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</Types>
</file>

<file path=_rels/.rels><?xml version="1.0" encoding="UTF-8" standalone="yes"?>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20171204_" sheetId="1" r:id="rId4"/>
    <sheet name="外気CO2" sheetId="2" r:id="rId5"/>
    <sheet name="20171204_ (外気CO2でリーク補正)" sheetId="3" r:id="rId6"/>
    <sheet name="A-Ci" sheetId="4" r:id="rId7"/>
  </sheets>
</workbook>
</file>

<file path=xl/sharedStrings.xml><?xml version="1.0" encoding="utf-8"?>
<sst xmlns="http://schemas.openxmlformats.org/spreadsheetml/2006/main" uniqueCount="2429">
  <si>
    <t>OPEN 6.3</t>
  </si>
  <si>
    <t>Mon Dec  4 2017 09:39:43</t>
  </si>
  <si>
    <t>Unit=</t>
  </si>
  <si>
    <t>PSC-4240</t>
  </si>
  <si>
    <t>LightSource=</t>
  </si>
  <si>
    <t>6400-02 or -02B LED Source</t>
  </si>
  <si>
    <t>A/D AvgTime=</t>
  </si>
  <si>
    <t>Config=</t>
  </si>
  <si>
    <t>/User/Configs/UserPrefs/2x3 LED.xml</t>
  </si>
  <si>
    <t>Remark=</t>
  </si>
  <si>
    <t>Obs</t>
  </si>
  <si>
    <t>HHMMSS</t>
  </si>
  <si>
    <t>FTime</t>
  </si>
  <si>
    <t>EBal?</t>
  </si>
  <si>
    <t>Photo</t>
  </si>
  <si>
    <t>Cond</t>
  </si>
  <si>
    <t>Ci</t>
  </si>
  <si>
    <t>Trmmol</t>
  </si>
  <si>
    <t>VpdL</t>
  </si>
  <si>
    <t>CTleaf</t>
  </si>
  <si>
    <t>Area</t>
  </si>
  <si>
    <t>BLC_1</t>
  </si>
  <si>
    <t>StmRat</t>
  </si>
  <si>
    <t>BLCond</t>
  </si>
  <si>
    <t>Tair</t>
  </si>
  <si>
    <t>Tleaf</t>
  </si>
  <si>
    <t>TBlk</t>
  </si>
  <si>
    <t>CO2R</t>
  </si>
  <si>
    <t>CO2S</t>
  </si>
  <si>
    <t>H2OR</t>
  </si>
  <si>
    <t>H2OS</t>
  </si>
  <si>
    <t>RH_R</t>
  </si>
  <si>
    <t>RH_S</t>
  </si>
  <si>
    <t>Flow</t>
  </si>
  <si>
    <t>PARi</t>
  </si>
  <si>
    <t>PARo</t>
  </si>
  <si>
    <t>Press</t>
  </si>
  <si>
    <t>CsMch</t>
  </si>
  <si>
    <t>HsMch</t>
  </si>
  <si>
    <t>CsMchSD</t>
  </si>
  <si>
    <t>HsMchSD</t>
  </si>
  <si>
    <t>CrMchSD</t>
  </si>
  <si>
    <t>HrMchSD</t>
  </si>
  <si>
    <t>StableF</t>
  </si>
  <si>
    <t>BLCslope</t>
  </si>
  <si>
    <t>BLCoffst</t>
  </si>
  <si>
    <t>f_parin</t>
  </si>
  <si>
    <t>f_parout</t>
  </si>
  <si>
    <t>alphaK</t>
  </si>
  <si>
    <t>Status</t>
  </si>
  <si>
    <t>fda</t>
  </si>
  <si>
    <t>Trans</t>
  </si>
  <si>
    <t>Tair_K</t>
  </si>
  <si>
    <t>Twall_K</t>
  </si>
  <si>
    <t>R(W/m2)</t>
  </si>
  <si>
    <t>Tl-Ta</t>
  </si>
  <si>
    <t>SVTleaf</t>
  </si>
  <si>
    <t>h2o_i</t>
  </si>
  <si>
    <t>h20diff</t>
  </si>
  <si>
    <t>CTair</t>
  </si>
  <si>
    <t>SVTair</t>
  </si>
  <si>
    <t>CndTotal</t>
  </si>
  <si>
    <t>vp_kPa</t>
  </si>
  <si>
    <t>VpdA</t>
  </si>
  <si>
    <t>CndCO2</t>
  </si>
  <si>
    <t>Ci_Pa</t>
  </si>
  <si>
    <t>Ci/Ca</t>
  </si>
  <si>
    <t>RHsfc</t>
  </si>
  <si>
    <t>C2sfc</t>
  </si>
  <si>
    <t>AHs/Cs</t>
  </si>
  <si>
    <t>in</t>
  </si>
  <si>
    <t>out</t>
  </si>
  <si>
    <t xml:space="preserve">"09:39:43 Launched AutoProg /User/Configs/AutoProgs/AutoLog2"
</t>
  </si>
  <si>
    <t xml:space="preserve">"09:40:21 Log Option: Logged values are 15 s averages"
</t>
  </si>
  <si>
    <t xml:space="preserve">"09:40:21 Lamp: ParIn -&gt;  2000 uml"
</t>
  </si>
  <si>
    <t xml:space="preserve">"09:40:21 CO2 Mixer: CO2R -&gt; 400 uml"
</t>
  </si>
  <si>
    <t xml:space="preserve">"09:40:21 Coolers: Tleaf -&gt; 25.00 C"
</t>
  </si>
  <si>
    <t xml:space="preserve">"09:40:21 Flow: Fixed -&gt; 500 umol/s"
</t>
  </si>
  <si>
    <t>09:40:26</t>
  </si>
  <si>
    <t>09:40:32</t>
  </si>
  <si>
    <t>09:40:37</t>
  </si>
  <si>
    <t>09:40:42</t>
  </si>
  <si>
    <t>09:40:47</t>
  </si>
  <si>
    <t>09:40:52</t>
  </si>
  <si>
    <t>09:40:57</t>
  </si>
  <si>
    <t>09:41:03</t>
  </si>
  <si>
    <t>09:41:08</t>
  </si>
  <si>
    <t>09:41:13</t>
  </si>
  <si>
    <t>09:41:18</t>
  </si>
  <si>
    <t>09:41:23</t>
  </si>
  <si>
    <t>09:41:28</t>
  </si>
  <si>
    <t>09:41:34</t>
  </si>
  <si>
    <t>09:41:39</t>
  </si>
  <si>
    <t>09:41:44</t>
  </si>
  <si>
    <t>09:41:49</t>
  </si>
  <si>
    <t>09:41:54</t>
  </si>
  <si>
    <t>09:41:59</t>
  </si>
  <si>
    <t>09:42:05</t>
  </si>
  <si>
    <t>09:42:10</t>
  </si>
  <si>
    <t>09:42:15</t>
  </si>
  <si>
    <t xml:space="preserve">"09:42:40 Flow: Fixed -&gt; 500 umol/s"
</t>
  </si>
  <si>
    <t>09:42:40</t>
  </si>
  <si>
    <t>09:42:45</t>
  </si>
  <si>
    <t>09:42:50</t>
  </si>
  <si>
    <t>09:42:56</t>
  </si>
  <si>
    <t>09:43:01</t>
  </si>
  <si>
    <t>09:43:06</t>
  </si>
  <si>
    <t>09:43:11</t>
  </si>
  <si>
    <t>09:43:16</t>
  </si>
  <si>
    <t>09:43:21</t>
  </si>
  <si>
    <t>09:43:27</t>
  </si>
  <si>
    <t>09:43:32</t>
  </si>
  <si>
    <t>09:43:37</t>
  </si>
  <si>
    <t>09:43:42</t>
  </si>
  <si>
    <t>09:43:47</t>
  </si>
  <si>
    <t>09:43:52</t>
  </si>
  <si>
    <t>09:43:58</t>
  </si>
  <si>
    <t>09:44:03</t>
  </si>
  <si>
    <t>09:44:08</t>
  </si>
  <si>
    <t>09:44:13</t>
  </si>
  <si>
    <t>09:44:18</t>
  </si>
  <si>
    <t>09:44:23</t>
  </si>
  <si>
    <t>09:44:29</t>
  </si>
  <si>
    <t>09:44:34</t>
  </si>
  <si>
    <t>09:44:39</t>
  </si>
  <si>
    <t xml:space="preserve">"09:44:39 CO2 Mixer: CO2R -&gt; 300 uml"
</t>
  </si>
  <si>
    <t>09:44:44</t>
  </si>
  <si>
    <t>09:44:49</t>
  </si>
  <si>
    <t>09:44:54</t>
  </si>
  <si>
    <t>09:45:00</t>
  </si>
  <si>
    <t>09:45:05</t>
  </si>
  <si>
    <t>09:45:10</t>
  </si>
  <si>
    <t>09:45:15</t>
  </si>
  <si>
    <t>09:45:20</t>
  </si>
  <si>
    <t>09:45:25</t>
  </si>
  <si>
    <t>09:45:31</t>
  </si>
  <si>
    <t>09:45:36</t>
  </si>
  <si>
    <t>09:45:41</t>
  </si>
  <si>
    <t>09:45:46</t>
  </si>
  <si>
    <t>09:45:51</t>
  </si>
  <si>
    <t>09:45:57</t>
  </si>
  <si>
    <t>09:46:02</t>
  </si>
  <si>
    <t>09:46:07</t>
  </si>
  <si>
    <t xml:space="preserve">"09:46:33 Flow: Fixed -&gt; 500 umol/s"
</t>
  </si>
  <si>
    <t>09:46:33</t>
  </si>
  <si>
    <t>09:46:38</t>
  </si>
  <si>
    <t>09:46:43</t>
  </si>
  <si>
    <t>09:46:48</t>
  </si>
  <si>
    <t>09:46:54</t>
  </si>
  <si>
    <t>09:46:59</t>
  </si>
  <si>
    <t>09:47:04</t>
  </si>
  <si>
    <t>09:47:09</t>
  </si>
  <si>
    <t>09:47:14</t>
  </si>
  <si>
    <t>09:47:19</t>
  </si>
  <si>
    <t>09:47:24</t>
  </si>
  <si>
    <t>09:47:29</t>
  </si>
  <si>
    <t>09:47:35</t>
  </si>
  <si>
    <t>09:47:40</t>
  </si>
  <si>
    <t>09:47:45</t>
  </si>
  <si>
    <t>09:47:50</t>
  </si>
  <si>
    <t xml:space="preserve">"09:47:55 CO2 Mixer: CO2R -&gt; 200 uml"
</t>
  </si>
  <si>
    <t>09:47:56</t>
  </si>
  <si>
    <t>09:48:01</t>
  </si>
  <si>
    <t>09:48:06</t>
  </si>
  <si>
    <t>09:48:11</t>
  </si>
  <si>
    <t>09:48:16</t>
  </si>
  <si>
    <t>09:48:22</t>
  </si>
  <si>
    <t>09:48:27</t>
  </si>
  <si>
    <t>09:48:32</t>
  </si>
  <si>
    <t>09:48:37</t>
  </si>
  <si>
    <t>09:48:42</t>
  </si>
  <si>
    <t>09:48:47</t>
  </si>
  <si>
    <t>09:48:53</t>
  </si>
  <si>
    <t>09:48:58</t>
  </si>
  <si>
    <t>09:49:03</t>
  </si>
  <si>
    <t>09:49:08</t>
  </si>
  <si>
    <t>09:49:13</t>
  </si>
  <si>
    <t>09:49:18</t>
  </si>
  <si>
    <t>09:49:24</t>
  </si>
  <si>
    <t>09:49:29</t>
  </si>
  <si>
    <t xml:space="preserve">"09:49:56 Flow: Fixed -&gt; 500 umol/s"
</t>
  </si>
  <si>
    <t>09:49:56</t>
  </si>
  <si>
    <t>09:50:01</t>
  </si>
  <si>
    <t>09:50:06</t>
  </si>
  <si>
    <t>09:50:11</t>
  </si>
  <si>
    <t>09:50:17</t>
  </si>
  <si>
    <t>09:50:22</t>
  </si>
  <si>
    <t>09:50:27</t>
  </si>
  <si>
    <t>09:50:32</t>
  </si>
  <si>
    <t>09:50:37</t>
  </si>
  <si>
    <t>09:50:43</t>
  </si>
  <si>
    <t>09:50:48</t>
  </si>
  <si>
    <t>09:50:53</t>
  </si>
  <si>
    <t>09:50:58</t>
  </si>
  <si>
    <t>09:51:03</t>
  </si>
  <si>
    <t>09:51:08</t>
  </si>
  <si>
    <t>09:51:14</t>
  </si>
  <si>
    <t xml:space="preserve">"09:51:15 CO2 Mixer: CO2R -&gt; 100 uml"
</t>
  </si>
  <si>
    <t>09:51:19</t>
  </si>
  <si>
    <t>09:51:24</t>
  </si>
  <si>
    <t>09:51:29</t>
  </si>
  <si>
    <t>09:51:34</t>
  </si>
  <si>
    <t>09:51:39</t>
  </si>
  <si>
    <t>09:51:45</t>
  </si>
  <si>
    <t>09:51:50</t>
  </si>
  <si>
    <t>09:51:55</t>
  </si>
  <si>
    <t>09:52:00</t>
  </si>
  <si>
    <t>09:52:05</t>
  </si>
  <si>
    <t>09:52:10</t>
  </si>
  <si>
    <t>09:52:16</t>
  </si>
  <si>
    <t>09:52:21</t>
  </si>
  <si>
    <t>09:52:26</t>
  </si>
  <si>
    <t>09:52:31</t>
  </si>
  <si>
    <t>09:52:36</t>
  </si>
  <si>
    <t xml:space="preserve">"09:53:03 Flow: Fixed -&gt; 500 umol/s"
</t>
  </si>
  <si>
    <t>09:53:04</t>
  </si>
  <si>
    <t>09:53:09</t>
  </si>
  <si>
    <t>09:53:14</t>
  </si>
  <si>
    <t>09:53:19</t>
  </si>
  <si>
    <t>09:53:24</t>
  </si>
  <si>
    <t>09:53:30</t>
  </si>
  <si>
    <t>09:53:35</t>
  </si>
  <si>
    <t>09:53:40</t>
  </si>
  <si>
    <t>09:53:45</t>
  </si>
  <si>
    <t>09:53:50</t>
  </si>
  <si>
    <t>09:53:55</t>
  </si>
  <si>
    <t>09:54:01</t>
  </si>
  <si>
    <t>09:54:06</t>
  </si>
  <si>
    <t>09:54:11</t>
  </si>
  <si>
    <t>09:54:16</t>
  </si>
  <si>
    <t>09:54:21</t>
  </si>
  <si>
    <t xml:space="preserve">"09:54:24 CO2 Mixer: CO2R -&gt; 50 uml"
</t>
  </si>
  <si>
    <t>09:54:26</t>
  </si>
  <si>
    <t>09:54:32</t>
  </si>
  <si>
    <t>09:54:37</t>
  </si>
  <si>
    <t>09:54:42</t>
  </si>
  <si>
    <t>09:54:47</t>
  </si>
  <si>
    <t>09:54:52</t>
  </si>
  <si>
    <t>09:54:57</t>
  </si>
  <si>
    <t>09:55:03</t>
  </si>
  <si>
    <t>09:55:08</t>
  </si>
  <si>
    <t>09:55:13</t>
  </si>
  <si>
    <t>09:55:18</t>
  </si>
  <si>
    <t>09:55:23</t>
  </si>
  <si>
    <t>09:55:28</t>
  </si>
  <si>
    <t>09:55:34</t>
  </si>
  <si>
    <t>09:55:39</t>
  </si>
  <si>
    <t>09:55:44</t>
  </si>
  <si>
    <t>09:55:50</t>
  </si>
  <si>
    <t>09:55:55</t>
  </si>
  <si>
    <t>09:56:00</t>
  </si>
  <si>
    <t>09:56:05</t>
  </si>
  <si>
    <t>09:56:10</t>
  </si>
  <si>
    <t xml:space="preserve">"09:56:36 Flow: Fixed -&gt; 500 umol/s"
</t>
  </si>
  <si>
    <t>09:56:36</t>
  </si>
  <si>
    <t>09:56:41</t>
  </si>
  <si>
    <t>09:56:47</t>
  </si>
  <si>
    <t>09:56:52</t>
  </si>
  <si>
    <t>09:56:57</t>
  </si>
  <si>
    <t>09:57:02</t>
  </si>
  <si>
    <t>09:57:07</t>
  </si>
  <si>
    <t>09:57:12</t>
  </si>
  <si>
    <t>09:57:18</t>
  </si>
  <si>
    <t>09:57:23</t>
  </si>
  <si>
    <t>09:57:28</t>
  </si>
  <si>
    <t>09:57:33</t>
  </si>
  <si>
    <t>09:57:38</t>
  </si>
  <si>
    <t>09:57:43</t>
  </si>
  <si>
    <t>09:57:49</t>
  </si>
  <si>
    <t xml:space="preserve">"09:57:50 CO2 Mixer: CO2R -&gt; 400 uml"
</t>
  </si>
  <si>
    <t>09:57:54</t>
  </si>
  <si>
    <t>09:57:59</t>
  </si>
  <si>
    <t>09:58:04</t>
  </si>
  <si>
    <t>09:58:09</t>
  </si>
  <si>
    <t>09:58:14</t>
  </si>
  <si>
    <t>09:58:20</t>
  </si>
  <si>
    <t>09:58:25</t>
  </si>
  <si>
    <t>09:58:30</t>
  </si>
  <si>
    <t>09:58:35</t>
  </si>
  <si>
    <t>09:58:40</t>
  </si>
  <si>
    <t>09:58:45</t>
  </si>
  <si>
    <t>09:58:51</t>
  </si>
  <si>
    <t>09:58:56</t>
  </si>
  <si>
    <t>09:59:01</t>
  </si>
  <si>
    <t>09:59:06</t>
  </si>
  <si>
    <t>09:59:11</t>
  </si>
  <si>
    <t>09:59:16</t>
  </si>
  <si>
    <t>09:59:22</t>
  </si>
  <si>
    <t xml:space="preserve">"09:59:48 Flow: Fixed -&gt; 500 umol/s"
</t>
  </si>
  <si>
    <t>09:59:48</t>
  </si>
  <si>
    <t>09:59:53</t>
  </si>
  <si>
    <t>09:59:58</t>
  </si>
  <si>
    <t>10:00:04</t>
  </si>
  <si>
    <t>10:00:09</t>
  </si>
  <si>
    <t>10:00:14</t>
  </si>
  <si>
    <t>10:00:19</t>
  </si>
  <si>
    <t>10:00:24</t>
  </si>
  <si>
    <t>10:00:29</t>
  </si>
  <si>
    <t>10:00:35</t>
  </si>
  <si>
    <t>10:00:40</t>
  </si>
  <si>
    <t>10:00:45</t>
  </si>
  <si>
    <t>10:00:50</t>
  </si>
  <si>
    <t>10:00:55</t>
  </si>
  <si>
    <t>10:01:00</t>
  </si>
  <si>
    <t>10:01:06</t>
  </si>
  <si>
    <t>10:01:11</t>
  </si>
  <si>
    <t>10:01:16</t>
  </si>
  <si>
    <t>10:01:21</t>
  </si>
  <si>
    <t>10:01:26</t>
  </si>
  <si>
    <t>10:01:31</t>
  </si>
  <si>
    <t>10:01:37</t>
  </si>
  <si>
    <t>10:01:42</t>
  </si>
  <si>
    <t xml:space="preserve">"10:01:46 CO2 Mixer: CO2R -&gt; 600 uml"
</t>
  </si>
  <si>
    <t>10:01:47</t>
  </si>
  <si>
    <t>10:01:52</t>
  </si>
  <si>
    <t>10:01:57</t>
  </si>
  <si>
    <t>10:02:02</t>
  </si>
  <si>
    <t>10:02:07</t>
  </si>
  <si>
    <t>10:02:12</t>
  </si>
  <si>
    <t>10:02:17</t>
  </si>
  <si>
    <t>10:02:23</t>
  </si>
  <si>
    <t>10:02:28</t>
  </si>
  <si>
    <t>10:02:33</t>
  </si>
  <si>
    <t>10:02:38</t>
  </si>
  <si>
    <t>10:02:43</t>
  </si>
  <si>
    <t>10:02:48</t>
  </si>
  <si>
    <t>10:02:54</t>
  </si>
  <si>
    <t>10:02:59</t>
  </si>
  <si>
    <t>10:03:04</t>
  </si>
  <si>
    <t>10:03:09</t>
  </si>
  <si>
    <t>10:03:14</t>
  </si>
  <si>
    <t xml:space="preserve">"10:03:39 Flow: Fixed -&gt; 500 umol/s"
</t>
  </si>
  <si>
    <t>10:03:40</t>
  </si>
  <si>
    <t>10:03:45</t>
  </si>
  <si>
    <t>10:03:50</t>
  </si>
  <si>
    <t>10:03:55</t>
  </si>
  <si>
    <t>10:04:01</t>
  </si>
  <si>
    <t>10:04:06</t>
  </si>
  <si>
    <t>10:04:11</t>
  </si>
  <si>
    <t>10:04:16</t>
  </si>
  <si>
    <t>10:04:21</t>
  </si>
  <si>
    <t>10:04:26</t>
  </si>
  <si>
    <t>10:04:32</t>
  </si>
  <si>
    <t>10:04:37</t>
  </si>
  <si>
    <t>10:04:42</t>
  </si>
  <si>
    <t>10:04:47</t>
  </si>
  <si>
    <t>10:04:53</t>
  </si>
  <si>
    <t xml:space="preserve">"10:04:54 CO2 Mixer: CO2R -&gt; 800 uml"
</t>
  </si>
  <si>
    <t>10:04:58</t>
  </si>
  <si>
    <t>10:05:03</t>
  </si>
  <si>
    <t>10:05:08</t>
  </si>
  <si>
    <t>10:05:13</t>
  </si>
  <si>
    <t>10:05:18</t>
  </si>
  <si>
    <t>10:05:23</t>
  </si>
  <si>
    <t>10:05:29</t>
  </si>
  <si>
    <t>10:05:34</t>
  </si>
  <si>
    <t>10:05:39</t>
  </si>
  <si>
    <t>10:05:44</t>
  </si>
  <si>
    <t>10:05:49</t>
  </si>
  <si>
    <t>10:05:54</t>
  </si>
  <si>
    <t>10:06:00</t>
  </si>
  <si>
    <t>10:06:05</t>
  </si>
  <si>
    <t>10:06:10</t>
  </si>
  <si>
    <t>10:06:15</t>
  </si>
  <si>
    <t>10:06:20</t>
  </si>
  <si>
    <t>10:06:25</t>
  </si>
  <si>
    <t xml:space="preserve">"10:06:51 Flow: Fixed -&gt; 500 umol/s"
</t>
  </si>
  <si>
    <t>10:06:52</t>
  </si>
  <si>
    <t>10:06:57</t>
  </si>
  <si>
    <t>10:07:02</t>
  </si>
  <si>
    <t>10:07:07</t>
  </si>
  <si>
    <t>10:07:13</t>
  </si>
  <si>
    <t>10:07:18</t>
  </si>
  <si>
    <t>10:07:23</t>
  </si>
  <si>
    <t>10:07:28</t>
  </si>
  <si>
    <t>10:07:33</t>
  </si>
  <si>
    <t>10:07:38</t>
  </si>
  <si>
    <t>10:07:44</t>
  </si>
  <si>
    <t>10:07:49</t>
  </si>
  <si>
    <t>10:07:54</t>
  </si>
  <si>
    <t>10:07:59</t>
  </si>
  <si>
    <t>10:08:04</t>
  </si>
  <si>
    <t xml:space="preserve">"10:08:07 CO2 Mixer: CO2R -&gt; 1000 uml"
</t>
  </si>
  <si>
    <t>10:08:09</t>
  </si>
  <si>
    <t>10:08:15</t>
  </si>
  <si>
    <t>10:08:20</t>
  </si>
  <si>
    <t>10:08:25</t>
  </si>
  <si>
    <t>10:08:30</t>
  </si>
  <si>
    <t>10:08:35</t>
  </si>
  <si>
    <t>10:08:40</t>
  </si>
  <si>
    <t>10:08:46</t>
  </si>
  <si>
    <t>10:08:51</t>
  </si>
  <si>
    <t>10:08:56</t>
  </si>
  <si>
    <t>10:09:01</t>
  </si>
  <si>
    <t>10:09:06</t>
  </si>
  <si>
    <t>10:09:11</t>
  </si>
  <si>
    <t>10:09:17</t>
  </si>
  <si>
    <t>10:09:22</t>
  </si>
  <si>
    <t>10:09:27</t>
  </si>
  <si>
    <t>10:09:32</t>
  </si>
  <si>
    <t>10:09:37</t>
  </si>
  <si>
    <t xml:space="preserve">"10:10:02 Flow: Fixed -&gt; 500 umol/s"
</t>
  </si>
  <si>
    <t>10:10:02</t>
  </si>
  <si>
    <t>10:10:07</t>
  </si>
  <si>
    <t>10:10:13</t>
  </si>
  <si>
    <t>10:10:18</t>
  </si>
  <si>
    <t>10:10:23</t>
  </si>
  <si>
    <t>10:10:28</t>
  </si>
  <si>
    <t>10:10:33</t>
  </si>
  <si>
    <t>10:10:38</t>
  </si>
  <si>
    <t>10:10:44</t>
  </si>
  <si>
    <t>10:10:49</t>
  </si>
  <si>
    <t>10:10:54</t>
  </si>
  <si>
    <t>10:10:59</t>
  </si>
  <si>
    <t>10:11:04</t>
  </si>
  <si>
    <t>10:11:09</t>
  </si>
  <si>
    <t>10:11:15</t>
  </si>
  <si>
    <t xml:space="preserve">"10:11:17 CO2 Mixer: CO2R -&gt; 1200 uml"
</t>
  </si>
  <si>
    <t>10:11:20</t>
  </si>
  <si>
    <t>10:11:25</t>
  </si>
  <si>
    <t>10:11:30</t>
  </si>
  <si>
    <t>10:11:35</t>
  </si>
  <si>
    <t>10:11:40</t>
  </si>
  <si>
    <t>10:11:46</t>
  </si>
  <si>
    <t>10:11:51</t>
  </si>
  <si>
    <t>10:11:56</t>
  </si>
  <si>
    <t>10:12:01</t>
  </si>
  <si>
    <t>10:12:06</t>
  </si>
  <si>
    <t>10:12:11</t>
  </si>
  <si>
    <t>10:12:17</t>
  </si>
  <si>
    <t>10:12:22</t>
  </si>
  <si>
    <t>10:12:27</t>
  </si>
  <si>
    <t>10:12:32</t>
  </si>
  <si>
    <t>10:12:37</t>
  </si>
  <si>
    <t>10:12:42</t>
  </si>
  <si>
    <t>10:12:48</t>
  </si>
  <si>
    <t>10:12:53</t>
  </si>
  <si>
    <t>10:12:58</t>
  </si>
  <si>
    <t>10:13:03</t>
  </si>
  <si>
    <t>10:13:08</t>
  </si>
  <si>
    <t>10:13:13</t>
  </si>
  <si>
    <t>10:13:19</t>
  </si>
  <si>
    <t>10:13:24</t>
  </si>
  <si>
    <t xml:space="preserve">"10:13:47 Flow: Fixed -&gt; 500 umol/s"
</t>
  </si>
  <si>
    <t>10:13:48</t>
  </si>
  <si>
    <t>10:13:53</t>
  </si>
  <si>
    <t>10:13:58</t>
  </si>
  <si>
    <t>10:14:03</t>
  </si>
  <si>
    <t>10:14:09</t>
  </si>
  <si>
    <t>10:14:14</t>
  </si>
  <si>
    <t>10:14:19</t>
  </si>
  <si>
    <t>10:14:24</t>
  </si>
  <si>
    <t>10:14:29</t>
  </si>
  <si>
    <t>10:14:34</t>
  </si>
  <si>
    <t>10:14:40</t>
  </si>
  <si>
    <t>10:14:45</t>
  </si>
  <si>
    <t>10:14:50</t>
  </si>
  <si>
    <t>10:14:55</t>
  </si>
  <si>
    <t>10:15:00</t>
  </si>
  <si>
    <t>10:15:05</t>
  </si>
  <si>
    <t>10:15:11</t>
  </si>
  <si>
    <t>10:15:16</t>
  </si>
  <si>
    <t>10:15:21</t>
  </si>
  <si>
    <t>10:15:26</t>
  </si>
  <si>
    <t>10:15:31</t>
  </si>
  <si>
    <t>10:15:36</t>
  </si>
  <si>
    <t>10:15:41</t>
  </si>
  <si>
    <t>10:15:46</t>
  </si>
  <si>
    <t>10:15:51</t>
  </si>
  <si>
    <t>10:15:57</t>
  </si>
  <si>
    <t>10:16:02</t>
  </si>
  <si>
    <t>10:16:07</t>
  </si>
  <si>
    <t>10:16:12</t>
  </si>
  <si>
    <t>10:16:17</t>
  </si>
  <si>
    <t>10:16:23</t>
  </si>
  <si>
    <t>10:16:28</t>
  </si>
  <si>
    <t>10:16:33</t>
  </si>
  <si>
    <t>10:16:38</t>
  </si>
  <si>
    <t>10:16:44</t>
  </si>
  <si>
    <t>10:16:49</t>
  </si>
  <si>
    <t>10:16:54</t>
  </si>
  <si>
    <t>10:16:59</t>
  </si>
  <si>
    <t>10:17:04</t>
  </si>
  <si>
    <t>10:17:09</t>
  </si>
  <si>
    <t>10:17:15</t>
  </si>
  <si>
    <t>10:17:20</t>
  </si>
  <si>
    <t>10:17:25</t>
  </si>
  <si>
    <t>10:17:30</t>
  </si>
  <si>
    <t>10:17:35</t>
  </si>
  <si>
    <t>10:17:40</t>
  </si>
  <si>
    <t>10:17:46</t>
  </si>
  <si>
    <t>10:17:51</t>
  </si>
  <si>
    <t>10:17:56</t>
  </si>
  <si>
    <t>10:18:01</t>
  </si>
  <si>
    <t>10:18:06</t>
  </si>
  <si>
    <t>10:18:11</t>
  </si>
  <si>
    <t>10:18:17</t>
  </si>
  <si>
    <t>10:18:22</t>
  </si>
  <si>
    <t>10:18:27</t>
  </si>
  <si>
    <t>10:18:32</t>
  </si>
  <si>
    <t>10:18:37</t>
  </si>
  <si>
    <t>10:18:42</t>
  </si>
  <si>
    <t>10:18:47</t>
  </si>
  <si>
    <t>10:18:53</t>
  </si>
  <si>
    <t>10:18:58</t>
  </si>
  <si>
    <t>10:19:03</t>
  </si>
  <si>
    <t>10:19:08</t>
  </si>
  <si>
    <t>10:19:13</t>
  </si>
  <si>
    <t>10:19:19</t>
  </si>
  <si>
    <t>10:19:24</t>
  </si>
  <si>
    <t>10:19:29</t>
  </si>
  <si>
    <t>10:19:34</t>
  </si>
  <si>
    <t>10:19:39</t>
  </si>
  <si>
    <t>10:19:44</t>
  </si>
  <si>
    <t>10:19:50</t>
  </si>
  <si>
    <t>10:19:55</t>
  </si>
  <si>
    <t>10:20:00</t>
  </si>
  <si>
    <t>10:20:05</t>
  </si>
  <si>
    <t>10:20:11</t>
  </si>
  <si>
    <t>10:20:16</t>
  </si>
  <si>
    <t>10:20:21</t>
  </si>
  <si>
    <t>10:20:26</t>
  </si>
  <si>
    <t>10:20:32</t>
  </si>
  <si>
    <t>10:20:37</t>
  </si>
  <si>
    <t>10:20:42</t>
  </si>
  <si>
    <t>10:20:47</t>
  </si>
  <si>
    <t>10:20:53</t>
  </si>
  <si>
    <t>10:20:58</t>
  </si>
  <si>
    <t>10:21:03</t>
  </si>
  <si>
    <t>10:21:08</t>
  </si>
  <si>
    <t>10:21:13</t>
  </si>
  <si>
    <t>10:21:19</t>
  </si>
  <si>
    <t>10:21:24</t>
  </si>
  <si>
    <t>10:21:29</t>
  </si>
  <si>
    <t>10:21:34</t>
  </si>
  <si>
    <t>10:21:39</t>
  </si>
  <si>
    <t>10:21:44</t>
  </si>
  <si>
    <t>10:21:50</t>
  </si>
  <si>
    <t>10:21:55</t>
  </si>
  <si>
    <t>10:22:00</t>
  </si>
  <si>
    <t>10:22:05</t>
  </si>
  <si>
    <t>10:22:10</t>
  </si>
  <si>
    <t>10:22:15</t>
  </si>
  <si>
    <t>10:22:21</t>
  </si>
  <si>
    <t>10:22:26</t>
  </si>
  <si>
    <t>10:22:31</t>
  </si>
  <si>
    <t>10:22:36</t>
  </si>
  <si>
    <t>10:22:41</t>
  </si>
  <si>
    <t>10:22:46</t>
  </si>
  <si>
    <t>10:22:52</t>
  </si>
  <si>
    <t>10:22:57</t>
  </si>
  <si>
    <t>10:23:02</t>
  </si>
  <si>
    <t>10:23:07</t>
  </si>
  <si>
    <t>10:23:12</t>
  </si>
  <si>
    <t>10:23:17</t>
  </si>
  <si>
    <t xml:space="preserve">"10:23:21 CO2 Mixer: CO2R -&gt; 400 uml"
</t>
  </si>
  <si>
    <t>10:23:23</t>
  </si>
  <si>
    <t>10:23:28</t>
  </si>
  <si>
    <t>10:23:33</t>
  </si>
  <si>
    <t>10:23:38</t>
  </si>
  <si>
    <t>10:23:43</t>
  </si>
  <si>
    <t>10:23:48</t>
  </si>
  <si>
    <t>10:23:54</t>
  </si>
  <si>
    <t>10:23:59</t>
  </si>
  <si>
    <t>10:24:04</t>
  </si>
  <si>
    <t>10:24:09</t>
  </si>
  <si>
    <t>10:24:14</t>
  </si>
  <si>
    <t>10:24:20</t>
  </si>
  <si>
    <t>10:24:25</t>
  </si>
  <si>
    <t>10:24:30</t>
  </si>
  <si>
    <t>10:24:35</t>
  </si>
  <si>
    <t>10:24:41</t>
  </si>
  <si>
    <t>10:24:46</t>
  </si>
  <si>
    <t>10:24:51</t>
  </si>
  <si>
    <t>10:24:56</t>
  </si>
  <si>
    <t>10:25:02</t>
  </si>
  <si>
    <t>10:25:07</t>
  </si>
  <si>
    <t>10:25:12</t>
  </si>
  <si>
    <t>10:25:17</t>
  </si>
  <si>
    <t>10:25:22</t>
  </si>
  <si>
    <t>10:25:28</t>
  </si>
  <si>
    <t>10:25:33</t>
  </si>
  <si>
    <t>10:25:38</t>
  </si>
  <si>
    <t>10:25:44</t>
  </si>
  <si>
    <t>10:25:49</t>
  </si>
  <si>
    <t>10:25:54</t>
  </si>
  <si>
    <t>10:25:59</t>
  </si>
  <si>
    <t>10:26:05</t>
  </si>
  <si>
    <t>10:26:10</t>
  </si>
  <si>
    <t>10:26:15</t>
  </si>
  <si>
    <t>10:26:20</t>
  </si>
  <si>
    <t>10:26:26</t>
  </si>
  <si>
    <t xml:space="preserve">"10:26:49 Flow: Fixed -&gt; 500 umol/s"
</t>
  </si>
  <si>
    <t>10:26:49</t>
  </si>
  <si>
    <t>10:26:55</t>
  </si>
  <si>
    <t>10:27:00</t>
  </si>
  <si>
    <t>10:27:05</t>
  </si>
  <si>
    <t>10:27:10</t>
  </si>
  <si>
    <t>10:27:15</t>
  </si>
  <si>
    <t>10:27:20</t>
  </si>
  <si>
    <t>10:27:26</t>
  </si>
  <si>
    <t>10:27:31</t>
  </si>
  <si>
    <t>10:27:36</t>
  </si>
  <si>
    <t>10:27:41</t>
  </si>
  <si>
    <t>10:27:46</t>
  </si>
  <si>
    <t>10:27:51</t>
  </si>
  <si>
    <t>10:27:57</t>
  </si>
  <si>
    <t>10:28:02</t>
  </si>
  <si>
    <t xml:space="preserve">"10:28:06 CO2 Mixer: CO2R -&gt; 300 uml"
</t>
  </si>
  <si>
    <t>10:28:07</t>
  </si>
  <si>
    <t>10:28:12</t>
  </si>
  <si>
    <t>10:28:17</t>
  </si>
  <si>
    <t>10:28:22</t>
  </si>
  <si>
    <t>10:28:28</t>
  </si>
  <si>
    <t>10:28:33</t>
  </si>
  <si>
    <t>10:28:38</t>
  </si>
  <si>
    <t>10:28:43</t>
  </si>
  <si>
    <t>10:28:48</t>
  </si>
  <si>
    <t>10:28:53</t>
  </si>
  <si>
    <t xml:space="preserve">"10:29:15 Flow: Fixed -&gt; 500 umol/s"
</t>
  </si>
  <si>
    <t>10:29:15</t>
  </si>
  <si>
    <t>10:29:21</t>
  </si>
  <si>
    <t>10:29:26</t>
  </si>
  <si>
    <t>10:29:31</t>
  </si>
  <si>
    <t>10:29:36</t>
  </si>
  <si>
    <t>10:29:41</t>
  </si>
  <si>
    <t>10:29:46</t>
  </si>
  <si>
    <t>10:29:52</t>
  </si>
  <si>
    <t>10:29:57</t>
  </si>
  <si>
    <t>10:30:02</t>
  </si>
  <si>
    <t>10:30:07</t>
  </si>
  <si>
    <t>10:30:12</t>
  </si>
  <si>
    <t>10:30:18</t>
  </si>
  <si>
    <t>10:30:23</t>
  </si>
  <si>
    <t xml:space="preserve">"10:30:26 CO2 Mixer: CO2R -&gt; 200 uml"
</t>
  </si>
  <si>
    <t>10:30:28</t>
  </si>
  <si>
    <t>10:30:33</t>
  </si>
  <si>
    <t>10:30:38</t>
  </si>
  <si>
    <t>10:30:43</t>
  </si>
  <si>
    <t>10:30:48</t>
  </si>
  <si>
    <t>10:30:53</t>
  </si>
  <si>
    <t>10:30:58</t>
  </si>
  <si>
    <t>10:31:04</t>
  </si>
  <si>
    <t>10:31:09</t>
  </si>
  <si>
    <t>10:31:14</t>
  </si>
  <si>
    <t xml:space="preserve">"10:31:38 Flow: Fixed -&gt; 500 umol/s"
</t>
  </si>
  <si>
    <t>10:31:38</t>
  </si>
  <si>
    <t>10:31:43</t>
  </si>
  <si>
    <t>10:31:49</t>
  </si>
  <si>
    <t>10:31:54</t>
  </si>
  <si>
    <t>10:31:59</t>
  </si>
  <si>
    <t>10:32:04</t>
  </si>
  <si>
    <t>10:32:09</t>
  </si>
  <si>
    <t>10:32:14</t>
  </si>
  <si>
    <t>10:32:20</t>
  </si>
  <si>
    <t>10:32:25</t>
  </si>
  <si>
    <t>10:32:30</t>
  </si>
  <si>
    <t>10:32:35</t>
  </si>
  <si>
    <t>10:32:40</t>
  </si>
  <si>
    <t>10:32:45</t>
  </si>
  <si>
    <t>10:32:51</t>
  </si>
  <si>
    <t xml:space="preserve">"10:32:51 CO2 Mixer: CO2R -&gt; 100 uml"
</t>
  </si>
  <si>
    <t>10:32:56</t>
  </si>
  <si>
    <t>10:33:01</t>
  </si>
  <si>
    <t>10:33:06</t>
  </si>
  <si>
    <t>10:33:11</t>
  </si>
  <si>
    <t>10:33:16</t>
  </si>
  <si>
    <t xml:space="preserve">"10:33:40 Flow: Fixed -&gt; 500 umol/s"
</t>
  </si>
  <si>
    <t>10:33:41</t>
  </si>
  <si>
    <t>10:33:46</t>
  </si>
  <si>
    <t>10:33:51</t>
  </si>
  <si>
    <t>10:33:56</t>
  </si>
  <si>
    <t>10:34:02</t>
  </si>
  <si>
    <t>10:34:07</t>
  </si>
  <si>
    <t>10:34:12</t>
  </si>
  <si>
    <t>10:34:17</t>
  </si>
  <si>
    <t>10:34:22</t>
  </si>
  <si>
    <t>10:34:27</t>
  </si>
  <si>
    <t>10:34:33</t>
  </si>
  <si>
    <t>10:34:38</t>
  </si>
  <si>
    <t>10:34:43</t>
  </si>
  <si>
    <t>10:34:48</t>
  </si>
  <si>
    <t xml:space="preserve">"10:34:50 CO2 Mixer: CO2R -&gt; 50 uml"
</t>
  </si>
  <si>
    <t>10:34:53</t>
  </si>
  <si>
    <t>10:34:58</t>
  </si>
  <si>
    <t>10:35:04</t>
  </si>
  <si>
    <t>10:35:09</t>
  </si>
  <si>
    <t>10:35:14</t>
  </si>
  <si>
    <t>10:35:19</t>
  </si>
  <si>
    <t>10:35:24</t>
  </si>
  <si>
    <t>10:35:29</t>
  </si>
  <si>
    <t>10:35:35</t>
  </si>
  <si>
    <t>10:35:40</t>
  </si>
  <si>
    <t>10:35:45</t>
  </si>
  <si>
    <t>10:35:50</t>
  </si>
  <si>
    <t>10:35:55</t>
  </si>
  <si>
    <t xml:space="preserve">"10:36:21 Flow: Fixed -&gt; 500 umol/s"
</t>
  </si>
  <si>
    <t>10:36:21</t>
  </si>
  <si>
    <t>10:36:26</t>
  </si>
  <si>
    <t>10:36:31</t>
  </si>
  <si>
    <t>10:36:37</t>
  </si>
  <si>
    <t>10:36:42</t>
  </si>
  <si>
    <t>10:36:47</t>
  </si>
  <si>
    <t>10:36:52</t>
  </si>
  <si>
    <t>10:36:57</t>
  </si>
  <si>
    <t>10:37:02</t>
  </si>
  <si>
    <t>10:37:08</t>
  </si>
  <si>
    <t>10:37:13</t>
  </si>
  <si>
    <t>10:37:18</t>
  </si>
  <si>
    <t>10:37:23</t>
  </si>
  <si>
    <t>10:37:28</t>
  </si>
  <si>
    <t>10:37:33</t>
  </si>
  <si>
    <t xml:space="preserve">"10:37:34 CO2 Mixer: CO2R -&gt; 400 uml"
</t>
  </si>
  <si>
    <t>10:37:39</t>
  </si>
  <si>
    <t>10:37:44</t>
  </si>
  <si>
    <t>10:37:49</t>
  </si>
  <si>
    <t>10:37:54</t>
  </si>
  <si>
    <t>10:37:59</t>
  </si>
  <si>
    <t>10:38:04</t>
  </si>
  <si>
    <t>10:38:10</t>
  </si>
  <si>
    <t>10:38:15</t>
  </si>
  <si>
    <t>10:38:20</t>
  </si>
  <si>
    <t>10:38:25</t>
  </si>
  <si>
    <t>10:38:30</t>
  </si>
  <si>
    <t>10:38:35</t>
  </si>
  <si>
    <t>10:38:41</t>
  </si>
  <si>
    <t>10:38:46</t>
  </si>
  <si>
    <t>10:38:51</t>
  </si>
  <si>
    <t>10:38:56</t>
  </si>
  <si>
    <t>10:39:01</t>
  </si>
  <si>
    <t>10:39:06</t>
  </si>
  <si>
    <t xml:space="preserve">"10:39:32 Flow: Fixed -&gt; 500 umol/s"
</t>
  </si>
  <si>
    <t>10:39:33</t>
  </si>
  <si>
    <t>10:39:38</t>
  </si>
  <si>
    <t>10:39:43</t>
  </si>
  <si>
    <t>10:39:48</t>
  </si>
  <si>
    <t>10:39:53</t>
  </si>
  <si>
    <t>10:39:59</t>
  </si>
  <si>
    <t>10:40:04</t>
  </si>
  <si>
    <t>10:40:09</t>
  </si>
  <si>
    <t>10:40:14</t>
  </si>
  <si>
    <t>10:40:19</t>
  </si>
  <si>
    <t>10:40:24</t>
  </si>
  <si>
    <t>10:40:30</t>
  </si>
  <si>
    <t>10:40:35</t>
  </si>
  <si>
    <t>10:40:40</t>
  </si>
  <si>
    <t>10:40:45</t>
  </si>
  <si>
    <t>10:40:50</t>
  </si>
  <si>
    <t>10:40:55</t>
  </si>
  <si>
    <t>10:41:01</t>
  </si>
  <si>
    <t>10:41:06</t>
  </si>
  <si>
    <t>10:41:11</t>
  </si>
  <si>
    <t>10:41:16</t>
  </si>
  <si>
    <t xml:space="preserve">"10:41:20 CO2 Mixer: CO2R -&gt; 600 uml"
</t>
  </si>
  <si>
    <t>10:41:21</t>
  </si>
  <si>
    <t>10:41:26</t>
  </si>
  <si>
    <t>10:41:32</t>
  </si>
  <si>
    <t>10:41:37</t>
  </si>
  <si>
    <t>10:41:42</t>
  </si>
  <si>
    <t>10:41:47</t>
  </si>
  <si>
    <t>10:41:52</t>
  </si>
  <si>
    <t>10:41:57</t>
  </si>
  <si>
    <t>10:42:03</t>
  </si>
  <si>
    <t>10:42:08</t>
  </si>
  <si>
    <t>10:42:13</t>
  </si>
  <si>
    <t>10:42:18</t>
  </si>
  <si>
    <t>10:42:23</t>
  </si>
  <si>
    <t>10:42:28</t>
  </si>
  <si>
    <t>10:42:34</t>
  </si>
  <si>
    <t>10:42:39</t>
  </si>
  <si>
    <t xml:space="preserve">"10:43:02 Flow: Fixed -&gt; 500 umol/s"
</t>
  </si>
  <si>
    <t>10:43:02</t>
  </si>
  <si>
    <t>10:43:08</t>
  </si>
  <si>
    <t>10:43:13</t>
  </si>
  <si>
    <t>10:43:18</t>
  </si>
  <si>
    <t>10:43:23</t>
  </si>
  <si>
    <t>10:43:28</t>
  </si>
  <si>
    <t>10:43:33</t>
  </si>
  <si>
    <t>10:43:39</t>
  </si>
  <si>
    <t>10:43:44</t>
  </si>
  <si>
    <t>10:43:49</t>
  </si>
  <si>
    <t>10:43:54</t>
  </si>
  <si>
    <t>10:43:59</t>
  </si>
  <si>
    <t>10:44:04</t>
  </si>
  <si>
    <t>10:44:10</t>
  </si>
  <si>
    <t xml:space="preserve">"10:44:12 CO2 Mixer: CO2R -&gt; 800 uml"
</t>
  </si>
  <si>
    <t>10:44:15</t>
  </si>
  <si>
    <t>10:44:20</t>
  </si>
  <si>
    <t>10:44:25</t>
  </si>
  <si>
    <t>10:44:30</t>
  </si>
  <si>
    <t>10:44:35</t>
  </si>
  <si>
    <t>10:44:41</t>
  </si>
  <si>
    <t>10:44:46</t>
  </si>
  <si>
    <t>10:44:51</t>
  </si>
  <si>
    <t>10:44:56</t>
  </si>
  <si>
    <t>10:45:01</t>
  </si>
  <si>
    <t>10:45:06</t>
  </si>
  <si>
    <t>10:45:12</t>
  </si>
  <si>
    <t>10:45:17</t>
  </si>
  <si>
    <t>10:45:22</t>
  </si>
  <si>
    <t>10:45:27</t>
  </si>
  <si>
    <t>10:45:32</t>
  </si>
  <si>
    <t>10:45:37</t>
  </si>
  <si>
    <t>10:45:43</t>
  </si>
  <si>
    <t>10:45:48</t>
  </si>
  <si>
    <t>10:45:53</t>
  </si>
  <si>
    <t>10:45:58</t>
  </si>
  <si>
    <t>10:46:03</t>
  </si>
  <si>
    <t>10:46:08</t>
  </si>
  <si>
    <t xml:space="preserve">"10:46:31 Flow: Fixed -&gt; 500 umol/s"
</t>
  </si>
  <si>
    <t>10:46:32</t>
  </si>
  <si>
    <t>10:46:37</t>
  </si>
  <si>
    <t>10:46:42</t>
  </si>
  <si>
    <t>10:46:47</t>
  </si>
  <si>
    <t>10:46:52</t>
  </si>
  <si>
    <t>10:46:58</t>
  </si>
  <si>
    <t>10:47:03</t>
  </si>
  <si>
    <t>10:47:08</t>
  </si>
  <si>
    <t>10:47:13</t>
  </si>
  <si>
    <t>10:47:18</t>
  </si>
  <si>
    <t>10:47:23</t>
  </si>
  <si>
    <t>10:47:29</t>
  </si>
  <si>
    <t>10:47:34</t>
  </si>
  <si>
    <t>10:47:39</t>
  </si>
  <si>
    <t xml:space="preserve">"10:47:43 CO2 Mixer: CO2R -&gt; 1000 uml"
</t>
  </si>
  <si>
    <t>10:47:44</t>
  </si>
  <si>
    <t>10:47:49</t>
  </si>
  <si>
    <t>10:47:54</t>
  </si>
  <si>
    <t>10:48:00</t>
  </si>
  <si>
    <t>10:48:05</t>
  </si>
  <si>
    <t>10:48:10</t>
  </si>
  <si>
    <t>10:48:15</t>
  </si>
  <si>
    <t>10:48:20</t>
  </si>
  <si>
    <t>10:48:25</t>
  </si>
  <si>
    <t>10:48:31</t>
  </si>
  <si>
    <t>10:48:36</t>
  </si>
  <si>
    <t>10:48:41</t>
  </si>
  <si>
    <t>10:48:46</t>
  </si>
  <si>
    <t>10:48:51</t>
  </si>
  <si>
    <t>10:48:56</t>
  </si>
  <si>
    <t>10:49:02</t>
  </si>
  <si>
    <t>10:49:07</t>
  </si>
  <si>
    <t xml:space="preserve">"10:49:39 Flow: Fixed -&gt; 500 umol/s"
</t>
  </si>
  <si>
    <t>10:49:40</t>
  </si>
  <si>
    <t>10:49:45</t>
  </si>
  <si>
    <t>10:49:50</t>
  </si>
  <si>
    <t>10:49:55</t>
  </si>
  <si>
    <t>10:50:01</t>
  </si>
  <si>
    <t>10:50:06</t>
  </si>
  <si>
    <t>10:50:11</t>
  </si>
  <si>
    <t>10:50:16</t>
  </si>
  <si>
    <t>10:50:21</t>
  </si>
  <si>
    <t>10:50:26</t>
  </si>
  <si>
    <t>10:50:32</t>
  </si>
  <si>
    <t>10:50:37</t>
  </si>
  <si>
    <t>10:50:42</t>
  </si>
  <si>
    <t>10:50:47</t>
  </si>
  <si>
    <t>10:50:52</t>
  </si>
  <si>
    <t xml:space="preserve">"10:50:53 CO2 Mixer: CO2R -&gt; 1200 uml"
</t>
  </si>
  <si>
    <t>10:50:57</t>
  </si>
  <si>
    <t>10:51:03</t>
  </si>
  <si>
    <t>10:51:08</t>
  </si>
  <si>
    <t>10:51:13</t>
  </si>
  <si>
    <t>10:51:18</t>
  </si>
  <si>
    <t>10:51:23</t>
  </si>
  <si>
    <t>10:51:28</t>
  </si>
  <si>
    <t>10:51:34</t>
  </si>
  <si>
    <t>10:51:39</t>
  </si>
  <si>
    <t>10:51:44</t>
  </si>
  <si>
    <t>10:51:49</t>
  </si>
  <si>
    <t>10:51:54</t>
  </si>
  <si>
    <t>10:51:59</t>
  </si>
  <si>
    <t>10:52:05</t>
  </si>
  <si>
    <t>10:52:10</t>
  </si>
  <si>
    <t>10:52:15</t>
  </si>
  <si>
    <t>10:52:20</t>
  </si>
  <si>
    <t>10:52:25</t>
  </si>
  <si>
    <t xml:space="preserve">"10:52:51 Flow: Fixed -&gt; 500 umol/s"
</t>
  </si>
  <si>
    <t>10:52:51</t>
  </si>
  <si>
    <t>10:52:56</t>
  </si>
  <si>
    <t>10:53:01</t>
  </si>
  <si>
    <t>10:53:06</t>
  </si>
  <si>
    <t>10:53:11</t>
  </si>
  <si>
    <t>10:53:17</t>
  </si>
  <si>
    <t>10:53:22</t>
  </si>
  <si>
    <t>10:53:27</t>
  </si>
  <si>
    <t>10:53:32</t>
  </si>
  <si>
    <t>10:53:37</t>
  </si>
  <si>
    <t>10:53:42</t>
  </si>
  <si>
    <t>10:53:48</t>
  </si>
  <si>
    <t>10:53:53</t>
  </si>
  <si>
    <t>10:53:58</t>
  </si>
  <si>
    <t xml:space="preserve">"10:54:02 CO2 Mixer: CO2R -&gt; 400 uml"
</t>
  </si>
  <si>
    <t>10:54:03</t>
  </si>
  <si>
    <t>10:54:08</t>
  </si>
  <si>
    <t>10:54:13</t>
  </si>
  <si>
    <t>10:54:19</t>
  </si>
  <si>
    <t>10:54:24</t>
  </si>
  <si>
    <t>10:54:29</t>
  </si>
  <si>
    <t>10:54:34</t>
  </si>
  <si>
    <t>10:54:39</t>
  </si>
  <si>
    <t>10:54:44</t>
  </si>
  <si>
    <t>10:54:50</t>
  </si>
  <si>
    <t>10:54:55</t>
  </si>
  <si>
    <t>10:55:00</t>
  </si>
  <si>
    <t>10:55:05</t>
  </si>
  <si>
    <t>10:55:10</t>
  </si>
  <si>
    <t>10:55:15</t>
  </si>
  <si>
    <t>10:55:21</t>
  </si>
  <si>
    <t>10:55:26</t>
  </si>
  <si>
    <t>10:55:31</t>
  </si>
  <si>
    <t>10:55:37</t>
  </si>
  <si>
    <t>10:55:42</t>
  </si>
  <si>
    <t>10:55:47</t>
  </si>
  <si>
    <t>10:55:52</t>
  </si>
  <si>
    <t>10:55:57</t>
  </si>
  <si>
    <t>10:56:02</t>
  </si>
  <si>
    <t>10:56:08</t>
  </si>
  <si>
    <t>10:56:13</t>
  </si>
  <si>
    <t>10:56:18</t>
  </si>
  <si>
    <t>10:56:23</t>
  </si>
  <si>
    <t>10:56:28</t>
  </si>
  <si>
    <t>10:56:33</t>
  </si>
  <si>
    <t>10:56:39</t>
  </si>
  <si>
    <t>10:56:44</t>
  </si>
  <si>
    <t>10:56:49</t>
  </si>
  <si>
    <t>10:56:55</t>
  </si>
  <si>
    <t>10:57:00</t>
  </si>
  <si>
    <t>10:57:05</t>
  </si>
  <si>
    <t>10:57:11</t>
  </si>
  <si>
    <t>10:57:16</t>
  </si>
  <si>
    <t>10:57:21</t>
  </si>
  <si>
    <t>10:57:26</t>
  </si>
  <si>
    <t>10:57:31</t>
  </si>
  <si>
    <t>10:57:36</t>
  </si>
  <si>
    <t>10:57:42</t>
  </si>
  <si>
    <t>10:57:47</t>
  </si>
  <si>
    <t>10:57:52</t>
  </si>
  <si>
    <t>10:57:57</t>
  </si>
  <si>
    <t>10:58:02</t>
  </si>
  <si>
    <t>10:58:07</t>
  </si>
  <si>
    <t>10:58:13</t>
  </si>
  <si>
    <t>10:58:18</t>
  </si>
  <si>
    <t>10:58:23</t>
  </si>
  <si>
    <t>10:58:28</t>
  </si>
  <si>
    <t>10:58:33</t>
  </si>
  <si>
    <t>10:58:38</t>
  </si>
  <si>
    <t>10:58:44</t>
  </si>
  <si>
    <t>10:58:49</t>
  </si>
  <si>
    <t>10:58:54</t>
  </si>
  <si>
    <t>10:58:59</t>
  </si>
  <si>
    <t>10:59:04</t>
  </si>
  <si>
    <t>10:59:10</t>
  </si>
  <si>
    <t xml:space="preserve">"10:59:39 Flow: Fixed -&gt; 500 umol/s"
</t>
  </si>
  <si>
    <t>10:59:40</t>
  </si>
  <si>
    <t>10:59:45</t>
  </si>
  <si>
    <t>10:59:50</t>
  </si>
  <si>
    <t>10:59:55</t>
  </si>
  <si>
    <t>11:00:00</t>
  </si>
  <si>
    <t>11:00:06</t>
  </si>
  <si>
    <t>11:00:11</t>
  </si>
  <si>
    <t>11:00:16</t>
  </si>
  <si>
    <t>11:00:21</t>
  </si>
  <si>
    <t>11:00:26</t>
  </si>
  <si>
    <t>11:00:31</t>
  </si>
  <si>
    <t xml:space="preserve">"11:00:57 Flow: Fixed -&gt; 500 umol/s"
</t>
  </si>
  <si>
    <t>11:00:58</t>
  </si>
  <si>
    <t>11:01:03</t>
  </si>
  <si>
    <t>11:01:08</t>
  </si>
  <si>
    <t>11:01:13</t>
  </si>
  <si>
    <t>11:01:18</t>
  </si>
  <si>
    <t>11:01:24</t>
  </si>
  <si>
    <t>11:01:29</t>
  </si>
  <si>
    <t>11:01:34</t>
  </si>
  <si>
    <t>11:01:39</t>
  </si>
  <si>
    <t>11:01:44</t>
  </si>
  <si>
    <t>11:01:49</t>
  </si>
  <si>
    <t>11:01:55</t>
  </si>
  <si>
    <t>11:02:00</t>
  </si>
  <si>
    <t>11:02:05</t>
  </si>
  <si>
    <t>11:02:10</t>
  </si>
  <si>
    <t>11:02:15</t>
  </si>
  <si>
    <t>11:02:20</t>
  </si>
  <si>
    <t>11:02:26</t>
  </si>
  <si>
    <t>11:02:31</t>
  </si>
  <si>
    <t>11:02:36</t>
  </si>
  <si>
    <t>11:02:41</t>
  </si>
  <si>
    <t>11:02:46</t>
  </si>
  <si>
    <t>11:02:51</t>
  </si>
  <si>
    <t>11:02:57</t>
  </si>
  <si>
    <t>11:03:02</t>
  </si>
  <si>
    <t>11:03:07</t>
  </si>
  <si>
    <t>11:03:12</t>
  </si>
  <si>
    <t>11:03:17</t>
  </si>
  <si>
    <t>11:03:22</t>
  </si>
  <si>
    <t>11:03:28</t>
  </si>
  <si>
    <t>11:03:33</t>
  </si>
  <si>
    <t>11:03:39</t>
  </si>
  <si>
    <t>11:03:44</t>
  </si>
  <si>
    <t>11:03:49</t>
  </si>
  <si>
    <t>11:03:54</t>
  </si>
  <si>
    <t>11:03:59</t>
  </si>
  <si>
    <t>11:04:04</t>
  </si>
  <si>
    <t>11:04:10</t>
  </si>
  <si>
    <t>11:04:15</t>
  </si>
  <si>
    <t>11:04:20</t>
  </si>
  <si>
    <t>11:04:25</t>
  </si>
  <si>
    <t>11:04:30</t>
  </si>
  <si>
    <t>11:04:35</t>
  </si>
  <si>
    <t>11:04:41</t>
  </si>
  <si>
    <t>11:04:46</t>
  </si>
  <si>
    <t>11:04:51</t>
  </si>
  <si>
    <t>11:04:57</t>
  </si>
  <si>
    <t>11:05:02</t>
  </si>
  <si>
    <t>11:05:07</t>
  </si>
  <si>
    <t>11:05:12</t>
  </si>
  <si>
    <t xml:space="preserve">"11:05:49 Flow: Fixed -&gt; 500 umol/s"
</t>
  </si>
  <si>
    <t>11:05:49</t>
  </si>
  <si>
    <t>11:05:54</t>
  </si>
  <si>
    <t xml:space="preserve">"11:06:16 Flow: Fixed -&gt; 500 umol/s"
</t>
  </si>
  <si>
    <t>11:06:17</t>
  </si>
  <si>
    <t>11:06:22</t>
  </si>
  <si>
    <t>11:06:27</t>
  </si>
  <si>
    <t>11:06:32</t>
  </si>
  <si>
    <t>11:06:38</t>
  </si>
  <si>
    <t>11:06:43</t>
  </si>
  <si>
    <t>11:06:48</t>
  </si>
  <si>
    <t>11:06:53</t>
  </si>
  <si>
    <t>11:06:58</t>
  </si>
  <si>
    <t>11:07:03</t>
  </si>
  <si>
    <t>11:07:09</t>
  </si>
  <si>
    <t>11:07:14</t>
  </si>
  <si>
    <t>11:07:19</t>
  </si>
  <si>
    <t>11:07:24</t>
  </si>
  <si>
    <t>11:07:29</t>
  </si>
  <si>
    <t>11:07:34</t>
  </si>
  <si>
    <t>11:07:40</t>
  </si>
  <si>
    <t>11:07:45</t>
  </si>
  <si>
    <t>11:07:50</t>
  </si>
  <si>
    <t>11:07:55</t>
  </si>
  <si>
    <t>11:08:00</t>
  </si>
  <si>
    <t xml:space="preserve">"11:08:04 CO2 Mixer: CO2R -&gt; 300 uml"
</t>
  </si>
  <si>
    <t>11:08:06</t>
  </si>
  <si>
    <t>11:08:11</t>
  </si>
  <si>
    <t>11:08:16</t>
  </si>
  <si>
    <t>11:08:21</t>
  </si>
  <si>
    <t>11:08:26</t>
  </si>
  <si>
    <t>11:08:31</t>
  </si>
  <si>
    <t>11:08:37</t>
  </si>
  <si>
    <t xml:space="preserve">"11:08:59 Flow: Fixed -&gt; 500 umol/s"
</t>
  </si>
  <si>
    <t>11:09:00</t>
  </si>
  <si>
    <t>11:09:05</t>
  </si>
  <si>
    <t>11:09:10</t>
  </si>
  <si>
    <t>11:09:15</t>
  </si>
  <si>
    <t>11:09:21</t>
  </si>
  <si>
    <t>11:09:26</t>
  </si>
  <si>
    <t>11:09:31</t>
  </si>
  <si>
    <t>11:09:36</t>
  </si>
  <si>
    <t>11:09:41</t>
  </si>
  <si>
    <t>11:09:46</t>
  </si>
  <si>
    <t>11:09:52</t>
  </si>
  <si>
    <t>11:09:57</t>
  </si>
  <si>
    <t>11:10:02</t>
  </si>
  <si>
    <t>11:10:07</t>
  </si>
  <si>
    <t xml:space="preserve">"11:10:12 CO2 Mixer: CO2R -&gt; 200 uml"
</t>
  </si>
  <si>
    <t>11:10:12</t>
  </si>
  <si>
    <t>11:10:18</t>
  </si>
  <si>
    <t>11:10:23</t>
  </si>
  <si>
    <t>11:10:28</t>
  </si>
  <si>
    <t>11:10:33</t>
  </si>
  <si>
    <t>11:10:39</t>
  </si>
  <si>
    <t>11:10:44</t>
  </si>
  <si>
    <t>11:10:49</t>
  </si>
  <si>
    <t>11:10:54</t>
  </si>
  <si>
    <t>11:10:59</t>
  </si>
  <si>
    <t>11:11:05</t>
  </si>
  <si>
    <t>11:11:10</t>
  </si>
  <si>
    <t xml:space="preserve">"11:11:30 Flow: Fixed -&gt; 500 umol/s"
</t>
  </si>
  <si>
    <t>11:11:30</t>
  </si>
  <si>
    <t>11:11:35</t>
  </si>
  <si>
    <t>11:11:40</t>
  </si>
  <si>
    <t>11:11:46</t>
  </si>
  <si>
    <t>11:11:51</t>
  </si>
  <si>
    <t>11:11:56</t>
  </si>
  <si>
    <t>11:12:01</t>
  </si>
  <si>
    <t>11:12:06</t>
  </si>
  <si>
    <t>11:12:11</t>
  </si>
  <si>
    <t>11:12:17</t>
  </si>
  <si>
    <t>11:12:22</t>
  </si>
  <si>
    <t>11:12:27</t>
  </si>
  <si>
    <t>11:12:32</t>
  </si>
  <si>
    <t>11:12:37</t>
  </si>
  <si>
    <t xml:space="preserve">"11:12:41 CO2 Mixer: CO2R -&gt; 100 uml"
</t>
  </si>
  <si>
    <t>11:12:42</t>
  </si>
  <si>
    <t>11:12:48</t>
  </si>
  <si>
    <t>11:12:53</t>
  </si>
  <si>
    <t>11:12:58</t>
  </si>
  <si>
    <t>11:13:03</t>
  </si>
  <si>
    <t>11:13:08</t>
  </si>
  <si>
    <t>11:13:14</t>
  </si>
  <si>
    <t>11:13:19</t>
  </si>
  <si>
    <t>11:13:24</t>
  </si>
  <si>
    <t xml:space="preserve">"11:13:50 Flow: Fixed -&gt; 500 umol/s"
</t>
  </si>
  <si>
    <t>11:13:50</t>
  </si>
  <si>
    <t>11:13:55</t>
  </si>
  <si>
    <t>11:14:01</t>
  </si>
  <si>
    <t>11:14:06</t>
  </si>
  <si>
    <t>11:14:11</t>
  </si>
  <si>
    <t>11:14:16</t>
  </si>
  <si>
    <t>11:14:21</t>
  </si>
  <si>
    <t>11:14:26</t>
  </si>
  <si>
    <t>11:14:32</t>
  </si>
  <si>
    <t>11:14:37</t>
  </si>
  <si>
    <t>11:14:42</t>
  </si>
  <si>
    <t>11:14:47</t>
  </si>
  <si>
    <t>11:14:52</t>
  </si>
  <si>
    <t xml:space="preserve">"11:14:57 CO2 Mixer: CO2R -&gt; 50 uml"
</t>
  </si>
  <si>
    <t>11:14:57</t>
  </si>
  <si>
    <t>11:15:03</t>
  </si>
  <si>
    <t>11:15:08</t>
  </si>
  <si>
    <t>11:15:13</t>
  </si>
  <si>
    <t>11:15:18</t>
  </si>
  <si>
    <t>11:15:23</t>
  </si>
  <si>
    <t>11:15:28</t>
  </si>
  <si>
    <t>11:15:34</t>
  </si>
  <si>
    <t>11:15:39</t>
  </si>
  <si>
    <t>11:15:44</t>
  </si>
  <si>
    <t>11:15:49</t>
  </si>
  <si>
    <t>11:15:54</t>
  </si>
  <si>
    <t>11:15:59</t>
  </si>
  <si>
    <t>11:16:05</t>
  </si>
  <si>
    <t>11:16:10</t>
  </si>
  <si>
    <t>11:16:15</t>
  </si>
  <si>
    <t>11:16:20</t>
  </si>
  <si>
    <t xml:space="preserve">"11:16:43 Flow: Fixed -&gt; 500 umol/s"
</t>
  </si>
  <si>
    <t>11:16:43</t>
  </si>
  <si>
    <t>11:16:48</t>
  </si>
  <si>
    <t>11:16:53</t>
  </si>
  <si>
    <t>11:16:59</t>
  </si>
  <si>
    <t>11:17:04</t>
  </si>
  <si>
    <t>11:17:09</t>
  </si>
  <si>
    <t>11:17:14</t>
  </si>
  <si>
    <t>11:17:19</t>
  </si>
  <si>
    <t>11:17:24</t>
  </si>
  <si>
    <t>11:17:30</t>
  </si>
  <si>
    <t>11:17:35</t>
  </si>
  <si>
    <t>11:17:40</t>
  </si>
  <si>
    <t>11:17:45</t>
  </si>
  <si>
    <t>11:17:50</t>
  </si>
  <si>
    <t xml:space="preserve">"11:17:54 CO2 Mixer: CO2R -&gt; 400 uml"
</t>
  </si>
  <si>
    <t>11:17:55</t>
  </si>
  <si>
    <t>11:18:01</t>
  </si>
  <si>
    <t>11:18:06</t>
  </si>
  <si>
    <t>11:18:11</t>
  </si>
  <si>
    <t>11:18:16</t>
  </si>
  <si>
    <t>11:18:21</t>
  </si>
  <si>
    <t>11:18:26</t>
  </si>
  <si>
    <t>11:18:32</t>
  </si>
  <si>
    <t>11:18:37</t>
  </si>
  <si>
    <t>11:18:42</t>
  </si>
  <si>
    <t>11:18:47</t>
  </si>
  <si>
    <t>11:18:52</t>
  </si>
  <si>
    <t>11:18:57</t>
  </si>
  <si>
    <t>11:19:03</t>
  </si>
  <si>
    <t>11:19:08</t>
  </si>
  <si>
    <t>11:19:13</t>
  </si>
  <si>
    <t>11:19:18</t>
  </si>
  <si>
    <t>11:19:23</t>
  </si>
  <si>
    <t>11:19:28</t>
  </si>
  <si>
    <t xml:space="preserve">"11:19:51 Flow: Fixed -&gt; 500 umol/s"
</t>
  </si>
  <si>
    <t>11:19:51</t>
  </si>
  <si>
    <t>11:19:56</t>
  </si>
  <si>
    <t>11:20:01</t>
  </si>
  <si>
    <t>11:20:07</t>
  </si>
  <si>
    <t>11:20:12</t>
  </si>
  <si>
    <t>11:20:17</t>
  </si>
  <si>
    <t>11:20:22</t>
  </si>
  <si>
    <t>11:20:27</t>
  </si>
  <si>
    <t>11:20:32</t>
  </si>
  <si>
    <t>11:20:38</t>
  </si>
  <si>
    <t>11:20:43</t>
  </si>
  <si>
    <t>11:20:48</t>
  </si>
  <si>
    <t>11:20:53</t>
  </si>
  <si>
    <t>11:20:58</t>
  </si>
  <si>
    <t>11:21:03</t>
  </si>
  <si>
    <t>11:21:08</t>
  </si>
  <si>
    <t>11:21:13</t>
  </si>
  <si>
    <t>11:21:18</t>
  </si>
  <si>
    <t>11:21:24</t>
  </si>
  <si>
    <t>11:21:29</t>
  </si>
  <si>
    <t xml:space="preserve">"11:21:31 CO2 Mixer: CO2R -&gt; 600 uml"
</t>
  </si>
  <si>
    <t>11:21:34</t>
  </si>
  <si>
    <t>11:21:39</t>
  </si>
  <si>
    <t>11:21:44</t>
  </si>
  <si>
    <t>11:21:49</t>
  </si>
  <si>
    <t>11:21:55</t>
  </si>
  <si>
    <t>11:22:00</t>
  </si>
  <si>
    <t>11:22:05</t>
  </si>
  <si>
    <t>11:22:10</t>
  </si>
  <si>
    <t>11:22:15</t>
  </si>
  <si>
    <t>11:22:20</t>
  </si>
  <si>
    <t>11:22:26</t>
  </si>
  <si>
    <t>11:22:31</t>
  </si>
  <si>
    <t>11:22:36</t>
  </si>
  <si>
    <t>11:22:41</t>
  </si>
  <si>
    <t>11:22:46</t>
  </si>
  <si>
    <t>11:22:51</t>
  </si>
  <si>
    <t>11:22:57</t>
  </si>
  <si>
    <t>11:23:02</t>
  </si>
  <si>
    <t>11:23:07</t>
  </si>
  <si>
    <t xml:space="preserve">"11:23:29 Flow: Fixed -&gt; 500 umol/s"
</t>
  </si>
  <si>
    <t>11:23:30</t>
  </si>
  <si>
    <t>11:23:35</t>
  </si>
  <si>
    <t>11:23:40</t>
  </si>
  <si>
    <t>11:23:45</t>
  </si>
  <si>
    <t>11:23:50</t>
  </si>
  <si>
    <t>11:23:56</t>
  </si>
  <si>
    <t>11:24:01</t>
  </si>
  <si>
    <t>11:24:06</t>
  </si>
  <si>
    <t>11:24:11</t>
  </si>
  <si>
    <t>11:24:16</t>
  </si>
  <si>
    <t>11:24:21</t>
  </si>
  <si>
    <t>11:24:27</t>
  </si>
  <si>
    <t>11:24:32</t>
  </si>
  <si>
    <t>11:24:37</t>
  </si>
  <si>
    <t xml:space="preserve">"11:24:39 CO2 Mixer: CO2R -&gt; 800 uml"
</t>
  </si>
  <si>
    <t>11:24:42</t>
  </si>
  <si>
    <t>11:24:47</t>
  </si>
  <si>
    <t>11:24:52</t>
  </si>
  <si>
    <t>11:24:58</t>
  </si>
  <si>
    <t>11:25:03</t>
  </si>
  <si>
    <t>11:25:08</t>
  </si>
  <si>
    <t>11:25:13</t>
  </si>
  <si>
    <t>11:25:18</t>
  </si>
  <si>
    <t>11:25:23</t>
  </si>
  <si>
    <t>11:25:29</t>
  </si>
  <si>
    <t>11:25:34</t>
  </si>
  <si>
    <t>11:25:39</t>
  </si>
  <si>
    <t>11:25:44</t>
  </si>
  <si>
    <t>11:25:49</t>
  </si>
  <si>
    <t>11:25:54</t>
  </si>
  <si>
    <t>11:26:00</t>
  </si>
  <si>
    <t>11:26:05</t>
  </si>
  <si>
    <t>11:26:10</t>
  </si>
  <si>
    <t>11:26:16</t>
  </si>
  <si>
    <t xml:space="preserve">"11:26:38 Flow: Fixed -&gt; 500 umol/s"
</t>
  </si>
  <si>
    <t>11:26:39</t>
  </si>
  <si>
    <t>11:26:44</t>
  </si>
  <si>
    <t>11:26:49</t>
  </si>
  <si>
    <t>11:26:54</t>
  </si>
  <si>
    <t>11:26:59</t>
  </si>
  <si>
    <t>11:27:05</t>
  </si>
  <si>
    <t>11:27:10</t>
  </si>
  <si>
    <t>11:27:15</t>
  </si>
  <si>
    <t>11:27:20</t>
  </si>
  <si>
    <t>11:27:25</t>
  </si>
  <si>
    <t>11:27:30</t>
  </si>
  <si>
    <t>11:27:36</t>
  </si>
  <si>
    <t>11:27:41</t>
  </si>
  <si>
    <t>11:27:46</t>
  </si>
  <si>
    <t>11:27:51</t>
  </si>
  <si>
    <t xml:space="preserve">"11:27:55 CO2 Mixer: CO2R -&gt; 1000 uml"
</t>
  </si>
  <si>
    <t>11:27:56</t>
  </si>
  <si>
    <t>11:28:01</t>
  </si>
  <si>
    <t>11:28:07</t>
  </si>
  <si>
    <t>11:28:12</t>
  </si>
  <si>
    <t>11:28:17</t>
  </si>
  <si>
    <t>11:28:22</t>
  </si>
  <si>
    <t>11:28:27</t>
  </si>
  <si>
    <t>11:28:32</t>
  </si>
  <si>
    <t>11:28:38</t>
  </si>
  <si>
    <t>11:28:43</t>
  </si>
  <si>
    <t>11:28:48</t>
  </si>
  <si>
    <t>11:28:53</t>
  </si>
  <si>
    <t>11:28:58</t>
  </si>
  <si>
    <t>11:29:03</t>
  </si>
  <si>
    <t xml:space="preserve">"11:29:29 Flow: Fixed -&gt; 500 umol/s"
</t>
  </si>
  <si>
    <t>11:29:30</t>
  </si>
  <si>
    <t>11:29:35</t>
  </si>
  <si>
    <t>11:29:40</t>
  </si>
  <si>
    <t>11:29:45</t>
  </si>
  <si>
    <t>11:29:50</t>
  </si>
  <si>
    <t>11:29:56</t>
  </si>
  <si>
    <t>11:30:01</t>
  </si>
  <si>
    <t>11:30:06</t>
  </si>
  <si>
    <t>11:30:11</t>
  </si>
  <si>
    <t>11:30:16</t>
  </si>
  <si>
    <t>11:30:21</t>
  </si>
  <si>
    <t>11:30:27</t>
  </si>
  <si>
    <t>11:30:32</t>
  </si>
  <si>
    <t>11:30:37</t>
  </si>
  <si>
    <t xml:space="preserve">"11:30:40 CO2 Mixer: CO2R -&gt; 1200 uml"
</t>
  </si>
  <si>
    <t>11:30:42</t>
  </si>
  <si>
    <t>11:30:47</t>
  </si>
  <si>
    <t>11:30:52</t>
  </si>
  <si>
    <t>11:30:57</t>
  </si>
  <si>
    <t>11:31:02</t>
  </si>
  <si>
    <t>11:31:07</t>
  </si>
  <si>
    <t>11:31:13</t>
  </si>
  <si>
    <t>11:31:18</t>
  </si>
  <si>
    <t>11:31:23</t>
  </si>
  <si>
    <t>11:31:28</t>
  </si>
  <si>
    <t>11:31:33</t>
  </si>
  <si>
    <t>11:31:38</t>
  </si>
  <si>
    <t>11:31:44</t>
  </si>
  <si>
    <t>11:31:49</t>
  </si>
  <si>
    <t>11:31:54</t>
  </si>
  <si>
    <t>11:31:59</t>
  </si>
  <si>
    <t>11:32:05</t>
  </si>
  <si>
    <t>11:32:10</t>
  </si>
  <si>
    <t xml:space="preserve">"11:32:35 Flow: Fixed -&gt; 500 umol/s"
</t>
  </si>
  <si>
    <t>11:32:35</t>
  </si>
  <si>
    <t>11:32:40</t>
  </si>
  <si>
    <t>11:32:45</t>
  </si>
  <si>
    <t>11:32:51</t>
  </si>
  <si>
    <t>11:32:56</t>
  </si>
  <si>
    <t>11:33:01</t>
  </si>
  <si>
    <t>11:33:06</t>
  </si>
  <si>
    <t>11:33:11</t>
  </si>
  <si>
    <t>11:33:16</t>
  </si>
  <si>
    <t>11:33:22</t>
  </si>
  <si>
    <t>11:33:27</t>
  </si>
  <si>
    <t>11:33:32</t>
  </si>
  <si>
    <t>11:33:37</t>
  </si>
  <si>
    <t>11:33:42</t>
  </si>
  <si>
    <t xml:space="preserve">"11:33:45 CO2 Mixer: CO2R -&gt; 400 uml"
</t>
  </si>
  <si>
    <t>11:33:48</t>
  </si>
  <si>
    <t>11:33:53</t>
  </si>
  <si>
    <t>11:33:58</t>
  </si>
  <si>
    <t>11:34:03</t>
  </si>
  <si>
    <t>11:34:08</t>
  </si>
  <si>
    <t>11:34:13</t>
  </si>
  <si>
    <t>11:34:19</t>
  </si>
  <si>
    <t>11:34:24</t>
  </si>
  <si>
    <t>11:34:29</t>
  </si>
  <si>
    <t>11:34:34</t>
  </si>
  <si>
    <t>11:34:39</t>
  </si>
  <si>
    <t>11:34:44</t>
  </si>
  <si>
    <t>11:34:50</t>
  </si>
  <si>
    <t>11:34:55</t>
  </si>
  <si>
    <t>11:35:00</t>
  </si>
  <si>
    <t>11:35:05</t>
  </si>
  <si>
    <t>11:35:11</t>
  </si>
  <si>
    <t>11:35:16</t>
  </si>
  <si>
    <t>11:35:21</t>
  </si>
  <si>
    <t>11:35:26</t>
  </si>
  <si>
    <t>11:35:32</t>
  </si>
  <si>
    <t>11:35:37</t>
  </si>
  <si>
    <t>11:35:42</t>
  </si>
  <si>
    <t>11:35:47</t>
  </si>
  <si>
    <t>11:35:52</t>
  </si>
  <si>
    <t>11:35:57</t>
  </si>
  <si>
    <t>11:36:02</t>
  </si>
  <si>
    <t>11:36:08</t>
  </si>
  <si>
    <t>11:36:13</t>
  </si>
  <si>
    <t>11:36:18</t>
  </si>
  <si>
    <t>11:36:23</t>
  </si>
  <si>
    <t>11:36:28</t>
  </si>
  <si>
    <t>11:36:33</t>
  </si>
  <si>
    <t>11:36:39</t>
  </si>
  <si>
    <t>11:36:44</t>
  </si>
  <si>
    <t>11:36:49</t>
  </si>
  <si>
    <t>11:36:54</t>
  </si>
  <si>
    <t>11:36:59</t>
  </si>
  <si>
    <t>11:37:04</t>
  </si>
  <si>
    <t>11:37:10</t>
  </si>
  <si>
    <t>11:37:15</t>
  </si>
  <si>
    <t>11:37:20</t>
  </si>
  <si>
    <t>11:37:25</t>
  </si>
  <si>
    <t>11:37:30</t>
  </si>
  <si>
    <t>11:37:35</t>
  </si>
  <si>
    <t>11:37:41</t>
  </si>
  <si>
    <t>11:37:46</t>
  </si>
  <si>
    <t>11:37:51</t>
  </si>
  <si>
    <t>11:37:57</t>
  </si>
  <si>
    <t>11:38:02</t>
  </si>
  <si>
    <t>11:38:07</t>
  </si>
  <si>
    <t>11:38:13</t>
  </si>
  <si>
    <t>11:38:18</t>
  </si>
  <si>
    <t>11:38:23</t>
  </si>
  <si>
    <t>11:38:28</t>
  </si>
  <si>
    <t>11:38:33</t>
  </si>
  <si>
    <t>11:38:38</t>
  </si>
  <si>
    <t>11:38:44</t>
  </si>
  <si>
    <t>11:38:49</t>
  </si>
  <si>
    <t>11:38:54</t>
  </si>
  <si>
    <t>11:38:59</t>
  </si>
  <si>
    <t>11:39:04</t>
  </si>
  <si>
    <t>11:39:10</t>
  </si>
  <si>
    <t>11:39:15</t>
  </si>
  <si>
    <t>11:39:20</t>
  </si>
  <si>
    <t>11:39:25</t>
  </si>
  <si>
    <t>11:39:30</t>
  </si>
  <si>
    <t>11:39:35</t>
  </si>
  <si>
    <t>11:39:41</t>
  </si>
  <si>
    <t>11:39:46</t>
  </si>
  <si>
    <t>11:39:51</t>
  </si>
  <si>
    <t>11:39:56</t>
  </si>
  <si>
    <t>11:40:01</t>
  </si>
  <si>
    <t>11:40:06</t>
  </si>
  <si>
    <t>11:40:12</t>
  </si>
  <si>
    <t>11:40:17</t>
  </si>
  <si>
    <t>11:40:22</t>
  </si>
  <si>
    <t>11:40:27</t>
  </si>
  <si>
    <t>11:40:32</t>
  </si>
  <si>
    <t>11:40:37</t>
  </si>
  <si>
    <t>11:40:43</t>
  </si>
  <si>
    <t>11:40:48</t>
  </si>
  <si>
    <t>11:40:53</t>
  </si>
  <si>
    <t>11:40:58</t>
  </si>
  <si>
    <t>11:41:03</t>
  </si>
  <si>
    <t>11:41:08</t>
  </si>
  <si>
    <t>11:41:14</t>
  </si>
  <si>
    <t>11:41:19</t>
  </si>
  <si>
    <t>11:41:24</t>
  </si>
  <si>
    <t>11:41:29</t>
  </si>
  <si>
    <t>11:41:34</t>
  </si>
  <si>
    <t>11:41:39</t>
  </si>
  <si>
    <t>11:41:45</t>
  </si>
  <si>
    <t xml:space="preserve">"11:42:10 Flow: Fixed -&gt; 500 umol/s"
</t>
  </si>
  <si>
    <t>11:42:10</t>
  </si>
  <si>
    <t>11:42:16</t>
  </si>
  <si>
    <t>11:42:21</t>
  </si>
  <si>
    <t>11:42:26</t>
  </si>
  <si>
    <t>11:42:31</t>
  </si>
  <si>
    <t>11:42:36</t>
  </si>
  <si>
    <t>11:42:41</t>
  </si>
  <si>
    <t>11:42:47</t>
  </si>
  <si>
    <t>11:42:52</t>
  </si>
  <si>
    <t>11:42:57</t>
  </si>
  <si>
    <t>11:43:02</t>
  </si>
  <si>
    <t>11:43:07</t>
  </si>
  <si>
    <t>11:43:13</t>
  </si>
  <si>
    <t>11:43:18</t>
  </si>
  <si>
    <t>11:43:23</t>
  </si>
  <si>
    <t>11:43:28</t>
  </si>
  <si>
    <t>11:43:33</t>
  </si>
  <si>
    <t>11:43:38</t>
  </si>
  <si>
    <t>11:43:43</t>
  </si>
  <si>
    <t>11:43:48</t>
  </si>
  <si>
    <t xml:space="preserve">"11:43:53 CO2 Mixer: CO2R -&gt; 300 uml"
</t>
  </si>
  <si>
    <t>11:43:53</t>
  </si>
  <si>
    <t>11:43:59</t>
  </si>
  <si>
    <t>11:44:04</t>
  </si>
  <si>
    <t>11:44:09</t>
  </si>
  <si>
    <t>11:44:14</t>
  </si>
  <si>
    <t>11:44:19</t>
  </si>
  <si>
    <t>11:44:24</t>
  </si>
  <si>
    <t>11:44:30</t>
  </si>
  <si>
    <t>11:44:35</t>
  </si>
  <si>
    <t>11:44:40</t>
  </si>
  <si>
    <t>11:44:45</t>
  </si>
  <si>
    <t>11:44:50</t>
  </si>
  <si>
    <t>11:44:55</t>
  </si>
  <si>
    <t>11:45:01</t>
  </si>
  <si>
    <t>11:45:06</t>
  </si>
  <si>
    <t>11:45:11</t>
  </si>
  <si>
    <t>11:45:16</t>
  </si>
  <si>
    <t xml:space="preserve">"11:45:42 Flow: Fixed -&gt; 500 umol/s"
</t>
  </si>
  <si>
    <t>11:45:43</t>
  </si>
  <si>
    <t>11:45:48</t>
  </si>
  <si>
    <t>11:45:53</t>
  </si>
  <si>
    <t>11:45:58</t>
  </si>
  <si>
    <t>11:46:04</t>
  </si>
  <si>
    <t>11:46:09</t>
  </si>
  <si>
    <t>11:46:14</t>
  </si>
  <si>
    <t>11:46:19</t>
  </si>
  <si>
    <t>11:46:24</t>
  </si>
  <si>
    <t>11:46:29</t>
  </si>
  <si>
    <t>11:46:35</t>
  </si>
  <si>
    <t>11:46:40</t>
  </si>
  <si>
    <t>11:46:45</t>
  </si>
  <si>
    <t>11:46:50</t>
  </si>
  <si>
    <t xml:space="preserve">"11:46:52 CO2 Mixer: CO2R -&gt; 200 uml"
</t>
  </si>
  <si>
    <t>11:46:55</t>
  </si>
  <si>
    <t>11:47:00</t>
  </si>
  <si>
    <t>11:47:06</t>
  </si>
  <si>
    <t>11:47:11</t>
  </si>
  <si>
    <t>11:47:16</t>
  </si>
  <si>
    <t>11:47:21</t>
  </si>
  <si>
    <t>11:47:26</t>
  </si>
  <si>
    <t>11:47:31</t>
  </si>
  <si>
    <t>11:47:37</t>
  </si>
  <si>
    <t>11:47:42</t>
  </si>
  <si>
    <t xml:space="preserve">"11:48:07 Flow: Fixed -&gt; 500 umol/s"
</t>
  </si>
  <si>
    <t>11:48:07</t>
  </si>
  <si>
    <t>11:48:12</t>
  </si>
  <si>
    <t>11:48:18</t>
  </si>
  <si>
    <t>11:48:23</t>
  </si>
  <si>
    <t>11:48:28</t>
  </si>
  <si>
    <t>11:48:33</t>
  </si>
  <si>
    <t>11:48:38</t>
  </si>
  <si>
    <t>11:48:43</t>
  </si>
  <si>
    <t>11:48:49</t>
  </si>
  <si>
    <t>11:48:54</t>
  </si>
  <si>
    <t>11:48:59</t>
  </si>
  <si>
    <t>11:49:04</t>
  </si>
  <si>
    <t>11:49:09</t>
  </si>
  <si>
    <t>11:49:14</t>
  </si>
  <si>
    <t>11:49:20</t>
  </si>
  <si>
    <t>11:49:25</t>
  </si>
  <si>
    <t xml:space="preserve">"11:49:27 CO2 Mixer: CO2R -&gt; 100 uml"
</t>
  </si>
  <si>
    <t>11:49:30</t>
  </si>
  <si>
    <t>11:49:35</t>
  </si>
  <si>
    <t>11:49:40</t>
  </si>
  <si>
    <t>11:49:45</t>
  </si>
  <si>
    <t>11:49:51</t>
  </si>
  <si>
    <t>11:49:56</t>
  </si>
  <si>
    <t>11:50:01</t>
  </si>
  <si>
    <t>11:50:06</t>
  </si>
  <si>
    <t>11:50:11</t>
  </si>
  <si>
    <t>11:50:16</t>
  </si>
  <si>
    <t xml:space="preserve">"11:50:46 Flow: Fixed -&gt; 500 umol/s"
</t>
  </si>
  <si>
    <t>11:50:47</t>
  </si>
  <si>
    <t>11:50:52</t>
  </si>
  <si>
    <t>11:50:57</t>
  </si>
  <si>
    <t>11:51:02</t>
  </si>
  <si>
    <t>11:51:07</t>
  </si>
  <si>
    <t>11:51:13</t>
  </si>
  <si>
    <t>11:51:18</t>
  </si>
  <si>
    <t>11:51:23</t>
  </si>
  <si>
    <t>11:51:28</t>
  </si>
  <si>
    <t>11:51:33</t>
  </si>
  <si>
    <t>11:51:38</t>
  </si>
  <si>
    <t>11:51:44</t>
  </si>
  <si>
    <t>11:51:49</t>
  </si>
  <si>
    <t>11:51:54</t>
  </si>
  <si>
    <t>11:51:59</t>
  </si>
  <si>
    <t xml:space="preserve">"11:52:02 CO2 Mixer: CO2R -&gt; 50 uml"
</t>
  </si>
  <si>
    <t>11:52:04</t>
  </si>
  <si>
    <t>11:52:09</t>
  </si>
  <si>
    <t>11:52:15</t>
  </si>
  <si>
    <t>11:52:20</t>
  </si>
  <si>
    <t>11:52:25</t>
  </si>
  <si>
    <t>11:52:30</t>
  </si>
  <si>
    <t>11:52:35</t>
  </si>
  <si>
    <t>11:52:40</t>
  </si>
  <si>
    <t>11:52:46</t>
  </si>
  <si>
    <t>11:52:51</t>
  </si>
  <si>
    <t>11:52:56</t>
  </si>
  <si>
    <t>11:53:01</t>
  </si>
  <si>
    <t>11:53:06</t>
  </si>
  <si>
    <t>11:53:11</t>
  </si>
  <si>
    <t>11:53:17</t>
  </si>
  <si>
    <t>11:53:22</t>
  </si>
  <si>
    <t>11:53:27</t>
  </si>
  <si>
    <t xml:space="preserve">"11:53:57 Flow: Fixed -&gt; 500 umol/s"
</t>
  </si>
  <si>
    <t>11:53:57</t>
  </si>
  <si>
    <t>11:54:02</t>
  </si>
  <si>
    <t>11:54:08</t>
  </si>
  <si>
    <t>11:54:13</t>
  </si>
  <si>
    <t>11:54:18</t>
  </si>
  <si>
    <t>11:54:23</t>
  </si>
  <si>
    <t>11:54:28</t>
  </si>
  <si>
    <t>11:54:33</t>
  </si>
  <si>
    <t>11:54:39</t>
  </si>
  <si>
    <t>11:54:44</t>
  </si>
  <si>
    <t>11:54:49</t>
  </si>
  <si>
    <t>11:54:54</t>
  </si>
  <si>
    <t>11:54:59</t>
  </si>
  <si>
    <t>11:55:04</t>
  </si>
  <si>
    <t>11:55:10</t>
  </si>
  <si>
    <t>11:55:15</t>
  </si>
  <si>
    <t xml:space="preserve">"11:55:19 CO2 Mixer: CO2R -&gt; 400 uml"
</t>
  </si>
  <si>
    <t>11:55:20</t>
  </si>
  <si>
    <t>11:55:25</t>
  </si>
  <si>
    <t>11:55:30</t>
  </si>
  <si>
    <t>11:55:35</t>
  </si>
  <si>
    <t>11:55:41</t>
  </si>
  <si>
    <t>11:55:46</t>
  </si>
  <si>
    <t>11:55:51</t>
  </si>
  <si>
    <t>11:55:56</t>
  </si>
  <si>
    <t>11:56:01</t>
  </si>
  <si>
    <t>11:56:06</t>
  </si>
  <si>
    <t>11:56:12</t>
  </si>
  <si>
    <t>11:56:17</t>
  </si>
  <si>
    <t>11:56:22</t>
  </si>
  <si>
    <t>11:56:27</t>
  </si>
  <si>
    <t>11:56:32</t>
  </si>
  <si>
    <t>11:56:37</t>
  </si>
  <si>
    <t>11:56:43</t>
  </si>
  <si>
    <t>11:56:48</t>
  </si>
  <si>
    <t>11:56:53</t>
  </si>
  <si>
    <t>11:56:58</t>
  </si>
  <si>
    <t>11:57:03</t>
  </si>
  <si>
    <t xml:space="preserve">"11:57:30 Flow: Fixed -&gt; 500 umol/s"
</t>
  </si>
  <si>
    <t>11:57:31</t>
  </si>
  <si>
    <t>11:57:36</t>
  </si>
  <si>
    <t>11:57:41</t>
  </si>
  <si>
    <t>11:57:46</t>
  </si>
  <si>
    <t>11:57:51</t>
  </si>
  <si>
    <t>11:57:57</t>
  </si>
  <si>
    <t>11:58:02</t>
  </si>
  <si>
    <t>11:58:07</t>
  </si>
  <si>
    <t>11:58:12</t>
  </si>
  <si>
    <t>11:58:17</t>
  </si>
  <si>
    <t>11:58:22</t>
  </si>
  <si>
    <t>11:58:28</t>
  </si>
  <si>
    <t>11:58:33</t>
  </si>
  <si>
    <t>11:58:38</t>
  </si>
  <si>
    <t>11:58:43</t>
  </si>
  <si>
    <t xml:space="preserve">"11:58:48 CO2 Mixer: CO2R -&gt; 600 uml"
</t>
  </si>
  <si>
    <t>11:58:48</t>
  </si>
  <si>
    <t>11:58:53</t>
  </si>
  <si>
    <t>11:58:59</t>
  </si>
  <si>
    <t>11:59:04</t>
  </si>
  <si>
    <t>11:59:09</t>
  </si>
  <si>
    <t>11:59:14</t>
  </si>
  <si>
    <t>11:59:19</t>
  </si>
  <si>
    <t>11:59:24</t>
  </si>
  <si>
    <t>11:59:30</t>
  </si>
  <si>
    <t>11:59:35</t>
  </si>
  <si>
    <t>11:59:40</t>
  </si>
  <si>
    <t>11:59:45</t>
  </si>
  <si>
    <t>11:59:50</t>
  </si>
  <si>
    <t>11:59:55</t>
  </si>
  <si>
    <t>12:00:01</t>
  </si>
  <si>
    <t xml:space="preserve">"12:00:30 Flow: Fixed -&gt; 500 umol/s"
</t>
  </si>
  <si>
    <t>12:00:30</t>
  </si>
  <si>
    <t>12:00:35</t>
  </si>
  <si>
    <t>12:00:41</t>
  </si>
  <si>
    <t>12:00:46</t>
  </si>
  <si>
    <t>12:00:51</t>
  </si>
  <si>
    <t>12:00:56</t>
  </si>
  <si>
    <t>12:01:01</t>
  </si>
  <si>
    <t>12:01:06</t>
  </si>
  <si>
    <t>12:01:12</t>
  </si>
  <si>
    <t>12:01:17</t>
  </si>
  <si>
    <t>12:01:22</t>
  </si>
  <si>
    <t>12:01:27</t>
  </si>
  <si>
    <t>12:01:32</t>
  </si>
  <si>
    <t>12:01:37</t>
  </si>
  <si>
    <t xml:space="preserve">"12:01:42 CO2 Mixer: CO2R -&gt; 800 uml"
</t>
  </si>
  <si>
    <t>12:01:43</t>
  </si>
  <si>
    <t>12:01:48</t>
  </si>
  <si>
    <t>12:01:53</t>
  </si>
  <si>
    <t>12:01:58</t>
  </si>
  <si>
    <t>12:02:03</t>
  </si>
  <si>
    <t>12:02:08</t>
  </si>
  <si>
    <t>12:02:13</t>
  </si>
  <si>
    <t>12:02:18</t>
  </si>
  <si>
    <t>12:02:23</t>
  </si>
  <si>
    <t>12:02:29</t>
  </si>
  <si>
    <t>12:02:34</t>
  </si>
  <si>
    <t>12:02:39</t>
  </si>
  <si>
    <t>12:02:44</t>
  </si>
  <si>
    <t>12:02:49</t>
  </si>
  <si>
    <t>12:02:54</t>
  </si>
  <si>
    <t xml:space="preserve">"12:03:16 Flow: Fixed -&gt; 500 umol/s"
</t>
  </si>
  <si>
    <t>12:03:16</t>
  </si>
  <si>
    <t>12:03:21</t>
  </si>
  <si>
    <t>12:03:26</t>
  </si>
  <si>
    <t>12:03:32</t>
  </si>
  <si>
    <t>12:03:37</t>
  </si>
  <si>
    <t>12:03:42</t>
  </si>
  <si>
    <t>12:03:47</t>
  </si>
  <si>
    <t>12:03:52</t>
  </si>
  <si>
    <t>12:03:57</t>
  </si>
  <si>
    <t>12:04:03</t>
  </si>
  <si>
    <t>12:04:08</t>
  </si>
  <si>
    <t>12:04:13</t>
  </si>
  <si>
    <t xml:space="preserve">"12:04:13 CO2 Mixer: CO2R -&gt; 1000 uml"
</t>
  </si>
  <si>
    <t>12:04:18</t>
  </si>
  <si>
    <t>12:04:23</t>
  </si>
  <si>
    <t>12:04:28</t>
  </si>
  <si>
    <t>12:04:34</t>
  </si>
  <si>
    <t>12:04:39</t>
  </si>
  <si>
    <t>12:04:44</t>
  </si>
  <si>
    <t>12:04:49</t>
  </si>
  <si>
    <t>12:04:54</t>
  </si>
  <si>
    <t>12:04:59</t>
  </si>
  <si>
    <t>12:05:05</t>
  </si>
  <si>
    <t>12:05:10</t>
  </si>
  <si>
    <t>12:05:15</t>
  </si>
  <si>
    <t>12:05:20</t>
  </si>
  <si>
    <t>12:05:25</t>
  </si>
  <si>
    <t>12:05:30</t>
  </si>
  <si>
    <t>12:05:36</t>
  </si>
  <si>
    <t>12:05:41</t>
  </si>
  <si>
    <t>12:05:46</t>
  </si>
  <si>
    <t xml:space="preserve">"12:06:08 Flow: Fixed -&gt; 500 umol/s"
</t>
  </si>
  <si>
    <t>12:06:09</t>
  </si>
  <si>
    <t>12:06:14</t>
  </si>
  <si>
    <t>12:06:19</t>
  </si>
  <si>
    <t>12:06:24</t>
  </si>
  <si>
    <t>12:06:29</t>
  </si>
  <si>
    <t>12:06:34</t>
  </si>
  <si>
    <t>12:06:40</t>
  </si>
  <si>
    <t>12:06:45</t>
  </si>
  <si>
    <t>12:06:50</t>
  </si>
  <si>
    <t>12:06:55</t>
  </si>
  <si>
    <t>12:07:00</t>
  </si>
  <si>
    <t xml:space="preserve">"12:07:01 CO2 Mixer: CO2R -&gt; 1200 uml"
</t>
  </si>
  <si>
    <t>12:07:05</t>
  </si>
  <si>
    <t>12:07:11</t>
  </si>
  <si>
    <t>12:07:16</t>
  </si>
  <si>
    <t>12:07:21</t>
  </si>
  <si>
    <t>12:07:26</t>
  </si>
  <si>
    <t>12:07:31</t>
  </si>
  <si>
    <t>12:07:36</t>
  </si>
  <si>
    <t>12:07:42</t>
  </si>
  <si>
    <t>12:07:47</t>
  </si>
  <si>
    <t>12:07:52</t>
  </si>
  <si>
    <t>12:07:57</t>
  </si>
  <si>
    <t>12:08:02</t>
  </si>
  <si>
    <t>12:08:07</t>
  </si>
  <si>
    <t>12:08:13</t>
  </si>
  <si>
    <t>12:08:18</t>
  </si>
  <si>
    <t>12:08:23</t>
  </si>
  <si>
    <t>12:08:28</t>
  </si>
  <si>
    <t>12:08:33</t>
  </si>
  <si>
    <t>12:08:38</t>
  </si>
  <si>
    <t xml:space="preserve">"12:09:17 Flow: Fixed -&gt; 500 umol/s"
</t>
  </si>
  <si>
    <t>12:09:18</t>
  </si>
  <si>
    <t>12:09:23</t>
  </si>
  <si>
    <t>12:09:28</t>
  </si>
  <si>
    <t>12:09:33</t>
  </si>
  <si>
    <t>12:09:38</t>
  </si>
  <si>
    <t>12:09:43</t>
  </si>
  <si>
    <t>12:09:49</t>
  </si>
  <si>
    <t>12:09:54</t>
  </si>
  <si>
    <t>12:09:59</t>
  </si>
  <si>
    <t>12:10:04</t>
  </si>
  <si>
    <t>12:10:09</t>
  </si>
  <si>
    <t xml:space="preserve">"12:10:09 CO2 Mixer: CO2R -&gt; 400 uml"
</t>
  </si>
  <si>
    <t>12:10:14</t>
  </si>
  <si>
    <t>12:10:20</t>
  </si>
  <si>
    <t>12:10:25</t>
  </si>
  <si>
    <t>12:10:30</t>
  </si>
  <si>
    <t>12:10:35</t>
  </si>
  <si>
    <t>12:10:40</t>
  </si>
  <si>
    <t>12:10:45</t>
  </si>
  <si>
    <t>12:10:51</t>
  </si>
  <si>
    <t>12:10:56</t>
  </si>
  <si>
    <t>12:11:01</t>
  </si>
  <si>
    <t>12:11:06</t>
  </si>
  <si>
    <t>12:11:11</t>
  </si>
  <si>
    <t>12:11:16</t>
  </si>
  <si>
    <t>12:11:21</t>
  </si>
  <si>
    <t>12:11:26</t>
  </si>
  <si>
    <t>12:11:31</t>
  </si>
  <si>
    <t>12:11:37</t>
  </si>
  <si>
    <t>12:11:42</t>
  </si>
  <si>
    <t>12:11:47</t>
  </si>
  <si>
    <t>12:11:52</t>
  </si>
  <si>
    <t>12:11:57</t>
  </si>
  <si>
    <t>12:12:02</t>
  </si>
  <si>
    <t>12:12:08</t>
  </si>
  <si>
    <t>12:12:13</t>
  </si>
  <si>
    <t>12:12:18</t>
  </si>
  <si>
    <t>12:12:23</t>
  </si>
  <si>
    <t>12:12:28</t>
  </si>
  <si>
    <t>12:12:33</t>
  </si>
  <si>
    <t>12:12:39</t>
  </si>
  <si>
    <t>12:12:44</t>
  </si>
  <si>
    <t>12:12:49</t>
  </si>
  <si>
    <t>12:12:54</t>
  </si>
  <si>
    <t>12:12:59</t>
  </si>
  <si>
    <t>12:13:04</t>
  </si>
  <si>
    <t>12:13:10</t>
  </si>
  <si>
    <t>12:13:15</t>
  </si>
  <si>
    <t>12:13:20</t>
  </si>
  <si>
    <t>12:13:25</t>
  </si>
  <si>
    <t>12:13:30</t>
  </si>
  <si>
    <t>12:13:35</t>
  </si>
  <si>
    <t>12:13:41</t>
  </si>
  <si>
    <t>12:13:46</t>
  </si>
  <si>
    <t>12:13:51</t>
  </si>
  <si>
    <t>12:13:56</t>
  </si>
  <si>
    <t>12:14:02</t>
  </si>
  <si>
    <t>12:14:07</t>
  </si>
  <si>
    <t>12:14:12</t>
  </si>
  <si>
    <t>12:14:17</t>
  </si>
  <si>
    <t>12:14:23</t>
  </si>
  <si>
    <t>12:14:28</t>
  </si>
  <si>
    <t>12:14:33</t>
  </si>
  <si>
    <t>12:14:38</t>
  </si>
  <si>
    <t>12:14:43</t>
  </si>
  <si>
    <t>12:14:48</t>
  </si>
  <si>
    <t>12:14:54</t>
  </si>
  <si>
    <t>12:14:59</t>
  </si>
  <si>
    <t>12:15:04</t>
  </si>
  <si>
    <t>12:15:09</t>
  </si>
  <si>
    <t>12:15:14</t>
  </si>
  <si>
    <t>12:15:19</t>
  </si>
  <si>
    <t xml:space="preserve">"12:16:25 Flow: Fixed -&gt; 500 umol/s"
</t>
  </si>
  <si>
    <t>12:16:26</t>
  </si>
  <si>
    <t>12:16:31</t>
  </si>
  <si>
    <t>12:16:36</t>
  </si>
  <si>
    <t>12:16:41</t>
  </si>
  <si>
    <t>12:16:47</t>
  </si>
  <si>
    <t>12:16:52</t>
  </si>
  <si>
    <t>12:16:57</t>
  </si>
  <si>
    <t>12:17:02</t>
  </si>
  <si>
    <t>12:17:07</t>
  </si>
  <si>
    <t>12:17:12</t>
  </si>
  <si>
    <t>12:17:18</t>
  </si>
  <si>
    <t>12:17:23</t>
  </si>
  <si>
    <t>12:17:28</t>
  </si>
  <si>
    <t>12:17:33</t>
  </si>
  <si>
    <t>12:17:38</t>
  </si>
  <si>
    <t>12:17:43</t>
  </si>
  <si>
    <t>12:17:49</t>
  </si>
  <si>
    <t>12:17:54</t>
  </si>
  <si>
    <t>12:17:59</t>
  </si>
  <si>
    <t>12:18:04</t>
  </si>
  <si>
    <t xml:space="preserve">"12:18:05 CO2 Mixer: CO2R -&gt; 300 uml"
</t>
  </si>
  <si>
    <t>12:18:09</t>
  </si>
  <si>
    <t>12:18:14</t>
  </si>
  <si>
    <t>12:18:20</t>
  </si>
  <si>
    <t>12:18:25</t>
  </si>
  <si>
    <t>12:18:30</t>
  </si>
  <si>
    <t>12:18:35</t>
  </si>
  <si>
    <t>12:18:40</t>
  </si>
  <si>
    <t>12:18:45</t>
  </si>
  <si>
    <t>12:18:51</t>
  </si>
  <si>
    <t xml:space="preserve">"12:19:15 Flow: Fixed -&gt; 500 umol/s"
</t>
  </si>
  <si>
    <t>12:19:15</t>
  </si>
  <si>
    <t>12:19:21</t>
  </si>
  <si>
    <t>12:19:26</t>
  </si>
  <si>
    <t>12:19:31</t>
  </si>
  <si>
    <t>12:19:36</t>
  </si>
  <si>
    <t>12:19:41</t>
  </si>
  <si>
    <t>12:19:46</t>
  </si>
  <si>
    <t>12:19:52</t>
  </si>
  <si>
    <t>12:19:57</t>
  </si>
  <si>
    <t>12:20:02</t>
  </si>
  <si>
    <t xml:space="preserve">"12:20:04 CO2 Mixer: CO2R -&gt; 200 uml"
</t>
  </si>
  <si>
    <t>12:20:07</t>
  </si>
  <si>
    <t>12:20:12</t>
  </si>
  <si>
    <t>12:20:17</t>
  </si>
  <si>
    <t>12:20:23</t>
  </si>
  <si>
    <t>12:20:28</t>
  </si>
  <si>
    <t>12:20:33</t>
  </si>
  <si>
    <t>12:20:38</t>
  </si>
  <si>
    <t>12:20:43</t>
  </si>
  <si>
    <t>12:20:48</t>
  </si>
  <si>
    <t>12:20:54</t>
  </si>
  <si>
    <t>12:20:59</t>
  </si>
  <si>
    <t>12:21:04</t>
  </si>
  <si>
    <t>12:21:09</t>
  </si>
  <si>
    <t>12:21:14</t>
  </si>
  <si>
    <t>12:21:19</t>
  </si>
  <si>
    <t xml:space="preserve">"12:21:43 Flow: Fixed -&gt; 500 umol/s"
</t>
  </si>
  <si>
    <t>12:21:44</t>
  </si>
  <si>
    <t>12:21:49</t>
  </si>
  <si>
    <t>12:21:54</t>
  </si>
  <si>
    <t>12:21:59</t>
  </si>
  <si>
    <t>12:22:04</t>
  </si>
  <si>
    <t>12:22:09</t>
  </si>
  <si>
    <t>12:22:15</t>
  </si>
  <si>
    <t>12:22:20</t>
  </si>
  <si>
    <t>12:22:25</t>
  </si>
  <si>
    <t>12:22:30</t>
  </si>
  <si>
    <t>12:22:35</t>
  </si>
  <si>
    <t>12:22:40</t>
  </si>
  <si>
    <t xml:space="preserve">"12:22:43 CO2 Mixer: CO2R -&gt; 100 uml"
</t>
  </si>
  <si>
    <t>12:22:46</t>
  </si>
  <si>
    <t>12:22:51</t>
  </si>
  <si>
    <t>12:22:56</t>
  </si>
  <si>
    <t>12:23:01</t>
  </si>
  <si>
    <t>12:23:06</t>
  </si>
  <si>
    <t>12:23:12</t>
  </si>
  <si>
    <t>12:23:17</t>
  </si>
  <si>
    <t>12:23:22</t>
  </si>
  <si>
    <t xml:space="preserve">"12:23:58 Flow: Fixed -&gt; 500 umol/s"
</t>
  </si>
  <si>
    <t>12:23:59</t>
  </si>
  <si>
    <t>12:24:04</t>
  </si>
  <si>
    <t>12:24:09</t>
  </si>
  <si>
    <t>12:24:14</t>
  </si>
  <si>
    <t>12:24:20</t>
  </si>
  <si>
    <t>12:24:25</t>
  </si>
  <si>
    <t>12:24:30</t>
  </si>
  <si>
    <t>12:24:35</t>
  </si>
  <si>
    <t>12:24:40</t>
  </si>
  <si>
    <t>12:24:45</t>
  </si>
  <si>
    <t xml:space="preserve">"12:24:48 CO2 Mixer: CO2R -&gt; 50 uml"
</t>
  </si>
  <si>
    <t>12:24:51</t>
  </si>
  <si>
    <t>12:24:56</t>
  </si>
  <si>
    <t>12:25:01</t>
  </si>
  <si>
    <t>12:25:06</t>
  </si>
  <si>
    <t>12:25:11</t>
  </si>
  <si>
    <t>12:25:16</t>
  </si>
  <si>
    <t>12:25:22</t>
  </si>
  <si>
    <t>12:25:27</t>
  </si>
  <si>
    <t>12:25:32</t>
  </si>
  <si>
    <t>12:25:37</t>
  </si>
  <si>
    <t>12:25:42</t>
  </si>
  <si>
    <t xml:space="preserve">"12:26:02 Flow: Fixed -&gt; 500 umol/s"
</t>
  </si>
  <si>
    <t>12:26:03</t>
  </si>
  <si>
    <t>12:26:08</t>
  </si>
  <si>
    <t>12:26:13</t>
  </si>
  <si>
    <t>12:26:18</t>
  </si>
  <si>
    <t>12:26:24</t>
  </si>
  <si>
    <t>12:26:29</t>
  </si>
  <si>
    <t>12:26:34</t>
  </si>
  <si>
    <t>12:26:39</t>
  </si>
  <si>
    <t>12:26:44</t>
  </si>
  <si>
    <t>12:26:49</t>
  </si>
  <si>
    <t xml:space="preserve">"12:26:52 CO2 Mixer: CO2R -&gt; 400 uml"
</t>
  </si>
  <si>
    <t>12:26:55</t>
  </si>
  <si>
    <t>12:27:00</t>
  </si>
  <si>
    <t>12:27:05</t>
  </si>
  <si>
    <t>12:27:10</t>
  </si>
  <si>
    <t>12:27:15</t>
  </si>
  <si>
    <t>12:27:20</t>
  </si>
  <si>
    <t>12:27:26</t>
  </si>
  <si>
    <t>12:27:31</t>
  </si>
  <si>
    <t>12:27:36</t>
  </si>
  <si>
    <t xml:space="preserve">"12:27:57 Flow: Fixed -&gt; 500 umol/s"
</t>
  </si>
  <si>
    <t>12:27:57</t>
  </si>
  <si>
    <t>12:28:03</t>
  </si>
  <si>
    <t>12:28:08</t>
  </si>
  <si>
    <t>12:28:13</t>
  </si>
  <si>
    <t>12:28:18</t>
  </si>
  <si>
    <t>12:28:23</t>
  </si>
  <si>
    <t>12:28:28</t>
  </si>
  <si>
    <t>12:28:34</t>
  </si>
  <si>
    <t>12:28:39</t>
  </si>
  <si>
    <t>12:28:44</t>
  </si>
  <si>
    <t xml:space="preserve">"12:29:05 Flow: Fixed -&gt; 500 umol/s"
</t>
  </si>
  <si>
    <t>12:29:06</t>
  </si>
  <si>
    <t>12:29:11</t>
  </si>
  <si>
    <t>12:29:16</t>
  </si>
  <si>
    <t>12:29:21</t>
  </si>
  <si>
    <t>12:29:27</t>
  </si>
  <si>
    <t>12:29:32</t>
  </si>
  <si>
    <t>12:29:37</t>
  </si>
  <si>
    <t>12:29:42</t>
  </si>
  <si>
    <t>12:29:47</t>
  </si>
  <si>
    <t>12:29:52</t>
  </si>
  <si>
    <t>12:29:58</t>
  </si>
  <si>
    <t xml:space="preserve">"12:30:02 CO2 Mixer: CO2R -&gt; 600 uml"
</t>
  </si>
  <si>
    <t>12:30:03</t>
  </si>
  <si>
    <t>12:30:08</t>
  </si>
  <si>
    <t>12:30:13</t>
  </si>
  <si>
    <t>12:30:18</t>
  </si>
  <si>
    <t>12:30:23</t>
  </si>
  <si>
    <t>12:30:29</t>
  </si>
  <si>
    <t>12:30:34</t>
  </si>
  <si>
    <t>12:30:39</t>
  </si>
  <si>
    <t>12:30:44</t>
  </si>
  <si>
    <t>12:30:49</t>
  </si>
  <si>
    <t>12:30:54</t>
  </si>
  <si>
    <t>12:31:00</t>
  </si>
  <si>
    <t>12:31:05</t>
  </si>
  <si>
    <t>12:31:10</t>
  </si>
  <si>
    <t xml:space="preserve">"12:31:30 Flow: Fixed -&gt; 500 umol/s"
</t>
  </si>
  <si>
    <t>12:31:31</t>
  </si>
  <si>
    <t>12:31:36</t>
  </si>
  <si>
    <t>12:31:41</t>
  </si>
  <si>
    <t>12:31:46</t>
  </si>
  <si>
    <t>12:31:51</t>
  </si>
  <si>
    <t>12:31:56</t>
  </si>
  <si>
    <t>12:32:02</t>
  </si>
  <si>
    <t>12:32:07</t>
  </si>
  <si>
    <t>12:32:12</t>
  </si>
  <si>
    <t>12:32:17</t>
  </si>
  <si>
    <t>12:32:22</t>
  </si>
  <si>
    <t xml:space="preserve">"12:32:26 CO2 Mixer: CO2R -&gt; 800 uml"
</t>
  </si>
  <si>
    <t>12:32:27</t>
  </si>
  <si>
    <t>12:32:33</t>
  </si>
  <si>
    <t>12:32:38</t>
  </si>
  <si>
    <t>12:32:43</t>
  </si>
  <si>
    <t>12:32:48</t>
  </si>
  <si>
    <t>12:32:53</t>
  </si>
  <si>
    <t>12:32:58</t>
  </si>
  <si>
    <t>12:33:04</t>
  </si>
  <si>
    <t>12:33:09</t>
  </si>
  <si>
    <t>12:33:14</t>
  </si>
  <si>
    <t>12:33:19</t>
  </si>
  <si>
    <t>12:33:24</t>
  </si>
  <si>
    <t>12:33:29</t>
  </si>
  <si>
    <t>12:33:35</t>
  </si>
  <si>
    <t>12:33:40</t>
  </si>
  <si>
    <t>12:33:45</t>
  </si>
  <si>
    <t>12:33:50</t>
  </si>
  <si>
    <t>12:33:55</t>
  </si>
  <si>
    <t>12:34:00</t>
  </si>
  <si>
    <t>12:34:06</t>
  </si>
  <si>
    <t xml:space="preserve">"12:34:31 Flow: Fixed -&gt; 500 umol/s"
</t>
  </si>
  <si>
    <t>12:34:32</t>
  </si>
  <si>
    <t>12:34:37</t>
  </si>
  <si>
    <t>12:34:42</t>
  </si>
  <si>
    <t>12:34:47</t>
  </si>
  <si>
    <t>12:34:52</t>
  </si>
  <si>
    <t>12:34:57</t>
  </si>
  <si>
    <t>12:35:03</t>
  </si>
  <si>
    <t>12:35:08</t>
  </si>
  <si>
    <t>12:35:13</t>
  </si>
  <si>
    <t>12:35:18</t>
  </si>
  <si>
    <t xml:space="preserve">"12:35:23 CO2 Mixer: CO2R -&gt; 1000 uml"
</t>
  </si>
  <si>
    <t>12:35:23</t>
  </si>
  <si>
    <t>12:35:28</t>
  </si>
  <si>
    <t>12:35:34</t>
  </si>
  <si>
    <t>12:35:39</t>
  </si>
  <si>
    <t>12:35:44</t>
  </si>
  <si>
    <t>12:35:49</t>
  </si>
  <si>
    <t>12:35:54</t>
  </si>
  <si>
    <t>12:35:59</t>
  </si>
  <si>
    <t>12:36:05</t>
  </si>
  <si>
    <t>12:36:10</t>
  </si>
  <si>
    <t>12:36:15</t>
  </si>
  <si>
    <t xml:space="preserve">"12:36:38 Flow: Fixed -&gt; 500 umol/s"
</t>
  </si>
  <si>
    <t>12:36:38</t>
  </si>
  <si>
    <t>12:36:43</t>
  </si>
  <si>
    <t>12:36:49</t>
  </si>
  <si>
    <t>12:36:54</t>
  </si>
  <si>
    <t>12:36:59</t>
  </si>
  <si>
    <t>12:37:04</t>
  </si>
  <si>
    <t>12:37:09</t>
  </si>
  <si>
    <t>12:37:14</t>
  </si>
  <si>
    <t>12:37:20</t>
  </si>
  <si>
    <t>12:37:25</t>
  </si>
  <si>
    <t xml:space="preserve">"12:37:28 CO2 Mixer: CO2R -&gt; 1200 uml"
</t>
  </si>
  <si>
    <t>12:37:30</t>
  </si>
  <si>
    <t>12:37:35</t>
  </si>
  <si>
    <t>12:37:40</t>
  </si>
  <si>
    <t>12:37:45</t>
  </si>
  <si>
    <t>12:37:51</t>
  </si>
  <si>
    <t>12:37:56</t>
  </si>
  <si>
    <t>12:38:01</t>
  </si>
  <si>
    <t>12:38:06</t>
  </si>
  <si>
    <t>12:38:11</t>
  </si>
  <si>
    <t>12:38:16</t>
  </si>
  <si>
    <t>12:38:22</t>
  </si>
  <si>
    <t>12:38:27</t>
  </si>
  <si>
    <t>12:38:32</t>
  </si>
  <si>
    <t>12:38:37</t>
  </si>
  <si>
    <t>12:38:42</t>
  </si>
  <si>
    <t>12:38:47</t>
  </si>
  <si>
    <t xml:space="preserve">"12:39:10 Flow: Fixed -&gt; 500 umol/s"
</t>
  </si>
  <si>
    <t>12:39:11</t>
  </si>
  <si>
    <t>12:39:16</t>
  </si>
  <si>
    <t>12:39:21</t>
  </si>
  <si>
    <t>12:39:26</t>
  </si>
  <si>
    <t>12:39:32</t>
  </si>
  <si>
    <t>12:39:37</t>
  </si>
  <si>
    <t>12:39:42</t>
  </si>
  <si>
    <t>12:39:47</t>
  </si>
  <si>
    <t>12:39:52</t>
  </si>
  <si>
    <t>12:39:57</t>
  </si>
  <si>
    <t>12:40:03</t>
  </si>
  <si>
    <t xml:space="preserve">"12:40:04 CO2 Mixer: CO2R -&gt; 400 uml"
</t>
  </si>
  <si>
    <t>12:40:08</t>
  </si>
  <si>
    <t>12:40:13</t>
  </si>
  <si>
    <t>12:40:18</t>
  </si>
  <si>
    <t>12:40:23</t>
  </si>
  <si>
    <t>12:40:28</t>
  </si>
  <si>
    <t>12:40:34</t>
  </si>
  <si>
    <t>12:40:39</t>
  </si>
  <si>
    <t>12:40:44</t>
  </si>
  <si>
    <t>12:40:49</t>
  </si>
  <si>
    <t>12:40:54</t>
  </si>
  <si>
    <t>12:40:59</t>
  </si>
  <si>
    <t>12:41:05</t>
  </si>
  <si>
    <t>12:41:10</t>
  </si>
  <si>
    <t>12:41:15</t>
  </si>
  <si>
    <t>12:41:20</t>
  </si>
  <si>
    <t>12:41:25</t>
  </si>
  <si>
    <t>12:41:30</t>
  </si>
  <si>
    <t>12:41:36</t>
  </si>
  <si>
    <t>12:41:41</t>
  </si>
  <si>
    <t>12:41:46</t>
  </si>
  <si>
    <t>12:41:51</t>
  </si>
  <si>
    <t>12:41:56</t>
  </si>
  <si>
    <t>12:42:02</t>
  </si>
  <si>
    <t>12:42:07</t>
  </si>
  <si>
    <t>12:42:12</t>
  </si>
  <si>
    <t>12:42:17</t>
  </si>
  <si>
    <t>12:42:22</t>
  </si>
  <si>
    <t>12:42:27</t>
  </si>
  <si>
    <t>12:42:33</t>
  </si>
  <si>
    <t>12:42:38</t>
  </si>
  <si>
    <t>12:42:43</t>
  </si>
  <si>
    <t>12:42:48</t>
  </si>
  <si>
    <t>12:42:53</t>
  </si>
  <si>
    <t>12:42:58</t>
  </si>
  <si>
    <t>12:43:04</t>
  </si>
  <si>
    <t>12:43:09</t>
  </si>
  <si>
    <t>12:43:14</t>
  </si>
  <si>
    <t>12:43:20</t>
  </si>
  <si>
    <t>12:43:25</t>
  </si>
  <si>
    <t>12:43:30</t>
  </si>
  <si>
    <t>12:43:36</t>
  </si>
  <si>
    <t>12:43:41</t>
  </si>
  <si>
    <t>12:43:46</t>
  </si>
  <si>
    <t>12:43:51</t>
  </si>
  <si>
    <t>12:43:56</t>
  </si>
  <si>
    <t>12:44:01</t>
  </si>
  <si>
    <t>12:44:07</t>
  </si>
  <si>
    <t>12:44:12</t>
  </si>
  <si>
    <t>12:44:17</t>
  </si>
  <si>
    <t>12:44:22</t>
  </si>
  <si>
    <t>12:44:27</t>
  </si>
  <si>
    <t>12:44:33</t>
  </si>
  <si>
    <t>12:44:38</t>
  </si>
  <si>
    <t>12:44:43</t>
  </si>
  <si>
    <t>12:44:48</t>
  </si>
  <si>
    <t>12:44:54</t>
  </si>
  <si>
    <t>12:44:59</t>
  </si>
  <si>
    <t>12:45:04</t>
  </si>
  <si>
    <t>12:45:09</t>
  </si>
  <si>
    <t>12:45:14</t>
  </si>
  <si>
    <t>12:45:20</t>
  </si>
  <si>
    <t>12:45:25</t>
  </si>
  <si>
    <t>12:45:30</t>
  </si>
  <si>
    <t>12:45:35</t>
  </si>
  <si>
    <t>12:45:41</t>
  </si>
  <si>
    <t>12:45:46</t>
  </si>
  <si>
    <t>12:45:51</t>
  </si>
  <si>
    <t>12:45:57</t>
  </si>
  <si>
    <t>12:46:02</t>
  </si>
  <si>
    <t>12:46:07</t>
  </si>
  <si>
    <t>12:46:12</t>
  </si>
  <si>
    <t>12:46:17</t>
  </si>
  <si>
    <t>12:46:23</t>
  </si>
  <si>
    <t>12:46:28</t>
  </si>
  <si>
    <t>12:46:33</t>
  </si>
  <si>
    <t>12:46:38</t>
  </si>
  <si>
    <t>12:46:43</t>
  </si>
  <si>
    <t>12:46:48</t>
  </si>
  <si>
    <t>12:46:54</t>
  </si>
  <si>
    <t>12:46:59</t>
  </si>
  <si>
    <t>12:47:04</t>
  </si>
  <si>
    <t>12:47:09</t>
  </si>
  <si>
    <t>12:47:14</t>
  </si>
  <si>
    <t>12:47:19</t>
  </si>
  <si>
    <t xml:space="preserve">"12:47:43 Flow: Fixed -&gt; 500 umol/s"
</t>
  </si>
  <si>
    <t>12:47:44</t>
  </si>
  <si>
    <t>12:47:49</t>
  </si>
  <si>
    <t>12:47:54</t>
  </si>
  <si>
    <t>12:47:59</t>
  </si>
  <si>
    <t>12:48:05</t>
  </si>
  <si>
    <t>12:48:10</t>
  </si>
  <si>
    <t>12:48:15</t>
  </si>
  <si>
    <t>12:48:20</t>
  </si>
  <si>
    <t>12:48:25</t>
  </si>
  <si>
    <t>12:48:30</t>
  </si>
  <si>
    <t>12:48:36</t>
  </si>
  <si>
    <t>12:48:41</t>
  </si>
  <si>
    <t>12:48:46</t>
  </si>
  <si>
    <t>12:48:51</t>
  </si>
  <si>
    <t>12:48:56</t>
  </si>
  <si>
    <t xml:space="preserve">"12:48:57 CO2 Mixer: CO2R -&gt; 300 uml"
</t>
  </si>
  <si>
    <t>12:49:01</t>
  </si>
  <si>
    <t>12:49:07</t>
  </si>
  <si>
    <t>12:49:12</t>
  </si>
  <si>
    <t>12:49:17</t>
  </si>
  <si>
    <t>12:49:22</t>
  </si>
  <si>
    <t>12:49:27</t>
  </si>
  <si>
    <t>12:49:32</t>
  </si>
  <si>
    <t>12:49:37</t>
  </si>
  <si>
    <t>12:49:42</t>
  </si>
  <si>
    <t>12:49:48</t>
  </si>
  <si>
    <t>12:49:53</t>
  </si>
  <si>
    <t>12:49:58</t>
  </si>
  <si>
    <t xml:space="preserve">"12:50:25 Flow: Fixed -&gt; 500 umol/s"
</t>
  </si>
  <si>
    <t>12:50:25</t>
  </si>
  <si>
    <t>12:50:30</t>
  </si>
  <si>
    <t>12:50:35</t>
  </si>
  <si>
    <t>12:50:40</t>
  </si>
  <si>
    <t>12:50:46</t>
  </si>
  <si>
    <t>12:50:51</t>
  </si>
  <si>
    <t>12:50:56</t>
  </si>
  <si>
    <t>12:51:01</t>
  </si>
  <si>
    <t>12:51:06</t>
  </si>
  <si>
    <t>12:51:12</t>
  </si>
  <si>
    <t xml:space="preserve">"12:51:16 CO2 Mixer: CO2R -&gt; 200 uml"
</t>
  </si>
  <si>
    <t>12:51:17</t>
  </si>
  <si>
    <t>12:51:22</t>
  </si>
  <si>
    <t>12:51:27</t>
  </si>
  <si>
    <t>12:51:32</t>
  </si>
  <si>
    <t>12:51:37</t>
  </si>
  <si>
    <t>12:51:43</t>
  </si>
  <si>
    <t>12:51:48</t>
  </si>
  <si>
    <t xml:space="preserve">"12:52:12 Flow: Fixed -&gt; 500 umol/s"
</t>
  </si>
  <si>
    <t>12:52:13</t>
  </si>
  <si>
    <t>12:52:18</t>
  </si>
  <si>
    <t>12:52:23</t>
  </si>
  <si>
    <t>12:52:28</t>
  </si>
  <si>
    <t>12:52:33</t>
  </si>
  <si>
    <t>12:52:38</t>
  </si>
  <si>
    <t>12:52:44</t>
  </si>
  <si>
    <t>12:52:49</t>
  </si>
  <si>
    <t>12:52:54</t>
  </si>
  <si>
    <t>12:52:59</t>
  </si>
  <si>
    <t xml:space="preserve">"12:53:01 CO2 Mixer: CO2R -&gt; 100 uml"
</t>
  </si>
  <si>
    <t>12:53:05</t>
  </si>
  <si>
    <t>12:53:10</t>
  </si>
  <si>
    <t>12:53:15</t>
  </si>
  <si>
    <t>12:53:20</t>
  </si>
  <si>
    <t>12:53:25</t>
  </si>
  <si>
    <t>12:53:31</t>
  </si>
  <si>
    <t>12:53:36</t>
  </si>
  <si>
    <t>12:53:41</t>
  </si>
  <si>
    <t>12:53:46</t>
  </si>
  <si>
    <t>12:53:51</t>
  </si>
  <si>
    <t xml:space="preserve">"12:54:13 Flow: Fixed -&gt; 500 umol/s"
</t>
  </si>
  <si>
    <t>12:54:14</t>
  </si>
  <si>
    <t>12:54:19</t>
  </si>
  <si>
    <t>12:54:24</t>
  </si>
  <si>
    <t>12:54:29</t>
  </si>
  <si>
    <t>12:54:34</t>
  </si>
  <si>
    <t>12:54:40</t>
  </si>
  <si>
    <t>12:54:45</t>
  </si>
  <si>
    <t>12:54:50</t>
  </si>
  <si>
    <t>12:54:55</t>
  </si>
  <si>
    <t>12:55:00</t>
  </si>
  <si>
    <t>12:55:05</t>
  </si>
  <si>
    <t xml:space="preserve">"12:55:09 CO2 Mixer: CO2R -&gt; 50 uml"
</t>
  </si>
  <si>
    <t>12:55:11</t>
  </si>
  <si>
    <t>12:55:16</t>
  </si>
  <si>
    <t>12:55:21</t>
  </si>
  <si>
    <t>12:55:26</t>
  </si>
  <si>
    <t>12:55:31</t>
  </si>
  <si>
    <t>12:55:36</t>
  </si>
  <si>
    <t>12:55:42</t>
  </si>
  <si>
    <t>12:55:47</t>
  </si>
  <si>
    <t>12:55:52</t>
  </si>
  <si>
    <t>12:55:57</t>
  </si>
  <si>
    <t>12:56:02</t>
  </si>
  <si>
    <t>12:56:07</t>
  </si>
  <si>
    <t>12:56:13</t>
  </si>
  <si>
    <t>12:56:18</t>
  </si>
  <si>
    <t>12:56:23</t>
  </si>
  <si>
    <t>12:56:28</t>
  </si>
  <si>
    <t>12:56:33</t>
  </si>
  <si>
    <t>12:56:38</t>
  </si>
  <si>
    <t>12:56:44</t>
  </si>
  <si>
    <t xml:space="preserve">"12:57:04 Flow: Fixed -&gt; 500 umol/s"
</t>
  </si>
  <si>
    <t>12:57:05</t>
  </si>
  <si>
    <t>12:57:10</t>
  </si>
  <si>
    <t>12:57:15</t>
  </si>
  <si>
    <t>12:57:20</t>
  </si>
  <si>
    <t>12:57:25</t>
  </si>
  <si>
    <t>12:57:30</t>
  </si>
  <si>
    <t>12:57:36</t>
  </si>
  <si>
    <t>12:57:41</t>
  </si>
  <si>
    <t>12:57:46</t>
  </si>
  <si>
    <t>12:57:51</t>
  </si>
  <si>
    <t>12:57:56</t>
  </si>
  <si>
    <t xml:space="preserve">"12:58:01 CO2 Mixer: CO2R -&gt; 400 uml"
</t>
  </si>
  <si>
    <t>12:58:02</t>
  </si>
  <si>
    <t>12:58:07</t>
  </si>
  <si>
    <t>12:58:12</t>
  </si>
  <si>
    <t>12:58:17</t>
  </si>
  <si>
    <t>12:58:23</t>
  </si>
  <si>
    <t>12:58:28</t>
  </si>
  <si>
    <t>12:58:33</t>
  </si>
  <si>
    <t>12:58:38</t>
  </si>
  <si>
    <t>12:58:43</t>
  </si>
  <si>
    <t>12:58:48</t>
  </si>
  <si>
    <t>12:58:54</t>
  </si>
  <si>
    <t>12:58:59</t>
  </si>
  <si>
    <t>12:59:04</t>
  </si>
  <si>
    <t>12:59:09</t>
  </si>
  <si>
    <t>12:59:14</t>
  </si>
  <si>
    <t>12:59:19</t>
  </si>
  <si>
    <t xml:space="preserve">"12:59:43 Flow: Fixed -&gt; 500 umol/s"
</t>
  </si>
  <si>
    <t>12:59:44</t>
  </si>
  <si>
    <t>12:59:49</t>
  </si>
  <si>
    <t>12:59:54</t>
  </si>
  <si>
    <t>12:59:59</t>
  </si>
  <si>
    <t>13:00:04</t>
  </si>
  <si>
    <t>13:00:09</t>
  </si>
  <si>
    <t>13:00:15</t>
  </si>
  <si>
    <t>13:00:20</t>
  </si>
  <si>
    <t>13:00:25</t>
  </si>
  <si>
    <t>13:00:30</t>
  </si>
  <si>
    <t>13:00:35</t>
  </si>
  <si>
    <t>13:00:40</t>
  </si>
  <si>
    <t>13:00:46</t>
  </si>
  <si>
    <t>13:00:51</t>
  </si>
  <si>
    <t>13:00:56</t>
  </si>
  <si>
    <t xml:space="preserve">"13:00:57 CO2 Mixer: CO2R -&gt; 600 uml"
</t>
  </si>
  <si>
    <t>13:01:01</t>
  </si>
  <si>
    <t>13:01:06</t>
  </si>
  <si>
    <t>13:01:11</t>
  </si>
  <si>
    <t>13:01:17</t>
  </si>
  <si>
    <t>13:01:22</t>
  </si>
  <si>
    <t>13:01:27</t>
  </si>
  <si>
    <t>13:01:32</t>
  </si>
  <si>
    <t>13:01:37</t>
  </si>
  <si>
    <t>13:01:43</t>
  </si>
  <si>
    <t>13:01:48</t>
  </si>
  <si>
    <t>13:01:53</t>
  </si>
  <si>
    <t>13:01:58</t>
  </si>
  <si>
    <t>13:02:03</t>
  </si>
  <si>
    <t>13:02:08</t>
  </si>
  <si>
    <t>13:02:14</t>
  </si>
  <si>
    <t>13:02:19</t>
  </si>
  <si>
    <t>13:02:24</t>
  </si>
  <si>
    <t>13:02:30</t>
  </si>
  <si>
    <t xml:space="preserve">"13:02:54 Flow: Fixed -&gt; 500 umol/s"
</t>
  </si>
  <si>
    <t>13:02:55</t>
  </si>
  <si>
    <t>13:03:00</t>
  </si>
  <si>
    <t>13:03:05</t>
  </si>
  <si>
    <t>13:03:10</t>
  </si>
  <si>
    <t>13:03:15</t>
  </si>
  <si>
    <t>13:03:21</t>
  </si>
  <si>
    <t>13:03:26</t>
  </si>
  <si>
    <t>13:03:31</t>
  </si>
  <si>
    <t>13:03:36</t>
  </si>
  <si>
    <t>13:03:41</t>
  </si>
  <si>
    <t>13:03:46</t>
  </si>
  <si>
    <t xml:space="preserve">"13:03:47 CO2 Mixer: CO2R -&gt; 800 uml"
</t>
  </si>
  <si>
    <t>13:03:52</t>
  </si>
  <si>
    <t>13:03:57</t>
  </si>
  <si>
    <t>13:04:02</t>
  </si>
  <si>
    <t>13:04:07</t>
  </si>
  <si>
    <t>13:04:12</t>
  </si>
  <si>
    <t>13:04:18</t>
  </si>
  <si>
    <t>13:04:23</t>
  </si>
  <si>
    <t>13:04:28</t>
  </si>
  <si>
    <t>13:04:33</t>
  </si>
  <si>
    <t xml:space="preserve">"13:04:58 Flow: Fixed -&gt; 500 umol/s"
</t>
  </si>
  <si>
    <t>13:04:58</t>
  </si>
  <si>
    <t>13:05:03</t>
  </si>
  <si>
    <t>13:05:08</t>
  </si>
  <si>
    <t>13:05:14</t>
  </si>
  <si>
    <t>13:05:19</t>
  </si>
  <si>
    <t>13:05:24</t>
  </si>
  <si>
    <t>13:05:29</t>
  </si>
  <si>
    <t>13:05:34</t>
  </si>
  <si>
    <t>13:05:39</t>
  </si>
  <si>
    <t>13:05:45</t>
  </si>
  <si>
    <t>13:05:50</t>
  </si>
  <si>
    <t xml:space="preserve">"13:05:51 CO2 Mixer: CO2R -&gt; 1000 uml"
</t>
  </si>
  <si>
    <t>13:05:55</t>
  </si>
  <si>
    <t>13:06:00</t>
  </si>
  <si>
    <t>13:06:05</t>
  </si>
  <si>
    <t>13:06:10</t>
  </si>
  <si>
    <t>13:06:16</t>
  </si>
  <si>
    <t>13:06:21</t>
  </si>
  <si>
    <t>13:06:26</t>
  </si>
  <si>
    <t>13:06:31</t>
  </si>
  <si>
    <t>13:06:36</t>
  </si>
  <si>
    <t>13:06:41</t>
  </si>
  <si>
    <t>13:06:47</t>
  </si>
  <si>
    <t>13:06:52</t>
  </si>
  <si>
    <t>13:06:57</t>
  </si>
  <si>
    <t>13:07:02</t>
  </si>
  <si>
    <t>13:07:07</t>
  </si>
  <si>
    <t>13:07:12</t>
  </si>
  <si>
    <t>13:07:18</t>
  </si>
  <si>
    <t>13:07:23</t>
  </si>
  <si>
    <t>13:07:28</t>
  </si>
  <si>
    <t xml:space="preserve">"13:07:53 Flow: Fixed -&gt; 500 umol/s"
</t>
  </si>
  <si>
    <t>13:07:54</t>
  </si>
  <si>
    <t>13:07:59</t>
  </si>
  <si>
    <t>13:08:04</t>
  </si>
  <si>
    <t>13:08:09</t>
  </si>
  <si>
    <t>13:08:14</t>
  </si>
  <si>
    <t>13:08:19</t>
  </si>
  <si>
    <t>13:08:24</t>
  </si>
  <si>
    <t>13:08:30</t>
  </si>
  <si>
    <t>13:08:35</t>
  </si>
  <si>
    <t>13:08:40</t>
  </si>
  <si>
    <t>13:08:46</t>
  </si>
  <si>
    <t xml:space="preserve">"13:08:46 CO2 Mixer: CO2R -&gt; 1200 uml"
</t>
  </si>
  <si>
    <t>13:08:51</t>
  </si>
  <si>
    <t>13:08:56</t>
  </si>
  <si>
    <t>13:09:01</t>
  </si>
  <si>
    <t>13:09:06</t>
  </si>
  <si>
    <t>13:09:11</t>
  </si>
  <si>
    <t>13:09:17</t>
  </si>
  <si>
    <t>13:09:22</t>
  </si>
  <si>
    <t>13:09:27</t>
  </si>
  <si>
    <t>13:09:32</t>
  </si>
  <si>
    <t>13:09:37</t>
  </si>
  <si>
    <t>13:09:42</t>
  </si>
  <si>
    <t>13:09:48</t>
  </si>
  <si>
    <t>13:09:53</t>
  </si>
  <si>
    <t>13:09:58</t>
  </si>
  <si>
    <t>13:10:03</t>
  </si>
  <si>
    <t>13:10:08</t>
  </si>
  <si>
    <t>13:10:13</t>
  </si>
  <si>
    <t>13:10:19</t>
  </si>
  <si>
    <t>13:10:24</t>
  </si>
  <si>
    <t xml:space="preserve">"13:10:49 Flow: Fixed -&gt; 500 umol/s"
</t>
  </si>
  <si>
    <t>13:10:49</t>
  </si>
  <si>
    <t>13:10:54</t>
  </si>
  <si>
    <t>13:11:00</t>
  </si>
  <si>
    <t>13:11:05</t>
  </si>
  <si>
    <t>13:11:10</t>
  </si>
  <si>
    <t>13:11:15</t>
  </si>
  <si>
    <t>13:11:20</t>
  </si>
  <si>
    <t>13:11:25</t>
  </si>
  <si>
    <t>13:11:31</t>
  </si>
  <si>
    <t>13:11:36</t>
  </si>
  <si>
    <t>13:11:41</t>
  </si>
  <si>
    <t>13:11:46</t>
  </si>
  <si>
    <t>13:11:51</t>
  </si>
  <si>
    <t xml:space="preserve">"13:11:53 CO2 Mixer -&gt; OFF"
</t>
  </si>
  <si>
    <t>13:11:56</t>
  </si>
  <si>
    <t>13:12:02</t>
  </si>
  <si>
    <t xml:space="preserve">"13:12:02 Lamp: Off"
</t>
  </si>
  <si>
    <t xml:space="preserve">"13:12:06 Coolers: Off"
</t>
  </si>
  <si>
    <t>13:12:07</t>
  </si>
  <si>
    <t>13:12:12</t>
  </si>
  <si>
    <t>13:12:17</t>
  </si>
  <si>
    <t>13:12:22</t>
  </si>
  <si>
    <t>13:12:27</t>
  </si>
  <si>
    <t>13:12:33</t>
  </si>
  <si>
    <t>13:12:38</t>
  </si>
  <si>
    <t>13:12:43</t>
  </si>
  <si>
    <t xml:space="preserve">"13:12:53 Lamp: Off"
</t>
  </si>
  <si>
    <t xml:space="preserve">"13:12:53 CO2 Mixer -&gt; OFF"
</t>
  </si>
  <si>
    <t xml:space="preserve">"13:12:53 Coolers: Off"
</t>
  </si>
  <si>
    <t xml:space="preserve">"13:12:54 Flow: Fixed -&gt; 500 umol/s"
</t>
  </si>
  <si>
    <t>下部1</t>
  </si>
  <si>
    <t>陽葉</t>
  </si>
  <si>
    <t>上部1</t>
  </si>
  <si>
    <t>下部2</t>
  </si>
  <si>
    <t>陰葉</t>
  </si>
  <si>
    <t>上部2</t>
  </si>
  <si>
    <t>下部3</t>
  </si>
  <si>
    <t>上部3</t>
  </si>
  <si>
    <t>CO2濃度(ppm)</t>
  </si>
  <si>
    <t>licor</t>
  </si>
  <si>
    <t>おんどとり</t>
  </si>
  <si>
    <t>PhoUo</t>
  </si>
  <si>
    <t>ouU</t>
  </si>
  <si>
    <t>Average</t>
  </si>
  <si/>
  <si>
    <t>群落下部</t>
  </si>
  <si>
    <t>群落上部</t>
  </si>
  <si>
    <t>A</t>
  </si>
</sst>
</file>

<file path=xl/styles.xml><?xml version="1.0" encoding="utf-8"?>
<styleSheet xmlns="http://schemas.openxmlformats.org/spreadsheetml/2006/main">
  <numFmts count="1">
    <numFmt numFmtId="0" formatCode="General"/>
  </numFmts>
  <fonts count="7">
    <font>
      <sz val="11"/>
      <color indexed="8"/>
      <name val="游ゴシック"/>
    </font>
    <font>
      <sz val="12"/>
      <color indexed="8"/>
      <name val="Helvetica Neue"/>
    </font>
    <font>
      <sz val="14"/>
      <color indexed="8"/>
      <name val="游ゴシック"/>
    </font>
    <font>
      <sz val="20"/>
      <color indexed="8"/>
      <name val="Calibri"/>
    </font>
    <font>
      <sz val="10"/>
      <color indexed="8"/>
      <name val="Calibri"/>
    </font>
    <font>
      <sz val="18"/>
      <color indexed="8"/>
      <name val="Calibri"/>
    </font>
    <font>
      <sz val="9"/>
      <color indexed="13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applyNumberFormat="0" applyFont="1" applyFill="0" applyBorder="0" applyAlignment="1" applyProtection="0">
      <alignment vertical="center"/>
    </xf>
  </cellStyleXfs>
  <cellXfs count="11">
    <xf numFmtId="0" fontId="0" applyNumberFormat="0" applyFont="1" applyFill="0" applyBorder="0" applyAlignment="1" applyProtection="0">
      <alignment vertical="center"/>
    </xf>
    <xf numFmtId="0" fontId="0" applyNumberFormat="1" applyFont="1" applyFill="0" applyBorder="0" applyAlignment="1" applyProtection="0">
      <alignment vertical="center"/>
    </xf>
    <xf numFmtId="49" fontId="0" borderId="1" applyNumberFormat="1" applyFont="1" applyFill="0" applyBorder="1" applyAlignment="1" applyProtection="0">
      <alignment vertical="center"/>
    </xf>
    <xf numFmtId="0" fontId="0" borderId="1" applyNumberFormat="0" applyFont="1" applyFill="0" applyBorder="1" applyAlignment="1" applyProtection="0">
      <alignment vertical="center"/>
    </xf>
    <xf numFmtId="0" fontId="0" borderId="1" applyNumberFormat="1" applyFont="1" applyFill="0" applyBorder="1" applyAlignment="1" applyProtection="0">
      <alignment vertical="center"/>
    </xf>
    <xf numFmtId="49" fontId="0" borderId="1" applyNumberFormat="1" applyFont="1" applyFill="0" applyBorder="1" applyAlignment="1" applyProtection="0">
      <alignment vertical="center" wrapText="1"/>
    </xf>
    <xf numFmtId="0" fontId="0" applyNumberFormat="1" applyFont="1" applyFill="0" applyBorder="0" applyAlignment="1" applyProtection="0">
      <alignment vertical="center"/>
    </xf>
    <xf numFmtId="49" fontId="0" borderId="1" applyNumberFormat="1" applyFont="1" applyFill="0" applyBorder="1" applyAlignment="1" applyProtection="0">
      <alignment horizontal="center" vertical="center"/>
    </xf>
    <xf numFmtId="0" fontId="0" borderId="1" applyNumberFormat="0" applyFont="1" applyFill="0" applyBorder="1" applyAlignment="1" applyProtection="0">
      <alignment horizontal="center" vertical="center"/>
    </xf>
    <xf numFmtId="0" fontId="0" applyNumberFormat="1" applyFont="1" applyFill="0" applyBorder="0" applyAlignment="1" applyProtection="0">
      <alignment vertical="center"/>
    </xf>
    <xf numFmtId="0" fontId="0" applyNumberFormat="1" applyFont="1" applyFill="0" applyBorder="0" applyAlignment="1" applyProtection="0">
      <alignment vertical="center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aaaaaa"/>
      <rgbColor rgb="ffffffff"/>
      <rgbColor rgb="ffd8d8d8"/>
      <rgbColor rgb="ffbfbfbf"/>
      <rgbColor rgb="ff595959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roundedCorners val="0"/>
  <c:chart>
    <c:autoTitleDeleted val="1"/>
    <c:plotArea>
      <c:layout>
        <c:manualLayout>
          <c:layoutTarget val="inner"/>
          <c:xMode val="edge"/>
          <c:yMode val="edge"/>
          <c:x val="0.115806"/>
          <c:y val="0.0588841"/>
          <c:w val="0.844759"/>
          <c:h val="0.847797"/>
        </c:manualLayout>
      </c:layout>
      <c:scatterChart>
        <c:scatterStyle val="lineMarker"/>
        <c:varyColors val="0"/>
        <c:ser>
          <c:idx val="0"/>
          <c:order val="0"/>
          <c:tx>
            <c:v>Series1</c:v>
          </c:tx>
          <c:spPr>
            <a:solidFill>
              <a:schemeClr val="accent1"/>
            </a:solidFill>
            <a:ln w="12700" cap="flat">
              <a:noFill/>
              <a:miter lim="400000"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>
                <a:solidFill>
                  <a:schemeClr val="accent1"/>
                </a:solidFill>
                <a:prstDash val="solid"/>
                <a:miter lim="800000"/>
              </a:ln>
              <a:effectLst/>
            </c:spPr>
          </c:marker>
          <c:dLbls>
            <c:numFmt formatCode="General" sourceLinked="1"/>
            <c:txPr>
              <a:bodyPr/>
              <a:lstStyle/>
              <a:p>
                <a:pPr>
                  <a:defRPr b="0" i="0" strike="noStrike" sz="1000" u="non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</c:dLbls>
          <c:xVal>
            <c:numRef>
              <c:f>'A-Ci'!$B$3:$B$12</c:f>
              <c:numCache>
                <c:ptCount val="10"/>
                <c:pt idx="0">
                  <c:v>159.180248</c:v>
                </c:pt>
                <c:pt idx="1">
                  <c:v>135.679600</c:v>
                </c:pt>
                <c:pt idx="2">
                  <c:v>105.246398</c:v>
                </c:pt>
                <c:pt idx="3">
                  <c:v>69.687166</c:v>
                </c:pt>
                <c:pt idx="4">
                  <c:v>53.148009</c:v>
                </c:pt>
                <c:pt idx="5">
                  <c:v>204.338596</c:v>
                </c:pt>
                <c:pt idx="6">
                  <c:v>305.984556</c:v>
                </c:pt>
                <c:pt idx="7">
                  <c:v>442.792237</c:v>
                </c:pt>
                <c:pt idx="8">
                  <c:v>603.133132</c:v>
                </c:pt>
                <c:pt idx="9">
                  <c:v>796.670990</c:v>
                </c:pt>
              </c:numCache>
            </c:numRef>
          </c:xVal>
          <c:yVal>
            <c:numRef>
              <c:f>'A-Ci'!$A$3:$A$12</c:f>
              <c:numCache>
                <c:ptCount val="10"/>
                <c:pt idx="0">
                  <c:v>13.203272</c:v>
                </c:pt>
                <c:pt idx="1">
                  <c:v>9.778494</c:v>
                </c:pt>
                <c:pt idx="2">
                  <c:v>6.379114</c:v>
                </c:pt>
                <c:pt idx="3">
                  <c:v>2.425681</c:v>
                </c:pt>
                <c:pt idx="4">
                  <c:v>0.179222</c:v>
                </c:pt>
                <c:pt idx="5">
                  <c:v>16.270010</c:v>
                </c:pt>
                <c:pt idx="6">
                  <c:v>25.380435</c:v>
                </c:pt>
                <c:pt idx="7">
                  <c:v>32.080626</c:v>
                </c:pt>
                <c:pt idx="8">
                  <c:v>36.134425</c:v>
                </c:pt>
                <c:pt idx="9">
                  <c:v>36.845059</c:v>
                </c:pt>
              </c:numCache>
            </c:numRef>
          </c:yVal>
          <c:smooth val="0"/>
        </c:ser>
        <c:ser>
          <c:idx val="1"/>
          <c:order val="1"/>
          <c:tx>
            <c:v>Series2</c:v>
          </c:tx>
          <c:spPr>
            <a:solidFill>
              <a:schemeClr val="accent2"/>
            </a:solidFill>
            <a:ln w="12700" cap="flat">
              <a:noFill/>
              <a:miter lim="400000"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>
                <a:solidFill>
                  <a:schemeClr val="accent2"/>
                </a:solidFill>
                <a:prstDash val="solid"/>
                <a:miter lim="800000"/>
              </a:ln>
              <a:effectLst/>
            </c:spPr>
          </c:marker>
          <c:dLbls>
            <c:numFmt formatCode="General" sourceLinked="1"/>
            <c:txPr>
              <a:bodyPr/>
              <a:lstStyle/>
              <a:p>
                <a:pPr>
                  <a:defRPr b="0" i="0" strike="noStrike" sz="1000" u="non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</c:dLbls>
          <c:xVal>
            <c:numRef>
              <c:f>'A-Ci'!$D$3:$D$12</c:f>
              <c:numCache>
                <c:ptCount val="10"/>
                <c:pt idx="0">
                  <c:v>280.011594</c:v>
                </c:pt>
                <c:pt idx="1">
                  <c:v>198.019964</c:v>
                </c:pt>
                <c:pt idx="2">
                  <c:v>135.411296</c:v>
                </c:pt>
                <c:pt idx="3">
                  <c:v>80.247748</c:v>
                </c:pt>
                <c:pt idx="4">
                  <c:v>52.524990</c:v>
                </c:pt>
                <c:pt idx="5">
                  <c:v>256.437208</c:v>
                </c:pt>
                <c:pt idx="6">
                  <c:v>402.310329</c:v>
                </c:pt>
                <c:pt idx="7">
                  <c:v>581.198524</c:v>
                </c:pt>
                <c:pt idx="8">
                  <c:v>775.092151</c:v>
                </c:pt>
                <c:pt idx="9">
                  <c:v>972.873931</c:v>
                </c:pt>
              </c:numCache>
            </c:numRef>
          </c:xVal>
          <c:yVal>
            <c:numRef>
              <c:f>'A-Ci'!$C$3:$C$12</c:f>
              <c:numCache>
                <c:ptCount val="10"/>
                <c:pt idx="0">
                  <c:v>25.619171</c:v>
                </c:pt>
                <c:pt idx="1">
                  <c:v>18.565867</c:v>
                </c:pt>
                <c:pt idx="2">
                  <c:v>11.497461</c:v>
                </c:pt>
                <c:pt idx="3">
                  <c:v>4.224084</c:v>
                </c:pt>
                <c:pt idx="4">
                  <c:v>0.576147</c:v>
                </c:pt>
                <c:pt idx="5">
                  <c:v>25.626020</c:v>
                </c:pt>
                <c:pt idx="6">
                  <c:v>35.680198</c:v>
                </c:pt>
                <c:pt idx="7">
                  <c:v>41.138451</c:v>
                </c:pt>
                <c:pt idx="8">
                  <c:v>42.418707</c:v>
                </c:pt>
                <c:pt idx="9">
                  <c:v>41.513770</c:v>
                </c:pt>
              </c:numCache>
            </c:numRef>
          </c:yVal>
          <c:smooth val="0"/>
        </c:ser>
        <c:axId val="2094734552"/>
        <c:axId val="2094734553"/>
      </c:scatterChart>
      <c:valAx>
        <c:axId val="2094734552"/>
        <c:scaling>
          <c:orientation val="minMax"/>
        </c:scaling>
        <c:delete val="0"/>
        <c:axPos val="b"/>
        <c:majorGridlines>
          <c:spPr>
            <a:ln w="12700" cap="flat">
              <a:solidFill>
                <a:srgbClr val="D9D9D9"/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ln w="12700" cap="flat">
            <a:solidFill>
              <a:srgbClr val="BFBFBF"/>
            </a:solidFill>
            <a:prstDash val="solid"/>
            <a:round/>
          </a:ln>
        </c:spPr>
        <c:txPr>
          <a:bodyPr rot="0"/>
          <a:lstStyle/>
          <a:p>
            <a:pPr>
              <a:defRPr b="0" i="0" strike="noStrike" sz="900" u="none">
                <a:solidFill>
                  <a:srgbClr val="595959"/>
                </a:solidFill>
                <a:latin typeface="Calibri"/>
              </a:defRPr>
            </a:pPr>
          </a:p>
        </c:txPr>
        <c:crossAx val="2094734553"/>
        <c:crosses val="autoZero"/>
        <c:crossBetween val="between"/>
        <c:majorUnit val="250"/>
        <c:minorUnit val="125"/>
      </c:valAx>
      <c:valAx>
        <c:axId val="2094734553"/>
        <c:scaling>
          <c:orientation val="minMax"/>
        </c:scaling>
        <c:delete val="0"/>
        <c:axPos val="l"/>
        <c:majorGridlines>
          <c:spPr>
            <a:ln w="12700" cap="flat">
              <a:solidFill>
                <a:srgbClr val="D9D9D9"/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ln w="12700" cap="flat">
            <a:solidFill>
              <a:srgbClr val="BFBFBF"/>
            </a:solidFill>
            <a:prstDash val="solid"/>
            <a:round/>
          </a:ln>
        </c:spPr>
        <c:txPr>
          <a:bodyPr rot="0"/>
          <a:lstStyle/>
          <a:p>
            <a:pPr>
              <a:defRPr b="0" i="0" strike="noStrike" sz="900" u="none">
                <a:solidFill>
                  <a:srgbClr val="595959"/>
                </a:solidFill>
                <a:latin typeface="Calibri"/>
              </a:defRPr>
            </a:pPr>
          </a:p>
        </c:txPr>
        <c:crossAx val="2094734552"/>
        <c:crosses val="autoZero"/>
        <c:crossBetween val="between"/>
        <c:majorUnit val="12.5"/>
        <c:minorUnit val="6.25"/>
      </c:valAx>
      <c:spPr>
        <a:noFill/>
        <a:ln w="12700" cap="flat">
          <a:noFill/>
          <a:miter lim="400000"/>
        </a:ln>
        <a:effectLst/>
      </c:spPr>
    </c:plotArea>
    <c:plotVisOnly val="1"/>
    <c:dispBlanksAs val="gap"/>
  </c:chart>
  <c:spPr>
    <a:solidFill>
      <a:srgbClr val="FFFFFF"/>
    </a:solidFill>
    <a:ln w="12700" cap="flat">
      <a:solidFill>
        <a:srgbClr val="D9D9D9"/>
      </a:solidFill>
      <a:prstDash val="solid"/>
      <a:round/>
    </a:ln>
    <a:effectLst/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roundedCorners val="0"/>
  <c:chart>
    <c:autoTitleDeleted val="1"/>
    <c:plotArea>
      <c:layout>
        <c:manualLayout>
          <c:layoutTarget val="inner"/>
          <c:xMode val="edge"/>
          <c:yMode val="edge"/>
          <c:x val="0.145096"/>
          <c:y val="0.0588841"/>
          <c:w val="0.810521"/>
          <c:h val="0.847797"/>
        </c:manualLayout>
      </c:layout>
      <c:scatterChart>
        <c:scatterStyle val="lineMarker"/>
        <c:varyColors val="0"/>
        <c:ser>
          <c:idx val="0"/>
          <c:order val="0"/>
          <c:tx>
            <c:v>Series1</c:v>
          </c:tx>
          <c:spPr>
            <a:solidFill>
              <a:schemeClr val="accent1"/>
            </a:solidFill>
            <a:ln w="12700" cap="flat">
              <a:noFill/>
              <a:miter lim="400000"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>
                <a:solidFill>
                  <a:schemeClr val="accent1"/>
                </a:solidFill>
                <a:prstDash val="solid"/>
                <a:miter lim="800000"/>
              </a:ln>
              <a:effectLst/>
            </c:spPr>
          </c:marker>
          <c:dLbls>
            <c:numFmt formatCode="General" sourceLinked="1"/>
            <c:txPr>
              <a:bodyPr/>
              <a:lstStyle/>
              <a:p>
                <a:pPr>
                  <a:defRPr b="0" i="0" strike="noStrike" sz="1000" u="non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</c:dLbls>
          <c:xVal>
            <c:numRef>
              <c:f>'A-Ci'!$B$14:$B$23</c:f>
              <c:numCache>
                <c:ptCount val="10"/>
                <c:pt idx="0">
                  <c:v>259.662518</c:v>
                </c:pt>
                <c:pt idx="1">
                  <c:v>188.300671</c:v>
                </c:pt>
                <c:pt idx="2">
                  <c:v>134.181643</c:v>
                </c:pt>
                <c:pt idx="3">
                  <c:v>87.411912</c:v>
                </c:pt>
                <c:pt idx="4">
                  <c:v>63.593105</c:v>
                </c:pt>
                <c:pt idx="5">
                  <c:v>260.529740</c:v>
                </c:pt>
                <c:pt idx="6">
                  <c:v>394.292488</c:v>
                </c:pt>
                <c:pt idx="7">
                  <c:v>545.241368</c:v>
                </c:pt>
                <c:pt idx="8">
                  <c:v>706.848813</c:v>
                </c:pt>
                <c:pt idx="9">
                  <c:v>873.428429</c:v>
                </c:pt>
              </c:numCache>
            </c:numRef>
          </c:xVal>
          <c:yVal>
            <c:numRef>
              <c:f>'A-Ci'!$A$14:$A$23</c:f>
              <c:numCache>
                <c:ptCount val="10"/>
                <c:pt idx="0">
                  <c:v>7.913055</c:v>
                </c:pt>
                <c:pt idx="1">
                  <c:v>6.294627</c:v>
                </c:pt>
                <c:pt idx="2">
                  <c:v>3.981758</c:v>
                </c:pt>
                <c:pt idx="3">
                  <c:v>1.076347</c:v>
                </c:pt>
                <c:pt idx="4">
                  <c:v>-0.561002</c:v>
                </c:pt>
                <c:pt idx="5">
                  <c:v>10.479269</c:v>
                </c:pt>
                <c:pt idx="6">
                  <c:v>15.700811</c:v>
                </c:pt>
                <c:pt idx="7">
                  <c:v>19.159653</c:v>
                </c:pt>
                <c:pt idx="8">
                  <c:v>21.137312</c:v>
                </c:pt>
                <c:pt idx="9">
                  <c:v>21.929355</c:v>
                </c:pt>
              </c:numCache>
            </c:numRef>
          </c:yVal>
          <c:smooth val="0"/>
        </c:ser>
        <c:ser>
          <c:idx val="1"/>
          <c:order val="1"/>
          <c:tx>
            <c:v>Series2</c:v>
          </c:tx>
          <c:spPr>
            <a:solidFill>
              <a:schemeClr val="accent2"/>
            </a:solidFill>
            <a:ln w="12700" cap="flat">
              <a:noFill/>
              <a:miter lim="400000"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>
                <a:solidFill>
                  <a:schemeClr val="accent2"/>
                </a:solidFill>
                <a:prstDash val="solid"/>
                <a:miter lim="800000"/>
              </a:ln>
              <a:effectLst/>
            </c:spPr>
          </c:marker>
          <c:dLbls>
            <c:numFmt formatCode="General" sourceLinked="1"/>
            <c:txPr>
              <a:bodyPr/>
              <a:lstStyle/>
              <a:p>
                <a:pPr>
                  <a:defRPr b="0" i="0" strike="noStrike" sz="1000" u="non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</c:dLbls>
          <c:xVal>
            <c:numRef>
              <c:f>'A-Ci'!$D$14:$D$23</c:f>
              <c:numCache>
                <c:ptCount val="10"/>
                <c:pt idx="0">
                  <c:v>278.297940</c:v>
                </c:pt>
                <c:pt idx="1">
                  <c:v>184.600093</c:v>
                </c:pt>
                <c:pt idx="2">
                  <c:v>127.890177</c:v>
                </c:pt>
                <c:pt idx="3">
                  <c:v>76.278458</c:v>
                </c:pt>
                <c:pt idx="4">
                  <c:v>52.309968</c:v>
                </c:pt>
                <c:pt idx="5">
                  <c:v>273.510956</c:v>
                </c:pt>
                <c:pt idx="6">
                  <c:v>434.195244</c:v>
                </c:pt>
                <c:pt idx="7">
                  <c:v>615.043522</c:v>
                </c:pt>
                <c:pt idx="8">
                  <c:v>806.988489</c:v>
                </c:pt>
                <c:pt idx="9">
                  <c:v>995.353378</c:v>
                </c:pt>
              </c:numCache>
            </c:numRef>
          </c:xVal>
          <c:yVal>
            <c:numRef>
              <c:f>'A-Ci'!$C$14:$C$23</c:f>
              <c:numCache>
                <c:ptCount val="10"/>
                <c:pt idx="0">
                  <c:v>24.071052</c:v>
                </c:pt>
                <c:pt idx="1">
                  <c:v>14.030540</c:v>
                </c:pt>
                <c:pt idx="2">
                  <c:v>8.885364</c:v>
                </c:pt>
                <c:pt idx="3">
                  <c:v>3.618667</c:v>
                </c:pt>
                <c:pt idx="4">
                  <c:v>0.475356</c:v>
                </c:pt>
                <c:pt idx="5">
                  <c:v>23.799290</c:v>
                </c:pt>
                <c:pt idx="6">
                  <c:v>35.423399</c:v>
                </c:pt>
                <c:pt idx="7">
                  <c:v>41.749976</c:v>
                </c:pt>
                <c:pt idx="8">
                  <c:v>43.065671</c:v>
                </c:pt>
                <c:pt idx="9">
                  <c:v>43.353155</c:v>
                </c:pt>
              </c:numCache>
            </c:numRef>
          </c:yVal>
          <c:smooth val="0"/>
        </c:ser>
        <c:axId val="2094734552"/>
        <c:axId val="2094734553"/>
      </c:scatterChart>
      <c:valAx>
        <c:axId val="2094734552"/>
        <c:scaling>
          <c:orientation val="minMax"/>
        </c:scaling>
        <c:delete val="0"/>
        <c:axPos val="b"/>
        <c:majorGridlines>
          <c:spPr>
            <a:ln w="12700" cap="flat">
              <a:solidFill>
                <a:srgbClr val="D9D9D9"/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ln w="12700" cap="flat">
            <a:solidFill>
              <a:srgbClr val="BFBFBF"/>
            </a:solidFill>
            <a:prstDash val="solid"/>
            <a:round/>
          </a:ln>
        </c:spPr>
        <c:txPr>
          <a:bodyPr rot="0"/>
          <a:lstStyle/>
          <a:p>
            <a:pPr>
              <a:defRPr b="0" i="0" strike="noStrike" sz="900" u="none">
                <a:solidFill>
                  <a:srgbClr val="595959"/>
                </a:solidFill>
                <a:latin typeface="Calibri"/>
              </a:defRPr>
            </a:pPr>
          </a:p>
        </c:txPr>
        <c:crossAx val="2094734553"/>
        <c:crosses val="autoZero"/>
        <c:crossBetween val="between"/>
        <c:majorUnit val="250"/>
        <c:minorUnit val="125"/>
      </c:valAx>
      <c:valAx>
        <c:axId val="2094734553"/>
        <c:scaling>
          <c:orientation val="minMax"/>
        </c:scaling>
        <c:delete val="0"/>
        <c:axPos val="l"/>
        <c:majorGridlines>
          <c:spPr>
            <a:ln w="12700" cap="flat">
              <a:solidFill>
                <a:srgbClr val="D9D9D9"/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ln w="12700" cap="flat">
            <a:solidFill>
              <a:srgbClr val="BFBFBF"/>
            </a:solidFill>
            <a:prstDash val="solid"/>
            <a:round/>
          </a:ln>
        </c:spPr>
        <c:txPr>
          <a:bodyPr rot="0"/>
          <a:lstStyle/>
          <a:p>
            <a:pPr>
              <a:defRPr b="0" i="0" strike="noStrike" sz="900" u="none">
                <a:solidFill>
                  <a:srgbClr val="595959"/>
                </a:solidFill>
                <a:latin typeface="Calibri"/>
              </a:defRPr>
            </a:pPr>
          </a:p>
        </c:txPr>
        <c:crossAx val="2094734552"/>
        <c:crosses val="autoZero"/>
        <c:crossBetween val="between"/>
        <c:majorUnit val="15.625"/>
        <c:minorUnit val="7.8125"/>
      </c:valAx>
      <c:spPr>
        <a:noFill/>
        <a:ln w="12700" cap="flat">
          <a:noFill/>
          <a:miter lim="400000"/>
        </a:ln>
        <a:effectLst/>
      </c:spPr>
    </c:plotArea>
    <c:plotVisOnly val="1"/>
    <c:dispBlanksAs val="gap"/>
  </c:chart>
  <c:spPr>
    <a:solidFill>
      <a:srgbClr val="FFFFFF"/>
    </a:solidFill>
    <a:ln w="12700" cap="flat">
      <a:solidFill>
        <a:srgbClr val="D9D9D9"/>
      </a:solidFill>
      <a:prstDash val="solid"/>
      <a:round/>
    </a:ln>
    <a:effectLst/>
  </c:sp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roundedCorners val="0"/>
  <c:chart>
    <c:autoTitleDeleted val="1"/>
    <c:plotArea>
      <c:layout>
        <c:manualLayout>
          <c:layoutTarget val="inner"/>
          <c:xMode val="edge"/>
          <c:yMode val="edge"/>
          <c:x val="0.113011"/>
          <c:y val="0.0588841"/>
          <c:w val="0.841084"/>
          <c:h val="0.847797"/>
        </c:manualLayout>
      </c:layout>
      <c:scatterChart>
        <c:scatterStyle val="lineMarker"/>
        <c:varyColors val="0"/>
        <c:ser>
          <c:idx val="0"/>
          <c:order val="0"/>
          <c:tx>
            <c:v>Series1</c:v>
          </c:tx>
          <c:spPr>
            <a:solidFill>
              <a:schemeClr val="accent1"/>
            </a:solidFill>
            <a:ln w="12700" cap="flat">
              <a:noFill/>
              <a:miter lim="400000"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>
                <a:solidFill>
                  <a:schemeClr val="accent1"/>
                </a:solidFill>
                <a:prstDash val="solid"/>
                <a:miter lim="800000"/>
              </a:ln>
              <a:effectLst/>
            </c:spPr>
          </c:marker>
          <c:dLbls>
            <c:numFmt formatCode="General" sourceLinked="1"/>
            <c:txPr>
              <a:bodyPr/>
              <a:lstStyle/>
              <a:p>
                <a:pPr>
                  <a:defRPr b="0" i="0" strike="noStrike" sz="1000" u="non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</c:dLbls>
          <c:xVal>
            <c:numRef>
              <c:f>'A-Ci'!$B$25:$B$34</c:f>
              <c:numCache>
                <c:ptCount val="10"/>
                <c:pt idx="0">
                  <c:v>224.928927</c:v>
                </c:pt>
                <c:pt idx="1">
                  <c:v>177.331297</c:v>
                </c:pt>
                <c:pt idx="2">
                  <c:v>130.322447</c:v>
                </c:pt>
                <c:pt idx="3">
                  <c:v>89.518410</c:v>
                </c:pt>
                <c:pt idx="4">
                  <c:v>66.096976</c:v>
                </c:pt>
                <c:pt idx="5">
                  <c:v>222.679447</c:v>
                </c:pt>
                <c:pt idx="6">
                  <c:v>345.834688</c:v>
                </c:pt>
                <c:pt idx="7">
                  <c:v>496.951651</c:v>
                </c:pt>
                <c:pt idx="8">
                  <c:v>672.524071</c:v>
                </c:pt>
                <c:pt idx="9">
                  <c:v>836.436734</c:v>
                </c:pt>
              </c:numCache>
            </c:numRef>
          </c:xVal>
          <c:yVal>
            <c:numRef>
              <c:f>'A-Ci'!$A$25:$A$34</c:f>
              <c:numCache>
                <c:ptCount val="10"/>
                <c:pt idx="0">
                  <c:v>8.898971</c:v>
                </c:pt>
                <c:pt idx="1">
                  <c:v>6.477732</c:v>
                </c:pt>
                <c:pt idx="2">
                  <c:v>3.963802</c:v>
                </c:pt>
                <c:pt idx="3">
                  <c:v>0.810877</c:v>
                </c:pt>
                <c:pt idx="4">
                  <c:v>-0.732948</c:v>
                </c:pt>
                <c:pt idx="5">
                  <c:v>12.239153</c:v>
                </c:pt>
                <c:pt idx="6">
                  <c:v>19.028421</c:v>
                </c:pt>
                <c:pt idx="7">
                  <c:v>23.812913</c:v>
                </c:pt>
                <c:pt idx="8">
                  <c:v>25.539349</c:v>
                </c:pt>
                <c:pt idx="9">
                  <c:v>27.436363</c:v>
                </c:pt>
              </c:numCache>
            </c:numRef>
          </c:yVal>
          <c:smooth val="0"/>
        </c:ser>
        <c:ser>
          <c:idx val="1"/>
          <c:order val="1"/>
          <c:tx>
            <c:v>Series2</c:v>
          </c:tx>
          <c:spPr>
            <a:solidFill>
              <a:schemeClr val="accent2"/>
            </a:solidFill>
            <a:ln w="12700" cap="flat">
              <a:noFill/>
              <a:miter lim="400000"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>
                <a:solidFill>
                  <a:schemeClr val="accent2"/>
                </a:solidFill>
                <a:prstDash val="solid"/>
                <a:miter lim="800000"/>
              </a:ln>
              <a:effectLst/>
            </c:spPr>
          </c:marker>
          <c:dLbls>
            <c:numFmt formatCode="General" sourceLinked="1"/>
            <c:txPr>
              <a:bodyPr/>
              <a:lstStyle/>
              <a:p>
                <a:pPr>
                  <a:defRPr b="0" i="0" strike="noStrike" sz="1000" u="non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</c:dLbls>
          <c:xVal>
            <c:numRef>
              <c:f>'A-Ci'!$D$25:$D$34</c:f>
              <c:numCache>
                <c:ptCount val="10"/>
                <c:pt idx="0">
                  <c:v>280.012208</c:v>
                </c:pt>
                <c:pt idx="1">
                  <c:v>199.795978</c:v>
                </c:pt>
                <c:pt idx="2">
                  <c:v>136.384873</c:v>
                </c:pt>
                <c:pt idx="3">
                  <c:v>80.599887</c:v>
                </c:pt>
                <c:pt idx="4">
                  <c:v>54.123023</c:v>
                </c:pt>
                <c:pt idx="5">
                  <c:v>268.526952</c:v>
                </c:pt>
                <c:pt idx="6">
                  <c:v>422.966986</c:v>
                </c:pt>
                <c:pt idx="7">
                  <c:v>600.806734</c:v>
                </c:pt>
                <c:pt idx="8">
                  <c:v>790.410784</c:v>
                </c:pt>
                <c:pt idx="9">
                  <c:v>986.188466</c:v>
                </c:pt>
              </c:numCache>
            </c:numRef>
          </c:xVal>
          <c:yVal>
            <c:numRef>
              <c:f>'A-Ci'!$C$25:$C$34</c:f>
              <c:numCache>
                <c:ptCount val="10"/>
                <c:pt idx="0">
                  <c:v>25.574743</c:v>
                </c:pt>
                <c:pt idx="1">
                  <c:v>17.261204</c:v>
                </c:pt>
                <c:pt idx="2">
                  <c:v>10.617560</c:v>
                </c:pt>
                <c:pt idx="3">
                  <c:v>3.752522</c:v>
                </c:pt>
                <c:pt idx="4">
                  <c:v>0.182887</c:v>
                </c:pt>
                <c:pt idx="5">
                  <c:v>24.229971</c:v>
                </c:pt>
                <c:pt idx="6">
                  <c:v>33.880376</c:v>
                </c:pt>
                <c:pt idx="7">
                  <c:v>38.193516</c:v>
                </c:pt>
                <c:pt idx="8">
                  <c:v>39.899870</c:v>
                </c:pt>
                <c:pt idx="9">
                  <c:v>39.974377</c:v>
                </c:pt>
              </c:numCache>
            </c:numRef>
          </c:yVal>
          <c:smooth val="0"/>
        </c:ser>
        <c:axId val="2094734552"/>
        <c:axId val="2094734553"/>
      </c:scatterChart>
      <c:valAx>
        <c:axId val="2094734552"/>
        <c:scaling>
          <c:orientation val="minMax"/>
        </c:scaling>
        <c:delete val="0"/>
        <c:axPos val="b"/>
        <c:majorGridlines>
          <c:spPr>
            <a:ln w="12700" cap="flat">
              <a:solidFill>
                <a:srgbClr val="D9D9D9"/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ln w="12700" cap="flat">
            <a:solidFill>
              <a:srgbClr val="BFBFBF"/>
            </a:solidFill>
            <a:prstDash val="solid"/>
            <a:round/>
          </a:ln>
        </c:spPr>
        <c:txPr>
          <a:bodyPr rot="0"/>
          <a:lstStyle/>
          <a:p>
            <a:pPr>
              <a:defRPr b="0" i="0" strike="noStrike" sz="900" u="none">
                <a:solidFill>
                  <a:srgbClr val="595959"/>
                </a:solidFill>
                <a:latin typeface="Calibri"/>
              </a:defRPr>
            </a:pPr>
          </a:p>
        </c:txPr>
        <c:crossAx val="2094734553"/>
        <c:crosses val="autoZero"/>
        <c:crossBetween val="between"/>
        <c:majorUnit val="250"/>
        <c:minorUnit val="125"/>
      </c:valAx>
      <c:valAx>
        <c:axId val="2094734553"/>
        <c:scaling>
          <c:orientation val="minMax"/>
        </c:scaling>
        <c:delete val="0"/>
        <c:axPos val="l"/>
        <c:majorGridlines>
          <c:spPr>
            <a:ln w="12700" cap="flat">
              <a:solidFill>
                <a:srgbClr val="D9D9D9"/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ln w="12700" cap="flat">
            <a:solidFill>
              <a:srgbClr val="BFBFBF"/>
            </a:solidFill>
            <a:prstDash val="solid"/>
            <a:round/>
          </a:ln>
        </c:spPr>
        <c:txPr>
          <a:bodyPr rot="0"/>
          <a:lstStyle/>
          <a:p>
            <a:pPr>
              <a:defRPr b="0" i="0" strike="noStrike" sz="900" u="none">
                <a:solidFill>
                  <a:srgbClr val="595959"/>
                </a:solidFill>
                <a:latin typeface="Calibri"/>
              </a:defRPr>
            </a:pPr>
          </a:p>
        </c:txPr>
        <c:crossAx val="2094734552"/>
        <c:crosses val="autoZero"/>
        <c:crossBetween val="between"/>
        <c:majorUnit val="12.5"/>
        <c:minorUnit val="6.25"/>
      </c:valAx>
      <c:spPr>
        <a:noFill/>
        <a:ln w="12700" cap="flat">
          <a:noFill/>
          <a:miter lim="400000"/>
        </a:ln>
        <a:effectLst/>
      </c:spPr>
    </c:plotArea>
    <c:plotVisOnly val="1"/>
    <c:dispBlanksAs val="gap"/>
  </c:chart>
  <c:spPr>
    <a:solidFill>
      <a:srgbClr val="FFFFFF"/>
    </a:solidFill>
    <a:ln w="12700" cap="flat">
      <a:solidFill>
        <a:srgbClr val="D9D9D9"/>
      </a:solidFill>
      <a:prstDash val="solid"/>
      <a:round/>
    </a:ln>
    <a:effectLst/>
  </c:spPr>
</c:chartSpace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
</file>

<file path=xl/drawings/drawing1.xml><?xml version="1.0" encoding="utf-8"?>
<xdr:wsDr xmlns:r="http://schemas.openxmlformats.org/officeDocument/2006/relationships" xmlns:a="http://schemas.openxmlformats.org/drawingml/2006/main" xmlns:xdr="http://schemas.openxmlformats.org/drawingml/2006/spreadsheetDrawing">
  <xdr:twoCellAnchor>
    <xdr:from>
      <xdr:col>0</xdr:col>
      <xdr:colOff>193806</xdr:colOff>
      <xdr:row>15</xdr:row>
      <xdr:rowOff>53857</xdr:rowOff>
    </xdr:from>
    <xdr:to>
      <xdr:col>20</xdr:col>
      <xdr:colOff>522901</xdr:colOff>
      <xdr:row>22</xdr:row>
      <xdr:rowOff>194337</xdr:rowOff>
    </xdr:to>
    <xdr:grpSp>
      <xdr:nvGrpSpPr>
        <xdr:cNvPr id="24" name="グループ化 137"/>
        <xdr:cNvGrpSpPr/>
      </xdr:nvGrpSpPr>
      <xdr:grpSpPr>
        <a:xfrm>
          <a:off x="193806" y="3482857"/>
          <a:ext cx="10895496" cy="1740681"/>
          <a:chOff x="0" y="0"/>
          <a:chExt cx="10895495" cy="1740679"/>
        </a:xfrm>
      </xdr:grpSpPr>
      <xdr:sp>
        <xdr:nvSpPr>
          <xdr:cNvPr id="2" name="正方形/長方形 138"/>
          <xdr:cNvSpPr/>
        </xdr:nvSpPr>
        <xdr:spPr>
          <a:xfrm>
            <a:off x="0" y="0"/>
            <a:ext cx="10895496" cy="732791"/>
          </a:xfrm>
          <a:prstGeom prst="rect">
            <a:avLst/>
          </a:prstGeom>
          <a:noFill/>
          <a:ln w="25400" cap="flat">
            <a:solidFill>
              <a:srgbClr val="262626"/>
            </a:solidFill>
            <a:prstDash val="solid"/>
            <a:miter lim="800000"/>
          </a:ln>
          <a:effectLst/>
        </xdr:spPr>
        <xdr:txBody>
          <a:bodyPr/>
          <a:lstStyle/>
          <a:p>
            <a:pPr/>
          </a:p>
        </xdr:txBody>
      </xdr:sp>
      <xdr:sp>
        <xdr:nvSpPr>
          <xdr:cNvPr id="3" name="正方形/長方形 139"/>
          <xdr:cNvSpPr/>
        </xdr:nvSpPr>
        <xdr:spPr>
          <a:xfrm>
            <a:off x="0" y="1007889"/>
            <a:ext cx="10895496" cy="732791"/>
          </a:xfrm>
          <a:prstGeom prst="rect">
            <a:avLst/>
          </a:prstGeom>
          <a:noFill/>
          <a:ln w="25400" cap="flat">
            <a:solidFill>
              <a:srgbClr val="262626"/>
            </a:solidFill>
            <a:prstDash val="solid"/>
            <a:miter lim="800000"/>
          </a:ln>
          <a:effectLst/>
        </xdr:spPr>
        <xdr:txBody>
          <a:bodyPr/>
          <a:lstStyle/>
          <a:p>
            <a:pPr/>
          </a:p>
        </xdr:txBody>
      </xdr:sp>
      <xdr:sp>
        <xdr:nvSpPr>
          <xdr:cNvPr id="4" name="楕円 140"/>
          <xdr:cNvSpPr/>
        </xdr:nvSpPr>
        <xdr:spPr>
          <a:xfrm>
            <a:off x="178031" y="183197"/>
            <a:ext cx="356063" cy="366397"/>
          </a:xfrm>
          <a:prstGeom prst="ellipse">
            <a:avLst/>
          </a:prstGeom>
          <a:noFill/>
          <a:ln w="25400" cap="flat">
            <a:solidFill>
              <a:srgbClr val="262626"/>
            </a:solidFill>
            <a:prstDash val="solid"/>
            <a:miter lim="800000"/>
          </a:ln>
          <a:effectLst/>
        </xdr:spPr>
        <xdr:txBody>
          <a:bodyPr/>
          <a:lstStyle/>
          <a:p>
            <a:pPr/>
          </a:p>
        </xdr:txBody>
      </xdr:sp>
      <xdr:sp>
        <xdr:nvSpPr>
          <xdr:cNvPr id="5" name="楕円 141"/>
          <xdr:cNvSpPr/>
        </xdr:nvSpPr>
        <xdr:spPr>
          <a:xfrm>
            <a:off x="1242903" y="183197"/>
            <a:ext cx="356063" cy="366397"/>
          </a:xfrm>
          <a:prstGeom prst="ellipse">
            <a:avLst/>
          </a:prstGeom>
          <a:noFill/>
          <a:ln w="25400" cap="flat">
            <a:solidFill>
              <a:srgbClr val="262626"/>
            </a:solidFill>
            <a:prstDash val="solid"/>
            <a:miter lim="800000"/>
          </a:ln>
          <a:effectLst/>
        </xdr:spPr>
        <xdr:txBody>
          <a:bodyPr/>
          <a:lstStyle/>
          <a:p>
            <a:pPr/>
          </a:p>
        </xdr:txBody>
      </xdr:sp>
      <xdr:sp>
        <xdr:nvSpPr>
          <xdr:cNvPr id="6" name="楕円 142"/>
          <xdr:cNvSpPr/>
        </xdr:nvSpPr>
        <xdr:spPr>
          <a:xfrm>
            <a:off x="2307774" y="183197"/>
            <a:ext cx="356063" cy="366397"/>
          </a:xfrm>
          <a:prstGeom prst="ellipse">
            <a:avLst/>
          </a:prstGeom>
          <a:noFill/>
          <a:ln w="25400" cap="flat">
            <a:solidFill>
              <a:srgbClr val="262626"/>
            </a:solidFill>
            <a:prstDash val="solid"/>
            <a:miter lim="800000"/>
          </a:ln>
          <a:effectLst/>
        </xdr:spPr>
        <xdr:txBody>
          <a:bodyPr/>
          <a:lstStyle/>
          <a:p>
            <a:pPr/>
          </a:p>
        </xdr:txBody>
      </xdr:sp>
      <xdr:sp>
        <xdr:nvSpPr>
          <xdr:cNvPr id="7" name="楕円 143"/>
          <xdr:cNvSpPr/>
        </xdr:nvSpPr>
        <xdr:spPr>
          <a:xfrm>
            <a:off x="3372646" y="183197"/>
            <a:ext cx="356063" cy="366397"/>
          </a:xfrm>
          <a:prstGeom prst="ellipse">
            <a:avLst/>
          </a:prstGeom>
          <a:noFill/>
          <a:ln w="25400" cap="flat">
            <a:solidFill>
              <a:srgbClr val="262626"/>
            </a:solidFill>
            <a:prstDash val="solid"/>
            <a:miter lim="800000"/>
          </a:ln>
          <a:effectLst/>
        </xdr:spPr>
        <xdr:txBody>
          <a:bodyPr/>
          <a:lstStyle/>
          <a:p>
            <a:pPr/>
          </a:p>
        </xdr:txBody>
      </xdr:sp>
      <xdr:sp>
        <xdr:nvSpPr>
          <xdr:cNvPr id="8" name="楕円 144"/>
          <xdr:cNvSpPr/>
        </xdr:nvSpPr>
        <xdr:spPr>
          <a:xfrm>
            <a:off x="4437518" y="183197"/>
            <a:ext cx="356063" cy="366397"/>
          </a:xfrm>
          <a:prstGeom prst="ellipse">
            <a:avLst/>
          </a:prstGeom>
          <a:noFill/>
          <a:ln w="25400" cap="flat">
            <a:solidFill>
              <a:srgbClr val="262626"/>
            </a:solidFill>
            <a:prstDash val="solid"/>
            <a:miter lim="800000"/>
          </a:ln>
          <a:effectLst/>
        </xdr:spPr>
        <xdr:txBody>
          <a:bodyPr/>
          <a:lstStyle/>
          <a:p>
            <a:pPr/>
          </a:p>
        </xdr:txBody>
      </xdr:sp>
      <xdr:sp>
        <xdr:nvSpPr>
          <xdr:cNvPr id="9" name="楕円 145"/>
          <xdr:cNvSpPr/>
        </xdr:nvSpPr>
        <xdr:spPr>
          <a:xfrm>
            <a:off x="5502390" y="183197"/>
            <a:ext cx="356063" cy="366397"/>
          </a:xfrm>
          <a:prstGeom prst="ellipse">
            <a:avLst/>
          </a:prstGeom>
          <a:noFill/>
          <a:ln w="25400" cap="flat">
            <a:solidFill>
              <a:srgbClr val="262626"/>
            </a:solidFill>
            <a:prstDash val="solid"/>
            <a:miter lim="800000"/>
          </a:ln>
          <a:effectLst/>
        </xdr:spPr>
        <xdr:txBody>
          <a:bodyPr/>
          <a:lstStyle/>
          <a:p>
            <a:pPr/>
          </a:p>
        </xdr:txBody>
      </xdr:sp>
      <xdr:sp>
        <xdr:nvSpPr>
          <xdr:cNvPr id="10" name="楕円 146"/>
          <xdr:cNvSpPr/>
        </xdr:nvSpPr>
        <xdr:spPr>
          <a:xfrm>
            <a:off x="6567262" y="183197"/>
            <a:ext cx="356063" cy="366397"/>
          </a:xfrm>
          <a:prstGeom prst="ellipse">
            <a:avLst/>
          </a:prstGeom>
          <a:noFill/>
          <a:ln w="25400" cap="flat">
            <a:solidFill>
              <a:srgbClr val="262626"/>
            </a:solidFill>
            <a:prstDash val="solid"/>
            <a:miter lim="800000"/>
          </a:ln>
          <a:effectLst/>
        </xdr:spPr>
        <xdr:txBody>
          <a:bodyPr/>
          <a:lstStyle/>
          <a:p>
            <a:pPr/>
          </a:p>
        </xdr:txBody>
      </xdr:sp>
      <xdr:sp>
        <xdr:nvSpPr>
          <xdr:cNvPr id="11" name="楕円 147"/>
          <xdr:cNvSpPr/>
        </xdr:nvSpPr>
        <xdr:spPr>
          <a:xfrm>
            <a:off x="7632134" y="183197"/>
            <a:ext cx="356063" cy="366397"/>
          </a:xfrm>
          <a:prstGeom prst="ellipse">
            <a:avLst/>
          </a:prstGeom>
          <a:noFill/>
          <a:ln w="25400" cap="flat">
            <a:solidFill>
              <a:srgbClr val="262626"/>
            </a:solidFill>
            <a:prstDash val="solid"/>
            <a:miter lim="800000"/>
          </a:ln>
          <a:effectLst/>
        </xdr:spPr>
        <xdr:txBody>
          <a:bodyPr/>
          <a:lstStyle/>
          <a:p>
            <a:pPr/>
          </a:p>
        </xdr:txBody>
      </xdr:sp>
      <xdr:sp>
        <xdr:nvSpPr>
          <xdr:cNvPr id="12" name="楕円 148"/>
          <xdr:cNvSpPr/>
        </xdr:nvSpPr>
        <xdr:spPr>
          <a:xfrm>
            <a:off x="8697006" y="183197"/>
            <a:ext cx="356063" cy="366397"/>
          </a:xfrm>
          <a:prstGeom prst="ellipse">
            <a:avLst/>
          </a:prstGeom>
          <a:noFill/>
          <a:ln w="25400" cap="flat">
            <a:solidFill>
              <a:srgbClr val="262626"/>
            </a:solidFill>
            <a:prstDash val="solid"/>
            <a:miter lim="800000"/>
          </a:ln>
          <a:effectLst/>
        </xdr:spPr>
        <xdr:txBody>
          <a:bodyPr/>
          <a:lstStyle/>
          <a:p>
            <a:pPr/>
          </a:p>
        </xdr:txBody>
      </xdr:sp>
      <xdr:sp>
        <xdr:nvSpPr>
          <xdr:cNvPr id="13" name="楕円 149"/>
          <xdr:cNvSpPr/>
        </xdr:nvSpPr>
        <xdr:spPr>
          <a:xfrm>
            <a:off x="9761877" y="183197"/>
            <a:ext cx="356063" cy="366397"/>
          </a:xfrm>
          <a:prstGeom prst="ellipse">
            <a:avLst/>
          </a:prstGeom>
          <a:noFill/>
          <a:ln w="25400" cap="flat">
            <a:solidFill>
              <a:srgbClr val="262626"/>
            </a:solidFill>
            <a:prstDash val="solid"/>
            <a:miter lim="800000"/>
          </a:ln>
          <a:effectLst/>
        </xdr:spPr>
        <xdr:txBody>
          <a:bodyPr/>
          <a:lstStyle/>
          <a:p>
            <a:pPr/>
          </a:p>
        </xdr:txBody>
      </xdr:sp>
      <xdr:sp>
        <xdr:nvSpPr>
          <xdr:cNvPr id="14" name="楕円 150"/>
          <xdr:cNvSpPr/>
        </xdr:nvSpPr>
        <xdr:spPr>
          <a:xfrm>
            <a:off x="747730" y="1211257"/>
            <a:ext cx="356063" cy="366397"/>
          </a:xfrm>
          <a:prstGeom prst="ellipse">
            <a:avLst/>
          </a:prstGeom>
          <a:noFill/>
          <a:ln w="25400" cap="flat">
            <a:solidFill>
              <a:srgbClr val="262626"/>
            </a:solidFill>
            <a:prstDash val="solid"/>
            <a:miter lim="800000"/>
          </a:ln>
          <a:effectLst/>
        </xdr:spPr>
        <xdr:txBody>
          <a:bodyPr/>
          <a:lstStyle/>
          <a:p>
            <a:pPr/>
          </a:p>
        </xdr:txBody>
      </xdr:sp>
      <xdr:sp>
        <xdr:nvSpPr>
          <xdr:cNvPr id="15" name="楕円 151"/>
          <xdr:cNvSpPr/>
        </xdr:nvSpPr>
        <xdr:spPr>
          <a:xfrm>
            <a:off x="1812602" y="1211257"/>
            <a:ext cx="356063" cy="366397"/>
          </a:xfrm>
          <a:prstGeom prst="ellipse">
            <a:avLst/>
          </a:prstGeom>
          <a:noFill/>
          <a:ln w="25400" cap="flat">
            <a:solidFill>
              <a:srgbClr val="262626"/>
            </a:solidFill>
            <a:prstDash val="solid"/>
            <a:miter lim="800000"/>
          </a:ln>
          <a:effectLst/>
        </xdr:spPr>
        <xdr:txBody>
          <a:bodyPr/>
          <a:lstStyle/>
          <a:p>
            <a:pPr/>
          </a:p>
        </xdr:txBody>
      </xdr:sp>
      <xdr:sp>
        <xdr:nvSpPr>
          <xdr:cNvPr id="16" name="楕円 152"/>
          <xdr:cNvSpPr/>
        </xdr:nvSpPr>
        <xdr:spPr>
          <a:xfrm>
            <a:off x="2877474" y="1211257"/>
            <a:ext cx="356063" cy="366397"/>
          </a:xfrm>
          <a:prstGeom prst="ellipse">
            <a:avLst/>
          </a:prstGeom>
          <a:noFill/>
          <a:ln w="25400" cap="flat">
            <a:solidFill>
              <a:srgbClr val="262626"/>
            </a:solidFill>
            <a:prstDash val="solid"/>
            <a:miter lim="800000"/>
          </a:ln>
          <a:effectLst/>
        </xdr:spPr>
        <xdr:txBody>
          <a:bodyPr/>
          <a:lstStyle/>
          <a:p>
            <a:pPr/>
          </a:p>
        </xdr:txBody>
      </xdr:sp>
      <xdr:sp>
        <xdr:nvSpPr>
          <xdr:cNvPr id="17" name="楕円 153"/>
          <xdr:cNvSpPr/>
        </xdr:nvSpPr>
        <xdr:spPr>
          <a:xfrm>
            <a:off x="3942345" y="1211257"/>
            <a:ext cx="356063" cy="366397"/>
          </a:xfrm>
          <a:prstGeom prst="ellipse">
            <a:avLst/>
          </a:prstGeom>
          <a:noFill/>
          <a:ln w="25400" cap="flat">
            <a:solidFill>
              <a:srgbClr val="262626"/>
            </a:solidFill>
            <a:prstDash val="solid"/>
            <a:miter lim="800000"/>
          </a:ln>
          <a:effectLst/>
        </xdr:spPr>
        <xdr:txBody>
          <a:bodyPr/>
          <a:lstStyle/>
          <a:p>
            <a:pPr/>
          </a:p>
        </xdr:txBody>
      </xdr:sp>
      <xdr:sp>
        <xdr:nvSpPr>
          <xdr:cNvPr id="18" name="楕円 154"/>
          <xdr:cNvSpPr/>
        </xdr:nvSpPr>
        <xdr:spPr>
          <a:xfrm>
            <a:off x="5007217" y="1211257"/>
            <a:ext cx="356063" cy="366397"/>
          </a:xfrm>
          <a:prstGeom prst="ellipse">
            <a:avLst/>
          </a:prstGeom>
          <a:noFill/>
          <a:ln w="25400" cap="flat">
            <a:solidFill>
              <a:srgbClr val="262626"/>
            </a:solidFill>
            <a:prstDash val="solid"/>
            <a:miter lim="800000"/>
          </a:ln>
          <a:effectLst/>
        </xdr:spPr>
        <xdr:txBody>
          <a:bodyPr/>
          <a:lstStyle/>
          <a:p>
            <a:pPr/>
          </a:p>
        </xdr:txBody>
      </xdr:sp>
      <xdr:sp>
        <xdr:nvSpPr>
          <xdr:cNvPr id="19" name="楕円 155"/>
          <xdr:cNvSpPr/>
        </xdr:nvSpPr>
        <xdr:spPr>
          <a:xfrm>
            <a:off x="6072089" y="1211257"/>
            <a:ext cx="356063" cy="366397"/>
          </a:xfrm>
          <a:prstGeom prst="ellipse">
            <a:avLst/>
          </a:prstGeom>
          <a:noFill/>
          <a:ln w="25400" cap="flat">
            <a:solidFill>
              <a:srgbClr val="262626"/>
            </a:solidFill>
            <a:prstDash val="solid"/>
            <a:miter lim="800000"/>
          </a:ln>
          <a:effectLst/>
        </xdr:spPr>
        <xdr:txBody>
          <a:bodyPr/>
          <a:lstStyle/>
          <a:p>
            <a:pPr/>
          </a:p>
        </xdr:txBody>
      </xdr:sp>
      <xdr:sp>
        <xdr:nvSpPr>
          <xdr:cNvPr id="20" name="楕円 156"/>
          <xdr:cNvSpPr/>
        </xdr:nvSpPr>
        <xdr:spPr>
          <a:xfrm>
            <a:off x="7136961" y="1211257"/>
            <a:ext cx="356063" cy="366397"/>
          </a:xfrm>
          <a:prstGeom prst="ellipse">
            <a:avLst/>
          </a:prstGeom>
          <a:noFill/>
          <a:ln w="25400" cap="flat">
            <a:solidFill>
              <a:srgbClr val="262626"/>
            </a:solidFill>
            <a:prstDash val="solid"/>
            <a:miter lim="800000"/>
          </a:ln>
          <a:effectLst/>
        </xdr:spPr>
        <xdr:txBody>
          <a:bodyPr/>
          <a:lstStyle/>
          <a:p>
            <a:pPr/>
          </a:p>
        </xdr:txBody>
      </xdr:sp>
      <xdr:sp>
        <xdr:nvSpPr>
          <xdr:cNvPr id="21" name="楕円 157"/>
          <xdr:cNvSpPr/>
        </xdr:nvSpPr>
        <xdr:spPr>
          <a:xfrm>
            <a:off x="8201833" y="1211257"/>
            <a:ext cx="356063" cy="366397"/>
          </a:xfrm>
          <a:prstGeom prst="ellipse">
            <a:avLst/>
          </a:prstGeom>
          <a:noFill/>
          <a:ln w="25400" cap="flat">
            <a:solidFill>
              <a:srgbClr val="262626"/>
            </a:solidFill>
            <a:prstDash val="solid"/>
            <a:miter lim="800000"/>
          </a:ln>
          <a:effectLst/>
        </xdr:spPr>
        <xdr:txBody>
          <a:bodyPr/>
          <a:lstStyle/>
          <a:p>
            <a:pPr/>
          </a:p>
        </xdr:txBody>
      </xdr:sp>
      <xdr:sp>
        <xdr:nvSpPr>
          <xdr:cNvPr id="22" name="楕円 158"/>
          <xdr:cNvSpPr/>
        </xdr:nvSpPr>
        <xdr:spPr>
          <a:xfrm>
            <a:off x="9266705" y="1211257"/>
            <a:ext cx="356063" cy="366397"/>
          </a:xfrm>
          <a:prstGeom prst="ellipse">
            <a:avLst/>
          </a:prstGeom>
          <a:noFill/>
          <a:ln w="25400" cap="flat">
            <a:solidFill>
              <a:srgbClr val="262626"/>
            </a:solidFill>
            <a:prstDash val="solid"/>
            <a:miter lim="800000"/>
          </a:ln>
          <a:effectLst/>
        </xdr:spPr>
        <xdr:txBody>
          <a:bodyPr/>
          <a:lstStyle/>
          <a:p>
            <a:pPr/>
          </a:p>
        </xdr:txBody>
      </xdr:sp>
      <xdr:sp>
        <xdr:nvSpPr>
          <xdr:cNvPr id="23" name="楕円 159"/>
          <xdr:cNvSpPr/>
        </xdr:nvSpPr>
        <xdr:spPr>
          <a:xfrm>
            <a:off x="10331576" y="1211257"/>
            <a:ext cx="356063" cy="366397"/>
          </a:xfrm>
          <a:prstGeom prst="ellipse">
            <a:avLst/>
          </a:prstGeom>
          <a:noFill/>
          <a:ln w="25400" cap="flat">
            <a:solidFill>
              <a:srgbClr val="262626"/>
            </a:solidFill>
            <a:prstDash val="solid"/>
            <a:miter lim="800000"/>
          </a:ln>
          <a:effectLst/>
        </xdr:spPr>
        <xdr:txBody>
          <a:bodyPr/>
          <a:lstStyle/>
          <a:p>
            <a:pPr/>
          </a:p>
        </xdr:txBody>
      </xdr:sp>
    </xdr:grpSp>
    <xdr:clientData/>
  </xdr:twoCellAnchor>
  <xdr:twoCellAnchor>
    <xdr:from>
      <xdr:col>13</xdr:col>
      <xdr:colOff>35800</xdr:colOff>
      <xdr:row>14</xdr:row>
      <xdr:rowOff>8195</xdr:rowOff>
    </xdr:from>
    <xdr:to>
      <xdr:col>13</xdr:col>
      <xdr:colOff>386895</xdr:colOff>
      <xdr:row>16</xdr:row>
      <xdr:rowOff>86695</xdr:rowOff>
    </xdr:to>
    <xdr:sp>
      <xdr:nvSpPr>
        <xdr:cNvPr id="25" name="テキスト ボックス 173"/>
        <xdr:cNvSpPr txBox="1"/>
      </xdr:nvSpPr>
      <xdr:spPr>
        <a:xfrm>
          <a:off x="6804900" y="3208595"/>
          <a:ext cx="351096" cy="535701"/>
        </a:xfrm>
        <a:prstGeom prst="rect">
          <a:avLst/>
        </a:prstGeom>
        <a:solidFill>
          <a:srgbClr val="FFFFFF"/>
        </a:solidFill>
        <a:ln w="9525" cap="flat">
          <a:solidFill>
            <a:srgbClr val="BABABA"/>
          </a:solidFill>
          <a:prstDash val="solid"/>
          <a:round/>
        </a:ln>
        <a:effectLst/>
        <a:extLst>
          <a:ext uri="{C572A759-6A51-4108-AA02-DFA0A04FC94B}">
            <ma14:wrappingTextBoxFlag xmlns:ma14="http://schemas.microsoft.com/office/mac/drawingml/2011/main" val="1"/>
          </a:ext>
        </a:extLst>
      </xdr:spPr>
      <xdr:txBody>
        <a:bodyPr wrap="square" lIns="45719" tIns="45719" rIns="45719" bIns="45719" numCol="1" anchor="t">
          <a:noAutofit/>
        </a:bodyPr>
        <a:lstStyle/>
        <a:p>
          <a:pPr marL="0" marR="0" indent="0" algn="l" defTabSz="914400" latinLnBrk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b="0" baseline="0" cap="none" i="0" spc="0" strike="noStrike" sz="2000" u="none">
              <a:ln>
                <a:noFill/>
              </a:ln>
              <a:solidFill>
                <a:srgbClr val="000000"/>
              </a:solidFill>
              <a:uFillTx/>
              <a:latin typeface="Calibri"/>
              <a:ea typeface="Calibri"/>
              <a:cs typeface="Calibri"/>
              <a:sym typeface="Calibri"/>
            </a:defRPr>
          </a:pPr>
          <a:r>
            <a:rPr b="0" baseline="0" cap="none" i="0" spc="0" strike="noStrike" sz="2000" u="none">
              <a:ln>
                <a:noFill/>
              </a:ln>
              <a:solidFill>
                <a:srgbClr val="000000"/>
              </a:solidFill>
              <a:uFillTx/>
              <a:latin typeface="Calibri"/>
              <a:ea typeface="Calibri"/>
              <a:cs typeface="Calibri"/>
              <a:sym typeface="Calibri"/>
            </a:rPr>
            <a:t>1</a:t>
          </a:r>
        </a:p>
      </xdr:txBody>
    </xdr:sp>
    <xdr:clientData/>
  </xdr:twoCellAnchor>
  <xdr:twoCellAnchor>
    <xdr:from>
      <xdr:col>12</xdr:col>
      <xdr:colOff>53053</xdr:colOff>
      <xdr:row>21</xdr:row>
      <xdr:rowOff>137590</xdr:rowOff>
    </xdr:from>
    <xdr:to>
      <xdr:col>12</xdr:col>
      <xdr:colOff>404148</xdr:colOff>
      <xdr:row>23</xdr:row>
      <xdr:rowOff>216091</xdr:rowOff>
    </xdr:to>
    <xdr:sp>
      <xdr:nvSpPr>
        <xdr:cNvPr id="26" name="テキスト ボックス 174"/>
        <xdr:cNvSpPr txBox="1"/>
      </xdr:nvSpPr>
      <xdr:spPr>
        <a:xfrm>
          <a:off x="6301453" y="4938190"/>
          <a:ext cx="351096" cy="535702"/>
        </a:xfrm>
        <a:prstGeom prst="rect">
          <a:avLst/>
        </a:prstGeom>
        <a:solidFill>
          <a:srgbClr val="FFFFFF"/>
        </a:solidFill>
        <a:ln w="9525" cap="flat">
          <a:solidFill>
            <a:srgbClr val="BABABA"/>
          </a:solidFill>
          <a:prstDash val="solid"/>
          <a:round/>
        </a:ln>
        <a:effectLst/>
        <a:extLst>
          <a:ext uri="{C572A759-6A51-4108-AA02-DFA0A04FC94B}">
            <ma14:wrappingTextBoxFlag xmlns:ma14="http://schemas.microsoft.com/office/mac/drawingml/2011/main" val="1"/>
          </a:ext>
        </a:extLst>
      </xdr:spPr>
      <xdr:txBody>
        <a:bodyPr wrap="square" lIns="45719" tIns="45719" rIns="45719" bIns="45719" numCol="1" anchor="t">
          <a:noAutofit/>
        </a:bodyPr>
        <a:lstStyle/>
        <a:p>
          <a:pPr marL="0" marR="0" indent="0" algn="l" defTabSz="914400" latinLnBrk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b="0" baseline="0" cap="none" i="0" spc="0" strike="noStrike" sz="2000" u="none">
              <a:ln>
                <a:noFill/>
              </a:ln>
              <a:solidFill>
                <a:srgbClr val="000000"/>
              </a:solidFill>
              <a:uFillTx/>
              <a:latin typeface="Calibri"/>
              <a:ea typeface="Calibri"/>
              <a:cs typeface="Calibri"/>
              <a:sym typeface="Calibri"/>
            </a:defRPr>
          </a:pPr>
          <a:r>
            <a:rPr b="0" baseline="0" cap="none" i="0" spc="0" strike="noStrike" sz="2000" u="none">
              <a:ln>
                <a:noFill/>
              </a:ln>
              <a:solidFill>
                <a:srgbClr val="000000"/>
              </a:solidFill>
              <a:uFillTx/>
              <a:latin typeface="Calibri"/>
              <a:ea typeface="Calibri"/>
              <a:cs typeface="Calibri"/>
              <a:sym typeface="Calibri"/>
            </a:rPr>
            <a:t>2</a:t>
          </a:r>
        </a:p>
      </xdr:txBody>
    </xdr:sp>
    <xdr:clientData/>
  </xdr:twoCellAnchor>
  <xdr:twoCellAnchor>
    <xdr:from>
      <xdr:col>14</xdr:col>
      <xdr:colOff>113440</xdr:colOff>
      <xdr:row>21</xdr:row>
      <xdr:rowOff>137590</xdr:rowOff>
    </xdr:from>
    <xdr:to>
      <xdr:col>14</xdr:col>
      <xdr:colOff>464533</xdr:colOff>
      <xdr:row>23</xdr:row>
      <xdr:rowOff>216091</xdr:rowOff>
    </xdr:to>
    <xdr:sp>
      <xdr:nvSpPr>
        <xdr:cNvPr id="27" name="テキスト ボックス 175"/>
        <xdr:cNvSpPr txBox="1"/>
      </xdr:nvSpPr>
      <xdr:spPr>
        <a:xfrm>
          <a:off x="7403240" y="4938190"/>
          <a:ext cx="351094" cy="535702"/>
        </a:xfrm>
        <a:prstGeom prst="rect">
          <a:avLst/>
        </a:prstGeom>
        <a:solidFill>
          <a:srgbClr val="FFFFFF"/>
        </a:solidFill>
        <a:ln w="9525" cap="flat">
          <a:solidFill>
            <a:srgbClr val="BABABA"/>
          </a:solidFill>
          <a:prstDash val="solid"/>
          <a:round/>
        </a:ln>
        <a:effectLst/>
        <a:extLst>
          <a:ext uri="{C572A759-6A51-4108-AA02-DFA0A04FC94B}">
            <ma14:wrappingTextBoxFlag xmlns:ma14="http://schemas.microsoft.com/office/mac/drawingml/2011/main" val="1"/>
          </a:ext>
        </a:extLst>
      </xdr:spPr>
      <xdr:txBody>
        <a:bodyPr wrap="square" lIns="45719" tIns="45719" rIns="45719" bIns="45719" numCol="1" anchor="t">
          <a:noAutofit/>
        </a:bodyPr>
        <a:lstStyle/>
        <a:p>
          <a:pPr marL="0" marR="0" indent="0" algn="l" defTabSz="914400" latinLnBrk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b="0" baseline="0" cap="none" i="0" spc="0" strike="noStrike" sz="2000" u="none">
              <a:ln>
                <a:noFill/>
              </a:ln>
              <a:solidFill>
                <a:srgbClr val="000000"/>
              </a:solidFill>
              <a:uFillTx/>
              <a:latin typeface="Calibri"/>
              <a:ea typeface="Calibri"/>
              <a:cs typeface="Calibri"/>
              <a:sym typeface="Calibri"/>
            </a:defRPr>
          </a:pPr>
          <a:r>
            <a:rPr b="0" baseline="0" cap="none" i="0" spc="0" strike="noStrike" sz="2000" u="none">
              <a:ln>
                <a:noFill/>
              </a:ln>
              <a:solidFill>
                <a:srgbClr val="000000"/>
              </a:solidFill>
              <a:uFillTx/>
              <a:latin typeface="Calibri"/>
              <a:ea typeface="Calibri"/>
              <a:cs typeface="Calibri"/>
              <a:sym typeface="Calibri"/>
            </a:rPr>
            <a:t>3</a:t>
          </a:r>
        </a:p>
      </xdr:txBody>
    </xdr:sp>
    <xdr:clientData/>
  </xdr:twoCellAnchor>
</xdr:wsDr>
</file>

<file path=xl/drawings/drawing2.xml><?xml version="1.0" encoding="utf-8"?>
<xdr:wsDr xmlns:r="http://schemas.openxmlformats.org/officeDocument/2006/relationships" xmlns:a="http://schemas.openxmlformats.org/drawingml/2006/main" xmlns:xdr="http://schemas.openxmlformats.org/drawingml/2006/spreadsheetDrawing">
  <xdr:twoCellAnchor>
    <xdr:from>
      <xdr:col>4</xdr:col>
      <xdr:colOff>363861</xdr:colOff>
      <xdr:row>2</xdr:row>
      <xdr:rowOff>19050</xdr:rowOff>
    </xdr:from>
    <xdr:to>
      <xdr:col>9</xdr:col>
      <xdr:colOff>199390</xdr:colOff>
      <xdr:row>11</xdr:row>
      <xdr:rowOff>118428</xdr:rowOff>
    </xdr:to>
    <xdr:graphicFrame>
      <xdr:nvGraphicFramePr>
        <xdr:cNvPr id="29" name="グラフ 1"/>
        <xdr:cNvGraphicFramePr/>
      </xdr:nvGraphicFramePr>
      <xdr:xfrm>
        <a:off x="3056261" y="476250"/>
        <a:ext cx="3201030" cy="2156779"/>
      </xdr:xfrm>
      <a:graphic xmlns:a="http://schemas.openxmlformats.org/drawingml/2006/main">
        <a:graphicData uri="http://schemas.openxmlformats.org/drawingml/2006/chart">
          <c:chart xmlns:c="http://schemas.openxmlformats.org/drawingml/2006/chart" r:id="rId1"/>
        </a:graphicData>
      </a:graphic>
    </xdr:graphicFrame>
    <xdr:clientData/>
  </xdr:twoCellAnchor>
  <xdr:twoCellAnchor>
    <xdr:from>
      <xdr:col>5</xdr:col>
      <xdr:colOff>47673</xdr:colOff>
      <xdr:row>13</xdr:row>
      <xdr:rowOff>38100</xdr:rowOff>
    </xdr:from>
    <xdr:to>
      <xdr:col>9</xdr:col>
      <xdr:colOff>199389</xdr:colOff>
      <xdr:row>22</xdr:row>
      <xdr:rowOff>137478</xdr:rowOff>
    </xdr:to>
    <xdr:graphicFrame>
      <xdr:nvGraphicFramePr>
        <xdr:cNvPr id="30" name="グラフ 2"/>
        <xdr:cNvGraphicFramePr/>
      </xdr:nvGraphicFramePr>
      <xdr:xfrm>
        <a:off x="3413173" y="3009900"/>
        <a:ext cx="2844117" cy="2156779"/>
      </xdr:xfrm>
      <a:graphic xmlns:a="http://schemas.openxmlformats.org/drawingml/2006/main">
        <a:graphicData uri="http://schemas.openxmlformats.org/drawingml/2006/chart">
          <c:chart xmlns:c="http://schemas.openxmlformats.org/drawingml/2006/chart" r:id="rId2"/>
        </a:graphicData>
      </a:graphic>
    </xdr:graphicFrame>
    <xdr:clientData/>
  </xdr:twoCellAnchor>
  <xdr:twoCellAnchor>
    <xdr:from>
      <xdr:col>5</xdr:col>
      <xdr:colOff>172443</xdr:colOff>
      <xdr:row>24</xdr:row>
      <xdr:rowOff>45720</xdr:rowOff>
    </xdr:from>
    <xdr:to>
      <xdr:col>9</xdr:col>
      <xdr:colOff>229870</xdr:colOff>
      <xdr:row>33</xdr:row>
      <xdr:rowOff>145098</xdr:rowOff>
    </xdr:to>
    <xdr:graphicFrame>
      <xdr:nvGraphicFramePr>
        <xdr:cNvPr id="31" name="グラフ 3"/>
        <xdr:cNvGraphicFramePr/>
      </xdr:nvGraphicFramePr>
      <xdr:xfrm>
        <a:off x="3537943" y="5532120"/>
        <a:ext cx="2749828" cy="2156779"/>
      </xdr:xfrm>
      <a:graphic xmlns:a="http://schemas.openxmlformats.org/drawingml/2006/main">
        <a:graphicData uri="http://schemas.openxmlformats.org/drawingml/2006/chart">
          <c:chart xmlns:c="http://schemas.openxmlformats.org/drawingml/2006/chart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xmlns:r="http://schemas.openxmlformats.org/officeDocument/2006/relationships" name="Office テーマ">
  <a:themeElements>
    <a:clrScheme name="Office テーマ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000FF"/>
      </a:hlink>
      <a:folHlink>
        <a:srgbClr val="FF00FF"/>
      </a:folHlink>
    </a:clrScheme>
    <a:fontScheme name="Office テーマ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 テーマ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/Relationships>

</file>

<file path=xl/worksheets/sheet1.xml><?xml version="1.0" encoding="utf-8"?>
<worksheet xmlns:r="http://schemas.openxmlformats.org/officeDocument/2006/relationships" xmlns="http://schemas.openxmlformats.org/spreadsheetml/2006/main">
  <dimension ref="A1:BH2349"/>
  <sheetViews>
    <sheetView workbookViewId="0" showGridLines="0" defaultGridColor="1"/>
  </sheetViews>
  <sheetFormatPr defaultColWidth="8.83333" defaultRowHeight="18" customHeight="1" outlineLevelRow="0" outlineLevelCol="0"/>
  <cols>
    <col min="1" max="1" width="8.85156" style="1" customWidth="1"/>
    <col min="2" max="2" width="8.85156" style="1" customWidth="1"/>
    <col min="3" max="3" width="8.85156" style="1" customWidth="1"/>
    <col min="4" max="4" width="8.85156" style="1" customWidth="1"/>
    <col min="5" max="5" width="8.85156" style="1" customWidth="1"/>
    <col min="6" max="6" width="8.85156" style="1" customWidth="1"/>
    <col min="7" max="7" width="8.85156" style="1" customWidth="1"/>
    <col min="8" max="8" width="8.85156" style="1" customWidth="1"/>
    <col min="9" max="9" width="8.85156" style="1" customWidth="1"/>
    <col min="10" max="10" width="8.85156" style="1" customWidth="1"/>
    <col min="11" max="11" width="8.85156" style="1" customWidth="1"/>
    <col min="12" max="12" width="8.85156" style="1" customWidth="1"/>
    <col min="13" max="13" width="8.85156" style="1" customWidth="1"/>
    <col min="14" max="14" width="8.85156" style="1" customWidth="1"/>
    <col min="15" max="15" width="8.85156" style="1" customWidth="1"/>
    <col min="16" max="16" width="8.85156" style="1" customWidth="1"/>
    <col min="17" max="17" width="8.85156" style="1" customWidth="1"/>
    <col min="18" max="18" width="8.85156" style="1" customWidth="1"/>
    <col min="19" max="19" width="8.85156" style="1" customWidth="1"/>
    <col min="20" max="20" width="8.85156" style="1" customWidth="1"/>
    <col min="21" max="21" width="8.85156" style="1" customWidth="1"/>
    <col min="22" max="22" width="8.85156" style="1" customWidth="1"/>
    <col min="23" max="23" width="8.85156" style="1" customWidth="1"/>
    <col min="24" max="24" width="8.85156" style="1" customWidth="1"/>
    <col min="25" max="25" width="8.85156" style="1" customWidth="1"/>
    <col min="26" max="26" width="8.85156" style="1" customWidth="1"/>
    <col min="27" max="27" width="8.85156" style="1" customWidth="1"/>
    <col min="28" max="28" width="8.85156" style="1" customWidth="1"/>
    <col min="29" max="29" width="8.85156" style="1" customWidth="1"/>
    <col min="30" max="30" width="8.85156" style="1" customWidth="1"/>
    <col min="31" max="31" width="8.85156" style="1" customWidth="1"/>
    <col min="32" max="32" width="8.85156" style="1" customWidth="1"/>
    <col min="33" max="33" width="8.85156" style="1" customWidth="1"/>
    <col min="34" max="34" width="8.85156" style="1" customWidth="1"/>
    <col min="35" max="35" width="8.85156" style="1" customWidth="1"/>
    <col min="36" max="36" width="8.85156" style="1" customWidth="1"/>
    <col min="37" max="37" width="8.85156" style="1" customWidth="1"/>
    <col min="38" max="38" width="8.85156" style="1" customWidth="1"/>
    <col min="39" max="39" width="8.85156" style="1" customWidth="1"/>
    <col min="40" max="40" width="8.85156" style="1" customWidth="1"/>
    <col min="41" max="41" width="8.85156" style="1" customWidth="1"/>
    <col min="42" max="42" width="8.85156" style="1" customWidth="1"/>
    <col min="43" max="43" width="8.85156" style="1" customWidth="1"/>
    <col min="44" max="44" width="8.85156" style="1" customWidth="1"/>
    <col min="45" max="45" width="8.85156" style="1" customWidth="1"/>
    <col min="46" max="46" width="8.85156" style="1" customWidth="1"/>
    <col min="47" max="47" width="8.85156" style="1" customWidth="1"/>
    <col min="48" max="48" width="8.85156" style="1" customWidth="1"/>
    <col min="49" max="49" width="8.85156" style="1" customWidth="1"/>
    <col min="50" max="50" width="8.85156" style="1" customWidth="1"/>
    <col min="51" max="51" width="8.85156" style="1" customWidth="1"/>
    <col min="52" max="52" width="8.85156" style="1" customWidth="1"/>
    <col min="53" max="53" width="8.85156" style="1" customWidth="1"/>
    <col min="54" max="54" width="8.85156" style="1" customWidth="1"/>
    <col min="55" max="55" width="8.85156" style="1" customWidth="1"/>
    <col min="56" max="56" width="8.85156" style="1" customWidth="1"/>
    <col min="57" max="57" width="8.85156" style="1" customWidth="1"/>
    <col min="58" max="58" width="8.85156" style="1" customWidth="1"/>
    <col min="59" max="59" width="8.85156" style="1" customWidth="1"/>
    <col min="60" max="60" width="8.85156" style="1" customWidth="1"/>
    <col min="61" max="256" width="8.85156" style="1" customWidth="1"/>
  </cols>
  <sheetData>
    <row r="1" ht="16" customHeight="1">
      <c r="A1" t="s" s="2">
        <v>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</row>
    <row r="2" ht="16" customHeight="1">
      <c r="A2" t="s" s="2">
        <v>1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</row>
    <row r="3" ht="16" customHeight="1">
      <c r="A3" t="s" s="2">
        <v>2</v>
      </c>
      <c r="B3" t="s" s="2">
        <v>3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</row>
    <row r="4" ht="16" customHeight="1">
      <c r="A4" t="s" s="2">
        <v>4</v>
      </c>
      <c r="B4" t="s" s="2">
        <v>5</v>
      </c>
      <c r="C4" s="4">
        <v>1</v>
      </c>
      <c r="D4" s="4">
        <v>0.1599999964237213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</row>
    <row r="5" ht="16" customHeight="1">
      <c r="A5" t="s" s="2">
        <v>6</v>
      </c>
      <c r="B5" s="4">
        <v>4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</row>
    <row r="6" ht="16" customHeight="1">
      <c r="A6" t="s" s="2">
        <v>7</v>
      </c>
      <c r="B6" t="s" s="2">
        <v>8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</row>
    <row r="7" ht="16" customHeight="1">
      <c r="A7" t="s" s="2">
        <v>9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</row>
    <row r="8" ht="16" customHeight="1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</row>
    <row r="9" ht="16" customHeight="1">
      <c r="A9" t="s" s="2">
        <v>10</v>
      </c>
      <c r="B9" t="s" s="2">
        <v>11</v>
      </c>
      <c r="C9" t="s" s="2">
        <v>12</v>
      </c>
      <c r="D9" t="s" s="2">
        <v>13</v>
      </c>
      <c r="E9" t="s" s="2">
        <v>14</v>
      </c>
      <c r="F9" t="s" s="2">
        <v>15</v>
      </c>
      <c r="G9" t="s" s="2">
        <v>16</v>
      </c>
      <c r="H9" t="s" s="2">
        <v>17</v>
      </c>
      <c r="I9" t="s" s="2">
        <v>18</v>
      </c>
      <c r="J9" t="s" s="2">
        <v>19</v>
      </c>
      <c r="K9" t="s" s="2">
        <v>20</v>
      </c>
      <c r="L9" t="s" s="2">
        <v>21</v>
      </c>
      <c r="M9" t="s" s="2">
        <v>22</v>
      </c>
      <c r="N9" t="s" s="2">
        <v>23</v>
      </c>
      <c r="O9" t="s" s="2">
        <v>24</v>
      </c>
      <c r="P9" t="s" s="2">
        <v>25</v>
      </c>
      <c r="Q9" t="s" s="2">
        <v>26</v>
      </c>
      <c r="R9" t="s" s="2">
        <v>27</v>
      </c>
      <c r="S9" t="s" s="2">
        <v>28</v>
      </c>
      <c r="T9" t="s" s="2">
        <v>29</v>
      </c>
      <c r="U9" t="s" s="2">
        <v>30</v>
      </c>
      <c r="V9" t="s" s="2">
        <v>31</v>
      </c>
      <c r="W9" t="s" s="2">
        <v>32</v>
      </c>
      <c r="X9" t="s" s="2">
        <v>33</v>
      </c>
      <c r="Y9" t="s" s="2">
        <v>34</v>
      </c>
      <c r="Z9" t="s" s="2">
        <v>35</v>
      </c>
      <c r="AA9" t="s" s="2">
        <v>36</v>
      </c>
      <c r="AB9" t="s" s="2">
        <v>37</v>
      </c>
      <c r="AC9" t="s" s="2">
        <v>38</v>
      </c>
      <c r="AD9" t="s" s="2">
        <v>39</v>
      </c>
      <c r="AE9" t="s" s="2">
        <v>40</v>
      </c>
      <c r="AF9" t="s" s="2">
        <v>41</v>
      </c>
      <c r="AG9" t="s" s="2">
        <v>42</v>
      </c>
      <c r="AH9" t="s" s="2">
        <v>43</v>
      </c>
      <c r="AI9" t="s" s="2">
        <v>44</v>
      </c>
      <c r="AJ9" t="s" s="2">
        <v>45</v>
      </c>
      <c r="AK9" t="s" s="2">
        <v>46</v>
      </c>
      <c r="AL9" t="s" s="2">
        <v>47</v>
      </c>
      <c r="AM9" t="s" s="2">
        <v>48</v>
      </c>
      <c r="AN9" t="s" s="2">
        <v>49</v>
      </c>
      <c r="AO9" t="s" s="2">
        <v>50</v>
      </c>
      <c r="AP9" t="s" s="2">
        <v>51</v>
      </c>
      <c r="AQ9" t="s" s="2">
        <v>52</v>
      </c>
      <c r="AR9" t="s" s="2">
        <v>53</v>
      </c>
      <c r="AS9" t="s" s="2">
        <v>54</v>
      </c>
      <c r="AT9" t="s" s="2">
        <v>55</v>
      </c>
      <c r="AU9" t="s" s="2">
        <v>56</v>
      </c>
      <c r="AV9" t="s" s="2">
        <v>57</v>
      </c>
      <c r="AW9" t="s" s="2">
        <v>58</v>
      </c>
      <c r="AX9" t="s" s="2">
        <v>59</v>
      </c>
      <c r="AY9" t="s" s="2">
        <v>60</v>
      </c>
      <c r="AZ9" t="s" s="2">
        <v>61</v>
      </c>
      <c r="BA9" t="s" s="2">
        <v>62</v>
      </c>
      <c r="BB9" t="s" s="2">
        <v>63</v>
      </c>
      <c r="BC9" t="s" s="2">
        <v>64</v>
      </c>
      <c r="BD9" t="s" s="2">
        <v>65</v>
      </c>
      <c r="BE9" t="s" s="2">
        <v>66</v>
      </c>
      <c r="BF9" t="s" s="2">
        <v>67</v>
      </c>
      <c r="BG9" t="s" s="2">
        <v>68</v>
      </c>
      <c r="BH9" t="s" s="2">
        <v>69</v>
      </c>
    </row>
    <row r="10" ht="16" customHeight="1">
      <c r="A10" t="s" s="2">
        <v>70</v>
      </c>
      <c r="B10" t="s" s="2">
        <v>70</v>
      </c>
      <c r="C10" t="s" s="2">
        <v>70</v>
      </c>
      <c r="D10" t="s" s="2">
        <v>70</v>
      </c>
      <c r="E10" t="s" s="2">
        <v>71</v>
      </c>
      <c r="F10" t="s" s="2">
        <v>71</v>
      </c>
      <c r="G10" t="s" s="2">
        <v>71</v>
      </c>
      <c r="H10" t="s" s="2">
        <v>71</v>
      </c>
      <c r="I10" t="s" s="2">
        <v>71</v>
      </c>
      <c r="J10" t="s" s="2">
        <v>71</v>
      </c>
      <c r="K10" t="s" s="2">
        <v>70</v>
      </c>
      <c r="L10" t="s" s="2">
        <v>71</v>
      </c>
      <c r="M10" t="s" s="2">
        <v>70</v>
      </c>
      <c r="N10" t="s" s="2">
        <v>71</v>
      </c>
      <c r="O10" t="s" s="2">
        <v>70</v>
      </c>
      <c r="P10" t="s" s="2">
        <v>70</v>
      </c>
      <c r="Q10" t="s" s="2">
        <v>70</v>
      </c>
      <c r="R10" t="s" s="2">
        <v>70</v>
      </c>
      <c r="S10" t="s" s="2">
        <v>70</v>
      </c>
      <c r="T10" t="s" s="2">
        <v>70</v>
      </c>
      <c r="U10" t="s" s="2">
        <v>70</v>
      </c>
      <c r="V10" t="s" s="2">
        <v>70</v>
      </c>
      <c r="W10" t="s" s="2">
        <v>70</v>
      </c>
      <c r="X10" t="s" s="2">
        <v>70</v>
      </c>
      <c r="Y10" t="s" s="2">
        <v>70</v>
      </c>
      <c r="Z10" t="s" s="2">
        <v>70</v>
      </c>
      <c r="AA10" t="s" s="2">
        <v>70</v>
      </c>
      <c r="AB10" t="s" s="2">
        <v>70</v>
      </c>
      <c r="AC10" t="s" s="2">
        <v>70</v>
      </c>
      <c r="AD10" t="s" s="2">
        <v>70</v>
      </c>
      <c r="AE10" t="s" s="2">
        <v>70</v>
      </c>
      <c r="AF10" t="s" s="2">
        <v>70</v>
      </c>
      <c r="AG10" t="s" s="2">
        <v>70</v>
      </c>
      <c r="AH10" t="s" s="2">
        <v>70</v>
      </c>
      <c r="AI10" t="s" s="2">
        <v>70</v>
      </c>
      <c r="AJ10" t="s" s="2">
        <v>70</v>
      </c>
      <c r="AK10" t="s" s="2">
        <v>70</v>
      </c>
      <c r="AL10" t="s" s="2">
        <v>70</v>
      </c>
      <c r="AM10" t="s" s="2">
        <v>70</v>
      </c>
      <c r="AN10" t="s" s="2">
        <v>70</v>
      </c>
      <c r="AO10" t="s" s="2">
        <v>71</v>
      </c>
      <c r="AP10" t="s" s="2">
        <v>71</v>
      </c>
      <c r="AQ10" t="s" s="2">
        <v>71</v>
      </c>
      <c r="AR10" t="s" s="2">
        <v>71</v>
      </c>
      <c r="AS10" t="s" s="2">
        <v>71</v>
      </c>
      <c r="AT10" t="s" s="2">
        <v>71</v>
      </c>
      <c r="AU10" t="s" s="2">
        <v>71</v>
      </c>
      <c r="AV10" t="s" s="2">
        <v>71</v>
      </c>
      <c r="AW10" t="s" s="2">
        <v>71</v>
      </c>
      <c r="AX10" t="s" s="2">
        <v>71</v>
      </c>
      <c r="AY10" t="s" s="2">
        <v>71</v>
      </c>
      <c r="AZ10" t="s" s="2">
        <v>71</v>
      </c>
      <c r="BA10" t="s" s="2">
        <v>71</v>
      </c>
      <c r="BB10" t="s" s="2">
        <v>71</v>
      </c>
      <c r="BC10" t="s" s="2">
        <v>71</v>
      </c>
      <c r="BD10" t="s" s="2">
        <v>71</v>
      </c>
      <c r="BE10" t="s" s="2">
        <v>71</v>
      </c>
      <c r="BF10" t="s" s="2">
        <v>71</v>
      </c>
      <c r="BG10" t="s" s="2">
        <v>71</v>
      </c>
      <c r="BH10" t="s" s="2">
        <v>71</v>
      </c>
    </row>
    <row r="11" ht="29" customHeight="1">
      <c r="A11" t="s" s="2">
        <v>9</v>
      </c>
      <c r="B11" t="s" s="5">
        <v>72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</row>
    <row r="12" ht="29" customHeight="1">
      <c r="A12" t="s" s="2">
        <v>9</v>
      </c>
      <c r="B12" t="s" s="5">
        <v>73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</row>
    <row r="13" ht="29" customHeight="1">
      <c r="A13" t="s" s="2">
        <v>9</v>
      </c>
      <c r="B13" t="s" s="5">
        <v>74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</row>
    <row r="14" ht="29" customHeight="1">
      <c r="A14" t="s" s="2">
        <v>9</v>
      </c>
      <c r="B14" t="s" s="5">
        <v>75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</row>
    <row r="15" ht="29" customHeight="1">
      <c r="A15" t="s" s="2">
        <v>9</v>
      </c>
      <c r="B15" t="s" s="5">
        <v>76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</row>
    <row r="16" ht="29" customHeight="1">
      <c r="A16" t="s" s="2">
        <v>9</v>
      </c>
      <c r="B16" t="s" s="5">
        <v>77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</row>
    <row r="17" ht="16" customHeight="1">
      <c r="A17" s="4">
        <v>1</v>
      </c>
      <c r="B17" t="s" s="2">
        <v>78</v>
      </c>
      <c r="C17" s="4">
        <v>67.50003246590495</v>
      </c>
      <c r="D17" s="4">
        <v>0</v>
      </c>
      <c r="E17" s="4">
        <f>(R17-S17*(1000-T17)/(1000-U17))*AO17</f>
        <v>12.42607755402369</v>
      </c>
      <c r="F17" s="4">
        <f>IF(AZ17&lt;&gt;0,1/(1/AZ17-1/N17),0)</f>
        <v>0.08859755231876804</v>
      </c>
      <c r="G17" s="4">
        <f>((BC17-AP17/2)*S17-E17)/(BC17+AP17/2)</f>
        <v>147.9953468489217</v>
      </c>
      <c r="H17" s="4">
        <f>AP17*1000</f>
        <v>1.339094826591217</v>
      </c>
      <c r="I17" s="4">
        <f>(AU17-BA17)</f>
        <v>1.550426302442464</v>
      </c>
      <c r="J17" s="4">
        <f>(P17+AT17*D17)</f>
        <v>24.43562126159668</v>
      </c>
      <c r="K17" s="4">
        <v>6</v>
      </c>
      <c r="L17" s="4">
        <f>(K17*AI17+AJ17)</f>
        <v>1.420000016689301</v>
      </c>
      <c r="M17" s="4">
        <v>1</v>
      </c>
      <c r="N17" s="4">
        <f>L17*(M17+1)*(M17+1)/(M17*M17+1)</f>
        <v>2.840000033378601</v>
      </c>
      <c r="O17" s="4">
        <v>22.59184074401855</v>
      </c>
      <c r="P17" s="4">
        <v>24.43562126159668</v>
      </c>
      <c r="Q17" s="4">
        <v>22.52857398986816</v>
      </c>
      <c r="R17" s="4">
        <v>400.5543518066406</v>
      </c>
      <c r="S17" s="4">
        <v>385.0115051269531</v>
      </c>
      <c r="T17" s="4">
        <v>13.38822746276855</v>
      </c>
      <c r="U17" s="4">
        <v>14.97239398956299</v>
      </c>
      <c r="V17" s="4">
        <v>49.57719421386719</v>
      </c>
      <c r="W17" s="4">
        <v>55.42434692382812</v>
      </c>
      <c r="X17" s="4">
        <v>499.5858764648438</v>
      </c>
      <c r="Y17" s="4">
        <v>1999.122680664062</v>
      </c>
      <c r="Z17" s="4">
        <v>24.20211410522461</v>
      </c>
      <c r="AA17" s="4">
        <v>101.7754592895508</v>
      </c>
      <c r="AB17" s="4">
        <v>0.7950858473777771</v>
      </c>
      <c r="AC17" s="4">
        <v>0.09359339624643326</v>
      </c>
      <c r="AD17" s="4">
        <v>0</v>
      </c>
      <c r="AE17" s="4">
        <v>0</v>
      </c>
      <c r="AF17" s="4">
        <v>0</v>
      </c>
      <c r="AG17" s="4">
        <v>0</v>
      </c>
      <c r="AH17" s="4">
        <v>0.6666666865348816</v>
      </c>
      <c r="AI17" s="4">
        <v>-0.2195652425289154</v>
      </c>
      <c r="AJ17" s="4">
        <v>2.737391471862793</v>
      </c>
      <c r="AK17" s="4">
        <v>1</v>
      </c>
      <c r="AL17" s="4">
        <v>0</v>
      </c>
      <c r="AM17" s="4">
        <v>0.1599999964237213</v>
      </c>
      <c r="AN17" s="4">
        <v>111115</v>
      </c>
      <c r="AO17" s="4">
        <f>X17*0.000001/(K17*0.0001)</f>
        <v>0.8326431274414061</v>
      </c>
      <c r="AP17" s="4">
        <f>(U17-T17)/(1000-U17)*AO17</f>
        <v>0.001339094826591217</v>
      </c>
      <c r="AQ17" s="4">
        <f>(P17+273.15)</f>
        <v>297.5856212615967</v>
      </c>
      <c r="AR17" s="4">
        <f>(O17+273.15)</f>
        <v>295.7418407440185</v>
      </c>
      <c r="AS17" s="4">
        <f>(Y17*AK17+Z17*AL17)*AM17</f>
        <v>319.8596217568302</v>
      </c>
      <c r="AT17" s="4">
        <f>((AS17+0.00000010773*(AR17^4-AQ17^4))-AP17*44100)/(L17*0.92*2*29.3+0.00000043092*AQ17^3)</f>
        <v>2.730720838116561</v>
      </c>
      <c r="AU17" s="4">
        <f>0.61365*EXP(17.502*J17/(240.97+J17))</f>
        <v>3.074248577394346</v>
      </c>
      <c r="AV17" s="4">
        <f>AU17*1000/AA17</f>
        <v>30.20618721698048</v>
      </c>
      <c r="AW17" s="4">
        <f>(AV17-U17)</f>
        <v>15.23379322741749</v>
      </c>
      <c r="AX17" s="4">
        <f>IF(D17,P17,(O17+P17)/2)</f>
        <v>23.51373100280762</v>
      </c>
      <c r="AY17" s="4">
        <f>0.61365*EXP(17.502*AX17/(240.97+AX17))</f>
        <v>2.908599963877604</v>
      </c>
      <c r="AZ17" s="4">
        <f>IF(AW17&lt;&gt;0,(1000-(AV17+U17)/2)/AW17*AP17,0)</f>
        <v>0.08591725021266367</v>
      </c>
      <c r="BA17" s="4">
        <f>U17*AA17/1000</f>
        <v>1.523822274951883</v>
      </c>
      <c r="BB17" s="4">
        <f>(AY17-BA17)</f>
        <v>1.384777688925721</v>
      </c>
      <c r="BC17" s="4">
        <f>1/(1.6/F17+1.37/N17)</f>
        <v>0.05393282468969036</v>
      </c>
      <c r="BD17" s="4">
        <f>G17*AA17*0.001</f>
        <v>15.06229439826538</v>
      </c>
      <c r="BE17" s="4">
        <f>G17/S17</f>
        <v>0.3843920113507307</v>
      </c>
      <c r="BF17" s="4">
        <f>(1-AP17*AA17/AU17/F17)*100</f>
        <v>49.96271943126358</v>
      </c>
      <c r="BG17" s="4">
        <f>(S17-E17/(N17/1.35))</f>
        <v>379.1047429787938</v>
      </c>
      <c r="BH17" s="4">
        <f>E17*BF17/100/BG17</f>
        <v>0.01637649325050877</v>
      </c>
    </row>
    <row r="18" ht="16" customHeight="1">
      <c r="A18" s="4">
        <v>2</v>
      </c>
      <c r="B18" t="s" s="2">
        <v>79</v>
      </c>
      <c r="C18" s="4">
        <v>73.00003234297037</v>
      </c>
      <c r="D18" s="4">
        <v>0</v>
      </c>
      <c r="E18" s="4">
        <f>(R18-S18*(1000-T18)/(1000-U18))*AO18</f>
        <v>12.63050837893543</v>
      </c>
      <c r="F18" s="4">
        <f>IF(AZ18&lt;&gt;0,1/(1/AZ18-1/N18),0)</f>
        <v>0.0889221556229022</v>
      </c>
      <c r="G18" s="4">
        <f>((BC18-AP18/2)*S18-E18)/(BC18+AP18/2)</f>
        <v>144.902264513083</v>
      </c>
      <c r="H18" s="4">
        <f>AP18*1000</f>
        <v>1.341045918776829</v>
      </c>
      <c r="I18" s="4">
        <f>(AU18-BA18)</f>
        <v>1.547208655470877</v>
      </c>
      <c r="J18" s="4">
        <f>(P18+AT18*D18)</f>
        <v>24.42081832885742</v>
      </c>
      <c r="K18" s="4">
        <v>6</v>
      </c>
      <c r="L18" s="4">
        <f>(K18*AI18+AJ18)</f>
        <v>1.420000016689301</v>
      </c>
      <c r="M18" s="4">
        <v>1</v>
      </c>
      <c r="N18" s="4">
        <f>L18*(M18+1)*(M18+1)/(M18*M18+1)</f>
        <v>2.840000033378601</v>
      </c>
      <c r="O18" s="4">
        <v>22.65476036071777</v>
      </c>
      <c r="P18" s="4">
        <v>24.42081832885742</v>
      </c>
      <c r="Q18" s="4">
        <v>22.97379875183105</v>
      </c>
      <c r="R18" s="4">
        <v>400.6107788085938</v>
      </c>
      <c r="S18" s="4">
        <v>384.8216552734375</v>
      </c>
      <c r="T18" s="4">
        <v>13.3907413482666</v>
      </c>
      <c r="U18" s="4">
        <v>14.97722434997559</v>
      </c>
      <c r="V18" s="4">
        <v>49.41061782836914</v>
      </c>
      <c r="W18" s="4">
        <v>55.25277328491211</v>
      </c>
      <c r="X18" s="4">
        <v>499.580810546875</v>
      </c>
      <c r="Y18" s="4">
        <v>1998.9150390625</v>
      </c>
      <c r="Z18" s="4">
        <v>24.32636642456055</v>
      </c>
      <c r="AA18" s="4">
        <v>101.7756195068359</v>
      </c>
      <c r="AB18" s="4">
        <v>0.7950858473777771</v>
      </c>
      <c r="AC18" s="4">
        <v>0.09359339624643326</v>
      </c>
      <c r="AD18" s="4">
        <v>0</v>
      </c>
      <c r="AE18" s="4">
        <v>0</v>
      </c>
      <c r="AF18" s="4">
        <v>0</v>
      </c>
      <c r="AG18" s="4">
        <v>0</v>
      </c>
      <c r="AH18" s="4">
        <v>0.6666666865348816</v>
      </c>
      <c r="AI18" s="4">
        <v>-0.2195652425289154</v>
      </c>
      <c r="AJ18" s="4">
        <v>2.737391471862793</v>
      </c>
      <c r="AK18" s="4">
        <v>1</v>
      </c>
      <c r="AL18" s="4">
        <v>0</v>
      </c>
      <c r="AM18" s="4">
        <v>0.1599999964237213</v>
      </c>
      <c r="AN18" s="4">
        <v>111115</v>
      </c>
      <c r="AO18" s="4">
        <f>X18*0.000001/(K18*0.0001)</f>
        <v>0.8326346842447915</v>
      </c>
      <c r="AP18" s="4">
        <f>(U18-T18)/(1000-U18)*AO18</f>
        <v>0.001341045918776829</v>
      </c>
      <c r="AQ18" s="4">
        <f>(P18+273.15)</f>
        <v>297.5708183288574</v>
      </c>
      <c r="AR18" s="4">
        <f>(O18+273.15)</f>
        <v>295.8047603607178</v>
      </c>
      <c r="AS18" s="4">
        <f>(Y18*AK18+Z18*AL18)*AM18</f>
        <v>319.8263991013227</v>
      </c>
      <c r="AT18" s="4">
        <f>((AS18+0.00000010773*(AR18^4-AQ18^4))-AP18*44100)/(L18*0.92*2*29.3+0.00000043092*AQ18^3)</f>
        <v>2.739309276388073</v>
      </c>
      <c r="AU18" s="4">
        <f>0.61365*EXP(17.502*J18/(240.97+J18))</f>
        <v>3.071524942182511</v>
      </c>
      <c r="AV18" s="4">
        <f>AU18*1000/AA18</f>
        <v>30.17937849030933</v>
      </c>
      <c r="AW18" s="4">
        <f>(AV18-U18)</f>
        <v>15.20215414033374</v>
      </c>
      <c r="AX18" s="4">
        <f>IF(D18,P18,(O18+P18)/2)</f>
        <v>23.5377893447876</v>
      </c>
      <c r="AY18" s="4">
        <f>0.61365*EXP(17.502*AX18/(240.97+AX18))</f>
        <v>2.912821571826002</v>
      </c>
      <c r="AZ18" s="4">
        <f>IF(AW18&lt;&gt;0,(1000-(AV18+U18)/2)/AW18*AP18,0)</f>
        <v>0.08622247661117699</v>
      </c>
      <c r="BA18" s="4">
        <f>U18*AA18/1000</f>
        <v>1.524316286711633</v>
      </c>
      <c r="BB18" s="4">
        <f>(AY18-BA18)</f>
        <v>1.388505285114369</v>
      </c>
      <c r="BC18" s="4">
        <f>1/(1.6/F18+1.37/N18)</f>
        <v>0.05412526427370098</v>
      </c>
      <c r="BD18" s="4">
        <f>G18*AA18*0.001</f>
        <v>14.74751773876243</v>
      </c>
      <c r="BE18" s="4">
        <f>G18/S18</f>
        <v>0.3765439458185423</v>
      </c>
      <c r="BF18" s="4">
        <f>(1-AP18*AA18/AU18/F18)*100</f>
        <v>50.02838620558977</v>
      </c>
      <c r="BG18" s="4">
        <f>(S18-E18/(N18/1.35))</f>
        <v>378.8177165019024</v>
      </c>
      <c r="BH18" s="4">
        <f>E18*BF18/100/BG18</f>
        <v>0.01668042236749891</v>
      </c>
    </row>
    <row r="19" ht="16" customHeight="1">
      <c r="A19" s="4">
        <v>3</v>
      </c>
      <c r="B19" t="s" s="2">
        <v>80</v>
      </c>
      <c r="C19" s="4">
        <v>78.00003223121166</v>
      </c>
      <c r="D19" s="4">
        <v>0</v>
      </c>
      <c r="E19" s="4">
        <f>(R19-S19*(1000-T19)/(1000-U19))*AO19</f>
        <v>12.74398696530645</v>
      </c>
      <c r="F19" s="4">
        <f>IF(AZ19&lt;&gt;0,1/(1/AZ19-1/N19),0)</f>
        <v>0.08907980906482572</v>
      </c>
      <c r="G19" s="4">
        <f>((BC19-AP19/2)*S19-E19)/(BC19+AP19/2)</f>
        <v>143.1231646246131</v>
      </c>
      <c r="H19" s="4">
        <f>AP19*1000</f>
        <v>1.347114043947059</v>
      </c>
      <c r="I19" s="4">
        <f>(AU19-BA19)</f>
        <v>1.551492817367066</v>
      </c>
      <c r="J19" s="4">
        <f>(P19+AT19*D19)</f>
        <v>24.44972801208496</v>
      </c>
      <c r="K19" s="4">
        <v>6</v>
      </c>
      <c r="L19" s="4">
        <f>(K19*AI19+AJ19)</f>
        <v>1.420000016689301</v>
      </c>
      <c r="M19" s="4">
        <v>1</v>
      </c>
      <c r="N19" s="4">
        <f>L19*(M19+1)*(M19+1)/(M19*M19+1)</f>
        <v>2.840000033378601</v>
      </c>
      <c r="O19" s="4">
        <v>22.77969360351562</v>
      </c>
      <c r="P19" s="4">
        <v>24.44972801208496</v>
      </c>
      <c r="Q19" s="4">
        <v>23.44177055358887</v>
      </c>
      <c r="R19" s="4">
        <v>400.6566772460938</v>
      </c>
      <c r="S19" s="4">
        <v>384.7283935546875</v>
      </c>
      <c r="T19" s="4">
        <v>13.39374732971191</v>
      </c>
      <c r="U19" s="4">
        <v>14.98741436004639</v>
      </c>
      <c r="V19" s="4">
        <v>49.07637405395508</v>
      </c>
      <c r="W19" s="4">
        <v>54.90984344482422</v>
      </c>
      <c r="X19" s="4">
        <v>499.573974609375</v>
      </c>
      <c r="Y19" s="4">
        <v>1998.770996093750</v>
      </c>
      <c r="Z19" s="4">
        <v>24.42617416381836</v>
      </c>
      <c r="AA19" s="4">
        <v>101.7756118774414</v>
      </c>
      <c r="AB19" s="4">
        <v>0.7950858473777771</v>
      </c>
      <c r="AC19" s="4">
        <v>0.09359339624643326</v>
      </c>
      <c r="AD19" s="4">
        <v>0</v>
      </c>
      <c r="AE19" s="4">
        <v>0</v>
      </c>
      <c r="AF19" s="4">
        <v>0</v>
      </c>
      <c r="AG19" s="4">
        <v>0</v>
      </c>
      <c r="AH19" s="4">
        <v>0.6666666865348816</v>
      </c>
      <c r="AI19" s="4">
        <v>-0.2195652425289154</v>
      </c>
      <c r="AJ19" s="4">
        <v>2.737391471862793</v>
      </c>
      <c r="AK19" s="4">
        <v>1</v>
      </c>
      <c r="AL19" s="4">
        <v>0</v>
      </c>
      <c r="AM19" s="4">
        <v>0.1599999964237213</v>
      </c>
      <c r="AN19" s="4">
        <v>111115</v>
      </c>
      <c r="AO19" s="4">
        <f>X19*0.000001/(K19*0.0001)</f>
        <v>0.8326232910156249</v>
      </c>
      <c r="AP19" s="4">
        <f>(U19-T19)/(1000-U19)*AO19</f>
        <v>0.001347114043947059</v>
      </c>
      <c r="AQ19" s="4">
        <f>(P19+273.15)</f>
        <v>297.5997280120849</v>
      </c>
      <c r="AR19" s="4">
        <f>(O19+273.15)</f>
        <v>295.9296936035156</v>
      </c>
      <c r="AS19" s="4">
        <f>(Y19*AK19+Z19*AL19)*AM19</f>
        <v>319.8033522268379</v>
      </c>
      <c r="AT19" s="4">
        <f>((AS19+0.00000010773*(AR19^4-AQ19^4))-AP19*44100)/(L19*0.92*2*29.3+0.00000043092*AQ19^3)</f>
        <v>2.748025967160598</v>
      </c>
      <c r="AU19" s="4">
        <f>0.61365*EXP(17.502*J19/(240.97+J19))</f>
        <v>3.076846084321539</v>
      </c>
      <c r="AV19" s="4">
        <f>AU19*1000/AA19</f>
        <v>30.23166382951045</v>
      </c>
      <c r="AW19" s="4">
        <f>(AV19-U19)</f>
        <v>15.24424946946406</v>
      </c>
      <c r="AX19" s="4">
        <f>IF(D19,P19,(O19+P19)/2)</f>
        <v>23.61471080780029</v>
      </c>
      <c r="AY19" s="4">
        <f>0.61365*EXP(17.502*AX19/(240.97+AX19))</f>
        <v>2.926355249717421</v>
      </c>
      <c r="AZ19" s="4">
        <f>IF(AW19&lt;&gt;0,(1000-(AV19+U19)/2)/AW19*AP19,0)</f>
        <v>0.08637069466376308</v>
      </c>
      <c r="BA19" s="4">
        <f>U19*AA19/1000</f>
        <v>1.525353266954473</v>
      </c>
      <c r="BB19" s="4">
        <f>(AY19-BA19)</f>
        <v>1.401001982762949</v>
      </c>
      <c r="BC19" s="4">
        <f>1/(1.6/F19+1.37/N19)</f>
        <v>0.05421871516145483</v>
      </c>
      <c r="BD19" s="4">
        <f>G19*AA19*0.001</f>
        <v>14.56644765350578</v>
      </c>
      <c r="BE19" s="4">
        <f>G19/S19</f>
        <v>0.3720109225685959</v>
      </c>
      <c r="BF19" s="4">
        <f>(1-AP19*AA19/AU19/F19)*100</f>
        <v>49.97777139736361</v>
      </c>
      <c r="BG19" s="4">
        <f>(S19-E19/(N19/1.35))</f>
        <v>378.6705124980114</v>
      </c>
      <c r="BH19" s="4">
        <f>E19*BF19/100/BG19</f>
        <v>0.01681979573855549</v>
      </c>
    </row>
    <row r="20" ht="16" customHeight="1">
      <c r="A20" s="4">
        <v>4</v>
      </c>
      <c r="B20" t="s" s="2">
        <v>81</v>
      </c>
      <c r="C20" s="4">
        <v>83.00003211945295</v>
      </c>
      <c r="D20" s="4">
        <v>0</v>
      </c>
      <c r="E20" s="4">
        <f>(R20-S20*(1000-T20)/(1000-U20))*AO20</f>
        <v>12.90212598049652</v>
      </c>
      <c r="F20" s="4">
        <f>IF(AZ20&lt;&gt;0,1/(1/AZ20-1/N20),0)</f>
        <v>0.08929691323938437</v>
      </c>
      <c r="G20" s="4">
        <f>((BC20-AP20/2)*S20-E20)/(BC20+AP20/2)</f>
        <v>140.6435933472453</v>
      </c>
      <c r="H20" s="4">
        <f>AP20*1000</f>
        <v>1.360975415363068</v>
      </c>
      <c r="I20" s="4">
        <f>(AU20-BA20)</f>
        <v>1.563630641530065</v>
      </c>
      <c r="J20" s="4">
        <f>(P20+AT20*D20)</f>
        <v>24.52740478515625</v>
      </c>
      <c r="K20" s="4">
        <v>6</v>
      </c>
      <c r="L20" s="4">
        <f>(K20*AI20+AJ20)</f>
        <v>1.420000016689301</v>
      </c>
      <c r="M20" s="4">
        <v>1</v>
      </c>
      <c r="N20" s="4">
        <f>L20*(M20+1)*(M20+1)/(M20*M20+1)</f>
        <v>2.840000033378601</v>
      </c>
      <c r="O20" s="4">
        <v>23.04961204528809</v>
      </c>
      <c r="P20" s="4">
        <v>24.52740478515625</v>
      </c>
      <c r="Q20" s="4">
        <v>24.24788284301758</v>
      </c>
      <c r="R20" s="4">
        <v>400.7464599609375</v>
      </c>
      <c r="S20" s="4">
        <v>384.6214904785156</v>
      </c>
      <c r="T20" s="4">
        <v>13.39895629882812</v>
      </c>
      <c r="U20" s="4">
        <v>15.0090389251709</v>
      </c>
      <c r="V20" s="4">
        <v>48.37789916992188</v>
      </c>
      <c r="W20" s="4">
        <v>54.17842864990234</v>
      </c>
      <c r="X20" s="4">
        <v>499.5576477050781</v>
      </c>
      <c r="Y20" s="4">
        <v>1998.869262695312</v>
      </c>
      <c r="Z20" s="4">
        <v>24.60922050476074</v>
      </c>
      <c r="AA20" s="4">
        <v>101.7755126953125</v>
      </c>
      <c r="AB20" s="4">
        <v>0.7950858473777771</v>
      </c>
      <c r="AC20" s="4">
        <v>0.09359339624643326</v>
      </c>
      <c r="AD20" s="4">
        <v>0</v>
      </c>
      <c r="AE20" s="4">
        <v>0</v>
      </c>
      <c r="AF20" s="4">
        <v>0</v>
      </c>
      <c r="AG20" s="4">
        <v>0</v>
      </c>
      <c r="AH20" s="4">
        <v>1</v>
      </c>
      <c r="AI20" s="4">
        <v>-0.2195652425289154</v>
      </c>
      <c r="AJ20" s="4">
        <v>2.737391471862793</v>
      </c>
      <c r="AK20" s="4">
        <v>1</v>
      </c>
      <c r="AL20" s="4">
        <v>0</v>
      </c>
      <c r="AM20" s="4">
        <v>0.1599999964237213</v>
      </c>
      <c r="AN20" s="4">
        <v>111115</v>
      </c>
      <c r="AO20" s="4">
        <f>X20*0.000001/(K20*0.0001)</f>
        <v>0.8325960795084635</v>
      </c>
      <c r="AP20" s="4">
        <f>(U20-T20)/(1000-U20)*AO20</f>
        <v>0.001360975415363069</v>
      </c>
      <c r="AQ20" s="4">
        <f>(P20+273.15)</f>
        <v>297.6774047851562</v>
      </c>
      <c r="AR20" s="4">
        <f>(O20+273.15)</f>
        <v>296.1996120452881</v>
      </c>
      <c r="AS20" s="4">
        <f>(Y20*AK20+Z20*AL20)*AM20</f>
        <v>319.8190748827365</v>
      </c>
      <c r="AT20" s="4">
        <f>((AS20+0.00000010773*(AR20^4-AQ20^4))-AP20*44100)/(L20*0.92*2*29.3+0.00000043092*AQ20^3)</f>
        <v>2.765267347110956</v>
      </c>
      <c r="AU20" s="4">
        <f>0.61365*EXP(17.502*J20/(240.97+J20))</f>
        <v>3.091183273203236</v>
      </c>
      <c r="AV20" s="4">
        <f>AU20*1000/AA20</f>
        <v>30.37256400227996</v>
      </c>
      <c r="AW20" s="4">
        <f>(AV20-U20)</f>
        <v>15.36352507710906</v>
      </c>
      <c r="AX20" s="4">
        <f>IF(D20,P20,(O20+P20)/2)</f>
        <v>23.78850841522217</v>
      </c>
      <c r="AY20" s="4">
        <f>0.61365*EXP(17.502*AX20/(240.97+AX20))</f>
        <v>2.957136123439537</v>
      </c>
      <c r="AZ20" s="4">
        <f>IF(AW20&lt;&gt;0,(1000-(AV20+U20)/2)/AW20*AP20,0)</f>
        <v>0.08657477927365978</v>
      </c>
      <c r="BA20" s="4">
        <f>U20*AA20/1000</f>
        <v>1.52755263167317</v>
      </c>
      <c r="BB20" s="4">
        <f>(AY20-BA20)</f>
        <v>1.429583491766367</v>
      </c>
      <c r="BC20" s="4">
        <f>1/(1.6/F20+1.37/N20)</f>
        <v>0.05434739199420208</v>
      </c>
      <c r="BD20" s="4">
        <f>G20*AA20*0.001</f>
        <v>14.31407382022693</v>
      </c>
      <c r="BE20" s="4">
        <f>G20/S20</f>
        <v>0.3656675376414033</v>
      </c>
      <c r="BF20" s="4">
        <f>(1-AP20*AA20/AU20/F20)*100</f>
        <v>49.81980119669962</v>
      </c>
      <c r="BG20" s="4">
        <f>(S20-E20/(N20/1.35))</f>
        <v>378.4884377077559</v>
      </c>
      <c r="BH20" s="4">
        <f>E20*BF20/100/BG20</f>
        <v>0.01698285303656815</v>
      </c>
    </row>
    <row r="21" ht="16" customHeight="1">
      <c r="A21" s="4">
        <v>5</v>
      </c>
      <c r="B21" t="s" s="2">
        <v>82</v>
      </c>
      <c r="C21" s="4">
        <v>88.50003199651837</v>
      </c>
      <c r="D21" s="4">
        <v>0</v>
      </c>
      <c r="E21" s="4">
        <f>(R21-S21*(1000-T21)/(1000-U21))*AO21</f>
        <v>12.80258054350817</v>
      </c>
      <c r="F21" s="4">
        <f>IF(AZ21&lt;&gt;0,1/(1/AZ21-1/N21),0)</f>
        <v>0.08879665994222843</v>
      </c>
      <c r="G21" s="4">
        <f>((BC21-AP21/2)*S21-E21)/(BC21+AP21/2)</f>
        <v>141.1523947082878</v>
      </c>
      <c r="H21" s="4">
        <f>AP21*1000</f>
        <v>1.384653837407563</v>
      </c>
      <c r="I21" s="4">
        <f>(AU21-BA21)</f>
        <v>1.599182258477769</v>
      </c>
      <c r="J21" s="4">
        <f>(P21+AT21*D21)</f>
        <v>24.7366771697998</v>
      </c>
      <c r="K21" s="4">
        <v>6</v>
      </c>
      <c r="L21" s="4">
        <f>(K21*AI21+AJ21)</f>
        <v>1.420000016689301</v>
      </c>
      <c r="M21" s="4">
        <v>1</v>
      </c>
      <c r="N21" s="4">
        <f>L21*(M21+1)*(M21+1)/(M21*M21+1)</f>
        <v>2.840000033378601</v>
      </c>
      <c r="O21" s="4">
        <v>23.44184494018555</v>
      </c>
      <c r="P21" s="4">
        <v>24.7366771697998</v>
      </c>
      <c r="Q21" s="4">
        <v>24.94140625</v>
      </c>
      <c r="R21" s="4">
        <v>400.7672424316406</v>
      </c>
      <c r="S21" s="4">
        <v>384.7502746582031</v>
      </c>
      <c r="T21" s="4">
        <v>13.40404415130615</v>
      </c>
      <c r="U21" s="4">
        <v>15.0421257019043</v>
      </c>
      <c r="V21" s="4">
        <v>47.31686019897461</v>
      </c>
      <c r="W21" s="4">
        <v>53.08052444458008</v>
      </c>
      <c r="X21" s="4">
        <v>499.5449829101562</v>
      </c>
      <c r="Y21" s="4">
        <v>1999.106689453125</v>
      </c>
      <c r="Z21" s="4">
        <v>24.78516960144043</v>
      </c>
      <c r="AA21" s="4">
        <v>101.7754058837891</v>
      </c>
      <c r="AB21" s="4">
        <v>0.7950858473777771</v>
      </c>
      <c r="AC21" s="4">
        <v>0.09359339624643326</v>
      </c>
      <c r="AD21" s="4">
        <v>0</v>
      </c>
      <c r="AE21" s="4">
        <v>0</v>
      </c>
      <c r="AF21" s="4">
        <v>0</v>
      </c>
      <c r="AG21" s="4">
        <v>0</v>
      </c>
      <c r="AH21" s="4">
        <v>0.6666666865348816</v>
      </c>
      <c r="AI21" s="4">
        <v>-0.2195652425289154</v>
      </c>
      <c r="AJ21" s="4">
        <v>2.737391471862793</v>
      </c>
      <c r="AK21" s="4">
        <v>1</v>
      </c>
      <c r="AL21" s="4">
        <v>0</v>
      </c>
      <c r="AM21" s="4">
        <v>0.1599999964237213</v>
      </c>
      <c r="AN21" s="4">
        <v>111115</v>
      </c>
      <c r="AO21" s="4">
        <f>X21*0.000001/(K21*0.0001)</f>
        <v>0.8325749715169271</v>
      </c>
      <c r="AP21" s="4">
        <f>(U21-T21)/(1000-U21)*AO21</f>
        <v>0.001384653837407563</v>
      </c>
      <c r="AQ21" s="4">
        <f>(P21+273.15)</f>
        <v>297.8866771697998</v>
      </c>
      <c r="AR21" s="4">
        <f>(O21+273.15)</f>
        <v>296.5918449401855</v>
      </c>
      <c r="AS21" s="4">
        <f>(Y21*AK21+Z21*AL21)*AM21</f>
        <v>319.8570631631374</v>
      </c>
      <c r="AT21" s="4">
        <f>((AS21+0.00000010773*(AR21^4-AQ21^4))-AP21*44100)/(L21*0.92*2*29.3+0.00000043092*AQ21^3)</f>
        <v>2.776038082044776</v>
      </c>
      <c r="AU21" s="4">
        <f>0.61365*EXP(17.502*J21/(240.97+J21))</f>
        <v>3.130100707144055</v>
      </c>
      <c r="AV21" s="4">
        <f>AU21*1000/AA21</f>
        <v>30.75498132346551</v>
      </c>
      <c r="AW21" s="4">
        <f>(AV21-U21)</f>
        <v>15.71285562156121</v>
      </c>
      <c r="AX21" s="4">
        <f>IF(D21,P21,(O21+P21)/2)</f>
        <v>24.08926105499268</v>
      </c>
      <c r="AY21" s="4">
        <f>0.61365*EXP(17.502*AX21/(240.97+AX21))</f>
        <v>3.011070946782492</v>
      </c>
      <c r="AZ21" s="4">
        <f>IF(AW21&lt;&gt;0,(1000-(AV21+U21)/2)/AW21*AP21,0)</f>
        <v>0.08610448030583466</v>
      </c>
      <c r="BA21" s="4">
        <f>U21*AA21/1000</f>
        <v>1.530918448666285</v>
      </c>
      <c r="BB21" s="4">
        <f>(AY21-BA21)</f>
        <v>1.480152498116206</v>
      </c>
      <c r="BC21" s="4">
        <f>1/(1.6/F21+1.37/N21)</f>
        <v>0.05405086908324443</v>
      </c>
      <c r="BD21" s="4">
        <f>G21*AA21*0.001</f>
        <v>14.36584226290479</v>
      </c>
      <c r="BE21" s="4">
        <f>G21/S21</f>
        <v>0.3668675606110535</v>
      </c>
      <c r="BF21" s="4">
        <f>(1-AP21*AA21/AU21/F21)*100</f>
        <v>49.29753011653304</v>
      </c>
      <c r="BG21" s="4">
        <f>(S21-E21/(N21/1.35))</f>
        <v>378.6645410206669</v>
      </c>
      <c r="BH21" s="4">
        <f>E21*BF21/100/BG21</f>
        <v>0.01666740694050061</v>
      </c>
    </row>
    <row r="22" ht="16" customHeight="1">
      <c r="A22" s="4">
        <v>6</v>
      </c>
      <c r="B22" t="s" s="2">
        <v>83</v>
      </c>
      <c r="C22" s="4">
        <v>93.50003188475966</v>
      </c>
      <c r="D22" s="4">
        <v>0</v>
      </c>
      <c r="E22" s="4">
        <f>(R22-S22*(1000-T22)/(1000-U22))*AO22</f>
        <v>12.43680793610142</v>
      </c>
      <c r="F22" s="4">
        <f>IF(AZ22&lt;&gt;0,1/(1/AZ22-1/N22),0)</f>
        <v>0.08813255796374012</v>
      </c>
      <c r="G22" s="4">
        <f>((BC22-AP22/2)*S22-E22)/(BC22+AP22/2)</f>
        <v>146.1282320380763</v>
      </c>
      <c r="H22" s="4">
        <f>AP22*1000</f>
        <v>1.407624890890717</v>
      </c>
      <c r="I22" s="4">
        <f>(AU22-BA22)</f>
        <v>1.637223179848529</v>
      </c>
      <c r="J22" s="4">
        <f>(P22+AT22*D22)</f>
        <v>24.95523262023926</v>
      </c>
      <c r="K22" s="4">
        <v>6</v>
      </c>
      <c r="L22" s="4">
        <f>(K22*AI22+AJ22)</f>
        <v>1.420000016689301</v>
      </c>
      <c r="M22" s="4">
        <v>1</v>
      </c>
      <c r="N22" s="4">
        <f>L22*(M22+1)*(M22+1)/(M22*M22+1)</f>
        <v>2.840000033378601</v>
      </c>
      <c r="O22" s="4">
        <v>23.78470230102539</v>
      </c>
      <c r="P22" s="4">
        <v>24.95523262023926</v>
      </c>
      <c r="Q22" s="4">
        <v>25.22039031982422</v>
      </c>
      <c r="R22" s="4">
        <v>400.4649963378906</v>
      </c>
      <c r="S22" s="4">
        <v>384.876464843750</v>
      </c>
      <c r="T22" s="4">
        <v>13.40701103210449</v>
      </c>
      <c r="U22" s="4">
        <v>15.07222366333008</v>
      </c>
      <c r="V22" s="4">
        <v>46.35773849487305</v>
      </c>
      <c r="W22" s="4">
        <v>52.09500503540039</v>
      </c>
      <c r="X22" s="4">
        <v>499.5429992675781</v>
      </c>
      <c r="Y22" s="4">
        <v>1999.3115234375</v>
      </c>
      <c r="Z22" s="4">
        <v>24.97384643554688</v>
      </c>
      <c r="AA22" s="4">
        <v>101.775146484375</v>
      </c>
      <c r="AB22" s="4">
        <v>0.7950858473777771</v>
      </c>
      <c r="AC22" s="4">
        <v>0.09359339624643326</v>
      </c>
      <c r="AD22" s="4">
        <v>0</v>
      </c>
      <c r="AE22" s="4">
        <v>0</v>
      </c>
      <c r="AF22" s="4">
        <v>0</v>
      </c>
      <c r="AG22" s="4">
        <v>0</v>
      </c>
      <c r="AH22" s="4">
        <v>0.6666666865348816</v>
      </c>
      <c r="AI22" s="4">
        <v>-0.2195652425289154</v>
      </c>
      <c r="AJ22" s="4">
        <v>2.737391471862793</v>
      </c>
      <c r="AK22" s="4">
        <v>1</v>
      </c>
      <c r="AL22" s="4">
        <v>0</v>
      </c>
      <c r="AM22" s="4">
        <v>0.1599999964237213</v>
      </c>
      <c r="AN22" s="4">
        <v>111115</v>
      </c>
      <c r="AO22" s="4">
        <f>X22*0.000001/(K22*0.0001)</f>
        <v>0.8325716654459635</v>
      </c>
      <c r="AP22" s="4">
        <f>(U22-T22)/(1000-U22)*AO22</f>
        <v>0.001407624890890717</v>
      </c>
      <c r="AQ22" s="4">
        <f>(P22+273.15)</f>
        <v>298.1052326202392</v>
      </c>
      <c r="AR22" s="4">
        <f>(O22+273.15)</f>
        <v>296.9347023010254</v>
      </c>
      <c r="AS22" s="4">
        <f>(Y22*AK22+Z22*AL22)*AM22</f>
        <v>319.8898365999048</v>
      </c>
      <c r="AT22" s="4">
        <f>((AS22+0.00000010773*(AR22^4-AQ22^4))-AP22*44100)/(L22*0.92*2*29.3+0.00000043092*AQ22^3)</f>
        <v>2.779666847618234</v>
      </c>
      <c r="AU22" s="4">
        <f>0.61365*EXP(17.502*J22/(240.97+J22))</f>
        <v>3.171200951029211</v>
      </c>
      <c r="AV22" s="4">
        <f>AU22*1000/AA22</f>
        <v>31.15889350762142</v>
      </c>
      <c r="AW22" s="4">
        <f>(AV22-U22)</f>
        <v>16.08666984429134</v>
      </c>
      <c r="AX22" s="4">
        <f>IF(D22,P22,(O22+P22)/2)</f>
        <v>24.36996746063232</v>
      </c>
      <c r="AY22" s="4">
        <f>0.61365*EXP(17.502*AX22/(240.97+AX22))</f>
        <v>3.06218480287194</v>
      </c>
      <c r="AZ22" s="4">
        <f>IF(AW22&lt;&gt;0,(1000-(AV22+U22)/2)/AW22*AP22,0)</f>
        <v>0.08547989537728558</v>
      </c>
      <c r="BA22" s="4">
        <f>U22*AA22/1000</f>
        <v>1.533977771180682</v>
      </c>
      <c r="BB22" s="4">
        <f>(AY22-BA22)</f>
        <v>1.528207031691258</v>
      </c>
      <c r="BC22" s="4">
        <f>1/(1.6/F22+1.37/N22)</f>
        <v>0.0536570909858159</v>
      </c>
      <c r="BD22" s="4">
        <f>G22*AA22*0.001</f>
        <v>14.87222222117795</v>
      </c>
      <c r="BE22" s="4">
        <f>G22/S22</f>
        <v>0.3796756761871646</v>
      </c>
      <c r="BF22" s="4">
        <f>(1-AP22*AA22/AU22/F22)*100</f>
        <v>48.74118810964059</v>
      </c>
      <c r="BG22" s="4">
        <f>(S22-E22/(N22/1.35))</f>
        <v>378.9646019858602</v>
      </c>
      <c r="BH22" s="4">
        <f>E22*BF22/100/BG22</f>
        <v>0.01599581575483422</v>
      </c>
    </row>
    <row r="23" ht="16" customHeight="1">
      <c r="A23" s="4">
        <v>7</v>
      </c>
      <c r="B23" t="s" s="2">
        <v>84</v>
      </c>
      <c r="C23" s="4">
        <v>98.50003177300096</v>
      </c>
      <c r="D23" s="4">
        <v>0</v>
      </c>
      <c r="E23" s="4">
        <f>(R23-S23*(1000-T23)/(1000-U23))*AO23</f>
        <v>12.12671668052242</v>
      </c>
      <c r="F23" s="4">
        <f>IF(AZ23&lt;&gt;0,1/(1/AZ23-1/N23),0)</f>
        <v>0.08769927611420575</v>
      </c>
      <c r="G23" s="4">
        <f>((BC23-AP23/2)*S23-E23)/(BC23+AP23/2)</f>
        <v>150.5840636487805</v>
      </c>
      <c r="H23" s="4">
        <f>AP23*1000</f>
        <v>1.428359269177583</v>
      </c>
      <c r="I23" s="4">
        <f>(AU23-BA23)</f>
        <v>1.668987621350224</v>
      </c>
      <c r="J23" s="4">
        <f>(P23+AT23*D23)</f>
        <v>25.13613319396973</v>
      </c>
      <c r="K23" s="4">
        <v>6</v>
      </c>
      <c r="L23" s="4">
        <f>(K23*AI23+AJ23)</f>
        <v>1.420000016689301</v>
      </c>
      <c r="M23" s="4">
        <v>1</v>
      </c>
      <c r="N23" s="4">
        <f>L23*(M23+1)*(M23+1)/(M23*M23+1)</f>
        <v>2.840000033378601</v>
      </c>
      <c r="O23" s="4">
        <v>24.04115104675293</v>
      </c>
      <c r="P23" s="4">
        <v>25.13613319396973</v>
      </c>
      <c r="Q23" s="4">
        <v>25.22137641906738</v>
      </c>
      <c r="R23" s="4">
        <v>400.0614624023438</v>
      </c>
      <c r="S23" s="4">
        <v>384.8365173339844</v>
      </c>
      <c r="T23" s="4">
        <v>13.40826988220215</v>
      </c>
      <c r="U23" s="4">
        <v>15.0978946685791</v>
      </c>
      <c r="V23" s="4">
        <v>45.60784530639648</v>
      </c>
      <c r="W23" s="4">
        <v>51.33648300170898</v>
      </c>
      <c r="X23" s="4">
        <v>499.5644226074219</v>
      </c>
      <c r="Y23" s="4">
        <v>1999.172607421875</v>
      </c>
      <c r="Z23" s="4">
        <v>25.13934707641602</v>
      </c>
      <c r="AA23" s="4">
        <v>101.7750091552734</v>
      </c>
      <c r="AB23" s="4">
        <v>0.7950858473777771</v>
      </c>
      <c r="AC23" s="4">
        <v>0.09359339624643326</v>
      </c>
      <c r="AD23" s="4">
        <v>0</v>
      </c>
      <c r="AE23" s="4">
        <v>0</v>
      </c>
      <c r="AF23" s="4">
        <v>0</v>
      </c>
      <c r="AG23" s="4">
        <v>0</v>
      </c>
      <c r="AH23" s="4">
        <v>0.6666666865348816</v>
      </c>
      <c r="AI23" s="4">
        <v>-0.2195652425289154</v>
      </c>
      <c r="AJ23" s="4">
        <v>2.737391471862793</v>
      </c>
      <c r="AK23" s="4">
        <v>1</v>
      </c>
      <c r="AL23" s="4">
        <v>0</v>
      </c>
      <c r="AM23" s="4">
        <v>0.1599999964237213</v>
      </c>
      <c r="AN23" s="4">
        <v>111115</v>
      </c>
      <c r="AO23" s="4">
        <f>X23*0.000001/(K23*0.0001)</f>
        <v>0.8326073710123698</v>
      </c>
      <c r="AP23" s="4">
        <f>(U23-T23)/(1000-U23)*AO23</f>
        <v>0.001428359269177584</v>
      </c>
      <c r="AQ23" s="4">
        <f>(P23+273.15)</f>
        <v>298.2861331939697</v>
      </c>
      <c r="AR23" s="4">
        <f>(O23+273.15)</f>
        <v>297.1911510467529</v>
      </c>
      <c r="AS23" s="4">
        <f>(Y23*AK23+Z23*AL23)*AM23</f>
        <v>319.8676100379016</v>
      </c>
      <c r="AT23" s="4">
        <f>((AS23+0.00000010773*(AR23^4-AQ23^4))-AP23*44100)/(L23*0.92*2*29.3+0.00000043092*AQ23^3)</f>
        <v>2.77779785289101</v>
      </c>
      <c r="AU23" s="4">
        <f>0.61365*EXP(17.502*J23/(240.97+J23))</f>
        <v>3.205575989470216</v>
      </c>
      <c r="AV23" s="4">
        <f>AU23*1000/AA23</f>
        <v>31.49669075027659</v>
      </c>
      <c r="AW23" s="4">
        <f>(AV23-U23)</f>
        <v>16.39879608169749</v>
      </c>
      <c r="AX23" s="4">
        <f>IF(D23,P23,(O23+P23)/2)</f>
        <v>24.58864212036133</v>
      </c>
      <c r="AY23" s="4">
        <f>0.61365*EXP(17.502*AX23/(240.97+AX23))</f>
        <v>3.102527284393856</v>
      </c>
      <c r="AZ23" s="4">
        <f>IF(AW23&lt;&gt;0,(1000-(AV23+U23)/2)/AW23*AP23,0)</f>
        <v>0.08507224300120204</v>
      </c>
      <c r="BA23" s="4">
        <f>U23*AA23/1000</f>
        <v>1.536588368119992</v>
      </c>
      <c r="BB23" s="4">
        <f>(AY23-BA23)</f>
        <v>1.565938916273864</v>
      </c>
      <c r="BC23" s="4">
        <f>1/(1.6/F23+1.37/N23)</f>
        <v>0.05340009446479547</v>
      </c>
      <c r="BD23" s="4">
        <f>G23*AA23*0.001</f>
        <v>15.32569445649291</v>
      </c>
      <c r="BE23" s="4">
        <f>G23/S23</f>
        <v>0.3912935931651583</v>
      </c>
      <c r="BF23" s="4">
        <f>(1-AP23*AA23/AU23/F23)*100</f>
        <v>48.28976368993111</v>
      </c>
      <c r="BG23" s="4">
        <f>(S23-E23/(N23/1.35))</f>
        <v>379.072057007824</v>
      </c>
      <c r="BH23" s="4">
        <f>E23*BF23/100/BG23</f>
        <v>0.01544815219194822</v>
      </c>
    </row>
    <row r="24" ht="16" customHeight="1">
      <c r="A24" s="4">
        <v>8</v>
      </c>
      <c r="B24" t="s" s="2">
        <v>85</v>
      </c>
      <c r="C24" s="4">
        <v>104.0000316500664</v>
      </c>
      <c r="D24" s="4">
        <v>0</v>
      </c>
      <c r="E24" s="4">
        <f>(R24-S24*(1000-T24)/(1000-U24))*AO24</f>
        <v>12.02809262029507</v>
      </c>
      <c r="F24" s="4">
        <f>IF(AZ24&lt;&gt;0,1/(1/AZ24-1/N24),0)</f>
        <v>0.0881380782961828</v>
      </c>
      <c r="G24" s="4">
        <f>((BC24-AP24/2)*S24-E24)/(BC24+AP24/2)</f>
        <v>153.1894567300531</v>
      </c>
      <c r="H24" s="4">
        <f>AP24*1000</f>
        <v>1.445817409398333</v>
      </c>
      <c r="I24" s="4">
        <f>(AU24-BA24)</f>
        <v>1.681084703676893</v>
      </c>
      <c r="J24" s="4">
        <f>(P24+AT24*D24)</f>
        <v>25.2098274230957</v>
      </c>
      <c r="K24" s="4">
        <v>6</v>
      </c>
      <c r="L24" s="4">
        <f>(K24*AI24+AJ24)</f>
        <v>1.420000016689301</v>
      </c>
      <c r="M24" s="4">
        <v>1</v>
      </c>
      <c r="N24" s="4">
        <f>L24*(M24+1)*(M24+1)/(M24*M24+1)</f>
        <v>2.840000033378601</v>
      </c>
      <c r="O24" s="4">
        <v>24.20321273803711</v>
      </c>
      <c r="P24" s="4">
        <v>25.2098274230957</v>
      </c>
      <c r="Q24" s="4">
        <v>25.09721946716309</v>
      </c>
      <c r="R24" s="4">
        <v>399.7007141113281</v>
      </c>
      <c r="S24" s="4">
        <v>384.5866088867188</v>
      </c>
      <c r="T24" s="4">
        <v>13.40736484527588</v>
      </c>
      <c r="U24" s="4">
        <v>15.11760425567627</v>
      </c>
      <c r="V24" s="4">
        <v>45.10262298583984</v>
      </c>
      <c r="W24" s="4">
        <v>50.84169006347656</v>
      </c>
      <c r="X24" s="4">
        <v>499.565185546875</v>
      </c>
      <c r="Y24" s="4">
        <v>1998.980346679688</v>
      </c>
      <c r="Z24" s="4">
        <v>25.34115600585938</v>
      </c>
      <c r="AA24" s="4">
        <v>101.7745819091797</v>
      </c>
      <c r="AB24" s="4">
        <v>0.7950858473777771</v>
      </c>
      <c r="AC24" s="4">
        <v>0.09359339624643326</v>
      </c>
      <c r="AD24" s="4">
        <v>0</v>
      </c>
      <c r="AE24" s="4">
        <v>0</v>
      </c>
      <c r="AF24" s="4">
        <v>0</v>
      </c>
      <c r="AG24" s="4">
        <v>0</v>
      </c>
      <c r="AH24" s="4">
        <v>0.6666666865348816</v>
      </c>
      <c r="AI24" s="4">
        <v>-0.2195652425289154</v>
      </c>
      <c r="AJ24" s="4">
        <v>2.737391471862793</v>
      </c>
      <c r="AK24" s="4">
        <v>1</v>
      </c>
      <c r="AL24" s="4">
        <v>0</v>
      </c>
      <c r="AM24" s="4">
        <v>0.1599999964237213</v>
      </c>
      <c r="AN24" s="4">
        <v>111115</v>
      </c>
      <c r="AO24" s="4">
        <f>X24*0.000001/(K24*0.0001)</f>
        <v>0.8326086425781248</v>
      </c>
      <c r="AP24" s="4">
        <f>(U24-T24)/(1000-U24)*AO24</f>
        <v>0.001445817409398333</v>
      </c>
      <c r="AQ24" s="4">
        <f>(P24+273.15)</f>
        <v>298.3598274230957</v>
      </c>
      <c r="AR24" s="4">
        <f>(O24+273.15)</f>
        <v>297.3532127380371</v>
      </c>
      <c r="AS24" s="4">
        <f>(Y24*AK24+Z24*AL24)*AM24</f>
        <v>319.8368483198392</v>
      </c>
      <c r="AT24" s="4">
        <f>((AS24+0.00000010773*(AR24^4-AQ24^4))-AP24*44100)/(L24*0.92*2*29.3+0.00000043092*AQ24^3)</f>
        <v>2.779698467750794</v>
      </c>
      <c r="AU24" s="4">
        <f>0.61365*EXP(17.502*J24/(240.97+J24))</f>
        <v>3.219672556266781</v>
      </c>
      <c r="AV24" s="4">
        <f>AU24*1000/AA24</f>
        <v>31.63533070703166</v>
      </c>
      <c r="AW24" s="4">
        <f>(AV24-U24)</f>
        <v>16.51772645135539</v>
      </c>
      <c r="AX24" s="4">
        <f>IF(D24,P24,(O24+P24)/2)</f>
        <v>24.70652008056641</v>
      </c>
      <c r="AY24" s="4">
        <f>0.61365*EXP(17.502*AX24/(240.97+AX24))</f>
        <v>3.124466256625723</v>
      </c>
      <c r="AZ24" s="4">
        <f>IF(AW24&lt;&gt;0,(1000-(AV24+U24)/2)/AW24*AP24,0)</f>
        <v>0.08548508839288181</v>
      </c>
      <c r="BA24" s="4">
        <f>U24*AA24/1000</f>
        <v>1.538587852589888</v>
      </c>
      <c r="BB24" s="4">
        <f>(AY24-BA24)</f>
        <v>1.585878404035835</v>
      </c>
      <c r="BC24" s="4">
        <f>1/(1.6/F24+1.37/N24)</f>
        <v>0.05366036489032313</v>
      </c>
      <c r="BD24" s="4">
        <f>G24*AA24*0.001</f>
        <v>15.59079291159552</v>
      </c>
      <c r="BE24" s="4">
        <f>G24/S24</f>
        <v>0.3983223887422859</v>
      </c>
      <c r="BF24" s="4">
        <f>(1-AP24*AA24/AU24/F24)*100</f>
        <v>48.14656946619257</v>
      </c>
      <c r="BG24" s="4">
        <f>(S24-E24/(N24/1.35))</f>
        <v>378.8690297153971</v>
      </c>
      <c r="BH24" s="4">
        <f>E24*BF24/100/BG24</f>
        <v>0.01528526618615033</v>
      </c>
    </row>
    <row r="25" ht="16" customHeight="1">
      <c r="A25" s="4">
        <v>9</v>
      </c>
      <c r="B25" t="s" s="2">
        <v>86</v>
      </c>
      <c r="C25" s="4">
        <v>109.0000315383077</v>
      </c>
      <c r="D25" s="4">
        <v>0</v>
      </c>
      <c r="E25" s="4">
        <f>(R25-S25*(1000-T25)/(1000-U25))*AO25</f>
        <v>12.1697959330805</v>
      </c>
      <c r="F25" s="4">
        <f>IF(AZ25&lt;&gt;0,1/(1/AZ25-1/N25),0)</f>
        <v>0.08904918447993758</v>
      </c>
      <c r="G25" s="4">
        <f>((BC25-AP25/2)*S25-E25)/(BC25+AP25/2)</f>
        <v>152.6979498351886</v>
      </c>
      <c r="H25" s="4">
        <f>AP25*1000</f>
        <v>1.458368173795477</v>
      </c>
      <c r="I25" s="4">
        <f>(AU25-BA25)</f>
        <v>1.678843895988305</v>
      </c>
      <c r="J25" s="4">
        <f>(P25+AT25*D25)</f>
        <v>25.2055549621582</v>
      </c>
      <c r="K25" s="4">
        <v>6</v>
      </c>
      <c r="L25" s="4">
        <f>(K25*AI25+AJ25)</f>
        <v>1.420000016689301</v>
      </c>
      <c r="M25" s="4">
        <v>1</v>
      </c>
      <c r="N25" s="4">
        <f>L25*(M25+1)*(M25+1)/(M25*M25+1)</f>
        <v>2.840000033378601</v>
      </c>
      <c r="O25" s="4">
        <v>24.27268600463867</v>
      </c>
      <c r="P25" s="4">
        <v>25.2055549621582</v>
      </c>
      <c r="Q25" s="4">
        <v>24.96148872375488</v>
      </c>
      <c r="R25" s="4">
        <v>399.7469787597656</v>
      </c>
      <c r="S25" s="4">
        <v>384.4571838378906</v>
      </c>
      <c r="T25" s="4">
        <v>13.40653896331787</v>
      </c>
      <c r="U25" s="4">
        <v>15.131591796875</v>
      </c>
      <c r="V25" s="4">
        <v>44.86633682250977</v>
      </c>
      <c r="W25" s="4">
        <v>50.62797546386719</v>
      </c>
      <c r="X25" s="4">
        <v>499.5675659179688</v>
      </c>
      <c r="Y25" s="4">
        <v>1998.750366210938</v>
      </c>
      <c r="Z25" s="4">
        <v>25.52762985229492</v>
      </c>
      <c r="AA25" s="4">
        <v>101.7744827270508</v>
      </c>
      <c r="AB25" s="4">
        <v>0.7950858473777771</v>
      </c>
      <c r="AC25" s="4">
        <v>0.09359339624643326</v>
      </c>
      <c r="AD25" s="4">
        <v>0</v>
      </c>
      <c r="AE25" s="4">
        <v>0</v>
      </c>
      <c r="AF25" s="4">
        <v>0</v>
      </c>
      <c r="AG25" s="4">
        <v>0</v>
      </c>
      <c r="AH25" s="4">
        <v>1</v>
      </c>
      <c r="AI25" s="4">
        <v>-0.2195652425289154</v>
      </c>
      <c r="AJ25" s="4">
        <v>2.737391471862793</v>
      </c>
      <c r="AK25" s="4">
        <v>1</v>
      </c>
      <c r="AL25" s="4">
        <v>0</v>
      </c>
      <c r="AM25" s="4">
        <v>0.1599999964237213</v>
      </c>
      <c r="AN25" s="4">
        <v>111115</v>
      </c>
      <c r="AO25" s="4">
        <f>X25*0.000001/(K25*0.0001)</f>
        <v>0.8326126098632812</v>
      </c>
      <c r="AP25" s="4">
        <f>(U25-T25)/(1000-U25)*AO25</f>
        <v>0.001458368173795477</v>
      </c>
      <c r="AQ25" s="4">
        <f>(P25+273.15)</f>
        <v>298.3555549621582</v>
      </c>
      <c r="AR25" s="4">
        <f>(O25+273.15)</f>
        <v>297.4226860046386</v>
      </c>
      <c r="AS25" s="4">
        <f>(Y25*AK25+Z25*AL25)*AM25</f>
        <v>319.8000514456617</v>
      </c>
      <c r="AT25" s="4">
        <f>((AS25+0.00000010773*(AR25^4-AQ25^4))-AP25*44100)/(L25*0.92*2*29.3+0.00000043092*AQ25^3)</f>
        <v>2.782509375476979</v>
      </c>
      <c r="AU25" s="4">
        <f>0.61365*EXP(17.502*J25/(240.97+J25))</f>
        <v>3.218853823952143</v>
      </c>
      <c r="AV25" s="4">
        <f>AU25*1000/AA25</f>
        <v>31.62731696298368</v>
      </c>
      <c r="AW25" s="4">
        <f>(AV25-U25)</f>
        <v>16.49572516610868</v>
      </c>
      <c r="AX25" s="4">
        <f>IF(D25,P25,(O25+P25)/2)</f>
        <v>24.73912048339844</v>
      </c>
      <c r="AY25" s="4">
        <f>0.61365*EXP(17.502*AX25/(240.97+AX25))</f>
        <v>3.130557596398525</v>
      </c>
      <c r="AZ25" s="4">
        <f>IF(AW25&lt;&gt;0,(1000-(AV25+U25)/2)/AW25*AP25,0)</f>
        <v>0.08634190417607861</v>
      </c>
      <c r="BA25" s="4">
        <f>U25*AA25/1000</f>
        <v>1.540009927963838</v>
      </c>
      <c r="BB25" s="4">
        <f>(AY25-BA25)</f>
        <v>1.590547668434687</v>
      </c>
      <c r="BC25" s="4">
        <f>1/(1.6/F25+1.37/N25)</f>
        <v>0.05420056276421715</v>
      </c>
      <c r="BD25" s="4">
        <f>G25*AA25*0.001</f>
        <v>15.54075485795747</v>
      </c>
      <c r="BE25" s="4">
        <f>G25/S25</f>
        <v>0.3971780376448236</v>
      </c>
      <c r="BF25" s="4">
        <f>(1-AP25*AA25/AU25/F25)*100</f>
        <v>48.21846975422369</v>
      </c>
      <c r="BG25" s="4">
        <f>(S25-E25/(N25/1.35))</f>
        <v>378.6722456982549</v>
      </c>
      <c r="BH25" s="4">
        <f>E25*BF25/100/BG25</f>
        <v>0.01549648657329683</v>
      </c>
    </row>
    <row r="26" ht="16" customHeight="1">
      <c r="A26" s="4">
        <v>10</v>
      </c>
      <c r="B26" t="s" s="2">
        <v>87</v>
      </c>
      <c r="C26" s="4">
        <v>114.000031426549</v>
      </c>
      <c r="D26" s="4">
        <v>0</v>
      </c>
      <c r="E26" s="4">
        <f>(R26-S26*(1000-T26)/(1000-U26))*AO26</f>
        <v>12.20718065089712</v>
      </c>
      <c r="F26" s="4">
        <f>IF(AZ26&lt;&gt;0,1/(1/AZ26-1/N26),0)</f>
        <v>0.08943487198909131</v>
      </c>
      <c r="G26" s="4">
        <f>((BC26-AP26/2)*S26-E26)/(BC26+AP26/2)</f>
        <v>153.1384966658057</v>
      </c>
      <c r="H26" s="4">
        <f>AP26*1000</f>
        <v>1.467771121913054</v>
      </c>
      <c r="I26" s="4">
        <f>(AU26-BA26)</f>
        <v>1.682546759066995</v>
      </c>
      <c r="J26" s="4">
        <f>(P26+AT26*D26)</f>
        <v>25.23010063171387</v>
      </c>
      <c r="K26" s="4">
        <v>6</v>
      </c>
      <c r="L26" s="4">
        <f>(K26*AI26+AJ26)</f>
        <v>1.420000016689301</v>
      </c>
      <c r="M26" s="4">
        <v>1</v>
      </c>
      <c r="N26" s="4">
        <f>L26*(M26+1)*(M26+1)/(M26*M26+1)</f>
        <v>2.840000033378601</v>
      </c>
      <c r="O26" s="4">
        <v>24.26673698425293</v>
      </c>
      <c r="P26" s="4">
        <v>25.23010063171387</v>
      </c>
      <c r="Q26" s="4">
        <v>24.55210876464844</v>
      </c>
      <c r="R26" s="4">
        <v>400.0066833496094</v>
      </c>
      <c r="S26" s="4">
        <v>384.6664123535156</v>
      </c>
      <c r="T26" s="4">
        <v>13.40526580810547</v>
      </c>
      <c r="U26" s="4">
        <v>15.14152145385742</v>
      </c>
      <c r="V26" s="4">
        <v>44.83279800415039</v>
      </c>
      <c r="W26" s="4">
        <v>50.63232040405273</v>
      </c>
      <c r="X26" s="4">
        <v>499.5393981933594</v>
      </c>
      <c r="Y26" s="4">
        <v>1998.832153320312</v>
      </c>
      <c r="Z26" s="4">
        <v>25.82266426086426</v>
      </c>
      <c r="AA26" s="4">
        <v>101.7740020751953</v>
      </c>
      <c r="AB26" s="4">
        <v>0.7950858473777771</v>
      </c>
      <c r="AC26" s="4">
        <v>0.09359339624643326</v>
      </c>
      <c r="AD26" s="4">
        <v>0</v>
      </c>
      <c r="AE26" s="4">
        <v>0</v>
      </c>
      <c r="AF26" s="4">
        <v>0</v>
      </c>
      <c r="AG26" s="4">
        <v>0</v>
      </c>
      <c r="AH26" s="4">
        <v>0.6666666865348816</v>
      </c>
      <c r="AI26" s="4">
        <v>-0.2195652425289154</v>
      </c>
      <c r="AJ26" s="4">
        <v>2.737391471862793</v>
      </c>
      <c r="AK26" s="4">
        <v>1</v>
      </c>
      <c r="AL26" s="4">
        <v>0</v>
      </c>
      <c r="AM26" s="4">
        <v>0.1599999964237213</v>
      </c>
      <c r="AN26" s="4">
        <v>111115</v>
      </c>
      <c r="AO26" s="4">
        <f>X26*0.000001/(K26*0.0001)</f>
        <v>0.8325656636555989</v>
      </c>
      <c r="AP26" s="4">
        <f>(U26-T26)/(1000-U26)*AO26</f>
        <v>0.001467771121913054</v>
      </c>
      <c r="AQ26" s="4">
        <f>(P26+273.15)</f>
        <v>298.3801006317138</v>
      </c>
      <c r="AR26" s="4">
        <f>(O26+273.15)</f>
        <v>297.4167369842529</v>
      </c>
      <c r="AS26" s="4">
        <f>(Y26*AK26+Z26*AL26)*AM26</f>
        <v>319.8131373828692</v>
      </c>
      <c r="AT26" s="4">
        <f>((AS26+0.00000010773*(AR26^4-AQ26^4))-AP26*44100)/(L26*0.92*2*29.3+0.00000043092*AQ26^3)</f>
        <v>2.773897811178927</v>
      </c>
      <c r="AU26" s="4">
        <f>0.61365*EXP(17.502*J26/(240.97+J26))</f>
        <v>3.223559994933495</v>
      </c>
      <c r="AV26" s="4">
        <f>AU26*1000/AA26</f>
        <v>31.67370771714156</v>
      </c>
      <c r="AW26" s="4">
        <f>(AV26-U26)</f>
        <v>16.53218626328414</v>
      </c>
      <c r="AX26" s="4">
        <f>IF(D26,P26,(O26+P26)/2)</f>
        <v>24.7484188079834</v>
      </c>
      <c r="AY26" s="4">
        <f>0.61365*EXP(17.502*AX26/(240.97+AX26))</f>
        <v>3.132296876593713</v>
      </c>
      <c r="AZ26" s="4">
        <f>IF(AW26&lt;&gt;0,(1000-(AV26+U26)/2)/AW26*AP26,0)</f>
        <v>0.08670444902831854</v>
      </c>
      <c r="BA26" s="4">
        <f>U26*AA26/1000</f>
        <v>1.5410132358665</v>
      </c>
      <c r="BB26" s="4">
        <f>(AY26-BA26)</f>
        <v>1.591283640727214</v>
      </c>
      <c r="BC26" s="4">
        <f>1/(1.6/F26+1.37/N26)</f>
        <v>0.05442915110606196</v>
      </c>
      <c r="BD26" s="4">
        <f>G26*AA26*0.001</f>
        <v>15.585517677458</v>
      </c>
      <c r="BE26" s="4">
        <f>G26/S26</f>
        <v>0.3981072735954615</v>
      </c>
      <c r="BF26" s="4">
        <f>(1-AP26*AA26/AU26/F26)*100</f>
        <v>48.18535293286615</v>
      </c>
      <c r="BG26" s="4">
        <f>(S26-E26/(N26/1.35))</f>
        <v>378.8637033094928</v>
      </c>
      <c r="BH26" s="4">
        <f>E26*BF26/100/BG26</f>
        <v>0.01552556507368106</v>
      </c>
    </row>
    <row r="27" ht="16" customHeight="1">
      <c r="A27" s="4">
        <v>11</v>
      </c>
      <c r="B27" t="s" s="2">
        <v>88</v>
      </c>
      <c r="C27" s="4">
        <v>119.5000313036144</v>
      </c>
      <c r="D27" s="4">
        <v>0</v>
      </c>
      <c r="E27" s="4">
        <f>(R27-S27*(1000-T27)/(1000-U27))*AO27</f>
        <v>11.85935779119846</v>
      </c>
      <c r="F27" s="4">
        <f>IF(AZ27&lt;&gt;0,1/(1/AZ27-1/N27),0)</f>
        <v>0.08624389352701135</v>
      </c>
      <c r="G27" s="4">
        <f>((BC27-AP27/2)*S27-E27)/(BC27+AP27/2)</f>
        <v>151.7397608500475</v>
      </c>
      <c r="H27" s="4">
        <f>AP27*1000</f>
        <v>1.423851932842041</v>
      </c>
      <c r="I27" s="4">
        <f>(AU27-BA27)</f>
        <v>1.690653398917033</v>
      </c>
      <c r="J27" s="4">
        <f>(P27+AT27*D27)</f>
        <v>25.27894973754883</v>
      </c>
      <c r="K27" s="4">
        <v>6</v>
      </c>
      <c r="L27" s="4">
        <f>(K27*AI27+AJ27)</f>
        <v>1.420000016689301</v>
      </c>
      <c r="M27" s="4">
        <v>1</v>
      </c>
      <c r="N27" s="4">
        <f>L27*(M27+1)*(M27+1)/(M27*M27+1)</f>
        <v>2.840000033378601</v>
      </c>
      <c r="O27" s="4">
        <v>24.13522529602051</v>
      </c>
      <c r="P27" s="4">
        <v>25.27894973754883</v>
      </c>
      <c r="Q27" s="4">
        <v>23.87965202331543</v>
      </c>
      <c r="R27" s="4">
        <v>399.6482238769531</v>
      </c>
      <c r="S27" s="4">
        <v>384.7458801269531</v>
      </c>
      <c r="T27" s="4">
        <v>13.46982192993164</v>
      </c>
      <c r="U27" s="4">
        <v>15.15410327911377</v>
      </c>
      <c r="V27" s="4">
        <v>45.30971527099609</v>
      </c>
      <c r="W27" s="4">
        <v>51.00545501708984</v>
      </c>
      <c r="X27" s="4">
        <v>499.5393676757812</v>
      </c>
      <c r="Y27" s="4">
        <v>1999.023559570312</v>
      </c>
      <c r="Z27" s="4">
        <v>26.11158180236816</v>
      </c>
      <c r="AA27" s="4">
        <v>101.7737808227539</v>
      </c>
      <c r="AB27" s="4">
        <v>0.7950858473777771</v>
      </c>
      <c r="AC27" s="4">
        <v>0.09359339624643326</v>
      </c>
      <c r="AD27" s="4">
        <v>0</v>
      </c>
      <c r="AE27" s="4">
        <v>0</v>
      </c>
      <c r="AF27" s="4">
        <v>0</v>
      </c>
      <c r="AG27" s="4">
        <v>0</v>
      </c>
      <c r="AH27" s="4">
        <v>1</v>
      </c>
      <c r="AI27" s="4">
        <v>-0.2195652425289154</v>
      </c>
      <c r="AJ27" s="4">
        <v>2.737391471862793</v>
      </c>
      <c r="AK27" s="4">
        <v>1</v>
      </c>
      <c r="AL27" s="4">
        <v>0</v>
      </c>
      <c r="AM27" s="4">
        <v>0.1599999964237213</v>
      </c>
      <c r="AN27" s="4">
        <v>111115</v>
      </c>
      <c r="AO27" s="4">
        <f>X27*0.000001/(K27*0.0001)</f>
        <v>0.8325656127929686</v>
      </c>
      <c r="AP27" s="4">
        <f>(U27-T27)/(1000-U27)*AO27</f>
        <v>0.001423851932842041</v>
      </c>
      <c r="AQ27" s="4">
        <f>(P27+273.15)</f>
        <v>298.4289497375488</v>
      </c>
      <c r="AR27" s="4">
        <f>(O27+273.15)</f>
        <v>297.2852252960205</v>
      </c>
      <c r="AS27" s="4">
        <f>(Y27*AK27+Z27*AL27)*AM27</f>
        <v>319.8437623821847</v>
      </c>
      <c r="AT27" s="4">
        <f>((AS27+0.00000010773*(AR27^4-AQ27^4))-AP27*44100)/(L27*0.92*2*29.3+0.00000043092*AQ27^3)</f>
        <v>2.772790979913154</v>
      </c>
      <c r="AU27" s="4">
        <f>0.61365*EXP(17.502*J27/(240.97+J27))</f>
        <v>3.232943784610934</v>
      </c>
      <c r="AV27" s="4">
        <f>AU27*1000/AA27</f>
        <v>31.76597900240465</v>
      </c>
      <c r="AW27" s="4">
        <f>(AV27-U27)</f>
        <v>16.61187572329088</v>
      </c>
      <c r="AX27" s="4">
        <f>IF(D27,P27,(O27+P27)/2)</f>
        <v>24.70708751678467</v>
      </c>
      <c r="AY27" s="4">
        <f>0.61365*EXP(17.502*AX27/(240.97+AX27))</f>
        <v>3.124572192641437</v>
      </c>
      <c r="AZ27" s="4">
        <f>IF(AW27&lt;&gt;0,(1000-(AV27+U27)/2)/AW27*AP27,0)</f>
        <v>0.08370206538264204</v>
      </c>
      <c r="BA27" s="4">
        <f>U27*AA27/1000</f>
        <v>1.542290385693901</v>
      </c>
      <c r="BB27" s="4">
        <f>(AY27-BA27)</f>
        <v>1.582281806947536</v>
      </c>
      <c r="BC27" s="4">
        <f>1/(1.6/F27+1.37/N27)</f>
        <v>0.05253637066533175</v>
      </c>
      <c r="BD27" s="4">
        <f>G27*AA27*0.001</f>
        <v>15.44312916284983</v>
      </c>
      <c r="BE27" s="4">
        <f>G27/S27</f>
        <v>0.3943895664327283</v>
      </c>
      <c r="BF27" s="4">
        <f>(1-AP27*AA27/AU27/F27)*100</f>
        <v>48.02742556771999</v>
      </c>
      <c r="BG27" s="4">
        <f>(S27-E27/(N27/1.35))</f>
        <v>379.1085094121819</v>
      </c>
      <c r="BH27" s="4">
        <f>E27*BF27/100/BG27</f>
        <v>0.01502404745493276</v>
      </c>
    </row>
    <row r="28" ht="16" customHeight="1">
      <c r="A28" s="4">
        <v>12</v>
      </c>
      <c r="B28" t="s" s="2">
        <v>89</v>
      </c>
      <c r="C28" s="4">
        <v>124.5000311918557</v>
      </c>
      <c r="D28" s="4">
        <v>0</v>
      </c>
      <c r="E28" s="4">
        <f>(R28-S28*(1000-T28)/(1000-U28))*AO28</f>
        <v>11.95452203350697</v>
      </c>
      <c r="F28" s="4">
        <f>IF(AZ28&lt;&gt;0,1/(1/AZ28-1/N28),0)</f>
        <v>0.08165619234212841</v>
      </c>
      <c r="G28" s="4">
        <f>((BC28-AP28/2)*S28-E28)/(BC28+AP28/2)</f>
        <v>137.4919018839388</v>
      </c>
      <c r="H28" s="4">
        <f>AP28*1000</f>
        <v>1.344205738929494</v>
      </c>
      <c r="I28" s="4">
        <f>(AU28-BA28)</f>
        <v>1.683082111241689</v>
      </c>
      <c r="J28" s="4">
        <f>(P28+AT28*D28)</f>
        <v>25.2662181854248</v>
      </c>
      <c r="K28" s="4">
        <v>6</v>
      </c>
      <c r="L28" s="4">
        <f>(K28*AI28+AJ28)</f>
        <v>1.420000016689301</v>
      </c>
      <c r="M28" s="4">
        <v>1</v>
      </c>
      <c r="N28" s="4">
        <f>L28*(M28+1)*(M28+1)/(M28*M28+1)</f>
        <v>2.840000033378601</v>
      </c>
      <c r="O28" s="4">
        <v>23.92996597290039</v>
      </c>
      <c r="P28" s="4">
        <v>25.2662181854248</v>
      </c>
      <c r="Q28" s="4">
        <v>23.42010116577148</v>
      </c>
      <c r="R28" s="4">
        <v>399.523681640625</v>
      </c>
      <c r="S28" s="4">
        <v>384.5439453125</v>
      </c>
      <c r="T28" s="4">
        <v>13.6145076751709</v>
      </c>
      <c r="U28" s="4">
        <v>15.20451736450195</v>
      </c>
      <c r="V28" s="4">
        <v>46.27441024780273</v>
      </c>
      <c r="W28" s="4">
        <v>51.73915863037109</v>
      </c>
      <c r="X28" s="4">
        <v>499.5319519042969</v>
      </c>
      <c r="Y28" s="4">
        <v>1999.233032226562</v>
      </c>
      <c r="Z28" s="4">
        <v>26.43144226074219</v>
      </c>
      <c r="AA28" s="4">
        <v>101.7732849121094</v>
      </c>
      <c r="AB28" s="4">
        <v>0.7950858473777771</v>
      </c>
      <c r="AC28" s="4">
        <v>0.09359339624643326</v>
      </c>
      <c r="AD28" s="4">
        <v>0</v>
      </c>
      <c r="AE28" s="4">
        <v>0</v>
      </c>
      <c r="AF28" s="4">
        <v>0</v>
      </c>
      <c r="AG28" s="4">
        <v>0</v>
      </c>
      <c r="AH28" s="4">
        <v>0.6666666865348816</v>
      </c>
      <c r="AI28" s="4">
        <v>-0.2195652425289154</v>
      </c>
      <c r="AJ28" s="4">
        <v>2.737391471862793</v>
      </c>
      <c r="AK28" s="4">
        <v>1</v>
      </c>
      <c r="AL28" s="4">
        <v>0</v>
      </c>
      <c r="AM28" s="4">
        <v>0.1599999964237213</v>
      </c>
      <c r="AN28" s="4">
        <v>111115</v>
      </c>
      <c r="AO28" s="4">
        <f>X28*0.000001/(K28*0.0001)</f>
        <v>0.8325532531738279</v>
      </c>
      <c r="AP28" s="4">
        <f>(U28-T28)/(1000-U28)*AO28</f>
        <v>0.001344205738929494</v>
      </c>
      <c r="AQ28" s="4">
        <f>(P28+273.15)</f>
        <v>298.4162181854248</v>
      </c>
      <c r="AR28" s="4">
        <f>(O28+273.15)</f>
        <v>297.0799659729004</v>
      </c>
      <c r="AS28" s="4">
        <f>(Y28*AK28+Z28*AL28)*AM28</f>
        <v>319.8772780064355</v>
      </c>
      <c r="AT28" s="4">
        <f>((AS28+0.00000010773*(AR28^4-AQ28^4))-AP28*44100)/(L28*0.92*2*29.3+0.00000043092*AQ28^3)</f>
        <v>2.788406593533332</v>
      </c>
      <c r="AU28" s="4">
        <f>0.61365*EXP(17.502*J28/(240.97+J28))</f>
        <v>3.230495788930261</v>
      </c>
      <c r="AV28" s="4">
        <f>AU28*1000/AA28</f>
        <v>31.7420803673586</v>
      </c>
      <c r="AW28" s="4">
        <f>(AV28-U28)</f>
        <v>16.53756300285665</v>
      </c>
      <c r="AX28" s="4">
        <f>IF(D28,P28,(O28+P28)/2)</f>
        <v>24.5980920791626</v>
      </c>
      <c r="AY28" s="4">
        <f>0.61365*EXP(17.502*AX28/(240.97+AX28))</f>
        <v>3.104281094506829</v>
      </c>
      <c r="AZ28" s="4">
        <f>IF(AW28&lt;&gt;0,(1000-(AV28+U28)/2)/AW28*AP28,0)</f>
        <v>0.07937401633212579</v>
      </c>
      <c r="BA28" s="4">
        <f>U28*AA28/1000</f>
        <v>1.547413677688572</v>
      </c>
      <c r="BB28" s="4">
        <f>(AY28-BA28)</f>
        <v>1.556867416818258</v>
      </c>
      <c r="BC28" s="4">
        <f>1/(1.6/F28+1.37/N28)</f>
        <v>0.04980887287390295</v>
      </c>
      <c r="BD28" s="4">
        <f>G28*AA28*0.001</f>
        <v>13.99300250354189</v>
      </c>
      <c r="BE28" s="4">
        <f>G28/S28</f>
        <v>0.3575453561548235</v>
      </c>
      <c r="BF28" s="4">
        <f>(1-AP28*AA28/AU28/F28)*100</f>
        <v>48.13895857775972</v>
      </c>
      <c r="BG28" s="4">
        <f>(S28-E28/(N28/1.35))</f>
        <v>378.8613380746278</v>
      </c>
      <c r="BH28" s="4">
        <f>E28*BF28/100/BG28</f>
        <v>0.01518967978924655</v>
      </c>
    </row>
    <row r="29" ht="16" customHeight="1">
      <c r="A29" s="4">
        <v>13</v>
      </c>
      <c r="B29" t="s" s="2">
        <v>90</v>
      </c>
      <c r="C29" s="4">
        <v>129.500031080097</v>
      </c>
      <c r="D29" s="4">
        <v>0</v>
      </c>
      <c r="E29" s="4">
        <f>(R29-S29*(1000-T29)/(1000-U29))*AO29</f>
        <v>12.16668031545037</v>
      </c>
      <c r="F29" s="4">
        <f>IF(AZ29&lt;&gt;0,1/(1/AZ29-1/N29),0)</f>
        <v>0.078563004343163</v>
      </c>
      <c r="G29" s="4">
        <f>((BC29-AP29/2)*S29-E29)/(BC29+AP29/2)</f>
        <v>123.7532593564542</v>
      </c>
      <c r="H29" s="4">
        <f>AP29*1000</f>
        <v>1.281999635906961</v>
      </c>
      <c r="I29" s="4">
        <f>(AU29-BA29)</f>
        <v>1.666613654843753</v>
      </c>
      <c r="J29" s="4">
        <f>(P29+AT29*D29)</f>
        <v>25.22666931152344</v>
      </c>
      <c r="K29" s="4">
        <v>6</v>
      </c>
      <c r="L29" s="4">
        <f>(K29*AI29+AJ29)</f>
        <v>1.420000016689301</v>
      </c>
      <c r="M29" s="4">
        <v>1</v>
      </c>
      <c r="N29" s="4">
        <f>L29*(M29+1)*(M29+1)/(M29*M29+1)</f>
        <v>2.840000033378601</v>
      </c>
      <c r="O29" s="4">
        <v>23.74256134033203</v>
      </c>
      <c r="P29" s="4">
        <v>25.22666931152344</v>
      </c>
      <c r="Q29" s="4">
        <v>23.35676956176758</v>
      </c>
      <c r="R29" s="4">
        <v>399.3998107910156</v>
      </c>
      <c r="S29" s="4">
        <v>384.1948852539062</v>
      </c>
      <c r="T29" s="4">
        <v>13.77548313140869</v>
      </c>
      <c r="U29" s="4">
        <v>15.29174041748047</v>
      </c>
      <c r="V29" s="4">
        <v>47.31728744506836</v>
      </c>
      <c r="W29" s="4">
        <v>52.59717559814453</v>
      </c>
      <c r="X29" s="4">
        <v>499.5440979003906</v>
      </c>
      <c r="Y29" s="4">
        <v>1999.111206054688</v>
      </c>
      <c r="Z29" s="4">
        <v>26.71463775634766</v>
      </c>
      <c r="AA29" s="4">
        <v>101.7731170654297</v>
      </c>
      <c r="AB29" s="4">
        <v>0.7950858473777771</v>
      </c>
      <c r="AC29" s="4">
        <v>0.09359339624643326</v>
      </c>
      <c r="AD29" s="4">
        <v>0</v>
      </c>
      <c r="AE29" s="4">
        <v>0</v>
      </c>
      <c r="AF29" s="4">
        <v>0</v>
      </c>
      <c r="AG29" s="4">
        <v>0</v>
      </c>
      <c r="AH29" s="4">
        <v>0.3333333432674408</v>
      </c>
      <c r="AI29" s="4">
        <v>-0.2195652425289154</v>
      </c>
      <c r="AJ29" s="4">
        <v>2.737391471862793</v>
      </c>
      <c r="AK29" s="4">
        <v>1</v>
      </c>
      <c r="AL29" s="4">
        <v>0</v>
      </c>
      <c r="AM29" s="4">
        <v>0.1599999964237213</v>
      </c>
      <c r="AN29" s="4">
        <v>111115</v>
      </c>
      <c r="AO29" s="4">
        <f>X29*0.000001/(K29*0.0001)</f>
        <v>0.8325734965006509</v>
      </c>
      <c r="AP29" s="4">
        <f>(U29-T29)/(1000-U29)*AO29</f>
        <v>0.001281999635906961</v>
      </c>
      <c r="AQ29" s="4">
        <f>(P29+273.15)</f>
        <v>298.3766693115234</v>
      </c>
      <c r="AR29" s="4">
        <f>(O29+273.15)</f>
        <v>296.892561340332</v>
      </c>
      <c r="AS29" s="4">
        <f>(Y29*AK29+Z29*AL29)*AM29</f>
        <v>319.8577858193712</v>
      </c>
      <c r="AT29" s="4">
        <f>((AS29+0.00000010773*(AR29^4-AQ29^4))-AP29*44100)/(L29*0.92*2*29.3+0.00000043092*AQ29^3)</f>
        <v>2.800610034064765</v>
      </c>
      <c r="AU29" s="4">
        <f>0.61365*EXP(17.502*J29/(240.97+J29))</f>
        <v>3.222901742486155</v>
      </c>
      <c r="AV29" s="4">
        <f>AU29*1000/AA29</f>
        <v>31.66751530675983</v>
      </c>
      <c r="AW29" s="4">
        <f>(AV29-U29)</f>
        <v>16.37577488927936</v>
      </c>
      <c r="AX29" s="4">
        <f>IF(D29,P29,(O29+P29)/2)</f>
        <v>24.48461532592773</v>
      </c>
      <c r="AY29" s="4">
        <f>0.61365*EXP(17.502*AX29/(240.97+AX29))</f>
        <v>3.083278202719409</v>
      </c>
      <c r="AZ29" s="4">
        <f>IF(AW29&lt;&gt;0,(1000-(AV29+U29)/2)/AW29*AP29,0)</f>
        <v>0.07644821512269723</v>
      </c>
      <c r="BA29" s="4">
        <f>U29*AA29/1000</f>
        <v>1.556288087642402</v>
      </c>
      <c r="BB29" s="4">
        <f>(AY29-BA29)</f>
        <v>1.526990115077006</v>
      </c>
      <c r="BC29" s="4">
        <f>1/(1.6/F29+1.37/N29)</f>
        <v>0.04796573873561289</v>
      </c>
      <c r="BD29" s="4">
        <f>G29*AA29*0.001</f>
        <v>12.5947549517129</v>
      </c>
      <c r="BE29" s="4">
        <f>G29/S29</f>
        <v>0.3221106373518438</v>
      </c>
      <c r="BF29" s="4">
        <f>(1-AP29*AA29/AU29/F29)*100</f>
        <v>48.47051172034563</v>
      </c>
      <c r="BG29" s="4">
        <f>(S29-E29/(N29/1.35))</f>
        <v>378.4114281296759</v>
      </c>
      <c r="BH29" s="4">
        <f>E29*BF29/100/BG29</f>
        <v>0.01558423390494554</v>
      </c>
    </row>
    <row r="30" ht="16" customHeight="1">
      <c r="A30" s="4">
        <v>14</v>
      </c>
      <c r="B30" t="s" s="2">
        <v>91</v>
      </c>
      <c r="C30" s="4">
        <v>135.0000309571624</v>
      </c>
      <c r="D30" s="4">
        <v>0</v>
      </c>
      <c r="E30" s="4">
        <f>(R30-S30*(1000-T30)/(1000-U30))*AO30</f>
        <v>12.63347668356884</v>
      </c>
      <c r="F30" s="4">
        <f>IF(AZ30&lt;&gt;0,1/(1/AZ30-1/N30),0)</f>
        <v>0.07957374677686625</v>
      </c>
      <c r="G30" s="4">
        <f>((BC30-AP30/2)*S30-E30)/(BC30+AP30/2)</f>
        <v>117.4788513520196</v>
      </c>
      <c r="H30" s="4">
        <f>AP30*1000</f>
        <v>1.286277074078511</v>
      </c>
      <c r="I30" s="4">
        <f>(AU30-BA30)</f>
        <v>1.651438840909886</v>
      </c>
      <c r="J30" s="4">
        <f>(P30+AT30*D30)</f>
        <v>25.20653343200684</v>
      </c>
      <c r="K30" s="4">
        <v>6</v>
      </c>
      <c r="L30" s="4">
        <f>(K30*AI30+AJ30)</f>
        <v>1.420000016689301</v>
      </c>
      <c r="M30" s="4">
        <v>1</v>
      </c>
      <c r="N30" s="4">
        <f>L30*(M30+1)*(M30+1)/(M30*M30+1)</f>
        <v>2.840000033378601</v>
      </c>
      <c r="O30" s="4">
        <v>23.62096405029297</v>
      </c>
      <c r="P30" s="4">
        <v>25.20653343200684</v>
      </c>
      <c r="Q30" s="4">
        <v>23.38503074645996</v>
      </c>
      <c r="R30" s="4">
        <v>400.0072021484375</v>
      </c>
      <c r="S30" s="4">
        <v>384.2398986816406</v>
      </c>
      <c r="T30" s="4">
        <v>13.88185024261475</v>
      </c>
      <c r="U30" s="4">
        <v>15.40296268463135</v>
      </c>
      <c r="V30" s="4">
        <v>48.12529373168945</v>
      </c>
      <c r="W30" s="4">
        <v>53.40180587768555</v>
      </c>
      <c r="X30" s="4">
        <v>499.5546264648438</v>
      </c>
      <c r="Y30" s="4">
        <v>1998.841674804688</v>
      </c>
      <c r="Z30" s="4">
        <v>27.04975318908691</v>
      </c>
      <c r="AA30" s="4">
        <v>101.7727890014648</v>
      </c>
      <c r="AB30" s="4">
        <v>0.7950858473777771</v>
      </c>
      <c r="AC30" s="4">
        <v>0.09359339624643326</v>
      </c>
      <c r="AD30" s="4">
        <v>0</v>
      </c>
      <c r="AE30" s="4">
        <v>0</v>
      </c>
      <c r="AF30" s="4">
        <v>0</v>
      </c>
      <c r="AG30" s="4">
        <v>0</v>
      </c>
      <c r="AH30" s="4">
        <v>0.3333333432674408</v>
      </c>
      <c r="AI30" s="4">
        <v>-0.2195652425289154</v>
      </c>
      <c r="AJ30" s="4">
        <v>2.737391471862793</v>
      </c>
      <c r="AK30" s="4">
        <v>1</v>
      </c>
      <c r="AL30" s="4">
        <v>0</v>
      </c>
      <c r="AM30" s="4">
        <v>0.1599999964237213</v>
      </c>
      <c r="AN30" s="4">
        <v>111115</v>
      </c>
      <c r="AO30" s="4">
        <f>X30*0.000001/(K30*0.0001)</f>
        <v>0.8325910441080727</v>
      </c>
      <c r="AP30" s="4">
        <f>(U30-T30)/(1000-U30)*AO30</f>
        <v>0.001286277074078511</v>
      </c>
      <c r="AQ30" s="4">
        <f>(P30+273.15)</f>
        <v>298.3565334320068</v>
      </c>
      <c r="AR30" s="4">
        <f>(O30+273.15)</f>
        <v>296.7709640502929</v>
      </c>
      <c r="AS30" s="4">
        <f>(Y30*AK30+Z30*AL30)*AM30</f>
        <v>319.8146608203351</v>
      </c>
      <c r="AT30" s="4">
        <f>((AS30+0.00000010773*(AR30^4-AQ30^4))-AP30*44100)/(L30*0.92*2*29.3+0.00000043092*AQ30^3)</f>
        <v>2.785096211843541</v>
      </c>
      <c r="AU30" s="4">
        <f>0.61365*EXP(17.502*J30/(240.97+J30))</f>
        <v>3.219041312210309</v>
      </c>
      <c r="AV30" s="4">
        <f>AU30*1000/AA30</f>
        <v>31.62968553572779</v>
      </c>
      <c r="AW30" s="4">
        <f>(AV30-U30)</f>
        <v>16.22672285109644</v>
      </c>
      <c r="AX30" s="4">
        <f>IF(D30,P30,(O30+P30)/2)</f>
        <v>24.4137487411499</v>
      </c>
      <c r="AY30" s="4">
        <f>0.61365*EXP(17.502*AX30/(240.97+AX30))</f>
        <v>3.070224932313187</v>
      </c>
      <c r="AZ30" s="4">
        <f>IF(AW30&lt;&gt;0,(1000-(AV30+U30)/2)/AW30*AP30,0)</f>
        <v>0.0774049435018308</v>
      </c>
      <c r="BA30" s="4">
        <f>U30*AA30/1000</f>
        <v>1.567602471300423</v>
      </c>
      <c r="BB30" s="4">
        <f>(AY30-BA30)</f>
        <v>1.502622461012764</v>
      </c>
      <c r="BC30" s="4">
        <f>1/(1.6/F30+1.37/N30)</f>
        <v>0.04856837786538411</v>
      </c>
      <c r="BD30" s="4">
        <f>G30*AA30*0.001</f>
        <v>11.95615035078355</v>
      </c>
      <c r="BE30" s="4">
        <f>G30/S30</f>
        <v>0.3057434997122876</v>
      </c>
      <c r="BF30" s="4">
        <f>(1-AP30*AA30/AU30/F30)*100</f>
        <v>48.89424044191213</v>
      </c>
      <c r="BG30" s="4">
        <f>(S30-E30/(N30/1.35))</f>
        <v>378.2345489202435</v>
      </c>
      <c r="BH30" s="4">
        <f>E30*BF30/100/BG30</f>
        <v>0.01633124864841359</v>
      </c>
    </row>
    <row r="31" ht="16" customHeight="1">
      <c r="A31" s="4">
        <v>15</v>
      </c>
      <c r="B31" t="s" s="2">
        <v>92</v>
      </c>
      <c r="C31" s="4">
        <v>140.0000308454037</v>
      </c>
      <c r="D31" s="4">
        <v>0</v>
      </c>
      <c r="E31" s="4">
        <f>(R31-S31*(1000-T31)/(1000-U31))*AO31</f>
        <v>12.60860434074148</v>
      </c>
      <c r="F31" s="4">
        <f>IF(AZ31&lt;&gt;0,1/(1/AZ31-1/N31),0)</f>
        <v>0.0823260060476128</v>
      </c>
      <c r="G31" s="4">
        <f>((BC31-AP31/2)*S31-E31)/(BC31+AP31/2)</f>
        <v>126.6074040355718</v>
      </c>
      <c r="H31" s="4">
        <f>AP31*1000</f>
        <v>1.327542055752201</v>
      </c>
      <c r="I31" s="4">
        <f>(AU31-BA31)</f>
        <v>1.648892963229441</v>
      </c>
      <c r="J31" s="4">
        <f>(P31+AT31*D31)</f>
        <v>25.22988510131836</v>
      </c>
      <c r="K31" s="4">
        <v>6</v>
      </c>
      <c r="L31" s="4">
        <f>(K31*AI31+AJ31)</f>
        <v>1.420000016689301</v>
      </c>
      <c r="M31" s="4">
        <v>1</v>
      </c>
      <c r="N31" s="4">
        <f>L31*(M31+1)*(M31+1)/(M31*M31+1)</f>
        <v>2.840000033378601</v>
      </c>
      <c r="O31" s="4">
        <v>23.5536003112793</v>
      </c>
      <c r="P31" s="4">
        <v>25.22988510131836</v>
      </c>
      <c r="Q31" s="4">
        <v>23.2989444732666</v>
      </c>
      <c r="R31" s="4">
        <v>400.2510375976562</v>
      </c>
      <c r="S31" s="4">
        <v>384.4940795898438</v>
      </c>
      <c r="T31" s="4">
        <v>13.90218448638916</v>
      </c>
      <c r="U31" s="4">
        <v>15.4719934463501</v>
      </c>
      <c r="V31" s="4">
        <v>48.45346450805664</v>
      </c>
      <c r="W31" s="4">
        <v>53.90338516235352</v>
      </c>
      <c r="X31" s="4">
        <v>499.5521240234375</v>
      </c>
      <c r="Y31" s="4">
        <v>1998.852294921875</v>
      </c>
      <c r="Z31" s="4">
        <v>27.30312347412109</v>
      </c>
      <c r="AA31" s="4">
        <v>101.7726440429688</v>
      </c>
      <c r="AB31" s="4">
        <v>0.7950858473777771</v>
      </c>
      <c r="AC31" s="4">
        <v>0.09359339624643326</v>
      </c>
      <c r="AD31" s="4">
        <v>0</v>
      </c>
      <c r="AE31" s="4">
        <v>0</v>
      </c>
      <c r="AF31" s="4">
        <v>0</v>
      </c>
      <c r="AG31" s="4">
        <v>0</v>
      </c>
      <c r="AH31" s="4">
        <v>0.6666666865348816</v>
      </c>
      <c r="AI31" s="4">
        <v>-0.2195652425289154</v>
      </c>
      <c r="AJ31" s="4">
        <v>2.737391471862793</v>
      </c>
      <c r="AK31" s="4">
        <v>1</v>
      </c>
      <c r="AL31" s="4">
        <v>0</v>
      </c>
      <c r="AM31" s="4">
        <v>0.1599999964237213</v>
      </c>
      <c r="AN31" s="4">
        <v>111115</v>
      </c>
      <c r="AO31" s="4">
        <f>X31*0.000001/(K31*0.0001)</f>
        <v>0.8325868733723957</v>
      </c>
      <c r="AP31" s="4">
        <f>(U31-T31)/(1000-U31)*AO31</f>
        <v>0.001327542055752201</v>
      </c>
      <c r="AQ31" s="4">
        <f>(P31+273.15)</f>
        <v>298.3798851013183</v>
      </c>
      <c r="AR31" s="4">
        <f>(O31+273.15)</f>
        <v>296.7036003112793</v>
      </c>
      <c r="AS31" s="4">
        <f>(Y31*AK31+Z31*AL31)*AM31</f>
        <v>319.8163600390471</v>
      </c>
      <c r="AT31" s="4">
        <f>((AS31+0.00000010773*(AR31^4-AQ31^4))-AP31*44100)/(L31*0.92*2*29.3+0.00000043092*AQ31^3)</f>
        <v>2.752695661184585</v>
      </c>
      <c r="AU31" s="4">
        <f>0.61365*EXP(17.502*J31/(240.97+J31))</f>
        <v>3.223518644879975</v>
      </c>
      <c r="AV31" s="4">
        <f>AU31*1000/AA31</f>
        <v>31.67372406595818</v>
      </c>
      <c r="AW31" s="4">
        <f>(AV31-U31)</f>
        <v>16.20173061960808</v>
      </c>
      <c r="AX31" s="4">
        <f>IF(D31,P31,(O31+P31)/2)</f>
        <v>24.39174270629883</v>
      </c>
      <c r="AY31" s="4">
        <f>0.61365*EXP(17.502*AX31/(240.97+AX31))</f>
        <v>3.066181372540191</v>
      </c>
      <c r="AZ31" s="4">
        <f>IF(AW31&lt;&gt;0,(1000-(AV31+U31)/2)/AW31*AP31,0)</f>
        <v>0.0800067674752178</v>
      </c>
      <c r="BA31" s="4">
        <f>U31*AA31/1000</f>
        <v>1.574625681650534</v>
      </c>
      <c r="BB31" s="4">
        <f>(AY31-BA31)</f>
        <v>1.491555690889657</v>
      </c>
      <c r="BC31" s="4">
        <f>1/(1.6/F31+1.37/N31)</f>
        <v>0.05020755209646981</v>
      </c>
      <c r="BD31" s="4">
        <f>G31*AA31*0.001</f>
        <v>12.88517026411657</v>
      </c>
      <c r="BE31" s="4">
        <f>G31/S31</f>
        <v>0.3292831041004046</v>
      </c>
      <c r="BF31" s="4">
        <f>(1-AP31*AA31/AU31/F31)*100</f>
        <v>49.08894314145573</v>
      </c>
      <c r="BG31" s="4">
        <f>(S31-E31/(N31/1.35))</f>
        <v>378.5005529490179</v>
      </c>
      <c r="BH31" s="4">
        <f>E31*BF31/100/BG31</f>
        <v>0.01635250085510809</v>
      </c>
    </row>
    <row r="32" ht="16" customHeight="1">
      <c r="A32" s="4">
        <v>16</v>
      </c>
      <c r="B32" t="s" s="2">
        <v>93</v>
      </c>
      <c r="C32" s="4">
        <v>145.000030733645</v>
      </c>
      <c r="D32" s="4">
        <v>0</v>
      </c>
      <c r="E32" s="4">
        <f>(R32-S32*(1000-T32)/(1000-U32))*AO32</f>
        <v>12.60691658257739</v>
      </c>
      <c r="F32" s="4">
        <f>IF(AZ32&lt;&gt;0,1/(1/AZ32-1/N32),0)</f>
        <v>0.0843004742016118</v>
      </c>
      <c r="G32" s="4">
        <f>((BC32-AP32/2)*S32-E32)/(BC32+AP32/2)</f>
        <v>132.4874100423213</v>
      </c>
      <c r="H32" s="4">
        <f>AP32*1000</f>
        <v>1.354755165241671</v>
      </c>
      <c r="I32" s="4">
        <f>(AU32-BA32)</f>
        <v>1.644357480218121</v>
      </c>
      <c r="J32" s="4">
        <f>(P32+AT32*D32)</f>
        <v>25.22706604003906</v>
      </c>
      <c r="K32" s="4">
        <v>6</v>
      </c>
      <c r="L32" s="4">
        <f>(K32*AI32+AJ32)</f>
        <v>1.420000016689301</v>
      </c>
      <c r="M32" s="4">
        <v>1</v>
      </c>
      <c r="N32" s="4">
        <f>L32*(M32+1)*(M32+1)/(M32*M32+1)</f>
        <v>2.840000033378601</v>
      </c>
      <c r="O32" s="4">
        <v>23.48668098449707</v>
      </c>
      <c r="P32" s="4">
        <v>25.22706604003906</v>
      </c>
      <c r="Q32" s="4">
        <v>23.18449783325195</v>
      </c>
      <c r="R32" s="4">
        <v>400.4306640625</v>
      </c>
      <c r="S32" s="4">
        <v>384.6624450683594</v>
      </c>
      <c r="T32" s="4">
        <v>13.90932941436768</v>
      </c>
      <c r="U32" s="4">
        <v>15.51129913330078</v>
      </c>
      <c r="V32" s="4">
        <v>48.69694519042969</v>
      </c>
      <c r="W32" s="4">
        <v>54.28305816650391</v>
      </c>
      <c r="X32" s="4">
        <v>499.5379638671875</v>
      </c>
      <c r="Y32" s="4">
        <v>1998.986450195312</v>
      </c>
      <c r="Z32" s="4">
        <v>27.45242309570312</v>
      </c>
      <c r="AA32" s="4">
        <v>101.7722854614258</v>
      </c>
      <c r="AB32" s="4">
        <v>0.7950858473777771</v>
      </c>
      <c r="AC32" s="4">
        <v>0.09359339624643326</v>
      </c>
      <c r="AD32" s="4">
        <v>0</v>
      </c>
      <c r="AE32" s="4">
        <v>0</v>
      </c>
      <c r="AF32" s="4">
        <v>0</v>
      </c>
      <c r="AG32" s="4">
        <v>0</v>
      </c>
      <c r="AH32" s="4">
        <v>1</v>
      </c>
      <c r="AI32" s="4">
        <v>-0.2195652425289154</v>
      </c>
      <c r="AJ32" s="4">
        <v>2.737391471862793</v>
      </c>
      <c r="AK32" s="4">
        <v>1</v>
      </c>
      <c r="AL32" s="4">
        <v>0</v>
      </c>
      <c r="AM32" s="4">
        <v>0.1599999964237213</v>
      </c>
      <c r="AN32" s="4">
        <v>111115</v>
      </c>
      <c r="AO32" s="4">
        <f>X32*0.000001/(K32*0.0001)</f>
        <v>0.832563273111979</v>
      </c>
      <c r="AP32" s="4">
        <f>(U32-T32)/(1000-U32)*AO32</f>
        <v>0.001354755165241671</v>
      </c>
      <c r="AQ32" s="4">
        <f>(P32+273.15)</f>
        <v>298.377066040039</v>
      </c>
      <c r="AR32" s="4">
        <f>(O32+273.15)</f>
        <v>296.636680984497</v>
      </c>
      <c r="AS32" s="4">
        <f>(Y32*AK32+Z32*AL32)*AM32</f>
        <v>319.8378248823174</v>
      </c>
      <c r="AT32" s="4">
        <f>((AS32+0.00000010773*(AR32^4-AQ32^4))-AP32*44100)/(L32*0.92*2*29.3+0.00000043092*AQ32^3)</f>
        <v>2.731123146639723</v>
      </c>
      <c r="AU32" s="4">
        <f>0.61365*EXP(17.502*J32/(240.97+J32))</f>
        <v>3.222977843489974</v>
      </c>
      <c r="AV32" s="4">
        <f>AU32*1000/AA32</f>
        <v>31.6685218267164</v>
      </c>
      <c r="AW32" s="4">
        <f>(AV32-U32)</f>
        <v>16.15722269341562</v>
      </c>
      <c r="AX32" s="4">
        <f>IF(D32,P32,(O32+P32)/2)</f>
        <v>24.35687351226807</v>
      </c>
      <c r="AY32" s="4">
        <f>0.61365*EXP(17.502*AX32/(240.97+AX32))</f>
        <v>3.059783768109888</v>
      </c>
      <c r="AZ32" s="4">
        <f>IF(AW32&lt;&gt;0,(1000-(AV32+U32)/2)/AW32*AP32,0)</f>
        <v>0.08187029647801761</v>
      </c>
      <c r="BA32" s="4">
        <f>U32*AA32/1000</f>
        <v>1.578620363271853</v>
      </c>
      <c r="BB32" s="4">
        <f>(AY32-BA32)</f>
        <v>1.481163404838034</v>
      </c>
      <c r="BC32" s="4">
        <f>1/(1.6/F32+1.37/N32)</f>
        <v>0.05138185982584316</v>
      </c>
      <c r="BD32" s="4">
        <f>G32*AA32*0.001</f>
        <v>13.48354651487209</v>
      </c>
      <c r="BE32" s="4">
        <f>G32/S32</f>
        <v>0.3444251232240168</v>
      </c>
      <c r="BF32" s="4">
        <f>(1-AP32*AA32/AU32/F32)*100</f>
        <v>49.2538609223822</v>
      </c>
      <c r="BG32" s="4">
        <f>(S32-E32/(N32/1.35))</f>
        <v>378.669720706933</v>
      </c>
      <c r="BH32" s="4">
        <f>E32*BF32/100/BG32</f>
        <v>0.01639791306416362</v>
      </c>
    </row>
    <row r="33" ht="16" customHeight="1">
      <c r="A33" s="4">
        <v>17</v>
      </c>
      <c r="B33" t="s" s="2">
        <v>94</v>
      </c>
      <c r="C33" s="4">
        <v>150.5000306107104</v>
      </c>
      <c r="D33" s="4">
        <v>0</v>
      </c>
      <c r="E33" s="4">
        <f>(R33-S33*(1000-T33)/(1000-U33))*AO33</f>
        <v>12.53792515018547</v>
      </c>
      <c r="F33" s="4">
        <f>IF(AZ33&lt;&gt;0,1/(1/AZ33-1/N33),0)</f>
        <v>0.08597077460489075</v>
      </c>
      <c r="G33" s="4">
        <f>((BC33-AP33/2)*S33-E33)/(BC33+AP33/2)</f>
        <v>138.4344755534176</v>
      </c>
      <c r="H33" s="4">
        <f>AP33*1000</f>
        <v>1.373210536862623</v>
      </c>
      <c r="I33" s="4">
        <f>(AU33-BA33)</f>
        <v>1.635333818619879</v>
      </c>
      <c r="J33" s="4">
        <f>(P33+AT33*D33)</f>
        <v>25.19413185119629</v>
      </c>
      <c r="K33" s="4">
        <v>6</v>
      </c>
      <c r="L33" s="4">
        <f>(K33*AI33+AJ33)</f>
        <v>1.420000016689301</v>
      </c>
      <c r="M33" s="4">
        <v>1</v>
      </c>
      <c r="N33" s="4">
        <f>L33*(M33+1)*(M33+1)/(M33*M33+1)</f>
        <v>2.840000033378601</v>
      </c>
      <c r="O33" s="4">
        <v>23.42601776123047</v>
      </c>
      <c r="P33" s="4">
        <v>25.19413185119629</v>
      </c>
      <c r="Q33" s="4">
        <v>23.18762588500977</v>
      </c>
      <c r="R33" s="4">
        <v>400.3780517578125</v>
      </c>
      <c r="S33" s="4">
        <v>384.68359375</v>
      </c>
      <c r="T33" s="4">
        <v>13.91417789459229</v>
      </c>
      <c r="U33" s="4">
        <v>15.53798294067383</v>
      </c>
      <c r="V33" s="4">
        <v>48.9047737121582</v>
      </c>
      <c r="W33" s="4">
        <v>54.5971794128418</v>
      </c>
      <c r="X33" s="4">
        <v>499.5206604003906</v>
      </c>
      <c r="Y33" s="4">
        <v>1999.222900390625</v>
      </c>
      <c r="Z33" s="4">
        <v>27.6839485168457</v>
      </c>
      <c r="AA33" s="4">
        <v>101.7720184326172</v>
      </c>
      <c r="AB33" s="4">
        <v>0.7950858473777771</v>
      </c>
      <c r="AC33" s="4">
        <v>0.09359339624643326</v>
      </c>
      <c r="AD33" s="4">
        <v>0</v>
      </c>
      <c r="AE33" s="4">
        <v>0</v>
      </c>
      <c r="AF33" s="4">
        <v>0</v>
      </c>
      <c r="AG33" s="4">
        <v>0</v>
      </c>
      <c r="AH33" s="4">
        <v>1</v>
      </c>
      <c r="AI33" s="4">
        <v>-0.2195652425289154</v>
      </c>
      <c r="AJ33" s="4">
        <v>2.737391471862793</v>
      </c>
      <c r="AK33" s="4">
        <v>1</v>
      </c>
      <c r="AL33" s="4">
        <v>0</v>
      </c>
      <c r="AM33" s="4">
        <v>0.1599999964237213</v>
      </c>
      <c r="AN33" s="4">
        <v>111115</v>
      </c>
      <c r="AO33" s="4">
        <f>X33*0.000001/(K33*0.0001)</f>
        <v>0.8325344340006509</v>
      </c>
      <c r="AP33" s="4">
        <f>(U33-T33)/(1000-U33)*AO33</f>
        <v>0.001373210536862623</v>
      </c>
      <c r="AQ33" s="4">
        <f>(P33+273.15)</f>
        <v>298.3441318511963</v>
      </c>
      <c r="AR33" s="4">
        <f>(O33+273.15)</f>
        <v>296.5760177612304</v>
      </c>
      <c r="AS33" s="4">
        <f>(Y33*AK33+Z33*AL33)*AM33</f>
        <v>319.8756569127218</v>
      </c>
      <c r="AT33" s="4">
        <f>((AS33+0.00000010773*(AR33^4-AQ33^4))-AP33*44100)/(L33*0.92*2*29.3+0.00000043092*AQ33^3)</f>
        <v>2.718953744072473</v>
      </c>
      <c r="AU33" s="4">
        <f>0.61365*EXP(17.502*J33/(240.97+J33))</f>
        <v>3.216665704863827</v>
      </c>
      <c r="AV33" s="4">
        <f>AU33*1000/AA33</f>
        <v>31.60658257941074</v>
      </c>
      <c r="AW33" s="4">
        <f>(AV33-U33)</f>
        <v>16.06859963873691</v>
      </c>
      <c r="AX33" s="4">
        <f>IF(D33,P33,(O33+P33)/2)</f>
        <v>24.31007480621338</v>
      </c>
      <c r="AY33" s="4">
        <f>0.61365*EXP(17.502*AX33/(240.97+AX33))</f>
        <v>3.051215745565134</v>
      </c>
      <c r="AZ33" s="4">
        <f>IF(AW33&lt;&gt;0,(1000-(AV33+U33)/2)/AW33*AP33,0)</f>
        <v>0.08344478423410553</v>
      </c>
      <c r="BA33" s="4">
        <f>U33*AA33/1000</f>
        <v>1.581331886243948</v>
      </c>
      <c r="BB33" s="4">
        <f>(AY33-BA33)</f>
        <v>1.469883859321185</v>
      </c>
      <c r="BC33" s="4">
        <f>1/(1.6/F33+1.37/N33)</f>
        <v>0.05237420083788877</v>
      </c>
      <c r="BD33" s="4">
        <f>G33*AA33*0.001</f>
        <v>14.08875599773211</v>
      </c>
      <c r="BE33" s="4">
        <f>G33/S33</f>
        <v>0.3598658164854933</v>
      </c>
      <c r="BF33" s="4">
        <f>(1-AP33*AA33/AU33/F33)*100</f>
        <v>49.46308273969541</v>
      </c>
      <c r="BG33" s="4">
        <f>(S33-E33/(N33/1.35))</f>
        <v>378.7236646113323</v>
      </c>
      <c r="BH33" s="4">
        <f>E33*BF33/100/BG33</f>
        <v>0.01637511692659026</v>
      </c>
    </row>
    <row r="34" ht="16" customHeight="1">
      <c r="A34" s="4">
        <v>18</v>
      </c>
      <c r="B34" t="s" s="2">
        <v>95</v>
      </c>
      <c r="C34" s="4">
        <v>155.5000304989517</v>
      </c>
      <c r="D34" s="4">
        <v>0</v>
      </c>
      <c r="E34" s="4">
        <f>(R34-S34*(1000-T34)/(1000-U34))*AO34</f>
        <v>12.48173661755893</v>
      </c>
      <c r="F34" s="4">
        <f>IF(AZ34&lt;&gt;0,1/(1/AZ34-1/N34),0)</f>
        <v>0.08671943124430084</v>
      </c>
      <c r="G34" s="4">
        <f>((BC34-AP34/2)*S34-E34)/(BC34+AP34/2)</f>
        <v>141.3874520484324</v>
      </c>
      <c r="H34" s="4">
        <f>AP34*1000</f>
        <v>1.38381067818485</v>
      </c>
      <c r="I34" s="4">
        <f>(AU34-BA34)</f>
        <v>1.634129622164326</v>
      </c>
      <c r="J34" s="4">
        <f>(P34+AT34*D34)</f>
        <v>25.19679260253906</v>
      </c>
      <c r="K34" s="4">
        <v>6</v>
      </c>
      <c r="L34" s="4">
        <f>(K34*AI34+AJ34)</f>
        <v>1.420000016689301</v>
      </c>
      <c r="M34" s="4">
        <v>1</v>
      </c>
      <c r="N34" s="4">
        <f>L34*(M34+1)*(M34+1)/(M34*M34+1)</f>
        <v>2.840000033378601</v>
      </c>
      <c r="O34" s="4">
        <v>23.39898300170898</v>
      </c>
      <c r="P34" s="4">
        <v>25.19679260253906</v>
      </c>
      <c r="Q34" s="4">
        <v>23.23562622070312</v>
      </c>
      <c r="R34" s="4">
        <v>400.2220458984375</v>
      </c>
      <c r="S34" s="4">
        <v>384.5905456542969</v>
      </c>
      <c r="T34" s="4">
        <v>13.91853713989258</v>
      </c>
      <c r="U34" s="4">
        <v>15.5548267364502</v>
      </c>
      <c r="V34" s="4">
        <v>49.01660537719727</v>
      </c>
      <c r="W34" s="4">
        <v>54.76904678344727</v>
      </c>
      <c r="X34" s="4">
        <v>499.5273742675781</v>
      </c>
      <c r="Y34" s="4">
        <v>1999.137207031250</v>
      </c>
      <c r="Z34" s="4">
        <v>27.95552825927734</v>
      </c>
      <c r="AA34" s="4">
        <v>101.7719879150391</v>
      </c>
      <c r="AB34" s="4">
        <v>0.7950858473777771</v>
      </c>
      <c r="AC34" s="4">
        <v>0.09359339624643326</v>
      </c>
      <c r="AD34" s="4">
        <v>0</v>
      </c>
      <c r="AE34" s="4">
        <v>0</v>
      </c>
      <c r="AF34" s="4">
        <v>0</v>
      </c>
      <c r="AG34" s="4">
        <v>0</v>
      </c>
      <c r="AH34" s="4">
        <v>0.6666666865348816</v>
      </c>
      <c r="AI34" s="4">
        <v>-0.2195652425289154</v>
      </c>
      <c r="AJ34" s="4">
        <v>2.737391471862793</v>
      </c>
      <c r="AK34" s="4">
        <v>1</v>
      </c>
      <c r="AL34" s="4">
        <v>0</v>
      </c>
      <c r="AM34" s="4">
        <v>0.1599999964237213</v>
      </c>
      <c r="AN34" s="4">
        <v>111115</v>
      </c>
      <c r="AO34" s="4">
        <f>X34*0.000001/(K34*0.0001)</f>
        <v>0.8325456237792968</v>
      </c>
      <c r="AP34" s="4">
        <f>(U34-T34)/(1000-U34)*AO34</f>
        <v>0.00138381067818485</v>
      </c>
      <c r="AQ34" s="4">
        <f>(P34+273.15)</f>
        <v>298.346792602539</v>
      </c>
      <c r="AR34" s="4">
        <f>(O34+273.15)</f>
        <v>296.548983001709</v>
      </c>
      <c r="AS34" s="4">
        <f>(Y34*AK34+Z34*AL34)*AM34</f>
        <v>319.8619459755282</v>
      </c>
      <c r="AT34" s="4">
        <f>((AS34+0.00000010773*(AR34^4-AQ34^4))-AP34*44100)/(L34*0.92*2*29.3+0.00000043092*AQ34^3)</f>
        <v>2.709677303514602</v>
      </c>
      <c r="AU34" s="4">
        <f>0.61365*EXP(17.502*J34/(240.97+J34))</f>
        <v>3.217175260806862</v>
      </c>
      <c r="AV34" s="4">
        <f>AU34*1000/AA34</f>
        <v>31.61159889588295</v>
      </c>
      <c r="AW34" s="4">
        <f>(AV34-U34)</f>
        <v>16.05677215943275</v>
      </c>
      <c r="AX34" s="4">
        <f>IF(D34,P34,(O34+P34)/2)</f>
        <v>24.29788780212402</v>
      </c>
      <c r="AY34" s="4">
        <f>0.61365*EXP(17.502*AX34/(240.97+AX34))</f>
        <v>3.048987963894476</v>
      </c>
      <c r="AZ34" s="4">
        <f>IF(AW34&lt;&gt;0,(1000-(AV34+U34)/2)/AW34*AP34,0)</f>
        <v>0.08414991276252044</v>
      </c>
      <c r="BA34" s="4">
        <f>U34*AA34/1000</f>
        <v>1.583045638642536</v>
      </c>
      <c r="BB34" s="4">
        <f>(AY34-BA34)</f>
        <v>1.46594232525194</v>
      </c>
      <c r="BC34" s="4">
        <f>1/(1.6/F34+1.37/N34)</f>
        <v>0.05281866859486706</v>
      </c>
      <c r="BD34" s="4">
        <f>G34*AA34*0.001</f>
        <v>14.38928206121122</v>
      </c>
      <c r="BE34" s="4">
        <f>G34/S34</f>
        <v>0.3676311174209768</v>
      </c>
      <c r="BF34" s="4">
        <f>(1-AP34*AA34/AU34/F34)*100</f>
        <v>49.52064536731626</v>
      </c>
      <c r="BG34" s="4">
        <f>(S34-E34/(N34/1.35))</f>
        <v>378.6573258530074</v>
      </c>
      <c r="BH34" s="4">
        <f>E34*BF34/100/BG34</f>
        <v>0.01632356250374846</v>
      </c>
    </row>
    <row r="35" ht="16" customHeight="1">
      <c r="A35" s="4">
        <v>19</v>
      </c>
      <c r="B35" t="s" s="2">
        <v>96</v>
      </c>
      <c r="C35" s="4">
        <v>160.500030387193</v>
      </c>
      <c r="D35" s="4">
        <v>0</v>
      </c>
      <c r="E35" s="4">
        <f>(R35-S35*(1000-T35)/(1000-U35))*AO35</f>
        <v>12.44002266339027</v>
      </c>
      <c r="F35" s="4">
        <f>IF(AZ35&lt;&gt;0,1/(1/AZ35-1/N35),0)</f>
        <v>0.08721167912686725</v>
      </c>
      <c r="G35" s="4">
        <f>((BC35-AP35/2)*S35-E35)/(BC35+AP35/2)</f>
        <v>143.3001145241307</v>
      </c>
      <c r="H35" s="4">
        <f>AP35*1000</f>
        <v>1.392339873455498</v>
      </c>
      <c r="I35" s="4">
        <f>(AU35-BA35)</f>
        <v>1.635160118933544</v>
      </c>
      <c r="J35" s="4">
        <f>(P35+AT35*D35)</f>
        <v>25.20980453491211</v>
      </c>
      <c r="K35" s="4">
        <v>6</v>
      </c>
      <c r="L35" s="4">
        <f>(K35*AI35+AJ35)</f>
        <v>1.420000016689301</v>
      </c>
      <c r="M35" s="4">
        <v>1</v>
      </c>
      <c r="N35" s="4">
        <f>L35*(M35+1)*(M35+1)/(M35*M35+1)</f>
        <v>2.840000033378601</v>
      </c>
      <c r="O35" s="4">
        <v>23.39066886901855</v>
      </c>
      <c r="P35" s="4">
        <v>25.20980453491211</v>
      </c>
      <c r="Q35" s="4">
        <v>23.258544921875</v>
      </c>
      <c r="R35" s="4">
        <v>400.0299987792969</v>
      </c>
      <c r="S35" s="4">
        <v>384.4454650878906</v>
      </c>
      <c r="T35" s="4">
        <v>13.92293834686279</v>
      </c>
      <c r="U35" s="4">
        <v>15.56923007965088</v>
      </c>
      <c r="V35" s="4">
        <v>49.06844711303711</v>
      </c>
      <c r="W35" s="4">
        <v>54.86286163330078</v>
      </c>
      <c r="X35" s="4">
        <v>499.5453186035156</v>
      </c>
      <c r="Y35" s="4">
        <v>1998.956542968750</v>
      </c>
      <c r="Z35" s="4">
        <v>28.26754951477051</v>
      </c>
      <c r="AA35" s="4">
        <v>101.7717666625977</v>
      </c>
      <c r="AB35" s="4">
        <v>0.7950858473777771</v>
      </c>
      <c r="AC35" s="4">
        <v>0.09359339624643326</v>
      </c>
      <c r="AD35" s="4">
        <v>0</v>
      </c>
      <c r="AE35" s="4">
        <v>0</v>
      </c>
      <c r="AF35" s="4">
        <v>0</v>
      </c>
      <c r="AG35" s="4">
        <v>0</v>
      </c>
      <c r="AH35" s="4">
        <v>0.6666666865348816</v>
      </c>
      <c r="AI35" s="4">
        <v>-0.2195652425289154</v>
      </c>
      <c r="AJ35" s="4">
        <v>2.737391471862793</v>
      </c>
      <c r="AK35" s="4">
        <v>1</v>
      </c>
      <c r="AL35" s="4">
        <v>0</v>
      </c>
      <c r="AM35" s="4">
        <v>0.1599999964237213</v>
      </c>
      <c r="AN35" s="4">
        <v>111115</v>
      </c>
      <c r="AO35" s="4">
        <f>X35*0.000001/(K35*0.0001)</f>
        <v>0.8325755310058593</v>
      </c>
      <c r="AP35" s="4">
        <f>(U35-T35)/(1000-U35)*AO35</f>
        <v>0.001392339873455498</v>
      </c>
      <c r="AQ35" s="4">
        <f>(P35+273.15)</f>
        <v>298.3598045349121</v>
      </c>
      <c r="AR35" s="4">
        <f>(O35+273.15)</f>
        <v>296.5406688690185</v>
      </c>
      <c r="AS35" s="4">
        <f>(Y35*AK35+Z35*AL35)*AM35</f>
        <v>319.8330397261743</v>
      </c>
      <c r="AT35" s="4">
        <f>((AS35+0.00000010773*(AR35^4-AQ35^4))-AP35*44100)/(L35*0.92*2*29.3+0.00000043092*AQ35^3)</f>
        <v>2.702274547825525</v>
      </c>
      <c r="AU35" s="4">
        <f>0.61365*EXP(17.502*J35/(240.97+J35))</f>
        <v>3.21966816971607</v>
      </c>
      <c r="AV35" s="4">
        <f>AU35*1000/AA35</f>
        <v>31.63616271288859</v>
      </c>
      <c r="AW35" s="4">
        <f>(AV35-U35)</f>
        <v>16.06693263323771</v>
      </c>
      <c r="AX35" s="4">
        <f>IF(D35,P35,(O35+P35)/2)</f>
        <v>24.30023670196533</v>
      </c>
      <c r="AY35" s="4">
        <f>0.61365*EXP(17.502*AX35/(240.97+AX35))</f>
        <v>3.049417231614625</v>
      </c>
      <c r="AZ35" s="4">
        <f>IF(AW35&lt;&gt;0,(1000-(AV35+U35)/2)/AW35*AP35,0)</f>
        <v>0.08461334401375116</v>
      </c>
      <c r="BA35" s="4">
        <f>U35*AA35/1000</f>
        <v>1.584508050782526</v>
      </c>
      <c r="BB35" s="4">
        <f>(AY35-BA35)</f>
        <v>1.464909180832099</v>
      </c>
      <c r="BC35" s="4">
        <f>1/(1.6/F35+1.37/N35)</f>
        <v>0.05311080325710357</v>
      </c>
      <c r="BD35" s="4">
        <f>G35*AA35*0.001</f>
        <v>14.58390581807336</v>
      </c>
      <c r="BE35" s="4">
        <f>G35/S35</f>
        <v>0.3727449730519515</v>
      </c>
      <c r="BF35" s="4">
        <f>(1-AP35*AA35/AU35/F35)*100</f>
        <v>49.53540273230855</v>
      </c>
      <c r="BG35" s="4">
        <f>(S35-E35/(N35/1.35))</f>
        <v>378.5320741026103</v>
      </c>
      <c r="BH35" s="4">
        <f>E35*BF35/100/BG35</f>
        <v>0.01627924223042302</v>
      </c>
    </row>
    <row r="36" ht="16" customHeight="1">
      <c r="A36" s="4">
        <v>20</v>
      </c>
      <c r="B36" t="s" s="2">
        <v>97</v>
      </c>
      <c r="C36" s="4">
        <v>166.0000302642584</v>
      </c>
      <c r="D36" s="4">
        <v>0</v>
      </c>
      <c r="E36" s="4">
        <f>(R36-S36*(1000-T36)/(1000-U36))*AO36</f>
        <v>12.53121218146489</v>
      </c>
      <c r="F36" s="4">
        <f>IF(AZ36&lt;&gt;0,1/(1/AZ36-1/N36),0)</f>
        <v>0.08743934353685831</v>
      </c>
      <c r="G36" s="4">
        <f>((BC36-AP36/2)*S36-E36)/(BC36+AP36/2)</f>
        <v>142.0256720157453</v>
      </c>
      <c r="H36" s="4">
        <f>AP36*1000</f>
        <v>1.39943027320053</v>
      </c>
      <c r="I36" s="4">
        <f>(AU36-BA36)</f>
        <v>1.639275819116954</v>
      </c>
      <c r="J36" s="4">
        <f>(P36+AT36*D36)</f>
        <v>25.2379035949707</v>
      </c>
      <c r="K36" s="4">
        <v>6</v>
      </c>
      <c r="L36" s="4">
        <f>(K36*AI36+AJ36)</f>
        <v>1.420000016689301</v>
      </c>
      <c r="M36" s="4">
        <v>1</v>
      </c>
      <c r="N36" s="4">
        <f>L36*(M36+1)*(M36+1)/(M36*M36+1)</f>
        <v>2.840000033378601</v>
      </c>
      <c r="O36" s="4">
        <v>23.38702964782715</v>
      </c>
      <c r="P36" s="4">
        <v>25.2379035949707</v>
      </c>
      <c r="Q36" s="4">
        <v>23.25553894042969</v>
      </c>
      <c r="R36" s="4">
        <v>399.9846801757812</v>
      </c>
      <c r="S36" s="4">
        <v>384.2881774902344</v>
      </c>
      <c r="T36" s="4">
        <v>13.92719173431396</v>
      </c>
      <c r="U36" s="4">
        <v>15.58178615570068</v>
      </c>
      <c r="V36" s="4">
        <v>49.09896850585938</v>
      </c>
      <c r="W36" s="4">
        <v>54.92618560791016</v>
      </c>
      <c r="X36" s="4">
        <v>499.5633850097656</v>
      </c>
      <c r="Y36" s="4">
        <v>1998.741333007812</v>
      </c>
      <c r="Z36" s="4">
        <v>28.54787445068359</v>
      </c>
      <c r="AA36" s="4">
        <v>101.771484375</v>
      </c>
      <c r="AB36" s="4">
        <v>0.7950858473777771</v>
      </c>
      <c r="AC36" s="4">
        <v>0.09359339624643326</v>
      </c>
      <c r="AD36" s="4">
        <v>0</v>
      </c>
      <c r="AE36" s="4">
        <v>0</v>
      </c>
      <c r="AF36" s="4">
        <v>0</v>
      </c>
      <c r="AG36" s="4">
        <v>0</v>
      </c>
      <c r="AH36" s="4">
        <v>0.6666666865348816</v>
      </c>
      <c r="AI36" s="4">
        <v>-0.2195652425289154</v>
      </c>
      <c r="AJ36" s="4">
        <v>2.737391471862793</v>
      </c>
      <c r="AK36" s="4">
        <v>1</v>
      </c>
      <c r="AL36" s="4">
        <v>0</v>
      </c>
      <c r="AM36" s="4">
        <v>0.1599999964237213</v>
      </c>
      <c r="AN36" s="4">
        <v>111115</v>
      </c>
      <c r="AO36" s="4">
        <f>X36*0.000001/(K36*0.0001)</f>
        <v>0.8326056416829425</v>
      </c>
      <c r="AP36" s="4">
        <f>(U36-T36)/(1000-U36)*AO36</f>
        <v>0.00139943027320053</v>
      </c>
      <c r="AQ36" s="4">
        <f>(P36+273.15)</f>
        <v>298.3879035949707</v>
      </c>
      <c r="AR36" s="4">
        <f>(O36+273.15)</f>
        <v>296.5370296478271</v>
      </c>
      <c r="AS36" s="4">
        <f>(Y36*AK36+Z36*AL36)*AM36</f>
        <v>319.798606133194</v>
      </c>
      <c r="AT36" s="4">
        <f>((AS36+0.00000010773*(AR36^4-AQ36^4))-AP36*44100)/(L36*0.92*2*29.3+0.00000043092*AQ36^3)</f>
        <v>2.694111301525489</v>
      </c>
      <c r="AU36" s="4">
        <f>0.61365*EXP(17.502*J36/(240.97+J36))</f>
        <v>3.225057325396437</v>
      </c>
      <c r="AV36" s="4">
        <f>AU36*1000/AA36</f>
        <v>31.68920395729894</v>
      </c>
      <c r="AW36" s="4">
        <f>(AV36-U36)</f>
        <v>16.10741780159826</v>
      </c>
      <c r="AX36" s="4">
        <f>IF(D36,P36,(O36+P36)/2)</f>
        <v>24.31246662139893</v>
      </c>
      <c r="AY36" s="4">
        <f>0.61365*EXP(17.502*AX36/(240.97+AX36))</f>
        <v>3.051653135858267</v>
      </c>
      <c r="AZ36" s="4">
        <f>IF(AW36&lt;&gt;0,(1000-(AV36+U36)/2)/AW36*AP36,0)</f>
        <v>0.08482762803612175</v>
      </c>
      <c r="BA36" s="4">
        <f>U36*AA36/1000</f>
        <v>1.585781506279483</v>
      </c>
      <c r="BB36" s="4">
        <f>(AY36-BA36)</f>
        <v>1.465871629578784</v>
      </c>
      <c r="BC36" s="4">
        <f>1/(1.6/F36+1.37/N36)</f>
        <v>0.05324588682554069</v>
      </c>
      <c r="BD36" s="4">
        <f>G36*AA36*0.001</f>
        <v>14.4541634603993</v>
      </c>
      <c r="BE36" s="4">
        <f>G36/S36</f>
        <v>0.3695811641755606</v>
      </c>
      <c r="BF36" s="4">
        <f>(1-AP36*AA36/AU36/F36)*100</f>
        <v>49.49515455473258</v>
      </c>
      <c r="BG36" s="4">
        <f>(S36-E36/(N36/1.35))</f>
        <v>378.3314393753928</v>
      </c>
      <c r="BH36" s="4">
        <f>E36*BF36/100/BG36</f>
        <v>0.01639393978739196</v>
      </c>
    </row>
    <row r="37" ht="16" customHeight="1">
      <c r="A37" s="4">
        <v>21</v>
      </c>
      <c r="B37" t="s" s="2">
        <v>98</v>
      </c>
      <c r="C37" s="4">
        <v>171.0000301524997</v>
      </c>
      <c r="D37" s="4">
        <v>0</v>
      </c>
      <c r="E37" s="4">
        <f>(R37-S37*(1000-T37)/(1000-U37))*AO37</f>
        <v>12.6080463221014</v>
      </c>
      <c r="F37" s="4">
        <f>IF(AZ37&lt;&gt;0,1/(1/AZ37-1/N37),0)</f>
        <v>0.08783124371624236</v>
      </c>
      <c r="G37" s="4">
        <f>((BC37-AP37/2)*S37-E37)/(BC37+AP37/2)</f>
        <v>141.5571663875904</v>
      </c>
      <c r="H37" s="4">
        <f>AP37*1000</f>
        <v>1.405323670371839</v>
      </c>
      <c r="I37" s="4">
        <f>(AU37-BA37)</f>
        <v>1.639031725801366</v>
      </c>
      <c r="J37" s="4">
        <f>(P37+AT37*D37)</f>
        <v>25.24163055419922</v>
      </c>
      <c r="K37" s="4">
        <v>6</v>
      </c>
      <c r="L37" s="4">
        <f>(K37*AI37+AJ37)</f>
        <v>1.420000016689301</v>
      </c>
      <c r="M37" s="4">
        <v>1</v>
      </c>
      <c r="N37" s="4">
        <f>L37*(M37+1)*(M37+1)/(M37*M37+1)</f>
        <v>2.840000033378601</v>
      </c>
      <c r="O37" s="4">
        <v>23.3835620880127</v>
      </c>
      <c r="P37" s="4">
        <v>25.24163055419922</v>
      </c>
      <c r="Q37" s="4">
        <v>23.25124931335449</v>
      </c>
      <c r="R37" s="4">
        <v>400.0164489746094</v>
      </c>
      <c r="S37" s="4">
        <v>384.2252197265625</v>
      </c>
      <c r="T37" s="4">
        <v>13.92975902557373</v>
      </c>
      <c r="U37" s="4">
        <v>15.59128761291504</v>
      </c>
      <c r="V37" s="4">
        <v>49.11934661865234</v>
      </c>
      <c r="W37" s="4">
        <v>54.97306442260742</v>
      </c>
      <c r="X37" s="4">
        <v>499.5687255859375</v>
      </c>
      <c r="Y37" s="4">
        <v>1998.877441406250</v>
      </c>
      <c r="Z37" s="4">
        <v>28.7945556640625</v>
      </c>
      <c r="AA37" s="4">
        <v>101.7710037231445</v>
      </c>
      <c r="AB37" s="4">
        <v>0.7950858473777771</v>
      </c>
      <c r="AC37" s="4">
        <v>0.09359339624643326</v>
      </c>
      <c r="AD37" s="4">
        <v>0</v>
      </c>
      <c r="AE37" s="4">
        <v>0</v>
      </c>
      <c r="AF37" s="4">
        <v>0</v>
      </c>
      <c r="AG37" s="4">
        <v>0</v>
      </c>
      <c r="AH37" s="4">
        <v>1</v>
      </c>
      <c r="AI37" s="4">
        <v>-0.2195652425289154</v>
      </c>
      <c r="AJ37" s="4">
        <v>2.737391471862793</v>
      </c>
      <c r="AK37" s="4">
        <v>1</v>
      </c>
      <c r="AL37" s="4">
        <v>0</v>
      </c>
      <c r="AM37" s="4">
        <v>0.1599999964237213</v>
      </c>
      <c r="AN37" s="4">
        <v>111115</v>
      </c>
      <c r="AO37" s="4">
        <f>X37*0.000001/(K37*0.0001)</f>
        <v>0.8326145426432291</v>
      </c>
      <c r="AP37" s="4">
        <f>(U37-T37)/(1000-U37)*AO37</f>
        <v>0.001405323670371839</v>
      </c>
      <c r="AQ37" s="4">
        <f>(P37+273.15)</f>
        <v>298.3916305541992</v>
      </c>
      <c r="AR37" s="4">
        <f>(O37+273.15)</f>
        <v>296.5335620880127</v>
      </c>
      <c r="AS37" s="4">
        <f>(Y37*AK37+Z37*AL37)*AM37</f>
        <v>319.8203834764572</v>
      </c>
      <c r="AT37" s="4">
        <f>((AS37+0.00000010773*(AR37^4-AQ37^4))-AP37*44100)/(L37*0.92*2*29.3+0.00000043092*AQ37^3)</f>
        <v>2.69046477463632</v>
      </c>
      <c r="AU37" s="4">
        <f>0.61365*EXP(17.502*J37/(240.97+J37))</f>
        <v>3.22577271550396</v>
      </c>
      <c r="AV37" s="4">
        <f>AU37*1000/AA37</f>
        <v>31.69638303145046</v>
      </c>
      <c r="AW37" s="4">
        <f>(AV37-U37)</f>
        <v>16.10509541853542</v>
      </c>
      <c r="AX37" s="4">
        <f>IF(D37,P37,(O37+P37)/2)</f>
        <v>24.31259632110596</v>
      </c>
      <c r="AY37" s="4">
        <f>0.61365*EXP(17.502*AX37/(240.97+AX37))</f>
        <v>3.051676855558821</v>
      </c>
      <c r="AZ37" s="4">
        <f>IF(AW37&lt;&gt;0,(1000-(AV37+U37)/2)/AW37*AP37,0)</f>
        <v>0.08519641723799101</v>
      </c>
      <c r="BA37" s="4">
        <f>U37*AA37/1000</f>
        <v>1.586740989702594</v>
      </c>
      <c r="BB37" s="4">
        <f>(AY37-BA37)</f>
        <v>1.464935865856227</v>
      </c>
      <c r="BC37" s="4">
        <f>1/(1.6/F37+1.37/N37)</f>
        <v>0.05347837657192199</v>
      </c>
      <c r="BD37" s="4">
        <f>G37*AA37*0.001</f>
        <v>14.40641490746926</v>
      </c>
      <c r="BE37" s="4">
        <f>G37/S37</f>
        <v>0.3684223708384653</v>
      </c>
      <c r="BF37" s="4">
        <f>(1-AP37*AA37/AU37/F37)*100</f>
        <v>49.52020037386766</v>
      </c>
      <c r="BG37" s="4">
        <f>(S37-E37/(N37/1.35))</f>
        <v>378.231958341073</v>
      </c>
      <c r="BH37" s="4">
        <f>E37*BF37/100/BG37</f>
        <v>0.01650714505807181</v>
      </c>
    </row>
    <row r="38" ht="16" customHeight="1">
      <c r="A38" s="4">
        <v>22</v>
      </c>
      <c r="B38" t="s" s="2">
        <v>99</v>
      </c>
      <c r="C38" s="4">
        <v>176.000030040741</v>
      </c>
      <c r="D38" s="4">
        <v>0</v>
      </c>
      <c r="E38" s="4">
        <f>(R38-S38*(1000-T38)/(1000-U38))*AO38</f>
        <v>12.62960200938867</v>
      </c>
      <c r="F38" s="4">
        <f>IF(AZ38&lt;&gt;0,1/(1/AZ38-1/N38),0)</f>
        <v>0.08810479015227271</v>
      </c>
      <c r="G38" s="4">
        <f>((BC38-AP38/2)*S38-E38)/(BC38+AP38/2)</f>
        <v>141.8398796116396</v>
      </c>
      <c r="H38" s="4">
        <f>AP38*1000</f>
        <v>1.411061713680694</v>
      </c>
      <c r="I38" s="4">
        <f>(AU38-BA38)</f>
        <v>1.640733754996101</v>
      </c>
      <c r="J38" s="4">
        <f>(P38+AT38*D38)</f>
        <v>25.25544929504395</v>
      </c>
      <c r="K38" s="4">
        <v>6</v>
      </c>
      <c r="L38" s="4">
        <f>(K38*AI38+AJ38)</f>
        <v>1.420000016689301</v>
      </c>
      <c r="M38" s="4">
        <v>1</v>
      </c>
      <c r="N38" s="4">
        <f>L38*(M38+1)*(M38+1)/(M38*M38+1)</f>
        <v>2.840000033378601</v>
      </c>
      <c r="O38" s="4">
        <v>23.38118362426758</v>
      </c>
      <c r="P38" s="4">
        <v>25.25544929504395</v>
      </c>
      <c r="Q38" s="4">
        <v>23.25227928161621</v>
      </c>
      <c r="R38" s="4">
        <v>400.0271606445312</v>
      </c>
      <c r="S38" s="4">
        <v>384.2073974609375</v>
      </c>
      <c r="T38" s="4">
        <v>13.93237781524658</v>
      </c>
      <c r="U38" s="4">
        <v>15.60067749023438</v>
      </c>
      <c r="V38" s="4">
        <v>49.1364860534668</v>
      </c>
      <c r="W38" s="4">
        <v>55.01602935791016</v>
      </c>
      <c r="X38" s="4">
        <v>499.567871093750</v>
      </c>
      <c r="Y38" s="4">
        <v>1999.095581054688</v>
      </c>
      <c r="Z38" s="4">
        <v>29.08409690856934</v>
      </c>
      <c r="AA38" s="4">
        <v>101.770751953125</v>
      </c>
      <c r="AB38" s="4">
        <v>0.7950858473777771</v>
      </c>
      <c r="AC38" s="4">
        <v>0.09359339624643326</v>
      </c>
      <c r="AD38" s="4">
        <v>0</v>
      </c>
      <c r="AE38" s="4">
        <v>0</v>
      </c>
      <c r="AF38" s="4">
        <v>0</v>
      </c>
      <c r="AG38" s="4">
        <v>0</v>
      </c>
      <c r="AH38" s="4">
        <v>1</v>
      </c>
      <c r="AI38" s="4">
        <v>-0.2195652425289154</v>
      </c>
      <c r="AJ38" s="4">
        <v>2.737391471862793</v>
      </c>
      <c r="AK38" s="4">
        <v>1</v>
      </c>
      <c r="AL38" s="4">
        <v>0</v>
      </c>
      <c r="AM38" s="4">
        <v>0.1599999964237213</v>
      </c>
      <c r="AN38" s="4">
        <v>111115</v>
      </c>
      <c r="AO38" s="4">
        <f>X38*0.000001/(K38*0.0001)</f>
        <v>0.8326131184895833</v>
      </c>
      <c r="AP38" s="4">
        <f>(U38-T38)/(1000-U38)*AO38</f>
        <v>0.001411061713680695</v>
      </c>
      <c r="AQ38" s="4">
        <f>(P38+273.15)</f>
        <v>298.4054492950439</v>
      </c>
      <c r="AR38" s="4">
        <f>(O38+273.15)</f>
        <v>296.5311836242676</v>
      </c>
      <c r="AS38" s="4">
        <f>(Y38*AK38+Z38*AL38)*AM38</f>
        <v>319.8552858194271</v>
      </c>
      <c r="AT38" s="4">
        <f>((AS38+0.00000010773*(AR38^4-AQ38^4))-AP38*44100)/(L38*0.92*2*29.3+0.00000043092*AQ38^3)</f>
        <v>2.685835882306006</v>
      </c>
      <c r="AU38" s="4">
        <f>0.61365*EXP(17.502*J38/(240.97+J38))</f>
        <v>3.228426434155444</v>
      </c>
      <c r="AV38" s="4">
        <f>AU38*1000/AA38</f>
        <v>31.72253689982008</v>
      </c>
      <c r="AW38" s="4">
        <f>(AV38-U38)</f>
        <v>16.1218594095857</v>
      </c>
      <c r="AX38" s="4">
        <f>IF(D38,P38,(O38+P38)/2)</f>
        <v>24.31831645965576</v>
      </c>
      <c r="AY38" s="4">
        <f>0.61365*EXP(17.502*AX38/(240.97+AX38))</f>
        <v>3.05272312443084</v>
      </c>
      <c r="AZ38" s="4">
        <f>IF(AW38&lt;&gt;0,(1000-(AV38+U38)/2)/AW38*AP38,0)</f>
        <v>0.08545377370457068</v>
      </c>
      <c r="BA38" s="4">
        <f>U38*AA38/1000</f>
        <v>1.587692679159343</v>
      </c>
      <c r="BB38" s="4">
        <f>(AY38-BA38)</f>
        <v>1.465030445271497</v>
      </c>
      <c r="BC38" s="4">
        <f>1/(1.6/F38+1.37/N38)</f>
        <v>0.05364062276531613</v>
      </c>
      <c r="BD38" s="4">
        <f>G38*AA38*0.001</f>
        <v>14.43515120501729</v>
      </c>
      <c r="BE38" s="4">
        <f>G38/S38</f>
        <v>0.3691752958141847</v>
      </c>
      <c r="BF38" s="4">
        <f>(1-AP38*AA38/AU38/F38)*100</f>
        <v>49.51311499348223</v>
      </c>
      <c r="BG38" s="4">
        <f>(S38-E38/(N38/1.35))</f>
        <v>378.2038895340762</v>
      </c>
      <c r="BH38" s="4">
        <f>E38*BF38/100/BG38</f>
        <v>0.01653422806896947</v>
      </c>
    </row>
    <row r="39" ht="29" customHeight="1">
      <c r="A39" t="s" s="2">
        <v>9</v>
      </c>
      <c r="B39" t="s" s="5">
        <v>100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</row>
    <row r="40" ht="16" customHeight="1">
      <c r="A40" s="4">
        <v>23</v>
      </c>
      <c r="B40" t="s" s="2">
        <v>101</v>
      </c>
      <c r="C40" s="4">
        <v>202.0000325664878</v>
      </c>
      <c r="D40" s="4">
        <v>0</v>
      </c>
      <c r="E40" s="4">
        <f>(R40-S40*(1000-T40)/(1000-U40))*AO40</f>
        <v>12.37208204626927</v>
      </c>
      <c r="F40" s="4">
        <f>IF(AZ40&lt;&gt;0,1/(1/AZ40-1/N40),0)</f>
        <v>0.08725659473949156</v>
      </c>
      <c r="G40" s="4">
        <f>((BC40-AP40/2)*S40-E40)/(BC40+AP40/2)</f>
        <v>144.6136013648967</v>
      </c>
      <c r="H40" s="4">
        <f>AP40*1000</f>
        <v>1.398345495252122</v>
      </c>
      <c r="I40" s="4">
        <f>(AU40-BA40)</f>
        <v>1.641256268433417</v>
      </c>
      <c r="J40" s="4">
        <f>(P40+AT40*D40)</f>
        <v>25.26343727111816</v>
      </c>
      <c r="K40" s="4">
        <v>6</v>
      </c>
      <c r="L40" s="4">
        <f>(K40*AI40+AJ40)</f>
        <v>1.420000016689301</v>
      </c>
      <c r="M40" s="4">
        <v>1</v>
      </c>
      <c r="N40" s="4">
        <f>L40*(M40+1)*(M40+1)/(M40*M40+1)</f>
        <v>2.840000033378601</v>
      </c>
      <c r="O40" s="4">
        <v>23.38102340698242</v>
      </c>
      <c r="P40" s="4">
        <v>25.26343727111816</v>
      </c>
      <c r="Q40" s="4">
        <v>23.25379371643066</v>
      </c>
      <c r="R40" s="4">
        <v>399.9112854003906</v>
      </c>
      <c r="S40" s="4">
        <v>384.406005859375</v>
      </c>
      <c r="T40" s="4">
        <v>13.95734214782715</v>
      </c>
      <c r="U40" s="4">
        <v>15.61062717437744</v>
      </c>
      <c r="V40" s="4">
        <v>49.35973739624023</v>
      </c>
      <c r="W40" s="4">
        <v>55.05001449584961</v>
      </c>
      <c r="X40" s="4">
        <v>499.5568542480469</v>
      </c>
      <c r="Y40" s="4">
        <v>1999.155395507812</v>
      </c>
      <c r="Z40" s="4">
        <v>29.19371223449707</v>
      </c>
      <c r="AA40" s="4">
        <v>101.7707366943359</v>
      </c>
      <c r="AB40" s="4">
        <v>4.76615047454834</v>
      </c>
      <c r="AC40" s="4">
        <v>0.2132601588964462</v>
      </c>
      <c r="AD40" s="4">
        <v>0.1120476871728897</v>
      </c>
      <c r="AE40" s="4">
        <v>0.006804439704865217</v>
      </c>
      <c r="AF40" s="4">
        <v>0.1292215585708618</v>
      </c>
      <c r="AG40" s="4">
        <v>0.00703761912882328</v>
      </c>
      <c r="AH40" s="4">
        <v>0.6666666865348816</v>
      </c>
      <c r="AI40" s="4">
        <v>-0.2195652425289154</v>
      </c>
      <c r="AJ40" s="4">
        <v>2.737391471862793</v>
      </c>
      <c r="AK40" s="4">
        <v>1</v>
      </c>
      <c r="AL40" s="4">
        <v>0</v>
      </c>
      <c r="AM40" s="4">
        <v>0.1599999964237213</v>
      </c>
      <c r="AN40" s="4">
        <v>111115</v>
      </c>
      <c r="AO40" s="4">
        <f>X40*0.000001/(K40*0.0001)</f>
        <v>0.8325947570800779</v>
      </c>
      <c r="AP40" s="4">
        <f>(U40-T40)/(1000-U40)*AO40</f>
        <v>0.001398345495252122</v>
      </c>
      <c r="AQ40" s="4">
        <f>(P40+273.15)</f>
        <v>298.4134372711181</v>
      </c>
      <c r="AR40" s="4">
        <f>(O40+273.15)</f>
        <v>296.5310234069824</v>
      </c>
      <c r="AS40" s="4">
        <f>(Y40*AK40+Z40*AL40)*AM40</f>
        <v>319.8648561317132</v>
      </c>
      <c r="AT40" s="4">
        <f>((AS40+0.00000010773*(AR40^4-AQ40^4))-AP40*44100)/(L40*0.92*2*29.3+0.00000043092*AQ40^3)</f>
        <v>2.691228875554082</v>
      </c>
      <c r="AU40" s="4">
        <f>0.61365*EXP(17.502*J40/(240.97+J40))</f>
        <v>3.229961296230429</v>
      </c>
      <c r="AV40" s="4">
        <f>AU40*1000/AA40</f>
        <v>31.73762322200221</v>
      </c>
      <c r="AW40" s="4">
        <f>(AV40-U40)</f>
        <v>16.12699604762477</v>
      </c>
      <c r="AX40" s="4">
        <f>IF(D40,P40,(O40+P40)/2)</f>
        <v>24.32223033905029</v>
      </c>
      <c r="AY40" s="4">
        <f>0.61365*EXP(17.502*AX40/(240.97+AX40))</f>
        <v>3.05343919164309</v>
      </c>
      <c r="AZ40" s="4">
        <f>IF(AW40&lt;&gt;0,(1000-(AV40+U40)/2)/AW40*AP40,0)</f>
        <v>0.0846556224665458</v>
      </c>
      <c r="BA40" s="4">
        <f>U40*AA40/1000</f>
        <v>1.588705027797012</v>
      </c>
      <c r="BB40" s="4">
        <f>(AY40-BA40)</f>
        <v>1.464734163846078</v>
      </c>
      <c r="BC40" s="4">
        <f>1/(1.6/F40+1.37/N40)</f>
        <v>0.0531374551477661</v>
      </c>
      <c r="BD40" s="4">
        <f>G40*AA40*0.001</f>
        <v>14.71743274692656</v>
      </c>
      <c r="BE40" s="4">
        <f>G40/S40</f>
        <v>0.3762001611853063</v>
      </c>
      <c r="BF40" s="4">
        <f>(1-AP40*AA40/AU40/F40)*100</f>
        <v>49.5057614613243</v>
      </c>
      <c r="BG40" s="4">
        <f>(S40-E40/(N40/1.35))</f>
        <v>378.5249105896001</v>
      </c>
      <c r="BH40" s="4">
        <f>E40*BF40/100/BG40</f>
        <v>0.01618095204377726</v>
      </c>
    </row>
    <row r="41" ht="16" customHeight="1">
      <c r="A41" s="4">
        <v>24</v>
      </c>
      <c r="B41" t="s" s="2">
        <v>102</v>
      </c>
      <c r="C41" s="4">
        <v>207.0000324547291</v>
      </c>
      <c r="D41" s="4">
        <v>0</v>
      </c>
      <c r="E41" s="4">
        <f>(R41-S41*(1000-T41)/(1000-U41))*AO41</f>
        <v>10.66793929268819</v>
      </c>
      <c r="F41" s="4">
        <f>IF(AZ41&lt;&gt;0,1/(1/AZ41-1/N41),0)</f>
        <v>0.08758000215449709</v>
      </c>
      <c r="G41" s="4">
        <f>((BC41-AP41/2)*S41-E41)/(BC41+AP41/2)</f>
        <v>178.7681334278118</v>
      </c>
      <c r="H41" s="4">
        <f>AP41*1000</f>
        <v>1.409392170341438</v>
      </c>
      <c r="I41" s="4">
        <f>(AU41-BA41)</f>
        <v>1.648107819279825</v>
      </c>
      <c r="J41" s="4">
        <f>(P41+AT41*D41)</f>
        <v>25.33603858947754</v>
      </c>
      <c r="K41" s="4">
        <v>6</v>
      </c>
      <c r="L41" s="4">
        <f>(K41*AI41+AJ41)</f>
        <v>1.420000016689301</v>
      </c>
      <c r="M41" s="4">
        <v>1</v>
      </c>
      <c r="N41" s="4">
        <f>L41*(M41+1)*(M41+1)/(M41*M41+1)</f>
        <v>2.840000033378601</v>
      </c>
      <c r="O41" s="4">
        <v>23.3825626373291</v>
      </c>
      <c r="P41" s="4">
        <v>25.33603858947754</v>
      </c>
      <c r="Q41" s="4">
        <v>23.25520324707031</v>
      </c>
      <c r="R41" s="4">
        <v>399.7402038574219</v>
      </c>
      <c r="S41" s="4">
        <v>386.2734680175781</v>
      </c>
      <c r="T41" s="4">
        <v>14.01455688476562</v>
      </c>
      <c r="U41" s="4">
        <v>15.68078136444092</v>
      </c>
      <c r="V41" s="4">
        <v>49.56281661987305</v>
      </c>
      <c r="W41" s="4">
        <v>55.27301025390625</v>
      </c>
      <c r="X41" s="4">
        <v>499.5575866699219</v>
      </c>
      <c r="Y41" s="4">
        <v>1999.005615234375</v>
      </c>
      <c r="Z41" s="4">
        <v>29.5489501953125</v>
      </c>
      <c r="AA41" s="4">
        <v>101.7699813842773</v>
      </c>
      <c r="AB41" s="4">
        <v>4.76615047454834</v>
      </c>
      <c r="AC41" s="4">
        <v>0.2132601588964462</v>
      </c>
      <c r="AD41" s="4">
        <v>0.1120476871728897</v>
      </c>
      <c r="AE41" s="4">
        <v>0.006804439704865217</v>
      </c>
      <c r="AF41" s="4">
        <v>0.1292215585708618</v>
      </c>
      <c r="AG41" s="4">
        <v>0.00703761912882328</v>
      </c>
      <c r="AH41" s="4">
        <v>0.6666666865348816</v>
      </c>
      <c r="AI41" s="4">
        <v>-0.2195652425289154</v>
      </c>
      <c r="AJ41" s="4">
        <v>2.737391471862793</v>
      </c>
      <c r="AK41" s="4">
        <v>1</v>
      </c>
      <c r="AL41" s="4">
        <v>0</v>
      </c>
      <c r="AM41" s="4">
        <v>0.1599999964237213</v>
      </c>
      <c r="AN41" s="4">
        <v>111115</v>
      </c>
      <c r="AO41" s="4">
        <f>X41*0.000001/(K41*0.0001)</f>
        <v>0.8325959777832029</v>
      </c>
      <c r="AP41" s="4">
        <f>(U41-T41)/(1000-U41)*AO41</f>
        <v>0.001409392170341438</v>
      </c>
      <c r="AQ41" s="4">
        <f>(P41+273.15)</f>
        <v>298.4860385894775</v>
      </c>
      <c r="AR41" s="4">
        <f>(O41+273.15)</f>
        <v>296.5325626373291</v>
      </c>
      <c r="AS41" s="4">
        <f>(Y41*AK41+Z41*AL41)*AM41</f>
        <v>319.8408912884988</v>
      </c>
      <c r="AT41" s="4">
        <f>((AS41+0.00000010773*(AR41^4-AQ41^4))-AP41*44100)/(L41*0.92*2*29.3+0.00000043092*AQ41^3)</f>
        <v>2.675913190474331</v>
      </c>
      <c r="AU41" s="4">
        <f>0.61365*EXP(17.502*J41/(240.97+J41))</f>
        <v>3.2439406468299</v>
      </c>
      <c r="AV41" s="4">
        <f>AU41*1000/AA41</f>
        <v>31.87522099056867</v>
      </c>
      <c r="AW41" s="4">
        <f>(AV41-U41)</f>
        <v>16.19443962612776</v>
      </c>
      <c r="AX41" s="4">
        <f>IF(D41,P41,(O41+P41)/2)</f>
        <v>24.35930061340332</v>
      </c>
      <c r="AY41" s="4">
        <f>0.61365*EXP(17.502*AX41/(240.97+AX41))</f>
        <v>3.060228700875707</v>
      </c>
      <c r="AZ41" s="4">
        <f>IF(AW41&lt;&gt;0,(1000-(AV41+U41)/2)/AW41*AP41,0)</f>
        <v>0.08496000315044425</v>
      </c>
      <c r="BA41" s="4">
        <f>U41*AA41/1000</f>
        <v>1.595832827550075</v>
      </c>
      <c r="BB41" s="4">
        <f>(AY41-BA41)</f>
        <v>1.464395873325632</v>
      </c>
      <c r="BC41" s="4">
        <f>1/(1.6/F41+1.37/N41)</f>
        <v>0.0533293369014481</v>
      </c>
      <c r="BD41" s="4">
        <f>G41*AA41*0.001</f>
        <v>18.19322961105042</v>
      </c>
      <c r="BE41" s="4">
        <f>G41/S41</f>
        <v>0.4628019996953989</v>
      </c>
      <c r="BF41" s="4">
        <f>(1-AP41*AA41/AU41/F41)*100</f>
        <v>49.51368198955937</v>
      </c>
      <c r="BG41" s="4">
        <f>(S41-E41/(N41/1.35))</f>
        <v>381.2024405964988</v>
      </c>
      <c r="BH41" s="4">
        <f>E41*BF41/100/BG41</f>
        <v>0.01385638960746306</v>
      </c>
    </row>
    <row r="42" ht="16" customHeight="1">
      <c r="A42" s="4">
        <v>25</v>
      </c>
      <c r="B42" t="s" s="2">
        <v>103</v>
      </c>
      <c r="C42" s="4">
        <v>212.0000323429704</v>
      </c>
      <c r="D42" s="4">
        <v>0</v>
      </c>
      <c r="E42" s="4">
        <f>(R42-S42*(1000-T42)/(1000-U42))*AO42</f>
        <v>9.416358577202427</v>
      </c>
      <c r="F42" s="4">
        <f>IF(AZ42&lt;&gt;0,1/(1/AZ42-1/N42),0)</f>
        <v>0.09025726198202369</v>
      </c>
      <c r="G42" s="4">
        <f>((BC42-AP42/2)*S42-E42)/(BC42+AP42/2)</f>
        <v>208.4261019032485</v>
      </c>
      <c r="H42" s="4">
        <f>AP42*1000</f>
        <v>1.457757528934322</v>
      </c>
      <c r="I42" s="4">
        <f>(AU42-BA42)</f>
        <v>1.655427374738004</v>
      </c>
      <c r="J42" s="4">
        <f>(P42+AT42*D42)</f>
        <v>25.40819358825684</v>
      </c>
      <c r="K42" s="4">
        <v>6</v>
      </c>
      <c r="L42" s="4">
        <f>(K42*AI42+AJ42)</f>
        <v>1.420000016689301</v>
      </c>
      <c r="M42" s="4">
        <v>1</v>
      </c>
      <c r="N42" s="4">
        <f>L42*(M42+1)*(M42+1)/(M42*M42+1)</f>
        <v>2.840000033378601</v>
      </c>
      <c r="O42" s="4">
        <v>23.3843994140625</v>
      </c>
      <c r="P42" s="4">
        <v>25.40819358825684</v>
      </c>
      <c r="Q42" s="4">
        <v>23.25331687927246</v>
      </c>
      <c r="R42" s="4">
        <v>399.7954406738281</v>
      </c>
      <c r="S42" s="4">
        <v>387.8067932128906</v>
      </c>
      <c r="T42" s="4">
        <v>14.02273178100586</v>
      </c>
      <c r="U42" s="4">
        <v>15.74602317810059</v>
      </c>
      <c r="V42" s="4">
        <v>49.59880447387695</v>
      </c>
      <c r="W42" s="4">
        <v>55.48586654663086</v>
      </c>
      <c r="X42" s="4">
        <v>499.5569458007812</v>
      </c>
      <c r="Y42" s="4">
        <v>1998.900512695312</v>
      </c>
      <c r="Z42" s="4">
        <v>29.81524276733398</v>
      </c>
      <c r="AA42" s="4">
        <v>101.7691268920898</v>
      </c>
      <c r="AB42" s="4">
        <v>4.76615047454834</v>
      </c>
      <c r="AC42" s="4">
        <v>0.2132601588964462</v>
      </c>
      <c r="AD42" s="4">
        <v>0.1120476871728897</v>
      </c>
      <c r="AE42" s="4">
        <v>0.006804439704865217</v>
      </c>
      <c r="AF42" s="4">
        <v>0.1292215585708618</v>
      </c>
      <c r="AG42" s="4">
        <v>0.00703761912882328</v>
      </c>
      <c r="AH42" s="4">
        <v>0.6666666865348816</v>
      </c>
      <c r="AI42" s="4">
        <v>-0.2195652425289154</v>
      </c>
      <c r="AJ42" s="4">
        <v>2.737391471862793</v>
      </c>
      <c r="AK42" s="4">
        <v>1</v>
      </c>
      <c r="AL42" s="4">
        <v>0</v>
      </c>
      <c r="AM42" s="4">
        <v>0.1599999964237213</v>
      </c>
      <c r="AN42" s="4">
        <v>111115</v>
      </c>
      <c r="AO42" s="4">
        <f>X42*0.000001/(K42*0.0001)</f>
        <v>0.8325949096679686</v>
      </c>
      <c r="AP42" s="4">
        <f>(U42-T42)/(1000-U42)*AO42</f>
        <v>0.001457757528934322</v>
      </c>
      <c r="AQ42" s="4">
        <f>(P42+273.15)</f>
        <v>298.5581935882568</v>
      </c>
      <c r="AR42" s="4">
        <f>(O42+273.15)</f>
        <v>296.5343994140625</v>
      </c>
      <c r="AS42" s="4">
        <f>(Y42*AK42+Z42*AL42)*AM42</f>
        <v>319.8240748826247</v>
      </c>
      <c r="AT42" s="4">
        <f>((AS42+0.00000010773*(AR42^4-AQ42^4))-AP42*44100)/(L42*0.92*2*29.3+0.00000043092*AQ42^3)</f>
        <v>2.642075416853717</v>
      </c>
      <c r="AU42" s="4">
        <f>0.61365*EXP(17.502*J42/(240.97+J42))</f>
        <v>3.25788640559591</v>
      </c>
      <c r="AV42" s="4">
        <f>AU42*1000/AA42</f>
        <v>32.01252192180431</v>
      </c>
      <c r="AW42" s="4">
        <f>(AV42-U42)</f>
        <v>16.26649874370372</v>
      </c>
      <c r="AX42" s="4">
        <f>IF(D42,P42,(O42+P42)/2)</f>
        <v>24.39629650115967</v>
      </c>
      <c r="AY42" s="4">
        <f>0.61365*EXP(17.502*AX42/(240.97+AX42))</f>
        <v>3.067017739969169</v>
      </c>
      <c r="AZ42" s="4">
        <f>IF(AW42&lt;&gt;0,(1000-(AV42+U42)/2)/AW42*AP42,0)</f>
        <v>0.0874771739148804</v>
      </c>
      <c r="BA42" s="4">
        <f>U42*AA42/1000</f>
        <v>1.602459030857906</v>
      </c>
      <c r="BB42" s="4">
        <f>(AY42-BA42)</f>
        <v>1.464558709111263</v>
      </c>
      <c r="BC42" s="4">
        <f>1/(1.6/F42+1.37/N42)</f>
        <v>0.05491639039413068</v>
      </c>
      <c r="BD42" s="4">
        <f>G42*AA42*0.001</f>
        <v>21.21134241221534</v>
      </c>
      <c r="BE42" s="4">
        <f>G42/S42</f>
        <v>0.5374483004190975</v>
      </c>
      <c r="BF42" s="4">
        <f>(1-AP42*AA42/AU42/F42)*100</f>
        <v>49.54743512863355</v>
      </c>
      <c r="BG42" s="4">
        <f>(S42-E42/(N42/1.35))</f>
        <v>383.3307073221097</v>
      </c>
      <c r="BH42" s="4">
        <f>E42*BF42/100/BG42</f>
        <v>0.01217112031048026</v>
      </c>
    </row>
    <row r="43" ht="16" customHeight="1">
      <c r="A43" s="4">
        <v>26</v>
      </c>
      <c r="B43" t="s" s="2">
        <v>104</v>
      </c>
      <c r="C43" s="4">
        <v>217.5000322200358</v>
      </c>
      <c r="D43" s="4">
        <v>0</v>
      </c>
      <c r="E43" s="4">
        <f>(R43-S43*(1000-T43)/(1000-U43))*AO43</f>
        <v>8.638114034253739</v>
      </c>
      <c r="F43" s="4">
        <f>IF(AZ43&lt;&gt;0,1/(1/AZ43-1/N43),0)</f>
        <v>0.09596166298430205</v>
      </c>
      <c r="G43" s="4">
        <f>((BC43-AP43/2)*S43-E43)/(BC43+AP43/2)</f>
        <v>232.5900786994487</v>
      </c>
      <c r="H43" s="4">
        <f>AP43*1000</f>
        <v>1.531345397510042</v>
      </c>
      <c r="I43" s="4">
        <f>(AU43-BA43)</f>
        <v>1.638833904569918</v>
      </c>
      <c r="J43" s="4">
        <f>(P43+AT43*D43)</f>
        <v>25.3521614074707</v>
      </c>
      <c r="K43" s="4">
        <v>6</v>
      </c>
      <c r="L43" s="4">
        <f>(K43*AI43+AJ43)</f>
        <v>1.420000016689301</v>
      </c>
      <c r="M43" s="4">
        <v>1</v>
      </c>
      <c r="N43" s="4">
        <f>L43*(M43+1)*(M43+1)/(M43*M43+1)</f>
        <v>2.840000033378601</v>
      </c>
      <c r="O43" s="4">
        <v>23.38213157653809</v>
      </c>
      <c r="P43" s="4">
        <v>25.3521614074707</v>
      </c>
      <c r="Q43" s="4">
        <v>23.21099090576172</v>
      </c>
      <c r="R43" s="4">
        <v>400.0377807617188</v>
      </c>
      <c r="S43" s="4">
        <v>388.9474487304688</v>
      </c>
      <c r="T43" s="4">
        <v>13.99254322052002</v>
      </c>
      <c r="U43" s="4">
        <v>15.80272769927979</v>
      </c>
      <c r="V43" s="4">
        <v>49.41756439208984</v>
      </c>
      <c r="W43" s="4">
        <v>55.706542968750</v>
      </c>
      <c r="X43" s="4">
        <v>499.5554809570312</v>
      </c>
      <c r="Y43" s="4">
        <v>1998.923217773438</v>
      </c>
      <c r="Z43" s="4">
        <v>30.08359718322754</v>
      </c>
      <c r="AA43" s="4">
        <v>101.7684020996094</v>
      </c>
      <c r="AB43" s="4">
        <v>4.76615047454834</v>
      </c>
      <c r="AC43" s="4">
        <v>0.2132601588964462</v>
      </c>
      <c r="AD43" s="4">
        <v>0.1120476871728897</v>
      </c>
      <c r="AE43" s="4">
        <v>0.006804439704865217</v>
      </c>
      <c r="AF43" s="4">
        <v>0.1292215585708618</v>
      </c>
      <c r="AG43" s="4">
        <v>0.00703761912882328</v>
      </c>
      <c r="AH43" s="4">
        <v>0.6666666865348816</v>
      </c>
      <c r="AI43" s="4">
        <v>-0.2195652425289154</v>
      </c>
      <c r="AJ43" s="4">
        <v>2.737391471862793</v>
      </c>
      <c r="AK43" s="4">
        <v>1</v>
      </c>
      <c r="AL43" s="4">
        <v>0</v>
      </c>
      <c r="AM43" s="4">
        <v>0.1599999964237213</v>
      </c>
      <c r="AN43" s="4">
        <v>111115</v>
      </c>
      <c r="AO43" s="4">
        <f>X43*0.000001/(K43*0.0001)</f>
        <v>0.8325924682617186</v>
      </c>
      <c r="AP43" s="4">
        <f>(U43-T43)/(1000-U43)*AO43</f>
        <v>0.001531345397510042</v>
      </c>
      <c r="AQ43" s="4">
        <f>(P43+273.15)</f>
        <v>298.5021614074707</v>
      </c>
      <c r="AR43" s="4">
        <f>(O43+273.15)</f>
        <v>296.5321315765381</v>
      </c>
      <c r="AS43" s="4">
        <f>(Y43*AK43+Z43*AL43)*AM43</f>
        <v>319.8277076950435</v>
      </c>
      <c r="AT43" s="4">
        <f>((AS43+0.00000010773*(AR43^4-AQ43^4))-AP43*44100)/(L43*0.92*2*29.3+0.00000043092*AQ43^3)</f>
        <v>2.612448831238146</v>
      </c>
      <c r="AU43" s="4">
        <f>0.61365*EXP(17.502*J43/(240.97+J43))</f>
        <v>3.247052251340858</v>
      </c>
      <c r="AV43" s="4">
        <f>AU43*1000/AA43</f>
        <v>31.9062909935708</v>
      </c>
      <c r="AW43" s="4">
        <f>(AV43-U43)</f>
        <v>16.10356329429101</v>
      </c>
      <c r="AX43" s="4">
        <f>IF(D43,P43,(O43+P43)/2)</f>
        <v>24.36714649200439</v>
      </c>
      <c r="AY43" s="4">
        <f>0.61365*EXP(17.502*AX43/(240.97+AX43))</f>
        <v>3.061667383254643</v>
      </c>
      <c r="AZ43" s="4">
        <f>IF(AW43&lt;&gt;0,(1000-(AV43+U43)/2)/AW43*AP43,0)</f>
        <v>0.09282516403946892</v>
      </c>
      <c r="BA43" s="4">
        <f>U43*AA43/1000</f>
        <v>1.60821834677094</v>
      </c>
      <c r="BB43" s="4">
        <f>(AY43-BA43)</f>
        <v>1.453449036483702</v>
      </c>
      <c r="BC43" s="4">
        <f>1/(1.6/F43+1.37/N43)</f>
        <v>0.05828959868313455</v>
      </c>
      <c r="BD43" s="4">
        <f>G43*AA43*0.001</f>
        <v>23.67032065346529</v>
      </c>
      <c r="BE43" s="4">
        <f>G43/S43</f>
        <v>0.5979987256855053</v>
      </c>
      <c r="BF43" s="4">
        <f>(1-AP43*AA43/AU43/F43)*100</f>
        <v>49.98513852407734</v>
      </c>
      <c r="BG43" s="4">
        <f>(S43-E43/(N43/1.35))</f>
        <v>384.8413030230092</v>
      </c>
      <c r="BH43" s="4">
        <f>E43*BF43/100/BG43</f>
        <v>0.0112196202226021</v>
      </c>
    </row>
    <row r="44" ht="16" customHeight="1">
      <c r="A44" s="4">
        <v>27</v>
      </c>
      <c r="B44" t="s" s="2">
        <v>105</v>
      </c>
      <c r="C44" s="4">
        <v>222.5000321082771</v>
      </c>
      <c r="D44" s="4">
        <v>0</v>
      </c>
      <c r="E44" s="4">
        <f>(R44-S44*(1000-T44)/(1000-U44))*AO44</f>
        <v>9.206269459879492</v>
      </c>
      <c r="F44" s="4">
        <f>IF(AZ44&lt;&gt;0,1/(1/AZ44-1/N44),0)</f>
        <v>0.09915467570098185</v>
      </c>
      <c r="G44" s="4">
        <f>((BC44-AP44/2)*S44-E44)/(BC44+AP44/2)</f>
        <v>227.580803288513</v>
      </c>
      <c r="H44" s="4">
        <f>AP44*1000</f>
        <v>1.561338111107836</v>
      </c>
      <c r="I44" s="4">
        <f>(AU44-BA44)</f>
        <v>1.619040210537144</v>
      </c>
      <c r="J44" s="4">
        <f>(P44+AT44*D44)</f>
        <v>25.24905204772949</v>
      </c>
      <c r="K44" s="4">
        <v>6</v>
      </c>
      <c r="L44" s="4">
        <f>(K44*AI44+AJ44)</f>
        <v>1.420000016689301</v>
      </c>
      <c r="M44" s="4">
        <v>1</v>
      </c>
      <c r="N44" s="4">
        <f>L44*(M44+1)*(M44+1)/(M44*M44+1)</f>
        <v>2.840000033378601</v>
      </c>
      <c r="O44" s="4">
        <v>23.35163116455078</v>
      </c>
      <c r="P44" s="4">
        <v>25.24905204772949</v>
      </c>
      <c r="Q44" s="4">
        <v>22.97916412353516</v>
      </c>
      <c r="R44" s="4">
        <v>400.3582153320312</v>
      </c>
      <c r="S44" s="4">
        <v>388.571777343750</v>
      </c>
      <c r="T44" s="4">
        <v>13.95647144317627</v>
      </c>
      <c r="U44" s="4">
        <v>15.80217456817627</v>
      </c>
      <c r="V44" s="4">
        <v>49.31364440917969</v>
      </c>
      <c r="W44" s="4">
        <v>55.80456161499023</v>
      </c>
      <c r="X44" s="4">
        <v>499.5382690429688</v>
      </c>
      <c r="Y44" s="4">
        <v>1999.100341796875</v>
      </c>
      <c r="Z44" s="4">
        <v>30.10836791992188</v>
      </c>
      <c r="AA44" s="4">
        <v>101.7681121826172</v>
      </c>
      <c r="AB44" s="4">
        <v>4.76615047454834</v>
      </c>
      <c r="AC44" s="4">
        <v>0.2132601588964462</v>
      </c>
      <c r="AD44" s="4">
        <v>0.1120476871728897</v>
      </c>
      <c r="AE44" s="4">
        <v>0.006804439704865217</v>
      </c>
      <c r="AF44" s="4">
        <v>0.1292215585708618</v>
      </c>
      <c r="AG44" s="4">
        <v>0.00703761912882328</v>
      </c>
      <c r="AH44" s="4">
        <v>0.6666666865348816</v>
      </c>
      <c r="AI44" s="4">
        <v>-0.2195652425289154</v>
      </c>
      <c r="AJ44" s="4">
        <v>2.737391471862793</v>
      </c>
      <c r="AK44" s="4">
        <v>1</v>
      </c>
      <c r="AL44" s="4">
        <v>0</v>
      </c>
      <c r="AM44" s="4">
        <v>0.1599999964237213</v>
      </c>
      <c r="AN44" s="4">
        <v>111115</v>
      </c>
      <c r="AO44" s="4">
        <f>X44*0.000001/(K44*0.0001)</f>
        <v>0.8325637817382811</v>
      </c>
      <c r="AP44" s="4">
        <f>(U44-T44)/(1000-U44)*AO44</f>
        <v>0.001561338111107836</v>
      </c>
      <c r="AQ44" s="4">
        <f>(P44+273.15)</f>
        <v>298.3990520477295</v>
      </c>
      <c r="AR44" s="4">
        <f>(O44+273.15)</f>
        <v>296.5016311645508</v>
      </c>
      <c r="AS44" s="4">
        <f>(Y44*AK44+Z44*AL44)*AM44</f>
        <v>319.8560475381601</v>
      </c>
      <c r="AT44" s="4">
        <f>((AS44+0.00000010773*(AR44^4-AQ44^4))-AP44*44100)/(L44*0.92*2*29.3+0.00000043092*AQ44^3)</f>
        <v>2.607621790691201</v>
      </c>
      <c r="AU44" s="4">
        <f>0.61365*EXP(17.502*J44/(240.97+J44))</f>
        <v>3.227197684720607</v>
      </c>
      <c r="AV44" s="4">
        <f>AU44*1000/AA44</f>
        <v>31.71128574075916</v>
      </c>
      <c r="AW44" s="4">
        <f>(AV44-U44)</f>
        <v>15.90911117258289</v>
      </c>
      <c r="AX44" s="4">
        <f>IF(D44,P44,(O44+P44)/2)</f>
        <v>24.30034160614014</v>
      </c>
      <c r="AY44" s="4">
        <f>0.61365*EXP(17.502*AX44/(240.97+AX44))</f>
        <v>3.049436404365219</v>
      </c>
      <c r="AZ44" s="4">
        <f>IF(AW44&lt;&gt;0,(1000-(AV44+U44)/2)/AW44*AP44,0)</f>
        <v>0.09580961540762774</v>
      </c>
      <c r="BA44" s="4">
        <f>U44*AA44/1000</f>
        <v>1.608157474183463</v>
      </c>
      <c r="BB44" s="4">
        <f>(AY44-BA44)</f>
        <v>1.441278930181756</v>
      </c>
      <c r="BC44" s="4">
        <f>1/(1.6/F44+1.37/N44)</f>
        <v>0.06017281881750108</v>
      </c>
      <c r="BD44" s="4">
        <f>G44*AA44*0.001</f>
        <v>23.16046871967553</v>
      </c>
      <c r="BE44" s="4">
        <f>G44/S44</f>
        <v>0.585685365119</v>
      </c>
      <c r="BF44" s="4">
        <f>(1-AP44*AA44/AU44/F44)*100</f>
        <v>50.34420822237761</v>
      </c>
      <c r="BG44" s="4">
        <f>(S44-E44/(N44/1.35))</f>
        <v>384.195557757565</v>
      </c>
      <c r="BH44" s="4">
        <f>E44*BF44/100/BG44</f>
        <v>0.01206370915230507</v>
      </c>
    </row>
    <row r="45" ht="16" customHeight="1">
      <c r="A45" s="4">
        <v>28</v>
      </c>
      <c r="B45" t="s" s="2">
        <v>106</v>
      </c>
      <c r="C45" s="4">
        <v>227.5000319965184</v>
      </c>
      <c r="D45" s="4">
        <v>0</v>
      </c>
      <c r="E45" s="4">
        <f>(R45-S45*(1000-T45)/(1000-U45))*AO45</f>
        <v>9.321478537156532</v>
      </c>
      <c r="F45" s="4">
        <f>IF(AZ45&lt;&gt;0,1/(1/AZ45-1/N45),0)</f>
        <v>0.0998607484814792</v>
      </c>
      <c r="G45" s="4">
        <f>((BC45-AP45/2)*S45-E45)/(BC45+AP45/2)</f>
        <v>226.7643659824604</v>
      </c>
      <c r="H45" s="4">
        <f>AP45*1000</f>
        <v>1.561360900495826</v>
      </c>
      <c r="I45" s="4">
        <f>(AU45-BA45)</f>
        <v>1.608088506683143</v>
      </c>
      <c r="J45" s="4">
        <f>(P45+AT45*D45)</f>
        <v>25.19101715087891</v>
      </c>
      <c r="K45" s="4">
        <v>6</v>
      </c>
      <c r="L45" s="4">
        <f>(K45*AI45+AJ45)</f>
        <v>1.420000016689301</v>
      </c>
      <c r="M45" s="4">
        <v>1</v>
      </c>
      <c r="N45" s="4">
        <f>L45*(M45+1)*(M45+1)/(M45*M45+1)</f>
        <v>2.840000033378601</v>
      </c>
      <c r="O45" s="4">
        <v>23.26362991333008</v>
      </c>
      <c r="P45" s="4">
        <v>25.19101715087891</v>
      </c>
      <c r="Q45" s="4">
        <v>22.62382507324219</v>
      </c>
      <c r="R45" s="4">
        <v>400.4657897949219</v>
      </c>
      <c r="S45" s="4">
        <v>388.540771484375</v>
      </c>
      <c r="T45" s="4">
        <v>13.9547176361084</v>
      </c>
      <c r="U45" s="4">
        <v>15.80048942565918</v>
      </c>
      <c r="V45" s="4">
        <v>49.52809143066406</v>
      </c>
      <c r="W45" s="4">
        <v>56.06935882568359</v>
      </c>
      <c r="X45" s="4">
        <v>499.527832031250</v>
      </c>
      <c r="Y45" s="4">
        <v>1998.963012695312</v>
      </c>
      <c r="Z45" s="4">
        <v>30.04189872741699</v>
      </c>
      <c r="AA45" s="4">
        <v>101.7677841186523</v>
      </c>
      <c r="AB45" s="4">
        <v>4.76615047454834</v>
      </c>
      <c r="AC45" s="4">
        <v>0.2132601588964462</v>
      </c>
      <c r="AD45" s="4">
        <v>0.1120476871728897</v>
      </c>
      <c r="AE45" s="4">
        <v>0.006804439704865217</v>
      </c>
      <c r="AF45" s="4">
        <v>0.1292215585708618</v>
      </c>
      <c r="AG45" s="4">
        <v>0.00703761912882328</v>
      </c>
      <c r="AH45" s="4">
        <v>0.6666666865348816</v>
      </c>
      <c r="AI45" s="4">
        <v>-0.2195652425289154</v>
      </c>
      <c r="AJ45" s="4">
        <v>2.737391471862793</v>
      </c>
      <c r="AK45" s="4">
        <v>1</v>
      </c>
      <c r="AL45" s="4">
        <v>0</v>
      </c>
      <c r="AM45" s="4">
        <v>0.1599999964237213</v>
      </c>
      <c r="AN45" s="4">
        <v>111115</v>
      </c>
      <c r="AO45" s="4">
        <f>X45*0.000001/(K45*0.0001)</f>
        <v>0.8325463867187498</v>
      </c>
      <c r="AP45" s="4">
        <f>(U45-T45)/(1000-U45)*AO45</f>
        <v>0.001561360900495826</v>
      </c>
      <c r="AQ45" s="4">
        <f>(P45+273.15)</f>
        <v>298.3410171508789</v>
      </c>
      <c r="AR45" s="4">
        <f>(O45+273.15)</f>
        <v>296.4136299133301</v>
      </c>
      <c r="AS45" s="4">
        <f>(Y45*AK45+Z45*AL45)*AM45</f>
        <v>319.8340748824012</v>
      </c>
      <c r="AT45" s="4">
        <f>((AS45+0.00000010773*(AR45^4-AQ45^4))-AP45*44100)/(L45*0.92*2*29.3+0.00000043092*AQ45^3)</f>
        <v>2.603879451398161</v>
      </c>
      <c r="AU45" s="4">
        <f>0.61365*EXP(17.502*J45/(240.97+J45))</f>
        <v>3.216069303522676</v>
      </c>
      <c r="AV45" s="4">
        <f>AU45*1000/AA45</f>
        <v>31.60203723973217</v>
      </c>
      <c r="AW45" s="4">
        <f>(AV45-U45)</f>
        <v>15.80154781407299</v>
      </c>
      <c r="AX45" s="4">
        <f>IF(D45,P45,(O45+P45)/2)</f>
        <v>24.22732353210449</v>
      </c>
      <c r="AY45" s="4">
        <f>0.61365*EXP(17.502*AX45/(240.97+AX45))</f>
        <v>3.036116761844084</v>
      </c>
      <c r="AZ45" s="4">
        <f>IF(AW45&lt;&gt;0,(1000-(AV45+U45)/2)/AW45*AP45,0)</f>
        <v>0.09646869360976119</v>
      </c>
      <c r="BA45" s="4">
        <f>U45*AA45/1000</f>
        <v>1.607980796839533</v>
      </c>
      <c r="BB45" s="4">
        <f>(AY45-BA45)</f>
        <v>1.428135965004551</v>
      </c>
      <c r="BC45" s="4">
        <f>1/(1.6/F45+1.37/N45)</f>
        <v>0.06058878115448046</v>
      </c>
      <c r="BD45" s="4">
        <f>G45*AA45*0.001</f>
        <v>23.0773070431061</v>
      </c>
      <c r="BE45" s="4">
        <f>G45/S45</f>
        <v>0.5836308120667321</v>
      </c>
      <c r="BF45" s="4">
        <f>(1-AP45*AA45/AU45/F45)*100</f>
        <v>50.52413427485871</v>
      </c>
      <c r="BG45" s="4">
        <f>(S45-E45/(N45/1.35))</f>
        <v>384.1097870205506</v>
      </c>
      <c r="BH45" s="4">
        <f>E45*BF45/100/BG45</f>
        <v>0.01226106829780708</v>
      </c>
    </row>
    <row r="46" ht="16" customHeight="1">
      <c r="A46" s="4">
        <v>29</v>
      </c>
      <c r="B46" t="s" s="2">
        <v>107</v>
      </c>
      <c r="C46" s="4">
        <v>233.0000318735838</v>
      </c>
      <c r="D46" s="4">
        <v>0</v>
      </c>
      <c r="E46" s="4">
        <f>(R46-S46*(1000-T46)/(1000-U46))*AO46</f>
        <v>9.195813672143558</v>
      </c>
      <c r="F46" s="4">
        <f>IF(AZ46&lt;&gt;0,1/(1/AZ46-1/N46),0)</f>
        <v>0.09907874414187905</v>
      </c>
      <c r="G46" s="4">
        <f>((BC46-AP46/2)*S46-E46)/(BC46+AP46/2)</f>
        <v>227.4959956074028</v>
      </c>
      <c r="H46" s="4">
        <f>AP46*1000</f>
        <v>1.558714802324464</v>
      </c>
      <c r="I46" s="4">
        <f>(AU46-BA46)</f>
        <v>1.617530068165287</v>
      </c>
      <c r="J46" s="4">
        <f>(P46+AT46*D46)</f>
        <v>25.23767852783203</v>
      </c>
      <c r="K46" s="4">
        <v>6</v>
      </c>
      <c r="L46" s="4">
        <f>(K46*AI46+AJ46)</f>
        <v>1.420000016689301</v>
      </c>
      <c r="M46" s="4">
        <v>1</v>
      </c>
      <c r="N46" s="4">
        <f>L46*(M46+1)*(M46+1)/(M46*M46+1)</f>
        <v>2.840000033378601</v>
      </c>
      <c r="O46" s="4">
        <v>23.11248588562012</v>
      </c>
      <c r="P46" s="4">
        <v>25.23767852783203</v>
      </c>
      <c r="Q46" s="4">
        <v>22.30205726623535</v>
      </c>
      <c r="R46" s="4">
        <v>400.1888732910156</v>
      </c>
      <c r="S46" s="4">
        <v>388.4163208007812</v>
      </c>
      <c r="T46" s="4">
        <v>13.95300960540771</v>
      </c>
      <c r="U46" s="4">
        <v>15.79565334320068</v>
      </c>
      <c r="V46" s="4">
        <v>49.93892669677734</v>
      </c>
      <c r="W46" s="4">
        <v>56.53449249267578</v>
      </c>
      <c r="X46" s="4">
        <v>499.5302734375</v>
      </c>
      <c r="Y46" s="4">
        <v>1998.817138671875</v>
      </c>
      <c r="Z46" s="4">
        <v>29.86874580383301</v>
      </c>
      <c r="AA46" s="4">
        <v>101.7674942016602</v>
      </c>
      <c r="AB46" s="4">
        <v>4.76615047454834</v>
      </c>
      <c r="AC46" s="4">
        <v>0.2132601588964462</v>
      </c>
      <c r="AD46" s="4">
        <v>0.1120476871728897</v>
      </c>
      <c r="AE46" s="4">
        <v>0.006804439704865217</v>
      </c>
      <c r="AF46" s="4">
        <v>0.1292215585708618</v>
      </c>
      <c r="AG46" s="4">
        <v>0.00703761912882328</v>
      </c>
      <c r="AH46" s="4">
        <v>0.6666666865348816</v>
      </c>
      <c r="AI46" s="4">
        <v>-0.2195652425289154</v>
      </c>
      <c r="AJ46" s="4">
        <v>2.737391471862793</v>
      </c>
      <c r="AK46" s="4">
        <v>1</v>
      </c>
      <c r="AL46" s="4">
        <v>0</v>
      </c>
      <c r="AM46" s="4">
        <v>0.1599999964237213</v>
      </c>
      <c r="AN46" s="4">
        <v>111115</v>
      </c>
      <c r="AO46" s="4">
        <f>X46*0.000001/(K46*0.0001)</f>
        <v>0.8325504557291665</v>
      </c>
      <c r="AP46" s="4">
        <f>(U46-T46)/(1000-U46)*AO46</f>
        <v>0.001558714802324464</v>
      </c>
      <c r="AQ46" s="4">
        <f>(P46+273.15)</f>
        <v>298.387678527832</v>
      </c>
      <c r="AR46" s="4">
        <f>(O46+273.15)</f>
        <v>296.2624858856201</v>
      </c>
      <c r="AS46" s="4">
        <f>(Y46*AK46+Z46*AL46)*AM46</f>
        <v>319.8107350391729</v>
      </c>
      <c r="AT46" s="4">
        <f>((AS46+0.00000010773*(AR46^4-AQ46^4))-AP46*44100)/(L46*0.92*2*29.3+0.00000043092*AQ46^3)</f>
        <v>2.579452882157294</v>
      </c>
      <c r="AU46" s="4">
        <f>0.61365*EXP(17.502*J46/(240.97+J46))</f>
        <v>3.225014128180897</v>
      </c>
      <c r="AV46" s="4">
        <f>AU46*1000/AA46</f>
        <v>31.69002198079361</v>
      </c>
      <c r="AW46" s="4">
        <f>(AV46-U46)</f>
        <v>15.89436863759293</v>
      </c>
      <c r="AX46" s="4">
        <f>IF(D46,P46,(O46+P46)/2)</f>
        <v>24.17508220672607</v>
      </c>
      <c r="AY46" s="4">
        <f>0.61365*EXP(17.502*AX46/(240.97+AX46))</f>
        <v>3.026618363602059</v>
      </c>
      <c r="AZ46" s="4">
        <f>IF(AW46&lt;&gt;0,(1000-(AV46+U46)/2)/AW46*AP46,0)</f>
        <v>0.09573871881972229</v>
      </c>
      <c r="BA46" s="4">
        <f>U46*AA46/1000</f>
        <v>1.60748406001561</v>
      </c>
      <c r="BB46" s="4">
        <f>(AY46-BA46)</f>
        <v>1.41913430358645</v>
      </c>
      <c r="BC46" s="4">
        <f>1/(1.6/F46+1.37/N46)</f>
        <v>0.06012807569693744</v>
      </c>
      <c r="BD46" s="4">
        <f>G46*AA46*0.001</f>
        <v>23.15169741387727</v>
      </c>
      <c r="BE46" s="4">
        <f>G46/S46</f>
        <v>0.5857014327780666</v>
      </c>
      <c r="BF46" s="4">
        <f>(1-AP46*AA46/AU46/F46)*100</f>
        <v>50.35635901991942</v>
      </c>
      <c r="BG46" s="4">
        <f>(S46-E46/(N46/1.35))</f>
        <v>384.0450713953279</v>
      </c>
      <c r="BH46" s="4">
        <f>E46*BF46/100/BG46</f>
        <v>0.01205763930447821</v>
      </c>
    </row>
    <row r="47" ht="16" customHeight="1">
      <c r="A47" s="4">
        <v>30</v>
      </c>
      <c r="B47" t="s" s="2">
        <v>108</v>
      </c>
      <c r="C47" s="4">
        <v>238.0000317618251</v>
      </c>
      <c r="D47" s="4">
        <v>0</v>
      </c>
      <c r="E47" s="4">
        <f>(R47-S47*(1000-T47)/(1000-U47))*AO47</f>
        <v>9.138504504101547</v>
      </c>
      <c r="F47" s="4">
        <f>IF(AZ47&lt;&gt;0,1/(1/AZ47-1/N47),0)</f>
        <v>0.09893903418654959</v>
      </c>
      <c r="G47" s="4">
        <f>((BC47-AP47/2)*S47-E47)/(BC47+AP47/2)</f>
        <v>227.8806137009794</v>
      </c>
      <c r="H47" s="4">
        <f>AP47*1000</f>
        <v>1.554481407052702</v>
      </c>
      <c r="I47" s="4">
        <f>(AU47-BA47)</f>
        <v>1.615364813491265</v>
      </c>
      <c r="J47" s="4">
        <f>(P47+AT47*D47)</f>
        <v>25.22428321838379</v>
      </c>
      <c r="K47" s="4">
        <v>6</v>
      </c>
      <c r="L47" s="4">
        <f>(K47*AI47+AJ47)</f>
        <v>1.420000016689301</v>
      </c>
      <c r="M47" s="4">
        <v>1</v>
      </c>
      <c r="N47" s="4">
        <f>L47*(M47+1)*(M47+1)/(M47*M47+1)</f>
        <v>2.840000033378601</v>
      </c>
      <c r="O47" s="4">
        <v>22.97905921936035</v>
      </c>
      <c r="P47" s="4">
        <v>25.22428321838379</v>
      </c>
      <c r="Q47" s="4">
        <v>22.22725486755371</v>
      </c>
      <c r="R47" s="4">
        <v>399.7463989257812</v>
      </c>
      <c r="S47" s="4">
        <v>388.0456237792969</v>
      </c>
      <c r="T47" s="4">
        <v>13.95404720306396</v>
      </c>
      <c r="U47" s="4">
        <v>15.79165077209473</v>
      </c>
      <c r="V47" s="4">
        <v>50.34406661987305</v>
      </c>
      <c r="W47" s="4">
        <v>56.97664642333984</v>
      </c>
      <c r="X47" s="4">
        <v>499.5419921875</v>
      </c>
      <c r="Y47" s="4">
        <v>1998.704956054688</v>
      </c>
      <c r="Z47" s="4">
        <v>29.68337059020996</v>
      </c>
      <c r="AA47" s="4">
        <v>101.7676544189453</v>
      </c>
      <c r="AB47" s="4">
        <v>4.76615047454834</v>
      </c>
      <c r="AC47" s="4">
        <v>0.2132601588964462</v>
      </c>
      <c r="AD47" s="4">
        <v>0.1120476871728897</v>
      </c>
      <c r="AE47" s="4">
        <v>0.006804439704865217</v>
      </c>
      <c r="AF47" s="4">
        <v>0.1292215585708618</v>
      </c>
      <c r="AG47" s="4">
        <v>0.00703761912882328</v>
      </c>
      <c r="AH47" s="4">
        <v>0.6666666865348816</v>
      </c>
      <c r="AI47" s="4">
        <v>-0.2195652425289154</v>
      </c>
      <c r="AJ47" s="4">
        <v>2.737391471862793</v>
      </c>
      <c r="AK47" s="4">
        <v>1</v>
      </c>
      <c r="AL47" s="4">
        <v>0</v>
      </c>
      <c r="AM47" s="4">
        <v>0.1599999964237213</v>
      </c>
      <c r="AN47" s="4">
        <v>111115</v>
      </c>
      <c r="AO47" s="4">
        <f>X47*0.000001/(K47*0.0001)</f>
        <v>0.8325699869791665</v>
      </c>
      <c r="AP47" s="4">
        <f>(U47-T47)/(1000-U47)*AO47</f>
        <v>0.001554481407052702</v>
      </c>
      <c r="AQ47" s="4">
        <f>(P47+273.15)</f>
        <v>298.3742832183838</v>
      </c>
      <c r="AR47" s="4">
        <f>(O47+273.15)</f>
        <v>296.1290592193603</v>
      </c>
      <c r="AS47" s="4">
        <f>(Y47*AK47+Z47*AL47)*AM47</f>
        <v>319.7927858208241</v>
      </c>
      <c r="AT47" s="4">
        <f>((AS47+0.00000010773*(AR47^4-AQ47^4))-AP47*44100)/(L47*0.92*2*29.3+0.00000043092*AQ47^3)</f>
        <v>2.566180146913914</v>
      </c>
      <c r="AU47" s="4">
        <f>0.61365*EXP(17.502*J47/(240.97+J47))</f>
        <v>3.222444071970473</v>
      </c>
      <c r="AV47" s="4">
        <f>AU47*1000/AA47</f>
        <v>31.66471793389958</v>
      </c>
      <c r="AW47" s="4">
        <f>(AV47-U47)</f>
        <v>15.87306716180485</v>
      </c>
      <c r="AX47" s="4">
        <f>IF(D47,P47,(O47+P47)/2)</f>
        <v>24.10167121887207</v>
      </c>
      <c r="AY47" s="4">
        <f>0.61365*EXP(17.502*AX47/(240.97+AX47))</f>
        <v>3.013314852653926</v>
      </c>
      <c r="AZ47" s="4">
        <f>IF(AW47&lt;&gt;0,(1000-(AV47+U47)/2)/AW47*AP47,0)</f>
        <v>0.09560826336731068</v>
      </c>
      <c r="BA47" s="4">
        <f>U47*AA47/1000</f>
        <v>1.607079258479207</v>
      </c>
      <c r="BB47" s="4">
        <f>(AY47-BA47)</f>
        <v>1.406235594174718</v>
      </c>
      <c r="BC47" s="4">
        <f>1/(1.6/F47+1.37/N47)</f>
        <v>0.06004574558162503</v>
      </c>
      <c r="BD47" s="4">
        <f>G47*AA47*0.001</f>
        <v>23.19087554389845</v>
      </c>
      <c r="BE47" s="4">
        <f>G47/S47</f>
        <v>0.5872521160825868</v>
      </c>
      <c r="BF47" s="4">
        <f>(1-AP47*AA47/AU47/F47)*100</f>
        <v>50.38165876029894</v>
      </c>
      <c r="BG47" s="4">
        <f>(S47-E47/(N47/1.35))</f>
        <v>383.7016164076278</v>
      </c>
      <c r="BH47" s="4">
        <f>E47*BF47/100/BG47</f>
        <v>0.01199924618029173</v>
      </c>
    </row>
    <row r="48" ht="16" customHeight="1">
      <c r="A48" s="4">
        <v>31</v>
      </c>
      <c r="B48" t="s" s="2">
        <v>109</v>
      </c>
      <c r="C48" s="4">
        <v>243.0000316500664</v>
      </c>
      <c r="D48" s="4">
        <v>0</v>
      </c>
      <c r="E48" s="4">
        <f>(R48-S48*(1000-T48)/(1000-U48))*AO48</f>
        <v>9.261588195229301</v>
      </c>
      <c r="F48" s="4">
        <f>IF(AZ48&lt;&gt;0,1/(1/AZ48-1/N48),0)</f>
        <v>0.09910470893667771</v>
      </c>
      <c r="G48" s="4">
        <f>((BC48-AP48/2)*S48-E48)/(BC48+AP48/2)</f>
        <v>225.7809814298587</v>
      </c>
      <c r="H48" s="4">
        <f>AP48*1000</f>
        <v>1.551531038622509</v>
      </c>
      <c r="I48" s="4">
        <f>(AU48-BA48)</f>
        <v>1.609742301749343</v>
      </c>
      <c r="J48" s="4">
        <f>(P48+AT48*D48)</f>
        <v>25.19380378723145</v>
      </c>
      <c r="K48" s="4">
        <v>6</v>
      </c>
      <c r="L48" s="4">
        <f>(K48*AI48+AJ48)</f>
        <v>1.420000016689301</v>
      </c>
      <c r="M48" s="4">
        <v>1</v>
      </c>
      <c r="N48" s="4">
        <f>L48*(M48+1)*(M48+1)/(M48*M48+1)</f>
        <v>2.840000033378601</v>
      </c>
      <c r="O48" s="4">
        <v>22.87748527526855</v>
      </c>
      <c r="P48" s="4">
        <v>25.19380378723145</v>
      </c>
      <c r="Q48" s="4">
        <v>22.14235305786133</v>
      </c>
      <c r="R48" s="4">
        <v>399.5321044921875</v>
      </c>
      <c r="S48" s="4">
        <v>387.6856689453125</v>
      </c>
      <c r="T48" s="4">
        <v>13.95541286468506</v>
      </c>
      <c r="U48" s="4">
        <v>15.78951263427734</v>
      </c>
      <c r="V48" s="4">
        <v>50.67387008666992</v>
      </c>
      <c r="W48" s="4">
        <v>57.33670806884766</v>
      </c>
      <c r="X48" s="4">
        <v>499.5474548339844</v>
      </c>
      <c r="Y48" s="4">
        <v>1998.641479492188</v>
      </c>
      <c r="Z48" s="4">
        <v>29.4317455291748</v>
      </c>
      <c r="AA48" s="4">
        <v>101.7675857543945</v>
      </c>
      <c r="AB48" s="4">
        <v>4.76615047454834</v>
      </c>
      <c r="AC48" s="4">
        <v>0.2132601588964462</v>
      </c>
      <c r="AD48" s="4">
        <v>0.1120476871728897</v>
      </c>
      <c r="AE48" s="4">
        <v>0.006804439704865217</v>
      </c>
      <c r="AF48" s="4">
        <v>0.1292215585708618</v>
      </c>
      <c r="AG48" s="4">
        <v>0.00703761912882328</v>
      </c>
      <c r="AH48" s="4">
        <v>0.6666666865348816</v>
      </c>
      <c r="AI48" s="4">
        <v>-0.2195652425289154</v>
      </c>
      <c r="AJ48" s="4">
        <v>2.737391471862793</v>
      </c>
      <c r="AK48" s="4">
        <v>1</v>
      </c>
      <c r="AL48" s="4">
        <v>0</v>
      </c>
      <c r="AM48" s="4">
        <v>0.1599999964237213</v>
      </c>
      <c r="AN48" s="4">
        <v>111115</v>
      </c>
      <c r="AO48" s="4">
        <f>X48*0.000001/(K48*0.0001)</f>
        <v>0.8325790913899738</v>
      </c>
      <c r="AP48" s="4">
        <f>(U48-T48)/(1000-U48)*AO48</f>
        <v>0.001551531038622508</v>
      </c>
      <c r="AQ48" s="4">
        <f>(P48+273.15)</f>
        <v>298.3438037872314</v>
      </c>
      <c r="AR48" s="4">
        <f>(O48+273.15)</f>
        <v>296.0274852752685</v>
      </c>
      <c r="AS48" s="4">
        <f>(Y48*AK48+Z48*AL48)*AM48</f>
        <v>319.7826295710511</v>
      </c>
      <c r="AT48" s="4">
        <f>((AS48+0.00000010773*(AR48^4-AQ48^4))-AP48*44100)/(L48*0.92*2*29.3+0.00000043092*AQ48^3)</f>
        <v>2.558699757563416</v>
      </c>
      <c r="AU48" s="4">
        <f>0.61365*EXP(17.502*J48/(240.97+J48))</f>
        <v>3.216602882778258</v>
      </c>
      <c r="AV48" s="4">
        <f>AU48*1000/AA48</f>
        <v>31.60734195405986</v>
      </c>
      <c r="AW48" s="4">
        <f>(AV48-U48)</f>
        <v>15.81782931978251</v>
      </c>
      <c r="AX48" s="4">
        <f>IF(D48,P48,(O48+P48)/2)</f>
        <v>24.035644531250</v>
      </c>
      <c r="AY48" s="4">
        <f>0.61365*EXP(17.502*AX48/(240.97+AX48))</f>
        <v>3.001393220534773</v>
      </c>
      <c r="AZ48" s="4">
        <f>IF(AW48&lt;&gt;0,(1000-(AV48+U48)/2)/AW48*AP48,0)</f>
        <v>0.09576296231839063</v>
      </c>
      <c r="BA48" s="4">
        <f>U48*AA48/1000</f>
        <v>1.606860581028915</v>
      </c>
      <c r="BB48" s="4">
        <f>(AY48-BA48)</f>
        <v>1.394532639505857</v>
      </c>
      <c r="BC48" s="4">
        <f>1/(1.6/F48+1.37/N48)</f>
        <v>0.06014337582973493</v>
      </c>
      <c r="BD48" s="4">
        <f>G48*AA48*0.001</f>
        <v>22.97718538937451</v>
      </c>
      <c r="BE48" s="4">
        <f>G48/S48</f>
        <v>0.5823815516423119</v>
      </c>
      <c r="BF48" s="4">
        <f>(1-AP48*AA48/AU48/F48)*100</f>
        <v>50.4688737996925</v>
      </c>
      <c r="BG48" s="4">
        <f>(S48-E48/(N48/1.35))</f>
        <v>383.2831534817175</v>
      </c>
      <c r="BH48" s="4">
        <f>E48*BF48/100/BG48</f>
        <v>0.01219521185744067</v>
      </c>
    </row>
    <row r="49" ht="16" customHeight="1">
      <c r="A49" s="4">
        <v>32</v>
      </c>
      <c r="B49" t="s" s="2">
        <v>110</v>
      </c>
      <c r="C49" s="4">
        <v>248.5000315271318</v>
      </c>
      <c r="D49" s="4">
        <v>0</v>
      </c>
      <c r="E49" s="4">
        <f>(R49-S49*(1000-T49)/(1000-U49))*AO49</f>
        <v>9.448647084928622</v>
      </c>
      <c r="F49" s="4">
        <f>IF(AZ49&lt;&gt;0,1/(1/AZ49-1/N49),0)</f>
        <v>0.09886553869229275</v>
      </c>
      <c r="G49" s="4">
        <f>((BC49-AP49/2)*S49-E49)/(BC49+AP49/2)</f>
        <v>222.1929743823832</v>
      </c>
      <c r="H49" s="4">
        <f>AP49*1000</f>
        <v>1.547930059391835</v>
      </c>
      <c r="I49" s="4">
        <f>(AU49-BA49)</f>
        <v>1.609755090942508</v>
      </c>
      <c r="J49" s="4">
        <f>(P49+AT49*D49)</f>
        <v>25.19267272949219</v>
      </c>
      <c r="K49" s="4">
        <v>6</v>
      </c>
      <c r="L49" s="4">
        <f>(K49*AI49+AJ49)</f>
        <v>1.420000016689301</v>
      </c>
      <c r="M49" s="4">
        <v>1</v>
      </c>
      <c r="N49" s="4">
        <f>L49*(M49+1)*(M49+1)/(M49*M49+1)</f>
        <v>2.840000033378601</v>
      </c>
      <c r="O49" s="4">
        <v>22.77187538146973</v>
      </c>
      <c r="P49" s="4">
        <v>25.19267272949219</v>
      </c>
      <c r="Q49" s="4">
        <v>21.93569946289062</v>
      </c>
      <c r="R49" s="4">
        <v>399.5976257324219</v>
      </c>
      <c r="S49" s="4">
        <v>387.5287780761719</v>
      </c>
      <c r="T49" s="4">
        <v>13.95754146575928</v>
      </c>
      <c r="U49" s="4">
        <v>15.78734397888184</v>
      </c>
      <c r="V49" s="4">
        <v>51.01171493530273</v>
      </c>
      <c r="W49" s="4">
        <v>57.70231246948242</v>
      </c>
      <c r="X49" s="4">
        <v>499.5596008300781</v>
      </c>
      <c r="Y49" s="4">
        <v>1998.901855468750</v>
      </c>
      <c r="Z49" s="4">
        <v>29.13668632507324</v>
      </c>
      <c r="AA49" s="4">
        <v>101.7670364379883</v>
      </c>
      <c r="AB49" s="4">
        <v>4.76615047454834</v>
      </c>
      <c r="AC49" s="4">
        <v>0.2132601588964462</v>
      </c>
      <c r="AD49" s="4">
        <v>0.1120476871728897</v>
      </c>
      <c r="AE49" s="4">
        <v>0.006804439704865217</v>
      </c>
      <c r="AF49" s="4">
        <v>0.1292215585708618</v>
      </c>
      <c r="AG49" s="4">
        <v>0.00703761912882328</v>
      </c>
      <c r="AH49" s="4">
        <v>1</v>
      </c>
      <c r="AI49" s="4">
        <v>-0.2195652425289154</v>
      </c>
      <c r="AJ49" s="4">
        <v>2.737391471862793</v>
      </c>
      <c r="AK49" s="4">
        <v>1</v>
      </c>
      <c r="AL49" s="4">
        <v>0</v>
      </c>
      <c r="AM49" s="4">
        <v>0.1599999964237213</v>
      </c>
      <c r="AN49" s="4">
        <v>111115</v>
      </c>
      <c r="AO49" s="4">
        <f>X49*0.000001/(K49*0.0001)</f>
        <v>0.8325993347167967</v>
      </c>
      <c r="AP49" s="4">
        <f>(U49-T49)/(1000-U49)*AO49</f>
        <v>0.001547930059391835</v>
      </c>
      <c r="AQ49" s="4">
        <f>(P49+273.15)</f>
        <v>298.3426727294922</v>
      </c>
      <c r="AR49" s="4">
        <f>(O49+273.15)</f>
        <v>295.9218753814697</v>
      </c>
      <c r="AS49" s="4">
        <f>(Y49*AK49+Z49*AL49)*AM49</f>
        <v>319.8242897263699</v>
      </c>
      <c r="AT49" s="4">
        <f>((AS49+0.00000010773*(AR49^4-AQ49^4))-AP49*44100)/(L49*0.92*2*29.3+0.00000043092*AQ49^3)</f>
        <v>2.547719812836713</v>
      </c>
      <c r="AU49" s="4">
        <f>0.61365*EXP(17.502*J49/(240.97+J49))</f>
        <v>3.216386300900431</v>
      </c>
      <c r="AV49" s="4">
        <f>AU49*1000/AA49</f>
        <v>31.60538435115319</v>
      </c>
      <c r="AW49" s="4">
        <f>(AV49-U49)</f>
        <v>15.81804037227135</v>
      </c>
      <c r="AX49" s="4">
        <f>IF(D49,P49,(O49+P49)/2)</f>
        <v>23.98227405548096</v>
      </c>
      <c r="AY49" s="4">
        <f>0.61365*EXP(17.502*AX49/(240.97+AX49))</f>
        <v>2.991786925512043</v>
      </c>
      <c r="AZ49" s="4">
        <f>IF(AW49&lt;&gt;0,(1000-(AV49+U49)/2)/AW49*AP49,0)</f>
        <v>0.09553963129666132</v>
      </c>
      <c r="BA49" s="4">
        <f>U49*AA49/1000</f>
        <v>1.606631209957923</v>
      </c>
      <c r="BB49" s="4">
        <f>(AY49-BA49)</f>
        <v>1.385155715554121</v>
      </c>
      <c r="BC49" s="4">
        <f>1/(1.6/F49+1.37/N49)</f>
        <v>0.06000243248915328</v>
      </c>
      <c r="BD49" s="4">
        <f>G49*AA49*0.001</f>
        <v>22.61192052023699</v>
      </c>
      <c r="BE49" s="4">
        <f>G49/S49</f>
        <v>0.573358643157875</v>
      </c>
      <c r="BF49" s="4">
        <f>(1-AP49*AA49/AU49/F49)*100</f>
        <v>50.46121842514201</v>
      </c>
      <c r="BG49" s="4">
        <f>(S49-E49/(N49/1.35))</f>
        <v>383.0373437752086</v>
      </c>
      <c r="BH49" s="4">
        <f>E49*BF49/100/BG49</f>
        <v>0.01244761776163726</v>
      </c>
    </row>
    <row r="50" ht="16" customHeight="1">
      <c r="A50" s="4">
        <v>33</v>
      </c>
      <c r="B50" t="s" s="2">
        <v>111</v>
      </c>
      <c r="C50" s="4">
        <v>253.5000314153731</v>
      </c>
      <c r="D50" s="4">
        <v>0</v>
      </c>
      <c r="E50" s="4">
        <f>(R50-S50*(1000-T50)/(1000-U50))*AO50</f>
        <v>9.503539352621194</v>
      </c>
      <c r="F50" s="4">
        <f>IF(AZ50&lt;&gt;0,1/(1/AZ50-1/N50),0)</f>
        <v>0.09835277163298407</v>
      </c>
      <c r="G50" s="4">
        <f>((BC50-AP50/2)*S50-E50)/(BC50+AP50/2)</f>
        <v>220.398613947745</v>
      </c>
      <c r="H50" s="4">
        <f>AP50*1000</f>
        <v>1.544232692533489</v>
      </c>
      <c r="I50" s="4">
        <f>(AU50-BA50)</f>
        <v>1.61396499035058</v>
      </c>
      <c r="J50" s="4">
        <f>(P50+AT50*D50)</f>
        <v>25.21300315856934</v>
      </c>
      <c r="K50" s="4">
        <v>6</v>
      </c>
      <c r="L50" s="4">
        <f>(K50*AI50+AJ50)</f>
        <v>1.420000016689301</v>
      </c>
      <c r="M50" s="4">
        <v>1</v>
      </c>
      <c r="N50" s="4">
        <f>L50*(M50+1)*(M50+1)/(M50*M50+1)</f>
        <v>2.840000033378601</v>
      </c>
      <c r="O50" s="4">
        <v>22.66220474243164</v>
      </c>
      <c r="P50" s="4">
        <v>25.21300315856934</v>
      </c>
      <c r="Q50" s="4">
        <v>21.75447273254395</v>
      </c>
      <c r="R50" s="4">
        <v>399.580810546875</v>
      </c>
      <c r="S50" s="4">
        <v>387.4477844238281</v>
      </c>
      <c r="T50" s="4">
        <v>13.95885848999023</v>
      </c>
      <c r="U50" s="4">
        <v>15.78431415557861</v>
      </c>
      <c r="V50" s="4">
        <v>51.34980773925781</v>
      </c>
      <c r="W50" s="4">
        <v>58.06829833984375</v>
      </c>
      <c r="X50" s="4">
        <v>499.5546264648438</v>
      </c>
      <c r="Y50" s="4">
        <v>1999.173095703125</v>
      </c>
      <c r="Z50" s="4">
        <v>28.84962272644043</v>
      </c>
      <c r="AA50" s="4">
        <v>101.7666168212891</v>
      </c>
      <c r="AB50" s="4">
        <v>4.76615047454834</v>
      </c>
      <c r="AC50" s="4">
        <v>0.2132601588964462</v>
      </c>
      <c r="AD50" s="4">
        <v>0.1120476871728897</v>
      </c>
      <c r="AE50" s="4">
        <v>0.006804439704865217</v>
      </c>
      <c r="AF50" s="4">
        <v>0.1292215585708618</v>
      </c>
      <c r="AG50" s="4">
        <v>0.00703761912882328</v>
      </c>
      <c r="AH50" s="4">
        <v>0.6666666865348816</v>
      </c>
      <c r="AI50" s="4">
        <v>-0.2195652425289154</v>
      </c>
      <c r="AJ50" s="4">
        <v>2.737391471862793</v>
      </c>
      <c r="AK50" s="4">
        <v>1</v>
      </c>
      <c r="AL50" s="4">
        <v>0</v>
      </c>
      <c r="AM50" s="4">
        <v>0.1599999964237213</v>
      </c>
      <c r="AN50" s="4">
        <v>111115</v>
      </c>
      <c r="AO50" s="4">
        <f>X50*0.000001/(K50*0.0001)</f>
        <v>0.8325910441080727</v>
      </c>
      <c r="AP50" s="4">
        <f>(U50-T50)/(1000-U50)*AO50</f>
        <v>0.001544232692533489</v>
      </c>
      <c r="AQ50" s="4">
        <f>(P50+273.15)</f>
        <v>298.3630031585693</v>
      </c>
      <c r="AR50" s="4">
        <f>(O50+273.15)</f>
        <v>295.8122047424316</v>
      </c>
      <c r="AS50" s="4">
        <f>(Y50*AK50+Z50*AL50)*AM50</f>
        <v>319.8676881628999</v>
      </c>
      <c r="AT50" s="4">
        <f>((AS50+0.00000010773*(AR50^4-AQ50^4))-AP50*44100)/(L50*0.92*2*29.3+0.00000043092*AQ50^3)</f>
        <v>2.533445324220174</v>
      </c>
      <c r="AU50" s="4">
        <f>0.61365*EXP(17.502*J50/(240.97+J50))</f>
        <v>3.220281240808197</v>
      </c>
      <c r="AV50" s="4">
        <f>AU50*1000/AA50</f>
        <v>31.64378792765891</v>
      </c>
      <c r="AW50" s="4">
        <f>(AV50-U50)</f>
        <v>15.8594737720803</v>
      </c>
      <c r="AX50" s="4">
        <f>IF(D50,P50,(O50+P50)/2)</f>
        <v>23.93760395050049</v>
      </c>
      <c r="AY50" s="4">
        <f>0.61365*EXP(17.502*AX50/(240.97+AX50))</f>
        <v>2.983767311046164</v>
      </c>
      <c r="AZ50" s="4">
        <f>IF(AW50&lt;&gt;0,(1000-(AV50+U50)/2)/AW50*AP50,0)</f>
        <v>0.09506070007799877</v>
      </c>
      <c r="BA50" s="4">
        <f>U50*AA50/1000</f>
        <v>1.606316250457618</v>
      </c>
      <c r="BB50" s="4">
        <f>(AY50-BA50)</f>
        <v>1.377451060588547</v>
      </c>
      <c r="BC50" s="4">
        <f>1/(1.6/F50+1.37/N50)</f>
        <v>0.05970019165255955</v>
      </c>
      <c r="BD50" s="4">
        <f>G50*AA50*0.001</f>
        <v>22.42922129356338</v>
      </c>
      <c r="BE50" s="4">
        <f>G50/S50</f>
        <v>0.5688472687371249</v>
      </c>
      <c r="BF50" s="4">
        <f>(1-AP50*AA50/AU50/F50)*100</f>
        <v>50.38218057863666</v>
      </c>
      <c r="BG50" s="4">
        <f>(S50-E50/(N50/1.35))</f>
        <v>382.9302569677542</v>
      </c>
      <c r="BH50" s="4">
        <f>E50*BF50/100/BG50</f>
        <v>0.01250381830862376</v>
      </c>
    </row>
    <row r="51" ht="16" customHeight="1">
      <c r="A51" s="4">
        <v>34</v>
      </c>
      <c r="B51" t="s" s="2">
        <v>112</v>
      </c>
      <c r="C51" s="4">
        <v>258.5000313036144</v>
      </c>
      <c r="D51" s="4">
        <v>0</v>
      </c>
      <c r="E51" s="4">
        <f>(R51-S51*(1000-T51)/(1000-U51))*AO51</f>
        <v>9.578083146873746</v>
      </c>
      <c r="F51" s="4">
        <f>IF(AZ51&lt;&gt;0,1/(1/AZ51-1/N51),0)</f>
        <v>0.09861399553040978</v>
      </c>
      <c r="G51" s="4">
        <f>((BC51-AP51/2)*S51-E51)/(BC51+AP51/2)</f>
        <v>219.4678105712581</v>
      </c>
      <c r="H51" s="4">
        <f>AP51*1000</f>
        <v>1.540345115956893</v>
      </c>
      <c r="I51" s="4">
        <f>(AU51-BA51)</f>
        <v>1.605850084070769</v>
      </c>
      <c r="J51" s="4">
        <f>(P51+AT51*D51)</f>
        <v>25.16934013366699</v>
      </c>
      <c r="K51" s="4">
        <v>6</v>
      </c>
      <c r="L51" s="4">
        <f>(K51*AI51+AJ51)</f>
        <v>1.420000016689301</v>
      </c>
      <c r="M51" s="4">
        <v>1</v>
      </c>
      <c r="N51" s="4">
        <f>L51*(M51+1)*(M51+1)/(M51*M51+1)</f>
        <v>2.840000033378601</v>
      </c>
      <c r="O51" s="4">
        <v>22.55814361572266</v>
      </c>
      <c r="P51" s="4">
        <v>25.16934013366699</v>
      </c>
      <c r="Q51" s="4">
        <v>21.68318748474121</v>
      </c>
      <c r="R51" s="4">
        <v>399.5194091796875</v>
      </c>
      <c r="S51" s="4">
        <v>387.2990112304688</v>
      </c>
      <c r="T51" s="4">
        <v>13.9610481262207</v>
      </c>
      <c r="U51" s="4">
        <v>15.78190135955811</v>
      </c>
      <c r="V51" s="4">
        <v>51.68561172485352</v>
      </c>
      <c r="W51" s="4">
        <v>58.43040084838867</v>
      </c>
      <c r="X51" s="4">
        <v>499.5577392578125</v>
      </c>
      <c r="Y51" s="4">
        <v>1999.347778320312</v>
      </c>
      <c r="Z51" s="4">
        <v>28.58353424072266</v>
      </c>
      <c r="AA51" s="4">
        <v>101.7666473388672</v>
      </c>
      <c r="AB51" s="4">
        <v>4.76615047454834</v>
      </c>
      <c r="AC51" s="4">
        <v>0.2132601588964462</v>
      </c>
      <c r="AD51" s="4">
        <v>0.1120476871728897</v>
      </c>
      <c r="AE51" s="4">
        <v>0.006804439704865217</v>
      </c>
      <c r="AF51" s="4">
        <v>0.1292215585708618</v>
      </c>
      <c r="AG51" s="4">
        <v>0.00703761912882328</v>
      </c>
      <c r="AH51" s="4">
        <v>0.6666666865348816</v>
      </c>
      <c r="AI51" s="4">
        <v>-0.2195652425289154</v>
      </c>
      <c r="AJ51" s="4">
        <v>2.737391471862793</v>
      </c>
      <c r="AK51" s="4">
        <v>1</v>
      </c>
      <c r="AL51" s="4">
        <v>0</v>
      </c>
      <c r="AM51" s="4">
        <v>0.1599999964237213</v>
      </c>
      <c r="AN51" s="4">
        <v>111115</v>
      </c>
      <c r="AO51" s="4">
        <f>X51*0.000001/(K51*0.0001)</f>
        <v>0.832596232096354</v>
      </c>
      <c r="AP51" s="4">
        <f>(U51-T51)/(1000-U51)*AO51</f>
        <v>0.001540345115956893</v>
      </c>
      <c r="AQ51" s="4">
        <f>(P51+273.15)</f>
        <v>298.319340133667</v>
      </c>
      <c r="AR51" s="4">
        <f>(O51+273.15)</f>
        <v>295.7081436157226</v>
      </c>
      <c r="AS51" s="4">
        <f>(Y51*AK51+Z51*AL51)*AM51</f>
        <v>319.8956373810252</v>
      </c>
      <c r="AT51" s="4">
        <f>((AS51+0.00000010773*(AR51^4-AQ51^4))-AP51*44100)/(L51*0.92*2*29.3+0.00000043092*AQ51^3)</f>
        <v>2.528349920810558</v>
      </c>
      <c r="AU51" s="4">
        <f>0.61365*EXP(17.502*J51/(240.97+J51))</f>
        <v>3.211921274065707</v>
      </c>
      <c r="AV51" s="4">
        <f>AU51*1000/AA51</f>
        <v>31.56163004339237</v>
      </c>
      <c r="AW51" s="4">
        <f>(AV51-U51)</f>
        <v>15.77972868383426</v>
      </c>
      <c r="AX51" s="4">
        <f>IF(D51,P51,(O51+P51)/2)</f>
        <v>23.86374187469482</v>
      </c>
      <c r="AY51" s="4">
        <f>0.61365*EXP(17.502*AX51/(240.97+AX51))</f>
        <v>2.970548099527224</v>
      </c>
      <c r="AZ51" s="4">
        <f>IF(AW51&lt;&gt;0,(1000-(AV51+U51)/2)/AW51*AP51,0)</f>
        <v>0.09530470753994781</v>
      </c>
      <c r="BA51" s="4">
        <f>U51*AA51/1000</f>
        <v>1.606071189994938</v>
      </c>
      <c r="BB51" s="4">
        <f>(AY51-BA51)</f>
        <v>1.364476909532286</v>
      </c>
      <c r="BC51" s="4">
        <f>1/(1.6/F51+1.37/N51)</f>
        <v>0.05985417647410447</v>
      </c>
      <c r="BD51" s="4">
        <f>G51*AA51*0.001</f>
        <v>22.33450328063853</v>
      </c>
      <c r="BE51" s="4">
        <f>G51/S51</f>
        <v>0.5666624602887511</v>
      </c>
      <c r="BF51" s="4">
        <f>(1-AP51*AA51/AU51/F51)*100</f>
        <v>50.50970351012085</v>
      </c>
      <c r="BG51" s="4">
        <f>(S51-E51/(N51/1.35))</f>
        <v>382.7460492247264</v>
      </c>
      <c r="BH51" s="4">
        <f>E51*BF51/100/BG51</f>
        <v>0.01263987285887899</v>
      </c>
    </row>
    <row r="52" ht="16" customHeight="1">
      <c r="A52" s="4">
        <v>35</v>
      </c>
      <c r="B52" t="s" s="2">
        <v>113</v>
      </c>
      <c r="C52" s="4">
        <v>264.0000311806798</v>
      </c>
      <c r="D52" s="4">
        <v>0</v>
      </c>
      <c r="E52" s="4">
        <f>(R52-S52*(1000-T52)/(1000-U52))*AO52</f>
        <v>9.805424704579826</v>
      </c>
      <c r="F52" s="4">
        <f>IF(AZ52&lt;&gt;0,1/(1/AZ52-1/N52),0)</f>
        <v>0.0991444278172223</v>
      </c>
      <c r="G52" s="4">
        <f>((BC52-AP52/2)*S52-E52)/(BC52+AP52/2)</f>
        <v>216.651459353710</v>
      </c>
      <c r="H52" s="4">
        <f>AP52*1000</f>
        <v>1.53636658995956</v>
      </c>
      <c r="I52" s="4">
        <f>(AU52-BA52)</f>
        <v>1.593524693990968</v>
      </c>
      <c r="J52" s="4">
        <f>(P52+AT52*D52)</f>
        <v>25.10348701477051</v>
      </c>
      <c r="K52" s="4">
        <v>6</v>
      </c>
      <c r="L52" s="4">
        <f>(K52*AI52+AJ52)</f>
        <v>1.420000016689301</v>
      </c>
      <c r="M52" s="4">
        <v>1</v>
      </c>
      <c r="N52" s="4">
        <f>L52*(M52+1)*(M52+1)/(M52*M52+1)</f>
        <v>2.840000033378601</v>
      </c>
      <c r="O52" s="4">
        <v>22.45938301086426</v>
      </c>
      <c r="P52" s="4">
        <v>25.10348701477051</v>
      </c>
      <c r="Q52" s="4">
        <v>21.55238151550293</v>
      </c>
      <c r="R52" s="4">
        <v>399.8256530761719</v>
      </c>
      <c r="S52" s="4">
        <v>387.3336181640625</v>
      </c>
      <c r="T52" s="4">
        <v>13.96325016021729</v>
      </c>
      <c r="U52" s="4">
        <v>15.77945899963379</v>
      </c>
      <c r="V52" s="4">
        <v>52.01289749145508</v>
      </c>
      <c r="W52" s="4">
        <v>58.7811164855957</v>
      </c>
      <c r="X52" s="4">
        <v>499.5428466796875</v>
      </c>
      <c r="Y52" s="4">
        <v>1999.1943359375</v>
      </c>
      <c r="Z52" s="4">
        <v>28.25567245483398</v>
      </c>
      <c r="AA52" s="4">
        <v>101.7667236328125</v>
      </c>
      <c r="AB52" s="4">
        <v>4.76615047454834</v>
      </c>
      <c r="AC52" s="4">
        <v>0.2132601588964462</v>
      </c>
      <c r="AD52" s="4">
        <v>0.1120476871728897</v>
      </c>
      <c r="AE52" s="4">
        <v>0.006804439704865217</v>
      </c>
      <c r="AF52" s="4">
        <v>0.1292215585708618</v>
      </c>
      <c r="AG52" s="4">
        <v>0.00703761912882328</v>
      </c>
      <c r="AH52" s="4">
        <v>0.6666666865348816</v>
      </c>
      <c r="AI52" s="4">
        <v>-0.2195652425289154</v>
      </c>
      <c r="AJ52" s="4">
        <v>2.737391471862793</v>
      </c>
      <c r="AK52" s="4">
        <v>1</v>
      </c>
      <c r="AL52" s="4">
        <v>0</v>
      </c>
      <c r="AM52" s="4">
        <v>0.1599999964237213</v>
      </c>
      <c r="AN52" s="4">
        <v>111115</v>
      </c>
      <c r="AO52" s="4">
        <f>X52*0.000001/(K52*0.0001)</f>
        <v>0.8325714111328124</v>
      </c>
      <c r="AP52" s="4">
        <f>(U52-T52)/(1000-U52)*AO52</f>
        <v>0.00153636658995956</v>
      </c>
      <c r="AQ52" s="4">
        <f>(P52+273.15)</f>
        <v>298.2534870147705</v>
      </c>
      <c r="AR52" s="4">
        <f>(O52+273.15)</f>
        <v>295.6093830108642</v>
      </c>
      <c r="AS52" s="4">
        <f>(Y52*AK52+Z52*AL52)*AM52</f>
        <v>319.8710866003239</v>
      </c>
      <c r="AT52" s="4">
        <f>((AS52+0.00000010773*(AR52^4-AQ52^4))-AP52*44100)/(L52*0.92*2*29.3+0.00000043092*AQ52^3)</f>
        <v>2.526341585612576</v>
      </c>
      <c r="AU52" s="4">
        <f>0.61365*EXP(17.502*J52/(240.97+J52))</f>
        <v>3.199348537081996</v>
      </c>
      <c r="AV52" s="4">
        <f>AU52*1000/AA52</f>
        <v>31.4380617049799</v>
      </c>
      <c r="AW52" s="4">
        <f>(AV52-U52)</f>
        <v>15.65860270534611</v>
      </c>
      <c r="AX52" s="4">
        <f>IF(D52,P52,(O52+P52)/2)</f>
        <v>23.78143501281738</v>
      </c>
      <c r="AY52" s="4">
        <f>0.61365*EXP(17.502*AX52/(240.97+AX52))</f>
        <v>2.955877865502325</v>
      </c>
      <c r="AZ52" s="4">
        <f>IF(AW52&lt;&gt;0,(1000-(AV52+U52)/2)/AW52*AP52,0)</f>
        <v>0.09580004726805899</v>
      </c>
      <c r="BA52" s="4">
        <f>U52*AA52/1000</f>
        <v>1.605823843091028</v>
      </c>
      <c r="BB52" s="4">
        <f>(AY52-BA52)</f>
        <v>1.350054022411297</v>
      </c>
      <c r="BC52" s="4">
        <f>1/(1.6/F52+1.37/N52)</f>
        <v>0.06016678030746332</v>
      </c>
      <c r="BD52" s="4">
        <f>G52*AA52*0.001</f>
        <v>22.04790918869451</v>
      </c>
      <c r="BE52" s="4">
        <f>G52/S52</f>
        <v>0.5593407057735513</v>
      </c>
      <c r="BF52" s="4">
        <f>(1-AP52*AA52/AU52/F52)*100</f>
        <v>50.70864219350075</v>
      </c>
      <c r="BG52" s="4">
        <f>(S52-E52/(N52/1.35))</f>
        <v>382.6725888698357</v>
      </c>
      <c r="BH52" s="4">
        <f>E52*BF52/100/BG52</f>
        <v>0.01299334698542984</v>
      </c>
    </row>
    <row r="53" ht="16" customHeight="1">
      <c r="A53" s="4">
        <v>36</v>
      </c>
      <c r="B53" t="s" s="2">
        <v>114</v>
      </c>
      <c r="C53" s="4">
        <v>269.0000310689211</v>
      </c>
      <c r="D53" s="4">
        <v>0</v>
      </c>
      <c r="E53" s="4">
        <f>(R53-S53*(1000-T53)/(1000-U53))*AO53</f>
        <v>9.910514302173185</v>
      </c>
      <c r="F53" s="4">
        <f>IF(AZ53&lt;&gt;0,1/(1/AZ53-1/N53),0)</f>
        <v>0.09912051842630992</v>
      </c>
      <c r="G53" s="4">
        <f>((BC53-AP53/2)*S53-E53)/(BC53+AP53/2)</f>
        <v>215.1127284633808</v>
      </c>
      <c r="H53" s="4">
        <f>AP53*1000</f>
        <v>1.532944111485126</v>
      </c>
      <c r="I53" s="4">
        <f>(AU53-BA53)</f>
        <v>1.590372756782612</v>
      </c>
      <c r="J53" s="4">
        <f>(P53+AT53*D53)</f>
        <v>25.08538627624512</v>
      </c>
      <c r="K53" s="4">
        <v>6</v>
      </c>
      <c r="L53" s="4">
        <f>(K53*AI53+AJ53)</f>
        <v>1.420000016689301</v>
      </c>
      <c r="M53" s="4">
        <v>1</v>
      </c>
      <c r="N53" s="4">
        <f>L53*(M53+1)*(M53+1)/(M53*M53+1)</f>
        <v>2.840000033378601</v>
      </c>
      <c r="O53" s="4">
        <v>22.36269187927246</v>
      </c>
      <c r="P53" s="4">
        <v>25.08538627624512</v>
      </c>
      <c r="Q53" s="4">
        <v>21.3598518371582</v>
      </c>
      <c r="R53" s="4">
        <v>400.1647644042969</v>
      </c>
      <c r="S53" s="4">
        <v>387.5478515625</v>
      </c>
      <c r="T53" s="4">
        <v>13.96442604064941</v>
      </c>
      <c r="U53" s="4">
        <v>15.77657318115234</v>
      </c>
      <c r="V53" s="4">
        <v>52.32114028930664</v>
      </c>
      <c r="W53" s="4">
        <v>59.11472702026367</v>
      </c>
      <c r="X53" s="4">
        <v>499.5486755371094</v>
      </c>
      <c r="Y53" s="4">
        <v>1999.05078125</v>
      </c>
      <c r="Z53" s="4">
        <v>27.92426872253418</v>
      </c>
      <c r="AA53" s="4">
        <v>101.7665557861328</v>
      </c>
      <c r="AB53" s="4">
        <v>4.76615047454834</v>
      </c>
      <c r="AC53" s="4">
        <v>0.2132601588964462</v>
      </c>
      <c r="AD53" s="4">
        <v>0.1120476871728897</v>
      </c>
      <c r="AE53" s="4">
        <v>0.006804439704865217</v>
      </c>
      <c r="AF53" s="4">
        <v>0.1292215585708618</v>
      </c>
      <c r="AG53" s="4">
        <v>0.00703761912882328</v>
      </c>
      <c r="AH53" s="4">
        <v>0.6666666865348816</v>
      </c>
      <c r="AI53" s="4">
        <v>-0.2195652425289154</v>
      </c>
      <c r="AJ53" s="4">
        <v>2.737391471862793</v>
      </c>
      <c r="AK53" s="4">
        <v>1</v>
      </c>
      <c r="AL53" s="4">
        <v>0</v>
      </c>
      <c r="AM53" s="4">
        <v>0.1599999964237213</v>
      </c>
      <c r="AN53" s="4">
        <v>111115</v>
      </c>
      <c r="AO53" s="4">
        <f>X53*0.000001/(K53*0.0001)</f>
        <v>0.8325811258951822</v>
      </c>
      <c r="AP53" s="4">
        <f>(U53-T53)/(1000-U53)*AO53</f>
        <v>0.001532944111485126</v>
      </c>
      <c r="AQ53" s="4">
        <f>(P53+273.15)</f>
        <v>298.2353862762451</v>
      </c>
      <c r="AR53" s="4">
        <f>(O53+273.15)</f>
        <v>295.5126918792724</v>
      </c>
      <c r="AS53" s="4">
        <f>(Y53*AK53+Z53*AL53)*AM53</f>
        <v>319.8481178508373</v>
      </c>
      <c r="AT53" s="4">
        <f>((AS53+0.00000010773*(AR53^4-AQ53^4))-AP53*44100)/(L53*0.92*2*29.3+0.00000043092*AQ53^3)</f>
        <v>2.517980700939289</v>
      </c>
      <c r="AU53" s="4">
        <f>0.61365*EXP(17.502*J53/(240.97+J53))</f>
        <v>3.195900271536359</v>
      </c>
      <c r="AV53" s="4">
        <f>AU53*1000/AA53</f>
        <v>31.40422948235266</v>
      </c>
      <c r="AW53" s="4">
        <f>(AV53-U53)</f>
        <v>15.62765630120031</v>
      </c>
      <c r="AX53" s="4">
        <f>IF(D53,P53,(O53+P53)/2)</f>
        <v>23.72403907775879</v>
      </c>
      <c r="AY53" s="4">
        <f>0.61365*EXP(17.502*AX53/(240.97+AX53))</f>
        <v>2.94568524306625</v>
      </c>
      <c r="AZ53" s="4">
        <f>IF(AW53&lt;&gt;0,(1000-(AV53+U53)/2)/AW53*AP53,0)</f>
        <v>0.09577772353241999</v>
      </c>
      <c r="BA53" s="4">
        <f>U53*AA53/1000</f>
        <v>1.605527514753747</v>
      </c>
      <c r="BB53" s="4">
        <f>(AY53-BA53)</f>
        <v>1.340157728312503</v>
      </c>
      <c r="BC53" s="4">
        <f>1/(1.6/F53+1.37/N53)</f>
        <v>0.06015269168740256</v>
      </c>
      <c r="BD53" s="4">
        <f>G53*AA53*0.001</f>
        <v>21.89128148147588</v>
      </c>
      <c r="BE53" s="4">
        <f>G53/S53</f>
        <v>0.5550610785122349</v>
      </c>
      <c r="BF53" s="4">
        <f>(1-AP53*AA53/AU53/F53)*100</f>
        <v>50.75358569843551</v>
      </c>
      <c r="BG53" s="4">
        <f>(S53-E53/(N53/1.35))</f>
        <v>382.836867706624</v>
      </c>
      <c r="BH53" s="4">
        <f>E53*BF53/100/BG53</f>
        <v>0.01313860234945743</v>
      </c>
    </row>
    <row r="54" ht="16" customHeight="1">
      <c r="A54" s="4">
        <v>37</v>
      </c>
      <c r="B54" t="s" s="2">
        <v>115</v>
      </c>
      <c r="C54" s="4">
        <v>274.0000309571624</v>
      </c>
      <c r="D54" s="4">
        <v>0</v>
      </c>
      <c r="E54" s="4">
        <f>(R54-S54*(1000-T54)/(1000-U54))*AO54</f>
        <v>9.862148403978475</v>
      </c>
      <c r="F54" s="4">
        <f>IF(AZ54&lt;&gt;0,1/(1/AZ54-1/N54),0)</f>
        <v>0.09858797267914315</v>
      </c>
      <c r="G54" s="4">
        <f>((BC54-AP54/2)*S54-E54)/(BC54+AP54/2)</f>
        <v>215.2425565127786</v>
      </c>
      <c r="H54" s="4">
        <f>AP54*1000</f>
        <v>1.528632157064951</v>
      </c>
      <c r="I54" s="4">
        <f>(AU54-BA54)</f>
        <v>1.594148575741295</v>
      </c>
      <c r="J54" s="4">
        <f>(P54+AT54*D54)</f>
        <v>25.10346221923828</v>
      </c>
      <c r="K54" s="4">
        <v>6</v>
      </c>
      <c r="L54" s="4">
        <f>(K54*AI54+AJ54)</f>
        <v>1.420000016689301</v>
      </c>
      <c r="M54" s="4">
        <v>1</v>
      </c>
      <c r="N54" s="4">
        <f>L54*(M54+1)*(M54+1)/(M54*M54+1)</f>
        <v>2.840000033378601</v>
      </c>
      <c r="O54" s="4">
        <v>22.25515174865723</v>
      </c>
      <c r="P54" s="4">
        <v>25.10346221923828</v>
      </c>
      <c r="Q54" s="4">
        <v>21.20660972595215</v>
      </c>
      <c r="R54" s="4">
        <v>400.3135681152344</v>
      </c>
      <c r="S54" s="4">
        <v>387.7564392089844</v>
      </c>
      <c r="T54" s="4">
        <v>13.96629524230957</v>
      </c>
      <c r="U54" s="4">
        <v>15.77334117889404</v>
      </c>
      <c r="V54" s="4">
        <v>52.6653938293457</v>
      </c>
      <c r="W54" s="4">
        <v>59.48285293579102</v>
      </c>
      <c r="X54" s="4">
        <v>499.5513916015625</v>
      </c>
      <c r="Y54" s="4">
        <v>1998.913818359375</v>
      </c>
      <c r="Z54" s="4">
        <v>27.68582534790039</v>
      </c>
      <c r="AA54" s="4">
        <v>101.7663421630859</v>
      </c>
      <c r="AB54" s="4">
        <v>4.76615047454834</v>
      </c>
      <c r="AC54" s="4">
        <v>0.2132601588964462</v>
      </c>
      <c r="AD54" s="4">
        <v>0.1120476871728897</v>
      </c>
      <c r="AE54" s="4">
        <v>0.006804439704865217</v>
      </c>
      <c r="AF54" s="4">
        <v>0.1292215585708618</v>
      </c>
      <c r="AG54" s="4">
        <v>0.00703761912882328</v>
      </c>
      <c r="AH54" s="4">
        <v>1</v>
      </c>
      <c r="AI54" s="4">
        <v>-0.2195652425289154</v>
      </c>
      <c r="AJ54" s="4">
        <v>2.737391471862793</v>
      </c>
      <c r="AK54" s="4">
        <v>1</v>
      </c>
      <c r="AL54" s="4">
        <v>0</v>
      </c>
      <c r="AM54" s="4">
        <v>0.1599999964237213</v>
      </c>
      <c r="AN54" s="4">
        <v>111115</v>
      </c>
      <c r="AO54" s="4">
        <f>X54*0.000001/(K54*0.0001)</f>
        <v>0.8325856526692708</v>
      </c>
      <c r="AP54" s="4">
        <f>(U54-T54)/(1000-U54)*AO54</f>
        <v>0.001528632157064951</v>
      </c>
      <c r="AQ54" s="4">
        <f>(P54+273.15)</f>
        <v>298.2534622192383</v>
      </c>
      <c r="AR54" s="4">
        <f>(O54+273.15)</f>
        <v>295.4051517486572</v>
      </c>
      <c r="AS54" s="4">
        <f>(Y54*AK54+Z54*AL54)*AM54</f>
        <v>319.8262037888271</v>
      </c>
      <c r="AT54" s="4">
        <f>((AS54+0.00000010773*(AR54^4-AQ54^4))-AP54*44100)/(L54*0.92*2*29.3+0.00000043092*AQ54^3)</f>
        <v>2.503900573487263</v>
      </c>
      <c r="AU54" s="4">
        <f>0.61365*EXP(17.502*J54/(240.97+J54))</f>
        <v>3.19934381120772</v>
      </c>
      <c r="AV54" s="4">
        <f>AU54*1000/AA54</f>
        <v>31.43813311163924</v>
      </c>
      <c r="AW54" s="4">
        <f>(AV54-U54)</f>
        <v>15.66479193274519</v>
      </c>
      <c r="AX54" s="4">
        <f>IF(D54,P54,(O54+P54)/2)</f>
        <v>23.67930698394775</v>
      </c>
      <c r="AY54" s="4">
        <f>0.61365*EXP(17.502*AX54/(240.97+AX54))</f>
        <v>2.937762845552119</v>
      </c>
      <c r="AZ54" s="4">
        <f>IF(AW54&lt;&gt;0,(1000-(AV54+U54)/2)/AW54*AP54,0)</f>
        <v>0.09528040171752927</v>
      </c>
      <c r="BA54" s="4">
        <f>U54*AA54/1000</f>
        <v>1.605195235466425</v>
      </c>
      <c r="BB54" s="4">
        <f>(AY54-BA54)</f>
        <v>1.332567610085695</v>
      </c>
      <c r="BC54" s="4">
        <f>1/(1.6/F54+1.37/N54)</f>
        <v>0.05983883772372247</v>
      </c>
      <c r="BD54" s="4">
        <f>G54*AA54*0.001</f>
        <v>21.90444765413679</v>
      </c>
      <c r="BE54" s="4">
        <f>G54/S54</f>
        <v>0.5550973104453641</v>
      </c>
      <c r="BF54" s="4">
        <f>(1-AP54*AA54/AU54/F54)*100</f>
        <v>50.68008642855333</v>
      </c>
      <c r="BG54" s="4">
        <f>(S54-E54/(N54/1.35))</f>
        <v>383.0684461847266</v>
      </c>
      <c r="BH54" s="4">
        <f>E54*BF54/100/BG54</f>
        <v>0.01304765606415475</v>
      </c>
    </row>
    <row r="55" ht="16" customHeight="1">
      <c r="A55" s="4">
        <v>38</v>
      </c>
      <c r="B55" t="s" s="2">
        <v>116</v>
      </c>
      <c r="C55" s="4">
        <v>279.5000308342278</v>
      </c>
      <c r="D55" s="4">
        <v>0</v>
      </c>
      <c r="E55" s="4">
        <f>(R55-S55*(1000-T55)/(1000-U55))*AO55</f>
        <v>9.769385278347517</v>
      </c>
      <c r="F55" s="4">
        <f>IF(AZ55&lt;&gt;0,1/(1/AZ55-1/N55),0)</f>
        <v>0.09825408725664007</v>
      </c>
      <c r="G55" s="4">
        <f>((BC55-AP55/2)*S55-E55)/(BC55+AP55/2)</f>
        <v>216.192936512103</v>
      </c>
      <c r="H55" s="4">
        <f>AP55*1000</f>
        <v>1.524709222444075</v>
      </c>
      <c r="I55" s="4">
        <f>(AU55-BA55)</f>
        <v>1.595271230893193</v>
      </c>
      <c r="J55" s="4">
        <f>(P55+AT55*D55)</f>
        <v>25.1081600189209</v>
      </c>
      <c r="K55" s="4">
        <v>6</v>
      </c>
      <c r="L55" s="4">
        <f>(K55*AI55+AJ55)</f>
        <v>1.420000016689301</v>
      </c>
      <c r="M55" s="4">
        <v>1</v>
      </c>
      <c r="N55" s="4">
        <f>L55*(M55+1)*(M55+1)/(M55*M55+1)</f>
        <v>2.840000033378601</v>
      </c>
      <c r="O55" s="4">
        <v>22.15428352355957</v>
      </c>
      <c r="P55" s="4">
        <v>25.1081600189209</v>
      </c>
      <c r="Q55" s="4">
        <v>21.20014953613281</v>
      </c>
      <c r="R55" s="4">
        <v>400.1559753417969</v>
      </c>
      <c r="S55" s="4">
        <v>387.7125549316406</v>
      </c>
      <c r="T55" s="4">
        <v>13.96878051757812</v>
      </c>
      <c r="U55" s="4">
        <v>15.77113723754883</v>
      </c>
      <c r="V55" s="4">
        <v>53.00761413574219</v>
      </c>
      <c r="W55" s="4">
        <v>59.85117340087891</v>
      </c>
      <c r="X55" s="4">
        <v>499.5668640136719</v>
      </c>
      <c r="Y55" s="4">
        <v>1998.722534179688</v>
      </c>
      <c r="Z55" s="4">
        <v>27.34515190124512</v>
      </c>
      <c r="AA55" s="4">
        <v>101.7661590576172</v>
      </c>
      <c r="AB55" s="4">
        <v>4.76615047454834</v>
      </c>
      <c r="AC55" s="4">
        <v>0.2132601588964462</v>
      </c>
      <c r="AD55" s="4">
        <v>0.1120476871728897</v>
      </c>
      <c r="AE55" s="4">
        <v>0.006804439704865217</v>
      </c>
      <c r="AF55" s="4">
        <v>0.1292215585708618</v>
      </c>
      <c r="AG55" s="4">
        <v>0.00703761912882328</v>
      </c>
      <c r="AH55" s="4">
        <v>0.6666666865348816</v>
      </c>
      <c r="AI55" s="4">
        <v>-0.2195652425289154</v>
      </c>
      <c r="AJ55" s="4">
        <v>2.737391471862793</v>
      </c>
      <c r="AK55" s="4">
        <v>1</v>
      </c>
      <c r="AL55" s="4">
        <v>0</v>
      </c>
      <c r="AM55" s="4">
        <v>0.1599999964237213</v>
      </c>
      <c r="AN55" s="4">
        <v>111115</v>
      </c>
      <c r="AO55" s="4">
        <f>X55*0.000001/(K55*0.0001)</f>
        <v>0.8326114400227863</v>
      </c>
      <c r="AP55" s="4">
        <f>(U55-T55)/(1000-U55)*AO55</f>
        <v>0.001524709222444075</v>
      </c>
      <c r="AQ55" s="4">
        <f>(P55+273.15)</f>
        <v>298.2581600189209</v>
      </c>
      <c r="AR55" s="4">
        <f>(O55+273.15)</f>
        <v>295.3042835235595</v>
      </c>
      <c r="AS55" s="4">
        <f>(Y55*AK55+Z55*AL55)*AM55</f>
        <v>319.7955983207612</v>
      </c>
      <c r="AT55" s="4">
        <f>((AS55+0.00000010773*(AR55^4-AQ55^4))-AP55*44100)/(L55*0.92*2*29.3+0.00000043092*AQ55^3)</f>
        <v>2.492165205179387</v>
      </c>
      <c r="AU55" s="4">
        <f>0.61365*EXP(17.502*J55/(240.97+J55))</f>
        <v>3.200239291529096</v>
      </c>
      <c r="AV55" s="4">
        <f>AU55*1000/AA55</f>
        <v>31.44698906949224</v>
      </c>
      <c r="AW55" s="4">
        <f>(AV55-U55)</f>
        <v>15.67585183194341</v>
      </c>
      <c r="AX55" s="4">
        <f>IF(D55,P55,(O55+P55)/2)</f>
        <v>23.63122177124023</v>
      </c>
      <c r="AY55" s="4">
        <f>0.61365*EXP(17.502*AX55/(240.97+AX55))</f>
        <v>2.929267371491103</v>
      </c>
      <c r="AZ55" s="4">
        <f>IF(AW55&lt;&gt;0,(1000-(AV55+U55)/2)/AW55*AP55,0)</f>
        <v>0.09496850838351378</v>
      </c>
      <c r="BA55" s="4">
        <f>U55*AA55/1000</f>
        <v>1.604968060635903</v>
      </c>
      <c r="BB55" s="4">
        <f>(AY55-BA55)</f>
        <v>1.3242993108552</v>
      </c>
      <c r="BC55" s="4">
        <f>1/(1.6/F55+1.37/N55)</f>
        <v>0.05964201360027455</v>
      </c>
      <c r="BD55" s="4">
        <f>G55*AA55*0.001</f>
        <v>22.00112476422401</v>
      </c>
      <c r="BE55" s="4">
        <f>G55/S55</f>
        <v>0.5576113895775724</v>
      </c>
      <c r="BF55" s="4">
        <f>(1-AP55*AA55/AU55/F55)*100</f>
        <v>50.65338898513245</v>
      </c>
      <c r="BG55" s="4">
        <f>(S55-E55/(N55/1.35))</f>
        <v>383.0686570546117</v>
      </c>
      <c r="BH55" s="4">
        <f>E55*BF55/100/BG55</f>
        <v>0.0129181143781026</v>
      </c>
    </row>
    <row r="56" ht="16" customHeight="1">
      <c r="A56" s="4">
        <v>39</v>
      </c>
      <c r="B56" t="s" s="2">
        <v>117</v>
      </c>
      <c r="C56" s="4">
        <v>284.5000307224691</v>
      </c>
      <c r="D56" s="4">
        <v>0</v>
      </c>
      <c r="E56" s="4">
        <f>(R56-S56*(1000-T56)/(1000-U56))*AO56</f>
        <v>9.814501378310624</v>
      </c>
      <c r="F56" s="4">
        <f>IF(AZ56&lt;&gt;0,1/(1/AZ56-1/N56),0)</f>
        <v>0.09829136475831428</v>
      </c>
      <c r="G56" s="4">
        <f>((BC56-AP56/2)*S56-E56)/(BC56+AP56/2)</f>
        <v>215.4081884473574</v>
      </c>
      <c r="H56" s="4">
        <f>AP56*1000</f>
        <v>1.521557812349852</v>
      </c>
      <c r="I56" s="4">
        <f>(AU56-BA56)</f>
        <v>1.591419252305833</v>
      </c>
      <c r="J56" s="4">
        <f>(P56+AT56*D56)</f>
        <v>25.08803749084473</v>
      </c>
      <c r="K56" s="4">
        <v>6</v>
      </c>
      <c r="L56" s="4">
        <f>(K56*AI56+AJ56)</f>
        <v>1.420000016689301</v>
      </c>
      <c r="M56" s="4">
        <v>1</v>
      </c>
      <c r="N56" s="4">
        <f>L56*(M56+1)*(M56+1)/(M56*M56+1)</f>
        <v>2.840000033378601</v>
      </c>
      <c r="O56" s="4">
        <v>22.10021018981934</v>
      </c>
      <c r="P56" s="4">
        <v>25.08803749084473</v>
      </c>
      <c r="Q56" s="4">
        <v>21.25807189941406</v>
      </c>
      <c r="R56" s="4">
        <v>400.0892944335938</v>
      </c>
      <c r="S56" s="4">
        <v>387.5933227539062</v>
      </c>
      <c r="T56" s="4">
        <v>13.97269058227539</v>
      </c>
      <c r="U56" s="4">
        <v>15.77132892608643</v>
      </c>
      <c r="V56" s="4">
        <v>53.21824264526367</v>
      </c>
      <c r="W56" s="4">
        <v>60.07225799560547</v>
      </c>
      <c r="X56" s="4">
        <v>499.5648498535156</v>
      </c>
      <c r="Y56" s="4">
        <v>1998.629028320312</v>
      </c>
      <c r="Z56" s="4">
        <v>26.95149230957031</v>
      </c>
      <c r="AA56" s="4">
        <v>101.7660522460938</v>
      </c>
      <c r="AB56" s="4">
        <v>4.76615047454834</v>
      </c>
      <c r="AC56" s="4">
        <v>0.2132601588964462</v>
      </c>
      <c r="AD56" s="4">
        <v>0.1120476871728897</v>
      </c>
      <c r="AE56" s="4">
        <v>0.006804439704865217</v>
      </c>
      <c r="AF56" s="4">
        <v>0.1292215585708618</v>
      </c>
      <c r="AG56" s="4">
        <v>0.00703761912882328</v>
      </c>
      <c r="AH56" s="4">
        <v>0.6666666865348816</v>
      </c>
      <c r="AI56" s="4">
        <v>-0.2195652425289154</v>
      </c>
      <c r="AJ56" s="4">
        <v>2.737391471862793</v>
      </c>
      <c r="AK56" s="4">
        <v>1</v>
      </c>
      <c r="AL56" s="4">
        <v>0</v>
      </c>
      <c r="AM56" s="4">
        <v>0.1599999964237213</v>
      </c>
      <c r="AN56" s="4">
        <v>111115</v>
      </c>
      <c r="AO56" s="4">
        <f>X56*0.000001/(K56*0.0001)</f>
        <v>0.8326080830891925</v>
      </c>
      <c r="AP56" s="4">
        <f>(U56-T56)/(1000-U56)*AO56</f>
        <v>0.001521557812349852</v>
      </c>
      <c r="AQ56" s="4">
        <f>(P56+273.15)</f>
        <v>298.2380374908447</v>
      </c>
      <c r="AR56" s="4">
        <f>(O56+273.15)</f>
        <v>295.2502101898193</v>
      </c>
      <c r="AS56" s="4">
        <f>(Y56*AK56+Z56*AL56)*AM56</f>
        <v>319.7806373835956</v>
      </c>
      <c r="AT56" s="4">
        <f>((AS56+0.00000010773*(AR56^4-AQ56^4))-AP56*44100)/(L56*0.92*2*29.3+0.00000043092*AQ56^3)</f>
        <v>2.489436822640849</v>
      </c>
      <c r="AU56" s="4">
        <f>0.61365*EXP(17.502*J56/(240.97+J56))</f>
        <v>3.196405135788274</v>
      </c>
      <c r="AV56" s="4">
        <f>AU56*1000/AA56</f>
        <v>31.4093458991475</v>
      </c>
      <c r="AW56" s="4">
        <f>(AV56-U56)</f>
        <v>15.63801697306107</v>
      </c>
      <c r="AX56" s="4">
        <f>IF(D56,P56,(O56+P56)/2)</f>
        <v>23.59412384033203</v>
      </c>
      <c r="AY56" s="4">
        <f>0.61365*EXP(17.502*AX56/(240.97+AX56))</f>
        <v>2.922727769325256</v>
      </c>
      <c r="AZ56" s="4">
        <f>IF(AW56&lt;&gt;0,(1000-(AV56+U56)/2)/AW56*AP56,0)</f>
        <v>0.09500333403672627</v>
      </c>
      <c r="BA56" s="4">
        <f>U56*AA56/1000</f>
        <v>1.604985883482441</v>
      </c>
      <c r="BB56" s="4">
        <f>(AY56-BA56)</f>
        <v>1.317741885842816</v>
      </c>
      <c r="BC56" s="4">
        <f>1/(1.6/F56+1.37/N56)</f>
        <v>0.05966399044724859</v>
      </c>
      <c r="BD56" s="4">
        <f>G56*AA56*0.001</f>
        <v>21.92124095977018</v>
      </c>
      <c r="BE56" s="4">
        <f>G56/S56</f>
        <v>0.5557582543395002</v>
      </c>
      <c r="BF56" s="4">
        <f>(1-AP56*AA56/AU56/F56)*100</f>
        <v>50.71506356765028</v>
      </c>
      <c r="BG56" s="4">
        <f>(S56-E56/(N56/1.35))</f>
        <v>382.9279788436962</v>
      </c>
      <c r="BH56" s="4">
        <f>E56*BF56/100/BG56</f>
        <v>0.01299834665486754</v>
      </c>
    </row>
    <row r="57" ht="16" customHeight="1">
      <c r="A57" s="4">
        <v>40</v>
      </c>
      <c r="B57" t="s" s="2">
        <v>118</v>
      </c>
      <c r="C57" s="4">
        <v>289.5000306107104</v>
      </c>
      <c r="D57" s="4">
        <v>0</v>
      </c>
      <c r="E57" s="4">
        <f>(R57-S57*(1000-T57)/(1000-U57))*AO57</f>
        <v>9.895659525115127</v>
      </c>
      <c r="F57" s="4">
        <f>IF(AZ57&lt;&gt;0,1/(1/AZ57-1/N57),0)</f>
        <v>0.0980795343296017</v>
      </c>
      <c r="G57" s="4">
        <f>((BC57-AP57/2)*S57-E57)/(BC57+AP57/2)</f>
        <v>213.6324644102963</v>
      </c>
      <c r="H57" s="4">
        <f>AP57*1000</f>
        <v>1.51947782510185</v>
      </c>
      <c r="I57" s="4">
        <f>(AU57-BA57)</f>
        <v>1.592552340585003</v>
      </c>
      <c r="J57" s="4">
        <f>(P57+AT57*D57)</f>
        <v>25.09440803527832</v>
      </c>
      <c r="K57" s="4">
        <v>6</v>
      </c>
      <c r="L57" s="4">
        <f>(K57*AI57+AJ57)</f>
        <v>1.420000016689301</v>
      </c>
      <c r="M57" s="4">
        <v>1</v>
      </c>
      <c r="N57" s="4">
        <f>L57*(M57+1)*(M57+1)/(M57*M57+1)</f>
        <v>2.840000033378601</v>
      </c>
      <c r="O57" s="4">
        <v>22.07379150390625</v>
      </c>
      <c r="P57" s="4">
        <v>25.09440803527832</v>
      </c>
      <c r="Q57" s="4">
        <v>21.29719161987305</v>
      </c>
      <c r="R57" s="4">
        <v>400.0999450683594</v>
      </c>
      <c r="S57" s="4">
        <v>387.5075988769531</v>
      </c>
      <c r="T57" s="4">
        <v>13.97592353820801</v>
      </c>
      <c r="U57" s="4">
        <v>15.77210521697998</v>
      </c>
      <c r="V57" s="4">
        <v>53.33535385131836</v>
      </c>
      <c r="W57" s="4">
        <v>60.19243621826172</v>
      </c>
      <c r="X57" s="4">
        <v>499.5638732910156</v>
      </c>
      <c r="Y57" s="4">
        <v>1998.916137695312</v>
      </c>
      <c r="Z57" s="4">
        <v>26.54609298706055</v>
      </c>
      <c r="AA57" s="4">
        <v>101.7661361694336</v>
      </c>
      <c r="AB57" s="4">
        <v>4.76615047454834</v>
      </c>
      <c r="AC57" s="4">
        <v>0.2132601588964462</v>
      </c>
      <c r="AD57" s="4">
        <v>0.1120476871728897</v>
      </c>
      <c r="AE57" s="4">
        <v>0.006804439704865217</v>
      </c>
      <c r="AF57" s="4">
        <v>0.1292215585708618</v>
      </c>
      <c r="AG57" s="4">
        <v>0.00703761912882328</v>
      </c>
      <c r="AH57" s="4">
        <v>1</v>
      </c>
      <c r="AI57" s="4">
        <v>-0.2195652425289154</v>
      </c>
      <c r="AJ57" s="4">
        <v>2.737391471862793</v>
      </c>
      <c r="AK57" s="4">
        <v>1</v>
      </c>
      <c r="AL57" s="4">
        <v>0</v>
      </c>
      <c r="AM57" s="4">
        <v>0.1599999964237213</v>
      </c>
      <c r="AN57" s="4">
        <v>111115</v>
      </c>
      <c r="AO57" s="4">
        <f>X57*0.000001/(K57*0.0001)</f>
        <v>0.832606455485026</v>
      </c>
      <c r="AP57" s="4">
        <f>(U57-T57)/(1000-U57)*AO57</f>
        <v>0.00151947782510185</v>
      </c>
      <c r="AQ57" s="4">
        <f>(P57+273.15)</f>
        <v>298.2444080352783</v>
      </c>
      <c r="AR57" s="4">
        <f>(O57+273.15)</f>
        <v>295.2237915039062</v>
      </c>
      <c r="AS57" s="4">
        <f>(Y57*AK57+Z57*AL57)*AM57</f>
        <v>319.8265748825688</v>
      </c>
      <c r="AT57" s="4">
        <f>((AS57+0.00000010773*(AR57^4-AQ57^4))-AP57*44100)/(L57*0.92*2*29.3+0.00000043092*AQ57^3)</f>
        <v>2.486823351783781</v>
      </c>
      <c r="AU57" s="4">
        <f>0.61365*EXP(17.502*J57/(240.97+J57))</f>
        <v>3.197618547774821</v>
      </c>
      <c r="AV57" s="4">
        <f>AU57*1000/AA57</f>
        <v>31.42124353086382</v>
      </c>
      <c r="AW57" s="4">
        <f>(AV57-U57)</f>
        <v>15.64913831388384</v>
      </c>
      <c r="AX57" s="4">
        <f>IF(D57,P57,(O57+P57)/2)</f>
        <v>23.58409976959229</v>
      </c>
      <c r="AY57" s="4">
        <f>0.61365*EXP(17.502*AX57/(240.97+AX57))</f>
        <v>2.920962924425481</v>
      </c>
      <c r="AZ57" s="4">
        <f>IF(AW57&lt;&gt;0,(1000-(AV57+U57)/2)/AW57*AP57,0)</f>
        <v>0.09480542454713073</v>
      </c>
      <c r="BA57" s="4">
        <f>U57*AA57/1000</f>
        <v>1.605066207189819</v>
      </c>
      <c r="BB57" s="4">
        <f>(AY57-BA57)</f>
        <v>1.315896717235662</v>
      </c>
      <c r="BC57" s="4">
        <f>1/(1.6/F57+1.37/N57)</f>
        <v>0.05953910002624901</v>
      </c>
      <c r="BD57" s="4">
        <f>G57*AA57*0.001</f>
        <v>21.74055046338989</v>
      </c>
      <c r="BE57" s="4">
        <f>G57/S57</f>
        <v>0.5512987746032095</v>
      </c>
      <c r="BF57" s="4">
        <f>(1-AP57*AA57/AU57/F57)*100</f>
        <v>50.69481388008499</v>
      </c>
      <c r="BG57" s="4">
        <f>(S57-E57/(N57/1.35))</f>
        <v>382.803676270652</v>
      </c>
      <c r="BH57" s="4">
        <f>E57*BF57/100/BG57</f>
        <v>0.01310485371336183</v>
      </c>
    </row>
    <row r="58" ht="16" customHeight="1">
      <c r="A58" s="4">
        <v>41</v>
      </c>
      <c r="B58" t="s" s="2">
        <v>119</v>
      </c>
      <c r="C58" s="4">
        <v>295.0000304877758</v>
      </c>
      <c r="D58" s="4">
        <v>0</v>
      </c>
      <c r="E58" s="4">
        <f>(R58-S58*(1000-T58)/(1000-U58))*AO58</f>
        <v>9.911882257499487</v>
      </c>
      <c r="F58" s="4">
        <f>IF(AZ58&lt;&gt;0,1/(1/AZ58-1/N58),0)</f>
        <v>0.0979640144427332</v>
      </c>
      <c r="G58" s="4">
        <f>((BC58-AP58/2)*S58-E58)/(BC58+AP58/2)</f>
        <v>213.1480309968925</v>
      </c>
      <c r="H58" s="4">
        <f>AP58*1000</f>
        <v>1.517917242735883</v>
      </c>
      <c r="I58" s="4">
        <f>(AU58-BA58)</f>
        <v>1.59272187993824</v>
      </c>
      <c r="J58" s="4">
        <f>(P58+AT58*D58)</f>
        <v>25.09638404846191</v>
      </c>
      <c r="K58" s="4">
        <v>6</v>
      </c>
      <c r="L58" s="4">
        <f>(K58*AI58+AJ58)</f>
        <v>1.420000016689301</v>
      </c>
      <c r="M58" s="4">
        <v>1</v>
      </c>
      <c r="N58" s="4">
        <f>L58*(M58+1)*(M58+1)/(M58*M58+1)</f>
        <v>2.840000033378601</v>
      </c>
      <c r="O58" s="4">
        <v>22.0566349029541</v>
      </c>
      <c r="P58" s="4">
        <v>25.09638404846191</v>
      </c>
      <c r="Q58" s="4">
        <v>21.30251502990723</v>
      </c>
      <c r="R58" s="4">
        <v>400.0914916992188</v>
      </c>
      <c r="S58" s="4">
        <v>387.4806823730469</v>
      </c>
      <c r="T58" s="4">
        <v>13.97987461090088</v>
      </c>
      <c r="U58" s="4">
        <v>15.77417278289795</v>
      </c>
      <c r="V58" s="4">
        <v>53.41388702392578</v>
      </c>
      <c r="W58" s="4">
        <v>60.27193832397461</v>
      </c>
      <c r="X58" s="4">
        <v>499.5736083984375</v>
      </c>
      <c r="Y58" s="4">
        <v>1999.225830078125</v>
      </c>
      <c r="Z58" s="4">
        <v>26.09335517883301</v>
      </c>
      <c r="AA58" s="4">
        <v>101.7659149169922</v>
      </c>
      <c r="AB58" s="4">
        <v>4.76615047454834</v>
      </c>
      <c r="AC58" s="4">
        <v>0.2132601588964462</v>
      </c>
      <c r="AD58" s="4">
        <v>0.1120476871728897</v>
      </c>
      <c r="AE58" s="4">
        <v>0.006804439704865217</v>
      </c>
      <c r="AF58" s="4">
        <v>0.1292215585708618</v>
      </c>
      <c r="AG58" s="4">
        <v>0.00703761912882328</v>
      </c>
      <c r="AH58" s="4">
        <v>1</v>
      </c>
      <c r="AI58" s="4">
        <v>-0.2195652425289154</v>
      </c>
      <c r="AJ58" s="4">
        <v>2.737391471862793</v>
      </c>
      <c r="AK58" s="4">
        <v>1</v>
      </c>
      <c r="AL58" s="4">
        <v>0</v>
      </c>
      <c r="AM58" s="4">
        <v>0.1599999964237213</v>
      </c>
      <c r="AN58" s="4">
        <v>111115</v>
      </c>
      <c r="AO58" s="4">
        <f>X58*0.000001/(K58*0.0001)</f>
        <v>0.8326226806640623</v>
      </c>
      <c r="AP58" s="4">
        <f>(U58-T58)/(1000-U58)*AO58</f>
        <v>0.001517917242735883</v>
      </c>
      <c r="AQ58" s="4">
        <f>(P58+273.15)</f>
        <v>298.2463840484619</v>
      </c>
      <c r="AR58" s="4">
        <f>(O58+273.15)</f>
        <v>295.2066349029541</v>
      </c>
      <c r="AS58" s="4">
        <f>(Y58*AK58+Z58*AL58)*AM58</f>
        <v>319.8761256627113</v>
      </c>
      <c r="AT58" s="4">
        <f>((AS58+0.00000010773*(AR58^4-AQ58^4))-AP58*44100)/(L58*0.92*2*29.3+0.00000043092*AQ58^3)</f>
        <v>2.485743682847965</v>
      </c>
      <c r="AU58" s="4">
        <f>0.61365*EXP(17.502*J58/(240.97+J58))</f>
        <v>3.197995005248566</v>
      </c>
      <c r="AV58" s="4">
        <f>AU58*1000/AA58</f>
        <v>31.42501109391182</v>
      </c>
      <c r="AW58" s="4">
        <f>(AV58-U58)</f>
        <v>15.65083831101387</v>
      </c>
      <c r="AX58" s="4">
        <f>IF(D58,P58,(O58+P58)/2)</f>
        <v>23.57650947570801</v>
      </c>
      <c r="AY58" s="4">
        <f>0.61365*EXP(17.502*AX58/(240.97+AX58))</f>
        <v>2.919627192080097</v>
      </c>
      <c r="AZ58" s="4">
        <f>IF(AW58&lt;&gt;0,(1000-(AV58+U58)/2)/AW58*AP58,0)</f>
        <v>0.09469748429820925</v>
      </c>
      <c r="BA58" s="4">
        <f>U58*AA58/1000</f>
        <v>1.605273125310327</v>
      </c>
      <c r="BB58" s="4">
        <f>(AY58-BA58)</f>
        <v>1.31435406676977</v>
      </c>
      <c r="BC58" s="4">
        <f>1/(1.6/F58+1.37/N58)</f>
        <v>0.05947098558939749</v>
      </c>
      <c r="BD58" s="4">
        <f>G58*AA58*0.001</f>
        <v>21.69120438715417</v>
      </c>
      <c r="BE58" s="4">
        <f>G58/S58</f>
        <v>0.5500868577280048</v>
      </c>
      <c r="BF58" s="4">
        <f>(1-AP58*AA58/AU58/F58)*100</f>
        <v>50.69328365348044</v>
      </c>
      <c r="BG58" s="4">
        <f>(S58-E58/(N58/1.35))</f>
        <v>382.7690482567241</v>
      </c>
      <c r="BH58" s="4">
        <f>E58*BF58/100/BG58</f>
        <v>0.01312712877667989</v>
      </c>
    </row>
    <row r="59" ht="16" customHeight="1">
      <c r="A59" s="4">
        <v>42</v>
      </c>
      <c r="B59" t="s" s="2">
        <v>120</v>
      </c>
      <c r="C59" s="4">
        <v>300.0000303760171</v>
      </c>
      <c r="D59" s="4">
        <v>0</v>
      </c>
      <c r="E59" s="4">
        <f>(R59-S59*(1000-T59)/(1000-U59))*AO59</f>
        <v>9.914874061734334</v>
      </c>
      <c r="F59" s="4">
        <f>IF(AZ59&lt;&gt;0,1/(1/AZ59-1/N59),0)</f>
        <v>0.09828338411981612</v>
      </c>
      <c r="G59" s="4">
        <f>((BC59-AP59/2)*S59-E59)/(BC59+AP59/2)</f>
        <v>213.6819607252677</v>
      </c>
      <c r="H59" s="4">
        <f>AP59*1000</f>
        <v>1.516693886700669</v>
      </c>
      <c r="I59" s="4">
        <f>(AU59-BA59)</f>
        <v>1.586479712628869</v>
      </c>
      <c r="J59" s="4">
        <f>(P59+AT59*D59)</f>
        <v>25.06461715698242</v>
      </c>
      <c r="K59" s="4">
        <v>6</v>
      </c>
      <c r="L59" s="4">
        <f>(K59*AI59+AJ59)</f>
        <v>1.420000016689301</v>
      </c>
      <c r="M59" s="4">
        <v>1</v>
      </c>
      <c r="N59" s="4">
        <f>L59*(M59+1)*(M59+1)/(M59*M59+1)</f>
        <v>2.840000033378601</v>
      </c>
      <c r="O59" s="4">
        <v>22.03563117980957</v>
      </c>
      <c r="P59" s="4">
        <v>25.06461715698242</v>
      </c>
      <c r="Q59" s="4">
        <v>21.2377815246582</v>
      </c>
      <c r="R59" s="4">
        <v>400.1294250488281</v>
      </c>
      <c r="S59" s="4">
        <v>387.5155944824219</v>
      </c>
      <c r="T59" s="4">
        <v>13.98330974578857</v>
      </c>
      <c r="U59" s="4">
        <v>15.77614879608154</v>
      </c>
      <c r="V59" s="4">
        <v>53.49364852905273</v>
      </c>
      <c r="W59" s="4">
        <v>60.35382461547852</v>
      </c>
      <c r="X59" s="4">
        <v>499.5762329101562</v>
      </c>
      <c r="Y59" s="4">
        <v>1999.4443359375</v>
      </c>
      <c r="Z59" s="4">
        <v>25.74701499938965</v>
      </c>
      <c r="AA59" s="4">
        <v>101.7655181884766</v>
      </c>
      <c r="AB59" s="4">
        <v>4.76615047454834</v>
      </c>
      <c r="AC59" s="4">
        <v>0.2132601588964462</v>
      </c>
      <c r="AD59" s="4">
        <v>0.1120476871728897</v>
      </c>
      <c r="AE59" s="4">
        <v>0.006804439704865217</v>
      </c>
      <c r="AF59" s="4">
        <v>0.1292215585708618</v>
      </c>
      <c r="AG59" s="4">
        <v>0.00703761912882328</v>
      </c>
      <c r="AH59" s="4">
        <v>1</v>
      </c>
      <c r="AI59" s="4">
        <v>-0.2195652425289154</v>
      </c>
      <c r="AJ59" s="4">
        <v>2.737391471862793</v>
      </c>
      <c r="AK59" s="4">
        <v>1</v>
      </c>
      <c r="AL59" s="4">
        <v>0</v>
      </c>
      <c r="AM59" s="4">
        <v>0.1599999964237213</v>
      </c>
      <c r="AN59" s="4">
        <v>111115</v>
      </c>
      <c r="AO59" s="4">
        <f>X59*0.000001/(K59*0.0001)</f>
        <v>0.8326270548502603</v>
      </c>
      <c r="AP59" s="4">
        <f>(U59-T59)/(1000-U59)*AO59</f>
        <v>0.001516693886700669</v>
      </c>
      <c r="AQ59" s="4">
        <f>(P59+273.15)</f>
        <v>298.2146171569824</v>
      </c>
      <c r="AR59" s="4">
        <f>(O59+273.15)</f>
        <v>295.1856311798095</v>
      </c>
      <c r="AS59" s="4">
        <f>(Y59*AK59+Z59*AL59)*AM59</f>
        <v>319.9110865994298</v>
      </c>
      <c r="AT59" s="4">
        <f>((AS59+0.00000010773*(AR59^4-AQ59^4))-AP59*44100)/(L59*0.92*2*29.3+0.00000043092*AQ59^3)</f>
        <v>2.488338136764891</v>
      </c>
      <c r="AU59" s="4">
        <f>0.61365*EXP(17.502*J59/(240.97+J59))</f>
        <v>3.191947669880618</v>
      </c>
      <c r="AV59" s="4">
        <f>AU59*1000/AA59</f>
        <v>31.36570939450155</v>
      </c>
      <c r="AW59" s="4">
        <f>(AV59-U59)</f>
        <v>15.58956059842001</v>
      </c>
      <c r="AX59" s="4">
        <f>IF(D59,P59,(O59+P59)/2)</f>
        <v>23.550124168396</v>
      </c>
      <c r="AY59" s="4">
        <f>0.61365*EXP(17.502*AX59/(240.97+AX59))</f>
        <v>2.914988087124011</v>
      </c>
      <c r="AZ59" s="4">
        <f>IF(AW59&lt;&gt;0,(1000-(AV59+U59)/2)/AW59*AP59,0)</f>
        <v>0.09499587838210642</v>
      </c>
      <c r="BA59" s="4">
        <f>U59*AA59/1000</f>
        <v>1.605467957251749</v>
      </c>
      <c r="BB59" s="4">
        <f>(AY59-BA59)</f>
        <v>1.309520129872262</v>
      </c>
      <c r="BC59" s="4">
        <f>1/(1.6/F59+1.37/N59)</f>
        <v>0.05965928552447907</v>
      </c>
      <c r="BD59" s="4">
        <f>G59*AA59*0.001</f>
        <v>21.74545546073657</v>
      </c>
      <c r="BE59" s="4">
        <f>G59/S59</f>
        <v>0.5514151269464862</v>
      </c>
      <c r="BF59" s="4">
        <f>(1-AP59*AA59/AU59/F59)*100</f>
        <v>50.80026992609903</v>
      </c>
      <c r="BG59" s="4">
        <f>(S59-E59/(N59/1.35))</f>
        <v>382.8025382056521</v>
      </c>
      <c r="BH59" s="4">
        <f>E59*BF59/100/BG59</f>
        <v>0.01315765253230354</v>
      </c>
    </row>
    <row r="60" ht="16" customHeight="1">
      <c r="A60" s="4">
        <v>43</v>
      </c>
      <c r="B60" t="s" s="2">
        <v>121</v>
      </c>
      <c r="C60" s="4">
        <v>305.0000302642584</v>
      </c>
      <c r="D60" s="4">
        <v>0</v>
      </c>
      <c r="E60" s="4">
        <f>(R60-S60*(1000-T60)/(1000-U60))*AO60</f>
        <v>9.913313761187675</v>
      </c>
      <c r="F60" s="4">
        <f>IF(AZ60&lt;&gt;0,1/(1/AZ60-1/N60),0)</f>
        <v>0.09859978636027227</v>
      </c>
      <c r="G60" s="4">
        <f>((BC60-AP60/2)*S60-E60)/(BC60+AP60/2)</f>
        <v>214.3588575466873</v>
      </c>
      <c r="H60" s="4">
        <f>AP60*1000</f>
        <v>1.515267891404444</v>
      </c>
      <c r="I60" s="4">
        <f>(AU60-BA60)</f>
        <v>1.580116817823664</v>
      </c>
      <c r="J60" s="4">
        <f>(P60+AT60*D60)</f>
        <v>25.03194808959961</v>
      </c>
      <c r="K60" s="4">
        <v>6</v>
      </c>
      <c r="L60" s="4">
        <f>(K60*AI60+AJ60)</f>
        <v>1.420000016689301</v>
      </c>
      <c r="M60" s="4">
        <v>1</v>
      </c>
      <c r="N60" s="4">
        <f>L60*(M60+1)*(M60+1)/(M60*M60+1)</f>
        <v>2.840000033378601</v>
      </c>
      <c r="O60" s="4">
        <v>21.99315452575684</v>
      </c>
      <c r="P60" s="4">
        <v>25.03194808959961</v>
      </c>
      <c r="Q60" s="4">
        <v>21.0884952545166</v>
      </c>
      <c r="R60" s="4">
        <v>400.2388305664062</v>
      </c>
      <c r="S60" s="4">
        <v>387.6274719238281</v>
      </c>
      <c r="T60" s="4">
        <v>13.9865665435791</v>
      </c>
      <c r="U60" s="4">
        <v>15.77769756317139</v>
      </c>
      <c r="V60" s="4">
        <v>53.63253021240234</v>
      </c>
      <c r="W60" s="4">
        <v>60.50262451171875</v>
      </c>
      <c r="X60" s="4">
        <v>499.5816955566406</v>
      </c>
      <c r="Y60" s="4">
        <v>1999.235229492188</v>
      </c>
      <c r="Z60" s="4">
        <v>25.34402465820312</v>
      </c>
      <c r="AA60" s="4">
        <v>101.7653045654297</v>
      </c>
      <c r="AB60" s="4">
        <v>4.76615047454834</v>
      </c>
      <c r="AC60" s="4">
        <v>0.2132601588964462</v>
      </c>
      <c r="AD60" s="4">
        <v>0.1120476871728897</v>
      </c>
      <c r="AE60" s="4">
        <v>0.006804439704865217</v>
      </c>
      <c r="AF60" s="4">
        <v>0.1292215585708618</v>
      </c>
      <c r="AG60" s="4">
        <v>0.00703761912882328</v>
      </c>
      <c r="AH60" s="4">
        <v>0.6666666865348816</v>
      </c>
      <c r="AI60" s="4">
        <v>-0.2195652425289154</v>
      </c>
      <c r="AJ60" s="4">
        <v>2.737391471862793</v>
      </c>
      <c r="AK60" s="4">
        <v>1</v>
      </c>
      <c r="AL60" s="4">
        <v>0</v>
      </c>
      <c r="AM60" s="4">
        <v>0.1599999964237213</v>
      </c>
      <c r="AN60" s="4">
        <v>111115</v>
      </c>
      <c r="AO60" s="4">
        <f>X60*0.000001/(K60*0.0001)</f>
        <v>0.8326361592610676</v>
      </c>
      <c r="AP60" s="4">
        <f>(U60-T60)/(1000-U60)*AO60</f>
        <v>0.001515267891404444</v>
      </c>
      <c r="AQ60" s="4">
        <f>(P60+273.15)</f>
        <v>298.1819480895996</v>
      </c>
      <c r="AR60" s="4">
        <f>(O60+273.15)</f>
        <v>295.1431545257568</v>
      </c>
      <c r="AS60" s="4">
        <f>(Y60*AK60+Z60*AL60)*AM60</f>
        <v>319.8776295689277</v>
      </c>
      <c r="AT60" s="4">
        <f>((AS60+0.00000010773*(AR60^4-AQ60^4))-AP60*44100)/(L60*0.92*2*29.3+0.00000043092*AQ60^3)</f>
        <v>2.487671757037828</v>
      </c>
      <c r="AU60" s="4">
        <f>0.61365*EXP(17.502*J60/(240.97+J60))</f>
        <v>3.185739015681038</v>
      </c>
      <c r="AV60" s="4">
        <f>AU60*1000/AA60</f>
        <v>31.30476569873357</v>
      </c>
      <c r="AW60" s="4">
        <f>(AV60-U60)</f>
        <v>15.52706813556218</v>
      </c>
      <c r="AX60" s="4">
        <f>IF(D60,P60,(O60+P60)/2)</f>
        <v>23.51255130767822</v>
      </c>
      <c r="AY60" s="4">
        <f>0.61365*EXP(17.502*AX60/(240.97+AX60))</f>
        <v>2.908393096025634</v>
      </c>
      <c r="AZ60" s="4">
        <f>IF(AW60&lt;&gt;0,(1000-(AV60+U60)/2)/AW60*AP60,0)</f>
        <v>0.09529143596666365</v>
      </c>
      <c r="BA60" s="4">
        <f>U60*AA60/1000</f>
        <v>1.605622197857374</v>
      </c>
      <c r="BB60" s="4">
        <f>(AY60-BA60)</f>
        <v>1.30277089816826</v>
      </c>
      <c r="BC60" s="4">
        <f>1/(1.6/F60+1.37/N60)</f>
        <v>0.05984580113668435</v>
      </c>
      <c r="BD60" s="4">
        <f>G60*AA60*0.001</f>
        <v>21.81429442453619</v>
      </c>
      <c r="BE60" s="4">
        <f>G60/S60</f>
        <v>0.5530022330017169</v>
      </c>
      <c r="BF60" s="4">
        <f>(1-AP60*AA60/AU60/F60)*100</f>
        <v>50.90887451720516</v>
      </c>
      <c r="BG60" s="4">
        <f>(S60-E60/(N60/1.35))</f>
        <v>382.9151573392109</v>
      </c>
      <c r="BH60" s="4">
        <f>E60*BF60/100/BG60</f>
        <v>0.01317982943858533</v>
      </c>
    </row>
    <row r="61" ht="16" customHeight="1">
      <c r="A61" s="4">
        <v>44</v>
      </c>
      <c r="B61" t="s" s="2">
        <v>122</v>
      </c>
      <c r="C61" s="4">
        <v>310.5000301413238</v>
      </c>
      <c r="D61" s="4">
        <v>0</v>
      </c>
      <c r="E61" s="4">
        <f>(R61-S61*(1000-T61)/(1000-U61))*AO61</f>
        <v>9.861444792817561</v>
      </c>
      <c r="F61" s="4">
        <f>IF(AZ61&lt;&gt;0,1/(1/AZ61-1/N61),0)</f>
        <v>0.09838353617088734</v>
      </c>
      <c r="G61" s="4">
        <f>((BC61-AP61/2)*S61-E61)/(BC61+AP61/2)</f>
        <v>214.9361901862101</v>
      </c>
      <c r="H61" s="4">
        <f>AP61*1000</f>
        <v>1.511376397807788</v>
      </c>
      <c r="I61" s="4">
        <f>(AU61-BA61)</f>
        <v>1.579411207073738</v>
      </c>
      <c r="J61" s="4">
        <f>(P61+AT61*D61)</f>
        <v>25.02733421325684</v>
      </c>
      <c r="K61" s="4">
        <v>6</v>
      </c>
      <c r="L61" s="4">
        <f>(K61*AI61+AJ61)</f>
        <v>1.420000016689301</v>
      </c>
      <c r="M61" s="4">
        <v>1</v>
      </c>
      <c r="N61" s="4">
        <f>L61*(M61+1)*(M61+1)/(M61*M61+1)</f>
        <v>2.840000033378601</v>
      </c>
      <c r="O61" s="4">
        <v>21.91630935668945</v>
      </c>
      <c r="P61" s="4">
        <v>25.02733421325684</v>
      </c>
      <c r="Q61" s="4">
        <v>20.90673065185547</v>
      </c>
      <c r="R61" s="4">
        <v>400.2424926757812</v>
      </c>
      <c r="S61" s="4">
        <v>387.6946411132812</v>
      </c>
      <c r="T61" s="4">
        <v>13.98945903778076</v>
      </c>
      <c r="U61" s="4">
        <v>15.77606105804443</v>
      </c>
      <c r="V61" s="4">
        <v>53.87876510620117</v>
      </c>
      <c r="W61" s="4">
        <v>60.76281356811523</v>
      </c>
      <c r="X61" s="4">
        <v>499.5626831054688</v>
      </c>
      <c r="Y61" s="4">
        <v>1999.070068359375</v>
      </c>
      <c r="Z61" s="4">
        <v>24.96487998962402</v>
      </c>
      <c r="AA61" s="4">
        <v>101.7650604248047</v>
      </c>
      <c r="AB61" s="4">
        <v>4.76615047454834</v>
      </c>
      <c r="AC61" s="4">
        <v>0.2132601588964462</v>
      </c>
      <c r="AD61" s="4">
        <v>0.1120476871728897</v>
      </c>
      <c r="AE61" s="4">
        <v>0.006804439704865217</v>
      </c>
      <c r="AF61" s="4">
        <v>0.1292215585708618</v>
      </c>
      <c r="AG61" s="4">
        <v>0.00703761912882328</v>
      </c>
      <c r="AH61" s="4">
        <v>1</v>
      </c>
      <c r="AI61" s="4">
        <v>-0.2195652425289154</v>
      </c>
      <c r="AJ61" s="4">
        <v>2.737391471862793</v>
      </c>
      <c r="AK61" s="4">
        <v>1</v>
      </c>
      <c r="AL61" s="4">
        <v>0</v>
      </c>
      <c r="AM61" s="4">
        <v>0.1599999964237213</v>
      </c>
      <c r="AN61" s="4">
        <v>111115</v>
      </c>
      <c r="AO61" s="4">
        <f>X61*0.000001/(K61*0.0001)</f>
        <v>0.8326044718424478</v>
      </c>
      <c r="AP61" s="4">
        <f>(U61-T61)/(1000-U61)*AO61</f>
        <v>0.001511376397807788</v>
      </c>
      <c r="AQ61" s="4">
        <f>(P61+273.15)</f>
        <v>298.1773342132568</v>
      </c>
      <c r="AR61" s="4">
        <f>(O61+273.15)</f>
        <v>295.0663093566894</v>
      </c>
      <c r="AS61" s="4">
        <f>(Y61*AK61+Z61*AL61)*AM61</f>
        <v>319.8512037882683</v>
      </c>
      <c r="AT61" s="4">
        <f>((AS61+0.00000010773*(AR61^4-AQ61^4))-AP61*44100)/(L61*0.92*2*29.3+0.00000043092*AQ61^3)</f>
        <v>2.480263121564098</v>
      </c>
      <c r="AU61" s="4">
        <f>0.61365*EXP(17.502*J61/(240.97+J61))</f>
        <v>3.184863013911038</v>
      </c>
      <c r="AV61" s="4">
        <f>AU61*1000/AA61</f>
        <v>31.29623272089902</v>
      </c>
      <c r="AW61" s="4">
        <f>(AV61-U61)</f>
        <v>15.52017166285459</v>
      </c>
      <c r="AX61" s="4">
        <f>IF(D61,P61,(O61+P61)/2)</f>
        <v>23.47182178497314</v>
      </c>
      <c r="AY61" s="4">
        <f>0.61365*EXP(17.502*AX61/(240.97+AX61))</f>
        <v>2.901258774023694</v>
      </c>
      <c r="AZ61" s="4">
        <f>IF(AW61&lt;&gt;0,(1000-(AV61+U61)/2)/AW61*AP61,0)</f>
        <v>0.09508943927700486</v>
      </c>
      <c r="BA61" s="4">
        <f>U61*AA61/1000</f>
        <v>1.6054518068373</v>
      </c>
      <c r="BB61" s="4">
        <f>(AY61-BA61)</f>
        <v>1.295806967186394</v>
      </c>
      <c r="BC61" s="4">
        <f>1/(1.6/F61+1.37/N61)</f>
        <v>0.0597183277863577</v>
      </c>
      <c r="BD61" s="4">
        <f>G61*AA61*0.001</f>
        <v>21.87299438177698</v>
      </c>
      <c r="BE61" s="4">
        <f>G61/S61</f>
        <v>0.5543955664927734</v>
      </c>
      <c r="BF61" s="4">
        <f>(1-AP61*AA61/AU61/F61)*100</f>
        <v>50.91394326095284</v>
      </c>
      <c r="BG61" s="4">
        <f>(S61-E61/(N61/1.35))</f>
        <v>383.0069825520713</v>
      </c>
      <c r="BH61" s="4">
        <f>E61*BF61/100/BG61</f>
        <v>0.01310903099747723</v>
      </c>
    </row>
    <row r="62" ht="16" customHeight="1">
      <c r="A62" s="4">
        <v>45</v>
      </c>
      <c r="B62" t="s" s="2">
        <v>123</v>
      </c>
      <c r="C62" s="4">
        <v>315.5000300295651</v>
      </c>
      <c r="D62" s="4">
        <v>0</v>
      </c>
      <c r="E62" s="4">
        <f>(R62-S62*(1000-T62)/(1000-U62))*AO62</f>
        <v>9.791971310808998</v>
      </c>
      <c r="F62" s="4">
        <f>IF(AZ62&lt;&gt;0,1/(1/AZ62-1/N62),0)</f>
        <v>0.09811267414694398</v>
      </c>
      <c r="G62" s="4">
        <f>((BC62-AP62/2)*S62-E62)/(BC62+AP62/2)</f>
        <v>215.503036985203</v>
      </c>
      <c r="H62" s="4">
        <f>AP62*1000</f>
        <v>1.508098091639982</v>
      </c>
      <c r="I62" s="4">
        <f>(AU62-BA62)</f>
        <v>1.580188316416321</v>
      </c>
      <c r="J62" s="4">
        <f>(P62+AT62*D62)</f>
        <v>25.03055000305176</v>
      </c>
      <c r="K62" s="4">
        <v>6</v>
      </c>
      <c r="L62" s="4">
        <f>(K62*AI62+AJ62)</f>
        <v>1.420000016689301</v>
      </c>
      <c r="M62" s="4">
        <v>1</v>
      </c>
      <c r="N62" s="4">
        <f>L62*(M62+1)*(M62+1)/(M62*M62+1)</f>
        <v>2.840000033378601</v>
      </c>
      <c r="O62" s="4">
        <v>21.83718872070312</v>
      </c>
      <c r="P62" s="4">
        <v>25.03055000305176</v>
      </c>
      <c r="Q62" s="4">
        <v>20.82916831970215</v>
      </c>
      <c r="R62" s="4">
        <v>400.0097351074219</v>
      </c>
      <c r="S62" s="4">
        <v>387.5469360351562</v>
      </c>
      <c r="T62" s="4">
        <v>13.99165534973145</v>
      </c>
      <c r="U62" s="4">
        <v>15.77441120147705</v>
      </c>
      <c r="V62" s="4">
        <v>54.14148330688477</v>
      </c>
      <c r="W62" s="4">
        <v>61.04314422607422</v>
      </c>
      <c r="X62" s="4">
        <v>499.5553588867188</v>
      </c>
      <c r="Y62" s="4">
        <v>1998.972167968750</v>
      </c>
      <c r="Z62" s="4">
        <v>24.59039306640625</v>
      </c>
      <c r="AA62" s="4">
        <v>101.7651443481445</v>
      </c>
      <c r="AB62" s="4">
        <v>4.76615047454834</v>
      </c>
      <c r="AC62" s="4">
        <v>0.2132601588964462</v>
      </c>
      <c r="AD62" s="4">
        <v>0.1120476871728897</v>
      </c>
      <c r="AE62" s="4">
        <v>0.006804439704865217</v>
      </c>
      <c r="AF62" s="4">
        <v>0.1292215585708618</v>
      </c>
      <c r="AG62" s="4">
        <v>0.00703761912882328</v>
      </c>
      <c r="AH62" s="4">
        <v>0.6666666865348816</v>
      </c>
      <c r="AI62" s="4">
        <v>-0.2195652425289154</v>
      </c>
      <c r="AJ62" s="4">
        <v>2.737391471862793</v>
      </c>
      <c r="AK62" s="4">
        <v>1</v>
      </c>
      <c r="AL62" s="4">
        <v>0</v>
      </c>
      <c r="AM62" s="4">
        <v>0.1599999964237213</v>
      </c>
      <c r="AN62" s="4">
        <v>111115</v>
      </c>
      <c r="AO62" s="4">
        <f>X62*0.000001/(K62*0.0001)</f>
        <v>0.8325922648111977</v>
      </c>
      <c r="AP62" s="4">
        <f>(U62-T62)/(1000-U62)*AO62</f>
        <v>0.001508098091639981</v>
      </c>
      <c r="AQ62" s="4">
        <f>(P62+273.15)</f>
        <v>298.1805500030517</v>
      </c>
      <c r="AR62" s="4">
        <f>(O62+273.15)</f>
        <v>294.9871887207031</v>
      </c>
      <c r="AS62" s="4">
        <f>(Y62*AK62+Z62*AL62)*AM62</f>
        <v>319.8355397261184</v>
      </c>
      <c r="AT62" s="4">
        <f>((AS62+0.00000010773*(AR62^4-AQ62^4))-AP62*44100)/(L62*0.92*2*29.3+0.00000043092*AQ62^3)</f>
        <v>2.471348830207251</v>
      </c>
      <c r="AU62" s="4">
        <f>0.61365*EXP(17.502*J62/(240.97+J62))</f>
        <v>3.185473549341621</v>
      </c>
      <c r="AV62" s="4">
        <f>AU62*1000/AA62</f>
        <v>31.30220636688657</v>
      </c>
      <c r="AW62" s="4">
        <f>(AV62-U62)</f>
        <v>15.52779516540952</v>
      </c>
      <c r="AX62" s="4">
        <f>IF(D62,P62,(O62+P62)/2)</f>
        <v>23.43386936187744</v>
      </c>
      <c r="AY62" s="4">
        <f>0.61365*EXP(17.502*AX62/(240.97+AX62))</f>
        <v>2.894624679154868</v>
      </c>
      <c r="AZ62" s="4">
        <f>IF(AW62&lt;&gt;0,(1000-(AV62+U62)/2)/AW62*AP62,0)</f>
        <v>0.09483638838581283</v>
      </c>
      <c r="BA62" s="4">
        <f>U62*AA62/1000</f>
        <v>1.6052852329253</v>
      </c>
      <c r="BB62" s="4">
        <f>(AY62-BA62)</f>
        <v>1.289339446229568</v>
      </c>
      <c r="BC62" s="4">
        <f>1/(1.6/F62+1.37/N62)</f>
        <v>0.05955863953403906</v>
      </c>
      <c r="BD62" s="4">
        <f>G62*AA62*0.001</f>
        <v>21.93069766626271</v>
      </c>
      <c r="BE62" s="4">
        <f>G62/S62</f>
        <v>0.5560695155790205</v>
      </c>
      <c r="BF62" s="4">
        <f>(1-AP62*AA62/AU62/F62)*100</f>
        <v>50.89456900856162</v>
      </c>
      <c r="BG62" s="4">
        <f>(S62-E62/(N62/1.35))</f>
        <v>382.8923018400059</v>
      </c>
      <c r="BH62" s="4">
        <f>E62*BF62/100/BG62</f>
        <v>0.01301562233591383</v>
      </c>
    </row>
    <row r="63" ht="16" customHeight="1">
      <c r="A63" s="4">
        <v>46</v>
      </c>
      <c r="B63" t="s" s="2">
        <v>124</v>
      </c>
      <c r="C63" s="4">
        <v>320.5000299178064</v>
      </c>
      <c r="D63" s="4">
        <v>0</v>
      </c>
      <c r="E63" s="4">
        <f>(R63-S63*(1000-T63)/(1000-U63))*AO63</f>
        <v>9.807729634098163</v>
      </c>
      <c r="F63" s="4">
        <f>IF(AZ63&lt;&gt;0,1/(1/AZ63-1/N63),0)</f>
        <v>0.09809901165394672</v>
      </c>
      <c r="G63" s="4">
        <f>((BC63-AP63/2)*S63-E63)/(BC63+AP63/2)</f>
        <v>214.9396936954267</v>
      </c>
      <c r="H63" s="4">
        <f>AP63*1000</f>
        <v>1.505407064013508</v>
      </c>
      <c r="I63" s="4">
        <f>(AU63-BA63)</f>
        <v>1.577596295863878</v>
      </c>
      <c r="J63" s="4">
        <f>(P63+AT63*D63)</f>
        <v>25.01663589477539</v>
      </c>
      <c r="K63" s="4">
        <v>6</v>
      </c>
      <c r="L63" s="4">
        <f>(K63*AI63+AJ63)</f>
        <v>1.420000016689301</v>
      </c>
      <c r="M63" s="4">
        <v>1</v>
      </c>
      <c r="N63" s="4">
        <f>L63*(M63+1)*(M63+1)/(M63*M63+1)</f>
        <v>2.840000033378601</v>
      </c>
      <c r="O63" s="4">
        <v>21.77620506286621</v>
      </c>
      <c r="P63" s="4">
        <v>25.01663589477539</v>
      </c>
      <c r="Q63" s="4">
        <v>20.85213470458984</v>
      </c>
      <c r="R63" s="4">
        <v>399.7268981933594</v>
      </c>
      <c r="S63" s="4">
        <v>387.2469482421875</v>
      </c>
      <c r="T63" s="4">
        <v>13.99441146850586</v>
      </c>
      <c r="U63" s="4">
        <v>15.7739896774292</v>
      </c>
      <c r="V63" s="4">
        <v>54.36354446411133</v>
      </c>
      <c r="W63" s="4">
        <v>61.27906036376953</v>
      </c>
      <c r="X63" s="4">
        <v>499.5545959472656</v>
      </c>
      <c r="Y63" s="4">
        <v>1998.926879882812</v>
      </c>
      <c r="Z63" s="4">
        <v>24.2047290802002</v>
      </c>
      <c r="AA63" s="4">
        <v>101.764762878418</v>
      </c>
      <c r="AB63" s="4">
        <v>4.76615047454834</v>
      </c>
      <c r="AC63" s="4">
        <v>0.2132601588964462</v>
      </c>
      <c r="AD63" s="4">
        <v>0.1120476871728897</v>
      </c>
      <c r="AE63" s="4">
        <v>0.006804439704865217</v>
      </c>
      <c r="AF63" s="4">
        <v>0.1292215585708618</v>
      </c>
      <c r="AG63" s="4">
        <v>0.00703761912882328</v>
      </c>
      <c r="AH63" s="4">
        <v>0.6666666865348816</v>
      </c>
      <c r="AI63" s="4">
        <v>-0.2195652425289154</v>
      </c>
      <c r="AJ63" s="4">
        <v>2.737391471862793</v>
      </c>
      <c r="AK63" s="4">
        <v>1</v>
      </c>
      <c r="AL63" s="4">
        <v>0</v>
      </c>
      <c r="AM63" s="4">
        <v>0.1599999964237213</v>
      </c>
      <c r="AN63" s="4">
        <v>111115</v>
      </c>
      <c r="AO63" s="4">
        <f>X63*0.000001/(K63*0.0001)</f>
        <v>0.8325909932454426</v>
      </c>
      <c r="AP63" s="4">
        <f>(U63-T63)/(1000-U63)*AO63</f>
        <v>0.001505407064013507</v>
      </c>
      <c r="AQ63" s="4">
        <f>(P63+273.15)</f>
        <v>298.1666358947754</v>
      </c>
      <c r="AR63" s="4">
        <f>(O63+273.15)</f>
        <v>294.9262050628662</v>
      </c>
      <c r="AS63" s="4">
        <f>(Y63*AK63+Z63*AL63)*AM63</f>
        <v>319.8282936325304</v>
      </c>
      <c r="AT63" s="4">
        <f>((AS63+0.00000010773*(AR63^4-AQ63^4))-AP63*44100)/(L63*0.92*2*29.3+0.00000043092*AQ63^3)</f>
        <v>2.466802014608296</v>
      </c>
      <c r="AU63" s="4">
        <f>0.61365*EXP(17.502*J63/(240.97+J63))</f>
        <v>3.182832615034073</v>
      </c>
      <c r="AV63" s="4">
        <f>AU63*1000/AA63</f>
        <v>31.27637234154142</v>
      </c>
      <c r="AW63" s="4">
        <f>(AV63-U63)</f>
        <v>15.50238266411222</v>
      </c>
      <c r="AX63" s="4">
        <f>IF(D63,P63,(O63+P63)/2)</f>
        <v>23.3964204788208</v>
      </c>
      <c r="AY63" s="4">
        <f>0.61365*EXP(17.502*AX63/(240.97+AX63))</f>
        <v>2.888091611821968</v>
      </c>
      <c r="AZ63" s="4">
        <f>IF(AW63&lt;&gt;0,(1000-(AV63+U63)/2)/AW63*AP63,0)</f>
        <v>0.09482362306425587</v>
      </c>
      <c r="BA63" s="4">
        <f>U63*AA63/1000</f>
        <v>1.605236319170195</v>
      </c>
      <c r="BB63" s="4">
        <f>(AY63-BA63)</f>
        <v>1.282855292651773</v>
      </c>
      <c r="BC63" s="4">
        <f>1/(1.6/F63+1.37/N63)</f>
        <v>0.05955058406218908</v>
      </c>
      <c r="BD63" s="4">
        <f>G63*AA63*0.001</f>
        <v>21.87328696207489</v>
      </c>
      <c r="BE63" s="4">
        <f>G63/S63</f>
        <v>0.5550455456681912</v>
      </c>
      <c r="BF63" s="4">
        <f>(1-AP63*AA63/AU63/F63)*100</f>
        <v>50.93487122797416</v>
      </c>
      <c r="BG63" s="4">
        <f>(S63-E63/(N63/1.35))</f>
        <v>382.5848232948575</v>
      </c>
      <c r="BH63" s="4">
        <f>E63*BF63/100/BG63</f>
        <v>0.01305737748950301</v>
      </c>
    </row>
    <row r="64" ht="29" customHeight="1">
      <c r="A64" t="s" s="2">
        <v>9</v>
      </c>
      <c r="B64" t="s" s="5">
        <v>125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</row>
    <row r="65" ht="16" customHeight="1">
      <c r="A65" s="4">
        <v>47</v>
      </c>
      <c r="B65" t="s" s="2">
        <v>126</v>
      </c>
      <c r="C65" s="4">
        <v>326.0000297948718</v>
      </c>
      <c r="D65" s="4">
        <v>0</v>
      </c>
      <c r="E65" s="4">
        <f>(R65-S65*(1000-T65)/(1000-U65))*AO65</f>
        <v>8.552596497753921</v>
      </c>
      <c r="F65" s="4">
        <f>IF(AZ65&lt;&gt;0,1/(1/AZ65-1/N65),0)</f>
        <v>0.09857316303754363</v>
      </c>
      <c r="G65" s="4">
        <f>((BC65-AP65/2)*S65-E65)/(BC65+AP65/2)</f>
        <v>236.0748448443865</v>
      </c>
      <c r="H65" s="4">
        <f>AP65*1000</f>
        <v>1.504557862756853</v>
      </c>
      <c r="I65" s="4">
        <f>(AU65-BA65)</f>
        <v>1.569434819343998</v>
      </c>
      <c r="J65" s="4">
        <f>(P65+AT65*D65)</f>
        <v>24.97477340698242</v>
      </c>
      <c r="K65" s="4">
        <v>6</v>
      </c>
      <c r="L65" s="4">
        <f>(K65*AI65+AJ65)</f>
        <v>1.420000016689301</v>
      </c>
      <c r="M65" s="4">
        <v>1</v>
      </c>
      <c r="N65" s="4">
        <f>L65*(M65+1)*(M65+1)/(M65*M65+1)</f>
        <v>2.840000033378601</v>
      </c>
      <c r="O65" s="4">
        <v>21.74053382873535</v>
      </c>
      <c r="P65" s="4">
        <v>24.97477340698242</v>
      </c>
      <c r="Q65" s="4">
        <v>20.90066909790039</v>
      </c>
      <c r="R65" s="4">
        <v>397.8266906738281</v>
      </c>
      <c r="S65" s="4">
        <v>386.8553466796875</v>
      </c>
      <c r="T65" s="4">
        <v>13.99766826629639</v>
      </c>
      <c r="U65" s="4">
        <v>15.77623844146729</v>
      </c>
      <c r="V65" s="4">
        <v>54.51239395141602</v>
      </c>
      <c r="W65" s="4">
        <v>61.43967437744141</v>
      </c>
      <c r="X65" s="4">
        <v>499.5546264648438</v>
      </c>
      <c r="Y65" s="4">
        <v>1998.8818359375</v>
      </c>
      <c r="Z65" s="4">
        <v>23.71571922302246</v>
      </c>
      <c r="AA65" s="4">
        <v>101.7646713256836</v>
      </c>
      <c r="AB65" s="4">
        <v>4.76615047454834</v>
      </c>
      <c r="AC65" s="4">
        <v>0.2132601588964462</v>
      </c>
      <c r="AD65" s="4">
        <v>0.1120476871728897</v>
      </c>
      <c r="AE65" s="4">
        <v>0.006804439704865217</v>
      </c>
      <c r="AF65" s="4">
        <v>0.1292215585708618</v>
      </c>
      <c r="AG65" s="4">
        <v>0.00703761912882328</v>
      </c>
      <c r="AH65" s="4">
        <v>0.6666666865348816</v>
      </c>
      <c r="AI65" s="4">
        <v>-0.2195652425289154</v>
      </c>
      <c r="AJ65" s="4">
        <v>2.737391471862793</v>
      </c>
      <c r="AK65" s="4">
        <v>1</v>
      </c>
      <c r="AL65" s="4">
        <v>0</v>
      </c>
      <c r="AM65" s="4">
        <v>0.1599999964237213</v>
      </c>
      <c r="AN65" s="4">
        <v>111115</v>
      </c>
      <c r="AO65" s="4">
        <f>X65*0.000001/(K65*0.0001)</f>
        <v>0.8325910441080727</v>
      </c>
      <c r="AP65" s="4">
        <f>(U65-T65)/(1000-U65)*AO65</f>
        <v>0.001504557862756853</v>
      </c>
      <c r="AQ65" s="4">
        <f>(P65+273.15)</f>
        <v>298.1247734069824</v>
      </c>
      <c r="AR65" s="4">
        <f>(O65+273.15)</f>
        <v>294.8905338287353</v>
      </c>
      <c r="AS65" s="4">
        <f>(Y65*AK65+Z65*AL65)*AM65</f>
        <v>319.8210866014415</v>
      </c>
      <c r="AT65" s="4">
        <f>((AS65+0.00000010773*(AR65^4-AQ65^4))-AP65*44100)/(L65*0.92*2*29.3+0.00000043092*AQ65^3)</f>
        <v>2.468233623911631</v>
      </c>
      <c r="AU65" s="4">
        <f>0.61365*EXP(17.502*J65/(240.97+J65))</f>
        <v>3.174898539095532</v>
      </c>
      <c r="AV65" s="4">
        <f>AU65*1000/AA65</f>
        <v>31.19843554483376</v>
      </c>
      <c r="AW65" s="4">
        <f>(AV65-U65)</f>
        <v>15.42219710336647</v>
      </c>
      <c r="AX65" s="4">
        <f>IF(D65,P65,(O65+P65)/2)</f>
        <v>23.35765361785889</v>
      </c>
      <c r="AY65" s="4">
        <f>0.61365*EXP(17.502*AX65/(240.97+AX65))</f>
        <v>2.881342208133872</v>
      </c>
      <c r="AZ65" s="4">
        <f>IF(AW65&lt;&gt;0,(1000-(AV65+U65)/2)/AW65*AP65,0)</f>
        <v>0.0952665690472777</v>
      </c>
      <c r="BA65" s="4">
        <f>U65*AA65/1000</f>
        <v>1.605463719751533</v>
      </c>
      <c r="BB65" s="4">
        <f>(AY65-BA65)</f>
        <v>1.275878488382338</v>
      </c>
      <c r="BC65" s="4">
        <f>1/(1.6/F65+1.37/N65)</f>
        <v>0.05983010831474067</v>
      </c>
      <c r="BD65" s="4">
        <f>G65*AA65*0.001</f>
        <v>24.02407899385075</v>
      </c>
      <c r="BE65" s="4">
        <f>G65/S65</f>
        <v>0.6102406154408259</v>
      </c>
      <c r="BF65" s="4">
        <f>(1-AP65*AA65/AU65/F65)*100</f>
        <v>51.07651505415654</v>
      </c>
      <c r="BG65" s="4">
        <f>(S65-E65/(N65/1.35))</f>
        <v>382.7898519133962</v>
      </c>
      <c r="BH65" s="4">
        <f>E65*BF65/100/BG65</f>
        <v>0.0114119227974854</v>
      </c>
    </row>
    <row r="66" ht="16" customHeight="1">
      <c r="A66" s="4">
        <v>48</v>
      </c>
      <c r="B66" t="s" s="2">
        <v>127</v>
      </c>
      <c r="C66" s="4">
        <v>331.0000296831131</v>
      </c>
      <c r="D66" s="4">
        <v>0</v>
      </c>
      <c r="E66" s="4">
        <f>(R66-S66*(1000-T66)/(1000-U66))*AO66</f>
        <v>-5.597031625470752</v>
      </c>
      <c r="F66" s="4">
        <f>IF(AZ66&lt;&gt;0,1/(1/AZ66-1/N66),0)</f>
        <v>0.09865502249256021</v>
      </c>
      <c r="G66" s="4">
        <f>((BC66-AP66/2)*S66-E66)/(BC66+AP66/2)</f>
        <v>462.8361469778586</v>
      </c>
      <c r="H66" s="4">
        <f>AP66*1000</f>
        <v>1.503737158203664</v>
      </c>
      <c r="I66" s="4">
        <f>(AU66-BA66)</f>
        <v>1.567327966958722</v>
      </c>
      <c r="J66" s="4">
        <f>(P66+AT66*D66)</f>
        <v>24.96500968933105</v>
      </c>
      <c r="K66" s="4">
        <v>6</v>
      </c>
      <c r="L66" s="4">
        <f>(K66*AI66+AJ66)</f>
        <v>1.420000016689301</v>
      </c>
      <c r="M66" s="4">
        <v>1</v>
      </c>
      <c r="N66" s="4">
        <f>L66*(M66+1)*(M66+1)/(M66*M66+1)</f>
        <v>2.840000033378601</v>
      </c>
      <c r="O66" s="4">
        <v>21.72558212280273</v>
      </c>
      <c r="P66" s="4">
        <v>24.96500968933105</v>
      </c>
      <c r="Q66" s="4">
        <v>20.91921997070312</v>
      </c>
      <c r="R66" s="4">
        <v>373.9090576171875</v>
      </c>
      <c r="S66" s="4">
        <v>379.9452514648438</v>
      </c>
      <c r="T66" s="4">
        <v>14.00124454498291</v>
      </c>
      <c r="U66" s="4">
        <v>15.77883529663086</v>
      </c>
      <c r="V66" s="4">
        <v>54.58731460571289</v>
      </c>
      <c r="W66" s="4">
        <v>61.51848602294922</v>
      </c>
      <c r="X66" s="4">
        <v>499.555908203125</v>
      </c>
      <c r="Y66" s="4">
        <v>1998.799560546875</v>
      </c>
      <c r="Z66" s="4">
        <v>23.26413345336914</v>
      </c>
      <c r="AA66" s="4">
        <v>101.7643280029297</v>
      </c>
      <c r="AB66" s="4">
        <v>4.76615047454834</v>
      </c>
      <c r="AC66" s="4">
        <v>0.2132601588964462</v>
      </c>
      <c r="AD66" s="4">
        <v>0.1120476871728897</v>
      </c>
      <c r="AE66" s="4">
        <v>0.006804439704865217</v>
      </c>
      <c r="AF66" s="4">
        <v>0.1292215585708618</v>
      </c>
      <c r="AG66" s="4">
        <v>0.00703761912882328</v>
      </c>
      <c r="AH66" s="4">
        <v>0.6666666865348816</v>
      </c>
      <c r="AI66" s="4">
        <v>-0.2195652425289154</v>
      </c>
      <c r="AJ66" s="4">
        <v>2.737391471862793</v>
      </c>
      <c r="AK66" s="4">
        <v>1</v>
      </c>
      <c r="AL66" s="4">
        <v>0</v>
      </c>
      <c r="AM66" s="4">
        <v>0.1599999964237213</v>
      </c>
      <c r="AN66" s="4">
        <v>111115</v>
      </c>
      <c r="AO66" s="4">
        <f>X66*0.000001/(K66*0.0001)</f>
        <v>0.8325931803385415</v>
      </c>
      <c r="AP66" s="4">
        <f>(U66-T66)/(1000-U66)*AO66</f>
        <v>0.001503737158203664</v>
      </c>
      <c r="AQ66" s="4">
        <f>(P66+273.15)</f>
        <v>298.115009689331</v>
      </c>
      <c r="AR66" s="4">
        <f>(O66+273.15)</f>
        <v>294.8755821228027</v>
      </c>
      <c r="AS66" s="4">
        <f>(Y66*AK66+Z66*AL66)*AM66</f>
        <v>319.8079225392357</v>
      </c>
      <c r="AT66" s="4">
        <f>((AS66+0.00000010773*(AR66^4-AQ66^4))-AP66*44100)/(L66*0.92*2*29.3+0.00000043092*AQ66^3)</f>
        <v>2.467916074113138</v>
      </c>
      <c r="AU66" s="4">
        <f>0.61365*EXP(17.502*J66/(240.97+J66))</f>
        <v>3.173050537589269</v>
      </c>
      <c r="AV66" s="4">
        <f>AU66*1000/AA66</f>
        <v>31.18038117932564</v>
      </c>
      <c r="AW66" s="4">
        <f>(AV66-U66)</f>
        <v>15.40154588269478</v>
      </c>
      <c r="AX66" s="4">
        <f>IF(D66,P66,(O66+P66)/2)</f>
        <v>23.34529590606689</v>
      </c>
      <c r="AY66" s="4">
        <f>0.61365*EXP(17.502*AX66/(240.97+AX66))</f>
        <v>2.879193602613644</v>
      </c>
      <c r="AZ66" s="4">
        <f>IF(AW66&lt;&gt;0,(1000-(AV66+U66)/2)/AW66*AP66,0)</f>
        <v>0.09534302660397768</v>
      </c>
      <c r="BA66" s="4">
        <f>U66*AA66/1000</f>
        <v>1.605722570630547</v>
      </c>
      <c r="BB66" s="4">
        <f>(AY66-BA66)</f>
        <v>1.273471031983097</v>
      </c>
      <c r="BC66" s="4">
        <f>1/(1.6/F66+1.37/N66)</f>
        <v>0.05987835868115188</v>
      </c>
      <c r="BD66" s="4">
        <f>G66*AA66*0.001</f>
        <v>47.10020947266698</v>
      </c>
      <c r="BE66" s="4">
        <f>G66/S66</f>
        <v>1.218165367756109</v>
      </c>
      <c r="BF66" s="4">
        <f>(1-AP66*AA66/AU66/F66)*100</f>
        <v>51.11548491998579</v>
      </c>
      <c r="BG66" s="4">
        <f>(S66-E66/(N66/1.35))</f>
        <v>382.6058122414563</v>
      </c>
      <c r="BH66" s="4">
        <f>E66*BF66/100/BG66</f>
        <v>-0.007477538931580157</v>
      </c>
    </row>
    <row r="67" ht="16" customHeight="1">
      <c r="A67" s="4">
        <v>49</v>
      </c>
      <c r="B67" t="s" s="2">
        <v>128</v>
      </c>
      <c r="C67" s="4">
        <v>336.0000295713544</v>
      </c>
      <c r="D67" s="4">
        <v>0</v>
      </c>
      <c r="E67" s="4">
        <f>(R67-S67*(1000-T67)/(1000-U67))*AO67</f>
        <v>-16.70522677570689</v>
      </c>
      <c r="F67" s="4">
        <f>IF(AZ67&lt;&gt;0,1/(1/AZ67-1/N67),0)</f>
        <v>0.09862759000882874</v>
      </c>
      <c r="G67" s="4">
        <f>((BC67-AP67/2)*S67-E67)/(BC67+AP67/2)</f>
        <v>626.6423228222123</v>
      </c>
      <c r="H67" s="4">
        <f>AP67*1000</f>
        <v>1.502799185430899</v>
      </c>
      <c r="I67" s="4">
        <f>(AU67-BA67)</f>
        <v>1.566772192410648</v>
      </c>
      <c r="J67" s="4">
        <f>(P67+AT67*D67)</f>
        <v>24.96366882324219</v>
      </c>
      <c r="K67" s="4">
        <v>6</v>
      </c>
      <c r="L67" s="4">
        <f>(K67*AI67+AJ67)</f>
        <v>1.420000016689301</v>
      </c>
      <c r="M67" s="4">
        <v>1</v>
      </c>
      <c r="N67" s="4">
        <f>L67*(M67+1)*(M67+1)/(M67*M67+1)</f>
        <v>2.840000033378601</v>
      </c>
      <c r="O67" s="4">
        <v>21.71464347839355</v>
      </c>
      <c r="P67" s="4">
        <v>24.96366882324219</v>
      </c>
      <c r="Q67" s="4">
        <v>20.9187068939209</v>
      </c>
      <c r="R67" s="4">
        <v>340.55078125</v>
      </c>
      <c r="S67" s="4">
        <v>359.9649658203125</v>
      </c>
      <c r="T67" s="4">
        <v>14.00533199310303</v>
      </c>
      <c r="U67" s="4">
        <v>15.78179168701172</v>
      </c>
      <c r="V67" s="4">
        <v>54.64355850219727</v>
      </c>
      <c r="W67" s="4">
        <v>61.57587814331055</v>
      </c>
      <c r="X67" s="4">
        <v>499.5606689453125</v>
      </c>
      <c r="Y67" s="4">
        <v>1998.736572265625</v>
      </c>
      <c r="Z67" s="4">
        <v>22.8663158416748</v>
      </c>
      <c r="AA67" s="4">
        <v>101.764404296875</v>
      </c>
      <c r="AB67" s="4">
        <v>4.76615047454834</v>
      </c>
      <c r="AC67" s="4">
        <v>0.2132601588964462</v>
      </c>
      <c r="AD67" s="4">
        <v>0.1120476871728897</v>
      </c>
      <c r="AE67" s="4">
        <v>0.006804439704865217</v>
      </c>
      <c r="AF67" s="4">
        <v>0.1292215585708618</v>
      </c>
      <c r="AG67" s="4">
        <v>0.00703761912882328</v>
      </c>
      <c r="AH67" s="4">
        <v>0.6666666865348816</v>
      </c>
      <c r="AI67" s="4">
        <v>-0.2195652425289154</v>
      </c>
      <c r="AJ67" s="4">
        <v>2.737391471862793</v>
      </c>
      <c r="AK67" s="4">
        <v>1</v>
      </c>
      <c r="AL67" s="4">
        <v>0</v>
      </c>
      <c r="AM67" s="4">
        <v>0.1599999964237213</v>
      </c>
      <c r="AN67" s="4">
        <v>111115</v>
      </c>
      <c r="AO67" s="4">
        <f>X67*0.000001/(K67*0.0001)</f>
        <v>0.832601114908854</v>
      </c>
      <c r="AP67" s="4">
        <f>(U67-T67)/(1000-U67)*AO67</f>
        <v>0.001502799185430899</v>
      </c>
      <c r="AQ67" s="4">
        <f>(P67+273.15)</f>
        <v>298.1136688232422</v>
      </c>
      <c r="AR67" s="4">
        <f>(O67+273.15)</f>
        <v>294.8646434783935</v>
      </c>
      <c r="AS67" s="4">
        <f>(Y67*AK67+Z67*AL67)*AM67</f>
        <v>319.797844414461</v>
      </c>
      <c r="AT67" s="4">
        <f>((AS67+0.00000010773*(AR67^4-AQ67^4))-AP67*44100)/(L67*0.92*2*29.3+0.00000043092*AQ67^3)</f>
        <v>2.467076299057721</v>
      </c>
      <c r="AU67" s="4">
        <f>0.61365*EXP(17.502*J67/(240.97+J67))</f>
        <v>3.172796822176769</v>
      </c>
      <c r="AV67" s="4">
        <f>AU67*1000/AA67</f>
        <v>31.17786463841365</v>
      </c>
      <c r="AW67" s="4">
        <f>(AV67-U67)</f>
        <v>15.39607295140193</v>
      </c>
      <c r="AX67" s="4">
        <f>IF(D67,P67,(O67+P67)/2)</f>
        <v>23.33915615081787</v>
      </c>
      <c r="AY67" s="4">
        <f>0.61365*EXP(17.502*AX67/(240.97+AX67))</f>
        <v>2.878126619376281</v>
      </c>
      <c r="AZ67" s="4">
        <f>IF(AW67&lt;&gt;0,(1000-(AV67+U67)/2)/AW67*AP67,0)</f>
        <v>0.09531740486201638</v>
      </c>
      <c r="BA67" s="4">
        <f>U67*AA67/1000</f>
        <v>1.606024629766122</v>
      </c>
      <c r="BB67" s="4">
        <f>(AY67-BA67)</f>
        <v>1.272101989610159</v>
      </c>
      <c r="BC67" s="4">
        <f>1/(1.6/F67+1.37/N67)</f>
        <v>0.05986218942741762</v>
      </c>
      <c r="BD67" s="4">
        <f>G67*AA67*0.001</f>
        <v>63.76988268921248</v>
      </c>
      <c r="BE67" s="4">
        <f>G67/S67</f>
        <v>1.740842532811985</v>
      </c>
      <c r="BF67" s="4">
        <f>(1-AP67*AA67/AU67/F67)*100</f>
        <v>51.12844444004575</v>
      </c>
      <c r="BG67" s="4">
        <f>(S67-E67/(N67/1.35))</f>
        <v>367.9058305675482</v>
      </c>
      <c r="BH67" s="4">
        <f>E67*BF67/100/BG67</f>
        <v>-0.0232155129953364</v>
      </c>
    </row>
    <row r="68" ht="16" customHeight="1">
      <c r="A68" s="4">
        <v>50</v>
      </c>
      <c r="B68" t="s" s="2">
        <v>129</v>
      </c>
      <c r="C68" s="4">
        <v>341.5000294484198</v>
      </c>
      <c r="D68" s="4">
        <v>0</v>
      </c>
      <c r="E68" s="4">
        <f>(R68-S68*(1000-T68)/(1000-U68))*AO68</f>
        <v>-20.50443245781834</v>
      </c>
      <c r="F68" s="4">
        <f>IF(AZ68&lt;&gt;0,1/(1/AZ68-1/N68),0)</f>
        <v>0.09891959472718445</v>
      </c>
      <c r="G68" s="4">
        <f>((BC68-AP68/2)*S68-E68)/(BC68+AP68/2)</f>
        <v>659.5654969597939</v>
      </c>
      <c r="H68" s="4">
        <f>AP68*1000</f>
        <v>1.501716794902651</v>
      </c>
      <c r="I68" s="4">
        <f>(AU68-BA68)</f>
        <v>1.56121402523208</v>
      </c>
      <c r="J68" s="4">
        <f>(P68+AT68*D68)</f>
        <v>24.93631553649902</v>
      </c>
      <c r="K68" s="4">
        <v>6</v>
      </c>
      <c r="L68" s="4">
        <f>(K68*AI68+AJ68)</f>
        <v>1.420000016689301</v>
      </c>
      <c r="M68" s="4">
        <v>1</v>
      </c>
      <c r="N68" s="4">
        <f>L68*(M68+1)*(M68+1)/(M68*M68+1)</f>
        <v>2.840000033378601</v>
      </c>
      <c r="O68" s="4">
        <v>21.7021312713623</v>
      </c>
      <c r="P68" s="4">
        <v>24.93631553649902</v>
      </c>
      <c r="Q68" s="4">
        <v>20.91425704956055</v>
      </c>
      <c r="R68" s="4">
        <v>306.3717651367188</v>
      </c>
      <c r="S68" s="4">
        <v>330.4018249511719</v>
      </c>
      <c r="T68" s="4">
        <v>14.01049327850342</v>
      </c>
      <c r="U68" s="4">
        <v>15.78559494018555</v>
      </c>
      <c r="V68" s="4">
        <v>54.70606994628906</v>
      </c>
      <c r="W68" s="4">
        <v>61.63845443725586</v>
      </c>
      <c r="X68" s="4">
        <v>499.5808410644531</v>
      </c>
      <c r="Y68" s="4">
        <v>1998.667236328125</v>
      </c>
      <c r="Z68" s="4">
        <v>22.4827823638916</v>
      </c>
      <c r="AA68" s="4">
        <v>101.7643585205078</v>
      </c>
      <c r="AB68" s="4">
        <v>4.76615047454834</v>
      </c>
      <c r="AC68" s="4">
        <v>0.2132601588964462</v>
      </c>
      <c r="AD68" s="4">
        <v>0.1120476871728897</v>
      </c>
      <c r="AE68" s="4">
        <v>0.006804439704865217</v>
      </c>
      <c r="AF68" s="4">
        <v>0.1292215585708618</v>
      </c>
      <c r="AG68" s="4">
        <v>0.00703761912882328</v>
      </c>
      <c r="AH68" s="4">
        <v>0.6666666865348816</v>
      </c>
      <c r="AI68" s="4">
        <v>-0.2195652425289154</v>
      </c>
      <c r="AJ68" s="4">
        <v>2.737391471862793</v>
      </c>
      <c r="AK68" s="4">
        <v>1</v>
      </c>
      <c r="AL68" s="4">
        <v>0</v>
      </c>
      <c r="AM68" s="4">
        <v>0.1599999964237213</v>
      </c>
      <c r="AN68" s="4">
        <v>111115</v>
      </c>
      <c r="AO68" s="4">
        <f>X68*0.000001/(K68*0.0001)</f>
        <v>0.8326347351074218</v>
      </c>
      <c r="AP68" s="4">
        <f>(U68-T68)/(1000-U68)*AO68</f>
        <v>0.001501716794902651</v>
      </c>
      <c r="AQ68" s="4">
        <f>(P68+273.15)</f>
        <v>298.086315536499</v>
      </c>
      <c r="AR68" s="4">
        <f>(O68+273.15)</f>
        <v>294.8521312713623</v>
      </c>
      <c r="AS68" s="4">
        <f>(Y68*AK68+Z68*AL68)*AM68</f>
        <v>319.786750664709</v>
      </c>
      <c r="AT68" s="4">
        <f>((AS68+0.00000010773*(AR68^4-AQ68^4))-AP68*44100)/(L68*0.92*2*29.3+0.00000043092*AQ68^3)</f>
        <v>2.469559166954686</v>
      </c>
      <c r="AU68" s="4">
        <f>0.61365*EXP(17.502*J68/(240.97+J68))</f>
        <v>3.167624968184636</v>
      </c>
      <c r="AV68" s="4">
        <f>AU68*1000/AA68</f>
        <v>31.12705680296003</v>
      </c>
      <c r="AW68" s="4">
        <f>(AV68-U68)</f>
        <v>15.34146186277448</v>
      </c>
      <c r="AX68" s="4">
        <f>IF(D68,P68,(O68+P68)/2)</f>
        <v>23.31922340393066</v>
      </c>
      <c r="AY68" s="4">
        <f>0.61365*EXP(17.502*AX68/(240.97+AX68))</f>
        <v>2.874665036419529</v>
      </c>
      <c r="AZ68" s="4">
        <f>IF(AW68&lt;&gt;0,(1000-(AV68+U68)/2)/AW68*AP68,0)</f>
        <v>0.09559011061084026</v>
      </c>
      <c r="BA68" s="4">
        <f>U68*AA68/1000</f>
        <v>1.606410942952556</v>
      </c>
      <c r="BB68" s="4">
        <f>(AY68-BA68)</f>
        <v>1.268254093466973</v>
      </c>
      <c r="BC68" s="4">
        <f>1/(1.6/F68+1.37/N68)</f>
        <v>0.06003428950823429</v>
      </c>
      <c r="BD68" s="4">
        <f>G68*AA68*0.001</f>
        <v>67.12025970037337</v>
      </c>
      <c r="BE68" s="4">
        <f>G68/S68</f>
        <v>1.996252584431903</v>
      </c>
      <c r="BF68" s="4">
        <f>(1-AP68*AA68/AU68/F68)*100</f>
        <v>51.22832723235742</v>
      </c>
      <c r="BG68" s="4">
        <f>(S68-E68/(N68/1.35))</f>
        <v>340.1486501246646</v>
      </c>
      <c r="BH68" s="4">
        <f>E68*BF68/100/BG68</f>
        <v>-0.03088084504459782</v>
      </c>
    </row>
    <row r="69" ht="16" customHeight="1">
      <c r="A69" s="4">
        <v>51</v>
      </c>
      <c r="B69" t="s" s="2">
        <v>130</v>
      </c>
      <c r="C69" s="4">
        <v>346.5000293366611</v>
      </c>
      <c r="D69" s="4">
        <v>0</v>
      </c>
      <c r="E69" s="4">
        <f>(R69-S69*(1000-T69)/(1000-U69))*AO69</f>
        <v>-8.685519409794678</v>
      </c>
      <c r="F69" s="4">
        <f>IF(AZ69&lt;&gt;0,1/(1/AZ69-1/N69),0)</f>
        <v>0.09929851711002144</v>
      </c>
      <c r="G69" s="4">
        <f>((BC69-AP69/2)*S69-E69)/(BC69+AP69/2)</f>
        <v>443.4194566776506</v>
      </c>
      <c r="H69" s="4">
        <f>AP69*1000</f>
        <v>1.501463406315846</v>
      </c>
      <c r="I69" s="4">
        <f>(AU69-BA69)</f>
        <v>1.555235165230752</v>
      </c>
      <c r="J69" s="4">
        <f>(P69+AT69*D69)</f>
        <v>24.90668106079102</v>
      </c>
      <c r="K69" s="4">
        <v>6</v>
      </c>
      <c r="L69" s="4">
        <f>(K69*AI69+AJ69)</f>
        <v>1.420000016689301</v>
      </c>
      <c r="M69" s="4">
        <v>1</v>
      </c>
      <c r="N69" s="4">
        <f>L69*(M69+1)*(M69+1)/(M69*M69+1)</f>
        <v>2.840000033378601</v>
      </c>
      <c r="O69" s="4">
        <v>21.68969345092773</v>
      </c>
      <c r="P69" s="4">
        <v>24.90668106079102</v>
      </c>
      <c r="Q69" s="4">
        <v>20.91363906860352</v>
      </c>
      <c r="R69" s="4">
        <v>298.7745971679688</v>
      </c>
      <c r="S69" s="4">
        <v>308.6493835449219</v>
      </c>
      <c r="T69" s="4">
        <v>14.01457500457764</v>
      </c>
      <c r="U69" s="4">
        <v>15.78936958312988</v>
      </c>
      <c r="V69" s="4">
        <v>54.76362609863281</v>
      </c>
      <c r="W69" s="4">
        <v>61.69939804077148</v>
      </c>
      <c r="X69" s="4">
        <v>499.5810546875</v>
      </c>
      <c r="Y69" s="4">
        <v>1998.962158203125</v>
      </c>
      <c r="Z69" s="4">
        <v>22.0775203704834</v>
      </c>
      <c r="AA69" s="4">
        <v>101.7643508911133</v>
      </c>
      <c r="AB69" s="4">
        <v>4.76615047454834</v>
      </c>
      <c r="AC69" s="4">
        <v>0.2132601588964462</v>
      </c>
      <c r="AD69" s="4">
        <v>0.1120476871728897</v>
      </c>
      <c r="AE69" s="4">
        <v>0.006804439704865217</v>
      </c>
      <c r="AF69" s="4">
        <v>0.1292215585708618</v>
      </c>
      <c r="AG69" s="4">
        <v>0.00703761912882328</v>
      </c>
      <c r="AH69" s="4">
        <v>0.6666666865348816</v>
      </c>
      <c r="AI69" s="4">
        <v>-0.2195652425289154</v>
      </c>
      <c r="AJ69" s="4">
        <v>2.737391471862793</v>
      </c>
      <c r="AK69" s="4">
        <v>1</v>
      </c>
      <c r="AL69" s="4">
        <v>0</v>
      </c>
      <c r="AM69" s="4">
        <v>0.1599999964237213</v>
      </c>
      <c r="AN69" s="4">
        <v>111115</v>
      </c>
      <c r="AO69" s="4">
        <f>X69*0.000001/(K69*0.0001)</f>
        <v>0.8326350911458332</v>
      </c>
      <c r="AP69" s="4">
        <f>(U69-T69)/(1000-U69)*AO69</f>
        <v>0.001501463406315846</v>
      </c>
      <c r="AQ69" s="4">
        <f>(P69+273.15)</f>
        <v>298.056681060791</v>
      </c>
      <c r="AR69" s="4">
        <f>(O69+273.15)</f>
        <v>294.8396934509277</v>
      </c>
      <c r="AS69" s="4">
        <f>(Y69*AK69+Z69*AL69)*AM69</f>
        <v>319.8339381636542</v>
      </c>
      <c r="AT69" s="4">
        <f>((AS69+0.00000010773*(AR69^4-AQ69^4))-AP69*44100)/(L69*0.92*2*29.3+0.00000043092*AQ69^3)</f>
        <v>2.47260096509872</v>
      </c>
      <c r="AU69" s="4">
        <f>0.61365*EXP(17.502*J69/(240.97+J69))</f>
        <v>3.162030111837852</v>
      </c>
      <c r="AV69" s="4">
        <f>AU69*1000/AA69</f>
        <v>31.07208058764301</v>
      </c>
      <c r="AW69" s="4">
        <f>(AV69-U69)</f>
        <v>15.28271100451312</v>
      </c>
      <c r="AX69" s="4">
        <f>IF(D69,P69,(O69+P69)/2)</f>
        <v>23.29818725585938</v>
      </c>
      <c r="AY69" s="4">
        <f>0.61365*EXP(17.502*AX69/(240.97+AX69))</f>
        <v>2.871015783380077</v>
      </c>
      <c r="AZ69" s="4">
        <f>IF(AW69&lt;&gt;0,(1000-(AV69+U69)/2)/AW69*AP69,0)</f>
        <v>0.09594390874653619</v>
      </c>
      <c r="BA69" s="4">
        <f>U69*AA69/1000</f>
        <v>1.606794946607101</v>
      </c>
      <c r="BB69" s="4">
        <f>(AY69-BA69)</f>
        <v>1.264220836772976</v>
      </c>
      <c r="BC69" s="4">
        <f>1/(1.6/F69+1.37/N69)</f>
        <v>0.06025757276605814</v>
      </c>
      <c r="BD69" s="4">
        <f>G69*AA69*0.001</f>
        <v>45.12429318129124</v>
      </c>
      <c r="BE69" s="4">
        <f>G69/S69</f>
        <v>1.43664455630806</v>
      </c>
      <c r="BF69" s="4">
        <f>(1-AP69*AA69/AU69/F69)*100</f>
        <v>51.33668900489574</v>
      </c>
      <c r="BG69" s="4">
        <f>(S69-E69/(N69/1.35))</f>
        <v>312.7780634975322</v>
      </c>
      <c r="BH69" s="4">
        <f>E69*BF69/100/BG69</f>
        <v>-0.01425566114837632</v>
      </c>
    </row>
    <row r="70" ht="16" customHeight="1">
      <c r="A70" s="4">
        <v>52</v>
      </c>
      <c r="B70" t="s" s="2">
        <v>131</v>
      </c>
      <c r="C70" s="4">
        <v>351.5000292249024</v>
      </c>
      <c r="D70" s="4">
        <v>0</v>
      </c>
      <c r="E70" s="4">
        <f>(R70-S70*(1000-T70)/(1000-U70))*AO70</f>
        <v>-0.2753902112389945</v>
      </c>
      <c r="F70" s="4">
        <f>IF(AZ70&lt;&gt;0,1/(1/AZ70-1/N70),0)</f>
        <v>0.09941004354828967</v>
      </c>
      <c r="G70" s="4">
        <f>((BC70-AP70/2)*S70-E70)/(BC70+AP70/2)</f>
        <v>295.9374698160642</v>
      </c>
      <c r="H70" s="4">
        <f>AP70*1000</f>
        <v>1.502076111229144</v>
      </c>
      <c r="I70" s="4">
        <f>(AU70-BA70)</f>
        <v>1.554177197675568</v>
      </c>
      <c r="J70" s="4">
        <f>(P70+AT70*D70)</f>
        <v>24.90371322631836</v>
      </c>
      <c r="K70" s="4">
        <v>6</v>
      </c>
      <c r="L70" s="4">
        <f>(K70*AI70+AJ70)</f>
        <v>1.420000016689301</v>
      </c>
      <c r="M70" s="4">
        <v>1</v>
      </c>
      <c r="N70" s="4">
        <f>L70*(M70+1)*(M70+1)/(M70*M70+1)</f>
        <v>2.840000033378601</v>
      </c>
      <c r="O70" s="4">
        <v>21.67891693115234</v>
      </c>
      <c r="P70" s="4">
        <v>24.90371322631836</v>
      </c>
      <c r="Q70" s="4">
        <v>20.9158878326416</v>
      </c>
      <c r="R70" s="4">
        <v>298.9848022460938</v>
      </c>
      <c r="S70" s="4">
        <v>298.7765502929688</v>
      </c>
      <c r="T70" s="4">
        <v>14.01878929138184</v>
      </c>
      <c r="U70" s="4">
        <v>15.79432964324951</v>
      </c>
      <c r="V70" s="4">
        <v>54.81629180908203</v>
      </c>
      <c r="W70" s="4">
        <v>61.7590217590332</v>
      </c>
      <c r="X70" s="4">
        <v>499.5724792480469</v>
      </c>
      <c r="Y70" s="4">
        <v>1999.308837890625</v>
      </c>
      <c r="Z70" s="4">
        <v>21.66423225402832</v>
      </c>
      <c r="AA70" s="4">
        <v>101.7639312744141</v>
      </c>
      <c r="AB70" s="4">
        <v>4.76615047454834</v>
      </c>
      <c r="AC70" s="4">
        <v>0.2132601588964462</v>
      </c>
      <c r="AD70" s="4">
        <v>0.1120476871728897</v>
      </c>
      <c r="AE70" s="4">
        <v>0.006804439704865217</v>
      </c>
      <c r="AF70" s="4">
        <v>0.1292215585708618</v>
      </c>
      <c r="AG70" s="4">
        <v>0.00703761912882328</v>
      </c>
      <c r="AH70" s="4">
        <v>0.6666666865348816</v>
      </c>
      <c r="AI70" s="4">
        <v>-0.2195652425289154</v>
      </c>
      <c r="AJ70" s="4">
        <v>2.737391471862793</v>
      </c>
      <c r="AK70" s="4">
        <v>1</v>
      </c>
      <c r="AL70" s="4">
        <v>0</v>
      </c>
      <c r="AM70" s="4">
        <v>0.1599999964237213</v>
      </c>
      <c r="AN70" s="4">
        <v>111115</v>
      </c>
      <c r="AO70" s="4">
        <f>X70*0.000001/(K70*0.0001)</f>
        <v>0.8326207987467447</v>
      </c>
      <c r="AP70" s="4">
        <f>(U70-T70)/(1000-U70)*AO70</f>
        <v>0.001502076111229144</v>
      </c>
      <c r="AQ70" s="4">
        <f>(P70+273.15)</f>
        <v>298.0537132263183</v>
      </c>
      <c r="AR70" s="4">
        <f>(O70+273.15)</f>
        <v>294.8289169311523</v>
      </c>
      <c r="AS70" s="4">
        <f>(Y70*AK70+Z70*AL70)*AM70</f>
        <v>319.8894069124144</v>
      </c>
      <c r="AT70" s="4">
        <f>((AS70+0.00000010773*(AR70^4-AQ70^4))-AP70*44100)/(L70*0.92*2*29.3+0.00000043092*AQ70^3)</f>
        <v>2.47196590770284</v>
      </c>
      <c r="AU70" s="4">
        <f>0.61365*EXP(17.502*J70/(240.97+J70))</f>
        <v>3.161470274016652</v>
      </c>
      <c r="AV70" s="4">
        <f>AU70*1000/AA70</f>
        <v>31.06670737288549</v>
      </c>
      <c r="AW70" s="4">
        <f>(AV70-U70)</f>
        <v>15.27237772963598</v>
      </c>
      <c r="AX70" s="4">
        <f>IF(D70,P70,(O70+P70)/2)</f>
        <v>23.29131507873535</v>
      </c>
      <c r="AY70" s="4">
        <f>0.61365*EXP(17.502*AX70/(240.97+AX70))</f>
        <v>2.86982450849116</v>
      </c>
      <c r="AZ70" s="4">
        <f>IF(AW70&lt;&gt;0,(1000-(AV70+U70)/2)/AW70*AP70,0)</f>
        <v>0.09604802310893515</v>
      </c>
      <c r="BA70" s="4">
        <f>U70*AA70/1000</f>
        <v>1.607293076341084</v>
      </c>
      <c r="BB70" s="4">
        <f>(AY70-BA70)</f>
        <v>1.262531432150076</v>
      </c>
      <c r="BC70" s="4">
        <f>1/(1.6/F70+1.37/N70)</f>
        <v>0.06032328123968582</v>
      </c>
      <c r="BD70" s="4">
        <f>G70*AA70*0.001</f>
        <v>30.11576033988594</v>
      </c>
      <c r="BE70" s="4">
        <f>G70/S70</f>
        <v>0.9904976462372275</v>
      </c>
      <c r="BF70" s="4">
        <f>(1-AP70*AA70/AU70/F70)*100</f>
        <v>51.36303703418299</v>
      </c>
      <c r="BG70" s="4">
        <f>(S70-E70/(N70/1.35))</f>
        <v>298.907457610153</v>
      </c>
      <c r="BH70" s="4">
        <f>E70*BF70/100/BG70</f>
        <v>-0.0004732192944201569</v>
      </c>
    </row>
    <row r="71" ht="16" customHeight="1">
      <c r="A71" s="4">
        <v>53</v>
      </c>
      <c r="B71" t="s" s="2">
        <v>132</v>
      </c>
      <c r="C71" s="4">
        <v>357.0000291019678</v>
      </c>
      <c r="D71" s="4">
        <v>0</v>
      </c>
      <c r="E71" s="4">
        <f>(R71-S71*(1000-T71)/(1000-U71))*AO71</f>
        <v>3.531631536602022</v>
      </c>
      <c r="F71" s="4">
        <f>IF(AZ71&lt;&gt;0,1/(1/AZ71-1/N71),0)</f>
        <v>0.09882155747612843</v>
      </c>
      <c r="G71" s="4">
        <f>((BC71-AP71/2)*S71-E71)/(BC71+AP71/2)</f>
        <v>229.4781562101205</v>
      </c>
      <c r="H71" s="4">
        <f>AP71*1000</f>
        <v>1.50361510832952</v>
      </c>
      <c r="I71" s="4">
        <f>(AU71-BA71)</f>
        <v>1.564626061981681</v>
      </c>
      <c r="J71" s="4">
        <f>(P71+AT71*D71)</f>
        <v>24.96228981018066</v>
      </c>
      <c r="K71" s="4">
        <v>6</v>
      </c>
      <c r="L71" s="4">
        <f>(K71*AI71+AJ71)</f>
        <v>1.420000016689301</v>
      </c>
      <c r="M71" s="4">
        <v>1</v>
      </c>
      <c r="N71" s="4">
        <f>L71*(M71+1)*(M71+1)/(M71*M71+1)</f>
        <v>2.840000033378601</v>
      </c>
      <c r="O71" s="4">
        <v>21.66851043701172</v>
      </c>
      <c r="P71" s="4">
        <v>24.96228981018066</v>
      </c>
      <c r="Q71" s="4">
        <v>20.91820335388184</v>
      </c>
      <c r="R71" s="4">
        <v>299.7098388671875</v>
      </c>
      <c r="S71" s="4">
        <v>294.9352722167969</v>
      </c>
      <c r="T71" s="4">
        <v>14.02293491363525</v>
      </c>
      <c r="U71" s="4">
        <v>15.80041885375977</v>
      </c>
      <c r="V71" s="4">
        <v>54.86899185180664</v>
      </c>
      <c r="W71" s="4">
        <v>61.82287216186523</v>
      </c>
      <c r="X71" s="4">
        <v>499.534423828125</v>
      </c>
      <c r="Y71" s="4">
        <v>1999.682495117188</v>
      </c>
      <c r="Z71" s="4">
        <v>21.23307228088379</v>
      </c>
      <c r="AA71" s="4">
        <v>101.7637481689453</v>
      </c>
      <c r="AB71" s="4">
        <v>4.76615047454834</v>
      </c>
      <c r="AC71" s="4">
        <v>0.2132601588964462</v>
      </c>
      <c r="AD71" s="4">
        <v>0.1120476871728897</v>
      </c>
      <c r="AE71" s="4">
        <v>0.006804439704865217</v>
      </c>
      <c r="AF71" s="4">
        <v>0.1292215585708618</v>
      </c>
      <c r="AG71" s="4">
        <v>0.00703761912882328</v>
      </c>
      <c r="AH71" s="4">
        <v>0.6666666865348816</v>
      </c>
      <c r="AI71" s="4">
        <v>-0.2195652425289154</v>
      </c>
      <c r="AJ71" s="4">
        <v>2.737391471862793</v>
      </c>
      <c r="AK71" s="4">
        <v>1</v>
      </c>
      <c r="AL71" s="4">
        <v>0</v>
      </c>
      <c r="AM71" s="4">
        <v>0.1599999964237213</v>
      </c>
      <c r="AN71" s="4">
        <v>111115</v>
      </c>
      <c r="AO71" s="4">
        <f>X71*0.000001/(K71*0.0001)</f>
        <v>0.8325573730468749</v>
      </c>
      <c r="AP71" s="4">
        <f>(U71-T71)/(1000-U71)*AO71</f>
        <v>0.00150361510832952</v>
      </c>
      <c r="AQ71" s="4">
        <f>(P71+273.15)</f>
        <v>298.1122898101806</v>
      </c>
      <c r="AR71" s="4">
        <f>(O71+273.15)</f>
        <v>294.8185104370117</v>
      </c>
      <c r="AS71" s="4">
        <f>(Y71*AK71+Z71*AL71)*AM71</f>
        <v>319.9491920673281</v>
      </c>
      <c r="AT71" s="4">
        <f>((AS71+0.00000010773*(AR71^4-AQ71^4))-AP71*44100)/(L71*0.92*2*29.3+0.00000043092*AQ71^3)</f>
        <v>2.462779049973963</v>
      </c>
      <c r="AU71" s="4">
        <f>0.61365*EXP(17.502*J71/(240.97+J71))</f>
        <v>3.172535907179546</v>
      </c>
      <c r="AV71" s="4">
        <f>AU71*1000/AA71</f>
        <v>31.17550173085793</v>
      </c>
      <c r="AW71" s="4">
        <f>(AV71-U71)</f>
        <v>15.37508287709817</v>
      </c>
      <c r="AX71" s="4">
        <f>IF(D71,P71,(O71+P71)/2)</f>
        <v>23.31540012359619</v>
      </c>
      <c r="AY71" s="4">
        <f>0.61365*EXP(17.502*AX71/(240.97+AX71))</f>
        <v>2.874001490027537</v>
      </c>
      <c r="AZ71" s="4">
        <f>IF(AW71&lt;&gt;0,(1000-(AV71+U71)/2)/AW71*AP71,0)</f>
        <v>0.09549855881149445</v>
      </c>
      <c r="BA71" s="4">
        <f>U71*AA71/1000</f>
        <v>1.607909845197864</v>
      </c>
      <c r="BB71" s="4">
        <f>(AY71-BA71)</f>
        <v>1.266091644829673</v>
      </c>
      <c r="BC71" s="4">
        <f>1/(1.6/F71+1.37/N71)</f>
        <v>0.05997651215183993</v>
      </c>
      <c r="BD71" s="4">
        <f>G71*AA71*0.001</f>
        <v>23.35255729884059</v>
      </c>
      <c r="BE71" s="4">
        <f>G71/S71</f>
        <v>0.7780627745379973</v>
      </c>
      <c r="BF71" s="4">
        <f>(1-AP71*AA71/AU71/F71)*100</f>
        <v>51.1941888725173</v>
      </c>
      <c r="BG71" s="4">
        <f>(S71-E71/(N71/1.35))</f>
        <v>293.2565037244103</v>
      </c>
      <c r="BH71" s="4">
        <f>E71*BF71/100/BG71</f>
        <v>0.006165217467192115</v>
      </c>
    </row>
    <row r="72" ht="16" customHeight="1">
      <c r="A72" s="4">
        <v>54</v>
      </c>
      <c r="B72" t="s" s="2">
        <v>133</v>
      </c>
      <c r="C72" s="4">
        <v>362.0000289902091</v>
      </c>
      <c r="D72" s="4">
        <v>0</v>
      </c>
      <c r="E72" s="4">
        <f>(R72-S72*(1000-T72)/(1000-U72))*AO72</f>
        <v>4.886471159924985</v>
      </c>
      <c r="F72" s="4">
        <f>IF(AZ72&lt;&gt;0,1/(1/AZ72-1/N72),0)</f>
        <v>0.09872875067485884</v>
      </c>
      <c r="G72" s="4">
        <f>((BC72-AP72/2)*S72-E72)/(BC72+AP72/2)</f>
        <v>206.1514667121522</v>
      </c>
      <c r="H72" s="4">
        <f>AP72*1000</f>
        <v>1.50488582359376</v>
      </c>
      <c r="I72" s="4">
        <f>(AU72-BA72)</f>
        <v>1.56733853731627</v>
      </c>
      <c r="J72" s="4">
        <f>(P72+AT72*D72)</f>
        <v>24.97943496704102</v>
      </c>
      <c r="K72" s="4">
        <v>6</v>
      </c>
      <c r="L72" s="4">
        <f>(K72*AI72+AJ72)</f>
        <v>1.420000016689301</v>
      </c>
      <c r="M72" s="4">
        <v>1</v>
      </c>
      <c r="N72" s="4">
        <f>L72*(M72+1)*(M72+1)/(M72*M72+1)</f>
        <v>2.840000033378601</v>
      </c>
      <c r="O72" s="4">
        <v>21.66092491149902</v>
      </c>
      <c r="P72" s="4">
        <v>24.97943496704102</v>
      </c>
      <c r="Q72" s="4">
        <v>20.91937255859375</v>
      </c>
      <c r="R72" s="4">
        <v>300.3797302246094</v>
      </c>
      <c r="S72" s="4">
        <v>293.9790954589844</v>
      </c>
      <c r="T72" s="4">
        <v>14.02669620513916</v>
      </c>
      <c r="U72" s="4">
        <v>15.80567932128906</v>
      </c>
      <c r="V72" s="4">
        <v>54.91000366210938</v>
      </c>
      <c r="W72" s="4">
        <v>61.87286758422852</v>
      </c>
      <c r="X72" s="4">
        <v>499.5325927734375</v>
      </c>
      <c r="Y72" s="4">
        <v>1999.641723632812</v>
      </c>
      <c r="Z72" s="4">
        <v>20.90803527832031</v>
      </c>
      <c r="AA72" s="4">
        <v>101.7635879516602</v>
      </c>
      <c r="AB72" s="4">
        <v>4.76615047454834</v>
      </c>
      <c r="AC72" s="4">
        <v>0.2132601588964462</v>
      </c>
      <c r="AD72" s="4">
        <v>0.1120476871728897</v>
      </c>
      <c r="AE72" s="4">
        <v>0.006804439704865217</v>
      </c>
      <c r="AF72" s="4">
        <v>0.1292215585708618</v>
      </c>
      <c r="AG72" s="4">
        <v>0.00703761912882328</v>
      </c>
      <c r="AH72" s="4">
        <v>0.6666666865348816</v>
      </c>
      <c r="AI72" s="4">
        <v>-0.2195652425289154</v>
      </c>
      <c r="AJ72" s="4">
        <v>2.737391471862793</v>
      </c>
      <c r="AK72" s="4">
        <v>1</v>
      </c>
      <c r="AL72" s="4">
        <v>0</v>
      </c>
      <c r="AM72" s="4">
        <v>0.1599999964237213</v>
      </c>
      <c r="AN72" s="4">
        <v>111115</v>
      </c>
      <c r="AO72" s="4">
        <f>X72*0.000001/(K72*0.0001)</f>
        <v>0.8325543212890624</v>
      </c>
      <c r="AP72" s="4">
        <f>(U72-T72)/(1000-U72)*AO72</f>
        <v>0.00150488582359376</v>
      </c>
      <c r="AQ72" s="4">
        <f>(P72+273.15)</f>
        <v>298.129434967041</v>
      </c>
      <c r="AR72" s="4">
        <f>(O72+273.15)</f>
        <v>294.810924911499</v>
      </c>
      <c r="AS72" s="4">
        <f>(Y72*AK72+Z72*AL72)*AM72</f>
        <v>319.9426686299739</v>
      </c>
      <c r="AT72" s="4">
        <f>((AS72+0.00000010773*(AR72^4-AQ72^4))-AP72*44100)/(L72*0.92*2*29.3+0.00000043092*AQ72^3)</f>
        <v>2.458835501504822</v>
      </c>
      <c r="AU72" s="4">
        <f>0.61365*EXP(17.502*J72/(240.97+J72))</f>
        <v>3.175781175064005</v>
      </c>
      <c r="AV72" s="4">
        <f>AU72*1000/AA72</f>
        <v>31.20744107973638</v>
      </c>
      <c r="AW72" s="4">
        <f>(AV72-U72)</f>
        <v>15.40176175844732</v>
      </c>
      <c r="AX72" s="4">
        <f>IF(D72,P72,(O72+P72)/2)</f>
        <v>23.32017993927002</v>
      </c>
      <c r="AY72" s="4">
        <f>0.61365*EXP(17.502*AX72/(240.97+AX72))</f>
        <v>2.874831068107706</v>
      </c>
      <c r="AZ72" s="4">
        <f>IF(AW72&lt;&gt;0,(1000-(AV72+U72)/2)/AW72*AP72,0)</f>
        <v>0.09541188582407338</v>
      </c>
      <c r="BA72" s="4">
        <f>U72*AA72/1000</f>
        <v>1.608442637747736</v>
      </c>
      <c r="BB72" s="4">
        <f>(AY72-BA72)</f>
        <v>1.266388430359971</v>
      </c>
      <c r="BC72" s="4">
        <f>1/(1.6/F72+1.37/N72)</f>
        <v>0.05992181425703656</v>
      </c>
      <c r="BD72" s="4">
        <f>G72*AA72*0.001</f>
        <v>20.97871291412584</v>
      </c>
      <c r="BE72" s="4">
        <f>G72/S72</f>
        <v>0.7012453262715553</v>
      </c>
      <c r="BF72" s="4">
        <f>(1-AP72*AA72/AU72/F72)*100</f>
        <v>51.1570653009877</v>
      </c>
      <c r="BG72" s="4">
        <f>(S72-E72/(N72/1.35))</f>
        <v>291.6563010968833</v>
      </c>
      <c r="BH72" s="4">
        <f>E72*BF72/100/BG72</f>
        <v>0.008570962577511304</v>
      </c>
    </row>
    <row r="73" ht="16" customHeight="1">
      <c r="A73" s="4">
        <v>55</v>
      </c>
      <c r="B73" t="s" s="2">
        <v>134</v>
      </c>
      <c r="C73" s="4">
        <v>367.0000288784504</v>
      </c>
      <c r="D73" s="4">
        <v>0</v>
      </c>
      <c r="E73" s="4">
        <f>(R73-S73*(1000-T73)/(1000-U73))*AO73</f>
        <v>5.181843422845387</v>
      </c>
      <c r="F73" s="4">
        <f>IF(AZ73&lt;&gt;0,1/(1/AZ73-1/N73),0)</f>
        <v>0.09917623443605224</v>
      </c>
      <c r="G73" s="4">
        <f>((BC73-AP73/2)*S73-E73)/(BC73+AP73/2)</f>
        <v>201.5649313048769</v>
      </c>
      <c r="H73" s="4">
        <f>AP73*1000</f>
        <v>1.506081253220076</v>
      </c>
      <c r="I73" s="4">
        <f>(AU73-BA73)</f>
        <v>1.561781090143949</v>
      </c>
      <c r="J73" s="4">
        <f>(P73+AT73*D73)</f>
        <v>24.95264625549316</v>
      </c>
      <c r="K73" s="4">
        <v>6</v>
      </c>
      <c r="L73" s="4">
        <f>(K73*AI73+AJ73)</f>
        <v>1.420000016689301</v>
      </c>
      <c r="M73" s="4">
        <v>1</v>
      </c>
      <c r="N73" s="4">
        <f>L73*(M73+1)*(M73+1)/(M73*M73+1)</f>
        <v>2.840000033378601</v>
      </c>
      <c r="O73" s="4">
        <v>21.6536750793457</v>
      </c>
      <c r="P73" s="4">
        <v>24.95264625549316</v>
      </c>
      <c r="Q73" s="4">
        <v>20.91981887817383</v>
      </c>
      <c r="R73" s="4">
        <v>300.6172485351562</v>
      </c>
      <c r="S73" s="4">
        <v>293.8615417480469</v>
      </c>
      <c r="T73" s="4">
        <v>14.03005409240723</v>
      </c>
      <c r="U73" s="4">
        <v>15.81046390533447</v>
      </c>
      <c r="V73" s="4">
        <v>54.9486198425293</v>
      </c>
      <c r="W73" s="4">
        <v>61.92078018188477</v>
      </c>
      <c r="X73" s="4">
        <v>499.5263671875</v>
      </c>
      <c r="Y73" s="4">
        <v>1999.599487304688</v>
      </c>
      <c r="Z73" s="4">
        <v>20.58484840393066</v>
      </c>
      <c r="AA73" s="4">
        <v>101.7636642456055</v>
      </c>
      <c r="AB73" s="4">
        <v>4.76615047454834</v>
      </c>
      <c r="AC73" s="4">
        <v>0.2132601588964462</v>
      </c>
      <c r="AD73" s="4">
        <v>0.1120476871728897</v>
      </c>
      <c r="AE73" s="4">
        <v>0.006804439704865217</v>
      </c>
      <c r="AF73" s="4">
        <v>0.1292215585708618</v>
      </c>
      <c r="AG73" s="4">
        <v>0.00703761912882328</v>
      </c>
      <c r="AH73" s="4">
        <v>1</v>
      </c>
      <c r="AI73" s="4">
        <v>-0.2195652425289154</v>
      </c>
      <c r="AJ73" s="4">
        <v>2.737391471862793</v>
      </c>
      <c r="AK73" s="4">
        <v>1</v>
      </c>
      <c r="AL73" s="4">
        <v>0</v>
      </c>
      <c r="AM73" s="4">
        <v>0.1599999964237213</v>
      </c>
      <c r="AN73" s="4">
        <v>111115</v>
      </c>
      <c r="AO73" s="4">
        <f>X73*0.000001/(K73*0.0001)</f>
        <v>0.8325439453124999</v>
      </c>
      <c r="AP73" s="4">
        <f>(U73-T73)/(1000-U73)*AO73</f>
        <v>0.001506081253220076</v>
      </c>
      <c r="AQ73" s="4">
        <f>(P73+273.15)</f>
        <v>298.1026462554931</v>
      </c>
      <c r="AR73" s="4">
        <f>(O73+273.15)</f>
        <v>294.8036750793457</v>
      </c>
      <c r="AS73" s="4">
        <f>(Y73*AK73+Z73*AL73)*AM73</f>
        <v>319.935910817625</v>
      </c>
      <c r="AT73" s="4">
        <f>((AS73+0.00000010773*(AR73^4-AQ73^4))-AP73*44100)/(L73*0.92*2*29.3+0.00000043092*AQ73^3)</f>
        <v>2.460812218346257</v>
      </c>
      <c r="AU73" s="4">
        <f>0.61365*EXP(17.502*J73/(240.97+J73))</f>
        <v>3.170711830573671</v>
      </c>
      <c r="AV73" s="4">
        <f>AU73*1000/AA73</f>
        <v>31.15760280527235</v>
      </c>
      <c r="AW73" s="4">
        <f>(AV73-U73)</f>
        <v>15.34713889993787</v>
      </c>
      <c r="AX73" s="4">
        <f>IF(D73,P73,(O73+P73)/2)</f>
        <v>23.30316066741943</v>
      </c>
      <c r="AY73" s="4">
        <f>0.61365*EXP(17.502*AX73/(240.97+AX73))</f>
        <v>2.871878181718097</v>
      </c>
      <c r="AZ73" s="4">
        <f>IF(AW73&lt;&gt;0,(1000-(AV73+U73)/2)/AW73*AP73,0)</f>
        <v>0.09582974392963969</v>
      </c>
      <c r="BA73" s="4">
        <f>U73*AA73/1000</f>
        <v>1.608930740429722</v>
      </c>
      <c r="BB73" s="4">
        <f>(AY73-BA73)</f>
        <v>1.262947441288375</v>
      </c>
      <c r="BC73" s="4">
        <f>1/(1.6/F73+1.37/N73)</f>
        <v>0.06018552206716959</v>
      </c>
      <c r="BD73" s="4">
        <f>G73*AA73*0.001</f>
        <v>20.51198599299803</v>
      </c>
      <c r="BE73" s="4">
        <f>G73/S73</f>
        <v>0.6859180350918328</v>
      </c>
      <c r="BF73" s="4">
        <f>(1-AP73*AA73/AU73/F73)*100</f>
        <v>51.26098463178405</v>
      </c>
      <c r="BG73" s="4">
        <f>(S73-E73/(N73/1.35))</f>
        <v>291.3983415583909</v>
      </c>
      <c r="BH73" s="4">
        <f>E73*BF73/100/BG73</f>
        <v>0.009115576795743775</v>
      </c>
    </row>
    <row r="74" ht="16" customHeight="1">
      <c r="A74" s="4">
        <v>56</v>
      </c>
      <c r="B74" t="s" s="2">
        <v>135</v>
      </c>
      <c r="C74" s="4">
        <v>372.5000287555158</v>
      </c>
      <c r="D74" s="4">
        <v>0</v>
      </c>
      <c r="E74" s="4">
        <f>(R74-S74*(1000-T74)/(1000-U74))*AO74</f>
        <v>5.054697905369198</v>
      </c>
      <c r="F74" s="4">
        <f>IF(AZ74&lt;&gt;0,1/(1/AZ74-1/N74),0)</f>
        <v>0.09943349380780429</v>
      </c>
      <c r="G74" s="4">
        <f>((BC74-AP74/2)*S74-E74)/(BC74+AP74/2)</f>
        <v>203.8344878636478</v>
      </c>
      <c r="H74" s="4">
        <f>AP74*1000</f>
        <v>1.506732953044788</v>
      </c>
      <c r="I74" s="4">
        <f>(AU74-BA74)</f>
        <v>1.558570603346942</v>
      </c>
      <c r="J74" s="4">
        <f>(P74+AT74*D74)</f>
        <v>24.93804931640625</v>
      </c>
      <c r="K74" s="4">
        <v>6</v>
      </c>
      <c r="L74" s="4">
        <f>(K74*AI74+AJ74)</f>
        <v>1.420000016689301</v>
      </c>
      <c r="M74" s="4">
        <v>1</v>
      </c>
      <c r="N74" s="4">
        <f>L74*(M74+1)*(M74+1)/(M74*M74+1)</f>
        <v>2.840000033378601</v>
      </c>
      <c r="O74" s="4">
        <v>21.64665222167969</v>
      </c>
      <c r="P74" s="4">
        <v>24.93804931640625</v>
      </c>
      <c r="Q74" s="4">
        <v>20.92087745666504</v>
      </c>
      <c r="R74" s="4">
        <v>300.4255065917969</v>
      </c>
      <c r="S74" s="4">
        <v>293.822509765625</v>
      </c>
      <c r="T74" s="4">
        <v>14.0337495803833</v>
      </c>
      <c r="U74" s="4">
        <v>15.81488132476807</v>
      </c>
      <c r="V74" s="4">
        <v>54.98656845092773</v>
      </c>
      <c r="W74" s="4">
        <v>61.96484375</v>
      </c>
      <c r="X74" s="4">
        <v>499.5377197265625</v>
      </c>
      <c r="Y74" s="4">
        <v>1999.549682617188</v>
      </c>
      <c r="Z74" s="4">
        <v>20.219238281250</v>
      </c>
      <c r="AA74" s="4">
        <v>101.7637710571289</v>
      </c>
      <c r="AB74" s="4">
        <v>4.76615047454834</v>
      </c>
      <c r="AC74" s="4">
        <v>0.2132601588964462</v>
      </c>
      <c r="AD74" s="4">
        <v>0.1120476871728897</v>
      </c>
      <c r="AE74" s="4">
        <v>0.006804439704865217</v>
      </c>
      <c r="AF74" s="4">
        <v>0.1292215585708618</v>
      </c>
      <c r="AG74" s="4">
        <v>0.00703761912882328</v>
      </c>
      <c r="AH74" s="4">
        <v>1</v>
      </c>
      <c r="AI74" s="4">
        <v>-0.2195652425289154</v>
      </c>
      <c r="AJ74" s="4">
        <v>2.737391471862793</v>
      </c>
      <c r="AK74" s="4">
        <v>1</v>
      </c>
      <c r="AL74" s="4">
        <v>0</v>
      </c>
      <c r="AM74" s="4">
        <v>0.1599999964237213</v>
      </c>
      <c r="AN74" s="4">
        <v>111115</v>
      </c>
      <c r="AO74" s="4">
        <f>X74*0.000001/(K74*0.0001)</f>
        <v>0.8325628662109374</v>
      </c>
      <c r="AP74" s="4">
        <f>(U74-T74)/(1000-U74)*AO74</f>
        <v>0.001506732953044788</v>
      </c>
      <c r="AQ74" s="4">
        <f>(P74+273.15)</f>
        <v>298.0880493164062</v>
      </c>
      <c r="AR74" s="4">
        <f>(O74+273.15)</f>
        <v>294.7966522216797</v>
      </c>
      <c r="AS74" s="4">
        <f>(Y74*AK74+Z74*AL74)*AM74</f>
        <v>319.9279420678031</v>
      </c>
      <c r="AT74" s="4">
        <f>((AS74+0.00000010773*(AR74^4-AQ74^4))-AP74*44100)/(L74*0.92*2*29.3+0.00000043092*AQ74^3)</f>
        <v>2.46145451633659</v>
      </c>
      <c r="AU74" s="4">
        <f>0.61365*EXP(17.502*J74/(240.97+J74))</f>
        <v>3.167952565776303</v>
      </c>
      <c r="AV74" s="4">
        <f>AU74*1000/AA74</f>
        <v>31.1304556903444</v>
      </c>
      <c r="AW74" s="4">
        <f>(AV74-U74)</f>
        <v>15.31557436557634</v>
      </c>
      <c r="AX74" s="4">
        <f>IF(D74,P74,(O74+P74)/2)</f>
        <v>23.29235076904297</v>
      </c>
      <c r="AY74" s="4">
        <f>0.61365*EXP(17.502*AX74/(240.97+AX74))</f>
        <v>2.870004015167408</v>
      </c>
      <c r="AZ74" s="4">
        <f>IF(AW74&lt;&gt;0,(1000-(AV74+U74)/2)/AW74*AP74,0)</f>
        <v>0.096069913852897</v>
      </c>
      <c r="BA74" s="4">
        <f>U74*AA74/1000</f>
        <v>1.609381962429361</v>
      </c>
      <c r="BB74" s="4">
        <f>(AY74-BA74)</f>
        <v>1.260622052738047</v>
      </c>
      <c r="BC74" s="4">
        <f>1/(1.6/F74+1.37/N74)</f>
        <v>0.06033709697613188</v>
      </c>
      <c r="BD74" s="4">
        <f>G74*AA74*0.001</f>
        <v>20.74296615650337</v>
      </c>
      <c r="BE74" s="4">
        <f>G74/S74</f>
        <v>0.6937333971663423</v>
      </c>
      <c r="BF74" s="4">
        <f>(1-AP74*AA74/AU74/F74)*100</f>
        <v>51.32363835068696</v>
      </c>
      <c r="BG74" s="4">
        <f>(S74-E74/(N74/1.35))</f>
        <v>291.4197484656082</v>
      </c>
      <c r="BH74" s="4">
        <f>E74*BF74/100/BG74</f>
        <v>0.008902124465931987</v>
      </c>
    </row>
    <row r="75" ht="16" customHeight="1">
      <c r="A75" s="4">
        <v>57</v>
      </c>
      <c r="B75" t="s" s="2">
        <v>136</v>
      </c>
      <c r="C75" s="4">
        <v>377.5000286437571</v>
      </c>
      <c r="D75" s="4">
        <v>0</v>
      </c>
      <c r="E75" s="4">
        <f>(R75-S75*(1000-T75)/(1000-U75))*AO75</f>
        <v>4.925813466625674</v>
      </c>
      <c r="F75" s="4">
        <f>IF(AZ75&lt;&gt;0,1/(1/AZ75-1/N75),0)</f>
        <v>0.09933435320025456</v>
      </c>
      <c r="G75" s="4">
        <f>((BC75-AP75/2)*S75-E75)/(BC75+AP75/2)</f>
        <v>205.6962272630387</v>
      </c>
      <c r="H75" s="4">
        <f>AP75*1000</f>
        <v>1.507673230273377</v>
      </c>
      <c r="I75" s="4">
        <f>(AU75-BA75)</f>
        <v>1.561018790297428</v>
      </c>
      <c r="J75" s="4">
        <f>(P75+AT75*D75)</f>
        <v>24.95364761352539</v>
      </c>
      <c r="K75" s="4">
        <v>6</v>
      </c>
      <c r="L75" s="4">
        <f>(K75*AI75+AJ75)</f>
        <v>1.420000016689301</v>
      </c>
      <c r="M75" s="4">
        <v>1</v>
      </c>
      <c r="N75" s="4">
        <f>L75*(M75+1)*(M75+1)/(M75*M75+1)</f>
        <v>2.840000033378601</v>
      </c>
      <c r="O75" s="4">
        <v>21.64117622375488</v>
      </c>
      <c r="P75" s="4">
        <v>24.95364761352539</v>
      </c>
      <c r="Q75" s="4">
        <v>20.93075561523438</v>
      </c>
      <c r="R75" s="4">
        <v>300.1065673828125</v>
      </c>
      <c r="S75" s="4">
        <v>293.6584167480469</v>
      </c>
      <c r="T75" s="4">
        <v>14.037597656250</v>
      </c>
      <c r="U75" s="4">
        <v>15.81981086730957</v>
      </c>
      <c r="V75" s="4">
        <v>55.0211181640625</v>
      </c>
      <c r="W75" s="4">
        <v>62.00632858276367</v>
      </c>
      <c r="X75" s="4">
        <v>499.5436401367188</v>
      </c>
      <c r="Y75" s="4">
        <v>1999.510864257812</v>
      </c>
      <c r="Z75" s="4">
        <v>19.93462371826172</v>
      </c>
      <c r="AA75" s="4">
        <v>101.7636947631836</v>
      </c>
      <c r="AB75" s="4">
        <v>4.76615047454834</v>
      </c>
      <c r="AC75" s="4">
        <v>0.2132601588964462</v>
      </c>
      <c r="AD75" s="4">
        <v>0.1120476871728897</v>
      </c>
      <c r="AE75" s="4">
        <v>0.006804439704865217</v>
      </c>
      <c r="AF75" s="4">
        <v>0.1292215585708618</v>
      </c>
      <c r="AG75" s="4">
        <v>0.00703761912882328</v>
      </c>
      <c r="AH75" s="4">
        <v>0.6666666865348816</v>
      </c>
      <c r="AI75" s="4">
        <v>-0.2195652425289154</v>
      </c>
      <c r="AJ75" s="4">
        <v>2.737391471862793</v>
      </c>
      <c r="AK75" s="4">
        <v>1</v>
      </c>
      <c r="AL75" s="4">
        <v>0</v>
      </c>
      <c r="AM75" s="4">
        <v>0.1599999964237213</v>
      </c>
      <c r="AN75" s="4">
        <v>111115</v>
      </c>
      <c r="AO75" s="4">
        <f>X75*0.000001/(K75*0.0001)</f>
        <v>0.8325727335611979</v>
      </c>
      <c r="AP75" s="4">
        <f>(U75-T75)/(1000-U75)*AO75</f>
        <v>0.001507673230273377</v>
      </c>
      <c r="AQ75" s="4">
        <f>(P75+273.15)</f>
        <v>298.1036476135254</v>
      </c>
      <c r="AR75" s="4">
        <f>(O75+273.15)</f>
        <v>294.7911762237549</v>
      </c>
      <c r="AS75" s="4">
        <f>(Y75*AK75+Z75*AL75)*AM75</f>
        <v>319.9217311304419</v>
      </c>
      <c r="AT75" s="4">
        <f>((AS75+0.00000010773*(AR75^4-AQ75^4))-AP75*44100)/(L75*0.92*2*29.3+0.00000043092*AQ75^3)</f>
        <v>2.4581512516083</v>
      </c>
      <c r="AU75" s="4">
        <f>0.61365*EXP(17.502*J75/(240.97+J75))</f>
        <v>3.170901194609614</v>
      </c>
      <c r="AV75" s="4">
        <f>AU75*1000/AA75</f>
        <v>31.15945428267599</v>
      </c>
      <c r="AW75" s="4">
        <f>(AV75-U75)</f>
        <v>15.33964341536642</v>
      </c>
      <c r="AX75" s="4">
        <f>IF(D75,P75,(O75+P75)/2)</f>
        <v>23.29741191864014</v>
      </c>
      <c r="AY75" s="4">
        <f>0.61365*EXP(17.502*AX75/(240.97+AX75))</f>
        <v>2.870881358949637</v>
      </c>
      <c r="AZ75" s="4">
        <f>IF(AW75&lt;&gt;0,(1000-(AV75+U75)/2)/AW75*AP75,0)</f>
        <v>0.09597736402244357</v>
      </c>
      <c r="BA75" s="4">
        <f>U75*AA75/1000</f>
        <v>1.609882404312186</v>
      </c>
      <c r="BB75" s="4">
        <f>(AY75-BA75)</f>
        <v>1.260998954637452</v>
      </c>
      <c r="BC75" s="4">
        <f>1/(1.6/F75+1.37/N75)</f>
        <v>0.06027868692517551</v>
      </c>
      <c r="BD75" s="4">
        <f>G75*AA75*0.001</f>
        <v>20.93240808513431</v>
      </c>
      <c r="BE75" s="4">
        <f>G75/S75</f>
        <v>0.7004608604136212</v>
      </c>
      <c r="BF75" s="4">
        <f>(1-AP75*AA75/AU75/F75)*100</f>
        <v>51.29002435016877</v>
      </c>
      <c r="BG75" s="4">
        <f>(S75-E75/(N75/1.35))</f>
        <v>291.3169209375579</v>
      </c>
      <c r="BH75" s="4">
        <f>E75*BF75/100/BG75</f>
        <v>0.008672516921932355</v>
      </c>
    </row>
    <row r="76" ht="16" customHeight="1">
      <c r="A76" s="4">
        <v>58</v>
      </c>
      <c r="B76" t="s" s="2">
        <v>137</v>
      </c>
      <c r="C76" s="4">
        <v>382.5000285319984</v>
      </c>
      <c r="D76" s="4">
        <v>0</v>
      </c>
      <c r="E76" s="4">
        <f>(R76-S76*(1000-T76)/(1000-U76))*AO76</f>
        <v>4.935824188948229</v>
      </c>
      <c r="F76" s="4">
        <f>IF(AZ76&lt;&gt;0,1/(1/AZ76-1/N76),0)</f>
        <v>0.09973460263958045</v>
      </c>
      <c r="G76" s="4">
        <f>((BC76-AP76/2)*S76-E76)/(BC76+AP76/2)</f>
        <v>205.5898113288882</v>
      </c>
      <c r="H76" s="4">
        <f>AP76*1000</f>
        <v>1.508320238817441</v>
      </c>
      <c r="I76" s="4">
        <f>(AU76-BA76)</f>
        <v>1.555666989342666</v>
      </c>
      <c r="J76" s="4">
        <f>(P76+AT76*D76)</f>
        <v>24.92823219299316</v>
      </c>
      <c r="K76" s="4">
        <v>6</v>
      </c>
      <c r="L76" s="4">
        <f>(K76*AI76+AJ76)</f>
        <v>1.420000016689301</v>
      </c>
      <c r="M76" s="4">
        <v>1</v>
      </c>
      <c r="N76" s="4">
        <f>L76*(M76+1)*(M76+1)/(M76*M76+1)</f>
        <v>2.840000033378601</v>
      </c>
      <c r="O76" s="4">
        <v>21.64369964599609</v>
      </c>
      <c r="P76" s="4">
        <v>24.92823219299316</v>
      </c>
      <c r="Q76" s="4">
        <v>20.99856567382812</v>
      </c>
      <c r="R76" s="4">
        <v>299.8322143554688</v>
      </c>
      <c r="S76" s="4">
        <v>293.3724670410156</v>
      </c>
      <c r="T76" s="4">
        <v>14.04226684570312</v>
      </c>
      <c r="U76" s="4">
        <v>15.82519721984863</v>
      </c>
      <c r="V76" s="4">
        <v>55.03529739379883</v>
      </c>
      <c r="W76" s="4">
        <v>62.02293014526367</v>
      </c>
      <c r="X76" s="4">
        <v>499.5542602539062</v>
      </c>
      <c r="Y76" s="4">
        <v>1999.452758789062</v>
      </c>
      <c r="Z76" s="4">
        <v>19.63204002380371</v>
      </c>
      <c r="AA76" s="4">
        <v>101.7637252807617</v>
      </c>
      <c r="AB76" s="4">
        <v>4.76615047454834</v>
      </c>
      <c r="AC76" s="4">
        <v>0.2132601588964462</v>
      </c>
      <c r="AD76" s="4">
        <v>0.1120476871728897</v>
      </c>
      <c r="AE76" s="4">
        <v>0.006804439704865217</v>
      </c>
      <c r="AF76" s="4">
        <v>0.1292215585708618</v>
      </c>
      <c r="AG76" s="4">
        <v>0.00703761912882328</v>
      </c>
      <c r="AH76" s="4">
        <v>0.6666666865348816</v>
      </c>
      <c r="AI76" s="4">
        <v>-0.2195652425289154</v>
      </c>
      <c r="AJ76" s="4">
        <v>2.737391471862793</v>
      </c>
      <c r="AK76" s="4">
        <v>1</v>
      </c>
      <c r="AL76" s="4">
        <v>0</v>
      </c>
      <c r="AM76" s="4">
        <v>0.1599999964237213</v>
      </c>
      <c r="AN76" s="4">
        <v>111115</v>
      </c>
      <c r="AO76" s="4">
        <f>X76*0.000001/(K76*0.0001)</f>
        <v>0.8325904337565103</v>
      </c>
      <c r="AP76" s="4">
        <f>(U76-T76)/(1000-U76)*AO76</f>
        <v>0.001508320238817441</v>
      </c>
      <c r="AQ76" s="4">
        <f>(P76+273.15)</f>
        <v>298.0782321929931</v>
      </c>
      <c r="AR76" s="4">
        <f>(O76+273.15)</f>
        <v>294.7936996459961</v>
      </c>
      <c r="AS76" s="4">
        <f>(Y76*AK76+Z76*AL76)*AM76</f>
        <v>319.9124342556497</v>
      </c>
      <c r="AT76" s="4">
        <f>((AS76+0.00000010773*(AR76^4-AQ76^4))-AP76*44100)/(L76*0.92*2*29.3+0.00000043092*AQ76^3)</f>
        <v>2.461417208843761</v>
      </c>
      <c r="AU76" s="4">
        <f>0.61365*EXP(17.502*J76/(240.97+J76))</f>
        <v>3.166098011737217</v>
      </c>
      <c r="AV76" s="4">
        <f>AU76*1000/AA76</f>
        <v>31.11224557672284</v>
      </c>
      <c r="AW76" s="4">
        <f>(AV76-U76)</f>
        <v>15.28704835687421</v>
      </c>
      <c r="AX76" s="4">
        <f>IF(D76,P76,(O76+P76)/2)</f>
        <v>23.28596591949463</v>
      </c>
      <c r="AY76" s="4">
        <f>0.61365*EXP(17.502*AX76/(240.97+AX76))</f>
        <v>2.868897544246809</v>
      </c>
      <c r="AZ76" s="4">
        <f>IF(AW76&lt;&gt;0,(1000-(AV76+U76)/2)/AW76*AP76,0)</f>
        <v>0.0963509669733531</v>
      </c>
      <c r="BA76" s="4">
        <f>U76*AA76/1000</f>
        <v>1.61043102239455</v>
      </c>
      <c r="BB76" s="4">
        <f>(AY76-BA76)</f>
        <v>1.258466521852258</v>
      </c>
      <c r="BC76" s="4">
        <f>1/(1.6/F76+1.37/N76)</f>
        <v>0.06051447859819345</v>
      </c>
      <c r="BD76" s="4">
        <f>G76*AA76*0.001</f>
        <v>20.92158508059661</v>
      </c>
      <c r="BE76" s="4">
        <f>G76/S76</f>
        <v>0.700780865370523</v>
      </c>
      <c r="BF76" s="4">
        <f>(1-AP76*AA76/AU76/F76)*100</f>
        <v>51.39103895836286</v>
      </c>
      <c r="BG76" s="4">
        <f>(S76-E76/(N76/1.35))</f>
        <v>291.0262126125771</v>
      </c>
      <c r="BH76" s="4">
        <f>E76*BF76/100/BG76</f>
        <v>0.008715954858799755</v>
      </c>
    </row>
    <row r="77" ht="16" customHeight="1">
      <c r="A77" s="4">
        <v>59</v>
      </c>
      <c r="B77" t="s" s="2">
        <v>138</v>
      </c>
      <c r="C77" s="4">
        <v>388.0000284090638</v>
      </c>
      <c r="D77" s="4">
        <v>0</v>
      </c>
      <c r="E77" s="4">
        <f>(R77-S77*(1000-T77)/(1000-U77))*AO77</f>
        <v>5.121364748036006</v>
      </c>
      <c r="F77" s="4">
        <f>IF(AZ77&lt;&gt;0,1/(1/AZ77-1/N77),0)</f>
        <v>0.1006326931495287</v>
      </c>
      <c r="G77" s="4">
        <f>((BC77-AP77/2)*S77-E77)/(BC77+AP77/2)</f>
        <v>203.1076229140734</v>
      </c>
      <c r="H77" s="4">
        <f>AP77*1000</f>
        <v>1.510178333488684</v>
      </c>
      <c r="I77" s="4">
        <f>(AU77-BA77)</f>
        <v>1.544228090416931</v>
      </c>
      <c r="J77" s="4">
        <f>(P77+AT77*D77)</f>
        <v>24.87184143066406</v>
      </c>
      <c r="K77" s="4">
        <v>6</v>
      </c>
      <c r="L77" s="4">
        <f>(K77*AI77+AJ77)</f>
        <v>1.420000016689301</v>
      </c>
      <c r="M77" s="4">
        <v>1</v>
      </c>
      <c r="N77" s="4">
        <f>L77*(M77+1)*(M77+1)/(M77*M77+1)</f>
        <v>2.840000033378601</v>
      </c>
      <c r="O77" s="4">
        <v>21.66765975952148</v>
      </c>
      <c r="P77" s="4">
        <v>24.87184143066406</v>
      </c>
      <c r="Q77" s="4">
        <v>21.11398124694824</v>
      </c>
      <c r="R77" s="4">
        <v>299.8259887695312</v>
      </c>
      <c r="S77" s="4">
        <v>293.1432800292969</v>
      </c>
      <c r="T77" s="4">
        <v>14.04805088043213</v>
      </c>
      <c r="U77" s="4">
        <v>15.8331298828125</v>
      </c>
      <c r="V77" s="4">
        <v>54.98892593383789</v>
      </c>
      <c r="W77" s="4">
        <v>61.97537994384766</v>
      </c>
      <c r="X77" s="4">
        <v>499.5635986328125</v>
      </c>
      <c r="Y77" s="4">
        <v>1999.410644531250</v>
      </c>
      <c r="Z77" s="4">
        <v>19.30570411682129</v>
      </c>
      <c r="AA77" s="4">
        <v>101.7635498046875</v>
      </c>
      <c r="AB77" s="4">
        <v>4.76615047454834</v>
      </c>
      <c r="AC77" s="4">
        <v>0.2132601588964462</v>
      </c>
      <c r="AD77" s="4">
        <v>0.1120476871728897</v>
      </c>
      <c r="AE77" s="4">
        <v>0.006804439704865217</v>
      </c>
      <c r="AF77" s="4">
        <v>0.1292215585708618</v>
      </c>
      <c r="AG77" s="4">
        <v>0.00703761912882328</v>
      </c>
      <c r="AH77" s="4">
        <v>0.6666666865348816</v>
      </c>
      <c r="AI77" s="4">
        <v>-0.2195652425289154</v>
      </c>
      <c r="AJ77" s="4">
        <v>2.737391471862793</v>
      </c>
      <c r="AK77" s="4">
        <v>1</v>
      </c>
      <c r="AL77" s="4">
        <v>0</v>
      </c>
      <c r="AM77" s="4">
        <v>0.1599999964237213</v>
      </c>
      <c r="AN77" s="4">
        <v>111115</v>
      </c>
      <c r="AO77" s="4">
        <f>X77*0.000001/(K77*0.0001)</f>
        <v>0.832605997721354</v>
      </c>
      <c r="AP77" s="4">
        <f>(U77-T77)/(1000-U77)*AO77</f>
        <v>0.001510178333488684</v>
      </c>
      <c r="AQ77" s="4">
        <f>(P77+273.15)</f>
        <v>298.021841430664</v>
      </c>
      <c r="AR77" s="4">
        <f>(O77+273.15)</f>
        <v>294.8176597595215</v>
      </c>
      <c r="AS77" s="4">
        <f>(Y77*AK77+Z77*AL77)*AM77</f>
        <v>319.9056959745503</v>
      </c>
      <c r="AT77" s="4">
        <f>((AS77+0.00000010773*(AR77^4-AQ77^4))-AP77*44100)/(L77*0.92*2*29.3+0.00000043092*AQ77^3)</f>
        <v>2.470912159730654</v>
      </c>
      <c r="AU77" s="4">
        <f>0.61365*EXP(17.502*J77/(240.97+J77))</f>
        <v>3.155463591810607</v>
      </c>
      <c r="AV77" s="4">
        <f>AU77*1000/AA77</f>
        <v>31.00779795778368</v>
      </c>
      <c r="AW77" s="4">
        <f>(AV77-U77)</f>
        <v>15.17466807497118</v>
      </c>
      <c r="AX77" s="4">
        <f>IF(D77,P77,(O77+P77)/2)</f>
        <v>23.26975059509277</v>
      </c>
      <c r="AY77" s="4">
        <f>0.61365*EXP(17.502*AX77/(240.97+AX77))</f>
        <v>2.866089165145951</v>
      </c>
      <c r="AZ77" s="4">
        <f>IF(AW77&lt;&gt;0,(1000-(AV77+U77)/2)/AW77*AP77,0)</f>
        <v>0.09718889724833717</v>
      </c>
      <c r="BA77" s="4">
        <f>U77*AA77/1000</f>
        <v>1.611235501393676</v>
      </c>
      <c r="BB77" s="4">
        <f>(AY77-BA77)</f>
        <v>1.254853663752275</v>
      </c>
      <c r="BC77" s="4">
        <f>1/(1.6/F77+1.37/N77)</f>
        <v>0.06104335332169579</v>
      </c>
      <c r="BD77" s="4">
        <f>G77*AA77*0.001</f>
        <v>20.66895270012799</v>
      </c>
      <c r="BE77" s="4">
        <f>G77/S77</f>
        <v>0.6928612618845457</v>
      </c>
      <c r="BF77" s="4">
        <f>(1-AP77*AA77/AU77/F77)*100</f>
        <v>51.60302537031522</v>
      </c>
      <c r="BG77" s="4">
        <f>(S77-E77/(N77/1.35))</f>
        <v>290.7088285051454</v>
      </c>
      <c r="BH77" s="4">
        <f>E77*BF77/100/BG77</f>
        <v>0.009090811461849443</v>
      </c>
    </row>
    <row r="78" ht="16" customHeight="1">
      <c r="A78" s="4">
        <v>60</v>
      </c>
      <c r="B78" t="s" s="2">
        <v>139</v>
      </c>
      <c r="C78" s="4">
        <v>393.0000282973051</v>
      </c>
      <c r="D78" s="4">
        <v>0</v>
      </c>
      <c r="E78" s="4">
        <f>(R78-S78*(1000-T78)/(1000-U78))*AO78</f>
        <v>5.201688840728209</v>
      </c>
      <c r="F78" s="4">
        <f>IF(AZ78&lt;&gt;0,1/(1/AZ78-1/N78),0)</f>
        <v>0.1011283628039279</v>
      </c>
      <c r="G78" s="4">
        <f>((BC78-AP78/2)*S78-E78)/(BC78+AP78/2)</f>
        <v>202.1633188048615</v>
      </c>
      <c r="H78" s="4">
        <f>AP78*1000</f>
        <v>1.512465292805102</v>
      </c>
      <c r="I78" s="4">
        <f>(AU78-BA78)</f>
        <v>1.539273169967555</v>
      </c>
      <c r="J78" s="4">
        <f>(P78+AT78*D78)</f>
        <v>24.84949493408203</v>
      </c>
      <c r="K78" s="4">
        <v>6</v>
      </c>
      <c r="L78" s="4">
        <f>(K78*AI78+AJ78)</f>
        <v>1.420000016689301</v>
      </c>
      <c r="M78" s="4">
        <v>1</v>
      </c>
      <c r="N78" s="4">
        <f>L78*(M78+1)*(M78+1)/(M78*M78+1)</f>
        <v>2.840000033378601</v>
      </c>
      <c r="O78" s="4">
        <v>21.70366287231445</v>
      </c>
      <c r="P78" s="4">
        <v>24.84949493408203</v>
      </c>
      <c r="Q78" s="4">
        <v>21.19589042663574</v>
      </c>
      <c r="R78" s="4">
        <v>299.8568420410156</v>
      </c>
      <c r="S78" s="4">
        <v>293.0770568847656</v>
      </c>
      <c r="T78" s="4">
        <v>14.05273914337158</v>
      </c>
      <c r="U78" s="4">
        <v>15.84048652648926</v>
      </c>
      <c r="V78" s="4">
        <v>54.89693069458008</v>
      </c>
      <c r="W78" s="4">
        <v>61.87884521484375</v>
      </c>
      <c r="X78" s="4">
        <v>499.5696105957031</v>
      </c>
      <c r="Y78" s="4">
        <v>1999.354125976562</v>
      </c>
      <c r="Z78" s="4">
        <v>19.01859474182129</v>
      </c>
      <c r="AA78" s="4">
        <v>101.7635955810547</v>
      </c>
      <c r="AB78" s="4">
        <v>4.76615047454834</v>
      </c>
      <c r="AC78" s="4">
        <v>0.2132601588964462</v>
      </c>
      <c r="AD78" s="4">
        <v>0.1120476871728897</v>
      </c>
      <c r="AE78" s="4">
        <v>0.006804439704865217</v>
      </c>
      <c r="AF78" s="4">
        <v>0.1292215585708618</v>
      </c>
      <c r="AG78" s="4">
        <v>0.00703761912882328</v>
      </c>
      <c r="AH78" s="4">
        <v>1</v>
      </c>
      <c r="AI78" s="4">
        <v>-0.2195652425289154</v>
      </c>
      <c r="AJ78" s="4">
        <v>2.737391471862793</v>
      </c>
      <c r="AK78" s="4">
        <v>1</v>
      </c>
      <c r="AL78" s="4">
        <v>0</v>
      </c>
      <c r="AM78" s="4">
        <v>0.1599999964237213</v>
      </c>
      <c r="AN78" s="4">
        <v>111115</v>
      </c>
      <c r="AO78" s="4">
        <f>X78*0.000001/(K78*0.0001)</f>
        <v>0.832616017659505</v>
      </c>
      <c r="AP78" s="4">
        <f>(U78-T78)/(1000-U78)*AO78</f>
        <v>0.001512465292805102</v>
      </c>
      <c r="AQ78" s="4">
        <f>(P78+273.15)</f>
        <v>297.999494934082</v>
      </c>
      <c r="AR78" s="4">
        <f>(O78+273.15)</f>
        <v>294.8536628723144</v>
      </c>
      <c r="AS78" s="4">
        <f>(Y78*AK78+Z78*AL78)*AM78</f>
        <v>319.8966530060025</v>
      </c>
      <c r="AT78" s="4">
        <f>((AS78+0.00000010773*(AR78^4-AQ78^4))-AP78*44100)/(L78*0.92*2*29.3+0.00000043092*AQ78^3)</f>
        <v>2.477152922743846</v>
      </c>
      <c r="AU78" s="4">
        <f>0.61365*EXP(17.502*J78/(240.97+J78))</f>
        <v>3.151258034656354</v>
      </c>
      <c r="AV78" s="4">
        <f>AU78*1000/AA78</f>
        <v>30.96645727446194</v>
      </c>
      <c r="AW78" s="4">
        <f>(AV78-U78)</f>
        <v>15.12597074797268</v>
      </c>
      <c r="AX78" s="4">
        <f>IF(D78,P78,(O78+P78)/2)</f>
        <v>23.27657890319824</v>
      </c>
      <c r="AY78" s="4">
        <f>0.61365*EXP(17.502*AX78/(240.97+AX78))</f>
        <v>2.86727148641352</v>
      </c>
      <c r="AZ78" s="4">
        <f>IF(AW78&lt;&gt;0,(1000-(AV78+U78)/2)/AW78*AP78,0)</f>
        <v>0.09765114440820027</v>
      </c>
      <c r="BA78" s="4">
        <f>U78*AA78/1000</f>
        <v>1.611984864688799</v>
      </c>
      <c r="BB78" s="4">
        <f>(AY78-BA78)</f>
        <v>1.255286621724721</v>
      </c>
      <c r="BC78" s="4">
        <f>1/(1.6/F78+1.37/N78)</f>
        <v>0.06133512820406133</v>
      </c>
      <c r="BD78" s="4">
        <f>G78*AA78*0.001</f>
        <v>20.57286621618175</v>
      </c>
      <c r="BE78" s="4">
        <f>G78/S78</f>
        <v>0.6897957859742999</v>
      </c>
      <c r="BF78" s="4">
        <f>(1-AP78*AA78/AU78/F78)*100</f>
        <v>51.70291510506381</v>
      </c>
      <c r="BG78" s="4">
        <f>(S78-E78/(N78/1.35))</f>
        <v>290.6044231339029</v>
      </c>
      <c r="BH78" s="4">
        <f>E78*BF78/100/BG78</f>
        <v>0.009254589921062789</v>
      </c>
    </row>
    <row r="79" ht="16" customHeight="1">
      <c r="A79" s="4">
        <v>61</v>
      </c>
      <c r="B79" t="s" s="2">
        <v>140</v>
      </c>
      <c r="C79" s="4">
        <v>398.5000281743705</v>
      </c>
      <c r="D79" s="4">
        <v>0</v>
      </c>
      <c r="E79" s="4">
        <f>(R79-S79*(1000-T79)/(1000-U79))*AO79</f>
        <v>5.165005825063421</v>
      </c>
      <c r="F79" s="4">
        <f>IF(AZ79&lt;&gt;0,1/(1/AZ79-1/N79),0)</f>
        <v>0.1012137528036488</v>
      </c>
      <c r="G79" s="4">
        <f>((BC79-AP79/2)*S79-E79)/(BC79+AP79/2)</f>
        <v>202.8042215380563</v>
      </c>
      <c r="H79" s="4">
        <f>AP79*1000</f>
        <v>1.516094372713558</v>
      </c>
      <c r="I79" s="4">
        <f>(AU79-BA79)</f>
        <v>1.541680668220715</v>
      </c>
      <c r="J79" s="4">
        <f>(P79+AT79*D79)</f>
        <v>24.86705780029297</v>
      </c>
      <c r="K79" s="4">
        <v>6</v>
      </c>
      <c r="L79" s="4">
        <f>(K79*AI79+AJ79)</f>
        <v>1.420000016689301</v>
      </c>
      <c r="M79" s="4">
        <v>1</v>
      </c>
      <c r="N79" s="4">
        <f>L79*(M79+1)*(M79+1)/(M79*M79+1)</f>
        <v>2.840000033378601</v>
      </c>
      <c r="O79" s="4">
        <v>21.74053382873535</v>
      </c>
      <c r="P79" s="4">
        <v>24.86705780029297</v>
      </c>
      <c r="Q79" s="4">
        <v>21.21506309509277</v>
      </c>
      <c r="R79" s="4">
        <v>299.8052062988281</v>
      </c>
      <c r="S79" s="4">
        <v>293.0683898925781</v>
      </c>
      <c r="T79" s="4">
        <v>14.05729293823242</v>
      </c>
      <c r="U79" s="4">
        <v>15.84926795959473</v>
      </c>
      <c r="V79" s="4">
        <v>54.79129409790039</v>
      </c>
      <c r="W79" s="4">
        <v>61.77318572998047</v>
      </c>
      <c r="X79" s="4">
        <v>499.5824279785156</v>
      </c>
      <c r="Y79" s="4">
        <v>1999.332519531250</v>
      </c>
      <c r="Z79" s="4">
        <v>18.74493598937988</v>
      </c>
      <c r="AA79" s="4">
        <v>101.7638320922852</v>
      </c>
      <c r="AB79" s="4">
        <v>4.76615047454834</v>
      </c>
      <c r="AC79" s="4">
        <v>0.2132601588964462</v>
      </c>
      <c r="AD79" s="4">
        <v>0.1120476871728897</v>
      </c>
      <c r="AE79" s="4">
        <v>0.006804439704865217</v>
      </c>
      <c r="AF79" s="4">
        <v>0.1292215585708618</v>
      </c>
      <c r="AG79" s="4">
        <v>0.00703761912882328</v>
      </c>
      <c r="AH79" s="4">
        <v>1</v>
      </c>
      <c r="AI79" s="4">
        <v>-0.2195652425289154</v>
      </c>
      <c r="AJ79" s="4">
        <v>2.737391471862793</v>
      </c>
      <c r="AK79" s="4">
        <v>1</v>
      </c>
      <c r="AL79" s="4">
        <v>0</v>
      </c>
      <c r="AM79" s="4">
        <v>0.1599999964237213</v>
      </c>
      <c r="AN79" s="4">
        <v>111115</v>
      </c>
      <c r="AO79" s="4">
        <f>X79*0.000001/(K79*0.0001)</f>
        <v>0.8326373799641926</v>
      </c>
      <c r="AP79" s="4">
        <f>(U79-T79)/(1000-U79)*AO79</f>
        <v>0.001516094372713558</v>
      </c>
      <c r="AQ79" s="4">
        <f>(P79+273.15)</f>
        <v>298.0170578002929</v>
      </c>
      <c r="AR79" s="4">
        <f>(O79+273.15)</f>
        <v>294.8905338287353</v>
      </c>
      <c r="AS79" s="4">
        <f>(Y79*AK79+Z79*AL79)*AM79</f>
        <v>319.8931959748297</v>
      </c>
      <c r="AT79" s="4">
        <f>((AS79+0.00000010773*(AR79^4-AQ79^4))-AP79*44100)/(L79*0.92*2*29.3+0.00000043092*AQ79^3)</f>
        <v>2.477591425298566</v>
      </c>
      <c r="AU79" s="4">
        <f>0.61365*EXP(17.502*J79/(240.97+J79))</f>
        <v>3.154562911646547</v>
      </c>
      <c r="AV79" s="4">
        <f>AU79*1000/AA79</f>
        <v>30.99886125343445</v>
      </c>
      <c r="AW79" s="4">
        <f>(AV79-U79)</f>
        <v>15.14959329383972</v>
      </c>
      <c r="AX79" s="4">
        <f>IF(D79,P79,(O79+P79)/2)</f>
        <v>23.30379581451416</v>
      </c>
      <c r="AY79" s="4">
        <f>0.61365*EXP(17.502*AX79/(240.97+AX79))</f>
        <v>2.871988333659135</v>
      </c>
      <c r="AZ79" s="4">
        <f>IF(AW79&lt;&gt;0,(1000-(AV79+U79)/2)/AW79*AP79,0)</f>
        <v>0.09773076091617532</v>
      </c>
      <c r="BA79" s="4">
        <f>U79*AA79/1000</f>
        <v>1.612882243425833</v>
      </c>
      <c r="BB79" s="4">
        <f>(AY79-BA79)</f>
        <v>1.259106090233303</v>
      </c>
      <c r="BC79" s="4">
        <f>1/(1.6/F79+1.37/N79)</f>
        <v>0.06138538429986243</v>
      </c>
      <c r="BD79" s="4">
        <f>G79*AA79*0.001</f>
        <v>20.63813474820536</v>
      </c>
      <c r="BE79" s="4">
        <f>G79/S79</f>
        <v>0.6920030563937399</v>
      </c>
      <c r="BF79" s="4">
        <f>(1-AP79*AA79/AU79/F79)*100</f>
        <v>51.67843765302749</v>
      </c>
      <c r="BG79" s="4">
        <f>(S79-E79/(N79/1.35))</f>
        <v>290.6131934905061</v>
      </c>
      <c r="BH79" s="4">
        <f>E79*BF79/100/BG79</f>
        <v>0.009184697649206475</v>
      </c>
    </row>
    <row r="80" ht="16" customHeight="1">
      <c r="A80" s="4">
        <v>62</v>
      </c>
      <c r="B80" t="s" s="2">
        <v>141</v>
      </c>
      <c r="C80" s="4">
        <v>403.5000280626118</v>
      </c>
      <c r="D80" s="4">
        <v>0</v>
      </c>
      <c r="E80" s="4">
        <f>(R80-S80*(1000-T80)/(1000-U80))*AO80</f>
        <v>5.183375636152465</v>
      </c>
      <c r="F80" s="4">
        <f>IF(AZ80&lt;&gt;0,1/(1/AZ80-1/N80),0)</f>
        <v>0.1019436374857373</v>
      </c>
      <c r="G80" s="4">
        <f>((BC80-AP80/2)*S80-E80)/(BC80+AP80/2)</f>
        <v>203.0888420287658</v>
      </c>
      <c r="H80" s="4">
        <f>AP80*1000</f>
        <v>1.519249581455153</v>
      </c>
      <c r="I80" s="4">
        <f>(AU80-BA80)</f>
        <v>1.534252487224276</v>
      </c>
      <c r="J80" s="4">
        <f>(P80+AT80*D80)</f>
        <v>24.83158683776855</v>
      </c>
      <c r="K80" s="4">
        <v>6</v>
      </c>
      <c r="L80" s="4">
        <f>(K80*AI80+AJ80)</f>
        <v>1.420000016689301</v>
      </c>
      <c r="M80" s="4">
        <v>1</v>
      </c>
      <c r="N80" s="4">
        <f>L80*(M80+1)*(M80+1)/(M80*M80+1)</f>
        <v>2.840000033378601</v>
      </c>
      <c r="O80" s="4">
        <v>21.76518249511719</v>
      </c>
      <c r="P80" s="4">
        <v>24.83158683776855</v>
      </c>
      <c r="Q80" s="4">
        <v>21.25312423706055</v>
      </c>
      <c r="R80" s="4">
        <v>299.7986755371094</v>
      </c>
      <c r="S80" s="4">
        <v>293.0388488769531</v>
      </c>
      <c r="T80" s="4">
        <v>14.06106090545654</v>
      </c>
      <c r="U80" s="4">
        <v>15.85672283172607</v>
      </c>
      <c r="V80" s="4">
        <v>54.71895980834961</v>
      </c>
      <c r="W80" s="4">
        <v>61.70407867431641</v>
      </c>
      <c r="X80" s="4">
        <v>499.5904541015625</v>
      </c>
      <c r="Y80" s="4">
        <v>1999.2802734375</v>
      </c>
      <c r="Z80" s="4">
        <v>18.49625015258789</v>
      </c>
      <c r="AA80" s="4">
        <v>101.7637023925781</v>
      </c>
      <c r="AB80" s="4">
        <v>4.76615047454834</v>
      </c>
      <c r="AC80" s="4">
        <v>0.2132601588964462</v>
      </c>
      <c r="AD80" s="4">
        <v>0.1120476871728897</v>
      </c>
      <c r="AE80" s="4">
        <v>0.006804439704865217</v>
      </c>
      <c r="AF80" s="4">
        <v>0.1292215585708618</v>
      </c>
      <c r="AG80" s="4">
        <v>0.00703761912882328</v>
      </c>
      <c r="AH80" s="4">
        <v>1</v>
      </c>
      <c r="AI80" s="4">
        <v>-0.2195652425289154</v>
      </c>
      <c r="AJ80" s="4">
        <v>2.737391471862793</v>
      </c>
      <c r="AK80" s="4">
        <v>1</v>
      </c>
      <c r="AL80" s="4">
        <v>0</v>
      </c>
      <c r="AM80" s="4">
        <v>0.1599999964237213</v>
      </c>
      <c r="AN80" s="4">
        <v>111115</v>
      </c>
      <c r="AO80" s="4">
        <f>X80*0.000001/(K80*0.0001)</f>
        <v>0.8326507568359375</v>
      </c>
      <c r="AP80" s="4">
        <f>(U80-T80)/(1000-U80)*AO80</f>
        <v>0.001519249581455153</v>
      </c>
      <c r="AQ80" s="4">
        <f>(P80+273.15)</f>
        <v>297.9815868377685</v>
      </c>
      <c r="AR80" s="4">
        <f>(O80+273.15)</f>
        <v>294.9151824951172</v>
      </c>
      <c r="AS80" s="4">
        <f>(Y80*AK80+Z80*AL80)*AM80</f>
        <v>319.8848366000166</v>
      </c>
      <c r="AT80" s="4">
        <f>((AS80+0.00000010773*(AR80^4-AQ80^4))-AP80*44100)/(L80*0.92*2*29.3+0.00000043092*AQ80^3)</f>
        <v>2.483725069763335</v>
      </c>
      <c r="AU80" s="4">
        <f>0.61365*EXP(17.502*J80/(240.97+J80))</f>
        <v>3.147891310393646</v>
      </c>
      <c r="AV80" s="4">
        <f>AU80*1000/AA80</f>
        <v>30.93334102811918</v>
      </c>
      <c r="AW80" s="4">
        <f>(AV80-U80)</f>
        <v>15.0766181963931</v>
      </c>
      <c r="AX80" s="4">
        <f>IF(D80,P80,(O80+P80)/2)</f>
        <v>23.29838466644287</v>
      </c>
      <c r="AY80" s="4">
        <f>0.61365*EXP(17.502*AX80/(240.97+AX80))</f>
        <v>2.871050010405884</v>
      </c>
      <c r="AZ80" s="4">
        <f>IF(AW80&lt;&gt;0,(1000-(AV80+U80)/2)/AW80*AP80,0)</f>
        <v>0.09841110716343847</v>
      </c>
      <c r="BA80" s="4">
        <f>U80*AA80/1000</f>
        <v>1.613638823169371</v>
      </c>
      <c r="BB80" s="4">
        <f>(AY80-BA80)</f>
        <v>1.257411187236514</v>
      </c>
      <c r="BC80" s="4">
        <f>1/(1.6/F80+1.37/N80)</f>
        <v>0.06181485387672237</v>
      </c>
      <c r="BD80" s="4">
        <f>G80*AA80*0.001</f>
        <v>20.66707247946863</v>
      </c>
      <c r="BE80" s="4">
        <f>G80/S80</f>
        <v>0.6930440888881688</v>
      </c>
      <c r="BF80" s="4">
        <f>(1-AP80*AA80/AU80/F80)*100</f>
        <v>51.82273184636726</v>
      </c>
      <c r="BG80" s="4">
        <f>(S80-E80/(N80/1.35))</f>
        <v>290.574920346473</v>
      </c>
      <c r="BH80" s="4">
        <f>E80*BF80/100/BG80</f>
        <v>0.00924431762145996</v>
      </c>
    </row>
    <row r="81" ht="16" customHeight="1">
      <c r="A81" s="4">
        <v>63</v>
      </c>
      <c r="B81" t="s" s="2">
        <v>142</v>
      </c>
      <c r="C81" s="4">
        <v>408.5000279508531</v>
      </c>
      <c r="D81" s="4">
        <v>0</v>
      </c>
      <c r="E81" s="4">
        <f>(R81-S81*(1000-T81)/(1000-U81))*AO81</f>
        <v>5.227519400947405</v>
      </c>
      <c r="F81" s="4">
        <f>IF(AZ81&lt;&gt;0,1/(1/AZ81-1/N81),0)</f>
        <v>0.1027539274753095</v>
      </c>
      <c r="G81" s="4">
        <f>((BC81-AP81/2)*S81-E81)/(BC81+AP81/2)</f>
        <v>203.0650331840307</v>
      </c>
      <c r="H81" s="4">
        <f>AP81*1000</f>
        <v>1.522539241642234</v>
      </c>
      <c r="I81" s="4">
        <f>(AU81-BA81)</f>
        <v>1.525916143584098</v>
      </c>
      <c r="J81" s="4">
        <f>(P81+AT81*D81)</f>
        <v>24.79166412353516</v>
      </c>
      <c r="K81" s="4">
        <v>6</v>
      </c>
      <c r="L81" s="4">
        <f>(K81*AI81+AJ81)</f>
        <v>1.420000016689301</v>
      </c>
      <c r="M81" s="4">
        <v>1</v>
      </c>
      <c r="N81" s="4">
        <f>L81*(M81+1)*(M81+1)/(M81*M81+1)</f>
        <v>2.840000033378601</v>
      </c>
      <c r="O81" s="4">
        <v>21.79303169250488</v>
      </c>
      <c r="P81" s="4">
        <v>24.79166412353516</v>
      </c>
      <c r="Q81" s="4">
        <v>21.32637214660645</v>
      </c>
      <c r="R81" s="4">
        <v>299.8626708984375</v>
      </c>
      <c r="S81" s="4">
        <v>293.0484619140625</v>
      </c>
      <c r="T81" s="4">
        <v>14.06546211242676</v>
      </c>
      <c r="U81" s="4">
        <v>15.86504745483398</v>
      </c>
      <c r="V81" s="4">
        <v>54.64353179931641</v>
      </c>
      <c r="W81" s="4">
        <v>61.63181686401367</v>
      </c>
      <c r="X81" s="4">
        <v>499.5764465332031</v>
      </c>
      <c r="Y81" s="4">
        <v>1999.237792968750</v>
      </c>
      <c r="Z81" s="4">
        <v>18.26473808288574</v>
      </c>
      <c r="AA81" s="4">
        <v>101.7633895874023</v>
      </c>
      <c r="AB81" s="4">
        <v>4.76615047454834</v>
      </c>
      <c r="AC81" s="4">
        <v>0.2132601588964462</v>
      </c>
      <c r="AD81" s="4">
        <v>0.1120476871728897</v>
      </c>
      <c r="AE81" s="4">
        <v>0.006804439704865217</v>
      </c>
      <c r="AF81" s="4">
        <v>0.1292215585708618</v>
      </c>
      <c r="AG81" s="4">
        <v>0.00703761912882328</v>
      </c>
      <c r="AH81" s="4">
        <v>1</v>
      </c>
      <c r="AI81" s="4">
        <v>-0.2195652425289154</v>
      </c>
      <c r="AJ81" s="4">
        <v>2.737391471862793</v>
      </c>
      <c r="AK81" s="4">
        <v>1</v>
      </c>
      <c r="AL81" s="4">
        <v>0</v>
      </c>
      <c r="AM81" s="4">
        <v>0.1599999964237213</v>
      </c>
      <c r="AN81" s="4">
        <v>111115</v>
      </c>
      <c r="AO81" s="4">
        <f>X81*0.000001/(K81*0.0001)</f>
        <v>0.8326274108886719</v>
      </c>
      <c r="AP81" s="4">
        <f>(U81-T81)/(1000-U81)*AO81</f>
        <v>0.001522539241642234</v>
      </c>
      <c r="AQ81" s="4">
        <f>(P81+273.15)</f>
        <v>297.9416641235351</v>
      </c>
      <c r="AR81" s="4">
        <f>(O81+273.15)</f>
        <v>294.9430316925049</v>
      </c>
      <c r="AS81" s="4">
        <f>(Y81*AK81+Z81*AL81)*AM81</f>
        <v>319.8780397251685</v>
      </c>
      <c r="AT81" s="4">
        <f>((AS81+0.00000010773*(AR81^4-AQ81^4))-AP81*44100)/(L81*0.92*2*29.3+0.00000043092*AQ81^3)</f>
        <v>2.490802409519729</v>
      </c>
      <c r="AU81" s="4">
        <f>0.61365*EXP(17.502*J81/(240.97+J81))</f>
        <v>3.140397148552994</v>
      </c>
      <c r="AV81" s="4">
        <f>AU81*1000/AA81</f>
        <v>30.85979310718396</v>
      </c>
      <c r="AW81" s="4">
        <f>(AV81-U81)</f>
        <v>14.99474565234997</v>
      </c>
      <c r="AX81" s="4">
        <f>IF(D81,P81,(O81+P81)/2)</f>
        <v>23.29234790802002</v>
      </c>
      <c r="AY81" s="4">
        <f>0.61365*EXP(17.502*AX81/(240.97+AX81))</f>
        <v>2.870003519279084</v>
      </c>
      <c r="AZ81" s="4">
        <f>IF(AW81&lt;&gt;0,(1000-(AV81+U81)/2)/AW81*AP81,0)</f>
        <v>0.09916600617707856</v>
      </c>
      <c r="BA81" s="4">
        <f>U81*AA81/1000</f>
        <v>1.614481004968897</v>
      </c>
      <c r="BB81" s="4">
        <f>(AY81-BA81)</f>
        <v>1.255522514310188</v>
      </c>
      <c r="BC81" s="4">
        <f>1/(1.6/F81+1.37/N81)</f>
        <v>0.06229141979087807</v>
      </c>
      <c r="BD81" s="4">
        <f>G81*AA81*0.001</f>
        <v>20.6645860834853</v>
      </c>
      <c r="BE81" s="4">
        <f>G81/S81</f>
        <v>0.6929401091467946</v>
      </c>
      <c r="BF81" s="4">
        <f>(1-AP81*AA81/AU81/F81)*100</f>
        <v>51.98498661800836</v>
      </c>
      <c r="BG81" s="4">
        <f>(S81-E81/(N81/1.35))</f>
        <v>290.5635495519723</v>
      </c>
      <c r="BH81" s="4">
        <f>E81*BF81/100/BG81</f>
        <v>0.009352602090752693</v>
      </c>
    </row>
    <row r="82" ht="29" customHeight="1">
      <c r="A82" t="s" s="2">
        <v>9</v>
      </c>
      <c r="B82" t="s" s="5">
        <v>143</v>
      </c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</row>
    <row r="83" ht="16" customHeight="1">
      <c r="A83" s="4">
        <v>64</v>
      </c>
      <c r="B83" t="s" s="2">
        <v>144</v>
      </c>
      <c r="C83" s="4">
        <v>435.0000325664878</v>
      </c>
      <c r="D83" s="4">
        <v>0</v>
      </c>
      <c r="E83" s="4">
        <f>(R83-S83*(1000-T83)/(1000-U83))*AO83</f>
        <v>5.139654179370977</v>
      </c>
      <c r="F83" s="4">
        <f>IF(AZ83&lt;&gt;0,1/(1/AZ83-1/N83),0)</f>
        <v>0.1017039685850725</v>
      </c>
      <c r="G83" s="4">
        <f>((BC83-AP83/2)*S83-E83)/(BC83+AP83/2)</f>
        <v>203.736254828906</v>
      </c>
      <c r="H83" s="4">
        <f>AP83*1000</f>
        <v>1.504943449796413</v>
      </c>
      <c r="I83" s="4">
        <f>(AU83-BA83)</f>
        <v>1.523314932473921</v>
      </c>
      <c r="J83" s="4">
        <f>(P83+AT83*D83)</f>
        <v>24.78167915344238</v>
      </c>
      <c r="K83" s="4">
        <v>6</v>
      </c>
      <c r="L83" s="4">
        <f>(K83*AI83+AJ83)</f>
        <v>1.420000016689301</v>
      </c>
      <c r="M83" s="4">
        <v>1</v>
      </c>
      <c r="N83" s="4">
        <f>L83*(M83+1)*(M83+1)/(M83*M83+1)</f>
        <v>2.840000033378601</v>
      </c>
      <c r="O83" s="4">
        <v>21.81022644042969</v>
      </c>
      <c r="P83" s="4">
        <v>24.78167915344238</v>
      </c>
      <c r="Q83" s="4">
        <v>21.36245536804199</v>
      </c>
      <c r="R83" s="4">
        <v>299.8372497558594</v>
      </c>
      <c r="S83" s="4">
        <v>293.134521484375</v>
      </c>
      <c r="T83" s="4">
        <v>14.0934419631958</v>
      </c>
      <c r="U83" s="4">
        <v>15.872239112854</v>
      </c>
      <c r="V83" s="4">
        <v>54.84648132324219</v>
      </c>
      <c r="W83" s="4">
        <v>61.60305786132812</v>
      </c>
      <c r="X83" s="4">
        <v>499.5701599121094</v>
      </c>
      <c r="Y83" s="4">
        <v>1999.182495117188</v>
      </c>
      <c r="Z83" s="4">
        <v>18.13086700439453</v>
      </c>
      <c r="AA83" s="4">
        <v>101.7632293701172</v>
      </c>
      <c r="AB83" s="4">
        <v>4.390882015228271</v>
      </c>
      <c r="AC83" s="4">
        <v>0.2421644479036331</v>
      </c>
      <c r="AD83" s="4">
        <v>0.1934400647878647</v>
      </c>
      <c r="AE83" s="4">
        <v>0.006896291393786669</v>
      </c>
      <c r="AF83" s="4">
        <v>0.210128515958786</v>
      </c>
      <c r="AG83" s="4">
        <v>0.008469057269394398</v>
      </c>
      <c r="AH83" s="4">
        <v>0.6666666865348816</v>
      </c>
      <c r="AI83" s="4">
        <v>-0.2195652425289154</v>
      </c>
      <c r="AJ83" s="4">
        <v>2.737391471862793</v>
      </c>
      <c r="AK83" s="4">
        <v>1</v>
      </c>
      <c r="AL83" s="4">
        <v>0</v>
      </c>
      <c r="AM83" s="4">
        <v>0.1599999964237213</v>
      </c>
      <c r="AN83" s="4">
        <v>111115</v>
      </c>
      <c r="AO83" s="4">
        <f>X83*0.000001/(K83*0.0001)</f>
        <v>0.8326169331868488</v>
      </c>
      <c r="AP83" s="4">
        <f>(U83-T83)/(1000-U83)*AO83</f>
        <v>0.001504943449796413</v>
      </c>
      <c r="AQ83" s="4">
        <f>(P83+273.15)</f>
        <v>297.9316791534424</v>
      </c>
      <c r="AR83" s="4">
        <f>(O83+273.15)</f>
        <v>294.9602264404297</v>
      </c>
      <c r="AS83" s="4">
        <f>(Y83*AK83+Z83*AL83)*AM83</f>
        <v>319.8691920691163</v>
      </c>
      <c r="AT83" s="4">
        <f>((AS83+0.00000010773*(AR83^4-AQ83^4))-AP83*44100)/(L83*0.92*2*29.3+0.00000043092*AQ83^3)</f>
        <v>2.503012645819757</v>
      </c>
      <c r="AU83" s="4">
        <f>0.61365*EXP(17.502*J83/(240.97+J83))</f>
        <v>3.138525241932629</v>
      </c>
      <c r="AV83" s="4">
        <f>AU83*1000/AA83</f>
        <v>30.84144696821362</v>
      </c>
      <c r="AW83" s="4">
        <f>(AV83-U83)</f>
        <v>14.96920785535962</v>
      </c>
      <c r="AX83" s="4">
        <f>IF(D83,P83,(O83+P83)/2)</f>
        <v>23.29595279693604</v>
      </c>
      <c r="AY83" s="4">
        <f>0.61365*EXP(17.502*AX83/(240.97+AX83))</f>
        <v>2.870628398012879</v>
      </c>
      <c r="AZ83" s="4">
        <f>IF(AW83&lt;&gt;0,(1000-(AV83+U83)/2)/AW83*AP83,0)</f>
        <v>0.09818774220096023</v>
      </c>
      <c r="BA83" s="4">
        <f>U83*AA83/1000</f>
        <v>1.615210309458707</v>
      </c>
      <c r="BB83" s="4">
        <f>(AY83-BA83)</f>
        <v>1.255418088554172</v>
      </c>
      <c r="BC83" s="4">
        <f>1/(1.6/F83+1.37/N83)</f>
        <v>0.06167385113543079</v>
      </c>
      <c r="BD83" s="4">
        <f>G83*AA83*0.001</f>
        <v>20.73285923116261</v>
      </c>
      <c r="BE83" s="4">
        <f>G83/S83</f>
        <v>0.6950264806656891</v>
      </c>
      <c r="BF83" s="4">
        <f>(1-AP83*AA83/AU83/F83)*100</f>
        <v>52.02140390991933</v>
      </c>
      <c r="BG83" s="4">
        <f>(S83-E83/(N83/1.35))</f>
        <v>290.691376040501</v>
      </c>
      <c r="BH83" s="4">
        <f>E83*BF83/100/BG83</f>
        <v>0.009197796978507904</v>
      </c>
    </row>
    <row r="84" ht="16" customHeight="1">
      <c r="A84" s="4">
        <v>65</v>
      </c>
      <c r="B84" t="s" s="2">
        <v>145</v>
      </c>
      <c r="C84" s="4">
        <v>440.0000324547291</v>
      </c>
      <c r="D84" s="4">
        <v>0</v>
      </c>
      <c r="E84" s="4">
        <f>(R84-S84*(1000-T84)/(1000-U84))*AO84</f>
        <v>4.578279106141279</v>
      </c>
      <c r="F84" s="4">
        <f>IF(AZ84&lt;&gt;0,1/(1/AZ84-1/N84),0)</f>
        <v>0.1000560923898477</v>
      </c>
      <c r="G84" s="4">
        <f>((BC84-AP84/2)*S84-E84)/(BC84+AP84/2)</f>
        <v>212.1394258544574</v>
      </c>
      <c r="H84" s="4">
        <f>AP84*1000</f>
        <v>1.478975753576836</v>
      </c>
      <c r="I84" s="4">
        <f>(AU84-BA84)</f>
        <v>1.520795616444441</v>
      </c>
      <c r="J84" s="4">
        <f>(P84+AT84*D84)</f>
        <v>24.78745079040527</v>
      </c>
      <c r="K84" s="4">
        <v>6</v>
      </c>
      <c r="L84" s="4">
        <f>(K84*AI84+AJ84)</f>
        <v>1.420000016689301</v>
      </c>
      <c r="M84" s="4">
        <v>1</v>
      </c>
      <c r="N84" s="4">
        <f>L84*(M84+1)*(M84+1)/(M84*M84+1)</f>
        <v>2.840000033378601</v>
      </c>
      <c r="O84" s="4">
        <v>21.84805488586426</v>
      </c>
      <c r="P84" s="4">
        <v>24.78745079040527</v>
      </c>
      <c r="Q84" s="4">
        <v>21.39192199707031</v>
      </c>
      <c r="R84" s="4">
        <v>299.7423095703125</v>
      </c>
      <c r="S84" s="4">
        <v>293.7217102050781</v>
      </c>
      <c r="T84" s="4">
        <v>14.1595458984375</v>
      </c>
      <c r="U84" s="4">
        <v>15.9076452255249</v>
      </c>
      <c r="V84" s="4">
        <v>54.9831657409668</v>
      </c>
      <c r="W84" s="4">
        <v>61.59085083007812</v>
      </c>
      <c r="X84" s="4">
        <v>499.5535583496094</v>
      </c>
      <c r="Y84" s="4">
        <v>1999.064819335938</v>
      </c>
      <c r="Z84" s="4">
        <v>17.74646377563477</v>
      </c>
      <c r="AA84" s="4">
        <v>101.7631149291992</v>
      </c>
      <c r="AB84" s="4">
        <v>4.390882015228271</v>
      </c>
      <c r="AC84" s="4">
        <v>0.2421644479036331</v>
      </c>
      <c r="AD84" s="4">
        <v>0.1934400647878647</v>
      </c>
      <c r="AE84" s="4">
        <v>0.006896291393786669</v>
      </c>
      <c r="AF84" s="4">
        <v>0.210128515958786</v>
      </c>
      <c r="AG84" s="4">
        <v>0.008469057269394398</v>
      </c>
      <c r="AH84" s="4">
        <v>0.6666666865348816</v>
      </c>
      <c r="AI84" s="4">
        <v>-0.2195652425289154</v>
      </c>
      <c r="AJ84" s="4">
        <v>2.737391471862793</v>
      </c>
      <c r="AK84" s="4">
        <v>1</v>
      </c>
      <c r="AL84" s="4">
        <v>0</v>
      </c>
      <c r="AM84" s="4">
        <v>0.1599999964237213</v>
      </c>
      <c r="AN84" s="4">
        <v>111115</v>
      </c>
      <c r="AO84" s="4">
        <f>X84*0.000001/(K84*0.0001)</f>
        <v>0.8325892639160156</v>
      </c>
      <c r="AP84" s="4">
        <f>(U84-T84)/(1000-U84)*AO84</f>
        <v>0.001478975753576836</v>
      </c>
      <c r="AQ84" s="4">
        <f>(P84+273.15)</f>
        <v>297.9374507904053</v>
      </c>
      <c r="AR84" s="4">
        <f>(O84+273.15)</f>
        <v>294.9980548858642</v>
      </c>
      <c r="AS84" s="4">
        <f>(Y84*AK84+Z84*AL84)*AM84</f>
        <v>319.8503639445371</v>
      </c>
      <c r="AT84" s="4">
        <f>((AS84+0.00000010773*(AR84^4-AQ84^4))-AP84*44100)/(L84*0.92*2*29.3+0.00000043092*AQ84^3)</f>
        <v>2.519809533893028</v>
      </c>
      <c r="AU84" s="4">
        <f>0.61365*EXP(17.502*J84/(240.97+J84))</f>
        <v>3.139607145782459</v>
      </c>
      <c r="AV84" s="4">
        <f>AU84*1000/AA84</f>
        <v>30.85211324325924</v>
      </c>
      <c r="AW84" s="4">
        <f>(AV84-U84)</f>
        <v>14.94446801773434</v>
      </c>
      <c r="AX84" s="4">
        <f>IF(D84,P84,(O84+P84)/2)</f>
        <v>23.31775283813477</v>
      </c>
      <c r="AY84" s="4">
        <f>0.61365*EXP(17.502*AX84/(240.97+AX84))</f>
        <v>2.874409797680528</v>
      </c>
      <c r="AZ84" s="4">
        <f>IF(AW84&lt;&gt;0,(1000-(AV84+U84)/2)/AW84*AP84,0)</f>
        <v>0.096650979971557</v>
      </c>
      <c r="BA84" s="4">
        <f>U84*AA84/1000</f>
        <v>1.618811529338018</v>
      </c>
      <c r="BB84" s="4">
        <f>(AY84-BA84)</f>
        <v>1.25559826834251</v>
      </c>
      <c r="BC84" s="4">
        <f>1/(1.6/F84+1.37/N84)</f>
        <v>0.0607038320024443</v>
      </c>
      <c r="BD84" s="4">
        <f>G84*AA84*0.001</f>
        <v>21.58796877424149</v>
      </c>
      <c r="BE84" s="4">
        <f>G84/S84</f>
        <v>0.7222463252932189</v>
      </c>
      <c r="BF84" s="4">
        <f>(1-AP84*AA84/AU84/F84)*100</f>
        <v>52.0892907998151</v>
      </c>
      <c r="BG84" s="4">
        <f>(S84-E84/(N84/1.35))</f>
        <v>291.5454155851313</v>
      </c>
      <c r="BH84" s="4">
        <f>E84*BF84/100/BG84</f>
        <v>0.00817983404897254</v>
      </c>
    </row>
    <row r="85" ht="16" customHeight="1">
      <c r="A85" s="4">
        <v>66</v>
      </c>
      <c r="B85" t="s" s="2">
        <v>146</v>
      </c>
      <c r="C85" s="4">
        <v>445.0000323429704</v>
      </c>
      <c r="D85" s="4">
        <v>0</v>
      </c>
      <c r="E85" s="4">
        <f>(R85-S85*(1000-T85)/(1000-U85))*AO85</f>
        <v>4.433283157853888</v>
      </c>
      <c r="F85" s="4">
        <f>IF(AZ85&lt;&gt;0,1/(1/AZ85-1/N85),0)</f>
        <v>0.1012503240205452</v>
      </c>
      <c r="G85" s="4">
        <f>((BC85-AP85/2)*S85-E85)/(BC85+AP85/2)</f>
        <v>215.4842016484227</v>
      </c>
      <c r="H85" s="4">
        <f>AP85*1000</f>
        <v>1.49592241104931</v>
      </c>
      <c r="I85" s="4">
        <f>(AU85-BA85)</f>
        <v>1.520650741949822</v>
      </c>
      <c r="J85" s="4">
        <f>(P85+AT85*D85)</f>
        <v>24.80415725708008</v>
      </c>
      <c r="K85" s="4">
        <v>6</v>
      </c>
      <c r="L85" s="4">
        <f>(K85*AI85+AJ85)</f>
        <v>1.420000016689301</v>
      </c>
      <c r="M85" s="4">
        <v>1</v>
      </c>
      <c r="N85" s="4">
        <f>L85*(M85+1)*(M85+1)/(M85*M85+1)</f>
        <v>2.840000033378601</v>
      </c>
      <c r="O85" s="4">
        <v>21.87422370910645</v>
      </c>
      <c r="P85" s="4">
        <v>24.80415725708008</v>
      </c>
      <c r="Q85" s="4">
        <v>21.37819480895996</v>
      </c>
      <c r="R85" s="4">
        <v>299.7364196777344</v>
      </c>
      <c r="S85" s="4">
        <v>293.8836975097656</v>
      </c>
      <c r="T85" s="4">
        <v>14.1717472076416</v>
      </c>
      <c r="U85" s="4">
        <v>15.93982028961182</v>
      </c>
      <c r="V85" s="4">
        <v>54.951660156250</v>
      </c>
      <c r="W85" s="4">
        <v>61.60631942749023</v>
      </c>
      <c r="X85" s="4">
        <v>499.553222656250</v>
      </c>
      <c r="Y85" s="4">
        <v>1998.977050781250</v>
      </c>
      <c r="Z85" s="4">
        <v>17.40044593811035</v>
      </c>
      <c r="AA85" s="4">
        <v>101.7633743286133</v>
      </c>
      <c r="AB85" s="4">
        <v>4.390882015228271</v>
      </c>
      <c r="AC85" s="4">
        <v>0.2421644479036331</v>
      </c>
      <c r="AD85" s="4">
        <v>0.1934400647878647</v>
      </c>
      <c r="AE85" s="4">
        <v>0.006896291393786669</v>
      </c>
      <c r="AF85" s="4">
        <v>0.210128515958786</v>
      </c>
      <c r="AG85" s="4">
        <v>0.008469057269394398</v>
      </c>
      <c r="AH85" s="4">
        <v>0.6666666865348816</v>
      </c>
      <c r="AI85" s="4">
        <v>-0.2195652425289154</v>
      </c>
      <c r="AJ85" s="4">
        <v>2.737391471862793</v>
      </c>
      <c r="AK85" s="4">
        <v>1</v>
      </c>
      <c r="AL85" s="4">
        <v>0</v>
      </c>
      <c r="AM85" s="4">
        <v>0.1599999964237213</v>
      </c>
      <c r="AN85" s="4">
        <v>111115</v>
      </c>
      <c r="AO85" s="4">
        <f>X85*0.000001/(K85*0.0001)</f>
        <v>0.8325887044270833</v>
      </c>
      <c r="AP85" s="4">
        <f>(U85-T85)/(1000-U85)*AO85</f>
        <v>0.00149592241104931</v>
      </c>
      <c r="AQ85" s="4">
        <f>(P85+273.15)</f>
        <v>297.9541572570801</v>
      </c>
      <c r="AR85" s="4">
        <f>(O85+273.15)</f>
        <v>295.0242237091064</v>
      </c>
      <c r="AS85" s="4">
        <f>(Y85*AK85+Z85*AL85)*AM85</f>
        <v>319.836320976101</v>
      </c>
      <c r="AT85" s="4">
        <f>((AS85+0.00000010773*(AR85^4-AQ85^4))-AP85*44100)/(L85*0.92*2*29.3+0.00000043092*AQ85^3)</f>
        <v>2.512224825422114</v>
      </c>
      <c r="AU85" s="4">
        <f>0.61365*EXP(17.502*J85/(240.97+J85))</f>
        <v>3.142740640812414</v>
      </c>
      <c r="AV85" s="4">
        <f>AU85*1000/AA85</f>
        <v>30.88282657239634</v>
      </c>
      <c r="AW85" s="4">
        <f>(AV85-U85)</f>
        <v>14.94300628278453</v>
      </c>
      <c r="AX85" s="4">
        <f>IF(D85,P85,(O85+P85)/2)</f>
        <v>23.33919048309326</v>
      </c>
      <c r="AY85" s="4">
        <f>0.61365*EXP(17.502*AX85/(240.97+AX85))</f>
        <v>2.878132584770078</v>
      </c>
      <c r="AZ85" s="4">
        <f>IF(AW85&lt;&gt;0,(1000-(AV85+U85)/2)/AW85*AP85,0)</f>
        <v>0.09776485802188384</v>
      </c>
      <c r="BA85" s="4">
        <f>U85*AA85/1000</f>
        <v>1.622089898862592</v>
      </c>
      <c r="BB85" s="4">
        <f>(AY85-BA85)</f>
        <v>1.256042685907486</v>
      </c>
      <c r="BC85" s="4">
        <f>1/(1.6/F85+1.37/N85)</f>
        <v>0.06140690744081201</v>
      </c>
      <c r="BD85" s="4">
        <f>G85*AA85*0.001</f>
        <v>21.92839947425082</v>
      </c>
      <c r="BE85" s="4">
        <f>G85/S85</f>
        <v>0.7332295172353418</v>
      </c>
      <c r="BF85" s="4">
        <f>(1-AP85*AA85/AU85/F85)*100</f>
        <v>52.15951164530127</v>
      </c>
      <c r="BG85" s="4">
        <f>(S85-E85/(N85/1.35))</f>
        <v>291.7763270193566</v>
      </c>
      <c r="BH85" s="4">
        <f>E85*BF85/100/BG85</f>
        <v>0.007925176345223424</v>
      </c>
    </row>
    <row r="86" ht="16" customHeight="1">
      <c r="A86" s="4">
        <v>67</v>
      </c>
      <c r="B86" t="s" s="2">
        <v>147</v>
      </c>
      <c r="C86" s="4">
        <v>450.0000322312117</v>
      </c>
      <c r="D86" s="4">
        <v>0</v>
      </c>
      <c r="E86" s="4">
        <f>(R86-S86*(1000-T86)/(1000-U86))*AO86</f>
        <v>4.530392531357514</v>
      </c>
      <c r="F86" s="4">
        <f>IF(AZ86&lt;&gt;0,1/(1/AZ86-1/N86),0)</f>
        <v>0.1038239976855084</v>
      </c>
      <c r="G86" s="4">
        <f>((BC86-AP86/2)*S86-E86)/(BC86+AP86/2)</f>
        <v>215.5913797157054</v>
      </c>
      <c r="H86" s="4">
        <f>AP86*1000</f>
        <v>1.531191351319579</v>
      </c>
      <c r="I86" s="4">
        <f>(AU86-BA86)</f>
        <v>1.519219867608541</v>
      </c>
      <c r="J86" s="4">
        <f>(P86+AT86*D86)</f>
        <v>24.81116485595703</v>
      </c>
      <c r="K86" s="4">
        <v>6</v>
      </c>
      <c r="L86" s="4">
        <f>(K86*AI86+AJ86)</f>
        <v>1.420000016689301</v>
      </c>
      <c r="M86" s="4">
        <v>1</v>
      </c>
      <c r="N86" s="4">
        <f>L86*(M86+1)*(M86+1)/(M86*M86+1)</f>
        <v>2.840000033378601</v>
      </c>
      <c r="O86" s="4">
        <v>21.88605880737305</v>
      </c>
      <c r="P86" s="4">
        <v>24.81116485595703</v>
      </c>
      <c r="Q86" s="4">
        <v>21.36119079589844</v>
      </c>
      <c r="R86" s="4">
        <v>299.7730102539062</v>
      </c>
      <c r="S86" s="4">
        <v>293.7913208007812</v>
      </c>
      <c r="T86" s="4">
        <v>14.1570405960083</v>
      </c>
      <c r="U86" s="4">
        <v>15.96676540374756</v>
      </c>
      <c r="V86" s="4">
        <v>54.71749877929688</v>
      </c>
      <c r="W86" s="4">
        <v>61.65459442138672</v>
      </c>
      <c r="X86" s="4">
        <v>499.548828125</v>
      </c>
      <c r="Y86" s="4">
        <v>1998.865478515625</v>
      </c>
      <c r="Z86" s="4">
        <v>17.1241455078125</v>
      </c>
      <c r="AA86" s="4">
        <v>101.7636260986328</v>
      </c>
      <c r="AB86" s="4">
        <v>4.390882015228271</v>
      </c>
      <c r="AC86" s="4">
        <v>0.2421644479036331</v>
      </c>
      <c r="AD86" s="4">
        <v>0.1934400647878647</v>
      </c>
      <c r="AE86" s="4">
        <v>0.006896291393786669</v>
      </c>
      <c r="AF86" s="4">
        <v>0.210128515958786</v>
      </c>
      <c r="AG86" s="4">
        <v>0.008469057269394398</v>
      </c>
      <c r="AH86" s="4">
        <v>0.6666666865348816</v>
      </c>
      <c r="AI86" s="4">
        <v>-0.2195652425289154</v>
      </c>
      <c r="AJ86" s="4">
        <v>2.737391471862793</v>
      </c>
      <c r="AK86" s="4">
        <v>1</v>
      </c>
      <c r="AL86" s="4">
        <v>0</v>
      </c>
      <c r="AM86" s="4">
        <v>0.1599999964237213</v>
      </c>
      <c r="AN86" s="4">
        <v>111115</v>
      </c>
      <c r="AO86" s="4">
        <f>X86*0.000001/(K86*0.0001)</f>
        <v>0.8325813802083332</v>
      </c>
      <c r="AP86" s="4">
        <f>(U86-T86)/(1000-U86)*AO86</f>
        <v>0.001531191351319579</v>
      </c>
      <c r="AQ86" s="4">
        <f>(P86+273.15)</f>
        <v>297.961164855957</v>
      </c>
      <c r="AR86" s="4">
        <f>(O86+273.15)</f>
        <v>295.036058807373</v>
      </c>
      <c r="AS86" s="4">
        <f>(Y86*AK86+Z86*AL86)*AM86</f>
        <v>319.818469414</v>
      </c>
      <c r="AT86" s="4">
        <f>((AS86+0.00000010773*(AR86^4-AQ86^4))-AP86*44100)/(L86*0.92*2*29.3+0.00000043092*AQ86^3)</f>
        <v>2.494896025771707</v>
      </c>
      <c r="AU86" s="4">
        <f>0.61365*EXP(17.502*J86/(240.97+J86))</f>
        <v>3.144055812160094</v>
      </c>
      <c r="AV86" s="4">
        <f>AU86*1000/AA86</f>
        <v>30.89567395242743</v>
      </c>
      <c r="AW86" s="4">
        <f>(AV86-U86)</f>
        <v>14.92890854867987</v>
      </c>
      <c r="AX86" s="4">
        <f>IF(D86,P86,(O86+P86)/2)</f>
        <v>23.34861183166504</v>
      </c>
      <c r="AY86" s="4">
        <f>0.61365*EXP(17.502*AX86/(240.97+AX86))</f>
        <v>2.879769996983102</v>
      </c>
      <c r="AZ86" s="4">
        <f>IF(AW86&lt;&gt;0,(1000-(AV86+U86)/2)/AW86*AP86,0)</f>
        <v>0.1001622901983581</v>
      </c>
      <c r="BA86" s="4">
        <f>U86*AA86/1000</f>
        <v>1.624835944551553</v>
      </c>
      <c r="BB86" s="4">
        <f>(AY86-BA86)</f>
        <v>1.254934052431549</v>
      </c>
      <c r="BC86" s="4">
        <f>1/(1.6/F86+1.37/N86)</f>
        <v>0.06292042750743036</v>
      </c>
      <c r="BD86" s="4">
        <f>G86*AA86*0.001</f>
        <v>21.93936055547741</v>
      </c>
      <c r="BE86" s="4">
        <f>G86/S86</f>
        <v>0.7338248765418672</v>
      </c>
      <c r="BF86" s="4">
        <f>(1-AP86*AA86/AU86/F86)*100</f>
        <v>52.26531654075228</v>
      </c>
      <c r="BG86" s="4">
        <f>(S86-E86/(N86/1.35))</f>
        <v>291.6377891650591</v>
      </c>
      <c r="BH86" s="4">
        <f>E86*BF86/100/BG86</f>
        <v>0.008119057560515522</v>
      </c>
    </row>
    <row r="87" ht="16" customHeight="1">
      <c r="A87" s="4">
        <v>68</v>
      </c>
      <c r="B87" t="s" s="2">
        <v>148</v>
      </c>
      <c r="C87" s="4">
        <v>455.5000321082771</v>
      </c>
      <c r="D87" s="4">
        <v>0</v>
      </c>
      <c r="E87" s="4">
        <f>(R87-S87*(1000-T87)/(1000-U87))*AO87</f>
        <v>5.106995867224737</v>
      </c>
      <c r="F87" s="4">
        <f>IF(AZ87&lt;&gt;0,1/(1/AZ87-1/N87),0)</f>
        <v>0.1064324212571465</v>
      </c>
      <c r="G87" s="4">
        <f>((BC87-AP87/2)*S87-E87)/(BC87+AP87/2)</f>
        <v>207.6640616943837</v>
      </c>
      <c r="H87" s="4">
        <f>AP87*1000</f>
        <v>1.575656820951015</v>
      </c>
      <c r="I87" s="4">
        <f>(AU87-BA87)</f>
        <v>1.52631715124865</v>
      </c>
      <c r="J87" s="4">
        <f>(P87+AT87*D87)</f>
        <v>24.85029983520508</v>
      </c>
      <c r="K87" s="4">
        <v>6</v>
      </c>
      <c r="L87" s="4">
        <f>(K87*AI87+AJ87)</f>
        <v>1.420000016689301</v>
      </c>
      <c r="M87" s="4">
        <v>1</v>
      </c>
      <c r="N87" s="4">
        <f>L87*(M87+1)*(M87+1)/(M87*M87+1)</f>
        <v>2.840000033378601</v>
      </c>
      <c r="O87" s="4">
        <v>21.88797378540039</v>
      </c>
      <c r="P87" s="4">
        <v>24.85029983520508</v>
      </c>
      <c r="Q87" s="4">
        <v>21.35908317565918</v>
      </c>
      <c r="R87" s="4">
        <v>299.7098999023438</v>
      </c>
      <c r="S87" s="4">
        <v>293.0213012695312</v>
      </c>
      <c r="T87" s="4">
        <v>14.10696887969971</v>
      </c>
      <c r="U87" s="4">
        <v>15.96927833557129</v>
      </c>
      <c r="V87" s="4">
        <v>54.49566650390625</v>
      </c>
      <c r="W87" s="4">
        <v>61.66063690185547</v>
      </c>
      <c r="X87" s="4">
        <v>499.5393371582031</v>
      </c>
      <c r="Y87" s="4">
        <v>1998.819458007812</v>
      </c>
      <c r="Z87" s="4">
        <v>17.04977607727051</v>
      </c>
      <c r="AA87" s="4">
        <v>101.7636642456055</v>
      </c>
      <c r="AB87" s="4">
        <v>4.390882015228271</v>
      </c>
      <c r="AC87" s="4">
        <v>0.2421644479036331</v>
      </c>
      <c r="AD87" s="4">
        <v>0.1934400647878647</v>
      </c>
      <c r="AE87" s="4">
        <v>0.006896291393786669</v>
      </c>
      <c r="AF87" s="4">
        <v>0.210128515958786</v>
      </c>
      <c r="AG87" s="4">
        <v>0.008469057269394398</v>
      </c>
      <c r="AH87" s="4">
        <v>0.6666666865348816</v>
      </c>
      <c r="AI87" s="4">
        <v>-0.2195652425289154</v>
      </c>
      <c r="AJ87" s="4">
        <v>2.737391471862793</v>
      </c>
      <c r="AK87" s="4">
        <v>1</v>
      </c>
      <c r="AL87" s="4">
        <v>0</v>
      </c>
      <c r="AM87" s="4">
        <v>0.1599999964237213</v>
      </c>
      <c r="AN87" s="4">
        <v>111115</v>
      </c>
      <c r="AO87" s="4">
        <f>X87*0.000001/(K87*0.0001)</f>
        <v>0.8325655619303384</v>
      </c>
      <c r="AP87" s="4">
        <f>(U87-T87)/(1000-U87)*AO87</f>
        <v>0.001575656820951015</v>
      </c>
      <c r="AQ87" s="4">
        <f>(P87+273.15)</f>
        <v>298.0002998352051</v>
      </c>
      <c r="AR87" s="4">
        <f>(O87+273.15)</f>
        <v>295.0379737854004</v>
      </c>
      <c r="AS87" s="4">
        <f>(Y87*AK87+Z87*AL87)*AM87</f>
        <v>319.8111061329146</v>
      </c>
      <c r="AT87" s="4">
        <f>((AS87+0.00000010773*(AR87^4-AQ87^4))-AP87*44100)/(L87*0.92*2*29.3+0.00000043092*AQ87^3)</f>
        <v>2.46755933215936</v>
      </c>
      <c r="AU87" s="4">
        <f>0.61365*EXP(17.502*J87/(240.97+J87))</f>
        <v>3.151409430034348</v>
      </c>
      <c r="AV87" s="4">
        <f>AU87*1000/AA87</f>
        <v>30.96792409546552</v>
      </c>
      <c r="AW87" s="4">
        <f>(AV87-U87)</f>
        <v>14.99864575989423</v>
      </c>
      <c r="AX87" s="4">
        <f>IF(D87,P87,(O87+P87)/2)</f>
        <v>23.36913681030273</v>
      </c>
      <c r="AY87" s="4">
        <f>0.61365*EXP(17.502*AX87/(240.97+AX87))</f>
        <v>2.883340020013134</v>
      </c>
      <c r="AZ87" s="4">
        <f>IF(AW87&lt;&gt;0,(1000-(AV87+U87)/2)/AW87*AP87,0)</f>
        <v>0.1025878191937813</v>
      </c>
      <c r="BA87" s="4">
        <f>U87*AA87/1000</f>
        <v>1.625092278785698</v>
      </c>
      <c r="BB87" s="4">
        <f>(AY87-BA87)</f>
        <v>1.258247741227436</v>
      </c>
      <c r="BC87" s="4">
        <f>1/(1.6/F87+1.37/N87)</f>
        <v>0.06445206110529773</v>
      </c>
      <c r="BD87" s="4">
        <f>G87*AA87*0.001</f>
        <v>21.13265585014597</v>
      </c>
      <c r="BE87" s="4">
        <f>G87/S87</f>
        <v>0.7086995409366742</v>
      </c>
      <c r="BF87" s="4">
        <f>(1-AP87*AA87/AU87/F87)*100</f>
        <v>52.19474953994443</v>
      </c>
      <c r="BG87" s="4">
        <f>(S87-E87/(N87/1.35))</f>
        <v>290.593680023150</v>
      </c>
      <c r="BH87" s="4">
        <f>E87*BF87/100/BG87</f>
        <v>0.009172889450661529</v>
      </c>
    </row>
    <row r="88" ht="16" customHeight="1">
      <c r="A88" s="4">
        <v>69</v>
      </c>
      <c r="B88" t="s" s="2">
        <v>149</v>
      </c>
      <c r="C88" s="4">
        <v>460.5000319965184</v>
      </c>
      <c r="D88" s="4">
        <v>0</v>
      </c>
      <c r="E88" s="4">
        <f>(R88-S88*(1000-T88)/(1000-U88))*AO88</f>
        <v>5.255152816991126</v>
      </c>
      <c r="F88" s="4">
        <f>IF(AZ88&lt;&gt;0,1/(1/AZ88-1/N88),0)</f>
        <v>0.1061649690015289</v>
      </c>
      <c r="G88" s="4">
        <f>((BC88-AP88/2)*S88-E88)/(BC88+AP88/2)</f>
        <v>204.765692181089</v>
      </c>
      <c r="H88" s="4">
        <f>AP88*1000</f>
        <v>1.575823913644579</v>
      </c>
      <c r="I88" s="4">
        <f>(AU88-BA88)</f>
        <v>1.530149274725742</v>
      </c>
      <c r="J88" s="4">
        <f>(P88+AT88*D88)</f>
        <v>24.87278175354004</v>
      </c>
      <c r="K88" s="4">
        <v>6</v>
      </c>
      <c r="L88" s="4">
        <f>(K88*AI88+AJ88)</f>
        <v>1.420000016689301</v>
      </c>
      <c r="M88" s="4">
        <v>1</v>
      </c>
      <c r="N88" s="4">
        <f>L88*(M88+1)*(M88+1)/(M88*M88+1)</f>
        <v>2.840000033378601</v>
      </c>
      <c r="O88" s="4">
        <v>21.88797569274902</v>
      </c>
      <c r="P88" s="4">
        <v>24.87278175354004</v>
      </c>
      <c r="Q88" s="4">
        <v>21.35683250427246</v>
      </c>
      <c r="R88" s="4">
        <v>299.4615478515625</v>
      </c>
      <c r="S88" s="4">
        <v>292.5955200195312</v>
      </c>
      <c r="T88" s="4">
        <v>14.11064720153809</v>
      </c>
      <c r="U88" s="4">
        <v>15.97320747375488</v>
      </c>
      <c r="V88" s="4">
        <v>54.49322128295898</v>
      </c>
      <c r="W88" s="4">
        <v>61.6754035949707</v>
      </c>
      <c r="X88" s="4">
        <v>499.5230407714844</v>
      </c>
      <c r="Y88" s="4">
        <v>1998.760498046875</v>
      </c>
      <c r="Z88" s="4">
        <v>17.03219604492188</v>
      </c>
      <c r="AA88" s="4">
        <v>101.7636184692383</v>
      </c>
      <c r="AB88" s="4">
        <v>4.390882015228271</v>
      </c>
      <c r="AC88" s="4">
        <v>0.2421644479036331</v>
      </c>
      <c r="AD88" s="4">
        <v>0.1934400647878647</v>
      </c>
      <c r="AE88" s="4">
        <v>0.006896291393786669</v>
      </c>
      <c r="AF88" s="4">
        <v>0.210128515958786</v>
      </c>
      <c r="AG88" s="4">
        <v>0.008469057269394398</v>
      </c>
      <c r="AH88" s="4">
        <v>0.6666666865348816</v>
      </c>
      <c r="AI88" s="4">
        <v>-0.2195652425289154</v>
      </c>
      <c r="AJ88" s="4">
        <v>2.737391471862793</v>
      </c>
      <c r="AK88" s="4">
        <v>1</v>
      </c>
      <c r="AL88" s="4">
        <v>0</v>
      </c>
      <c r="AM88" s="4">
        <v>0.1599999964237213</v>
      </c>
      <c r="AN88" s="4">
        <v>111115</v>
      </c>
      <c r="AO88" s="4">
        <f>X88*0.000001/(K88*0.0001)</f>
        <v>0.8325384012858073</v>
      </c>
      <c r="AP88" s="4">
        <f>(U88-T88)/(1000-U88)*AO88</f>
        <v>0.001575823913644579</v>
      </c>
      <c r="AQ88" s="4">
        <f>(P88+273.15)</f>
        <v>298.022781753540</v>
      </c>
      <c r="AR88" s="4">
        <f>(O88+273.15)</f>
        <v>295.037975692749</v>
      </c>
      <c r="AS88" s="4">
        <f>(Y88*AK88+Z88*AL88)*AM88</f>
        <v>319.8016725393754</v>
      </c>
      <c r="AT88" s="4">
        <f>((AS88+0.00000010773*(AR88^4-AQ88^4))-AP88*44100)/(L88*0.92*2*29.3+0.00000043092*AQ88^3)</f>
        <v>2.464381150810886</v>
      </c>
      <c r="AU88" s="4">
        <f>0.61365*EXP(17.502*J88/(240.97+J88))</f>
        <v>3.15564066581492</v>
      </c>
      <c r="AV88" s="4">
        <f>AU88*1000/AA88</f>
        <v>31.00951708757119</v>
      </c>
      <c r="AW88" s="4">
        <f>(AV88-U88)</f>
        <v>15.0363096138163</v>
      </c>
      <c r="AX88" s="4">
        <f>IF(D88,P88,(O88+P88)/2)</f>
        <v>23.38037872314453</v>
      </c>
      <c r="AY88" s="4">
        <f>0.61365*EXP(17.502*AX88/(240.97+AX88))</f>
        <v>2.885297028320182</v>
      </c>
      <c r="AZ88" s="4">
        <f>IF(AW88&lt;&gt;0,(1000-(AV88+U88)/2)/AW88*AP88,0)</f>
        <v>0.102339317473529</v>
      </c>
      <c r="BA88" s="4">
        <f>U88*AA88/1000</f>
        <v>1.625491391089177</v>
      </c>
      <c r="BB88" s="4">
        <f>(AY88-BA88)</f>
        <v>1.259805637231004</v>
      </c>
      <c r="BC88" s="4">
        <f>1/(1.6/F88+1.37/N88)</f>
        <v>0.06429512389949119</v>
      </c>
      <c r="BD88" s="4">
        <f>G88*AA88*0.001</f>
        <v>20.83769777470583</v>
      </c>
      <c r="BE88" s="4">
        <f>G88/S88</f>
        <v>0.699825110676406</v>
      </c>
      <c r="BF88" s="4">
        <f>(1-AP88*AA88/AU88/F88)*100</f>
        <v>52.13352496941926</v>
      </c>
      <c r="BG88" s="4">
        <f>(S88-E88/(N88/1.35))</f>
        <v>290.0974720548986</v>
      </c>
      <c r="BH88" s="4">
        <f>E88*BF88/100/BG88</f>
        <v>0.009444054740017667</v>
      </c>
    </row>
    <row r="89" ht="16" customHeight="1">
      <c r="A89" s="4">
        <v>70</v>
      </c>
      <c r="B89" t="s" s="2">
        <v>150</v>
      </c>
      <c r="C89" s="4">
        <v>465.5000318847597</v>
      </c>
      <c r="D89" s="4">
        <v>0</v>
      </c>
      <c r="E89" s="4">
        <f>(R89-S89*(1000-T89)/(1000-U89))*AO89</f>
        <v>5.394850511192898</v>
      </c>
      <c r="F89" s="4">
        <f>IF(AZ89&lt;&gt;0,1/(1/AZ89-1/N89),0)</f>
        <v>0.1060670348316725</v>
      </c>
      <c r="G89" s="4">
        <f>((BC89-AP89/2)*S89-E89)/(BC89+AP89/2)</f>
        <v>202.252619706766</v>
      </c>
      <c r="H89" s="4">
        <f>AP89*1000</f>
        <v>1.577132734026916</v>
      </c>
      <c r="I89" s="4">
        <f>(AU89-BA89)</f>
        <v>1.532755492386459</v>
      </c>
      <c r="J89" s="4">
        <f>(P89+AT89*D89)</f>
        <v>24.88927459716797</v>
      </c>
      <c r="K89" s="4">
        <v>6</v>
      </c>
      <c r="L89" s="4">
        <f>(K89*AI89+AJ89)</f>
        <v>1.420000016689301</v>
      </c>
      <c r="M89" s="4">
        <v>1</v>
      </c>
      <c r="N89" s="4">
        <f>L89*(M89+1)*(M89+1)/(M89*M89+1)</f>
        <v>2.840000033378601</v>
      </c>
      <c r="O89" s="4">
        <v>21.88787078857422</v>
      </c>
      <c r="P89" s="4">
        <v>24.88927459716797</v>
      </c>
      <c r="Q89" s="4">
        <v>21.3567008972168</v>
      </c>
      <c r="R89" s="4">
        <v>299.3401794433594</v>
      </c>
      <c r="S89" s="4">
        <v>292.306396484375</v>
      </c>
      <c r="T89" s="4">
        <v>14.1140193939209</v>
      </c>
      <c r="U89" s="4">
        <v>15.97812938690186</v>
      </c>
      <c r="V89" s="4">
        <v>54.49792861938477</v>
      </c>
      <c r="W89" s="4">
        <v>61.69427490234375</v>
      </c>
      <c r="X89" s="4">
        <v>499.5198059082031</v>
      </c>
      <c r="Y89" s="4">
        <v>1998.736816406250</v>
      </c>
      <c r="Z89" s="4">
        <v>17.07967758178711</v>
      </c>
      <c r="AA89" s="4">
        <v>101.7636260986328</v>
      </c>
      <c r="AB89" s="4">
        <v>4.390882015228271</v>
      </c>
      <c r="AC89" s="4">
        <v>0.2421644479036331</v>
      </c>
      <c r="AD89" s="4">
        <v>0.1934400647878647</v>
      </c>
      <c r="AE89" s="4">
        <v>0.006896291393786669</v>
      </c>
      <c r="AF89" s="4">
        <v>0.210128515958786</v>
      </c>
      <c r="AG89" s="4">
        <v>0.008469057269394398</v>
      </c>
      <c r="AH89" s="4">
        <v>0.6666666865348816</v>
      </c>
      <c r="AI89" s="4">
        <v>-0.2195652425289154</v>
      </c>
      <c r="AJ89" s="4">
        <v>2.737391471862793</v>
      </c>
      <c r="AK89" s="4">
        <v>1</v>
      </c>
      <c r="AL89" s="4">
        <v>0</v>
      </c>
      <c r="AM89" s="4">
        <v>0.1599999964237213</v>
      </c>
      <c r="AN89" s="4">
        <v>111115</v>
      </c>
      <c r="AO89" s="4">
        <f>X89*0.000001/(K89*0.0001)</f>
        <v>0.8325330098470052</v>
      </c>
      <c r="AP89" s="4">
        <f>(U89-T89)/(1000-U89)*AO89</f>
        <v>0.001577132734026916</v>
      </c>
      <c r="AQ89" s="4">
        <f>(P89+273.15)</f>
        <v>298.0392745971679</v>
      </c>
      <c r="AR89" s="4">
        <f>(O89+273.15)</f>
        <v>295.0378707885742</v>
      </c>
      <c r="AS89" s="4">
        <f>(Y89*AK89+Z89*AL89)*AM89</f>
        <v>319.7978834769601</v>
      </c>
      <c r="AT89" s="4">
        <f>((AS89+0.00000010773*(AR89^4-AQ89^4))-AP89*44100)/(L89*0.92*2*29.3+0.00000043092*AQ89^3)</f>
        <v>2.461476822466099</v>
      </c>
      <c r="AU89" s="4">
        <f>0.61365*EXP(17.502*J89/(240.97+J89))</f>
        <v>3.158747877070717</v>
      </c>
      <c r="AV89" s="4">
        <f>AU89*1000/AA89</f>
        <v>31.04004837651078</v>
      </c>
      <c r="AW89" s="4">
        <f>(AV89-U89)</f>
        <v>15.06191898960892</v>
      </c>
      <c r="AX89" s="4">
        <f>IF(D89,P89,(O89+P89)/2)</f>
        <v>23.38857269287109</v>
      </c>
      <c r="AY89" s="4">
        <f>0.61365*EXP(17.502*AX89/(240.97+AX89))</f>
        <v>2.886724178216919</v>
      </c>
      <c r="AZ89" s="4">
        <f>IF(AW89&lt;&gt;0,(1000-(AV89+U89)/2)/AW89*AP89,0)</f>
        <v>0.1022483112189688</v>
      </c>
      <c r="BA89" s="4">
        <f>U89*AA89/1000</f>
        <v>1.625992384684258</v>
      </c>
      <c r="BB89" s="4">
        <f>(AY89-BA89)</f>
        <v>1.260731793532661</v>
      </c>
      <c r="BC89" s="4">
        <f>1/(1.6/F89+1.37/N89)</f>
        <v>0.06423765137746934</v>
      </c>
      <c r="BD89" s="4">
        <f>G89*AA89*0.001</f>
        <v>20.5819599693083</v>
      </c>
      <c r="BE89" s="4">
        <f>G89/S89</f>
        <v>0.6919199242277861</v>
      </c>
      <c r="BF89" s="4">
        <f>(1-AP89*AA89/AU89/F89)*100</f>
        <v>52.0967004602437</v>
      </c>
      <c r="BG89" s="4">
        <f>(S89-E89/(N89/1.35))</f>
        <v>289.7419429264481</v>
      </c>
      <c r="BH89" s="4">
        <f>E89*BF89/100/BG89</f>
        <v>0.009700145870173702</v>
      </c>
    </row>
    <row r="90" ht="16" customHeight="1">
      <c r="A90" s="4">
        <v>71</v>
      </c>
      <c r="B90" t="s" s="2">
        <v>151</v>
      </c>
      <c r="C90" s="4">
        <v>471.0000317618251</v>
      </c>
      <c r="D90" s="4">
        <v>0</v>
      </c>
      <c r="E90" s="4">
        <f>(R90-S90*(1000-T90)/(1000-U90))*AO90</f>
        <v>5.551887565118556</v>
      </c>
      <c r="F90" s="4">
        <f>IF(AZ90&lt;&gt;0,1/(1/AZ90-1/N90),0)</f>
        <v>0.1060000926320607</v>
      </c>
      <c r="G90" s="4">
        <f>((BC90-AP90/2)*S90-E90)/(BC90+AP90/2)</f>
        <v>199.6406220476825</v>
      </c>
      <c r="H90" s="4">
        <f>AP90*1000</f>
        <v>1.578778360345344</v>
      </c>
      <c r="I90" s="4">
        <f>(AU90-BA90)</f>
        <v>1.535254425406053</v>
      </c>
      <c r="J90" s="4">
        <f>(P90+AT90*D90)</f>
        <v>24.90551567077637</v>
      </c>
      <c r="K90" s="4">
        <v>6</v>
      </c>
      <c r="L90" s="4">
        <f>(K90*AI90+AJ90)</f>
        <v>1.420000016689301</v>
      </c>
      <c r="M90" s="4">
        <v>1</v>
      </c>
      <c r="N90" s="4">
        <f>L90*(M90+1)*(M90+1)/(M90*M90+1)</f>
        <v>2.840000033378601</v>
      </c>
      <c r="O90" s="4">
        <v>21.88715553283691</v>
      </c>
      <c r="P90" s="4">
        <v>24.90551567077637</v>
      </c>
      <c r="Q90" s="4">
        <v>21.3562183380127</v>
      </c>
      <c r="R90" s="4">
        <v>299.3908081054688</v>
      </c>
      <c r="S90" s="4">
        <v>292.1681518554688</v>
      </c>
      <c r="T90" s="4">
        <v>14.11770534515381</v>
      </c>
      <c r="U90" s="4">
        <v>15.98373222351074</v>
      </c>
      <c r="V90" s="4">
        <v>54.51330184936523</v>
      </c>
      <c r="W90" s="4">
        <v>61.71715927124023</v>
      </c>
      <c r="X90" s="4">
        <v>499.5245056152344</v>
      </c>
      <c r="Y90" s="4">
        <v>1998.718505859375</v>
      </c>
      <c r="Z90" s="4">
        <v>17.10844421386719</v>
      </c>
      <c r="AA90" s="4">
        <v>101.7632064819336</v>
      </c>
      <c r="AB90" s="4">
        <v>4.390882015228271</v>
      </c>
      <c r="AC90" s="4">
        <v>0.2421644479036331</v>
      </c>
      <c r="AD90" s="4">
        <v>0.1934400647878647</v>
      </c>
      <c r="AE90" s="4">
        <v>0.006896291393786669</v>
      </c>
      <c r="AF90" s="4">
        <v>0.210128515958786</v>
      </c>
      <c r="AG90" s="4">
        <v>0.008469057269394398</v>
      </c>
      <c r="AH90" s="4">
        <v>1</v>
      </c>
      <c r="AI90" s="4">
        <v>-0.2195652425289154</v>
      </c>
      <c r="AJ90" s="4">
        <v>2.737391471862793</v>
      </c>
      <c r="AK90" s="4">
        <v>1</v>
      </c>
      <c r="AL90" s="4">
        <v>0</v>
      </c>
      <c r="AM90" s="4">
        <v>0.1599999964237213</v>
      </c>
      <c r="AN90" s="4">
        <v>111115</v>
      </c>
      <c r="AO90" s="4">
        <f>X90*0.000001/(K90*0.0001)</f>
        <v>0.8325408426920572</v>
      </c>
      <c r="AP90" s="4">
        <f>(U90-T90)/(1000-U90)*AO90</f>
        <v>0.001578778360345344</v>
      </c>
      <c r="AQ90" s="4">
        <f>(P90+273.15)</f>
        <v>298.0555156707763</v>
      </c>
      <c r="AR90" s="4">
        <f>(O90+273.15)</f>
        <v>295.0371555328369</v>
      </c>
      <c r="AS90" s="4">
        <f>(Y90*AK90+Z90*AL90)*AM90</f>
        <v>319.7949537895256</v>
      </c>
      <c r="AT90" s="4">
        <f>((AS90+0.00000010773*(AR90^4-AQ90^4))-AP90*44100)/(L90*0.92*2*29.3+0.00000043092*AQ90^3)</f>
        <v>2.458369851895352</v>
      </c>
      <c r="AU90" s="4">
        <f>0.61365*EXP(17.502*J90/(240.97+J90))</f>
        <v>3.161810268019113</v>
      </c>
      <c r="AV90" s="4">
        <f>AU90*1000/AA90</f>
        <v>31.07026967139091</v>
      </c>
      <c r="AW90" s="4">
        <f>(AV90-U90)</f>
        <v>15.08653744788017</v>
      </c>
      <c r="AX90" s="4">
        <f>IF(D90,P90,(O90+P90)/2)</f>
        <v>23.39633560180664</v>
      </c>
      <c r="AY90" s="4">
        <f>0.61365*EXP(17.502*AX90/(240.97+AX90))</f>
        <v>2.888076819438336</v>
      </c>
      <c r="AZ90" s="4">
        <f>IF(AW90&lt;&gt;0,(1000-(AV90+U90)/2)/AW90*AP90,0)</f>
        <v>0.1021861010647146</v>
      </c>
      <c r="BA90" s="4">
        <f>U90*AA90/1000</f>
        <v>1.626555842613059</v>
      </c>
      <c r="BB90" s="4">
        <f>(AY90-BA90)</f>
        <v>1.261520976825276</v>
      </c>
      <c r="BC90" s="4">
        <f>1/(1.6/F90+1.37/N90)</f>
        <v>0.06419836455476008</v>
      </c>
      <c r="BD90" s="4">
        <f>G90*AA90*0.001</f>
        <v>20.31606984361998</v>
      </c>
      <c r="BE90" s="4">
        <f>G90/S90</f>
        <v>0.6833072693920513</v>
      </c>
      <c r="BF90" s="4">
        <f>(1-AP90*AA90/AU90/F90)*100</f>
        <v>52.06310528780205</v>
      </c>
      <c r="BG90" s="4">
        <f>(S90-E90/(N90/1.35))</f>
        <v>289.5290504030672</v>
      </c>
      <c r="BH90" s="4">
        <f>E90*BF90/100/BG90</f>
        <v>0.009983402578995377</v>
      </c>
    </row>
    <row r="91" ht="16" customHeight="1">
      <c r="A91" s="4">
        <v>72</v>
      </c>
      <c r="B91" t="s" s="2">
        <v>152</v>
      </c>
      <c r="C91" s="4">
        <v>476.0000316500664</v>
      </c>
      <c r="D91" s="4">
        <v>0</v>
      </c>
      <c r="E91" s="4">
        <f>(R91-S91*(1000-T91)/(1000-U91))*AO91</f>
        <v>5.640691533158367</v>
      </c>
      <c r="F91" s="4">
        <f>IF(AZ91&lt;&gt;0,1/(1/AZ91-1/N91),0)</f>
        <v>0.1056536966933762</v>
      </c>
      <c r="G91" s="4">
        <f>((BC91-AP91/2)*S91-E91)/(BC91+AP91/2)</f>
        <v>197.9841817339294</v>
      </c>
      <c r="H91" s="4">
        <f>AP91*1000</f>
        <v>1.580958425662178</v>
      </c>
      <c r="I91" s="4">
        <f>(AU91-BA91)</f>
        <v>1.542165194716786</v>
      </c>
      <c r="J91" s="4">
        <f>(P91+AT91*D91)</f>
        <v>24.94528961181641</v>
      </c>
      <c r="K91" s="4">
        <v>6</v>
      </c>
      <c r="L91" s="4">
        <f>(K91*AI91+AJ91)</f>
        <v>1.420000016689301</v>
      </c>
      <c r="M91" s="4">
        <v>1</v>
      </c>
      <c r="N91" s="4">
        <f>L91*(M91+1)*(M91+1)/(M91*M91+1)</f>
        <v>2.840000033378601</v>
      </c>
      <c r="O91" s="4">
        <v>21.88713073730469</v>
      </c>
      <c r="P91" s="4">
        <v>24.94528961181641</v>
      </c>
      <c r="Q91" s="4">
        <v>21.35590934753418</v>
      </c>
      <c r="R91" s="4">
        <v>299.5113525390625</v>
      </c>
      <c r="S91" s="4">
        <v>292.1814270019531</v>
      </c>
      <c r="T91" s="4">
        <v>14.12113666534424</v>
      </c>
      <c r="U91" s="4">
        <v>15.98968124389648</v>
      </c>
      <c r="V91" s="4">
        <v>54.52638244628906</v>
      </c>
      <c r="W91" s="4">
        <v>61.73990631103516</v>
      </c>
      <c r="X91" s="4">
        <v>499.5372619628906</v>
      </c>
      <c r="Y91" s="4">
        <v>1998.665771484375</v>
      </c>
      <c r="Z91" s="4">
        <v>17.14622497558594</v>
      </c>
      <c r="AA91" s="4">
        <v>101.7628631591797</v>
      </c>
      <c r="AB91" s="4">
        <v>4.390882015228271</v>
      </c>
      <c r="AC91" s="4">
        <v>0.2421644479036331</v>
      </c>
      <c r="AD91" s="4">
        <v>0.1934400647878647</v>
      </c>
      <c r="AE91" s="4">
        <v>0.006896291393786669</v>
      </c>
      <c r="AF91" s="4">
        <v>0.210128515958786</v>
      </c>
      <c r="AG91" s="4">
        <v>0.008469057269394398</v>
      </c>
      <c r="AH91" s="4">
        <v>1</v>
      </c>
      <c r="AI91" s="4">
        <v>-0.2195652425289154</v>
      </c>
      <c r="AJ91" s="4">
        <v>2.737391471862793</v>
      </c>
      <c r="AK91" s="4">
        <v>1</v>
      </c>
      <c r="AL91" s="4">
        <v>0</v>
      </c>
      <c r="AM91" s="4">
        <v>0.1599999964237213</v>
      </c>
      <c r="AN91" s="4">
        <v>111115</v>
      </c>
      <c r="AO91" s="4">
        <f>X91*0.000001/(K91*0.0001)</f>
        <v>0.8325621032714843</v>
      </c>
      <c r="AP91" s="4">
        <f>(U91-T91)/(1000-U91)*AO91</f>
        <v>0.001580958425662178</v>
      </c>
      <c r="AQ91" s="4">
        <f>(P91+273.15)</f>
        <v>298.0952896118164</v>
      </c>
      <c r="AR91" s="4">
        <f>(O91+273.15)</f>
        <v>295.0371307373047</v>
      </c>
      <c r="AS91" s="4">
        <f>(Y91*AK91+Z91*AL91)*AM91</f>
        <v>319.7865162897142</v>
      </c>
      <c r="AT91" s="4">
        <f>((AS91+0.00000010773*(AR91^4-AQ91^4))-AP91*44100)/(L91*0.92*2*29.3+0.00000043092*AQ91^3)</f>
        <v>2.451890370721301</v>
      </c>
      <c r="AU91" s="4">
        <f>0.61365*EXP(17.502*J91/(240.97+J91))</f>
        <v>3.169320939098326</v>
      </c>
      <c r="AV91" s="4">
        <f>AU91*1000/AA91</f>
        <v>31.14418011353321</v>
      </c>
      <c r="AW91" s="4">
        <f>(AV91-U91)</f>
        <v>15.15449886963673</v>
      </c>
      <c r="AX91" s="4">
        <f>IF(D91,P91,(O91+P91)/2)</f>
        <v>23.41621017456055</v>
      </c>
      <c r="AY91" s="4">
        <f>0.61365*EXP(17.502*AX91/(240.97+AX91))</f>
        <v>2.891542373551726</v>
      </c>
      <c r="AZ91" s="4">
        <f>IF(AW91&lt;&gt;0,(1000-(AV91+U91)/2)/AW91*AP91,0)</f>
        <v>0.1018641461732262</v>
      </c>
      <c r="BA91" s="4">
        <f>U91*AA91/1000</f>
        <v>1.62715574438154</v>
      </c>
      <c r="BB91" s="4">
        <f>(AY91-BA91)</f>
        <v>1.264386629170186</v>
      </c>
      <c r="BC91" s="4">
        <f>1/(1.6/F91+1.37/N91)</f>
        <v>0.06399504826873213</v>
      </c>
      <c r="BD91" s="4">
        <f>G91*AA91*0.001</f>
        <v>20.14743719347202</v>
      </c>
      <c r="BE91" s="4">
        <f>G91/S91</f>
        <v>0.677607005227632</v>
      </c>
      <c r="BF91" s="4">
        <f>(1-AP91*AA91/AU91/F91)*100</f>
        <v>51.95382154241484</v>
      </c>
      <c r="BG91" s="4">
        <f>(S91-E91/(N91/1.35))</f>
        <v>289.5001123962259</v>
      </c>
      <c r="BH91" s="4">
        <f>E91*BF91/100/BG91</f>
        <v>0.01012281062220895</v>
      </c>
    </row>
    <row r="92" ht="16" customHeight="1">
      <c r="A92" s="4">
        <v>73</v>
      </c>
      <c r="B92" t="s" s="2">
        <v>153</v>
      </c>
      <c r="C92" s="4">
        <v>481.0000315383077</v>
      </c>
      <c r="D92" s="4">
        <v>0</v>
      </c>
      <c r="E92" s="4">
        <f>(R92-S92*(1000-T92)/(1000-U92))*AO92</f>
        <v>5.677517511702266</v>
      </c>
      <c r="F92" s="4">
        <f>IF(AZ92&lt;&gt;0,1/(1/AZ92-1/N92),0)</f>
        <v>0.1055295815420833</v>
      </c>
      <c r="G92" s="4">
        <f>((BC92-AP92/2)*S92-E92)/(BC92+AP92/2)</f>
        <v>197.3546215338309</v>
      </c>
      <c r="H92" s="4">
        <f>AP92*1000</f>
        <v>1.583182274842603</v>
      </c>
      <c r="I92" s="4">
        <f>(AU92-BA92)</f>
        <v>1.54604857013816</v>
      </c>
      <c r="J92" s="4">
        <f>(P92+AT92*D92)</f>
        <v>24.96895980834961</v>
      </c>
      <c r="K92" s="4">
        <v>6</v>
      </c>
      <c r="L92" s="4">
        <f>(K92*AI92+AJ92)</f>
        <v>1.420000016689301</v>
      </c>
      <c r="M92" s="4">
        <v>1</v>
      </c>
      <c r="N92" s="4">
        <f>L92*(M92+1)*(M92+1)/(M92*M92+1)</f>
        <v>2.840000033378601</v>
      </c>
      <c r="O92" s="4">
        <v>21.88737869262695</v>
      </c>
      <c r="P92" s="4">
        <v>24.96895980834961</v>
      </c>
      <c r="Q92" s="4">
        <v>21.35552406311035</v>
      </c>
      <c r="R92" s="4">
        <v>299.6115112304688</v>
      </c>
      <c r="S92" s="4">
        <v>292.2367553710938</v>
      </c>
      <c r="T92" s="4">
        <v>14.12440299987793</v>
      </c>
      <c r="U92" s="4">
        <v>15.99549198150635</v>
      </c>
      <c r="V92" s="4">
        <v>54.53848266601562</v>
      </c>
      <c r="W92" s="4">
        <v>61.76139831542969</v>
      </c>
      <c r="X92" s="4">
        <v>499.5567321777344</v>
      </c>
      <c r="Y92" s="4">
        <v>1998.638305664062</v>
      </c>
      <c r="Z92" s="4">
        <v>17.07149124145508</v>
      </c>
      <c r="AA92" s="4">
        <v>101.7630157470703</v>
      </c>
      <c r="AB92" s="4">
        <v>4.390882015228271</v>
      </c>
      <c r="AC92" s="4">
        <v>0.2421644479036331</v>
      </c>
      <c r="AD92" s="4">
        <v>0.1934400647878647</v>
      </c>
      <c r="AE92" s="4">
        <v>0.006896291393786669</v>
      </c>
      <c r="AF92" s="4">
        <v>0.210128515958786</v>
      </c>
      <c r="AG92" s="4">
        <v>0.008469057269394398</v>
      </c>
      <c r="AH92" s="4">
        <v>1</v>
      </c>
      <c r="AI92" s="4">
        <v>-0.2195652425289154</v>
      </c>
      <c r="AJ92" s="4">
        <v>2.737391471862793</v>
      </c>
      <c r="AK92" s="4">
        <v>1</v>
      </c>
      <c r="AL92" s="4">
        <v>0</v>
      </c>
      <c r="AM92" s="4">
        <v>0.1599999964237213</v>
      </c>
      <c r="AN92" s="4">
        <v>111115</v>
      </c>
      <c r="AO92" s="4">
        <f>X92*0.000001/(K92*0.0001)</f>
        <v>0.8325945536295571</v>
      </c>
      <c r="AP92" s="4">
        <f>(U92-T92)/(1000-U92)*AO92</f>
        <v>0.001583182274842603</v>
      </c>
      <c r="AQ92" s="4">
        <f>(P92+273.15)</f>
        <v>298.1189598083496</v>
      </c>
      <c r="AR92" s="4">
        <f>(O92+273.15)</f>
        <v>295.0373786926269</v>
      </c>
      <c r="AS92" s="4">
        <f>(Y92*AK92+Z92*AL92)*AM92</f>
        <v>319.7821217585624</v>
      </c>
      <c r="AT92" s="4">
        <f>((AS92+0.00000010773*(AR92^4-AQ92^4))-AP92*44100)/(L92*0.92*2*29.3+0.00000043092*AQ92^3)</f>
        <v>2.447609385412066</v>
      </c>
      <c r="AU92" s="4">
        <f>0.61365*EXP(17.502*J92/(240.97+J92))</f>
        <v>3.173798072534328</v>
      </c>
      <c r="AV92" s="4">
        <f>AU92*1000/AA92</f>
        <v>31.18812909812669</v>
      </c>
      <c r="AW92" s="4">
        <f>(AV92-U92)</f>
        <v>15.19263711662034</v>
      </c>
      <c r="AX92" s="4">
        <f>IF(D92,P92,(O92+P92)/2)</f>
        <v>23.42816925048828</v>
      </c>
      <c r="AY92" s="4">
        <f>0.61365*EXP(17.502*AX92/(240.97+AX92))</f>
        <v>2.893629444845068</v>
      </c>
      <c r="AZ92" s="4">
        <f>IF(AW92&lt;&gt;0,(1000-(AV92+U92)/2)/AW92*AP92,0)</f>
        <v>0.1017487699270735</v>
      </c>
      <c r="BA92" s="4">
        <f>U92*AA92/1000</f>
        <v>1.627749502396167</v>
      </c>
      <c r="BB92" s="4">
        <f>(AY92-BA92)</f>
        <v>1.2658799424489</v>
      </c>
      <c r="BC92" s="4">
        <f>1/(1.6/F92+1.37/N92)</f>
        <v>0.06392218915544855</v>
      </c>
      <c r="BD92" s="4">
        <f>G92*AA92*0.001</f>
        <v>20.08340145890434</v>
      </c>
      <c r="BE92" s="4">
        <f>G92/S92</f>
        <v>0.6753244344066928</v>
      </c>
      <c r="BF92" s="4">
        <f>(1-AP92*AA92/AU92/F92)*100</f>
        <v>51.89752975362804</v>
      </c>
      <c r="BG92" s="4">
        <f>(S92-E92/(N92/1.35))</f>
        <v>289.5379354588701</v>
      </c>
      <c r="BH92" s="4">
        <f>E92*BF92/100/BG92</f>
        <v>0.01017652949425581</v>
      </c>
    </row>
    <row r="93" ht="16" customHeight="1">
      <c r="A93" s="4">
        <v>74</v>
      </c>
      <c r="B93" t="s" s="2">
        <v>154</v>
      </c>
      <c r="C93" s="4">
        <v>486.5000314153731</v>
      </c>
      <c r="D93" s="4">
        <v>0</v>
      </c>
      <c r="E93" s="4">
        <f>(R93-S93*(1000-T93)/(1000-U93))*AO93</f>
        <v>5.743812459836995</v>
      </c>
      <c r="F93" s="4">
        <f>IF(AZ93&lt;&gt;0,1/(1/AZ93-1/N93),0)</f>
        <v>0.1057429544169352</v>
      </c>
      <c r="G93" s="4">
        <f>((BC93-AP93/2)*S93-E93)/(BC93+AP93/2)</f>
        <v>196.5917388374687</v>
      </c>
      <c r="H93" s="4">
        <f>AP93*1000</f>
        <v>1.585968138700049</v>
      </c>
      <c r="I93" s="4">
        <f>(AU93-BA93)</f>
        <v>1.545755271721126</v>
      </c>
      <c r="J93" s="4">
        <f>(P93+AT93*D93)</f>
        <v>24.97101211547852</v>
      </c>
      <c r="K93" s="4">
        <v>6</v>
      </c>
      <c r="L93" s="4">
        <f>(K93*AI93+AJ93)</f>
        <v>1.420000016689301</v>
      </c>
      <c r="M93" s="4">
        <v>1</v>
      </c>
      <c r="N93" s="4">
        <f>L93*(M93+1)*(M93+1)/(M93*M93+1)</f>
        <v>2.840000033378601</v>
      </c>
      <c r="O93" s="4">
        <v>21.88707160949707</v>
      </c>
      <c r="P93" s="4">
        <v>24.97101211547852</v>
      </c>
      <c r="Q93" s="4">
        <v>21.35505294799805</v>
      </c>
      <c r="R93" s="4">
        <v>299.781005859375</v>
      </c>
      <c r="S93" s="4">
        <v>292.3257141113281</v>
      </c>
      <c r="T93" s="4">
        <v>14.12780380249023</v>
      </c>
      <c r="U93" s="4">
        <v>16.00211334228516</v>
      </c>
      <c r="V93" s="4">
        <v>54.55309295654297</v>
      </c>
      <c r="W93" s="4">
        <v>61.78834533691406</v>
      </c>
      <c r="X93" s="4">
        <v>499.5725402832031</v>
      </c>
      <c r="Y93" s="4">
        <v>1998.535278320312</v>
      </c>
      <c r="Z93" s="4">
        <v>17.02575302124023</v>
      </c>
      <c r="AA93" s="4">
        <v>101.7635116577148</v>
      </c>
      <c r="AB93" s="4">
        <v>4.390882015228271</v>
      </c>
      <c r="AC93" s="4">
        <v>0.2421644479036331</v>
      </c>
      <c r="AD93" s="4">
        <v>0.1934400647878647</v>
      </c>
      <c r="AE93" s="4">
        <v>0.006896291393786669</v>
      </c>
      <c r="AF93" s="4">
        <v>0.210128515958786</v>
      </c>
      <c r="AG93" s="4">
        <v>0.008469057269394398</v>
      </c>
      <c r="AH93" s="4">
        <v>0.6666666865348816</v>
      </c>
      <c r="AI93" s="4">
        <v>-0.2195652425289154</v>
      </c>
      <c r="AJ93" s="4">
        <v>2.737391471862793</v>
      </c>
      <c r="AK93" s="4">
        <v>1</v>
      </c>
      <c r="AL93" s="4">
        <v>0</v>
      </c>
      <c r="AM93" s="4">
        <v>0.1599999964237213</v>
      </c>
      <c r="AN93" s="4">
        <v>111115</v>
      </c>
      <c r="AO93" s="4">
        <f>X93*0.000001/(K93*0.0001)</f>
        <v>0.8326209004720052</v>
      </c>
      <c r="AP93" s="4">
        <f>(U93-T93)/(1000-U93)*AO93</f>
        <v>0.001585968138700049</v>
      </c>
      <c r="AQ93" s="4">
        <f>(P93+273.15)</f>
        <v>298.1210121154785</v>
      </c>
      <c r="AR93" s="4">
        <f>(O93+273.15)</f>
        <v>295.037071609497</v>
      </c>
      <c r="AS93" s="4">
        <f>(Y93*AK93+Z93*AL93)*AM93</f>
        <v>319.7656373839309</v>
      </c>
      <c r="AT93" s="4">
        <f>((AS93+0.00000010773*(AR93^4-AQ93^4))-AP93*44100)/(L93*0.92*2*29.3+0.00000043092*AQ93^3)</f>
        <v>2.44571392383771</v>
      </c>
      <c r="AU93" s="4">
        <f>0.61365*EXP(17.502*J93/(240.97+J93))</f>
        <v>3.174186519376835</v>
      </c>
      <c r="AV93" s="4">
        <f>AU93*1000/AA93</f>
        <v>31.1917942656433</v>
      </c>
      <c r="AW93" s="4">
        <f>(AV93-U93)</f>
        <v>15.18968092335815</v>
      </c>
      <c r="AX93" s="4">
        <f>IF(D93,P93,(O93+P93)/2)</f>
        <v>23.42904186248779</v>
      </c>
      <c r="AY93" s="4">
        <f>0.61365*EXP(17.502*AX93/(240.97+AX93))</f>
        <v>2.893781782709815</v>
      </c>
      <c r="AZ93" s="4">
        <f>IF(AW93&lt;&gt;0,(1000-(AV93+U93)/2)/AW93*AP93,0)</f>
        <v>0.1019471132810492</v>
      </c>
      <c r="BA93" s="4">
        <f>U93*AA93/1000</f>
        <v>1.62843124765571</v>
      </c>
      <c r="BB93" s="4">
        <f>(AY93-BA93)</f>
        <v>1.265350535054105</v>
      </c>
      <c r="BC93" s="4">
        <f>1/(1.6/F93+1.37/N93)</f>
        <v>0.06404744181689502</v>
      </c>
      <c r="BD93" s="4">
        <f>G93*AA93*0.001</f>
        <v>20.00586570699718</v>
      </c>
      <c r="BE93" s="4">
        <f>G93/S93</f>
        <v>0.6725092229231654</v>
      </c>
      <c r="BF93" s="4">
        <f>(1-AP93*AA93/AU93/F93)*100</f>
        <v>51.9157706040688</v>
      </c>
      <c r="BG93" s="4">
        <f>(S93-E93/(N93/1.35))</f>
        <v>289.5953807558192</v>
      </c>
      <c r="BH93" s="4">
        <f>E93*BF93/100/BG93</f>
        <v>0.01029693392482392</v>
      </c>
    </row>
    <row r="94" ht="16" customHeight="1">
      <c r="A94" s="4">
        <v>75</v>
      </c>
      <c r="B94" t="s" s="2">
        <v>155</v>
      </c>
      <c r="C94" s="4">
        <v>491.5000313036144</v>
      </c>
      <c r="D94" s="4">
        <v>0</v>
      </c>
      <c r="E94" s="4">
        <f>(R94-S94*(1000-T94)/(1000-U94))*AO94</f>
        <v>5.703735042993492</v>
      </c>
      <c r="F94" s="4">
        <f>IF(AZ94&lt;&gt;0,1/(1/AZ94-1/N94),0)</f>
        <v>0.1061024895003688</v>
      </c>
      <c r="G94" s="4">
        <f>((BC94-AP94/2)*S94-E94)/(BC94+AP94/2)</f>
        <v>197.5923960090441</v>
      </c>
      <c r="H94" s="4">
        <f>AP94*1000</f>
        <v>1.58893882675043</v>
      </c>
      <c r="I94" s="4">
        <f>(AU94-BA94)</f>
        <v>1.543601065133007</v>
      </c>
      <c r="J94" s="4">
        <f>(P94+AT94*D94)</f>
        <v>24.96305084228516</v>
      </c>
      <c r="K94" s="4">
        <v>6</v>
      </c>
      <c r="L94" s="4">
        <f>(K94*AI94+AJ94)</f>
        <v>1.420000016689301</v>
      </c>
      <c r="M94" s="4">
        <v>1</v>
      </c>
      <c r="N94" s="4">
        <f>L94*(M94+1)*(M94+1)/(M94*M94+1)</f>
        <v>2.840000033378601</v>
      </c>
      <c r="O94" s="4">
        <v>21.88717269897461</v>
      </c>
      <c r="P94" s="4">
        <v>24.96305084228516</v>
      </c>
      <c r="Q94" s="4">
        <v>21.3557014465332</v>
      </c>
      <c r="R94" s="4">
        <v>299.821533203125</v>
      </c>
      <c r="S94" s="4">
        <v>292.4130554199219</v>
      </c>
      <c r="T94" s="4">
        <v>14.1306095123291</v>
      </c>
      <c r="U94" s="4">
        <v>16.00844573974609</v>
      </c>
      <c r="V94" s="4">
        <v>54.5639533996582</v>
      </c>
      <c r="W94" s="4">
        <v>61.81235122680664</v>
      </c>
      <c r="X94" s="4">
        <v>499.5650939941406</v>
      </c>
      <c r="Y94" s="4">
        <v>1998.783081054688</v>
      </c>
      <c r="Z94" s="4">
        <v>16.9328498840332</v>
      </c>
      <c r="AA94" s="4">
        <v>101.7637100219727</v>
      </c>
      <c r="AB94" s="4">
        <v>4.390882015228271</v>
      </c>
      <c r="AC94" s="4">
        <v>0.2421644479036331</v>
      </c>
      <c r="AD94" s="4">
        <v>0.1934400647878647</v>
      </c>
      <c r="AE94" s="4">
        <v>0.006896291393786669</v>
      </c>
      <c r="AF94" s="4">
        <v>0.210128515958786</v>
      </c>
      <c r="AG94" s="4">
        <v>0.008469057269394398</v>
      </c>
      <c r="AH94" s="4">
        <v>0.6666666865348816</v>
      </c>
      <c r="AI94" s="4">
        <v>-0.2195652425289154</v>
      </c>
      <c r="AJ94" s="4">
        <v>2.737391471862793</v>
      </c>
      <c r="AK94" s="4">
        <v>1</v>
      </c>
      <c r="AL94" s="4">
        <v>0</v>
      </c>
      <c r="AM94" s="4">
        <v>0.1599999964237213</v>
      </c>
      <c r="AN94" s="4">
        <v>111115</v>
      </c>
      <c r="AO94" s="4">
        <f>X94*0.000001/(K94*0.0001)</f>
        <v>0.8326084899902342</v>
      </c>
      <c r="AP94" s="4">
        <f>(U94-T94)/(1000-U94)*AO94</f>
        <v>0.00158893882675043</v>
      </c>
      <c r="AQ94" s="4">
        <f>(P94+273.15)</f>
        <v>298.1130508422851</v>
      </c>
      <c r="AR94" s="4">
        <f>(O94+273.15)</f>
        <v>295.0371726989746</v>
      </c>
      <c r="AS94" s="4">
        <f>(Y94*AK94+Z94*AL94)*AM94</f>
        <v>319.8052858205447</v>
      </c>
      <c r="AT94" s="4">
        <f>((AS94+0.00000010773*(AR94^4-AQ94^4))-AP94*44100)/(L94*0.92*2*29.3+0.00000043092*AQ94^3)</f>
        <v>2.44574679597617</v>
      </c>
      <c r="AU94" s="4">
        <f>0.61365*EXP(17.502*J94/(240.97+J94))</f>
        <v>3.172679895295012</v>
      </c>
      <c r="AV94" s="4">
        <f>AU94*1000/AA94</f>
        <v>31.17692834321756</v>
      </c>
      <c r="AW94" s="4">
        <f>(AV94-U94)</f>
        <v>15.16848260347146</v>
      </c>
      <c r="AX94" s="4">
        <f>IF(D94,P94,(O94+P94)/2)</f>
        <v>23.42511177062988</v>
      </c>
      <c r="AY94" s="4">
        <f>0.61365*EXP(17.502*AX94/(240.97+AX94))</f>
        <v>2.893095734946779</v>
      </c>
      <c r="AZ94" s="4">
        <f>IF(AW94&lt;&gt;0,(1000-(AV94+U94)/2)/AW94*AP94,0)</f>
        <v>0.1022812585042476</v>
      </c>
      <c r="BA94" s="4">
        <f>U94*AA94/1000</f>
        <v>1.629078830162005</v>
      </c>
      <c r="BB94" s="4">
        <f>(AY94-BA94)</f>
        <v>1.264016904784774</v>
      </c>
      <c r="BC94" s="4">
        <f>1/(1.6/F94+1.37/N94)</f>
        <v>0.06425845827688827</v>
      </c>
      <c r="BD94" s="4">
        <f>G94*AA94*0.001</f>
        <v>20.10773529001115</v>
      </c>
      <c r="BE94" s="4">
        <f>G94/S94</f>
        <v>0.6757304174579007</v>
      </c>
      <c r="BF94" s="4">
        <f>(1-AP94*AA94/AU94/F94)*100</f>
        <v>51.96605254018536</v>
      </c>
      <c r="BG94" s="4">
        <f>(S94-E94/(N94/1.35))</f>
        <v>289.7017729489563</v>
      </c>
      <c r="BH94" s="4">
        <f>E94*BF94/100/BG94</f>
        <v>0.01023123165254913</v>
      </c>
    </row>
    <row r="95" ht="16" customHeight="1">
      <c r="A95" s="4">
        <v>76</v>
      </c>
      <c r="B95" t="s" s="2">
        <v>156</v>
      </c>
      <c r="C95" s="4">
        <v>497.0000311806798</v>
      </c>
      <c r="D95" s="4">
        <v>0</v>
      </c>
      <c r="E95" s="4">
        <f>(R95-S95*(1000-T95)/(1000-U95))*AO95</f>
        <v>5.667696742741082</v>
      </c>
      <c r="F95" s="4">
        <f>IF(AZ95&lt;&gt;0,1/(1/AZ95-1/N95),0)</f>
        <v>0.1062543737306836</v>
      </c>
      <c r="G95" s="4">
        <f>((BC95-AP95/2)*S95-E95)/(BC95+AP95/2)</f>
        <v>198.3146937218347</v>
      </c>
      <c r="H95" s="4">
        <f>AP95*1000</f>
        <v>1.591688295094843</v>
      </c>
      <c r="I95" s="4">
        <f>(AU95-BA95)</f>
        <v>1.544120902894157</v>
      </c>
      <c r="J95" s="4">
        <f>(P95+AT95*D95)</f>
        <v>24.96929168701172</v>
      </c>
      <c r="K95" s="4">
        <v>6</v>
      </c>
      <c r="L95" s="4">
        <f>(K95*AI95+AJ95)</f>
        <v>1.420000016689301</v>
      </c>
      <c r="M95" s="4">
        <v>1</v>
      </c>
      <c r="N95" s="4">
        <f>L95*(M95+1)*(M95+1)/(M95*M95+1)</f>
        <v>2.840000033378601</v>
      </c>
      <c r="O95" s="4">
        <v>21.8868236541748</v>
      </c>
      <c r="P95" s="4">
        <v>24.96929168701172</v>
      </c>
      <c r="Q95" s="4">
        <v>21.35550689697266</v>
      </c>
      <c r="R95" s="4">
        <v>299.830078125</v>
      </c>
      <c r="S95" s="4">
        <v>292.4639892578125</v>
      </c>
      <c r="T95" s="4">
        <v>14.1339750289917</v>
      </c>
      <c r="U95" s="4">
        <v>16.01500511169434</v>
      </c>
      <c r="V95" s="4">
        <v>54.57755661010742</v>
      </c>
      <c r="W95" s="4">
        <v>61.83881378173828</v>
      </c>
      <c r="X95" s="4">
        <v>499.5765075683594</v>
      </c>
      <c r="Y95" s="4">
        <v>1999.156494140625</v>
      </c>
      <c r="Z95" s="4">
        <v>16.97141456604004</v>
      </c>
      <c r="AA95" s="4">
        <v>101.763313293457</v>
      </c>
      <c r="AB95" s="4">
        <v>4.390882015228271</v>
      </c>
      <c r="AC95" s="4">
        <v>0.2421644479036331</v>
      </c>
      <c r="AD95" s="4">
        <v>0.1934400647878647</v>
      </c>
      <c r="AE95" s="4">
        <v>0.006896291393786669</v>
      </c>
      <c r="AF95" s="4">
        <v>0.210128515958786</v>
      </c>
      <c r="AG95" s="4">
        <v>0.008469057269394398</v>
      </c>
      <c r="AH95" s="4">
        <v>1</v>
      </c>
      <c r="AI95" s="4">
        <v>-0.2195652425289154</v>
      </c>
      <c r="AJ95" s="4">
        <v>2.737391471862793</v>
      </c>
      <c r="AK95" s="4">
        <v>1</v>
      </c>
      <c r="AL95" s="4">
        <v>0</v>
      </c>
      <c r="AM95" s="4">
        <v>0.1599999964237213</v>
      </c>
      <c r="AN95" s="4">
        <v>111115</v>
      </c>
      <c r="AO95" s="4">
        <f>X95*0.000001/(K95*0.0001)</f>
        <v>0.8326275126139322</v>
      </c>
      <c r="AP95" s="4">
        <f>(U95-T95)/(1000-U95)*AO95</f>
        <v>0.001591688295094843</v>
      </c>
      <c r="AQ95" s="4">
        <f>(P95+273.15)</f>
        <v>298.1192916870117</v>
      </c>
      <c r="AR95" s="4">
        <f>(O95+273.15)</f>
        <v>295.0368236541748</v>
      </c>
      <c r="AS95" s="4">
        <f>(Y95*AK95+Z95*AL95)*AM95</f>
        <v>319.8650319129592</v>
      </c>
      <c r="AT95" s="4">
        <f>((AS95+0.00000010773*(AR95^4-AQ95^4))-AP95*44100)/(L95*0.92*2*29.3+0.00000043092*AQ95^3)</f>
        <v>2.444173872657876</v>
      </c>
      <c r="AU95" s="4">
        <f>0.61365*EXP(17.502*J95/(240.97+J95))</f>
        <v>3.173860885471823</v>
      </c>
      <c r="AV95" s="4">
        <f>AU95*1000/AA95</f>
        <v>31.18865515236609</v>
      </c>
      <c r="AW95" s="4">
        <f>(AV95-U95)</f>
        <v>15.17365004067175</v>
      </c>
      <c r="AX95" s="4">
        <f>IF(D95,P95,(O95+P95)/2)</f>
        <v>23.42805767059326</v>
      </c>
      <c r="AY95" s="4">
        <f>0.61365*EXP(17.502*AX95/(240.97+AX95))</f>
        <v>2.893609966082905</v>
      </c>
      <c r="AZ95" s="4">
        <f>IF(AW95&lt;&gt;0,(1000-(AV95+U95)/2)/AW95*AP95,0)</f>
        <v>0.102422392381871</v>
      </c>
      <c r="BA95" s="4">
        <f>U95*AA95/1000</f>
        <v>1.629739982577667</v>
      </c>
      <c r="BB95" s="4">
        <f>(AY95-BA95)</f>
        <v>1.263869983505238</v>
      </c>
      <c r="BC95" s="4">
        <f>1/(1.6/F95+1.37/N95)</f>
        <v>0.0643475880604585</v>
      </c>
      <c r="BD95" s="4">
        <f>G95*AA95*0.001</f>
        <v>20.18116030791104</v>
      </c>
      <c r="BE95" s="4">
        <f>G95/S95</f>
        <v>0.6780824340976096</v>
      </c>
      <c r="BF95" s="4">
        <f>(1-AP95*AA95/AU95/F95)*100</f>
        <v>51.96978195549445</v>
      </c>
      <c r="BG95" s="4">
        <f>(S95-E95/(N95/1.35))</f>
        <v>289.7698376688078</v>
      </c>
      <c r="BH95" s="4">
        <f>E95*BF95/100/BG95</f>
        <v>0.01016492835416413</v>
      </c>
    </row>
    <row r="96" ht="16" customHeight="1">
      <c r="A96" s="4">
        <v>77</v>
      </c>
      <c r="B96" t="s" s="2">
        <v>157</v>
      </c>
      <c r="C96" s="4">
        <v>502.0000310689211</v>
      </c>
      <c r="D96" s="4">
        <v>0</v>
      </c>
      <c r="E96" s="4">
        <f>(R96-S96*(1000-T96)/(1000-U96))*AO96</f>
        <v>5.653490197163506</v>
      </c>
      <c r="F96" s="4">
        <f>IF(AZ96&lt;&gt;0,1/(1/AZ96-1/N96),0)</f>
        <v>0.106532339216403</v>
      </c>
      <c r="G96" s="4">
        <f>((BC96-AP96/2)*S96-E96)/(BC96+AP96/2)</f>
        <v>198.749558978241</v>
      </c>
      <c r="H96" s="4">
        <f>AP96*1000</f>
        <v>1.594418525277185</v>
      </c>
      <c r="I96" s="4">
        <f>(AU96-BA96)</f>
        <v>1.542879991774963</v>
      </c>
      <c r="J96" s="4">
        <f>(P96+AT96*D96)</f>
        <v>24.96603965759277</v>
      </c>
      <c r="K96" s="4">
        <v>6</v>
      </c>
      <c r="L96" s="4">
        <f>(K96*AI96+AJ96)</f>
        <v>1.420000016689301</v>
      </c>
      <c r="M96" s="4">
        <v>1</v>
      </c>
      <c r="N96" s="4">
        <f>L96*(M96+1)*(M96+1)/(M96*M96+1)</f>
        <v>2.840000033378601</v>
      </c>
      <c r="O96" s="4">
        <v>21.88715553283691</v>
      </c>
      <c r="P96" s="4">
        <v>24.96603965759277</v>
      </c>
      <c r="Q96" s="4">
        <v>21.35526084899902</v>
      </c>
      <c r="R96" s="4">
        <v>299.805908203125</v>
      </c>
      <c r="S96" s="4">
        <v>292.4562683105469</v>
      </c>
      <c r="T96" s="4">
        <v>14.13698291778564</v>
      </c>
      <c r="U96" s="4">
        <v>16.02114295959473</v>
      </c>
      <c r="V96" s="4">
        <v>54.58824920654297</v>
      </c>
      <c r="W96" s="4">
        <v>61.86140441894531</v>
      </c>
      <c r="X96" s="4">
        <v>499.5989990234375</v>
      </c>
      <c r="Y96" s="4">
        <v>1999.550170898438</v>
      </c>
      <c r="Z96" s="4">
        <v>16.9315299987793</v>
      </c>
      <c r="AA96" s="4">
        <v>101.7633666992188</v>
      </c>
      <c r="AB96" s="4">
        <v>4.390882015228271</v>
      </c>
      <c r="AC96" s="4">
        <v>0.2421644479036331</v>
      </c>
      <c r="AD96" s="4">
        <v>0.1934400647878647</v>
      </c>
      <c r="AE96" s="4">
        <v>0.006896291393786669</v>
      </c>
      <c r="AF96" s="4">
        <v>0.210128515958786</v>
      </c>
      <c r="AG96" s="4">
        <v>0.008469057269394398</v>
      </c>
      <c r="AH96" s="4">
        <v>1</v>
      </c>
      <c r="AI96" s="4">
        <v>-0.2195652425289154</v>
      </c>
      <c r="AJ96" s="4">
        <v>2.737391471862793</v>
      </c>
      <c r="AK96" s="4">
        <v>1</v>
      </c>
      <c r="AL96" s="4">
        <v>0</v>
      </c>
      <c r="AM96" s="4">
        <v>0.1599999964237213</v>
      </c>
      <c r="AN96" s="4">
        <v>111115</v>
      </c>
      <c r="AO96" s="4">
        <f>X96*0.000001/(K96*0.0001)</f>
        <v>0.8326649983723958</v>
      </c>
      <c r="AP96" s="4">
        <f>(U96-T96)/(1000-U96)*AO96</f>
        <v>0.001594418525277185</v>
      </c>
      <c r="AQ96" s="4">
        <f>(P96+273.15)</f>
        <v>298.1160396575928</v>
      </c>
      <c r="AR96" s="4">
        <f>(O96+273.15)</f>
        <v>295.0371555328369</v>
      </c>
      <c r="AS96" s="4">
        <f>(Y96*AK96+Z96*AL96)*AM96</f>
        <v>319.9280201928013</v>
      </c>
      <c r="AT96" s="4">
        <f>((AS96+0.00000010773*(AR96^4-AQ96^4))-AP96*44100)/(L96*0.92*2*29.3+0.00000043092*AQ96^3)</f>
        <v>2.443995410451461</v>
      </c>
      <c r="AU96" s="4">
        <f>0.61365*EXP(17.502*J96/(240.97+J96))</f>
        <v>3.173245437712808</v>
      </c>
      <c r="AV96" s="4">
        <f>AU96*1000/AA96</f>
        <v>31.18259095232125</v>
      </c>
      <c r="AW96" s="4">
        <f>(AV96-U96)</f>
        <v>15.16144799272653</v>
      </c>
      <c r="AX96" s="4">
        <f>IF(D96,P96,(O96+P96)/2)</f>
        <v>23.42659759521484</v>
      </c>
      <c r="AY96" s="4">
        <f>0.61365*EXP(17.502*AX96/(240.97+AX96))</f>
        <v>2.893355087891992</v>
      </c>
      <c r="AZ96" s="4">
        <f>IF(AW96&lt;&gt;0,(1000-(AV96+U96)/2)/AW96*AP96,0)</f>
        <v>0.1026806458141942</v>
      </c>
      <c r="BA96" s="4">
        <f>U96*AA96/1000</f>
        <v>1.630365445937845</v>
      </c>
      <c r="BB96" s="4">
        <f>(AY96-BA96)</f>
        <v>1.262989641954147</v>
      </c>
      <c r="BC96" s="4">
        <f>1/(1.6/F96+1.37/N96)</f>
        <v>0.06451068526057085</v>
      </c>
      <c r="BD96" s="4">
        <f>G96*AA96*0.001</f>
        <v>20.22542425161074</v>
      </c>
      <c r="BE96" s="4">
        <f>G96/S96</f>
        <v>0.6795872768478235</v>
      </c>
      <c r="BF96" s="4">
        <f>(1-AP96*AA96/AU96/F96)*100</f>
        <v>52.00359926898142</v>
      </c>
      <c r="BG96" s="4">
        <f>(S96-E96/(N96/1.35))</f>
        <v>289.7688698329169</v>
      </c>
      <c r="BH96" s="4">
        <f>E96*BF96/100/BG96</f>
        <v>0.0101460808696921</v>
      </c>
    </row>
    <row r="97" ht="16" customHeight="1">
      <c r="A97" s="4">
        <v>78</v>
      </c>
      <c r="B97" t="s" s="2">
        <v>158</v>
      </c>
      <c r="C97" s="4">
        <v>507.0000309571624</v>
      </c>
      <c r="D97" s="4">
        <v>0</v>
      </c>
      <c r="E97" s="4">
        <f>(R97-S97*(1000-T97)/(1000-U97))*AO97</f>
        <v>5.776522831902023</v>
      </c>
      <c r="F97" s="4">
        <f>IF(AZ97&lt;&gt;0,1/(1/AZ97-1/N97),0)</f>
        <v>0.1072722762412309</v>
      </c>
      <c r="G97" s="4">
        <f>((BC97-AP97/2)*S97-E97)/(BC97+AP97/2)</f>
        <v>197.4851205559224</v>
      </c>
      <c r="H97" s="4">
        <f>AP97*1000</f>
        <v>1.597296267221484</v>
      </c>
      <c r="I97" s="4">
        <f>(AU97-BA97)</f>
        <v>1.535441242537515</v>
      </c>
      <c r="J97" s="4">
        <f>(P97+AT97*D97)</f>
        <v>24.92999458312988</v>
      </c>
      <c r="K97" s="4">
        <v>6</v>
      </c>
      <c r="L97" s="4">
        <f>(K97*AI97+AJ97)</f>
        <v>1.420000016689301</v>
      </c>
      <c r="M97" s="4">
        <v>1</v>
      </c>
      <c r="N97" s="4">
        <f>L97*(M97+1)*(M97+1)/(M97*M97+1)</f>
        <v>2.840000033378601</v>
      </c>
      <c r="O97" s="4">
        <v>21.88700675964355</v>
      </c>
      <c r="P97" s="4">
        <v>24.92999458312988</v>
      </c>
      <c r="Q97" s="4">
        <v>21.35476875305176</v>
      </c>
      <c r="R97" s="4">
        <v>299.9535217285156</v>
      </c>
      <c r="S97" s="4">
        <v>292.455322265625</v>
      </c>
      <c r="T97" s="4">
        <v>14.13973045349121</v>
      </c>
      <c r="U97" s="4">
        <v>16.0272274017334</v>
      </c>
      <c r="V97" s="4">
        <v>54.59955978393555</v>
      </c>
      <c r="W97" s="4">
        <v>61.88562393188477</v>
      </c>
      <c r="X97" s="4">
        <v>499.612792968750</v>
      </c>
      <c r="Y97" s="4">
        <v>1999.642944335938</v>
      </c>
      <c r="Z97" s="4">
        <v>16.90199851989746</v>
      </c>
      <c r="AA97" s="4">
        <v>101.7636795043945</v>
      </c>
      <c r="AB97" s="4">
        <v>4.390882015228271</v>
      </c>
      <c r="AC97" s="4">
        <v>0.2421644479036331</v>
      </c>
      <c r="AD97" s="4">
        <v>0.1934400647878647</v>
      </c>
      <c r="AE97" s="4">
        <v>0.006896291393786669</v>
      </c>
      <c r="AF97" s="4">
        <v>0.210128515958786</v>
      </c>
      <c r="AG97" s="4">
        <v>0.008469057269394398</v>
      </c>
      <c r="AH97" s="4">
        <v>1</v>
      </c>
      <c r="AI97" s="4">
        <v>-0.2195652425289154</v>
      </c>
      <c r="AJ97" s="4">
        <v>2.737391471862793</v>
      </c>
      <c r="AK97" s="4">
        <v>1</v>
      </c>
      <c r="AL97" s="4">
        <v>0</v>
      </c>
      <c r="AM97" s="4">
        <v>0.1599999964237213</v>
      </c>
      <c r="AN97" s="4">
        <v>111115</v>
      </c>
      <c r="AO97" s="4">
        <f>X97*0.000001/(K97*0.0001)</f>
        <v>0.8326879882812499</v>
      </c>
      <c r="AP97" s="4">
        <f>(U97-T97)/(1000-U97)*AO97</f>
        <v>0.001597296267221484</v>
      </c>
      <c r="AQ97" s="4">
        <f>(P97+273.15)</f>
        <v>298.0799945831299</v>
      </c>
      <c r="AR97" s="4">
        <f>(O97+273.15)</f>
        <v>295.0370067596435</v>
      </c>
      <c r="AS97" s="4">
        <f>(Y97*AK97+Z97*AL97)*AM97</f>
        <v>319.9428639424696</v>
      </c>
      <c r="AT97" s="4">
        <f>((AS97+0.00000010773*(AR97^4-AQ97^4))-AP97*44100)/(L97*0.92*2*29.3+0.00000043092*AQ97^3)</f>
        <v>2.447495112954242</v>
      </c>
      <c r="AU97" s="4">
        <f>0.61365*EXP(17.502*J97/(240.97+J97))</f>
        <v>3.166430875191562</v>
      </c>
      <c r="AV97" s="4">
        <f>AU97*1000/AA97</f>
        <v>31.11553051749494</v>
      </c>
      <c r="AW97" s="4">
        <f>(AV97-U97)</f>
        <v>15.08830311576154</v>
      </c>
      <c r="AX97" s="4">
        <f>IF(D97,P97,(O97+P97)/2)</f>
        <v>23.40850067138672</v>
      </c>
      <c r="AY97" s="4">
        <f>0.61365*EXP(17.502*AX97/(240.97+AX97))</f>
        <v>2.890197626290963</v>
      </c>
      <c r="AZ97" s="4">
        <f>IF(AW97&lt;&gt;0,(1000-(AV97+U97)/2)/AW97*AP97,0)</f>
        <v>0.1033678724260777</v>
      </c>
      <c r="BA97" s="4">
        <f>U97*AA97/1000</f>
        <v>1.630989632654047</v>
      </c>
      <c r="BB97" s="4">
        <f>(AY97-BA97)</f>
        <v>1.259207993636916</v>
      </c>
      <c r="BC97" s="4">
        <f>1/(1.6/F97+1.37/N97)</f>
        <v>0.06494471677542767</v>
      </c>
      <c r="BD97" s="4">
        <f>G97*AA97*0.001</f>
        <v>20.0968125151396</v>
      </c>
      <c r="BE97" s="4">
        <f>G97/S97</f>
        <v>0.6752659484054622</v>
      </c>
      <c r="BF97" s="4">
        <f>(1-AP97*AA97/AU97/F97)*100</f>
        <v>52.14572174419106</v>
      </c>
      <c r="BG97" s="4">
        <f>(S97-E97/(N97/1.35))</f>
        <v>289.7094399658313</v>
      </c>
      <c r="BH97" s="4">
        <f>E97*BF97/100/BG97</f>
        <v>0.01039734681330563</v>
      </c>
    </row>
    <row r="98" ht="16" customHeight="1">
      <c r="A98" s="4">
        <v>79</v>
      </c>
      <c r="B98" t="s" s="2">
        <v>159</v>
      </c>
      <c r="C98" s="4">
        <v>512.5000308342278</v>
      </c>
      <c r="D98" s="4">
        <v>0</v>
      </c>
      <c r="E98" s="4">
        <f>(R98-S98*(1000-T98)/(1000-U98))*AO98</f>
        <v>5.811518008406042</v>
      </c>
      <c r="F98" s="4">
        <f>IF(AZ98&lt;&gt;0,1/(1/AZ98-1/N98),0)</f>
        <v>0.107749405446599</v>
      </c>
      <c r="G98" s="4">
        <f>((BC98-AP98/2)*S98-E98)/(BC98+AP98/2)</f>
        <v>197.4076558527456</v>
      </c>
      <c r="H98" s="4">
        <f>AP98*1000</f>
        <v>1.60088589895702</v>
      </c>
      <c r="I98" s="4">
        <f>(AU98-BA98)</f>
        <v>1.532341874613517</v>
      </c>
      <c r="J98" s="4">
        <f>(P98+AT98*D98)</f>
        <v>24.91732406616211</v>
      </c>
      <c r="K98" s="4">
        <v>6</v>
      </c>
      <c r="L98" s="4">
        <f>(K98*AI98+AJ98)</f>
        <v>1.420000016689301</v>
      </c>
      <c r="M98" s="4">
        <v>1</v>
      </c>
      <c r="N98" s="4">
        <f>L98*(M98+1)*(M98+1)/(M98*M98+1)</f>
        <v>2.840000033378601</v>
      </c>
      <c r="O98" s="4">
        <v>21.88917922973633</v>
      </c>
      <c r="P98" s="4">
        <v>24.91732406616211</v>
      </c>
      <c r="Q98" s="4">
        <v>21.38253974914551</v>
      </c>
      <c r="R98" s="4">
        <v>300.0624389648438</v>
      </c>
      <c r="S98" s="4">
        <v>292.5203552246094</v>
      </c>
      <c r="T98" s="4">
        <v>14.14229583740234</v>
      </c>
      <c r="U98" s="4">
        <v>16.03413963317871</v>
      </c>
      <c r="V98" s="4">
        <v>54.60482406616211</v>
      </c>
      <c r="W98" s="4">
        <v>61.90637588500977</v>
      </c>
      <c r="X98" s="4">
        <v>499.581542968750</v>
      </c>
      <c r="Y98" s="4">
        <v>1999.609497070312</v>
      </c>
      <c r="Z98" s="4">
        <v>16.79557609558105</v>
      </c>
      <c r="AA98" s="4">
        <v>101.7639007568359</v>
      </c>
      <c r="AB98" s="4">
        <v>4.390882015228271</v>
      </c>
      <c r="AC98" s="4">
        <v>0.2421644479036331</v>
      </c>
      <c r="AD98" s="4">
        <v>0.1934400647878647</v>
      </c>
      <c r="AE98" s="4">
        <v>0.006896291393786669</v>
      </c>
      <c r="AF98" s="4">
        <v>0.210128515958786</v>
      </c>
      <c r="AG98" s="4">
        <v>0.008469057269394398</v>
      </c>
      <c r="AH98" s="4">
        <v>0.6666666865348816</v>
      </c>
      <c r="AI98" s="4">
        <v>-0.2195652425289154</v>
      </c>
      <c r="AJ98" s="4">
        <v>2.737391471862793</v>
      </c>
      <c r="AK98" s="4">
        <v>1</v>
      </c>
      <c r="AL98" s="4">
        <v>0</v>
      </c>
      <c r="AM98" s="4">
        <v>0.1599999964237213</v>
      </c>
      <c r="AN98" s="4">
        <v>111115</v>
      </c>
      <c r="AO98" s="4">
        <f>X98*0.000001/(K98*0.0001)</f>
        <v>0.8326359049479165</v>
      </c>
      <c r="AP98" s="4">
        <f>(U98-T98)/(1000-U98)*AO98</f>
        <v>0.00160088589895702</v>
      </c>
      <c r="AQ98" s="4">
        <f>(P98+273.15)</f>
        <v>298.0673240661621</v>
      </c>
      <c r="AR98" s="4">
        <f>(O98+273.15)</f>
        <v>295.0391792297363</v>
      </c>
      <c r="AS98" s="4">
        <f>(Y98*AK98+Z98*AL98)*AM98</f>
        <v>319.9375123800892</v>
      </c>
      <c r="AT98" s="4">
        <f>((AS98+0.00000010773*(AR98^4-AQ98^4))-AP98*44100)/(L98*0.92*2*29.3+0.00000043092*AQ98^3)</f>
        <v>2.447592288512277</v>
      </c>
      <c r="AU98" s="4">
        <f>0.61365*EXP(17.502*J98/(240.97+J98))</f>
        <v>3.164038468965565</v>
      </c>
      <c r="AV98" s="4">
        <f>AU98*1000/AA98</f>
        <v>31.09195348678714</v>
      </c>
      <c r="AW98" s="4">
        <f>(AV98-U98)</f>
        <v>15.05781385360843</v>
      </c>
      <c r="AX98" s="4">
        <f>IF(D98,P98,(O98+P98)/2)</f>
        <v>23.40325164794922</v>
      </c>
      <c r="AY98" s="4">
        <f>0.61365*EXP(17.502*AX98/(240.97+AX98))</f>
        <v>2.889282366704252</v>
      </c>
      <c r="AZ98" s="4">
        <f>IF(AW98&lt;&gt;0,(1000-(AV98+U98)/2)/AW98*AP98,0)</f>
        <v>0.103810829724667</v>
      </c>
      <c r="BA98" s="4">
        <f>U98*AA98/1000</f>
        <v>1.631696594352048</v>
      </c>
      <c r="BB98" s="4">
        <f>(AY98-BA98)</f>
        <v>1.257585772352204</v>
      </c>
      <c r="BC98" s="4">
        <f>1/(1.6/F98+1.37/N98)</f>
        <v>0.06522449127818687</v>
      </c>
      <c r="BD98" s="4">
        <f>G98*AA98*0.001</f>
        <v>20.08897309883843</v>
      </c>
      <c r="BE98" s="4">
        <f>G98/S98</f>
        <v>0.6748510055006864</v>
      </c>
      <c r="BF98" s="4">
        <f>(1-AP98*AA98/AU98/F98)*100</f>
        <v>52.21435113904089</v>
      </c>
      <c r="BG98" s="4">
        <f>(S98-E98/(N98/1.35))</f>
        <v>289.7578378939265</v>
      </c>
      <c r="BH98" s="4">
        <f>E98*BF98/100/BG98</f>
        <v>0.01047235319490673</v>
      </c>
    </row>
    <row r="99" ht="29" customHeight="1">
      <c r="A99" t="s" s="2">
        <v>9</v>
      </c>
      <c r="B99" t="s" s="5">
        <v>160</v>
      </c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</row>
    <row r="100" ht="16" customHeight="1">
      <c r="A100" s="4">
        <v>80</v>
      </c>
      <c r="B100" t="s" s="2">
        <v>161</v>
      </c>
      <c r="C100" s="4">
        <v>517.5000307224691</v>
      </c>
      <c r="D100" s="4">
        <v>0</v>
      </c>
      <c r="E100" s="4">
        <f>(R100-S100*(1000-T100)/(1000-U100))*AO100</f>
        <v>5.792243086068491</v>
      </c>
      <c r="F100" s="4">
        <f>IF(AZ100&lt;&gt;0,1/(1/AZ100-1/N100),0)</f>
        <v>0.1078859960958483</v>
      </c>
      <c r="G100" s="4">
        <f>((BC100-AP100/2)*S100-E100)/(BC100+AP100/2)</f>
        <v>197.8573393558891</v>
      </c>
      <c r="H100" s="4">
        <f>AP100*1000</f>
        <v>1.604272383542727</v>
      </c>
      <c r="I100" s="4">
        <f>(AU100-BA100)</f>
        <v>1.533691383580002</v>
      </c>
      <c r="J100" s="4">
        <f>(P100+AT100*D100)</f>
        <v>24.92823028564453</v>
      </c>
      <c r="K100" s="4">
        <v>6</v>
      </c>
      <c r="L100" s="4">
        <f>(K100*AI100+AJ100)</f>
        <v>1.420000016689301</v>
      </c>
      <c r="M100" s="4">
        <v>1</v>
      </c>
      <c r="N100" s="4">
        <f>L100*(M100+1)*(M100+1)/(M100*M100+1)</f>
        <v>2.840000033378601</v>
      </c>
      <c r="O100" s="4">
        <v>21.90315437316895</v>
      </c>
      <c r="P100" s="4">
        <v>24.92823028564453</v>
      </c>
      <c r="Q100" s="4">
        <v>21.46213912963867</v>
      </c>
      <c r="R100" s="4">
        <v>300.0977783203125</v>
      </c>
      <c r="S100" s="4">
        <v>292.5771789550781</v>
      </c>
      <c r="T100" s="4">
        <v>14.14516353607178</v>
      </c>
      <c r="U100" s="4">
        <v>16.04108810424805</v>
      </c>
      <c r="V100" s="4">
        <v>54.57574462890625</v>
      </c>
      <c r="W100" s="4">
        <v>61.88749694824219</v>
      </c>
      <c r="X100" s="4">
        <v>499.5572509765625</v>
      </c>
      <c r="Y100" s="4">
        <v>1999.534790039062</v>
      </c>
      <c r="Z100" s="4">
        <v>16.79373931884766</v>
      </c>
      <c r="AA100" s="4">
        <v>101.7640609741211</v>
      </c>
      <c r="AB100" s="4">
        <v>4.390882015228271</v>
      </c>
      <c r="AC100" s="4">
        <v>0.2421644479036331</v>
      </c>
      <c r="AD100" s="4">
        <v>0.1934400647878647</v>
      </c>
      <c r="AE100" s="4">
        <v>0.006896291393786669</v>
      </c>
      <c r="AF100" s="4">
        <v>0.210128515958786</v>
      </c>
      <c r="AG100" s="4">
        <v>0.008469057269394398</v>
      </c>
      <c r="AH100" s="4">
        <v>1</v>
      </c>
      <c r="AI100" s="4">
        <v>-0.2195652425289154</v>
      </c>
      <c r="AJ100" s="4">
        <v>2.737391471862793</v>
      </c>
      <c r="AK100" s="4">
        <v>1</v>
      </c>
      <c r="AL100" s="4">
        <v>0</v>
      </c>
      <c r="AM100" s="4">
        <v>0.1599999964237213</v>
      </c>
      <c r="AN100" s="4">
        <v>111115</v>
      </c>
      <c r="AO100" s="4">
        <f>X100*0.000001/(K100*0.0001)</f>
        <v>0.8325954182942706</v>
      </c>
      <c r="AP100" s="4">
        <f>(U100-T100)/(1000-U100)*AO100</f>
        <v>0.001604272383542727</v>
      </c>
      <c r="AQ100" s="4">
        <f>(P100+273.15)</f>
        <v>298.0782302856445</v>
      </c>
      <c r="AR100" s="4">
        <f>(O100+273.15)</f>
        <v>295.0531543731689</v>
      </c>
      <c r="AS100" s="4">
        <f>(Y100*AK100+Z100*AL100)*AM100</f>
        <v>319.9255592553563</v>
      </c>
      <c r="AT100" s="4">
        <f>((AS100+0.00000010773*(AR100^4-AQ100^4))-AP100*44100)/(L100*0.92*2*29.3+0.00000043092*AQ100^3)</f>
        <v>2.446067303474461</v>
      </c>
      <c r="AU100" s="4">
        <f>0.61365*EXP(17.502*J100/(240.97+J100))</f>
        <v>3.166097651511949</v>
      </c>
      <c r="AV100" s="4">
        <f>AU100*1000/AA100</f>
        <v>31.11213940565026</v>
      </c>
      <c r="AW100" s="4">
        <f>(AV100-U100)</f>
        <v>15.07105130140221</v>
      </c>
      <c r="AX100" s="4">
        <f>IF(D100,P100,(O100+P100)/2)</f>
        <v>23.41569232940674</v>
      </c>
      <c r="AY100" s="4">
        <f>0.61365*EXP(17.502*AX100/(240.97+AX100))</f>
        <v>2.89145203011625</v>
      </c>
      <c r="AZ100" s="4">
        <f>IF(AW100&lt;&gt;0,(1000-(AV100+U100)/2)/AW100*AP100,0)</f>
        <v>0.103937611376352</v>
      </c>
      <c r="BA100" s="4">
        <f>U100*AA100/1000</f>
        <v>1.632406267931947</v>
      </c>
      <c r="BB100" s="4">
        <f>(AY100-BA100)</f>
        <v>1.259045762184303</v>
      </c>
      <c r="BC100" s="4">
        <f>1/(1.6/F100+1.37/N100)</f>
        <v>0.06530456965588689</v>
      </c>
      <c r="BD100" s="4">
        <f>G100*AA100*0.001</f>
        <v>20.13476634639007</v>
      </c>
      <c r="BE100" s="4">
        <f>G100/S100</f>
        <v>0.6762569112961057</v>
      </c>
      <c r="BF100" s="4">
        <f>(1-AP100*AA100/AU100/F100)*100</f>
        <v>52.20492409397433</v>
      </c>
      <c r="BG100" s="4">
        <f>(S100-E100/(N100/1.35))</f>
        <v>289.8238239993424</v>
      </c>
      <c r="BH100" s="4">
        <f>E100*BF100/100/BG100</f>
        <v>0.01043335935843353</v>
      </c>
    </row>
    <row r="101" ht="16" customHeight="1">
      <c r="A101" s="4">
        <v>81</v>
      </c>
      <c r="B101" t="s" s="2">
        <v>162</v>
      </c>
      <c r="C101" s="4">
        <v>523.0000305995345</v>
      </c>
      <c r="D101" s="4">
        <v>0</v>
      </c>
      <c r="E101" s="4">
        <f>(R101-S101*(1000-T101)/(1000-U101))*AO101</f>
        <v>3.640513219000201</v>
      </c>
      <c r="F101" s="4">
        <f>IF(AZ101&lt;&gt;0,1/(1/AZ101-1/N101),0)</f>
        <v>0.1083222030727458</v>
      </c>
      <c r="G101" s="4">
        <f>((BC101-AP101/2)*S101-E101)/(BC101+AP101/2)</f>
        <v>230.3872087718029</v>
      </c>
      <c r="H101" s="4">
        <f>AP101*1000</f>
        <v>1.609365791963164</v>
      </c>
      <c r="I101" s="4">
        <f>(AU101-BA101)</f>
        <v>1.532586232665285</v>
      </c>
      <c r="J101" s="4">
        <f>(P101+AT101*D101)</f>
        <v>24.92740440368652</v>
      </c>
      <c r="K101" s="4">
        <v>6</v>
      </c>
      <c r="L101" s="4">
        <f>(K101*AI101+AJ101)</f>
        <v>1.420000016689301</v>
      </c>
      <c r="M101" s="4">
        <v>1</v>
      </c>
      <c r="N101" s="4">
        <f>L101*(M101+1)*(M101+1)/(M101*M101+1)</f>
        <v>2.840000033378601</v>
      </c>
      <c r="O101" s="4">
        <v>21.93558883666992</v>
      </c>
      <c r="P101" s="4">
        <v>24.92740440368652</v>
      </c>
      <c r="Q101" s="4">
        <v>21.55661582946777</v>
      </c>
      <c r="R101" s="4">
        <v>297.2699890136719</v>
      </c>
      <c r="S101" s="4">
        <v>292.3323059082031</v>
      </c>
      <c r="T101" s="4">
        <v>14.14843273162842</v>
      </c>
      <c r="U101" s="4">
        <v>16.0504093170166</v>
      </c>
      <c r="V101" s="4">
        <v>54.49047470092773</v>
      </c>
      <c r="W101" s="4">
        <v>61.81180572509766</v>
      </c>
      <c r="X101" s="4">
        <v>499.5439453125</v>
      </c>
      <c r="Y101" s="4">
        <v>1999.430053710938</v>
      </c>
      <c r="Z101" s="4">
        <v>16.78257179260254</v>
      </c>
      <c r="AA101" s="4">
        <v>101.7640991210938</v>
      </c>
      <c r="AB101" s="4">
        <v>4.390882015228271</v>
      </c>
      <c r="AC101" s="4">
        <v>0.2421644479036331</v>
      </c>
      <c r="AD101" s="4">
        <v>0.1934400647878647</v>
      </c>
      <c r="AE101" s="4">
        <v>0.006896291393786669</v>
      </c>
      <c r="AF101" s="4">
        <v>0.210128515958786</v>
      </c>
      <c r="AG101" s="4">
        <v>0.008469057269394398</v>
      </c>
      <c r="AH101" s="4">
        <v>0.6666666865348816</v>
      </c>
      <c r="AI101" s="4">
        <v>-0.2195652425289154</v>
      </c>
      <c r="AJ101" s="4">
        <v>2.737391471862793</v>
      </c>
      <c r="AK101" s="4">
        <v>1</v>
      </c>
      <c r="AL101" s="4">
        <v>0</v>
      </c>
      <c r="AM101" s="4">
        <v>0.1599999964237213</v>
      </c>
      <c r="AN101" s="4">
        <v>111115</v>
      </c>
      <c r="AO101" s="4">
        <f>X101*0.000001/(K101*0.0001)</f>
        <v>0.8325732421875</v>
      </c>
      <c r="AP101" s="4">
        <f>(U101-T101)/(1000-U101)*AO101</f>
        <v>0.001609365791963164</v>
      </c>
      <c r="AQ101" s="4">
        <f>(P101+273.15)</f>
        <v>298.0774044036865</v>
      </c>
      <c r="AR101" s="4">
        <f>(O101+273.15)</f>
        <v>295.0855888366699</v>
      </c>
      <c r="AS101" s="4">
        <f>(Y101*AK101+Z101*AL101)*AM101</f>
        <v>319.9088014432309</v>
      </c>
      <c r="AT101" s="4">
        <f>((AS101+0.00000010773*(AR101^4-AQ101^4))-AP101*44100)/(L101*0.92*2*29.3+0.00000043092*AQ101^3)</f>
        <v>2.447514968250994</v>
      </c>
      <c r="AU101" s="4">
        <f>0.61365*EXP(17.502*J101/(240.97+J101))</f>
        <v>3.165941677336289</v>
      </c>
      <c r="AV101" s="4">
        <f>AU101*1000/AA101</f>
        <v>31.1105950397005</v>
      </c>
      <c r="AW101" s="4">
        <f>(AV101-U101)</f>
        <v>15.0601857226839</v>
      </c>
      <c r="AX101" s="4">
        <f>IF(D101,P101,(O101+P101)/2)</f>
        <v>23.43149662017822</v>
      </c>
      <c r="AY101" s="4">
        <f>0.61365*EXP(17.502*AX101/(240.97+AX101))</f>
        <v>2.894210364226175</v>
      </c>
      <c r="AZ101" s="4">
        <f>IF(AW101&lt;&gt;0,(1000-(AV101+U101)/2)/AW101*AP101,0)</f>
        <v>0.1043424143191745</v>
      </c>
      <c r="BA101" s="4">
        <f>U101*AA101/1000</f>
        <v>1.633355444671004</v>
      </c>
      <c r="BB101" s="4">
        <f>(AY101-BA101)</f>
        <v>1.260854919555171</v>
      </c>
      <c r="BC101" s="4">
        <f>1/(1.6/F101+1.37/N101)</f>
        <v>0.06556025996563633</v>
      </c>
      <c r="BD101" s="4">
        <f>G101*AA101*0.001</f>
        <v>23.44514674968587</v>
      </c>
      <c r="BE101" s="4">
        <f>G101/S101</f>
        <v>0.7881004053111668</v>
      </c>
      <c r="BF101" s="4">
        <f>(1-AP101*AA101/AU101/F101)*100</f>
        <v>52.24388779047069</v>
      </c>
      <c r="BG101" s="4">
        <f>(S101-E101/(N101/1.35))</f>
        <v>290.6017802786652</v>
      </c>
      <c r="BH101" s="4">
        <f>E101*BF101/100/BG101</f>
        <v>0.006544851994051431</v>
      </c>
    </row>
    <row r="102" ht="16" customHeight="1">
      <c r="A102" s="4">
        <v>82</v>
      </c>
      <c r="B102" t="s" s="2">
        <v>163</v>
      </c>
      <c r="C102" s="4">
        <v>528.5000304765999</v>
      </c>
      <c r="D102" s="4">
        <v>0</v>
      </c>
      <c r="E102" s="4">
        <f>(R102-S102*(1000-T102)/(1000-U102))*AO102</f>
        <v>-12.48878315157549</v>
      </c>
      <c r="F102" s="4">
        <f>IF(AZ102&lt;&gt;0,1/(1/AZ102-1/N102),0)</f>
        <v>0.1093627175963262</v>
      </c>
      <c r="G102" s="4">
        <f>((BC102-AP102/2)*S102-E102)/(BC102+AP102/2)</f>
        <v>462.3774729890128</v>
      </c>
      <c r="H102" s="4">
        <f>AP102*1000</f>
        <v>1.614918547448119</v>
      </c>
      <c r="I102" s="4">
        <f>(AU102-BA102)</f>
        <v>1.523830187776865</v>
      </c>
      <c r="J102" s="4">
        <f>(P102+AT102*D102)</f>
        <v>24.88617134094238</v>
      </c>
      <c r="K102" s="4">
        <v>6</v>
      </c>
      <c r="L102" s="4">
        <f>(K102*AI102+AJ102)</f>
        <v>1.420000016689301</v>
      </c>
      <c r="M102" s="4">
        <v>1</v>
      </c>
      <c r="N102" s="4">
        <f>L102*(M102+1)*(M102+1)/(M102*M102+1)</f>
        <v>2.840000033378601</v>
      </c>
      <c r="O102" s="4">
        <v>21.97443199157715</v>
      </c>
      <c r="P102" s="4">
        <v>24.88617134094238</v>
      </c>
      <c r="Q102" s="4">
        <v>21.59697914123535</v>
      </c>
      <c r="R102" s="4">
        <v>268.2803039550781</v>
      </c>
      <c r="S102" s="4">
        <v>282.7318115234375</v>
      </c>
      <c r="T102" s="4">
        <v>14.15155220031738</v>
      </c>
      <c r="U102" s="4">
        <v>16.06003189086914</v>
      </c>
      <c r="V102" s="4">
        <v>54.37782287597656</v>
      </c>
      <c r="W102" s="4">
        <v>61.70682525634766</v>
      </c>
      <c r="X102" s="4">
        <v>499.5545654296875</v>
      </c>
      <c r="Y102" s="4">
        <v>1999.410522460938</v>
      </c>
      <c r="Z102" s="4">
        <v>16.76551628112793</v>
      </c>
      <c r="AA102" s="4">
        <v>101.7639846801758</v>
      </c>
      <c r="AB102" s="4">
        <v>4.390882015228271</v>
      </c>
      <c r="AC102" s="4">
        <v>0.2421644479036331</v>
      </c>
      <c r="AD102" s="4">
        <v>0.1934400647878647</v>
      </c>
      <c r="AE102" s="4">
        <v>0.006896291393786669</v>
      </c>
      <c r="AF102" s="4">
        <v>0.210128515958786</v>
      </c>
      <c r="AG102" s="4">
        <v>0.008469057269394398</v>
      </c>
      <c r="AH102" s="4">
        <v>0.6666666865348816</v>
      </c>
      <c r="AI102" s="4">
        <v>-0.2195652425289154</v>
      </c>
      <c r="AJ102" s="4">
        <v>2.737391471862793</v>
      </c>
      <c r="AK102" s="4">
        <v>1</v>
      </c>
      <c r="AL102" s="4">
        <v>0</v>
      </c>
      <c r="AM102" s="4">
        <v>0.1599999964237213</v>
      </c>
      <c r="AN102" s="4">
        <v>111115</v>
      </c>
      <c r="AO102" s="4">
        <f>X102*0.000001/(K102*0.0001)</f>
        <v>0.8325909423828124</v>
      </c>
      <c r="AP102" s="4">
        <f>(U102-T102)/(1000-U102)*AO102</f>
        <v>0.001614918547448119</v>
      </c>
      <c r="AQ102" s="4">
        <f>(P102+273.15)</f>
        <v>298.0361713409424</v>
      </c>
      <c r="AR102" s="4">
        <f>(O102+273.15)</f>
        <v>295.1244319915771</v>
      </c>
      <c r="AS102" s="4">
        <f>(Y102*AK102+Z102*AL102)*AM102</f>
        <v>319.9056764433008</v>
      </c>
      <c r="AT102" s="4">
        <f>((AS102+0.00000010773*(AR102^4-AQ102^4))-AP102*44100)/(L102*0.92*2*29.3+0.00000043092*AQ102^3)</f>
        <v>2.455066304525622</v>
      </c>
      <c r="AU102" s="4">
        <f>0.61365*EXP(17.502*J102/(240.97+J102))</f>
        <v>3.158163027082406</v>
      </c>
      <c r="AV102" s="4">
        <f>AU102*1000/AA102</f>
        <v>31.0341918804368</v>
      </c>
      <c r="AW102" s="4">
        <f>(AV102-U102)</f>
        <v>14.97415998956766</v>
      </c>
      <c r="AX102" s="4">
        <f>IF(D102,P102,(O102+P102)/2)</f>
        <v>23.43030166625977</v>
      </c>
      <c r="AY102" s="4">
        <f>0.61365*EXP(17.502*AX102/(240.97+AX102))</f>
        <v>2.894001727672751</v>
      </c>
      <c r="AZ102" s="4">
        <f>IF(AW102&lt;&gt;0,(1000-(AV102+U102)/2)/AW102*AP102,0)</f>
        <v>0.1053075351688339</v>
      </c>
      <c r="BA102" s="4">
        <f>U102*AA102/1000</f>
        <v>1.634332839305542</v>
      </c>
      <c r="BB102" s="4">
        <f>(AY102-BA102)</f>
        <v>1.25966888836721</v>
      </c>
      <c r="BC102" s="4">
        <f>1/(1.6/F102+1.37/N102)</f>
        <v>0.06616991277652363</v>
      </c>
      <c r="BD102" s="4">
        <f>G102*AA102*0.001</f>
        <v>47.05337407771229</v>
      </c>
      <c r="BE102" s="4">
        <f>G102/S102</f>
        <v>1.635392460783223</v>
      </c>
      <c r="BF102" s="4">
        <f>(1-AP102*AA102/AU102/F102)*100</f>
        <v>52.41819773923211</v>
      </c>
      <c r="BG102" s="4">
        <f>(S102-E102/(N102/1.35))</f>
        <v>288.6683809095194</v>
      </c>
      <c r="BH102" s="4">
        <f>E102*BF102/100/BG102</f>
        <v>-0.02267790821769515</v>
      </c>
    </row>
    <row r="103" ht="16" customHeight="1">
      <c r="A103" s="4">
        <v>83</v>
      </c>
      <c r="B103" t="s" s="2">
        <v>164</v>
      </c>
      <c r="C103" s="4">
        <v>533.5000303648412</v>
      </c>
      <c r="D103" s="4">
        <v>0</v>
      </c>
      <c r="E103" s="4">
        <f>(R103-S103*(1000-T103)/(1000-U103))*AO103</f>
        <v>-22.24570506935817</v>
      </c>
      <c r="F103" s="4">
        <f>IF(AZ103&lt;&gt;0,1/(1/AZ103-1/N103),0)</f>
        <v>0.1099021971243698</v>
      </c>
      <c r="G103" s="4">
        <f>((BC103-AP103/2)*S103-E103)/(BC103+AP103/2)</f>
        <v>585.3600343779472</v>
      </c>
      <c r="H103" s="4">
        <f>AP103*1000</f>
        <v>1.619943085510698</v>
      </c>
      <c r="I103" s="4">
        <f>(AU103-BA103)</f>
        <v>1.521351679201942</v>
      </c>
      <c r="J103" s="4">
        <f>(P103+AT103*D103)</f>
        <v>24.87761688232422</v>
      </c>
      <c r="K103" s="4">
        <v>6</v>
      </c>
      <c r="L103" s="4">
        <f>(K103*AI103+AJ103)</f>
        <v>1.420000016689301</v>
      </c>
      <c r="M103" s="4">
        <v>1</v>
      </c>
      <c r="N103" s="4">
        <f>L103*(M103+1)*(M103+1)/(M103*M103+1)</f>
        <v>2.840000033378601</v>
      </c>
      <c r="O103" s="4">
        <v>22.00319480895996</v>
      </c>
      <c r="P103" s="4">
        <v>24.87761688232422</v>
      </c>
      <c r="Q103" s="4">
        <v>21.63161849975586</v>
      </c>
      <c r="R103" s="4">
        <v>234.8685150146484</v>
      </c>
      <c r="S103" s="4">
        <v>261.0788269042969</v>
      </c>
      <c r="T103" s="4">
        <v>14.15417766571045</v>
      </c>
      <c r="U103" s="4">
        <v>16.06855201721191</v>
      </c>
      <c r="V103" s="4">
        <v>54.29037094116211</v>
      </c>
      <c r="W103" s="4">
        <v>61.62924575805664</v>
      </c>
      <c r="X103" s="4">
        <v>499.5615234375</v>
      </c>
      <c r="Y103" s="4">
        <v>1999.3779296875</v>
      </c>
      <c r="Z103" s="4">
        <v>16.69839477539062</v>
      </c>
      <c r="AA103" s="4">
        <v>101.7639694213867</v>
      </c>
      <c r="AB103" s="4">
        <v>4.390882015228271</v>
      </c>
      <c r="AC103" s="4">
        <v>0.2421644479036331</v>
      </c>
      <c r="AD103" s="4">
        <v>0.1934400647878647</v>
      </c>
      <c r="AE103" s="4">
        <v>0.006896291393786669</v>
      </c>
      <c r="AF103" s="4">
        <v>0.210128515958786</v>
      </c>
      <c r="AG103" s="4">
        <v>0.008469057269394398</v>
      </c>
      <c r="AH103" s="4">
        <v>0.6666666865348816</v>
      </c>
      <c r="AI103" s="4">
        <v>-0.2195652425289154</v>
      </c>
      <c r="AJ103" s="4">
        <v>2.737391471862793</v>
      </c>
      <c r="AK103" s="4">
        <v>1</v>
      </c>
      <c r="AL103" s="4">
        <v>0</v>
      </c>
      <c r="AM103" s="4">
        <v>0.1599999964237213</v>
      </c>
      <c r="AN103" s="4">
        <v>111115</v>
      </c>
      <c r="AO103" s="4">
        <f>X103*0.000001/(K103*0.0001)</f>
        <v>0.8326025390624999</v>
      </c>
      <c r="AP103" s="4">
        <f>(U103-T103)/(1000-U103)*AO103</f>
        <v>0.001619943085510698</v>
      </c>
      <c r="AQ103" s="4">
        <f>(P103+273.15)</f>
        <v>298.0276168823242</v>
      </c>
      <c r="AR103" s="4">
        <f>(O103+273.15)</f>
        <v>295.1531948089599</v>
      </c>
      <c r="AS103" s="4">
        <f>(Y103*AK103+Z103*AL103)*AM103</f>
        <v>319.9004615996673</v>
      </c>
      <c r="AT103" s="4">
        <f>((AS103+0.00000010773*(AR103^4-AQ103^4))-AP103*44100)/(L103*0.92*2*29.3+0.00000043092*AQ103^3)</f>
        <v>2.4572472860534</v>
      </c>
      <c r="AU103" s="4">
        <f>0.61365*EXP(17.502*J103/(240.97+J103))</f>
        <v>3.156551315327457</v>
      </c>
      <c r="AV103" s="4">
        <f>AU103*1000/AA103</f>
        <v>31.01835878921677</v>
      </c>
      <c r="AW103" s="4">
        <f>(AV103-U103)</f>
        <v>14.94980677200485</v>
      </c>
      <c r="AX103" s="4">
        <f>IF(D103,P103,(O103+P103)/2)</f>
        <v>23.44040584564209</v>
      </c>
      <c r="AY103" s="4">
        <f>0.61365*EXP(17.502*AX103/(240.97+AX103))</f>
        <v>2.895766311811936</v>
      </c>
      <c r="AZ103" s="4">
        <f>IF(AW103&lt;&gt;0,(1000-(AV103+U103)/2)/AW103*AP103,0)</f>
        <v>0.1058076570383058</v>
      </c>
      <c r="BA103" s="4">
        <f>U103*AA103/1000</f>
        <v>1.635199636125515</v>
      </c>
      <c r="BB103" s="4">
        <f>(AY103-BA103)</f>
        <v>1.260566675686421</v>
      </c>
      <c r="BC103" s="4">
        <f>1/(1.6/F103+1.37/N103)</f>
        <v>0.06648585604760705</v>
      </c>
      <c r="BD103" s="4">
        <f>G103*AA103*0.001</f>
        <v>59.5685606389393</v>
      </c>
      <c r="BE103" s="4">
        <f>G103/S103</f>
        <v>2.242081601632604</v>
      </c>
      <c r="BF103" s="4">
        <f>(1-AP103*AA103/AU103/F103)*100</f>
        <v>52.48020411220413</v>
      </c>
      <c r="BG103" s="4">
        <f>(S103-E103/(N103/1.35))</f>
        <v>271.6533696827019</v>
      </c>
      <c r="BH103" s="4">
        <f>E103*BF103/100/BG103</f>
        <v>-0.04297605967573432</v>
      </c>
    </row>
    <row r="104" ht="16" customHeight="1">
      <c r="A104" s="4">
        <v>84</v>
      </c>
      <c r="B104" t="s" s="2">
        <v>165</v>
      </c>
      <c r="C104" s="4">
        <v>538.5000302530825</v>
      </c>
      <c r="D104" s="4">
        <v>0</v>
      </c>
      <c r="E104" s="4">
        <f>(R104-S104*(1000-T104)/(1000-U104))*AO104</f>
        <v>-24.13071102789243</v>
      </c>
      <c r="F104" s="4">
        <f>IF(AZ104&lt;&gt;0,1/(1/AZ104-1/N104),0)</f>
        <v>0.1098757754549494</v>
      </c>
      <c r="G104" s="4">
        <f>((BC104-AP104/2)*S104-E104)/(BC104+AP104/2)</f>
        <v>586.9974396120475</v>
      </c>
      <c r="H104" s="4">
        <f>AP104*1000</f>
        <v>1.624383584543254</v>
      </c>
      <c r="I104" s="4">
        <f>(AU104-BA104)</f>
        <v>1.525826060757665</v>
      </c>
      <c r="J104" s="4">
        <f>(P104+AT104*D104)</f>
        <v>24.90622329711914</v>
      </c>
      <c r="K104" s="4">
        <v>6</v>
      </c>
      <c r="L104" s="4">
        <f>(K104*AI104+AJ104)</f>
        <v>1.420000016689301</v>
      </c>
      <c r="M104" s="4">
        <v>1</v>
      </c>
      <c r="N104" s="4">
        <f>L104*(M104+1)*(M104+1)/(M104*M104+1)</f>
        <v>2.840000033378601</v>
      </c>
      <c r="O104" s="4">
        <v>22.03777885437012</v>
      </c>
      <c r="P104" s="4">
        <v>24.90622329711914</v>
      </c>
      <c r="Q104" s="4">
        <v>21.7286491394043</v>
      </c>
      <c r="R104" s="4">
        <v>205.4738159179688</v>
      </c>
      <c r="S104" s="4">
        <v>233.9995727539062</v>
      </c>
      <c r="T104" s="4">
        <v>14.15797424316406</v>
      </c>
      <c r="U104" s="4">
        <v>16.07757949829102</v>
      </c>
      <c r="V104" s="4">
        <v>54.192626953125</v>
      </c>
      <c r="W104" s="4">
        <v>61.53622055053711</v>
      </c>
      <c r="X104" s="4">
        <v>499.561279296875</v>
      </c>
      <c r="Y104" s="4">
        <v>1999.335327148438</v>
      </c>
      <c r="Z104" s="4">
        <v>16.736083984375</v>
      </c>
      <c r="AA104" s="4">
        <v>101.7639312744141</v>
      </c>
      <c r="AB104" s="4">
        <v>4.390882015228271</v>
      </c>
      <c r="AC104" s="4">
        <v>0.2421644479036331</v>
      </c>
      <c r="AD104" s="4">
        <v>0.1934400647878647</v>
      </c>
      <c r="AE104" s="4">
        <v>0.006896291393786669</v>
      </c>
      <c r="AF104" s="4">
        <v>0.210128515958786</v>
      </c>
      <c r="AG104" s="4">
        <v>0.008469057269394398</v>
      </c>
      <c r="AH104" s="4">
        <v>0.6666666865348816</v>
      </c>
      <c r="AI104" s="4">
        <v>-0.2195652425289154</v>
      </c>
      <c r="AJ104" s="4">
        <v>2.737391471862793</v>
      </c>
      <c r="AK104" s="4">
        <v>1</v>
      </c>
      <c r="AL104" s="4">
        <v>0</v>
      </c>
      <c r="AM104" s="4">
        <v>0.1599999964237213</v>
      </c>
      <c r="AN104" s="4">
        <v>111115</v>
      </c>
      <c r="AO104" s="4">
        <f>X104*0.000001/(K104*0.0001)</f>
        <v>0.8326021321614582</v>
      </c>
      <c r="AP104" s="4">
        <f>(U104-T104)/(1000-U104)*AO104</f>
        <v>0.001624383584543254</v>
      </c>
      <c r="AQ104" s="4">
        <f>(P104+273.15)</f>
        <v>298.0562232971191</v>
      </c>
      <c r="AR104" s="4">
        <f>(O104+273.15)</f>
        <v>295.1877788543701</v>
      </c>
      <c r="AS104" s="4">
        <f>(Y104*AK104+Z104*AL104)*AM104</f>
        <v>319.8936451935697</v>
      </c>
      <c r="AT104" s="4">
        <f>((AS104+0.00000010773*(AR104^4-AQ104^4))-AP104*44100)/(L104*0.92*2*29.3+0.00000043092*AQ104^3)</f>
        <v>2.45549872070491</v>
      </c>
      <c r="AU104" s="4">
        <f>0.61365*EXP(17.502*J104/(240.97+J104))</f>
        <v>3.16194375588068</v>
      </c>
      <c r="AV104" s="4">
        <f>AU104*1000/AA104</f>
        <v>31.07136012025972</v>
      </c>
      <c r="AW104" s="4">
        <f>(AV104-U104)</f>
        <v>14.99378062196871</v>
      </c>
      <c r="AX104" s="4">
        <f>IF(D104,P104,(O104+P104)/2)</f>
        <v>23.47200107574463</v>
      </c>
      <c r="AY104" s="4">
        <f>0.61365*EXP(17.502*AX104/(240.97+AX104))</f>
        <v>2.901290145635525</v>
      </c>
      <c r="AZ104" s="4">
        <f>IF(AW104&lt;&gt;0,(1000-(AV104+U104)/2)/AW104*AP104,0)</f>
        <v>0.1057831672184691</v>
      </c>
      <c r="BA104" s="4">
        <f>U104*AA104/1000</f>
        <v>1.636117695123015</v>
      </c>
      <c r="BB104" s="4">
        <f>(AY104-BA104)</f>
        <v>1.26517245051251</v>
      </c>
      <c r="BC104" s="4">
        <f>1/(1.6/F104+1.37/N104)</f>
        <v>0.06647038465645651</v>
      </c>
      <c r="BD104" s="4">
        <f>G104*AA104*0.001</f>
        <v>59.73516710293742</v>
      </c>
      <c r="BE104" s="4">
        <f>G104/S104</f>
        <v>2.508540646907008</v>
      </c>
      <c r="BF104" s="4">
        <f>(1-AP104*AA104/AU104/F104)*100</f>
        <v>52.41978782661473</v>
      </c>
      <c r="BG104" s="4">
        <f>(S104-E104/(N104/1.35))</f>
        <v>245.4701570865762</v>
      </c>
      <c r="BH104" s="4">
        <f>E104*BF104/100/BG104</f>
        <v>-0.05153077535781018</v>
      </c>
    </row>
    <row r="105" ht="16" customHeight="1">
      <c r="A105" s="4">
        <v>85</v>
      </c>
      <c r="B105" t="s" s="2">
        <v>166</v>
      </c>
      <c r="C105" s="4">
        <v>544.0000301301479</v>
      </c>
      <c r="D105" s="4">
        <v>0</v>
      </c>
      <c r="E105" s="4">
        <f>(R105-S105*(1000-T105)/(1000-U105))*AO105</f>
        <v>-10.94820564341082</v>
      </c>
      <c r="F105" s="4">
        <f>IF(AZ105&lt;&gt;0,1/(1/AZ105-1/N105),0)</f>
        <v>0.1104847087662044</v>
      </c>
      <c r="G105" s="4">
        <f>((BC105-AP105/2)*S105-E105)/(BC105+AP105/2)</f>
        <v>368.9220901528524</v>
      </c>
      <c r="H105" s="4">
        <f>AP105*1000</f>
        <v>1.630466348683152</v>
      </c>
      <c r="I105" s="4">
        <f>(AU105-BA105)</f>
        <v>1.52341571792913</v>
      </c>
      <c r="J105" s="4">
        <f>(P105+AT105*D105)</f>
        <v>24.89990997314453</v>
      </c>
      <c r="K105" s="4">
        <v>6</v>
      </c>
      <c r="L105" s="4">
        <f>(K105*AI105+AJ105)</f>
        <v>1.420000016689301</v>
      </c>
      <c r="M105" s="4">
        <v>1</v>
      </c>
      <c r="N105" s="4">
        <f>L105*(M105+1)*(M105+1)/(M105*M105+1)</f>
        <v>2.840000033378601</v>
      </c>
      <c r="O105" s="4">
        <v>22.09133338928223</v>
      </c>
      <c r="P105" s="4">
        <v>24.89990997314453</v>
      </c>
      <c r="Q105" s="4">
        <v>21.84664535522461</v>
      </c>
      <c r="R105" s="4">
        <v>199.4476623535156</v>
      </c>
      <c r="S105" s="4">
        <v>212.1817321777344</v>
      </c>
      <c r="T105" s="4">
        <v>14.16273498535156</v>
      </c>
      <c r="U105" s="4">
        <v>16.08953475952148</v>
      </c>
      <c r="V105" s="4">
        <v>54.04280090332031</v>
      </c>
      <c r="W105" s="4">
        <v>61.39050674438477</v>
      </c>
      <c r="X105" s="4">
        <v>499.5535888671875</v>
      </c>
      <c r="Y105" s="4">
        <v>1999.255859375</v>
      </c>
      <c r="Z105" s="4">
        <v>16.78614616394043</v>
      </c>
      <c r="AA105" s="4">
        <v>101.7641143798828</v>
      </c>
      <c r="AB105" s="4">
        <v>4.390882015228271</v>
      </c>
      <c r="AC105" s="4">
        <v>0.2421644479036331</v>
      </c>
      <c r="AD105" s="4">
        <v>0.1934400647878647</v>
      </c>
      <c r="AE105" s="4">
        <v>0.006896291393786669</v>
      </c>
      <c r="AF105" s="4">
        <v>0.210128515958786</v>
      </c>
      <c r="AG105" s="4">
        <v>0.008469057269394398</v>
      </c>
      <c r="AH105" s="4">
        <v>0.6666666865348816</v>
      </c>
      <c r="AI105" s="4">
        <v>-0.2195652425289154</v>
      </c>
      <c r="AJ105" s="4">
        <v>2.737391471862793</v>
      </c>
      <c r="AK105" s="4">
        <v>1</v>
      </c>
      <c r="AL105" s="4">
        <v>0</v>
      </c>
      <c r="AM105" s="4">
        <v>0.1599999964237213</v>
      </c>
      <c r="AN105" s="4">
        <v>111115</v>
      </c>
      <c r="AO105" s="4">
        <f>X105*0.000001/(K105*0.0001)</f>
        <v>0.8325893147786457</v>
      </c>
      <c r="AP105" s="4">
        <f>(U105-T105)/(1000-U105)*AO105</f>
        <v>0.001630466348683152</v>
      </c>
      <c r="AQ105" s="4">
        <f>(P105+273.15)</f>
        <v>298.0499099731445</v>
      </c>
      <c r="AR105" s="4">
        <f>(O105+273.15)</f>
        <v>295.2413333892822</v>
      </c>
      <c r="AS105" s="4">
        <f>(Y105*AK105+Z105*AL105)*AM105</f>
        <v>319.8809303501039</v>
      </c>
      <c r="AT105" s="4">
        <f>((AS105+0.00000010773*(AR105^4-AQ105^4))-AP105*44100)/(L105*0.92*2*29.3+0.00000043092*AQ105^3)</f>
        <v>2.459893709166883</v>
      </c>
      <c r="AU105" s="4">
        <f>0.61365*EXP(17.502*J105/(240.97+J105))</f>
        <v>3.160752973516175</v>
      </c>
      <c r="AV105" s="4">
        <f>AU105*1000/AA105</f>
        <v>31.059602815558</v>
      </c>
      <c r="AW105" s="4">
        <f>(AV105-U105)</f>
        <v>14.97006805603652</v>
      </c>
      <c r="AX105" s="4">
        <f>IF(D105,P105,(O105+P105)/2)</f>
        <v>23.49562168121338</v>
      </c>
      <c r="AY105" s="4">
        <f>0.61365*EXP(17.502*AX105/(240.97+AX105))</f>
        <v>2.905425783795327</v>
      </c>
      <c r="AZ105" s="4">
        <f>IF(AW105&lt;&gt;0,(1000-(AV105+U105)/2)/AW105*AP105,0)</f>
        <v>0.1063474662660858</v>
      </c>
      <c r="BA105" s="4">
        <f>U105*AA105/1000</f>
        <v>1.637337255587045</v>
      </c>
      <c r="BB105" s="4">
        <f>(AY105-BA105)</f>
        <v>1.268088528208282</v>
      </c>
      <c r="BC105" s="4">
        <f>1/(1.6/F105+1.37/N105)</f>
        <v>0.06682688916260487</v>
      </c>
      <c r="BD105" s="4">
        <f>G105*AA105*0.001</f>
        <v>37.54302977958032</v>
      </c>
      <c r="BE105" s="4">
        <f>G105/S105</f>
        <v>1.73870807051299</v>
      </c>
      <c r="BF105" s="4">
        <f>(1-AP105*AA105/AU105/F105)*100</f>
        <v>52.48685625462988</v>
      </c>
      <c r="BG105" s="4">
        <f>(S105-E105/(N105/1.35))</f>
        <v>217.3859847991759</v>
      </c>
      <c r="BH105" s="4">
        <f>E105*BF105/100/BG105</f>
        <v>-0.02643394404578053</v>
      </c>
    </row>
    <row r="106" ht="16" customHeight="1">
      <c r="A106" s="4">
        <v>86</v>
      </c>
      <c r="B106" t="s" s="2">
        <v>167</v>
      </c>
      <c r="C106" s="4">
        <v>549.0000300183892</v>
      </c>
      <c r="D106" s="4">
        <v>0</v>
      </c>
      <c r="E106" s="4">
        <f>(R106-S106*(1000-T106)/(1000-U106))*AO106</f>
        <v>-4.026627719417671</v>
      </c>
      <c r="F106" s="4">
        <f>IF(AZ106&lt;&gt;0,1/(1/AZ106-1/N106),0)</f>
        <v>0.1113802442557909</v>
      </c>
      <c r="G106" s="4">
        <f>((BC106-AP106/2)*S106-E106)/(BC106+AP106/2)</f>
        <v>258.0208774437194</v>
      </c>
      <c r="H106" s="4">
        <f>AP106*1000</f>
        <v>1.636799914155568</v>
      </c>
      <c r="I106" s="4">
        <f>(AU106-BA106)</f>
        <v>1.517526949139607</v>
      </c>
      <c r="J106" s="4">
        <f>(P106+AT106*D106)</f>
        <v>24.87430763244629</v>
      </c>
      <c r="K106" s="4">
        <v>6</v>
      </c>
      <c r="L106" s="4">
        <f>(K106*AI106+AJ106)</f>
        <v>1.420000016689301</v>
      </c>
      <c r="M106" s="4">
        <v>1</v>
      </c>
      <c r="N106" s="4">
        <f>L106*(M106+1)*(M106+1)/(M106*M106+1)</f>
        <v>2.840000033378601</v>
      </c>
      <c r="O106" s="4">
        <v>22.14099884033203</v>
      </c>
      <c r="P106" s="4">
        <v>24.87430763244629</v>
      </c>
      <c r="Q106" s="4">
        <v>21.87798309326172</v>
      </c>
      <c r="R106" s="4">
        <v>199.4118957519531</v>
      </c>
      <c r="S106" s="4">
        <v>203.847412109375</v>
      </c>
      <c r="T106" s="4">
        <v>14.16572093963623</v>
      </c>
      <c r="U106" s="4">
        <v>16.0999813079834</v>
      </c>
      <c r="V106" s="4">
        <v>53.89282989501953</v>
      </c>
      <c r="W106" s="4">
        <v>61.2459831237793</v>
      </c>
      <c r="X106" s="4">
        <v>499.5545043945312</v>
      </c>
      <c r="Y106" s="4">
        <v>1999.210571289062</v>
      </c>
      <c r="Z106" s="4">
        <v>16.85356140136719</v>
      </c>
      <c r="AA106" s="4">
        <v>101.764160156250</v>
      </c>
      <c r="AB106" s="4">
        <v>4.390882015228271</v>
      </c>
      <c r="AC106" s="4">
        <v>0.2421644479036331</v>
      </c>
      <c r="AD106" s="4">
        <v>0.1934400647878647</v>
      </c>
      <c r="AE106" s="4">
        <v>0.006896291393786669</v>
      </c>
      <c r="AF106" s="4">
        <v>0.210128515958786</v>
      </c>
      <c r="AG106" s="4">
        <v>0.008469057269394398</v>
      </c>
      <c r="AH106" s="4">
        <v>0.6666666865348816</v>
      </c>
      <c r="AI106" s="4">
        <v>-0.2195652425289154</v>
      </c>
      <c r="AJ106" s="4">
        <v>2.737391471862793</v>
      </c>
      <c r="AK106" s="4">
        <v>1</v>
      </c>
      <c r="AL106" s="4">
        <v>0</v>
      </c>
      <c r="AM106" s="4">
        <v>0.1599999964237213</v>
      </c>
      <c r="AN106" s="4">
        <v>111115</v>
      </c>
      <c r="AO106" s="4">
        <f>X106*0.000001/(K106*0.0001)</f>
        <v>0.8325908406575521</v>
      </c>
      <c r="AP106" s="4">
        <f>(U106-T106)/(1000-U106)*AO106</f>
        <v>0.001636799914155568</v>
      </c>
      <c r="AQ106" s="4">
        <f>(P106+273.15)</f>
        <v>298.0243076324463</v>
      </c>
      <c r="AR106" s="4">
        <f>(O106+273.15)</f>
        <v>295.290998840332</v>
      </c>
      <c r="AS106" s="4">
        <f>(Y106*AK106+Z106*AL106)*AM106</f>
        <v>319.8736842565158</v>
      </c>
      <c r="AT106" s="4">
        <f>((AS106+0.00000010773*(AR106^4-AQ106^4))-AP106*44100)/(L106*0.92*2*29.3+0.00000043092*AQ106^3)</f>
        <v>2.466301856333736</v>
      </c>
      <c r="AU106" s="4">
        <f>0.61365*EXP(17.502*J106/(240.97+J106))</f>
        <v>3.155928025477861</v>
      </c>
      <c r="AV106" s="4">
        <f>AU106*1000/AA106</f>
        <v>31.01217580562949</v>
      </c>
      <c r="AW106" s="4">
        <f>(AV106-U106)</f>
        <v>14.91219449764609</v>
      </c>
      <c r="AX106" s="4">
        <f>IF(D106,P106,(O106+P106)/2)</f>
        <v>23.50765323638916</v>
      </c>
      <c r="AY106" s="4">
        <f>0.61365*EXP(17.502*AX106/(240.97+AX106))</f>
        <v>2.907534322337237</v>
      </c>
      <c r="AZ106" s="4">
        <f>IF(AW106&lt;&gt;0,(1000-(AV106+U106)/2)/AW106*AP106,0)</f>
        <v>0.107176936771327</v>
      </c>
      <c r="BA106" s="4">
        <f>U106*AA106/1000</f>
        <v>1.638401076338254</v>
      </c>
      <c r="BB106" s="4">
        <f>(AY106-BA106)</f>
        <v>1.269133245998983</v>
      </c>
      <c r="BC106" s="4">
        <f>1/(1.6/F106+1.37/N106)</f>
        <v>0.06735095694088254</v>
      </c>
      <c r="BD106" s="4">
        <f>G106*AA106*0.001</f>
        <v>26.25727789583881</v>
      </c>
      <c r="BE106" s="4">
        <f>G106/S106</f>
        <v>1.265754981992499</v>
      </c>
      <c r="BF106" s="4">
        <f>(1-AP106*AA106/AU106/F106)*100</f>
        <v>52.61343914238529</v>
      </c>
      <c r="BG106" s="4">
        <f>(S106-E106/(N106/1.35))</f>
        <v>205.7614780802641</v>
      </c>
      <c r="BH106" s="4">
        <f>E106*BF106/100/BG106</f>
        <v>-0.01029613193106935</v>
      </c>
    </row>
    <row r="107" ht="16" customHeight="1">
      <c r="A107" s="4">
        <v>87</v>
      </c>
      <c r="B107" t="s" s="2">
        <v>168</v>
      </c>
      <c r="C107" s="4">
        <v>554.0000299066305</v>
      </c>
      <c r="D107" s="4">
        <v>0</v>
      </c>
      <c r="E107" s="4">
        <f>(R107-S107*(1000-T107)/(1000-U107))*AO107</f>
        <v>-1.290714294008229</v>
      </c>
      <c r="F107" s="4">
        <f>IF(AZ107&lt;&gt;0,1/(1/AZ107-1/N107),0)</f>
        <v>0.1119709913617615</v>
      </c>
      <c r="G107" s="4">
        <f>((BC107-AP107/2)*S107-E107)/(BC107+AP107/2)</f>
        <v>214.5932265222777</v>
      </c>
      <c r="H107" s="4">
        <f>AP107*1000</f>
        <v>1.64222801716511</v>
      </c>
      <c r="I107" s="4">
        <f>(AU107-BA107)</f>
        <v>1.514835468662819</v>
      </c>
      <c r="J107" s="4">
        <f>(P107+AT107*D107)</f>
        <v>24.86518287658691</v>
      </c>
      <c r="K107" s="4">
        <v>6</v>
      </c>
      <c r="L107" s="4">
        <f>(K107*AI107+AJ107)</f>
        <v>1.420000016689301</v>
      </c>
      <c r="M107" s="4">
        <v>1</v>
      </c>
      <c r="N107" s="4">
        <f>L107*(M107+1)*(M107+1)/(M107*M107+1)</f>
        <v>2.840000033378601</v>
      </c>
      <c r="O107" s="4">
        <v>22.17284202575684</v>
      </c>
      <c r="P107" s="4">
        <v>24.86518287658691</v>
      </c>
      <c r="Q107" s="4">
        <v>21.84527587890625</v>
      </c>
      <c r="R107" s="4">
        <v>199.4079895019531</v>
      </c>
      <c r="S107" s="4">
        <v>200.5626068115234</v>
      </c>
      <c r="T107" s="4">
        <v>14.16893291473389</v>
      </c>
      <c r="U107" s="4">
        <v>16.10954666137695</v>
      </c>
      <c r="V107" s="4">
        <v>53.7895393371582</v>
      </c>
      <c r="W107" s="4">
        <v>61.15193557739258</v>
      </c>
      <c r="X107" s="4">
        <v>499.5653991699219</v>
      </c>
      <c r="Y107" s="4">
        <v>1999.153564453125</v>
      </c>
      <c r="Z107" s="4">
        <v>16.82101058959961</v>
      </c>
      <c r="AA107" s="4">
        <v>101.764160156250</v>
      </c>
      <c r="AB107" s="4">
        <v>4.390882015228271</v>
      </c>
      <c r="AC107" s="4">
        <v>0.2421644479036331</v>
      </c>
      <c r="AD107" s="4">
        <v>0.1934400647878647</v>
      </c>
      <c r="AE107" s="4">
        <v>0.006896291393786669</v>
      </c>
      <c r="AF107" s="4">
        <v>0.210128515958786</v>
      </c>
      <c r="AG107" s="4">
        <v>0.008469057269394398</v>
      </c>
      <c r="AH107" s="4">
        <v>0.6666666865348816</v>
      </c>
      <c r="AI107" s="4">
        <v>-0.2195652425289154</v>
      </c>
      <c r="AJ107" s="4">
        <v>2.737391471862793</v>
      </c>
      <c r="AK107" s="4">
        <v>1</v>
      </c>
      <c r="AL107" s="4">
        <v>0</v>
      </c>
      <c r="AM107" s="4">
        <v>0.1599999964237213</v>
      </c>
      <c r="AN107" s="4">
        <v>111115</v>
      </c>
      <c r="AO107" s="4">
        <f>X107*0.000001/(K107*0.0001)</f>
        <v>0.8326089986165363</v>
      </c>
      <c r="AP107" s="4">
        <f>(U107-T107)/(1000-U107)*AO107</f>
        <v>0.00164222801716511</v>
      </c>
      <c r="AQ107" s="4">
        <f>(P107+273.15)</f>
        <v>298.0151828765869</v>
      </c>
      <c r="AR107" s="4">
        <f>(O107+273.15)</f>
        <v>295.3228420257568</v>
      </c>
      <c r="AS107" s="4">
        <f>(Y107*AK107+Z107*AL107)*AM107</f>
        <v>319.8645631629697</v>
      </c>
      <c r="AT107" s="4">
        <f>((AS107+0.00000010773*(AR107^4-AQ107^4))-AP107*44100)/(L107*0.92*2*29.3+0.00000043092*AQ107^3)</f>
        <v>2.468706727253962</v>
      </c>
      <c r="AU107" s="4">
        <f>0.61365*EXP(17.502*J107/(240.97+J107))</f>
        <v>3.154209955155766</v>
      </c>
      <c r="AV107" s="4">
        <f>AU107*1000/AA107</f>
        <v>30.99529294314178</v>
      </c>
      <c r="AW107" s="4">
        <f>(AV107-U107)</f>
        <v>14.88574628176483</v>
      </c>
      <c r="AX107" s="4">
        <f>IF(D107,P107,(O107+P107)/2)</f>
        <v>23.51901245117188</v>
      </c>
      <c r="AY107" s="4">
        <f>0.61365*EXP(17.502*AX107/(240.97+AX107))</f>
        <v>2.909526260834365</v>
      </c>
      <c r="AZ107" s="4">
        <f>IF(AW107&lt;&gt;0,(1000-(AV107+U107)/2)/AW107*AP107,0)</f>
        <v>0.1077238280930643</v>
      </c>
      <c r="BA107" s="4">
        <f>U107*AA107/1000</f>
        <v>1.639374486492947</v>
      </c>
      <c r="BB107" s="4">
        <f>(AY107-BA107)</f>
        <v>1.270151774341418</v>
      </c>
      <c r="BC107" s="4">
        <f>1/(1.6/F107+1.37/N107)</f>
        <v>0.06769651256280966</v>
      </c>
      <c r="BD107" s="4">
        <f>G107*AA107*0.001</f>
        <v>21.8378994722595</v>
      </c>
      <c r="BE107" s="4">
        <f>G107/S107</f>
        <v>1.069956309073802</v>
      </c>
      <c r="BF107" s="4">
        <f>(1-AP107*AA107/AU107/F107)*100</f>
        <v>52.68136713564626</v>
      </c>
      <c r="BG107" s="4">
        <f>(S107-E107/(N107/1.35))</f>
        <v>201.1761505708304</v>
      </c>
      <c r="BH107" s="4">
        <f>E107*BF107/100/BG107</f>
        <v>-0.003379953011176325</v>
      </c>
    </row>
    <row r="108" ht="16" customHeight="1">
      <c r="A108" s="4">
        <v>88</v>
      </c>
      <c r="B108" t="s" s="2">
        <v>169</v>
      </c>
      <c r="C108" s="4">
        <v>559.5000297836959</v>
      </c>
      <c r="D108" s="4">
        <v>0</v>
      </c>
      <c r="E108" s="4">
        <f>(R108-S108*(1000-T108)/(1000-U108))*AO108</f>
        <v>-0.157174284103737</v>
      </c>
      <c r="F108" s="4">
        <f>IF(AZ108&lt;&gt;0,1/(1/AZ108-1/N108),0)</f>
        <v>0.1120374234300709</v>
      </c>
      <c r="G108" s="4">
        <f>((BC108-AP108/2)*S108-E108)/(BC108+AP108/2)</f>
        <v>196.6526909821949</v>
      </c>
      <c r="H108" s="4">
        <f>AP108*1000</f>
        <v>1.647482632528306</v>
      </c>
      <c r="I108" s="4">
        <f>(AU108-BA108)</f>
        <v>1.518770540826899</v>
      </c>
      <c r="J108" s="4">
        <f>(P108+AT108*D108)</f>
        <v>24.89077758789062</v>
      </c>
      <c r="K108" s="4">
        <v>6</v>
      </c>
      <c r="L108" s="4">
        <f>(K108*AI108+AJ108)</f>
        <v>1.420000016689301</v>
      </c>
      <c r="M108" s="4">
        <v>1</v>
      </c>
      <c r="N108" s="4">
        <f>L108*(M108+1)*(M108+1)/(M108*M108+1)</f>
        <v>2.840000033378601</v>
      </c>
      <c r="O108" s="4">
        <v>22.18617630004883</v>
      </c>
      <c r="P108" s="4">
        <v>24.89077758789062</v>
      </c>
      <c r="Q108" s="4">
        <v>21.81900787353516</v>
      </c>
      <c r="R108" s="4">
        <v>199.3509216308594</v>
      </c>
      <c r="S108" s="4">
        <v>199.1456451416016</v>
      </c>
      <c r="T108" s="4">
        <v>14.17145919799805</v>
      </c>
      <c r="U108" s="4">
        <v>16.1182689666748</v>
      </c>
      <c r="V108" s="4">
        <v>53.74374389648438</v>
      </c>
      <c r="W108" s="4">
        <v>61.12272644042969</v>
      </c>
      <c r="X108" s="4">
        <v>499.5643920898438</v>
      </c>
      <c r="Y108" s="4">
        <v>1999.135375976562</v>
      </c>
      <c r="Z108" s="4">
        <v>16.81125068664551</v>
      </c>
      <c r="AA108" s="4">
        <v>101.7640686035156</v>
      </c>
      <c r="AB108" s="4">
        <v>4.390882015228271</v>
      </c>
      <c r="AC108" s="4">
        <v>0.2421644479036331</v>
      </c>
      <c r="AD108" s="4">
        <v>0.1934400647878647</v>
      </c>
      <c r="AE108" s="4">
        <v>0.006896291393786669</v>
      </c>
      <c r="AF108" s="4">
        <v>0.210128515958786</v>
      </c>
      <c r="AG108" s="4">
        <v>0.008469057269394398</v>
      </c>
      <c r="AH108" s="4">
        <v>0.6666666865348816</v>
      </c>
      <c r="AI108" s="4">
        <v>-0.2195652425289154</v>
      </c>
      <c r="AJ108" s="4">
        <v>2.737391471862793</v>
      </c>
      <c r="AK108" s="4">
        <v>1</v>
      </c>
      <c r="AL108" s="4">
        <v>0</v>
      </c>
      <c r="AM108" s="4">
        <v>0.1599999964237213</v>
      </c>
      <c r="AN108" s="4">
        <v>111115</v>
      </c>
      <c r="AO108" s="4">
        <f>X108*0.000001/(K108*0.0001)</f>
        <v>0.8326073201497395</v>
      </c>
      <c r="AP108" s="4">
        <f>(U108-T108)/(1000-U108)*AO108</f>
        <v>0.001647482632528306</v>
      </c>
      <c r="AQ108" s="4">
        <f>(P108+273.15)</f>
        <v>298.0407775878906</v>
      </c>
      <c r="AR108" s="4">
        <f>(O108+273.15)</f>
        <v>295.3361763000488</v>
      </c>
      <c r="AS108" s="4">
        <f>(Y108*AK108+Z108*AL108)*AM108</f>
        <v>319.8616530067848</v>
      </c>
      <c r="AT108" s="4">
        <f>((AS108+0.00000010773*(AR108^4-AQ108^4))-AP108*44100)/(L108*0.92*2*29.3+0.00000043092*AQ108^3)</f>
        <v>2.464320336933658</v>
      </c>
      <c r="AU108" s="4">
        <f>0.61365*EXP(17.502*J108/(240.97+J108))</f>
        <v>3.159031169721511</v>
      </c>
      <c r="AV108" s="4">
        <f>AU108*1000/AA108</f>
        <v>31.04269722184021</v>
      </c>
      <c r="AW108" s="4">
        <f>(AV108-U108)</f>
        <v>14.92442825516541</v>
      </c>
      <c r="AX108" s="4">
        <f>IF(D108,P108,(O108+P108)/2)</f>
        <v>23.53847694396973</v>
      </c>
      <c r="AY108" s="4">
        <f>0.61365*EXP(17.502*AX108/(240.97+AX108))</f>
        <v>2.912942306171073</v>
      </c>
      <c r="AZ108" s="4">
        <f>IF(AW108&lt;&gt;0,(1000-(AV108+U108)/2)/AW108*AP108,0)</f>
        <v>0.1077853146975419</v>
      </c>
      <c r="BA108" s="4">
        <f>U108*AA108/1000</f>
        <v>1.640260628894612</v>
      </c>
      <c r="BB108" s="4">
        <f>(AY108-BA108)</f>
        <v>1.272681677276461</v>
      </c>
      <c r="BC108" s="4">
        <f>1/(1.6/F108+1.37/N108)</f>
        <v>0.06773536433988434</v>
      </c>
      <c r="BD108" s="4">
        <f>G108*AA108*0.001</f>
        <v>20.01217793617804</v>
      </c>
      <c r="BE108" s="4">
        <f>G108/S108</f>
        <v>0.9874817540818727</v>
      </c>
      <c r="BF108" s="4">
        <f>(1-AP108*AA108/AU108/F108)*100</f>
        <v>52.63055641254697</v>
      </c>
      <c r="BG108" s="4">
        <f>(S108-E108/(N108/1.35))</f>
        <v>199.2203582687305</v>
      </c>
      <c r="BH108" s="4">
        <f>E108*BF108/100/BG108</f>
        <v>-0.000415227143350731</v>
      </c>
    </row>
    <row r="109" ht="16" customHeight="1">
      <c r="A109" s="4">
        <v>89</v>
      </c>
      <c r="B109" t="s" s="2">
        <v>170</v>
      </c>
      <c r="C109" s="4">
        <v>564.5000296719372</v>
      </c>
      <c r="D109" s="4">
        <v>0</v>
      </c>
      <c r="E109" s="4">
        <f>(R109-S109*(1000-T109)/(1000-U109))*AO109</f>
        <v>0.3403763977786902</v>
      </c>
      <c r="F109" s="4">
        <f>IF(AZ109&lt;&gt;0,1/(1/AZ109-1/N109),0)</f>
        <v>0.1124574596139288</v>
      </c>
      <c r="G109" s="4">
        <f>((BC109-AP109/2)*S109-E109)/(BC109+AP109/2)</f>
        <v>188.9677429424563</v>
      </c>
      <c r="H109" s="4">
        <f>AP109*1000</f>
        <v>1.651749823432468</v>
      </c>
      <c r="I109" s="4">
        <f>(AU109-BA109)</f>
        <v>1.517229441389396</v>
      </c>
      <c r="J109" s="4">
        <f>(P109+AT109*D109)</f>
        <v>24.88672256469727</v>
      </c>
      <c r="K109" s="4">
        <v>6</v>
      </c>
      <c r="L109" s="4">
        <f>(K109*AI109+AJ109)</f>
        <v>1.420000016689301</v>
      </c>
      <c r="M109" s="4">
        <v>1</v>
      </c>
      <c r="N109" s="4">
        <f>L109*(M109+1)*(M109+1)/(M109*M109+1)</f>
        <v>2.840000033378601</v>
      </c>
      <c r="O109" s="4">
        <v>22.19205284118652</v>
      </c>
      <c r="P109" s="4">
        <v>24.88672256469727</v>
      </c>
      <c r="Q109" s="4">
        <v>21.81829452514648</v>
      </c>
      <c r="R109" s="4">
        <v>199.4871063232422</v>
      </c>
      <c r="S109" s="4">
        <v>198.6841125488281</v>
      </c>
      <c r="T109" s="4">
        <v>14.17402458190918</v>
      </c>
      <c r="U109" s="4">
        <v>16.12593650817871</v>
      </c>
      <c r="V109" s="4">
        <v>53.72944259643555</v>
      </c>
      <c r="W109" s="4">
        <v>61.12447357177734</v>
      </c>
      <c r="X109" s="4">
        <v>499.5452270507812</v>
      </c>
      <c r="Y109" s="4">
        <v>1999.181396484375</v>
      </c>
      <c r="Z109" s="4">
        <v>16.74989891052246</v>
      </c>
      <c r="AA109" s="4">
        <v>101.7638549804688</v>
      </c>
      <c r="AB109" s="4">
        <v>4.390882015228271</v>
      </c>
      <c r="AC109" s="4">
        <v>0.2421644479036331</v>
      </c>
      <c r="AD109" s="4">
        <v>0.1934400647878647</v>
      </c>
      <c r="AE109" s="4">
        <v>0.006896291393786669</v>
      </c>
      <c r="AF109" s="4">
        <v>0.210128515958786</v>
      </c>
      <c r="AG109" s="4">
        <v>0.008469057269394398</v>
      </c>
      <c r="AH109" s="4">
        <v>0.6666666865348816</v>
      </c>
      <c r="AI109" s="4">
        <v>-0.2195652425289154</v>
      </c>
      <c r="AJ109" s="4">
        <v>2.737391471862793</v>
      </c>
      <c r="AK109" s="4">
        <v>1</v>
      </c>
      <c r="AL109" s="4">
        <v>0</v>
      </c>
      <c r="AM109" s="4">
        <v>0.1599999964237213</v>
      </c>
      <c r="AN109" s="4">
        <v>111115</v>
      </c>
      <c r="AO109" s="4">
        <f>X109*0.000001/(K109*0.0001)</f>
        <v>0.8325753784179686</v>
      </c>
      <c r="AP109" s="4">
        <f>(U109-T109)/(1000-U109)*AO109</f>
        <v>0.001651749823432468</v>
      </c>
      <c r="AQ109" s="4">
        <f>(P109+273.15)</f>
        <v>298.0367225646972</v>
      </c>
      <c r="AR109" s="4">
        <f>(O109+273.15)</f>
        <v>295.3420528411865</v>
      </c>
      <c r="AS109" s="4">
        <f>(Y109*AK109+Z109*AL109)*AM109</f>
        <v>319.8690162878702</v>
      </c>
      <c r="AT109" s="4">
        <f>((AS109+0.00000010773*(AR109^4-AQ109^4))-AP109*44100)/(L109*0.92*2*29.3+0.00000043092*AQ109^3)</f>
        <v>2.463545272409948</v>
      </c>
      <c r="AU109" s="4">
        <f>0.61365*EXP(17.502*J109/(240.97+J109))</f>
        <v>3.158266905631941</v>
      </c>
      <c r="AV109" s="4">
        <f>AU109*1000/AA109</f>
        <v>31.03525221443408</v>
      </c>
      <c r="AW109" s="4">
        <f>(AV109-U109)</f>
        <v>14.90931570625537</v>
      </c>
      <c r="AX109" s="4">
        <f>IF(D109,P109,(O109+P109)/2)</f>
        <v>23.53938770294189</v>
      </c>
      <c r="AY109" s="4">
        <f>0.61365*EXP(17.502*AX109/(240.97+AX109))</f>
        <v>2.913102231493501</v>
      </c>
      <c r="AZ109" s="4">
        <f>IF(AW109&lt;&gt;0,(1000-(AV109+U109)/2)/AW109*AP109,0)</f>
        <v>0.1081740176836607</v>
      </c>
      <c r="BA109" s="4">
        <f>U109*AA109/1000</f>
        <v>1.641037464242545</v>
      </c>
      <c r="BB109" s="4">
        <f>(AY109-BA109)</f>
        <v>1.272064767250956</v>
      </c>
      <c r="BC109" s="4">
        <f>1/(1.6/F109+1.37/N109)</f>
        <v>0.06798098121710251</v>
      </c>
      <c r="BD109" s="4">
        <f>G109*AA109*0.001</f>
        <v>19.23008598878262</v>
      </c>
      <c r="BE109" s="4">
        <f>G109/S109</f>
        <v>0.9510963937592948</v>
      </c>
      <c r="BF109" s="4">
        <f>(1-AP109*AA109/AU109/F109)*100</f>
        <v>52.67389954224168</v>
      </c>
      <c r="BG109" s="4">
        <f>(S109-E109/(N109/1.35))</f>
        <v>198.5223139109406</v>
      </c>
      <c r="BH109" s="4">
        <f>E109*BF109/100/BG109</f>
        <v>0.0009031202503103989</v>
      </c>
    </row>
    <row r="110" ht="16" customHeight="1">
      <c r="A110" s="4">
        <v>90</v>
      </c>
      <c r="B110" t="s" s="2">
        <v>171</v>
      </c>
      <c r="C110" s="4">
        <v>569.5000295601785</v>
      </c>
      <c r="D110" s="4">
        <v>0</v>
      </c>
      <c r="E110" s="4">
        <f>(R110-S110*(1000-T110)/(1000-U110))*AO110</f>
        <v>0.62412735527219</v>
      </c>
      <c r="F110" s="4">
        <f>IF(AZ110&lt;&gt;0,1/(1/AZ110-1/N110),0)</f>
        <v>0.1126828298485936</v>
      </c>
      <c r="G110" s="4">
        <f>((BC110-AP110/2)*S110-E110)/(BC110+AP110/2)</f>
        <v>184.8274091224382</v>
      </c>
      <c r="H110" s="4">
        <f>AP110*1000</f>
        <v>1.656141732522074</v>
      </c>
      <c r="I110" s="4">
        <f>(AU110-BA110)</f>
        <v>1.518316715016808</v>
      </c>
      <c r="J110" s="4">
        <f>(P110+AT110*D110)</f>
        <v>24.89667892456055</v>
      </c>
      <c r="K110" s="4">
        <v>6</v>
      </c>
      <c r="L110" s="4">
        <f>(K110*AI110+AJ110)</f>
        <v>1.420000016689301</v>
      </c>
      <c r="M110" s="4">
        <v>1</v>
      </c>
      <c r="N110" s="4">
        <f>L110*(M110+1)*(M110+1)/(M110*M110+1)</f>
        <v>2.840000033378601</v>
      </c>
      <c r="O110" s="4">
        <v>22.19828605651855</v>
      </c>
      <c r="P110" s="4">
        <v>24.89667892456055</v>
      </c>
      <c r="Q110" s="4">
        <v>21.82399559020996</v>
      </c>
      <c r="R110" s="4">
        <v>199.7974395751953</v>
      </c>
      <c r="S110" s="4">
        <v>198.6526641845703</v>
      </c>
      <c r="T110" s="4">
        <v>14.17663288116455</v>
      </c>
      <c r="U110" s="4">
        <v>16.13369369506836</v>
      </c>
      <c r="V110" s="4">
        <v>53.7177848815918</v>
      </c>
      <c r="W110" s="4">
        <v>61.12966918945312</v>
      </c>
      <c r="X110" s="4">
        <v>499.5517883300781</v>
      </c>
      <c r="Y110" s="4">
        <v>1999.152099609375</v>
      </c>
      <c r="Z110" s="4">
        <v>16.77471351623535</v>
      </c>
      <c r="AA110" s="4">
        <v>101.7638626098633</v>
      </c>
      <c r="AB110" s="4">
        <v>4.390882015228271</v>
      </c>
      <c r="AC110" s="4">
        <v>0.2421644479036331</v>
      </c>
      <c r="AD110" s="4">
        <v>0.1934400647878647</v>
      </c>
      <c r="AE110" s="4">
        <v>0.006896291393786669</v>
      </c>
      <c r="AF110" s="4">
        <v>0.210128515958786</v>
      </c>
      <c r="AG110" s="4">
        <v>0.008469057269394398</v>
      </c>
      <c r="AH110" s="4">
        <v>0.6666666865348816</v>
      </c>
      <c r="AI110" s="4">
        <v>-0.2195652425289154</v>
      </c>
      <c r="AJ110" s="4">
        <v>2.737391471862793</v>
      </c>
      <c r="AK110" s="4">
        <v>1</v>
      </c>
      <c r="AL110" s="4">
        <v>0</v>
      </c>
      <c r="AM110" s="4">
        <v>0.1599999964237213</v>
      </c>
      <c r="AN110" s="4">
        <v>111115</v>
      </c>
      <c r="AO110" s="4">
        <f>X110*0.000001/(K110*0.0001)</f>
        <v>0.8325863138834634</v>
      </c>
      <c r="AP110" s="4">
        <f>(U110-T110)/(1000-U110)*AO110</f>
        <v>0.001656141732522073</v>
      </c>
      <c r="AQ110" s="4">
        <f>(P110+273.15)</f>
        <v>298.0466789245605</v>
      </c>
      <c r="AR110" s="4">
        <f>(O110+273.15)</f>
        <v>295.3482860565185</v>
      </c>
      <c r="AS110" s="4">
        <f>(Y110*AK110+Z110*AL110)*AM110</f>
        <v>319.864328787975</v>
      </c>
      <c r="AT110" s="4">
        <f>((AS110+0.00000010773*(AR110^4-AQ110^4))-AP110*44100)/(L110*0.92*2*29.3+0.00000043092*AQ110^3)</f>
        <v>2.460753502641962</v>
      </c>
      <c r="AU110" s="4">
        <f>0.61365*EXP(17.502*J110/(240.97+J110))</f>
        <v>3.160143703591362</v>
      </c>
      <c r="AV110" s="4">
        <f>AU110*1000/AA110</f>
        <v>31.05369256379888</v>
      </c>
      <c r="AW110" s="4">
        <f>(AV110-U110)</f>
        <v>14.91999886873052</v>
      </c>
      <c r="AX110" s="4">
        <f>IF(D110,P110,(O110+P110)/2)</f>
        <v>23.54748249053955</v>
      </c>
      <c r="AY110" s="4">
        <f>0.61365*EXP(17.502*AX110/(240.97+AX110))</f>
        <v>2.914523978516271</v>
      </c>
      <c r="AZ110" s="4">
        <f>IF(AW110&lt;&gt;0,(1000-(AV110+U110)/2)/AW110*AP110,0)</f>
        <v>0.1083825305171547</v>
      </c>
      <c r="BA110" s="4">
        <f>U110*AA110/1000</f>
        <v>1.641826988574554</v>
      </c>
      <c r="BB110" s="4">
        <f>(AY110-BA110)</f>
        <v>1.272696989941717</v>
      </c>
      <c r="BC110" s="4">
        <f>1/(1.6/F110+1.37/N110)</f>
        <v>0.06811274204616008</v>
      </c>
      <c r="BD110" s="4">
        <f>G110*AA110*0.001</f>
        <v>18.8087510684728</v>
      </c>
      <c r="BE110" s="4">
        <f>G110/S110</f>
        <v>0.930404884732445</v>
      </c>
      <c r="BF110" s="4">
        <f>(1-AP110*AA110/AU110/F110)*100</f>
        <v>52.67108955027826</v>
      </c>
      <c r="BG110" s="4">
        <f>(S110-E110/(N110/1.35))</f>
        <v>198.3559839311496</v>
      </c>
      <c r="BH110" s="4">
        <f>E110*BF110/100/BG110</f>
        <v>0.001657296501411845</v>
      </c>
    </row>
    <row r="111" ht="16" customHeight="1">
      <c r="A111" s="4">
        <v>91</v>
      </c>
      <c r="B111" t="s" s="2">
        <v>172</v>
      </c>
      <c r="C111" s="4">
        <v>575.0000294372439</v>
      </c>
      <c r="D111" s="4">
        <v>0</v>
      </c>
      <c r="E111" s="4">
        <f>(R111-S111*(1000-T111)/(1000-U111))*AO111</f>
        <v>0.7231460089171542</v>
      </c>
      <c r="F111" s="4">
        <f>IF(AZ111&lt;&gt;0,1/(1/AZ111-1/N111),0)</f>
        <v>0.1127009889586635</v>
      </c>
      <c r="G111" s="4">
        <f>((BC111-AP111/2)*S111-E111)/(BC111+AP111/2)</f>
        <v>183.5670497418654</v>
      </c>
      <c r="H111" s="4">
        <f>AP111*1000</f>
        <v>1.659963195415135</v>
      </c>
      <c r="I111" s="4">
        <f>(AU111-BA111)</f>
        <v>1.521547568232281</v>
      </c>
      <c r="J111" s="4">
        <f>(P111+AT111*D111)</f>
        <v>24.91848373413086</v>
      </c>
      <c r="K111" s="4">
        <v>6</v>
      </c>
      <c r="L111" s="4">
        <f>(K111*AI111+AJ111)</f>
        <v>1.420000016689301</v>
      </c>
      <c r="M111" s="4">
        <v>1</v>
      </c>
      <c r="N111" s="4">
        <f>L111*(M111+1)*(M111+1)/(M111*M111+1)</f>
        <v>2.840000033378601</v>
      </c>
      <c r="O111" s="4">
        <v>22.2060489654541</v>
      </c>
      <c r="P111" s="4">
        <v>24.91848373413086</v>
      </c>
      <c r="Q111" s="4">
        <v>21.82595634460449</v>
      </c>
      <c r="R111" s="4">
        <v>200.1063232421875</v>
      </c>
      <c r="S111" s="4">
        <v>198.8413696289062</v>
      </c>
      <c r="T111" s="4">
        <v>14.18085384368896</v>
      </c>
      <c r="U111" s="4">
        <v>16.14235305786133</v>
      </c>
      <c r="V111" s="4">
        <v>53.70771026611328</v>
      </c>
      <c r="W111" s="4">
        <v>61.13365936279297</v>
      </c>
      <c r="X111" s="4">
        <v>499.5671081542969</v>
      </c>
      <c r="Y111" s="4">
        <v>1999.111572265625</v>
      </c>
      <c r="Z111" s="4">
        <v>16.81461715698242</v>
      </c>
      <c r="AA111" s="4">
        <v>101.7639617919922</v>
      </c>
      <c r="AB111" s="4">
        <v>4.390882015228271</v>
      </c>
      <c r="AC111" s="4">
        <v>0.2421644479036331</v>
      </c>
      <c r="AD111" s="4">
        <v>0.1934400647878647</v>
      </c>
      <c r="AE111" s="4">
        <v>0.006896291393786669</v>
      </c>
      <c r="AF111" s="4">
        <v>0.210128515958786</v>
      </c>
      <c r="AG111" s="4">
        <v>0.008469057269394398</v>
      </c>
      <c r="AH111" s="4">
        <v>0.6666666865348816</v>
      </c>
      <c r="AI111" s="4">
        <v>-0.2195652425289154</v>
      </c>
      <c r="AJ111" s="4">
        <v>2.737391471862793</v>
      </c>
      <c r="AK111" s="4">
        <v>1</v>
      </c>
      <c r="AL111" s="4">
        <v>0</v>
      </c>
      <c r="AM111" s="4">
        <v>0.1599999964237213</v>
      </c>
      <c r="AN111" s="4">
        <v>111115</v>
      </c>
      <c r="AO111" s="4">
        <f>X111*0.000001/(K111*0.0001)</f>
        <v>0.8326118469238279</v>
      </c>
      <c r="AP111" s="4">
        <f>(U111-T111)/(1000-U111)*AO111</f>
        <v>0.001659963195415135</v>
      </c>
      <c r="AQ111" s="4">
        <f>(P111+273.15)</f>
        <v>298.0684837341308</v>
      </c>
      <c r="AR111" s="4">
        <f>(O111+273.15)</f>
        <v>295.3560489654541</v>
      </c>
      <c r="AS111" s="4">
        <f>(Y111*AK111+Z111*AL111)*AM111</f>
        <v>319.8578444131199</v>
      </c>
      <c r="AT111" s="4">
        <f>((AS111+0.00000010773*(AR111^4-AQ111^4))-AP111*44100)/(L111*0.92*2*29.3+0.00000043092*AQ111^3)</f>
        <v>2.456845364187144</v>
      </c>
      <c r="AU111" s="4">
        <f>0.61365*EXP(17.502*J111/(240.97+J111))</f>
        <v>3.164257368045329</v>
      </c>
      <c r="AV111" s="4">
        <f>AU111*1000/AA111</f>
        <v>31.09408588585753</v>
      </c>
      <c r="AW111" s="4">
        <f>(AV111-U111)</f>
        <v>14.9517328279962</v>
      </c>
      <c r="AX111" s="4">
        <f>IF(D111,P111,(O111+P111)/2)</f>
        <v>23.56226634979248</v>
      </c>
      <c r="AY111" s="4">
        <f>0.61365*EXP(17.502*AX111/(240.97+AX111))</f>
        <v>2.917122142634268</v>
      </c>
      <c r="AZ111" s="4">
        <f>IF(AW111&lt;&gt;0,(1000-(AV111+U111)/2)/AW111*AP111,0)</f>
        <v>0.108399329963671</v>
      </c>
      <c r="BA111" s="4">
        <f>U111*AA111/1000</f>
        <v>1.642709799813048</v>
      </c>
      <c r="BB111" s="4">
        <f>(AY111-BA111)</f>
        <v>1.27441234282122</v>
      </c>
      <c r="BC111" s="4">
        <f>1/(1.6/F111+1.37/N111)</f>
        <v>0.06812335786460505</v>
      </c>
      <c r="BD111" s="4">
        <f>G111*AA111*0.001</f>
        <v>18.68051023619993</v>
      </c>
      <c r="BE111" s="4">
        <f>G111/S111</f>
        <v>0.9231833902796637</v>
      </c>
      <c r="BF111" s="4">
        <f>(1-AP111*AA111/AU111/F111)*100</f>
        <v>52.63113942853188</v>
      </c>
      <c r="BG111" s="4">
        <f>(S111-E111/(N111/1.35))</f>
        <v>198.4976206498343</v>
      </c>
      <c r="BH111" s="4">
        <f>E111*BF111/100/BG111</f>
        <v>0.001917403256417163</v>
      </c>
    </row>
    <row r="112" ht="16" customHeight="1">
      <c r="A112" s="4">
        <v>92</v>
      </c>
      <c r="B112" t="s" s="2">
        <v>173</v>
      </c>
      <c r="C112" s="4">
        <v>580.0000293254852</v>
      </c>
      <c r="D112" s="4">
        <v>0</v>
      </c>
      <c r="E112" s="4">
        <f>(R112-S112*(1000-T112)/(1000-U112))*AO112</f>
        <v>0.6343803659671045</v>
      </c>
      <c r="F112" s="4">
        <f>IF(AZ112&lt;&gt;0,1/(1/AZ112-1/N112),0)</f>
        <v>0.1128001748506754</v>
      </c>
      <c r="G112" s="4">
        <f>((BC112-AP112/2)*S112-E112)/(BC112+AP112/2)</f>
        <v>184.9977229805609</v>
      </c>
      <c r="H112" s="4">
        <f>AP112*1000</f>
        <v>1.663134242936966</v>
      </c>
      <c r="I112" s="4">
        <f>(AU112-BA112)</f>
        <v>1.523137480131514</v>
      </c>
      <c r="J112" s="4">
        <f>(P112+AT112*D112)</f>
        <v>24.9309139251709</v>
      </c>
      <c r="K112" s="4">
        <v>6</v>
      </c>
      <c r="L112" s="4">
        <f>(K112*AI112+AJ112)</f>
        <v>1.420000016689301</v>
      </c>
      <c r="M112" s="4">
        <v>1</v>
      </c>
      <c r="N112" s="4">
        <f>L112*(M112+1)*(M112+1)/(M112*M112+1)</f>
        <v>2.840000033378601</v>
      </c>
      <c r="O112" s="4">
        <v>22.21218490600586</v>
      </c>
      <c r="P112" s="4">
        <v>24.9309139251709</v>
      </c>
      <c r="Q112" s="4">
        <v>21.8250904083252</v>
      </c>
      <c r="R112" s="4">
        <v>200.1446075439453</v>
      </c>
      <c r="S112" s="4">
        <v>198.9852447509766</v>
      </c>
      <c r="T112" s="4">
        <v>14.18464183807373</v>
      </c>
      <c r="U112" s="4">
        <v>16.14983177185059</v>
      </c>
      <c r="V112" s="4">
        <v>53.70109558105469</v>
      </c>
      <c r="W112" s="4">
        <v>61.13880157470703</v>
      </c>
      <c r="X112" s="4">
        <v>499.577636718750</v>
      </c>
      <c r="Y112" s="4">
        <v>1999.032958984375</v>
      </c>
      <c r="Z112" s="4">
        <v>16.91238784790039</v>
      </c>
      <c r="AA112" s="4">
        <v>101.7637252807617</v>
      </c>
      <c r="AB112" s="4">
        <v>4.390882015228271</v>
      </c>
      <c r="AC112" s="4">
        <v>0.2421644479036331</v>
      </c>
      <c r="AD112" s="4">
        <v>0.1934400647878647</v>
      </c>
      <c r="AE112" s="4">
        <v>0.006896291393786669</v>
      </c>
      <c r="AF112" s="4">
        <v>0.210128515958786</v>
      </c>
      <c r="AG112" s="4">
        <v>0.008469057269394398</v>
      </c>
      <c r="AH112" s="4">
        <v>1</v>
      </c>
      <c r="AI112" s="4">
        <v>-0.2195652425289154</v>
      </c>
      <c r="AJ112" s="4">
        <v>2.737391471862793</v>
      </c>
      <c r="AK112" s="4">
        <v>1</v>
      </c>
      <c r="AL112" s="4">
        <v>0</v>
      </c>
      <c r="AM112" s="4">
        <v>0.1599999964237213</v>
      </c>
      <c r="AN112" s="4">
        <v>111115</v>
      </c>
      <c r="AO112" s="4">
        <f>X112*0.000001/(K112*0.0001)</f>
        <v>0.8326293945312498</v>
      </c>
      <c r="AP112" s="4">
        <f>(U112-T112)/(1000-U112)*AO112</f>
        <v>0.001663134242936966</v>
      </c>
      <c r="AQ112" s="4">
        <f>(P112+273.15)</f>
        <v>298.0809139251709</v>
      </c>
      <c r="AR112" s="4">
        <f>(O112+273.15)</f>
        <v>295.3621849060058</v>
      </c>
      <c r="AS112" s="4">
        <f>(Y112*AK112+Z112*AL112)*AM112</f>
        <v>319.845266288401</v>
      </c>
      <c r="AT112" s="4">
        <f>((AS112+0.00000010773*(AR112^4-AQ112^4))-AP112*44100)/(L112*0.92*2*29.3+0.00000043092*AQ112^3)</f>
        <v>2.454234674689046</v>
      </c>
      <c r="AU112" s="4">
        <f>0.61365*EXP(17.502*J112/(240.97+J112))</f>
        <v>3.166604523892634</v>
      </c>
      <c r="AV112" s="4">
        <f>AU112*1000/AA112</f>
        <v>31.11722291176064</v>
      </c>
      <c r="AW112" s="4">
        <f>(AV112-U112)</f>
        <v>14.96739113991005</v>
      </c>
      <c r="AX112" s="4">
        <f>IF(D112,P112,(O112+P112)/2)</f>
        <v>23.57154941558838</v>
      </c>
      <c r="AY112" s="4">
        <f>0.61365*EXP(17.502*AX112/(240.97+AX112))</f>
        <v>2.918754614273352</v>
      </c>
      <c r="AZ112" s="4">
        <f>IF(AW112&lt;&gt;0,(1000-(AV112+U112)/2)/AW112*AP112,0)</f>
        <v>0.1084910856644574</v>
      </c>
      <c r="BA112" s="4">
        <f>U112*AA112/1000</f>
        <v>1.64346704376112</v>
      </c>
      <c r="BB112" s="4">
        <f>(AY112-BA112)</f>
        <v>1.275287570512232</v>
      </c>
      <c r="BC112" s="4">
        <f>1/(1.6/F112+1.37/N112)</f>
        <v>0.06818133996785926</v>
      </c>
      <c r="BD112" s="4">
        <f>G112*AA112*0.001</f>
        <v>18.82605745896026</v>
      </c>
      <c r="BE112" s="4">
        <f>G112/S112</f>
        <v>0.9297057337697547</v>
      </c>
      <c r="BF112" s="4">
        <f>(1-AP112*AA112/AU112/F112)*100</f>
        <v>52.61763851653613</v>
      </c>
      <c r="BG112" s="4">
        <f>(S112-E112/(N112/1.35))</f>
        <v>198.683690707318</v>
      </c>
      <c r="BH112" s="4">
        <f>E112*BF112/100/BG112</f>
        <v>0.001680037081031309</v>
      </c>
    </row>
    <row r="113" ht="16" customHeight="1">
      <c r="A113" s="4">
        <v>93</v>
      </c>
      <c r="B113" t="s" s="2">
        <v>174</v>
      </c>
      <c r="C113" s="4">
        <v>585.0000292137265</v>
      </c>
      <c r="D113" s="4">
        <v>0</v>
      </c>
      <c r="E113" s="4">
        <f>(R113-S113*(1000-T113)/(1000-U113))*AO113</f>
        <v>0.5857348552702564</v>
      </c>
      <c r="F113" s="4">
        <f>IF(AZ113&lt;&gt;0,1/(1/AZ113-1/N113),0)</f>
        <v>0.1137486344218882</v>
      </c>
      <c r="G113" s="4">
        <f>((BC113-AP113/2)*S113-E113)/(BC113+AP113/2)</f>
        <v>185.8352859284333</v>
      </c>
      <c r="H113" s="4">
        <f>AP113*1000</f>
        <v>1.667300692654569</v>
      </c>
      <c r="I113" s="4">
        <f>(AU113-BA113)</f>
        <v>1.514754715266794</v>
      </c>
      <c r="J113" s="4">
        <f>(P113+AT113*D113)</f>
        <v>24.89072418212891</v>
      </c>
      <c r="K113" s="4">
        <v>6</v>
      </c>
      <c r="L113" s="4">
        <f>(K113*AI113+AJ113)</f>
        <v>1.420000016689301</v>
      </c>
      <c r="M113" s="4">
        <v>1</v>
      </c>
      <c r="N113" s="4">
        <f>L113*(M113+1)*(M113+1)/(M113*M113+1)</f>
        <v>2.840000033378601</v>
      </c>
      <c r="O113" s="4">
        <v>22.21669387817383</v>
      </c>
      <c r="P113" s="4">
        <v>24.89072418212891</v>
      </c>
      <c r="Q113" s="4">
        <v>21.82334899902344</v>
      </c>
      <c r="R113" s="4">
        <v>200.1266174316406</v>
      </c>
      <c r="S113" s="4">
        <v>199.0245666503906</v>
      </c>
      <c r="T113" s="4">
        <v>14.1875696182251</v>
      </c>
      <c r="U113" s="4">
        <v>16.15773391723633</v>
      </c>
      <c r="V113" s="4">
        <v>53.69715881347656</v>
      </c>
      <c r="W113" s="4">
        <v>61.15066528320312</v>
      </c>
      <c r="X113" s="4">
        <v>499.5606384277344</v>
      </c>
      <c r="Y113" s="4">
        <v>1999.072265625</v>
      </c>
      <c r="Z113" s="4">
        <v>16.95980453491211</v>
      </c>
      <c r="AA113" s="4">
        <v>101.763427734375</v>
      </c>
      <c r="AB113" s="4">
        <v>4.390882015228271</v>
      </c>
      <c r="AC113" s="4">
        <v>0.2421644479036331</v>
      </c>
      <c r="AD113" s="4">
        <v>0.1934400647878647</v>
      </c>
      <c r="AE113" s="4">
        <v>0.006896291393786669</v>
      </c>
      <c r="AF113" s="4">
        <v>0.210128515958786</v>
      </c>
      <c r="AG113" s="4">
        <v>0.008469057269394398</v>
      </c>
      <c r="AH113" s="4">
        <v>1</v>
      </c>
      <c r="AI113" s="4">
        <v>-0.2195652425289154</v>
      </c>
      <c r="AJ113" s="4">
        <v>2.737391471862793</v>
      </c>
      <c r="AK113" s="4">
        <v>1</v>
      </c>
      <c r="AL113" s="4">
        <v>0</v>
      </c>
      <c r="AM113" s="4">
        <v>0.1599999964237213</v>
      </c>
      <c r="AN113" s="4">
        <v>111115</v>
      </c>
      <c r="AO113" s="4">
        <f>X113*0.000001/(K113*0.0001)</f>
        <v>0.8326010640462238</v>
      </c>
      <c r="AP113" s="4">
        <f>(U113-T113)/(1000-U113)*AO113</f>
        <v>0.001667300692654569</v>
      </c>
      <c r="AQ113" s="4">
        <f>(P113+273.15)</f>
        <v>298.0407241821289</v>
      </c>
      <c r="AR113" s="4">
        <f>(O113+273.15)</f>
        <v>295.3666938781738</v>
      </c>
      <c r="AS113" s="4">
        <f>(Y113*AK113+Z113*AL113)*AM113</f>
        <v>319.8515553507605</v>
      </c>
      <c r="AT113" s="4">
        <f>((AS113+0.00000010773*(AR113^4-AQ113^4))-AP113*44100)/(L113*0.92*2*29.3+0.00000043092*AQ113^3)</f>
        <v>2.458128743334246</v>
      </c>
      <c r="AU113" s="4">
        <f>0.61365*EXP(17.502*J113/(240.97+J113))</f>
        <v>3.159021103104733</v>
      </c>
      <c r="AV113" s="4">
        <f>AU113*1000/AA113</f>
        <v>31.04279379572861</v>
      </c>
      <c r="AW113" s="4">
        <f>(AV113-U113)</f>
        <v>14.88505987849228</v>
      </c>
      <c r="AX113" s="4">
        <f>IF(D113,P113,(O113+P113)/2)</f>
        <v>23.55370903015137</v>
      </c>
      <c r="AY113" s="4">
        <f>0.61365*EXP(17.502*AX113/(240.97+AX113))</f>
        <v>2.915618004303425</v>
      </c>
      <c r="AZ113" s="4">
        <f>IF(AW113&lt;&gt;0,(1000-(AV113+U113)/2)/AW113*AP113,0)</f>
        <v>0.1093681832433933</v>
      </c>
      <c r="BA113" s="4">
        <f>U113*AA113/1000</f>
        <v>1.644266387837939</v>
      </c>
      <c r="BB113" s="4">
        <f>(AY113-BA113)</f>
        <v>1.271351616465486</v>
      </c>
      <c r="BC113" s="4">
        <f>1/(1.6/F113+1.37/N113)</f>
        <v>0.06873562128000013</v>
      </c>
      <c r="BD113" s="4">
        <f>G113*AA113*0.001</f>
        <v>18.91123569007504</v>
      </c>
      <c r="BE113" s="4">
        <f>G113/S113</f>
        <v>0.9337303884443282</v>
      </c>
      <c r="BF113" s="4">
        <f>(1-AP113*AA113/AU113/F113)*100</f>
        <v>52.78207054759648</v>
      </c>
      <c r="BG113" s="4">
        <f>(S113-E113/(N113/1.35))</f>
        <v>198.7461363527423</v>
      </c>
      <c r="BH113" s="4">
        <f>E113*BF113/100/BG113</f>
        <v>0.001555567268899731</v>
      </c>
    </row>
    <row r="114" ht="16" customHeight="1">
      <c r="A114" s="4">
        <v>94</v>
      </c>
      <c r="B114" t="s" s="2">
        <v>175</v>
      </c>
      <c r="C114" s="4">
        <v>590.5000290907919</v>
      </c>
      <c r="D114" s="4">
        <v>0</v>
      </c>
      <c r="E114" s="4">
        <f>(R114-S114*(1000-T114)/(1000-U114))*AO114</f>
        <v>0.6005483598977208</v>
      </c>
      <c r="F114" s="4">
        <f>IF(AZ114&lt;&gt;0,1/(1/AZ114-1/N114),0)</f>
        <v>0.1145425386440911</v>
      </c>
      <c r="G114" s="4">
        <f>((BC114-AP114/2)*S114-E114)/(BC114+AP114/2)</f>
        <v>185.6993372436444</v>
      </c>
      <c r="H114" s="4">
        <f>AP114*1000</f>
        <v>1.672476788281861</v>
      </c>
      <c r="I114" s="4">
        <f>(AU114-BA114)</f>
        <v>1.50935132073859</v>
      </c>
      <c r="J114" s="4">
        <f>(P114+AT114*D114)</f>
        <v>24.8668384552002</v>
      </c>
      <c r="K114" s="4">
        <v>6</v>
      </c>
      <c r="L114" s="4">
        <f>(K114*AI114+AJ114)</f>
        <v>1.420000016689301</v>
      </c>
      <c r="M114" s="4">
        <v>1</v>
      </c>
      <c r="N114" s="4">
        <f>L114*(M114+1)*(M114+1)/(M114*M114+1)</f>
        <v>2.840000033378601</v>
      </c>
      <c r="O114" s="4">
        <v>22.22088813781738</v>
      </c>
      <c r="P114" s="4">
        <v>24.8668384552002</v>
      </c>
      <c r="Q114" s="4">
        <v>21.83710670471191</v>
      </c>
      <c r="R114" s="4">
        <v>200.148193359375</v>
      </c>
      <c r="S114" s="4">
        <v>199.0270843505859</v>
      </c>
      <c r="T114" s="4">
        <v>14.19038772583008</v>
      </c>
      <c r="U114" s="4">
        <v>16.16669273376465</v>
      </c>
      <c r="V114" s="4">
        <v>53.69412994384766</v>
      </c>
      <c r="W114" s="4">
        <v>61.1683464050293</v>
      </c>
      <c r="X114" s="4">
        <v>499.5499267578125</v>
      </c>
      <c r="Y114" s="4">
        <v>1999.043212890625</v>
      </c>
      <c r="Z114" s="4">
        <v>16.91999626159668</v>
      </c>
      <c r="AA114" s="4">
        <v>101.7629470825195</v>
      </c>
      <c r="AB114" s="4">
        <v>4.390882015228271</v>
      </c>
      <c r="AC114" s="4">
        <v>0.2421644479036331</v>
      </c>
      <c r="AD114" s="4">
        <v>0.1934400647878647</v>
      </c>
      <c r="AE114" s="4">
        <v>0.006896291393786669</v>
      </c>
      <c r="AF114" s="4">
        <v>0.210128515958786</v>
      </c>
      <c r="AG114" s="4">
        <v>0.008469057269394398</v>
      </c>
      <c r="AH114" s="4">
        <v>1</v>
      </c>
      <c r="AI114" s="4">
        <v>-0.2195652425289154</v>
      </c>
      <c r="AJ114" s="4">
        <v>2.737391471862793</v>
      </c>
      <c r="AK114" s="4">
        <v>1</v>
      </c>
      <c r="AL114" s="4">
        <v>0</v>
      </c>
      <c r="AM114" s="4">
        <v>0.1599999964237213</v>
      </c>
      <c r="AN114" s="4">
        <v>111115</v>
      </c>
      <c r="AO114" s="4">
        <f>X114*0.000001/(K114*0.0001)</f>
        <v>0.8325832112630207</v>
      </c>
      <c r="AP114" s="4">
        <f>(U114-T114)/(1000-U114)*AO114</f>
        <v>0.001672476788281861</v>
      </c>
      <c r="AQ114" s="4">
        <f>(P114+273.15)</f>
        <v>298.0168384552002</v>
      </c>
      <c r="AR114" s="4">
        <f>(O114+273.15)</f>
        <v>295.3708881378174</v>
      </c>
      <c r="AS114" s="4">
        <f>(Y114*AK114+Z114*AL114)*AM114</f>
        <v>319.8469069133644</v>
      </c>
      <c r="AT114" s="4">
        <f>((AS114+0.00000010773*(AR114^4-AQ114^4))-AP114*44100)/(L114*0.92*2*29.3+0.00000043092*AQ114^3)</f>
        <v>2.459184512871069</v>
      </c>
      <c r="AU114" s="4">
        <f>0.61365*EXP(17.502*J114/(240.97+J114))</f>
        <v>3.154521617904035</v>
      </c>
      <c r="AV114" s="4">
        <f>AU114*1000/AA114</f>
        <v>30.99872505997723</v>
      </c>
      <c r="AW114" s="4">
        <f>(AV114-U114)</f>
        <v>14.83203232621258</v>
      </c>
      <c r="AX114" s="4">
        <f>IF(D114,P114,(O114+P114)/2)</f>
        <v>23.54386329650879</v>
      </c>
      <c r="AY114" s="4">
        <f>0.61365*EXP(17.502*AX114/(240.97+AX114))</f>
        <v>2.913888237887263</v>
      </c>
      <c r="AZ114" s="4">
        <f>IF(AW114&lt;&gt;0,(1000-(AV114+U114)/2)/AW114*AP114,0)</f>
        <v>0.110101921242511</v>
      </c>
      <c r="BA114" s="4">
        <f>U114*AA114/1000</f>
        <v>1.645170297165445</v>
      </c>
      <c r="BB114" s="4">
        <f>(AY114-BA114)</f>
        <v>1.268717940721818</v>
      </c>
      <c r="BC114" s="4">
        <f>1/(1.6/F114+1.37/N114)</f>
        <v>0.06919934460603003</v>
      </c>
      <c r="BD114" s="4">
        <f>G114*AA114*0.001</f>
        <v>18.89731182918393</v>
      </c>
      <c r="BE114" s="4">
        <f>G114/S114</f>
        <v>0.9330355104661799</v>
      </c>
      <c r="BF114" s="4">
        <f>(1-AP114*AA114/AU114/F114)*100</f>
        <v>52.89690301043785</v>
      </c>
      <c r="BG114" s="4">
        <f>(S114-E114/(N114/1.35))</f>
        <v>198.7416124222996</v>
      </c>
      <c r="BH114" s="4">
        <f>E114*BF114/100/BG114</f>
        <v>0.001598414542349907</v>
      </c>
    </row>
    <row r="115" ht="16" customHeight="1">
      <c r="A115" s="4">
        <v>95</v>
      </c>
      <c r="B115" t="s" s="2">
        <v>176</v>
      </c>
      <c r="C115" s="4">
        <v>595.5000289790332</v>
      </c>
      <c r="D115" s="4">
        <v>0</v>
      </c>
      <c r="E115" s="4">
        <f>(R115-S115*(1000-T115)/(1000-U115))*AO115</f>
        <v>0.5519359238642582</v>
      </c>
      <c r="F115" s="4">
        <f>IF(AZ115&lt;&gt;0,1/(1/AZ115-1/N115),0)</f>
        <v>0.1144567086020726</v>
      </c>
      <c r="G115" s="4">
        <f>((BC115-AP115/2)*S115-E115)/(BC115+AP115/2)</f>
        <v>186.3148235263639</v>
      </c>
      <c r="H115" s="4">
        <f>AP115*1000</f>
        <v>1.67708892117203</v>
      </c>
      <c r="I115" s="4">
        <f>(AU115-BA115)</f>
        <v>1.514558427095928</v>
      </c>
      <c r="J115" s="4">
        <f>(P115+AT115*D115)</f>
        <v>24.89915466308594</v>
      </c>
      <c r="K115" s="4">
        <v>6</v>
      </c>
      <c r="L115" s="4">
        <f>(K115*AI115+AJ115)</f>
        <v>1.420000016689301</v>
      </c>
      <c r="M115" s="4">
        <v>1</v>
      </c>
      <c r="N115" s="4">
        <f>L115*(M115+1)*(M115+1)/(M115*M115+1)</f>
        <v>2.840000033378601</v>
      </c>
      <c r="O115" s="4">
        <v>22.23608016967773</v>
      </c>
      <c r="P115" s="4">
        <v>24.89915466308594</v>
      </c>
      <c r="Q115" s="4">
        <v>21.9277400970459</v>
      </c>
      <c r="R115" s="4">
        <v>200.0325317382812</v>
      </c>
      <c r="S115" s="4">
        <v>198.9688110351562</v>
      </c>
      <c r="T115" s="4">
        <v>14.19352149963379</v>
      </c>
      <c r="U115" s="4">
        <v>16.17528533935547</v>
      </c>
      <c r="V115" s="4">
        <v>53.66293334960938</v>
      </c>
      <c r="W115" s="4">
        <v>61.151855468750</v>
      </c>
      <c r="X115" s="4">
        <v>499.5433349609375</v>
      </c>
      <c r="Y115" s="4">
        <v>1999.008178710938</v>
      </c>
      <c r="Z115" s="4">
        <v>16.79201889038086</v>
      </c>
      <c r="AA115" s="4">
        <v>101.7634048461914</v>
      </c>
      <c r="AB115" s="4">
        <v>4.390882015228271</v>
      </c>
      <c r="AC115" s="4">
        <v>0.2421644479036331</v>
      </c>
      <c r="AD115" s="4">
        <v>0.1934400647878647</v>
      </c>
      <c r="AE115" s="4">
        <v>0.006896291393786669</v>
      </c>
      <c r="AF115" s="4">
        <v>0.210128515958786</v>
      </c>
      <c r="AG115" s="4">
        <v>0.008469057269394398</v>
      </c>
      <c r="AH115" s="4">
        <v>0.6666666865348816</v>
      </c>
      <c r="AI115" s="4">
        <v>-0.2195652425289154</v>
      </c>
      <c r="AJ115" s="4">
        <v>2.737391471862793</v>
      </c>
      <c r="AK115" s="4">
        <v>1</v>
      </c>
      <c r="AL115" s="4">
        <v>0</v>
      </c>
      <c r="AM115" s="4">
        <v>0.1599999964237213</v>
      </c>
      <c r="AN115" s="4">
        <v>111115</v>
      </c>
      <c r="AO115" s="4">
        <f>X115*0.000001/(K115*0.0001)</f>
        <v>0.8325722249348957</v>
      </c>
      <c r="AP115" s="4">
        <f>(U115-T115)/(1000-U115)*AO115</f>
        <v>0.00167708892117203</v>
      </c>
      <c r="AQ115" s="4">
        <f>(P115+273.15)</f>
        <v>298.0491546630859</v>
      </c>
      <c r="AR115" s="4">
        <f>(O115+273.15)</f>
        <v>295.3860801696777</v>
      </c>
      <c r="AS115" s="4">
        <f>(Y115*AK115+Z115*AL115)*AM115</f>
        <v>319.8413014447397</v>
      </c>
      <c r="AT115" s="4">
        <f>((AS115+0.00000010773*(AR115^4-AQ115^4))-AP115*44100)/(L115*0.92*2*29.3+0.00000043092*AQ115^3)</f>
        <v>2.454431914698581</v>
      </c>
      <c r="AU115" s="4">
        <f>0.61365*EXP(17.502*J115/(240.97+J115))</f>
        <v>3.160610537587423</v>
      </c>
      <c r="AV115" s="4">
        <f>AU115*1000/AA115</f>
        <v>31.05841969777323</v>
      </c>
      <c r="AW115" s="4">
        <f>(AV115-U115)</f>
        <v>14.88313435841776</v>
      </c>
      <c r="AX115" s="4">
        <f>IF(D115,P115,(O115+P115)/2)</f>
        <v>23.56761741638184</v>
      </c>
      <c r="AY115" s="4">
        <f>0.61365*EXP(17.502*AX115/(240.97+AX115))</f>
        <v>2.918063055846857</v>
      </c>
      <c r="AZ115" s="4">
        <f>IF(AW115&lt;&gt;0,(1000-(AV115+U115)/2)/AW115*AP115,0)</f>
        <v>0.1100226148623087</v>
      </c>
      <c r="BA115" s="4">
        <f>U115*AA115/1000</f>
        <v>1.646052110491495</v>
      </c>
      <c r="BB115" s="4">
        <f>(AY115-BA115)</f>
        <v>1.272010945355361</v>
      </c>
      <c r="BC115" s="4">
        <f>1/(1.6/F115+1.37/N115)</f>
        <v>0.06914922120574893</v>
      </c>
      <c r="BD115" s="4">
        <f>G115*AA115*0.001</f>
        <v>18.96003081536008</v>
      </c>
      <c r="BE115" s="4">
        <f>G115/S115</f>
        <v>0.9364021554787475</v>
      </c>
      <c r="BF115" s="4">
        <f>(1-AP115*AA115/AU115/F115)*100</f>
        <v>52.82243922400278</v>
      </c>
      <c r="BG115" s="4">
        <f>(S115-E115/(N115/1.35))</f>
        <v>198.7064471307691</v>
      </c>
      <c r="BH115" s="4">
        <f>E115*BF115/100/BG115</f>
        <v>0.001467219721093241</v>
      </c>
    </row>
    <row r="116" ht="16" customHeight="1">
      <c r="A116" s="4">
        <v>96</v>
      </c>
      <c r="B116" t="s" s="2">
        <v>177</v>
      </c>
      <c r="C116" s="4">
        <v>600.5000288672745</v>
      </c>
      <c r="D116" s="4">
        <v>0</v>
      </c>
      <c r="E116" s="4">
        <f>(R116-S116*(1000-T116)/(1000-U116))*AO116</f>
        <v>0.5465454743914913</v>
      </c>
      <c r="F116" s="4">
        <f>IF(AZ116&lt;&gt;0,1/(1/AZ116-1/N116),0)</f>
        <v>0.1145675976234617</v>
      </c>
      <c r="G116" s="4">
        <f>((BC116-AP116/2)*S116-E116)/(BC116+AP116/2)</f>
        <v>186.3010545574202</v>
      </c>
      <c r="H116" s="4">
        <f>AP116*1000</f>
        <v>1.682276039732076</v>
      </c>
      <c r="I116" s="4">
        <f>(AU116-BA116)</f>
        <v>1.517790839775459</v>
      </c>
      <c r="J116" s="4">
        <f>(P116+AT116*D116)</f>
        <v>24.92140579223633</v>
      </c>
      <c r="K116" s="4">
        <v>6</v>
      </c>
      <c r="L116" s="4">
        <f>(K116*AI116+AJ116)</f>
        <v>1.420000016689301</v>
      </c>
      <c r="M116" s="4">
        <v>1</v>
      </c>
      <c r="N116" s="4">
        <f>L116*(M116+1)*(M116+1)/(M116*M116+1)</f>
        <v>2.840000033378601</v>
      </c>
      <c r="O116" s="4">
        <v>22.27312660217285</v>
      </c>
      <c r="P116" s="4">
        <v>24.92140579223633</v>
      </c>
      <c r="Q116" s="4">
        <v>22.0536937713623</v>
      </c>
      <c r="R116" s="4">
        <v>199.9367980957031</v>
      </c>
      <c r="S116" s="4">
        <v>198.8784942626953</v>
      </c>
      <c r="T116" s="4">
        <v>14.1968936920166</v>
      </c>
      <c r="U116" s="4">
        <v>16.18476867675781</v>
      </c>
      <c r="V116" s="4">
        <v>53.56815719604492</v>
      </c>
      <c r="W116" s="4">
        <v>61.06418991088867</v>
      </c>
      <c r="X116" s="4">
        <v>499.5431213378906</v>
      </c>
      <c r="Y116" s="4">
        <v>1998.962524414062</v>
      </c>
      <c r="Z116" s="4">
        <v>16.75017929077148</v>
      </c>
      <c r="AA116" s="4">
        <v>101.7634658813477</v>
      </c>
      <c r="AB116" s="4">
        <v>4.390882015228271</v>
      </c>
      <c r="AC116" s="4">
        <v>0.2421644479036331</v>
      </c>
      <c r="AD116" s="4">
        <v>0.1934400647878647</v>
      </c>
      <c r="AE116" s="4">
        <v>0.006896291393786669</v>
      </c>
      <c r="AF116" s="4">
        <v>0.210128515958786</v>
      </c>
      <c r="AG116" s="4">
        <v>0.008469057269394398</v>
      </c>
      <c r="AH116" s="4">
        <v>0.6666666865348816</v>
      </c>
      <c r="AI116" s="4">
        <v>-0.2195652425289154</v>
      </c>
      <c r="AJ116" s="4">
        <v>2.737391471862793</v>
      </c>
      <c r="AK116" s="4">
        <v>1</v>
      </c>
      <c r="AL116" s="4">
        <v>0</v>
      </c>
      <c r="AM116" s="4">
        <v>0.1599999964237213</v>
      </c>
      <c r="AN116" s="4">
        <v>111115</v>
      </c>
      <c r="AO116" s="4">
        <f>X116*0.000001/(K116*0.0001)</f>
        <v>0.8325718688964842</v>
      </c>
      <c r="AP116" s="4">
        <f>(U116-T116)/(1000-U116)*AO116</f>
        <v>0.001682276039732076</v>
      </c>
      <c r="AQ116" s="4">
        <f>(P116+273.15)</f>
        <v>298.0714057922363</v>
      </c>
      <c r="AR116" s="4">
        <f>(O116+273.15)</f>
        <v>295.4231266021728</v>
      </c>
      <c r="AS116" s="4">
        <f>(Y116*AK116+Z116*AL116)*AM116</f>
        <v>319.8339967574029</v>
      </c>
      <c r="AT116" s="4">
        <f>((AS116+0.00000010773*(AR116^4-AQ116^4))-AP116*44100)/(L116*0.92*2*29.3+0.00000043092*AQ116^3)</f>
        <v>2.453469004030782</v>
      </c>
      <c r="AU116" s="4">
        <f>0.61365*EXP(17.502*J116/(240.97+J116))</f>
        <v>3.164808994810206</v>
      </c>
      <c r="AV116" s="4">
        <f>AU116*1000/AA116</f>
        <v>31.09965808849567</v>
      </c>
      <c r="AW116" s="4">
        <f>(AV116-U116)</f>
        <v>14.91488941173785</v>
      </c>
      <c r="AX116" s="4">
        <f>IF(D116,P116,(O116+P116)/2)</f>
        <v>23.59726619720459</v>
      </c>
      <c r="AY116" s="4">
        <f>0.61365*EXP(17.502*AX116/(240.97+AX116))</f>
        <v>2.923281206824826</v>
      </c>
      <c r="AZ116" s="4">
        <f>IF(AW116&lt;&gt;0,(1000-(AV116+U116)/2)/AW116*AP116,0)</f>
        <v>0.1101250747015005</v>
      </c>
      <c r="BA116" s="4">
        <f>U116*AA116/1000</f>
        <v>1.647018155034748</v>
      </c>
      <c r="BB116" s="4">
        <f>(AY116-BA116)</f>
        <v>1.276263051790078</v>
      </c>
      <c r="BC116" s="4">
        <f>1/(1.6/F116+1.37/N116)</f>
        <v>0.0692139781845927</v>
      </c>
      <c r="BD116" s="4">
        <f>G116*AA116*0.001</f>
        <v>18.95864100911312</v>
      </c>
      <c r="BE116" s="4">
        <f>G116/S116</f>
        <v>0.9367581711039015</v>
      </c>
      <c r="BF116" s="4">
        <f>(1-AP116*AA116/AU116/F116)*100</f>
        <v>52.78501689847737</v>
      </c>
      <c r="BG116" s="4">
        <f>(S116-E116/(N116/1.35))</f>
        <v>198.6186927198232</v>
      </c>
      <c r="BH116" s="4">
        <f>E116*BF116/100/BG116</f>
        <v>0.001452502365537011</v>
      </c>
    </row>
    <row r="117" ht="16" customHeight="1">
      <c r="A117" s="4">
        <v>97</v>
      </c>
      <c r="B117" t="s" s="2">
        <v>178</v>
      </c>
      <c r="C117" s="4">
        <v>606.0000287443399</v>
      </c>
      <c r="D117" s="4">
        <v>0</v>
      </c>
      <c r="E117" s="4">
        <f>(R117-S117*(1000-T117)/(1000-U117))*AO117</f>
        <v>0.5635958976000177</v>
      </c>
      <c r="F117" s="4">
        <f>IF(AZ117&lt;&gt;0,1/(1/AZ117-1/N117),0)</f>
        <v>0.1151072198231856</v>
      </c>
      <c r="G117" s="4">
        <f>((BC117-AP117/2)*S117-E117)/(BC117+AP117/2)</f>
        <v>186.0252684813515</v>
      </c>
      <c r="H117" s="4">
        <f>AP117*1000</f>
        <v>1.689245357996165</v>
      </c>
      <c r="I117" s="4">
        <f>(AU117-BA117)</f>
        <v>1.517199665532605</v>
      </c>
      <c r="J117" s="4">
        <f>(P117+AT117*D117)</f>
        <v>24.92470932006836</v>
      </c>
      <c r="K117" s="4">
        <v>6</v>
      </c>
      <c r="L117" s="4">
        <f>(K117*AI117+AJ117)</f>
        <v>1.420000016689301</v>
      </c>
      <c r="M117" s="4">
        <v>1</v>
      </c>
      <c r="N117" s="4">
        <f>L117*(M117+1)*(M117+1)/(M117*M117+1)</f>
        <v>2.840000033378601</v>
      </c>
      <c r="O117" s="4">
        <v>22.33139419555664</v>
      </c>
      <c r="P117" s="4">
        <v>24.92470932006836</v>
      </c>
      <c r="Q117" s="4">
        <v>22.15100860595703</v>
      </c>
      <c r="R117" s="4">
        <v>199.8862915039062</v>
      </c>
      <c r="S117" s="4">
        <v>198.8060150146484</v>
      </c>
      <c r="T117" s="4">
        <v>14.2006368637085</v>
      </c>
      <c r="U117" s="4">
        <v>16.19667816162109</v>
      </c>
      <c r="V117" s="4">
        <v>53.40387725830078</v>
      </c>
      <c r="W117" s="4">
        <v>60.90497207641602</v>
      </c>
      <c r="X117" s="4">
        <v>499.5543518066406</v>
      </c>
      <c r="Y117" s="4">
        <v>1998.945800781250</v>
      </c>
      <c r="Z117" s="4">
        <v>16.723388671875</v>
      </c>
      <c r="AA117" s="4">
        <v>101.7636489868164</v>
      </c>
      <c r="AB117" s="4">
        <v>4.390882015228271</v>
      </c>
      <c r="AC117" s="4">
        <v>0.2421644479036331</v>
      </c>
      <c r="AD117" s="4">
        <v>0.1934400647878647</v>
      </c>
      <c r="AE117" s="4">
        <v>0.006896291393786669</v>
      </c>
      <c r="AF117" s="4">
        <v>0.210128515958786</v>
      </c>
      <c r="AG117" s="4">
        <v>0.008469057269394398</v>
      </c>
      <c r="AH117" s="4">
        <v>1</v>
      </c>
      <c r="AI117" s="4">
        <v>-0.2195652425289154</v>
      </c>
      <c r="AJ117" s="4">
        <v>2.737391471862793</v>
      </c>
      <c r="AK117" s="4">
        <v>1</v>
      </c>
      <c r="AL117" s="4">
        <v>0</v>
      </c>
      <c r="AM117" s="4">
        <v>0.1599999964237213</v>
      </c>
      <c r="AN117" s="4">
        <v>111115</v>
      </c>
      <c r="AO117" s="4">
        <f>X117*0.000001/(K117*0.0001)</f>
        <v>0.832590586344401</v>
      </c>
      <c r="AP117" s="4">
        <f>(U117-T117)/(1000-U117)*AO117</f>
        <v>0.001689245357996165</v>
      </c>
      <c r="AQ117" s="4">
        <f>(P117+273.15)</f>
        <v>298.0747093200683</v>
      </c>
      <c r="AR117" s="4">
        <f>(O117+273.15)</f>
        <v>295.4813941955566</v>
      </c>
      <c r="AS117" s="4">
        <f>(Y117*AK117+Z117*AL117)*AM117</f>
        <v>319.8313209762127</v>
      </c>
      <c r="AT117" s="4">
        <f>((AS117+0.00000010773*(AR117^4-AQ117^4))-AP117*44100)/(L117*0.92*2*29.3+0.00000043092*AQ117^3)</f>
        <v>2.456867023970551</v>
      </c>
      <c r="AU117" s="4">
        <f>0.61365*EXP(17.502*J117/(240.97+J117))</f>
        <v>3.165432736724248</v>
      </c>
      <c r="AV117" s="4">
        <f>AU117*1000/AA117</f>
        <v>31.10573144968822</v>
      </c>
      <c r="AW117" s="4">
        <f>(AV117-U117)</f>
        <v>14.90905328806713</v>
      </c>
      <c r="AX117" s="4">
        <f>IF(D117,P117,(O117+P117)/2)</f>
        <v>23.6280517578125</v>
      </c>
      <c r="AY117" s="4">
        <f>0.61365*EXP(17.502*AX117/(240.97+AX117))</f>
        <v>2.928708063762032</v>
      </c>
      <c r="AZ117" s="4">
        <f>IF(AW117&lt;&gt;0,(1000-(AV117+U117)/2)/AW117*AP117,0)</f>
        <v>0.1106235679892065</v>
      </c>
      <c r="BA117" s="4">
        <f>U117*AA117/1000</f>
        <v>1.648233071191644</v>
      </c>
      <c r="BB117" s="4">
        <f>(AY117-BA117)</f>
        <v>1.280474992570389</v>
      </c>
      <c r="BC117" s="4">
        <f>1/(1.6/F117+1.37/N117)</f>
        <v>0.06952904706415797</v>
      </c>
      <c r="BD117" s="4">
        <f>G117*AA117*0.001</f>
        <v>18.93061012441453</v>
      </c>
      <c r="BE117" s="4">
        <f>G117/S117</f>
        <v>0.935712475639355</v>
      </c>
      <c r="BF117" s="4">
        <f>(1-AP117*AA117/AU117/F117)*100</f>
        <v>52.82088919353865</v>
      </c>
      <c r="BG117" s="4">
        <f>(S117-E117/(N117/1.35))</f>
        <v>198.5381085171774</v>
      </c>
      <c r="BH117" s="4">
        <f>E117*BF117/100/BG117</f>
        <v>0.001499441929783865</v>
      </c>
    </row>
    <row r="118" ht="16" customHeight="1">
      <c r="A118" s="4">
        <v>98</v>
      </c>
      <c r="B118" t="s" s="2">
        <v>179</v>
      </c>
      <c r="C118" s="4">
        <v>611.0000286325812</v>
      </c>
      <c r="D118" s="4">
        <v>0</v>
      </c>
      <c r="E118" s="4">
        <f>(R118-S118*(1000-T118)/(1000-U118))*AO118</f>
        <v>0.6046112678427292</v>
      </c>
      <c r="F118" s="4">
        <f>IF(AZ118&lt;&gt;0,1/(1/AZ118-1/N118),0)</f>
        <v>0.1160566324108963</v>
      </c>
      <c r="G118" s="4">
        <f>((BC118-AP118/2)*S118-E118)/(BC118+AP118/2)</f>
        <v>185.5273925471283</v>
      </c>
      <c r="H118" s="4">
        <f>AP118*1000</f>
        <v>1.697111579310013</v>
      </c>
      <c r="I118" s="4">
        <f>(AU118-BA118)</f>
        <v>1.512299990617746</v>
      </c>
      <c r="J118" s="4">
        <f>(P118+AT118*D118)</f>
        <v>24.90472793579102</v>
      </c>
      <c r="K118" s="4">
        <v>6</v>
      </c>
      <c r="L118" s="4">
        <f>(K118*AI118+AJ118)</f>
        <v>1.420000016689301</v>
      </c>
      <c r="M118" s="4">
        <v>1</v>
      </c>
      <c r="N118" s="4">
        <f>L118*(M118+1)*(M118+1)/(M118*M118+1)</f>
        <v>2.840000033378601</v>
      </c>
      <c r="O118" s="4">
        <v>22.37607383728027</v>
      </c>
      <c r="P118" s="4">
        <v>24.90472793579102</v>
      </c>
      <c r="Q118" s="4">
        <v>22.14218902587891</v>
      </c>
      <c r="R118" s="4">
        <v>199.9393005371094</v>
      </c>
      <c r="S118" s="4">
        <v>198.8079223632812</v>
      </c>
      <c r="T118" s="4">
        <v>14.20254325866699</v>
      </c>
      <c r="U118" s="4">
        <v>16.2077808380127</v>
      </c>
      <c r="V118" s="4">
        <v>53.26271820068359</v>
      </c>
      <c r="W118" s="4">
        <v>60.77607727050781</v>
      </c>
      <c r="X118" s="4">
        <v>499.5732727050781</v>
      </c>
      <c r="Y118" s="4">
        <v>1998.888183593750</v>
      </c>
      <c r="Z118" s="4">
        <v>16.74136543273926</v>
      </c>
      <c r="AA118" s="4">
        <v>101.7635726928711</v>
      </c>
      <c r="AB118" s="4">
        <v>4.390882015228271</v>
      </c>
      <c r="AC118" s="4">
        <v>0.2421644479036331</v>
      </c>
      <c r="AD118" s="4">
        <v>0.1934400647878647</v>
      </c>
      <c r="AE118" s="4">
        <v>0.006896291393786669</v>
      </c>
      <c r="AF118" s="4">
        <v>0.210128515958786</v>
      </c>
      <c r="AG118" s="4">
        <v>0.008469057269394398</v>
      </c>
      <c r="AH118" s="4">
        <v>1</v>
      </c>
      <c r="AI118" s="4">
        <v>-0.2195652425289154</v>
      </c>
      <c r="AJ118" s="4">
        <v>2.737391471862793</v>
      </c>
      <c r="AK118" s="4">
        <v>1</v>
      </c>
      <c r="AL118" s="4">
        <v>0</v>
      </c>
      <c r="AM118" s="4">
        <v>0.1599999964237213</v>
      </c>
      <c r="AN118" s="4">
        <v>111115</v>
      </c>
      <c r="AO118" s="4">
        <f>X118*0.000001/(K118*0.0001)</f>
        <v>0.8326221211751301</v>
      </c>
      <c r="AP118" s="4">
        <f>(U118-T118)/(1000-U118)*AO118</f>
        <v>0.001697111579310013</v>
      </c>
      <c r="AQ118" s="4">
        <f>(P118+273.15)</f>
        <v>298.054727935791</v>
      </c>
      <c r="AR118" s="4">
        <f>(O118+273.15)</f>
        <v>295.5260738372803</v>
      </c>
      <c r="AS118" s="4">
        <f>(Y118*AK118+Z118*AL118)*AM118</f>
        <v>319.8221022264188</v>
      </c>
      <c r="AT118" s="4">
        <f>((AS118+0.00000010773*(AR118^4-AQ118^4))-AP118*44100)/(L118*0.92*2*29.3+0.00000043092*AQ118^3)</f>
        <v>2.461122634232847</v>
      </c>
      <c r="AU118" s="4">
        <f>0.61365*EXP(17.502*J118/(240.97+J118))</f>
        <v>3.161661674116974</v>
      </c>
      <c r="AV118" s="4">
        <f>AU118*1000/AA118</f>
        <v>31.06869767297842</v>
      </c>
      <c r="AW118" s="4">
        <f>(AV118-U118)</f>
        <v>14.86091683496572</v>
      </c>
      <c r="AX118" s="4">
        <f>IF(D118,P118,(O118+P118)/2)</f>
        <v>23.64040088653564</v>
      </c>
      <c r="AY118" s="4">
        <f>0.61365*EXP(17.502*AX118/(240.97+AX118))</f>
        <v>2.930887434135776</v>
      </c>
      <c r="AZ118" s="4">
        <f>IF(AW118&lt;&gt;0,(1000-(AV118+U118)/2)/AW118*AP118,0)</f>
        <v>0.1115001764801164</v>
      </c>
      <c r="BA118" s="4">
        <f>U118*AA118/1000</f>
        <v>1.649361683499228</v>
      </c>
      <c r="BB118" s="4">
        <f>(AY118-BA118)</f>
        <v>1.281525750636547</v>
      </c>
      <c r="BC118" s="4">
        <f>1/(1.6/F118+1.37/N118)</f>
        <v>0.07008313955568155</v>
      </c>
      <c r="BD118" s="4">
        <f>G118*AA118*0.001</f>
        <v>18.87993029798852</v>
      </c>
      <c r="BE118" s="4">
        <f>G118/S118</f>
        <v>0.9331991921736122</v>
      </c>
      <c r="BF118" s="4">
        <f>(1-AP118*AA118/AU118/F118)*100</f>
        <v>52.93290622240134</v>
      </c>
      <c r="BG118" s="4">
        <f>(S118-E118/(N118/1.35))</f>
        <v>198.5205191231423</v>
      </c>
      <c r="BH118" s="4">
        <f>E118*BF118/100/BG118</f>
        <v>0.001612117058885705</v>
      </c>
    </row>
    <row r="119" ht="29" customHeight="1">
      <c r="A119" t="s" s="2">
        <v>9</v>
      </c>
      <c r="B119" t="s" s="5">
        <v>180</v>
      </c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</row>
    <row r="120" ht="16" customHeight="1">
      <c r="A120" s="4">
        <v>99</v>
      </c>
      <c r="B120" t="s" s="2">
        <v>181</v>
      </c>
      <c r="C120" s="4">
        <v>638.0000325664878</v>
      </c>
      <c r="D120" s="4">
        <v>0</v>
      </c>
      <c r="E120" s="4">
        <f>(R120-S120*(1000-T120)/(1000-U120))*AO120</f>
        <v>0.5539609520092764</v>
      </c>
      <c r="F120" s="4">
        <f>IF(AZ120&lt;&gt;0,1/(1/AZ120-1/N120),0)</f>
        <v>0.1148826366031963</v>
      </c>
      <c r="G120" s="4">
        <f>((BC120-AP120/2)*S120-E120)/(BC120+AP120/2)</f>
        <v>186.2251887137585</v>
      </c>
      <c r="H120" s="4">
        <f>AP120*1000</f>
        <v>1.679602680608378</v>
      </c>
      <c r="I120" s="4">
        <f>(AU120-BA120)</f>
        <v>1.511385547219356</v>
      </c>
      <c r="J120" s="4">
        <f>(P120+AT120*D120)</f>
        <v>24.90412712097168</v>
      </c>
      <c r="K120" s="4">
        <v>6</v>
      </c>
      <c r="L120" s="4">
        <f>(K120*AI120+AJ120)</f>
        <v>1.420000016689301</v>
      </c>
      <c r="M120" s="4">
        <v>1</v>
      </c>
      <c r="N120" s="4">
        <f>L120*(M120+1)*(M120+1)/(M120*M120+1)</f>
        <v>2.840000033378601</v>
      </c>
      <c r="O120" s="4">
        <v>22.39522552490234</v>
      </c>
      <c r="P120" s="4">
        <v>24.90412712097168</v>
      </c>
      <c r="Q120" s="4">
        <v>22.11462593078613</v>
      </c>
      <c r="R120" s="4">
        <v>199.9341125488281</v>
      </c>
      <c r="S120" s="4">
        <v>198.867675781250</v>
      </c>
      <c r="T120" s="4">
        <v>14.23122501373291</v>
      </c>
      <c r="U120" s="4">
        <v>16.21566772460938</v>
      </c>
      <c r="V120" s="4">
        <v>53.46160125732422</v>
      </c>
      <c r="W120" s="4">
        <v>60.73334503173828</v>
      </c>
      <c r="X120" s="4">
        <v>499.5962219238281</v>
      </c>
      <c r="Y120" s="4">
        <v>1998.800292968750</v>
      </c>
      <c r="Z120" s="4">
        <v>16.67448806762695</v>
      </c>
      <c r="AA120" s="4">
        <v>101.7634811401367</v>
      </c>
      <c r="AB120" s="4">
        <v>3.374803781509399</v>
      </c>
      <c r="AC120" s="4">
        <v>0.2303577661514282</v>
      </c>
      <c r="AD120" s="4">
        <v>0.27336585521698</v>
      </c>
      <c r="AE120" s="4">
        <v>0.006951113697141409</v>
      </c>
      <c r="AF120" s="4">
        <v>0.3325891494750977</v>
      </c>
      <c r="AG120" s="4">
        <v>0.00912250392138958</v>
      </c>
      <c r="AH120" s="4">
        <v>0.6666666865348816</v>
      </c>
      <c r="AI120" s="4">
        <v>-0.2195652425289154</v>
      </c>
      <c r="AJ120" s="4">
        <v>2.737391471862793</v>
      </c>
      <c r="AK120" s="4">
        <v>1</v>
      </c>
      <c r="AL120" s="4">
        <v>0</v>
      </c>
      <c r="AM120" s="4">
        <v>0.1599999964237213</v>
      </c>
      <c r="AN120" s="4">
        <v>111115</v>
      </c>
      <c r="AO120" s="4">
        <f>X120*0.000001/(K120*0.0001)</f>
        <v>0.8326603698730468</v>
      </c>
      <c r="AP120" s="4">
        <f>(U120-T120)/(1000-U120)*AO120</f>
        <v>0.001679602680608378</v>
      </c>
      <c r="AQ120" s="4">
        <f>(P120+273.15)</f>
        <v>298.0541271209717</v>
      </c>
      <c r="AR120" s="4">
        <f>(O120+273.15)</f>
        <v>295.5452255249023</v>
      </c>
      <c r="AS120" s="4">
        <f>(Y120*AK120+Z120*AL120)*AM120</f>
        <v>319.8080397267331</v>
      </c>
      <c r="AT120" s="4">
        <f>((AS120+0.00000010773*(AR120^4-AQ120^4))-AP120*44100)/(L120*0.92*2*29.3+0.00000043092*AQ120^3)</f>
        <v>2.472242192614657</v>
      </c>
      <c r="AU120" s="4">
        <f>0.61365*EXP(17.502*J120/(240.97+J120))</f>
        <v>3.161548343887366</v>
      </c>
      <c r="AV120" s="4">
        <f>AU120*1000/AA120</f>
        <v>31.06761196124622</v>
      </c>
      <c r="AW120" s="4">
        <f>(AV120-U120)</f>
        <v>14.85194423663685</v>
      </c>
      <c r="AX120" s="4">
        <f>IF(D120,P120,(O120+P120)/2)</f>
        <v>23.64967632293701</v>
      </c>
      <c r="AY120" s="4">
        <f>0.61365*EXP(17.502*AX120/(240.97+AX120))</f>
        <v>2.93252529280156</v>
      </c>
      <c r="AZ120" s="4">
        <f>IF(AW120&lt;&gt;0,(1000-(AV120+U120)/2)/AW120*AP120,0)</f>
        <v>0.1104161241670245</v>
      </c>
      <c r="BA120" s="4">
        <f>U120*AA120/1000</f>
        <v>1.65016279666801</v>
      </c>
      <c r="BB120" s="4">
        <f>(AY120-BA120)</f>
        <v>1.28236249613355</v>
      </c>
      <c r="BC120" s="4">
        <f>1/(1.6/F120+1.37/N120)</f>
        <v>0.06939793183651251</v>
      </c>
      <c r="BD120" s="4">
        <f>G120*AA120*0.001</f>
        <v>18.95092347949096</v>
      </c>
      <c r="BE120" s="4">
        <f>G120/S120</f>
        <v>0.9364276420598492</v>
      </c>
      <c r="BF120" s="4">
        <f>(1-AP120*AA120/AU120/F120)*100</f>
        <v>52.94082678937948</v>
      </c>
      <c r="BG120" s="4">
        <f>(S120-E120/(N120/1.35))</f>
        <v>198.6043492754672</v>
      </c>
      <c r="BH120" s="4">
        <f>E120*BF120/100/BG120</f>
        <v>0.001476662062809393</v>
      </c>
    </row>
    <row r="121" ht="16" customHeight="1">
      <c r="A121" s="4">
        <v>100</v>
      </c>
      <c r="B121" t="s" s="2">
        <v>182</v>
      </c>
      <c r="C121" s="4">
        <v>643.0000324547291</v>
      </c>
      <c r="D121" s="4">
        <v>0</v>
      </c>
      <c r="E121" s="4">
        <f>(R121-S121*(1000-T121)/(1000-U121))*AO121</f>
        <v>0.2186372660277086</v>
      </c>
      <c r="F121" s="4">
        <f>IF(AZ121&lt;&gt;0,1/(1/AZ121-1/N121),0)</f>
        <v>0.1119518058399394</v>
      </c>
      <c r="G121" s="4">
        <f>((BC121-AP121/2)*S121-E121)/(BC121+AP121/2)</f>
        <v>191.3351151336949</v>
      </c>
      <c r="H121" s="4">
        <f>AP121*1000</f>
        <v>1.642260613882966</v>
      </c>
      <c r="I121" s="4">
        <f>(AU121-BA121)</f>
        <v>1.514906717054487</v>
      </c>
      <c r="J121" s="4">
        <f>(P121+AT121*D121)</f>
        <v>24.93535995483398</v>
      </c>
      <c r="K121" s="4">
        <v>6</v>
      </c>
      <c r="L121" s="4">
        <f>(K121*AI121+AJ121)</f>
        <v>1.420000016689301</v>
      </c>
      <c r="M121" s="4">
        <v>1</v>
      </c>
      <c r="N121" s="4">
        <f>L121*(M121+1)*(M121+1)/(M121*M121+1)</f>
        <v>2.840000033378601</v>
      </c>
      <c r="O121" s="4">
        <v>22.41611671447754</v>
      </c>
      <c r="P121" s="4">
        <v>24.93535995483398</v>
      </c>
      <c r="Q121" s="4">
        <v>22.09294509887695</v>
      </c>
      <c r="R121" s="4">
        <v>199.9600524902344</v>
      </c>
      <c r="S121" s="4">
        <v>199.3043975830078</v>
      </c>
      <c r="T121" s="4">
        <v>14.29872894287109</v>
      </c>
      <c r="U121" s="4">
        <v>16.23897361755371</v>
      </c>
      <c r="V121" s="4">
        <v>53.64250564575195</v>
      </c>
      <c r="W121" s="4">
        <v>60.7288932800293</v>
      </c>
      <c r="X121" s="4">
        <v>499.6046142578125</v>
      </c>
      <c r="Y121" s="4">
        <v>1998.6728515625</v>
      </c>
      <c r="Z121" s="4">
        <v>16.50225257873535</v>
      </c>
      <c r="AA121" s="4">
        <v>101.7636795043945</v>
      </c>
      <c r="AB121" s="4">
        <v>3.374803781509399</v>
      </c>
      <c r="AC121" s="4">
        <v>0.2303577661514282</v>
      </c>
      <c r="AD121" s="4">
        <v>0.27336585521698</v>
      </c>
      <c r="AE121" s="4">
        <v>0.006951113697141409</v>
      </c>
      <c r="AF121" s="4">
        <v>0.3325891494750977</v>
      </c>
      <c r="AG121" s="4">
        <v>0.00912250392138958</v>
      </c>
      <c r="AH121" s="4">
        <v>0.6666666865348816</v>
      </c>
      <c r="AI121" s="4">
        <v>-0.2195652425289154</v>
      </c>
      <c r="AJ121" s="4">
        <v>2.737391471862793</v>
      </c>
      <c r="AK121" s="4">
        <v>1</v>
      </c>
      <c r="AL121" s="4">
        <v>0</v>
      </c>
      <c r="AM121" s="4">
        <v>0.1599999964237213</v>
      </c>
      <c r="AN121" s="4">
        <v>111115</v>
      </c>
      <c r="AO121" s="4">
        <f>X121*0.000001/(K121*0.0001)</f>
        <v>0.832674357096354</v>
      </c>
      <c r="AP121" s="4">
        <f>(U121-T121)/(1000-U121)*AO121</f>
        <v>0.001642260613882966</v>
      </c>
      <c r="AQ121" s="4">
        <f>(P121+273.15)</f>
        <v>298.085359954834</v>
      </c>
      <c r="AR121" s="4">
        <f>(O121+273.15)</f>
        <v>295.5661167144775</v>
      </c>
      <c r="AS121" s="4">
        <f>(Y121*AK121+Z121*AL121)*AM121</f>
        <v>319.7876491021889</v>
      </c>
      <c r="AT121" s="4">
        <f>((AS121+0.00000010773*(AR121^4-AQ121^4))-AP121*44100)/(L121*0.92*2*29.3+0.00000043092*AQ121^3)</f>
        <v>2.489220177355939</v>
      </c>
      <c r="AU121" s="4">
        <f>0.61365*EXP(17.502*J121/(240.97+J121))</f>
        <v>3.167444423751541</v>
      </c>
      <c r="AV121" s="4">
        <f>AU121*1000/AA121</f>
        <v>31.1254903436816</v>
      </c>
      <c r="AW121" s="4">
        <f>(AV121-U121)</f>
        <v>14.88651672612789</v>
      </c>
      <c r="AX121" s="4">
        <f>IF(D121,P121,(O121+P121)/2)</f>
        <v>23.67573833465576</v>
      </c>
      <c r="AY121" s="4">
        <f>0.61365*EXP(17.502*AX121/(240.97+AX121))</f>
        <v>2.937131613660041</v>
      </c>
      <c r="AZ121" s="4">
        <f>IF(AW121&lt;&gt;0,(1000-(AV121+U121)/2)/AW121*AP121,0)</f>
        <v>0.1077060703017399</v>
      </c>
      <c r="BA121" s="4">
        <f>U121*AA121/1000</f>
        <v>1.652537706697054</v>
      </c>
      <c r="BB121" s="4">
        <f>(AY121-BA121)</f>
        <v>1.284593906962987</v>
      </c>
      <c r="BC121" s="4">
        <f>1/(1.6/F121+1.37/N121)</f>
        <v>0.06768529192421278</v>
      </c>
      <c r="BD121" s="4">
        <f>G121*AA121*0.001</f>
        <v>19.47096533440176</v>
      </c>
      <c r="BE121" s="4">
        <f>G121/S121</f>
        <v>0.9600145177629922</v>
      </c>
      <c r="BF121" s="4">
        <f>(1-AP121*AA121/AU121/F121)*100</f>
        <v>52.87028949722689</v>
      </c>
      <c r="BG121" s="4">
        <f>(S121-E121/(N121/1.35))</f>
        <v>199.2004678979133</v>
      </c>
      <c r="BH121" s="4">
        <f>E121*BF121/100/BG121</f>
        <v>0.0005802905822335293</v>
      </c>
    </row>
    <row r="122" ht="16" customHeight="1">
      <c r="A122" s="4">
        <v>101</v>
      </c>
      <c r="B122" t="s" s="2">
        <v>183</v>
      </c>
      <c r="C122" s="4">
        <v>648.0000323429704</v>
      </c>
      <c r="D122" s="4">
        <v>0</v>
      </c>
      <c r="E122" s="4">
        <f>(R122-S122*(1000-T122)/(1000-U122))*AO122</f>
        <v>0.2249911735790363</v>
      </c>
      <c r="F122" s="4">
        <f>IF(AZ122&lt;&gt;0,1/(1/AZ122-1/N122),0)</f>
        <v>0.1125482509683587</v>
      </c>
      <c r="G122" s="4">
        <f>((BC122-AP122/2)*S122-E122)/(BC122+AP122/2)</f>
        <v>191.2329076015868</v>
      </c>
      <c r="H122" s="4">
        <f>AP122*1000</f>
        <v>1.650731249370869</v>
      </c>
      <c r="I122" s="4">
        <f>(AU122-BA122)</f>
        <v>1.514923393762597</v>
      </c>
      <c r="J122" s="4">
        <f>(P122+AT122*D122)</f>
        <v>24.94626808166504</v>
      </c>
      <c r="K122" s="4">
        <v>6</v>
      </c>
      <c r="L122" s="4">
        <f>(K122*AI122+AJ122)</f>
        <v>1.420000016689301</v>
      </c>
      <c r="M122" s="4">
        <v>1</v>
      </c>
      <c r="N122" s="4">
        <f>L122*(M122+1)*(M122+1)/(M122*M122+1)</f>
        <v>2.840000033378601</v>
      </c>
      <c r="O122" s="4">
        <v>22.42978668212891</v>
      </c>
      <c r="P122" s="4">
        <v>24.94626808166504</v>
      </c>
      <c r="Q122" s="4">
        <v>22.08969497680664</v>
      </c>
      <c r="R122" s="4">
        <v>199.9427642822266</v>
      </c>
      <c r="S122" s="4">
        <v>199.2774810791016</v>
      </c>
      <c r="T122" s="4">
        <v>14.30880928039551</v>
      </c>
      <c r="U122" s="4">
        <v>16.25909042358398</v>
      </c>
      <c r="V122" s="4">
        <v>53.64367294311523</v>
      </c>
      <c r="W122" s="4">
        <v>60.74474716186523</v>
      </c>
      <c r="X122" s="4">
        <v>499.5870056152344</v>
      </c>
      <c r="Y122" s="4">
        <v>1998.923828125</v>
      </c>
      <c r="Z122" s="4">
        <v>16.32727241516113</v>
      </c>
      <c r="AA122" s="4">
        <v>101.7635345458984</v>
      </c>
      <c r="AB122" s="4">
        <v>3.374803781509399</v>
      </c>
      <c r="AC122" s="4">
        <v>0.2303577661514282</v>
      </c>
      <c r="AD122" s="4">
        <v>0.27336585521698</v>
      </c>
      <c r="AE122" s="4">
        <v>0.006951113697141409</v>
      </c>
      <c r="AF122" s="4">
        <v>0.3325891494750977</v>
      </c>
      <c r="AG122" s="4">
        <v>0.00912250392138958</v>
      </c>
      <c r="AH122" s="4">
        <v>1</v>
      </c>
      <c r="AI122" s="4">
        <v>-0.2195652425289154</v>
      </c>
      <c r="AJ122" s="4">
        <v>2.737391471862793</v>
      </c>
      <c r="AK122" s="4">
        <v>1</v>
      </c>
      <c r="AL122" s="4">
        <v>0</v>
      </c>
      <c r="AM122" s="4">
        <v>0.1599999964237213</v>
      </c>
      <c r="AN122" s="4">
        <v>111115</v>
      </c>
      <c r="AO122" s="4">
        <f>X122*0.000001/(K122*0.0001)</f>
        <v>0.8326450093587238</v>
      </c>
      <c r="AP122" s="4">
        <f>(U122-T122)/(1000-U122)*AO122</f>
        <v>0.001650731249370868</v>
      </c>
      <c r="AQ122" s="4">
        <f>(P122+273.15)</f>
        <v>298.096268081665</v>
      </c>
      <c r="AR122" s="4">
        <f>(O122+273.15)</f>
        <v>295.5797866821289</v>
      </c>
      <c r="AS122" s="4">
        <f>(Y122*AK122+Z122*AL122)*AM122</f>
        <v>319.8278053512913</v>
      </c>
      <c r="AT122" s="4">
        <f>((AS122+0.00000010773*(AR122^4-AQ122^4))-AP122*44100)/(L122*0.92*2*29.3+0.00000043092*AQ122^3)</f>
        <v>2.485708580995981</v>
      </c>
      <c r="AU122" s="4">
        <f>0.61365*EXP(17.502*J122/(240.97+J122))</f>
        <v>3.169505903767872</v>
      </c>
      <c r="AV122" s="4">
        <f>AU122*1000/AA122</f>
        <v>31.14579223207237</v>
      </c>
      <c r="AW122" s="4">
        <f>(AV122-U122)</f>
        <v>14.88670180848839</v>
      </c>
      <c r="AX122" s="4">
        <f>IF(D122,P122,(O122+P122)/2)</f>
        <v>23.68802738189697</v>
      </c>
      <c r="AY122" s="4">
        <f>0.61365*EXP(17.502*AX122/(240.97+AX122))</f>
        <v>2.939305831209253</v>
      </c>
      <c r="AZ122" s="4">
        <f>IF(AW122&lt;&gt;0,(1000-(AV122+U122)/2)/AW122*AP122,0)</f>
        <v>0.1082580217913485</v>
      </c>
      <c r="BA122" s="4">
        <f>U122*AA122/1000</f>
        <v>1.654582510005275</v>
      </c>
      <c r="BB122" s="4">
        <f>(AY122-BA122)</f>
        <v>1.284723321203977</v>
      </c>
      <c r="BC122" s="4">
        <f>1/(1.6/F122+1.37/N122)</f>
        <v>0.06803406370870871</v>
      </c>
      <c r="BD122" s="4">
        <f>G122*AA122*0.001</f>
        <v>19.46053659902669</v>
      </c>
      <c r="BE122" s="4">
        <f>G122/S122</f>
        <v>0.959631296853248</v>
      </c>
      <c r="BF122" s="4">
        <f>(1-AP122*AA122/AU122/F122)*100</f>
        <v>52.90896450679791</v>
      </c>
      <c r="BG122" s="4">
        <f>(S122-E122/(N122/1.35))</f>
        <v>199.1705310506643</v>
      </c>
      <c r="BH122" s="4">
        <f>E122*BF122/100/BG122</f>
        <v>0.0005976812912251526</v>
      </c>
    </row>
    <row r="123" ht="16" customHeight="1">
      <c r="A123" s="4">
        <v>102</v>
      </c>
      <c r="B123" t="s" s="2">
        <v>184</v>
      </c>
      <c r="C123" s="4">
        <v>653.0000322312117</v>
      </c>
      <c r="D123" s="4">
        <v>0</v>
      </c>
      <c r="E123" s="4">
        <f>(R123-S123*(1000-T123)/(1000-U123))*AO123</f>
        <v>0.4662584692443842</v>
      </c>
      <c r="F123" s="4">
        <f>IF(AZ123&lt;&gt;0,1/(1/AZ123-1/N123),0)</f>
        <v>0.114591283638846</v>
      </c>
      <c r="G123" s="4">
        <f>((BC123-AP123/2)*S123-E123)/(BC123+AP123/2)</f>
        <v>187.5274964932252</v>
      </c>
      <c r="H123" s="4">
        <f>AP123*1000</f>
        <v>1.680605708683912</v>
      </c>
      <c r="I123" s="4">
        <f>(AU123-BA123)</f>
        <v>1.515856782933062</v>
      </c>
      <c r="J123" s="4">
        <f>(P123+AT123*D123)</f>
        <v>24.96071624755859</v>
      </c>
      <c r="K123" s="4">
        <v>6</v>
      </c>
      <c r="L123" s="4">
        <f>(K123*AI123+AJ123)</f>
        <v>1.420000016689301</v>
      </c>
      <c r="M123" s="4">
        <v>1</v>
      </c>
      <c r="N123" s="4">
        <f>L123*(M123+1)*(M123+1)/(M123*M123+1)</f>
        <v>2.840000033378601</v>
      </c>
      <c r="O123" s="4">
        <v>22.4413948059082</v>
      </c>
      <c r="P123" s="4">
        <v>24.96071624755859</v>
      </c>
      <c r="Q123" s="4">
        <v>22.09365463256836</v>
      </c>
      <c r="R123" s="4">
        <v>199.9153900146484</v>
      </c>
      <c r="S123" s="4">
        <v>198.9538269042969</v>
      </c>
      <c r="T123" s="4">
        <v>14.29116535186768</v>
      </c>
      <c r="U123" s="4">
        <v>16.27675437927246</v>
      </c>
      <c r="V123" s="4">
        <v>53.39851760864258</v>
      </c>
      <c r="W123" s="4">
        <v>60.76393508911133</v>
      </c>
      <c r="X123" s="4">
        <v>499.574951171875</v>
      </c>
      <c r="Y123" s="4">
        <v>1999.229858398438</v>
      </c>
      <c r="Z123" s="4">
        <v>16.15251922607422</v>
      </c>
      <c r="AA123" s="4">
        <v>101.7636184692383</v>
      </c>
      <c r="AB123" s="4">
        <v>3.374803781509399</v>
      </c>
      <c r="AC123" s="4">
        <v>0.2303577661514282</v>
      </c>
      <c r="AD123" s="4">
        <v>0.27336585521698</v>
      </c>
      <c r="AE123" s="4">
        <v>0.006951113697141409</v>
      </c>
      <c r="AF123" s="4">
        <v>0.3325891494750977</v>
      </c>
      <c r="AG123" s="4">
        <v>0.00912250392138958</v>
      </c>
      <c r="AH123" s="4">
        <v>0.6666666865348816</v>
      </c>
      <c r="AI123" s="4">
        <v>-0.2195652425289154</v>
      </c>
      <c r="AJ123" s="4">
        <v>2.737391471862793</v>
      </c>
      <c r="AK123" s="4">
        <v>1</v>
      </c>
      <c r="AL123" s="4">
        <v>0</v>
      </c>
      <c r="AM123" s="4">
        <v>0.1599999964237213</v>
      </c>
      <c r="AN123" s="4">
        <v>111115</v>
      </c>
      <c r="AO123" s="4">
        <f>X123*0.000001/(K123*0.0001)</f>
        <v>0.8326249186197916</v>
      </c>
      <c r="AP123" s="4">
        <f>(U123-T123)/(1000-U123)*AO123</f>
        <v>0.001680605708683912</v>
      </c>
      <c r="AQ123" s="4">
        <f>(P123+273.15)</f>
        <v>298.1107162475586</v>
      </c>
      <c r="AR123" s="4">
        <f>(O123+273.15)</f>
        <v>295.5913948059082</v>
      </c>
      <c r="AS123" s="4">
        <f>(Y123*AK123+Z123*AL123)*AM123</f>
        <v>319.8767701939469</v>
      </c>
      <c r="AT123" s="4">
        <f>((AS123+0.00000010773*(AR123^4-AQ123^4))-AP123*44100)/(L123*0.92*2*29.3+0.00000043092*AQ123^3)</f>
        <v>2.470835858763339</v>
      </c>
      <c r="AU123" s="4">
        <f>0.61365*EXP(17.502*J123/(240.97+J123))</f>
        <v>3.172238205502848</v>
      </c>
      <c r="AV123" s="4">
        <f>AU123*1000/AA123</f>
        <v>31.17261604118147</v>
      </c>
      <c r="AW123" s="4">
        <f>(AV123-U123)</f>
        <v>14.89586166190901</v>
      </c>
      <c r="AX123" s="4">
        <f>IF(D123,P123,(O123+P123)/2)</f>
        <v>23.7010555267334</v>
      </c>
      <c r="AY123" s="4">
        <f>0.61365*EXP(17.502*AX123/(240.97+AX123))</f>
        <v>2.941612349133685</v>
      </c>
      <c r="AZ123" s="4">
        <f>IF(AW123&lt;&gt;0,(1000-(AV123+U123)/2)/AW123*AP123,0)</f>
        <v>0.1101469592375768</v>
      </c>
      <c r="BA123" s="4">
        <f>U123*AA123/1000</f>
        <v>1.656381422569786</v>
      </c>
      <c r="BB123" s="4">
        <f>(AY123-BA123)</f>
        <v>1.285230926563899</v>
      </c>
      <c r="BC123" s="4">
        <f>1/(1.6/F123+1.37/N123)</f>
        <v>0.06922780980311145</v>
      </c>
      <c r="BD123" s="4">
        <f>G123*AA123*0.001</f>
        <v>19.08347660562799</v>
      </c>
      <c r="BE123" s="4">
        <f>G123/S123</f>
        <v>0.9425679285044961</v>
      </c>
      <c r="BF123" s="4">
        <f>(1-AP123*AA123/AU123/F123)*100</f>
        <v>52.95201805183347</v>
      </c>
      <c r="BG123" s="4">
        <f>(S123-E123/(N123/1.35))</f>
        <v>198.7321899584934</v>
      </c>
      <c r="BH123" s="4">
        <f>E123*BF123/100/BG123</f>
        <v>0.001242341609852204</v>
      </c>
    </row>
    <row r="124" ht="16" customHeight="1">
      <c r="A124" s="4">
        <v>103</v>
      </c>
      <c r="B124" t="s" s="2">
        <v>185</v>
      </c>
      <c r="C124" s="4">
        <v>658.5000321082771</v>
      </c>
      <c r="D124" s="4">
        <v>0</v>
      </c>
      <c r="E124" s="4">
        <f>(R124-S124*(1000-T124)/(1000-U124))*AO124</f>
        <v>1.106515858343079</v>
      </c>
      <c r="F124" s="4">
        <f>IF(AZ124&lt;&gt;0,1/(1/AZ124-1/N124),0)</f>
        <v>0.1180669279524191</v>
      </c>
      <c r="G124" s="4">
        <f>((BC124-AP124/2)*S124-E124)/(BC124+AP124/2)</f>
        <v>177.9612066840958</v>
      </c>
      <c r="H124" s="4">
        <f>AP124*1000</f>
        <v>1.731336101319635</v>
      </c>
      <c r="I124" s="4">
        <f>(AU124-BA124)</f>
        <v>1.517407100990596</v>
      </c>
      <c r="J124" s="4">
        <f>(P124+AT124*D124)</f>
        <v>24.97095489501953</v>
      </c>
      <c r="K124" s="4">
        <v>6</v>
      </c>
      <c r="L124" s="4">
        <f>(K124*AI124+AJ124)</f>
        <v>1.420000016689301</v>
      </c>
      <c r="M124" s="4">
        <v>1</v>
      </c>
      <c r="N124" s="4">
        <f>L124*(M124+1)*(M124+1)/(M124*M124+1)</f>
        <v>2.840000033378601</v>
      </c>
      <c r="O124" s="4">
        <v>22.44495582580566</v>
      </c>
      <c r="P124" s="4">
        <v>24.97095489501953</v>
      </c>
      <c r="Q124" s="4">
        <v>22.09528350830078</v>
      </c>
      <c r="R124" s="4">
        <v>199.7990264892578</v>
      </c>
      <c r="S124" s="4">
        <v>198.0582733154297</v>
      </c>
      <c r="T124" s="4">
        <v>14.23509502410889</v>
      </c>
      <c r="U124" s="4">
        <v>16.28057479858398</v>
      </c>
      <c r="V124" s="4">
        <v>53.15989685058594</v>
      </c>
      <c r="W124" s="4">
        <v>60.76675415039062</v>
      </c>
      <c r="X124" s="4">
        <v>499.5841979980469</v>
      </c>
      <c r="Y124" s="4">
        <v>1999.59765625</v>
      </c>
      <c r="Z124" s="4">
        <v>16.0150032043457</v>
      </c>
      <c r="AA124" s="4">
        <v>101.7635192871094</v>
      </c>
      <c r="AB124" s="4">
        <v>3.374803781509399</v>
      </c>
      <c r="AC124" s="4">
        <v>0.2303577661514282</v>
      </c>
      <c r="AD124" s="4">
        <v>0.27336585521698</v>
      </c>
      <c r="AE124" s="4">
        <v>0.006951113697141409</v>
      </c>
      <c r="AF124" s="4">
        <v>0.3325891494750977</v>
      </c>
      <c r="AG124" s="4">
        <v>0.00912250392138958</v>
      </c>
      <c r="AH124" s="4">
        <v>0.6666666865348816</v>
      </c>
      <c r="AI124" s="4">
        <v>-0.2195652425289154</v>
      </c>
      <c r="AJ124" s="4">
        <v>2.737391471862793</v>
      </c>
      <c r="AK124" s="4">
        <v>1</v>
      </c>
      <c r="AL124" s="4">
        <v>0</v>
      </c>
      <c r="AM124" s="4">
        <v>0.1599999964237213</v>
      </c>
      <c r="AN124" s="4">
        <v>111115</v>
      </c>
      <c r="AO124" s="4">
        <f>X124*0.000001/(K124*0.0001)</f>
        <v>0.8326403299967446</v>
      </c>
      <c r="AP124" s="4">
        <f>(U124-T124)/(1000-U124)*AO124</f>
        <v>0.001731336101319635</v>
      </c>
      <c r="AQ124" s="4">
        <f>(P124+273.15)</f>
        <v>298.1209548950195</v>
      </c>
      <c r="AR124" s="4">
        <f>(O124+273.15)</f>
        <v>295.5949558258056</v>
      </c>
      <c r="AS124" s="4">
        <f>(Y124*AK124+Z124*AL124)*AM124</f>
        <v>319.9356178488815</v>
      </c>
      <c r="AT124" s="4">
        <f>((AS124+0.00000010773*(AR124^4-AQ124^4))-AP124*44100)/(L124*0.92*2*29.3+0.00000043092*AQ124^3)</f>
        <v>2.445162746782035</v>
      </c>
      <c r="AU124" s="4">
        <f>0.61365*EXP(17.502*J124/(240.97+J124))</f>
        <v>3.174175688511524</v>
      </c>
      <c r="AV124" s="4">
        <f>AU124*1000/AA124</f>
        <v>31.19168549542886</v>
      </c>
      <c r="AW124" s="4">
        <f>(AV124-U124)</f>
        <v>14.91111069684487</v>
      </c>
      <c r="AX124" s="4">
        <f>IF(D124,P124,(O124+P124)/2)</f>
        <v>23.7079553604126</v>
      </c>
      <c r="AY124" s="4">
        <f>0.61365*EXP(17.502*AX124/(240.97+AX124))</f>
        <v>2.942834544702361</v>
      </c>
      <c r="AZ124" s="4">
        <f>IF(AW124&lt;&gt;0,(1000-(AV124+U124)/2)/AW124*AP124,0)</f>
        <v>0.11335445874251</v>
      </c>
      <c r="BA124" s="4">
        <f>U124*AA124/1000</f>
        <v>1.656768587520928</v>
      </c>
      <c r="BB124" s="4">
        <f>(AY124-BA124)</f>
        <v>1.286065957181433</v>
      </c>
      <c r="BC124" s="4">
        <f>1/(1.6/F124+1.37/N124)</f>
        <v>0.07125536949614723</v>
      </c>
      <c r="BD124" s="4">
        <f>G124*AA124*0.001</f>
        <v>18.10995868875424</v>
      </c>
      <c r="BE124" s="4">
        <f>G124/S124</f>
        <v>0.8985295272198647</v>
      </c>
      <c r="BF124" s="4">
        <f>(1-AP124*AA124/AU124/F124)*100</f>
        <v>52.9873991100545</v>
      </c>
      <c r="BG124" s="4">
        <f>(S124-E124/(N124/1.35))</f>
        <v>197.5322886706386</v>
      </c>
      <c r="BH124" s="4">
        <f>E124*BF124/100/BG124</f>
        <v>0.002968193088948109</v>
      </c>
    </row>
    <row r="125" ht="16" customHeight="1">
      <c r="A125" s="4">
        <v>104</v>
      </c>
      <c r="B125" t="s" s="2">
        <v>186</v>
      </c>
      <c r="C125" s="4">
        <v>663.5000319965184</v>
      </c>
      <c r="D125" s="4">
        <v>0</v>
      </c>
      <c r="E125" s="4">
        <f>(R125-S125*(1000-T125)/(1000-U125))*AO125</f>
        <v>1.438576420213621</v>
      </c>
      <c r="F125" s="4">
        <f>IF(AZ125&lt;&gt;0,1/(1/AZ125-1/N125),0)</f>
        <v>0.1177356512764082</v>
      </c>
      <c r="G125" s="4">
        <f>((BC125-AP125/2)*S125-E125)/(BC125+AP125/2)</f>
        <v>172.9309680493116</v>
      </c>
      <c r="H125" s="4">
        <f>AP125*1000</f>
        <v>1.733995378817202</v>
      </c>
      <c r="I125" s="4">
        <f>(AU125-BA125)</f>
        <v>1.523781651481961</v>
      </c>
      <c r="J125" s="4">
        <f>(P125+AT125*D125)</f>
        <v>25.00748443603516</v>
      </c>
      <c r="K125" s="4">
        <v>6</v>
      </c>
      <c r="L125" s="4">
        <f>(K125*AI125+AJ125)</f>
        <v>1.420000016689301</v>
      </c>
      <c r="M125" s="4">
        <v>1</v>
      </c>
      <c r="N125" s="4">
        <f>L125*(M125+1)*(M125+1)/(M125*M125+1)</f>
        <v>2.840000033378601</v>
      </c>
      <c r="O125" s="4">
        <v>22.44853210449219</v>
      </c>
      <c r="P125" s="4">
        <v>25.00748443603516</v>
      </c>
      <c r="Q125" s="4">
        <v>22.09750366210938</v>
      </c>
      <c r="R125" s="4">
        <v>199.8361206054688</v>
      </c>
      <c r="S125" s="4">
        <v>197.6967010498047</v>
      </c>
      <c r="T125" s="4">
        <v>14.23739624023438</v>
      </c>
      <c r="U125" s="4">
        <v>16.28598976135254</v>
      </c>
      <c r="V125" s="4">
        <v>53.14031982421875</v>
      </c>
      <c r="W125" s="4">
        <v>60.77370452880859</v>
      </c>
      <c r="X125" s="4">
        <v>499.5882873535156</v>
      </c>
      <c r="Y125" s="4">
        <v>1999.59375</v>
      </c>
      <c r="Z125" s="4">
        <v>15.93974781036377</v>
      </c>
      <c r="AA125" s="4">
        <v>101.7632369995117</v>
      </c>
      <c r="AB125" s="4">
        <v>3.374803781509399</v>
      </c>
      <c r="AC125" s="4">
        <v>0.2303577661514282</v>
      </c>
      <c r="AD125" s="4">
        <v>0.27336585521698</v>
      </c>
      <c r="AE125" s="4">
        <v>0.006951113697141409</v>
      </c>
      <c r="AF125" s="4">
        <v>0.3325891494750977</v>
      </c>
      <c r="AG125" s="4">
        <v>0.00912250392138958</v>
      </c>
      <c r="AH125" s="4">
        <v>0.6666666865348816</v>
      </c>
      <c r="AI125" s="4">
        <v>-0.2195652425289154</v>
      </c>
      <c r="AJ125" s="4">
        <v>2.737391471862793</v>
      </c>
      <c r="AK125" s="4">
        <v>1</v>
      </c>
      <c r="AL125" s="4">
        <v>0</v>
      </c>
      <c r="AM125" s="4">
        <v>0.1599999964237213</v>
      </c>
      <c r="AN125" s="4">
        <v>111115</v>
      </c>
      <c r="AO125" s="4">
        <f>X125*0.000001/(K125*0.0001)</f>
        <v>0.8326471455891925</v>
      </c>
      <c r="AP125" s="4">
        <f>(U125-T125)/(1000-U125)*AO125</f>
        <v>0.001733995378817202</v>
      </c>
      <c r="AQ125" s="4">
        <f>(P125+273.15)</f>
        <v>298.1574844360351</v>
      </c>
      <c r="AR125" s="4">
        <f>(O125+273.15)</f>
        <v>295.5985321044922</v>
      </c>
      <c r="AS125" s="4">
        <f>(Y125*AK125+Z125*AL125)*AM125</f>
        <v>319.9349928488955</v>
      </c>
      <c r="AT125" s="4">
        <f>((AS125+0.00000010773*(AR125^4-AQ125^4))-AP125*44100)/(L125*0.92*2*29.3+0.00000043092*AQ125^3)</f>
        <v>2.439416748850106</v>
      </c>
      <c r="AU125" s="4">
        <f>0.61365*EXP(17.502*J125/(240.97+J125))</f>
        <v>3.1810966873381</v>
      </c>
      <c r="AV125" s="4">
        <f>AU125*1000/AA125</f>
        <v>31.25978281678838</v>
      </c>
      <c r="AW125" s="4">
        <f>(AV125-U125)</f>
        <v>14.97379305543584</v>
      </c>
      <c r="AX125" s="4">
        <f>IF(D125,P125,(O125+P125)/2)</f>
        <v>23.72800827026367</v>
      </c>
      <c r="AY125" s="4">
        <f>0.61365*EXP(17.502*AX125/(240.97+AX125))</f>
        <v>2.94638911914641</v>
      </c>
      <c r="AZ125" s="4">
        <f>IF(AW125&lt;&gt;0,(1000-(AV125+U125)/2)/AW125*AP125,0)</f>
        <v>0.113049064961953</v>
      </c>
      <c r="BA125" s="4">
        <f>U125*AA125/1000</f>
        <v>1.65731503585614</v>
      </c>
      <c r="BB125" s="4">
        <f>(AY125-BA125)</f>
        <v>1.28907408329027</v>
      </c>
      <c r="BC125" s="4">
        <f>1/(1.6/F125+1.37/N125)</f>
        <v>0.07106229211622414</v>
      </c>
      <c r="BD125" s="4">
        <f>G125*AA125*0.001</f>
        <v>17.59801508615708</v>
      </c>
      <c r="BE125" s="4">
        <f>G125/S125</f>
        <v>0.8747286481312908</v>
      </c>
      <c r="BF125" s="4">
        <f>(1-AP125*AA125/AU125/F125)*100</f>
        <v>52.8855648419269</v>
      </c>
      <c r="BG125" s="4">
        <f>(S125-E125/(N125/1.35))</f>
        <v>197.0128707172473</v>
      </c>
      <c r="BH125" s="4">
        <f>E125*BF125/100/BG125</f>
        <v>0.003861672908693586</v>
      </c>
    </row>
    <row r="126" ht="16" customHeight="1">
      <c r="A126" s="4">
        <v>105</v>
      </c>
      <c r="B126" t="s" s="2">
        <v>187</v>
      </c>
      <c r="C126" s="4">
        <v>669.0000318735838</v>
      </c>
      <c r="D126" s="4">
        <v>0</v>
      </c>
      <c r="E126" s="4">
        <f>(R126-S126*(1000-T126)/(1000-U126))*AO126</f>
        <v>1.636095789382293</v>
      </c>
      <c r="F126" s="4">
        <f>IF(AZ126&lt;&gt;0,1/(1/AZ126-1/N126),0)</f>
        <v>0.1172945168378492</v>
      </c>
      <c r="G126" s="4">
        <f>((BC126-AP126/2)*S126-E126)/(BC126+AP126/2)</f>
        <v>170.0375225091434</v>
      </c>
      <c r="H126" s="4">
        <f>AP126*1000</f>
        <v>1.737486536288702</v>
      </c>
      <c r="I126" s="4">
        <f>(AU126-BA126)</f>
        <v>1.5322815770037</v>
      </c>
      <c r="J126" s="4">
        <f>(P126+AT126*D126)</f>
        <v>25.05621528625488</v>
      </c>
      <c r="K126" s="4">
        <v>6</v>
      </c>
      <c r="L126" s="4">
        <f>(K126*AI126+AJ126)</f>
        <v>1.420000016689301</v>
      </c>
      <c r="M126" s="4">
        <v>1</v>
      </c>
      <c r="N126" s="4">
        <f>L126*(M126+1)*(M126+1)/(M126*M126+1)</f>
        <v>2.840000033378601</v>
      </c>
      <c r="O126" s="4">
        <v>22.45264053344727</v>
      </c>
      <c r="P126" s="4">
        <v>25.05621528625488</v>
      </c>
      <c r="Q126" s="4">
        <v>22.09724235534668</v>
      </c>
      <c r="R126" s="4">
        <v>200.0334320068359</v>
      </c>
      <c r="S126" s="4">
        <v>197.6559600830078</v>
      </c>
      <c r="T126" s="4">
        <v>14.24065971374512</v>
      </c>
      <c r="U126" s="4">
        <v>16.2934398651123</v>
      </c>
      <c r="V126" s="4">
        <v>53.13045883178711</v>
      </c>
      <c r="W126" s="4">
        <v>60.78516006469727</v>
      </c>
      <c r="X126" s="4">
        <v>499.5693969726562</v>
      </c>
      <c r="Y126" s="4">
        <v>1999.605102539062</v>
      </c>
      <c r="Z126" s="4">
        <v>15.87437152862549</v>
      </c>
      <c r="AA126" s="4">
        <v>101.762939453125</v>
      </c>
      <c r="AB126" s="4">
        <v>3.374803781509399</v>
      </c>
      <c r="AC126" s="4">
        <v>0.2303577661514282</v>
      </c>
      <c r="AD126" s="4">
        <v>0.27336585521698</v>
      </c>
      <c r="AE126" s="4">
        <v>0.006951113697141409</v>
      </c>
      <c r="AF126" s="4">
        <v>0.3325891494750977</v>
      </c>
      <c r="AG126" s="4">
        <v>0.00912250392138958</v>
      </c>
      <c r="AH126" s="4">
        <v>0.6666666865348816</v>
      </c>
      <c r="AI126" s="4">
        <v>-0.2195652425289154</v>
      </c>
      <c r="AJ126" s="4">
        <v>2.737391471862793</v>
      </c>
      <c r="AK126" s="4">
        <v>1</v>
      </c>
      <c r="AL126" s="4">
        <v>0</v>
      </c>
      <c r="AM126" s="4">
        <v>0.1599999964237213</v>
      </c>
      <c r="AN126" s="4">
        <v>111115</v>
      </c>
      <c r="AO126" s="4">
        <f>X126*0.000001/(K126*0.0001)</f>
        <v>0.8326156616210936</v>
      </c>
      <c r="AP126" s="4">
        <f>(U126-T126)/(1000-U126)*AO126</f>
        <v>0.001737486536288702</v>
      </c>
      <c r="AQ126" s="4">
        <f>(P126+273.15)</f>
        <v>298.2062152862549</v>
      </c>
      <c r="AR126" s="4">
        <f>(O126+273.15)</f>
        <v>295.6026405334472</v>
      </c>
      <c r="AS126" s="4">
        <f>(Y126*AK126+Z126*AL126)*AM126</f>
        <v>319.9368092551049</v>
      </c>
      <c r="AT126" s="4">
        <f>((AS126+0.00000010773*(AR126^4-AQ126^4))-AP126*44100)/(L126*0.92*2*29.3+0.00000043092*AQ126^3)</f>
        <v>2.43172420902672</v>
      </c>
      <c r="AU126" s="4">
        <f>0.61365*EXP(17.502*J126/(240.97+J126))</f>
        <v>3.190349911480257</v>
      </c>
      <c r="AV126" s="4">
        <f>AU126*1000/AA126</f>
        <v>31.35080343222423</v>
      </c>
      <c r="AW126" s="4">
        <f>(AV126-U126)</f>
        <v>15.05736356711192</v>
      </c>
      <c r="AX126" s="4">
        <f>IF(D126,P126,(O126+P126)/2)</f>
        <v>23.75442790985107</v>
      </c>
      <c r="AY126" s="4">
        <f>0.61365*EXP(17.502*AX126/(240.97+AX126))</f>
        <v>2.951077990251188</v>
      </c>
      <c r="AZ126" s="4">
        <f>IF(AW126&lt;&gt;0,(1000-(AV126+U126)/2)/AW126*AP126,0)</f>
        <v>0.1126422904712813</v>
      </c>
      <c r="BA126" s="4">
        <f>U126*AA126/1000</f>
        <v>1.658068334476557</v>
      </c>
      <c r="BB126" s="4">
        <f>(AY126-BA126)</f>
        <v>1.293009655774631</v>
      </c>
      <c r="BC126" s="4">
        <f>1/(1.6/F126+1.37/N126)</f>
        <v>0.07080512870776254</v>
      </c>
      <c r="BD126" s="4">
        <f>G126*AA126*0.001</f>
        <v>17.30351810785734</v>
      </c>
      <c r="BE126" s="4">
        <f>G126/S126</f>
        <v>0.8602701504054534</v>
      </c>
      <c r="BF126" s="4">
        <f>(1-AP126*AA126/AU126/F126)*100</f>
        <v>52.75073443910192</v>
      </c>
      <c r="BG126" s="4">
        <f>(S126-E126/(N126/1.35))</f>
        <v>196.8782385021251</v>
      </c>
      <c r="BH126" s="4">
        <f>E126*BF126/100/BG126</f>
        <v>0.004383686849255642</v>
      </c>
    </row>
    <row r="127" ht="16" customHeight="1">
      <c r="A127" s="4">
        <v>106</v>
      </c>
      <c r="B127" t="s" s="2">
        <v>188</v>
      </c>
      <c r="C127" s="4">
        <v>674.0000317618251</v>
      </c>
      <c r="D127" s="4">
        <v>0</v>
      </c>
      <c r="E127" s="4">
        <f>(R127-S127*(1000-T127)/(1000-U127))*AO127</f>
        <v>1.692012839587849</v>
      </c>
      <c r="F127" s="4">
        <f>IF(AZ127&lt;&gt;0,1/(1/AZ127-1/N127),0)</f>
        <v>0.1175140221882439</v>
      </c>
      <c r="G127" s="4">
        <f>((BC127-AP127/2)*S127-E127)/(BC127+AP127/2)</f>
        <v>169.3543111220039</v>
      </c>
      <c r="H127" s="4">
        <f>AP127*1000</f>
        <v>1.740813611678532</v>
      </c>
      <c r="I127" s="4">
        <f>(AU127-BA127)</f>
        <v>1.532441634920354</v>
      </c>
      <c r="J127" s="4">
        <f>(P127+AT127*D127)</f>
        <v>25.06118583679199</v>
      </c>
      <c r="K127" s="4">
        <v>6</v>
      </c>
      <c r="L127" s="4">
        <f>(K127*AI127+AJ127)</f>
        <v>1.420000016689301</v>
      </c>
      <c r="M127" s="4">
        <v>1</v>
      </c>
      <c r="N127" s="4">
        <f>L127*(M127+1)*(M127+1)/(M127*M127+1)</f>
        <v>2.840000033378601</v>
      </c>
      <c r="O127" s="4">
        <v>22.45560646057129</v>
      </c>
      <c r="P127" s="4">
        <v>25.06118583679199</v>
      </c>
      <c r="Q127" s="4">
        <v>22.09624099731445</v>
      </c>
      <c r="R127" s="4">
        <v>200.1577301025391</v>
      </c>
      <c r="S127" s="4">
        <v>197.712158203125</v>
      </c>
      <c r="T127" s="4">
        <v>14.24450206756592</v>
      </c>
      <c r="U127" s="4">
        <v>16.30122566223145</v>
      </c>
      <c r="V127" s="4">
        <v>53.13306045532227</v>
      </c>
      <c r="W127" s="4">
        <v>60.8018913269043</v>
      </c>
      <c r="X127" s="4">
        <v>499.5623779296875</v>
      </c>
      <c r="Y127" s="4">
        <v>1999.600219726562</v>
      </c>
      <c r="Z127" s="4">
        <v>15.86828517913818</v>
      </c>
      <c r="AA127" s="4">
        <v>101.7624969482422</v>
      </c>
      <c r="AB127" s="4">
        <v>3.374803781509399</v>
      </c>
      <c r="AC127" s="4">
        <v>0.2303577661514282</v>
      </c>
      <c r="AD127" s="4">
        <v>0.27336585521698</v>
      </c>
      <c r="AE127" s="4">
        <v>0.006951113697141409</v>
      </c>
      <c r="AF127" s="4">
        <v>0.3325891494750977</v>
      </c>
      <c r="AG127" s="4">
        <v>0.00912250392138958</v>
      </c>
      <c r="AH127" s="4">
        <v>0.6666666865348816</v>
      </c>
      <c r="AI127" s="4">
        <v>-0.2195652425289154</v>
      </c>
      <c r="AJ127" s="4">
        <v>2.737391471862793</v>
      </c>
      <c r="AK127" s="4">
        <v>1</v>
      </c>
      <c r="AL127" s="4">
        <v>0</v>
      </c>
      <c r="AM127" s="4">
        <v>0.1599999964237213</v>
      </c>
      <c r="AN127" s="4">
        <v>111115</v>
      </c>
      <c r="AO127" s="4">
        <f>X127*0.000001/(K127*0.0001)</f>
        <v>0.8326039632161457</v>
      </c>
      <c r="AP127" s="4">
        <f>(U127-T127)/(1000-U127)*AO127</f>
        <v>0.001740813611678532</v>
      </c>
      <c r="AQ127" s="4">
        <f>(P127+273.15)</f>
        <v>298.211185836792</v>
      </c>
      <c r="AR127" s="4">
        <f>(O127+273.15)</f>
        <v>295.6056064605713</v>
      </c>
      <c r="AS127" s="4">
        <f>(Y127*AK127+Z127*AL127)*AM127</f>
        <v>319.9360280051224</v>
      </c>
      <c r="AT127" s="4">
        <f>((AS127+0.00000010773*(AR127^4-AQ127^4))-AP127*44100)/(L127*0.92*2*29.3+0.00000043092*AQ127^3)</f>
        <v>2.429761518841879</v>
      </c>
      <c r="AU127" s="4">
        <f>0.61365*EXP(17.502*J127/(240.97+J127))</f>
        <v>3.191295061625789</v>
      </c>
      <c r="AV127" s="4">
        <f>AU127*1000/AA127</f>
        <v>31.3602275625069</v>
      </c>
      <c r="AW127" s="4">
        <f>(AV127-U127)</f>
        <v>15.05900190027545</v>
      </c>
      <c r="AX127" s="4">
        <f>IF(D127,P127,(O127+P127)/2)</f>
        <v>23.75839614868164</v>
      </c>
      <c r="AY127" s="4">
        <f>0.61365*EXP(17.502*AX127/(240.97+AX127))</f>
        <v>2.951782823622143</v>
      </c>
      <c r="AZ127" s="4">
        <f>IF(AW127&lt;&gt;0,(1000-(AV127+U127)/2)/AW127*AP127,0)</f>
        <v>0.112844713724649</v>
      </c>
      <c r="BA127" s="4">
        <f>U127*AA127/1000</f>
        <v>1.658853426705435</v>
      </c>
      <c r="BB127" s="4">
        <f>(AY127-BA127)</f>
        <v>1.292929396916708</v>
      </c>
      <c r="BC127" s="4">
        <f>1/(1.6/F127+1.37/N127)</f>
        <v>0.07093309964362447</v>
      </c>
      <c r="BD127" s="4">
        <f>G127*AA127*0.001</f>
        <v>17.23391756872458</v>
      </c>
      <c r="BE127" s="4">
        <f>G127/S127</f>
        <v>0.8565700392993186</v>
      </c>
      <c r="BF127" s="4">
        <f>(1-AP127*AA127/AU127/F127)*100</f>
        <v>52.76288370853283</v>
      </c>
      <c r="BG127" s="4">
        <f>(S127-E127/(N127/1.35))</f>
        <v>196.9078563346049</v>
      </c>
      <c r="BH127" s="4">
        <f>E127*BF127/100/BG127</f>
        <v>0.004533870732755963</v>
      </c>
    </row>
    <row r="128" ht="16" customHeight="1">
      <c r="A128" s="4">
        <v>107</v>
      </c>
      <c r="B128" t="s" s="2">
        <v>189</v>
      </c>
      <c r="C128" s="4">
        <v>679.0000316500664</v>
      </c>
      <c r="D128" s="4">
        <v>0</v>
      </c>
      <c r="E128" s="4">
        <f>(R128-S128*(1000-T128)/(1000-U128))*AO128</f>
        <v>1.697945845900765</v>
      </c>
      <c r="F128" s="4">
        <f>IF(AZ128&lt;&gt;0,1/(1/AZ128-1/N128),0)</f>
        <v>0.1179095332208778</v>
      </c>
      <c r="G128" s="4">
        <f>((BC128-AP128/2)*S128-E128)/(BC128+AP128/2)</f>
        <v>169.4028908277547</v>
      </c>
      <c r="H128" s="4">
        <f>AP128*1000</f>
        <v>1.744203106187532</v>
      </c>
      <c r="I128" s="4">
        <f>(AU128-BA128)</f>
        <v>1.530476373381167</v>
      </c>
      <c r="J128" s="4">
        <f>(P128+AT128*D128)</f>
        <v>25.05502319335938</v>
      </c>
      <c r="K128" s="4">
        <v>6</v>
      </c>
      <c r="L128" s="4">
        <f>(K128*AI128+AJ128)</f>
        <v>1.420000016689301</v>
      </c>
      <c r="M128" s="4">
        <v>1</v>
      </c>
      <c r="N128" s="4">
        <f>L128*(M128+1)*(M128+1)/(M128*M128+1)</f>
        <v>2.840000033378601</v>
      </c>
      <c r="O128" s="4">
        <v>22.45829010009766</v>
      </c>
      <c r="P128" s="4">
        <v>25.05502319335938</v>
      </c>
      <c r="Q128" s="4">
        <v>22.09555244445801</v>
      </c>
      <c r="R128" s="4">
        <v>200.2158050537109</v>
      </c>
      <c r="S128" s="4">
        <v>197.7621917724609</v>
      </c>
      <c r="T128" s="4">
        <v>14.24837112426758</v>
      </c>
      <c r="U128" s="4">
        <v>16.3090877532959</v>
      </c>
      <c r="V128" s="4">
        <v>53.13839340209961</v>
      </c>
      <c r="W128" s="4">
        <v>60.82020568847656</v>
      </c>
      <c r="X128" s="4">
        <v>499.5611877441406</v>
      </c>
      <c r="Y128" s="4">
        <v>1999.593139648438</v>
      </c>
      <c r="Z128" s="4">
        <v>15.81438255310059</v>
      </c>
      <c r="AA128" s="4">
        <v>101.762092590332</v>
      </c>
      <c r="AB128" s="4">
        <v>3.374803781509399</v>
      </c>
      <c r="AC128" s="4">
        <v>0.2303577661514282</v>
      </c>
      <c r="AD128" s="4">
        <v>0.27336585521698</v>
      </c>
      <c r="AE128" s="4">
        <v>0.006951113697141409</v>
      </c>
      <c r="AF128" s="4">
        <v>0.3325891494750977</v>
      </c>
      <c r="AG128" s="4">
        <v>0.00912250392138958</v>
      </c>
      <c r="AH128" s="4">
        <v>1</v>
      </c>
      <c r="AI128" s="4">
        <v>-0.2195652425289154</v>
      </c>
      <c r="AJ128" s="4">
        <v>2.737391471862793</v>
      </c>
      <c r="AK128" s="4">
        <v>1</v>
      </c>
      <c r="AL128" s="4">
        <v>0</v>
      </c>
      <c r="AM128" s="4">
        <v>0.1599999964237213</v>
      </c>
      <c r="AN128" s="4">
        <v>111115</v>
      </c>
      <c r="AO128" s="4">
        <f>X128*0.000001/(K128*0.0001)</f>
        <v>0.8326019795735675</v>
      </c>
      <c r="AP128" s="4">
        <f>(U128-T128)/(1000-U128)*AO128</f>
        <v>0.001744203106187532</v>
      </c>
      <c r="AQ128" s="4">
        <f>(P128+273.15)</f>
        <v>298.2050231933594</v>
      </c>
      <c r="AR128" s="4">
        <f>(O128+273.15)</f>
        <v>295.6082901000976</v>
      </c>
      <c r="AS128" s="4">
        <f>(Y128*AK128+Z128*AL128)*AM128</f>
        <v>319.9348951926477</v>
      </c>
      <c r="AT128" s="4">
        <f>((AS128+0.00000010773*(AR128^4-AQ128^4))-AP128*44100)/(L128*0.92*2*29.3+0.00000043092*AQ128^3)</f>
        <v>2.429209227531446</v>
      </c>
      <c r="AU128" s="4">
        <f>0.61365*EXP(17.502*J128/(240.97+J128))</f>
        <v>3.190123271395914</v>
      </c>
      <c r="AV128" s="4">
        <f>AU128*1000/AA128</f>
        <v>31.34883717690956</v>
      </c>
      <c r="AW128" s="4">
        <f>(AV128-U128)</f>
        <v>15.03974942361366</v>
      </c>
      <c r="AX128" s="4">
        <f>IF(D128,P128,(O128+P128)/2)</f>
        <v>23.75665664672852</v>
      </c>
      <c r="AY128" s="4">
        <f>0.61365*EXP(17.502*AX128/(240.97+AX128))</f>
        <v>2.951473837449847</v>
      </c>
      <c r="AZ128" s="4">
        <f>IF(AW128&lt;&gt;0,(1000-(AV128+U128)/2)/AW128*AP128,0)</f>
        <v>0.1132093699091413</v>
      </c>
      <c r="BA128" s="4">
        <f>U128*AA128/1000</f>
        <v>1.659646898014747</v>
      </c>
      <c r="BB128" s="4">
        <f>(AY128-BA128)</f>
        <v>1.2918269394351</v>
      </c>
      <c r="BC128" s="4">
        <f>1/(1.6/F128+1.37/N128)</f>
        <v>0.07116364005632998</v>
      </c>
      <c r="BD128" s="4">
        <f>G128*AA128*0.001</f>
        <v>17.23879266148388</v>
      </c>
      <c r="BE128" s="4">
        <f>G128/S128</f>
        <v>0.8565989753120477</v>
      </c>
      <c r="BF128" s="4">
        <f>(1-AP128*AA128/AU128/F128)*100</f>
        <v>52.8125292994036</v>
      </c>
      <c r="BG128" s="4">
        <f>(S128-E128/(N128/1.35))</f>
        <v>196.9550696368886</v>
      </c>
      <c r="BH128" s="4">
        <f>E128*BF128/100/BG128</f>
        <v>0.004552957936079424</v>
      </c>
    </row>
    <row r="129" ht="16" customHeight="1">
      <c r="A129" s="4">
        <v>108</v>
      </c>
      <c r="B129" t="s" s="2">
        <v>190</v>
      </c>
      <c r="C129" s="4">
        <v>684.5000315271318</v>
      </c>
      <c r="D129" s="4">
        <v>0</v>
      </c>
      <c r="E129" s="4">
        <f>(R129-S129*(1000-T129)/(1000-U129))*AO129</f>
        <v>1.700115442936941</v>
      </c>
      <c r="F129" s="4">
        <f>IF(AZ129&lt;&gt;0,1/(1/AZ129-1/N129),0)</f>
        <v>0.1182382538946497</v>
      </c>
      <c r="G129" s="4">
        <f>((BC129-AP129/2)*S129-E129)/(BC129+AP129/2)</f>
        <v>169.4665289713507</v>
      </c>
      <c r="H129" s="4">
        <f>AP129*1000</f>
        <v>1.748550732361945</v>
      </c>
      <c r="I129" s="4">
        <f>(AU129-BA129)</f>
        <v>1.530178420051667</v>
      </c>
      <c r="J129" s="4">
        <f>(P129+AT129*D129)</f>
        <v>25.05822372436523</v>
      </c>
      <c r="K129" s="4">
        <v>6</v>
      </c>
      <c r="L129" s="4">
        <f>(K129*AI129+AJ129)</f>
        <v>1.420000016689301</v>
      </c>
      <c r="M129" s="4">
        <v>1</v>
      </c>
      <c r="N129" s="4">
        <f>L129*(M129+1)*(M129+1)/(M129*M129+1)</f>
        <v>2.840000033378601</v>
      </c>
      <c r="O129" s="4">
        <v>22.46063995361328</v>
      </c>
      <c r="P129" s="4">
        <v>25.05822372436523</v>
      </c>
      <c r="Q129" s="4">
        <v>22.09471321105957</v>
      </c>
      <c r="R129" s="4">
        <v>200.2497711181641</v>
      </c>
      <c r="S129" s="4">
        <v>197.7924346923828</v>
      </c>
      <c r="T129" s="4">
        <v>14.25220203399658</v>
      </c>
      <c r="U129" s="4">
        <v>16.31805419921875</v>
      </c>
      <c r="V129" s="4">
        <v>53.14406204223633</v>
      </c>
      <c r="W129" s="4">
        <v>60.84452438354492</v>
      </c>
      <c r="X129" s="4">
        <v>499.556884765625</v>
      </c>
      <c r="Y129" s="4">
        <v>1999.589965820312</v>
      </c>
      <c r="Z129" s="4">
        <v>15.74121189117432</v>
      </c>
      <c r="AA129" s="4">
        <v>101.7617263793945</v>
      </c>
      <c r="AB129" s="4">
        <v>3.374803781509399</v>
      </c>
      <c r="AC129" s="4">
        <v>0.2303577661514282</v>
      </c>
      <c r="AD129" s="4">
        <v>0.27336585521698</v>
      </c>
      <c r="AE129" s="4">
        <v>0.006951113697141409</v>
      </c>
      <c r="AF129" s="4">
        <v>0.3325891494750977</v>
      </c>
      <c r="AG129" s="4">
        <v>0.00912250392138958</v>
      </c>
      <c r="AH129" s="4">
        <v>1</v>
      </c>
      <c r="AI129" s="4">
        <v>-0.2195652425289154</v>
      </c>
      <c r="AJ129" s="4">
        <v>2.737391471862793</v>
      </c>
      <c r="AK129" s="4">
        <v>1</v>
      </c>
      <c r="AL129" s="4">
        <v>0</v>
      </c>
      <c r="AM129" s="4">
        <v>0.1599999964237213</v>
      </c>
      <c r="AN129" s="4">
        <v>111115</v>
      </c>
      <c r="AO129" s="4">
        <f>X129*0.000001/(K129*0.0001)</f>
        <v>0.8325948079427082</v>
      </c>
      <c r="AP129" s="4">
        <f>(U129-T129)/(1000-U129)*AO129</f>
        <v>0.001748550732361945</v>
      </c>
      <c r="AQ129" s="4">
        <f>(P129+273.15)</f>
        <v>298.2082237243652</v>
      </c>
      <c r="AR129" s="4">
        <f>(O129+273.15)</f>
        <v>295.6106399536133</v>
      </c>
      <c r="AS129" s="4">
        <f>(Y129*AK129+Z129*AL129)*AM129</f>
        <v>319.934387380159</v>
      </c>
      <c r="AT129" s="4">
        <f>((AS129+0.00000010773*(AR129^4-AQ129^4))-AP129*44100)/(L129*0.92*2*29.3+0.00000043092*AQ129^3)</f>
        <v>2.426895720445124</v>
      </c>
      <c r="AU129" s="4">
        <f>0.61365*EXP(17.502*J129/(240.97+J129))</f>
        <v>3.190731786516695</v>
      </c>
      <c r="AV129" s="4">
        <f>AU129*1000/AA129</f>
        <v>31.3549297957152</v>
      </c>
      <c r="AW129" s="4">
        <f>(AV129-U129)</f>
        <v>15.03687559649645</v>
      </c>
      <c r="AX129" s="4">
        <f>IF(D129,P129,(O129+P129)/2)</f>
        <v>23.75943183898926</v>
      </c>
      <c r="AY129" s="4">
        <f>0.61365*EXP(17.502*AX129/(240.97+AX129))</f>
        <v>2.951966805797101</v>
      </c>
      <c r="AZ129" s="4">
        <f>IF(AW129&lt;&gt;0,(1000-(AV129+U129)/2)/AW129*AP129,0)</f>
        <v>0.1135123720263091</v>
      </c>
      <c r="BA129" s="4">
        <f>U129*AA129/1000</f>
        <v>1.660553366465028</v>
      </c>
      <c r="BB129" s="4">
        <f>(AY129-BA129)</f>
        <v>1.291413439332072</v>
      </c>
      <c r="BC129" s="4">
        <f>1/(1.6/F129+1.37/N129)</f>
        <v>0.07135520847181744</v>
      </c>
      <c r="BD129" s="4">
        <f>G129*AA129*0.001</f>
        <v>17.24520655164832</v>
      </c>
      <c r="BE129" s="4">
        <f>G129/S129</f>
        <v>0.8567897414019597</v>
      </c>
      <c r="BF129" s="4">
        <f>(1-AP129*AA129/AU129/F129)*100</f>
        <v>52.83559096630239</v>
      </c>
      <c r="BG129" s="4">
        <f>(S129-E129/(N129/1.35))</f>
        <v>196.9842812342878</v>
      </c>
      <c r="BH129" s="4">
        <f>E129*BF129/100/BG129</f>
        <v>0.004560089951120155</v>
      </c>
    </row>
    <row r="130" ht="16" customHeight="1">
      <c r="A130" s="4">
        <v>109</v>
      </c>
      <c r="B130" t="s" s="2">
        <v>191</v>
      </c>
      <c r="C130" s="4">
        <v>689.5000314153731</v>
      </c>
      <c r="D130" s="4">
        <v>0</v>
      </c>
      <c r="E130" s="4">
        <f>(R130-S130*(1000-T130)/(1000-U130))*AO130</f>
        <v>1.719551301056539</v>
      </c>
      <c r="F130" s="4">
        <f>IF(AZ130&lt;&gt;0,1/(1/AZ130-1/N130),0)</f>
        <v>0.1184393049793619</v>
      </c>
      <c r="G130" s="4">
        <f>((BC130-AP130/2)*S130-E130)/(BC130+AP130/2)</f>
        <v>169.2863052707329</v>
      </c>
      <c r="H130" s="4">
        <f>AP130*1000</f>
        <v>1.752675176769654</v>
      </c>
      <c r="I130" s="4">
        <f>(AU130-BA130)</f>
        <v>1.531268479536607</v>
      </c>
      <c r="J130" s="4">
        <f>(P130+AT130*D130)</f>
        <v>25.06818580627441</v>
      </c>
      <c r="K130" s="4">
        <v>6</v>
      </c>
      <c r="L130" s="4">
        <f>(K130*AI130+AJ130)</f>
        <v>1.420000016689301</v>
      </c>
      <c r="M130" s="4">
        <v>1</v>
      </c>
      <c r="N130" s="4">
        <f>L130*(M130+1)*(M130+1)/(M130*M130+1)</f>
        <v>2.840000033378601</v>
      </c>
      <c r="O130" s="4">
        <v>22.46310997009277</v>
      </c>
      <c r="P130" s="4">
        <v>25.06818580627441</v>
      </c>
      <c r="Q130" s="4">
        <v>22.09442520141602</v>
      </c>
      <c r="R130" s="4">
        <v>200.3285522460938</v>
      </c>
      <c r="S130" s="4">
        <v>197.8467712402344</v>
      </c>
      <c r="T130" s="4">
        <v>14.25523662567139</v>
      </c>
      <c r="U130" s="4">
        <v>16.32595062255859</v>
      </c>
      <c r="V130" s="4">
        <v>53.14798355102539</v>
      </c>
      <c r="W130" s="4">
        <v>60.86492538452148</v>
      </c>
      <c r="X130" s="4">
        <v>499.5555419921875</v>
      </c>
      <c r="Y130" s="4">
        <v>1999.537597656250</v>
      </c>
      <c r="Z130" s="4">
        <v>15.63114166259766</v>
      </c>
      <c r="AA130" s="4">
        <v>101.7617950439453</v>
      </c>
      <c r="AB130" s="4">
        <v>3.374803781509399</v>
      </c>
      <c r="AC130" s="4">
        <v>0.2303577661514282</v>
      </c>
      <c r="AD130" s="4">
        <v>0.27336585521698</v>
      </c>
      <c r="AE130" s="4">
        <v>0.006951113697141409</v>
      </c>
      <c r="AF130" s="4">
        <v>0.3325891494750977</v>
      </c>
      <c r="AG130" s="4">
        <v>0.00912250392138958</v>
      </c>
      <c r="AH130" s="4">
        <v>0.6666666865348816</v>
      </c>
      <c r="AI130" s="4">
        <v>-0.2195652425289154</v>
      </c>
      <c r="AJ130" s="4">
        <v>2.737391471862793</v>
      </c>
      <c r="AK130" s="4">
        <v>1</v>
      </c>
      <c r="AL130" s="4">
        <v>0</v>
      </c>
      <c r="AM130" s="4">
        <v>0.1599999964237213</v>
      </c>
      <c r="AN130" s="4">
        <v>111115</v>
      </c>
      <c r="AO130" s="4">
        <f>X130*0.000001/(K130*0.0001)</f>
        <v>0.8325925699869791</v>
      </c>
      <c r="AP130" s="4">
        <f>(U130-T130)/(1000-U130)*AO130</f>
        <v>0.001752675176769654</v>
      </c>
      <c r="AQ130" s="4">
        <f>(P130+273.15)</f>
        <v>298.2181858062744</v>
      </c>
      <c r="AR130" s="4">
        <f>(O130+273.15)</f>
        <v>295.6131099700928</v>
      </c>
      <c r="AS130" s="4">
        <f>(Y130*AK130+Z130*AL130)*AM130</f>
        <v>319.9260084740963</v>
      </c>
      <c r="AT130" s="4">
        <f>((AS130+0.00000010773*(AR130^4-AQ130^4))-AP130*44100)/(L130*0.92*2*29.3+0.00000043092*AQ130^3)</f>
        <v>2.423720142312428</v>
      </c>
      <c r="AU130" s="4">
        <f>0.61365*EXP(17.502*J130/(240.97+J130))</f>
        <v>3.192626520686986</v>
      </c>
      <c r="AV130" s="4">
        <f>AU130*1000/AA130</f>
        <v>31.3735279463994</v>
      </c>
      <c r="AW130" s="4">
        <f>(AV130-U130)</f>
        <v>15.04757732384081</v>
      </c>
      <c r="AX130" s="4">
        <f>IF(D130,P130,(O130+P130)/2)</f>
        <v>23.76564788818359</v>
      </c>
      <c r="AY130" s="4">
        <f>0.61365*EXP(17.502*AX130/(240.97+AX130))</f>
        <v>2.953071248391335</v>
      </c>
      <c r="AZ130" s="4">
        <f>IF(AW130&lt;&gt;0,(1000-(AV130+U130)/2)/AW130*AP130,0)</f>
        <v>0.1136976600241606</v>
      </c>
      <c r="BA130" s="4">
        <f>U130*AA130/1000</f>
        <v>1.661358041150379</v>
      </c>
      <c r="BB130" s="4">
        <f>(AY130-BA130)</f>
        <v>1.291713207240956</v>
      </c>
      <c r="BC130" s="4">
        <f>1/(1.6/F130+1.37/N130)</f>
        <v>0.07147235686288407</v>
      </c>
      <c r="BD130" s="4">
        <f>G130*AA130*0.001</f>
        <v>17.22687830070708</v>
      </c>
      <c r="BE130" s="4">
        <f>G130/S130</f>
        <v>0.8556435073948108</v>
      </c>
      <c r="BF130" s="4">
        <f>(1-AP130*AA130/AU130/F130)*100</f>
        <v>52.8325684583232</v>
      </c>
      <c r="BG130" s="4">
        <f>(S130-E130/(N130/1.35))</f>
        <v>197.0293789060291</v>
      </c>
      <c r="BH130" s="4">
        <f>E130*BF130/100/BG130</f>
        <v>0.004610901802314333</v>
      </c>
    </row>
    <row r="131" ht="16" customHeight="1">
      <c r="A131" s="4">
        <v>110</v>
      </c>
      <c r="B131" t="s" s="2">
        <v>192</v>
      </c>
      <c r="C131" s="4">
        <v>694.5000313036144</v>
      </c>
      <c r="D131" s="4">
        <v>0</v>
      </c>
      <c r="E131" s="4">
        <f>(R131-S131*(1000-T131)/(1000-U131))*AO131</f>
        <v>1.635223482594593</v>
      </c>
      <c r="F131" s="4">
        <f>IF(AZ131&lt;&gt;0,1/(1/AZ131-1/N131),0)</f>
        <v>0.11874506897798</v>
      </c>
      <c r="G131" s="4">
        <f>((BC131-AP131/2)*S131-E131)/(BC131+AP131/2)</f>
        <v>170.526470125781</v>
      </c>
      <c r="H131" s="4">
        <f>AP131*1000</f>
        <v>1.756834655531493</v>
      </c>
      <c r="I131" s="4">
        <f>(AU131-BA131)</f>
        <v>1.531097673344179</v>
      </c>
      <c r="J131" s="4">
        <f>(P131+AT131*D131)</f>
        <v>25.07152366638184</v>
      </c>
      <c r="K131" s="4">
        <v>6</v>
      </c>
      <c r="L131" s="4">
        <f>(K131*AI131+AJ131)</f>
        <v>1.420000016689301</v>
      </c>
      <c r="M131" s="4">
        <v>1</v>
      </c>
      <c r="N131" s="4">
        <f>L131*(M131+1)*(M131+1)/(M131*M131+1)</f>
        <v>2.840000033378601</v>
      </c>
      <c r="O131" s="4">
        <v>22.46496200561523</v>
      </c>
      <c r="P131" s="4">
        <v>25.07152366638184</v>
      </c>
      <c r="Q131" s="4">
        <v>22.09436225891113</v>
      </c>
      <c r="R131" s="4">
        <v>200.2466278076172</v>
      </c>
      <c r="S131" s="4">
        <v>197.8650817871094</v>
      </c>
      <c r="T131" s="4">
        <v>14.25823593139648</v>
      </c>
      <c r="U131" s="4">
        <v>16.33386611938477</v>
      </c>
      <c r="V131" s="4">
        <v>53.15297698974609</v>
      </c>
      <c r="W131" s="4">
        <v>60.88701248168945</v>
      </c>
      <c r="X131" s="4">
        <v>499.5510559082031</v>
      </c>
      <c r="Y131" s="4">
        <v>1999.491821289062</v>
      </c>
      <c r="Z131" s="4">
        <v>15.52207088470459</v>
      </c>
      <c r="AA131" s="4">
        <v>101.7618179321289</v>
      </c>
      <c r="AB131" s="4">
        <v>3.374803781509399</v>
      </c>
      <c r="AC131" s="4">
        <v>0.2303577661514282</v>
      </c>
      <c r="AD131" s="4">
        <v>0.27336585521698</v>
      </c>
      <c r="AE131" s="4">
        <v>0.006951113697141409</v>
      </c>
      <c r="AF131" s="4">
        <v>0.3325891494750977</v>
      </c>
      <c r="AG131" s="4">
        <v>0.00912250392138958</v>
      </c>
      <c r="AH131" s="4">
        <v>1</v>
      </c>
      <c r="AI131" s="4">
        <v>-0.2195652425289154</v>
      </c>
      <c r="AJ131" s="4">
        <v>2.737391471862793</v>
      </c>
      <c r="AK131" s="4">
        <v>1</v>
      </c>
      <c r="AL131" s="4">
        <v>0</v>
      </c>
      <c r="AM131" s="4">
        <v>0.1599999964237213</v>
      </c>
      <c r="AN131" s="4">
        <v>111115</v>
      </c>
      <c r="AO131" s="4">
        <f>X131*0.000001/(K131*0.0001)</f>
        <v>0.8325850931803384</v>
      </c>
      <c r="AP131" s="4">
        <f>(U131-T131)/(1000-U131)*AO131</f>
        <v>0.001756834655531493</v>
      </c>
      <c r="AQ131" s="4">
        <f>(P131+273.15)</f>
        <v>298.2215236663818</v>
      </c>
      <c r="AR131" s="4">
        <f>(O131+273.15)</f>
        <v>295.6149620056152</v>
      </c>
      <c r="AS131" s="4">
        <f>(Y131*AK131+Z131*AL131)*AM131</f>
        <v>319.918684255510</v>
      </c>
      <c r="AT131" s="4">
        <f>((AS131+0.00000010773*(AR131^4-AQ131^4))-AP131*44100)/(L131*0.92*2*29.3+0.00000043092*AQ131^3)</f>
        <v>2.421342228537973</v>
      </c>
      <c r="AU131" s="4">
        <f>0.61365*EXP(17.502*J131/(240.97+J131))</f>
        <v>3.19326158351278</v>
      </c>
      <c r="AV131" s="4">
        <f>AU131*1000/AA131</f>
        <v>31.37976156875026</v>
      </c>
      <c r="AW131" s="4">
        <f>(AV131-U131)</f>
        <v>15.0458954493655</v>
      </c>
      <c r="AX131" s="4">
        <f>IF(D131,P131,(O131+P131)/2)</f>
        <v>23.76824283599854</v>
      </c>
      <c r="AY131" s="4">
        <f>0.61365*EXP(17.502*AX131/(240.97+AX131))</f>
        <v>2.953532415168236</v>
      </c>
      <c r="AZ131" s="4">
        <f>IF(AW131&lt;&gt;0,(1000-(AV131+U131)/2)/AW131*AP131,0)</f>
        <v>0.113979402819258</v>
      </c>
      <c r="BA131" s="4">
        <f>U131*AA131/1000</f>
        <v>1.662163910168601</v>
      </c>
      <c r="BB131" s="4">
        <f>(AY131-BA131)</f>
        <v>1.291368504999635</v>
      </c>
      <c r="BC131" s="4">
        <f>1/(1.6/F131+1.37/N131)</f>
        <v>0.07165049306319494</v>
      </c>
      <c r="BD131" s="4">
        <f>G131*AA131*0.001</f>
        <v>17.35308360554834</v>
      </c>
      <c r="BE131" s="4">
        <f>G131/S131</f>
        <v>0.8618320553863917</v>
      </c>
      <c r="BF131" s="4">
        <f>(1-AP131*AA131/AU131/F131)*100</f>
        <v>52.85174037823137</v>
      </c>
      <c r="BG131" s="4">
        <f>(S131-E131/(N131/1.35))</f>
        <v>197.0877748590962</v>
      </c>
      <c r="BH131" s="4">
        <f>E131*BF131/100/BG131</f>
        <v>0.004385071931745339</v>
      </c>
    </row>
    <row r="132" ht="16" customHeight="1">
      <c r="A132" s="4">
        <v>111</v>
      </c>
      <c r="B132" t="s" s="2">
        <v>193</v>
      </c>
      <c r="C132" s="4">
        <v>700.0000311806798</v>
      </c>
      <c r="D132" s="4">
        <v>0</v>
      </c>
      <c r="E132" s="4">
        <f>(R132-S132*(1000-T132)/(1000-U132))*AO132</f>
        <v>1.553492305434678</v>
      </c>
      <c r="F132" s="4">
        <f>IF(AZ132&lt;&gt;0,1/(1/AZ132-1/N132),0)</f>
        <v>0.1193945137375496</v>
      </c>
      <c r="G132" s="4">
        <f>((BC132-AP132/2)*S132-E132)/(BC132+AP132/2)</f>
        <v>171.6738362893501</v>
      </c>
      <c r="H132" s="4">
        <f>AP132*1000</f>
        <v>1.760734420799104</v>
      </c>
      <c r="I132" s="4">
        <f>(AU132-BA132)</f>
        <v>1.526504947342454</v>
      </c>
      <c r="J132" s="4">
        <f>(P132+AT132*D132)</f>
        <v>25.05184173583984</v>
      </c>
      <c r="K132" s="4">
        <v>6</v>
      </c>
      <c r="L132" s="4">
        <f>(K132*AI132+AJ132)</f>
        <v>1.420000016689301</v>
      </c>
      <c r="M132" s="4">
        <v>1</v>
      </c>
      <c r="N132" s="4">
        <f>L132*(M132+1)*(M132+1)/(M132*M132+1)</f>
        <v>2.840000033378601</v>
      </c>
      <c r="O132" s="4">
        <v>22.46759605407715</v>
      </c>
      <c r="P132" s="4">
        <v>25.05184173583984</v>
      </c>
      <c r="Q132" s="4">
        <v>22.09495544433594</v>
      </c>
      <c r="R132" s="4">
        <v>200.0409393310547</v>
      </c>
      <c r="S132" s="4">
        <v>197.7568511962891</v>
      </c>
      <c r="T132" s="4">
        <v>14.26200485229492</v>
      </c>
      <c r="U132" s="4">
        <v>16.34223365783691</v>
      </c>
      <c r="V132" s="4">
        <v>53.15864181518555</v>
      </c>
      <c r="W132" s="4">
        <v>60.90909194946289</v>
      </c>
      <c r="X132" s="4">
        <v>499.5489196777344</v>
      </c>
      <c r="Y132" s="4">
        <v>1999.446411132812</v>
      </c>
      <c r="Z132" s="4">
        <v>15.37433815002441</v>
      </c>
      <c r="AA132" s="4">
        <v>101.7617034912109</v>
      </c>
      <c r="AB132" s="4">
        <v>3.374803781509399</v>
      </c>
      <c r="AC132" s="4">
        <v>0.2303577661514282</v>
      </c>
      <c r="AD132" s="4">
        <v>0.27336585521698</v>
      </c>
      <c r="AE132" s="4">
        <v>0.006951113697141409</v>
      </c>
      <c r="AF132" s="4">
        <v>0.3325891494750977</v>
      </c>
      <c r="AG132" s="4">
        <v>0.00912250392138958</v>
      </c>
      <c r="AH132" s="4">
        <v>0.6666666865348816</v>
      </c>
      <c r="AI132" s="4">
        <v>-0.2195652425289154</v>
      </c>
      <c r="AJ132" s="4">
        <v>2.737391471862793</v>
      </c>
      <c r="AK132" s="4">
        <v>1</v>
      </c>
      <c r="AL132" s="4">
        <v>0</v>
      </c>
      <c r="AM132" s="4">
        <v>0.1599999964237213</v>
      </c>
      <c r="AN132" s="4">
        <v>111115</v>
      </c>
      <c r="AO132" s="4">
        <f>X132*0.000001/(K132*0.0001)</f>
        <v>0.8325815327962237</v>
      </c>
      <c r="AP132" s="4">
        <f>(U132-T132)/(1000-U132)*AO132</f>
        <v>0.001760734420799104</v>
      </c>
      <c r="AQ132" s="4">
        <f>(P132+273.15)</f>
        <v>298.2018417358398</v>
      </c>
      <c r="AR132" s="4">
        <f>(O132+273.15)</f>
        <v>295.6175960540771</v>
      </c>
      <c r="AS132" s="4">
        <f>(Y132*AK132+Z132*AL132)*AM132</f>
        <v>319.9114186306724</v>
      </c>
      <c r="AT132" s="4">
        <f>((AS132+0.00000010773*(AR132^4-AQ132^4))-AP132*44100)/(L132*0.92*2*29.3+0.00000043092*AQ132^3)</f>
        <v>2.422256981230268</v>
      </c>
      <c r="AU132" s="4">
        <f>0.61365*EXP(17.502*J132/(240.97+J132))</f>
        <v>3.189518483215342</v>
      </c>
      <c r="AV132" s="4">
        <f>AU132*1000/AA132</f>
        <v>31.34301386268379</v>
      </c>
      <c r="AW132" s="4">
        <f>(AV132-U132)</f>
        <v>15.00078020484688</v>
      </c>
      <c r="AX132" s="4">
        <f>IF(D132,P132,(O132+P132)/2)</f>
        <v>23.7597188949585</v>
      </c>
      <c r="AY132" s="4">
        <f>0.61365*EXP(17.502*AX132/(240.97+AX132))</f>
        <v>2.952017800789834</v>
      </c>
      <c r="AZ132" s="4">
        <f>IF(AW132&lt;&gt;0,(1000-(AV132+U132)/2)/AW132*AP132,0)</f>
        <v>0.1145776332291641</v>
      </c>
      <c r="BA132" s="4">
        <f>U132*AA132/1000</f>
        <v>1.663013535872888</v>
      </c>
      <c r="BB132" s="4">
        <f>(AY132-BA132)</f>
        <v>1.289004264916946</v>
      </c>
      <c r="BC132" s="4">
        <f>1/(1.6/F132+1.37/N132)</f>
        <v>0.07202875035403199</v>
      </c>
      <c r="BD132" s="4">
        <f>G132*AA132*0.001</f>
        <v>17.46982202567553</v>
      </c>
      <c r="BE132" s="4">
        <f>G132/S132</f>
        <v>0.8681056319962865</v>
      </c>
      <c r="BF132" s="4">
        <f>(1-AP132*AA132/AU132/F132)*100</f>
        <v>52.9490140456903</v>
      </c>
      <c r="BG132" s="4">
        <f>(S132-E132/(N132/1.35))</f>
        <v>197.0183953555538</v>
      </c>
      <c r="BH132" s="4">
        <f>E132*BF132/100/BG132</f>
        <v>0.004175035826065258</v>
      </c>
    </row>
    <row r="133" ht="16" customHeight="1">
      <c r="A133" s="4">
        <v>112</v>
      </c>
      <c r="B133" t="s" s="2">
        <v>194</v>
      </c>
      <c r="C133" s="4">
        <v>705.0000310689211</v>
      </c>
      <c r="D133" s="4">
        <v>0</v>
      </c>
      <c r="E133" s="4">
        <f>(R133-S133*(1000-T133)/(1000-U133))*AO133</f>
        <v>1.56569264085452</v>
      </c>
      <c r="F133" s="4">
        <f>IF(AZ133&lt;&gt;0,1/(1/AZ133-1/N133),0)</f>
        <v>0.1193326339671913</v>
      </c>
      <c r="G133" s="4">
        <f>((BC133-AP133/2)*S133-E133)/(BC133+AP133/2)</f>
        <v>171.3548438563581</v>
      </c>
      <c r="H133" s="4">
        <f>AP133*1000</f>
        <v>1.764012136494919</v>
      </c>
      <c r="I133" s="4">
        <f>(AU133-BA133)</f>
        <v>1.530066174235609</v>
      </c>
      <c r="J133" s="4">
        <f>(P133+AT133*D133)</f>
        <v>25.07460784912109</v>
      </c>
      <c r="K133" s="4">
        <v>6</v>
      </c>
      <c r="L133" s="4">
        <f>(K133*AI133+AJ133)</f>
        <v>1.420000016689301</v>
      </c>
      <c r="M133" s="4">
        <v>1</v>
      </c>
      <c r="N133" s="4">
        <f>L133*(M133+1)*(M133+1)/(M133*M133+1)</f>
        <v>2.840000033378601</v>
      </c>
      <c r="O133" s="4">
        <v>22.46918487548828</v>
      </c>
      <c r="P133" s="4">
        <v>25.07460784912109</v>
      </c>
      <c r="Q133" s="4">
        <v>22.09539031982422</v>
      </c>
      <c r="R133" s="4">
        <v>199.9224700927734</v>
      </c>
      <c r="S133" s="4">
        <v>197.6232452392578</v>
      </c>
      <c r="T133" s="4">
        <v>14.26573753356934</v>
      </c>
      <c r="U133" s="4">
        <v>16.34981155395508</v>
      </c>
      <c r="V133" s="4">
        <v>53.16648483276367</v>
      </c>
      <c r="W133" s="4">
        <v>60.93085098266602</v>
      </c>
      <c r="X133" s="4">
        <v>499.5516052246094</v>
      </c>
      <c r="Y133" s="4">
        <v>1999.443725585938</v>
      </c>
      <c r="Z133" s="4">
        <v>15.29438877105713</v>
      </c>
      <c r="AA133" s="4">
        <v>101.7615585327148</v>
      </c>
      <c r="AB133" s="4">
        <v>3.374803781509399</v>
      </c>
      <c r="AC133" s="4">
        <v>0.2303577661514282</v>
      </c>
      <c r="AD133" s="4">
        <v>0.27336585521698</v>
      </c>
      <c r="AE133" s="4">
        <v>0.006951113697141409</v>
      </c>
      <c r="AF133" s="4">
        <v>0.3325891494750977</v>
      </c>
      <c r="AG133" s="4">
        <v>0.00912250392138958</v>
      </c>
      <c r="AH133" s="4">
        <v>0.6666666865348816</v>
      </c>
      <c r="AI133" s="4">
        <v>-0.2195652425289154</v>
      </c>
      <c r="AJ133" s="4">
        <v>2.737391471862793</v>
      </c>
      <c r="AK133" s="4">
        <v>1</v>
      </c>
      <c r="AL133" s="4">
        <v>0</v>
      </c>
      <c r="AM133" s="4">
        <v>0.1599999964237213</v>
      </c>
      <c r="AN133" s="4">
        <v>111115</v>
      </c>
      <c r="AO133" s="4">
        <f>X133*0.000001/(K133*0.0001)</f>
        <v>0.8325860087076822</v>
      </c>
      <c r="AP133" s="4">
        <f>(U133-T133)/(1000-U133)*AO133</f>
        <v>0.001764012136494919</v>
      </c>
      <c r="AQ133" s="4">
        <f>(P133+273.15)</f>
        <v>298.2246078491211</v>
      </c>
      <c r="AR133" s="4">
        <f>(O133+273.15)</f>
        <v>295.6191848754883</v>
      </c>
      <c r="AS133" s="4">
        <f>(Y133*AK133+Z133*AL133)*AM133</f>
        <v>319.910988943182</v>
      </c>
      <c r="AT133" s="4">
        <f>((AS133+0.00000010773*(AR133^4-AQ133^4))-AP133*44100)/(L133*0.92*2*29.3+0.00000043092*AQ133^3)</f>
        <v>2.417781140793685</v>
      </c>
      <c r="AU133" s="4">
        <f>0.61365*EXP(17.502*J133/(240.97+J133))</f>
        <v>3.193848479682266</v>
      </c>
      <c r="AV133" s="4">
        <f>AU133*1000/AA133</f>
        <v>31.38560892476397</v>
      </c>
      <c r="AW133" s="4">
        <f>(AV133-U133)</f>
        <v>15.03579737080889</v>
      </c>
      <c r="AX133" s="4">
        <f>IF(D133,P133,(O133+P133)/2)</f>
        <v>23.77189636230469</v>
      </c>
      <c r="AY133" s="4">
        <f>0.61365*EXP(17.502*AX133/(240.97+AX133))</f>
        <v>2.954181816269072</v>
      </c>
      <c r="AZ133" s="4">
        <f>IF(AW133&lt;&gt;0,(1000-(AV133+U133)/2)/AW133*AP133,0)</f>
        <v>0.1145206445323165</v>
      </c>
      <c r="BA133" s="4">
        <f>U133*AA133/1000</f>
        <v>1.663782305446657</v>
      </c>
      <c r="BB133" s="4">
        <f>(AY133-BA133)</f>
        <v>1.290399510822415</v>
      </c>
      <c r="BC133" s="4">
        <f>1/(1.6/F133+1.37/N133)</f>
        <v>0.07199271576984126</v>
      </c>
      <c r="BD133" s="4">
        <f>G133*AA133*0.001</f>
        <v>17.437335972953</v>
      </c>
      <c r="BE133" s="4">
        <f>G133/S133</f>
        <v>0.8670783826513062</v>
      </c>
      <c r="BF133" s="4">
        <f>(1-AP133*AA133/AU133/F133)*100</f>
        <v>52.90098950669482</v>
      </c>
      <c r="BG133" s="4">
        <f>(S133-E133/(N133/1.35))</f>
        <v>196.8789899433735</v>
      </c>
      <c r="BH133" s="4">
        <f>E133*BF133/100/BG133</f>
        <v>0.004206984706106881</v>
      </c>
    </row>
    <row r="134" ht="16" customHeight="1">
      <c r="A134" s="4">
        <v>113</v>
      </c>
      <c r="B134" t="s" s="2">
        <v>195</v>
      </c>
      <c r="C134" s="4">
        <v>710.0000309571624</v>
      </c>
      <c r="D134" s="4">
        <v>0</v>
      </c>
      <c r="E134" s="4">
        <f>(R134-S134*(1000-T134)/(1000-U134))*AO134</f>
        <v>1.619178888711532</v>
      </c>
      <c r="F134" s="4">
        <f>IF(AZ134&lt;&gt;0,1/(1/AZ134-1/N134),0)</f>
        <v>0.1194073420573689</v>
      </c>
      <c r="G134" s="4">
        <f>((BC134-AP134/2)*S134-E134)/(BC134+AP134/2)</f>
        <v>170.5242127976599</v>
      </c>
      <c r="H134" s="4">
        <f>AP134*1000</f>
        <v>1.767081867017709</v>
      </c>
      <c r="I134" s="4">
        <f>(AU134-BA134)</f>
        <v>1.531784856564448</v>
      </c>
      <c r="J134" s="4">
        <f>(P134+AT134*D134)</f>
        <v>25.08769607543945</v>
      </c>
      <c r="K134" s="4">
        <v>6</v>
      </c>
      <c r="L134" s="4">
        <f>(K134*AI134+AJ134)</f>
        <v>1.420000016689301</v>
      </c>
      <c r="M134" s="4">
        <v>1</v>
      </c>
      <c r="N134" s="4">
        <f>L134*(M134+1)*(M134+1)/(M134*M134+1)</f>
        <v>2.840000033378601</v>
      </c>
      <c r="O134" s="4">
        <v>22.47084808349609</v>
      </c>
      <c r="P134" s="4">
        <v>25.08769607543945</v>
      </c>
      <c r="Q134" s="4">
        <v>22.09557914733887</v>
      </c>
      <c r="R134" s="4">
        <v>199.8794860839844</v>
      </c>
      <c r="S134" s="4">
        <v>197.5155944824219</v>
      </c>
      <c r="T134" s="4">
        <v>14.26977252960205</v>
      </c>
      <c r="U134" s="4">
        <v>16.35739135742188</v>
      </c>
      <c r="V134" s="4">
        <v>53.17640686035156</v>
      </c>
      <c r="W134" s="4">
        <v>60.95312881469727</v>
      </c>
      <c r="X134" s="4">
        <v>499.5673522949219</v>
      </c>
      <c r="Y134" s="4">
        <v>1999.400024414062</v>
      </c>
      <c r="Z134" s="4">
        <v>15.20974159240723</v>
      </c>
      <c r="AA134" s="4">
        <v>101.7616577148438</v>
      </c>
      <c r="AB134" s="4">
        <v>3.374803781509399</v>
      </c>
      <c r="AC134" s="4">
        <v>0.2303577661514282</v>
      </c>
      <c r="AD134" s="4">
        <v>0.27336585521698</v>
      </c>
      <c r="AE134" s="4">
        <v>0.006951113697141409</v>
      </c>
      <c r="AF134" s="4">
        <v>0.3325891494750977</v>
      </c>
      <c r="AG134" s="4">
        <v>0.00912250392138958</v>
      </c>
      <c r="AH134" s="4">
        <v>1</v>
      </c>
      <c r="AI134" s="4">
        <v>-0.2195652425289154</v>
      </c>
      <c r="AJ134" s="4">
        <v>2.737391471862793</v>
      </c>
      <c r="AK134" s="4">
        <v>1</v>
      </c>
      <c r="AL134" s="4">
        <v>0</v>
      </c>
      <c r="AM134" s="4">
        <v>0.1599999964237213</v>
      </c>
      <c r="AN134" s="4">
        <v>111115</v>
      </c>
      <c r="AO134" s="4">
        <f>X134*0.000001/(K134*0.0001)</f>
        <v>0.8326122538248697</v>
      </c>
      <c r="AP134" s="4">
        <f>(U134-T134)/(1000-U134)*AO134</f>
        <v>0.001767081867017709</v>
      </c>
      <c r="AQ134" s="4">
        <f>(P134+273.15)</f>
        <v>298.2376960754394</v>
      </c>
      <c r="AR134" s="4">
        <f>(O134+273.15)</f>
        <v>295.6208480834961</v>
      </c>
      <c r="AS134" s="4">
        <f>(Y134*AK134+Z134*AL134)*AM134</f>
        <v>319.9039967558383</v>
      </c>
      <c r="AT134" s="4">
        <f>((AS134+0.00000010773*(AR134^4-AQ134^4))-AP134*44100)/(L134*0.92*2*29.3+0.00000043092*AQ134^3)</f>
        <v>2.414631873312894</v>
      </c>
      <c r="AU134" s="4">
        <f>0.61365*EXP(17.502*J134/(240.97+J134))</f>
        <v>3.196340116986156</v>
      </c>
      <c r="AV134" s="4">
        <f>AU134*1000/AA134</f>
        <v>31.41006336534859</v>
      </c>
      <c r="AW134" s="4">
        <f>(AV134-U134)</f>
        <v>15.05267200792671</v>
      </c>
      <c r="AX134" s="4">
        <f>IF(D134,P134,(O134+P134)/2)</f>
        <v>23.77927207946777</v>
      </c>
      <c r="AY134" s="4">
        <f>0.61365*EXP(17.502*AX134/(240.97+AX134))</f>
        <v>2.955493203823995</v>
      </c>
      <c r="AZ134" s="4">
        <f>IF(AW134&lt;&gt;0,(1000-(AV134+U134)/2)/AW134*AP134,0)</f>
        <v>0.1145894472803428</v>
      </c>
      <c r="BA134" s="4">
        <f>U134*AA134/1000</f>
        <v>1.664555260421708</v>
      </c>
      <c r="BB134" s="4">
        <f>(AY134-BA134)</f>
        <v>1.290937943402287</v>
      </c>
      <c r="BC134" s="4">
        <f>1/(1.6/F134+1.37/N134)</f>
        <v>0.07203622053560474</v>
      </c>
      <c r="BD134" s="4">
        <f>G134*AA134*0.001</f>
        <v>17.35282657480865</v>
      </c>
      <c r="BE134" s="4">
        <f>G134/S134</f>
        <v>0.863345566432406</v>
      </c>
      <c r="BF134" s="4">
        <f>(1-AP134*AA134/AU134/F134)*100</f>
        <v>52.88525699235736</v>
      </c>
      <c r="BG134" s="4">
        <f>(S134-E134/(N134/1.35))</f>
        <v>196.7459143859184</v>
      </c>
      <c r="BH134" s="4">
        <f>E134*BF134/100/BG134</f>
        <v>0.004352349166353908</v>
      </c>
    </row>
    <row r="135" ht="16" customHeight="1">
      <c r="A135" s="4">
        <v>114</v>
      </c>
      <c r="B135" t="s" s="2">
        <v>196</v>
      </c>
      <c r="C135" s="4">
        <v>715.5000308342278</v>
      </c>
      <c r="D135" s="4">
        <v>0</v>
      </c>
      <c r="E135" s="4">
        <f>(R135-S135*(1000-T135)/(1000-U135))*AO135</f>
        <v>1.665818712162266</v>
      </c>
      <c r="F135" s="4">
        <f>IF(AZ135&lt;&gt;0,1/(1/AZ135-1/N135),0)</f>
        <v>0.1197773177089866</v>
      </c>
      <c r="G135" s="4">
        <f>((BC135-AP135/2)*S135-E135)/(BC135+AP135/2)</f>
        <v>169.8903503014245</v>
      </c>
      <c r="H135" s="4">
        <f>AP135*1000</f>
        <v>1.770919279172815</v>
      </c>
      <c r="I135" s="4">
        <f>(AU135-BA135)</f>
        <v>1.53055645970751</v>
      </c>
      <c r="J135" s="4">
        <f>(P135+AT135*D135)</f>
        <v>25.08609390258789</v>
      </c>
      <c r="K135" s="4">
        <v>6</v>
      </c>
      <c r="L135" s="4">
        <f>(K135*AI135+AJ135)</f>
        <v>1.420000016689301</v>
      </c>
      <c r="M135" s="4">
        <v>1</v>
      </c>
      <c r="N135" s="4">
        <f>L135*(M135+1)*(M135+1)/(M135*M135+1)</f>
        <v>2.840000033378601</v>
      </c>
      <c r="O135" s="4">
        <v>22.4721736907959</v>
      </c>
      <c r="P135" s="4">
        <v>25.08609390258789</v>
      </c>
      <c r="Q135" s="4">
        <v>22.09572601318359</v>
      </c>
      <c r="R135" s="4">
        <v>199.8686370849609</v>
      </c>
      <c r="S135" s="4">
        <v>197.4479522705078</v>
      </c>
      <c r="T135" s="4">
        <v>14.27431869506836</v>
      </c>
      <c r="U135" s="4">
        <v>16.3664608001709</v>
      </c>
      <c r="V135" s="4">
        <v>53.18822860717773</v>
      </c>
      <c r="W135" s="4">
        <v>60.98117828369141</v>
      </c>
      <c r="X135" s="4">
        <v>499.565185546875</v>
      </c>
      <c r="Y135" s="4">
        <v>1999.380249023438</v>
      </c>
      <c r="Z135" s="4">
        <v>15.16166591644287</v>
      </c>
      <c r="AA135" s="4">
        <v>101.7616806030273</v>
      </c>
      <c r="AB135" s="4">
        <v>3.374803781509399</v>
      </c>
      <c r="AC135" s="4">
        <v>0.2303577661514282</v>
      </c>
      <c r="AD135" s="4">
        <v>0.27336585521698</v>
      </c>
      <c r="AE135" s="4">
        <v>0.006951113697141409</v>
      </c>
      <c r="AF135" s="4">
        <v>0.3325891494750977</v>
      </c>
      <c r="AG135" s="4">
        <v>0.00912250392138958</v>
      </c>
      <c r="AH135" s="4">
        <v>1</v>
      </c>
      <c r="AI135" s="4">
        <v>-0.2195652425289154</v>
      </c>
      <c r="AJ135" s="4">
        <v>2.737391471862793</v>
      </c>
      <c r="AK135" s="4">
        <v>1</v>
      </c>
      <c r="AL135" s="4">
        <v>0</v>
      </c>
      <c r="AM135" s="4">
        <v>0.1599999964237213</v>
      </c>
      <c r="AN135" s="4">
        <v>111115</v>
      </c>
      <c r="AO135" s="4">
        <f>X135*0.000001/(K135*0.0001)</f>
        <v>0.8326086425781248</v>
      </c>
      <c r="AP135" s="4">
        <f>(U135-T135)/(1000-U135)*AO135</f>
        <v>0.001770919279172815</v>
      </c>
      <c r="AQ135" s="4">
        <f>(P135+273.15)</f>
        <v>298.2360939025879</v>
      </c>
      <c r="AR135" s="4">
        <f>(O135+273.15)</f>
        <v>295.6221736907959</v>
      </c>
      <c r="AS135" s="4">
        <f>(Y135*AK135+Z135*AL135)*AM135</f>
        <v>319.900832693409</v>
      </c>
      <c r="AT135" s="4">
        <f>((AS135+0.00000010773*(AR135^4-AQ135^4))-AP135*44100)/(L135*0.92*2*29.3+0.00000043092*AQ135^3)</f>
        <v>2.413053471044028</v>
      </c>
      <c r="AU135" s="4">
        <f>0.61365*EXP(17.502*J135/(240.97+J135))</f>
        <v>3.196035016256468</v>
      </c>
      <c r="AV135" s="4">
        <f>AU135*1000/AA135</f>
        <v>31.40705811182709</v>
      </c>
      <c r="AW135" s="4">
        <f>(AV135-U135)</f>
        <v>15.0405973116562</v>
      </c>
      <c r="AX135" s="4">
        <f>IF(D135,P135,(O135+P135)/2)</f>
        <v>23.77913379669189</v>
      </c>
      <c r="AY135" s="4">
        <f>0.61365*EXP(17.502*AX135/(240.97+AX135))</f>
        <v>2.955468612745176</v>
      </c>
      <c r="AZ135" s="4">
        <f>IF(AW135&lt;&gt;0,(1000-(AV135+U135)/2)/AW135*AP135,0)</f>
        <v>0.1149301268105605</v>
      </c>
      <c r="BA135" s="4">
        <f>U135*AA135/1000</f>
        <v>1.665478556548958</v>
      </c>
      <c r="BB135" s="4">
        <f>(AY135-BA135)</f>
        <v>1.289990056196217</v>
      </c>
      <c r="BC135" s="4">
        <f>1/(1.6/F135+1.37/N135)</f>
        <v>0.07225164059621997</v>
      </c>
      <c r="BD135" s="4">
        <f>G135*AA135*0.001</f>
        <v>17.28832756490999</v>
      </c>
      <c r="BE135" s="4">
        <f>G135/S135</f>
        <v>0.8604310571358633</v>
      </c>
      <c r="BF135" s="4">
        <f>(1-AP135*AA135/AU135/F135)*100</f>
        <v>52.92428504014624</v>
      </c>
      <c r="BG135" s="4">
        <f>(S135-E135/(N135/1.35))</f>
        <v>196.6561018356528</v>
      </c>
      <c r="BH135" s="4">
        <f>E135*BF135/100/BG135</f>
        <v>0.004483067828801115</v>
      </c>
    </row>
    <row r="136" ht="29" customHeight="1">
      <c r="A136" t="s" s="2">
        <v>9</v>
      </c>
      <c r="B136" t="s" s="5">
        <v>197</v>
      </c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</row>
    <row r="137" ht="16" customHeight="1">
      <c r="A137" s="4">
        <v>115</v>
      </c>
      <c r="B137" t="s" s="2">
        <v>198</v>
      </c>
      <c r="C137" s="4">
        <v>720.5000307224691</v>
      </c>
      <c r="D137" s="4">
        <v>0</v>
      </c>
      <c r="E137" s="4">
        <f>(R137-S137*(1000-T137)/(1000-U137))*AO137</f>
        <v>1.484537614013915</v>
      </c>
      <c r="F137" s="4">
        <f>IF(AZ137&lt;&gt;0,1/(1/AZ137-1/N137),0)</f>
        <v>0.1199276929161282</v>
      </c>
      <c r="G137" s="4">
        <f>((BC137-AP137/2)*S137-E137)/(BC137+AP137/2)</f>
        <v>172.3393892359965</v>
      </c>
      <c r="H137" s="4">
        <f>AP137*1000</f>
        <v>1.775278811001592</v>
      </c>
      <c r="I137" s="4">
        <f>(AU137-BA137)</f>
        <v>1.53244746354777</v>
      </c>
      <c r="J137" s="4">
        <f>(P137+AT137*D137)</f>
        <v>25.10074043273926</v>
      </c>
      <c r="K137" s="4">
        <v>6</v>
      </c>
      <c r="L137" s="4">
        <f>(K137*AI137+AJ137)</f>
        <v>1.420000016689301</v>
      </c>
      <c r="M137" s="4">
        <v>1</v>
      </c>
      <c r="N137" s="4">
        <f>L137*(M137+1)*(M137+1)/(M137*M137+1)</f>
        <v>2.840000033378601</v>
      </c>
      <c r="O137" s="4">
        <v>22.47408866882324</v>
      </c>
      <c r="P137" s="4">
        <v>25.10074043273926</v>
      </c>
      <c r="Q137" s="4">
        <v>22.09678268432617</v>
      </c>
      <c r="R137" s="4">
        <v>199.6020660400391</v>
      </c>
      <c r="S137" s="4">
        <v>197.3981628417969</v>
      </c>
      <c r="T137" s="4">
        <v>14.27803039550781</v>
      </c>
      <c r="U137" s="4">
        <v>16.37532043457031</v>
      </c>
      <c r="V137" s="4">
        <v>53.19697952270508</v>
      </c>
      <c r="W137" s="4">
        <v>61.0069465637207</v>
      </c>
      <c r="X137" s="4">
        <v>499.5612487792969</v>
      </c>
      <c r="Y137" s="4">
        <v>1999.367309570312</v>
      </c>
      <c r="Z137" s="4">
        <v>15.06774711608887</v>
      </c>
      <c r="AA137" s="4">
        <v>101.7615280151367</v>
      </c>
      <c r="AB137" s="4">
        <v>3.374803781509399</v>
      </c>
      <c r="AC137" s="4">
        <v>0.2303577661514282</v>
      </c>
      <c r="AD137" s="4">
        <v>0.27336585521698</v>
      </c>
      <c r="AE137" s="4">
        <v>0.006951113697141409</v>
      </c>
      <c r="AF137" s="4">
        <v>0.3325891494750977</v>
      </c>
      <c r="AG137" s="4">
        <v>0.00912250392138958</v>
      </c>
      <c r="AH137" s="4">
        <v>1</v>
      </c>
      <c r="AI137" s="4">
        <v>-0.2195652425289154</v>
      </c>
      <c r="AJ137" s="4">
        <v>2.737391471862793</v>
      </c>
      <c r="AK137" s="4">
        <v>1</v>
      </c>
      <c r="AL137" s="4">
        <v>0</v>
      </c>
      <c r="AM137" s="4">
        <v>0.1599999964237213</v>
      </c>
      <c r="AN137" s="4">
        <v>111115</v>
      </c>
      <c r="AO137" s="4">
        <f>X137*0.000001/(K137*0.0001)</f>
        <v>0.8326020812988281</v>
      </c>
      <c r="AP137" s="4">
        <f>(U137-T137)/(1000-U137)*AO137</f>
        <v>0.001775278811001592</v>
      </c>
      <c r="AQ137" s="4">
        <f>(P137+273.15)</f>
        <v>298.2507404327392</v>
      </c>
      <c r="AR137" s="4">
        <f>(O137+273.15)</f>
        <v>295.6240886688232</v>
      </c>
      <c r="AS137" s="4">
        <f>(Y137*AK137+Z137*AL137)*AM137</f>
        <v>319.8987623809553</v>
      </c>
      <c r="AT137" s="4">
        <f>((AS137+0.00000010773*(AR137^4-AQ137^4))-AP137*44100)/(L137*0.92*2*29.3+0.00000043092*AQ137^3)</f>
        <v>2.409138093588532</v>
      </c>
      <c r="AU137" s="4">
        <f>0.61365*EXP(17.502*J137/(240.97+J137))</f>
        <v>3.198825092707137</v>
      </c>
      <c r="AV137" s="4">
        <f>AU137*1000/AA137</f>
        <v>31.43452299803637</v>
      </c>
      <c r="AW137" s="4">
        <f>(AV137-U137)</f>
        <v>15.05920256346606</v>
      </c>
      <c r="AX137" s="4">
        <f>IF(D137,P137,(O137+P137)/2)</f>
        <v>23.78741455078125</v>
      </c>
      <c r="AY137" s="4">
        <f>0.61365*EXP(17.502*AX137/(240.97+AX137))</f>
        <v>2.956941509864805</v>
      </c>
      <c r="AZ137" s="4">
        <f>IF(AW137&lt;&gt;0,(1000-(AV137+U137)/2)/AW137*AP137,0)</f>
        <v>0.1150685703772852</v>
      </c>
      <c r="BA137" s="4">
        <f>U137*AA137/1000</f>
        <v>1.666377629159368</v>
      </c>
      <c r="BB137" s="4">
        <f>(AY137-BA137)</f>
        <v>1.290563880705437</v>
      </c>
      <c r="BC137" s="4">
        <f>1/(1.6/F137+1.37/N137)</f>
        <v>0.07233918400986611</v>
      </c>
      <c r="BD137" s="4">
        <f>G137*AA137*0.001</f>
        <v>17.53751958585041</v>
      </c>
      <c r="BE137" s="4">
        <f>G137/S137</f>
        <v>0.8730546766745572</v>
      </c>
      <c r="BF137" s="4">
        <f>(1-AP137*AA137/AU137/F137)*100</f>
        <v>52.90875029482902</v>
      </c>
      <c r="BG137" s="4">
        <f>(S137-E137/(N137/1.35))</f>
        <v>196.6924847589221</v>
      </c>
      <c r="BH137" s="4">
        <f>E137*BF137/100/BG137</f>
        <v>0.003993290847864008</v>
      </c>
    </row>
    <row r="138" ht="16" customHeight="1">
      <c r="A138" s="4">
        <v>116</v>
      </c>
      <c r="B138" t="s" s="2">
        <v>199</v>
      </c>
      <c r="C138" s="4">
        <v>725.5000306107104</v>
      </c>
      <c r="D138" s="4">
        <v>0</v>
      </c>
      <c r="E138" s="4">
        <f>(R138-S138*(1000-T138)/(1000-U138))*AO138</f>
        <v>-9.229371729423534</v>
      </c>
      <c r="F138" s="4">
        <f>IF(AZ138&lt;&gt;0,1/(1/AZ138-1/N138),0)</f>
        <v>0.1199424794926464</v>
      </c>
      <c r="G138" s="4">
        <f>((BC138-AP138/2)*S138-E138)/(BC138+AP138/2)</f>
        <v>315.1397551152962</v>
      </c>
      <c r="H138" s="4">
        <f>AP138*1000</f>
        <v>1.780027832107963</v>
      </c>
      <c r="I138" s="4">
        <f>(AU138-BA138)</f>
        <v>1.536316451095284</v>
      </c>
      <c r="J138" s="4">
        <f>(P138+AT138*D138)</f>
        <v>25.12595176696777</v>
      </c>
      <c r="K138" s="4">
        <v>6</v>
      </c>
      <c r="L138" s="4">
        <f>(K138*AI138+AJ138)</f>
        <v>1.420000016689301</v>
      </c>
      <c r="M138" s="4">
        <v>1</v>
      </c>
      <c r="N138" s="4">
        <f>L138*(M138+1)*(M138+1)/(M138*M138+1)</f>
        <v>2.840000033378601</v>
      </c>
      <c r="O138" s="4">
        <v>22.47637176513672</v>
      </c>
      <c r="P138" s="4">
        <v>25.12595176696777</v>
      </c>
      <c r="Q138" s="4">
        <v>22.09669876098633</v>
      </c>
      <c r="R138" s="4">
        <v>183.1607818603516</v>
      </c>
      <c r="S138" s="4">
        <v>193.8315582275391</v>
      </c>
      <c r="T138" s="4">
        <v>14.2816686630249</v>
      </c>
      <c r="U138" s="4">
        <v>16.38458824157715</v>
      </c>
      <c r="V138" s="4">
        <v>53.20288848876953</v>
      </c>
      <c r="W138" s="4">
        <v>61.03263854980469</v>
      </c>
      <c r="X138" s="4">
        <v>499.552001953125</v>
      </c>
      <c r="Y138" s="4">
        <v>1999.404663085938</v>
      </c>
      <c r="Z138" s="4">
        <v>14.97751712799072</v>
      </c>
      <c r="AA138" s="4">
        <v>101.7612533569336</v>
      </c>
      <c r="AB138" s="4">
        <v>3.374803781509399</v>
      </c>
      <c r="AC138" s="4">
        <v>0.2303577661514282</v>
      </c>
      <c r="AD138" s="4">
        <v>0.27336585521698</v>
      </c>
      <c r="AE138" s="4">
        <v>0.006951113697141409</v>
      </c>
      <c r="AF138" s="4">
        <v>0.3325891494750977</v>
      </c>
      <c r="AG138" s="4">
        <v>0.00912250392138958</v>
      </c>
      <c r="AH138" s="4">
        <v>0.6666666865348816</v>
      </c>
      <c r="AI138" s="4">
        <v>-0.2195652425289154</v>
      </c>
      <c r="AJ138" s="4">
        <v>2.737391471862793</v>
      </c>
      <c r="AK138" s="4">
        <v>1</v>
      </c>
      <c r="AL138" s="4">
        <v>0</v>
      </c>
      <c r="AM138" s="4">
        <v>0.1599999964237213</v>
      </c>
      <c r="AN138" s="4">
        <v>111115</v>
      </c>
      <c r="AO138" s="4">
        <f>X138*0.000001/(K138*0.0001)</f>
        <v>0.8325866699218748</v>
      </c>
      <c r="AP138" s="4">
        <f>(U138-T138)/(1000-U138)*AO138</f>
        <v>0.001780027832107963</v>
      </c>
      <c r="AQ138" s="4">
        <f>(P138+273.15)</f>
        <v>298.2759517669678</v>
      </c>
      <c r="AR138" s="4">
        <f>(O138+273.15)</f>
        <v>295.6263717651367</v>
      </c>
      <c r="AS138" s="4">
        <f>(Y138*AK138+Z138*AL138)*AM138</f>
        <v>319.9047389433217</v>
      </c>
      <c r="AT138" s="4">
        <f>((AS138+0.00000010773*(AR138^4-AQ138^4))-AP138*44100)/(L138*0.92*2*29.3+0.00000043092*AQ138^3)</f>
        <v>2.403759244272841</v>
      </c>
      <c r="AU138" s="4">
        <f>0.61365*EXP(17.502*J138/(240.97+J138))</f>
        <v>3.203632686295451</v>
      </c>
      <c r="AV138" s="4">
        <f>AU138*1000/AA138</f>
        <v>31.48185169318346</v>
      </c>
      <c r="AW138" s="4">
        <f>(AV138-U138)</f>
        <v>15.09726345160631</v>
      </c>
      <c r="AX138" s="4">
        <f>IF(D138,P138,(O138+P138)/2)</f>
        <v>23.80116176605225</v>
      </c>
      <c r="AY138" s="4">
        <f>0.61365*EXP(17.502*AX138/(240.97+AX138))</f>
        <v>2.959388143389434</v>
      </c>
      <c r="AZ138" s="4">
        <f>IF(AW138&lt;&gt;0,(1000-(AV138+U138)/2)/AW138*AP138,0)</f>
        <v>0.1150821829415189</v>
      </c>
      <c r="BA138" s="4">
        <f>U138*AA138/1000</f>
        <v>1.667316235200167</v>
      </c>
      <c r="BB138" s="4">
        <f>(AY138-BA138)</f>
        <v>1.292071908189266</v>
      </c>
      <c r="BC138" s="4">
        <f>1/(1.6/F138+1.37/N138)</f>
        <v>0.07234779184622339</v>
      </c>
      <c r="BD138" s="4">
        <f>G138*AA138*0.001</f>
        <v>32.06901646312967</v>
      </c>
      <c r="BE138" s="4">
        <f>G138/S138</f>
        <v>1.625843376574177</v>
      </c>
      <c r="BF138" s="4">
        <f>(1-AP138*AA138/AU138/F138)*100</f>
        <v>52.85957412206064</v>
      </c>
      <c r="BG138" s="4">
        <f>(S138-E138/(N138/1.35))</f>
        <v>198.2187595262303</v>
      </c>
      <c r="BH138" s="4">
        <f>E138*BF138/100/BG138</f>
        <v>-0.0246122344927174</v>
      </c>
    </row>
    <row r="139" ht="16" customHeight="1">
      <c r="A139" s="4">
        <v>117</v>
      </c>
      <c r="B139" t="s" s="2">
        <v>200</v>
      </c>
      <c r="C139" s="4">
        <v>731.0000304877758</v>
      </c>
      <c r="D139" s="4">
        <v>0</v>
      </c>
      <c r="E139" s="4">
        <f>(R139-S139*(1000-T139)/(1000-U139))*AO139</f>
        <v>-23.16912029413128</v>
      </c>
      <c r="F139" s="4">
        <f>IF(AZ139&lt;&gt;0,1/(1/AZ139-1/N139),0)</f>
        <v>0.120283375007041</v>
      </c>
      <c r="G139" s="4">
        <f>((BC139-AP139/2)*S139-E139)/(BC139+AP139/2)</f>
        <v>486.4206659461717</v>
      </c>
      <c r="H139" s="4">
        <f>AP139*1000</f>
        <v>1.784512704776339</v>
      </c>
      <c r="I139" s="4">
        <f>(AU139-BA139)</f>
        <v>1.53597900478476</v>
      </c>
      <c r="J139" s="4">
        <f>(P139+AT139*D139)</f>
        <v>25.12924194335938</v>
      </c>
      <c r="K139" s="4">
        <v>6</v>
      </c>
      <c r="L139" s="4">
        <f>(K139*AI139+AJ139)</f>
        <v>1.420000016689301</v>
      </c>
      <c r="M139" s="4">
        <v>1</v>
      </c>
      <c r="N139" s="4">
        <f>L139*(M139+1)*(M139+1)/(M139*M139+1)</f>
        <v>2.840000033378601</v>
      </c>
      <c r="O139" s="4">
        <v>22.47822380065918</v>
      </c>
      <c r="P139" s="4">
        <v>25.12924194335938</v>
      </c>
      <c r="Q139" s="4">
        <v>22.09613418579102</v>
      </c>
      <c r="R139" s="4">
        <v>147.7351684570312</v>
      </c>
      <c r="S139" s="4">
        <v>175.1874084472656</v>
      </c>
      <c r="T139" s="4">
        <v>14.28596973419189</v>
      </c>
      <c r="U139" s="4">
        <v>16.39415550231934</v>
      </c>
      <c r="V139" s="4">
        <v>53.21222305297852</v>
      </c>
      <c r="W139" s="4">
        <v>61.06126022338867</v>
      </c>
      <c r="X139" s="4">
        <v>499.5547790527344</v>
      </c>
      <c r="Y139" s="4">
        <v>1999.360229492188</v>
      </c>
      <c r="Z139" s="4">
        <v>14.90324783325195</v>
      </c>
      <c r="AA139" s="4">
        <v>101.7607498168945</v>
      </c>
      <c r="AB139" s="4">
        <v>3.374803781509399</v>
      </c>
      <c r="AC139" s="4">
        <v>0.2303577661514282</v>
      </c>
      <c r="AD139" s="4">
        <v>0.27336585521698</v>
      </c>
      <c r="AE139" s="4">
        <v>0.006951113697141409</v>
      </c>
      <c r="AF139" s="4">
        <v>0.3325891494750977</v>
      </c>
      <c r="AG139" s="4">
        <v>0.00912250392138958</v>
      </c>
      <c r="AH139" s="4">
        <v>0.6666666865348816</v>
      </c>
      <c r="AI139" s="4">
        <v>-0.2195652425289154</v>
      </c>
      <c r="AJ139" s="4">
        <v>2.737391471862793</v>
      </c>
      <c r="AK139" s="4">
        <v>1</v>
      </c>
      <c r="AL139" s="4">
        <v>0</v>
      </c>
      <c r="AM139" s="4">
        <v>0.1599999964237213</v>
      </c>
      <c r="AN139" s="4">
        <v>111115</v>
      </c>
      <c r="AO139" s="4">
        <f>X139*0.000001/(K139*0.0001)</f>
        <v>0.8325912984212238</v>
      </c>
      <c r="AP139" s="4">
        <f>(U139-T139)/(1000-U139)*AO139</f>
        <v>0.001784512704776339</v>
      </c>
      <c r="AQ139" s="4">
        <f>(P139+273.15)</f>
        <v>298.2792419433594</v>
      </c>
      <c r="AR139" s="4">
        <f>(O139+273.15)</f>
        <v>295.6282238006592</v>
      </c>
      <c r="AS139" s="4">
        <f>(Y139*AK139+Z139*AL139)*AM139</f>
        <v>319.8976295684806</v>
      </c>
      <c r="AT139" s="4">
        <f>((AS139+0.00000010773*(AR139^4-AQ139^4))-AP139*44100)/(L139*0.92*2*29.3+0.00000043092*AQ139^3)</f>
        <v>2.401227077411335</v>
      </c>
      <c r="AU139" s="4">
        <f>0.61365*EXP(17.502*J139/(240.97+J139))</f>
        <v>3.204260561315543</v>
      </c>
      <c r="AV139" s="4">
        <f>AU139*1000/AA139</f>
        <v>31.48817758400169</v>
      </c>
      <c r="AW139" s="4">
        <f>(AV139-U139)</f>
        <v>15.09402208168236</v>
      </c>
      <c r="AX139" s="4">
        <f>IF(D139,P139,(O139+P139)/2)</f>
        <v>23.80373287200928</v>
      </c>
      <c r="AY139" s="4">
        <f>0.61365*EXP(17.502*AX139/(240.97+AX139))</f>
        <v>2.959845927347662</v>
      </c>
      <c r="AZ139" s="4">
        <f>IF(AW139&lt;&gt;0,(1000-(AV139+U139)/2)/AW139*AP139,0)</f>
        <v>0.1153959746108153</v>
      </c>
      <c r="BA139" s="4">
        <f>U139*AA139/1000</f>
        <v>1.668281556530783</v>
      </c>
      <c r="BB139" s="4">
        <f>(AY139-BA139)</f>
        <v>1.291564370816879</v>
      </c>
      <c r="BC139" s="4">
        <f>1/(1.6/F139+1.37/N139)</f>
        <v>0.07254621973373716</v>
      </c>
      <c r="BD139" s="4">
        <f>G139*AA139*0.001</f>
        <v>49.49853169311561</v>
      </c>
      <c r="BE139" s="4">
        <f>G139/S139</f>
        <v>2.776573215263884</v>
      </c>
      <c r="BF139" s="4">
        <f>(1-AP139*AA139/AU139/F139)*100</f>
        <v>52.8842061598612</v>
      </c>
      <c r="BG139" s="4">
        <f>(S139-E139/(N139/1.35))</f>
        <v>186.2008985984848</v>
      </c>
      <c r="BH139" s="4">
        <f>E139*BF139/100/BG139</f>
        <v>-0.06580422239634849</v>
      </c>
    </row>
    <row r="140" ht="16" customHeight="1">
      <c r="A140" s="4">
        <v>118</v>
      </c>
      <c r="B140" t="s" s="2">
        <v>201</v>
      </c>
      <c r="C140" s="4">
        <v>736.0000303760171</v>
      </c>
      <c r="D140" s="4">
        <v>0</v>
      </c>
      <c r="E140" s="4">
        <f>(R140-S140*(1000-T140)/(1000-U140))*AO140</f>
        <v>-29.08082217924133</v>
      </c>
      <c r="F140" s="4">
        <f>IF(AZ140&lt;&gt;0,1/(1/AZ140-1/N140),0)</f>
        <v>0.1212327496113172</v>
      </c>
      <c r="G140" s="4">
        <f>((BC140-AP140/2)*S140-E140)/(BC140+AP140/2)</f>
        <v>539.1179168355462</v>
      </c>
      <c r="H140" s="4">
        <f>AP140*1000</f>
        <v>1.787619285346189</v>
      </c>
      <c r="I140" s="4">
        <f>(AU140-BA140)</f>
        <v>1.527146069678776</v>
      </c>
      <c r="J140" s="4">
        <f>(P140+AT140*D140)</f>
        <v>25.08711433410645</v>
      </c>
      <c r="K140" s="4">
        <v>6</v>
      </c>
      <c r="L140" s="4">
        <f>(K140*AI140+AJ140)</f>
        <v>1.420000016689301</v>
      </c>
      <c r="M140" s="4">
        <v>1</v>
      </c>
      <c r="N140" s="4">
        <f>L140*(M140+1)*(M140+1)/(M140*M140+1)</f>
        <v>2.840000033378601</v>
      </c>
      <c r="O140" s="4">
        <v>22.47904205322266</v>
      </c>
      <c r="P140" s="4">
        <v>25.08711433410645</v>
      </c>
      <c r="Q140" s="4">
        <v>22.09471130371094</v>
      </c>
      <c r="R140" s="4">
        <v>115.1032562255859</v>
      </c>
      <c r="S140" s="4">
        <v>149.7105712890625</v>
      </c>
      <c r="T140" s="4">
        <v>14.29018402099609</v>
      </c>
      <c r="U140" s="4">
        <v>16.40206336975098</v>
      </c>
      <c r="V140" s="4">
        <v>53.22463607788086</v>
      </c>
      <c r="W140" s="4">
        <v>61.08743286132812</v>
      </c>
      <c r="X140" s="4">
        <v>499.5451965332031</v>
      </c>
      <c r="Y140" s="4">
        <v>1999.250732421875</v>
      </c>
      <c r="Z140" s="4">
        <v>14.90899467468262</v>
      </c>
      <c r="AA140" s="4">
        <v>101.7605667114258</v>
      </c>
      <c r="AB140" s="4">
        <v>3.374803781509399</v>
      </c>
      <c r="AC140" s="4">
        <v>0.2303577661514282</v>
      </c>
      <c r="AD140" s="4">
        <v>0.27336585521698</v>
      </c>
      <c r="AE140" s="4">
        <v>0.006951113697141409</v>
      </c>
      <c r="AF140" s="4">
        <v>0.3325891494750977</v>
      </c>
      <c r="AG140" s="4">
        <v>0.00912250392138958</v>
      </c>
      <c r="AH140" s="4">
        <v>0.6666666865348816</v>
      </c>
      <c r="AI140" s="4">
        <v>-0.2195652425289154</v>
      </c>
      <c r="AJ140" s="4">
        <v>2.737391471862793</v>
      </c>
      <c r="AK140" s="4">
        <v>1</v>
      </c>
      <c r="AL140" s="4">
        <v>0</v>
      </c>
      <c r="AM140" s="4">
        <v>0.1599999964237213</v>
      </c>
      <c r="AN140" s="4">
        <v>111115</v>
      </c>
      <c r="AO140" s="4">
        <f>X140*0.000001/(K140*0.0001)</f>
        <v>0.8325753275553385</v>
      </c>
      <c r="AP140" s="4">
        <f>(U140-T140)/(1000-U140)*AO140</f>
        <v>0.001787619285346189</v>
      </c>
      <c r="AQ140" s="4">
        <f>(P140+273.15)</f>
        <v>298.2371143341064</v>
      </c>
      <c r="AR140" s="4">
        <f>(O140+273.15)</f>
        <v>295.6290420532226</v>
      </c>
      <c r="AS140" s="4">
        <f>(Y140*AK140+Z140*AL140)*AM140</f>
        <v>319.8801100376222</v>
      </c>
      <c r="AT140" s="4">
        <f>((AS140+0.00000010773*(AR140^4-AQ140^4))-AP140*44100)/(L140*0.92*2*29.3+0.00000043092*AQ140^3)</f>
        <v>2.405180930642064</v>
      </c>
      <c r="AU140" s="4">
        <f>0.61365*EXP(17.502*J140/(240.97+J140))</f>
        <v>3.196229333421354</v>
      </c>
      <c r="AV140" s="4">
        <f>AU140*1000/AA140</f>
        <v>31.4093114524929</v>
      </c>
      <c r="AW140" s="4">
        <f>(AV140-U140)</f>
        <v>15.00724808274192</v>
      </c>
      <c r="AX140" s="4">
        <f>IF(D140,P140,(O140+P140)/2)</f>
        <v>23.78307819366455</v>
      </c>
      <c r="AY140" s="4">
        <f>0.61365*EXP(17.502*AX140/(240.97+AX140))</f>
        <v>2.956170122309139</v>
      </c>
      <c r="AZ140" s="4">
        <f>IF(AW140&lt;&gt;0,(1000-(AV140+U140)/2)/AW140*AP140,0)</f>
        <v>0.1162694857764894</v>
      </c>
      <c r="BA140" s="4">
        <f>U140*AA140/1000</f>
        <v>1.669083263742577</v>
      </c>
      <c r="BB140" s="4">
        <f>(AY140-BA140)</f>
        <v>1.287086858566562</v>
      </c>
      <c r="BC140" s="4">
        <f>1/(1.6/F140+1.37/N140)</f>
        <v>0.07309862271462914</v>
      </c>
      <c r="BD140" s="4">
        <f>G140*AA140*0.001</f>
        <v>54.8609447414685</v>
      </c>
      <c r="BE140" s="4">
        <f>G140/S140</f>
        <v>3.601067794969619</v>
      </c>
      <c r="BF140" s="4">
        <f>(1-AP140*AA140/AU140/F140)*100</f>
        <v>53.05420910135715</v>
      </c>
      <c r="BG140" s="4">
        <f>(S140-E140/(N140/1.35))</f>
        <v>163.5342013878521</v>
      </c>
      <c r="BH140" s="4">
        <f>E140*BF140/100/BG140</f>
        <v>-0.0943447919544164</v>
      </c>
    </row>
    <row r="141" ht="16" customHeight="1">
      <c r="A141" s="4">
        <v>119</v>
      </c>
      <c r="B141" t="s" s="2">
        <v>202</v>
      </c>
      <c r="C141" s="4">
        <v>741.0000302642584</v>
      </c>
      <c r="D141" s="4">
        <v>0</v>
      </c>
      <c r="E141" s="4">
        <f>(R141-S141*(1000-T141)/(1000-U141))*AO141</f>
        <v>-20.62513324651621</v>
      </c>
      <c r="F141" s="4">
        <f>IF(AZ141&lt;&gt;0,1/(1/AZ141-1/N141),0)</f>
        <v>0.1217355716806803</v>
      </c>
      <c r="G141" s="4">
        <f>((BC141-AP141/2)*S141-E141)/(BC141+AP141/2)</f>
        <v>400.1362210166775</v>
      </c>
      <c r="H141" s="4">
        <f>AP141*1000</f>
        <v>1.791502692096784</v>
      </c>
      <c r="I141" s="4">
        <f>(AU141-BA141)</f>
        <v>1.524403531140824</v>
      </c>
      <c r="J141" s="4">
        <f>(P141+AT141*D141)</f>
        <v>25.07709884643555</v>
      </c>
      <c r="K141" s="4">
        <v>6</v>
      </c>
      <c r="L141" s="4">
        <f>(K141*AI141+AJ141)</f>
        <v>1.420000016689301</v>
      </c>
      <c r="M141" s="4">
        <v>1</v>
      </c>
      <c r="N141" s="4">
        <f>L141*(M141+1)*(M141+1)/(M141*M141+1)</f>
        <v>2.840000033378601</v>
      </c>
      <c r="O141" s="4">
        <v>22.48017120361328</v>
      </c>
      <c r="P141" s="4">
        <v>25.07709884643555</v>
      </c>
      <c r="Q141" s="4">
        <v>22.09601974487305</v>
      </c>
      <c r="R141" s="4">
        <v>101.0185165405273</v>
      </c>
      <c r="S141" s="4">
        <v>125.5214157104492</v>
      </c>
      <c r="T141" s="4">
        <v>14.29386043548584</v>
      </c>
      <c r="U141" s="4">
        <v>16.41033554077148</v>
      </c>
      <c r="V141" s="4">
        <v>53.23454284667969</v>
      </c>
      <c r="W141" s="4">
        <v>61.11403274536133</v>
      </c>
      <c r="X141" s="4">
        <v>499.5391235351562</v>
      </c>
      <c r="Y141" s="4">
        <v>1999.105590820312</v>
      </c>
      <c r="Z141" s="4">
        <v>14.9466495513916</v>
      </c>
      <c r="AA141" s="4">
        <v>101.7602005004883</v>
      </c>
      <c r="AB141" s="4">
        <v>3.374803781509399</v>
      </c>
      <c r="AC141" s="4">
        <v>0.2303577661514282</v>
      </c>
      <c r="AD141" s="4">
        <v>0.27336585521698</v>
      </c>
      <c r="AE141" s="4">
        <v>0.006951113697141409</v>
      </c>
      <c r="AF141" s="4">
        <v>0.3325891494750977</v>
      </c>
      <c r="AG141" s="4">
        <v>0.00912250392138958</v>
      </c>
      <c r="AH141" s="4">
        <v>0.6666666865348816</v>
      </c>
      <c r="AI141" s="4">
        <v>-0.2195652425289154</v>
      </c>
      <c r="AJ141" s="4">
        <v>2.737391471862793</v>
      </c>
      <c r="AK141" s="4">
        <v>1</v>
      </c>
      <c r="AL141" s="4">
        <v>0</v>
      </c>
      <c r="AM141" s="4">
        <v>0.1599999964237213</v>
      </c>
      <c r="AN141" s="4">
        <v>111115</v>
      </c>
      <c r="AO141" s="4">
        <f>X141*0.000001/(K141*0.0001)</f>
        <v>0.832565205891927</v>
      </c>
      <c r="AP141" s="4">
        <f>(U141-T141)/(1000-U141)*AO141</f>
        <v>0.001791502692096784</v>
      </c>
      <c r="AQ141" s="4">
        <f>(P141+273.15)</f>
        <v>298.2270988464355</v>
      </c>
      <c r="AR141" s="4">
        <f>(O141+273.15)</f>
        <v>295.6301712036133</v>
      </c>
      <c r="AS141" s="4">
        <f>(Y141*AK141+Z141*AL141)*AM141</f>
        <v>319.8568873818913</v>
      </c>
      <c r="AT141" s="4">
        <f>((AS141+0.00000010773*(AR141^4-AQ141^4))-AP141*44100)/(L141*0.92*2*29.3+0.00000043092*AQ141^3)</f>
        <v>2.404446044291948</v>
      </c>
      <c r="AU141" s="4">
        <f>0.61365*EXP(17.502*J141/(240.97+J141))</f>
        <v>3.194322566050019</v>
      </c>
      <c r="AV141" s="4">
        <f>AU141*1000/AA141</f>
        <v>31.39068663720539</v>
      </c>
      <c r="AW141" s="4">
        <f>(AV141-U141)</f>
        <v>14.98035109643391</v>
      </c>
      <c r="AX141" s="4">
        <f>IF(D141,P141,(O141+P141)/2)</f>
        <v>23.77863502502441</v>
      </c>
      <c r="AY141" s="4">
        <f>0.61365*EXP(17.502*AX141/(240.97+AX141))</f>
        <v>2.955379916754301</v>
      </c>
      <c r="AZ141" s="4">
        <f>IF(AW141&lt;&gt;0,(1000-(AV141+U141)/2)/AW141*AP141,0)</f>
        <v>0.116731901067035</v>
      </c>
      <c r="BA141" s="4">
        <f>U141*AA141/1000</f>
        <v>1.669919034909195</v>
      </c>
      <c r="BB141" s="4">
        <f>(AY141-BA141)</f>
        <v>1.285460881845106</v>
      </c>
      <c r="BC141" s="4">
        <f>1/(1.6/F141+1.37/N141)</f>
        <v>0.07339107113464929</v>
      </c>
      <c r="BD141" s="4">
        <f>G141*AA141*0.001</f>
        <v>40.7179420781648</v>
      </c>
      <c r="BE141" s="4">
        <f>G141/S141</f>
        <v>3.187792447622685</v>
      </c>
      <c r="BF141" s="4">
        <f>(1-AP141*AA141/AU141/F141)*100</f>
        <v>53.11875353907469</v>
      </c>
      <c r="BG141" s="4">
        <f>(S141-E141/(N141/1.35))</f>
        <v>135.3256162581768</v>
      </c>
      <c r="BH141" s="4">
        <f>E141*BF141/100/BG141</f>
        <v>-0.08095890489366764</v>
      </c>
    </row>
    <row r="142" ht="16" customHeight="1">
      <c r="A142" s="4">
        <v>120</v>
      </c>
      <c r="B142" t="s" s="2">
        <v>203</v>
      </c>
      <c r="C142" s="4">
        <v>746.5000301413238</v>
      </c>
      <c r="D142" s="4">
        <v>0</v>
      </c>
      <c r="E142" s="4">
        <f>(R142-S142*(1000-T142)/(1000-U142))*AO142</f>
        <v>-10.1422176188949</v>
      </c>
      <c r="F142" s="4">
        <f>IF(AZ142&lt;&gt;0,1/(1/AZ142-1/N142),0)</f>
        <v>0.1218730592749853</v>
      </c>
      <c r="G142" s="4">
        <f>((BC142-AP142/2)*S142-E142)/(BC142+AP142/2)</f>
        <v>245.9782016707607</v>
      </c>
      <c r="H142" s="4">
        <f>AP142*1000</f>
        <v>1.796133187044028</v>
      </c>
      <c r="I142" s="4">
        <f>(AU142-BA142)</f>
        <v>1.526650350507053</v>
      </c>
      <c r="J142" s="4">
        <f>(P142+AT142*D142)</f>
        <v>25.0938663482666</v>
      </c>
      <c r="K142" s="4">
        <v>6</v>
      </c>
      <c r="L142" s="4">
        <f>(K142*AI142+AJ142)</f>
        <v>1.420000016689301</v>
      </c>
      <c r="M142" s="4">
        <v>1</v>
      </c>
      <c r="N142" s="4">
        <f>L142*(M142+1)*(M142+1)/(M142*M142+1)</f>
        <v>2.840000033378601</v>
      </c>
      <c r="O142" s="4">
        <v>22.48514366149902</v>
      </c>
      <c r="P142" s="4">
        <v>25.0938663482666</v>
      </c>
      <c r="Q142" s="4">
        <v>22.1384105682373</v>
      </c>
      <c r="R142" s="4">
        <v>100.3742218017578</v>
      </c>
      <c r="S142" s="4">
        <v>112.3139724731445</v>
      </c>
      <c r="T142" s="4">
        <v>14.29776382446289</v>
      </c>
      <c r="U142" s="4">
        <v>16.41971778869629</v>
      </c>
      <c r="V142" s="4">
        <v>53.23569488525391</v>
      </c>
      <c r="W142" s="4">
        <v>61.13306045532227</v>
      </c>
      <c r="X142" s="4">
        <v>499.5323791503906</v>
      </c>
      <c r="Y142" s="4">
        <v>1999.019165039062</v>
      </c>
      <c r="Z142" s="4">
        <v>14.9281644821167</v>
      </c>
      <c r="AA142" s="4">
        <v>101.7596664428711</v>
      </c>
      <c r="AB142" s="4">
        <v>3.374803781509399</v>
      </c>
      <c r="AC142" s="4">
        <v>0.2303577661514282</v>
      </c>
      <c r="AD142" s="4">
        <v>0.27336585521698</v>
      </c>
      <c r="AE142" s="4">
        <v>0.006951113697141409</v>
      </c>
      <c r="AF142" s="4">
        <v>0.3325891494750977</v>
      </c>
      <c r="AG142" s="4">
        <v>0.00912250392138958</v>
      </c>
      <c r="AH142" s="4">
        <v>0.6666666865348816</v>
      </c>
      <c r="AI142" s="4">
        <v>-0.2195652425289154</v>
      </c>
      <c r="AJ142" s="4">
        <v>2.737391471862793</v>
      </c>
      <c r="AK142" s="4">
        <v>1</v>
      </c>
      <c r="AL142" s="4">
        <v>0</v>
      </c>
      <c r="AM142" s="4">
        <v>0.1599999964237213</v>
      </c>
      <c r="AN142" s="4">
        <v>111115</v>
      </c>
      <c r="AO142" s="4">
        <f>X142*0.000001/(K142*0.0001)</f>
        <v>0.8325539652506508</v>
      </c>
      <c r="AP142" s="4">
        <f>(U142-T142)/(1000-U142)*AO142</f>
        <v>0.001796133187044028</v>
      </c>
      <c r="AQ142" s="4">
        <f>(P142+273.15)</f>
        <v>298.2438663482666</v>
      </c>
      <c r="AR142" s="4">
        <f>(O142+273.15)</f>
        <v>295.635143661499</v>
      </c>
      <c r="AS142" s="4">
        <f>(Y142*AK142+Z142*AL142)*AM142</f>
        <v>319.8430592572004</v>
      </c>
      <c r="AT142" s="4">
        <f>((AS142+0.00000010773*(AR142^4-AQ142^4))-AP142*44100)/(L142*0.92*2*29.3+0.00000043092*AQ142^3)</f>
        <v>2.400366224638661</v>
      </c>
      <c r="AU142" s="4">
        <f>0.61365*EXP(17.502*J142/(240.97+J142))</f>
        <v>3.197515355770864</v>
      </c>
      <c r="AV142" s="4">
        <f>AU142*1000/AA142</f>
        <v>31.42222717058513</v>
      </c>
      <c r="AW142" s="4">
        <f>(AV142-U142)</f>
        <v>15.00250938188884</v>
      </c>
      <c r="AX142" s="4">
        <f>IF(D142,P142,(O142+P142)/2)</f>
        <v>23.78950500488281</v>
      </c>
      <c r="AY142" s="4">
        <f>0.61365*EXP(17.502*AX142/(240.97+AX142))</f>
        <v>2.957313440239505</v>
      </c>
      <c r="AZ142" s="4">
        <f>IF(AW142&lt;&gt;0,(1000-(AV142+U142)/2)/AW142*AP142,0)</f>
        <v>0.116858312824881</v>
      </c>
      <c r="BA142" s="4">
        <f>U142*AA142/1000</f>
        <v>1.670865005263811</v>
      </c>
      <c r="BB142" s="4">
        <f>(AY142-BA142)</f>
        <v>1.286448434975694</v>
      </c>
      <c r="BC142" s="4">
        <f>1/(1.6/F142+1.37/N142)</f>
        <v>0.07347102097193722</v>
      </c>
      <c r="BD142" s="4">
        <f>G142*AA142*0.001</f>
        <v>25.03065975423389</v>
      </c>
      <c r="BE142" s="4">
        <f>G142/S142</f>
        <v>2.190094395686847</v>
      </c>
      <c r="BF142" s="4">
        <f>(1-AP142*AA142/AU142/F142)*100</f>
        <v>53.09773022962472</v>
      </c>
      <c r="BG142" s="4">
        <f>(S142-E142/(N142/1.35))</f>
        <v>117.1350969888437</v>
      </c>
      <c r="BH142" s="4">
        <f>E142*BF142/100/BG142</f>
        <v>-0.04597501081247399</v>
      </c>
    </row>
    <row r="143" ht="16" customHeight="1">
      <c r="A143" s="4">
        <v>121</v>
      </c>
      <c r="B143" t="s" s="2">
        <v>204</v>
      </c>
      <c r="C143" s="4">
        <v>751.5000300295651</v>
      </c>
      <c r="D143" s="4">
        <v>0</v>
      </c>
      <c r="E143" s="4">
        <f>(R143-S143*(1000-T143)/(1000-U143))*AO143</f>
        <v>-6.232219188574005</v>
      </c>
      <c r="F143" s="4">
        <f>IF(AZ143&lt;&gt;0,1/(1/AZ143-1/N143),0)</f>
        <v>0.1218882379461809</v>
      </c>
      <c r="G143" s="4">
        <f>((BC143-AP143/2)*S143-E143)/(BC143+AP143/2)</f>
        <v>188.9166691093471</v>
      </c>
      <c r="H143" s="4">
        <f>AP143*1000</f>
        <v>1.801695165554081</v>
      </c>
      <c r="I143" s="4">
        <f>(AU143-BA143)</f>
        <v>1.531138452276806</v>
      </c>
      <c r="J143" s="4">
        <f>(P143+AT143*D143)</f>
        <v>25.12291145324707</v>
      </c>
      <c r="K143" s="4">
        <v>6</v>
      </c>
      <c r="L143" s="4">
        <f>(K143*AI143+AJ143)</f>
        <v>1.420000016689301</v>
      </c>
      <c r="M143" s="4">
        <v>1</v>
      </c>
      <c r="N143" s="4">
        <f>L143*(M143+1)*(M143+1)/(M143*M143+1)</f>
        <v>2.840000033378601</v>
      </c>
      <c r="O143" s="4">
        <v>22.50425720214844</v>
      </c>
      <c r="P143" s="4">
        <v>25.12291145324707</v>
      </c>
      <c r="Q143" s="4">
        <v>22.22406005859375</v>
      </c>
      <c r="R143" s="4">
        <v>100.4858856201172</v>
      </c>
      <c r="S143" s="4">
        <v>107.7382431030273</v>
      </c>
      <c r="T143" s="4">
        <v>14.30163097381592</v>
      </c>
      <c r="U143" s="4">
        <v>16.43008804321289</v>
      </c>
      <c r="V143" s="4">
        <v>53.19588470458984</v>
      </c>
      <c r="W143" s="4">
        <v>61.10823822021484</v>
      </c>
      <c r="X143" s="4">
        <v>499.5430297851562</v>
      </c>
      <c r="Y143" s="4">
        <v>1999.002563476562</v>
      </c>
      <c r="Z143" s="4">
        <v>14.92792797088623</v>
      </c>
      <c r="AA143" s="4">
        <v>101.7592926025391</v>
      </c>
      <c r="AB143" s="4">
        <v>3.374803781509399</v>
      </c>
      <c r="AC143" s="4">
        <v>0.2303577661514282</v>
      </c>
      <c r="AD143" s="4">
        <v>0.27336585521698</v>
      </c>
      <c r="AE143" s="4">
        <v>0.006951113697141409</v>
      </c>
      <c r="AF143" s="4">
        <v>0.3325891494750977</v>
      </c>
      <c r="AG143" s="4">
        <v>0.00912250392138958</v>
      </c>
      <c r="AH143" s="4">
        <v>0.6666666865348816</v>
      </c>
      <c r="AI143" s="4">
        <v>-0.2195652425289154</v>
      </c>
      <c r="AJ143" s="4">
        <v>2.737391471862793</v>
      </c>
      <c r="AK143" s="4">
        <v>1</v>
      </c>
      <c r="AL143" s="4">
        <v>0</v>
      </c>
      <c r="AM143" s="4">
        <v>0.1599999964237213</v>
      </c>
      <c r="AN143" s="4">
        <v>111115</v>
      </c>
      <c r="AO143" s="4">
        <f>X143*0.000001/(K143*0.0001)</f>
        <v>0.8325717163085936</v>
      </c>
      <c r="AP143" s="4">
        <f>(U143-T143)/(1000-U143)*AO143</f>
        <v>0.001801695165554081</v>
      </c>
      <c r="AQ143" s="4">
        <f>(P143+273.15)</f>
        <v>298.272911453247</v>
      </c>
      <c r="AR143" s="4">
        <f>(O143+273.15)</f>
        <v>295.6542572021484</v>
      </c>
      <c r="AS143" s="4">
        <f>(Y143*AK143+Z143*AL143)*AM143</f>
        <v>319.8404030072597</v>
      </c>
      <c r="AT143" s="4">
        <f>((AS143+0.00000010773*(AR143^4-AQ143^4))-AP143*44100)/(L143*0.92*2*29.3+0.00000043092*AQ143^3)</f>
        <v>2.396102067944362</v>
      </c>
      <c r="AU143" s="4">
        <f>0.61365*EXP(17.502*J143/(240.97+J143))</f>
        <v>3.203052588951585</v>
      </c>
      <c r="AV143" s="4">
        <f>AU143*1000/AA143</f>
        <v>31.4767576211675</v>
      </c>
      <c r="AW143" s="4">
        <f>(AV143-U143)</f>
        <v>15.04666957795461</v>
      </c>
      <c r="AX143" s="4">
        <f>IF(D143,P143,(O143+P143)/2)</f>
        <v>23.81358432769775</v>
      </c>
      <c r="AY143" s="4">
        <f>0.61365*EXP(17.502*AX143/(240.97+AX143))</f>
        <v>2.961600546678729</v>
      </c>
      <c r="AZ143" s="4">
        <f>IF(AW143&lt;&gt;0,(1000-(AV143+U143)/2)/AW143*AP143,0)</f>
        <v>0.1168722680011094</v>
      </c>
      <c r="BA143" s="4">
        <f>U143*AA143/1000</f>
        <v>1.671914136674779</v>
      </c>
      <c r="BB143" s="4">
        <f>(AY143-BA143)</f>
        <v>1.28968641000395</v>
      </c>
      <c r="BC143" s="4">
        <f>1/(1.6/F143+1.37/N143)</f>
        <v>0.07347984706582231</v>
      </c>
      <c r="BD143" s="4">
        <f>G143*AA143*0.001</f>
        <v>19.22402660939511</v>
      </c>
      <c r="BE143" s="4">
        <f>G143/S143</f>
        <v>1.753478279098082</v>
      </c>
      <c r="BF143" s="4">
        <f>(1-AP143*AA143/AU143/F143)*100</f>
        <v>53.03984469529165</v>
      </c>
      <c r="BG143" s="4">
        <f>(S143-E143/(N143/1.35))</f>
        <v>110.7007416261579</v>
      </c>
      <c r="BH143" s="4">
        <f>E143*BF143/100/BG143</f>
        <v>-0.02986031827910296</v>
      </c>
    </row>
    <row r="144" ht="16" customHeight="1">
      <c r="A144" s="4">
        <v>122</v>
      </c>
      <c r="B144" t="s" s="2">
        <v>205</v>
      </c>
      <c r="C144" s="4">
        <v>756.5000299178064</v>
      </c>
      <c r="D144" s="4">
        <v>0</v>
      </c>
      <c r="E144" s="4">
        <f>(R144-S144*(1000-T144)/(1000-U144))*AO144</f>
        <v>-4.701684366472714</v>
      </c>
      <c r="F144" s="4">
        <f>IF(AZ144&lt;&gt;0,1/(1/AZ144-1/N144),0)</f>
        <v>0.1219622682261503</v>
      </c>
      <c r="G144" s="4">
        <f>((BC144-AP144/2)*S144-E144)/(BC144+AP144/2)</f>
        <v>166.5592121867974</v>
      </c>
      <c r="H144" s="4">
        <f>AP144*1000</f>
        <v>1.809114311047986</v>
      </c>
      <c r="I144" s="4">
        <f>(AU144-BA144)</f>
        <v>1.536481055973238</v>
      </c>
      <c r="J144" s="4">
        <f>(P144+AT144*D144)</f>
        <v>25.15762901306152</v>
      </c>
      <c r="K144" s="4">
        <v>6</v>
      </c>
      <c r="L144" s="4">
        <f>(K144*AI144+AJ144)</f>
        <v>1.420000016689301</v>
      </c>
      <c r="M144" s="4">
        <v>1</v>
      </c>
      <c r="N144" s="4">
        <f>L144*(M144+1)*(M144+1)/(M144*M144+1)</f>
        <v>2.840000033378601</v>
      </c>
      <c r="O144" s="4">
        <v>22.53731155395508</v>
      </c>
      <c r="P144" s="4">
        <v>25.15762901306152</v>
      </c>
      <c r="Q144" s="4">
        <v>22.30536842346191</v>
      </c>
      <c r="R144" s="4">
        <v>100.5466766357422</v>
      </c>
      <c r="S144" s="4">
        <v>105.9635009765625</v>
      </c>
      <c r="T144" s="4">
        <v>14.30565071105957</v>
      </c>
      <c r="U144" s="4">
        <v>16.44280242919922</v>
      </c>
      <c r="V144" s="4">
        <v>53.11367416381836</v>
      </c>
      <c r="W144" s="4">
        <v>61.04233932495117</v>
      </c>
      <c r="X144" s="4">
        <v>499.5529479980469</v>
      </c>
      <c r="Y144" s="4">
        <v>1998.974243164062</v>
      </c>
      <c r="Z144" s="4">
        <v>14.88944721221924</v>
      </c>
      <c r="AA144" s="4">
        <v>101.7588806152344</v>
      </c>
      <c r="AB144" s="4">
        <v>3.374803781509399</v>
      </c>
      <c r="AC144" s="4">
        <v>0.2303577661514282</v>
      </c>
      <c r="AD144" s="4">
        <v>0.27336585521698</v>
      </c>
      <c r="AE144" s="4">
        <v>0.006951113697141409</v>
      </c>
      <c r="AF144" s="4">
        <v>0.3325891494750977</v>
      </c>
      <c r="AG144" s="4">
        <v>0.00912250392138958</v>
      </c>
      <c r="AH144" s="4">
        <v>0.6666666865348816</v>
      </c>
      <c r="AI144" s="4">
        <v>-0.2195652425289154</v>
      </c>
      <c r="AJ144" s="4">
        <v>2.737391471862793</v>
      </c>
      <c r="AK144" s="4">
        <v>1</v>
      </c>
      <c r="AL144" s="4">
        <v>0</v>
      </c>
      <c r="AM144" s="4">
        <v>0.1599999964237213</v>
      </c>
      <c r="AN144" s="4">
        <v>111115</v>
      </c>
      <c r="AO144" s="4">
        <f>X144*0.000001/(K144*0.0001)</f>
        <v>0.8325882466634112</v>
      </c>
      <c r="AP144" s="4">
        <f>(U144-T144)/(1000-U144)*AO144</f>
        <v>0.001809114311047986</v>
      </c>
      <c r="AQ144" s="4">
        <f>(P144+273.15)</f>
        <v>298.3076290130615</v>
      </c>
      <c r="AR144" s="4">
        <f>(O144+273.15)</f>
        <v>295.6873115539551</v>
      </c>
      <c r="AS144" s="4">
        <f>(Y144*AK144+Z144*AL144)*AM144</f>
        <v>319.835871757361</v>
      </c>
      <c r="AT144" s="4">
        <f>((AS144+0.00000010773*(AR144^4-AQ144^4))-AP144*44100)/(L144*0.92*2*29.3+0.00000043092*AQ144^3)</f>
        <v>2.391895208219913</v>
      </c>
      <c r="AU144" s="4">
        <f>0.61365*EXP(17.502*J144/(240.97+J144))</f>
        <v>3.209682225346008</v>
      </c>
      <c r="AV144" s="4">
        <f>AU144*1000/AA144</f>
        <v>31.54203550530689</v>
      </c>
      <c r="AW144" s="4">
        <f>(AV144-U144)</f>
        <v>15.09923307610767</v>
      </c>
      <c r="AX144" s="4">
        <f>IF(D144,P144,(O144+P144)/2)</f>
        <v>23.8474702835083</v>
      </c>
      <c r="AY144" s="4">
        <f>0.61365*EXP(17.502*AX144/(240.97+AX144))</f>
        <v>2.967642840496163</v>
      </c>
      <c r="AZ144" s="4">
        <f>IF(AW144&lt;&gt;0,(1000-(AV144+U144)/2)/AW144*AP144,0)</f>
        <v>0.1169403289317817</v>
      </c>
      <c r="BA144" s="4">
        <f>U144*AA144/1000</f>
        <v>1.673201169372769</v>
      </c>
      <c r="BB144" s="4">
        <f>(AY144-BA144)</f>
        <v>1.294441671123394</v>
      </c>
      <c r="BC144" s="4">
        <f>1/(1.6/F144+1.37/N144)</f>
        <v>0.07352289307705132</v>
      </c>
      <c r="BD144" s="4">
        <f>G144*AA144*0.001</f>
        <v>16.94887898828381</v>
      </c>
      <c r="BE144" s="4">
        <f>G144/S144</f>
        <v>1.571854559841674</v>
      </c>
      <c r="BF144" s="4">
        <f>(1-AP144*AA144/AU144/F144)*100</f>
        <v>52.9726182359298</v>
      </c>
      <c r="BG144" s="4">
        <f>(S144-E144/(N144/1.35))</f>
        <v>108.1984565470338</v>
      </c>
      <c r="BH144" s="4">
        <f>E144*BF144/100/BG144</f>
        <v>-0.02301886172495742</v>
      </c>
    </row>
    <row r="145" ht="16" customHeight="1">
      <c r="A145" s="4">
        <v>123</v>
      </c>
      <c r="B145" t="s" s="2">
        <v>206</v>
      </c>
      <c r="C145" s="4">
        <v>762.0000297948718</v>
      </c>
      <c r="D145" s="4">
        <v>0</v>
      </c>
      <c r="E145" s="4">
        <f>(R145-S145*(1000-T145)/(1000-U145))*AO145</f>
        <v>-4.099207491081692</v>
      </c>
      <c r="F145" s="4">
        <f>IF(AZ145&lt;&gt;0,1/(1/AZ145-1/N145),0)</f>
        <v>0.1220581515345383</v>
      </c>
      <c r="G145" s="4">
        <f>((BC145-AP145/2)*S145-E145)/(BC145+AP145/2)</f>
        <v>157.7385724813747</v>
      </c>
      <c r="H145" s="4">
        <f>AP145*1000</f>
        <v>1.817976233496782</v>
      </c>
      <c r="I145" s="4">
        <f>(AU145-BA145)</f>
        <v>1.54277291892335</v>
      </c>
      <c r="J145" s="4">
        <f>(P145+AT145*D145)</f>
        <v>25.19780540466309</v>
      </c>
      <c r="K145" s="4">
        <v>6</v>
      </c>
      <c r="L145" s="4">
        <f>(K145*AI145+AJ145)</f>
        <v>1.420000016689301</v>
      </c>
      <c r="M145" s="4">
        <v>1</v>
      </c>
      <c r="N145" s="4">
        <f>L145*(M145+1)*(M145+1)/(M145*M145+1)</f>
        <v>2.840000033378601</v>
      </c>
      <c r="O145" s="4">
        <v>22.57512474060059</v>
      </c>
      <c r="P145" s="4">
        <v>25.19780540466309</v>
      </c>
      <c r="Q145" s="4">
        <v>22.31805419921875</v>
      </c>
      <c r="R145" s="4">
        <v>100.5824584960938</v>
      </c>
      <c r="S145" s="4">
        <v>105.2759246826172</v>
      </c>
      <c r="T145" s="4">
        <v>14.30898475646973</v>
      </c>
      <c r="U145" s="4">
        <v>16.45652389526367</v>
      </c>
      <c r="V145" s="4">
        <v>53.00540161132812</v>
      </c>
      <c r="W145" s="4">
        <v>60.95365524291992</v>
      </c>
      <c r="X145" s="4">
        <v>499.5649108886719</v>
      </c>
      <c r="Y145" s="4">
        <v>1999.014282226562</v>
      </c>
      <c r="Z145" s="4">
        <v>14.86884689331055</v>
      </c>
      <c r="AA145" s="4">
        <v>101.7588119506836</v>
      </c>
      <c r="AB145" s="4">
        <v>3.374803781509399</v>
      </c>
      <c r="AC145" s="4">
        <v>0.2303577661514282</v>
      </c>
      <c r="AD145" s="4">
        <v>0.27336585521698</v>
      </c>
      <c r="AE145" s="4">
        <v>0.006951113697141409</v>
      </c>
      <c r="AF145" s="4">
        <v>0.3325891494750977</v>
      </c>
      <c r="AG145" s="4">
        <v>0.00912250392138958</v>
      </c>
      <c r="AH145" s="4">
        <v>0.6666666865348816</v>
      </c>
      <c r="AI145" s="4">
        <v>-0.2195652425289154</v>
      </c>
      <c r="AJ145" s="4">
        <v>2.737391471862793</v>
      </c>
      <c r="AK145" s="4">
        <v>1</v>
      </c>
      <c r="AL145" s="4">
        <v>0</v>
      </c>
      <c r="AM145" s="4">
        <v>0.1599999964237213</v>
      </c>
      <c r="AN145" s="4">
        <v>111115</v>
      </c>
      <c r="AO145" s="4">
        <f>X145*0.000001/(K145*0.0001)</f>
        <v>0.832608184814453</v>
      </c>
      <c r="AP145" s="4">
        <f>(U145-T145)/(1000-U145)*AO145</f>
        <v>0.001817976233496782</v>
      </c>
      <c r="AQ145" s="4">
        <f>(P145+273.15)</f>
        <v>298.3478054046631</v>
      </c>
      <c r="AR145" s="4">
        <f>(O145+273.15)</f>
        <v>295.7251247406006</v>
      </c>
      <c r="AS145" s="4">
        <f>(Y145*AK145+Z145*AL145)*AM145</f>
        <v>319.8422780072178</v>
      </c>
      <c r="AT145" s="4">
        <f>((AS145+0.00000010773*(AR145^4-AQ145^4))-AP145*44100)/(L145*0.92*2*29.3+0.00000043092*AQ145^3)</f>
        <v>2.386965539693445</v>
      </c>
      <c r="AU145" s="4">
        <f>0.61365*EXP(17.502*J145/(240.97+J145))</f>
        <v>3.217369239343417</v>
      </c>
      <c r="AV145" s="4">
        <f>AU145*1000/AA145</f>
        <v>31.61759829608352</v>
      </c>
      <c r="AW145" s="4">
        <f>(AV145-U145)</f>
        <v>15.16107440081985</v>
      </c>
      <c r="AX145" s="4">
        <f>IF(D145,P145,(O145+P145)/2)</f>
        <v>23.88646507263184</v>
      </c>
      <c r="AY145" s="4">
        <f>0.61365*EXP(17.502*AX145/(240.97+AX145))</f>
        <v>2.974609441110061</v>
      </c>
      <c r="AZ145" s="4">
        <f>IF(AW145&lt;&gt;0,(1000-(AV145+U145)/2)/AW145*AP145,0)</f>
        <v>0.117028475739542</v>
      </c>
      <c r="BA145" s="4">
        <f>U145*AA145/1000</f>
        <v>1.674596320420067</v>
      </c>
      <c r="BB145" s="4">
        <f>(AY145-BA145)</f>
        <v>1.300013120689994</v>
      </c>
      <c r="BC145" s="4">
        <f>1/(1.6/F145+1.37/N145)</f>
        <v>0.0735786431030744</v>
      </c>
      <c r="BD145" s="4">
        <f>G145*AA145*0.001</f>
        <v>16.05128973450148</v>
      </c>
      <c r="BE145" s="4">
        <f>G145/S145</f>
        <v>1.498334713819141</v>
      </c>
      <c r="BF145" s="4">
        <f>(1-AP145*AA145/AU145/F145)*100</f>
        <v>52.89223115827404</v>
      </c>
      <c r="BG145" s="4">
        <f>(S145-E145/(N145/1.35))</f>
        <v>107.2244916008988</v>
      </c>
      <c r="BH145" s="4">
        <f>E145*BF145/100/BG145</f>
        <v>-0.02022077483855413</v>
      </c>
    </row>
    <row r="146" ht="16" customHeight="1">
      <c r="A146" s="4">
        <v>124</v>
      </c>
      <c r="B146" t="s" s="2">
        <v>207</v>
      </c>
      <c r="C146" s="4">
        <v>767.0000296831131</v>
      </c>
      <c r="D146" s="4">
        <v>0</v>
      </c>
      <c r="E146" s="4">
        <f>(R146-S146*(1000-T146)/(1000-U146))*AO146</f>
        <v>-3.926244193073855</v>
      </c>
      <c r="F146" s="4">
        <f>IF(AZ146&lt;&gt;0,1/(1/AZ146-1/N146),0)</f>
        <v>0.1224419344068152</v>
      </c>
      <c r="G146" s="4">
        <f>((BC146-AP146/2)*S146-E146)/(BC146+AP146/2)</f>
        <v>155.0677976243624</v>
      </c>
      <c r="H146" s="4">
        <f>AP146*1000</f>
        <v>1.824176849154147</v>
      </c>
      <c r="I146" s="4">
        <f>(AU146-BA146)</f>
        <v>1.543362776042094</v>
      </c>
      <c r="J146" s="4">
        <f>(P146+AT146*D146)</f>
        <v>25.20558738708496</v>
      </c>
      <c r="K146" s="4">
        <v>6</v>
      </c>
      <c r="L146" s="4">
        <f>(K146*AI146+AJ146)</f>
        <v>1.420000016689301</v>
      </c>
      <c r="M146" s="4">
        <v>1</v>
      </c>
      <c r="N146" s="4">
        <f>L146*(M146+1)*(M146+1)/(M146*M146+1)</f>
        <v>2.840000033378601</v>
      </c>
      <c r="O146" s="4">
        <v>22.57943916320801</v>
      </c>
      <c r="P146" s="4">
        <v>25.20558738708496</v>
      </c>
      <c r="Q146" s="4">
        <v>22.14071846008301</v>
      </c>
      <c r="R146" s="4">
        <v>100.5976409912109</v>
      </c>
      <c r="S146" s="4">
        <v>105.0830307006836</v>
      </c>
      <c r="T146" s="4">
        <v>14.31053638458252</v>
      </c>
      <c r="U146" s="4">
        <v>16.46539115905762</v>
      </c>
      <c r="V146" s="4">
        <v>52.97981262207031</v>
      </c>
      <c r="W146" s="4">
        <v>60.95195007324219</v>
      </c>
      <c r="X146" s="4">
        <v>499.5625</v>
      </c>
      <c r="Y146" s="4">
        <v>1999.066650390625</v>
      </c>
      <c r="Z146" s="4">
        <v>14.79756832122803</v>
      </c>
      <c r="AA146" s="4">
        <v>101.7587280273438</v>
      </c>
      <c r="AB146" s="4">
        <v>3.374803781509399</v>
      </c>
      <c r="AC146" s="4">
        <v>0.2303577661514282</v>
      </c>
      <c r="AD146" s="4">
        <v>0.27336585521698</v>
      </c>
      <c r="AE146" s="4">
        <v>0.006951113697141409</v>
      </c>
      <c r="AF146" s="4">
        <v>0.3325891494750977</v>
      </c>
      <c r="AG146" s="4">
        <v>0.00912250392138958</v>
      </c>
      <c r="AH146" s="4">
        <v>1</v>
      </c>
      <c r="AI146" s="4">
        <v>-0.2195652425289154</v>
      </c>
      <c r="AJ146" s="4">
        <v>2.737391471862793</v>
      </c>
      <c r="AK146" s="4">
        <v>1</v>
      </c>
      <c r="AL146" s="4">
        <v>0</v>
      </c>
      <c r="AM146" s="4">
        <v>0.1599999964237213</v>
      </c>
      <c r="AN146" s="4">
        <v>111115</v>
      </c>
      <c r="AO146" s="4">
        <f>X146*0.000001/(K146*0.0001)</f>
        <v>0.8326041666666666</v>
      </c>
      <c r="AP146" s="4">
        <f>(U146-T146)/(1000-U146)*AO146</f>
        <v>0.001824176849154147</v>
      </c>
      <c r="AQ146" s="4">
        <f>(P146+273.15)</f>
        <v>298.3555873870849</v>
      </c>
      <c r="AR146" s="4">
        <f>(O146+273.15)</f>
        <v>295.729439163208</v>
      </c>
      <c r="AS146" s="4">
        <f>(Y146*AK146+Z146*AL146)*AM146</f>
        <v>319.8506569132805</v>
      </c>
      <c r="AT146" s="4">
        <f>((AS146+0.00000010773*(AR146^4-AQ146^4))-AP146*44100)/(L146*0.92*2*29.3+0.00000043092*AQ146^3)</f>
        <v>2.38346347332391</v>
      </c>
      <c r="AU146" s="4">
        <f>0.61365*EXP(17.502*J146/(240.97+J146))</f>
        <v>3.218860036860468</v>
      </c>
      <c r="AV146" s="4">
        <f>AU146*1000/AA146</f>
        <v>31.6322746879808</v>
      </c>
      <c r="AW146" s="4">
        <f>(AV146-U146)</f>
        <v>15.16688352892319</v>
      </c>
      <c r="AX146" s="4">
        <f>IF(D146,P146,(O146+P146)/2)</f>
        <v>23.89251327514648</v>
      </c>
      <c r="AY146" s="4">
        <f>0.61365*EXP(17.502*AX146/(240.97+AX146))</f>
        <v>2.975691260647799</v>
      </c>
      <c r="AZ146" s="4">
        <f>IF(AW146&lt;&gt;0,(1000-(AV146+U146)/2)/AW146*AP146,0)</f>
        <v>0.1173812353401968</v>
      </c>
      <c r="BA146" s="4">
        <f>U146*AA146/1000</f>
        <v>1.675497260818374</v>
      </c>
      <c r="BB146" s="4">
        <f>(AY146-BA146)</f>
        <v>1.300193999829425</v>
      </c>
      <c r="BC146" s="4">
        <f>1/(1.6/F146+1.37/N146)</f>
        <v>0.07380175723430067</v>
      </c>
      <c r="BD146" s="4">
        <f>G146*AA146*0.001</f>
        <v>15.77950184425667</v>
      </c>
      <c r="BE146" s="4">
        <f>G146/S146</f>
        <v>1.475669254972807</v>
      </c>
      <c r="BF146" s="4">
        <f>(1-AP146*AA146/AU146/F146)*100</f>
        <v>52.90158043037192</v>
      </c>
      <c r="BG146" s="4">
        <f>(S146-E146/(N146/1.35))</f>
        <v>106.9493791508081</v>
      </c>
      <c r="BH146" s="4">
        <f>E146*BF146/100/BG146</f>
        <v>-0.01942082549878999</v>
      </c>
    </row>
    <row r="147" ht="16" customHeight="1">
      <c r="A147" s="4">
        <v>125</v>
      </c>
      <c r="B147" t="s" s="2">
        <v>208</v>
      </c>
      <c r="C147" s="4">
        <v>772.0000295713544</v>
      </c>
      <c r="D147" s="4">
        <v>0</v>
      </c>
      <c r="E147" s="4">
        <f>(R147-S147*(1000-T147)/(1000-U147))*AO147</f>
        <v>-3.891620333075702</v>
      </c>
      <c r="F147" s="4">
        <f>IF(AZ147&lt;&gt;0,1/(1/AZ147-1/N147),0)</f>
        <v>0.1227650497816968</v>
      </c>
      <c r="G147" s="4">
        <f>((BC147-AP147/2)*S147-E147)/(BC147+AP147/2)</f>
        <v>154.4335666158118</v>
      </c>
      <c r="H147" s="4">
        <f>AP147*1000</f>
        <v>1.824830968893048</v>
      </c>
      <c r="I147" s="4">
        <f>(AU147-BA147)</f>
        <v>1.540046849223985</v>
      </c>
      <c r="J147" s="4">
        <f>(P147+AT147*D147)</f>
        <v>25.18900680541992</v>
      </c>
      <c r="K147" s="4">
        <v>6</v>
      </c>
      <c r="L147" s="4">
        <f>(K147*AI147+AJ147)</f>
        <v>1.420000016689301</v>
      </c>
      <c r="M147" s="4">
        <v>1</v>
      </c>
      <c r="N147" s="4">
        <f>L147*(M147+1)*(M147+1)/(M147*M147+1)</f>
        <v>2.840000033378601</v>
      </c>
      <c r="O147" s="4">
        <v>22.52382850646973</v>
      </c>
      <c r="P147" s="4">
        <v>25.18900680541992</v>
      </c>
      <c r="Q147" s="4">
        <v>21.81865692138672</v>
      </c>
      <c r="R147" s="4">
        <v>100.5926666259766</v>
      </c>
      <c r="S147" s="4">
        <v>105.0363845825195</v>
      </c>
      <c r="T147" s="4">
        <v>14.3111686706543</v>
      </c>
      <c r="U147" s="4">
        <v>16.46674156188965</v>
      </c>
      <c r="V147" s="4">
        <v>53.12648010253906</v>
      </c>
      <c r="W147" s="4">
        <v>61.12760543823242</v>
      </c>
      <c r="X147" s="4">
        <v>499.574462890625</v>
      </c>
      <c r="Y147" s="4">
        <v>1999.0986328125</v>
      </c>
      <c r="Z147" s="4">
        <v>14.75885105133057</v>
      </c>
      <c r="AA147" s="4">
        <v>101.758903503418</v>
      </c>
      <c r="AB147" s="4">
        <v>3.374803781509399</v>
      </c>
      <c r="AC147" s="4">
        <v>0.2303577661514282</v>
      </c>
      <c r="AD147" s="4">
        <v>0.27336585521698</v>
      </c>
      <c r="AE147" s="4">
        <v>0.006951113697141409</v>
      </c>
      <c r="AF147" s="4">
        <v>0.3325891494750977</v>
      </c>
      <c r="AG147" s="4">
        <v>0.00912250392138958</v>
      </c>
      <c r="AH147" s="4">
        <v>1</v>
      </c>
      <c r="AI147" s="4">
        <v>-0.2195652425289154</v>
      </c>
      <c r="AJ147" s="4">
        <v>2.737391471862793</v>
      </c>
      <c r="AK147" s="4">
        <v>1</v>
      </c>
      <c r="AL147" s="4">
        <v>0</v>
      </c>
      <c r="AM147" s="4">
        <v>0.1599999964237213</v>
      </c>
      <c r="AN147" s="4">
        <v>111115</v>
      </c>
      <c r="AO147" s="4">
        <f>X147*0.000001/(K147*0.0001)</f>
        <v>0.8326241048177082</v>
      </c>
      <c r="AP147" s="4">
        <f>(U147-T147)/(1000-U147)*AO147</f>
        <v>0.001824830968893048</v>
      </c>
      <c r="AQ147" s="4">
        <f>(P147+273.15)</f>
        <v>298.3390068054199</v>
      </c>
      <c r="AR147" s="4">
        <f>(O147+273.15)</f>
        <v>295.6738285064697</v>
      </c>
      <c r="AS147" s="4">
        <f>(Y147*AK147+Z147*AL147)*AM147</f>
        <v>319.8557741006662</v>
      </c>
      <c r="AT147" s="4">
        <f>((AS147+0.00000010773*(AR147^4-AQ147^4))-AP147*44100)/(L147*0.92*2*29.3+0.00000043092*AQ147^3)</f>
        <v>2.37836053651005</v>
      </c>
      <c r="AU147" s="4">
        <f>0.61365*EXP(17.502*J147/(240.97+J147))</f>
        <v>3.215684414836036</v>
      </c>
      <c r="AV147" s="4">
        <f>AU147*1000/AA147</f>
        <v>31.60101282663707</v>
      </c>
      <c r="AW147" s="4">
        <f>(AV147-U147)</f>
        <v>15.13427126474743</v>
      </c>
      <c r="AX147" s="4">
        <f>IF(D147,P147,(O147+P147)/2)</f>
        <v>23.85641765594482</v>
      </c>
      <c r="AY147" s="4">
        <f>0.61365*EXP(17.502*AX147/(240.97+AX147))</f>
        <v>2.969240067747977</v>
      </c>
      <c r="AZ147" s="4">
        <f>IF(AW147&lt;&gt;0,(1000-(AV147+U147)/2)/AW147*AP147,0)</f>
        <v>0.1176781606680225</v>
      </c>
      <c r="BA147" s="4">
        <f>U147*AA147/1000</f>
        <v>1.675637565612051</v>
      </c>
      <c r="BB147" s="4">
        <f>(AY147-BA147)</f>
        <v>1.293602502135926</v>
      </c>
      <c r="BC147" s="4">
        <f>1/(1.6/F147+1.37/N147)</f>
        <v>0.07398956340040778</v>
      </c>
      <c r="BD147" s="4">
        <f>G147*AA147*0.001</f>
        <v>15.71499040294706</v>
      </c>
      <c r="BE147" s="4">
        <f>G147/S147</f>
        <v>1.470286389136751</v>
      </c>
      <c r="BF147" s="4">
        <f>(1-AP147*AA147/AU147/F147)*100</f>
        <v>52.96221136993559</v>
      </c>
      <c r="BG147" s="4">
        <f>(S147-E147/(N147/1.35))</f>
        <v>106.8862745078384</v>
      </c>
      <c r="BH147" s="4">
        <f>E147*BF147/100/BG147</f>
        <v>-0.01928300145186366</v>
      </c>
    </row>
    <row r="148" ht="16" customHeight="1">
      <c r="A148" s="4">
        <v>126</v>
      </c>
      <c r="B148" t="s" s="2">
        <v>209</v>
      </c>
      <c r="C148" s="4">
        <v>777.5000294484198</v>
      </c>
      <c r="D148" s="4">
        <v>0</v>
      </c>
      <c r="E148" s="4">
        <f>(R148-S148*(1000-T148)/(1000-U148))*AO148</f>
        <v>-3.993684248816927</v>
      </c>
      <c r="F148" s="4">
        <f>IF(AZ148&lt;&gt;0,1/(1/AZ148-1/N148),0)</f>
        <v>0.1222600447875294</v>
      </c>
      <c r="G148" s="4">
        <f>((BC148-AP148/2)*S148-E148)/(BC148+AP148/2)</f>
        <v>155.9289010933577</v>
      </c>
      <c r="H148" s="4">
        <f>AP148*1000</f>
        <v>1.820924614879945</v>
      </c>
      <c r="I148" s="4">
        <f>(AU148-BA148)</f>
        <v>1.542814502636446</v>
      </c>
      <c r="J148" s="4">
        <f>(P148+AT148*D148)</f>
        <v>25.20145225524902</v>
      </c>
      <c r="K148" s="4">
        <v>6</v>
      </c>
      <c r="L148" s="4">
        <f>(K148*AI148+AJ148)</f>
        <v>1.420000016689301</v>
      </c>
      <c r="M148" s="4">
        <v>1</v>
      </c>
      <c r="N148" s="4">
        <f>L148*(M148+1)*(M148+1)/(M148*M148+1)</f>
        <v>2.840000033378601</v>
      </c>
      <c r="O148" s="4">
        <v>22.39882850646973</v>
      </c>
      <c r="P148" s="4">
        <v>25.20145225524902</v>
      </c>
      <c r="Q148" s="4">
        <v>21.47908973693848</v>
      </c>
      <c r="R148" s="4">
        <v>100.3936004638672</v>
      </c>
      <c r="S148" s="4">
        <v>104.960693359375</v>
      </c>
      <c r="T148" s="4">
        <v>14.31198406219482</v>
      </c>
      <c r="U148" s="4">
        <v>16.46301460266113</v>
      </c>
      <c r="V148" s="4">
        <v>53.49857711791992</v>
      </c>
      <c r="W148" s="4">
        <v>61.54169082641602</v>
      </c>
      <c r="X148" s="4">
        <v>499.5596313476562</v>
      </c>
      <c r="Y148" s="4">
        <v>1999.059814453125</v>
      </c>
      <c r="Z148" s="4">
        <v>14.73220252990723</v>
      </c>
      <c r="AA148" s="4">
        <v>101.7585983276367</v>
      </c>
      <c r="AB148" s="4">
        <v>3.374803781509399</v>
      </c>
      <c r="AC148" s="4">
        <v>0.2303577661514282</v>
      </c>
      <c r="AD148" s="4">
        <v>0.27336585521698</v>
      </c>
      <c r="AE148" s="4">
        <v>0.006951113697141409</v>
      </c>
      <c r="AF148" s="4">
        <v>0.3325891494750977</v>
      </c>
      <c r="AG148" s="4">
        <v>0.00912250392138958</v>
      </c>
      <c r="AH148" s="4">
        <v>0.6666666865348816</v>
      </c>
      <c r="AI148" s="4">
        <v>-0.2195652425289154</v>
      </c>
      <c r="AJ148" s="4">
        <v>2.737391471862793</v>
      </c>
      <c r="AK148" s="4">
        <v>1</v>
      </c>
      <c r="AL148" s="4">
        <v>0</v>
      </c>
      <c r="AM148" s="4">
        <v>0.1599999964237213</v>
      </c>
      <c r="AN148" s="4">
        <v>111115</v>
      </c>
      <c r="AO148" s="4">
        <f>X148*0.000001/(K148*0.0001)</f>
        <v>0.832599385579427</v>
      </c>
      <c r="AP148" s="4">
        <f>(U148-T148)/(1000-U148)*AO148</f>
        <v>0.001820924614879945</v>
      </c>
      <c r="AQ148" s="4">
        <f>(P148+273.15)</f>
        <v>298.351452255249</v>
      </c>
      <c r="AR148" s="4">
        <f>(O148+273.15)</f>
        <v>295.5488285064697</v>
      </c>
      <c r="AS148" s="4">
        <f>(Y148*AK148+Z148*AL148)*AM148</f>
        <v>319.849563163305</v>
      </c>
      <c r="AT148" s="4">
        <f>((AS148+0.00000010773*(AR148^4-AQ148^4))-AP148*44100)/(L148*0.92*2*29.3+0.00000043092*AQ148^3)</f>
        <v>2.362778314041807</v>
      </c>
      <c r="AU148" s="4">
        <f>0.61365*EXP(17.502*J148/(240.97+J148))</f>
        <v>3.218067792850658</v>
      </c>
      <c r="AV148" s="4">
        <f>AU148*1000/AA148</f>
        <v>31.62452948191465</v>
      </c>
      <c r="AW148" s="4">
        <f>(AV148-U148)</f>
        <v>15.16151487925352</v>
      </c>
      <c r="AX148" s="4">
        <f>IF(D148,P148,(O148+P148)/2)</f>
        <v>23.80014038085938</v>
      </c>
      <c r="AY148" s="4">
        <f>0.61365*EXP(17.502*AX148/(240.97+AX148))</f>
        <v>2.959206303518483</v>
      </c>
      <c r="AZ148" s="4">
        <f>IF(AW148&lt;&gt;0,(1000-(AV148+U148)/2)/AW148*AP148,0)</f>
        <v>0.1172140602497024</v>
      </c>
      <c r="BA148" s="4">
        <f>U148*AA148/1000</f>
        <v>1.675253290214212</v>
      </c>
      <c r="BB148" s="4">
        <f>(AY148-BA148)</f>
        <v>1.283953013304271</v>
      </c>
      <c r="BC148" s="4">
        <f>1/(1.6/F148+1.37/N148)</f>
        <v>0.07369602098368512</v>
      </c>
      <c r="BD148" s="4">
        <f>G148*AA148*0.001</f>
        <v>15.86710641402878</v>
      </c>
      <c r="BE148" s="4">
        <f>G148/S148</f>
        <v>1.485593283568284</v>
      </c>
      <c r="BF148" s="4">
        <f>(1-AP148*AA148/AU148/F148)*100</f>
        <v>52.9040736742086</v>
      </c>
      <c r="BG148" s="4">
        <f>(S148-E148/(N148/1.35))</f>
        <v>106.8590995820992</v>
      </c>
      <c r="BH148" s="4">
        <f>E148*BF148/100/BG148</f>
        <v>-0.01977203313121783</v>
      </c>
    </row>
    <row r="149" ht="16" customHeight="1">
      <c r="A149" s="4">
        <v>127</v>
      </c>
      <c r="B149" t="s" s="2">
        <v>210</v>
      </c>
      <c r="C149" s="4">
        <v>782.5000293366611</v>
      </c>
      <c r="D149" s="4">
        <v>0</v>
      </c>
      <c r="E149" s="4">
        <f>(R149-S149*(1000-T149)/(1000-U149))*AO149</f>
        <v>-3.976663159348556</v>
      </c>
      <c r="F149" s="4">
        <f>IF(AZ149&lt;&gt;0,1/(1/AZ149-1/N149),0)</f>
        <v>0.121887585668363</v>
      </c>
      <c r="G149" s="4">
        <f>((BC149-AP149/2)*S149-E149)/(BC149+AP149/2)</f>
        <v>155.6733903651431</v>
      </c>
      <c r="H149" s="4">
        <f>AP149*1000</f>
        <v>1.81628593762705</v>
      </c>
      <c r="I149" s="4">
        <f>(AU149-BA149)</f>
        <v>1.543387562181524</v>
      </c>
      <c r="J149" s="4">
        <f>(P149+AT149*D149)</f>
        <v>25.2021541595459</v>
      </c>
      <c r="K149" s="4">
        <v>6</v>
      </c>
      <c r="L149" s="4">
        <f>(K149*AI149+AJ149)</f>
        <v>1.420000016689301</v>
      </c>
      <c r="M149" s="4">
        <v>1</v>
      </c>
      <c r="N149" s="4">
        <f>L149*(M149+1)*(M149+1)/(M149*M149+1)</f>
        <v>2.840000033378601</v>
      </c>
      <c r="O149" s="4">
        <v>22.27363204956055</v>
      </c>
      <c r="P149" s="4">
        <v>25.2021541595459</v>
      </c>
      <c r="Q149" s="4">
        <v>21.37884902954102</v>
      </c>
      <c r="R149" s="4">
        <v>100.2252349853516</v>
      </c>
      <c r="S149" s="4">
        <v>104.7729034423828</v>
      </c>
      <c r="T149" s="4">
        <v>14.31321048736572</v>
      </c>
      <c r="U149" s="4">
        <v>16.45878219604492</v>
      </c>
      <c r="V149" s="4">
        <v>53.90030288696289</v>
      </c>
      <c r="W149" s="4">
        <v>61.98419570922852</v>
      </c>
      <c r="X149" s="4">
        <v>499.5569458007812</v>
      </c>
      <c r="Y149" s="4">
        <v>1999.030761718750</v>
      </c>
      <c r="Z149" s="4">
        <v>14.75381278991699</v>
      </c>
      <c r="AA149" s="4">
        <v>101.7581176757812</v>
      </c>
      <c r="AB149" s="4">
        <v>3.374803781509399</v>
      </c>
      <c r="AC149" s="4">
        <v>0.2303577661514282</v>
      </c>
      <c r="AD149" s="4">
        <v>0.27336585521698</v>
      </c>
      <c r="AE149" s="4">
        <v>0.006951113697141409</v>
      </c>
      <c r="AF149" s="4">
        <v>0.3325891494750977</v>
      </c>
      <c r="AG149" s="4">
        <v>0.00912250392138958</v>
      </c>
      <c r="AH149" s="4">
        <v>0.6666666865348816</v>
      </c>
      <c r="AI149" s="4">
        <v>-0.2195652425289154</v>
      </c>
      <c r="AJ149" s="4">
        <v>2.737391471862793</v>
      </c>
      <c r="AK149" s="4">
        <v>1</v>
      </c>
      <c r="AL149" s="4">
        <v>0</v>
      </c>
      <c r="AM149" s="4">
        <v>0.1599999964237213</v>
      </c>
      <c r="AN149" s="4">
        <v>111115</v>
      </c>
      <c r="AO149" s="4">
        <f>X149*0.000001/(K149*0.0001)</f>
        <v>0.8325949096679686</v>
      </c>
      <c r="AP149" s="4">
        <f>(U149-T149)/(1000-U149)*AO149</f>
        <v>0.00181628593762705</v>
      </c>
      <c r="AQ149" s="4">
        <f>(P149+273.15)</f>
        <v>298.3521541595459</v>
      </c>
      <c r="AR149" s="4">
        <f>(O149+273.15)</f>
        <v>295.4236320495605</v>
      </c>
      <c r="AS149" s="4">
        <f>(Y149*AK149+Z149*AL149)*AM149</f>
        <v>319.8449147259089</v>
      </c>
      <c r="AT149" s="4">
        <f>((AS149+0.00000010773*(AR149^4-AQ149^4))-AP149*44100)/(L149*0.92*2*29.3+0.00000043092*AQ149^3)</f>
        <v>2.349139759556726</v>
      </c>
      <c r="AU149" s="4">
        <f>0.61365*EXP(17.502*J149/(240.97+J149))</f>
        <v>3.218202257686717</v>
      </c>
      <c r="AV149" s="4">
        <f>AU149*1000/AA149</f>
        <v>31.62600027587439</v>
      </c>
      <c r="AW149" s="4">
        <f>(AV149-U149)</f>
        <v>15.16721807982947</v>
      </c>
      <c r="AX149" s="4">
        <f>IF(D149,P149,(O149+P149)/2)</f>
        <v>23.73789310455322</v>
      </c>
      <c r="AY149" s="4">
        <f>0.61365*EXP(17.502*AX149/(240.97+AX149))</f>
        <v>2.94814268383782</v>
      </c>
      <c r="AZ149" s="4">
        <f>IF(AW149&lt;&gt;0,(1000-(AV149+U149)/2)/AW149*AP149,0)</f>
        <v>0.1168716683038672</v>
      </c>
      <c r="BA149" s="4">
        <f>U149*AA149/1000</f>
        <v>1.674814695505193</v>
      </c>
      <c r="BB149" s="4">
        <f>(AY149-BA149)</f>
        <v>1.273327988332627</v>
      </c>
      <c r="BC149" s="4">
        <f>1/(1.6/F149+1.37/N149)</f>
        <v>0.07347946778091219</v>
      </c>
      <c r="BD149" s="4">
        <f>G149*AA149*0.001</f>
        <v>15.84103117576407</v>
      </c>
      <c r="BE149" s="4">
        <f>G149/S149</f>
        <v>1.485817279567438</v>
      </c>
      <c r="BF149" s="4">
        <f>(1-AP149*AA149/AU149/F149)*100</f>
        <v>52.88269136010537</v>
      </c>
      <c r="BG149" s="4">
        <f>(S149-E149/(N149/1.35))</f>
        <v>106.6632186543633</v>
      </c>
      <c r="BH149" s="4">
        <f>E149*BF149/100/BG149</f>
        <v>-0.01971594830457787</v>
      </c>
    </row>
    <row r="150" ht="16" customHeight="1">
      <c r="A150" s="4">
        <v>128</v>
      </c>
      <c r="B150" t="s" s="2">
        <v>211</v>
      </c>
      <c r="C150" s="4">
        <v>787.5000292249024</v>
      </c>
      <c r="D150" s="4">
        <v>0</v>
      </c>
      <c r="E150" s="4">
        <f>(R150-S150*(1000-T150)/(1000-U150))*AO150</f>
        <v>-3.898036798885231</v>
      </c>
      <c r="F150" s="4">
        <f>IF(AZ150&lt;&gt;0,1/(1/AZ150-1/N150),0)</f>
        <v>0.1217174865921991</v>
      </c>
      <c r="G150" s="4">
        <f>((BC150-AP150/2)*S150-E150)/(BC150+AP150/2)</f>
        <v>154.5121167812529</v>
      </c>
      <c r="H150" s="4">
        <f>AP150*1000</f>
        <v>1.813818927773143</v>
      </c>
      <c r="I150" s="4">
        <f>(AU150-BA150)</f>
        <v>1.543346464798635</v>
      </c>
      <c r="J150" s="4">
        <f>(P150+AT150*D150)</f>
        <v>25.20152282714844</v>
      </c>
      <c r="K150" s="4">
        <v>6</v>
      </c>
      <c r="L150" s="4">
        <f>(K150*AI150+AJ150)</f>
        <v>1.420000016689301</v>
      </c>
      <c r="M150" s="4">
        <v>1</v>
      </c>
      <c r="N150" s="4">
        <f>L150*(M150+1)*(M150+1)/(M150*M150+1)</f>
        <v>2.840000033378601</v>
      </c>
      <c r="O150" s="4">
        <v>22.18991470336914</v>
      </c>
      <c r="P150" s="4">
        <v>25.20152282714844</v>
      </c>
      <c r="Q150" s="4">
        <v>21.447509765625</v>
      </c>
      <c r="R150" s="4">
        <v>100.139404296875</v>
      </c>
      <c r="S150" s="4">
        <v>104.5935592651367</v>
      </c>
      <c r="T150" s="4">
        <v>14.31535339355469</v>
      </c>
      <c r="U150" s="4">
        <v>16.4581184387207</v>
      </c>
      <c r="V150" s="4">
        <v>54.2048225402832</v>
      </c>
      <c r="W150" s="4">
        <v>62.3211669921875</v>
      </c>
      <c r="X150" s="4">
        <v>499.5321960449219</v>
      </c>
      <c r="Y150" s="4">
        <v>1999.061889648438</v>
      </c>
      <c r="Z150" s="4">
        <v>14.78873538970947</v>
      </c>
      <c r="AA150" s="4">
        <v>101.7573699951172</v>
      </c>
      <c r="AB150" s="4">
        <v>3.374803781509399</v>
      </c>
      <c r="AC150" s="4">
        <v>0.2303577661514282</v>
      </c>
      <c r="AD150" s="4">
        <v>0.27336585521698</v>
      </c>
      <c r="AE150" s="4">
        <v>0.006951113697141409</v>
      </c>
      <c r="AF150" s="4">
        <v>0.3325891494750977</v>
      </c>
      <c r="AG150" s="4">
        <v>0.00912250392138958</v>
      </c>
      <c r="AH150" s="4">
        <v>0.6666666865348816</v>
      </c>
      <c r="AI150" s="4">
        <v>-0.2195652425289154</v>
      </c>
      <c r="AJ150" s="4">
        <v>2.737391471862793</v>
      </c>
      <c r="AK150" s="4">
        <v>1</v>
      </c>
      <c r="AL150" s="4">
        <v>0</v>
      </c>
      <c r="AM150" s="4">
        <v>0.1599999964237213</v>
      </c>
      <c r="AN150" s="4">
        <v>111115</v>
      </c>
      <c r="AO150" s="4">
        <f>X150*0.000001/(K150*0.0001)</f>
        <v>0.8325536600748696</v>
      </c>
      <c r="AP150" s="4">
        <f>(U150-T150)/(1000-U150)*AO150</f>
        <v>0.001813818927773143</v>
      </c>
      <c r="AQ150" s="4">
        <f>(P150+273.15)</f>
        <v>298.3515228271484</v>
      </c>
      <c r="AR150" s="4">
        <f>(O150+273.15)</f>
        <v>295.3399147033691</v>
      </c>
      <c r="AS150" s="4">
        <f>(Y150*AK150+Z150*AL150)*AM150</f>
        <v>319.8498951945476</v>
      </c>
      <c r="AT150" s="4">
        <f>((AS150+0.00000010773*(AR150^4-AQ150^4))-AP150*44100)/(L150*0.92*2*29.3+0.00000043092*AQ150^3)</f>
        <v>2.339951347971341</v>
      </c>
      <c r="AU150" s="4">
        <f>0.61365*EXP(17.502*J150/(240.97+J150))</f>
        <v>3.218081312190998</v>
      </c>
      <c r="AV150" s="4">
        <f>AU150*1000/AA150</f>
        <v>31.62504408619658</v>
      </c>
      <c r="AW150" s="4">
        <f>(AV150-U150)</f>
        <v>15.16692564747588</v>
      </c>
      <c r="AX150" s="4">
        <f>IF(D150,P150,(O150+P150)/2)</f>
        <v>23.69571876525879</v>
      </c>
      <c r="AY150" s="4">
        <f>0.61365*EXP(17.502*AX150/(240.97+AX150))</f>
        <v>2.940667331356328</v>
      </c>
      <c r="AZ150" s="4">
        <f>IF(AW150&lt;&gt;0,(1000-(AV150+U150)/2)/AW150*AP150,0)</f>
        <v>0.1167152720182487</v>
      </c>
      <c r="BA150" s="4">
        <f>U150*AA150/1000</f>
        <v>1.674734847392363</v>
      </c>
      <c r="BB150" s="4">
        <f>(AY150-BA150)</f>
        <v>1.265932483963965</v>
      </c>
      <c r="BC150" s="4">
        <f>1/(1.6/F150+1.37/N150)</f>
        <v>0.07338055407449269</v>
      </c>
      <c r="BD150" s="4">
        <f>G150*AA150*0.001</f>
        <v>15.72274663603871</v>
      </c>
      <c r="BE150" s="4">
        <f>G150/S150</f>
        <v>1.477262250819636</v>
      </c>
      <c r="BF150" s="4">
        <f>(1-AP150*AA150/AU150/F150)*100</f>
        <v>52.87950824223804</v>
      </c>
      <c r="BG150" s="4">
        <f>(S150-E150/(N150/1.35))</f>
        <v>106.4464992709982</v>
      </c>
      <c r="BH150" s="4">
        <f>E150*BF150/100/BG150</f>
        <v>-0.01936430699429857</v>
      </c>
    </row>
    <row r="151" ht="16" customHeight="1">
      <c r="A151" s="4">
        <v>129</v>
      </c>
      <c r="B151" t="s" s="2">
        <v>212</v>
      </c>
      <c r="C151" s="4">
        <v>793.0000291019678</v>
      </c>
      <c r="D151" s="4">
        <v>0</v>
      </c>
      <c r="E151" s="4">
        <f>(R151-S151*(1000-T151)/(1000-U151))*AO151</f>
        <v>-3.83845193021076</v>
      </c>
      <c r="F151" s="4">
        <f>IF(AZ151&lt;&gt;0,1/(1/AZ151-1/N151),0)</f>
        <v>0.1218470874744234</v>
      </c>
      <c r="G151" s="4">
        <f>((BC151-AP151/2)*S151-E151)/(BC151+AP151/2)</f>
        <v>153.5498411949671</v>
      </c>
      <c r="H151" s="4">
        <f>AP151*1000</f>
        <v>1.813963851581271</v>
      </c>
      <c r="I151" s="4">
        <f>(AU151-BA151)</f>
        <v>1.541892089933884</v>
      </c>
      <c r="J151" s="4">
        <f>(P151+AT151*D151)</f>
        <v>25.19574546813965</v>
      </c>
      <c r="K151" s="4">
        <v>6</v>
      </c>
      <c r="L151" s="4">
        <f>(K151*AI151+AJ151)</f>
        <v>1.420000016689301</v>
      </c>
      <c r="M151" s="4">
        <v>1</v>
      </c>
      <c r="N151" s="4">
        <f>L151*(M151+1)*(M151+1)/(M151*M151+1)</f>
        <v>2.840000033378601</v>
      </c>
      <c r="O151" s="4">
        <v>22.15439987182617</v>
      </c>
      <c r="P151" s="4">
        <v>25.19574546813965</v>
      </c>
      <c r="Q151" s="4">
        <v>21.53384208679199</v>
      </c>
      <c r="R151" s="4">
        <v>100.0978546142578</v>
      </c>
      <c r="S151" s="4">
        <v>104.4806442260742</v>
      </c>
      <c r="T151" s="4">
        <v>14.31871700286865</v>
      </c>
      <c r="U151" s="4">
        <v>16.46163368225098</v>
      </c>
      <c r="V151" s="4">
        <v>54.36521911621094</v>
      </c>
      <c r="W151" s="4">
        <v>62.50210571289062</v>
      </c>
      <c r="X151" s="4">
        <v>499.5349731445312</v>
      </c>
      <c r="Y151" s="4">
        <v>1999.065673828125</v>
      </c>
      <c r="Z151" s="4">
        <v>14.82613754272461</v>
      </c>
      <c r="AA151" s="4">
        <v>101.7567672729492</v>
      </c>
      <c r="AB151" s="4">
        <v>3.374803781509399</v>
      </c>
      <c r="AC151" s="4">
        <v>0.2303577661514282</v>
      </c>
      <c r="AD151" s="4">
        <v>0.27336585521698</v>
      </c>
      <c r="AE151" s="4">
        <v>0.006951113697141409</v>
      </c>
      <c r="AF151" s="4">
        <v>0.3325891494750977</v>
      </c>
      <c r="AG151" s="4">
        <v>0.00912250392138958</v>
      </c>
      <c r="AH151" s="4">
        <v>1</v>
      </c>
      <c r="AI151" s="4">
        <v>-0.2195652425289154</v>
      </c>
      <c r="AJ151" s="4">
        <v>2.737391471862793</v>
      </c>
      <c r="AK151" s="4">
        <v>1</v>
      </c>
      <c r="AL151" s="4">
        <v>0</v>
      </c>
      <c r="AM151" s="4">
        <v>0.1599999964237213</v>
      </c>
      <c r="AN151" s="4">
        <v>111115</v>
      </c>
      <c r="AO151" s="4">
        <f>X151*0.000001/(K151*0.0001)</f>
        <v>0.8325582885742187</v>
      </c>
      <c r="AP151" s="4">
        <f>(U151-T151)/(1000-U151)*AO151</f>
        <v>0.001813963851581271</v>
      </c>
      <c r="AQ151" s="4">
        <f>(P151+273.15)</f>
        <v>298.3457454681396</v>
      </c>
      <c r="AR151" s="4">
        <f>(O151+273.15)</f>
        <v>295.3043998718261</v>
      </c>
      <c r="AS151" s="4">
        <f>(Y151*AK151+Z151*AL151)*AM151</f>
        <v>319.850500663284</v>
      </c>
      <c r="AT151" s="4">
        <f>((AS151+0.00000010773*(AR151^4-AQ151^4))-AP151*44100)/(L151*0.92*2*29.3+0.00000043092*AQ151^3)</f>
        <v>2.336175199773292</v>
      </c>
      <c r="AU151" s="4">
        <f>0.61365*EXP(17.502*J151/(240.97+J151))</f>
        <v>3.216974717471239</v>
      </c>
      <c r="AV151" s="4">
        <f>AU151*1000/AA151</f>
        <v>31.61435650606043</v>
      </c>
      <c r="AW151" s="4">
        <f>(AV151-U151)</f>
        <v>15.15272282380945</v>
      </c>
      <c r="AX151" s="4">
        <f>IF(D151,P151,(O151+P151)/2)</f>
        <v>23.67507266998291</v>
      </c>
      <c r="AY151" s="4">
        <f>0.61365*EXP(17.502*AX151/(240.97+AX151))</f>
        <v>2.937013882302224</v>
      </c>
      <c r="AZ151" s="4">
        <f>IF(AW151&lt;&gt;0,(1000-(AV151+U151)/2)/AW151*AP151,0)</f>
        <v>0.1168344341806491</v>
      </c>
      <c r="BA151" s="4">
        <f>U151*AA151/1000</f>
        <v>1.675082627537355</v>
      </c>
      <c r="BB151" s="4">
        <f>(AY151-BA151)</f>
        <v>1.26193125476487</v>
      </c>
      <c r="BC151" s="4">
        <f>1/(1.6/F151+1.37/N151)</f>
        <v>0.07345591870834758</v>
      </c>
      <c r="BD151" s="4">
        <f>G151*AA151*0.001</f>
        <v>15.62473545527458</v>
      </c>
      <c r="BE151" s="4">
        <f>G151/S151</f>
        <v>1.469648683087342</v>
      </c>
      <c r="BF151" s="4">
        <f>(1-AP151*AA151/AU151/F151)*100</f>
        <v>52.90995242607532</v>
      </c>
      <c r="BG151" s="4">
        <f>(S151-E151/(N151/1.35))</f>
        <v>106.3052604390606</v>
      </c>
      <c r="BH151" s="4">
        <f>E151*BF151/100/BG151</f>
        <v>-0.01910463397374872</v>
      </c>
    </row>
    <row r="152" ht="16" customHeight="1">
      <c r="A152" s="4">
        <v>130</v>
      </c>
      <c r="B152" t="s" s="2">
        <v>213</v>
      </c>
      <c r="C152" s="4">
        <v>798.0000289902091</v>
      </c>
      <c r="D152" s="4">
        <v>0</v>
      </c>
      <c r="E152" s="4">
        <f>(R152-S152*(1000-T152)/(1000-U152))*AO152</f>
        <v>-3.849455733494837</v>
      </c>
      <c r="F152" s="4">
        <f>IF(AZ152&lt;&gt;0,1/(1/AZ152-1/N152),0)</f>
        <v>0.1218089080554997</v>
      </c>
      <c r="G152" s="4">
        <f>((BC152-AP152/2)*S152-E152)/(BC152+AP152/2)</f>
        <v>153.669372069698</v>
      </c>
      <c r="H152" s="4">
        <f>AP152*1000</f>
        <v>1.81562363617703</v>
      </c>
      <c r="I152" s="4">
        <f>(AU152-BA152)</f>
        <v>1.543737975302866</v>
      </c>
      <c r="J152" s="4">
        <f>(P152+AT152*D152)</f>
        <v>25.20787811279297</v>
      </c>
      <c r="K152" s="4">
        <v>6</v>
      </c>
      <c r="L152" s="4">
        <f>(K152*AI152+AJ152)</f>
        <v>1.420000016689301</v>
      </c>
      <c r="M152" s="4">
        <v>1</v>
      </c>
      <c r="N152" s="4">
        <f>L152*(M152+1)*(M152+1)/(M152*M152+1)</f>
        <v>2.840000033378601</v>
      </c>
      <c r="O152" s="4">
        <v>22.14658355712891</v>
      </c>
      <c r="P152" s="4">
        <v>25.20787811279297</v>
      </c>
      <c r="Q152" s="4">
        <v>21.55477523803711</v>
      </c>
      <c r="R152" s="4">
        <v>100.0434341430664</v>
      </c>
      <c r="S152" s="4">
        <v>104.4393768310547</v>
      </c>
      <c r="T152" s="4">
        <v>14.32151412963867</v>
      </c>
      <c r="U152" s="4">
        <v>16.46640777587891</v>
      </c>
      <c r="V152" s="4">
        <v>54.41933441162109</v>
      </c>
      <c r="W152" s="4">
        <v>62.56848907470703</v>
      </c>
      <c r="X152" s="4">
        <v>499.5287780761719</v>
      </c>
      <c r="Y152" s="4">
        <v>1999.032470703125</v>
      </c>
      <c r="Z152" s="4">
        <v>14.82425308227539</v>
      </c>
      <c r="AA152" s="4">
        <v>101.7563171386719</v>
      </c>
      <c r="AB152" s="4">
        <v>3.374803781509399</v>
      </c>
      <c r="AC152" s="4">
        <v>0.2303577661514282</v>
      </c>
      <c r="AD152" s="4">
        <v>0.27336585521698</v>
      </c>
      <c r="AE152" s="4">
        <v>0.006951113697141409</v>
      </c>
      <c r="AF152" s="4">
        <v>0.3325891494750977</v>
      </c>
      <c r="AG152" s="4">
        <v>0.00912250392138958</v>
      </c>
      <c r="AH152" s="4">
        <v>1</v>
      </c>
      <c r="AI152" s="4">
        <v>-0.2195652425289154</v>
      </c>
      <c r="AJ152" s="4">
        <v>2.737391471862793</v>
      </c>
      <c r="AK152" s="4">
        <v>1</v>
      </c>
      <c r="AL152" s="4">
        <v>0</v>
      </c>
      <c r="AM152" s="4">
        <v>0.1599999964237213</v>
      </c>
      <c r="AN152" s="4">
        <v>111115</v>
      </c>
      <c r="AO152" s="4">
        <f>X152*0.000001/(K152*0.0001)</f>
        <v>0.8325479634602863</v>
      </c>
      <c r="AP152" s="4">
        <f>(U152-T152)/(1000-U152)*AO152</f>
        <v>0.00181562363617703</v>
      </c>
      <c r="AQ152" s="4">
        <f>(P152+273.15)</f>
        <v>298.3578781127929</v>
      </c>
      <c r="AR152" s="4">
        <f>(O152+273.15)</f>
        <v>295.2965835571289</v>
      </c>
      <c r="AS152" s="4">
        <f>(Y152*AK152+Z152*AL152)*AM152</f>
        <v>319.8451881634028</v>
      </c>
      <c r="AT152" s="4">
        <f>((AS152+0.00000010773*(AR152^4-AQ152^4))-AP152*44100)/(L152*0.92*2*29.3+0.00000043092*AQ152^3)</f>
        <v>2.332682551993356</v>
      </c>
      <c r="AU152" s="4">
        <f>0.61365*EXP(17.502*J152/(240.97+J152))</f>
        <v>3.219298987079892</v>
      </c>
      <c r="AV152" s="4">
        <f>AU152*1000/AA152</f>
        <v>31.63733788333439</v>
      </c>
      <c r="AW152" s="4">
        <f>(AV152-U152)</f>
        <v>15.17093010745549</v>
      </c>
      <c r="AX152" s="4">
        <f>IF(D152,P152,(O152+P152)/2)</f>
        <v>23.67723083496094</v>
      </c>
      <c r="AY152" s="4">
        <f>0.61365*EXP(17.502*AX152/(240.97+AX152))</f>
        <v>2.937395596532783</v>
      </c>
      <c r="AZ152" s="4">
        <f>IF(AW152&lt;&gt;0,(1000-(AV152+U152)/2)/AW152*AP152,0)</f>
        <v>0.1167993310115163</v>
      </c>
      <c r="BA152" s="4">
        <f>U152*AA152/1000</f>
        <v>1.675561011777027</v>
      </c>
      <c r="BB152" s="4">
        <f>(AY152-BA152)</f>
        <v>1.261834584755757</v>
      </c>
      <c r="BC152" s="4">
        <f>1/(1.6/F152+1.37/N152)</f>
        <v>0.07343371745957379</v>
      </c>
      <c r="BD152" s="4">
        <f>G152*AA152*0.001</f>
        <v>15.63682935882475</v>
      </c>
      <c r="BE152" s="4">
        <f>G152/S152</f>
        <v>1.471373889163277</v>
      </c>
      <c r="BF152" s="4">
        <f>(1-AP152*AA152/AU152/F152)*100</f>
        <v>52.88633982791926</v>
      </c>
      <c r="BG152" s="4">
        <f>(S152-E152/(N152/1.35))</f>
        <v>106.2692237251182</v>
      </c>
      <c r="BH152" s="4">
        <f>E152*BF152/100/BG152</f>
        <v>-0.01915734555479024</v>
      </c>
    </row>
    <row r="153" ht="29" customHeight="1">
      <c r="A153" t="s" s="2">
        <v>9</v>
      </c>
      <c r="B153" t="s" s="5">
        <v>214</v>
      </c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</row>
    <row r="154" ht="16" customHeight="1">
      <c r="A154" s="4">
        <v>131</v>
      </c>
      <c r="B154" t="s" s="2">
        <v>215</v>
      </c>
      <c r="C154" s="4">
        <v>825.0000325664878</v>
      </c>
      <c r="D154" s="4">
        <v>0</v>
      </c>
      <c r="E154" s="4">
        <f>(R154-S154*(1000-T154)/(1000-U154))*AO154</f>
        <v>-3.874783717938034</v>
      </c>
      <c r="F154" s="4">
        <f>IF(AZ154&lt;&gt;0,1/(1/AZ154-1/N154),0)</f>
        <v>0.1202231941596183</v>
      </c>
      <c r="G154" s="4">
        <f>((BC154-AP154/2)*S154-E154)/(BC154+AP154/2)</f>
        <v>154.7220589395309</v>
      </c>
      <c r="H154" s="4">
        <f>AP154*1000</f>
        <v>1.793141734270902</v>
      </c>
      <c r="I154" s="4">
        <f>(AU154-BA154)</f>
        <v>1.543893294322945</v>
      </c>
      <c r="J154" s="4">
        <f>(P154+AT154*D154)</f>
        <v>25.21111488342285</v>
      </c>
      <c r="K154" s="4">
        <v>6</v>
      </c>
      <c r="L154" s="4">
        <f>(K154*AI154+AJ154)</f>
        <v>1.420000016689301</v>
      </c>
      <c r="M154" s="4">
        <v>1</v>
      </c>
      <c r="N154" s="4">
        <f>L154*(M154+1)*(M154+1)/(M154*M154+1)</f>
        <v>2.840000033378601</v>
      </c>
      <c r="O154" s="4">
        <v>22.13727951049805</v>
      </c>
      <c r="P154" s="4">
        <v>25.21111488342285</v>
      </c>
      <c r="Q154" s="4">
        <v>21.54073905944824</v>
      </c>
      <c r="R154" s="4">
        <v>100.061035156250</v>
      </c>
      <c r="S154" s="4">
        <v>104.4900665283203</v>
      </c>
      <c r="T154" s="4">
        <v>14.35270881652832</v>
      </c>
      <c r="U154" s="4">
        <v>16.47101211547852</v>
      </c>
      <c r="V154" s="4">
        <v>54.73595428466797</v>
      </c>
      <c r="W154" s="4">
        <v>62.61886215209961</v>
      </c>
      <c r="X154" s="4">
        <v>499.5338134765625</v>
      </c>
      <c r="Y154" s="4">
        <v>1999.005615234375</v>
      </c>
      <c r="Z154" s="4">
        <v>14.87517547607422</v>
      </c>
      <c r="AA154" s="4">
        <v>101.756103515625</v>
      </c>
      <c r="AB154" s="4">
        <v>2.510586738586426</v>
      </c>
      <c r="AC154" s="4">
        <v>0.2363276779651642</v>
      </c>
      <c r="AD154" s="4">
        <v>0.2231641411781311</v>
      </c>
      <c r="AE154" s="4">
        <v>0.003091000951826572</v>
      </c>
      <c r="AF154" s="4">
        <v>0.2513450086116791</v>
      </c>
      <c r="AG154" s="4">
        <v>0.005864313337951899</v>
      </c>
      <c r="AH154" s="4">
        <v>0.6666666865348816</v>
      </c>
      <c r="AI154" s="4">
        <v>-0.2195652425289154</v>
      </c>
      <c r="AJ154" s="4">
        <v>2.737391471862793</v>
      </c>
      <c r="AK154" s="4">
        <v>1</v>
      </c>
      <c r="AL154" s="4">
        <v>0</v>
      </c>
      <c r="AM154" s="4">
        <v>0.1599999964237213</v>
      </c>
      <c r="AN154" s="4">
        <v>111115</v>
      </c>
      <c r="AO154" s="4">
        <f>X154*0.000001/(K154*0.0001)</f>
        <v>0.8325563557942708</v>
      </c>
      <c r="AP154" s="4">
        <f>(U154-T154)/(1000-U154)*AO154</f>
        <v>0.001793141734270902</v>
      </c>
      <c r="AQ154" s="4">
        <f>(P154+273.15)</f>
        <v>298.3611148834228</v>
      </c>
      <c r="AR154" s="4">
        <f>(O154+273.15)</f>
        <v>295.287279510498</v>
      </c>
      <c r="AS154" s="4">
        <f>(Y154*AK154+Z154*AL154)*AM154</f>
        <v>319.8408912884988</v>
      </c>
      <c r="AT154" s="4">
        <f>((AS154+0.00000010773*(AR154^4-AQ154^4))-AP154*44100)/(L154*0.92*2*29.3+0.00000043092*AQ154^3)</f>
        <v>2.342296243009271</v>
      </c>
      <c r="AU154" s="4">
        <f>0.61365*EXP(17.502*J154/(240.97+J154))</f>
        <v>3.21991930815269</v>
      </c>
      <c r="AV154" s="4">
        <f>AU154*1000/AA154</f>
        <v>31.64350045752548</v>
      </c>
      <c r="AW154" s="4">
        <f>(AV154-U154)</f>
        <v>15.17248834204697</v>
      </c>
      <c r="AX154" s="4">
        <f>IF(D154,P154,(O154+P154)/2)</f>
        <v>23.67419719696045</v>
      </c>
      <c r="AY154" s="4">
        <f>0.61365*EXP(17.502*AX154/(240.97+AX154))</f>
        <v>2.936859049922622</v>
      </c>
      <c r="AZ154" s="4">
        <f>IF(AW154&lt;&gt;0,(1000-(AV154+U154)/2)/AW154*AP154,0)</f>
        <v>0.1153405838620289</v>
      </c>
      <c r="BA154" s="4">
        <f>U154*AA154/1000</f>
        <v>1.676026013829745</v>
      </c>
      <c r="BB154" s="4">
        <f>(AY154-BA154)</f>
        <v>1.260833036092877</v>
      </c>
      <c r="BC154" s="4">
        <f>1/(1.6/F154+1.37/N154)</f>
        <v>0.07251119262835386</v>
      </c>
      <c r="BD154" s="4">
        <f>G154*AA154*0.001</f>
        <v>15.74391384560154</v>
      </c>
      <c r="BE154" s="4">
        <f>G154/S154</f>
        <v>1.480734619855908</v>
      </c>
      <c r="BF154" s="4">
        <f>(1-AP154*AA154/AU154/F154)*100</f>
        <v>52.8651817974505</v>
      </c>
      <c r="BG154" s="4">
        <f>(S154-E154/(N154/1.35))</f>
        <v>106.3319531331572</v>
      </c>
      <c r="BH154" s="4">
        <f>E154*BF154/100/BG154</f>
        <v>-0.01926430763648978</v>
      </c>
    </row>
    <row r="155" ht="16" customHeight="1">
      <c r="A155" s="4">
        <v>132</v>
      </c>
      <c r="B155" t="s" s="2">
        <v>216</v>
      </c>
      <c r="C155" s="4">
        <v>830.0000324547291</v>
      </c>
      <c r="D155" s="4">
        <v>0</v>
      </c>
      <c r="E155" s="4">
        <f>(R155-S155*(1000-T155)/(1000-U155))*AO155</f>
        <v>-4.30087085205747</v>
      </c>
      <c r="F155" s="4">
        <f>IF(AZ155&lt;&gt;0,1/(1/AZ155-1/N155),0)</f>
        <v>0.1173365491372779</v>
      </c>
      <c r="G155" s="4">
        <f>((BC155-AP155/2)*S155-E155)/(BC155+AP155/2)</f>
        <v>162.5748001781205</v>
      </c>
      <c r="H155" s="4">
        <f>AP155*1000</f>
        <v>1.746180616445294</v>
      </c>
      <c r="I155" s="4">
        <f>(AU155-BA155)</f>
        <v>1.538950687967933</v>
      </c>
      <c r="J155" s="4">
        <f>(P155+AT155*D155)</f>
        <v>25.19291877746582</v>
      </c>
      <c r="K155" s="4">
        <v>6</v>
      </c>
      <c r="L155" s="4">
        <f>(K155*AI155+AJ155)</f>
        <v>1.420000016689301</v>
      </c>
      <c r="M155" s="4">
        <v>1</v>
      </c>
      <c r="N155" s="4">
        <f>L155*(M155+1)*(M155+1)/(M155*M155+1)</f>
        <v>2.840000033378601</v>
      </c>
      <c r="O155" s="4">
        <v>22.07221603393555</v>
      </c>
      <c r="P155" s="4">
        <v>25.19291877746582</v>
      </c>
      <c r="Q155" s="4">
        <v>21.455566406250</v>
      </c>
      <c r="R155" s="4">
        <v>100.2084503173828</v>
      </c>
      <c r="S155" s="4">
        <v>105.1536407470703</v>
      </c>
      <c r="T155" s="4">
        <v>14.42268753051758</v>
      </c>
      <c r="U155" s="4">
        <v>16.48543167114258</v>
      </c>
      <c r="V155" s="4">
        <v>55.21479797363281</v>
      </c>
      <c r="W155" s="4">
        <v>62.90325164794922</v>
      </c>
      <c r="X155" s="4">
        <v>499.5464172363281</v>
      </c>
      <c r="Y155" s="4">
        <v>1998.969604492188</v>
      </c>
      <c r="Z155" s="4">
        <v>14.96146965026855</v>
      </c>
      <c r="AA155" s="4">
        <v>101.7554626464844</v>
      </c>
      <c r="AB155" s="4">
        <v>2.510586738586426</v>
      </c>
      <c r="AC155" s="4">
        <v>0.2363276779651642</v>
      </c>
      <c r="AD155" s="4">
        <v>0.2231641411781311</v>
      </c>
      <c r="AE155" s="4">
        <v>0.003091000951826572</v>
      </c>
      <c r="AF155" s="4">
        <v>0.2513450086116791</v>
      </c>
      <c r="AG155" s="4">
        <v>0.005864313337951899</v>
      </c>
      <c r="AH155" s="4">
        <v>0.6666666865348816</v>
      </c>
      <c r="AI155" s="4">
        <v>-0.2195652425289154</v>
      </c>
      <c r="AJ155" s="4">
        <v>2.737391471862793</v>
      </c>
      <c r="AK155" s="4">
        <v>1</v>
      </c>
      <c r="AL155" s="4">
        <v>0</v>
      </c>
      <c r="AM155" s="4">
        <v>0.1599999964237213</v>
      </c>
      <c r="AN155" s="4">
        <v>111115</v>
      </c>
      <c r="AO155" s="4">
        <f>X155*0.000001/(K155*0.0001)</f>
        <v>0.8325773620605467</v>
      </c>
      <c r="AP155" s="4">
        <f>(U155-T155)/(1000-U155)*AO155</f>
        <v>0.001746180616445294</v>
      </c>
      <c r="AQ155" s="4">
        <f>(P155+273.15)</f>
        <v>298.3429187774658</v>
      </c>
      <c r="AR155" s="4">
        <f>(O155+273.15)</f>
        <v>295.2222160339355</v>
      </c>
      <c r="AS155" s="4">
        <f>(Y155*AK155+Z155*AL155)*AM155</f>
        <v>319.8351295698776</v>
      </c>
      <c r="AT155" s="4">
        <f>((AS155+0.00000010773*(AR155^4-AQ155^4))-AP155*44100)/(L155*0.92*2*29.3+0.00000043092*AQ155^3)</f>
        <v>2.35998662093568</v>
      </c>
      <c r="AU155" s="4">
        <f>0.61365*EXP(17.502*J155/(240.97+J155))</f>
        <v>3.216433414592052</v>
      </c>
      <c r="AV155" s="4">
        <f>AU155*1000/AA155</f>
        <v>31.60944219541788</v>
      </c>
      <c r="AW155" s="4">
        <f>(AV155-U155)</f>
        <v>15.12401052427531</v>
      </c>
      <c r="AX155" s="4">
        <f>IF(D155,P155,(O155+P155)/2)</f>
        <v>23.63256740570068</v>
      </c>
      <c r="AY155" s="4">
        <f>0.61365*EXP(17.502*AX155/(240.97+AX155))</f>
        <v>2.929504819468335</v>
      </c>
      <c r="AZ155" s="4">
        <f>IF(AW155&lt;&gt;0,(1000-(AV155+U155)/2)/AW155*AP155,0)</f>
        <v>0.112681054106769</v>
      </c>
      <c r="BA155" s="4">
        <f>U155*AA155/1000</f>
        <v>1.677482726624119</v>
      </c>
      <c r="BB155" s="4">
        <f>(AY155-BA155)</f>
        <v>1.252022092844216</v>
      </c>
      <c r="BC155" s="4">
        <f>1/(1.6/F155+1.37/N155)</f>
        <v>0.07082963467384905</v>
      </c>
      <c r="BD155" s="4">
        <f>G155*AA155*0.001</f>
        <v>16.5428740067844</v>
      </c>
      <c r="BE155" s="4">
        <f>G155/S155</f>
        <v>1.546069151986542</v>
      </c>
      <c r="BF155" s="4">
        <f>(1-AP155*AA155/AU155/F155)*100</f>
        <v>52.91972190215888</v>
      </c>
      <c r="BG155" s="4">
        <f>(S155-E155/(N155/1.35))</f>
        <v>107.1980687689145</v>
      </c>
      <c r="BH155" s="4">
        <f>E155*BF155/100/BG155</f>
        <v>-0.02123180874821717</v>
      </c>
    </row>
    <row r="156" ht="16" customHeight="1">
      <c r="A156" s="4">
        <v>133</v>
      </c>
      <c r="B156" t="s" s="2">
        <v>217</v>
      </c>
      <c r="C156" s="4">
        <v>835.5000323317945</v>
      </c>
      <c r="D156" s="4">
        <v>0</v>
      </c>
      <c r="E156" s="4">
        <f>(R156-S156*(1000-T156)/(1000-U156))*AO156</f>
        <v>-4.449782894450988</v>
      </c>
      <c r="F156" s="4">
        <f>IF(AZ156&lt;&gt;0,1/(1/AZ156-1/N156),0)</f>
        <v>0.1181110553025571</v>
      </c>
      <c r="G156" s="4">
        <f>((BC156-AP156/2)*S156-E156)/(BC156+AP156/2)</f>
        <v>164.3579448595515</v>
      </c>
      <c r="H156" s="4">
        <f>AP156*1000</f>
        <v>1.751778428024754</v>
      </c>
      <c r="I156" s="4">
        <f>(AU156-BA156)</f>
        <v>1.534166719894239</v>
      </c>
      <c r="J156" s="4">
        <f>(P156+AT156*D156)</f>
        <v>25.17465400695801</v>
      </c>
      <c r="K156" s="4">
        <v>6</v>
      </c>
      <c r="L156" s="4">
        <f>(K156*AI156+AJ156)</f>
        <v>1.420000016689301</v>
      </c>
      <c r="M156" s="4">
        <v>1</v>
      </c>
      <c r="N156" s="4">
        <f>L156*(M156+1)*(M156+1)/(M156*M156+1)</f>
        <v>2.840000033378601</v>
      </c>
      <c r="O156" s="4">
        <v>21.99993133544922</v>
      </c>
      <c r="P156" s="4">
        <v>25.17465400695801</v>
      </c>
      <c r="Q156" s="4">
        <v>21.36655616760254</v>
      </c>
      <c r="R156" s="4">
        <v>100.1218643188477</v>
      </c>
      <c r="S156" s="4">
        <v>105.2449188232422</v>
      </c>
      <c r="T156" s="4">
        <v>14.42892837524414</v>
      </c>
      <c r="U156" s="4">
        <v>16.49822044372559</v>
      </c>
      <c r="V156" s="4">
        <v>55.48441696166992</v>
      </c>
      <c r="W156" s="4">
        <v>63.21396255493164</v>
      </c>
      <c r="X156" s="4">
        <v>499.5555419921875</v>
      </c>
      <c r="Y156" s="4">
        <v>1998.921875</v>
      </c>
      <c r="Z156" s="4">
        <v>15.184250831604</v>
      </c>
      <c r="AA156" s="4">
        <v>101.7546691894531</v>
      </c>
      <c r="AB156" s="4">
        <v>2.510586738586426</v>
      </c>
      <c r="AC156" s="4">
        <v>0.2363276779651642</v>
      </c>
      <c r="AD156" s="4">
        <v>0.2231641411781311</v>
      </c>
      <c r="AE156" s="4">
        <v>0.003091000951826572</v>
      </c>
      <c r="AF156" s="4">
        <v>0.2513450086116791</v>
      </c>
      <c r="AG156" s="4">
        <v>0.005864313337951899</v>
      </c>
      <c r="AH156" s="4">
        <v>0.6666666865348816</v>
      </c>
      <c r="AI156" s="4">
        <v>-0.2195652425289154</v>
      </c>
      <c r="AJ156" s="4">
        <v>2.737391471862793</v>
      </c>
      <c r="AK156" s="4">
        <v>1</v>
      </c>
      <c r="AL156" s="4">
        <v>0</v>
      </c>
      <c r="AM156" s="4">
        <v>0.1599999964237213</v>
      </c>
      <c r="AN156" s="4">
        <v>111115</v>
      </c>
      <c r="AO156" s="4">
        <f>X156*0.000001/(K156*0.0001)</f>
        <v>0.8325925699869791</v>
      </c>
      <c r="AP156" s="4">
        <f>(U156-T156)/(1000-U156)*AO156</f>
        <v>0.001751778428024754</v>
      </c>
      <c r="AQ156" s="4">
        <f>(P156+273.15)</f>
        <v>298.324654006958</v>
      </c>
      <c r="AR156" s="4">
        <f>(O156+273.15)</f>
        <v>295.1499313354492</v>
      </c>
      <c r="AS156" s="4">
        <f>(Y156*AK156+Z156*AL156)*AM156</f>
        <v>319.8274928512983</v>
      </c>
      <c r="AT156" s="4">
        <f>((AS156+0.00000010773*(AR156^4-AQ156^4))-AP156*44100)/(L156*0.92*2*29.3+0.00000043092*AQ156^3)</f>
        <v>2.3504210192891</v>
      </c>
      <c r="AU156" s="4">
        <f>0.61365*EXP(17.502*J156/(240.97+J156))</f>
        <v>3.212937683360209</v>
      </c>
      <c r="AV156" s="4">
        <f>AU156*1000/AA156</f>
        <v>31.57533417339467</v>
      </c>
      <c r="AW156" s="4">
        <f>(AV156-U156)</f>
        <v>15.07711372966909</v>
      </c>
      <c r="AX156" s="4">
        <f>IF(D156,P156,(O156+P156)/2)</f>
        <v>23.58729267120361</v>
      </c>
      <c r="AY156" s="4">
        <f>0.61365*EXP(17.502*AX156/(240.97+AX156))</f>
        <v>2.921524967736416</v>
      </c>
      <c r="AZ156" s="4">
        <f>IF(AW156&lt;&gt;0,(1000-(AV156+U156)/2)/AW156*AP156,0)</f>
        <v>0.1133951332271278</v>
      </c>
      <c r="BA156" s="4">
        <f>U156*AA156/1000</f>
        <v>1.67877096346597</v>
      </c>
      <c r="BB156" s="4">
        <f>(AY156-BA156)</f>
        <v>1.242754004270446</v>
      </c>
      <c r="BC156" s="4">
        <f>1/(1.6/F156+1.37/N156)</f>
        <v>0.07128108534819735</v>
      </c>
      <c r="BD156" s="4">
        <f>G156*AA156*0.001</f>
        <v>16.72418830784205</v>
      </c>
      <c r="BE156" s="4">
        <f>G156/S156</f>
        <v>1.561671068753344</v>
      </c>
      <c r="BF156" s="4">
        <f>(1-AP156*AA156/AU156/F156)*100</f>
        <v>53.02782517910837</v>
      </c>
      <c r="BG156" s="4">
        <f>(S156-E156/(N156/1.35))</f>
        <v>107.3601324982091</v>
      </c>
      <c r="BH156" s="4">
        <f>E156*BF156/100/BG156</f>
        <v>-0.02197857844632131</v>
      </c>
    </row>
    <row r="157" ht="16" customHeight="1">
      <c r="A157" s="4">
        <v>134</v>
      </c>
      <c r="B157" t="s" s="2">
        <v>218</v>
      </c>
      <c r="C157" s="4">
        <v>840.5000322200358</v>
      </c>
      <c r="D157" s="4">
        <v>0</v>
      </c>
      <c r="E157" s="4">
        <f>(R157-S157*(1000-T157)/(1000-U157))*AO157</f>
        <v>-4.282148143094103</v>
      </c>
      <c r="F157" s="4">
        <f>IF(AZ157&lt;&gt;0,1/(1/AZ157-1/N157),0)</f>
        <v>0.1214750448568972</v>
      </c>
      <c r="G157" s="4">
        <f>((BC157-AP157/2)*S157-E157)/(BC157+AP157/2)</f>
        <v>160.0914469277347</v>
      </c>
      <c r="H157" s="4">
        <f>AP157*1000</f>
        <v>1.79433587643639</v>
      </c>
      <c r="I157" s="4">
        <f>(AU157-BA157)</f>
        <v>1.529665413773156</v>
      </c>
      <c r="J157" s="4">
        <f>(P157+AT157*D157)</f>
        <v>25.15525817871094</v>
      </c>
      <c r="K157" s="4">
        <v>6</v>
      </c>
      <c r="L157" s="4">
        <f>(K157*AI157+AJ157)</f>
        <v>1.420000016689301</v>
      </c>
      <c r="M157" s="4">
        <v>1</v>
      </c>
      <c r="N157" s="4">
        <f>L157*(M157+1)*(M157+1)/(M157*M157+1)</f>
        <v>2.840000033378601</v>
      </c>
      <c r="O157" s="4">
        <v>21.94585037231445</v>
      </c>
      <c r="P157" s="4">
        <v>25.15525817871094</v>
      </c>
      <c r="Q157" s="4">
        <v>21.30647468566895</v>
      </c>
      <c r="R157" s="4">
        <v>99.95236206054688</v>
      </c>
      <c r="S157" s="4">
        <v>104.8694610595703</v>
      </c>
      <c r="T157" s="4">
        <v>14.38663768768311</v>
      </c>
      <c r="U157" s="4">
        <v>16.50616455078125</v>
      </c>
      <c r="V157" s="4">
        <v>55.42599868774414</v>
      </c>
      <c r="W157" s="4">
        <v>63.47349548339844</v>
      </c>
      <c r="X157" s="4">
        <v>499.560058593750</v>
      </c>
      <c r="Y157" s="4">
        <v>1998.900878906250</v>
      </c>
      <c r="Z157" s="4">
        <v>15.39973449707031</v>
      </c>
      <c r="AA157" s="4">
        <v>101.7537231445312</v>
      </c>
      <c r="AB157" s="4">
        <v>2.510586738586426</v>
      </c>
      <c r="AC157" s="4">
        <v>0.2363276779651642</v>
      </c>
      <c r="AD157" s="4">
        <v>0.2231641411781311</v>
      </c>
      <c r="AE157" s="4">
        <v>0.003091000951826572</v>
      </c>
      <c r="AF157" s="4">
        <v>0.2513450086116791</v>
      </c>
      <c r="AG157" s="4">
        <v>0.005864313337951899</v>
      </c>
      <c r="AH157" s="4">
        <v>0.6666666865348816</v>
      </c>
      <c r="AI157" s="4">
        <v>-0.2195652425289154</v>
      </c>
      <c r="AJ157" s="4">
        <v>2.737391471862793</v>
      </c>
      <c r="AK157" s="4">
        <v>1</v>
      </c>
      <c r="AL157" s="4">
        <v>0</v>
      </c>
      <c r="AM157" s="4">
        <v>0.1599999964237213</v>
      </c>
      <c r="AN157" s="4">
        <v>111115</v>
      </c>
      <c r="AO157" s="4">
        <f>X157*0.000001/(K157*0.0001)</f>
        <v>0.8326000976562499</v>
      </c>
      <c r="AP157" s="4">
        <f>(U157-T157)/(1000-U157)*AO157</f>
        <v>0.00179433587643639</v>
      </c>
      <c r="AQ157" s="4">
        <f>(P157+273.15)</f>
        <v>298.3052581787109</v>
      </c>
      <c r="AR157" s="4">
        <f>(O157+273.15)</f>
        <v>295.0958503723144</v>
      </c>
      <c r="AS157" s="4">
        <f>(Y157*AK157+Z157*AL157)*AM157</f>
        <v>319.8241334763734</v>
      </c>
      <c r="AT157" s="4">
        <f>((AS157+0.00000010773*(AR157^4-AQ157^4))-AP157*44100)/(L157*0.92*2*29.3+0.00000043092*AQ157^3)</f>
        <v>2.324827814107547</v>
      </c>
      <c r="AU157" s="4">
        <f>0.61365*EXP(17.502*J157/(240.97+J157))</f>
        <v>3.209229111651427</v>
      </c>
      <c r="AV157" s="4">
        <f>AU157*1000/AA157</f>
        <v>31.53918119627948</v>
      </c>
      <c r="AW157" s="4">
        <f>(AV157-U157)</f>
        <v>15.03301664549823</v>
      </c>
      <c r="AX157" s="4">
        <f>IF(D157,P157,(O157+P157)/2)</f>
        <v>23.5505542755127</v>
      </c>
      <c r="AY157" s="4">
        <f>0.61365*EXP(17.502*AX157/(240.97+AX157))</f>
        <v>2.915063657495562</v>
      </c>
      <c r="AZ157" s="4">
        <f>IF(AW157&lt;&gt;0,(1000-(AV157+U157)/2)/AW157*AP157,0)</f>
        <v>0.1164923297797279</v>
      </c>
      <c r="BA157" s="4">
        <f>U157*AA157/1000</f>
        <v>1.679563697878271</v>
      </c>
      <c r="BB157" s="4">
        <f>(AY157-BA157)</f>
        <v>1.235499959617291</v>
      </c>
      <c r="BC157" s="4">
        <f>1/(1.6/F157+1.37/N157)</f>
        <v>0.07323955573097816</v>
      </c>
      <c r="BD157" s="4">
        <f>G157*AA157*0.001</f>
        <v>16.28990076849214</v>
      </c>
      <c r="BE157" s="4">
        <f>G157/S157</f>
        <v>1.52657833186342</v>
      </c>
      <c r="BF157" s="4">
        <f>(1-AP157*AA157/AU157/F157)*100</f>
        <v>53.16546007854396</v>
      </c>
      <c r="BG157" s="4">
        <f>(S157-E157/(N157/1.35))</f>
        <v>106.9049892022583</v>
      </c>
      <c r="BH157" s="4">
        <f>E157*BF157/100/BG157</f>
        <v>-0.02129576719018755</v>
      </c>
    </row>
    <row r="158" ht="16" customHeight="1">
      <c r="A158" s="4">
        <v>135</v>
      </c>
      <c r="B158" t="s" s="2">
        <v>219</v>
      </c>
      <c r="C158" s="4">
        <v>845.5000321082771</v>
      </c>
      <c r="D158" s="4">
        <v>0</v>
      </c>
      <c r="E158" s="4">
        <f>(R158-S158*(1000-T158)/(1000-U158))*AO158</f>
        <v>-3.606204520700762</v>
      </c>
      <c r="F158" s="4">
        <f>IF(AZ158&lt;&gt;0,1/(1/AZ158-1/N158),0)</f>
        <v>0.1242750340755258</v>
      </c>
      <c r="G158" s="4">
        <f>((BC158-AP158/2)*S158-E158)/(BC158+AP158/2)</f>
        <v>149.0220479841161</v>
      </c>
      <c r="H158" s="4">
        <f>AP158*1000</f>
        <v>1.832481514552524</v>
      </c>
      <c r="I158" s="4">
        <f>(AU158-BA158)</f>
        <v>1.528439463255565</v>
      </c>
      <c r="J158" s="4">
        <f>(P158+AT158*D158)</f>
        <v>25.14837455749512</v>
      </c>
      <c r="K158" s="4">
        <v>6</v>
      </c>
      <c r="L158" s="4">
        <f>(K158*AI158+AJ158)</f>
        <v>1.420000016689301</v>
      </c>
      <c r="M158" s="4">
        <v>1</v>
      </c>
      <c r="N158" s="4">
        <f>L158*(M158+1)*(M158+1)/(M158*M158+1)</f>
        <v>2.840000033378601</v>
      </c>
      <c r="O158" s="4">
        <v>21.93948936462402</v>
      </c>
      <c r="P158" s="4">
        <v>25.14837455749512</v>
      </c>
      <c r="Q158" s="4">
        <v>21.30695152282715</v>
      </c>
      <c r="R158" s="4">
        <v>99.84723663330078</v>
      </c>
      <c r="S158" s="4">
        <v>103.9496841430664</v>
      </c>
      <c r="T158" s="4">
        <v>14.34073925018311</v>
      </c>
      <c r="U158" s="4">
        <v>16.50531387329102</v>
      </c>
      <c r="V158" s="4">
        <v>55.21114349365234</v>
      </c>
      <c r="W158" s="4">
        <v>63.51230621337891</v>
      </c>
      <c r="X158" s="4">
        <v>499.5630493164062</v>
      </c>
      <c r="Y158" s="4">
        <v>1998.895751953125</v>
      </c>
      <c r="Z158" s="4">
        <v>15.57200527191162</v>
      </c>
      <c r="AA158" s="4">
        <v>101.7535552978516</v>
      </c>
      <c r="AB158" s="4">
        <v>2.510586738586426</v>
      </c>
      <c r="AC158" s="4">
        <v>0.2363276779651642</v>
      </c>
      <c r="AD158" s="4">
        <v>0.2231641411781311</v>
      </c>
      <c r="AE158" s="4">
        <v>0.003091000951826572</v>
      </c>
      <c r="AF158" s="4">
        <v>0.2513450086116791</v>
      </c>
      <c r="AG158" s="4">
        <v>0.005864313337951899</v>
      </c>
      <c r="AH158" s="4">
        <v>0.6666666865348816</v>
      </c>
      <c r="AI158" s="4">
        <v>-0.2195652425289154</v>
      </c>
      <c r="AJ158" s="4">
        <v>2.737391471862793</v>
      </c>
      <c r="AK158" s="4">
        <v>1</v>
      </c>
      <c r="AL158" s="4">
        <v>0</v>
      </c>
      <c r="AM158" s="4">
        <v>0.1599999964237213</v>
      </c>
      <c r="AN158" s="4">
        <v>111115</v>
      </c>
      <c r="AO158" s="4">
        <f>X158*0.000001/(K158*0.0001)</f>
        <v>0.8326050821940104</v>
      </c>
      <c r="AP158" s="4">
        <f>(U158-T158)/(1000-U158)*AO158</f>
        <v>0.001832481514552524</v>
      </c>
      <c r="AQ158" s="4">
        <f>(P158+273.15)</f>
        <v>298.2983745574951</v>
      </c>
      <c r="AR158" s="4">
        <f>(O158+273.15)</f>
        <v>295.089489364624</v>
      </c>
      <c r="AS158" s="4">
        <f>(Y158*AK158+Z158*AL158)*AM158</f>
        <v>319.8233131638917</v>
      </c>
      <c r="AT158" s="4">
        <f>((AS158+0.00000010773*(AR158^4-AQ158^4))-AP158*44100)/(L158*0.92*2*29.3+0.00000043092*AQ158^3)</f>
        <v>2.305816066540489</v>
      </c>
      <c r="AU158" s="4">
        <f>0.61365*EXP(17.502*J158/(240.97+J158))</f>
        <v>3.207913831169879</v>
      </c>
      <c r="AV158" s="4">
        <f>AU158*1000/AA158</f>
        <v>31.52630708361707</v>
      </c>
      <c r="AW158" s="4">
        <f>(AV158-U158)</f>
        <v>15.02099321032606</v>
      </c>
      <c r="AX158" s="4">
        <f>IF(D158,P158,(O158+P158)/2)</f>
        <v>23.54393196105957</v>
      </c>
      <c r="AY158" s="4">
        <f>0.61365*EXP(17.502*AX158/(240.97+AX158))</f>
        <v>2.91390029824082</v>
      </c>
      <c r="AZ158" s="4">
        <f>IF(AW158&lt;&gt;0,(1000-(AV158+U158)/2)/AW158*AP158,0)</f>
        <v>0.1190648954267744</v>
      </c>
      <c r="BA158" s="4">
        <f>U158*AA158/1000</f>
        <v>1.679474367914314</v>
      </c>
      <c r="BB158" s="4">
        <f>(AY158-BA158)</f>
        <v>1.234425930326507</v>
      </c>
      <c r="BC158" s="4">
        <f>1/(1.6/F158+1.37/N158)</f>
        <v>0.07486675252239165</v>
      </c>
      <c r="BD158" s="4">
        <f>G158*AA158*0.001</f>
        <v>15.16352320015085</v>
      </c>
      <c r="BE158" s="4">
        <f>G158/S158</f>
        <v>1.433597891254931</v>
      </c>
      <c r="BF158" s="4">
        <f>(1-AP158*AA158/AU158/F158)*100</f>
        <v>53.22835874525042</v>
      </c>
      <c r="BG158" s="4">
        <f>(S158-E158/(N158/1.35))</f>
        <v>105.6639010605762</v>
      </c>
      <c r="BH158" s="4">
        <f>E158*BF158/100/BG158</f>
        <v>-0.01816631280976077</v>
      </c>
    </row>
    <row r="159" ht="16" customHeight="1">
      <c r="A159" s="4">
        <v>136</v>
      </c>
      <c r="B159" t="s" s="2">
        <v>220</v>
      </c>
      <c r="C159" s="4">
        <v>851.0000319853425</v>
      </c>
      <c r="D159" s="4">
        <v>0</v>
      </c>
      <c r="E159" s="4">
        <f>(R159-S159*(1000-T159)/(1000-U159))*AO159</f>
        <v>-3.216758350878914</v>
      </c>
      <c r="F159" s="4">
        <f>IF(AZ159&lt;&gt;0,1/(1/AZ159-1/N159),0)</f>
        <v>0.1243612297602457</v>
      </c>
      <c r="G159" s="4">
        <f>((BC159-AP159/2)*S159-E159)/(BC159+AP159/2)</f>
        <v>143.4545433894384</v>
      </c>
      <c r="H159" s="4">
        <f>AP159*1000</f>
        <v>1.832766479688126</v>
      </c>
      <c r="I159" s="4">
        <f>(AU159-BA159)</f>
        <v>1.527659738646632</v>
      </c>
      <c r="J159" s="4">
        <f>(P159+AT159*D159)</f>
        <v>25.1450366973877</v>
      </c>
      <c r="K159" s="4">
        <v>6</v>
      </c>
      <c r="L159" s="4">
        <f>(K159*AI159+AJ159)</f>
        <v>1.420000016689301</v>
      </c>
      <c r="M159" s="4">
        <v>1</v>
      </c>
      <c r="N159" s="4">
        <f>L159*(M159+1)*(M159+1)/(M159*M159+1)</f>
        <v>2.840000033378601</v>
      </c>
      <c r="O159" s="4">
        <v>21.93346786499023</v>
      </c>
      <c r="P159" s="4">
        <v>25.1450366973877</v>
      </c>
      <c r="Q159" s="4">
        <v>21.31049537658691</v>
      </c>
      <c r="R159" s="4">
        <v>99.90235137939453</v>
      </c>
      <c r="S159" s="4">
        <v>103.5380172729492</v>
      </c>
      <c r="T159" s="4">
        <v>14.34181213378906</v>
      </c>
      <c r="U159" s="4">
        <v>16.50677490234375</v>
      </c>
      <c r="V159" s="4">
        <v>55.2239990234375</v>
      </c>
      <c r="W159" s="4">
        <v>63.54894638061523</v>
      </c>
      <c r="X159" s="4">
        <v>499.5504150390625</v>
      </c>
      <c r="Y159" s="4">
        <v>1998.869628906250</v>
      </c>
      <c r="Z159" s="4">
        <v>15.65919208526611</v>
      </c>
      <c r="AA159" s="4">
        <v>101.7531585693359</v>
      </c>
      <c r="AB159" s="4">
        <v>2.510586738586426</v>
      </c>
      <c r="AC159" s="4">
        <v>0.2363276779651642</v>
      </c>
      <c r="AD159" s="4">
        <v>0.2231641411781311</v>
      </c>
      <c r="AE159" s="4">
        <v>0.003091000951826572</v>
      </c>
      <c r="AF159" s="4">
        <v>0.2513450086116791</v>
      </c>
      <c r="AG159" s="4">
        <v>0.005864313337951899</v>
      </c>
      <c r="AH159" s="4">
        <v>0.6666666865348816</v>
      </c>
      <c r="AI159" s="4">
        <v>-0.2195652425289154</v>
      </c>
      <c r="AJ159" s="4">
        <v>2.737391471862793</v>
      </c>
      <c r="AK159" s="4">
        <v>1</v>
      </c>
      <c r="AL159" s="4">
        <v>0</v>
      </c>
      <c r="AM159" s="4">
        <v>0.1599999964237213</v>
      </c>
      <c r="AN159" s="4">
        <v>111115</v>
      </c>
      <c r="AO159" s="4">
        <f>X159*0.000001/(K159*0.0001)</f>
        <v>0.832584025065104</v>
      </c>
      <c r="AP159" s="4">
        <f>(U159-T159)/(1000-U159)*AO159</f>
        <v>0.001832766479688126</v>
      </c>
      <c r="AQ159" s="4">
        <f>(P159+273.15)</f>
        <v>298.2950366973877</v>
      </c>
      <c r="AR159" s="4">
        <f>(O159+273.15)</f>
        <v>295.0834678649902</v>
      </c>
      <c r="AS159" s="4">
        <f>(Y159*AK159+Z159*AL159)*AM159</f>
        <v>319.8191334764851</v>
      </c>
      <c r="AT159" s="4">
        <f>((AS159+0.00000010773*(AR159^4-AQ159^4))-AP159*44100)/(L159*0.92*2*29.3+0.00000043092*AQ159^3)</f>
        <v>2.305311973620941</v>
      </c>
      <c r="AU159" s="4">
        <f>0.61365*EXP(17.502*J159/(240.97+J159))</f>
        <v>3.207276222753151</v>
      </c>
      <c r="AV159" s="4">
        <f>AU159*1000/AA159</f>
        <v>31.52016377523722</v>
      </c>
      <c r="AW159" s="4">
        <f>(AV159-U159)</f>
        <v>15.01338887289347</v>
      </c>
      <c r="AX159" s="4">
        <f>IF(D159,P159,(O159+P159)/2)</f>
        <v>23.53925228118896</v>
      </c>
      <c r="AY159" s="4">
        <f>0.61365*EXP(17.502*AX159/(240.97+AX159))</f>
        <v>2.913078451535486</v>
      </c>
      <c r="AZ159" s="4">
        <f>IF(AW159&lt;&gt;0,(1000-(AV159+U159)/2)/AW159*AP159,0)</f>
        <v>0.119144012931854</v>
      </c>
      <c r="BA159" s="4">
        <f>U159*AA159/1000</f>
        <v>1.679616484106518</v>
      </c>
      <c r="BB159" s="4">
        <f>(AY159-BA159)</f>
        <v>1.233461967428967</v>
      </c>
      <c r="BC159" s="4">
        <f>1/(1.6/F159+1.37/N159)</f>
        <v>0.0749168026093938</v>
      </c>
      <c r="BD159" s="4">
        <f>G159*AA159*0.001</f>
        <v>14.59695290099721</v>
      </c>
      <c r="BE159" s="4">
        <f>G159/S159</f>
        <v>1.385525309136067</v>
      </c>
      <c r="BF159" s="4">
        <f>(1-AP159*AA159/AU159/F159)*100</f>
        <v>53.24439726801835</v>
      </c>
      <c r="BG159" s="4">
        <f>(S159-E159/(N159/1.35))</f>
        <v>105.0671101330364</v>
      </c>
      <c r="BH159" s="4">
        <f>E159*BF159/100/BG159</f>
        <v>-0.01630142480673012</v>
      </c>
    </row>
    <row r="160" ht="16" customHeight="1">
      <c r="A160" s="4">
        <v>137</v>
      </c>
      <c r="B160" t="s" s="2">
        <v>221</v>
      </c>
      <c r="C160" s="4">
        <v>856.0000318735838</v>
      </c>
      <c r="D160" s="4">
        <v>0</v>
      </c>
      <c r="E160" s="4">
        <f>(R160-S160*(1000-T160)/(1000-U160))*AO160</f>
        <v>-3.14038454392329</v>
      </c>
      <c r="F160" s="4">
        <f>IF(AZ160&lt;&gt;0,1/(1/AZ160-1/N160),0)</f>
        <v>0.1243270795728275</v>
      </c>
      <c r="G160" s="4">
        <f>((BC160-AP160/2)*S160-E160)/(BC160+AP160/2)</f>
        <v>142.3242268448116</v>
      </c>
      <c r="H160" s="4">
        <f>AP160*1000</f>
        <v>1.832635008369268</v>
      </c>
      <c r="I160" s="4">
        <f>(AU160-BA160)</f>
        <v>1.527945713854198</v>
      </c>
      <c r="J160" s="4">
        <f>(P160+AT160*D160)</f>
        <v>25.14773178100586</v>
      </c>
      <c r="K160" s="4">
        <v>6</v>
      </c>
      <c r="L160" s="4">
        <f>(K160*AI160+AJ160)</f>
        <v>1.420000016689301</v>
      </c>
      <c r="M160" s="4">
        <v>1</v>
      </c>
      <c r="N160" s="4">
        <f>L160*(M160+1)*(M160+1)/(M160*M160+1)</f>
        <v>2.840000033378601</v>
      </c>
      <c r="O160" s="4">
        <v>21.9294319152832</v>
      </c>
      <c r="P160" s="4">
        <v>25.14773178100586</v>
      </c>
      <c r="Q160" s="4">
        <v>21.311767578125</v>
      </c>
      <c r="R160" s="4">
        <v>99.85690307617188</v>
      </c>
      <c r="S160" s="4">
        <v>103.4011306762695</v>
      </c>
      <c r="T160" s="4">
        <v>14.3442440032959</v>
      </c>
      <c r="U160" s="4">
        <v>16.50903129577637</v>
      </c>
      <c r="V160" s="4">
        <v>55.23916625976562</v>
      </c>
      <c r="W160" s="4">
        <v>63.5742073059082</v>
      </c>
      <c r="X160" s="4">
        <v>499.5539245605469</v>
      </c>
      <c r="Y160" s="4">
        <v>1998.739013671875</v>
      </c>
      <c r="Z160" s="4">
        <v>15.7396125793457</v>
      </c>
      <c r="AA160" s="4">
        <v>101.7531127929688</v>
      </c>
      <c r="AB160" s="4">
        <v>2.510586738586426</v>
      </c>
      <c r="AC160" s="4">
        <v>0.2363276779651642</v>
      </c>
      <c r="AD160" s="4">
        <v>0.2231641411781311</v>
      </c>
      <c r="AE160" s="4">
        <v>0.003091000951826572</v>
      </c>
      <c r="AF160" s="4">
        <v>0.2513450086116791</v>
      </c>
      <c r="AG160" s="4">
        <v>0.005864313337951899</v>
      </c>
      <c r="AH160" s="4">
        <v>0.6666666865348816</v>
      </c>
      <c r="AI160" s="4">
        <v>-0.2195652425289154</v>
      </c>
      <c r="AJ160" s="4">
        <v>2.737391471862793</v>
      </c>
      <c r="AK160" s="4">
        <v>1</v>
      </c>
      <c r="AL160" s="4">
        <v>0</v>
      </c>
      <c r="AM160" s="4">
        <v>0.1599999964237213</v>
      </c>
      <c r="AN160" s="4">
        <v>111115</v>
      </c>
      <c r="AO160" s="4">
        <f>X160*0.000001/(K160*0.0001)</f>
        <v>0.832589874267578</v>
      </c>
      <c r="AP160" s="4">
        <f>(U160-T160)/(1000-U160)*AO160</f>
        <v>0.001832635008369268</v>
      </c>
      <c r="AQ160" s="4">
        <f>(P160+273.15)</f>
        <v>298.2977317810058</v>
      </c>
      <c r="AR160" s="4">
        <f>(O160+273.15)</f>
        <v>295.0794319152832</v>
      </c>
      <c r="AS160" s="4">
        <f>(Y160*AK160+Z160*AL160)*AM160</f>
        <v>319.7982350394523</v>
      </c>
      <c r="AT160" s="4">
        <f>((AS160+0.00000010773*(AR160^4-AQ160^4))-AP160*44100)/(L160*0.92*2*29.3+0.00000043092*AQ160^3)</f>
        <v>2.304274088301836</v>
      </c>
      <c r="AU160" s="4">
        <f>0.61365*EXP(17.502*J160/(240.97+J160))</f>
        <v>3.207791037395982</v>
      </c>
      <c r="AV160" s="4">
        <f>AU160*1000/AA160</f>
        <v>31.52523740401624</v>
      </c>
      <c r="AW160" s="4">
        <f>(AV160-U160)</f>
        <v>15.01620610823987</v>
      </c>
      <c r="AX160" s="4">
        <f>IF(D160,P160,(O160+P160)/2)</f>
        <v>23.53858184814453</v>
      </c>
      <c r="AY160" s="4">
        <f>0.61365*EXP(17.502*AX160/(240.97+AX160))</f>
        <v>2.912960726497554</v>
      </c>
      <c r="AZ160" s="4">
        <f>IF(AW160&lt;&gt;0,(1000-(AV160+U160)/2)/AW160*AP160,0)</f>
        <v>0.119112667624978</v>
      </c>
      <c r="BA160" s="4">
        <f>U160*AA160/1000</f>
        <v>1.679845323541784</v>
      </c>
      <c r="BB160" s="4">
        <f>(AY160-BA160)</f>
        <v>1.23311540295577</v>
      </c>
      <c r="BC160" s="4">
        <f>1/(1.6/F160+1.37/N160)</f>
        <v>0.07489697338005695</v>
      </c>
      <c r="BD160" s="4">
        <f>G160*AA160*0.001</f>
        <v>14.48193310731219</v>
      </c>
      <c r="BE160" s="4">
        <f>G160/S160</f>
        <v>1.376428148454231</v>
      </c>
      <c r="BF160" s="4">
        <f>(1-AP160*AA160/AU160/F160)*100</f>
        <v>53.24243561829457</v>
      </c>
      <c r="BG160" s="4">
        <f>(S160-E160/(N160/1.35))</f>
        <v>104.8939190862939</v>
      </c>
      <c r="BH160" s="4">
        <f>E160*BF160/100/BG160</f>
        <v>-0.01594007768543474</v>
      </c>
    </row>
    <row r="161" ht="16" customHeight="1">
      <c r="A161" s="4">
        <v>138</v>
      </c>
      <c r="B161" t="s" s="2">
        <v>222</v>
      </c>
      <c r="C161" s="4">
        <v>861.0000317618251</v>
      </c>
      <c r="D161" s="4">
        <v>0</v>
      </c>
      <c r="E161" s="4">
        <f>(R161-S161*(1000-T161)/(1000-U161))*AO161</f>
        <v>-3.080968710321698</v>
      </c>
      <c r="F161" s="4">
        <f>IF(AZ161&lt;&gt;0,1/(1/AZ161-1/N161),0)</f>
        <v>0.1244194491153663</v>
      </c>
      <c r="G161" s="4">
        <f>((BC161-AP161/2)*S161-E161)/(BC161+AP161/2)</f>
        <v>141.4094426529498</v>
      </c>
      <c r="H161" s="4">
        <f>AP161*1000</f>
        <v>1.833907342730351</v>
      </c>
      <c r="I161" s="4">
        <f>(AU161-BA161)</f>
        <v>1.52790789207817</v>
      </c>
      <c r="J161" s="4">
        <f>(P161+AT161*D161)</f>
        <v>25.14952850341797</v>
      </c>
      <c r="K161" s="4">
        <v>6</v>
      </c>
      <c r="L161" s="4">
        <f>(K161*AI161+AJ161)</f>
        <v>1.420000016689301</v>
      </c>
      <c r="M161" s="4">
        <v>1</v>
      </c>
      <c r="N161" s="4">
        <f>L161*(M161+1)*(M161+1)/(M161*M161+1)</f>
        <v>2.840000033378601</v>
      </c>
      <c r="O161" s="4">
        <v>21.92575836181641</v>
      </c>
      <c r="P161" s="4">
        <v>25.14952850341797</v>
      </c>
      <c r="Q161" s="4">
        <v>21.31143379211426</v>
      </c>
      <c r="R161" s="4">
        <v>99.82362365722656</v>
      </c>
      <c r="S161" s="4">
        <v>103.2965469360352</v>
      </c>
      <c r="T161" s="4">
        <v>14.34656143188477</v>
      </c>
      <c r="U161" s="4">
        <v>16.5128345489502</v>
      </c>
      <c r="V161" s="4">
        <v>55.25915908813477</v>
      </c>
      <c r="W161" s="4">
        <v>63.60211563110352</v>
      </c>
      <c r="X161" s="4">
        <v>499.5559387207031</v>
      </c>
      <c r="Y161" s="4">
        <v>1998.673583984375</v>
      </c>
      <c r="Z161" s="4">
        <v>15.79188537597656</v>
      </c>
      <c r="AA161" s="4">
        <v>101.7527542114258</v>
      </c>
      <c r="AB161" s="4">
        <v>2.510586738586426</v>
      </c>
      <c r="AC161" s="4">
        <v>0.2363276779651642</v>
      </c>
      <c r="AD161" s="4">
        <v>0.2231641411781311</v>
      </c>
      <c r="AE161" s="4">
        <v>0.003091000951826572</v>
      </c>
      <c r="AF161" s="4">
        <v>0.2513450086116791</v>
      </c>
      <c r="AG161" s="4">
        <v>0.005864313337951899</v>
      </c>
      <c r="AH161" s="4">
        <v>0.6666666865348816</v>
      </c>
      <c r="AI161" s="4">
        <v>-0.2195652425289154</v>
      </c>
      <c r="AJ161" s="4">
        <v>2.737391471862793</v>
      </c>
      <c r="AK161" s="4">
        <v>1</v>
      </c>
      <c r="AL161" s="4">
        <v>0</v>
      </c>
      <c r="AM161" s="4">
        <v>0.1599999964237213</v>
      </c>
      <c r="AN161" s="4">
        <v>111115</v>
      </c>
      <c r="AO161" s="4">
        <f>X161*0.000001/(K161*0.0001)</f>
        <v>0.8325932312011718</v>
      </c>
      <c r="AP161" s="4">
        <f>(U161-T161)/(1000-U161)*AO161</f>
        <v>0.001833907342730351</v>
      </c>
      <c r="AQ161" s="4">
        <f>(P161+273.15)</f>
        <v>298.2995285034179</v>
      </c>
      <c r="AR161" s="4">
        <f>(O161+273.15)</f>
        <v>295.0757583618164</v>
      </c>
      <c r="AS161" s="4">
        <f>(Y161*AK161+Z161*AL161)*AM161</f>
        <v>319.7877662896863</v>
      </c>
      <c r="AT161" s="4">
        <f>((AS161+0.00000010773*(AR161^4-AQ161^4))-AP161*44100)/(L161*0.92*2*29.3+0.00000043092*AQ161^3)</f>
        <v>2.302816275829358</v>
      </c>
      <c r="AU161" s="4">
        <f>0.61365*EXP(17.502*J161/(240.97+J161))</f>
        <v>3.208134287271439</v>
      </c>
      <c r="AV161" s="4">
        <f>AU161*1000/AA161</f>
        <v>31.52872187228913</v>
      </c>
      <c r="AW161" s="4">
        <f>(AV161-U161)</f>
        <v>15.01588732333893</v>
      </c>
      <c r="AX161" s="4">
        <f>IF(D161,P161,(O161+P161)/2)</f>
        <v>23.53764343261719</v>
      </c>
      <c r="AY161" s="4">
        <f>0.61365*EXP(17.502*AX161/(240.97+AX161))</f>
        <v>2.912795951924552</v>
      </c>
      <c r="AZ161" s="4">
        <f>IF(AW161&lt;&gt;0,(1000-(AV161+U161)/2)/AW161*AP161,0)</f>
        <v>0.1191974488520474</v>
      </c>
      <c r="BA161" s="4">
        <f>U161*AA161/1000</f>
        <v>1.680226395193269</v>
      </c>
      <c r="BB161" s="4">
        <f>(AY161-BA161)</f>
        <v>1.232569556731283</v>
      </c>
      <c r="BC161" s="4">
        <f>1/(1.6/F161+1.37/N161)</f>
        <v>0.0749506066392974</v>
      </c>
      <c r="BD161" s="4">
        <f>G161*AA161*0.001</f>
        <v>14.38880026144031</v>
      </c>
      <c r="BE161" s="4">
        <f>G161/S161</f>
        <v>1.368965825551898</v>
      </c>
      <c r="BF161" s="4">
        <f>(1-AP161*AA161/AU161/F161)*100</f>
        <v>53.24987786446415</v>
      </c>
      <c r="BG161" s="4">
        <f>(S161-E161/(N161/1.35))</f>
        <v>104.7610919043626</v>
      </c>
      <c r="BH161" s="4">
        <f>E161*BF161/100/BG161</f>
        <v>-0.01566050950276837</v>
      </c>
    </row>
    <row r="162" ht="16" customHeight="1">
      <c r="A162" s="4">
        <v>139</v>
      </c>
      <c r="B162" t="s" s="2">
        <v>223</v>
      </c>
      <c r="C162" s="4">
        <v>866.5000316388905</v>
      </c>
      <c r="D162" s="4">
        <v>0</v>
      </c>
      <c r="E162" s="4">
        <f>(R162-S162*(1000-T162)/(1000-U162))*AO162</f>
        <v>-2.946045945974329</v>
      </c>
      <c r="F162" s="4">
        <f>IF(AZ162&lt;&gt;0,1/(1/AZ162-1/N162),0)</f>
        <v>0.1246732749803811</v>
      </c>
      <c r="G162" s="4">
        <f>((BC162-AP162/2)*S162-E162)/(BC162+AP162/2)</f>
        <v>139.5618036185108</v>
      </c>
      <c r="H162" s="4">
        <f>AP162*1000</f>
        <v>1.835608101856091</v>
      </c>
      <c r="I162" s="4">
        <f>(AU162-BA162)</f>
        <v>1.526344115043992</v>
      </c>
      <c r="J162" s="4">
        <f>(P162+AT162*D162)</f>
        <v>25.14398002624512</v>
      </c>
      <c r="K162" s="4">
        <v>6</v>
      </c>
      <c r="L162" s="4">
        <f>(K162*AI162+AJ162)</f>
        <v>1.420000016689301</v>
      </c>
      <c r="M162" s="4">
        <v>1</v>
      </c>
      <c r="N162" s="4">
        <f>L162*(M162+1)*(M162+1)/(M162*M162+1)</f>
        <v>2.840000033378601</v>
      </c>
      <c r="O162" s="4">
        <v>21.92139434814453</v>
      </c>
      <c r="P162" s="4">
        <v>25.14398002624512</v>
      </c>
      <c r="Q162" s="4">
        <v>21.31078720092773</v>
      </c>
      <c r="R162" s="4">
        <v>99.99000549316406</v>
      </c>
      <c r="S162" s="4">
        <v>103.3005599975586</v>
      </c>
      <c r="T162" s="4">
        <v>14.34960174560547</v>
      </c>
      <c r="U162" s="4">
        <v>16.51780891418457</v>
      </c>
      <c r="V162" s="4">
        <v>55.2855110168457</v>
      </c>
      <c r="W162" s="4">
        <v>63.63803482055664</v>
      </c>
      <c r="X162" s="4">
        <v>499.5706787109375</v>
      </c>
      <c r="Y162" s="4">
        <v>1998.648925781250</v>
      </c>
      <c r="Z162" s="4">
        <v>15.8833179473877</v>
      </c>
      <c r="AA162" s="4">
        <v>101.7526168823242</v>
      </c>
      <c r="AB162" s="4">
        <v>2.510586738586426</v>
      </c>
      <c r="AC162" s="4">
        <v>0.2363276779651642</v>
      </c>
      <c r="AD162" s="4">
        <v>0.2231641411781311</v>
      </c>
      <c r="AE162" s="4">
        <v>0.003091000951826572</v>
      </c>
      <c r="AF162" s="4">
        <v>0.2513450086116791</v>
      </c>
      <c r="AG162" s="4">
        <v>0.005864313337951899</v>
      </c>
      <c r="AH162" s="4">
        <v>1</v>
      </c>
      <c r="AI162" s="4">
        <v>-0.2195652425289154</v>
      </c>
      <c r="AJ162" s="4">
        <v>2.737391471862793</v>
      </c>
      <c r="AK162" s="4">
        <v>1</v>
      </c>
      <c r="AL162" s="4">
        <v>0</v>
      </c>
      <c r="AM162" s="4">
        <v>0.1599999964237213</v>
      </c>
      <c r="AN162" s="4">
        <v>111115</v>
      </c>
      <c r="AO162" s="4">
        <f>X162*0.000001/(K162*0.0001)</f>
        <v>0.8326177978515623</v>
      </c>
      <c r="AP162" s="4">
        <f>(U162-T162)/(1000-U162)*AO162</f>
        <v>0.00183560810185609</v>
      </c>
      <c r="AQ162" s="4">
        <f>(P162+273.15)</f>
        <v>298.2939800262451</v>
      </c>
      <c r="AR162" s="4">
        <f>(O162+273.15)</f>
        <v>295.0713943481445</v>
      </c>
      <c r="AS162" s="4">
        <f>(Y162*AK162+Z162*AL162)*AM162</f>
        <v>319.7838209772744</v>
      </c>
      <c r="AT162" s="4">
        <f>((AS162+0.00000010773*(AR162^4-AQ162^4))-AP162*44100)/(L162*0.92*2*29.3+0.00000043092*AQ162^3)</f>
        <v>2.302107911364027</v>
      </c>
      <c r="AU162" s="4">
        <f>0.61365*EXP(17.502*J162/(240.97+J162))</f>
        <v>3.207074397224454</v>
      </c>
      <c r="AV162" s="4">
        <f>AU162*1000/AA162</f>
        <v>31.51834808271713</v>
      </c>
      <c r="AW162" s="4">
        <f>(AV162-U162)</f>
        <v>15.00053916853256</v>
      </c>
      <c r="AX162" s="4">
        <f>IF(D162,P162,(O162+P162)/2)</f>
        <v>23.53268718719482</v>
      </c>
      <c r="AY162" s="4">
        <f>0.61365*EXP(17.502*AX162/(240.97+AX162))</f>
        <v>2.911925829556677</v>
      </c>
      <c r="AZ162" s="4">
        <f>IF(AW162&lt;&gt;0,(1000-(AV162+U162)/2)/AW162*AP162,0)</f>
        <v>0.1194303952841567</v>
      </c>
      <c r="BA162" s="4">
        <f>U162*AA162/1000</f>
        <v>1.680730282180462</v>
      </c>
      <c r="BB162" s="4">
        <f>(AY162-BA162)</f>
        <v>1.231195547376215</v>
      </c>
      <c r="BC162" s="4">
        <f>1/(1.6/F162+1.37/N162)</f>
        <v>0.07509797273627077</v>
      </c>
      <c r="BD162" s="4">
        <f>G162*AA162*0.001</f>
        <v>14.2007787350005</v>
      </c>
      <c r="BE162" s="4">
        <f>G162/S162</f>
        <v>1.351026592903361</v>
      </c>
      <c r="BF162" s="4">
        <f>(1-AP162*AA162/AU162/F162)*100</f>
        <v>53.28642012783409</v>
      </c>
      <c r="BG162" s="4">
        <f>(S162-E162/(N162/1.35))</f>
        <v>104.7009691455592</v>
      </c>
      <c r="BH162" s="4">
        <f>E162*BF162/100/BG162</f>
        <v>-0.01499358060142168</v>
      </c>
    </row>
    <row r="163" ht="16" customHeight="1">
      <c r="A163" s="4">
        <v>140</v>
      </c>
      <c r="B163" t="s" s="2">
        <v>224</v>
      </c>
      <c r="C163" s="4">
        <v>871.5000315271318</v>
      </c>
      <c r="D163" s="4">
        <v>0</v>
      </c>
      <c r="E163" s="4">
        <f>(R163-S163*(1000-T163)/(1000-U163))*AO163</f>
        <v>-2.89055411437512</v>
      </c>
      <c r="F163" s="4">
        <f>IF(AZ163&lt;&gt;0,1/(1/AZ163-1/N163),0)</f>
        <v>0.125330380020837</v>
      </c>
      <c r="G163" s="4">
        <f>((BC163-AP163/2)*S163-E163)/(BC163+AP163/2)</f>
        <v>138.7763398731896</v>
      </c>
      <c r="H163" s="4">
        <f>AP163*1000</f>
        <v>1.838260626920853</v>
      </c>
      <c r="I163" s="4">
        <f>(AU163-BA163)</f>
        <v>1.520902195252726</v>
      </c>
      <c r="J163" s="4">
        <f>(P163+AT163*D163)</f>
        <v>25.11852073669434</v>
      </c>
      <c r="K163" s="4">
        <v>6</v>
      </c>
      <c r="L163" s="4">
        <f>(K163*AI163+AJ163)</f>
        <v>1.420000016689301</v>
      </c>
      <c r="M163" s="4">
        <v>1</v>
      </c>
      <c r="N163" s="4">
        <f>L163*(M163+1)*(M163+1)/(M163*M163+1)</f>
        <v>2.840000033378601</v>
      </c>
      <c r="O163" s="4">
        <v>21.91751480102539</v>
      </c>
      <c r="P163" s="4">
        <v>25.11852073669434</v>
      </c>
      <c r="Q163" s="4">
        <v>21.31148147583008</v>
      </c>
      <c r="R163" s="4">
        <v>100.1865386962891</v>
      </c>
      <c r="S163" s="4">
        <v>103.4297943115234</v>
      </c>
      <c r="T163" s="4">
        <v>14.35226440429688</v>
      </c>
      <c r="U163" s="4">
        <v>16.52356719970703</v>
      </c>
      <c r="V163" s="4">
        <v>55.30819320678711</v>
      </c>
      <c r="W163" s="4">
        <v>63.67389297485352</v>
      </c>
      <c r="X163" s="4">
        <v>499.5763854980469</v>
      </c>
      <c r="Y163" s="4">
        <v>1998.682861328125</v>
      </c>
      <c r="Z163" s="4">
        <v>15.97445583343506</v>
      </c>
      <c r="AA163" s="4">
        <v>101.7524108886719</v>
      </c>
      <c r="AB163" s="4">
        <v>2.510586738586426</v>
      </c>
      <c r="AC163" s="4">
        <v>0.2363276779651642</v>
      </c>
      <c r="AD163" s="4">
        <v>0.2231641411781311</v>
      </c>
      <c r="AE163" s="4">
        <v>0.003091000951826572</v>
      </c>
      <c r="AF163" s="4">
        <v>0.2513450086116791</v>
      </c>
      <c r="AG163" s="4">
        <v>0.005864313337951899</v>
      </c>
      <c r="AH163" s="4">
        <v>0.6666666865348816</v>
      </c>
      <c r="AI163" s="4">
        <v>-0.2195652425289154</v>
      </c>
      <c r="AJ163" s="4">
        <v>2.737391471862793</v>
      </c>
      <c r="AK163" s="4">
        <v>1</v>
      </c>
      <c r="AL163" s="4">
        <v>0</v>
      </c>
      <c r="AM163" s="4">
        <v>0.1599999964237213</v>
      </c>
      <c r="AN163" s="4">
        <v>111115</v>
      </c>
      <c r="AO163" s="4">
        <f>X163*0.000001/(K163*0.0001)</f>
        <v>0.8326273091634113</v>
      </c>
      <c r="AP163" s="4">
        <f>(U163-T163)/(1000-U163)*AO163</f>
        <v>0.001838260626920854</v>
      </c>
      <c r="AQ163" s="4">
        <f>(P163+273.15)</f>
        <v>298.2685207366943</v>
      </c>
      <c r="AR163" s="4">
        <f>(O163+273.15)</f>
        <v>295.0675148010254</v>
      </c>
      <c r="AS163" s="4">
        <f>(Y163*AK163+Z163*AL163)*AM163</f>
        <v>319.7892506646531</v>
      </c>
      <c r="AT163" s="4">
        <f>((AS163+0.00000010773*(AR163^4-AQ163^4))-AP163*44100)/(L163*0.92*2*29.3+0.00000043092*AQ163^3)</f>
        <v>2.303737633133454</v>
      </c>
      <c r="AU163" s="4">
        <f>0.61365*EXP(17.502*J163/(240.97+J163))</f>
        <v>3.202214994303897</v>
      </c>
      <c r="AV163" s="4">
        <f>AU163*1000/AA163</f>
        <v>31.47065476224898</v>
      </c>
      <c r="AW163" s="4">
        <f>(AV163-U163)</f>
        <v>14.94708756254195</v>
      </c>
      <c r="AX163" s="4">
        <f>IF(D163,P163,(O163+P163)/2)</f>
        <v>23.51801776885986</v>
      </c>
      <c r="AY163" s="4">
        <f>0.61365*EXP(17.502*AX163/(240.97+AX163))</f>
        <v>2.909351786851562</v>
      </c>
      <c r="AZ163" s="4">
        <f>IF(AW163&lt;&gt;0,(1000-(AV163+U163)/2)/AW163*AP163,0)</f>
        <v>0.1200332623420822</v>
      </c>
      <c r="BA163" s="4">
        <f>U163*AA163/1000</f>
        <v>1.681312799051171</v>
      </c>
      <c r="BB163" s="4">
        <f>(AY163-BA163)</f>
        <v>1.228038987800391</v>
      </c>
      <c r="BC163" s="4">
        <f>1/(1.6/F163+1.37/N163)</f>
        <v>0.0754793734987585</v>
      </c>
      <c r="BD163" s="4">
        <f>G163*AA163*0.001</f>
        <v>14.12082715640277</v>
      </c>
      <c r="BE163" s="4">
        <f>G163/S163</f>
        <v>1.341744328091815</v>
      </c>
      <c r="BF163" s="4">
        <f>(1-AP163*AA163/AU163/F163)*100</f>
        <v>53.39366526148128</v>
      </c>
      <c r="BG163" s="4">
        <f>(S163-E163/(N163/1.35))</f>
        <v>104.8038253004471</v>
      </c>
      <c r="BH163" s="4">
        <f>E163*BF163/100/BG163</f>
        <v>-0.01472630205631285</v>
      </c>
    </row>
    <row r="164" ht="16" customHeight="1">
      <c r="A164" s="4">
        <v>141</v>
      </c>
      <c r="B164" t="s" s="2">
        <v>225</v>
      </c>
      <c r="C164" s="4">
        <v>876.5000314153731</v>
      </c>
      <c r="D164" s="4">
        <v>0</v>
      </c>
      <c r="E164" s="4">
        <f>(R164-S164*(1000-T164)/(1000-U164))*AO164</f>
        <v>-2.932003994515824</v>
      </c>
      <c r="F164" s="4">
        <f>IF(AZ164&lt;&gt;0,1/(1/AZ164-1/N164),0)</f>
        <v>0.1258828278654175</v>
      </c>
      <c r="G164" s="4">
        <f>((BC164-AP164/2)*S164-E164)/(BC164+AP164/2)</f>
        <v>139.3227805456552</v>
      </c>
      <c r="H164" s="4">
        <f>AP164*1000</f>
        <v>1.840257987025832</v>
      </c>
      <c r="I164" s="4">
        <f>(AU164-BA164)</f>
        <v>1.516178842309859</v>
      </c>
      <c r="J164" s="4">
        <f>(P164+AT164*D164)</f>
        <v>25.09671401977539</v>
      </c>
      <c r="K164" s="4">
        <v>6</v>
      </c>
      <c r="L164" s="4">
        <f>(K164*AI164+AJ164)</f>
        <v>1.420000016689301</v>
      </c>
      <c r="M164" s="4">
        <v>1</v>
      </c>
      <c r="N164" s="4">
        <f>L164*(M164+1)*(M164+1)/(M164*M164+1)</f>
        <v>2.840000033378601</v>
      </c>
      <c r="O164" s="4">
        <v>21.91404914855957</v>
      </c>
      <c r="P164" s="4">
        <v>25.09671401977539</v>
      </c>
      <c r="Q164" s="4">
        <v>21.31229782104492</v>
      </c>
      <c r="R164" s="4">
        <v>100.2981719970703</v>
      </c>
      <c r="S164" s="4">
        <v>103.5906524658203</v>
      </c>
      <c r="T164" s="4">
        <v>14.35549259185791</v>
      </c>
      <c r="U164" s="4">
        <v>16.52917289733887</v>
      </c>
      <c r="V164" s="4">
        <v>55.33263778686523</v>
      </c>
      <c r="W164" s="4">
        <v>63.70904922485352</v>
      </c>
      <c r="X164" s="4">
        <v>499.5693359375</v>
      </c>
      <c r="Y164" s="4">
        <v>1998.687866210938</v>
      </c>
      <c r="Z164" s="4">
        <v>16.12227249145508</v>
      </c>
      <c r="AA164" s="4">
        <v>101.7521591186523</v>
      </c>
      <c r="AB164" s="4">
        <v>2.510586738586426</v>
      </c>
      <c r="AC164" s="4">
        <v>0.2363276779651642</v>
      </c>
      <c r="AD164" s="4">
        <v>0.2231641411781311</v>
      </c>
      <c r="AE164" s="4">
        <v>0.003091000951826572</v>
      </c>
      <c r="AF164" s="4">
        <v>0.2513450086116791</v>
      </c>
      <c r="AG164" s="4">
        <v>0.005864313337951899</v>
      </c>
      <c r="AH164" s="4">
        <v>0.6666666865348816</v>
      </c>
      <c r="AI164" s="4">
        <v>-0.2195652425289154</v>
      </c>
      <c r="AJ164" s="4">
        <v>2.737391471862793</v>
      </c>
      <c r="AK164" s="4">
        <v>1</v>
      </c>
      <c r="AL164" s="4">
        <v>0</v>
      </c>
      <c r="AM164" s="4">
        <v>0.1599999964237213</v>
      </c>
      <c r="AN164" s="4">
        <v>111115</v>
      </c>
      <c r="AO164" s="4">
        <f>X164*0.000001/(K164*0.0001)</f>
        <v>0.8326155598958332</v>
      </c>
      <c r="AP164" s="4">
        <f>(U164-T164)/(1000-U164)*AO164</f>
        <v>0.001840257987025832</v>
      </c>
      <c r="AQ164" s="4">
        <f>(P164+273.15)</f>
        <v>298.2467140197754</v>
      </c>
      <c r="AR164" s="4">
        <f>(O164+273.15)</f>
        <v>295.0640491485595</v>
      </c>
      <c r="AS164" s="4">
        <f>(Y164*AK164+Z164*AL164)*AM164</f>
        <v>319.7900514458852</v>
      </c>
      <c r="AT164" s="4">
        <f>((AS164+0.00000010773*(AR164^4-AQ164^4))-AP164*44100)/(L164*0.92*2*29.3+0.00000043092*AQ164^3)</f>
        <v>2.305208892148292</v>
      </c>
      <c r="AU164" s="4">
        <f>0.61365*EXP(17.502*J164/(240.97+J164))</f>
        <v>3.1980578730596</v>
      </c>
      <c r="AV164" s="4">
        <f>AU164*1000/AA164</f>
        <v>31.42987727002796</v>
      </c>
      <c r="AW164" s="4">
        <f>(AV164-U164)</f>
        <v>14.90070437268909</v>
      </c>
      <c r="AX164" s="4">
        <f>IF(D164,P164,(O164+P164)/2)</f>
        <v>23.50538158416748</v>
      </c>
      <c r="AY164" s="4">
        <f>0.61365*EXP(17.502*AX164/(240.97+AX164))</f>
        <v>2.907136111225704</v>
      </c>
      <c r="AZ164" s="4">
        <f>IF(AW164&lt;&gt;0,(1000-(AV164+U164)/2)/AW164*AP164,0)</f>
        <v>0.1205399039898779</v>
      </c>
      <c r="BA164" s="4">
        <f>U164*AA164/1000</f>
        <v>1.68187903074974</v>
      </c>
      <c r="BB164" s="4">
        <f>(AY164-BA164)</f>
        <v>1.225257080475963</v>
      </c>
      <c r="BC164" s="4">
        <f>1/(1.6/F164+1.37/N164)</f>
        <v>0.07579991585826439</v>
      </c>
      <c r="BD164" s="4">
        <f>G164*AA164*0.001</f>
        <v>14.17639373493459</v>
      </c>
      <c r="BE164" s="4">
        <f>G164/S164</f>
        <v>1.344935833777325</v>
      </c>
      <c r="BF164" s="4">
        <f>(1-AP164*AA164/AU164/F164)*100</f>
        <v>53.48751577796995</v>
      </c>
      <c r="BG164" s="4">
        <f>(S164-E164/(N164/1.35))</f>
        <v>104.9843867426074</v>
      </c>
      <c r="BH164" s="4">
        <f>E164*BF164/100/BG164</f>
        <v>-0.01493799361825381</v>
      </c>
    </row>
    <row r="165" ht="16" customHeight="1">
      <c r="A165" s="4">
        <v>142</v>
      </c>
      <c r="B165" t="s" s="2">
        <v>226</v>
      </c>
      <c r="C165" s="4">
        <v>882.0000312924385</v>
      </c>
      <c r="D165" s="4">
        <v>0</v>
      </c>
      <c r="E165" s="4">
        <f>(R165-S165*(1000-T165)/(1000-U165))*AO165</f>
        <v>-2.994227243649546</v>
      </c>
      <c r="F165" s="4">
        <f>IF(AZ165&lt;&gt;0,1/(1/AZ165-1/N165),0)</f>
        <v>0.1263582120394801</v>
      </c>
      <c r="G165" s="4">
        <f>((BC165-AP165/2)*S165-E165)/(BC165+AP165/2)</f>
        <v>140.0561253017532</v>
      </c>
      <c r="H165" s="4">
        <f>AP165*1000</f>
        <v>1.843079804530776</v>
      </c>
      <c r="I165" s="4">
        <f>(AU165-BA165)</f>
        <v>1.513046385246207</v>
      </c>
      <c r="J165" s="4">
        <f>(P165+AT165*D165)</f>
        <v>25.08341789245605</v>
      </c>
      <c r="K165" s="4">
        <v>6</v>
      </c>
      <c r="L165" s="4">
        <f>(K165*AI165+AJ165)</f>
        <v>1.420000016689301</v>
      </c>
      <c r="M165" s="4">
        <v>1</v>
      </c>
      <c r="N165" s="4">
        <f>L165*(M165+1)*(M165+1)/(M165*M165+1)</f>
        <v>2.840000033378601</v>
      </c>
      <c r="O165" s="4">
        <v>21.91093635559082</v>
      </c>
      <c r="P165" s="4">
        <v>25.08341789245605</v>
      </c>
      <c r="Q165" s="4">
        <v>21.31285667419434</v>
      </c>
      <c r="R165" s="4">
        <v>100.2829055786133</v>
      </c>
      <c r="S165" s="4">
        <v>103.6497039794922</v>
      </c>
      <c r="T165" s="4">
        <v>14.3580436706543</v>
      </c>
      <c r="U165" s="4">
        <v>16.53508758544922</v>
      </c>
      <c r="V165" s="4">
        <v>55.35342788696289</v>
      </c>
      <c r="W165" s="4">
        <v>63.74458694458008</v>
      </c>
      <c r="X165" s="4">
        <v>499.559326171875</v>
      </c>
      <c r="Y165" s="4">
        <v>1998.6826171875</v>
      </c>
      <c r="Z165" s="4">
        <v>16.21447944641113</v>
      </c>
      <c r="AA165" s="4">
        <v>101.7520523071289</v>
      </c>
      <c r="AB165" s="4">
        <v>2.510586738586426</v>
      </c>
      <c r="AC165" s="4">
        <v>0.2363276779651642</v>
      </c>
      <c r="AD165" s="4">
        <v>0.2231641411781311</v>
      </c>
      <c r="AE165" s="4">
        <v>0.003091000951826572</v>
      </c>
      <c r="AF165" s="4">
        <v>0.2513450086116791</v>
      </c>
      <c r="AG165" s="4">
        <v>0.005864313337951899</v>
      </c>
      <c r="AH165" s="4">
        <v>1</v>
      </c>
      <c r="AI165" s="4">
        <v>-0.2195652425289154</v>
      </c>
      <c r="AJ165" s="4">
        <v>2.737391471862793</v>
      </c>
      <c r="AK165" s="4">
        <v>1</v>
      </c>
      <c r="AL165" s="4">
        <v>0</v>
      </c>
      <c r="AM165" s="4">
        <v>0.1599999964237213</v>
      </c>
      <c r="AN165" s="4">
        <v>111115</v>
      </c>
      <c r="AO165" s="4">
        <f>X165*0.000001/(K165*0.0001)</f>
        <v>0.832598876953125</v>
      </c>
      <c r="AP165" s="4">
        <f>(U165-T165)/(1000-U165)*AO165</f>
        <v>0.001843079804530776</v>
      </c>
      <c r="AQ165" s="4">
        <f>(P165+273.15)</f>
        <v>298.233417892456</v>
      </c>
      <c r="AR165" s="4">
        <f>(O165+273.15)</f>
        <v>295.0609363555908</v>
      </c>
      <c r="AS165" s="4">
        <f>(Y165*AK165+Z165*AL165)*AM165</f>
        <v>319.789211602154</v>
      </c>
      <c r="AT165" s="4">
        <f>((AS165+0.00000010773*(AR165^4-AQ165^4))-AP165*44100)/(L165*0.92*2*29.3+0.00000043092*AQ165^3)</f>
        <v>2.305160886125614</v>
      </c>
      <c r="AU165" s="4">
        <f>0.61365*EXP(17.502*J165/(240.97+J165))</f>
        <v>3.195525482143794</v>
      </c>
      <c r="AV165" s="4">
        <f>AU165*1000/AA165</f>
        <v>31.40502240189125</v>
      </c>
      <c r="AW165" s="4">
        <f>(AV165-U165)</f>
        <v>14.86993481644203</v>
      </c>
      <c r="AX165" s="4">
        <f>IF(D165,P165,(O165+P165)/2)</f>
        <v>23.49717712402344</v>
      </c>
      <c r="AY165" s="4">
        <f>0.61365*EXP(17.502*AX165/(240.97+AX165))</f>
        <v>2.905698300954414</v>
      </c>
      <c r="AZ165" s="4">
        <f>IF(AW165&lt;&gt;0,(1000-(AV165+U165)/2)/AW165*AP165,0)</f>
        <v>0.1209757206379522</v>
      </c>
      <c r="BA165" s="4">
        <f>U165*AA165/1000</f>
        <v>1.682479096897587</v>
      </c>
      <c r="BB165" s="4">
        <f>(AY165-BA165)</f>
        <v>1.223219204056828</v>
      </c>
      <c r="BC165" s="4">
        <f>1/(1.6/F165+1.37/N165)</f>
        <v>0.07607566184646332</v>
      </c>
      <c r="BD165" s="4">
        <f>G165*AA165*0.001</f>
        <v>14.2509981876378</v>
      </c>
      <c r="BE165" s="4">
        <f>G165/S165</f>
        <v>1.35124481715321</v>
      </c>
      <c r="BF165" s="4">
        <f>(1-AP165*AA165/AU165/F165)*100</f>
        <v>53.55472263050826</v>
      </c>
      <c r="BG165" s="4">
        <f>(S165-E165/(N165/1.35))</f>
        <v>105.073016208865</v>
      </c>
      <c r="BH165" s="4">
        <f>E165*BF165/100/BG165</f>
        <v>-0.01526129308095694</v>
      </c>
    </row>
    <row r="166" ht="16" customHeight="1">
      <c r="A166" s="4">
        <v>143</v>
      </c>
      <c r="B166" t="s" s="2">
        <v>227</v>
      </c>
      <c r="C166" s="4">
        <v>887.0000311806798</v>
      </c>
      <c r="D166" s="4">
        <v>0</v>
      </c>
      <c r="E166" s="4">
        <f>(R166-S166*(1000-T166)/(1000-U166))*AO166</f>
        <v>-2.946119108416659</v>
      </c>
      <c r="F166" s="4">
        <f>IF(AZ166&lt;&gt;0,1/(1/AZ166-1/N166),0)</f>
        <v>0.1265681320464466</v>
      </c>
      <c r="G166" s="4">
        <f>((BC166-AP166/2)*S166-E166)/(BC166+AP166/2)</f>
        <v>139.3677166710445</v>
      </c>
      <c r="H166" s="4">
        <f>AP166*1000</f>
        <v>1.845070238051453</v>
      </c>
      <c r="I166" s="4">
        <f>(AU166-BA166)</f>
        <v>1.512274364378873</v>
      </c>
      <c r="J166" s="4">
        <f>(P166+AT166*D166)</f>
        <v>25.0817699432373</v>
      </c>
      <c r="K166" s="4">
        <v>6</v>
      </c>
      <c r="L166" s="4">
        <f>(K166*AI166+AJ166)</f>
        <v>1.420000016689301</v>
      </c>
      <c r="M166" s="4">
        <v>1</v>
      </c>
      <c r="N166" s="4">
        <f>L166*(M166+1)*(M166+1)/(M166*M166+1)</f>
        <v>2.840000033378601</v>
      </c>
      <c r="O166" s="4">
        <v>21.90830421447754</v>
      </c>
      <c r="P166" s="4">
        <v>25.0817699432373</v>
      </c>
      <c r="Q166" s="4">
        <v>21.3127555847168</v>
      </c>
      <c r="R166" s="4">
        <v>100.336799621582</v>
      </c>
      <c r="S166" s="4">
        <v>103.645622253418</v>
      </c>
      <c r="T166" s="4">
        <v>14.36017513275146</v>
      </c>
      <c r="U166" s="4">
        <v>16.53958892822266</v>
      </c>
      <c r="V166" s="4">
        <v>55.37105560302734</v>
      </c>
      <c r="W166" s="4">
        <v>63.77243423461914</v>
      </c>
      <c r="X166" s="4">
        <v>499.552734375</v>
      </c>
      <c r="Y166" s="4">
        <v>1998.665771484375</v>
      </c>
      <c r="Z166" s="4">
        <v>16.27002334594727</v>
      </c>
      <c r="AA166" s="4">
        <v>101.752067565918</v>
      </c>
      <c r="AB166" s="4">
        <v>2.510586738586426</v>
      </c>
      <c r="AC166" s="4">
        <v>0.2363276779651642</v>
      </c>
      <c r="AD166" s="4">
        <v>0.2231641411781311</v>
      </c>
      <c r="AE166" s="4">
        <v>0.003091000951826572</v>
      </c>
      <c r="AF166" s="4">
        <v>0.2513450086116791</v>
      </c>
      <c r="AG166" s="4">
        <v>0.005864313337951899</v>
      </c>
      <c r="AH166" s="4">
        <v>1</v>
      </c>
      <c r="AI166" s="4">
        <v>-0.2195652425289154</v>
      </c>
      <c r="AJ166" s="4">
        <v>2.737391471862793</v>
      </c>
      <c r="AK166" s="4">
        <v>1</v>
      </c>
      <c r="AL166" s="4">
        <v>0</v>
      </c>
      <c r="AM166" s="4">
        <v>0.1599999964237213</v>
      </c>
      <c r="AN166" s="4">
        <v>111115</v>
      </c>
      <c r="AO166" s="4">
        <f>X166*0.000001/(K166*0.0001)</f>
        <v>0.8325878906249998</v>
      </c>
      <c r="AP166" s="4">
        <f>(U166-T166)/(1000-U166)*AO166</f>
        <v>0.001845070238051453</v>
      </c>
      <c r="AQ166" s="4">
        <f>(P166+273.15)</f>
        <v>298.2317699432373</v>
      </c>
      <c r="AR166" s="4">
        <f>(O166+273.15)</f>
        <v>295.0583042144775</v>
      </c>
      <c r="AS166" s="4">
        <f>(Y166*AK166+Z166*AL166)*AM166</f>
        <v>319.7865162897142</v>
      </c>
      <c r="AT166" s="4">
        <f>((AS166+0.00000010773*(AR166^4-AQ166^4))-AP166*44100)/(L166*0.92*2*29.3+0.00000043092*AQ166^3)</f>
        <v>2.30402051176789</v>
      </c>
      <c r="AU166" s="4">
        <f>0.61365*EXP(17.502*J166/(240.97+J166))</f>
        <v>3.195211734515893</v>
      </c>
      <c r="AV166" s="4">
        <f>AU166*1000/AA166</f>
        <v>31.40193424026437</v>
      </c>
      <c r="AW166" s="4">
        <f>(AV166-U166)</f>
        <v>14.86234531204172</v>
      </c>
      <c r="AX166" s="4">
        <f>IF(D166,P166,(O166+P166)/2)</f>
        <v>23.49503707885742</v>
      </c>
      <c r="AY166" s="4">
        <f>0.61365*EXP(17.502*AX166/(240.97+AX166))</f>
        <v>2.905323365897087</v>
      </c>
      <c r="AZ166" s="4">
        <f>IF(AW166&lt;&gt;0,(1000-(AV166+U166)/2)/AW166*AP166,0)</f>
        <v>0.1211681239709769</v>
      </c>
      <c r="BA166" s="4">
        <f>U166*AA166/1000</f>
        <v>1.68293737013702</v>
      </c>
      <c r="BB166" s="4">
        <f>(AY166-BA166)</f>
        <v>1.222385995760066</v>
      </c>
      <c r="BC166" s="4">
        <f>1/(1.6/F166+1.37/N166)</f>
        <v>0.0761974014469893</v>
      </c>
      <c r="BD166" s="4">
        <f>G166*AA166*0.001</f>
        <v>14.18095332321983</v>
      </c>
      <c r="BE166" s="4">
        <f>G166/S166</f>
        <v>1.344656085235172</v>
      </c>
      <c r="BF166" s="4">
        <f>(1-AP166*AA166/AU166/F166)*100</f>
        <v>53.57711431127059</v>
      </c>
      <c r="BG166" s="4">
        <f>(S166-E166/(N166/1.35))</f>
        <v>105.0460661793397</v>
      </c>
      <c r="BH166" s="4">
        <f>E166*BF166/100/BG166</f>
        <v>-0.01502622287414154</v>
      </c>
    </row>
    <row r="167" ht="16" customHeight="1">
      <c r="A167" s="4">
        <v>144</v>
      </c>
      <c r="B167" t="s" s="2">
        <v>228</v>
      </c>
      <c r="C167" s="4">
        <v>892.0000310689211</v>
      </c>
      <c r="D167" s="4">
        <v>0</v>
      </c>
      <c r="E167" s="4">
        <f>(R167-S167*(1000-T167)/(1000-U167))*AO167</f>
        <v>-2.982831597255466</v>
      </c>
      <c r="F167" s="4">
        <f>IF(AZ167&lt;&gt;0,1/(1/AZ167-1/N167),0)</f>
        <v>0.126821333763161</v>
      </c>
      <c r="G167" s="4">
        <f>((BC167-AP167/2)*S167-E167)/(BC167+AP167/2)</f>
        <v>139.7651515371798</v>
      </c>
      <c r="H167" s="4">
        <f>AP167*1000</f>
        <v>1.847110306714014</v>
      </c>
      <c r="I167" s="4">
        <f>(AU167-BA167)</f>
        <v>1.511053373092623</v>
      </c>
      <c r="J167" s="4">
        <f>(P167+AT167*D167)</f>
        <v>25.07792282104492</v>
      </c>
      <c r="K167" s="4">
        <v>6</v>
      </c>
      <c r="L167" s="4">
        <f>(K167*AI167+AJ167)</f>
        <v>1.420000016689301</v>
      </c>
      <c r="M167" s="4">
        <v>1</v>
      </c>
      <c r="N167" s="4">
        <f>L167*(M167+1)*(M167+1)/(M167*M167+1)</f>
        <v>2.840000033378601</v>
      </c>
      <c r="O167" s="4">
        <v>21.90528297424316</v>
      </c>
      <c r="P167" s="4">
        <v>25.07792282104492</v>
      </c>
      <c r="Q167" s="4">
        <v>21.31320571899414</v>
      </c>
      <c r="R167" s="4">
        <v>100.2861862182617</v>
      </c>
      <c r="S167" s="4">
        <v>103.6388473510742</v>
      </c>
      <c r="T167" s="4">
        <v>14.36260318756104</v>
      </c>
      <c r="U167" s="4">
        <v>16.54440498352051</v>
      </c>
      <c r="V167" s="4">
        <v>55.39017486572266</v>
      </c>
      <c r="W167" s="4">
        <v>63.80309295654297</v>
      </c>
      <c r="X167" s="4">
        <v>499.5552673339844</v>
      </c>
      <c r="Y167" s="4">
        <v>1998.62890625</v>
      </c>
      <c r="Z167" s="4">
        <v>16.31613540649414</v>
      </c>
      <c r="AA167" s="4">
        <v>101.7519836425781</v>
      </c>
      <c r="AB167" s="4">
        <v>2.510586738586426</v>
      </c>
      <c r="AC167" s="4">
        <v>0.2363276779651642</v>
      </c>
      <c r="AD167" s="4">
        <v>0.2231641411781311</v>
      </c>
      <c r="AE167" s="4">
        <v>0.003091000951826572</v>
      </c>
      <c r="AF167" s="4">
        <v>0.2513450086116791</v>
      </c>
      <c r="AG167" s="4">
        <v>0.005864313337951899</v>
      </c>
      <c r="AH167" s="4">
        <v>1</v>
      </c>
      <c r="AI167" s="4">
        <v>-0.2195652425289154</v>
      </c>
      <c r="AJ167" s="4">
        <v>2.737391471862793</v>
      </c>
      <c r="AK167" s="4">
        <v>1</v>
      </c>
      <c r="AL167" s="4">
        <v>0</v>
      </c>
      <c r="AM167" s="4">
        <v>0.1599999964237213</v>
      </c>
      <c r="AN167" s="4">
        <v>111115</v>
      </c>
      <c r="AO167" s="4">
        <f>X167*0.000001/(K167*0.0001)</f>
        <v>0.8325921122233071</v>
      </c>
      <c r="AP167" s="4">
        <f>(U167-T167)/(1000-U167)*AO167</f>
        <v>0.001847110306714014</v>
      </c>
      <c r="AQ167" s="4">
        <f>(P167+273.15)</f>
        <v>298.2279228210449</v>
      </c>
      <c r="AR167" s="4">
        <f>(O167+273.15)</f>
        <v>295.0552829742431</v>
      </c>
      <c r="AS167" s="4">
        <f>(Y167*AK167+Z167*AL167)*AM167</f>
        <v>319.780617852346</v>
      </c>
      <c r="AT167" s="4">
        <f>((AS167+0.00000010773*(AR167^4-AQ167^4))-AP167*44100)/(L167*0.92*2*29.3+0.00000043092*AQ167^3)</f>
        <v>2.303062213179554</v>
      </c>
      <c r="AU167" s="4">
        <f>0.61365*EXP(17.502*J167/(240.97+J167))</f>
        <v>3.194479398351989</v>
      </c>
      <c r="AV167" s="4">
        <f>AU167*1000/AA167</f>
        <v>31.39476287335257</v>
      </c>
      <c r="AW167" s="4">
        <f>(AV167-U167)</f>
        <v>14.85035788983206</v>
      </c>
      <c r="AX167" s="4">
        <f>IF(D167,P167,(O167+P167)/2)</f>
        <v>23.49160289764404</v>
      </c>
      <c r="AY167" s="4">
        <f>0.61365*EXP(17.502*AX167/(240.97+AX167))</f>
        <v>2.904721787150709</v>
      </c>
      <c r="AZ167" s="4">
        <f>IF(AW167&lt;&gt;0,(1000-(AV167+U167)/2)/AW167*AP167,0)</f>
        <v>0.1214001611655798</v>
      </c>
      <c r="BA167" s="4">
        <f>U167*AA167/1000</f>
        <v>1.683426025259367</v>
      </c>
      <c r="BB167" s="4">
        <f>(AY167-BA167)</f>
        <v>1.221295761891342</v>
      </c>
      <c r="BC167" s="4">
        <f>1/(1.6/F167+1.37/N167)</f>
        <v>0.07634422180377021</v>
      </c>
      <c r="BD167" s="4">
        <f>G167*AA167*0.001</f>
        <v>14.22138141301358</v>
      </c>
      <c r="BE167" s="4">
        <f>G167/S167</f>
        <v>1.34857879173172</v>
      </c>
      <c r="BF167" s="4">
        <f>(1-AP167*AA167/AU167/F167)*100</f>
        <v>53.60797730493945</v>
      </c>
      <c r="BG167" s="4">
        <f>(S167-E167/(N167/1.35))</f>
        <v>105.0567426359219</v>
      </c>
      <c r="BH167" s="4">
        <f>E167*BF167/100/BG167</f>
        <v>-0.01522068594152772</v>
      </c>
    </row>
    <row r="168" ht="16" customHeight="1">
      <c r="A168" s="4">
        <v>145</v>
      </c>
      <c r="B168" t="s" s="2">
        <v>229</v>
      </c>
      <c r="C168" s="4">
        <v>897.5000309459865</v>
      </c>
      <c r="D168" s="4">
        <v>0</v>
      </c>
      <c r="E168" s="4">
        <f>(R168-S168*(1000-T168)/(1000-U168))*AO168</f>
        <v>-3.112071495720432</v>
      </c>
      <c r="F168" s="4">
        <f>IF(AZ168&lt;&gt;0,1/(1/AZ168-1/N168),0)</f>
        <v>0.1271529595936801</v>
      </c>
      <c r="G168" s="4">
        <f>((BC168-AP168/2)*S168-E168)/(BC168+AP168/2)</f>
        <v>141.2775289100045</v>
      </c>
      <c r="H168" s="4">
        <f>AP168*1000</f>
        <v>1.848393303048619</v>
      </c>
      <c r="I168" s="4">
        <f>(AU168-BA168)</f>
        <v>1.508334868245473</v>
      </c>
      <c r="J168" s="4">
        <f>(P168+AT168*D168)</f>
        <v>25.06633949279785</v>
      </c>
      <c r="K168" s="4">
        <v>6</v>
      </c>
      <c r="L168" s="4">
        <f>(K168*AI168+AJ168)</f>
        <v>1.420000016689301</v>
      </c>
      <c r="M168" s="4">
        <v>1</v>
      </c>
      <c r="N168" s="4">
        <f>L168*(M168+1)*(M168+1)/(M168*M168+1)</f>
        <v>2.840000033378601</v>
      </c>
      <c r="O168" s="4">
        <v>21.90256309509277</v>
      </c>
      <c r="P168" s="4">
        <v>25.06633949279785</v>
      </c>
      <c r="Q168" s="4">
        <v>21.31375122070312</v>
      </c>
      <c r="R168" s="4">
        <v>100.0650100708008</v>
      </c>
      <c r="S168" s="4">
        <v>103.5728759765625</v>
      </c>
      <c r="T168" s="4">
        <v>14.36622142791748</v>
      </c>
      <c r="U168" s="4">
        <v>16.54952239990234</v>
      </c>
      <c r="V168" s="4">
        <v>55.41301345825195</v>
      </c>
      <c r="W168" s="4">
        <v>63.83321762084961</v>
      </c>
      <c r="X168" s="4">
        <v>499.556396484375</v>
      </c>
      <c r="Y168" s="4">
        <v>1998.723388671875</v>
      </c>
      <c r="Z168" s="4">
        <v>16.43834686279297</v>
      </c>
      <c r="AA168" s="4">
        <v>101.7516021728516</v>
      </c>
      <c r="AB168" s="4">
        <v>2.510586738586426</v>
      </c>
      <c r="AC168" s="4">
        <v>0.2363276779651642</v>
      </c>
      <c r="AD168" s="4">
        <v>0.2231641411781311</v>
      </c>
      <c r="AE168" s="4">
        <v>0.003091000951826572</v>
      </c>
      <c r="AF168" s="4">
        <v>0.2513450086116791</v>
      </c>
      <c r="AG168" s="4">
        <v>0.005864313337951899</v>
      </c>
      <c r="AH168" s="4">
        <v>0.6666666865348816</v>
      </c>
      <c r="AI168" s="4">
        <v>-0.2195652425289154</v>
      </c>
      <c r="AJ168" s="4">
        <v>2.737391471862793</v>
      </c>
      <c r="AK168" s="4">
        <v>1</v>
      </c>
      <c r="AL168" s="4">
        <v>0</v>
      </c>
      <c r="AM168" s="4">
        <v>0.1599999964237213</v>
      </c>
      <c r="AN168" s="4">
        <v>111115</v>
      </c>
      <c r="AO168" s="4">
        <f>X168*0.000001/(K168*0.0001)</f>
        <v>0.832593994140625</v>
      </c>
      <c r="AP168" s="4">
        <f>(U168-T168)/(1000-U168)*AO168</f>
        <v>0.001848393303048619</v>
      </c>
      <c r="AQ168" s="4">
        <f>(P168+273.15)</f>
        <v>298.2163394927978</v>
      </c>
      <c r="AR168" s="4">
        <f>(O168+273.15)</f>
        <v>295.0525630950928</v>
      </c>
      <c r="AS168" s="4">
        <f>(Y168*AK168+Z168*AL168)*AM168</f>
        <v>319.7957350395081</v>
      </c>
      <c r="AT168" s="4">
        <f>((AS168+0.00000010773*(AR168^4-AQ168^4))-AP168*44100)/(L168*0.92*2*29.3+0.00000043092*AQ168^3)</f>
        <v>2.303788333813605</v>
      </c>
      <c r="AU168" s="4">
        <f>0.61365*EXP(17.502*J168/(240.97+J168))</f>
        <v>3.192275287631032</v>
      </c>
      <c r="AV168" s="4">
        <f>AU168*1000/AA168</f>
        <v>31.37321889249589</v>
      </c>
      <c r="AW168" s="4">
        <f>(AV168-U168)</f>
        <v>14.82369649259354</v>
      </c>
      <c r="AX168" s="4">
        <f>IF(D168,P168,(O168+P168)/2)</f>
        <v>23.48445129394531</v>
      </c>
      <c r="AY168" s="4">
        <f>0.61365*EXP(17.502*AX168/(240.97+AX168))</f>
        <v>2.903469362841649</v>
      </c>
      <c r="AZ168" s="4">
        <f>IF(AW168&lt;&gt;0,(1000-(AV168+U168)/2)/AW168*AP168,0)</f>
        <v>0.1217040072910096</v>
      </c>
      <c r="BA168" s="4">
        <f>U168*AA168/1000</f>
        <v>1.683940419385559</v>
      </c>
      <c r="BB168" s="4">
        <f>(AY168-BA168)</f>
        <v>1.219528943456091</v>
      </c>
      <c r="BC168" s="4">
        <f>1/(1.6/F168+1.37/N168)</f>
        <v>0.07653648414411916</v>
      </c>
      <c r="BD168" s="4">
        <f>G168*AA168*0.001</f>
        <v>14.37521491761431</v>
      </c>
      <c r="BE168" s="4">
        <f>G168/S168</f>
        <v>1.364039837437498</v>
      </c>
      <c r="BF168" s="4">
        <f>(1-AP168*AA168/AU168/F168)*100</f>
        <v>53.66503561468016</v>
      </c>
      <c r="BG168" s="4">
        <f>(S168-E168/(N168/1.35))</f>
        <v>105.0522057194655</v>
      </c>
      <c r="BH168" s="4">
        <f>E168*BF168/100/BG168</f>
        <v>-0.01589775545496444</v>
      </c>
    </row>
    <row r="169" ht="16" customHeight="1">
      <c r="A169" s="4">
        <v>146</v>
      </c>
      <c r="B169" t="s" s="2">
        <v>230</v>
      </c>
      <c r="C169" s="4">
        <v>902.5000308342278</v>
      </c>
      <c r="D169" s="4">
        <v>0</v>
      </c>
      <c r="E169" s="4">
        <f>(R169-S169*(1000-T169)/(1000-U169))*AO169</f>
        <v>-3.197205305576468</v>
      </c>
      <c r="F169" s="4">
        <f>IF(AZ169&lt;&gt;0,1/(1/AZ169-1/N169),0)</f>
        <v>0.1274432947031238</v>
      </c>
      <c r="G169" s="4">
        <f>((BC169-AP169/2)*S169-E169)/(BC169+AP169/2)</f>
        <v>142.1590653068109</v>
      </c>
      <c r="H169" s="4">
        <f>AP169*1000</f>
        <v>1.850551091455503</v>
      </c>
      <c r="I169" s="4">
        <f>(AU169-BA169)</f>
        <v>1.506799453222217</v>
      </c>
      <c r="J169" s="4">
        <f>(P169+AT169*D169)</f>
        <v>25.0611629486084</v>
      </c>
      <c r="K169" s="4">
        <v>6</v>
      </c>
      <c r="L169" s="4">
        <f>(K169*AI169+AJ169)</f>
        <v>1.420000016689301</v>
      </c>
      <c r="M169" s="4">
        <v>1</v>
      </c>
      <c r="N169" s="4">
        <f>L169*(M169+1)*(M169+1)/(M169*M169+1)</f>
        <v>2.840000033378601</v>
      </c>
      <c r="O169" s="4">
        <v>21.90044593811035</v>
      </c>
      <c r="P169" s="4">
        <v>25.0611629486084</v>
      </c>
      <c r="Q169" s="4">
        <v>21.31420707702637</v>
      </c>
      <c r="R169" s="4">
        <v>99.82955932617188</v>
      </c>
      <c r="S169" s="4">
        <v>103.4397201538086</v>
      </c>
      <c r="T169" s="4">
        <v>14.36916065216064</v>
      </c>
      <c r="U169" s="4">
        <v>16.55500793457031</v>
      </c>
      <c r="V169" s="4">
        <v>55.43169021606445</v>
      </c>
      <c r="W169" s="4">
        <v>63.8627815246582</v>
      </c>
      <c r="X169" s="4">
        <v>499.5541687011719</v>
      </c>
      <c r="Y169" s="4">
        <v>1999.116455078125</v>
      </c>
      <c r="Z169" s="4">
        <v>16.53083419799805</v>
      </c>
      <c r="AA169" s="4">
        <v>101.7511596679688</v>
      </c>
      <c r="AB169" s="4">
        <v>2.510586738586426</v>
      </c>
      <c r="AC169" s="4">
        <v>0.2363276779651642</v>
      </c>
      <c r="AD169" s="4">
        <v>0.2231641411781311</v>
      </c>
      <c r="AE169" s="4">
        <v>0.003091000951826572</v>
      </c>
      <c r="AF169" s="4">
        <v>0.2513450086116791</v>
      </c>
      <c r="AG169" s="4">
        <v>0.005864313337951899</v>
      </c>
      <c r="AH169" s="4">
        <v>0.6666666865348816</v>
      </c>
      <c r="AI169" s="4">
        <v>-0.2195652425289154</v>
      </c>
      <c r="AJ169" s="4">
        <v>2.737391471862793</v>
      </c>
      <c r="AK169" s="4">
        <v>1</v>
      </c>
      <c r="AL169" s="4">
        <v>0</v>
      </c>
      <c r="AM169" s="4">
        <v>0.1599999964237213</v>
      </c>
      <c r="AN169" s="4">
        <v>111115</v>
      </c>
      <c r="AO169" s="4">
        <f>X169*0.000001/(K169*0.0001)</f>
        <v>0.8325902811686198</v>
      </c>
      <c r="AP169" s="4">
        <f>(U169-T169)/(1000-U169)*AO169</f>
        <v>0.001850551091455503</v>
      </c>
      <c r="AQ169" s="4">
        <f>(P169+273.15)</f>
        <v>298.2111629486084</v>
      </c>
      <c r="AR169" s="4">
        <f>(O169+273.15)</f>
        <v>295.0504459381103</v>
      </c>
      <c r="AS169" s="4">
        <f>(Y169*AK169+Z169*AL169)*AM169</f>
        <v>319.8586256631024</v>
      </c>
      <c r="AT169" s="4">
        <f>((AS169+0.00000010773*(AR169^4-AQ169^4))-AP169*44100)/(L169*0.92*2*29.3+0.00000043092*AQ169^3)</f>
        <v>2.303843210507079</v>
      </c>
      <c r="AU169" s="4">
        <f>0.61365*EXP(17.502*J169/(240.97+J169))</f>
        <v>3.191290708877171</v>
      </c>
      <c r="AV169" s="4">
        <f>AU169*1000/AA169</f>
        <v>31.36367899187481</v>
      </c>
      <c r="AW169" s="4">
        <f>(AV169-U169)</f>
        <v>14.8086710573045</v>
      </c>
      <c r="AX169" s="4">
        <f>IF(D169,P169,(O169+P169)/2)</f>
        <v>23.48080444335938</v>
      </c>
      <c r="AY169" s="4">
        <f>0.61365*EXP(17.502*AX169/(240.97+AX169))</f>
        <v>2.902830890121091</v>
      </c>
      <c r="AZ169" s="4">
        <f>IF(AW169&lt;&gt;0,(1000-(AV169+U169)/2)/AW169*AP169,0)</f>
        <v>0.1219699657902894</v>
      </c>
      <c r="BA169" s="4">
        <f>U169*AA169/1000</f>
        <v>1.684491255654953</v>
      </c>
      <c r="BB169" s="4">
        <f>(AY169-BA169)</f>
        <v>1.218339634466137</v>
      </c>
      <c r="BC169" s="4">
        <f>1/(1.6/F169+1.37/N169)</f>
        <v>0.07670477751091374</v>
      </c>
      <c r="BD169" s="4">
        <f>G169*AA169*0.001</f>
        <v>14.46484975228252</v>
      </c>
      <c r="BE169" s="4">
        <f>G169/S169</f>
        <v>1.37431796117999</v>
      </c>
      <c r="BF169" s="4">
        <f>(1-AP169*AA169/AU169/F169)*100</f>
        <v>53.70254808528743</v>
      </c>
      <c r="BG169" s="4">
        <f>(S169-E169/(N169/1.35))</f>
        <v>104.9595184326112</v>
      </c>
      <c r="BH169" s="4">
        <f>E169*BF169/100/BG169</f>
        <v>-0.01635850413809723</v>
      </c>
    </row>
    <row r="170" ht="29" customHeight="1">
      <c r="A170" t="s" s="2">
        <v>9</v>
      </c>
      <c r="B170" t="s" s="5">
        <v>231</v>
      </c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</row>
    <row r="171" ht="16" customHeight="1">
      <c r="A171" s="4">
        <v>147</v>
      </c>
      <c r="B171" t="s" s="2">
        <v>232</v>
      </c>
      <c r="C171" s="4">
        <v>907.5000307224691</v>
      </c>
      <c r="D171" s="4">
        <v>0</v>
      </c>
      <c r="E171" s="4">
        <f>(R171-S171*(1000-T171)/(1000-U171))*AO171</f>
        <v>-3.151357066432927</v>
      </c>
      <c r="F171" s="4">
        <f>IF(AZ171&lt;&gt;0,1/(1/AZ171-1/N171),0)</f>
        <v>0.1278373189285932</v>
      </c>
      <c r="G171" s="4">
        <f>((BC171-AP171/2)*S171-E171)/(BC171+AP171/2)</f>
        <v>141.2915497137849</v>
      </c>
      <c r="H171" s="4">
        <f>AP171*1000</f>
        <v>1.852321322679716</v>
      </c>
      <c r="I171" s="4">
        <f>(AU171-BA171)</f>
        <v>1.503804527279786</v>
      </c>
      <c r="J171" s="4">
        <f>(P171+AT171*D171)</f>
        <v>25.04776573181152</v>
      </c>
      <c r="K171" s="4">
        <v>6</v>
      </c>
      <c r="L171" s="4">
        <f>(K171*AI171+AJ171)</f>
        <v>1.420000016689301</v>
      </c>
      <c r="M171" s="4">
        <v>1</v>
      </c>
      <c r="N171" s="4">
        <f>L171*(M171+1)*(M171+1)/(M171*M171+1)</f>
        <v>2.840000033378601</v>
      </c>
      <c r="O171" s="4">
        <v>21.89863395690918</v>
      </c>
      <c r="P171" s="4">
        <v>25.04776573181152</v>
      </c>
      <c r="Q171" s="4">
        <v>21.31435966491699</v>
      </c>
      <c r="R171" s="4">
        <v>99.71815490722656</v>
      </c>
      <c r="S171" s="4">
        <v>103.2734603881836</v>
      </c>
      <c r="T171" s="4">
        <v>14.37147808074951</v>
      </c>
      <c r="U171" s="4">
        <v>16.55944442749023</v>
      </c>
      <c r="V171" s="4">
        <v>55.44760894775391</v>
      </c>
      <c r="W171" s="4">
        <v>63.88756942749023</v>
      </c>
      <c r="X171" s="4">
        <v>499.5455017089844</v>
      </c>
      <c r="Y171" s="4">
        <v>1999.529174804688</v>
      </c>
      <c r="Z171" s="4">
        <v>16.58555030822754</v>
      </c>
      <c r="AA171" s="4">
        <v>101.7509536743164</v>
      </c>
      <c r="AB171" s="4">
        <v>2.510586738586426</v>
      </c>
      <c r="AC171" s="4">
        <v>0.2363276779651642</v>
      </c>
      <c r="AD171" s="4">
        <v>0.2231641411781311</v>
      </c>
      <c r="AE171" s="4">
        <v>0.003091000951826572</v>
      </c>
      <c r="AF171" s="4">
        <v>0.2513450086116791</v>
      </c>
      <c r="AG171" s="4">
        <v>0.005864313337951899</v>
      </c>
      <c r="AH171" s="4">
        <v>0.6666666865348816</v>
      </c>
      <c r="AI171" s="4">
        <v>-0.2195652425289154</v>
      </c>
      <c r="AJ171" s="4">
        <v>2.737391471862793</v>
      </c>
      <c r="AK171" s="4">
        <v>1</v>
      </c>
      <c r="AL171" s="4">
        <v>0</v>
      </c>
      <c r="AM171" s="4">
        <v>0.1599999964237213</v>
      </c>
      <c r="AN171" s="4">
        <v>111115</v>
      </c>
      <c r="AO171" s="4">
        <f>X171*0.000001/(K171*0.0001)</f>
        <v>0.8325758361816405</v>
      </c>
      <c r="AP171" s="4">
        <f>(U171-T171)/(1000-U171)*AO171</f>
        <v>0.001852321322679716</v>
      </c>
      <c r="AQ171" s="4">
        <f>(P171+273.15)</f>
        <v>298.1977657318115</v>
      </c>
      <c r="AR171" s="4">
        <f>(O171+273.15)</f>
        <v>295.0486339569092</v>
      </c>
      <c r="AS171" s="4">
        <f>(Y171*AK171+Z171*AL171)*AM171</f>
        <v>319.9246608178764</v>
      </c>
      <c r="AT171" s="4">
        <f>((AS171+0.00000010773*(AR171^4-AQ171^4))-AP171*44100)/(L171*0.92*2*29.3+0.00000043092*AQ171^3)</f>
        <v>2.305258884320356</v>
      </c>
      <c r="AU171" s="4">
        <f>0.61365*EXP(17.502*J171/(240.97+J171))</f>
        <v>3.188743790093762</v>
      </c>
      <c r="AV171" s="4">
        <f>AU171*1000/AA171</f>
        <v>31.33871157906063</v>
      </c>
      <c r="AW171" s="4">
        <f>(AV171-U171)</f>
        <v>14.7792671515704</v>
      </c>
      <c r="AX171" s="4">
        <f>IF(D171,P171,(O171+P171)/2)</f>
        <v>23.47319984436035</v>
      </c>
      <c r="AY171" s="4">
        <f>0.61365*EXP(17.502*AX171/(240.97+AX171))</f>
        <v>2.901499909195643</v>
      </c>
      <c r="AZ171" s="4">
        <f>IF(AW171&lt;&gt;0,(1000-(AV171+U171)/2)/AW171*AP171,0)</f>
        <v>0.1223308244105745</v>
      </c>
      <c r="BA171" s="4">
        <f>U171*AA171/1000</f>
        <v>1.684939262813976</v>
      </c>
      <c r="BB171" s="4">
        <f>(AY171-BA171)</f>
        <v>1.216560646381667</v>
      </c>
      <c r="BC171" s="4">
        <f>1/(1.6/F171+1.37/N171)</f>
        <v>0.0769331291187931</v>
      </c>
      <c r="BD171" s="4">
        <f>G171*AA171*0.001</f>
        <v>14.37654992949971</v>
      </c>
      <c r="BE171" s="4">
        <f>G171/S171</f>
        <v>1.36813029390803</v>
      </c>
      <c r="BF171" s="4">
        <f>(1-AP171*AA171/AU171/F171)*100</f>
        <v>53.76428960500284</v>
      </c>
      <c r="BG171" s="4">
        <f>(S171-E171/(N171/1.35))</f>
        <v>104.771464609903</v>
      </c>
      <c r="BH171" s="4">
        <f>E171*BF171/100/BG171</f>
        <v>-0.01617143318548755</v>
      </c>
    </row>
    <row r="172" ht="16" customHeight="1">
      <c r="A172" s="4">
        <v>148</v>
      </c>
      <c r="B172" t="s" s="2">
        <v>233</v>
      </c>
      <c r="C172" s="4">
        <v>913.0000305995345</v>
      </c>
      <c r="D172" s="4">
        <v>0</v>
      </c>
      <c r="E172" s="4">
        <f>(R172-S172*(1000-T172)/(1000-U172))*AO172</f>
        <v>-4.988943754250864</v>
      </c>
      <c r="F172" s="4">
        <f>IF(AZ172&lt;&gt;0,1/(1/AZ172-1/N172),0)</f>
        <v>0.1281511179673066</v>
      </c>
      <c r="G172" s="4">
        <f>((BC172-AP172/2)*S172-E172)/(BC172+AP172/2)</f>
        <v>164.2038386885272</v>
      </c>
      <c r="H172" s="4">
        <f>AP172*1000</f>
        <v>1.856171718958729</v>
      </c>
      <c r="I172" s="4">
        <f>(AU172-BA172)</f>
        <v>1.503389830328413</v>
      </c>
      <c r="J172" s="4">
        <f>(P172+AT172*D172)</f>
        <v>25.04861068725586</v>
      </c>
      <c r="K172" s="4">
        <v>6</v>
      </c>
      <c r="L172" s="4">
        <f>(K172*AI172+AJ172)</f>
        <v>1.420000016689301</v>
      </c>
      <c r="M172" s="4">
        <v>1</v>
      </c>
      <c r="N172" s="4">
        <f>L172*(M172+1)*(M172+1)/(M172*M172+1)</f>
        <v>2.840000033378601</v>
      </c>
      <c r="O172" s="4">
        <v>21.89653396606445</v>
      </c>
      <c r="P172" s="4">
        <v>25.04861068725586</v>
      </c>
      <c r="Q172" s="4">
        <v>21.31423950195312</v>
      </c>
      <c r="R172" s="4">
        <v>96.95832824707031</v>
      </c>
      <c r="S172" s="4">
        <v>102.7214126586914</v>
      </c>
      <c r="T172" s="4">
        <v>14.37267208099365</v>
      </c>
      <c r="U172" s="4">
        <v>16.56514167785645</v>
      </c>
      <c r="V172" s="4">
        <v>55.45959854125977</v>
      </c>
      <c r="W172" s="4">
        <v>63.91701507568359</v>
      </c>
      <c r="X172" s="4">
        <v>499.5528259277344</v>
      </c>
      <c r="Y172" s="4">
        <v>1999.793212890625</v>
      </c>
      <c r="Z172" s="4">
        <v>16.69678688049316</v>
      </c>
      <c r="AA172" s="4">
        <v>101.7506866455078</v>
      </c>
      <c r="AB172" s="4">
        <v>2.510586738586426</v>
      </c>
      <c r="AC172" s="4">
        <v>0.2363276779651642</v>
      </c>
      <c r="AD172" s="4">
        <v>0.2231641411781311</v>
      </c>
      <c r="AE172" s="4">
        <v>0.003091000951826572</v>
      </c>
      <c r="AF172" s="4">
        <v>0.2513450086116791</v>
      </c>
      <c r="AG172" s="4">
        <v>0.005864313337951899</v>
      </c>
      <c r="AH172" s="4">
        <v>0.6666666865348816</v>
      </c>
      <c r="AI172" s="4">
        <v>-0.2195652425289154</v>
      </c>
      <c r="AJ172" s="4">
        <v>2.737391471862793</v>
      </c>
      <c r="AK172" s="4">
        <v>1</v>
      </c>
      <c r="AL172" s="4">
        <v>0</v>
      </c>
      <c r="AM172" s="4">
        <v>0.1599999964237213</v>
      </c>
      <c r="AN172" s="4">
        <v>111115</v>
      </c>
      <c r="AO172" s="4">
        <f>X172*0.000001/(K172*0.0001)</f>
        <v>0.8325880432128905</v>
      </c>
      <c r="AP172" s="4">
        <f>(U172-T172)/(1000-U172)*AO172</f>
        <v>0.001856171718958729</v>
      </c>
      <c r="AQ172" s="4">
        <f>(P172+273.15)</f>
        <v>298.1986106872558</v>
      </c>
      <c r="AR172" s="4">
        <f>(O172+273.15)</f>
        <v>295.0465339660644</v>
      </c>
      <c r="AS172" s="4">
        <f>(Y172*AK172+Z172*AL172)*AM172</f>
        <v>319.9669069106822</v>
      </c>
      <c r="AT172" s="4">
        <f>((AS172+0.00000010773*(AR172^4-AQ172^4))-AP172*44100)/(L172*0.92*2*29.3+0.00000043092*AQ172^3)</f>
        <v>2.30343261454947</v>
      </c>
      <c r="AU172" s="4">
        <f>0.61365*EXP(17.502*J172/(240.97+J172))</f>
        <v>3.188904370430426</v>
      </c>
      <c r="AV172" s="4">
        <f>AU172*1000/AA172</f>
        <v>31.34037199709858</v>
      </c>
      <c r="AW172" s="4">
        <f>(AV172-U172)</f>
        <v>14.77523031924214</v>
      </c>
      <c r="AX172" s="4">
        <f>IF(D172,P172,(O172+P172)/2)</f>
        <v>23.47257232666016</v>
      </c>
      <c r="AY172" s="4">
        <f>0.61365*EXP(17.502*AX172/(240.97+AX172))</f>
        <v>2.901390102909243</v>
      </c>
      <c r="AZ172" s="4">
        <f>IF(AW172&lt;&gt;0,(1000-(AV172+U172)/2)/AW172*AP172,0)</f>
        <v>0.1226181419836463</v>
      </c>
      <c r="BA172" s="4">
        <f>U172*AA172/1000</f>
        <v>1.685514540102013</v>
      </c>
      <c r="BB172" s="4">
        <f>(AY172-BA172)</f>
        <v>1.21587556280723</v>
      </c>
      <c r="BC172" s="4">
        <f>1/(1.6/F172+1.37/N172)</f>
        <v>0.07711494989863854</v>
      </c>
      <c r="BD172" s="4">
        <f>G172*AA172*0.001</f>
        <v>16.70785333638584</v>
      </c>
      <c r="BE172" s="4">
        <f>G172/S172</f>
        <v>1.598535635740536</v>
      </c>
      <c r="BF172" s="4">
        <f>(1-AP172*AA172/AU172/F172)*100</f>
        <v>53.78407975404652</v>
      </c>
      <c r="BG172" s="4">
        <f>(S172-E172/(N172/1.35))</f>
        <v>105.0929175844242</v>
      </c>
      <c r="BH172" s="4">
        <f>E172*BF172/100/BG172</f>
        <v>-0.02553223898761083</v>
      </c>
    </row>
    <row r="173" ht="16" customHeight="1">
      <c r="A173" s="4">
        <v>149</v>
      </c>
      <c r="B173" t="s" s="2">
        <v>234</v>
      </c>
      <c r="C173" s="4">
        <v>918.0000304877758</v>
      </c>
      <c r="D173" s="4">
        <v>0</v>
      </c>
      <c r="E173" s="4">
        <f>(R173-S173*(1000-T173)/(1000-U173))*AO173</f>
        <v>-9.288755826639708</v>
      </c>
      <c r="F173" s="4">
        <f>IF(AZ173&lt;&gt;0,1/(1/AZ173-1/N173),0)</f>
        <v>0.1282476300050323</v>
      </c>
      <c r="G173" s="4">
        <f>((BC173-AP173/2)*S173-E173)/(BC173+AP173/2)</f>
        <v>215.4569084493387</v>
      </c>
      <c r="H173" s="4">
        <f>AP173*1000</f>
        <v>1.858857071221322</v>
      </c>
      <c r="I173" s="4">
        <f>(AU173-BA173)</f>
        <v>1.504460319486516</v>
      </c>
      <c r="J173" s="4">
        <f>(P173+AT173*D173)</f>
        <v>25.05690574645996</v>
      </c>
      <c r="K173" s="4">
        <v>6</v>
      </c>
      <c r="L173" s="4">
        <f>(K173*AI173+AJ173)</f>
        <v>1.420000016689301</v>
      </c>
      <c r="M173" s="4">
        <v>1</v>
      </c>
      <c r="N173" s="4">
        <f>L173*(M173+1)*(M173+1)/(M173*M173+1)</f>
        <v>2.840000033378601</v>
      </c>
      <c r="O173" s="4">
        <v>21.89455032348633</v>
      </c>
      <c r="P173" s="4">
        <v>25.05690574645996</v>
      </c>
      <c r="Q173" s="4">
        <v>21.31439781188965</v>
      </c>
      <c r="R173" s="4">
        <v>87.94095611572266</v>
      </c>
      <c r="S173" s="4">
        <v>98.87657165527344</v>
      </c>
      <c r="T173" s="4">
        <v>14.37456035614014</v>
      </c>
      <c r="U173" s="4">
        <v>16.57016754150391</v>
      </c>
      <c r="V173" s="4">
        <v>55.47346496582031</v>
      </c>
      <c r="W173" s="4">
        <v>63.94374847412109</v>
      </c>
      <c r="X173" s="4">
        <v>499.5580749511719</v>
      </c>
      <c r="Y173" s="4">
        <v>1999.795532226562</v>
      </c>
      <c r="Z173" s="4">
        <v>16.82077789306641</v>
      </c>
      <c r="AA173" s="4">
        <v>101.7503814697266</v>
      </c>
      <c r="AB173" s="4">
        <v>2.510586738586426</v>
      </c>
      <c r="AC173" s="4">
        <v>0.2363276779651642</v>
      </c>
      <c r="AD173" s="4">
        <v>0.2231641411781311</v>
      </c>
      <c r="AE173" s="4">
        <v>0.003091000951826572</v>
      </c>
      <c r="AF173" s="4">
        <v>0.2513450086116791</v>
      </c>
      <c r="AG173" s="4">
        <v>0.005864313337951899</v>
      </c>
      <c r="AH173" s="4">
        <v>0.6666666865348816</v>
      </c>
      <c r="AI173" s="4">
        <v>-0.2195652425289154</v>
      </c>
      <c r="AJ173" s="4">
        <v>2.737391471862793</v>
      </c>
      <c r="AK173" s="4">
        <v>1</v>
      </c>
      <c r="AL173" s="4">
        <v>0</v>
      </c>
      <c r="AM173" s="4">
        <v>0.1599999964237213</v>
      </c>
      <c r="AN173" s="4">
        <v>111115</v>
      </c>
      <c r="AO173" s="4">
        <f>X173*0.000001/(K173*0.0001)</f>
        <v>0.8325967915852864</v>
      </c>
      <c r="AP173" s="4">
        <f>(U173-T173)/(1000-U173)*AO173</f>
        <v>0.001858857071221322</v>
      </c>
      <c r="AQ173" s="4">
        <f>(P173+273.15)</f>
        <v>298.2069057464599</v>
      </c>
      <c r="AR173" s="4">
        <f>(O173+273.15)</f>
        <v>295.0445503234863</v>
      </c>
      <c r="AS173" s="4">
        <f>(Y173*AK173+Z173*AL173)*AM173</f>
        <v>319.9672780044239</v>
      </c>
      <c r="AT173" s="4">
        <f>((AS173+0.00000010773*(AR173^4-AQ173^4))-AP173*44100)/(L173*0.92*2*29.3+0.00000043092*AQ173^3)</f>
        <v>2.300738991869899</v>
      </c>
      <c r="AU173" s="4">
        <f>0.61365*EXP(17.502*J173/(240.97+J173))</f>
        <v>3.190481187851819</v>
      </c>
      <c r="AV173" s="4">
        <f>AU173*1000/AA173</f>
        <v>31.3559629140169</v>
      </c>
      <c r="AW173" s="4">
        <f>(AV173-U173)</f>
        <v>14.785795372513</v>
      </c>
      <c r="AX173" s="4">
        <f>IF(D173,P173,(O173+P173)/2)</f>
        <v>23.47572803497314</v>
      </c>
      <c r="AY173" s="4">
        <f>0.61365*EXP(17.502*AX173/(240.97+AX173))</f>
        <v>2.901942341860066</v>
      </c>
      <c r="AZ173" s="4">
        <f>IF(AW173&lt;&gt;0,(1000-(AV173+U173)/2)/AW173*AP173,0)</f>
        <v>0.1227064971660162</v>
      </c>
      <c r="BA173" s="4">
        <f>U173*AA173/1000</f>
        <v>1.686020868365304</v>
      </c>
      <c r="BB173" s="4">
        <f>(AY173-BA173)</f>
        <v>1.215921473494762</v>
      </c>
      <c r="BC173" s="4">
        <f>1/(1.6/F173+1.37/N173)</f>
        <v>0.07717086404051858</v>
      </c>
      <c r="BD173" s="4">
        <f>G173*AA173*0.001</f>
        <v>21.92282262500816</v>
      </c>
      <c r="BE173" s="4">
        <f>G173/S173</f>
        <v>2.179049140179686</v>
      </c>
      <c r="BF173" s="4">
        <f>(1-AP173*AA173/AU173/F173)*100</f>
        <v>53.77504387943509</v>
      </c>
      <c r="BG173" s="4">
        <f>(S173-E173/(N173/1.35))</f>
        <v>103.292001309704</v>
      </c>
      <c r="BH173" s="4">
        <f>E173*BF173/100/BG173</f>
        <v>-0.04835836713679608</v>
      </c>
    </row>
    <row r="174" ht="16" customHeight="1">
      <c r="A174" s="4">
        <v>150</v>
      </c>
      <c r="B174" t="s" s="2">
        <v>235</v>
      </c>
      <c r="C174" s="4">
        <v>923.0000303760171</v>
      </c>
      <c r="D174" s="4">
        <v>0</v>
      </c>
      <c r="E174" s="4">
        <f>(R174-S174*(1000-T174)/(1000-U174))*AO174</f>
        <v>-11.6798794253967</v>
      </c>
      <c r="F174" s="4">
        <f>IF(AZ174&lt;&gt;0,1/(1/AZ174-1/N174),0)</f>
        <v>0.1283894531978435</v>
      </c>
      <c r="G174" s="4">
        <f>((BC174-AP174/2)*S174-E174)/(BC174+AP174/2)</f>
        <v>239.2287708380309</v>
      </c>
      <c r="H174" s="4">
        <f>AP174*1000</f>
        <v>1.862707270907866</v>
      </c>
      <c r="I174" s="4">
        <f>(AU174-BA174)</f>
        <v>1.505956585460652</v>
      </c>
      <c r="J174" s="4">
        <f>(P174+AT174*D174)</f>
        <v>25.06790733337402</v>
      </c>
      <c r="K174" s="4">
        <v>6</v>
      </c>
      <c r="L174" s="4">
        <f>(K174*AI174+AJ174)</f>
        <v>1.420000016689301</v>
      </c>
      <c r="M174" s="4">
        <v>1</v>
      </c>
      <c r="N174" s="4">
        <f>L174*(M174+1)*(M174+1)/(M174*M174+1)</f>
        <v>2.840000033378601</v>
      </c>
      <c r="O174" s="4">
        <v>21.89311408996582</v>
      </c>
      <c r="P174" s="4">
        <v>25.06790733337402</v>
      </c>
      <c r="Q174" s="4">
        <v>21.3140983581543</v>
      </c>
      <c r="R174" s="4">
        <v>78.20981597900391</v>
      </c>
      <c r="S174" s="4">
        <v>92.03248596191406</v>
      </c>
      <c r="T174" s="4">
        <v>14.37590026855469</v>
      </c>
      <c r="U174" s="4">
        <v>16.57609176635742</v>
      </c>
      <c r="V174" s="4">
        <v>55.48321914672852</v>
      </c>
      <c r="W174" s="4">
        <v>63.97180938720703</v>
      </c>
      <c r="X174" s="4">
        <v>499.5467529296875</v>
      </c>
      <c r="Y174" s="4">
        <v>1999.784545898438</v>
      </c>
      <c r="Z174" s="4">
        <v>16.93216896057129</v>
      </c>
      <c r="AA174" s="4">
        <v>101.7499771118164</v>
      </c>
      <c r="AB174" s="4">
        <v>2.510586738586426</v>
      </c>
      <c r="AC174" s="4">
        <v>0.2363276779651642</v>
      </c>
      <c r="AD174" s="4">
        <v>0.2231641411781311</v>
      </c>
      <c r="AE174" s="4">
        <v>0.003091000951826572</v>
      </c>
      <c r="AF174" s="4">
        <v>0.2513450086116791</v>
      </c>
      <c r="AG174" s="4">
        <v>0.005864313337951899</v>
      </c>
      <c r="AH174" s="4">
        <v>0.6666666865348816</v>
      </c>
      <c r="AI174" s="4">
        <v>-0.2195652425289154</v>
      </c>
      <c r="AJ174" s="4">
        <v>2.737391471862793</v>
      </c>
      <c r="AK174" s="4">
        <v>1</v>
      </c>
      <c r="AL174" s="4">
        <v>0</v>
      </c>
      <c r="AM174" s="4">
        <v>0.1599999964237213</v>
      </c>
      <c r="AN174" s="4">
        <v>111115</v>
      </c>
      <c r="AO174" s="4">
        <f>X174*0.000001/(K174*0.0001)</f>
        <v>0.8325779215494791</v>
      </c>
      <c r="AP174" s="4">
        <f>(U174-T174)/(1000-U174)*AO174</f>
        <v>0.001862707270907866</v>
      </c>
      <c r="AQ174" s="4">
        <f>(P174+273.15)</f>
        <v>298.217907333374</v>
      </c>
      <c r="AR174" s="4">
        <f>(O174+273.15)</f>
        <v>295.0431140899658</v>
      </c>
      <c r="AS174" s="4">
        <f>(Y174*AK174+Z174*AL174)*AM174</f>
        <v>319.9655201919632</v>
      </c>
      <c r="AT174" s="4">
        <f>((AS174+0.00000010773*(AR174^4-AQ174^4))-AP174*44100)/(L174*0.92*2*29.3+0.00000043092*AQ174^3)</f>
        <v>2.297146459446512</v>
      </c>
      <c r="AU174" s="4">
        <f>0.61365*EXP(17.502*J174/(240.97+J174))</f>
        <v>3.192573543290888</v>
      </c>
      <c r="AV174" s="4">
        <f>AU174*1000/AA174</f>
        <v>31.37665121813702</v>
      </c>
      <c r="AW174" s="4">
        <f>(AV174-U174)</f>
        <v>14.80055945177959</v>
      </c>
      <c r="AX174" s="4">
        <f>IF(D174,P174,(O174+P174)/2)</f>
        <v>23.48051071166992</v>
      </c>
      <c r="AY174" s="4">
        <f>0.61365*EXP(17.502*AX174/(240.97+AX174))</f>
        <v>2.902779470360851</v>
      </c>
      <c r="AZ174" s="4">
        <f>IF(AW174&lt;&gt;0,(1000-(AV174+U174)/2)/AW174*AP174,0)</f>
        <v>0.1228363235405044</v>
      </c>
      <c r="BA174" s="4">
        <f>U174*AA174/1000</f>
        <v>1.686616957830236</v>
      </c>
      <c r="BB174" s="4">
        <f>(AY174-BA174)</f>
        <v>1.216162512530615</v>
      </c>
      <c r="BC174" s="4">
        <f>1/(1.6/F174+1.37/N174)</f>
        <v>0.07725302346564911</v>
      </c>
      <c r="BD174" s="4">
        <f>G174*AA174*0.001</f>
        <v>24.34152195725762</v>
      </c>
      <c r="BE174" s="4">
        <f>G174/S174</f>
        <v>2.599394858648405</v>
      </c>
      <c r="BF174" s="4">
        <f>(1-AP174*AA174/AU174/F174)*100</f>
        <v>53.76097473506678</v>
      </c>
      <c r="BG174" s="4">
        <f>(S174-E174/(N174/1.35))</f>
        <v>97.58454125732452</v>
      </c>
      <c r="BH174" s="4">
        <f>E174*BF174/100/BG174</f>
        <v>-0.06434643178181128</v>
      </c>
    </row>
    <row r="175" ht="16" customHeight="1">
      <c r="A175" s="4">
        <v>151</v>
      </c>
      <c r="B175" t="s" s="2">
        <v>236</v>
      </c>
      <c r="C175" s="4">
        <v>928.5000302530825</v>
      </c>
      <c r="D175" s="4">
        <v>0</v>
      </c>
      <c r="E175" s="4">
        <f>(R175-S175*(1000-T175)/(1000-U175))*AO175</f>
        <v>-10.73949391261363</v>
      </c>
      <c r="F175" s="4">
        <f>IF(AZ175&lt;&gt;0,1/(1/AZ175-1/N175),0)</f>
        <v>0.1286107177512796</v>
      </c>
      <c r="G175" s="4">
        <f>((BC175-AP175/2)*S175-E175)/(BC175+AP175/2)</f>
        <v>218.8140593374625</v>
      </c>
      <c r="H175" s="4">
        <f>AP175*1000</f>
        <v>1.865975677929104</v>
      </c>
      <c r="I175" s="4">
        <f>(AU175-BA175)</f>
        <v>1.506099932018417</v>
      </c>
      <c r="J175" s="4">
        <f>(P175+AT175*D175)</f>
        <v>25.07207679748535</v>
      </c>
      <c r="K175" s="4">
        <v>6</v>
      </c>
      <c r="L175" s="4">
        <f>(K175*AI175+AJ175)</f>
        <v>1.420000016689301</v>
      </c>
      <c r="M175" s="4">
        <v>1</v>
      </c>
      <c r="N175" s="4">
        <f>L175*(M175+1)*(M175+1)/(M175*M175+1)</f>
        <v>2.840000033378601</v>
      </c>
      <c r="O175" s="4">
        <v>21.8919792175293</v>
      </c>
      <c r="P175" s="4">
        <v>25.07207679748535</v>
      </c>
      <c r="Q175" s="4">
        <v>21.31427764892578</v>
      </c>
      <c r="R175" s="4">
        <v>70.96195220947266</v>
      </c>
      <c r="S175" s="4">
        <v>83.67429351806641</v>
      </c>
      <c r="T175" s="4">
        <v>14.37835884094238</v>
      </c>
      <c r="U175" s="4">
        <v>16.58253288269043</v>
      </c>
      <c r="V175" s="4">
        <v>55.49641799926758</v>
      </c>
      <c r="W175" s="4">
        <v>64.00068664550781</v>
      </c>
      <c r="X175" s="4">
        <v>499.5158386230469</v>
      </c>
      <c r="Y175" s="4">
        <v>1999.762451171875</v>
      </c>
      <c r="Z175" s="4">
        <v>17.0261116027832</v>
      </c>
      <c r="AA175" s="4">
        <v>101.7496490478516</v>
      </c>
      <c r="AB175" s="4">
        <v>2.510586738586426</v>
      </c>
      <c r="AC175" s="4">
        <v>0.2363276779651642</v>
      </c>
      <c r="AD175" s="4">
        <v>0.2231641411781311</v>
      </c>
      <c r="AE175" s="4">
        <v>0.003091000951826572</v>
      </c>
      <c r="AF175" s="4">
        <v>0.2513450086116791</v>
      </c>
      <c r="AG175" s="4">
        <v>0.005864313337951899</v>
      </c>
      <c r="AH175" s="4">
        <v>0.6666666865348816</v>
      </c>
      <c r="AI175" s="4">
        <v>-0.2195652425289154</v>
      </c>
      <c r="AJ175" s="4">
        <v>2.737391471862793</v>
      </c>
      <c r="AK175" s="4">
        <v>1</v>
      </c>
      <c r="AL175" s="4">
        <v>0</v>
      </c>
      <c r="AM175" s="4">
        <v>0.1599999964237213</v>
      </c>
      <c r="AN175" s="4">
        <v>111135</v>
      </c>
      <c r="AO175" s="4">
        <f>X175*0.000001/(K175*0.0001)</f>
        <v>0.832526397705078</v>
      </c>
      <c r="AP175" s="4">
        <f>(U175-T175)/(1000-U175)*AO175</f>
        <v>0.001865975677929104</v>
      </c>
      <c r="AQ175" s="4">
        <f>(P175+273.15)</f>
        <v>298.2220767974853</v>
      </c>
      <c r="AR175" s="4">
        <f>(O175+273.15)</f>
        <v>295.0419792175293</v>
      </c>
      <c r="AS175" s="4">
        <f>(Y175*AK175+Z175*AL175)*AM175</f>
        <v>319.9619850357922</v>
      </c>
      <c r="AT175" s="4">
        <f>((AS175+0.00000010773*(AR175^4-AQ175^4))-AP175*44100)/(L175*0.92*2*29.3+0.00000043092*AQ175^3)</f>
        <v>2.294771193500171</v>
      </c>
      <c r="AU175" s="4">
        <f>0.61365*EXP(17.502*J175/(240.97+J175))</f>
        <v>3.193366833156627</v>
      </c>
      <c r="AV175" s="4">
        <f>AU175*1000/AA175</f>
        <v>31.38454887107106</v>
      </c>
      <c r="AW175" s="4">
        <f>(AV175-U175)</f>
        <v>14.80201598838063</v>
      </c>
      <c r="AX175" s="4">
        <f>IF(D175,P175,(O175+P175)/2)</f>
        <v>23.48202800750732</v>
      </c>
      <c r="AY175" s="4">
        <f>0.61365*EXP(17.502*AX175/(240.97+AX175))</f>
        <v>2.903045092043814</v>
      </c>
      <c r="AZ175" s="4">
        <f>IF(AW175&lt;&gt;0,(1000-(AV175+U175)/2)/AW175*AP175,0)</f>
        <v>0.1230388465606212</v>
      </c>
      <c r="BA175" s="4">
        <f>U175*AA175/1000</f>
        <v>1.68726690113821</v>
      </c>
      <c r="BB175" s="4">
        <f>(AY175-BA175)</f>
        <v>1.215778190905604</v>
      </c>
      <c r="BC175" s="4">
        <f>1/(1.6/F175+1.37/N175)</f>
        <v>0.07738119046281575</v>
      </c>
      <c r="BD175" s="4">
        <f>G175*AA175*0.001</f>
        <v>22.26425374432257</v>
      </c>
      <c r="BE175" s="4">
        <f>G175/S175</f>
        <v>2.615069098733622</v>
      </c>
      <c r="BF175" s="4">
        <f>(1-AP175*AA175/AU175/F175)*100</f>
        <v>53.77116742035691</v>
      </c>
      <c r="BG175" s="4">
        <f>(S175-E175/(N175/1.35))</f>
        <v>88.77933457849925</v>
      </c>
      <c r="BH175" s="4">
        <f>E175*BF175/100/BG175</f>
        <v>-0.0650461200150632</v>
      </c>
    </row>
    <row r="176" ht="16" customHeight="1">
      <c r="A176" s="4">
        <v>152</v>
      </c>
      <c r="B176" t="s" s="2">
        <v>237</v>
      </c>
      <c r="C176" s="4">
        <v>933.5000301413238</v>
      </c>
      <c r="D176" s="4">
        <v>0</v>
      </c>
      <c r="E176" s="4">
        <f>(R176-S176*(1000-T176)/(1000-U176))*AO176</f>
        <v>-9.836817072556602</v>
      </c>
      <c r="F176" s="4">
        <f>IF(AZ176&lt;&gt;0,1/(1/AZ176-1/N176),0)</f>
        <v>0.1289539766474375</v>
      </c>
      <c r="G176" s="4">
        <f>((BC176-AP176/2)*S176-E176)/(BC176+AP176/2)</f>
        <v>201.7390197485022</v>
      </c>
      <c r="H176" s="4">
        <f>AP176*1000</f>
        <v>1.869134047774393</v>
      </c>
      <c r="I176" s="4">
        <f>(AU176-BA176)</f>
        <v>1.504803493716175</v>
      </c>
      <c r="J176" s="4">
        <f>(P176+AT176*D176)</f>
        <v>25.06823348999023</v>
      </c>
      <c r="K176" s="4">
        <v>6</v>
      </c>
      <c r="L176" s="4">
        <f>(K176*AI176+AJ176)</f>
        <v>1.420000016689301</v>
      </c>
      <c r="M176" s="4">
        <v>1</v>
      </c>
      <c r="N176" s="4">
        <f>L176*(M176+1)*(M176+1)/(M176*M176+1)</f>
        <v>2.840000033378601</v>
      </c>
      <c r="O176" s="4">
        <v>21.89040565490723</v>
      </c>
      <c r="P176" s="4">
        <v>25.06823348999023</v>
      </c>
      <c r="Q176" s="4">
        <v>21.31397819519043</v>
      </c>
      <c r="R176" s="4">
        <v>66.67691802978516</v>
      </c>
      <c r="S176" s="4">
        <v>78.31690979003906</v>
      </c>
      <c r="T176" s="4">
        <v>14.38021183013916</v>
      </c>
      <c r="U176" s="4">
        <v>16.58814239501953</v>
      </c>
      <c r="V176" s="4">
        <v>55.5087890625</v>
      </c>
      <c r="W176" s="4">
        <v>64.02877807617188</v>
      </c>
      <c r="X176" s="4">
        <v>499.5071716308594</v>
      </c>
      <c r="Y176" s="4">
        <v>1999.726806640625</v>
      </c>
      <c r="Z176" s="4">
        <v>17.083251953125</v>
      </c>
      <c r="AA176" s="4">
        <v>101.7493133544922</v>
      </c>
      <c r="AB176" s="4">
        <v>2.510586738586426</v>
      </c>
      <c r="AC176" s="4">
        <v>0.2363276779651642</v>
      </c>
      <c r="AD176" s="4">
        <v>0.2231641411781311</v>
      </c>
      <c r="AE176" s="4">
        <v>0.003091000951826572</v>
      </c>
      <c r="AF176" s="4">
        <v>0.2513450086116791</v>
      </c>
      <c r="AG176" s="4">
        <v>0.005864313337951899</v>
      </c>
      <c r="AH176" s="4">
        <v>0.6666666865348816</v>
      </c>
      <c r="AI176" s="4">
        <v>-0.2195652425289154</v>
      </c>
      <c r="AJ176" s="4">
        <v>2.737391471862793</v>
      </c>
      <c r="AK176" s="4">
        <v>1</v>
      </c>
      <c r="AL176" s="4">
        <v>0</v>
      </c>
      <c r="AM176" s="4">
        <v>0.1599999964237213</v>
      </c>
      <c r="AN176" s="4">
        <v>111135</v>
      </c>
      <c r="AO176" s="4">
        <f>X176*0.000001/(K176*0.0001)</f>
        <v>0.8325119527180987</v>
      </c>
      <c r="AP176" s="4">
        <f>(U176-T176)/(1000-U176)*AO176</f>
        <v>0.001869134047774393</v>
      </c>
      <c r="AQ176" s="4">
        <f>(P176+273.15)</f>
        <v>298.2182334899902</v>
      </c>
      <c r="AR176" s="4">
        <f>(O176+273.15)</f>
        <v>295.0404056549072</v>
      </c>
      <c r="AS176" s="4">
        <f>(Y176*AK176+Z176*AL176)*AM176</f>
        <v>319.9562819109196</v>
      </c>
      <c r="AT176" s="4">
        <f>((AS176+0.00000010773*(AR176^4-AQ176^4))-AP176*44100)/(L176*0.92*2*29.3+0.00000043092*AQ176^3)</f>
        <v>2.293436137041633</v>
      </c>
      <c r="AU176" s="4">
        <f>0.61365*EXP(17.502*J176/(240.97+J176))</f>
        <v>3.192635592235953</v>
      </c>
      <c r="AV176" s="4">
        <f>AU176*1000/AA176</f>
        <v>31.37746572414584</v>
      </c>
      <c r="AW176" s="4">
        <f>(AV176-U176)</f>
        <v>14.78932332912631</v>
      </c>
      <c r="AX176" s="4">
        <f>IF(D176,P176,(O176+P176)/2)</f>
        <v>23.47931957244873</v>
      </c>
      <c r="AY176" s="4">
        <f>0.61365*EXP(17.502*AX176/(240.97+AX176))</f>
        <v>2.902570961381295</v>
      </c>
      <c r="AZ176" s="4">
        <f>IF(AW176&lt;&gt;0,(1000-(AV176+U176)/2)/AW176*AP176,0)</f>
        <v>0.1233529710282761</v>
      </c>
      <c r="BA176" s="4">
        <f>U176*AA176/1000</f>
        <v>1.687832098519779</v>
      </c>
      <c r="BB176" s="4">
        <f>(AY176-BA176)</f>
        <v>1.214738862861516</v>
      </c>
      <c r="BC176" s="4">
        <f>1/(1.6/F176+1.37/N176)</f>
        <v>0.07757998983478918</v>
      </c>
      <c r="BD176" s="4">
        <f>G176*AA176*0.001</f>
        <v>20.52680673621844</v>
      </c>
      <c r="BE176" s="4">
        <f>G176/S176</f>
        <v>2.575931817143287</v>
      </c>
      <c r="BF176" s="4">
        <f>(1-AP176*AA176/AU176/F176)*100</f>
        <v>53.80575797546987</v>
      </c>
      <c r="BG176" s="4">
        <f>(S176-E176/(N176/1.35))</f>
        <v>82.99286151253015</v>
      </c>
      <c r="BH176" s="4">
        <f>E176*BF176/100/BG176</f>
        <v>-0.0637738462090551</v>
      </c>
    </row>
    <row r="177" ht="16" customHeight="1">
      <c r="A177" s="4">
        <v>153</v>
      </c>
      <c r="B177" t="s" s="2">
        <v>238</v>
      </c>
      <c r="C177" s="4">
        <v>938.5000300295651</v>
      </c>
      <c r="D177" s="4">
        <v>0</v>
      </c>
      <c r="E177" s="4">
        <f>(R177-S177*(1000-T177)/(1000-U177))*AO177</f>
        <v>-11.23575526840782</v>
      </c>
      <c r="F177" s="4">
        <f>IF(AZ177&lt;&gt;0,1/(1/AZ177-1/N177),0)</f>
        <v>0.1291933543134819</v>
      </c>
      <c r="G177" s="4">
        <f>((BC177-AP177/2)*S177-E177)/(BC177+AP177/2)</f>
        <v>213.8324038635102</v>
      </c>
      <c r="H177" s="4">
        <f>AP177*1000</f>
        <v>1.871526945825233</v>
      </c>
      <c r="I177" s="4">
        <f>(AU177-BA177)</f>
        <v>1.504052061074974</v>
      </c>
      <c r="J177" s="4">
        <f>(P177+AT177*D177)</f>
        <v>25.06682205200195</v>
      </c>
      <c r="K177" s="4">
        <v>6</v>
      </c>
      <c r="L177" s="4">
        <f>(K177*AI177+AJ177)</f>
        <v>1.420000016689301</v>
      </c>
      <c r="M177" s="4">
        <v>1</v>
      </c>
      <c r="N177" s="4">
        <f>L177*(M177+1)*(M177+1)/(M177*M177+1)</f>
        <v>2.840000033378601</v>
      </c>
      <c r="O177" s="4">
        <v>21.88839340209961</v>
      </c>
      <c r="P177" s="4">
        <v>25.06682205200195</v>
      </c>
      <c r="Q177" s="4">
        <v>21.31472587585449</v>
      </c>
      <c r="R177" s="4">
        <v>59.3809928894043</v>
      </c>
      <c r="S177" s="4">
        <v>72.71282196044922</v>
      </c>
      <c r="T177" s="4">
        <v>14.38235664367676</v>
      </c>
      <c r="U177" s="4">
        <v>16.59295082092285</v>
      </c>
      <c r="V177" s="4">
        <v>55.52286911010742</v>
      </c>
      <c r="W177" s="4">
        <v>64.05471038818359</v>
      </c>
      <c r="X177" s="4">
        <v>499.5415649414062</v>
      </c>
      <c r="Y177" s="4">
        <v>1999.718994140625</v>
      </c>
      <c r="Z177" s="4">
        <v>17.10562133789062</v>
      </c>
      <c r="AA177" s="4">
        <v>101.7489318847656</v>
      </c>
      <c r="AB177" s="4">
        <v>2.510586738586426</v>
      </c>
      <c r="AC177" s="4">
        <v>0.2363276779651642</v>
      </c>
      <c r="AD177" s="4">
        <v>0.2231641411781311</v>
      </c>
      <c r="AE177" s="4">
        <v>0.003091000951826572</v>
      </c>
      <c r="AF177" s="4">
        <v>0.2513450086116791</v>
      </c>
      <c r="AG177" s="4">
        <v>0.005864313337951899</v>
      </c>
      <c r="AH177" s="4">
        <v>0.6666666865348816</v>
      </c>
      <c r="AI177" s="4">
        <v>-0.2195652425289154</v>
      </c>
      <c r="AJ177" s="4">
        <v>2.737391471862793</v>
      </c>
      <c r="AK177" s="4">
        <v>1</v>
      </c>
      <c r="AL177" s="4">
        <v>0</v>
      </c>
      <c r="AM177" s="4">
        <v>0.1599999964237213</v>
      </c>
      <c r="AN177" s="4">
        <v>111135</v>
      </c>
      <c r="AO177" s="4">
        <f>X177*0.000001/(K177*0.0001)</f>
        <v>0.8325692749023436</v>
      </c>
      <c r="AP177" s="4">
        <f>(U177-T177)/(1000-U177)*AO177</f>
        <v>0.001871526945825233</v>
      </c>
      <c r="AQ177" s="4">
        <f>(P177+273.15)</f>
        <v>298.2168220520019</v>
      </c>
      <c r="AR177" s="4">
        <f>(O177+273.15)</f>
        <v>295.0383934020996</v>
      </c>
      <c r="AS177" s="4">
        <f>(Y177*AK177+Z177*AL177)*AM177</f>
        <v>319.9550319109476</v>
      </c>
      <c r="AT177" s="4">
        <f>((AS177+0.00000010773*(AR177^4-AQ177^4))-AP177*44100)/(L177*0.92*2*29.3+0.00000043092*AQ177^3)</f>
        <v>2.292156993405375</v>
      </c>
      <c r="AU177" s="4">
        <f>0.61365*EXP(17.502*J177/(240.97+J177))</f>
        <v>3.19236708392032</v>
      </c>
      <c r="AV177" s="4">
        <f>AU177*1000/AA177</f>
        <v>31.37494443220094</v>
      </c>
      <c r="AW177" s="4">
        <f>(AV177-U177)</f>
        <v>14.78199361127809</v>
      </c>
      <c r="AX177" s="4">
        <f>IF(D177,P177,(O177+P177)/2)</f>
        <v>23.47760772705078</v>
      </c>
      <c r="AY177" s="4">
        <f>0.61365*EXP(17.502*AX177/(240.97+AX177))</f>
        <v>2.902271325699903</v>
      </c>
      <c r="AZ177" s="4">
        <f>IF(AW177&lt;&gt;0,(1000-(AV177+U177)/2)/AW177*AP177,0)</f>
        <v>0.1235719882994136</v>
      </c>
      <c r="BA177" s="4">
        <f>U177*AA177/1000</f>
        <v>1.688315022845345</v>
      </c>
      <c r="BB177" s="4">
        <f>(AY177-BA177)</f>
        <v>1.213956302854558</v>
      </c>
      <c r="BC177" s="4">
        <f>1/(1.6/F177+1.37/N177)</f>
        <v>0.07771860265486212</v>
      </c>
      <c r="BD177" s="4">
        <f>G177*AA177*0.001</f>
        <v>21.75721869546399</v>
      </c>
      <c r="BE177" s="4">
        <f>G177/S177</f>
        <v>2.940779880332802</v>
      </c>
      <c r="BF177" s="4">
        <f>(1-AP177*AA177/AU177/F177)*100</f>
        <v>53.8286104696484</v>
      </c>
      <c r="BG177" s="4">
        <f>(S177-E177/(N177/1.35))</f>
        <v>78.05376190202578</v>
      </c>
      <c r="BH177" s="4">
        <f>E177*BF177/100/BG177</f>
        <v>-0.0774857071507437</v>
      </c>
    </row>
    <row r="178" ht="16" customHeight="1">
      <c r="A178" s="4">
        <v>154</v>
      </c>
      <c r="B178" t="s" s="2">
        <v>239</v>
      </c>
      <c r="C178" s="4">
        <v>944.0000299066305</v>
      </c>
      <c r="D178" s="4">
        <v>0</v>
      </c>
      <c r="E178" s="4">
        <f>(R178-S178*(1000-T178)/(1000-U178))*AO178</f>
        <v>-12.11649787671024</v>
      </c>
      <c r="F178" s="4">
        <f>IF(AZ178&lt;&gt;0,1/(1/AZ178-1/N178),0)</f>
        <v>0.1294334071716551</v>
      </c>
      <c r="G178" s="4">
        <f>((BC178-AP178/2)*S178-E178)/(BC178+AP178/2)</f>
        <v>217.8687921760261</v>
      </c>
      <c r="H178" s="4">
        <f>AP178*1000</f>
        <v>1.873987336284574</v>
      </c>
      <c r="I178" s="4">
        <f>(AU178-BA178)</f>
        <v>1.503346653659776</v>
      </c>
      <c r="J178" s="4">
        <f>(P178+AT178*D178)</f>
        <v>25.06580924987793</v>
      </c>
      <c r="K178" s="4">
        <v>6</v>
      </c>
      <c r="L178" s="4">
        <f>(K178*AI178+AJ178)</f>
        <v>1.420000016689301</v>
      </c>
      <c r="M178" s="4">
        <v>1</v>
      </c>
      <c r="N178" s="4">
        <f>L178*(M178+1)*(M178+1)/(M178*M178+1)</f>
        <v>2.840000033378601</v>
      </c>
      <c r="O178" s="4">
        <v>21.88581275939941</v>
      </c>
      <c r="P178" s="4">
        <v>25.06580924987793</v>
      </c>
      <c r="Q178" s="4">
        <v>21.31480979919434</v>
      </c>
      <c r="R178" s="4">
        <v>51.25285720825195</v>
      </c>
      <c r="S178" s="4">
        <v>65.65708923339844</v>
      </c>
      <c r="T178" s="4">
        <v>14.38476753234863</v>
      </c>
      <c r="U178" s="4">
        <v>16.59808349609375</v>
      </c>
      <c r="V178" s="4">
        <v>55.54052352905273</v>
      </c>
      <c r="W178" s="4">
        <v>64.08470916748047</v>
      </c>
      <c r="X178" s="4">
        <v>499.580566406250</v>
      </c>
      <c r="Y178" s="4">
        <v>1999.744018554688</v>
      </c>
      <c r="Z178" s="4">
        <v>17.10784149169922</v>
      </c>
      <c r="AA178" s="4">
        <v>101.7483596801758</v>
      </c>
      <c r="AB178" s="4">
        <v>2.510586738586426</v>
      </c>
      <c r="AC178" s="4">
        <v>0.2363276779651642</v>
      </c>
      <c r="AD178" s="4">
        <v>0.2231641411781311</v>
      </c>
      <c r="AE178" s="4">
        <v>0.003091000951826572</v>
      </c>
      <c r="AF178" s="4">
        <v>0.2513450086116791</v>
      </c>
      <c r="AG178" s="4">
        <v>0.005864313337951899</v>
      </c>
      <c r="AH178" s="4">
        <v>0.6666666865348816</v>
      </c>
      <c r="AI178" s="4">
        <v>-0.2195652425289154</v>
      </c>
      <c r="AJ178" s="4">
        <v>2.737391471862793</v>
      </c>
      <c r="AK178" s="4">
        <v>1</v>
      </c>
      <c r="AL178" s="4">
        <v>0</v>
      </c>
      <c r="AM178" s="4">
        <v>0.1599999964237213</v>
      </c>
      <c r="AN178" s="4">
        <v>111135</v>
      </c>
      <c r="AO178" s="4">
        <f>X178*0.000001/(K178*0.0001)</f>
        <v>0.8326342773437498</v>
      </c>
      <c r="AP178" s="4">
        <f>(U178-T178)/(1000-U178)*AO178</f>
        <v>0.001873987336284575</v>
      </c>
      <c r="AQ178" s="4">
        <f>(P178+273.15)</f>
        <v>298.2158092498779</v>
      </c>
      <c r="AR178" s="4">
        <f>(O178+273.15)</f>
        <v>295.0358127593994</v>
      </c>
      <c r="AS178" s="4">
        <f>(Y178*AK178+Z178*AL178)*AM178</f>
        <v>319.9590358171081</v>
      </c>
      <c r="AT178" s="4">
        <f>((AS178+0.00000010773*(AR178^4-AQ178^4))-AP178*44100)/(L178*0.92*2*29.3+0.00000043092*AQ178^3)</f>
        <v>2.290779266018248</v>
      </c>
      <c r="AU178" s="4">
        <f>0.61365*EXP(17.502*J178/(240.97+J178))</f>
        <v>3.192174423221912</v>
      </c>
      <c r="AV178" s="4">
        <f>AU178*1000/AA178</f>
        <v>31.37322737443463</v>
      </c>
      <c r="AW178" s="4">
        <f>(AV178-U178)</f>
        <v>14.77514387834088</v>
      </c>
      <c r="AX178" s="4">
        <f>IF(D178,P178,(O178+P178)/2)</f>
        <v>23.47581100463867</v>
      </c>
      <c r="AY178" s="4">
        <f>0.61365*EXP(17.502*AX178/(240.97+AX178))</f>
        <v>2.9019568625287</v>
      </c>
      <c r="AZ178" s="4">
        <f>IF(AW178&lt;&gt;0,(1000-(AV178+U178)/2)/AW178*AP178,0)</f>
        <v>0.1237915878726312</v>
      </c>
      <c r="BA178" s="4">
        <f>U178*AA178/1000</f>
        <v>1.688827769562136</v>
      </c>
      <c r="BB178" s="4">
        <f>(AY178-BA178)</f>
        <v>1.213129092966563</v>
      </c>
      <c r="BC178" s="4">
        <f>1/(1.6/F178+1.37/N178)</f>
        <v>0.07785758711038153</v>
      </c>
      <c r="BD178" s="4">
        <f>G178*AA178*0.001</f>
        <v>22.16779222941177</v>
      </c>
      <c r="BE178" s="4">
        <f>G178/S178</f>
        <v>3.318282834646294</v>
      </c>
      <c r="BF178" s="4">
        <f>(1-AP178*AA178/AU178/F178)*100</f>
        <v>53.85113002170358</v>
      </c>
      <c r="BG178" s="4">
        <f>(S178-E178/(N178/1.35))</f>
        <v>71.41669202963483</v>
      </c>
      <c r="BH178" s="4">
        <f>E178*BF178/100/BG178</f>
        <v>-0.09136338914936924</v>
      </c>
    </row>
    <row r="179" ht="16" customHeight="1">
      <c r="A179" s="4">
        <v>155</v>
      </c>
      <c r="B179" t="s" s="2">
        <v>240</v>
      </c>
      <c r="C179" s="4">
        <v>949.0000297948718</v>
      </c>
      <c r="D179" s="4">
        <v>0</v>
      </c>
      <c r="E179" s="4">
        <f>(R179-S179*(1000-T179)/(1000-U179))*AO179</f>
        <v>-9.98455561949978</v>
      </c>
      <c r="F179" s="4">
        <f>IF(AZ179&lt;&gt;0,1/(1/AZ179-1/N179),0)</f>
        <v>0.1296604209856344</v>
      </c>
      <c r="G179" s="4">
        <f>((BC179-AP179/2)*S179-E179)/(BC179+AP179/2)</f>
        <v>185.0976320504246</v>
      </c>
      <c r="H179" s="4">
        <f>AP179*1000</f>
        <v>1.876023870088598</v>
      </c>
      <c r="I179" s="4">
        <f>(AU179-BA179)</f>
        <v>1.502455538132731</v>
      </c>
      <c r="J179" s="4">
        <f>(P179+AT179*D179)</f>
        <v>25.06343078613281</v>
      </c>
      <c r="K179" s="4">
        <v>6</v>
      </c>
      <c r="L179" s="4">
        <f>(K179*AI179+AJ179)</f>
        <v>1.420000016689301</v>
      </c>
      <c r="M179" s="4">
        <v>1</v>
      </c>
      <c r="N179" s="4">
        <f>L179*(M179+1)*(M179+1)/(M179*M179+1)</f>
        <v>2.840000033378601</v>
      </c>
      <c r="O179" s="4">
        <v>21.88444137573242</v>
      </c>
      <c r="P179" s="4">
        <v>25.06343078613281</v>
      </c>
      <c r="Q179" s="4">
        <v>21.31498718261719</v>
      </c>
      <c r="R179" s="4">
        <v>48.16490173339844</v>
      </c>
      <c r="S179" s="4">
        <v>60.0206184387207</v>
      </c>
      <c r="T179" s="4">
        <v>14.38684368133545</v>
      </c>
      <c r="U179" s="4">
        <v>16.60244750976562</v>
      </c>
      <c r="V179" s="4">
        <v>55.55335235595703</v>
      </c>
      <c r="W179" s="4">
        <v>64.10690307617188</v>
      </c>
      <c r="X179" s="4">
        <v>499.6048278808594</v>
      </c>
      <c r="Y179" s="4">
        <v>1999.770385742188</v>
      </c>
      <c r="Z179" s="4">
        <v>17.15108871459961</v>
      </c>
      <c r="AA179" s="4">
        <v>101.7480392456055</v>
      </c>
      <c r="AB179" s="4">
        <v>2.510586738586426</v>
      </c>
      <c r="AC179" s="4">
        <v>0.2363276779651642</v>
      </c>
      <c r="AD179" s="4">
        <v>0.2231641411781311</v>
      </c>
      <c r="AE179" s="4">
        <v>0.003091000951826572</v>
      </c>
      <c r="AF179" s="4">
        <v>0.2513450086116791</v>
      </c>
      <c r="AG179" s="4">
        <v>0.005864313337951899</v>
      </c>
      <c r="AH179" s="4">
        <v>0.6666666865348816</v>
      </c>
      <c r="AI179" s="4">
        <v>-0.2195652425289154</v>
      </c>
      <c r="AJ179" s="4">
        <v>2.737391471862793</v>
      </c>
      <c r="AK179" s="4">
        <v>1</v>
      </c>
      <c r="AL179" s="4">
        <v>0</v>
      </c>
      <c r="AM179" s="4">
        <v>0.1599999964237213</v>
      </c>
      <c r="AN179" s="4">
        <v>111115</v>
      </c>
      <c r="AO179" s="4">
        <f>X179*0.000001/(K179*0.0001)</f>
        <v>0.8326747131347655</v>
      </c>
      <c r="AP179" s="4">
        <f>(U179-T179)/(1000-U179)*AO179</f>
        <v>0.001876023870088598</v>
      </c>
      <c r="AQ179" s="4">
        <f>(P179+273.15)</f>
        <v>298.2134307861328</v>
      </c>
      <c r="AR179" s="4">
        <f>(O179+273.15)</f>
        <v>295.0344413757324</v>
      </c>
      <c r="AS179" s="4">
        <f>(Y179*AK179+Z179*AL179)*AM179</f>
        <v>319.9632545670138</v>
      </c>
      <c r="AT179" s="4">
        <f>((AS179+0.00000010773*(AR179^4-AQ179^4))-AP179*44100)/(L179*0.92*2*29.3+0.00000043092*AQ179^3)</f>
        <v>2.289950008697885</v>
      </c>
      <c r="AU179" s="4">
        <f>0.61365*EXP(17.502*J179/(240.97+J179))</f>
        <v>3.191722018929469</v>
      </c>
      <c r="AV179" s="4">
        <f>AU179*1000/AA179</f>
        <v>31.36887985846194</v>
      </c>
      <c r="AW179" s="4">
        <f>(AV179-U179)</f>
        <v>14.76643234869632</v>
      </c>
      <c r="AX179" s="4">
        <f>IF(D179,P179,(O179+P179)/2)</f>
        <v>23.47393608093262</v>
      </c>
      <c r="AY179" s="4">
        <f>0.61365*EXP(17.502*AX179/(240.97+AX179))</f>
        <v>2.901628744305159</v>
      </c>
      <c r="AZ179" s="4">
        <f>IF(AW179&lt;&gt;0,(1000-(AV179+U179)/2)/AW179*AP179,0)</f>
        <v>0.1239992267081994</v>
      </c>
      <c r="BA179" s="4">
        <f>U179*AA179/1000</f>
        <v>1.689266480796738</v>
      </c>
      <c r="BB179" s="4">
        <f>(AY179-BA179)</f>
        <v>1.212362263508421</v>
      </c>
      <c r="BC179" s="4">
        <f>1/(1.6/F179+1.37/N179)</f>
        <v>0.07798900448108406</v>
      </c>
      <c r="BD179" s="4">
        <f>G179*AA179*0.001</f>
        <v>18.83332113013524</v>
      </c>
      <c r="BE179" s="4">
        <f>G179/S179</f>
        <v>3.083900780519345</v>
      </c>
      <c r="BF179" s="4">
        <f>(1-AP179*AA179/AU179/F179)*100</f>
        <v>53.87547341055861</v>
      </c>
      <c r="BG179" s="4">
        <f>(S179-E179/(N179/1.35))</f>
        <v>64.76679799079953</v>
      </c>
      <c r="BH179" s="4">
        <f>E179*BF179/100/BG179</f>
        <v>-0.08305531190086295</v>
      </c>
    </row>
    <row r="180" ht="16" customHeight="1">
      <c r="A180" s="4">
        <v>156</v>
      </c>
      <c r="B180" t="s" s="2">
        <v>241</v>
      </c>
      <c r="C180" s="4">
        <v>954.0000296831131</v>
      </c>
      <c r="D180" s="4">
        <v>0</v>
      </c>
      <c r="E180" s="4">
        <f>(R180-S180*(1000-T180)/(1000-U180))*AO180</f>
        <v>-7.494895906250742</v>
      </c>
      <c r="F180" s="4">
        <f>IF(AZ180&lt;&gt;0,1/(1/AZ180-1/N180),0)</f>
        <v>0.1299647358507793</v>
      </c>
      <c r="G180" s="4">
        <f>((BC180-AP180/2)*S180-E180)/(BC180+AP180/2)</f>
        <v>150.657117124910</v>
      </c>
      <c r="H180" s="4">
        <f>AP180*1000</f>
        <v>1.878786477244855</v>
      </c>
      <c r="I180" s="4">
        <f>(AU180-BA180)</f>
        <v>1.501294788043218</v>
      </c>
      <c r="J180" s="4">
        <f>(P180+AT180*D180)</f>
        <v>25.06035995483398</v>
      </c>
      <c r="K180" s="4">
        <v>6</v>
      </c>
      <c r="L180" s="4">
        <f>(K180*AI180+AJ180)</f>
        <v>1.420000016689301</v>
      </c>
      <c r="M180" s="4">
        <v>1</v>
      </c>
      <c r="N180" s="4">
        <f>L180*(M180+1)*(M180+1)/(M180*M180+1)</f>
        <v>2.840000033378601</v>
      </c>
      <c r="O180" s="4">
        <v>21.88284301757812</v>
      </c>
      <c r="P180" s="4">
        <v>25.06035995483398</v>
      </c>
      <c r="Q180" s="4">
        <v>21.3148307800293</v>
      </c>
      <c r="R180" s="4">
        <v>48.39846801757812</v>
      </c>
      <c r="S180" s="4">
        <v>57.27060699462891</v>
      </c>
      <c r="T180" s="4">
        <v>14.38921165466309</v>
      </c>
      <c r="U180" s="4">
        <v>16.60815811157227</v>
      </c>
      <c r="V180" s="4">
        <v>55.56795883178711</v>
      </c>
      <c r="W180" s="4">
        <v>64.13443756103516</v>
      </c>
      <c r="X180" s="4">
        <v>499.5839233398438</v>
      </c>
      <c r="Y180" s="4">
        <v>1999.759033203125</v>
      </c>
      <c r="Z180" s="4">
        <v>17.28916358947754</v>
      </c>
      <c r="AA180" s="4">
        <v>101.7477798461914</v>
      </c>
      <c r="AB180" s="4">
        <v>2.510586738586426</v>
      </c>
      <c r="AC180" s="4">
        <v>0.2363276779651642</v>
      </c>
      <c r="AD180" s="4">
        <v>0.2231641411781311</v>
      </c>
      <c r="AE180" s="4">
        <v>0.003091000951826572</v>
      </c>
      <c r="AF180" s="4">
        <v>0.2513450086116791</v>
      </c>
      <c r="AG180" s="4">
        <v>0.005864313337951899</v>
      </c>
      <c r="AH180" s="4">
        <v>0.6666666865348816</v>
      </c>
      <c r="AI180" s="4">
        <v>-0.2195652425289154</v>
      </c>
      <c r="AJ180" s="4">
        <v>2.737391471862793</v>
      </c>
      <c r="AK180" s="4">
        <v>1</v>
      </c>
      <c r="AL180" s="4">
        <v>0</v>
      </c>
      <c r="AM180" s="4">
        <v>0.1599999964237213</v>
      </c>
      <c r="AN180" s="4">
        <v>111115</v>
      </c>
      <c r="AO180" s="4">
        <f>X180*0.000001/(K180*0.0001)</f>
        <v>0.8326398722330729</v>
      </c>
      <c r="AP180" s="4">
        <f>(U180-T180)/(1000-U180)*AO180</f>
        <v>0.001878786477244856</v>
      </c>
      <c r="AQ180" s="4">
        <f>(P180+273.15)</f>
        <v>298.210359954834</v>
      </c>
      <c r="AR180" s="4">
        <f>(O180+273.15)</f>
        <v>295.0328430175781</v>
      </c>
      <c r="AS180" s="4">
        <f>(Y180*AK180+Z180*AL180)*AM180</f>
        <v>319.9614381608044</v>
      </c>
      <c r="AT180" s="4">
        <f>((AS180+0.00000010773*(AR180^4-AQ180^4))-AP180*44100)/(L180*0.92*2*29.3+0.00000043092*AQ180^3)</f>
        <v>2.288751666243775</v>
      </c>
      <c r="AU180" s="4">
        <f>0.61365*EXP(17.502*J180/(240.97+J180))</f>
        <v>3.191138003230211</v>
      </c>
      <c r="AV180" s="4">
        <f>AU180*1000/AA180</f>
        <v>31.36321999412807</v>
      </c>
      <c r="AW180" s="4">
        <f>(AV180-U180)</f>
        <v>14.7550618825558</v>
      </c>
      <c r="AX180" s="4">
        <f>IF(D180,P180,(O180+P180)/2)</f>
        <v>23.47160148620605</v>
      </c>
      <c r="AY180" s="4">
        <f>0.61365*EXP(17.502*AX180/(240.97+AX180))</f>
        <v>2.901220227396238</v>
      </c>
      <c r="AZ180" s="4">
        <f>IF(AW180&lt;&gt;0,(1000-(AV180+U180)/2)/AW180*AP180,0)</f>
        <v>0.1242775193761052</v>
      </c>
      <c r="BA180" s="4">
        <f>U180*AA180/1000</f>
        <v>1.689843215186993</v>
      </c>
      <c r="BB180" s="4">
        <f>(AY180-BA180)</f>
        <v>1.211377012209245</v>
      </c>
      <c r="BC180" s="4">
        <f>1/(1.6/F180+1.37/N180)</f>
        <v>0.07816514395823611</v>
      </c>
      <c r="BD180" s="4">
        <f>G180*AA180*0.001</f>
        <v>15.32902718548722</v>
      </c>
      <c r="BE180" s="4">
        <f>G180/S180</f>
        <v>2.630618480070227</v>
      </c>
      <c r="BF180" s="4">
        <f>(1-AP180*AA180/AU180/F180)*100</f>
        <v>53.90739509162881</v>
      </c>
      <c r="BG180" s="4">
        <f>(S180-E180/(N180/1.35))</f>
        <v>60.83332155607964</v>
      </c>
      <c r="BH180" s="4">
        <f>E180*BF180/100/BG180</f>
        <v>-0.06641595501511977</v>
      </c>
    </row>
    <row r="181" ht="16" customHeight="1">
      <c r="A181" s="4">
        <v>157</v>
      </c>
      <c r="B181" t="s" s="2">
        <v>242</v>
      </c>
      <c r="C181" s="4">
        <v>959.5000295601785</v>
      </c>
      <c r="D181" s="4">
        <v>0</v>
      </c>
      <c r="E181" s="4">
        <f>(R181-S181*(1000-T181)/(1000-U181))*AO181</f>
        <v>-6.167121681346361</v>
      </c>
      <c r="F181" s="4">
        <f>IF(AZ181&lt;&gt;0,1/(1/AZ181-1/N181),0)</f>
        <v>0.130330529884432</v>
      </c>
      <c r="G181" s="4">
        <f>((BC181-AP181/2)*S181-E181)/(BC181+AP181/2)</f>
        <v>132.9419270501818</v>
      </c>
      <c r="H181" s="4">
        <f>AP181*1000</f>
        <v>1.882634360941974</v>
      </c>
      <c r="I181" s="4">
        <f>(AU181-BA181)</f>
        <v>1.500330854537984</v>
      </c>
      <c r="J181" s="4">
        <f>(P181+AT181*D181)</f>
        <v>25.05840110778809</v>
      </c>
      <c r="K181" s="4">
        <v>6</v>
      </c>
      <c r="L181" s="4">
        <f>(K181*AI181+AJ181)</f>
        <v>1.420000016689301</v>
      </c>
      <c r="M181" s="4">
        <v>1</v>
      </c>
      <c r="N181" s="4">
        <f>L181*(M181+1)*(M181+1)/(M181*M181+1)</f>
        <v>2.840000033378601</v>
      </c>
      <c r="O181" s="4">
        <v>21.88128852844238</v>
      </c>
      <c r="P181" s="4">
        <v>25.05840110778809</v>
      </c>
      <c r="Q181" s="4">
        <v>21.31497383117676</v>
      </c>
      <c r="R181" s="4">
        <v>49.25286102294922</v>
      </c>
      <c r="S181" s="4">
        <v>56.53201293945312</v>
      </c>
      <c r="T181" s="4">
        <v>14.39040756225586</v>
      </c>
      <c r="U181" s="4">
        <v>16.61396598815918</v>
      </c>
      <c r="V181" s="4">
        <v>55.57857894897461</v>
      </c>
      <c r="W181" s="4">
        <v>64.16291809082031</v>
      </c>
      <c r="X181" s="4">
        <v>499.5658264160156</v>
      </c>
      <c r="Y181" s="4">
        <v>1999.671630859375</v>
      </c>
      <c r="Z181" s="4">
        <v>17.40961837768555</v>
      </c>
      <c r="AA181" s="4">
        <v>101.7478103637695</v>
      </c>
      <c r="AB181" s="4">
        <v>2.510586738586426</v>
      </c>
      <c r="AC181" s="4">
        <v>0.2363276779651642</v>
      </c>
      <c r="AD181" s="4">
        <v>0.2231641411781311</v>
      </c>
      <c r="AE181" s="4">
        <v>0.003091000951826572</v>
      </c>
      <c r="AF181" s="4">
        <v>0.2513450086116791</v>
      </c>
      <c r="AG181" s="4">
        <v>0.005864313337951899</v>
      </c>
      <c r="AH181" s="4">
        <v>1</v>
      </c>
      <c r="AI181" s="4">
        <v>-0.2195652425289154</v>
      </c>
      <c r="AJ181" s="4">
        <v>2.737391471862793</v>
      </c>
      <c r="AK181" s="4">
        <v>1</v>
      </c>
      <c r="AL181" s="4">
        <v>0</v>
      </c>
      <c r="AM181" s="4">
        <v>0.1599999964237213</v>
      </c>
      <c r="AN181" s="4">
        <v>111115</v>
      </c>
      <c r="AO181" s="4">
        <f>X181*0.000001/(K181*0.0001)</f>
        <v>0.8326097106933592</v>
      </c>
      <c r="AP181" s="4">
        <f>(U181-T181)/(1000-U181)*AO181</f>
        <v>0.001882634360941974</v>
      </c>
      <c r="AQ181" s="4">
        <f>(P181+273.15)</f>
        <v>298.2084011077881</v>
      </c>
      <c r="AR181" s="4">
        <f>(O181+273.15)</f>
        <v>295.0312885284424</v>
      </c>
      <c r="AS181" s="4">
        <f>(Y181*AK181+Z181*AL181)*AM181</f>
        <v>319.947453786117</v>
      </c>
      <c r="AT181" s="4">
        <f>((AS181+0.00000010773*(AR181^4-AQ181^4))-AP181*44100)/(L181*0.92*2*29.3+0.00000043092*AQ181^3)</f>
        <v>2.286728791370914</v>
      </c>
      <c r="AU181" s="4">
        <f>0.61365*EXP(17.502*J181/(240.97+J181))</f>
        <v>3.190765515291321</v>
      </c>
      <c r="AV181" s="4">
        <f>AU181*1000/AA181</f>
        <v>31.35954969334154</v>
      </c>
      <c r="AW181" s="4">
        <f>(AV181-U181)</f>
        <v>14.74558370518236</v>
      </c>
      <c r="AX181" s="4">
        <f>IF(D181,P181,(O181+P181)/2)</f>
        <v>23.46984481811523</v>
      </c>
      <c r="AY181" s="4">
        <f>0.61365*EXP(17.502*AX181/(240.97+AX181))</f>
        <v>2.900912871613495</v>
      </c>
      <c r="AZ181" s="4">
        <f>IF(AW181&lt;&gt;0,(1000-(AV181+U181)/2)/AW181*AP181,0)</f>
        <v>0.1246119586149445</v>
      </c>
      <c r="BA181" s="4">
        <f>U181*AA181/1000</f>
        <v>1.690434660753337</v>
      </c>
      <c r="BB181" s="4">
        <f>(AY181-BA181)</f>
        <v>1.210478210860158</v>
      </c>
      <c r="BC181" s="4">
        <f>1/(1.6/F181+1.37/N181)</f>
        <v>0.07837682683040359</v>
      </c>
      <c r="BD181" s="4">
        <f>G181*AA181*0.001</f>
        <v>13.52654998289598</v>
      </c>
      <c r="BE181" s="4">
        <f>G181/S181</f>
        <v>2.351622030380647</v>
      </c>
      <c r="BF181" s="4">
        <f>(1-AP181*AA181/AU181/F181)*100</f>
        <v>53.93723516374725</v>
      </c>
      <c r="BG181" s="4">
        <f>(S181-E181/(N181/1.35))</f>
        <v>59.46356722535679</v>
      </c>
      <c r="BH181" s="4">
        <f>E181*BF181/100/BG181</f>
        <v>-0.05593971366527399</v>
      </c>
    </row>
    <row r="182" ht="16" customHeight="1">
      <c r="A182" s="4">
        <v>158</v>
      </c>
      <c r="B182" t="s" s="2">
        <v>243</v>
      </c>
      <c r="C182" s="4">
        <v>964.5000294484198</v>
      </c>
      <c r="D182" s="4">
        <v>0</v>
      </c>
      <c r="E182" s="4">
        <f>(R182-S182*(1000-T182)/(1000-U182))*AO182</f>
        <v>-5.630362581260596</v>
      </c>
      <c r="F182" s="4">
        <f>IF(AZ182&lt;&gt;0,1/(1/AZ182-1/N182),0)</f>
        <v>0.1307447452130971</v>
      </c>
      <c r="G182" s="4">
        <f>((BC182-AP182/2)*S182-E182)/(BC182+AP182/2)</f>
        <v>126.1391567342597</v>
      </c>
      <c r="H182" s="4">
        <f>AP182*1000</f>
        <v>1.886521089977146</v>
      </c>
      <c r="I182" s="4">
        <f>(AU182-BA182)</f>
        <v>1.49887552748597</v>
      </c>
      <c r="J182" s="4">
        <f>(P182+AT182*D182)</f>
        <v>25.05377006530762</v>
      </c>
      <c r="K182" s="4">
        <v>6</v>
      </c>
      <c r="L182" s="4">
        <f>(K182*AI182+AJ182)</f>
        <v>1.420000016689301</v>
      </c>
      <c r="M182" s="4">
        <v>1</v>
      </c>
      <c r="N182" s="4">
        <f>L182*(M182+1)*(M182+1)/(M182*M182+1)</f>
        <v>2.840000033378601</v>
      </c>
      <c r="O182" s="4">
        <v>21.87981986999512</v>
      </c>
      <c r="P182" s="4">
        <v>25.05377006530762</v>
      </c>
      <c r="Q182" s="4">
        <v>21.31487083435059</v>
      </c>
      <c r="R182" s="4">
        <v>50.08081436157227</v>
      </c>
      <c r="S182" s="4">
        <v>56.71498870849609</v>
      </c>
      <c r="T182" s="4">
        <v>14.39136600494385</v>
      </c>
      <c r="U182" s="4">
        <v>16.61962699890137</v>
      </c>
      <c r="V182" s="4">
        <v>55.58748245239258</v>
      </c>
      <c r="W182" s="4">
        <v>64.19094848632812</v>
      </c>
      <c r="X182" s="4">
        <v>499.537841796875</v>
      </c>
      <c r="Y182" s="4">
        <v>1999.572753906250</v>
      </c>
      <c r="Z182" s="4">
        <v>17.43775177001953</v>
      </c>
      <c r="AA182" s="4">
        <v>101.7477416992188</v>
      </c>
      <c r="AB182" s="4">
        <v>2.510586738586426</v>
      </c>
      <c r="AC182" s="4">
        <v>0.2363276779651642</v>
      </c>
      <c r="AD182" s="4">
        <v>0.2231641411781311</v>
      </c>
      <c r="AE182" s="4">
        <v>0.003091000951826572</v>
      </c>
      <c r="AF182" s="4">
        <v>0.2513450086116791</v>
      </c>
      <c r="AG182" s="4">
        <v>0.005864313337951899</v>
      </c>
      <c r="AH182" s="4">
        <v>0.6666666865348816</v>
      </c>
      <c r="AI182" s="4">
        <v>-0.2195652425289154</v>
      </c>
      <c r="AJ182" s="4">
        <v>2.737391471862793</v>
      </c>
      <c r="AK182" s="4">
        <v>1</v>
      </c>
      <c r="AL182" s="4">
        <v>0</v>
      </c>
      <c r="AM182" s="4">
        <v>0.1599999964237213</v>
      </c>
      <c r="AN182" s="4">
        <v>111115</v>
      </c>
      <c r="AO182" s="4">
        <f>X182*0.000001/(K182*0.0001)</f>
        <v>0.8325630696614583</v>
      </c>
      <c r="AP182" s="4">
        <f>(U182-T182)/(1000-U182)*AO182</f>
        <v>0.001886521089977146</v>
      </c>
      <c r="AQ182" s="4">
        <f>(P182+273.15)</f>
        <v>298.2037700653076</v>
      </c>
      <c r="AR182" s="4">
        <f>(O182+273.15)</f>
        <v>295.0298198699951</v>
      </c>
      <c r="AS182" s="4">
        <f>(Y182*AK182+Z182*AL182)*AM182</f>
        <v>319.9316334739706</v>
      </c>
      <c r="AT182" s="4">
        <f>((AS182+0.00000010773*(AR182^4-AQ182^4))-AP182*44100)/(L182*0.92*2*29.3+0.00000043092*AQ182^3)</f>
        <v>2.285031407731438</v>
      </c>
      <c r="AU182" s="4">
        <f>0.61365*EXP(17.502*J182/(240.97+J182))</f>
        <v>3.189885042507549</v>
      </c>
      <c r="AV182" s="4">
        <f>AU182*1000/AA182</f>
        <v>31.35091736912763</v>
      </c>
      <c r="AW182" s="4">
        <f>(AV182-U182)</f>
        <v>14.73129037022627</v>
      </c>
      <c r="AX182" s="4">
        <f>IF(D182,P182,(O182+P182)/2)</f>
        <v>23.46679496765137</v>
      </c>
      <c r="AY182" s="4">
        <f>0.61365*EXP(17.502*AX182/(240.97+AX182))</f>
        <v>2.900379321559629</v>
      </c>
      <c r="AZ182" s="4">
        <f>IF(AW182&lt;&gt;0,(1000-(AV182+U182)/2)/AW182*AP182,0)</f>
        <v>0.1249905691815427</v>
      </c>
      <c r="BA182" s="4">
        <f>U182*AA182/1000</f>
        <v>1.691009515021578</v>
      </c>
      <c r="BB182" s="4">
        <f>(AY182-BA182)</f>
        <v>1.209369806538051</v>
      </c>
      <c r="BC182" s="4">
        <f>1/(1.6/F182+1.37/N182)</f>
        <v>0.07861647658998805</v>
      </c>
      <c r="BD182" s="4">
        <f>G182*AA182*0.001</f>
        <v>12.83437433755473</v>
      </c>
      <c r="BE182" s="4">
        <f>G182/S182</f>
        <v>2.224088545315423</v>
      </c>
      <c r="BF182" s="4">
        <f>(1-AP182*AA182/AU182/F182)*100</f>
        <v>53.97570250896398</v>
      </c>
      <c r="BG182" s="4">
        <f>(S182-E182/(N182/1.35))</f>
        <v>59.39139342517467</v>
      </c>
      <c r="BH182" s="4">
        <f>E182*BF182/100/BG182</f>
        <v>-0.05116949749404379</v>
      </c>
    </row>
    <row r="183" ht="16" customHeight="1">
      <c r="A183" s="4">
        <v>159</v>
      </c>
      <c r="B183" t="s" s="2">
        <v>244</v>
      </c>
      <c r="C183" s="4">
        <v>969.5000293366611</v>
      </c>
      <c r="D183" s="4">
        <v>0</v>
      </c>
      <c r="E183" s="4">
        <f>(R183-S183*(1000-T183)/(1000-U183))*AO183</f>
        <v>-5.666881029185342</v>
      </c>
      <c r="F183" s="4">
        <f>IF(AZ183&lt;&gt;0,1/(1/AZ183-1/N183),0)</f>
        <v>0.131120900444932</v>
      </c>
      <c r="G183" s="4">
        <f>((BC183-AP183/2)*S183-E183)/(BC183+AP183/2)</f>
        <v>126.8441177384515</v>
      </c>
      <c r="H183" s="4">
        <f>AP183*1000</f>
        <v>1.888970609453825</v>
      </c>
      <c r="I183" s="4">
        <f>(AU183-BA183)</f>
        <v>1.496712326409571</v>
      </c>
      <c r="J183" s="4">
        <f>(P183+AT183*D183)</f>
        <v>25.044921875</v>
      </c>
      <c r="K183" s="4">
        <v>6</v>
      </c>
      <c r="L183" s="4">
        <f>(K183*AI183+AJ183)</f>
        <v>1.420000016689301</v>
      </c>
      <c r="M183" s="4">
        <v>1</v>
      </c>
      <c r="N183" s="4">
        <f>L183*(M183+1)*(M183+1)/(M183*M183+1)</f>
        <v>2.840000033378601</v>
      </c>
      <c r="O183" s="4">
        <v>21.87933540344238</v>
      </c>
      <c r="P183" s="4">
        <v>25.044921875</v>
      </c>
      <c r="Q183" s="4">
        <v>21.31500625610352</v>
      </c>
      <c r="R183" s="4">
        <v>50.48839950561523</v>
      </c>
      <c r="S183" s="4">
        <v>57.16500473022461</v>
      </c>
      <c r="T183" s="4">
        <v>14.39332389831543</v>
      </c>
      <c r="U183" s="4">
        <v>16.62438583374023</v>
      </c>
      <c r="V183" s="4">
        <v>55.59648895263672</v>
      </c>
      <c r="W183" s="4">
        <v>64.2117919921875</v>
      </c>
      <c r="X183" s="4">
        <v>499.5560913085938</v>
      </c>
      <c r="Y183" s="4">
        <v>1999.489990234375</v>
      </c>
      <c r="Z183" s="4">
        <v>17.38741111755371</v>
      </c>
      <c r="AA183" s="4">
        <v>101.7475814819336</v>
      </c>
      <c r="AB183" s="4">
        <v>2.510586738586426</v>
      </c>
      <c r="AC183" s="4">
        <v>0.2363276779651642</v>
      </c>
      <c r="AD183" s="4">
        <v>0.2231641411781311</v>
      </c>
      <c r="AE183" s="4">
        <v>0.003091000951826572</v>
      </c>
      <c r="AF183" s="4">
        <v>0.2513450086116791</v>
      </c>
      <c r="AG183" s="4">
        <v>0.005864313337951899</v>
      </c>
      <c r="AH183" s="4">
        <v>0.6666666865348816</v>
      </c>
      <c r="AI183" s="4">
        <v>-0.2195652425289154</v>
      </c>
      <c r="AJ183" s="4">
        <v>2.737391471862793</v>
      </c>
      <c r="AK183" s="4">
        <v>1</v>
      </c>
      <c r="AL183" s="4">
        <v>0</v>
      </c>
      <c r="AM183" s="4">
        <v>0.1599999964237213</v>
      </c>
      <c r="AN183" s="4">
        <v>111115</v>
      </c>
      <c r="AO183" s="4">
        <f>X183*0.000001/(K183*0.0001)</f>
        <v>0.8325934855143227</v>
      </c>
      <c r="AP183" s="4">
        <f>(U183-T183)/(1000-U183)*AO183</f>
        <v>0.001888970609453825</v>
      </c>
      <c r="AQ183" s="4">
        <f>(P183+273.15)</f>
        <v>298.194921875</v>
      </c>
      <c r="AR183" s="4">
        <f>(O183+273.15)</f>
        <v>295.0293354034424</v>
      </c>
      <c r="AS183" s="4">
        <f>(Y183*AK183+Z183*AL183)*AM183</f>
        <v>319.9183912867666</v>
      </c>
      <c r="AT183" s="4">
        <f>((AS183+0.00000010773*(AR183^4-AQ183^4))-AP183*44100)/(L183*0.92*2*29.3+0.00000043092*AQ183^3)</f>
        <v>2.28476773465272</v>
      </c>
      <c r="AU183" s="4">
        <f>0.61365*EXP(17.502*J183/(240.97+J183))</f>
        <v>3.188203378615158</v>
      </c>
      <c r="AV183" s="4">
        <f>AU183*1000/AA183</f>
        <v>31.33443893387538</v>
      </c>
      <c r="AW183" s="4">
        <f>(AV183-U183)</f>
        <v>14.71005310013514</v>
      </c>
      <c r="AX183" s="4">
        <f>IF(D183,P183,(O183+P183)/2)</f>
        <v>23.46212863922119</v>
      </c>
      <c r="AY183" s="4">
        <f>0.61365*EXP(17.502*AX183/(240.97+AX183))</f>
        <v>2.899563146084119</v>
      </c>
      <c r="AZ183" s="4">
        <f>IF(AW183&lt;&gt;0,(1000-(AV183+U183)/2)/AW183*AP183,0)</f>
        <v>0.1253342997253967</v>
      </c>
      <c r="BA183" s="4">
        <f>U183*AA183/1000</f>
        <v>1.691491052205587</v>
      </c>
      <c r="BB183" s="4">
        <f>(AY183-BA183)</f>
        <v>1.208072093878532</v>
      </c>
      <c r="BC183" s="4">
        <f>1/(1.6/F183+1.37/N183)</f>
        <v>0.07883405628928461</v>
      </c>
      <c r="BD183" s="4">
        <f>G183*AA183*0.001</f>
        <v>12.90608220509707</v>
      </c>
      <c r="BE183" s="4">
        <f>G183/S183</f>
        <v>2.218912048325008</v>
      </c>
      <c r="BF183" s="4">
        <f>(1-AP183*AA183/AU183/F183)*100</f>
        <v>54.02398190717081</v>
      </c>
      <c r="BG183" s="4">
        <f>(S183-E183/(N183/1.35))</f>
        <v>59.85876856807185</v>
      </c>
      <c r="BH183" s="4">
        <f>E183*BF183/100/BG183</f>
        <v>-0.05114496764874894</v>
      </c>
    </row>
    <row r="184" ht="16" customHeight="1">
      <c r="A184" s="4">
        <v>160</v>
      </c>
      <c r="B184" t="s" s="2">
        <v>245</v>
      </c>
      <c r="C184" s="4">
        <v>975.0000292137265</v>
      </c>
      <c r="D184" s="4">
        <v>0</v>
      </c>
      <c r="E184" s="4">
        <f>(R184-S184*(1000-T184)/(1000-U184))*AO184</f>
        <v>-5.996913199543232</v>
      </c>
      <c r="F184" s="4">
        <f>IF(AZ184&lt;&gt;0,1/(1/AZ184-1/N184),0)</f>
        <v>0.131593766343667</v>
      </c>
      <c r="G184" s="4">
        <f>((BC184-AP184/2)*S184-E184)/(BC184+AP184/2)</f>
        <v>130.9132683192229</v>
      </c>
      <c r="H184" s="4">
        <f>AP184*1000</f>
        <v>1.892000762780475</v>
      </c>
      <c r="I184" s="4">
        <f>(AU184-BA184)</f>
        <v>1.49397431499401</v>
      </c>
      <c r="J184" s="4">
        <f>(P184+AT184*D184)</f>
        <v>25.03365898132324</v>
      </c>
      <c r="K184" s="4">
        <v>6</v>
      </c>
      <c r="L184" s="4">
        <f>(K184*AI184+AJ184)</f>
        <v>1.420000016689301</v>
      </c>
      <c r="M184" s="4">
        <v>1</v>
      </c>
      <c r="N184" s="4">
        <f>L184*(M184+1)*(M184+1)/(M184*M184+1)</f>
        <v>2.840000033378601</v>
      </c>
      <c r="O184" s="4">
        <v>21.87899208068848</v>
      </c>
      <c r="P184" s="4">
        <v>25.03365898132324</v>
      </c>
      <c r="Q184" s="4">
        <v>21.31562232971191</v>
      </c>
      <c r="R184" s="4">
        <v>50.28541946411133</v>
      </c>
      <c r="S184" s="4">
        <v>57.35755920410156</v>
      </c>
      <c r="T184" s="4">
        <v>14.39572238922119</v>
      </c>
      <c r="U184" s="4">
        <v>16.63028335571289</v>
      </c>
      <c r="V184" s="4">
        <v>55.60665130615234</v>
      </c>
      <c r="W184" s="4">
        <v>64.23640441894531</v>
      </c>
      <c r="X184" s="4">
        <v>499.5709533691406</v>
      </c>
      <c r="Y184" s="4">
        <v>1999.386230468750</v>
      </c>
      <c r="Z184" s="4">
        <v>17.40900230407715</v>
      </c>
      <c r="AA184" s="4">
        <v>101.7474899291992</v>
      </c>
      <c r="AB184" s="4">
        <v>2.510586738586426</v>
      </c>
      <c r="AC184" s="4">
        <v>0.2363276779651642</v>
      </c>
      <c r="AD184" s="4">
        <v>0.2231641411781311</v>
      </c>
      <c r="AE184" s="4">
        <v>0.003091000951826572</v>
      </c>
      <c r="AF184" s="4">
        <v>0.2513450086116791</v>
      </c>
      <c r="AG184" s="4">
        <v>0.005864313337951899</v>
      </c>
      <c r="AH184" s="4">
        <v>1</v>
      </c>
      <c r="AI184" s="4">
        <v>-0.2195652425289154</v>
      </c>
      <c r="AJ184" s="4">
        <v>2.737391471862793</v>
      </c>
      <c r="AK184" s="4">
        <v>1</v>
      </c>
      <c r="AL184" s="4">
        <v>0</v>
      </c>
      <c r="AM184" s="4">
        <v>0.1599999964237213</v>
      </c>
      <c r="AN184" s="4">
        <v>111115</v>
      </c>
      <c r="AO184" s="4">
        <f>X184*0.000001/(K184*0.0001)</f>
        <v>0.8326182556152343</v>
      </c>
      <c r="AP184" s="4">
        <f>(U184-T184)/(1000-U184)*AO184</f>
        <v>0.001892000762780475</v>
      </c>
      <c r="AQ184" s="4">
        <f>(P184+273.15)</f>
        <v>298.1836589813232</v>
      </c>
      <c r="AR184" s="4">
        <f>(O184+273.15)</f>
        <v>295.0289920806885</v>
      </c>
      <c r="AS184" s="4">
        <f>(Y184*AK184+Z184*AL184)*AM184</f>
        <v>319.9017897246376</v>
      </c>
      <c r="AT184" s="4">
        <f>((AS184+0.00000010773*(AR184^4-AQ184^4))-AP184*44100)/(L184*0.92*2*29.3+0.00000043092*AQ184^3)</f>
        <v>2.284513254734911</v>
      </c>
      <c r="AU184" s="4">
        <f>0.61365*EXP(17.502*J184/(240.97+J184))</f>
        <v>3.186063903249137</v>
      </c>
      <c r="AV184" s="4">
        <f>AU184*1000/AA184</f>
        <v>31.31343982506255</v>
      </c>
      <c r="AW184" s="4">
        <f>(AV184-U184)</f>
        <v>14.68315646934965</v>
      </c>
      <c r="AX184" s="4">
        <f>IF(D184,P184,(O184+P184)/2)</f>
        <v>23.45632553100586</v>
      </c>
      <c r="AY184" s="4">
        <f>0.61365*EXP(17.502*AX184/(240.97+AX184))</f>
        <v>2.898548419629404</v>
      </c>
      <c r="AZ184" s="4">
        <f>IF(AW184&lt;&gt;0,(1000-(AV184+U184)/2)/AW184*AP184,0)</f>
        <v>0.1257662809914866</v>
      </c>
      <c r="BA184" s="4">
        <f>U184*AA184/1000</f>
        <v>1.692089588255127</v>
      </c>
      <c r="BB184" s="4">
        <f>(AY184-BA184)</f>
        <v>1.206458831374278</v>
      </c>
      <c r="BC184" s="4">
        <f>1/(1.6/F184+1.37/N184)</f>
        <v>0.07910750905540923</v>
      </c>
      <c r="BD184" s="4">
        <f>G184*AA184*0.001</f>
        <v>13.32009644990869</v>
      </c>
      <c r="BE184" s="4">
        <f>G184/S184</f>
        <v>2.282406541278721</v>
      </c>
      <c r="BF184" s="4">
        <f>(1-AP184*AA184/AU184/F184)*100</f>
        <v>54.08493409506456</v>
      </c>
      <c r="BG184" s="4">
        <f>(S184-E184/(N184/1.35))</f>
        <v>60.20820452953565</v>
      </c>
      <c r="BH184" s="4">
        <f>E184*BF184/100/BG184</f>
        <v>-0.05387017561900711</v>
      </c>
    </row>
    <row r="185" ht="16" customHeight="1">
      <c r="A185" s="4">
        <v>161</v>
      </c>
      <c r="B185" t="s" s="2">
        <v>246</v>
      </c>
      <c r="C185" s="4">
        <v>980.5000290907919</v>
      </c>
      <c r="D185" s="4">
        <v>0</v>
      </c>
      <c r="E185" s="4">
        <f>(R185-S185*(1000-T185)/(1000-U185))*AO185</f>
        <v>-6.21192406954688</v>
      </c>
      <c r="F185" s="4">
        <f>IF(AZ185&lt;&gt;0,1/(1/AZ185-1/N185),0)</f>
        <v>0.131984161455466</v>
      </c>
      <c r="G185" s="4">
        <f>((BC185-AP185/2)*S185-E185)/(BC185+AP185/2)</f>
        <v>133.2623131428755</v>
      </c>
      <c r="H185" s="4">
        <f>AP185*1000</f>
        <v>1.895429518742755</v>
      </c>
      <c r="I185" s="4">
        <f>(AU185-BA185)</f>
        <v>1.492445822062214</v>
      </c>
      <c r="J185" s="4">
        <f>(P185+AT185*D185)</f>
        <v>25.02871704101562</v>
      </c>
      <c r="K185" s="4">
        <v>6</v>
      </c>
      <c r="L185" s="4">
        <f>(K185*AI185+AJ185)</f>
        <v>1.420000016689301</v>
      </c>
      <c r="M185" s="4">
        <v>1</v>
      </c>
      <c r="N185" s="4">
        <f>L185*(M185+1)*(M185+1)/(M185*M185+1)</f>
        <v>2.840000033378601</v>
      </c>
      <c r="O185" s="4">
        <v>21.8787784576416</v>
      </c>
      <c r="P185" s="4">
        <v>25.02871704101562</v>
      </c>
      <c r="Q185" s="4">
        <v>21.31617736816406</v>
      </c>
      <c r="R185" s="4">
        <v>49.90586471557617</v>
      </c>
      <c r="S185" s="4">
        <v>57.236328125</v>
      </c>
      <c r="T185" s="4">
        <v>14.39755344390869</v>
      </c>
      <c r="U185" s="4">
        <v>16.63616561889648</v>
      </c>
      <c r="V185" s="4">
        <v>55.61488342285156</v>
      </c>
      <c r="W185" s="4">
        <v>64.25910949707031</v>
      </c>
      <c r="X185" s="4">
        <v>499.5675964355469</v>
      </c>
      <c r="Y185" s="4">
        <v>1999.312255859375</v>
      </c>
      <c r="Z185" s="4">
        <v>17.47472763061523</v>
      </c>
      <c r="AA185" s="4">
        <v>101.7469863891602</v>
      </c>
      <c r="AB185" s="4">
        <v>2.510586738586426</v>
      </c>
      <c r="AC185" s="4">
        <v>0.2363276779651642</v>
      </c>
      <c r="AD185" s="4">
        <v>0.2231641411781311</v>
      </c>
      <c r="AE185" s="4">
        <v>0.003091000951826572</v>
      </c>
      <c r="AF185" s="4">
        <v>0.2513450086116791</v>
      </c>
      <c r="AG185" s="4">
        <v>0.005864313337951899</v>
      </c>
      <c r="AH185" s="4">
        <v>0.6666666865348816</v>
      </c>
      <c r="AI185" s="4">
        <v>-0.2195652425289154</v>
      </c>
      <c r="AJ185" s="4">
        <v>2.737391471862793</v>
      </c>
      <c r="AK185" s="4">
        <v>1</v>
      </c>
      <c r="AL185" s="4">
        <v>0</v>
      </c>
      <c r="AM185" s="4">
        <v>0.1599999964237213</v>
      </c>
      <c r="AN185" s="4">
        <v>111115</v>
      </c>
      <c r="AO185" s="4">
        <f>X185*0.000001/(K185*0.0001)</f>
        <v>0.8326126607259112</v>
      </c>
      <c r="AP185" s="4">
        <f>(U185-T185)/(1000-U185)*AO185</f>
        <v>0.001895429518742755</v>
      </c>
      <c r="AQ185" s="4">
        <f>(P185+273.15)</f>
        <v>298.1787170410156</v>
      </c>
      <c r="AR185" s="4">
        <f>(O185+273.15)</f>
        <v>295.0287784576416</v>
      </c>
      <c r="AS185" s="4">
        <f>(Y185*AK185+Z185*AL185)*AM185</f>
        <v>319.8899537874022</v>
      </c>
      <c r="AT185" s="4">
        <f>((AS185+0.00000010773*(AR185^4-AQ185^4))-AP185*44100)/(L185*0.92*2*29.3+0.00000043092*AQ185^3)</f>
        <v>2.283289658187612</v>
      </c>
      <c r="AU185" s="4">
        <f>0.61365*EXP(17.502*J185/(240.97+J185))</f>
        <v>3.185125538855889</v>
      </c>
      <c r="AV185" s="4">
        <f>AU185*1000/AA185</f>
        <v>31.30437226586224</v>
      </c>
      <c r="AW185" s="4">
        <f>(AV185-U185)</f>
        <v>14.66820664696576</v>
      </c>
      <c r="AX185" s="4">
        <f>IF(D185,P185,(O185+P185)/2)</f>
        <v>23.45374774932861</v>
      </c>
      <c r="AY185" s="4">
        <f>0.61365*EXP(17.502*AX185/(240.97+AX185))</f>
        <v>2.89809777060024</v>
      </c>
      <c r="AZ185" s="4">
        <f>IF(AW185&lt;&gt;0,(1000-(AV185+U185)/2)/AW185*AP185,0)</f>
        <v>0.1261228184155596</v>
      </c>
      <c r="BA185" s="4">
        <f>U185*AA185/1000</f>
        <v>1.692679716793675</v>
      </c>
      <c r="BB185" s="4">
        <f>(AY185-BA185)</f>
        <v>1.205418053806565</v>
      </c>
      <c r="BC185" s="4">
        <f>1/(1.6/F185+1.37/N185)</f>
        <v>0.07933321342905324</v>
      </c>
      <c r="BD185" s="4">
        <f>G185*AA185*0.001</f>
        <v>13.55903876153615</v>
      </c>
      <c r="BE185" s="4">
        <f>G185/S185</f>
        <v>2.32828201089071</v>
      </c>
      <c r="BF185" s="4">
        <f>(1-AP185*AA185/AU185/F185)*100</f>
        <v>54.1244987117452</v>
      </c>
      <c r="BG185" s="4">
        <f>(S185-E185/(N185/1.35))</f>
        <v>60.18917932053741</v>
      </c>
      <c r="BH185" s="4">
        <f>E185*BF185/100/BG185</f>
        <v>-0.05586008649646548</v>
      </c>
    </row>
    <row r="186" ht="16" customHeight="1">
      <c r="A186" s="4">
        <v>162</v>
      </c>
      <c r="B186" t="s" s="2">
        <v>247</v>
      </c>
      <c r="C186" s="4">
        <v>985.5000289790332</v>
      </c>
      <c r="D186" s="4">
        <v>0</v>
      </c>
      <c r="E186" s="4">
        <f>(R186-S186*(1000-T186)/(1000-U186))*AO186</f>
        <v>-6.24342361168045</v>
      </c>
      <c r="F186" s="4">
        <f>IF(AZ186&lt;&gt;0,1/(1/AZ186-1/N186),0)</f>
        <v>0.1324198834386459</v>
      </c>
      <c r="G186" s="4">
        <f>((BC186-AP186/2)*S186-E186)/(BC186+AP186/2)</f>
        <v>133.2016699712937</v>
      </c>
      <c r="H186" s="4">
        <f>AP186*1000</f>
        <v>1.899464295461442</v>
      </c>
      <c r="I186" s="4">
        <f>(AU186-BA186)</f>
        <v>1.490919106899735</v>
      </c>
      <c r="J186" s="4">
        <f>(P186+AT186*D186)</f>
        <v>25.02361679077148</v>
      </c>
      <c r="K186" s="4">
        <v>6</v>
      </c>
      <c r="L186" s="4">
        <f>(K186*AI186+AJ186)</f>
        <v>1.420000016689301</v>
      </c>
      <c r="M186" s="4">
        <v>1</v>
      </c>
      <c r="N186" s="4">
        <f>L186*(M186+1)*(M186+1)/(M186*M186+1)</f>
        <v>2.840000033378601</v>
      </c>
      <c r="O186" s="4">
        <v>21.87798881530762</v>
      </c>
      <c r="P186" s="4">
        <v>25.02361679077148</v>
      </c>
      <c r="Q186" s="4">
        <v>21.31592559814453</v>
      </c>
      <c r="R186" s="4">
        <v>49.65335083007812</v>
      </c>
      <c r="S186" s="4">
        <v>57.02202224731445</v>
      </c>
      <c r="T186" s="4">
        <v>14.39828395843506</v>
      </c>
      <c r="U186" s="4">
        <v>16.64169883728027</v>
      </c>
      <c r="V186" s="4">
        <v>55.62058639526367</v>
      </c>
      <c r="W186" s="4">
        <v>64.28337097167969</v>
      </c>
      <c r="X186" s="4">
        <v>499.5564575195312</v>
      </c>
      <c r="Y186" s="4">
        <v>1999.299926757812</v>
      </c>
      <c r="Z186" s="4">
        <v>17.53609085083008</v>
      </c>
      <c r="AA186" s="4">
        <v>101.7467193603516</v>
      </c>
      <c r="AB186" s="4">
        <v>2.510586738586426</v>
      </c>
      <c r="AC186" s="4">
        <v>0.2363276779651642</v>
      </c>
      <c r="AD186" s="4">
        <v>0.2231641411781311</v>
      </c>
      <c r="AE186" s="4">
        <v>0.003091000951826572</v>
      </c>
      <c r="AF186" s="4">
        <v>0.2513450086116791</v>
      </c>
      <c r="AG186" s="4">
        <v>0.005864313337951899</v>
      </c>
      <c r="AH186" s="4">
        <v>0.6666666865348816</v>
      </c>
      <c r="AI186" s="4">
        <v>-0.2195652425289154</v>
      </c>
      <c r="AJ186" s="4">
        <v>2.737391471862793</v>
      </c>
      <c r="AK186" s="4">
        <v>1</v>
      </c>
      <c r="AL186" s="4">
        <v>0</v>
      </c>
      <c r="AM186" s="4">
        <v>0.1599999964237213</v>
      </c>
      <c r="AN186" s="4">
        <v>111115</v>
      </c>
      <c r="AO186" s="4">
        <f>X186*0.000001/(K186*0.0001)</f>
        <v>0.8325940958658853</v>
      </c>
      <c r="AP186" s="4">
        <f>(U186-T186)/(1000-U186)*AO186</f>
        <v>0.001899464295461442</v>
      </c>
      <c r="AQ186" s="4">
        <f>(P186+273.15)</f>
        <v>298.1736167907715</v>
      </c>
      <c r="AR186" s="4">
        <f>(O186+273.15)</f>
        <v>295.0279888153076</v>
      </c>
      <c r="AS186" s="4">
        <f>(Y186*AK186+Z186*AL186)*AM186</f>
        <v>319.8879811311963</v>
      </c>
      <c r="AT186" s="4">
        <f>((AS186+0.00000010773*(AR186^4-AQ186^4))-AP186*44100)/(L186*0.92*2*29.3+0.00000043092*AQ186^3)</f>
        <v>2.28182292710991</v>
      </c>
      <c r="AU186" s="4">
        <f>0.61365*EXP(17.502*J186/(240.97+J186))</f>
        <v>3.184157368175979</v>
      </c>
      <c r="AV186" s="4">
        <f>AU186*1000/AA186</f>
        <v>31.29493892475097</v>
      </c>
      <c r="AW186" s="4">
        <f>(AV186-U186)</f>
        <v>14.6532400874707</v>
      </c>
      <c r="AX186" s="4">
        <f>IF(D186,P186,(O186+P186)/2)</f>
        <v>23.45080280303955</v>
      </c>
      <c r="AY186" s="4">
        <f>0.61365*EXP(17.502*AX186/(240.97+AX186))</f>
        <v>2.897583008670965</v>
      </c>
      <c r="AZ186" s="4">
        <f>IF(AW186&lt;&gt;0,(1000-(AV186+U186)/2)/AW186*AP186,0)</f>
        <v>0.1265206410635375</v>
      </c>
      <c r="BA186" s="4">
        <f>U186*AA186/1000</f>
        <v>1.693238261276245</v>
      </c>
      <c r="BB186" s="4">
        <f>(AY186-BA186)</f>
        <v>1.20434474739472</v>
      </c>
      <c r="BC186" s="4">
        <f>1/(1.6/F186+1.37/N186)</f>
        <v>0.0795850629014134</v>
      </c>
      <c r="BD186" s="4">
        <f>G186*AA186*0.001</f>
        <v>13.55283293289939</v>
      </c>
      <c r="BE186" s="4">
        <f>G186/S186</f>
        <v>2.335968889240281</v>
      </c>
      <c r="BF186" s="4">
        <f>(1-AP186*AA186/AU186/F186)*100</f>
        <v>54.16430457772417</v>
      </c>
      <c r="BG186" s="4">
        <f>(S186-E186/(N186/1.35))</f>
        <v>59.9898468165774</v>
      </c>
      <c r="BH186" s="4">
        <f>E186*BF186/100/BG186</f>
        <v>-0.05637132215802985</v>
      </c>
    </row>
    <row r="187" ht="16" customHeight="1">
      <c r="A187" s="4">
        <v>163</v>
      </c>
      <c r="B187" t="s" s="2">
        <v>248</v>
      </c>
      <c r="C187" s="4">
        <v>991.0000288560987</v>
      </c>
      <c r="D187" s="4">
        <v>0</v>
      </c>
      <c r="E187" s="4">
        <f>(R187-S187*(1000-T187)/(1000-U187))*AO187</f>
        <v>-6.147204177655683</v>
      </c>
      <c r="F187" s="4">
        <f>IF(AZ187&lt;&gt;0,1/(1/AZ187-1/N187),0)</f>
        <v>0.1327107465236582</v>
      </c>
      <c r="G187" s="4">
        <f>((BC187-AP187/2)*S187-E187)/(BC187+AP187/2)</f>
        <v>131.7183900515435</v>
      </c>
      <c r="H187" s="4">
        <f>AP187*1000</f>
        <v>1.90318922091765</v>
      </c>
      <c r="I187" s="4">
        <f>(AU187-BA187)</f>
        <v>1.490701895238398</v>
      </c>
      <c r="J187" s="4">
        <f>(P187+AT187*D187)</f>
        <v>25.02579307556152</v>
      </c>
      <c r="K187" s="4">
        <v>6</v>
      </c>
      <c r="L187" s="4">
        <f>(K187*AI187+AJ187)</f>
        <v>1.420000016689301</v>
      </c>
      <c r="M187" s="4">
        <v>1</v>
      </c>
      <c r="N187" s="4">
        <f>L187*(M187+1)*(M187+1)/(M187*M187+1)</f>
        <v>2.840000033378601</v>
      </c>
      <c r="O187" s="4">
        <v>21.87700271606445</v>
      </c>
      <c r="P187" s="4">
        <v>25.02579307556152</v>
      </c>
      <c r="Q187" s="4">
        <v>21.31577301025391</v>
      </c>
      <c r="R187" s="4">
        <v>49.63790893554688</v>
      </c>
      <c r="S187" s="4">
        <v>56.89094161987305</v>
      </c>
      <c r="T187" s="4">
        <v>14.40018367767334</v>
      </c>
      <c r="U187" s="4">
        <v>16.64794731140137</v>
      </c>
      <c r="V187" s="4">
        <v>55.63037490844727</v>
      </c>
      <c r="W187" s="4">
        <v>64.310302734375</v>
      </c>
      <c r="X187" s="4">
        <v>499.5645446777344</v>
      </c>
      <c r="Y187" s="4">
        <v>1999.294189453125</v>
      </c>
      <c r="Z187" s="4">
        <v>17.58661270141602</v>
      </c>
      <c r="AA187" s="4">
        <v>101.7463912963867</v>
      </c>
      <c r="AB187" s="4">
        <v>2.510586738586426</v>
      </c>
      <c r="AC187" s="4">
        <v>0.2363276779651642</v>
      </c>
      <c r="AD187" s="4">
        <v>0.2231641411781311</v>
      </c>
      <c r="AE187" s="4">
        <v>0.003091000951826572</v>
      </c>
      <c r="AF187" s="4">
        <v>0.2513450086116791</v>
      </c>
      <c r="AG187" s="4">
        <v>0.005864313337951899</v>
      </c>
      <c r="AH187" s="4">
        <v>1</v>
      </c>
      <c r="AI187" s="4">
        <v>-0.2195652425289154</v>
      </c>
      <c r="AJ187" s="4">
        <v>2.737391471862793</v>
      </c>
      <c r="AK187" s="4">
        <v>1</v>
      </c>
      <c r="AL187" s="4">
        <v>0</v>
      </c>
      <c r="AM187" s="4">
        <v>0.1599999964237213</v>
      </c>
      <c r="AN187" s="4">
        <v>111115</v>
      </c>
      <c r="AO187" s="4">
        <f>X187*0.000001/(K187*0.0001)</f>
        <v>0.8326075744628905</v>
      </c>
      <c r="AP187" s="4">
        <f>(U187-T187)/(1000-U187)*AO187</f>
        <v>0.00190318922091765</v>
      </c>
      <c r="AQ187" s="4">
        <f>(P187+273.15)</f>
        <v>298.1757930755615</v>
      </c>
      <c r="AR187" s="4">
        <f>(O187+273.15)</f>
        <v>295.0270027160644</v>
      </c>
      <c r="AS187" s="4">
        <f>(Y187*AK187+Z187*AL187)*AM187</f>
        <v>319.8870631624668</v>
      </c>
      <c r="AT187" s="4">
        <f>((AS187+0.00000010773*(AR187^4-AQ187^4))-AP187*44100)/(L187*0.92*2*29.3+0.00000043092*AQ187^3)</f>
        <v>2.279532250005981</v>
      </c>
      <c r="AU187" s="4">
        <f>0.61365*EXP(17.502*J187/(240.97+J187))</f>
        <v>3.184570456665871</v>
      </c>
      <c r="AV187" s="4">
        <f>AU187*1000/AA187</f>
        <v>31.29909981169979</v>
      </c>
      <c r="AW187" s="4">
        <f>(AV187-U187)</f>
        <v>14.65115250029843</v>
      </c>
      <c r="AX187" s="4">
        <f>IF(D187,P187,(O187+P187)/2)</f>
        <v>23.45139789581299</v>
      </c>
      <c r="AY187" s="4">
        <f>0.61365*EXP(17.502*AX187/(240.97+AX187))</f>
        <v>2.897687021473504</v>
      </c>
      <c r="AZ187" s="4">
        <f>IF(AW187&lt;&gt;0,(1000-(AV187+U187)/2)/AW187*AP187,0)</f>
        <v>0.1267861398105067</v>
      </c>
      <c r="BA187" s="4">
        <f>U187*AA187/1000</f>
        <v>1.693868561427473</v>
      </c>
      <c r="BB187" s="4">
        <f>(AY187-BA187)</f>
        <v>1.203818460046032</v>
      </c>
      <c r="BC187" s="4">
        <f>1/(1.6/F187+1.37/N187)</f>
        <v>0.07975314779849034</v>
      </c>
      <c r="BD187" s="4">
        <f>G187*AA187*0.001</f>
        <v>13.40187085511443</v>
      </c>
      <c r="BE187" s="4">
        <f>G187/S187</f>
        <v>2.315278782545793</v>
      </c>
      <c r="BF187" s="4">
        <f>(1-AP187*AA187/AU187/F187)*100</f>
        <v>54.18116631074126</v>
      </c>
      <c r="BG187" s="4">
        <f>(S187-E187/(N187/1.35))</f>
        <v>59.81302807842939</v>
      </c>
      <c r="BH187" s="4">
        <f>E187*BF187/100/BG187</f>
        <v>-0.05568397096681346</v>
      </c>
    </row>
    <row r="188" ht="16" customHeight="1">
      <c r="A188" s="4">
        <v>164</v>
      </c>
      <c r="B188" t="s" s="2">
        <v>249</v>
      </c>
      <c r="C188" s="4">
        <v>996.0000287443399</v>
      </c>
      <c r="D188" s="4">
        <v>0</v>
      </c>
      <c r="E188" s="4">
        <f>(R188-S188*(1000-T188)/(1000-U188))*AO188</f>
        <v>-6.087071811693196</v>
      </c>
      <c r="F188" s="4">
        <f>IF(AZ188&lt;&gt;0,1/(1/AZ188-1/N188),0)</f>
        <v>0.1329416109384879</v>
      </c>
      <c r="G188" s="4">
        <f>((BC188-AP188/2)*S188-E188)/(BC188+AP188/2)</f>
        <v>130.8224459705154</v>
      </c>
      <c r="H188" s="4">
        <f>AP188*1000</f>
        <v>1.90641835595069</v>
      </c>
      <c r="I188" s="4">
        <f>(AU188-BA188)</f>
        <v>1.490749925646256</v>
      </c>
      <c r="J188" s="4">
        <f>(P188+AT188*D188)</f>
        <v>25.02884864807129</v>
      </c>
      <c r="K188" s="4">
        <v>6</v>
      </c>
      <c r="L188" s="4">
        <f>(K188*AI188+AJ188)</f>
        <v>1.420000016689301</v>
      </c>
      <c r="M188" s="4">
        <v>1</v>
      </c>
      <c r="N188" s="4">
        <f>L188*(M188+1)*(M188+1)/(M188*M188+1)</f>
        <v>2.840000033378601</v>
      </c>
      <c r="O188" s="4">
        <v>21.87661743164062</v>
      </c>
      <c r="P188" s="4">
        <v>25.02884864807129</v>
      </c>
      <c r="Q188" s="4">
        <v>21.31601715087891</v>
      </c>
      <c r="R188" s="4">
        <v>49.68497848510742</v>
      </c>
      <c r="S188" s="4">
        <v>56.86548233032227</v>
      </c>
      <c r="T188" s="4">
        <v>14.40160751342773</v>
      </c>
      <c r="U188" s="4">
        <v>16.65312767028809</v>
      </c>
      <c r="V188" s="4">
        <v>55.63740158081055</v>
      </c>
      <c r="W188" s="4">
        <v>64.33302307128906</v>
      </c>
      <c r="X188" s="4">
        <v>499.5746154785156</v>
      </c>
      <c r="Y188" s="4">
        <v>1999.3251953125</v>
      </c>
      <c r="Z188" s="4">
        <v>17.61569404602051</v>
      </c>
      <c r="AA188" s="4">
        <v>101.7466888427734</v>
      </c>
      <c r="AB188" s="4">
        <v>2.510586738586426</v>
      </c>
      <c r="AC188" s="4">
        <v>0.2363276779651642</v>
      </c>
      <c r="AD188" s="4">
        <v>0.2231641411781311</v>
      </c>
      <c r="AE188" s="4">
        <v>0.003091000951826572</v>
      </c>
      <c r="AF188" s="4">
        <v>0.2513450086116791</v>
      </c>
      <c r="AG188" s="4">
        <v>0.005864313337951899</v>
      </c>
      <c r="AH188" s="4">
        <v>1</v>
      </c>
      <c r="AI188" s="4">
        <v>-0.2195652425289154</v>
      </c>
      <c r="AJ188" s="4">
        <v>2.737391471862793</v>
      </c>
      <c r="AK188" s="4">
        <v>1</v>
      </c>
      <c r="AL188" s="4">
        <v>0</v>
      </c>
      <c r="AM188" s="4">
        <v>0.1599999964237213</v>
      </c>
      <c r="AN188" s="4">
        <v>111115</v>
      </c>
      <c r="AO188" s="4">
        <f>X188*0.000001/(K188*0.0001)</f>
        <v>0.8326243591308593</v>
      </c>
      <c r="AP188" s="4">
        <f>(U188-T188)/(1000-U188)*AO188</f>
        <v>0.001906418355950689</v>
      </c>
      <c r="AQ188" s="4">
        <f>(P188+273.15)</f>
        <v>298.1788486480713</v>
      </c>
      <c r="AR188" s="4">
        <f>(O188+273.15)</f>
        <v>295.0266174316406</v>
      </c>
      <c r="AS188" s="4">
        <f>(Y188*AK188+Z188*AL188)*AM188</f>
        <v>319.8920240998559</v>
      </c>
      <c r="AT188" s="4">
        <f>((AS188+0.00000010773*(AR188^4-AQ188^4))-AP188*44100)/(L188*0.92*2*29.3+0.00000043092*AQ188^3)</f>
        <v>2.277515695503651</v>
      </c>
      <c r="AU188" s="4">
        <f>0.61365*EXP(17.502*J188/(240.97+J188))</f>
        <v>3.185150524974039</v>
      </c>
      <c r="AV188" s="4">
        <f>AU188*1000/AA188</f>
        <v>31.30470938367312</v>
      </c>
      <c r="AW188" s="4">
        <f>(AV188-U188)</f>
        <v>14.65158171338503</v>
      </c>
      <c r="AX188" s="4">
        <f>IF(D188,P188,(O188+P188)/2)</f>
        <v>23.45273303985596</v>
      </c>
      <c r="AY188" s="4">
        <f>0.61365*EXP(17.502*AX188/(240.97+AX188))</f>
        <v>2.897920395412564</v>
      </c>
      <c r="AZ188" s="4">
        <f>IF(AW188&lt;&gt;0,(1000-(AV188+U188)/2)/AW188*AP188,0)</f>
        <v>0.1269968350116869</v>
      </c>
      <c r="BA188" s="4">
        <f>U188*AA188/1000</f>
        <v>1.694400599327782</v>
      </c>
      <c r="BB188" s="4">
        <f>(AY188-BA188)</f>
        <v>1.203519796084782</v>
      </c>
      <c r="BC188" s="4">
        <f>1/(1.6/F188+1.37/N188)</f>
        <v>0.07988654029369553</v>
      </c>
      <c r="BD188" s="4">
        <f>G188*AA188*0.001</f>
        <v>13.31075070381257</v>
      </c>
      <c r="BE188" s="4">
        <f>G188/S188</f>
        <v>2.300559858273763</v>
      </c>
      <c r="BF188" s="4">
        <f>(1-AP188*AA188/AU188/F188)*100</f>
        <v>54.19133899186459</v>
      </c>
      <c r="BG188" s="4">
        <f>(S188-E188/(N188/1.35))</f>
        <v>59.75898474201408</v>
      </c>
      <c r="BH188" s="4">
        <f>E188*BF188/100/BG188</f>
        <v>-0.05519949400736283</v>
      </c>
    </row>
    <row r="189" ht="16" customHeight="1">
      <c r="A189" s="4">
        <v>165</v>
      </c>
      <c r="B189" t="s" s="2">
        <v>250</v>
      </c>
      <c r="C189" s="4">
        <v>1001.000028632581</v>
      </c>
      <c r="D189" s="4">
        <v>0</v>
      </c>
      <c r="E189" s="4">
        <f>(R189-S189*(1000-T189)/(1000-U189))*AO189</f>
        <v>-6.040908550914331</v>
      </c>
      <c r="F189" s="4">
        <f>IF(AZ189&lt;&gt;0,1/(1/AZ189-1/N189),0)</f>
        <v>0.1332121930986183</v>
      </c>
      <c r="G189" s="4">
        <f>((BC189-AP189/2)*S189-E189)/(BC189+AP189/2)</f>
        <v>130.1060218381671</v>
      </c>
      <c r="H189" s="4">
        <f>AP189*1000</f>
        <v>1.909405957128999</v>
      </c>
      <c r="I189" s="4">
        <f>(AU189-BA189)</f>
        <v>1.490182222509302</v>
      </c>
      <c r="J189" s="4">
        <f>(P189+AT189*D189)</f>
        <v>25.02863502502441</v>
      </c>
      <c r="K189" s="4">
        <v>6</v>
      </c>
      <c r="L189" s="4">
        <f>(K189*AI189+AJ189)</f>
        <v>1.420000016689301</v>
      </c>
      <c r="M189" s="4">
        <v>1</v>
      </c>
      <c r="N189" s="4">
        <f>L189*(M189+1)*(M189+1)/(M189*M189+1)</f>
        <v>2.840000033378601</v>
      </c>
      <c r="O189" s="4">
        <v>21.87618827819824</v>
      </c>
      <c r="P189" s="4">
        <v>25.02863502502441</v>
      </c>
      <c r="Q189" s="4">
        <v>21.31589126586914</v>
      </c>
      <c r="R189" s="4">
        <v>49.74020004272461</v>
      </c>
      <c r="S189" s="4">
        <v>56.86517715454102</v>
      </c>
      <c r="T189" s="4">
        <v>14.4032678604126</v>
      </c>
      <c r="U189" s="4">
        <v>16.6583423614502</v>
      </c>
      <c r="V189" s="4">
        <v>55.6452522277832</v>
      </c>
      <c r="W189" s="4">
        <v>64.35496520996094</v>
      </c>
      <c r="X189" s="4">
        <v>499.5662231445312</v>
      </c>
      <c r="Y189" s="4">
        <v>1999.317993164062</v>
      </c>
      <c r="Z189" s="4">
        <v>17.65397453308105</v>
      </c>
      <c r="AA189" s="4">
        <v>101.7464828491211</v>
      </c>
      <c r="AB189" s="4">
        <v>2.510586738586426</v>
      </c>
      <c r="AC189" s="4">
        <v>0.2363276779651642</v>
      </c>
      <c r="AD189" s="4">
        <v>0.2231641411781311</v>
      </c>
      <c r="AE189" s="4">
        <v>0.003091000951826572</v>
      </c>
      <c r="AF189" s="4">
        <v>0.2513450086116791</v>
      </c>
      <c r="AG189" s="4">
        <v>0.005864313337951899</v>
      </c>
      <c r="AH189" s="4">
        <v>1</v>
      </c>
      <c r="AI189" s="4">
        <v>-0.2195652425289154</v>
      </c>
      <c r="AJ189" s="4">
        <v>2.737391471862793</v>
      </c>
      <c r="AK189" s="4">
        <v>1</v>
      </c>
      <c r="AL189" s="4">
        <v>0</v>
      </c>
      <c r="AM189" s="4">
        <v>0.1599999964237213</v>
      </c>
      <c r="AN189" s="4">
        <v>111115</v>
      </c>
      <c r="AO189" s="4">
        <f>X189*0.000001/(K189*0.0001)</f>
        <v>0.8326103719075519</v>
      </c>
      <c r="AP189" s="4">
        <f>(U189-T189)/(1000-U189)*AO189</f>
        <v>0.001909405957128999</v>
      </c>
      <c r="AQ189" s="4">
        <f>(P189+273.15)</f>
        <v>298.1786350250244</v>
      </c>
      <c r="AR189" s="4">
        <f>(O189+273.15)</f>
        <v>295.0261882781982</v>
      </c>
      <c r="AS189" s="4">
        <f>(Y189*AK189+Z189*AL189)*AM189</f>
        <v>319.8908717561317</v>
      </c>
      <c r="AT189" s="4">
        <f>((AS189+0.00000010773*(AR189^4-AQ189^4))-AP189*44100)/(L189*0.92*2*29.3+0.00000043092*AQ189^3)</f>
        <v>2.27597944643049</v>
      </c>
      <c r="AU189" s="4">
        <f>0.61365*EXP(17.502*J189/(240.97+J189))</f>
        <v>3.185109967883382</v>
      </c>
      <c r="AV189" s="4">
        <f>AU189*1000/AA189</f>
        <v>31.30437415322308</v>
      </c>
      <c r="AW189" s="4">
        <f>(AV189-U189)</f>
        <v>14.64603179177288</v>
      </c>
      <c r="AX189" s="4">
        <f>IF(D189,P189,(O189+P189)/2)</f>
        <v>23.45241165161133</v>
      </c>
      <c r="AY189" s="4">
        <f>0.61365*EXP(17.502*AX189/(240.97+AX189))</f>
        <v>2.89786421746932</v>
      </c>
      <c r="AZ189" s="4">
        <f>IF(AW189&lt;&gt;0,(1000-(AV189+U189)/2)/AW189*AP189,0)</f>
        <v>0.1272437364132477</v>
      </c>
      <c r="BA189" s="4">
        <f>U189*AA189/1000</f>
        <v>1.69492774537408</v>
      </c>
      <c r="BB189" s="4">
        <f>(AY189-BA189)</f>
        <v>1.20293647209524</v>
      </c>
      <c r="BC189" s="4">
        <f>1/(1.6/F189+1.37/N189)</f>
        <v>0.08004285881264327</v>
      </c>
      <c r="BD189" s="4">
        <f>G189*AA189*0.001</f>
        <v>13.23783011952445</v>
      </c>
      <c r="BE189" s="4">
        <f>G189/S189</f>
        <v>2.287973560419611</v>
      </c>
      <c r="BF189" s="4">
        <f>(1-AP189*AA189/AU189/F189)*100</f>
        <v>54.21225354557805</v>
      </c>
      <c r="BG189" s="4">
        <f>(S189-E189/(N189/1.35))</f>
        <v>59.73673576295149</v>
      </c>
      <c r="BH189" s="4">
        <f>E189*BF189/100/BG189</f>
        <v>-0.05482242406203372</v>
      </c>
    </row>
    <row r="190" ht="16" customHeight="1">
      <c r="A190" s="4">
        <v>166</v>
      </c>
      <c r="B190" t="s" s="2">
        <v>251</v>
      </c>
      <c r="C190" s="4">
        <v>1006.500028509647</v>
      </c>
      <c r="D190" s="4">
        <v>0</v>
      </c>
      <c r="E190" s="4">
        <f>(R190-S190*(1000-T190)/(1000-U190))*AO190</f>
        <v>-5.970516589366036</v>
      </c>
      <c r="F190" s="4">
        <f>IF(AZ190&lt;&gt;0,1/(1/AZ190-1/N190),0)</f>
        <v>0.1335493644743055</v>
      </c>
      <c r="G190" s="4">
        <f>((BC190-AP190/2)*S190-E190)/(BC190+AP190/2)</f>
        <v>129.0741176321889</v>
      </c>
      <c r="H190" s="4">
        <f>AP190*1000</f>
        <v>1.912105380279763</v>
      </c>
      <c r="I190" s="4">
        <f>(AU190-BA190)</f>
        <v>1.488689225120254</v>
      </c>
      <c r="J190" s="4">
        <f>(P190+AT190*D190)</f>
        <v>25.02323532104492</v>
      </c>
      <c r="K190" s="4">
        <v>6</v>
      </c>
      <c r="L190" s="4">
        <f>(K190*AI190+AJ190)</f>
        <v>1.420000016689301</v>
      </c>
      <c r="M190" s="4">
        <v>1</v>
      </c>
      <c r="N190" s="4">
        <f>L190*(M190+1)*(M190+1)/(M190*M190+1)</f>
        <v>2.840000033378601</v>
      </c>
      <c r="O190" s="4">
        <v>21.87481689453125</v>
      </c>
      <c r="P190" s="4">
        <v>25.02323532104492</v>
      </c>
      <c r="Q190" s="4">
        <v>21.31515693664551</v>
      </c>
      <c r="R190" s="4">
        <v>49.83898162841797</v>
      </c>
      <c r="S190" s="4">
        <v>56.87935638427734</v>
      </c>
      <c r="T190" s="4">
        <v>14.40469551086426</v>
      </c>
      <c r="U190" s="4">
        <v>16.66299819946289</v>
      </c>
      <c r="V190" s="4">
        <v>55.65479278564453</v>
      </c>
      <c r="W190" s="4">
        <v>64.3785400390625</v>
      </c>
      <c r="X190" s="4">
        <v>499.5549926757812</v>
      </c>
      <c r="Y190" s="4">
        <v>1999.347045898438</v>
      </c>
      <c r="Z190" s="4">
        <v>17.60238838195801</v>
      </c>
      <c r="AA190" s="4">
        <v>101.7461395263672</v>
      </c>
      <c r="AB190" s="4">
        <v>2.510586738586426</v>
      </c>
      <c r="AC190" s="4">
        <v>0.2363276779651642</v>
      </c>
      <c r="AD190" s="4">
        <v>0.2231641411781311</v>
      </c>
      <c r="AE190" s="4">
        <v>0.003091000951826572</v>
      </c>
      <c r="AF190" s="4">
        <v>0.2513450086116791</v>
      </c>
      <c r="AG190" s="4">
        <v>0.005864313337951899</v>
      </c>
      <c r="AH190" s="4">
        <v>1</v>
      </c>
      <c r="AI190" s="4">
        <v>-0.2195652425289154</v>
      </c>
      <c r="AJ190" s="4">
        <v>2.737391471862793</v>
      </c>
      <c r="AK190" s="4">
        <v>1</v>
      </c>
      <c r="AL190" s="4">
        <v>0</v>
      </c>
      <c r="AM190" s="4">
        <v>0.1599999964237213</v>
      </c>
      <c r="AN190" s="4">
        <v>111115</v>
      </c>
      <c r="AO190" s="4">
        <f>X190*0.000001/(K190*0.0001)</f>
        <v>0.8325916544596353</v>
      </c>
      <c r="AP190" s="4">
        <f>(U190-T190)/(1000-U190)*AO190</f>
        <v>0.001912105380279763</v>
      </c>
      <c r="AQ190" s="4">
        <f>(P190+273.15)</f>
        <v>298.1732353210449</v>
      </c>
      <c r="AR190" s="4">
        <f>(O190+273.15)</f>
        <v>295.0248168945312</v>
      </c>
      <c r="AS190" s="4">
        <f>(Y190*AK190+Z190*AL190)*AM190</f>
        <v>319.8955201935278</v>
      </c>
      <c r="AT190" s="4">
        <f>((AS190+0.00000010773*(AR190^4-AQ190^4))-AP190*44100)/(L190*0.92*2*29.3+0.00000043092*AQ190^3)</f>
        <v>2.275223886882592</v>
      </c>
      <c r="AU190" s="4">
        <f>0.61365*EXP(17.502*J190/(240.97+J190))</f>
        <v>3.18408496485041</v>
      </c>
      <c r="AV190" s="4">
        <f>AU190*1000/AA190</f>
        <v>31.2944056617034</v>
      </c>
      <c r="AW190" s="4">
        <f>(AV190-U190)</f>
        <v>14.63140746224051</v>
      </c>
      <c r="AX190" s="4">
        <f>IF(D190,P190,(O190+P190)/2)</f>
        <v>23.44902610778809</v>
      </c>
      <c r="AY190" s="4">
        <f>0.61365*EXP(17.502*AX190/(240.97+AX190))</f>
        <v>2.897272489875574</v>
      </c>
      <c r="AZ190" s="4">
        <f>IF(AW190&lt;&gt;0,(1000-(AV190+U190)/2)/AW190*AP190,0)</f>
        <v>0.1275513364057726</v>
      </c>
      <c r="BA190" s="4">
        <f>U190*AA190/1000</f>
        <v>1.695395739730156</v>
      </c>
      <c r="BB190" s="4">
        <f>(AY190-BA190)</f>
        <v>1.201876750145418</v>
      </c>
      <c r="BC190" s="4">
        <f>1/(1.6/F190+1.37/N190)</f>
        <v>0.08023761239960196</v>
      </c>
      <c r="BD190" s="4">
        <f>G190*AA190*0.001</f>
        <v>13.13279318184743</v>
      </c>
      <c r="BE190" s="4">
        <f>G190/S190</f>
        <v>2.269261219486439</v>
      </c>
      <c r="BF190" s="4">
        <f>(1-AP190*AA190/AU190/F190)*100</f>
        <v>54.24871568729643</v>
      </c>
      <c r="BG190" s="4">
        <f>(S190-E190/(N190/1.35))</f>
        <v>59.71745402544369</v>
      </c>
      <c r="BH190" s="4">
        <f>E190*BF190/100/BG190</f>
        <v>-0.05423755286432749</v>
      </c>
    </row>
    <row r="191" ht="16" customHeight="1">
      <c r="A191" s="4">
        <v>167</v>
      </c>
      <c r="B191" t="s" s="2">
        <v>252</v>
      </c>
      <c r="C191" s="4">
        <v>1011.500028397888</v>
      </c>
      <c r="D191" s="4">
        <v>0</v>
      </c>
      <c r="E191" s="4">
        <f>(R191-S191*(1000-T191)/(1000-U191))*AO191</f>
        <v>-5.945706696305273</v>
      </c>
      <c r="F191" s="4">
        <f>IF(AZ191&lt;&gt;0,1/(1/AZ191-1/N191),0)</f>
        <v>0.1339286692445118</v>
      </c>
      <c r="G191" s="4">
        <f>((BC191-AP191/2)*S191-E191)/(BC191+AP191/2)</f>
        <v>128.6098309199688</v>
      </c>
      <c r="H191" s="4">
        <f>AP191*1000</f>
        <v>1.914734183467267</v>
      </c>
      <c r="I191" s="4">
        <f>(AU191-BA191)</f>
        <v>1.486705841623181</v>
      </c>
      <c r="J191" s="4">
        <f>(P191+AT191*D191)</f>
        <v>25.01535415649414</v>
      </c>
      <c r="K191" s="4">
        <v>6</v>
      </c>
      <c r="L191" s="4">
        <f>(K191*AI191+AJ191)</f>
        <v>1.420000016689301</v>
      </c>
      <c r="M191" s="4">
        <v>1</v>
      </c>
      <c r="N191" s="4">
        <f>L191*(M191+1)*(M191+1)/(M191*M191+1)</f>
        <v>2.840000033378601</v>
      </c>
      <c r="O191" s="4">
        <v>21.8736686706543</v>
      </c>
      <c r="P191" s="4">
        <v>25.01535415649414</v>
      </c>
      <c r="Q191" s="4">
        <v>21.31454849243164</v>
      </c>
      <c r="R191" s="4">
        <v>49.9075927734375</v>
      </c>
      <c r="S191" s="4">
        <v>56.9179573059082</v>
      </c>
      <c r="T191" s="4">
        <v>14.4064359664917</v>
      </c>
      <c r="U191" s="4">
        <v>16.66785049438477</v>
      </c>
      <c r="V191" s="4">
        <v>55.66506195068359</v>
      </c>
      <c r="W191" s="4">
        <v>64.40056610107422</v>
      </c>
      <c r="X191" s="4">
        <v>499.5509643554688</v>
      </c>
      <c r="Y191" s="4">
        <v>1999.333496093750</v>
      </c>
      <c r="Z191" s="4">
        <v>17.57766914367676</v>
      </c>
      <c r="AA191" s="4">
        <v>101.7457885742188</v>
      </c>
      <c r="AB191" s="4">
        <v>2.510586738586426</v>
      </c>
      <c r="AC191" s="4">
        <v>0.2363276779651642</v>
      </c>
      <c r="AD191" s="4">
        <v>0.2231641411781311</v>
      </c>
      <c r="AE191" s="4">
        <v>0.003091000951826572</v>
      </c>
      <c r="AF191" s="4">
        <v>0.2513450086116791</v>
      </c>
      <c r="AG191" s="4">
        <v>0.005864313337951899</v>
      </c>
      <c r="AH191" s="4">
        <v>1</v>
      </c>
      <c r="AI191" s="4">
        <v>-0.2195652425289154</v>
      </c>
      <c r="AJ191" s="4">
        <v>2.737391471862793</v>
      </c>
      <c r="AK191" s="4">
        <v>1</v>
      </c>
      <c r="AL191" s="4">
        <v>0</v>
      </c>
      <c r="AM191" s="4">
        <v>0.1599999964237213</v>
      </c>
      <c r="AN191" s="4">
        <v>111115</v>
      </c>
      <c r="AO191" s="4">
        <f>X191*0.000001/(K191*0.0001)</f>
        <v>0.8325849405924478</v>
      </c>
      <c r="AP191" s="4">
        <f>(U191-T191)/(1000-U191)*AO191</f>
        <v>0.001914734183467267</v>
      </c>
      <c r="AQ191" s="4">
        <f>(P191+273.15)</f>
        <v>298.1653541564941</v>
      </c>
      <c r="AR191" s="4">
        <f>(O191+273.15)</f>
        <v>295.0236686706543</v>
      </c>
      <c r="AS191" s="4">
        <f>(Y191*AK191+Z191*AL191)*AM191</f>
        <v>319.8933522248262</v>
      </c>
      <c r="AT191" s="4">
        <f>((AS191+0.00000010773*(AR191^4-AQ191^4))-AP191*44100)/(L191*0.92*2*29.3+0.00000043092*AQ191^3)</f>
        <v>2.274783829016068</v>
      </c>
      <c r="AU191" s="4">
        <f>0.61365*EXP(17.502*J191/(240.97+J191))</f>
        <v>3.182589434011541</v>
      </c>
      <c r="AV191" s="4">
        <f>AU191*1000/AA191</f>
        <v>31.27981490545913</v>
      </c>
      <c r="AW191" s="4">
        <f>(AV191-U191)</f>
        <v>14.61196441107436</v>
      </c>
      <c r="AX191" s="4">
        <f>IF(D191,P191,(O191+P191)/2)</f>
        <v>23.44451141357422</v>
      </c>
      <c r="AY191" s="4">
        <f>0.61365*EXP(17.502*AX191/(240.97+AX191))</f>
        <v>2.896483573051645</v>
      </c>
      <c r="AZ191" s="4">
        <f>IF(AW191&lt;&gt;0,(1000-(AV191+U191)/2)/AW191*AP191,0)</f>
        <v>0.1278972911453042</v>
      </c>
      <c r="BA191" s="4">
        <f>U191*AA191/1000</f>
        <v>1.69588359238836</v>
      </c>
      <c r="BB191" s="4">
        <f>(AY191-BA191)</f>
        <v>1.200599980663285</v>
      </c>
      <c r="BC191" s="4">
        <f>1/(1.6/F191+1.37/N191)</f>
        <v>0.0804566571701987</v>
      </c>
      <c r="BD191" s="4">
        <f>G191*AA191*0.001</f>
        <v>13.08550866534917</v>
      </c>
      <c r="BE191" s="4">
        <f>G191/S191</f>
        <v>2.259565118065452</v>
      </c>
      <c r="BF191" s="4">
        <f>(1-AP191*AA191/AU191/F191)*100</f>
        <v>54.29425811907811</v>
      </c>
      <c r="BG191" s="4">
        <f>(S191-E191/(N191/1.35))</f>
        <v>59.74426151213146</v>
      </c>
      <c r="BH191" s="4">
        <f>E191*BF191/100/BG191</f>
        <v>-0.05403326209061592</v>
      </c>
    </row>
    <row r="192" ht="29" customHeight="1">
      <c r="A192" t="s" s="2">
        <v>9</v>
      </c>
      <c r="B192" t="s" s="5">
        <v>253</v>
      </c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</row>
    <row r="193" ht="16" customHeight="1">
      <c r="A193" s="4">
        <v>168</v>
      </c>
      <c r="B193" t="s" s="2">
        <v>254</v>
      </c>
      <c r="C193" s="4">
        <v>1038.000032566488</v>
      </c>
      <c r="D193" s="4">
        <v>0</v>
      </c>
      <c r="E193" s="4">
        <f>(R193-S193*(1000-T193)/(1000-U193))*AO193</f>
        <v>-5.946036243460086</v>
      </c>
      <c r="F193" s="4">
        <f>IF(AZ193&lt;&gt;0,1/(1/AZ193-1/N193),0)</f>
        <v>0.1322940113998687</v>
      </c>
      <c r="G193" s="4">
        <f>((BC193-AP193/2)*S193-E193)/(BC193+AP193/2)</f>
        <v>129.6303767180529</v>
      </c>
      <c r="H193" s="4">
        <f>AP193*1000</f>
        <v>1.891129122183479</v>
      </c>
      <c r="I193" s="4">
        <f>(AU193-BA193)</f>
        <v>1.485701287596083</v>
      </c>
      <c r="J193" s="4">
        <f>(P193+AT193*D193)</f>
        <v>25.01249694824219</v>
      </c>
      <c r="K193" s="4">
        <v>6</v>
      </c>
      <c r="L193" s="4">
        <f>(K193*AI193+AJ193)</f>
        <v>1.420000016689301</v>
      </c>
      <c r="M193" s="4">
        <v>1</v>
      </c>
      <c r="N193" s="4">
        <f>L193*(M193+1)*(M193+1)/(M193*M193+1)</f>
        <v>2.840000033378601</v>
      </c>
      <c r="O193" s="4">
        <v>21.87282943725586</v>
      </c>
      <c r="P193" s="4">
        <v>25.01249694824219</v>
      </c>
      <c r="Q193" s="4">
        <v>21.31442260742188</v>
      </c>
      <c r="R193" s="4">
        <v>50.05726623535156</v>
      </c>
      <c r="S193" s="4">
        <v>57.06929397583008</v>
      </c>
      <c r="T193" s="4">
        <v>14.43890953063965</v>
      </c>
      <c r="U193" s="4">
        <v>16.67243385314941</v>
      </c>
      <c r="V193" s="4">
        <v>55.97154235839844</v>
      </c>
      <c r="W193" s="4">
        <v>64.42205047607422</v>
      </c>
      <c r="X193" s="4">
        <v>499.5511474609375</v>
      </c>
      <c r="Y193" s="4">
        <v>1999.370483398438</v>
      </c>
      <c r="Z193" s="4">
        <v>17.54466438293457</v>
      </c>
      <c r="AA193" s="4">
        <v>101.7455596923828</v>
      </c>
      <c r="AB193" s="4">
        <v>2.009674549102783</v>
      </c>
      <c r="AC193" s="4">
        <v>0.2472543120384216</v>
      </c>
      <c r="AD193" s="4">
        <v>0.2571111619472504</v>
      </c>
      <c r="AE193" s="4">
        <v>0.004644162952899933</v>
      </c>
      <c r="AF193" s="4">
        <v>0.2927541732788086</v>
      </c>
      <c r="AG193" s="4">
        <v>0.004688241053372622</v>
      </c>
      <c r="AH193" s="4">
        <v>0.6666666865348816</v>
      </c>
      <c r="AI193" s="4">
        <v>-0.2195652425289154</v>
      </c>
      <c r="AJ193" s="4">
        <v>2.737391471862793</v>
      </c>
      <c r="AK193" s="4">
        <v>1</v>
      </c>
      <c r="AL193" s="4">
        <v>0</v>
      </c>
      <c r="AM193" s="4">
        <v>0.1599999964237213</v>
      </c>
      <c r="AN193" s="4">
        <v>111115</v>
      </c>
      <c r="AO193" s="4">
        <f>X193*0.000001/(K193*0.0001)</f>
        <v>0.832585245768229</v>
      </c>
      <c r="AP193" s="4">
        <f>(U193-T193)/(1000-U193)*AO193</f>
        <v>0.001891129122183479</v>
      </c>
      <c r="AQ193" s="4">
        <f>(P193+273.15)</f>
        <v>298.1624969482422</v>
      </c>
      <c r="AR193" s="4">
        <f>(O193+273.15)</f>
        <v>295.0228294372558</v>
      </c>
      <c r="AS193" s="4">
        <f>(Y193*AK193+Z193*AL193)*AM193</f>
        <v>319.899270193444</v>
      </c>
      <c r="AT193" s="4">
        <f>((AS193+0.00000010773*(AR193^4-AQ193^4))-AP193*44100)/(L193*0.92*2*29.3+0.00000043092*AQ193^3)</f>
        <v>2.286957390538872</v>
      </c>
      <c r="AU193" s="4">
        <f>0.61365*EXP(17.502*J193/(240.97+J193))</f>
        <v>3.182047401419001</v>
      </c>
      <c r="AV193" s="4">
        <f>AU193*1000/AA193</f>
        <v>31.27455793687304</v>
      </c>
      <c r="AW193" s="4">
        <f>(AV193-U193)</f>
        <v>14.60212408372363</v>
      </c>
      <c r="AX193" s="4">
        <f>IF(D193,P193,(O193+P193)/2)</f>
        <v>23.44266319274902</v>
      </c>
      <c r="AY193" s="4">
        <f>0.61365*EXP(17.502*AX193/(240.97+AX193))</f>
        <v>2.896160661307591</v>
      </c>
      <c r="AZ193" s="4">
        <f>IF(AW193&lt;&gt;0,(1000-(AV193+U193)/2)/AW193*AP193,0)</f>
        <v>0.126405729423523</v>
      </c>
      <c r="BA193" s="4">
        <f>U193*AA193/1000</f>
        <v>1.696346113822918</v>
      </c>
      <c r="BB193" s="4">
        <f>(AY193-BA193)</f>
        <v>1.199814547484673</v>
      </c>
      <c r="BC193" s="4">
        <f>1/(1.6/F193+1.37/N193)</f>
        <v>0.07951231477320859</v>
      </c>
      <c r="BD193" s="4">
        <f>G193*AA193*0.001</f>
        <v>13.18931523231272</v>
      </c>
      <c r="BE193" s="4">
        <f>G193/S193</f>
        <v>2.271455763461061</v>
      </c>
      <c r="BF193" s="4">
        <f>(1-AP193*AA193/AU193/F193)*100</f>
        <v>54.29225271023299</v>
      </c>
      <c r="BG193" s="4">
        <f>(S193-E193/(N193/1.35))</f>
        <v>59.89575483298776</v>
      </c>
      <c r="BH193" s="4">
        <f>E193*BF193/100/BG193</f>
        <v>-0.05389759311896065</v>
      </c>
    </row>
    <row r="194" ht="16" customHeight="1">
      <c r="A194" s="4">
        <v>169</v>
      </c>
      <c r="B194" t="s" s="2">
        <v>255</v>
      </c>
      <c r="C194" s="4">
        <v>1043.000032454729</v>
      </c>
      <c r="D194" s="4">
        <v>0</v>
      </c>
      <c r="E194" s="4">
        <f>(R194-S194*(1000-T194)/(1000-U194))*AO194</f>
        <v>-6.569820919930828</v>
      </c>
      <c r="F194" s="4">
        <f>IF(AZ194&lt;&gt;0,1/(1/AZ194-1/N194),0)</f>
        <v>0.1293930015408802</v>
      </c>
      <c r="G194" s="4">
        <f>((BC194-AP194/2)*S194-E194)/(BC194+AP194/2)</f>
        <v>140.115178499001</v>
      </c>
      <c r="H194" s="4">
        <f>AP194*1000</f>
        <v>1.847581681035</v>
      </c>
      <c r="I194" s="4">
        <f>(AU194-BA194)</f>
        <v>1.482570673787082</v>
      </c>
      <c r="J194" s="4">
        <f>(P194+AT194*D194)</f>
        <v>25.0074634552002</v>
      </c>
      <c r="K194" s="4">
        <v>6</v>
      </c>
      <c r="L194" s="4">
        <f>(K194*AI194+AJ194)</f>
        <v>1.420000016689301</v>
      </c>
      <c r="M194" s="4">
        <v>1</v>
      </c>
      <c r="N194" s="4">
        <f>L194*(M194+1)*(M194+1)/(M194*M194+1)</f>
        <v>2.840000033378601</v>
      </c>
      <c r="O194" s="4">
        <v>21.87027168273926</v>
      </c>
      <c r="P194" s="4">
        <v>25.0074634552002</v>
      </c>
      <c r="Q194" s="4">
        <v>21.31315231323242</v>
      </c>
      <c r="R194" s="4">
        <v>50.29779434204102</v>
      </c>
      <c r="S194" s="4">
        <v>58.05935287475586</v>
      </c>
      <c r="T194" s="4">
        <v>14.51195240020752</v>
      </c>
      <c r="U194" s="4">
        <v>16.6938648223877</v>
      </c>
      <c r="V194" s="4">
        <v>56.26986312866211</v>
      </c>
      <c r="W194" s="4">
        <v>64.50807952880859</v>
      </c>
      <c r="X194" s="4">
        <v>499.5814819335938</v>
      </c>
      <c r="Y194" s="4">
        <v>1999.366943359375</v>
      </c>
      <c r="Z194" s="4">
        <v>17.56446266174316</v>
      </c>
      <c r="AA194" s="4">
        <v>101.7452850341797</v>
      </c>
      <c r="AB194" s="4">
        <v>2.009674549102783</v>
      </c>
      <c r="AC194" s="4">
        <v>0.2472543120384216</v>
      </c>
      <c r="AD194" s="4">
        <v>0.2571111619472504</v>
      </c>
      <c r="AE194" s="4">
        <v>0.004644162952899933</v>
      </c>
      <c r="AF194" s="4">
        <v>0.2927541732788086</v>
      </c>
      <c r="AG194" s="4">
        <v>0.004688241053372622</v>
      </c>
      <c r="AH194" s="4">
        <v>0.6666666865348816</v>
      </c>
      <c r="AI194" s="4">
        <v>-0.2195652425289154</v>
      </c>
      <c r="AJ194" s="4">
        <v>2.737391471862793</v>
      </c>
      <c r="AK194" s="4">
        <v>1</v>
      </c>
      <c r="AL194" s="4">
        <v>0</v>
      </c>
      <c r="AM194" s="4">
        <v>0.1599999964237213</v>
      </c>
      <c r="AN194" s="4">
        <v>111115</v>
      </c>
      <c r="AO194" s="4">
        <f>X194*0.000001/(K194*0.0001)</f>
        <v>0.8326358032226562</v>
      </c>
      <c r="AP194" s="4">
        <f>(U194-T194)/(1000-U194)*AO194</f>
        <v>0.001847581681035</v>
      </c>
      <c r="AQ194" s="4">
        <f>(P194+273.15)</f>
        <v>298.1574634552002</v>
      </c>
      <c r="AR194" s="4">
        <f>(O194+273.15)</f>
        <v>295.0202716827392</v>
      </c>
      <c r="AS194" s="4">
        <f>(Y194*AK194+Z194*AL194)*AM194</f>
        <v>319.8987037872066</v>
      </c>
      <c r="AT194" s="4">
        <f>((AS194+0.00000010773*(AR194^4-AQ194^4))-AP194*44100)/(L194*0.92*2*29.3+0.00000043092*AQ194^3)</f>
        <v>2.309126748902521</v>
      </c>
      <c r="AU194" s="4">
        <f>0.61365*EXP(17.502*J194/(240.97+J194))</f>
        <v>3.181092708462983</v>
      </c>
      <c r="AV194" s="4">
        <f>AU194*1000/AA194</f>
        <v>31.26525919500198</v>
      </c>
      <c r="AW194" s="4">
        <f>(AV194-U194)</f>
        <v>14.57139437261428</v>
      </c>
      <c r="AX194" s="4">
        <f>IF(D194,P194,(O194+P194)/2)</f>
        <v>23.43886756896973</v>
      </c>
      <c r="AY194" s="4">
        <f>0.61365*EXP(17.502*AX194/(240.97+AX194))</f>
        <v>2.895497607946841</v>
      </c>
      <c r="AZ194" s="4">
        <f>IF(AW194&lt;&gt;0,(1000-(AV194+U194)/2)/AW194*AP194,0)</f>
        <v>0.1237546274183342</v>
      </c>
      <c r="BA194" s="4">
        <f>U194*AA194/1000</f>
        <v>1.698522034675902</v>
      </c>
      <c r="BB194" s="4">
        <f>(AY194-BA194)</f>
        <v>1.19697557327094</v>
      </c>
      <c r="BC194" s="4">
        <f>1/(1.6/F194+1.37/N194)</f>
        <v>0.07783419464049368</v>
      </c>
      <c r="BD194" s="4">
        <f>G194*AA194*0.001</f>
        <v>14.25605877399582</v>
      </c>
      <c r="BE194" s="4">
        <f>G194/S194</f>
        <v>2.413309338828729</v>
      </c>
      <c r="BF194" s="4">
        <f>(1-AP194*AA194/AU194/F194)*100</f>
        <v>54.33001943889756</v>
      </c>
      <c r="BG194" s="4">
        <f>(S194-E194/(N194/1.35))</f>
        <v>61.18233109224388</v>
      </c>
      <c r="BH194" s="4">
        <f>E194*BF194/100/BG194</f>
        <v>-0.05834012727494245</v>
      </c>
    </row>
    <row r="195" ht="16" customHeight="1">
      <c r="A195" s="4">
        <v>170</v>
      </c>
      <c r="B195" t="s" s="2">
        <v>256</v>
      </c>
      <c r="C195" s="4">
        <v>1048.500032331795</v>
      </c>
      <c r="D195" s="4">
        <v>0</v>
      </c>
      <c r="E195" s="4">
        <f>(R195-S195*(1000-T195)/(1000-U195))*AO195</f>
        <v>-6.899736030026379</v>
      </c>
      <c r="F195" s="4">
        <f>IF(AZ195&lt;&gt;0,1/(1/AZ195-1/N195),0)</f>
        <v>0.1305992995390223</v>
      </c>
      <c r="G195" s="4">
        <f>((BC195-AP195/2)*S195-E195)/(BC195+AP195/2)</f>
        <v>143.8887864806893</v>
      </c>
      <c r="H195" s="4">
        <f>AP195*1000</f>
        <v>1.860737422228083</v>
      </c>
      <c r="I195" s="4">
        <f>(AU195-BA195)</f>
        <v>1.479913503511011</v>
      </c>
      <c r="J195" s="4">
        <f>(P195+AT195*D195)</f>
        <v>25.00384902954102</v>
      </c>
      <c r="K195" s="4">
        <v>6</v>
      </c>
      <c r="L195" s="4">
        <f>(K195*AI195+AJ195)</f>
        <v>1.420000016689301</v>
      </c>
      <c r="M195" s="4">
        <v>1</v>
      </c>
      <c r="N195" s="4">
        <f>L195*(M195+1)*(M195+1)/(M195*M195+1)</f>
        <v>2.840000033378601</v>
      </c>
      <c r="O195" s="4">
        <v>21.86575889587402</v>
      </c>
      <c r="P195" s="4">
        <v>25.00384902954102</v>
      </c>
      <c r="Q195" s="4">
        <v>21.31112480163574</v>
      </c>
      <c r="R195" s="4">
        <v>50.27082443237305</v>
      </c>
      <c r="S195" s="4">
        <v>58.42707443237305</v>
      </c>
      <c r="T195" s="4">
        <v>14.51593685150146</v>
      </c>
      <c r="U195" s="4">
        <v>16.7133960723877</v>
      </c>
      <c r="V195" s="4">
        <v>56.31819534301758</v>
      </c>
      <c r="W195" s="4">
        <v>64.59721374511719</v>
      </c>
      <c r="X195" s="4">
        <v>499.5691833496094</v>
      </c>
      <c r="Y195" s="4">
        <v>1999.427001953125</v>
      </c>
      <c r="Z195" s="4">
        <v>17.57734870910645</v>
      </c>
      <c r="AA195" s="4">
        <v>101.7443618774414</v>
      </c>
      <c r="AB195" s="4">
        <v>2.009674549102783</v>
      </c>
      <c r="AC195" s="4">
        <v>0.2472543120384216</v>
      </c>
      <c r="AD195" s="4">
        <v>0.2571111619472504</v>
      </c>
      <c r="AE195" s="4">
        <v>0.004644162952899933</v>
      </c>
      <c r="AF195" s="4">
        <v>0.2927541732788086</v>
      </c>
      <c r="AG195" s="4">
        <v>0.004688241053372622</v>
      </c>
      <c r="AH195" s="4">
        <v>0.6666666865348816</v>
      </c>
      <c r="AI195" s="4">
        <v>-0.2195652425289154</v>
      </c>
      <c r="AJ195" s="4">
        <v>2.737391471862793</v>
      </c>
      <c r="AK195" s="4">
        <v>1</v>
      </c>
      <c r="AL195" s="4">
        <v>0</v>
      </c>
      <c r="AM195" s="4">
        <v>0.1599999964237213</v>
      </c>
      <c r="AN195" s="4">
        <v>111115</v>
      </c>
      <c r="AO195" s="4">
        <f>X195*0.000001/(K195*0.0001)</f>
        <v>0.8326153055826822</v>
      </c>
      <c r="AP195" s="4">
        <f>(U195-T195)/(1000-U195)*AO195</f>
        <v>0.001860737422228083</v>
      </c>
      <c r="AQ195" s="4">
        <f>(P195+273.15)</f>
        <v>298.153849029541</v>
      </c>
      <c r="AR195" s="4">
        <f>(O195+273.15)</f>
        <v>295.015758895874</v>
      </c>
      <c r="AS195" s="4">
        <f>(Y195*AK195+Z195*AL195)*AM195</f>
        <v>319.9083131619918</v>
      </c>
      <c r="AT195" s="4">
        <f>((AS195+0.00000010773*(AR195^4-AQ195^4))-AP195*44100)/(L195*0.92*2*29.3+0.00000043092*AQ195^3)</f>
        <v>2.302553961791117</v>
      </c>
      <c r="AU195" s="4">
        <f>0.61365*EXP(17.502*J195/(240.97+J195))</f>
        <v>3.180407321701033</v>
      </c>
      <c r="AV195" s="4">
        <f>AU195*1000/AA195</f>
        <v>31.25880651285688</v>
      </c>
      <c r="AW195" s="4">
        <f>(AV195-U195)</f>
        <v>14.54541044046919</v>
      </c>
      <c r="AX195" s="4">
        <f>IF(D195,P195,(O195+P195)/2)</f>
        <v>23.43480396270752</v>
      </c>
      <c r="AY195" s="4">
        <f>0.61365*EXP(17.502*AX195/(240.97+AX195))</f>
        <v>2.894787888181732</v>
      </c>
      <c r="AZ195" s="4">
        <f>IF(AW195&lt;&gt;0,(1000-(AV195+U195)/2)/AW195*AP195,0)</f>
        <v>0.1248576376288881</v>
      </c>
      <c r="BA195" s="4">
        <f>U195*AA195/1000</f>
        <v>1.700493818190022</v>
      </c>
      <c r="BB195" s="4">
        <f>(AY195-BA195)</f>
        <v>1.194294069991711</v>
      </c>
      <c r="BC195" s="4">
        <f>1/(1.6/F195+1.37/N195)</f>
        <v>0.07853233363118647</v>
      </c>
      <c r="BD195" s="4">
        <f>G195*AA195*0.001</f>
        <v>14.63987276179716</v>
      </c>
      <c r="BE195" s="4">
        <f>G195/S195</f>
        <v>2.462707364327042</v>
      </c>
      <c r="BF195" s="4">
        <f>(1-AP195*AA195/AU195/F195)*100</f>
        <v>54.42025909620713</v>
      </c>
      <c r="BG195" s="4">
        <f>(S195-E195/(N195/1.35))</f>
        <v>61.70687849260556</v>
      </c>
      <c r="BH195" s="4">
        <f>E195*BF195/100/BG195</f>
        <v>-0.0608498487724454</v>
      </c>
    </row>
    <row r="196" ht="16" customHeight="1">
      <c r="A196" s="4">
        <v>171</v>
      </c>
      <c r="B196" t="s" s="2">
        <v>257</v>
      </c>
      <c r="C196" s="4">
        <v>1053.500032220036</v>
      </c>
      <c r="D196" s="4">
        <v>0</v>
      </c>
      <c r="E196" s="4">
        <f>(R196-S196*(1000-T196)/(1000-U196))*AO196</f>
        <v>-6.870035829651799</v>
      </c>
      <c r="F196" s="4">
        <f>IF(AZ196&lt;&gt;0,1/(1/AZ196-1/N196),0)</f>
        <v>0.1343794831977995</v>
      </c>
      <c r="G196" s="4">
        <f>((BC196-AP196/2)*S196-E196)/(BC196+AP196/2)</f>
        <v>140.9479872306963</v>
      </c>
      <c r="H196" s="4">
        <f>AP196*1000</f>
        <v>1.912540626198284</v>
      </c>
      <c r="I196" s="4">
        <f>(AU196-BA196)</f>
        <v>1.480179959186456</v>
      </c>
      <c r="J196" s="4">
        <f>(P196+AT196*D196)</f>
        <v>25.01243591308594</v>
      </c>
      <c r="K196" s="4">
        <v>6</v>
      </c>
      <c r="L196" s="4">
        <f>(K196*AI196+AJ196)</f>
        <v>1.420000016689301</v>
      </c>
      <c r="M196" s="4">
        <v>1</v>
      </c>
      <c r="N196" s="4">
        <f>L196*(M196+1)*(M196+1)/(M196*M196+1)</f>
        <v>2.840000033378601</v>
      </c>
      <c r="O196" s="4">
        <v>21.86211967468262</v>
      </c>
      <c r="P196" s="4">
        <v>25.01243591308594</v>
      </c>
      <c r="Q196" s="4">
        <v>21.31152534484863</v>
      </c>
      <c r="R196" s="4">
        <v>50.07729721069336</v>
      </c>
      <c r="S196" s="4">
        <v>58.19457626342773</v>
      </c>
      <c r="T196" s="4">
        <v>14.46827125549316</v>
      </c>
      <c r="U196" s="4">
        <v>16.72682189941406</v>
      </c>
      <c r="V196" s="4">
        <v>56.05170822143555</v>
      </c>
      <c r="W196" s="4">
        <v>64.66842651367188</v>
      </c>
      <c r="X196" s="4">
        <v>499.5814208984375</v>
      </c>
      <c r="Y196" s="4">
        <v>1999.431396484375</v>
      </c>
      <c r="Z196" s="4">
        <v>17.71098899841309</v>
      </c>
      <c r="AA196" s="4">
        <v>101.7441253662109</v>
      </c>
      <c r="AB196" s="4">
        <v>2.009674549102783</v>
      </c>
      <c r="AC196" s="4">
        <v>0.2472543120384216</v>
      </c>
      <c r="AD196" s="4">
        <v>0.2571111619472504</v>
      </c>
      <c r="AE196" s="4">
        <v>0.004644162952899933</v>
      </c>
      <c r="AF196" s="4">
        <v>0.2927541732788086</v>
      </c>
      <c r="AG196" s="4">
        <v>0.004688241053372622</v>
      </c>
      <c r="AH196" s="4">
        <v>0.6666666865348816</v>
      </c>
      <c r="AI196" s="4">
        <v>-0.2195652425289154</v>
      </c>
      <c r="AJ196" s="4">
        <v>2.737391471862793</v>
      </c>
      <c r="AK196" s="4">
        <v>1</v>
      </c>
      <c r="AL196" s="4">
        <v>0</v>
      </c>
      <c r="AM196" s="4">
        <v>0.1599999964237213</v>
      </c>
      <c r="AN196" s="4">
        <v>111115</v>
      </c>
      <c r="AO196" s="4">
        <f>X196*0.000001/(K196*0.0001)</f>
        <v>0.8326357014973956</v>
      </c>
      <c r="AP196" s="4">
        <f>(U196-T196)/(1000-U196)*AO196</f>
        <v>0.001912540626198284</v>
      </c>
      <c r="AQ196" s="4">
        <f>(P196+273.15)</f>
        <v>298.1624359130859</v>
      </c>
      <c r="AR196" s="4">
        <f>(O196+273.15)</f>
        <v>295.0121196746826</v>
      </c>
      <c r="AS196" s="4">
        <f>(Y196*AK196+Z196*AL196)*AM196</f>
        <v>319.9090162869761</v>
      </c>
      <c r="AT196" s="4">
        <f>((AS196+0.00000010773*(AR196^4-AQ196^4))-AP196*44100)/(L196*0.92*2*29.3+0.00000043092*AQ196^3)</f>
        <v>2.274996494704183</v>
      </c>
      <c r="AU196" s="4">
        <f>0.61365*EXP(17.502*J196/(240.97+J196))</f>
        <v>3.182035823498722</v>
      </c>
      <c r="AV196" s="4">
        <f>AU196*1000/AA196</f>
        <v>31.27488503189268</v>
      </c>
      <c r="AW196" s="4">
        <f>(AV196-U196)</f>
        <v>14.54806313247861</v>
      </c>
      <c r="AX196" s="4">
        <f>IF(D196,P196,(O196+P196)/2)</f>
        <v>23.43727779388428</v>
      </c>
      <c r="AY196" s="4">
        <f>0.61365*EXP(17.502*AX196/(240.97+AX196))</f>
        <v>2.895219931330841</v>
      </c>
      <c r="AZ196" s="4">
        <f>IF(AW196&lt;&gt;0,(1000-(AV196+U196)/2)/AW196*AP196,0)</f>
        <v>0.1283083529321861</v>
      </c>
      <c r="BA196" s="4">
        <f>U196*AA196/1000</f>
        <v>1.701855864312267</v>
      </c>
      <c r="BB196" s="4">
        <f>(AY196-BA196)</f>
        <v>1.193364067018574</v>
      </c>
      <c r="BC196" s="4">
        <f>1/(1.6/F196+1.37/N196)</f>
        <v>0.08071693516959544</v>
      </c>
      <c r="BD196" s="4">
        <f>G196*AA196*0.001</f>
        <v>14.34062968291506</v>
      </c>
      <c r="BE196" s="4">
        <f>G196/S196</f>
        <v>2.422012432785335</v>
      </c>
      <c r="BF196" s="4">
        <f>(1-AP196*AA196/AU196/F196)*100</f>
        <v>54.49260446615045</v>
      </c>
      <c r="BG196" s="4">
        <f>(S196-E196/(N196/1.35))</f>
        <v>61.46026227083122</v>
      </c>
      <c r="BH196" s="4">
        <f>E196*BF196/100/BG196</f>
        <v>-0.06091190165831262</v>
      </c>
    </row>
    <row r="197" ht="16" customHeight="1">
      <c r="A197" s="4">
        <v>172</v>
      </c>
      <c r="B197" t="s" s="2">
        <v>258</v>
      </c>
      <c r="C197" s="4">
        <v>1058.500032108277</v>
      </c>
      <c r="D197" s="4">
        <v>0</v>
      </c>
      <c r="E197" s="4">
        <f>(R197-S197*(1000-T197)/(1000-U197))*AO197</f>
        <v>-5.985322646807643</v>
      </c>
      <c r="F197" s="4">
        <f>IF(AZ197&lt;&gt;0,1/(1/AZ197-1/N197),0)</f>
        <v>0.1375344144093301</v>
      </c>
      <c r="G197" s="4">
        <f>((BC197-AP197/2)*S197-E197)/(BC197+AP197/2)</f>
        <v>127.6174692210392</v>
      </c>
      <c r="H197" s="4">
        <f>AP197*1000</f>
        <v>1.955543423900374</v>
      </c>
      <c r="I197" s="4">
        <f>(AU197-BA197)</f>
        <v>1.480306686100791</v>
      </c>
      <c r="J197" s="4">
        <f>(P197+AT197*D197)</f>
        <v>25.01278114318848</v>
      </c>
      <c r="K197" s="4">
        <v>6</v>
      </c>
      <c r="L197" s="4">
        <f>(K197*AI197+AJ197)</f>
        <v>1.420000016689301</v>
      </c>
      <c r="M197" s="4">
        <v>1</v>
      </c>
      <c r="N197" s="4">
        <f>L197*(M197+1)*(M197+1)/(M197*M197+1)</f>
        <v>2.840000033378601</v>
      </c>
      <c r="O197" s="4">
        <v>21.86118125915527</v>
      </c>
      <c r="P197" s="4">
        <v>25.01278114318848</v>
      </c>
      <c r="Q197" s="4">
        <v>21.31374931335449</v>
      </c>
      <c r="R197" s="4">
        <v>50.23679351806641</v>
      </c>
      <c r="S197" s="4">
        <v>57.29074096679688</v>
      </c>
      <c r="T197" s="4">
        <v>14.41691398620605</v>
      </c>
      <c r="U197" s="4">
        <v>16.72628021240234</v>
      </c>
      <c r="V197" s="4">
        <v>55.7794189453125</v>
      </c>
      <c r="W197" s="4">
        <v>64.67611694335938</v>
      </c>
      <c r="X197" s="4">
        <v>499.5745849609375</v>
      </c>
      <c r="Y197" s="4">
        <v>1999.410888671875</v>
      </c>
      <c r="Z197" s="4">
        <v>17.83527183532715</v>
      </c>
      <c r="AA197" s="4">
        <v>101.7437591552734</v>
      </c>
      <c r="AB197" s="4">
        <v>2.009674549102783</v>
      </c>
      <c r="AC197" s="4">
        <v>0.2472543120384216</v>
      </c>
      <c r="AD197" s="4">
        <v>0.2571111619472504</v>
      </c>
      <c r="AE197" s="4">
        <v>0.004644162952899933</v>
      </c>
      <c r="AF197" s="4">
        <v>0.2927541732788086</v>
      </c>
      <c r="AG197" s="4">
        <v>0.004688241053372622</v>
      </c>
      <c r="AH197" s="4">
        <v>0.6666666865348816</v>
      </c>
      <c r="AI197" s="4">
        <v>-0.2195652425289154</v>
      </c>
      <c r="AJ197" s="4">
        <v>2.737391471862793</v>
      </c>
      <c r="AK197" s="4">
        <v>1</v>
      </c>
      <c r="AL197" s="4">
        <v>0</v>
      </c>
      <c r="AM197" s="4">
        <v>0.1599999964237213</v>
      </c>
      <c r="AN197" s="4">
        <v>111115</v>
      </c>
      <c r="AO197" s="4">
        <f>X197*0.000001/(K197*0.0001)</f>
        <v>0.832624308268229</v>
      </c>
      <c r="AP197" s="4">
        <f>(U197-T197)/(1000-U197)*AO197</f>
        <v>0.001955543423900374</v>
      </c>
      <c r="AQ197" s="4">
        <f>(P197+273.15)</f>
        <v>298.1627811431885</v>
      </c>
      <c r="AR197" s="4">
        <f>(O197+273.15)</f>
        <v>295.0111812591553</v>
      </c>
      <c r="AS197" s="4">
        <f>(Y197*AK197+Z197*AL197)*AM197</f>
        <v>319.9057350370495</v>
      </c>
      <c r="AT197" s="4">
        <f>((AS197+0.00000010773*(AR197^4-AQ197^4))-AP197*44100)/(L197*0.92*2*29.3+0.00000043092*AQ197^3)</f>
        <v>2.253239540461565</v>
      </c>
      <c r="AU197" s="4">
        <f>0.61365*EXP(17.502*J197/(240.97+J197))</f>
        <v>3.182101311595071</v>
      </c>
      <c r="AV197" s="4">
        <f>AU197*1000/AA197</f>
        <v>31.27564125814139</v>
      </c>
      <c r="AW197" s="4">
        <f>(AV197-U197)</f>
        <v>14.54936104573905</v>
      </c>
      <c r="AX197" s="4">
        <f>IF(D197,P197,(O197+P197)/2)</f>
        <v>23.43698120117188</v>
      </c>
      <c r="AY197" s="4">
        <f>0.61365*EXP(17.502*AX197/(240.97+AX197))</f>
        <v>2.89516812981304</v>
      </c>
      <c r="AZ197" s="4">
        <f>IF(AW197&lt;&gt;0,(1000-(AV197+U197)/2)/AW197*AP197,0)</f>
        <v>0.1311816028873777</v>
      </c>
      <c r="BA197" s="4">
        <f>U197*AA197/1000</f>
        <v>1.70179462549428</v>
      </c>
      <c r="BB197" s="4">
        <f>(AY197-BA197)</f>
        <v>1.19337350431876</v>
      </c>
      <c r="BC197" s="4">
        <f>1/(1.6/F197+1.37/N197)</f>
        <v>0.08253653729765954</v>
      </c>
      <c r="BD197" s="4">
        <f>G197*AA197*0.001</f>
        <v>12.98428105243093</v>
      </c>
      <c r="BE197" s="4">
        <f>G197/S197</f>
        <v>2.227540909184619</v>
      </c>
      <c r="BF197" s="4">
        <f>(1-AP197*AA197/AU197/F197)*100</f>
        <v>54.53786173209059</v>
      </c>
      <c r="BG197" s="4">
        <f>(S197-E197/(N197/1.35))</f>
        <v>60.13587669856577</v>
      </c>
      <c r="BH197" s="4">
        <f>E197*BF197/100/BG197</f>
        <v>-0.05428152325271262</v>
      </c>
    </row>
    <row r="198" ht="16" customHeight="1">
      <c r="A198" s="4">
        <v>173</v>
      </c>
      <c r="B198" t="s" s="2">
        <v>259</v>
      </c>
      <c r="C198" s="4">
        <v>1064.000031985343</v>
      </c>
      <c r="D198" s="4">
        <v>0</v>
      </c>
      <c r="E198" s="4">
        <f>(R198-S198*(1000-T198)/(1000-U198))*AO198</f>
        <v>-5.42909905747349</v>
      </c>
      <c r="F198" s="4">
        <f>IF(AZ198&lt;&gt;0,1/(1/AZ198-1/N198),0)</f>
        <v>0.1380898292939985</v>
      </c>
      <c r="G198" s="4">
        <f>((BC198-AP198/2)*S198-E198)/(BC198+AP198/2)</f>
        <v>120.5403811993949</v>
      </c>
      <c r="H198" s="4">
        <f>AP198*1000</f>
        <v>1.959042874013896</v>
      </c>
      <c r="I198" s="4">
        <f>(AU198-BA198)</f>
        <v>1.477289570218395</v>
      </c>
      <c r="J198" s="4">
        <f>(P198+AT198*D198)</f>
        <v>24.9980411529541</v>
      </c>
      <c r="K198" s="4">
        <v>6</v>
      </c>
      <c r="L198" s="4">
        <f>(K198*AI198+AJ198)</f>
        <v>1.420000016689301</v>
      </c>
      <c r="M198" s="4">
        <v>1</v>
      </c>
      <c r="N198" s="4">
        <f>L198*(M198+1)*(M198+1)/(M198*M198+1)</f>
        <v>2.840000033378601</v>
      </c>
      <c r="O198" s="4">
        <v>21.86189270019531</v>
      </c>
      <c r="P198" s="4">
        <v>24.9980411529541</v>
      </c>
      <c r="Q198" s="4">
        <v>21.31609916687012</v>
      </c>
      <c r="R198" s="4">
        <v>50.73053741455078</v>
      </c>
      <c r="S198" s="4">
        <v>57.11652755737305</v>
      </c>
      <c r="T198" s="4">
        <v>14.41495895385742</v>
      </c>
      <c r="U198" s="4">
        <v>16.72842025756836</v>
      </c>
      <c r="V198" s="4">
        <v>55.75219345092773</v>
      </c>
      <c r="W198" s="4">
        <v>64.68339538574219</v>
      </c>
      <c r="X198" s="4">
        <v>499.5816040039062</v>
      </c>
      <c r="Y198" s="4">
        <v>1999.414794921875</v>
      </c>
      <c r="Z198" s="4">
        <v>17.92732048034668</v>
      </c>
      <c r="AA198" s="4">
        <v>101.7440185546875</v>
      </c>
      <c r="AB198" s="4">
        <v>2.009674549102783</v>
      </c>
      <c r="AC198" s="4">
        <v>0.2472543120384216</v>
      </c>
      <c r="AD198" s="4">
        <v>0.2571111619472504</v>
      </c>
      <c r="AE198" s="4">
        <v>0.004644162952899933</v>
      </c>
      <c r="AF198" s="4">
        <v>0.2927541732788086</v>
      </c>
      <c r="AG198" s="4">
        <v>0.004688241053372622</v>
      </c>
      <c r="AH198" s="4">
        <v>0.6666666865348816</v>
      </c>
      <c r="AI198" s="4">
        <v>-0.2195652425289154</v>
      </c>
      <c r="AJ198" s="4">
        <v>2.737391471862793</v>
      </c>
      <c r="AK198" s="4">
        <v>1</v>
      </c>
      <c r="AL198" s="4">
        <v>0</v>
      </c>
      <c r="AM198" s="4">
        <v>0.1599999964237213</v>
      </c>
      <c r="AN198" s="4">
        <v>111115</v>
      </c>
      <c r="AO198" s="4">
        <f>X198*0.000001/(K198*0.0001)</f>
        <v>0.8326360066731771</v>
      </c>
      <c r="AP198" s="4">
        <f>(U198-T198)/(1000-U198)*AO198</f>
        <v>0.001959042874013896</v>
      </c>
      <c r="AQ198" s="4">
        <f>(P198+273.15)</f>
        <v>298.1480411529541</v>
      </c>
      <c r="AR198" s="4">
        <f>(O198+273.15)</f>
        <v>295.0118927001953</v>
      </c>
      <c r="AS198" s="4">
        <f>(Y198*AK198+Z198*AL198)*AM198</f>
        <v>319.9063600370355</v>
      </c>
      <c r="AT198" s="4">
        <f>((AS198+0.00000010773*(AR198^4-AQ198^4))-AP198*44100)/(L198*0.92*2*29.3+0.00000043092*AQ198^3)</f>
        <v>2.253538952010444</v>
      </c>
      <c r="AU198" s="4">
        <f>0.61365*EXP(17.502*J198/(240.97+J198))</f>
        <v>3.17930627129504</v>
      </c>
      <c r="AV198" s="4">
        <f>AU198*1000/AA198</f>
        <v>31.24809022150191</v>
      </c>
      <c r="AW198" s="4">
        <f>(AV198-U198)</f>
        <v>14.51966996393356</v>
      </c>
      <c r="AX198" s="4">
        <f>IF(D198,P198,(O198+P198)/2)</f>
        <v>23.42996692657471</v>
      </c>
      <c r="AY198" s="4">
        <f>0.61365*EXP(17.502*AX198/(240.97+AX198))</f>
        <v>2.893943285154868</v>
      </c>
      <c r="AZ198" s="4">
        <f>IF(AW198&lt;&gt;0,(1000-(AV198+U198)/2)/AW198*AP198,0)</f>
        <v>0.1316867985481993</v>
      </c>
      <c r="BA198" s="4">
        <f>U198*AA198/1000</f>
        <v>1.702016701076645</v>
      </c>
      <c r="BB198" s="4">
        <f>(AY198-BA198)</f>
        <v>1.191926584078223</v>
      </c>
      <c r="BC198" s="4">
        <f>1/(1.6/F198+1.37/N198)</f>
        <v>0.08285652802768299</v>
      </c>
      <c r="BD198" s="4">
        <f>G198*AA198*0.001</f>
        <v>12.26426278134034</v>
      </c>
      <c r="BE198" s="4">
        <f>G198/S198</f>
        <v>2.110429088643619</v>
      </c>
      <c r="BF198" s="4">
        <f>(1-AP198*AA198/AU198/F198)*100</f>
        <v>54.59969524679268</v>
      </c>
      <c r="BG198" s="4">
        <f>(S198-E198/(N198/1.35))</f>
        <v>59.69726123393922</v>
      </c>
      <c r="BH198" s="4">
        <f>E198*BF198/100/BG198</f>
        <v>-0.04965506756517273</v>
      </c>
    </row>
    <row r="199" ht="16" customHeight="1">
      <c r="A199" s="4">
        <v>174</v>
      </c>
      <c r="B199" t="s" s="2">
        <v>260</v>
      </c>
      <c r="C199" s="4">
        <v>1069.000031873584</v>
      </c>
      <c r="D199" s="4">
        <v>0</v>
      </c>
      <c r="E199" s="4">
        <f>(R199-S199*(1000-T199)/(1000-U199))*AO199</f>
        <v>-5.265023678826989</v>
      </c>
      <c r="F199" s="4">
        <f>IF(AZ199&lt;&gt;0,1/(1/AZ199-1/N199),0)</f>
        <v>0.1399409994949754</v>
      </c>
      <c r="G199" s="4">
        <f>((BC199-AP199/2)*S199-E199)/(BC199+AP199/2)</f>
        <v>117.9744414132567</v>
      </c>
      <c r="H199" s="4">
        <f>AP199*1000</f>
        <v>1.962583406189653</v>
      </c>
      <c r="I199" s="4">
        <f>(AU199-BA199)</f>
        <v>1.461403180769813</v>
      </c>
      <c r="J199" s="4">
        <f>(P199+AT199*D199)</f>
        <v>24.91497039794922</v>
      </c>
      <c r="K199" s="4">
        <v>6</v>
      </c>
      <c r="L199" s="4">
        <f>(K199*AI199+AJ199)</f>
        <v>1.420000016689301</v>
      </c>
      <c r="M199" s="4">
        <v>1</v>
      </c>
      <c r="N199" s="4">
        <f>L199*(M199+1)*(M199+1)/(M199*M199+1)</f>
        <v>2.840000033378601</v>
      </c>
      <c r="O199" s="4">
        <v>21.86236763000488</v>
      </c>
      <c r="P199" s="4">
        <v>24.91497039794922</v>
      </c>
      <c r="Q199" s="4">
        <v>21.3162727355957</v>
      </c>
      <c r="R199" s="4">
        <v>51.0984001159668</v>
      </c>
      <c r="S199" s="4">
        <v>57.28686141967773</v>
      </c>
      <c r="T199" s="4">
        <v>14.41244411468506</v>
      </c>
      <c r="U199" s="4">
        <v>16.73014640808105</v>
      </c>
      <c r="V199" s="4">
        <v>55.73173522949219</v>
      </c>
      <c r="W199" s="4">
        <v>64.68863677978516</v>
      </c>
      <c r="X199" s="4">
        <v>499.5678100585938</v>
      </c>
      <c r="Y199" s="4">
        <v>1999.414672851562</v>
      </c>
      <c r="Z199" s="4">
        <v>17.89707183837891</v>
      </c>
      <c r="AA199" s="4">
        <v>101.7439422607422</v>
      </c>
      <c r="AB199" s="4">
        <v>2.009674549102783</v>
      </c>
      <c r="AC199" s="4">
        <v>0.2472543120384216</v>
      </c>
      <c r="AD199" s="4">
        <v>0.2571111619472504</v>
      </c>
      <c r="AE199" s="4">
        <v>0.004644162952899933</v>
      </c>
      <c r="AF199" s="4">
        <v>0.2927541732788086</v>
      </c>
      <c r="AG199" s="4">
        <v>0.004688241053372622</v>
      </c>
      <c r="AH199" s="4">
        <v>0.6666666865348816</v>
      </c>
      <c r="AI199" s="4">
        <v>-0.2195652425289154</v>
      </c>
      <c r="AJ199" s="4">
        <v>2.737391471862793</v>
      </c>
      <c r="AK199" s="4">
        <v>1</v>
      </c>
      <c r="AL199" s="4">
        <v>0</v>
      </c>
      <c r="AM199" s="4">
        <v>0.1599999964237213</v>
      </c>
      <c r="AN199" s="4">
        <v>111115</v>
      </c>
      <c r="AO199" s="4">
        <f>X199*0.000001/(K199*0.0001)</f>
        <v>0.8326130167643228</v>
      </c>
      <c r="AP199" s="4">
        <f>(U199-T199)/(1000-U199)*AO199</f>
        <v>0.001962583406189653</v>
      </c>
      <c r="AQ199" s="4">
        <f>(P199+273.15)</f>
        <v>298.0649703979492</v>
      </c>
      <c r="AR199" s="4">
        <f>(O199+273.15)</f>
        <v>295.0123676300049</v>
      </c>
      <c r="AS199" s="4">
        <f>(Y199*AK199+Z199*AL199)*AM199</f>
        <v>319.9063405057859</v>
      </c>
      <c r="AT199" s="4">
        <f>((AS199+0.00000010773*(AR199^4-AQ199^4))-AP199*44100)/(L199*0.92*2*29.3+0.00000043092*AQ199^3)</f>
        <v>2.262848593442866</v>
      </c>
      <c r="AU199" s="4">
        <f>0.61365*EXP(17.502*J199/(240.97+J199))</f>
        <v>3.163594230927375</v>
      </c>
      <c r="AV199" s="4">
        <f>AU199*1000/AA199</f>
        <v>31.09368637220621</v>
      </c>
      <c r="AW199" s="4">
        <f>(AV199-U199)</f>
        <v>14.36353996412515</v>
      </c>
      <c r="AX199" s="4">
        <f>IF(D199,P199,(O199+P199)/2)</f>
        <v>23.38866901397705</v>
      </c>
      <c r="AY199" s="4">
        <f>0.61365*EXP(17.502*AX199/(240.97+AX199))</f>
        <v>2.886740958207572</v>
      </c>
      <c r="AZ199" s="4">
        <f>IF(AW199&lt;&gt;0,(1000-(AV199+U199)/2)/AW199*AP199,0)</f>
        <v>0.1333692307506898</v>
      </c>
      <c r="BA199" s="4">
        <f>U199*AA199/1000</f>
        <v>1.702191050157562</v>
      </c>
      <c r="BB199" s="4">
        <f>(AY199-BA199)</f>
        <v>1.18454990805001</v>
      </c>
      <c r="BC199" s="4">
        <f>1/(1.6/F199+1.37/N199)</f>
        <v>0.08392229871453613</v>
      </c>
      <c r="BD199" s="4">
        <f>G199*AA199*0.001</f>
        <v>12.0031847553937</v>
      </c>
      <c r="BE199" s="4">
        <f>G199/S199</f>
        <v>2.059362975901017</v>
      </c>
      <c r="BF199" s="4">
        <f>(1-AP199*AA199/AU199/F199)*100</f>
        <v>54.89642800334635</v>
      </c>
      <c r="BG199" s="4">
        <f>(S199-E199/(N199/1.35))</f>
        <v>59.78960151928283</v>
      </c>
      <c r="BH199" s="4">
        <f>E199*BF199/100/BG199</f>
        <v>-0.04834134798965398</v>
      </c>
    </row>
    <row r="200" ht="16" customHeight="1">
      <c r="A200" s="4">
        <v>175</v>
      </c>
      <c r="B200" t="s" s="2">
        <v>261</v>
      </c>
      <c r="C200" s="4">
        <v>1074.000031761825</v>
      </c>
      <c r="D200" s="4">
        <v>0</v>
      </c>
      <c r="E200" s="4">
        <f>(R200-S200*(1000-T200)/(1000-U200))*AO200</f>
        <v>-5.424554845682183</v>
      </c>
      <c r="F200" s="4">
        <f>IF(AZ200&lt;&gt;0,1/(1/AZ200-1/N200),0)</f>
        <v>0.1417451124536621</v>
      </c>
      <c r="G200" s="4">
        <f>((BC200-AP200/2)*S200-E200)/(BC200+AP200/2)</f>
        <v>119.2820820042525</v>
      </c>
      <c r="H200" s="4">
        <f>AP200*1000</f>
        <v>1.966336805628971</v>
      </c>
      <c r="I200" s="4">
        <f>(AU200-BA200)</f>
        <v>1.446543978432154</v>
      </c>
      <c r="J200" s="4">
        <f>(P200+AT200*D200)</f>
        <v>24.83677864074707</v>
      </c>
      <c r="K200" s="4">
        <v>6</v>
      </c>
      <c r="L200" s="4">
        <f>(K200*AI200+AJ200)</f>
        <v>1.420000016689301</v>
      </c>
      <c r="M200" s="4">
        <v>1</v>
      </c>
      <c r="N200" s="4">
        <f>L200*(M200+1)*(M200+1)/(M200*M200+1)</f>
        <v>2.840000033378601</v>
      </c>
      <c r="O200" s="4">
        <v>21.8621997833252</v>
      </c>
      <c r="P200" s="4">
        <v>24.83677864074707</v>
      </c>
      <c r="Q200" s="4">
        <v>21.31633949279785</v>
      </c>
      <c r="R200" s="4">
        <v>51.0995979309082</v>
      </c>
      <c r="S200" s="4">
        <v>57.47916030883789</v>
      </c>
      <c r="T200" s="4">
        <v>14.40922927856445</v>
      </c>
      <c r="U200" s="4">
        <v>16.73143768310547</v>
      </c>
      <c r="V200" s="4">
        <v>55.71879577636719</v>
      </c>
      <c r="W200" s="4">
        <v>64.69380187988281</v>
      </c>
      <c r="X200" s="4">
        <v>499.5513305664062</v>
      </c>
      <c r="Y200" s="4">
        <v>1999.4609375</v>
      </c>
      <c r="Z200" s="4">
        <v>17.82964324951172</v>
      </c>
      <c r="AA200" s="4">
        <v>101.7439804077148</v>
      </c>
      <c r="AB200" s="4">
        <v>2.009674549102783</v>
      </c>
      <c r="AC200" s="4">
        <v>0.2472543120384216</v>
      </c>
      <c r="AD200" s="4">
        <v>0.2571111619472504</v>
      </c>
      <c r="AE200" s="4">
        <v>0.004644162952899933</v>
      </c>
      <c r="AF200" s="4">
        <v>0.2927541732788086</v>
      </c>
      <c r="AG200" s="4">
        <v>0.004688241053372622</v>
      </c>
      <c r="AH200" s="4">
        <v>0.6666666865348816</v>
      </c>
      <c r="AI200" s="4">
        <v>-0.2195652425289154</v>
      </c>
      <c r="AJ200" s="4">
        <v>2.737391471862793</v>
      </c>
      <c r="AK200" s="4">
        <v>1</v>
      </c>
      <c r="AL200" s="4">
        <v>0</v>
      </c>
      <c r="AM200" s="4">
        <v>0.1599999964237213</v>
      </c>
      <c r="AN200" s="4">
        <v>111115</v>
      </c>
      <c r="AO200" s="4">
        <f>X200*0.000001/(K200*0.0001)</f>
        <v>0.8325855509440103</v>
      </c>
      <c r="AP200" s="4">
        <f>(U200-T200)/(1000-U200)*AO200</f>
        <v>0.001966336805628971</v>
      </c>
      <c r="AQ200" s="4">
        <f>(P200+273.15)</f>
        <v>297.986778640747</v>
      </c>
      <c r="AR200" s="4">
        <f>(O200+273.15)</f>
        <v>295.0121997833252</v>
      </c>
      <c r="AS200" s="4">
        <f>(Y200*AK200+Z200*AL200)*AM200</f>
        <v>319.9137428493705</v>
      </c>
      <c r="AT200" s="4">
        <f>((AS200+0.00000010773*(AR200^4-AQ200^4))-AP200*44100)/(L200*0.92*2*29.3+0.00000043092*AQ200^3)</f>
        <v>2.271400973086469</v>
      </c>
      <c r="AU200" s="4">
        <f>0.61365*EXP(17.502*J200/(240.97+J200))</f>
        <v>3.148867046254939</v>
      </c>
      <c r="AV200" s="4">
        <f>AU200*1000/AA200</f>
        <v>30.9489272351701</v>
      </c>
      <c r="AW200" s="4">
        <f>(AV200-U200)</f>
        <v>14.21748955206463</v>
      </c>
      <c r="AX200" s="4">
        <f>IF(D200,P200,(O200+P200)/2)</f>
        <v>23.34948921203613</v>
      </c>
      <c r="AY200" s="4">
        <f>0.61365*EXP(17.502*AX200/(240.97+AX200))</f>
        <v>2.879922525463598</v>
      </c>
      <c r="AZ200" s="4">
        <f>IF(AW200&lt;&gt;0,(1000-(AV200+U200)/2)/AW200*AP200,0)</f>
        <v>0.135006885032521</v>
      </c>
      <c r="BA200" s="4">
        <f>U200*AA200/1000</f>
        <v>1.702323067822785</v>
      </c>
      <c r="BB200" s="4">
        <f>(AY200-BA200)</f>
        <v>1.177599457640813</v>
      </c>
      <c r="BC200" s="4">
        <f>1/(1.6/F200+1.37/N200)</f>
        <v>0.08495987945804986</v>
      </c>
      <c r="BD200" s="4">
        <f>G200*AA200*0.001</f>
        <v>12.1362338144321</v>
      </c>
      <c r="BE200" s="4">
        <f>G200/S200</f>
        <v>2.075223113270009</v>
      </c>
      <c r="BF200" s="4">
        <f>(1-AP200*AA200/AU200/F200)*100</f>
        <v>55.17665990950908</v>
      </c>
      <c r="BG200" s="4">
        <f>(S200-E200/(N200/1.35))</f>
        <v>60.05773388475401</v>
      </c>
      <c r="BH200" s="4">
        <f>E200*BF200/100/BG200</f>
        <v>-0.0498368483990813</v>
      </c>
    </row>
    <row r="201" ht="16" customHeight="1">
      <c r="A201" s="4">
        <v>176</v>
      </c>
      <c r="B201" t="s" s="2">
        <v>262</v>
      </c>
      <c r="C201" s="4">
        <v>1079.500031638891</v>
      </c>
      <c r="D201" s="4">
        <v>0</v>
      </c>
      <c r="E201" s="4">
        <f>(R201-S201*(1000-T201)/(1000-U201))*AO201</f>
        <v>-5.77021382346121</v>
      </c>
      <c r="F201" s="4">
        <f>IF(AZ201&lt;&gt;0,1/(1/AZ201-1/N201),0)</f>
        <v>0.142991231686106</v>
      </c>
      <c r="G201" s="4">
        <f>((BC201-AP201/2)*S201-E201)/(BC201+AP201/2)</f>
        <v>122.6636059242089</v>
      </c>
      <c r="H201" s="4">
        <f>AP201*1000</f>
        <v>1.97049650077699</v>
      </c>
      <c r="I201" s="4">
        <f>(AU201-BA201)</f>
        <v>1.437636107412859</v>
      </c>
      <c r="J201" s="4">
        <f>(P201+AT201*D201)</f>
        <v>24.78947257995605</v>
      </c>
      <c r="K201" s="4">
        <v>6</v>
      </c>
      <c r="L201" s="4">
        <f>(K201*AI201+AJ201)</f>
        <v>1.420000016689301</v>
      </c>
      <c r="M201" s="4">
        <v>1</v>
      </c>
      <c r="N201" s="4">
        <f>L201*(M201+1)*(M201+1)/(M201*M201+1)</f>
        <v>2.840000033378601</v>
      </c>
      <c r="O201" s="4">
        <v>21.86204719543457</v>
      </c>
      <c r="P201" s="4">
        <v>24.78947257995605</v>
      </c>
      <c r="Q201" s="4">
        <v>21.31614685058594</v>
      </c>
      <c r="R201" s="4">
        <v>50.59024810791016</v>
      </c>
      <c r="S201" s="4">
        <v>57.38479995727539</v>
      </c>
      <c r="T201" s="4">
        <v>14.40461826324463</v>
      </c>
      <c r="U201" s="4">
        <v>16.7317008972168</v>
      </c>
      <c r="V201" s="4">
        <v>55.70217514038086</v>
      </c>
      <c r="W201" s="4">
        <v>64.69666290283203</v>
      </c>
      <c r="X201" s="4">
        <v>499.5594177246094</v>
      </c>
      <c r="Y201" s="4">
        <v>1999.452880859375</v>
      </c>
      <c r="Z201" s="4">
        <v>17.74423027038574</v>
      </c>
      <c r="AA201" s="4">
        <v>101.7439956665039</v>
      </c>
      <c r="AB201" s="4">
        <v>2.009674549102783</v>
      </c>
      <c r="AC201" s="4">
        <v>0.2472543120384216</v>
      </c>
      <c r="AD201" s="4">
        <v>0.2571111619472504</v>
      </c>
      <c r="AE201" s="4">
        <v>0.004644162952899933</v>
      </c>
      <c r="AF201" s="4">
        <v>0.2927541732788086</v>
      </c>
      <c r="AG201" s="4">
        <v>0.004688241053372622</v>
      </c>
      <c r="AH201" s="4">
        <v>0.6666666865348816</v>
      </c>
      <c r="AI201" s="4">
        <v>-0.2195652425289154</v>
      </c>
      <c r="AJ201" s="4">
        <v>2.737391471862793</v>
      </c>
      <c r="AK201" s="4">
        <v>1</v>
      </c>
      <c r="AL201" s="4">
        <v>0</v>
      </c>
      <c r="AM201" s="4">
        <v>0.1599999964237213</v>
      </c>
      <c r="AN201" s="4">
        <v>111115</v>
      </c>
      <c r="AO201" s="4">
        <f>X201*0.000001/(K201*0.0001)</f>
        <v>0.8325990295410155</v>
      </c>
      <c r="AP201" s="4">
        <f>(U201-T201)/(1000-U201)*AO201</f>
        <v>0.00197049650077699</v>
      </c>
      <c r="AQ201" s="4">
        <f>(P201+273.15)</f>
        <v>297.939472579956</v>
      </c>
      <c r="AR201" s="4">
        <f>(O201+273.15)</f>
        <v>295.0120471954345</v>
      </c>
      <c r="AS201" s="4">
        <f>(Y201*AK201+Z201*AL201)*AM201</f>
        <v>319.9124537868993</v>
      </c>
      <c r="AT201" s="4">
        <f>((AS201+0.00000010773*(AR201^4-AQ201^4))-AP201*44100)/(L201*0.92*2*29.3+0.00000043092*AQ201^3)</f>
        <v>2.275552977222724</v>
      </c>
      <c r="AU201" s="4">
        <f>0.61365*EXP(17.502*J201/(240.97+J201))</f>
        <v>3.139986210992525</v>
      </c>
      <c r="AV201" s="4">
        <f>AU201*1000/AA201</f>
        <v>30.86163650663731</v>
      </c>
      <c r="AW201" s="4">
        <f>(AV201-U201)</f>
        <v>14.12993560942051</v>
      </c>
      <c r="AX201" s="4">
        <f>IF(D201,P201,(O201+P201)/2)</f>
        <v>23.32575988769531</v>
      </c>
      <c r="AY201" s="4">
        <f>0.61365*EXP(17.502*AX201/(240.97+AX201))</f>
        <v>2.875799781066771</v>
      </c>
      <c r="AZ201" s="4">
        <f>IF(AW201&lt;&gt;0,(1000-(AV201+U201)/2)/AW201*AP201,0)</f>
        <v>0.1361368729159116</v>
      </c>
      <c r="BA201" s="4">
        <f>U201*AA201/1000</f>
        <v>1.702350103579665</v>
      </c>
      <c r="BB201" s="4">
        <f>(AY201-BA201)</f>
        <v>1.173449677487106</v>
      </c>
      <c r="BC201" s="4">
        <f>1/(1.6/F201+1.37/N201)</f>
        <v>0.08567591523371676</v>
      </c>
      <c r="BD201" s="4">
        <f>G201*AA201*0.001</f>
        <v>12.48028538959046</v>
      </c>
      <c r="BE201" s="4">
        <f>G201/S201</f>
        <v>2.137562664948478</v>
      </c>
      <c r="BF201" s="4">
        <f>(1-AP201*AA201/AU201/F201)*100</f>
        <v>55.34734269053849</v>
      </c>
      <c r="BG201" s="4">
        <f>(S201-E201/(N201/1.35))</f>
        <v>60.12768325661308</v>
      </c>
      <c r="BH201" s="4">
        <f>E201*BF201/100/BG201</f>
        <v>-0.05311463615216953</v>
      </c>
    </row>
    <row r="202" ht="16" customHeight="1">
      <c r="A202" s="4">
        <v>177</v>
      </c>
      <c r="B202" t="s" s="2">
        <v>263</v>
      </c>
      <c r="C202" s="4">
        <v>1084.500031527132</v>
      </c>
      <c r="D202" s="4">
        <v>0</v>
      </c>
      <c r="E202" s="4">
        <f>(R202-S202*(1000-T202)/(1000-U202))*AO202</f>
        <v>-5.898568176994105</v>
      </c>
      <c r="F202" s="4">
        <f>IF(AZ202&lt;&gt;0,1/(1/AZ202-1/N202),0)</f>
        <v>0.1433161036967766</v>
      </c>
      <c r="G202" s="4">
        <f>((BC202-AP202/2)*S202-E202)/(BC202+AP202/2)</f>
        <v>123.667722231524</v>
      </c>
      <c r="H202" s="4">
        <f>AP202*1000</f>
        <v>1.974993488694898</v>
      </c>
      <c r="I202" s="4">
        <f>(AU202-BA202)</f>
        <v>1.437805883213432</v>
      </c>
      <c r="J202" s="4">
        <f>(P202+AT202*D202)</f>
        <v>24.79085159301758</v>
      </c>
      <c r="K202" s="4">
        <v>6</v>
      </c>
      <c r="L202" s="4">
        <f>(K202*AI202+AJ202)</f>
        <v>1.420000016689301</v>
      </c>
      <c r="M202" s="4">
        <v>1</v>
      </c>
      <c r="N202" s="4">
        <f>L202*(M202+1)*(M202+1)/(M202*M202+1)</f>
        <v>2.840000033378601</v>
      </c>
      <c r="O202" s="4">
        <v>21.8643913269043</v>
      </c>
      <c r="P202" s="4">
        <v>24.79085159301758</v>
      </c>
      <c r="Q202" s="4">
        <v>21.35091018676758</v>
      </c>
      <c r="R202" s="4">
        <v>50.0992546081543</v>
      </c>
      <c r="S202" s="4">
        <v>57.04828643798828</v>
      </c>
      <c r="T202" s="4">
        <v>14.40022659301758</v>
      </c>
      <c r="U202" s="4">
        <v>16.7325611114502</v>
      </c>
      <c r="V202" s="4">
        <v>55.68013763427734</v>
      </c>
      <c r="W202" s="4">
        <v>64.69331359863281</v>
      </c>
      <c r="X202" s="4">
        <v>499.5715942382812</v>
      </c>
      <c r="Y202" s="4">
        <v>1999.418701171875</v>
      </c>
      <c r="Z202" s="4">
        <v>17.7210807800293</v>
      </c>
      <c r="AA202" s="4">
        <v>101.7440719604492</v>
      </c>
      <c r="AB202" s="4">
        <v>2.009674549102783</v>
      </c>
      <c r="AC202" s="4">
        <v>0.2472543120384216</v>
      </c>
      <c r="AD202" s="4">
        <v>0.2571111619472504</v>
      </c>
      <c r="AE202" s="4">
        <v>0.004644162952899933</v>
      </c>
      <c r="AF202" s="4">
        <v>0.2927541732788086</v>
      </c>
      <c r="AG202" s="4">
        <v>0.004688241053372622</v>
      </c>
      <c r="AH202" s="4">
        <v>0.6666666865348816</v>
      </c>
      <c r="AI202" s="4">
        <v>-0.2195652425289154</v>
      </c>
      <c r="AJ202" s="4">
        <v>2.737391471862793</v>
      </c>
      <c r="AK202" s="4">
        <v>1</v>
      </c>
      <c r="AL202" s="4">
        <v>0</v>
      </c>
      <c r="AM202" s="4">
        <v>0.1599999964237213</v>
      </c>
      <c r="AN202" s="4">
        <v>111115</v>
      </c>
      <c r="AO202" s="4">
        <f>X202*0.000001/(K202*0.0001)</f>
        <v>0.8326193237304688</v>
      </c>
      <c r="AP202" s="4">
        <f>(U202-T202)/(1000-U202)*AO202</f>
        <v>0.001974993488694898</v>
      </c>
      <c r="AQ202" s="4">
        <f>(P202+273.15)</f>
        <v>297.9408515930176</v>
      </c>
      <c r="AR202" s="4">
        <f>(O202+273.15)</f>
        <v>295.0143913269043</v>
      </c>
      <c r="AS202" s="4">
        <f>(Y202*AK202+Z202*AL202)*AM202</f>
        <v>319.9069850370215</v>
      </c>
      <c r="AT202" s="4">
        <f>((AS202+0.00000010773*(AR202^4-AQ202^4))-AP202*44100)/(L202*0.92*2*29.3+0.00000043092*AQ202^3)</f>
        <v>2.273348064151913</v>
      </c>
      <c r="AU202" s="4">
        <f>0.61365*EXP(17.502*J202/(240.97+J202))</f>
        <v>3.140244785019434</v>
      </c>
      <c r="AV202" s="4">
        <f>AU202*1000/AA202</f>
        <v>30.8641547808322</v>
      </c>
      <c r="AW202" s="4">
        <f>(AV202-U202)</f>
        <v>14.13159366938201</v>
      </c>
      <c r="AX202" s="4">
        <f>IF(D202,P202,(O202+P202)/2)</f>
        <v>23.32762145996094</v>
      </c>
      <c r="AY202" s="4">
        <f>0.61365*EXP(17.502*AX202/(240.97+AX202))</f>
        <v>2.876123024833951</v>
      </c>
      <c r="AZ202" s="4">
        <f>IF(AW202&lt;&gt;0,(1000-(AV202+U202)/2)/AW202*AP202,0)</f>
        <v>0.1364313135387477</v>
      </c>
      <c r="BA202" s="4">
        <f>U202*AA202/1000</f>
        <v>1.702438901806003</v>
      </c>
      <c r="BB202" s="4">
        <f>(AY202-BA202)</f>
        <v>1.173684123027948</v>
      </c>
      <c r="BC202" s="4">
        <f>1/(1.6/F202+1.37/N202)</f>
        <v>0.08586250601864956</v>
      </c>
      <c r="BD202" s="4">
        <f>G202*AA202*0.001</f>
        <v>12.58245762990902</v>
      </c>
      <c r="BE202" s="4">
        <f>G202/S202</f>
        <v>2.167772775540792</v>
      </c>
      <c r="BF202" s="4">
        <f>(1-AP202*AA202/AU202/F202)*100</f>
        <v>55.3505321345128</v>
      </c>
      <c r="BG202" s="4">
        <f>(S202-E202/(N202/1.35))</f>
        <v>59.8521832497319</v>
      </c>
      <c r="BH202" s="4">
        <f>E202*BF202/100/BG202</f>
        <v>-0.05454920266919239</v>
      </c>
    </row>
    <row r="203" ht="16" customHeight="1">
      <c r="A203" s="4">
        <v>178</v>
      </c>
      <c r="B203" t="s" s="2">
        <v>264</v>
      </c>
      <c r="C203" s="4">
        <v>1089.500031415373</v>
      </c>
      <c r="D203" s="4">
        <v>0</v>
      </c>
      <c r="E203" s="4">
        <f>(R203-S203*(1000-T203)/(1000-U203))*AO203</f>
        <v>-5.860888412507956</v>
      </c>
      <c r="F203" s="4">
        <f>IF(AZ203&lt;&gt;0,1/(1/AZ203-1/N203),0)</f>
        <v>0.1433240134733355</v>
      </c>
      <c r="G203" s="4">
        <f>((BC203-AP203/2)*S203-E203)/(BC203+AP203/2)</f>
        <v>122.8079441147551</v>
      </c>
      <c r="H203" s="4">
        <f>AP203*1000</f>
        <v>1.980068960539197</v>
      </c>
      <c r="I203" s="4">
        <f>(AU203-BA203)</f>
        <v>1.441396413898919</v>
      </c>
      <c r="J203" s="4">
        <f>(P203+AT203*D203)</f>
        <v>24.81149291992188</v>
      </c>
      <c r="K203" s="4">
        <v>6</v>
      </c>
      <c r="L203" s="4">
        <f>(K203*AI203+AJ203)</f>
        <v>1.420000016689301</v>
      </c>
      <c r="M203" s="4">
        <v>1</v>
      </c>
      <c r="N203" s="4">
        <f>L203*(M203+1)*(M203+1)/(M203*M203+1)</f>
        <v>2.840000033378601</v>
      </c>
      <c r="O203" s="4">
        <v>21.88495826721191</v>
      </c>
      <c r="P203" s="4">
        <v>24.81149291992188</v>
      </c>
      <c r="Q203" s="4">
        <v>21.48294830322266</v>
      </c>
      <c r="R203" s="4">
        <v>49.71714782714844</v>
      </c>
      <c r="S203" s="4">
        <v>56.62135314941406</v>
      </c>
      <c r="T203" s="4">
        <v>14.39707660675049</v>
      </c>
      <c r="U203" s="4">
        <v>16.73531723022461</v>
      </c>
      <c r="V203" s="4">
        <v>55.60789489746094</v>
      </c>
      <c r="W203" s="4">
        <v>64.63444519042969</v>
      </c>
      <c r="X203" s="4">
        <v>499.5889282226562</v>
      </c>
      <c r="Y203" s="4">
        <v>1999.386108398438</v>
      </c>
      <c r="Z203" s="4">
        <v>17.79402160644531</v>
      </c>
      <c r="AA203" s="4">
        <v>101.7441711425781</v>
      </c>
      <c r="AB203" s="4">
        <v>2.009674549102783</v>
      </c>
      <c r="AC203" s="4">
        <v>0.2472543120384216</v>
      </c>
      <c r="AD203" s="4">
        <v>0.2571111619472504</v>
      </c>
      <c r="AE203" s="4">
        <v>0.004644162952899933</v>
      </c>
      <c r="AF203" s="4">
        <v>0.2927541732788086</v>
      </c>
      <c r="AG203" s="4">
        <v>0.004688241053372622</v>
      </c>
      <c r="AH203" s="4">
        <v>0.6666666865348816</v>
      </c>
      <c r="AI203" s="4">
        <v>-0.2195652425289154</v>
      </c>
      <c r="AJ203" s="4">
        <v>2.737391471862793</v>
      </c>
      <c r="AK203" s="4">
        <v>1</v>
      </c>
      <c r="AL203" s="4">
        <v>0</v>
      </c>
      <c r="AM203" s="4">
        <v>0.1599999964237213</v>
      </c>
      <c r="AN203" s="4">
        <v>111115</v>
      </c>
      <c r="AO203" s="4">
        <f>X203*0.000001/(K203*0.0001)</f>
        <v>0.832648213704427</v>
      </c>
      <c r="AP203" s="4">
        <f>(U203-T203)/(1000-U203)*AO203</f>
        <v>0.001980068960539197</v>
      </c>
      <c r="AQ203" s="4">
        <f>(P203+273.15)</f>
        <v>297.9614929199219</v>
      </c>
      <c r="AR203" s="4">
        <f>(O203+273.15)</f>
        <v>295.0349582672119</v>
      </c>
      <c r="AS203" s="4">
        <f>(Y203*AK203+Z203*AL203)*AM203</f>
        <v>319.9017701933881</v>
      </c>
      <c r="AT203" s="4">
        <f>((AS203+0.00000010773*(AR203^4-AQ203^4))-AP203*44100)/(L203*0.92*2*29.3+0.00000043092*AQ203^3)</f>
        <v>2.270595313443848</v>
      </c>
      <c r="AU203" s="4">
        <f>0.61365*EXP(17.502*J203/(240.97+J203))</f>
        <v>3.144117394296229</v>
      </c>
      <c r="AV203" s="4">
        <f>AU203*1000/AA203</f>
        <v>30.9021869163419</v>
      </c>
      <c r="AW203" s="4">
        <f>(AV203-U203)</f>
        <v>14.16686968611729</v>
      </c>
      <c r="AX203" s="4">
        <f>IF(D203,P203,(O203+P203)/2)</f>
        <v>23.34822559356689</v>
      </c>
      <c r="AY203" s="4">
        <f>0.61365*EXP(17.502*AX203/(240.97+AX203))</f>
        <v>2.879702853533221</v>
      </c>
      <c r="AZ203" s="4">
        <f>IF(AW203&lt;&gt;0,(1000-(AV203+U203)/2)/AW203*AP203,0)</f>
        <v>0.1364384815916142</v>
      </c>
      <c r="BA203" s="4">
        <f>U203*AA203/1000</f>
        <v>1.702720980397309</v>
      </c>
      <c r="BB203" s="4">
        <f>(AY203-BA203)</f>
        <v>1.176981873135912</v>
      </c>
      <c r="BC203" s="4">
        <f>1/(1.6/F203+1.37/N203)</f>
        <v>0.08586704857517061</v>
      </c>
      <c r="BD203" s="4">
        <f>G203*AA203*0.001</f>
        <v>12.49499248367981</v>
      </c>
      <c r="BE203" s="4">
        <f>G203/S203</f>
        <v>2.168933402045089</v>
      </c>
      <c r="BF203" s="4">
        <f>(1-AP203*AA203/AU203/F203)*100</f>
        <v>55.29334881623222</v>
      </c>
      <c r="BG203" s="4">
        <f>(S203-E203/(N203/1.35))</f>
        <v>59.40733880571457</v>
      </c>
      <c r="BH203" s="4">
        <f>E203*BF203/100/BG203</f>
        <v>-0.0545501875493273</v>
      </c>
    </row>
    <row r="204" ht="16" customHeight="1">
      <c r="A204" s="4">
        <v>179</v>
      </c>
      <c r="B204" t="s" s="2">
        <v>265</v>
      </c>
      <c r="C204" s="4">
        <v>1095.000031292439</v>
      </c>
      <c r="D204" s="4">
        <v>0</v>
      </c>
      <c r="E204" s="4">
        <f>(R204-S204*(1000-T204)/(1000-U204))*AO204</f>
        <v>-5.626089810295331</v>
      </c>
      <c r="F204" s="4">
        <f>IF(AZ204&lt;&gt;0,1/(1/AZ204-1/N204),0)</f>
        <v>0.143210627695789</v>
      </c>
      <c r="G204" s="4">
        <f>((BC204-AP204/2)*S204-E204)/(BC204+AP204/2)</f>
        <v>119.841742644481</v>
      </c>
      <c r="H204" s="4">
        <f>AP204*1000</f>
        <v>1.987692260822524</v>
      </c>
      <c r="I204" s="4">
        <f>(AU204-BA204)</f>
        <v>1.447976517559074</v>
      </c>
      <c r="J204" s="4">
        <f>(P204+AT204*D204)</f>
        <v>24.8493537902832</v>
      </c>
      <c r="K204" s="4">
        <v>6</v>
      </c>
      <c r="L204" s="4">
        <f>(K204*AI204+AJ204)</f>
        <v>1.420000016689301</v>
      </c>
      <c r="M204" s="4">
        <v>1</v>
      </c>
      <c r="N204" s="4">
        <f>L204*(M204+1)*(M204+1)/(M204*M204+1)</f>
        <v>2.840000033378601</v>
      </c>
      <c r="O204" s="4">
        <v>21.9393138885498</v>
      </c>
      <c r="P204" s="4">
        <v>24.8493537902832</v>
      </c>
      <c r="Q204" s="4">
        <v>21.65445327758789</v>
      </c>
      <c r="R204" s="4">
        <v>49.68891906738281</v>
      </c>
      <c r="S204" s="4">
        <v>56.31146240234375</v>
      </c>
      <c r="T204" s="4">
        <v>14.39334392547607</v>
      </c>
      <c r="U204" s="4">
        <v>16.7406120300293</v>
      </c>
      <c r="V204" s="4">
        <v>55.42843246459961</v>
      </c>
      <c r="W204" s="4">
        <v>64.46073150634766</v>
      </c>
      <c r="X204" s="4">
        <v>499.5808715820312</v>
      </c>
      <c r="Y204" s="4">
        <v>1999.437133789062</v>
      </c>
      <c r="Z204" s="4">
        <v>17.88186645507812</v>
      </c>
      <c r="AA204" s="4">
        <v>101.7438888549805</v>
      </c>
      <c r="AB204" s="4">
        <v>2.009674549102783</v>
      </c>
      <c r="AC204" s="4">
        <v>0.2472543120384216</v>
      </c>
      <c r="AD204" s="4">
        <v>0.2571111619472504</v>
      </c>
      <c r="AE204" s="4">
        <v>0.004644162952899933</v>
      </c>
      <c r="AF204" s="4">
        <v>0.2927541732788086</v>
      </c>
      <c r="AG204" s="4">
        <v>0.004688241053372622</v>
      </c>
      <c r="AH204" s="4">
        <v>0.6666666865348816</v>
      </c>
      <c r="AI204" s="4">
        <v>-0.2195652425289154</v>
      </c>
      <c r="AJ204" s="4">
        <v>2.737391471862793</v>
      </c>
      <c r="AK204" s="4">
        <v>1</v>
      </c>
      <c r="AL204" s="4">
        <v>0</v>
      </c>
      <c r="AM204" s="4">
        <v>0.1599999964237213</v>
      </c>
      <c r="AN204" s="4">
        <v>111115</v>
      </c>
      <c r="AO204" s="4">
        <f>X204*0.000001/(K204*0.0001)</f>
        <v>0.832634785970052</v>
      </c>
      <c r="AP204" s="4">
        <f>(U204-T204)/(1000-U204)*AO204</f>
        <v>0.001987692260822524</v>
      </c>
      <c r="AQ204" s="4">
        <f>(P204+273.15)</f>
        <v>297.9993537902832</v>
      </c>
      <c r="AR204" s="4">
        <f>(O204+273.15)</f>
        <v>295.0893138885498</v>
      </c>
      <c r="AS204" s="4">
        <f>(Y204*AK204+Z204*AL204)*AM204</f>
        <v>319.9099342557056</v>
      </c>
      <c r="AT204" s="4">
        <f>((AS204+0.00000010773*(AR204^4-AQ204^4))-AP204*44100)/(L204*0.92*2*29.3+0.00000043092*AQ204^3)</f>
        <v>2.268686942014734</v>
      </c>
      <c r="AU204" s="4">
        <f>0.61365*EXP(17.502*J204/(240.97+J204))</f>
        <v>3.151231487306724</v>
      </c>
      <c r="AV204" s="4">
        <f>AU204*1000/AA204</f>
        <v>30.9721942297517</v>
      </c>
      <c r="AW204" s="4">
        <f>(AV204-U204)</f>
        <v>14.2315821997224</v>
      </c>
      <c r="AX204" s="4">
        <f>IF(D204,P204,(O204+P204)/2)</f>
        <v>23.3943338394165</v>
      </c>
      <c r="AY204" s="4">
        <f>0.61365*EXP(17.502*AX204/(240.97+AX204))</f>
        <v>2.88772797108385</v>
      </c>
      <c r="AZ204" s="4">
        <f>IF(AW204&lt;&gt;0,(1000-(AV204+U204)/2)/AW204*AP204,0)</f>
        <v>0.1363357247086712</v>
      </c>
      <c r="BA204" s="4">
        <f>U204*AA204/1000</f>
        <v>1.70325496974765</v>
      </c>
      <c r="BB204" s="4">
        <f>(AY204-BA204)</f>
        <v>1.1844730013362</v>
      </c>
      <c r="BC204" s="4">
        <f>1/(1.6/F204+1.37/N204)</f>
        <v>0.0858019295416951</v>
      </c>
      <c r="BD204" s="4">
        <f>G204*AA204*0.001</f>
        <v>12.19316494380724</v>
      </c>
      <c r="BE204" s="4">
        <f>G204/S204</f>
        <v>2.12819446577706</v>
      </c>
      <c r="BF204" s="4">
        <f>(1-AP204*AA204/AU204/F204)*100</f>
        <v>55.1872160978907</v>
      </c>
      <c r="BG204" s="4">
        <f>(S204-E204/(N204/1.35))</f>
        <v>58.98583604834088</v>
      </c>
      <c r="BH204" s="4">
        <f>E204*BF204/100/BG204</f>
        <v>-0.05263776101985801</v>
      </c>
    </row>
    <row r="205" ht="16" customHeight="1">
      <c r="A205" s="4">
        <v>180</v>
      </c>
      <c r="B205" t="s" s="2">
        <v>266</v>
      </c>
      <c r="C205" s="4">
        <v>1100.000031180680</v>
      </c>
      <c r="D205" s="4">
        <v>0</v>
      </c>
      <c r="E205" s="4">
        <f>(R205-S205*(1000-T205)/(1000-U205))*AO205</f>
        <v>-5.508970461473878</v>
      </c>
      <c r="F205" s="4">
        <f>IF(AZ205&lt;&gt;0,1/(1/AZ205-1/N205),0)</f>
        <v>0.1426047318886065</v>
      </c>
      <c r="G205" s="4">
        <f>((BC205-AP205/2)*S205-E205)/(BC205+AP205/2)</f>
        <v>118.6818880086118</v>
      </c>
      <c r="H205" s="4">
        <f>AP205*1000</f>
        <v>1.995282252100477</v>
      </c>
      <c r="I205" s="4">
        <f>(AU205-BA205)</f>
        <v>1.459296735909673</v>
      </c>
      <c r="J205" s="4">
        <f>(P205+AT205*D205)</f>
        <v>24.91176414489746</v>
      </c>
      <c r="K205" s="4">
        <v>6</v>
      </c>
      <c r="L205" s="4">
        <f>(K205*AI205+AJ205)</f>
        <v>1.420000016689301</v>
      </c>
      <c r="M205" s="4">
        <v>1</v>
      </c>
      <c r="N205" s="4">
        <f>L205*(M205+1)*(M205+1)/(M205*M205+1)</f>
        <v>2.840000033378601</v>
      </c>
      <c r="O205" s="4">
        <v>22.00218963623047</v>
      </c>
      <c r="P205" s="4">
        <v>24.91176414489746</v>
      </c>
      <c r="Q205" s="4">
        <v>21.73762130737305</v>
      </c>
      <c r="R205" s="4">
        <v>49.77560424804688</v>
      </c>
      <c r="S205" s="4">
        <v>56.25705718994141</v>
      </c>
      <c r="T205" s="4">
        <v>14.38868999481201</v>
      </c>
      <c r="U205" s="4">
        <v>16.74489402770996</v>
      </c>
      <c r="V205" s="4">
        <v>55.20942306518555</v>
      </c>
      <c r="W205" s="4">
        <v>64.24198913574219</v>
      </c>
      <c r="X205" s="4">
        <v>499.5844421386719</v>
      </c>
      <c r="Y205" s="4">
        <v>1999.554077148438</v>
      </c>
      <c r="Z205" s="4">
        <v>17.90227508544922</v>
      </c>
      <c r="AA205" s="4">
        <v>101.7439956665039</v>
      </c>
      <c r="AB205" s="4">
        <v>2.009674549102783</v>
      </c>
      <c r="AC205" s="4">
        <v>0.2472543120384216</v>
      </c>
      <c r="AD205" s="4">
        <v>0.2571111619472504</v>
      </c>
      <c r="AE205" s="4">
        <v>0.004644162952899933</v>
      </c>
      <c r="AF205" s="4">
        <v>0.2927541732788086</v>
      </c>
      <c r="AG205" s="4">
        <v>0.004688241053372622</v>
      </c>
      <c r="AH205" s="4">
        <v>1</v>
      </c>
      <c r="AI205" s="4">
        <v>-0.2195652425289154</v>
      </c>
      <c r="AJ205" s="4">
        <v>2.737391471862793</v>
      </c>
      <c r="AK205" s="4">
        <v>1</v>
      </c>
      <c r="AL205" s="4">
        <v>0</v>
      </c>
      <c r="AM205" s="4">
        <v>0.1599999964237213</v>
      </c>
      <c r="AN205" s="4">
        <v>111115</v>
      </c>
      <c r="AO205" s="4">
        <f>X205*0.000001/(K205*0.0001)</f>
        <v>0.8326407368977864</v>
      </c>
      <c r="AP205" s="4">
        <f>(U205-T205)/(1000-U205)*AO205</f>
        <v>0.001995282252100477</v>
      </c>
      <c r="AQ205" s="4">
        <f>(P205+273.15)</f>
        <v>298.0617641448974</v>
      </c>
      <c r="AR205" s="4">
        <f>(O205+273.15)</f>
        <v>295.1521896362304</v>
      </c>
      <c r="AS205" s="4">
        <f>(Y205*AK205+Z205*AL205)*AM205</f>
        <v>319.9286451927874</v>
      </c>
      <c r="AT205" s="4">
        <f>((AS205+0.00000010773*(AR205^4-AQ205^4))-AP205*44100)/(L205*0.92*2*29.3+0.00000043092*AQ205^3)</f>
        <v>2.264733581196683</v>
      </c>
      <c r="AU205" s="4">
        <f>0.61365*EXP(17.502*J205/(240.97+J205))</f>
        <v>3.162989161301063</v>
      </c>
      <c r="AV205" s="4">
        <f>AU205*1000/AA205</f>
        <v>31.08772306985757</v>
      </c>
      <c r="AW205" s="4">
        <f>(AV205-U205)</f>
        <v>14.34282904214761</v>
      </c>
      <c r="AX205" s="4">
        <f>IF(D205,P205,(O205+P205)/2)</f>
        <v>23.45697689056396</v>
      </c>
      <c r="AY205" s="4">
        <f>0.61365*EXP(17.502*AX205/(240.97+AX205))</f>
        <v>2.898662300319045</v>
      </c>
      <c r="AZ205" s="4">
        <f>IF(AW205&lt;&gt;0,(1000-(AV205+U205)/2)/AW205*AP205,0)</f>
        <v>0.1357864937519825</v>
      </c>
      <c r="BA205" s="4">
        <f>U205*AA205/1000</f>
        <v>1.703692425391389</v>
      </c>
      <c r="BB205" s="4">
        <f>(AY205-BA205)</f>
        <v>1.194969874927656</v>
      </c>
      <c r="BC205" s="4">
        <f>1/(1.6/F205+1.37/N205)</f>
        <v>0.08545388277769263</v>
      </c>
      <c r="BD205" s="4">
        <f>G205*AA205*0.001</f>
        <v>12.0751694992407</v>
      </c>
      <c r="BE205" s="4">
        <f>G205/S205</f>
        <v>2.109635553952007</v>
      </c>
      <c r="BF205" s="4">
        <f>(1-AP205*AA205/AU205/F205)*100</f>
        <v>54.99285252105901</v>
      </c>
      <c r="BG205" s="4">
        <f>(S205-E205/(N205/1.35))</f>
        <v>58.87575790669534</v>
      </c>
      <c r="BH205" s="4">
        <f>E205*BF205/100/BG205</f>
        <v>-0.0514564926044462</v>
      </c>
    </row>
    <row r="206" ht="16" customHeight="1">
      <c r="A206" s="4">
        <v>181</v>
      </c>
      <c r="B206" t="s" s="2">
        <v>267</v>
      </c>
      <c r="C206" s="4">
        <v>1105.000031068921</v>
      </c>
      <c r="D206" s="4">
        <v>0</v>
      </c>
      <c r="E206" s="4">
        <f>(R206-S206*(1000-T206)/(1000-U206))*AO206</f>
        <v>-5.460472904010524</v>
      </c>
      <c r="F206" s="4">
        <f>IF(AZ206&lt;&gt;0,1/(1/AZ206-1/N206),0)</f>
        <v>0.1431764534417561</v>
      </c>
      <c r="G206" s="4">
        <f>((BC206-AP206/2)*S206-E206)/(BC206+AP206/2)</f>
        <v>117.9412800604637</v>
      </c>
      <c r="H206" s="4">
        <f>AP206*1000</f>
        <v>2.001748645911155</v>
      </c>
      <c r="I206" s="4">
        <f>(AU206-BA206)</f>
        <v>1.458463795660669</v>
      </c>
      <c r="J206" s="4">
        <f>(P206+AT206*D206)</f>
        <v>24.90766334533691</v>
      </c>
      <c r="K206" s="4">
        <v>6</v>
      </c>
      <c r="L206" s="4">
        <f>(K206*AI206+AJ206)</f>
        <v>1.420000016689301</v>
      </c>
      <c r="M206" s="4">
        <v>1</v>
      </c>
      <c r="N206" s="4">
        <f>L206*(M206+1)*(M206+1)/(M206*M206+1)</f>
        <v>2.840000033378601</v>
      </c>
      <c r="O206" s="4">
        <v>22.04076766967773</v>
      </c>
      <c r="P206" s="4">
        <v>24.90766334533691</v>
      </c>
      <c r="Q206" s="4">
        <v>21.62907791137695</v>
      </c>
      <c r="R206" s="4">
        <v>49.89646530151367</v>
      </c>
      <c r="S206" s="4">
        <v>56.31948089599609</v>
      </c>
      <c r="T206" s="4">
        <v>14.38150310516357</v>
      </c>
      <c r="U206" s="4">
        <v>16.74548721313477</v>
      </c>
      <c r="V206" s="4">
        <v>55.03843688964844</v>
      </c>
      <c r="W206" s="4">
        <v>64.07827758789062</v>
      </c>
      <c r="X206" s="4">
        <v>499.5537109375</v>
      </c>
      <c r="Y206" s="4">
        <v>1999.724487304688</v>
      </c>
      <c r="Z206" s="4">
        <v>17.7881908416748</v>
      </c>
      <c r="AA206" s="4">
        <v>101.7439270019531</v>
      </c>
      <c r="AB206" s="4">
        <v>2.009674549102783</v>
      </c>
      <c r="AC206" s="4">
        <v>0.2472543120384216</v>
      </c>
      <c r="AD206" s="4">
        <v>0.2571111619472504</v>
      </c>
      <c r="AE206" s="4">
        <v>0.004644162952899933</v>
      </c>
      <c r="AF206" s="4">
        <v>0.2927541732788086</v>
      </c>
      <c r="AG206" s="4">
        <v>0.004688241053372622</v>
      </c>
      <c r="AH206" s="4">
        <v>0.6666666865348816</v>
      </c>
      <c r="AI206" s="4">
        <v>-0.2195652425289154</v>
      </c>
      <c r="AJ206" s="4">
        <v>2.737391471862793</v>
      </c>
      <c r="AK206" s="4">
        <v>1</v>
      </c>
      <c r="AL206" s="4">
        <v>0</v>
      </c>
      <c r="AM206" s="4">
        <v>0.1599999964237213</v>
      </c>
      <c r="AN206" s="4">
        <v>111115</v>
      </c>
      <c r="AO206" s="4">
        <f>X206*0.000001/(K206*0.0001)</f>
        <v>0.8325895182291665</v>
      </c>
      <c r="AP206" s="4">
        <f>(U206-T206)/(1000-U206)*AO206</f>
        <v>0.002001748645911155</v>
      </c>
      <c r="AQ206" s="4">
        <f>(P206+273.15)</f>
        <v>298.0576633453369</v>
      </c>
      <c r="AR206" s="4">
        <f>(O206+273.15)</f>
        <v>295.1907676696777</v>
      </c>
      <c r="AS206" s="4">
        <f>(Y206*AK206+Z206*AL206)*AM206</f>
        <v>319.9559108171779</v>
      </c>
      <c r="AT206" s="4">
        <f>((AS206+0.00000010773*(AR206^4-AQ206^4))-AP206*44100)/(L206*0.92*2*29.3+0.00000043092*AQ206^3)</f>
        <v>2.267205918997433</v>
      </c>
      <c r="AU206" s="4">
        <f>0.61365*EXP(17.502*J206/(240.97+J206))</f>
        <v>3.162215424285992</v>
      </c>
      <c r="AV206" s="4">
        <f>AU206*1000/AA206</f>
        <v>31.08013930133922</v>
      </c>
      <c r="AW206" s="4">
        <f>(AV206-U206)</f>
        <v>14.33465208820446</v>
      </c>
      <c r="AX206" s="4">
        <f>IF(D206,P206,(O206+P206)/2)</f>
        <v>23.47421550750732</v>
      </c>
      <c r="AY206" s="4">
        <f>0.61365*EXP(17.502*AX206/(240.97+AX206))</f>
        <v>2.901677642878013</v>
      </c>
      <c r="AZ206" s="4">
        <f>IF(AW206&lt;&gt;0,(1000-(AV206+U206)/2)/AW206*AP206,0)</f>
        <v>0.1363047524509746</v>
      </c>
      <c r="BA206" s="4">
        <f>U206*AA206/1000</f>
        <v>1.703751628625323</v>
      </c>
      <c r="BB206" s="4">
        <f>(AY206-BA206)</f>
        <v>1.19792601425269</v>
      </c>
      <c r="BC206" s="4">
        <f>1/(1.6/F206+1.37/N206)</f>
        <v>0.08578230195392533</v>
      </c>
      <c r="BD206" s="4">
        <f>G206*AA206*0.001</f>
        <v>11.99980898898873</v>
      </c>
      <c r="BE206" s="4">
        <f>G206/S206</f>
        <v>2.094147143832223</v>
      </c>
      <c r="BF206" s="4">
        <f>(1-AP206*AA206/AU206/F206)*100</f>
        <v>55.01631946398238</v>
      </c>
      <c r="BG206" s="4">
        <f>(S206-E206/(N206/1.35))</f>
        <v>58.91512819662114</v>
      </c>
      <c r="BH206" s="4">
        <f>E206*BF206/100/BG206</f>
        <v>-0.05099116829702354</v>
      </c>
    </row>
    <row r="207" ht="16" customHeight="1">
      <c r="A207" s="4">
        <v>182</v>
      </c>
      <c r="B207" t="s" s="2">
        <v>268</v>
      </c>
      <c r="C207" s="4">
        <v>1110.500030945987</v>
      </c>
      <c r="D207" s="4">
        <v>0</v>
      </c>
      <c r="E207" s="4">
        <f>(R207-S207*(1000-T207)/(1000-U207))*AO207</f>
        <v>-5.450461684170254</v>
      </c>
      <c r="F207" s="4">
        <f>IF(AZ207&lt;&gt;0,1/(1/AZ207-1/N207),0)</f>
        <v>0.1433006529376676</v>
      </c>
      <c r="G207" s="4">
        <f>((BC207-AP207/2)*S207-E207)/(BC207+AP207/2)</f>
        <v>117.9603800334675</v>
      </c>
      <c r="H207" s="4">
        <f>AP207*1000</f>
        <v>2.004645634562444</v>
      </c>
      <c r="I207" s="4">
        <f>(AU207-BA207)</f>
        <v>1.459370956582944</v>
      </c>
      <c r="J207" s="4">
        <f>(P207+AT207*D207)</f>
        <v>24.90889739990234</v>
      </c>
      <c r="K207" s="4">
        <v>6</v>
      </c>
      <c r="L207" s="4">
        <f>(K207*AI207+AJ207)</f>
        <v>1.420000016689301</v>
      </c>
      <c r="M207" s="4">
        <v>1</v>
      </c>
      <c r="N207" s="4">
        <f>L207*(M207+1)*(M207+1)/(M207*M207+1)</f>
        <v>2.840000033378601</v>
      </c>
      <c r="O207" s="4">
        <v>22.00981712341309</v>
      </c>
      <c r="P207" s="4">
        <v>24.90889739990234</v>
      </c>
      <c r="Q207" s="4">
        <v>21.28421401977539</v>
      </c>
      <c r="R207" s="4">
        <v>50.10123825073242</v>
      </c>
      <c r="S207" s="4">
        <v>56.51179504394531</v>
      </c>
      <c r="T207" s="4">
        <v>14.37137413024902</v>
      </c>
      <c r="U207" s="4">
        <v>16.73887825012207</v>
      </c>
      <c r="V207" s="4">
        <v>55.06367874145508</v>
      </c>
      <c r="W207" s="4">
        <v>64.1302490234375</v>
      </c>
      <c r="X207" s="4">
        <v>499.5362243652344</v>
      </c>
      <c r="Y207" s="4">
        <v>1999.841308593750</v>
      </c>
      <c r="Z207" s="4">
        <v>17.80253982543945</v>
      </c>
      <c r="AA207" s="4">
        <v>101.7438125610352</v>
      </c>
      <c r="AB207" s="4">
        <v>2.009674549102783</v>
      </c>
      <c r="AC207" s="4">
        <v>0.2472543120384216</v>
      </c>
      <c r="AD207" s="4">
        <v>0.2571111619472504</v>
      </c>
      <c r="AE207" s="4">
        <v>0.004644162952899933</v>
      </c>
      <c r="AF207" s="4">
        <v>0.2927541732788086</v>
      </c>
      <c r="AG207" s="4">
        <v>0.004688241053372622</v>
      </c>
      <c r="AH207" s="4">
        <v>0.6666666865348816</v>
      </c>
      <c r="AI207" s="4">
        <v>-0.2195652425289154</v>
      </c>
      <c r="AJ207" s="4">
        <v>2.737391471862793</v>
      </c>
      <c r="AK207" s="4">
        <v>1</v>
      </c>
      <c r="AL207" s="4">
        <v>0</v>
      </c>
      <c r="AM207" s="4">
        <v>0.1599999964237213</v>
      </c>
      <c r="AN207" s="4">
        <v>111115</v>
      </c>
      <c r="AO207" s="4">
        <f>X207*0.000001/(K207*0.0001)</f>
        <v>0.8325603739420572</v>
      </c>
      <c r="AP207" s="4">
        <f>(U207-T207)/(1000-U207)*AO207</f>
        <v>0.002004645634562444</v>
      </c>
      <c r="AQ207" s="4">
        <f>(P207+273.15)</f>
        <v>298.0588973999023</v>
      </c>
      <c r="AR207" s="4">
        <f>(O207+273.15)</f>
        <v>295.1598171234131</v>
      </c>
      <c r="AS207" s="4">
        <f>(Y207*AK207+Z207*AL207)*AM207</f>
        <v>319.9746022230102</v>
      </c>
      <c r="AT207" s="4">
        <f>((AS207+0.00000010773*(AR207^4-AQ207^4))-AP207*44100)/(L207*0.92*2*29.3+0.00000043092*AQ207^3)</f>
        <v>2.261902967759352</v>
      </c>
      <c r="AU207" s="4">
        <f>0.61365*EXP(17.502*J207/(240.97+J207))</f>
        <v>3.162448247745352</v>
      </c>
      <c r="AV207" s="4">
        <f>AU207*1000/AA207</f>
        <v>31.08246259052096</v>
      </c>
      <c r="AW207" s="4">
        <f>(AV207-U207)</f>
        <v>14.34358434039889</v>
      </c>
      <c r="AX207" s="4">
        <f>IF(D207,P207,(O207+P207)/2)</f>
        <v>23.45935726165771</v>
      </c>
      <c r="AY207" s="4">
        <f>0.61365*EXP(17.502*AX207/(240.97+AX207))</f>
        <v>2.899078506662597</v>
      </c>
      <c r="AZ207" s="4">
        <f>IF(AW207&lt;&gt;0,(1000-(AV207+U207)/2)/AW207*AP207,0)</f>
        <v>0.1364173115344522</v>
      </c>
      <c r="BA207" s="4">
        <f>U207*AA207/1000</f>
        <v>1.703077291162408</v>
      </c>
      <c r="BB207" s="4">
        <f>(AY207-BA207)</f>
        <v>1.196001215500188</v>
      </c>
      <c r="BC207" s="4">
        <f>1/(1.6/F207+1.37/N207)</f>
        <v>0.08585363264278639</v>
      </c>
      <c r="BD207" s="4">
        <f>G207*AA207*0.001</f>
        <v>12.00173879575359</v>
      </c>
      <c r="BE207" s="4">
        <f>G207/S207</f>
        <v>2.087358576058996</v>
      </c>
      <c r="BF207" s="4">
        <f>(1-AP207*AA207/AU207/F207)*100</f>
        <v>54.99362611228212</v>
      </c>
      <c r="BG207" s="4">
        <f>(S207-E207/(N207/1.35))</f>
        <v>59.10268349012475</v>
      </c>
      <c r="BH207" s="4">
        <f>E207*BF207/100/BG207</f>
        <v>-0.05071523563708591</v>
      </c>
    </row>
    <row r="208" ht="29" customHeight="1">
      <c r="A208" t="s" s="2">
        <v>9</v>
      </c>
      <c r="B208" t="s" s="5">
        <v>269</v>
      </c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</row>
    <row r="209" ht="16" customHeight="1">
      <c r="A209" s="4">
        <v>183</v>
      </c>
      <c r="B209" t="s" s="2">
        <v>270</v>
      </c>
      <c r="C209" s="4">
        <v>1115.500030834228</v>
      </c>
      <c r="D209" s="4">
        <v>0</v>
      </c>
      <c r="E209" s="4">
        <f>(R209-S209*(1000-T209)/(1000-U209))*AO209</f>
        <v>-5.584080211678197</v>
      </c>
      <c r="F209" s="4">
        <f>IF(AZ209&lt;&gt;0,1/(1/AZ209-1/N209),0)</f>
        <v>0.1430292732534615</v>
      </c>
      <c r="G209" s="4">
        <f>((BC209-AP209/2)*S209-E209)/(BC209+AP209/2)</f>
        <v>119.7609288570706</v>
      </c>
      <c r="H209" s="4">
        <f>AP209*1000</f>
        <v>2.003665141803805</v>
      </c>
      <c r="I209" s="4">
        <f>(AU209-BA209)</f>
        <v>1.461285424774528</v>
      </c>
      <c r="J209" s="4">
        <f>(P209+AT209*D209)</f>
        <v>24.91288375854492</v>
      </c>
      <c r="K209" s="4">
        <v>6</v>
      </c>
      <c r="L209" s="4">
        <f>(K209*AI209+AJ209)</f>
        <v>1.420000016689301</v>
      </c>
      <c r="M209" s="4">
        <v>1</v>
      </c>
      <c r="N209" s="4">
        <f>L209*(M209+1)*(M209+1)/(M209*M209+1)</f>
        <v>2.840000033378601</v>
      </c>
      <c r="O209" s="4">
        <v>21.90851593017578</v>
      </c>
      <c r="P209" s="4">
        <v>24.91288375854492</v>
      </c>
      <c r="Q209" s="4">
        <v>20.93264579772949</v>
      </c>
      <c r="R209" s="4">
        <v>50.09235382080078</v>
      </c>
      <c r="S209" s="4">
        <v>56.6632194519043</v>
      </c>
      <c r="T209" s="4">
        <v>14.36114501953125</v>
      </c>
      <c r="U209" s="4">
        <v>16.72756004333496</v>
      </c>
      <c r="V209" s="4">
        <v>55.32043838500977</v>
      </c>
      <c r="W209" s="4">
        <v>64.43533325195312</v>
      </c>
      <c r="X209" s="4">
        <v>499.5274353027344</v>
      </c>
      <c r="Y209" s="4">
        <v>1999.962646484375</v>
      </c>
      <c r="Z209" s="4">
        <v>17.8090877532959</v>
      </c>
      <c r="AA209" s="4">
        <v>101.7431716918945</v>
      </c>
      <c r="AB209" s="4">
        <v>2.009674549102783</v>
      </c>
      <c r="AC209" s="4">
        <v>0.2472543120384216</v>
      </c>
      <c r="AD209" s="4">
        <v>0.2571111619472504</v>
      </c>
      <c r="AE209" s="4">
        <v>0.004644162952899933</v>
      </c>
      <c r="AF209" s="4">
        <v>0.2927541732788086</v>
      </c>
      <c r="AG209" s="4">
        <v>0.004688241053372622</v>
      </c>
      <c r="AH209" s="4">
        <v>0.6666666865348816</v>
      </c>
      <c r="AI209" s="4">
        <v>-0.2195652425289154</v>
      </c>
      <c r="AJ209" s="4">
        <v>2.737391471862793</v>
      </c>
      <c r="AK209" s="4">
        <v>1</v>
      </c>
      <c r="AL209" s="4">
        <v>0</v>
      </c>
      <c r="AM209" s="4">
        <v>0.1599999964237213</v>
      </c>
      <c r="AN209" s="4">
        <v>111125</v>
      </c>
      <c r="AO209" s="4">
        <f>X209*0.000001/(K209*0.0001)</f>
        <v>0.8325457255045572</v>
      </c>
      <c r="AP209" s="4">
        <f>(U209-T209)/(1000-U209)*AO209</f>
        <v>0.002003665141803805</v>
      </c>
      <c r="AQ209" s="4">
        <f>(P209+273.15)</f>
        <v>298.0628837585449</v>
      </c>
      <c r="AR209" s="4">
        <f>(O209+273.15)</f>
        <v>295.0585159301758</v>
      </c>
      <c r="AS209" s="4">
        <f>(Y209*AK209+Z209*AL209)*AM209</f>
        <v>319.9940162850762</v>
      </c>
      <c r="AT209" s="4">
        <f>((AS209+0.00000010773*(AR209^4-AQ209^4))-AP209*44100)/(L209*0.92*2*29.3+0.00000043092*AQ209^3)</f>
        <v>2.249332397160242</v>
      </c>
      <c r="AU209" s="4">
        <f>0.61365*EXP(17.502*J209/(240.97+J209))</f>
        <v>3.163200438250032</v>
      </c>
      <c r="AV209" s="4">
        <f>AU209*1000/AA209</f>
        <v>31.09005140737156</v>
      </c>
      <c r="AW209" s="4">
        <f>(AV209-U209)</f>
        <v>14.3624913640366</v>
      </c>
      <c r="AX209" s="4">
        <f>IF(D209,P209,(O209+P209)/2)</f>
        <v>23.41069984436035</v>
      </c>
      <c r="AY209" s="4">
        <f>0.61365*EXP(17.502*AX209/(240.97+AX209))</f>
        <v>2.890581166162382</v>
      </c>
      <c r="AZ209" s="4">
        <f>IF(AW209&lt;&gt;0,(1000-(AV209+U209)/2)/AW209*AP209,0)</f>
        <v>0.1361713543714943</v>
      </c>
      <c r="BA209" s="4">
        <f>U209*AA209/1000</f>
        <v>1.701915013475504</v>
      </c>
      <c r="BB209" s="4">
        <f>(AY209-BA209)</f>
        <v>1.188666152686878</v>
      </c>
      <c r="BC209" s="4">
        <f>1/(1.6/F209+1.37/N209)</f>
        <v>0.08569776628319087</v>
      </c>
      <c r="BD209" s="4">
        <f>G209*AA209*0.001</f>
        <v>12.1848567466857</v>
      </c>
      <c r="BE209" s="4">
        <f>G209/S209</f>
        <v>2.113556730724127</v>
      </c>
      <c r="BF209" s="4">
        <f>(1-AP209*AA209/AU209/F209)*100</f>
        <v>54.94128827531694</v>
      </c>
      <c r="BG209" s="4">
        <f>(S209-E209/(N209/1.35))</f>
        <v>59.31762374668079</v>
      </c>
      <c r="BH209" s="4">
        <f>E209*BF209/100/BG209</f>
        <v>-0.05172097958146408</v>
      </c>
    </row>
    <row r="210" ht="16" customHeight="1">
      <c r="A210" s="4">
        <v>184</v>
      </c>
      <c r="B210" t="s" s="2">
        <v>271</v>
      </c>
      <c r="C210" s="4">
        <v>1120.500030722469</v>
      </c>
      <c r="D210" s="4">
        <v>0</v>
      </c>
      <c r="E210" s="4">
        <f>(R210-S210*(1000-T210)/(1000-U210))*AO210</f>
        <v>-2.93187021740131</v>
      </c>
      <c r="F210" s="4">
        <f>IF(AZ210&lt;&gt;0,1/(1/AZ210-1/N210),0)</f>
        <v>0.1422011897496958</v>
      </c>
      <c r="G210" s="4">
        <f>((BC210-AP210/2)*S210-E210)/(BC210+AP210/2)</f>
        <v>89.99034589010618</v>
      </c>
      <c r="H210" s="4">
        <f>AP210*1000</f>
        <v>1.999899832507906</v>
      </c>
      <c r="I210" s="4">
        <f>(AU210-BA210)</f>
        <v>1.466604466172438</v>
      </c>
      <c r="J210" s="4">
        <f>(P210+AT210*D210)</f>
        <v>24.93412590026855</v>
      </c>
      <c r="K210" s="4">
        <v>6</v>
      </c>
      <c r="L210" s="4">
        <f>(K210*AI210+AJ210)</f>
        <v>1.420000016689301</v>
      </c>
      <c r="M210" s="4">
        <v>1</v>
      </c>
      <c r="N210" s="4">
        <f>L210*(M210+1)*(M210+1)/(M210*M210+1)</f>
        <v>2.840000033378601</v>
      </c>
      <c r="O210" s="4">
        <v>21.77503776550293</v>
      </c>
      <c r="P210" s="4">
        <v>24.93412590026855</v>
      </c>
      <c r="Q210" s="4">
        <v>20.72476768493652</v>
      </c>
      <c r="R210" s="4">
        <v>53.93233108520508</v>
      </c>
      <c r="S210" s="4">
        <v>57.31602478027344</v>
      </c>
      <c r="T210" s="4">
        <v>14.35285472869873</v>
      </c>
      <c r="U210" s="4">
        <v>16.7147159576416</v>
      </c>
      <c r="V210" s="4">
        <v>55.71263122558594</v>
      </c>
      <c r="W210" s="4">
        <v>64.88262176513672</v>
      </c>
      <c r="X210" s="4">
        <v>499.5565490722656</v>
      </c>
      <c r="Y210" s="4">
        <v>2000.046997070312</v>
      </c>
      <c r="Z210" s="4">
        <v>17.86075782775879</v>
      </c>
      <c r="AA210" s="4">
        <v>101.7430877685547</v>
      </c>
      <c r="AB210" s="4">
        <v>2.009674549102783</v>
      </c>
      <c r="AC210" s="4">
        <v>0.2472543120384216</v>
      </c>
      <c r="AD210" s="4">
        <v>0.2571111619472504</v>
      </c>
      <c r="AE210" s="4">
        <v>0.004644162952899933</v>
      </c>
      <c r="AF210" s="4">
        <v>0.2927541732788086</v>
      </c>
      <c r="AG210" s="4">
        <v>0.004688241053372622</v>
      </c>
      <c r="AH210" s="4">
        <v>0.6666666865348816</v>
      </c>
      <c r="AI210" s="4">
        <v>-0.2195652425289154</v>
      </c>
      <c r="AJ210" s="4">
        <v>2.737391471862793</v>
      </c>
      <c r="AK210" s="4">
        <v>1</v>
      </c>
      <c r="AL210" s="4">
        <v>0</v>
      </c>
      <c r="AM210" s="4">
        <v>0.1599999964237213</v>
      </c>
      <c r="AN210" s="4">
        <v>111125</v>
      </c>
      <c r="AO210" s="4">
        <f>X210*0.000001/(K210*0.0001)</f>
        <v>0.8325942484537759</v>
      </c>
      <c r="AP210" s="4">
        <f>(U210-T210)/(1000-U210)*AO210</f>
        <v>0.001999899832507906</v>
      </c>
      <c r="AQ210" s="4">
        <f>(P210+273.15)</f>
        <v>298.0841259002685</v>
      </c>
      <c r="AR210" s="4">
        <f>(O210+273.15)</f>
        <v>294.9250377655029</v>
      </c>
      <c r="AS210" s="4">
        <f>(Y210*AK210+Z210*AL210)*AM210</f>
        <v>320.0075123785246</v>
      </c>
      <c r="AT210" s="4">
        <f>((AS210+0.00000010773*(AR210^4-AQ210^4))-AP210*44100)/(L210*0.92*2*29.3+0.00000043092*AQ210^3)</f>
        <v>2.231770740335223</v>
      </c>
      <c r="AU210" s="4">
        <f>0.61365*EXP(17.502*J210/(240.97+J210))</f>
        <v>3.167211278877229</v>
      </c>
      <c r="AV210" s="4">
        <f>AU210*1000/AA210</f>
        <v>31.12949831129566</v>
      </c>
      <c r="AW210" s="4">
        <f>(AV210-U210)</f>
        <v>14.41478235365405</v>
      </c>
      <c r="AX210" s="4">
        <f>IF(D210,P210,(O210+P210)/2)</f>
        <v>23.35458183288574</v>
      </c>
      <c r="AY210" s="4">
        <f>0.61365*EXP(17.502*AX210/(240.97+AX210))</f>
        <v>2.88080799336301</v>
      </c>
      <c r="AZ210" s="4">
        <f>IF(AW210&lt;&gt;0,(1000-(AV210+U210)/2)/AW210*AP210,0)</f>
        <v>0.1354205680366455</v>
      </c>
      <c r="BA210" s="4">
        <f>U210*AA210/1000</f>
        <v>1.700606812704791</v>
      </c>
      <c r="BB210" s="4">
        <f>(AY210-BA210)</f>
        <v>1.180201180658218</v>
      </c>
      <c r="BC210" s="4">
        <f>1/(1.6/F210+1.37/N210)</f>
        <v>0.0852220070625377</v>
      </c>
      <c r="BD210" s="4">
        <f>G210*AA210*0.001</f>
        <v>9.155895660219668</v>
      </c>
      <c r="BE210" s="4">
        <f>G210/S210</f>
        <v>1.570073050863052</v>
      </c>
      <c r="BF210" s="4">
        <f>(1-AP210*AA210/AU210/F210)*100</f>
        <v>54.82138713929292</v>
      </c>
      <c r="BG210" s="4">
        <f>(S210-E210/(N210/1.35))</f>
        <v>58.70969546582731</v>
      </c>
      <c r="BH210" s="4">
        <f>E210*BF210/100/BG210</f>
        <v>-0.02737694190968415</v>
      </c>
    </row>
    <row r="211" ht="16" customHeight="1">
      <c r="A211" s="4">
        <v>185</v>
      </c>
      <c r="B211" t="s" s="2">
        <v>272</v>
      </c>
      <c r="C211" s="4">
        <v>1126.000030599535</v>
      </c>
      <c r="D211" s="4">
        <v>0</v>
      </c>
      <c r="E211" s="4">
        <f>(R211-S211*(1000-T211)/(1000-U211))*AO211</f>
        <v>11.56458428306047</v>
      </c>
      <c r="F211" s="4">
        <f>IF(AZ211&lt;&gt;0,1/(1/AZ211-1/N211),0)</f>
        <v>0.1423478196424582</v>
      </c>
      <c r="G211" s="4">
        <f>((BC211-AP211/2)*S211-E211)/(BC211+AP211/2)</f>
        <v>-69.48885804533306</v>
      </c>
      <c r="H211" s="4">
        <f>AP211*1000</f>
        <v>1.996937622272319</v>
      </c>
      <c r="I211" s="4">
        <f>(AU211-BA211)</f>
        <v>1.463041162557837</v>
      </c>
      <c r="J211" s="4">
        <f>(P211+AT211*D211)</f>
        <v>24.90899658203125</v>
      </c>
      <c r="K211" s="4">
        <v>6</v>
      </c>
      <c r="L211" s="4">
        <f>(K211*AI211+AJ211)</f>
        <v>1.420000016689301</v>
      </c>
      <c r="M211" s="4">
        <v>1</v>
      </c>
      <c r="N211" s="4">
        <f>L211*(M211+1)*(M211+1)/(M211*M211+1)</f>
        <v>2.840000033378601</v>
      </c>
      <c r="O211" s="4">
        <v>21.65795135498047</v>
      </c>
      <c r="P211" s="4">
        <v>24.90899658203125</v>
      </c>
      <c r="Q211" s="4">
        <v>20.74958229064941</v>
      </c>
      <c r="R211" s="4">
        <v>80.08394622802734</v>
      </c>
      <c r="S211" s="4">
        <v>66.03620147705078</v>
      </c>
      <c r="T211" s="4">
        <v>14.3447732925415</v>
      </c>
      <c r="U211" s="4">
        <v>16.70308685302734</v>
      </c>
      <c r="V211" s="4">
        <v>56.09425354003906</v>
      </c>
      <c r="W211" s="4">
        <v>65.31818389892578</v>
      </c>
      <c r="X211" s="4">
        <v>499.5729064941406</v>
      </c>
      <c r="Y211" s="4">
        <v>2000.204467773438</v>
      </c>
      <c r="Z211" s="4">
        <v>17.81525039672852</v>
      </c>
      <c r="AA211" s="4">
        <v>101.7432174682617</v>
      </c>
      <c r="AB211" s="4">
        <v>2.009674549102783</v>
      </c>
      <c r="AC211" s="4">
        <v>0.2472543120384216</v>
      </c>
      <c r="AD211" s="4">
        <v>0.2571111619472504</v>
      </c>
      <c r="AE211" s="4">
        <v>0.004644162952899933</v>
      </c>
      <c r="AF211" s="4">
        <v>0.2927541732788086</v>
      </c>
      <c r="AG211" s="4">
        <v>0.004688241053372622</v>
      </c>
      <c r="AH211" s="4">
        <v>0.6666666865348816</v>
      </c>
      <c r="AI211" s="4">
        <v>-0.2195652425289154</v>
      </c>
      <c r="AJ211" s="4">
        <v>2.737391471862793</v>
      </c>
      <c r="AK211" s="4">
        <v>1</v>
      </c>
      <c r="AL211" s="4">
        <v>0</v>
      </c>
      <c r="AM211" s="4">
        <v>0.1599999964237213</v>
      </c>
      <c r="AN211" s="4">
        <v>111125</v>
      </c>
      <c r="AO211" s="4">
        <f>X211*0.000001/(K211*0.0001)</f>
        <v>0.8326215108235676</v>
      </c>
      <c r="AP211" s="4">
        <f>(U211-T211)/(1000-U211)*AO211</f>
        <v>0.001996937622272319</v>
      </c>
      <c r="AQ211" s="4">
        <f>(P211+273.15)</f>
        <v>298.0589965820312</v>
      </c>
      <c r="AR211" s="4">
        <f>(O211+273.15)</f>
        <v>294.8079513549804</v>
      </c>
      <c r="AS211" s="4">
        <f>(Y211*AK211+Z211*AL211)*AM211</f>
        <v>320.0327076904614</v>
      </c>
      <c r="AT211" s="4">
        <f>((AS211+0.00000010773*(AR211^4-AQ211^4))-AP211*44100)/(L211*0.92*2*29.3+0.00000043092*AQ211^3)</f>
        <v>2.222170443773153</v>
      </c>
      <c r="AU211" s="4">
        <f>0.61365*EXP(17.502*J211/(240.97+J211))</f>
        <v>3.162466960636662</v>
      </c>
      <c r="AV211" s="4">
        <f>AU211*1000/AA211</f>
        <v>31.08282831357458</v>
      </c>
      <c r="AW211" s="4">
        <f>(AV211-U211)</f>
        <v>14.37974146054724</v>
      </c>
      <c r="AX211" s="4">
        <f>IF(D211,P211,(O211+P211)/2)</f>
        <v>23.28347396850586</v>
      </c>
      <c r="AY211" s="4">
        <f>0.61365*EXP(17.502*AX211/(240.97+AX211))</f>
        <v>2.868465799556486</v>
      </c>
      <c r="AZ211" s="4">
        <f>IF(AW211&lt;&gt;0,(1000-(AV211+U211)/2)/AW211*AP211,0)</f>
        <v>0.1355535411895152</v>
      </c>
      <c r="BA211" s="4">
        <f>U211*AA211/1000</f>
        <v>1.699425798078824</v>
      </c>
      <c r="BB211" s="4">
        <f>(AY211-BA211)</f>
        <v>1.169040001477661</v>
      </c>
      <c r="BC211" s="4">
        <f>1/(1.6/F211+1.37/N211)</f>
        <v>0.08530626700261285</v>
      </c>
      <c r="BD211" s="4">
        <f>G211*AA211*0.001</f>
        <v>-7.07001999572749</v>
      </c>
      <c r="BE211" s="4">
        <f>G211/S211</f>
        <v>-1.052284299990849</v>
      </c>
      <c r="BF211" s="4">
        <f>(1-AP211*AA211/AU211/F211)*100</f>
        <v>54.86710932229163</v>
      </c>
      <c r="BG211" s="4">
        <f>(S211-E211/(N211/1.35))</f>
        <v>60.538951970487</v>
      </c>
      <c r="BH211" s="4">
        <f>E211*BF211/100/BG211</f>
        <v>0.1048110826951321</v>
      </c>
    </row>
    <row r="212" ht="16" customHeight="1">
      <c r="A212" s="4">
        <v>186</v>
      </c>
      <c r="B212" t="s" s="2">
        <v>273</v>
      </c>
      <c r="C212" s="4">
        <v>1131.000030487776</v>
      </c>
      <c r="D212" s="4">
        <v>0</v>
      </c>
      <c r="E212" s="4">
        <f>(R212-S212*(1000-T212)/(1000-U212))*AO212</f>
        <v>33.06948316237487</v>
      </c>
      <c r="F212" s="4">
        <f>IF(AZ212&lt;&gt;0,1/(1/AZ212-1/N212),0)</f>
        <v>0.1425280129099089</v>
      </c>
      <c r="G212" s="4">
        <f>((BC212-AP212/2)*S212-E212)/(BC212+AP212/2)</f>
        <v>-294.1871664276933</v>
      </c>
      <c r="H212" s="4">
        <f>AP212*1000</f>
        <v>1.995811651068246</v>
      </c>
      <c r="I212" s="4">
        <f>(AU212-BA212)</f>
        <v>1.460489196616383</v>
      </c>
      <c r="J212" s="4">
        <f>(P212+AT212*D212)</f>
        <v>24.89109039306641</v>
      </c>
      <c r="K212" s="4">
        <v>6</v>
      </c>
      <c r="L212" s="4">
        <f>(K212*AI212+AJ212)</f>
        <v>1.420000016689301</v>
      </c>
      <c r="M212" s="4">
        <v>1</v>
      </c>
      <c r="N212" s="4">
        <f>L212*(M212+1)*(M212+1)/(M212*M212+1)</f>
        <v>2.840000033378601</v>
      </c>
      <c r="O212" s="4">
        <v>21.60782623291016</v>
      </c>
      <c r="P212" s="4">
        <v>24.89109039306641</v>
      </c>
      <c r="Q212" s="4">
        <v>20.84165573120117</v>
      </c>
      <c r="R212" s="4">
        <v>130.5567779541016</v>
      </c>
      <c r="S212" s="4">
        <v>90.62044525146484</v>
      </c>
      <c r="T212" s="4">
        <v>14.33784198760986</v>
      </c>
      <c r="U212" s="4">
        <v>16.6949520111084</v>
      </c>
      <c r="V212" s="4">
        <v>56.27246475219727</v>
      </c>
      <c r="W212" s="4">
        <v>65.52372741699219</v>
      </c>
      <c r="X212" s="4">
        <v>499.550292968750</v>
      </c>
      <c r="Y212" s="4">
        <v>2000.3115234375</v>
      </c>
      <c r="Z212" s="4">
        <v>17.79712677001953</v>
      </c>
      <c r="AA212" s="4">
        <v>101.7433853149414</v>
      </c>
      <c r="AB212" s="4">
        <v>2.009674549102783</v>
      </c>
      <c r="AC212" s="4">
        <v>0.2472543120384216</v>
      </c>
      <c r="AD212" s="4">
        <v>0.2571111619472504</v>
      </c>
      <c r="AE212" s="4">
        <v>0.004644162952899933</v>
      </c>
      <c r="AF212" s="4">
        <v>0.2927541732788086</v>
      </c>
      <c r="AG212" s="4">
        <v>0.004688241053372622</v>
      </c>
      <c r="AH212" s="4">
        <v>0.6666666865348816</v>
      </c>
      <c r="AI212" s="4">
        <v>-0.2195652425289154</v>
      </c>
      <c r="AJ212" s="4">
        <v>2.737391471862793</v>
      </c>
      <c r="AK212" s="4">
        <v>1</v>
      </c>
      <c r="AL212" s="4">
        <v>0</v>
      </c>
      <c r="AM212" s="4">
        <v>0.1599999964237213</v>
      </c>
      <c r="AN212" s="4">
        <v>111115</v>
      </c>
      <c r="AO212" s="4">
        <f>X212*0.000001/(K212*0.0001)</f>
        <v>0.8325838216145831</v>
      </c>
      <c r="AP212" s="4">
        <f>(U212-T212)/(1000-U212)*AO212</f>
        <v>0.001995811651068246</v>
      </c>
      <c r="AQ212" s="4">
        <f>(P212+273.15)</f>
        <v>298.0410903930664</v>
      </c>
      <c r="AR212" s="4">
        <f>(O212+273.15)</f>
        <v>294.7578262329101</v>
      </c>
      <c r="AS212" s="4">
        <f>(Y212*AK212+Z212*AL212)*AM212</f>
        <v>320.0498365963285</v>
      </c>
      <c r="AT212" s="4">
        <f>((AS212+0.00000010773*(AR212^4-AQ212^4))-AP212*44100)/(L212*0.92*2*29.3+0.00000043092*AQ212^3)</f>
        <v>2.219014082834152</v>
      </c>
      <c r="AU212" s="4">
        <f>0.61365*EXP(17.502*J212/(240.97+J212))</f>
        <v>3.159090131897041</v>
      </c>
      <c r="AV212" s="4">
        <f>AU212*1000/AA212</f>
        <v>31.0495873723706</v>
      </c>
      <c r="AW212" s="4">
        <f>(AV212-U212)</f>
        <v>14.3546353612622</v>
      </c>
      <c r="AX212" s="4">
        <f>IF(D212,P212,(O212+P212)/2)</f>
        <v>23.24945831298828</v>
      </c>
      <c r="AY212" s="4">
        <f>0.61365*EXP(17.502*AX212/(240.97+AX212))</f>
        <v>2.862578073658682</v>
      </c>
      <c r="AZ212" s="4">
        <f>IF(AW212&lt;&gt;0,(1000-(AV212+U212)/2)/AW212*AP212,0)</f>
        <v>0.1357169338022618</v>
      </c>
      <c r="BA212" s="4">
        <f>U212*AA212/1000</f>
        <v>1.698600935280658</v>
      </c>
      <c r="BB212" s="4">
        <f>(AY212-BA212)</f>
        <v>1.163977138378025</v>
      </c>
      <c r="BC212" s="4">
        <f>1/(1.6/F212+1.37/N212)</f>
        <v>0.08540980414085797</v>
      </c>
      <c r="BD212" s="4">
        <f>G212*AA212*0.001</f>
        <v>-29.9315982285636</v>
      </c>
      <c r="BE212" s="4">
        <f>G212/S212</f>
        <v>-3.24636637583656</v>
      </c>
      <c r="BF212" s="4">
        <f>(1-AP212*AA212/AU212/F212)*100</f>
        <v>54.90135535475397</v>
      </c>
      <c r="BG212" s="4">
        <f>(S212-E212/(N212/1.35))</f>
        <v>74.90079674987815</v>
      </c>
      <c r="BH212" s="4">
        <f>E212*BF212/100/BG212</f>
        <v>0.2423952114365926</v>
      </c>
    </row>
    <row r="213" ht="16" customHeight="1">
      <c r="A213" s="4">
        <v>187</v>
      </c>
      <c r="B213" t="s" s="2">
        <v>274</v>
      </c>
      <c r="C213" s="4">
        <v>1136.000030376017</v>
      </c>
      <c r="D213" s="4">
        <v>0</v>
      </c>
      <c r="E213" s="4">
        <f>(R213-S213*(1000-T213)/(1000-U213))*AO213</f>
        <v>50.59147078914694</v>
      </c>
      <c r="F213" s="4">
        <f>IF(AZ213&lt;&gt;0,1/(1/AZ213-1/N213),0)</f>
        <v>0.1426138296864959</v>
      </c>
      <c r="G213" s="4">
        <f>((BC213-AP213/2)*S213-E213)/(BC213+AP213/2)</f>
        <v>-454.1862696188233</v>
      </c>
      <c r="H213" s="4">
        <f>AP213*1000</f>
        <v>1.996896337970409</v>
      </c>
      <c r="I213" s="4">
        <f>(AU213-BA213)</f>
        <v>1.460453038550833</v>
      </c>
      <c r="J213" s="4">
        <f>(P213+AT213*D213)</f>
        <v>24.88739776611328</v>
      </c>
      <c r="K213" s="4">
        <v>6</v>
      </c>
      <c r="L213" s="4">
        <f>(K213*AI213+AJ213)</f>
        <v>1.420000016689301</v>
      </c>
      <c r="M213" s="4">
        <v>1</v>
      </c>
      <c r="N213" s="4">
        <f>L213*(M213+1)*(M213+1)/(M213*M213+1)</f>
        <v>2.840000033378601</v>
      </c>
      <c r="O213" s="4">
        <v>21.59297370910645</v>
      </c>
      <c r="P213" s="4">
        <v>24.88739776611328</v>
      </c>
      <c r="Q213" s="4">
        <v>20.8902473449707</v>
      </c>
      <c r="R213" s="4">
        <v>195.1574249267578</v>
      </c>
      <c r="S213" s="4">
        <v>134.0699310302734</v>
      </c>
      <c r="T213" s="4">
        <v>14.33003044128418</v>
      </c>
      <c r="U213" s="4">
        <v>16.68849563598633</v>
      </c>
      <c r="V213" s="4">
        <v>56.31930923461914</v>
      </c>
      <c r="W213" s="4">
        <v>65.58697509765625</v>
      </c>
      <c r="X213" s="4">
        <v>499.5378723144531</v>
      </c>
      <c r="Y213" s="4">
        <v>2000.46484375</v>
      </c>
      <c r="Z213" s="4">
        <v>17.80451965332031</v>
      </c>
      <c r="AA213" s="4">
        <v>101.7432098388672</v>
      </c>
      <c r="AB213" s="4">
        <v>2.009674549102783</v>
      </c>
      <c r="AC213" s="4">
        <v>0.2472543120384216</v>
      </c>
      <c r="AD213" s="4">
        <v>0.2571111619472504</v>
      </c>
      <c r="AE213" s="4">
        <v>0.004644162952899933</v>
      </c>
      <c r="AF213" s="4">
        <v>0.2927541732788086</v>
      </c>
      <c r="AG213" s="4">
        <v>0.004688241053372622</v>
      </c>
      <c r="AH213" s="4">
        <v>0.6666666865348816</v>
      </c>
      <c r="AI213" s="4">
        <v>-0.2195652425289154</v>
      </c>
      <c r="AJ213" s="4">
        <v>2.737391471862793</v>
      </c>
      <c r="AK213" s="4">
        <v>1</v>
      </c>
      <c r="AL213" s="4">
        <v>0</v>
      </c>
      <c r="AM213" s="4">
        <v>0.1599999964237213</v>
      </c>
      <c r="AN213" s="4">
        <v>111115</v>
      </c>
      <c r="AO213" s="4">
        <f>X213*0.000001/(K213*0.0001)</f>
        <v>0.8325631205240884</v>
      </c>
      <c r="AP213" s="4">
        <f>(U213-T213)/(1000-U213)*AO213</f>
        <v>0.001996896337970409</v>
      </c>
      <c r="AQ213" s="4">
        <f>(P213+273.15)</f>
        <v>298.0373977661133</v>
      </c>
      <c r="AR213" s="4">
        <f>(O213+273.15)</f>
        <v>294.7429737091064</v>
      </c>
      <c r="AS213" s="4">
        <f>(Y213*AK213+Z213*AL213)*AM213</f>
        <v>320.0743678457802</v>
      </c>
      <c r="AT213" s="4">
        <f>((AS213+0.00000010773*(AR213^4-AQ213^4))-AP213*44100)/(L213*0.92*2*29.3+0.00000043092*AQ213^3)</f>
        <v>2.217375562772884</v>
      </c>
      <c r="AU213" s="4">
        <f>0.61365*EXP(17.502*J213/(240.97+J213))</f>
        <v>3.158394151938009</v>
      </c>
      <c r="AV213" s="4">
        <f>AU213*1000/AA213</f>
        <v>31.04280036908628</v>
      </c>
      <c r="AW213" s="4">
        <f>(AV213-U213)</f>
        <v>14.35430473309995</v>
      </c>
      <c r="AX213" s="4">
        <f>IF(D213,P213,(O213+P213)/2)</f>
        <v>23.24018573760986</v>
      </c>
      <c r="AY213" s="4">
        <f>0.61365*EXP(17.502*AX213/(240.97+AX213))</f>
        <v>2.860974930236544</v>
      </c>
      <c r="AZ213" s="4">
        <f>IF(AW213&lt;&gt;0,(1000-(AV213+U213)/2)/AW213*AP213,0)</f>
        <v>0.1357947423518224</v>
      </c>
      <c r="BA213" s="4">
        <f>U213*AA213/1000</f>
        <v>1.697941113387176</v>
      </c>
      <c r="BB213" s="4">
        <f>(AY213-BA213)</f>
        <v>1.163033816849368</v>
      </c>
      <c r="BC213" s="4">
        <f>1/(1.6/F213+1.37/N213)</f>
        <v>0.08545910975787374</v>
      </c>
      <c r="BD213" s="4">
        <f>G213*AA213*0.001</f>
        <v>-46.21036893576025</v>
      </c>
      <c r="BE213" s="4">
        <f>G213/S213</f>
        <v>-3.387681832373484</v>
      </c>
      <c r="BF213" s="4">
        <f>(1-AP213*AA213/AU213/F213)*100</f>
        <v>54.89413807596348</v>
      </c>
      <c r="BG213" s="4">
        <f>(S213-E213/(N213/1.35))</f>
        <v>110.0211687899092</v>
      </c>
      <c r="BH213" s="4">
        <f>E213*BF213/100/BG213</f>
        <v>0.2524218942146176</v>
      </c>
    </row>
    <row r="214" ht="16" customHeight="1">
      <c r="A214" s="4">
        <v>188</v>
      </c>
      <c r="B214" t="s" s="2">
        <v>275</v>
      </c>
      <c r="C214" s="4">
        <v>1141.500030253083</v>
      </c>
      <c r="D214" s="4">
        <v>0</v>
      </c>
      <c r="E214" s="4">
        <f>(R214-S214*(1000-T214)/(1000-U214))*AO214</f>
        <v>48.29150443905338</v>
      </c>
      <c r="F214" s="4">
        <f>IF(AZ214&lt;&gt;0,1/(1/AZ214-1/N214),0)</f>
        <v>0.1427100458428853</v>
      </c>
      <c r="G214" s="4">
        <f>((BC214-AP214/2)*S214-E214)/(BC214+AP214/2)</f>
        <v>-374.6572849994492</v>
      </c>
      <c r="H214" s="4">
        <f>AP214*1000</f>
        <v>1.997070167804962</v>
      </c>
      <c r="I214" s="4">
        <f>(AU214-BA214)</f>
        <v>1.459658181655193</v>
      </c>
      <c r="J214" s="4">
        <f>(P214+AT214*D214)</f>
        <v>24.87886428833008</v>
      </c>
      <c r="K214" s="4">
        <v>6</v>
      </c>
      <c r="L214" s="4">
        <f>(K214*AI214+AJ214)</f>
        <v>1.420000016689301</v>
      </c>
      <c r="M214" s="4">
        <v>1</v>
      </c>
      <c r="N214" s="4">
        <f>L214*(M214+1)*(M214+1)/(M214*M214+1)</f>
        <v>2.840000033378601</v>
      </c>
      <c r="O214" s="4">
        <v>21.58713912963867</v>
      </c>
      <c r="P214" s="4">
        <v>24.87886428833008</v>
      </c>
      <c r="Q214" s="4">
        <v>20.88995742797852</v>
      </c>
      <c r="R214" s="4">
        <v>246.3338317871094</v>
      </c>
      <c r="S214" s="4">
        <v>187.879638671875</v>
      </c>
      <c r="T214" s="4">
        <v>14.32183456420898</v>
      </c>
      <c r="U214" s="4">
        <v>16.68052864074707</v>
      </c>
      <c r="V214" s="4">
        <v>56.31631851196289</v>
      </c>
      <c r="W214" s="4">
        <v>65.58969116210938</v>
      </c>
      <c r="X214" s="4">
        <v>499.5369262695312</v>
      </c>
      <c r="Y214" s="4">
        <v>2000.6259765625</v>
      </c>
      <c r="Z214" s="4">
        <v>17.83759689331055</v>
      </c>
      <c r="AA214" s="4">
        <v>101.7430648803711</v>
      </c>
      <c r="AB214" s="4">
        <v>2.009674549102783</v>
      </c>
      <c r="AC214" s="4">
        <v>0.2472543120384216</v>
      </c>
      <c r="AD214" s="4">
        <v>0.2571111619472504</v>
      </c>
      <c r="AE214" s="4">
        <v>0.004644162952899933</v>
      </c>
      <c r="AF214" s="4">
        <v>0.2927541732788086</v>
      </c>
      <c r="AG214" s="4">
        <v>0.004688241053372622</v>
      </c>
      <c r="AH214" s="4">
        <v>0.6666666865348816</v>
      </c>
      <c r="AI214" s="4">
        <v>-0.2195652425289154</v>
      </c>
      <c r="AJ214" s="4">
        <v>2.737391471862793</v>
      </c>
      <c r="AK214" s="4">
        <v>1</v>
      </c>
      <c r="AL214" s="4">
        <v>0</v>
      </c>
      <c r="AM214" s="4">
        <v>0.1599999964237213</v>
      </c>
      <c r="AN214" s="4">
        <v>111115</v>
      </c>
      <c r="AO214" s="4">
        <f>X214*0.000001/(K214*0.0001)</f>
        <v>0.832561543782552</v>
      </c>
      <c r="AP214" s="4">
        <f>(U214-T214)/(1000-U214)*AO214</f>
        <v>0.001997070167804962</v>
      </c>
      <c r="AQ214" s="4">
        <f>(P214+273.15)</f>
        <v>298.0288642883301</v>
      </c>
      <c r="AR214" s="4">
        <f>(O214+273.15)</f>
        <v>294.7371391296386</v>
      </c>
      <c r="AS214" s="4">
        <f>(Y214*AK214+Z214*AL214)*AM214</f>
        <v>320.100149095204</v>
      </c>
      <c r="AT214" s="4">
        <f>((AS214+0.00000010773*(AR214^4-AQ214^4))-AP214*44100)/(L214*0.92*2*29.3+0.00000043092*AQ214^3)</f>
        <v>2.217981025779452</v>
      </c>
      <c r="AU214" s="4">
        <f>0.61365*EXP(17.502*J214/(240.97+J214))</f>
        <v>3.156786289389611</v>
      </c>
      <c r="AV214" s="4">
        <f>AU214*1000/AA214</f>
        <v>31.02704143128912</v>
      </c>
      <c r="AW214" s="4">
        <f>(AV214-U214)</f>
        <v>14.34651279054205</v>
      </c>
      <c r="AX214" s="4">
        <f>IF(D214,P214,(O214+P214)/2)</f>
        <v>23.23300170898438</v>
      </c>
      <c r="AY214" s="4">
        <f>0.61365*EXP(17.502*AX214/(240.97+AX214))</f>
        <v>2.859733417406032</v>
      </c>
      <c r="AZ214" s="4">
        <f>IF(AW214&lt;&gt;0,(1000-(AV214+U214)/2)/AW214*AP214,0)</f>
        <v>0.1358819745105907</v>
      </c>
      <c r="BA214" s="4">
        <f>U214*AA214/1000</f>
        <v>1.697128107734417</v>
      </c>
      <c r="BB214" s="4">
        <f>(AY214-BA214)</f>
        <v>1.162605309671615</v>
      </c>
      <c r="BC214" s="4">
        <f>1/(1.6/F214+1.37/N214)</f>
        <v>0.08551438737986394</v>
      </c>
      <c r="BD214" s="4">
        <f>G214*AA214*0.001</f>
        <v>-38.11878045560265</v>
      </c>
      <c r="BE214" s="4">
        <f>G214/S214</f>
        <v>-1.994134583438148</v>
      </c>
      <c r="BF214" s="4">
        <f>(1-AP214*AA214/AU214/F214)*100</f>
        <v>54.89772870419195</v>
      </c>
      <c r="BG214" s="4">
        <f>(S214-E214/(N214/1.35))</f>
        <v>164.9241702822621</v>
      </c>
      <c r="BH214" s="4">
        <f>E214*BF214/100/BG214</f>
        <v>0.1607462329430051</v>
      </c>
    </row>
    <row r="215" ht="16" customHeight="1">
      <c r="A215" s="4">
        <v>189</v>
      </c>
      <c r="B215" t="s" s="2">
        <v>276</v>
      </c>
      <c r="C215" s="4">
        <v>1146.500030141324</v>
      </c>
      <c r="D215" s="4">
        <v>0</v>
      </c>
      <c r="E215" s="4">
        <f>(R215-S215*(1000-T215)/(1000-U215))*AO215</f>
        <v>33.6468253573543</v>
      </c>
      <c r="F215" s="4">
        <f>IF(AZ215&lt;&gt;0,1/(1/AZ215-1/N215),0)</f>
        <v>0.1429901418382678</v>
      </c>
      <c r="G215" s="4">
        <f>((BC215-AP215/2)*S215-E215)/(BC215+AP215/2)</f>
        <v>-168.1338671981755</v>
      </c>
      <c r="H215" s="4">
        <f>AP215*1000</f>
        <v>1.996896411755088</v>
      </c>
      <c r="I215" s="4">
        <f>(AU215-BA215)</f>
        <v>1.456837191016125</v>
      </c>
      <c r="J215" s="4">
        <f>(P215+AT215*D215)</f>
        <v>24.85969734191895</v>
      </c>
      <c r="K215" s="4">
        <v>6</v>
      </c>
      <c r="L215" s="4">
        <f>(K215*AI215+AJ215)</f>
        <v>1.420000016689301</v>
      </c>
      <c r="M215" s="4">
        <v>1</v>
      </c>
      <c r="N215" s="4">
        <f>L215*(M215+1)*(M215+1)/(M215*M215+1)</f>
        <v>2.840000033378601</v>
      </c>
      <c r="O215" s="4">
        <v>21.57883071899414</v>
      </c>
      <c r="P215" s="4">
        <v>24.85969734191895</v>
      </c>
      <c r="Q215" s="4">
        <v>20.8782958984375</v>
      </c>
      <c r="R215" s="4">
        <v>266.2092590332031</v>
      </c>
      <c r="S215" s="4">
        <v>225.2568054199219</v>
      </c>
      <c r="T215" s="4">
        <v>14.3144063949585</v>
      </c>
      <c r="U215" s="4">
        <v>16.67283058166504</v>
      </c>
      <c r="V215" s="4">
        <v>56.31557083129883</v>
      </c>
      <c r="W215" s="4">
        <v>65.59363555908203</v>
      </c>
      <c r="X215" s="4">
        <v>499.5545349121094</v>
      </c>
      <c r="Y215" s="4">
        <v>2000.755615234375</v>
      </c>
      <c r="Z215" s="4">
        <v>17.87191009521484</v>
      </c>
      <c r="AA215" s="4">
        <v>101.742790222168</v>
      </c>
      <c r="AB215" s="4">
        <v>2.009674549102783</v>
      </c>
      <c r="AC215" s="4">
        <v>0.2472543120384216</v>
      </c>
      <c r="AD215" s="4">
        <v>0.2571111619472504</v>
      </c>
      <c r="AE215" s="4">
        <v>0.004644162952899933</v>
      </c>
      <c r="AF215" s="4">
        <v>0.2927541732788086</v>
      </c>
      <c r="AG215" s="4">
        <v>0.004688241053372622</v>
      </c>
      <c r="AH215" s="4">
        <v>0.6666666865348816</v>
      </c>
      <c r="AI215" s="4">
        <v>-0.2195652425289154</v>
      </c>
      <c r="AJ215" s="4">
        <v>2.737391471862793</v>
      </c>
      <c r="AK215" s="4">
        <v>1</v>
      </c>
      <c r="AL215" s="4">
        <v>0</v>
      </c>
      <c r="AM215" s="4">
        <v>0.1599999964237213</v>
      </c>
      <c r="AN215" s="4">
        <v>111115</v>
      </c>
      <c r="AO215" s="4">
        <f>X215*0.000001/(K215*0.0001)</f>
        <v>0.8325908915201822</v>
      </c>
      <c r="AP215" s="4">
        <f>(U215-T215)/(1000-U215)*AO215</f>
        <v>0.001996896411755089</v>
      </c>
      <c r="AQ215" s="4">
        <f>(P215+273.15)</f>
        <v>298.0096973419189</v>
      </c>
      <c r="AR215" s="4">
        <f>(O215+273.15)</f>
        <v>294.7288307189941</v>
      </c>
      <c r="AS215" s="4">
        <f>(Y215*AK215+Z215*AL215)*AM215</f>
        <v>320.1208912822403</v>
      </c>
      <c r="AT215" s="4">
        <f>((AS215+0.00000010773*(AR215^4-AQ215^4))-AP215*44100)/(L215*0.92*2*29.3+0.00000043092*AQ215^3)</f>
        <v>2.219802741825437</v>
      </c>
      <c r="AU215" s="4">
        <f>0.61365*EXP(17.502*J215/(240.97+J215))</f>
        <v>3.153177495296218</v>
      </c>
      <c r="AV215" s="4">
        <f>AU215*1000/AA215</f>
        <v>30.99165541274094</v>
      </c>
      <c r="AW215" s="4">
        <f>(AV215-U215)</f>
        <v>14.3188248310759</v>
      </c>
      <c r="AX215" s="4">
        <f>IF(D215,P215,(O215+P215)/2)</f>
        <v>23.21926403045654</v>
      </c>
      <c r="AY215" s="4">
        <f>0.61365*EXP(17.502*AX215/(240.97+AX215))</f>
        <v>2.857360643209218</v>
      </c>
      <c r="AZ215" s="4">
        <f>IF(AW215&lt;&gt;0,(1000-(AV215+U215)/2)/AW215*AP215,0)</f>
        <v>0.1361358850482864</v>
      </c>
      <c r="BA215" s="4">
        <f>U215*AA215/1000</f>
        <v>1.696340304280093</v>
      </c>
      <c r="BB215" s="4">
        <f>(AY215-BA215)</f>
        <v>1.161020338929125</v>
      </c>
      <c r="BC215" s="4">
        <f>1/(1.6/F215+1.37/N215)</f>
        <v>0.08567528921880634</v>
      </c>
      <c r="BD215" s="4">
        <f>G215*AA215*0.001</f>
        <v>-17.10640877958582</v>
      </c>
      <c r="BE215" s="4">
        <f>G215/S215</f>
        <v>-0.7464097117276512</v>
      </c>
      <c r="BF215" s="4">
        <f>(1-AP215*AA215/AU215/F215)*100</f>
        <v>54.93860161244379</v>
      </c>
      <c r="BG215" s="4">
        <f>(S215-E215/(N215/1.35))</f>
        <v>209.2627160894402</v>
      </c>
      <c r="BH215" s="4">
        <f>E215*BF215/100/BG215</f>
        <v>0.08833439460095198</v>
      </c>
    </row>
    <row r="216" ht="16" customHeight="1">
      <c r="A216" s="4">
        <v>190</v>
      </c>
      <c r="B216" t="s" s="2">
        <v>277</v>
      </c>
      <c r="C216" s="4">
        <v>1151.500030029565</v>
      </c>
      <c r="D216" s="4">
        <v>0</v>
      </c>
      <c r="E216" s="4">
        <f>(R216-S216*(1000-T216)/(1000-U216))*AO216</f>
        <v>19.01217086484735</v>
      </c>
      <c r="F216" s="4">
        <f>IF(AZ216&lt;&gt;0,1/(1/AZ216-1/N216),0)</f>
        <v>0.1433357981897154</v>
      </c>
      <c r="G216" s="4">
        <f>((BC216-AP216/2)*S216-E216)/(BC216+AP216/2)</f>
        <v>20.74298806748021</v>
      </c>
      <c r="H216" s="4">
        <f>AP216*1000</f>
        <v>1.995804322693562</v>
      </c>
      <c r="I216" s="4">
        <f>(AU216-BA216)</f>
        <v>1.452737693052019</v>
      </c>
      <c r="J216" s="4">
        <f>(P216+AT216*D216)</f>
        <v>24.83272743225098</v>
      </c>
      <c r="K216" s="4">
        <v>6</v>
      </c>
      <c r="L216" s="4">
        <f>(K216*AI216+AJ216)</f>
        <v>1.420000016689301</v>
      </c>
      <c r="M216" s="4">
        <v>1</v>
      </c>
      <c r="N216" s="4">
        <f>L216*(M216+1)*(M216+1)/(M216*M216+1)</f>
        <v>2.840000033378601</v>
      </c>
      <c r="O216" s="4">
        <v>21.5681266784668</v>
      </c>
      <c r="P216" s="4">
        <v>24.83272743225098</v>
      </c>
      <c r="Q216" s="4">
        <v>20.87480545043945</v>
      </c>
      <c r="R216" s="4">
        <v>268.6519775390625</v>
      </c>
      <c r="S216" s="4">
        <v>245.2303466796875</v>
      </c>
      <c r="T216" s="4">
        <v>14.30627822875977</v>
      </c>
      <c r="U216" s="4">
        <v>16.6633186340332</v>
      </c>
      <c r="V216" s="4">
        <v>56.3197021484375</v>
      </c>
      <c r="W216" s="4">
        <v>65.59840393066406</v>
      </c>
      <c r="X216" s="4">
        <v>499.5792846679688</v>
      </c>
      <c r="Y216" s="4">
        <v>2000.882934570312</v>
      </c>
      <c r="Z216" s="4">
        <v>17.91439819335938</v>
      </c>
      <c r="AA216" s="4">
        <v>101.7425155639648</v>
      </c>
      <c r="AB216" s="4">
        <v>2.009674549102783</v>
      </c>
      <c r="AC216" s="4">
        <v>0.2472543120384216</v>
      </c>
      <c r="AD216" s="4">
        <v>0.2571111619472504</v>
      </c>
      <c r="AE216" s="4">
        <v>0.004644162952899933</v>
      </c>
      <c r="AF216" s="4">
        <v>0.2927541732788086</v>
      </c>
      <c r="AG216" s="4">
        <v>0.004688241053372622</v>
      </c>
      <c r="AH216" s="4">
        <v>0.6666666865348816</v>
      </c>
      <c r="AI216" s="4">
        <v>-0.2195652425289154</v>
      </c>
      <c r="AJ216" s="4">
        <v>2.737391471862793</v>
      </c>
      <c r="AK216" s="4">
        <v>1</v>
      </c>
      <c r="AL216" s="4">
        <v>0</v>
      </c>
      <c r="AM216" s="4">
        <v>0.1599999964237213</v>
      </c>
      <c r="AN216" s="4">
        <v>111125</v>
      </c>
      <c r="AO216" s="4">
        <f>X216*0.000001/(K216*0.0001)</f>
        <v>0.8326321411132812</v>
      </c>
      <c r="AP216" s="4">
        <f>(U216-T216)/(1000-U216)*AO216</f>
        <v>0.001995804322693562</v>
      </c>
      <c r="AQ216" s="4">
        <f>(P216+273.15)</f>
        <v>297.982727432251</v>
      </c>
      <c r="AR216" s="4">
        <f>(O216+273.15)</f>
        <v>294.7181266784668</v>
      </c>
      <c r="AS216" s="4">
        <f>(Y216*AK216+Z216*AL216)*AM216</f>
        <v>320.141262375535</v>
      </c>
      <c r="AT216" s="4">
        <f>((AS216+0.00000010773*(AR216^4-AQ216^4))-AP216*44100)/(L216*0.92*2*29.3+0.00000043092*AQ216^3)</f>
        <v>2.222814068140039</v>
      </c>
      <c r="AU216" s="4">
        <f>0.61365*EXP(17.502*J216/(240.97+J216))</f>
        <v>3.148105648522448</v>
      </c>
      <c r="AV216" s="4">
        <f>AU216*1000/AA216</f>
        <v>30.94188924927117</v>
      </c>
      <c r="AW216" s="4">
        <f>(AV216-U216)</f>
        <v>14.27857061523796</v>
      </c>
      <c r="AX216" s="4">
        <f>IF(D216,P216,(O216+P216)/2)</f>
        <v>23.20042705535889</v>
      </c>
      <c r="AY216" s="4">
        <f>0.61365*EXP(17.502*AX216/(240.97+AX216))</f>
        <v>2.854109917264004</v>
      </c>
      <c r="AZ216" s="4">
        <f>IF(AW216&lt;&gt;0,(1000-(AV216+U216)/2)/AW216*AP216,0)</f>
        <v>0.1364491611489628</v>
      </c>
      <c r="BA216" s="4">
        <f>U216*AA216/1000</f>
        <v>1.695367955470429</v>
      </c>
      <c r="BB216" s="4">
        <f>(AY216-BA216)</f>
        <v>1.158741961793575</v>
      </c>
      <c r="BC216" s="4">
        <f>1/(1.6/F216+1.37/N216)</f>
        <v>0.08587381645731509</v>
      </c>
      <c r="BD216" s="4">
        <f>G216*AA216*0.001</f>
        <v>2.110443786298742</v>
      </c>
      <c r="BE216" s="4">
        <f>G216/S216</f>
        <v>0.08458573071535097</v>
      </c>
      <c r="BF216" s="4">
        <f>(1-AP216*AA216/AU216/F216)*100</f>
        <v>54.99959085691737</v>
      </c>
      <c r="BG216" s="4">
        <f>(S216-E216/(N216/1.35))</f>
        <v>236.1928711987418</v>
      </c>
      <c r="BH216" s="4">
        <f>E216*BF216/100/BG216</f>
        <v>0.04427151478202528</v>
      </c>
    </row>
    <row r="217" ht="16" customHeight="1">
      <c r="A217" s="4">
        <v>191</v>
      </c>
      <c r="B217" t="s" s="2">
        <v>278</v>
      </c>
      <c r="C217" s="4">
        <v>1157.000029906631</v>
      </c>
      <c r="D217" s="4">
        <v>0</v>
      </c>
      <c r="E217" s="4">
        <f>(R217-S217*(1000-T217)/(1000-U217))*AO217</f>
        <v>16.93874300335484</v>
      </c>
      <c r="F217" s="4">
        <f>IF(AZ217&lt;&gt;0,1/(1/AZ217-1/N217),0)</f>
        <v>0.1436234700159354</v>
      </c>
      <c r="G217" s="4">
        <f>((BC217-AP217/2)*S217-E217)/(BC217+AP217/2)</f>
        <v>54.91033975767679</v>
      </c>
      <c r="H217" s="4">
        <f>AP217*1000</f>
        <v>1.995171405624518</v>
      </c>
      <c r="I217" s="4">
        <f>(AU217-BA217)</f>
        <v>1.449540116547866</v>
      </c>
      <c r="J217" s="4">
        <f>(P217+AT217*D217)</f>
        <v>24.8107967376709</v>
      </c>
      <c r="K217" s="4">
        <v>6</v>
      </c>
      <c r="L217" s="4">
        <f>(K217*AI217+AJ217)</f>
        <v>1.420000016689301</v>
      </c>
      <c r="M217" s="4">
        <v>1</v>
      </c>
      <c r="N217" s="4">
        <f>L217*(M217+1)*(M217+1)/(M217*M217+1)</f>
        <v>2.840000033378601</v>
      </c>
      <c r="O217" s="4">
        <v>21.55767631530762</v>
      </c>
      <c r="P217" s="4">
        <v>24.8107967376709</v>
      </c>
      <c r="Q217" s="4">
        <v>20.87793159484863</v>
      </c>
      <c r="R217" s="4">
        <v>276.3358764648438</v>
      </c>
      <c r="S217" s="4">
        <v>255.380859375</v>
      </c>
      <c r="T217" s="4">
        <v>14.29806041717529</v>
      </c>
      <c r="U217" s="4">
        <v>16.6543140411377</v>
      </c>
      <c r="V217" s="4">
        <v>56.32376480102539</v>
      </c>
      <c r="W217" s="4">
        <v>65.60488891601562</v>
      </c>
      <c r="X217" s="4">
        <v>499.5921936035156</v>
      </c>
      <c r="Y217" s="4">
        <v>2001.100341796875</v>
      </c>
      <c r="Z217" s="4">
        <v>17.92157173156738</v>
      </c>
      <c r="AA217" s="4">
        <v>101.7422027587891</v>
      </c>
      <c r="AB217" s="4">
        <v>2.009674549102783</v>
      </c>
      <c r="AC217" s="4">
        <v>0.2472543120384216</v>
      </c>
      <c r="AD217" s="4">
        <v>0.2571111619472504</v>
      </c>
      <c r="AE217" s="4">
        <v>0.004644162952899933</v>
      </c>
      <c r="AF217" s="4">
        <v>0.2927541732788086</v>
      </c>
      <c r="AG217" s="4">
        <v>0.004688241053372622</v>
      </c>
      <c r="AH217" s="4">
        <v>0.6666666865348816</v>
      </c>
      <c r="AI217" s="4">
        <v>-0.2195652425289154</v>
      </c>
      <c r="AJ217" s="4">
        <v>2.737391471862793</v>
      </c>
      <c r="AK217" s="4">
        <v>1</v>
      </c>
      <c r="AL217" s="4">
        <v>0</v>
      </c>
      <c r="AM217" s="4">
        <v>0.1599999964237213</v>
      </c>
      <c r="AN217" s="4">
        <v>111115</v>
      </c>
      <c r="AO217" s="4">
        <f>X217*0.000001/(K217*0.0001)</f>
        <v>0.8326536560058593</v>
      </c>
      <c r="AP217" s="4">
        <f>(U217-T217)/(1000-U217)*AO217</f>
        <v>0.001995171405624518</v>
      </c>
      <c r="AQ217" s="4">
        <f>(P217+273.15)</f>
        <v>297.9607967376709</v>
      </c>
      <c r="AR217" s="4">
        <f>(O217+273.15)</f>
        <v>294.7076763153076</v>
      </c>
      <c r="AS217" s="4">
        <f>(Y217*AK217+Z217*AL217)*AM217</f>
        <v>320.1760475310075</v>
      </c>
      <c r="AT217" s="4">
        <f>((AS217+0.00000010773*(AR217^4-AQ217^4))-AP217*44100)/(L217*0.92*2*29.3+0.00000043092*AQ217^3)</f>
        <v>2.225122535142975</v>
      </c>
      <c r="AU217" s="4">
        <f>0.61365*EXP(17.502*J217/(240.97+J217))</f>
        <v>3.143986712529845</v>
      </c>
      <c r="AV217" s="4">
        <f>AU217*1000/AA217</f>
        <v>30.90150033397277</v>
      </c>
      <c r="AW217" s="4">
        <f>(AV217-U217)</f>
        <v>14.24718629283507</v>
      </c>
      <c r="AX217" s="4">
        <f>IF(D217,P217,(O217+P217)/2)</f>
        <v>23.18423652648926</v>
      </c>
      <c r="AY217" s="4">
        <f>0.61365*EXP(17.502*AX217/(240.97+AX217))</f>
        <v>2.851318478257538</v>
      </c>
      <c r="AZ217" s="4">
        <f>IF(AW217&lt;&gt;0,(1000-(AV217+U217)/2)/AW217*AP217,0)</f>
        <v>0.1367098292311817</v>
      </c>
      <c r="BA217" s="4">
        <f>U217*AA217/1000</f>
        <v>1.694446595981979</v>
      </c>
      <c r="BB217" s="4">
        <f>(AY217-BA217)</f>
        <v>1.156871882275559</v>
      </c>
      <c r="BC217" s="4">
        <f>1/(1.6/F217+1.37/N217)</f>
        <v>0.08603901012599363</v>
      </c>
      <c r="BD217" s="4">
        <f>G217*AA217*0.001</f>
        <v>5.586698921179549</v>
      </c>
      <c r="BE217" s="4">
        <f>G217/S217</f>
        <v>0.2150135287823068</v>
      </c>
      <c r="BF217" s="4">
        <f>(1-AP217*AA217/AU217/F217)*100</f>
        <v>55.04528685303763</v>
      </c>
      <c r="BG217" s="4">
        <f>(S217-E217/(N217/1.35))</f>
        <v>247.3289921969123</v>
      </c>
      <c r="BH217" s="4">
        <f>E217*BF217/100/BG217</f>
        <v>0.03769869271157737</v>
      </c>
    </row>
    <row r="218" ht="16" customHeight="1">
      <c r="A218" s="4">
        <v>192</v>
      </c>
      <c r="B218" t="s" s="2">
        <v>279</v>
      </c>
      <c r="C218" s="4">
        <v>1162.000029794872</v>
      </c>
      <c r="D218" s="4">
        <v>0</v>
      </c>
      <c r="E218" s="4">
        <f>(R218-S218*(1000-T218)/(1000-U218))*AO218</f>
        <v>31.68622954975612</v>
      </c>
      <c r="F218" s="4">
        <f>IF(AZ218&lt;&gt;0,1/(1/AZ218-1/N218),0)</f>
        <v>0.143946472962706</v>
      </c>
      <c r="G218" s="4">
        <f>((BC218-AP218/2)*S218-E218)/(BC218+AP218/2)</f>
        <v>-99.47283752406355</v>
      </c>
      <c r="H218" s="4">
        <f>AP218*1000</f>
        <v>1.995443037080722</v>
      </c>
      <c r="I218" s="4">
        <f>(AU218-BA218)</f>
        <v>1.446669529299125</v>
      </c>
      <c r="J218" s="4">
        <f>(P218+AT218*D218)</f>
        <v>24.79143714904785</v>
      </c>
      <c r="K218" s="4">
        <v>6</v>
      </c>
      <c r="L218" s="4">
        <f>(K218*AI218+AJ218)</f>
        <v>1.420000016689301</v>
      </c>
      <c r="M218" s="4">
        <v>1</v>
      </c>
      <c r="N218" s="4">
        <f>L218*(M218+1)*(M218+1)/(M218*M218+1)</f>
        <v>2.840000033378601</v>
      </c>
      <c r="O218" s="4">
        <v>21.5500659942627</v>
      </c>
      <c r="P218" s="4">
        <v>24.79143714904785</v>
      </c>
      <c r="Q218" s="4">
        <v>20.88579559326172</v>
      </c>
      <c r="R218" s="4">
        <v>308.6892700195312</v>
      </c>
      <c r="S218" s="4">
        <v>269.985595703125</v>
      </c>
      <c r="T218" s="4">
        <v>14.29014492034912</v>
      </c>
      <c r="U218" s="4">
        <v>16.6468677520752</v>
      </c>
      <c r="V218" s="4">
        <v>56.31970596313477</v>
      </c>
      <c r="W218" s="4">
        <v>65.60663604736328</v>
      </c>
      <c r="X218" s="4">
        <v>499.5645141601562</v>
      </c>
      <c r="Y218" s="4">
        <v>2001.095458984375</v>
      </c>
      <c r="Z218" s="4">
        <v>17.9337158203125</v>
      </c>
      <c r="AA218" s="4">
        <v>101.7419662475586</v>
      </c>
      <c r="AB218" s="4">
        <v>2.009674549102783</v>
      </c>
      <c r="AC218" s="4">
        <v>0.2472543120384216</v>
      </c>
      <c r="AD218" s="4">
        <v>0.2571111619472504</v>
      </c>
      <c r="AE218" s="4">
        <v>0.004644162952899933</v>
      </c>
      <c r="AF218" s="4">
        <v>0.2927541732788086</v>
      </c>
      <c r="AG218" s="4">
        <v>0.004688241053372622</v>
      </c>
      <c r="AH218" s="4">
        <v>0.6666666865348816</v>
      </c>
      <c r="AI218" s="4">
        <v>-0.2195652425289154</v>
      </c>
      <c r="AJ218" s="4">
        <v>2.737391471862793</v>
      </c>
      <c r="AK218" s="4">
        <v>1</v>
      </c>
      <c r="AL218" s="4">
        <v>0</v>
      </c>
      <c r="AM218" s="4">
        <v>0.1599999964237213</v>
      </c>
      <c r="AN218" s="4">
        <v>111115</v>
      </c>
      <c r="AO218" s="4">
        <f>X218*0.000001/(K218*0.0001)</f>
        <v>0.8326075236002604</v>
      </c>
      <c r="AP218" s="4">
        <f>(U218-T218)/(1000-U218)*AO218</f>
        <v>0.001995443037080722</v>
      </c>
      <c r="AQ218" s="4">
        <f>(P218+273.15)</f>
        <v>297.9414371490478</v>
      </c>
      <c r="AR218" s="4">
        <f>(O218+273.15)</f>
        <v>294.7000659942627</v>
      </c>
      <c r="AS218" s="4">
        <f>(Y218*AK218+Z218*AL218)*AM218</f>
        <v>320.175266281025</v>
      </c>
      <c r="AT218" s="4">
        <f>((AS218+0.00000010773*(AR218^4-AQ218^4))-AP218*44100)/(L218*0.92*2*29.3+0.00000043092*AQ218^3)</f>
        <v>2.226588198008244</v>
      </c>
      <c r="AU218" s="4">
        <f>0.61365*EXP(17.502*J218/(240.97+J218))</f>
        <v>3.140354586258331</v>
      </c>
      <c r="AV218" s="4">
        <f>AU218*1000/AA218</f>
        <v>30.86587277679713</v>
      </c>
      <c r="AW218" s="4">
        <f>(AV218-U218)</f>
        <v>14.21900502472193</v>
      </c>
      <c r="AX218" s="4">
        <f>IF(D218,P218,(O218+P218)/2)</f>
        <v>23.17075157165527</v>
      </c>
      <c r="AY218" s="4">
        <f>0.61365*EXP(17.502*AX218/(240.97+AX218))</f>
        <v>2.848995335440624</v>
      </c>
      <c r="AZ218" s="4">
        <f>IF(AW218&lt;&gt;0,(1000-(AV218+U218)/2)/AW218*AP218,0)</f>
        <v>0.1370024520044318</v>
      </c>
      <c r="BA218" s="4">
        <f>U218*AA218/1000</f>
        <v>1.693685056959206</v>
      </c>
      <c r="BB218" s="4">
        <f>(AY218-BA218)</f>
        <v>1.155310278481418</v>
      </c>
      <c r="BC218" s="4">
        <f>1/(1.6/F218+1.37/N218)</f>
        <v>0.08622445973019061</v>
      </c>
      <c r="BD218" s="4">
        <f>G218*AA218*0.001</f>
        <v>-10.12056207792215</v>
      </c>
      <c r="BE218" s="4">
        <f>G218/S218</f>
        <v>-0.3684375726231093</v>
      </c>
      <c r="BF218" s="4">
        <f>(1-AP218*AA218/AU218/F218)*100</f>
        <v>55.08827409047488</v>
      </c>
      <c r="BG218" s="4">
        <f>(S218-E218/(N218/1.35))</f>
        <v>254.9234797209354</v>
      </c>
      <c r="BH218" s="4">
        <f>E218*BF218/100/BG218</f>
        <v>0.06847308456017903</v>
      </c>
    </row>
    <row r="219" ht="16" customHeight="1">
      <c r="A219" s="4">
        <v>193</v>
      </c>
      <c r="B219" t="s" s="2">
        <v>280</v>
      </c>
      <c r="C219" s="4">
        <v>1167.000029683113</v>
      </c>
      <c r="D219" s="4">
        <v>0</v>
      </c>
      <c r="E219" s="4">
        <f>(R219-S219*(1000-T219)/(1000-U219))*AO219</f>
        <v>46.21094812393154</v>
      </c>
      <c r="F219" s="4">
        <f>IF(AZ219&lt;&gt;0,1/(1/AZ219-1/N219),0)</f>
        <v>0.1444032338823298</v>
      </c>
      <c r="G219" s="4">
        <f>((BC219-AP219/2)*S219-E219)/(BC219+AP219/2)</f>
        <v>-236.0545430877355</v>
      </c>
      <c r="H219" s="4">
        <f>AP219*1000</f>
        <v>1.997438103656305</v>
      </c>
      <c r="I219" s="4">
        <f>(AU219-BA219)</f>
        <v>1.443787853903522</v>
      </c>
      <c r="J219" s="4">
        <f>(P219+AT219*D219)</f>
        <v>24.77337265014648</v>
      </c>
      <c r="K219" s="4">
        <v>6</v>
      </c>
      <c r="L219" s="4">
        <f>(K219*AI219+AJ219)</f>
        <v>1.420000016689301</v>
      </c>
      <c r="M219" s="4">
        <v>1</v>
      </c>
      <c r="N219" s="4">
        <f>L219*(M219+1)*(M219+1)/(M219*M219+1)</f>
        <v>2.840000033378601</v>
      </c>
      <c r="O219" s="4">
        <v>21.5509033203125</v>
      </c>
      <c r="P219" s="4">
        <v>24.77337265014648</v>
      </c>
      <c r="Q219" s="4">
        <v>20.95136260986328</v>
      </c>
      <c r="R219" s="4">
        <v>355.2060241699219</v>
      </c>
      <c r="S219" s="4">
        <v>298.9852600097656</v>
      </c>
      <c r="T219" s="4">
        <v>14.28270053863525</v>
      </c>
      <c r="U219" s="4">
        <v>16.64187622070312</v>
      </c>
      <c r="V219" s="4">
        <v>56.29414367675781</v>
      </c>
      <c r="W219" s="4">
        <v>65.58953094482422</v>
      </c>
      <c r="X219" s="4">
        <v>499.5466003417969</v>
      </c>
      <c r="Y219" s="4">
        <v>2000.875610351562</v>
      </c>
      <c r="Z219" s="4">
        <v>17.98007965087891</v>
      </c>
      <c r="AA219" s="4">
        <v>101.7421875</v>
      </c>
      <c r="AB219" s="4">
        <v>2.009674549102783</v>
      </c>
      <c r="AC219" s="4">
        <v>0.2472543120384216</v>
      </c>
      <c r="AD219" s="4">
        <v>0.2571111619472504</v>
      </c>
      <c r="AE219" s="4">
        <v>0.004644162952899933</v>
      </c>
      <c r="AF219" s="4">
        <v>0.2927541732788086</v>
      </c>
      <c r="AG219" s="4">
        <v>0.004688241053372622</v>
      </c>
      <c r="AH219" s="4">
        <v>0.6666666865348816</v>
      </c>
      <c r="AI219" s="4">
        <v>-0.2195652425289154</v>
      </c>
      <c r="AJ219" s="4">
        <v>2.737391471862793</v>
      </c>
      <c r="AK219" s="4">
        <v>1</v>
      </c>
      <c r="AL219" s="4">
        <v>0</v>
      </c>
      <c r="AM219" s="4">
        <v>0.1599999964237213</v>
      </c>
      <c r="AN219" s="4">
        <v>111115</v>
      </c>
      <c r="AO219" s="4">
        <f>X219*0.000001/(K219*0.0001)</f>
        <v>0.832577667236328</v>
      </c>
      <c r="AP219" s="4">
        <f>(U219-T219)/(1000-U219)*AO219</f>
        <v>0.001997438103656305</v>
      </c>
      <c r="AQ219" s="4">
        <f>(P219+273.15)</f>
        <v>297.9233726501465</v>
      </c>
      <c r="AR219" s="4">
        <f>(O219+273.15)</f>
        <v>294.7009033203125</v>
      </c>
      <c r="AS219" s="4">
        <f>(Y219*AK219+Z219*AL219)*AM219</f>
        <v>320.1400905005612</v>
      </c>
      <c r="AT219" s="4">
        <f>((AS219+0.00000010773*(AR219^4-AQ219^4))-AP219*44100)/(L219*0.92*2*29.3+0.00000043092*AQ219^3)</f>
        <v>2.22768602752957</v>
      </c>
      <c r="AU219" s="4">
        <f>0.61365*EXP(17.502*J219/(240.97+J219))</f>
        <v>3.136968744702091</v>
      </c>
      <c r="AV219" s="4">
        <f>AU219*1000/AA219</f>
        <v>30.83252701542407</v>
      </c>
      <c r="AW219" s="4">
        <f>(AV219-U219)</f>
        <v>14.19065079472094</v>
      </c>
      <c r="AX219" s="4">
        <f>IF(D219,P219,(O219+P219)/2)</f>
        <v>23.16213798522949</v>
      </c>
      <c r="AY219" s="4">
        <f>0.61365*EXP(17.502*AX219/(240.97+AX219))</f>
        <v>2.847512282365028</v>
      </c>
      <c r="AZ219" s="4">
        <f>IF(AW219&lt;&gt;0,(1000-(AV219+U219)/2)/AW219*AP219,0)</f>
        <v>0.1374161439724554</v>
      </c>
      <c r="BA219" s="4">
        <f>U219*AA219/1000</f>
        <v>1.693180890798569</v>
      </c>
      <c r="BB219" s="4">
        <f>(AY219-BA219)</f>
        <v>1.154331391566459</v>
      </c>
      <c r="BC219" s="4">
        <f>1/(1.6/F219+1.37/N219)</f>
        <v>0.08648664634289689</v>
      </c>
      <c r="BD219" s="4">
        <f>G219*AA219*0.001</f>
        <v>-24.01670558305922</v>
      </c>
      <c r="BE219" s="4">
        <f>G219/S219</f>
        <v>-0.7895189986289806</v>
      </c>
      <c r="BF219" s="4">
        <f>(1-AP219*AA219/AU219/F219)*100</f>
        <v>55.137105495518</v>
      </c>
      <c r="BG219" s="4">
        <f>(S219-E219/(N219/1.35))</f>
        <v>277.0187884484637</v>
      </c>
      <c r="BH219" s="4">
        <f>E219*BF219/100/BG219</f>
        <v>0.09197707982291385</v>
      </c>
    </row>
    <row r="220" ht="16" customHeight="1">
      <c r="A220" s="4">
        <v>194</v>
      </c>
      <c r="B220" t="s" s="2">
        <v>281</v>
      </c>
      <c r="C220" s="4">
        <v>1172.500029560179</v>
      </c>
      <c r="D220" s="4">
        <v>0</v>
      </c>
      <c r="E220" s="4">
        <f>(R220-S220*(1000-T220)/(1000-U220))*AO220</f>
        <v>48.44463906650233</v>
      </c>
      <c r="F220" s="4">
        <f>IF(AZ220&lt;&gt;0,1/(1/AZ220-1/N220),0)</f>
        <v>0.1450362568248583</v>
      </c>
      <c r="G220" s="4">
        <f>((BC220-AP220/2)*S220-E220)/(BC220+AP220/2)</f>
        <v>-219.9273777610819</v>
      </c>
      <c r="H220" s="4">
        <f>AP220*1000</f>
        <v>2.000447809832083</v>
      </c>
      <c r="I220" s="4">
        <f>(AU220-BA220)</f>
        <v>1.439994731099439</v>
      </c>
      <c r="J220" s="4">
        <f>(P220+AT220*D220)</f>
        <v>24.75007629394531</v>
      </c>
      <c r="K220" s="4">
        <v>6</v>
      </c>
      <c r="L220" s="4">
        <f>(K220*AI220+AJ220)</f>
        <v>1.420000016689301</v>
      </c>
      <c r="M220" s="4">
        <v>1</v>
      </c>
      <c r="N220" s="4">
        <f>L220*(M220+1)*(M220+1)/(M220*M220+1)</f>
        <v>2.840000033378601</v>
      </c>
      <c r="O220" s="4">
        <v>21.57422065734863</v>
      </c>
      <c r="P220" s="4">
        <v>24.75007629394531</v>
      </c>
      <c r="Q220" s="4">
        <v>21.08303070068359</v>
      </c>
      <c r="R220" s="4">
        <v>398.2465515136719</v>
      </c>
      <c r="S220" s="4">
        <v>339.2440795898438</v>
      </c>
      <c r="T220" s="4">
        <v>14.27348709106445</v>
      </c>
      <c r="U220" s="4">
        <v>16.63627243041992</v>
      </c>
      <c r="V220" s="4">
        <v>56.19064712524414</v>
      </c>
      <c r="W220" s="4">
        <v>65.48870086669922</v>
      </c>
      <c r="X220" s="4">
        <v>499.537841796875</v>
      </c>
      <c r="Y220" s="4">
        <v>2000.550903320312</v>
      </c>
      <c r="Z220" s="4">
        <v>18.04667091369629</v>
      </c>
      <c r="AA220" s="4">
        <v>101.7422790527344</v>
      </c>
      <c r="AB220" s="4">
        <v>2.009674549102783</v>
      </c>
      <c r="AC220" s="4">
        <v>0.2472543120384216</v>
      </c>
      <c r="AD220" s="4">
        <v>0.2571111619472504</v>
      </c>
      <c r="AE220" s="4">
        <v>0.004644162952899933</v>
      </c>
      <c r="AF220" s="4">
        <v>0.2927541732788086</v>
      </c>
      <c r="AG220" s="4">
        <v>0.004688241053372622</v>
      </c>
      <c r="AH220" s="4">
        <v>0.6666666865348816</v>
      </c>
      <c r="AI220" s="4">
        <v>-0.2195652425289154</v>
      </c>
      <c r="AJ220" s="4">
        <v>2.737391471862793</v>
      </c>
      <c r="AK220" s="4">
        <v>1</v>
      </c>
      <c r="AL220" s="4">
        <v>0</v>
      </c>
      <c r="AM220" s="4">
        <v>0.1599999964237213</v>
      </c>
      <c r="AN220" s="4">
        <v>111115</v>
      </c>
      <c r="AO220" s="4">
        <f>X220*0.000001/(K220*0.0001)</f>
        <v>0.8325630696614583</v>
      </c>
      <c r="AP220" s="4">
        <f>(U220-T220)/(1000-U220)*AO220</f>
        <v>0.002000447809832083</v>
      </c>
      <c r="AQ220" s="4">
        <f>(P220+273.15)</f>
        <v>297.9000762939453</v>
      </c>
      <c r="AR220" s="4">
        <f>(O220+273.15)</f>
        <v>294.7242206573486</v>
      </c>
      <c r="AS220" s="4">
        <f>(Y220*AK220+Z220*AL220)*AM220</f>
        <v>320.0881373767224</v>
      </c>
      <c r="AT220" s="4">
        <f>((AS220+0.00000010773*(AR220^4-AQ220^4))-AP220*44100)/(L220*0.92*2*29.3+0.00000043092*AQ220^3)</f>
        <v>2.231596347756522</v>
      </c>
      <c r="AU220" s="4">
        <f>0.61365*EXP(17.502*J220/(240.97+J220))</f>
        <v>3.132607003112534</v>
      </c>
      <c r="AV220" s="4">
        <f>AU220*1000/AA220</f>
        <v>30.78962877850281</v>
      </c>
      <c r="AW220" s="4">
        <f>(AV220-U220)</f>
        <v>14.15335634808289</v>
      </c>
      <c r="AX220" s="4">
        <f>IF(D220,P220,(O220+P220)/2)</f>
        <v>23.16214847564697</v>
      </c>
      <c r="AY220" s="4">
        <f>0.61365*EXP(17.502*AX220/(240.97+AX220))</f>
        <v>2.84751408815261</v>
      </c>
      <c r="AZ220" s="4">
        <f>IF(AW220&lt;&gt;0,(1000-(AV220+U220)/2)/AW220*AP220,0)</f>
        <v>0.1379892685310133</v>
      </c>
      <c r="BA220" s="4">
        <f>U220*AA220/1000</f>
        <v>1.692612272013095</v>
      </c>
      <c r="BB220" s="4">
        <f>(AY220-BA220)</f>
        <v>1.154901816139515</v>
      </c>
      <c r="BC220" s="4">
        <f>1/(1.6/F220+1.37/N220)</f>
        <v>0.08684989522533755</v>
      </c>
      <c r="BD220" s="4">
        <f>G220*AA220*0.001</f>
        <v>-22.37591263950413</v>
      </c>
      <c r="BE220" s="4">
        <f>G220/S220</f>
        <v>-0.6482865611891612</v>
      </c>
      <c r="BF220" s="4">
        <f>(1-AP220*AA220/AU220/F220)*100</f>
        <v>55.20328271499162</v>
      </c>
      <c r="BG220" s="4">
        <f>(S220-E220/(N220/1.35))</f>
        <v>316.2158183324046</v>
      </c>
      <c r="BH220" s="4">
        <f>E220*BF220/100/BG220</f>
        <v>0.08457208499299806</v>
      </c>
    </row>
    <row r="221" ht="16" customHeight="1">
      <c r="A221" s="4">
        <v>195</v>
      </c>
      <c r="B221" t="s" s="2">
        <v>282</v>
      </c>
      <c r="C221" s="4">
        <v>1177.500029448420</v>
      </c>
      <c r="D221" s="4">
        <v>0</v>
      </c>
      <c r="E221" s="4">
        <f>(R221-S221*(1000-T221)/(1000-U221))*AO221</f>
        <v>35.18626337257912</v>
      </c>
      <c r="F221" s="4">
        <f>IF(AZ221&lt;&gt;0,1/(1/AZ221-1/N221),0)</f>
        <v>0.1454701062153421</v>
      </c>
      <c r="G221" s="4">
        <f>((BC221-AP221/2)*S221-E221)/(BC221+AP221/2)</f>
        <v>-39.61580843330007</v>
      </c>
      <c r="H221" s="4">
        <f>AP221*1000</f>
        <v>2.004323939646777</v>
      </c>
      <c r="I221" s="4">
        <f>(AU221-BA221)</f>
        <v>1.438704804430384</v>
      </c>
      <c r="J221" s="4">
        <f>(P221+AT221*D221)</f>
        <v>24.7410945892334</v>
      </c>
      <c r="K221" s="4">
        <v>6</v>
      </c>
      <c r="L221" s="4">
        <f>(K221*AI221+AJ221)</f>
        <v>1.420000016689301</v>
      </c>
      <c r="M221" s="4">
        <v>1</v>
      </c>
      <c r="N221" s="4">
        <f>L221*(M221+1)*(M221+1)/(M221*M221+1)</f>
        <v>2.840000033378601</v>
      </c>
      <c r="O221" s="4">
        <v>21.61488914489746</v>
      </c>
      <c r="P221" s="4">
        <v>24.7410945892334</v>
      </c>
      <c r="Q221" s="4">
        <v>21.18873977661133</v>
      </c>
      <c r="R221" s="4">
        <v>411.2923583984375</v>
      </c>
      <c r="S221" s="4">
        <v>368.1454162597656</v>
      </c>
      <c r="T221" s="4">
        <v>14.26518249511719</v>
      </c>
      <c r="U221" s="4">
        <v>16.63245010375977</v>
      </c>
      <c r="V221" s="4">
        <v>56.03232192993164</v>
      </c>
      <c r="W221" s="4">
        <v>65.32556915283203</v>
      </c>
      <c r="X221" s="4">
        <v>499.5600280761719</v>
      </c>
      <c r="Y221" s="4">
        <v>2000.537475585938</v>
      </c>
      <c r="Z221" s="4">
        <v>18.14316749572754</v>
      </c>
      <c r="AA221" s="4">
        <v>101.7421951293945</v>
      </c>
      <c r="AB221" s="4">
        <v>2.009674549102783</v>
      </c>
      <c r="AC221" s="4">
        <v>0.2472543120384216</v>
      </c>
      <c r="AD221" s="4">
        <v>0.2571111619472504</v>
      </c>
      <c r="AE221" s="4">
        <v>0.004644162952899933</v>
      </c>
      <c r="AF221" s="4">
        <v>0.2927541732788086</v>
      </c>
      <c r="AG221" s="4">
        <v>0.004688241053372622</v>
      </c>
      <c r="AH221" s="4">
        <v>0.6666666865348816</v>
      </c>
      <c r="AI221" s="4">
        <v>-0.2195652425289154</v>
      </c>
      <c r="AJ221" s="4">
        <v>2.737391471862793</v>
      </c>
      <c r="AK221" s="4">
        <v>1</v>
      </c>
      <c r="AL221" s="4">
        <v>0</v>
      </c>
      <c r="AM221" s="4">
        <v>0.1599999964237213</v>
      </c>
      <c r="AN221" s="4">
        <v>111115</v>
      </c>
      <c r="AO221" s="4">
        <f>X221*0.000001/(K221*0.0001)</f>
        <v>0.8326000467936197</v>
      </c>
      <c r="AP221" s="4">
        <f>(U221-T221)/(1000-U221)*AO221</f>
        <v>0.002004323939646777</v>
      </c>
      <c r="AQ221" s="4">
        <f>(P221+273.15)</f>
        <v>297.8910945892334</v>
      </c>
      <c r="AR221" s="4">
        <f>(O221+273.15)</f>
        <v>294.7648891448974</v>
      </c>
      <c r="AS221" s="4">
        <f>(Y221*AK221+Z221*AL221)*AM221</f>
        <v>320.0859889392705</v>
      </c>
      <c r="AT221" s="4">
        <f>((AS221+0.00000010773*(AR221^4-AQ221^4))-AP221*44100)/(L221*0.92*2*29.3+0.00000043092*AQ221^3)</f>
        <v>2.23592021455259</v>
      </c>
      <c r="AU221" s="4">
        <f>0.61365*EXP(17.502*J221/(240.97+J221))</f>
        <v>3.130926788367029</v>
      </c>
      <c r="AV221" s="4">
        <f>AU221*1000/AA221</f>
        <v>30.7731397419247</v>
      </c>
      <c r="AW221" s="4">
        <f>(AV221-U221)</f>
        <v>14.14068963816494</v>
      </c>
      <c r="AX221" s="4">
        <f>IF(D221,P221,(O221+P221)/2)</f>
        <v>23.17799186706543</v>
      </c>
      <c r="AY221" s="4">
        <f>0.61365*EXP(17.502*AX221/(240.97+AX221))</f>
        <v>2.850242463343827</v>
      </c>
      <c r="AZ221" s="4">
        <f>IF(AW221&lt;&gt;0,(1000-(AV221+U221)/2)/AW221*AP221,0)</f>
        <v>0.1383819255225748</v>
      </c>
      <c r="BA221" s="4">
        <f>U221*AA221/1000</f>
        <v>1.692221983936644</v>
      </c>
      <c r="BB221" s="4">
        <f>(AY221-BA221)</f>
        <v>1.158020479407183</v>
      </c>
      <c r="BC221" s="4">
        <f>1/(1.6/F221+1.37/N221)</f>
        <v>0.08709877521639631</v>
      </c>
      <c r="BD221" s="4">
        <f>G221*AA221*0.001</f>
        <v>-4.030599311829529</v>
      </c>
      <c r="BE221" s="4">
        <f>G221/S221</f>
        <v>-0.1076091312932358</v>
      </c>
      <c r="BF221" s="4">
        <f>(1-AP221*AA221/AU221/F221)*100</f>
        <v>55.2263655904768</v>
      </c>
      <c r="BG221" s="4">
        <f>(S221-E221/(N221/1.35))</f>
        <v>351.4195518250136</v>
      </c>
      <c r="BH221" s="4">
        <f>E221*BF221/100/BG221</f>
        <v>0.05529599689844413</v>
      </c>
    </row>
    <row r="222" ht="16" customHeight="1">
      <c r="A222" s="4">
        <v>196</v>
      </c>
      <c r="B222" t="s" s="2">
        <v>283</v>
      </c>
      <c r="C222" s="4">
        <v>1182.500029336661</v>
      </c>
      <c r="D222" s="4">
        <v>0</v>
      </c>
      <c r="E222" s="4">
        <f>(R222-S222*(1000-T222)/(1000-U222))*AO222</f>
        <v>23.88311422491581</v>
      </c>
      <c r="F222" s="4">
        <f>IF(AZ222&lt;&gt;0,1/(1/AZ222-1/N222),0)</f>
        <v>0.1457679501802349</v>
      </c>
      <c r="G222" s="4">
        <f>((BC222-AP222/2)*S222-E222)/(BC222+AP222/2)</f>
        <v>103.208761047343</v>
      </c>
      <c r="H222" s="4">
        <f>AP222*1000</f>
        <v>2.007746612596076</v>
      </c>
      <c r="I222" s="4">
        <f>(AU222-BA222)</f>
        <v>1.438367599747963</v>
      </c>
      <c r="J222" s="4">
        <f>(P222+AT222*D222)</f>
        <v>24.73655319213867</v>
      </c>
      <c r="K222" s="4">
        <v>6</v>
      </c>
      <c r="L222" s="4">
        <f>(K222*AI222+AJ222)</f>
        <v>1.420000016689301</v>
      </c>
      <c r="M222" s="4">
        <v>1</v>
      </c>
      <c r="N222" s="4">
        <f>L222*(M222+1)*(M222+1)/(M222*M222+1)</f>
        <v>2.840000033378601</v>
      </c>
      <c r="O222" s="4">
        <v>21.65566635131836</v>
      </c>
      <c r="P222" s="4">
        <v>24.73655319213867</v>
      </c>
      <c r="Q222" s="4">
        <v>21.21731567382812</v>
      </c>
      <c r="R222" s="4">
        <v>412.0730895996094</v>
      </c>
      <c r="S222" s="4">
        <v>382.4660339355469</v>
      </c>
      <c r="T222" s="4">
        <v>14.25614166259766</v>
      </c>
      <c r="U222" s="4">
        <v>16.6274471282959</v>
      </c>
      <c r="V222" s="4">
        <v>55.85958099365234</v>
      </c>
      <c r="W222" s="4">
        <v>65.14556121826172</v>
      </c>
      <c r="X222" s="4">
        <v>499.5635375976562</v>
      </c>
      <c r="Y222" s="4">
        <v>2000.714965820312</v>
      </c>
      <c r="Z222" s="4">
        <v>18.23586654663086</v>
      </c>
      <c r="AA222" s="4">
        <v>101.7420120239258</v>
      </c>
      <c r="AB222" s="4">
        <v>2.009674549102783</v>
      </c>
      <c r="AC222" s="4">
        <v>0.2472543120384216</v>
      </c>
      <c r="AD222" s="4">
        <v>0.2571111619472504</v>
      </c>
      <c r="AE222" s="4">
        <v>0.004644162952899933</v>
      </c>
      <c r="AF222" s="4">
        <v>0.2927541732788086</v>
      </c>
      <c r="AG222" s="4">
        <v>0.004688241053372622</v>
      </c>
      <c r="AH222" s="4">
        <v>0.6666666865348816</v>
      </c>
      <c r="AI222" s="4">
        <v>-0.2195652425289154</v>
      </c>
      <c r="AJ222" s="4">
        <v>2.737391471862793</v>
      </c>
      <c r="AK222" s="4">
        <v>1</v>
      </c>
      <c r="AL222" s="4">
        <v>0</v>
      </c>
      <c r="AM222" s="4">
        <v>0.1599999964237213</v>
      </c>
      <c r="AN222" s="4">
        <v>111115</v>
      </c>
      <c r="AO222" s="4">
        <f>X222*0.000001/(K222*0.0001)</f>
        <v>0.8326058959960937</v>
      </c>
      <c r="AP222" s="4">
        <f>(U222-T222)/(1000-U222)*AO222</f>
        <v>0.002007746612596076</v>
      </c>
      <c r="AQ222" s="4">
        <f>(P222+273.15)</f>
        <v>297.8865531921386</v>
      </c>
      <c r="AR222" s="4">
        <f>(O222+273.15)</f>
        <v>294.8056663513183</v>
      </c>
      <c r="AS222" s="4">
        <f>(Y222*AK222+Z222*AL222)*AM222</f>
        <v>320.1143873761357</v>
      </c>
      <c r="AT222" s="4">
        <f>((AS222+0.00000010773*(AR222^4-AQ222^4))-AP222*44100)/(L222*0.92*2*29.3+0.00000043092*AQ222^3)</f>
        <v>2.240246490951057</v>
      </c>
      <c r="AU222" s="4">
        <f>0.61365*EXP(17.502*J222/(240.97+J222))</f>
        <v>3.130077525402235</v>
      </c>
      <c r="AV222" s="4">
        <f>AU222*1000/AA222</f>
        <v>30.76484790438548</v>
      </c>
      <c r="AW222" s="4">
        <f>(AV222-U222)</f>
        <v>14.13740077608958</v>
      </c>
      <c r="AX222" s="4">
        <f>IF(D222,P222,(O222+P222)/2)</f>
        <v>23.19610977172852</v>
      </c>
      <c r="AY222" s="4">
        <f>0.61365*EXP(17.502*AX222/(240.97+AX222))</f>
        <v>2.853365332786349</v>
      </c>
      <c r="AZ222" s="4">
        <f>IF(AW222&lt;&gt;0,(1000-(AV222+U222)/2)/AW222*AP222,0)</f>
        <v>0.1386514242422681</v>
      </c>
      <c r="BA222" s="4">
        <f>U222*AA222/1000</f>
        <v>1.691709925654272</v>
      </c>
      <c r="BB222" s="4">
        <f>(AY222-BA222)</f>
        <v>1.161655407132078</v>
      </c>
      <c r="BC222" s="4">
        <f>1/(1.6/F222+1.37/N222)</f>
        <v>0.08726959887235348</v>
      </c>
      <c r="BD222" s="4">
        <f>G222*AA222*0.001</f>
        <v>10.50066700745325</v>
      </c>
      <c r="BE222" s="4">
        <f>G222/S222</f>
        <v>0.2698507890631033</v>
      </c>
      <c r="BF222" s="4">
        <f>(1-AP222*AA222/AU222/F222)*100</f>
        <v>55.22948575664846</v>
      </c>
      <c r="BG222" s="4">
        <f>(S222-E222/(N222/1.35))</f>
        <v>371.1131452648804</v>
      </c>
      <c r="BH222" s="4">
        <f>E222*BF222/100/BG222</f>
        <v>0.03554312569466997</v>
      </c>
    </row>
    <row r="223" ht="16" customHeight="1">
      <c r="A223" s="4">
        <v>197</v>
      </c>
      <c r="B223" t="s" s="2">
        <v>284</v>
      </c>
      <c r="C223" s="4">
        <v>1188.000029213727</v>
      </c>
      <c r="D223" s="4">
        <v>0</v>
      </c>
      <c r="E223" s="4">
        <f>(R223-S223*(1000-T223)/(1000-U223))*AO223</f>
        <v>16.99758199643514</v>
      </c>
      <c r="F223" s="4">
        <f>IF(AZ223&lt;&gt;0,1/(1/AZ223-1/N223),0)</f>
        <v>0.1464670344854526</v>
      </c>
      <c r="G223" s="4">
        <f>((BC223-AP223/2)*S223-E223)/(BC223+AP223/2)</f>
        <v>187.3624136367522</v>
      </c>
      <c r="H223" s="4">
        <f>AP223*1000</f>
        <v>2.013382968293028</v>
      </c>
      <c r="I223" s="4">
        <f>(AU223-BA223)</f>
        <v>1.435878548989265</v>
      </c>
      <c r="J223" s="4">
        <f>(P223+AT223*D223)</f>
        <v>24.72137451171875</v>
      </c>
      <c r="K223" s="4">
        <v>6</v>
      </c>
      <c r="L223" s="4">
        <f>(K223*AI223+AJ223)</f>
        <v>1.420000016689301</v>
      </c>
      <c r="M223" s="4">
        <v>1</v>
      </c>
      <c r="N223" s="4">
        <f>L223*(M223+1)*(M223+1)/(M223*M223+1)</f>
        <v>2.840000033378601</v>
      </c>
      <c r="O223" s="4">
        <v>21.6891040802002</v>
      </c>
      <c r="P223" s="4">
        <v>24.72137451171875</v>
      </c>
      <c r="Q223" s="4">
        <v>21.26324081420898</v>
      </c>
      <c r="R223" s="4">
        <v>409.2006530761719</v>
      </c>
      <c r="S223" s="4">
        <v>387.8478088378906</v>
      </c>
      <c r="T223" s="4">
        <v>14.24606895446777</v>
      </c>
      <c r="U223" s="4">
        <v>16.62404441833496</v>
      </c>
      <c r="V223" s="4">
        <v>55.70066833496094</v>
      </c>
      <c r="W223" s="4">
        <v>64.99166107177734</v>
      </c>
      <c r="X223" s="4">
        <v>499.5625305175781</v>
      </c>
      <c r="Y223" s="4">
        <v>2000.949462890625</v>
      </c>
      <c r="Z223" s="4">
        <v>18.34718132019043</v>
      </c>
      <c r="AA223" s="4">
        <v>101.7419052124023</v>
      </c>
      <c r="AB223" s="4">
        <v>2.009674549102783</v>
      </c>
      <c r="AC223" s="4">
        <v>0.2472543120384216</v>
      </c>
      <c r="AD223" s="4">
        <v>0.2571111619472504</v>
      </c>
      <c r="AE223" s="4">
        <v>0.004644162952899933</v>
      </c>
      <c r="AF223" s="4">
        <v>0.2927541732788086</v>
      </c>
      <c r="AG223" s="4">
        <v>0.004688241053372622</v>
      </c>
      <c r="AH223" s="4">
        <v>0.6666666865348816</v>
      </c>
      <c r="AI223" s="4">
        <v>-0.2195652425289154</v>
      </c>
      <c r="AJ223" s="4">
        <v>2.737391471862793</v>
      </c>
      <c r="AK223" s="4">
        <v>1</v>
      </c>
      <c r="AL223" s="4">
        <v>0</v>
      </c>
      <c r="AM223" s="4">
        <v>0.1599999964237213</v>
      </c>
      <c r="AN223" s="4">
        <v>111115</v>
      </c>
      <c r="AO223" s="4">
        <f>X223*0.000001/(K223*0.0001)</f>
        <v>0.8326042175292967</v>
      </c>
      <c r="AP223" s="4">
        <f>(U223-T223)/(1000-U223)*AO223</f>
        <v>0.002013382968293028</v>
      </c>
      <c r="AQ223" s="4">
        <f>(P223+273.15)</f>
        <v>297.8713745117187</v>
      </c>
      <c r="AR223" s="4">
        <f>(O223+273.15)</f>
        <v>294.8391040802002</v>
      </c>
      <c r="AS223" s="4">
        <f>(Y223*AK223+Z223*AL223)*AM223</f>
        <v>320.1519069065471</v>
      </c>
      <c r="AT223" s="4">
        <f>((AS223+0.00000010773*(AR223^4-AQ223^4))-AP223*44100)/(L223*0.92*2*29.3+0.00000043092*AQ223^3)</f>
        <v>2.244055553706876</v>
      </c>
      <c r="AU223" s="4">
        <f>0.61365*EXP(17.502*J223/(240.97+J223))</f>
        <v>3.127240500446267</v>
      </c>
      <c r="AV223" s="4">
        <f>AU223*1000/AA223</f>
        <v>30.73699567466971</v>
      </c>
      <c r="AW223" s="4">
        <f>(AV223-U223)</f>
        <v>14.11295125633475</v>
      </c>
      <c r="AX223" s="4">
        <f>IF(D223,P223,(O223+P223)/2)</f>
        <v>23.20523929595947</v>
      </c>
      <c r="AY223" s="4">
        <f>0.61365*EXP(17.502*AX223/(240.97+AX223))</f>
        <v>2.854940065269551</v>
      </c>
      <c r="AZ223" s="4">
        <f>IF(AW223&lt;&gt;0,(1000-(AV223+U223)/2)/AW223*AP223,0)</f>
        <v>0.1392837668640534</v>
      </c>
      <c r="BA223" s="4">
        <f>U223*AA223/1000</f>
        <v>1.691361951457002</v>
      </c>
      <c r="BB223" s="4">
        <f>(AY223-BA223)</f>
        <v>1.163578113812549</v>
      </c>
      <c r="BC223" s="4">
        <f>1/(1.6/F223+1.37/N223)</f>
        <v>0.08767043210983272</v>
      </c>
      <c r="BD223" s="4">
        <f>G223*AA223*0.001</f>
        <v>19.06260892859736</v>
      </c>
      <c r="BE223" s="4">
        <f>G223/S223</f>
        <v>0.4830823053974359</v>
      </c>
      <c r="BF223" s="4">
        <f>(1-AP223*AA223/AU223/F223)*100</f>
        <v>55.27760161324715</v>
      </c>
      <c r="BG223" s="4">
        <f>(S223-E223/(N223/1.35))</f>
        <v>379.7679724204633</v>
      </c>
      <c r="BH223" s="4">
        <f>E223*BF223/100/BG223</f>
        <v>0.0247410428003964</v>
      </c>
    </row>
    <row r="224" ht="16" customHeight="1">
      <c r="A224" s="4">
        <v>198</v>
      </c>
      <c r="B224" t="s" s="2">
        <v>285</v>
      </c>
      <c r="C224" s="4">
        <v>1193.000029101968</v>
      </c>
      <c r="D224" s="4">
        <v>0</v>
      </c>
      <c r="E224" s="4">
        <f>(R224-S224*(1000-T224)/(1000-U224))*AO224</f>
        <v>13.8968254626105</v>
      </c>
      <c r="F224" s="4">
        <f>IF(AZ224&lt;&gt;0,1/(1/AZ224-1/N224),0)</f>
        <v>0.1469868701729206</v>
      </c>
      <c r="G224" s="4">
        <f>((BC224-AP224/2)*S224-E224)/(BC224+AP224/2)</f>
        <v>222.6010025295201</v>
      </c>
      <c r="H224" s="4">
        <f>AP224*1000</f>
        <v>2.018274440161962</v>
      </c>
      <c r="I224" s="4">
        <f>(AU224-BA224)</f>
        <v>1.434541600078477</v>
      </c>
      <c r="J224" s="4">
        <f>(P224+AT224*D224)</f>
        <v>24.71272468566895</v>
      </c>
      <c r="K224" s="4">
        <v>6</v>
      </c>
      <c r="L224" s="4">
        <f>(K224*AI224+AJ224)</f>
        <v>1.420000016689301</v>
      </c>
      <c r="M224" s="4">
        <v>1</v>
      </c>
      <c r="N224" s="4">
        <f>L224*(M224+1)*(M224+1)/(M224*M224+1)</f>
        <v>2.840000033378601</v>
      </c>
      <c r="O224" s="4">
        <v>21.72396659851074</v>
      </c>
      <c r="P224" s="4">
        <v>24.71272468566895</v>
      </c>
      <c r="Q224" s="4">
        <v>21.36606788635254</v>
      </c>
      <c r="R224" s="4">
        <v>405.2062683105469</v>
      </c>
      <c r="S224" s="4">
        <v>387.575927734375</v>
      </c>
      <c r="T224" s="4">
        <v>14.23751926422119</v>
      </c>
      <c r="U224" s="4">
        <v>16.62128448486328</v>
      </c>
      <c r="V224" s="4">
        <v>55.55016326904297</v>
      </c>
      <c r="W224" s="4">
        <v>64.84456634521484</v>
      </c>
      <c r="X224" s="4">
        <v>499.5613098144531</v>
      </c>
      <c r="Y224" s="4">
        <v>2001.143432617188</v>
      </c>
      <c r="Z224" s="4">
        <v>18.42256736755371</v>
      </c>
      <c r="AA224" s="4">
        <v>101.7420272827148</v>
      </c>
      <c r="AB224" s="4">
        <v>2.009674549102783</v>
      </c>
      <c r="AC224" s="4">
        <v>0.2472543120384216</v>
      </c>
      <c r="AD224" s="4">
        <v>0.2571111619472504</v>
      </c>
      <c r="AE224" s="4">
        <v>0.004644162952899933</v>
      </c>
      <c r="AF224" s="4">
        <v>0.2927541732788086</v>
      </c>
      <c r="AG224" s="4">
        <v>0.004688241053372622</v>
      </c>
      <c r="AH224" s="4">
        <v>0.6666666865348816</v>
      </c>
      <c r="AI224" s="4">
        <v>-0.2195652425289154</v>
      </c>
      <c r="AJ224" s="4">
        <v>2.737391471862793</v>
      </c>
      <c r="AK224" s="4">
        <v>1</v>
      </c>
      <c r="AL224" s="4">
        <v>0</v>
      </c>
      <c r="AM224" s="4">
        <v>0.1599999964237213</v>
      </c>
      <c r="AN224" s="4">
        <v>111115</v>
      </c>
      <c r="AO224" s="4">
        <f>X224*0.000001/(K224*0.0001)</f>
        <v>0.8326021830240884</v>
      </c>
      <c r="AP224" s="4">
        <f>(U224-T224)/(1000-U224)*AO224</f>
        <v>0.002018274440161962</v>
      </c>
      <c r="AQ224" s="4">
        <f>(P224+273.15)</f>
        <v>297.8627246856689</v>
      </c>
      <c r="AR224" s="4">
        <f>(O224+273.15)</f>
        <v>294.8739665985107</v>
      </c>
      <c r="AS224" s="4">
        <f>(Y224*AK224+Z224*AL224)*AM224</f>
        <v>320.1829420621034</v>
      </c>
      <c r="AT224" s="4">
        <f>((AS224+0.00000010773*(AR224^4-AQ224^4))-AP224*44100)/(L224*0.92*2*29.3+0.00000043092*AQ224^3)</f>
        <v>2.247480138483722</v>
      </c>
      <c r="AU224" s="4">
        <f>0.61365*EXP(17.502*J224/(240.97+J224))</f>
        <v>3.125624779611202</v>
      </c>
      <c r="AV224" s="4">
        <f>AU224*1000/AA224</f>
        <v>30.72107823177041</v>
      </c>
      <c r="AW224" s="4">
        <f>(AV224-U224)</f>
        <v>14.09979374690713</v>
      </c>
      <c r="AX224" s="4">
        <f>IF(D224,P224,(O224+P224)/2)</f>
        <v>23.21834564208984</v>
      </c>
      <c r="AY224" s="4">
        <f>0.61365*EXP(17.502*AX224/(240.97+AX224))</f>
        <v>2.857202080441135</v>
      </c>
      <c r="AZ224" s="4">
        <f>IF(AW224&lt;&gt;0,(1000-(AV224+U224)/2)/AW224*AP224,0)</f>
        <v>0.1397537818799848</v>
      </c>
      <c r="BA224" s="4">
        <f>U224*AA224/1000</f>
        <v>1.691083179532725</v>
      </c>
      <c r="BB224" s="4">
        <f>(AY224-BA224)</f>
        <v>1.16611890090841</v>
      </c>
      <c r="BC224" s="4">
        <f>1/(1.6/F224+1.37/N224)</f>
        <v>0.08796838486669294</v>
      </c>
      <c r="BD224" s="4">
        <f>G224*AA224*0.001</f>
        <v>22.64787727251812</v>
      </c>
      <c r="BE224" s="4">
        <f>G224/S224</f>
        <v>0.5743416621118937</v>
      </c>
      <c r="BF224" s="4">
        <f>(1-AP224*AA224/AU224/F224)*100</f>
        <v>55.30435349827849</v>
      </c>
      <c r="BG224" s="4">
        <f>(S224-E224/(N224/1.35))</f>
        <v>380.9700424688718</v>
      </c>
      <c r="BH224" s="4">
        <f>E224*BF224/100/BG224</f>
        <v>0.02017363210260516</v>
      </c>
    </row>
    <row r="225" ht="16" customHeight="1">
      <c r="A225" s="4">
        <v>199</v>
      </c>
      <c r="B225" t="s" s="2">
        <v>286</v>
      </c>
      <c r="C225" s="4">
        <v>1198.000028990209</v>
      </c>
      <c r="D225" s="4">
        <v>0</v>
      </c>
      <c r="E225" s="4">
        <f>(R225-S225*(1000-T225)/(1000-U225))*AO225</f>
        <v>12.63715080337348</v>
      </c>
      <c r="F225" s="4">
        <f>IF(AZ225&lt;&gt;0,1/(1/AZ225-1/N225),0)</f>
        <v>0.147244482431326</v>
      </c>
      <c r="G225" s="4">
        <f>((BC225-AP225/2)*S225-E225)/(BC225+AP225/2)</f>
        <v>234.692137180345</v>
      </c>
      <c r="H225" s="4">
        <f>AP225*1000</f>
        <v>2.023948027448017</v>
      </c>
      <c r="I225" s="4">
        <f>(AU225-BA225)</f>
        <v>1.436166349769731</v>
      </c>
      <c r="J225" s="4">
        <f>(P225+AT225*D225)</f>
        <v>24.72062683105469</v>
      </c>
      <c r="K225" s="4">
        <v>6</v>
      </c>
      <c r="L225" s="4">
        <f>(K225*AI225+AJ225)</f>
        <v>1.420000016689301</v>
      </c>
      <c r="M225" s="4">
        <v>1</v>
      </c>
      <c r="N225" s="4">
        <f>L225*(M225+1)*(M225+1)/(M225*M225+1)</f>
        <v>2.840000033378601</v>
      </c>
      <c r="O225" s="4">
        <v>21.77114486694336</v>
      </c>
      <c r="P225" s="4">
        <v>24.72062683105469</v>
      </c>
      <c r="Q225" s="4">
        <v>21.46731758117676</v>
      </c>
      <c r="R225" s="4">
        <v>401.3414611816406</v>
      </c>
      <c r="S225" s="4">
        <v>385.2265625</v>
      </c>
      <c r="T225" s="4">
        <v>14.22932910919189</v>
      </c>
      <c r="U225" s="4">
        <v>16.61988258361816</v>
      </c>
      <c r="V225" s="4">
        <v>55.36650085449219</v>
      </c>
      <c r="W225" s="4">
        <v>64.66142272949219</v>
      </c>
      <c r="X225" s="4">
        <v>499.5437927246094</v>
      </c>
      <c r="Y225" s="4">
        <v>2001.189575195312</v>
      </c>
      <c r="Z225" s="4">
        <v>18.45338821411133</v>
      </c>
      <c r="AA225" s="4">
        <v>101.7416610717773</v>
      </c>
      <c r="AB225" s="4">
        <v>2.009674549102783</v>
      </c>
      <c r="AC225" s="4">
        <v>0.2472543120384216</v>
      </c>
      <c r="AD225" s="4">
        <v>0.2571111619472504</v>
      </c>
      <c r="AE225" s="4">
        <v>0.004644162952899933</v>
      </c>
      <c r="AF225" s="4">
        <v>0.2927541732788086</v>
      </c>
      <c r="AG225" s="4">
        <v>0.004688241053372622</v>
      </c>
      <c r="AH225" s="4">
        <v>0.6666666865348816</v>
      </c>
      <c r="AI225" s="4">
        <v>-0.2195652425289154</v>
      </c>
      <c r="AJ225" s="4">
        <v>2.737391471862793</v>
      </c>
      <c r="AK225" s="4">
        <v>1</v>
      </c>
      <c r="AL225" s="4">
        <v>0</v>
      </c>
      <c r="AM225" s="4">
        <v>0.1599999964237213</v>
      </c>
      <c r="AN225" s="4">
        <v>111115</v>
      </c>
      <c r="AO225" s="4">
        <f>X225*0.000001/(K225*0.0001)</f>
        <v>0.8325729878743489</v>
      </c>
      <c r="AP225" s="4">
        <f>(U225-T225)/(1000-U225)*AO225</f>
        <v>0.002023948027448017</v>
      </c>
      <c r="AQ225" s="4">
        <f>(P225+273.15)</f>
        <v>297.8706268310547</v>
      </c>
      <c r="AR225" s="4">
        <f>(O225+273.15)</f>
        <v>294.9211448669433</v>
      </c>
      <c r="AS225" s="4">
        <f>(Y225*AK225+Z225*AL225)*AM225</f>
        <v>320.1903248744384</v>
      </c>
      <c r="AT225" s="4">
        <f>((AS225+0.00000010773*(AR225^4-AQ225^4))-AP225*44100)/(L225*0.92*2*29.3+0.00000043092*AQ225^3)</f>
        <v>2.24960109536925</v>
      </c>
      <c r="AU225" s="4">
        <f>0.61365*EXP(17.502*J225/(240.97+J225))</f>
        <v>3.127100810644946</v>
      </c>
      <c r="AV225" s="4">
        <f>AU225*1000/AA225</f>
        <v>30.73569644630452</v>
      </c>
      <c r="AW225" s="4">
        <f>(AV225-U225)</f>
        <v>14.11581386268636</v>
      </c>
      <c r="AX225" s="4">
        <f>IF(D225,P225,(O225+P225)/2)</f>
        <v>23.24588584899902</v>
      </c>
      <c r="AY225" s="4">
        <f>0.61365*EXP(17.502*AX225/(240.97+AX225))</f>
        <v>2.861960334304872</v>
      </c>
      <c r="AZ225" s="4">
        <f>IF(AW225&lt;&gt;0,(1000-(AV225+U225)/2)/AW225*AP225,0)</f>
        <v>0.1399866441486802</v>
      </c>
      <c r="BA225" s="4">
        <f>U225*AA225/1000</f>
        <v>1.690934460875214</v>
      </c>
      <c r="BB225" s="4">
        <f>(AY225-BA225)</f>
        <v>1.171025873429657</v>
      </c>
      <c r="BC225" s="4">
        <f>1/(1.6/F225+1.37/N225)</f>
        <v>0.08811600662044472</v>
      </c>
      <c r="BD225" s="4">
        <f>G225*AA225*0.001</f>
        <v>23.87796787721373</v>
      </c>
      <c r="BE225" s="4">
        <f>G225/S225</f>
        <v>0.6092314498181702</v>
      </c>
      <c r="BF225" s="4">
        <f>(1-AP225*AA225/AU225/F225)*100</f>
        <v>55.27840667896601</v>
      </c>
      <c r="BG225" s="4">
        <f>(S225-E225/(N225/1.35))</f>
        <v>379.219466238012</v>
      </c>
      <c r="BH225" s="4">
        <f>E225*BF225/100/BG225</f>
        <v>0.01842103645950123</v>
      </c>
    </row>
    <row r="226" ht="16" customHeight="1">
      <c r="A226" s="4">
        <v>200</v>
      </c>
      <c r="B226" t="s" s="2">
        <v>287</v>
      </c>
      <c r="C226" s="4">
        <v>1203.500028867275</v>
      </c>
      <c r="D226" s="4">
        <v>0</v>
      </c>
      <c r="E226" s="4">
        <f>(R226-S226*(1000-T226)/(1000-U226))*AO226</f>
        <v>13.73749980564415</v>
      </c>
      <c r="F226" s="4">
        <f>IF(AZ226&lt;&gt;0,1/(1/AZ226-1/N226),0)</f>
        <v>0.1473614515689791</v>
      </c>
      <c r="G226" s="4">
        <f>((BC226-AP226/2)*S226-E226)/(BC226+AP226/2)</f>
        <v>219.9543921264779</v>
      </c>
      <c r="H226" s="4">
        <f>AP226*1000</f>
        <v>2.028956522115566</v>
      </c>
      <c r="I226" s="4">
        <f>(AU226-BA226)</f>
        <v>1.438619088646354</v>
      </c>
      <c r="J226" s="4">
        <f>(P226+AT226*D226)</f>
        <v>24.73170471191406</v>
      </c>
      <c r="K226" s="4">
        <v>6</v>
      </c>
      <c r="L226" s="4">
        <f>(K226*AI226+AJ226)</f>
        <v>1.420000016689301</v>
      </c>
      <c r="M226" s="4">
        <v>1</v>
      </c>
      <c r="N226" s="4">
        <f>L226*(M226+1)*(M226+1)/(M226*M226+1)</f>
        <v>2.840000033378601</v>
      </c>
      <c r="O226" s="4">
        <v>21.82036018371582</v>
      </c>
      <c r="P226" s="4">
        <v>24.73170471191406</v>
      </c>
      <c r="Q226" s="4">
        <v>21.49394226074219</v>
      </c>
      <c r="R226" s="4">
        <v>400.1031494140625</v>
      </c>
      <c r="S226" s="4">
        <v>382.6710815429688</v>
      </c>
      <c r="T226" s="4">
        <v>14.21974849700928</v>
      </c>
      <c r="U226" s="4">
        <v>16.61615180969238</v>
      </c>
      <c r="V226" s="4">
        <v>55.16143417358398</v>
      </c>
      <c r="W226" s="4">
        <v>64.45156097412109</v>
      </c>
      <c r="X226" s="4">
        <v>499.5594177246094</v>
      </c>
      <c r="Y226" s="4">
        <v>2000.950927734375</v>
      </c>
      <c r="Z226" s="4">
        <v>18.52343368530273</v>
      </c>
      <c r="AA226" s="4">
        <v>101.7414855957031</v>
      </c>
      <c r="AB226" s="4">
        <v>2.009674549102783</v>
      </c>
      <c r="AC226" s="4">
        <v>0.2472543120384216</v>
      </c>
      <c r="AD226" s="4">
        <v>0.2571111619472504</v>
      </c>
      <c r="AE226" s="4">
        <v>0.004644162952899933</v>
      </c>
      <c r="AF226" s="4">
        <v>0.2927541732788086</v>
      </c>
      <c r="AG226" s="4">
        <v>0.004688241053372622</v>
      </c>
      <c r="AH226" s="4">
        <v>0.6666666865348816</v>
      </c>
      <c r="AI226" s="4">
        <v>-0.2195652425289154</v>
      </c>
      <c r="AJ226" s="4">
        <v>2.737391471862793</v>
      </c>
      <c r="AK226" s="4">
        <v>1</v>
      </c>
      <c r="AL226" s="4">
        <v>0</v>
      </c>
      <c r="AM226" s="4">
        <v>0.1599999964237213</v>
      </c>
      <c r="AN226" s="4">
        <v>111115</v>
      </c>
      <c r="AO226" s="4">
        <f>X226*0.000001/(K226*0.0001)</f>
        <v>0.8325990295410155</v>
      </c>
      <c r="AP226" s="4">
        <f>(U226-T226)/(1000-U226)*AO226</f>
        <v>0.002028956522115566</v>
      </c>
      <c r="AQ226" s="4">
        <f>(P226+273.15)</f>
        <v>297.881704711914</v>
      </c>
      <c r="AR226" s="4">
        <f>(O226+273.15)</f>
        <v>294.9703601837158</v>
      </c>
      <c r="AS226" s="4">
        <f>(Y226*AK226+Z226*AL226)*AM226</f>
        <v>320.1521412815418</v>
      </c>
      <c r="AT226" s="4">
        <f>((AS226+0.00000010773*(AR226^4-AQ226^4))-AP226*44100)/(L226*0.92*2*29.3+0.00000043092*AQ226^3)</f>
        <v>2.251375699519076</v>
      </c>
      <c r="AU226" s="4">
        <f>0.61365*EXP(17.502*J226/(240.97+J226))</f>
        <v>3.129171058648188</v>
      </c>
      <c r="AV226" s="4">
        <f>AU226*1000/AA226</f>
        <v>30.75609757737155</v>
      </c>
      <c r="AW226" s="4">
        <f>(AV226-U226)</f>
        <v>14.13994576767917</v>
      </c>
      <c r="AX226" s="4">
        <f>IF(D226,P226,(O226+P226)/2)</f>
        <v>23.27603244781494</v>
      </c>
      <c r="AY226" s="4">
        <f>0.61365*EXP(17.502*AX226/(240.97+AX226))</f>
        <v>2.867176851984521</v>
      </c>
      <c r="AZ226" s="4">
        <f>IF(AW226&lt;&gt;0,(1000-(AV226+U226)/2)/AW226*AP226,0)</f>
        <v>0.1400923622679575</v>
      </c>
      <c r="BA226" s="4">
        <f>U226*AA226/1000</f>
        <v>1.690551970001834</v>
      </c>
      <c r="BB226" s="4">
        <f>(AY226-BA226)</f>
        <v>1.176624881982687</v>
      </c>
      <c r="BC226" s="4">
        <f>1/(1.6/F226+1.37/N226)</f>
        <v>0.08818302719713055</v>
      </c>
      <c r="BD226" s="4">
        <f>G226*AA226*0.001</f>
        <v>22.37848661824769</v>
      </c>
      <c r="BE226" s="4">
        <f>G226/S226</f>
        <v>0.5747870762525337</v>
      </c>
      <c r="BF226" s="4">
        <f>(1-AP226*AA226/AU226/F226)*100</f>
        <v>55.23303833153468</v>
      </c>
      <c r="BG226" s="4">
        <f>(S226-E226/(N226/1.35))</f>
        <v>376.1409320642179</v>
      </c>
      <c r="BH226" s="4">
        <f>E226*BF226/100/BG226</f>
        <v>0.02017232873807658</v>
      </c>
    </row>
    <row r="227" ht="29" customHeight="1">
      <c r="A227" t="s" s="2">
        <v>9</v>
      </c>
      <c r="B227" t="s" s="5">
        <v>288</v>
      </c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</row>
    <row r="228" ht="16" customHeight="1">
      <c r="A228" s="4">
        <v>201</v>
      </c>
      <c r="B228" t="s" s="2">
        <v>289</v>
      </c>
      <c r="C228" s="4">
        <v>1230.000032566488</v>
      </c>
      <c r="D228" s="4">
        <v>0</v>
      </c>
      <c r="E228" s="4">
        <f>(R228-S228*(1000-T228)/(1000-U228))*AO228</f>
        <v>14.07020910383518</v>
      </c>
      <c r="F228" s="4">
        <f>IF(AZ228&lt;&gt;0,1/(1/AZ228-1/N228),0)</f>
        <v>0.1456207519099287</v>
      </c>
      <c r="G228" s="4">
        <f>((BC228-AP228/2)*S228-E228)/(BC228+AP228/2)</f>
        <v>213.8721332337177</v>
      </c>
      <c r="H228" s="4">
        <f>AP228*1000</f>
        <v>2.005045583479925</v>
      </c>
      <c r="I228" s="4">
        <f>(AU228-BA228)</f>
        <v>1.43782668146208</v>
      </c>
      <c r="J228" s="4">
        <f>(P228+AT228*D228)</f>
        <v>24.72637748718262</v>
      </c>
      <c r="K228" s="4">
        <v>6</v>
      </c>
      <c r="L228" s="4">
        <f>(K228*AI228+AJ228)</f>
        <v>1.420000016689301</v>
      </c>
      <c r="M228" s="4">
        <v>1</v>
      </c>
      <c r="N228" s="4">
        <f>L228*(M228+1)*(M228+1)/(M228*M228+1)</f>
        <v>2.840000033378601</v>
      </c>
      <c r="O228" s="4">
        <v>21.84543418884277</v>
      </c>
      <c r="P228" s="4">
        <v>24.72637748718262</v>
      </c>
      <c r="Q228" s="4">
        <v>21.51014709472656</v>
      </c>
      <c r="R228" s="4">
        <v>399.9273986816406</v>
      </c>
      <c r="S228" s="4">
        <v>382.1082153320312</v>
      </c>
      <c r="T228" s="4">
        <v>14.24603939056396</v>
      </c>
      <c r="U228" s="4">
        <v>16.61418724060059</v>
      </c>
      <c r="V228" s="4">
        <v>55.37149810791016</v>
      </c>
      <c r="W228" s="4">
        <v>64.35076904296875</v>
      </c>
      <c r="X228" s="4">
        <v>499.5634155273438</v>
      </c>
      <c r="Y228" s="4">
        <v>2000.859863281250</v>
      </c>
      <c r="Z228" s="4">
        <v>18.60273742675781</v>
      </c>
      <c r="AA228" s="4">
        <v>101.7412796020508</v>
      </c>
      <c r="AB228" s="4">
        <v>5.276350975036621</v>
      </c>
      <c r="AC228" s="4">
        <v>0.2536187469959259</v>
      </c>
      <c r="AD228" s="4">
        <v>0.1083681136369705</v>
      </c>
      <c r="AE228" s="4">
        <v>0.003302554367110133</v>
      </c>
      <c r="AF228" s="4">
        <v>0.1180857047438622</v>
      </c>
      <c r="AG228" s="4">
        <v>0.00284401816315949</v>
      </c>
      <c r="AH228" s="4">
        <v>0.6666666865348816</v>
      </c>
      <c r="AI228" s="4">
        <v>-0.2195652425289154</v>
      </c>
      <c r="AJ228" s="4">
        <v>2.737391471862793</v>
      </c>
      <c r="AK228" s="4">
        <v>1</v>
      </c>
      <c r="AL228" s="4">
        <v>0</v>
      </c>
      <c r="AM228" s="4">
        <v>0.1599999964237213</v>
      </c>
      <c r="AN228" s="4">
        <v>111115</v>
      </c>
      <c r="AO228" s="4">
        <f>X228*0.000001/(K228*0.0001)</f>
        <v>0.8326056925455728</v>
      </c>
      <c r="AP228" s="4">
        <f>(U228-T228)/(1000-U228)*AO228</f>
        <v>0.002005045583479925</v>
      </c>
      <c r="AQ228" s="4">
        <f>(P228+273.15)</f>
        <v>297.8763774871826</v>
      </c>
      <c r="AR228" s="4">
        <f>(O228+273.15)</f>
        <v>294.9954341888428</v>
      </c>
      <c r="AS228" s="4">
        <f>(Y228*AK228+Z228*AL228)*AM228</f>
        <v>320.1375709693675</v>
      </c>
      <c r="AT228" s="4">
        <f>((AS228+0.00000010773*(AR228^4-AQ228^4))-AP228*44100)/(L228*0.92*2*29.3+0.00000043092*AQ228^3)</f>
        <v>2.267059365589541</v>
      </c>
      <c r="AU228" s="4">
        <f>0.61365*EXP(17.502*J228/(240.97+J228))</f>
        <v>3.128175350868848</v>
      </c>
      <c r="AV228" s="4">
        <f>AU228*1000/AA228</f>
        <v>30.74637318406397</v>
      </c>
      <c r="AW228" s="4">
        <f>(AV228-U228)</f>
        <v>14.13218594346338</v>
      </c>
      <c r="AX228" s="4">
        <f>IF(D228,P228,(O228+P228)/2)</f>
        <v>23.2859058380127</v>
      </c>
      <c r="AY228" s="4">
        <f>0.61365*EXP(17.502*AX228/(240.97+AX228))</f>
        <v>2.868887134119488</v>
      </c>
      <c r="AZ228" s="4">
        <f>IF(AW228&lt;&gt;0,(1000-(AV228+U228)/2)/AW228*AP228,0)</f>
        <v>0.138518241272509</v>
      </c>
      <c r="BA228" s="4">
        <f>U228*AA228/1000</f>
        <v>1.690348669406769</v>
      </c>
      <c r="BB228" s="4">
        <f>(AY228-BA228)</f>
        <v>1.178538464712719</v>
      </c>
      <c r="BC228" s="4">
        <f>1/(1.6/F228+1.37/N228)</f>
        <v>0.08718517932514606</v>
      </c>
      <c r="BD228" s="4">
        <f>G228*AA228*0.001</f>
        <v>21.75962450641873</v>
      </c>
      <c r="BE228" s="4">
        <f>G228/S228</f>
        <v>0.5597161344669715</v>
      </c>
      <c r="BF228" s="4">
        <f>(1-AP228*AA228/AU228/F228)*100</f>
        <v>55.21762862667963</v>
      </c>
      <c r="BG228" s="4">
        <f>(S228-E228/(N228/1.35))</f>
        <v>375.4199117873371</v>
      </c>
      <c r="BH228" s="4">
        <f>E228*BF228/100/BG228</f>
        <v>0.02069478886445956</v>
      </c>
    </row>
    <row r="229" ht="16" customHeight="1">
      <c r="A229" s="4">
        <v>202</v>
      </c>
      <c r="B229" t="s" s="2">
        <v>290</v>
      </c>
      <c r="C229" s="4">
        <v>1235.000032454729</v>
      </c>
      <c r="D229" s="4">
        <v>0</v>
      </c>
      <c r="E229" s="4">
        <f>(R229-S229*(1000-T229)/(1000-U229))*AO229</f>
        <v>12.97570487763482</v>
      </c>
      <c r="F229" s="4">
        <f>IF(AZ229&lt;&gt;0,1/(1/AZ229-1/N229),0)</f>
        <v>0.1424804597294321</v>
      </c>
      <c r="G229" s="4">
        <f>((BC229-AP229/2)*S229-E229)/(BC229+AP229/2)</f>
        <v>224.1930336675638</v>
      </c>
      <c r="H229" s="4">
        <f>AP229*1000</f>
        <v>1.961754995975187</v>
      </c>
      <c r="I229" s="4">
        <f>(AU229-BA229)</f>
        <v>1.436292666699327</v>
      </c>
      <c r="J229" s="4">
        <f>(P229+AT229*D229)</f>
        <v>24.71648597717285</v>
      </c>
      <c r="K229" s="4">
        <v>6</v>
      </c>
      <c r="L229" s="4">
        <f>(K229*AI229+AJ229)</f>
        <v>1.420000016689301</v>
      </c>
      <c r="M229" s="4">
        <v>1</v>
      </c>
      <c r="N229" s="4">
        <f>L229*(M229+1)*(M229+1)/(M229*M229+1)</f>
        <v>2.840000033378601</v>
      </c>
      <c r="O229" s="4">
        <v>21.91222190856934</v>
      </c>
      <c r="P229" s="4">
        <v>24.71648597717285</v>
      </c>
      <c r="Q229" s="4">
        <v>21.56675338745117</v>
      </c>
      <c r="R229" s="4">
        <v>399.6279296875</v>
      </c>
      <c r="S229" s="4">
        <v>383.1416320800781</v>
      </c>
      <c r="T229" s="4">
        <v>14.29419326782227</v>
      </c>
      <c r="U229" s="4">
        <v>16.61109161376953</v>
      </c>
      <c r="V229" s="4">
        <v>55.35274124145508</v>
      </c>
      <c r="W229" s="4">
        <v>64.08427429199219</v>
      </c>
      <c r="X229" s="4">
        <v>499.5906982421875</v>
      </c>
      <c r="Y229" s="4">
        <v>2000.9140625</v>
      </c>
      <c r="Z229" s="4">
        <v>18.88311576843262</v>
      </c>
      <c r="AA229" s="4">
        <v>101.7413330078125</v>
      </c>
      <c r="AB229" s="4">
        <v>5.276350975036621</v>
      </c>
      <c r="AC229" s="4">
        <v>0.2536187469959259</v>
      </c>
      <c r="AD229" s="4">
        <v>0.1083681136369705</v>
      </c>
      <c r="AE229" s="4">
        <v>0.003302554367110133</v>
      </c>
      <c r="AF229" s="4">
        <v>0.1180857047438622</v>
      </c>
      <c r="AG229" s="4">
        <v>0.00284401816315949</v>
      </c>
      <c r="AH229" s="4">
        <v>0.6666666865348816</v>
      </c>
      <c r="AI229" s="4">
        <v>-0.2195652425289154</v>
      </c>
      <c r="AJ229" s="4">
        <v>2.737391471862793</v>
      </c>
      <c r="AK229" s="4">
        <v>1</v>
      </c>
      <c r="AL229" s="4">
        <v>0</v>
      </c>
      <c r="AM229" s="4">
        <v>0.1599999964237213</v>
      </c>
      <c r="AN229" s="4">
        <v>111115</v>
      </c>
      <c r="AO229" s="4">
        <f>X229*0.000001/(K229*0.0001)</f>
        <v>0.832651163736979</v>
      </c>
      <c r="AP229" s="4">
        <f>(U229-T229)/(1000-U229)*AO229</f>
        <v>0.001961754995975186</v>
      </c>
      <c r="AQ229" s="4">
        <f>(P229+273.15)</f>
        <v>297.8664859771728</v>
      </c>
      <c r="AR229" s="4">
        <f>(O229+273.15)</f>
        <v>295.0622219085693</v>
      </c>
      <c r="AS229" s="4">
        <f>(Y229*AK229+Z229*AL229)*AM229</f>
        <v>320.1462428441737</v>
      </c>
      <c r="AT229" s="4">
        <f>((AS229+0.00000010773*(AR229^4-AQ229^4))-AP229*44100)/(L229*0.92*2*29.3+0.00000043092*AQ229^3)</f>
        <v>2.298580596368642</v>
      </c>
      <c r="AU229" s="4">
        <f>0.61365*EXP(17.502*J229/(240.97+J229))</f>
        <v>3.126327270199134</v>
      </c>
      <c r="AV229" s="4">
        <f>AU229*1000/AA229</f>
        <v>30.72819254254384</v>
      </c>
      <c r="AW229" s="4">
        <f>(AV229-U229)</f>
        <v>14.11710092877431</v>
      </c>
      <c r="AX229" s="4">
        <f>IF(D229,P229,(O229+P229)/2)</f>
        <v>23.31435394287109</v>
      </c>
      <c r="AY229" s="4">
        <f>0.61365*EXP(17.502*AX229/(240.97+AX229))</f>
        <v>2.873819944306113</v>
      </c>
      <c r="AZ229" s="4">
        <f>IF(AW229&lt;&gt;0,(1000-(AV229+U229)/2)/AW229*AP229,0)</f>
        <v>0.1356738162487383</v>
      </c>
      <c r="BA229" s="4">
        <f>U229*AA229/1000</f>
        <v>1.690034603499807</v>
      </c>
      <c r="BB229" s="4">
        <f>(AY229-BA229)</f>
        <v>1.183785340806306</v>
      </c>
      <c r="BC229" s="4">
        <f>1/(1.6/F229+1.37/N229)</f>
        <v>0.08538248163593738</v>
      </c>
      <c r="BD229" s="4">
        <f>G229*AA229*0.001</f>
        <v>22.80969809640332</v>
      </c>
      <c r="BE229" s="4">
        <f>G229/S229</f>
        <v>0.5851440169798789</v>
      </c>
      <c r="BF229" s="4">
        <f>(1-AP229*AA229/AU229/F229)*100</f>
        <v>55.19232144586671</v>
      </c>
      <c r="BG229" s="4">
        <f>(S229-E229/(N229/1.35))</f>
        <v>376.9736034255264</v>
      </c>
      <c r="BH229" s="4">
        <f>E229*BF229/100/BG229</f>
        <v>0.01899759739370195</v>
      </c>
    </row>
    <row r="230" ht="16" customHeight="1">
      <c r="A230" s="4">
        <v>203</v>
      </c>
      <c r="B230" t="s" s="2">
        <v>291</v>
      </c>
      <c r="C230" s="4">
        <v>1240.000032342970</v>
      </c>
      <c r="D230" s="4">
        <v>0</v>
      </c>
      <c r="E230" s="4">
        <f>(R230-S230*(1000-T230)/(1000-U230))*AO230</f>
        <v>12.07333251258477</v>
      </c>
      <c r="F230" s="4">
        <f>IF(AZ230&lt;&gt;0,1/(1/AZ230-1/N230),0)</f>
        <v>0.1437980068575768</v>
      </c>
      <c r="G230" s="4">
        <f>((BC230-AP230/2)*S230-E230)/(BC230+AP230/2)</f>
        <v>236.9340706366561</v>
      </c>
      <c r="H230" s="4">
        <f>AP230*1000</f>
        <v>1.977156490471666</v>
      </c>
      <c r="I230" s="4">
        <f>(AU230-BA230)</f>
        <v>1.434956235502806</v>
      </c>
      <c r="J230" s="4">
        <f>(P230+AT230*D230)</f>
        <v>24.70660209655762</v>
      </c>
      <c r="K230" s="4">
        <v>6</v>
      </c>
      <c r="L230" s="4">
        <f>(K230*AI230+AJ230)</f>
        <v>1.420000016689301</v>
      </c>
      <c r="M230" s="4">
        <v>1</v>
      </c>
      <c r="N230" s="4">
        <f>L230*(M230+1)*(M230+1)/(M230*M230+1)</f>
        <v>2.840000033378601</v>
      </c>
      <c r="O230" s="4">
        <v>21.97095489501953</v>
      </c>
      <c r="P230" s="4">
        <v>24.70660209655762</v>
      </c>
      <c r="Q230" s="4">
        <v>21.64455413818359</v>
      </c>
      <c r="R230" s="4">
        <v>399.6354370117188</v>
      </c>
      <c r="S230" s="4">
        <v>384.2234802246094</v>
      </c>
      <c r="T230" s="4">
        <v>14.27102470397949</v>
      </c>
      <c r="U230" s="4">
        <v>16.6060848236084</v>
      </c>
      <c r="V230" s="4">
        <v>55.09437561035156</v>
      </c>
      <c r="W230" s="4">
        <v>63.84021759033203</v>
      </c>
      <c r="X230" s="4">
        <v>499.5992126464844</v>
      </c>
      <c r="Y230" s="4">
        <v>2000.934326171875</v>
      </c>
      <c r="Z230" s="4">
        <v>19.1396427154541</v>
      </c>
      <c r="AA230" s="4">
        <v>101.741340637207</v>
      </c>
      <c r="AB230" s="4">
        <v>5.276350975036621</v>
      </c>
      <c r="AC230" s="4">
        <v>0.2536187469959259</v>
      </c>
      <c r="AD230" s="4">
        <v>0.1083681136369705</v>
      </c>
      <c r="AE230" s="4">
        <v>0.003302554367110133</v>
      </c>
      <c r="AF230" s="4">
        <v>0.1180857047438622</v>
      </c>
      <c r="AG230" s="4">
        <v>0.00284401816315949</v>
      </c>
      <c r="AH230" s="4">
        <v>0.6666666865348816</v>
      </c>
      <c r="AI230" s="4">
        <v>-0.2195652425289154</v>
      </c>
      <c r="AJ230" s="4">
        <v>2.737391471862793</v>
      </c>
      <c r="AK230" s="4">
        <v>1</v>
      </c>
      <c r="AL230" s="4">
        <v>0</v>
      </c>
      <c r="AM230" s="4">
        <v>0.1599999964237213</v>
      </c>
      <c r="AN230" s="4">
        <v>111115</v>
      </c>
      <c r="AO230" s="4">
        <f>X230*0.000001/(K230*0.0001)</f>
        <v>0.8326653544108072</v>
      </c>
      <c r="AP230" s="4">
        <f>(U230-T230)/(1000-U230)*AO230</f>
        <v>0.001977156490471666</v>
      </c>
      <c r="AQ230" s="4">
        <f>(P230+273.15)</f>
        <v>297.8566020965576</v>
      </c>
      <c r="AR230" s="4">
        <f>(O230+273.15)</f>
        <v>295.1209548950195</v>
      </c>
      <c r="AS230" s="4">
        <f>(Y230*AK230+Z230*AL230)*AM230</f>
        <v>320.1494850316012</v>
      </c>
      <c r="AT230" s="4">
        <f>((AS230+0.00000010773*(AR230^4-AQ230^4))-AP230*44100)/(L230*0.92*2*29.3+0.00000043092*AQ230^3)</f>
        <v>2.299598887599745</v>
      </c>
      <c r="AU230" s="4">
        <f>0.61365*EXP(17.502*J230/(240.97+J230))</f>
        <v>3.124481568191902</v>
      </c>
      <c r="AV230" s="4">
        <f>AU230*1000/AA230</f>
        <v>30.71004911693951</v>
      </c>
      <c r="AW230" s="4">
        <f>(AV230-U230)</f>
        <v>14.10396429333111</v>
      </c>
      <c r="AX230" s="4">
        <f>IF(D230,P230,(O230+P230)/2)</f>
        <v>23.33877849578857</v>
      </c>
      <c r="AY230" s="4">
        <f>0.61365*EXP(17.502*AX230/(240.97+AX230))</f>
        <v>2.878061000758273</v>
      </c>
      <c r="AZ230" s="4">
        <f>IF(AW230&lt;&gt;0,(1000-(AV230+U230)/2)/AW230*AP230,0)</f>
        <v>0.1368679578068793</v>
      </c>
      <c r="BA230" s="4">
        <f>U230*AA230/1000</f>
        <v>1.689525332689096</v>
      </c>
      <c r="BB230" s="4">
        <f>(AY230-BA230)</f>
        <v>1.188535668069177</v>
      </c>
      <c r="BC230" s="4">
        <f>1/(1.6/F230+1.37/N230)</f>
        <v>0.0861392233815287</v>
      </c>
      <c r="BD230" s="4">
        <f>G230*AA230*0.001</f>
        <v>24.1059899892041</v>
      </c>
      <c r="BE230" s="4">
        <f>G230/S230</f>
        <v>0.6166569271043746</v>
      </c>
      <c r="BF230" s="4">
        <f>(1-AP230*AA230/AU230/F230)*100</f>
        <v>55.22787915934555</v>
      </c>
      <c r="BG230" s="4">
        <f>(S230-E230/(N230/1.35))</f>
        <v>378.4843961751633</v>
      </c>
      <c r="BH230" s="4">
        <f>E230*BF230/100/BG230</f>
        <v>0.01761722691328707</v>
      </c>
    </row>
    <row r="231" ht="16" customHeight="1">
      <c r="A231" s="4">
        <v>204</v>
      </c>
      <c r="B231" t="s" s="2">
        <v>292</v>
      </c>
      <c r="C231" s="4">
        <v>1245.500032220036</v>
      </c>
      <c r="D231" s="4">
        <v>0</v>
      </c>
      <c r="E231" s="4">
        <f>(R231-S231*(1000-T231)/(1000-U231))*AO231</f>
        <v>11.51702805357274</v>
      </c>
      <c r="F231" s="4">
        <f>IF(AZ231&lt;&gt;0,1/(1/AZ231-1/N231),0)</f>
        <v>0.148206680556498</v>
      </c>
      <c r="G231" s="4">
        <f>((BC231-AP231/2)*S231-E231)/(BC231+AP231/2)</f>
        <v>247.8952931229429</v>
      </c>
      <c r="H231" s="4">
        <f>AP231*1000</f>
        <v>2.034845189265972</v>
      </c>
      <c r="I231" s="4">
        <f>(AU231-BA231)</f>
        <v>1.4350226900171</v>
      </c>
      <c r="J231" s="4">
        <f>(P231+AT231*D231)</f>
        <v>24.70251083374023</v>
      </c>
      <c r="K231" s="4">
        <v>6</v>
      </c>
      <c r="L231" s="4">
        <f>(K231*AI231+AJ231)</f>
        <v>1.420000016689301</v>
      </c>
      <c r="M231" s="4">
        <v>1</v>
      </c>
      <c r="N231" s="4">
        <f>L231*(M231+1)*(M231+1)/(M231*M231+1)</f>
        <v>2.840000033378601</v>
      </c>
      <c r="O231" s="4">
        <v>22.02096748352051</v>
      </c>
      <c r="P231" s="4">
        <v>24.70251083374023</v>
      </c>
      <c r="Q231" s="4">
        <v>21.68106269836426</v>
      </c>
      <c r="R231" s="4">
        <v>399.8209838867188</v>
      </c>
      <c r="S231" s="4">
        <v>385.0486145019531</v>
      </c>
      <c r="T231" s="4">
        <v>14.19473361968994</v>
      </c>
      <c r="U231" s="4">
        <v>16.59792518615723</v>
      </c>
      <c r="V231" s="4">
        <v>54.5059928894043</v>
      </c>
      <c r="W231" s="4">
        <v>63.59009552001953</v>
      </c>
      <c r="X231" s="4">
        <v>499.6033630371094</v>
      </c>
      <c r="Y231" s="4">
        <v>2000.919799804688</v>
      </c>
      <c r="Z231" s="4">
        <v>19.3725471496582</v>
      </c>
      <c r="AA231" s="4">
        <v>101.741340637207</v>
      </c>
      <c r="AB231" s="4">
        <v>5.276350975036621</v>
      </c>
      <c r="AC231" s="4">
        <v>0.2536187469959259</v>
      </c>
      <c r="AD231" s="4">
        <v>0.1083681136369705</v>
      </c>
      <c r="AE231" s="4">
        <v>0.003302554367110133</v>
      </c>
      <c r="AF231" s="4">
        <v>0.1180857047438622</v>
      </c>
      <c r="AG231" s="4">
        <v>0.00284401816315949</v>
      </c>
      <c r="AH231" s="4">
        <v>0.6666666865348816</v>
      </c>
      <c r="AI231" s="4">
        <v>-0.2195652425289154</v>
      </c>
      <c r="AJ231" s="4">
        <v>2.737391471862793</v>
      </c>
      <c r="AK231" s="4">
        <v>1</v>
      </c>
      <c r="AL231" s="4">
        <v>0</v>
      </c>
      <c r="AM231" s="4">
        <v>0.1599999964237213</v>
      </c>
      <c r="AN231" s="4">
        <v>111115</v>
      </c>
      <c r="AO231" s="4">
        <f>X231*0.000001/(K231*0.0001)</f>
        <v>0.8326722717285154</v>
      </c>
      <c r="AP231" s="4">
        <f>(U231-T231)/(1000-U231)*AO231</f>
        <v>0.002034845189265973</v>
      </c>
      <c r="AQ231" s="4">
        <f>(P231+273.15)</f>
        <v>297.8525108337402</v>
      </c>
      <c r="AR231" s="4">
        <f>(O231+273.15)</f>
        <v>295.1709674835205</v>
      </c>
      <c r="AS231" s="4">
        <f>(Y231*AK231+Z231*AL231)*AM231</f>
        <v>320.1471608129032</v>
      </c>
      <c r="AT231" s="4">
        <f>((AS231+0.00000010773*(AR231^4-AQ231^4))-AP231*44100)/(L231*0.92*2*29.3+0.00000043092*AQ231^3)</f>
        <v>2.27748617808313</v>
      </c>
      <c r="AU231" s="4">
        <f>0.61365*EXP(17.502*J231/(240.97+J231))</f>
        <v>3.123717850252801</v>
      </c>
      <c r="AV231" s="4">
        <f>AU231*1000/AA231</f>
        <v>30.70254265069563</v>
      </c>
      <c r="AW231" s="4">
        <f>(AV231-U231)</f>
        <v>14.1046174645384</v>
      </c>
      <c r="AX231" s="4">
        <f>IF(D231,P231,(O231+P231)/2)</f>
        <v>23.36173915863037</v>
      </c>
      <c r="AY231" s="4">
        <f>0.61365*EXP(17.502*AX231/(240.97+AX231))</f>
        <v>2.882052859645988</v>
      </c>
      <c r="AZ231" s="4">
        <f>IF(AW231&lt;&gt;0,(1000-(AV231+U231)/2)/AW231*AP231,0)</f>
        <v>0.1408560444511897</v>
      </c>
      <c r="BA231" s="4">
        <f>U231*AA231/1000</f>
        <v>1.6886951602357</v>
      </c>
      <c r="BB231" s="4">
        <f>(AY231-BA231)</f>
        <v>1.193357699410287</v>
      </c>
      <c r="BC231" s="4">
        <f>1/(1.6/F231+1.37/N231)</f>
        <v>0.08866718912857988</v>
      </c>
      <c r="BD231" s="4">
        <f>G231*AA231*0.001</f>
        <v>25.22119945998161</v>
      </c>
      <c r="BE231" s="4">
        <f>G231/S231</f>
        <v>0.6438025843660981</v>
      </c>
      <c r="BF231" s="4">
        <f>(1-AP231*AA231/AU231/F231)*100</f>
        <v>55.28129173792853</v>
      </c>
      <c r="BG231" s="4">
        <f>(S231-E231/(N231/1.35))</f>
        <v>379.5739709492815</v>
      </c>
      <c r="BH231" s="4">
        <f>E231*BF231/100/BG231</f>
        <v>0.01677344171390861</v>
      </c>
    </row>
    <row r="232" ht="16" customHeight="1">
      <c r="A232" s="4">
        <v>205</v>
      </c>
      <c r="B232" t="s" s="2">
        <v>293</v>
      </c>
      <c r="C232" s="4">
        <v>1250.500032108277</v>
      </c>
      <c r="D232" s="4">
        <v>0</v>
      </c>
      <c r="E232" s="4">
        <f>(R232-S232*(1000-T232)/(1000-U232))*AO232</f>
        <v>11.94990300476304</v>
      </c>
      <c r="F232" s="4">
        <f>IF(AZ232&lt;&gt;0,1/(1/AZ232-1/N232),0)</f>
        <v>0.1520322595484271</v>
      </c>
      <c r="G232" s="4">
        <f>((BC232-AP232/2)*S232-E232)/(BC232+AP232/2)</f>
        <v>245.6590524093109</v>
      </c>
      <c r="H232" s="4">
        <f>AP232*1000</f>
        <v>2.080675933194438</v>
      </c>
      <c r="I232" s="4">
        <f>(AU232-BA232)</f>
        <v>1.432278708618295</v>
      </c>
      <c r="J232" s="4">
        <f>(P232+AT232*D232)</f>
        <v>24.68277740478516</v>
      </c>
      <c r="K232" s="4">
        <v>6</v>
      </c>
      <c r="L232" s="4">
        <f>(K232*AI232+AJ232)</f>
        <v>1.420000016689301</v>
      </c>
      <c r="M232" s="4">
        <v>1</v>
      </c>
      <c r="N232" s="4">
        <f>L232*(M232+1)*(M232+1)/(M232*M232+1)</f>
        <v>2.840000033378601</v>
      </c>
      <c r="O232" s="4">
        <v>22.02499771118164</v>
      </c>
      <c r="P232" s="4">
        <v>24.68277740478516</v>
      </c>
      <c r="Q232" s="4">
        <v>21.67349052429199</v>
      </c>
      <c r="R232" s="4">
        <v>399.7120361328125</v>
      </c>
      <c r="S232" s="4">
        <v>384.3998413085938</v>
      </c>
      <c r="T232" s="4">
        <v>14.13138484954834</v>
      </c>
      <c r="U232" s="4">
        <v>16.58878898620605</v>
      </c>
      <c r="V232" s="4">
        <v>54.15261077880859</v>
      </c>
      <c r="W232" s="4">
        <v>63.52640151977539</v>
      </c>
      <c r="X232" s="4">
        <v>499.5906066894531</v>
      </c>
      <c r="Y232" s="4">
        <v>2000.754150390625</v>
      </c>
      <c r="Z232" s="4">
        <v>19.51285171508789</v>
      </c>
      <c r="AA232" s="4">
        <v>101.7408676147461</v>
      </c>
      <c r="AB232" s="4">
        <v>5.276350975036621</v>
      </c>
      <c r="AC232" s="4">
        <v>0.2536187469959259</v>
      </c>
      <c r="AD232" s="4">
        <v>0.1083681136369705</v>
      </c>
      <c r="AE232" s="4">
        <v>0.003302554367110133</v>
      </c>
      <c r="AF232" s="4">
        <v>0.1180857047438622</v>
      </c>
      <c r="AG232" s="4">
        <v>0.00284401816315949</v>
      </c>
      <c r="AH232" s="4">
        <v>0.6666666865348816</v>
      </c>
      <c r="AI232" s="4">
        <v>-0.2195652425289154</v>
      </c>
      <c r="AJ232" s="4">
        <v>2.737391471862793</v>
      </c>
      <c r="AK232" s="4">
        <v>1</v>
      </c>
      <c r="AL232" s="4">
        <v>0</v>
      </c>
      <c r="AM232" s="4">
        <v>0.1599999964237213</v>
      </c>
      <c r="AN232" s="4">
        <v>111115</v>
      </c>
      <c r="AO232" s="4">
        <f>X232*0.000001/(K232*0.0001)</f>
        <v>0.8326510111490883</v>
      </c>
      <c r="AP232" s="4">
        <f>(U232-T232)/(1000-U232)*AO232</f>
        <v>0.002080675933194439</v>
      </c>
      <c r="AQ232" s="4">
        <f>(P232+273.15)</f>
        <v>297.8327774047851</v>
      </c>
      <c r="AR232" s="4">
        <f>(O232+273.15)</f>
        <v>295.1749977111816</v>
      </c>
      <c r="AS232" s="4">
        <f>(Y232*AK232+Z232*AL232)*AM232</f>
        <v>320.1206569072456</v>
      </c>
      <c r="AT232" s="4">
        <f>((AS232+0.00000010773*(AR232^4-AQ232^4))-AP232*44100)/(L232*0.92*2*29.3+0.00000043092*AQ232^3)</f>
        <v>2.257322960620294</v>
      </c>
      <c r="AU232" s="4">
        <f>0.61365*EXP(17.502*J232/(240.97+J232))</f>
        <v>3.120036492752843</v>
      </c>
      <c r="AV232" s="4">
        <f>AU232*1000/AA232</f>
        <v>30.66650173032957</v>
      </c>
      <c r="AW232" s="4">
        <f>(AV232-U232)</f>
        <v>14.07771274412352</v>
      </c>
      <c r="AX232" s="4">
        <f>IF(D232,P232,(O232+P232)/2)</f>
        <v>23.3538875579834</v>
      </c>
      <c r="AY232" s="4">
        <f>0.61365*EXP(17.502*AX232/(240.97+AX232))</f>
        <v>2.88068726387211</v>
      </c>
      <c r="AZ232" s="4">
        <f>IF(AW232&lt;&gt;0,(1000-(AV232+U232)/2)/AW232*AP232,0)</f>
        <v>0.1443071397367059</v>
      </c>
      <c r="BA232" s="4">
        <f>U232*AA232/1000</f>
        <v>1.687757784134548</v>
      </c>
      <c r="BB232" s="4">
        <f>(AY232-BA232)</f>
        <v>1.192929479737562</v>
      </c>
      <c r="BC232" s="4">
        <f>1/(1.6/F232+1.37/N232)</f>
        <v>0.09085559692356034</v>
      </c>
      <c r="BD232" s="4">
        <f>G232*AA232*0.001</f>
        <v>24.99356512953967</v>
      </c>
      <c r="BE232" s="4">
        <f>G232/S232</f>
        <v>0.639071680084533</v>
      </c>
      <c r="BF232" s="4">
        <f>(1-AP232*AA232/AU232/F232)*100</f>
        <v>55.37230494935187</v>
      </c>
      <c r="BG232" s="4">
        <f>(S232-E232/(N232/1.35))</f>
        <v>378.7194297357677</v>
      </c>
      <c r="BH232" s="4">
        <f>E232*BF232/100/BG232</f>
        <v>0.01747187023799065</v>
      </c>
    </row>
    <row r="233" ht="16" customHeight="1">
      <c r="A233" s="4">
        <v>206</v>
      </c>
      <c r="B233" t="s" s="2">
        <v>294</v>
      </c>
      <c r="C233" s="4">
        <v>1255.500031996518</v>
      </c>
      <c r="D233" s="4">
        <v>0</v>
      </c>
      <c r="E233" s="4">
        <f>(R233-S233*(1000-T233)/(1000-U233))*AO233</f>
        <v>12.01279065407724</v>
      </c>
      <c r="F233" s="4">
        <f>IF(AZ233&lt;&gt;0,1/(1/AZ233-1/N233),0)</f>
        <v>0.153383989737628</v>
      </c>
      <c r="G233" s="4">
        <f>((BC233-AP233/2)*S233-E233)/(BC233+AP233/2)</f>
        <v>245.6478009088422</v>
      </c>
      <c r="H233" s="4">
        <f>AP233*1000</f>
        <v>2.083967593604523</v>
      </c>
      <c r="I233" s="4">
        <f>(AU233-BA233)</f>
        <v>1.422620340294476</v>
      </c>
      <c r="J233" s="4">
        <f>(P233+AT233*D233)</f>
        <v>24.62688636779785</v>
      </c>
      <c r="K233" s="4">
        <v>6</v>
      </c>
      <c r="L233" s="4">
        <f>(K233*AI233+AJ233)</f>
        <v>1.420000016689301</v>
      </c>
      <c r="M233" s="4">
        <v>1</v>
      </c>
      <c r="N233" s="4">
        <f>L233*(M233+1)*(M233+1)/(M233*M233+1)</f>
        <v>2.840000033378601</v>
      </c>
      <c r="O233" s="4">
        <v>22.02759170532227</v>
      </c>
      <c r="P233" s="4">
        <v>24.62688636779785</v>
      </c>
      <c r="Q233" s="4">
        <v>21.68811225891113</v>
      </c>
      <c r="R233" s="4">
        <v>399.2995910644531</v>
      </c>
      <c r="S233" s="4">
        <v>383.9114685058594</v>
      </c>
      <c r="T233" s="4">
        <v>14.12016105651855</v>
      </c>
      <c r="U233" s="4">
        <v>16.58148765563965</v>
      </c>
      <c r="V233" s="4">
        <v>54.07299041748047</v>
      </c>
      <c r="W233" s="4">
        <v>63.47978591918945</v>
      </c>
      <c r="X233" s="4">
        <v>499.5872497558594</v>
      </c>
      <c r="Y233" s="4">
        <v>2000.924682617188</v>
      </c>
      <c r="Z233" s="4">
        <v>19.57508087158203</v>
      </c>
      <c r="AA233" s="4">
        <v>101.7405700683594</v>
      </c>
      <c r="AB233" s="4">
        <v>5.276350975036621</v>
      </c>
      <c r="AC233" s="4">
        <v>0.2536187469959259</v>
      </c>
      <c r="AD233" s="4">
        <v>0.1083681136369705</v>
      </c>
      <c r="AE233" s="4">
        <v>0.003302554367110133</v>
      </c>
      <c r="AF233" s="4">
        <v>0.1180857047438622</v>
      </c>
      <c r="AG233" s="4">
        <v>0.00284401816315949</v>
      </c>
      <c r="AH233" s="4">
        <v>0.6666666865348816</v>
      </c>
      <c r="AI233" s="4">
        <v>-0.2195652425289154</v>
      </c>
      <c r="AJ233" s="4">
        <v>2.737391471862793</v>
      </c>
      <c r="AK233" s="4">
        <v>1</v>
      </c>
      <c r="AL233" s="4">
        <v>0</v>
      </c>
      <c r="AM233" s="4">
        <v>0.1599999964237213</v>
      </c>
      <c r="AN233" s="4">
        <v>111115</v>
      </c>
      <c r="AO233" s="4">
        <f>X233*0.000001/(K233*0.0001)</f>
        <v>0.8326454162597655</v>
      </c>
      <c r="AP233" s="4">
        <f>(U233-T233)/(1000-U233)*AO233</f>
        <v>0.002083967593604523</v>
      </c>
      <c r="AQ233" s="4">
        <f>(P233+273.15)</f>
        <v>297.7768863677978</v>
      </c>
      <c r="AR233" s="4">
        <f>(O233+273.15)</f>
        <v>295.1775917053222</v>
      </c>
      <c r="AS233" s="4">
        <f>(Y233*AK233+Z233*AL233)*AM233</f>
        <v>320.1479420628857</v>
      </c>
      <c r="AT233" s="4">
        <f>((AS233+0.00000010773*(AR233^4-AQ233^4))-AP233*44100)/(L233*0.92*2*29.3+0.00000043092*AQ233^3)</f>
        <v>2.263707911003319</v>
      </c>
      <c r="AU233" s="4">
        <f>0.61365*EXP(17.502*J233/(240.97+J233))</f>
        <v>3.109630346960718</v>
      </c>
      <c r="AV233" s="4">
        <f>AU233*1000/AA233</f>
        <v>30.56431023407241</v>
      </c>
      <c r="AW233" s="4">
        <f>(AV233-U233)</f>
        <v>13.98282257843276</v>
      </c>
      <c r="AX233" s="4">
        <f>IF(D233,P233,(O233+P233)/2)</f>
        <v>23.32723903656006</v>
      </c>
      <c r="AY233" s="4">
        <f>0.61365*EXP(17.502*AX233/(240.97+AX233))</f>
        <v>2.87605661816736</v>
      </c>
      <c r="AZ233" s="4">
        <f>IF(AW233&lt;&gt;0,(1000-(AV233+U233)/2)/AW233*AP233,0)</f>
        <v>0.1455244407702554</v>
      </c>
      <c r="BA233" s="4">
        <f>U233*AA233/1000</f>
        <v>1.687010006666242</v>
      </c>
      <c r="BB233" s="4">
        <f>(AY233-BA233)</f>
        <v>1.189046611501118</v>
      </c>
      <c r="BC233" s="4">
        <f>1/(1.6/F233+1.37/N233)</f>
        <v>0.09162769534552209</v>
      </c>
      <c r="BD233" s="4">
        <f>G233*AA233*0.001</f>
        <v>24.99234730050446</v>
      </c>
      <c r="BE233" s="4">
        <f>G233/S233</f>
        <v>0.6398553340041548</v>
      </c>
      <c r="BF233" s="4">
        <f>(1-AP233*AA233/AU233/F233)*100</f>
        <v>55.54748554647755</v>
      </c>
      <c r="BG233" s="4">
        <f>(S233-E233/(N233/1.35))</f>
        <v>378.201163156422</v>
      </c>
      <c r="BH233" s="4">
        <f>E233*BF233/100/BG233</f>
        <v>0.01764352890036545</v>
      </c>
    </row>
    <row r="234" ht="16" customHeight="1">
      <c r="A234" s="4">
        <v>207</v>
      </c>
      <c r="B234" t="s" s="2">
        <v>295</v>
      </c>
      <c r="C234" s="4">
        <v>1261.000031873584</v>
      </c>
      <c r="D234" s="4">
        <v>0</v>
      </c>
      <c r="E234" s="4">
        <f>(R234-S234*(1000-T234)/(1000-U234))*AO234</f>
        <v>12.1119808748306</v>
      </c>
      <c r="F234" s="4">
        <f>IF(AZ234&lt;&gt;0,1/(1/AZ234-1/N234),0)</f>
        <v>0.1543738074693246</v>
      </c>
      <c r="G234" s="4">
        <f>((BC234-AP234/2)*S234-E234)/(BC234+AP234/2)</f>
        <v>244.9418873970195</v>
      </c>
      <c r="H234" s="4">
        <f>AP234*1000</f>
        <v>2.088456646883145</v>
      </c>
      <c r="I234" s="4">
        <f>(AU234-BA234)</f>
        <v>1.417058082990346</v>
      </c>
      <c r="J234" s="4">
        <f>(P234+AT234*D234)</f>
        <v>24.59401321411133</v>
      </c>
      <c r="K234" s="4">
        <v>6</v>
      </c>
      <c r="L234" s="4">
        <f>(K234*AI234+AJ234)</f>
        <v>1.420000016689301</v>
      </c>
      <c r="M234" s="4">
        <v>1</v>
      </c>
      <c r="N234" s="4">
        <f>L234*(M234+1)*(M234+1)/(M234*M234+1)</f>
        <v>2.840000033378601</v>
      </c>
      <c r="O234" s="4">
        <v>22.04953956604004</v>
      </c>
      <c r="P234" s="4">
        <v>24.59401321411133</v>
      </c>
      <c r="Q234" s="4">
        <v>21.83952331542969</v>
      </c>
      <c r="R234" s="4">
        <v>398.9445190429688</v>
      </c>
      <c r="S234" s="4">
        <v>383.4360656738281</v>
      </c>
      <c r="T234" s="4">
        <v>14.10946083068848</v>
      </c>
      <c r="U234" s="4">
        <v>16.5761547088623</v>
      </c>
      <c r="V234" s="4">
        <v>53.9582633972168</v>
      </c>
      <c r="W234" s="4">
        <v>63.38468551635742</v>
      </c>
      <c r="X234" s="4">
        <v>499.5767211914062</v>
      </c>
      <c r="Y234" s="4">
        <v>2001.161499023438</v>
      </c>
      <c r="Z234" s="4">
        <v>19.72089195251465</v>
      </c>
      <c r="AA234" s="4">
        <v>101.740478515625</v>
      </c>
      <c r="AB234" s="4">
        <v>5.276350975036621</v>
      </c>
      <c r="AC234" s="4">
        <v>0.2536187469959259</v>
      </c>
      <c r="AD234" s="4">
        <v>0.1083681136369705</v>
      </c>
      <c r="AE234" s="4">
        <v>0.003302554367110133</v>
      </c>
      <c r="AF234" s="4">
        <v>0.1180857047438622</v>
      </c>
      <c r="AG234" s="4">
        <v>0.00284401816315949</v>
      </c>
      <c r="AH234" s="4">
        <v>0.6666666865348816</v>
      </c>
      <c r="AI234" s="4">
        <v>-0.2195652425289154</v>
      </c>
      <c r="AJ234" s="4">
        <v>2.737391471862793</v>
      </c>
      <c r="AK234" s="4">
        <v>1</v>
      </c>
      <c r="AL234" s="4">
        <v>0</v>
      </c>
      <c r="AM234" s="4">
        <v>0.1599999964237213</v>
      </c>
      <c r="AN234" s="4">
        <v>111115</v>
      </c>
      <c r="AO234" s="4">
        <f>X234*0.000001/(K234*0.0001)</f>
        <v>0.8326278686523436</v>
      </c>
      <c r="AP234" s="4">
        <f>(U234-T234)/(1000-U234)*AO234</f>
        <v>0.002088456646883145</v>
      </c>
      <c r="AQ234" s="4">
        <f>(P234+273.15)</f>
        <v>297.7440132141113</v>
      </c>
      <c r="AR234" s="4">
        <f>(O234+273.15)</f>
        <v>295.199539566040</v>
      </c>
      <c r="AS234" s="4">
        <f>(Y234*AK234+Z234*AL234)*AM234</f>
        <v>320.1858326870388</v>
      </c>
      <c r="AT234" s="4">
        <f>((AS234+0.00000010773*(AR234^4-AQ234^4))-AP234*44100)/(L234*0.92*2*29.3+0.00000043092*AQ234^3)</f>
        <v>2.269004139488994</v>
      </c>
      <c r="AU234" s="4">
        <f>0.61365*EXP(17.502*J234/(240.97+J234))</f>
        <v>3.103523995019027</v>
      </c>
      <c r="AV234" s="4">
        <f>AU234*1000/AA234</f>
        <v>30.5043188345374</v>
      </c>
      <c r="AW234" s="4">
        <f>(AV234-U234)</f>
        <v>13.92816412567509</v>
      </c>
      <c r="AX234" s="4">
        <f>IF(D234,P234,(O234+P234)/2)</f>
        <v>23.32177639007568</v>
      </c>
      <c r="AY234" s="4">
        <f>0.61365*EXP(17.502*AX234/(240.97+AX234))</f>
        <v>2.875108192518005</v>
      </c>
      <c r="AZ234" s="4">
        <f>IF(AW234&lt;&gt;0,(1000-(AV234+U234)/2)/AW234*AP234,0)</f>
        <v>0.1464151243859098</v>
      </c>
      <c r="BA234" s="4">
        <f>U234*AA234/1000</f>
        <v>1.686465912028682</v>
      </c>
      <c r="BB234" s="4">
        <f>(AY234-BA234)</f>
        <v>1.188642280489324</v>
      </c>
      <c r="BC234" s="4">
        <f>1/(1.6/F234+1.37/N234)</f>
        <v>0.09219269062511556</v>
      </c>
      <c r="BD234" s="4">
        <f>G234*AA234*0.001</f>
        <v>24.9205048322931</v>
      </c>
      <c r="BE234" s="4">
        <f>G234/S234</f>
        <v>0.6388076378954414</v>
      </c>
      <c r="BF234" s="4">
        <f>(1-AP234*AA234/AU234/F234)*100</f>
        <v>55.65031728943184</v>
      </c>
      <c r="BG234" s="4">
        <f>(S234-E234/(N234/1.35))</f>
        <v>377.678610043953</v>
      </c>
      <c r="BH234" s="4">
        <f>E234*BF234/100/BG234</f>
        <v>0.01784680309561114</v>
      </c>
    </row>
    <row r="235" ht="16" customHeight="1">
      <c r="A235" s="4">
        <v>208</v>
      </c>
      <c r="B235" t="s" s="2">
        <v>296</v>
      </c>
      <c r="C235" s="4">
        <v>1266.000031761825</v>
      </c>
      <c r="D235" s="4">
        <v>0</v>
      </c>
      <c r="E235" s="4">
        <f>(R235-S235*(1000-T235)/(1000-U235))*AO235</f>
        <v>12.32511480012111</v>
      </c>
      <c r="F235" s="4">
        <f>IF(AZ235&lt;&gt;0,1/(1/AZ235-1/N235),0)</f>
        <v>0.1544381728726481</v>
      </c>
      <c r="G235" s="4">
        <f>((BC235-AP235/2)*S235-E235)/(BC235+AP235/2)</f>
        <v>242.4432840085801</v>
      </c>
      <c r="H235" s="4">
        <f>AP235*1000</f>
        <v>2.093387850536047</v>
      </c>
      <c r="I235" s="4">
        <f>(AU235-BA235)</f>
        <v>1.41982520974461</v>
      </c>
      <c r="J235" s="4">
        <f>(P235+AT235*D235)</f>
        <v>24.607666015625</v>
      </c>
      <c r="K235" s="4">
        <v>6</v>
      </c>
      <c r="L235" s="4">
        <f>(K235*AI235+AJ235)</f>
        <v>1.420000016689301</v>
      </c>
      <c r="M235" s="4">
        <v>1</v>
      </c>
      <c r="N235" s="4">
        <f>L235*(M235+1)*(M235+1)/(M235*M235+1)</f>
        <v>2.840000033378601</v>
      </c>
      <c r="O235" s="4">
        <v>22.10309410095215</v>
      </c>
      <c r="P235" s="4">
        <v>24.607666015625</v>
      </c>
      <c r="Q235" s="4">
        <v>22.02024459838867</v>
      </c>
      <c r="R235" s="4">
        <v>398.9451293945312</v>
      </c>
      <c r="S235" s="4">
        <v>383.1787414550781</v>
      </c>
      <c r="T235" s="4">
        <v>14.10130500793457</v>
      </c>
      <c r="U235" s="4">
        <v>16.57388114929199</v>
      </c>
      <c r="V235" s="4">
        <v>53.76881408691406</v>
      </c>
      <c r="W235" s="4">
        <v>63.19047546386719</v>
      </c>
      <c r="X235" s="4">
        <v>499.566162109375</v>
      </c>
      <c r="Y235" s="4">
        <v>2001.289550781250</v>
      </c>
      <c r="Z235" s="4">
        <v>19.79154014587402</v>
      </c>
      <c r="AA235" s="4">
        <v>101.7404174804688</v>
      </c>
      <c r="AB235" s="4">
        <v>5.276350975036621</v>
      </c>
      <c r="AC235" s="4">
        <v>0.2536187469959259</v>
      </c>
      <c r="AD235" s="4">
        <v>0.1083681136369705</v>
      </c>
      <c r="AE235" s="4">
        <v>0.003302554367110133</v>
      </c>
      <c r="AF235" s="4">
        <v>0.1180857047438622</v>
      </c>
      <c r="AG235" s="4">
        <v>0.00284401816315949</v>
      </c>
      <c r="AH235" s="4">
        <v>0.6666666865348816</v>
      </c>
      <c r="AI235" s="4">
        <v>-0.2195652425289154</v>
      </c>
      <c r="AJ235" s="4">
        <v>2.737391471862793</v>
      </c>
      <c r="AK235" s="4">
        <v>1</v>
      </c>
      <c r="AL235" s="4">
        <v>0</v>
      </c>
      <c r="AM235" s="4">
        <v>0.1599999964237213</v>
      </c>
      <c r="AN235" s="4">
        <v>111115</v>
      </c>
      <c r="AO235" s="4">
        <f>X235*0.000001/(K235*0.0001)</f>
        <v>0.8326102701822915</v>
      </c>
      <c r="AP235" s="4">
        <f>(U235-T235)/(1000-U235)*AO235</f>
        <v>0.002093387850536047</v>
      </c>
      <c r="AQ235" s="4">
        <f>(P235+273.15)</f>
        <v>297.757666015625</v>
      </c>
      <c r="AR235" s="4">
        <f>(O235+273.15)</f>
        <v>295.2530941009521</v>
      </c>
      <c r="AS235" s="4">
        <f>(Y235*AK235+Z235*AL235)*AM235</f>
        <v>320.2063209678308</v>
      </c>
      <c r="AT235" s="4">
        <f>((AS235+0.00000010773*(AR235^4-AQ235^4))-AP235*44100)/(L235*0.92*2*29.3+0.00000043092*AQ235^3)</f>
        <v>2.271710742603683</v>
      </c>
      <c r="AU235" s="4">
        <f>0.61365*EXP(17.502*J235/(240.97+J235))</f>
        <v>3.106058797145249</v>
      </c>
      <c r="AV235" s="4">
        <f>AU235*1000/AA235</f>
        <v>30.52925154097705</v>
      </c>
      <c r="AW235" s="4">
        <f>(AV235-U235)</f>
        <v>13.95537039168505</v>
      </c>
      <c r="AX235" s="4">
        <f>IF(D235,P235,(O235+P235)/2)</f>
        <v>23.35538005828857</v>
      </c>
      <c r="AY235" s="4">
        <f>0.61365*EXP(17.502*AX235/(240.97+AX235))</f>
        <v>2.880946804579145</v>
      </c>
      <c r="AZ235" s="4">
        <f>IF(AW235&lt;&gt;0,(1000-(AV235+U235)/2)/AW235*AP235,0)</f>
        <v>0.1464730229522224</v>
      </c>
      <c r="BA235" s="4">
        <f>U235*AA235/1000</f>
        <v>1.686233587400638</v>
      </c>
      <c r="BB235" s="4">
        <f>(AY235-BA235)</f>
        <v>1.194713217178506</v>
      </c>
      <c r="BC235" s="4">
        <f>1/(1.6/F235+1.37/N235)</f>
        <v>0.09222941971551313</v>
      </c>
      <c r="BD235" s="4">
        <f>G235*AA235*0.001</f>
        <v>24.66628093036879</v>
      </c>
      <c r="BE235" s="4">
        <f>G235/S235</f>
        <v>0.6327159045617432</v>
      </c>
      <c r="BF235" s="4">
        <f>(1-AP235*AA235/AU235/F235)*100</f>
        <v>55.60041741708093</v>
      </c>
      <c r="BG235" s="4">
        <f>(S235-E235/(N235/1.35))</f>
        <v>377.3199721647239</v>
      </c>
      <c r="BH235" s="4">
        <f>E235*BF235/100/BG235</f>
        <v>0.01816181432614459</v>
      </c>
    </row>
    <row r="236" ht="16" customHeight="1">
      <c r="A236" s="4">
        <v>209</v>
      </c>
      <c r="B236" t="s" s="2">
        <v>297</v>
      </c>
      <c r="C236" s="4">
        <v>1271.000031650066</v>
      </c>
      <c r="D236" s="4">
        <v>0</v>
      </c>
      <c r="E236" s="4">
        <f>(R236-S236*(1000-T236)/(1000-U236))*AO236</f>
        <v>12.60698594160927</v>
      </c>
      <c r="F236" s="4">
        <f>IF(AZ236&lt;&gt;0,1/(1/AZ236-1/N236),0)</f>
        <v>0.1538070828578821</v>
      </c>
      <c r="G236" s="4">
        <f>((BC236-AP236/2)*S236-E236)/(BC236+AP236/2)</f>
        <v>238.8433407747614</v>
      </c>
      <c r="H236" s="4">
        <f>AP236*1000</f>
        <v>2.099640585286862</v>
      </c>
      <c r="I236" s="4">
        <f>(AU236-BA236)</f>
        <v>1.429534517460269</v>
      </c>
      <c r="J236" s="4">
        <f>(P236+AT236*D236)</f>
        <v>24.65924072265625</v>
      </c>
      <c r="K236" s="4">
        <v>6</v>
      </c>
      <c r="L236" s="4">
        <f>(K236*AI236+AJ236)</f>
        <v>1.420000016689301</v>
      </c>
      <c r="M236" s="4">
        <v>1</v>
      </c>
      <c r="N236" s="4">
        <f>L236*(M236+1)*(M236+1)/(M236*M236+1)</f>
        <v>2.840000033378601</v>
      </c>
      <c r="O236" s="4">
        <v>22.17550277709961</v>
      </c>
      <c r="P236" s="4">
        <v>24.65924072265625</v>
      </c>
      <c r="Q236" s="4">
        <v>22.1378231048584</v>
      </c>
      <c r="R236" s="4">
        <v>399.2872009277344</v>
      </c>
      <c r="S236" s="4">
        <v>383.1788940429688</v>
      </c>
      <c r="T236" s="4">
        <v>14.09274291992188</v>
      </c>
      <c r="U236" s="4">
        <v>16.57278442382812</v>
      </c>
      <c r="V236" s="4">
        <v>53.51370620727539</v>
      </c>
      <c r="W236" s="4">
        <v>62.92426300048828</v>
      </c>
      <c r="X236" s="4">
        <v>499.5505981445312</v>
      </c>
      <c r="Y236" s="4">
        <v>2001.336669921875</v>
      </c>
      <c r="Z236" s="4">
        <v>19.95956230163574</v>
      </c>
      <c r="AA236" s="4">
        <v>101.7400588989258</v>
      </c>
      <c r="AB236" s="4">
        <v>5.276350975036621</v>
      </c>
      <c r="AC236" s="4">
        <v>0.2536187469959259</v>
      </c>
      <c r="AD236" s="4">
        <v>0.1083681136369705</v>
      </c>
      <c r="AE236" s="4">
        <v>0.003302554367110133</v>
      </c>
      <c r="AF236" s="4">
        <v>0.1180857047438622</v>
      </c>
      <c r="AG236" s="4">
        <v>0.00284401816315949</v>
      </c>
      <c r="AH236" s="4">
        <v>0.6666666865348816</v>
      </c>
      <c r="AI236" s="4">
        <v>-0.2195652425289154</v>
      </c>
      <c r="AJ236" s="4">
        <v>2.737391471862793</v>
      </c>
      <c r="AK236" s="4">
        <v>1</v>
      </c>
      <c r="AL236" s="4">
        <v>0</v>
      </c>
      <c r="AM236" s="4">
        <v>0.1599999964237213</v>
      </c>
      <c r="AN236" s="4">
        <v>111115</v>
      </c>
      <c r="AO236" s="4">
        <f>X236*0.000001/(K236*0.0001)</f>
        <v>0.8325843302408854</v>
      </c>
      <c r="AP236" s="4">
        <f>(U236-T236)/(1000-U236)*AO236</f>
        <v>0.002099640585286863</v>
      </c>
      <c r="AQ236" s="4">
        <f>(P236+273.15)</f>
        <v>297.8092407226562</v>
      </c>
      <c r="AR236" s="4">
        <f>(O236+273.15)</f>
        <v>295.3255027770996</v>
      </c>
      <c r="AS236" s="4">
        <f>(Y236*AK236+Z236*AL236)*AM236</f>
        <v>320.2138600301623</v>
      </c>
      <c r="AT236" s="4">
        <f>((AS236+0.00000010773*(AR236^4-AQ236^4))-AP236*44100)/(L236*0.92*2*29.3+0.00000043092*AQ236^3)</f>
        <v>2.270970426902287</v>
      </c>
      <c r="AU236" s="4">
        <f>0.61365*EXP(17.502*J236/(240.97+J236))</f>
        <v>3.115650580859743</v>
      </c>
      <c r="AV236" s="4">
        <f>AU236*1000/AA236</f>
        <v>30.62363649656428</v>
      </c>
      <c r="AW236" s="4">
        <f>(AV236-U236)</f>
        <v>14.05085207273615</v>
      </c>
      <c r="AX236" s="4">
        <f>IF(D236,P236,(O236+P236)/2)</f>
        <v>23.41737174987793</v>
      </c>
      <c r="AY236" s="4">
        <f>0.61365*EXP(17.502*AX236/(240.97+AX236))</f>
        <v>2.891745031342821</v>
      </c>
      <c r="AZ236" s="4">
        <f>IF(AW236&lt;&gt;0,(1000-(AV236+U236)/2)/AW236*AP236,0)</f>
        <v>0.145905231529868</v>
      </c>
      <c r="BA236" s="4">
        <f>U236*AA236/1000</f>
        <v>1.686116063399473</v>
      </c>
      <c r="BB236" s="4">
        <f>(AY236-BA236)</f>
        <v>1.205628967943347</v>
      </c>
      <c r="BC236" s="4">
        <f>1/(1.6/F236+1.37/N236)</f>
        <v>0.09186923946282549</v>
      </c>
      <c r="BD236" s="4">
        <f>G236*AA236*0.001</f>
        <v>24.29993555804043</v>
      </c>
      <c r="BE236" s="4">
        <f>G236/S236</f>
        <v>0.6233207112602035</v>
      </c>
      <c r="BF236" s="4">
        <f>(1-AP236*AA236/AU236/F236)*100</f>
        <v>55.42289477451236</v>
      </c>
      <c r="BG236" s="4">
        <f>(S236-E236/(N236/1.35))</f>
        <v>377.1861367115805</v>
      </c>
      <c r="BH236" s="4">
        <f>E236*BF236/100/BG236</f>
        <v>0.01852442566837625</v>
      </c>
    </row>
    <row r="237" ht="16" customHeight="1">
      <c r="A237" s="4">
        <v>210</v>
      </c>
      <c r="B237" t="s" s="2">
        <v>298</v>
      </c>
      <c r="C237" s="4">
        <v>1276.500031527132</v>
      </c>
      <c r="D237" s="4">
        <v>0</v>
      </c>
      <c r="E237" s="4">
        <f>(R237-S237*(1000-T237)/(1000-U237))*AO237</f>
        <v>12.69718016456733</v>
      </c>
      <c r="F237" s="4">
        <f>IF(AZ237&lt;&gt;0,1/(1/AZ237-1/N237),0)</f>
        <v>0.1538096777885332</v>
      </c>
      <c r="G237" s="4">
        <f>((BC237-AP237/2)*S237-E237)/(BC237+AP237/2)</f>
        <v>238.0847318090925</v>
      </c>
      <c r="H237" s="4">
        <f>AP237*1000</f>
        <v>2.107641212335405</v>
      </c>
      <c r="I237" s="4">
        <f>(AU237-BA237)</f>
        <v>1.43491388056237</v>
      </c>
      <c r="J237" s="4">
        <f>(P237+AT237*D237)</f>
        <v>24.68702697753906</v>
      </c>
      <c r="K237" s="4">
        <v>6</v>
      </c>
      <c r="L237" s="4">
        <f>(K237*AI237+AJ237)</f>
        <v>1.420000016689301</v>
      </c>
      <c r="M237" s="4">
        <v>1</v>
      </c>
      <c r="N237" s="4">
        <f>L237*(M237+1)*(M237+1)/(M237*M237+1)</f>
        <v>2.840000033378601</v>
      </c>
      <c r="O237" s="4">
        <v>22.23837471008301</v>
      </c>
      <c r="P237" s="4">
        <v>24.68702697753906</v>
      </c>
      <c r="Q237" s="4">
        <v>22.1124382019043</v>
      </c>
      <c r="R237" s="4">
        <v>399.6420288085938</v>
      </c>
      <c r="S237" s="4">
        <v>383.4208679199219</v>
      </c>
      <c r="T237" s="4">
        <v>14.08137798309326</v>
      </c>
      <c r="U237" s="4">
        <v>16.57090950012207</v>
      </c>
      <c r="V237" s="4">
        <v>53.25856399536133</v>
      </c>
      <c r="W237" s="4">
        <v>62.66630172729492</v>
      </c>
      <c r="X237" s="4">
        <v>499.5435485839844</v>
      </c>
      <c r="Y237" s="4">
        <v>2000.984741210938</v>
      </c>
      <c r="Z237" s="4">
        <v>20.12781524658203</v>
      </c>
      <c r="AA237" s="4">
        <v>101.7394409179688</v>
      </c>
      <c r="AB237" s="4">
        <v>5.276350975036621</v>
      </c>
      <c r="AC237" s="4">
        <v>0.2536187469959259</v>
      </c>
      <c r="AD237" s="4">
        <v>0.1083681136369705</v>
      </c>
      <c r="AE237" s="4">
        <v>0.003302554367110133</v>
      </c>
      <c r="AF237" s="4">
        <v>0.1180857047438622</v>
      </c>
      <c r="AG237" s="4">
        <v>0.00284401816315949</v>
      </c>
      <c r="AH237" s="4">
        <v>0.6666666865348816</v>
      </c>
      <c r="AI237" s="4">
        <v>-0.2195652425289154</v>
      </c>
      <c r="AJ237" s="4">
        <v>2.737391471862793</v>
      </c>
      <c r="AK237" s="4">
        <v>1</v>
      </c>
      <c r="AL237" s="4">
        <v>0</v>
      </c>
      <c r="AM237" s="4">
        <v>0.1599999964237213</v>
      </c>
      <c r="AN237" s="4">
        <v>111115</v>
      </c>
      <c r="AO237" s="4">
        <f>X237*0.000001/(K237*0.0001)</f>
        <v>0.8325725809733071</v>
      </c>
      <c r="AP237" s="4">
        <f>(U237-T237)/(1000-U237)*AO237</f>
        <v>0.002107641212335405</v>
      </c>
      <c r="AQ237" s="4">
        <f>(P237+273.15)</f>
        <v>297.837026977539</v>
      </c>
      <c r="AR237" s="4">
        <f>(O237+273.15)</f>
        <v>295.388374710083</v>
      </c>
      <c r="AS237" s="4">
        <f>(Y237*AK237+Z237*AL237)*AM237</f>
        <v>320.1575514376709</v>
      </c>
      <c r="AT237" s="4">
        <f>((AS237+0.00000010773*(AR237^4-AQ237^4))-AP237*44100)/(L237*0.92*2*29.3+0.00000043092*AQ237^3)</f>
        <v>2.270576860193908</v>
      </c>
      <c r="AU237" s="4">
        <f>0.61365*EXP(17.502*J237/(240.97+J237))</f>
        <v>3.120828948607047</v>
      </c>
      <c r="AV237" s="4">
        <f>AU237*1000/AA237</f>
        <v>30.67472084030157</v>
      </c>
      <c r="AW237" s="4">
        <f>(AV237-U237)</f>
        <v>14.1038113401795</v>
      </c>
      <c r="AX237" s="4">
        <f>IF(D237,P237,(O237+P237)/2)</f>
        <v>23.46270084381104</v>
      </c>
      <c r="AY237" s="4">
        <f>0.61365*EXP(17.502*AX237/(240.97+AX237))</f>
        <v>2.899663218106781</v>
      </c>
      <c r="AZ237" s="4">
        <f>IF(AW237&lt;&gt;0,(1000-(AV237+U237)/2)/AW237*AP237,0)</f>
        <v>0.1459075666780079</v>
      </c>
      <c r="BA237" s="4">
        <f>U237*AA237/1000</f>
        <v>1.685915068044676</v>
      </c>
      <c r="BB237" s="4">
        <f>(AY237-BA237)</f>
        <v>1.213748150062105</v>
      </c>
      <c r="BC237" s="4">
        <f>1/(1.6/F237+1.37/N237)</f>
        <v>0.09187072072859016</v>
      </c>
      <c r="BD237" s="4">
        <f>G237*AA237*0.001</f>
        <v>24.2226075053616</v>
      </c>
      <c r="BE237" s="4">
        <f>G237/S237</f>
        <v>0.6209488103783044</v>
      </c>
      <c r="BF237" s="4">
        <f>(1-AP237*AA237/AU237/F237)*100</f>
        <v>55.32830816619414</v>
      </c>
      <c r="BG237" s="4">
        <f>(S237-E237/(N237/1.35))</f>
        <v>377.3852365746033</v>
      </c>
      <c r="BH237" s="4">
        <f>E237*BF237/100/BG237</f>
        <v>0.01861528827580388</v>
      </c>
    </row>
    <row r="238" ht="16" customHeight="1">
      <c r="A238" s="4">
        <v>211</v>
      </c>
      <c r="B238" t="s" s="2">
        <v>299</v>
      </c>
      <c r="C238" s="4">
        <v>1281.500031415373</v>
      </c>
      <c r="D238" s="4">
        <v>0</v>
      </c>
      <c r="E238" s="4">
        <f>(R238-S238*(1000-T238)/(1000-U238))*AO238</f>
        <v>12.69846904091678</v>
      </c>
      <c r="F238" s="4">
        <f>IF(AZ238&lt;&gt;0,1/(1/AZ238-1/N238),0)</f>
        <v>0.1543548870456234</v>
      </c>
      <c r="G238" s="4">
        <f>((BC238-AP238/2)*S238-E238)/(BC238+AP238/2)</f>
        <v>238.7753588097839</v>
      </c>
      <c r="H238" s="4">
        <f>AP238*1000</f>
        <v>2.114456049053135</v>
      </c>
      <c r="I238" s="4">
        <f>(AU238-BA238)</f>
        <v>1.434732705929509</v>
      </c>
      <c r="J238" s="4">
        <f>(P238+AT238*D238)</f>
        <v>24.68418502807617</v>
      </c>
      <c r="K238" s="4">
        <v>6</v>
      </c>
      <c r="L238" s="4">
        <f>(K238*AI238+AJ238)</f>
        <v>1.420000016689301</v>
      </c>
      <c r="M238" s="4">
        <v>1</v>
      </c>
      <c r="N238" s="4">
        <f>L238*(M238+1)*(M238+1)/(M238*M238+1)</f>
        <v>2.840000033378601</v>
      </c>
      <c r="O238" s="4">
        <v>22.26373863220215</v>
      </c>
      <c r="P238" s="4">
        <v>24.68418502807617</v>
      </c>
      <c r="Q238" s="4">
        <v>22.06106567382812</v>
      </c>
      <c r="R238" s="4">
        <v>399.8949890136719</v>
      </c>
      <c r="S238" s="4">
        <v>383.6686096191406</v>
      </c>
      <c r="T238" s="4">
        <v>14.06994724273682</v>
      </c>
      <c r="U238" s="4">
        <v>16.5675220489502</v>
      </c>
      <c r="V238" s="4">
        <v>53.11550521850586</v>
      </c>
      <c r="W238" s="4">
        <v>62.53617095947266</v>
      </c>
      <c r="X238" s="4">
        <v>499.5465393066406</v>
      </c>
      <c r="Y238" s="4">
        <v>2000.782348632812</v>
      </c>
      <c r="Z238" s="4">
        <v>20.26645278930664</v>
      </c>
      <c r="AA238" s="4">
        <v>101.7391891479492</v>
      </c>
      <c r="AB238" s="4">
        <v>5.276350975036621</v>
      </c>
      <c r="AC238" s="4">
        <v>0.2536187469959259</v>
      </c>
      <c r="AD238" s="4">
        <v>0.1083681136369705</v>
      </c>
      <c r="AE238" s="4">
        <v>0.003302554367110133</v>
      </c>
      <c r="AF238" s="4">
        <v>0.1180857047438622</v>
      </c>
      <c r="AG238" s="4">
        <v>0.00284401816315949</v>
      </c>
      <c r="AH238" s="4">
        <v>0.6666666865348816</v>
      </c>
      <c r="AI238" s="4">
        <v>-0.2195652425289154</v>
      </c>
      <c r="AJ238" s="4">
        <v>2.737391471862793</v>
      </c>
      <c r="AK238" s="4">
        <v>1</v>
      </c>
      <c r="AL238" s="4">
        <v>0</v>
      </c>
      <c r="AM238" s="4">
        <v>0.1599999964237213</v>
      </c>
      <c r="AN238" s="4">
        <v>111115</v>
      </c>
      <c r="AO238" s="4">
        <f>X238*0.000001/(K238*0.0001)</f>
        <v>0.8325775655110675</v>
      </c>
      <c r="AP238" s="4">
        <f>(U238-T238)/(1000-U238)*AO238</f>
        <v>0.002114456049053135</v>
      </c>
      <c r="AQ238" s="4">
        <f>(P238+273.15)</f>
        <v>297.8341850280761</v>
      </c>
      <c r="AR238" s="4">
        <f>(O238+273.15)</f>
        <v>295.4137386322021</v>
      </c>
      <c r="AS238" s="4">
        <f>(Y238*AK238+Z238*AL238)*AM238</f>
        <v>320.1251686258947</v>
      </c>
      <c r="AT238" s="4">
        <f>((AS238+0.00000010773*(AR238^4-AQ238^4))-AP238*44100)/(L238*0.92*2*29.3+0.00000043092*AQ238^3)</f>
        <v>2.27037124691027</v>
      </c>
      <c r="AU238" s="4">
        <f>0.61365*EXP(17.502*J238/(240.97+J238))</f>
        <v>3.120298965380472</v>
      </c>
      <c r="AV238" s="4">
        <f>AU238*1000/AA238</f>
        <v>30.66958751600557</v>
      </c>
      <c r="AW238" s="4">
        <f>(AV238-U238)</f>
        <v>14.10206546705537</v>
      </c>
      <c r="AX238" s="4">
        <f>IF(D238,P238,(O238+P238)/2)</f>
        <v>23.47396183013916</v>
      </c>
      <c r="AY238" s="4">
        <f>0.61365*EXP(17.502*AX238/(240.97+AX238))</f>
        <v>2.901633250286845</v>
      </c>
      <c r="AZ238" s="4">
        <f>IF(AW238&lt;&gt;0,(1000-(AV238+U238)/2)/AW238*AP238,0)</f>
        <v>0.1463981044370034</v>
      </c>
      <c r="BA238" s="4">
        <f>U238*AA238/1000</f>
        <v>1.685566259450963</v>
      </c>
      <c r="BB238" s="4">
        <f>(AY238-BA238)</f>
        <v>1.216066990835882</v>
      </c>
      <c r="BC238" s="4">
        <f>1/(1.6/F238+1.37/N238)</f>
        <v>0.09218189372817109</v>
      </c>
      <c r="BD238" s="4">
        <f>G238*AA238*0.001</f>
        <v>24.29281139381805</v>
      </c>
      <c r="BE238" s="4">
        <f>G238/S238</f>
        <v>0.6223479138593353</v>
      </c>
      <c r="BF238" s="4">
        <f>(1-AP238*AA238/AU238/F238)*100</f>
        <v>55.33469098212738</v>
      </c>
      <c r="BG238" s="4">
        <f>(S238-E238/(N238/1.35))</f>
        <v>377.6323656037335</v>
      </c>
      <c r="BH238" s="4">
        <f>E238*BF238/100/BG238</f>
        <v>0.01860714081542947</v>
      </c>
    </row>
    <row r="239" ht="16" customHeight="1">
      <c r="A239" s="4">
        <v>212</v>
      </c>
      <c r="B239" t="s" s="2">
        <v>300</v>
      </c>
      <c r="C239" s="4">
        <v>1286.500031303614</v>
      </c>
      <c r="D239" s="4">
        <v>0</v>
      </c>
      <c r="E239" s="4">
        <f>(R239-S239*(1000-T239)/(1000-U239))*AO239</f>
        <v>12.57785769221253</v>
      </c>
      <c r="F239" s="4">
        <f>IF(AZ239&lt;&gt;0,1/(1/AZ239-1/N239),0)</f>
        <v>0.1547941254915732</v>
      </c>
      <c r="G239" s="4">
        <f>((BC239-AP239/2)*S239-E239)/(BC239+AP239/2)</f>
        <v>240.5869829669336</v>
      </c>
      <c r="H239" s="4">
        <f>AP239*1000</f>
        <v>2.119641433256522</v>
      </c>
      <c r="I239" s="4">
        <f>(AU239-BA239)</f>
        <v>1.434392361132078</v>
      </c>
      <c r="J239" s="4">
        <f>(P239+AT239*D239)</f>
        <v>24.68006324768066</v>
      </c>
      <c r="K239" s="4">
        <v>6</v>
      </c>
      <c r="L239" s="4">
        <f>(K239*AI239+AJ239)</f>
        <v>1.420000016689301</v>
      </c>
      <c r="M239" s="4">
        <v>1</v>
      </c>
      <c r="N239" s="4">
        <f>L239*(M239+1)*(M239+1)/(M239*M239+1)</f>
        <v>2.840000033378601</v>
      </c>
      <c r="O239" s="4">
        <v>22.27278327941895</v>
      </c>
      <c r="P239" s="4">
        <v>24.68006324768066</v>
      </c>
      <c r="Q239" s="4">
        <v>22.04884910583496</v>
      </c>
      <c r="R239" s="4">
        <v>399.9064331054688</v>
      </c>
      <c r="S239" s="4">
        <v>383.822509765625</v>
      </c>
      <c r="T239" s="4">
        <v>14.05962371826172</v>
      </c>
      <c r="U239" s="4">
        <v>16.56327629089355</v>
      </c>
      <c r="V239" s="4">
        <v>53.03544616699219</v>
      </c>
      <c r="W239" s="4">
        <v>62.47289276123047</v>
      </c>
      <c r="X239" s="4">
        <v>499.558105468750</v>
      </c>
      <c r="Y239" s="4">
        <v>2000.658325195312</v>
      </c>
      <c r="Z239" s="4">
        <v>20.41606712341309</v>
      </c>
      <c r="AA239" s="4">
        <v>101.7394180297852</v>
      </c>
      <c r="AB239" s="4">
        <v>5.276350975036621</v>
      </c>
      <c r="AC239" s="4">
        <v>0.2536187469959259</v>
      </c>
      <c r="AD239" s="4">
        <v>0.1083681136369705</v>
      </c>
      <c r="AE239" s="4">
        <v>0.003302554367110133</v>
      </c>
      <c r="AF239" s="4">
        <v>0.1180857047438622</v>
      </c>
      <c r="AG239" s="4">
        <v>0.00284401816315949</v>
      </c>
      <c r="AH239" s="4">
        <v>1</v>
      </c>
      <c r="AI239" s="4">
        <v>-0.2195652425289154</v>
      </c>
      <c r="AJ239" s="4">
        <v>2.737391471862793</v>
      </c>
      <c r="AK239" s="4">
        <v>1</v>
      </c>
      <c r="AL239" s="4">
        <v>0</v>
      </c>
      <c r="AM239" s="4">
        <v>0.1599999964237213</v>
      </c>
      <c r="AN239" s="4">
        <v>111115</v>
      </c>
      <c r="AO239" s="4">
        <f>X239*0.000001/(K239*0.0001)</f>
        <v>0.8325968424479164</v>
      </c>
      <c r="AP239" s="4">
        <f>(U239-T239)/(1000-U239)*AO239</f>
        <v>0.002119641433256522</v>
      </c>
      <c r="AQ239" s="4">
        <f>(P239+273.15)</f>
        <v>297.8300632476806</v>
      </c>
      <c r="AR239" s="4">
        <f>(O239+273.15)</f>
        <v>295.4227832794189</v>
      </c>
      <c r="AS239" s="4">
        <f>(Y239*AK239+Z239*AL239)*AM239</f>
        <v>320.1053248763383</v>
      </c>
      <c r="AT239" s="4">
        <f>((AS239+0.00000010773*(AR239^4-AQ239^4))-AP239*44100)/(L239*0.92*2*29.3+0.00000043092*AQ239^3)</f>
        <v>2.269233675177723</v>
      </c>
      <c r="AU239" s="4">
        <f>0.61365*EXP(17.502*J239/(240.97+J239))</f>
        <v>3.119530451634127</v>
      </c>
      <c r="AV239" s="4">
        <f>AU239*1000/AA239</f>
        <v>30.66196477279686</v>
      </c>
      <c r="AW239" s="4">
        <f>(AV239-U239)</f>
        <v>14.09868848190331</v>
      </c>
      <c r="AX239" s="4">
        <f>IF(D239,P239,(O239+P239)/2)</f>
        <v>23.4764232635498</v>
      </c>
      <c r="AY239" s="4">
        <f>0.61365*EXP(17.502*AX239/(240.97+AX239))</f>
        <v>2.902064017013624</v>
      </c>
      <c r="AZ239" s="4">
        <f>IF(AW239&lt;&gt;0,(1000-(AV239+U239)/2)/AW239*AP239,0)</f>
        <v>0.1467931678245058</v>
      </c>
      <c r="BA239" s="4">
        <f>U239*AA239/1000</f>
        <v>1.685138090502049</v>
      </c>
      <c r="BB239" s="4">
        <f>(AY239-BA239)</f>
        <v>1.216925926511576</v>
      </c>
      <c r="BC239" s="4">
        <f>1/(1.6/F239+1.37/N239)</f>
        <v>0.0924325138055819</v>
      </c>
      <c r="BD239" s="4">
        <f>G239*AA239*0.001</f>
        <v>24.47717963259766</v>
      </c>
      <c r="BE239" s="4">
        <f>G239/S239</f>
        <v>0.6268183257773082</v>
      </c>
      <c r="BF239" s="4">
        <f>(1-AP239*AA239/AU239/F239)*100</f>
        <v>55.34110789963695</v>
      </c>
      <c r="BG239" s="4">
        <f>(S239-E239/(N239/1.35))</f>
        <v>377.8435986089633</v>
      </c>
      <c r="BH239" s="4">
        <f>E239*BF239/100/BG239</f>
        <v>0.01842224090215141</v>
      </c>
    </row>
    <row r="240" ht="16" customHeight="1">
      <c r="A240" s="4">
        <v>213</v>
      </c>
      <c r="B240" t="s" s="2">
        <v>301</v>
      </c>
      <c r="C240" s="4">
        <v>1292.000031180680</v>
      </c>
      <c r="D240" s="4">
        <v>0</v>
      </c>
      <c r="E240" s="4">
        <f>(R240-S240*(1000-T240)/(1000-U240))*AO240</f>
        <v>12.55041011881783</v>
      </c>
      <c r="F240" s="4">
        <f>IF(AZ240&lt;&gt;0,1/(1/AZ240-1/N240),0)</f>
        <v>0.1553609004683623</v>
      </c>
      <c r="G240" s="4">
        <f>((BC240-AP240/2)*S240-E240)/(BC240+AP240/2)</f>
        <v>241.3839543747594</v>
      </c>
      <c r="H240" s="4">
        <f>AP240*1000</f>
        <v>2.124035493906986</v>
      </c>
      <c r="I240" s="4">
        <f>(AU240-BA240)</f>
        <v>1.432421376532453</v>
      </c>
      <c r="J240" s="4">
        <f>(P240+AT240*D240)</f>
        <v>24.66659736633301</v>
      </c>
      <c r="K240" s="4">
        <v>6</v>
      </c>
      <c r="L240" s="4">
        <f>(K240*AI240+AJ240)</f>
        <v>1.420000016689301</v>
      </c>
      <c r="M240" s="4">
        <v>1</v>
      </c>
      <c r="N240" s="4">
        <f>L240*(M240+1)*(M240+1)/(M240*M240+1)</f>
        <v>2.840000033378601</v>
      </c>
      <c r="O240" s="4">
        <v>22.28015899658203</v>
      </c>
      <c r="P240" s="4">
        <v>24.66659736633301</v>
      </c>
      <c r="Q240" s="4">
        <v>22.05913543701172</v>
      </c>
      <c r="R240" s="4">
        <v>399.9012756347656</v>
      </c>
      <c r="S240" s="4">
        <v>383.8485412597656</v>
      </c>
      <c r="T240" s="4">
        <v>14.04910564422607</v>
      </c>
      <c r="U240" s="4">
        <v>16.55791282653809</v>
      </c>
      <c r="V240" s="4">
        <v>52.96808242797852</v>
      </c>
      <c r="W240" s="4">
        <v>62.42172241210938</v>
      </c>
      <c r="X240" s="4">
        <v>499.5679016113281</v>
      </c>
      <c r="Y240" s="4">
        <v>2000.858154296875</v>
      </c>
      <c r="Z240" s="4">
        <v>20.4266471862793</v>
      </c>
      <c r="AA240" s="4">
        <v>101.7398452758789</v>
      </c>
      <c r="AB240" s="4">
        <v>5.276350975036621</v>
      </c>
      <c r="AC240" s="4">
        <v>0.2536187469959259</v>
      </c>
      <c r="AD240" s="4">
        <v>0.1083681136369705</v>
      </c>
      <c r="AE240" s="4">
        <v>0.003302554367110133</v>
      </c>
      <c r="AF240" s="4">
        <v>0.1180857047438622</v>
      </c>
      <c r="AG240" s="4">
        <v>0.00284401816315949</v>
      </c>
      <c r="AH240" s="4">
        <v>1</v>
      </c>
      <c r="AI240" s="4">
        <v>-0.2195652425289154</v>
      </c>
      <c r="AJ240" s="4">
        <v>2.737391471862793</v>
      </c>
      <c r="AK240" s="4">
        <v>1</v>
      </c>
      <c r="AL240" s="4">
        <v>0</v>
      </c>
      <c r="AM240" s="4">
        <v>0.1599999964237213</v>
      </c>
      <c r="AN240" s="4">
        <v>111115</v>
      </c>
      <c r="AO240" s="4">
        <f>X240*0.000001/(K240*0.0001)</f>
        <v>0.8326131693522135</v>
      </c>
      <c r="AP240" s="4">
        <f>(U240-T240)/(1000-U240)*AO240</f>
        <v>0.002124035493906985</v>
      </c>
      <c r="AQ240" s="4">
        <f>(P240+273.15)</f>
        <v>297.816597366333</v>
      </c>
      <c r="AR240" s="4">
        <f>(O240+273.15)</f>
        <v>295.430158996582</v>
      </c>
      <c r="AS240" s="4">
        <f>(Y240*AK240+Z240*AL240)*AM240</f>
        <v>320.1372975318736</v>
      </c>
      <c r="AT240" s="4">
        <f>((AS240+0.00000010773*(AR240^4-AQ240^4))-AP240*44100)/(L240*0.92*2*29.3+0.00000043092*AQ240^3)</f>
        <v>2.270108570690112</v>
      </c>
      <c r="AU240" s="4">
        <f>0.61365*EXP(17.502*J240/(240.97+J240))</f>
        <v>3.117020865595929</v>
      </c>
      <c r="AV240" s="4">
        <f>AU240*1000/AA240</f>
        <v>30.63716931300397</v>
      </c>
      <c r="AW240" s="4">
        <f>(AV240-U240)</f>
        <v>14.07925648646588</v>
      </c>
      <c r="AX240" s="4">
        <f>IF(D240,P240,(O240+P240)/2)</f>
        <v>23.47337818145752</v>
      </c>
      <c r="AY240" s="4">
        <f>0.61365*EXP(17.502*AX240/(240.97+AX240))</f>
        <v>2.901531116204709</v>
      </c>
      <c r="AZ240" s="4">
        <f>IF(AW240&lt;&gt;0,(1000-(AV240+U240)/2)/AW240*AP240,0)</f>
        <v>0.1473027699367134</v>
      </c>
      <c r="BA240" s="4">
        <f>U240*AA240/1000</f>
        <v>1.684599489063476</v>
      </c>
      <c r="BB240" s="4">
        <f>(AY240-BA240)</f>
        <v>1.216931627141233</v>
      </c>
      <c r="BC240" s="4">
        <f>1/(1.6/F240+1.37/N240)</f>
        <v>0.09275580980570325</v>
      </c>
      <c r="BD240" s="4">
        <f>G240*AA240*0.001</f>
        <v>24.55836617016784</v>
      </c>
      <c r="BE240" s="4">
        <f>G240/S240</f>
        <v>0.628852082080482</v>
      </c>
      <c r="BF240" s="4">
        <f>(1-AP240*AA240/AU240/F240)*100</f>
        <v>55.37570135700568</v>
      </c>
      <c r="BG240" s="4">
        <f>(S240-E240/(N240/1.35))</f>
        <v>377.8826773649516</v>
      </c>
      <c r="BH240" s="4">
        <f>E240*BF240/100/BG240</f>
        <v>0.0183916279913618</v>
      </c>
    </row>
    <row r="241" ht="16" customHeight="1">
      <c r="A241" s="4">
        <v>214</v>
      </c>
      <c r="B241" t="s" s="2">
        <v>302</v>
      </c>
      <c r="C241" s="4">
        <v>1297.000031068921</v>
      </c>
      <c r="D241" s="4">
        <v>0</v>
      </c>
      <c r="E241" s="4">
        <f>(R241-S241*(1000-T241)/(1000-U241))*AO241</f>
        <v>12.58876385683135</v>
      </c>
      <c r="F241" s="4">
        <f>IF(AZ241&lt;&gt;0,1/(1/AZ241-1/N241),0)</f>
        <v>0.1570787345619119</v>
      </c>
      <c r="G241" s="4">
        <f>((BC241-AP241/2)*S241-E241)/(BC241+AP241/2)</f>
        <v>242.3575069341093</v>
      </c>
      <c r="H241" s="4">
        <f>AP241*1000</f>
        <v>2.128376447696574</v>
      </c>
      <c r="I241" s="4">
        <f>(AU241-BA241)</f>
        <v>1.420560272182853</v>
      </c>
      <c r="J241" s="4">
        <f>(P241+AT241*D241)</f>
        <v>24.60043716430664</v>
      </c>
      <c r="K241" s="4">
        <v>6</v>
      </c>
      <c r="L241" s="4">
        <f>(K241*AI241+AJ241)</f>
        <v>1.420000016689301</v>
      </c>
      <c r="M241" s="4">
        <v>1</v>
      </c>
      <c r="N241" s="4">
        <f>L241*(M241+1)*(M241+1)/(M241*M241+1)</f>
        <v>2.840000033378601</v>
      </c>
      <c r="O241" s="4">
        <v>22.29090881347656</v>
      </c>
      <c r="P241" s="4">
        <v>24.60043716430664</v>
      </c>
      <c r="Q241" s="4">
        <v>22.11063385009766</v>
      </c>
      <c r="R241" s="4">
        <v>399.8683166503906</v>
      </c>
      <c r="S241" s="4">
        <v>383.767578125</v>
      </c>
      <c r="T241" s="4">
        <v>14.03954982757568</v>
      </c>
      <c r="U241" s="4">
        <v>16.55351829528809</v>
      </c>
      <c r="V241" s="4">
        <v>52.90010070800781</v>
      </c>
      <c r="W241" s="4">
        <v>62.36694717407227</v>
      </c>
      <c r="X241" s="4">
        <v>499.5633850097656</v>
      </c>
      <c r="Y241" s="4">
        <v>2001.012451171875</v>
      </c>
      <c r="Z241" s="4">
        <v>20.43076515197754</v>
      </c>
      <c r="AA241" s="4">
        <v>101.7400741577148</v>
      </c>
      <c r="AB241" s="4">
        <v>5.276350975036621</v>
      </c>
      <c r="AC241" s="4">
        <v>0.2536187469959259</v>
      </c>
      <c r="AD241" s="4">
        <v>0.1083681136369705</v>
      </c>
      <c r="AE241" s="4">
        <v>0.003302554367110133</v>
      </c>
      <c r="AF241" s="4">
        <v>0.1180857047438622</v>
      </c>
      <c r="AG241" s="4">
        <v>0.00284401816315949</v>
      </c>
      <c r="AH241" s="4">
        <v>0.6666666865348816</v>
      </c>
      <c r="AI241" s="4">
        <v>-0.2195652425289154</v>
      </c>
      <c r="AJ241" s="4">
        <v>2.737391471862793</v>
      </c>
      <c r="AK241" s="4">
        <v>1</v>
      </c>
      <c r="AL241" s="4">
        <v>0</v>
      </c>
      <c r="AM241" s="4">
        <v>0.1599999964237213</v>
      </c>
      <c r="AN241" s="4">
        <v>111115</v>
      </c>
      <c r="AO241" s="4">
        <f>X241*0.000001/(K241*0.0001)</f>
        <v>0.8326056416829425</v>
      </c>
      <c r="AP241" s="4">
        <f>(U241-T241)/(1000-U241)*AO241</f>
        <v>0.002128376447696574</v>
      </c>
      <c r="AQ241" s="4">
        <f>(P241+273.15)</f>
        <v>297.7504371643066</v>
      </c>
      <c r="AR241" s="4">
        <f>(O241+273.15)</f>
        <v>295.4409088134765</v>
      </c>
      <c r="AS241" s="4">
        <f>(Y241*AK241+Z241*AL241)*AM241</f>
        <v>320.1619850313218</v>
      </c>
      <c r="AT241" s="4">
        <f>((AS241+0.00000010773*(AR241^4-AQ241^4))-AP241*44100)/(L241*0.92*2*29.3+0.00000043092*AQ241^3)</f>
        <v>2.278328122097618</v>
      </c>
      <c r="AU241" s="4">
        <f>0.61365*EXP(17.502*J241/(240.97+J241))</f>
        <v>3.104716451116552</v>
      </c>
      <c r="AV241" s="4">
        <f>AU241*1000/AA241</f>
        <v>30.51616068515638</v>
      </c>
      <c r="AW241" s="4">
        <f>(AV241-U241)</f>
        <v>13.96264238986829</v>
      </c>
      <c r="AX241" s="4">
        <f>IF(D241,P241,(O241+P241)/2)</f>
        <v>23.4456729888916</v>
      </c>
      <c r="AY241" s="4">
        <f>0.61365*EXP(17.502*AX241/(240.97+AX241))</f>
        <v>2.896686533697992</v>
      </c>
      <c r="AZ241" s="4">
        <f>IF(AW241&lt;&gt;0,(1000-(AV241+U241)/2)/AW241*AP241,0)</f>
        <v>0.1488461418401242</v>
      </c>
      <c r="BA241" s="4">
        <f>U241*AA241/1000</f>
        <v>1.684156178933699</v>
      </c>
      <c r="BB241" s="4">
        <f>(AY241-BA241)</f>
        <v>1.212530354764293</v>
      </c>
      <c r="BC241" s="4">
        <f>1/(1.6/F241+1.37/N241)</f>
        <v>0.09373504084524581</v>
      </c>
      <c r="BD241" s="4">
        <f>G241*AA241*0.001</f>
        <v>24.65747072815517</v>
      </c>
      <c r="BE241" s="4">
        <f>G241/S241</f>
        <v>0.6315215790719275</v>
      </c>
      <c r="BF241" s="4">
        <f>(1-AP241*AA241/AU241/F241)*100</f>
        <v>55.59814057811337</v>
      </c>
      <c r="BG241" s="4">
        <f>(S241-E241/(N241/1.35))</f>
        <v>377.7834827000065</v>
      </c>
      <c r="BH241" s="4">
        <f>E241*BF241/100/BG241</f>
        <v>0.01852679893823134</v>
      </c>
    </row>
    <row r="242" ht="16" customHeight="1">
      <c r="A242" s="4">
        <v>215</v>
      </c>
      <c r="B242" t="s" s="2">
        <v>303</v>
      </c>
      <c r="C242" s="4">
        <v>1302.000030957162</v>
      </c>
      <c r="D242" s="4">
        <v>0</v>
      </c>
      <c r="E242" s="4">
        <f>(R242-S242*(1000-T242)/(1000-U242))*AO242</f>
        <v>12.69720637906256</v>
      </c>
      <c r="F242" s="4">
        <f>IF(AZ242&lt;&gt;0,1/(1/AZ242-1/N242),0)</f>
        <v>0.1586205376284806</v>
      </c>
      <c r="G242" s="4">
        <f>((BC242-AP242/2)*S242-E242)/(BC242+AP242/2)</f>
        <v>242.400623605466</v>
      </c>
      <c r="H242" s="4">
        <f>AP242*1000</f>
        <v>2.134750245914266</v>
      </c>
      <c r="I242" s="4">
        <f>(AU242-BA242)</f>
        <v>1.411757252531048</v>
      </c>
      <c r="J242" s="4">
        <f>(P242+AT242*D242)</f>
        <v>24.55169677734375</v>
      </c>
      <c r="K242" s="4">
        <v>6</v>
      </c>
      <c r="L242" s="4">
        <f>(K242*AI242+AJ242)</f>
        <v>1.420000016689301</v>
      </c>
      <c r="M242" s="4">
        <v>1</v>
      </c>
      <c r="N242" s="4">
        <f>L242*(M242+1)*(M242+1)/(M242*M242+1)</f>
        <v>2.840000033378601</v>
      </c>
      <c r="O242" s="4">
        <v>22.32164192199707</v>
      </c>
      <c r="P242" s="4">
        <v>24.55169677734375</v>
      </c>
      <c r="Q242" s="4">
        <v>22.2531909942627</v>
      </c>
      <c r="R242" s="4">
        <v>399.8984985351562</v>
      </c>
      <c r="S242" s="4">
        <v>383.6649169921875</v>
      </c>
      <c r="T242" s="4">
        <v>14.02971744537354</v>
      </c>
      <c r="U242" s="4">
        <v>16.55120849609375</v>
      </c>
      <c r="V242" s="4">
        <v>52.7761344909668</v>
      </c>
      <c r="W242" s="4">
        <v>62.25399780273438</v>
      </c>
      <c r="X242" s="4">
        <v>499.5657348632812</v>
      </c>
      <c r="Y242" s="4">
        <v>2001.222045898438</v>
      </c>
      <c r="Z242" s="4">
        <v>20.52767181396484</v>
      </c>
      <c r="AA242" s="4">
        <v>101.740104675293</v>
      </c>
      <c r="AB242" s="4">
        <v>5.276350975036621</v>
      </c>
      <c r="AC242" s="4">
        <v>0.2536187469959259</v>
      </c>
      <c r="AD242" s="4">
        <v>0.1083681136369705</v>
      </c>
      <c r="AE242" s="4">
        <v>0.003302554367110133</v>
      </c>
      <c r="AF242" s="4">
        <v>0.1180857047438622</v>
      </c>
      <c r="AG242" s="4">
        <v>0.00284401816315949</v>
      </c>
      <c r="AH242" s="4">
        <v>0.6666666865348816</v>
      </c>
      <c r="AI242" s="4">
        <v>-0.2195652425289154</v>
      </c>
      <c r="AJ242" s="4">
        <v>2.737391471862793</v>
      </c>
      <c r="AK242" s="4">
        <v>1</v>
      </c>
      <c r="AL242" s="4">
        <v>0</v>
      </c>
      <c r="AM242" s="4">
        <v>0.1599999964237213</v>
      </c>
      <c r="AN242" s="4">
        <v>111115</v>
      </c>
      <c r="AO242" s="4">
        <f>X242*0.000001/(K242*0.0001)</f>
        <v>0.8326095581054687</v>
      </c>
      <c r="AP242" s="4">
        <f>(U242-T242)/(1000-U242)*AO242</f>
        <v>0.002134750245914266</v>
      </c>
      <c r="AQ242" s="4">
        <f>(P242+273.15)</f>
        <v>297.7016967773437</v>
      </c>
      <c r="AR242" s="4">
        <f>(O242+273.15)</f>
        <v>295.471641921997</v>
      </c>
      <c r="AS242" s="4">
        <f>(Y242*AK242+Z242*AL242)*AM242</f>
        <v>320.1955201868223</v>
      </c>
      <c r="AT242" s="4">
        <f>((AS242+0.00000010773*(AR242^4-AQ242^4))-AP242*44100)/(L242*0.92*2*29.3+0.00000043092*AQ242^3)</f>
        <v>2.285846354541957</v>
      </c>
      <c r="AU242" s="4">
        <f>0.61365*EXP(17.502*J242/(240.97+J242))</f>
        <v>3.095678937426224</v>
      </c>
      <c r="AV242" s="4">
        <f>AU242*1000/AA242</f>
        <v>30.42732211949446</v>
      </c>
      <c r="AW242" s="4">
        <f>(AV242-U242)</f>
        <v>13.87611362340071</v>
      </c>
      <c r="AX242" s="4">
        <f>IF(D242,P242,(O242+P242)/2)</f>
        <v>23.43666934967041</v>
      </c>
      <c r="AY242" s="4">
        <f>0.61365*EXP(17.502*AX242/(240.97+AX242))</f>
        <v>2.895113664139638</v>
      </c>
      <c r="AZ242" s="4">
        <f>IF(AW242&lt;&gt;0,(1000-(AV242+U242)/2)/AW242*AP242,0)</f>
        <v>0.1502298545254503</v>
      </c>
      <c r="BA242" s="4">
        <f>U242*AA242/1000</f>
        <v>1.683921684895176</v>
      </c>
      <c r="BB242" s="4">
        <f>(AY242-BA242)</f>
        <v>1.211191979244462</v>
      </c>
      <c r="BC242" s="4">
        <f>1/(1.6/F242+1.37/N242)</f>
        <v>0.09461310315585753</v>
      </c>
      <c r="BD242" s="4">
        <f>G242*AA242*0.001</f>
        <v>24.6618648189764</v>
      </c>
      <c r="BE242" s="4">
        <f>G242/S242</f>
        <v>0.6318029428017834</v>
      </c>
      <c r="BF242" s="4">
        <f>(1-AP242*AA242/AU242/F242)*100</f>
        <v>55.76928880574453</v>
      </c>
      <c r="BG242" s="4">
        <f>(S242-E242/(N242/1.35))</f>
        <v>377.6292731857533</v>
      </c>
      <c r="BH242" s="4">
        <f>E242*BF242/100/BG242</f>
        <v>0.01875156985596731</v>
      </c>
    </row>
    <row r="243" ht="16" customHeight="1">
      <c r="A243" s="4">
        <v>216</v>
      </c>
      <c r="B243" t="s" s="2">
        <v>304</v>
      </c>
      <c r="C243" s="4">
        <v>1307.500030834228</v>
      </c>
      <c r="D243" s="4">
        <v>0</v>
      </c>
      <c r="E243" s="4">
        <f>(R243-S243*(1000-T243)/(1000-U243))*AO243</f>
        <v>12.78533320392249</v>
      </c>
      <c r="F243" s="4">
        <f>IF(AZ243&lt;&gt;0,1/(1/AZ243-1/N243),0)</f>
        <v>0.1590339301324219</v>
      </c>
      <c r="G243" s="4">
        <f>((BC243-AP243/2)*S243-E243)/(BC243+AP243/2)</f>
        <v>241.7604020299788</v>
      </c>
      <c r="H243" s="4">
        <f>AP243*1000</f>
        <v>2.142776808023178</v>
      </c>
      <c r="I243" s="4">
        <f>(AU243-BA243)</f>
        <v>1.413561162700697</v>
      </c>
      <c r="J243" s="4">
        <f>(P243+AT243*D243)</f>
        <v>24.56127738952637</v>
      </c>
      <c r="K243" s="4">
        <v>6</v>
      </c>
      <c r="L243" s="4">
        <f>(K243*AI243+AJ243)</f>
        <v>1.420000016689301</v>
      </c>
      <c r="M243" s="4">
        <v>1</v>
      </c>
      <c r="N243" s="4">
        <f>L243*(M243+1)*(M243+1)/(M243*M243+1)</f>
        <v>2.840000033378601</v>
      </c>
      <c r="O243" s="4">
        <v>22.38541603088379</v>
      </c>
      <c r="P243" s="4">
        <v>24.56127738952637</v>
      </c>
      <c r="Q243" s="4">
        <v>22.41957855224609</v>
      </c>
      <c r="R243" s="4">
        <v>399.9654846191406</v>
      </c>
      <c r="S243" s="4">
        <v>383.6221618652344</v>
      </c>
      <c r="T243" s="4">
        <v>14.01993656158447</v>
      </c>
      <c r="U243" s="4">
        <v>16.55095672607422</v>
      </c>
      <c r="V243" s="4">
        <v>52.55163192749023</v>
      </c>
      <c r="W243" s="4">
        <v>62.03017425537109</v>
      </c>
      <c r="X243" s="4">
        <v>499.5563049316406</v>
      </c>
      <c r="Y243" s="4">
        <v>2001.111328125</v>
      </c>
      <c r="Z243" s="4">
        <v>20.6777400970459</v>
      </c>
      <c r="AA243" s="4">
        <v>101.7398834228516</v>
      </c>
      <c r="AB243" s="4">
        <v>5.276350975036621</v>
      </c>
      <c r="AC243" s="4">
        <v>0.2536187469959259</v>
      </c>
      <c r="AD243" s="4">
        <v>0.1083681136369705</v>
      </c>
      <c r="AE243" s="4">
        <v>0.003302554367110133</v>
      </c>
      <c r="AF243" s="4">
        <v>0.1180857047438622</v>
      </c>
      <c r="AG243" s="4">
        <v>0.00284401816315949</v>
      </c>
      <c r="AH243" s="4">
        <v>1</v>
      </c>
      <c r="AI243" s="4">
        <v>-0.2195652425289154</v>
      </c>
      <c r="AJ243" s="4">
        <v>2.737391471862793</v>
      </c>
      <c r="AK243" s="4">
        <v>1</v>
      </c>
      <c r="AL243" s="4">
        <v>0</v>
      </c>
      <c r="AM243" s="4">
        <v>0.1599999964237213</v>
      </c>
      <c r="AN243" s="4">
        <v>111115</v>
      </c>
      <c r="AO243" s="4">
        <f>X243*0.000001/(K243*0.0001)</f>
        <v>0.8325938415527342</v>
      </c>
      <c r="AP243" s="4">
        <f>(U243-T243)/(1000-U243)*AO243</f>
        <v>0.002142776808023178</v>
      </c>
      <c r="AQ243" s="4">
        <f>(P243+273.15)</f>
        <v>297.7112773895263</v>
      </c>
      <c r="AR243" s="4">
        <f>(O243+273.15)</f>
        <v>295.5354160308838</v>
      </c>
      <c r="AS243" s="4">
        <f>(Y243*AK243+Z243*AL243)*AM243</f>
        <v>320.1778053434682</v>
      </c>
      <c r="AT243" s="4">
        <f>((AS243+0.00000010773*(AR243^4-AQ243^4))-AP243*44100)/(L243*0.92*2*29.3+0.00000043092*AQ243^3)</f>
        <v>2.288416799739507</v>
      </c>
      <c r="AU243" s="4">
        <f>0.61365*EXP(17.502*J243/(240.97+J243))</f>
        <v>3.097453570548149</v>
      </c>
      <c r="AV243" s="4">
        <f>AU243*1000/AA243</f>
        <v>30.44483113544081</v>
      </c>
      <c r="AW243" s="4">
        <f>(AV243-U243)</f>
        <v>13.89387440936659</v>
      </c>
      <c r="AX243" s="4">
        <f>IF(D243,P243,(O243+P243)/2)</f>
        <v>23.47334671020508</v>
      </c>
      <c r="AY243" s="4">
        <f>0.61365*EXP(17.502*AX243/(240.97+AX243))</f>
        <v>2.901525609064131</v>
      </c>
      <c r="AZ243" s="4">
        <f>IF(AW243&lt;&gt;0,(1000-(AV243+U243)/2)/AW243*AP243,0)</f>
        <v>0.1506006175254001</v>
      </c>
      <c r="BA243" s="4">
        <f>U243*AA243/1000</f>
        <v>1.683892407847452</v>
      </c>
      <c r="BB243" s="4">
        <f>(AY243-BA243)</f>
        <v>1.217633201216679</v>
      </c>
      <c r="BC243" s="4">
        <f>1/(1.6/F243+1.37/N243)</f>
        <v>0.09484839922031568</v>
      </c>
      <c r="BD243" s="4">
        <f>G243*AA243*0.001</f>
        <v>24.59667511879177</v>
      </c>
      <c r="BE243" s="4">
        <f>G243/S243</f>
        <v>0.6302044721673529</v>
      </c>
      <c r="BF243" s="4">
        <f>(1-AP243*AA243/AU243/F243)*100</f>
        <v>55.74385553804552</v>
      </c>
      <c r="BG243" s="4">
        <f>(S243-E243/(N243/1.35))</f>
        <v>377.5446267869119</v>
      </c>
      <c r="BH243" s="4">
        <f>E243*BF243/100/BG243</f>
        <v>0.01887733837429199</v>
      </c>
    </row>
    <row r="244" ht="16" customHeight="1">
      <c r="A244" s="4">
        <v>217</v>
      </c>
      <c r="B244" t="s" s="2">
        <v>305</v>
      </c>
      <c r="C244" s="4">
        <v>1312.500030722469</v>
      </c>
      <c r="D244" s="4">
        <v>0</v>
      </c>
      <c r="E244" s="4">
        <f>(R244-S244*(1000-T244)/(1000-U244))*AO244</f>
        <v>12.77722058001421</v>
      </c>
      <c r="F244" s="4">
        <f>IF(AZ244&lt;&gt;0,1/(1/AZ244-1/N244),0)</f>
        <v>0.1581099682005165</v>
      </c>
      <c r="G244" s="4">
        <f>((BC244-AP244/2)*S244-E244)/(BC244+AP244/2)</f>
        <v>241.0905949844211</v>
      </c>
      <c r="H244" s="4">
        <f>AP244*1000</f>
        <v>2.150541971774672</v>
      </c>
      <c r="I244" s="4">
        <f>(AU244-BA244)</f>
        <v>1.4264424155909</v>
      </c>
      <c r="J244" s="4">
        <f>(P244+AT244*D244)</f>
        <v>24.63068771362305</v>
      </c>
      <c r="K244" s="4">
        <v>6</v>
      </c>
      <c r="L244" s="4">
        <f>(K244*AI244+AJ244)</f>
        <v>1.420000016689301</v>
      </c>
      <c r="M244" s="4">
        <v>1</v>
      </c>
      <c r="N244" s="4">
        <f>L244*(M244+1)*(M244+1)/(M244*M244+1)</f>
        <v>2.840000033378601</v>
      </c>
      <c r="O244" s="4">
        <v>22.45257377624512</v>
      </c>
      <c r="P244" s="4">
        <v>24.63068771362305</v>
      </c>
      <c r="Q244" s="4">
        <v>22.48459243774414</v>
      </c>
      <c r="R244" s="4">
        <v>400.013427734375</v>
      </c>
      <c r="S244" s="4">
        <v>383.6761474609375</v>
      </c>
      <c r="T244" s="4">
        <v>14.01078605651855</v>
      </c>
      <c r="U244" s="4">
        <v>16.55097579956055</v>
      </c>
      <c r="V244" s="4">
        <v>52.31018829345703</v>
      </c>
      <c r="W244" s="4">
        <v>61.78608703613281</v>
      </c>
      <c r="X244" s="4">
        <v>499.5567932128906</v>
      </c>
      <c r="Y244" s="4">
        <v>2000.857788085938</v>
      </c>
      <c r="Z244" s="4">
        <v>20.91372489929199</v>
      </c>
      <c r="AA244" s="4">
        <v>101.7399063110352</v>
      </c>
      <c r="AB244" s="4">
        <v>5.276350975036621</v>
      </c>
      <c r="AC244" s="4">
        <v>0.2536187469959259</v>
      </c>
      <c r="AD244" s="4">
        <v>0.1083681136369705</v>
      </c>
      <c r="AE244" s="4">
        <v>0.003302554367110133</v>
      </c>
      <c r="AF244" s="4">
        <v>0.1180857047438622</v>
      </c>
      <c r="AG244" s="4">
        <v>0.00284401816315949</v>
      </c>
      <c r="AH244" s="4">
        <v>1</v>
      </c>
      <c r="AI244" s="4">
        <v>-0.2195652425289154</v>
      </c>
      <c r="AJ244" s="4">
        <v>2.737391471862793</v>
      </c>
      <c r="AK244" s="4">
        <v>1</v>
      </c>
      <c r="AL244" s="4">
        <v>0</v>
      </c>
      <c r="AM244" s="4">
        <v>0.1599999964237213</v>
      </c>
      <c r="AN244" s="4">
        <v>111115</v>
      </c>
      <c r="AO244" s="4">
        <f>X244*0.000001/(K244*0.0001)</f>
        <v>0.8325946553548176</v>
      </c>
      <c r="AP244" s="4">
        <f>(U244-T244)/(1000-U244)*AO244</f>
        <v>0.002150541971774672</v>
      </c>
      <c r="AQ244" s="4">
        <f>(P244+273.15)</f>
        <v>297.780687713623</v>
      </c>
      <c r="AR244" s="4">
        <f>(O244+273.15)</f>
        <v>295.6025737762451</v>
      </c>
      <c r="AS244" s="4">
        <f>(Y244*AK244+Z244*AL244)*AM244</f>
        <v>320.1372389381249</v>
      </c>
      <c r="AT244" s="4">
        <f>((AS244+0.00000010773*(AR244^4-AQ244^4))-AP244*44100)/(L244*0.92*2*29.3+0.00000043092*AQ244^3)</f>
        <v>2.283373563824201</v>
      </c>
      <c r="AU244" s="4">
        <f>0.61365*EXP(17.502*J244/(240.97+J244))</f>
        <v>3.1103371427944</v>
      </c>
      <c r="AV244" s="4">
        <f>AU244*1000/AA244</f>
        <v>30.57145672304437</v>
      </c>
      <c r="AW244" s="4">
        <f>(AV244-U244)</f>
        <v>14.02048092348382</v>
      </c>
      <c r="AX244" s="4">
        <f>IF(D244,P244,(O244+P244)/2)</f>
        <v>23.54163074493408</v>
      </c>
      <c r="AY244" s="4">
        <f>0.61365*EXP(17.502*AX244/(240.97+AX244))</f>
        <v>2.9134961326758</v>
      </c>
      <c r="AZ244" s="4">
        <f>IF(AW244&lt;&gt;0,(1000-(AV244+U244)/2)/AW244*AP244,0)</f>
        <v>0.1497717944740017</v>
      </c>
      <c r="BA244" s="4">
        <f>U244*AA244/1000</f>
        <v>1.6838947272035</v>
      </c>
      <c r="BB244" s="4">
        <f>(AY244-BA244)</f>
        <v>1.2296014054723</v>
      </c>
      <c r="BC244" s="4">
        <f>1/(1.6/F244+1.37/N244)</f>
        <v>0.09432241834829713</v>
      </c>
      <c r="BD244" s="4">
        <f>G244*AA244*0.001</f>
        <v>24.52853454618673</v>
      </c>
      <c r="BE244" s="4">
        <f>G244/S244</f>
        <v>0.6283700370218266</v>
      </c>
      <c r="BF244" s="4">
        <f>(1-AP244*AA244/AU244/F244)*100</f>
        <v>55.50896197357618</v>
      </c>
      <c r="BG244" s="4">
        <f>(S244-E244/(N244/1.35))</f>
        <v>377.6024687354839</v>
      </c>
      <c r="BH244" s="4">
        <f>E244*BF244/100/BG244</f>
        <v>0.01878298766634506</v>
      </c>
    </row>
    <row r="245" ht="16" customHeight="1">
      <c r="A245" s="4">
        <v>218</v>
      </c>
      <c r="B245" t="s" s="2">
        <v>306</v>
      </c>
      <c r="C245" s="4">
        <v>1317.500030610710</v>
      </c>
      <c r="D245" s="4">
        <v>0</v>
      </c>
      <c r="E245" s="4">
        <f>(R245-S245*(1000-T245)/(1000-U245))*AO245</f>
        <v>12.72066169631598</v>
      </c>
      <c r="F245" s="4">
        <f>IF(AZ245&lt;&gt;0,1/(1/AZ245-1/N245),0)</f>
        <v>0.1576601290740815</v>
      </c>
      <c r="G245" s="4">
        <f>((BC245-AP245/2)*S245-E245)/(BC245+AP245/2)</f>
        <v>241.2926560185543</v>
      </c>
      <c r="H245" s="4">
        <f>AP245*1000</f>
        <v>2.156629761737793</v>
      </c>
      <c r="I245" s="4">
        <f>(AU245-BA245)</f>
        <v>1.434292852250721</v>
      </c>
      <c r="J245" s="4">
        <f>(P245+AT245*D245)</f>
        <v>24.67191123962402</v>
      </c>
      <c r="K245" s="4">
        <v>6</v>
      </c>
      <c r="L245" s="4">
        <f>(K245*AI245+AJ245)</f>
        <v>1.420000016689301</v>
      </c>
      <c r="M245" s="4">
        <v>1</v>
      </c>
      <c r="N245" s="4">
        <f>L245*(M245+1)*(M245+1)/(M245*M245+1)</f>
        <v>2.840000033378601</v>
      </c>
      <c r="O245" s="4">
        <v>22.49885177612305</v>
      </c>
      <c r="P245" s="4">
        <v>24.67191123962402</v>
      </c>
      <c r="Q245" s="4">
        <v>22.44504737854004</v>
      </c>
      <c r="R245" s="4">
        <v>399.9601135253906</v>
      </c>
      <c r="S245" s="4">
        <v>383.6879272460938</v>
      </c>
      <c r="T245" s="4">
        <v>14.00185108184814</v>
      </c>
      <c r="U245" s="4">
        <v>16.54923629760742</v>
      </c>
      <c r="V245" s="4">
        <v>52.11815643310547</v>
      </c>
      <c r="W245" s="4">
        <v>61.59283828735352</v>
      </c>
      <c r="X245" s="4">
        <v>499.5567626953125</v>
      </c>
      <c r="Y245" s="4">
        <v>2000.577026367188</v>
      </c>
      <c r="Z245" s="4">
        <v>21.00940704345703</v>
      </c>
      <c r="AA245" s="4">
        <v>101.7399291992188</v>
      </c>
      <c r="AB245" s="4">
        <v>5.276350975036621</v>
      </c>
      <c r="AC245" s="4">
        <v>0.2536187469959259</v>
      </c>
      <c r="AD245" s="4">
        <v>0.1083681136369705</v>
      </c>
      <c r="AE245" s="4">
        <v>0.003302554367110133</v>
      </c>
      <c r="AF245" s="4">
        <v>0.1180857047438622</v>
      </c>
      <c r="AG245" s="4">
        <v>0.00284401816315949</v>
      </c>
      <c r="AH245" s="4">
        <v>1</v>
      </c>
      <c r="AI245" s="4">
        <v>-0.2195652425289154</v>
      </c>
      <c r="AJ245" s="4">
        <v>2.737391471862793</v>
      </c>
      <c r="AK245" s="4">
        <v>1</v>
      </c>
      <c r="AL245" s="4">
        <v>0</v>
      </c>
      <c r="AM245" s="4">
        <v>0.1599999964237213</v>
      </c>
      <c r="AN245" s="4">
        <v>111115</v>
      </c>
      <c r="AO245" s="4">
        <f>X245*0.000001/(K245*0.0001)</f>
        <v>0.8325946044921874</v>
      </c>
      <c r="AP245" s="4">
        <f>(U245-T245)/(1000-U245)*AO245</f>
        <v>0.002156629761737792</v>
      </c>
      <c r="AQ245" s="4">
        <f>(P245+273.15)</f>
        <v>297.821911239624</v>
      </c>
      <c r="AR245" s="4">
        <f>(O245+273.15)</f>
        <v>295.648851776123</v>
      </c>
      <c r="AS245" s="4">
        <f>(Y245*AK245+Z245*AL245)*AM245</f>
        <v>320.092317064129</v>
      </c>
      <c r="AT245" s="4">
        <f>((AS245+0.00000010773*(AR245^4-AQ245^4))-AP245*44100)/(L245*0.92*2*29.3+0.00000043092*AQ245^3)</f>
        <v>2.280210894931663</v>
      </c>
      <c r="AU245" s="4">
        <f>0.61365*EXP(17.502*J245/(240.97+J245))</f>
        <v>3.118010981470441</v>
      </c>
      <c r="AV245" s="4">
        <f>AU245*1000/AA245</f>
        <v>30.64687587274617</v>
      </c>
      <c r="AW245" s="4">
        <f>(AV245-U245)</f>
        <v>14.09763957513875</v>
      </c>
      <c r="AX245" s="4">
        <f>IF(D245,P245,(O245+P245)/2)</f>
        <v>23.58538150787354</v>
      </c>
      <c r="AY245" s="4">
        <f>0.61365*EXP(17.502*AX245/(240.97+AX245))</f>
        <v>2.921188536184927</v>
      </c>
      <c r="AZ245" s="4">
        <f>IF(AW245&lt;&gt;0,(1000-(AV245+U245)/2)/AW245*AP245,0)</f>
        <v>0.149368089632453</v>
      </c>
      <c r="BA245" s="4">
        <f>U245*AA245/1000</f>
        <v>1.68371812921972</v>
      </c>
      <c r="BB245" s="4">
        <f>(AY245-BA245)</f>
        <v>1.237470406965206</v>
      </c>
      <c r="BC245" s="4">
        <f>1/(1.6/F245+1.37/N245)</f>
        <v>0.09406623860493647</v>
      </c>
      <c r="BD245" s="4">
        <f>G245*AA245*0.001</f>
        <v>24.54909773961916</v>
      </c>
      <c r="BE245" s="4">
        <f>G245/S245</f>
        <v>0.628877373730322</v>
      </c>
      <c r="BF245" s="4">
        <f>(1-AP245*AA245/AU245/F245)*100</f>
        <v>55.36582548898373</v>
      </c>
      <c r="BG245" s="4">
        <f>(S245-E245/(N245/1.35))</f>
        <v>377.6411339051807</v>
      </c>
      <c r="BH245" s="4">
        <f>E245*BF245/100/BG245</f>
        <v>0.01864971456630212</v>
      </c>
    </row>
    <row r="246" ht="16" customHeight="1">
      <c r="A246" s="4">
        <v>219</v>
      </c>
      <c r="B246" t="s" s="2">
        <v>307</v>
      </c>
      <c r="C246" s="4">
        <v>1323.000030487776</v>
      </c>
      <c r="D246" s="4">
        <v>0</v>
      </c>
      <c r="E246" s="4">
        <f>(R246-S246*(1000-T246)/(1000-U246))*AO246</f>
        <v>12.73368188642137</v>
      </c>
      <c r="F246" s="4">
        <f>IF(AZ246&lt;&gt;0,1/(1/AZ246-1/N246),0)</f>
        <v>0.1576240023495386</v>
      </c>
      <c r="G246" s="4">
        <f>((BC246-AP246/2)*S246-E246)/(BC246+AP246/2)</f>
        <v>241.0491884316916</v>
      </c>
      <c r="H246" s="4">
        <f>AP246*1000</f>
        <v>2.161217647801247</v>
      </c>
      <c r="I246" s="4">
        <f>(AU246-BA246)</f>
        <v>1.437644381901478</v>
      </c>
      <c r="J246" s="4">
        <f>(P246+AT246*D246)</f>
        <v>24.68715858459473</v>
      </c>
      <c r="K246" s="4">
        <v>6</v>
      </c>
      <c r="L246" s="4">
        <f>(K246*AI246+AJ246)</f>
        <v>1.420000016689301</v>
      </c>
      <c r="M246" s="4">
        <v>1</v>
      </c>
      <c r="N246" s="4">
        <f>L246*(M246+1)*(M246+1)/(M246*M246+1)</f>
        <v>2.840000033378601</v>
      </c>
      <c r="O246" s="4">
        <v>22.51945304870605</v>
      </c>
      <c r="P246" s="4">
        <v>24.68715858459473</v>
      </c>
      <c r="Q246" s="4">
        <v>22.40416526794434</v>
      </c>
      <c r="R246" s="4">
        <v>399.9154663085938</v>
      </c>
      <c r="S246" s="4">
        <v>383.6257934570312</v>
      </c>
      <c r="T246" s="4">
        <v>13.99137496948242</v>
      </c>
      <c r="U246" s="4">
        <v>16.54417610168457</v>
      </c>
      <c r="V246" s="4">
        <v>51.99814605712891</v>
      </c>
      <c r="W246" s="4">
        <v>61.48024368286133</v>
      </c>
      <c r="X246" s="4">
        <v>499.5599670410156</v>
      </c>
      <c r="Y246" s="4">
        <v>2000.672607421875</v>
      </c>
      <c r="Z246" s="4">
        <v>21.13381195068359</v>
      </c>
      <c r="AA246" s="4">
        <v>101.7402801513672</v>
      </c>
      <c r="AB246" s="4">
        <v>5.276350975036621</v>
      </c>
      <c r="AC246" s="4">
        <v>0.2536187469959259</v>
      </c>
      <c r="AD246" s="4">
        <v>0.1083681136369705</v>
      </c>
      <c r="AE246" s="4">
        <v>0.003302554367110133</v>
      </c>
      <c r="AF246" s="4">
        <v>0.1180857047438622</v>
      </c>
      <c r="AG246" s="4">
        <v>0.00284401816315949</v>
      </c>
      <c r="AH246" s="4">
        <v>0.6666666865348816</v>
      </c>
      <c r="AI246" s="4">
        <v>-0.2195652425289154</v>
      </c>
      <c r="AJ246" s="4">
        <v>2.737391471862793</v>
      </c>
      <c r="AK246" s="4">
        <v>1</v>
      </c>
      <c r="AL246" s="4">
        <v>0</v>
      </c>
      <c r="AM246" s="4">
        <v>0.1599999964237213</v>
      </c>
      <c r="AN246" s="4">
        <v>111115</v>
      </c>
      <c r="AO246" s="4">
        <f>X246*0.000001/(K246*0.0001)</f>
        <v>0.8325999450683593</v>
      </c>
      <c r="AP246" s="4">
        <f>(U246-T246)/(1000-U246)*AO246</f>
        <v>0.002161217647801247</v>
      </c>
      <c r="AQ246" s="4">
        <f>(P246+273.15)</f>
        <v>297.8371585845947</v>
      </c>
      <c r="AR246" s="4">
        <f>(O246+273.15)</f>
        <v>295.669453048706</v>
      </c>
      <c r="AS246" s="4">
        <f>(Y246*AK246+Z246*AL246)*AM246</f>
        <v>320.1076100325372</v>
      </c>
      <c r="AT246" s="4">
        <f>((AS246+0.00000010773*(AR246^4-AQ246^4))-AP246*44100)/(L246*0.92*2*29.3+0.00000043092*AQ246^3)</f>
        <v>2.278673941732666</v>
      </c>
      <c r="AU246" s="4">
        <f>0.61365*EXP(17.502*J246/(240.97+J246))</f>
        <v>3.12085349336042</v>
      </c>
      <c r="AV246" s="4">
        <f>AU246*1000/AA246</f>
        <v>30.67470906033752</v>
      </c>
      <c r="AW246" s="4">
        <f>(AV246-U246)</f>
        <v>14.13053295865295</v>
      </c>
      <c r="AX246" s="4">
        <f>IF(D246,P246,(O246+P246)/2)</f>
        <v>23.60330581665039</v>
      </c>
      <c r="AY246" s="4">
        <f>0.61365*EXP(17.502*AX246/(240.97+AX246))</f>
        <v>2.924345172738088</v>
      </c>
      <c r="AZ246" s="4">
        <f>IF(AW246&lt;&gt;0,(1000-(AV246+U246)/2)/AW246*AP246,0)</f>
        <v>0.1493356627110247</v>
      </c>
      <c r="BA246" s="4">
        <f>U246*AA246/1000</f>
        <v>1.683209111458942</v>
      </c>
      <c r="BB246" s="4">
        <f>(AY246-BA246)</f>
        <v>1.241136061279146</v>
      </c>
      <c r="BC246" s="4">
        <f>1/(1.6/F246+1.37/N246)</f>
        <v>0.09404566184990308</v>
      </c>
      <c r="BD246" s="4">
        <f>G246*AA246*0.001</f>
        <v>24.5244119613</v>
      </c>
      <c r="BE246" s="4">
        <f>G246/S246</f>
        <v>0.6283445809508393</v>
      </c>
      <c r="BF246" s="4">
        <f>(1-AP246*AA246/AU246/F246)*100</f>
        <v>55.30121666912493</v>
      </c>
      <c r="BG246" s="4">
        <f>(S246-E246/(N246/1.35))</f>
        <v>377.5728109413169</v>
      </c>
      <c r="BH246" s="4">
        <f>E246*BF246/100/BG246</f>
        <v>0.01865039220491292</v>
      </c>
    </row>
    <row r="247" ht="16" customHeight="1">
      <c r="A247" s="4">
        <v>220</v>
      </c>
      <c r="B247" t="s" s="2">
        <v>308</v>
      </c>
      <c r="C247" s="4">
        <v>1328.000030376017</v>
      </c>
      <c r="D247" s="4">
        <v>0</v>
      </c>
      <c r="E247" s="4">
        <f>(R247-S247*(1000-T247)/(1000-U247))*AO247</f>
        <v>12.78385600292846</v>
      </c>
      <c r="F247" s="4">
        <f>IF(AZ247&lt;&gt;0,1/(1/AZ247-1/N247),0)</f>
        <v>0.1577500810327189</v>
      </c>
      <c r="G247" s="4">
        <f>((BC247-AP247/2)*S247-E247)/(BC247+AP247/2)</f>
        <v>240.5584913115326</v>
      </c>
      <c r="H247" s="4">
        <f>AP247*1000</f>
        <v>2.164202807122618</v>
      </c>
      <c r="I247" s="4">
        <f>(AU247-BA247)</f>
        <v>1.43853991905973</v>
      </c>
      <c r="J247" s="4">
        <f>(P247+AT247*D247)</f>
        <v>24.68922805786133</v>
      </c>
      <c r="K247" s="4">
        <v>6</v>
      </c>
      <c r="L247" s="4">
        <f>(K247*AI247+AJ247)</f>
        <v>1.420000016689301</v>
      </c>
      <c r="M247" s="4">
        <v>1</v>
      </c>
      <c r="N247" s="4">
        <f>L247*(M247+1)*(M247+1)/(M247*M247+1)</f>
        <v>2.840000033378601</v>
      </c>
      <c r="O247" s="4">
        <v>22.52712249755859</v>
      </c>
      <c r="P247" s="4">
        <v>24.68922805786133</v>
      </c>
      <c r="Q247" s="4">
        <v>22.40328979492188</v>
      </c>
      <c r="R247" s="4">
        <v>399.9139099121094</v>
      </c>
      <c r="S247" s="4">
        <v>383.5629577636719</v>
      </c>
      <c r="T247" s="4">
        <v>13.98286914825439</v>
      </c>
      <c r="U247" s="4">
        <v>16.5391788482666</v>
      </c>
      <c r="V247" s="4">
        <v>51.93404388427734</v>
      </c>
      <c r="W247" s="4">
        <v>61.42420959472656</v>
      </c>
      <c r="X247" s="4">
        <v>499.565917968750</v>
      </c>
      <c r="Y247" s="4">
        <v>2000.880859375</v>
      </c>
      <c r="Z247" s="4">
        <v>21.21670913696289</v>
      </c>
      <c r="AA247" s="4">
        <v>101.7402114868164</v>
      </c>
      <c r="AB247" s="4">
        <v>5.276350975036621</v>
      </c>
      <c r="AC247" s="4">
        <v>0.2536187469959259</v>
      </c>
      <c r="AD247" s="4">
        <v>0.1083681136369705</v>
      </c>
      <c r="AE247" s="4">
        <v>0.003302554367110133</v>
      </c>
      <c r="AF247" s="4">
        <v>0.1180857047438622</v>
      </c>
      <c r="AG247" s="4">
        <v>0.00284401816315949</v>
      </c>
      <c r="AH247" s="4">
        <v>1</v>
      </c>
      <c r="AI247" s="4">
        <v>-0.2195652425289154</v>
      </c>
      <c r="AJ247" s="4">
        <v>2.737391471862793</v>
      </c>
      <c r="AK247" s="4">
        <v>1</v>
      </c>
      <c r="AL247" s="4">
        <v>0</v>
      </c>
      <c r="AM247" s="4">
        <v>0.1599999964237213</v>
      </c>
      <c r="AN247" s="4">
        <v>111115</v>
      </c>
      <c r="AO247" s="4">
        <f>X247*0.000001/(K247*0.0001)</f>
        <v>0.8326098632812499</v>
      </c>
      <c r="AP247" s="4">
        <f>(U247-T247)/(1000-U247)*AO247</f>
        <v>0.002164202807122618</v>
      </c>
      <c r="AQ247" s="4">
        <f>(P247+273.15)</f>
        <v>297.8392280578613</v>
      </c>
      <c r="AR247" s="4">
        <f>(O247+273.15)</f>
        <v>295.6771224975586</v>
      </c>
      <c r="AS247" s="4">
        <f>(Y247*AK247+Z247*AL247)*AM247</f>
        <v>320.1409303442924</v>
      </c>
      <c r="AT247" s="4">
        <f>((AS247+0.00000010773*(AR247^4-AQ247^4))-AP247*44100)/(L247*0.92*2*29.3+0.00000043092*AQ247^3)</f>
        <v>2.278253203628879</v>
      </c>
      <c r="AU247" s="4">
        <f>0.61365*EXP(17.502*J247/(240.97+J247))</f>
        <v>3.121239472900654</v>
      </c>
      <c r="AV247" s="4">
        <f>AU247*1000/AA247</f>
        <v>30.67852353840553</v>
      </c>
      <c r="AW247" s="4">
        <f>(AV247-U247)</f>
        <v>14.13934469013893</v>
      </c>
      <c r="AX247" s="4">
        <f>IF(D247,P247,(O247+P247)/2)</f>
        <v>23.60817527770996</v>
      </c>
      <c r="AY247" s="4">
        <f>0.61365*EXP(17.502*AX247/(240.97+AX247))</f>
        <v>2.92520324498362</v>
      </c>
      <c r="AZ247" s="4">
        <f>IF(AW247&lt;&gt;0,(1000-(AV247+U247)/2)/AW247*AP247,0)</f>
        <v>0.1494488260527933</v>
      </c>
      <c r="BA247" s="4">
        <f>U247*AA247/1000</f>
        <v>1.682699553840925</v>
      </c>
      <c r="BB247" s="4">
        <f>(AY247-BA247)</f>
        <v>1.242503691142696</v>
      </c>
      <c r="BC247" s="4">
        <f>1/(1.6/F247+1.37/N247)</f>
        <v>0.09411747082368216</v>
      </c>
      <c r="BD247" s="4">
        <f>G247*AA247*0.001</f>
        <v>24.47447178098481</v>
      </c>
      <c r="BE247" s="4">
        <f>G247/S247</f>
        <v>0.6271682039216886</v>
      </c>
      <c r="BF247" s="4">
        <f>(1-AP247*AA247/AU247/F247)*100</f>
        <v>55.28081186310408</v>
      </c>
      <c r="BG247" s="4">
        <f>(S247-E247/(N247/1.35))</f>
        <v>377.4861248759545</v>
      </c>
      <c r="BH247" s="4">
        <f>E247*BF247/100/BG247</f>
        <v>0.01872126926029746</v>
      </c>
    </row>
    <row r="248" ht="16" customHeight="1">
      <c r="A248" s="4">
        <v>221</v>
      </c>
      <c r="B248" t="s" s="2">
        <v>309</v>
      </c>
      <c r="C248" s="4">
        <v>1333.000030264258</v>
      </c>
      <c r="D248" s="4">
        <v>0</v>
      </c>
      <c r="E248" s="4">
        <f>(R248-S248*(1000-T248)/(1000-U248))*AO248</f>
        <v>12.7984784125432</v>
      </c>
      <c r="F248" s="4">
        <f>IF(AZ248&lt;&gt;0,1/(1/AZ248-1/N248),0)</f>
        <v>0.1579076221038005</v>
      </c>
      <c r="G248" s="4">
        <f>((BC248-AP248/2)*S248-E248)/(BC248+AP248/2)</f>
        <v>240.4967041364536</v>
      </c>
      <c r="H248" s="4">
        <f>AP248*1000</f>
        <v>2.167829672381448</v>
      </c>
      <c r="I248" s="4">
        <f>(AU248-BA248)</f>
        <v>1.439588728098012</v>
      </c>
      <c r="J248" s="4">
        <f>(P248+AT248*D248)</f>
        <v>24.69216346740723</v>
      </c>
      <c r="K248" s="4">
        <v>6</v>
      </c>
      <c r="L248" s="4">
        <f>(K248*AI248+AJ248)</f>
        <v>1.420000016689301</v>
      </c>
      <c r="M248" s="4">
        <v>1</v>
      </c>
      <c r="N248" s="4">
        <f>L248*(M248+1)*(M248+1)/(M248*M248+1)</f>
        <v>2.840000033378601</v>
      </c>
      <c r="O248" s="4">
        <v>22.53467559814453</v>
      </c>
      <c r="P248" s="4">
        <v>24.69216346740723</v>
      </c>
      <c r="Q248" s="4">
        <v>22.4144401550293</v>
      </c>
      <c r="R248" s="4">
        <v>399.9013061523438</v>
      </c>
      <c r="S248" s="4">
        <v>383.5311279296875</v>
      </c>
      <c r="T248" s="4">
        <v>13.97362995147705</v>
      </c>
      <c r="U248" s="4">
        <v>16.53424835205078</v>
      </c>
      <c r="V248" s="4">
        <v>51.87477111816406</v>
      </c>
      <c r="W248" s="4">
        <v>61.37614059448242</v>
      </c>
      <c r="X248" s="4">
        <v>499.5635986328125</v>
      </c>
      <c r="Y248" s="4">
        <v>2001.072753906250</v>
      </c>
      <c r="Z248" s="4">
        <v>21.36257362365723</v>
      </c>
      <c r="AA248" s="4">
        <v>101.740234375</v>
      </c>
      <c r="AB248" s="4">
        <v>5.276350975036621</v>
      </c>
      <c r="AC248" s="4">
        <v>0.2536187469959259</v>
      </c>
      <c r="AD248" s="4">
        <v>0.1083681136369705</v>
      </c>
      <c r="AE248" s="4">
        <v>0.003302554367110133</v>
      </c>
      <c r="AF248" s="4">
        <v>0.1180857047438622</v>
      </c>
      <c r="AG248" s="4">
        <v>0.00284401816315949</v>
      </c>
      <c r="AH248" s="4">
        <v>1</v>
      </c>
      <c r="AI248" s="4">
        <v>-0.2195652425289154</v>
      </c>
      <c r="AJ248" s="4">
        <v>2.737391471862793</v>
      </c>
      <c r="AK248" s="4">
        <v>1</v>
      </c>
      <c r="AL248" s="4">
        <v>0</v>
      </c>
      <c r="AM248" s="4">
        <v>0.1599999964237213</v>
      </c>
      <c r="AN248" s="4">
        <v>111115</v>
      </c>
      <c r="AO248" s="4">
        <f>X248*0.000001/(K248*0.0001)</f>
        <v>0.832605997721354</v>
      </c>
      <c r="AP248" s="4">
        <f>(U248-T248)/(1000-U248)*AO248</f>
        <v>0.002167829672381448</v>
      </c>
      <c r="AQ248" s="4">
        <f>(P248+273.15)</f>
        <v>297.8421634674072</v>
      </c>
      <c r="AR248" s="4">
        <f>(O248+273.15)</f>
        <v>295.6846755981445</v>
      </c>
      <c r="AS248" s="4">
        <f>(Y248*AK248+Z248*AL248)*AM248</f>
        <v>320.1716334686062</v>
      </c>
      <c r="AT248" s="4">
        <f>((AS248+0.00000010773*(AR248^4-AQ248^4))-AP248*44100)/(L248*0.92*2*29.3+0.00000043092*AQ248^3)</f>
        <v>2.277351555447949</v>
      </c>
      <c r="AU248" s="4">
        <f>0.61365*EXP(17.502*J248/(240.97+J248))</f>
        <v>3.121787030650116</v>
      </c>
      <c r="AV248" s="4">
        <f>AU248*1000/AA248</f>
        <v>30.68389855623542</v>
      </c>
      <c r="AW248" s="4">
        <f>(AV248-U248)</f>
        <v>14.14965020418464</v>
      </c>
      <c r="AX248" s="4">
        <f>IF(D248,P248,(O248+P248)/2)</f>
        <v>23.61341953277588</v>
      </c>
      <c r="AY248" s="4">
        <f>0.61365*EXP(17.502*AX248/(240.97+AX248))</f>
        <v>2.926127607822037</v>
      </c>
      <c r="AZ248" s="4">
        <f>IF(AW248&lt;&gt;0,(1000-(AV248+U248)/2)/AW248*AP248,0)</f>
        <v>0.149590215437562</v>
      </c>
      <c r="BA248" s="4">
        <f>U248*AA248/1000</f>
        <v>1.682198302552104</v>
      </c>
      <c r="BB248" s="4">
        <f>(AY248-BA248)</f>
        <v>1.243929305269933</v>
      </c>
      <c r="BC248" s="4">
        <f>1/(1.6/F248+1.37/N248)</f>
        <v>0.09420719209100652</v>
      </c>
      <c r="BD248" s="4">
        <f>G248*AA248*0.001</f>
        <v>24.46819104525783</v>
      </c>
      <c r="BE248" s="4">
        <f>G248/S248</f>
        <v>0.6270591527594175</v>
      </c>
      <c r="BF248" s="4">
        <f>(1-AP248*AA248/AU248/F248)*100</f>
        <v>55.2583985846175</v>
      </c>
      <c r="BG248" s="4">
        <f>(S248-E248/(N248/1.35))</f>
        <v>377.4473442487491</v>
      </c>
      <c r="BH248" s="4">
        <f>E248*BF248/100/BG248</f>
        <v>0.01873700880859432</v>
      </c>
    </row>
    <row r="249" ht="16" customHeight="1">
      <c r="A249" s="4">
        <v>222</v>
      </c>
      <c r="B249" t="s" s="2">
        <v>310</v>
      </c>
      <c r="C249" s="4">
        <v>1338.500030141324</v>
      </c>
      <c r="D249" s="4">
        <v>0</v>
      </c>
      <c r="E249" s="4">
        <f>(R249-S249*(1000-T249)/(1000-U249))*AO249</f>
        <v>12.85276347152625</v>
      </c>
      <c r="F249" s="4">
        <f>IF(AZ249&lt;&gt;0,1/(1/AZ249-1/N249),0)</f>
        <v>0.1587877738424002</v>
      </c>
      <c r="G249" s="4">
        <f>((BC249-AP249/2)*S249-E249)/(BC249+AP249/2)</f>
        <v>240.5763205373082</v>
      </c>
      <c r="H249" s="4">
        <f>AP249*1000</f>
        <v>2.172099201115923</v>
      </c>
      <c r="I249" s="4">
        <f>(AU249-BA249)</f>
        <v>1.434887843420211</v>
      </c>
      <c r="J249" s="4">
        <f>(P249+AT249*D249)</f>
        <v>24.66437911987305</v>
      </c>
      <c r="K249" s="4">
        <v>6</v>
      </c>
      <c r="L249" s="4">
        <f>(K249*AI249+AJ249)</f>
        <v>1.420000016689301</v>
      </c>
      <c r="M249" s="4">
        <v>1</v>
      </c>
      <c r="N249" s="4">
        <f>L249*(M249+1)*(M249+1)/(M249*M249+1)</f>
        <v>2.840000033378601</v>
      </c>
      <c r="O249" s="4">
        <v>22.55039405822754</v>
      </c>
      <c r="P249" s="4">
        <v>24.66437911987305</v>
      </c>
      <c r="Q249" s="4">
        <v>22.48872184753418</v>
      </c>
      <c r="R249" s="4">
        <v>399.8778381347656</v>
      </c>
      <c r="S249" s="4">
        <v>383.4410705566406</v>
      </c>
      <c r="T249" s="4">
        <v>13.96395683288574</v>
      </c>
      <c r="U249" s="4">
        <v>16.52957725524902</v>
      </c>
      <c r="V249" s="4">
        <v>51.7933464050293</v>
      </c>
      <c r="W249" s="4">
        <v>61.30467224121094</v>
      </c>
      <c r="X249" s="4">
        <v>499.573974609375</v>
      </c>
      <c r="Y249" s="4">
        <v>2001.254272460938</v>
      </c>
      <c r="Z249" s="4">
        <v>21.53193855285645</v>
      </c>
      <c r="AA249" s="4">
        <v>101.7400360107422</v>
      </c>
      <c r="AB249" s="4">
        <v>5.276350975036621</v>
      </c>
      <c r="AC249" s="4">
        <v>0.2536187469959259</v>
      </c>
      <c r="AD249" s="4">
        <v>0.1083681136369705</v>
      </c>
      <c r="AE249" s="4">
        <v>0.003302554367110133</v>
      </c>
      <c r="AF249" s="4">
        <v>0.1180857047438622</v>
      </c>
      <c r="AG249" s="4">
        <v>0.00284401816315949</v>
      </c>
      <c r="AH249" s="4">
        <v>0.6666666865348816</v>
      </c>
      <c r="AI249" s="4">
        <v>-0.2195652425289154</v>
      </c>
      <c r="AJ249" s="4">
        <v>2.737391471862793</v>
      </c>
      <c r="AK249" s="4">
        <v>1</v>
      </c>
      <c r="AL249" s="4">
        <v>0</v>
      </c>
      <c r="AM249" s="4">
        <v>0.1599999964237213</v>
      </c>
      <c r="AN249" s="4">
        <v>111115</v>
      </c>
      <c r="AO249" s="4">
        <f>X249*0.000001/(K249*0.0001)</f>
        <v>0.8326232910156249</v>
      </c>
      <c r="AP249" s="4">
        <f>(U249-T249)/(1000-U249)*AO249</f>
        <v>0.002172099201115923</v>
      </c>
      <c r="AQ249" s="4">
        <f>(P249+273.15)</f>
        <v>297.814379119873</v>
      </c>
      <c r="AR249" s="4">
        <f>(O249+273.15)</f>
        <v>295.7003940582275</v>
      </c>
      <c r="AS249" s="4">
        <f>(Y249*AK249+Z249*AL249)*AM249</f>
        <v>320.200676436707</v>
      </c>
      <c r="AT249" s="4">
        <f>((AS249+0.00000010773*(AR249^4-AQ249^4))-AP249*44100)/(L249*0.92*2*29.3+0.00000043092*AQ249^3)</f>
        <v>2.281211412116553</v>
      </c>
      <c r="AU249" s="4">
        <f>0.61365*EXP(17.502*J249/(240.97+J249))</f>
        <v>3.116607628611592</v>
      </c>
      <c r="AV249" s="4">
        <f>AU249*1000/AA249</f>
        <v>30.63305018176449</v>
      </c>
      <c r="AW249" s="4">
        <f>(AV249-U249)</f>
        <v>14.10347292651547</v>
      </c>
      <c r="AX249" s="4">
        <f>IF(D249,P249,(O249+P249)/2)</f>
        <v>23.60738658905029</v>
      </c>
      <c r="AY249" s="4">
        <f>0.61365*EXP(17.502*AX249/(240.97+AX249))</f>
        <v>2.925064251243101</v>
      </c>
      <c r="AZ249" s="4">
        <f>IF(AW249&lt;&gt;0,(1000-(AV249+U249)/2)/AW249*AP249,0)</f>
        <v>0.1503798574632847</v>
      </c>
      <c r="BA249" s="4">
        <f>U249*AA249/1000</f>
        <v>1.681719785191381</v>
      </c>
      <c r="BB249" s="4">
        <f>(AY249-BA249)</f>
        <v>1.24334446605172</v>
      </c>
      <c r="BC249" s="4">
        <f>1/(1.6/F249+1.37/N249)</f>
        <v>0.09470829793937349</v>
      </c>
      <c r="BD249" s="4">
        <f>G249*AA249*0.001</f>
        <v>24.47624351479759</v>
      </c>
      <c r="BE249" s="4">
        <f>G249/S249</f>
        <v>0.6274140644038576</v>
      </c>
      <c r="BF249" s="4">
        <f>(1-AP249*AA249/AU249/F249)*100</f>
        <v>55.34476764890398</v>
      </c>
      <c r="BG249" s="4">
        <f>(S249-E249/(N249/1.35))</f>
        <v>377.3314823585312</v>
      </c>
      <c r="BH249" s="4">
        <f>E249*BF249/100/BG249</f>
        <v>0.01885167925908841</v>
      </c>
    </row>
    <row r="250" ht="16" customHeight="1">
      <c r="A250" s="4">
        <v>223</v>
      </c>
      <c r="B250" t="s" s="2">
        <v>311</v>
      </c>
      <c r="C250" s="4">
        <v>1343.500030029565</v>
      </c>
      <c r="D250" s="4">
        <v>0</v>
      </c>
      <c r="E250" s="4">
        <f>(R250-S250*(1000-T250)/(1000-U250))*AO250</f>
        <v>12.92136803547933</v>
      </c>
      <c r="F250" s="4">
        <f>IF(AZ250&lt;&gt;0,1/(1/AZ250-1/N250),0)</f>
        <v>0.1591956983248548</v>
      </c>
      <c r="G250" s="4">
        <f>((BC250-AP250/2)*S250-E250)/(BC250+AP250/2)</f>
        <v>240.1169799674699</v>
      </c>
      <c r="H250" s="4">
        <f>AP250*1000</f>
        <v>2.177205091863216</v>
      </c>
      <c r="I250" s="4">
        <f>(AU250-BA250)</f>
        <v>1.434772416550826</v>
      </c>
      <c r="J250" s="4">
        <f>(P250+AT250*D250)</f>
        <v>24.66258811950684</v>
      </c>
      <c r="K250" s="4">
        <v>6</v>
      </c>
      <c r="L250" s="4">
        <f>(K250*AI250+AJ250)</f>
        <v>1.420000016689301</v>
      </c>
      <c r="M250" s="4">
        <v>1</v>
      </c>
      <c r="N250" s="4">
        <f>L250*(M250+1)*(M250+1)/(M250*M250+1)</f>
        <v>2.840000033378601</v>
      </c>
      <c r="O250" s="4">
        <v>22.58639144897461</v>
      </c>
      <c r="P250" s="4">
        <v>24.66258811950684</v>
      </c>
      <c r="Q250" s="4">
        <v>22.62641143798828</v>
      </c>
      <c r="R250" s="4">
        <v>399.8870544433594</v>
      </c>
      <c r="S250" s="4">
        <v>383.3656311035156</v>
      </c>
      <c r="T250" s="4">
        <v>13.95578289031982</v>
      </c>
      <c r="U250" s="4">
        <v>16.52745628356934</v>
      </c>
      <c r="V250" s="4">
        <v>51.66139221191406</v>
      </c>
      <c r="W250" s="4">
        <v>61.17593383789062</v>
      </c>
      <c r="X250" s="4">
        <v>499.5707702636719</v>
      </c>
      <c r="Y250" s="4">
        <v>2001.380249023438</v>
      </c>
      <c r="Z250" s="4">
        <v>21.60026550292969</v>
      </c>
      <c r="AA250" s="4">
        <v>101.7398910522461</v>
      </c>
      <c r="AB250" s="4">
        <v>5.276350975036621</v>
      </c>
      <c r="AC250" s="4">
        <v>0.2536187469959259</v>
      </c>
      <c r="AD250" s="4">
        <v>0.1083681136369705</v>
      </c>
      <c r="AE250" s="4">
        <v>0.003302554367110133</v>
      </c>
      <c r="AF250" s="4">
        <v>0.1180857047438622</v>
      </c>
      <c r="AG250" s="4">
        <v>0.00284401816315949</v>
      </c>
      <c r="AH250" s="4">
        <v>1</v>
      </c>
      <c r="AI250" s="4">
        <v>-0.2195652425289154</v>
      </c>
      <c r="AJ250" s="4">
        <v>2.737391471862793</v>
      </c>
      <c r="AK250" s="4">
        <v>1</v>
      </c>
      <c r="AL250" s="4">
        <v>0</v>
      </c>
      <c r="AM250" s="4">
        <v>0.1599999964237213</v>
      </c>
      <c r="AN250" s="4">
        <v>111115</v>
      </c>
      <c r="AO250" s="4">
        <f>X250*0.000001/(K250*0.0001)</f>
        <v>0.832617950439453</v>
      </c>
      <c r="AP250" s="4">
        <f>(U250-T250)/(1000-U250)*AO250</f>
        <v>0.002177205091863216</v>
      </c>
      <c r="AQ250" s="4">
        <f>(P250+273.15)</f>
        <v>297.8125881195068</v>
      </c>
      <c r="AR250" s="4">
        <f>(O250+273.15)</f>
        <v>295.7363914489746</v>
      </c>
      <c r="AS250" s="4">
        <f>(Y250*AK250+Z250*AL250)*AM250</f>
        <v>320.2208326862565</v>
      </c>
      <c r="AT250" s="4">
        <f>((AS250+0.00000010773*(AR250^4-AQ250^4))-AP250*44100)/(L250*0.92*2*29.3+0.00000043092*AQ250^3)</f>
        <v>2.283678931445198</v>
      </c>
      <c r="AU250" s="4">
        <f>0.61365*EXP(17.502*J250/(240.97+J250))</f>
        <v>3.11627401821193</v>
      </c>
      <c r="AV250" s="4">
        <f>AU250*1000/AA250</f>
        <v>30.62981477552047</v>
      </c>
      <c r="AW250" s="4">
        <f>(AV250-U250)</f>
        <v>14.10235849195113</v>
      </c>
      <c r="AX250" s="4">
        <f>IF(D250,P250,(O250+P250)/2)</f>
        <v>23.62448978424072</v>
      </c>
      <c r="AY250" s="4">
        <f>0.61365*EXP(17.502*AX250/(240.97+AX250))</f>
        <v>2.928079711182664</v>
      </c>
      <c r="AZ250" s="4">
        <f>IF(AW250&lt;&gt;0,(1000-(AV250+U250)/2)/AW250*AP250,0)</f>
        <v>0.1507456761748353</v>
      </c>
      <c r="BA250" s="4">
        <f>U250*AA250/1000</f>
        <v>1.681501601661104</v>
      </c>
      <c r="BB250" s="4">
        <f>(AY250-BA250)</f>
        <v>1.24657810952156</v>
      </c>
      <c r="BC250" s="4">
        <f>1/(1.6/F250+1.37/N250)</f>
        <v>0.09494045972076237</v>
      </c>
      <c r="BD250" s="4">
        <f>G250*AA250*0.001</f>
        <v>24.42947538168475</v>
      </c>
      <c r="BE250" s="4">
        <f>G250/S250</f>
        <v>0.6263393493994093</v>
      </c>
      <c r="BF250" s="4">
        <f>(1-AP250*AA250/AU250/F250)*100</f>
        <v>55.34977595450242</v>
      </c>
      <c r="BG250" s="4">
        <f>(S250-E250/(N250/1.35))</f>
        <v>377.2234315813751</v>
      </c>
      <c r="BH250" s="4">
        <f>E250*BF250/100/BG250</f>
        <v>0.01895944858969258</v>
      </c>
    </row>
    <row r="251" ht="29" customHeight="1">
      <c r="A251" t="s" s="2">
        <v>9</v>
      </c>
      <c r="B251" t="s" s="5">
        <v>312</v>
      </c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</row>
    <row r="252" ht="16" customHeight="1">
      <c r="A252" s="4">
        <v>224</v>
      </c>
      <c r="B252" t="s" s="2">
        <v>313</v>
      </c>
      <c r="C252" s="4">
        <v>1348.500029917806</v>
      </c>
      <c r="D252" s="4">
        <v>0</v>
      </c>
      <c r="E252" s="4">
        <f>(R252-S252*(1000-T252)/(1000-U252))*AO252</f>
        <v>12.97812012522998</v>
      </c>
      <c r="F252" s="4">
        <f>IF(AZ252&lt;&gt;0,1/(1/AZ252-1/N252),0)</f>
        <v>0.1592825506774231</v>
      </c>
      <c r="G252" s="4">
        <f>((BC252-AP252/2)*S252-E252)/(BC252+AP252/2)</f>
        <v>239.5517777156607</v>
      </c>
      <c r="H252" s="4">
        <f>AP252*1000</f>
        <v>2.18364785662024</v>
      </c>
      <c r="I252" s="4">
        <f>(AU252-BA252)</f>
        <v>1.438245970852671</v>
      </c>
      <c r="J252" s="4">
        <f>(P252+AT252*D252)</f>
        <v>24.68068504333496</v>
      </c>
      <c r="K252" s="4">
        <v>6</v>
      </c>
      <c r="L252" s="4">
        <f>(K252*AI252+AJ252)</f>
        <v>1.420000016689301</v>
      </c>
      <c r="M252" s="4">
        <v>1</v>
      </c>
      <c r="N252" s="4">
        <f>L252*(M252+1)*(M252+1)/(M252*M252+1)</f>
        <v>2.840000033378601</v>
      </c>
      <c r="O252" s="4">
        <v>22.64323425292969</v>
      </c>
      <c r="P252" s="4">
        <v>24.68068504333496</v>
      </c>
      <c r="Q252" s="4">
        <v>22.74941444396973</v>
      </c>
      <c r="R252" s="4">
        <v>399.9299011230469</v>
      </c>
      <c r="S252" s="4">
        <v>383.3376770019531</v>
      </c>
      <c r="T252" s="4">
        <v>13.9472770690918</v>
      </c>
      <c r="U252" s="4">
        <v>16.52652359008789</v>
      </c>
      <c r="V252" s="4">
        <v>51.46550750732422</v>
      </c>
      <c r="W252" s="4">
        <v>60.97603225708008</v>
      </c>
      <c r="X252" s="4">
        <v>499.5783996582031</v>
      </c>
      <c r="Y252" s="4">
        <v>2001.454711914062</v>
      </c>
      <c r="Z252" s="4">
        <v>21.66387176513672</v>
      </c>
      <c r="AA252" s="4">
        <v>101.7395095825195</v>
      </c>
      <c r="AB252" s="4">
        <v>5.276350975036621</v>
      </c>
      <c r="AC252" s="4">
        <v>0.2536187469959259</v>
      </c>
      <c r="AD252" s="4">
        <v>0.1083681136369705</v>
      </c>
      <c r="AE252" s="4">
        <v>0.003302554367110133</v>
      </c>
      <c r="AF252" s="4">
        <v>0.1180857047438622</v>
      </c>
      <c r="AG252" s="4">
        <v>0.00284401816315949</v>
      </c>
      <c r="AH252" s="4">
        <v>1</v>
      </c>
      <c r="AI252" s="4">
        <v>-0.2195652425289154</v>
      </c>
      <c r="AJ252" s="4">
        <v>2.737391471862793</v>
      </c>
      <c r="AK252" s="4">
        <v>1</v>
      </c>
      <c r="AL252" s="4">
        <v>0</v>
      </c>
      <c r="AM252" s="4">
        <v>0.1599999964237213</v>
      </c>
      <c r="AN252" s="4">
        <v>111125</v>
      </c>
      <c r="AO252" s="4">
        <f>X252*0.000001/(K252*0.0001)</f>
        <v>0.8326306660970051</v>
      </c>
      <c r="AP252" s="4">
        <f>(U252-T252)/(1000-U252)*AO252</f>
        <v>0.00218364785662024</v>
      </c>
      <c r="AQ252" s="4">
        <f>(P252+273.15)</f>
        <v>297.8306850433349</v>
      </c>
      <c r="AR252" s="4">
        <f>(O252+273.15)</f>
        <v>295.7932342529297</v>
      </c>
      <c r="AS252" s="4">
        <f>(Y252*AK252+Z252*AL252)*AM252</f>
        <v>320.2327467484902</v>
      </c>
      <c r="AT252" s="4">
        <f>((AS252+0.00000010773*(AR252^4-AQ252^4))-AP252*44100)/(L252*0.92*2*29.3+0.00000043092*AQ252^3)</f>
        <v>2.285393622269918</v>
      </c>
      <c r="AU252" s="4">
        <f>0.61365*EXP(17.502*J252/(240.97+J252))</f>
        <v>3.119646376012153</v>
      </c>
      <c r="AV252" s="4">
        <f>AU252*1000/AA252</f>
        <v>30.66307660429452</v>
      </c>
      <c r="AW252" s="4">
        <f>(AV252-U252)</f>
        <v>14.13655301420663</v>
      </c>
      <c r="AX252" s="4">
        <f>IF(D252,P252,(O252+P252)/2)</f>
        <v>23.66195964813232</v>
      </c>
      <c r="AY252" s="4">
        <f>0.61365*EXP(17.502*AX252/(240.97+AX252))</f>
        <v>2.9346955169802</v>
      </c>
      <c r="AZ252" s="4">
        <f>IF(AW252&lt;&gt;0,(1000-(AV252+U252)/2)/AW252*AP252,0)</f>
        <v>0.1508235508201986</v>
      </c>
      <c r="BA252" s="4">
        <f>U252*AA252/1000</f>
        <v>1.681400405159482</v>
      </c>
      <c r="BB252" s="4">
        <f>(AY252-BA252)</f>
        <v>1.253295111820718</v>
      </c>
      <c r="BC252" s="4">
        <f>1/(1.6/F252+1.37/N252)</f>
        <v>0.09498988290491424</v>
      </c>
      <c r="BD252" s="4">
        <f>G252*AA252*0.001</f>
        <v>24.37188038441205</v>
      </c>
      <c r="BE252" s="4">
        <f>G252/S252</f>
        <v>0.6249105999419936</v>
      </c>
      <c r="BF252" s="4">
        <f>(1-AP252*AA252/AU252/F252)*100</f>
        <v>55.29061725774798</v>
      </c>
      <c r="BG252" s="4">
        <f>(S252-E252/(N252/1.35))</f>
        <v>377.1685002543679</v>
      </c>
      <c r="BH252" s="4">
        <f>E252*BF252/100/BG252</f>
        <v>0.01902513789155851</v>
      </c>
    </row>
    <row r="253" ht="16" customHeight="1">
      <c r="A253" s="4">
        <v>225</v>
      </c>
      <c r="B253" t="s" s="2">
        <v>314</v>
      </c>
      <c r="C253" s="4">
        <v>1354.000029794872</v>
      </c>
      <c r="D253" s="4">
        <v>0</v>
      </c>
      <c r="E253" s="4">
        <f>(R253-S253*(1000-T253)/(1000-U253))*AO253</f>
        <v>13.74543827606213</v>
      </c>
      <c r="F253" s="4">
        <f>IF(AZ253&lt;&gt;0,1/(1/AZ253-1/N253),0)</f>
        <v>0.1590281703129338</v>
      </c>
      <c r="G253" s="4">
        <f>((BC253-AP253/2)*S253-E253)/(BC253+AP253/2)</f>
        <v>231.4448846736095</v>
      </c>
      <c r="H253" s="4">
        <f>AP253*1000</f>
        <v>2.191997412657652</v>
      </c>
      <c r="I253" s="4">
        <f>(AU253-BA253)</f>
        <v>1.445876864685104</v>
      </c>
      <c r="J253" s="4">
        <f>(P253+AT253*D253)</f>
        <v>24.72138404846191</v>
      </c>
      <c r="K253" s="4">
        <v>6</v>
      </c>
      <c r="L253" s="4">
        <f>(K253*AI253+AJ253)</f>
        <v>1.420000016689301</v>
      </c>
      <c r="M253" s="4">
        <v>1</v>
      </c>
      <c r="N253" s="4">
        <f>L253*(M253+1)*(M253+1)/(M253*M253+1)</f>
        <v>2.840000033378601</v>
      </c>
      <c r="O253" s="4">
        <v>22.70539855957031</v>
      </c>
      <c r="P253" s="4">
        <v>24.72138404846191</v>
      </c>
      <c r="Q253" s="4">
        <v>22.77897453308105</v>
      </c>
      <c r="R253" s="4">
        <v>400.993408203125</v>
      </c>
      <c r="S253" s="4">
        <v>383.4757995605469</v>
      </c>
      <c r="T253" s="4">
        <v>13.93712902069092</v>
      </c>
      <c r="U253" s="4">
        <v>16.52618217468262</v>
      </c>
      <c r="V253" s="4">
        <v>51.23637390136719</v>
      </c>
      <c r="W253" s="4">
        <v>60.7463493347168</v>
      </c>
      <c r="X253" s="4">
        <v>499.5892944335938</v>
      </c>
      <c r="Y253" s="4">
        <v>2001.194702148438</v>
      </c>
      <c r="Z253" s="4">
        <v>21.75330352783203</v>
      </c>
      <c r="AA253" s="4">
        <v>101.7394943237305</v>
      </c>
      <c r="AB253" s="4">
        <v>5.276350975036621</v>
      </c>
      <c r="AC253" s="4">
        <v>0.2536187469959259</v>
      </c>
      <c r="AD253" s="4">
        <v>0.1083681136369705</v>
      </c>
      <c r="AE253" s="4">
        <v>0.003302554367110133</v>
      </c>
      <c r="AF253" s="4">
        <v>0.1180857047438622</v>
      </c>
      <c r="AG253" s="4">
        <v>0.00284401816315949</v>
      </c>
      <c r="AH253" s="4">
        <v>0.6666666865348816</v>
      </c>
      <c r="AI253" s="4">
        <v>-0.2195652425289154</v>
      </c>
      <c r="AJ253" s="4">
        <v>2.737391471862793</v>
      </c>
      <c r="AK253" s="4">
        <v>1</v>
      </c>
      <c r="AL253" s="4">
        <v>0</v>
      </c>
      <c r="AM253" s="4">
        <v>0.1599999964237213</v>
      </c>
      <c r="AN253" s="4">
        <v>111125</v>
      </c>
      <c r="AO253" s="4">
        <f>X253*0.000001/(K253*0.0001)</f>
        <v>0.8326488240559895</v>
      </c>
      <c r="AP253" s="4">
        <f>(U253-T253)/(1000-U253)*AO253</f>
        <v>0.002191997412657652</v>
      </c>
      <c r="AQ253" s="4">
        <f>(P253+273.15)</f>
        <v>297.8713840484619</v>
      </c>
      <c r="AR253" s="4">
        <f>(O253+273.15)</f>
        <v>295.8553985595703</v>
      </c>
      <c r="AS253" s="4">
        <f>(Y253*AK253+Z253*AL253)*AM253</f>
        <v>320.191145186920</v>
      </c>
      <c r="AT253" s="4">
        <f>((AS253+0.00000010773*(AR253^4-AQ253^4))-AP253*44100)/(L253*0.92*2*29.3+0.00000043092*AQ253^3)</f>
        <v>2.283228391424406</v>
      </c>
      <c r="AU253" s="4">
        <f>0.61365*EXP(17.502*J253/(240.97+J253))</f>
        <v>3.127242282239162</v>
      </c>
      <c r="AV253" s="4">
        <f>AU253*1000/AA253</f>
        <v>30.73774155283708</v>
      </c>
      <c r="AW253" s="4">
        <f>(AV253-U253)</f>
        <v>14.21155937815446</v>
      </c>
      <c r="AX253" s="4">
        <f>IF(D253,P253,(O253+P253)/2)</f>
        <v>23.71339130401611</v>
      </c>
      <c r="AY253" s="4">
        <f>0.61365*EXP(17.502*AX253/(240.97+AX253))</f>
        <v>2.943797748191305</v>
      </c>
      <c r="AZ253" s="4">
        <f>IF(AW253&lt;&gt;0,(1000-(AV253+U253)/2)/AW253*AP253,0)</f>
        <v>0.1505954523671839</v>
      </c>
      <c r="BA253" s="4">
        <f>U253*AA253/1000</f>
        <v>1.681365417554058</v>
      </c>
      <c r="BB253" s="4">
        <f>(AY253-BA253)</f>
        <v>1.262432330637248</v>
      </c>
      <c r="BC253" s="4">
        <f>1/(1.6/F253+1.37/N253)</f>
        <v>0.09484512121236023</v>
      </c>
      <c r="BD253" s="4">
        <f>G253*AA253*0.001</f>
        <v>23.54708553050714</v>
      </c>
      <c r="BE253" s="4">
        <f>G253/S253</f>
        <v>0.603544956262792</v>
      </c>
      <c r="BF253" s="4">
        <f>(1-AP253*AA253/AU253/F253)*100</f>
        <v>55.15706597326368</v>
      </c>
      <c r="BG253" s="4">
        <f>(S253-E253/(N253/1.35))</f>
        <v>376.9418765131558</v>
      </c>
      <c r="BH253" s="4">
        <f>E253*BF253/100/BG253</f>
        <v>0.02011339394915231</v>
      </c>
    </row>
    <row r="254" ht="16" customHeight="1">
      <c r="A254" s="4">
        <v>226</v>
      </c>
      <c r="B254" t="s" s="2">
        <v>315</v>
      </c>
      <c r="C254" s="4">
        <v>1359.000029683113</v>
      </c>
      <c r="D254" s="4">
        <v>0</v>
      </c>
      <c r="E254" s="4">
        <f>(R254-S254*(1000-T254)/(1000-U254))*AO254</f>
        <v>24.85536835736971</v>
      </c>
      <c r="F254" s="4">
        <f>IF(AZ254&lt;&gt;0,1/(1/AZ254-1/N254),0)</f>
        <v>0.1593050023805158</v>
      </c>
      <c r="G254" s="4">
        <f>((BC254-AP254/2)*S254-E254)/(BC254+AP254/2)</f>
        <v>120.3541444712826</v>
      </c>
      <c r="H254" s="4">
        <f>AP254*1000</f>
        <v>2.198459810428628</v>
      </c>
      <c r="I254" s="4">
        <f>(AU254-BA254)</f>
        <v>1.447746038522106</v>
      </c>
      <c r="J254" s="4">
        <f>(P254+AT254*D254)</f>
        <v>24.72999954223633</v>
      </c>
      <c r="K254" s="4">
        <v>6</v>
      </c>
      <c r="L254" s="4">
        <f>(K254*AI254+AJ254)</f>
        <v>1.420000016689301</v>
      </c>
      <c r="M254" s="4">
        <v>1</v>
      </c>
      <c r="N254" s="4">
        <f>L254*(M254+1)*(M254+1)/(M254*M254+1)</f>
        <v>2.840000033378601</v>
      </c>
      <c r="O254" s="4">
        <v>22.73872756958008</v>
      </c>
      <c r="P254" s="4">
        <v>24.72999954223633</v>
      </c>
      <c r="Q254" s="4">
        <v>22.73562431335449</v>
      </c>
      <c r="R254" s="4">
        <v>418.7371215820312</v>
      </c>
      <c r="S254" s="4">
        <v>387.8626098632812</v>
      </c>
      <c r="T254" s="4">
        <v>13.92695713043213</v>
      </c>
      <c r="U254" s="4">
        <v>16.52360534667969</v>
      </c>
      <c r="V254" s="4">
        <v>51.08340072631836</v>
      </c>
      <c r="W254" s="4">
        <v>60.59985733032227</v>
      </c>
      <c r="X254" s="4">
        <v>499.597900390625</v>
      </c>
      <c r="Y254" s="4">
        <v>2000.955078125</v>
      </c>
      <c r="Z254" s="4">
        <v>21.92793655395508</v>
      </c>
      <c r="AA254" s="4">
        <v>101.7396774291992</v>
      </c>
      <c r="AB254" s="4">
        <v>5.276350975036621</v>
      </c>
      <c r="AC254" s="4">
        <v>0.2536187469959259</v>
      </c>
      <c r="AD254" s="4">
        <v>0.1083681136369705</v>
      </c>
      <c r="AE254" s="4">
        <v>0.003302554367110133</v>
      </c>
      <c r="AF254" s="4">
        <v>0.1180857047438622</v>
      </c>
      <c r="AG254" s="4">
        <v>0.00284401816315949</v>
      </c>
      <c r="AH254" s="4">
        <v>0.6666666865348816</v>
      </c>
      <c r="AI254" s="4">
        <v>-0.2195652425289154</v>
      </c>
      <c r="AJ254" s="4">
        <v>2.737391471862793</v>
      </c>
      <c r="AK254" s="4">
        <v>1</v>
      </c>
      <c r="AL254" s="4">
        <v>0</v>
      </c>
      <c r="AM254" s="4">
        <v>0.1599999964237213</v>
      </c>
      <c r="AN254" s="4">
        <v>111125</v>
      </c>
      <c r="AO254" s="4">
        <f>X254*0.000001/(K254*0.0001)</f>
        <v>0.8326631673177082</v>
      </c>
      <c r="AP254" s="4">
        <f>(U254-T254)/(1000-U254)*AO254</f>
        <v>0.002198459810428628</v>
      </c>
      <c r="AQ254" s="4">
        <f>(P254+273.15)</f>
        <v>297.8799995422363</v>
      </c>
      <c r="AR254" s="4">
        <f>(O254+273.15)</f>
        <v>295.8887275695801</v>
      </c>
      <c r="AS254" s="4">
        <f>(Y254*AK254+Z254*AL254)*AM254</f>
        <v>320.152805344027</v>
      </c>
      <c r="AT254" s="4">
        <f>((AS254+0.00000010773*(AR254^4-AQ254^4))-AP254*44100)/(L254*0.92*2*29.3+0.00000043092*AQ254^3)</f>
        <v>2.282640253175201</v>
      </c>
      <c r="AU254" s="4">
        <f>0.61365*EXP(17.502*J254/(240.97+J254))</f>
        <v>3.128852316460689</v>
      </c>
      <c r="AV254" s="4">
        <f>AU254*1000/AA254</f>
        <v>30.75351127035037</v>
      </c>
      <c r="AW254" s="4">
        <f>(AV254-U254)</f>
        <v>14.22990592367068</v>
      </c>
      <c r="AX254" s="4">
        <f>IF(D254,P254,(O254+P254)/2)</f>
        <v>23.7343635559082</v>
      </c>
      <c r="AY254" s="4">
        <f>0.61365*EXP(17.502*AX254/(240.97+AX254))</f>
        <v>2.947516438933393</v>
      </c>
      <c r="AZ254" s="4">
        <f>IF(AW254&lt;&gt;0,(1000-(AV254+U254)/2)/AW254*AP254,0)</f>
        <v>0.1508436810141037</v>
      </c>
      <c r="BA254" s="4">
        <f>U254*AA254/1000</f>
        <v>1.681106277938583</v>
      </c>
      <c r="BB254" s="4">
        <f>(AY254-BA254)</f>
        <v>1.26641016099481</v>
      </c>
      <c r="BC254" s="4">
        <f>1/(1.6/F254+1.37/N254)</f>
        <v>0.09500265860680075</v>
      </c>
      <c r="BD254" s="4">
        <f>G254*AA254*0.001</f>
        <v>12.24479183577553</v>
      </c>
      <c r="BE254" s="4">
        <f>G254/S254</f>
        <v>0.3103009710415411</v>
      </c>
      <c r="BF254" s="4">
        <f>(1-AP254*AA254/AU254/F254)*100</f>
        <v>55.12603870470672</v>
      </c>
      <c r="BG254" s="4">
        <f>(S254-E254/(N254/1.35))</f>
        <v>376.0475581421266</v>
      </c>
      <c r="BH254" s="4">
        <f>E254*BF254/100/BG254</f>
        <v>0.03643629558073738</v>
      </c>
    </row>
    <row r="255" ht="16" customHeight="1">
      <c r="A255" s="4">
        <v>227</v>
      </c>
      <c r="B255" t="s" s="2">
        <v>316</v>
      </c>
      <c r="C255" s="4">
        <v>1364.000029571354</v>
      </c>
      <c r="D255" s="4">
        <v>0</v>
      </c>
      <c r="E255" s="4">
        <f>(R255-S255*(1000-T255)/(1000-U255))*AO255</f>
        <v>48.79985079971127</v>
      </c>
      <c r="F255" s="4">
        <f>IF(AZ255&lt;&gt;0,1/(1/AZ255-1/N255),0)</f>
        <v>0.1599157973625563</v>
      </c>
      <c r="G255" s="4">
        <f>((BC255-AP255/2)*S255-E255)/(BC255+AP255/2)</f>
        <v>-106.6921178008193</v>
      </c>
      <c r="H255" s="4">
        <f>AP255*1000</f>
        <v>2.204447045682311</v>
      </c>
      <c r="I255" s="4">
        <f>(AU255-BA255)</f>
        <v>1.446454330645216</v>
      </c>
      <c r="J255" s="4">
        <f>(P255+AT255*D255)</f>
        <v>24.7217845916748</v>
      </c>
      <c r="K255" s="4">
        <v>6</v>
      </c>
      <c r="L255" s="4">
        <f>(K255*AI255+AJ255)</f>
        <v>1.420000016689301</v>
      </c>
      <c r="M255" s="4">
        <v>1</v>
      </c>
      <c r="N255" s="4">
        <f>L255*(M255+1)*(M255+1)/(M255*M255+1)</f>
        <v>2.840000033378601</v>
      </c>
      <c r="O255" s="4">
        <v>22.75272369384766</v>
      </c>
      <c r="P255" s="4">
        <v>24.7217845916748</v>
      </c>
      <c r="Q255" s="4">
        <v>22.71396446228027</v>
      </c>
      <c r="R255" s="4">
        <v>468.2860412597656</v>
      </c>
      <c r="S255" s="4">
        <v>408.5940246582031</v>
      </c>
      <c r="T255" s="4">
        <v>13.91730976104736</v>
      </c>
      <c r="U255" s="4">
        <v>16.52118110656738</v>
      </c>
      <c r="V255" s="4">
        <v>50.99246597290039</v>
      </c>
      <c r="W255" s="4">
        <v>60.5261116027832</v>
      </c>
      <c r="X255" s="4">
        <v>499.570068359375</v>
      </c>
      <c r="Y255" s="4">
        <v>2000.731323242188</v>
      </c>
      <c r="Z255" s="4">
        <v>22.02711868286133</v>
      </c>
      <c r="AA255" s="4">
        <v>101.7398681640625</v>
      </c>
      <c r="AB255" s="4">
        <v>5.276350975036621</v>
      </c>
      <c r="AC255" s="4">
        <v>0.2536187469959259</v>
      </c>
      <c r="AD255" s="4">
        <v>0.1083681136369705</v>
      </c>
      <c r="AE255" s="4">
        <v>0.003302554367110133</v>
      </c>
      <c r="AF255" s="4">
        <v>0.1180857047438622</v>
      </c>
      <c r="AG255" s="4">
        <v>0.00284401816315949</v>
      </c>
      <c r="AH255" s="4">
        <v>0.6666666865348816</v>
      </c>
      <c r="AI255" s="4">
        <v>-0.2195652425289154</v>
      </c>
      <c r="AJ255" s="4">
        <v>2.737391471862793</v>
      </c>
      <c r="AK255" s="4">
        <v>1</v>
      </c>
      <c r="AL255" s="4">
        <v>0</v>
      </c>
      <c r="AM255" s="4">
        <v>0.1599999964237213</v>
      </c>
      <c r="AN255" s="4">
        <v>111115</v>
      </c>
      <c r="AO255" s="4">
        <f>X255*0.000001/(K255*0.0001)</f>
        <v>0.8326167805989583</v>
      </c>
      <c r="AP255" s="4">
        <f>(U255-T255)/(1000-U255)*AO255</f>
        <v>0.002204447045682311</v>
      </c>
      <c r="AQ255" s="4">
        <f>(P255+273.15)</f>
        <v>297.8717845916748</v>
      </c>
      <c r="AR255" s="4">
        <f>(O255+273.15)</f>
        <v>295.9027236938476</v>
      </c>
      <c r="AS255" s="4">
        <f>(Y255*AK255+Z255*AL255)*AM255</f>
        <v>320.1170045635772</v>
      </c>
      <c r="AT255" s="4">
        <f>((AS255+0.00000010773*(AR255^4-AQ255^4))-AP255*44100)/(L255*0.92*2*29.3+0.00000043092*AQ255^3)</f>
        <v>2.282095895931395</v>
      </c>
      <c r="AU255" s="4">
        <f>0.61365*EXP(17.502*J255/(240.97+J255))</f>
        <v>3.127317118341981</v>
      </c>
      <c r="AV255" s="4">
        <f>AU255*1000/AA255</f>
        <v>30.73836417105405</v>
      </c>
      <c r="AW255" s="4">
        <f>(AV255-U255)</f>
        <v>14.21718306448667</v>
      </c>
      <c r="AX255" s="4">
        <f>IF(D255,P255,(O255+P255)/2)</f>
        <v>23.73725414276123</v>
      </c>
      <c r="AY255" s="4">
        <f>0.61365*EXP(17.502*AX255/(240.97+AX255))</f>
        <v>2.948029304749721</v>
      </c>
      <c r="AZ255" s="4">
        <f>IF(AW255&lt;&gt;0,(1000-(AV255+U255)/2)/AW255*AP255,0)</f>
        <v>0.1513912041109569</v>
      </c>
      <c r="BA255" s="4">
        <f>U255*AA255/1000</f>
        <v>1.680862787696766</v>
      </c>
      <c r="BB255" s="4">
        <f>(AY255-BA255)</f>
        <v>1.267166517052955</v>
      </c>
      <c r="BC255" s="4">
        <f>1/(1.6/F255+1.37/N255)</f>
        <v>0.09535015622304903</v>
      </c>
      <c r="BD255" s="4">
        <f>G255*AA255*0.001</f>
        <v>-10.85484199919998</v>
      </c>
      <c r="BE255" s="4">
        <f>G255/S255</f>
        <v>-0.261120112782044</v>
      </c>
      <c r="BF255" s="4">
        <f>(1-AP255*AA255/AU255/F255)*100</f>
        <v>55.15360359489154</v>
      </c>
      <c r="BG255" s="4">
        <f>(S255-E255/(N255/1.35))</f>
        <v>385.3969127549203</v>
      </c>
      <c r="BH255" s="4">
        <f>E255*BF255/100/BG255</f>
        <v>0.06983677184276471</v>
      </c>
    </row>
    <row r="256" ht="16" customHeight="1">
      <c r="A256" s="4">
        <v>228</v>
      </c>
      <c r="B256" t="s" s="2">
        <v>317</v>
      </c>
      <c r="C256" s="4">
        <v>1369.500029448420</v>
      </c>
      <c r="D256" s="4">
        <v>0</v>
      </c>
      <c r="E256" s="4">
        <f>(R256-S256*(1000-T256)/(1000-U256))*AO256</f>
        <v>73.80367136286894</v>
      </c>
      <c r="F256" s="4">
        <f>IF(AZ256&lt;&gt;0,1/(1/AZ256-1/N256),0)</f>
        <v>0.160438880213358</v>
      </c>
      <c r="G256" s="4">
        <f>((BC256-AP256/2)*S256-E256)/(BC256+AP256/2)</f>
        <v>-315.2811385733871</v>
      </c>
      <c r="H256" s="4">
        <f>AP256*1000</f>
        <v>2.209685894968544</v>
      </c>
      <c r="I256" s="4">
        <f>(AU256-BA256)</f>
        <v>1.445427424130506</v>
      </c>
      <c r="J256" s="4">
        <f>(P256+AT256*D256)</f>
        <v>24.7142276763916</v>
      </c>
      <c r="K256" s="4">
        <v>6</v>
      </c>
      <c r="L256" s="4">
        <f>(K256*AI256+AJ256)</f>
        <v>1.420000016689301</v>
      </c>
      <c r="M256" s="4">
        <v>1</v>
      </c>
      <c r="N256" s="4">
        <f>L256*(M256+1)*(M256+1)/(M256*M256+1)</f>
        <v>2.840000033378601</v>
      </c>
      <c r="O256" s="4">
        <v>22.76218223571777</v>
      </c>
      <c r="P256" s="4">
        <v>24.7142276763916</v>
      </c>
      <c r="Q256" s="4">
        <v>22.71956634521484</v>
      </c>
      <c r="R256" s="4">
        <v>547.8475952148438</v>
      </c>
      <c r="S256" s="4">
        <v>457.9875793457031</v>
      </c>
      <c r="T256" s="4">
        <v>13.90724182128906</v>
      </c>
      <c r="U256" s="4">
        <v>16.51742553710938</v>
      </c>
      <c r="V256" s="4">
        <v>50.92148971557617</v>
      </c>
      <c r="W256" s="4">
        <v>60.47277069091797</v>
      </c>
      <c r="X256" s="4">
        <v>499.5481872558594</v>
      </c>
      <c r="Y256" s="4">
        <v>2000.797607421875</v>
      </c>
      <c r="Z256" s="4">
        <v>22.08375358581543</v>
      </c>
      <c r="AA256" s="4">
        <v>101.7397079467773</v>
      </c>
      <c r="AB256" s="4">
        <v>5.276350975036621</v>
      </c>
      <c r="AC256" s="4">
        <v>0.2536187469959259</v>
      </c>
      <c r="AD256" s="4">
        <v>0.1083681136369705</v>
      </c>
      <c r="AE256" s="4">
        <v>0.003302554367110133</v>
      </c>
      <c r="AF256" s="4">
        <v>0.1180857047438622</v>
      </c>
      <c r="AG256" s="4">
        <v>0.00284401816315949</v>
      </c>
      <c r="AH256" s="4">
        <v>0.6666666865348816</v>
      </c>
      <c r="AI256" s="4">
        <v>-0.2195652425289154</v>
      </c>
      <c r="AJ256" s="4">
        <v>2.737391471862793</v>
      </c>
      <c r="AK256" s="4">
        <v>1</v>
      </c>
      <c r="AL256" s="4">
        <v>0</v>
      </c>
      <c r="AM256" s="4">
        <v>0.1599999964237213</v>
      </c>
      <c r="AN256" s="4">
        <v>111115</v>
      </c>
      <c r="AO256" s="4">
        <f>X256*0.000001/(K256*0.0001)</f>
        <v>0.8325803120930988</v>
      </c>
      <c r="AP256" s="4">
        <f>(U256-T256)/(1000-U256)*AO256</f>
        <v>0.002209685894968544</v>
      </c>
      <c r="AQ256" s="4">
        <f>(P256+273.15)</f>
        <v>297.8642276763916</v>
      </c>
      <c r="AR256" s="4">
        <f>(O256+273.15)</f>
        <v>295.9121822357178</v>
      </c>
      <c r="AS256" s="4">
        <f>(Y256*AK256+Z256*AL256)*AM256</f>
        <v>320.1276100320902</v>
      </c>
      <c r="AT256" s="4">
        <f>((AS256+0.00000010773*(AR256^4-AQ256^4))-AP256*44100)/(L256*0.92*2*29.3+0.00000043092*AQ256^3)</f>
        <v>2.281791364577854</v>
      </c>
      <c r="AU256" s="4">
        <f>0.61365*EXP(17.502*J256/(240.97+J256))</f>
        <v>3.125905474308655</v>
      </c>
      <c r="AV256" s="4">
        <f>AU256*1000/AA256</f>
        <v>30.72453752220222</v>
      </c>
      <c r="AW256" s="4">
        <f>(AV256-U256)</f>
        <v>14.20711198509284</v>
      </c>
      <c r="AX256" s="4">
        <f>IF(D256,P256,(O256+P256)/2)</f>
        <v>23.73820495605469</v>
      </c>
      <c r="AY256" s="4">
        <f>0.61365*EXP(17.502*AX256/(240.97+AX256))</f>
        <v>2.948198020986356</v>
      </c>
      <c r="AZ256" s="4">
        <f>IF(AW256&lt;&gt;0,(1000-(AV256+U256)/2)/AW256*AP256,0)</f>
        <v>0.1518599239254925</v>
      </c>
      <c r="BA256" s="4">
        <f>U256*AA256/1000</f>
        <v>1.68047805017815</v>
      </c>
      <c r="BB256" s="4">
        <f>(AY256-BA256)</f>
        <v>1.267719970808207</v>
      </c>
      <c r="BC256" s="4">
        <f>1/(1.6/F256+1.37/N256)</f>
        <v>0.09564765501771616</v>
      </c>
      <c r="BD256" s="4">
        <f>G256*AA256*0.001</f>
        <v>-32.07661095958385</v>
      </c>
      <c r="BE256" s="4">
        <f>G256/S256</f>
        <v>-0.6884054345399686</v>
      </c>
      <c r="BF256" s="4">
        <f>(1-AP256*AA256/AU256/F256)*100</f>
        <v>55.17342404379302</v>
      </c>
      <c r="BG256" s="4">
        <f>(S256-E256/(N256/1.35))</f>
        <v>422.9048486524424</v>
      </c>
      <c r="BH256" s="4">
        <f>E256*BF256/100/BG256</f>
        <v>0.09628646417905748</v>
      </c>
    </row>
    <row r="257" ht="16" customHeight="1">
      <c r="A257" s="4">
        <v>229</v>
      </c>
      <c r="B257" t="s" s="2">
        <v>318</v>
      </c>
      <c r="C257" s="4">
        <v>1374.500029336661</v>
      </c>
      <c r="D257" s="4">
        <v>0</v>
      </c>
      <c r="E257" s="4">
        <f>(R257-S257*(1000-T257)/(1000-U257))*AO257</f>
        <v>74.2849421872812</v>
      </c>
      <c r="F257" s="4">
        <f>IF(AZ257&lt;&gt;0,1/(1/AZ257-1/N257),0)</f>
        <v>0.160978603365543</v>
      </c>
      <c r="G257" s="4">
        <f>((BC257-AP257/2)*S257-E257)/(BC257+AP257/2)</f>
        <v>-263.0438455000964</v>
      </c>
      <c r="H257" s="4">
        <f>AP257*1000</f>
        <v>2.213702026605098</v>
      </c>
      <c r="I257" s="4">
        <f>(AU257-BA257)</f>
        <v>1.443476785785473</v>
      </c>
      <c r="J257" s="4">
        <f>(P257+AT257*D257)</f>
        <v>24.70147323608398</v>
      </c>
      <c r="K257" s="4">
        <v>6</v>
      </c>
      <c r="L257" s="4">
        <f>(K257*AI257+AJ257)</f>
        <v>1.420000016689301</v>
      </c>
      <c r="M257" s="4">
        <v>1</v>
      </c>
      <c r="N257" s="4">
        <f>L257*(M257+1)*(M257+1)/(M257*M257+1)</f>
        <v>2.840000033378601</v>
      </c>
      <c r="O257" s="4">
        <v>22.77066230773926</v>
      </c>
      <c r="P257" s="4">
        <v>24.70147323608398</v>
      </c>
      <c r="Q257" s="4">
        <v>22.73133659362793</v>
      </c>
      <c r="R257" s="4">
        <v>604.6116943359375</v>
      </c>
      <c r="S257" s="4">
        <v>514.0194091796875</v>
      </c>
      <c r="T257" s="4">
        <v>13.89819717407227</v>
      </c>
      <c r="U257" s="4">
        <v>16.51322364807129</v>
      </c>
      <c r="V257" s="4">
        <v>50.8608512878418</v>
      </c>
      <c r="W257" s="4">
        <v>60.42585754394531</v>
      </c>
      <c r="X257" s="4">
        <v>499.5314636230469</v>
      </c>
      <c r="Y257" s="4">
        <v>2000.9013671875</v>
      </c>
      <c r="Z257" s="4">
        <v>22.09097099304199</v>
      </c>
      <c r="AA257" s="4">
        <v>101.7395172119141</v>
      </c>
      <c r="AB257" s="4">
        <v>5.276350975036621</v>
      </c>
      <c r="AC257" s="4">
        <v>0.2536187469959259</v>
      </c>
      <c r="AD257" s="4">
        <v>0.1083681136369705</v>
      </c>
      <c r="AE257" s="4">
        <v>0.003302554367110133</v>
      </c>
      <c r="AF257" s="4">
        <v>0.1180857047438622</v>
      </c>
      <c r="AG257" s="4">
        <v>0.00284401816315949</v>
      </c>
      <c r="AH257" s="4">
        <v>0.6666666865348816</v>
      </c>
      <c r="AI257" s="4">
        <v>-0.2195652425289154</v>
      </c>
      <c r="AJ257" s="4">
        <v>2.737391471862793</v>
      </c>
      <c r="AK257" s="4">
        <v>1</v>
      </c>
      <c r="AL257" s="4">
        <v>0</v>
      </c>
      <c r="AM257" s="4">
        <v>0.1599999964237213</v>
      </c>
      <c r="AN257" s="4">
        <v>111115</v>
      </c>
      <c r="AO257" s="4">
        <f>X257*0.000001/(K257*0.0001)</f>
        <v>0.8325524393717447</v>
      </c>
      <c r="AP257" s="4">
        <f>(U257-T257)/(1000-U257)*AO257</f>
        <v>0.002213702026605098</v>
      </c>
      <c r="AQ257" s="4">
        <f>(P257+273.15)</f>
        <v>297.851473236084</v>
      </c>
      <c r="AR257" s="4">
        <f>(O257+273.15)</f>
        <v>295.9206623077392</v>
      </c>
      <c r="AS257" s="4">
        <f>(Y257*AK257+Z257*AL257)*AM257</f>
        <v>320.1442115942191</v>
      </c>
      <c r="AT257" s="4">
        <f>((AS257+0.00000010773*(AR257^4-AQ257^4))-AP257*44100)/(L257*0.92*2*29.3+0.00000043092*AQ257^3)</f>
        <v>2.282732414902564</v>
      </c>
      <c r="AU257" s="4">
        <f>0.61365*EXP(17.502*J257/(240.97+J257))</f>
        <v>3.123524187352608</v>
      </c>
      <c r="AV257" s="4">
        <f>AU257*1000/AA257</f>
        <v>30.70118939965672</v>
      </c>
      <c r="AW257" s="4">
        <f>(AV257-U257)</f>
        <v>14.18796575158543</v>
      </c>
      <c r="AX257" s="4">
        <f>IF(D257,P257,(O257+P257)/2)</f>
        <v>23.73606777191162</v>
      </c>
      <c r="AY257" s="4">
        <f>0.61365*EXP(17.502*AX257/(240.97+AX257))</f>
        <v>2.94781880204756</v>
      </c>
      <c r="AZ257" s="4">
        <f>IF(AW257&lt;&gt;0,(1000-(AV257+U257)/2)/AW257*AP257,0)</f>
        <v>0.1523433833662311</v>
      </c>
      <c r="BA257" s="4">
        <f>U257*AA257/1000</f>
        <v>1.680047401567135</v>
      </c>
      <c r="BB257" s="4">
        <f>(AY257-BA257)</f>
        <v>1.267771400480425</v>
      </c>
      <c r="BC257" s="4">
        <f>1/(1.6/F257+1.37/N257)</f>
        <v>0.09595452403032532</v>
      </c>
      <c r="BD257" s="4">
        <f>G257*AA257*0.001</f>
        <v>-26.76195384674513</v>
      </c>
      <c r="BE257" s="4">
        <f>G257/S257</f>
        <v>-0.511739130473463</v>
      </c>
      <c r="BF257" s="4">
        <f>(1-AP257*AA257/AU257/F257)*100</f>
        <v>55.20847936804132</v>
      </c>
      <c r="BG257" s="4">
        <f>(S257-E257/(N257/1.35))</f>
        <v>478.7079053859618</v>
      </c>
      <c r="BH257" s="4">
        <f>E257*BF257/100/BG257</f>
        <v>0.08567142200829266</v>
      </c>
    </row>
    <row r="258" ht="16" customHeight="1">
      <c r="A258" s="4">
        <v>230</v>
      </c>
      <c r="B258" t="s" s="2">
        <v>319</v>
      </c>
      <c r="C258" s="4">
        <v>1379.500029224902</v>
      </c>
      <c r="D258" s="4">
        <v>0</v>
      </c>
      <c r="E258" s="4">
        <f>(R258-S258*(1000-T258)/(1000-U258))*AO258</f>
        <v>57.26996259353376</v>
      </c>
      <c r="F258" s="4">
        <f>IF(AZ258&lt;&gt;0,1/(1/AZ258-1/N258),0)</f>
        <v>0.1615600831416244</v>
      </c>
      <c r="G258" s="4">
        <f>((BC258-AP258/2)*S258-E258)/(BC258+AP258/2)</f>
        <v>-41.69463286743876</v>
      </c>
      <c r="H258" s="4">
        <f>AP258*1000</f>
        <v>2.217738487551087</v>
      </c>
      <c r="I258" s="4">
        <f>(AU258-BA258)</f>
        <v>1.441201900428798</v>
      </c>
      <c r="J258" s="4">
        <f>(P258+AT258*D258)</f>
        <v>24.68746185302734</v>
      </c>
      <c r="K258" s="4">
        <v>6</v>
      </c>
      <c r="L258" s="4">
        <f>(K258*AI258+AJ258)</f>
        <v>1.420000016689301</v>
      </c>
      <c r="M258" s="4">
        <v>1</v>
      </c>
      <c r="N258" s="4">
        <f>L258*(M258+1)*(M258+1)/(M258*M258+1)</f>
        <v>2.840000033378601</v>
      </c>
      <c r="O258" s="4">
        <v>22.7861499786377</v>
      </c>
      <c r="P258" s="4">
        <v>24.68746185302734</v>
      </c>
      <c r="Q258" s="4">
        <v>22.80527114868164</v>
      </c>
      <c r="R258" s="4">
        <v>629.335205078125</v>
      </c>
      <c r="S258" s="4">
        <v>559.0597534179688</v>
      </c>
      <c r="T258" s="4">
        <v>13.89019775390625</v>
      </c>
      <c r="U258" s="4">
        <v>16.50992012023926</v>
      </c>
      <c r="V258" s="4">
        <v>50.78763580322266</v>
      </c>
      <c r="W258" s="4">
        <v>60.36155700683594</v>
      </c>
      <c r="X258" s="4">
        <v>499.5469360351562</v>
      </c>
      <c r="Y258" s="4">
        <v>2001.054199218750</v>
      </c>
      <c r="Z258" s="4">
        <v>22.12746810913086</v>
      </c>
      <c r="AA258" s="4">
        <v>101.7393264770508</v>
      </c>
      <c r="AB258" s="4">
        <v>5.276350975036621</v>
      </c>
      <c r="AC258" s="4">
        <v>0.2536187469959259</v>
      </c>
      <c r="AD258" s="4">
        <v>0.1083681136369705</v>
      </c>
      <c r="AE258" s="4">
        <v>0.003302554367110133</v>
      </c>
      <c r="AF258" s="4">
        <v>0.1180857047438622</v>
      </c>
      <c r="AG258" s="4">
        <v>0.00284401816315949</v>
      </c>
      <c r="AH258" s="4">
        <v>0.6666666865348816</v>
      </c>
      <c r="AI258" s="4">
        <v>-0.2195652425289154</v>
      </c>
      <c r="AJ258" s="4">
        <v>2.737391471862793</v>
      </c>
      <c r="AK258" s="4">
        <v>1</v>
      </c>
      <c r="AL258" s="4">
        <v>0</v>
      </c>
      <c r="AM258" s="4">
        <v>0.1599999964237213</v>
      </c>
      <c r="AN258" s="4">
        <v>111115</v>
      </c>
      <c r="AO258" s="4">
        <f>X258*0.000001/(K258*0.0001)</f>
        <v>0.8325782267252603</v>
      </c>
      <c r="AP258" s="4">
        <f>(U258-T258)/(1000-U258)*AO258</f>
        <v>0.002217738487551087</v>
      </c>
      <c r="AQ258" s="4">
        <f>(P258+273.15)</f>
        <v>297.8374618530273</v>
      </c>
      <c r="AR258" s="4">
        <f>(O258+273.15)</f>
        <v>295.9361499786377</v>
      </c>
      <c r="AS258" s="4">
        <f>(Y258*AK258+Z258*AL258)*AM258</f>
        <v>320.1686647186725</v>
      </c>
      <c r="AT258" s="4">
        <f>((AS258+0.00000010773*(AR258^4-AQ258^4))-AP258*44100)/(L258*0.92*2*29.3+0.00000043092*AQ258^3)</f>
        <v>2.284808868358272</v>
      </c>
      <c r="AU258" s="4">
        <f>0.61365*EXP(17.502*J258/(240.97+J258))</f>
        <v>3.120910053651849</v>
      </c>
      <c r="AV258" s="4">
        <f>AU258*1000/AA258</f>
        <v>30.67555252939313</v>
      </c>
      <c r="AW258" s="4">
        <f>(AV258-U258)</f>
        <v>14.16563240915388</v>
      </c>
      <c r="AX258" s="4">
        <f>IF(D258,P258,(O258+P258)/2)</f>
        <v>23.73680591583252</v>
      </c>
      <c r="AY258" s="4">
        <f>0.61365*EXP(17.502*AX258/(240.97+AX258))</f>
        <v>2.947949772441096</v>
      </c>
      <c r="AZ258" s="4">
        <f>IF(AW258&lt;&gt;0,(1000-(AV258+U258)/2)/AW258*AP258,0)</f>
        <v>0.1528640519273675</v>
      </c>
      <c r="BA258" s="4">
        <f>U258*AA258/1000</f>
        <v>1.679708153223051</v>
      </c>
      <c r="BB258" s="4">
        <f>(AY258-BA258)</f>
        <v>1.268241619218045</v>
      </c>
      <c r="BC258" s="4">
        <f>1/(1.6/F258+1.37/N258)</f>
        <v>0.096285027931588</v>
      </c>
      <c r="BD258" s="4">
        <f>G258*AA258*0.001</f>
        <v>-4.241983865641124</v>
      </c>
      <c r="BE258" s="4">
        <f>G258/S258</f>
        <v>-0.07457992211481315</v>
      </c>
      <c r="BF258" s="4">
        <f>(1-AP258*AA258/AU258/F258)*100</f>
        <v>55.25094468535852</v>
      </c>
      <c r="BG258" s="4">
        <f>(S258-E258/(N258/1.35))</f>
        <v>531.8363560262111</v>
      </c>
      <c r="BH258" s="4">
        <f>E258*BF258/100/BG258</f>
        <v>0.05949611190612061</v>
      </c>
    </row>
    <row r="259" ht="16" customHeight="1">
      <c r="A259" s="4">
        <v>231</v>
      </c>
      <c r="B259" t="s" s="2">
        <v>320</v>
      </c>
      <c r="C259" s="4">
        <v>1385.000029101968</v>
      </c>
      <c r="D259" s="4">
        <v>0</v>
      </c>
      <c r="E259" s="4">
        <f>(R259-S259*(1000-T259)/(1000-U259))*AO259</f>
        <v>37.74928822969481</v>
      </c>
      <c r="F259" s="4">
        <f>IF(AZ259&lt;&gt;0,1/(1/AZ259-1/N259),0)</f>
        <v>0.1619569060711588</v>
      </c>
      <c r="G259" s="4">
        <f>((BC259-AP259/2)*S259-E259)/(BC259+AP259/2)</f>
        <v>184.9551726691514</v>
      </c>
      <c r="H259" s="4">
        <f>AP259*1000</f>
        <v>2.224292059841161</v>
      </c>
      <c r="I259" s="4">
        <f>(AU259-BA259)</f>
        <v>1.442105972180056</v>
      </c>
      <c r="J259" s="4">
        <f>(P259+AT259*D259)</f>
        <v>24.69230270385742</v>
      </c>
      <c r="K259" s="4">
        <v>6</v>
      </c>
      <c r="L259" s="4">
        <f>(K259*AI259+AJ259)</f>
        <v>1.420000016689301</v>
      </c>
      <c r="M259" s="4">
        <v>1</v>
      </c>
      <c r="N259" s="4">
        <f>L259*(M259+1)*(M259+1)/(M259*M259+1)</f>
        <v>2.840000033378601</v>
      </c>
      <c r="O259" s="4">
        <v>22.82682800292969</v>
      </c>
      <c r="P259" s="4">
        <v>24.69230270385742</v>
      </c>
      <c r="Q259" s="4">
        <v>22.93999290466309</v>
      </c>
      <c r="R259" s="4">
        <v>631.87109375</v>
      </c>
      <c r="S259" s="4">
        <v>584.9691772460938</v>
      </c>
      <c r="T259" s="4">
        <v>13.88247585296631</v>
      </c>
      <c r="U259" s="4">
        <v>16.50987815856934</v>
      </c>
      <c r="V259" s="4">
        <v>50.645263671875</v>
      </c>
      <c r="W259" s="4">
        <v>60.2242317199707</v>
      </c>
      <c r="X259" s="4">
        <v>499.5586547851562</v>
      </c>
      <c r="Y259" s="4">
        <v>2001.234619140625</v>
      </c>
      <c r="Z259" s="4">
        <v>22.20359039306641</v>
      </c>
      <c r="AA259" s="4">
        <v>101.7395172119141</v>
      </c>
      <c r="AB259" s="4">
        <v>5.276350975036621</v>
      </c>
      <c r="AC259" s="4">
        <v>0.2536187469959259</v>
      </c>
      <c r="AD259" s="4">
        <v>0.1083681136369705</v>
      </c>
      <c r="AE259" s="4">
        <v>0.003302554367110133</v>
      </c>
      <c r="AF259" s="4">
        <v>0.1180857047438622</v>
      </c>
      <c r="AG259" s="4">
        <v>0.00284401816315949</v>
      </c>
      <c r="AH259" s="4">
        <v>0.6666666865348816</v>
      </c>
      <c r="AI259" s="4">
        <v>-0.2195652425289154</v>
      </c>
      <c r="AJ259" s="4">
        <v>2.737391471862793</v>
      </c>
      <c r="AK259" s="4">
        <v>1</v>
      </c>
      <c r="AL259" s="4">
        <v>0</v>
      </c>
      <c r="AM259" s="4">
        <v>0.1599999964237213</v>
      </c>
      <c r="AN259" s="4">
        <v>111115</v>
      </c>
      <c r="AO259" s="4">
        <f>X259*0.000001/(K259*0.0001)</f>
        <v>0.8325977579752603</v>
      </c>
      <c r="AP259" s="4">
        <f>(U259-T259)/(1000-U259)*AO259</f>
        <v>0.002224292059841161</v>
      </c>
      <c r="AQ259" s="4">
        <f>(P259+273.15)</f>
        <v>297.8423027038574</v>
      </c>
      <c r="AR259" s="4">
        <f>(O259+273.15)</f>
        <v>295.9768280029297</v>
      </c>
      <c r="AS259" s="4">
        <f>(Y259*AK259+Z259*AL259)*AM259</f>
        <v>320.1975319055273</v>
      </c>
      <c r="AT259" s="4">
        <f>((AS259+0.00000010773*(AR259^4-AQ259^4))-AP259*44100)/(L259*0.92*2*29.3+0.00000043092*AQ259^3)</f>
        <v>2.286376670098924</v>
      </c>
      <c r="AU259" s="4">
        <f>0.61365*EXP(17.502*J259/(240.97+J259))</f>
        <v>3.121813005260425</v>
      </c>
      <c r="AV259" s="4">
        <f>AU259*1000/AA259</f>
        <v>30.68437015243522</v>
      </c>
      <c r="AW259" s="4">
        <f>(AV259-U259)</f>
        <v>14.17449199386589</v>
      </c>
      <c r="AX259" s="4">
        <f>IF(D259,P259,(O259+P259)/2)</f>
        <v>23.75956535339355</v>
      </c>
      <c r="AY259" s="4">
        <f>0.61365*EXP(17.502*AX259/(240.97+AX259))</f>
        <v>2.951990524302548</v>
      </c>
      <c r="AZ259" s="4">
        <f>IF(AW259&lt;&gt;0,(1000-(AV259+U259)/2)/AW259*AP259,0)</f>
        <v>0.153219259278347</v>
      </c>
      <c r="BA259" s="4">
        <f>U259*AA259/1000</f>
        <v>1.679707033080369</v>
      </c>
      <c r="BB259" s="4">
        <f>(AY259-BA259)</f>
        <v>1.272283491222179</v>
      </c>
      <c r="BC259" s="4">
        <f>1/(1.6/F259+1.37/N259)</f>
        <v>0.09651051237473984</v>
      </c>
      <c r="BD259" s="4">
        <f>G259*AA259*0.001</f>
        <v>18.81724997320567</v>
      </c>
      <c r="BE259" s="4">
        <f>G259/S259</f>
        <v>0.316179347328828</v>
      </c>
      <c r="BF259" s="4">
        <f>(1-AP259*AA259/AU259/F259)*100</f>
        <v>55.24154088878191</v>
      </c>
      <c r="BG259" s="4">
        <f>(S259-E259/(N259/1.35))</f>
        <v>567.0249735449896</v>
      </c>
      <c r="BH259" s="4">
        <f>E259*BF259/100/BG259</f>
        <v>0.03677666675289113</v>
      </c>
    </row>
    <row r="260" ht="16" customHeight="1">
      <c r="A260" s="4">
        <v>232</v>
      </c>
      <c r="B260" t="s" s="2">
        <v>321</v>
      </c>
      <c r="C260" s="4">
        <v>1390.000028990209</v>
      </c>
      <c r="D260" s="4">
        <v>0</v>
      </c>
      <c r="E260" s="4">
        <f>(R260-S260*(1000-T260)/(1000-U260))*AO260</f>
        <v>25.60207189383031</v>
      </c>
      <c r="F260" s="4">
        <f>IF(AZ260&lt;&gt;0,1/(1/AZ260-1/N260),0)</f>
        <v>0.1619331805974334</v>
      </c>
      <c r="G260" s="4">
        <f>((BC260-AP260/2)*S260-E260)/(BC260+AP260/2)</f>
        <v>316.5366626260309</v>
      </c>
      <c r="H260" s="4">
        <f>AP260*1000</f>
        <v>2.231127489593806</v>
      </c>
      <c r="I260" s="4">
        <f>(AU260-BA260)</f>
        <v>1.446704630964344</v>
      </c>
      <c r="J260" s="4">
        <f>(P260+AT260*D260)</f>
        <v>24.71826934814453</v>
      </c>
      <c r="K260" s="4">
        <v>6</v>
      </c>
      <c r="L260" s="4">
        <f>(K260*AI260+AJ260)</f>
        <v>1.420000016689301</v>
      </c>
      <c r="M260" s="4">
        <v>1</v>
      </c>
      <c r="N260" s="4">
        <f>L260*(M260+1)*(M260+1)/(M260*M260+1)</f>
        <v>2.840000033378601</v>
      </c>
      <c r="O260" s="4">
        <v>22.88039016723633</v>
      </c>
      <c r="P260" s="4">
        <v>24.71826934814453</v>
      </c>
      <c r="Q260" s="4">
        <v>23.03717994689941</v>
      </c>
      <c r="R260" s="4">
        <v>624.6956176757812</v>
      </c>
      <c r="S260" s="4">
        <v>592.358642578125</v>
      </c>
      <c r="T260" s="4">
        <v>13.8768138885498</v>
      </c>
      <c r="U260" s="4">
        <v>16.51228332519531</v>
      </c>
      <c r="V260" s="4">
        <v>50.47124099731445</v>
      </c>
      <c r="W260" s="4">
        <v>60.049560546875</v>
      </c>
      <c r="X260" s="4">
        <v>499.5587768554688</v>
      </c>
      <c r="Y260" s="4">
        <v>2001.191650390625</v>
      </c>
      <c r="Z260" s="4">
        <v>22.27536582946777</v>
      </c>
      <c r="AA260" s="4">
        <v>101.7397613525391</v>
      </c>
      <c r="AB260" s="4">
        <v>5.276350975036621</v>
      </c>
      <c r="AC260" s="4">
        <v>0.2536187469959259</v>
      </c>
      <c r="AD260" s="4">
        <v>0.1083681136369705</v>
      </c>
      <c r="AE260" s="4">
        <v>0.003302554367110133</v>
      </c>
      <c r="AF260" s="4">
        <v>0.1180857047438622</v>
      </c>
      <c r="AG260" s="4">
        <v>0.00284401816315949</v>
      </c>
      <c r="AH260" s="4">
        <v>0.6666666865348816</v>
      </c>
      <c r="AI260" s="4">
        <v>-0.2195652425289154</v>
      </c>
      <c r="AJ260" s="4">
        <v>2.737391471862793</v>
      </c>
      <c r="AK260" s="4">
        <v>1</v>
      </c>
      <c r="AL260" s="4">
        <v>0</v>
      </c>
      <c r="AM260" s="4">
        <v>0.1599999964237213</v>
      </c>
      <c r="AN260" s="4">
        <v>111115</v>
      </c>
      <c r="AO260" s="4">
        <f>X260*0.000001/(K260*0.0001)</f>
        <v>0.8325979614257811</v>
      </c>
      <c r="AP260" s="4">
        <f>(U260-T260)/(1000-U260)*AO260</f>
        <v>0.002231127489593806</v>
      </c>
      <c r="AQ260" s="4">
        <f>(P260+273.15)</f>
        <v>297.8682693481445</v>
      </c>
      <c r="AR260" s="4">
        <f>(O260+273.15)</f>
        <v>296.0303901672363</v>
      </c>
      <c r="AS260" s="4">
        <f>(Y260*AK260+Z260*AL260)*AM260</f>
        <v>320.190656905681</v>
      </c>
      <c r="AT260" s="4">
        <f>((AS260+0.00000010773*(AR260^4-AQ260^4))-AP260*44100)/(L260*0.92*2*29.3+0.00000043092*AQ260^3)</f>
        <v>2.286237962139792</v>
      </c>
      <c r="AU260" s="4">
        <f>0.61365*EXP(17.502*J260/(240.97+J260))</f>
        <v>3.126660395855225</v>
      </c>
      <c r="AV260" s="4">
        <f>AU260*1000/AA260</f>
        <v>30.73194151715193</v>
      </c>
      <c r="AW260" s="4">
        <f>(AV260-U260)</f>
        <v>14.21965819195662</v>
      </c>
      <c r="AX260" s="4">
        <f>IF(D260,P260,(O260+P260)/2)</f>
        <v>23.79932975769043</v>
      </c>
      <c r="AY260" s="4">
        <f>0.61365*EXP(17.502*AX260/(240.97+AX260))</f>
        <v>2.959061993114812</v>
      </c>
      <c r="AZ260" s="4">
        <f>IF(AW260&lt;&gt;0,(1000-(AV260+U260)/2)/AW260*AP260,0)</f>
        <v>0.1531980245798651</v>
      </c>
      <c r="BA260" s="4">
        <f>U260*AA260/1000</f>
        <v>1.679955764890881</v>
      </c>
      <c r="BB260" s="4">
        <f>(AY260-BA260)</f>
        <v>1.279106228223931</v>
      </c>
      <c r="BC260" s="4">
        <f>1/(1.6/F260+1.37/N260)</f>
        <v>0.09649703242923191</v>
      </c>
      <c r="BD260" s="4">
        <f>G260*AA260*0.001</f>
        <v>32.20436451490155</v>
      </c>
      <c r="BE260" s="4">
        <f>G260/S260</f>
        <v>0.5343665811110091</v>
      </c>
      <c r="BF260" s="4">
        <f>(1-AP260*AA260/AU260/F260)*100</f>
        <v>55.16692336794018</v>
      </c>
      <c r="BG260" s="4">
        <f>(S260-E260/(N260/1.35))</f>
        <v>580.1886437575429</v>
      </c>
      <c r="BH260" s="4">
        <f>E260*BF260/100/BG260</f>
        <v>0.02434359157877036</v>
      </c>
    </row>
    <row r="261" ht="16" customHeight="1">
      <c r="A261" s="4">
        <v>233</v>
      </c>
      <c r="B261" t="s" s="2">
        <v>322</v>
      </c>
      <c r="C261" s="4">
        <v>1395.000028878450</v>
      </c>
      <c r="D261" s="4">
        <v>0</v>
      </c>
      <c r="E261" s="4">
        <f>(R261-S261*(1000-T261)/(1000-U261))*AO261</f>
        <v>18.86303592350945</v>
      </c>
      <c r="F261" s="4">
        <f>IF(AZ261&lt;&gt;0,1/(1/AZ261-1/N261),0)</f>
        <v>0.1620068540021544</v>
      </c>
      <c r="G261" s="4">
        <f>((BC261-AP261/2)*S261-E261)/(BC261+AP261/2)</f>
        <v>383.4480161596341</v>
      </c>
      <c r="H261" s="4">
        <f>AP261*1000</f>
        <v>2.237775889910543</v>
      </c>
      <c r="I261" s="4">
        <f>(AU261-BA261)</f>
        <v>1.450367780700687</v>
      </c>
      <c r="J261" s="4">
        <f>(P261+AT261*D261)</f>
        <v>24.7388973236084</v>
      </c>
      <c r="K261" s="4">
        <v>6</v>
      </c>
      <c r="L261" s="4">
        <f>(K261*AI261+AJ261)</f>
        <v>1.420000016689301</v>
      </c>
      <c r="M261" s="4">
        <v>1</v>
      </c>
      <c r="N261" s="4">
        <f>L261*(M261+1)*(M261+1)/(M261*M261+1)</f>
        <v>2.840000033378601</v>
      </c>
      <c r="O261" s="4">
        <v>22.92940521240234</v>
      </c>
      <c r="P261" s="4">
        <v>24.7388973236084</v>
      </c>
      <c r="Q261" s="4">
        <v>23.04263496398926</v>
      </c>
      <c r="R261" s="4">
        <v>614.3657836914062</v>
      </c>
      <c r="S261" s="4">
        <v>590.1248779296875</v>
      </c>
      <c r="T261" s="4">
        <v>13.87087726593018</v>
      </c>
      <c r="U261" s="4">
        <v>16.51410675048828</v>
      </c>
      <c r="V261" s="4">
        <v>50.29814910888672</v>
      </c>
      <c r="W261" s="4">
        <v>59.87613677978516</v>
      </c>
      <c r="X261" s="4">
        <v>499.5754699707031</v>
      </c>
      <c r="Y261" s="4">
        <v>2000.959228515625</v>
      </c>
      <c r="Z261" s="4">
        <v>22.31248474121094</v>
      </c>
      <c r="AA261" s="4">
        <v>101.7401733398438</v>
      </c>
      <c r="AB261" s="4">
        <v>5.276350975036621</v>
      </c>
      <c r="AC261" s="4">
        <v>0.2536187469959259</v>
      </c>
      <c r="AD261" s="4">
        <v>0.1083681136369705</v>
      </c>
      <c r="AE261" s="4">
        <v>0.003302554367110133</v>
      </c>
      <c r="AF261" s="4">
        <v>0.1180857047438622</v>
      </c>
      <c r="AG261" s="4">
        <v>0.00284401816315949</v>
      </c>
      <c r="AH261" s="4">
        <v>0.6666666865348816</v>
      </c>
      <c r="AI261" s="4">
        <v>-0.2195652425289154</v>
      </c>
      <c r="AJ261" s="4">
        <v>2.737391471862793</v>
      </c>
      <c r="AK261" s="4">
        <v>1</v>
      </c>
      <c r="AL261" s="4">
        <v>0</v>
      </c>
      <c r="AM261" s="4">
        <v>0.1599999964237213</v>
      </c>
      <c r="AN261" s="4">
        <v>111115</v>
      </c>
      <c r="AO261" s="4">
        <f>X261*0.000001/(K261*0.0001)</f>
        <v>0.8326257832845051</v>
      </c>
      <c r="AP261" s="4">
        <f>(U261-T261)/(1000-U261)*AO261</f>
        <v>0.002237775889910543</v>
      </c>
      <c r="AQ261" s="4">
        <f>(P261+273.15)</f>
        <v>297.8888973236084</v>
      </c>
      <c r="AR261" s="4">
        <f>(O261+273.15)</f>
        <v>296.0794052124023</v>
      </c>
      <c r="AS261" s="4">
        <f>(Y261*AK261+Z261*AL261)*AM261</f>
        <v>320.1534694065122</v>
      </c>
      <c r="AT261" s="4">
        <f>((AS261+0.00000010773*(AR261^4-AQ261^4))-AP261*44100)/(L261*0.92*2*29.3+0.00000043092*AQ261^3)</f>
        <v>2.285980295365824</v>
      </c>
      <c r="AU261" s="4">
        <f>0.61365*EXP(17.502*J261/(240.97+J261))</f>
        <v>3.130515864048049</v>
      </c>
      <c r="AV261" s="4">
        <f>AU261*1000/AA261</f>
        <v>30.76971231011327</v>
      </c>
      <c r="AW261" s="4">
        <f>(AV261-U261)</f>
        <v>14.25560555962499</v>
      </c>
      <c r="AX261" s="4">
        <f>IF(D261,P261,(O261+P261)/2)</f>
        <v>23.83415126800537</v>
      </c>
      <c r="AY261" s="4">
        <f>0.61365*EXP(17.502*AX261/(240.97+AX261))</f>
        <v>2.965266607288237</v>
      </c>
      <c r="AZ261" s="4">
        <f>IF(AW261&lt;&gt;0,(1000-(AV261+U261)/2)/AW261*AP261,0)</f>
        <v>0.1532639624205248</v>
      </c>
      <c r="BA261" s="4">
        <f>U261*AA261/1000</f>
        <v>1.680148083347361</v>
      </c>
      <c r="BB261" s="4">
        <f>(AY261-BA261)</f>
        <v>1.285118523940876</v>
      </c>
      <c r="BC261" s="4">
        <f>1/(1.6/F261+1.37/N261)</f>
        <v>0.0965388903593862</v>
      </c>
      <c r="BD261" s="4">
        <f>G261*AA261*0.001</f>
        <v>39.01206763090038</v>
      </c>
      <c r="BE261" s="4">
        <f>G261/S261</f>
        <v>0.6497743621737658</v>
      </c>
      <c r="BF261" s="4">
        <f>(1-AP261*AA261/AU261/F261)*100</f>
        <v>55.10894974575968</v>
      </c>
      <c r="BG261" s="4">
        <f>(S261-E261/(N261/1.35))</f>
        <v>581.1582940573475</v>
      </c>
      <c r="BH261" s="4">
        <f>E261*BF261/100/BG261</f>
        <v>0.01788707327058407</v>
      </c>
    </row>
    <row r="262" ht="16" customHeight="1">
      <c r="A262" s="4">
        <v>234</v>
      </c>
      <c r="B262" t="s" s="2">
        <v>323</v>
      </c>
      <c r="C262" s="4">
        <v>1400.500028755516</v>
      </c>
      <c r="D262" s="4">
        <v>0</v>
      </c>
      <c r="E262" s="4">
        <f>(R262-S262*(1000-T262)/(1000-U262))*AO262</f>
        <v>16.16970352039295</v>
      </c>
      <c r="F262" s="4">
        <f>IF(AZ262&lt;&gt;0,1/(1/AZ262-1/N262),0)</f>
        <v>0.1622228586245136</v>
      </c>
      <c r="G262" s="4">
        <f>((BC262-AP262/2)*S262-E262)/(BC262+AP262/2)</f>
        <v>403.9362720738193</v>
      </c>
      <c r="H262" s="4">
        <f>AP262*1000</f>
        <v>2.243314042660293</v>
      </c>
      <c r="I262" s="4">
        <f>(AU262-BA262)</f>
        <v>1.452113226240157</v>
      </c>
      <c r="J262" s="4">
        <f>(P262+AT262*D262)</f>
        <v>24.74849510192871</v>
      </c>
      <c r="K262" s="4">
        <v>6</v>
      </c>
      <c r="L262" s="4">
        <f>(K262*AI262+AJ262)</f>
        <v>1.420000016689301</v>
      </c>
      <c r="M262" s="4">
        <v>1</v>
      </c>
      <c r="N262" s="4">
        <f>L262*(M262+1)*(M262+1)/(M262*M262+1)</f>
        <v>2.840000033378601</v>
      </c>
      <c r="O262" s="4">
        <v>22.95820426940918</v>
      </c>
      <c r="P262" s="4">
        <v>24.74849510192871</v>
      </c>
      <c r="Q262" s="4">
        <v>23.00020980834961</v>
      </c>
      <c r="R262" s="4">
        <v>603.6563110351562</v>
      </c>
      <c r="S262" s="4">
        <v>582.6663208007812</v>
      </c>
      <c r="T262" s="4">
        <v>13.8648157119751</v>
      </c>
      <c r="U262" s="4">
        <v>16.51458549499512</v>
      </c>
      <c r="V262" s="4">
        <v>50.17575836181641</v>
      </c>
      <c r="W262" s="4">
        <v>59.7598762512207</v>
      </c>
      <c r="X262" s="4">
        <v>499.5754699707031</v>
      </c>
      <c r="Y262" s="4">
        <v>2000.697509765625</v>
      </c>
      <c r="Z262" s="4">
        <v>22.2816162109375</v>
      </c>
      <c r="AA262" s="4">
        <v>101.7402420043945</v>
      </c>
      <c r="AB262" s="4">
        <v>5.276350975036621</v>
      </c>
      <c r="AC262" s="4">
        <v>0.2536187469959259</v>
      </c>
      <c r="AD262" s="4">
        <v>0.1083681136369705</v>
      </c>
      <c r="AE262" s="4">
        <v>0.003302554367110133</v>
      </c>
      <c r="AF262" s="4">
        <v>0.1180857047438622</v>
      </c>
      <c r="AG262" s="4">
        <v>0.00284401816315949</v>
      </c>
      <c r="AH262" s="4">
        <v>0.6666666865348816</v>
      </c>
      <c r="AI262" s="4">
        <v>-0.2195652425289154</v>
      </c>
      <c r="AJ262" s="4">
        <v>2.737391471862793</v>
      </c>
      <c r="AK262" s="4">
        <v>1</v>
      </c>
      <c r="AL262" s="4">
        <v>0</v>
      </c>
      <c r="AM262" s="4">
        <v>0.1599999964237213</v>
      </c>
      <c r="AN262" s="4">
        <v>111115</v>
      </c>
      <c r="AO262" s="4">
        <f>X262*0.000001/(K262*0.0001)</f>
        <v>0.8326257832845051</v>
      </c>
      <c r="AP262" s="4">
        <f>(U262-T262)/(1000-U262)*AO262</f>
        <v>0.002243314042660293</v>
      </c>
      <c r="AQ262" s="4">
        <f>(P262+273.15)</f>
        <v>297.8984951019287</v>
      </c>
      <c r="AR262" s="4">
        <f>(O262+273.15)</f>
        <v>296.1082042694092</v>
      </c>
      <c r="AS262" s="4">
        <f>(Y262*AK262+Z262*AL262)*AM262</f>
        <v>320.1115944074481</v>
      </c>
      <c r="AT262" s="4">
        <f>((AS262+0.00000010773*(AR262^4-AQ262^4))-AP262*44100)/(L262*0.92*2*29.3+0.00000043092*AQ262^3)</f>
        <v>2.285118367652112</v>
      </c>
      <c r="AU262" s="4">
        <f>0.61365*EXP(17.502*J262/(240.97+J262))</f>
        <v>3.132311151103224</v>
      </c>
      <c r="AV262" s="4">
        <f>AU262*1000/AA262</f>
        <v>30.78733733469916</v>
      </c>
      <c r="AW262" s="4">
        <f>(AV262-U262)</f>
        <v>14.27275183970405</v>
      </c>
      <c r="AX262" s="4">
        <f>IF(D262,P262,(O262+P262)/2)</f>
        <v>23.85334968566895</v>
      </c>
      <c r="AY262" s="4">
        <f>0.61365*EXP(17.502*AX262/(240.97+AX262))</f>
        <v>2.968692308807369</v>
      </c>
      <c r="AZ262" s="4">
        <f>IF(AW262&lt;&gt;0,(1000-(AV262+U262)/2)/AW262*AP262,0)</f>
        <v>0.153457268324604</v>
      </c>
      <c r="BA262" s="4">
        <f>U262*AA262/1000</f>
        <v>1.680197924863067</v>
      </c>
      <c r="BB262" s="4">
        <f>(AY262-BA262)</f>
        <v>1.288494383944302</v>
      </c>
      <c r="BC262" s="4">
        <f>1/(1.6/F262+1.37/N262)</f>
        <v>0.09666160429657566</v>
      </c>
      <c r="BD262" s="4">
        <f>G262*AA262*0.001</f>
        <v>41.09657407514334</v>
      </c>
      <c r="BE262" s="4">
        <f>G262/S262</f>
        <v>0.6932548830326658</v>
      </c>
      <c r="BF262" s="4">
        <f>(1-AP262*AA262/AU262/F262)*100</f>
        <v>55.08350135029254</v>
      </c>
      <c r="BG262" s="4">
        <f>(S262-E262/(N262/1.35))</f>
        <v>574.9800181613543</v>
      </c>
      <c r="BH262" s="4">
        <f>E262*BF262/100/BG262</f>
        <v>0.01549069285133742</v>
      </c>
    </row>
    <row r="263" ht="16" customHeight="1">
      <c r="A263" s="4">
        <v>235</v>
      </c>
      <c r="B263" t="s" s="2">
        <v>324</v>
      </c>
      <c r="C263" s="4">
        <v>1405.500028643757</v>
      </c>
      <c r="D263" s="4">
        <v>0</v>
      </c>
      <c r="E263" s="4">
        <f>(R263-S263*(1000-T263)/(1000-U263))*AO263</f>
        <v>19.30287493708601</v>
      </c>
      <c r="F263" s="4">
        <f>IF(AZ263&lt;&gt;0,1/(1/AZ263-1/N263),0)</f>
        <v>0.1625242668242756</v>
      </c>
      <c r="G263" s="4">
        <f>((BC263-AP263/2)*S263-E263)/(BC263+AP263/2)</f>
        <v>366.130540602345</v>
      </c>
      <c r="H263" s="4">
        <f>AP263*1000</f>
        <v>2.247559652058903</v>
      </c>
      <c r="I263" s="4">
        <f>(AU263-BA263)</f>
        <v>1.452304758053183</v>
      </c>
      <c r="J263" s="4">
        <f>(P263+AT263*D263)</f>
        <v>24.74880981445312</v>
      </c>
      <c r="K263" s="4">
        <v>6</v>
      </c>
      <c r="L263" s="4">
        <f>(K263*AI263+AJ263)</f>
        <v>1.420000016689301</v>
      </c>
      <c r="M263" s="4">
        <v>1</v>
      </c>
      <c r="N263" s="4">
        <f>L263*(M263+1)*(M263+1)/(M263*M263+1)</f>
        <v>2.840000033378601</v>
      </c>
      <c r="O263" s="4">
        <v>22.96851348876953</v>
      </c>
      <c r="P263" s="4">
        <v>24.74880981445312</v>
      </c>
      <c r="Q263" s="4">
        <v>22.98622131347656</v>
      </c>
      <c r="R263" s="4">
        <v>601.1507568359375</v>
      </c>
      <c r="S263" s="4">
        <v>576.411376953125</v>
      </c>
      <c r="T263" s="4">
        <v>13.85851573944092</v>
      </c>
      <c r="U263" s="4">
        <v>16.51333618164062</v>
      </c>
      <c r="V263" s="4">
        <v>50.11226272583008</v>
      </c>
      <c r="W263" s="4">
        <v>59.70715713500977</v>
      </c>
      <c r="X263" s="4">
        <v>499.5693664550781</v>
      </c>
      <c r="Y263" s="4">
        <v>2000.639038085938</v>
      </c>
      <c r="Z263" s="4">
        <v>22.27261924743652</v>
      </c>
      <c r="AA263" s="4">
        <v>101.7399063110352</v>
      </c>
      <c r="AB263" s="4">
        <v>5.276350975036621</v>
      </c>
      <c r="AC263" s="4">
        <v>0.2536187469959259</v>
      </c>
      <c r="AD263" s="4">
        <v>0.1083681136369705</v>
      </c>
      <c r="AE263" s="4">
        <v>0.003302554367110133</v>
      </c>
      <c r="AF263" s="4">
        <v>0.1180857047438622</v>
      </c>
      <c r="AG263" s="4">
        <v>0.00284401816315949</v>
      </c>
      <c r="AH263" s="4">
        <v>0.6666666865348816</v>
      </c>
      <c r="AI263" s="4">
        <v>-0.2195652425289154</v>
      </c>
      <c r="AJ263" s="4">
        <v>2.737391471862793</v>
      </c>
      <c r="AK263" s="4">
        <v>1</v>
      </c>
      <c r="AL263" s="4">
        <v>0</v>
      </c>
      <c r="AM263" s="4">
        <v>0.1599999964237213</v>
      </c>
      <c r="AN263" s="4">
        <v>111115</v>
      </c>
      <c r="AO263" s="4">
        <f>X263*0.000001/(K263*0.0001)</f>
        <v>0.8326156107584635</v>
      </c>
      <c r="AP263" s="4">
        <f>(U263-T263)/(1000-U263)*AO263</f>
        <v>0.002247559652058903</v>
      </c>
      <c r="AQ263" s="4">
        <f>(P263+273.15)</f>
        <v>297.8988098144531</v>
      </c>
      <c r="AR263" s="4">
        <f>(O263+273.15)</f>
        <v>296.1185134887695</v>
      </c>
      <c r="AS263" s="4">
        <f>(Y263*AK263+Z263*AL263)*AM263</f>
        <v>320.1022389389072</v>
      </c>
      <c r="AT263" s="4">
        <f>((AS263+0.00000010773*(AR263^4-AQ263^4))-AP263*44100)/(L263*0.92*2*29.3+0.00000043092*AQ263^3)</f>
        <v>2.284152898927253</v>
      </c>
      <c r="AU263" s="4">
        <f>0.61365*EXP(17.502*J263/(240.97+J263))</f>
        <v>3.132370034055927</v>
      </c>
      <c r="AV263" s="4">
        <f>AU263*1000/AA263</f>
        <v>30.7880176779382</v>
      </c>
      <c r="AW263" s="4">
        <f>(AV263-U263)</f>
        <v>14.27468149629757</v>
      </c>
      <c r="AX263" s="4">
        <f>IF(D263,P263,(O263+P263)/2)</f>
        <v>23.85866165161133</v>
      </c>
      <c r="AY263" s="4">
        <f>0.61365*EXP(17.502*AX263/(240.97+AX263))</f>
        <v>2.969640769272214</v>
      </c>
      <c r="AZ263" s="4">
        <f>IF(AW263&lt;&gt;0,(1000-(AV263+U263)/2)/AW263*AP263,0)</f>
        <v>0.1537269567392303</v>
      </c>
      <c r="BA263" s="4">
        <f>U263*AA263/1000</f>
        <v>1.680065276002744</v>
      </c>
      <c r="BB263" s="4">
        <f>(AY263-BA263)</f>
        <v>1.289575493269469</v>
      </c>
      <c r="BC263" s="4">
        <f>1/(1.6/F263+1.37/N263)</f>
        <v>0.0968328112184932</v>
      </c>
      <c r="BD263" s="4">
        <f>G263*AA263*0.001</f>
        <v>37.25008689849123</v>
      </c>
      <c r="BE263" s="4">
        <f>G263/S263</f>
        <v>0.635189649686806</v>
      </c>
      <c r="BF263" s="4">
        <f>(1-AP263*AA263/AU263/F263)*100</f>
        <v>55.08294392215745</v>
      </c>
      <c r="BG263" s="4">
        <f>(S263-E263/(N263/1.35))</f>
        <v>567.2357146789013</v>
      </c>
      <c r="BH263" s="4">
        <f>E263*BF263/100/BG263</f>
        <v>0.0187445739078297</v>
      </c>
    </row>
    <row r="264" ht="16" customHeight="1">
      <c r="A264" s="4">
        <v>236</v>
      </c>
      <c r="B264" t="s" s="2">
        <v>325</v>
      </c>
      <c r="C264" s="4">
        <v>1410.500028531998</v>
      </c>
      <c r="D264" s="4">
        <v>0</v>
      </c>
      <c r="E264" s="4">
        <f>(R264-S264*(1000-T264)/(1000-U264))*AO264</f>
        <v>21.61811994665356</v>
      </c>
      <c r="F264" s="4">
        <f>IF(AZ264&lt;&gt;0,1/(1/AZ264-1/N264),0)</f>
        <v>0.1625480608748454</v>
      </c>
      <c r="G264" s="4">
        <f>((BC264-AP264/2)*S264-E264)/(BC264+AP264/2)</f>
        <v>339.5783274708878</v>
      </c>
      <c r="H264" s="4">
        <f>AP264*1000</f>
        <v>2.251078233895992</v>
      </c>
      <c r="I264" s="4">
        <f>(AU264-BA264)</f>
        <v>1.454363314944386</v>
      </c>
      <c r="J264" s="4">
        <f>(P264+AT264*D264)</f>
        <v>24.75937080383301</v>
      </c>
      <c r="K264" s="4">
        <v>6</v>
      </c>
      <c r="L264" s="4">
        <f>(K264*AI264+AJ264)</f>
        <v>1.420000016689301</v>
      </c>
      <c r="M264" s="4">
        <v>1</v>
      </c>
      <c r="N264" s="4">
        <f>L264*(M264+1)*(M264+1)/(M264*M264+1)</f>
        <v>2.840000033378601</v>
      </c>
      <c r="O264" s="4">
        <v>22.97632789611816</v>
      </c>
      <c r="P264" s="4">
        <v>24.75937080383301</v>
      </c>
      <c r="Q264" s="4">
        <v>22.99118995666504</v>
      </c>
      <c r="R264" s="4">
        <v>600.924316406250</v>
      </c>
      <c r="S264" s="4">
        <v>573.4098510742188</v>
      </c>
      <c r="T264" s="4">
        <v>13.85354137420654</v>
      </c>
      <c r="U264" s="4">
        <v>16.51252746582031</v>
      </c>
      <c r="V264" s="4">
        <v>50.06731414794922</v>
      </c>
      <c r="W264" s="4">
        <v>59.67325210571289</v>
      </c>
      <c r="X264" s="4">
        <v>499.5679931640625</v>
      </c>
      <c r="Y264" s="4">
        <v>2000.757690429688</v>
      </c>
      <c r="Z264" s="4">
        <v>22.24995040893555</v>
      </c>
      <c r="AA264" s="4">
        <v>101.7399215698242</v>
      </c>
      <c r="AB264" s="4">
        <v>5.276350975036621</v>
      </c>
      <c r="AC264" s="4">
        <v>0.2536187469959259</v>
      </c>
      <c r="AD264" s="4">
        <v>0.1083681136369705</v>
      </c>
      <c r="AE264" s="4">
        <v>0.003302554367110133</v>
      </c>
      <c r="AF264" s="4">
        <v>0.1180857047438622</v>
      </c>
      <c r="AG264" s="4">
        <v>0.00284401816315949</v>
      </c>
      <c r="AH264" s="4">
        <v>0.6666666865348816</v>
      </c>
      <c r="AI264" s="4">
        <v>-0.2195652425289154</v>
      </c>
      <c r="AJ264" s="4">
        <v>2.737391471862793</v>
      </c>
      <c r="AK264" s="4">
        <v>1</v>
      </c>
      <c r="AL264" s="4">
        <v>0</v>
      </c>
      <c r="AM264" s="4">
        <v>0.1599999964237213</v>
      </c>
      <c r="AN264" s="4">
        <v>111115</v>
      </c>
      <c r="AO264" s="4">
        <f>X264*0.000001/(K264*0.0001)</f>
        <v>0.8326133219401041</v>
      </c>
      <c r="AP264" s="4">
        <f>(U264-T264)/(1000-U264)*AO264</f>
        <v>0.002251078233895992</v>
      </c>
      <c r="AQ264" s="4">
        <f>(P264+273.15)</f>
        <v>297.909370803833</v>
      </c>
      <c r="AR264" s="4">
        <f>(O264+273.15)</f>
        <v>296.1263278961181</v>
      </c>
      <c r="AS264" s="4">
        <f>(Y264*AK264+Z264*AL264)*AM264</f>
        <v>320.1212233134829</v>
      </c>
      <c r="AT264" s="4">
        <f>((AS264+0.00000010773*(AR264^4-AQ264^4))-AP264*44100)/(L264*0.92*2*29.3+0.00000043092*AQ264^3)</f>
        <v>2.282199122196273</v>
      </c>
      <c r="AU264" s="4">
        <f>0.61365*EXP(17.502*J264/(240.97+J264))</f>
        <v>3.134346564236513</v>
      </c>
      <c r="AV264" s="4">
        <f>AU264*1000/AA264</f>
        <v>30.80744034273122</v>
      </c>
      <c r="AW264" s="4">
        <f>(AV264-U264)</f>
        <v>14.29491287691091</v>
      </c>
      <c r="AX264" s="4">
        <f>IF(D264,P264,(O264+P264)/2)</f>
        <v>23.86784934997559</v>
      </c>
      <c r="AY264" s="4">
        <f>0.61365*EXP(17.502*AX264/(240.97+AX264))</f>
        <v>2.971281873779824</v>
      </c>
      <c r="AZ264" s="4">
        <f>IF(AW264&lt;&gt;0,(1000-(AV264+U264)/2)/AW264*AP264,0)</f>
        <v>0.1537482444306921</v>
      </c>
      <c r="BA264" s="4">
        <f>U264*AA264/1000</f>
        <v>1.679983249292127</v>
      </c>
      <c r="BB264" s="4">
        <f>(AY264-BA264)</f>
        <v>1.291298624487697</v>
      </c>
      <c r="BC264" s="4">
        <f>1/(1.6/F264+1.37/N264)</f>
        <v>0.09684632553364843</v>
      </c>
      <c r="BD264" s="4">
        <f>G264*AA264*0.001</f>
        <v>34.54867240370021</v>
      </c>
      <c r="BE264" s="4">
        <f>G264/S264</f>
        <v>0.5922087435971426</v>
      </c>
      <c r="BF264" s="4">
        <f>(1-AP264*AA264/AU264/F264)*100</f>
        <v>55.04756935743056</v>
      </c>
      <c r="BG264" s="4">
        <f>(S264-E264/(N264/1.35))</f>
        <v>563.1336322062692</v>
      </c>
      <c r="BH264" s="4">
        <f>E264*BF264/100/BG264</f>
        <v>0.0211321947239829</v>
      </c>
    </row>
    <row r="265" ht="16" customHeight="1">
      <c r="A265" s="4">
        <v>237</v>
      </c>
      <c r="B265" t="s" s="2">
        <v>326</v>
      </c>
      <c r="C265" s="4">
        <v>1416.000028409064</v>
      </c>
      <c r="D265" s="4">
        <v>0</v>
      </c>
      <c r="E265" s="4">
        <f>(R265-S265*(1000-T265)/(1000-U265))*AO265</f>
        <v>22.5875446280409</v>
      </c>
      <c r="F265" s="4">
        <f>IF(AZ265&lt;&gt;0,1/(1/AZ265-1/N265),0)</f>
        <v>0.1631774077562941</v>
      </c>
      <c r="G265" s="4">
        <f>((BC265-AP265/2)*S265-E265)/(BC265+AP265/2)</f>
        <v>329.1209991757501</v>
      </c>
      <c r="H265" s="4">
        <f>AP265*1000</f>
        <v>2.254837859503816</v>
      </c>
      <c r="I265" s="4">
        <f>(AU265-BA265)</f>
        <v>1.45150600155164</v>
      </c>
      <c r="J265" s="4">
        <f>(P265+AT265*D265)</f>
        <v>24.74341201782227</v>
      </c>
      <c r="K265" s="4">
        <v>6</v>
      </c>
      <c r="L265" s="4">
        <f>(K265*AI265+AJ265)</f>
        <v>1.420000016689301</v>
      </c>
      <c r="M265" s="4">
        <v>1</v>
      </c>
      <c r="N265" s="4">
        <f>L265*(M265+1)*(M265+1)/(M265*M265+1)</f>
        <v>2.840000033378601</v>
      </c>
      <c r="O265" s="4">
        <v>22.98630523681641</v>
      </c>
      <c r="P265" s="4">
        <v>24.74341201782227</v>
      </c>
      <c r="Q265" s="4">
        <v>23.0118293762207</v>
      </c>
      <c r="R265" s="4">
        <v>600.6236572265625</v>
      </c>
      <c r="S265" s="4">
        <v>571.9453125</v>
      </c>
      <c r="T265" s="4">
        <v>13.84768199920654</v>
      </c>
      <c r="U265" s="4">
        <v>16.51119995117188</v>
      </c>
      <c r="V265" s="4">
        <v>50.01658248901367</v>
      </c>
      <c r="W265" s="4">
        <v>59.63277816772461</v>
      </c>
      <c r="X265" s="4">
        <v>499.5516052246094</v>
      </c>
      <c r="Y265" s="4">
        <v>2000.827026367188</v>
      </c>
      <c r="Z265" s="4">
        <v>22.27116394042969</v>
      </c>
      <c r="AA265" s="4">
        <v>101.7402877807617</v>
      </c>
      <c r="AB265" s="4">
        <v>5.276350975036621</v>
      </c>
      <c r="AC265" s="4">
        <v>0.2536187469959259</v>
      </c>
      <c r="AD265" s="4">
        <v>0.1083681136369705</v>
      </c>
      <c r="AE265" s="4">
        <v>0.003302554367110133</v>
      </c>
      <c r="AF265" s="4">
        <v>0.1180857047438622</v>
      </c>
      <c r="AG265" s="4">
        <v>0.00284401816315949</v>
      </c>
      <c r="AH265" s="4">
        <v>0.6666666865348816</v>
      </c>
      <c r="AI265" s="4">
        <v>-0.2195652425289154</v>
      </c>
      <c r="AJ265" s="4">
        <v>2.737391471862793</v>
      </c>
      <c r="AK265" s="4">
        <v>1</v>
      </c>
      <c r="AL265" s="4">
        <v>0</v>
      </c>
      <c r="AM265" s="4">
        <v>0.1599999964237213</v>
      </c>
      <c r="AN265" s="4">
        <v>111115</v>
      </c>
      <c r="AO265" s="4">
        <f>X265*0.000001/(K265*0.0001)</f>
        <v>0.8325860087076822</v>
      </c>
      <c r="AP265" s="4">
        <f>(U265-T265)/(1000-U265)*AO265</f>
        <v>0.002254837859503816</v>
      </c>
      <c r="AQ265" s="4">
        <f>(P265+273.15)</f>
        <v>297.8934120178222</v>
      </c>
      <c r="AR265" s="4">
        <f>(O265+273.15)</f>
        <v>296.1363052368164</v>
      </c>
      <c r="AS265" s="4">
        <f>(Y265*AK265+Z265*AL265)*AM265</f>
        <v>320.132317063235</v>
      </c>
      <c r="AT265" s="4">
        <f>((AS265+0.00000010773*(AR265^4-AQ265^4))-AP265*44100)/(L265*0.92*2*29.3+0.00000043092*AQ265^3)</f>
        <v>2.283824345044223</v>
      </c>
      <c r="AU265" s="4">
        <f>0.61365*EXP(17.502*J265/(240.97+J265))</f>
        <v>3.131360236189565</v>
      </c>
      <c r="AV265" s="4">
        <f>AU265*1000/AA265</f>
        <v>30.77797698918717</v>
      </c>
      <c r="AW265" s="4">
        <f>(AV265-U265)</f>
        <v>14.2667770380153</v>
      </c>
      <c r="AX265" s="4">
        <f>IF(D265,P265,(O265+P265)/2)</f>
        <v>23.86485862731934</v>
      </c>
      <c r="AY265" s="4">
        <f>0.61365*EXP(17.502*AX265/(240.97+AX265))</f>
        <v>2.970747584573098</v>
      </c>
      <c r="AZ265" s="4">
        <f>IF(AW265&lt;&gt;0,(1000-(AV265+U265)/2)/AW265*AP265,0)</f>
        <v>0.1543111762651566</v>
      </c>
      <c r="BA265" s="4">
        <f>U265*AA265/1000</f>
        <v>1.679854234637925</v>
      </c>
      <c r="BB265" s="4">
        <f>(AY265-BA265)</f>
        <v>1.290893349935172</v>
      </c>
      <c r="BC265" s="4">
        <f>1/(1.6/F265+1.37/N265)</f>
        <v>0.09720370881175965</v>
      </c>
      <c r="BD265" s="4">
        <f>G265*AA265*0.001</f>
        <v>33.48486517083266</v>
      </c>
      <c r="BE265" s="4">
        <f>G265/S265</f>
        <v>0.5754413787170432</v>
      </c>
      <c r="BF265" s="4">
        <f>(1-AP265*AA265/AU265/F265)*100</f>
        <v>55.10321757819228</v>
      </c>
      <c r="BG265" s="4">
        <f>(S265-E265/(N265/1.35))</f>
        <v>561.2082755670888</v>
      </c>
      <c r="BH265" s="4">
        <f>E265*BF265/100/BG265</f>
        <v>0.02217797634823503</v>
      </c>
    </row>
    <row r="266" ht="16" customHeight="1">
      <c r="A266" s="4">
        <v>238</v>
      </c>
      <c r="B266" t="s" s="2">
        <v>327</v>
      </c>
      <c r="C266" s="4">
        <v>1421.000028297305</v>
      </c>
      <c r="D266" s="4">
        <v>0</v>
      </c>
      <c r="E266" s="4">
        <f>(R266-S266*(1000-T266)/(1000-U266))*AO266</f>
        <v>23.0187451868709</v>
      </c>
      <c r="F266" s="4">
        <f>IF(AZ266&lt;&gt;0,1/(1/AZ266-1/N266),0)</f>
        <v>0.1639145478335202</v>
      </c>
      <c r="G266" s="4">
        <f>((BC266-AP266/2)*S266-E266)/(BC266+AP266/2)</f>
        <v>325.0848714861456</v>
      </c>
      <c r="H266" s="4">
        <f>AP266*1000</f>
        <v>2.258867110641392</v>
      </c>
      <c r="I266" s="4">
        <f>(AU266-BA266)</f>
        <v>1.447947128166948</v>
      </c>
      <c r="J266" s="4">
        <f>(P266+AT266*D266)</f>
        <v>24.72469329833984</v>
      </c>
      <c r="K266" s="4">
        <v>6</v>
      </c>
      <c r="L266" s="4">
        <f>(K266*AI266+AJ266)</f>
        <v>1.420000016689301</v>
      </c>
      <c r="M266" s="4">
        <v>1</v>
      </c>
      <c r="N266" s="4">
        <f>L266*(M266+1)*(M266+1)/(M266*M266+1)</f>
        <v>2.840000033378601</v>
      </c>
      <c r="O266" s="4">
        <v>23.00551414489746</v>
      </c>
      <c r="P266" s="4">
        <v>24.72469329833984</v>
      </c>
      <c r="Q266" s="4">
        <v>23.09483528137207</v>
      </c>
      <c r="R266" s="4">
        <v>600.4458618164062</v>
      </c>
      <c r="S266" s="4">
        <v>571.249267578125</v>
      </c>
      <c r="T266" s="4">
        <v>13.84348583221436</v>
      </c>
      <c r="U266" s="4">
        <v>16.5117130279541</v>
      </c>
      <c r="V266" s="4">
        <v>49.94841003417969</v>
      </c>
      <c r="W266" s="4">
        <v>59.5713996887207</v>
      </c>
      <c r="X266" s="4">
        <v>499.5607604980469</v>
      </c>
      <c r="Y266" s="4">
        <v>2000.9384765625</v>
      </c>
      <c r="Z266" s="4">
        <v>22.3304328918457</v>
      </c>
      <c r="AA266" s="4">
        <v>101.7407150268555</v>
      </c>
      <c r="AB266" s="4">
        <v>5.276350975036621</v>
      </c>
      <c r="AC266" s="4">
        <v>0.2536187469959259</v>
      </c>
      <c r="AD266" s="4">
        <v>0.1083681136369705</v>
      </c>
      <c r="AE266" s="4">
        <v>0.003302554367110133</v>
      </c>
      <c r="AF266" s="4">
        <v>0.1180857047438622</v>
      </c>
      <c r="AG266" s="4">
        <v>0.00284401816315949</v>
      </c>
      <c r="AH266" s="4">
        <v>0.6666666865348816</v>
      </c>
      <c r="AI266" s="4">
        <v>-0.2195652425289154</v>
      </c>
      <c r="AJ266" s="4">
        <v>2.737391471862793</v>
      </c>
      <c r="AK266" s="4">
        <v>1</v>
      </c>
      <c r="AL266" s="4">
        <v>0</v>
      </c>
      <c r="AM266" s="4">
        <v>0.1599999964237213</v>
      </c>
      <c r="AN266" s="4">
        <v>111115</v>
      </c>
      <c r="AO266" s="4">
        <f>X266*0.000001/(K266*0.0001)</f>
        <v>0.8326012674967447</v>
      </c>
      <c r="AP266" s="4">
        <f>(U266-T266)/(1000-U266)*AO266</f>
        <v>0.002258867110641392</v>
      </c>
      <c r="AQ266" s="4">
        <f>(P266+273.15)</f>
        <v>297.8746932983398</v>
      </c>
      <c r="AR266" s="4">
        <f>(O266+273.15)</f>
        <v>296.1555141448974</v>
      </c>
      <c r="AS266" s="4">
        <f>(Y266*AK266+Z266*AL266)*AM266</f>
        <v>320.1501490940864</v>
      </c>
      <c r="AT266" s="4">
        <f>((AS266+0.00000010773*(AR266^4-AQ266^4))-AP266*44100)/(L266*0.92*2*29.3+0.00000043092*AQ266^3)</f>
        <v>2.28693140802651</v>
      </c>
      <c r="AU266" s="4">
        <f>0.61365*EXP(17.502*J266/(240.97+J266))</f>
        <v>3.127860617949243</v>
      </c>
      <c r="AV266" s="4">
        <f>AU266*1000/AA266</f>
        <v>30.74345031999838</v>
      </c>
      <c r="AW266" s="4">
        <f>(AV266-U266)</f>
        <v>14.23173729204428</v>
      </c>
      <c r="AX266" s="4">
        <f>IF(D266,P266,(O266+P266)/2)</f>
        <v>23.86510372161865</v>
      </c>
      <c r="AY266" s="4">
        <f>0.61365*EXP(17.502*AX266/(240.97+AX266))</f>
        <v>2.97079136723094</v>
      </c>
      <c r="AZ266" s="4">
        <f>IF(AW266&lt;&gt;0,(1000-(AV266+U266)/2)/AW266*AP266,0)</f>
        <v>0.1549702259278601</v>
      </c>
      <c r="BA266" s="4">
        <f>U266*AA266/1000</f>
        <v>1.679913489782295</v>
      </c>
      <c r="BB266" s="4">
        <f>(AY266-BA266)</f>
        <v>1.290877877448644</v>
      </c>
      <c r="BC266" s="4">
        <f>1/(1.6/F266+1.37/N266)</f>
        <v>0.09762213960190383</v>
      </c>
      <c r="BD266" s="4">
        <f>G266*AA266*0.001</f>
        <v>33.07436726941388</v>
      </c>
      <c r="BE266" s="4">
        <f>G266/S266</f>
        <v>0.5690770910996161</v>
      </c>
      <c r="BF266" s="4">
        <f>(1-AP266*AA266/AU266/F266)*100</f>
        <v>55.1749713780058</v>
      </c>
      <c r="BG266" s="4">
        <f>(S266-E266/(N266/1.35))</f>
        <v>560.3072585509958</v>
      </c>
      <c r="BH266" s="4">
        <f>E266*BF266/100/BG266</f>
        <v>0.02266718104148239</v>
      </c>
    </row>
    <row r="267" ht="16" customHeight="1">
      <c r="A267" s="4">
        <v>239</v>
      </c>
      <c r="B267" t="s" s="2">
        <v>328</v>
      </c>
      <c r="C267" s="4">
        <v>1426.000028185546</v>
      </c>
      <c r="D267" s="4">
        <v>0</v>
      </c>
      <c r="E267" s="4">
        <f>(R267-S267*(1000-T267)/(1000-U267))*AO267</f>
        <v>23.25797631320657</v>
      </c>
      <c r="F267" s="4">
        <f>IF(AZ267&lt;&gt;0,1/(1/AZ267-1/N267),0)</f>
        <v>0.1647891208181134</v>
      </c>
      <c r="G267" s="4">
        <f>((BC267-AP267/2)*S267-E267)/(BC267+AP267/2)</f>
        <v>323.5316979864311</v>
      </c>
      <c r="H267" s="4">
        <f>AP267*1000</f>
        <v>2.263801450184697</v>
      </c>
      <c r="I267" s="4">
        <f>(AU267-BA267)</f>
        <v>1.443858166359415</v>
      </c>
      <c r="J267" s="4">
        <f>(P267+AT267*D267)</f>
        <v>24.70383834838867</v>
      </c>
      <c r="K267" s="4">
        <v>6</v>
      </c>
      <c r="L267" s="4">
        <f>(K267*AI267+AJ267)</f>
        <v>1.420000016689301</v>
      </c>
      <c r="M267" s="4">
        <v>1</v>
      </c>
      <c r="N267" s="4">
        <f>L267*(M267+1)*(M267+1)/(M267*M267+1)</f>
        <v>2.840000033378601</v>
      </c>
      <c r="O267" s="4">
        <v>23.04243087768555</v>
      </c>
      <c r="P267" s="4">
        <v>24.70383834838867</v>
      </c>
      <c r="Q267" s="4">
        <v>23.200927734375</v>
      </c>
      <c r="R267" s="4">
        <v>600.3770751953125</v>
      </c>
      <c r="S267" s="4">
        <v>570.8898315429688</v>
      </c>
      <c r="T267" s="4">
        <v>13.8394603729248</v>
      </c>
      <c r="U267" s="4">
        <v>16.51359367370605</v>
      </c>
      <c r="V267" s="4">
        <v>49.83219909667969</v>
      </c>
      <c r="W267" s="4">
        <v>59.45574951171875</v>
      </c>
      <c r="X267" s="4">
        <v>499.5453186035156</v>
      </c>
      <c r="Y267" s="4">
        <v>2001.017700195312</v>
      </c>
      <c r="Z267" s="4">
        <v>22.39502334594727</v>
      </c>
      <c r="AA267" s="4">
        <v>101.7408752441406</v>
      </c>
      <c r="AB267" s="4">
        <v>5.276350975036621</v>
      </c>
      <c r="AC267" s="4">
        <v>0.2536187469959259</v>
      </c>
      <c r="AD267" s="4">
        <v>0.1083681136369705</v>
      </c>
      <c r="AE267" s="4">
        <v>0.003302554367110133</v>
      </c>
      <c r="AF267" s="4">
        <v>0.1180857047438622</v>
      </c>
      <c r="AG267" s="4">
        <v>0.00284401816315949</v>
      </c>
      <c r="AH267" s="4">
        <v>0.6666666865348816</v>
      </c>
      <c r="AI267" s="4">
        <v>-0.2195652425289154</v>
      </c>
      <c r="AJ267" s="4">
        <v>2.737391471862793</v>
      </c>
      <c r="AK267" s="4">
        <v>1</v>
      </c>
      <c r="AL267" s="4">
        <v>0</v>
      </c>
      <c r="AM267" s="4">
        <v>0.1599999964237213</v>
      </c>
      <c r="AN267" s="4">
        <v>111115</v>
      </c>
      <c r="AO267" s="4">
        <f>X267*0.000001/(K267*0.0001)</f>
        <v>0.8325755310058593</v>
      </c>
      <c r="AP267" s="4">
        <f>(U267-T267)/(1000-U267)*AO267</f>
        <v>0.002263801450184697</v>
      </c>
      <c r="AQ267" s="4">
        <f>(P267+273.15)</f>
        <v>297.8538383483886</v>
      </c>
      <c r="AR267" s="4">
        <f>(O267+273.15)</f>
        <v>296.1924308776855</v>
      </c>
      <c r="AS267" s="4">
        <f>(Y267*AK267+Z267*AL267)*AM267</f>
        <v>320.162824875053</v>
      </c>
      <c r="AT267" s="4">
        <f>((AS267+0.00000010773*(AR267^4-AQ267^4))-AP267*44100)/(L267*0.92*2*29.3+0.00000043092*AQ267^3)</f>
        <v>2.29206360850435</v>
      </c>
      <c r="AU267" s="4">
        <f>0.61365*EXP(17.502*J267/(240.97+J267))</f>
        <v>3.123965640148373</v>
      </c>
      <c r="AV267" s="4">
        <f>AU267*1000/AA267</f>
        <v>30.7051185932105</v>
      </c>
      <c r="AW267" s="4">
        <f>(AV267-U267)</f>
        <v>14.19152491950445</v>
      </c>
      <c r="AX267" s="4">
        <f>IF(D267,P267,(O267+P267)/2)</f>
        <v>23.87313461303711</v>
      </c>
      <c r="AY267" s="4">
        <f>0.61365*EXP(17.502*AX267/(240.97+AX267))</f>
        <v>2.972226285476714</v>
      </c>
      <c r="AZ267" s="4">
        <f>IF(AW267&lt;&gt;0,(1000-(AV267+U267)/2)/AW267*AP267,0)</f>
        <v>0.1557517298577263</v>
      </c>
      <c r="BA267" s="4">
        <f>U267*AA267/1000</f>
        <v>1.680107473788958</v>
      </c>
      <c r="BB267" s="4">
        <f>(AY267-BA267)</f>
        <v>1.292118811687756</v>
      </c>
      <c r="BC267" s="4">
        <f>1/(1.6/F267+1.37/N267)</f>
        <v>0.09811835310227116</v>
      </c>
      <c r="BD267" s="4">
        <f>G267*AA267*0.001</f>
        <v>32.91639812236247</v>
      </c>
      <c r="BE267" s="4">
        <f>G267/S267</f>
        <v>0.5667147672117542</v>
      </c>
      <c r="BF267" s="4">
        <f>(1-AP267*AA267/AU267/F267)*100</f>
        <v>55.25968700847994</v>
      </c>
      <c r="BG267" s="4">
        <f>(S267-E267/(N267/1.35))</f>
        <v>559.8341034958546</v>
      </c>
      <c r="BH267" s="4">
        <f>E267*BF267/100/BG267</f>
        <v>0.0229573097368112</v>
      </c>
    </row>
    <row r="268" ht="16" customHeight="1">
      <c r="A268" s="4">
        <v>240</v>
      </c>
      <c r="B268" t="s" s="2">
        <v>329</v>
      </c>
      <c r="C268" s="4">
        <v>1431.500028062612</v>
      </c>
      <c r="D268" s="4">
        <v>0</v>
      </c>
      <c r="E268" s="4">
        <f>(R268-S268*(1000-T268)/(1000-U268))*AO268</f>
        <v>23.33243282983181</v>
      </c>
      <c r="F268" s="4">
        <f>IF(AZ268&lt;&gt;0,1/(1/AZ268-1/N268),0)</f>
        <v>0.1653063208932199</v>
      </c>
      <c r="G268" s="4">
        <f>((BC268-AP268/2)*S268-E268)/(BC268+AP268/2)</f>
        <v>323.3347495389253</v>
      </c>
      <c r="H268" s="4">
        <f>AP268*1000</f>
        <v>2.270881974636326</v>
      </c>
      <c r="I268" s="4">
        <f>(AU268-BA268)</f>
        <v>1.444086366943573</v>
      </c>
      <c r="J268" s="4">
        <f>(P268+AT268*D268)</f>
        <v>24.70720863342285</v>
      </c>
      <c r="K268" s="4">
        <v>6</v>
      </c>
      <c r="L268" s="4">
        <f>(K268*AI268+AJ268)</f>
        <v>1.420000016689301</v>
      </c>
      <c r="M268" s="4">
        <v>1</v>
      </c>
      <c r="N268" s="4">
        <f>L268*(M268+1)*(M268+1)/(M268*M268+1)</f>
        <v>2.840000033378601</v>
      </c>
      <c r="O268" s="4">
        <v>23.09488105773926</v>
      </c>
      <c r="P268" s="4">
        <v>24.70720863342285</v>
      </c>
      <c r="Q268" s="4">
        <v>23.2755069732666</v>
      </c>
      <c r="R268" s="4">
        <v>600.3213500976562</v>
      </c>
      <c r="S268" s="4">
        <v>570.7403564453125</v>
      </c>
      <c r="T268" s="4">
        <v>13.83502864837646</v>
      </c>
      <c r="U268" s="4">
        <v>16.51750373840332</v>
      </c>
      <c r="V268" s="4">
        <v>49.66572952270508</v>
      </c>
      <c r="W268" s="4">
        <v>59.28947448730469</v>
      </c>
      <c r="X268" s="4">
        <v>499.5474548339844</v>
      </c>
      <c r="Y268" s="4">
        <v>2001.139038085938</v>
      </c>
      <c r="Z268" s="4">
        <v>22.40752220153809</v>
      </c>
      <c r="AA268" s="4">
        <v>101.7410659790039</v>
      </c>
      <c r="AB268" s="4">
        <v>5.276350975036621</v>
      </c>
      <c r="AC268" s="4">
        <v>0.2536187469959259</v>
      </c>
      <c r="AD268" s="4">
        <v>0.1083681136369705</v>
      </c>
      <c r="AE268" s="4">
        <v>0.003302554367110133</v>
      </c>
      <c r="AF268" s="4">
        <v>0.1180857047438622</v>
      </c>
      <c r="AG268" s="4">
        <v>0.00284401816315949</v>
      </c>
      <c r="AH268" s="4">
        <v>1</v>
      </c>
      <c r="AI268" s="4">
        <v>-0.2195652425289154</v>
      </c>
      <c r="AJ268" s="4">
        <v>2.737391471862793</v>
      </c>
      <c r="AK268" s="4">
        <v>1</v>
      </c>
      <c r="AL268" s="4">
        <v>0</v>
      </c>
      <c r="AM268" s="4">
        <v>0.1599999964237213</v>
      </c>
      <c r="AN268" s="4">
        <v>111115</v>
      </c>
      <c r="AO268" s="4">
        <f>X268*0.000001/(K268*0.0001)</f>
        <v>0.8325790913899738</v>
      </c>
      <c r="AP268" s="4">
        <f>(U268-T268)/(1000-U268)*AO268</f>
        <v>0.002270881974636325</v>
      </c>
      <c r="AQ268" s="4">
        <f>(P268+273.15)</f>
        <v>297.8572086334228</v>
      </c>
      <c r="AR268" s="4">
        <f>(O268+273.15)</f>
        <v>296.2448810577392</v>
      </c>
      <c r="AS268" s="4">
        <f>(Y268*AK268+Z268*AL268)*AM268</f>
        <v>320.1822389371191</v>
      </c>
      <c r="AT268" s="4">
        <f>((AS268+0.00000010773*(AR268^4-AQ268^4))-AP268*44100)/(L268*0.92*2*29.3+0.00000043092*AQ268^3)</f>
        <v>2.2949673586271</v>
      </c>
      <c r="AU268" s="4">
        <f>0.61365*EXP(17.502*J268/(240.97+J268))</f>
        <v>3.124594804600909</v>
      </c>
      <c r="AV268" s="4">
        <f>AU268*1000/AA268</f>
        <v>30.71124500745574</v>
      </c>
      <c r="AW268" s="4">
        <f>(AV268-U268)</f>
        <v>14.19374126905242</v>
      </c>
      <c r="AX268" s="4">
        <f>IF(D268,P268,(O268+P268)/2)</f>
        <v>23.90104484558105</v>
      </c>
      <c r="AY268" s="4">
        <f>0.61365*EXP(17.502*AX268/(240.97+AX268))</f>
        <v>2.97721785588911</v>
      </c>
      <c r="AZ268" s="4">
        <f>IF(AW268&lt;&gt;0,(1000-(AV268+U268)/2)/AW268*AP268,0)</f>
        <v>0.156213677246954</v>
      </c>
      <c r="BA268" s="4">
        <f>U268*AA268/1000</f>
        <v>1.680508437657336</v>
      </c>
      <c r="BB268" s="4">
        <f>(AY268-BA268)</f>
        <v>1.296709418231774</v>
      </c>
      <c r="BC268" s="4">
        <f>1/(1.6/F268+1.37/N268)</f>
        <v>0.09841168377448992</v>
      </c>
      <c r="BD268" s="4">
        <f>G268*AA268*0.001</f>
        <v>32.8964220861445</v>
      </c>
      <c r="BE268" s="4">
        <f>G268/S268</f>
        <v>0.5665181126365764</v>
      </c>
      <c r="BF268" s="4">
        <f>(1-AP268*AA268/AU268/F268)*100</f>
        <v>55.26909549604131</v>
      </c>
      <c r="BG268" s="4">
        <f>(S268-E268/(N268/1.35))</f>
        <v>559.649235336134</v>
      </c>
      <c r="BH268" s="4">
        <f>E268*BF268/100/BG268</f>
        <v>0.02304233396213634</v>
      </c>
    </row>
    <row r="269" ht="16" customHeight="1">
      <c r="A269" s="4">
        <v>241</v>
      </c>
      <c r="B269" t="s" s="2">
        <v>330</v>
      </c>
      <c r="C269" s="4">
        <v>1436.500027950853</v>
      </c>
      <c r="D269" s="4">
        <v>0</v>
      </c>
      <c r="E269" s="4">
        <f>(R269-S269*(1000-T269)/(1000-U269))*AO269</f>
        <v>23.2834198946939</v>
      </c>
      <c r="F269" s="4">
        <f>IF(AZ269&lt;&gt;0,1/(1/AZ269-1/N269),0)</f>
        <v>0.1657463385743622</v>
      </c>
      <c r="G269" s="4">
        <f>((BC269-AP269/2)*S269-E269)/(BC269+AP269/2)</f>
        <v>324.3121316581679</v>
      </c>
      <c r="H269" s="4">
        <f>AP269*1000</f>
        <v>2.276672026420094</v>
      </c>
      <c r="I269" s="4">
        <f>(AU269-BA269)</f>
        <v>1.444135817628249</v>
      </c>
      <c r="J269" s="4">
        <f>(P269+AT269*D269)</f>
        <v>24.70938682556152</v>
      </c>
      <c r="K269" s="4">
        <v>6</v>
      </c>
      <c r="L269" s="4">
        <f>(K269*AI269+AJ269)</f>
        <v>1.420000016689301</v>
      </c>
      <c r="M269" s="4">
        <v>1</v>
      </c>
      <c r="N269" s="4">
        <f>L269*(M269+1)*(M269+1)/(M269*M269+1)</f>
        <v>2.840000033378601</v>
      </c>
      <c r="O269" s="4">
        <v>23.1331787109375</v>
      </c>
      <c r="P269" s="4">
        <v>24.70938682556152</v>
      </c>
      <c r="Q269" s="4">
        <v>23.26009368896484</v>
      </c>
      <c r="R269" s="4">
        <v>600.157714843750</v>
      </c>
      <c r="S269" s="4">
        <v>570.631591796875</v>
      </c>
      <c r="T269" s="4">
        <v>13.83162307739258</v>
      </c>
      <c r="U269" s="4">
        <v>16.52095794677734</v>
      </c>
      <c r="V269" s="4">
        <v>49.53396987915039</v>
      </c>
      <c r="W269" s="4">
        <v>59.15901947021484</v>
      </c>
      <c r="X269" s="4">
        <v>499.5419311523438</v>
      </c>
      <c r="Y269" s="4">
        <v>2001.199951171875</v>
      </c>
      <c r="Z269" s="4">
        <v>22.35413360595703</v>
      </c>
      <c r="AA269" s="4">
        <v>101.7414169311523</v>
      </c>
      <c r="AB269" s="4">
        <v>5.276350975036621</v>
      </c>
      <c r="AC269" s="4">
        <v>0.2536187469959259</v>
      </c>
      <c r="AD269" s="4">
        <v>0.1083681136369705</v>
      </c>
      <c r="AE269" s="4">
        <v>0.003302554367110133</v>
      </c>
      <c r="AF269" s="4">
        <v>0.1180857047438622</v>
      </c>
      <c r="AG269" s="4">
        <v>0.00284401816315949</v>
      </c>
      <c r="AH269" s="4">
        <v>0.6666666865348816</v>
      </c>
      <c r="AI269" s="4">
        <v>-0.2195652425289154</v>
      </c>
      <c r="AJ269" s="4">
        <v>2.737391471862793</v>
      </c>
      <c r="AK269" s="4">
        <v>1</v>
      </c>
      <c r="AL269" s="4">
        <v>0</v>
      </c>
      <c r="AM269" s="4">
        <v>0.1599999964237213</v>
      </c>
      <c r="AN269" s="4">
        <v>111115</v>
      </c>
      <c r="AO269" s="4">
        <f>X269*0.000001/(K269*0.0001)</f>
        <v>0.8325698852539062</v>
      </c>
      <c r="AP269" s="4">
        <f>(U269-T269)/(1000-U269)*AO269</f>
        <v>0.002276672026420094</v>
      </c>
      <c r="AQ269" s="4">
        <f>(P269+273.15)</f>
        <v>297.8593868255615</v>
      </c>
      <c r="AR269" s="4">
        <f>(O269+273.15)</f>
        <v>296.2831787109375</v>
      </c>
      <c r="AS269" s="4">
        <f>(Y269*AK269+Z269*AL269)*AM269</f>
        <v>320.1919850306513</v>
      </c>
      <c r="AT269" s="4">
        <f>((AS269+0.00000010773*(AR269^4-AQ269^4))-AP269*44100)/(L269*0.92*2*29.3+0.00000043092*AQ269^3)</f>
        <v>2.296765963438739</v>
      </c>
      <c r="AU269" s="4">
        <f>0.61365*EXP(17.502*J269/(240.97+J269))</f>
        <v>3.125001488193358</v>
      </c>
      <c r="AV269" s="4">
        <f>AU269*1000/AA269</f>
        <v>30.71513629801346</v>
      </c>
      <c r="AW269" s="4">
        <f>(AV269-U269)</f>
        <v>14.19417835123611</v>
      </c>
      <c r="AX269" s="4">
        <f>IF(D269,P269,(O269+P269)/2)</f>
        <v>23.92128276824951</v>
      </c>
      <c r="AY269" s="4">
        <f>0.61365*EXP(17.502*AX269/(240.97+AX269))</f>
        <v>2.980841864666676</v>
      </c>
      <c r="AZ269" s="4">
        <f>IF(AW269&lt;&gt;0,(1000-(AV269+U269)/2)/AW269*AP269,0)</f>
        <v>0.1566065625083738</v>
      </c>
      <c r="BA269" s="4">
        <f>U269*AA269/1000</f>
        <v>1.680865670565108</v>
      </c>
      <c r="BB269" s="4">
        <f>(AY269-BA269)</f>
        <v>1.299976194101568</v>
      </c>
      <c r="BC269" s="4">
        <f>1/(1.6/F269+1.37/N269)</f>
        <v>0.09866117176131375</v>
      </c>
      <c r="BD269" s="4">
        <f>G269*AA269*0.001</f>
        <v>32.99597580286443</v>
      </c>
      <c r="BE269" s="4">
        <f>G269/S269</f>
        <v>0.5683389008255465</v>
      </c>
      <c r="BF269" s="4">
        <f>(1-AP269*AA269/AU269/F269)*100</f>
        <v>55.27976457717409</v>
      </c>
      <c r="BG269" s="4">
        <f>(S269-E269/(N269/1.35))</f>
        <v>559.563769089689</v>
      </c>
      <c r="BH269" s="4">
        <f>E269*BF269/100/BG269</f>
        <v>0.02300188184849882</v>
      </c>
    </row>
    <row r="270" ht="29" customHeight="1">
      <c r="A270" t="s" s="2">
        <v>9</v>
      </c>
      <c r="B270" t="s" s="5">
        <v>331</v>
      </c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</row>
    <row r="271" ht="16" customHeight="1">
      <c r="A271" s="4">
        <v>242</v>
      </c>
      <c r="B271" t="s" s="2">
        <v>332</v>
      </c>
      <c r="C271" s="4">
        <v>1461.000032566488</v>
      </c>
      <c r="D271" s="4">
        <v>0</v>
      </c>
      <c r="E271" s="4">
        <f>(R271-S271*(1000-T271)/(1000-U271))*AO271</f>
        <v>23.00990396118284</v>
      </c>
      <c r="F271" s="4">
        <f>IF(AZ271&lt;&gt;0,1/(1/AZ271-1/N271),0)</f>
        <v>0.1636452493984286</v>
      </c>
      <c r="G271" s="4">
        <f>((BC271-AP271/2)*S271-E271)/(BC271+AP271/2)</f>
        <v>324.1563536724253</v>
      </c>
      <c r="H271" s="4">
        <f>AP271*1000</f>
        <v>2.252380037040232</v>
      </c>
      <c r="I271" s="4">
        <f>(AU271-BA271)</f>
        <v>1.446043373093593</v>
      </c>
      <c r="J271" s="4">
        <f>(P271+AT271*D271)</f>
        <v>24.72037696838379</v>
      </c>
      <c r="K271" s="4">
        <v>6</v>
      </c>
      <c r="L271" s="4">
        <f>(K271*AI271+AJ271)</f>
        <v>1.420000016689301</v>
      </c>
      <c r="M271" s="4">
        <v>1</v>
      </c>
      <c r="N271" s="4">
        <f>L271*(M271+1)*(M271+1)/(M271*M271+1)</f>
        <v>2.840000033378601</v>
      </c>
      <c r="O271" s="4">
        <v>23.15058517456055</v>
      </c>
      <c r="P271" s="4">
        <v>24.72037696838379</v>
      </c>
      <c r="Q271" s="4">
        <v>23.23310470581055</v>
      </c>
      <c r="R271" s="4">
        <v>599.7478637695312</v>
      </c>
      <c r="S271" s="4">
        <v>570.567626953125</v>
      </c>
      <c r="T271" s="4">
        <v>13.86179637908936</v>
      </c>
      <c r="U271" s="4">
        <v>16.52238273620605</v>
      </c>
      <c r="V271" s="4">
        <v>49.7890625</v>
      </c>
      <c r="W271" s="4">
        <v>59.10110092163086</v>
      </c>
      <c r="X271" s="4">
        <v>499.5512390136719</v>
      </c>
      <c r="Y271" s="4">
        <v>2001.222534179688</v>
      </c>
      <c r="Z271" s="4">
        <v>22.31664848327637</v>
      </c>
      <c r="AA271" s="4">
        <v>101.7414245605469</v>
      </c>
      <c r="AB271" s="4">
        <v>6.122707366943359</v>
      </c>
      <c r="AC271" s="4">
        <v>0.2154021561145782</v>
      </c>
      <c r="AD271" s="4">
        <v>0.06843454390764236</v>
      </c>
      <c r="AE271" s="4">
        <v>0.002548246644437313</v>
      </c>
      <c r="AF271" s="4">
        <v>0.05535578355193138</v>
      </c>
      <c r="AG271" s="4">
        <v>0.002674174029380083</v>
      </c>
      <c r="AH271" s="4">
        <v>0.6666666865348816</v>
      </c>
      <c r="AI271" s="4">
        <v>-0.2195652425289154</v>
      </c>
      <c r="AJ271" s="4">
        <v>2.737391471862793</v>
      </c>
      <c r="AK271" s="4">
        <v>1</v>
      </c>
      <c r="AL271" s="4">
        <v>0</v>
      </c>
      <c r="AM271" s="4">
        <v>0.1599999964237213</v>
      </c>
      <c r="AN271" s="4">
        <v>111115</v>
      </c>
      <c r="AO271" s="4">
        <f>X271*0.000001/(K271*0.0001)</f>
        <v>0.8325853983561196</v>
      </c>
      <c r="AP271" s="4">
        <f>(U271-T271)/(1000-U271)*AO271</f>
        <v>0.002252380037040232</v>
      </c>
      <c r="AQ271" s="4">
        <f>(P271+273.15)</f>
        <v>297.8703769683838</v>
      </c>
      <c r="AR271" s="4">
        <f>(O271+273.15)</f>
        <v>296.3005851745605</v>
      </c>
      <c r="AS271" s="4">
        <f>(Y271*AK271+Z271*AL271)*AM271</f>
        <v>320.1955983118205</v>
      </c>
      <c r="AT271" s="4">
        <f>((AS271+0.00000010773*(AR271^4-AQ271^4))-AP271*44100)/(L271*0.92*2*29.3+0.00000043092*AQ271^3)</f>
        <v>2.309750851675022</v>
      </c>
      <c r="AU271" s="4">
        <f>0.61365*EXP(17.502*J271/(240.97+J271))</f>
        <v>3.127054129809783</v>
      </c>
      <c r="AV271" s="4">
        <f>AU271*1000/AA271</f>
        <v>30.73530907706975</v>
      </c>
      <c r="AW271" s="4">
        <f>(AV271-U271)</f>
        <v>14.21292634086369</v>
      </c>
      <c r="AX271" s="4">
        <f>IF(D271,P271,(O271+P271)/2)</f>
        <v>23.93548107147217</v>
      </c>
      <c r="AY271" s="4">
        <f>0.61365*EXP(17.502*AX271/(240.97+AX271))</f>
        <v>2.983386659338067</v>
      </c>
      <c r="AZ271" s="4">
        <f>IF(AW271&lt;&gt;0,(1000-(AV271+U271)/2)/AW271*AP271,0)</f>
        <v>0.1547294936651436</v>
      </c>
      <c r="BA271" s="4">
        <f>U271*AA271/1000</f>
        <v>1.68101075671619</v>
      </c>
      <c r="BB271" s="4">
        <f>(AY271-BA271)</f>
        <v>1.302375902621877</v>
      </c>
      <c r="BC271" s="4">
        <f>1/(1.6/F271+1.37/N271)</f>
        <v>0.09746929536837512</v>
      </c>
      <c r="BD271" s="4">
        <f>G271*AA271*0.001</f>
        <v>32.98012920298502</v>
      </c>
      <c r="BE271" s="4">
        <f>G271/S271</f>
        <v>0.568129592986979</v>
      </c>
      <c r="BF271" s="4">
        <f>(1-AP271*AA271/AU271/F271)*100</f>
        <v>55.21828904915075</v>
      </c>
      <c r="BG271" s="4">
        <f>(S271-E271/(N271/1.35))</f>
        <v>559.6298206212559</v>
      </c>
      <c r="BH271" s="4">
        <f>E271*BF271/100/BG271</f>
        <v>0.02270371379622535</v>
      </c>
    </row>
    <row r="272" ht="16" customHeight="1">
      <c r="A272" s="4">
        <v>243</v>
      </c>
      <c r="B272" t="s" s="2">
        <v>333</v>
      </c>
      <c r="C272" s="4">
        <v>1466.500032443553</v>
      </c>
      <c r="D272" s="4">
        <v>0</v>
      </c>
      <c r="E272" s="4">
        <f>(R272-S272*(1000-T272)/(1000-U272))*AO272</f>
        <v>22.17119997799782</v>
      </c>
      <c r="F272" s="4">
        <f>IF(AZ272&lt;&gt;0,1/(1/AZ272-1/N272),0)</f>
        <v>0.1586913270712695</v>
      </c>
      <c r="G272" s="4">
        <f>((BC272-AP272/2)*S272-E272)/(BC272+AP272/2)</f>
        <v>326.3526886672376</v>
      </c>
      <c r="H272" s="4">
        <f>AP272*1000</f>
        <v>2.192603792181759</v>
      </c>
      <c r="I272" s="4">
        <f>(AU272-BA272)</f>
        <v>1.44920036925962</v>
      </c>
      <c r="J272" s="4">
        <f>(P272+AT272*D272)</f>
        <v>24.73483276367188</v>
      </c>
      <c r="K272" s="4">
        <v>6</v>
      </c>
      <c r="L272" s="4">
        <f>(K272*AI272+AJ272)</f>
        <v>1.420000016689301</v>
      </c>
      <c r="M272" s="4">
        <v>1</v>
      </c>
      <c r="N272" s="4">
        <f>L272*(M272+1)*(M272+1)/(M272*M272+1)</f>
        <v>2.840000033378601</v>
      </c>
      <c r="O272" s="4">
        <v>23.17035102844238</v>
      </c>
      <c r="P272" s="4">
        <v>24.73483276367188</v>
      </c>
      <c r="Q272" s="4">
        <v>23.21726417541504</v>
      </c>
      <c r="R272" s="4">
        <v>599.1139526367188</v>
      </c>
      <c r="S272" s="4">
        <v>570.9815063476562</v>
      </c>
      <c r="T272" s="4">
        <v>13.92796421051025</v>
      </c>
      <c r="U272" s="4">
        <v>16.51790046691895</v>
      </c>
      <c r="V272" s="4">
        <v>49.969970703125</v>
      </c>
      <c r="W272" s="4">
        <v>59.00904083251953</v>
      </c>
      <c r="X272" s="4">
        <v>499.5613098144531</v>
      </c>
      <c r="Y272" s="4">
        <v>2001.158447265625</v>
      </c>
      <c r="Z272" s="4">
        <v>22.30514144897461</v>
      </c>
      <c r="AA272" s="4">
        <v>101.7414703369141</v>
      </c>
      <c r="AB272" s="4">
        <v>6.122707366943359</v>
      </c>
      <c r="AC272" s="4">
        <v>0.2154021561145782</v>
      </c>
      <c r="AD272" s="4">
        <v>0.06843454390764236</v>
      </c>
      <c r="AE272" s="4">
        <v>0.002548246644437313</v>
      </c>
      <c r="AF272" s="4">
        <v>0.05535578355193138</v>
      </c>
      <c r="AG272" s="4">
        <v>0.002674174029380083</v>
      </c>
      <c r="AH272" s="4">
        <v>0.6666666865348816</v>
      </c>
      <c r="AI272" s="4">
        <v>-0.2195652425289154</v>
      </c>
      <c r="AJ272" s="4">
        <v>2.737391471862793</v>
      </c>
      <c r="AK272" s="4">
        <v>1</v>
      </c>
      <c r="AL272" s="4">
        <v>0</v>
      </c>
      <c r="AM272" s="4">
        <v>0.1599999964237213</v>
      </c>
      <c r="AN272" s="4">
        <v>111115</v>
      </c>
      <c r="AO272" s="4">
        <f>X272*0.000001/(K272*0.0001)</f>
        <v>0.8326021830240884</v>
      </c>
      <c r="AP272" s="4">
        <f>(U272-T272)/(1000-U272)*AO272</f>
        <v>0.002192603792181759</v>
      </c>
      <c r="AQ272" s="4">
        <f>(P272+273.15)</f>
        <v>297.8848327636719</v>
      </c>
      <c r="AR272" s="4">
        <f>(O272+273.15)</f>
        <v>296.3203510284424</v>
      </c>
      <c r="AS272" s="4">
        <f>(Y272*AK272+Z272*AL272)*AM272</f>
        <v>320.1853444057997</v>
      </c>
      <c r="AT272" s="4">
        <f>((AS272+0.00000010773*(AR272^4-AQ272^4))-AP272*44100)/(L272*0.92*2*29.3+0.00000043092*AQ272^3)</f>
        <v>2.340212821582802</v>
      </c>
      <c r="AU272" s="4">
        <f>0.61365*EXP(17.502*J272/(240.97+J272))</f>
        <v>3.129755849642753</v>
      </c>
      <c r="AV272" s="4">
        <f>AU272*1000/AA272</f>
        <v>30.76185000353006</v>
      </c>
      <c r="AW272" s="4">
        <f>(AV272-U272)</f>
        <v>14.24394953661111</v>
      </c>
      <c r="AX272" s="4">
        <f>IF(D272,P272,(O272+P272)/2)</f>
        <v>23.95259189605713</v>
      </c>
      <c r="AY272" s="4">
        <f>0.61365*EXP(17.502*AX272/(240.97+AX272))</f>
        <v>2.986455995862672</v>
      </c>
      <c r="AZ272" s="4">
        <f>IF(AW272&lt;&gt;0,(1000-(AV272+U272)/2)/AW272*AP272,0)</f>
        <v>0.1502933513343259</v>
      </c>
      <c r="BA272" s="4">
        <f>U272*AA272/1000</f>
        <v>1.680555480383133</v>
      </c>
      <c r="BB272" s="4">
        <f>(AY272-BA272)</f>
        <v>1.305900515479539</v>
      </c>
      <c r="BC272" s="4">
        <f>1/(1.6/F272+1.37/N272)</f>
        <v>0.09465339928866962</v>
      </c>
      <c r="BD272" s="4">
        <f>G272*AA272*0.001</f>
        <v>33.20360239340991</v>
      </c>
      <c r="BE272" s="4">
        <f>G272/S272</f>
        <v>0.5715643764975633</v>
      </c>
      <c r="BF272" s="4">
        <f>(1-AP272*AA272/AU272/F272)*100</f>
        <v>55.08467787334929</v>
      </c>
      <c r="BG272" s="4">
        <f>(S272-E272/(N272/1.35))</f>
        <v>560.4423797214183</v>
      </c>
      <c r="BH272" s="4">
        <f>E272*BF272/100/BG272</f>
        <v>0.02179159630042062</v>
      </c>
    </row>
    <row r="273" ht="16" customHeight="1">
      <c r="A273" s="4">
        <v>244</v>
      </c>
      <c r="B273" t="s" s="2">
        <v>334</v>
      </c>
      <c r="C273" s="4">
        <v>1471.500032331795</v>
      </c>
      <c r="D273" s="4">
        <v>0</v>
      </c>
      <c r="E273" s="4">
        <f>(R273-S273*(1000-T273)/(1000-U273))*AO273</f>
        <v>21.93783742349488</v>
      </c>
      <c r="F273" s="4">
        <f>IF(AZ273&lt;&gt;0,1/(1/AZ273-1/N273),0)</f>
        <v>0.1583138711144734</v>
      </c>
      <c r="G273" s="4">
        <f>((BC273-AP273/2)*S273-E273)/(BC273+AP273/2)</f>
        <v>328.5301298595437</v>
      </c>
      <c r="H273" s="4">
        <f>AP273*1000</f>
        <v>2.193759580122549</v>
      </c>
      <c r="I273" s="4">
        <f>(AU273-BA273)</f>
        <v>1.453214169213964</v>
      </c>
      <c r="J273" s="4">
        <f>(P273+AT273*D273)</f>
        <v>24.75326728820801</v>
      </c>
      <c r="K273" s="4">
        <v>6</v>
      </c>
      <c r="L273" s="4">
        <f>(K273*AI273+AJ273)</f>
        <v>1.420000016689301</v>
      </c>
      <c r="M273" s="4">
        <v>1</v>
      </c>
      <c r="N273" s="4">
        <f>L273*(M273+1)*(M273+1)/(M273*M273+1)</f>
        <v>2.840000033378601</v>
      </c>
      <c r="O273" s="4">
        <v>23.18351554870605</v>
      </c>
      <c r="P273" s="4">
        <v>24.75326728820801</v>
      </c>
      <c r="Q273" s="4">
        <v>23.21887016296387</v>
      </c>
      <c r="R273" s="4">
        <v>599.1320190429688</v>
      </c>
      <c r="S273" s="4">
        <v>571.2787475585938</v>
      </c>
      <c r="T273" s="4">
        <v>13.92110443115234</v>
      </c>
      <c r="U273" s="4">
        <v>16.51237678527832</v>
      </c>
      <c r="V273" s="4">
        <v>49.92260360717773</v>
      </c>
      <c r="W273" s="4">
        <v>58.93978118896484</v>
      </c>
      <c r="X273" s="4">
        <v>499.5697326660156</v>
      </c>
      <c r="Y273" s="4">
        <v>2001.049560546875</v>
      </c>
      <c r="Z273" s="4">
        <v>22.33917808532715</v>
      </c>
      <c r="AA273" s="4">
        <v>101.7412567138672</v>
      </c>
      <c r="AB273" s="4">
        <v>6.122707366943359</v>
      </c>
      <c r="AC273" s="4">
        <v>0.2154021561145782</v>
      </c>
      <c r="AD273" s="4">
        <v>0.06843454390764236</v>
      </c>
      <c r="AE273" s="4">
        <v>0.002548246644437313</v>
      </c>
      <c r="AF273" s="4">
        <v>0.05535578355193138</v>
      </c>
      <c r="AG273" s="4">
        <v>0.002674174029380083</v>
      </c>
      <c r="AH273" s="4">
        <v>0.6666666865348816</v>
      </c>
      <c r="AI273" s="4">
        <v>-0.2195652425289154</v>
      </c>
      <c r="AJ273" s="4">
        <v>2.737391471862793</v>
      </c>
      <c r="AK273" s="4">
        <v>1</v>
      </c>
      <c r="AL273" s="4">
        <v>0</v>
      </c>
      <c r="AM273" s="4">
        <v>0.1599999964237213</v>
      </c>
      <c r="AN273" s="4">
        <v>111115</v>
      </c>
      <c r="AO273" s="4">
        <f>X273*0.000001/(K273*0.0001)</f>
        <v>0.8326162211100259</v>
      </c>
      <c r="AP273" s="4">
        <f>(U273-T273)/(1000-U273)*AO273</f>
        <v>0.002193759580122549</v>
      </c>
      <c r="AQ273" s="4">
        <f>(P273+273.15)</f>
        <v>297.903267288208</v>
      </c>
      <c r="AR273" s="4">
        <f>(O273+273.15)</f>
        <v>296.333515548706</v>
      </c>
      <c r="AS273" s="4">
        <f>(Y273*AK273+Z273*AL273)*AM273</f>
        <v>320.1679225311891</v>
      </c>
      <c r="AT273" s="4">
        <f>((AS273+0.00000010773*(AR273^4-AQ273^4))-AP273*44100)/(L273*0.92*2*29.3+0.00000043092*AQ273^3)</f>
        <v>2.338669528464344</v>
      </c>
      <c r="AU273" s="4">
        <f>0.61365*EXP(17.502*J273/(240.97+J273))</f>
        <v>3.133204134681067</v>
      </c>
      <c r="AV273" s="4">
        <f>AU273*1000/AA273</f>
        <v>30.79580728487321</v>
      </c>
      <c r="AW273" s="4">
        <f>(AV273-U273)</f>
        <v>14.28343049959489</v>
      </c>
      <c r="AX273" s="4">
        <f>IF(D273,P273,(O273+P273)/2)</f>
        <v>23.96839141845703</v>
      </c>
      <c r="AY273" s="4">
        <f>0.61365*EXP(17.502*AX273/(240.97+AX273))</f>
        <v>2.989292562644656</v>
      </c>
      <c r="AZ273" s="4">
        <f>IF(AW273&lt;&gt;0,(1000-(AV273+U273)/2)/AW273*AP273,0)</f>
        <v>0.1499547457574879</v>
      </c>
      <c r="BA273" s="4">
        <f>U273*AA273/1000</f>
        <v>1.679989965467103</v>
      </c>
      <c r="BB273" s="4">
        <f>(AY273-BA273)</f>
        <v>1.309302597177553</v>
      </c>
      <c r="BC273" s="4">
        <f>1/(1.6/F273+1.37/N273)</f>
        <v>0.09443851756335775</v>
      </c>
      <c r="BD273" s="4">
        <f>G273*AA273*0.001</f>
        <v>33.42506828027996</v>
      </c>
      <c r="BE273" s="4">
        <f>G273/S273</f>
        <v>0.5750785081075463</v>
      </c>
      <c r="BF273" s="4">
        <f>(1-AP273*AA273/AU273/F273)*100</f>
        <v>55.00352748838701</v>
      </c>
      <c r="BG273" s="4">
        <f>(S273-E273/(N273/1.35))</f>
        <v>560.8505503143545</v>
      </c>
      <c r="BH273" s="4">
        <f>E273*BF273/100/BG273</f>
        <v>0.02151479468251638</v>
      </c>
    </row>
    <row r="274" ht="16" customHeight="1">
      <c r="A274" s="4">
        <v>245</v>
      </c>
      <c r="B274" t="s" s="2">
        <v>335</v>
      </c>
      <c r="C274" s="4">
        <v>1476.500032220036</v>
      </c>
      <c r="D274" s="4">
        <v>0</v>
      </c>
      <c r="E274" s="4">
        <f>(R274-S274*(1000-T274)/(1000-U274))*AO274</f>
        <v>22.21532083632515</v>
      </c>
      <c r="F274" s="4">
        <f>IF(AZ274&lt;&gt;0,1/(1/AZ274-1/N274),0)</f>
        <v>0.1617830291674864</v>
      </c>
      <c r="G274" s="4">
        <f>((BC274-AP274/2)*S274-E274)/(BC274+AP274/2)</f>
        <v>330.4825362246764</v>
      </c>
      <c r="H274" s="4">
        <f>AP274*1000</f>
        <v>2.239926237437986</v>
      </c>
      <c r="I274" s="4">
        <f>(AU274-BA274)</f>
        <v>1.453662764108302</v>
      </c>
      <c r="J274" s="4">
        <f>(P274+AT274*D274)</f>
        <v>24.75273895263672</v>
      </c>
      <c r="K274" s="4">
        <v>6</v>
      </c>
      <c r="L274" s="4">
        <f>(K274*AI274+AJ274)</f>
        <v>1.420000016689301</v>
      </c>
      <c r="M274" s="4">
        <v>1</v>
      </c>
      <c r="N274" s="4">
        <f>L274*(M274+1)*(M274+1)/(M274*M274+1)</f>
        <v>2.840000033378601</v>
      </c>
      <c r="O274" s="4">
        <v>23.19462394714355</v>
      </c>
      <c r="P274" s="4">
        <v>24.75273895263672</v>
      </c>
      <c r="Q274" s="4">
        <v>23.2219066619873</v>
      </c>
      <c r="R274" s="4">
        <v>599.5985107421875</v>
      </c>
      <c r="S274" s="4">
        <v>571.380371093750</v>
      </c>
      <c r="T274" s="4">
        <v>13.86121940612793</v>
      </c>
      <c r="U274" s="4">
        <v>16.50700569152832</v>
      </c>
      <c r="V274" s="4">
        <v>49.54883193969727</v>
      </c>
      <c r="W274" s="4">
        <v>58.87263488769531</v>
      </c>
      <c r="X274" s="4">
        <v>499.5758972167969</v>
      </c>
      <c r="Y274" s="4">
        <v>2000.879638671875</v>
      </c>
      <c r="Z274" s="4">
        <v>22.41896629333496</v>
      </c>
      <c r="AA274" s="4">
        <v>101.7411956787109</v>
      </c>
      <c r="AB274" s="4">
        <v>6.122707366943359</v>
      </c>
      <c r="AC274" s="4">
        <v>0.2154021561145782</v>
      </c>
      <c r="AD274" s="4">
        <v>0.06843454390764236</v>
      </c>
      <c r="AE274" s="4">
        <v>0.002548246644437313</v>
      </c>
      <c r="AF274" s="4">
        <v>0.05535578355193138</v>
      </c>
      <c r="AG274" s="4">
        <v>0.002674174029380083</v>
      </c>
      <c r="AH274" s="4">
        <v>0.6666666865348816</v>
      </c>
      <c r="AI274" s="4">
        <v>-0.2195652425289154</v>
      </c>
      <c r="AJ274" s="4">
        <v>2.737391471862793</v>
      </c>
      <c r="AK274" s="4">
        <v>1</v>
      </c>
      <c r="AL274" s="4">
        <v>0</v>
      </c>
      <c r="AM274" s="4">
        <v>0.1599999964237213</v>
      </c>
      <c r="AN274" s="4">
        <v>111115</v>
      </c>
      <c r="AO274" s="4">
        <f>X274*0.000001/(K274*0.0001)</f>
        <v>0.832626495361328</v>
      </c>
      <c r="AP274" s="4">
        <f>(U274-T274)/(1000-U274)*AO274</f>
        <v>0.002239926237437986</v>
      </c>
      <c r="AQ274" s="4">
        <f>(P274+273.15)</f>
        <v>297.9027389526367</v>
      </c>
      <c r="AR274" s="4">
        <f>(O274+273.15)</f>
        <v>296.3446239471435</v>
      </c>
      <c r="AS274" s="4">
        <f>(Y274*AK274+Z274*AL274)*AM274</f>
        <v>320.1407350317968</v>
      </c>
      <c r="AT274" s="4">
        <f>((AS274+0.00000010773*(AR274^4-AQ274^4))-AP274*44100)/(L274*0.92*2*29.3+0.00000043092*AQ274^3)</f>
        <v>2.316697280173887</v>
      </c>
      <c r="AU274" s="4">
        <f>0.61365*EXP(17.502*J274/(240.97+J274))</f>
        <v>3.13310526023968</v>
      </c>
      <c r="AV274" s="4">
        <f>AU274*1000/AA274</f>
        <v>30.79485393639101</v>
      </c>
      <c r="AW274" s="4">
        <f>(AV274-U274)</f>
        <v>14.28784824486269</v>
      </c>
      <c r="AX274" s="4">
        <f>IF(D274,P274,(O274+P274)/2)</f>
        <v>23.97368144989014</v>
      </c>
      <c r="AY274" s="4">
        <f>0.61365*EXP(17.502*AX274/(240.97+AX274))</f>
        <v>2.990242834550409</v>
      </c>
      <c r="AZ274" s="4">
        <f>IF(AW274&lt;&gt;0,(1000-(AV274+U274)/2)/AW274*AP274,0)</f>
        <v>0.1530636287373943</v>
      </c>
      <c r="BA274" s="4">
        <f>U274*AA274/1000</f>
        <v>1.679442496131378</v>
      </c>
      <c r="BB274" s="4">
        <f>(AY274-BA274)</f>
        <v>1.310800338419031</v>
      </c>
      <c r="BC274" s="4">
        <f>1/(1.6/F274+1.37/N274)</f>
        <v>0.09641171761998323</v>
      </c>
      <c r="BD274" s="4">
        <f>G274*AA274*0.001</f>
        <v>33.62368838643147</v>
      </c>
      <c r="BE274" s="4">
        <f>G274/S274</f>
        <v>0.578393226200716</v>
      </c>
      <c r="BF274" s="4">
        <f>(1-AP274*AA274/AU274/F274)*100</f>
        <v>55.04038271791338</v>
      </c>
      <c r="BG274" s="4">
        <f>(S274-E274/(N274/1.35))</f>
        <v>560.8202715245395</v>
      </c>
      <c r="BH274" s="4">
        <f>E274*BF274/100/BG274</f>
        <v>0.02180270263249692</v>
      </c>
    </row>
    <row r="275" ht="16" customHeight="1">
      <c r="A275" s="4">
        <v>246</v>
      </c>
      <c r="B275" t="s" s="2">
        <v>336</v>
      </c>
      <c r="C275" s="4">
        <v>1482.000032097101</v>
      </c>
      <c r="D275" s="4">
        <v>0</v>
      </c>
      <c r="E275" s="4">
        <f>(R275-S275*(1000-T275)/(1000-U275))*AO275</f>
        <v>22.80810993333687</v>
      </c>
      <c r="F275" s="4">
        <f>IF(AZ275&lt;&gt;0,1/(1/AZ275-1/N275),0)</f>
        <v>0.1655388035066775</v>
      </c>
      <c r="G275" s="4">
        <f>((BC275-AP275/2)*S275-E275)/(BC275+AP275/2)</f>
        <v>329.1125064824872</v>
      </c>
      <c r="H275" s="4">
        <f>AP275*1000</f>
        <v>2.287552201268663</v>
      </c>
      <c r="I275" s="4">
        <f>(AU275-BA275)</f>
        <v>1.452713798815391</v>
      </c>
      <c r="J275" s="4">
        <f>(P275+AT275*D275)</f>
        <v>24.74746513366699</v>
      </c>
      <c r="K275" s="4">
        <v>6</v>
      </c>
      <c r="L275" s="4">
        <f>(K275*AI275+AJ275)</f>
        <v>1.420000016689301</v>
      </c>
      <c r="M275" s="4">
        <v>1</v>
      </c>
      <c r="N275" s="4">
        <f>L275*(M275+1)*(M275+1)/(M275*M275+1)</f>
        <v>2.840000033378601</v>
      </c>
      <c r="O275" s="4">
        <v>23.19966697692871</v>
      </c>
      <c r="P275" s="4">
        <v>24.74746513366699</v>
      </c>
      <c r="Q275" s="4">
        <v>23.22516250610352</v>
      </c>
      <c r="R275" s="4">
        <v>599.9745483398438</v>
      </c>
      <c r="S275" s="4">
        <v>571.0122680664062</v>
      </c>
      <c r="T275" s="4">
        <v>13.80451774597168</v>
      </c>
      <c r="U275" s="4">
        <v>16.5066089630127</v>
      </c>
      <c r="V275" s="4">
        <v>49.24946212768555</v>
      </c>
      <c r="W275" s="4">
        <v>58.84983825683594</v>
      </c>
      <c r="X275" s="4">
        <v>499.5669555664062</v>
      </c>
      <c r="Y275" s="4">
        <v>2000.7646484375</v>
      </c>
      <c r="Z275" s="4">
        <v>22.46987342834473</v>
      </c>
      <c r="AA275" s="4">
        <v>101.7413482666016</v>
      </c>
      <c r="AB275" s="4">
        <v>6.122707366943359</v>
      </c>
      <c r="AC275" s="4">
        <v>0.2154021561145782</v>
      </c>
      <c r="AD275" s="4">
        <v>0.06843454390764236</v>
      </c>
      <c r="AE275" s="4">
        <v>0.002548246644437313</v>
      </c>
      <c r="AF275" s="4">
        <v>0.05535578355193138</v>
      </c>
      <c r="AG275" s="4">
        <v>0.002674174029380083</v>
      </c>
      <c r="AH275" s="4">
        <v>0.6666666865348816</v>
      </c>
      <c r="AI275" s="4">
        <v>-0.2195652425289154</v>
      </c>
      <c r="AJ275" s="4">
        <v>2.737391471862793</v>
      </c>
      <c r="AK275" s="4">
        <v>1</v>
      </c>
      <c r="AL275" s="4">
        <v>0</v>
      </c>
      <c r="AM275" s="4">
        <v>0.1599999964237213</v>
      </c>
      <c r="AN275" s="4">
        <v>111115</v>
      </c>
      <c r="AO275" s="4">
        <f>X275*0.000001/(K275*0.0001)</f>
        <v>0.8326115926106769</v>
      </c>
      <c r="AP275" s="4">
        <f>(U275-T275)/(1000-U275)*AO275</f>
        <v>0.002287552201268663</v>
      </c>
      <c r="AQ275" s="4">
        <f>(P275+273.15)</f>
        <v>297.897465133667</v>
      </c>
      <c r="AR275" s="4">
        <f>(O275+273.15)</f>
        <v>296.3496669769287</v>
      </c>
      <c r="AS275" s="4">
        <f>(Y275*AK275+Z275*AL275)*AM275</f>
        <v>320.122336594708</v>
      </c>
      <c r="AT275" s="4">
        <f>((AS275+0.00000010773*(AR275^4-AQ275^4))-AP275*44100)/(L275*0.92*2*29.3+0.00000043092*AQ275^3)</f>
        <v>2.293948755737528</v>
      </c>
      <c r="AU275" s="4">
        <f>0.61365*EXP(17.502*J275/(240.97+J275))</f>
        <v>3.132118450021873</v>
      </c>
      <c r="AV275" s="4">
        <f>AU275*1000/AA275</f>
        <v>30.78510854617844</v>
      </c>
      <c r="AW275" s="4">
        <f>(AV275-U275)</f>
        <v>14.27849958316575</v>
      </c>
      <c r="AX275" s="4">
        <f>IF(D275,P275,(O275+P275)/2)</f>
        <v>23.97356605529785</v>
      </c>
      <c r="AY275" s="4">
        <f>0.61365*EXP(17.502*AX275/(240.97+AX275))</f>
        <v>2.990222102888253</v>
      </c>
      <c r="AZ275" s="4">
        <f>IF(AW275&lt;&gt;0,(1000-(AV275+U275)/2)/AW275*AP275,0)</f>
        <v>0.1564212718580694</v>
      </c>
      <c r="BA275" s="4">
        <f>U275*AA275/1000</f>
        <v>1.679404651206482</v>
      </c>
      <c r="BB275" s="4">
        <f>(AY275-BA275)</f>
        <v>1.310817451681771</v>
      </c>
      <c r="BC275" s="4">
        <f>1/(1.6/F275+1.37/N275)</f>
        <v>0.09854350819517066</v>
      </c>
      <c r="BD275" s="4">
        <f>G275*AA275*0.001</f>
        <v>33.4843501409289</v>
      </c>
      <c r="BE275" s="4">
        <f>G275/S275</f>
        <v>0.5763667873493269</v>
      </c>
      <c r="BF275" s="4">
        <f>(1-AP275*AA275/AU275/F275)*100</f>
        <v>55.11197348269273</v>
      </c>
      <c r="BG275" s="4">
        <f>(S275-E275/(N275/1.35))</f>
        <v>560.1703849508718</v>
      </c>
      <c r="BH275" s="4">
        <f>E275*BF275/100/BG275</f>
        <v>0.02243960022889542</v>
      </c>
    </row>
    <row r="276" ht="16" customHeight="1">
      <c r="A276" s="4">
        <v>247</v>
      </c>
      <c r="B276" t="s" s="2">
        <v>337</v>
      </c>
      <c r="C276" s="4">
        <v>1487.000031985343</v>
      </c>
      <c r="D276" s="4">
        <v>0</v>
      </c>
      <c r="E276" s="4">
        <f>(R276-S276*(1000-T276)/(1000-U276))*AO276</f>
        <v>22.95017451794665</v>
      </c>
      <c r="F276" s="4">
        <f>IF(AZ276&lt;&gt;0,1/(1/AZ276-1/N276),0)</f>
        <v>0.165757981208184</v>
      </c>
      <c r="G276" s="4">
        <f>((BC276-AP276/2)*S276-E276)/(BC276+AP276/2)</f>
        <v>327.7800768426368</v>
      </c>
      <c r="H276" s="4">
        <f>AP276*1000</f>
        <v>2.291523514920624</v>
      </c>
      <c r="I276" s="4">
        <f>(AU276-BA276)</f>
        <v>1.453414959436416</v>
      </c>
      <c r="J276" s="4">
        <f>(P276+AT276*D276)</f>
        <v>24.75211906433105</v>
      </c>
      <c r="K276" s="4">
        <v>6</v>
      </c>
      <c r="L276" s="4">
        <f>(K276*AI276+AJ276)</f>
        <v>1.420000016689301</v>
      </c>
      <c r="M276" s="4">
        <v>1</v>
      </c>
      <c r="N276" s="4">
        <f>L276*(M276+1)*(M276+1)/(M276*M276+1)</f>
        <v>2.840000033378601</v>
      </c>
      <c r="O276" s="4">
        <v>23.20526695251465</v>
      </c>
      <c r="P276" s="4">
        <v>24.75211906433105</v>
      </c>
      <c r="Q276" s="4">
        <v>23.22660446166992</v>
      </c>
      <c r="R276" s="4">
        <v>599.9511108398438</v>
      </c>
      <c r="S276" s="4">
        <v>570.8153686523438</v>
      </c>
      <c r="T276" s="4">
        <v>13.80138206481934</v>
      </c>
      <c r="U276" s="4">
        <v>16.50822067260742</v>
      </c>
      <c r="V276" s="4">
        <v>49.20058441162109</v>
      </c>
      <c r="W276" s="4">
        <v>58.83329391479492</v>
      </c>
      <c r="X276" s="4">
        <v>499.5557250976562</v>
      </c>
      <c r="Y276" s="4">
        <v>2000.665405273438</v>
      </c>
      <c r="Z276" s="4">
        <v>22.55426406860352</v>
      </c>
      <c r="AA276" s="4">
        <v>101.7416915893555</v>
      </c>
      <c r="AB276" s="4">
        <v>6.122707366943359</v>
      </c>
      <c r="AC276" s="4">
        <v>0.2154021561145782</v>
      </c>
      <c r="AD276" s="4">
        <v>0.06843454390764236</v>
      </c>
      <c r="AE276" s="4">
        <v>0.002548246644437313</v>
      </c>
      <c r="AF276" s="4">
        <v>0.05535578355193138</v>
      </c>
      <c r="AG276" s="4">
        <v>0.002674174029380083</v>
      </c>
      <c r="AH276" s="4">
        <v>0.6666666865348816</v>
      </c>
      <c r="AI276" s="4">
        <v>-0.2195652425289154</v>
      </c>
      <c r="AJ276" s="4">
        <v>2.737391471862793</v>
      </c>
      <c r="AK276" s="4">
        <v>1</v>
      </c>
      <c r="AL276" s="4">
        <v>0</v>
      </c>
      <c r="AM276" s="4">
        <v>0.1599999964237213</v>
      </c>
      <c r="AN276" s="4">
        <v>111115</v>
      </c>
      <c r="AO276" s="4">
        <f>X276*0.000001/(K276*0.0001)</f>
        <v>0.8325928751627603</v>
      </c>
      <c r="AP276" s="4">
        <f>(U276-T276)/(1000-U276)*AO276</f>
        <v>0.002291523514920624</v>
      </c>
      <c r="AQ276" s="4">
        <f>(P276+273.15)</f>
        <v>297.902119064331</v>
      </c>
      <c r="AR276" s="4">
        <f>(O276+273.15)</f>
        <v>296.3552669525146</v>
      </c>
      <c r="AS276" s="4">
        <f>(Y276*AK276+Z276*AL276)*AM276</f>
        <v>320.106457688813</v>
      </c>
      <c r="AT276" s="4">
        <f>((AS276+0.00000010773*(AR276^4-AQ276^4))-AP276*44100)/(L276*0.92*2*29.3+0.00000043092*AQ276^3)</f>
        <v>2.291874222141724</v>
      </c>
      <c r="AU276" s="4">
        <f>0.61365*EXP(17.502*J276/(240.97+J276))</f>
        <v>3.132989255797863</v>
      </c>
      <c r="AV276" s="4">
        <f>AU276*1000/AA276</f>
        <v>30.79356364982677</v>
      </c>
      <c r="AW276" s="4">
        <f>(AV276-U276)</f>
        <v>14.28534297721935</v>
      </c>
      <c r="AX276" s="4">
        <f>IF(D276,P276,(O276+P276)/2)</f>
        <v>23.97869300842285</v>
      </c>
      <c r="AY276" s="4">
        <f>0.61365*EXP(17.502*AX276/(240.97+AX276))</f>
        <v>2.991143326757518</v>
      </c>
      <c r="AZ276" s="4">
        <f>IF(AW276&lt;&gt;0,(1000-(AV276+U276)/2)/AW276*AP276,0)</f>
        <v>0.1566169564813515</v>
      </c>
      <c r="BA276" s="4">
        <f>U276*AA276/1000</f>
        <v>1.679574296361447</v>
      </c>
      <c r="BB276" s="4">
        <f>(AY276-BA276)</f>
        <v>1.311569030396071</v>
      </c>
      <c r="BC276" s="4">
        <f>1/(1.6/F276+1.37/N276)</f>
        <v>0.0986677722246142</v>
      </c>
      <c r="BD276" s="4">
        <f>G276*AA276*0.001</f>
        <v>33.34889948725878</v>
      </c>
      <c r="BE276" s="4">
        <f>G276/S276</f>
        <v>0.5742313449206935</v>
      </c>
      <c r="BF276" s="4">
        <f>(1-AP276*AA276/AU276/F276)*100</f>
        <v>55.10583297461298</v>
      </c>
      <c r="BG276" s="4">
        <f>(S276-E276/(N276/1.35))</f>
        <v>559.9059548371723</v>
      </c>
      <c r="BH276" s="4">
        <f>E276*BF276/100/BG276</f>
        <v>0.02258751622121924</v>
      </c>
    </row>
    <row r="277" ht="16" customHeight="1">
      <c r="A277" s="4">
        <v>248</v>
      </c>
      <c r="B277" t="s" s="2">
        <v>338</v>
      </c>
      <c r="C277" s="4">
        <v>1492.000031873584</v>
      </c>
      <c r="D277" s="4">
        <v>0</v>
      </c>
      <c r="E277" s="4">
        <f>(R277-S277*(1000-T277)/(1000-U277))*AO277</f>
        <v>23.0352708973321</v>
      </c>
      <c r="F277" s="4">
        <f>IF(AZ277&lt;&gt;0,1/(1/AZ277-1/N277),0)</f>
        <v>0.1658786741600505</v>
      </c>
      <c r="G277" s="4">
        <f>((BC277-AP277/2)*S277-E277)/(BC277+AP277/2)</f>
        <v>326.9500412638029</v>
      </c>
      <c r="H277" s="4">
        <f>AP277*1000</f>
        <v>2.295888586058277</v>
      </c>
      <c r="I277" s="4">
        <f>(AU277-BA277)</f>
        <v>1.455167311714422</v>
      </c>
      <c r="J277" s="4">
        <f>(P277+AT277*D277)</f>
        <v>24.76305389404297</v>
      </c>
      <c r="K277" s="4">
        <v>6</v>
      </c>
      <c r="L277" s="4">
        <f>(K277*AI277+AJ277)</f>
        <v>1.420000016689301</v>
      </c>
      <c r="M277" s="4">
        <v>1</v>
      </c>
      <c r="N277" s="4">
        <f>L277*(M277+1)*(M277+1)/(M277*M277+1)</f>
        <v>2.840000033378601</v>
      </c>
      <c r="O277" s="4">
        <v>23.20966529846191</v>
      </c>
      <c r="P277" s="4">
        <v>24.76305389404297</v>
      </c>
      <c r="Q277" s="4">
        <v>23.22607612609863</v>
      </c>
      <c r="R277" s="4">
        <v>599.9285888671875</v>
      </c>
      <c r="S277" s="4">
        <v>570.6875</v>
      </c>
      <c r="T277" s="4">
        <v>13.79905986785889</v>
      </c>
      <c r="U277" s="4">
        <v>16.51109313964844</v>
      </c>
      <c r="V277" s="4">
        <v>49.16912841796875</v>
      </c>
      <c r="W277" s="4">
        <v>58.8265380859375</v>
      </c>
      <c r="X277" s="4">
        <v>499.5471801757812</v>
      </c>
      <c r="Y277" s="4">
        <v>2000.5498046875</v>
      </c>
      <c r="Z277" s="4">
        <v>22.62178993225098</v>
      </c>
      <c r="AA277" s="4">
        <v>101.741828918457</v>
      </c>
      <c r="AB277" s="4">
        <v>6.122707366943359</v>
      </c>
      <c r="AC277" s="4">
        <v>0.2154021561145782</v>
      </c>
      <c r="AD277" s="4">
        <v>0.06843454390764236</v>
      </c>
      <c r="AE277" s="4">
        <v>0.002548246644437313</v>
      </c>
      <c r="AF277" s="4">
        <v>0.05535578355193138</v>
      </c>
      <c r="AG277" s="4">
        <v>0.002674174029380083</v>
      </c>
      <c r="AH277" s="4">
        <v>0.6666666865348816</v>
      </c>
      <c r="AI277" s="4">
        <v>-0.2195652425289154</v>
      </c>
      <c r="AJ277" s="4">
        <v>2.737391471862793</v>
      </c>
      <c r="AK277" s="4">
        <v>1</v>
      </c>
      <c r="AL277" s="4">
        <v>0</v>
      </c>
      <c r="AM277" s="4">
        <v>0.1599999964237213</v>
      </c>
      <c r="AN277" s="4">
        <v>111115</v>
      </c>
      <c r="AO277" s="4">
        <f>X277*0.000001/(K277*0.0001)</f>
        <v>0.832578633626302</v>
      </c>
      <c r="AP277" s="4">
        <f>(U277-T277)/(1000-U277)*AO277</f>
        <v>0.002295888586058277</v>
      </c>
      <c r="AQ277" s="4">
        <f>(P277+273.15)</f>
        <v>297.9130538940429</v>
      </c>
      <c r="AR277" s="4">
        <f>(O277+273.15)</f>
        <v>296.3596652984619</v>
      </c>
      <c r="AS277" s="4">
        <f>(Y277*AK277+Z277*AL277)*AM277</f>
        <v>320.0879615954764</v>
      </c>
      <c r="AT277" s="4">
        <f>((AS277+0.00000010773*(AR277^4-AQ277^4))-AP277*44100)/(L277*0.92*2*29.3+0.00000043092*AQ277^3)</f>
        <v>2.288586854110314</v>
      </c>
      <c r="AU277" s="4">
        <f>0.61365*EXP(17.502*J277/(240.97+J277))</f>
        <v>3.135036125185243</v>
      </c>
      <c r="AV277" s="4">
        <f>AU277*1000/AA277</f>
        <v>30.81364035334846</v>
      </c>
      <c r="AW277" s="4">
        <f>(AV277-U277)</f>
        <v>14.30254721370002</v>
      </c>
      <c r="AX277" s="4">
        <f>IF(D277,P277,(O277+P277)/2)</f>
        <v>23.98635959625244</v>
      </c>
      <c r="AY277" s="4">
        <f>0.61365*EXP(17.502*AX277/(240.97+AX277))</f>
        <v>2.992521341572829</v>
      </c>
      <c r="AZ277" s="4">
        <f>IF(AW277&lt;&gt;0,(1000-(AV277+U277)/2)/AW277*AP277,0)</f>
        <v>0.156724700491024</v>
      </c>
      <c r="BA277" s="4">
        <f>U277*AA277/1000</f>
        <v>1.679868813470821</v>
      </c>
      <c r="BB277" s="4">
        <f>(AY277-BA277)</f>
        <v>1.312652528102008</v>
      </c>
      <c r="BC277" s="4">
        <f>1/(1.6/F277+1.37/N277)</f>
        <v>0.098736193094068</v>
      </c>
      <c r="BD277" s="4">
        <f>G277*AA277*0.001</f>
        <v>33.2644951631443</v>
      </c>
      <c r="BE277" s="4">
        <f>G277/S277</f>
        <v>0.5729055591086241</v>
      </c>
      <c r="BF277" s="4">
        <f>(1-AP277*AA277/AU277/F277)*100</f>
        <v>55.08232751415272</v>
      </c>
      <c r="BG277" s="4">
        <f>(S277-E277/(N277/1.35))</f>
        <v>559.737635441582</v>
      </c>
      <c r="BH277" s="4">
        <f>E277*BF277/100/BG277</f>
        <v>0.02266841204885358</v>
      </c>
    </row>
    <row r="278" ht="16" customHeight="1">
      <c r="A278" s="4">
        <v>249</v>
      </c>
      <c r="B278" t="s" s="2">
        <v>339</v>
      </c>
      <c r="C278" s="4">
        <v>1497.500031750649</v>
      </c>
      <c r="D278" s="4">
        <v>0</v>
      </c>
      <c r="E278" s="4">
        <f>(R278-S278*(1000-T278)/(1000-U278))*AO278</f>
        <v>23.13511971350874</v>
      </c>
      <c r="F278" s="4">
        <f>IF(AZ278&lt;&gt;0,1/(1/AZ278-1/N278),0)</f>
        <v>0.1662895681268413</v>
      </c>
      <c r="G278" s="4">
        <f>((BC278-AP278/2)*S278-E278)/(BC278+AP278/2)</f>
        <v>326.3503419722038</v>
      </c>
      <c r="H278" s="4">
        <f>AP278*1000</f>
        <v>2.30160365537211</v>
      </c>
      <c r="I278" s="4">
        <f>(AU278-BA278)</f>
        <v>1.45537194708168</v>
      </c>
      <c r="J278" s="4">
        <f>(P278+AT278*D278)</f>
        <v>24.76641654968262</v>
      </c>
      <c r="K278" s="4">
        <v>6</v>
      </c>
      <c r="L278" s="4">
        <f>(K278*AI278+AJ278)</f>
        <v>1.420000016689301</v>
      </c>
      <c r="M278" s="4">
        <v>1</v>
      </c>
      <c r="N278" s="4">
        <f>L278*(M278+1)*(M278+1)/(M278*M278+1)</f>
        <v>2.840000033378601</v>
      </c>
      <c r="O278" s="4">
        <v>23.2149772644043</v>
      </c>
      <c r="P278" s="4">
        <v>24.76641654968262</v>
      </c>
      <c r="Q278" s="4">
        <v>23.24715042114258</v>
      </c>
      <c r="R278" s="4">
        <v>599.9042358398438</v>
      </c>
      <c r="S278" s="4">
        <v>570.5403442382812</v>
      </c>
      <c r="T278" s="4">
        <v>13.79660415649414</v>
      </c>
      <c r="U278" s="4">
        <v>16.51531791687012</v>
      </c>
      <c r="V278" s="4">
        <v>49.14359283447266</v>
      </c>
      <c r="W278" s="4">
        <v>58.82249450683594</v>
      </c>
      <c r="X278" s="4">
        <v>499.5579833984375</v>
      </c>
      <c r="Y278" s="4">
        <v>2000.410644531250</v>
      </c>
      <c r="Z278" s="4">
        <v>22.64654159545898</v>
      </c>
      <c r="AA278" s="4">
        <v>101.7415390014648</v>
      </c>
      <c r="AB278" s="4">
        <v>6.122707366943359</v>
      </c>
      <c r="AC278" s="4">
        <v>0.2154021561145782</v>
      </c>
      <c r="AD278" s="4">
        <v>0.06843454390764236</v>
      </c>
      <c r="AE278" s="4">
        <v>0.002548246644437313</v>
      </c>
      <c r="AF278" s="4">
        <v>0.05535578355193138</v>
      </c>
      <c r="AG278" s="4">
        <v>0.002674174029380083</v>
      </c>
      <c r="AH278" s="4">
        <v>0.6666666865348816</v>
      </c>
      <c r="AI278" s="4">
        <v>-0.2195652425289154</v>
      </c>
      <c r="AJ278" s="4">
        <v>2.737391471862793</v>
      </c>
      <c r="AK278" s="4">
        <v>1</v>
      </c>
      <c r="AL278" s="4">
        <v>0</v>
      </c>
      <c r="AM278" s="4">
        <v>0.1599999964237213</v>
      </c>
      <c r="AN278" s="4">
        <v>111115</v>
      </c>
      <c r="AO278" s="4">
        <f>X278*0.000001/(K278*0.0001)</f>
        <v>0.8325966389973958</v>
      </c>
      <c r="AP278" s="4">
        <f>(U278-T278)/(1000-U278)*AO278</f>
        <v>0.00230160365537211</v>
      </c>
      <c r="AQ278" s="4">
        <f>(P278+273.15)</f>
        <v>297.9164165496826</v>
      </c>
      <c r="AR278" s="4">
        <f>(O278+273.15)</f>
        <v>296.3649772644043</v>
      </c>
      <c r="AS278" s="4">
        <f>(Y278*AK278+Z278*AL278)*AM278</f>
        <v>320.065695970974</v>
      </c>
      <c r="AT278" s="4">
        <f>((AS278+0.00000010773*(AR278^4-AQ278^4))-AP278*44100)/(L278*0.92*2*29.3+0.00000043092*AQ278^3)</f>
        <v>2.285699797488932</v>
      </c>
      <c r="AU278" s="4">
        <f>0.61365*EXP(17.502*J278/(240.97+J278))</f>
        <v>3.135665809042512</v>
      </c>
      <c r="AV278" s="4">
        <f>AU278*1000/AA278</f>
        <v>30.81991721195967</v>
      </c>
      <c r="AW278" s="4">
        <f>(AV278-U278)</f>
        <v>14.30459929508956</v>
      </c>
      <c r="AX278" s="4">
        <f>IF(D278,P278,(O278+P278)/2)</f>
        <v>23.99069690704346</v>
      </c>
      <c r="AY278" s="4">
        <f>0.61365*EXP(17.502*AX278/(240.97+AX278))</f>
        <v>2.993301188262229</v>
      </c>
      <c r="AZ278" s="4">
        <f>IF(AW278&lt;&gt;0,(1000-(AV278+U278)/2)/AW278*AP278,0)</f>
        <v>0.1570914454795873</v>
      </c>
      <c r="BA278" s="4">
        <f>U278*AA278/1000</f>
        <v>1.680293861960832</v>
      </c>
      <c r="BB278" s="4">
        <f>(AY278-BA278)</f>
        <v>1.313007326301397</v>
      </c>
      <c r="BC278" s="4">
        <f>1/(1.6/F278+1.37/N278)</f>
        <v>0.09896909345248671</v>
      </c>
      <c r="BD278" s="4">
        <f>G278*AA278*0.001</f>
        <v>33.20338604590636</v>
      </c>
      <c r="BE278" s="4">
        <f>G278/S278</f>
        <v>0.5720022173154269</v>
      </c>
      <c r="BF278" s="4">
        <f>(1-AP278*AA278/AU278/F278)*100</f>
        <v>55.09092959977554</v>
      </c>
      <c r="BG278" s="4">
        <f>(S278-E278/(N278/1.35))</f>
        <v>559.5430163347033</v>
      </c>
      <c r="BH278" s="4">
        <f>E278*BF278/100/BG278</f>
        <v>0.02277814599077932</v>
      </c>
    </row>
    <row r="279" ht="16" customHeight="1">
      <c r="A279" s="4">
        <v>250</v>
      </c>
      <c r="B279" t="s" s="2">
        <v>340</v>
      </c>
      <c r="C279" s="4">
        <v>1502.500031638891</v>
      </c>
      <c r="D279" s="4">
        <v>0</v>
      </c>
      <c r="E279" s="4">
        <f>(R279-S279*(1000-T279)/(1000-U279))*AO279</f>
        <v>23.25255410521718</v>
      </c>
      <c r="F279" s="4">
        <f>IF(AZ279&lt;&gt;0,1/(1/AZ279-1/N279),0)</f>
        <v>0.1666737021487204</v>
      </c>
      <c r="G279" s="4">
        <f>((BC279-AP279/2)*S279-E279)/(BC279+AP279/2)</f>
        <v>325.5386196706932</v>
      </c>
      <c r="H279" s="4">
        <f>AP279*1000</f>
        <v>2.307255496001521</v>
      </c>
      <c r="I279" s="4">
        <f>(AU279-BA279)</f>
        <v>1.455754181353542</v>
      </c>
      <c r="J279" s="4">
        <f>(P279+AT279*D279)</f>
        <v>24.77140426635742</v>
      </c>
      <c r="K279" s="4">
        <v>6</v>
      </c>
      <c r="L279" s="4">
        <f>(K279*AI279+AJ279)</f>
        <v>1.420000016689301</v>
      </c>
      <c r="M279" s="4">
        <v>1</v>
      </c>
      <c r="N279" s="4">
        <f>L279*(M279+1)*(M279+1)/(M279*M279+1)</f>
        <v>2.840000033378601</v>
      </c>
      <c r="O279" s="4">
        <v>23.23159980773926</v>
      </c>
      <c r="P279" s="4">
        <v>24.77140426635742</v>
      </c>
      <c r="Q279" s="4">
        <v>23.33635330200195</v>
      </c>
      <c r="R279" s="4">
        <v>599.8988037109375</v>
      </c>
      <c r="S279" s="4">
        <v>570.3910522460938</v>
      </c>
      <c r="T279" s="4">
        <v>13.79547500610352</v>
      </c>
      <c r="U279" s="4">
        <v>16.52079010009766</v>
      </c>
      <c r="V279" s="4">
        <v>49.09558486938477</v>
      </c>
      <c r="W279" s="4">
        <v>58.78941345214844</v>
      </c>
      <c r="X279" s="4">
        <v>499.5689086914062</v>
      </c>
      <c r="Y279" s="4">
        <v>2000.295166015625</v>
      </c>
      <c r="Z279" s="4">
        <v>22.63993263244629</v>
      </c>
      <c r="AA279" s="4">
        <v>101.7412490844727</v>
      </c>
      <c r="AB279" s="4">
        <v>6.122707366943359</v>
      </c>
      <c r="AC279" s="4">
        <v>0.2154021561145782</v>
      </c>
      <c r="AD279" s="4">
        <v>0.06843454390764236</v>
      </c>
      <c r="AE279" s="4">
        <v>0.002548246644437313</v>
      </c>
      <c r="AF279" s="4">
        <v>0.05535578355193138</v>
      </c>
      <c r="AG279" s="4">
        <v>0.002674174029380083</v>
      </c>
      <c r="AH279" s="4">
        <v>0.6666666865348816</v>
      </c>
      <c r="AI279" s="4">
        <v>-0.2195652425289154</v>
      </c>
      <c r="AJ279" s="4">
        <v>2.737391471862793</v>
      </c>
      <c r="AK279" s="4">
        <v>1</v>
      </c>
      <c r="AL279" s="4">
        <v>0</v>
      </c>
      <c r="AM279" s="4">
        <v>0.1599999964237213</v>
      </c>
      <c r="AN279" s="4">
        <v>111115</v>
      </c>
      <c r="AO279" s="4">
        <f>X279*0.000001/(K279*0.0001)</f>
        <v>0.8326148478190103</v>
      </c>
      <c r="AP279" s="4">
        <f>(U279-T279)/(1000-U279)*AO279</f>
        <v>0.002307255496001521</v>
      </c>
      <c r="AQ279" s="4">
        <f>(P279+273.15)</f>
        <v>297.9214042663574</v>
      </c>
      <c r="AR279" s="4">
        <f>(O279+273.15)</f>
        <v>296.3815998077392</v>
      </c>
      <c r="AS279" s="4">
        <f>(Y279*AK279+Z279*AL279)*AM279</f>
        <v>320.047219408887</v>
      </c>
      <c r="AT279" s="4">
        <f>((AS279+0.00000010773*(AR279^4-AQ279^4))-AP279*44100)/(L279*0.92*2*29.3+0.00000043092*AQ279^3)</f>
        <v>2.284114894328428</v>
      </c>
      <c r="AU279" s="4">
        <f>0.61365*EXP(17.502*J279/(240.97+J279))</f>
        <v>3.136600001999868</v>
      </c>
      <c r="AV279" s="4">
        <f>AU279*1000/AA279</f>
        <v>30.82918708217986</v>
      </c>
      <c r="AW279" s="4">
        <f>(AV279-U279)</f>
        <v>14.3083969820822</v>
      </c>
      <c r="AX279" s="4">
        <f>IF(D279,P279,(O279+P279)/2)</f>
        <v>24.00150203704834</v>
      </c>
      <c r="AY279" s="4">
        <f>0.61365*EXP(17.502*AX279/(240.97+AX279))</f>
        <v>2.995244718943486</v>
      </c>
      <c r="AZ279" s="4">
        <f>IF(AW279&lt;&gt;0,(1000-(AV279+U279)/2)/AW279*AP279,0)</f>
        <v>0.1574342151170195</v>
      </c>
      <c r="BA279" s="4">
        <f>U279*AA279/1000</f>
        <v>1.680845820646325</v>
      </c>
      <c r="BB279" s="4">
        <f>(AY279-BA279)</f>
        <v>1.314398898297161</v>
      </c>
      <c r="BC279" s="4">
        <f>1/(1.6/F279+1.37/N279)</f>
        <v>0.09918677621272505</v>
      </c>
      <c r="BD279" s="4">
        <f>G279*AA279*0.001</f>
        <v>33.12070579053141</v>
      </c>
      <c r="BE279" s="4">
        <f>G279/S279</f>
        <v>0.5707288331203352</v>
      </c>
      <c r="BF279" s="4">
        <f>(1-AP279*AA279/AU279/F279)*100</f>
        <v>55.09791228614328</v>
      </c>
      <c r="BG279" s="4">
        <f>(S279-E279/(N279/1.35))</f>
        <v>559.3379016569725</v>
      </c>
      <c r="BH279" s="4">
        <f>E279*BF279/100/BG279</f>
        <v>0.02290506655677633</v>
      </c>
    </row>
    <row r="280" ht="16" customHeight="1">
      <c r="A280" s="4">
        <v>251</v>
      </c>
      <c r="B280" t="s" s="2">
        <v>341</v>
      </c>
      <c r="C280" s="4">
        <v>1507.500031527132</v>
      </c>
      <c r="D280" s="4">
        <v>0</v>
      </c>
      <c r="E280" s="4">
        <f>(R280-S280*(1000-T280)/(1000-U280))*AO280</f>
        <v>23.35584480459048</v>
      </c>
      <c r="F280" s="4">
        <f>IF(AZ280&lt;&gt;0,1/(1/AZ280-1/N280),0)</f>
        <v>0.1670304036900653</v>
      </c>
      <c r="G280" s="4">
        <f>((BC280-AP280/2)*S280-E280)/(BC280+AP280/2)</f>
        <v>324.9344521542951</v>
      </c>
      <c r="H280" s="4">
        <f>AP280*1000</f>
        <v>2.313697940499106</v>
      </c>
      <c r="I280" s="4">
        <f>(AU280-BA280)</f>
        <v>1.456853461657606</v>
      </c>
      <c r="J280" s="4">
        <f>(P280+AT280*D280)</f>
        <v>24.78127670288086</v>
      </c>
      <c r="K280" s="4">
        <v>6</v>
      </c>
      <c r="L280" s="4">
        <f>(K280*AI280+AJ280)</f>
        <v>1.420000016689301</v>
      </c>
      <c r="M280" s="4">
        <v>1</v>
      </c>
      <c r="N280" s="4">
        <f>L280*(M280+1)*(M280+1)/(M280*M280+1)</f>
        <v>2.840000033378601</v>
      </c>
      <c r="O280" s="4">
        <v>23.26818084716797</v>
      </c>
      <c r="P280" s="4">
        <v>24.78127670288086</v>
      </c>
      <c r="Q280" s="4">
        <v>23.44205284118652</v>
      </c>
      <c r="R280" s="4">
        <v>599.9859619140625</v>
      </c>
      <c r="S280" s="4">
        <v>570.3497924804688</v>
      </c>
      <c r="T280" s="4">
        <v>13.7952766418457</v>
      </c>
      <c r="U280" s="4">
        <v>16.5281867980957</v>
      </c>
      <c r="V280" s="4">
        <v>48.99656677246094</v>
      </c>
      <c r="W280" s="4">
        <v>58.69756317138672</v>
      </c>
      <c r="X280" s="4">
        <v>499.5678405761719</v>
      </c>
      <c r="Y280" s="4">
        <v>2000.20703125</v>
      </c>
      <c r="Z280" s="4">
        <v>22.57788848876953</v>
      </c>
      <c r="AA280" s="4">
        <v>101.7411270141602</v>
      </c>
      <c r="AB280" s="4">
        <v>6.122707366943359</v>
      </c>
      <c r="AC280" s="4">
        <v>0.2154021561145782</v>
      </c>
      <c r="AD280" s="4">
        <v>0.06843454390764236</v>
      </c>
      <c r="AE280" s="4">
        <v>0.002548246644437313</v>
      </c>
      <c r="AF280" s="4">
        <v>0.05535578355193138</v>
      </c>
      <c r="AG280" s="4">
        <v>0.002674174029380083</v>
      </c>
      <c r="AH280" s="4">
        <v>1</v>
      </c>
      <c r="AI280" s="4">
        <v>-0.2195652425289154</v>
      </c>
      <c r="AJ280" s="4">
        <v>2.737391471862793</v>
      </c>
      <c r="AK280" s="4">
        <v>1</v>
      </c>
      <c r="AL280" s="4">
        <v>0</v>
      </c>
      <c r="AM280" s="4">
        <v>0.1599999964237213</v>
      </c>
      <c r="AN280" s="4">
        <v>111115</v>
      </c>
      <c r="AO280" s="4">
        <f>X280*0.000001/(K280*0.0001)</f>
        <v>0.832613067626953</v>
      </c>
      <c r="AP280" s="4">
        <f>(U280-T280)/(1000-U280)*AO280</f>
        <v>0.002313697940499107</v>
      </c>
      <c r="AQ280" s="4">
        <f>(P280+273.15)</f>
        <v>297.9312767028808</v>
      </c>
      <c r="AR280" s="4">
        <f>(O280+273.15)</f>
        <v>296.4181808471679</v>
      </c>
      <c r="AS280" s="4">
        <f>(Y280*AK280+Z280*AL280)*AM280</f>
        <v>320.0331178467022</v>
      </c>
      <c r="AT280" s="4">
        <f>((AS280+0.00000010773*(AR280^4-AQ280^4))-AP280*44100)/(L280*0.92*2*29.3+0.00000043092*AQ280^3)</f>
        <v>2.284082779684831</v>
      </c>
      <c r="AU280" s="4">
        <f>0.61365*EXP(17.502*J280/(240.97+J280))</f>
        <v>3.138449813996426</v>
      </c>
      <c r="AV280" s="4">
        <f>AU280*1000/AA280</f>
        <v>30.84740562741773</v>
      </c>
      <c r="AW280" s="4">
        <f>(AV280-U280)</f>
        <v>14.31921882932203</v>
      </c>
      <c r="AX280" s="4">
        <f>IF(D280,P280,(O280+P280)/2)</f>
        <v>24.02472877502441</v>
      </c>
      <c r="AY280" s="4">
        <f>0.61365*EXP(17.502*AX280/(240.97+AX280))</f>
        <v>2.999426273443448</v>
      </c>
      <c r="AZ280" s="4">
        <f>IF(AW280&lt;&gt;0,(1000-(AV280+U280)/2)/AW280*AP280,0)</f>
        <v>0.1577524278462082</v>
      </c>
      <c r="BA280" s="4">
        <f>U280*AA280/1000</f>
        <v>1.68159635233882</v>
      </c>
      <c r="BB280" s="4">
        <f>(AY280-BA280)</f>
        <v>1.317829921104628</v>
      </c>
      <c r="BC280" s="4">
        <f>1/(1.6/F280+1.37/N280)</f>
        <v>0.09938887042944759</v>
      </c>
      <c r="BD280" s="4">
        <f>G280*AA280*0.001</f>
        <v>33.05919736790669</v>
      </c>
      <c r="BE280" s="4">
        <f>G280/S280</f>
        <v>0.5697108273523608</v>
      </c>
      <c r="BF280" s="4">
        <f>(1-AP280*AA280/AU280/F280)*100</f>
        <v>55.09522909953068</v>
      </c>
      <c r="BG280" s="4">
        <f>(S280-E280/(N280/1.35))</f>
        <v>559.2475424397576</v>
      </c>
      <c r="BH280" s="4">
        <f>E280*BF280/100/BG280</f>
        <v>0.02300941037144763</v>
      </c>
    </row>
    <row r="281" ht="16" customHeight="1">
      <c r="A281" s="4">
        <v>252</v>
      </c>
      <c r="B281" t="s" s="2">
        <v>342</v>
      </c>
      <c r="C281" s="4">
        <v>1513.000031404197</v>
      </c>
      <c r="D281" s="4">
        <v>0</v>
      </c>
      <c r="E281" s="4">
        <f>(R281-S281*(1000-T281)/(1000-U281))*AO281</f>
        <v>23.34044018035362</v>
      </c>
      <c r="F281" s="4">
        <f>IF(AZ281&lt;&gt;0,1/(1/AZ281-1/N281),0)</f>
        <v>0.1672249060511945</v>
      </c>
      <c r="G281" s="4">
        <f>((BC281-AP281/2)*S281-E281)/(BC281+AP281/2)</f>
        <v>325.3892331976448</v>
      </c>
      <c r="H281" s="4">
        <f>AP281*1000</f>
        <v>2.321683831948318</v>
      </c>
      <c r="I281" s="4">
        <f>(AU281-BA281)</f>
        <v>1.46024312507763</v>
      </c>
      <c r="J281" s="4">
        <f>(P281+AT281*D281)</f>
        <v>24.80443572998047</v>
      </c>
      <c r="K281" s="4">
        <v>6</v>
      </c>
      <c r="L281" s="4">
        <f>(K281*AI281+AJ281)</f>
        <v>1.420000016689301</v>
      </c>
      <c r="M281" s="4">
        <v>1</v>
      </c>
      <c r="N281" s="4">
        <f>L281*(M281+1)*(M281+1)/(M281*M281+1)</f>
        <v>2.840000033378601</v>
      </c>
      <c r="O281" s="4">
        <v>23.3192310333252</v>
      </c>
      <c r="P281" s="4">
        <v>24.80443572998047</v>
      </c>
      <c r="Q281" s="4">
        <v>23.50707244873047</v>
      </c>
      <c r="R281" s="4">
        <v>600.042236328125</v>
      </c>
      <c r="S281" s="4">
        <v>570.4200439453125</v>
      </c>
      <c r="T281" s="4">
        <v>13.79527950286865</v>
      </c>
      <c r="U281" s="4">
        <v>16.53749084472656</v>
      </c>
      <c r="V281" s="4">
        <v>48.85259246826172</v>
      </c>
      <c r="W281" s="4">
        <v>58.55703353881836</v>
      </c>
      <c r="X281" s="4">
        <v>499.5870971679688</v>
      </c>
      <c r="Y281" s="4">
        <v>2000.010620117188</v>
      </c>
      <c r="Z281" s="4">
        <v>22.6972827911377</v>
      </c>
      <c r="AA281" s="4">
        <v>101.7415390014648</v>
      </c>
      <c r="AB281" s="4">
        <v>6.122707366943359</v>
      </c>
      <c r="AC281" s="4">
        <v>0.2154021561145782</v>
      </c>
      <c r="AD281" s="4">
        <v>0.06843454390764236</v>
      </c>
      <c r="AE281" s="4">
        <v>0.002548246644437313</v>
      </c>
      <c r="AF281" s="4">
        <v>0.05535578355193138</v>
      </c>
      <c r="AG281" s="4">
        <v>0.002674174029380083</v>
      </c>
      <c r="AH281" s="4">
        <v>0.6666666865348816</v>
      </c>
      <c r="AI281" s="4">
        <v>-0.2195652425289154</v>
      </c>
      <c r="AJ281" s="4">
        <v>2.737391471862793</v>
      </c>
      <c r="AK281" s="4">
        <v>1</v>
      </c>
      <c r="AL281" s="4">
        <v>0</v>
      </c>
      <c r="AM281" s="4">
        <v>0.1599999964237213</v>
      </c>
      <c r="AN281" s="4">
        <v>111115</v>
      </c>
      <c r="AO281" s="4">
        <f>X281*0.000001/(K281*0.0001)</f>
        <v>0.8326451619466145</v>
      </c>
      <c r="AP281" s="4">
        <f>(U281-T281)/(1000-U281)*AO281</f>
        <v>0.002321683831948318</v>
      </c>
      <c r="AQ281" s="4">
        <f>(P281+273.15)</f>
        <v>297.9544357299804</v>
      </c>
      <c r="AR281" s="4">
        <f>(O281+273.15)</f>
        <v>296.4692310333252</v>
      </c>
      <c r="AS281" s="4">
        <f>(Y281*AK281+Z281*AL281)*AM281</f>
        <v>320.0016920661546</v>
      </c>
      <c r="AT281" s="4">
        <f>((AS281+0.00000010773*(AR281^4-AQ281^4))-AP281*44100)/(L281*0.92*2*29.3+0.00000043092*AQ281^3)</f>
        <v>2.283167144782828</v>
      </c>
      <c r="AU281" s="4">
        <f>0.61365*EXP(17.502*J281/(240.97+J281))</f>
        <v>3.142792894842745</v>
      </c>
      <c r="AV281" s="4">
        <f>AU281*1000/AA281</f>
        <v>30.88996810631591</v>
      </c>
      <c r="AW281" s="4">
        <f>(AV281-U281)</f>
        <v>14.35247726158934</v>
      </c>
      <c r="AX281" s="4">
        <f>IF(D281,P281,(O281+P281)/2)</f>
        <v>24.06183338165283</v>
      </c>
      <c r="AY281" s="4">
        <f>0.61365*EXP(17.502*AX281/(240.97+AX281))</f>
        <v>3.006116877497481</v>
      </c>
      <c r="AZ281" s="4">
        <f>IF(AW281&lt;&gt;0,(1000-(AV281+U281)/2)/AW281*AP281,0)</f>
        <v>0.1579259112080841</v>
      </c>
      <c r="BA281" s="4">
        <f>U281*AA281/1000</f>
        <v>1.682549769765115</v>
      </c>
      <c r="BB281" s="4">
        <f>(AY281-BA281)</f>
        <v>1.323567107732366</v>
      </c>
      <c r="BC281" s="4">
        <f>1/(1.6/F281+1.37/N281)</f>
        <v>0.09949905101153377</v>
      </c>
      <c r="BD281" s="4">
        <f>G281*AA281*0.001</f>
        <v>33.10560136003492</v>
      </c>
      <c r="BE281" s="4">
        <f>G281/S281</f>
        <v>0.570437937185883</v>
      </c>
      <c r="BF281" s="4">
        <f>(1-AP281*AA281/AU281/F281)*100</f>
        <v>55.05466141155592</v>
      </c>
      <c r="BG281" s="4">
        <f>(S281-E281/(N281/1.35))</f>
        <v>559.3251165251913</v>
      </c>
      <c r="BH281" s="4">
        <f>E281*BF281/100/BG281</f>
        <v>0.02297411636561415</v>
      </c>
    </row>
    <row r="282" ht="16" customHeight="1">
      <c r="A282" s="4">
        <v>253</v>
      </c>
      <c r="B282" t="s" s="2">
        <v>343</v>
      </c>
      <c r="C282" s="4">
        <v>1518.000031292439</v>
      </c>
      <c r="D282" s="4">
        <v>0</v>
      </c>
      <c r="E282" s="4">
        <f>(R282-S282*(1000-T282)/(1000-U282))*AO282</f>
        <v>23.29763115170239</v>
      </c>
      <c r="F282" s="4">
        <f>IF(AZ282&lt;&gt;0,1/(1/AZ282-1/N282),0)</f>
        <v>0.1677246354450198</v>
      </c>
      <c r="G282" s="4">
        <f>((BC282-AP282/2)*S282-E282)/(BC282+AP282/2)</f>
        <v>326.4841263672412</v>
      </c>
      <c r="H282" s="4">
        <f>AP282*1000</f>
        <v>2.329201398481996</v>
      </c>
      <c r="I282" s="4">
        <f>(AU282-BA282)</f>
        <v>1.460838349780409</v>
      </c>
      <c r="J282" s="4">
        <f>(P282+AT282*D282)</f>
        <v>24.81200408935547</v>
      </c>
      <c r="K282" s="4">
        <v>6</v>
      </c>
      <c r="L282" s="4">
        <f>(K282*AI282+AJ282)</f>
        <v>1.420000016689301</v>
      </c>
      <c r="M282" s="4">
        <v>1</v>
      </c>
      <c r="N282" s="4">
        <f>L282*(M282+1)*(M282+1)/(M282*M282+1)</f>
        <v>2.840000033378601</v>
      </c>
      <c r="O282" s="4">
        <v>23.35619926452637</v>
      </c>
      <c r="P282" s="4">
        <v>24.81200408935547</v>
      </c>
      <c r="Q282" s="4">
        <v>23.50873947143555</v>
      </c>
      <c r="R282" s="4">
        <v>600.0135498046875</v>
      </c>
      <c r="S282" s="4">
        <v>570.4376220703125</v>
      </c>
      <c r="T282" s="4">
        <v>13.79447650909424</v>
      </c>
      <c r="U282" s="4">
        <v>16.54553985595703</v>
      </c>
      <c r="V282" s="4">
        <v>48.73735809326172</v>
      </c>
      <c r="W282" s="4">
        <v>58.45046997070312</v>
      </c>
      <c r="X282" s="4">
        <v>499.5879516601562</v>
      </c>
      <c r="Y282" s="4">
        <v>1999.814331054688</v>
      </c>
      <c r="Z282" s="4">
        <v>22.78610420227051</v>
      </c>
      <c r="AA282" s="4">
        <v>101.7419204711914</v>
      </c>
      <c r="AB282" s="4">
        <v>6.122707366943359</v>
      </c>
      <c r="AC282" s="4">
        <v>0.2154021561145782</v>
      </c>
      <c r="AD282" s="4">
        <v>0.06843454390764236</v>
      </c>
      <c r="AE282" s="4">
        <v>0.002548246644437313</v>
      </c>
      <c r="AF282" s="4">
        <v>0.05535578355193138</v>
      </c>
      <c r="AG282" s="4">
        <v>0.002674174029380083</v>
      </c>
      <c r="AH282" s="4">
        <v>1</v>
      </c>
      <c r="AI282" s="4">
        <v>-0.2195652425289154</v>
      </c>
      <c r="AJ282" s="4">
        <v>2.737391471862793</v>
      </c>
      <c r="AK282" s="4">
        <v>1</v>
      </c>
      <c r="AL282" s="4">
        <v>0</v>
      </c>
      <c r="AM282" s="4">
        <v>0.1599999964237213</v>
      </c>
      <c r="AN282" s="4">
        <v>111115</v>
      </c>
      <c r="AO282" s="4">
        <f>X282*0.000001/(K282*0.0001)</f>
        <v>0.8326465861002602</v>
      </c>
      <c r="AP282" s="4">
        <f>(U282-T282)/(1000-U282)*AO282</f>
        <v>0.002329201398481996</v>
      </c>
      <c r="AQ282" s="4">
        <f>(P282+273.15)</f>
        <v>297.9620040893554</v>
      </c>
      <c r="AR282" s="4">
        <f>(O282+273.15)</f>
        <v>296.5061992645263</v>
      </c>
      <c r="AS282" s="4">
        <f>(Y282*AK282+Z282*AL282)*AM282</f>
        <v>319.9702858168566</v>
      </c>
      <c r="AT282" s="4">
        <f>((AS282+0.00000010773*(AR282^4-AQ282^4))-AP282*44100)/(L282*0.92*2*29.3+0.00000043092*AQ282^3)</f>
        <v>2.282757881851613</v>
      </c>
      <c r="AU282" s="4">
        <f>0.61365*EXP(17.502*J282/(240.97+J282))</f>
        <v>3.144213349958117</v>
      </c>
      <c r="AV282" s="4">
        <f>AU282*1000/AA282</f>
        <v>30.90381364334884</v>
      </c>
      <c r="AW282" s="4">
        <f>(AV282-U282)</f>
        <v>14.35827378739181</v>
      </c>
      <c r="AX282" s="4">
        <f>IF(D282,P282,(O282+P282)/2)</f>
        <v>24.08410167694092</v>
      </c>
      <c r="AY282" s="4">
        <f>0.61365*EXP(17.502*AX282/(240.97+AX282))</f>
        <v>3.010138499619341</v>
      </c>
      <c r="AZ282" s="4">
        <f>IF(AW282&lt;&gt;0,(1000-(AV282+U282)/2)/AW282*AP282,0)</f>
        <v>0.158371534203154</v>
      </c>
      <c r="BA282" s="4">
        <f>U282*AA282/1000</f>
        <v>1.683375000177708</v>
      </c>
      <c r="BB282" s="4">
        <f>(AY282-BA282)</f>
        <v>1.326763499441634</v>
      </c>
      <c r="BC282" s="4">
        <f>1/(1.6/F282+1.37/N282)</f>
        <v>0.09978207845287607</v>
      </c>
      <c r="BD282" s="4">
        <f>G282*AA282*0.001</f>
        <v>33.21712201996226</v>
      </c>
      <c r="BE282" s="4">
        <f>G282/S282</f>
        <v>0.5723397506327144</v>
      </c>
      <c r="BF282" s="4">
        <f>(1-AP282*AA282/AU282/F282)*100</f>
        <v>55.06361732122285</v>
      </c>
      <c r="BG282" s="4">
        <f>(S282-E282/(N282/1.35))</f>
        <v>559.3630440121631</v>
      </c>
      <c r="BH282" s="4">
        <f>E282*BF282/100/BG282</f>
        <v>0.02293415448090357</v>
      </c>
    </row>
    <row r="283" ht="16" customHeight="1">
      <c r="A283" s="4">
        <v>254</v>
      </c>
      <c r="B283" t="s" s="2">
        <v>344</v>
      </c>
      <c r="C283" s="4">
        <v>1523.000031180680</v>
      </c>
      <c r="D283" s="4">
        <v>0</v>
      </c>
      <c r="E283" s="4">
        <f>(R283-S283*(1000-T283)/(1000-U283))*AO283</f>
        <v>23.33586383235091</v>
      </c>
      <c r="F283" s="4">
        <f>IF(AZ283&lt;&gt;0,1/(1/AZ283-1/N283),0)</f>
        <v>0.1682591586101524</v>
      </c>
      <c r="G283" s="4">
        <f>((BC283-AP283/2)*S283-E283)/(BC283+AP283/2)</f>
        <v>326.7414526821801</v>
      </c>
      <c r="H283" s="4">
        <f>AP283*1000</f>
        <v>2.336924495713466</v>
      </c>
      <c r="I283" s="4">
        <f>(AU283-BA283)</f>
        <v>1.461273927735425</v>
      </c>
      <c r="J283" s="4">
        <f>(P283+AT283*D283)</f>
        <v>24.81854438781738</v>
      </c>
      <c r="K283" s="4">
        <v>6</v>
      </c>
      <c r="L283" s="4">
        <f>(K283*AI283+AJ283)</f>
        <v>1.420000016689301</v>
      </c>
      <c r="M283" s="4">
        <v>1</v>
      </c>
      <c r="N283" s="4">
        <f>L283*(M283+1)*(M283+1)/(M283*M283+1)</f>
        <v>2.840000033378601</v>
      </c>
      <c r="O283" s="4">
        <v>23.38440132141113</v>
      </c>
      <c r="P283" s="4">
        <v>24.81854438781738</v>
      </c>
      <c r="Q283" s="4">
        <v>23.5456371307373</v>
      </c>
      <c r="R283" s="4">
        <v>600.003417968750</v>
      </c>
      <c r="S283" s="4">
        <v>570.3761596679688</v>
      </c>
      <c r="T283" s="4">
        <v>13.7931022644043</v>
      </c>
      <c r="U283" s="4">
        <v>16.55329322814941</v>
      </c>
      <c r="V283" s="4">
        <v>48.64491271972656</v>
      </c>
      <c r="W283" s="4">
        <v>58.37245178222656</v>
      </c>
      <c r="X283" s="4">
        <v>499.5829772949219</v>
      </c>
      <c r="Y283" s="4">
        <v>1999.5869140625</v>
      </c>
      <c r="Z283" s="4">
        <v>22.82383728027344</v>
      </c>
      <c r="AA283" s="4">
        <v>101.7421340942383</v>
      </c>
      <c r="AB283" s="4">
        <v>6.122707366943359</v>
      </c>
      <c r="AC283" s="4">
        <v>0.2154021561145782</v>
      </c>
      <c r="AD283" s="4">
        <v>0.06843454390764236</v>
      </c>
      <c r="AE283" s="4">
        <v>0.002548246644437313</v>
      </c>
      <c r="AF283" s="4">
        <v>0.05535578355193138</v>
      </c>
      <c r="AG283" s="4">
        <v>0.002674174029380083</v>
      </c>
      <c r="AH283" s="4">
        <v>0.6666666865348816</v>
      </c>
      <c r="AI283" s="4">
        <v>-0.2195652425289154</v>
      </c>
      <c r="AJ283" s="4">
        <v>2.737391471862793</v>
      </c>
      <c r="AK283" s="4">
        <v>1</v>
      </c>
      <c r="AL283" s="4">
        <v>0</v>
      </c>
      <c r="AM283" s="4">
        <v>0.1599999964237213</v>
      </c>
      <c r="AN283" s="4">
        <v>111115</v>
      </c>
      <c r="AO283" s="4">
        <f>X283*0.000001/(K283*0.0001)</f>
        <v>0.8326382954915365</v>
      </c>
      <c r="AP283" s="4">
        <f>(U283-T283)/(1000-U283)*AO283</f>
        <v>0.002336924495713466</v>
      </c>
      <c r="AQ283" s="4">
        <f>(P283+273.15)</f>
        <v>297.9685443878174</v>
      </c>
      <c r="AR283" s="4">
        <f>(O283+273.15)</f>
        <v>296.5344013214111</v>
      </c>
      <c r="AS283" s="4">
        <f>(Y283*AK283+Z283*AL283)*AM283</f>
        <v>319.9338990989199</v>
      </c>
      <c r="AT283" s="4">
        <f>((AS283+0.00000010773*(AR283^4-AQ283^4))-AP283*44100)/(L283*0.92*2*29.3+0.00000043092*AQ283^3)</f>
        <v>2.281207024594146</v>
      </c>
      <c r="AU283" s="4">
        <f>0.61365*EXP(17.502*J283/(240.97+J283))</f>
        <v>3.145441307055049</v>
      </c>
      <c r="AV283" s="4">
        <f>AU283*1000/AA283</f>
        <v>30.91581806355266</v>
      </c>
      <c r="AW283" s="4">
        <f>(AV283-U283)</f>
        <v>14.36252483540325</v>
      </c>
      <c r="AX283" s="4">
        <f>IF(D283,P283,(O283+P283)/2)</f>
        <v>24.10147285461426</v>
      </c>
      <c r="AY283" s="4">
        <f>0.61365*EXP(17.502*AX283/(240.97+AX283))</f>
        <v>3.013278974532269</v>
      </c>
      <c r="AZ283" s="4">
        <f>IF(AW283&lt;&gt;0,(1000-(AV283+U283)/2)/AW283*AP283,0)</f>
        <v>0.1588480199251643</v>
      </c>
      <c r="BA283" s="4">
        <f>U283*AA283/1000</f>
        <v>1.684167379319624</v>
      </c>
      <c r="BB283" s="4">
        <f>(AY283-BA283)</f>
        <v>1.329111595212645</v>
      </c>
      <c r="BC283" s="4">
        <f>1/(1.6/F283+1.37/N283)</f>
        <v>0.1000847219016778</v>
      </c>
      <c r="BD283" s="4">
        <f>G283*AA283*0.001</f>
        <v>33.24337269293658</v>
      </c>
      <c r="BE283" s="4">
        <f>G283/S283</f>
        <v>0.5728525765740018</v>
      </c>
      <c r="BF283" s="4">
        <f>(1-AP283*AA283/AU283/F283)*100</f>
        <v>55.07529591165553</v>
      </c>
      <c r="BG283" s="4">
        <f>(S283-E283/(N283/1.35))</f>
        <v>559.2834076245134</v>
      </c>
      <c r="BH283" s="4">
        <f>E283*BF283/100/BG283</f>
        <v>0.02297993447328751</v>
      </c>
    </row>
    <row r="284" ht="16" customHeight="1">
      <c r="A284" s="4">
        <v>255</v>
      </c>
      <c r="B284" t="s" s="2">
        <v>345</v>
      </c>
      <c r="C284" s="4">
        <v>1528.500031057745</v>
      </c>
      <c r="D284" s="4">
        <v>0</v>
      </c>
      <c r="E284" s="4">
        <f>(R284-S284*(1000-T284)/(1000-U284))*AO284</f>
        <v>23.44354709814623</v>
      </c>
      <c r="F284" s="4">
        <f>IF(AZ284&lt;&gt;0,1/(1/AZ284-1/N284),0)</f>
        <v>0.1685122411176129</v>
      </c>
      <c r="G284" s="4">
        <f>((BC284-AP284/2)*S284-E284)/(BC284+AP284/2)</f>
        <v>325.929788407457</v>
      </c>
      <c r="H284" s="4">
        <f>AP284*1000</f>
        <v>2.345054391634359</v>
      </c>
      <c r="I284" s="4">
        <f>(AU284-BA284)</f>
        <v>1.464241042977195</v>
      </c>
      <c r="J284" s="4">
        <f>(P284+AT284*D284)</f>
        <v>24.83937454223633</v>
      </c>
      <c r="K284" s="4">
        <v>6</v>
      </c>
      <c r="L284" s="4">
        <f>(K284*AI284+AJ284)</f>
        <v>1.420000016689301</v>
      </c>
      <c r="M284" s="4">
        <v>1</v>
      </c>
      <c r="N284" s="4">
        <f>L284*(M284+1)*(M284+1)/(M284*M284+1)</f>
        <v>2.840000033378601</v>
      </c>
      <c r="O284" s="4">
        <v>23.42020797729492</v>
      </c>
      <c r="P284" s="4">
        <v>24.83937454223633</v>
      </c>
      <c r="Q284" s="4">
        <v>23.61651802062988</v>
      </c>
      <c r="R284" s="4">
        <v>600.0813598632812</v>
      </c>
      <c r="S284" s="4">
        <v>570.3168334960938</v>
      </c>
      <c r="T284" s="4">
        <v>13.79261112213135</v>
      </c>
      <c r="U284" s="4">
        <v>16.56261444091797</v>
      </c>
      <c r="V284" s="4">
        <v>48.53972625732422</v>
      </c>
      <c r="W284" s="4">
        <v>58.28145599365234</v>
      </c>
      <c r="X284" s="4">
        <v>499.5403747558594</v>
      </c>
      <c r="Y284" s="4">
        <v>1999.399291992188</v>
      </c>
      <c r="Z284" s="4">
        <v>22.71141624450684</v>
      </c>
      <c r="AA284" s="4">
        <v>101.7420272827148</v>
      </c>
      <c r="AB284" s="4">
        <v>6.122707366943359</v>
      </c>
      <c r="AC284" s="4">
        <v>0.2154021561145782</v>
      </c>
      <c r="AD284" s="4">
        <v>0.06843454390764236</v>
      </c>
      <c r="AE284" s="4">
        <v>0.002548246644437313</v>
      </c>
      <c r="AF284" s="4">
        <v>0.05535578355193138</v>
      </c>
      <c r="AG284" s="4">
        <v>0.002674174029380083</v>
      </c>
      <c r="AH284" s="4">
        <v>1</v>
      </c>
      <c r="AI284" s="4">
        <v>-0.2195652425289154</v>
      </c>
      <c r="AJ284" s="4">
        <v>2.737391471862793</v>
      </c>
      <c r="AK284" s="4">
        <v>1</v>
      </c>
      <c r="AL284" s="4">
        <v>0</v>
      </c>
      <c r="AM284" s="4">
        <v>0.1599999964237213</v>
      </c>
      <c r="AN284" s="4">
        <v>111115</v>
      </c>
      <c r="AO284" s="4">
        <f>X284*0.000001/(K284*0.0001)</f>
        <v>0.8325672912597656</v>
      </c>
      <c r="AP284" s="4">
        <f>(U284-T284)/(1000-U284)*AO284</f>
        <v>0.00234505439163436</v>
      </c>
      <c r="AQ284" s="4">
        <f>(P284+273.15)</f>
        <v>297.9893745422363</v>
      </c>
      <c r="AR284" s="4">
        <f>(O284+273.15)</f>
        <v>296.5702079772949</v>
      </c>
      <c r="AS284" s="4">
        <f>(Y284*AK284+Z284*AL284)*AM284</f>
        <v>319.9038795683409</v>
      </c>
      <c r="AT284" s="4">
        <f>((AS284+0.00000010773*(AR284^4-AQ284^4))-AP284*44100)/(L284*0.92*2*29.3+0.00000043092*AQ284^3)</f>
        <v>2.278602508236089</v>
      </c>
      <c r="AU284" s="4">
        <f>0.61365*EXP(17.502*J284/(240.97+J284))</f>
        <v>3.149355013298158</v>
      </c>
      <c r="AV284" s="4">
        <f>AU284*1000/AA284</f>
        <v>30.95431747734801</v>
      </c>
      <c r="AW284" s="4">
        <f>(AV284-U284)</f>
        <v>14.39170303643004</v>
      </c>
      <c r="AX284" s="4">
        <f>IF(D284,P284,(O284+P284)/2)</f>
        <v>24.12979125976562</v>
      </c>
      <c r="AY284" s="4">
        <f>0.61365*EXP(17.502*AX284/(240.97+AX284))</f>
        <v>3.018404702201995</v>
      </c>
      <c r="AZ284" s="4">
        <f>IF(AW284&lt;&gt;0,(1000-(AV284+U284)/2)/AW284*AP284,0)</f>
        <v>0.1590735641850963</v>
      </c>
      <c r="BA284" s="4">
        <f>U284*AA284/1000</f>
        <v>1.685113970320963</v>
      </c>
      <c r="BB284" s="4">
        <f>(AY284-BA284)</f>
        <v>1.333290731881032</v>
      </c>
      <c r="BC284" s="4">
        <f>1/(1.6/F284+1.37/N284)</f>
        <v>0.1002279831469934</v>
      </c>
      <c r="BD284" s="4">
        <f>G284*AA284*0.001</f>
        <v>33.16075742440096</v>
      </c>
      <c r="BE284" s="4">
        <f>G284/S284</f>
        <v>0.5714889851829866</v>
      </c>
      <c r="BF284" s="4">
        <f>(1-AP284*AA284/AU284/F284)*100</f>
        <v>55.04269872649586</v>
      </c>
      <c r="BG284" s="4">
        <f>(S284-E284/(N284/1.35))</f>
        <v>559.1728939853443</v>
      </c>
      <c r="BH284" s="4">
        <f>E284*BF284/100/BG284</f>
        <v>0.02307687146289855</v>
      </c>
    </row>
    <row r="285" ht="16" customHeight="1">
      <c r="A285" s="4">
        <v>256</v>
      </c>
      <c r="B285" t="s" s="2">
        <v>346</v>
      </c>
      <c r="C285" s="4">
        <v>1534.000030934811</v>
      </c>
      <c r="D285" s="4">
        <v>0</v>
      </c>
      <c r="E285" s="4">
        <f>(R285-S285*(1000-T285)/(1000-U285))*AO285</f>
        <v>23.44055562819117</v>
      </c>
      <c r="F285" s="4">
        <f>IF(AZ285&lt;&gt;0,1/(1/AZ285-1/N285),0)</f>
        <v>0.1684588206604008</v>
      </c>
      <c r="G285" s="4">
        <f>((BC285-AP285/2)*S285-E285)/(BC285+AP285/2)</f>
        <v>325.8865448131309</v>
      </c>
      <c r="H285" s="4">
        <f>AP285*1000</f>
        <v>2.352332006485107</v>
      </c>
      <c r="I285" s="4">
        <f>(AU285-BA285)</f>
        <v>1.46917504059686</v>
      </c>
      <c r="J285" s="4">
        <f>(P285+AT285*D285)</f>
        <v>24.87033843994141</v>
      </c>
      <c r="K285" s="4">
        <v>6</v>
      </c>
      <c r="L285" s="4">
        <f>(K285*AI285+AJ285)</f>
        <v>1.420000016689301</v>
      </c>
      <c r="M285" s="4">
        <v>1</v>
      </c>
      <c r="N285" s="4">
        <f>L285*(M285+1)*(M285+1)/(M285*M285+1)</f>
        <v>2.840000033378601</v>
      </c>
      <c r="O285" s="4">
        <v>23.45969772338867</v>
      </c>
      <c r="P285" s="4">
        <v>24.87033843994141</v>
      </c>
      <c r="Q285" s="4">
        <v>23.64866828918457</v>
      </c>
      <c r="R285" s="4">
        <v>600.1158447265625</v>
      </c>
      <c r="S285" s="4">
        <v>570.3499145507812</v>
      </c>
      <c r="T285" s="4">
        <v>13.79281139373779</v>
      </c>
      <c r="U285" s="4">
        <v>16.57137870788574</v>
      </c>
      <c r="V285" s="4">
        <v>48.42574310302734</v>
      </c>
      <c r="W285" s="4">
        <v>58.17524337768555</v>
      </c>
      <c r="X285" s="4">
        <v>499.541748046875</v>
      </c>
      <c r="Y285" s="4">
        <v>1999.218139648438</v>
      </c>
      <c r="Z285" s="4">
        <v>22.69696617126465</v>
      </c>
      <c r="AA285" s="4">
        <v>101.7420196533203</v>
      </c>
      <c r="AB285" s="4">
        <v>6.122707366943359</v>
      </c>
      <c r="AC285" s="4">
        <v>0.2154021561145782</v>
      </c>
      <c r="AD285" s="4">
        <v>0.06843454390764236</v>
      </c>
      <c r="AE285" s="4">
        <v>0.002548246644437313</v>
      </c>
      <c r="AF285" s="4">
        <v>0.05535578355193138</v>
      </c>
      <c r="AG285" s="4">
        <v>0.002674174029380083</v>
      </c>
      <c r="AH285" s="4">
        <v>1</v>
      </c>
      <c r="AI285" s="4">
        <v>-0.2195652425289154</v>
      </c>
      <c r="AJ285" s="4">
        <v>2.737391471862793</v>
      </c>
      <c r="AK285" s="4">
        <v>1</v>
      </c>
      <c r="AL285" s="4">
        <v>0</v>
      </c>
      <c r="AM285" s="4">
        <v>0.1599999964237213</v>
      </c>
      <c r="AN285" s="4">
        <v>111115</v>
      </c>
      <c r="AO285" s="4">
        <f>X285*0.000001/(K285*0.0001)</f>
        <v>0.8325695800781248</v>
      </c>
      <c r="AP285" s="4">
        <f>(U285-T285)/(1000-U285)*AO285</f>
        <v>0.002352332006485107</v>
      </c>
      <c r="AQ285" s="4">
        <f>(P285+273.15)</f>
        <v>298.0203384399414</v>
      </c>
      <c r="AR285" s="4">
        <f>(O285+273.15)</f>
        <v>296.6096977233886</v>
      </c>
      <c r="AS285" s="4">
        <f>(Y285*AK285+Z285*AL285)*AM285</f>
        <v>319.8748951939888</v>
      </c>
      <c r="AT285" s="4">
        <f>((AS285+0.00000010773*(AR285^4-AQ285^4))-AP285*44100)/(L285*0.92*2*29.3+0.00000043092*AQ285^3)</f>
        <v>2.275565020669755</v>
      </c>
      <c r="AU285" s="4">
        <f>0.61365*EXP(17.502*J285/(240.97+J285))</f>
        <v>3.155180578777185</v>
      </c>
      <c r="AV285" s="4">
        <f>AU285*1000/AA285</f>
        <v>31.01157800413506</v>
      </c>
      <c r="AW285" s="4">
        <f>(AV285-U285)</f>
        <v>14.44019929624931</v>
      </c>
      <c r="AX285" s="4">
        <f>IF(D285,P285,(O285+P285)/2)</f>
        <v>24.16501808166504</v>
      </c>
      <c r="AY285" s="4">
        <f>0.61365*EXP(17.502*AX285/(240.97+AX285))</f>
        <v>3.024791514924948</v>
      </c>
      <c r="AZ285" s="4">
        <f>IF(AW285&lt;&gt;0,(1000-(AV285+U285)/2)/AW285*AP285,0)</f>
        <v>0.1590259596391528</v>
      </c>
      <c r="BA285" s="4">
        <f>U285*AA285/1000</f>
        <v>1.686005538180325</v>
      </c>
      <c r="BB285" s="4">
        <f>(AY285-BA285)</f>
        <v>1.338785976744624</v>
      </c>
      <c r="BC285" s="4">
        <f>1/(1.6/F285+1.37/N285)</f>
        <v>0.1001977454080271</v>
      </c>
      <c r="BD285" s="4">
        <f>G285*AA285*0.001</f>
        <v>33.15635524713021</v>
      </c>
      <c r="BE285" s="4">
        <f>G285/S285</f>
        <v>0.5713800186501395</v>
      </c>
      <c r="BF285" s="4">
        <f>(1-AP285*AA285/AU285/F285)*100</f>
        <v>54.97217223819091</v>
      </c>
      <c r="BG285" s="4">
        <f>(S285-E285/(N285/1.35))</f>
        <v>559.2073970415782</v>
      </c>
      <c r="BH285" s="4">
        <f>E285*BF285/100/BG285</f>
        <v>0.02304294020731653</v>
      </c>
    </row>
    <row r="286" ht="29" customHeight="1">
      <c r="A286" t="s" s="2">
        <v>9</v>
      </c>
      <c r="B286" t="s" s="5">
        <v>347</v>
      </c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</row>
    <row r="287" ht="16" customHeight="1">
      <c r="A287" s="4">
        <v>257</v>
      </c>
      <c r="B287" t="s" s="2">
        <v>348</v>
      </c>
      <c r="C287" s="4">
        <v>1539.500030811876</v>
      </c>
      <c r="D287" s="4">
        <v>0</v>
      </c>
      <c r="E287" s="4">
        <f>(R287-S287*(1000-T287)/(1000-U287))*AO287</f>
        <v>23.49446078792263</v>
      </c>
      <c r="F287" s="4">
        <f>IF(AZ287&lt;&gt;0,1/(1/AZ287-1/N287),0)</f>
        <v>0.1686327676439191</v>
      </c>
      <c r="G287" s="4">
        <f>((BC287-AP287/2)*S287-E287)/(BC287+AP287/2)</f>
        <v>325.5692675428333</v>
      </c>
      <c r="H287" s="4">
        <f>AP287*1000</f>
        <v>2.359204460713434</v>
      </c>
      <c r="I287" s="4">
        <f>(AU287-BA287)</f>
        <v>1.471996763785672</v>
      </c>
      <c r="J287" s="4">
        <f>(P287+AT287*D287)</f>
        <v>24.88986206054688</v>
      </c>
      <c r="K287" s="4">
        <v>6</v>
      </c>
      <c r="L287" s="4">
        <f>(K287*AI287+AJ287)</f>
        <v>1.420000016689301</v>
      </c>
      <c r="M287" s="4">
        <v>1</v>
      </c>
      <c r="N287" s="4">
        <f>L287*(M287+1)*(M287+1)/(M287*M287+1)</f>
        <v>2.840000033378601</v>
      </c>
      <c r="O287" s="4">
        <v>23.48673248291016</v>
      </c>
      <c r="P287" s="4">
        <v>24.88986206054688</v>
      </c>
      <c r="Q287" s="4">
        <v>23.62683868408203</v>
      </c>
      <c r="R287" s="4">
        <v>600.190917968750</v>
      </c>
      <c r="S287" s="4">
        <v>570.357177734375</v>
      </c>
      <c r="T287" s="4">
        <v>13.79331302642822</v>
      </c>
      <c r="U287" s="4">
        <v>16.57981872558594</v>
      </c>
      <c r="V287" s="4">
        <v>48.34282684326172</v>
      </c>
      <c r="W287" s="4">
        <v>58.10312652587891</v>
      </c>
      <c r="X287" s="4">
        <v>499.5696105957031</v>
      </c>
      <c r="Y287" s="4">
        <v>1999.084228515625</v>
      </c>
      <c r="Z287" s="4">
        <v>22.70905113220215</v>
      </c>
      <c r="AA287" s="4">
        <v>101.7418746948242</v>
      </c>
      <c r="AB287" s="4">
        <v>6.122707366943359</v>
      </c>
      <c r="AC287" s="4">
        <v>0.2154021561145782</v>
      </c>
      <c r="AD287" s="4">
        <v>0.06843454390764236</v>
      </c>
      <c r="AE287" s="4">
        <v>0.002548246644437313</v>
      </c>
      <c r="AF287" s="4">
        <v>0.05535578355193138</v>
      </c>
      <c r="AG287" s="4">
        <v>0.002674174029380083</v>
      </c>
      <c r="AH287" s="4">
        <v>1</v>
      </c>
      <c r="AI287" s="4">
        <v>-0.2195652425289154</v>
      </c>
      <c r="AJ287" s="4">
        <v>2.737391471862793</v>
      </c>
      <c r="AK287" s="4">
        <v>1</v>
      </c>
      <c r="AL287" s="4">
        <v>0</v>
      </c>
      <c r="AM287" s="4">
        <v>0.1599999964237213</v>
      </c>
      <c r="AN287" s="4">
        <v>111125</v>
      </c>
      <c r="AO287" s="4">
        <f>X287*0.000001/(K287*0.0001)</f>
        <v>0.832616017659505</v>
      </c>
      <c r="AP287" s="4">
        <f>(U287-T287)/(1000-U287)*AO287</f>
        <v>0.002359204460713434</v>
      </c>
      <c r="AQ287" s="4">
        <f>(P287+273.15)</f>
        <v>298.0398620605469</v>
      </c>
      <c r="AR287" s="4">
        <f>(O287+273.15)</f>
        <v>296.6367324829101</v>
      </c>
      <c r="AS287" s="4">
        <f>(Y287*AK287+Z287*AL287)*AM287</f>
        <v>319.8534694132177</v>
      </c>
      <c r="AT287" s="4">
        <f>((AS287+0.00000010773*(AR287^4-AQ287^4))-AP287*44100)/(L287*0.92*2*29.3+0.00000043092*AQ287^3)</f>
        <v>2.272742610852478</v>
      </c>
      <c r="AU287" s="4">
        <f>0.61365*EXP(17.502*J287/(240.97+J287))</f>
        <v>3.158858603027137</v>
      </c>
      <c r="AV287" s="4">
        <f>AU287*1000/AA287</f>
        <v>31.04777273371623</v>
      </c>
      <c r="AW287" s="4">
        <f>(AV287-U287)</f>
        <v>14.46795400813029</v>
      </c>
      <c r="AX287" s="4">
        <f>IF(D287,P287,(O287+P287)/2)</f>
        <v>24.18829727172852</v>
      </c>
      <c r="AY287" s="4">
        <f>0.61365*EXP(17.502*AX287/(240.97+AX287))</f>
        <v>3.029018638473511</v>
      </c>
      <c r="AZ287" s="4">
        <f>IF(AW287&lt;&gt;0,(1000-(AV287+U287)/2)/AW287*AP287,0)</f>
        <v>0.1591809627199073</v>
      </c>
      <c r="BA287" s="4">
        <f>U287*AA287/1000</f>
        <v>1.686861839241465</v>
      </c>
      <c r="BB287" s="4">
        <f>(AY287-BA287)</f>
        <v>1.342156799232046</v>
      </c>
      <c r="BC287" s="4">
        <f>1/(1.6/F287+1.37/N287)</f>
        <v>0.1002962017274313</v>
      </c>
      <c r="BD287" s="4">
        <f>G287*AA287*0.001</f>
        <v>33.12402762282865</v>
      </c>
      <c r="BE287" s="4">
        <f>G287/S287</f>
        <v>0.5708164642305185</v>
      </c>
      <c r="BF287" s="4">
        <f>(1-AP287*AA287/AU287/F287)*100</f>
        <v>54.93979511251084</v>
      </c>
      <c r="BG287" s="4">
        <f>(S287-E287/(N287/1.35))</f>
        <v>559.1890362939107</v>
      </c>
      <c r="BH287" s="4">
        <f>E287*BF287/100/BG287</f>
        <v>0.02308308600830565</v>
      </c>
    </row>
    <row r="288" ht="16" customHeight="1">
      <c r="A288" s="4">
        <v>258</v>
      </c>
      <c r="B288" t="s" s="2">
        <v>349</v>
      </c>
      <c r="C288" s="4">
        <v>1544.500030700117</v>
      </c>
      <c r="D288" s="4">
        <v>0</v>
      </c>
      <c r="E288" s="4">
        <f>(R288-S288*(1000-T288)/(1000-U288))*AO288</f>
        <v>29.49597176814613</v>
      </c>
      <c r="F288" s="4">
        <f>IF(AZ288&lt;&gt;0,1/(1/AZ288-1/N288),0)</f>
        <v>0.1691837930244718</v>
      </c>
      <c r="G288" s="4">
        <f>((BC288-AP288/2)*S288-E288)/(BC288+AP288/2)</f>
        <v>268.8525954853438</v>
      </c>
      <c r="H288" s="4">
        <f>AP288*1000</f>
        <v>2.366026151916756</v>
      </c>
      <c r="I288" s="4">
        <f>(AU288-BA288)</f>
        <v>1.471700174542586</v>
      </c>
      <c r="J288" s="4">
        <f>(P288+AT288*D288)</f>
        <v>24.89237022399902</v>
      </c>
      <c r="K288" s="4">
        <v>6</v>
      </c>
      <c r="L288" s="4">
        <f>(K288*AI288+AJ288)</f>
        <v>1.420000016689301</v>
      </c>
      <c r="M288" s="4">
        <v>1</v>
      </c>
      <c r="N288" s="4">
        <f>L288*(M288+1)*(M288+1)/(M288*M288+1)</f>
        <v>2.840000033378601</v>
      </c>
      <c r="O288" s="4">
        <v>23.49886894226074</v>
      </c>
      <c r="P288" s="4">
        <v>24.89237022399902</v>
      </c>
      <c r="Q288" s="4">
        <v>23.61167144775391</v>
      </c>
      <c r="R288" s="4">
        <v>608.9666748046875</v>
      </c>
      <c r="S288" s="4">
        <v>571.916015625</v>
      </c>
      <c r="T288" s="4">
        <v>13.7929105758667</v>
      </c>
      <c r="U288" s="4">
        <v>16.58743667602539</v>
      </c>
      <c r="V288" s="4">
        <v>48.2989501953125</v>
      </c>
      <c r="W288" s="4">
        <v>58.07913970947266</v>
      </c>
      <c r="X288" s="4">
        <v>499.5723266601562</v>
      </c>
      <c r="Y288" s="4">
        <v>1998.944824218750</v>
      </c>
      <c r="Z288" s="4">
        <v>22.73774147033691</v>
      </c>
      <c r="AA288" s="4">
        <v>101.7415313720703</v>
      </c>
      <c r="AB288" s="4">
        <v>6.122707366943359</v>
      </c>
      <c r="AC288" s="4">
        <v>0.2154021561145782</v>
      </c>
      <c r="AD288" s="4">
        <v>0.06843454390764236</v>
      </c>
      <c r="AE288" s="4">
        <v>0.002548246644437313</v>
      </c>
      <c r="AF288" s="4">
        <v>0.05535578355193138</v>
      </c>
      <c r="AG288" s="4">
        <v>0.002674174029380083</v>
      </c>
      <c r="AH288" s="4">
        <v>0.6666666865348816</v>
      </c>
      <c r="AI288" s="4">
        <v>-0.2195652425289154</v>
      </c>
      <c r="AJ288" s="4">
        <v>2.737391471862793</v>
      </c>
      <c r="AK288" s="4">
        <v>1</v>
      </c>
      <c r="AL288" s="4">
        <v>0</v>
      </c>
      <c r="AM288" s="4">
        <v>0.1599999964237213</v>
      </c>
      <c r="AN288" s="4">
        <v>111115</v>
      </c>
      <c r="AO288" s="4">
        <f>X288*0.000001/(K288*0.0001)</f>
        <v>0.8326205444335937</v>
      </c>
      <c r="AP288" s="4">
        <f>(U288-T288)/(1000-U288)*AO288</f>
        <v>0.002366026151916756</v>
      </c>
      <c r="AQ288" s="4">
        <f>(P288+273.15)</f>
        <v>298.042370223999</v>
      </c>
      <c r="AR288" s="4">
        <f>(O288+273.15)</f>
        <v>296.6488689422607</v>
      </c>
      <c r="AS288" s="4">
        <f>(Y288*AK288+Z288*AL288)*AM288</f>
        <v>319.8311647262162</v>
      </c>
      <c r="AT288" s="4">
        <f>((AS288+0.00000010773*(AR288^4-AQ288^4))-AP288*44100)/(L288*0.92*2*29.3+0.00000043092*AQ288^3)</f>
        <v>2.270288277660271</v>
      </c>
      <c r="AU288" s="4">
        <f>0.61365*EXP(17.502*J288/(240.97+J288))</f>
        <v>3.159331383498653</v>
      </c>
      <c r="AV288" s="4">
        <f>AU288*1000/AA288</f>
        <v>31.05252438107041</v>
      </c>
      <c r="AW288" s="4">
        <f>(AV288-U288)</f>
        <v>14.46508770504501</v>
      </c>
      <c r="AX288" s="4">
        <f>IF(D288,P288,(O288+P288)/2)</f>
        <v>24.19561958312988</v>
      </c>
      <c r="AY288" s="4">
        <f>0.61365*EXP(17.502*AX288/(240.97+AX288))</f>
        <v>3.030349318809458</v>
      </c>
      <c r="AZ288" s="4">
        <f>IF(AW288&lt;&gt;0,(1000-(AV288+U288)/2)/AW288*AP288,0)</f>
        <v>0.1596718597317953</v>
      </c>
      <c r="BA288" s="4">
        <f>U288*AA288/1000</f>
        <v>1.687631208956067</v>
      </c>
      <c r="BB288" s="4">
        <f>(AY288-BA288)</f>
        <v>1.342718109853391</v>
      </c>
      <c r="BC288" s="4">
        <f>1/(1.6/F288+1.37/N288)</f>
        <v>0.1006080246005753</v>
      </c>
      <c r="BD288" s="4">
        <f>G288*AA288*0.001</f>
        <v>27.35347477803463</v>
      </c>
      <c r="BE288" s="4">
        <f>G288/S288</f>
        <v>0.4700910415868261</v>
      </c>
      <c r="BF288" s="4">
        <f>(1-AP288*AA288/AU288/F288)*100</f>
        <v>54.96357884503065</v>
      </c>
      <c r="BG288" s="4">
        <f>(S288-E288/(N288/1.35))</f>
        <v>557.8950432943673</v>
      </c>
      <c r="BH288" s="4">
        <f>E288*BF288/100/BG288</f>
        <v>0.0290593040640063</v>
      </c>
    </row>
    <row r="289" ht="16" customHeight="1">
      <c r="A289" s="4">
        <v>259</v>
      </c>
      <c r="B289" t="s" s="2">
        <v>350</v>
      </c>
      <c r="C289" s="4">
        <v>1549.500030588359</v>
      </c>
      <c r="D289" s="4">
        <v>0</v>
      </c>
      <c r="E289" s="4">
        <f>(R289-S289*(1000-T289)/(1000-U289))*AO289</f>
        <v>46.31302568388661</v>
      </c>
      <c r="F289" s="4">
        <f>IF(AZ289&lt;&gt;0,1/(1/AZ289-1/N289),0)</f>
        <v>0.1696805131336271</v>
      </c>
      <c r="G289" s="4">
        <f>((BC289-AP289/2)*S289-E289)/(BC289+AP289/2)</f>
        <v>117.4504942761836</v>
      </c>
      <c r="H289" s="4">
        <f>AP289*1000</f>
        <v>2.372529920878525</v>
      </c>
      <c r="I289" s="4">
        <f>(AU289-BA289)</f>
        <v>1.471655951767088</v>
      </c>
      <c r="J289" s="4">
        <f>(P289+AT289*D289)</f>
        <v>24.8963508605957</v>
      </c>
      <c r="K289" s="4">
        <v>6</v>
      </c>
      <c r="L289" s="4">
        <f>(K289*AI289+AJ289)</f>
        <v>1.420000016689301</v>
      </c>
      <c r="M289" s="4">
        <v>1</v>
      </c>
      <c r="N289" s="4">
        <f>L289*(M289+1)*(M289+1)/(M289*M289+1)</f>
        <v>2.840000033378601</v>
      </c>
      <c r="O289" s="4">
        <v>23.50724792480469</v>
      </c>
      <c r="P289" s="4">
        <v>24.8963508605957</v>
      </c>
      <c r="Q289" s="4">
        <v>23.61190223693848</v>
      </c>
      <c r="R289" s="4">
        <v>642.046630859375</v>
      </c>
      <c r="S289" s="4">
        <v>584.7562866210938</v>
      </c>
      <c r="T289" s="4">
        <v>13.79302978515625</v>
      </c>
      <c r="U289" s="4">
        <v>16.59525871276855</v>
      </c>
      <c r="V289" s="4">
        <v>48.27201080322266</v>
      </c>
      <c r="W289" s="4">
        <v>58.07338333129883</v>
      </c>
      <c r="X289" s="4">
        <v>499.5645751953125</v>
      </c>
      <c r="Y289" s="4">
        <v>1998.786621093750</v>
      </c>
      <c r="Z289" s="4">
        <v>22.6785888671875</v>
      </c>
      <c r="AA289" s="4">
        <v>101.7414627075195</v>
      </c>
      <c r="AB289" s="4">
        <v>6.122707366943359</v>
      </c>
      <c r="AC289" s="4">
        <v>0.2154021561145782</v>
      </c>
      <c r="AD289" s="4">
        <v>0.06843454390764236</v>
      </c>
      <c r="AE289" s="4">
        <v>0.002548246644437313</v>
      </c>
      <c r="AF289" s="4">
        <v>0.05535578355193138</v>
      </c>
      <c r="AG289" s="4">
        <v>0.002674174029380083</v>
      </c>
      <c r="AH289" s="4">
        <v>0.6666666865348816</v>
      </c>
      <c r="AI289" s="4">
        <v>-0.2195652425289154</v>
      </c>
      <c r="AJ289" s="4">
        <v>2.737391471862793</v>
      </c>
      <c r="AK289" s="4">
        <v>1</v>
      </c>
      <c r="AL289" s="4">
        <v>0</v>
      </c>
      <c r="AM289" s="4">
        <v>0.1599999964237213</v>
      </c>
      <c r="AN289" s="4">
        <v>111115</v>
      </c>
      <c r="AO289" s="4">
        <f>X289*0.000001/(K289*0.0001)</f>
        <v>0.8326076253255207</v>
      </c>
      <c r="AP289" s="4">
        <f>(U289-T289)/(1000-U289)*AO289</f>
        <v>0.002372529920878525</v>
      </c>
      <c r="AQ289" s="4">
        <f>(P289+273.15)</f>
        <v>298.0463508605957</v>
      </c>
      <c r="AR289" s="4">
        <f>(O289+273.15)</f>
        <v>296.6572479248047</v>
      </c>
      <c r="AS289" s="4">
        <f>(Y289*AK289+Z289*AL289)*AM289</f>
        <v>319.805852226782</v>
      </c>
      <c r="AT289" s="4">
        <f>((AS289+0.00000010773*(AR289^4-AQ289^4))-AP289*44100)/(L289*0.92*2*29.3+0.00000043092*AQ289^3)</f>
        <v>2.267283422775611</v>
      </c>
      <c r="AU289" s="4">
        <f>0.61365*EXP(17.502*J289/(240.97+J289))</f>
        <v>3.160081847213869</v>
      </c>
      <c r="AV289" s="4">
        <f>AU289*1000/AA289</f>
        <v>31.05992152185082</v>
      </c>
      <c r="AW289" s="4">
        <f>(AV289-U289)</f>
        <v>14.46466280908227</v>
      </c>
      <c r="AX289" s="4">
        <f>IF(D289,P289,(O289+P289)/2)</f>
        <v>24.2017993927002</v>
      </c>
      <c r="AY289" s="4">
        <f>0.61365*EXP(17.502*AX289/(240.97+AX289))</f>
        <v>3.031472770455999</v>
      </c>
      <c r="AZ289" s="4">
        <f>IF(AW289&lt;&gt;0,(1000-(AV289+U289)/2)/AW289*AP289,0)</f>
        <v>0.160114223259223</v>
      </c>
      <c r="BA289" s="4">
        <f>U289*AA289/1000</f>
        <v>1.688425895446781</v>
      </c>
      <c r="BB289" s="4">
        <f>(AY289-BA289)</f>
        <v>1.343046875009218</v>
      </c>
      <c r="BC289" s="4">
        <f>1/(1.6/F289+1.37/N289)</f>
        <v>0.1008890318831106</v>
      </c>
      <c r="BD289" s="4">
        <f>G289*AA289*0.001</f>
        <v>11.94958508338008</v>
      </c>
      <c r="BE289" s="4">
        <f>G289/S289</f>
        <v>0.2008537521757135</v>
      </c>
      <c r="BF289" s="4">
        <f>(1-AP289*AA289/AU289/F289)*100</f>
        <v>54.98270710527024</v>
      </c>
      <c r="BG289" s="4">
        <f>(S289-E289/(N289/1.35))</f>
        <v>562.7412922765807</v>
      </c>
      <c r="BH289" s="4">
        <f>E289*BF289/100/BG289</f>
        <v>0.04525019864873293</v>
      </c>
    </row>
    <row r="290" ht="16" customHeight="1">
      <c r="A290" s="4">
        <v>260</v>
      </c>
      <c r="B290" t="s" s="2">
        <v>351</v>
      </c>
      <c r="C290" s="4">
        <v>1555.000030465424</v>
      </c>
      <c r="D290" s="4">
        <v>0</v>
      </c>
      <c r="E290" s="4">
        <f>(R290-S290*(1000-T290)/(1000-U290))*AO290</f>
        <v>58.19325401039432</v>
      </c>
      <c r="F290" s="4">
        <f>IF(AZ290&lt;&gt;0,1/(1/AZ290-1/N290),0)</f>
        <v>0.1699842570638131</v>
      </c>
      <c r="G290" s="4">
        <f>((BC290-AP290/2)*S290-E290)/(BC290+AP290/2)</f>
        <v>31.13809077280635</v>
      </c>
      <c r="H290" s="4">
        <f>AP290*1000</f>
        <v>2.3794043121212</v>
      </c>
      <c r="I290" s="4">
        <f>(AU290-BA290)</f>
        <v>1.473410730053575</v>
      </c>
      <c r="J290" s="4">
        <f>(P290+AT290*D290)</f>
        <v>24.91034507751465</v>
      </c>
      <c r="K290" s="4">
        <v>6</v>
      </c>
      <c r="L290" s="4">
        <f>(K290*AI290+AJ290)</f>
        <v>1.420000016689301</v>
      </c>
      <c r="M290" s="4">
        <v>1</v>
      </c>
      <c r="N290" s="4">
        <f>L290*(M290+1)*(M290+1)/(M290*M290+1)</f>
        <v>2.840000033378601</v>
      </c>
      <c r="O290" s="4">
        <v>23.51694869995117</v>
      </c>
      <c r="P290" s="4">
        <v>24.91034507751465</v>
      </c>
      <c r="Q290" s="4">
        <v>23.61666870117188</v>
      </c>
      <c r="R290" s="4">
        <v>686.2141723632812</v>
      </c>
      <c r="S290" s="4">
        <v>614.5634155273438</v>
      </c>
      <c r="T290" s="4">
        <v>13.79350471496582</v>
      </c>
      <c r="U290" s="4">
        <v>16.60389518737793</v>
      </c>
      <c r="V290" s="4">
        <v>48.24483489990234</v>
      </c>
      <c r="W290" s="4">
        <v>58.06964111328125</v>
      </c>
      <c r="X290" s="4">
        <v>499.5527038574219</v>
      </c>
      <c r="Y290" s="4">
        <v>1998.81640625</v>
      </c>
      <c r="Z290" s="4">
        <v>22.73129463195801</v>
      </c>
      <c r="AA290" s="4">
        <v>101.741828918457</v>
      </c>
      <c r="AB290" s="4">
        <v>6.122707366943359</v>
      </c>
      <c r="AC290" s="4">
        <v>0.2154021561145782</v>
      </c>
      <c r="AD290" s="4">
        <v>0.06843454390764236</v>
      </c>
      <c r="AE290" s="4">
        <v>0.002548246644437313</v>
      </c>
      <c r="AF290" s="4">
        <v>0.05535578355193138</v>
      </c>
      <c r="AG290" s="4">
        <v>0.002674174029380083</v>
      </c>
      <c r="AH290" s="4">
        <v>0.6666666865348816</v>
      </c>
      <c r="AI290" s="4">
        <v>-0.2195652425289154</v>
      </c>
      <c r="AJ290" s="4">
        <v>2.737391471862793</v>
      </c>
      <c r="AK290" s="4">
        <v>1</v>
      </c>
      <c r="AL290" s="4">
        <v>0</v>
      </c>
      <c r="AM290" s="4">
        <v>0.1599999964237213</v>
      </c>
      <c r="AN290" s="4">
        <v>111115</v>
      </c>
      <c r="AO290" s="4">
        <f>X290*0.000001/(K290*0.0001)</f>
        <v>0.8325878397623697</v>
      </c>
      <c r="AP290" s="4">
        <f>(U290-T290)/(1000-U290)*AO290</f>
        <v>0.002379404312121199</v>
      </c>
      <c r="AQ290" s="4">
        <f>(P290+273.15)</f>
        <v>298.0603450775146</v>
      </c>
      <c r="AR290" s="4">
        <f>(O290+273.15)</f>
        <v>296.6669486999511</v>
      </c>
      <c r="AS290" s="4">
        <f>(Y290*AK290+Z290*AL290)*AM290</f>
        <v>319.8106178516755</v>
      </c>
      <c r="AT290" s="4">
        <f>((AS290+0.00000010773*(AR290^4-AQ290^4))-AP290*44100)/(L290*0.92*2*29.3+0.00000043092*AQ290^3)</f>
        <v>2.263275393029291</v>
      </c>
      <c r="AU290" s="4">
        <f>0.61365*EXP(17.502*J290/(240.97+J290))</f>
        <v>3.162721393587773</v>
      </c>
      <c r="AV290" s="4">
        <f>AU290*1000/AA290</f>
        <v>31.08575329545724</v>
      </c>
      <c r="AW290" s="4">
        <f>(AV290-U290)</f>
        <v>14.48185810807932</v>
      </c>
      <c r="AX290" s="4">
        <f>IF(D290,P290,(O290+P290)/2)</f>
        <v>24.21364688873291</v>
      </c>
      <c r="AY290" s="4">
        <f>0.61365*EXP(17.502*AX290/(240.97+AX290))</f>
        <v>3.033627591123576</v>
      </c>
      <c r="AZ290" s="4">
        <f>IF(AW290&lt;&gt;0,(1000-(AV290+U290)/2)/AW290*AP290,0)</f>
        <v>0.1603846562481924</v>
      </c>
      <c r="BA290" s="4">
        <f>U290*AA290/1000</f>
        <v>1.689310663534197</v>
      </c>
      <c r="BB290" s="4">
        <f>(AY290-BA290)</f>
        <v>1.344316927589378</v>
      </c>
      <c r="BC290" s="4">
        <f>1/(1.6/F290+1.37/N290)</f>
        <v>0.1010608281521167</v>
      </c>
      <c r="BD290" s="4">
        <f>G290*AA290*0.001</f>
        <v>3.16804630425425</v>
      </c>
      <c r="BE290" s="4">
        <f>G290/S290</f>
        <v>0.05066701008566776</v>
      </c>
      <c r="BF290" s="4">
        <f>(1-AP290*AA290/AU290/F290)*100</f>
        <v>54.97039401536574</v>
      </c>
      <c r="BG290" s="4">
        <f>(S290-E290/(N290/1.35))</f>
        <v>586.9011296151241</v>
      </c>
      <c r="BH290" s="4">
        <f>E290*BF290/100/BG290</f>
        <v>0.05450502547312195</v>
      </c>
    </row>
    <row r="291" ht="16" customHeight="1">
      <c r="A291" s="4">
        <v>261</v>
      </c>
      <c r="B291" t="s" s="2">
        <v>352</v>
      </c>
      <c r="C291" s="4">
        <v>1560.000030353665</v>
      </c>
      <c r="D291" s="4">
        <v>0</v>
      </c>
      <c r="E291" s="4">
        <f>(R291-S291*(1000-T291)/(1000-U291))*AO291</f>
        <v>56.34116537355867</v>
      </c>
      <c r="F291" s="4">
        <f>IF(AZ291&lt;&gt;0,1/(1/AZ291-1/N291),0)</f>
        <v>0.1699535398818244</v>
      </c>
      <c r="G291" s="4">
        <f>((BC291-AP291/2)*S291-E291)/(BC291+AP291/2)</f>
        <v>80.19540785221413</v>
      </c>
      <c r="H291" s="4">
        <f>AP291*1000</f>
        <v>2.385711391484567</v>
      </c>
      <c r="I291" s="4">
        <f>(AU291-BA291)</f>
        <v>1.477531663252428</v>
      </c>
      <c r="J291" s="4">
        <f>(P291+AT291*D291)</f>
        <v>24.93641471862793</v>
      </c>
      <c r="K291" s="4">
        <v>6</v>
      </c>
      <c r="L291" s="4">
        <f>(K291*AI291+AJ291)</f>
        <v>1.420000016689301</v>
      </c>
      <c r="M291" s="4">
        <v>1</v>
      </c>
      <c r="N291" s="4">
        <f>L291*(M291+1)*(M291+1)/(M291*M291+1)</f>
        <v>2.840000033378601</v>
      </c>
      <c r="O291" s="4">
        <v>23.52563285827637</v>
      </c>
      <c r="P291" s="4">
        <v>24.93641471862793</v>
      </c>
      <c r="Q291" s="4">
        <v>23.61715698242188</v>
      </c>
      <c r="R291" s="4">
        <v>715.8846435546875</v>
      </c>
      <c r="S291" s="4">
        <v>646.3661499023438</v>
      </c>
      <c r="T291" s="4">
        <v>13.79403209686279</v>
      </c>
      <c r="U291" s="4">
        <v>16.6117057800293</v>
      </c>
      <c r="V291" s="4">
        <v>48.22135925292969</v>
      </c>
      <c r="W291" s="4">
        <v>58.06594848632812</v>
      </c>
      <c r="X291" s="4">
        <v>499.5782165527344</v>
      </c>
      <c r="Y291" s="4">
        <v>1999.060424804688</v>
      </c>
      <c r="Z291" s="4">
        <v>22.70775604248047</v>
      </c>
      <c r="AA291" s="4">
        <v>101.7422332763672</v>
      </c>
      <c r="AB291" s="4">
        <v>6.122707366943359</v>
      </c>
      <c r="AC291" s="4">
        <v>0.2154021561145782</v>
      </c>
      <c r="AD291" s="4">
        <v>0.06843454390764236</v>
      </c>
      <c r="AE291" s="4">
        <v>0.002548246644437313</v>
      </c>
      <c r="AF291" s="4">
        <v>0.05535578355193138</v>
      </c>
      <c r="AG291" s="4">
        <v>0.002674174029380083</v>
      </c>
      <c r="AH291" s="4">
        <v>0.6666666865348816</v>
      </c>
      <c r="AI291" s="4">
        <v>-0.2195652425289154</v>
      </c>
      <c r="AJ291" s="4">
        <v>2.737391471862793</v>
      </c>
      <c r="AK291" s="4">
        <v>1</v>
      </c>
      <c r="AL291" s="4">
        <v>0</v>
      </c>
      <c r="AM291" s="4">
        <v>0.1599999964237213</v>
      </c>
      <c r="AN291" s="4">
        <v>111115</v>
      </c>
      <c r="AO291" s="4">
        <f>X291*0.000001/(K291*0.0001)</f>
        <v>0.8326303609212239</v>
      </c>
      <c r="AP291" s="4">
        <f>(U291-T291)/(1000-U291)*AO291</f>
        <v>0.002385711391484567</v>
      </c>
      <c r="AQ291" s="4">
        <f>(P291+273.15)</f>
        <v>298.0864147186279</v>
      </c>
      <c r="AR291" s="4">
        <f>(O291+273.15)</f>
        <v>296.6756328582763</v>
      </c>
      <c r="AS291" s="4">
        <f>(Y291*AK291+Z291*AL291)*AM291</f>
        <v>319.8496608195528</v>
      </c>
      <c r="AT291" s="4">
        <f>((AS291+0.00000010773*(AR291^4-AQ291^4))-AP291*44100)/(L291*0.92*2*29.3+0.00000043092*AQ291^3)</f>
        <v>2.258209118723574</v>
      </c>
      <c r="AU291" s="4">
        <f>0.61365*EXP(17.502*J291/(240.97+J291))</f>
        <v>3.167643707842546</v>
      </c>
      <c r="AV291" s="4">
        <f>AU291*1000/AA291</f>
        <v>31.13400999600753</v>
      </c>
      <c r="AW291" s="4">
        <f>(AV291-U291)</f>
        <v>14.52230421597823</v>
      </c>
      <c r="AX291" s="4">
        <f>IF(D291,P291,(O291+P291)/2)</f>
        <v>24.23102378845215</v>
      </c>
      <c r="AY291" s="4">
        <f>0.61365*EXP(17.502*AX291/(240.97+AX291))</f>
        <v>3.036790521170195</v>
      </c>
      <c r="AZ291" s="4">
        <f>IF(AW291&lt;&gt;0,(1000-(AV291+U291)/2)/AW291*AP291,0)</f>
        <v>0.160357310233978</v>
      </c>
      <c r="BA291" s="4">
        <f>U291*AA291/1000</f>
        <v>1.690112044590118</v>
      </c>
      <c r="BB291" s="4">
        <f>(AY291-BA291)</f>
        <v>1.346678476580077</v>
      </c>
      <c r="BC291" s="4">
        <f>1/(1.6/F291+1.37/N291)</f>
        <v>0.101043456005659</v>
      </c>
      <c r="BD291" s="4">
        <f>G291*AA291*0.001</f>
        <v>8.159259893393379</v>
      </c>
      <c r="BE291" s="4">
        <f>G291/S291</f>
        <v>0.1240711752376427</v>
      </c>
      <c r="BF291" s="4">
        <f>(1-AP291*AA291/AU291/F291)*100</f>
        <v>54.91286609125912</v>
      </c>
      <c r="BG291" s="4">
        <f>(S291-E291/(N291/1.35))</f>
        <v>619.5842582261599</v>
      </c>
      <c r="BH291" s="4">
        <f>E291*BF291/100/BG291</f>
        <v>0.04993436854643903</v>
      </c>
    </row>
    <row r="292" ht="16" customHeight="1">
      <c r="A292" s="4">
        <v>262</v>
      </c>
      <c r="B292" t="s" s="2">
        <v>353</v>
      </c>
      <c r="C292" s="4">
        <v>1565.000030241907</v>
      </c>
      <c r="D292" s="4">
        <v>0</v>
      </c>
      <c r="E292" s="4">
        <f>(R292-S292*(1000-T292)/(1000-U292))*AO292</f>
        <v>42.98797008485326</v>
      </c>
      <c r="F292" s="4">
        <f>IF(AZ292&lt;&gt;0,1/(1/AZ292-1/N292),0)</f>
        <v>0.1699820044612201</v>
      </c>
      <c r="G292" s="4">
        <f>((BC292-AP292/2)*S292-E292)/(BC292+AP292/2)</f>
        <v>232.4815915869371</v>
      </c>
      <c r="H292" s="4">
        <f>AP292*1000</f>
        <v>2.392434622701267</v>
      </c>
      <c r="I292" s="4">
        <f>(AU292-BA292)</f>
        <v>1.481419973790884</v>
      </c>
      <c r="J292" s="4">
        <f>(P292+AT292*D292)</f>
        <v>24.96159553527832</v>
      </c>
      <c r="K292" s="4">
        <v>6</v>
      </c>
      <c r="L292" s="4">
        <f>(K292*AI292+AJ292)</f>
        <v>1.420000016689301</v>
      </c>
      <c r="M292" s="4">
        <v>1</v>
      </c>
      <c r="N292" s="4">
        <f>L292*(M292+1)*(M292+1)/(M292*M292+1)</f>
        <v>2.840000033378601</v>
      </c>
      <c r="O292" s="4">
        <v>23.5323657989502</v>
      </c>
      <c r="P292" s="4">
        <v>24.96159553527832</v>
      </c>
      <c r="Q292" s="4">
        <v>23.61550903320312</v>
      </c>
      <c r="R292" s="4">
        <v>722.0659790039062</v>
      </c>
      <c r="S292" s="4">
        <v>668.5191650390625</v>
      </c>
      <c r="T292" s="4">
        <v>13.79485416412354</v>
      </c>
      <c r="U292" s="4">
        <v>16.62027549743652</v>
      </c>
      <c r="V292" s="4">
        <v>48.20375061035156</v>
      </c>
      <c r="W292" s="4">
        <v>58.07117080688477</v>
      </c>
      <c r="X292" s="4">
        <v>499.6079711914062</v>
      </c>
      <c r="Y292" s="4">
        <v>1999.341308593750</v>
      </c>
      <c r="Z292" s="4">
        <v>22.66493225097656</v>
      </c>
      <c r="AA292" s="4">
        <v>101.7422714233398</v>
      </c>
      <c r="AB292" s="4">
        <v>6.122707366943359</v>
      </c>
      <c r="AC292" s="4">
        <v>0.2154021561145782</v>
      </c>
      <c r="AD292" s="4">
        <v>0.06843454390764236</v>
      </c>
      <c r="AE292" s="4">
        <v>0.002548246644437313</v>
      </c>
      <c r="AF292" s="4">
        <v>0.05535578355193138</v>
      </c>
      <c r="AG292" s="4">
        <v>0.002674174029380083</v>
      </c>
      <c r="AH292" s="4">
        <v>0.6666666865348816</v>
      </c>
      <c r="AI292" s="4">
        <v>-0.2195652425289154</v>
      </c>
      <c r="AJ292" s="4">
        <v>2.737391471862793</v>
      </c>
      <c r="AK292" s="4">
        <v>1</v>
      </c>
      <c r="AL292" s="4">
        <v>0</v>
      </c>
      <c r="AM292" s="4">
        <v>0.1599999964237213</v>
      </c>
      <c r="AN292" s="4">
        <v>111115</v>
      </c>
      <c r="AO292" s="4">
        <f>X292*0.000001/(K292*0.0001)</f>
        <v>0.832679951985677</v>
      </c>
      <c r="AP292" s="4">
        <f>(U292-T292)/(1000-U292)*AO292</f>
        <v>0.002392434622701267</v>
      </c>
      <c r="AQ292" s="4">
        <f>(P292+273.15)</f>
        <v>298.1115955352783</v>
      </c>
      <c r="AR292" s="4">
        <f>(O292+273.15)</f>
        <v>296.6823657989502</v>
      </c>
      <c r="AS292" s="4">
        <f>(Y292*AK292+Z292*AL292)*AM292</f>
        <v>319.8946022247983</v>
      </c>
      <c r="AT292" s="4">
        <f>((AS292+0.00000010773*(AR292^4-AQ292^4))-AP292*44100)/(L292*0.92*2*29.3+0.00000043092*AQ292^3)</f>
        <v>2.252869185076798</v>
      </c>
      <c r="AU292" s="4">
        <f>0.61365*EXP(17.502*J292/(240.97+J292))</f>
        <v>3.172404554581755</v>
      </c>
      <c r="AV292" s="4">
        <f>AU292*1000/AA292</f>
        <v>31.18079152549763</v>
      </c>
      <c r="AW292" s="4">
        <f>(AV292-U292)</f>
        <v>14.56051602806111</v>
      </c>
      <c r="AX292" s="4">
        <f>IF(D292,P292,(O292+P292)/2)</f>
        <v>24.24698066711426</v>
      </c>
      <c r="AY292" s="4">
        <f>0.61365*EXP(17.502*AX292/(240.97+AX292))</f>
        <v>3.039697518919832</v>
      </c>
      <c r="AZ292" s="4">
        <f>IF(AW292&lt;&gt;0,(1000-(AV292+U292)/2)/AW292*AP292,0)</f>
        <v>0.1603826508845488</v>
      </c>
      <c r="BA292" s="4">
        <f>U292*AA292/1000</f>
        <v>1.690984580790871</v>
      </c>
      <c r="BB292" s="4">
        <f>(AY292-BA292)</f>
        <v>1.34871293812896</v>
      </c>
      <c r="BC292" s="4">
        <f>1/(1.6/F292+1.37/N292)</f>
        <v>0.1010595541998802</v>
      </c>
      <c r="BD292" s="4">
        <f>G292*AA292*0.001</f>
        <v>23.6532051921682</v>
      </c>
      <c r="BE292" s="4">
        <f>G292/S292</f>
        <v>0.3477560610747082</v>
      </c>
      <c r="BF292" s="4">
        <f>(1-AP292*AA292/AU292/F292)*100</f>
        <v>54.86120128157035</v>
      </c>
      <c r="BG292" s="4">
        <f>(S292-E292/(N292/1.35))</f>
        <v>648.0847428797388</v>
      </c>
      <c r="BH292" s="4">
        <f>E292*BF292/100/BG292</f>
        <v>0.03638986576094861</v>
      </c>
    </row>
    <row r="293" ht="16" customHeight="1">
      <c r="A293" s="4">
        <v>263</v>
      </c>
      <c r="B293" t="s" s="2">
        <v>354</v>
      </c>
      <c r="C293" s="4">
        <v>1570.500030118972</v>
      </c>
      <c r="D293" s="4">
        <v>0</v>
      </c>
      <c r="E293" s="4">
        <f>(R293-S293*(1000-T293)/(1000-U293))*AO293</f>
        <v>41.33995426289149</v>
      </c>
      <c r="F293" s="4">
        <f>IF(AZ293&lt;&gt;0,1/(1/AZ293-1/N293),0)</f>
        <v>0.170806302973508</v>
      </c>
      <c r="G293" s="4">
        <f>((BC293-AP293/2)*S293-E293)/(BC293+AP293/2)</f>
        <v>262.9964769083726</v>
      </c>
      <c r="H293" s="4">
        <f>AP293*1000</f>
        <v>2.400158262726724</v>
      </c>
      <c r="I293" s="4">
        <f>(AU293-BA293)</f>
        <v>1.479431071074965</v>
      </c>
      <c r="J293" s="4">
        <f>(P293+AT293*D293)</f>
        <v>24.95629501342773</v>
      </c>
      <c r="K293" s="4">
        <v>6</v>
      </c>
      <c r="L293" s="4">
        <f>(K293*AI293+AJ293)</f>
        <v>1.420000016689301</v>
      </c>
      <c r="M293" s="4">
        <v>1</v>
      </c>
      <c r="N293" s="4">
        <f>L293*(M293+1)*(M293+1)/(M293*M293+1)</f>
        <v>2.840000033378601</v>
      </c>
      <c r="O293" s="4">
        <v>23.53912353515625</v>
      </c>
      <c r="P293" s="4">
        <v>24.95629501342773</v>
      </c>
      <c r="Q293" s="4">
        <v>23.6145133972168</v>
      </c>
      <c r="R293" s="4">
        <v>732.9598388671875</v>
      </c>
      <c r="S293" s="4">
        <v>681.346435546875</v>
      </c>
      <c r="T293" s="4">
        <v>13.79535961151123</v>
      </c>
      <c r="U293" s="4">
        <v>16.6300163269043</v>
      </c>
      <c r="V293" s="4">
        <v>48.18524551391602</v>
      </c>
      <c r="W293" s="4">
        <v>58.08016204833984</v>
      </c>
      <c r="X293" s="4">
        <v>499.5829467773438</v>
      </c>
      <c r="Y293" s="4">
        <v>1999.338256835938</v>
      </c>
      <c r="Z293" s="4">
        <v>22.60108375549316</v>
      </c>
      <c r="AA293" s="4">
        <v>101.7419815063477</v>
      </c>
      <c r="AB293" s="4">
        <v>6.122707366943359</v>
      </c>
      <c r="AC293" s="4">
        <v>0.2154021561145782</v>
      </c>
      <c r="AD293" s="4">
        <v>0.06843454390764236</v>
      </c>
      <c r="AE293" s="4">
        <v>0.002548246644437313</v>
      </c>
      <c r="AF293" s="4">
        <v>0.05535578355193138</v>
      </c>
      <c r="AG293" s="4">
        <v>0.002674174029380083</v>
      </c>
      <c r="AH293" s="4">
        <v>0.6666666865348816</v>
      </c>
      <c r="AI293" s="4">
        <v>-0.2195652425289154</v>
      </c>
      <c r="AJ293" s="4">
        <v>2.737391471862793</v>
      </c>
      <c r="AK293" s="4">
        <v>1</v>
      </c>
      <c r="AL293" s="4">
        <v>0</v>
      </c>
      <c r="AM293" s="4">
        <v>0.1599999964237213</v>
      </c>
      <c r="AN293" s="4">
        <v>111115</v>
      </c>
      <c r="AO293" s="4">
        <f>X293*0.000001/(K293*0.0001)</f>
        <v>0.8326382446289061</v>
      </c>
      <c r="AP293" s="4">
        <f>(U293-T293)/(1000-U293)*AO293</f>
        <v>0.002400158262726724</v>
      </c>
      <c r="AQ293" s="4">
        <f>(P293+273.15)</f>
        <v>298.1062950134277</v>
      </c>
      <c r="AR293" s="4">
        <f>(O293+273.15)</f>
        <v>296.6891235351562</v>
      </c>
      <c r="AS293" s="4">
        <f>(Y293*AK293+Z293*AL293)*AM293</f>
        <v>319.8941139435592</v>
      </c>
      <c r="AT293" s="4">
        <f>((AS293+0.00000010773*(AR293^4-AQ293^4))-AP293*44100)/(L293*0.92*2*29.3+0.00000043092*AQ293^3)</f>
        <v>2.250559683175829</v>
      </c>
      <c r="AU293" s="4">
        <f>0.61365*EXP(17.502*J293/(240.97+J293))</f>
        <v>3.171401884657122</v>
      </c>
      <c r="AV293" s="4">
        <f>AU293*1000/AA293</f>
        <v>31.17102534964152</v>
      </c>
      <c r="AW293" s="4">
        <f>(AV293-U293)</f>
        <v>14.54100902273722</v>
      </c>
      <c r="AX293" s="4">
        <f>IF(D293,P293,(O293+P293)/2)</f>
        <v>24.24770927429199</v>
      </c>
      <c r="AY293" s="4">
        <f>0.61365*EXP(17.502*AX293/(240.97+AX293))</f>
        <v>3.039830313426998</v>
      </c>
      <c r="AZ293" s="4">
        <f>IF(AW293&lt;&gt;0,(1000-(AV293+U293)/2)/AW293*AP293,0)</f>
        <v>0.161116276490162</v>
      </c>
      <c r="BA293" s="4">
        <f>U293*AA293/1000</f>
        <v>1.691970813582157</v>
      </c>
      <c r="BB293" s="4">
        <f>(AY293-BA293)</f>
        <v>1.347859499844841</v>
      </c>
      <c r="BC293" s="4">
        <f>1/(1.6/F293+1.37/N293)</f>
        <v>0.1015256237223181</v>
      </c>
      <c r="BD293" s="4">
        <f>G293*AA293*0.001</f>
        <v>26.75778268984624</v>
      </c>
      <c r="BE293" s="4">
        <f>G293/S293</f>
        <v>0.3859952341238587</v>
      </c>
      <c r="BF293" s="4">
        <f>(1-AP293*AA293/AU293/F293)*100</f>
        <v>54.91989713573084</v>
      </c>
      <c r="BG293" s="4">
        <f>(S293-E293/(N293/1.35))</f>
        <v>661.6954011810371</v>
      </c>
      <c r="BH293" s="4">
        <f>E293*BF293/100/BG293</f>
        <v>0.03431164901042814</v>
      </c>
    </row>
    <row r="294" ht="16" customHeight="1">
      <c r="A294" s="4">
        <v>264</v>
      </c>
      <c r="B294" t="s" s="2">
        <v>355</v>
      </c>
      <c r="C294" s="4">
        <v>1575.500030007213</v>
      </c>
      <c r="D294" s="4">
        <v>0</v>
      </c>
      <c r="E294" s="4">
        <f>(R294-S294*(1000-T294)/(1000-U294))*AO294</f>
        <v>48.59856620501909</v>
      </c>
      <c r="F294" s="4">
        <f>IF(AZ294&lt;&gt;0,1/(1/AZ294-1/N294),0)</f>
        <v>0.1714966873988148</v>
      </c>
      <c r="G294" s="4">
        <f>((BC294-AP294/2)*S294-E294)/(BC294+AP294/2)</f>
        <v>209.1347973046145</v>
      </c>
      <c r="H294" s="4">
        <f>AP294*1000</f>
        <v>2.40652797605009</v>
      </c>
      <c r="I294" s="4">
        <f>(AU294-BA294)</f>
        <v>1.477722733652655</v>
      </c>
      <c r="J294" s="4">
        <f>(P294+AT294*D294)</f>
        <v>24.9517936706543</v>
      </c>
      <c r="K294" s="4">
        <v>6</v>
      </c>
      <c r="L294" s="4">
        <f>(K294*AI294+AJ294)</f>
        <v>1.420000016689301</v>
      </c>
      <c r="M294" s="4">
        <v>1</v>
      </c>
      <c r="N294" s="4">
        <f>L294*(M294+1)*(M294+1)/(M294*M294+1)</f>
        <v>2.840000033378601</v>
      </c>
      <c r="O294" s="4">
        <v>23.54487609863281</v>
      </c>
      <c r="P294" s="4">
        <v>24.9517936706543</v>
      </c>
      <c r="Q294" s="4">
        <v>23.6140022277832</v>
      </c>
      <c r="R294" s="4">
        <v>757.0624389648438</v>
      </c>
      <c r="S294" s="4">
        <v>696.6793823242188</v>
      </c>
      <c r="T294" s="4">
        <v>13.79618644714355</v>
      </c>
      <c r="U294" s="4">
        <v>16.63846015930176</v>
      </c>
      <c r="V294" s="4">
        <v>48.17129898071289</v>
      </c>
      <c r="W294" s="4">
        <v>58.08987808227539</v>
      </c>
      <c r="X294" s="4">
        <v>499.5621032714844</v>
      </c>
      <c r="Y294" s="4">
        <v>1999.134399414062</v>
      </c>
      <c r="Z294" s="4">
        <v>22.62100982666016</v>
      </c>
      <c r="AA294" s="4">
        <v>101.7418594360352</v>
      </c>
      <c r="AB294" s="4">
        <v>6.122707366943359</v>
      </c>
      <c r="AC294" s="4">
        <v>0.2154021561145782</v>
      </c>
      <c r="AD294" s="4">
        <v>0.06843454390764236</v>
      </c>
      <c r="AE294" s="4">
        <v>0.002548246644437313</v>
      </c>
      <c r="AF294" s="4">
        <v>0.05535578355193138</v>
      </c>
      <c r="AG294" s="4">
        <v>0.002674174029380083</v>
      </c>
      <c r="AH294" s="4">
        <v>0.6666666865348816</v>
      </c>
      <c r="AI294" s="4">
        <v>-0.2195652425289154</v>
      </c>
      <c r="AJ294" s="4">
        <v>2.737391471862793</v>
      </c>
      <c r="AK294" s="4">
        <v>1</v>
      </c>
      <c r="AL294" s="4">
        <v>0</v>
      </c>
      <c r="AM294" s="4">
        <v>0.1599999964237213</v>
      </c>
      <c r="AN294" s="4">
        <v>111115</v>
      </c>
      <c r="AO294" s="4">
        <f>X294*0.000001/(K294*0.0001)</f>
        <v>0.8326035054524737</v>
      </c>
      <c r="AP294" s="4">
        <f>(U294-T294)/(1000-U294)*AO294</f>
        <v>0.00240652797605009</v>
      </c>
      <c r="AQ294" s="4">
        <f>(P294+273.15)</f>
        <v>298.1017936706543</v>
      </c>
      <c r="AR294" s="4">
        <f>(O294+273.15)</f>
        <v>296.6948760986328</v>
      </c>
      <c r="AS294" s="4">
        <f>(Y294*AK294+Z294*AL294)*AM294</f>
        <v>319.8614967567883</v>
      </c>
      <c r="AT294" s="4">
        <f>((AS294+0.00000010773*(AR294^4-AQ294^4))-AP294*44100)/(L294*0.92*2*29.3+0.00000043092*AQ294^3)</f>
        <v>2.24832902904144</v>
      </c>
      <c r="AU294" s="4">
        <f>0.61365*EXP(17.502*J294/(240.97+J294))</f>
        <v>3.170550608412406</v>
      </c>
      <c r="AV294" s="4">
        <f>AU294*1000/AA294</f>
        <v>31.16269572806189</v>
      </c>
      <c r="AW294" s="4">
        <f>(AV294-U294)</f>
        <v>14.52423556876013</v>
      </c>
      <c r="AX294" s="4">
        <f>IF(D294,P294,(O294+P294)/2)</f>
        <v>24.24833488464355</v>
      </c>
      <c r="AY294" s="4">
        <f>0.61365*EXP(17.502*AX294/(240.97+AX294))</f>
        <v>3.039944339982714</v>
      </c>
      <c r="AZ294" s="4">
        <f>IF(AW294&lt;&gt;0,(1000-(AV294+U294)/2)/AW294*AP294,0)</f>
        <v>0.161730409525806</v>
      </c>
      <c r="BA294" s="4">
        <f>U294*AA294/1000</f>
        <v>1.69282787475975</v>
      </c>
      <c r="BB294" s="4">
        <f>(AY294-BA294)</f>
        <v>1.347116465222964</v>
      </c>
      <c r="BC294" s="4">
        <f>1/(1.6/F294+1.37/N294)</f>
        <v>0.1019158069106868</v>
      </c>
      <c r="BD294" s="4">
        <f>G294*AA294*0.001</f>
        <v>21.27776315054979</v>
      </c>
      <c r="BE294" s="4">
        <f>G294/S294</f>
        <v>0.3001880098804013</v>
      </c>
      <c r="BF294" s="4">
        <f>(1-AP294*AA294/AU294/F294)*100</f>
        <v>54.97018530357294</v>
      </c>
      <c r="BG294" s="4">
        <f>(S294-E294/(N294/1.35))</f>
        <v>673.5779514771475</v>
      </c>
      <c r="BH294" s="4">
        <f>E294*BF294/100/BG294</f>
        <v>0.03966092096570788</v>
      </c>
    </row>
    <row r="295" ht="16" customHeight="1">
      <c r="A295" s="4">
        <v>265</v>
      </c>
      <c r="B295" t="s" s="2">
        <v>356</v>
      </c>
      <c r="C295" s="4">
        <v>1580.500029895455</v>
      </c>
      <c r="D295" s="4">
        <v>0</v>
      </c>
      <c r="E295" s="4">
        <f>(R295-S295*(1000-T295)/(1000-U295))*AO295</f>
        <v>52.52253830427454</v>
      </c>
      <c r="F295" s="4">
        <f>IF(AZ295&lt;&gt;0,1/(1/AZ295-1/N295),0)</f>
        <v>0.1718245343170766</v>
      </c>
      <c r="G295" s="4">
        <f>((BC295-AP295/2)*S295-E295)/(BC295+AP295/2)</f>
        <v>191.900576655139</v>
      </c>
      <c r="H295" s="4">
        <f>AP295*1000</f>
        <v>2.41361278878962</v>
      </c>
      <c r="I295" s="4">
        <f>(AU295-BA295)</f>
        <v>1.479384663107239</v>
      </c>
      <c r="J295" s="4">
        <f>(P295+AT295*D295)</f>
        <v>24.9652099609375</v>
      </c>
      <c r="K295" s="4">
        <v>6</v>
      </c>
      <c r="L295" s="4">
        <f>(K295*AI295+AJ295)</f>
        <v>1.420000016689301</v>
      </c>
      <c r="M295" s="4">
        <v>1</v>
      </c>
      <c r="N295" s="4">
        <f>L295*(M295+1)*(M295+1)/(M295*M295+1)</f>
        <v>2.840000033378601</v>
      </c>
      <c r="O295" s="4">
        <v>23.55121803283691</v>
      </c>
      <c r="P295" s="4">
        <v>24.9652099609375</v>
      </c>
      <c r="Q295" s="4">
        <v>23.61385154724121</v>
      </c>
      <c r="R295" s="4">
        <v>782.225341796875</v>
      </c>
      <c r="S295" s="4">
        <v>717.0615234375</v>
      </c>
      <c r="T295" s="4">
        <v>13.79628658294678</v>
      </c>
      <c r="U295" s="4">
        <v>16.64702796936035</v>
      </c>
      <c r="V295" s="4">
        <v>48.15401458740234</v>
      </c>
      <c r="W295" s="4">
        <v>58.09779739379883</v>
      </c>
      <c r="X295" s="4">
        <v>499.5402221679688</v>
      </c>
      <c r="Y295" s="4">
        <v>1998.979248046875</v>
      </c>
      <c r="Z295" s="4">
        <v>22.64876937866211</v>
      </c>
      <c r="AA295" s="4">
        <v>101.7421112060547</v>
      </c>
      <c r="AB295" s="4">
        <v>6.122707366943359</v>
      </c>
      <c r="AC295" s="4">
        <v>0.2154021561145782</v>
      </c>
      <c r="AD295" s="4">
        <v>0.06843454390764236</v>
      </c>
      <c r="AE295" s="4">
        <v>0.002548246644437313</v>
      </c>
      <c r="AF295" s="4">
        <v>0.05535578355193138</v>
      </c>
      <c r="AG295" s="4">
        <v>0.002674174029380083</v>
      </c>
      <c r="AH295" s="4">
        <v>0.6666666865348816</v>
      </c>
      <c r="AI295" s="4">
        <v>-0.2195652425289154</v>
      </c>
      <c r="AJ295" s="4">
        <v>2.737391471862793</v>
      </c>
      <c r="AK295" s="4">
        <v>1</v>
      </c>
      <c r="AL295" s="4">
        <v>0</v>
      </c>
      <c r="AM295" s="4">
        <v>0.1599999964237213</v>
      </c>
      <c r="AN295" s="4">
        <v>111115</v>
      </c>
      <c r="AO295" s="4">
        <f>X295*0.000001/(K295*0.0001)</f>
        <v>0.8325670369466145</v>
      </c>
      <c r="AP295" s="4">
        <f>(U295-T295)/(1000-U295)*AO295</f>
        <v>0.00241361278878962</v>
      </c>
      <c r="AQ295" s="4">
        <f>(P295+273.15)</f>
        <v>298.1152099609375</v>
      </c>
      <c r="AR295" s="4">
        <f>(O295+273.15)</f>
        <v>296.7012180328369</v>
      </c>
      <c r="AS295" s="4">
        <f>(Y295*AK295+Z295*AL295)*AM295</f>
        <v>319.8366725385931</v>
      </c>
      <c r="AT295" s="4">
        <f>((AS295+0.00000010773*(AR295^4-AQ295^4))-AP295*44100)/(L295*0.92*2*29.3+0.00000043092*AQ295^3)</f>
        <v>2.243526196273102</v>
      </c>
      <c r="AU295" s="4">
        <f>0.61365*EXP(17.502*J295/(240.97+J295))</f>
        <v>3.173088434016202</v>
      </c>
      <c r="AV295" s="4">
        <f>AU295*1000/AA295</f>
        <v>31.18756232205423</v>
      </c>
      <c r="AW295" s="4">
        <f>(AV295-U295)</f>
        <v>14.54053435269388</v>
      </c>
      <c r="AX295" s="4">
        <f>IF(D295,P295,(O295+P295)/2)</f>
        <v>24.25821399688721</v>
      </c>
      <c r="AY295" s="4">
        <f>0.61365*EXP(17.502*AX295/(240.97+AX295))</f>
        <v>3.041745447204852</v>
      </c>
      <c r="AZ295" s="4">
        <f>IF(AW295&lt;&gt;0,(1000-(AV295+U295)/2)/AW295*AP295,0)</f>
        <v>0.1620219479015376</v>
      </c>
      <c r="BA295" s="4">
        <f>U295*AA295/1000</f>
        <v>1.693703770908964</v>
      </c>
      <c r="BB295" s="4">
        <f>(AY295-BA295)</f>
        <v>1.348041676295889</v>
      </c>
      <c r="BC295" s="4">
        <f>1/(1.6/F295+1.37/N295)</f>
        <v>0.1021010414187368</v>
      </c>
      <c r="BD295" s="4">
        <f>G295*AA295*0.001</f>
        <v>19.52436981055317</v>
      </c>
      <c r="BE295" s="4">
        <f>G295/S295</f>
        <v>0.2676207973552848</v>
      </c>
      <c r="BF295" s="4">
        <f>(1-AP295*AA295/AU295/F295)*100</f>
        <v>54.9597293076844</v>
      </c>
      <c r="BG295" s="4">
        <f>(S295-E295/(N295/1.35))</f>
        <v>692.0948241848884</v>
      </c>
      <c r="BH295" s="4">
        <f>E295*BF295/100/BG295</f>
        <v>0.04170851141901145</v>
      </c>
    </row>
    <row r="296" ht="16" customHeight="1">
      <c r="A296" s="4">
        <v>266</v>
      </c>
      <c r="B296" t="s" s="2">
        <v>357</v>
      </c>
      <c r="C296" s="4">
        <v>1586.000029772520</v>
      </c>
      <c r="D296" s="4">
        <v>0</v>
      </c>
      <c r="E296" s="4">
        <f>(R296-S296*(1000-T296)/(1000-U296))*AO296</f>
        <v>47.04024078048858</v>
      </c>
      <c r="F296" s="4">
        <f>IF(AZ296&lt;&gt;0,1/(1/AZ296-1/N296),0)</f>
        <v>0.1716470131339285</v>
      </c>
      <c r="G296" s="4">
        <f>((BC296-AP296/2)*S296-E296)/(BC296+AP296/2)</f>
        <v>266.0606792096642</v>
      </c>
      <c r="H296" s="4">
        <f>AP296*1000</f>
        <v>2.420936157232795</v>
      </c>
      <c r="I296" s="4">
        <f>(AU296-BA296)</f>
        <v>1.48526309898813</v>
      </c>
      <c r="J296" s="4">
        <f>(P296+AT296*D296)</f>
        <v>25.00071144104004</v>
      </c>
      <c r="K296" s="4">
        <v>6</v>
      </c>
      <c r="L296" s="4">
        <f>(K296*AI296+AJ296)</f>
        <v>1.420000016689301</v>
      </c>
      <c r="M296" s="4">
        <v>1</v>
      </c>
      <c r="N296" s="4">
        <f>L296*(M296+1)*(M296+1)/(M296*M296+1)</f>
        <v>2.840000033378601</v>
      </c>
      <c r="O296" s="4">
        <v>23.55670166015625</v>
      </c>
      <c r="P296" s="4">
        <v>25.00071144104004</v>
      </c>
      <c r="Q296" s="4">
        <v>23.61276054382324</v>
      </c>
      <c r="R296" s="4">
        <v>797.8119506835938</v>
      </c>
      <c r="S296" s="4">
        <v>739.1654052734375</v>
      </c>
      <c r="T296" s="4">
        <v>13.79612922668457</v>
      </c>
      <c r="U296" s="4">
        <v>16.65534782409668</v>
      </c>
      <c r="V296" s="4">
        <v>48.13669586181641</v>
      </c>
      <c r="W296" s="4">
        <v>58.10751342773438</v>
      </c>
      <c r="X296" s="4">
        <v>499.5661315917969</v>
      </c>
      <c r="Y296" s="4">
        <v>1998.8583984375</v>
      </c>
      <c r="Z296" s="4">
        <v>22.54854965209961</v>
      </c>
      <c r="AA296" s="4">
        <v>101.742057800293</v>
      </c>
      <c r="AB296" s="4">
        <v>6.122707366943359</v>
      </c>
      <c r="AC296" s="4">
        <v>0.2154021561145782</v>
      </c>
      <c r="AD296" s="4">
        <v>0.06843454390764236</v>
      </c>
      <c r="AE296" s="4">
        <v>0.002548246644437313</v>
      </c>
      <c r="AF296" s="4">
        <v>0.05535578355193138</v>
      </c>
      <c r="AG296" s="4">
        <v>0.002674174029380083</v>
      </c>
      <c r="AH296" s="4">
        <v>0.6666666865348816</v>
      </c>
      <c r="AI296" s="4">
        <v>-0.2195652425289154</v>
      </c>
      <c r="AJ296" s="4">
        <v>2.737391471862793</v>
      </c>
      <c r="AK296" s="4">
        <v>1</v>
      </c>
      <c r="AL296" s="4">
        <v>0</v>
      </c>
      <c r="AM296" s="4">
        <v>0.1599999964237213</v>
      </c>
      <c r="AN296" s="4">
        <v>111115</v>
      </c>
      <c r="AO296" s="4">
        <f>X296*0.000001/(K296*0.0001)</f>
        <v>0.8326102193196613</v>
      </c>
      <c r="AP296" s="4">
        <f>(U296-T296)/(1000-U296)*AO296</f>
        <v>0.002420936157232795</v>
      </c>
      <c r="AQ296" s="4">
        <f>(P296+273.15)</f>
        <v>298.150711441040</v>
      </c>
      <c r="AR296" s="4">
        <f>(O296+273.15)</f>
        <v>296.7067016601562</v>
      </c>
      <c r="AS296" s="4">
        <f>(Y296*AK296+Z296*AL296)*AM296</f>
        <v>319.8173366015253</v>
      </c>
      <c r="AT296" s="4">
        <f>((AS296+0.00000010773*(AR296^4-AQ296^4))-AP296*44100)/(L296*0.92*2*29.3+0.00000043092*AQ296^3)</f>
        <v>2.235624985061561</v>
      </c>
      <c r="AU296" s="4">
        <f>0.61365*EXP(17.502*J296/(240.97+J296))</f>
        <v>3.179812459991358</v>
      </c>
      <c r="AV296" s="4">
        <f>AU296*1000/AA296</f>
        <v>31.2536676448292</v>
      </c>
      <c r="AW296" s="4">
        <f>(AV296-U296)</f>
        <v>14.59831982073252</v>
      </c>
      <c r="AX296" s="4">
        <f>IF(D296,P296,(O296+P296)/2)</f>
        <v>24.27870655059814</v>
      </c>
      <c r="AY296" s="4">
        <f>0.61365*EXP(17.502*AX296/(240.97+AX296))</f>
        <v>3.04548451553742</v>
      </c>
      <c r="AZ296" s="4">
        <f>IF(AW296&lt;&gt;0,(1000-(AV296+U296)/2)/AW296*AP296,0)</f>
        <v>0.1618640947962978</v>
      </c>
      <c r="BA296" s="4">
        <f>U296*AA296/1000</f>
        <v>1.694549361003228</v>
      </c>
      <c r="BB296" s="4">
        <f>(AY296-BA296)</f>
        <v>1.350935154534192</v>
      </c>
      <c r="BC296" s="4">
        <f>1/(1.6/F296+1.37/N296)</f>
        <v>0.1020007457313859</v>
      </c>
      <c r="BD296" s="4">
        <f>G296*AA296*0.001</f>
        <v>27.06956100253486</v>
      </c>
      <c r="BE296" s="4">
        <f>G296/S296</f>
        <v>0.3599474181441717</v>
      </c>
      <c r="BF296" s="4">
        <f>(1-AP296*AA296/AU296/F296)*100</f>
        <v>54.87199896406167</v>
      </c>
      <c r="BG296" s="4">
        <f>(S296-E296/(N296/1.35))</f>
        <v>716.8047277004475</v>
      </c>
      <c r="BH296" s="4">
        <f>E296*BF296/100/BG296</f>
        <v>0.0360096961365866</v>
      </c>
    </row>
    <row r="297" ht="16" customHeight="1">
      <c r="A297" s="4">
        <v>267</v>
      </c>
      <c r="B297" t="s" s="2">
        <v>358</v>
      </c>
      <c r="C297" s="4">
        <v>1591.000029660761</v>
      </c>
      <c r="D297" s="4">
        <v>0</v>
      </c>
      <c r="E297" s="4">
        <f>(R297-S297*(1000-T297)/(1000-U297))*AO297</f>
        <v>38.60012922076567</v>
      </c>
      <c r="F297" s="4">
        <f>IF(AZ297&lt;&gt;0,1/(1/AZ297-1/N297),0)</f>
        <v>0.1722683521241215</v>
      </c>
      <c r="G297" s="4">
        <f>((BC297-AP297/2)*S297-E297)/(BC297+AP297/2)</f>
        <v>360.0312181907374</v>
      </c>
      <c r="H297" s="4">
        <f>AP297*1000</f>
        <v>2.427968119200089</v>
      </c>
      <c r="I297" s="4">
        <f>(AU297-BA297)</f>
        <v>1.484499677527703</v>
      </c>
      <c r="J297" s="4">
        <f>(P297+AT297*D297)</f>
        <v>25.00082969665527</v>
      </c>
      <c r="K297" s="4">
        <v>6</v>
      </c>
      <c r="L297" s="4">
        <f>(K297*AI297+AJ297)</f>
        <v>1.420000016689301</v>
      </c>
      <c r="M297" s="4">
        <v>1</v>
      </c>
      <c r="N297" s="4">
        <f>L297*(M297+1)*(M297+1)/(M297*M297+1)</f>
        <v>2.840000033378601</v>
      </c>
      <c r="O297" s="4">
        <v>23.56143951416016</v>
      </c>
      <c r="P297" s="4">
        <v>25.00082969665527</v>
      </c>
      <c r="Q297" s="4">
        <v>23.61234474182129</v>
      </c>
      <c r="R297" s="4">
        <v>798.8797607421875</v>
      </c>
      <c r="S297" s="4">
        <v>750.333251953125</v>
      </c>
      <c r="T297" s="4">
        <v>13.79574012756348</v>
      </c>
      <c r="U297" s="4">
        <v>16.66312789916992</v>
      </c>
      <c r="V297" s="4">
        <v>48.12175750732422</v>
      </c>
      <c r="W297" s="4">
        <v>58.11729049682617</v>
      </c>
      <c r="X297" s="4">
        <v>499.5858459472656</v>
      </c>
      <c r="Y297" s="4">
        <v>1998.734252929688</v>
      </c>
      <c r="Z297" s="4">
        <v>22.49091529846191</v>
      </c>
      <c r="AA297" s="4">
        <v>101.7417144775391</v>
      </c>
      <c r="AB297" s="4">
        <v>6.122707366943359</v>
      </c>
      <c r="AC297" s="4">
        <v>0.2154021561145782</v>
      </c>
      <c r="AD297" s="4">
        <v>0.06843454390764236</v>
      </c>
      <c r="AE297" s="4">
        <v>0.002548246644437313</v>
      </c>
      <c r="AF297" s="4">
        <v>0.05535578355193138</v>
      </c>
      <c r="AG297" s="4">
        <v>0.002674174029380083</v>
      </c>
      <c r="AH297" s="4">
        <v>0.6666666865348816</v>
      </c>
      <c r="AI297" s="4">
        <v>-0.2195652425289154</v>
      </c>
      <c r="AJ297" s="4">
        <v>2.737391471862793</v>
      </c>
      <c r="AK297" s="4">
        <v>1</v>
      </c>
      <c r="AL297" s="4">
        <v>0</v>
      </c>
      <c r="AM297" s="4">
        <v>0.1599999964237213</v>
      </c>
      <c r="AN297" s="4">
        <v>111115</v>
      </c>
      <c r="AO297" s="4">
        <f>X297*0.000001/(K297*0.0001)</f>
        <v>0.8326430765787759</v>
      </c>
      <c r="AP297" s="4">
        <f>(U297-T297)/(1000-U297)*AO297</f>
        <v>0.002427968119200089</v>
      </c>
      <c r="AQ297" s="4">
        <f>(P297+273.15)</f>
        <v>298.1508296966553</v>
      </c>
      <c r="AR297" s="4">
        <f>(O297+273.15)</f>
        <v>296.7114395141601</v>
      </c>
      <c r="AS297" s="4">
        <f>(Y297*AK297+Z297*AL297)*AM297</f>
        <v>319.7974733207193</v>
      </c>
      <c r="AT297" s="4">
        <f>((AS297+0.00000010773*(AR297^4-AQ297^4))-AP297*44100)/(L297*0.92*2*29.3+0.00000043092*AQ297^3)</f>
        <v>2.232464762927515</v>
      </c>
      <c r="AU297" s="4">
        <f>0.61365*EXP(17.502*J297/(240.97+J297))</f>
        <v>3.179834878547764</v>
      </c>
      <c r="AV297" s="4">
        <f>AU297*1000/AA297</f>
        <v>31.25399345663433</v>
      </c>
      <c r="AW297" s="4">
        <f>(AV297-U297)</f>
        <v>14.59086555746441</v>
      </c>
      <c r="AX297" s="4">
        <f>IF(D297,P297,(O297+P297)/2)</f>
        <v>24.28113460540771</v>
      </c>
      <c r="AY297" s="4">
        <f>0.61365*EXP(17.502*AX297/(240.97+AX297))</f>
        <v>3.045927804194871</v>
      </c>
      <c r="AZ297" s="4">
        <f>IF(AW297&lt;&gt;0,(1000-(AV297+U297)/2)/AW297*AP297,0)</f>
        <v>0.1624165124652169</v>
      </c>
      <c r="BA297" s="4">
        <f>U297*AA297/1000</f>
        <v>1.695335201020062</v>
      </c>
      <c r="BB297" s="4">
        <f>(AY297-BA297)</f>
        <v>1.350592603174809</v>
      </c>
      <c r="BC297" s="4">
        <f>1/(1.6/F297+1.37/N297)</f>
        <v>0.102351744372889</v>
      </c>
      <c r="BD297" s="4">
        <f>G297*AA297*0.001</f>
        <v>36.63019340416258</v>
      </c>
      <c r="BE297" s="4">
        <f>G297/S297</f>
        <v>0.4798284192438126</v>
      </c>
      <c r="BF297" s="4">
        <f>(1-AP297*AA297/AU297/F297)*100</f>
        <v>54.90462906499627</v>
      </c>
      <c r="BG297" s="4">
        <f>(S297-E297/(N297/1.35))</f>
        <v>731.9845991941175</v>
      </c>
      <c r="BH297" s="4">
        <f>E297*BF297/100/BG297</f>
        <v>0.02895314708889157</v>
      </c>
    </row>
    <row r="298" ht="16" customHeight="1">
      <c r="A298" s="4">
        <v>268</v>
      </c>
      <c r="B298" t="s" s="2">
        <v>359</v>
      </c>
      <c r="C298" s="4">
        <v>1596.000029549003</v>
      </c>
      <c r="D298" s="4">
        <v>0</v>
      </c>
      <c r="E298" s="4">
        <f>(R298-S298*(1000-T298)/(1000-U298))*AO298</f>
        <v>34.67885038666194</v>
      </c>
      <c r="F298" s="4">
        <f>IF(AZ298&lt;&gt;0,1/(1/AZ298-1/N298),0)</f>
        <v>0.1729667178010383</v>
      </c>
      <c r="G298" s="4">
        <f>((BC298-AP298/2)*S298-E298)/(BC298+AP298/2)</f>
        <v>403.8005964559383</v>
      </c>
      <c r="H298" s="4">
        <f>AP298*1000</f>
        <v>2.433852467810585</v>
      </c>
      <c r="I298" s="4">
        <f>(AU298-BA298)</f>
        <v>1.482434437996369</v>
      </c>
      <c r="J298" s="4">
        <f>(P298+AT298*D298)</f>
        <v>24.99326324462891</v>
      </c>
      <c r="K298" s="4">
        <v>6</v>
      </c>
      <c r="L298" s="4">
        <f>(K298*AI298+AJ298)</f>
        <v>1.420000016689301</v>
      </c>
      <c r="M298" s="4">
        <v>1</v>
      </c>
      <c r="N298" s="4">
        <f>L298*(M298+1)*(M298+1)/(M298*M298+1)</f>
        <v>2.840000033378601</v>
      </c>
      <c r="O298" s="4">
        <v>23.56612777709961</v>
      </c>
      <c r="P298" s="4">
        <v>24.99326324462891</v>
      </c>
      <c r="Q298" s="4">
        <v>23.61226081848145</v>
      </c>
      <c r="R298" s="4">
        <v>798.9016723632812</v>
      </c>
      <c r="S298" s="4">
        <v>755.0458374023438</v>
      </c>
      <c r="T298" s="4">
        <v>13.79508018493652</v>
      </c>
      <c r="U298" s="4">
        <v>16.66937828063965</v>
      </c>
      <c r="V298" s="4">
        <v>48.10543441772461</v>
      </c>
      <c r="W298" s="4">
        <v>58.12338256835938</v>
      </c>
      <c r="X298" s="4">
        <v>499.5894470214844</v>
      </c>
      <c r="Y298" s="4">
        <v>1998.719238281250</v>
      </c>
      <c r="Z298" s="4">
        <v>22.52361106872559</v>
      </c>
      <c r="AA298" s="4">
        <v>101.7414245605469</v>
      </c>
      <c r="AB298" s="4">
        <v>6.122707366943359</v>
      </c>
      <c r="AC298" s="4">
        <v>0.2154021561145782</v>
      </c>
      <c r="AD298" s="4">
        <v>0.06843454390764236</v>
      </c>
      <c r="AE298" s="4">
        <v>0.002548246644437313</v>
      </c>
      <c r="AF298" s="4">
        <v>0.05535578355193138</v>
      </c>
      <c r="AG298" s="4">
        <v>0.002674174029380083</v>
      </c>
      <c r="AH298" s="4">
        <v>0.6666666865348816</v>
      </c>
      <c r="AI298" s="4">
        <v>-0.2195652425289154</v>
      </c>
      <c r="AJ298" s="4">
        <v>2.737391471862793</v>
      </c>
      <c r="AK298" s="4">
        <v>1</v>
      </c>
      <c r="AL298" s="4">
        <v>0</v>
      </c>
      <c r="AM298" s="4">
        <v>0.1599999964237213</v>
      </c>
      <c r="AN298" s="4">
        <v>111115</v>
      </c>
      <c r="AO298" s="4">
        <f>X298*0.000001/(K298*0.0001)</f>
        <v>0.8326490783691405</v>
      </c>
      <c r="AP298" s="4">
        <f>(U298-T298)/(1000-U298)*AO298</f>
        <v>0.002433852467810585</v>
      </c>
      <c r="AQ298" s="4">
        <f>(P298+273.15)</f>
        <v>298.1432632446289</v>
      </c>
      <c r="AR298" s="4">
        <f>(O298+273.15)</f>
        <v>296.7161277770996</v>
      </c>
      <c r="AS298" s="4">
        <f>(Y298*AK298+Z298*AL298)*AM298</f>
        <v>319.795070977023</v>
      </c>
      <c r="AT298" s="4">
        <f>((AS298+0.00000010773*(AR298^4-AQ298^4))-AP298*44100)/(L298*0.92*2*29.3+0.00000043092*AQ298^3)</f>
        <v>2.231091949793497</v>
      </c>
      <c r="AU298" s="4">
        <f>0.61365*EXP(17.502*J298/(240.97+J298))</f>
        <v>3.178400730807286</v>
      </c>
      <c r="AV298" s="4">
        <f>AU298*1000/AA298</f>
        <v>31.23998651027146</v>
      </c>
      <c r="AW298" s="4">
        <f>(AV298-U298)</f>
        <v>14.57060822963181</v>
      </c>
      <c r="AX298" s="4">
        <f>IF(D298,P298,(O298+P298)/2)</f>
        <v>24.27969551086426</v>
      </c>
      <c r="AY298" s="4">
        <f>0.61365*EXP(17.502*AX298/(240.97+AX298))</f>
        <v>3.045665062671942</v>
      </c>
      <c r="AZ298" s="4">
        <f>IF(AW298&lt;&gt;0,(1000-(AV298+U298)/2)/AW298*AP298,0)</f>
        <v>0.1630371407636711</v>
      </c>
      <c r="BA298" s="4">
        <f>U298*AA298/1000</f>
        <v>1.695966292810917</v>
      </c>
      <c r="BB298" s="4">
        <f>(AY298-BA298)</f>
        <v>1.349698769861025</v>
      </c>
      <c r="BC298" s="4">
        <f>1/(1.6/F298+1.37/N298)</f>
        <v>0.1027461067254668</v>
      </c>
      <c r="BD298" s="4">
        <f>G298*AA298*0.001</f>
        <v>41.08324792182568</v>
      </c>
      <c r="BE298" s="4">
        <f>G298/S298</f>
        <v>0.534802758260574</v>
      </c>
      <c r="BF298" s="4">
        <f>(1-AP298*AA298/AU298/F298)*100</f>
        <v>54.95766802481288</v>
      </c>
      <c r="BG298" s="4">
        <f>(S298-E298/(N298/1.35))</f>
        <v>738.5611727996119</v>
      </c>
      <c r="BH298" s="4">
        <f>E298*BF298/100/BG298</f>
        <v>0.02580515761217013</v>
      </c>
    </row>
    <row r="299" ht="16" customHeight="1">
      <c r="A299" s="4">
        <v>269</v>
      </c>
      <c r="B299" t="s" s="2">
        <v>360</v>
      </c>
      <c r="C299" s="4">
        <v>1601.500029426068</v>
      </c>
      <c r="D299" s="4">
        <v>0</v>
      </c>
      <c r="E299" s="4">
        <f>(R299-S299*(1000-T299)/(1000-U299))*AO299</f>
        <v>32.89258938795191</v>
      </c>
      <c r="F299" s="4">
        <f>IF(AZ299&lt;&gt;0,1/(1/AZ299-1/N299),0)</f>
        <v>0.1731789703620243</v>
      </c>
      <c r="G299" s="4">
        <f>((BC299-AP299/2)*S299-E299)/(BC299+AP299/2)</f>
        <v>423.3341891849814</v>
      </c>
      <c r="H299" s="4">
        <f>AP299*1000</f>
        <v>2.440158518592102</v>
      </c>
      <c r="I299" s="4">
        <f>(AU299-BA299)</f>
        <v>1.484533548568083</v>
      </c>
      <c r="J299" s="4">
        <f>(P299+AT299*D299)</f>
        <v>25.00839424133301</v>
      </c>
      <c r="K299" s="4">
        <v>6</v>
      </c>
      <c r="L299" s="4">
        <f>(K299*AI299+AJ299)</f>
        <v>1.420000016689301</v>
      </c>
      <c r="M299" s="4">
        <v>1</v>
      </c>
      <c r="N299" s="4">
        <f>L299*(M299+1)*(M299+1)/(M299*M299+1)</f>
        <v>2.840000033378601</v>
      </c>
      <c r="O299" s="4">
        <v>23.57151412963867</v>
      </c>
      <c r="P299" s="4">
        <v>25.00839424133301</v>
      </c>
      <c r="Q299" s="4">
        <v>23.6124439239502</v>
      </c>
      <c r="R299" s="4">
        <v>798.8182983398438</v>
      </c>
      <c r="S299" s="4">
        <v>757.0968627929688</v>
      </c>
      <c r="T299" s="4">
        <v>13.79524993896484</v>
      </c>
      <c r="U299" s="4">
        <v>16.67691421508789</v>
      </c>
      <c r="V299" s="4">
        <v>48.09053039550781</v>
      </c>
      <c r="W299" s="4">
        <v>58.13091278076172</v>
      </c>
      <c r="X299" s="4">
        <v>499.5996704101562</v>
      </c>
      <c r="Y299" s="4">
        <v>1998.983032226562</v>
      </c>
      <c r="Z299" s="4">
        <v>22.60615730285645</v>
      </c>
      <c r="AA299" s="4">
        <v>101.741584777832</v>
      </c>
      <c r="AB299" s="4">
        <v>6.122707366943359</v>
      </c>
      <c r="AC299" s="4">
        <v>0.2154021561145782</v>
      </c>
      <c r="AD299" s="4">
        <v>0.06843454390764236</v>
      </c>
      <c r="AE299" s="4">
        <v>0.002548246644437313</v>
      </c>
      <c r="AF299" s="4">
        <v>0.05535578355193138</v>
      </c>
      <c r="AG299" s="4">
        <v>0.002674174029380083</v>
      </c>
      <c r="AH299" s="4">
        <v>0.6666666865348816</v>
      </c>
      <c r="AI299" s="4">
        <v>-0.2195652425289154</v>
      </c>
      <c r="AJ299" s="4">
        <v>2.737391471862793</v>
      </c>
      <c r="AK299" s="4">
        <v>1</v>
      </c>
      <c r="AL299" s="4">
        <v>0</v>
      </c>
      <c r="AM299" s="4">
        <v>0.1599999964237213</v>
      </c>
      <c r="AN299" s="4">
        <v>111115</v>
      </c>
      <c r="AO299" s="4">
        <f>X299*0.000001/(K299*0.0001)</f>
        <v>0.8326661173502602</v>
      </c>
      <c r="AP299" s="4">
        <f>(U299-T299)/(1000-U299)*AO299</f>
        <v>0.002440158518592102</v>
      </c>
      <c r="AQ299" s="4">
        <f>(P299+273.15)</f>
        <v>298.158394241333</v>
      </c>
      <c r="AR299" s="4">
        <f>(O299+273.15)</f>
        <v>296.7215141296386</v>
      </c>
      <c r="AS299" s="4">
        <f>(Y299*AK299+Z299*AL299)*AM299</f>
        <v>319.8372780073296</v>
      </c>
      <c r="AT299" s="4">
        <f>((AS299+0.00000010773*(AR299^4-AQ299^4))-AP299*44100)/(L299*0.92*2*29.3+0.00000043092*AQ299^3)</f>
        <v>2.227091523773869</v>
      </c>
      <c r="AU299" s="4">
        <f>0.61365*EXP(17.502*J299/(240.97+J299))</f>
        <v>3.18126923001508</v>
      </c>
      <c r="AV299" s="4">
        <f>AU299*1000/AA299</f>
        <v>31.26813128537222</v>
      </c>
      <c r="AW299" s="4">
        <f>(AV299-U299)</f>
        <v>14.59121707028433</v>
      </c>
      <c r="AX299" s="4">
        <f>IF(D299,P299,(O299+P299)/2)</f>
        <v>24.28995418548584</v>
      </c>
      <c r="AY299" s="4">
        <f>0.61365*EXP(17.502*AX299/(240.97+AX299))</f>
        <v>3.047538464776081</v>
      </c>
      <c r="AZ299" s="4">
        <f>IF(AW299&lt;&gt;0,(1000-(AV299+U299)/2)/AW299*AP299,0)</f>
        <v>0.1632257097895793</v>
      </c>
      <c r="BA299" s="4">
        <f>U299*AA299/1000</f>
        <v>1.696735681446997</v>
      </c>
      <c r="BB299" s="4">
        <f>(AY299-BA299)</f>
        <v>1.350802783329084</v>
      </c>
      <c r="BC299" s="4">
        <f>1/(1.6/F299+1.37/N299)</f>
        <v>0.1028659330306779</v>
      </c>
      <c r="BD299" s="4">
        <f>G299*AA299*0.001</f>
        <v>43.07069129831857</v>
      </c>
      <c r="BE299" s="4">
        <f>G299/S299</f>
        <v>0.5591545943319328</v>
      </c>
      <c r="BF299" s="4">
        <f>(1-AP299*AA299/AU299/F299)*100</f>
        <v>54.93691084136806</v>
      </c>
      <c r="BG299" s="4">
        <f>(S299-E299/(N299/1.35))</f>
        <v>741.4613011197849</v>
      </c>
      <c r="BH299" s="4">
        <f>E299*BF299/100/BG299</f>
        <v>0.02437102580834108</v>
      </c>
    </row>
    <row r="300" ht="16" customHeight="1">
      <c r="A300" s="4">
        <v>270</v>
      </c>
      <c r="B300" t="s" s="2">
        <v>361</v>
      </c>
      <c r="C300" s="4">
        <v>1606.500029314309</v>
      </c>
      <c r="D300" s="4">
        <v>0</v>
      </c>
      <c r="E300" s="4">
        <f>(R300-S300*(1000-T300)/(1000-U300))*AO300</f>
        <v>32.29845686684485</v>
      </c>
      <c r="F300" s="4">
        <f>IF(AZ300&lt;&gt;0,1/(1/AZ300-1/N300),0)</f>
        <v>0.1732815800448709</v>
      </c>
      <c r="G300" s="4">
        <f>((BC300-AP300/2)*S300-E300)/(BC300+AP300/2)</f>
        <v>429.947119193690</v>
      </c>
      <c r="H300" s="4">
        <f>AP300*1000</f>
        <v>2.445463323426418</v>
      </c>
      <c r="I300" s="4">
        <f>(AU300-BA300)</f>
        <v>1.486905314911866</v>
      </c>
      <c r="J300" s="4">
        <f>(P300+AT300*D300)</f>
        <v>25.02459907531738</v>
      </c>
      <c r="K300" s="4">
        <v>6</v>
      </c>
      <c r="L300" s="4">
        <f>(K300*AI300+AJ300)</f>
        <v>1.420000016689301</v>
      </c>
      <c r="M300" s="4">
        <v>1</v>
      </c>
      <c r="N300" s="4">
        <f>L300*(M300+1)*(M300+1)/(M300*M300+1)</f>
        <v>2.840000033378601</v>
      </c>
      <c r="O300" s="4">
        <v>23.57616996765137</v>
      </c>
      <c r="P300" s="4">
        <v>25.02459907531738</v>
      </c>
      <c r="Q300" s="4">
        <v>23.61249160766602</v>
      </c>
      <c r="R300" s="4">
        <v>798.8832397460938</v>
      </c>
      <c r="S300" s="4">
        <v>757.8675537109375</v>
      </c>
      <c r="T300" s="4">
        <v>13.79583072662354</v>
      </c>
      <c r="U300" s="4">
        <v>16.68378829956055</v>
      </c>
      <c r="V300" s="4">
        <v>48.07828903198242</v>
      </c>
      <c r="W300" s="4">
        <v>58.13841247558594</v>
      </c>
      <c r="X300" s="4">
        <v>499.5912170410156</v>
      </c>
      <c r="Y300" s="4">
        <v>1999.249633789062</v>
      </c>
      <c r="Z300" s="4">
        <v>22.70830154418945</v>
      </c>
      <c r="AA300" s="4">
        <v>101.7417907714844</v>
      </c>
      <c r="AB300" s="4">
        <v>6.122707366943359</v>
      </c>
      <c r="AC300" s="4">
        <v>0.2154021561145782</v>
      </c>
      <c r="AD300" s="4">
        <v>0.06843454390764236</v>
      </c>
      <c r="AE300" s="4">
        <v>0.002548246644437313</v>
      </c>
      <c r="AF300" s="4">
        <v>0.05535578355193138</v>
      </c>
      <c r="AG300" s="4">
        <v>0.002674174029380083</v>
      </c>
      <c r="AH300" s="4">
        <v>0.6666666865348816</v>
      </c>
      <c r="AI300" s="4">
        <v>-0.2195652425289154</v>
      </c>
      <c r="AJ300" s="4">
        <v>2.737391471862793</v>
      </c>
      <c r="AK300" s="4">
        <v>1</v>
      </c>
      <c r="AL300" s="4">
        <v>0</v>
      </c>
      <c r="AM300" s="4">
        <v>0.1599999964237213</v>
      </c>
      <c r="AN300" s="4">
        <v>111115</v>
      </c>
      <c r="AO300" s="4">
        <f>X300*0.000001/(K300*0.0001)</f>
        <v>0.8326520284016925</v>
      </c>
      <c r="AP300" s="4">
        <f>(U300-T300)/(1000-U300)*AO300</f>
        <v>0.002445463323426418</v>
      </c>
      <c r="AQ300" s="4">
        <f>(P300+273.15)</f>
        <v>298.1745990753174</v>
      </c>
      <c r="AR300" s="4">
        <f>(O300+273.15)</f>
        <v>296.7261699676513</v>
      </c>
      <c r="AS300" s="4">
        <f>(Y300*AK300+Z300*AL300)*AM300</f>
        <v>319.8799342563761</v>
      </c>
      <c r="AT300" s="4">
        <f>((AS300+0.00000010773*(AR300^4-AQ300^4))-AP300*44100)/(L300*0.92*2*29.3+0.00000043092*AQ300^3)</f>
        <v>2.223361945956018</v>
      </c>
      <c r="AU300" s="4">
        <f>0.61365*EXP(17.502*J300/(240.97+J300))</f>
        <v>3.184343813361494</v>
      </c>
      <c r="AV300" s="4">
        <f>AU300*1000/AA300</f>
        <v>31.29828745115802</v>
      </c>
      <c r="AW300" s="4">
        <f>(AV300-U300)</f>
        <v>14.61449915159747</v>
      </c>
      <c r="AX300" s="4">
        <f>IF(D300,P300,(O300+P300)/2)</f>
        <v>24.30038452148438</v>
      </c>
      <c r="AY300" s="4">
        <f>0.61365*EXP(17.502*AX300/(240.97+AX300))</f>
        <v>3.049444247793561</v>
      </c>
      <c r="AZ300" s="4">
        <f>IF(AW300&lt;&gt;0,(1000-(AV300+U300)/2)/AW300*AP300,0)</f>
        <v>0.1633168605679106</v>
      </c>
      <c r="BA300" s="4">
        <f>U300*AA300/1000</f>
        <v>1.697438498449628</v>
      </c>
      <c r="BB300" s="4">
        <f>(AY300-BA300)</f>
        <v>1.352005749343933</v>
      </c>
      <c r="BC300" s="4">
        <f>1/(1.6/F300+1.37/N300)</f>
        <v>0.1029238556765747</v>
      </c>
      <c r="BD300" s="4">
        <f>G300*AA300*0.001</f>
        <v>43.74358984380685</v>
      </c>
      <c r="BE300" s="4">
        <f>G300/S300</f>
        <v>0.5673116853841172</v>
      </c>
      <c r="BF300" s="4">
        <f>(1-AP300*AA300/AU300/F300)*100</f>
        <v>54.90917519912235</v>
      </c>
      <c r="BG300" s="4">
        <f>(S300-E300/(N300/1.35))</f>
        <v>742.5144141835522</v>
      </c>
      <c r="BH300" s="4">
        <f>E300*BF300/100/BG300</f>
        <v>0.02388481075768678</v>
      </c>
    </row>
    <row r="301" ht="16" customHeight="1">
      <c r="A301" s="4">
        <v>271</v>
      </c>
      <c r="B301" t="s" s="2">
        <v>362</v>
      </c>
      <c r="C301" s="4">
        <v>1611.500029202551</v>
      </c>
      <c r="D301" s="4">
        <v>0</v>
      </c>
      <c r="E301" s="4">
        <f>(R301-S301*(1000-T301)/(1000-U301))*AO301</f>
        <v>32.18378121051328</v>
      </c>
      <c r="F301" s="4">
        <f>IF(AZ301&lt;&gt;0,1/(1/AZ301-1/N301),0)</f>
        <v>0.1736091287944479</v>
      </c>
      <c r="G301" s="4">
        <f>((BC301-AP301/2)*S301-E301)/(BC301+AP301/2)</f>
        <v>432.0798876430553</v>
      </c>
      <c r="H301" s="4">
        <f>AP301*1000</f>
        <v>2.449930734269818</v>
      </c>
      <c r="I301" s="4">
        <f>(AU301-BA301)</f>
        <v>1.486962714786244</v>
      </c>
      <c r="J301" s="4">
        <f>(P301+AT301*D301)</f>
        <v>25.02852630615234</v>
      </c>
      <c r="K301" s="4">
        <v>6</v>
      </c>
      <c r="L301" s="4">
        <f>(K301*AI301+AJ301)</f>
        <v>1.420000016689301</v>
      </c>
      <c r="M301" s="4">
        <v>1</v>
      </c>
      <c r="N301" s="4">
        <f>L301*(M301+1)*(M301+1)/(M301*M301+1)</f>
        <v>2.840000033378601</v>
      </c>
      <c r="O301" s="4">
        <v>23.58046722412109</v>
      </c>
      <c r="P301" s="4">
        <v>25.02852630615234</v>
      </c>
      <c r="Q301" s="4">
        <v>23.61257743835449</v>
      </c>
      <c r="R301" s="4">
        <v>799.240966796875</v>
      </c>
      <c r="S301" s="4">
        <v>758.3570556640625</v>
      </c>
      <c r="T301" s="4">
        <v>13.7972993850708</v>
      </c>
      <c r="U301" s="4">
        <v>16.69054412841797</v>
      </c>
      <c r="V301" s="4">
        <v>48.07087707519531</v>
      </c>
      <c r="W301" s="4">
        <v>58.14672470092773</v>
      </c>
      <c r="X301" s="4">
        <v>499.5858154296875</v>
      </c>
      <c r="Y301" s="4">
        <v>1999.297363281250</v>
      </c>
      <c r="Z301" s="4">
        <v>22.75777816772461</v>
      </c>
      <c r="AA301" s="4">
        <v>101.7418365478516</v>
      </c>
      <c r="AB301" s="4">
        <v>6.122707366943359</v>
      </c>
      <c r="AC301" s="4">
        <v>0.2154021561145782</v>
      </c>
      <c r="AD301" s="4">
        <v>0.06843454390764236</v>
      </c>
      <c r="AE301" s="4">
        <v>0.002548246644437313</v>
      </c>
      <c r="AF301" s="4">
        <v>0.05535578355193138</v>
      </c>
      <c r="AG301" s="4">
        <v>0.002674174029380083</v>
      </c>
      <c r="AH301" s="4">
        <v>0.6666666865348816</v>
      </c>
      <c r="AI301" s="4">
        <v>-0.2195652425289154</v>
      </c>
      <c r="AJ301" s="4">
        <v>2.737391471862793</v>
      </c>
      <c r="AK301" s="4">
        <v>1</v>
      </c>
      <c r="AL301" s="4">
        <v>0</v>
      </c>
      <c r="AM301" s="4">
        <v>0.1599999964237213</v>
      </c>
      <c r="AN301" s="4">
        <v>111115</v>
      </c>
      <c r="AO301" s="4">
        <f>X301*0.000001/(K301*0.0001)</f>
        <v>0.8326430257161458</v>
      </c>
      <c r="AP301" s="4">
        <f>(U301-T301)/(1000-U301)*AO301</f>
        <v>0.002449930734269818</v>
      </c>
      <c r="AQ301" s="4">
        <f>(P301+273.15)</f>
        <v>298.1785263061523</v>
      </c>
      <c r="AR301" s="4">
        <f>(O301+273.15)</f>
        <v>296.7304672241211</v>
      </c>
      <c r="AS301" s="4">
        <f>(Y301*AK301+Z301*AL301)*AM301</f>
        <v>319.8875709749555</v>
      </c>
      <c r="AT301" s="4">
        <f>((AS301+0.00000010773*(AR301^4-AQ301^4))-AP301*44100)/(L301*0.92*2*29.3+0.00000043092*AQ301^3)</f>
        <v>2.221237985948275</v>
      </c>
      <c r="AU301" s="4">
        <f>0.61365*EXP(17.502*J301/(240.97+J301))</f>
        <v>3.185089327394449</v>
      </c>
      <c r="AV301" s="4">
        <f>AU301*1000/AA301</f>
        <v>31.30560087635559</v>
      </c>
      <c r="AW301" s="4">
        <f>(AV301-U301)</f>
        <v>14.61505674793762</v>
      </c>
      <c r="AX301" s="4">
        <f>IF(D301,P301,(O301+P301)/2)</f>
        <v>24.30449676513672</v>
      </c>
      <c r="AY301" s="4">
        <f>0.61365*EXP(17.502*AX301/(240.97+AX301))</f>
        <v>3.050195904343981</v>
      </c>
      <c r="AZ301" s="4">
        <f>IF(AW301&lt;&gt;0,(1000-(AV301+U301)/2)/AW301*AP301,0)</f>
        <v>0.1636077888798076</v>
      </c>
      <c r="BA301" s="4">
        <f>U301*AA301/1000</f>
        <v>1.698126612608205</v>
      </c>
      <c r="BB301" s="4">
        <f>(AY301-BA301)</f>
        <v>1.352069291735776</v>
      </c>
      <c r="BC301" s="4">
        <f>1/(1.6/F301+1.37/N301)</f>
        <v>0.1031087324984273</v>
      </c>
      <c r="BD301" s="4">
        <f>G301*AA301*0.001</f>
        <v>43.9606013041938</v>
      </c>
      <c r="BE301" s="4">
        <f>G301/S301</f>
        <v>0.5697578527369281</v>
      </c>
      <c r="BF301" s="4">
        <f>(1-AP301*AA301/AU301/F301)*100</f>
        <v>54.92256412754373</v>
      </c>
      <c r="BG301" s="4">
        <f>(S301-E301/(N301/1.35))</f>
        <v>743.0584274515462</v>
      </c>
      <c r="BH301" s="4">
        <f>E301*BF301/100/BG301</f>
        <v>0.02378838220654616</v>
      </c>
    </row>
    <row r="302" ht="16" customHeight="1">
      <c r="A302" s="4">
        <v>272</v>
      </c>
      <c r="B302" t="s" s="2">
        <v>363</v>
      </c>
      <c r="C302" s="4">
        <v>1617.000029079616</v>
      </c>
      <c r="D302" s="4">
        <v>0</v>
      </c>
      <c r="E302" s="4">
        <f>(R302-S302*(1000-T302)/(1000-U302))*AO302</f>
        <v>32.11076101836267</v>
      </c>
      <c r="F302" s="4">
        <f>IF(AZ302&lt;&gt;0,1/(1/AZ302-1/N302),0)</f>
        <v>0.1739636306254525</v>
      </c>
      <c r="G302" s="4">
        <f>((BC302-AP302/2)*S302-E302)/(BC302+AP302/2)</f>
        <v>433.8415811599758</v>
      </c>
      <c r="H302" s="4">
        <f>AP302*1000</f>
        <v>2.456032396340798</v>
      </c>
      <c r="I302" s="4">
        <f>(AU302-BA302)</f>
        <v>1.487783138353362</v>
      </c>
      <c r="J302" s="4">
        <f>(P302+AT302*D302)</f>
        <v>25.03708076477051</v>
      </c>
      <c r="K302" s="4">
        <v>6</v>
      </c>
      <c r="L302" s="4">
        <f>(K302*AI302+AJ302)</f>
        <v>1.420000016689301</v>
      </c>
      <c r="M302" s="4">
        <v>1</v>
      </c>
      <c r="N302" s="4">
        <f>L302*(M302+1)*(M302+1)/(M302*M302+1)</f>
        <v>2.840000033378601</v>
      </c>
      <c r="O302" s="4">
        <v>23.58482933044434</v>
      </c>
      <c r="P302" s="4">
        <v>25.03708076477051</v>
      </c>
      <c r="Q302" s="4">
        <v>23.61270904541016</v>
      </c>
      <c r="R302" s="4">
        <v>799.6466674804688</v>
      </c>
      <c r="S302" s="4">
        <v>758.8419799804688</v>
      </c>
      <c r="T302" s="4">
        <v>13.79793643951416</v>
      </c>
      <c r="U302" s="4">
        <v>16.6984691619873</v>
      </c>
      <c r="V302" s="4">
        <v>48.06023406982422</v>
      </c>
      <c r="W302" s="4">
        <v>58.15901184082031</v>
      </c>
      <c r="X302" s="4">
        <v>499.567626953125</v>
      </c>
      <c r="Y302" s="4">
        <v>1999.1337890625</v>
      </c>
      <c r="Z302" s="4">
        <v>22.84806823730469</v>
      </c>
      <c r="AA302" s="4">
        <v>101.741699218750</v>
      </c>
      <c r="AB302" s="4">
        <v>6.122707366943359</v>
      </c>
      <c r="AC302" s="4">
        <v>0.2154021561145782</v>
      </c>
      <c r="AD302" s="4">
        <v>0.06843454390764236</v>
      </c>
      <c r="AE302" s="4">
        <v>0.002548246644437313</v>
      </c>
      <c r="AF302" s="4">
        <v>0.05535578355193138</v>
      </c>
      <c r="AG302" s="4">
        <v>0.002674174029380083</v>
      </c>
      <c r="AH302" s="4">
        <v>0.6666666865348816</v>
      </c>
      <c r="AI302" s="4">
        <v>-0.2195652425289154</v>
      </c>
      <c r="AJ302" s="4">
        <v>2.737391471862793</v>
      </c>
      <c r="AK302" s="4">
        <v>1</v>
      </c>
      <c r="AL302" s="4">
        <v>0</v>
      </c>
      <c r="AM302" s="4">
        <v>0.1599999964237213</v>
      </c>
      <c r="AN302" s="4">
        <v>111115</v>
      </c>
      <c r="AO302" s="4">
        <f>X302*0.000001/(K302*0.0001)</f>
        <v>0.8326127115885416</v>
      </c>
      <c r="AP302" s="4">
        <f>(U302-T302)/(1000-U302)*AO302</f>
        <v>0.002456032396340798</v>
      </c>
      <c r="AQ302" s="4">
        <f>(P302+273.15)</f>
        <v>298.1870807647705</v>
      </c>
      <c r="AR302" s="4">
        <f>(O302+273.15)</f>
        <v>296.7348293304443</v>
      </c>
      <c r="AS302" s="4">
        <f>(Y302*AK302+Z302*AL302)*AM302</f>
        <v>319.8613991005404</v>
      </c>
      <c r="AT302" s="4">
        <f>((AS302+0.00000010773*(AR302^4-AQ302^4))-AP302*44100)/(L302*0.92*2*29.3+0.00000043092*AQ302^3)</f>
        <v>2.217304611524026</v>
      </c>
      <c r="AU302" s="4">
        <f>0.61365*EXP(17.502*J302/(240.97+J302))</f>
        <v>3.186713765245847</v>
      </c>
      <c r="AV302" s="4">
        <f>AU302*1000/AA302</f>
        <v>31.32160942578956</v>
      </c>
      <c r="AW302" s="4">
        <f>(AV302-U302)</f>
        <v>14.62314026380226</v>
      </c>
      <c r="AX302" s="4">
        <f>IF(D302,P302,(O302+P302)/2)</f>
        <v>24.31095504760742</v>
      </c>
      <c r="AY302" s="4">
        <f>0.61365*EXP(17.502*AX302/(240.97+AX302))</f>
        <v>3.051376708585648</v>
      </c>
      <c r="AZ302" s="4">
        <f>IF(AW302&lt;&gt;0,(1000-(AV302+U302)/2)/AW302*AP302,0)</f>
        <v>0.1639225856248688</v>
      </c>
      <c r="BA302" s="4">
        <f>U302*AA302/1000</f>
        <v>1.698930626892485</v>
      </c>
      <c r="BB302" s="4">
        <f>(AY302-BA302)</f>
        <v>1.352446081693163</v>
      </c>
      <c r="BC302" s="4">
        <f>1/(1.6/F302+1.37/N302)</f>
        <v>0.1033087832279226</v>
      </c>
      <c r="BD302" s="4">
        <f>G302*AA302*0.001</f>
        <v>44.13977965896517</v>
      </c>
      <c r="BE302" s="4">
        <f>G302/S302</f>
        <v>0.5717153143941009</v>
      </c>
      <c r="BF302" s="4">
        <f>(1-AP302*AA302/AU302/F302)*100</f>
        <v>54.92543350778931</v>
      </c>
      <c r="BG302" s="4">
        <f>(S302-E302/(N302/1.35))</f>
        <v>743.5780620701514</v>
      </c>
      <c r="BH302" s="4">
        <f>E302*BF302/100/BG302</f>
        <v>0.02371906272071</v>
      </c>
    </row>
    <row r="303" ht="16" customHeight="1">
      <c r="A303" s="4">
        <v>273</v>
      </c>
      <c r="B303" t="s" s="2">
        <v>364</v>
      </c>
      <c r="C303" s="4">
        <v>1622.000028967857</v>
      </c>
      <c r="D303" s="4">
        <v>0</v>
      </c>
      <c r="E303" s="4">
        <f>(R303-S303*(1000-T303)/(1000-U303))*AO303</f>
        <v>32.04714612827218</v>
      </c>
      <c r="F303" s="4">
        <f>IF(AZ303&lt;&gt;0,1/(1/AZ303-1/N303),0)</f>
        <v>0.1737346321512644</v>
      </c>
      <c r="G303" s="4">
        <f>((BC303-AP303/2)*S303-E303)/(BC303+AP303/2)</f>
        <v>434.3827238563499</v>
      </c>
      <c r="H303" s="4">
        <f>AP303*1000</f>
        <v>2.46115547721604</v>
      </c>
      <c r="I303" s="4">
        <f>(AU303-BA303)</f>
        <v>1.492685777945661</v>
      </c>
      <c r="J303" s="4">
        <f>(P303+AT303*D303)</f>
        <v>25.06672859191895</v>
      </c>
      <c r="K303" s="4">
        <v>6</v>
      </c>
      <c r="L303" s="4">
        <f>(K303*AI303+AJ303)</f>
        <v>1.420000016689301</v>
      </c>
      <c r="M303" s="4">
        <v>1</v>
      </c>
      <c r="N303" s="4">
        <f>L303*(M303+1)*(M303+1)/(M303*M303+1)</f>
        <v>2.840000033378601</v>
      </c>
      <c r="O303" s="4">
        <v>23.58898544311523</v>
      </c>
      <c r="P303" s="4">
        <v>25.06672859191895</v>
      </c>
      <c r="Q303" s="4">
        <v>23.61297416687012</v>
      </c>
      <c r="R303" s="4">
        <v>799.9495849609375</v>
      </c>
      <c r="S303" s="4">
        <v>759.214111328125</v>
      </c>
      <c r="T303" s="4">
        <v>13.79905986785889</v>
      </c>
      <c r="U303" s="4">
        <v>16.70572280883789</v>
      </c>
      <c r="V303" s="4">
        <v>48.05183029174805</v>
      </c>
      <c r="W303" s="4">
        <v>58.16898345947266</v>
      </c>
      <c r="X303" s="4">
        <v>499.5502014160156</v>
      </c>
      <c r="Y303" s="4">
        <v>1998.987426757812</v>
      </c>
      <c r="Z303" s="4">
        <v>22.89744758605957</v>
      </c>
      <c r="AA303" s="4">
        <v>101.7413940429688</v>
      </c>
      <c r="AB303" s="4">
        <v>6.122707366943359</v>
      </c>
      <c r="AC303" s="4">
        <v>0.2154021561145782</v>
      </c>
      <c r="AD303" s="4">
        <v>0.06843454390764236</v>
      </c>
      <c r="AE303" s="4">
        <v>0.002548246644437313</v>
      </c>
      <c r="AF303" s="4">
        <v>0.05535578355193138</v>
      </c>
      <c r="AG303" s="4">
        <v>0.002674174029380083</v>
      </c>
      <c r="AH303" s="4">
        <v>0.6666666865348816</v>
      </c>
      <c r="AI303" s="4">
        <v>-0.2195652425289154</v>
      </c>
      <c r="AJ303" s="4">
        <v>2.737391471862793</v>
      </c>
      <c r="AK303" s="4">
        <v>1</v>
      </c>
      <c r="AL303" s="4">
        <v>0</v>
      </c>
      <c r="AM303" s="4">
        <v>0.1599999964237213</v>
      </c>
      <c r="AN303" s="4">
        <v>111115</v>
      </c>
      <c r="AO303" s="4">
        <f>X303*0.000001/(K303*0.0001)</f>
        <v>0.8325836690266926</v>
      </c>
      <c r="AP303" s="4">
        <f>(U303-T303)/(1000-U303)*AO303</f>
        <v>0.00246115547721604</v>
      </c>
      <c r="AQ303" s="4">
        <f>(P303+273.15)</f>
        <v>298.2167285919189</v>
      </c>
      <c r="AR303" s="4">
        <f>(O303+273.15)</f>
        <v>296.7389854431152</v>
      </c>
      <c r="AS303" s="4">
        <f>(Y303*AK303+Z303*AL303)*AM303</f>
        <v>319.8379811323139</v>
      </c>
      <c r="AT303" s="4">
        <f>((AS303+0.00000010773*(AR303^4-AQ303^4))-AP303*44100)/(L303*0.92*2*29.3+0.00000043092*AQ303^3)</f>
        <v>2.211066060292318</v>
      </c>
      <c r="AU303" s="4">
        <f>0.61365*EXP(17.502*J303/(240.97+J303))</f>
        <v>3.192349305012247</v>
      </c>
      <c r="AV303" s="4">
        <f>AU303*1000/AA303</f>
        <v>31.37709420085214</v>
      </c>
      <c r="AW303" s="4">
        <f>(AV303-U303)</f>
        <v>14.67137139201425</v>
      </c>
      <c r="AX303" s="4">
        <f>IF(D303,P303,(O303+P303)/2)</f>
        <v>24.32785701751709</v>
      </c>
      <c r="AY303" s="4">
        <f>0.61365*EXP(17.502*AX303/(240.97+AX303))</f>
        <v>3.054468882781306</v>
      </c>
      <c r="AZ303" s="4">
        <f>IF(AW303&lt;&gt;0,(1000-(AV303+U303)/2)/AW303*AP303,0)</f>
        <v>0.1637192440170777</v>
      </c>
      <c r="BA303" s="4">
        <f>U303*AA303/1000</f>
        <v>1.699663527066587</v>
      </c>
      <c r="BB303" s="4">
        <f>(AY303-BA303)</f>
        <v>1.35480535571472</v>
      </c>
      <c r="BC303" s="4">
        <f>1/(1.6/F303+1.37/N303)</f>
        <v>0.1031795605818277</v>
      </c>
      <c r="BD303" s="4">
        <f>G303*AA303*0.001</f>
        <v>44.19470387332698</v>
      </c>
      <c r="BE303" s="4">
        <f>G303/S303</f>
        <v>0.5721478531220475</v>
      </c>
      <c r="BF303" s="4">
        <f>(1-AP303*AA303/AU303/F303)*100</f>
        <v>54.85185310693878</v>
      </c>
      <c r="BG303" s="4">
        <f>(S303-E303/(N303/1.35))</f>
        <v>743.9804328898543</v>
      </c>
      <c r="BH303" s="4">
        <f>E303*BF303/100/BG303</f>
        <v>0.02362757505727083</v>
      </c>
    </row>
    <row r="304" ht="16" customHeight="1">
      <c r="A304" s="4">
        <v>274</v>
      </c>
      <c r="B304" t="s" s="2">
        <v>365</v>
      </c>
      <c r="C304" s="4">
        <v>1627.000028856099</v>
      </c>
      <c r="D304" s="4">
        <v>0</v>
      </c>
      <c r="E304" s="4">
        <f>(R304-S304*(1000-T304)/(1000-U304))*AO304</f>
        <v>31.91992852088362</v>
      </c>
      <c r="F304" s="4">
        <f>IF(AZ304&lt;&gt;0,1/(1/AZ304-1/N304),0)</f>
        <v>0.1737214482153125</v>
      </c>
      <c r="G304" s="4">
        <f>((BC304-AP304/2)*S304-E304)/(BC304+AP304/2)</f>
        <v>435.7895696777582</v>
      </c>
      <c r="H304" s="4">
        <f>AP304*1000</f>
        <v>2.467794511261055</v>
      </c>
      <c r="I304" s="4">
        <f>(AU304-BA304)</f>
        <v>1.496771481756994</v>
      </c>
      <c r="J304" s="4">
        <f>(P304+AT304*D304)</f>
        <v>25.09274864196777</v>
      </c>
      <c r="K304" s="4">
        <v>6</v>
      </c>
      <c r="L304" s="4">
        <f>(K304*AI304+AJ304)</f>
        <v>1.420000016689301</v>
      </c>
      <c r="M304" s="4">
        <v>1</v>
      </c>
      <c r="N304" s="4">
        <f>L304*(M304+1)*(M304+1)/(M304*M304+1)</f>
        <v>2.840000033378601</v>
      </c>
      <c r="O304" s="4">
        <v>23.5926399230957</v>
      </c>
      <c r="P304" s="4">
        <v>25.09274864196777</v>
      </c>
      <c r="Q304" s="4">
        <v>23.61272430419922</v>
      </c>
      <c r="R304" s="4">
        <v>800.058837890625</v>
      </c>
      <c r="S304" s="4">
        <v>759.4696044921875</v>
      </c>
      <c r="T304" s="4">
        <v>13.79983234405518</v>
      </c>
      <c r="U304" s="4">
        <v>16.71429252624512</v>
      </c>
      <c r="V304" s="4">
        <v>48.04384231567383</v>
      </c>
      <c r="W304" s="4">
        <v>58.18538284301758</v>
      </c>
      <c r="X304" s="4">
        <v>499.5533142089844</v>
      </c>
      <c r="Y304" s="4">
        <v>1998.807739257812</v>
      </c>
      <c r="Z304" s="4">
        <v>22.92478370666504</v>
      </c>
      <c r="AA304" s="4">
        <v>101.7411270141602</v>
      </c>
      <c r="AB304" s="4">
        <v>6.122707366943359</v>
      </c>
      <c r="AC304" s="4">
        <v>0.2154021561145782</v>
      </c>
      <c r="AD304" s="4">
        <v>0.06843454390764236</v>
      </c>
      <c r="AE304" s="4">
        <v>0.002548246644437313</v>
      </c>
      <c r="AF304" s="4">
        <v>0.05535578355193138</v>
      </c>
      <c r="AG304" s="4">
        <v>0.002674174029380083</v>
      </c>
      <c r="AH304" s="4">
        <v>0.6666666865348816</v>
      </c>
      <c r="AI304" s="4">
        <v>-0.2195652425289154</v>
      </c>
      <c r="AJ304" s="4">
        <v>2.737391471862793</v>
      </c>
      <c r="AK304" s="4">
        <v>1</v>
      </c>
      <c r="AL304" s="4">
        <v>0</v>
      </c>
      <c r="AM304" s="4">
        <v>0.1599999964237213</v>
      </c>
      <c r="AN304" s="4">
        <v>111115</v>
      </c>
      <c r="AO304" s="4">
        <f>X304*0.000001/(K304*0.0001)</f>
        <v>0.8325888570149739</v>
      </c>
      <c r="AP304" s="4">
        <f>(U304-T304)/(1000-U304)*AO304</f>
        <v>0.002467794511261055</v>
      </c>
      <c r="AQ304" s="4">
        <f>(P304+273.15)</f>
        <v>298.2427486419678</v>
      </c>
      <c r="AR304" s="4">
        <f>(O304+273.15)</f>
        <v>296.7426399230957</v>
      </c>
      <c r="AS304" s="4">
        <f>(Y304*AK304+Z304*AL304)*AM304</f>
        <v>319.8092311329565</v>
      </c>
      <c r="AT304" s="4">
        <f>((AS304+0.00000010773*(AR304^4-AQ304^4))-AP304*44100)/(L304*0.92*2*29.3+0.00000043092*AQ304^3)</f>
        <v>2.204424035853409</v>
      </c>
      <c r="AU304" s="4">
        <f>0.61365*EXP(17.502*J304/(240.97+J304))</f>
        <v>3.197302440621526</v>
      </c>
      <c r="AV304" s="4">
        <f>AU304*1000/AA304</f>
        <v>31.42586026373121</v>
      </c>
      <c r="AW304" s="4">
        <f>(AV304-U304)</f>
        <v>14.7115677374861</v>
      </c>
      <c r="AX304" s="4">
        <f>IF(D304,P304,(O304+P304)/2)</f>
        <v>24.34269428253174</v>
      </c>
      <c r="AY304" s="4">
        <f>0.61365*EXP(17.502*AX304/(240.97+AX304))</f>
        <v>3.057185581684316</v>
      </c>
      <c r="AZ304" s="4">
        <f>IF(AW304&lt;&gt;0,(1000-(AV304+U304)/2)/AW304*AP304,0)</f>
        <v>0.1637075362614898</v>
      </c>
      <c r="BA304" s="4">
        <f>U304*AA304/1000</f>
        <v>1.700530958864532</v>
      </c>
      <c r="BB304" s="4">
        <f>(AY304-BA304)</f>
        <v>1.356654622819784</v>
      </c>
      <c r="BC304" s="4">
        <f>1/(1.6/F304+1.37/N304)</f>
        <v>0.1031721204392629</v>
      </c>
      <c r="BD304" s="4">
        <f>G304*AA304*0.001</f>
        <v>44.33772196003099</v>
      </c>
      <c r="BE304" s="4">
        <f>G304/S304</f>
        <v>0.5738077825631283</v>
      </c>
      <c r="BF304" s="4">
        <f>(1-AP304*AA304/AU304/F304)*100</f>
        <v>54.79688352859089</v>
      </c>
      <c r="BG304" s="4">
        <f>(S304-E304/(N304/1.35))</f>
        <v>744.2963992116479</v>
      </c>
      <c r="BH304" s="4">
        <f>E304*BF304/100/BG304</f>
        <v>0.02350021587169373</v>
      </c>
    </row>
    <row r="305" ht="29" customHeight="1">
      <c r="A305" t="s" s="2">
        <v>9</v>
      </c>
      <c r="B305" t="s" s="5">
        <v>366</v>
      </c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</row>
    <row r="306" ht="16" customHeight="1">
      <c r="A306" s="4">
        <v>275</v>
      </c>
      <c r="B306" t="s" s="2">
        <v>367</v>
      </c>
      <c r="C306" s="4">
        <v>1653.000032566488</v>
      </c>
      <c r="D306" s="4">
        <v>0</v>
      </c>
      <c r="E306" s="4">
        <f>(R306-S306*(1000-T306)/(1000-U306))*AO306</f>
        <v>31.51170932553914</v>
      </c>
      <c r="F306" s="4">
        <f>IF(AZ306&lt;&gt;0,1/(1/AZ306-1/N306),0)</f>
        <v>0.1716117555961468</v>
      </c>
      <c r="G306" s="4">
        <f>((BC306-AP306/2)*S306-E306)/(BC306+AP306/2)</f>
        <v>436.2658047944808</v>
      </c>
      <c r="H306" s="4">
        <f>AP306*1000</f>
        <v>2.439686843165539</v>
      </c>
      <c r="I306" s="4">
        <f>(AU306-BA306)</f>
        <v>1.496857805380364</v>
      </c>
      <c r="J306" s="4">
        <f>(P306+AT306*D306)</f>
        <v>25.09592628479004</v>
      </c>
      <c r="K306" s="4">
        <v>6</v>
      </c>
      <c r="L306" s="4">
        <f>(K306*AI306+AJ306)</f>
        <v>1.420000016689301</v>
      </c>
      <c r="M306" s="4">
        <v>1</v>
      </c>
      <c r="N306" s="4">
        <f>L306*(M306+1)*(M306+1)/(M306*M306+1)</f>
        <v>2.840000033378601</v>
      </c>
      <c r="O306" s="4">
        <v>23.59548568725586</v>
      </c>
      <c r="P306" s="4">
        <v>25.09592628479004</v>
      </c>
      <c r="Q306" s="4">
        <v>23.61276435852051</v>
      </c>
      <c r="R306" s="4">
        <v>799.6399536132812</v>
      </c>
      <c r="S306" s="4">
        <v>759.566162109375</v>
      </c>
      <c r="T306" s="4">
        <v>13.8381233215332</v>
      </c>
      <c r="U306" s="4">
        <v>16.71938896179199</v>
      </c>
      <c r="V306" s="4">
        <v>48.38195037841797</v>
      </c>
      <c r="W306" s="4">
        <v>58.19329833984375</v>
      </c>
      <c r="X306" s="4">
        <v>499.5506286621094</v>
      </c>
      <c r="Y306" s="4">
        <v>1998.837158203125</v>
      </c>
      <c r="Z306" s="4">
        <v>22.93929100036621</v>
      </c>
      <c r="AA306" s="4">
        <v>101.7411575317383</v>
      </c>
      <c r="AB306" s="4">
        <v>7.25948429107666</v>
      </c>
      <c r="AC306" s="4">
        <v>0.206999808549881</v>
      </c>
      <c r="AD306" s="4">
        <v>0.01567270420491695</v>
      </c>
      <c r="AE306" s="4">
        <v>0.005362487863749266</v>
      </c>
      <c r="AF306" s="4">
        <v>0.01139447279274464</v>
      </c>
      <c r="AG306" s="4">
        <v>0.00490605179220438</v>
      </c>
      <c r="AH306" s="4">
        <v>0.6666666865348816</v>
      </c>
      <c r="AI306" s="4">
        <v>-0.2195652425289154</v>
      </c>
      <c r="AJ306" s="4">
        <v>2.737391471862793</v>
      </c>
      <c r="AK306" s="4">
        <v>1</v>
      </c>
      <c r="AL306" s="4">
        <v>0</v>
      </c>
      <c r="AM306" s="4">
        <v>0.1599999964237213</v>
      </c>
      <c r="AN306" s="4">
        <v>111115</v>
      </c>
      <c r="AO306" s="4">
        <f>X306*0.000001/(K306*0.0001)</f>
        <v>0.8325843811035154</v>
      </c>
      <c r="AP306" s="4">
        <f>(U306-T306)/(1000-U306)*AO306</f>
        <v>0.002439686843165539</v>
      </c>
      <c r="AQ306" s="4">
        <f>(P306+273.15)</f>
        <v>298.245926284790</v>
      </c>
      <c r="AR306" s="4">
        <f>(O306+273.15)</f>
        <v>296.7454856872558</v>
      </c>
      <c r="AS306" s="4">
        <f>(Y306*AK306+Z306*AL306)*AM306</f>
        <v>319.8139381641013</v>
      </c>
      <c r="AT306" s="4">
        <f>((AS306+0.00000010773*(AR306^4-AQ306^4))-AP306*44100)/(L306*0.92*2*29.3+0.00000043092*AQ306^3)</f>
        <v>2.218507564433144</v>
      </c>
      <c r="AU306" s="4">
        <f>0.61365*EXP(17.502*J306/(240.97+J306))</f>
        <v>3.19790779157645</v>
      </c>
      <c r="AV306" s="4">
        <f>AU306*1000/AA306</f>
        <v>31.43180074965098</v>
      </c>
      <c r="AW306" s="4">
        <f>(AV306-U306)</f>
        <v>14.71241178785899</v>
      </c>
      <c r="AX306" s="4">
        <f>IF(D306,P306,(O306+P306)/2)</f>
        <v>24.34570598602295</v>
      </c>
      <c r="AY306" s="4">
        <f>0.61365*EXP(17.502*AX306/(240.97+AX306))</f>
        <v>3.057737281534383</v>
      </c>
      <c r="AZ306" s="4">
        <f>IF(AW306&lt;&gt;0,(1000-(AV306+U306)/2)/AW306*AP306,0)</f>
        <v>0.161832741326576</v>
      </c>
      <c r="BA306" s="4">
        <f>U306*AA306/1000</f>
        <v>1.701049986196085</v>
      </c>
      <c r="BB306" s="4">
        <f>(AY306-BA306)</f>
        <v>1.356687295338298</v>
      </c>
      <c r="BC306" s="4">
        <f>1/(1.6/F306+1.37/N306)</f>
        <v>0.1019808247584831</v>
      </c>
      <c r="BD306" s="4">
        <f>G306*AA306*0.001</f>
        <v>44.38618797130585</v>
      </c>
      <c r="BE306" s="4">
        <f>G306/S306</f>
        <v>0.5743618219944611</v>
      </c>
      <c r="BF306" s="4">
        <f>(1-AP306*AA306/AU306/F306)*100</f>
        <v>54.77091653470318</v>
      </c>
      <c r="BG306" s="4">
        <f>(S306-E306/(N306/1.35))</f>
        <v>744.5870046834966</v>
      </c>
      <c r="BH306" s="4">
        <f>E306*BF306/100/BG306</f>
        <v>0.02317963099649551</v>
      </c>
    </row>
    <row r="307" ht="16" customHeight="1">
      <c r="A307" s="4">
        <v>276</v>
      </c>
      <c r="B307" t="s" s="2">
        <v>368</v>
      </c>
      <c r="C307" s="4">
        <v>1658.500032443553</v>
      </c>
      <c r="D307" s="4">
        <v>0</v>
      </c>
      <c r="E307" s="4">
        <f>(R307-S307*(1000-T307)/(1000-U307))*AO307</f>
        <v>30.49708451830737</v>
      </c>
      <c r="F307" s="4">
        <f>IF(AZ307&lt;&gt;0,1/(1/AZ307-1/N307),0)</f>
        <v>0.1676059152257653</v>
      </c>
      <c r="G307" s="4">
        <f>((BC307-AP307/2)*S307-E307)/(BC307+AP307/2)</f>
        <v>439.7443328931462</v>
      </c>
      <c r="H307" s="4">
        <f>AP307*1000</f>
        <v>2.387026619295944</v>
      </c>
      <c r="I307" s="4">
        <f>(AU307-BA307)</f>
        <v>1.497520718835236</v>
      </c>
      <c r="J307" s="4">
        <f>(P307+AT307*D307)</f>
        <v>25.11064910888672</v>
      </c>
      <c r="K307" s="4">
        <v>6</v>
      </c>
      <c r="L307" s="4">
        <f>(K307*AI307+AJ307)</f>
        <v>1.420000016689301</v>
      </c>
      <c r="M307" s="4">
        <v>1</v>
      </c>
      <c r="N307" s="4">
        <f>L307*(M307+1)*(M307+1)/(M307*M307+1)</f>
        <v>2.840000033378601</v>
      </c>
      <c r="O307" s="4">
        <v>23.60566329956055</v>
      </c>
      <c r="P307" s="4">
        <v>25.11064910888672</v>
      </c>
      <c r="Q307" s="4">
        <v>23.611816406250</v>
      </c>
      <c r="R307" s="4">
        <v>798.7543334960938</v>
      </c>
      <c r="S307" s="4">
        <v>759.9467163085938</v>
      </c>
      <c r="T307" s="4">
        <v>13.92147064208984</v>
      </c>
      <c r="U307" s="4">
        <v>16.74044227600098</v>
      </c>
      <c r="V307" s="4">
        <v>48.65396499633789</v>
      </c>
      <c r="W307" s="4">
        <v>58.22886276245117</v>
      </c>
      <c r="X307" s="4">
        <v>499.5580749511719</v>
      </c>
      <c r="Y307" s="4">
        <v>1998.8779296875</v>
      </c>
      <c r="Z307" s="4">
        <v>23.07705688476562</v>
      </c>
      <c r="AA307" s="4">
        <v>101.7412261962891</v>
      </c>
      <c r="AB307" s="4">
        <v>7.25948429107666</v>
      </c>
      <c r="AC307" s="4">
        <v>0.206999808549881</v>
      </c>
      <c r="AD307" s="4">
        <v>0.01567270420491695</v>
      </c>
      <c r="AE307" s="4">
        <v>0.005362487863749266</v>
      </c>
      <c r="AF307" s="4">
        <v>0.01139447279274464</v>
      </c>
      <c r="AG307" s="4">
        <v>0.00490605179220438</v>
      </c>
      <c r="AH307" s="4">
        <v>0.6666666865348816</v>
      </c>
      <c r="AI307" s="4">
        <v>-0.2195652425289154</v>
      </c>
      <c r="AJ307" s="4">
        <v>2.737391471862793</v>
      </c>
      <c r="AK307" s="4">
        <v>1</v>
      </c>
      <c r="AL307" s="4">
        <v>0</v>
      </c>
      <c r="AM307" s="4">
        <v>0.1599999964237213</v>
      </c>
      <c r="AN307" s="4">
        <v>111115</v>
      </c>
      <c r="AO307" s="4">
        <f>X307*0.000001/(K307*0.0001)</f>
        <v>0.8325967915852864</v>
      </c>
      <c r="AP307" s="4">
        <f>(U307-T307)/(1000-U307)*AO307</f>
        <v>0.002387026619295944</v>
      </c>
      <c r="AQ307" s="4">
        <f>(P307+273.15)</f>
        <v>298.2606491088867</v>
      </c>
      <c r="AR307" s="4">
        <f>(O307+273.15)</f>
        <v>296.7556632995605</v>
      </c>
      <c r="AS307" s="4">
        <f>(Y307*AK307+Z307*AL307)*AM307</f>
        <v>319.8204616014555</v>
      </c>
      <c r="AT307" s="4">
        <f>((AS307+0.00000010773*(AR307^4-AQ307^4))-AP307*44100)/(L307*0.92*2*29.3+0.00000043092*AQ307^3)</f>
        <v>2.244321893631271</v>
      </c>
      <c r="AU307" s="4">
        <f>0.61365*EXP(17.502*J307/(240.97+J307))</f>
        <v>3.200713843063771</v>
      </c>
      <c r="AV307" s="4">
        <f>AU307*1000/AA307</f>
        <v>31.45935981633092</v>
      </c>
      <c r="AW307" s="4">
        <f>(AV307-U307)</f>
        <v>14.71891754032994</v>
      </c>
      <c r="AX307" s="4">
        <f>IF(D307,P307,(O307+P307)/2)</f>
        <v>24.35815620422363</v>
      </c>
      <c r="AY307" s="4">
        <f>0.61365*EXP(17.502*AX307/(240.97+AX307))</f>
        <v>3.060018902348427</v>
      </c>
      <c r="AZ307" s="4">
        <f>IF(AW307&lt;&gt;0,(1000-(AV307+U307)/2)/AW307*AP307,0)</f>
        <v>0.1582656813990228</v>
      </c>
      <c r="BA307" s="4">
        <f>U307*AA307/1000</f>
        <v>1.703193124228535</v>
      </c>
      <c r="BB307" s="4">
        <f>(AY307-BA307)</f>
        <v>1.356825778119891</v>
      </c>
      <c r="BC307" s="4">
        <f>1/(1.6/F307+1.37/N307)</f>
        <v>0.09971484725511519</v>
      </c>
      <c r="BD307" s="4">
        <f>G307*AA307*0.001</f>
        <v>44.74012764141782</v>
      </c>
      <c r="BE307" s="4">
        <f>G307/S307</f>
        <v>0.5786515336617073</v>
      </c>
      <c r="BF307" s="4">
        <f>(1-AP307*AA307/AU307/F307)*100</f>
        <v>54.72921350981545</v>
      </c>
      <c r="BG307" s="4">
        <f>(S307-E307/(N307/1.35))</f>
        <v>745.449862922738</v>
      </c>
      <c r="BH307" s="4">
        <f>E307*BF307/100/BG307</f>
        <v>0.022390257655763</v>
      </c>
    </row>
    <row r="308" ht="16" customHeight="1">
      <c r="A308" s="4">
        <v>277</v>
      </c>
      <c r="B308" t="s" s="2">
        <v>369</v>
      </c>
      <c r="C308" s="4">
        <v>1663.500032331795</v>
      </c>
      <c r="D308" s="4">
        <v>0</v>
      </c>
      <c r="E308" s="4">
        <f>(R308-S308*(1000-T308)/(1000-U308))*AO308</f>
        <v>30.24985756234438</v>
      </c>
      <c r="F308" s="4">
        <f>IF(AZ308&lt;&gt;0,1/(1/AZ308-1/N308),0)</f>
        <v>0.1681678731294696</v>
      </c>
      <c r="G308" s="4">
        <f>((BC308-AP308/2)*S308-E308)/(BC308+AP308/2)</f>
        <v>443.4072301906519</v>
      </c>
      <c r="H308" s="4">
        <f>AP308*1000</f>
        <v>2.399067122551389</v>
      </c>
      <c r="I308" s="4">
        <f>(AU308-BA308)</f>
        <v>1.500283208111912</v>
      </c>
      <c r="J308" s="4">
        <f>(P308+AT308*D308)</f>
        <v>25.13400077819824</v>
      </c>
      <c r="K308" s="4">
        <v>6</v>
      </c>
      <c r="L308" s="4">
        <f>(K308*AI308+AJ308)</f>
        <v>1.420000016689301</v>
      </c>
      <c r="M308" s="4">
        <v>1</v>
      </c>
      <c r="N308" s="4">
        <f>L308*(M308+1)*(M308+1)/(M308*M308+1)</f>
        <v>2.840000033378601</v>
      </c>
      <c r="O308" s="4">
        <v>23.6142463684082</v>
      </c>
      <c r="P308" s="4">
        <v>25.13400077819824</v>
      </c>
      <c r="Q308" s="4">
        <v>23.61013793945312</v>
      </c>
      <c r="R308" s="4">
        <v>798.7616577148438</v>
      </c>
      <c r="S308" s="4">
        <v>760.2392578125</v>
      </c>
      <c r="T308" s="4">
        <v>13.92389583587646</v>
      </c>
      <c r="U308" s="4">
        <v>16.75703048706055</v>
      </c>
      <c r="V308" s="4">
        <v>48.65964126586914</v>
      </c>
      <c r="W308" s="4">
        <v>58.25628662109375</v>
      </c>
      <c r="X308" s="4">
        <v>499.5595703125</v>
      </c>
      <c r="Y308" s="4">
        <v>1998.934082031250</v>
      </c>
      <c r="Z308" s="4">
        <v>23.21988487243652</v>
      </c>
      <c r="AA308" s="4">
        <v>101.7415161132812</v>
      </c>
      <c r="AB308" s="4">
        <v>7.25948429107666</v>
      </c>
      <c r="AC308" s="4">
        <v>0.206999808549881</v>
      </c>
      <c r="AD308" s="4">
        <v>0.01567270420491695</v>
      </c>
      <c r="AE308" s="4">
        <v>0.005362487863749266</v>
      </c>
      <c r="AF308" s="4">
        <v>0.01139447279274464</v>
      </c>
      <c r="AG308" s="4">
        <v>0.00490605179220438</v>
      </c>
      <c r="AH308" s="4">
        <v>0.6666666865348816</v>
      </c>
      <c r="AI308" s="4">
        <v>-0.2195652425289154</v>
      </c>
      <c r="AJ308" s="4">
        <v>2.737391471862793</v>
      </c>
      <c r="AK308" s="4">
        <v>1</v>
      </c>
      <c r="AL308" s="4">
        <v>0</v>
      </c>
      <c r="AM308" s="4">
        <v>0.1599999964237213</v>
      </c>
      <c r="AN308" s="4">
        <v>111115</v>
      </c>
      <c r="AO308" s="4">
        <f>X308*0.000001/(K308*0.0001)</f>
        <v>0.8325992838541666</v>
      </c>
      <c r="AP308" s="4">
        <f>(U308-T308)/(1000-U308)*AO308</f>
        <v>0.002399067122551389</v>
      </c>
      <c r="AQ308" s="4">
        <f>(P308+273.15)</f>
        <v>298.2840007781982</v>
      </c>
      <c r="AR308" s="4">
        <f>(O308+273.15)</f>
        <v>296.7642463684082</v>
      </c>
      <c r="AS308" s="4">
        <f>(Y308*AK308+Z308*AL308)*AM308</f>
        <v>319.8294459762546</v>
      </c>
      <c r="AT308" s="4">
        <f>((AS308+0.00000010773*(AR308^4-AQ308^4))-AP308*44100)/(L308*0.92*2*29.3+0.00000043092*AQ308^3)</f>
        <v>2.23638482474055</v>
      </c>
      <c r="AU308" s="4">
        <f>0.61365*EXP(17.502*J308/(240.97+J308))</f>
        <v>3.205168895421928</v>
      </c>
      <c r="AV308" s="4">
        <f>AU308*1000/AA308</f>
        <v>31.503058120868</v>
      </c>
      <c r="AW308" s="4">
        <f>(AV308-U308)</f>
        <v>14.74602763380745</v>
      </c>
      <c r="AX308" s="4">
        <f>IF(D308,P308,(O308+P308)/2)</f>
        <v>24.37412357330322</v>
      </c>
      <c r="AY308" s="4">
        <f>0.61365*EXP(17.502*AX308/(240.97+AX308))</f>
        <v>3.062947252720875</v>
      </c>
      <c r="AZ308" s="4">
        <f>IF(AW308&lt;&gt;0,(1000-(AV308+U308)/2)/AW308*AP308,0)</f>
        <v>0.158766658027179</v>
      </c>
      <c r="BA308" s="4">
        <f>U308*AA308/1000</f>
        <v>1.704885687310016</v>
      </c>
      <c r="BB308" s="4">
        <f>(AY308-BA308)</f>
        <v>1.358061565410859</v>
      </c>
      <c r="BC308" s="4">
        <f>1/(1.6/F308+1.37/N308)</f>
        <v>0.1000330432453738</v>
      </c>
      <c r="BD308" s="4">
        <f>G308*AA308*0.001</f>
        <v>45.11292385518762</v>
      </c>
      <c r="BE308" s="4">
        <f>G308/S308</f>
        <v>0.5832469523693168</v>
      </c>
      <c r="BF308" s="4">
        <f>(1-AP308*AA308/AU308/F308)*100</f>
        <v>54.71580487181544</v>
      </c>
      <c r="BG308" s="4">
        <f>(S308-E308/(N308/1.35))</f>
        <v>745.8599242810906</v>
      </c>
      <c r="BH308" s="4">
        <f>E308*BF308/100/BG308</f>
        <v>0.02219110116925487</v>
      </c>
    </row>
    <row r="309" ht="16" customHeight="1">
      <c r="A309" s="4">
        <v>278</v>
      </c>
      <c r="B309" t="s" s="2">
        <v>370</v>
      </c>
      <c r="C309" s="4">
        <v>1668.500032220036</v>
      </c>
      <c r="D309" s="4">
        <v>0</v>
      </c>
      <c r="E309" s="4">
        <f>(R309-S309*(1000-T309)/(1000-U309))*AO309</f>
        <v>30.62758349580425</v>
      </c>
      <c r="F309" s="4">
        <f>IF(AZ309&lt;&gt;0,1/(1/AZ309-1/N309),0)</f>
        <v>0.1722562346787264</v>
      </c>
      <c r="G309" s="4">
        <f>((BC309-AP309/2)*S309-E309)/(BC309+AP309/2)</f>
        <v>446.7039006183302</v>
      </c>
      <c r="H309" s="4">
        <f>AP309*1000</f>
        <v>2.459528312415251</v>
      </c>
      <c r="I309" s="4">
        <f>(AU309-BA309)</f>
        <v>1.503583103876298</v>
      </c>
      <c r="J309" s="4">
        <f>(P309+AT309*D309)</f>
        <v>25.15867233276367</v>
      </c>
      <c r="K309" s="4">
        <v>6</v>
      </c>
      <c r="L309" s="4">
        <f>(K309*AI309+AJ309)</f>
        <v>1.420000016689301</v>
      </c>
      <c r="M309" s="4">
        <v>1</v>
      </c>
      <c r="N309" s="4">
        <f>L309*(M309+1)*(M309+1)/(M309*M309+1)</f>
        <v>2.840000033378601</v>
      </c>
      <c r="O309" s="4">
        <v>23.6209716796875</v>
      </c>
      <c r="P309" s="4">
        <v>25.15867233276367</v>
      </c>
      <c r="Q309" s="4">
        <v>23.60947799682617</v>
      </c>
      <c r="R309" s="4">
        <v>799.4994506835938</v>
      </c>
      <c r="S309" s="4">
        <v>760.4676513671875</v>
      </c>
      <c r="T309" s="4">
        <v>13.86642551422119</v>
      </c>
      <c r="U309" s="4">
        <v>16.77090835571289</v>
      </c>
      <c r="V309" s="4">
        <v>48.31247329711914</v>
      </c>
      <c r="W309" s="4">
        <v>58.28279876708984</v>
      </c>
      <c r="X309" s="4">
        <v>499.5615234375</v>
      </c>
      <c r="Y309" s="4">
        <v>1998.876220703125</v>
      </c>
      <c r="Z309" s="4">
        <v>23.42969512939453</v>
      </c>
      <c r="AA309" s="4">
        <v>101.741569519043</v>
      </c>
      <c r="AB309" s="4">
        <v>7.25948429107666</v>
      </c>
      <c r="AC309" s="4">
        <v>0.206999808549881</v>
      </c>
      <c r="AD309" s="4">
        <v>0.01567270420491695</v>
      </c>
      <c r="AE309" s="4">
        <v>0.005362487863749266</v>
      </c>
      <c r="AF309" s="4">
        <v>0.01139447279274464</v>
      </c>
      <c r="AG309" s="4">
        <v>0.00490605179220438</v>
      </c>
      <c r="AH309" s="4">
        <v>1</v>
      </c>
      <c r="AI309" s="4">
        <v>-0.2195652425289154</v>
      </c>
      <c r="AJ309" s="4">
        <v>2.737391471862793</v>
      </c>
      <c r="AK309" s="4">
        <v>1</v>
      </c>
      <c r="AL309" s="4">
        <v>0</v>
      </c>
      <c r="AM309" s="4">
        <v>0.1599999964237213</v>
      </c>
      <c r="AN309" s="4">
        <v>111115</v>
      </c>
      <c r="AO309" s="4">
        <f>X309*0.000001/(K309*0.0001)</f>
        <v>0.8326025390624999</v>
      </c>
      <c r="AP309" s="4">
        <f>(U309-T309)/(1000-U309)*AO309</f>
        <v>0.002459528312415251</v>
      </c>
      <c r="AQ309" s="4">
        <f>(P309+273.15)</f>
        <v>298.3086723327636</v>
      </c>
      <c r="AR309" s="4">
        <f>(O309+273.15)</f>
        <v>296.7709716796875</v>
      </c>
      <c r="AS309" s="4">
        <f>(Y309*AK309+Z309*AL309)*AM309</f>
        <v>319.8201881639616</v>
      </c>
      <c r="AT309" s="4">
        <f>((AS309+0.00000010773*(AR309^4-AQ309^4))-AP309*44100)/(L309*0.92*2*29.3+0.00000043092*AQ309^3)</f>
        <v>2.20356011463614</v>
      </c>
      <c r="AU309" s="4">
        <f>0.61365*EXP(17.502*J309/(240.97+J309))</f>
        <v>3.209881642246559</v>
      </c>
      <c r="AV309" s="4">
        <f>AU309*1000/AA309</f>
        <v>31.54936234442271</v>
      </c>
      <c r="AW309" s="4">
        <f>(AV309-U309)</f>
        <v>14.77845398870982</v>
      </c>
      <c r="AX309" s="4">
        <f>IF(D309,P309,(O309+P309)/2)</f>
        <v>24.38982200622559</v>
      </c>
      <c r="AY309" s="4">
        <f>0.61365*EXP(17.502*AX309/(240.97+AX309))</f>
        <v>3.065828669183019</v>
      </c>
      <c r="AZ309" s="4">
        <f>IF(AW309&lt;&gt;0,(1000-(AV309+U309)/2)/AW309*AP309,0)</f>
        <v>0.1624057413125598</v>
      </c>
      <c r="BA309" s="4">
        <f>U309*AA309/1000</f>
        <v>1.706298538370262</v>
      </c>
      <c r="BB309" s="4">
        <f>(AY309-BA309)</f>
        <v>1.359530130812757</v>
      </c>
      <c r="BC309" s="4">
        <f>1/(1.6/F309+1.37/N309)</f>
        <v>0.1023449003404245</v>
      </c>
      <c r="BD309" s="4">
        <f>G309*AA309*0.001</f>
        <v>45.44835595918751</v>
      </c>
      <c r="BE309" s="4">
        <f>G309/S309</f>
        <v>0.5874068407975473</v>
      </c>
      <c r="BF309" s="4">
        <f>(1-AP309*AA309/AU309/F309)*100</f>
        <v>54.7429449356033</v>
      </c>
      <c r="BG309" s="4">
        <f>(S309-E309/(N309/1.35))</f>
        <v>745.9087650174056</v>
      </c>
      <c r="BH309" s="4">
        <f>E309*BF309/100/BG309</f>
        <v>0.02247787122842404</v>
      </c>
    </row>
    <row r="310" ht="16" customHeight="1">
      <c r="A310" s="4">
        <v>279</v>
      </c>
      <c r="B310" t="s" s="2">
        <v>371</v>
      </c>
      <c r="C310" s="4">
        <v>1674.000032097101</v>
      </c>
      <c r="D310" s="4">
        <v>0</v>
      </c>
      <c r="E310" s="4">
        <f>(R310-S310*(1000-T310)/(1000-U310))*AO310</f>
        <v>31.10172894148847</v>
      </c>
      <c r="F310" s="4">
        <f>IF(AZ310&lt;&gt;0,1/(1/AZ310-1/N310),0)</f>
        <v>0.1765101146769738</v>
      </c>
      <c r="G310" s="4">
        <f>((BC310-AP310/2)*S310-E310)/(BC310+AP310/2)</f>
        <v>448.9977858021528</v>
      </c>
      <c r="H310" s="4">
        <f>AP310*1000</f>
        <v>2.512697816165868</v>
      </c>
      <c r="I310" s="4">
        <f>(AU310-BA310)</f>
        <v>1.501194114315888</v>
      </c>
      <c r="J310" s="4">
        <f>(P310+AT310*D310)</f>
        <v>25.14896774291992</v>
      </c>
      <c r="K310" s="4">
        <v>6</v>
      </c>
      <c r="L310" s="4">
        <f>(K310*AI310+AJ310)</f>
        <v>1.420000016689301</v>
      </c>
      <c r="M310" s="4">
        <v>1</v>
      </c>
      <c r="N310" s="4">
        <f>L310*(M310+1)*(M310+1)/(M310*M310+1)</f>
        <v>2.840000033378601</v>
      </c>
      <c r="O310" s="4">
        <v>23.62384223937988</v>
      </c>
      <c r="P310" s="4">
        <v>25.14896774291992</v>
      </c>
      <c r="Q310" s="4">
        <v>23.61014175415039</v>
      </c>
      <c r="R310" s="4">
        <v>800.0838623046875</v>
      </c>
      <c r="S310" s="4">
        <v>760.433349609375</v>
      </c>
      <c r="T310" s="4">
        <v>13.80885314941406</v>
      </c>
      <c r="U310" s="4">
        <v>16.77616691589355</v>
      </c>
      <c r="V310" s="4">
        <v>48.01786041259766</v>
      </c>
      <c r="W310" s="4">
        <v>58.29158401489258</v>
      </c>
      <c r="X310" s="4">
        <v>499.5516967773438</v>
      </c>
      <c r="Y310" s="4">
        <v>1998.702514648438</v>
      </c>
      <c r="Z310" s="4">
        <v>23.51775169372559</v>
      </c>
      <c r="AA310" s="4">
        <v>101.7415390014648</v>
      </c>
      <c r="AB310" s="4">
        <v>7.25948429107666</v>
      </c>
      <c r="AC310" s="4">
        <v>0.206999808549881</v>
      </c>
      <c r="AD310" s="4">
        <v>0.01567270420491695</v>
      </c>
      <c r="AE310" s="4">
        <v>0.005362487863749266</v>
      </c>
      <c r="AF310" s="4">
        <v>0.01139447279274464</v>
      </c>
      <c r="AG310" s="4">
        <v>0.00490605179220438</v>
      </c>
      <c r="AH310" s="4">
        <v>1</v>
      </c>
      <c r="AI310" s="4">
        <v>-0.2195652425289154</v>
      </c>
      <c r="AJ310" s="4">
        <v>2.737391471862793</v>
      </c>
      <c r="AK310" s="4">
        <v>1</v>
      </c>
      <c r="AL310" s="4">
        <v>0</v>
      </c>
      <c r="AM310" s="4">
        <v>0.1599999964237213</v>
      </c>
      <c r="AN310" s="4">
        <v>111115</v>
      </c>
      <c r="AO310" s="4">
        <f>X310*0.000001/(K310*0.0001)</f>
        <v>0.8325861612955727</v>
      </c>
      <c r="AP310" s="4">
        <f>(U310-T310)/(1000-U310)*AO310</f>
        <v>0.002512697816165868</v>
      </c>
      <c r="AQ310" s="4">
        <f>(P310+273.15)</f>
        <v>298.2989677429199</v>
      </c>
      <c r="AR310" s="4">
        <f>(O310+273.15)</f>
        <v>296.7738422393799</v>
      </c>
      <c r="AS310" s="4">
        <f>(Y310*AK310+Z310*AL310)*AM310</f>
        <v>319.7923951958328</v>
      </c>
      <c r="AT310" s="4">
        <f>((AS310+0.00000010773*(AR310^4-AQ310^4))-AP310*44100)/(L310*0.92*2*29.3+0.00000043092*AQ310^3)</f>
        <v>2.17825393393512</v>
      </c>
      <c r="AU310" s="4">
        <f>0.61365*EXP(17.502*J310/(240.97+J310))</f>
        <v>3.208027154884356</v>
      </c>
      <c r="AV310" s="4">
        <f>AU310*1000/AA310</f>
        <v>31.53114437199705</v>
      </c>
      <c r="AW310" s="4">
        <f>(AV310-U310)</f>
        <v>14.7549774561035</v>
      </c>
      <c r="AX310" s="4">
        <f>IF(D310,P310,(O310+P310)/2)</f>
        <v>24.3864049911499</v>
      </c>
      <c r="AY310" s="4">
        <f>0.61365*EXP(17.502*AX310/(240.97+AX310))</f>
        <v>3.065201281121157</v>
      </c>
      <c r="AZ310" s="4">
        <f>IF(AW310&lt;&gt;0,(1000-(AV310+U310)/2)/AW310*AP310,0)</f>
        <v>0.1661816824642192</v>
      </c>
      <c r="BA310" s="4">
        <f>U310*AA310/1000</f>
        <v>1.706833040568468</v>
      </c>
      <c r="BB310" s="4">
        <f>(AY310-BA310)</f>
        <v>1.358368240552688</v>
      </c>
      <c r="BC310" s="4">
        <f>1/(1.6/F310+1.37/N310)</f>
        <v>0.1047446092189288</v>
      </c>
      <c r="BD310" s="4">
        <f>G310*AA310*0.001</f>
        <v>45.68172573576109</v>
      </c>
      <c r="BE310" s="4">
        <f>G310/S310</f>
        <v>0.5904498875973776</v>
      </c>
      <c r="BF310" s="4">
        <f>(1-AP310*AA310/AU310/F310)*100</f>
        <v>54.85278842707109</v>
      </c>
      <c r="BG310" s="4">
        <f>(S310-E310/(N310/1.35))</f>
        <v>745.6490772229204</v>
      </c>
      <c r="BH310" s="4">
        <f>E310*BF310/100/BG310</f>
        <v>0.02287961736233126</v>
      </c>
    </row>
    <row r="311" ht="16" customHeight="1">
      <c r="A311" s="4">
        <v>280</v>
      </c>
      <c r="B311" t="s" s="2">
        <v>372</v>
      </c>
      <c r="C311" s="4">
        <v>1679.000031985343</v>
      </c>
      <c r="D311" s="4">
        <v>0</v>
      </c>
      <c r="E311" s="4">
        <f>(R311-S311*(1000-T311)/(1000-U311))*AO311</f>
        <v>31.13061183974033</v>
      </c>
      <c r="F311" s="4">
        <f>IF(AZ311&lt;&gt;0,1/(1/AZ311-1/N311),0)</f>
        <v>0.1768491570638958</v>
      </c>
      <c r="G311" s="4">
        <f>((BC311-AP311/2)*S311-E311)/(BC311+AP311/2)</f>
        <v>449.1683351456456</v>
      </c>
      <c r="H311" s="4">
        <f>AP311*1000</f>
        <v>2.517597875246465</v>
      </c>
      <c r="I311" s="4">
        <f>(AU311-BA311)</f>
        <v>1.501394533169117</v>
      </c>
      <c r="J311" s="4">
        <f>(P311+AT311*D311)</f>
        <v>25.15352439880371</v>
      </c>
      <c r="K311" s="4">
        <v>6</v>
      </c>
      <c r="L311" s="4">
        <f>(K311*AI311+AJ311)</f>
        <v>1.420000016689301</v>
      </c>
      <c r="M311" s="4">
        <v>1</v>
      </c>
      <c r="N311" s="4">
        <f>L311*(M311+1)*(M311+1)/(M311*M311+1)</f>
        <v>2.840000033378601</v>
      </c>
      <c r="O311" s="4">
        <v>23.62734222412109</v>
      </c>
      <c r="P311" s="4">
        <v>25.15352439880371</v>
      </c>
      <c r="Q311" s="4">
        <v>23.61188316345215</v>
      </c>
      <c r="R311" s="4">
        <v>800.0299682617188</v>
      </c>
      <c r="S311" s="4">
        <v>760.3414306640625</v>
      </c>
      <c r="T311" s="4">
        <v>13.8097448348999</v>
      </c>
      <c r="U311" s="4">
        <v>16.78276062011719</v>
      </c>
      <c r="V311" s="4">
        <v>47.98928070068359</v>
      </c>
      <c r="W311" s="4">
        <v>58.30251312255859</v>
      </c>
      <c r="X311" s="4">
        <v>499.5625610351562</v>
      </c>
      <c r="Y311" s="4">
        <v>1998.850952148438</v>
      </c>
      <c r="Z311" s="4">
        <v>23.56818771362305</v>
      </c>
      <c r="AA311" s="4">
        <v>101.7415008544922</v>
      </c>
      <c r="AB311" s="4">
        <v>7.25948429107666</v>
      </c>
      <c r="AC311" s="4">
        <v>0.206999808549881</v>
      </c>
      <c r="AD311" s="4">
        <v>0.01567270420491695</v>
      </c>
      <c r="AE311" s="4">
        <v>0.005362487863749266</v>
      </c>
      <c r="AF311" s="4">
        <v>0.01139447279274464</v>
      </c>
      <c r="AG311" s="4">
        <v>0.00490605179220438</v>
      </c>
      <c r="AH311" s="4">
        <v>0.6666666865348816</v>
      </c>
      <c r="AI311" s="4">
        <v>-0.2195652425289154</v>
      </c>
      <c r="AJ311" s="4">
        <v>2.737391471862793</v>
      </c>
      <c r="AK311" s="4">
        <v>1</v>
      </c>
      <c r="AL311" s="4">
        <v>0</v>
      </c>
      <c r="AM311" s="4">
        <v>0.1599999964237213</v>
      </c>
      <c r="AN311" s="4">
        <v>111115</v>
      </c>
      <c r="AO311" s="4">
        <f>X311*0.000001/(K311*0.0001)</f>
        <v>0.8326042683919269</v>
      </c>
      <c r="AP311" s="4">
        <f>(U311-T311)/(1000-U311)*AO311</f>
        <v>0.002517597875246465</v>
      </c>
      <c r="AQ311" s="4">
        <f>(P311+273.15)</f>
        <v>298.3035243988037</v>
      </c>
      <c r="AR311" s="4">
        <f>(O311+273.15)</f>
        <v>296.7773422241211</v>
      </c>
      <c r="AS311" s="4">
        <f>(Y311*AK311+Z311*AL311)*AM311</f>
        <v>319.8161451953019</v>
      </c>
      <c r="AT311" s="4">
        <f>((AS311+0.00000010773*(AR311^4-AQ311^4))-AP311*44100)/(L311*0.92*2*29.3+0.00000043092*AQ311^3)</f>
        <v>2.175910786140953</v>
      </c>
      <c r="AU311" s="4">
        <f>0.61365*EXP(17.502*J311/(240.97+J311))</f>
        <v>3.208897787141507</v>
      </c>
      <c r="AV311" s="4">
        <f>AU311*1000/AA311</f>
        <v>31.53971349145696</v>
      </c>
      <c r="AW311" s="4">
        <f>(AV311-U311)</f>
        <v>14.75695287133977</v>
      </c>
      <c r="AX311" s="4">
        <f>IF(D311,P311,(O311+P311)/2)</f>
        <v>24.3904333114624</v>
      </c>
      <c r="AY311" s="4">
        <f>0.61365*EXP(17.502*AX311/(240.97+AX311))</f>
        <v>3.065940920971714</v>
      </c>
      <c r="AZ311" s="4">
        <f>IF(AW311&lt;&gt;0,(1000-(AV311+U311)/2)/AW311*AP311,0)</f>
        <v>0.1664821740362745</v>
      </c>
      <c r="BA311" s="4">
        <f>U311*AA311/1000</f>
        <v>1.707503253972391</v>
      </c>
      <c r="BB311" s="4">
        <f>(AY311-BA311)</f>
        <v>1.358437666999324</v>
      </c>
      <c r="BC311" s="4">
        <f>1/(1.6/F311+1.37/N311)</f>
        <v>0.1049356191723006</v>
      </c>
      <c r="BD311" s="4">
        <f>G311*AA311*0.001</f>
        <v>45.69906055403154</v>
      </c>
      <c r="BE311" s="4">
        <f>G311/S311</f>
        <v>0.5907455743314601</v>
      </c>
      <c r="BF311" s="4">
        <f>(1-AP311*AA311/AU311/F311)*100</f>
        <v>54.8637342949207</v>
      </c>
      <c r="BG311" s="4">
        <f>(S311-E311/(N311/1.35))</f>
        <v>745.543428731065</v>
      </c>
      <c r="BH311" s="4">
        <f>E311*BF311/100/BG311</f>
        <v>0.0229086804416047</v>
      </c>
    </row>
    <row r="312" ht="16" customHeight="1">
      <c r="A312" s="4">
        <v>281</v>
      </c>
      <c r="B312" t="s" s="2">
        <v>373</v>
      </c>
      <c r="C312" s="4">
        <v>1684.000031873584</v>
      </c>
      <c r="D312" s="4">
        <v>0</v>
      </c>
      <c r="E312" s="4">
        <f>(R312-S312*(1000-T312)/(1000-U312))*AO312</f>
        <v>31.22324540024545</v>
      </c>
      <c r="F312" s="4">
        <f>IF(AZ312&lt;&gt;0,1/(1/AZ312-1/N312),0)</f>
        <v>0.1767485002554158</v>
      </c>
      <c r="G312" s="4">
        <f>((BC312-AP312/2)*S312-E312)/(BC312+AP312/2)</f>
        <v>448.0276022392097</v>
      </c>
      <c r="H312" s="4">
        <f>AP312*1000</f>
        <v>2.522906219399487</v>
      </c>
      <c r="I312" s="4">
        <f>(AU312-BA312)</f>
        <v>1.505323111844339</v>
      </c>
      <c r="J312" s="4">
        <f>(P312+AT312*D312)</f>
        <v>25.17815589904785</v>
      </c>
      <c r="K312" s="4">
        <v>6</v>
      </c>
      <c r="L312" s="4">
        <f>(K312*AI312+AJ312)</f>
        <v>1.420000016689301</v>
      </c>
      <c r="M312" s="4">
        <v>1</v>
      </c>
      <c r="N312" s="4">
        <f>L312*(M312+1)*(M312+1)/(M312*M312+1)</f>
        <v>2.840000033378601</v>
      </c>
      <c r="O312" s="4">
        <v>23.63062858581543</v>
      </c>
      <c r="P312" s="4">
        <v>25.17815589904785</v>
      </c>
      <c r="Q312" s="4">
        <v>23.61188125610352</v>
      </c>
      <c r="R312" s="4">
        <v>800.0712890625</v>
      </c>
      <c r="S312" s="4">
        <v>760.2681884765625</v>
      </c>
      <c r="T312" s="4">
        <v>13.81130027770996</v>
      </c>
      <c r="U312" s="4">
        <v>16.79046249389648</v>
      </c>
      <c r="V312" s="4">
        <v>47.97460174560547</v>
      </c>
      <c r="W312" s="4">
        <v>58.3163948059082</v>
      </c>
      <c r="X312" s="4">
        <v>499.5791320800781</v>
      </c>
      <c r="Y312" s="4">
        <v>1999.080200195312</v>
      </c>
      <c r="Z312" s="4">
        <v>23.63114166259766</v>
      </c>
      <c r="AA312" s="4">
        <v>101.7413635253906</v>
      </c>
      <c r="AB312" s="4">
        <v>7.25948429107666</v>
      </c>
      <c r="AC312" s="4">
        <v>0.206999808549881</v>
      </c>
      <c r="AD312" s="4">
        <v>0.01567270420491695</v>
      </c>
      <c r="AE312" s="4">
        <v>0.005362487863749266</v>
      </c>
      <c r="AF312" s="4">
        <v>0.01139447279274464</v>
      </c>
      <c r="AG312" s="4">
        <v>0.00490605179220438</v>
      </c>
      <c r="AH312" s="4">
        <v>1</v>
      </c>
      <c r="AI312" s="4">
        <v>-0.2195652425289154</v>
      </c>
      <c r="AJ312" s="4">
        <v>2.737391471862793</v>
      </c>
      <c r="AK312" s="4">
        <v>1</v>
      </c>
      <c r="AL312" s="4">
        <v>0</v>
      </c>
      <c r="AM312" s="4">
        <v>0.1599999964237213</v>
      </c>
      <c r="AN312" s="4">
        <v>111115</v>
      </c>
      <c r="AO312" s="4">
        <f>X312*0.000001/(K312*0.0001)</f>
        <v>0.8326318868001301</v>
      </c>
      <c r="AP312" s="4">
        <f>(U312-T312)/(1000-U312)*AO312</f>
        <v>0.002522906219399487</v>
      </c>
      <c r="AQ312" s="4">
        <f>(P312+273.15)</f>
        <v>298.3281558990478</v>
      </c>
      <c r="AR312" s="4">
        <f>(O312+273.15)</f>
        <v>296.7806285858154</v>
      </c>
      <c r="AS312" s="4">
        <f>(Y312*AK312+Z312*AL312)*AM312</f>
        <v>319.8528248819821</v>
      </c>
      <c r="AT312" s="4">
        <f>((AS312+0.00000010773*(AR312^4-AQ312^4))-AP312*44100)/(L312*0.92*2*29.3+0.00000043092*AQ312^3)</f>
        <v>2.170815688487834</v>
      </c>
      <c r="AU312" s="4">
        <f>0.61365*EXP(17.502*J312/(240.97+J312))</f>
        <v>3.213607660195298</v>
      </c>
      <c r="AV312" s="4">
        <f>AU312*1000/AA312</f>
        <v>31.58604867127919</v>
      </c>
      <c r="AW312" s="4">
        <f>(AV312-U312)</f>
        <v>14.79558617738271</v>
      </c>
      <c r="AX312" s="4">
        <f>IF(D312,P312,(O312+P312)/2)</f>
        <v>24.40439224243164</v>
      </c>
      <c r="AY312" s="4">
        <f>0.61365*EXP(17.502*AX312/(240.97+AX312))</f>
        <v>3.068505127294702</v>
      </c>
      <c r="AZ312" s="4">
        <f>IF(AW312&lt;&gt;0,(1000-(AV312+U312)/2)/AW312*AP312,0)</f>
        <v>0.1663929694598454</v>
      </c>
      <c r="BA312" s="4">
        <f>U312*AA312/1000</f>
        <v>1.708284548350959</v>
      </c>
      <c r="BB312" s="4">
        <f>(AY312-BA312)</f>
        <v>1.360220578943743</v>
      </c>
      <c r="BC312" s="4">
        <f>1/(1.6/F312+1.37/N312)</f>
        <v>0.1048789149338442</v>
      </c>
      <c r="BD312" s="4">
        <f>G312*AA312*0.001</f>
        <v>45.58293914882855</v>
      </c>
      <c r="BE312" s="4">
        <f>G312/S312</f>
        <v>0.5893020502896149</v>
      </c>
      <c r="BF312" s="4">
        <f>(1-AP312*AA312/AU312/F312)*100</f>
        <v>54.80919582509418</v>
      </c>
      <c r="BG312" s="4">
        <f>(S312-E312/(N312/1.35))</f>
        <v>745.4261529853917</v>
      </c>
      <c r="BH312" s="4">
        <f>E312*BF312/100/BG312</f>
        <v>0.02295761913615823</v>
      </c>
    </row>
    <row r="313" ht="16" customHeight="1">
      <c r="A313" s="4">
        <v>282</v>
      </c>
      <c r="B313" t="s" s="2">
        <v>374</v>
      </c>
      <c r="C313" s="4">
        <v>1689.500031750649</v>
      </c>
      <c r="D313" s="4">
        <v>0</v>
      </c>
      <c r="E313" s="4">
        <f>(R313-S313*(1000-T313)/(1000-U313))*AO313</f>
        <v>31.27914040205143</v>
      </c>
      <c r="F313" s="4">
        <f>IF(AZ313&lt;&gt;0,1/(1/AZ313-1/N313),0)</f>
        <v>0.1772215715772552</v>
      </c>
      <c r="G313" s="4">
        <f>((BC313-AP313/2)*S313-E313)/(BC313+AP313/2)</f>
        <v>448.3220424235768</v>
      </c>
      <c r="H313" s="4">
        <f>AP313*1000</f>
        <v>2.52992203282004</v>
      </c>
      <c r="I313" s="4">
        <f>(AU313-BA313)</f>
        <v>1.505699650230341</v>
      </c>
      <c r="J313" s="4">
        <f>(P313+AT313*D313)</f>
        <v>25.18542671203613</v>
      </c>
      <c r="K313" s="4">
        <v>6</v>
      </c>
      <c r="L313" s="4">
        <f>(K313*AI313+AJ313)</f>
        <v>1.420000016689301</v>
      </c>
      <c r="M313" s="4">
        <v>1</v>
      </c>
      <c r="N313" s="4">
        <f>L313*(M313+1)*(M313+1)/(M313*M313+1)</f>
        <v>2.840000033378601</v>
      </c>
      <c r="O313" s="4">
        <v>23.63056755065918</v>
      </c>
      <c r="P313" s="4">
        <v>25.18542671203613</v>
      </c>
      <c r="Q313" s="4">
        <v>23.56540489196777</v>
      </c>
      <c r="R313" s="4">
        <v>800.224121093750</v>
      </c>
      <c r="S313" s="4">
        <v>760.3477172851562</v>
      </c>
      <c r="T313" s="4">
        <v>13.81303405761719</v>
      </c>
      <c r="U313" s="4">
        <v>16.8004150390625</v>
      </c>
      <c r="V313" s="4">
        <v>47.97670745849609</v>
      </c>
      <c r="W313" s="4">
        <v>58.34734725952148</v>
      </c>
      <c r="X313" s="4">
        <v>499.5850830078125</v>
      </c>
      <c r="Y313" s="4">
        <v>1999.369384765625</v>
      </c>
      <c r="Z313" s="4">
        <v>23.72100448608398</v>
      </c>
      <c r="AA313" s="4">
        <v>101.7415008544922</v>
      </c>
      <c r="AB313" s="4">
        <v>7.25948429107666</v>
      </c>
      <c r="AC313" s="4">
        <v>0.206999808549881</v>
      </c>
      <c r="AD313" s="4">
        <v>0.01567270420491695</v>
      </c>
      <c r="AE313" s="4">
        <v>0.005362487863749266</v>
      </c>
      <c r="AF313" s="4">
        <v>0.01139447279274464</v>
      </c>
      <c r="AG313" s="4">
        <v>0.00490605179220438</v>
      </c>
      <c r="AH313" s="4">
        <v>0.6666666865348816</v>
      </c>
      <c r="AI313" s="4">
        <v>-0.2195652425289154</v>
      </c>
      <c r="AJ313" s="4">
        <v>2.737391471862793</v>
      </c>
      <c r="AK313" s="4">
        <v>1</v>
      </c>
      <c r="AL313" s="4">
        <v>0</v>
      </c>
      <c r="AM313" s="4">
        <v>0.1599999964237213</v>
      </c>
      <c r="AN313" s="4">
        <v>111115</v>
      </c>
      <c r="AO313" s="4">
        <f>X313*0.000001/(K313*0.0001)</f>
        <v>0.8326418050130208</v>
      </c>
      <c r="AP313" s="4">
        <f>(U313-T313)/(1000-U313)*AO313</f>
        <v>0.00252992203282004</v>
      </c>
      <c r="AQ313" s="4">
        <f>(P313+273.15)</f>
        <v>298.3354267120361</v>
      </c>
      <c r="AR313" s="4">
        <f>(O313+273.15)</f>
        <v>296.7805675506592</v>
      </c>
      <c r="AS313" s="4">
        <f>(Y313*AK313+Z313*AL313)*AM313</f>
        <v>319.8990944121979</v>
      </c>
      <c r="AT313" s="4">
        <f>((AS313+0.00000010773*(AR313^4-AQ313^4))-AP313*44100)/(L313*0.92*2*29.3+0.00000043092*AQ313^3)</f>
        <v>2.166851671221096</v>
      </c>
      <c r="AU313" s="4">
        <f>0.61365*EXP(17.502*J313/(240.97+J313))</f>
        <v>3.214999091282942</v>
      </c>
      <c r="AV313" s="4">
        <f>AU313*1000/AA313</f>
        <v>31.59968217768816</v>
      </c>
      <c r="AW313" s="4">
        <f>(AV313-U313)</f>
        <v>14.79926713862566</v>
      </c>
      <c r="AX313" s="4">
        <f>IF(D313,P313,(O313+P313)/2)</f>
        <v>24.40799713134766</v>
      </c>
      <c r="AY313" s="4">
        <f>0.61365*EXP(17.502*AX313/(240.97+AX313))</f>
        <v>3.069167637163096</v>
      </c>
      <c r="AZ313" s="4">
        <f>IF(AW313&lt;&gt;0,(1000-(AV313+U313)/2)/AW313*AP313,0)</f>
        <v>0.1668121653272387</v>
      </c>
      <c r="BA313" s="4">
        <f>U313*AA313/1000</f>
        <v>1.709299441052601</v>
      </c>
      <c r="BB313" s="4">
        <f>(AY313-BA313)</f>
        <v>1.359868196110495</v>
      </c>
      <c r="BC313" s="4">
        <f>1/(1.6/F313+1.37/N313)</f>
        <v>0.1051453876170637</v>
      </c>
      <c r="BD313" s="4">
        <f>G313*AA313*0.001</f>
        <v>45.61295746232603</v>
      </c>
      <c r="BE313" s="4">
        <f>G313/S313</f>
        <v>0.5896276561785755</v>
      </c>
      <c r="BF313" s="4">
        <f>(1-AP313*AA313/AU313/F313)*100</f>
        <v>54.82399329597951</v>
      </c>
      <c r="BG313" s="4">
        <f>(S313-E313/(N313/1.35))</f>
        <v>745.4791119871013</v>
      </c>
      <c r="BH313" s="4">
        <f>E313*BF313/100/BG313</f>
        <v>0.02300329219332628</v>
      </c>
    </row>
    <row r="314" ht="16" customHeight="1">
      <c r="A314" s="4">
        <v>283</v>
      </c>
      <c r="B314" t="s" s="2">
        <v>375</v>
      </c>
      <c r="C314" s="4">
        <v>1694.500031638891</v>
      </c>
      <c r="D314" s="4">
        <v>0</v>
      </c>
      <c r="E314" s="4">
        <f>(R314-S314*(1000-T314)/(1000-U314))*AO314</f>
        <v>31.14792721501743</v>
      </c>
      <c r="F314" s="4">
        <f>IF(AZ314&lt;&gt;0,1/(1/AZ314-1/N314),0)</f>
        <v>0.1778370884636639</v>
      </c>
      <c r="G314" s="4">
        <f>((BC314-AP314/2)*S314-E314)/(BC314+AP314/2)</f>
        <v>450.6468783170882</v>
      </c>
      <c r="H314" s="4">
        <f>AP314*1000</f>
        <v>2.534511557406985</v>
      </c>
      <c r="I314" s="4">
        <f>(AU314-BA314)</f>
        <v>1.503522391892992</v>
      </c>
      <c r="J314" s="4">
        <f>(P314+AT314*D314)</f>
        <v>25.1772518157959</v>
      </c>
      <c r="K314" s="4">
        <v>6</v>
      </c>
      <c r="L314" s="4">
        <f>(K314*AI314+AJ314)</f>
        <v>1.420000016689301</v>
      </c>
      <c r="M314" s="4">
        <v>1</v>
      </c>
      <c r="N314" s="4">
        <f>L314*(M314+1)*(M314+1)/(M314*M314+1)</f>
        <v>2.840000033378601</v>
      </c>
      <c r="O314" s="4">
        <v>23.60588073730469</v>
      </c>
      <c r="P314" s="4">
        <v>25.1772518157959</v>
      </c>
      <c r="Q314" s="4">
        <v>23.38626861572266</v>
      </c>
      <c r="R314" s="4">
        <v>800.184082031250</v>
      </c>
      <c r="S314" s="4">
        <v>760.4591064453125</v>
      </c>
      <c r="T314" s="4">
        <v>13.81355285644531</v>
      </c>
      <c r="U314" s="4">
        <v>16.80645751953125</v>
      </c>
      <c r="V314" s="4">
        <v>48.03726959228516</v>
      </c>
      <c r="W314" s="4">
        <v>58.44125747680664</v>
      </c>
      <c r="X314" s="4">
        <v>499.5646057128906</v>
      </c>
      <c r="Y314" s="4">
        <v>1999.267700195312</v>
      </c>
      <c r="Z314" s="4">
        <v>23.8614559173584</v>
      </c>
      <c r="AA314" s="4">
        <v>101.7413864135742</v>
      </c>
      <c r="AB314" s="4">
        <v>7.25948429107666</v>
      </c>
      <c r="AC314" s="4">
        <v>0.206999808549881</v>
      </c>
      <c r="AD314" s="4">
        <v>0.01567270420491695</v>
      </c>
      <c r="AE314" s="4">
        <v>0.005362487863749266</v>
      </c>
      <c r="AF314" s="4">
        <v>0.01139447279274464</v>
      </c>
      <c r="AG314" s="4">
        <v>0.00490605179220438</v>
      </c>
      <c r="AH314" s="4">
        <v>0.6666666865348816</v>
      </c>
      <c r="AI314" s="4">
        <v>-0.2195652425289154</v>
      </c>
      <c r="AJ314" s="4">
        <v>2.737391471862793</v>
      </c>
      <c r="AK314" s="4">
        <v>1</v>
      </c>
      <c r="AL314" s="4">
        <v>0</v>
      </c>
      <c r="AM314" s="4">
        <v>0.1599999964237213</v>
      </c>
      <c r="AN314" s="4">
        <v>111115</v>
      </c>
      <c r="AO314" s="4">
        <f>X314*0.000001/(K314*0.0001)</f>
        <v>0.832607676188151</v>
      </c>
      <c r="AP314" s="4">
        <f>(U314-T314)/(1000-U314)*AO314</f>
        <v>0.002534511557406985</v>
      </c>
      <c r="AQ314" s="4">
        <f>(P314+273.15)</f>
        <v>298.3272518157959</v>
      </c>
      <c r="AR314" s="4">
        <f>(O314+273.15)</f>
        <v>296.7558807373047</v>
      </c>
      <c r="AS314" s="4">
        <f>(Y314*AK314+Z314*AL314)*AM314</f>
        <v>319.8828248813115</v>
      </c>
      <c r="AT314" s="4">
        <f>((AS314+0.00000010773*(AR314^4-AQ314^4))-AP314*44100)/(L314*0.92*2*29.3+0.00000043092*AQ314^3)</f>
        <v>2.162293091018261</v>
      </c>
      <c r="AU314" s="4">
        <f>0.61365*EXP(17.502*J314/(240.97+J314))</f>
        <v>3.213434680630941</v>
      </c>
      <c r="AV314" s="4">
        <f>AU314*1000/AA314</f>
        <v>31.58434137675766</v>
      </c>
      <c r="AW314" s="4">
        <f>(AV314-U314)</f>
        <v>14.77788385722641</v>
      </c>
      <c r="AX314" s="4">
        <f>IF(D314,P314,(O314+P314)/2)</f>
        <v>24.39156627655029</v>
      </c>
      <c r="AY314" s="4">
        <f>0.61365*EXP(17.502*AX314/(240.97+AX314))</f>
        <v>3.066148972788183</v>
      </c>
      <c r="AZ314" s="4">
        <f>IF(AW314&lt;&gt;0,(1000-(AV314+U314)/2)/AW314*AP314,0)</f>
        <v>0.1673573876858013</v>
      </c>
      <c r="BA314" s="4">
        <f>U314*AA314/1000</f>
        <v>1.709912288737949</v>
      </c>
      <c r="BB314" s="4">
        <f>(AY314-BA314)</f>
        <v>1.356236684050234</v>
      </c>
      <c r="BC314" s="4">
        <f>1/(1.6/F314+1.37/N314)</f>
        <v>0.1054919893584811</v>
      </c>
      <c r="BD314" s="4">
        <f>G314*AA314*0.001</f>
        <v>45.84943818292984</v>
      </c>
      <c r="BE314" s="4">
        <f>G314/S314</f>
        <v>0.5925984375722588</v>
      </c>
      <c r="BF314" s="4">
        <f>(1-AP314*AA314/AU314/F314)*100</f>
        <v>54.87677709201751</v>
      </c>
      <c r="BG314" s="4">
        <f>(S314-E314/(N314/1.35))</f>
        <v>745.652873612192</v>
      </c>
      <c r="BH314" s="4">
        <f>E314*BF314/100/BG314</f>
        <v>0.02292350662281346</v>
      </c>
    </row>
    <row r="315" ht="16" customHeight="1">
      <c r="A315" s="4">
        <v>284</v>
      </c>
      <c r="B315" t="s" s="2">
        <v>376</v>
      </c>
      <c r="C315" s="4">
        <v>1699.500031527132</v>
      </c>
      <c r="D315" s="4">
        <v>0</v>
      </c>
      <c r="E315" s="4">
        <f>(R315-S315*(1000-T315)/(1000-U315))*AO315</f>
        <v>31.02896712449286</v>
      </c>
      <c r="F315" s="4">
        <f>IF(AZ315&lt;&gt;0,1/(1/AZ315-1/N315),0)</f>
        <v>0.1781268694203046</v>
      </c>
      <c r="G315" s="4">
        <f>((BC315-AP315/2)*S315-E315)/(BC315+AP315/2)</f>
        <v>452.209336321143</v>
      </c>
      <c r="H315" s="4">
        <f>AP315*1000</f>
        <v>2.534689322642399</v>
      </c>
      <c r="I315" s="4">
        <f>(AU315-BA315)</f>
        <v>1.501340369162538</v>
      </c>
      <c r="J315" s="4">
        <f>(P315+AT315*D315)</f>
        <v>25.16649055480957</v>
      </c>
      <c r="K315" s="4">
        <v>6</v>
      </c>
      <c r="L315" s="4">
        <f>(K315*AI315+AJ315)</f>
        <v>1.420000016689301</v>
      </c>
      <c r="M315" s="4">
        <v>1</v>
      </c>
      <c r="N315" s="4">
        <f>L315*(M315+1)*(M315+1)/(M315*M315+1)</f>
        <v>2.840000033378601</v>
      </c>
      <c r="O315" s="4">
        <v>23.5419979095459</v>
      </c>
      <c r="P315" s="4">
        <v>25.16649055480957</v>
      </c>
      <c r="Q315" s="4">
        <v>23.15696334838867</v>
      </c>
      <c r="R315" s="4">
        <v>800.0200805664062</v>
      </c>
      <c r="S315" s="4">
        <v>760.436767578125</v>
      </c>
      <c r="T315" s="4">
        <v>13.81447887420654</v>
      </c>
      <c r="U315" s="4">
        <v>16.80767440795898</v>
      </c>
      <c r="V315" s="4">
        <v>48.20506286621094</v>
      </c>
      <c r="W315" s="4">
        <v>58.64886474609375</v>
      </c>
      <c r="X315" s="4">
        <v>499.5504760742188</v>
      </c>
      <c r="Y315" s="4">
        <v>1999.112426757812</v>
      </c>
      <c r="Z315" s="4">
        <v>23.9350700378418</v>
      </c>
      <c r="AA315" s="4">
        <v>101.7413787841797</v>
      </c>
      <c r="AB315" s="4">
        <v>7.25948429107666</v>
      </c>
      <c r="AC315" s="4">
        <v>0.206999808549881</v>
      </c>
      <c r="AD315" s="4">
        <v>0.01567270420491695</v>
      </c>
      <c r="AE315" s="4">
        <v>0.005362487863749266</v>
      </c>
      <c r="AF315" s="4">
        <v>0.01139447279274464</v>
      </c>
      <c r="AG315" s="4">
        <v>0.00490605179220438</v>
      </c>
      <c r="AH315" s="4">
        <v>0.6666666865348816</v>
      </c>
      <c r="AI315" s="4">
        <v>-0.2195652425289154</v>
      </c>
      <c r="AJ315" s="4">
        <v>2.737391471862793</v>
      </c>
      <c r="AK315" s="4">
        <v>1</v>
      </c>
      <c r="AL315" s="4">
        <v>0</v>
      </c>
      <c r="AM315" s="4">
        <v>0.1599999964237213</v>
      </c>
      <c r="AN315" s="4">
        <v>111115</v>
      </c>
      <c r="AO315" s="4">
        <f>X315*0.000001/(K315*0.0001)</f>
        <v>0.8325841267903645</v>
      </c>
      <c r="AP315" s="4">
        <f>(U315-T315)/(1000-U315)*AO315</f>
        <v>0.002534689322642399</v>
      </c>
      <c r="AQ315" s="4">
        <f>(P315+273.15)</f>
        <v>298.3164905548095</v>
      </c>
      <c r="AR315" s="4">
        <f>(O315+273.15)</f>
        <v>296.6919979095459</v>
      </c>
      <c r="AS315" s="4">
        <f>(Y315*AK315+Z315*AL315)*AM315</f>
        <v>319.8579811318668</v>
      </c>
      <c r="AT315" s="4">
        <f>((AS315+0.00000010773*(AR315^4-AQ315^4))-AP315*44100)/(L315*0.92*2*29.3+0.00000043092*AQ315^3)</f>
        <v>2.155178246537535</v>
      </c>
      <c r="AU315" s="4">
        <f>0.61365*EXP(17.502*J315/(240.97+J315))</f>
        <v>3.211376337583856</v>
      </c>
      <c r="AV315" s="4">
        <f>AU315*1000/AA315</f>
        <v>31.56411261534044</v>
      </c>
      <c r="AW315" s="4">
        <f>(AV315-U315)</f>
        <v>14.75643820738145</v>
      </c>
      <c r="AX315" s="4">
        <f>IF(D315,P315,(O315+P315)/2)</f>
        <v>24.35424423217773</v>
      </c>
      <c r="AY315" s="4">
        <f>0.61365*EXP(17.502*AX315/(240.97+AX315))</f>
        <v>3.059301835995817</v>
      </c>
      <c r="AZ315" s="4">
        <f>IF(AW315&lt;&gt;0,(1000-(AV315+U315)/2)/AW315*AP315,0)</f>
        <v>0.167613997486373</v>
      </c>
      <c r="BA315" s="4">
        <f>U315*AA315/1000</f>
        <v>1.710035968421318</v>
      </c>
      <c r="BB315" s="4">
        <f>(AY315-BA315)</f>
        <v>1.349265867574499</v>
      </c>
      <c r="BC315" s="4">
        <f>1/(1.6/F315+1.37/N315)</f>
        <v>0.1056551247159767</v>
      </c>
      <c r="BD315" s="4">
        <f>G315*AA315*0.001</f>
        <v>46.00840137639192</v>
      </c>
      <c r="BE315" s="4">
        <f>G315/S315</f>
        <v>0.5946705309388981</v>
      </c>
      <c r="BF315" s="4">
        <f>(1-AP315*AA315/AU315/F315)*100</f>
        <v>54.91815142478374</v>
      </c>
      <c r="BG315" s="4">
        <f>(S315-E315/(N315/1.35))</f>
        <v>745.6870826746949</v>
      </c>
      <c r="BH315" s="4">
        <f>E315*BF315/100/BG315</f>
        <v>0.02285212597468216</v>
      </c>
    </row>
    <row r="316" ht="16" customHeight="1">
      <c r="A316" s="4">
        <v>285</v>
      </c>
      <c r="B316" t="s" s="2">
        <v>377</v>
      </c>
      <c r="C316" s="4">
        <v>1705.000031404197</v>
      </c>
      <c r="D316" s="4">
        <v>0</v>
      </c>
      <c r="E316" s="4">
        <f>(R316-S316*(1000-T316)/(1000-U316))*AO316</f>
        <v>31.10083291647578</v>
      </c>
      <c r="F316" s="4">
        <f>IF(AZ316&lt;&gt;0,1/(1/AZ316-1/N316),0)</f>
        <v>0.1780268936464596</v>
      </c>
      <c r="G316" s="4">
        <f>((BC316-AP316/2)*S316-E316)/(BC316+AP316/2)</f>
        <v>451.1202095837917</v>
      </c>
      <c r="H316" s="4">
        <f>AP316*1000</f>
        <v>2.532628568236954</v>
      </c>
      <c r="I316" s="4">
        <f>(AU316-BA316)</f>
        <v>1.500917452310759</v>
      </c>
      <c r="J316" s="4">
        <f>(P316+AT316*D316)</f>
        <v>25.16313934326172</v>
      </c>
      <c r="K316" s="4">
        <v>6</v>
      </c>
      <c r="L316" s="4">
        <f>(K316*AI316+AJ316)</f>
        <v>1.420000016689301</v>
      </c>
      <c r="M316" s="4">
        <v>1</v>
      </c>
      <c r="N316" s="4">
        <f>L316*(M316+1)*(M316+1)/(M316*M316+1)</f>
        <v>2.840000033378601</v>
      </c>
      <c r="O316" s="4">
        <v>23.44488906860352</v>
      </c>
      <c r="P316" s="4">
        <v>25.16313934326172</v>
      </c>
      <c r="Q316" s="4">
        <v>22.99771881103516</v>
      </c>
      <c r="R316" s="4">
        <v>799.8302001953125</v>
      </c>
      <c r="S316" s="4">
        <v>760.164306640625</v>
      </c>
      <c r="T316" s="4">
        <v>13.81485843658447</v>
      </c>
      <c r="U316" s="4">
        <v>16.80554962158203</v>
      </c>
      <c r="V316" s="4">
        <v>48.47382354736328</v>
      </c>
      <c r="W316" s="4">
        <v>58.9692268371582</v>
      </c>
      <c r="X316" s="4">
        <v>499.5633850097656</v>
      </c>
      <c r="Y316" s="4">
        <v>1998.914794921875</v>
      </c>
      <c r="Z316" s="4">
        <v>24.02208137512207</v>
      </c>
      <c r="AA316" s="4">
        <v>101.7412796020508</v>
      </c>
      <c r="AB316" s="4">
        <v>7.25948429107666</v>
      </c>
      <c r="AC316" s="4">
        <v>0.206999808549881</v>
      </c>
      <c r="AD316" s="4">
        <v>0.01567270420491695</v>
      </c>
      <c r="AE316" s="4">
        <v>0.005362487863749266</v>
      </c>
      <c r="AF316" s="4">
        <v>0.01139447279274464</v>
      </c>
      <c r="AG316" s="4">
        <v>0.00490605179220438</v>
      </c>
      <c r="AH316" s="4">
        <v>0.6666666865348816</v>
      </c>
      <c r="AI316" s="4">
        <v>-0.2195652425289154</v>
      </c>
      <c r="AJ316" s="4">
        <v>2.737391471862793</v>
      </c>
      <c r="AK316" s="4">
        <v>1</v>
      </c>
      <c r="AL316" s="4">
        <v>0</v>
      </c>
      <c r="AM316" s="4">
        <v>0.1599999964237213</v>
      </c>
      <c r="AN316" s="4">
        <v>111115</v>
      </c>
      <c r="AO316" s="4">
        <f>X316*0.000001/(K316*0.0001)</f>
        <v>0.8326056416829425</v>
      </c>
      <c r="AP316" s="4">
        <f>(U316-T316)/(1000-U316)*AO316</f>
        <v>0.002532628568236954</v>
      </c>
      <c r="AQ316" s="4">
        <f>(P316+273.15)</f>
        <v>298.3131393432617</v>
      </c>
      <c r="AR316" s="4">
        <f>(O316+273.15)</f>
        <v>296.5948890686035</v>
      </c>
      <c r="AS316" s="4">
        <f>(Y316*AK316+Z316*AL316)*AM316</f>
        <v>319.8263600388236</v>
      </c>
      <c r="AT316" s="4">
        <f>((AS316+0.00000010773*(AR316^4-AQ316^4))-AP316*44100)/(L316*0.92*2*29.3+0.00000043092*AQ316^3)</f>
        <v>2.143883044108763</v>
      </c>
      <c r="AU316" s="4">
        <f>0.61365*EXP(17.502*J316/(240.97+J316))</f>
        <v>3.210735575226275</v>
      </c>
      <c r="AV316" s="4">
        <f>AU316*1000/AA316</f>
        <v>31.55784542699576</v>
      </c>
      <c r="AW316" s="4">
        <f>(AV316-U316)</f>
        <v>14.75229580541373</v>
      </c>
      <c r="AX316" s="4">
        <f>IF(D316,P316,(O316+P316)/2)</f>
        <v>24.30401420593262</v>
      </c>
      <c r="AY316" s="4">
        <f>0.61365*EXP(17.502*AX316/(240.97+AX316))</f>
        <v>3.050107691361545</v>
      </c>
      <c r="AZ316" s="4">
        <f>IF(AW316&lt;&gt;0,(1000-(AV316+U316)/2)/AW316*AP316,0)</f>
        <v>0.1675254714829904</v>
      </c>
      <c r="BA316" s="4">
        <f>U316*AA316/1000</f>
        <v>1.709818122915516</v>
      </c>
      <c r="BB316" s="4">
        <f>(AY316-BA316)</f>
        <v>1.340289568446029</v>
      </c>
      <c r="BC316" s="4">
        <f>1/(1.6/F316+1.37/N316)</f>
        <v>0.1055988453178602</v>
      </c>
      <c r="BD316" s="4">
        <f>G316*AA316*0.001</f>
        <v>45.8975473774003</v>
      </c>
      <c r="BE316" s="4">
        <f>G316/S316</f>
        <v>0.593450923231868</v>
      </c>
      <c r="BF316" s="4">
        <f>(1-AP316*AA316/AU316/F316)*100</f>
        <v>54.92055684055229</v>
      </c>
      <c r="BG316" s="4">
        <f>(S316-E316/(N316/1.35))</f>
        <v>745.3804601815482</v>
      </c>
      <c r="BH316" s="4">
        <f>E316*BF316/100/BG316</f>
        <v>0.02291547945275895</v>
      </c>
    </row>
    <row r="317" ht="16" customHeight="1">
      <c r="A317" s="4">
        <v>286</v>
      </c>
      <c r="B317" t="s" s="2">
        <v>378</v>
      </c>
      <c r="C317" s="4">
        <v>1710.000031292439</v>
      </c>
      <c r="D317" s="4">
        <v>0</v>
      </c>
      <c r="E317" s="4">
        <f>(R317-S317*(1000-T317)/(1000-U317))*AO317</f>
        <v>31.31314127992905</v>
      </c>
      <c r="F317" s="4">
        <f>IF(AZ317&lt;&gt;0,1/(1/AZ317-1/N317),0)</f>
        <v>0.1787046856350365</v>
      </c>
      <c r="G317" s="4">
        <f>((BC317-AP317/2)*S317-E317)/(BC317+AP317/2)</f>
        <v>449.9800624262964</v>
      </c>
      <c r="H317" s="4">
        <f>AP317*1000</f>
        <v>2.531020994352725</v>
      </c>
      <c r="I317" s="4">
        <f>(AU317-BA317)</f>
        <v>1.494657514189673</v>
      </c>
      <c r="J317" s="4">
        <f>(P317+AT317*D317)</f>
        <v>25.13031196594238</v>
      </c>
      <c r="K317" s="4">
        <v>6</v>
      </c>
      <c r="L317" s="4">
        <f>(K317*AI317+AJ317)</f>
        <v>1.420000016689301</v>
      </c>
      <c r="M317" s="4">
        <v>1</v>
      </c>
      <c r="N317" s="4">
        <f>L317*(M317+1)*(M317+1)/(M317*M317+1)</f>
        <v>2.840000033378601</v>
      </c>
      <c r="O317" s="4">
        <v>23.37434196472168</v>
      </c>
      <c r="P317" s="4">
        <v>25.13031196594238</v>
      </c>
      <c r="Q317" s="4">
        <v>23.02083969116211</v>
      </c>
      <c r="R317" s="4">
        <v>799.807373046875</v>
      </c>
      <c r="S317" s="4">
        <v>759.888916015625</v>
      </c>
      <c r="T317" s="4">
        <v>13.81667041778564</v>
      </c>
      <c r="U317" s="4">
        <v>16.80545425415039</v>
      </c>
      <c r="V317" s="4">
        <v>48.6943359375</v>
      </c>
      <c r="W317" s="4">
        <v>59.22897720336914</v>
      </c>
      <c r="X317" s="4">
        <v>499.564941406250</v>
      </c>
      <c r="Y317" s="4">
        <v>1998.797119140625</v>
      </c>
      <c r="Z317" s="4">
        <v>24.10164260864258</v>
      </c>
      <c r="AA317" s="4">
        <v>101.7412109375</v>
      </c>
      <c r="AB317" s="4">
        <v>7.25948429107666</v>
      </c>
      <c r="AC317" s="4">
        <v>0.206999808549881</v>
      </c>
      <c r="AD317" s="4">
        <v>0.01567270420491695</v>
      </c>
      <c r="AE317" s="4">
        <v>0.005362487863749266</v>
      </c>
      <c r="AF317" s="4">
        <v>0.01139447279274464</v>
      </c>
      <c r="AG317" s="4">
        <v>0.00490605179220438</v>
      </c>
      <c r="AH317" s="4">
        <v>0.6666666865348816</v>
      </c>
      <c r="AI317" s="4">
        <v>-0.2195652425289154</v>
      </c>
      <c r="AJ317" s="4">
        <v>2.737391471862793</v>
      </c>
      <c r="AK317" s="4">
        <v>1</v>
      </c>
      <c r="AL317" s="4">
        <v>0</v>
      </c>
      <c r="AM317" s="4">
        <v>0.1599999964237213</v>
      </c>
      <c r="AN317" s="4">
        <v>111115</v>
      </c>
      <c r="AO317" s="4">
        <f>X317*0.000001/(K317*0.0001)</f>
        <v>0.8326082356770833</v>
      </c>
      <c r="AP317" s="4">
        <f>(U317-T317)/(1000-U317)*AO317</f>
        <v>0.002531020994352725</v>
      </c>
      <c r="AQ317" s="4">
        <f>(P317+273.15)</f>
        <v>298.2803119659424</v>
      </c>
      <c r="AR317" s="4">
        <f>(O317+273.15)</f>
        <v>296.5243419647217</v>
      </c>
      <c r="AS317" s="4">
        <f>(Y317*AK317+Z317*AL317)*AM317</f>
        <v>319.8075319142445</v>
      </c>
      <c r="AT317" s="4">
        <f>((AS317+0.00000010773*(AR317^4-AQ317^4))-AP317*44100)/(L317*0.92*2*29.3+0.00000043092*AQ317^3)</f>
        <v>2.139822923102564</v>
      </c>
      <c r="AU317" s="4">
        <f>0.61365*EXP(17.502*J317/(240.97+J317))</f>
        <v>3.204464780361694</v>
      </c>
      <c r="AV317" s="4">
        <f>AU317*1000/AA317</f>
        <v>31.49623196769506</v>
      </c>
      <c r="AW317" s="4">
        <f>(AV317-U317)</f>
        <v>14.69077771354467</v>
      </c>
      <c r="AX317" s="4">
        <f>IF(D317,P317,(O317+P317)/2)</f>
        <v>24.25232696533203</v>
      </c>
      <c r="AY317" s="4">
        <f>0.61365*EXP(17.502*AX317/(240.97+AX317))</f>
        <v>3.040672042622272</v>
      </c>
      <c r="AZ317" s="4">
        <f>IF(AW317&lt;&gt;0,(1000-(AV317+U317)/2)/AW317*AP317,0)</f>
        <v>0.1681255241599943</v>
      </c>
      <c r="BA317" s="4">
        <f>U317*AA317/1000</f>
        <v>1.709807266172022</v>
      </c>
      <c r="BB317" s="4">
        <f>(AY317-BA317)</f>
        <v>1.33086477645025</v>
      </c>
      <c r="BC317" s="4">
        <f>1/(1.6/F317+1.37/N317)</f>
        <v>0.1059803319329445</v>
      </c>
      <c r="BD317" s="4">
        <f>G317*AA317*0.001</f>
        <v>45.78151644898324</v>
      </c>
      <c r="BE317" s="4">
        <f>G317/S317</f>
        <v>0.5921655822876141</v>
      </c>
      <c r="BF317" s="4">
        <f>(1-AP317*AA317/AU317/F317)*100</f>
        <v>55.03224486892344</v>
      </c>
      <c r="BG317" s="4">
        <f>(S317-E317/(N317/1.35))</f>
        <v>745.004148328628</v>
      </c>
      <c r="BH317" s="4">
        <f>E317*BF317/100/BG317</f>
        <v>0.02313050823137319</v>
      </c>
    </row>
    <row r="318" ht="16" customHeight="1">
      <c r="A318" s="4">
        <v>287</v>
      </c>
      <c r="B318" t="s" s="2">
        <v>379</v>
      </c>
      <c r="C318" s="4">
        <v>1715.000031180680</v>
      </c>
      <c r="D318" s="4">
        <v>0</v>
      </c>
      <c r="E318" s="4">
        <f>(R318-S318*(1000-T318)/(1000-U318))*AO318</f>
        <v>31.47447072783528</v>
      </c>
      <c r="F318" s="4">
        <f>IF(AZ318&lt;&gt;0,1/(1/AZ318-1/N318),0)</f>
        <v>0.1794429159137921</v>
      </c>
      <c r="G318" s="4">
        <f>((BC318-AP318/2)*S318-E318)/(BC318+AP318/2)</f>
        <v>449.5059353296149</v>
      </c>
      <c r="H318" s="4">
        <f>AP318*1000</f>
        <v>2.532480120623056</v>
      </c>
      <c r="I318" s="4">
        <f>(AU318-BA318)</f>
        <v>1.489763130718423</v>
      </c>
      <c r="J318" s="4">
        <f>(P318+AT318*D318)</f>
        <v>25.10659408569336</v>
      </c>
      <c r="K318" s="4">
        <v>6</v>
      </c>
      <c r="L318" s="4">
        <f>(K318*AI318+AJ318)</f>
        <v>1.420000016689301</v>
      </c>
      <c r="M318" s="4">
        <v>1</v>
      </c>
      <c r="N318" s="4">
        <f>L318*(M318+1)*(M318+1)/(M318*M318+1)</f>
        <v>2.840000033378601</v>
      </c>
      <c r="O318" s="4">
        <v>23.34245872497559</v>
      </c>
      <c r="P318" s="4">
        <v>25.10659408569336</v>
      </c>
      <c r="Q318" s="4">
        <v>23.08729553222656</v>
      </c>
      <c r="R318" s="4">
        <v>799.8348999023438</v>
      </c>
      <c r="S318" s="4">
        <v>759.7219848632812</v>
      </c>
      <c r="T318" s="4">
        <v>13.81859588623047</v>
      </c>
      <c r="U318" s="4">
        <v>16.809082031250</v>
      </c>
      <c r="V318" s="4">
        <v>48.81498336791992</v>
      </c>
      <c r="W318" s="4">
        <v>59.37849807739258</v>
      </c>
      <c r="X318" s="4">
        <v>499.5665588378906</v>
      </c>
      <c r="Y318" s="4">
        <v>1998.973022460938</v>
      </c>
      <c r="Z318" s="4">
        <v>24.25390815734863</v>
      </c>
      <c r="AA318" s="4">
        <v>101.7412872314453</v>
      </c>
      <c r="AB318" s="4">
        <v>7.25948429107666</v>
      </c>
      <c r="AC318" s="4">
        <v>0.206999808549881</v>
      </c>
      <c r="AD318" s="4">
        <v>0.01567270420491695</v>
      </c>
      <c r="AE318" s="4">
        <v>0.005362487863749266</v>
      </c>
      <c r="AF318" s="4">
        <v>0.01139447279274464</v>
      </c>
      <c r="AG318" s="4">
        <v>0.00490605179220438</v>
      </c>
      <c r="AH318" s="4">
        <v>1</v>
      </c>
      <c r="AI318" s="4">
        <v>-0.2195652425289154</v>
      </c>
      <c r="AJ318" s="4">
        <v>2.737391471862793</v>
      </c>
      <c r="AK318" s="4">
        <v>1</v>
      </c>
      <c r="AL318" s="4">
        <v>0</v>
      </c>
      <c r="AM318" s="4">
        <v>0.1599999964237213</v>
      </c>
      <c r="AN318" s="4">
        <v>111115</v>
      </c>
      <c r="AO318" s="4">
        <f>X318*0.000001/(K318*0.0001)</f>
        <v>0.8326109313964842</v>
      </c>
      <c r="AP318" s="4">
        <f>(U318-T318)/(1000-U318)*AO318</f>
        <v>0.002532480120623056</v>
      </c>
      <c r="AQ318" s="4">
        <f>(P318+273.15)</f>
        <v>298.2565940856933</v>
      </c>
      <c r="AR318" s="4">
        <f>(O318+273.15)</f>
        <v>296.4924587249756</v>
      </c>
      <c r="AS318" s="4">
        <f>(Y318*AK318+Z318*AL318)*AM318</f>
        <v>319.8356764448654</v>
      </c>
      <c r="AT318" s="4">
        <f>((AS318+0.00000010773*(AR318^4-AQ318^4))-AP318*44100)/(L318*0.92*2*29.3+0.00000043092*AQ318^3)</f>
        <v>2.138489594211331</v>
      </c>
      <c r="AU318" s="4">
        <f>0.61365*EXP(17.502*J318/(240.97+J318))</f>
        <v>3.199940773756755</v>
      </c>
      <c r="AV318" s="4">
        <f>AU318*1000/AA318</f>
        <v>31.45174256029803</v>
      </c>
      <c r="AW318" s="4">
        <f>(AV318-U318)</f>
        <v>14.64266052904803</v>
      </c>
      <c r="AX318" s="4">
        <f>IF(D318,P318,(O318+P318)/2)</f>
        <v>24.22452640533447</v>
      </c>
      <c r="AY318" s="4">
        <f>0.61365*EXP(17.502*AX318/(240.97+AX318))</f>
        <v>3.035607535151368</v>
      </c>
      <c r="AZ318" s="4">
        <f>IF(AW318&lt;&gt;0,(1000-(AV318+U318)/2)/AW318*AP318,0)</f>
        <v>0.168778776662812</v>
      </c>
      <c r="BA318" s="4">
        <f>U318*AA318/1000</f>
        <v>1.710177643038332</v>
      </c>
      <c r="BB318" s="4">
        <f>(AY318-BA318)</f>
        <v>1.325429892113036</v>
      </c>
      <c r="BC318" s="4">
        <f>1/(1.6/F318+1.37/N318)</f>
        <v>0.106395667187583</v>
      </c>
      <c r="BD318" s="4">
        <f>G318*AA318*0.001</f>
        <v>45.73331247860983</v>
      </c>
      <c r="BE318" s="4">
        <f>G318/S318</f>
        <v>0.5916716170988622</v>
      </c>
      <c r="BF318" s="4">
        <f>(1-AP318*AA318/AU318/F318)*100</f>
        <v>55.12804257998575</v>
      </c>
      <c r="BG318" s="4">
        <f>(S318-E318/(N318/1.35))</f>
        <v>744.7605288832865</v>
      </c>
      <c r="BH318" s="4">
        <f>E318*BF318/100/BG318</f>
        <v>0.02329777015799041</v>
      </c>
    </row>
    <row r="319" ht="16" customHeight="1">
      <c r="A319" s="4">
        <v>288</v>
      </c>
      <c r="B319" t="s" s="2">
        <v>380</v>
      </c>
      <c r="C319" s="4">
        <v>1720.500031057745</v>
      </c>
      <c r="D319" s="4">
        <v>0</v>
      </c>
      <c r="E319" s="4">
        <f>(R319-S319*(1000-T319)/(1000-U319))*AO319</f>
        <v>31.59158010993763</v>
      </c>
      <c r="F319" s="4">
        <f>IF(AZ319&lt;&gt;0,1/(1/AZ319-1/N319),0)</f>
        <v>0.1790255868221279</v>
      </c>
      <c r="G319" s="4">
        <f>((BC319-AP319/2)*S319-E319)/(BC319+AP319/2)</f>
        <v>447.6714254457351</v>
      </c>
      <c r="H319" s="4">
        <f>AP319*1000</f>
        <v>2.534428718313114</v>
      </c>
      <c r="I319" s="4">
        <f>(AU319-BA319)</f>
        <v>1.494136849069392</v>
      </c>
      <c r="J319" s="4">
        <f>(P319+AT319*D319)</f>
        <v>25.13223648071289</v>
      </c>
      <c r="K319" s="4">
        <v>6</v>
      </c>
      <c r="L319" s="4">
        <f>(K319*AI319+AJ319)</f>
        <v>1.420000016689301</v>
      </c>
      <c r="M319" s="4">
        <v>1</v>
      </c>
      <c r="N319" s="4">
        <f>L319*(M319+1)*(M319+1)/(M319*M319+1)</f>
        <v>2.840000033378601</v>
      </c>
      <c r="O319" s="4">
        <v>23.3340015411377</v>
      </c>
      <c r="P319" s="4">
        <v>25.13223648071289</v>
      </c>
      <c r="Q319" s="4">
        <v>23.11365127563477</v>
      </c>
      <c r="R319" s="4">
        <v>799.9210205078125</v>
      </c>
      <c r="S319" s="4">
        <v>759.6651611328125</v>
      </c>
      <c r="T319" s="4">
        <v>13.82135581970215</v>
      </c>
      <c r="U319" s="4">
        <v>16.81417846679688</v>
      </c>
      <c r="V319" s="4">
        <v>48.8640022277832</v>
      </c>
      <c r="W319" s="4">
        <v>59.44341659545898</v>
      </c>
      <c r="X319" s="4">
        <v>499.5580444335938</v>
      </c>
      <c r="Y319" s="4">
        <v>1999.205688476562</v>
      </c>
      <c r="Z319" s="4">
        <v>24.38330268859863</v>
      </c>
      <c r="AA319" s="4">
        <v>101.7412338256836</v>
      </c>
      <c r="AB319" s="4">
        <v>7.25948429107666</v>
      </c>
      <c r="AC319" s="4">
        <v>0.206999808549881</v>
      </c>
      <c r="AD319" s="4">
        <v>0.01567270420491695</v>
      </c>
      <c r="AE319" s="4">
        <v>0.005362487863749266</v>
      </c>
      <c r="AF319" s="4">
        <v>0.01139447279274464</v>
      </c>
      <c r="AG319" s="4">
        <v>0.00490605179220438</v>
      </c>
      <c r="AH319" s="4">
        <v>1</v>
      </c>
      <c r="AI319" s="4">
        <v>-0.2195652425289154</v>
      </c>
      <c r="AJ319" s="4">
        <v>2.737391471862793</v>
      </c>
      <c r="AK319" s="4">
        <v>1</v>
      </c>
      <c r="AL319" s="4">
        <v>0</v>
      </c>
      <c r="AM319" s="4">
        <v>0.1599999964237213</v>
      </c>
      <c r="AN319" s="4">
        <v>111115</v>
      </c>
      <c r="AO319" s="4">
        <f>X319*0.000001/(K319*0.0001)</f>
        <v>0.8325967407226561</v>
      </c>
      <c r="AP319" s="4">
        <f>(U319-T319)/(1000-U319)*AO319</f>
        <v>0.002534428718313113</v>
      </c>
      <c r="AQ319" s="4">
        <f>(P319+273.15)</f>
        <v>298.2822364807129</v>
      </c>
      <c r="AR319" s="4">
        <f>(O319+273.15)</f>
        <v>296.4840015411377</v>
      </c>
      <c r="AS319" s="4">
        <f>(Y319*AK319+Z319*AL319)*AM319</f>
        <v>319.8729030065333</v>
      </c>
      <c r="AT319" s="4">
        <f>((AS319+0.00000010773*(AR319^4-AQ319^4))-AP319*44100)/(L319*0.92*2*29.3+0.00000043092*AQ319^3)</f>
        <v>2.133452635985261</v>
      </c>
      <c r="AU319" s="4">
        <f>0.61365*EXP(17.502*J319/(240.97+J319))</f>
        <v>3.204832112046547</v>
      </c>
      <c r="AV319" s="4">
        <f>AU319*1000/AA319</f>
        <v>31.49983533261927</v>
      </c>
      <c r="AW319" s="4">
        <f>(AV319-U319)</f>
        <v>14.68565686582239</v>
      </c>
      <c r="AX319" s="4">
        <f>IF(D319,P319,(O319+P319)/2)</f>
        <v>24.23311901092529</v>
      </c>
      <c r="AY319" s="4">
        <f>0.61365*EXP(17.502*AX319/(240.97+AX319))</f>
        <v>3.037172086665487</v>
      </c>
      <c r="AZ319" s="4">
        <f>IF(AW319&lt;&gt;0,(1000-(AV319+U319)/2)/AW319*AP319,0)</f>
        <v>0.1684095256259078</v>
      </c>
      <c r="BA319" s="4">
        <f>U319*AA319/1000</f>
        <v>1.710695262977155</v>
      </c>
      <c r="BB319" s="4">
        <f>(AY319-BA319)</f>
        <v>1.326476823688332</v>
      </c>
      <c r="BC319" s="4">
        <f>1/(1.6/F319+1.37/N319)</f>
        <v>0.1061608954931235</v>
      </c>
      <c r="BD319" s="4">
        <f>G319*AA319*0.001</f>
        <v>45.54664317335162</v>
      </c>
      <c r="BE319" s="4">
        <f>G319/S319</f>
        <v>0.5893009819986579</v>
      </c>
      <c r="BF319" s="4">
        <f>(1-AP319*AA319/AU319/F319)*100</f>
        <v>55.05755541573522</v>
      </c>
      <c r="BG319" s="4">
        <f>(S319-E319/(N319/1.35))</f>
        <v>744.6480369612755</v>
      </c>
      <c r="BH319" s="4">
        <f>E319*BF319/100/BG319</f>
        <v>0.02335808444042112</v>
      </c>
    </row>
    <row r="320" ht="16" customHeight="1">
      <c r="A320" s="4">
        <v>289</v>
      </c>
      <c r="B320" t="s" s="2">
        <v>381</v>
      </c>
      <c r="C320" s="4">
        <v>1725.500030945987</v>
      </c>
      <c r="D320" s="4">
        <v>0</v>
      </c>
      <c r="E320" s="4">
        <f>(R320-S320*(1000-T320)/(1000-U320))*AO320</f>
        <v>31.66821272650335</v>
      </c>
      <c r="F320" s="4">
        <f>IF(AZ320&lt;&gt;0,1/(1/AZ320-1/N320),0)</f>
        <v>0.1786943832815123</v>
      </c>
      <c r="G320" s="4">
        <f>((BC320-AP320/2)*S320-E320)/(BC320+AP320/2)</f>
        <v>446.429354069945</v>
      </c>
      <c r="H320" s="4">
        <f>AP320*1000</f>
        <v>2.536671979567571</v>
      </c>
      <c r="I320" s="4">
        <f>(AU320-BA320)</f>
        <v>1.498031351157704</v>
      </c>
      <c r="J320" s="4">
        <f>(P320+AT320*D320)</f>
        <v>25.15531349182129</v>
      </c>
      <c r="K320" s="4">
        <v>6</v>
      </c>
      <c r="L320" s="4">
        <f>(K320*AI320+AJ320)</f>
        <v>1.420000016689301</v>
      </c>
      <c r="M320" s="4">
        <v>1</v>
      </c>
      <c r="N320" s="4">
        <f>L320*(M320+1)*(M320+1)/(M320*M320+1)</f>
        <v>2.840000033378601</v>
      </c>
      <c r="O320" s="4">
        <v>23.33025550842285</v>
      </c>
      <c r="P320" s="4">
        <v>25.15531349182129</v>
      </c>
      <c r="Q320" s="4">
        <v>23.10407066345215</v>
      </c>
      <c r="R320" s="4">
        <v>800.0433959960938</v>
      </c>
      <c r="S320" s="4">
        <v>759.693115234375</v>
      </c>
      <c r="T320" s="4">
        <v>13.82372760772705</v>
      </c>
      <c r="U320" s="4">
        <v>16.8192024230957</v>
      </c>
      <c r="V320" s="4">
        <v>48.88731384277344</v>
      </c>
      <c r="W320" s="4">
        <v>59.47888565063477</v>
      </c>
      <c r="X320" s="4">
        <v>499.5549621582031</v>
      </c>
      <c r="Y320" s="4">
        <v>1999.300170898438</v>
      </c>
      <c r="Z320" s="4">
        <v>24.42356300354004</v>
      </c>
      <c r="AA320" s="4">
        <v>101.7413482666016</v>
      </c>
      <c r="AB320" s="4">
        <v>7.25948429107666</v>
      </c>
      <c r="AC320" s="4">
        <v>0.206999808549881</v>
      </c>
      <c r="AD320" s="4">
        <v>0.01567270420491695</v>
      </c>
      <c r="AE320" s="4">
        <v>0.005362487863749266</v>
      </c>
      <c r="AF320" s="4">
        <v>0.01139447279274464</v>
      </c>
      <c r="AG320" s="4">
        <v>0.00490605179220438</v>
      </c>
      <c r="AH320" s="4">
        <v>1</v>
      </c>
      <c r="AI320" s="4">
        <v>-0.2195652425289154</v>
      </c>
      <c r="AJ320" s="4">
        <v>2.737391471862793</v>
      </c>
      <c r="AK320" s="4">
        <v>1</v>
      </c>
      <c r="AL320" s="4">
        <v>0</v>
      </c>
      <c r="AM320" s="4">
        <v>0.1599999964237213</v>
      </c>
      <c r="AN320" s="4">
        <v>111115</v>
      </c>
      <c r="AO320" s="4">
        <f>X320*0.000001/(K320*0.0001)</f>
        <v>0.832591603597005</v>
      </c>
      <c r="AP320" s="4">
        <f>(U320-T320)/(1000-U320)*AO320</f>
        <v>0.002536671979567571</v>
      </c>
      <c r="AQ320" s="4">
        <f>(P320+273.15)</f>
        <v>298.3053134918213</v>
      </c>
      <c r="AR320" s="4">
        <f>(O320+273.15)</f>
        <v>296.4802555084228</v>
      </c>
      <c r="AS320" s="4">
        <f>(Y320*AK320+Z320*AL320)*AM320</f>
        <v>319.8880201936954</v>
      </c>
      <c r="AT320" s="4">
        <f>((AS320+0.00000010773*(AR320^4-AQ320^4))-AP320*44100)/(L320*0.92*2*29.3+0.00000043092*AQ320^3)</f>
        <v>2.128958169733139</v>
      </c>
      <c r="AU320" s="4">
        <f>0.61365*EXP(17.502*J320/(240.97+J320))</f>
        <v>3.209239682452353</v>
      </c>
      <c r="AV320" s="4">
        <f>AU320*1000/AA320</f>
        <v>31.54312122975713</v>
      </c>
      <c r="AW320" s="4">
        <f>(AV320-U320)</f>
        <v>14.72391880666142</v>
      </c>
      <c r="AX320" s="4">
        <f>IF(D320,P320,(O320+P320)/2)</f>
        <v>24.24278450012207</v>
      </c>
      <c r="AY320" s="4">
        <f>0.61365*EXP(17.502*AX320/(240.97+AX320))</f>
        <v>3.038932832504853</v>
      </c>
      <c r="AZ320" s="4">
        <f>IF(AW320&lt;&gt;0,(1000-(AV320+U320)/2)/AW320*AP320,0)</f>
        <v>0.1681164054510536</v>
      </c>
      <c r="BA320" s="4">
        <f>U320*AA320/1000</f>
        <v>1.711208331294649</v>
      </c>
      <c r="BB320" s="4">
        <f>(AY320-BA320)</f>
        <v>1.327724501210204</v>
      </c>
      <c r="BC320" s="4">
        <f>1/(1.6/F320+1.37/N320)</f>
        <v>0.1059745344913468</v>
      </c>
      <c r="BD320" s="4">
        <f>G320*AA320*0.001</f>
        <v>45.42032438886425</v>
      </c>
      <c r="BE320" s="4">
        <f>G320/S320</f>
        <v>0.5876443331097134</v>
      </c>
      <c r="BF320" s="4">
        <f>(1-AP320*AA320/AU320/F320)*100</f>
        <v>54.99624573936893</v>
      </c>
      <c r="BG320" s="4">
        <f>(S320-E320/(N320/1.35))</f>
        <v>744.6395635870816</v>
      </c>
      <c r="BH320" s="4">
        <f>E320*BF320/100/BG320</f>
        <v>0.02338893733826855</v>
      </c>
    </row>
    <row r="321" ht="29" customHeight="1">
      <c r="A321" t="s" s="2">
        <v>9</v>
      </c>
      <c r="B321" t="s" s="5">
        <v>382</v>
      </c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</row>
    <row r="322" ht="16" customHeight="1">
      <c r="A322" s="4">
        <v>290</v>
      </c>
      <c r="B322" t="s" s="2">
        <v>383</v>
      </c>
      <c r="C322" s="4">
        <v>1730.500030834228</v>
      </c>
      <c r="D322" s="4">
        <v>0</v>
      </c>
      <c r="E322" s="4">
        <f>(R322-S322*(1000-T322)/(1000-U322))*AO322</f>
        <v>31.6740462480462</v>
      </c>
      <c r="F322" s="4">
        <f>IF(AZ322&lt;&gt;0,1/(1/AZ322-1/N322),0)</f>
        <v>0.1792267411563437</v>
      </c>
      <c r="G322" s="4">
        <f>((BC322-AP322/2)*S322-E322)/(BC322+AP322/2)</f>
        <v>447.3514533861662</v>
      </c>
      <c r="H322" s="4">
        <f>AP322*1000</f>
        <v>2.539089332914802</v>
      </c>
      <c r="I322" s="4">
        <f>(AU322-BA322)</f>
        <v>1.495282805755538</v>
      </c>
      <c r="J322" s="4">
        <f>(P322+AT322*D322)</f>
        <v>25.14326477050781</v>
      </c>
      <c r="K322" s="4">
        <v>6</v>
      </c>
      <c r="L322" s="4">
        <f>(K322*AI322+AJ322)</f>
        <v>1.420000016689301</v>
      </c>
      <c r="M322" s="4">
        <v>1</v>
      </c>
      <c r="N322" s="4">
        <f>L322*(M322+1)*(M322+1)/(M322*M322+1)</f>
        <v>2.840000033378601</v>
      </c>
      <c r="O322" s="4">
        <v>23.31683731079102</v>
      </c>
      <c r="P322" s="4">
        <v>25.14326477050781</v>
      </c>
      <c r="Q322" s="4">
        <v>23.01566123962402</v>
      </c>
      <c r="R322" s="4">
        <v>800.173339843750</v>
      </c>
      <c r="S322" s="4">
        <v>759.8133544921875</v>
      </c>
      <c r="T322" s="4">
        <v>13.82526588439941</v>
      </c>
      <c r="U322" s="4">
        <v>16.8235912322998</v>
      </c>
      <c r="V322" s="4">
        <v>48.92766189575195</v>
      </c>
      <c r="W322" s="4">
        <v>59.53728866577148</v>
      </c>
      <c r="X322" s="4">
        <v>499.5534057617188</v>
      </c>
      <c r="Y322" s="4">
        <v>1999.129150390625</v>
      </c>
      <c r="Z322" s="4">
        <v>24.42250442504883</v>
      </c>
      <c r="AA322" s="4">
        <v>101.7413558959961</v>
      </c>
      <c r="AB322" s="4">
        <v>7.25948429107666</v>
      </c>
      <c r="AC322" s="4">
        <v>0.206999808549881</v>
      </c>
      <c r="AD322" s="4">
        <v>0.01567270420491695</v>
      </c>
      <c r="AE322" s="4">
        <v>0.005362487863749266</v>
      </c>
      <c r="AF322" s="4">
        <v>0.01139447279274464</v>
      </c>
      <c r="AG322" s="4">
        <v>0.00490605179220438</v>
      </c>
      <c r="AH322" s="4">
        <v>0.6666666865348816</v>
      </c>
      <c r="AI322" s="4">
        <v>-0.2195652425289154</v>
      </c>
      <c r="AJ322" s="4">
        <v>2.737391471862793</v>
      </c>
      <c r="AK322" s="4">
        <v>1</v>
      </c>
      <c r="AL322" s="4">
        <v>0</v>
      </c>
      <c r="AM322" s="4">
        <v>0.1599999964237213</v>
      </c>
      <c r="AN322" s="4">
        <v>111125</v>
      </c>
      <c r="AO322" s="4">
        <f>X322*0.000001/(K322*0.0001)</f>
        <v>0.8325890096028645</v>
      </c>
      <c r="AP322" s="4">
        <f>(U322-T322)/(1000-U322)*AO322</f>
        <v>0.002539089332914802</v>
      </c>
      <c r="AQ322" s="4">
        <f>(P322+273.15)</f>
        <v>298.2932647705078</v>
      </c>
      <c r="AR322" s="4">
        <f>(O322+273.15)</f>
        <v>296.466837310791</v>
      </c>
      <c r="AS322" s="4">
        <f>(Y322*AK322+Z322*AL322)*AM322</f>
        <v>319.860656913057</v>
      </c>
      <c r="AT322" s="4">
        <f>((AS322+0.00000010773*(AR322^4-AQ322^4))-AP322*44100)/(L322*0.92*2*29.3+0.00000043092*AQ322^3)</f>
        <v>2.12732301630531</v>
      </c>
      <c r="AU322" s="4">
        <f>0.61365*EXP(17.502*J322/(240.97+J322))</f>
        <v>3.206937788769712</v>
      </c>
      <c r="AV322" s="4">
        <f>AU322*1000/AA322</f>
        <v>31.52049390857309</v>
      </c>
      <c r="AW322" s="4">
        <f>(AV322-U322)</f>
        <v>14.69690267627329</v>
      </c>
      <c r="AX322" s="4">
        <f>IF(D322,P322,(O322+P322)/2)</f>
        <v>24.23005104064941</v>
      </c>
      <c r="AY322" s="4">
        <f>0.61365*EXP(17.502*AX322/(240.97+AX322))</f>
        <v>3.036613386209714</v>
      </c>
      <c r="AZ322" s="4">
        <f>IF(AW322&lt;&gt;0,(1000-(AV322+U322)/2)/AW322*AP322,0)</f>
        <v>0.1685875188837899</v>
      </c>
      <c r="BA322" s="4">
        <f>U322*AA322/1000</f>
        <v>1.711654983014174</v>
      </c>
      <c r="BB322" s="4">
        <f>(AY322-BA322)</f>
        <v>1.32495840319554</v>
      </c>
      <c r="BC322" s="4">
        <f>1/(1.6/F322+1.37/N322)</f>
        <v>0.1062740634102329</v>
      </c>
      <c r="BD322" s="4">
        <f>G322*AA322*0.001</f>
        <v>45.51414342955304</v>
      </c>
      <c r="BE322" s="4">
        <f>G322/S322</f>
        <v>0.5887649259404613</v>
      </c>
      <c r="BF322" s="4">
        <f>(1-AP322*AA322/AU322/F322)*100</f>
        <v>55.05491990013503</v>
      </c>
      <c r="BG322" s="4">
        <f>(S322-E322/(N322/1.35))</f>
        <v>744.757029868137</v>
      </c>
      <c r="BH322" s="4">
        <f>E322*BF322/100/BG322</f>
        <v>0.02341450982219136</v>
      </c>
    </row>
    <row r="323" ht="16" customHeight="1">
      <c r="A323" s="4">
        <v>291</v>
      </c>
      <c r="B323" t="s" s="2">
        <v>384</v>
      </c>
      <c r="C323" s="4">
        <v>1736.000030711293</v>
      </c>
      <c r="D323" s="4">
        <v>0</v>
      </c>
      <c r="E323" s="4">
        <f>(R323-S323*(1000-T323)/(1000-U323))*AO323</f>
        <v>33.31074044390292</v>
      </c>
      <c r="F323" s="4">
        <f>IF(AZ323&lt;&gt;0,1/(1/AZ323-1/N323),0)</f>
        <v>0.1796739834223755</v>
      </c>
      <c r="G323" s="4">
        <f>((BC323-AP323/2)*S323-E323)/(BC323+AP323/2)</f>
        <v>433.3628090322347</v>
      </c>
      <c r="H323" s="4">
        <f>AP323*1000</f>
        <v>2.539380188786199</v>
      </c>
      <c r="I323" s="4">
        <f>(AU323-BA323)</f>
        <v>1.491974553305725</v>
      </c>
      <c r="J323" s="4">
        <f>(P323+AT323*D323)</f>
        <v>25.12698745727539</v>
      </c>
      <c r="K323" s="4">
        <v>6</v>
      </c>
      <c r="L323" s="4">
        <f>(K323*AI323+AJ323)</f>
        <v>1.420000016689301</v>
      </c>
      <c r="M323" s="4">
        <v>1</v>
      </c>
      <c r="N323" s="4">
        <f>L323*(M323+1)*(M323+1)/(M323*M323+1)</f>
        <v>2.840000033378601</v>
      </c>
      <c r="O323" s="4">
        <v>23.26337814331055</v>
      </c>
      <c r="P323" s="4">
        <v>25.12698745727539</v>
      </c>
      <c r="Q323" s="4">
        <v>22.75572967529297</v>
      </c>
      <c r="R323" s="4">
        <v>802.617431640625</v>
      </c>
      <c r="S323" s="4">
        <v>760.291748046875</v>
      </c>
      <c r="T323" s="4">
        <v>13.82702922821045</v>
      </c>
      <c r="U323" s="4">
        <v>16.82556343078613</v>
      </c>
      <c r="V323" s="4">
        <v>49.07341384887695</v>
      </c>
      <c r="W323" s="4">
        <v>59.71555709838867</v>
      </c>
      <c r="X323" s="4">
        <v>499.5748291015625</v>
      </c>
      <c r="Y323" s="4">
        <v>1998.987792968750</v>
      </c>
      <c r="Z323" s="4">
        <v>24.48693656921387</v>
      </c>
      <c r="AA323" s="4">
        <v>101.7413635253906</v>
      </c>
      <c r="AB323" s="4">
        <v>7.25948429107666</v>
      </c>
      <c r="AC323" s="4">
        <v>0.206999808549881</v>
      </c>
      <c r="AD323" s="4">
        <v>0.01567270420491695</v>
      </c>
      <c r="AE323" s="4">
        <v>0.005362487863749266</v>
      </c>
      <c r="AF323" s="4">
        <v>0.01139447279274464</v>
      </c>
      <c r="AG323" s="4">
        <v>0.00490605179220438</v>
      </c>
      <c r="AH323" s="4">
        <v>0.6666666865348816</v>
      </c>
      <c r="AI323" s="4">
        <v>-0.2195652425289154</v>
      </c>
      <c r="AJ323" s="4">
        <v>2.737391471862793</v>
      </c>
      <c r="AK323" s="4">
        <v>1</v>
      </c>
      <c r="AL323" s="4">
        <v>0</v>
      </c>
      <c r="AM323" s="4">
        <v>0.1599999964237213</v>
      </c>
      <c r="AN323" s="4">
        <v>111125</v>
      </c>
      <c r="AO323" s="4">
        <f>X323*0.000001/(K323*0.0001)</f>
        <v>0.8326247151692707</v>
      </c>
      <c r="AP323" s="4">
        <f>(U323-T323)/(1000-U323)*AO323</f>
        <v>0.002539380188786199</v>
      </c>
      <c r="AQ323" s="4">
        <f>(P323+273.15)</f>
        <v>298.2769874572754</v>
      </c>
      <c r="AR323" s="4">
        <f>(O323+273.15)</f>
        <v>296.4133781433105</v>
      </c>
      <c r="AS323" s="4">
        <f>(Y323*AK323+Z323*AL323)*AM323</f>
        <v>319.8380397260626</v>
      </c>
      <c r="AT323" s="4">
        <f>((AS323+0.00000010773*(AR323^4-AQ323^4))-AP323*44100)/(L323*0.92*2*29.3+0.00000043092*AQ323^3)</f>
        <v>2.12226094239772</v>
      </c>
      <c r="AU323" s="4">
        <f>0.61365*EXP(17.502*J323/(240.97+J323))</f>
        <v>3.203830318836856</v>
      </c>
      <c r="AV323" s="4">
        <f>AU323*1000/AA323</f>
        <v>31.48994870741344</v>
      </c>
      <c r="AW323" s="4">
        <f>(AV323-U323)</f>
        <v>14.66438527662731</v>
      </c>
      <c r="AX323" s="4">
        <f>IF(D323,P323,(O323+P323)/2)</f>
        <v>24.19518280029297</v>
      </c>
      <c r="AY323" s="4">
        <f>0.61365*EXP(17.502*AX323/(240.97+AX323))</f>
        <v>3.030269928130954</v>
      </c>
      <c r="AZ323" s="4">
        <f>IF(AW323&lt;&gt;0,(1000-(AV323+U323)/2)/AW323*AP323,0)</f>
        <v>0.1689831803293105</v>
      </c>
      <c r="BA323" s="4">
        <f>U323*AA323/1000</f>
        <v>1.711855765531131</v>
      </c>
      <c r="BB323" s="4">
        <f>(AY323-BA323)</f>
        <v>1.318414162599823</v>
      </c>
      <c r="BC323" s="4">
        <f>1/(1.6/F323+1.37/N323)</f>
        <v>0.106525631888445</v>
      </c>
      <c r="BD323" s="4">
        <f>G323*AA323*0.001</f>
        <v>44.09092309213303</v>
      </c>
      <c r="BE323" s="4">
        <f>G323/S323</f>
        <v>0.5699954131364795</v>
      </c>
      <c r="BF323" s="4">
        <f>(1-AP323*AA323/AU323/F323)*100</f>
        <v>55.11816782108065</v>
      </c>
      <c r="BG323" s="4">
        <f>(S323-E323/(N323/1.35))</f>
        <v>744.4574173881633</v>
      </c>
      <c r="BH323" s="4">
        <f>E323*BF323/100/BG323</f>
        <v>0.02466261923311844</v>
      </c>
    </row>
    <row r="324" ht="16" customHeight="1">
      <c r="A324" s="4">
        <v>292</v>
      </c>
      <c r="B324" t="s" s="2">
        <v>385</v>
      </c>
      <c r="C324" s="4">
        <v>1741.000030599535</v>
      </c>
      <c r="D324" s="4">
        <v>0</v>
      </c>
      <c r="E324" s="4">
        <f>(R324-S324*(1000-T324)/(1000-U324))*AO324</f>
        <v>47.97160360598788</v>
      </c>
      <c r="F324" s="4">
        <f>IF(AZ324&lt;&gt;0,1/(1/AZ324-1/N324),0)</f>
        <v>0.1795370713782043</v>
      </c>
      <c r="G324" s="4">
        <f>((BC324-AP324/2)*S324-E324)/(BC324+AP324/2)</f>
        <v>303.7485743940902</v>
      </c>
      <c r="H324" s="4">
        <f>AP324*1000</f>
        <v>2.536439974175311</v>
      </c>
      <c r="I324" s="4">
        <f>(AU324-BA324)</f>
        <v>1.491321368390878</v>
      </c>
      <c r="J324" s="4">
        <f>(P324+AT324*D324)</f>
        <v>25.12228584289551</v>
      </c>
      <c r="K324" s="4">
        <v>6</v>
      </c>
      <c r="L324" s="4">
        <f>(K324*AI324+AJ324)</f>
        <v>1.420000016689301</v>
      </c>
      <c r="M324" s="4">
        <v>1</v>
      </c>
      <c r="N324" s="4">
        <f>L324*(M324+1)*(M324+1)/(M324*M324+1)</f>
        <v>2.840000033378601</v>
      </c>
      <c r="O324" s="4">
        <v>23.16794204711914</v>
      </c>
      <c r="P324" s="4">
        <v>25.12228584289551</v>
      </c>
      <c r="Q324" s="4">
        <v>22.48347854614258</v>
      </c>
      <c r="R324" s="4">
        <v>827.112548828125</v>
      </c>
      <c r="S324" s="4">
        <v>767.1622924804688</v>
      </c>
      <c r="T324" s="4">
        <v>13.82821464538574</v>
      </c>
      <c r="U324" s="4">
        <v>16.82320022583008</v>
      </c>
      <c r="V324" s="4">
        <v>49.33609771728516</v>
      </c>
      <c r="W324" s="4">
        <v>60.02444839477539</v>
      </c>
      <c r="X324" s="4">
        <v>499.5888366699219</v>
      </c>
      <c r="Y324" s="4">
        <v>1998.886962890625</v>
      </c>
      <c r="Z324" s="4">
        <v>24.60420608520508</v>
      </c>
      <c r="AA324" s="4">
        <v>101.7411575317383</v>
      </c>
      <c r="AB324" s="4">
        <v>7.25948429107666</v>
      </c>
      <c r="AC324" s="4">
        <v>0.206999808549881</v>
      </c>
      <c r="AD324" s="4">
        <v>0.01567270420491695</v>
      </c>
      <c r="AE324" s="4">
        <v>0.005362487863749266</v>
      </c>
      <c r="AF324" s="4">
        <v>0.01139447279274464</v>
      </c>
      <c r="AG324" s="4">
        <v>0.00490605179220438</v>
      </c>
      <c r="AH324" s="4">
        <v>0.6666666865348816</v>
      </c>
      <c r="AI324" s="4">
        <v>-0.2195652425289154</v>
      </c>
      <c r="AJ324" s="4">
        <v>2.737391471862793</v>
      </c>
      <c r="AK324" s="4">
        <v>1</v>
      </c>
      <c r="AL324" s="4">
        <v>0</v>
      </c>
      <c r="AM324" s="4">
        <v>0.1599999964237213</v>
      </c>
      <c r="AN324" s="4">
        <v>111115</v>
      </c>
      <c r="AO324" s="4">
        <f>X324*0.000001/(K324*0.0001)</f>
        <v>0.8326480611165363</v>
      </c>
      <c r="AP324" s="4">
        <f>(U324-T324)/(1000-U324)*AO324</f>
        <v>0.002536439974175311</v>
      </c>
      <c r="AQ324" s="4">
        <f>(P324+273.15)</f>
        <v>298.2722858428955</v>
      </c>
      <c r="AR324" s="4">
        <f>(O324+273.15)</f>
        <v>296.3179420471191</v>
      </c>
      <c r="AS324" s="4">
        <f>(Y324*AK324+Z324*AL324)*AM324</f>
        <v>319.8219069139232</v>
      </c>
      <c r="AT324" s="4">
        <f>((AS324+0.00000010773*(AR324^4-AQ324^4))-AP324*44100)/(L324*0.92*2*29.3+0.00000043092*AQ324^3)</f>
        <v>2.112008948693587</v>
      </c>
      <c r="AU324" s="4">
        <f>0.61365*EXP(17.502*J324/(240.97+J324))</f>
        <v>3.202933232755031</v>
      </c>
      <c r="AV324" s="4">
        <f>AU324*1000/AA324</f>
        <v>31.48119512750651</v>
      </c>
      <c r="AW324" s="4">
        <f>(AV324-U324)</f>
        <v>14.65799490167643</v>
      </c>
      <c r="AX324" s="4">
        <f>IF(D324,P324,(O324+P324)/2)</f>
        <v>24.14511394500732</v>
      </c>
      <c r="AY324" s="4">
        <f>0.61365*EXP(17.502*AX324/(240.97+AX324))</f>
        <v>3.021181337312361</v>
      </c>
      <c r="AZ324" s="4">
        <f>IF(AW324&lt;&gt;0,(1000-(AV324+U324)/2)/AW324*AP324,0)</f>
        <v>0.1688620709126417</v>
      </c>
      <c r="BA324" s="4">
        <f>U324*AA324/1000</f>
        <v>1.711611864364153</v>
      </c>
      <c r="BB324" s="4">
        <f>(AY324-BA324)</f>
        <v>1.309569472948208</v>
      </c>
      <c r="BC324" s="4">
        <f>1/(1.6/F324+1.37/N324)</f>
        <v>0.106448627320421</v>
      </c>
      <c r="BD324" s="4">
        <f>G324*AA324*0.001</f>
        <v>30.90373155747006</v>
      </c>
      <c r="BE324" s="4">
        <f>G324/S324</f>
        <v>0.3959378313706984</v>
      </c>
      <c r="BF324" s="4">
        <f>(1-AP324*AA324/AU324/F324)*100</f>
        <v>55.1234728236736</v>
      </c>
      <c r="BG324" s="4">
        <f>(S324-E324/(N324/1.35))</f>
        <v>744.3588896259131</v>
      </c>
      <c r="BH324" s="4">
        <f>E324*BF324/100/BG324</f>
        <v>0.03552535510137687</v>
      </c>
    </row>
    <row r="325" ht="16" customHeight="1">
      <c r="A325" s="4">
        <v>293</v>
      </c>
      <c r="B325" t="s" s="2">
        <v>386</v>
      </c>
      <c r="C325" s="4">
        <v>1746.000030487776</v>
      </c>
      <c r="D325" s="4">
        <v>0</v>
      </c>
      <c r="E325" s="4">
        <f>(R325-S325*(1000-T325)/(1000-U325))*AO325</f>
        <v>73.57592111652501</v>
      </c>
      <c r="F325" s="4">
        <f>IF(AZ325&lt;&gt;0,1/(1/AZ325-1/N325),0)</f>
        <v>0.1788152726251883</v>
      </c>
      <c r="G325" s="4">
        <f>((BC325-AP325/2)*S325-E325)/(BC325+AP325/2)</f>
        <v>89.15411778238625</v>
      </c>
      <c r="H325" s="4">
        <f>AP325*1000</f>
        <v>2.531124724176153</v>
      </c>
      <c r="I325" s="4">
        <f>(AU325-BA325)</f>
        <v>1.493828173361345</v>
      </c>
      <c r="J325" s="4">
        <f>(P325+AT325*D325)</f>
        <v>25.13318634033203</v>
      </c>
      <c r="K325" s="4">
        <v>6</v>
      </c>
      <c r="L325" s="4">
        <f>(K325*AI325+AJ325)</f>
        <v>1.420000016689301</v>
      </c>
      <c r="M325" s="4">
        <v>1</v>
      </c>
      <c r="N325" s="4">
        <f>L325*(M325+1)*(M325+1)/(M325*M325+1)</f>
        <v>2.840000033378601</v>
      </c>
      <c r="O325" s="4">
        <v>23.05372619628906</v>
      </c>
      <c r="P325" s="4">
        <v>25.13318634033203</v>
      </c>
      <c r="Q325" s="4">
        <v>22.34074020385742</v>
      </c>
      <c r="R325" s="4">
        <v>884.2996215820312</v>
      </c>
      <c r="S325" s="4">
        <v>793.5222778320312</v>
      </c>
      <c r="T325" s="4">
        <v>13.83030128479004</v>
      </c>
      <c r="U325" s="4">
        <v>16.81906890869141</v>
      </c>
      <c r="V325" s="4">
        <v>49.67092895507812</v>
      </c>
      <c r="W325" s="4">
        <v>60.40977096557617</v>
      </c>
      <c r="X325" s="4">
        <v>499.5812072753906</v>
      </c>
      <c r="Y325" s="4">
        <v>1998.829956054688</v>
      </c>
      <c r="Z325" s="4">
        <v>24.72052383422852</v>
      </c>
      <c r="AA325" s="4">
        <v>101.7407836914062</v>
      </c>
      <c r="AB325" s="4">
        <v>7.25948429107666</v>
      </c>
      <c r="AC325" s="4">
        <v>0.206999808549881</v>
      </c>
      <c r="AD325" s="4">
        <v>0.01567270420491695</v>
      </c>
      <c r="AE325" s="4">
        <v>0.005362487863749266</v>
      </c>
      <c r="AF325" s="4">
        <v>0.01139447279274464</v>
      </c>
      <c r="AG325" s="4">
        <v>0.00490605179220438</v>
      </c>
      <c r="AH325" s="4">
        <v>0.6666666865348816</v>
      </c>
      <c r="AI325" s="4">
        <v>-0.2195652425289154</v>
      </c>
      <c r="AJ325" s="4">
        <v>2.737391471862793</v>
      </c>
      <c r="AK325" s="4">
        <v>1</v>
      </c>
      <c r="AL325" s="4">
        <v>0</v>
      </c>
      <c r="AM325" s="4">
        <v>0.1599999964237213</v>
      </c>
      <c r="AN325" s="4">
        <v>111115</v>
      </c>
      <c r="AO325" s="4">
        <f>X325*0.000001/(K325*0.0001)</f>
        <v>0.8326353454589842</v>
      </c>
      <c r="AP325" s="4">
        <f>(U325-T325)/(1000-U325)*AO325</f>
        <v>0.002531124724176154</v>
      </c>
      <c r="AQ325" s="4">
        <f>(P325+273.15)</f>
        <v>298.283186340332</v>
      </c>
      <c r="AR325" s="4">
        <f>(O325+273.15)</f>
        <v>296.203726196289</v>
      </c>
      <c r="AS325" s="4">
        <f>(Y325*AK325+Z325*AL325)*AM325</f>
        <v>319.812785820377</v>
      </c>
      <c r="AT325" s="4">
        <f>((AS325+0.00000010773*(AR325^4-AQ325^4))-AP325*44100)/(L325*0.92*2*29.3+0.00000043092*AQ325^3)</f>
        <v>2.098577718386831</v>
      </c>
      <c r="AU325" s="4">
        <f>0.61365*EXP(17.502*J325/(240.97+J325))</f>
        <v>3.205013425091373</v>
      </c>
      <c r="AV325" s="4">
        <f>AU325*1000/AA325</f>
        <v>31.50175680592965</v>
      </c>
      <c r="AW325" s="4">
        <f>(AV325-U325)</f>
        <v>14.68268789723825</v>
      </c>
      <c r="AX325" s="4">
        <f>IF(D325,P325,(O325+P325)/2)</f>
        <v>24.09345626831055</v>
      </c>
      <c r="AY325" s="4">
        <f>0.61365*EXP(17.502*AX325/(240.97+AX325))</f>
        <v>3.011829327951523</v>
      </c>
      <c r="AZ325" s="4">
        <f>IF(AW325&lt;&gt;0,(1000-(AV325+U325)/2)/AW325*AP325,0)</f>
        <v>0.1682234018140032</v>
      </c>
      <c r="BA325" s="4">
        <f>U325*AA325/1000</f>
        <v>1.711185251730029</v>
      </c>
      <c r="BB325" s="4">
        <f>(AY325-BA325)</f>
        <v>1.300644076221495</v>
      </c>
      <c r="BC325" s="4">
        <f>1/(1.6/F325+1.37/N325)</f>
        <v>0.1060425603784443</v>
      </c>
      <c r="BD325" s="4">
        <f>G325*AA325*0.001</f>
        <v>9.070609812495915</v>
      </c>
      <c r="BE325" s="4">
        <f>G325/S325</f>
        <v>0.1123523816192819</v>
      </c>
      <c r="BF325" s="4">
        <f>(1-AP325*AA325/AU325/F325)*100</f>
        <v>55.06609503136428</v>
      </c>
      <c r="BG325" s="4">
        <f>(S325-E325/(N325/1.35))</f>
        <v>758.5478086982602</v>
      </c>
      <c r="BH325" s="4">
        <f>E325*BF325/100/BG325</f>
        <v>0.05341177731665394</v>
      </c>
    </row>
    <row r="326" ht="16" customHeight="1">
      <c r="A326" s="4">
        <v>294</v>
      </c>
      <c r="B326" t="s" s="2">
        <v>387</v>
      </c>
      <c r="C326" s="4">
        <v>1751.500030364841</v>
      </c>
      <c r="D326" s="4">
        <v>0</v>
      </c>
      <c r="E326" s="4">
        <f>(R326-S326*(1000-T326)/(1000-U326))*AO326</f>
        <v>91.45801006151994</v>
      </c>
      <c r="F326" s="4">
        <f>IF(AZ326&lt;&gt;0,1/(1/AZ326-1/N326),0)</f>
        <v>0.1785034866205667</v>
      </c>
      <c r="G326" s="4">
        <f>((BC326-AP326/2)*S326-E326)/(BC326+AP326/2)</f>
        <v>-26.5804312310863</v>
      </c>
      <c r="H326" s="4">
        <f>AP326*1000</f>
        <v>2.527140941006705</v>
      </c>
      <c r="I326" s="4">
        <f>(AU326-BA326)</f>
        <v>1.493929196483442</v>
      </c>
      <c r="J326" s="4">
        <f>(P326+AT326*D326)</f>
        <v>25.13304901123047</v>
      </c>
      <c r="K326" s="4">
        <v>6</v>
      </c>
      <c r="L326" s="4">
        <f>(K326*AI326+AJ326)</f>
        <v>1.420000016689301</v>
      </c>
      <c r="M326" s="4">
        <v>1</v>
      </c>
      <c r="N326" s="4">
        <f>L326*(M326+1)*(M326+1)/(M326*M326+1)</f>
        <v>2.840000033378601</v>
      </c>
      <c r="O326" s="4">
        <v>22.96136665344238</v>
      </c>
      <c r="P326" s="4">
        <v>25.13304901123047</v>
      </c>
      <c r="Q326" s="4">
        <v>22.38528442382812</v>
      </c>
      <c r="R326" s="4">
        <v>959.5222778320312</v>
      </c>
      <c r="S326" s="4">
        <v>847.107421875</v>
      </c>
      <c r="T326" s="4">
        <v>13.83369064331055</v>
      </c>
      <c r="U326" s="4">
        <v>16.81781578063965</v>
      </c>
      <c r="V326" s="4">
        <v>49.97581481933594</v>
      </c>
      <c r="W326" s="4">
        <v>60.76031494140625</v>
      </c>
      <c r="X326" s="4">
        <v>499.571533203125</v>
      </c>
      <c r="Y326" s="4">
        <v>1998.729614257812</v>
      </c>
      <c r="Z326" s="4">
        <v>24.76711463928223</v>
      </c>
      <c r="AA326" s="4">
        <v>101.7407989501953</v>
      </c>
      <c r="AB326" s="4">
        <v>7.25948429107666</v>
      </c>
      <c r="AC326" s="4">
        <v>0.206999808549881</v>
      </c>
      <c r="AD326" s="4">
        <v>0.01567270420491695</v>
      </c>
      <c r="AE326" s="4">
        <v>0.005362487863749266</v>
      </c>
      <c r="AF326" s="4">
        <v>0.01139447279274464</v>
      </c>
      <c r="AG326" s="4">
        <v>0.00490605179220438</v>
      </c>
      <c r="AH326" s="4">
        <v>0.6666666865348816</v>
      </c>
      <c r="AI326" s="4">
        <v>-0.2195652425289154</v>
      </c>
      <c r="AJ326" s="4">
        <v>2.737391471862793</v>
      </c>
      <c r="AK326" s="4">
        <v>1</v>
      </c>
      <c r="AL326" s="4">
        <v>0</v>
      </c>
      <c r="AM326" s="4">
        <v>0.1599999964237213</v>
      </c>
      <c r="AN326" s="4">
        <v>111115</v>
      </c>
      <c r="AO326" s="4">
        <f>X326*0.000001/(K326*0.0001)</f>
        <v>0.8326192220052082</v>
      </c>
      <c r="AP326" s="4">
        <f>(U326-T326)/(1000-U326)*AO326</f>
        <v>0.002527140941006705</v>
      </c>
      <c r="AQ326" s="4">
        <f>(P326+273.15)</f>
        <v>298.2830490112304</v>
      </c>
      <c r="AR326" s="4">
        <f>(O326+273.15)</f>
        <v>296.1113666534424</v>
      </c>
      <c r="AS326" s="4">
        <f>(Y326*AK326+Z326*AL326)*AM326</f>
        <v>319.7967311332359</v>
      </c>
      <c r="AT326" s="4">
        <f>((AS326+0.00000010773*(AR326^4-AQ326^4))-AP326*44100)/(L326*0.92*2*29.3+0.00000043092*AQ326^3)</f>
        <v>2.088660929349597</v>
      </c>
      <c r="AU326" s="4">
        <f>0.61365*EXP(17.502*J326/(240.97+J326))</f>
        <v>3.204987210602922</v>
      </c>
      <c r="AV326" s="4">
        <f>AU326*1000/AA326</f>
        <v>31.50149442183803</v>
      </c>
      <c r="AW326" s="4">
        <f>(AV326-U326)</f>
        <v>14.68367864119838</v>
      </c>
      <c r="AX326" s="4">
        <f>IF(D326,P326,(O326+P326)/2)</f>
        <v>24.04720783233643</v>
      </c>
      <c r="AY326" s="4">
        <f>0.61365*EXP(17.502*AX326/(240.97+AX326))</f>
        <v>3.003478080949869</v>
      </c>
      <c r="AZ326" s="4">
        <f>IF(AW326&lt;&gt;0,(1000-(AV326+U326)/2)/AW326*AP326,0)</f>
        <v>0.1679474297782982</v>
      </c>
      <c r="BA326" s="4">
        <f>U326*AA326/1000</f>
        <v>1.71105801411948</v>
      </c>
      <c r="BB326" s="4">
        <f>(AY326-BA326)</f>
        <v>1.292420066830388</v>
      </c>
      <c r="BC326" s="4">
        <f>1/(1.6/F326+1.37/N326)</f>
        <v>0.105867105063114</v>
      </c>
      <c r="BD326" s="4">
        <f>G326*AA326*0.001</f>
        <v>-2.704314309891444</v>
      </c>
      <c r="BE326" s="4">
        <f>G326/S326</f>
        <v>-0.03137787551459859</v>
      </c>
      <c r="BF326" s="4">
        <f>(1-AP326*AA326/AU326/F326)*100</f>
        <v>55.05808198637432</v>
      </c>
      <c r="BG326" s="4">
        <f>(S326-E326/(N326/1.35))</f>
        <v>803.6326640820686</v>
      </c>
      <c r="BH326" s="4">
        <f>E326*BF326/100/BG326</f>
        <v>0.06265925766008407</v>
      </c>
    </row>
    <row r="327" ht="16" customHeight="1">
      <c r="A327" s="4">
        <v>295</v>
      </c>
      <c r="B327" t="s" s="2">
        <v>388</v>
      </c>
      <c r="C327" s="4">
        <v>1756.500030253083</v>
      </c>
      <c r="D327" s="4">
        <v>0</v>
      </c>
      <c r="E327" s="4">
        <f>(R327-S327*(1000-T327)/(1000-U327))*AO327</f>
        <v>84.20888575260638</v>
      </c>
      <c r="F327" s="4">
        <f>IF(AZ327&lt;&gt;0,1/(1/AZ327-1/N327),0)</f>
        <v>0.1779836887763248</v>
      </c>
      <c r="G327" s="4">
        <f>((BC327-AP327/2)*S327-E327)/(BC327+AP327/2)</f>
        <v>90.73370455040535</v>
      </c>
      <c r="H327" s="4">
        <f>AP327*1000</f>
        <v>2.52585395089795</v>
      </c>
      <c r="I327" s="4">
        <f>(AU327-BA327)</f>
        <v>1.497243948339249</v>
      </c>
      <c r="J327" s="4">
        <f>(P327+AT327*D327)</f>
        <v>25.15157508850098</v>
      </c>
      <c r="K327" s="4">
        <v>6</v>
      </c>
      <c r="L327" s="4">
        <f>(K327*AI327+AJ327)</f>
        <v>1.420000016689301</v>
      </c>
      <c r="M327" s="4">
        <v>1</v>
      </c>
      <c r="N327" s="4">
        <f>L327*(M327+1)*(M327+1)/(M327*M327+1)</f>
        <v>2.840000033378601</v>
      </c>
      <c r="O327" s="4">
        <v>22.92431449890137</v>
      </c>
      <c r="P327" s="4">
        <v>25.15157508850098</v>
      </c>
      <c r="Q327" s="4">
        <v>22.45986175537109</v>
      </c>
      <c r="R327" s="4">
        <v>1004.079650878906</v>
      </c>
      <c r="S327" s="4">
        <v>900.212890625</v>
      </c>
      <c r="T327" s="4">
        <v>13.83744335174561</v>
      </c>
      <c r="U327" s="4">
        <v>16.81999969482422</v>
      </c>
      <c r="V327" s="4">
        <v>50.12689971923828</v>
      </c>
      <c r="W327" s="4">
        <v>60.93314361572266</v>
      </c>
      <c r="X327" s="4">
        <v>499.5786437988281</v>
      </c>
      <c r="Y327" s="4">
        <v>1998.58984375</v>
      </c>
      <c r="Z327" s="4">
        <v>24.80552291870117</v>
      </c>
      <c r="AA327" s="4">
        <v>101.7408676147461</v>
      </c>
      <c r="AB327" s="4">
        <v>7.25948429107666</v>
      </c>
      <c r="AC327" s="4">
        <v>0.206999808549881</v>
      </c>
      <c r="AD327" s="4">
        <v>0.01567270420491695</v>
      </c>
      <c r="AE327" s="4">
        <v>0.005362487863749266</v>
      </c>
      <c r="AF327" s="4">
        <v>0.01139447279274464</v>
      </c>
      <c r="AG327" s="4">
        <v>0.00490605179220438</v>
      </c>
      <c r="AH327" s="4">
        <v>0.6666666865348816</v>
      </c>
      <c r="AI327" s="4">
        <v>-0.2195652425289154</v>
      </c>
      <c r="AJ327" s="4">
        <v>2.737391471862793</v>
      </c>
      <c r="AK327" s="4">
        <v>1</v>
      </c>
      <c r="AL327" s="4">
        <v>0</v>
      </c>
      <c r="AM327" s="4">
        <v>0.1599999964237213</v>
      </c>
      <c r="AN327" s="4">
        <v>111115</v>
      </c>
      <c r="AO327" s="4">
        <f>X327*0.000001/(K327*0.0001)</f>
        <v>0.8326310729980468</v>
      </c>
      <c r="AP327" s="4">
        <f>(U327-T327)/(1000-U327)*AO327</f>
        <v>0.00252585395089795</v>
      </c>
      <c r="AQ327" s="4">
        <f>(P327+273.15)</f>
        <v>298.301575088501</v>
      </c>
      <c r="AR327" s="4">
        <f>(O327+273.15)</f>
        <v>296.0743144989013</v>
      </c>
      <c r="AS327" s="4">
        <f>(Y327*AK327+Z327*AL327)*AM327</f>
        <v>319.7743678524857</v>
      </c>
      <c r="AT327" s="4">
        <f>((AS327+0.00000010773*(AR327^4-AQ327^4))-AP327*44100)/(L327*0.92*2*29.3+0.00000043092*AQ327^3)</f>
        <v>2.081882958182351</v>
      </c>
      <c r="AU327" s="4">
        <f>0.61365*EXP(17.502*J327/(240.97+J327))</f>
        <v>3.208525310570429</v>
      </c>
      <c r="AV327" s="4">
        <f>AU327*1000/AA327</f>
        <v>31.53624876406492</v>
      </c>
      <c r="AW327" s="4">
        <f>(AV327-U327)</f>
        <v>14.7162490692407</v>
      </c>
      <c r="AX327" s="4">
        <f>IF(D327,P327,(O327+P327)/2)</f>
        <v>24.03794479370117</v>
      </c>
      <c r="AY327" s="4">
        <f>0.61365*EXP(17.502*AX327/(240.97+AX327))</f>
        <v>3.001807856455206</v>
      </c>
      <c r="AZ327" s="4">
        <f>IF(AW327&lt;&gt;0,(1000-(AV327+U327)/2)/AW327*AP327,0)</f>
        <v>0.1674872128550403</v>
      </c>
      <c r="BA327" s="4">
        <f>U327*AA327/1000</f>
        <v>1.71128136223118</v>
      </c>
      <c r="BB327" s="4">
        <f>(AY327-BA327)</f>
        <v>1.290526494224025</v>
      </c>
      <c r="BC327" s="4">
        <f>1/(1.6/F327+1.37/N327)</f>
        <v>0.1055745229884236</v>
      </c>
      <c r="BD327" s="4">
        <f>G327*AA327*0.001</f>
        <v>9.231325822858276</v>
      </c>
      <c r="BE327" s="4">
        <f>G327/S327</f>
        <v>0.1007913855659307</v>
      </c>
      <c r="BF327" s="4">
        <f>(1-AP327*AA327/AU327/F327)*100</f>
        <v>54.99943162457232</v>
      </c>
      <c r="BG327" s="4">
        <f>(S327-E327/(N327/1.35))</f>
        <v>860.1840193468623</v>
      </c>
      <c r="BH327" s="4">
        <f>E327*BF327/100/BG327</f>
        <v>0.05384244243049934</v>
      </c>
    </row>
    <row r="328" ht="16" customHeight="1">
      <c r="A328" s="4">
        <v>296</v>
      </c>
      <c r="B328" t="s" s="2">
        <v>389</v>
      </c>
      <c r="C328" s="4">
        <v>1761.500030141324</v>
      </c>
      <c r="D328" s="4">
        <v>0</v>
      </c>
      <c r="E328" s="4">
        <f>(R328-S328*(1000-T328)/(1000-U328))*AO328</f>
        <v>63.8046261539912</v>
      </c>
      <c r="F328" s="4">
        <f>IF(AZ328&lt;&gt;0,1/(1/AZ328-1/N328),0)</f>
        <v>0.1776546419613274</v>
      </c>
      <c r="G328" s="4">
        <f>((BC328-AP328/2)*S328-E328)/(BC328+AP328/2)</f>
        <v>317.0813079664479</v>
      </c>
      <c r="H328" s="4">
        <f>AP328*1000</f>
        <v>2.525473505781084</v>
      </c>
      <c r="I328" s="4">
        <f>(AU328-BA328)</f>
        <v>1.499610664705911</v>
      </c>
      <c r="J328" s="4">
        <f>(P328+AT328*D328)</f>
        <v>25.16568374633789</v>
      </c>
      <c r="K328" s="4">
        <v>6</v>
      </c>
      <c r="L328" s="4">
        <f>(K328*AI328+AJ328)</f>
        <v>1.420000016689301</v>
      </c>
      <c r="M328" s="4">
        <v>1</v>
      </c>
      <c r="N328" s="4">
        <f>L328*(M328+1)*(M328+1)/(M328*M328+1)</f>
        <v>2.840000033378601</v>
      </c>
      <c r="O328" s="4">
        <v>22.9123649597168</v>
      </c>
      <c r="P328" s="4">
        <v>25.16568374633789</v>
      </c>
      <c r="Q328" s="4">
        <v>22.48729133605957</v>
      </c>
      <c r="R328" s="4">
        <v>1017.005004882812</v>
      </c>
      <c r="S328" s="4">
        <v>937.5322875976562</v>
      </c>
      <c r="T328" s="4">
        <v>13.84112167358398</v>
      </c>
      <c r="U328" s="4">
        <v>16.82317924499512</v>
      </c>
      <c r="V328" s="4">
        <v>50.19307327270508</v>
      </c>
      <c r="W328" s="4">
        <v>61.00854110717773</v>
      </c>
      <c r="X328" s="4">
        <v>499.5853271484375</v>
      </c>
      <c r="Y328" s="4">
        <v>1998.749877929688</v>
      </c>
      <c r="Z328" s="4">
        <v>24.89805793762207</v>
      </c>
      <c r="AA328" s="4">
        <v>101.7412567138672</v>
      </c>
      <c r="AB328" s="4">
        <v>7.25948429107666</v>
      </c>
      <c r="AC328" s="4">
        <v>0.206999808549881</v>
      </c>
      <c r="AD328" s="4">
        <v>0.01567270420491695</v>
      </c>
      <c r="AE328" s="4">
        <v>0.005362487863749266</v>
      </c>
      <c r="AF328" s="4">
        <v>0.01139447279274464</v>
      </c>
      <c r="AG328" s="4">
        <v>0.00490605179220438</v>
      </c>
      <c r="AH328" s="4">
        <v>0.6666666865348816</v>
      </c>
      <c r="AI328" s="4">
        <v>-0.2195652425289154</v>
      </c>
      <c r="AJ328" s="4">
        <v>2.737391471862793</v>
      </c>
      <c r="AK328" s="4">
        <v>1</v>
      </c>
      <c r="AL328" s="4">
        <v>0</v>
      </c>
      <c r="AM328" s="4">
        <v>0.1599999964237213</v>
      </c>
      <c r="AN328" s="4">
        <v>111115</v>
      </c>
      <c r="AO328" s="4">
        <f>X328*0.000001/(K328*0.0001)</f>
        <v>0.8326422119140623</v>
      </c>
      <c r="AP328" s="4">
        <f>(U328-T328)/(1000-U328)*AO328</f>
        <v>0.002525473505781084</v>
      </c>
      <c r="AQ328" s="4">
        <f>(P328+273.15)</f>
        <v>298.3156837463379</v>
      </c>
      <c r="AR328" s="4">
        <f>(O328+273.15)</f>
        <v>296.0623649597168</v>
      </c>
      <c r="AS328" s="4">
        <f>(Y328*AK328+Z328*AL328)*AM328</f>
        <v>319.7999733206634</v>
      </c>
      <c r="AT328" s="4">
        <f>((AS328+0.00000010773*(AR328^4-AQ328^4))-AP328*44100)/(L328*0.92*2*29.3+0.00000043092*AQ328^3)</f>
        <v>2.078973438863045</v>
      </c>
      <c r="AU328" s="4">
        <f>0.61365*EXP(17.502*J328/(240.97+J328))</f>
        <v>3.211222063014362</v>
      </c>
      <c r="AV328" s="4">
        <f>AU328*1000/AA328</f>
        <v>31.56263414403723</v>
      </c>
      <c r="AW328" s="4">
        <f>(AV328-U328)</f>
        <v>14.73945489904211</v>
      </c>
      <c r="AX328" s="4">
        <f>IF(D328,P328,(O328+P328)/2)</f>
        <v>24.03902435302734</v>
      </c>
      <c r="AY328" s="4">
        <f>0.61365*EXP(17.502*AX328/(240.97+AX328))</f>
        <v>3.002002470680232</v>
      </c>
      <c r="AZ328" s="4">
        <f>IF(AW328&lt;&gt;0,(1000-(AV328+U328)/2)/AW328*AP328,0)</f>
        <v>0.1671958005079553</v>
      </c>
      <c r="BA328" s="4">
        <f>U328*AA328/1000</f>
        <v>1.711611398308451</v>
      </c>
      <c r="BB328" s="4">
        <f>(AY328-BA328)</f>
        <v>1.290391072371781</v>
      </c>
      <c r="BC328" s="4">
        <f>1/(1.6/F328+1.37/N328)</f>
        <v>0.1053892652255184</v>
      </c>
      <c r="BD328" s="4">
        <f>G328*AA328*0.001</f>
        <v>32.26025075298315</v>
      </c>
      <c r="BE328" s="4">
        <f>G328/S328</f>
        <v>0.338208413897873</v>
      </c>
      <c r="BF328" s="4">
        <f>(1-AP328*AA328/AU328/F328)*100</f>
        <v>54.96055649938227</v>
      </c>
      <c r="BG328" s="4">
        <f>(S328-E328/(N328/1.35))</f>
        <v>907.202624113316</v>
      </c>
      <c r="BH328" s="4">
        <f>E328*BF328/100/BG328</f>
        <v>0.03865440495265125</v>
      </c>
    </row>
    <row r="329" ht="16" customHeight="1">
      <c r="A329" s="4">
        <v>297</v>
      </c>
      <c r="B329" t="s" s="2">
        <v>390</v>
      </c>
      <c r="C329" s="4">
        <v>1767.000030018389</v>
      </c>
      <c r="D329" s="4">
        <v>0</v>
      </c>
      <c r="E329" s="4">
        <f>(R329-S329*(1000-T329)/(1000-U329))*AO329</f>
        <v>48.83261240317904</v>
      </c>
      <c r="F329" s="4">
        <f>IF(AZ329&lt;&gt;0,1/(1/AZ329-1/N329),0)</f>
        <v>0.1781060710220657</v>
      </c>
      <c r="G329" s="4">
        <f>((BC329-AP329/2)*S329-E329)/(BC329+AP329/2)</f>
        <v>477.6023117135081</v>
      </c>
      <c r="H329" s="4">
        <f>AP329*1000</f>
        <v>2.524659278063784</v>
      </c>
      <c r="I329" s="4">
        <f>(AU329-BA329)</f>
        <v>1.495575486853102</v>
      </c>
      <c r="J329" s="4">
        <f>(P329+AT329*D329)</f>
        <v>25.14608383178711</v>
      </c>
      <c r="K329" s="4">
        <v>6</v>
      </c>
      <c r="L329" s="4">
        <f>(K329*AI329+AJ329)</f>
        <v>1.420000016689301</v>
      </c>
      <c r="M329" s="4">
        <v>1</v>
      </c>
      <c r="N329" s="4">
        <f>L329*(M329+1)*(M329+1)/(M329*M329+1)</f>
        <v>2.840000033378601</v>
      </c>
      <c r="O329" s="4">
        <v>22.90295600891113</v>
      </c>
      <c r="P329" s="4">
        <v>25.14608383178711</v>
      </c>
      <c r="Q329" s="4">
        <v>22.4798526763916</v>
      </c>
      <c r="R329" s="4">
        <v>1018.536560058594</v>
      </c>
      <c r="S329" s="4">
        <v>956.984130859375</v>
      </c>
      <c r="T329" s="4">
        <v>13.84481048583984</v>
      </c>
      <c r="U329" s="4">
        <v>16.82604217529297</v>
      </c>
      <c r="V329" s="4">
        <v>50.24003601074219</v>
      </c>
      <c r="W329" s="4">
        <v>61.05928421020508</v>
      </c>
      <c r="X329" s="4">
        <v>499.5611572265625</v>
      </c>
      <c r="Y329" s="4">
        <v>1999.010009765625</v>
      </c>
      <c r="Z329" s="4">
        <v>24.99838447570801</v>
      </c>
      <c r="AA329" s="4">
        <v>101.7411422729492</v>
      </c>
      <c r="AB329" s="4">
        <v>7.25948429107666</v>
      </c>
      <c r="AC329" s="4">
        <v>0.206999808549881</v>
      </c>
      <c r="AD329" s="4">
        <v>0.01567270420491695</v>
      </c>
      <c r="AE329" s="4">
        <v>0.005362487863749266</v>
      </c>
      <c r="AF329" s="4">
        <v>0.01139447279274464</v>
      </c>
      <c r="AG329" s="4">
        <v>0.00490605179220438</v>
      </c>
      <c r="AH329" s="4">
        <v>0.6666666865348816</v>
      </c>
      <c r="AI329" s="4">
        <v>-0.2195652425289154</v>
      </c>
      <c r="AJ329" s="4">
        <v>2.737391471862793</v>
      </c>
      <c r="AK329" s="4">
        <v>1</v>
      </c>
      <c r="AL329" s="4">
        <v>0</v>
      </c>
      <c r="AM329" s="4">
        <v>0.1599999964237213</v>
      </c>
      <c r="AN329" s="4">
        <v>111115</v>
      </c>
      <c r="AO329" s="4">
        <f>X329*0.000001/(K329*0.0001)</f>
        <v>0.8326019287109373</v>
      </c>
      <c r="AP329" s="4">
        <f>(U329-T329)/(1000-U329)*AO329</f>
        <v>0.002524659278063784</v>
      </c>
      <c r="AQ329" s="4">
        <f>(P329+273.15)</f>
        <v>298.2960838317871</v>
      </c>
      <c r="AR329" s="4">
        <f>(O329+273.15)</f>
        <v>296.0529560089111</v>
      </c>
      <c r="AS329" s="4">
        <f>(Y329*AK329+Z329*AL329)*AM329</f>
        <v>319.8415944134831</v>
      </c>
      <c r="AT329" s="4">
        <f>((AS329+0.00000010773*(AR329^4-AQ329^4))-AP329*44100)/(L329*0.92*2*29.3+0.00000043092*AQ329^3)</f>
        <v>2.081260036884198</v>
      </c>
      <c r="AU329" s="4">
        <f>0.61365*EXP(17.502*J329/(240.97+J329))</f>
        <v>3.207476237700228</v>
      </c>
      <c r="AV329" s="4">
        <f>AU329*1000/AA329</f>
        <v>31.52585243337716</v>
      </c>
      <c r="AW329" s="4">
        <f>(AV329-U329)</f>
        <v>14.69981025808419</v>
      </c>
      <c r="AX329" s="4">
        <f>IF(D329,P329,(O329+P329)/2)</f>
        <v>24.02451992034912</v>
      </c>
      <c r="AY329" s="4">
        <f>0.61365*EXP(17.502*AX329/(240.97+AX329))</f>
        <v>2.999388650202984</v>
      </c>
      <c r="AZ329" s="4">
        <f>IF(AW329&lt;&gt;0,(1000-(AV329+U329)/2)/AW329*AP329,0)</f>
        <v>0.1675955815171858</v>
      </c>
      <c r="BA329" s="4">
        <f>U329*AA329/1000</f>
        <v>1.711900750847126</v>
      </c>
      <c r="BB329" s="4">
        <f>(AY329-BA329)</f>
        <v>1.287487899355858</v>
      </c>
      <c r="BC329" s="4">
        <f>1/(1.6/F329+1.37/N329)</f>
        <v>0.1056434169314674</v>
      </c>
      <c r="BD329" s="4">
        <f>G329*AA329*0.001</f>
        <v>48.59180474593347</v>
      </c>
      <c r="BE329" s="4">
        <f>G329/S329</f>
        <v>0.4990702523819487</v>
      </c>
      <c r="BF329" s="4">
        <f>(1-AP329*AA329/AU329/F329)*100</f>
        <v>55.03679986736489</v>
      </c>
      <c r="BG329" s="4">
        <f>(S329-E329/(N329/1.35))</f>
        <v>933.7714456588521</v>
      </c>
      <c r="BH329" s="4">
        <f>E329*BF329/100/BG329</f>
        <v>0.02878210431823657</v>
      </c>
    </row>
    <row r="330" ht="16" customHeight="1">
      <c r="A330" s="4">
        <v>298</v>
      </c>
      <c r="B330" t="s" s="2">
        <v>391</v>
      </c>
      <c r="C330" s="4">
        <v>1772.000029906631</v>
      </c>
      <c r="D330" s="4">
        <v>0</v>
      </c>
      <c r="E330" s="4">
        <f>(R330-S330*(1000-T330)/(1000-U330))*AO330</f>
        <v>43.09132054122131</v>
      </c>
      <c r="F330" s="4">
        <f>IF(AZ330&lt;&gt;0,1/(1/AZ330-1/N330),0)</f>
        <v>0.1797636433411914</v>
      </c>
      <c r="G330" s="4">
        <f>((BC330-AP330/2)*S330-E330)/(BC330+AP330/2)</f>
        <v>542.5166150085201</v>
      </c>
      <c r="H330" s="4">
        <f>AP330*1000</f>
        <v>2.523870629540048</v>
      </c>
      <c r="I330" s="4">
        <f>(AU330-BA330)</f>
        <v>1.482233261934305</v>
      </c>
      <c r="J330" s="4">
        <f>(P330+AT330*D330)</f>
        <v>25.0775032043457</v>
      </c>
      <c r="K330" s="4">
        <v>6</v>
      </c>
      <c r="L330" s="4">
        <f>(K330*AI330+AJ330)</f>
        <v>1.420000016689301</v>
      </c>
      <c r="M330" s="4">
        <v>1</v>
      </c>
      <c r="N330" s="4">
        <f>L330*(M330+1)*(M330+1)/(M330*M330+1)</f>
        <v>2.840000033378601</v>
      </c>
      <c r="O330" s="4">
        <v>22.8931884765625</v>
      </c>
      <c r="P330" s="4">
        <v>25.0775032043457</v>
      </c>
      <c r="Q330" s="4">
        <v>22.47196769714355</v>
      </c>
      <c r="R330" s="4">
        <v>1019.367370605469</v>
      </c>
      <c r="S330" s="4">
        <v>964.6875610351562</v>
      </c>
      <c r="T330" s="4">
        <v>13.84830856323242</v>
      </c>
      <c r="U330" s="4">
        <v>16.8286304473877</v>
      </c>
      <c r="V330" s="4">
        <v>50.28279113769531</v>
      </c>
      <c r="W330" s="4">
        <v>61.10519790649414</v>
      </c>
      <c r="X330" s="4">
        <v>499.5562438964844</v>
      </c>
      <c r="Y330" s="4">
        <v>1999.226074218750</v>
      </c>
      <c r="Z330" s="4">
        <v>25.06052398681641</v>
      </c>
      <c r="AA330" s="4">
        <v>101.7412719726562</v>
      </c>
      <c r="AB330" s="4">
        <v>7.25948429107666</v>
      </c>
      <c r="AC330" s="4">
        <v>0.206999808549881</v>
      </c>
      <c r="AD330" s="4">
        <v>0.01567270420491695</v>
      </c>
      <c r="AE330" s="4">
        <v>0.005362487863749266</v>
      </c>
      <c r="AF330" s="4">
        <v>0.01139447279274464</v>
      </c>
      <c r="AG330" s="4">
        <v>0.00490605179220438</v>
      </c>
      <c r="AH330" s="4">
        <v>0.6666666865348816</v>
      </c>
      <c r="AI330" s="4">
        <v>-0.2195652425289154</v>
      </c>
      <c r="AJ330" s="4">
        <v>2.737391471862793</v>
      </c>
      <c r="AK330" s="4">
        <v>1</v>
      </c>
      <c r="AL330" s="4">
        <v>0</v>
      </c>
      <c r="AM330" s="4">
        <v>0.1599999964237213</v>
      </c>
      <c r="AN330" s="4">
        <v>111115</v>
      </c>
      <c r="AO330" s="4">
        <f>X330*0.000001/(K330*0.0001)</f>
        <v>0.8325937398274739</v>
      </c>
      <c r="AP330" s="4">
        <f>(U330-T330)/(1000-U330)*AO330</f>
        <v>0.002523870629540048</v>
      </c>
      <c r="AQ330" s="4">
        <f>(P330+273.15)</f>
        <v>298.2275032043457</v>
      </c>
      <c r="AR330" s="4">
        <f>(O330+273.15)</f>
        <v>296.0431884765625</v>
      </c>
      <c r="AS330" s="4">
        <f>(Y330*AK330+Z330*AL330)*AM330</f>
        <v>319.8761647252104</v>
      </c>
      <c r="AT330" s="4">
        <f>((AS330+0.00000010773*(AR330^4-AQ330^4))-AP330*44100)/(L330*0.92*2*29.3+0.00000043092*AQ330^3)</f>
        <v>2.089905711071605</v>
      </c>
      <c r="AU330" s="4">
        <f>0.61365*EXP(17.502*J330/(240.97+J330))</f>
        <v>3.1943995292093</v>
      </c>
      <c r="AV330" s="4">
        <f>AU330*1000/AA330</f>
        <v>31.39728319956349</v>
      </c>
      <c r="AW330" s="4">
        <f>(AV330-U330)</f>
        <v>14.5686527521758</v>
      </c>
      <c r="AX330" s="4">
        <f>IF(D330,P330,(O330+P330)/2)</f>
        <v>23.9853458404541</v>
      </c>
      <c r="AY330" s="4">
        <f>0.61365*EXP(17.502*AX330/(240.97+AX330))</f>
        <v>2.992339094313766</v>
      </c>
      <c r="AZ330" s="4">
        <f>IF(AW330&lt;&gt;0,(1000-(AV330+U330)/2)/AW330*AP330,0)</f>
        <v>0.1690624855928469</v>
      </c>
      <c r="BA330" s="4">
        <f>U330*AA330/1000</f>
        <v>1.712166267274995</v>
      </c>
      <c r="BB330" s="4">
        <f>(AY330-BA330)</f>
        <v>1.280172827038771</v>
      </c>
      <c r="BC330" s="4">
        <f>1/(1.6/F330+1.37/N330)</f>
        <v>0.1065760567869607</v>
      </c>
      <c r="BD330" s="4">
        <f>G330*AA330*0.001</f>
        <v>55.19633047726669</v>
      </c>
      <c r="BE330" s="4">
        <f>G330/S330</f>
        <v>0.5623754642657294</v>
      </c>
      <c r="BF330" s="4">
        <f>(1-AP330*AA330/AU330/F330)*100</f>
        <v>55.28294869398256</v>
      </c>
      <c r="BG330" s="4">
        <f>(S330-E330/(N330/1.35))</f>
        <v>944.2040110186293</v>
      </c>
      <c r="BH330" s="4">
        <f>E330*BF330/100/BG330</f>
        <v>0.02522987865796403</v>
      </c>
    </row>
    <row r="331" ht="16" customHeight="1">
      <c r="A331" s="4">
        <v>299</v>
      </c>
      <c r="B331" t="s" s="2">
        <v>392</v>
      </c>
      <c r="C331" s="4">
        <v>1777.000029794872</v>
      </c>
      <c r="D331" s="4">
        <v>0</v>
      </c>
      <c r="E331" s="4">
        <f>(R331-S331*(1000-T331)/(1000-U331))*AO331</f>
        <v>40.16419567323117</v>
      </c>
      <c r="F331" s="4">
        <f>IF(AZ331&lt;&gt;0,1/(1/AZ331-1/N331),0)</f>
        <v>0.180878408142303</v>
      </c>
      <c r="G331" s="4">
        <f>((BC331-AP331/2)*S331-E331)/(BC331+AP331/2)</f>
        <v>575.6180018830036</v>
      </c>
      <c r="H331" s="4">
        <f>AP331*1000</f>
        <v>2.524032888675299</v>
      </c>
      <c r="I331" s="4">
        <f>(AU331-BA331)</f>
        <v>1.473793066105133</v>
      </c>
      <c r="J331" s="4">
        <f>(P331+AT331*D331)</f>
        <v>25.03469467163086</v>
      </c>
      <c r="K331" s="4">
        <v>6</v>
      </c>
      <c r="L331" s="4">
        <f>(K331*AI331+AJ331)</f>
        <v>1.420000016689301</v>
      </c>
      <c r="M331" s="4">
        <v>1</v>
      </c>
      <c r="N331" s="4">
        <f>L331*(M331+1)*(M331+1)/(M331*M331+1)</f>
        <v>2.840000033378601</v>
      </c>
      <c r="O331" s="4">
        <v>22.88371276855469</v>
      </c>
      <c r="P331" s="4">
        <v>25.03469467163086</v>
      </c>
      <c r="Q331" s="4">
        <v>22.47224807739258</v>
      </c>
      <c r="R331" s="4">
        <v>1019.627441406250</v>
      </c>
      <c r="S331" s="4">
        <v>968.451416015625</v>
      </c>
      <c r="T331" s="4">
        <v>13.85109043121338</v>
      </c>
      <c r="U331" s="4">
        <v>16.83161163330078</v>
      </c>
      <c r="V331" s="4">
        <v>50.32277297973633</v>
      </c>
      <c r="W331" s="4">
        <v>61.15155792236328</v>
      </c>
      <c r="X331" s="4">
        <v>499.5534362792969</v>
      </c>
      <c r="Y331" s="4">
        <v>1999.121704101562</v>
      </c>
      <c r="Z331" s="4">
        <v>25.09064865112305</v>
      </c>
      <c r="AA331" s="4">
        <v>101.7411499023438</v>
      </c>
      <c r="AB331" s="4">
        <v>7.25948429107666</v>
      </c>
      <c r="AC331" s="4">
        <v>0.206999808549881</v>
      </c>
      <c r="AD331" s="4">
        <v>0.01567270420491695</v>
      </c>
      <c r="AE331" s="4">
        <v>0.005362487863749266</v>
      </c>
      <c r="AF331" s="4">
        <v>0.01139447279274464</v>
      </c>
      <c r="AG331" s="4">
        <v>0.00490605179220438</v>
      </c>
      <c r="AH331" s="4">
        <v>0.6666666865348816</v>
      </c>
      <c r="AI331" s="4">
        <v>-0.2195652425289154</v>
      </c>
      <c r="AJ331" s="4">
        <v>2.737391471862793</v>
      </c>
      <c r="AK331" s="4">
        <v>1</v>
      </c>
      <c r="AL331" s="4">
        <v>0</v>
      </c>
      <c r="AM331" s="4">
        <v>0.1599999964237213</v>
      </c>
      <c r="AN331" s="4">
        <v>111115</v>
      </c>
      <c r="AO331" s="4">
        <f>X331*0.000001/(K331*0.0001)</f>
        <v>0.8325890604654947</v>
      </c>
      <c r="AP331" s="4">
        <f>(U331-T331)/(1000-U331)*AO331</f>
        <v>0.002524032888675299</v>
      </c>
      <c r="AQ331" s="4">
        <f>(P331+273.15)</f>
        <v>298.1846946716308</v>
      </c>
      <c r="AR331" s="4">
        <f>(O331+273.15)</f>
        <v>296.0337127685547</v>
      </c>
      <c r="AS331" s="4">
        <f>(Y331*AK331+Z331*AL331)*AM331</f>
        <v>319.8594655068337</v>
      </c>
      <c r="AT331" s="4">
        <f>((AS331+0.00000010773*(AR331^4-AQ331^4))-AP331*44100)/(L331*0.92*2*29.3+0.00000043092*AQ331^3)</f>
        <v>2.094107587580524</v>
      </c>
      <c r="AU331" s="4">
        <f>0.61365*EXP(17.502*J331/(240.97+J331))</f>
        <v>3.186260588386821</v>
      </c>
      <c r="AV331" s="4">
        <f>AU331*1000/AA331</f>
        <v>31.31732432201871</v>
      </c>
      <c r="AW331" s="4">
        <f>(AV331-U331)</f>
        <v>14.48571268871792</v>
      </c>
      <c r="AX331" s="4">
        <f>IF(D331,P331,(O331+P331)/2)</f>
        <v>23.95920372009277</v>
      </c>
      <c r="AY331" s="4">
        <f>0.61365*EXP(17.502*AX331/(240.97+AX331))</f>
        <v>2.987642762997579</v>
      </c>
      <c r="AZ331" s="4">
        <f>IF(AW331&lt;&gt;0,(1000-(AV331+U331)/2)/AW331*AP331,0)</f>
        <v>0.1700481151777103</v>
      </c>
      <c r="BA331" s="4">
        <f>U331*AA331/1000</f>
        <v>1.712467522281688</v>
      </c>
      <c r="BB331" s="4">
        <f>(AY331-BA331)</f>
        <v>1.275175240715892</v>
      </c>
      <c r="BC331" s="4">
        <f>1/(1.6/F331+1.37/N331)</f>
        <v>0.1072027866132608</v>
      </c>
      <c r="BD331" s="4">
        <f>G331*AA331*0.001</f>
        <v>58.56403741606626</v>
      </c>
      <c r="BE331" s="4">
        <f>G331/S331</f>
        <v>0.5943695185569501</v>
      </c>
      <c r="BF331" s="4">
        <f>(1-AP331*AA331/AU331/F331)*100</f>
        <v>55.44221101770989</v>
      </c>
      <c r="BG331" s="4">
        <f>(S331-E331/(N331/1.35))</f>
        <v>949.3592809728104</v>
      </c>
      <c r="BH331" s="4">
        <f>E331*BF331/100/BG331</f>
        <v>0.02345573331931905</v>
      </c>
    </row>
    <row r="332" ht="16" customHeight="1">
      <c r="A332" s="4">
        <v>300</v>
      </c>
      <c r="B332" t="s" s="2">
        <v>393</v>
      </c>
      <c r="C332" s="4">
        <v>1782.500029671937</v>
      </c>
      <c r="D332" s="4">
        <v>0</v>
      </c>
      <c r="E332" s="4">
        <f>(R332-S332*(1000-T332)/(1000-U332))*AO332</f>
        <v>35.96677644726144</v>
      </c>
      <c r="F332" s="4">
        <f>IF(AZ332&lt;&gt;0,1/(1/AZ332-1/N332),0)</f>
        <v>0.1803763556542516</v>
      </c>
      <c r="G332" s="4">
        <f>((BC332-AP332/2)*S332-E332)/(BC332+AP332/2)</f>
        <v>614.2307958586192</v>
      </c>
      <c r="H332" s="4">
        <f>AP332*1000</f>
        <v>2.525438660781095</v>
      </c>
      <c r="I332" s="4">
        <f>(AU332-BA332)</f>
        <v>1.478433337087106</v>
      </c>
      <c r="J332" s="4">
        <f>(P332+AT332*D332)</f>
        <v>25.06143569946289</v>
      </c>
      <c r="K332" s="4">
        <v>6</v>
      </c>
      <c r="L332" s="4">
        <f>(K332*AI332+AJ332)</f>
        <v>1.420000016689301</v>
      </c>
      <c r="M332" s="4">
        <v>1</v>
      </c>
      <c r="N332" s="4">
        <f>L332*(M332+1)*(M332+1)/(M332*M332+1)</f>
        <v>2.840000033378601</v>
      </c>
      <c r="O332" s="4">
        <v>22.87569427490234</v>
      </c>
      <c r="P332" s="4">
        <v>25.06143569946289</v>
      </c>
      <c r="Q332" s="4">
        <v>22.47553062438965</v>
      </c>
      <c r="R332" s="4">
        <v>1015.458740234375</v>
      </c>
      <c r="S332" s="4">
        <v>969.3201293945312</v>
      </c>
      <c r="T332" s="4">
        <v>13.85378170013428</v>
      </c>
      <c r="U332" s="4">
        <v>16.8359317779541</v>
      </c>
      <c r="V332" s="4">
        <v>50.35833358764648</v>
      </c>
      <c r="W332" s="4">
        <v>61.197753906250</v>
      </c>
      <c r="X332" s="4">
        <v>499.5564575195312</v>
      </c>
      <c r="Y332" s="4">
        <v>1998.93359375</v>
      </c>
      <c r="Z332" s="4">
        <v>25.16345405578613</v>
      </c>
      <c r="AA332" s="4">
        <v>101.7412796020508</v>
      </c>
      <c r="AB332" s="4">
        <v>7.25948429107666</v>
      </c>
      <c r="AC332" s="4">
        <v>0.206999808549881</v>
      </c>
      <c r="AD332" s="4">
        <v>0.01567270420491695</v>
      </c>
      <c r="AE332" s="4">
        <v>0.005362487863749266</v>
      </c>
      <c r="AF332" s="4">
        <v>0.01139447279274464</v>
      </c>
      <c r="AG332" s="4">
        <v>0.00490605179220438</v>
      </c>
      <c r="AH332" s="4">
        <v>0.6666666865348816</v>
      </c>
      <c r="AI332" s="4">
        <v>-0.2195652425289154</v>
      </c>
      <c r="AJ332" s="4">
        <v>2.737391471862793</v>
      </c>
      <c r="AK332" s="4">
        <v>1</v>
      </c>
      <c r="AL332" s="4">
        <v>0</v>
      </c>
      <c r="AM332" s="4">
        <v>0.1599999964237213</v>
      </c>
      <c r="AN332" s="4">
        <v>111115</v>
      </c>
      <c r="AO332" s="4">
        <f>X332*0.000001/(K332*0.0001)</f>
        <v>0.8325940958658853</v>
      </c>
      <c r="AP332" s="4">
        <f>(U332-T332)/(1000-U332)*AO332</f>
        <v>0.002525438660781094</v>
      </c>
      <c r="AQ332" s="4">
        <f>(P332+273.15)</f>
        <v>298.2114356994629</v>
      </c>
      <c r="AR332" s="4">
        <f>(O332+273.15)</f>
        <v>296.0256942749023</v>
      </c>
      <c r="AS332" s="4">
        <f>(Y332*AK332+Z332*AL332)*AM332</f>
        <v>319.8293678512564</v>
      </c>
      <c r="AT332" s="4">
        <f>((AS332+0.00000010773*(AR332^4-AQ332^4))-AP332*44100)/(L332*0.92*2*29.3+0.00000043092*AQ332^3)</f>
        <v>2.08849601586079</v>
      </c>
      <c r="AU332" s="4">
        <f>0.61365*EXP(17.502*J332/(240.97+J332))</f>
        <v>3.191342579468986</v>
      </c>
      <c r="AV332" s="4">
        <f>AU332*1000/AA332</f>
        <v>31.36723453795305</v>
      </c>
      <c r="AW332" s="4">
        <f>(AV332-U332)</f>
        <v>14.53130275999895</v>
      </c>
      <c r="AX332" s="4">
        <f>IF(D332,P332,(O332+P332)/2)</f>
        <v>23.96856498718262</v>
      </c>
      <c r="AY332" s="4">
        <f>0.61365*EXP(17.502*AX332/(240.97+AX332))</f>
        <v>2.989323737377701</v>
      </c>
      <c r="AZ332" s="4">
        <f>IF(AW332&lt;&gt;0,(1000-(AV332+U332)/2)/AW332*AP332,0)</f>
        <v>0.1696043108861732</v>
      </c>
      <c r="BA332" s="4">
        <f>U332*AA332/1000</f>
        <v>1.71290924238188</v>
      </c>
      <c r="BB332" s="4">
        <f>(AY332-BA332)</f>
        <v>1.276414494995821</v>
      </c>
      <c r="BC332" s="4">
        <f>1/(1.6/F332+1.37/N332)</f>
        <v>0.1069205780786898</v>
      </c>
      <c r="BD332" s="4">
        <f>G332*AA332*0.001</f>
        <v>62.49262714164195</v>
      </c>
      <c r="BE332" s="4">
        <f>G332/S332</f>
        <v>0.6336717635713267</v>
      </c>
      <c r="BF332" s="4">
        <f>(1-AP332*AA332/AU332/F332)*100</f>
        <v>55.36444026699257</v>
      </c>
      <c r="BG332" s="4">
        <f>(S332-E332/(N332/1.35))</f>
        <v>952.2232464251183</v>
      </c>
      <c r="BH332" s="4">
        <f>E332*BF332/100/BG332</f>
        <v>0.02091190751419314</v>
      </c>
    </row>
    <row r="333" ht="16" customHeight="1">
      <c r="A333" s="4">
        <v>301</v>
      </c>
      <c r="B333" t="s" s="2">
        <v>394</v>
      </c>
      <c r="C333" s="4">
        <v>1787.500029560179</v>
      </c>
      <c r="D333" s="4">
        <v>0</v>
      </c>
      <c r="E333" s="4">
        <f>(R333-S333*(1000-T333)/(1000-U333))*AO333</f>
        <v>33.18213433497341</v>
      </c>
      <c r="F333" s="4">
        <f>IF(AZ333&lt;&gt;0,1/(1/AZ333-1/N333),0)</f>
        <v>0.1796117542779219</v>
      </c>
      <c r="G333" s="4">
        <f>((BC333-AP333/2)*S333-E333)/(BC333+AP333/2)</f>
        <v>636.0104400471542</v>
      </c>
      <c r="H333" s="4">
        <f>AP333*1000</f>
        <v>2.527321102782352</v>
      </c>
      <c r="I333" s="4">
        <f>(AU333-BA333)</f>
        <v>1.485394780541717</v>
      </c>
      <c r="J333" s="4">
        <f>(P333+AT333*D333)</f>
        <v>25.10059547424316</v>
      </c>
      <c r="K333" s="4">
        <v>6</v>
      </c>
      <c r="L333" s="4">
        <f>(K333*AI333+AJ333)</f>
        <v>1.420000016689301</v>
      </c>
      <c r="M333" s="4">
        <v>1</v>
      </c>
      <c r="N333" s="4">
        <f>L333*(M333+1)*(M333+1)/(M333*M333+1)</f>
        <v>2.840000033378601</v>
      </c>
      <c r="O333" s="4">
        <v>22.86915016174316</v>
      </c>
      <c r="P333" s="4">
        <v>25.10059547424316</v>
      </c>
      <c r="Q333" s="4">
        <v>22.46904754638672</v>
      </c>
      <c r="R333" s="4">
        <v>1009.413635253906</v>
      </c>
      <c r="S333" s="4">
        <v>966.6246948242188</v>
      </c>
      <c r="T333" s="4">
        <v>13.85640048980713</v>
      </c>
      <c r="U333" s="4">
        <v>16.84081840515137</v>
      </c>
      <c r="V333" s="4">
        <v>50.38762664794922</v>
      </c>
      <c r="W333" s="4">
        <v>61.23939514160156</v>
      </c>
      <c r="X333" s="4">
        <v>499.5464477539062</v>
      </c>
      <c r="Y333" s="4">
        <v>1998.767944335938</v>
      </c>
      <c r="Z333" s="4">
        <v>25.19431114196777</v>
      </c>
      <c r="AA333" s="4">
        <v>101.7410583496094</v>
      </c>
      <c r="AB333" s="4">
        <v>7.25948429107666</v>
      </c>
      <c r="AC333" s="4">
        <v>0.206999808549881</v>
      </c>
      <c r="AD333" s="4">
        <v>0.01567270420491695</v>
      </c>
      <c r="AE333" s="4">
        <v>0.005362487863749266</v>
      </c>
      <c r="AF333" s="4">
        <v>0.01139447279274464</v>
      </c>
      <c r="AG333" s="4">
        <v>0.00490605179220438</v>
      </c>
      <c r="AH333" s="4">
        <v>0.6666666865348816</v>
      </c>
      <c r="AI333" s="4">
        <v>-0.2195652425289154</v>
      </c>
      <c r="AJ333" s="4">
        <v>2.737391471862793</v>
      </c>
      <c r="AK333" s="4">
        <v>1</v>
      </c>
      <c r="AL333" s="4">
        <v>0</v>
      </c>
      <c r="AM333" s="4">
        <v>0.1599999964237213</v>
      </c>
      <c r="AN333" s="4">
        <v>111115</v>
      </c>
      <c r="AO333" s="4">
        <f>X333*0.000001/(K333*0.0001)</f>
        <v>0.832577412923177</v>
      </c>
      <c r="AP333" s="4">
        <f>(U333-T333)/(1000-U333)*AO333</f>
        <v>0.002527321102782352</v>
      </c>
      <c r="AQ333" s="4">
        <f>(P333+273.15)</f>
        <v>298.2505954742431</v>
      </c>
      <c r="AR333" s="4">
        <f>(O333+273.15)</f>
        <v>296.0191501617431</v>
      </c>
      <c r="AS333" s="4">
        <f>(Y333*AK333+Z333*AL333)*AM333</f>
        <v>319.8028639455988</v>
      </c>
      <c r="AT333" s="4">
        <f>((AS333+0.00000010773*(AR333^4-AQ333^4))-AP333*44100)/(L333*0.92*2*29.3+0.00000043092*AQ333^3)</f>
        <v>2.081225896848884</v>
      </c>
      <c r="AU333" s="4">
        <f>0.61365*EXP(17.502*J333/(240.97+J333))</f>
        <v>3.198797468555398</v>
      </c>
      <c r="AV333" s="4">
        <f>AU333*1000/AA333</f>
        <v>31.44057591344763</v>
      </c>
      <c r="AW333" s="4">
        <f>(AV333-U333)</f>
        <v>14.59975750829626</v>
      </c>
      <c r="AX333" s="4">
        <f>IF(D333,P333,(O333+P333)/2)</f>
        <v>23.98487281799316</v>
      </c>
      <c r="AY333" s="4">
        <f>0.61365*EXP(17.502*AX333/(240.97+AX333))</f>
        <v>2.992254060343161</v>
      </c>
      <c r="AZ333" s="4">
        <f>IF(AW333&lt;&gt;0,(1000-(AV333+U333)/2)/AW333*AP333,0)</f>
        <v>0.1689281351429504</v>
      </c>
      <c r="BA333" s="4">
        <f>U333*AA333/1000</f>
        <v>1.713402688013681</v>
      </c>
      <c r="BB333" s="4">
        <f>(AY333-BA333)</f>
        <v>1.27885137232948</v>
      </c>
      <c r="BC333" s="4">
        <f>1/(1.6/F333+1.37/N333)</f>
        <v>0.1064906325860764</v>
      </c>
      <c r="BD333" s="4">
        <f>G333*AA333*0.001</f>
        <v>64.70837529179826</v>
      </c>
      <c r="BE333" s="4">
        <f>G333/S333</f>
        <v>0.6579704030454272</v>
      </c>
      <c r="BF333" s="4">
        <f>(1-AP333*AA333/AU333/F333)*100</f>
        <v>55.24565799249181</v>
      </c>
      <c r="BG333" s="4">
        <f>(S333-E333/(N333/1.35))</f>
        <v>950.8514973503712</v>
      </c>
      <c r="BH333" s="4">
        <f>E333*BF333/100/BG333</f>
        <v>0.01927923392915867</v>
      </c>
    </row>
    <row r="334" ht="16" customHeight="1">
      <c r="A334" s="4">
        <v>302</v>
      </c>
      <c r="B334" t="s" s="2">
        <v>395</v>
      </c>
      <c r="C334" s="4">
        <v>1792.500029448420</v>
      </c>
      <c r="D334" s="4">
        <v>0</v>
      </c>
      <c r="E334" s="4">
        <f>(R334-S334*(1000-T334)/(1000-U334))*AO334</f>
        <v>31.95482490614187</v>
      </c>
      <c r="F334" s="4">
        <f>IF(AZ334&lt;&gt;0,1/(1/AZ334-1/N334),0)</f>
        <v>0.1800213142755339</v>
      </c>
      <c r="G334" s="4">
        <f>((BC334-AP334/2)*S334-E334)/(BC334+AP334/2)</f>
        <v>643.8278560003805</v>
      </c>
      <c r="H334" s="4">
        <f>AP334*1000</f>
        <v>2.528003187530418</v>
      </c>
      <c r="I334" s="4">
        <f>(AU334-BA334)</f>
        <v>1.482633461956018</v>
      </c>
      <c r="J334" s="4">
        <f>(P334+AT334*D334)</f>
        <v>25.08820915222168</v>
      </c>
      <c r="K334" s="4">
        <v>6</v>
      </c>
      <c r="L334" s="4">
        <f>(K334*AI334+AJ334)</f>
        <v>1.420000016689301</v>
      </c>
      <c r="M334" s="4">
        <v>1</v>
      </c>
      <c r="N334" s="4">
        <f>L334*(M334+1)*(M334+1)/(M334*M334+1)</f>
        <v>2.840000033378601</v>
      </c>
      <c r="O334" s="4">
        <v>22.85354995727539</v>
      </c>
      <c r="P334" s="4">
        <v>25.08820915222168</v>
      </c>
      <c r="Q334" s="4">
        <v>22.3740291595459</v>
      </c>
      <c r="R334" s="4">
        <v>1003.576232910156</v>
      </c>
      <c r="S334" s="4">
        <v>962.2745971679688</v>
      </c>
      <c r="T334" s="4">
        <v>13.85958480834961</v>
      </c>
      <c r="U334" s="4">
        <v>16.84473991394043</v>
      </c>
      <c r="V334" s="4">
        <v>50.44150161743164</v>
      </c>
      <c r="W334" s="4">
        <v>61.30503463745117</v>
      </c>
      <c r="X334" s="4">
        <v>499.5558776855469</v>
      </c>
      <c r="Y334" s="4">
        <v>1998.63671875</v>
      </c>
      <c r="Z334" s="4">
        <v>25.22480392456055</v>
      </c>
      <c r="AA334" s="4">
        <v>101.7412185668945</v>
      </c>
      <c r="AB334" s="4">
        <v>7.25948429107666</v>
      </c>
      <c r="AC334" s="4">
        <v>0.206999808549881</v>
      </c>
      <c r="AD334" s="4">
        <v>0.01567270420491695</v>
      </c>
      <c r="AE334" s="4">
        <v>0.005362487863749266</v>
      </c>
      <c r="AF334" s="4">
        <v>0.01139447279274464</v>
      </c>
      <c r="AG334" s="4">
        <v>0.00490605179220438</v>
      </c>
      <c r="AH334" s="4">
        <v>0.6666666865348816</v>
      </c>
      <c r="AI334" s="4">
        <v>-0.2195652425289154</v>
      </c>
      <c r="AJ334" s="4">
        <v>2.737391471862793</v>
      </c>
      <c r="AK334" s="4">
        <v>1</v>
      </c>
      <c r="AL334" s="4">
        <v>0</v>
      </c>
      <c r="AM334" s="4">
        <v>0.1599999964237213</v>
      </c>
      <c r="AN334" s="4">
        <v>111115</v>
      </c>
      <c r="AO334" s="4">
        <f>X334*0.000001/(K334*0.0001)</f>
        <v>0.8325931294759115</v>
      </c>
      <c r="AP334" s="4">
        <f>(U334-T334)/(1000-U334)*AO334</f>
        <v>0.002528003187530418</v>
      </c>
      <c r="AQ334" s="4">
        <f>(P334+273.15)</f>
        <v>298.2382091522217</v>
      </c>
      <c r="AR334" s="4">
        <f>(O334+273.15)</f>
        <v>296.0035499572754</v>
      </c>
      <c r="AS334" s="4">
        <f>(Y334*AK334+Z334*AL334)*AM334</f>
        <v>319.7818678523181</v>
      </c>
      <c r="AT334" s="4">
        <f>((AS334+0.00000010773*(AR334^4-AQ334^4))-AP334*44100)/(L334*0.92*2*29.3+0.00000043092*AQ334^3)</f>
        <v>2.08030670411424</v>
      </c>
      <c r="AU334" s="4">
        <f>0.61365*EXP(17.502*J334/(240.97+J334))</f>
        <v>3.196437827242723</v>
      </c>
      <c r="AV334" s="4">
        <f>AU334*1000/AA334</f>
        <v>31.41733382268343</v>
      </c>
      <c r="AW334" s="4">
        <f>(AV334-U334)</f>
        <v>14.572593908743</v>
      </c>
      <c r="AX334" s="4">
        <f>IF(D334,P334,(O334+P334)/2)</f>
        <v>23.97087955474854</v>
      </c>
      <c r="AY334" s="4">
        <f>0.61365*EXP(17.502*AX334/(240.97+AX334))</f>
        <v>2.989739484752955</v>
      </c>
      <c r="AZ334" s="4">
        <f>IF(AW334&lt;&gt;0,(1000-(AV334+U334)/2)/AW334*AP334,0)</f>
        <v>0.169290372383794</v>
      </c>
      <c r="BA334" s="4">
        <f>U334*AA334/1000</f>
        <v>1.713804365286705</v>
      </c>
      <c r="BB334" s="4">
        <f>(AY334-BA334)</f>
        <v>1.275935119466249</v>
      </c>
      <c r="BC334" s="4">
        <f>1/(1.6/F334+1.37/N334)</f>
        <v>0.1067209569866871</v>
      </c>
      <c r="BD334" s="4">
        <f>G334*AA334*0.001</f>
        <v>65.50383061678981</v>
      </c>
      <c r="BE334" s="4">
        <f>G334/S334</f>
        <v>0.6690687438857932</v>
      </c>
      <c r="BF334" s="4">
        <f>(1-AP334*AA334/AU334/F334)*100</f>
        <v>55.30238375019998</v>
      </c>
      <c r="BG334" s="4">
        <f>(S334-E334/(N334/1.35))</f>
        <v>947.0848038171669</v>
      </c>
      <c r="BH334" s="4">
        <f>E334*BF334/100/BG334</f>
        <v>0.01865913150023529</v>
      </c>
    </row>
    <row r="335" ht="16" customHeight="1">
      <c r="A335" s="4">
        <v>303</v>
      </c>
      <c r="B335" t="s" s="2">
        <v>396</v>
      </c>
      <c r="C335" s="4">
        <v>1798.000029325485</v>
      </c>
      <c r="D335" s="4">
        <v>0</v>
      </c>
      <c r="E335" s="4">
        <f>(R335-S335*(1000-T335)/(1000-U335))*AO335</f>
        <v>33.86815518735648</v>
      </c>
      <c r="F335" s="4">
        <f>IF(AZ335&lt;&gt;0,1/(1/AZ335-1/N335),0)</f>
        <v>0.1803024649006638</v>
      </c>
      <c r="G335" s="4">
        <f>((BC335-AP335/2)*S335-E335)/(BC335+AP335/2)</f>
        <v>622.3612531246511</v>
      </c>
      <c r="H335" s="4">
        <f>AP335*1000</f>
        <v>2.525716395667396</v>
      </c>
      <c r="I335" s="4">
        <f>(AU335-BA335)</f>
        <v>1.479144752360597</v>
      </c>
      <c r="J335" s="4">
        <f>(P335+AT335*D335)</f>
        <v>25.07001304626465</v>
      </c>
      <c r="K335" s="4">
        <v>6</v>
      </c>
      <c r="L335" s="4">
        <f>(K335*AI335+AJ335)</f>
        <v>1.420000016689301</v>
      </c>
      <c r="M335" s="4">
        <v>1</v>
      </c>
      <c r="N335" s="4">
        <f>L335*(M335+1)*(M335+1)/(M335*M335+1)</f>
        <v>2.840000033378601</v>
      </c>
      <c r="O335" s="4">
        <v>22.80306243896484</v>
      </c>
      <c r="P335" s="4">
        <v>25.07001304626465</v>
      </c>
      <c r="Q335" s="4">
        <v>22.17354011535645</v>
      </c>
      <c r="R335" s="4">
        <v>1001.499328613281</v>
      </c>
      <c r="S335" s="4">
        <v>957.916503906250</v>
      </c>
      <c r="T335" s="4">
        <v>13.86261081695557</v>
      </c>
      <c r="U335" s="4">
        <v>16.84499740600586</v>
      </c>
      <c r="V335" s="4">
        <v>50.59072875976562</v>
      </c>
      <c r="W335" s="4">
        <v>61.47666168212891</v>
      </c>
      <c r="X335" s="4">
        <v>499.5671691894531</v>
      </c>
      <c r="Y335" s="4">
        <v>1998.522094726562</v>
      </c>
      <c r="Z335" s="4">
        <v>25.23829650878906</v>
      </c>
      <c r="AA335" s="4">
        <v>101.7411499023438</v>
      </c>
      <c r="AB335" s="4">
        <v>7.25948429107666</v>
      </c>
      <c r="AC335" s="4">
        <v>0.206999808549881</v>
      </c>
      <c r="AD335" s="4">
        <v>0.01567270420491695</v>
      </c>
      <c r="AE335" s="4">
        <v>0.005362487863749266</v>
      </c>
      <c r="AF335" s="4">
        <v>0.01139447279274464</v>
      </c>
      <c r="AG335" s="4">
        <v>0.00490605179220438</v>
      </c>
      <c r="AH335" s="4">
        <v>0.6666666865348816</v>
      </c>
      <c r="AI335" s="4">
        <v>-0.2195652425289154</v>
      </c>
      <c r="AJ335" s="4">
        <v>2.737391471862793</v>
      </c>
      <c r="AK335" s="4">
        <v>1</v>
      </c>
      <c r="AL335" s="4">
        <v>0</v>
      </c>
      <c r="AM335" s="4">
        <v>0.1599999964237213</v>
      </c>
      <c r="AN335" s="4">
        <v>111115</v>
      </c>
      <c r="AO335" s="4">
        <f>X335*0.000001/(K335*0.0001)</f>
        <v>0.8326119486490884</v>
      </c>
      <c r="AP335" s="4">
        <f>(U335-T335)/(1000-U335)*AO335</f>
        <v>0.002525716395667396</v>
      </c>
      <c r="AQ335" s="4">
        <f>(P335+273.15)</f>
        <v>298.2200130462646</v>
      </c>
      <c r="AR335" s="4">
        <f>(O335+273.15)</f>
        <v>295.9530624389648</v>
      </c>
      <c r="AS335" s="4">
        <f>(Y335*AK335+Z335*AL335)*AM335</f>
        <v>319.763528008978</v>
      </c>
      <c r="AT335" s="4">
        <f>((AS335+0.00000010773*(AR335^4-AQ335^4))-AP335*44100)/(L335*0.92*2*29.3+0.00000043092*AQ335^3)</f>
        <v>2.077246333077313</v>
      </c>
      <c r="AU335" s="4">
        <f>0.61365*EXP(17.502*J335/(240.97+J335))</f>
        <v>3.19297415854963</v>
      </c>
      <c r="AV335" s="4">
        <f>AU335*1000/AA335</f>
        <v>31.38331109501324</v>
      </c>
      <c r="AW335" s="4">
        <f>(AV335-U335)</f>
        <v>14.53831368900738</v>
      </c>
      <c r="AX335" s="4">
        <f>IF(D335,P335,(O335+P335)/2)</f>
        <v>23.93653774261475</v>
      </c>
      <c r="AY335" s="4">
        <f>0.61365*EXP(17.502*AX335/(240.97+AX335))</f>
        <v>2.983576124871454</v>
      </c>
      <c r="AZ335" s="4">
        <f>IF(AW335&lt;&gt;0,(1000-(AV335+U335)/2)/AW335*AP335,0)</f>
        <v>0.1695389804921398</v>
      </c>
      <c r="BA335" s="4">
        <f>U335*AA335/1000</f>
        <v>1.713829406189034</v>
      </c>
      <c r="BB335" s="4">
        <f>(AY335-BA335)</f>
        <v>1.269746718682421</v>
      </c>
      <c r="BC335" s="4">
        <f>1/(1.6/F335+1.37/N335)</f>
        <v>0.1068790365346412</v>
      </c>
      <c r="BD335" s="4">
        <f>G335*AA335*0.001</f>
        <v>63.31974954756563</v>
      </c>
      <c r="BE335" s="4">
        <f>G335/S335</f>
        <v>0.6497030279640748</v>
      </c>
      <c r="BF335" s="4">
        <f>(1-AP335*AA335/AU335/F335)*100</f>
        <v>55.36411421739071</v>
      </c>
      <c r="BG335" s="4">
        <f>(S335-E335/(N335/1.35))</f>
        <v>941.8172049747151</v>
      </c>
      <c r="BH335" s="4">
        <f>E335*BF335/100/BG335</f>
        <v>0.01990917560457454</v>
      </c>
    </row>
    <row r="336" ht="16" customHeight="1">
      <c r="A336" s="4">
        <v>304</v>
      </c>
      <c r="B336" t="s" s="2">
        <v>397</v>
      </c>
      <c r="C336" s="4">
        <v>1803.000029213727</v>
      </c>
      <c r="D336" s="4">
        <v>0</v>
      </c>
      <c r="E336" s="4">
        <f>(R336-S336*(1000-T336)/(1000-U336))*AO336</f>
        <v>35.23838908005215</v>
      </c>
      <c r="F336" s="4">
        <f>IF(AZ336&lt;&gt;0,1/(1/AZ336-1/N336),0)</f>
        <v>0.1796180296541701</v>
      </c>
      <c r="G336" s="4">
        <f>((BC336-AP336/2)*S336-E336)/(BC336+AP336/2)</f>
        <v>606.4464105323616</v>
      </c>
      <c r="H336" s="4">
        <f>AP336*1000</f>
        <v>2.521062010106936</v>
      </c>
      <c r="I336" s="4">
        <f>(AU336-BA336)</f>
        <v>1.481692101275961</v>
      </c>
      <c r="J336" s="4">
        <f>(P336+AT336*D336)</f>
        <v>25.08190727233887</v>
      </c>
      <c r="K336" s="4">
        <v>6</v>
      </c>
      <c r="L336" s="4">
        <f>(K336*AI336+AJ336)</f>
        <v>1.420000016689301</v>
      </c>
      <c r="M336" s="4">
        <v>1</v>
      </c>
      <c r="N336" s="4">
        <f>L336*(M336+1)*(M336+1)/(M336*M336+1)</f>
        <v>2.840000033378601</v>
      </c>
      <c r="O336" s="4">
        <v>22.72762489318848</v>
      </c>
      <c r="P336" s="4">
        <v>25.08190727233887</v>
      </c>
      <c r="Q336" s="4">
        <v>22.00300598144531</v>
      </c>
      <c r="R336" s="4">
        <v>1001.051513671875</v>
      </c>
      <c r="S336" s="4">
        <v>955.8335571289062</v>
      </c>
      <c r="T336" s="4">
        <v>13.86526298522949</v>
      </c>
      <c r="U336" s="4">
        <v>16.84223365783691</v>
      </c>
      <c r="V336" s="4">
        <v>50.81447601318359</v>
      </c>
      <c r="W336" s="4">
        <v>61.72858428955078</v>
      </c>
      <c r="X336" s="4">
        <v>499.5551452636719</v>
      </c>
      <c r="Y336" s="4">
        <v>1998.7783203125</v>
      </c>
      <c r="Z336" s="4">
        <v>25.29692077636719</v>
      </c>
      <c r="AA336" s="4">
        <v>101.7410049438477</v>
      </c>
      <c r="AB336" s="4">
        <v>7.25948429107666</v>
      </c>
      <c r="AC336" s="4">
        <v>0.206999808549881</v>
      </c>
      <c r="AD336" s="4">
        <v>0.01567270420491695</v>
      </c>
      <c r="AE336" s="4">
        <v>0.005362487863749266</v>
      </c>
      <c r="AF336" s="4">
        <v>0.01139447279274464</v>
      </c>
      <c r="AG336" s="4">
        <v>0.00490605179220438</v>
      </c>
      <c r="AH336" s="4">
        <v>0.6666666865348816</v>
      </c>
      <c r="AI336" s="4">
        <v>-0.2195652425289154</v>
      </c>
      <c r="AJ336" s="4">
        <v>2.737391471862793</v>
      </c>
      <c r="AK336" s="4">
        <v>1</v>
      </c>
      <c r="AL336" s="4">
        <v>0</v>
      </c>
      <c r="AM336" s="4">
        <v>0.1599999964237213</v>
      </c>
      <c r="AN336" s="4">
        <v>111115</v>
      </c>
      <c r="AO336" s="4">
        <f>X336*0.000001/(K336*0.0001)</f>
        <v>0.8325919087727862</v>
      </c>
      <c r="AP336" s="4">
        <f>(U336-T336)/(1000-U336)*AO336</f>
        <v>0.002521062010106936</v>
      </c>
      <c r="AQ336" s="4">
        <f>(P336+273.15)</f>
        <v>298.2319072723388</v>
      </c>
      <c r="AR336" s="4">
        <f>(O336+273.15)</f>
        <v>295.8776248931885</v>
      </c>
      <c r="AS336" s="4">
        <f>(Y336*AK336+Z336*AL336)*AM336</f>
        <v>319.8045241018117</v>
      </c>
      <c r="AT336" s="4">
        <f>((AS336+0.00000010773*(AR336^4-AQ336^4))-AP336*44100)/(L336*0.92*2*29.3+0.00000043092*AQ336^3)</f>
        <v>2.068894131069173</v>
      </c>
      <c r="AU336" s="4">
        <f>0.61365*EXP(17.502*J336/(240.97+J336))</f>
        <v>3.195237879123384</v>
      </c>
      <c r="AV336" s="4">
        <f>AU336*1000/AA336</f>
        <v>31.40560564432091</v>
      </c>
      <c r="AW336" s="4">
        <f>(AV336-U336)</f>
        <v>14.563371986484</v>
      </c>
      <c r="AX336" s="4">
        <f>IF(D336,P336,(O336+P336)/2)</f>
        <v>23.90476608276367</v>
      </c>
      <c r="AY336" s="4">
        <f>0.61365*EXP(17.502*AX336/(240.97+AX336))</f>
        <v>2.977883929349284</v>
      </c>
      <c r="AZ336" s="4">
        <f>IF(AW336&lt;&gt;0,(1000-(AV336+U336)/2)/AW336*AP336,0)</f>
        <v>0.1689336861698676</v>
      </c>
      <c r="BA336" s="4">
        <f>U336*AA336/1000</f>
        <v>1.713545777847423</v>
      </c>
      <c r="BB336" s="4">
        <f>(AY336-BA336)</f>
        <v>1.264338151501861</v>
      </c>
      <c r="BC336" s="4">
        <f>1/(1.6/F336+1.37/N336)</f>
        <v>0.106494162078689</v>
      </c>
      <c r="BD336" s="4">
        <f>G336*AA336*0.001</f>
        <v>61.70046725215167</v>
      </c>
      <c r="BE336" s="4">
        <f>G336/S336</f>
        <v>0.6344686331728931</v>
      </c>
      <c r="BF336" s="4">
        <f>(1-AP336*AA336/AU336/F336)*100</f>
        <v>55.30834608150603</v>
      </c>
      <c r="BG336" s="4">
        <f>(S336-E336/(N336/1.35))</f>
        <v>939.0829146292733</v>
      </c>
      <c r="BH336" s="4">
        <f>E336*BF336/100/BG336</f>
        <v>0.02075404618945384</v>
      </c>
    </row>
    <row r="337" ht="16" customHeight="1">
      <c r="A337" s="4">
        <v>305</v>
      </c>
      <c r="B337" t="s" s="2">
        <v>398</v>
      </c>
      <c r="C337" s="4">
        <v>1808.000029101968</v>
      </c>
      <c r="D337" s="4">
        <v>0</v>
      </c>
      <c r="E337" s="4">
        <f>(R337-S337*(1000-T337)/(1000-U337))*AO337</f>
        <v>35.90227938543593</v>
      </c>
      <c r="F337" s="4">
        <f>IF(AZ337&lt;&gt;0,1/(1/AZ337-1/N337),0)</f>
        <v>0.1796872659417773</v>
      </c>
      <c r="G337" s="4">
        <f>((BC337-AP337/2)*S337-E337)/(BC337+AP337/2)</f>
        <v>599.1107054921471</v>
      </c>
      <c r="H337" s="4">
        <f>AP337*1000</f>
        <v>2.51699170862297</v>
      </c>
      <c r="I337" s="4">
        <f>(AU337-BA337)</f>
        <v>1.478786029436455</v>
      </c>
      <c r="J337" s="4">
        <f>(P337+AT337*D337)</f>
        <v>25.06482124328613</v>
      </c>
      <c r="K337" s="4">
        <v>6</v>
      </c>
      <c r="L337" s="4">
        <f>(K337*AI337+AJ337)</f>
        <v>1.420000016689301</v>
      </c>
      <c r="M337" s="4">
        <v>1</v>
      </c>
      <c r="N337" s="4">
        <f>L337*(M337+1)*(M337+1)/(M337*M337+1)</f>
        <v>2.840000033378601</v>
      </c>
      <c r="O337" s="4">
        <v>22.6501522064209</v>
      </c>
      <c r="P337" s="4">
        <v>25.06482124328613</v>
      </c>
      <c r="Q337" s="4">
        <v>21.95647811889648</v>
      </c>
      <c r="R337" s="4">
        <v>1000.477050781250</v>
      </c>
      <c r="S337" s="4">
        <v>954.4692993164062</v>
      </c>
      <c r="T337" s="4">
        <v>13.86663722991943</v>
      </c>
      <c r="U337" s="4">
        <v>16.83889007568359</v>
      </c>
      <c r="V337" s="4">
        <v>51.0557861328125</v>
      </c>
      <c r="W337" s="4">
        <v>62.00380325317383</v>
      </c>
      <c r="X337" s="4">
        <v>499.5419616699219</v>
      </c>
      <c r="Y337" s="4">
        <v>1999.070678710938</v>
      </c>
      <c r="Z337" s="4">
        <v>25.2917594909668</v>
      </c>
      <c r="AA337" s="4">
        <v>101.7406997680664</v>
      </c>
      <c r="AB337" s="4">
        <v>7.25948429107666</v>
      </c>
      <c r="AC337" s="4">
        <v>0.206999808549881</v>
      </c>
      <c r="AD337" s="4">
        <v>0.01567270420491695</v>
      </c>
      <c r="AE337" s="4">
        <v>0.005362487863749266</v>
      </c>
      <c r="AF337" s="4">
        <v>0.01139447279274464</v>
      </c>
      <c r="AG337" s="4">
        <v>0.00490605179220438</v>
      </c>
      <c r="AH337" s="4">
        <v>0.6666666865348816</v>
      </c>
      <c r="AI337" s="4">
        <v>-0.2195652425289154</v>
      </c>
      <c r="AJ337" s="4">
        <v>2.737391471862793</v>
      </c>
      <c r="AK337" s="4">
        <v>1</v>
      </c>
      <c r="AL337" s="4">
        <v>0</v>
      </c>
      <c r="AM337" s="4">
        <v>0.1599999964237213</v>
      </c>
      <c r="AN337" s="4">
        <v>111115</v>
      </c>
      <c r="AO337" s="4">
        <f>X337*0.000001/(K337*0.0001)</f>
        <v>0.8325699361165363</v>
      </c>
      <c r="AP337" s="4">
        <f>(U337-T337)/(1000-U337)*AO337</f>
        <v>0.002516991708622969</v>
      </c>
      <c r="AQ337" s="4">
        <f>(P337+273.15)</f>
        <v>298.2148212432861</v>
      </c>
      <c r="AR337" s="4">
        <f>(O337+273.15)</f>
        <v>295.8001522064209</v>
      </c>
      <c r="AS337" s="4">
        <f>(Y337*AK337+Z337*AL337)*AM337</f>
        <v>319.8513014445161</v>
      </c>
      <c r="AT337" s="4">
        <f>((AS337+0.00000010773*(AR337^4-AQ337^4))-AP337*44100)/(L337*0.92*2*29.3+0.00000043092*AQ337^3)</f>
        <v>2.063907185366907</v>
      </c>
      <c r="AU337" s="4">
        <f>0.61365*EXP(17.502*J337/(240.97+J337))</f>
        <v>3.191986489054052</v>
      </c>
      <c r="AV337" s="4">
        <f>AU337*1000/AA337</f>
        <v>31.37374223226966</v>
      </c>
      <c r="AW337" s="4">
        <f>(AV337-U337)</f>
        <v>14.53485215658606</v>
      </c>
      <c r="AX337" s="4">
        <f>IF(D337,P337,(O337+P337)/2)</f>
        <v>23.85748672485352</v>
      </c>
      <c r="AY337" s="4">
        <f>0.61365*EXP(17.502*AX337/(240.97+AX337))</f>
        <v>2.969430961302239</v>
      </c>
      <c r="AZ337" s="4">
        <f>IF(AW337&lt;&gt;0,(1000-(AV337+U337)/2)/AW337*AP337,0)</f>
        <v>0.1689949291727026</v>
      </c>
      <c r="BA337" s="4">
        <f>U337*AA337/1000</f>
        <v>1.713200459617598</v>
      </c>
      <c r="BB337" s="4">
        <f>(AY337-BA337)</f>
        <v>1.256230501684641</v>
      </c>
      <c r="BC337" s="4">
        <f>1/(1.6/F337+1.37/N337)</f>
        <v>0.1065331021642632</v>
      </c>
      <c r="BD337" s="4">
        <f>G337*AA337*0.001</f>
        <v>60.95394241531099</v>
      </c>
      <c r="BE337" s="4">
        <f>G337/S337</f>
        <v>0.627689864850794</v>
      </c>
      <c r="BF337" s="4">
        <f>(1-AP337*AA337/AU337/F337)*100</f>
        <v>55.35239572947879</v>
      </c>
      <c r="BG337" s="4">
        <f>(S337-E337/(N337/1.35))</f>
        <v>937.4030751612331</v>
      </c>
      <c r="BH337" s="4">
        <f>E337*BF337/100/BG337</f>
        <v>0.02119981498664432</v>
      </c>
    </row>
    <row r="338" ht="16" customHeight="1">
      <c r="A338" s="4">
        <v>306</v>
      </c>
      <c r="B338" t="s" s="2">
        <v>399</v>
      </c>
      <c r="C338" s="4">
        <v>1813.500028979033</v>
      </c>
      <c r="D338" s="4">
        <v>0</v>
      </c>
      <c r="E338" s="4">
        <f>(R338-S338*(1000-T338)/(1000-U338))*AO338</f>
        <v>36.3515836987595</v>
      </c>
      <c r="F338" s="4">
        <f>IF(AZ338&lt;&gt;0,1/(1/AZ338-1/N338),0)</f>
        <v>0.1811888356523463</v>
      </c>
      <c r="G338" s="4">
        <f>((BC338-AP338/2)*S338-E338)/(BC338+AP338/2)</f>
        <v>596.7057128961591</v>
      </c>
      <c r="H338" s="4">
        <f>AP338*1000</f>
        <v>2.514376698358908</v>
      </c>
      <c r="I338" s="4">
        <f>(AU338-BA338)</f>
        <v>1.465830555371315</v>
      </c>
      <c r="J338" s="4">
        <f>(P338+AT338*D338)</f>
        <v>24.99598121643066</v>
      </c>
      <c r="K338" s="4">
        <v>6</v>
      </c>
      <c r="L338" s="4">
        <f>(K338*AI338+AJ338)</f>
        <v>1.420000016689301</v>
      </c>
      <c r="M338" s="4">
        <v>1</v>
      </c>
      <c r="N338" s="4">
        <f>L338*(M338+1)*(M338+1)/(M338*M338+1)</f>
        <v>2.840000033378601</v>
      </c>
      <c r="O338" s="4">
        <v>22.59643745422363</v>
      </c>
      <c r="P338" s="4">
        <v>24.99598121643066</v>
      </c>
      <c r="Q338" s="4">
        <v>22.0089282989502</v>
      </c>
      <c r="R338" s="4">
        <v>999.937744140625</v>
      </c>
      <c r="S338" s="4">
        <v>953.3953857421875</v>
      </c>
      <c r="T338" s="4">
        <v>13.8685417175293</v>
      </c>
      <c r="U338" s="4">
        <v>16.8377857208252</v>
      </c>
      <c r="V338" s="4">
        <v>51.24530410766602</v>
      </c>
      <c r="W338" s="4">
        <v>62.21889114379883</v>
      </c>
      <c r="X338" s="4">
        <v>499.5292053222656</v>
      </c>
      <c r="Y338" s="4">
        <v>1999.37890625</v>
      </c>
      <c r="Z338" s="4">
        <v>25.29156494140625</v>
      </c>
      <c r="AA338" s="4">
        <v>101.7405319213867</v>
      </c>
      <c r="AB338" s="4">
        <v>7.25948429107666</v>
      </c>
      <c r="AC338" s="4">
        <v>0.206999808549881</v>
      </c>
      <c r="AD338" s="4">
        <v>0.01567270420491695</v>
      </c>
      <c r="AE338" s="4">
        <v>0.005362487863749266</v>
      </c>
      <c r="AF338" s="4">
        <v>0.01139447279274464</v>
      </c>
      <c r="AG338" s="4">
        <v>0.00490605179220438</v>
      </c>
      <c r="AH338" s="4">
        <v>0.6666666865348816</v>
      </c>
      <c r="AI338" s="4">
        <v>-0.2195652425289154</v>
      </c>
      <c r="AJ338" s="4">
        <v>2.737391471862793</v>
      </c>
      <c r="AK338" s="4">
        <v>1</v>
      </c>
      <c r="AL338" s="4">
        <v>0</v>
      </c>
      <c r="AM338" s="4">
        <v>0.1599999964237213</v>
      </c>
      <c r="AN338" s="4">
        <v>111115</v>
      </c>
      <c r="AO338" s="4">
        <f>X338*0.000001/(K338*0.0001)</f>
        <v>0.8325486755371092</v>
      </c>
      <c r="AP338" s="4">
        <f>(U338-T338)/(1000-U338)*AO338</f>
        <v>0.002514376698358908</v>
      </c>
      <c r="AQ338" s="4">
        <f>(P338+273.15)</f>
        <v>298.1459812164306</v>
      </c>
      <c r="AR338" s="4">
        <f>(O338+273.15)</f>
        <v>295.7464374542236</v>
      </c>
      <c r="AS338" s="4">
        <f>(Y338*AK338+Z338*AL338)*AM338</f>
        <v>319.9006178496638</v>
      </c>
      <c r="AT338" s="4">
        <f>((AS338+0.00000010773*(AR338^4-AQ338^4))-AP338*44100)/(L338*0.92*2*29.3+0.00000043092*AQ338^3)</f>
        <v>2.068095948043885</v>
      </c>
      <c r="AU338" s="4">
        <f>0.61365*EXP(17.502*J338/(240.97+J338))</f>
        <v>3.178915830986401</v>
      </c>
      <c r="AV338" s="4">
        <f>AU338*1000/AA338</f>
        <v>31.24532348074117</v>
      </c>
      <c r="AW338" s="4">
        <f>(AV338-U338)</f>
        <v>14.40753775991597</v>
      </c>
      <c r="AX338" s="4">
        <f>IF(D338,P338,(O338+P338)/2)</f>
        <v>23.79620933532715</v>
      </c>
      <c r="AY338" s="4">
        <f>0.61365*EXP(17.502*AX338/(240.97+AX338))</f>
        <v>2.958506540386169</v>
      </c>
      <c r="AZ338" s="4">
        <f>IF(AW338&lt;&gt;0,(1000-(AV338+U338)/2)/AW338*AP338,0)</f>
        <v>0.1703224530499295</v>
      </c>
      <c r="BA338" s="4">
        <f>U338*AA338/1000</f>
        <v>1.713085275615085</v>
      </c>
      <c r="BB338" s="4">
        <f>(AY338-BA338)</f>
        <v>1.245421264771083</v>
      </c>
      <c r="BC338" s="4">
        <f>1/(1.6/F338+1.37/N338)</f>
        <v>0.1073772403737378</v>
      </c>
      <c r="BD338" s="4">
        <f>G338*AA338*0.001</f>
        <v>60.7091566305855</v>
      </c>
      <c r="BE338" s="4">
        <f>G338/S338</f>
        <v>0.6258743453343263</v>
      </c>
      <c r="BF338" s="4">
        <f>(1-AP338*AA338/AU338/F338)*100</f>
        <v>55.58661404511804</v>
      </c>
      <c r="BG338" s="4">
        <f>(S338-E338/(N338/1.35))</f>
        <v>936.1155838349517</v>
      </c>
      <c r="BH338" s="4">
        <f>E338*BF338/100/BG338</f>
        <v>0.02158559784587472</v>
      </c>
    </row>
    <row r="339" ht="16" customHeight="1">
      <c r="A339" s="4">
        <v>307</v>
      </c>
      <c r="B339" t="s" s="2">
        <v>400</v>
      </c>
      <c r="C339" s="4">
        <v>1818.500028867275</v>
      </c>
      <c r="D339" s="4">
        <v>0</v>
      </c>
      <c r="E339" s="4">
        <f>(R339-S339*(1000-T339)/(1000-U339))*AO339</f>
        <v>36.76338147182671</v>
      </c>
      <c r="F339" s="4">
        <f>IF(AZ339&lt;&gt;0,1/(1/AZ339-1/N339),0)</f>
        <v>0.1817866897848031</v>
      </c>
      <c r="G339" s="4">
        <f>((BC339-AP339/2)*S339-E339)/(BC339+AP339/2)</f>
        <v>593.4631752250152</v>
      </c>
      <c r="H339" s="4">
        <f>AP339*1000</f>
        <v>2.514497857156243</v>
      </c>
      <c r="I339" s="4">
        <f>(AU339-BA339)</f>
        <v>1.461398404127272</v>
      </c>
      <c r="J339" s="4">
        <f>(P339+AT339*D339)</f>
        <v>24.97368431091309</v>
      </c>
      <c r="K339" s="4">
        <v>6</v>
      </c>
      <c r="L339" s="4">
        <f>(K339*AI339+AJ339)</f>
        <v>1.420000016689301</v>
      </c>
      <c r="M339" s="4">
        <v>1</v>
      </c>
      <c r="N339" s="4">
        <f>L339*(M339+1)*(M339+1)/(M339*M339+1)</f>
        <v>2.840000033378601</v>
      </c>
      <c r="O339" s="4">
        <v>22.57705307006836</v>
      </c>
      <c r="P339" s="4">
        <v>24.97368431091309</v>
      </c>
      <c r="Q339" s="4">
        <v>22.04930686950684</v>
      </c>
      <c r="R339" s="4">
        <v>999.8557739257812</v>
      </c>
      <c r="S339" s="4">
        <v>952.8199462890625</v>
      </c>
      <c r="T339" s="4">
        <v>13.87043285369873</v>
      </c>
      <c r="U339" s="4">
        <v>16.83984184265137</v>
      </c>
      <c r="V339" s="4">
        <v>51.32920074462891</v>
      </c>
      <c r="W339" s="4">
        <v>62.31885528564453</v>
      </c>
      <c r="X339" s="4">
        <v>499.5244750976562</v>
      </c>
      <c r="Y339" s="4">
        <v>1999.316528320312</v>
      </c>
      <c r="Z339" s="4">
        <v>25.25542831420898</v>
      </c>
      <c r="AA339" s="4">
        <v>101.7405014038086</v>
      </c>
      <c r="AB339" s="4">
        <v>7.25948429107666</v>
      </c>
      <c r="AC339" s="4">
        <v>0.206999808549881</v>
      </c>
      <c r="AD339" s="4">
        <v>0.01567270420491695</v>
      </c>
      <c r="AE339" s="4">
        <v>0.005362487863749266</v>
      </c>
      <c r="AF339" s="4">
        <v>0.01139447279274464</v>
      </c>
      <c r="AG339" s="4">
        <v>0.00490605179220438</v>
      </c>
      <c r="AH339" s="4">
        <v>0.6666666865348816</v>
      </c>
      <c r="AI339" s="4">
        <v>-0.2195652425289154</v>
      </c>
      <c r="AJ339" s="4">
        <v>2.737391471862793</v>
      </c>
      <c r="AK339" s="4">
        <v>1</v>
      </c>
      <c r="AL339" s="4">
        <v>0</v>
      </c>
      <c r="AM339" s="4">
        <v>0.1599999964237213</v>
      </c>
      <c r="AN339" s="4">
        <v>111115</v>
      </c>
      <c r="AO339" s="4">
        <f>X339*0.000001/(K339*0.0001)</f>
        <v>0.832540791829427</v>
      </c>
      <c r="AP339" s="4">
        <f>(U339-T339)/(1000-U339)*AO339</f>
        <v>0.002514497857156243</v>
      </c>
      <c r="AQ339" s="4">
        <f>(P339+273.15)</f>
        <v>298.1236843109131</v>
      </c>
      <c r="AR339" s="4">
        <f>(O339+273.15)</f>
        <v>295.7270530700683</v>
      </c>
      <c r="AS339" s="4">
        <f>(Y339*AK339+Z339*AL339)*AM339</f>
        <v>319.8906373811369</v>
      </c>
      <c r="AT339" s="4">
        <f>((AS339+0.00000010773*(AR339^4-AQ339^4))-AP339*44100)/(L339*0.92*2*29.3+0.00000043092*AQ339^3)</f>
        <v>2.068420277453725</v>
      </c>
      <c r="AU339" s="4">
        <f>0.61365*EXP(17.502*J339/(240.97+J339))</f>
        <v>3.174692356759458</v>
      </c>
      <c r="AV339" s="4">
        <f>AU339*1000/AA339</f>
        <v>31.20382063146207</v>
      </c>
      <c r="AW339" s="4">
        <f>(AV339-U339)</f>
        <v>14.3639787888107</v>
      </c>
      <c r="AX339" s="4">
        <f>IF(D339,P339,(O339+P339)/2)</f>
        <v>23.77536869049072</v>
      </c>
      <c r="AY339" s="4">
        <f>0.61365*EXP(17.502*AX339/(240.97+AX339))</f>
        <v>2.954799125779536</v>
      </c>
      <c r="AZ339" s="4">
        <f>IF(AW339&lt;&gt;0,(1000-(AV339+U339)/2)/AW339*AP339,0)</f>
        <v>0.1708506431308152</v>
      </c>
      <c r="BA339" s="4">
        <f>U339*AA339/1000</f>
        <v>1.713293952632186</v>
      </c>
      <c r="BB339" s="4">
        <f>(AY339-BA339)</f>
        <v>1.241505173147349</v>
      </c>
      <c r="BC339" s="4">
        <f>1/(1.6/F339+1.37/N339)</f>
        <v>0.1077131346517191</v>
      </c>
      <c r="BD339" s="4">
        <f>G339*AA339*0.001</f>
        <v>60.37924101208937</v>
      </c>
      <c r="BE339" s="4">
        <f>G339/S339</f>
        <v>0.6228492356151546</v>
      </c>
      <c r="BF339" s="4">
        <f>(1-AP339*AA339/AU339/F339)*100</f>
        <v>55.67166537434171</v>
      </c>
      <c r="BG339" s="4">
        <f>(S339-E339/(N339/1.35))</f>
        <v>935.3443954427046</v>
      </c>
      <c r="BH339" s="4">
        <f>E339*BF339/100/BG339</f>
        <v>0.02188155166482934</v>
      </c>
    </row>
    <row r="340" ht="29" customHeight="1">
      <c r="A340" t="s" s="2">
        <v>9</v>
      </c>
      <c r="B340" t="s" s="5">
        <v>401</v>
      </c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</row>
    <row r="341" ht="16" customHeight="1">
      <c r="A341" s="4">
        <v>308</v>
      </c>
      <c r="B341" t="s" s="2">
        <v>402</v>
      </c>
      <c r="C341" s="4">
        <v>1844.000032566488</v>
      </c>
      <c r="D341" s="4">
        <v>0</v>
      </c>
      <c r="E341" s="4">
        <f>(R341-S341*(1000-T341)/(1000-U341))*AO341</f>
        <v>36.64980786068875</v>
      </c>
      <c r="F341" s="4">
        <f>IF(AZ341&lt;&gt;0,1/(1/AZ341-1/N341),0)</f>
        <v>0.178166962519701</v>
      </c>
      <c r="G341" s="4">
        <f>((BC341-AP341/2)*S341-E341)/(BC341+AP341/2)</f>
        <v>587.6889765297453</v>
      </c>
      <c r="H341" s="4">
        <f>AP341*1000</f>
        <v>2.480967552176301</v>
      </c>
      <c r="I341" s="4">
        <f>(AU341-BA341)</f>
        <v>1.469375118353005</v>
      </c>
      <c r="J341" s="4">
        <f>(P341+AT341*D341)</f>
        <v>25.01743507385254</v>
      </c>
      <c r="K341" s="4">
        <v>6</v>
      </c>
      <c r="L341" s="4">
        <f>(K341*AI341+AJ341)</f>
        <v>1.420000016689301</v>
      </c>
      <c r="M341" s="4">
        <v>1</v>
      </c>
      <c r="N341" s="4">
        <f>L341*(M341+1)*(M341+1)/(M341*M341+1)</f>
        <v>2.840000033378601</v>
      </c>
      <c r="O341" s="4">
        <v>22.55463981628418</v>
      </c>
      <c r="P341" s="4">
        <v>25.01743507385254</v>
      </c>
      <c r="Q341" s="4">
        <v>22.03233909606934</v>
      </c>
      <c r="R341" s="4">
        <v>999.4364624023438</v>
      </c>
      <c r="S341" s="4">
        <v>952.5765991210938</v>
      </c>
      <c r="T341" s="4">
        <v>13.9132137298584</v>
      </c>
      <c r="U341" s="4">
        <v>16.84298896789551</v>
      </c>
      <c r="V341" s="4">
        <v>51.79251480102539</v>
      </c>
      <c r="W341" s="4">
        <v>62.42271041870117</v>
      </c>
      <c r="X341" s="4">
        <v>499.5292358398438</v>
      </c>
      <c r="Y341" s="4">
        <v>1999.195434570312</v>
      </c>
      <c r="Z341" s="4">
        <v>25.25544929504395</v>
      </c>
      <c r="AA341" s="4">
        <v>101.7402038574219</v>
      </c>
      <c r="AB341" s="4">
        <v>8.478612899780273</v>
      </c>
      <c r="AC341" s="4">
        <v>0.2271125167608261</v>
      </c>
      <c r="AD341" s="4">
        <v>0.2891831696033478</v>
      </c>
      <c r="AE341" s="4">
        <v>0.005857571959495544</v>
      </c>
      <c r="AF341" s="4">
        <v>0.1778193563222885</v>
      </c>
      <c r="AG341" s="4">
        <v>0.003115722443908453</v>
      </c>
      <c r="AH341" s="4">
        <v>0.6666666865348816</v>
      </c>
      <c r="AI341" s="4">
        <v>-0.2195652425289154</v>
      </c>
      <c r="AJ341" s="4">
        <v>2.737391471862793</v>
      </c>
      <c r="AK341" s="4">
        <v>1</v>
      </c>
      <c r="AL341" s="4">
        <v>0</v>
      </c>
      <c r="AM341" s="4">
        <v>0.1599999964237213</v>
      </c>
      <c r="AN341" s="4">
        <v>111115</v>
      </c>
      <c r="AO341" s="4">
        <f>X341*0.000001/(K341*0.0001)</f>
        <v>0.8325487263997394</v>
      </c>
      <c r="AP341" s="4">
        <f>(U341-T341)/(1000-U341)*AO341</f>
        <v>0.002480967552176301</v>
      </c>
      <c r="AQ341" s="4">
        <f>(P341+273.15)</f>
        <v>298.1674350738525</v>
      </c>
      <c r="AR341" s="4">
        <f>(O341+273.15)</f>
        <v>295.7046398162842</v>
      </c>
      <c r="AS341" s="4">
        <f>(Y341*AK341+Z341*AL341)*AM341</f>
        <v>319.871262381570</v>
      </c>
      <c r="AT341" s="4">
        <f>((AS341+0.00000010773*(AR341^4-AQ341^4))-AP341*44100)/(L341*0.92*2*29.3+0.00000043092*AQ341^3)</f>
        <v>2.076371122991635</v>
      </c>
      <c r="AU341" s="4">
        <f>0.61365*EXP(17.502*J341/(240.97+J341))</f>
        <v>3.182984249515002</v>
      </c>
      <c r="AV341" s="4">
        <f>AU341*1000/AA341</f>
        <v>31.28541253933025</v>
      </c>
      <c r="AW341" s="4">
        <f>(AV341-U341)</f>
        <v>14.44242357143474</v>
      </c>
      <c r="AX341" s="4">
        <f>IF(D341,P341,(O341+P341)/2)</f>
        <v>23.78603744506836</v>
      </c>
      <c r="AY341" s="4">
        <f>0.61365*EXP(17.502*AX341/(240.97+AX341))</f>
        <v>2.956696519685569</v>
      </c>
      <c r="AZ341" s="4">
        <f>IF(AW341&lt;&gt;0,(1000-(AV341+U341)/2)/AW341*AP341,0)</f>
        <v>0.167649497257959</v>
      </c>
      <c r="BA341" s="4">
        <f>U341*AA341/1000</f>
        <v>1.713609131161997</v>
      </c>
      <c r="BB341" s="4">
        <f>(AY341-BA341)</f>
        <v>1.243087388523572</v>
      </c>
      <c r="BC341" s="4">
        <f>1/(1.6/F341+1.37/N341)</f>
        <v>0.1056776934342223</v>
      </c>
      <c r="BD341" s="4">
        <f>G341*AA341*0.001</f>
        <v>59.79159627689591</v>
      </c>
      <c r="BE341" s="4">
        <f>G341/S341</f>
        <v>0.6169466865677612</v>
      </c>
      <c r="BF341" s="4">
        <f>(1-AP341*AA341/AU341/F341)*100</f>
        <v>55.49057106627995</v>
      </c>
      <c r="BG341" s="4">
        <f>(S341-E341/(N341/1.35))</f>
        <v>935.1550357300999</v>
      </c>
      <c r="BH341" s="4">
        <f>E341*BF341/100/BG341</f>
        <v>0.02174739684817371</v>
      </c>
    </row>
    <row r="342" ht="16" customHeight="1">
      <c r="A342" s="4">
        <v>309</v>
      </c>
      <c r="B342" t="s" s="2">
        <v>403</v>
      </c>
      <c r="C342" s="4">
        <v>1849.000032454729</v>
      </c>
      <c r="D342" s="4">
        <v>0</v>
      </c>
      <c r="E342" s="4">
        <f>(R342-S342*(1000-T342)/(1000-U342))*AO342</f>
        <v>35.99621142020624</v>
      </c>
      <c r="F342" s="4">
        <f>IF(AZ342&lt;&gt;0,1/(1/AZ342-1/N342),0)</f>
        <v>0.1729465133181223</v>
      </c>
      <c r="G342" s="4">
        <f>((BC342-AP342/2)*S342-E342)/(BC342+AP342/2)</f>
        <v>584.1456853988529</v>
      </c>
      <c r="H342" s="4">
        <f>AP342*1000</f>
        <v>2.403943402316207</v>
      </c>
      <c r="I342" s="4">
        <f>(AU342-BA342)</f>
        <v>1.464231366953186</v>
      </c>
      <c r="J342" s="4">
        <f>(P342+AT342*D342)</f>
        <v>24.99164009094238</v>
      </c>
      <c r="K342" s="4">
        <v>6</v>
      </c>
      <c r="L342" s="4">
        <f>(K342*AI342+AJ342)</f>
        <v>1.420000016689301</v>
      </c>
      <c r="M342" s="4">
        <v>1</v>
      </c>
      <c r="N342" s="4">
        <f>L342*(M342+1)*(M342+1)/(M342*M342+1)</f>
        <v>2.840000033378601</v>
      </c>
      <c r="O342" s="4">
        <v>22.40155792236328</v>
      </c>
      <c r="P342" s="4">
        <v>24.99164009094238</v>
      </c>
      <c r="Q342" s="4">
        <v>21.79213905334473</v>
      </c>
      <c r="R342" s="4">
        <v>998.48828125</v>
      </c>
      <c r="S342" s="4">
        <v>952.504394531250</v>
      </c>
      <c r="T342" s="4">
        <v>14.00681400299072</v>
      </c>
      <c r="U342" s="4">
        <v>16.8454647064209</v>
      </c>
      <c r="V342" s="4">
        <v>52.59564208984375</v>
      </c>
      <c r="W342" s="4">
        <v>62.96380233764648</v>
      </c>
      <c r="X342" s="4">
        <v>499.5573120117188</v>
      </c>
      <c r="Y342" s="4">
        <v>1999.016113281250</v>
      </c>
      <c r="Z342" s="4">
        <v>25.37828826904297</v>
      </c>
      <c r="AA342" s="4">
        <v>101.7402496337891</v>
      </c>
      <c r="AB342" s="4">
        <v>8.478612899780273</v>
      </c>
      <c r="AC342" s="4">
        <v>0.2271125167608261</v>
      </c>
      <c r="AD342" s="4">
        <v>0.2891831696033478</v>
      </c>
      <c r="AE342" s="4">
        <v>0.005857571959495544</v>
      </c>
      <c r="AF342" s="4">
        <v>0.1778193563222885</v>
      </c>
      <c r="AG342" s="4">
        <v>0.003115722443908453</v>
      </c>
      <c r="AH342" s="4">
        <v>1</v>
      </c>
      <c r="AI342" s="4">
        <v>-0.2195652425289154</v>
      </c>
      <c r="AJ342" s="4">
        <v>2.737391471862793</v>
      </c>
      <c r="AK342" s="4">
        <v>1</v>
      </c>
      <c r="AL342" s="4">
        <v>0</v>
      </c>
      <c r="AM342" s="4">
        <v>0.1599999964237213</v>
      </c>
      <c r="AN342" s="4">
        <v>111115</v>
      </c>
      <c r="AO342" s="4">
        <f>X342*0.000001/(K342*0.0001)</f>
        <v>0.8325955200195312</v>
      </c>
      <c r="AP342" s="4">
        <f>(U342-T342)/(1000-U342)*AO342</f>
        <v>0.002403943402316206</v>
      </c>
      <c r="AQ342" s="4">
        <f>(P342+273.15)</f>
        <v>298.1416400909424</v>
      </c>
      <c r="AR342" s="4">
        <f>(O342+273.15)</f>
        <v>295.5515579223633</v>
      </c>
      <c r="AS342" s="4">
        <f>(Y342*AK342+Z342*AL342)*AM342</f>
        <v>319.8425709759613</v>
      </c>
      <c r="AT342" s="4">
        <f>((AS342+0.00000010773*(AR342^4-AQ342^4))-AP342*44100)/(L342*0.92*2*29.3+0.00000043092*AQ342^3)</f>
        <v>2.09870132098493</v>
      </c>
      <c r="AU342" s="4">
        <f>0.61365*EXP(17.502*J342/(240.97+J342))</f>
        <v>3.178093151381631</v>
      </c>
      <c r="AV342" s="4">
        <f>AU342*1000/AA342</f>
        <v>31.2373240956365</v>
      </c>
      <c r="AW342" s="4">
        <f>(AV342-U342)</f>
        <v>14.3918593892156</v>
      </c>
      <c r="AX342" s="4">
        <f>IF(D342,P342,(O342+P342)/2)</f>
        <v>23.69659900665283</v>
      </c>
      <c r="AY342" s="4">
        <f>0.61365*EXP(17.502*AX342/(240.97+AX342))</f>
        <v>2.940823183586478</v>
      </c>
      <c r="AZ342" s="4">
        <f>IF(AW342&lt;&gt;0,(1000-(AV342+U342)/2)/AW342*AP342,0)</f>
        <v>0.1630191893496011</v>
      </c>
      <c r="BA342" s="4">
        <f>U342*AA342/1000</f>
        <v>1.713861784428445</v>
      </c>
      <c r="BB342" s="4">
        <f>(AY342-BA342)</f>
        <v>1.226961399158032</v>
      </c>
      <c r="BC342" s="4">
        <f>1/(1.6/F342+1.37/N342)</f>
        <v>0.1027346996084265</v>
      </c>
      <c r="BD342" s="4">
        <f>G342*AA342*0.001</f>
        <v>59.4311278549801</v>
      </c>
      <c r="BE342" s="4">
        <f>G342/S342</f>
        <v>0.6132734806817609</v>
      </c>
      <c r="BF342" s="4">
        <f>(1-AP342*AA342/AU342/F342)*100</f>
        <v>55.50219339596735</v>
      </c>
      <c r="BG342" s="4">
        <f>(S342-E342/(N342/1.35))</f>
        <v>935.3935195854256</v>
      </c>
      <c r="BH342" s="4">
        <f>E342*BF342/100/BG342</f>
        <v>0.02135859021828468</v>
      </c>
    </row>
    <row r="343" ht="16" customHeight="1">
      <c r="A343" s="4">
        <v>310</v>
      </c>
      <c r="B343" t="s" s="2">
        <v>404</v>
      </c>
      <c r="C343" s="4">
        <v>1854.500032331795</v>
      </c>
      <c r="D343" s="4">
        <v>0</v>
      </c>
      <c r="E343" s="4">
        <f>(R343-S343*(1000-T343)/(1000-U343))*AO343</f>
        <v>35.95310595213511</v>
      </c>
      <c r="F343" s="4">
        <f>IF(AZ343&lt;&gt;0,1/(1/AZ343-1/N343),0)</f>
        <v>0.1740335085653883</v>
      </c>
      <c r="G343" s="4">
        <f>((BC343-AP343/2)*S343-E343)/(BC343+AP343/2)</f>
        <v>586.926197527033</v>
      </c>
      <c r="H343" s="4">
        <f>AP343*1000</f>
        <v>2.395622485076382</v>
      </c>
      <c r="I343" s="4">
        <f>(AU343-BA343)</f>
        <v>1.450669957418647</v>
      </c>
      <c r="J343" s="4">
        <f>(P343+AT343*D343)</f>
        <v>24.91946411132812</v>
      </c>
      <c r="K343" s="4">
        <v>6</v>
      </c>
      <c r="L343" s="4">
        <f>(K343*AI343+AJ343)</f>
        <v>1.420000016689301</v>
      </c>
      <c r="M343" s="4">
        <v>1</v>
      </c>
      <c r="N343" s="4">
        <f>L343*(M343+1)*(M343+1)/(M343*M343+1)</f>
        <v>2.840000033378601</v>
      </c>
      <c r="O343" s="4">
        <v>22.22872734069824</v>
      </c>
      <c r="P343" s="4">
        <v>24.91946411132812</v>
      </c>
      <c r="Q343" s="4">
        <v>21.55143356323242</v>
      </c>
      <c r="R343" s="4">
        <v>998.573486328125</v>
      </c>
      <c r="S343" s="4">
        <v>952.6531982421875</v>
      </c>
      <c r="T343" s="4">
        <v>14.01596069335938</v>
      </c>
      <c r="U343" s="4">
        <v>16.84461975097656</v>
      </c>
      <c r="V343" s="4">
        <v>53.17247009277344</v>
      </c>
      <c r="W343" s="4">
        <v>63.59351348876953</v>
      </c>
      <c r="X343" s="4">
        <v>499.5870666503906</v>
      </c>
      <c r="Y343" s="4">
        <v>1998.861938476562</v>
      </c>
      <c r="Z343" s="4">
        <v>25.55767440795898</v>
      </c>
      <c r="AA343" s="4">
        <v>101.7400512695312</v>
      </c>
      <c r="AB343" s="4">
        <v>8.478612899780273</v>
      </c>
      <c r="AC343" s="4">
        <v>0.2271125167608261</v>
      </c>
      <c r="AD343" s="4">
        <v>0.2891831696033478</v>
      </c>
      <c r="AE343" s="4">
        <v>0.005857571959495544</v>
      </c>
      <c r="AF343" s="4">
        <v>0.1778193563222885</v>
      </c>
      <c r="AG343" s="4">
        <v>0.003115722443908453</v>
      </c>
      <c r="AH343" s="4">
        <v>1</v>
      </c>
      <c r="AI343" s="4">
        <v>-0.2195652425289154</v>
      </c>
      <c r="AJ343" s="4">
        <v>2.737391471862793</v>
      </c>
      <c r="AK343" s="4">
        <v>1</v>
      </c>
      <c r="AL343" s="4">
        <v>0</v>
      </c>
      <c r="AM343" s="4">
        <v>0.1599999964237213</v>
      </c>
      <c r="AN343" s="4">
        <v>111115</v>
      </c>
      <c r="AO343" s="4">
        <f>X343*0.000001/(K343*0.0001)</f>
        <v>0.8326451110839843</v>
      </c>
      <c r="AP343" s="4">
        <f>(U343-T343)/(1000-U343)*AO343</f>
        <v>0.002395622485076382</v>
      </c>
      <c r="AQ343" s="4">
        <f>(P343+273.15)</f>
        <v>298.0694641113281</v>
      </c>
      <c r="AR343" s="4">
        <f>(O343+273.15)</f>
        <v>295.3787273406982</v>
      </c>
      <c r="AS343" s="4">
        <f>(Y343*AK343+Z343*AL343)*AM343</f>
        <v>319.8179030077627</v>
      </c>
      <c r="AT343" s="4">
        <f>((AS343+0.00000010773*(AR343^4-AQ343^4))-AP343*44100)/(L343*0.92*2*29.3+0.00000043092*AQ343^3)</f>
        <v>2.090318555414483</v>
      </c>
      <c r="AU343" s="4">
        <f>0.61365*EXP(17.502*J343/(240.97+J343))</f>
        <v>3.164442434498761</v>
      </c>
      <c r="AV343" s="4">
        <f>AU343*1000/AA343</f>
        <v>31.10321250099897</v>
      </c>
      <c r="AW343" s="4">
        <f>(AV343-U343)</f>
        <v>14.25859275002241</v>
      </c>
      <c r="AX343" s="4">
        <f>IF(D343,P343,(O343+P343)/2)</f>
        <v>23.57409572601318</v>
      </c>
      <c r="AY343" s="4">
        <f>0.61365*EXP(17.502*AX343/(240.97+AX343))</f>
        <v>2.919202534779951</v>
      </c>
      <c r="AZ343" s="4">
        <f>IF(AW343&lt;&gt;0,(1000-(AV343+U343)/2)/AW343*AP343,0)</f>
        <v>0.1639846283249766</v>
      </c>
      <c r="BA343" s="4">
        <f>U343*AA343/1000</f>
        <v>1.713772477080114</v>
      </c>
      <c r="BB343" s="4">
        <f>(AY343-BA343)</f>
        <v>1.205430057699837</v>
      </c>
      <c r="BC343" s="4">
        <f>1/(1.6/F343+1.37/N343)</f>
        <v>0.1033482116093635</v>
      </c>
      <c r="BD343" s="4">
        <f>G343*AA343*0.001</f>
        <v>59.71390142783137</v>
      </c>
      <c r="BE343" s="4">
        <f>G343/S343</f>
        <v>0.6160963912261197</v>
      </c>
      <c r="BF343" s="4">
        <f>(1-AP343*AA343/AU343/F343)*100</f>
        <v>55.74317468415118</v>
      </c>
      <c r="BG343" s="4">
        <f>(S343-E343/(N343/1.35))</f>
        <v>935.5628135714378</v>
      </c>
      <c r="BH343" s="4">
        <f>E343*BF343/100/BG343</f>
        <v>0.02142176063921367</v>
      </c>
    </row>
    <row r="344" ht="16" customHeight="1">
      <c r="A344" s="4">
        <v>311</v>
      </c>
      <c r="B344" t="s" s="2">
        <v>405</v>
      </c>
      <c r="C344" s="4">
        <v>1859.500032220036</v>
      </c>
      <c r="D344" s="4">
        <v>0</v>
      </c>
      <c r="E344" s="4">
        <f>(R344-S344*(1000-T344)/(1000-U344))*AO344</f>
        <v>36.43496552229097</v>
      </c>
      <c r="F344" s="4">
        <f>IF(AZ344&lt;&gt;0,1/(1/AZ344-1/N344),0)</f>
        <v>0.1789324711362378</v>
      </c>
      <c r="G344" s="4">
        <f>((BC344-AP344/2)*S344-E344)/(BC344+AP344/2)</f>
        <v>591.7110756758478</v>
      </c>
      <c r="H344" s="4">
        <f>AP344*1000</f>
        <v>2.441387665588187</v>
      </c>
      <c r="I344" s="4">
        <f>(AU344-BA344)</f>
        <v>1.440319463450243</v>
      </c>
      <c r="J344" s="4">
        <f>(P344+AT344*D344)</f>
        <v>24.86324882507324</v>
      </c>
      <c r="K344" s="4">
        <v>6</v>
      </c>
      <c r="L344" s="4">
        <f>(K344*AI344+AJ344)</f>
        <v>1.420000016689301</v>
      </c>
      <c r="M344" s="4">
        <v>1</v>
      </c>
      <c r="N344" s="4">
        <f>L344*(M344+1)*(M344+1)/(M344*M344+1)</f>
        <v>2.840000033378601</v>
      </c>
      <c r="O344" s="4">
        <v>22.10022926330566</v>
      </c>
      <c r="P344" s="4">
        <v>24.86324882507324</v>
      </c>
      <c r="Q344" s="4">
        <v>21.38425445556641</v>
      </c>
      <c r="R344" s="4">
        <v>999.4074096679688</v>
      </c>
      <c r="S344" s="4">
        <v>952.8546752929688</v>
      </c>
      <c r="T344" s="4">
        <v>13.95948314666748</v>
      </c>
      <c r="U344" s="4">
        <v>16.84223556518555</v>
      </c>
      <c r="V344" s="4">
        <v>53.27434921264648</v>
      </c>
      <c r="W344" s="4">
        <v>64.11775970458984</v>
      </c>
      <c r="X344" s="4">
        <v>499.5786437988281</v>
      </c>
      <c r="Y344" s="4">
        <v>1998.760375976562</v>
      </c>
      <c r="Z344" s="4">
        <v>25.69406890869141</v>
      </c>
      <c r="AA344" s="4">
        <v>101.7398452758789</v>
      </c>
      <c r="AB344" s="4">
        <v>8.478612899780273</v>
      </c>
      <c r="AC344" s="4">
        <v>0.2271125167608261</v>
      </c>
      <c r="AD344" s="4">
        <v>0.2891831696033478</v>
      </c>
      <c r="AE344" s="4">
        <v>0.005857571959495544</v>
      </c>
      <c r="AF344" s="4">
        <v>0.1778193563222885</v>
      </c>
      <c r="AG344" s="4">
        <v>0.003115722443908453</v>
      </c>
      <c r="AH344" s="4">
        <v>0.6666666865348816</v>
      </c>
      <c r="AI344" s="4">
        <v>-0.2195652425289154</v>
      </c>
      <c r="AJ344" s="4">
        <v>2.737391471862793</v>
      </c>
      <c r="AK344" s="4">
        <v>1</v>
      </c>
      <c r="AL344" s="4">
        <v>0</v>
      </c>
      <c r="AM344" s="4">
        <v>0.1599999964237213</v>
      </c>
      <c r="AN344" s="4">
        <v>111115</v>
      </c>
      <c r="AO344" s="4">
        <f>X344*0.000001/(K344*0.0001)</f>
        <v>0.8326310729980468</v>
      </c>
      <c r="AP344" s="4">
        <f>(U344-T344)/(1000-U344)*AO344</f>
        <v>0.002441387665588187</v>
      </c>
      <c r="AQ344" s="4">
        <f>(P344+273.15)</f>
        <v>298.0132488250732</v>
      </c>
      <c r="AR344" s="4">
        <f>(O344+273.15)</f>
        <v>295.2502292633056</v>
      </c>
      <c r="AS344" s="4">
        <f>(Y344*AK344+Z344*AL344)*AM344</f>
        <v>319.8016530081259</v>
      </c>
      <c r="AT344" s="4">
        <f>((AS344+0.00000010773*(AR344^4-AQ344^4))-AP344*44100)/(L344*0.92*2*29.3+0.00000043092*AQ344^3)</f>
        <v>2.058420468788419</v>
      </c>
      <c r="AU344" s="4">
        <f>0.61365*EXP(17.502*J344/(240.97+J344))</f>
        <v>3.153845903952125</v>
      </c>
      <c r="AV344" s="4">
        <f>AU344*1000/AA344</f>
        <v>30.99912227505479</v>
      </c>
      <c r="AW344" s="4">
        <f>(AV344-U344)</f>
        <v>14.15688670986924</v>
      </c>
      <c r="AX344" s="4">
        <f>IF(D344,P344,(O344+P344)/2)</f>
        <v>23.48173904418945</v>
      </c>
      <c r="AY344" s="4">
        <f>0.61365*EXP(17.502*AX344/(240.97+AX344))</f>
        <v>2.902994503748998</v>
      </c>
      <c r="AZ344" s="4">
        <f>IF(AW344&lt;&gt;0,(1000-(AV344+U344)/2)/AW344*AP344,0)</f>
        <v>0.1683271233256991</v>
      </c>
      <c r="BA344" s="4">
        <f>U344*AA344/1000</f>
        <v>1.713526440501882</v>
      </c>
      <c r="BB344" s="4">
        <f>(AY344-BA344)</f>
        <v>1.189468063247116</v>
      </c>
      <c r="BC344" s="4">
        <f>1/(1.6/F344+1.37/N344)</f>
        <v>0.1061085048979694</v>
      </c>
      <c r="BD344" s="4">
        <f>G344*AA344*0.001</f>
        <v>60.20059328728463</v>
      </c>
      <c r="BE344" s="4">
        <f>G344/S344</f>
        <v>0.6209877445308413</v>
      </c>
      <c r="BF344" s="4">
        <f>(1-AP344*AA344/AU344/F344)*100</f>
        <v>55.98525509725322</v>
      </c>
      <c r="BG344" s="4">
        <f>(S344-E344/(N344/1.35))</f>
        <v>935.5352376602243</v>
      </c>
      <c r="BH344" s="4">
        <f>E344*BF344/100/BG344</f>
        <v>0.02180378415597345</v>
      </c>
    </row>
    <row r="345" ht="16" customHeight="1">
      <c r="A345" s="4">
        <v>312</v>
      </c>
      <c r="B345" t="s" s="2">
        <v>406</v>
      </c>
      <c r="C345" s="4">
        <v>1864.500032108277</v>
      </c>
      <c r="D345" s="4">
        <v>0</v>
      </c>
      <c r="E345" s="4">
        <f>(R345-S345*(1000-T345)/(1000-U345))*AO345</f>
        <v>36.87642165646816</v>
      </c>
      <c r="F345" s="4">
        <f>IF(AZ345&lt;&gt;0,1/(1/AZ345-1/N345),0)</f>
        <v>0.182606763846254</v>
      </c>
      <c r="G345" s="4">
        <f>((BC345-AP345/2)*S345-E345)/(BC345+AP345/2)</f>
        <v>594.3383733120334</v>
      </c>
      <c r="H345" s="4">
        <f>AP345*1000</f>
        <v>2.489550768154952</v>
      </c>
      <c r="I345" s="4">
        <f>(AU345-BA345)</f>
        <v>1.440926858321874</v>
      </c>
      <c r="J345" s="4">
        <f>(P345+AT345*D345)</f>
        <v>24.86496353149414</v>
      </c>
      <c r="K345" s="4">
        <v>6</v>
      </c>
      <c r="L345" s="4">
        <f>(K345*AI345+AJ345)</f>
        <v>1.420000016689301</v>
      </c>
      <c r="M345" s="4">
        <v>1</v>
      </c>
      <c r="N345" s="4">
        <f>L345*(M345+1)*(M345+1)/(M345*M345+1)</f>
        <v>2.840000033378601</v>
      </c>
      <c r="O345" s="4">
        <v>22.08896255493164</v>
      </c>
      <c r="P345" s="4">
        <v>24.86496353149414</v>
      </c>
      <c r="Q345" s="4">
        <v>21.39453125</v>
      </c>
      <c r="R345" s="4">
        <v>1000.184326171875</v>
      </c>
      <c r="S345" s="4">
        <v>953.0444946289062</v>
      </c>
      <c r="T345" s="4">
        <v>13.8997917175293</v>
      </c>
      <c r="U345" s="4">
        <v>16.83949851989746</v>
      </c>
      <c r="V345" s="4">
        <v>53.01680374145508</v>
      </c>
      <c r="W345" s="4">
        <v>64.1895751953125</v>
      </c>
      <c r="X345" s="4">
        <v>499.5657348632812</v>
      </c>
      <c r="Y345" s="4">
        <v>1998.716918945312</v>
      </c>
      <c r="Z345" s="4">
        <v>25.66633796691895</v>
      </c>
      <c r="AA345" s="4">
        <v>101.7394790649414</v>
      </c>
      <c r="AB345" s="4">
        <v>8.478612899780273</v>
      </c>
      <c r="AC345" s="4">
        <v>0.2271125167608261</v>
      </c>
      <c r="AD345" s="4">
        <v>0.2891831696033478</v>
      </c>
      <c r="AE345" s="4">
        <v>0.005857571959495544</v>
      </c>
      <c r="AF345" s="4">
        <v>0.1778193563222885</v>
      </c>
      <c r="AG345" s="4">
        <v>0.003115722443908453</v>
      </c>
      <c r="AH345" s="4">
        <v>0.6666666865348816</v>
      </c>
      <c r="AI345" s="4">
        <v>-0.2195652425289154</v>
      </c>
      <c r="AJ345" s="4">
        <v>2.737391471862793</v>
      </c>
      <c r="AK345" s="4">
        <v>1</v>
      </c>
      <c r="AL345" s="4">
        <v>0</v>
      </c>
      <c r="AM345" s="4">
        <v>0.1599999964237213</v>
      </c>
      <c r="AN345" s="4">
        <v>111115</v>
      </c>
      <c r="AO345" s="4">
        <f>X345*0.000001/(K345*0.0001)</f>
        <v>0.8326095581054687</v>
      </c>
      <c r="AP345" s="4">
        <f>(U345-T345)/(1000-U345)*AO345</f>
        <v>0.002489550768154953</v>
      </c>
      <c r="AQ345" s="4">
        <f>(P345+273.15)</f>
        <v>298.0149635314941</v>
      </c>
      <c r="AR345" s="4">
        <f>(O345+273.15)</f>
        <v>295.2389625549316</v>
      </c>
      <c r="AS345" s="4">
        <f>(Y345*AK345+Z345*AL345)*AM345</f>
        <v>319.7946998832813</v>
      </c>
      <c r="AT345" s="4">
        <f>((AS345+0.00000010773*(AR345^4-AQ345^4))-AP345*44100)/(L345*0.92*2*29.3+0.00000043092*AQ345^3)</f>
        <v>2.03254680731062</v>
      </c>
      <c r="AU345" s="4">
        <f>0.61365*EXP(17.502*J345/(240.97+J345))</f>
        <v>3.154168665451094</v>
      </c>
      <c r="AV345" s="4">
        <f>AU345*1000/AA345</f>
        <v>31.00240628751159</v>
      </c>
      <c r="AW345" s="4">
        <f>(AV345-U345)</f>
        <v>14.16290776761413</v>
      </c>
      <c r="AX345" s="4">
        <f>IF(D345,P345,(O345+P345)/2)</f>
        <v>23.47696304321289</v>
      </c>
      <c r="AY345" s="4">
        <f>0.61365*EXP(17.502*AX345/(240.97+AX345))</f>
        <v>2.902158489414182</v>
      </c>
      <c r="AZ345" s="4">
        <f>IF(AW345&lt;&gt;0,(1000-(AV345+U345)/2)/AW345*AP345,0)</f>
        <v>0.171574819422316</v>
      </c>
      <c r="BA345" s="4">
        <f>U345*AA345/1000</f>
        <v>1.713241807129219</v>
      </c>
      <c r="BB345" s="4">
        <f>(AY345-BA345)</f>
        <v>1.188916682284962</v>
      </c>
      <c r="BC345" s="4">
        <f>1/(1.6/F345+1.37/N345)</f>
        <v>0.1081736927649109</v>
      </c>
      <c r="BD345" s="4">
        <f>G345*AA345*0.001</f>
        <v>60.46767648907095</v>
      </c>
      <c r="BE345" s="4">
        <f>G345/S345</f>
        <v>0.6236208032904645</v>
      </c>
      <c r="BF345" s="4">
        <f>(1-AP345*AA345/AU345/F345)*100</f>
        <v>56.02470883390676</v>
      </c>
      <c r="BG345" s="4">
        <f>(S345-E345/(N345/1.35))</f>
        <v>935.5152098925932</v>
      </c>
      <c r="BH345" s="4">
        <f>E345*BF345/100/BG345</f>
        <v>0.0220839892745004</v>
      </c>
    </row>
    <row r="346" ht="16" customHeight="1">
      <c r="A346" s="4">
        <v>313</v>
      </c>
      <c r="B346" t="s" s="2">
        <v>407</v>
      </c>
      <c r="C346" s="4">
        <v>1870.000031985343</v>
      </c>
      <c r="D346" s="4">
        <v>0</v>
      </c>
      <c r="E346" s="4">
        <f>(R346-S346*(1000-T346)/(1000-U346))*AO346</f>
        <v>36.81133512833146</v>
      </c>
      <c r="F346" s="4">
        <f>IF(AZ346&lt;&gt;0,1/(1/AZ346-1/N346),0)</f>
        <v>0.1828609340140296</v>
      </c>
      <c r="G346" s="4">
        <f>((BC346-AP346/2)*S346-E346)/(BC346+AP346/2)</f>
        <v>595.5139797793252</v>
      </c>
      <c r="H346" s="4">
        <f>AP346*1000</f>
        <v>2.485323409691219</v>
      </c>
      <c r="I346" s="4">
        <f>(AU346-BA346)</f>
        <v>1.436639211423312</v>
      </c>
      <c r="J346" s="4">
        <f>(P346+AT346*D346)</f>
        <v>24.84062957763672</v>
      </c>
      <c r="K346" s="4">
        <v>6</v>
      </c>
      <c r="L346" s="4">
        <f>(K346*AI346+AJ346)</f>
        <v>1.420000016689301</v>
      </c>
      <c r="M346" s="4">
        <v>1</v>
      </c>
      <c r="N346" s="4">
        <f>L346*(M346+1)*(M346+1)/(M346*M346+1)</f>
        <v>2.840000033378601</v>
      </c>
      <c r="O346" s="4">
        <v>22.07676315307617</v>
      </c>
      <c r="P346" s="4">
        <v>24.84062957763672</v>
      </c>
      <c r="Q346" s="4">
        <v>21.38450050354004</v>
      </c>
      <c r="R346" s="4">
        <v>1000.1884765625</v>
      </c>
      <c r="S346" s="4">
        <v>953.1309204101562</v>
      </c>
      <c r="T346" s="4">
        <v>13.90186500549316</v>
      </c>
      <c r="U346" s="4">
        <v>16.83661842346191</v>
      </c>
      <c r="V346" s="4">
        <v>53.05511474609375</v>
      </c>
      <c r="W346" s="4">
        <v>64.24285888671875</v>
      </c>
      <c r="X346" s="4">
        <v>499.5606689453125</v>
      </c>
      <c r="Y346" s="4">
        <v>1998.683471679688</v>
      </c>
      <c r="Z346" s="4">
        <v>25.73941230773926</v>
      </c>
      <c r="AA346" s="4">
        <v>101.7396545410156</v>
      </c>
      <c r="AB346" s="4">
        <v>8.478612899780273</v>
      </c>
      <c r="AC346" s="4">
        <v>0.2271125167608261</v>
      </c>
      <c r="AD346" s="4">
        <v>0.2891831696033478</v>
      </c>
      <c r="AE346" s="4">
        <v>0.005857571959495544</v>
      </c>
      <c r="AF346" s="4">
        <v>0.1778193563222885</v>
      </c>
      <c r="AG346" s="4">
        <v>0.003115722443908453</v>
      </c>
      <c r="AH346" s="4">
        <v>1</v>
      </c>
      <c r="AI346" s="4">
        <v>-0.2195652425289154</v>
      </c>
      <c r="AJ346" s="4">
        <v>2.737391471862793</v>
      </c>
      <c r="AK346" s="4">
        <v>1</v>
      </c>
      <c r="AL346" s="4">
        <v>0</v>
      </c>
      <c r="AM346" s="4">
        <v>0.1599999964237213</v>
      </c>
      <c r="AN346" s="4">
        <v>111115</v>
      </c>
      <c r="AO346" s="4">
        <f>X346*0.000001/(K346*0.0001)</f>
        <v>0.832601114908854</v>
      </c>
      <c r="AP346" s="4">
        <f>(U346-T346)/(1000-U346)*AO346</f>
        <v>0.00248532340969122</v>
      </c>
      <c r="AQ346" s="4">
        <f>(P346+273.15)</f>
        <v>297.9906295776367</v>
      </c>
      <c r="AR346" s="4">
        <f>(O346+273.15)</f>
        <v>295.2267631530761</v>
      </c>
      <c r="AS346" s="4">
        <f>(Y346*AK346+Z346*AL346)*AM346</f>
        <v>319.7893483209009</v>
      </c>
      <c r="AT346" s="4">
        <f>((AS346+0.00000010773*(AR346^4-AQ346^4))-AP346*44100)/(L346*0.92*2*29.3+0.00000043092*AQ346^3)</f>
        <v>2.036287007119064</v>
      </c>
      <c r="AU346" s="4">
        <f>0.61365*EXP(17.502*J346/(240.97+J346))</f>
        <v>3.149590953465226</v>
      </c>
      <c r="AV346" s="4">
        <f>AU346*1000/AA346</f>
        <v>30.95735844272491</v>
      </c>
      <c r="AW346" s="4">
        <f>(AV346-U346)</f>
        <v>14.120740019263</v>
      </c>
      <c r="AX346" s="4">
        <f>IF(D346,P346,(O346+P346)/2)</f>
        <v>23.45869636535645</v>
      </c>
      <c r="AY346" s="4">
        <f>0.61365*EXP(17.502*AX346/(240.97+AX346))</f>
        <v>2.898962944131517</v>
      </c>
      <c r="AZ346" s="4">
        <f>IF(AW346&lt;&gt;0,(1000-(AV346+U346)/2)/AW346*AP346,0)</f>
        <v>0.1717991876918607</v>
      </c>
      <c r="BA346" s="4">
        <f>U346*AA346/1000</f>
        <v>1.712951742041914</v>
      </c>
      <c r="BB346" s="4">
        <f>(AY346-BA346)</f>
        <v>1.186011202089602</v>
      </c>
      <c r="BC346" s="4">
        <f>1/(1.6/F346+1.37/N346)</f>
        <v>0.1083163923159569</v>
      </c>
      <c r="BD346" s="4">
        <f>G346*AA346*0.001</f>
        <v>60.58738657709391</v>
      </c>
      <c r="BE346" s="4">
        <f>G346/S346</f>
        <v>0.6247976715759682</v>
      </c>
      <c r="BF346" s="4">
        <f>(1-AP346*AA346/AU346/F346)*100</f>
        <v>56.09660742100255</v>
      </c>
      <c r="BG346" s="4">
        <f>(S346-E346/(N346/1.35))</f>
        <v>935.6325746921361</v>
      </c>
      <c r="BH346" s="4">
        <f>E346*BF346/100/BG346</f>
        <v>0.02207053357474693</v>
      </c>
    </row>
    <row r="347" ht="16" customHeight="1">
      <c r="A347" s="4">
        <v>314</v>
      </c>
      <c r="B347" t="s" s="2">
        <v>408</v>
      </c>
      <c r="C347" s="4">
        <v>1875.000031873584</v>
      </c>
      <c r="D347" s="4">
        <v>0</v>
      </c>
      <c r="E347" s="4">
        <f>(R347-S347*(1000-T347)/(1000-U347))*AO347</f>
        <v>36.76039012999544</v>
      </c>
      <c r="F347" s="4">
        <f>IF(AZ347&lt;&gt;0,1/(1/AZ347-1/N347),0)</f>
        <v>0.1840359922814525</v>
      </c>
      <c r="G347" s="4">
        <f>((BC347-AP347/2)*S347-E347)/(BC347+AP347/2)</f>
        <v>598.1426528958567</v>
      </c>
      <c r="H347" s="4">
        <f>AP347*1000</f>
        <v>2.482142420793095</v>
      </c>
      <c r="I347" s="4">
        <f>(AU347-BA347)</f>
        <v>1.426273353104238</v>
      </c>
      <c r="J347" s="4">
        <f>(P347+AT347*D347)</f>
        <v>24.78478813171387</v>
      </c>
      <c r="K347" s="4">
        <v>6</v>
      </c>
      <c r="L347" s="4">
        <f>(K347*AI347+AJ347)</f>
        <v>1.420000016689301</v>
      </c>
      <c r="M347" s="4">
        <v>1</v>
      </c>
      <c r="N347" s="4">
        <f>L347*(M347+1)*(M347+1)/(M347*M347+1)</f>
        <v>2.840000033378601</v>
      </c>
      <c r="O347" s="4">
        <v>22.06388092041016</v>
      </c>
      <c r="P347" s="4">
        <v>24.78478813171387</v>
      </c>
      <c r="Q347" s="4">
        <v>21.37889099121094</v>
      </c>
      <c r="R347" s="4">
        <v>1000.126831054688</v>
      </c>
      <c r="S347" s="4">
        <v>953.1354370117188</v>
      </c>
      <c r="T347" s="4">
        <v>13.90450763702393</v>
      </c>
      <c r="U347" s="4">
        <v>16.83542442321777</v>
      </c>
      <c r="V347" s="4">
        <v>53.09569549560547</v>
      </c>
      <c r="W347" s="4">
        <v>64.28932189941406</v>
      </c>
      <c r="X347" s="4">
        <v>499.5749816894531</v>
      </c>
      <c r="Y347" s="4">
        <v>1998.639770507812</v>
      </c>
      <c r="Z347" s="4">
        <v>25.83590316772461</v>
      </c>
      <c r="AA347" s="4">
        <v>101.7399139404297</v>
      </c>
      <c r="AB347" s="4">
        <v>8.478612899780273</v>
      </c>
      <c r="AC347" s="4">
        <v>0.2271125167608261</v>
      </c>
      <c r="AD347" s="4">
        <v>0.2891831696033478</v>
      </c>
      <c r="AE347" s="4">
        <v>0.005857571959495544</v>
      </c>
      <c r="AF347" s="4">
        <v>0.1778193563222885</v>
      </c>
      <c r="AG347" s="4">
        <v>0.003115722443908453</v>
      </c>
      <c r="AH347" s="4">
        <v>1</v>
      </c>
      <c r="AI347" s="4">
        <v>-0.2195652425289154</v>
      </c>
      <c r="AJ347" s="4">
        <v>2.737391471862793</v>
      </c>
      <c r="AK347" s="4">
        <v>1</v>
      </c>
      <c r="AL347" s="4">
        <v>0</v>
      </c>
      <c r="AM347" s="4">
        <v>0.1599999964237213</v>
      </c>
      <c r="AN347" s="4">
        <v>111115</v>
      </c>
      <c r="AO347" s="4">
        <f>X347*0.000001/(K347*0.0001)</f>
        <v>0.8326249694824217</v>
      </c>
      <c r="AP347" s="4">
        <f>(U347-T347)/(1000-U347)*AO347</f>
        <v>0.002482142420793095</v>
      </c>
      <c r="AQ347" s="4">
        <f>(P347+273.15)</f>
        <v>297.9347881317138</v>
      </c>
      <c r="AR347" s="4">
        <f>(O347+273.15)</f>
        <v>295.2138809204101</v>
      </c>
      <c r="AS347" s="4">
        <f>(Y347*AK347+Z347*AL347)*AM347</f>
        <v>319.7823561335572</v>
      </c>
      <c r="AT347" s="4">
        <f>((AS347+0.00000010773*(AR347^4-AQ347^4))-AP347*44100)/(L347*0.92*2*29.3+0.00000043092*AQ347^3)</f>
        <v>2.043564532856466</v>
      </c>
      <c r="AU347" s="4">
        <f>0.61365*EXP(17.502*J347/(240.97+J347))</f>
        <v>3.139107985073022</v>
      </c>
      <c r="AV347" s="4">
        <f>AU347*1000/AA347</f>
        <v>30.85424258281779</v>
      </c>
      <c r="AW347" s="4">
        <f>(AV347-U347)</f>
        <v>14.01881815960001</v>
      </c>
      <c r="AX347" s="4">
        <f>IF(D347,P347,(O347+P347)/2)</f>
        <v>23.42433452606201</v>
      </c>
      <c r="AY347" s="4">
        <f>0.61365*EXP(17.502*AX347/(240.97+AX347))</f>
        <v>2.892960073823458</v>
      </c>
      <c r="AZ347" s="4">
        <f>IF(AW347&lt;&gt;0,(1000-(AV347+U347)/2)/AW347*AP347,0)</f>
        <v>0.1728359780727506</v>
      </c>
      <c r="BA347" s="4">
        <f>U347*AA347/1000</f>
        <v>1.712834631968784</v>
      </c>
      <c r="BB347" s="4">
        <f>(AY347-BA347)</f>
        <v>1.180125441854673</v>
      </c>
      <c r="BC347" s="4">
        <f>1/(1.6/F347+1.37/N347)</f>
        <v>0.1089758396161442</v>
      </c>
      <c r="BD347" s="4">
        <f>G347*AA347*0.001</f>
        <v>60.85498202972477</v>
      </c>
      <c r="BE347" s="4">
        <f>G347/S347</f>
        <v>0.6275526327833959</v>
      </c>
      <c r="BF347" s="4">
        <f>(1-AP347*AA347/AU347/F347)*100</f>
        <v>56.28715831397417</v>
      </c>
      <c r="BG347" s="4">
        <f>(S347-E347/(N347/1.35))</f>
        <v>935.6613081060033</v>
      </c>
      <c r="BH347" s="4">
        <f>E347*BF347/100/BG347</f>
        <v>0.02211417615546083</v>
      </c>
    </row>
    <row r="348" ht="16" customHeight="1">
      <c r="A348" s="4">
        <v>315</v>
      </c>
      <c r="B348" t="s" s="2">
        <v>409</v>
      </c>
      <c r="C348" s="4">
        <v>1880.000031761825</v>
      </c>
      <c r="D348" s="4">
        <v>0</v>
      </c>
      <c r="E348" s="4">
        <f>(R348-S348*(1000-T348)/(1000-U348))*AO348</f>
        <v>36.74579406831234</v>
      </c>
      <c r="F348" s="4">
        <f>IF(AZ348&lt;&gt;0,1/(1/AZ348-1/N348),0)</f>
        <v>0.1845249148546463</v>
      </c>
      <c r="G348" s="4">
        <f>((BC348-AP348/2)*S348-E348)/(BC348+AP348/2)</f>
        <v>599.1589497743608</v>
      </c>
      <c r="H348" s="4">
        <f>AP348*1000</f>
        <v>2.479677866232238</v>
      </c>
      <c r="I348" s="4">
        <f>(AU348-BA348)</f>
        <v>1.421348854445773</v>
      </c>
      <c r="J348" s="4">
        <f>(P348+AT348*D348)</f>
        <v>24.75852203369141</v>
      </c>
      <c r="K348" s="4">
        <v>6</v>
      </c>
      <c r="L348" s="4">
        <f>(K348*AI348+AJ348)</f>
        <v>1.420000016689301</v>
      </c>
      <c r="M348" s="4">
        <v>1</v>
      </c>
      <c r="N348" s="4">
        <f>L348*(M348+1)*(M348+1)/(M348*M348+1)</f>
        <v>2.840000033378601</v>
      </c>
      <c r="O348" s="4">
        <v>22.05221366882324</v>
      </c>
      <c r="P348" s="4">
        <v>24.75852203369141</v>
      </c>
      <c r="Q348" s="4">
        <v>21.3803825378418</v>
      </c>
      <c r="R348" s="4">
        <v>1000.092041015625</v>
      </c>
      <c r="S348" s="4">
        <v>953.120849609375</v>
      </c>
      <c r="T348" s="4">
        <v>13.90742301940918</v>
      </c>
      <c r="U348" s="4">
        <v>16.83544158935547</v>
      </c>
      <c r="V348" s="4">
        <v>53.14418029785156</v>
      </c>
      <c r="W348" s="4">
        <v>64.33511352539062</v>
      </c>
      <c r="X348" s="4">
        <v>499.5729370117188</v>
      </c>
      <c r="Y348" s="4">
        <v>1998.594848632812</v>
      </c>
      <c r="Z348" s="4">
        <v>25.94702529907227</v>
      </c>
      <c r="AA348" s="4">
        <v>101.7400588989258</v>
      </c>
      <c r="AB348" s="4">
        <v>8.478612899780273</v>
      </c>
      <c r="AC348" s="4">
        <v>0.2271125167608261</v>
      </c>
      <c r="AD348" s="4">
        <v>0.2891831696033478</v>
      </c>
      <c r="AE348" s="4">
        <v>0.005857571959495544</v>
      </c>
      <c r="AF348" s="4">
        <v>0.1778193563222885</v>
      </c>
      <c r="AG348" s="4">
        <v>0.003115722443908453</v>
      </c>
      <c r="AH348" s="4">
        <v>1</v>
      </c>
      <c r="AI348" s="4">
        <v>-0.2195652425289154</v>
      </c>
      <c r="AJ348" s="4">
        <v>2.737391471862793</v>
      </c>
      <c r="AK348" s="4">
        <v>1</v>
      </c>
      <c r="AL348" s="4">
        <v>0</v>
      </c>
      <c r="AM348" s="4">
        <v>0.1599999964237213</v>
      </c>
      <c r="AN348" s="4">
        <v>111115</v>
      </c>
      <c r="AO348" s="4">
        <f>X348*0.000001/(K348*0.0001)</f>
        <v>0.8326215616861978</v>
      </c>
      <c r="AP348" s="4">
        <f>(U348-T348)/(1000-U348)*AO348</f>
        <v>0.002479677866232237</v>
      </c>
      <c r="AQ348" s="4">
        <f>(P348+273.15)</f>
        <v>297.9085220336914</v>
      </c>
      <c r="AR348" s="4">
        <f>(O348+273.15)</f>
        <v>295.2022136688232</v>
      </c>
      <c r="AS348" s="4">
        <f>(Y348*AK348+Z348*AL348)*AM348</f>
        <v>319.7751686337178</v>
      </c>
      <c r="AT348" s="4">
        <f>((AS348+0.00000010773*(AR348^4-AQ348^4))-AP348*44100)/(L348*0.92*2*29.3+0.00000043092*AQ348^3)</f>
        <v>2.046721020834239</v>
      </c>
      <c r="AU348" s="4">
        <f>0.61365*EXP(17.502*J348/(240.97+J348))</f>
        <v>3.134187673336223</v>
      </c>
      <c r="AV348" s="4">
        <f>AU348*1000/AA348</f>
        <v>30.80583702482322</v>
      </c>
      <c r="AW348" s="4">
        <f>(AV348-U348)</f>
        <v>13.97039543546775</v>
      </c>
      <c r="AX348" s="4">
        <f>IF(D348,P348,(O348+P348)/2)</f>
        <v>23.40536785125732</v>
      </c>
      <c r="AY348" s="4">
        <f>0.61365*EXP(17.502*AX348/(240.97+AX348))</f>
        <v>2.889651333479204</v>
      </c>
      <c r="AZ348" s="4">
        <f>IF(AW348&lt;&gt;0,(1000-(AV348+U348)/2)/AW348*AP348,0)</f>
        <v>0.173267132298743</v>
      </c>
      <c r="BA348" s="4">
        <f>U348*AA348/1000</f>
        <v>1.71283881889045</v>
      </c>
      <c r="BB348" s="4">
        <f>(AY348-BA348)</f>
        <v>1.176812514588754</v>
      </c>
      <c r="BC348" s="4">
        <f>1/(1.6/F348+1.37/N348)</f>
        <v>0.1092500944782551</v>
      </c>
      <c r="BD348" s="4">
        <f>G348*AA348*0.001</f>
        <v>60.95846683986198</v>
      </c>
      <c r="BE348" s="4">
        <f>G348/S348</f>
        <v>0.6286285207378675</v>
      </c>
      <c r="BF348" s="4">
        <f>(1-AP348*AA348/AU348/F348)*100</f>
        <v>56.37783276299657</v>
      </c>
      <c r="BG348" s="4">
        <f>(S348-E348/(N348/1.35))</f>
        <v>935.6536589723358</v>
      </c>
      <c r="BH348" s="4">
        <f>E348*BF348/100/BG348</f>
        <v>0.02214118667587101</v>
      </c>
    </row>
    <row r="349" ht="16" customHeight="1">
      <c r="A349" s="4">
        <v>316</v>
      </c>
      <c r="B349" t="s" s="2">
        <v>410</v>
      </c>
      <c r="C349" s="4">
        <v>1885.500031638891</v>
      </c>
      <c r="D349" s="4">
        <v>0</v>
      </c>
      <c r="E349" s="4">
        <f>(R349-S349*(1000-T349)/(1000-U349))*AO349</f>
        <v>36.79295030519628</v>
      </c>
      <c r="F349" s="4">
        <f>IF(AZ349&lt;&gt;0,1/(1/AZ349-1/N349),0)</f>
        <v>0.183572446536524</v>
      </c>
      <c r="G349" s="4">
        <f>((BC349-AP349/2)*S349-E349)/(BC349+AP349/2)</f>
        <v>597.0071872136364</v>
      </c>
      <c r="H349" s="4">
        <f>AP349*1000</f>
        <v>2.476845521465601</v>
      </c>
      <c r="I349" s="4">
        <f>(AU349-BA349)</f>
        <v>1.426598708006412</v>
      </c>
      <c r="J349" s="4">
        <f>(P349+AT349*D349)</f>
        <v>24.78686714172363</v>
      </c>
      <c r="K349" s="4">
        <v>6</v>
      </c>
      <c r="L349" s="4">
        <f>(K349*AI349+AJ349)</f>
        <v>1.420000016689301</v>
      </c>
      <c r="M349" s="4">
        <v>1</v>
      </c>
      <c r="N349" s="4">
        <f>L349*(M349+1)*(M349+1)/(M349*M349+1)</f>
        <v>2.840000033378601</v>
      </c>
      <c r="O349" s="4">
        <v>22.04139137268066</v>
      </c>
      <c r="P349" s="4">
        <v>24.78686714172363</v>
      </c>
      <c r="Q349" s="4">
        <v>21.38431930541992</v>
      </c>
      <c r="R349" s="4">
        <v>1000.123352050781</v>
      </c>
      <c r="S349" s="4">
        <v>953.0975952148438</v>
      </c>
      <c r="T349" s="4">
        <v>13.91134071350098</v>
      </c>
      <c r="U349" s="4">
        <v>16.83609008789062</v>
      </c>
      <c r="V349" s="4">
        <v>53.19438171386719</v>
      </c>
      <c r="W349" s="4">
        <v>64.38086700439453</v>
      </c>
      <c r="X349" s="4">
        <v>499.5597534179688</v>
      </c>
      <c r="Y349" s="4">
        <v>1998.778076171875</v>
      </c>
      <c r="Z349" s="4">
        <v>25.99892425537109</v>
      </c>
      <c r="AA349" s="4">
        <v>101.7397155761719</v>
      </c>
      <c r="AB349" s="4">
        <v>8.478612899780273</v>
      </c>
      <c r="AC349" s="4">
        <v>0.2271125167608261</v>
      </c>
      <c r="AD349" s="4">
        <v>0.2891831696033478</v>
      </c>
      <c r="AE349" s="4">
        <v>0.005857571959495544</v>
      </c>
      <c r="AF349" s="4">
        <v>0.1778193563222885</v>
      </c>
      <c r="AG349" s="4">
        <v>0.003115722443908453</v>
      </c>
      <c r="AH349" s="4">
        <v>1</v>
      </c>
      <c r="AI349" s="4">
        <v>-0.2195652425289154</v>
      </c>
      <c r="AJ349" s="4">
        <v>2.737391471862793</v>
      </c>
      <c r="AK349" s="4">
        <v>1</v>
      </c>
      <c r="AL349" s="4">
        <v>0</v>
      </c>
      <c r="AM349" s="4">
        <v>0.1599999964237213</v>
      </c>
      <c r="AN349" s="4">
        <v>111115</v>
      </c>
      <c r="AO349" s="4">
        <f>X349*0.000001/(K349*0.0001)</f>
        <v>0.8325995890299478</v>
      </c>
      <c r="AP349" s="4">
        <f>(U349-T349)/(1000-U349)*AO349</f>
        <v>0.002476845521465601</v>
      </c>
      <c r="AQ349" s="4">
        <f>(P349+273.15)</f>
        <v>297.9368671417236</v>
      </c>
      <c r="AR349" s="4">
        <f>(O349+273.15)</f>
        <v>295.1913913726806</v>
      </c>
      <c r="AS349" s="4">
        <f>(Y349*AK349+Z349*AL349)*AM349</f>
        <v>319.8044850393126</v>
      </c>
      <c r="AT349" s="4">
        <f>((AS349+0.00000010773*(AR349^4-AQ349^4))-AP349*44100)/(L349*0.92*2*29.3+0.00000043092*AQ349^3)</f>
        <v>2.043362517959962</v>
      </c>
      <c r="AU349" s="4">
        <f>0.61365*EXP(17.502*J349/(240.97+J349))</f>
        <v>3.139497724963211</v>
      </c>
      <c r="AV349" s="4">
        <f>AU349*1000/AA349</f>
        <v>30.85813349470875</v>
      </c>
      <c r="AW349" s="4">
        <f>(AV349-U349)</f>
        <v>14.02204340681813</v>
      </c>
      <c r="AX349" s="4">
        <f>IF(D349,P349,(O349+P349)/2)</f>
        <v>23.41412925720215</v>
      </c>
      <c r="AY349" s="4">
        <f>0.61365*EXP(17.502*AX349/(240.97+AX349))</f>
        <v>2.891179350998607</v>
      </c>
      <c r="AZ349" s="4">
        <f>IF(AW349&lt;&gt;0,(1000-(AV349+U349)/2)/AW349*AP349,0)</f>
        <v>0.1724270735212388</v>
      </c>
      <c r="BA349" s="4">
        <f>U349*AA349/1000</f>
        <v>1.712899016956799</v>
      </c>
      <c r="BB349" s="4">
        <f>(AY349-BA349)</f>
        <v>1.178280334041808</v>
      </c>
      <c r="BC349" s="4">
        <f>1/(1.6/F349+1.37/N349)</f>
        <v>0.1087157488082218</v>
      </c>
      <c r="BD349" s="4">
        <f>G349*AA349*0.001</f>
        <v>60.73934142404576</v>
      </c>
      <c r="BE349" s="4">
        <f>G349/S349</f>
        <v>0.6263862066287779</v>
      </c>
      <c r="BF349" s="4">
        <f>(1-AP349*AA349/AU349/F349)*100</f>
        <v>56.27581014013241</v>
      </c>
      <c r="BG349" s="4">
        <f>(S349-E349/(N349/1.35))</f>
        <v>935.6079887612394</v>
      </c>
      <c r="BH349" s="4">
        <f>E349*BF349/100/BG349</f>
        <v>0.02213056227332987</v>
      </c>
    </row>
    <row r="350" ht="16" customHeight="1">
      <c r="A350" s="4">
        <v>317</v>
      </c>
      <c r="B350" t="s" s="2">
        <v>411</v>
      </c>
      <c r="C350" s="4">
        <v>1890.500031527132</v>
      </c>
      <c r="D350" s="4">
        <v>0</v>
      </c>
      <c r="E350" s="4">
        <f>(R350-S350*(1000-T350)/(1000-U350))*AO350</f>
        <v>36.81626427387646</v>
      </c>
      <c r="F350" s="4">
        <f>IF(AZ350&lt;&gt;0,1/(1/AZ350-1/N350),0)</f>
        <v>0.1832082557953129</v>
      </c>
      <c r="G350" s="4">
        <f>((BC350-AP350/2)*S350-E350)/(BC350+AP350/2)</f>
        <v>596.1799323039041</v>
      </c>
      <c r="H350" s="4">
        <f>AP350*1000</f>
        <v>2.474620616489738</v>
      </c>
      <c r="I350" s="4">
        <f>(AU350-BA350)</f>
        <v>1.427966472927582</v>
      </c>
      <c r="J350" s="4">
        <f>(P350+AT350*D350)</f>
        <v>24.79469680786133</v>
      </c>
      <c r="K350" s="4">
        <v>6</v>
      </c>
      <c r="L350" s="4">
        <f>(K350*AI350+AJ350)</f>
        <v>1.420000016689301</v>
      </c>
      <c r="M350" s="4">
        <v>1</v>
      </c>
      <c r="N350" s="4">
        <f>L350*(M350+1)*(M350+1)/(M350*M350+1)</f>
        <v>2.840000033378601</v>
      </c>
      <c r="O350" s="4">
        <v>22.03397178649902</v>
      </c>
      <c r="P350" s="4">
        <v>24.79469680786133</v>
      </c>
      <c r="Q350" s="4">
        <v>21.38642120361328</v>
      </c>
      <c r="R350" s="4">
        <v>1000.183105468750</v>
      </c>
      <c r="S350" s="4">
        <v>953.1309814453125</v>
      </c>
      <c r="T350" s="4">
        <v>13.91491603851318</v>
      </c>
      <c r="U350" s="4">
        <v>16.83708572387695</v>
      </c>
      <c r="V350" s="4">
        <v>53.2330322265625</v>
      </c>
      <c r="W350" s="4">
        <v>64.41481018066406</v>
      </c>
      <c r="X350" s="4">
        <v>499.5511169433594</v>
      </c>
      <c r="Y350" s="4">
        <v>1999.078735351562</v>
      </c>
      <c r="Z350" s="4">
        <v>26.10864067077637</v>
      </c>
      <c r="AA350" s="4">
        <v>101.7396621704102</v>
      </c>
      <c r="AB350" s="4">
        <v>8.478612899780273</v>
      </c>
      <c r="AC350" s="4">
        <v>0.2271125167608261</v>
      </c>
      <c r="AD350" s="4">
        <v>0.2891831696033478</v>
      </c>
      <c r="AE350" s="4">
        <v>0.005857571959495544</v>
      </c>
      <c r="AF350" s="4">
        <v>0.1778193563222885</v>
      </c>
      <c r="AG350" s="4">
        <v>0.003115722443908453</v>
      </c>
      <c r="AH350" s="4">
        <v>1</v>
      </c>
      <c r="AI350" s="4">
        <v>-0.2195652425289154</v>
      </c>
      <c r="AJ350" s="4">
        <v>2.737391471862793</v>
      </c>
      <c r="AK350" s="4">
        <v>1</v>
      </c>
      <c r="AL350" s="4">
        <v>0</v>
      </c>
      <c r="AM350" s="4">
        <v>0.1599999964237213</v>
      </c>
      <c r="AN350" s="4">
        <v>111115</v>
      </c>
      <c r="AO350" s="4">
        <f>X350*0.000001/(K350*0.0001)</f>
        <v>0.8325851949055989</v>
      </c>
      <c r="AP350" s="4">
        <f>(U350-T350)/(1000-U350)*AO350</f>
        <v>0.002474620616489738</v>
      </c>
      <c r="AQ350" s="4">
        <f>(P350+273.15)</f>
        <v>297.9446968078613</v>
      </c>
      <c r="AR350" s="4">
        <f>(O350+273.15)</f>
        <v>295.183971786499</v>
      </c>
      <c r="AS350" s="4">
        <f>(Y350*AK350+Z350*AL350)*AM350</f>
        <v>319.8525905069873</v>
      </c>
      <c r="AT350" s="4">
        <f>((AS350+0.00000010773*(AR350^4-AQ350^4))-AP350*44100)/(L350*0.92*2*29.3+0.00000043092*AQ350^3)</f>
        <v>2.043054581051193</v>
      </c>
      <c r="AU350" s="4">
        <f>0.61365*EXP(17.502*J350/(240.97+J350))</f>
        <v>3.140965886409059</v>
      </c>
      <c r="AV350" s="4">
        <f>AU350*1000/AA350</f>
        <v>30.87258026420471</v>
      </c>
      <c r="AW350" s="4">
        <f>(AV350-U350)</f>
        <v>14.03549454032775</v>
      </c>
      <c r="AX350" s="4">
        <f>IF(D350,P350,(O350+P350)/2)</f>
        <v>23.41433429718018</v>
      </c>
      <c r="AY350" s="4">
        <f>0.61365*EXP(17.502*AX350/(240.97+AX350))</f>
        <v>2.891215119094756</v>
      </c>
      <c r="AZ350" s="4">
        <f>IF(AW350&lt;&gt;0,(1000-(AV350+U350)/2)/AW350*AP350,0)</f>
        <v>0.1721057243846398</v>
      </c>
      <c r="BA350" s="4">
        <f>U350*AA350/1000</f>
        <v>1.712999413481477</v>
      </c>
      <c r="BB350" s="4">
        <f>(AY350-BA350)</f>
        <v>1.178215705613279</v>
      </c>
      <c r="BC350" s="4">
        <f>1/(1.6/F350+1.37/N350)</f>
        <v>0.1085113567569043</v>
      </c>
      <c r="BD350" s="4">
        <f>G350*AA350*0.001</f>
        <v>60.6551449053772</v>
      </c>
      <c r="BE350" s="4">
        <f>G350/S350</f>
        <v>0.625496331469434</v>
      </c>
      <c r="BF350" s="4">
        <f>(1-AP350*AA350/AU350/F350)*100</f>
        <v>56.24873058871928</v>
      </c>
      <c r="BG350" s="4">
        <f>(S350-E350/(N350/1.35))</f>
        <v>935.6302926475714</v>
      </c>
      <c r="BH350" s="4">
        <f>E350*BF350/100/BG350</f>
        <v>0.02213340190775986</v>
      </c>
    </row>
    <row r="351" ht="16" customHeight="1">
      <c r="A351" s="4">
        <v>318</v>
      </c>
      <c r="B351" t="s" s="2">
        <v>412</v>
      </c>
      <c r="C351" s="4">
        <v>1895.500031415373</v>
      </c>
      <c r="D351" s="4">
        <v>0</v>
      </c>
      <c r="E351" s="4">
        <f>(R351-S351*(1000-T351)/(1000-U351))*AO351</f>
        <v>36.76510654890478</v>
      </c>
      <c r="F351" s="4">
        <f>IF(AZ351&lt;&gt;0,1/(1/AZ351-1/N351),0)</f>
        <v>0.1835424832894514</v>
      </c>
      <c r="G351" s="4">
        <f>((BC351-AP351/2)*S351-E351)/(BC351+AP351/2)</f>
        <v>597.2757570572546</v>
      </c>
      <c r="H351" s="4">
        <f>AP351*1000</f>
        <v>2.472400700981269</v>
      </c>
      <c r="I351" s="4">
        <f>(AU351-BA351)</f>
        <v>1.424268875344783</v>
      </c>
      <c r="J351" s="4">
        <f>(P351+AT351*D351)</f>
        <v>24.77536582946777</v>
      </c>
      <c r="K351" s="4">
        <v>6</v>
      </c>
      <c r="L351" s="4">
        <f>(K351*AI351+AJ351)</f>
        <v>1.420000016689301</v>
      </c>
      <c r="M351" s="4">
        <v>1</v>
      </c>
      <c r="N351" s="4">
        <f>L351*(M351+1)*(M351+1)/(M351*M351+1)</f>
        <v>2.840000033378601</v>
      </c>
      <c r="O351" s="4">
        <v>22.02667617797852</v>
      </c>
      <c r="P351" s="4">
        <v>24.77536582946777</v>
      </c>
      <c r="Q351" s="4">
        <v>21.38714981079102</v>
      </c>
      <c r="R351" s="4">
        <v>1000.125488281250</v>
      </c>
      <c r="S351" s="4">
        <v>953.1369018554688</v>
      </c>
      <c r="T351" s="4">
        <v>13.91825675964355</v>
      </c>
      <c r="U351" s="4">
        <v>16.83782958984375</v>
      </c>
      <c r="V351" s="4">
        <v>53.27021026611328</v>
      </c>
      <c r="W351" s="4">
        <v>64.44715118408203</v>
      </c>
      <c r="X351" s="4">
        <v>499.5465393066406</v>
      </c>
      <c r="Y351" s="4">
        <v>1999.386352539062</v>
      </c>
      <c r="Z351" s="4">
        <v>26.27523040771484</v>
      </c>
      <c r="AA351" s="4">
        <v>101.7395553588867</v>
      </c>
      <c r="AB351" s="4">
        <v>8.478612899780273</v>
      </c>
      <c r="AC351" s="4">
        <v>0.2271125167608261</v>
      </c>
      <c r="AD351" s="4">
        <v>0.2891831696033478</v>
      </c>
      <c r="AE351" s="4">
        <v>0.005857571959495544</v>
      </c>
      <c r="AF351" s="4">
        <v>0.1778193563222885</v>
      </c>
      <c r="AG351" s="4">
        <v>0.003115722443908453</v>
      </c>
      <c r="AH351" s="4">
        <v>1</v>
      </c>
      <c r="AI351" s="4">
        <v>-0.2195652425289154</v>
      </c>
      <c r="AJ351" s="4">
        <v>2.737391471862793</v>
      </c>
      <c r="AK351" s="4">
        <v>1</v>
      </c>
      <c r="AL351" s="4">
        <v>0</v>
      </c>
      <c r="AM351" s="4">
        <v>0.1599999964237213</v>
      </c>
      <c r="AN351" s="4">
        <v>111115</v>
      </c>
      <c r="AO351" s="4">
        <f>X351*0.000001/(K351*0.0001)</f>
        <v>0.8325775655110675</v>
      </c>
      <c r="AP351" s="4">
        <f>(U351-T351)/(1000-U351)*AO351</f>
        <v>0.002472400700981269</v>
      </c>
      <c r="AQ351" s="4">
        <f>(P351+273.15)</f>
        <v>297.9253658294678</v>
      </c>
      <c r="AR351" s="4">
        <f>(O351+273.15)</f>
        <v>295.1766761779785</v>
      </c>
      <c r="AS351" s="4">
        <f>(Y351*AK351+Z351*AL351)*AM351</f>
        <v>319.9018092558872</v>
      </c>
      <c r="AT351" s="4">
        <f>((AS351+0.00000010773*(AR351^4-AQ351^4))-AP351*44100)/(L351*0.92*2*29.3+0.00000043092*AQ351^3)</f>
        <v>2.046364318023626</v>
      </c>
      <c r="AU351" s="4">
        <f>0.61365*EXP(17.502*J351/(240.97+J351))</f>
        <v>3.137342171024192</v>
      </c>
      <c r="AV351" s="4">
        <f>AU351*1000/AA351</f>
        <v>30.83699510929848</v>
      </c>
      <c r="AW351" s="4">
        <f>(AV351-U351)</f>
        <v>13.99916551945473</v>
      </c>
      <c r="AX351" s="4">
        <f>IF(D351,P351,(O351+P351)/2)</f>
        <v>23.40102100372314</v>
      </c>
      <c r="AY351" s="4">
        <f>0.61365*EXP(17.502*AX351/(240.97+AX351))</f>
        <v>2.888893491400057</v>
      </c>
      <c r="AZ351" s="4">
        <f>IF(AW351&lt;&gt;0,(1000-(AV351+U351)/2)/AW351*AP351,0)</f>
        <v>0.1724006379254965</v>
      </c>
      <c r="BA351" s="4">
        <f>U351*AA351/1000</f>
        <v>1.713073295679409</v>
      </c>
      <c r="BB351" s="4">
        <f>(AY351-BA351)</f>
        <v>1.175820195720648</v>
      </c>
      <c r="BC351" s="4">
        <f>1/(1.6/F351+1.37/N351)</f>
        <v>0.1086989343643901</v>
      </c>
      <c r="BD351" s="4">
        <f>G351*AA351*0.001</f>
        <v>60.76656994964753</v>
      </c>
      <c r="BE351" s="4">
        <f>G351/S351</f>
        <v>0.6266421496162196</v>
      </c>
      <c r="BF351" s="4">
        <f>(1-AP351*AA351/AU351/F351)*100</f>
        <v>56.31722669077102</v>
      </c>
      <c r="BG351" s="4">
        <f>(S351-E351/(N351/1.35))</f>
        <v>935.6605309900868</v>
      </c>
      <c r="BH351" s="4">
        <f>E351*BF351/100/BG351</f>
        <v>0.0221288466409294</v>
      </c>
    </row>
    <row r="352" ht="16" customHeight="1">
      <c r="A352" s="4">
        <v>319</v>
      </c>
      <c r="B352" t="s" s="2">
        <v>413</v>
      </c>
      <c r="C352" s="4">
        <v>1901.000031292439</v>
      </c>
      <c r="D352" s="4">
        <v>0</v>
      </c>
      <c r="E352" s="4">
        <f>(R352-S352*(1000-T352)/(1000-U352))*AO352</f>
        <v>36.72601855481278</v>
      </c>
      <c r="F352" s="4">
        <f>IF(AZ352&lt;&gt;0,1/(1/AZ352-1/N352),0)</f>
        <v>0.1840294113942566</v>
      </c>
      <c r="G352" s="4">
        <f>((BC352-AP352/2)*S352-E352)/(BC352+AP352/2)</f>
        <v>598.4688390380549</v>
      </c>
      <c r="H352" s="4">
        <f>AP352*1000</f>
        <v>2.471357910061644</v>
      </c>
      <c r="I352" s="4">
        <f>(AU352-BA352)</f>
        <v>1.420154901552918</v>
      </c>
      <c r="J352" s="4">
        <f>(P352+AT352*D352)</f>
        <v>24.7542724609375</v>
      </c>
      <c r="K352" s="4">
        <v>6</v>
      </c>
      <c r="L352" s="4">
        <f>(K352*AI352+AJ352)</f>
        <v>1.420000016689301</v>
      </c>
      <c r="M352" s="4">
        <v>1</v>
      </c>
      <c r="N352" s="4">
        <f>L352*(M352+1)*(M352+1)/(M352*M352+1)</f>
        <v>2.840000033378601</v>
      </c>
      <c r="O352" s="4">
        <v>22.01975631713867</v>
      </c>
      <c r="P352" s="4">
        <v>24.7542724609375</v>
      </c>
      <c r="Q352" s="4">
        <v>21.38713836669922</v>
      </c>
      <c r="R352" s="4">
        <v>1000.024597167969</v>
      </c>
      <c r="S352" s="4">
        <v>953.0845947265625</v>
      </c>
      <c r="T352" s="4">
        <v>13.92114734649658</v>
      </c>
      <c r="U352" s="4">
        <v>16.8394660949707</v>
      </c>
      <c r="V352" s="4">
        <v>53.3042106628418</v>
      </c>
      <c r="W352" s="4">
        <v>64.48036193847656</v>
      </c>
      <c r="X352" s="4">
        <v>499.5495910644531</v>
      </c>
      <c r="Y352" s="4">
        <v>1999.466186523438</v>
      </c>
      <c r="Z352" s="4">
        <v>26.37578773498535</v>
      </c>
      <c r="AA352" s="4">
        <v>101.7394104003906</v>
      </c>
      <c r="AB352" s="4">
        <v>8.478612899780273</v>
      </c>
      <c r="AC352" s="4">
        <v>0.2271125167608261</v>
      </c>
      <c r="AD352" s="4">
        <v>0.2891831696033478</v>
      </c>
      <c r="AE352" s="4">
        <v>0.005857571959495544</v>
      </c>
      <c r="AF352" s="4">
        <v>0.1778193563222885</v>
      </c>
      <c r="AG352" s="4">
        <v>0.003115722443908453</v>
      </c>
      <c r="AH352" s="4">
        <v>0.6666666865348816</v>
      </c>
      <c r="AI352" s="4">
        <v>-0.2195652425289154</v>
      </c>
      <c r="AJ352" s="4">
        <v>2.737391471862793</v>
      </c>
      <c r="AK352" s="4">
        <v>1</v>
      </c>
      <c r="AL352" s="4">
        <v>0</v>
      </c>
      <c r="AM352" s="4">
        <v>0.1599999964237213</v>
      </c>
      <c r="AN352" s="4">
        <v>111115</v>
      </c>
      <c r="AO352" s="4">
        <f>X352*0.000001/(K352*0.0001)</f>
        <v>0.8325826517740884</v>
      </c>
      <c r="AP352" s="4">
        <f>(U352-T352)/(1000-U352)*AO352</f>
        <v>0.002471357910061644</v>
      </c>
      <c r="AQ352" s="4">
        <f>(P352+273.15)</f>
        <v>297.9042724609375</v>
      </c>
      <c r="AR352" s="4">
        <f>(O352+273.15)</f>
        <v>295.1697563171386</v>
      </c>
      <c r="AS352" s="4">
        <f>(Y352*AK352+Z352*AL352)*AM352</f>
        <v>319.9145826931017</v>
      </c>
      <c r="AT352" s="4">
        <f>((AS352+0.00000010773*(AR352^4-AQ352^4))-AP352*44100)/(L352*0.92*2*29.3+0.00000043092*AQ352^3)</f>
        <v>2.048949507527339</v>
      </c>
      <c r="AU352" s="4">
        <f>0.61365*EXP(17.502*J352/(240.97+J352))</f>
        <v>3.133392253512606</v>
      </c>
      <c r="AV352" s="4">
        <f>AU352*1000/AA352</f>
        <v>30.79821517719918</v>
      </c>
      <c r="AW352" s="4">
        <f>(AV352-U352)</f>
        <v>13.95874908222847</v>
      </c>
      <c r="AX352" s="4">
        <f>IF(D352,P352,(O352+P352)/2)</f>
        <v>23.38701438903809</v>
      </c>
      <c r="AY352" s="4">
        <f>0.61365*EXP(17.502*AX352/(240.97+AX352))</f>
        <v>2.886452719727275</v>
      </c>
      <c r="AZ352" s="4">
        <f>IF(AW352&lt;&gt;0,(1000-(AV352+U352)/2)/AW352*AP352,0)</f>
        <v>0.1728301737953448</v>
      </c>
      <c r="BA352" s="4">
        <f>U352*AA352/1000</f>
        <v>1.713237351959688</v>
      </c>
      <c r="BB352" s="4">
        <f>(AY352-BA352)</f>
        <v>1.173215367767587</v>
      </c>
      <c r="BC352" s="4">
        <f>1/(1.6/F352+1.37/N352)</f>
        <v>0.1089721476291807</v>
      </c>
      <c r="BD352" s="4">
        <f>G352*AA352*0.001</f>
        <v>60.88786682673798</v>
      </c>
      <c r="BE352" s="4">
        <f>G352/S352</f>
        <v>0.6279283521624374</v>
      </c>
      <c r="BF352" s="4">
        <f>(1-AP352*AA352/AU352/F352)*100</f>
        <v>56.39634850088044</v>
      </c>
      <c r="BG352" s="4">
        <f>(S352-E352/(N352/1.35))</f>
        <v>935.6268044215341</v>
      </c>
      <c r="BH352" s="4">
        <f>E352*BF352/100/BG352</f>
        <v>0.02213717404930039</v>
      </c>
    </row>
    <row r="353" ht="16" customHeight="1">
      <c r="A353" s="4">
        <v>320</v>
      </c>
      <c r="B353" t="s" s="2">
        <v>414</v>
      </c>
      <c r="C353" s="4">
        <v>1906.000031180680</v>
      </c>
      <c r="D353" s="4">
        <v>0</v>
      </c>
      <c r="E353" s="4">
        <f>(R353-S353*(1000-T353)/(1000-U353))*AO353</f>
        <v>36.77174252303163</v>
      </c>
      <c r="F353" s="4">
        <f>IF(AZ353&lt;&gt;0,1/(1/AZ353-1/N353),0)</f>
        <v>0.1838675408957591</v>
      </c>
      <c r="G353" s="4">
        <f>((BC353-AP353/2)*S353-E353)/(BC353+AP353/2)</f>
        <v>597.7163545519786</v>
      </c>
      <c r="H353" s="4">
        <f>AP353*1000</f>
        <v>2.470635399570399</v>
      </c>
      <c r="I353" s="4">
        <f>(AU353-BA353)</f>
        <v>1.42090202766619</v>
      </c>
      <c r="J353" s="4">
        <f>(P353+AT353*D353)</f>
        <v>24.75922203063965</v>
      </c>
      <c r="K353" s="4">
        <v>6</v>
      </c>
      <c r="L353" s="4">
        <f>(K353*AI353+AJ353)</f>
        <v>1.420000016689301</v>
      </c>
      <c r="M353" s="4">
        <v>1</v>
      </c>
      <c r="N353" s="4">
        <f>L353*(M353+1)*(M353+1)/(M353*M353+1)</f>
        <v>2.840000033378601</v>
      </c>
      <c r="O353" s="4">
        <v>22.01312255859375</v>
      </c>
      <c r="P353" s="4">
        <v>24.75922203063965</v>
      </c>
      <c r="Q353" s="4">
        <v>21.38768768310547</v>
      </c>
      <c r="R353" s="4">
        <v>1000.026977539062</v>
      </c>
      <c r="S353" s="4">
        <v>953.0335693359375</v>
      </c>
      <c r="T353" s="4">
        <v>13.92384338378906</v>
      </c>
      <c r="U353" s="4">
        <v>16.84127044677734</v>
      </c>
      <c r="V353" s="4">
        <v>53.33675765991211</v>
      </c>
      <c r="W353" s="4">
        <v>64.51350402832031</v>
      </c>
      <c r="X353" s="4">
        <v>499.5552673339844</v>
      </c>
      <c r="Y353" s="4">
        <v>1999.468261718750</v>
      </c>
      <c r="Z353" s="4">
        <v>26.39215087890625</v>
      </c>
      <c r="AA353" s="4">
        <v>101.7391586303711</v>
      </c>
      <c r="AB353" s="4">
        <v>8.478612899780273</v>
      </c>
      <c r="AC353" s="4">
        <v>0.2271125167608261</v>
      </c>
      <c r="AD353" s="4">
        <v>0.2891831696033478</v>
      </c>
      <c r="AE353" s="4">
        <v>0.005857571959495544</v>
      </c>
      <c r="AF353" s="4">
        <v>0.1778193563222885</v>
      </c>
      <c r="AG353" s="4">
        <v>0.003115722443908453</v>
      </c>
      <c r="AH353" s="4">
        <v>1</v>
      </c>
      <c r="AI353" s="4">
        <v>-0.2195652425289154</v>
      </c>
      <c r="AJ353" s="4">
        <v>2.737391471862793</v>
      </c>
      <c r="AK353" s="4">
        <v>1</v>
      </c>
      <c r="AL353" s="4">
        <v>0</v>
      </c>
      <c r="AM353" s="4">
        <v>0.1599999964237213</v>
      </c>
      <c r="AN353" s="4">
        <v>111115</v>
      </c>
      <c r="AO353" s="4">
        <f>X353*0.000001/(K353*0.0001)</f>
        <v>0.8325921122233071</v>
      </c>
      <c r="AP353" s="4">
        <f>(U353-T353)/(1000-U353)*AO353</f>
        <v>0.002470635399570399</v>
      </c>
      <c r="AQ353" s="4">
        <f>(P353+273.15)</f>
        <v>297.9092220306396</v>
      </c>
      <c r="AR353" s="4">
        <f>(O353+273.15)</f>
        <v>295.1631225585937</v>
      </c>
      <c r="AS353" s="4">
        <f>(Y353*AK353+Z353*AL353)*AM353</f>
        <v>319.9149147243443</v>
      </c>
      <c r="AT353" s="4">
        <f>((AS353+0.00000010773*(AR353^4-AQ353^4))-AP353*44100)/(L353*0.92*2*29.3+0.00000043092*AQ353^3)</f>
        <v>2.047825313049434</v>
      </c>
      <c r="AU353" s="4">
        <f>0.61365*EXP(17.502*J353/(240.97+J353))</f>
        <v>3.13431871318785</v>
      </c>
      <c r="AV353" s="4">
        <f>AU353*1000/AA353</f>
        <v>30.80739761742236</v>
      </c>
      <c r="AW353" s="4">
        <f>(AV353-U353)</f>
        <v>13.96612717064502</v>
      </c>
      <c r="AX353" s="4">
        <f>IF(D353,P353,(O353+P353)/2)</f>
        <v>23.3861722946167</v>
      </c>
      <c r="AY353" s="4">
        <f>0.61365*EXP(17.502*AX353/(240.97+AX353))</f>
        <v>2.886306035111706</v>
      </c>
      <c r="AZ353" s="4">
        <f>IF(AW353&lt;&gt;0,(1000-(AV353+U353)/2)/AW353*AP353,0)</f>
        <v>0.1726873976637373</v>
      </c>
      <c r="BA353" s="4">
        <f>U353*AA353/1000</f>
        <v>1.713416685521661</v>
      </c>
      <c r="BB353" s="4">
        <f>(AY353-BA353)</f>
        <v>1.172889349590045</v>
      </c>
      <c r="BC353" s="4">
        <f>1/(1.6/F353+1.37/N353)</f>
        <v>0.1088813312225071</v>
      </c>
      <c r="BD353" s="4">
        <f>G353*AA353*0.001</f>
        <v>60.81115901173088</v>
      </c>
      <c r="BE353" s="4">
        <f>G353/S353</f>
        <v>0.6271724037679599</v>
      </c>
      <c r="BF353" s="4">
        <f>(1-AP353*AA353/AU353/F353)*100</f>
        <v>56.38372441802309</v>
      </c>
      <c r="BG353" s="4">
        <f>(S353-E353/(N353/1.35))</f>
        <v>935.5540440462718</v>
      </c>
      <c r="BH353" s="4">
        <f>E353*BF353/100/BG353</f>
        <v>0.02216149681553374</v>
      </c>
    </row>
    <row r="354" ht="16" customHeight="1">
      <c r="A354" s="4">
        <v>321</v>
      </c>
      <c r="B354" t="s" s="2">
        <v>415</v>
      </c>
      <c r="C354" s="4">
        <v>1911.000031068921</v>
      </c>
      <c r="D354" s="4">
        <v>0</v>
      </c>
      <c r="E354" s="4">
        <f>(R354-S354*(1000-T354)/(1000-U354))*AO354</f>
        <v>36.78961157802558</v>
      </c>
      <c r="F354" s="4">
        <f>IF(AZ354&lt;&gt;0,1/(1/AZ354-1/N354),0)</f>
        <v>0.1834538639052227</v>
      </c>
      <c r="G354" s="4">
        <f>((BC354-AP354/2)*S354-E354)/(BC354+AP354/2)</f>
        <v>596.7944450168912</v>
      </c>
      <c r="H354" s="4">
        <f>AP354*1000</f>
        <v>2.470395832801839</v>
      </c>
      <c r="I354" s="4">
        <f>(AU354-BA354)</f>
        <v>1.423747667461552</v>
      </c>
      <c r="J354" s="4">
        <f>(P354+AT354*D354)</f>
        <v>24.77542495727539</v>
      </c>
      <c r="K354" s="4">
        <v>6</v>
      </c>
      <c r="L354" s="4">
        <f>(K354*AI354+AJ354)</f>
        <v>1.420000016689301</v>
      </c>
      <c r="M354" s="4">
        <v>1</v>
      </c>
      <c r="N354" s="4">
        <f>L354*(M354+1)*(M354+1)/(M354*M354+1)</f>
        <v>2.840000033378601</v>
      </c>
      <c r="O354" s="4">
        <v>22.00722694396973</v>
      </c>
      <c r="P354" s="4">
        <v>24.77542495727539</v>
      </c>
      <c r="Q354" s="4">
        <v>21.38874244689941</v>
      </c>
      <c r="R354" s="4">
        <v>1000.037536621094</v>
      </c>
      <c r="S354" s="4">
        <v>953.022949218750</v>
      </c>
      <c r="T354" s="4">
        <v>13.92601490020752</v>
      </c>
      <c r="U354" s="4">
        <v>16.84315490722656</v>
      </c>
      <c r="V354" s="4">
        <v>53.364501953125</v>
      </c>
      <c r="W354" s="4">
        <v>64.54389190673828</v>
      </c>
      <c r="X354" s="4">
        <v>499.5550231933594</v>
      </c>
      <c r="Y354" s="4">
        <v>1999.4296875</v>
      </c>
      <c r="Z354" s="4">
        <v>26.46162986755371</v>
      </c>
      <c r="AA354" s="4">
        <v>101.7389907836914</v>
      </c>
      <c r="AB354" s="4">
        <v>8.478612899780273</v>
      </c>
      <c r="AC354" s="4">
        <v>0.2271125167608261</v>
      </c>
      <c r="AD354" s="4">
        <v>0.2891831696033478</v>
      </c>
      <c r="AE354" s="4">
        <v>0.005857571959495544</v>
      </c>
      <c r="AF354" s="4">
        <v>0.1778193563222885</v>
      </c>
      <c r="AG354" s="4">
        <v>0.003115722443908453</v>
      </c>
      <c r="AH354" s="4">
        <v>1</v>
      </c>
      <c r="AI354" s="4">
        <v>-0.2195652425289154</v>
      </c>
      <c r="AJ354" s="4">
        <v>2.737391471862793</v>
      </c>
      <c r="AK354" s="4">
        <v>1</v>
      </c>
      <c r="AL354" s="4">
        <v>0</v>
      </c>
      <c r="AM354" s="4">
        <v>0.1599999964237213</v>
      </c>
      <c r="AN354" s="4">
        <v>111115</v>
      </c>
      <c r="AO354" s="4">
        <f>X354*0.000001/(K354*0.0001)</f>
        <v>0.8325917053222656</v>
      </c>
      <c r="AP354" s="4">
        <f>(U354-T354)/(1000-U354)*AO354</f>
        <v>0.002470395832801839</v>
      </c>
      <c r="AQ354" s="4">
        <f>(P354+273.15)</f>
        <v>297.9254249572754</v>
      </c>
      <c r="AR354" s="4">
        <f>(O354+273.15)</f>
        <v>295.1572269439697</v>
      </c>
      <c r="AS354" s="4">
        <f>(Y354*AK354+Z354*AL354)*AM354</f>
        <v>319.9087428494822</v>
      </c>
      <c r="AT354" s="4">
        <f>((AS354+0.00000010773*(AR354^4-AQ354^4))-AP354*44100)/(L354*0.92*2*29.3+0.00000043092*AQ354^3)</f>
        <v>2.044990054665762</v>
      </c>
      <c r="AU354" s="4">
        <f>0.61365*EXP(17.502*J354/(240.97+J354))</f>
        <v>3.137353249336162</v>
      </c>
      <c r="AV354" s="4">
        <f>AU354*1000/AA354</f>
        <v>30.83727512106474</v>
      </c>
      <c r="AW354" s="4">
        <f>(AV354-U354)</f>
        <v>13.99412021383818</v>
      </c>
      <c r="AX354" s="4">
        <f>IF(D354,P354,(O354+P354)/2)</f>
        <v>23.39132595062256</v>
      </c>
      <c r="AY354" s="4">
        <f>0.61365*EXP(17.502*AX354/(240.97+AX354))</f>
        <v>2.887203853761871</v>
      </c>
      <c r="AZ354" s="4">
        <f>IF(AW354&lt;&gt;0,(1000-(AV354+U354)/2)/AW354*AP354,0)</f>
        <v>0.1723224488662863</v>
      </c>
      <c r="BA354" s="4">
        <f>U354*AA354/1000</f>
        <v>1.71360558187461</v>
      </c>
      <c r="BB354" s="4">
        <f>(AY354-BA354)</f>
        <v>1.173598271887261</v>
      </c>
      <c r="BC354" s="4">
        <f>1/(1.6/F354+1.37/N354)</f>
        <v>0.1086492022330015</v>
      </c>
      <c r="BD354" s="4">
        <f>G354*AA354*0.001</f>
        <v>60.71726454133173</v>
      </c>
      <c r="BE354" s="4">
        <f>G354/S354</f>
        <v>0.6262120398109189</v>
      </c>
      <c r="BF354" s="4">
        <f>(1-AP354*AA354/AU354/F354)*100</f>
        <v>56.33196121924995</v>
      </c>
      <c r="BG354" s="4">
        <f>(S354-E354/(N354/1.35))</f>
        <v>935.5349298361413</v>
      </c>
      <c r="BH354" s="4">
        <f>E354*BF354/100/BG354</f>
        <v>0.02215236338687634</v>
      </c>
    </row>
    <row r="355" ht="16" customHeight="1">
      <c r="A355" s="4">
        <v>322</v>
      </c>
      <c r="B355" t="s" s="2">
        <v>416</v>
      </c>
      <c r="C355" s="4">
        <v>1916.500030945987</v>
      </c>
      <c r="D355" s="4">
        <v>0</v>
      </c>
      <c r="E355" s="4">
        <f>(R355-S355*(1000-T355)/(1000-U355))*AO355</f>
        <v>36.73202549874724</v>
      </c>
      <c r="F355" s="4">
        <f>IF(AZ355&lt;&gt;0,1/(1/AZ355-1/N355),0)</f>
        <v>0.1836800108909657</v>
      </c>
      <c r="G355" s="4">
        <f>((BC355-AP355/2)*S355-E355)/(BC355+AP355/2)</f>
        <v>597.7009378616383</v>
      </c>
      <c r="H355" s="4">
        <f>AP355*1000</f>
        <v>2.469418799640994</v>
      </c>
      <c r="I355" s="4">
        <f>(AU355-BA355)</f>
        <v>1.421550980914859</v>
      </c>
      <c r="J355" s="4">
        <f>(P355+AT355*D355)</f>
        <v>24.76440048217773</v>
      </c>
      <c r="K355" s="4">
        <v>6</v>
      </c>
      <c r="L355" s="4">
        <f>(K355*AI355+AJ355)</f>
        <v>1.420000016689301</v>
      </c>
      <c r="M355" s="4">
        <v>1</v>
      </c>
      <c r="N355" s="4">
        <f>L355*(M355+1)*(M355+1)/(M355*M355+1)</f>
        <v>2.840000033378601</v>
      </c>
      <c r="O355" s="4">
        <v>22.00106239318848</v>
      </c>
      <c r="P355" s="4">
        <v>24.76440048217773</v>
      </c>
      <c r="Q355" s="4">
        <v>21.38980102539062</v>
      </c>
      <c r="R355" s="4">
        <v>999.9319458007812</v>
      </c>
      <c r="S355" s="4">
        <v>952.9873657226562</v>
      </c>
      <c r="T355" s="4">
        <v>13.9284610748291</v>
      </c>
      <c r="U355" s="4">
        <v>16.84446716308594</v>
      </c>
      <c r="V355" s="4">
        <v>53.39466857910156</v>
      </c>
      <c r="W355" s="4">
        <v>64.57411193847656</v>
      </c>
      <c r="X355" s="4">
        <v>499.5509643554688</v>
      </c>
      <c r="Y355" s="4">
        <v>1999.283569335938</v>
      </c>
      <c r="Z355" s="4">
        <v>26.63634490966797</v>
      </c>
      <c r="AA355" s="4">
        <v>101.738883972168</v>
      </c>
      <c r="AB355" s="4">
        <v>8.478612899780273</v>
      </c>
      <c r="AC355" s="4">
        <v>0.2271125167608261</v>
      </c>
      <c r="AD355" s="4">
        <v>0.2891831696033478</v>
      </c>
      <c r="AE355" s="4">
        <v>0.005857571959495544</v>
      </c>
      <c r="AF355" s="4">
        <v>0.1778193563222885</v>
      </c>
      <c r="AG355" s="4">
        <v>0.003115722443908453</v>
      </c>
      <c r="AH355" s="4">
        <v>1</v>
      </c>
      <c r="AI355" s="4">
        <v>-0.2195652425289154</v>
      </c>
      <c r="AJ355" s="4">
        <v>2.737391471862793</v>
      </c>
      <c r="AK355" s="4">
        <v>1</v>
      </c>
      <c r="AL355" s="4">
        <v>0</v>
      </c>
      <c r="AM355" s="4">
        <v>0.1599999964237213</v>
      </c>
      <c r="AN355" s="4">
        <v>111115</v>
      </c>
      <c r="AO355" s="4">
        <f>X355*0.000001/(K355*0.0001)</f>
        <v>0.8325849405924478</v>
      </c>
      <c r="AP355" s="4">
        <f>(U355-T355)/(1000-U355)*AO355</f>
        <v>0.002469418799640994</v>
      </c>
      <c r="AQ355" s="4">
        <f>(P355+273.15)</f>
        <v>297.9144004821777</v>
      </c>
      <c r="AR355" s="4">
        <f>(O355+273.15)</f>
        <v>295.1510623931885</v>
      </c>
      <c r="AS355" s="4">
        <f>(Y355*AK355+Z355*AL355)*AM355</f>
        <v>319.8853639437548</v>
      </c>
      <c r="AT355" s="4">
        <f>((AS355+0.00000010773*(AR355^4-AQ355^4))-AP355*44100)/(L355*0.92*2*29.3+0.00000043092*AQ355^3)</f>
        <v>2.045895235540963</v>
      </c>
      <c r="AU355" s="4">
        <f>0.61365*EXP(17.502*J355/(240.97+J355))</f>
        <v>3.135288271193053</v>
      </c>
      <c r="AV355" s="4">
        <f>AU355*1000/AA355</f>
        <v>30.81701065298448</v>
      </c>
      <c r="AW355" s="4">
        <f>(AV355-U355)</f>
        <v>13.97254348989854</v>
      </c>
      <c r="AX355" s="4">
        <f>IF(D355,P355,(O355+P355)/2)</f>
        <v>23.38273143768311</v>
      </c>
      <c r="AY355" s="4">
        <f>0.61365*EXP(17.502*AX355/(240.97+AX355))</f>
        <v>2.885706739217928</v>
      </c>
      <c r="AZ355" s="4">
        <f>IF(AW355&lt;&gt;0,(1000-(AV355+U355)/2)/AW355*AP355,0)</f>
        <v>0.1725219697269061</v>
      </c>
      <c r="BA355" s="4">
        <f>U355*AA355/1000</f>
        <v>1.713737290278194</v>
      </c>
      <c r="BB355" s="4">
        <f>(AY355-BA355)</f>
        <v>1.171969448939734</v>
      </c>
      <c r="BC355" s="4">
        <f>1/(1.6/F355+1.37/N355)</f>
        <v>0.108776108212308</v>
      </c>
      <c r="BD355" s="4">
        <f>G355*AA355*0.001</f>
        <v>60.8094263671612</v>
      </c>
      <c r="BE355" s="4">
        <f>G355/S355</f>
        <v>0.6271866336951886</v>
      </c>
      <c r="BF355" s="4">
        <f>(1-AP355*AA355/AU355/F355)*100</f>
        <v>56.3743063684859</v>
      </c>
      <c r="BG355" s="4">
        <f>(S355-E355/(N355/1.35))</f>
        <v>935.5267200041715</v>
      </c>
      <c r="BH355" s="4">
        <f>E355*BF355/100/BG355</f>
        <v>0.02213450898540001</v>
      </c>
    </row>
    <row r="356" ht="29" customHeight="1">
      <c r="A356" t="s" s="2">
        <v>9</v>
      </c>
      <c r="B356" t="s" s="5">
        <v>417</v>
      </c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</row>
    <row r="357" ht="16" customHeight="1">
      <c r="A357" s="4">
        <v>323</v>
      </c>
      <c r="B357" t="s" s="2">
        <v>418</v>
      </c>
      <c r="C357" s="4">
        <v>1921.500030834228</v>
      </c>
      <c r="D357" s="4">
        <v>0</v>
      </c>
      <c r="E357" s="4">
        <f>(R357-S357*(1000-T357)/(1000-U357))*AO357</f>
        <v>36.71836230670361</v>
      </c>
      <c r="F357" s="4">
        <f>IF(AZ357&lt;&gt;0,1/(1/AZ357-1/N357),0)</f>
        <v>0.1833232790248834</v>
      </c>
      <c r="G357" s="4">
        <f>((BC357-AP357/2)*S357-E357)/(BC357+AP357/2)</f>
        <v>597.111405682997</v>
      </c>
      <c r="H357" s="4">
        <f>AP357*1000</f>
        <v>2.467527637877433</v>
      </c>
      <c r="I357" s="4">
        <f>(AU357-BA357)</f>
        <v>1.423044187688251</v>
      </c>
      <c r="J357" s="4">
        <f>(P357+AT357*D357)</f>
        <v>24.77221298217773</v>
      </c>
      <c r="K357" s="4">
        <v>6</v>
      </c>
      <c r="L357" s="4">
        <f>(K357*AI357+AJ357)</f>
        <v>1.420000016689301</v>
      </c>
      <c r="M357" s="4">
        <v>1</v>
      </c>
      <c r="N357" s="4">
        <f>L357*(M357+1)*(M357+1)/(M357*M357+1)</f>
        <v>2.840000033378601</v>
      </c>
      <c r="O357" s="4">
        <v>21.99594688415527</v>
      </c>
      <c r="P357" s="4">
        <v>24.77221298217773</v>
      </c>
      <c r="Q357" s="4">
        <v>21.39049911499023</v>
      </c>
      <c r="R357" s="4">
        <v>999.8300170898438</v>
      </c>
      <c r="S357" s="4">
        <v>952.9059448242188</v>
      </c>
      <c r="T357" s="4">
        <v>13.93055057525635</v>
      </c>
      <c r="U357" s="4">
        <v>16.84421920776367</v>
      </c>
      <c r="V357" s="4">
        <v>53.41944885253906</v>
      </c>
      <c r="W357" s="4">
        <v>64.5941162109375</v>
      </c>
      <c r="X357" s="4">
        <v>499.5689697265625</v>
      </c>
      <c r="Y357" s="4">
        <v>1999.142944335938</v>
      </c>
      <c r="Z357" s="4">
        <v>26.8719310760498</v>
      </c>
      <c r="AA357" s="4">
        <v>101.7386016845703</v>
      </c>
      <c r="AB357" s="4">
        <v>8.478612899780273</v>
      </c>
      <c r="AC357" s="4">
        <v>0.2271125167608261</v>
      </c>
      <c r="AD357" s="4">
        <v>0.2891831696033478</v>
      </c>
      <c r="AE357" s="4">
        <v>0.005857571959495544</v>
      </c>
      <c r="AF357" s="4">
        <v>0.1778193563222885</v>
      </c>
      <c r="AG357" s="4">
        <v>0.003115722443908453</v>
      </c>
      <c r="AH357" s="4">
        <v>0.6666666865348816</v>
      </c>
      <c r="AI357" s="4">
        <v>-0.2195652425289154</v>
      </c>
      <c r="AJ357" s="4">
        <v>2.737391471862793</v>
      </c>
      <c r="AK357" s="4">
        <v>1</v>
      </c>
      <c r="AL357" s="4">
        <v>0</v>
      </c>
      <c r="AM357" s="4">
        <v>0.1599999964237213</v>
      </c>
      <c r="AN357" s="4">
        <v>111125</v>
      </c>
      <c r="AO357" s="4">
        <f>X357*0.000001/(K357*0.0001)</f>
        <v>0.8326149495442706</v>
      </c>
      <c r="AP357" s="4">
        <f>(U357-T357)/(1000-U357)*AO357</f>
        <v>0.002467527637877432</v>
      </c>
      <c r="AQ357" s="4">
        <f>(P357+273.15)</f>
        <v>297.9222129821777</v>
      </c>
      <c r="AR357" s="4">
        <f>(O357+273.15)</f>
        <v>295.1459468841553</v>
      </c>
      <c r="AS357" s="4">
        <f>(Y357*AK357+Z357*AL357)*AM357</f>
        <v>319.8628639442577</v>
      </c>
      <c r="AT357" s="4">
        <f>((AS357+0.00000010773*(AR357^4-AQ357^4))-AP357*44100)/(L357*0.92*2*29.3+0.00000043092*AQ357^3)</f>
        <v>2.04491025496533</v>
      </c>
      <c r="AU357" s="4">
        <f>0.61365*EXP(17.502*J357/(240.97+J357))</f>
        <v>3.136751496354508</v>
      </c>
      <c r="AV357" s="4">
        <f>AU357*1000/AA357</f>
        <v>30.83147836137626</v>
      </c>
      <c r="AW357" s="4">
        <f>(AV357-U357)</f>
        <v>13.98725915361259</v>
      </c>
      <c r="AX357" s="4">
        <f>IF(D357,P357,(O357+P357)/2)</f>
        <v>23.3840799331665</v>
      </c>
      <c r="AY357" s="4">
        <f>0.61365*EXP(17.502*AX357/(240.97+AX357))</f>
        <v>2.885941594428199</v>
      </c>
      <c r="AZ357" s="4">
        <f>IF(AW357&lt;&gt;0,(1000-(AV357+U357)/2)/AW357*AP357,0)</f>
        <v>0.1722072252126572</v>
      </c>
      <c r="BA357" s="4">
        <f>U357*AA357/1000</f>
        <v>1.713707308666257</v>
      </c>
      <c r="BB357" s="4">
        <f>(AY357-BA357)</f>
        <v>1.172234285761943</v>
      </c>
      <c r="BC357" s="4">
        <f>1/(1.6/F357+1.37/N357)</f>
        <v>0.1085759149809587</v>
      </c>
      <c r="BD357" s="4">
        <f>G357*AA357*0.001</f>
        <v>60.7492794640963</v>
      </c>
      <c r="BE357" s="4">
        <f>G357/S357</f>
        <v>0.6266215558064813</v>
      </c>
      <c r="BF357" s="4">
        <f>(1-AP357*AA357/AU357/F357)*100</f>
        <v>56.34338492846624</v>
      </c>
      <c r="BG357" s="4">
        <f>(S357-E357/(N357/1.35))</f>
        <v>935.4517939328614</v>
      </c>
      <c r="BH357" s="4">
        <f>E357*BF357/100/BG357</f>
        <v>0.02211591056650398</v>
      </c>
    </row>
    <row r="358" ht="16" customHeight="1">
      <c r="A358" s="4">
        <v>324</v>
      </c>
      <c r="B358" t="s" s="2">
        <v>419</v>
      </c>
      <c r="C358" s="4">
        <v>1926.500030722469</v>
      </c>
      <c r="D358" s="4">
        <v>0</v>
      </c>
      <c r="E358" s="4">
        <f>(R358-S358*(1000-T358)/(1000-U358))*AO358</f>
        <v>39.97805080117583</v>
      </c>
      <c r="F358" s="4">
        <f>IF(AZ358&lt;&gt;0,1/(1/AZ358-1/N358),0)</f>
        <v>0.1834302642382171</v>
      </c>
      <c r="G358" s="4">
        <f>((BC358-AP358/2)*S358-E358)/(BC358+AP358/2)</f>
        <v>568.2508627370478</v>
      </c>
      <c r="H358" s="4">
        <f>AP358*1000</f>
        <v>2.466600085202386</v>
      </c>
      <c r="I358" s="4">
        <f>(AU358-BA358)</f>
        <v>1.421736220254277</v>
      </c>
      <c r="J358" s="4">
        <f>(P358+AT358*D358)</f>
        <v>24.76575088500977</v>
      </c>
      <c r="K358" s="4">
        <v>6</v>
      </c>
      <c r="L358" s="4">
        <f>(K358*AI358+AJ358)</f>
        <v>1.420000016689301</v>
      </c>
      <c r="M358" s="4">
        <v>1</v>
      </c>
      <c r="N358" s="4">
        <f>L358*(M358+1)*(M358+1)/(M358*M358+1)</f>
        <v>2.840000033378601</v>
      </c>
      <c r="O358" s="4">
        <v>21.99113082885742</v>
      </c>
      <c r="P358" s="4">
        <v>24.76575088500977</v>
      </c>
      <c r="Q358" s="4">
        <v>21.39170455932617</v>
      </c>
      <c r="R358" s="4">
        <v>1004.363525390625</v>
      </c>
      <c r="S358" s="4">
        <v>953.5271606445312</v>
      </c>
      <c r="T358" s="4">
        <v>13.93282699584961</v>
      </c>
      <c r="U358" s="4">
        <v>16.8451976776123</v>
      </c>
      <c r="V358" s="4">
        <v>53.44388580322266</v>
      </c>
      <c r="W358" s="4">
        <v>64.61659240722656</v>
      </c>
      <c r="X358" s="4">
        <v>499.6032409667969</v>
      </c>
      <c r="Y358" s="4">
        <v>1999.039550781250</v>
      </c>
      <c r="Z358" s="4">
        <v>27.04612159729004</v>
      </c>
      <c r="AA358" s="4">
        <v>101.7384872436523</v>
      </c>
      <c r="AB358" s="4">
        <v>8.478612899780273</v>
      </c>
      <c r="AC358" s="4">
        <v>0.2271125167608261</v>
      </c>
      <c r="AD358" s="4">
        <v>0.2891831696033478</v>
      </c>
      <c r="AE358" s="4">
        <v>0.005857571959495544</v>
      </c>
      <c r="AF358" s="4">
        <v>0.1778193563222885</v>
      </c>
      <c r="AG358" s="4">
        <v>0.003115722443908453</v>
      </c>
      <c r="AH358" s="4">
        <v>0.6666666865348816</v>
      </c>
      <c r="AI358" s="4">
        <v>-0.2195652425289154</v>
      </c>
      <c r="AJ358" s="4">
        <v>2.737391471862793</v>
      </c>
      <c r="AK358" s="4">
        <v>1</v>
      </c>
      <c r="AL358" s="4">
        <v>0</v>
      </c>
      <c r="AM358" s="4">
        <v>0.1599999964237213</v>
      </c>
      <c r="AN358" s="4">
        <v>111125</v>
      </c>
      <c r="AO358" s="4">
        <f>X358*0.000001/(K358*0.0001)</f>
        <v>0.8326720682779946</v>
      </c>
      <c r="AP358" s="4">
        <f>(U358-T358)/(1000-U358)*AO358</f>
        <v>0.002466600085202386</v>
      </c>
      <c r="AQ358" s="4">
        <f>(P358+273.15)</f>
        <v>297.9157508850097</v>
      </c>
      <c r="AR358" s="4">
        <f>(O358+273.15)</f>
        <v>295.1411308288574</v>
      </c>
      <c r="AS358" s="4">
        <f>(Y358*AK358+Z358*AL358)*AM358</f>
        <v>319.8463209758775</v>
      </c>
      <c r="AT358" s="4">
        <f>((AS358+0.00000010773*(AR358^4-AQ358^4))-AP358*44100)/(L358*0.92*2*29.3+0.00000043092*AQ358^3)</f>
        <v>2.045435029392082</v>
      </c>
      <c r="AU358" s="4">
        <f>0.61365*EXP(17.502*J358/(240.97+J358))</f>
        <v>3.135541149294839</v>
      </c>
      <c r="AV358" s="4">
        <f>AU358*1000/AA358</f>
        <v>30.81961639340643</v>
      </c>
      <c r="AW358" s="4">
        <f>(AV358-U358)</f>
        <v>13.97441871579413</v>
      </c>
      <c r="AX358" s="4">
        <f>IF(D358,P358,(O358+P358)/2)</f>
        <v>23.37844085693359</v>
      </c>
      <c r="AY358" s="4">
        <f>0.61365*EXP(17.502*AX358/(240.97+AX358))</f>
        <v>2.884959598943556</v>
      </c>
      <c r="AZ358" s="4">
        <f>IF(AW358&lt;&gt;0,(1000-(AV358+U358)/2)/AW358*AP358,0)</f>
        <v>0.172301626060243</v>
      </c>
      <c r="BA358" s="4">
        <f>U358*AA358/1000</f>
        <v>1.713804929040561</v>
      </c>
      <c r="BB358" s="4">
        <f>(AY358-BA358)</f>
        <v>1.171154669902994</v>
      </c>
      <c r="BC358" s="4">
        <f>1/(1.6/F358+1.37/N358)</f>
        <v>0.1086359579594292</v>
      </c>
      <c r="BD358" s="4">
        <f>G358*AA358*0.001</f>
        <v>57.81298314976758</v>
      </c>
      <c r="BE358" s="4">
        <f>G358/S358</f>
        <v>0.595946173523722</v>
      </c>
      <c r="BF358" s="4">
        <f>(1-AP358*AA358/AU358/F358)*100</f>
        <v>56.36846203613406</v>
      </c>
      <c r="BG358" s="4">
        <f>(S358-E358/(N358/1.35))</f>
        <v>934.5235099588721</v>
      </c>
      <c r="BH358" s="4">
        <f>E358*BF358/100/BG358</f>
        <v>0.02411390633675866</v>
      </c>
    </row>
    <row r="359" ht="16" customHeight="1">
      <c r="A359" s="4">
        <v>325</v>
      </c>
      <c r="B359" t="s" s="2">
        <v>420</v>
      </c>
      <c r="C359" s="4">
        <v>1932.000030599535</v>
      </c>
      <c r="D359" s="4">
        <v>0</v>
      </c>
      <c r="E359" s="4">
        <f>(R359-S359*(1000-T359)/(1000-U359))*AO359</f>
        <v>59.89122834614227</v>
      </c>
      <c r="F359" s="4">
        <f>IF(AZ359&lt;&gt;0,1/(1/AZ359-1/N359),0)</f>
        <v>0.1842774382442949</v>
      </c>
      <c r="G359" s="4">
        <f>((BC359-AP359/2)*S359-E359)/(BC359+AP359/2)</f>
        <v>400.7018855909655</v>
      </c>
      <c r="H359" s="4">
        <f>AP359*1000</f>
        <v>2.46674099314209</v>
      </c>
      <c r="I359" s="4">
        <f>(AU359-BA359)</f>
        <v>1.415716075861085</v>
      </c>
      <c r="J359" s="4">
        <f>(P359+AT359*D359)</f>
        <v>24.73496437072754</v>
      </c>
      <c r="K359" s="4">
        <v>6</v>
      </c>
      <c r="L359" s="4">
        <f>(K359*AI359+AJ359)</f>
        <v>1.420000016689301</v>
      </c>
      <c r="M359" s="4">
        <v>1</v>
      </c>
      <c r="N359" s="4">
        <f>L359*(M359+1)*(M359+1)/(M359*M359+1)</f>
        <v>2.840000033378601</v>
      </c>
      <c r="O359" s="4">
        <v>21.99039649963379</v>
      </c>
      <c r="P359" s="4">
        <v>24.73496437072754</v>
      </c>
      <c r="Q359" s="4">
        <v>21.44183158874512</v>
      </c>
      <c r="R359" s="4">
        <v>1039.826416015625</v>
      </c>
      <c r="S359" s="4">
        <v>965.0403442382812</v>
      </c>
      <c r="T359" s="4">
        <v>13.93520069122314</v>
      </c>
      <c r="U359" s="4">
        <v>16.84775543212891</v>
      </c>
      <c r="V359" s="4">
        <v>53.45856094360352</v>
      </c>
      <c r="W359" s="4">
        <v>64.63251495361328</v>
      </c>
      <c r="X359" s="4">
        <v>499.5989074707031</v>
      </c>
      <c r="Y359" s="4">
        <v>1998.897827148438</v>
      </c>
      <c r="Z359" s="4">
        <v>27.18329811096191</v>
      </c>
      <c r="AA359" s="4">
        <v>101.7384414672852</v>
      </c>
      <c r="AB359" s="4">
        <v>8.478612899780273</v>
      </c>
      <c r="AC359" s="4">
        <v>0.2271125167608261</v>
      </c>
      <c r="AD359" s="4">
        <v>0.2891831696033478</v>
      </c>
      <c r="AE359" s="4">
        <v>0.005857571959495544</v>
      </c>
      <c r="AF359" s="4">
        <v>0.1778193563222885</v>
      </c>
      <c r="AG359" s="4">
        <v>0.003115722443908453</v>
      </c>
      <c r="AH359" s="4">
        <v>0.6666666865348816</v>
      </c>
      <c r="AI359" s="4">
        <v>-0.2195652425289154</v>
      </c>
      <c r="AJ359" s="4">
        <v>2.737391471862793</v>
      </c>
      <c r="AK359" s="4">
        <v>1</v>
      </c>
      <c r="AL359" s="4">
        <v>0</v>
      </c>
      <c r="AM359" s="4">
        <v>0.1599999964237213</v>
      </c>
      <c r="AN359" s="4">
        <v>111115</v>
      </c>
      <c r="AO359" s="4">
        <f>X359*0.000001/(K359*0.0001)</f>
        <v>0.8326648457845052</v>
      </c>
      <c r="AP359" s="4">
        <f>(U359-T359)/(1000-U359)*AO359</f>
        <v>0.00246674099314209</v>
      </c>
      <c r="AQ359" s="4">
        <f>(P359+273.15)</f>
        <v>297.8849643707275</v>
      </c>
      <c r="AR359" s="4">
        <f>(O359+273.15)</f>
        <v>295.1403964996338</v>
      </c>
      <c r="AS359" s="4">
        <f>(Y359*AK359+Z359*AL359)*AM359</f>
        <v>319.8236451951343</v>
      </c>
      <c r="AT359" s="4">
        <f>((AS359+0.00000010773*(AR359^4-AQ359^4))-AP359*44100)/(L359*0.92*2*29.3+0.00000043092*AQ359^3)</f>
        <v>2.049084187752028</v>
      </c>
      <c r="AU359" s="4">
        <f>0.61365*EXP(17.502*J359/(240.97+J359))</f>
        <v>3.129780455747867</v>
      </c>
      <c r="AV359" s="4">
        <f>AU359*1000/AA359</f>
        <v>30.76300767546428</v>
      </c>
      <c r="AW359" s="4">
        <f>(AV359-U359)</f>
        <v>13.91525224333538</v>
      </c>
      <c r="AX359" s="4">
        <f>IF(D359,P359,(O359+P359)/2)</f>
        <v>23.36268043518066</v>
      </c>
      <c r="AY359" s="4">
        <f>0.61365*EXP(17.502*AX359/(240.97+AX359))</f>
        <v>2.882216609907637</v>
      </c>
      <c r="AZ359" s="4">
        <f>IF(AW359&lt;&gt;0,(1000-(AV359+U359)/2)/AW359*AP359,0)</f>
        <v>0.1730489135588079</v>
      </c>
      <c r="BA359" s="4">
        <f>U359*AA359/1000</f>
        <v>1.714064379886782</v>
      </c>
      <c r="BB359" s="4">
        <f>(AY359-BA359)</f>
        <v>1.168152230020855</v>
      </c>
      <c r="BC359" s="4">
        <f>1/(1.6/F359+1.37/N359)</f>
        <v>0.1091112852133593</v>
      </c>
      <c r="BD359" s="4">
        <f>G359*AA359*0.001</f>
        <v>40.76678533302724</v>
      </c>
      <c r="BE359" s="4">
        <f>G359/S359</f>
        <v>0.4152177553853924</v>
      </c>
      <c r="BF359" s="4">
        <f>(1-AP359*AA359/AU359/F359)*100</f>
        <v>56.48664287833467</v>
      </c>
      <c r="BG359" s="4">
        <f>(S359-E359/(N359/1.35))</f>
        <v>936.5709226477803</v>
      </c>
      <c r="BH359" s="4">
        <f>E359*BF359/100/BG359</f>
        <v>0.03612171107735331</v>
      </c>
    </row>
    <row r="360" ht="16" customHeight="1">
      <c r="A360" s="4">
        <v>326</v>
      </c>
      <c r="B360" t="s" s="2">
        <v>421</v>
      </c>
      <c r="C360" s="4">
        <v>1937.000030487776</v>
      </c>
      <c r="D360" s="4">
        <v>0</v>
      </c>
      <c r="E360" s="4">
        <f>(R360-S360*(1000-T360)/(1000-U360))*AO360</f>
        <v>86.13765279173211</v>
      </c>
      <c r="F360" s="4">
        <f>IF(AZ360&lt;&gt;0,1/(1/AZ360-1/N360),0)</f>
        <v>0.1853618802338819</v>
      </c>
      <c r="G360" s="4">
        <f>((BC360-AP360/2)*S360-E360)/(BC360+AP360/2)</f>
        <v>200.0322021410917</v>
      </c>
      <c r="H360" s="4">
        <f>AP360*1000</f>
        <v>2.468537763916247</v>
      </c>
      <c r="I360" s="4">
        <f>(AU360-BA360)</f>
        <v>1.409002520958772</v>
      </c>
      <c r="J360" s="4">
        <f>(P360+AT360*D360)</f>
        <v>24.7020092010498</v>
      </c>
      <c r="K360" s="4">
        <v>6</v>
      </c>
      <c r="L360" s="4">
        <f>(K360*AI360+AJ360)</f>
        <v>1.420000016689301</v>
      </c>
      <c r="M360" s="4">
        <v>1</v>
      </c>
      <c r="N360" s="4">
        <f>L360*(M360+1)*(M360+1)/(M360*M360+1)</f>
        <v>2.840000033378601</v>
      </c>
      <c r="O360" s="4">
        <v>22.00946044921875</v>
      </c>
      <c r="P360" s="4">
        <v>24.7020092010498</v>
      </c>
      <c r="Q360" s="4">
        <v>21.55719566345215</v>
      </c>
      <c r="R360" s="4">
        <v>1105.002685546875</v>
      </c>
      <c r="S360" s="4">
        <v>998.5880737304688</v>
      </c>
      <c r="T360" s="4">
        <v>13.93842029571533</v>
      </c>
      <c r="U360" s="4">
        <v>16.85324478149414</v>
      </c>
      <c r="V360" s="4">
        <v>53.41972351074219</v>
      </c>
      <c r="W360" s="4">
        <v>64.59026336669922</v>
      </c>
      <c r="X360" s="4">
        <v>499.5707092285156</v>
      </c>
      <c r="Y360" s="4">
        <v>1998.740356445312</v>
      </c>
      <c r="Z360" s="4">
        <v>27.24063491821289</v>
      </c>
      <c r="AA360" s="4">
        <v>101.7383728027344</v>
      </c>
      <c r="AB360" s="4">
        <v>8.478612899780273</v>
      </c>
      <c r="AC360" s="4">
        <v>0.2271125167608261</v>
      </c>
      <c r="AD360" s="4">
        <v>0.2891831696033478</v>
      </c>
      <c r="AE360" s="4">
        <v>0.005857571959495544</v>
      </c>
      <c r="AF360" s="4">
        <v>0.1778193563222885</v>
      </c>
      <c r="AG360" s="4">
        <v>0.003115722443908453</v>
      </c>
      <c r="AH360" s="4">
        <v>0.6666666865348816</v>
      </c>
      <c r="AI360" s="4">
        <v>-0.2195652425289154</v>
      </c>
      <c r="AJ360" s="4">
        <v>2.737391471862793</v>
      </c>
      <c r="AK360" s="4">
        <v>1</v>
      </c>
      <c r="AL360" s="4">
        <v>0</v>
      </c>
      <c r="AM360" s="4">
        <v>0.1599999964237213</v>
      </c>
      <c r="AN360" s="4">
        <v>111115</v>
      </c>
      <c r="AO360" s="4">
        <f>X360*0.000001/(K360*0.0001)</f>
        <v>0.8326178487141926</v>
      </c>
      <c r="AP360" s="4">
        <f>(U360-T360)/(1000-U360)*AO360</f>
        <v>0.002468537763916247</v>
      </c>
      <c r="AQ360" s="4">
        <f>(P360+273.15)</f>
        <v>297.8520092010498</v>
      </c>
      <c r="AR360" s="4">
        <f>(O360+273.15)</f>
        <v>295.1594604492187</v>
      </c>
      <c r="AS360" s="4">
        <f>(Y360*AK360+Z360*AL360)*AM360</f>
        <v>319.7984498831975</v>
      </c>
      <c r="AT360" s="4">
        <f>((AS360+0.00000010773*(AR360^4-AQ360^4))-AP360*44100)/(L360*0.92*2*29.3+0.00000043092*AQ360^3)</f>
        <v>2.054654318915722</v>
      </c>
      <c r="AU360" s="4">
        <f>0.61365*EXP(17.502*J360/(240.97+J360))</f>
        <v>3.123624221474161</v>
      </c>
      <c r="AV360" s="4">
        <f>AU360*1000/AA360</f>
        <v>30.70251799221039</v>
      </c>
      <c r="AW360" s="4">
        <f>(AV360-U360)</f>
        <v>13.84927321071625</v>
      </c>
      <c r="AX360" s="4">
        <f>IF(D360,P360,(O360+P360)/2)</f>
        <v>23.35573482513428</v>
      </c>
      <c r="AY360" s="4">
        <f>0.61365*EXP(17.502*AX360/(240.97+AX360))</f>
        <v>2.881008500330798</v>
      </c>
      <c r="AZ360" s="4">
        <f>IF(AW360&lt;&gt;0,(1000-(AV360+U360)/2)/AW360*AP360,0)</f>
        <v>0.1740048830795107</v>
      </c>
      <c r="BA360" s="4">
        <f>U360*AA360/1000</f>
        <v>1.714621700515389</v>
      </c>
      <c r="BB360" s="4">
        <f>(AY360-BA360)</f>
        <v>1.166386799815409</v>
      </c>
      <c r="BC360" s="4">
        <f>1/(1.6/F360+1.37/N360)</f>
        <v>0.109719401755996</v>
      </c>
      <c r="BD360" s="4">
        <f>G360*AA360*0.001</f>
        <v>20.35095075398231</v>
      </c>
      <c r="BE360" s="4">
        <f>G360/S360</f>
        <v>0.200315032197233</v>
      </c>
      <c r="BF360" s="4">
        <f>(1-AP360*AA360/AU360/F360)*100</f>
        <v>56.62441402805612</v>
      </c>
      <c r="BG360" s="4">
        <f>(S360-E360/(N360/1.35))</f>
        <v>957.6423589761985</v>
      </c>
      <c r="BH360" s="4">
        <f>E360*BF360/100/BG360</f>
        <v>0.05093231381596821</v>
      </c>
    </row>
    <row r="361" ht="16" customHeight="1">
      <c r="A361" s="4">
        <v>327</v>
      </c>
      <c r="B361" t="s" s="2">
        <v>422</v>
      </c>
      <c r="C361" s="4">
        <v>1942.000030376017</v>
      </c>
      <c r="D361" s="4">
        <v>0</v>
      </c>
      <c r="E361" s="4">
        <f>(R361-S361*(1000-T361)/(1000-U361))*AO361</f>
        <v>99.15235060265852</v>
      </c>
      <c r="F361" s="4">
        <f>IF(AZ361&lt;&gt;0,1/(1/AZ361-1/N361),0)</f>
        <v>0.1856044873368754</v>
      </c>
      <c r="G361" s="4">
        <f>((BC361-AP361/2)*S361-E361)/(BC361+AP361/2)</f>
        <v>136.7729563428146</v>
      </c>
      <c r="H361" s="4">
        <f>AP361*1000</f>
        <v>2.470606227691847</v>
      </c>
      <c r="I361" s="4">
        <f>(AU361-BA361)</f>
        <v>1.408446749873096</v>
      </c>
      <c r="J361" s="4">
        <f>(P361+AT361*D361)</f>
        <v>24.70203971862793</v>
      </c>
      <c r="K361" s="4">
        <v>6</v>
      </c>
      <c r="L361" s="4">
        <f>(K361*AI361+AJ361)</f>
        <v>1.420000016689301</v>
      </c>
      <c r="M361" s="4">
        <v>1</v>
      </c>
      <c r="N361" s="4">
        <f>L361*(M361+1)*(M361+1)/(M361*M361+1)</f>
        <v>2.840000033378601</v>
      </c>
      <c r="O361" s="4">
        <v>22.04963874816895</v>
      </c>
      <c r="P361" s="4">
        <v>24.70203971862793</v>
      </c>
      <c r="Q361" s="4">
        <v>21.6741886138916</v>
      </c>
      <c r="R361" s="4">
        <v>1174.931152343750</v>
      </c>
      <c r="S361" s="4">
        <v>1052.720092773438</v>
      </c>
      <c r="T361" s="4">
        <v>13.94148254394531</v>
      </c>
      <c r="U361" s="4">
        <v>16.85878753662109</v>
      </c>
      <c r="V361" s="4">
        <v>53.31443786621094</v>
      </c>
      <c r="W361" s="4">
        <v>64.46939086914062</v>
      </c>
      <c r="X361" s="4">
        <v>499.5613708496094</v>
      </c>
      <c r="Y361" s="4">
        <v>1998.602172851562</v>
      </c>
      <c r="Z361" s="4">
        <v>27.31158256530762</v>
      </c>
      <c r="AA361" s="4">
        <v>101.7382278442383</v>
      </c>
      <c r="AB361" s="4">
        <v>8.478612899780273</v>
      </c>
      <c r="AC361" s="4">
        <v>0.2271125167608261</v>
      </c>
      <c r="AD361" s="4">
        <v>0.2891831696033478</v>
      </c>
      <c r="AE361" s="4">
        <v>0.005857571959495544</v>
      </c>
      <c r="AF361" s="4">
        <v>0.1778193563222885</v>
      </c>
      <c r="AG361" s="4">
        <v>0.003115722443908453</v>
      </c>
      <c r="AH361" s="4">
        <v>0.6666666865348816</v>
      </c>
      <c r="AI361" s="4">
        <v>-0.2195652425289154</v>
      </c>
      <c r="AJ361" s="4">
        <v>2.737391471862793</v>
      </c>
      <c r="AK361" s="4">
        <v>1</v>
      </c>
      <c r="AL361" s="4">
        <v>0</v>
      </c>
      <c r="AM361" s="4">
        <v>0.1599999964237213</v>
      </c>
      <c r="AN361" s="4">
        <v>111115</v>
      </c>
      <c r="AO361" s="4">
        <f>X361*0.000001/(K361*0.0001)</f>
        <v>0.8326022847493487</v>
      </c>
      <c r="AP361" s="4">
        <f>(U361-T361)/(1000-U361)*AO361</f>
        <v>0.002470606227691847</v>
      </c>
      <c r="AQ361" s="4">
        <f>(P361+273.15)</f>
        <v>297.8520397186279</v>
      </c>
      <c r="AR361" s="4">
        <f>(O361+273.15)</f>
        <v>295.1996387481689</v>
      </c>
      <c r="AS361" s="4">
        <f>(Y361*AK361+Z361*AL361)*AM361</f>
        <v>319.7763405086916</v>
      </c>
      <c r="AT361" s="4">
        <f>((AS361+0.00000010773*(AR361^4-AQ361^4))-AP361*44100)/(L361*0.92*2*29.3+0.00000043092*AQ361^3)</f>
        <v>2.058425119788359</v>
      </c>
      <c r="AU361" s="4">
        <f>0.61365*EXP(17.502*J361/(240.97+J361))</f>
        <v>3.123629917451458</v>
      </c>
      <c r="AV361" s="4">
        <f>AU361*1000/AA361</f>
        <v>30.7026177243204</v>
      </c>
      <c r="AW361" s="4">
        <f>(AV361-U361)</f>
        <v>13.84383018769931</v>
      </c>
      <c r="AX361" s="4">
        <f>IF(D361,P361,(O361+P361)/2)</f>
        <v>23.37583923339844</v>
      </c>
      <c r="AY361" s="4">
        <f>0.61365*EXP(17.502*AX361/(240.97+AX361))</f>
        <v>2.88450664763577</v>
      </c>
      <c r="AZ361" s="4">
        <f>IF(AW361&lt;&gt;0,(1000-(AV361+U361)/2)/AW361*AP361,0)</f>
        <v>0.1742186550234579</v>
      </c>
      <c r="BA361" s="4">
        <f>U361*AA361/1000</f>
        <v>1.715183167578362</v>
      </c>
      <c r="BB361" s="4">
        <f>(AY361-BA361)</f>
        <v>1.169323480057409</v>
      </c>
      <c r="BC361" s="4">
        <f>1/(1.6/F361+1.37/N361)</f>
        <v>0.10985539565334</v>
      </c>
      <c r="BD361" s="4">
        <f>G361*AA361*0.001</f>
        <v>13.91503819533532</v>
      </c>
      <c r="BE361" s="4">
        <f>G361/S361</f>
        <v>0.129923383510692</v>
      </c>
      <c r="BF361" s="4">
        <f>(1-AP361*AA361/AU361/F361)*100</f>
        <v>56.64495367055138</v>
      </c>
      <c r="BG361" s="4">
        <f>(S361-E361/(N361/1.35))</f>
        <v>1005.587813991614</v>
      </c>
      <c r="BH361" s="4">
        <f>E361*BF361/100/BG361</f>
        <v>0.05585270851602323</v>
      </c>
    </row>
    <row r="362" ht="16" customHeight="1">
      <c r="A362" s="4">
        <v>328</v>
      </c>
      <c r="B362" t="s" s="2">
        <v>423</v>
      </c>
      <c r="C362" s="4">
        <v>1947.500030253083</v>
      </c>
      <c r="D362" s="4">
        <v>0</v>
      </c>
      <c r="E362" s="4">
        <f>(R362-S362*(1000-T362)/(1000-U362))*AO362</f>
        <v>86.72784470058605</v>
      </c>
      <c r="F362" s="4">
        <f>IF(AZ362&lt;&gt;0,1/(1/AZ362-1/N362),0)</f>
        <v>0.1852747056478163</v>
      </c>
      <c r="G362" s="4">
        <f>((BC362-AP362/2)*S362-E362)/(BC362+AP362/2)</f>
        <v>305.8361471465007</v>
      </c>
      <c r="H362" s="4">
        <f>AP362*1000</f>
        <v>2.473724525717342</v>
      </c>
      <c r="I362" s="4">
        <f>(AU362-BA362)</f>
        <v>1.41254049154601</v>
      </c>
      <c r="J362" s="4">
        <f>(P362+AT362*D362)</f>
        <v>24.72752380371094</v>
      </c>
      <c r="K362" s="4">
        <v>6</v>
      </c>
      <c r="L362" s="4">
        <f>(K362*AI362+AJ362)</f>
        <v>1.420000016689301</v>
      </c>
      <c r="M362" s="4">
        <v>1</v>
      </c>
      <c r="N362" s="4">
        <f>L362*(M362+1)*(M362+1)/(M362*M362+1)</f>
        <v>2.840000033378601</v>
      </c>
      <c r="O362" s="4">
        <v>22.10058975219727</v>
      </c>
      <c r="P362" s="4">
        <v>24.72752380371094</v>
      </c>
      <c r="Q362" s="4">
        <v>21.72267913818359</v>
      </c>
      <c r="R362" s="4">
        <v>1220.105957031250</v>
      </c>
      <c r="S362" s="4">
        <v>1112.637207031250</v>
      </c>
      <c r="T362" s="4">
        <v>13.94443130493164</v>
      </c>
      <c r="U362" s="4">
        <v>16.8653507232666</v>
      </c>
      <c r="V362" s="4">
        <v>53.16560363769531</v>
      </c>
      <c r="W362" s="4">
        <v>64.30025482177734</v>
      </c>
      <c r="X362" s="4">
        <v>499.5696105957031</v>
      </c>
      <c r="Y362" s="4">
        <v>1998.766723632812</v>
      </c>
      <c r="Z362" s="4">
        <v>27.39621353149414</v>
      </c>
      <c r="AA362" s="4">
        <v>101.7381210327148</v>
      </c>
      <c r="AB362" s="4">
        <v>8.478612899780273</v>
      </c>
      <c r="AC362" s="4">
        <v>0.2271125167608261</v>
      </c>
      <c r="AD362" s="4">
        <v>0.2891831696033478</v>
      </c>
      <c r="AE362" s="4">
        <v>0.005857571959495544</v>
      </c>
      <c r="AF362" s="4">
        <v>0.1778193563222885</v>
      </c>
      <c r="AG362" s="4">
        <v>0.003115722443908453</v>
      </c>
      <c r="AH362" s="4">
        <v>0.6666666865348816</v>
      </c>
      <c r="AI362" s="4">
        <v>-0.2195652425289154</v>
      </c>
      <c r="AJ362" s="4">
        <v>2.737391471862793</v>
      </c>
      <c r="AK362" s="4">
        <v>1</v>
      </c>
      <c r="AL362" s="4">
        <v>0</v>
      </c>
      <c r="AM362" s="4">
        <v>0.1599999964237213</v>
      </c>
      <c r="AN362" s="4">
        <v>111115</v>
      </c>
      <c r="AO362" s="4">
        <f>X362*0.000001/(K362*0.0001)</f>
        <v>0.832616017659505</v>
      </c>
      <c r="AP362" s="4">
        <f>(U362-T362)/(1000-U362)*AO362</f>
        <v>0.002473724525717342</v>
      </c>
      <c r="AQ362" s="4">
        <f>(P362+273.15)</f>
        <v>297.8775238037109</v>
      </c>
      <c r="AR362" s="4">
        <f>(O362+273.15)</f>
        <v>295.2505897521972</v>
      </c>
      <c r="AS362" s="4">
        <f>(Y362*AK362+Z362*AL362)*AM362</f>
        <v>319.8026686331032</v>
      </c>
      <c r="AT362" s="4">
        <f>((AS362+0.00000010773*(AR362^4-AQ362^4))-AP362*44100)/(L362*0.92*2*29.3+0.00000043092*AQ362^3)</f>
        <v>2.060216317567217</v>
      </c>
      <c r="AU362" s="4">
        <f>0.61365*EXP(17.502*J362/(240.97+J362))</f>
        <v>3.128389584688892</v>
      </c>
      <c r="AV362" s="4">
        <f>AU362*1000/AA362</f>
        <v>30.74943347619845</v>
      </c>
      <c r="AW362" s="4">
        <f>(AV362-U362)</f>
        <v>13.88408275293185</v>
      </c>
      <c r="AX362" s="4">
        <f>IF(D362,P362,(O362+P362)/2)</f>
        <v>23.4140567779541</v>
      </c>
      <c r="AY362" s="4">
        <f>0.61365*EXP(17.502*AX362/(240.97+AX362))</f>
        <v>2.891166707485111</v>
      </c>
      <c r="AZ362" s="4">
        <f>IF(AW362&lt;&gt;0,(1000-(AV362+U362)/2)/AW362*AP362,0)</f>
        <v>0.1739280612885236</v>
      </c>
      <c r="BA362" s="4">
        <f>U362*AA362/1000</f>
        <v>1.715849093142882</v>
      </c>
      <c r="BB362" s="4">
        <f>(AY362-BA362)</f>
        <v>1.175317614342228</v>
      </c>
      <c r="BC362" s="4">
        <f>1/(1.6/F362+1.37/N362)</f>
        <v>0.1096705312656365</v>
      </c>
      <c r="BD362" s="4">
        <f>G362*AA362*0.001</f>
        <v>31.11519495456987</v>
      </c>
      <c r="BE362" s="4">
        <f>G362/S362</f>
        <v>0.2748749953837476</v>
      </c>
      <c r="BF362" s="4">
        <f>(1-AP362*AA362/AU362/F362)*100</f>
        <v>56.57917366994426</v>
      </c>
      <c r="BG362" s="4">
        <f>(S362-E362/(N362/1.35))</f>
        <v>1071.410943309519</v>
      </c>
      <c r="BH362" s="4">
        <f>E362*BF362/100/BG362</f>
        <v>0.04579932488067594</v>
      </c>
    </row>
    <row r="363" ht="16" customHeight="1">
      <c r="A363" s="4">
        <v>329</v>
      </c>
      <c r="B363" t="s" s="2">
        <v>424</v>
      </c>
      <c r="C363" s="4">
        <v>1952.500030141324</v>
      </c>
      <c r="D363" s="4">
        <v>0</v>
      </c>
      <c r="E363" s="4">
        <f>(R363-S363*(1000-T363)/(1000-U363))*AO363</f>
        <v>64.936531111207</v>
      </c>
      <c r="F363" s="4">
        <f>IF(AZ363&lt;&gt;0,1/(1/AZ363-1/N363),0)</f>
        <v>0.1855439210353373</v>
      </c>
      <c r="G363" s="4">
        <f>((BC363-AP363/2)*S363-E363)/(BC363+AP363/2)</f>
        <v>537.9129146151291</v>
      </c>
      <c r="H363" s="4">
        <f>AP363*1000</f>
        <v>2.475188668413147</v>
      </c>
      <c r="I363" s="4">
        <f>(AU363-BA363)</f>
        <v>1.411456170227462</v>
      </c>
      <c r="J363" s="4">
        <f>(P363+AT363*D363)</f>
        <v>24.72384452819824</v>
      </c>
      <c r="K363" s="4">
        <v>6</v>
      </c>
      <c r="L363" s="4">
        <f>(K363*AI363+AJ363)</f>
        <v>1.420000016689301</v>
      </c>
      <c r="M363" s="4">
        <v>1</v>
      </c>
      <c r="N363" s="4">
        <f>L363*(M363+1)*(M363+1)/(M363*M363+1)</f>
        <v>2.840000033378601</v>
      </c>
      <c r="O363" s="4">
        <v>22.1293888092041</v>
      </c>
      <c r="P363" s="4">
        <v>24.72384452819824</v>
      </c>
      <c r="Q363" s="4">
        <v>21.69185066223145</v>
      </c>
      <c r="R363" s="4">
        <v>1229.608154296875</v>
      </c>
      <c r="S363" s="4">
        <v>1148.205932617188</v>
      </c>
      <c r="T363" s="4">
        <v>13.94665813446045</v>
      </c>
      <c r="U363" s="4">
        <v>16.86921882629395</v>
      </c>
      <c r="V363" s="4">
        <v>53.07137298583984</v>
      </c>
      <c r="W363" s="4">
        <v>64.19115447998047</v>
      </c>
      <c r="X363" s="4">
        <v>499.5826110839844</v>
      </c>
      <c r="Y363" s="4">
        <v>1999.103393554688</v>
      </c>
      <c r="Z363" s="4">
        <v>27.5894603729248</v>
      </c>
      <c r="AA363" s="4">
        <v>101.7383117675781</v>
      </c>
      <c r="AB363" s="4">
        <v>8.478612899780273</v>
      </c>
      <c r="AC363" s="4">
        <v>0.2271125167608261</v>
      </c>
      <c r="AD363" s="4">
        <v>0.2891831696033478</v>
      </c>
      <c r="AE363" s="4">
        <v>0.005857571959495544</v>
      </c>
      <c r="AF363" s="4">
        <v>0.1778193563222885</v>
      </c>
      <c r="AG363" s="4">
        <v>0.003115722443908453</v>
      </c>
      <c r="AH363" s="4">
        <v>0.6666666865348816</v>
      </c>
      <c r="AI363" s="4">
        <v>-0.2195652425289154</v>
      </c>
      <c r="AJ363" s="4">
        <v>2.737391471862793</v>
      </c>
      <c r="AK363" s="4">
        <v>1</v>
      </c>
      <c r="AL363" s="4">
        <v>0</v>
      </c>
      <c r="AM363" s="4">
        <v>0.1599999964237213</v>
      </c>
      <c r="AN363" s="4">
        <v>111115</v>
      </c>
      <c r="AO363" s="4">
        <f>X363*0.000001/(K363*0.0001)</f>
        <v>0.8326376851399738</v>
      </c>
      <c r="AP363" s="4">
        <f>(U363-T363)/(1000-U363)*AO363</f>
        <v>0.002475188668413147</v>
      </c>
      <c r="AQ363" s="4">
        <f>(P363+273.15)</f>
        <v>297.8738445281982</v>
      </c>
      <c r="AR363" s="4">
        <f>(O363+273.15)</f>
        <v>295.2793888092041</v>
      </c>
      <c r="AS363" s="4">
        <f>(Y363*AK363+Z363*AL363)*AM363</f>
        <v>319.8565358193991</v>
      </c>
      <c r="AT363" s="4">
        <f>((AS363+0.00000010773*(AR363^4-AQ363^4))-AP363*44100)/(L363*0.92*2*29.3+0.00000043092*AQ363^3)</f>
        <v>2.064213493011329</v>
      </c>
      <c r="AU363" s="4">
        <f>0.61365*EXP(17.502*J363/(240.97+J363))</f>
        <v>3.127702014452453</v>
      </c>
      <c r="AV363" s="4">
        <f>AU363*1000/AA363</f>
        <v>30.74261760503467</v>
      </c>
      <c r="AW363" s="4">
        <f>(AV363-U363)</f>
        <v>13.87339877874073</v>
      </c>
      <c r="AX363" s="4">
        <f>IF(D363,P363,(O363+P363)/2)</f>
        <v>23.42661666870117</v>
      </c>
      <c r="AY363" s="4">
        <f>0.61365*EXP(17.502*AX363/(240.97+AX363))</f>
        <v>2.893358417330282</v>
      </c>
      <c r="AZ363" s="4">
        <f>IF(AW363&lt;&gt;0,(1000-(AV363+U363)/2)/AW363*AP363,0)</f>
        <v>0.1741652905636355</v>
      </c>
      <c r="BA363" s="4">
        <f>U363*AA363/1000</f>
        <v>1.716245844224992</v>
      </c>
      <c r="BB363" s="4">
        <f>(AY363-BA363)</f>
        <v>1.17711257310529</v>
      </c>
      <c r="BC363" s="4">
        <f>1/(1.6/F363+1.37/N363)</f>
        <v>0.1098214468563928</v>
      </c>
      <c r="BD363" s="4">
        <f>G363*AA363*0.001</f>
        <v>54.72635181092064</v>
      </c>
      <c r="BE363" s="4">
        <f>G363/S363</f>
        <v>0.4684812186861166</v>
      </c>
      <c r="BF363" s="4">
        <f>(1-AP363*AA363/AU363/F363)*100</f>
        <v>56.60689423696067</v>
      </c>
      <c r="BG363" s="4">
        <f>(S363-E363/(N363/1.35))</f>
        <v>1117.338215726410</v>
      </c>
      <c r="BH363" s="4">
        <f>E363*BF363/100/BG363</f>
        <v>0.03289832296962504</v>
      </c>
    </row>
    <row r="364" ht="16" customHeight="1">
      <c r="A364" s="4">
        <v>330</v>
      </c>
      <c r="B364" t="s" s="2">
        <v>425</v>
      </c>
      <c r="C364" s="4">
        <v>1957.500030029565</v>
      </c>
      <c r="D364" s="4">
        <v>0</v>
      </c>
      <c r="E364" s="4">
        <f>(R364-S364*(1000-T364)/(1000-U364))*AO364</f>
        <v>51.46889352898307</v>
      </c>
      <c r="F364" s="4">
        <f>IF(AZ364&lt;&gt;0,1/(1/AZ364-1/N364),0)</f>
        <v>0.1858686378645187</v>
      </c>
      <c r="G364" s="4">
        <f>((BC364-AP364/2)*S364-E364)/(BC364+AP364/2)</f>
        <v>676.6417450591975</v>
      </c>
      <c r="H364" s="4">
        <f>AP364*1000</f>
        <v>2.476136676138283</v>
      </c>
      <c r="I364" s="4">
        <f>(AU364-BA364)</f>
        <v>1.409688087151351</v>
      </c>
      <c r="J364" s="4">
        <f>(P364+AT364*D364)</f>
        <v>24.71649360656738</v>
      </c>
      <c r="K364" s="4">
        <v>6</v>
      </c>
      <c r="L364" s="4">
        <f>(K364*AI364+AJ364)</f>
        <v>1.420000016689301</v>
      </c>
      <c r="M364" s="4">
        <v>1</v>
      </c>
      <c r="N364" s="4">
        <f>L364*(M364+1)*(M364+1)/(M364*M364+1)</f>
        <v>2.840000033378601</v>
      </c>
      <c r="O364" s="4">
        <v>22.1392707824707</v>
      </c>
      <c r="P364" s="4">
        <v>24.71649360656738</v>
      </c>
      <c r="Q364" s="4">
        <v>21.66436386108398</v>
      </c>
      <c r="R364" s="4">
        <v>1230.536987304688</v>
      </c>
      <c r="S364" s="4">
        <v>1165.256347656250</v>
      </c>
      <c r="T364" s="4">
        <v>13.94938373565674</v>
      </c>
      <c r="U364" s="4">
        <v>16.87310028076172</v>
      </c>
      <c r="V364" s="4">
        <v>53.03756332397461</v>
      </c>
      <c r="W364" s="4">
        <v>64.15364074707031</v>
      </c>
      <c r="X364" s="4">
        <v>499.5744018554688</v>
      </c>
      <c r="Y364" s="4">
        <v>1999.433105468750</v>
      </c>
      <c r="Z364" s="4">
        <v>27.69557952880859</v>
      </c>
      <c r="AA364" s="4">
        <v>101.7383041381836</v>
      </c>
      <c r="AB364" s="4">
        <v>8.478612899780273</v>
      </c>
      <c r="AC364" s="4">
        <v>0.2271125167608261</v>
      </c>
      <c r="AD364" s="4">
        <v>0.2891831696033478</v>
      </c>
      <c r="AE364" s="4">
        <v>0.005857571959495544</v>
      </c>
      <c r="AF364" s="4">
        <v>0.1778193563222885</v>
      </c>
      <c r="AG364" s="4">
        <v>0.003115722443908453</v>
      </c>
      <c r="AH364" s="4">
        <v>0.6666666865348816</v>
      </c>
      <c r="AI364" s="4">
        <v>-0.2195652425289154</v>
      </c>
      <c r="AJ364" s="4">
        <v>2.737391471862793</v>
      </c>
      <c r="AK364" s="4">
        <v>1</v>
      </c>
      <c r="AL364" s="4">
        <v>0</v>
      </c>
      <c r="AM364" s="4">
        <v>0.1599999964237213</v>
      </c>
      <c r="AN364" s="4">
        <v>111115</v>
      </c>
      <c r="AO364" s="4">
        <f>X364*0.000001/(K364*0.0001)</f>
        <v>0.8326240030924478</v>
      </c>
      <c r="AP364" s="4">
        <f>(U364-T364)/(1000-U364)*AO364</f>
        <v>0.002476136676138283</v>
      </c>
      <c r="AQ364" s="4">
        <f>(P364+273.15)</f>
        <v>297.8664936065674</v>
      </c>
      <c r="AR364" s="4">
        <f>(O364+273.15)</f>
        <v>295.2892707824707</v>
      </c>
      <c r="AS364" s="4">
        <f>(Y364*AK364+Z364*AL364)*AM364</f>
        <v>319.909289724470</v>
      </c>
      <c r="AT364" s="4">
        <f>((AS364+0.00000010773*(AR364^4-AQ364^4))-AP364*44100)/(L364*0.92*2*29.3+0.00000043092*AQ364^3)</f>
        <v>2.066556402684387</v>
      </c>
      <c r="AU364" s="4">
        <f>0.61365*EXP(17.502*J364/(240.97+J364))</f>
        <v>3.126328695269558</v>
      </c>
      <c r="AV364" s="4">
        <f>AU364*1000/AA364</f>
        <v>30.72912136439091</v>
      </c>
      <c r="AW364" s="4">
        <f>(AV364-U364)</f>
        <v>13.85602108362919</v>
      </c>
      <c r="AX364" s="4">
        <f>IF(D364,P364,(O364+P364)/2)</f>
        <v>23.42788219451904</v>
      </c>
      <c r="AY364" s="4">
        <f>0.61365*EXP(17.502*AX364/(240.97+AX364))</f>
        <v>2.89357933304791</v>
      </c>
      <c r="AZ364" s="4">
        <f>IF(AW364&lt;&gt;0,(1000-(AV364+U364)/2)/AW364*AP364,0)</f>
        <v>0.1744513708595305</v>
      </c>
      <c r="BA364" s="4">
        <f>U364*AA364/1000</f>
        <v>1.716640608118207</v>
      </c>
      <c r="BB364" s="4">
        <f>(AY364-BA364)</f>
        <v>1.176938724929704</v>
      </c>
      <c r="BC364" s="4">
        <f>1/(1.6/F364+1.37/N364)</f>
        <v>0.1100034443380105</v>
      </c>
      <c r="BD364" s="4">
        <f>G364*AA364*0.001</f>
        <v>68.84038365142392</v>
      </c>
      <c r="BE364" s="4">
        <f>G364/S364</f>
        <v>0.580680591373879</v>
      </c>
      <c r="BF364" s="4">
        <f>(1-AP364*AA364/AU364/F364)*100</f>
        <v>56.64708003476643</v>
      </c>
      <c r="BG364" s="4">
        <f>(S364-E364/(N364/1.35))</f>
        <v>1140.790500667697</v>
      </c>
      <c r="BH364" s="4">
        <f>E364*BF364/100/BG364</f>
        <v>0.02555738787560659</v>
      </c>
    </row>
    <row r="365" ht="16" customHeight="1">
      <c r="A365" s="4">
        <v>331</v>
      </c>
      <c r="B365" t="s" s="2">
        <v>426</v>
      </c>
      <c r="C365" s="4">
        <v>1963.000029906631</v>
      </c>
      <c r="D365" s="4">
        <v>0</v>
      </c>
      <c r="E365" s="4">
        <f>(R365-S365*(1000-T365)/(1000-U365))*AO365</f>
        <v>45.01223342585688</v>
      </c>
      <c r="F365" s="4">
        <f>IF(AZ365&lt;&gt;0,1/(1/AZ365-1/N365),0)</f>
        <v>0.1854157989785943</v>
      </c>
      <c r="G365" s="4">
        <f>((BC365-AP365/2)*S365-E365)/(BC365+AP365/2)</f>
        <v>741.8609537718188</v>
      </c>
      <c r="H365" s="4">
        <f>AP365*1000</f>
        <v>2.477763746885498</v>
      </c>
      <c r="I365" s="4">
        <f>(AU365-BA365)</f>
        <v>1.41381461438665</v>
      </c>
      <c r="J365" s="4">
        <f>(P365+AT365*D365)</f>
        <v>24.74114418029785</v>
      </c>
      <c r="K365" s="4">
        <v>6</v>
      </c>
      <c r="L365" s="4">
        <f>(K365*AI365+AJ365)</f>
        <v>1.420000016689301</v>
      </c>
      <c r="M365" s="4">
        <v>1</v>
      </c>
      <c r="N365" s="4">
        <f>L365*(M365+1)*(M365+1)/(M365*M365+1)</f>
        <v>2.840000033378601</v>
      </c>
      <c r="O365" s="4">
        <v>22.14180564880371</v>
      </c>
      <c r="P365" s="4">
        <v>24.74114418029785</v>
      </c>
      <c r="Q365" s="4">
        <v>21.66151428222656</v>
      </c>
      <c r="R365" s="4">
        <v>1231.171630859375</v>
      </c>
      <c r="S365" s="4">
        <v>1173.619018554688</v>
      </c>
      <c r="T365" s="4">
        <v>13.95219898223877</v>
      </c>
      <c r="U365" s="4">
        <v>16.87779235839844</v>
      </c>
      <c r="V365" s="4">
        <v>53.03477478027344</v>
      </c>
      <c r="W365" s="4">
        <v>64.15457916259766</v>
      </c>
      <c r="X365" s="4">
        <v>499.579589843750</v>
      </c>
      <c r="Y365" s="4">
        <v>1999.550537109375</v>
      </c>
      <c r="Z365" s="4">
        <v>27.81555938720703</v>
      </c>
      <c r="AA365" s="4">
        <v>101.7385101318359</v>
      </c>
      <c r="AB365" s="4">
        <v>8.478612899780273</v>
      </c>
      <c r="AC365" s="4">
        <v>0.2271125167608261</v>
      </c>
      <c r="AD365" s="4">
        <v>0.2891831696033478</v>
      </c>
      <c r="AE365" s="4">
        <v>0.005857571959495544</v>
      </c>
      <c r="AF365" s="4">
        <v>0.1778193563222885</v>
      </c>
      <c r="AG365" s="4">
        <v>0.003115722443908453</v>
      </c>
      <c r="AH365" s="4">
        <v>0.6666666865348816</v>
      </c>
      <c r="AI365" s="4">
        <v>-0.2195652425289154</v>
      </c>
      <c r="AJ365" s="4">
        <v>2.737391471862793</v>
      </c>
      <c r="AK365" s="4">
        <v>1</v>
      </c>
      <c r="AL365" s="4">
        <v>0</v>
      </c>
      <c r="AM365" s="4">
        <v>0.1599999964237213</v>
      </c>
      <c r="AN365" s="4">
        <v>111115</v>
      </c>
      <c r="AO365" s="4">
        <f>X365*0.000001/(K365*0.0001)</f>
        <v>0.8326326497395833</v>
      </c>
      <c r="AP365" s="4">
        <f>(U365-T365)/(1000-U365)*AO365</f>
        <v>0.002477763746885498</v>
      </c>
      <c r="AQ365" s="4">
        <f>(P365+273.15)</f>
        <v>297.8911441802978</v>
      </c>
      <c r="AR365" s="4">
        <f>(O365+273.15)</f>
        <v>295.2918056488037</v>
      </c>
      <c r="AS365" s="4">
        <f>(Y365*AK365+Z365*AL365)*AM365</f>
        <v>319.928078786550</v>
      </c>
      <c r="AT365" s="4">
        <f>((AS365+0.00000010773*(AR365^4-AQ365^4))-AP365*44100)/(L365*0.92*2*29.3+0.00000043092*AQ365^3)</f>
        <v>2.063015063500418</v>
      </c>
      <c r="AU365" s="4">
        <f>0.61365*EXP(17.502*J365/(240.97+J365))</f>
        <v>3.130936063244593</v>
      </c>
      <c r="AV365" s="4">
        <f>AU365*1000/AA365</f>
        <v>30.77434551761598</v>
      </c>
      <c r="AW365" s="4">
        <f>(AV365-U365)</f>
        <v>13.89655315921754</v>
      </c>
      <c r="AX365" s="4">
        <f>IF(D365,P365,(O365+P365)/2)</f>
        <v>23.44147491455078</v>
      </c>
      <c r="AY365" s="4">
        <f>0.61365*EXP(17.502*AX365/(240.97+AX365))</f>
        <v>2.89595306801274</v>
      </c>
      <c r="AZ365" s="4">
        <f>IF(AW365&lt;&gt;0,(1000-(AV365+U365)/2)/AW365*AP365,0)</f>
        <v>0.1740523962545183</v>
      </c>
      <c r="BA365" s="4">
        <f>U365*AA365/1000</f>
        <v>1.717121448857942</v>
      </c>
      <c r="BB365" s="4">
        <f>(AY365-BA365)</f>
        <v>1.178831619154798</v>
      </c>
      <c r="BC365" s="4">
        <f>1/(1.6/F365+1.37/N365)</f>
        <v>0.109749627644697</v>
      </c>
      <c r="BD365" s="4">
        <f>G365*AA365*0.001</f>
        <v>75.47582816172766</v>
      </c>
      <c r="BE365" s="4">
        <f>G365/S365</f>
        <v>0.6321139501347047</v>
      </c>
      <c r="BF365" s="4">
        <f>(1-AP365*AA365/AU365/F365)*100</f>
        <v>56.57654933401479</v>
      </c>
      <c r="BG365" s="4">
        <f>(S365-E365/(N365/1.35))</f>
        <v>1152.222358550914</v>
      </c>
      <c r="BH365" s="4">
        <f>E365*BF365/100/BG365</f>
        <v>0.02210195650303944</v>
      </c>
    </row>
    <row r="366" ht="16" customHeight="1">
      <c r="A366" s="4">
        <v>332</v>
      </c>
      <c r="B366" t="s" s="2">
        <v>427</v>
      </c>
      <c r="C366" s="4">
        <v>1968.000029794872</v>
      </c>
      <c r="D366" s="4">
        <v>0</v>
      </c>
      <c r="E366" s="4">
        <f>(R366-S366*(1000-T366)/(1000-U366))*AO366</f>
        <v>42.05047942845798</v>
      </c>
      <c r="F366" s="4">
        <f>IF(AZ366&lt;&gt;0,1/(1/AZ366-1/N366),0)</f>
        <v>0.1852123981663711</v>
      </c>
      <c r="G366" s="4">
        <f>((BC366-AP366/2)*S366-E366)/(BC366+AP366/2)</f>
        <v>771.6481847485127</v>
      </c>
      <c r="H366" s="4">
        <f>AP366*1000</f>
        <v>2.479146234602377</v>
      </c>
      <c r="I366" s="4">
        <f>(AU366-BA366)</f>
        <v>1.416039327039958</v>
      </c>
      <c r="J366" s="4">
        <f>(P366+AT366*D366)</f>
        <v>24.75517845153809</v>
      </c>
      <c r="K366" s="4">
        <v>6</v>
      </c>
      <c r="L366" s="4">
        <f>(K366*AI366+AJ366)</f>
        <v>1.420000016689301</v>
      </c>
      <c r="M366" s="4">
        <v>1</v>
      </c>
      <c r="N366" s="4">
        <f>L366*(M366+1)*(M366+1)/(M366*M366+1)</f>
        <v>2.840000033378601</v>
      </c>
      <c r="O366" s="4">
        <v>22.14400291442871</v>
      </c>
      <c r="P366" s="4">
        <v>24.75517845153809</v>
      </c>
      <c r="Q366" s="4">
        <v>21.6675853729248</v>
      </c>
      <c r="R366" s="4">
        <v>1231.238769531250</v>
      </c>
      <c r="S366" s="4">
        <v>1177.23046875</v>
      </c>
      <c r="T366" s="4">
        <v>13.9545259475708</v>
      </c>
      <c r="U366" s="4">
        <v>16.88174438476562</v>
      </c>
      <c r="V366" s="4">
        <v>53.03543090820312</v>
      </c>
      <c r="W366" s="4">
        <v>64.15956878662109</v>
      </c>
      <c r="X366" s="4">
        <v>499.5788269042969</v>
      </c>
      <c r="Y366" s="4">
        <v>1999.484741210938</v>
      </c>
      <c r="Z366" s="4">
        <v>27.85480690002441</v>
      </c>
      <c r="AA366" s="4">
        <v>101.7384490966797</v>
      </c>
      <c r="AB366" s="4">
        <v>8.478612899780273</v>
      </c>
      <c r="AC366" s="4">
        <v>0.2271125167608261</v>
      </c>
      <c r="AD366" s="4">
        <v>0.2891831696033478</v>
      </c>
      <c r="AE366" s="4">
        <v>0.005857571959495544</v>
      </c>
      <c r="AF366" s="4">
        <v>0.1778193563222885</v>
      </c>
      <c r="AG366" s="4">
        <v>0.003115722443908453</v>
      </c>
      <c r="AH366" s="4">
        <v>0.6666666865348816</v>
      </c>
      <c r="AI366" s="4">
        <v>-0.2195652425289154</v>
      </c>
      <c r="AJ366" s="4">
        <v>2.737391471862793</v>
      </c>
      <c r="AK366" s="4">
        <v>1</v>
      </c>
      <c r="AL366" s="4">
        <v>0</v>
      </c>
      <c r="AM366" s="4">
        <v>0.1599999964237213</v>
      </c>
      <c r="AN366" s="4">
        <v>111115</v>
      </c>
      <c r="AO366" s="4">
        <f>X366*0.000001/(K366*0.0001)</f>
        <v>0.832631378173828</v>
      </c>
      <c r="AP366" s="4">
        <f>(U366-T366)/(1000-U366)*AO366</f>
        <v>0.002479146234602377</v>
      </c>
      <c r="AQ366" s="4">
        <f>(P366+273.15)</f>
        <v>297.9051784515381</v>
      </c>
      <c r="AR366" s="4">
        <f>(O366+273.15)</f>
        <v>295.2940029144287</v>
      </c>
      <c r="AS366" s="4">
        <f>(Y366*AK366+Z366*AL366)*AM366</f>
        <v>319.9175514430353</v>
      </c>
      <c r="AT366" s="4">
        <f>((AS366+0.00000010773*(AR366^4-AQ366^4))-AP366*44100)/(L366*0.92*2*29.3+0.00000043092*AQ366^3)</f>
        <v>2.060623704797824</v>
      </c>
      <c r="AU366" s="4">
        <f>0.61365*EXP(17.502*J366/(240.97+J366))</f>
        <v>3.133561818792594</v>
      </c>
      <c r="AV366" s="4">
        <f>AU366*1000/AA366</f>
        <v>30.80017286104728</v>
      </c>
      <c r="AW366" s="4">
        <f>(AV366-U366)</f>
        <v>13.91842847628165</v>
      </c>
      <c r="AX366" s="4">
        <f>IF(D366,P366,(O366+P366)/2)</f>
        <v>23.4495906829834</v>
      </c>
      <c r="AY366" s="4">
        <f>0.61365*EXP(17.502*AX366/(240.97+AX366))</f>
        <v>2.897371159359896</v>
      </c>
      <c r="AZ366" s="4">
        <f>IF(AW366&lt;&gt;0,(1000-(AV366+U366)/2)/AW366*AP366,0)</f>
        <v>0.1738731506884611</v>
      </c>
      <c r="BA366" s="4">
        <f>U366*AA366/1000</f>
        <v>1.717522491752636</v>
      </c>
      <c r="BB366" s="4">
        <f>(AY366-BA366)</f>
        <v>1.17984866760726</v>
      </c>
      <c r="BC366" s="4">
        <f>1/(1.6/F366+1.37/N366)</f>
        <v>0.1096355999022231</v>
      </c>
      <c r="BD366" s="4">
        <f>G366*AA366*0.001</f>
        <v>78.50628956458183</v>
      </c>
      <c r="BE366" s="4">
        <f>G366/S366</f>
        <v>0.6554775850882111</v>
      </c>
      <c r="BF366" s="4">
        <f>(1-AP366*AA366/AU366/F366)*100</f>
        <v>56.54107936971482</v>
      </c>
      <c r="BG366" s="4">
        <f>(S366-E366/(N366/1.35))</f>
        <v>1157.241684749570</v>
      </c>
      <c r="BH366" s="4">
        <f>E366*BF366/100/BG366</f>
        <v>0.02054522859167069</v>
      </c>
    </row>
    <row r="367" ht="16" customHeight="1">
      <c r="A367" s="4">
        <v>333</v>
      </c>
      <c r="B367" t="s" s="2">
        <v>428</v>
      </c>
      <c r="C367" s="4">
        <v>1973.000029683113</v>
      </c>
      <c r="D367" s="4">
        <v>0</v>
      </c>
      <c r="E367" s="4">
        <f>(R367-S367*(1000-T367)/(1000-U367))*AO367</f>
        <v>36.88229607054834</v>
      </c>
      <c r="F367" s="4">
        <f>IF(AZ367&lt;&gt;0,1/(1/AZ367-1/N367),0)</f>
        <v>0.1847315478081441</v>
      </c>
      <c r="G367" s="4">
        <f>((BC367-AP367/2)*S367-E367)/(BC367+AP367/2)</f>
        <v>817.7414764649097</v>
      </c>
      <c r="H367" s="4">
        <f>AP367*1000</f>
        <v>2.480127658567306</v>
      </c>
      <c r="I367" s="4">
        <f>(AU367-BA367)</f>
        <v>1.420026678724569</v>
      </c>
      <c r="J367" s="4">
        <f>(P367+AT367*D367)</f>
        <v>24.77862739562988</v>
      </c>
      <c r="K367" s="4">
        <v>6</v>
      </c>
      <c r="L367" s="4">
        <f>(K367*AI367+AJ367)</f>
        <v>1.420000016689301</v>
      </c>
      <c r="M367" s="4">
        <v>1</v>
      </c>
      <c r="N367" s="4">
        <f>L367*(M367+1)*(M367+1)/(M367*M367+1)</f>
        <v>2.840000033378601</v>
      </c>
      <c r="O367" s="4">
        <v>22.14674758911133</v>
      </c>
      <c r="P367" s="4">
        <v>24.77862739562988</v>
      </c>
      <c r="Q367" s="4">
        <v>21.6698169708252</v>
      </c>
      <c r="R367" s="4">
        <v>1225.407958984375</v>
      </c>
      <c r="S367" s="4">
        <v>1177.603393554688</v>
      </c>
      <c r="T367" s="4">
        <v>13.95730781555176</v>
      </c>
      <c r="U367" s="4">
        <v>16.88572311401367</v>
      </c>
      <c r="V367" s="4">
        <v>53.0366325378418</v>
      </c>
      <c r="W367" s="4">
        <v>64.16436004638672</v>
      </c>
      <c r="X367" s="4">
        <v>499.5703125</v>
      </c>
      <c r="Y367" s="4">
        <v>1999.3076171875</v>
      </c>
      <c r="Z367" s="4">
        <v>28.04743576049805</v>
      </c>
      <c r="AA367" s="4">
        <v>101.738410949707</v>
      </c>
      <c r="AB367" s="4">
        <v>8.478612899780273</v>
      </c>
      <c r="AC367" s="4">
        <v>0.2271125167608261</v>
      </c>
      <c r="AD367" s="4">
        <v>0.2891831696033478</v>
      </c>
      <c r="AE367" s="4">
        <v>0.005857571959495544</v>
      </c>
      <c r="AF367" s="4">
        <v>0.1778193563222885</v>
      </c>
      <c r="AG367" s="4">
        <v>0.003115722443908453</v>
      </c>
      <c r="AH367" s="4">
        <v>0.6666666865348816</v>
      </c>
      <c r="AI367" s="4">
        <v>-0.2195652425289154</v>
      </c>
      <c r="AJ367" s="4">
        <v>2.737391471862793</v>
      </c>
      <c r="AK367" s="4">
        <v>1</v>
      </c>
      <c r="AL367" s="4">
        <v>0</v>
      </c>
      <c r="AM367" s="4">
        <v>0.1599999964237213</v>
      </c>
      <c r="AN367" s="4">
        <v>111115</v>
      </c>
      <c r="AO367" s="4">
        <f>X367*0.000001/(K367*0.0001)</f>
        <v>0.8326171874999999</v>
      </c>
      <c r="AP367" s="4">
        <f>(U367-T367)/(1000-U367)*AO367</f>
        <v>0.002480127658567306</v>
      </c>
      <c r="AQ367" s="4">
        <f>(P367+273.15)</f>
        <v>297.9286273956299</v>
      </c>
      <c r="AR367" s="4">
        <f>(O367+273.15)</f>
        <v>295.2967475891113</v>
      </c>
      <c r="AS367" s="4">
        <f>(Y367*AK367+Z367*AL367)*AM367</f>
        <v>319.8892115999188</v>
      </c>
      <c r="AT367" s="4">
        <f>((AS367+0.00000010773*(AR367^4-AQ367^4))-AP367*44100)/(L367*0.92*2*29.3+0.00000043092*AQ367^3)</f>
        <v>2.057054759247178</v>
      </c>
      <c r="AU367" s="4">
        <f>0.61365*EXP(17.502*J367/(240.97+J367))</f>
        <v>3.137953316081058</v>
      </c>
      <c r="AV367" s="4">
        <f>AU367*1000/AA367</f>
        <v>30.84334900446068</v>
      </c>
      <c r="AW367" s="4">
        <f>(AV367-U367)</f>
        <v>13.95762589044701</v>
      </c>
      <c r="AX367" s="4">
        <f>IF(D367,P367,(O367+P367)/2)</f>
        <v>23.46268749237061</v>
      </c>
      <c r="AY367" s="4">
        <f>0.61365*EXP(17.502*AX367/(240.97+AX367))</f>
        <v>2.899660883058501</v>
      </c>
      <c r="AZ367" s="4">
        <f>IF(AW367&lt;&gt;0,(1000-(AV367+U367)/2)/AW367*AP367,0)</f>
        <v>0.1734493087599428</v>
      </c>
      <c r="BA367" s="4">
        <f>U367*AA367/1000</f>
        <v>1.71792663735649</v>
      </c>
      <c r="BB367" s="4">
        <f>(AY367-BA367)</f>
        <v>1.181734245702012</v>
      </c>
      <c r="BC367" s="4">
        <f>1/(1.6/F367+1.37/N367)</f>
        <v>0.1093659795654001</v>
      </c>
      <c r="BD367" s="4">
        <f>G367*AA367*0.001</f>
        <v>83.19571838320716</v>
      </c>
      <c r="BE367" s="4">
        <f>G367/S367</f>
        <v>0.6944116167978197</v>
      </c>
      <c r="BF367" s="4">
        <f>(1-AP367*AA367/AU367/F367)*100</f>
        <v>56.47172682210111</v>
      </c>
      <c r="BG367" s="4">
        <f>(S367-E367/(N367/1.35))</f>
        <v>1160.071316403264</v>
      </c>
      <c r="BH367" s="4">
        <f>E367*BF367/100/BG367</f>
        <v>0.01795412849897441</v>
      </c>
    </row>
    <row r="368" ht="16" customHeight="1">
      <c r="A368" s="4">
        <v>334</v>
      </c>
      <c r="B368" t="s" s="2">
        <v>429</v>
      </c>
      <c r="C368" s="4">
        <v>1978.500029560179</v>
      </c>
      <c r="D368" s="4">
        <v>0</v>
      </c>
      <c r="E368" s="4">
        <f>(R368-S368*(1000-T368)/(1000-U368))*AO368</f>
        <v>32.37256471545485</v>
      </c>
      <c r="F368" s="4">
        <f>IF(AZ368&lt;&gt;0,1/(1/AZ368-1/N368),0)</f>
        <v>0.1846245796530826</v>
      </c>
      <c r="G368" s="4">
        <f>((BC368-AP368/2)*S368-E368)/(BC368+AP368/2)</f>
        <v>853.2368023821184</v>
      </c>
      <c r="H368" s="4">
        <f>AP368*1000</f>
        <v>2.480417138882933</v>
      </c>
      <c r="I368" s="4">
        <f>(AU368-BA368)</f>
        <v>1.420948924138093</v>
      </c>
      <c r="J368" s="4">
        <f>(P368+AT368*D368)</f>
        <v>24.78582191467285</v>
      </c>
      <c r="K368" s="4">
        <v>6</v>
      </c>
      <c r="L368" s="4">
        <f>(K368*AI368+AJ368)</f>
        <v>1.420000016689301</v>
      </c>
      <c r="M368" s="4">
        <v>1</v>
      </c>
      <c r="N368" s="4">
        <f>L368*(M368+1)*(M368+1)/(M368*M368+1)</f>
        <v>2.840000033378601</v>
      </c>
      <c r="O368" s="4">
        <v>22.14975166320801</v>
      </c>
      <c r="P368" s="4">
        <v>24.78582191467285</v>
      </c>
      <c r="Q368" s="4">
        <v>21.66824340820312</v>
      </c>
      <c r="R368" s="4">
        <v>1214.757324218750</v>
      </c>
      <c r="S368" s="4">
        <v>1172.384521484375</v>
      </c>
      <c r="T368" s="4">
        <v>13.96122741699219</v>
      </c>
      <c r="U368" s="4">
        <v>16.88995170593262</v>
      </c>
      <c r="V368" s="4">
        <v>53.041503906250</v>
      </c>
      <c r="W368" s="4">
        <v>64.16812896728516</v>
      </c>
      <c r="X368" s="4">
        <v>499.5737609863281</v>
      </c>
      <c r="Y368" s="4">
        <v>1999.074707031250</v>
      </c>
      <c r="Z368" s="4">
        <v>28.21928787231445</v>
      </c>
      <c r="AA368" s="4">
        <v>101.7381744384766</v>
      </c>
      <c r="AB368" s="4">
        <v>8.478612899780273</v>
      </c>
      <c r="AC368" s="4">
        <v>0.2271125167608261</v>
      </c>
      <c r="AD368" s="4">
        <v>0.2891831696033478</v>
      </c>
      <c r="AE368" s="4">
        <v>0.005857571959495544</v>
      </c>
      <c r="AF368" s="4">
        <v>0.1778193563222885</v>
      </c>
      <c r="AG368" s="4">
        <v>0.003115722443908453</v>
      </c>
      <c r="AH368" s="4">
        <v>0.6666666865348816</v>
      </c>
      <c r="AI368" s="4">
        <v>-0.2195652425289154</v>
      </c>
      <c r="AJ368" s="4">
        <v>2.737391471862793</v>
      </c>
      <c r="AK368" s="4">
        <v>1</v>
      </c>
      <c r="AL368" s="4">
        <v>0</v>
      </c>
      <c r="AM368" s="4">
        <v>0.1599999964237213</v>
      </c>
      <c r="AN368" s="4">
        <v>111115</v>
      </c>
      <c r="AO368" s="4">
        <f>X368*0.000001/(K368*0.0001)</f>
        <v>0.8326229349772134</v>
      </c>
      <c r="AP368" s="4">
        <f>(U368-T368)/(1000-U368)*AO368</f>
        <v>0.002480417138882933</v>
      </c>
      <c r="AQ368" s="4">
        <f>(P368+273.15)</f>
        <v>297.9358219146728</v>
      </c>
      <c r="AR368" s="4">
        <f>(O368+273.15)</f>
        <v>295.299751663208</v>
      </c>
      <c r="AS368" s="4">
        <f>(Y368*AK368+Z368*AL368)*AM368</f>
        <v>319.8519459757517</v>
      </c>
      <c r="AT368" s="4">
        <f>((AS368+0.00000010773*(AR368^4-AQ368^4))-AP368*44100)/(L368*0.92*2*29.3+0.00000043092*AQ368^3)</f>
        <v>2.055913402692547</v>
      </c>
      <c r="AU368" s="4">
        <f>0.61365*EXP(17.502*J368/(240.97+J368))</f>
        <v>3.13930177705371</v>
      </c>
      <c r="AV368" s="4">
        <f>AU368*1000/AA368</f>
        <v>30.85667493426589</v>
      </c>
      <c r="AW368" s="4">
        <f>(AV368-U368)</f>
        <v>13.96672322833327</v>
      </c>
      <c r="AX368" s="4">
        <f>IF(D368,P368,(O368+P368)/2)</f>
        <v>23.46778678894043</v>
      </c>
      <c r="AY368" s="4">
        <f>0.61365*EXP(17.502*AX368/(240.97+AX368))</f>
        <v>2.90055282435427</v>
      </c>
      <c r="AZ368" s="4">
        <f>IF(AW368&lt;&gt;0,(1000-(AV368+U368)/2)/AW368*AP368,0)</f>
        <v>0.1733550041608989</v>
      </c>
      <c r="BA368" s="4">
        <f>U368*AA368/1000</f>
        <v>1.718352852915617</v>
      </c>
      <c r="BB368" s="4">
        <f>(AY368-BA368)</f>
        <v>1.182199971438653</v>
      </c>
      <c r="BC368" s="4">
        <f>1/(1.6/F368+1.37/N368)</f>
        <v>0.1093059907740722</v>
      </c>
      <c r="BD368" s="4">
        <f>G368*AA368*0.001</f>
        <v>86.80675463807992</v>
      </c>
      <c r="BE368" s="4">
        <f>G368/S368</f>
        <v>0.7277789724670038</v>
      </c>
      <c r="BF368" s="4">
        <f>(1-AP368*AA368/AU368/F368)*100</f>
        <v>56.46023520575378</v>
      </c>
      <c r="BG368" s="4">
        <f>(S368-E368/(N368/1.35))</f>
        <v>1156.996154635001</v>
      </c>
      <c r="BH368" s="4">
        <f>E368*BF368/100/BG368</f>
        <v>0.01579748221915805</v>
      </c>
    </row>
    <row r="369" ht="16" customHeight="1">
      <c r="A369" s="4">
        <v>335</v>
      </c>
      <c r="B369" t="s" s="2">
        <v>430</v>
      </c>
      <c r="C369" s="4">
        <v>1983.500029448420</v>
      </c>
      <c r="D369" s="4">
        <v>0</v>
      </c>
      <c r="E369" s="4">
        <f>(R369-S369*(1000-T369)/(1000-U369))*AO369</f>
        <v>30.9283914453402</v>
      </c>
      <c r="F369" s="4">
        <f>IF(AZ369&lt;&gt;0,1/(1/AZ369-1/N369),0)</f>
        <v>0.1837249921493225</v>
      </c>
      <c r="G369" s="4">
        <f>((BC369-AP369/2)*S369-E369)/(BC369+AP369/2)</f>
        <v>857.3793165720658</v>
      </c>
      <c r="H369" s="4">
        <f>AP369*1000</f>
        <v>2.481039384329864</v>
      </c>
      <c r="I369" s="4">
        <f>(AU369-BA369)</f>
        <v>1.427784053538347</v>
      </c>
      <c r="J369" s="4">
        <f>(P369+AT369*D369)</f>
        <v>24.8243465423584</v>
      </c>
      <c r="K369" s="4">
        <v>6</v>
      </c>
      <c r="L369" s="4">
        <f>(K369*AI369+AJ369)</f>
        <v>1.420000016689301</v>
      </c>
      <c r="M369" s="4">
        <v>1</v>
      </c>
      <c r="N369" s="4">
        <f>L369*(M369+1)*(M369+1)/(M369*M369+1)</f>
        <v>2.840000033378601</v>
      </c>
      <c r="O369" s="4">
        <v>22.15191268920898</v>
      </c>
      <c r="P369" s="4">
        <v>24.8243465423584</v>
      </c>
      <c r="Q369" s="4">
        <v>21.66710090637207</v>
      </c>
      <c r="R369" s="4">
        <v>1205.31640625</v>
      </c>
      <c r="S369" s="4">
        <v>1164.69921875</v>
      </c>
      <c r="T369" s="4">
        <v>13.96432495117188</v>
      </c>
      <c r="U369" s="4">
        <v>16.89383697509766</v>
      </c>
      <c r="V369" s="4">
        <v>53.04631042480469</v>
      </c>
      <c r="W369" s="4">
        <v>64.17469787597656</v>
      </c>
      <c r="X369" s="4">
        <v>499.562744140625</v>
      </c>
      <c r="Y369" s="4">
        <v>1998.912597656250</v>
      </c>
      <c r="Z369" s="4">
        <v>28.35148429870605</v>
      </c>
      <c r="AA369" s="4">
        <v>101.7381057739258</v>
      </c>
      <c r="AB369" s="4">
        <v>8.478612899780273</v>
      </c>
      <c r="AC369" s="4">
        <v>0.2271125167608261</v>
      </c>
      <c r="AD369" s="4">
        <v>0.2891831696033478</v>
      </c>
      <c r="AE369" s="4">
        <v>0.005857571959495544</v>
      </c>
      <c r="AF369" s="4">
        <v>0.1778193563222885</v>
      </c>
      <c r="AG369" s="4">
        <v>0.003115722443908453</v>
      </c>
      <c r="AH369" s="4">
        <v>0.6666666865348816</v>
      </c>
      <c r="AI369" s="4">
        <v>-0.2195652425289154</v>
      </c>
      <c r="AJ369" s="4">
        <v>2.737391471862793</v>
      </c>
      <c r="AK369" s="4">
        <v>1</v>
      </c>
      <c r="AL369" s="4">
        <v>0</v>
      </c>
      <c r="AM369" s="4">
        <v>0.1599999964237213</v>
      </c>
      <c r="AN369" s="4">
        <v>111115</v>
      </c>
      <c r="AO369" s="4">
        <f>X369*0.000001/(K369*0.0001)</f>
        <v>0.8326045735677081</v>
      </c>
      <c r="AP369" s="4">
        <f>(U369-T369)/(1000-U369)*AO369</f>
        <v>0.002481039384329864</v>
      </c>
      <c r="AQ369" s="4">
        <f>(P369+273.15)</f>
        <v>297.9743465423584</v>
      </c>
      <c r="AR369" s="4">
        <f>(O369+273.15)</f>
        <v>295.301912689209</v>
      </c>
      <c r="AS369" s="4">
        <f>(Y369*AK369+Z369*AL369)*AM369</f>
        <v>319.8260084763315</v>
      </c>
      <c r="AT369" s="4">
        <f>((AS369+0.00000010773*(AR369^4-AQ369^4))-AP369*44100)/(L369*0.92*2*29.3+0.00000043092*AQ369^3)</f>
        <v>2.050483256831173</v>
      </c>
      <c r="AU369" s="4">
        <f>0.61365*EXP(17.502*J369/(240.97+J369))</f>
        <v>3.146531026638291</v>
      </c>
      <c r="AV369" s="4">
        <f>AU369*1000/AA369</f>
        <v>30.92775320222944</v>
      </c>
      <c r="AW369" s="4">
        <f>(AV369-U369)</f>
        <v>14.03391622713179</v>
      </c>
      <c r="AX369" s="4">
        <f>IF(D369,P369,(O369+P369)/2)</f>
        <v>23.48812961578369</v>
      </c>
      <c r="AY369" s="4">
        <f>0.61365*EXP(17.502*AX369/(240.97+AX369))</f>
        <v>2.90411346980545</v>
      </c>
      <c r="AZ369" s="4">
        <f>IF(AW369&lt;&gt;0,(1000-(AV369+U369)/2)/AW369*AP369,0)</f>
        <v>0.1725616514171819</v>
      </c>
      <c r="BA369" s="4">
        <f>U369*AA369/1000</f>
        <v>1.718746973099944</v>
      </c>
      <c r="BB369" s="4">
        <f>(AY369-BA369)</f>
        <v>1.185366496705507</v>
      </c>
      <c r="BC369" s="4">
        <f>1/(1.6/F369+1.37/N369)</f>
        <v>0.108801348206052</v>
      </c>
      <c r="BD369" s="4">
        <f>G369*AA369*0.001</f>
        <v>87.22814759778504</v>
      </c>
      <c r="BE369" s="4">
        <f>G369/S369</f>
        <v>0.7361379683007243</v>
      </c>
      <c r="BF369" s="4">
        <f>(1-AP369*AA369/AU369/F369)*100</f>
        <v>56.33665034429656</v>
      </c>
      <c r="BG369" s="4">
        <f>(S369-E369/(N369/1.35))</f>
        <v>1149.997342707577</v>
      </c>
      <c r="BH369" s="4">
        <f>E369*BF369/100/BG369</f>
        <v>0.01515135652805351</v>
      </c>
    </row>
    <row r="370" ht="16" customHeight="1">
      <c r="A370" s="4">
        <v>336</v>
      </c>
      <c r="B370" t="s" s="2">
        <v>431</v>
      </c>
      <c r="C370" s="4">
        <v>1988.500029336661</v>
      </c>
      <c r="D370" s="4">
        <v>0</v>
      </c>
      <c r="E370" s="4">
        <f>(R370-S370*(1000-T370)/(1000-U370))*AO370</f>
        <v>34.14891954104394</v>
      </c>
      <c r="F370" s="4">
        <f>IF(AZ370&lt;&gt;0,1/(1/AZ370-1/N370),0)</f>
        <v>0.1844243929193564</v>
      </c>
      <c r="G370" s="4">
        <f>((BC370-AP370/2)*S370-E370)/(BC370+AP370/2)</f>
        <v>822.3992844235561</v>
      </c>
      <c r="H370" s="4">
        <f>AP370*1000</f>
        <v>2.482591557490426</v>
      </c>
      <c r="I370" s="4">
        <f>(AU370-BA370)</f>
        <v>1.423611899076603</v>
      </c>
      <c r="J370" s="4">
        <f>(P370+AT370*D370)</f>
        <v>24.80432510375977</v>
      </c>
      <c r="K370" s="4">
        <v>6</v>
      </c>
      <c r="L370" s="4">
        <f>(K370*AI370+AJ370)</f>
        <v>1.420000016689301</v>
      </c>
      <c r="M370" s="4">
        <v>1</v>
      </c>
      <c r="N370" s="4">
        <f>L370*(M370+1)*(M370+1)/(M370*M370+1)</f>
        <v>2.840000033378601</v>
      </c>
      <c r="O370" s="4">
        <v>22.15348625183105</v>
      </c>
      <c r="P370" s="4">
        <v>24.80432510375977</v>
      </c>
      <c r="Q370" s="4">
        <v>21.6673526763916</v>
      </c>
      <c r="R370" s="4">
        <v>1202.110961914062</v>
      </c>
      <c r="S370" s="4">
        <v>1157.645141601562</v>
      </c>
      <c r="T370" s="4">
        <v>13.96660709381104</v>
      </c>
      <c r="U370" s="4">
        <v>16.89790534973145</v>
      </c>
      <c r="V370" s="4">
        <v>53.04974365234375</v>
      </c>
      <c r="W370" s="4">
        <v>64.18315124511719</v>
      </c>
      <c r="X370" s="4">
        <v>499.568603515625</v>
      </c>
      <c r="Y370" s="4">
        <v>1998.851318359375</v>
      </c>
      <c r="Z370" s="4">
        <v>28.47900009155273</v>
      </c>
      <c r="AA370" s="4">
        <v>101.7380676269531</v>
      </c>
      <c r="AB370" s="4">
        <v>8.478612899780273</v>
      </c>
      <c r="AC370" s="4">
        <v>0.2271125167608261</v>
      </c>
      <c r="AD370" s="4">
        <v>0.2891831696033478</v>
      </c>
      <c r="AE370" s="4">
        <v>0.005857571959495544</v>
      </c>
      <c r="AF370" s="4">
        <v>0.1778193563222885</v>
      </c>
      <c r="AG370" s="4">
        <v>0.003115722443908453</v>
      </c>
      <c r="AH370" s="4">
        <v>0.6666666865348816</v>
      </c>
      <c r="AI370" s="4">
        <v>-0.2195652425289154</v>
      </c>
      <c r="AJ370" s="4">
        <v>2.737391471862793</v>
      </c>
      <c r="AK370" s="4">
        <v>1</v>
      </c>
      <c r="AL370" s="4">
        <v>0</v>
      </c>
      <c r="AM370" s="4">
        <v>0.1599999964237213</v>
      </c>
      <c r="AN370" s="4">
        <v>111115</v>
      </c>
      <c r="AO370" s="4">
        <f>X370*0.000001/(K370*0.0001)</f>
        <v>0.8326143391927082</v>
      </c>
      <c r="AP370" s="4">
        <f>(U370-T370)/(1000-U370)*AO370</f>
        <v>0.002482591557490426</v>
      </c>
      <c r="AQ370" s="4">
        <f>(P370+273.15)</f>
        <v>297.9543251037597</v>
      </c>
      <c r="AR370" s="4">
        <f>(O370+273.15)</f>
        <v>295.303486251831</v>
      </c>
      <c r="AS370" s="4">
        <f>(Y370*AK370+Z370*AL370)*AM370</f>
        <v>319.8162037890506</v>
      </c>
      <c r="AT370" s="4">
        <f>((AS370+0.00000010773*(AR370^4-AQ370^4))-AP370*44100)/(L370*0.92*2*29.3+0.00000043092*AQ370^3)</f>
        <v>2.052440590083188</v>
      </c>
      <c r="AU370" s="4">
        <f>0.61365*EXP(17.502*J370/(240.97+J370))</f>
        <v>3.142772136301434</v>
      </c>
      <c r="AV370" s="4">
        <f>AU370*1000/AA370</f>
        <v>30.89081805470452</v>
      </c>
      <c r="AW370" s="4">
        <f>(AV370-U370)</f>
        <v>13.99291270497308</v>
      </c>
      <c r="AX370" s="4">
        <f>IF(D370,P370,(O370+P370)/2)</f>
        <v>23.47890567779541</v>
      </c>
      <c r="AY370" s="4">
        <f>0.61365*EXP(17.502*AX370/(240.97+AX370))</f>
        <v>2.902498512168455</v>
      </c>
      <c r="AZ370" s="4">
        <f>IF(AW370&lt;&gt;0,(1000-(AV370+U370)/2)/AW370*AP370,0)</f>
        <v>0.1731784988550416</v>
      </c>
      <c r="BA370" s="4">
        <f>U370*AA370/1000</f>
        <v>1.719160237224831</v>
      </c>
      <c r="BB370" s="4">
        <f>(AY370-BA370)</f>
        <v>1.183338274943624</v>
      </c>
      <c r="BC370" s="4">
        <f>1/(1.6/F370+1.37/N370)</f>
        <v>0.1091937142398742</v>
      </c>
      <c r="BD370" s="4">
        <f>G370*AA370*0.001</f>
        <v>83.66931401504161</v>
      </c>
      <c r="BE370" s="4">
        <f>G370/S370</f>
        <v>0.7104070624663054</v>
      </c>
      <c r="BF370" s="4">
        <f>(1-AP370*AA370/AU370/F370)*100</f>
        <v>56.42298258086809</v>
      </c>
      <c r="BG370" s="4">
        <f>(S370-E370/(N370/1.35))</f>
        <v>1141.412380742907</v>
      </c>
      <c r="BH370" s="4">
        <f>E370*BF370/100/BG370</f>
        <v>0.01688069907885273</v>
      </c>
    </row>
    <row r="371" ht="16" customHeight="1">
      <c r="A371" s="4">
        <v>337</v>
      </c>
      <c r="B371" t="s" s="2">
        <v>432</v>
      </c>
      <c r="C371" s="4">
        <v>1994.000029213727</v>
      </c>
      <c r="D371" s="4">
        <v>0</v>
      </c>
      <c r="E371" s="4">
        <f>(R371-S371*(1000-T371)/(1000-U371))*AO371</f>
        <v>37.02341527958161</v>
      </c>
      <c r="F371" s="4">
        <f>IF(AZ371&lt;&gt;0,1/(1/AZ371-1/N371),0)</f>
        <v>0.1863514532524914</v>
      </c>
      <c r="G371" s="4">
        <f>((BC371-AP371/2)*S371-E371)/(BC371+AP371/2)</f>
        <v>795.9999345035003</v>
      </c>
      <c r="H371" s="4">
        <f>AP371*1000</f>
        <v>2.484832001069198</v>
      </c>
      <c r="I371" s="4">
        <f>(AU371-BA371)</f>
        <v>1.41114031148082</v>
      </c>
      <c r="J371" s="4">
        <f>(P371+AT371*D371)</f>
        <v>24.74057388305664</v>
      </c>
      <c r="K371" s="4">
        <v>6</v>
      </c>
      <c r="L371" s="4">
        <f>(K371*AI371+AJ371)</f>
        <v>1.420000016689301</v>
      </c>
      <c r="M371" s="4">
        <v>1</v>
      </c>
      <c r="N371" s="4">
        <f>L371*(M371+1)*(M371+1)/(M371*M371+1)</f>
        <v>2.840000033378601</v>
      </c>
      <c r="O371" s="4">
        <v>22.15474319458008</v>
      </c>
      <c r="P371" s="4">
        <v>24.74057388305664</v>
      </c>
      <c r="Q371" s="4">
        <v>21.66781044006348</v>
      </c>
      <c r="R371" s="4">
        <v>1201.617065429688</v>
      </c>
      <c r="S371" s="4">
        <v>1153.706787109375</v>
      </c>
      <c r="T371" s="4">
        <v>13.96914386749268</v>
      </c>
      <c r="U371" s="4">
        <v>16.90311622619629</v>
      </c>
      <c r="V371" s="4">
        <v>53.05539703369141</v>
      </c>
      <c r="W371" s="4">
        <v>64.19752502441406</v>
      </c>
      <c r="X371" s="4">
        <v>499.5610656738281</v>
      </c>
      <c r="Y371" s="4">
        <v>1998.795532226562</v>
      </c>
      <c r="Z371" s="4">
        <v>28.65328407287598</v>
      </c>
      <c r="AA371" s="4">
        <v>101.7379913330078</v>
      </c>
      <c r="AB371" s="4">
        <v>8.478612899780273</v>
      </c>
      <c r="AC371" s="4">
        <v>0.2271125167608261</v>
      </c>
      <c r="AD371" s="4">
        <v>0.2891831696033478</v>
      </c>
      <c r="AE371" s="4">
        <v>0.005857571959495544</v>
      </c>
      <c r="AF371" s="4">
        <v>0.1778193563222885</v>
      </c>
      <c r="AG371" s="4">
        <v>0.003115722443908453</v>
      </c>
      <c r="AH371" s="4">
        <v>0.6666666865348816</v>
      </c>
      <c r="AI371" s="4">
        <v>-0.2195652425289154</v>
      </c>
      <c r="AJ371" s="4">
        <v>2.737391471862793</v>
      </c>
      <c r="AK371" s="4">
        <v>1</v>
      </c>
      <c r="AL371" s="4">
        <v>0</v>
      </c>
      <c r="AM371" s="4">
        <v>0.1599999964237213</v>
      </c>
      <c r="AN371" s="4">
        <v>111115</v>
      </c>
      <c r="AO371" s="4">
        <f>X371*0.000001/(K371*0.0001)</f>
        <v>0.8326017761230468</v>
      </c>
      <c r="AP371" s="4">
        <f>(U371-T371)/(1000-U371)*AO371</f>
        <v>0.002484832001069198</v>
      </c>
      <c r="AQ371" s="4">
        <f>(P371+273.15)</f>
        <v>297.8905738830566</v>
      </c>
      <c r="AR371" s="4">
        <f>(O371+273.15)</f>
        <v>295.3047431945801</v>
      </c>
      <c r="AS371" s="4">
        <f>(Y371*AK371+Z371*AL371)*AM371</f>
        <v>319.8072780080001</v>
      </c>
      <c r="AT371" s="4">
        <f>((AS371+0.00000010773*(AR371^4-AQ371^4))-AP371*44100)/(L371*0.92*2*29.3+0.00000043092*AQ371^3)</f>
        <v>2.059804916064392</v>
      </c>
      <c r="AU371" s="4">
        <f>0.61365*EXP(17.502*J371/(240.97+J371))</f>
        <v>3.130829403602402</v>
      </c>
      <c r="AV371" s="4">
        <f>AU371*1000/AA371</f>
        <v>30.77345407139601</v>
      </c>
      <c r="AW371" s="4">
        <f>(AV371-U371)</f>
        <v>13.87033784519972</v>
      </c>
      <c r="AX371" s="4">
        <f>IF(D371,P371,(O371+P371)/2)</f>
        <v>23.44765853881836</v>
      </c>
      <c r="AY371" s="4">
        <f>0.61365*EXP(17.502*AX371/(240.97+AX371))</f>
        <v>2.897033495231474</v>
      </c>
      <c r="AZ371" s="4">
        <f>IF(AW371&lt;&gt;0,(1000-(AV371+U371)/2)/AW371*AP371,0)</f>
        <v>0.1748766248055243</v>
      </c>
      <c r="BA371" s="4">
        <f>U371*AA371/1000</f>
        <v>1.719689092121582</v>
      </c>
      <c r="BB371" s="4">
        <f>(AY371-BA371)</f>
        <v>1.177344403109892</v>
      </c>
      <c r="BC371" s="4">
        <f>1/(1.6/F371+1.37/N371)</f>
        <v>0.1102739906141107</v>
      </c>
      <c r="BD371" s="4">
        <f>G371*AA371*0.001</f>
        <v>80.98343443759191</v>
      </c>
      <c r="BE371" s="4">
        <f>G371/S371</f>
        <v>0.689949945165779</v>
      </c>
      <c r="BF371" s="4">
        <f>(1-AP371*AA371/AU371/F371)*100</f>
        <v>56.67006849061293</v>
      </c>
      <c r="BG371" s="4">
        <f>(S371-E371/(N371/1.35))</f>
        <v>1136.107628644586</v>
      </c>
      <c r="BH371" s="4">
        <f>E371*BF371/100/BG371</f>
        <v>0.01846761192998432</v>
      </c>
    </row>
    <row r="372" ht="16" customHeight="1">
      <c r="A372" s="4">
        <v>338</v>
      </c>
      <c r="B372" t="s" s="2">
        <v>433</v>
      </c>
      <c r="C372" s="4">
        <v>1999.000029101968</v>
      </c>
      <c r="D372" s="4">
        <v>0</v>
      </c>
      <c r="E372" s="4">
        <f>(R372-S372*(1000-T372)/(1000-U372))*AO372</f>
        <v>38.04145113188567</v>
      </c>
      <c r="F372" s="4">
        <f>IF(AZ372&lt;&gt;0,1/(1/AZ372-1/N372),0)</f>
        <v>0.1869979091206856</v>
      </c>
      <c r="G372" s="4">
        <f>((BC372-AP372/2)*S372-E372)/(BC372+AP372/2)</f>
        <v>786.3261301742555</v>
      </c>
      <c r="H372" s="4">
        <f>AP372*1000</f>
        <v>2.486803206246999</v>
      </c>
      <c r="I372" s="4">
        <f>(AU372-BA372)</f>
        <v>1.407693188772045</v>
      </c>
      <c r="J372" s="4">
        <f>(P372+AT372*D372)</f>
        <v>24.72434234619141</v>
      </c>
      <c r="K372" s="4">
        <v>6</v>
      </c>
      <c r="L372" s="4">
        <f>(K372*AI372+AJ372)</f>
        <v>1.420000016689301</v>
      </c>
      <c r="M372" s="4">
        <v>1</v>
      </c>
      <c r="N372" s="4">
        <f>L372*(M372+1)*(M372+1)/(M372*M372+1)</f>
        <v>2.840000033378601</v>
      </c>
      <c r="O372" s="4">
        <v>22.15530014038086</v>
      </c>
      <c r="P372" s="4">
        <v>24.72434234619141</v>
      </c>
      <c r="Q372" s="4">
        <v>21.66752243041992</v>
      </c>
      <c r="R372" s="4">
        <v>1201.083984375</v>
      </c>
      <c r="S372" s="4">
        <v>1151.952758789062</v>
      </c>
      <c r="T372" s="4">
        <v>13.9708833694458</v>
      </c>
      <c r="U372" s="4">
        <v>16.9072151184082</v>
      </c>
      <c r="V372" s="4">
        <v>53.05973052978516</v>
      </c>
      <c r="W372" s="4">
        <v>64.21018218994141</v>
      </c>
      <c r="X372" s="4">
        <v>499.5535583496094</v>
      </c>
      <c r="Y372" s="4">
        <v>1998.760864257812</v>
      </c>
      <c r="Z372" s="4">
        <v>28.72685432434082</v>
      </c>
      <c r="AA372" s="4">
        <v>101.7377395629883</v>
      </c>
      <c r="AB372" s="4">
        <v>8.478612899780273</v>
      </c>
      <c r="AC372" s="4">
        <v>0.2271125167608261</v>
      </c>
      <c r="AD372" s="4">
        <v>0.2891831696033478</v>
      </c>
      <c r="AE372" s="4">
        <v>0.005857571959495544</v>
      </c>
      <c r="AF372" s="4">
        <v>0.1778193563222885</v>
      </c>
      <c r="AG372" s="4">
        <v>0.003115722443908453</v>
      </c>
      <c r="AH372" s="4">
        <v>0.6666666865348816</v>
      </c>
      <c r="AI372" s="4">
        <v>-0.2195652425289154</v>
      </c>
      <c r="AJ372" s="4">
        <v>2.737391471862793</v>
      </c>
      <c r="AK372" s="4">
        <v>1</v>
      </c>
      <c r="AL372" s="4">
        <v>0</v>
      </c>
      <c r="AM372" s="4">
        <v>0.1599999964237213</v>
      </c>
      <c r="AN372" s="4">
        <v>111115</v>
      </c>
      <c r="AO372" s="4">
        <f>X372*0.000001/(K372*0.0001)</f>
        <v>0.8325892639160156</v>
      </c>
      <c r="AP372" s="4">
        <f>(U372-T372)/(1000-U372)*AO372</f>
        <v>0.002486803206246999</v>
      </c>
      <c r="AQ372" s="4">
        <f>(P372+273.15)</f>
        <v>297.8743423461914</v>
      </c>
      <c r="AR372" s="4">
        <f>(O372+273.15)</f>
        <v>295.3053001403808</v>
      </c>
      <c r="AS372" s="4">
        <f>(Y372*AK372+Z372*AL372)*AM372</f>
        <v>319.8017311331241</v>
      </c>
      <c r="AT372" s="4">
        <f>((AS372+0.00000010773*(AR372^4-AQ372^4))-AP372*44100)/(L372*0.92*2*29.3+0.00000043092*AQ372^3)</f>
        <v>2.060969507493382</v>
      </c>
      <c r="AU372" s="4">
        <f>0.61365*EXP(17.502*J372/(240.97+J372))</f>
        <v>3.127795037224077</v>
      </c>
      <c r="AV372" s="4">
        <f>AU372*1000/AA372</f>
        <v>30.7437048499351</v>
      </c>
      <c r="AW372" s="4">
        <f>(AV372-U372)</f>
        <v>13.8364897315269</v>
      </c>
      <c r="AX372" s="4">
        <f>IF(D372,P372,(O372+P372)/2)</f>
        <v>23.43982124328613</v>
      </c>
      <c r="AY372" s="4">
        <f>0.61365*EXP(17.502*AX372/(240.97+AX372))</f>
        <v>2.895664191778906</v>
      </c>
      <c r="AZ372" s="4">
        <f>IF(AW372&lt;&gt;0,(1000-(AV372+U372)/2)/AW372*AP372,0)</f>
        <v>0.1754457975303367</v>
      </c>
      <c r="BA372" s="4">
        <f>U372*AA372/1000</f>
        <v>1.720101848452032</v>
      </c>
      <c r="BB372" s="4">
        <f>(AY372-BA372)</f>
        <v>1.175562343326874</v>
      </c>
      <c r="BC372" s="4">
        <f>1/(1.6/F372+1.37/N372)</f>
        <v>0.1106361163107169</v>
      </c>
      <c r="BD372" s="4">
        <f>G372*AA372*0.001</f>
        <v>79.99904304324082</v>
      </c>
      <c r="BE372" s="4">
        <f>G372/S372</f>
        <v>0.6826027579471616</v>
      </c>
      <c r="BF372" s="4">
        <f>(1-AP372*AA372/AU372/F372)*100</f>
        <v>56.74378990411773</v>
      </c>
      <c r="BG372" s="4">
        <f>(S372-E372/(N372/1.35))</f>
        <v>1133.869674836789</v>
      </c>
      <c r="BH372" s="4">
        <f>E372*BF372/100/BG372</f>
        <v>0.01903760333819843</v>
      </c>
    </row>
    <row r="373" ht="16" customHeight="1">
      <c r="A373" s="4">
        <v>339</v>
      </c>
      <c r="B373" t="s" s="2">
        <v>434</v>
      </c>
      <c r="C373" s="4">
        <v>2004.000028990209</v>
      </c>
      <c r="D373" s="4">
        <v>0</v>
      </c>
      <c r="E373" s="4">
        <f>(R373-S373*(1000-T373)/(1000-U373))*AO373</f>
        <v>38.57886712971426</v>
      </c>
      <c r="F373" s="4">
        <f>IF(AZ373&lt;&gt;0,1/(1/AZ373-1/N373),0)</f>
        <v>0.1862341182700961</v>
      </c>
      <c r="G373" s="4">
        <f>((BC373-AP373/2)*S373-E373)/(BC373+AP373/2)</f>
        <v>779.0133382156445</v>
      </c>
      <c r="H373" s="4">
        <f>AP373*1000</f>
        <v>2.488145218424356</v>
      </c>
      <c r="I373" s="4">
        <f>(AU373-BA373)</f>
        <v>1.413822578946527</v>
      </c>
      <c r="J373" s="4">
        <f>(P373+AT373*D373)</f>
        <v>24.75911712646484</v>
      </c>
      <c r="K373" s="4">
        <v>6</v>
      </c>
      <c r="L373" s="4">
        <f>(K373*AI373+AJ373)</f>
        <v>1.420000016689301</v>
      </c>
      <c r="M373" s="4">
        <v>1</v>
      </c>
      <c r="N373" s="4">
        <f>L373*(M373+1)*(M373+1)/(M373*M373+1)</f>
        <v>2.840000033378601</v>
      </c>
      <c r="O373" s="4">
        <v>22.15591812133789</v>
      </c>
      <c r="P373" s="4">
        <v>24.75911712646484</v>
      </c>
      <c r="Q373" s="4">
        <v>21.66668891906738</v>
      </c>
      <c r="R373" s="4">
        <v>1200.629272460938</v>
      </c>
      <c r="S373" s="4">
        <v>1150.852661132812</v>
      </c>
      <c r="T373" s="4">
        <v>13.97292327880859</v>
      </c>
      <c r="U373" s="4">
        <v>16.91090774536133</v>
      </c>
      <c r="V373" s="4">
        <v>53.06528472900391</v>
      </c>
      <c r="W373" s="4">
        <v>64.222167968750</v>
      </c>
      <c r="X373" s="4">
        <v>499.5401000976562</v>
      </c>
      <c r="Y373" s="4">
        <v>1998.720458984375</v>
      </c>
      <c r="Z373" s="4">
        <v>28.73869895935059</v>
      </c>
      <c r="AA373" s="4">
        <v>101.737678527832</v>
      </c>
      <c r="AB373" s="4">
        <v>8.478612899780273</v>
      </c>
      <c r="AC373" s="4">
        <v>0.2271125167608261</v>
      </c>
      <c r="AD373" s="4">
        <v>0.2891831696033478</v>
      </c>
      <c r="AE373" s="4">
        <v>0.005857571959495544</v>
      </c>
      <c r="AF373" s="4">
        <v>0.1778193563222885</v>
      </c>
      <c r="AG373" s="4">
        <v>0.003115722443908453</v>
      </c>
      <c r="AH373" s="4">
        <v>0.6666666865348816</v>
      </c>
      <c r="AI373" s="4">
        <v>-0.2195652425289154</v>
      </c>
      <c r="AJ373" s="4">
        <v>2.737391471862793</v>
      </c>
      <c r="AK373" s="4">
        <v>1</v>
      </c>
      <c r="AL373" s="4">
        <v>0</v>
      </c>
      <c r="AM373" s="4">
        <v>0.1599999964237213</v>
      </c>
      <c r="AN373" s="4">
        <v>111115</v>
      </c>
      <c r="AO373" s="4">
        <f>X373*0.000001/(K373*0.0001)</f>
        <v>0.8325668334960936</v>
      </c>
      <c r="AP373" s="4">
        <f>(U373-T373)/(1000-U373)*AO373</f>
        <v>0.002488145218424356</v>
      </c>
      <c r="AQ373" s="4">
        <f>(P373+273.15)</f>
        <v>297.9091171264648</v>
      </c>
      <c r="AR373" s="4">
        <f>(O373+273.15)</f>
        <v>295.3059181213379</v>
      </c>
      <c r="AS373" s="4">
        <f>(Y373*AK373+Z373*AL373)*AM373</f>
        <v>319.7952662895186</v>
      </c>
      <c r="AT373" s="4">
        <f>((AS373+0.00000010773*(AR373^4-AQ373^4))-AP373*44100)/(L373*0.92*2*29.3+0.00000043092*AQ373^3)</f>
        <v>2.055703454781554</v>
      </c>
      <c r="AU373" s="4">
        <f>0.61365*EXP(17.502*J373/(240.97+J373))</f>
        <v>3.134299074757922</v>
      </c>
      <c r="AV373" s="4">
        <f>AU373*1000/AA373</f>
        <v>30.80765278028713</v>
      </c>
      <c r="AW373" s="4">
        <f>(AV373-U373)</f>
        <v>13.8967450349258</v>
      </c>
      <c r="AX373" s="4">
        <f>IF(D373,P373,(O373+P373)/2)</f>
        <v>23.45751762390137</v>
      </c>
      <c r="AY373" s="4">
        <f>0.61365*EXP(17.502*AX373/(240.97+AX373))</f>
        <v>2.898756842605098</v>
      </c>
      <c r="AZ373" s="4">
        <f>IF(AW373&lt;&gt;0,(1000-(AV373+U373)/2)/AW373*AP373,0)</f>
        <v>0.1747732910274504</v>
      </c>
      <c r="BA373" s="4">
        <f>U373*AA373/1000</f>
        <v>1.720476495811396</v>
      </c>
      <c r="BB373" s="4">
        <f>(AY373-BA373)</f>
        <v>1.178280346793702</v>
      </c>
      <c r="BC373" s="4">
        <f>1/(1.6/F373+1.37/N373)</f>
        <v>0.1102082486528256</v>
      </c>
      <c r="BD373" s="4">
        <f>G373*AA373*0.001</f>
        <v>79.25500857227652</v>
      </c>
      <c r="BE373" s="4">
        <f>G373/S373</f>
        <v>0.6769010182839935</v>
      </c>
      <c r="BF373" s="4">
        <f>(1-AP373*AA373/AU373/F373)*100</f>
        <v>56.63315118309051</v>
      </c>
      <c r="BG373" s="4">
        <f>(S373-E373/(N373/1.35))</f>
        <v>1132.514115353587</v>
      </c>
      <c r="BH373" s="4">
        <f>E373*BF373/100/BG373</f>
        <v>0.01929196983074537</v>
      </c>
    </row>
    <row r="374" ht="16" customHeight="1">
      <c r="A374" s="4">
        <v>340</v>
      </c>
      <c r="B374" t="s" s="2">
        <v>435</v>
      </c>
      <c r="C374" s="4">
        <v>2009.500028867275</v>
      </c>
      <c r="D374" s="4">
        <v>0</v>
      </c>
      <c r="E374" s="4">
        <f>(R374-S374*(1000-T374)/(1000-U374))*AO374</f>
        <v>39.13681207494786</v>
      </c>
      <c r="F374" s="4">
        <f>IF(AZ374&lt;&gt;0,1/(1/AZ374-1/N374),0)</f>
        <v>0.1852641482812546</v>
      </c>
      <c r="G374" s="4">
        <f>((BC374-AP374/2)*S374-E374)/(BC374+AP374/2)</f>
        <v>771.3939480306915</v>
      </c>
      <c r="H374" s="4">
        <f>AP374*1000</f>
        <v>2.490237146545571</v>
      </c>
      <c r="I374" s="4">
        <f>(AU374-BA374)</f>
        <v>1.421896622704194</v>
      </c>
      <c r="J374" s="4">
        <f>(P374+AT374*D374)</f>
        <v>24.80454444885254</v>
      </c>
      <c r="K374" s="4">
        <v>6</v>
      </c>
      <c r="L374" s="4">
        <f>(K374*AI374+AJ374)</f>
        <v>1.420000016689301</v>
      </c>
      <c r="M374" s="4">
        <v>1</v>
      </c>
      <c r="N374" s="4">
        <f>L374*(M374+1)*(M374+1)/(M374*M374+1)</f>
        <v>2.840000033378601</v>
      </c>
      <c r="O374" s="4">
        <v>22.15614318847656</v>
      </c>
      <c r="P374" s="4">
        <v>24.80454444885254</v>
      </c>
      <c r="Q374" s="4">
        <v>21.66633796691895</v>
      </c>
      <c r="R374" s="4">
        <v>1200.534423828125</v>
      </c>
      <c r="S374" s="4">
        <v>1150.087524414062</v>
      </c>
      <c r="T374" s="4">
        <v>13.97485542297363</v>
      </c>
      <c r="U374" s="4">
        <v>16.91526985168457</v>
      </c>
      <c r="V374" s="4">
        <v>53.07178115844727</v>
      </c>
      <c r="W374" s="4">
        <v>64.23703002929688</v>
      </c>
      <c r="X374" s="4">
        <v>499.5447082519531</v>
      </c>
      <c r="Y374" s="4">
        <v>1998.651489257812</v>
      </c>
      <c r="Z374" s="4">
        <v>28.73438262939453</v>
      </c>
      <c r="AA374" s="4">
        <v>101.7374649047852</v>
      </c>
      <c r="AB374" s="4">
        <v>8.478612899780273</v>
      </c>
      <c r="AC374" s="4">
        <v>0.2271125167608261</v>
      </c>
      <c r="AD374" s="4">
        <v>0.2891831696033478</v>
      </c>
      <c r="AE374" s="4">
        <v>0.005857571959495544</v>
      </c>
      <c r="AF374" s="4">
        <v>0.1778193563222885</v>
      </c>
      <c r="AG374" s="4">
        <v>0.003115722443908453</v>
      </c>
      <c r="AH374" s="4">
        <v>0.6666666865348816</v>
      </c>
      <c r="AI374" s="4">
        <v>-0.2195652425289154</v>
      </c>
      <c r="AJ374" s="4">
        <v>2.737391471862793</v>
      </c>
      <c r="AK374" s="4">
        <v>1</v>
      </c>
      <c r="AL374" s="4">
        <v>0</v>
      </c>
      <c r="AM374" s="4">
        <v>0.1599999964237213</v>
      </c>
      <c r="AN374" s="4">
        <v>111115</v>
      </c>
      <c r="AO374" s="4">
        <f>X374*0.000001/(K374*0.0001)</f>
        <v>0.832574513753255</v>
      </c>
      <c r="AP374" s="4">
        <f>(U374-T374)/(1000-U374)*AO374</f>
        <v>0.002490237146545571</v>
      </c>
      <c r="AQ374" s="4">
        <f>(P374+273.15)</f>
        <v>297.9545444488525</v>
      </c>
      <c r="AR374" s="4">
        <f>(O374+273.15)</f>
        <v>295.3061431884765</v>
      </c>
      <c r="AS374" s="4">
        <f>(Y374*AK374+Z374*AL374)*AM374</f>
        <v>319.7842311335153</v>
      </c>
      <c r="AT374" s="4">
        <f>((AS374+0.00000010773*(AR374^4-AQ374^4))-AP374*44100)/(L374*0.92*2*29.3+0.00000043092*AQ374^3)</f>
        <v>2.048549775789071</v>
      </c>
      <c r="AU374" s="4">
        <f>0.61365*EXP(17.502*J374/(240.97+J374))</f>
        <v>3.142813295594924</v>
      </c>
      <c r="AV374" s="4">
        <f>AU374*1000/AA374</f>
        <v>30.89140562462652</v>
      </c>
      <c r="AW374" s="4">
        <f>(AV374-U374)</f>
        <v>13.97613577294195</v>
      </c>
      <c r="AX374" s="4">
        <f>IF(D374,P374,(O374+P374)/2)</f>
        <v>23.48034381866455</v>
      </c>
      <c r="AY374" s="4">
        <f>0.61365*EXP(17.502*AX374/(240.97+AX374))</f>
        <v>2.902750254942883</v>
      </c>
      <c r="AZ374" s="4">
        <f>IF(AW374&lt;&gt;0,(1000-(AV374+U374)/2)/AW374*AP374,0)</f>
        <v>0.1739187574071435</v>
      </c>
      <c r="BA374" s="4">
        <f>U374*AA374/1000</f>
        <v>1.720916672890729</v>
      </c>
      <c r="BB374" s="4">
        <f>(AY374-BA374)</f>
        <v>1.181833582052153</v>
      </c>
      <c r="BC374" s="4">
        <f>1/(1.6/F374+1.37/N374)</f>
        <v>0.1096646125902228</v>
      </c>
      <c r="BD374" s="4">
        <f>G374*AA374*0.001</f>
        <v>78.47966471553615</v>
      </c>
      <c r="BE374" s="4">
        <f>G374/S374</f>
        <v>0.67072629835168</v>
      </c>
      <c r="BF374" s="4">
        <f>(1-AP374*AA374/AU374/F374)*100</f>
        <v>56.48773879544462</v>
      </c>
      <c r="BG374" s="4">
        <f>(S374-E374/(N374/1.35))</f>
        <v>1131.483758329481</v>
      </c>
      <c r="BH374" s="4">
        <f>E374*BF374/100/BG374</f>
        <v>0.01953850421185013</v>
      </c>
    </row>
    <row r="375" ht="16" customHeight="1">
      <c r="A375" s="4">
        <v>341</v>
      </c>
      <c r="B375" t="s" s="2">
        <v>436</v>
      </c>
      <c r="C375" s="4">
        <v>2014.500028755516</v>
      </c>
      <c r="D375" s="4">
        <v>0</v>
      </c>
      <c r="E375" s="4">
        <f>(R375-S375*(1000-T375)/(1000-U375))*AO375</f>
        <v>39.31538785171225</v>
      </c>
      <c r="F375" s="4">
        <f>IF(AZ375&lt;&gt;0,1/(1/AZ375-1/N375),0)</f>
        <v>0.1856137220101946</v>
      </c>
      <c r="G375" s="4">
        <f>((BC375-AP375/2)*S375-E375)/(BC375+AP375/2)</f>
        <v>770.0463771968596</v>
      </c>
      <c r="H375" s="4">
        <f>AP375*1000</f>
        <v>2.492886556776963</v>
      </c>
      <c r="I375" s="4">
        <f>(AU375-BA375)</f>
        <v>1.420890208467452</v>
      </c>
      <c r="J375" s="4">
        <f>(P375+AT375*D375)</f>
        <v>24.80222129821777</v>
      </c>
      <c r="K375" s="4">
        <v>6</v>
      </c>
      <c r="L375" s="4">
        <f>(K375*AI375+AJ375)</f>
        <v>1.420000016689301</v>
      </c>
      <c r="M375" s="4">
        <v>1</v>
      </c>
      <c r="N375" s="4">
        <f>L375*(M375+1)*(M375+1)/(M375*M375+1)</f>
        <v>2.840000033378601</v>
      </c>
      <c r="O375" s="4">
        <v>22.15693092346191</v>
      </c>
      <c r="P375" s="4">
        <v>24.80222129821777</v>
      </c>
      <c r="Q375" s="4">
        <v>21.66634750366211</v>
      </c>
      <c r="R375" s="4">
        <v>1200.355834960938</v>
      </c>
      <c r="S375" s="4">
        <v>1149.693359375</v>
      </c>
      <c r="T375" s="4">
        <v>13.97745132446289</v>
      </c>
      <c r="U375" s="4">
        <v>16.92089653015137</v>
      </c>
      <c r="V375" s="4">
        <v>53.07883453369141</v>
      </c>
      <c r="W375" s="4">
        <v>64.25460052490234</v>
      </c>
      <c r="X375" s="4">
        <v>499.5584106445312</v>
      </c>
      <c r="Y375" s="4">
        <v>1998.625854492188</v>
      </c>
      <c r="Z375" s="4">
        <v>28.9411563873291</v>
      </c>
      <c r="AA375" s="4">
        <v>101.7373504638672</v>
      </c>
      <c r="AB375" s="4">
        <v>8.478612899780273</v>
      </c>
      <c r="AC375" s="4">
        <v>0.2271125167608261</v>
      </c>
      <c r="AD375" s="4">
        <v>0.2891831696033478</v>
      </c>
      <c r="AE375" s="4">
        <v>0.005857571959495544</v>
      </c>
      <c r="AF375" s="4">
        <v>0.1778193563222885</v>
      </c>
      <c r="AG375" s="4">
        <v>0.003115722443908453</v>
      </c>
      <c r="AH375" s="4">
        <v>0.6666666865348816</v>
      </c>
      <c r="AI375" s="4">
        <v>-0.2195652425289154</v>
      </c>
      <c r="AJ375" s="4">
        <v>2.737391471862793</v>
      </c>
      <c r="AK375" s="4">
        <v>1</v>
      </c>
      <c r="AL375" s="4">
        <v>0</v>
      </c>
      <c r="AM375" s="4">
        <v>0.1599999964237213</v>
      </c>
      <c r="AN375" s="4">
        <v>111115</v>
      </c>
      <c r="AO375" s="4">
        <f>X375*0.000001/(K375*0.0001)</f>
        <v>0.8325973510742187</v>
      </c>
      <c r="AP375" s="4">
        <f>(U375-T375)/(1000-U375)*AO375</f>
        <v>0.002492886556776963</v>
      </c>
      <c r="AQ375" s="4">
        <f>(P375+273.15)</f>
        <v>297.9522212982178</v>
      </c>
      <c r="AR375" s="4">
        <f>(O375+273.15)</f>
        <v>295.3069309234619</v>
      </c>
      <c r="AS375" s="4">
        <f>(Y375*AK375+Z375*AL375)*AM375</f>
        <v>319.780129571107</v>
      </c>
      <c r="AT375" s="4">
        <f>((AS375+0.00000010773*(AR375^4-AQ375^4))-AP375*44100)/(L375*0.92*2*29.3+0.00000043092*AQ375^3)</f>
        <v>2.047581390767287</v>
      </c>
      <c r="AU375" s="4">
        <f>0.61365*EXP(17.502*J375/(240.97+J375))</f>
        <v>3.142377388918296</v>
      </c>
      <c r="AV375" s="4">
        <f>AU375*1000/AA375</f>
        <v>30.88715574556205</v>
      </c>
      <c r="AW375" s="4">
        <f>(AV375-U375)</f>
        <v>13.96625921541069</v>
      </c>
      <c r="AX375" s="4">
        <f>IF(D375,P375,(O375+P375)/2)</f>
        <v>23.47957611083984</v>
      </c>
      <c r="AY375" s="4">
        <f>0.61365*EXP(17.502*AX375/(240.97+AX375))</f>
        <v>2.902615867332518</v>
      </c>
      <c r="AZ375" s="4">
        <f>IF(AW375&lt;&gt;0,(1000-(AV375+U375)/2)/AW375*AP375,0)</f>
        <v>0.1742267914288817</v>
      </c>
      <c r="BA375" s="4">
        <f>U375*AA375/1000</f>
        <v>1.721487180450844</v>
      </c>
      <c r="BB375" s="4">
        <f>(AY375-BA375)</f>
        <v>1.181128686881674</v>
      </c>
      <c r="BC375" s="4">
        <f>1/(1.6/F375+1.37/N375)</f>
        <v>0.1098605717957397</v>
      </c>
      <c r="BD375" s="4">
        <f>G375*AA375*0.001</f>
        <v>78.34247815030817</v>
      </c>
      <c r="BE375" s="4">
        <f>G375/S375</f>
        <v>0.6697841393251803</v>
      </c>
      <c r="BF375" s="4">
        <f>(1-AP375*AA375/AU375/F375)*100</f>
        <v>56.51749874829781</v>
      </c>
      <c r="BG375" s="4">
        <f>(S375-E375/(N375/1.35))</f>
        <v>1131.004706918658</v>
      </c>
      <c r="BH375" s="4">
        <f>E375*BF375/100/BG375</f>
        <v>0.01964631420280903</v>
      </c>
    </row>
    <row r="376" ht="16" customHeight="1">
      <c r="A376" s="4">
        <v>342</v>
      </c>
      <c r="B376" t="s" s="2">
        <v>437</v>
      </c>
      <c r="C376" s="4">
        <v>2019.500028643757</v>
      </c>
      <c r="D376" s="4">
        <v>0</v>
      </c>
      <c r="E376" s="4">
        <f>(R376-S376*(1000-T376)/(1000-U376))*AO376</f>
        <v>39.33875251211172</v>
      </c>
      <c r="F376" s="4">
        <f>IF(AZ376&lt;&gt;0,1/(1/AZ376-1/N376),0)</f>
        <v>0.1856480458097551</v>
      </c>
      <c r="G376" s="4">
        <f>((BC376-AP376/2)*S376-E376)/(BC376+AP376/2)</f>
        <v>769.5806543040965</v>
      </c>
      <c r="H376" s="4">
        <f>AP376*1000</f>
        <v>2.494788537152707</v>
      </c>
      <c r="I376" s="4">
        <f>(AU376-BA376)</f>
        <v>1.421710921121446</v>
      </c>
      <c r="J376" s="4">
        <f>(P376+AT376*D376)</f>
        <v>24.809082031250</v>
      </c>
      <c r="K376" s="4">
        <v>6</v>
      </c>
      <c r="L376" s="4">
        <f>(K376*AI376+AJ376)</f>
        <v>1.420000016689301</v>
      </c>
      <c r="M376" s="4">
        <v>1</v>
      </c>
      <c r="N376" s="4">
        <f>L376*(M376+1)*(M376+1)/(M376*M376+1)</f>
        <v>2.840000033378601</v>
      </c>
      <c r="O376" s="4">
        <v>22.15704917907715</v>
      </c>
      <c r="P376" s="4">
        <v>24.809082031250</v>
      </c>
      <c r="Q376" s="4">
        <v>21.66635513305664</v>
      </c>
      <c r="R376" s="4">
        <v>1200.072143554688</v>
      </c>
      <c r="S376" s="4">
        <v>1149.381591796875</v>
      </c>
      <c r="T376" s="4">
        <v>13.97995185852051</v>
      </c>
      <c r="U376" s="4">
        <v>16.9255313873291</v>
      </c>
      <c r="V376" s="4">
        <v>53.08774948120117</v>
      </c>
      <c r="W376" s="4">
        <v>64.27195739746094</v>
      </c>
      <c r="X376" s="4">
        <v>499.574951171875</v>
      </c>
      <c r="Y376" s="4">
        <v>1998.922241210938</v>
      </c>
      <c r="Z376" s="4">
        <v>29.15397262573242</v>
      </c>
      <c r="AA376" s="4">
        <v>101.7370681762695</v>
      </c>
      <c r="AB376" s="4">
        <v>8.478612899780273</v>
      </c>
      <c r="AC376" s="4">
        <v>0.2271125167608261</v>
      </c>
      <c r="AD376" s="4">
        <v>0.2891831696033478</v>
      </c>
      <c r="AE376" s="4">
        <v>0.005857571959495544</v>
      </c>
      <c r="AF376" s="4">
        <v>0.1778193563222885</v>
      </c>
      <c r="AG376" s="4">
        <v>0.003115722443908453</v>
      </c>
      <c r="AH376" s="4">
        <v>0.6666666865348816</v>
      </c>
      <c r="AI376" s="4">
        <v>-0.2195652425289154</v>
      </c>
      <c r="AJ376" s="4">
        <v>2.737391471862793</v>
      </c>
      <c r="AK376" s="4">
        <v>1</v>
      </c>
      <c r="AL376" s="4">
        <v>0</v>
      </c>
      <c r="AM376" s="4">
        <v>0.1599999964237213</v>
      </c>
      <c r="AN376" s="4">
        <v>111115</v>
      </c>
      <c r="AO376" s="4">
        <f>X376*0.000001/(K376*0.0001)</f>
        <v>0.8326249186197916</v>
      </c>
      <c r="AP376" s="4">
        <f>(U376-T376)/(1000-U376)*AO376</f>
        <v>0.002494788537152706</v>
      </c>
      <c r="AQ376" s="4">
        <f>(P376+273.15)</f>
        <v>297.959082031250</v>
      </c>
      <c r="AR376" s="4">
        <f>(O376+273.15)</f>
        <v>295.3070491790771</v>
      </c>
      <c r="AS376" s="4">
        <f>(Y376*AK376+Z376*AL376)*AM376</f>
        <v>319.827551445047</v>
      </c>
      <c r="AT376" s="4">
        <f>((AS376+0.00000010773*(AR376^4-AQ376^4))-AP376*44100)/(L376*0.92*2*29.3+0.00000043092*AQ376^3)</f>
        <v>2.046274365480257</v>
      </c>
      <c r="AU376" s="4">
        <f>0.61365*EXP(17.502*J376/(240.97+J376))</f>
        <v>3.143664861793737</v>
      </c>
      <c r="AV376" s="4">
        <f>AU376*1000/AA376</f>
        <v>30.8998963519081</v>
      </c>
      <c r="AW376" s="4">
        <f>(AV376-U376)</f>
        <v>13.974364964579</v>
      </c>
      <c r="AX376" s="4">
        <f>IF(D376,P376,(O376+P376)/2)</f>
        <v>23.48306560516357</v>
      </c>
      <c r="AY376" s="4">
        <f>0.61365*EXP(17.502*AX376/(240.97+AX376))</f>
        <v>2.903226748777386</v>
      </c>
      <c r="AZ376" s="4">
        <f>IF(AW376&lt;&gt;0,(1000-(AV376+U376)/2)/AW376*AP376,0)</f>
        <v>0.1742570327074559</v>
      </c>
      <c r="BA376" s="4">
        <f>U376*AA376/1000</f>
        <v>1.721953940672291</v>
      </c>
      <c r="BB376" s="4">
        <f>(AY376-BA376)</f>
        <v>1.181272808105095</v>
      </c>
      <c r="BC376" s="4">
        <f>1/(1.6/F376+1.37/N376)</f>
        <v>0.109879810447561</v>
      </c>
      <c r="BD376" s="4">
        <f>G376*AA376*0.001</f>
        <v>78.29487949407398</v>
      </c>
      <c r="BE376" s="4">
        <f>G376/S376</f>
        <v>0.6695606226831767</v>
      </c>
      <c r="BF376" s="4">
        <f>(1-AP376*AA376/AU376/F376)*100</f>
        <v>56.51030767448191</v>
      </c>
      <c r="BG376" s="4">
        <f>(S376-E376/(N376/1.35))</f>
        <v>1130.681832899981</v>
      </c>
      <c r="BH376" s="4">
        <f>E376*BF376/100/BG376</f>
        <v>0.01966110132227074</v>
      </c>
    </row>
    <row r="377" ht="16" customHeight="1">
      <c r="A377" s="4">
        <v>343</v>
      </c>
      <c r="B377" t="s" s="2">
        <v>438</v>
      </c>
      <c r="C377" s="4">
        <v>2025.000028520823</v>
      </c>
      <c r="D377" s="4">
        <v>0</v>
      </c>
      <c r="E377" s="4">
        <f>(R377-S377*(1000-T377)/(1000-U377))*AO377</f>
        <v>39.41025337312927</v>
      </c>
      <c r="F377" s="4">
        <f>IF(AZ377&lt;&gt;0,1/(1/AZ377-1/N377),0)</f>
        <v>0.1851896850022407</v>
      </c>
      <c r="G377" s="4">
        <f>((BC377-AP377/2)*S377-E377)/(BC377+AP377/2)</f>
        <v>767.6972917448753</v>
      </c>
      <c r="H377" s="4">
        <f>AP377*1000</f>
        <v>2.495871036300182</v>
      </c>
      <c r="I377" s="4">
        <f>(AU377-BA377)</f>
        <v>1.425593596306488</v>
      </c>
      <c r="J377" s="4">
        <f>(P377+AT377*D377)</f>
        <v>24.83190536499023</v>
      </c>
      <c r="K377" s="4">
        <v>6</v>
      </c>
      <c r="L377" s="4">
        <f>(K377*AI377+AJ377)</f>
        <v>1.420000016689301</v>
      </c>
      <c r="M377" s="4">
        <v>1</v>
      </c>
      <c r="N377" s="4">
        <f>L377*(M377+1)*(M377+1)/(M377*M377+1)</f>
        <v>2.840000033378601</v>
      </c>
      <c r="O377" s="4">
        <v>22.15702629089355</v>
      </c>
      <c r="P377" s="4">
        <v>24.83190536499023</v>
      </c>
      <c r="Q377" s="4">
        <v>21.6661319732666</v>
      </c>
      <c r="R377" s="4">
        <v>1199.801269531250</v>
      </c>
      <c r="S377" s="4">
        <v>1149.024658203125</v>
      </c>
      <c r="T377" s="4">
        <v>13.9827241897583</v>
      </c>
      <c r="U377" s="4">
        <v>16.92955589294434</v>
      </c>
      <c r="V377" s="4">
        <v>53.09763717651367</v>
      </c>
      <c r="W377" s="4">
        <v>64.2869873046875</v>
      </c>
      <c r="X377" s="4">
        <v>499.5773010253906</v>
      </c>
      <c r="Y377" s="4">
        <v>1999.283203125</v>
      </c>
      <c r="Z377" s="4">
        <v>29.32663345336914</v>
      </c>
      <c r="AA377" s="4">
        <v>101.7367248535156</v>
      </c>
      <c r="AB377" s="4">
        <v>8.478612899780273</v>
      </c>
      <c r="AC377" s="4">
        <v>0.2271125167608261</v>
      </c>
      <c r="AD377" s="4">
        <v>0.2891831696033478</v>
      </c>
      <c r="AE377" s="4">
        <v>0.005857571959495544</v>
      </c>
      <c r="AF377" s="4">
        <v>0.1778193563222885</v>
      </c>
      <c r="AG377" s="4">
        <v>0.003115722443908453</v>
      </c>
      <c r="AH377" s="4">
        <v>0.6666666865348816</v>
      </c>
      <c r="AI377" s="4">
        <v>-0.2195652425289154</v>
      </c>
      <c r="AJ377" s="4">
        <v>2.737391471862793</v>
      </c>
      <c r="AK377" s="4">
        <v>1</v>
      </c>
      <c r="AL377" s="4">
        <v>0</v>
      </c>
      <c r="AM377" s="4">
        <v>0.1599999964237213</v>
      </c>
      <c r="AN377" s="4">
        <v>111115</v>
      </c>
      <c r="AO377" s="4">
        <f>X377*0.000001/(K377*0.0001)</f>
        <v>0.8326288350423175</v>
      </c>
      <c r="AP377" s="4">
        <f>(U377-T377)/(1000-U377)*AO377</f>
        <v>0.002495871036300182</v>
      </c>
      <c r="AQ377" s="4">
        <f>(P377+273.15)</f>
        <v>297.9819053649902</v>
      </c>
      <c r="AR377" s="4">
        <f>(O377+273.15)</f>
        <v>295.3070262908935</v>
      </c>
      <c r="AS377" s="4">
        <f>(Y377*AK377+Z377*AL377)*AM377</f>
        <v>319.8853053500061</v>
      </c>
      <c r="AT377" s="4">
        <f>((AS377+0.00000010773*(AR377^4-AQ377^4))-AP377*44100)/(L377*0.92*2*29.3+0.00000043092*AQ377^3)</f>
        <v>2.043366208335876</v>
      </c>
      <c r="AU377" s="4">
        <f>0.61365*EXP(17.502*J377/(240.97+J377))</f>
        <v>3.14795116607918</v>
      </c>
      <c r="AV377" s="4">
        <f>AU377*1000/AA377</f>
        <v>30.94213196475234</v>
      </c>
      <c r="AW377" s="4">
        <f>(AV377-U377)</f>
        <v>14.01257607180801</v>
      </c>
      <c r="AX377" s="4">
        <f>IF(D377,P377,(O377+P377)/2)</f>
        <v>23.49446582794189</v>
      </c>
      <c r="AY377" s="4">
        <f>0.61365*EXP(17.502*AX377/(240.97+AX377))</f>
        <v>2.905223290120107</v>
      </c>
      <c r="AZ377" s="4">
        <f>IF(AW377&lt;&gt;0,(1000-(AV377+U377)/2)/AW377*AP377,0)</f>
        <v>0.173853133372816</v>
      </c>
      <c r="BA377" s="4">
        <f>U377*AA377/1000</f>
        <v>1.722357569772692</v>
      </c>
      <c r="BB377" s="4">
        <f>(AY377-BA377)</f>
        <v>1.182865720347415</v>
      </c>
      <c r="BC377" s="4">
        <f>1/(1.6/F377+1.37/N377)</f>
        <v>0.109622865941</v>
      </c>
      <c r="BD377" s="4">
        <f>G377*AA377*0.001</f>
        <v>78.10300814103751</v>
      </c>
      <c r="BE377" s="4">
        <f>G377/S377</f>
        <v>0.66812951860008</v>
      </c>
      <c r="BF377" s="4">
        <f>(1-AP377*AA377/AU377/F377)*100</f>
        <v>56.44328540629148</v>
      </c>
      <c r="BG377" s="4">
        <f>(S377-E377/(N377/1.35))</f>
        <v>1130.290911221288</v>
      </c>
      <c r="BH377" s="4">
        <f>E377*BF377/100/BG377</f>
        <v>0.01968028015610838</v>
      </c>
    </row>
    <row r="378" ht="16" customHeight="1">
      <c r="A378" s="4">
        <v>344</v>
      </c>
      <c r="B378" t="s" s="2">
        <v>439</v>
      </c>
      <c r="C378" s="4">
        <v>2030.000028409064</v>
      </c>
      <c r="D378" s="4">
        <v>0</v>
      </c>
      <c r="E378" s="4">
        <f>(R378-S378*(1000-T378)/(1000-U378))*AO378</f>
        <v>39.57185826422501</v>
      </c>
      <c r="F378" s="4">
        <f>IF(AZ378&lt;&gt;0,1/(1/AZ378-1/N378),0)</f>
        <v>0.1859740596514404</v>
      </c>
      <c r="G378" s="4">
        <f>((BC378-AP378/2)*S378-E378)/(BC378+AP378/2)</f>
        <v>767.5183960727894</v>
      </c>
      <c r="H378" s="4">
        <f>AP378*1000</f>
        <v>2.49646023481296</v>
      </c>
      <c r="I378" s="4">
        <f>(AU378-BA378)</f>
        <v>1.420317640728572</v>
      </c>
      <c r="J378" s="4">
        <f>(P378+AT378*D378)</f>
        <v>24.80541038513184</v>
      </c>
      <c r="K378" s="4">
        <v>6</v>
      </c>
      <c r="L378" s="4">
        <f>(K378*AI378+AJ378)</f>
        <v>1.420000016689301</v>
      </c>
      <c r="M378" s="4">
        <v>1</v>
      </c>
      <c r="N378" s="4">
        <f>L378*(M378+1)*(M378+1)/(M378*M378+1)</f>
        <v>2.840000033378601</v>
      </c>
      <c r="O378" s="4">
        <v>22.15670013427734</v>
      </c>
      <c r="P378" s="4">
        <v>24.80541038513184</v>
      </c>
      <c r="Q378" s="4">
        <v>21.66637420654297</v>
      </c>
      <c r="R378" s="4">
        <v>1199.761840820312</v>
      </c>
      <c r="S378" s="4">
        <v>1148.791259765625</v>
      </c>
      <c r="T378" s="4">
        <v>13.98500537872314</v>
      </c>
      <c r="U378" s="4">
        <v>16.93251037597656</v>
      </c>
      <c r="V378" s="4">
        <v>53.10733795166016</v>
      </c>
      <c r="W378" s="4">
        <v>64.30026245117188</v>
      </c>
      <c r="X378" s="4">
        <v>499.579589843750</v>
      </c>
      <c r="Y378" s="4">
        <v>1999.552978515625</v>
      </c>
      <c r="Z378" s="4">
        <v>29.30551719665527</v>
      </c>
      <c r="AA378" s="4">
        <v>101.7367248535156</v>
      </c>
      <c r="AB378" s="4">
        <v>8.478612899780273</v>
      </c>
      <c r="AC378" s="4">
        <v>0.2271125167608261</v>
      </c>
      <c r="AD378" s="4">
        <v>0.2891831696033478</v>
      </c>
      <c r="AE378" s="4">
        <v>0.005857571959495544</v>
      </c>
      <c r="AF378" s="4">
        <v>0.1778193563222885</v>
      </c>
      <c r="AG378" s="4">
        <v>0.003115722443908453</v>
      </c>
      <c r="AH378" s="4">
        <v>0.6666666865348816</v>
      </c>
      <c r="AI378" s="4">
        <v>-0.2195652425289154</v>
      </c>
      <c r="AJ378" s="4">
        <v>2.737391471862793</v>
      </c>
      <c r="AK378" s="4">
        <v>1</v>
      </c>
      <c r="AL378" s="4">
        <v>0</v>
      </c>
      <c r="AM378" s="4">
        <v>0.1599999964237213</v>
      </c>
      <c r="AN378" s="4">
        <v>111115</v>
      </c>
      <c r="AO378" s="4">
        <f>X378*0.000001/(K378*0.0001)</f>
        <v>0.8326326497395833</v>
      </c>
      <c r="AP378" s="4">
        <f>(U378-T378)/(1000-U378)*AO378</f>
        <v>0.00249646023481296</v>
      </c>
      <c r="AQ378" s="4">
        <f>(P378+273.15)</f>
        <v>297.9554103851318</v>
      </c>
      <c r="AR378" s="4">
        <f>(O378+273.15)</f>
        <v>295.3067001342773</v>
      </c>
      <c r="AS378" s="4">
        <f>(Y378*AK378+Z378*AL378)*AM378</f>
        <v>319.9284694115413</v>
      </c>
      <c r="AT378" s="4">
        <f>((AS378+0.00000010773*(AR378^4-AQ378^4))-AP378*44100)/(L378*0.92*2*29.3+0.00000043092*AQ378^3)</f>
        <v>2.047025184300433</v>
      </c>
      <c r="AU378" s="4">
        <f>0.61365*EXP(17.502*J378/(240.97+J378))</f>
        <v>3.142975789928598</v>
      </c>
      <c r="AV378" s="4">
        <f>AU378*1000/AA378</f>
        <v>30.8932275385705</v>
      </c>
      <c r="AW378" s="4">
        <f>(AV378-U378)</f>
        <v>13.96071716259393</v>
      </c>
      <c r="AX378" s="4">
        <f>IF(D378,P378,(O378+P378)/2)</f>
        <v>23.48105525970459</v>
      </c>
      <c r="AY378" s="4">
        <f>0.61365*EXP(17.502*AX378/(240.97+AX378))</f>
        <v>2.90287479788456</v>
      </c>
      <c r="AZ378" s="4">
        <f>IF(AW378&lt;&gt;0,(1000-(AV378+U378)/2)/AW378*AP378,0)</f>
        <v>0.1745442357997085</v>
      </c>
      <c r="BA378" s="4">
        <f>U378*AA378/1000</f>
        <v>1.722658149200026</v>
      </c>
      <c r="BB378" s="4">
        <f>(AY378-BA378)</f>
        <v>1.180216648684534</v>
      </c>
      <c r="BC378" s="4">
        <f>1/(1.6/F378+1.37/N378)</f>
        <v>0.1100625239480108</v>
      </c>
      <c r="BD378" s="4">
        <f>G378*AA378*0.001</f>
        <v>78.08480788126901</v>
      </c>
      <c r="BE378" s="4">
        <f>G378/S378</f>
        <v>0.6681095364786964</v>
      </c>
      <c r="BF378" s="4">
        <f>(1-AP378*AA378/AU378/F378)*100</f>
        <v>56.54807731252664</v>
      </c>
      <c r="BG378" s="4">
        <f>(S378-E378/(N378/1.35))</f>
        <v>1129.980693558289</v>
      </c>
      <c r="BH378" s="4">
        <f>E378*BF378/100/BG378</f>
        <v>0.01980310383427194</v>
      </c>
    </row>
    <row r="379" ht="16" customHeight="1">
      <c r="A379" s="4">
        <v>345</v>
      </c>
      <c r="B379" t="s" s="2">
        <v>440</v>
      </c>
      <c r="C379" s="4">
        <v>2035.000028297305</v>
      </c>
      <c r="D379" s="4">
        <v>0</v>
      </c>
      <c r="E379" s="4">
        <f>(R379-S379*(1000-T379)/(1000-U379))*AO379</f>
        <v>39.66251180462304</v>
      </c>
      <c r="F379" s="4">
        <f>IF(AZ379&lt;&gt;0,1/(1/AZ379-1/N379),0)</f>
        <v>0.1877282694225721</v>
      </c>
      <c r="G379" s="4">
        <f>((BC379-AP379/2)*S379-E379)/(BC379+AP379/2)</f>
        <v>769.903967409227</v>
      </c>
      <c r="H379" s="4">
        <f>AP379*1000</f>
        <v>2.497496223732379</v>
      </c>
      <c r="I379" s="4">
        <f>(AU379-BA379)</f>
        <v>1.408521077888723</v>
      </c>
      <c r="J379" s="4">
        <f>(P379+AT379*D379)</f>
        <v>24.7440357208252</v>
      </c>
      <c r="K379" s="4">
        <v>6</v>
      </c>
      <c r="L379" s="4">
        <f>(K379*AI379+AJ379)</f>
        <v>1.420000016689301</v>
      </c>
      <c r="M379" s="4">
        <v>1</v>
      </c>
      <c r="N379" s="4">
        <f>L379*(M379+1)*(M379+1)/(M379*M379+1)</f>
        <v>2.840000033378601</v>
      </c>
      <c r="O379" s="4">
        <v>22.15691375732422</v>
      </c>
      <c r="P379" s="4">
        <v>24.7440357208252</v>
      </c>
      <c r="Q379" s="4">
        <v>21.66663360595703</v>
      </c>
      <c r="R379" s="4">
        <v>1199.734741210938</v>
      </c>
      <c r="S379" s="4">
        <v>1148.653808593750</v>
      </c>
      <c r="T379" s="4">
        <v>13.98673629760742</v>
      </c>
      <c r="U379" s="4">
        <v>16.93548202514648</v>
      </c>
      <c r="V379" s="4">
        <v>53.11380004882812</v>
      </c>
      <c r="W379" s="4">
        <v>64.310791015625</v>
      </c>
      <c r="X379" s="4">
        <v>499.5751037597656</v>
      </c>
      <c r="Y379" s="4">
        <v>1999.532470703125</v>
      </c>
      <c r="Z379" s="4">
        <v>29.32757186889648</v>
      </c>
      <c r="AA379" s="4">
        <v>101.7364501953125</v>
      </c>
      <c r="AB379" s="4">
        <v>8.478612899780273</v>
      </c>
      <c r="AC379" s="4">
        <v>0.2271125167608261</v>
      </c>
      <c r="AD379" s="4">
        <v>0.2891831696033478</v>
      </c>
      <c r="AE379" s="4">
        <v>0.005857571959495544</v>
      </c>
      <c r="AF379" s="4">
        <v>0.1778193563222885</v>
      </c>
      <c r="AG379" s="4">
        <v>0.003115722443908453</v>
      </c>
      <c r="AH379" s="4">
        <v>0.6666666865348816</v>
      </c>
      <c r="AI379" s="4">
        <v>-0.2195652425289154</v>
      </c>
      <c r="AJ379" s="4">
        <v>2.737391471862793</v>
      </c>
      <c r="AK379" s="4">
        <v>1</v>
      </c>
      <c r="AL379" s="4">
        <v>0</v>
      </c>
      <c r="AM379" s="4">
        <v>0.1599999964237213</v>
      </c>
      <c r="AN379" s="4">
        <v>111115</v>
      </c>
      <c r="AO379" s="4">
        <f>X379*0.000001/(K379*0.0001)</f>
        <v>0.8326251729329426</v>
      </c>
      <c r="AP379" s="4">
        <f>(U379-T379)/(1000-U379)*AO379</f>
        <v>0.002497496223732379</v>
      </c>
      <c r="AQ379" s="4">
        <f>(P379+273.15)</f>
        <v>297.8940357208252</v>
      </c>
      <c r="AR379" s="4">
        <f>(O379+273.15)</f>
        <v>295.3069137573242</v>
      </c>
      <c r="AS379" s="4">
        <f>(Y379*AK379+Z379*AL379)*AM379</f>
        <v>319.9251881616146</v>
      </c>
      <c r="AT379" s="4">
        <f>((AS379+0.00000010773*(AR379^4-AQ379^4))-AP379*44100)/(L379*0.92*2*29.3+0.00000043092*AQ379^3)</f>
        <v>2.054611445732347</v>
      </c>
      <c r="AU379" s="4">
        <f>0.61365*EXP(17.502*J379/(240.97+J379))</f>
        <v>3.131476901473649</v>
      </c>
      <c r="AV379" s="4">
        <f>AU379*1000/AA379</f>
        <v>30.78028470092946</v>
      </c>
      <c r="AW379" s="4">
        <f>(AV379-U379)</f>
        <v>13.84480267578297</v>
      </c>
      <c r="AX379" s="4">
        <f>IF(D379,P379,(O379+P379)/2)</f>
        <v>23.45047473907471</v>
      </c>
      <c r="AY379" s="4">
        <f>0.61365*EXP(17.502*AX379/(240.97+AX379))</f>
        <v>2.897525669676103</v>
      </c>
      <c r="AZ379" s="4">
        <f>IF(AW379&lt;&gt;0,(1000-(AV379+U379)/2)/AW379*AP379,0)</f>
        <v>0.1760885515827022</v>
      </c>
      <c r="BA379" s="4">
        <f>U379*AA379/1000</f>
        <v>1.722955823584925</v>
      </c>
      <c r="BB379" s="4">
        <f>(AY379-BA379)</f>
        <v>1.174569846091178</v>
      </c>
      <c r="BC379" s="4">
        <f>1/(1.6/F379+1.37/N379)</f>
        <v>0.1110450820873681</v>
      </c>
      <c r="BD379" s="4">
        <f>G379*AA379*0.001</f>
        <v>78.32729663550232</v>
      </c>
      <c r="BE379" s="4">
        <f>G379/S379</f>
        <v>0.6702663253707303</v>
      </c>
      <c r="BF379" s="4">
        <f>(1-AP379*AA379/AU379/F379)*100</f>
        <v>56.77823167606417</v>
      </c>
      <c r="BG379" s="4">
        <f>(S379-E379/(N379/1.35))</f>
        <v>1129.800150034971</v>
      </c>
      <c r="BH379" s="4">
        <f>E379*BF379/100/BG379</f>
        <v>0.01993243923739797</v>
      </c>
    </row>
    <row r="380" ht="16" customHeight="1">
      <c r="A380" s="4">
        <v>346</v>
      </c>
      <c r="B380" t="s" s="2">
        <v>441</v>
      </c>
      <c r="C380" s="4">
        <v>2040.500028174371</v>
      </c>
      <c r="D380" s="4">
        <v>0</v>
      </c>
      <c r="E380" s="4">
        <f>(R380-S380*(1000-T380)/(1000-U380))*AO380</f>
        <v>39.72248386045965</v>
      </c>
      <c r="F380" s="4">
        <f>IF(AZ380&lt;&gt;0,1/(1/AZ380-1/N380),0)</f>
        <v>0.1877114373530414</v>
      </c>
      <c r="G380" s="4">
        <f>((BC380-AP380/2)*S380-E380)/(BC380+AP380/2)</f>
        <v>769.2238061426489</v>
      </c>
      <c r="H380" s="4">
        <f>AP380*1000</f>
        <v>2.498549624244938</v>
      </c>
      <c r="I380" s="4">
        <f>(AU380-BA380)</f>
        <v>1.409219739598833</v>
      </c>
      <c r="J380" s="4">
        <f>(P380+AT380*D380)</f>
        <v>24.74968910217285</v>
      </c>
      <c r="K380" s="4">
        <v>6</v>
      </c>
      <c r="L380" s="4">
        <f>(K380*AI380+AJ380)</f>
        <v>1.420000016689301</v>
      </c>
      <c r="M380" s="4">
        <v>1</v>
      </c>
      <c r="N380" s="4">
        <f>L380*(M380+1)*(M380+1)/(M380*M380+1)</f>
        <v>2.840000033378601</v>
      </c>
      <c r="O380" s="4">
        <v>22.15695953369141</v>
      </c>
      <c r="P380" s="4">
        <v>24.74968910217285</v>
      </c>
      <c r="Q380" s="4">
        <v>21.66633224487305</v>
      </c>
      <c r="R380" s="4">
        <v>1199.700317382812</v>
      </c>
      <c r="S380" s="4">
        <v>1148.546142578125</v>
      </c>
      <c r="T380" s="4">
        <v>13.98907279968262</v>
      </c>
      <c r="U380" s="4">
        <v>16.93905639648438</v>
      </c>
      <c r="V380" s="4">
        <v>53.12246322631836</v>
      </c>
      <c r="W380" s="4">
        <v>64.32441711425781</v>
      </c>
      <c r="X380" s="4">
        <v>499.5742797851562</v>
      </c>
      <c r="Y380" s="4">
        <v>1999.4921875</v>
      </c>
      <c r="Z380" s="4">
        <v>29.41458511352539</v>
      </c>
      <c r="AA380" s="4">
        <v>101.7361755371094</v>
      </c>
      <c r="AB380" s="4">
        <v>8.478612899780273</v>
      </c>
      <c r="AC380" s="4">
        <v>0.2271125167608261</v>
      </c>
      <c r="AD380" s="4">
        <v>0.2891831696033478</v>
      </c>
      <c r="AE380" s="4">
        <v>0.005857571959495544</v>
      </c>
      <c r="AF380" s="4">
        <v>0.1778193563222885</v>
      </c>
      <c r="AG380" s="4">
        <v>0.003115722443908453</v>
      </c>
      <c r="AH380" s="4">
        <v>0.6666666865348816</v>
      </c>
      <c r="AI380" s="4">
        <v>-0.2195652425289154</v>
      </c>
      <c r="AJ380" s="4">
        <v>2.737391471862793</v>
      </c>
      <c r="AK380" s="4">
        <v>1</v>
      </c>
      <c r="AL380" s="4">
        <v>0</v>
      </c>
      <c r="AM380" s="4">
        <v>0.1599999964237213</v>
      </c>
      <c r="AN380" s="4">
        <v>111115</v>
      </c>
      <c r="AO380" s="4">
        <f>X380*0.000001/(K380*0.0001)</f>
        <v>0.832623799641927</v>
      </c>
      <c r="AP380" s="4">
        <f>(U380-T380)/(1000-U380)*AO380</f>
        <v>0.002498549624244938</v>
      </c>
      <c r="AQ380" s="4">
        <f>(P380+273.15)</f>
        <v>297.8996891021728</v>
      </c>
      <c r="AR380" s="4">
        <f>(O380+273.15)</f>
        <v>295.3069595336914</v>
      </c>
      <c r="AS380" s="4">
        <f>(Y380*AK380+Z380*AL380)*AM380</f>
        <v>319.9187428492587</v>
      </c>
      <c r="AT380" s="4">
        <f>((AS380+0.00000010773*(AR380^4-AQ380^4))-AP380*44100)/(L380*0.92*2*29.3+0.00000043092*AQ380^3)</f>
        <v>2.053268283973087</v>
      </c>
      <c r="AU380" s="4">
        <f>0.61365*EXP(17.502*J380/(240.97+J380))</f>
        <v>3.132534554584562</v>
      </c>
      <c r="AV380" s="4">
        <f>AU380*1000/AA380</f>
        <v>30.79076383642844</v>
      </c>
      <c r="AW380" s="4">
        <f>(AV380-U380)</f>
        <v>13.85170743994406</v>
      </c>
      <c r="AX380" s="4">
        <f>IF(D380,P380,(O380+P380)/2)</f>
        <v>23.45332431793213</v>
      </c>
      <c r="AY380" s="4">
        <f>0.61365*EXP(17.502*AX380/(240.97+AX380))</f>
        <v>2.898023751980296</v>
      </c>
      <c r="AZ380" s="4">
        <f>IF(AW380&lt;&gt;0,(1000-(AV380+U380)/2)/AW380*AP380,0)</f>
        <v>0.1760737420000459</v>
      </c>
      <c r="BA380" s="4">
        <f>U380*AA380/1000</f>
        <v>1.72331481498573</v>
      </c>
      <c r="BB380" s="4">
        <f>(AY380-BA380)</f>
        <v>1.174708936994566</v>
      </c>
      <c r="BC380" s="4">
        <f>1/(1.6/F380+1.37/N380)</f>
        <v>0.1110356588769098</v>
      </c>
      <c r="BD380" s="4">
        <f>G380*AA380*0.001</f>
        <v>78.25788816905192</v>
      </c>
      <c r="BE380" s="4">
        <f>G380/S380</f>
        <v>0.6697369636503966</v>
      </c>
      <c r="BF380" s="4">
        <f>(1-AP380*AA380/AU380/F380)*100</f>
        <v>56.77084150753065</v>
      </c>
      <c r="BG380" s="4">
        <f>(S380-E380/(N380/1.35))</f>
        <v>1129.663976176238</v>
      </c>
      <c r="BH380" s="4">
        <f>E380*BF380/100/BG380</f>
        <v>0.0199623860111105</v>
      </c>
    </row>
    <row r="381" ht="16" customHeight="1">
      <c r="A381" s="4">
        <v>347</v>
      </c>
      <c r="B381" t="s" s="2">
        <v>442</v>
      </c>
      <c r="C381" s="4">
        <v>2045.500028062612</v>
      </c>
      <c r="D381" s="4">
        <v>0</v>
      </c>
      <c r="E381" s="4">
        <f>(R381-S381*(1000-T381)/(1000-U381))*AO381</f>
        <v>39.87599169438274</v>
      </c>
      <c r="F381" s="4">
        <f>IF(AZ381&lt;&gt;0,1/(1/AZ381-1/N381),0)</f>
        <v>0.1861931876690658</v>
      </c>
      <c r="G381" s="4">
        <f>((BC381-AP381/2)*S381-E381)/(BC381+AP381/2)</f>
        <v>764.9229424363317</v>
      </c>
      <c r="H381" s="4">
        <f>AP381*1000</f>
        <v>2.499005946197312</v>
      </c>
      <c r="I381" s="4">
        <f>(AU381-BA381)</f>
        <v>1.420171562898179</v>
      </c>
      <c r="J381" s="4">
        <f>(P381+AT381*D381)</f>
        <v>24.80961227416992</v>
      </c>
      <c r="K381" s="4">
        <v>6</v>
      </c>
      <c r="L381" s="4">
        <f>(K381*AI381+AJ381)</f>
        <v>1.420000016689301</v>
      </c>
      <c r="M381" s="4">
        <v>1</v>
      </c>
      <c r="N381" s="4">
        <f>L381*(M381+1)*(M381+1)/(M381*M381+1)</f>
        <v>2.840000033378601</v>
      </c>
      <c r="O381" s="4">
        <v>22.15693855285645</v>
      </c>
      <c r="P381" s="4">
        <v>24.80961227416992</v>
      </c>
      <c r="Q381" s="4">
        <v>21.66555404663086</v>
      </c>
      <c r="R381" s="4">
        <v>1199.860473632812</v>
      </c>
      <c r="S381" s="4">
        <v>1148.520751953125</v>
      </c>
      <c r="T381" s="4">
        <v>13.99128341674805</v>
      </c>
      <c r="U381" s="4">
        <v>16.94183349609375</v>
      </c>
      <c r="V381" s="4">
        <v>53.13053131103516</v>
      </c>
      <c r="W381" s="4">
        <v>64.33454895019531</v>
      </c>
      <c r="X381" s="4">
        <v>499.5681762695312</v>
      </c>
      <c r="Y381" s="4">
        <v>1999.462524414062</v>
      </c>
      <c r="Z381" s="4">
        <v>29.48352241516113</v>
      </c>
      <c r="AA381" s="4">
        <v>101.7359085083008</v>
      </c>
      <c r="AB381" s="4">
        <v>8.478612899780273</v>
      </c>
      <c r="AC381" s="4">
        <v>0.2271125167608261</v>
      </c>
      <c r="AD381" s="4">
        <v>0.2891831696033478</v>
      </c>
      <c r="AE381" s="4">
        <v>0.005857571959495544</v>
      </c>
      <c r="AF381" s="4">
        <v>0.1778193563222885</v>
      </c>
      <c r="AG381" s="4">
        <v>0.003115722443908453</v>
      </c>
      <c r="AH381" s="4">
        <v>1</v>
      </c>
      <c r="AI381" s="4">
        <v>-0.2195652425289154</v>
      </c>
      <c r="AJ381" s="4">
        <v>2.737391471862793</v>
      </c>
      <c r="AK381" s="4">
        <v>1</v>
      </c>
      <c r="AL381" s="4">
        <v>0</v>
      </c>
      <c r="AM381" s="4">
        <v>0.1599999964237213</v>
      </c>
      <c r="AN381" s="4">
        <v>111115</v>
      </c>
      <c r="AO381" s="4">
        <f>X381*0.000001/(K381*0.0001)</f>
        <v>0.8326136271158853</v>
      </c>
      <c r="AP381" s="4">
        <f>(U381-T381)/(1000-U381)*AO381</f>
        <v>0.002499005946197312</v>
      </c>
      <c r="AQ381" s="4">
        <f>(P381+273.15)</f>
        <v>297.9596122741699</v>
      </c>
      <c r="AR381" s="4">
        <f>(O381+273.15)</f>
        <v>295.3069385528564</v>
      </c>
      <c r="AS381" s="4">
        <f>(Y381*AK381+Z381*AL381)*AM381</f>
        <v>319.9139967556148</v>
      </c>
      <c r="AT381" s="4">
        <f>((AS381+0.00000010773*(AR381^4-AQ381^4))-AP381*44100)/(L381*0.92*2*29.3+0.00000043092*AQ381^3)</f>
        <v>2.045058516893535</v>
      </c>
      <c r="AU381" s="4">
        <f>0.61365*EXP(17.502*J381/(240.97+J381))</f>
        <v>3.143764385419638</v>
      </c>
      <c r="AV381" s="4">
        <f>AU381*1000/AA381</f>
        <v>30.90122682851094</v>
      </c>
      <c r="AW381" s="4">
        <f>(AV381-U381)</f>
        <v>13.95939333241719</v>
      </c>
      <c r="AX381" s="4">
        <f>IF(D381,P381,(O381+P381)/2)</f>
        <v>23.48327541351318</v>
      </c>
      <c r="AY381" s="4">
        <f>0.61365*EXP(17.502*AX381/(240.97+AX381))</f>
        <v>2.903263482045821</v>
      </c>
      <c r="AZ381" s="4">
        <f>IF(AW381&lt;&gt;0,(1000-(AV381+U381)/2)/AW381*AP381,0)</f>
        <v>0.1747372426576081</v>
      </c>
      <c r="BA381" s="4">
        <f>U381*AA381/1000</f>
        <v>1.723592822521459</v>
      </c>
      <c r="BB381" s="4">
        <f>(AY381-BA381)</f>
        <v>1.179670659524361</v>
      </c>
      <c r="BC381" s="4">
        <f>1/(1.6/F381+1.37/N381)</f>
        <v>0.110185314490251</v>
      </c>
      <c r="BD381" s="4">
        <f>G381*AA381*0.001</f>
        <v>77.82013048760288</v>
      </c>
      <c r="BE381" s="4">
        <f>G381/S381</f>
        <v>0.6660070713877277</v>
      </c>
      <c r="BF381" s="4">
        <f>(1-AP381*AA381/AU381/F381)*100</f>
        <v>56.56620468963478</v>
      </c>
      <c r="BG381" s="4">
        <f>(S381-E381/(N381/1.35))</f>
        <v>1129.565615278927</v>
      </c>
      <c r="BH381" s="4">
        <f>E381*BF381/100/BG381</f>
        <v>0.01996903480307905</v>
      </c>
    </row>
    <row r="382" ht="29" customHeight="1">
      <c r="A382" t="s" s="2">
        <v>9</v>
      </c>
      <c r="B382" t="s" s="5">
        <v>443</v>
      </c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</row>
    <row r="383" ht="16" customHeight="1">
      <c r="A383" s="4">
        <v>348</v>
      </c>
      <c r="B383" t="s" s="2">
        <v>444</v>
      </c>
      <c r="C383" s="4">
        <v>2069.000032566488</v>
      </c>
      <c r="D383" s="4">
        <v>0</v>
      </c>
      <c r="E383" s="4">
        <f>(R383-S383*(1000-T383)/(1000-U383))*AO383</f>
        <v>39.49984584950673</v>
      </c>
      <c r="F383" s="4">
        <f>IF(AZ383&lt;&gt;0,1/(1/AZ383-1/N383),0)</f>
        <v>0.1829691980881411</v>
      </c>
      <c r="G383" s="4">
        <f>((BC383-AP383/2)*S383-E383)/(BC383+AP383/2)</f>
        <v>762.3018975167651</v>
      </c>
      <c r="H383" s="4">
        <f>AP383*1000</f>
        <v>2.466551099293472</v>
      </c>
      <c r="I383" s="4">
        <f>(AU383-BA383)</f>
        <v>1.42487005712183</v>
      </c>
      <c r="J383" s="4">
        <f>(P383+AT383*D383)</f>
        <v>24.83610534667969</v>
      </c>
      <c r="K383" s="4">
        <v>6</v>
      </c>
      <c r="L383" s="4">
        <f>(K383*AI383+AJ383)</f>
        <v>1.420000016689301</v>
      </c>
      <c r="M383" s="4">
        <v>1</v>
      </c>
      <c r="N383" s="4">
        <f>L383*(M383+1)*(M383+1)/(M383*M383+1)</f>
        <v>2.840000033378601</v>
      </c>
      <c r="O383" s="4">
        <v>22.1528377532959</v>
      </c>
      <c r="P383" s="4">
        <v>24.83610534667969</v>
      </c>
      <c r="Q383" s="4">
        <v>21.65724182128906</v>
      </c>
      <c r="R383" s="4">
        <v>1199.354614257812</v>
      </c>
      <c r="S383" s="4">
        <v>1148.512451171875</v>
      </c>
      <c r="T383" s="4">
        <v>14.03238773345947</v>
      </c>
      <c r="U383" s="4">
        <v>16.94455337524414</v>
      </c>
      <c r="V383" s="4">
        <v>53.5299072265625</v>
      </c>
      <c r="W383" s="4">
        <v>64.36096954345703</v>
      </c>
      <c r="X383" s="4">
        <v>499.5780029296875</v>
      </c>
      <c r="Y383" s="4">
        <v>1999.432495117188</v>
      </c>
      <c r="Z383" s="4">
        <v>29.52663803100586</v>
      </c>
      <c r="AA383" s="4">
        <v>101.7359619140625</v>
      </c>
      <c r="AB383" s="4">
        <v>9.819377899169922</v>
      </c>
      <c r="AC383" s="4">
        <v>0.2459551244974136</v>
      </c>
      <c r="AD383" s="4">
        <v>0.3186837136745453</v>
      </c>
      <c r="AE383" s="4">
        <v>0.003085891250520945</v>
      </c>
      <c r="AF383" s="4">
        <v>0.2925232946872711</v>
      </c>
      <c r="AG383" s="4">
        <v>0.005063615739345551</v>
      </c>
      <c r="AH383" s="4">
        <v>1</v>
      </c>
      <c r="AI383" s="4">
        <v>-0.2195652425289154</v>
      </c>
      <c r="AJ383" s="4">
        <v>2.737391471862793</v>
      </c>
      <c r="AK383" s="4">
        <v>1</v>
      </c>
      <c r="AL383" s="4">
        <v>0</v>
      </c>
      <c r="AM383" s="4">
        <v>0.1599999964237213</v>
      </c>
      <c r="AN383" s="4">
        <v>111115</v>
      </c>
      <c r="AO383" s="4">
        <f>X383*0.000001/(K383*0.0001)</f>
        <v>0.8326300048828125</v>
      </c>
      <c r="AP383" s="4">
        <f>(U383-T383)/(1000-U383)*AO383</f>
        <v>0.002466551099293472</v>
      </c>
      <c r="AQ383" s="4">
        <f>(P383+273.15)</f>
        <v>297.9861053466797</v>
      </c>
      <c r="AR383" s="4">
        <f>(O383+273.15)</f>
        <v>295.3028377532959</v>
      </c>
      <c r="AS383" s="4">
        <f>(Y383*AK383+Z383*AL383)*AM383</f>
        <v>319.9091920682222</v>
      </c>
      <c r="AT383" s="4">
        <f>((AS383+0.00000010773*(AR383^4-AQ383^4))-AP383*44100)/(L383*0.92*2*29.3+0.00000043092*AQ383^3)</f>
        <v>2.05725413968389</v>
      </c>
      <c r="AU383" s="4">
        <f>0.61365*EXP(17.502*J383/(240.97+J383))</f>
        <v>3.148740493956467</v>
      </c>
      <c r="AV383" s="4">
        <f>AU383*1000/AA383</f>
        <v>30.95012259889225</v>
      </c>
      <c r="AW383" s="4">
        <f>(AV383-U383)</f>
        <v>14.00556922364811</v>
      </c>
      <c r="AX383" s="4">
        <f>IF(D383,P383,(O383+P383)/2)</f>
        <v>23.49447154998779</v>
      </c>
      <c r="AY383" s="4">
        <f>0.61365*EXP(17.502*AX383/(240.97+AX383))</f>
        <v>2.905224292533643</v>
      </c>
      <c r="AZ383" s="4">
        <f>IF(AW383&lt;&gt;0,(1000-(AV383+U383)/2)/AW383*AP383,0)</f>
        <v>0.1718947461550746</v>
      </c>
      <c r="BA383" s="4">
        <f>U383*AA383/1000</f>
        <v>1.723870436834637</v>
      </c>
      <c r="BB383" s="4">
        <f>(AY383-BA383)</f>
        <v>1.181353855699006</v>
      </c>
      <c r="BC383" s="4">
        <f>1/(1.6/F383+1.37/N383)</f>
        <v>0.1083771690585048</v>
      </c>
      <c r="BD383" s="4">
        <f>G383*AA383*0.001</f>
        <v>77.55351681278319</v>
      </c>
      <c r="BE383" s="4">
        <f>G383/S383</f>
        <v>0.6637297634335237</v>
      </c>
      <c r="BF383" s="4">
        <f>(1-AP383*AA383/AU383/F383)*100</f>
        <v>56.44382251930695</v>
      </c>
      <c r="BG383" s="4">
        <f>(S383-E383/(N383/1.35))</f>
        <v>1129.736116217612</v>
      </c>
      <c r="BH383" s="4">
        <f>E383*BF383/100/BG383</f>
        <v>0.01973489434093728</v>
      </c>
    </row>
    <row r="384" ht="16" customHeight="1">
      <c r="A384" s="4">
        <v>349</v>
      </c>
      <c r="B384" t="s" s="2">
        <v>445</v>
      </c>
      <c r="C384" s="4">
        <v>2074.500032443553</v>
      </c>
      <c r="D384" s="4">
        <v>0</v>
      </c>
      <c r="E384" s="4">
        <f>(R384-S384*(1000-T384)/(1000-U384))*AO384</f>
        <v>38.840423925565</v>
      </c>
      <c r="F384" s="4">
        <f>IF(AZ384&lt;&gt;0,1/(1/AZ384-1/N384),0)</f>
        <v>0.1788502465454463</v>
      </c>
      <c r="G384" s="4">
        <f>((BC384-AP384/2)*S384-E384)/(BC384+AP384/2)</f>
        <v>760.6051519527944</v>
      </c>
      <c r="H384" s="4">
        <f>AP384*1000</f>
        <v>2.399551826450395</v>
      </c>
      <c r="I384" s="4">
        <f>(AU384-BA384)</f>
        <v>1.416197393442708</v>
      </c>
      <c r="J384" s="4">
        <f>(P384+AT384*D384)</f>
        <v>24.79849243164062</v>
      </c>
      <c r="K384" s="4">
        <v>6</v>
      </c>
      <c r="L384" s="4">
        <f>(K384*AI384+AJ384)</f>
        <v>1.420000016689301</v>
      </c>
      <c r="M384" s="4">
        <v>1</v>
      </c>
      <c r="N384" s="4">
        <f>L384*(M384+1)*(M384+1)/(M384*M384+1)</f>
        <v>2.840000033378601</v>
      </c>
      <c r="O384" s="4">
        <v>22.10825157165527</v>
      </c>
      <c r="P384" s="4">
        <v>24.79849243164062</v>
      </c>
      <c r="Q384" s="4">
        <v>21.58831405639648</v>
      </c>
      <c r="R384" s="4">
        <v>1198.357788085938</v>
      </c>
      <c r="S384" s="4">
        <v>1148.403930664062</v>
      </c>
      <c r="T384" s="4">
        <v>14.12755489349365</v>
      </c>
      <c r="U384" s="4">
        <v>16.96036720275879</v>
      </c>
      <c r="V384" s="4">
        <v>54.03623199462891</v>
      </c>
      <c r="W384" s="4">
        <v>64.57791137695312</v>
      </c>
      <c r="X384" s="4">
        <v>499.614013671875</v>
      </c>
      <c r="Y384" s="4">
        <v>1999.367309570312</v>
      </c>
      <c r="Z384" s="4">
        <v>29.70602798461914</v>
      </c>
      <c r="AA384" s="4">
        <v>101.7360305786133</v>
      </c>
      <c r="AB384" s="4">
        <v>9.819377899169922</v>
      </c>
      <c r="AC384" s="4">
        <v>0.2459551244974136</v>
      </c>
      <c r="AD384" s="4">
        <v>0.3186837136745453</v>
      </c>
      <c r="AE384" s="4">
        <v>0.003085891250520945</v>
      </c>
      <c r="AF384" s="4">
        <v>0.2925232946872711</v>
      </c>
      <c r="AG384" s="4">
        <v>0.005063615739345551</v>
      </c>
      <c r="AH384" s="4">
        <v>1</v>
      </c>
      <c r="AI384" s="4">
        <v>-0.2195652425289154</v>
      </c>
      <c r="AJ384" s="4">
        <v>2.737391471862793</v>
      </c>
      <c r="AK384" s="4">
        <v>1</v>
      </c>
      <c r="AL384" s="4">
        <v>0</v>
      </c>
      <c r="AM384" s="4">
        <v>0.1599999964237213</v>
      </c>
      <c r="AN384" s="4">
        <v>111115</v>
      </c>
      <c r="AO384" s="4">
        <f>X384*0.000001/(K384*0.0001)</f>
        <v>0.8326900227864582</v>
      </c>
      <c r="AP384" s="4">
        <f>(U384-T384)/(1000-U384)*AO384</f>
        <v>0.002399551826450395</v>
      </c>
      <c r="AQ384" s="4">
        <f>(P384+273.15)</f>
        <v>297.9484924316406</v>
      </c>
      <c r="AR384" s="4">
        <f>(O384+273.15)</f>
        <v>295.2582515716553</v>
      </c>
      <c r="AS384" s="4">
        <f>(Y384*AK384+Z384*AL384)*AM384</f>
        <v>319.8987623809553</v>
      </c>
      <c r="AT384" s="4">
        <f>((AS384+0.00000010773*(AR384^4-AQ384^4))-AP384*44100)/(L384*0.92*2*29.3+0.00000043092*AQ384^3)</f>
        <v>2.090081405511065</v>
      </c>
      <c r="AU384" s="4">
        <f>0.61365*EXP(17.502*J384/(240.97+J384))</f>
        <v>3.141677829807086</v>
      </c>
      <c r="AV384" s="4">
        <f>AU384*1000/AA384</f>
        <v>30.88068024611452</v>
      </c>
      <c r="AW384" s="4">
        <f>(AV384-U384)</f>
        <v>13.92031304335573</v>
      </c>
      <c r="AX384" s="4">
        <f>IF(D384,P384,(O384+P384)/2)</f>
        <v>23.45337200164795</v>
      </c>
      <c r="AY384" s="4">
        <f>0.61365*EXP(17.502*AX384/(240.97+AX384))</f>
        <v>2.898032087327855</v>
      </c>
      <c r="AZ384" s="4">
        <f>IF(AW384&lt;&gt;0,(1000-(AV384+U384)/2)/AW384*AP384,0)</f>
        <v>0.1682543548239887</v>
      </c>
      <c r="BA384" s="4">
        <f>U384*AA384/1000</f>
        <v>1.725480436364378</v>
      </c>
      <c r="BB384" s="4">
        <f>(AY384-BA384)</f>
        <v>1.172551650963477</v>
      </c>
      <c r="BC384" s="4">
        <f>1/(1.6/F384+1.37/N384)</f>
        <v>0.1060622397463516</v>
      </c>
      <c r="BD384" s="4">
        <f>G384*AA384*0.001</f>
        <v>77.38094899732029</v>
      </c>
      <c r="BE384" s="4">
        <f>G384/S384</f>
        <v>0.6623150022770958</v>
      </c>
      <c r="BF384" s="4">
        <f>(1-AP384*AA384/AU384/F384)*100</f>
        <v>56.55360635768798</v>
      </c>
      <c r="BG384" s="4">
        <f>(S384-E384/(N384/1.35))</f>
        <v>1129.941053310806</v>
      </c>
      <c r="BH384" s="4">
        <f>E384*BF384/100/BG384</f>
        <v>0.01943965164391573</v>
      </c>
    </row>
    <row r="385" ht="16" customHeight="1">
      <c r="A385" s="4">
        <v>350</v>
      </c>
      <c r="B385" t="s" s="2">
        <v>446</v>
      </c>
      <c r="C385" s="4">
        <v>2079.500032331795</v>
      </c>
      <c r="D385" s="4">
        <v>0</v>
      </c>
      <c r="E385" s="4">
        <f>(R385-S385*(1000-T385)/(1000-U385))*AO385</f>
        <v>38.7186885246262</v>
      </c>
      <c r="F385" s="4">
        <f>IF(AZ385&lt;&gt;0,1/(1/AZ385-1/N385),0)</f>
        <v>0.1797053608763138</v>
      </c>
      <c r="G385" s="4">
        <f>((BC385-AP385/2)*S385-E385)/(BC385+AP385/2)</f>
        <v>763.6609591442209</v>
      </c>
      <c r="H385" s="4">
        <f>AP385*1000</f>
        <v>2.402995300763768</v>
      </c>
      <c r="I385" s="4">
        <f>(AU385-BA385)</f>
        <v>1.411886804725263</v>
      </c>
      <c r="J385" s="4">
        <f>(P385+AT385*D385)</f>
        <v>24.7815990447998</v>
      </c>
      <c r="K385" s="4">
        <v>6</v>
      </c>
      <c r="L385" s="4">
        <f>(K385*AI385+AJ385)</f>
        <v>1.420000016689301</v>
      </c>
      <c r="M385" s="4">
        <v>1</v>
      </c>
      <c r="N385" s="4">
        <f>L385*(M385+1)*(M385+1)/(M385*M385+1)</f>
        <v>2.840000033378601</v>
      </c>
      <c r="O385" s="4">
        <v>22.0666332244873</v>
      </c>
      <c r="P385" s="4">
        <v>24.7815990447998</v>
      </c>
      <c r="Q385" s="4">
        <v>21.52337837219238</v>
      </c>
      <c r="R385" s="4">
        <v>1198.445800781250</v>
      </c>
      <c r="S385" s="4">
        <v>1148.634155273438</v>
      </c>
      <c r="T385" s="4">
        <v>14.13493919372559</v>
      </c>
      <c r="U385" s="4">
        <v>16.97170257568359</v>
      </c>
      <c r="V385" s="4">
        <v>54.21363067626953</v>
      </c>
      <c r="W385" s="4">
        <v>64.77245330810547</v>
      </c>
      <c r="X385" s="4">
        <v>499.6283569335938</v>
      </c>
      <c r="Y385" s="4">
        <v>1999.332275390625</v>
      </c>
      <c r="Z385" s="4">
        <v>29.90394592285156</v>
      </c>
      <c r="AA385" s="4">
        <v>101.7354278564453</v>
      </c>
      <c r="AB385" s="4">
        <v>9.819377899169922</v>
      </c>
      <c r="AC385" s="4">
        <v>0.2459551244974136</v>
      </c>
      <c r="AD385" s="4">
        <v>0.3186837136745453</v>
      </c>
      <c r="AE385" s="4">
        <v>0.003085891250520945</v>
      </c>
      <c r="AF385" s="4">
        <v>0.2925232946872711</v>
      </c>
      <c r="AG385" s="4">
        <v>0.005063615739345551</v>
      </c>
      <c r="AH385" s="4">
        <v>1</v>
      </c>
      <c r="AI385" s="4">
        <v>-0.2195652425289154</v>
      </c>
      <c r="AJ385" s="4">
        <v>2.737391471862793</v>
      </c>
      <c r="AK385" s="4">
        <v>1</v>
      </c>
      <c r="AL385" s="4">
        <v>0</v>
      </c>
      <c r="AM385" s="4">
        <v>0.1599999964237213</v>
      </c>
      <c r="AN385" s="4">
        <v>111115</v>
      </c>
      <c r="AO385" s="4">
        <f>X385*0.000001/(K385*0.0001)</f>
        <v>0.8327139282226561</v>
      </c>
      <c r="AP385" s="4">
        <f>(U385-T385)/(1000-U385)*AO385</f>
        <v>0.002402995300763768</v>
      </c>
      <c r="AQ385" s="4">
        <f>(P385+273.15)</f>
        <v>297.9315990447998</v>
      </c>
      <c r="AR385" s="4">
        <f>(O385+273.15)</f>
        <v>295.2166332244873</v>
      </c>
      <c r="AS385" s="4">
        <f>(Y385*AK385+Z385*AL385)*AM385</f>
        <v>319.8931569123306</v>
      </c>
      <c r="AT385" s="4">
        <f>((AS385+0.00000010773*(AR385^4-AQ385^4))-AP385*44100)/(L385*0.92*2*29.3+0.00000043092*AQ385^3)</f>
        <v>2.085278660098015</v>
      </c>
      <c r="AU385" s="4">
        <f>0.61365*EXP(17.502*J385/(240.97+J385))</f>
        <v>3.138510227714768</v>
      </c>
      <c r="AV385" s="4">
        <f>AU385*1000/AA385</f>
        <v>30.8497275122624</v>
      </c>
      <c r="AW385" s="4">
        <f>(AV385-U385)</f>
        <v>13.87802493657881</v>
      </c>
      <c r="AX385" s="4">
        <f>IF(D385,P385,(O385+P385)/2)</f>
        <v>23.42411613464355</v>
      </c>
      <c r="AY385" s="4">
        <f>0.61365*EXP(17.502*AX385/(240.97+AX385))</f>
        <v>2.892921956545934</v>
      </c>
      <c r="AZ385" s="4">
        <f>IF(AW385&lt;&gt;0,(1000-(AV385+U385)/2)/AW385*AP385,0)</f>
        <v>0.1690109345958141</v>
      </c>
      <c r="BA385" s="4">
        <f>U385*AA385/1000</f>
        <v>1.726623422989505</v>
      </c>
      <c r="BB385" s="4">
        <f>(AY385-BA385)</f>
        <v>1.166298533556428</v>
      </c>
      <c r="BC385" s="4">
        <f>1/(1.6/F385+1.37/N385)</f>
        <v>0.1065432789187448</v>
      </c>
      <c r="BD385" s="4">
        <f>G385*AA385*0.001</f>
        <v>77.69137441580072</v>
      </c>
      <c r="BE385" s="4">
        <f>G385/S385</f>
        <v>0.66484263561049</v>
      </c>
      <c r="BF385" s="4">
        <f>(1-AP385*AA385/AU385/F385)*100</f>
        <v>56.65484541093434</v>
      </c>
      <c r="BG385" s="4">
        <f>(S385-E385/(N385/1.35))</f>
        <v>1130.229145099525</v>
      </c>
      <c r="BH385" s="4">
        <f>E385*BF385/100/BG385</f>
        <v>0.01940846528677733</v>
      </c>
    </row>
    <row r="386" ht="16" customHeight="1">
      <c r="A386" s="4">
        <v>351</v>
      </c>
      <c r="B386" t="s" s="2">
        <v>447</v>
      </c>
      <c r="C386" s="4">
        <v>2084.500032220036</v>
      </c>
      <c r="D386" s="4">
        <v>0</v>
      </c>
      <c r="E386" s="4">
        <f>(R386-S386*(1000-T386)/(1000-U386))*AO386</f>
        <v>39.11256357227622</v>
      </c>
      <c r="F386" s="4">
        <f>IF(AZ386&lt;&gt;0,1/(1/AZ386-1/N386),0)</f>
        <v>0.1838640772502392</v>
      </c>
      <c r="G386" s="4">
        <f>((BC386-AP386/2)*S386-E386)/(BC386+AP386/2)</f>
        <v>768.1678048213539</v>
      </c>
      <c r="H386" s="4">
        <f>AP386*1000</f>
        <v>2.457789353062286</v>
      </c>
      <c r="I386" s="4">
        <f>(AU386-BA386)</f>
        <v>1.413332232704956</v>
      </c>
      <c r="J386" s="4">
        <f>(P386+AT386*D386)</f>
        <v>24.79333114624023</v>
      </c>
      <c r="K386" s="4">
        <v>6</v>
      </c>
      <c r="L386" s="4">
        <f>(K386*AI386+AJ386)</f>
        <v>1.420000016689301</v>
      </c>
      <c r="M386" s="4">
        <v>1</v>
      </c>
      <c r="N386" s="4">
        <f>L386*(M386+1)*(M386+1)/(M386*M386+1)</f>
        <v>2.840000033378601</v>
      </c>
      <c r="O386" s="4">
        <v>22.03173637390137</v>
      </c>
      <c r="P386" s="4">
        <v>24.79333114624023</v>
      </c>
      <c r="Q386" s="4">
        <v>21.47163009643555</v>
      </c>
      <c r="R386" s="4">
        <v>1199.398193359375</v>
      </c>
      <c r="S386" s="4">
        <v>1149.03515625</v>
      </c>
      <c r="T386" s="4">
        <v>14.07769966125488</v>
      </c>
      <c r="U386" s="4">
        <v>16.97921943664551</v>
      </c>
      <c r="V386" s="4">
        <v>53.990478515625</v>
      </c>
      <c r="W386" s="4">
        <v>64.95230102539062</v>
      </c>
      <c r="X386" s="4">
        <v>499.6122436523438</v>
      </c>
      <c r="Y386" s="4">
        <v>1999.335449218750</v>
      </c>
      <c r="Z386" s="4">
        <v>29.99701499938965</v>
      </c>
      <c r="AA386" s="4">
        <v>101.7348022460938</v>
      </c>
      <c r="AB386" s="4">
        <v>9.819377899169922</v>
      </c>
      <c r="AC386" s="4">
        <v>0.2459551244974136</v>
      </c>
      <c r="AD386" s="4">
        <v>0.3186837136745453</v>
      </c>
      <c r="AE386" s="4">
        <v>0.003085891250520945</v>
      </c>
      <c r="AF386" s="4">
        <v>0.2925232946872711</v>
      </c>
      <c r="AG386" s="4">
        <v>0.005063615739345551</v>
      </c>
      <c r="AH386" s="4">
        <v>0.6666666865348816</v>
      </c>
      <c r="AI386" s="4">
        <v>-0.2195652425289154</v>
      </c>
      <c r="AJ386" s="4">
        <v>2.737391471862793</v>
      </c>
      <c r="AK386" s="4">
        <v>1</v>
      </c>
      <c r="AL386" s="4">
        <v>0</v>
      </c>
      <c r="AM386" s="4">
        <v>0.1599999964237213</v>
      </c>
      <c r="AN386" s="4">
        <v>111115</v>
      </c>
      <c r="AO386" s="4">
        <f>X386*0.000001/(K386*0.0001)</f>
        <v>0.8326870727539061</v>
      </c>
      <c r="AP386" s="4">
        <f>(U386-T386)/(1000-U386)*AO386</f>
        <v>0.002457789353062286</v>
      </c>
      <c r="AQ386" s="4">
        <f>(P386+273.15)</f>
        <v>297.9433311462402</v>
      </c>
      <c r="AR386" s="4">
        <f>(O386+273.15)</f>
        <v>295.1817363739013</v>
      </c>
      <c r="AS386" s="4">
        <f>(Y386*AK386+Z386*AL386)*AM386</f>
        <v>319.8936647248192</v>
      </c>
      <c r="AT386" s="4">
        <f>((AS386+0.00000010773*(AR386^4-AQ386^4))-AP386*44100)/(L386*0.92*2*29.3+0.00000043092*AQ386^3)</f>
        <v>2.051859839927933</v>
      </c>
      <c r="AU386" s="4">
        <f>0.61365*EXP(17.502*J386/(240.97+J386))</f>
        <v>3.140709764385118</v>
      </c>
      <c r="AV386" s="4">
        <f>AU386*1000/AA386</f>
        <v>30.87153751759231</v>
      </c>
      <c r="AW386" s="4">
        <f>(AV386-U386)</f>
        <v>13.8923180809468</v>
      </c>
      <c r="AX386" s="4">
        <f>IF(D386,P386,(O386+P386)/2)</f>
        <v>23.4125337600708</v>
      </c>
      <c r="AY386" s="4">
        <f>0.61365*EXP(17.502*AX386/(240.97+AX386))</f>
        <v>2.890901038524153</v>
      </c>
      <c r="AZ386" s="4">
        <f>IF(AW386&lt;&gt;0,(1000-(AV386+U386)/2)/AW386*AP386,0)</f>
        <v>0.172684342425432</v>
      </c>
      <c r="BA386" s="4">
        <f>U386*AA386/1000</f>
        <v>1.727377531680162</v>
      </c>
      <c r="BB386" s="4">
        <f>(AY386-BA386)</f>
        <v>1.163523506843991</v>
      </c>
      <c r="BC386" s="4">
        <f>1/(1.6/F386+1.37/N386)</f>
        <v>0.1088793878745879</v>
      </c>
      <c r="BD386" s="4">
        <f>G386*AA386*0.001</f>
        <v>78.14939971531638</v>
      </c>
      <c r="BE386" s="4">
        <f>G386/S386</f>
        <v>0.6685328996619671</v>
      </c>
      <c r="BF386" s="4">
        <f>(1-AP386*AA386/AU386/F386)*100</f>
        <v>56.69983886257361</v>
      </c>
      <c r="BG386" s="4">
        <f>(S386-E386/(N386/1.35))</f>
        <v>1130.442916742257</v>
      </c>
      <c r="BH386" s="4">
        <f>E386*BF386/100/BG386</f>
        <v>0.0196177623761949</v>
      </c>
    </row>
    <row r="387" ht="16" customHeight="1">
      <c r="A387" s="4">
        <v>352</v>
      </c>
      <c r="B387" t="s" s="2">
        <v>448</v>
      </c>
      <c r="C387" s="4">
        <v>2090.000032097101</v>
      </c>
      <c r="D387" s="4">
        <v>0</v>
      </c>
      <c r="E387" s="4">
        <f>(R387-S387*(1000-T387)/(1000-U387))*AO387</f>
        <v>39.3079612193673</v>
      </c>
      <c r="F387" s="4">
        <f>IF(AZ387&lt;&gt;0,1/(1/AZ387-1/N387),0)</f>
        <v>0.1867783366334251</v>
      </c>
      <c r="G387" s="4">
        <f>((BC387-AP387/2)*S387-E387)/(BC387+AP387/2)</f>
        <v>772.1384122137488</v>
      </c>
      <c r="H387" s="4">
        <f>AP387*1000</f>
        <v>2.507736143096813</v>
      </c>
      <c r="I387" s="4">
        <f>(AU387-BA387)</f>
        <v>1.420866303639196</v>
      </c>
      <c r="J387" s="4">
        <f>(P387+AT387*D387)</f>
        <v>24.83235168457031</v>
      </c>
      <c r="K387" s="4">
        <v>6</v>
      </c>
      <c r="L387" s="4">
        <f>(K387*AI387+AJ387)</f>
        <v>1.420000016689301</v>
      </c>
      <c r="M387" s="4">
        <v>1</v>
      </c>
      <c r="N387" s="4">
        <f>L387*(M387+1)*(M387+1)/(M387*M387+1)</f>
        <v>2.840000033378601</v>
      </c>
      <c r="O387" s="4">
        <v>22.0285758972168</v>
      </c>
      <c r="P387" s="4">
        <v>24.83235168457031</v>
      </c>
      <c r="Q387" s="4">
        <v>21.4688835144043</v>
      </c>
      <c r="R387" s="4">
        <v>1200.299438476562</v>
      </c>
      <c r="S387" s="4">
        <v>1149.628417968750</v>
      </c>
      <c r="T387" s="4">
        <v>14.01657772064209</v>
      </c>
      <c r="U387" s="4">
        <v>16.97722053527832</v>
      </c>
      <c r="V387" s="4">
        <v>53.67464828491211</v>
      </c>
      <c r="W387" s="4">
        <v>64.96836090087891</v>
      </c>
      <c r="X387" s="4">
        <v>499.5864562988281</v>
      </c>
      <c r="Y387" s="4">
        <v>1999.307250976562</v>
      </c>
      <c r="Z387" s="4">
        <v>30.05967140197754</v>
      </c>
      <c r="AA387" s="4">
        <v>101.7344818115234</v>
      </c>
      <c r="AB387" s="4">
        <v>9.819377899169922</v>
      </c>
      <c r="AC387" s="4">
        <v>0.2459551244974136</v>
      </c>
      <c r="AD387" s="4">
        <v>0.3186837136745453</v>
      </c>
      <c r="AE387" s="4">
        <v>0.003085891250520945</v>
      </c>
      <c r="AF387" s="4">
        <v>0.2925232946872711</v>
      </c>
      <c r="AG387" s="4">
        <v>0.005063615739345551</v>
      </c>
      <c r="AH387" s="4">
        <v>0.6666666865348816</v>
      </c>
      <c r="AI387" s="4">
        <v>-0.2195652425289154</v>
      </c>
      <c r="AJ387" s="4">
        <v>2.737391471862793</v>
      </c>
      <c r="AK387" s="4">
        <v>1</v>
      </c>
      <c r="AL387" s="4">
        <v>0</v>
      </c>
      <c r="AM387" s="4">
        <v>0.1599999964237213</v>
      </c>
      <c r="AN387" s="4">
        <v>111115</v>
      </c>
      <c r="AO387" s="4">
        <f>X387*0.000001/(K387*0.0001)</f>
        <v>0.8326440938313802</v>
      </c>
      <c r="AP387" s="4">
        <f>(U387-T387)/(1000-U387)*AO387</f>
        <v>0.002507736143096813</v>
      </c>
      <c r="AQ387" s="4">
        <f>(P387+273.15)</f>
        <v>297.9823516845703</v>
      </c>
      <c r="AR387" s="4">
        <f>(O387+273.15)</f>
        <v>295.1785758972168</v>
      </c>
      <c r="AS387" s="4">
        <f>(Y387*AK387+Z387*AL387)*AM387</f>
        <v>319.8891530061701</v>
      </c>
      <c r="AT387" s="4">
        <f>((AS387+0.00000010773*(AR387^4-AQ387^4))-AP387*44100)/(L387*0.92*2*29.3+0.00000043092*AQ387^3)</f>
        <v>2.021206192793975</v>
      </c>
      <c r="AU387" s="4">
        <f>0.61365*EXP(17.502*J387/(240.97+J387))</f>
        <v>3.148035037395691</v>
      </c>
      <c r="AV387" s="4">
        <f>AU387*1000/AA387</f>
        <v>30.94363859077635</v>
      </c>
      <c r="AW387" s="4">
        <f>(AV387-U387)</f>
        <v>13.96641805549802</v>
      </c>
      <c r="AX387" s="4">
        <f>IF(D387,P387,(O387+P387)/2)</f>
        <v>23.43046379089355</v>
      </c>
      <c r="AY387" s="4">
        <f>0.61365*EXP(17.502*AX387/(240.97+AX387))</f>
        <v>2.894030033536787</v>
      </c>
      <c r="AZ387" s="4">
        <f>IF(AW387&lt;&gt;0,(1000-(AV387+U387)/2)/AW387*AP387,0)</f>
        <v>0.1752525019766211</v>
      </c>
      <c r="BA387" s="4">
        <f>U387*AA387/1000</f>
        <v>1.727168733756494</v>
      </c>
      <c r="BB387" s="4">
        <f>(AY387-BA387)</f>
        <v>1.166861299780293</v>
      </c>
      <c r="BC387" s="4">
        <f>1/(1.6/F387+1.37/N387)</f>
        <v>0.1105131332027093</v>
      </c>
      <c r="BD387" s="4">
        <f>G387*AA387*0.001</f>
        <v>78.55310125333821</v>
      </c>
      <c r="BE387" s="4">
        <f>G387/S387</f>
        <v>0.6716417236606077</v>
      </c>
      <c r="BF387" s="4">
        <f>(1-AP387*AA387/AU387/F387)*100</f>
        <v>56.61056890878326</v>
      </c>
      <c r="BG387" s="4">
        <f>(S387-E387/(N387/1.35))</f>
        <v>1130.943295777742</v>
      </c>
      <c r="BH387" s="4">
        <f>E387*BF387/100/BG387</f>
        <v>0.01967601784793716</v>
      </c>
    </row>
    <row r="388" ht="16" customHeight="1">
      <c r="A388" s="4">
        <v>353</v>
      </c>
      <c r="B388" t="s" s="2">
        <v>449</v>
      </c>
      <c r="C388" s="4">
        <v>2095.000031985343</v>
      </c>
      <c r="D388" s="4">
        <v>0</v>
      </c>
      <c r="E388" s="4">
        <f>(R388-S388*(1000-T388)/(1000-U388))*AO388</f>
        <v>39.11200968601444</v>
      </c>
      <c r="F388" s="4">
        <f>IF(AZ388&lt;&gt;0,1/(1/AZ388-1/N388),0)</f>
        <v>0.1872588009125022</v>
      </c>
      <c r="G388" s="4">
        <f>((BC388-AP388/2)*S388-E388)/(BC388+AP388/2)</f>
        <v>775.0426851572159</v>
      </c>
      <c r="H388" s="4">
        <f>AP388*1000</f>
        <v>2.505621153163144</v>
      </c>
      <c r="I388" s="4">
        <f>(AU388-BA388)</f>
        <v>1.416282778552136</v>
      </c>
      <c r="J388" s="4">
        <f>(P388+AT388*D388)</f>
        <v>24.80806350708008</v>
      </c>
      <c r="K388" s="4">
        <v>6</v>
      </c>
      <c r="L388" s="4">
        <f>(K388*AI388+AJ388)</f>
        <v>1.420000016689301</v>
      </c>
      <c r="M388" s="4">
        <v>1</v>
      </c>
      <c r="N388" s="4">
        <f>L388*(M388+1)*(M388+1)/(M388*M388+1)</f>
        <v>2.840000033378601</v>
      </c>
      <c r="O388" s="4">
        <v>22.02565002441406</v>
      </c>
      <c r="P388" s="4">
        <v>24.80806350708008</v>
      </c>
      <c r="Q388" s="4">
        <v>21.46891212463379</v>
      </c>
      <c r="R388" s="4">
        <v>1200.298095703125</v>
      </c>
      <c r="S388" s="4">
        <v>1149.864135742188</v>
      </c>
      <c r="T388" s="4">
        <v>14.01926231384277</v>
      </c>
      <c r="U388" s="4">
        <v>16.97743606567383</v>
      </c>
      <c r="V388" s="4">
        <v>53.67440032958984</v>
      </c>
      <c r="W388" s="4">
        <v>64.98584747314453</v>
      </c>
      <c r="X388" s="4">
        <v>499.5816345214844</v>
      </c>
      <c r="Y388" s="4">
        <v>1999.263183593750</v>
      </c>
      <c r="Z388" s="4">
        <v>30.07295227050781</v>
      </c>
      <c r="AA388" s="4">
        <v>101.7344970703125</v>
      </c>
      <c r="AB388" s="4">
        <v>9.819377899169922</v>
      </c>
      <c r="AC388" s="4">
        <v>0.2459551244974136</v>
      </c>
      <c r="AD388" s="4">
        <v>0.3186837136745453</v>
      </c>
      <c r="AE388" s="4">
        <v>0.003085891250520945</v>
      </c>
      <c r="AF388" s="4">
        <v>0.2925232946872711</v>
      </c>
      <c r="AG388" s="4">
        <v>0.005063615739345551</v>
      </c>
      <c r="AH388" s="4">
        <v>0.6666666865348816</v>
      </c>
      <c r="AI388" s="4">
        <v>-0.2195652425289154</v>
      </c>
      <c r="AJ388" s="4">
        <v>2.737391471862793</v>
      </c>
      <c r="AK388" s="4">
        <v>1</v>
      </c>
      <c r="AL388" s="4">
        <v>0</v>
      </c>
      <c r="AM388" s="4">
        <v>0.1599999964237213</v>
      </c>
      <c r="AN388" s="4">
        <v>111115</v>
      </c>
      <c r="AO388" s="4">
        <f>X388*0.000001/(K388*0.0001)</f>
        <v>0.8326360575358072</v>
      </c>
      <c r="AP388" s="4">
        <f>(U388-T388)/(1000-U388)*AO388</f>
        <v>0.002505621153163144</v>
      </c>
      <c r="AQ388" s="4">
        <f>(P388+273.15)</f>
        <v>297.9580635070801</v>
      </c>
      <c r="AR388" s="4">
        <f>(O388+273.15)</f>
        <v>295.175650024414</v>
      </c>
      <c r="AS388" s="4">
        <f>(Y388*AK388+Z388*AL388)*AM388</f>
        <v>319.8821022250777</v>
      </c>
      <c r="AT388" s="4">
        <f>((AS388+0.00000010773*(AR388^4-AQ388^4))-AP388*44100)/(L388*0.92*2*29.3+0.00000043092*AQ388^3)</f>
        <v>2.025030016289495</v>
      </c>
      <c r="AU388" s="4">
        <f>0.61365*EXP(17.502*J388/(240.97+J388))</f>
        <v>3.143473698236848</v>
      </c>
      <c r="AV388" s="4">
        <f>AU388*1000/AA388</f>
        <v>30.89879823226802</v>
      </c>
      <c r="AW388" s="4">
        <f>(AV388-U388)</f>
        <v>13.92136216659419</v>
      </c>
      <c r="AX388" s="4">
        <f>IF(D388,P388,(O388+P388)/2)</f>
        <v>23.41685676574707</v>
      </c>
      <c r="AY388" s="4">
        <f>0.61365*EXP(17.502*AX388/(240.97+AX388))</f>
        <v>2.891655181528197</v>
      </c>
      <c r="AZ388" s="4">
        <f>IF(AW388&lt;&gt;0,(1000-(AV388+U388)/2)/AW388*AP388,0)</f>
        <v>0.1756754311252935</v>
      </c>
      <c r="BA388" s="4">
        <f>U388*AA388/1000</f>
        <v>1.727190919684712</v>
      </c>
      <c r="BB388" s="4">
        <f>(AY388-BA388)</f>
        <v>1.164464261843485</v>
      </c>
      <c r="BC388" s="4">
        <f>1/(1.6/F388+1.37/N388)</f>
        <v>0.1107822224298176</v>
      </c>
      <c r="BD388" s="4">
        <f>G388*AA388*0.001</f>
        <v>78.84857778249392</v>
      </c>
      <c r="BE388" s="4">
        <f>G388/S388</f>
        <v>0.6740297927954414</v>
      </c>
      <c r="BF388" s="4">
        <f>(1-AP388*AA388/AU388/F388)*100</f>
        <v>56.69564440946673</v>
      </c>
      <c r="BG388" s="4">
        <f>(S388-E388/(N388/1.35))</f>
        <v>1131.272159525446</v>
      </c>
      <c r="BH388" s="4">
        <f>E388*BF388/100/BG388</f>
        <v>0.01960165442618244</v>
      </c>
    </row>
    <row r="389" ht="16" customHeight="1">
      <c r="A389" s="4">
        <v>354</v>
      </c>
      <c r="B389" t="s" s="2">
        <v>450</v>
      </c>
      <c r="C389" s="4">
        <v>2100.000031873584</v>
      </c>
      <c r="D389" s="4">
        <v>0</v>
      </c>
      <c r="E389" s="4">
        <f>(R389-S389*(1000-T389)/(1000-U389))*AO389</f>
        <v>39.07208684440552</v>
      </c>
      <c r="F389" s="4">
        <f>IF(AZ389&lt;&gt;0,1/(1/AZ389-1/N389),0)</f>
        <v>0.1881414704077672</v>
      </c>
      <c r="G389" s="4">
        <f>((BC389-AP389/2)*S389-E389)/(BC389+AP389/2)</f>
        <v>777.1420253990835</v>
      </c>
      <c r="H389" s="4">
        <f>AP389*1000</f>
        <v>2.504045945648174</v>
      </c>
      <c r="I389" s="4">
        <f>(AU389-BA389)</f>
        <v>1.409204927572111</v>
      </c>
      <c r="J389" s="4">
        <f>(P389+AT389*D389)</f>
        <v>24.77112579345703</v>
      </c>
      <c r="K389" s="4">
        <v>6</v>
      </c>
      <c r="L389" s="4">
        <f>(K389*AI389+AJ389)</f>
        <v>1.420000016689301</v>
      </c>
      <c r="M389" s="4">
        <v>1</v>
      </c>
      <c r="N389" s="4">
        <f>L389*(M389+1)*(M389+1)/(M389*M389+1)</f>
        <v>2.840000033378601</v>
      </c>
      <c r="O389" s="4">
        <v>22.02339363098145</v>
      </c>
      <c r="P389" s="4">
        <v>24.77112579345703</v>
      </c>
      <c r="Q389" s="4">
        <v>21.47012710571289</v>
      </c>
      <c r="R389" s="4">
        <v>1200.335449218750</v>
      </c>
      <c r="S389" s="4">
        <v>1149.951171875</v>
      </c>
      <c r="T389" s="4">
        <v>14.02268028259277</v>
      </c>
      <c r="U389" s="4">
        <v>16.97900009155273</v>
      </c>
      <c r="V389" s="4">
        <v>53.68276214599609</v>
      </c>
      <c r="W389" s="4">
        <v>65.00019836425781</v>
      </c>
      <c r="X389" s="4">
        <v>499.5798645019531</v>
      </c>
      <c r="Y389" s="4">
        <v>1999.228027343750</v>
      </c>
      <c r="Z389" s="4">
        <v>29.66591262817383</v>
      </c>
      <c r="AA389" s="4">
        <v>101.7340774536133</v>
      </c>
      <c r="AB389" s="4">
        <v>9.819377899169922</v>
      </c>
      <c r="AC389" s="4">
        <v>0.2459551244974136</v>
      </c>
      <c r="AD389" s="4">
        <v>0.3186837136745453</v>
      </c>
      <c r="AE389" s="4">
        <v>0.003085891250520945</v>
      </c>
      <c r="AF389" s="4">
        <v>0.2925232946872711</v>
      </c>
      <c r="AG389" s="4">
        <v>0.005063615739345551</v>
      </c>
      <c r="AH389" s="4">
        <v>1</v>
      </c>
      <c r="AI389" s="4">
        <v>-0.2195652425289154</v>
      </c>
      <c r="AJ389" s="4">
        <v>2.737391471862793</v>
      </c>
      <c r="AK389" s="4">
        <v>1</v>
      </c>
      <c r="AL389" s="4">
        <v>0</v>
      </c>
      <c r="AM389" s="4">
        <v>0.1599999964237213</v>
      </c>
      <c r="AN389" s="4">
        <v>111115</v>
      </c>
      <c r="AO389" s="4">
        <f>X389*0.000001/(K389*0.0001)</f>
        <v>0.832633107503255</v>
      </c>
      <c r="AP389" s="4">
        <f>(U389-T389)/(1000-U389)*AO389</f>
        <v>0.002504045945648174</v>
      </c>
      <c r="AQ389" s="4">
        <f>(P389+273.15)</f>
        <v>297.921125793457</v>
      </c>
      <c r="AR389" s="4">
        <f>(O389+273.15)</f>
        <v>295.1733936309814</v>
      </c>
      <c r="AS389" s="4">
        <f>(Y389*AK389+Z389*AL389)*AM389</f>
        <v>319.8764772252034</v>
      </c>
      <c r="AT389" s="4">
        <f>((AS389+0.00000010773*(AR389^4-AQ389^4))-AP389*44100)/(L389*0.92*2*29.3+0.00000043092*AQ389^3)</f>
        <v>2.030355667680352</v>
      </c>
      <c r="AU389" s="4">
        <f>0.61365*EXP(17.502*J389/(240.97+J389))</f>
        <v>3.136547837971044</v>
      </c>
      <c r="AV389" s="4">
        <f>AU389*1000/AA389</f>
        <v>30.83084760267459</v>
      </c>
      <c r="AW389" s="4">
        <f>(AV389-U389)</f>
        <v>13.85184751112185</v>
      </c>
      <c r="AX389" s="4">
        <f>IF(D389,P389,(O389+P389)/2)</f>
        <v>23.39725971221924</v>
      </c>
      <c r="AY389" s="4">
        <f>0.61365*EXP(17.502*AX389/(240.97+AX389))</f>
        <v>2.888237877159638</v>
      </c>
      <c r="AZ389" s="4">
        <f>IF(AW389&lt;&gt;0,(1000-(AV389+U389)/2)/AW389*AP389,0)</f>
        <v>0.1764520520490359</v>
      </c>
      <c r="BA389" s="4">
        <f>U389*AA389/1000</f>
        <v>1.727342910398933</v>
      </c>
      <c r="BB389" s="4">
        <f>(AY389-BA389)</f>
        <v>1.160894966760705</v>
      </c>
      <c r="BC389" s="4">
        <f>1/(1.6/F389+1.37/N389)</f>
        <v>0.1112763787860704</v>
      </c>
      <c r="BD389" s="4">
        <f>G389*AA389*0.001</f>
        <v>79.06182700440826</v>
      </c>
      <c r="BE389" s="4">
        <f>G389/S389</f>
        <v>0.6758043683993559</v>
      </c>
      <c r="BF389" s="4">
        <f>(1-AP389*AA389/AU389/F389)*100</f>
        <v>56.83096954183491</v>
      </c>
      <c r="BG389" s="4">
        <f>(S389-E389/(N389/1.35))</f>
        <v>1131.378173065139</v>
      </c>
      <c r="BH389" s="4">
        <f>E389*BF389/100/BG389</f>
        <v>0.01962654601488846</v>
      </c>
    </row>
    <row r="390" ht="16" customHeight="1">
      <c r="A390" s="4">
        <v>355</v>
      </c>
      <c r="B390" t="s" s="2">
        <v>451</v>
      </c>
      <c r="C390" s="4">
        <v>2105.500031750649</v>
      </c>
      <c r="D390" s="4">
        <v>0</v>
      </c>
      <c r="E390" s="4">
        <f>(R390-S390*(1000-T390)/(1000-U390))*AO390</f>
        <v>39.00091078667364</v>
      </c>
      <c r="F390" s="4">
        <f>IF(AZ390&lt;&gt;0,1/(1/AZ390-1/N390),0)</f>
        <v>0.1889129492580046</v>
      </c>
      <c r="G390" s="4">
        <f>((BC390-AP390/2)*S390-E390)/(BC390+AP390/2)</f>
        <v>779.2414924963797</v>
      </c>
      <c r="H390" s="4">
        <f>AP390*1000</f>
        <v>2.50340891887498</v>
      </c>
      <c r="I390" s="4">
        <f>(AU390-BA390)</f>
        <v>1.40347957913121</v>
      </c>
      <c r="J390" s="4">
        <f>(P390+AT390*D390)</f>
        <v>24.74181365966797</v>
      </c>
      <c r="K390" s="4">
        <v>6</v>
      </c>
      <c r="L390" s="4">
        <f>(K390*AI390+AJ390)</f>
        <v>1.420000016689301</v>
      </c>
      <c r="M390" s="4">
        <v>1</v>
      </c>
      <c r="N390" s="4">
        <f>L390*(M390+1)*(M390+1)/(M390*M390+1)</f>
        <v>2.840000033378601</v>
      </c>
      <c r="O390" s="4">
        <v>22.02096366882324</v>
      </c>
      <c r="P390" s="4">
        <v>24.74181365966797</v>
      </c>
      <c r="Q390" s="4">
        <v>21.47086906433105</v>
      </c>
      <c r="R390" s="4">
        <v>1200.289672851562</v>
      </c>
      <c r="S390" s="4">
        <v>1149.9912109375</v>
      </c>
      <c r="T390" s="4">
        <v>14.02585601806641</v>
      </c>
      <c r="U390" s="4">
        <v>16.98144149780273</v>
      </c>
      <c r="V390" s="4">
        <v>53.70170974731445</v>
      </c>
      <c r="W390" s="4">
        <v>65.018798828125</v>
      </c>
      <c r="X390" s="4">
        <v>499.5756225585938</v>
      </c>
      <c r="Y390" s="4">
        <v>1999.178833007812</v>
      </c>
      <c r="Z390" s="4">
        <v>29.45753860473633</v>
      </c>
      <c r="AA390" s="4">
        <v>101.733512878418</v>
      </c>
      <c r="AB390" s="4">
        <v>9.819377899169922</v>
      </c>
      <c r="AC390" s="4">
        <v>0.2459551244974136</v>
      </c>
      <c r="AD390" s="4">
        <v>0.3186837136745453</v>
      </c>
      <c r="AE390" s="4">
        <v>0.003085891250520945</v>
      </c>
      <c r="AF390" s="4">
        <v>0.2925232946872711</v>
      </c>
      <c r="AG390" s="4">
        <v>0.005063615739345551</v>
      </c>
      <c r="AH390" s="4">
        <v>1</v>
      </c>
      <c r="AI390" s="4">
        <v>-0.2195652425289154</v>
      </c>
      <c r="AJ390" s="4">
        <v>2.737391471862793</v>
      </c>
      <c r="AK390" s="4">
        <v>1</v>
      </c>
      <c r="AL390" s="4">
        <v>0</v>
      </c>
      <c r="AM390" s="4">
        <v>0.1599999964237213</v>
      </c>
      <c r="AN390" s="4">
        <v>111115</v>
      </c>
      <c r="AO390" s="4">
        <f>X390*0.000001/(K390*0.0001)</f>
        <v>0.8326260375976561</v>
      </c>
      <c r="AP390" s="4">
        <f>(U390-T390)/(1000-U390)*AO390</f>
        <v>0.00250340891887498</v>
      </c>
      <c r="AQ390" s="4">
        <f>(P390+273.15)</f>
        <v>297.8918136596679</v>
      </c>
      <c r="AR390" s="4">
        <f>(O390+273.15)</f>
        <v>295.1709636688232</v>
      </c>
      <c r="AS390" s="4">
        <f>(Y390*AK390+Z390*AL390)*AM390</f>
        <v>319.8686061316293</v>
      </c>
      <c r="AT390" s="4">
        <f>((AS390+0.00000010773*(AR390^4-AQ390^4))-AP390*44100)/(L390*0.92*2*29.3+0.00000043092*AQ390^3)</f>
        <v>2.034154264410315</v>
      </c>
      <c r="AU390" s="4">
        <f>0.61365*EXP(17.502*J390/(240.97+J390))</f>
        <v>3.131061276442026</v>
      </c>
      <c r="AV390" s="4">
        <f>AU390*1000/AA390</f>
        <v>30.77708798067326</v>
      </c>
      <c r="AW390" s="4">
        <f>(AV390-U390)</f>
        <v>13.79564648287052</v>
      </c>
      <c r="AX390" s="4">
        <f>IF(D390,P390,(O390+P390)/2)</f>
        <v>23.38138866424561</v>
      </c>
      <c r="AY390" s="4">
        <f>0.61365*EXP(17.502*AX390/(240.97+AX390))</f>
        <v>2.885472897174696</v>
      </c>
      <c r="AZ390" s="4">
        <f>IF(AW390&lt;&gt;0,(1000-(AV390+U390)/2)/AW390*AP390,0)</f>
        <v>0.1771304706586057</v>
      </c>
      <c r="BA390" s="4">
        <f>U390*AA390/1000</f>
        <v>1.727581697310816</v>
      </c>
      <c r="BB390" s="4">
        <f>(AY390-BA390)</f>
        <v>1.15789119986388</v>
      </c>
      <c r="BC390" s="4">
        <f>1/(1.6/F390+1.37/N390)</f>
        <v>0.1117080820425001</v>
      </c>
      <c r="BD390" s="4">
        <f>G390*AA390*0.001</f>
        <v>79.27497441227808</v>
      </c>
      <c r="BE390" s="4">
        <f>G390/S390</f>
        <v>0.6776064765409151</v>
      </c>
      <c r="BF390" s="4">
        <f>(1-AP390*AA390/AU390/F390)*100</f>
        <v>56.94312155584102</v>
      </c>
      <c r="BG390" s="4">
        <f>(S390-E390/(N390/1.35))</f>
        <v>1131.452045816656</v>
      </c>
      <c r="BH390" s="4">
        <f>E390*BF390/100/BG390</f>
        <v>0.019628172594015</v>
      </c>
    </row>
    <row r="391" ht="16" customHeight="1">
      <c r="A391" s="4">
        <v>356</v>
      </c>
      <c r="B391" t="s" s="2">
        <v>452</v>
      </c>
      <c r="C391" s="4">
        <v>2110.500031638891</v>
      </c>
      <c r="D391" s="4">
        <v>0</v>
      </c>
      <c r="E391" s="4">
        <f>(R391-S391*(1000-T391)/(1000-U391))*AO391</f>
        <v>38.86930205741799</v>
      </c>
      <c r="F391" s="4">
        <f>IF(AZ391&lt;&gt;0,1/(1/AZ391-1/N391),0)</f>
        <v>0.1886884836753956</v>
      </c>
      <c r="G391" s="4">
        <f>((BC391-AP391/2)*S391-E391)/(BC391+AP391/2)</f>
        <v>779.9856358013178</v>
      </c>
      <c r="H391" s="4">
        <f>AP391*1000</f>
        <v>2.503135244162255</v>
      </c>
      <c r="I391" s="4">
        <f>(AU391-BA391)</f>
        <v>1.404875400274559</v>
      </c>
      <c r="J391" s="4">
        <f>(P391+AT391*D391)</f>
        <v>24.75074768066406</v>
      </c>
      <c r="K391" s="4">
        <v>6</v>
      </c>
      <c r="L391" s="4">
        <f>(K391*AI391+AJ391)</f>
        <v>1.420000016689301</v>
      </c>
      <c r="M391" s="4">
        <v>1</v>
      </c>
      <c r="N391" s="4">
        <f>L391*(M391+1)*(M391+1)/(M391*M391+1)</f>
        <v>2.840000033378601</v>
      </c>
      <c r="O391" s="4">
        <v>22.01958465576172</v>
      </c>
      <c r="P391" s="4">
        <v>24.75074768066406</v>
      </c>
      <c r="Q391" s="4">
        <v>21.4711742401123</v>
      </c>
      <c r="R391" s="4">
        <v>1200.120239257812</v>
      </c>
      <c r="S391" s="4">
        <v>1149.979003906250</v>
      </c>
      <c r="T391" s="4">
        <v>14.02884864807129</v>
      </c>
      <c r="U391" s="4">
        <v>16.98417663574219</v>
      </c>
      <c r="V391" s="4">
        <v>53.71806716918945</v>
      </c>
      <c r="W391" s="4">
        <v>65.03475952148438</v>
      </c>
      <c r="X391" s="4">
        <v>499.5631408691406</v>
      </c>
      <c r="Y391" s="4">
        <v>1999.0908203125</v>
      </c>
      <c r="Z391" s="4">
        <v>28.6168155670166</v>
      </c>
      <c r="AA391" s="4">
        <v>101.7333526611328</v>
      </c>
      <c r="AB391" s="4">
        <v>9.819377899169922</v>
      </c>
      <c r="AC391" s="4">
        <v>0.2459551244974136</v>
      </c>
      <c r="AD391" s="4">
        <v>0.3186837136745453</v>
      </c>
      <c r="AE391" s="4">
        <v>0.003085891250520945</v>
      </c>
      <c r="AF391" s="4">
        <v>0.2925232946872711</v>
      </c>
      <c r="AG391" s="4">
        <v>0.005063615739345551</v>
      </c>
      <c r="AH391" s="4">
        <v>1</v>
      </c>
      <c r="AI391" s="4">
        <v>-0.2195652425289154</v>
      </c>
      <c r="AJ391" s="4">
        <v>2.737391471862793</v>
      </c>
      <c r="AK391" s="4">
        <v>1</v>
      </c>
      <c r="AL391" s="4">
        <v>0</v>
      </c>
      <c r="AM391" s="4">
        <v>0.1599999964237213</v>
      </c>
      <c r="AN391" s="4">
        <v>111115</v>
      </c>
      <c r="AO391" s="4">
        <f>X391*0.000001/(K391*0.0001)</f>
        <v>0.832605234781901</v>
      </c>
      <c r="AP391" s="4">
        <f>(U391-T391)/(1000-U391)*AO391</f>
        <v>0.002503135244162255</v>
      </c>
      <c r="AQ391" s="4">
        <f>(P391+273.15)</f>
        <v>297.900747680664</v>
      </c>
      <c r="AR391" s="4">
        <f>(O391+273.15)</f>
        <v>295.1695846557617</v>
      </c>
      <c r="AS391" s="4">
        <f>(Y391*AK391+Z391*AL391)*AM391</f>
        <v>319.8545241006941</v>
      </c>
      <c r="AT391" s="4">
        <f>((AS391+0.00000010773*(AR391^4-AQ391^4))-AP391*44100)/(L391*0.92*2*29.3+0.00000043092*AQ391^3)</f>
        <v>2.0327766853749</v>
      </c>
      <c r="AU391" s="4">
        <f>0.61365*EXP(17.502*J391/(240.97+J391))</f>
        <v>3.132732631617491</v>
      </c>
      <c r="AV391" s="4">
        <f>AU391*1000/AA391</f>
        <v>30.79356523373824</v>
      </c>
      <c r="AW391" s="4">
        <f>(AV391-U391)</f>
        <v>13.80938859799605</v>
      </c>
      <c r="AX391" s="4">
        <f>IF(D391,P391,(O391+P391)/2)</f>
        <v>23.38516616821289</v>
      </c>
      <c r="AY391" s="4">
        <f>0.61365*EXP(17.502*AX391/(240.97+AX391))</f>
        <v>2.886130786276923</v>
      </c>
      <c r="AZ391" s="4">
        <f>IF(AW391&lt;&gt;0,(1000-(AV391+U391)/2)/AW391*AP391,0)</f>
        <v>0.176933117063331</v>
      </c>
      <c r="BA391" s="4">
        <f>U391*AA391/1000</f>
        <v>1.727857231342932</v>
      </c>
      <c r="BB391" s="4">
        <f>(AY391-BA391)</f>
        <v>1.158273554933991</v>
      </c>
      <c r="BC391" s="4">
        <f>1/(1.6/F391+1.37/N391)</f>
        <v>0.1115824954476721</v>
      </c>
      <c r="BD391" s="4">
        <f>G391*AA391*0.001</f>
        <v>79.35055375759337</v>
      </c>
      <c r="BE391" s="4">
        <f>G391/S391</f>
        <v>0.6782607622851041</v>
      </c>
      <c r="BF391" s="4">
        <f>(1-AP391*AA391/AU391/F391)*100</f>
        <v>56.91967738893442</v>
      </c>
      <c r="BG391" s="4">
        <f>(S391-E391/(N391/1.35))</f>
        <v>1131.502399272169</v>
      </c>
      <c r="BH391" s="4">
        <f>E391*BF391/100/BG391</f>
        <v>0.0195530131872845</v>
      </c>
    </row>
    <row r="392" ht="16" customHeight="1">
      <c r="A392" s="4">
        <v>357</v>
      </c>
      <c r="B392" t="s" s="2">
        <v>453</v>
      </c>
      <c r="C392" s="4">
        <v>2115.500031527132</v>
      </c>
      <c r="D392" s="4">
        <v>0</v>
      </c>
      <c r="E392" s="4">
        <f>(R392-S392*(1000-T392)/(1000-U392))*AO392</f>
        <v>38.75602715108924</v>
      </c>
      <c r="F392" s="4">
        <f>IF(AZ392&lt;&gt;0,1/(1/AZ392-1/N392),0)</f>
        <v>0.1884187011847391</v>
      </c>
      <c r="G392" s="4">
        <f>((BC392-AP392/2)*S392-E392)/(BC392+AP392/2)</f>
        <v>780.4152624135563</v>
      </c>
      <c r="H392" s="4">
        <f>AP392*1000</f>
        <v>2.502546744567796</v>
      </c>
      <c r="I392" s="4">
        <f>(AU392-BA392)</f>
        <v>1.40641713511347</v>
      </c>
      <c r="J392" s="4">
        <f>(P392+AT392*D392)</f>
        <v>24.76009178161621</v>
      </c>
      <c r="K392" s="4">
        <v>6</v>
      </c>
      <c r="L392" s="4">
        <f>(K392*AI392+AJ392)</f>
        <v>1.420000016689301</v>
      </c>
      <c r="M392" s="4">
        <v>1</v>
      </c>
      <c r="N392" s="4">
        <f>L392*(M392+1)*(M392+1)/(M392*M392+1)</f>
        <v>2.840000033378601</v>
      </c>
      <c r="O392" s="4">
        <v>22.01863098144531</v>
      </c>
      <c r="P392" s="4">
        <v>24.76009178161621</v>
      </c>
      <c r="Q392" s="4">
        <v>21.47044944763184</v>
      </c>
      <c r="R392" s="4">
        <v>1199.8974609375</v>
      </c>
      <c r="S392" s="4">
        <v>1149.892089843750</v>
      </c>
      <c r="T392" s="4">
        <v>14.03151035308838</v>
      </c>
      <c r="U392" s="4">
        <v>16.9862117767334</v>
      </c>
      <c r="V392" s="4">
        <v>53.73158645629883</v>
      </c>
      <c r="W392" s="4">
        <v>65.04719543457031</v>
      </c>
      <c r="X392" s="4">
        <v>499.5505676269531</v>
      </c>
      <c r="Y392" s="4">
        <v>1998.9375</v>
      </c>
      <c r="Z392" s="4">
        <v>28.86775779724121</v>
      </c>
      <c r="AA392" s="4">
        <v>101.7333602905273</v>
      </c>
      <c r="AB392" s="4">
        <v>9.819377899169922</v>
      </c>
      <c r="AC392" s="4">
        <v>0.2459551244974136</v>
      </c>
      <c r="AD392" s="4">
        <v>0.3186837136745453</v>
      </c>
      <c r="AE392" s="4">
        <v>0.003085891250520945</v>
      </c>
      <c r="AF392" s="4">
        <v>0.2925232946872711</v>
      </c>
      <c r="AG392" s="4">
        <v>0.005063615739345551</v>
      </c>
      <c r="AH392" s="4">
        <v>0.6666666865348816</v>
      </c>
      <c r="AI392" s="4">
        <v>-0.2195652425289154</v>
      </c>
      <c r="AJ392" s="4">
        <v>2.737391471862793</v>
      </c>
      <c r="AK392" s="4">
        <v>1</v>
      </c>
      <c r="AL392" s="4">
        <v>0</v>
      </c>
      <c r="AM392" s="4">
        <v>0.1599999964237213</v>
      </c>
      <c r="AN392" s="4">
        <v>111115</v>
      </c>
      <c r="AO392" s="4">
        <f>X392*0.000001/(K392*0.0001)</f>
        <v>0.8325842793782551</v>
      </c>
      <c r="AP392" s="4">
        <f>(U392-T392)/(1000-U392)*AO392</f>
        <v>0.002502546744567796</v>
      </c>
      <c r="AQ392" s="4">
        <f>(P392+273.15)</f>
        <v>297.9100917816162</v>
      </c>
      <c r="AR392" s="4">
        <f>(O392+273.15)</f>
        <v>295.1686309814453</v>
      </c>
      <c r="AS392" s="4">
        <f>(Y392*AK392+Z392*AL392)*AM392</f>
        <v>319.8299928512424</v>
      </c>
      <c r="AT392" s="4">
        <f>((AS392+0.00000010773*(AR392^4-AQ392^4))-AP392*44100)/(L392*0.92*2*29.3+0.00000043092*AQ392^3)</f>
        <v>2.031437470076636</v>
      </c>
      <c r="AU392" s="4">
        <f>0.61365*EXP(17.502*J392/(240.97+J392))</f>
        <v>3.134481537767087</v>
      </c>
      <c r="AV392" s="4">
        <f>AU392*1000/AA392</f>
        <v>30.81075400257812</v>
      </c>
      <c r="AW392" s="4">
        <f>(AV392-U392)</f>
        <v>13.82454222584472</v>
      </c>
      <c r="AX392" s="4">
        <f>IF(D392,P392,(O392+P392)/2)</f>
        <v>23.38936138153076</v>
      </c>
      <c r="AY392" s="4">
        <f>0.61365*EXP(17.502*AX392/(240.97+AX392))</f>
        <v>2.886861577284663</v>
      </c>
      <c r="AZ392" s="4">
        <f>IF(AW392&lt;&gt;0,(1000-(AV392+U392)/2)/AW392*AP392,0)</f>
        <v>0.1766958814336379</v>
      </c>
      <c r="BA392" s="4">
        <f>U392*AA392/1000</f>
        <v>1.728064402653617</v>
      </c>
      <c r="BB392" s="4">
        <f>(AY392-BA392)</f>
        <v>1.158797174631045</v>
      </c>
      <c r="BC392" s="4">
        <f>1/(1.6/F392+1.37/N392)</f>
        <v>0.1114315331428228</v>
      </c>
      <c r="BD392" s="4">
        <f>G392*AA392*0.001</f>
        <v>79.39426706734477</v>
      </c>
      <c r="BE392" s="4">
        <f>G392/S392</f>
        <v>0.6786856517289382</v>
      </c>
      <c r="BF392" s="4">
        <f>(1-AP392*AA392/AU392/F392)*100</f>
        <v>56.89219932898608</v>
      </c>
      <c r="BG392" s="4">
        <f>(S392-E392/(N392/1.35))</f>
        <v>1131.469330675072</v>
      </c>
      <c r="BH392" s="4">
        <f>E392*BF392/100/BG392</f>
        <v>0.01948718857950696</v>
      </c>
    </row>
    <row r="393" ht="16" customHeight="1">
      <c r="A393" s="4">
        <v>358</v>
      </c>
      <c r="B393" t="s" s="2">
        <v>454</v>
      </c>
      <c r="C393" s="4">
        <v>2121.000031404197</v>
      </c>
      <c r="D393" s="4">
        <v>0</v>
      </c>
      <c r="E393" s="4">
        <f>(R393-S393*(1000-T393)/(1000-U393))*AO393</f>
        <v>38.70971121365068</v>
      </c>
      <c r="F393" s="4">
        <f>IF(AZ393&lt;&gt;0,1/(1/AZ393-1/N393),0)</f>
        <v>0.1879678675625992</v>
      </c>
      <c r="G393" s="4">
        <f>((BC393-AP393/2)*S393-E393)/(BC393+AP393/2)</f>
        <v>779.9304246050501</v>
      </c>
      <c r="H393" s="4">
        <f>AP393*1000</f>
        <v>2.501715523881074</v>
      </c>
      <c r="I393" s="4">
        <f>(AU393-BA393)</f>
        <v>1.409091706312931</v>
      </c>
      <c r="J393" s="4">
        <f>(P393+AT393*D393)</f>
        <v>24.77547264099121</v>
      </c>
      <c r="K393" s="4">
        <v>6</v>
      </c>
      <c r="L393" s="4">
        <f>(K393*AI393+AJ393)</f>
        <v>1.420000016689301</v>
      </c>
      <c r="M393" s="4">
        <v>1</v>
      </c>
      <c r="N393" s="4">
        <f>L393*(M393+1)*(M393+1)/(M393*M393+1)</f>
        <v>2.840000033378601</v>
      </c>
      <c r="O393" s="4">
        <v>22.01750183105469</v>
      </c>
      <c r="P393" s="4">
        <v>24.77547264099121</v>
      </c>
      <c r="Q393" s="4">
        <v>21.47045135498047</v>
      </c>
      <c r="R393" s="4">
        <v>1199.764770507812</v>
      </c>
      <c r="S393" s="4">
        <v>1149.815673828125</v>
      </c>
      <c r="T393" s="4">
        <v>14.03446483612061</v>
      </c>
      <c r="U393" s="4">
        <v>16.98822212219238</v>
      </c>
      <c r="V393" s="4">
        <v>53.74697494506836</v>
      </c>
      <c r="W393" s="4">
        <v>65.06008148193359</v>
      </c>
      <c r="X393" s="4">
        <v>499.5432434082031</v>
      </c>
      <c r="Y393" s="4">
        <v>1998.767944335938</v>
      </c>
      <c r="Z393" s="4">
        <v>27.91568946838379</v>
      </c>
      <c r="AA393" s="4">
        <v>101.7334518432617</v>
      </c>
      <c r="AB393" s="4">
        <v>9.819377899169922</v>
      </c>
      <c r="AC393" s="4">
        <v>0.2459551244974136</v>
      </c>
      <c r="AD393" s="4">
        <v>0.3186837136745453</v>
      </c>
      <c r="AE393" s="4">
        <v>0.003085891250520945</v>
      </c>
      <c r="AF393" s="4">
        <v>0.2925232946872711</v>
      </c>
      <c r="AG393" s="4">
        <v>0.005063615739345551</v>
      </c>
      <c r="AH393" s="4">
        <v>1</v>
      </c>
      <c r="AI393" s="4">
        <v>-0.2195652425289154</v>
      </c>
      <c r="AJ393" s="4">
        <v>2.737391471862793</v>
      </c>
      <c r="AK393" s="4">
        <v>1</v>
      </c>
      <c r="AL393" s="4">
        <v>0</v>
      </c>
      <c r="AM393" s="4">
        <v>0.1599999964237213</v>
      </c>
      <c r="AN393" s="4">
        <v>111115</v>
      </c>
      <c r="AO393" s="4">
        <f>X393*0.000001/(K393*0.0001)</f>
        <v>0.832572072347005</v>
      </c>
      <c r="AP393" s="4">
        <f>(U393-T393)/(1000-U393)*AO393</f>
        <v>0.002501715523881073</v>
      </c>
      <c r="AQ393" s="4">
        <f>(P393+273.15)</f>
        <v>297.9254726409912</v>
      </c>
      <c r="AR393" s="4">
        <f>(O393+273.15)</f>
        <v>295.1675018310547</v>
      </c>
      <c r="AS393" s="4">
        <f>(Y393*AK393+Z393*AL393)*AM393</f>
        <v>319.8028639455988</v>
      </c>
      <c r="AT393" s="4">
        <f>((AS393+0.00000010773*(AR393^4-AQ393^4))-AP393*44100)/(L393*0.92*2*29.3+0.00000043092*AQ393^3)</f>
        <v>2.029370124507409</v>
      </c>
      <c r="AU393" s="4">
        <f>0.61365*EXP(17.502*J393/(240.97+J393))</f>
        <v>3.137362183483623</v>
      </c>
      <c r="AV393" s="4">
        <f>AU393*1000/AA393</f>
        <v>30.83904189466885</v>
      </c>
      <c r="AW393" s="4">
        <f>(AV393-U393)</f>
        <v>13.85081977247646</v>
      </c>
      <c r="AX393" s="4">
        <f>IF(D393,P393,(O393+P393)/2)</f>
        <v>23.39648723602295</v>
      </c>
      <c r="AY393" s="4">
        <f>0.61365*EXP(17.502*AX393/(240.97+AX393))</f>
        <v>2.88810324632756</v>
      </c>
      <c r="AZ393" s="4">
        <f>IF(AW393&lt;&gt;0,(1000-(AV393+U393)/2)/AW393*AP393,0)</f>
        <v>0.1762993425346263</v>
      </c>
      <c r="BA393" s="4">
        <f>U393*AA393/1000</f>
        <v>1.728270477170692</v>
      </c>
      <c r="BB393" s="4">
        <f>(AY393-BA393)</f>
        <v>1.159832769156868</v>
      </c>
      <c r="BC393" s="4">
        <f>1/(1.6/F393+1.37/N393)</f>
        <v>0.1111792081079962</v>
      </c>
      <c r="BD393" s="4">
        <f>G393*AA393*0.001</f>
        <v>79.34501429265254</v>
      </c>
      <c r="BE393" s="4">
        <f>G393/S393</f>
        <v>0.678309091063612</v>
      </c>
      <c r="BF393" s="4">
        <f>(1-AP393*AA393/AU393/F393)*100</f>
        <v>56.84278293493419</v>
      </c>
      <c r="BG393" s="4">
        <f>(S393-E393/(N393/1.35))</f>
        <v>1131.4149310379</v>
      </c>
      <c r="BH393" s="4">
        <f>E393*BF393/100/BG393</f>
        <v>0.0194479288864699</v>
      </c>
    </row>
    <row r="394" ht="16" customHeight="1">
      <c r="A394" s="4">
        <v>359</v>
      </c>
      <c r="B394" t="s" s="2">
        <v>455</v>
      </c>
      <c r="C394" s="4">
        <v>2126.000031292439</v>
      </c>
      <c r="D394" s="4">
        <v>0</v>
      </c>
      <c r="E394" s="4">
        <f>(R394-S394*(1000-T394)/(1000-U394))*AO394</f>
        <v>38.76210976350483</v>
      </c>
      <c r="F394" s="4">
        <f>IF(AZ394&lt;&gt;0,1/(1/AZ394-1/N394),0)</f>
        <v>0.187706289412045</v>
      </c>
      <c r="G394" s="4">
        <f>((BC394-AP394/2)*S394-E394)/(BC394+AP394/2)</f>
        <v>778.9778767265002</v>
      </c>
      <c r="H394" s="4">
        <f>AP394*1000</f>
        <v>2.502110408612755</v>
      </c>
      <c r="I394" s="4">
        <f>(AU394-BA394)</f>
        <v>1.411136656707578</v>
      </c>
      <c r="J394" s="4">
        <f>(P394+AT394*D394)</f>
        <v>24.78812789916992</v>
      </c>
      <c r="K394" s="4">
        <v>6</v>
      </c>
      <c r="L394" s="4">
        <f>(K394*AI394+AJ394)</f>
        <v>1.420000016689301</v>
      </c>
      <c r="M394" s="4">
        <v>1</v>
      </c>
      <c r="N394" s="4">
        <f>L394*(M394+1)*(M394+1)/(M394*M394+1)</f>
        <v>2.840000033378601</v>
      </c>
      <c r="O394" s="4">
        <v>22.01726150512695</v>
      </c>
      <c r="P394" s="4">
        <v>24.78812789916992</v>
      </c>
      <c r="Q394" s="4">
        <v>21.47099876403809</v>
      </c>
      <c r="R394" s="4">
        <v>1199.8271484375</v>
      </c>
      <c r="S394" s="4">
        <v>1149.815551757812</v>
      </c>
      <c r="T394" s="4">
        <v>14.0372838973999</v>
      </c>
      <c r="U394" s="4">
        <v>16.99143981933594</v>
      </c>
      <c r="V394" s="4">
        <v>53.75863265991211</v>
      </c>
      <c r="W394" s="4">
        <v>65.07240295410156</v>
      </c>
      <c r="X394" s="4">
        <v>499.5530395507812</v>
      </c>
      <c r="Y394" s="4">
        <v>1998.716186523438</v>
      </c>
      <c r="Z394" s="4">
        <v>26.07909393310547</v>
      </c>
      <c r="AA394" s="4">
        <v>101.7334289550781</v>
      </c>
      <c r="AB394" s="4">
        <v>9.819377899169922</v>
      </c>
      <c r="AC394" s="4">
        <v>0.2459551244974136</v>
      </c>
      <c r="AD394" s="4">
        <v>0.3186837136745453</v>
      </c>
      <c r="AE394" s="4">
        <v>0.003085891250520945</v>
      </c>
      <c r="AF394" s="4">
        <v>0.2925232946872711</v>
      </c>
      <c r="AG394" s="4">
        <v>0.005063615739345551</v>
      </c>
      <c r="AH394" s="4">
        <v>1</v>
      </c>
      <c r="AI394" s="4">
        <v>-0.2195652425289154</v>
      </c>
      <c r="AJ394" s="4">
        <v>2.737391471862793</v>
      </c>
      <c r="AK394" s="4">
        <v>1</v>
      </c>
      <c r="AL394" s="4">
        <v>0</v>
      </c>
      <c r="AM394" s="4">
        <v>0.1599999964237213</v>
      </c>
      <c r="AN394" s="4">
        <v>111115</v>
      </c>
      <c r="AO394" s="4">
        <f>X394*0.000001/(K394*0.0001)</f>
        <v>0.8325883992513019</v>
      </c>
      <c r="AP394" s="4">
        <f>(U394-T394)/(1000-U394)*AO394</f>
        <v>0.002502110408612755</v>
      </c>
      <c r="AQ394" s="4">
        <f>(P394+273.15)</f>
        <v>297.9381278991699</v>
      </c>
      <c r="AR394" s="4">
        <f>(O394+273.15)</f>
        <v>295.1672615051269</v>
      </c>
      <c r="AS394" s="4">
        <f>(Y394*AK394+Z394*AL394)*AM394</f>
        <v>319.7945826957839</v>
      </c>
      <c r="AT394" s="4">
        <f>((AS394+0.00000010773*(AR394^4-AQ394^4))-AP394*44100)/(L394*0.92*2*29.3+0.00000043092*AQ394^3)</f>
        <v>2.027374442610354</v>
      </c>
      <c r="AU394" s="4">
        <f>0.61365*EXP(17.502*J394/(240.97+J394))</f>
        <v>3.139734092412477</v>
      </c>
      <c r="AV394" s="4">
        <f>AU394*1000/AA394</f>
        <v>30.86236377424054</v>
      </c>
      <c r="AW394" s="4">
        <f>(AV394-U394)</f>
        <v>13.8709239549046</v>
      </c>
      <c r="AX394" s="4">
        <f>IF(D394,P394,(O394+P394)/2)</f>
        <v>23.40269470214844</v>
      </c>
      <c r="AY394" s="4">
        <f>0.61365*EXP(17.502*AX394/(240.97+AX394))</f>
        <v>2.88918526828269</v>
      </c>
      <c r="AZ394" s="4">
        <f>IF(AW394&lt;&gt;0,(1000-(AV394+U394)/2)/AW394*AP394,0)</f>
        <v>0.176069212586059</v>
      </c>
      <c r="BA394" s="4">
        <f>U394*AA394/1000</f>
        <v>1.728597435704898</v>
      </c>
      <c r="BB394" s="4">
        <f>(AY394-BA394)</f>
        <v>1.160587832577792</v>
      </c>
      <c r="BC394" s="4">
        <f>1/(1.6/F394+1.37/N394)</f>
        <v>0.1110327768524743</v>
      </c>
      <c r="BD394" s="4">
        <f>G394*AA394*0.001</f>
        <v>79.24809047953302</v>
      </c>
      <c r="BE394" s="4">
        <f>G394/S394</f>
        <v>0.6774807277007309</v>
      </c>
      <c r="BF394" s="4">
        <f>(1-AP394*AA394/AU394/F394)*100</f>
        <v>56.80848289494381</v>
      </c>
      <c r="BG394" s="4">
        <f>(S394-E394/(N394/1.35))</f>
        <v>1131.389901206506</v>
      </c>
      <c r="BH394" s="4">
        <f>E394*BF394/100/BG394</f>
        <v>0.01946293357509894</v>
      </c>
    </row>
    <row r="395" ht="16" customHeight="1">
      <c r="A395" s="4">
        <v>360</v>
      </c>
      <c r="B395" t="s" s="2">
        <v>456</v>
      </c>
      <c r="C395" s="4">
        <v>2131.000031180680</v>
      </c>
      <c r="D395" s="4">
        <v>0</v>
      </c>
      <c r="E395" s="4">
        <f>(R395-S395*(1000-T395)/(1000-U395))*AO395</f>
        <v>38.78634257452246</v>
      </c>
      <c r="F395" s="4">
        <f>IF(AZ395&lt;&gt;0,1/(1/AZ395-1/N395),0)</f>
        <v>0.1875967375843637</v>
      </c>
      <c r="G395" s="4">
        <f>((BC395-AP395/2)*S395-E395)/(BC395+AP395/2)</f>
        <v>778.6194688434796</v>
      </c>
      <c r="H395" s="4">
        <f>AP395*1000</f>
        <v>2.50370176541395</v>
      </c>
      <c r="I395" s="4">
        <f>(AU395-BA395)</f>
        <v>1.412787879699105</v>
      </c>
      <c r="J395" s="4">
        <f>(P395+AT395*D395)</f>
        <v>24.79935836791992</v>
      </c>
      <c r="K395" s="4">
        <v>6</v>
      </c>
      <c r="L395" s="4">
        <f>(K395*AI395+AJ395)</f>
        <v>1.420000016689301</v>
      </c>
      <c r="M395" s="4">
        <v>1</v>
      </c>
      <c r="N395" s="4">
        <f>L395*(M395+1)*(M395+1)/(M395*M395+1)</f>
        <v>2.840000033378601</v>
      </c>
      <c r="O395" s="4">
        <v>22.01739692687988</v>
      </c>
      <c r="P395" s="4">
        <v>24.79935836791992</v>
      </c>
      <c r="Q395" s="4">
        <v>21.47286796569824</v>
      </c>
      <c r="R395" s="4">
        <v>1199.932739257812</v>
      </c>
      <c r="S395" s="4">
        <v>1149.891113281250</v>
      </c>
      <c r="T395" s="4">
        <v>14.03999710083008</v>
      </c>
      <c r="U395" s="4">
        <v>16.99592971801758</v>
      </c>
      <c r="V395" s="4">
        <v>53.76911163330078</v>
      </c>
      <c r="W395" s="4">
        <v>65.08883666992188</v>
      </c>
      <c r="X395" s="4">
        <v>499.5680236816406</v>
      </c>
      <c r="Y395" s="4">
        <v>1998.901855468750</v>
      </c>
      <c r="Z395" s="4">
        <v>23.08382987976074</v>
      </c>
      <c r="AA395" s="4">
        <v>101.7333221435547</v>
      </c>
      <c r="AB395" s="4">
        <v>9.819377899169922</v>
      </c>
      <c r="AC395" s="4">
        <v>0.2459551244974136</v>
      </c>
      <c r="AD395" s="4">
        <v>0.3186837136745453</v>
      </c>
      <c r="AE395" s="4">
        <v>0.003085891250520945</v>
      </c>
      <c r="AF395" s="4">
        <v>0.2925232946872711</v>
      </c>
      <c r="AG395" s="4">
        <v>0.005063615739345551</v>
      </c>
      <c r="AH395" s="4">
        <v>1</v>
      </c>
      <c r="AI395" s="4">
        <v>-0.2195652425289154</v>
      </c>
      <c r="AJ395" s="4">
        <v>2.737391471862793</v>
      </c>
      <c r="AK395" s="4">
        <v>1</v>
      </c>
      <c r="AL395" s="4">
        <v>0</v>
      </c>
      <c r="AM395" s="4">
        <v>0.1599999964237213</v>
      </c>
      <c r="AN395" s="4">
        <v>111115</v>
      </c>
      <c r="AO395" s="4">
        <f>X395*0.000001/(K395*0.0001)</f>
        <v>0.8326133728027342</v>
      </c>
      <c r="AP395" s="4">
        <f>(U395-T395)/(1000-U395)*AO395</f>
        <v>0.00250370176541395</v>
      </c>
      <c r="AQ395" s="4">
        <f>(P395+273.15)</f>
        <v>297.9493583679199</v>
      </c>
      <c r="AR395" s="4">
        <f>(O395+273.15)</f>
        <v>295.1673969268799</v>
      </c>
      <c r="AS395" s="4">
        <f>(Y395*AK395+Z395*AL395)*AM395</f>
        <v>319.8242897263699</v>
      </c>
      <c r="AT395" s="4">
        <f>((AS395+0.00000010773*(AR395^4-AQ395^4))-AP395*44100)/(L395*0.92*2*29.3+0.00000043092*AQ395^3)</f>
        <v>2.025446362549241</v>
      </c>
      <c r="AU395" s="4">
        <f>0.61365*EXP(17.502*J395/(240.97+J395))</f>
        <v>3.141840272831402</v>
      </c>
      <c r="AV395" s="4">
        <f>AU395*1000/AA395</f>
        <v>30.88309913243557</v>
      </c>
      <c r="AW395" s="4">
        <f>(AV395-U395)</f>
        <v>13.88716941441799</v>
      </c>
      <c r="AX395" s="4">
        <f>IF(D395,P395,(O395+P395)/2)</f>
        <v>23.4083776473999</v>
      </c>
      <c r="AY395" s="4">
        <f>0.61365*EXP(17.502*AX395/(240.97+AX395))</f>
        <v>2.890176171992713</v>
      </c>
      <c r="AZ395" s="4">
        <f>IF(AW395&lt;&gt;0,(1000-(AV395+U395)/2)/AW395*AP395,0)</f>
        <v>0.1759728197992013</v>
      </c>
      <c r="BA395" s="4">
        <f>U395*AA395/1000</f>
        <v>1.729052393132297</v>
      </c>
      <c r="BB395" s="4">
        <f>(AY395-BA395)</f>
        <v>1.161123778860416</v>
      </c>
      <c r="BC395" s="4">
        <f>1/(1.6/F395+1.37/N395)</f>
        <v>0.1109714433254295</v>
      </c>
      <c r="BD395" s="4">
        <f>G395*AA395*0.001</f>
        <v>79.21154525109715</v>
      </c>
      <c r="BE395" s="4">
        <f>G395/S395</f>
        <v>0.6771245206180129</v>
      </c>
      <c r="BF395" s="4">
        <f>(1-AP395*AA395/AU395/F395)*100</f>
        <v>56.78480882211559</v>
      </c>
      <c r="BG395" s="4">
        <f>(S395-E395/(N395/1.35))</f>
        <v>1131.453943612166</v>
      </c>
      <c r="BH395" s="4">
        <f>E395*BF395/100/BG395</f>
        <v>0.01946588334803925</v>
      </c>
    </row>
    <row r="396" ht="16" customHeight="1">
      <c r="A396" s="4">
        <v>361</v>
      </c>
      <c r="B396" t="s" s="2">
        <v>457</v>
      </c>
      <c r="C396" s="4">
        <v>2136.500031057745</v>
      </c>
      <c r="D396" s="4">
        <v>0</v>
      </c>
      <c r="E396" s="4">
        <f>(R396-S396*(1000-T396)/(1000-U396))*AO396</f>
        <v>38.78494772228304</v>
      </c>
      <c r="F396" s="4">
        <f>IF(AZ396&lt;&gt;0,1/(1/AZ396-1/N396),0)</f>
        <v>0.1877592326644865</v>
      </c>
      <c r="G396" s="4">
        <f>((BC396-AP396/2)*S396-E396)/(BC396+AP396/2)</f>
        <v>778.9675833452385</v>
      </c>
      <c r="H396" s="4">
        <f>AP396*1000</f>
        <v>2.506175539112571</v>
      </c>
      <c r="I396" s="4">
        <f>(AU396-BA396)</f>
        <v>1.413020998653334</v>
      </c>
      <c r="J396" s="4">
        <f>(P396+AT396*D396)</f>
        <v>24.80341911315918</v>
      </c>
      <c r="K396" s="4">
        <v>6</v>
      </c>
      <c r="L396" s="4">
        <f>(K396*AI396+AJ396)</f>
        <v>1.420000016689301</v>
      </c>
      <c r="M396" s="4">
        <v>1</v>
      </c>
      <c r="N396" s="4">
        <f>L396*(M396+1)*(M396+1)/(M396*M396+1)</f>
        <v>2.840000033378601</v>
      </c>
      <c r="O396" s="4">
        <v>22.01851081848145</v>
      </c>
      <c r="P396" s="4">
        <v>24.80341911315918</v>
      </c>
      <c r="Q396" s="4">
        <v>21.47405624389648</v>
      </c>
      <c r="R396" s="4">
        <v>1199.991699218750</v>
      </c>
      <c r="S396" s="4">
        <v>1149.948608398438</v>
      </c>
      <c r="T396" s="4">
        <v>14.04238128662109</v>
      </c>
      <c r="U396" s="4">
        <v>17.00119209289551</v>
      </c>
      <c r="V396" s="4">
        <v>53.77571487426758</v>
      </c>
      <c r="W396" s="4">
        <v>65.10488891601562</v>
      </c>
      <c r="X396" s="4">
        <v>499.572509765625</v>
      </c>
      <c r="Y396" s="4">
        <v>1999.063598632812</v>
      </c>
      <c r="Z396" s="4">
        <v>20.64731979370117</v>
      </c>
      <c r="AA396" s="4">
        <v>101.7329330444336</v>
      </c>
      <c r="AB396" s="4">
        <v>9.819377899169922</v>
      </c>
      <c r="AC396" s="4">
        <v>0.2459551244974136</v>
      </c>
      <c r="AD396" s="4">
        <v>0.3186837136745453</v>
      </c>
      <c r="AE396" s="4">
        <v>0.003085891250520945</v>
      </c>
      <c r="AF396" s="4">
        <v>0.2925232946872711</v>
      </c>
      <c r="AG396" s="4">
        <v>0.005063615739345551</v>
      </c>
      <c r="AH396" s="4">
        <v>1</v>
      </c>
      <c r="AI396" s="4">
        <v>-0.2195652425289154</v>
      </c>
      <c r="AJ396" s="4">
        <v>2.737391471862793</v>
      </c>
      <c r="AK396" s="4">
        <v>1</v>
      </c>
      <c r="AL396" s="4">
        <v>0</v>
      </c>
      <c r="AM396" s="4">
        <v>0.1599999964237213</v>
      </c>
      <c r="AN396" s="4">
        <v>111115</v>
      </c>
      <c r="AO396" s="4">
        <f>X396*0.000001/(K396*0.0001)</f>
        <v>0.8326208496093749</v>
      </c>
      <c r="AP396" s="4">
        <f>(U396-T396)/(1000-U396)*AO396</f>
        <v>0.002506175539112571</v>
      </c>
      <c r="AQ396" s="4">
        <f>(P396+273.15)</f>
        <v>297.9534191131592</v>
      </c>
      <c r="AR396" s="4">
        <f>(O396+273.15)</f>
        <v>295.1685108184814</v>
      </c>
      <c r="AS396" s="4">
        <f>(Y396*AK396+Z396*AL396)*AM396</f>
        <v>319.8501686320415</v>
      </c>
      <c r="AT396" s="4">
        <f>((AS396+0.00000010773*(AR396^4-AQ396^4))-AP396*44100)/(L396*0.92*2*29.3+0.00000043092*AQ396^3)</f>
        <v>2.024103611406683</v>
      </c>
      <c r="AU396" s="4">
        <f>0.61365*EXP(17.502*J396/(240.97+J396))</f>
        <v>3.142602135515427</v>
      </c>
      <c r="AV396" s="4">
        <f>AU396*1000/AA396</f>
        <v>30.89070610146315</v>
      </c>
      <c r="AW396" s="4">
        <f>(AV396-U396)</f>
        <v>13.88951400856764</v>
      </c>
      <c r="AX396" s="4">
        <f>IF(D396,P396,(O396+P396)/2)</f>
        <v>23.41096496582031</v>
      </c>
      <c r="AY396" s="4">
        <f>0.61365*EXP(17.502*AX396/(240.97+AX396))</f>
        <v>2.890627406846518</v>
      </c>
      <c r="AZ396" s="4">
        <f>IF(AW396&lt;&gt;0,(1000-(AV396+U396)/2)/AW396*AP396,0)</f>
        <v>0.176115793951861</v>
      </c>
      <c r="BA396" s="4">
        <f>U396*AA396/1000</f>
        <v>1.729581136862093</v>
      </c>
      <c r="BB396" s="4">
        <f>(AY396-BA396)</f>
        <v>1.161046269984425</v>
      </c>
      <c r="BC396" s="4">
        <f>1/(1.6/F396+1.37/N396)</f>
        <v>0.1110624162104995</v>
      </c>
      <c r="BD396" s="4">
        <f>G396*AA396*0.001</f>
        <v>79.24665700024539</v>
      </c>
      <c r="BE396" s="4">
        <f>G396/S396</f>
        <v>0.6773933875446193</v>
      </c>
      <c r="BF396" s="4">
        <f>(1-AP396*AA396/AU396/F396)*100</f>
        <v>56.79019070320797</v>
      </c>
      <c r="BG396" s="4">
        <f>(S396-E396/(N396/1.35))</f>
        <v>1131.512101775305</v>
      </c>
      <c r="BH396" s="4">
        <f>E396*BF396/100/BG396</f>
        <v>0.01946602757590124</v>
      </c>
    </row>
    <row r="397" ht="16" customHeight="1">
      <c r="A397" s="4">
        <v>362</v>
      </c>
      <c r="B397" t="s" s="2">
        <v>458</v>
      </c>
      <c r="C397" s="4">
        <v>2141.500030945987</v>
      </c>
      <c r="D397" s="4">
        <v>0</v>
      </c>
      <c r="E397" s="4">
        <f>(R397-S397*(1000-T397)/(1000-U397))*AO397</f>
        <v>70.83302052184479</v>
      </c>
      <c r="F397" s="4">
        <f>IF(AZ397&lt;&gt;0,1/(1/AZ397-1/N397),0)</f>
        <v>0.2187695648561545</v>
      </c>
      <c r="G397" s="4">
        <f>((BC397-AP397/2)*S397-E397)/(BC397+AP397/2)</f>
        <v>541.2584943221138</v>
      </c>
      <c r="H397" s="4">
        <f>AP397*1000</f>
        <v>2.749845192274554</v>
      </c>
      <c r="I397" s="4">
        <f>(AU397-BA397)</f>
        <v>1.344328322324184</v>
      </c>
      <c r="J397" s="4">
        <f>(P397+AT397*D397)</f>
        <v>24.59205055236816</v>
      </c>
      <c r="K397" s="4">
        <v>6</v>
      </c>
      <c r="L397" s="4">
        <f>(K397*AI397+AJ397)</f>
        <v>1.420000016689301</v>
      </c>
      <c r="M397" s="4">
        <v>1</v>
      </c>
      <c r="N397" s="4">
        <f>L397*(M397+1)*(M397+1)/(M397*M397+1)</f>
        <v>2.840000033378601</v>
      </c>
      <c r="O397" s="4">
        <v>22.0200366973877</v>
      </c>
      <c r="P397" s="4">
        <v>24.59205055236816</v>
      </c>
      <c r="Q397" s="4">
        <v>21.47412490844727</v>
      </c>
      <c r="R397" s="4">
        <v>1199.927978515625</v>
      </c>
      <c r="S397" s="4">
        <v>1111.187011718750</v>
      </c>
      <c r="T397" s="4">
        <v>14.04330158233643</v>
      </c>
      <c r="U397" s="4">
        <v>17.28879547119141</v>
      </c>
      <c r="V397" s="4">
        <v>53.77479553222656</v>
      </c>
      <c r="W397" s="4">
        <v>65.92758178710938</v>
      </c>
      <c r="X397" s="4">
        <v>499.5794982910156</v>
      </c>
      <c r="Y397" s="4">
        <v>1996.676025390625</v>
      </c>
      <c r="Z397" s="4">
        <v>19.63823890686035</v>
      </c>
      <c r="AA397" s="4">
        <v>101.7324447631836</v>
      </c>
      <c r="AB397" s="4">
        <v>9.819377899169922</v>
      </c>
      <c r="AC397" s="4">
        <v>0.2459551244974136</v>
      </c>
      <c r="AD397" s="4">
        <v>0.3186837136745453</v>
      </c>
      <c r="AE397" s="4">
        <v>0.003085891250520945</v>
      </c>
      <c r="AF397" s="4">
        <v>0.2925232946872711</v>
      </c>
      <c r="AG397" s="4">
        <v>0.005063615739345551</v>
      </c>
      <c r="AH397" s="4">
        <v>0.3333333432674408</v>
      </c>
      <c r="AI397" s="4">
        <v>-0.2195652425289154</v>
      </c>
      <c r="AJ397" s="4">
        <v>2.737391471862793</v>
      </c>
      <c r="AK397" s="4">
        <v>1</v>
      </c>
      <c r="AL397" s="4">
        <v>0</v>
      </c>
      <c r="AM397" s="4">
        <v>0.1599999964237213</v>
      </c>
      <c r="AN397" s="4">
        <v>111115</v>
      </c>
      <c r="AO397" s="4">
        <f>X397*0.000001/(K397*0.0001)</f>
        <v>0.8326324971516926</v>
      </c>
      <c r="AP397" s="4">
        <f>(U397-T397)/(1000-U397)*AO397</f>
        <v>0.002749845192274554</v>
      </c>
      <c r="AQ397" s="4">
        <f>(P397+273.15)</f>
        <v>297.7420505523681</v>
      </c>
      <c r="AR397" s="4">
        <f>(O397+273.15)</f>
        <v>295.1700366973877</v>
      </c>
      <c r="AS397" s="4">
        <f>(Y397*AK397+Z397*AL397)*AM397</f>
        <v>319.4681569218301</v>
      </c>
      <c r="AT397" s="4">
        <f>((AS397+0.00000010773*(AR397^4-AQ397^4))-AP397*44100)/(L397*0.92*2*29.3+0.00000043092*AQ397^3)</f>
        <v>1.92567004931403</v>
      </c>
      <c r="AU397" s="4">
        <f>0.61365*EXP(17.502*J397/(240.97+J397))</f>
        <v>3.103159752619143</v>
      </c>
      <c r="AV397" s="4">
        <f>AU397*1000/AA397</f>
        <v>30.50314734736581</v>
      </c>
      <c r="AW397" s="4">
        <f>(AV397-U397)</f>
        <v>13.2143518761744</v>
      </c>
      <c r="AX397" s="4">
        <f>IF(D397,P397,(O397+P397)/2)</f>
        <v>23.30604362487793</v>
      </c>
      <c r="AY397" s="4">
        <f>0.61365*EXP(17.502*AX397/(240.97+AX397))</f>
        <v>2.872378195360701</v>
      </c>
      <c r="AZ397" s="4">
        <f>IF(AW397&lt;&gt;0,(1000-(AV397+U397)/2)/AW397*AP397,0)</f>
        <v>0.2031227104690272</v>
      </c>
      <c r="BA397" s="4">
        <f>U397*AA397/1000</f>
        <v>1.758831430294958</v>
      </c>
      <c r="BB397" s="4">
        <f>(AY397-BA397)</f>
        <v>1.113546765065743</v>
      </c>
      <c r="BC397" s="4">
        <f>1/(1.6/F397+1.37/N397)</f>
        <v>0.1282704812191546</v>
      </c>
      <c r="BD397" s="4">
        <f>G397*AA397*0.001</f>
        <v>55.06354987622837</v>
      </c>
      <c r="BE397" s="4">
        <f>G397/S397</f>
        <v>0.4870993708654962</v>
      </c>
      <c r="BF397" s="4">
        <f>(1-AP397*AA397/AU397/F397)*100</f>
        <v>58.79245994071203</v>
      </c>
      <c r="BG397" s="4">
        <f>(S397-E397/(N397/1.35))</f>
        <v>1077.516386162196</v>
      </c>
      <c r="BH397" s="4">
        <f>E397*BF397/100/BG397</f>
        <v>0.03864857718166828</v>
      </c>
    </row>
    <row r="398" ht="16" customHeight="1">
      <c r="A398" s="4">
        <v>363</v>
      </c>
      <c r="B398" t="s" s="2">
        <v>459</v>
      </c>
      <c r="C398" s="4">
        <v>2146.500030834228</v>
      </c>
      <c r="D398" s="4">
        <v>0</v>
      </c>
      <c r="E398" s="4">
        <f>(R398-S398*(1000-T398)/(1000-U398))*AO398</f>
        <v>142.8643824256341</v>
      </c>
      <c r="F398" s="4">
        <f>IF(AZ398&lt;&gt;0,1/(1/AZ398-1/N398),0)</f>
        <v>0.3166482496318175</v>
      </c>
      <c r="G398" s="4">
        <f>((BC398-AP398/2)*S398-E398)/(BC398+AP398/2)</f>
        <v>221.7258991241975</v>
      </c>
      <c r="H398" s="4">
        <f>AP398*1000</f>
        <v>3.367693322198491</v>
      </c>
      <c r="I398" s="4">
        <f>(AU398-BA398)</f>
        <v>1.173993770924625</v>
      </c>
      <c r="J398" s="4">
        <f>(P398+AT398*D398)</f>
        <v>24.06515312194824</v>
      </c>
      <c r="K398" s="4">
        <v>6</v>
      </c>
      <c r="L398" s="4">
        <f>(K398*AI398+AJ398)</f>
        <v>1.420000016689301</v>
      </c>
      <c r="M398" s="4">
        <v>1</v>
      </c>
      <c r="N398" s="4">
        <f>L398*(M398+1)*(M398+1)/(M398*M398+1)</f>
        <v>2.840000033378601</v>
      </c>
      <c r="O398" s="4">
        <v>22.01869583129883</v>
      </c>
      <c r="P398" s="4">
        <v>24.06515312194824</v>
      </c>
      <c r="Q398" s="4">
        <v>21.47234535217285</v>
      </c>
      <c r="R398" s="4">
        <v>1199.870605468750</v>
      </c>
      <c r="S398" s="4">
        <v>1024.138183593750</v>
      </c>
      <c r="T398" s="4">
        <v>14.04325580596924</v>
      </c>
      <c r="U398" s="4">
        <v>18.01521873474121</v>
      </c>
      <c r="V398" s="4">
        <v>53.77765655517578</v>
      </c>
      <c r="W398" s="4">
        <v>68.54470825195312</v>
      </c>
      <c r="X398" s="4">
        <v>499.5550537109375</v>
      </c>
      <c r="Y398" s="4">
        <v>1995.952636718750</v>
      </c>
      <c r="Z398" s="4">
        <v>18.390625</v>
      </c>
      <c r="AA398" s="4">
        <v>101.7318954467773</v>
      </c>
      <c r="AB398" s="4">
        <v>9.819377899169922</v>
      </c>
      <c r="AC398" s="4">
        <v>0.2459551244974136</v>
      </c>
      <c r="AD398" s="4">
        <v>0.3186837136745453</v>
      </c>
      <c r="AE398" s="4">
        <v>0.003085891250520945</v>
      </c>
      <c r="AF398" s="4">
        <v>0.2925232946872711</v>
      </c>
      <c r="AG398" s="4">
        <v>0.005063615739345551</v>
      </c>
      <c r="AH398" s="4">
        <v>0.3333333432674408</v>
      </c>
      <c r="AI398" s="4">
        <v>-0.2195652425289154</v>
      </c>
      <c r="AJ398" s="4">
        <v>2.737391471862793</v>
      </c>
      <c r="AK398" s="4">
        <v>1</v>
      </c>
      <c r="AL398" s="4">
        <v>0</v>
      </c>
      <c r="AM398" s="4">
        <v>0.1599999964237213</v>
      </c>
      <c r="AN398" s="4">
        <v>111115</v>
      </c>
      <c r="AO398" s="4">
        <f>X398*0.000001/(K398*0.0001)</f>
        <v>0.8325917561848957</v>
      </c>
      <c r="AP398" s="4">
        <f>(U398-T398)/(1000-U398)*AO398</f>
        <v>0.003367693322198492</v>
      </c>
      <c r="AQ398" s="4">
        <f>(P398+273.15)</f>
        <v>297.2151531219482</v>
      </c>
      <c r="AR398" s="4">
        <f>(O398+273.15)</f>
        <v>295.1686958312988</v>
      </c>
      <c r="AS398" s="4">
        <f>(Y398*AK398+Z398*AL398)*AM398</f>
        <v>319.3524147369171</v>
      </c>
      <c r="AT398" s="4">
        <f>((AS398+0.00000010773*(AR398^4-AQ398^4))-AP398*44100)/(L398*0.92*2*29.3+0.00000043092*AQ398^3)</f>
        <v>1.683439398917919</v>
      </c>
      <c r="AU398" s="4">
        <f>0.61365*EXP(17.502*J398/(240.97+J398))</f>
        <v>3.006716119698142</v>
      </c>
      <c r="AV398" s="4">
        <f>AU398*1000/AA398</f>
        <v>29.55529439900344</v>
      </c>
      <c r="AW398" s="4">
        <f>(AV398-U398)</f>
        <v>11.54007566426223</v>
      </c>
      <c r="AX398" s="4">
        <f>IF(D398,P398,(O398+P398)/2)</f>
        <v>23.04192447662354</v>
      </c>
      <c r="AY398" s="4">
        <f>0.61365*EXP(17.502*AX398/(240.97+AX398))</f>
        <v>2.826884765415195</v>
      </c>
      <c r="AZ398" s="4">
        <f>IF(AW398&lt;&gt;0,(1000-(AV398+U398)/2)/AW398*AP398,0)</f>
        <v>0.2848847761607495</v>
      </c>
      <c r="BA398" s="4">
        <f>U398*AA398/1000</f>
        <v>1.832722348773517</v>
      </c>
      <c r="BB398" s="4">
        <f>(AY398-BA398)</f>
        <v>0.9941624166416771</v>
      </c>
      <c r="BC398" s="4">
        <f>1/(1.6/F398+1.37/N398)</f>
        <v>0.1806580349119802</v>
      </c>
      <c r="BD398" s="4">
        <f>G398*AA398*0.001</f>
        <v>22.55659598754556</v>
      </c>
      <c r="BE398" s="4">
        <f>G398/S398</f>
        <v>0.2164999827915318</v>
      </c>
      <c r="BF398" s="4">
        <f>(1-AP398*AA398/AU398/F398)*100</f>
        <v>64.01511207762547</v>
      </c>
      <c r="BG398" s="4">
        <f>(S398-E398/(N398/1.35))</f>
        <v>956.2272983797234</v>
      </c>
      <c r="BH398" s="4">
        <f>E398*BF398/100/BG398</f>
        <v>0.09564127136272149</v>
      </c>
    </row>
    <row r="399" ht="16" customHeight="1">
      <c r="A399" s="4">
        <v>364</v>
      </c>
      <c r="B399" t="s" s="2">
        <v>460</v>
      </c>
      <c r="C399" s="4">
        <v>2152.000030711293</v>
      </c>
      <c r="D399" s="4">
        <v>0</v>
      </c>
      <c r="E399" s="4">
        <f>(R399-S399*(1000-T399)/(1000-U399))*AO399</f>
        <v>181.8026549498967</v>
      </c>
      <c r="F399" s="4">
        <f>IF(AZ399&lt;&gt;0,1/(1/AZ399-1/N399),0)</f>
        <v>0.3507124495916162</v>
      </c>
      <c r="G399" s="4">
        <f>((BC399-AP399/2)*S399-E399)/(BC399+AP399/2)</f>
        <v>51.32131152573928</v>
      </c>
      <c r="H399" s="4">
        <f>AP399*1000</f>
        <v>3.46360744637723</v>
      </c>
      <c r="I399" s="4">
        <f>(AU399-BA399)</f>
        <v>1.102188294678896</v>
      </c>
      <c r="J399" s="4">
        <f>(P399+AT399*D399)</f>
        <v>23.72750091552734</v>
      </c>
      <c r="K399" s="4">
        <v>6</v>
      </c>
      <c r="L399" s="4">
        <f>(K399*AI399+AJ399)</f>
        <v>1.420000016689301</v>
      </c>
      <c r="M399" s="4">
        <v>1</v>
      </c>
      <c r="N399" s="4">
        <f>L399*(M399+1)*(M399+1)/(M399*M399+1)</f>
        <v>2.840000033378601</v>
      </c>
      <c r="O399" s="4">
        <v>22.00937461853027</v>
      </c>
      <c r="P399" s="4">
        <v>23.72750091552734</v>
      </c>
      <c r="Q399" s="4">
        <v>21.47717094421387</v>
      </c>
      <c r="R399" s="4">
        <v>1199.841308593750</v>
      </c>
      <c r="S399" s="4">
        <v>977.4186401367188</v>
      </c>
      <c r="T399" s="4">
        <v>14.04258918762207</v>
      </c>
      <c r="U399" s="4">
        <v>18.12719345092773</v>
      </c>
      <c r="V399" s="4">
        <v>53.80245590209961</v>
      </c>
      <c r="W399" s="4">
        <v>69.18626403808594</v>
      </c>
      <c r="X399" s="4">
        <v>499.557128906250</v>
      </c>
      <c r="Y399" s="4">
        <v>2006.168090820312</v>
      </c>
      <c r="Z399" s="4">
        <v>16.58737754821777</v>
      </c>
      <c r="AA399" s="4">
        <v>101.7317352294922</v>
      </c>
      <c r="AB399" s="4">
        <v>9.819377899169922</v>
      </c>
      <c r="AC399" s="4">
        <v>0.2459551244974136</v>
      </c>
      <c r="AD399" s="4">
        <v>0.3186837136745453</v>
      </c>
      <c r="AE399" s="4">
        <v>0.003085891250520945</v>
      </c>
      <c r="AF399" s="4">
        <v>0.2925232946872711</v>
      </c>
      <c r="AG399" s="4">
        <v>0.005063615739345551</v>
      </c>
      <c r="AH399" s="4">
        <v>0.3333333432674408</v>
      </c>
      <c r="AI399" s="4">
        <v>-0.2195652425289154</v>
      </c>
      <c r="AJ399" s="4">
        <v>2.737391471862793</v>
      </c>
      <c r="AK399" s="4">
        <v>1</v>
      </c>
      <c r="AL399" s="4">
        <v>0</v>
      </c>
      <c r="AM399" s="4">
        <v>0.1599999964237213</v>
      </c>
      <c r="AN399" s="4">
        <v>111115</v>
      </c>
      <c r="AO399" s="4">
        <f>X399*0.000001/(K399*0.0001)</f>
        <v>0.83259521484375</v>
      </c>
      <c r="AP399" s="4">
        <f>(U399-T399)/(1000-U399)*AO399</f>
        <v>0.00346360744637723</v>
      </c>
      <c r="AQ399" s="4">
        <f>(P399+273.15)</f>
        <v>296.8775009155273</v>
      </c>
      <c r="AR399" s="4">
        <f>(O399+273.15)</f>
        <v>295.1593746185303</v>
      </c>
      <c r="AS399" s="4">
        <f>(Y399*AK399+Z399*AL399)*AM399</f>
        <v>320.9868873566338</v>
      </c>
      <c r="AT399" s="4">
        <f>((AS399+0.00000010773*(AR399^4-AQ399^4))-AP399*44100)/(L399*0.92*2*29.3+0.00000043092*AQ399^3)</f>
        <v>1.696872585015739</v>
      </c>
      <c r="AU399" s="4">
        <f>0.61365*EXP(17.502*J399/(240.97+J399))</f>
        <v>2.946299139282461</v>
      </c>
      <c r="AV399" s="4">
        <f>AU399*1000/AA399</f>
        <v>28.96145566214941</v>
      </c>
      <c r="AW399" s="4">
        <f>(AV399-U399)</f>
        <v>10.83426221122167</v>
      </c>
      <c r="AX399" s="4">
        <f>IF(D399,P399,(O399+P399)/2)</f>
        <v>22.86843776702881</v>
      </c>
      <c r="AY399" s="4">
        <f>0.61365*EXP(17.502*AX399/(240.97+AX399))</f>
        <v>2.797346537163246</v>
      </c>
      <c r="AZ399" s="4">
        <f>IF(AW399&lt;&gt;0,(1000-(AV399+U399)/2)/AW399*AP399,0)</f>
        <v>0.3121633095625364</v>
      </c>
      <c r="BA399" s="4">
        <f>U399*AA399/1000</f>
        <v>1.844110844603565</v>
      </c>
      <c r="BB399" s="4">
        <f>(AY399-BA399)</f>
        <v>0.9532356925596805</v>
      </c>
      <c r="BC399" s="4">
        <f>1/(1.6/F399+1.37/N399)</f>
        <v>0.1982342729610613</v>
      </c>
      <c r="BD399" s="4">
        <f>G399*AA399*0.001</f>
        <v>5.221006075766795</v>
      </c>
      <c r="BE399" s="4">
        <f>G399/S399</f>
        <v>0.05250699077987769</v>
      </c>
      <c r="BF399" s="4">
        <f>(1-AP399*AA399/AU399/F399)*100</f>
        <v>65.89978671901915</v>
      </c>
      <c r="BG399" s="4">
        <f>(S399-E399/(N399/1.35))</f>
        <v>890.9983650318693</v>
      </c>
      <c r="BH399" s="4">
        <f>E399*BF399/100/BG399</f>
        <v>0.1344644014663382</v>
      </c>
    </row>
    <row r="400" ht="16" customHeight="1">
      <c r="A400" s="4">
        <v>365</v>
      </c>
      <c r="B400" t="s" s="2">
        <v>461</v>
      </c>
      <c r="C400" s="4">
        <v>2157.000030599535</v>
      </c>
      <c r="D400" s="4">
        <v>0</v>
      </c>
      <c r="E400" s="4">
        <f>(R400-S400*(1000-T400)/(1000-U400))*AO400</f>
        <v>148.2848938330106</v>
      </c>
      <c r="F400" s="4">
        <f>IF(AZ400&lt;&gt;0,1/(1/AZ400-1/N400),0)</f>
        <v>0.2698321800427561</v>
      </c>
      <c r="G400" s="4">
        <f>((BC400-AP400/2)*S400-E400)/(BC400+AP400/2)</f>
        <v>57.5722067882377</v>
      </c>
      <c r="H400" s="4">
        <f>AP400*1000</f>
        <v>2.846618640820729</v>
      </c>
      <c r="I400" s="4">
        <f>(AU400-BA400)</f>
        <v>1.148116996250172</v>
      </c>
      <c r="J400" s="4">
        <f>(P400+AT400*D400)</f>
        <v>23.56890296936035</v>
      </c>
      <c r="K400" s="4">
        <v>6</v>
      </c>
      <c r="L400" s="4">
        <f>(K400*AI400+AJ400)</f>
        <v>1.420000016689301</v>
      </c>
      <c r="M400" s="4">
        <v>1</v>
      </c>
      <c r="N400" s="4">
        <f>L400*(M400+1)*(M400+1)/(M400*M400+1)</f>
        <v>2.840000033378601</v>
      </c>
      <c r="O400" s="4">
        <v>22.0144214630127</v>
      </c>
      <c r="P400" s="4">
        <v>23.56890296936035</v>
      </c>
      <c r="Q400" s="4">
        <v>21.68739128112793</v>
      </c>
      <c r="R400" s="4">
        <v>1199.782104492188</v>
      </c>
      <c r="S400" s="4">
        <v>1018.193542480469</v>
      </c>
      <c r="T400" s="4">
        <v>14.04076194763184</v>
      </c>
      <c r="U400" s="4">
        <v>17.4003849029541</v>
      </c>
      <c r="V400" s="4">
        <v>53.79050445556641</v>
      </c>
      <c r="W400" s="4">
        <v>67.27119445800781</v>
      </c>
      <c r="X400" s="4">
        <v>499.5357666015625</v>
      </c>
      <c r="Y400" s="4">
        <v>2014.414428710938</v>
      </c>
      <c r="Z400" s="4">
        <v>12.90332126617432</v>
      </c>
      <c r="AA400" s="4">
        <v>101.7317810058594</v>
      </c>
      <c r="AB400" s="4">
        <v>9.819377899169922</v>
      </c>
      <c r="AC400" s="4">
        <v>0.2459551244974136</v>
      </c>
      <c r="AD400" s="4">
        <v>0.3186837136745453</v>
      </c>
      <c r="AE400" s="4">
        <v>0.003085891250520945</v>
      </c>
      <c r="AF400" s="4">
        <v>0.2925232946872711</v>
      </c>
      <c r="AG400" s="4">
        <v>0.005063615739345551</v>
      </c>
      <c r="AH400" s="4">
        <v>0.3333333432674408</v>
      </c>
      <c r="AI400" s="4">
        <v>-0.2195652425289154</v>
      </c>
      <c r="AJ400" s="4">
        <v>2.737391471862793</v>
      </c>
      <c r="AK400" s="4">
        <v>1</v>
      </c>
      <c r="AL400" s="4">
        <v>0</v>
      </c>
      <c r="AM400" s="4">
        <v>0.1599999964237213</v>
      </c>
      <c r="AN400" s="4">
        <v>111115</v>
      </c>
      <c r="AO400" s="4">
        <f>X400*0.000001/(K400*0.0001)</f>
        <v>0.832559611002604</v>
      </c>
      <c r="AP400" s="4">
        <f>(U400-T400)/(1000-U400)*AO400</f>
        <v>0.002846618640820729</v>
      </c>
      <c r="AQ400" s="4">
        <f>(P400+273.15)</f>
        <v>296.7189029693603</v>
      </c>
      <c r="AR400" s="4">
        <f>(O400+273.15)</f>
        <v>295.1644214630127</v>
      </c>
      <c r="AS400" s="4">
        <f>(Y400*AK400+Z400*AL400)*AM400</f>
        <v>322.3063013896426</v>
      </c>
      <c r="AT400" s="4">
        <f>((AS400+0.00000010773*(AR400^4-AQ400^4))-AP400*44100)/(L400*0.92*2*29.3+0.00000043092*AQ400^3)</f>
        <v>2.043088355651632</v>
      </c>
      <c r="AU400" s="4">
        <f>0.61365*EXP(17.502*J400/(240.97+J400))</f>
        <v>2.918289142615161</v>
      </c>
      <c r="AV400" s="4">
        <f>AU400*1000/AA400</f>
        <v>28.68611080786129</v>
      </c>
      <c r="AW400" s="4">
        <f>(AV400-U400)</f>
        <v>11.28572590490719</v>
      </c>
      <c r="AX400" s="4">
        <f>IF(D400,P400,(O400+P400)/2)</f>
        <v>22.79166221618652</v>
      </c>
      <c r="AY400" s="4">
        <f>0.61365*EXP(17.502*AX400/(240.97+AX400))</f>
        <v>2.784360992873351</v>
      </c>
      <c r="AZ400" s="4">
        <f>IF(AW400&lt;&gt;0,(1000-(AV400+U400)/2)/AW400*AP400,0)</f>
        <v>0.2464195325460851</v>
      </c>
      <c r="BA400" s="4">
        <f>U400*AA400/1000</f>
        <v>1.770172146364988</v>
      </c>
      <c r="BB400" s="4">
        <f>(AY400-BA400)</f>
        <v>1.014188846508362</v>
      </c>
      <c r="BC400" s="4">
        <f>1/(1.6/F400+1.37/N400)</f>
        <v>0.1559574368005937</v>
      </c>
      <c r="BD400" s="4">
        <f>G400*AA400*0.001</f>
        <v>5.856923133005048</v>
      </c>
      <c r="BE400" s="4">
        <f>G400/S400</f>
        <v>0.05654348057244928</v>
      </c>
      <c r="BF400" s="4">
        <f>(1-AP400*AA400/AU400/F400)*100</f>
        <v>63.22405212829507</v>
      </c>
      <c r="BG400" s="4">
        <f>(S400-E400/(N400/1.35))</f>
        <v>947.7060057474445</v>
      </c>
      <c r="BH400" s="4">
        <f>E400*BF400/100/BG400</f>
        <v>0.09892489654682386</v>
      </c>
    </row>
    <row r="401" ht="16" customHeight="1">
      <c r="A401" s="4">
        <v>366</v>
      </c>
      <c r="B401" t="s" s="2">
        <v>462</v>
      </c>
      <c r="C401" s="4">
        <v>2162.000030487776</v>
      </c>
      <c r="D401" s="4">
        <v>0</v>
      </c>
      <c r="E401" s="4">
        <f>(R401-S401*(1000-T401)/(1000-U401))*AO401</f>
        <v>73.62525337000108</v>
      </c>
      <c r="F401" s="4">
        <f>IF(AZ401&lt;&gt;0,1/(1/AZ401-1/N401),0)</f>
        <v>0.1409324820158267</v>
      </c>
      <c r="G401" s="4">
        <f>((BC401-AP401/2)*S401-E401)/(BC401+AP401/2)</f>
        <v>223.9697737485577</v>
      </c>
      <c r="H401" s="4">
        <f>AP401*1000</f>
        <v>1.755811931378248</v>
      </c>
      <c r="I401" s="4">
        <f>(AU401-BA401)</f>
        <v>1.300379855822057</v>
      </c>
      <c r="J401" s="4">
        <f>(P401+AT401*D401)</f>
        <v>23.69111061096191</v>
      </c>
      <c r="K401" s="4">
        <v>6</v>
      </c>
      <c r="L401" s="4">
        <f>(K401*AI401+AJ401)</f>
        <v>1.420000016689301</v>
      </c>
      <c r="M401" s="4">
        <v>1</v>
      </c>
      <c r="N401" s="4">
        <f>L401*(M401+1)*(M401+1)/(M401*M401+1)</f>
        <v>2.840000033378601</v>
      </c>
      <c r="O401" s="4">
        <v>22.10820198059082</v>
      </c>
      <c r="P401" s="4">
        <v>23.69111061096191</v>
      </c>
      <c r="Q401" s="4">
        <v>22.27220726013184</v>
      </c>
      <c r="R401" s="4">
        <v>1199.971069335938</v>
      </c>
      <c r="S401" s="4">
        <v>1109.202392578125</v>
      </c>
      <c r="T401" s="4">
        <v>14.04078197479248</v>
      </c>
      <c r="U401" s="4">
        <v>16.11565971374512</v>
      </c>
      <c r="V401" s="4">
        <v>53.53812408447266</v>
      </c>
      <c r="W401" s="4">
        <v>62.34774017333984</v>
      </c>
      <c r="X401" s="4">
        <v>499.5520935058594</v>
      </c>
      <c r="Y401" s="4">
        <v>2014.753417968750</v>
      </c>
      <c r="Z401" s="4">
        <v>29.10024452209473</v>
      </c>
      <c r="AA401" s="4">
        <v>101.7315902709961</v>
      </c>
      <c r="AB401" s="4">
        <v>9.819377899169922</v>
      </c>
      <c r="AC401" s="4">
        <v>0.2459551244974136</v>
      </c>
      <c r="AD401" s="4">
        <v>0.3186837136745453</v>
      </c>
      <c r="AE401" s="4">
        <v>0.003085891250520945</v>
      </c>
      <c r="AF401" s="4">
        <v>0.2925232946872711</v>
      </c>
      <c r="AG401" s="4">
        <v>0.005063615739345551</v>
      </c>
      <c r="AH401" s="4">
        <v>0.3333333432674408</v>
      </c>
      <c r="AI401" s="4">
        <v>-0.2195652425289154</v>
      </c>
      <c r="AJ401" s="4">
        <v>2.737391471862793</v>
      </c>
      <c r="AK401" s="4">
        <v>1</v>
      </c>
      <c r="AL401" s="4">
        <v>0</v>
      </c>
      <c r="AM401" s="4">
        <v>0.1599999964237213</v>
      </c>
      <c r="AN401" s="4">
        <v>111115</v>
      </c>
      <c r="AO401" s="4">
        <f>X401*0.000001/(K401*0.0001)</f>
        <v>0.8325868225097655</v>
      </c>
      <c r="AP401" s="4">
        <f>(U401-T401)/(1000-U401)*AO401</f>
        <v>0.001755811931378248</v>
      </c>
      <c r="AQ401" s="4">
        <f>(P401+273.15)</f>
        <v>296.8411106109619</v>
      </c>
      <c r="AR401" s="4">
        <f>(O401+273.15)</f>
        <v>295.2582019805908</v>
      </c>
      <c r="AS401" s="4">
        <f>(Y401*AK401+Z401*AL401)*AM401</f>
        <v>322.3605396696803</v>
      </c>
      <c r="AT401" s="4">
        <f>((AS401+0.00000010773*(AR401^4-AQ401^4))-AP401*44100)/(L401*0.92*2*29.3+0.00000043092*AQ401^3)</f>
        <v>2.587271183590816</v>
      </c>
      <c r="AU401" s="4">
        <f>0.61365*EXP(17.502*J401/(240.97+J401))</f>
        <v>2.939851546767574</v>
      </c>
      <c r="AV401" s="4">
        <f>AU401*1000/AA401</f>
        <v>28.89811845992279</v>
      </c>
      <c r="AW401" s="4">
        <f>(AV401-U401)</f>
        <v>12.78245874617767</v>
      </c>
      <c r="AX401" s="4">
        <f>IF(D401,P401,(O401+P401)/2)</f>
        <v>22.89965629577637</v>
      </c>
      <c r="AY401" s="4">
        <f>0.61365*EXP(17.502*AX401/(240.97+AX401))</f>
        <v>2.802641861591924</v>
      </c>
      <c r="AZ401" s="4">
        <f>IF(AW401&lt;&gt;0,(1000-(AV401+U401)/2)/AW401*AP401,0)</f>
        <v>0.1342694782797245</v>
      </c>
      <c r="BA401" s="4">
        <f>U401*AA401/1000</f>
        <v>1.639471690945516</v>
      </c>
      <c r="BB401" s="4">
        <f>(AY401-BA401)</f>
        <v>1.163170170646407</v>
      </c>
      <c r="BC401" s="4">
        <f>1/(1.6/F401+1.37/N401)</f>
        <v>0.08449265376935944</v>
      </c>
      <c r="BD401" s="4">
        <f>G401*AA401*0.001</f>
        <v>22.78480125607597</v>
      </c>
      <c r="BE401" s="4">
        <f>G401/S401</f>
        <v>0.2019196633970322</v>
      </c>
      <c r="BF401" s="4">
        <f>(1-AP401*AA401/AU401/F401)*100</f>
        <v>56.88808360755535</v>
      </c>
      <c r="BG401" s="4">
        <f>(S401-E401/(N401/1.35))</f>
        <v>1074.204473253717</v>
      </c>
      <c r="BH401" s="4">
        <f>E401*BF401/100/BG401</f>
        <v>0.03899071055488715</v>
      </c>
    </row>
    <row r="402" ht="16" customHeight="1">
      <c r="A402" s="4">
        <v>367</v>
      </c>
      <c r="B402" t="s" s="2">
        <v>463</v>
      </c>
      <c r="C402" s="4">
        <v>2167.500030364841</v>
      </c>
      <c r="D402" s="4">
        <v>0</v>
      </c>
      <c r="E402" s="4">
        <f>(R402-S402*(1000-T402)/(1000-U402))*AO402</f>
        <v>29.20206115587971</v>
      </c>
      <c r="F402" s="4">
        <f>IF(AZ402&lt;&gt;0,1/(1/AZ402-1/N402),0)</f>
        <v>0.0753653073310169</v>
      </c>
      <c r="G402" s="4">
        <f>((BC402-AP402/2)*S402-E402)/(BC402+AP402/2)</f>
        <v>511.0029454356264</v>
      </c>
      <c r="H402" s="4">
        <f>AP402*1000</f>
        <v>1.03417902234164</v>
      </c>
      <c r="I402" s="4">
        <f>(AU402-BA402)</f>
        <v>1.401274691492605</v>
      </c>
      <c r="J402" s="4">
        <f>(P402+AT402*D402)</f>
        <v>23.77304649353027</v>
      </c>
      <c r="K402" s="4">
        <v>6</v>
      </c>
      <c r="L402" s="4">
        <f>(K402*AI402+AJ402)</f>
        <v>1.420000016689301</v>
      </c>
      <c r="M402" s="4">
        <v>1</v>
      </c>
      <c r="N402" s="4">
        <f>L402*(M402+1)*(M402+1)/(M402*M402+1)</f>
        <v>2.840000033378601</v>
      </c>
      <c r="O402" s="4">
        <v>22.37962532043457</v>
      </c>
      <c r="P402" s="4">
        <v>23.77304649353027</v>
      </c>
      <c r="Q402" s="4">
        <v>23.21297073364258</v>
      </c>
      <c r="R402" s="4">
        <v>1200.371337890625</v>
      </c>
      <c r="S402" s="4">
        <v>1163.851440429688</v>
      </c>
      <c r="T402" s="4">
        <v>14.04364967346191</v>
      </c>
      <c r="U402" s="4">
        <v>15.26682567596436</v>
      </c>
      <c r="V402" s="4">
        <v>52.7725715637207</v>
      </c>
      <c r="W402" s="4">
        <v>58.04050445556641</v>
      </c>
      <c r="X402" s="4">
        <v>499.5472717285156</v>
      </c>
      <c r="Y402" s="4">
        <v>2004.845458984375</v>
      </c>
      <c r="Z402" s="4">
        <v>60.39292144775391</v>
      </c>
      <c r="AA402" s="4">
        <v>101.7311401367188</v>
      </c>
      <c r="AB402" s="4">
        <v>9.819377899169922</v>
      </c>
      <c r="AC402" s="4">
        <v>0.2459551244974136</v>
      </c>
      <c r="AD402" s="4">
        <v>0.3186837136745453</v>
      </c>
      <c r="AE402" s="4">
        <v>0.003085891250520945</v>
      </c>
      <c r="AF402" s="4">
        <v>0.2925232946872711</v>
      </c>
      <c r="AG402" s="4">
        <v>0.005063615739345551</v>
      </c>
      <c r="AH402" s="4">
        <v>0.3333333432674408</v>
      </c>
      <c r="AI402" s="4">
        <v>-0.2195652425289154</v>
      </c>
      <c r="AJ402" s="4">
        <v>2.737391471862793</v>
      </c>
      <c r="AK402" s="4">
        <v>1</v>
      </c>
      <c r="AL402" s="4">
        <v>0</v>
      </c>
      <c r="AM402" s="4">
        <v>0.1599999964237213</v>
      </c>
      <c r="AN402" s="4">
        <v>111115</v>
      </c>
      <c r="AO402" s="4">
        <f>X402*0.000001/(K402*0.0001)</f>
        <v>0.8325787862141926</v>
      </c>
      <c r="AP402" s="4">
        <f>(U402-T402)/(1000-U402)*AO402</f>
        <v>0.00103417902234164</v>
      </c>
      <c r="AQ402" s="4">
        <f>(P402+273.15)</f>
        <v>296.9230464935303</v>
      </c>
      <c r="AR402" s="4">
        <f>(O402+273.15)</f>
        <v>295.5296253204345</v>
      </c>
      <c r="AS402" s="4">
        <f>(Y402*AK402+Z402*AL402)*AM402</f>
        <v>320.7752662676139</v>
      </c>
      <c r="AT402" s="4">
        <f>((AS402+0.00000010773*(AR402^4-AQ402^4))-AP402*44100)/(L402*0.92*2*29.3+0.00000043092*AQ402^3)</f>
        <v>2.955065567252392</v>
      </c>
      <c r="AU402" s="4">
        <f>0.61365*EXP(17.502*J402/(240.97+J402))</f>
        <v>2.954386273776991</v>
      </c>
      <c r="AV402" s="4">
        <f>AU402*1000/AA402</f>
        <v>29.04112024898694</v>
      </c>
      <c r="AW402" s="4">
        <f>(AV402-U402)</f>
        <v>13.77429457302258</v>
      </c>
      <c r="AX402" s="4">
        <f>IF(D402,P402,(O402+P402)/2)</f>
        <v>23.07633590698242</v>
      </c>
      <c r="AY402" s="4">
        <f>0.61365*EXP(17.502*AX402/(240.97+AX402))</f>
        <v>2.832776049237757</v>
      </c>
      <c r="AZ402" s="4">
        <f>IF(AW402&lt;&gt;0,(1000-(AV402+U402)/2)/AW402*AP402,0)</f>
        <v>0.07341703365506104</v>
      </c>
      <c r="BA402" s="4">
        <f>U402*AA402/1000</f>
        <v>1.553111582284386</v>
      </c>
      <c r="BB402" s="4">
        <f>(AY402-BA402)</f>
        <v>1.279664466953371</v>
      </c>
      <c r="BC402" s="4">
        <f>1/(1.6/F402+1.37/N402)</f>
        <v>0.04605679728467878</v>
      </c>
      <c r="BD402" s="4">
        <f>G402*AA402*0.001</f>
        <v>51.98491225238775</v>
      </c>
      <c r="BE402" s="4">
        <f>G402/S402</f>
        <v>0.4390620036926422</v>
      </c>
      <c r="BF402" s="4">
        <f>(1-AP402*AA402/AU402/F402)*100</f>
        <v>52.74901301172896</v>
      </c>
      <c r="BG402" s="4">
        <f>(S402-E402/(N402/1.35))</f>
        <v>1149.970179127891</v>
      </c>
      <c r="BH402" s="4">
        <f>E402*BF402/100/BG402</f>
        <v>0.01339495520700362</v>
      </c>
    </row>
    <row r="403" ht="16" customHeight="1">
      <c r="A403" s="4">
        <v>368</v>
      </c>
      <c r="B403" t="s" s="2">
        <v>464</v>
      </c>
      <c r="C403" s="4">
        <v>2172.500030253083</v>
      </c>
      <c r="D403" s="4">
        <v>0</v>
      </c>
      <c r="E403" s="4">
        <f>(R403-S403*(1000-T403)/(1000-U403))*AO403</f>
        <v>12.92709804306701</v>
      </c>
      <c r="F403" s="4">
        <f>IF(AZ403&lt;&gt;0,1/(1/AZ403-1/N403),0)</f>
        <v>0.04633251968719946</v>
      </c>
      <c r="G403" s="4">
        <f>((BC403-AP403/2)*S403-E403)/(BC403+AP403/2)</f>
        <v>708.888560867702</v>
      </c>
      <c r="H403" s="4">
        <f>AP403*1000</f>
        <v>0.6846481137954719</v>
      </c>
      <c r="I403" s="4">
        <f>(AU403-BA403)</f>
        <v>1.493862806861533</v>
      </c>
      <c r="J403" s="4">
        <f>(P403+AT403*D403)</f>
        <v>24.0570011138916</v>
      </c>
      <c r="K403" s="4">
        <v>6</v>
      </c>
      <c r="L403" s="4">
        <f>(K403*AI403+AJ403)</f>
        <v>1.420000016689301</v>
      </c>
      <c r="M403" s="4">
        <v>1</v>
      </c>
      <c r="N403" s="4">
        <f>L403*(M403+1)*(M403+1)/(M403*M403+1)</f>
        <v>2.840000033378601</v>
      </c>
      <c r="O403" s="4">
        <v>22.74144744873047</v>
      </c>
      <c r="P403" s="4">
        <v>24.0570011138916</v>
      </c>
      <c r="Q403" s="4">
        <v>23.86766242980957</v>
      </c>
      <c r="R403" s="4">
        <v>1200.727905273438</v>
      </c>
      <c r="S403" s="4">
        <v>1184.227783203125</v>
      </c>
      <c r="T403" s="4">
        <v>14.0466480255127</v>
      </c>
      <c r="U403" s="4">
        <v>14.85673999786377</v>
      </c>
      <c r="V403" s="4">
        <v>51.71139907836914</v>
      </c>
      <c r="W403" s="4">
        <v>55.09597778320312</v>
      </c>
      <c r="X403" s="4">
        <v>499.5554809570312</v>
      </c>
      <c r="Y403" s="4">
        <v>1999.507690429688</v>
      </c>
      <c r="Z403" s="4">
        <v>89.75223541259766</v>
      </c>
      <c r="AA403" s="4">
        <v>101.7303924560547</v>
      </c>
      <c r="AB403" s="4">
        <v>9.819377899169922</v>
      </c>
      <c r="AC403" s="4">
        <v>0.2459551244974136</v>
      </c>
      <c r="AD403" s="4">
        <v>0.3186837136745453</v>
      </c>
      <c r="AE403" s="4">
        <v>0.003085891250520945</v>
      </c>
      <c r="AF403" s="4">
        <v>0.2925232946872711</v>
      </c>
      <c r="AG403" s="4">
        <v>0.005063615739345551</v>
      </c>
      <c r="AH403" s="4">
        <v>0.3333333432674408</v>
      </c>
      <c r="AI403" s="4">
        <v>-0.2195652425289154</v>
      </c>
      <c r="AJ403" s="4">
        <v>2.737391471862793</v>
      </c>
      <c r="AK403" s="4">
        <v>1</v>
      </c>
      <c r="AL403" s="4">
        <v>0</v>
      </c>
      <c r="AM403" s="4">
        <v>0.1599999964237213</v>
      </c>
      <c r="AN403" s="4">
        <v>111115</v>
      </c>
      <c r="AO403" s="4">
        <f>X403*0.000001/(K403*0.0001)</f>
        <v>0.8325924682617186</v>
      </c>
      <c r="AP403" s="4">
        <f>(U403-T403)/(1000-U403)*AO403</f>
        <v>0.0006846481137954719</v>
      </c>
      <c r="AQ403" s="4">
        <f>(P403+273.15)</f>
        <v>297.2070011138916</v>
      </c>
      <c r="AR403" s="4">
        <f>(O403+273.15)</f>
        <v>295.8914474487304</v>
      </c>
      <c r="AS403" s="4">
        <f>(Y403*AK403+Z403*AL403)*AM403</f>
        <v>319.9212233179533</v>
      </c>
      <c r="AT403" s="4">
        <f>((AS403+0.00000010773*(AR403^4-AQ403^4))-AP403*44100)/(L403*0.92*2*29.3+0.00000043092*AQ403^3)</f>
        <v>3.129060012463671</v>
      </c>
      <c r="AU403" s="4">
        <f>0.61365*EXP(17.502*J403/(240.97+J403))</f>
        <v>3.005244797461779</v>
      </c>
      <c r="AV403" s="4">
        <f>AU403*1000/AA403</f>
        <v>29.54126809999263</v>
      </c>
      <c r="AW403" s="4">
        <f>(AV403-U403)</f>
        <v>14.68452810212886</v>
      </c>
      <c r="AX403" s="4">
        <f>IF(D403,P403,(O403+P403)/2)</f>
        <v>23.39922428131104</v>
      </c>
      <c r="AY403" s="4">
        <f>0.61365*EXP(17.502*AX403/(240.97+AX403))</f>
        <v>2.888580296353278</v>
      </c>
      <c r="AZ403" s="4">
        <f>IF(AW403&lt;&gt;0,(1000-(AV403+U403)/2)/AW403*AP403,0)</f>
        <v>0.04558877227033146</v>
      </c>
      <c r="BA403" s="4">
        <f>U403*AA403/1000</f>
        <v>1.511381990600246</v>
      </c>
      <c r="BB403" s="4">
        <f>(AY403-BA403)</f>
        <v>1.377198305753031</v>
      </c>
      <c r="BC403" s="4">
        <f>1/(1.6/F403+1.37/N403)</f>
        <v>0.02855888315601576</v>
      </c>
      <c r="BD403" s="4">
        <f>G403*AA403*0.001</f>
        <v>72.11551150467915</v>
      </c>
      <c r="BE403" s="4">
        <f>G403/S403</f>
        <v>0.598608283746126</v>
      </c>
      <c r="BF403" s="4">
        <f>(1-AP403*AA403/AU403/F403)*100</f>
        <v>49.979000775134</v>
      </c>
      <c r="BG403" s="4">
        <f>(S403-E403/(N403/1.35))</f>
        <v>1178.082859909804</v>
      </c>
      <c r="BH403" s="4">
        <f>E403*BF403/100/BG403</f>
        <v>0.005484193558033297</v>
      </c>
    </row>
    <row r="404" ht="16" customHeight="1">
      <c r="A404" s="4">
        <v>369</v>
      </c>
      <c r="B404" t="s" s="2">
        <v>465</v>
      </c>
      <c r="C404" s="4">
        <v>2177.500030141324</v>
      </c>
      <c r="D404" s="4">
        <v>0</v>
      </c>
      <c r="E404" s="4">
        <f>(R404-S404*(1000-T404)/(1000-U404))*AO404</f>
        <v>5.384789837399801</v>
      </c>
      <c r="F404" s="4">
        <f>IF(AZ404&lt;&gt;0,1/(1/AZ404-1/N404),0)</f>
        <v>0.03129164856717519</v>
      </c>
      <c r="G404" s="4">
        <f>((BC404-AP404/2)*S404-E404)/(BC404+AP404/2)</f>
        <v>889.3893466089673</v>
      </c>
      <c r="H404" s="4">
        <f>AP404*1000</f>
        <v>0.4861866027060577</v>
      </c>
      <c r="I404" s="4">
        <f>(AU404-BA404)</f>
        <v>1.562381438666977</v>
      </c>
      <c r="J404" s="4">
        <f>(P404+AT404*D404)</f>
        <v>24.30343627929688</v>
      </c>
      <c r="K404" s="4">
        <v>6</v>
      </c>
      <c r="L404" s="4">
        <f>(K404*AI404+AJ404)</f>
        <v>1.420000016689301</v>
      </c>
      <c r="M404" s="4">
        <v>1</v>
      </c>
      <c r="N404" s="4">
        <f>L404*(M404+1)*(M404+1)/(M404*M404+1)</f>
        <v>2.840000033378601</v>
      </c>
      <c r="O404" s="4">
        <v>23.08192443847656</v>
      </c>
      <c r="P404" s="4">
        <v>24.30343627929688</v>
      </c>
      <c r="Q404" s="4">
        <v>24.05548667907715</v>
      </c>
      <c r="R404" s="4">
        <v>1200.619018554688</v>
      </c>
      <c r="S404" s="4">
        <v>1193.454833984375</v>
      </c>
      <c r="T404" s="4">
        <v>14.04784107208252</v>
      </c>
      <c r="U404" s="4">
        <v>14.6232271194458</v>
      </c>
      <c r="V404" s="4">
        <v>50.65544128417969</v>
      </c>
      <c r="W404" s="4">
        <v>52.95375823974609</v>
      </c>
      <c r="X404" s="4">
        <v>499.5710144042969</v>
      </c>
      <c r="Y404" s="4">
        <v>1997.463500976562</v>
      </c>
      <c r="Z404" s="4">
        <v>98.24020385742188</v>
      </c>
      <c r="AA404" s="4">
        <v>101.729980468750</v>
      </c>
      <c r="AB404" s="4">
        <v>9.819377899169922</v>
      </c>
      <c r="AC404" s="4">
        <v>0.2459551244974136</v>
      </c>
      <c r="AD404" s="4">
        <v>0.3186837136745453</v>
      </c>
      <c r="AE404" s="4">
        <v>0.003085891250520945</v>
      </c>
      <c r="AF404" s="4">
        <v>0.2925232946872711</v>
      </c>
      <c r="AG404" s="4">
        <v>0.005063615739345551</v>
      </c>
      <c r="AH404" s="4">
        <v>0.3333333432674408</v>
      </c>
      <c r="AI404" s="4">
        <v>-0.2195652425289154</v>
      </c>
      <c r="AJ404" s="4">
        <v>2.737391471862793</v>
      </c>
      <c r="AK404" s="4">
        <v>1</v>
      </c>
      <c r="AL404" s="4">
        <v>0</v>
      </c>
      <c r="AM404" s="4">
        <v>0.1599999964237213</v>
      </c>
      <c r="AN404" s="4">
        <v>111115</v>
      </c>
      <c r="AO404" s="4">
        <f>X404*0.000001/(K404*0.0001)</f>
        <v>0.8326183573404947</v>
      </c>
      <c r="AP404" s="4">
        <f>(U404-T404)/(1000-U404)*AO404</f>
        <v>0.0004861866027060577</v>
      </c>
      <c r="AQ404" s="4">
        <f>(P404+273.15)</f>
        <v>297.4534362792969</v>
      </c>
      <c r="AR404" s="4">
        <f>(O404+273.15)</f>
        <v>296.2319244384765</v>
      </c>
      <c r="AS404" s="4">
        <f>(Y404*AK404+Z404*AL404)*AM404</f>
        <v>319.5941530127639</v>
      </c>
      <c r="AT404" s="4">
        <f>((AS404+0.00000010773*(AR404^4-AQ404^4))-AP404*44100)/(L404*0.92*2*29.3+0.00000043092*AQ404^3)</f>
        <v>3.235469893323567</v>
      </c>
      <c r="AU404" s="4">
        <f>0.61365*EXP(17.502*J404/(240.97+J404))</f>
        <v>3.050002047918293</v>
      </c>
      <c r="AV404" s="4">
        <f>AU404*1000/AA404</f>
        <v>29.98134899726252</v>
      </c>
      <c r="AW404" s="4">
        <f>(AV404-U404)</f>
        <v>15.35812187781672</v>
      </c>
      <c r="AX404" s="4">
        <f>IF(D404,P404,(O404+P404)/2)</f>
        <v>23.69268035888672</v>
      </c>
      <c r="AY404" s="4">
        <f>0.61365*EXP(17.502*AX404/(240.97+AX404))</f>
        <v>2.940129418047691</v>
      </c>
      <c r="AZ404" s="4">
        <f>IF(AW404&lt;&gt;0,(1000-(AV404+U404)/2)/AW404*AP404,0)</f>
        <v>0.03095062878287098</v>
      </c>
      <c r="BA404" s="4">
        <f>U404*AA404/1000</f>
        <v>1.487620609251317</v>
      </c>
      <c r="BB404" s="4">
        <f>(AY404-BA404)</f>
        <v>1.452508808796374</v>
      </c>
      <c r="BC404" s="4">
        <f>1/(1.6/F404+1.37/N404)</f>
        <v>0.01937449513364483</v>
      </c>
      <c r="BD404" s="4">
        <f>G404*AA404*0.001</f>
        <v>90.47756085964457</v>
      </c>
      <c r="BE404" s="4">
        <f>G404/S404</f>
        <v>0.7452224594371297</v>
      </c>
      <c r="BF404" s="4">
        <f>(1-AP404*AA404/AU404/F404)*100</f>
        <v>48.17690179640866</v>
      </c>
      <c r="BG404" s="4">
        <f>(S404-E404/(N404/1.35))</f>
        <v>1190.895162788934</v>
      </c>
      <c r="BH404" s="4">
        <f>E404*BF404/100/BG404</f>
        <v>0.00217838227324035</v>
      </c>
    </row>
    <row r="405" ht="16" customHeight="1">
      <c r="A405" s="4">
        <v>370</v>
      </c>
      <c r="B405" t="s" s="2">
        <v>466</v>
      </c>
      <c r="C405" s="4">
        <v>2183.000030018389</v>
      </c>
      <c r="D405" s="4">
        <v>0</v>
      </c>
      <c r="E405" s="4">
        <f>(R405-S405*(1000-T405)/(1000-U405))*AO405</f>
        <v>1.570025379811097</v>
      </c>
      <c r="F405" s="4">
        <f>IF(AZ405&lt;&gt;0,1/(1/AZ405-1/N405),0)</f>
        <v>0.02250357844512105</v>
      </c>
      <c r="G405" s="4">
        <f>((BC405-AP405/2)*S405-E405)/(BC405+AP405/2)</f>
        <v>1056.334489576250</v>
      </c>
      <c r="H405" s="4">
        <f>AP405*1000</f>
        <v>0.3597769865411143</v>
      </c>
      <c r="I405" s="4">
        <f>(AU405-BA405)</f>
        <v>1.602656718215738</v>
      </c>
      <c r="J405" s="4">
        <f>(P405+AT405*D405)</f>
        <v>24.43890380859375</v>
      </c>
      <c r="K405" s="4">
        <v>6</v>
      </c>
      <c r="L405" s="4">
        <f>(K405*AI405+AJ405)</f>
        <v>1.420000016689301</v>
      </c>
      <c r="M405" s="4">
        <v>1</v>
      </c>
      <c r="N405" s="4">
        <f>L405*(M405+1)*(M405+1)/(M405*M405+1)</f>
        <v>2.840000033378601</v>
      </c>
      <c r="O405" s="4">
        <v>23.32585525512695</v>
      </c>
      <c r="P405" s="4">
        <v>24.43890380859375</v>
      </c>
      <c r="Q405" s="4">
        <v>23.9276294708252</v>
      </c>
      <c r="R405" s="4">
        <v>1200.148925781250</v>
      </c>
      <c r="S405" s="4">
        <v>1197.745727539062</v>
      </c>
      <c r="T405" s="4">
        <v>14.04581928253174</v>
      </c>
      <c r="U405" s="4">
        <v>14.47166919708252</v>
      </c>
      <c r="V405" s="4">
        <v>49.83822631835938</v>
      </c>
      <c r="W405" s="4">
        <v>51.47430419921875</v>
      </c>
      <c r="X405" s="4">
        <v>499.5709533691406</v>
      </c>
      <c r="Y405" s="4">
        <v>1998.019042968750</v>
      </c>
      <c r="Z405" s="4">
        <v>99.15567779541016</v>
      </c>
      <c r="AA405" s="4">
        <v>101.7295303344727</v>
      </c>
      <c r="AB405" s="4">
        <v>9.819377899169922</v>
      </c>
      <c r="AC405" s="4">
        <v>0.2459551244974136</v>
      </c>
      <c r="AD405" s="4">
        <v>0.3186837136745453</v>
      </c>
      <c r="AE405" s="4">
        <v>0.003085891250520945</v>
      </c>
      <c r="AF405" s="4">
        <v>0.2925232946872711</v>
      </c>
      <c r="AG405" s="4">
        <v>0.005063615739345551</v>
      </c>
      <c r="AH405" s="4">
        <v>0.3333333432674408</v>
      </c>
      <c r="AI405" s="4">
        <v>-0.2195652425289154</v>
      </c>
      <c r="AJ405" s="4">
        <v>2.737391471862793</v>
      </c>
      <c r="AK405" s="4">
        <v>1</v>
      </c>
      <c r="AL405" s="4">
        <v>0</v>
      </c>
      <c r="AM405" s="4">
        <v>0.1599999964237213</v>
      </c>
      <c r="AN405" s="4">
        <v>111115</v>
      </c>
      <c r="AO405" s="4">
        <f>X405*0.000001/(K405*0.0001)</f>
        <v>0.8326182556152343</v>
      </c>
      <c r="AP405" s="4">
        <f>(U405-T405)/(1000-U405)*AO405</f>
        <v>0.0003597769865411143</v>
      </c>
      <c r="AQ405" s="4">
        <f>(P405+273.15)</f>
        <v>297.5889038085937</v>
      </c>
      <c r="AR405" s="4">
        <f>(O405+273.15)</f>
        <v>296.4758552551269</v>
      </c>
      <c r="AS405" s="4">
        <f>(Y405*AK405+Z405*AL405)*AM405</f>
        <v>319.6830397295271</v>
      </c>
      <c r="AT405" s="4">
        <f>((AS405+0.00000010773*(AR405^4-AQ405^4))-AP405*44100)/(L405*0.92*2*29.3+0.00000043092*AQ405^3)</f>
        <v>3.312955322313353</v>
      </c>
      <c r="AU405" s="4">
        <f>0.61365*EXP(17.502*J405/(240.97+J405))</f>
        <v>3.074852828790797</v>
      </c>
      <c r="AV405" s="4">
        <f>AU405*1000/AA405</f>
        <v>30.22576452167925</v>
      </c>
      <c r="AW405" s="4">
        <f>(AV405-U405)</f>
        <v>15.75409532459673</v>
      </c>
      <c r="AX405" s="4">
        <f>IF(D405,P405,(O405+P405)/2)</f>
        <v>23.88237953186035</v>
      </c>
      <c r="AY405" s="4">
        <f>0.61365*EXP(17.502*AX405/(240.97+AX405))</f>
        <v>2.973878870220636</v>
      </c>
      <c r="AZ405" s="4">
        <f>IF(AW405&lt;&gt;0,(1000-(AV405+U405)/2)/AW405*AP405,0)</f>
        <v>0.02232666651364123</v>
      </c>
      <c r="BA405" s="4">
        <f>U405*AA405/1000</f>
        <v>1.47219611057506</v>
      </c>
      <c r="BB405" s="4">
        <f>(AY405-BA405)</f>
        <v>1.501682759645576</v>
      </c>
      <c r="BC405" s="4">
        <f>1/(1.6/F405+1.37/N405)</f>
        <v>0.01396995388936811</v>
      </c>
      <c r="BD405" s="4">
        <f>G405*AA405*0.001</f>
        <v>107.4604115006969</v>
      </c>
      <c r="BE405" s="4">
        <f>G405/S405</f>
        <v>0.8819355104247699</v>
      </c>
      <c r="BF405" s="4">
        <f>(1-AP405*AA405/AU405/F405)*100</f>
        <v>47.10623253901161</v>
      </c>
      <c r="BG405" s="4">
        <f>(S405-E405/(N405/1.35))</f>
        <v>1196.999412666586</v>
      </c>
      <c r="BH405" s="4">
        <f>E405*BF405/100/BG405</f>
        <v>0.0006178614613416852</v>
      </c>
    </row>
    <row r="406" ht="16" customHeight="1">
      <c r="A406" s="4">
        <v>371</v>
      </c>
      <c r="B406" t="s" s="2">
        <v>467</v>
      </c>
      <c r="C406" s="4">
        <v>2188.000029906631</v>
      </c>
      <c r="D406" s="4">
        <v>0</v>
      </c>
      <c r="E406" s="4">
        <f>(R406-S406*(1000-T406)/(1000-U406))*AO406</f>
        <v>0.1816078079336963</v>
      </c>
      <c r="F406" s="4">
        <f>IF(AZ406&lt;&gt;0,1/(1/AZ406-1/N406),0)</f>
        <v>0.0178476389115643</v>
      </c>
      <c r="G406" s="4">
        <f>((BC406-AP406/2)*S406-E406)/(BC406+AP406/2)</f>
        <v>1152.193329464174</v>
      </c>
      <c r="H406" s="4">
        <f>AP406*1000</f>
        <v>0.2888726295726605</v>
      </c>
      <c r="I406" s="4">
        <f>(AU406-BA406)</f>
        <v>1.619863460870746</v>
      </c>
      <c r="J406" s="4">
        <f>(P406+AT406*D406)</f>
        <v>24.48507499694824</v>
      </c>
      <c r="K406" s="4">
        <v>6</v>
      </c>
      <c r="L406" s="4">
        <f>(K406*AI406+AJ406)</f>
        <v>1.420000016689301</v>
      </c>
      <c r="M406" s="4">
        <v>1</v>
      </c>
      <c r="N406" s="4">
        <f>L406*(M406+1)*(M406+1)/(M406*M406+1)</f>
        <v>2.840000033378601</v>
      </c>
      <c r="O406" s="4">
        <v>23.43619918823242</v>
      </c>
      <c r="P406" s="4">
        <v>24.48507499694824</v>
      </c>
      <c r="Q406" s="4">
        <v>23.81317520141602</v>
      </c>
      <c r="R406" s="4">
        <v>1199.806030273438</v>
      </c>
      <c r="S406" s="4">
        <v>1199.171875</v>
      </c>
      <c r="T406" s="4">
        <v>14.04421234130859</v>
      </c>
      <c r="U406" s="4">
        <v>14.38616180419922</v>
      </c>
      <c r="V406" s="4">
        <v>49.43485641479492</v>
      </c>
      <c r="W406" s="4">
        <v>50.71300506591797</v>
      </c>
      <c r="X406" s="4">
        <v>499.5770874023438</v>
      </c>
      <c r="Y406" s="4">
        <v>1999.741577148438</v>
      </c>
      <c r="Z406" s="4">
        <v>101.3912048339844</v>
      </c>
      <c r="AA406" s="4">
        <v>101.7296752929688</v>
      </c>
      <c r="AB406" s="4">
        <v>9.819377899169922</v>
      </c>
      <c r="AC406" s="4">
        <v>0.2459551244974136</v>
      </c>
      <c r="AD406" s="4">
        <v>0.3186837136745453</v>
      </c>
      <c r="AE406" s="4">
        <v>0.003085891250520945</v>
      </c>
      <c r="AF406" s="4">
        <v>0.2925232946872711</v>
      </c>
      <c r="AG406" s="4">
        <v>0.005063615739345551</v>
      </c>
      <c r="AH406" s="4">
        <v>0.6666666865348816</v>
      </c>
      <c r="AI406" s="4">
        <v>-0.2195652425289154</v>
      </c>
      <c r="AJ406" s="4">
        <v>2.737391471862793</v>
      </c>
      <c r="AK406" s="4">
        <v>1</v>
      </c>
      <c r="AL406" s="4">
        <v>0</v>
      </c>
      <c r="AM406" s="4">
        <v>0.1599999964237213</v>
      </c>
      <c r="AN406" s="4">
        <v>111115</v>
      </c>
      <c r="AO406" s="4">
        <f>X406*0.000001/(K406*0.0001)</f>
        <v>0.832628479003906</v>
      </c>
      <c r="AP406" s="4">
        <f>(U406-T406)/(1000-U406)*AO406</f>
        <v>0.0002888726295726605</v>
      </c>
      <c r="AQ406" s="4">
        <f>(P406+273.15)</f>
        <v>297.6350749969482</v>
      </c>
      <c r="AR406" s="4">
        <f>(O406+273.15)</f>
        <v>296.5861991882324</v>
      </c>
      <c r="AS406" s="4">
        <f>(Y406*AK406+Z406*AL406)*AM406</f>
        <v>319.9586451921168</v>
      </c>
      <c r="AT406" s="4">
        <f>((AS406+0.00000010773*(AR406^4-AQ406^4))-AP406*44100)/(L406*0.92*2*29.3+0.00000043092*AQ406^3)</f>
        <v>3.359593869894223</v>
      </c>
      <c r="AU406" s="4">
        <f>0.61365*EXP(17.502*J406/(240.97+J406))</f>
        <v>3.083363029924042</v>
      </c>
      <c r="AV406" s="4">
        <f>AU406*1000/AA406</f>
        <v>30.3093765024251</v>
      </c>
      <c r="AW406" s="4">
        <f>(AV406-U406)</f>
        <v>15.92321469822588</v>
      </c>
      <c r="AX406" s="4">
        <f>IF(D406,P406,(O406+P406)/2)</f>
        <v>23.96063709259033</v>
      </c>
      <c r="AY406" s="4">
        <f>0.61365*EXP(17.502*AX406/(240.97+AX406))</f>
        <v>2.987900095756495</v>
      </c>
      <c r="AZ406" s="4">
        <f>IF(AW406&lt;&gt;0,(1000-(AV406+U406)/2)/AW406*AP406,0)</f>
        <v>0.01773617803217378</v>
      </c>
      <c r="BA406" s="4">
        <f>U406*AA406/1000</f>
        <v>1.463499569053296</v>
      </c>
      <c r="BB406" s="4">
        <f>(AY406-BA406)</f>
        <v>1.524400526703199</v>
      </c>
      <c r="BC406" s="4">
        <f>1/(1.6/F406+1.37/N406)</f>
        <v>0.01109507173622097</v>
      </c>
      <c r="BD406" s="4">
        <f>G406*AA406*0.001</f>
        <v>117.212253281115</v>
      </c>
      <c r="BE406" s="4">
        <f>G406/S406</f>
        <v>0.9608241766545554</v>
      </c>
      <c r="BF406" s="4">
        <f>(1-AP406*AA406/AU406/F406)*100</f>
        <v>46.59909448431762</v>
      </c>
      <c r="BG406" s="4">
        <f>(S406-E406/(N406/1.35))</f>
        <v>1199.085547345835</v>
      </c>
      <c r="BH406" s="4">
        <f>E406*BF406/100/BG406</f>
        <v>7.057677760960728e-05</v>
      </c>
    </row>
    <row r="407" ht="16" customHeight="1">
      <c r="A407" s="4">
        <v>372</v>
      </c>
      <c r="B407" t="s" s="2">
        <v>468</v>
      </c>
      <c r="C407" s="4">
        <v>2193.000029794872</v>
      </c>
      <c r="D407" s="4">
        <v>0</v>
      </c>
      <c r="E407" s="4">
        <f>(R407-S407*(1000-T407)/(1000-U407))*AO407</f>
        <v>-0.2459579059689485</v>
      </c>
      <c r="F407" s="4">
        <f>IF(AZ407&lt;&gt;0,1/(1/AZ407-1/N407),0)</f>
        <v>0.01483453208668371</v>
      </c>
      <c r="G407" s="4">
        <f>((BC407-AP407/2)*S407-E407)/(BC407+AP407/2)</f>
        <v>1194.842910812046</v>
      </c>
      <c r="H407" s="4">
        <f>AP407*1000</f>
        <v>0.2428028277766187</v>
      </c>
      <c r="I407" s="4">
        <f>(AU407-BA407)</f>
        <v>1.636300222116999</v>
      </c>
      <c r="J407" s="4">
        <f>(P407+AT407*D407)</f>
        <v>24.54315567016602</v>
      </c>
      <c r="K407" s="4">
        <v>6</v>
      </c>
      <c r="L407" s="4">
        <f>(K407*AI407+AJ407)</f>
        <v>1.420000016689301</v>
      </c>
      <c r="M407" s="4">
        <v>1</v>
      </c>
      <c r="N407" s="4">
        <f>L407*(M407+1)*(M407+1)/(M407*M407+1)</f>
        <v>2.840000033378601</v>
      </c>
      <c r="O407" s="4">
        <v>23.49915885925293</v>
      </c>
      <c r="P407" s="4">
        <v>24.54315567016602</v>
      </c>
      <c r="Q407" s="4">
        <v>23.80616760253906</v>
      </c>
      <c r="R407" s="4">
        <v>1199.744628906250</v>
      </c>
      <c r="S407" s="4">
        <v>1199.690185546875</v>
      </c>
      <c r="T407" s="4">
        <v>14.04269123077393</v>
      </c>
      <c r="U407" s="4">
        <v>14.33012771606445</v>
      </c>
      <c r="V407" s="4">
        <v>49.20663833618164</v>
      </c>
      <c r="W407" s="4">
        <v>50.25955581665039</v>
      </c>
      <c r="X407" s="4">
        <v>499.5679626464844</v>
      </c>
      <c r="Y407" s="4">
        <v>2000.922607421875</v>
      </c>
      <c r="Z407" s="4">
        <v>103.9635925292969</v>
      </c>
      <c r="AA407" s="4">
        <v>101.7295455932617</v>
      </c>
      <c r="AB407" s="4">
        <v>9.819377899169922</v>
      </c>
      <c r="AC407" s="4">
        <v>0.2459551244974136</v>
      </c>
      <c r="AD407" s="4">
        <v>0.3186837136745453</v>
      </c>
      <c r="AE407" s="4">
        <v>0.003085891250520945</v>
      </c>
      <c r="AF407" s="4">
        <v>0.2925232946872711</v>
      </c>
      <c r="AG407" s="4">
        <v>0.005063615739345551</v>
      </c>
      <c r="AH407" s="4">
        <v>0.6666666865348816</v>
      </c>
      <c r="AI407" s="4">
        <v>-0.2195652425289154</v>
      </c>
      <c r="AJ407" s="4">
        <v>2.737391471862793</v>
      </c>
      <c r="AK407" s="4">
        <v>1</v>
      </c>
      <c r="AL407" s="4">
        <v>0</v>
      </c>
      <c r="AM407" s="4">
        <v>0.1599999964237213</v>
      </c>
      <c r="AN407" s="4">
        <v>111115</v>
      </c>
      <c r="AO407" s="4">
        <f>X407*0.000001/(K407*0.0001)</f>
        <v>0.8326132710774738</v>
      </c>
      <c r="AP407" s="4">
        <f>(U407-T407)/(1000-U407)*AO407</f>
        <v>0.0002428028277766187</v>
      </c>
      <c r="AQ407" s="4">
        <f>(P407+273.15)</f>
        <v>297.693155670166</v>
      </c>
      <c r="AR407" s="4">
        <f>(O407+273.15)</f>
        <v>296.6491588592529</v>
      </c>
      <c r="AS407" s="4">
        <f>(Y407*AK407+Z407*AL407)*AM407</f>
        <v>320.1476100316431</v>
      </c>
      <c r="AT407" s="4">
        <f>((AS407+0.00000010773*(AR407^4-AQ407^4))-AP407*44100)/(L407*0.92*2*29.3+0.00000043092*AQ407^3)</f>
        <v>3.385141329630295</v>
      </c>
      <c r="AU407" s="4">
        <f>0.61365*EXP(17.502*J407/(240.97+J407))</f>
        <v>3.094097602965641</v>
      </c>
      <c r="AV407" s="4">
        <f>AU407*1000/AA407</f>
        <v>30.41493584702089</v>
      </c>
      <c r="AW407" s="4">
        <f>(AV407-U407)</f>
        <v>16.08480813095643</v>
      </c>
      <c r="AX407" s="4">
        <f>IF(D407,P407,(O407+P407)/2)</f>
        <v>24.02115726470947</v>
      </c>
      <c r="AY407" s="4">
        <f>0.61365*EXP(17.502*AX407/(240.97+AX407))</f>
        <v>2.998782955651902</v>
      </c>
      <c r="AZ407" s="4">
        <f>IF(AW407&lt;&gt;0,(1000-(AV407+U407)/2)/AW407*AP407,0)</f>
        <v>0.01475744764021773</v>
      </c>
      <c r="BA407" s="4">
        <f>U407*AA407/1000</f>
        <v>1.457797380848642</v>
      </c>
      <c r="BB407" s="4">
        <f>(AY407-BA407)</f>
        <v>1.54098557480326</v>
      </c>
      <c r="BC407" s="4">
        <f>1/(1.6/F407+1.37/N407)</f>
        <v>0.009230299493836136</v>
      </c>
      <c r="BD407" s="4">
        <f>G407*AA407*0.001</f>
        <v>121.5508263722396</v>
      </c>
      <c r="BE407" s="4">
        <f>G407/S407</f>
        <v>0.9959595612323701</v>
      </c>
      <c r="BF407" s="4">
        <f>(1-AP407*AA407/AU407/F407)*100</f>
        <v>46.18628388527064</v>
      </c>
      <c r="BG407" s="4">
        <f>(S407-E407/(N407/1.35))</f>
        <v>1199.807102155733</v>
      </c>
      <c r="BH407" s="4">
        <f>E407*BF407/100/BG407</f>
        <v>-9.468090035888172e-05</v>
      </c>
    </row>
    <row r="408" ht="16" customHeight="1">
      <c r="A408" s="4">
        <v>373</v>
      </c>
      <c r="B408" t="s" s="2">
        <v>469</v>
      </c>
      <c r="C408" s="4">
        <v>2198.500029671937</v>
      </c>
      <c r="D408" s="4">
        <v>0</v>
      </c>
      <c r="E408" s="4">
        <f>(R408-S408*(1000-T408)/(1000-U408))*AO408</f>
        <v>-0.4808582416002558</v>
      </c>
      <c r="F408" s="4">
        <f>IF(AZ408&lt;&gt;0,1/(1/AZ408-1/N408),0)</f>
        <v>0.01268039027849679</v>
      </c>
      <c r="G408" s="4">
        <f>((BC408-AP408/2)*S408-E408)/(BC408+AP408/2)</f>
        <v>1228.691933965079</v>
      </c>
      <c r="H408" s="4">
        <f>AP408*1000</f>
        <v>0.2098778466526208</v>
      </c>
      <c r="I408" s="4">
        <f>(AU408-BA408)</f>
        <v>1.653365266481777</v>
      </c>
      <c r="J408" s="4">
        <f>(P408+AT408*D408)</f>
        <v>24.61314010620117</v>
      </c>
      <c r="K408" s="4">
        <v>6</v>
      </c>
      <c r="L408" s="4">
        <f>(K408*AI408+AJ408)</f>
        <v>1.420000016689301</v>
      </c>
      <c r="M408" s="4">
        <v>1</v>
      </c>
      <c r="N408" s="4">
        <f>L408*(M408+1)*(M408+1)/(M408*M408+1)</f>
        <v>2.840000033378601</v>
      </c>
      <c r="O408" s="4">
        <v>23.55704116821289</v>
      </c>
      <c r="P408" s="4">
        <v>24.61314010620117</v>
      </c>
      <c r="Q408" s="4">
        <v>23.8317985534668</v>
      </c>
      <c r="R408" s="4">
        <v>1199.793090820312</v>
      </c>
      <c r="S408" s="4">
        <v>1200.068115234375</v>
      </c>
      <c r="T408" s="4">
        <v>14.04151821136475</v>
      </c>
      <c r="U408" s="4">
        <v>14.28998565673828</v>
      </c>
      <c r="V408" s="4">
        <v>49.01915740966797</v>
      </c>
      <c r="W408" s="4">
        <v>49.91622543334961</v>
      </c>
      <c r="X408" s="4">
        <v>499.5713500976562</v>
      </c>
      <c r="Y408" s="4">
        <v>2000.345336914062</v>
      </c>
      <c r="Z408" s="4">
        <v>105.0343933105469</v>
      </c>
      <c r="AA408" s="4">
        <v>101.7293090820312</v>
      </c>
      <c r="AB408" s="4">
        <v>9.819377899169922</v>
      </c>
      <c r="AC408" s="4">
        <v>0.2459551244974136</v>
      </c>
      <c r="AD408" s="4">
        <v>0.3186837136745453</v>
      </c>
      <c r="AE408" s="4">
        <v>0.003085891250520945</v>
      </c>
      <c r="AF408" s="4">
        <v>0.2925232946872711</v>
      </c>
      <c r="AG408" s="4">
        <v>0.005063615739345551</v>
      </c>
      <c r="AH408" s="4">
        <v>0.6666666865348816</v>
      </c>
      <c r="AI408" s="4">
        <v>-0.2195652425289154</v>
      </c>
      <c r="AJ408" s="4">
        <v>2.737391471862793</v>
      </c>
      <c r="AK408" s="4">
        <v>1</v>
      </c>
      <c r="AL408" s="4">
        <v>0</v>
      </c>
      <c r="AM408" s="4">
        <v>0.1599999964237213</v>
      </c>
      <c r="AN408" s="4">
        <v>111115</v>
      </c>
      <c r="AO408" s="4">
        <f>X408*0.000001/(K408*0.0001)</f>
        <v>0.832618916829427</v>
      </c>
      <c r="AP408" s="4">
        <f>(U408-T408)/(1000-U408)*AO408</f>
        <v>0.0002098778466526208</v>
      </c>
      <c r="AQ408" s="4">
        <f>(P408+273.15)</f>
        <v>297.7631401062011</v>
      </c>
      <c r="AR408" s="4">
        <f>(O408+273.15)</f>
        <v>296.7070411682129</v>
      </c>
      <c r="AS408" s="4">
        <f>(Y408*AK408+Z408*AL408)*AM408</f>
        <v>320.0552467524576</v>
      </c>
      <c r="AT408" s="4">
        <f>((AS408+0.00000010773*(AR408^4-AQ408^4))-AP408*44100)/(L408*0.92*2*29.3+0.00000043092*AQ408^3)</f>
        <v>3.398650797520654</v>
      </c>
      <c r="AU408" s="4">
        <f>0.61365*EXP(17.502*J408/(240.97+J408))</f>
        <v>3.107075634133899</v>
      </c>
      <c r="AV408" s="4">
        <f>AU408*1000/AA408</f>
        <v>30.54258071907726</v>
      </c>
      <c r="AW408" s="4">
        <f>(AV408-U408)</f>
        <v>16.25259506233898</v>
      </c>
      <c r="AX408" s="4">
        <f>IF(D408,P408,(O408+P408)/2)</f>
        <v>24.08509063720703</v>
      </c>
      <c r="AY408" s="4">
        <f>0.61365*EXP(17.502*AX408/(240.97+AX408))</f>
        <v>3.01031721346141</v>
      </c>
      <c r="AZ408" s="4">
        <f>IF(AW408&lt;&gt;0,(1000-(AV408+U408)/2)/AW408*AP408,0)</f>
        <v>0.01262402494003071</v>
      </c>
      <c r="BA408" s="4">
        <f>U408*AA408/1000</f>
        <v>1.453710367652122</v>
      </c>
      <c r="BB408" s="4">
        <f>(AY408-BA408)</f>
        <v>1.556606845809288</v>
      </c>
      <c r="BC408" s="4">
        <f>1/(1.6/F408+1.37/N408)</f>
        <v>0.007895060374208457</v>
      </c>
      <c r="BD408" s="4">
        <f>G408*AA408*0.001</f>
        <v>124.9939815169323</v>
      </c>
      <c r="BE408" s="4">
        <f>G408/S408</f>
        <v>1.02385182838152</v>
      </c>
      <c r="BF408" s="4">
        <f>(1-AP408*AA408/AU408/F408)*100</f>
        <v>45.80886478649519</v>
      </c>
      <c r="BG408" s="4">
        <f>(S408-E408/(N408/1.35))</f>
        <v>1200.296692212731</v>
      </c>
      <c r="BH408" s="4">
        <f>E408*BF408/100/BG408</f>
        <v>-0.0001835177111946416</v>
      </c>
    </row>
    <row r="409" ht="16" customHeight="1">
      <c r="A409" s="4">
        <v>374</v>
      </c>
      <c r="B409" t="s" s="2">
        <v>470</v>
      </c>
      <c r="C409" s="4">
        <v>2203.500029560179</v>
      </c>
      <c r="D409" s="4">
        <v>0</v>
      </c>
      <c r="E409" s="4">
        <f>(R409-S409*(1000-T409)/(1000-U409))*AO409</f>
        <v>-0.7113928066788716</v>
      </c>
      <c r="F409" s="4">
        <f>IF(AZ409&lt;&gt;0,1/(1/AZ409-1/N409),0)</f>
        <v>0.0113451722420626</v>
      </c>
      <c r="G409" s="4">
        <f>((BC409-AP409/2)*S409-E409)/(BC409+AP409/2)</f>
        <v>1267.988050918892</v>
      </c>
      <c r="H409" s="4">
        <f>AP409*1000</f>
        <v>0.1893533111586775</v>
      </c>
      <c r="I409" s="4">
        <f>(AU409-BA409)</f>
        <v>1.666384340019543</v>
      </c>
      <c r="J409" s="4">
        <f>(P409+AT409*D409)</f>
        <v>24.66857147216797</v>
      </c>
      <c r="K409" s="4">
        <v>6</v>
      </c>
      <c r="L409" s="4">
        <f>(K409*AI409+AJ409)</f>
        <v>1.420000016689301</v>
      </c>
      <c r="M409" s="4">
        <v>1</v>
      </c>
      <c r="N409" s="4">
        <f>L409*(M409+1)*(M409+1)/(M409*M409+1)</f>
        <v>2.840000033378601</v>
      </c>
      <c r="O409" s="4">
        <v>23.60452270507812</v>
      </c>
      <c r="P409" s="4">
        <v>24.66857147216797</v>
      </c>
      <c r="Q409" s="4">
        <v>23.83424758911133</v>
      </c>
      <c r="R409" s="4">
        <v>1199.807250976562</v>
      </c>
      <c r="S409" s="4">
        <v>1200.388671875</v>
      </c>
      <c r="T409" s="4">
        <v>14.03925609588623</v>
      </c>
      <c r="U409" s="4">
        <v>14.26343441009521</v>
      </c>
      <c r="V409" s="4">
        <v>48.86676406860352</v>
      </c>
      <c r="W409" s="4">
        <v>49.6664924621582</v>
      </c>
      <c r="X409" s="4">
        <v>499.5643310546875</v>
      </c>
      <c r="Y409" s="4">
        <v>1999.966674804688</v>
      </c>
      <c r="Z409" s="4">
        <v>107.3561248779297</v>
      </c>
      <c r="AA409" s="4">
        <v>101.7289581298828</v>
      </c>
      <c r="AB409" s="4">
        <v>9.819377899169922</v>
      </c>
      <c r="AC409" s="4">
        <v>0.2459551244974136</v>
      </c>
      <c r="AD409" s="4">
        <v>0.3186837136745453</v>
      </c>
      <c r="AE409" s="4">
        <v>0.003085891250520945</v>
      </c>
      <c r="AF409" s="4">
        <v>0.2925232946872711</v>
      </c>
      <c r="AG409" s="4">
        <v>0.005063615739345551</v>
      </c>
      <c r="AH409" s="4">
        <v>0.6666666865348816</v>
      </c>
      <c r="AI409" s="4">
        <v>-0.2195652425289154</v>
      </c>
      <c r="AJ409" s="4">
        <v>2.737391471862793</v>
      </c>
      <c r="AK409" s="4">
        <v>1</v>
      </c>
      <c r="AL409" s="4">
        <v>0</v>
      </c>
      <c r="AM409" s="4">
        <v>0.1599999964237213</v>
      </c>
      <c r="AN409" s="4">
        <v>111115</v>
      </c>
      <c r="AO409" s="4">
        <f>X409*0.000001/(K409*0.0001)</f>
        <v>0.8326072184244789</v>
      </c>
      <c r="AP409" s="4">
        <f>(U409-T409)/(1000-U409)*AO409</f>
        <v>0.0001893533111586775</v>
      </c>
      <c r="AQ409" s="4">
        <f>(P409+273.15)</f>
        <v>297.8185714721679</v>
      </c>
      <c r="AR409" s="4">
        <f>(O409+273.15)</f>
        <v>296.7545227050781</v>
      </c>
      <c r="AS409" s="4">
        <f>(Y409*AK409+Z409*AL409)*AM409</f>
        <v>319.9946608163118</v>
      </c>
      <c r="AT409" s="4">
        <f>((AS409+0.00000010773*(AR409^4-AQ409^4))-AP409*44100)/(L409*0.92*2*29.3+0.00000043092*AQ409^3)</f>
        <v>3.406914947597504</v>
      </c>
      <c r="AU409" s="4">
        <f>0.61365*EXP(17.502*J409/(240.97+J409))</f>
        <v>3.117388661912449</v>
      </c>
      <c r="AV409" s="4">
        <f>AU409*1000/AA409</f>
        <v>30.64406359035263</v>
      </c>
      <c r="AW409" s="4">
        <f>(AV409-U409)</f>
        <v>16.38062918025741</v>
      </c>
      <c r="AX409" s="4">
        <f>IF(D409,P409,(O409+P409)/2)</f>
        <v>24.13654708862305</v>
      </c>
      <c r="AY409" s="4">
        <f>0.61365*EXP(17.502*AX409/(240.97+AX409))</f>
        <v>3.019628655829504</v>
      </c>
      <c r="AZ409" s="4">
        <f>IF(AW409&lt;&gt;0,(1000-(AV409+U409)/2)/AW409*AP409,0)</f>
        <v>0.01130003111606061</v>
      </c>
      <c r="BA409" s="4">
        <f>U409*AA409/1000</f>
        <v>1.451004321892906</v>
      </c>
      <c r="BB409" s="4">
        <f>(AY409-BA409)</f>
        <v>1.568624333936599</v>
      </c>
      <c r="BC409" s="4">
        <f>1/(1.6/F409+1.37/N409)</f>
        <v>0.007066561270403011</v>
      </c>
      <c r="BD409" s="4">
        <f>G409*AA409*0.001</f>
        <v>128.9911033411196</v>
      </c>
      <c r="BE409" s="4">
        <f>G409/S409</f>
        <v>1.056314575960053</v>
      </c>
      <c r="BF409" s="4">
        <f>(1-AP409*AA409/AU409/F409)*100</f>
        <v>45.53525742702448</v>
      </c>
      <c r="BG409" s="4">
        <f>(S409-E409/(N409/1.35))</f>
        <v>1200.726833944623</v>
      </c>
      <c r="BH409" s="4">
        <f>E409*BF409/100/BG409</f>
        <v>-0.0002697820492396013</v>
      </c>
    </row>
    <row r="410" ht="16" customHeight="1">
      <c r="A410" s="4">
        <v>375</v>
      </c>
      <c r="B410" t="s" s="2">
        <v>471</v>
      </c>
      <c r="C410" s="4">
        <v>2208.500029448420</v>
      </c>
      <c r="D410" s="4">
        <v>0</v>
      </c>
      <c r="E410" s="4">
        <f>(R410-S410*(1000-T410)/(1000-U410))*AO410</f>
        <v>-0.874753654973972</v>
      </c>
      <c r="F410" s="4">
        <f>IF(AZ410&lt;&gt;0,1/(1/AZ410-1/N410),0)</f>
        <v>0.01040129854387593</v>
      </c>
      <c r="G410" s="4">
        <f>((BC410-AP410/2)*S410-E410)/(BC410+AP410/2)</f>
        <v>1301.723194660985</v>
      </c>
      <c r="H410" s="4">
        <f>AP410*1000</f>
        <v>0.1748137531938308</v>
      </c>
      <c r="I410" s="4">
        <f>(AU410-BA410)</f>
        <v>1.677420681889836</v>
      </c>
      <c r="J410" s="4">
        <f>(P410+AT410*D410)</f>
        <v>24.71581077575684</v>
      </c>
      <c r="K410" s="4">
        <v>6</v>
      </c>
      <c r="L410" s="4">
        <f>(K410*AI410+AJ410)</f>
        <v>1.420000016689301</v>
      </c>
      <c r="M410" s="4">
        <v>1</v>
      </c>
      <c r="N410" s="4">
        <f>L410*(M410+1)*(M410+1)/(M410*M410+1)</f>
        <v>2.840000033378601</v>
      </c>
      <c r="O410" s="4">
        <v>23.64397239685059</v>
      </c>
      <c r="P410" s="4">
        <v>24.71581077575684</v>
      </c>
      <c r="Q410" s="4">
        <v>23.82575035095215</v>
      </c>
      <c r="R410" s="4">
        <v>1199.691040039062</v>
      </c>
      <c r="S410" s="4">
        <v>1200.489624023438</v>
      </c>
      <c r="T410" s="4">
        <v>14.03463935852051</v>
      </c>
      <c r="U410" s="4">
        <v>14.24161338806152</v>
      </c>
      <c r="V410" s="4">
        <v>48.730957031250</v>
      </c>
      <c r="W410" s="4">
        <v>49.46384429931641</v>
      </c>
      <c r="X410" s="4">
        <v>499.5528869628906</v>
      </c>
      <c r="Y410" s="4">
        <v>1999.521362304688</v>
      </c>
      <c r="Z410" s="4">
        <v>108.9803848266602</v>
      </c>
      <c r="AA410" s="4">
        <v>101.7286758422852</v>
      </c>
      <c r="AB410" s="4">
        <v>9.819377899169922</v>
      </c>
      <c r="AC410" s="4">
        <v>0.2459551244974136</v>
      </c>
      <c r="AD410" s="4">
        <v>0.3186837136745453</v>
      </c>
      <c r="AE410" s="4">
        <v>0.003085891250520945</v>
      </c>
      <c r="AF410" s="4">
        <v>0.2925232946872711</v>
      </c>
      <c r="AG410" s="4">
        <v>0.005063615739345551</v>
      </c>
      <c r="AH410" s="4">
        <v>1</v>
      </c>
      <c r="AI410" s="4">
        <v>-0.2195652425289154</v>
      </c>
      <c r="AJ410" s="4">
        <v>2.737391471862793</v>
      </c>
      <c r="AK410" s="4">
        <v>1</v>
      </c>
      <c r="AL410" s="4">
        <v>0</v>
      </c>
      <c r="AM410" s="4">
        <v>0.1599999964237213</v>
      </c>
      <c r="AN410" s="4">
        <v>111115</v>
      </c>
      <c r="AO410" s="4">
        <f>X410*0.000001/(K410*0.0001)</f>
        <v>0.8325881449381509</v>
      </c>
      <c r="AP410" s="4">
        <f>(U410-T410)/(1000-U410)*AO410</f>
        <v>0.0001748137531938308</v>
      </c>
      <c r="AQ410" s="4">
        <f>(P410+273.15)</f>
        <v>297.8658107757568</v>
      </c>
      <c r="AR410" s="4">
        <f>(O410+273.15)</f>
        <v>296.7939723968506</v>
      </c>
      <c r="AS410" s="4">
        <f>(Y410*AK410+Z410*AL410)*AM410</f>
        <v>319.9234108179044</v>
      </c>
      <c r="AT410" s="4">
        <f>((AS410+0.00000010773*(AR410^4-AQ410^4))-AP410*44100)/(L410*0.92*2*29.3+0.00000043092*AQ410^3)</f>
        <v>3.412122667881669</v>
      </c>
      <c r="AU410" s="4">
        <f>0.61365*EXP(17.502*J410/(240.97+J410))</f>
        <v>3.126201153715095</v>
      </c>
      <c r="AV410" s="4">
        <f>AU410*1000/AA410</f>
        <v>30.73077603567548</v>
      </c>
      <c r="AW410" s="4">
        <f>(AV410-U410)</f>
        <v>16.48916264761395</v>
      </c>
      <c r="AX410" s="4">
        <f>IF(D410,P410,(O410+P410)/2)</f>
        <v>24.17989158630371</v>
      </c>
      <c r="AY410" s="4">
        <f>0.61365*EXP(17.502*AX410/(240.97+AX410))</f>
        <v>3.02749170690784</v>
      </c>
      <c r="AZ410" s="4">
        <f>IF(AW410&lt;&gt;0,(1000-(AV410+U410)/2)/AW410*AP410,0)</f>
        <v>0.01036334353375605</v>
      </c>
      <c r="BA410" s="4">
        <f>U410*AA410/1000</f>
        <v>1.448780471825259</v>
      </c>
      <c r="BB410" s="4">
        <f>(AY410-BA410)</f>
        <v>1.578711235082581</v>
      </c>
      <c r="BC410" s="4">
        <f>1/(1.6/F410+1.37/N410)</f>
        <v>0.00648048906879788</v>
      </c>
      <c r="BD410" s="4">
        <f>G410*AA410*0.001</f>
        <v>132.4225769060512</v>
      </c>
      <c r="BE410" s="4">
        <f>G410/S410</f>
        <v>1.084326901800503</v>
      </c>
      <c r="BF410" s="4">
        <f>(1-AP410*AA410/AU410/F410)*100</f>
        <v>45.30917084779683</v>
      </c>
      <c r="BG410" s="4">
        <f>(S410-E410/(N410/1.35))</f>
        <v>1200.905440016513</v>
      </c>
      <c r="BH410" s="4">
        <f>E410*BF410/100/BG410</f>
        <v>-0.0003300373325180824</v>
      </c>
    </row>
    <row r="411" ht="16" customHeight="1">
      <c r="A411" s="4">
        <v>376</v>
      </c>
      <c r="B411" t="s" s="2">
        <v>472</v>
      </c>
      <c r="C411" s="4">
        <v>2214.000029325485</v>
      </c>
      <c r="D411" s="4">
        <v>0</v>
      </c>
      <c r="E411" s="4">
        <f>(R411-S411*(1000-T411)/(1000-U411))*AO411</f>
        <v>-0.8789314302677049</v>
      </c>
      <c r="F411" s="4">
        <f>IF(AZ411&lt;&gt;0,1/(1/AZ411-1/N411),0)</f>
        <v>0.009589094529082796</v>
      </c>
      <c r="G411" s="4">
        <f>((BC411-AP411/2)*S411-E411)/(BC411+AP411/2)</f>
        <v>1313.334774750552</v>
      </c>
      <c r="H411" s="4">
        <f>AP411*1000</f>
        <v>0.1623133971239337</v>
      </c>
      <c r="I411" s="4">
        <f>(AU411-BA411)</f>
        <v>1.688847832575385</v>
      </c>
      <c r="J411" s="4">
        <f>(P411+AT411*D411)</f>
        <v>24.76542472839355</v>
      </c>
      <c r="K411" s="4">
        <v>6</v>
      </c>
      <c r="L411" s="4">
        <f>(K411*AI411+AJ411)</f>
        <v>1.420000016689301</v>
      </c>
      <c r="M411" s="4">
        <v>1</v>
      </c>
      <c r="N411" s="4">
        <f>L411*(M411+1)*(M411+1)/(M411*M411+1)</f>
        <v>2.840000033378601</v>
      </c>
      <c r="O411" s="4">
        <v>23.67972373962402</v>
      </c>
      <c r="P411" s="4">
        <v>24.76542472839355</v>
      </c>
      <c r="Q411" s="4">
        <v>23.82057762145996</v>
      </c>
      <c r="R411" s="4">
        <v>1199.572021484375</v>
      </c>
      <c r="S411" s="4">
        <v>1200.393676757812</v>
      </c>
      <c r="T411" s="4">
        <v>14.02834320068359</v>
      </c>
      <c r="U411" s="4">
        <v>14.22052383422852</v>
      </c>
      <c r="V411" s="4">
        <v>48.60079193115234</v>
      </c>
      <c r="W411" s="4">
        <v>49.27722549438477</v>
      </c>
      <c r="X411" s="4">
        <v>499.5463256835938</v>
      </c>
      <c r="Y411" s="4">
        <v>1999.106201171875</v>
      </c>
      <c r="Z411" s="4">
        <v>114.5933685302734</v>
      </c>
      <c r="AA411" s="4">
        <v>101.7284774780273</v>
      </c>
      <c r="AB411" s="4">
        <v>9.819377899169922</v>
      </c>
      <c r="AC411" s="4">
        <v>0.2459551244974136</v>
      </c>
      <c r="AD411" s="4">
        <v>0.3186837136745453</v>
      </c>
      <c r="AE411" s="4">
        <v>0.003085891250520945</v>
      </c>
      <c r="AF411" s="4">
        <v>0.2925232946872711</v>
      </c>
      <c r="AG411" s="4">
        <v>0.005063615739345551</v>
      </c>
      <c r="AH411" s="4">
        <v>0.6666666865348816</v>
      </c>
      <c r="AI411" s="4">
        <v>-0.2195652425289154</v>
      </c>
      <c r="AJ411" s="4">
        <v>2.737391471862793</v>
      </c>
      <c r="AK411" s="4">
        <v>1</v>
      </c>
      <c r="AL411" s="4">
        <v>0</v>
      </c>
      <c r="AM411" s="4">
        <v>0.1599999964237213</v>
      </c>
      <c r="AN411" s="4">
        <v>111115</v>
      </c>
      <c r="AO411" s="4">
        <f>X411*0.000001/(K411*0.0001)</f>
        <v>0.8325772094726561</v>
      </c>
      <c r="AP411" s="4">
        <f>(U411-T411)/(1000-U411)*AO411</f>
        <v>0.0001623133971239337</v>
      </c>
      <c r="AQ411" s="4">
        <f>(P411+273.15)</f>
        <v>297.9154247283935</v>
      </c>
      <c r="AR411" s="4">
        <f>(O411+273.15)</f>
        <v>296.829723739624</v>
      </c>
      <c r="AS411" s="4">
        <f>(Y411*AK411+Z411*AL411)*AM411</f>
        <v>319.8569850381391</v>
      </c>
      <c r="AT411" s="4">
        <f>((AS411+0.00000010773*(AR411^4-AQ411^4))-AP411*44100)/(L411*0.92*2*29.3+0.00000043092*AQ411^3)</f>
        <v>3.415568984092925</v>
      </c>
      <c r="AU411" s="4">
        <f>0.61365*EXP(17.502*J411/(240.97+J411))</f>
        <v>3.135480071171452</v>
      </c>
      <c r="AV411" s="4">
        <f>AU411*1000/AA411</f>
        <v>30.82204854435862</v>
      </c>
      <c r="AW411" s="4">
        <f>(AV411-U411)</f>
        <v>16.60152471013011</v>
      </c>
      <c r="AX411" s="4">
        <f>IF(D411,P411,(O411+P411)/2)</f>
        <v>24.22257423400879</v>
      </c>
      <c r="AY411" s="4">
        <f>0.61365*EXP(17.502*AX411/(240.97+AX411))</f>
        <v>3.035252179789608</v>
      </c>
      <c r="AZ411" s="4">
        <f>IF(AW411&lt;&gt;0,(1000-(AV411+U411)/2)/AW411*AP411,0)</f>
        <v>0.00955682646173682</v>
      </c>
      <c r="BA411" s="4">
        <f>U411*AA411/1000</f>
        <v>1.446632238596067</v>
      </c>
      <c r="BB411" s="4">
        <f>(AY411-BA411)</f>
        <v>1.588619941193541</v>
      </c>
      <c r="BC411" s="4">
        <f>1/(1.6/F411+1.37/N411)</f>
        <v>0.005975907265443719</v>
      </c>
      <c r="BD411" s="4">
        <f>G411*AA411*0.001</f>
        <v>133.6035470543216</v>
      </c>
      <c r="BE411" s="4">
        <f>G411/S411</f>
        <v>1.094086715199788</v>
      </c>
      <c r="BF411" s="4">
        <f>(1-AP411*AA411/AU411/F411)*100</f>
        <v>45.08192986941603</v>
      </c>
      <c r="BG411" s="4">
        <f>(S411-E411/(N411/1.35))</f>
        <v>1200.811478665177</v>
      </c>
      <c r="BH411" s="4">
        <f>E411*BF411/100/BG411</f>
        <v>-0.0003299762352655071</v>
      </c>
    </row>
    <row r="412" ht="16" customHeight="1">
      <c r="A412" s="4">
        <v>377</v>
      </c>
      <c r="B412" t="s" s="2">
        <v>473</v>
      </c>
      <c r="C412" s="4">
        <v>2219.000029213727</v>
      </c>
      <c r="D412" s="4">
        <v>0</v>
      </c>
      <c r="E412" s="4">
        <f>(R412-S412*(1000-T412)/(1000-U412))*AO412</f>
        <v>-0.7029365630365285</v>
      </c>
      <c r="F412" s="4">
        <f>IF(AZ412&lt;&gt;0,1/(1/AZ412-1/N412),0)</f>
        <v>0.009031047323542232</v>
      </c>
      <c r="G412" s="4">
        <f>((BC412-AP412/2)*S412-E412)/(BC412+AP412/2)</f>
        <v>1291.102839407703</v>
      </c>
      <c r="H412" s="4">
        <f>AP412*1000</f>
        <v>0.1538002167730421</v>
      </c>
      <c r="I412" s="4">
        <f>(AU412-BA412)</f>
        <v>1.698764173317303</v>
      </c>
      <c r="J412" s="4">
        <f>(P412+AT412*D412)</f>
        <v>24.80925178527832</v>
      </c>
      <c r="K412" s="4">
        <v>6</v>
      </c>
      <c r="L412" s="4">
        <f>(K412*AI412+AJ412)</f>
        <v>1.420000016689301</v>
      </c>
      <c r="M412" s="4">
        <v>1</v>
      </c>
      <c r="N412" s="4">
        <f>L412*(M412+1)*(M412+1)/(M412*M412+1)</f>
        <v>2.840000033378601</v>
      </c>
      <c r="O412" s="4">
        <v>23.70819473266602</v>
      </c>
      <c r="P412" s="4">
        <v>24.80925178527832</v>
      </c>
      <c r="Q412" s="4">
        <v>23.82000541687012</v>
      </c>
      <c r="R412" s="4">
        <v>1199.639404296875</v>
      </c>
      <c r="S412" s="4">
        <v>1200.261962890625</v>
      </c>
      <c r="T412" s="4">
        <v>14.02172088623047</v>
      </c>
      <c r="U412" s="4">
        <v>14.20382213592529</v>
      </c>
      <c r="V412" s="4">
        <v>48.49267959594727</v>
      </c>
      <c r="W412" s="4">
        <v>49.1305046081543</v>
      </c>
      <c r="X412" s="4">
        <v>499.553955078125</v>
      </c>
      <c r="Y412" s="4">
        <v>1998.775512695312</v>
      </c>
      <c r="Z412" s="4">
        <v>114.6706161499023</v>
      </c>
      <c r="AA412" s="4">
        <v>101.7284317016602</v>
      </c>
      <c r="AB412" s="4">
        <v>9.819377899169922</v>
      </c>
      <c r="AC412" s="4">
        <v>0.2459551244974136</v>
      </c>
      <c r="AD412" s="4">
        <v>0.3186837136745453</v>
      </c>
      <c r="AE412" s="4">
        <v>0.003085891250520945</v>
      </c>
      <c r="AF412" s="4">
        <v>0.2925232946872711</v>
      </c>
      <c r="AG412" s="4">
        <v>0.005063615739345551</v>
      </c>
      <c r="AH412" s="4">
        <v>1</v>
      </c>
      <c r="AI412" s="4">
        <v>-0.2195652425289154</v>
      </c>
      <c r="AJ412" s="4">
        <v>2.737391471862793</v>
      </c>
      <c r="AK412" s="4">
        <v>1</v>
      </c>
      <c r="AL412" s="4">
        <v>0</v>
      </c>
      <c r="AM412" s="4">
        <v>0.1599999964237213</v>
      </c>
      <c r="AN412" s="4">
        <v>111115</v>
      </c>
      <c r="AO412" s="4">
        <f>X412*0.000001/(K412*0.0001)</f>
        <v>0.8325899251302082</v>
      </c>
      <c r="AP412" s="4">
        <f>(U412-T412)/(1000-U412)*AO412</f>
        <v>0.0001538002167730421</v>
      </c>
      <c r="AQ412" s="4">
        <f>(P412+273.15)</f>
        <v>297.9592517852783</v>
      </c>
      <c r="AR412" s="4">
        <f>(O412+273.15)</f>
        <v>296.858194732666</v>
      </c>
      <c r="AS412" s="4">
        <f>(Y412*AK412+Z412*AL412)*AM412</f>
        <v>319.8040748830717</v>
      </c>
      <c r="AT412" s="4">
        <f>((AS412+0.00000010773*(AR412^4-AQ412^4))-AP412*44100)/(L412*0.92*2*29.3+0.00000043092*AQ412^3)</f>
        <v>3.417010402123034</v>
      </c>
      <c r="AU412" s="4">
        <f>0.61365*EXP(17.502*J412/(240.97+J412))</f>
        <v>3.143696723374308</v>
      </c>
      <c r="AV412" s="4">
        <f>AU412*1000/AA412</f>
        <v>30.90283287364397</v>
      </c>
      <c r="AW412" s="4">
        <f>(AV412-U412)</f>
        <v>16.69901073771867</v>
      </c>
      <c r="AX412" s="4">
        <f>IF(D412,P412,(O412+P412)/2)</f>
        <v>24.25872325897217</v>
      </c>
      <c r="AY412" s="4">
        <f>0.61365*EXP(17.502*AX412/(240.97+AX412))</f>
        <v>3.041838318440093</v>
      </c>
      <c r="AZ412" s="4">
        <f>IF(AW412&lt;&gt;0,(1000-(AV412+U412)/2)/AW412*AP412,0)</f>
        <v>0.009002420111886835</v>
      </c>
      <c r="BA412" s="4">
        <f>U412*AA412/1000</f>
        <v>1.444932550057005</v>
      </c>
      <c r="BB412" s="4">
        <f>(AY412-BA412)</f>
        <v>1.596905768383088</v>
      </c>
      <c r="BC412" s="4">
        <f>1/(1.6/F412+1.37/N412)</f>
        <v>0.005629077561941962</v>
      </c>
      <c r="BD412" s="4">
        <f>G412*AA412*0.001</f>
        <v>131.341867018506</v>
      </c>
      <c r="BE412" s="4">
        <f>G412/S412</f>
        <v>1.075684208385896</v>
      </c>
      <c r="BF412" s="4">
        <f>(1-AP412*AA412/AU412/F412)*100</f>
        <v>44.89125303428174</v>
      </c>
      <c r="BG412" s="4">
        <f>(S412-E412/(N412/1.35))</f>
        <v>1200.596105267015</v>
      </c>
      <c r="BH412" s="4">
        <f>E412*BF412/100/BG412</f>
        <v>-0.0002628336288938993</v>
      </c>
    </row>
    <row r="413" ht="16" customHeight="1">
      <c r="A413" s="4">
        <v>378</v>
      </c>
      <c r="B413" t="s" s="2">
        <v>474</v>
      </c>
      <c r="C413" s="4">
        <v>2224.500029090792</v>
      </c>
      <c r="D413" s="4">
        <v>0</v>
      </c>
      <c r="E413" s="4">
        <f>(R413-S413*(1000-T413)/(1000-U413))*AO413</f>
        <v>-0.6424594350558228</v>
      </c>
      <c r="F413" s="4">
        <f>IF(AZ413&lt;&gt;0,1/(1/AZ413-1/N413),0)</f>
        <v>0.008498986753876862</v>
      </c>
      <c r="G413" s="4">
        <f>((BC413-AP413/2)*S413-E413)/(BC413+AP413/2)</f>
        <v>1287.480988749442</v>
      </c>
      <c r="H413" s="4">
        <f>AP413*1000</f>
        <v>0.1456413271720556</v>
      </c>
      <c r="I413" s="4">
        <f>(AU413-BA413)</f>
        <v>1.708976435737035</v>
      </c>
      <c r="J413" s="4">
        <f>(P413+AT413*D413)</f>
        <v>24.85524940490723</v>
      </c>
      <c r="K413" s="4">
        <v>6</v>
      </c>
      <c r="L413" s="4">
        <f>(K413*AI413+AJ413)</f>
        <v>1.420000016689301</v>
      </c>
      <c r="M413" s="4">
        <v>1</v>
      </c>
      <c r="N413" s="4">
        <f>L413*(M413+1)*(M413+1)/(M413*M413+1)</f>
        <v>2.840000033378601</v>
      </c>
      <c r="O413" s="4">
        <v>23.73722839355469</v>
      </c>
      <c r="P413" s="4">
        <v>24.85524940490723</v>
      </c>
      <c r="Q413" s="4">
        <v>23.81919097900391</v>
      </c>
      <c r="R413" s="4">
        <v>1199.855590820312</v>
      </c>
      <c r="S413" s="4">
        <v>1200.417236328125</v>
      </c>
      <c r="T413" s="4">
        <v>14.01593494415283</v>
      </c>
      <c r="U413" s="4">
        <v>14.18837547302246</v>
      </c>
      <c r="V413" s="4">
        <v>48.38584518432617</v>
      </c>
      <c r="W413" s="4">
        <v>48.98768615722656</v>
      </c>
      <c r="X413" s="4">
        <v>499.563232421875</v>
      </c>
      <c r="Y413" s="4">
        <v>1998.843505859375</v>
      </c>
      <c r="Z413" s="4">
        <v>113.5845108032227</v>
      </c>
      <c r="AA413" s="4">
        <v>101.7286376953125</v>
      </c>
      <c r="AB413" s="4">
        <v>9.819377899169922</v>
      </c>
      <c r="AC413" s="4">
        <v>0.2459551244974136</v>
      </c>
      <c r="AD413" s="4">
        <v>0.3186837136745453</v>
      </c>
      <c r="AE413" s="4">
        <v>0.003085891250520945</v>
      </c>
      <c r="AF413" s="4">
        <v>0.2925232946872711</v>
      </c>
      <c r="AG413" s="4">
        <v>0.005063615739345551</v>
      </c>
      <c r="AH413" s="4">
        <v>0.6666666865348816</v>
      </c>
      <c r="AI413" s="4">
        <v>-0.2195652425289154</v>
      </c>
      <c r="AJ413" s="4">
        <v>2.737391471862793</v>
      </c>
      <c r="AK413" s="4">
        <v>1</v>
      </c>
      <c r="AL413" s="4">
        <v>0</v>
      </c>
      <c r="AM413" s="4">
        <v>0.1599999964237213</v>
      </c>
      <c r="AN413" s="4">
        <v>111115</v>
      </c>
      <c r="AO413" s="4">
        <f>X413*0.000001/(K413*0.0001)</f>
        <v>0.8326053873697916</v>
      </c>
      <c r="AP413" s="4">
        <f>(U413-T413)/(1000-U413)*AO413</f>
        <v>0.0001456413271720555</v>
      </c>
      <c r="AQ413" s="4">
        <f>(P413+273.15)</f>
        <v>298.0052494049072</v>
      </c>
      <c r="AR413" s="4">
        <f>(O413+273.15)</f>
        <v>296.8872283935547</v>
      </c>
      <c r="AS413" s="4">
        <f>(Y413*AK413+Z413*AL413)*AM413</f>
        <v>319.8149537890786</v>
      </c>
      <c r="AT413" s="4">
        <f>((AS413+0.00000010773*(AR413^4-AQ413^4))-AP413*44100)/(L413*0.92*2*29.3+0.00000043092*AQ413^3)</f>
        <v>3.418778752122741</v>
      </c>
      <c r="AU413" s="4">
        <f>0.61365*EXP(17.502*J413/(240.97+J413))</f>
        <v>3.152340543717195</v>
      </c>
      <c r="AV413" s="4">
        <f>AU413*1000/AA413</f>
        <v>30.98773968799987</v>
      </c>
      <c r="AW413" s="4">
        <f>(AV413-U413)</f>
        <v>16.79936421497741</v>
      </c>
      <c r="AX413" s="4">
        <f>IF(D413,P413,(O413+P413)/2)</f>
        <v>24.29623889923096</v>
      </c>
      <c r="AY413" s="4">
        <f>0.61365*EXP(17.502*AX413/(240.97+AX413))</f>
        <v>3.048686654045323</v>
      </c>
      <c r="AZ413" s="4">
        <f>IF(AW413&lt;&gt;0,(1000-(AV413+U413)/2)/AW413*AP413,0)</f>
        <v>0.00847362856511427</v>
      </c>
      <c r="BA413" s="4">
        <f>U413*AA413/1000</f>
        <v>1.44336410798016</v>
      </c>
      <c r="BB413" s="4">
        <f>(AY413-BA413)</f>
        <v>1.605322546065163</v>
      </c>
      <c r="BC413" s="4">
        <f>1/(1.6/F413+1.37/N413)</f>
        <v>0.005298290305004481</v>
      </c>
      <c r="BD413" s="4">
        <f>G413*AA413*0.001</f>
        <v>130.9736870440947</v>
      </c>
      <c r="BE413" s="4">
        <f>G413/S413</f>
        <v>1.072527909285633</v>
      </c>
      <c r="BF413" s="4">
        <f>(1-AP413*AA413/AU413/F413)*100</f>
        <v>44.699688652994</v>
      </c>
      <c r="BG413" s="4">
        <f>(S413-E413/(N413/1.35))</f>
        <v>1200.722630774298</v>
      </c>
      <c r="BH413" s="4">
        <f>E413*BF413/100/BG413</f>
        <v>-0.0002391704460559286</v>
      </c>
    </row>
    <row r="414" ht="16" customHeight="1">
      <c r="A414" s="4">
        <v>379</v>
      </c>
      <c r="B414" t="s" s="2">
        <v>475</v>
      </c>
      <c r="C414" s="4">
        <v>2230.000028967857</v>
      </c>
      <c r="D414" s="4">
        <v>0</v>
      </c>
      <c r="E414" s="4">
        <f>(R414-S414*(1000-T414)/(1000-U414))*AO414</f>
        <v>-0.6983584611132948</v>
      </c>
      <c r="F414" s="4">
        <f>IF(AZ414&lt;&gt;0,1/(1/AZ414-1/N414),0)</f>
        <v>0.008098400836080873</v>
      </c>
      <c r="G414" s="4">
        <f>((BC414-AP414/2)*S414-E414)/(BC414+AP414/2)</f>
        <v>1304.412232197398</v>
      </c>
      <c r="H414" s="4">
        <f>AP414*1000</f>
        <v>0.1395861811021499</v>
      </c>
      <c r="I414" s="4">
        <f>(AU414-BA414)</f>
        <v>1.718637866159793</v>
      </c>
      <c r="J414" s="4">
        <f>(P414+AT414*D414)</f>
        <v>24.89965438842773</v>
      </c>
      <c r="K414" s="4">
        <v>6</v>
      </c>
      <c r="L414" s="4">
        <f>(K414*AI414+AJ414)</f>
        <v>1.420000016689301</v>
      </c>
      <c r="M414" s="4">
        <v>1</v>
      </c>
      <c r="N414" s="4">
        <f>L414*(M414+1)*(M414+1)/(M414*M414+1)</f>
        <v>2.840000033378601</v>
      </c>
      <c r="O414" s="4">
        <v>23.76313781738281</v>
      </c>
      <c r="P414" s="4">
        <v>24.89965438842773</v>
      </c>
      <c r="Q414" s="4">
        <v>23.81651306152344</v>
      </c>
      <c r="R414" s="4">
        <v>1200.091064453125</v>
      </c>
      <c r="S414" s="4">
        <v>1200.728515625</v>
      </c>
      <c r="T414" s="4">
        <v>14.01038074493408</v>
      </c>
      <c r="U414" s="4">
        <v>14.17565155029297</v>
      </c>
      <c r="V414" s="4">
        <v>48.2891731262207</v>
      </c>
      <c r="W414" s="4">
        <v>48.86367416381836</v>
      </c>
      <c r="X414" s="4">
        <v>499.5708312988281</v>
      </c>
      <c r="Y414" s="4">
        <v>1999.106567382812</v>
      </c>
      <c r="Z414" s="4">
        <v>110.570930480957</v>
      </c>
      <c r="AA414" s="4">
        <v>101.7284393310547</v>
      </c>
      <c r="AB414" s="4">
        <v>9.819377899169922</v>
      </c>
      <c r="AC414" s="4">
        <v>0.2459551244974136</v>
      </c>
      <c r="AD414" s="4">
        <v>0.3186837136745453</v>
      </c>
      <c r="AE414" s="4">
        <v>0.003085891250520945</v>
      </c>
      <c r="AF414" s="4">
        <v>0.2925232946872711</v>
      </c>
      <c r="AG414" s="4">
        <v>0.005063615739345551</v>
      </c>
      <c r="AH414" s="4">
        <v>0.6666666865348816</v>
      </c>
      <c r="AI414" s="4">
        <v>-0.2195652425289154</v>
      </c>
      <c r="AJ414" s="4">
        <v>2.737391471862793</v>
      </c>
      <c r="AK414" s="4">
        <v>1</v>
      </c>
      <c r="AL414" s="4">
        <v>0</v>
      </c>
      <c r="AM414" s="4">
        <v>0.1599999964237213</v>
      </c>
      <c r="AN414" s="4">
        <v>111115</v>
      </c>
      <c r="AO414" s="4">
        <f>X414*0.000001/(K414*0.0001)</f>
        <v>0.8326180521647135</v>
      </c>
      <c r="AP414" s="4">
        <f>(U414-T414)/(1000-U414)*AO414</f>
        <v>0.0001395861811021499</v>
      </c>
      <c r="AQ414" s="4">
        <f>(P414+273.15)</f>
        <v>298.0496543884277</v>
      </c>
      <c r="AR414" s="4">
        <f>(O414+273.15)</f>
        <v>296.9131378173828</v>
      </c>
      <c r="AS414" s="4">
        <f>(Y414*AK414+Z414*AL414)*AM414</f>
        <v>319.8570436318878</v>
      </c>
      <c r="AT414" s="4">
        <f>((AS414+0.00000010773*(AR414^4-AQ414^4))-AP414*44100)/(L414*0.92*2*29.3+0.00000043092*AQ414^3)</f>
        <v>3.419658351237901</v>
      </c>
      <c r="AU414" s="4">
        <f>0.61365*EXP(17.502*J414/(240.97+J414))</f>
        <v>3.160704774871942</v>
      </c>
      <c r="AV414" s="4">
        <f>AU414*1000/AA414</f>
        <v>31.07002128073611</v>
      </c>
      <c r="AW414" s="4">
        <f>(AV414-U414)</f>
        <v>16.89436973044315</v>
      </c>
      <c r="AX414" s="4">
        <f>IF(D414,P414,(O414+P414)/2)</f>
        <v>24.33139610290527</v>
      </c>
      <c r="AY414" s="4">
        <f>0.61365*EXP(17.502*AX414/(240.97+AX414))</f>
        <v>3.055116696552744</v>
      </c>
      <c r="AZ414" s="4">
        <f>IF(AW414&lt;&gt;0,(1000-(AV414+U414)/2)/AW414*AP414,0)</f>
        <v>0.008075373508333362</v>
      </c>
      <c r="BA414" s="4">
        <f>U414*AA414/1000</f>
        <v>1.44206690871215</v>
      </c>
      <c r="BB414" s="4">
        <f>(AY414-BA414)</f>
        <v>1.613049787840595</v>
      </c>
      <c r="BC414" s="4">
        <f>1/(1.6/F414+1.37/N414)</f>
        <v>0.00504917226507585</v>
      </c>
      <c r="BD414" s="4">
        <f>G414*AA414*0.001</f>
        <v>132.6958206257787</v>
      </c>
      <c r="BE414" s="4">
        <f>G414/S414</f>
        <v>1.086350673964322</v>
      </c>
      <c r="BF414" s="4">
        <f>(1-AP414*AA414/AU414/F414)*100</f>
        <v>44.52445132278585</v>
      </c>
      <c r="BG414" s="4">
        <f>(S414-E414/(N414/1.35))</f>
        <v>1201.060481790994</v>
      </c>
      <c r="BH414" s="4">
        <f>E414*BF414/100/BG414</f>
        <v>-0.0002588881057957033</v>
      </c>
    </row>
    <row r="415" ht="16" customHeight="1">
      <c r="A415" s="4">
        <v>380</v>
      </c>
      <c r="B415" t="s" s="2">
        <v>476</v>
      </c>
      <c r="C415" s="4">
        <v>2235.000028856099</v>
      </c>
      <c r="D415" s="4">
        <v>0</v>
      </c>
      <c r="E415" s="4">
        <f>(R415-S415*(1000-T415)/(1000-U415))*AO415</f>
        <v>-0.8007770142717306</v>
      </c>
      <c r="F415" s="4">
        <f>IF(AZ415&lt;&gt;0,1/(1/AZ415-1/N415),0)</f>
        <v>0.007777430697150448</v>
      </c>
      <c r="G415" s="4">
        <f>((BC415-AP415/2)*S415-E415)/(BC415+AP415/2)</f>
        <v>1330.792105130481</v>
      </c>
      <c r="H415" s="4">
        <f>AP415*1000</f>
        <v>0.1348916720264521</v>
      </c>
      <c r="I415" s="4">
        <f>(AU415-BA415)</f>
        <v>1.72910823568092</v>
      </c>
      <c r="J415" s="4">
        <f>(P415+AT415*D415)</f>
        <v>24.94934272766113</v>
      </c>
      <c r="K415" s="4">
        <v>6</v>
      </c>
      <c r="L415" s="4">
        <f>(K415*AI415+AJ415)</f>
        <v>1.420000016689301</v>
      </c>
      <c r="M415" s="4">
        <v>1</v>
      </c>
      <c r="N415" s="4">
        <f>L415*(M415+1)*(M415+1)/(M415*M415+1)</f>
        <v>2.840000033378601</v>
      </c>
      <c r="O415" s="4">
        <v>23.78318023681641</v>
      </c>
      <c r="P415" s="4">
        <v>24.94934272766113</v>
      </c>
      <c r="Q415" s="4">
        <v>23.79974746704102</v>
      </c>
      <c r="R415" s="4">
        <v>1200.109741210938</v>
      </c>
      <c r="S415" s="4">
        <v>1200.876953125</v>
      </c>
      <c r="T415" s="4">
        <v>14.00527191162109</v>
      </c>
      <c r="U415" s="4">
        <v>14.16498756408691</v>
      </c>
      <c r="V415" s="4">
        <v>48.21085357666016</v>
      </c>
      <c r="W415" s="4">
        <v>48.7647590637207</v>
      </c>
      <c r="X415" s="4">
        <v>499.5663146972656</v>
      </c>
      <c r="Y415" s="4">
        <v>1999.351928710938</v>
      </c>
      <c r="Z415" s="4">
        <v>113.8761825561523</v>
      </c>
      <c r="AA415" s="4">
        <v>101.7282180786133</v>
      </c>
      <c r="AB415" s="4">
        <v>9.819377899169922</v>
      </c>
      <c r="AC415" s="4">
        <v>0.2459551244974136</v>
      </c>
      <c r="AD415" s="4">
        <v>0.3186837136745453</v>
      </c>
      <c r="AE415" s="4">
        <v>0.003085891250520945</v>
      </c>
      <c r="AF415" s="4">
        <v>0.2925232946872711</v>
      </c>
      <c r="AG415" s="4">
        <v>0.005063615739345551</v>
      </c>
      <c r="AH415" s="4">
        <v>1</v>
      </c>
      <c r="AI415" s="4">
        <v>-0.2195652425289154</v>
      </c>
      <c r="AJ415" s="4">
        <v>2.737391471862793</v>
      </c>
      <c r="AK415" s="4">
        <v>1</v>
      </c>
      <c r="AL415" s="4">
        <v>0</v>
      </c>
      <c r="AM415" s="4">
        <v>0.1599999964237213</v>
      </c>
      <c r="AN415" s="4">
        <v>111115</v>
      </c>
      <c r="AO415" s="4">
        <f>X415*0.000001/(K415*0.0001)</f>
        <v>0.8326105244954427</v>
      </c>
      <c r="AP415" s="4">
        <f>(U415-T415)/(1000-U415)*AO415</f>
        <v>0.0001348916720264521</v>
      </c>
      <c r="AQ415" s="4">
        <f>(P415+273.15)</f>
        <v>298.0993427276611</v>
      </c>
      <c r="AR415" s="4">
        <f>(O415+273.15)</f>
        <v>296.9331802368164</v>
      </c>
      <c r="AS415" s="4">
        <f>(Y415*AK415+Z415*AL415)*AM415</f>
        <v>319.8963014435103</v>
      </c>
      <c r="AT415" s="4">
        <f>((AS415+0.00000010773*(AR415^4-AQ415^4))-AP415*44100)/(L415*0.92*2*29.3+0.00000043092*AQ415^3)</f>
        <v>3.418360209320498</v>
      </c>
      <c r="AU415" s="4">
        <f>0.61365*EXP(17.502*J415/(240.97+J415))</f>
        <v>3.170087179681198</v>
      </c>
      <c r="AV415" s="4">
        <f>AU415*1000/AA415</f>
        <v>31.1623189667141</v>
      </c>
      <c r="AW415" s="4">
        <f>(AV415-U415)</f>
        <v>16.99733140262718</v>
      </c>
      <c r="AX415" s="4">
        <f>IF(D415,P415,(O415+P415)/2)</f>
        <v>24.36626148223877</v>
      </c>
      <c r="AY415" s="4">
        <f>0.61365*EXP(17.502*AX415/(240.97+AX415))</f>
        <v>3.061505071282178</v>
      </c>
      <c r="AZ415" s="4">
        <f>IF(AW415&lt;&gt;0,(1000-(AV415+U415)/2)/AW415*AP415,0)</f>
        <v>0.007756190123049406</v>
      </c>
      <c r="BA415" s="4">
        <f>U415*AA415/1000</f>
        <v>1.440978944000279</v>
      </c>
      <c r="BB415" s="4">
        <f>(AY415-BA415)</f>
        <v>1.620526127281899</v>
      </c>
      <c r="BC415" s="4">
        <f>1/(1.6/F415+1.37/N415)</f>
        <v>0.004849522695415036</v>
      </c>
      <c r="BD415" s="4">
        <f>G415*AA415*0.001</f>
        <v>135.3791094880104</v>
      </c>
      <c r="BE415" s="4">
        <f>G415/S415</f>
        <v>1.108183566740462</v>
      </c>
      <c r="BF415" s="4">
        <f>(1-AP415*AA415/AU415/F415)*100</f>
        <v>44.34307356000085</v>
      </c>
      <c r="BG415" s="4">
        <f>(S415-E415/(N415/1.35))</f>
        <v>1201.257604166043</v>
      </c>
      <c r="BH415" s="4">
        <f>E415*BF415/100/BG415</f>
        <v>-0.0002955978295235084</v>
      </c>
    </row>
    <row r="416" ht="16" customHeight="1">
      <c r="A416" s="4">
        <v>381</v>
      </c>
      <c r="B416" t="s" s="2">
        <v>477</v>
      </c>
      <c r="C416" s="4">
        <v>2240.000028744340</v>
      </c>
      <c r="D416" s="4">
        <v>0</v>
      </c>
      <c r="E416" s="4">
        <f>(R416-S416*(1000-T416)/(1000-U416))*AO416</f>
        <v>-0.8410999914581582</v>
      </c>
      <c r="F416" s="4">
        <f>IF(AZ416&lt;&gt;0,1/(1/AZ416-1/N416),0)</f>
        <v>0.007516251282550688</v>
      </c>
      <c r="G416" s="4">
        <f>((BC416-AP416/2)*S416-E416)/(BC416+AP416/2)</f>
        <v>1344.712211883817</v>
      </c>
      <c r="H416" s="4">
        <f>AP416*1000</f>
        <v>0.131245411251473</v>
      </c>
      <c r="I416" s="4">
        <f>(AU416-BA416)</f>
        <v>1.740583273142378</v>
      </c>
      <c r="J416" s="4">
        <f>(P416+AT416*D416)</f>
        <v>25.0040168762207</v>
      </c>
      <c r="K416" s="4">
        <v>6</v>
      </c>
      <c r="L416" s="4">
        <f>(K416*AI416+AJ416)</f>
        <v>1.420000016689301</v>
      </c>
      <c r="M416" s="4">
        <v>1</v>
      </c>
      <c r="N416" s="4">
        <f>L416*(M416+1)*(M416+1)/(M416*M416+1)</f>
        <v>2.840000033378601</v>
      </c>
      <c r="O416" s="4">
        <v>23.7921199798584</v>
      </c>
      <c r="P416" s="4">
        <v>25.0040168762207</v>
      </c>
      <c r="Q416" s="4">
        <v>23.73043632507324</v>
      </c>
      <c r="R416" s="4">
        <v>1200.079711914062</v>
      </c>
      <c r="S416" s="4">
        <v>1200.900634765625</v>
      </c>
      <c r="T416" s="4">
        <v>13.9985818862915</v>
      </c>
      <c r="U416" s="4">
        <v>14.15398693084717</v>
      </c>
      <c r="V416" s="4">
        <v>48.15717697143555</v>
      </c>
      <c r="W416" s="4">
        <v>48.6948356628418</v>
      </c>
      <c r="X416" s="4">
        <v>499.5504455566406</v>
      </c>
      <c r="Y416" s="4">
        <v>1999.303833007812</v>
      </c>
      <c r="Z416" s="4">
        <v>116.8270111083984</v>
      </c>
      <c r="AA416" s="4">
        <v>101.7279357910156</v>
      </c>
      <c r="AB416" s="4">
        <v>9.819377899169922</v>
      </c>
      <c r="AC416" s="4">
        <v>0.2459551244974136</v>
      </c>
      <c r="AD416" s="4">
        <v>0.3186837136745453</v>
      </c>
      <c r="AE416" s="4">
        <v>0.003085891250520945</v>
      </c>
      <c r="AF416" s="4">
        <v>0.2925232946872711</v>
      </c>
      <c r="AG416" s="4">
        <v>0.005063615739345551</v>
      </c>
      <c r="AH416" s="4">
        <v>1</v>
      </c>
      <c r="AI416" s="4">
        <v>-0.2195652425289154</v>
      </c>
      <c r="AJ416" s="4">
        <v>2.737391471862793</v>
      </c>
      <c r="AK416" s="4">
        <v>1</v>
      </c>
      <c r="AL416" s="4">
        <v>0</v>
      </c>
      <c r="AM416" s="4">
        <v>0.1599999964237213</v>
      </c>
      <c r="AN416" s="4">
        <v>111115</v>
      </c>
      <c r="AO416" s="4">
        <f>X416*0.000001/(K416*0.0001)</f>
        <v>0.8325840759277342</v>
      </c>
      <c r="AP416" s="4">
        <f>(U416-T416)/(1000-U416)*AO416</f>
        <v>0.0001312454112514729</v>
      </c>
      <c r="AQ416" s="4">
        <f>(P416+273.15)</f>
        <v>298.1540168762207</v>
      </c>
      <c r="AR416" s="4">
        <f>(O416+273.15)</f>
        <v>296.9421199798584</v>
      </c>
      <c r="AS416" s="4">
        <f>(Y416*AK416+Z416*AL416)*AM416</f>
        <v>319.8886061311823</v>
      </c>
      <c r="AT416" s="4">
        <f>((AS416+0.00000010773*(AR416^4-AQ416^4))-AP416*44100)/(L416*0.92*2*29.3+0.00000043092*AQ416^3)</f>
        <v>3.413906829196247</v>
      </c>
      <c r="AU416" s="4">
        <f>0.61365*EXP(17.502*J416/(240.97+J416))</f>
        <v>3.180439146830473</v>
      </c>
      <c r="AV416" s="4">
        <f>AU416*1000/AA416</f>
        <v>31.26416674141698</v>
      </c>
      <c r="AW416" s="4">
        <f>(AV416-U416)</f>
        <v>17.11017981056981</v>
      </c>
      <c r="AX416" s="4">
        <f>IF(D416,P416,(O416+P416)/2)</f>
        <v>24.39806842803955</v>
      </c>
      <c r="AY416" s="4">
        <f>0.61365*EXP(17.502*AX416/(240.97+AX416))</f>
        <v>3.067343232748702</v>
      </c>
      <c r="AZ416" s="4">
        <f>IF(AW416&lt;&gt;0,(1000-(AV416+U416)/2)/AW416*AP416,0)</f>
        <v>0.007496411524777654</v>
      </c>
      <c r="BA416" s="4">
        <f>U416*AA416/1000</f>
        <v>1.439855873688095</v>
      </c>
      <c r="BB416" s="4">
        <f>(AY416-BA416)</f>
        <v>1.627487359060607</v>
      </c>
      <c r="BC416" s="4">
        <f>1/(1.6/F416+1.37/N416)</f>
        <v>0.004687035651040935</v>
      </c>
      <c r="BD416" s="4">
        <f>G416*AA416*0.001</f>
        <v>136.7947975479116</v>
      </c>
      <c r="BE416" s="4">
        <f>G416/S416</f>
        <v>1.119753102758797</v>
      </c>
      <c r="BF416" s="4">
        <f>(1-AP416*AA416/AU416/F416)*100</f>
        <v>44.14835372722695</v>
      </c>
      <c r="BG416" s="4">
        <f>(S416-E416/(N416/1.35))</f>
        <v>1201.300453418837</v>
      </c>
      <c r="BH416" s="4">
        <f>E416*BF416/100/BG416</f>
        <v>-0.0003091081821969123</v>
      </c>
    </row>
    <row r="417" ht="16" customHeight="1">
      <c r="A417" s="4">
        <v>382</v>
      </c>
      <c r="B417" t="s" s="2">
        <v>478</v>
      </c>
      <c r="C417" s="4">
        <v>2245.500028621405</v>
      </c>
      <c r="D417" s="4">
        <v>0</v>
      </c>
      <c r="E417" s="4">
        <f>(R417-S417*(1000-T417)/(1000-U417))*AO417</f>
        <v>-0.841612105273805</v>
      </c>
      <c r="F417" s="4">
        <f>IF(AZ417&lt;&gt;0,1/(1/AZ417-1/N417),0)</f>
        <v>0.007248078806589145</v>
      </c>
      <c r="G417" s="4">
        <f>((BC417-AP417/2)*S417-E417)/(BC417+AP417/2)</f>
        <v>1351.104650103073</v>
      </c>
      <c r="H417" s="4">
        <f>AP417*1000</f>
        <v>0.1272902238677003</v>
      </c>
      <c r="I417" s="4">
        <f>(AU417-BA417)</f>
        <v>1.750352291562324</v>
      </c>
      <c r="J417" s="4">
        <f>(P417+AT417*D417)</f>
        <v>25.04861068725586</v>
      </c>
      <c r="K417" s="4">
        <v>6</v>
      </c>
      <c r="L417" s="4">
        <f>(K417*AI417+AJ417)</f>
        <v>1.420000016689301</v>
      </c>
      <c r="M417" s="4">
        <v>1</v>
      </c>
      <c r="N417" s="4">
        <f>L417*(M417+1)*(M417+1)/(M417*M417+1)</f>
        <v>2.840000033378601</v>
      </c>
      <c r="O417" s="4">
        <v>23.78236961364746</v>
      </c>
      <c r="P417" s="4">
        <v>25.04861068725586</v>
      </c>
      <c r="Q417" s="4">
        <v>23.63192939758301</v>
      </c>
      <c r="R417" s="4">
        <v>1200.019165039062</v>
      </c>
      <c r="S417" s="4">
        <v>1200.846435546875</v>
      </c>
      <c r="T417" s="4">
        <v>13.99050998687744</v>
      </c>
      <c r="U417" s="4">
        <v>14.14123725891113</v>
      </c>
      <c r="V417" s="4">
        <v>48.14772415161133</v>
      </c>
      <c r="W417" s="4">
        <v>48.66931915283203</v>
      </c>
      <c r="X417" s="4">
        <v>499.5387268066406</v>
      </c>
      <c r="Y417" s="4">
        <v>1999.142700195312</v>
      </c>
      <c r="Z417" s="4">
        <v>117.3731231689453</v>
      </c>
      <c r="AA417" s="4">
        <v>101.7274551391602</v>
      </c>
      <c r="AB417" s="4">
        <v>9.819377899169922</v>
      </c>
      <c r="AC417" s="4">
        <v>0.2459551244974136</v>
      </c>
      <c r="AD417" s="4">
        <v>0.3186837136745453</v>
      </c>
      <c r="AE417" s="4">
        <v>0.003085891250520945</v>
      </c>
      <c r="AF417" s="4">
        <v>0.2925232946872711</v>
      </c>
      <c r="AG417" s="4">
        <v>0.005063615739345551</v>
      </c>
      <c r="AH417" s="4">
        <v>1</v>
      </c>
      <c r="AI417" s="4">
        <v>-0.2195652425289154</v>
      </c>
      <c r="AJ417" s="4">
        <v>2.737391471862793</v>
      </c>
      <c r="AK417" s="4">
        <v>1</v>
      </c>
      <c r="AL417" s="4">
        <v>0</v>
      </c>
      <c r="AM417" s="4">
        <v>0.1599999964237213</v>
      </c>
      <c r="AN417" s="4">
        <v>111115</v>
      </c>
      <c r="AO417" s="4">
        <f>X417*0.000001/(K417*0.0001)</f>
        <v>0.8325645446777342</v>
      </c>
      <c r="AP417" s="4">
        <f>(U417-T417)/(1000-U417)*AO417</f>
        <v>0.0001272902238677003</v>
      </c>
      <c r="AQ417" s="4">
        <f>(P417+273.15)</f>
        <v>298.1986106872558</v>
      </c>
      <c r="AR417" s="4">
        <f>(O417+273.15)</f>
        <v>296.9323696136474</v>
      </c>
      <c r="AS417" s="4">
        <f>(Y417*AK417+Z417*AL417)*AM417</f>
        <v>319.8628248817586</v>
      </c>
      <c r="AT417" s="4">
        <f>((AS417+0.00000010773*(AR417^4-AQ417^4))-AP417*44100)/(L417*0.92*2*29.3+0.00000043092*AQ417^3)</f>
        <v>3.408356829404227</v>
      </c>
      <c r="AU417" s="4">
        <f>0.61365*EXP(17.502*J417/(240.97+J417))</f>
        <v>3.188904370430426</v>
      </c>
      <c r="AV417" s="4">
        <f>AU417*1000/AA417</f>
        <v>31.34752920013677</v>
      </c>
      <c r="AW417" s="4">
        <f>(AV417-U417)</f>
        <v>17.20629194122563</v>
      </c>
      <c r="AX417" s="4">
        <f>IF(D417,P417,(O417+P417)/2)</f>
        <v>24.41549015045166</v>
      </c>
      <c r="AY417" s="4">
        <f>0.61365*EXP(17.502*AX417/(240.97+AX417))</f>
        <v>3.070545111322609</v>
      </c>
      <c r="AZ417" s="4">
        <f>IF(AW417&lt;&gt;0,(1000-(AV417+U417)/2)/AW417*AP417,0)</f>
        <v>0.007229627781488206</v>
      </c>
      <c r="BA417" s="4">
        <f>U417*AA417/1000</f>
        <v>1.438552078868102</v>
      </c>
      <c r="BB417" s="4">
        <f>(AY417-BA417)</f>
        <v>1.631993032454506</v>
      </c>
      <c r="BC417" s="4">
        <f>1/(1.6/F417+1.37/N417)</f>
        <v>0.00452017145807279</v>
      </c>
      <c r="BD417" s="4">
        <f>G417*AA417*0.001</f>
        <v>137.444437681671</v>
      </c>
      <c r="BE417" s="4">
        <f>G417/S417</f>
        <v>1.125126918903473</v>
      </c>
      <c r="BF417" s="4">
        <f>(1-AP417*AA417/AU417/F417)*100</f>
        <v>43.97668180222136</v>
      </c>
      <c r="BG417" s="4">
        <f>(S417-E417/(N417/1.35))</f>
        <v>1201.246497634469</v>
      </c>
      <c r="BH417" s="4">
        <f>E417*BF417/100/BG417</f>
        <v>-0.0003081075185435092</v>
      </c>
    </row>
    <row r="418" ht="16" customHeight="1">
      <c r="A418" s="4">
        <v>383</v>
      </c>
      <c r="B418" t="s" s="2">
        <v>479</v>
      </c>
      <c r="C418" s="4">
        <v>2250.500028509647</v>
      </c>
      <c r="D418" s="4">
        <v>0</v>
      </c>
      <c r="E418" s="4">
        <f>(R418-S418*(1000-T418)/(1000-U418))*AO418</f>
        <v>-0.8214816308693782</v>
      </c>
      <c r="F418" s="4">
        <f>IF(AZ418&lt;&gt;0,1/(1/AZ418-1/N418),0)</f>
        <v>0.006975405665488244</v>
      </c>
      <c r="G418" s="4">
        <f>((BC418-AP418/2)*S418-E418)/(BC418+AP418/2)</f>
        <v>1353.510728050355</v>
      </c>
      <c r="H418" s="4">
        <f>AP418*1000</f>
        <v>0.1229058533892211</v>
      </c>
      <c r="I418" s="4">
        <f>(AU418-BA418)</f>
        <v>1.755921114854318</v>
      </c>
      <c r="J418" s="4">
        <f>(P418+AT418*D418)</f>
        <v>25.07135009765625</v>
      </c>
      <c r="K418" s="4">
        <v>6</v>
      </c>
      <c r="L418" s="4">
        <f>(K418*AI418+AJ418)</f>
        <v>1.420000016689301</v>
      </c>
      <c r="M418" s="4">
        <v>1</v>
      </c>
      <c r="N418" s="4">
        <f>L418*(M418+1)*(M418+1)/(M418*M418+1)</f>
        <v>2.840000033378601</v>
      </c>
      <c r="O418" s="4">
        <v>23.76283645629883</v>
      </c>
      <c r="P418" s="4">
        <v>25.07135009765625</v>
      </c>
      <c r="Q418" s="4">
        <v>23.57556915283203</v>
      </c>
      <c r="R418" s="4">
        <v>1199.956298828125</v>
      </c>
      <c r="S418" s="4">
        <v>1200.765747070312</v>
      </c>
      <c r="T418" s="4">
        <v>13.98355960845947</v>
      </c>
      <c r="U418" s="4">
        <v>14.12910079956055</v>
      </c>
      <c r="V418" s="4">
        <v>48.1729736328125</v>
      </c>
      <c r="W418" s="4">
        <v>48.67790985107422</v>
      </c>
      <c r="X418" s="4">
        <v>499.5258178710938</v>
      </c>
      <c r="Y418" s="4">
        <v>1998.951904296875</v>
      </c>
      <c r="Z418" s="4">
        <v>117.7350463867188</v>
      </c>
      <c r="AA418" s="4">
        <v>101.7267456054688</v>
      </c>
      <c r="AB418" s="4">
        <v>9.819377899169922</v>
      </c>
      <c r="AC418" s="4">
        <v>0.2459551244974136</v>
      </c>
      <c r="AD418" s="4">
        <v>0.3186837136745453</v>
      </c>
      <c r="AE418" s="4">
        <v>0.003085891250520945</v>
      </c>
      <c r="AF418" s="4">
        <v>0.2925232946872711</v>
      </c>
      <c r="AG418" s="4">
        <v>0.005063615739345551</v>
      </c>
      <c r="AH418" s="4">
        <v>0.6666666865348816</v>
      </c>
      <c r="AI418" s="4">
        <v>-0.2195652425289154</v>
      </c>
      <c r="AJ418" s="4">
        <v>2.737391471862793</v>
      </c>
      <c r="AK418" s="4">
        <v>1</v>
      </c>
      <c r="AL418" s="4">
        <v>0</v>
      </c>
      <c r="AM418" s="4">
        <v>0.1599999964237213</v>
      </c>
      <c r="AN418" s="4">
        <v>111115</v>
      </c>
      <c r="AO418" s="4">
        <f>X418*0.000001/(K418*0.0001)</f>
        <v>0.8325430297851563</v>
      </c>
      <c r="AP418" s="4">
        <f>(U418-T418)/(1000-U418)*AO418</f>
        <v>0.0001229058533892211</v>
      </c>
      <c r="AQ418" s="4">
        <f>(P418+273.15)</f>
        <v>298.2213500976562</v>
      </c>
      <c r="AR418" s="4">
        <f>(O418+273.15)</f>
        <v>296.9128364562988</v>
      </c>
      <c r="AS418" s="4">
        <f>(Y418*AK418+Z418*AL418)*AM418</f>
        <v>319.8322975386909</v>
      </c>
      <c r="AT418" s="4">
        <f>((AS418+0.00000010773*(AR418^4-AQ418^4))-AP418*44100)/(L418*0.92*2*29.3+0.00000043092*AQ418^3)</f>
        <v>3.404648305696363</v>
      </c>
      <c r="AU418" s="4">
        <f>0.61365*EXP(17.502*J418/(240.97+J418))</f>
        <v>3.193228557525239</v>
      </c>
      <c r="AV418" s="4">
        <f>AU418*1000/AA418</f>
        <v>31.39025571416269</v>
      </c>
      <c r="AW418" s="4">
        <f>(AV418-U418)</f>
        <v>17.26115491460214</v>
      </c>
      <c r="AX418" s="4">
        <f>IF(D418,P418,(O418+P418)/2)</f>
        <v>24.41709327697754</v>
      </c>
      <c r="AY418" s="4">
        <f>0.61365*EXP(17.502*AX418/(240.97+AX418))</f>
        <v>3.07083989118608</v>
      </c>
      <c r="AZ418" s="4">
        <f>IF(AW418&lt;&gt;0,(1000-(AV418+U418)/2)/AW418*AP418,0)</f>
        <v>0.006958315147765175</v>
      </c>
      <c r="BA418" s="4">
        <f>U418*AA418/1000</f>
        <v>1.437307442670921</v>
      </c>
      <c r="BB418" s="4">
        <f>(AY418-BA418)</f>
        <v>1.633532448515159</v>
      </c>
      <c r="BC418" s="4">
        <f>1/(1.6/F418+1.37/N418)</f>
        <v>0.004350479221132942</v>
      </c>
      <c r="BD418" s="4">
        <f>G418*AA418*0.001</f>
        <v>137.6882415066512</v>
      </c>
      <c r="BE418" s="4">
        <f>G418/S418</f>
        <v>1.127206310933433</v>
      </c>
      <c r="BF418" s="4">
        <f>(1-AP418*AA418/AU418/F418)*100</f>
        <v>43.86829381277713</v>
      </c>
      <c r="BG418" s="4">
        <f>(S418-E418/(N418/1.35))</f>
        <v>1201.156240094481</v>
      </c>
      <c r="BH418" s="4">
        <f>E418*BF418/100/BG418</f>
        <v>-0.0003000192343166164</v>
      </c>
    </row>
    <row r="419" ht="16" customHeight="1">
      <c r="A419" s="4">
        <v>384</v>
      </c>
      <c r="B419" t="s" s="2">
        <v>480</v>
      </c>
      <c r="C419" s="4">
        <v>2255.500028397888</v>
      </c>
      <c r="D419" s="4">
        <v>0</v>
      </c>
      <c r="E419" s="4">
        <f>(R419-S419*(1000-T419)/(1000-U419))*AO419</f>
        <v>-0.775044676759974</v>
      </c>
      <c r="F419" s="4">
        <f>IF(AZ419&lt;&gt;0,1/(1/AZ419-1/N419),0)</f>
        <v>0.006739039047939303</v>
      </c>
      <c r="G419" s="4">
        <f>((BC419-AP419/2)*S419-E419)/(BC419+AP419/2)</f>
        <v>1349.057198955590</v>
      </c>
      <c r="H419" s="4">
        <f>AP419*1000</f>
        <v>0.1189142221405161</v>
      </c>
      <c r="I419" s="4">
        <f>(AU419-BA419)</f>
        <v>1.758331471243572</v>
      </c>
      <c r="J419" s="4">
        <f>(P419+AT419*D419)</f>
        <v>25.07783126831055</v>
      </c>
      <c r="K419" s="4">
        <v>6</v>
      </c>
      <c r="L419" s="4">
        <f>(K419*AI419+AJ419)</f>
        <v>1.420000016689301</v>
      </c>
      <c r="M419" s="4">
        <v>1</v>
      </c>
      <c r="N419" s="4">
        <f>L419*(M419+1)*(M419+1)/(M419*M419+1)</f>
        <v>2.840000033378601</v>
      </c>
      <c r="O419" s="4">
        <v>23.74612236022949</v>
      </c>
      <c r="P419" s="4">
        <v>25.07783126831055</v>
      </c>
      <c r="Q419" s="4">
        <v>23.54240798950195</v>
      </c>
      <c r="R419" s="4">
        <v>1199.978027343750</v>
      </c>
      <c r="S419" s="4">
        <v>1200.737426757812</v>
      </c>
      <c r="T419" s="4">
        <v>13.97674655914307</v>
      </c>
      <c r="U419" s="4">
        <v>14.11755657196045</v>
      </c>
      <c r="V419" s="4">
        <v>48.19777297973633</v>
      </c>
      <c r="W419" s="4">
        <v>48.6868782043457</v>
      </c>
      <c r="X419" s="4">
        <v>499.5473327636719</v>
      </c>
      <c r="Y419" s="4">
        <v>1998.812866210938</v>
      </c>
      <c r="Z419" s="4">
        <v>118.4531707763672</v>
      </c>
      <c r="AA419" s="4">
        <v>101.7265625</v>
      </c>
      <c r="AB419" s="4">
        <v>9.819377899169922</v>
      </c>
      <c r="AC419" s="4">
        <v>0.2459551244974136</v>
      </c>
      <c r="AD419" s="4">
        <v>0.3186837136745453</v>
      </c>
      <c r="AE419" s="4">
        <v>0.003085891250520945</v>
      </c>
      <c r="AF419" s="4">
        <v>0.2925232946872711</v>
      </c>
      <c r="AG419" s="4">
        <v>0.005063615739345551</v>
      </c>
      <c r="AH419" s="4">
        <v>1</v>
      </c>
      <c r="AI419" s="4">
        <v>-0.2195652425289154</v>
      </c>
      <c r="AJ419" s="4">
        <v>2.737391471862793</v>
      </c>
      <c r="AK419" s="4">
        <v>1</v>
      </c>
      <c r="AL419" s="4">
        <v>0</v>
      </c>
      <c r="AM419" s="4">
        <v>0.1599999964237213</v>
      </c>
      <c r="AN419" s="4">
        <v>111115</v>
      </c>
      <c r="AO419" s="4">
        <f>X419*0.000001/(K419*0.0001)</f>
        <v>0.8325788879394531</v>
      </c>
      <c r="AP419" s="4">
        <f>(U419-T419)/(1000-U419)*AO419</f>
        <v>0.0001189142221405161</v>
      </c>
      <c r="AQ419" s="4">
        <f>(P419+273.15)</f>
        <v>298.2278312683105</v>
      </c>
      <c r="AR419" s="4">
        <f>(O419+273.15)</f>
        <v>296.8961223602295</v>
      </c>
      <c r="AS419" s="4">
        <f>(Y419*AK419+Z419*AL419)*AM419</f>
        <v>319.8100514454381</v>
      </c>
      <c r="AT419" s="4">
        <f>((AS419+0.00000010773*(AR419^4-AQ419^4))-AP419*44100)/(L419*0.92*2*29.3+0.00000043092*AQ419^3)</f>
        <v>3.403382898680476</v>
      </c>
      <c r="AU419" s="4">
        <f>0.61365*EXP(17.502*J419/(240.97+J419))</f>
        <v>3.194461972208392</v>
      </c>
      <c r="AV419" s="4">
        <f>AU419*1000/AA419</f>
        <v>31.40243702040352</v>
      </c>
      <c r="AW419" s="4">
        <f>(AV419-U419)</f>
        <v>17.28488044844307</v>
      </c>
      <c r="AX419" s="4">
        <f>IF(D419,P419,(O419+P419)/2)</f>
        <v>24.41197681427002</v>
      </c>
      <c r="AY419" s="4">
        <f>0.61365*EXP(17.502*AX419/(240.97+AX419))</f>
        <v>3.0698991722374</v>
      </c>
      <c r="AZ419" s="4">
        <f>IF(AW419&lt;&gt;0,(1000-(AV419+U419)/2)/AW419*AP419,0)</f>
        <v>0.006723085830544166</v>
      </c>
      <c r="BA419" s="4">
        <f>U419*AA419/1000</f>
        <v>1.43613050096482</v>
      </c>
      <c r="BB419" s="4">
        <f>(AY419-BA419)</f>
        <v>1.633768671272579</v>
      </c>
      <c r="BC419" s="4">
        <f>1/(1.6/F419+1.37/N419)</f>
        <v>0.004203359034702778</v>
      </c>
      <c r="BD419" s="4">
        <f>G419*AA419*0.001</f>
        <v>137.2349514656308</v>
      </c>
      <c r="BE419" s="4">
        <f>G419/S419</f>
        <v>1.123523901972694</v>
      </c>
      <c r="BF419" s="4">
        <f>(1-AP419*AA419/AU419/F419)*100</f>
        <v>43.80826092503953</v>
      </c>
      <c r="BG419" s="4">
        <f>(S419-E419/(N419/1.35))</f>
        <v>1201.105845877999</v>
      </c>
      <c r="BH419" s="4">
        <f>E419*BF419/100/BG419</f>
        <v>-0.0002826841576417791</v>
      </c>
    </row>
    <row r="420" ht="16" customHeight="1">
      <c r="A420" s="4">
        <v>385</v>
      </c>
      <c r="B420" t="s" s="2">
        <v>481</v>
      </c>
      <c r="C420" s="4">
        <v>2261.000028274953</v>
      </c>
      <c r="D420" s="4">
        <v>0</v>
      </c>
      <c r="E420" s="4">
        <f>(R420-S420*(1000-T420)/(1000-U420))*AO420</f>
        <v>-0.8107833328262493</v>
      </c>
      <c r="F420" s="4">
        <f>IF(AZ420&lt;&gt;0,1/(1/AZ420-1/N420),0)</f>
        <v>0.006455642717258596</v>
      </c>
      <c r="G420" s="4">
        <f>((BC420-AP420/2)*S420-E420)/(BC420+AP420/2)</f>
        <v>1365.958370874553</v>
      </c>
      <c r="H420" s="4">
        <f>AP420*1000</f>
        <v>0.1142015855175887</v>
      </c>
      <c r="I420" s="4">
        <f>(AU420-BA420)</f>
        <v>1.762581785483523</v>
      </c>
      <c r="J420" s="4">
        <f>(P420+AT420*D420)</f>
        <v>25.09426689147949</v>
      </c>
      <c r="K420" s="4">
        <v>6</v>
      </c>
      <c r="L420" s="4">
        <f>(K420*AI420+AJ420)</f>
        <v>1.420000016689301</v>
      </c>
      <c r="M420" s="4">
        <v>1</v>
      </c>
      <c r="N420" s="4">
        <f>L420*(M420+1)*(M420+1)/(M420*M420+1)</f>
        <v>2.840000033378601</v>
      </c>
      <c r="O420" s="4">
        <v>23.71790313720703</v>
      </c>
      <c r="P420" s="4">
        <v>25.09426689147949</v>
      </c>
      <c r="Q420" s="4">
        <v>23.38525199890137</v>
      </c>
      <c r="R420" s="4">
        <v>1200.208374023438</v>
      </c>
      <c r="S420" s="4">
        <v>1201.017456054688</v>
      </c>
      <c r="T420" s="4">
        <v>13.9713306427002</v>
      </c>
      <c r="U420" s="4">
        <v>14.1065616607666</v>
      </c>
      <c r="V420" s="4">
        <v>48.25461578369141</v>
      </c>
      <c r="W420" s="4">
        <v>48.72494888305664</v>
      </c>
      <c r="X420" s="4">
        <v>499.5477905273438</v>
      </c>
      <c r="Y420" s="4">
        <v>1998.822265625</v>
      </c>
      <c r="Z420" s="4">
        <v>118.4440994262695</v>
      </c>
      <c r="AA420" s="4">
        <v>101.7264099121094</v>
      </c>
      <c r="AB420" s="4">
        <v>9.819377899169922</v>
      </c>
      <c r="AC420" s="4">
        <v>0.2459551244974136</v>
      </c>
      <c r="AD420" s="4">
        <v>0.3186837136745453</v>
      </c>
      <c r="AE420" s="4">
        <v>0.003085891250520945</v>
      </c>
      <c r="AF420" s="4">
        <v>0.2925232946872711</v>
      </c>
      <c r="AG420" s="4">
        <v>0.005063615739345551</v>
      </c>
      <c r="AH420" s="4">
        <v>0.6666666865348816</v>
      </c>
      <c r="AI420" s="4">
        <v>-0.2195652425289154</v>
      </c>
      <c r="AJ420" s="4">
        <v>2.737391471862793</v>
      </c>
      <c r="AK420" s="4">
        <v>1</v>
      </c>
      <c r="AL420" s="4">
        <v>0</v>
      </c>
      <c r="AM420" s="4">
        <v>0.1599999964237213</v>
      </c>
      <c r="AN420" s="4">
        <v>111115</v>
      </c>
      <c r="AO420" s="4">
        <f>X420*0.000001/(K420*0.0001)</f>
        <v>0.8325796508789061</v>
      </c>
      <c r="AP420" s="4">
        <f>(U420-T420)/(1000-U420)*AO420</f>
        <v>0.0001142015855175887</v>
      </c>
      <c r="AQ420" s="4">
        <f>(P420+273.15)</f>
        <v>298.2442668914795</v>
      </c>
      <c r="AR420" s="4">
        <f>(O420+273.15)</f>
        <v>296.867903137207</v>
      </c>
      <c r="AS420" s="4">
        <f>(Y420*AK420+Z420*AL420)*AM420</f>
        <v>319.8115553516545</v>
      </c>
      <c r="AT420" s="4">
        <f>((AS420+0.00000010773*(AR420^4-AQ420^4))-AP420*44100)/(L420*0.92*2*29.3+0.00000043092*AQ420^3)</f>
        <v>3.399937288829313</v>
      </c>
      <c r="AU420" s="4">
        <f>0.61365*EXP(17.502*J420/(240.97+J420))</f>
        <v>3.197591659437113</v>
      </c>
      <c r="AV420" s="4">
        <f>AU420*1000/AA420</f>
        <v>31.43324985320725</v>
      </c>
      <c r="AW420" s="4">
        <f>(AV420-U420)</f>
        <v>17.32668819244065</v>
      </c>
      <c r="AX420" s="4">
        <f>IF(D420,P420,(O420+P420)/2)</f>
        <v>24.40608501434326</v>
      </c>
      <c r="AY420" s="4">
        <f>0.61365*EXP(17.502*AX420/(240.97+AX420))</f>
        <v>3.068816210935086</v>
      </c>
      <c r="AZ420" s="4">
        <f>IF(AW420&lt;&gt;0,(1000-(AV420+U420)/2)/AW420*AP420,0)</f>
        <v>0.006441001588909794</v>
      </c>
      <c r="BA420" s="4">
        <f>U420*AA420/1000</f>
        <v>1.43500987395359</v>
      </c>
      <c r="BB420" s="4">
        <f>(AY420-BA420)</f>
        <v>1.633806336981497</v>
      </c>
      <c r="BC420" s="4">
        <f>1/(1.6/F420+1.37/N420)</f>
        <v>0.004026938851656768</v>
      </c>
      <c r="BD420" s="4">
        <f>G420*AA420*0.001</f>
        <v>138.9540411584619</v>
      </c>
      <c r="BE420" s="4">
        <f>G420/S420</f>
        <v>1.137334319320964</v>
      </c>
      <c r="BF420" s="4">
        <f>(1-AP420*AA420/AU420/F420)*100</f>
        <v>43.72139003515817</v>
      </c>
      <c r="BG420" s="4">
        <f>(S420-E420/(N420/1.35))</f>
        <v>1201.402863620339</v>
      </c>
      <c r="BH420" s="4">
        <f>E420*BF420/100/BG420</f>
        <v>-0.0002950598454683238</v>
      </c>
    </row>
    <row r="421" ht="16" customHeight="1">
      <c r="A421" s="4">
        <v>386</v>
      </c>
      <c r="B421" t="s" s="2">
        <v>482</v>
      </c>
      <c r="C421" s="4">
        <v>2266.000028163195</v>
      </c>
      <c r="D421" s="4">
        <v>0</v>
      </c>
      <c r="E421" s="4">
        <f>(R421-S421*(1000-T421)/(1000-U421))*AO421</f>
        <v>-0.9240002638571279</v>
      </c>
      <c r="F421" s="4">
        <f>IF(AZ421&lt;&gt;0,1/(1/AZ421-1/N421),0)</f>
        <v>0.006253565042233359</v>
      </c>
      <c r="G421" s="4">
        <f>((BC421-AP421/2)*S421-E421)/(BC421+AP421/2)</f>
        <v>1401.268018259489</v>
      </c>
      <c r="H421" s="4">
        <f>AP421*1000</f>
        <v>0.110686035899409</v>
      </c>
      <c r="I421" s="4">
        <f>(AU421-BA421)</f>
        <v>1.763410504142073</v>
      </c>
      <c r="J421" s="4">
        <f>(P421+AT421*D421)</f>
        <v>25.09404373168945</v>
      </c>
      <c r="K421" s="4">
        <v>6</v>
      </c>
      <c r="L421" s="4">
        <f>(K421*AI421+AJ421)</f>
        <v>1.420000016689301</v>
      </c>
      <c r="M421" s="4">
        <v>1</v>
      </c>
      <c r="N421" s="4">
        <f>L421*(M421+1)*(M421+1)/(M421*M421+1)</f>
        <v>2.840000033378601</v>
      </c>
      <c r="O421" s="4">
        <v>23.6622428894043</v>
      </c>
      <c r="P421" s="4">
        <v>25.09404373168945</v>
      </c>
      <c r="Q421" s="4">
        <v>23.18149948120117</v>
      </c>
      <c r="R421" s="4">
        <v>1200.384643554688</v>
      </c>
      <c r="S421" s="4">
        <v>1201.334716796875</v>
      </c>
      <c r="T421" s="4">
        <v>13.96691608428955</v>
      </c>
      <c r="U421" s="4">
        <v>14.09798240661621</v>
      </c>
      <c r="V421" s="4">
        <v>48.38594818115234</v>
      </c>
      <c r="W421" s="4">
        <v>48.84291839599609</v>
      </c>
      <c r="X421" s="4">
        <v>499.5589294433594</v>
      </c>
      <c r="Y421" s="4">
        <v>1999.035034179688</v>
      </c>
      <c r="Z421" s="4">
        <v>117.5017852783203</v>
      </c>
      <c r="AA421" s="4">
        <v>101.7265167236328</v>
      </c>
      <c r="AB421" s="4">
        <v>9.819377899169922</v>
      </c>
      <c r="AC421" s="4">
        <v>0.2459551244974136</v>
      </c>
      <c r="AD421" s="4">
        <v>0.3186837136745453</v>
      </c>
      <c r="AE421" s="4">
        <v>0.003085891250520945</v>
      </c>
      <c r="AF421" s="4">
        <v>0.2925232946872711</v>
      </c>
      <c r="AG421" s="4">
        <v>0.005063615739345551</v>
      </c>
      <c r="AH421" s="4">
        <v>0.6666666865348816</v>
      </c>
      <c r="AI421" s="4">
        <v>-0.2195652425289154</v>
      </c>
      <c r="AJ421" s="4">
        <v>2.737391471862793</v>
      </c>
      <c r="AK421" s="4">
        <v>1</v>
      </c>
      <c r="AL421" s="4">
        <v>0</v>
      </c>
      <c r="AM421" s="4">
        <v>0.1599999964237213</v>
      </c>
      <c r="AN421" s="4">
        <v>111115</v>
      </c>
      <c r="AO421" s="4">
        <f>X421*0.000001/(K421*0.0001)</f>
        <v>0.8325982157389322</v>
      </c>
      <c r="AP421" s="4">
        <f>(U421-T421)/(1000-U421)*AO421</f>
        <v>0.000110686035899409</v>
      </c>
      <c r="AQ421" s="4">
        <f>(P421+273.15)</f>
        <v>298.2440437316894</v>
      </c>
      <c r="AR421" s="4">
        <f>(O421+273.15)</f>
        <v>296.8122428894043</v>
      </c>
      <c r="AS421" s="4">
        <f>(Y421*AK421+Z421*AL421)*AM421</f>
        <v>319.8455983196436</v>
      </c>
      <c r="AT421" s="4">
        <f>((AS421+0.00000010773*(AR421^4-AQ421^4))-AP421*44100)/(L421*0.92*2*29.3+0.00000043092*AQ421^3)</f>
        <v>3.394986178810812</v>
      </c>
      <c r="AU421" s="4">
        <f>0.61365*EXP(17.502*J421/(240.97+J421))</f>
        <v>3.197549147198198</v>
      </c>
      <c r="AV421" s="4">
        <f>AU421*1000/AA421</f>
        <v>31.43279894155024</v>
      </c>
      <c r="AW421" s="4">
        <f>(AV421-U421)</f>
        <v>17.33481653493403</v>
      </c>
      <c r="AX421" s="4">
        <f>IF(D421,P421,(O421+P421)/2)</f>
        <v>24.37814331054688</v>
      </c>
      <c r="AY421" s="4">
        <f>0.61365*EXP(17.502*AX421/(240.97+AX421))</f>
        <v>3.06368484200678</v>
      </c>
      <c r="AZ421" s="4">
        <f>IF(AW421&lt;&gt;0,(1000-(AV421+U421)/2)/AW421*AP421,0)</f>
        <v>0.006239825199880892</v>
      </c>
      <c r="BA421" s="4">
        <f>U421*AA421/1000</f>
        <v>1.434138643056125</v>
      </c>
      <c r="BB421" s="4">
        <f>(AY421-BA421)</f>
        <v>1.629546198950655</v>
      </c>
      <c r="BC421" s="4">
        <f>1/(1.6/F421+1.37/N421)</f>
        <v>0.003901122865821326</v>
      </c>
      <c r="BD421" s="4">
        <f>G421*AA421*0.001</f>
        <v>142.5461144937657</v>
      </c>
      <c r="BE421" s="4">
        <f>G421/S421</f>
        <v>1.16642597493203</v>
      </c>
      <c r="BF421" s="4">
        <f>(1-AP421*AA421/AU421/F421)*100</f>
        <v>43.69044333086573</v>
      </c>
      <c r="BG421" s="4">
        <f>(S421-E421/(N421/1.35))</f>
        <v>1201.773942269250</v>
      </c>
      <c r="BH421" s="4">
        <f>E421*BF421/100/BG421</f>
        <v>-0.0003359199242540255</v>
      </c>
    </row>
    <row r="422" ht="16" customHeight="1">
      <c r="A422" s="4">
        <v>387</v>
      </c>
      <c r="B422" t="s" s="2">
        <v>483</v>
      </c>
      <c r="C422" s="4">
        <v>2271.000028051436</v>
      </c>
      <c r="D422" s="4">
        <v>0</v>
      </c>
      <c r="E422" s="4">
        <f>(R422-S422*(1000-T422)/(1000-U422))*AO422</f>
        <v>-0.9894081036526529</v>
      </c>
      <c r="F422" s="4">
        <f>IF(AZ422&lt;&gt;0,1/(1/AZ422-1/N422),0)</f>
        <v>0.006039274976368214</v>
      </c>
      <c r="G422" s="4">
        <f>((BC422-AP422/2)*S422-E422)/(BC422+AP422/2)</f>
        <v>1426.641358769440</v>
      </c>
      <c r="H422" s="4">
        <f>AP422*1000</f>
        <v>0.1069220348454306</v>
      </c>
      <c r="I422" s="4">
        <f>(AU422-BA422)</f>
        <v>1.763763895837695</v>
      </c>
      <c r="J422" s="4">
        <f>(P422+AT422*D422)</f>
        <v>25.09043502807617</v>
      </c>
      <c r="K422" s="4">
        <v>6</v>
      </c>
      <c r="L422" s="4">
        <f>(K422*AI422+AJ422)</f>
        <v>1.420000016689301</v>
      </c>
      <c r="M422" s="4">
        <v>1</v>
      </c>
      <c r="N422" s="4">
        <f>L422*(M422+1)*(M422+1)/(M422*M422+1)</f>
        <v>2.840000033378601</v>
      </c>
      <c r="O422" s="4">
        <v>23.58663368225098</v>
      </c>
      <c r="P422" s="4">
        <v>25.09043502807617</v>
      </c>
      <c r="Q422" s="4">
        <v>23.04792022705078</v>
      </c>
      <c r="R422" s="4">
        <v>1200.292846679688</v>
      </c>
      <c r="S422" s="4">
        <v>1201.326904296875</v>
      </c>
      <c r="T422" s="4">
        <v>13.96118259429932</v>
      </c>
      <c r="U422" s="4">
        <v>14.08779239654541</v>
      </c>
      <c r="V422" s="4">
        <v>48.57381439208984</v>
      </c>
      <c r="W422" s="4">
        <v>49.01747512817383</v>
      </c>
      <c r="X422" s="4">
        <v>499.5619812011719</v>
      </c>
      <c r="Y422" s="4">
        <v>1999.236206054688</v>
      </c>
      <c r="Z422" s="4">
        <v>115.9548950195312</v>
      </c>
      <c r="AA422" s="4">
        <v>101.7262191772461</v>
      </c>
      <c r="AB422" s="4">
        <v>9.819377899169922</v>
      </c>
      <c r="AC422" s="4">
        <v>0.2459551244974136</v>
      </c>
      <c r="AD422" s="4">
        <v>0.3186837136745453</v>
      </c>
      <c r="AE422" s="4">
        <v>0.003085891250520945</v>
      </c>
      <c r="AF422" s="4">
        <v>0.2925232946872711</v>
      </c>
      <c r="AG422" s="4">
        <v>0.005063615739345551</v>
      </c>
      <c r="AH422" s="4">
        <v>0.6666666865348816</v>
      </c>
      <c r="AI422" s="4">
        <v>-0.2195652425289154</v>
      </c>
      <c r="AJ422" s="4">
        <v>2.737391471862793</v>
      </c>
      <c r="AK422" s="4">
        <v>1</v>
      </c>
      <c r="AL422" s="4">
        <v>0</v>
      </c>
      <c r="AM422" s="4">
        <v>0.1599999964237213</v>
      </c>
      <c r="AN422" s="4">
        <v>111115</v>
      </c>
      <c r="AO422" s="4">
        <f>X422*0.000001/(K422*0.0001)</f>
        <v>0.8326033020019531</v>
      </c>
      <c r="AP422" s="4">
        <f>(U422-T422)/(1000-U422)*AO422</f>
        <v>0.0001069220348454306</v>
      </c>
      <c r="AQ422" s="4">
        <f>(P422+273.15)</f>
        <v>298.2404350280761</v>
      </c>
      <c r="AR422" s="4">
        <f>(O422+273.15)</f>
        <v>296.736633682251</v>
      </c>
      <c r="AS422" s="4">
        <f>(Y422*AK422+Z422*AL422)*AM422</f>
        <v>319.8777858189242</v>
      </c>
      <c r="AT422" s="4">
        <f>((AS422+0.00000010773*(AR422^4-AQ422^4))-AP422*44100)/(L422*0.92*2*29.3+0.00000043092*AQ422^3)</f>
        <v>3.388044329569659</v>
      </c>
      <c r="AU422" s="4">
        <f>0.61365*EXP(17.502*J422/(240.97+J422))</f>
        <v>3.196861752892214</v>
      </c>
      <c r="AV422" s="4">
        <f>AU422*1000/AA422</f>
        <v>31.42613358432259</v>
      </c>
      <c r="AW422" s="4">
        <f>(AV422-U422)</f>
        <v>17.33834118777718</v>
      </c>
      <c r="AX422" s="4">
        <f>IF(D422,P422,(O422+P422)/2)</f>
        <v>24.33853435516357</v>
      </c>
      <c r="AY422" s="4">
        <f>0.61365*EXP(17.502*AX422/(240.97+AX422))</f>
        <v>3.056423687189366</v>
      </c>
      <c r="AZ422" s="4">
        <f>IF(AW422&lt;&gt;0,(1000-(AV422+U422)/2)/AW422*AP422,0)</f>
        <v>0.006026459678233322</v>
      </c>
      <c r="BA422" s="4">
        <f>U422*AA422/1000</f>
        <v>1.433097857054519</v>
      </c>
      <c r="BB422" s="4">
        <f>(AY422-BA422)</f>
        <v>1.623325830134847</v>
      </c>
      <c r="BC422" s="4">
        <f>1/(1.6/F422+1.37/N422)</f>
        <v>0.003767686580702198</v>
      </c>
      <c r="BD422" s="4">
        <f>G422*AA422*0.001</f>
        <v>145.1268315495043</v>
      </c>
      <c r="BE422" s="4">
        <f>G422/S422</f>
        <v>1.187554656161172</v>
      </c>
      <c r="BF422" s="4">
        <f>(1-AP422*AA422/AU422/F422)*100</f>
        <v>43.66329287129328</v>
      </c>
      <c r="BG422" s="4">
        <f>(S422-E422/(N422/1.35))</f>
        <v>1201.797221523718</v>
      </c>
      <c r="BH422" s="4">
        <f>E422*BF422/100/BG422</f>
        <v>-0.0003594684279952307</v>
      </c>
    </row>
    <row r="423" ht="16" customHeight="1">
      <c r="A423" s="4">
        <v>388</v>
      </c>
      <c r="B423" t="s" s="2">
        <v>484</v>
      </c>
      <c r="C423" s="4">
        <v>2276.500027928501</v>
      </c>
      <c r="D423" s="4">
        <v>0</v>
      </c>
      <c r="E423" s="4">
        <f>(R423-S423*(1000-T423)/(1000-U423))*AO423</f>
        <v>-0.8532655680086583</v>
      </c>
      <c r="F423" s="4">
        <f>IF(AZ423&lt;&gt;0,1/(1/AZ423-1/N423),0)</f>
        <v>0.005838624383475961</v>
      </c>
      <c r="G423" s="4">
        <f>((BC423-AP423/2)*S423-E423)/(BC423+AP423/2)</f>
        <v>1398.094882104303</v>
      </c>
      <c r="H423" s="4">
        <f>AP423*1000</f>
        <v>0.1034644535997112</v>
      </c>
      <c r="I423" s="4">
        <f>(AU423-BA423)</f>
        <v>1.765267742640485</v>
      </c>
      <c r="J423" s="4">
        <f>(P423+AT423*D423)</f>
        <v>25.09057426452637</v>
      </c>
      <c r="K423" s="4">
        <v>6</v>
      </c>
      <c r="L423" s="4">
        <f>(K423*AI423+AJ423)</f>
        <v>1.420000016689301</v>
      </c>
      <c r="M423" s="4">
        <v>1</v>
      </c>
      <c r="N423" s="4">
        <f>L423*(M423+1)*(M423+1)/(M423*M423+1)</f>
        <v>2.840000033378601</v>
      </c>
      <c r="O423" s="4">
        <v>23.52142906188965</v>
      </c>
      <c r="P423" s="4">
        <v>25.09057426452637</v>
      </c>
      <c r="Q423" s="4">
        <v>23.06897926330566</v>
      </c>
      <c r="R423" s="4">
        <v>1199.888916015625</v>
      </c>
      <c r="S423" s="4">
        <v>1200.764526367188</v>
      </c>
      <c r="T423" s="4">
        <v>13.95077133178711</v>
      </c>
      <c r="U423" s="4">
        <v>14.07328987121582</v>
      </c>
      <c r="V423" s="4">
        <v>48.73975372314453</v>
      </c>
      <c r="W423" s="4">
        <v>49.17097854614258</v>
      </c>
      <c r="X423" s="4">
        <v>499.5572204589844</v>
      </c>
      <c r="Y423" s="4">
        <v>1999.2841796875</v>
      </c>
      <c r="Z423" s="4">
        <v>115.3015441894531</v>
      </c>
      <c r="AA423" s="4">
        <v>101.726074218750</v>
      </c>
      <c r="AB423" s="4">
        <v>9.819377899169922</v>
      </c>
      <c r="AC423" s="4">
        <v>0.2459551244974136</v>
      </c>
      <c r="AD423" s="4">
        <v>0.3186837136745453</v>
      </c>
      <c r="AE423" s="4">
        <v>0.003085891250520945</v>
      </c>
      <c r="AF423" s="4">
        <v>0.2925232946872711</v>
      </c>
      <c r="AG423" s="4">
        <v>0.005063615739345551</v>
      </c>
      <c r="AH423" s="4">
        <v>0.6666666865348816</v>
      </c>
      <c r="AI423" s="4">
        <v>-0.2195652425289154</v>
      </c>
      <c r="AJ423" s="4">
        <v>2.737391471862793</v>
      </c>
      <c r="AK423" s="4">
        <v>1</v>
      </c>
      <c r="AL423" s="4">
        <v>0</v>
      </c>
      <c r="AM423" s="4">
        <v>0.1599999964237213</v>
      </c>
      <c r="AN423" s="4">
        <v>111115</v>
      </c>
      <c r="AO423" s="4">
        <f>X423*0.000001/(K423*0.0001)</f>
        <v>0.8325953674316405</v>
      </c>
      <c r="AP423" s="4">
        <f>(U423-T423)/(1000-U423)*AO423</f>
        <v>0.0001034644535997112</v>
      </c>
      <c r="AQ423" s="4">
        <f>(P423+273.15)</f>
        <v>298.2405742645263</v>
      </c>
      <c r="AR423" s="4">
        <f>(O423+273.15)</f>
        <v>296.6714290618896</v>
      </c>
      <c r="AS423" s="4">
        <f>(Y423*AK423+Z423*AL423)*AM423</f>
        <v>319.8854616000026</v>
      </c>
      <c r="AT423" s="4">
        <f>((AS423+0.00000010773*(AR423^4-AQ423^4))-AP423*44100)/(L423*0.92*2*29.3+0.00000043092*AQ423^3)</f>
        <v>3.381504622327493</v>
      </c>
      <c r="AU423" s="4">
        <f>0.61365*EXP(17.502*J423/(240.97+J423))</f>
        <v>3.196888272581768</v>
      </c>
      <c r="AV423" s="4">
        <f>AU423*1000/AA423</f>
        <v>31.42643906327531</v>
      </c>
      <c r="AW423" s="4">
        <f>(AV423-U423)</f>
        <v>17.35314919205949</v>
      </c>
      <c r="AX423" s="4">
        <f>IF(D423,P423,(O423+P423)/2)</f>
        <v>24.30600166320801</v>
      </c>
      <c r="AY423" s="4">
        <f>0.61365*EXP(17.502*AX423/(240.97+AX423))</f>
        <v>3.050471017651931</v>
      </c>
      <c r="AZ423" s="4">
        <f>IF(AW423&lt;&gt;0,(1000-(AV423+U423)/2)/AW423*AP423,0)</f>
        <v>0.005826645652848228</v>
      </c>
      <c r="BA423" s="4">
        <f>U423*AA423/1000</f>
        <v>1.431620529941283</v>
      </c>
      <c r="BB423" s="4">
        <f>(AY423-BA423)</f>
        <v>1.618850487710648</v>
      </c>
      <c r="BC423" s="4">
        <f>1/(1.6/F423+1.37/N423)</f>
        <v>0.003642727855952831</v>
      </c>
      <c r="BD423" s="4">
        <f>G423*AA423*0.001</f>
        <v>142.2227037417969</v>
      </c>
      <c r="BE423" s="4">
        <f>G423/S423</f>
        <v>1.164337262972052</v>
      </c>
      <c r="BF423" s="4">
        <f>(1-AP423*AA423/AU423/F423)*100</f>
        <v>43.61216008609642</v>
      </c>
      <c r="BG423" s="4">
        <f>(S423-E423/(N423/1.35))</f>
        <v>1201.170127952847</v>
      </c>
      <c r="BH423" s="4">
        <f>E423*BF423/100/BG423</f>
        <v>-0.0003098041957750752</v>
      </c>
    </row>
    <row r="424" ht="16" customHeight="1">
      <c r="A424" s="4">
        <v>389</v>
      </c>
      <c r="B424" t="s" s="2">
        <v>485</v>
      </c>
      <c r="C424" s="4">
        <v>2281.500027816743</v>
      </c>
      <c r="D424" s="4">
        <v>0</v>
      </c>
      <c r="E424" s="4">
        <f>(R424-S424*(1000-T424)/(1000-U424))*AO424</f>
        <v>-0.6009856118382214</v>
      </c>
      <c r="F424" s="4">
        <f>IF(AZ424&lt;&gt;0,1/(1/AZ424-1/N424),0)</f>
        <v>0.005642202478984976</v>
      </c>
      <c r="G424" s="4">
        <f>((BC424-AP424/2)*S424-E424)/(BC424+AP424/2)</f>
        <v>1334.826377161817</v>
      </c>
      <c r="H424" s="4">
        <f>AP424*1000</f>
        <v>0.1002132936956491</v>
      </c>
      <c r="I424" s="4">
        <f>(AU424-BA424)</f>
        <v>1.769182596627051</v>
      </c>
      <c r="J424" s="4">
        <f>(P424+AT424*D424)</f>
        <v>25.10391616821289</v>
      </c>
      <c r="K424" s="4">
        <v>6</v>
      </c>
      <c r="L424" s="4">
        <f>(K424*AI424+AJ424)</f>
        <v>1.420000016689301</v>
      </c>
      <c r="M424" s="4">
        <v>1</v>
      </c>
      <c r="N424" s="4">
        <f>L424*(M424+1)*(M424+1)/(M424*M424+1)</f>
        <v>2.840000033378601</v>
      </c>
      <c r="O424" s="4">
        <v>23.49841117858887</v>
      </c>
      <c r="P424" s="4">
        <v>25.10391616821289</v>
      </c>
      <c r="Q424" s="4">
        <v>23.12776374816895</v>
      </c>
      <c r="R424" s="4">
        <v>1199.614868164062</v>
      </c>
      <c r="S424" s="4">
        <v>1200.192260742188</v>
      </c>
      <c r="T424" s="4">
        <v>13.94116401672363</v>
      </c>
      <c r="U424" s="4">
        <v>14.05984020233154</v>
      </c>
      <c r="V424" s="4">
        <v>48.79273223876953</v>
      </c>
      <c r="W424" s="4">
        <v>49.21093368530273</v>
      </c>
      <c r="X424" s="4">
        <v>499.5322875976562</v>
      </c>
      <c r="Y424" s="4">
        <v>1999.255004882812</v>
      </c>
      <c r="Z424" s="4">
        <v>116.3632125854492</v>
      </c>
      <c r="AA424" s="4">
        <v>101.7257461547852</v>
      </c>
      <c r="AB424" s="4">
        <v>9.819377899169922</v>
      </c>
      <c r="AC424" s="4">
        <v>0.2459551244974136</v>
      </c>
      <c r="AD424" s="4">
        <v>0.3186837136745453</v>
      </c>
      <c r="AE424" s="4">
        <v>0.003085891250520945</v>
      </c>
      <c r="AF424" s="4">
        <v>0.2925232946872711</v>
      </c>
      <c r="AG424" s="4">
        <v>0.005063615739345551</v>
      </c>
      <c r="AH424" s="4">
        <v>0.6666666865348816</v>
      </c>
      <c r="AI424" s="4">
        <v>-0.2195652425289154</v>
      </c>
      <c r="AJ424" s="4">
        <v>2.737391471862793</v>
      </c>
      <c r="AK424" s="4">
        <v>1</v>
      </c>
      <c r="AL424" s="4">
        <v>0</v>
      </c>
      <c r="AM424" s="4">
        <v>0.1599999964237213</v>
      </c>
      <c r="AN424" s="4">
        <v>111115</v>
      </c>
      <c r="AO424" s="4">
        <f>X424*0.000001/(K424*0.0001)</f>
        <v>0.8325538126627603</v>
      </c>
      <c r="AP424" s="4">
        <f>(U424-T424)/(1000-U424)*AO424</f>
        <v>0.0001002132936956492</v>
      </c>
      <c r="AQ424" s="4">
        <f>(P424+273.15)</f>
        <v>298.2539161682129</v>
      </c>
      <c r="AR424" s="4">
        <f>(O424+273.15)</f>
        <v>296.6484111785888</v>
      </c>
      <c r="AS424" s="4">
        <f>(Y424*AK424+Z424*AL424)*AM424</f>
        <v>319.8807936313569</v>
      </c>
      <c r="AT424" s="4">
        <f>((AS424+0.00000010773*(AR424^4-AQ424^4))-AP424*44100)/(L424*0.92*2*29.3+0.00000043092*AQ424^3)</f>
        <v>3.378345445845562</v>
      </c>
      <c r="AU424" s="4">
        <f>0.61365*EXP(17.502*J424/(240.97+J424))</f>
        <v>3.199430332026273</v>
      </c>
      <c r="AV424" s="4">
        <f>AU424*1000/AA424</f>
        <v>31.45152975489649</v>
      </c>
      <c r="AW424" s="4">
        <f>(AV424-U424)</f>
        <v>17.39168955256495</v>
      </c>
      <c r="AX424" s="4">
        <f>IF(D424,P424,(O424+P424)/2)</f>
        <v>24.30116367340088</v>
      </c>
      <c r="AY424" s="4">
        <f>0.61365*EXP(17.502*AX424/(240.97+AX424))</f>
        <v>3.04958665265938</v>
      </c>
      <c r="AZ424" s="4">
        <f>IF(AW424&lt;&gt;0,(1000-(AV424+U424)/2)/AW424*AP424,0)</f>
        <v>0.005631015391440125</v>
      </c>
      <c r="BA424" s="4">
        <f>U424*AA424/1000</f>
        <v>1.430247735399222</v>
      </c>
      <c r="BB424" s="4">
        <f>(AY424-BA424)</f>
        <v>1.619338917260158</v>
      </c>
      <c r="BC424" s="4">
        <f>1/(1.6/F424+1.37/N424)</f>
        <v>0.003520388002687626</v>
      </c>
      <c r="BD424" s="4">
        <f>G424*AA424*0.001</f>
        <v>135.7862092038745</v>
      </c>
      <c r="BE424" s="4">
        <f>G424/S424</f>
        <v>1.112177124302045</v>
      </c>
      <c r="BF424" s="4">
        <f>(1-AP424*AA424/AU424/F424)*100</f>
        <v>43.52777553458158</v>
      </c>
      <c r="BG424" s="4">
        <f>(S424-E424/(N424/1.35))</f>
        <v>1200.477940519105</v>
      </c>
      <c r="BH424" s="4">
        <f>E424*BF424/100/BG424</f>
        <v>-0.0002179096002405132</v>
      </c>
    </row>
    <row r="425" ht="16" customHeight="1">
      <c r="A425" s="4">
        <v>390</v>
      </c>
      <c r="B425" t="s" s="2">
        <v>486</v>
      </c>
      <c r="C425" s="4">
        <v>2286.500027704984</v>
      </c>
      <c r="D425" s="4">
        <v>0</v>
      </c>
      <c r="E425" s="4">
        <f>(R425-S425*(1000-T425)/(1000-U425))*AO425</f>
        <v>-0.3344444993174009</v>
      </c>
      <c r="F425" s="4">
        <f>IF(AZ425&lt;&gt;0,1/(1/AZ425-1/N425),0)</f>
        <v>0.005441860742102369</v>
      </c>
      <c r="G425" s="4">
        <f>((BC425-AP425/2)*S425-E425)/(BC425+AP425/2)</f>
        <v>1263.260772634702</v>
      </c>
      <c r="H425" s="4">
        <f>AP425*1000</f>
        <v>0.096879781122576</v>
      </c>
      <c r="I425" s="4">
        <f>(AU425-BA425)</f>
        <v>1.773155599114626</v>
      </c>
      <c r="J425" s="4">
        <f>(P425+AT425*D425)</f>
        <v>25.11872482299805</v>
      </c>
      <c r="K425" s="4">
        <v>6</v>
      </c>
      <c r="L425" s="4">
        <f>(K425*AI425+AJ425)</f>
        <v>1.420000016689301</v>
      </c>
      <c r="M425" s="4">
        <v>1</v>
      </c>
      <c r="N425" s="4">
        <f>L425*(M425+1)*(M425+1)/(M425*M425+1)</f>
        <v>2.840000033378601</v>
      </c>
      <c r="O425" s="4">
        <v>23.49644088745117</v>
      </c>
      <c r="P425" s="4">
        <v>25.11872482299805</v>
      </c>
      <c r="Q425" s="4">
        <v>23.15080451965332</v>
      </c>
      <c r="R425" s="4">
        <v>1199.643310546875</v>
      </c>
      <c r="S425" s="4">
        <v>1199.905395507812</v>
      </c>
      <c r="T425" s="4">
        <v>13.93383026123047</v>
      </c>
      <c r="U425" s="4">
        <v>14.04856109619141</v>
      </c>
      <c r="V425" s="4">
        <v>48.78473663330078</v>
      </c>
      <c r="W425" s="4">
        <v>49.18957138061523</v>
      </c>
      <c r="X425" s="4">
        <v>499.5279235839844</v>
      </c>
      <c r="Y425" s="4">
        <v>1999.330810546875</v>
      </c>
      <c r="Z425" s="4">
        <v>119.4856491088867</v>
      </c>
      <c r="AA425" s="4">
        <v>101.7256011962891</v>
      </c>
      <c r="AB425" s="4">
        <v>9.819377899169922</v>
      </c>
      <c r="AC425" s="4">
        <v>0.2459551244974136</v>
      </c>
      <c r="AD425" s="4">
        <v>0.3186837136745453</v>
      </c>
      <c r="AE425" s="4">
        <v>0.003085891250520945</v>
      </c>
      <c r="AF425" s="4">
        <v>0.2925232946872711</v>
      </c>
      <c r="AG425" s="4">
        <v>0.005063615739345551</v>
      </c>
      <c r="AH425" s="4">
        <v>1</v>
      </c>
      <c r="AI425" s="4">
        <v>-0.2195652425289154</v>
      </c>
      <c r="AJ425" s="4">
        <v>2.737391471862793</v>
      </c>
      <c r="AK425" s="4">
        <v>1</v>
      </c>
      <c r="AL425" s="4">
        <v>0</v>
      </c>
      <c r="AM425" s="4">
        <v>0.1599999964237213</v>
      </c>
      <c r="AN425" s="4">
        <v>111115</v>
      </c>
      <c r="AO425" s="4">
        <f>X425*0.000001/(K425*0.0001)</f>
        <v>0.8325465393066406</v>
      </c>
      <c r="AP425" s="4">
        <f>(U425-T425)/(1000-U425)*AO425</f>
        <v>9.687978112257601e-05</v>
      </c>
      <c r="AQ425" s="4">
        <f>(P425+273.15)</f>
        <v>298.268724822998</v>
      </c>
      <c r="AR425" s="4">
        <f>(O425+273.15)</f>
        <v>296.6464408874511</v>
      </c>
      <c r="AS425" s="4">
        <f>(Y425*AK425+Z425*AL425)*AM425</f>
        <v>319.8929225373358</v>
      </c>
      <c r="AT425" s="4">
        <f>((AS425+0.00000010773*(AR425^4-AQ425^4))-AP425*44100)/(L425*0.92*2*29.3+0.00000043092*AQ425^3)</f>
        <v>3.37791245505216</v>
      </c>
      <c r="AU425" s="4">
        <f>0.61365*EXP(17.502*J425/(240.97+J425))</f>
        <v>3.202253922567494</v>
      </c>
      <c r="AV425" s="4">
        <f>AU425*1000/AA425</f>
        <v>31.47933150464695</v>
      </c>
      <c r="AW425" s="4">
        <f>(AV425-U425)</f>
        <v>17.43077040845555</v>
      </c>
      <c r="AX425" s="4">
        <f>IF(D425,P425,(O425+P425)/2)</f>
        <v>24.30758285522461</v>
      </c>
      <c r="AY425" s="4">
        <f>0.61365*EXP(17.502*AX425/(240.97+AX425))</f>
        <v>3.050760101772221</v>
      </c>
      <c r="AZ425" s="4">
        <f>IF(AW425&lt;&gt;0,(1000-(AV425+U425)/2)/AW425*AP425,0)</f>
        <v>0.005431453273091098</v>
      </c>
      <c r="BA425" s="4">
        <f>U425*AA425/1000</f>
        <v>1.429098323452868</v>
      </c>
      <c r="BB425" s="4">
        <f>(AY425-BA425)</f>
        <v>1.621661778319353</v>
      </c>
      <c r="BC425" s="4">
        <f>1/(1.6/F425+1.37/N425)</f>
        <v>0.003395591810107089</v>
      </c>
      <c r="BD425" s="4">
        <f>G425*AA425*0.001</f>
        <v>128.5059615639537</v>
      </c>
      <c r="BE425" s="4">
        <f>G425/S425</f>
        <v>1.052800310227855</v>
      </c>
      <c r="BF425" s="4">
        <f>(1-AP425*AA425/AU425/F425)*100</f>
        <v>43.44640414965646</v>
      </c>
      <c r="BG425" s="4">
        <f>(S425-E425/(N425/1.35))</f>
        <v>1200.064374405267</v>
      </c>
      <c r="BH425" s="4">
        <f>E425*BF425/100/BG425</f>
        <v>-0.0001210802619665661</v>
      </c>
    </row>
    <row r="426" ht="16" customHeight="1">
      <c r="A426" s="4">
        <v>391</v>
      </c>
      <c r="B426" t="s" s="2">
        <v>487</v>
      </c>
      <c r="C426" s="4">
        <v>2292.000027582049</v>
      </c>
      <c r="D426" s="4">
        <v>0</v>
      </c>
      <c r="E426" s="4">
        <f>(R426-S426*(1000-T426)/(1000-U426))*AO426</f>
        <v>-0.05937474419076706</v>
      </c>
      <c r="F426" s="4">
        <f>IF(AZ426&lt;&gt;0,1/(1/AZ426-1/N426),0)</f>
        <v>0.00524683798031592</v>
      </c>
      <c r="G426" s="4">
        <f>((BC426-AP426/2)*S426-E426)/(BC426+AP426/2)</f>
        <v>1184.079214332680</v>
      </c>
      <c r="H426" s="4">
        <f>AP426*1000</f>
        <v>0.09360169994527341</v>
      </c>
      <c r="I426" s="4">
        <f>(AU426-BA426)</f>
        <v>1.776697455607896</v>
      </c>
      <c r="J426" s="4">
        <f>(P426+AT426*D426)</f>
        <v>25.13199424743652</v>
      </c>
      <c r="K426" s="4">
        <v>6</v>
      </c>
      <c r="L426" s="4">
        <f>(K426*AI426+AJ426)</f>
        <v>1.420000016689301</v>
      </c>
      <c r="M426" s="4">
        <v>1</v>
      </c>
      <c r="N426" s="4">
        <f>L426*(M426+1)*(M426+1)/(M426*M426+1)</f>
        <v>2.840000033378601</v>
      </c>
      <c r="O426" s="4">
        <v>23.49866676330566</v>
      </c>
      <c r="P426" s="4">
        <v>25.13199424743652</v>
      </c>
      <c r="Q426" s="4">
        <v>23.14466667175293</v>
      </c>
      <c r="R426" s="4">
        <v>1200.087158203125</v>
      </c>
      <c r="S426" s="4">
        <v>1200.023559570312</v>
      </c>
      <c r="T426" s="4">
        <v>13.92780494689941</v>
      </c>
      <c r="U426" s="4">
        <v>14.03865337371826</v>
      </c>
      <c r="V426" s="4">
        <v>48.75992584228516</v>
      </c>
      <c r="W426" s="4">
        <v>49.15042877197266</v>
      </c>
      <c r="X426" s="4">
        <v>499.5343322753906</v>
      </c>
      <c r="Y426" s="4">
        <v>1999.595581054688</v>
      </c>
      <c r="Z426" s="4">
        <v>126.4978485107422</v>
      </c>
      <c r="AA426" s="4">
        <v>101.725456237793</v>
      </c>
      <c r="AB426" s="4">
        <v>9.819377899169922</v>
      </c>
      <c r="AC426" s="4">
        <v>0.2459551244974136</v>
      </c>
      <c r="AD426" s="4">
        <v>0.3186837136745453</v>
      </c>
      <c r="AE426" s="4">
        <v>0.003085891250520945</v>
      </c>
      <c r="AF426" s="4">
        <v>0.2925232946872711</v>
      </c>
      <c r="AG426" s="4">
        <v>0.005063615739345551</v>
      </c>
      <c r="AH426" s="4">
        <v>0.6666666865348816</v>
      </c>
      <c r="AI426" s="4">
        <v>-0.2195652425289154</v>
      </c>
      <c r="AJ426" s="4">
        <v>2.737391471862793</v>
      </c>
      <c r="AK426" s="4">
        <v>1</v>
      </c>
      <c r="AL426" s="4">
        <v>0</v>
      </c>
      <c r="AM426" s="4">
        <v>0.1599999964237213</v>
      </c>
      <c r="AN426" s="4">
        <v>111115</v>
      </c>
      <c r="AO426" s="4">
        <f>X426*0.000001/(K426*0.0001)</f>
        <v>0.8325572204589843</v>
      </c>
      <c r="AP426" s="4">
        <f>(U426-T426)/(1000-U426)*AO426</f>
        <v>9.360169994527341e-05</v>
      </c>
      <c r="AQ426" s="4">
        <f>(P426+273.15)</f>
        <v>298.2819942474365</v>
      </c>
      <c r="AR426" s="4">
        <f>(O426+273.15)</f>
        <v>296.6486667633056</v>
      </c>
      <c r="AS426" s="4">
        <f>(Y426*AK426+Z426*AL426)*AM426</f>
        <v>319.9352858176389</v>
      </c>
      <c r="AT426" s="4">
        <f>((AS426+0.00000010773*(AR426^4-AQ426^4))-AP426*44100)/(L426*0.92*2*29.3+0.00000043092*AQ426^3)</f>
        <v>3.378538316523836</v>
      </c>
      <c r="AU426" s="4">
        <f>0.61365*EXP(17.502*J426/(240.97+J426))</f>
        <v>3.204785875013617</v>
      </c>
      <c r="AV426" s="4">
        <f>AU426*1000/AA426</f>
        <v>31.50426642002101</v>
      </c>
      <c r="AW426" s="4">
        <f>(AV426-U426)</f>
        <v>17.46561304630275</v>
      </c>
      <c r="AX426" s="4">
        <f>IF(D426,P426,(O426+P426)/2)</f>
        <v>24.31533050537109</v>
      </c>
      <c r="AY426" s="4">
        <f>0.61365*EXP(17.502*AX426/(240.97+AX426))</f>
        <v>3.052176925288874</v>
      </c>
      <c r="AZ426" s="4">
        <f>IF(AW426&lt;&gt;0,(1000-(AV426+U426)/2)/AW426*AP426,0)</f>
        <v>0.005237162437195637</v>
      </c>
      <c r="BA426" s="4">
        <f>U426*AA426/1000</f>
        <v>1.428088419405722</v>
      </c>
      <c r="BB426" s="4">
        <f>(AY426-BA426)</f>
        <v>1.624088505883152</v>
      </c>
      <c r="BC426" s="4">
        <f>1/(1.6/F426+1.37/N426)</f>
        <v>0.003274094437368397</v>
      </c>
      <c r="BD426" s="4">
        <f>G426*AA426*0.001</f>
        <v>120.4509982996793</v>
      </c>
      <c r="BE426" s="4">
        <f>G426/S426</f>
        <v>0.9867133064926312</v>
      </c>
      <c r="BF426" s="4">
        <f>(1-AP426*AA426/AU426/F426)*100</f>
        <v>43.37389223113737</v>
      </c>
      <c r="BG426" s="4">
        <f>(S426-E426/(N426/1.35))</f>
        <v>1200.051783480071</v>
      </c>
      <c r="BH426" s="4">
        <f>E426*BF426/100/BG426</f>
        <v>-2.146002190266689e-05</v>
      </c>
    </row>
    <row r="427" ht="16" customHeight="1">
      <c r="A427" s="4">
        <v>392</v>
      </c>
      <c r="B427" t="s" s="2">
        <v>488</v>
      </c>
      <c r="C427" s="4">
        <v>2297.000027470291</v>
      </c>
      <c r="D427" s="4">
        <v>0</v>
      </c>
      <c r="E427" s="4">
        <f>(R427-S427*(1000-T427)/(1000-U427))*AO427</f>
        <v>0.04248797128393473</v>
      </c>
      <c r="F427" s="4">
        <f>IF(AZ427&lt;&gt;0,1/(1/AZ427-1/N427),0)</f>
        <v>0.005061977939680872</v>
      </c>
      <c r="G427" s="4">
        <f>((BC427-AP427/2)*S427-E427)/(BC427+AP427/2)</f>
        <v>1153.209405112758</v>
      </c>
      <c r="H427" s="4">
        <f>AP427*1000</f>
        <v>0.09050765543839231</v>
      </c>
      <c r="I427" s="4">
        <f>(AU427-BA427)</f>
        <v>1.780576175679975</v>
      </c>
      <c r="J427" s="4">
        <f>(P427+AT427*D427)</f>
        <v>25.14729118347168</v>
      </c>
      <c r="K427" s="4">
        <v>6</v>
      </c>
      <c r="L427" s="4">
        <f>(K427*AI427+AJ427)</f>
        <v>1.420000016689301</v>
      </c>
      <c r="M427" s="4">
        <v>1</v>
      </c>
      <c r="N427" s="4">
        <f>L427*(M427+1)*(M427+1)/(M427*M427+1)</f>
        <v>2.840000033378601</v>
      </c>
      <c r="O427" s="4">
        <v>23.49673080444336</v>
      </c>
      <c r="P427" s="4">
        <v>25.14729118347168</v>
      </c>
      <c r="Q427" s="4">
        <v>23.11449241638184</v>
      </c>
      <c r="R427" s="4">
        <v>1200.557983398438</v>
      </c>
      <c r="S427" s="4">
        <v>1200.376464843750</v>
      </c>
      <c r="T427" s="4">
        <v>13.92203903198242</v>
      </c>
      <c r="U427" s="4">
        <v>14.02921962738037</v>
      </c>
      <c r="V427" s="4">
        <v>48.74429321289062</v>
      </c>
      <c r="W427" s="4">
        <v>49.12160491943359</v>
      </c>
      <c r="X427" s="4">
        <v>499.5563049316406</v>
      </c>
      <c r="Y427" s="4">
        <v>1999.794921875</v>
      </c>
      <c r="Z427" s="4">
        <v>131.0943450927734</v>
      </c>
      <c r="AA427" s="4">
        <v>101.7255935668945</v>
      </c>
      <c r="AB427" s="4">
        <v>9.819377899169922</v>
      </c>
      <c r="AC427" s="4">
        <v>0.2459551244974136</v>
      </c>
      <c r="AD427" s="4">
        <v>0.3186837136745453</v>
      </c>
      <c r="AE427" s="4">
        <v>0.003085891250520945</v>
      </c>
      <c r="AF427" s="4">
        <v>0.2925232946872711</v>
      </c>
      <c r="AG427" s="4">
        <v>0.005063615739345551</v>
      </c>
      <c r="AH427" s="4">
        <v>0.6666666865348816</v>
      </c>
      <c r="AI427" s="4">
        <v>-0.2195652425289154</v>
      </c>
      <c r="AJ427" s="4">
        <v>2.737391471862793</v>
      </c>
      <c r="AK427" s="4">
        <v>1</v>
      </c>
      <c r="AL427" s="4">
        <v>0</v>
      </c>
      <c r="AM427" s="4">
        <v>0.1599999964237213</v>
      </c>
      <c r="AN427" s="4">
        <v>111115</v>
      </c>
      <c r="AO427" s="4">
        <f>X427*0.000001/(K427*0.0001)</f>
        <v>0.8325938415527342</v>
      </c>
      <c r="AP427" s="4">
        <f>(U427-T427)/(1000-U427)*AO427</f>
        <v>9.050765543839231e-05</v>
      </c>
      <c r="AQ427" s="4">
        <f>(P427+273.15)</f>
        <v>298.2972911834717</v>
      </c>
      <c r="AR427" s="4">
        <f>(O427+273.15)</f>
        <v>296.6467308044433</v>
      </c>
      <c r="AS427" s="4">
        <f>(Y427*AK427+Z427*AL427)*AM427</f>
        <v>319.967180348176</v>
      </c>
      <c r="AT427" s="4">
        <f>((AS427+0.00000010773*(AR427^4-AQ427^4))-AP427*44100)/(L427*0.92*2*29.3+0.00000043092*AQ427^3)</f>
        <v>3.378148156208296</v>
      </c>
      <c r="AU427" s="4">
        <f>0.61365*EXP(17.502*J427/(240.97+J427))</f>
        <v>3.20770686955557</v>
      </c>
      <c r="AV427" s="4">
        <f>AU427*1000/AA427</f>
        <v>31.53293834010601</v>
      </c>
      <c r="AW427" s="4">
        <f>(AV427-U427)</f>
        <v>17.50371871272564</v>
      </c>
      <c r="AX427" s="4">
        <f>IF(D427,P427,(O427+P427)/2)</f>
        <v>24.32201099395752</v>
      </c>
      <c r="AY427" s="4">
        <f>0.61365*EXP(17.502*AX427/(240.97+AX427))</f>
        <v>3.0533990572871</v>
      </c>
      <c r="AZ427" s="4">
        <f>IF(AW427&lt;&gt;0,(1000-(AV427+U427)/2)/AW427*AP427,0)</f>
        <v>0.005052971590940535</v>
      </c>
      <c r="BA427" s="4">
        <f>U427*AA427/1000</f>
        <v>1.427130693875595</v>
      </c>
      <c r="BB427" s="4">
        <f>(AY427-BA427)</f>
        <v>1.626268363411505</v>
      </c>
      <c r="BC427" s="4">
        <f>1/(1.6/F427+1.37/N427)</f>
        <v>0.003158915175443465</v>
      </c>
      <c r="BD427" s="4">
        <f>G427*AA427*0.001</f>
        <v>117.3109112420206</v>
      </c>
      <c r="BE427" s="4">
        <f>G427/S427</f>
        <v>0.9607064440928271</v>
      </c>
      <c r="BF427" s="4">
        <f>(1-AP427*AA427/AU427/F427)*100</f>
        <v>43.29770657049876</v>
      </c>
      <c r="BG427" s="4">
        <f>(S427-E427/(N427/1.35))</f>
        <v>1200.356268097074</v>
      </c>
      <c r="BH427" s="4">
        <f>E427*BF427/100/BG427</f>
        <v>1.532571422602686e-05</v>
      </c>
    </row>
    <row r="428" ht="16" customHeight="1">
      <c r="A428" s="4">
        <v>393</v>
      </c>
      <c r="B428" t="s" s="2">
        <v>489</v>
      </c>
      <c r="C428" s="4">
        <v>2302.000027358532</v>
      </c>
      <c r="D428" s="4">
        <v>0</v>
      </c>
      <c r="E428" s="4">
        <f>(R428-S428*(1000-T428)/(1000-U428))*AO428</f>
        <v>-0.00145820515105706</v>
      </c>
      <c r="F428" s="4">
        <f>IF(AZ428&lt;&gt;0,1/(1/AZ428-1/N428),0)</f>
        <v>0.004890739280812117</v>
      </c>
      <c r="G428" s="4">
        <f>((BC428-AP428/2)*S428-E428)/(BC428+AP428/2)</f>
        <v>1167.210000796883</v>
      </c>
      <c r="H428" s="4">
        <f>AP428*1000</f>
        <v>0.08755283954670674</v>
      </c>
      <c r="I428" s="4">
        <f>(AU428-BA428)</f>
        <v>1.782644384893201</v>
      </c>
      <c r="J428" s="4">
        <f>(P428+AT428*D428)</f>
        <v>25.15181732177734</v>
      </c>
      <c r="K428" s="4">
        <v>6</v>
      </c>
      <c r="L428" s="4">
        <f>(K428*AI428+AJ428)</f>
        <v>1.420000016689301</v>
      </c>
      <c r="M428" s="4">
        <v>1</v>
      </c>
      <c r="N428" s="4">
        <f>L428*(M428+1)*(M428+1)/(M428*M428+1)</f>
        <v>2.840000033378601</v>
      </c>
      <c r="O428" s="4">
        <v>23.48447418212891</v>
      </c>
      <c r="P428" s="4">
        <v>25.15181732177734</v>
      </c>
      <c r="Q428" s="4">
        <v>23.05080604553223</v>
      </c>
      <c r="R428" s="4">
        <v>1200.818481445312</v>
      </c>
      <c r="S428" s="4">
        <v>1200.693969726562</v>
      </c>
      <c r="T428" s="4">
        <v>13.91373920440674</v>
      </c>
      <c r="U428" s="4">
        <v>14.01742362976074</v>
      </c>
      <c r="V428" s="4">
        <v>48.74739456176758</v>
      </c>
      <c r="W428" s="4">
        <v>49.1127815246582</v>
      </c>
      <c r="X428" s="4">
        <v>499.5479736328125</v>
      </c>
      <c r="Y428" s="4">
        <v>1999.892333984375</v>
      </c>
      <c r="Z428" s="4">
        <v>133.1001739501953</v>
      </c>
      <c r="AA428" s="4">
        <v>101.725341796875</v>
      </c>
      <c r="AB428" s="4">
        <v>9.819377899169922</v>
      </c>
      <c r="AC428" s="4">
        <v>0.2459551244974136</v>
      </c>
      <c r="AD428" s="4">
        <v>0.3186837136745453</v>
      </c>
      <c r="AE428" s="4">
        <v>0.003085891250520945</v>
      </c>
      <c r="AF428" s="4">
        <v>0.2925232946872711</v>
      </c>
      <c r="AG428" s="4">
        <v>0.005063615739345551</v>
      </c>
      <c r="AH428" s="4">
        <v>0.6666666865348816</v>
      </c>
      <c r="AI428" s="4">
        <v>-0.2195652425289154</v>
      </c>
      <c r="AJ428" s="4">
        <v>2.737391471862793</v>
      </c>
      <c r="AK428" s="4">
        <v>1</v>
      </c>
      <c r="AL428" s="4">
        <v>0</v>
      </c>
      <c r="AM428" s="4">
        <v>0.1599999964237213</v>
      </c>
      <c r="AN428" s="4">
        <v>111115</v>
      </c>
      <c r="AO428" s="4">
        <f>X428*0.000001/(K428*0.0001)</f>
        <v>0.8325799560546873</v>
      </c>
      <c r="AP428" s="4">
        <f>(U428-T428)/(1000-U428)*AO428</f>
        <v>8.755283954670674e-05</v>
      </c>
      <c r="AQ428" s="4">
        <f>(P428+273.15)</f>
        <v>298.3018173217773</v>
      </c>
      <c r="AR428" s="4">
        <f>(O428+273.15)</f>
        <v>296.6344741821289</v>
      </c>
      <c r="AS428" s="4">
        <f>(Y428*AK428+Z428*AL428)*AM428</f>
        <v>319.9827662853277</v>
      </c>
      <c r="AT428" s="4">
        <f>((AS428+0.00000010773*(AR428^4-AQ428^4))-AP428*44100)/(L428*0.92*2*29.3+0.00000043092*AQ428^3)</f>
        <v>3.377631041595009</v>
      </c>
      <c r="AU428" s="4">
        <f>0.61365*EXP(17.502*J428/(240.97+J428))</f>
        <v>3.208571594742204</v>
      </c>
      <c r="AV428" s="4">
        <f>AU428*1000/AA428</f>
        <v>31.54151697174019</v>
      </c>
      <c r="AW428" s="4">
        <f>(AV428-U428)</f>
        <v>17.52409334197945</v>
      </c>
      <c r="AX428" s="4">
        <f>IF(D428,P428,(O428+P428)/2)</f>
        <v>24.31814575195312</v>
      </c>
      <c r="AY428" s="4">
        <f>0.61365*EXP(17.502*AX428/(240.97+AX428))</f>
        <v>3.052691895795812</v>
      </c>
      <c r="AZ428" s="4">
        <f>IF(AW428&lt;&gt;0,(1000-(AV428+U428)/2)/AW428*AP428,0)</f>
        <v>0.0048823314603985</v>
      </c>
      <c r="BA428" s="4">
        <f>U428*AA428/1000</f>
        <v>1.425927209849004</v>
      </c>
      <c r="BB428" s="4">
        <f>(AY428-BA428)</f>
        <v>1.626764685946808</v>
      </c>
      <c r="BC428" s="4">
        <f>1/(1.6/F428+1.37/N428)</f>
        <v>0.003052211440650917</v>
      </c>
      <c r="BD428" s="4">
        <f>G428*AA428*0.001</f>
        <v>118.7348362797937</v>
      </c>
      <c r="BE428" s="4">
        <f>G428/S428</f>
        <v>0.9721128199408674</v>
      </c>
      <c r="BF428" s="4">
        <f>(1-AP428*AA428/AU428/F428)*100</f>
        <v>43.24382129710857</v>
      </c>
      <c r="BG428" s="4">
        <f>(S428-E428/(N428/1.35))</f>
        <v>1200.694662887454</v>
      </c>
      <c r="BH428" s="4">
        <f>E428*BF428/100/BG428</f>
        <v>-5.251823374911218e-07</v>
      </c>
    </row>
    <row r="429" ht="16" customHeight="1">
      <c r="A429" s="4">
        <v>394</v>
      </c>
      <c r="B429" t="s" s="2">
        <v>490</v>
      </c>
      <c r="C429" s="4">
        <v>2307.500027235597</v>
      </c>
      <c r="D429" s="4">
        <v>0</v>
      </c>
      <c r="E429" s="4">
        <f>(R429-S429*(1000-T429)/(1000-U429))*AO429</f>
        <v>-0.2796524949832794</v>
      </c>
      <c r="F429" s="4">
        <f>IF(AZ429&lt;&gt;0,1/(1/AZ429-1/N429),0)</f>
        <v>0.004766178231332832</v>
      </c>
      <c r="G429" s="4">
        <f>((BC429-AP429/2)*S429-E429)/(BC429+AP429/2)</f>
        <v>1259.518279180568</v>
      </c>
      <c r="H429" s="4">
        <f>AP429*1000</f>
        <v>0.08536327351082292</v>
      </c>
      <c r="I429" s="4">
        <f>(AU429-BA429)</f>
        <v>1.783423481562871</v>
      </c>
      <c r="J429" s="4">
        <f>(P429+AT429*D429)</f>
        <v>25.14867782592773</v>
      </c>
      <c r="K429" s="4">
        <v>6</v>
      </c>
      <c r="L429" s="4">
        <f>(K429*AI429+AJ429)</f>
        <v>1.420000016689301</v>
      </c>
      <c r="M429" s="4">
        <v>1</v>
      </c>
      <c r="N429" s="4">
        <f>L429*(M429+1)*(M429+1)/(M429*M429+1)</f>
        <v>2.840000033378601</v>
      </c>
      <c r="O429" s="4">
        <v>23.45862007141113</v>
      </c>
      <c r="P429" s="4">
        <v>25.14867782592773</v>
      </c>
      <c r="Q429" s="4">
        <v>22.97747993469238</v>
      </c>
      <c r="R429" s="4">
        <v>1200.594238281250</v>
      </c>
      <c r="S429" s="4">
        <v>1200.807006835938</v>
      </c>
      <c r="T429" s="4">
        <v>13.90279483795166</v>
      </c>
      <c r="U429" s="4">
        <v>14.00388717651367</v>
      </c>
      <c r="V429" s="4">
        <v>48.77908325195312</v>
      </c>
      <c r="W429" s="4">
        <v>49.13554382324219</v>
      </c>
      <c r="X429" s="4">
        <v>499.5503540039062</v>
      </c>
      <c r="Y429" s="4">
        <v>1999.914306640625</v>
      </c>
      <c r="Z429" s="4">
        <v>132.1202697753906</v>
      </c>
      <c r="AA429" s="4">
        <v>101.7252044677734</v>
      </c>
      <c r="AB429" s="4">
        <v>9.819377899169922</v>
      </c>
      <c r="AC429" s="4">
        <v>0.2459551244974136</v>
      </c>
      <c r="AD429" s="4">
        <v>0.3186837136745453</v>
      </c>
      <c r="AE429" s="4">
        <v>0.003085891250520945</v>
      </c>
      <c r="AF429" s="4">
        <v>0.2925232946872711</v>
      </c>
      <c r="AG429" s="4">
        <v>0.005063615739345551</v>
      </c>
      <c r="AH429" s="4">
        <v>0.6666666865348816</v>
      </c>
      <c r="AI429" s="4">
        <v>-0.2195652425289154</v>
      </c>
      <c r="AJ429" s="4">
        <v>2.737391471862793</v>
      </c>
      <c r="AK429" s="4">
        <v>1</v>
      </c>
      <c r="AL429" s="4">
        <v>0</v>
      </c>
      <c r="AM429" s="4">
        <v>0.1599999964237213</v>
      </c>
      <c r="AN429" s="4">
        <v>111115</v>
      </c>
      <c r="AO429" s="4">
        <f>X429*0.000001/(K429*0.0001)</f>
        <v>0.8325839233398437</v>
      </c>
      <c r="AP429" s="4">
        <f>(U429-T429)/(1000-U429)*AO429</f>
        <v>8.536327351082292e-05</v>
      </c>
      <c r="AQ429" s="4">
        <f>(P429+273.15)</f>
        <v>298.2986778259277</v>
      </c>
      <c r="AR429" s="4">
        <f>(O429+273.15)</f>
        <v>296.6086200714111</v>
      </c>
      <c r="AS429" s="4">
        <f>(Y429*AK429+Z429*AL429)*AM429</f>
        <v>319.9862819102491</v>
      </c>
      <c r="AT429" s="4">
        <f>((AS429+0.00000010773*(AR429^4-AQ429^4))-AP429*44100)/(L429*0.92*2*29.3+0.00000043092*AQ429^3)</f>
        <v>3.37588596852192</v>
      </c>
      <c r="AU429" s="4">
        <f>0.61365*EXP(17.502*J429/(240.97+J429))</f>
        <v>3.207971767937355</v>
      </c>
      <c r="AV429" s="4">
        <f>AU429*1000/AA429</f>
        <v>31.53566301214603</v>
      </c>
      <c r="AW429" s="4">
        <f>(AV429-U429)</f>
        <v>17.53177583563236</v>
      </c>
      <c r="AX429" s="4">
        <f>IF(D429,P429,(O429+P429)/2)</f>
        <v>24.30364894866943</v>
      </c>
      <c r="AY429" s="4">
        <f>0.61365*EXP(17.502*AX429/(240.97+AX429))</f>
        <v>3.0500409229388</v>
      </c>
      <c r="AZ429" s="4">
        <f>IF(AW429&lt;&gt;0,(1000-(AV429+U429)/2)/AW429*AP429,0)</f>
        <v>0.004758192880958477</v>
      </c>
      <c r="BA429" s="4">
        <f>U429*AA429/1000</f>
        <v>1.424548286374484</v>
      </c>
      <c r="BB429" s="4">
        <f>(AY429-BA429)</f>
        <v>1.625492636564316</v>
      </c>
      <c r="BC429" s="4">
        <f>1/(1.6/F429+1.37/N429)</f>
        <v>0.002974586954958754</v>
      </c>
      <c r="BD429" s="4">
        <f>G429*AA429*0.001</f>
        <v>128.1247544805414</v>
      </c>
      <c r="BE429" s="4">
        <f>G429/S429</f>
        <v>1.048893179345557</v>
      </c>
      <c r="BF429" s="4">
        <f>(1-AP429*AA429/AU429/F429)*100</f>
        <v>43.20647613404983</v>
      </c>
      <c r="BG429" s="4">
        <f>(S429-E429/(N429/1.35))</f>
        <v>1200.939940238680</v>
      </c>
      <c r="BH429" s="4">
        <f>E429*BF429/100/BG429</f>
        <v>-0.0001006111833362887</v>
      </c>
    </row>
    <row r="430" ht="16" customHeight="1">
      <c r="A430" s="4">
        <v>395</v>
      </c>
      <c r="B430" t="s" s="2">
        <v>491</v>
      </c>
      <c r="C430" s="4">
        <v>2312.500027123839</v>
      </c>
      <c r="D430" s="4">
        <v>0</v>
      </c>
      <c r="E430" s="4">
        <f>(R430-S430*(1000-T430)/(1000-U430))*AO430</f>
        <v>-0.4747693263093291</v>
      </c>
      <c r="F430" s="4">
        <f>IF(AZ430&lt;&gt;0,1/(1/AZ430-1/N430),0)</f>
        <v>0.004725358839226717</v>
      </c>
      <c r="G430" s="4">
        <f>((BC430-AP430/2)*S430-E430)/(BC430+AP430/2)</f>
        <v>1325.316423566645</v>
      </c>
      <c r="H430" s="4">
        <f>AP430*1000</f>
        <v>0.08452623303327698</v>
      </c>
      <c r="I430" s="4">
        <f>(AU430-BA430)</f>
        <v>1.781194612293875</v>
      </c>
      <c r="J430" s="4">
        <f>(P430+AT430*D430)</f>
        <v>25.13059234619141</v>
      </c>
      <c r="K430" s="4">
        <v>6</v>
      </c>
      <c r="L430" s="4">
        <f>(K430*AI430+AJ430)</f>
        <v>1.420000016689301</v>
      </c>
      <c r="M430" s="4">
        <v>1</v>
      </c>
      <c r="N430" s="4">
        <f>L430*(M430+1)*(M430+1)/(M430*M430+1)</f>
        <v>2.840000033378601</v>
      </c>
      <c r="O430" s="4">
        <v>23.43185615539551</v>
      </c>
      <c r="P430" s="4">
        <v>25.13059234619141</v>
      </c>
      <c r="Q430" s="4">
        <v>22.94916343688965</v>
      </c>
      <c r="R430" s="4">
        <v>1200.079711914062</v>
      </c>
      <c r="S430" s="4">
        <v>1200.528076171875</v>
      </c>
      <c r="T430" s="4">
        <v>13.8918399810791</v>
      </c>
      <c r="U430" s="4">
        <v>13.99194431304932</v>
      </c>
      <c r="V430" s="4">
        <v>48.81734085083008</v>
      </c>
      <c r="W430" s="4">
        <v>49.17032241821289</v>
      </c>
      <c r="X430" s="4">
        <v>499.5401000976562</v>
      </c>
      <c r="Y430" s="4">
        <v>1999.972045898438</v>
      </c>
      <c r="Z430" s="4">
        <v>130.5352325439453</v>
      </c>
      <c r="AA430" s="4">
        <v>101.7245101928711</v>
      </c>
      <c r="AB430" s="4">
        <v>9.819377899169922</v>
      </c>
      <c r="AC430" s="4">
        <v>0.2459551244974136</v>
      </c>
      <c r="AD430" s="4">
        <v>0.3186837136745453</v>
      </c>
      <c r="AE430" s="4">
        <v>0.003085891250520945</v>
      </c>
      <c r="AF430" s="4">
        <v>0.2925232946872711</v>
      </c>
      <c r="AG430" s="4">
        <v>0.005063615739345551</v>
      </c>
      <c r="AH430" s="4">
        <v>0.6666666865348816</v>
      </c>
      <c r="AI430" s="4">
        <v>-0.2195652425289154</v>
      </c>
      <c r="AJ430" s="4">
        <v>2.737391471862793</v>
      </c>
      <c r="AK430" s="4">
        <v>1</v>
      </c>
      <c r="AL430" s="4">
        <v>0</v>
      </c>
      <c r="AM430" s="4">
        <v>0.1599999964237213</v>
      </c>
      <c r="AN430" s="4">
        <v>111115</v>
      </c>
      <c r="AO430" s="4">
        <f>X430*0.000001/(K430*0.0001)</f>
        <v>0.8325668334960936</v>
      </c>
      <c r="AP430" s="4">
        <f>(U430-T430)/(1000-U430)*AO430</f>
        <v>8.452623303327698e-05</v>
      </c>
      <c r="AQ430" s="4">
        <f>(P430+273.15)</f>
        <v>298.2805923461914</v>
      </c>
      <c r="AR430" s="4">
        <f>(O430+273.15)</f>
        <v>296.5818561553955</v>
      </c>
      <c r="AS430" s="4">
        <f>(Y430*AK430+Z430*AL430)*AM430</f>
        <v>319.9955201912926</v>
      </c>
      <c r="AT430" s="4">
        <f>((AS430+0.00000010773*(AR430^4-AQ430^4))-AP430*44100)/(L430*0.92*2*29.3+0.00000043092*AQ430^3)</f>
        <v>3.375421218881038</v>
      </c>
      <c r="AU430" s="4">
        <f>0.61365*EXP(17.502*J430/(240.97+J430))</f>
        <v>3.204518294184745</v>
      </c>
      <c r="AV430" s="4">
        <f>AU430*1000/AA430</f>
        <v>31.50192896587984</v>
      </c>
      <c r="AW430" s="4">
        <f>(AV430-U430)</f>
        <v>17.50998465283052</v>
      </c>
      <c r="AX430" s="4">
        <f>IF(D430,P430,(O430+P430)/2)</f>
        <v>24.28122425079346</v>
      </c>
      <c r="AY430" s="4">
        <f>0.61365*EXP(17.502*AX430/(240.97+AX430))</f>
        <v>3.045944171784295</v>
      </c>
      <c r="AZ430" s="4">
        <f>IF(AW430&lt;&gt;0,(1000-(AV430+U430)/2)/AW430*AP430,0)</f>
        <v>0.00471750956976101</v>
      </c>
      <c r="BA430" s="4">
        <f>U430*AA430/1000</f>
        <v>1.42332368189087</v>
      </c>
      <c r="BB430" s="4">
        <f>(AY430-BA430)</f>
        <v>1.622620489893425</v>
      </c>
      <c r="BC430" s="4">
        <f>1/(1.6/F430+1.37/N430)</f>
        <v>0.002949147685638749</v>
      </c>
      <c r="BD430" s="4">
        <f>G430*AA430*0.001</f>
        <v>134.8171640378846</v>
      </c>
      <c r="BE430" s="4">
        <f>G430/S430</f>
        <v>1.103944547296788</v>
      </c>
      <c r="BF430" s="4">
        <f>(1-AP430*AA430/AU430/F430)*100</f>
        <v>43.21683798229405</v>
      </c>
      <c r="BG430" s="4">
        <f>(S430-E430/(N430/1.35))</f>
        <v>1200.753758771517</v>
      </c>
      <c r="BH430" s="4">
        <f>E430*BF430/100/BG430</f>
        <v>-0.0001708762425617141</v>
      </c>
    </row>
    <row r="431" ht="16" customHeight="1">
      <c r="A431" s="4">
        <v>396</v>
      </c>
      <c r="B431" t="s" s="2">
        <v>492</v>
      </c>
      <c r="C431" s="4">
        <v>2317.500027012080</v>
      </c>
      <c r="D431" s="4">
        <v>0</v>
      </c>
      <c r="E431" s="4">
        <f>(R431-S431*(1000-T431)/(1000-U431))*AO431</f>
        <v>-0.5316944804119015</v>
      </c>
      <c r="F431" s="4">
        <f>IF(AZ431&lt;&gt;0,1/(1/AZ431-1/N431),0)</f>
        <v>0.004646063071672795</v>
      </c>
      <c r="G431" s="4">
        <f>((BC431-AP431/2)*S431-E431)/(BC431+AP431/2)</f>
        <v>1347.039111994746</v>
      </c>
      <c r="H431" s="4">
        <f>AP431*1000</f>
        <v>0.08311039781593926</v>
      </c>
      <c r="I431" s="4">
        <f>(AU431-BA431)</f>
        <v>1.781215818518178</v>
      </c>
      <c r="J431" s="4">
        <f>(P431+AT431*D431)</f>
        <v>25.12496566772461</v>
      </c>
      <c r="K431" s="4">
        <v>6</v>
      </c>
      <c r="L431" s="4">
        <f>(K431*AI431+AJ431)</f>
        <v>1.420000016689301</v>
      </c>
      <c r="M431" s="4">
        <v>1</v>
      </c>
      <c r="N431" s="4">
        <f>L431*(M431+1)*(M431+1)/(M431*M431+1)</f>
        <v>2.840000033378601</v>
      </c>
      <c r="O431" s="4">
        <v>23.41463851928711</v>
      </c>
      <c r="P431" s="4">
        <v>25.12496566772461</v>
      </c>
      <c r="Q431" s="4">
        <v>22.96466636657715</v>
      </c>
      <c r="R431" s="4">
        <v>1199.663696289062</v>
      </c>
      <c r="S431" s="4">
        <v>1200.182495117188</v>
      </c>
      <c r="T431" s="4">
        <v>13.88278579711914</v>
      </c>
      <c r="U431" s="4">
        <v>13.98121166229248</v>
      </c>
      <c r="V431" s="4">
        <v>48.83998107910156</v>
      </c>
      <c r="W431" s="4">
        <v>49.18730545043945</v>
      </c>
      <c r="X431" s="4">
        <v>499.5541381835938</v>
      </c>
      <c r="Y431" s="4">
        <v>2000.106079101562</v>
      </c>
      <c r="Z431" s="4">
        <v>129.4404602050781</v>
      </c>
      <c r="AA431" s="4">
        <v>101.7242813110352</v>
      </c>
      <c r="AB431" s="4">
        <v>9.819377899169922</v>
      </c>
      <c r="AC431" s="4">
        <v>0.2459551244974136</v>
      </c>
      <c r="AD431" s="4">
        <v>0.3186837136745453</v>
      </c>
      <c r="AE431" s="4">
        <v>0.003085891250520945</v>
      </c>
      <c r="AF431" s="4">
        <v>0.2925232946872711</v>
      </c>
      <c r="AG431" s="4">
        <v>0.005063615739345551</v>
      </c>
      <c r="AH431" s="4">
        <v>0.6666666865348816</v>
      </c>
      <c r="AI431" s="4">
        <v>-0.2195652425289154</v>
      </c>
      <c r="AJ431" s="4">
        <v>2.737391471862793</v>
      </c>
      <c r="AK431" s="4">
        <v>1</v>
      </c>
      <c r="AL431" s="4">
        <v>0</v>
      </c>
      <c r="AM431" s="4">
        <v>0.1599999964237213</v>
      </c>
      <c r="AN431" s="4">
        <v>111115</v>
      </c>
      <c r="AO431" s="4">
        <f>X431*0.000001/(K431*0.0001)</f>
        <v>0.8325902303059894</v>
      </c>
      <c r="AP431" s="4">
        <f>(U431-T431)/(1000-U431)*AO431</f>
        <v>8.311039781593926e-05</v>
      </c>
      <c r="AQ431" s="4">
        <f>(P431+273.15)</f>
        <v>298.2749656677246</v>
      </c>
      <c r="AR431" s="4">
        <f>(O431+273.15)</f>
        <v>296.5646385192871</v>
      </c>
      <c r="AS431" s="4">
        <f>(Y431*AK431+Z431*AL431)*AM431</f>
        <v>320.0169655033133</v>
      </c>
      <c r="AT431" s="4">
        <f>((AS431+0.00000010773*(AR431^4-AQ431^4))-AP431*44100)/(L431*0.92*2*29.3+0.00000043092*AQ431^3)</f>
        <v>3.374931104279003</v>
      </c>
      <c r="AU431" s="4">
        <f>0.61365*EXP(17.502*J431/(240.97+J431))</f>
        <v>3.203444526722344</v>
      </c>
      <c r="AV431" s="4">
        <f>AU431*1000/AA431</f>
        <v>31.49144418064157</v>
      </c>
      <c r="AW431" s="4">
        <f>(AV431-U431)</f>
        <v>17.51023251834909</v>
      </c>
      <c r="AX431" s="4">
        <f>IF(D431,P431,(O431+P431)/2)</f>
        <v>24.26980209350586</v>
      </c>
      <c r="AY431" s="4">
        <f>0.61365*EXP(17.502*AX431/(240.97+AX431))</f>
        <v>3.043859316248307</v>
      </c>
      <c r="AZ431" s="4">
        <f>IF(AW431&lt;&gt;0,(1000-(AV431+U431)/2)/AW431*AP431,0)</f>
        <v>0.004638474815934095</v>
      </c>
      <c r="BA431" s="4">
        <f>U431*AA431/1000</f>
        <v>1.422228708204166</v>
      </c>
      <c r="BB431" s="4">
        <f>(AY431-BA431)</f>
        <v>1.621630608044141</v>
      </c>
      <c r="BC431" s="4">
        <f>1/(1.6/F431+1.37/N431)</f>
        <v>0.002899727563659816</v>
      </c>
      <c r="BD431" s="4">
        <f>G431*AA431*0.001</f>
        <v>137.0265855655206</v>
      </c>
      <c r="BE431" s="4">
        <f>G431/S431</f>
        <v>1.122361905356085</v>
      </c>
      <c r="BF431" s="4">
        <f>(1-AP431*AA431/AU431/F431)*100</f>
        <v>43.19616171969744</v>
      </c>
      <c r="BG431" s="4">
        <f>(S431-E431/(N431/1.35))</f>
        <v>1200.435237208779</v>
      </c>
      <c r="BH431" s="4">
        <f>E431*BF431/100/BG431</f>
        <v>-0.0001913236137148527</v>
      </c>
    </row>
    <row r="432" ht="16" customHeight="1">
      <c r="A432" s="4">
        <v>397</v>
      </c>
      <c r="B432" t="s" s="2">
        <v>493</v>
      </c>
      <c r="C432" s="4">
        <v>2323.000026889145</v>
      </c>
      <c r="D432" s="4">
        <v>0</v>
      </c>
      <c r="E432" s="4">
        <f>(R432-S432*(1000-T432)/(1000-U432))*AO432</f>
        <v>-0.4855507422751359</v>
      </c>
      <c r="F432" s="4">
        <f>IF(AZ432&lt;&gt;0,1/(1/AZ432-1/N432),0)</f>
        <v>0.004555953637292127</v>
      </c>
      <c r="G432" s="4">
        <f>((BC432-AP432/2)*S432-E432)/(BC432+AP432/2)</f>
        <v>1334.365116601372</v>
      </c>
      <c r="H432" s="4">
        <f>AP432*1000</f>
        <v>0.08151858383597478</v>
      </c>
      <c r="I432" s="4">
        <f>(AU432-BA432)</f>
        <v>1.781610105159588</v>
      </c>
      <c r="J432" s="4">
        <f>(P432+AT432*D432)</f>
        <v>25.12110710144043</v>
      </c>
      <c r="K432" s="4">
        <v>6</v>
      </c>
      <c r="L432" s="4">
        <f>(K432*AI432+AJ432)</f>
        <v>1.420000016689301</v>
      </c>
      <c r="M432" s="4">
        <v>1</v>
      </c>
      <c r="N432" s="4">
        <f>L432*(M432+1)*(M432+1)/(M432*M432+1)</f>
        <v>2.840000033378601</v>
      </c>
      <c r="O432" s="4">
        <v>23.40774917602539</v>
      </c>
      <c r="P432" s="4">
        <v>25.12110710144043</v>
      </c>
      <c r="Q432" s="4">
        <v>22.9846076965332</v>
      </c>
      <c r="R432" s="4">
        <v>1199.471557617188</v>
      </c>
      <c r="S432" s="4">
        <v>1199.937255859375</v>
      </c>
      <c r="T432" s="4">
        <v>13.87359619140625</v>
      </c>
      <c r="U432" s="4">
        <v>13.97013854980469</v>
      </c>
      <c r="V432" s="4">
        <v>48.83316421508789</v>
      </c>
      <c r="W432" s="4">
        <v>49.17484664916992</v>
      </c>
      <c r="X432" s="4">
        <v>499.5512390136719</v>
      </c>
      <c r="Y432" s="4">
        <v>2000.255737304688</v>
      </c>
      <c r="Z432" s="4">
        <v>129.6356964111328</v>
      </c>
      <c r="AA432" s="4">
        <v>101.723991394043</v>
      </c>
      <c r="AB432" s="4">
        <v>9.819377899169922</v>
      </c>
      <c r="AC432" s="4">
        <v>0.2459551244974136</v>
      </c>
      <c r="AD432" s="4">
        <v>0.3186837136745453</v>
      </c>
      <c r="AE432" s="4">
        <v>0.003085891250520945</v>
      </c>
      <c r="AF432" s="4">
        <v>0.2925232946872711</v>
      </c>
      <c r="AG432" s="4">
        <v>0.005063615739345551</v>
      </c>
      <c r="AH432" s="4">
        <v>1</v>
      </c>
      <c r="AI432" s="4">
        <v>-0.2195652425289154</v>
      </c>
      <c r="AJ432" s="4">
        <v>2.737391471862793</v>
      </c>
      <c r="AK432" s="4">
        <v>1</v>
      </c>
      <c r="AL432" s="4">
        <v>0</v>
      </c>
      <c r="AM432" s="4">
        <v>0.1599999964237213</v>
      </c>
      <c r="AN432" s="4">
        <v>111115</v>
      </c>
      <c r="AO432" s="4">
        <f>X432*0.000001/(K432*0.0001)</f>
        <v>0.8325853983561196</v>
      </c>
      <c r="AP432" s="4">
        <f>(U432-T432)/(1000-U432)*AO432</f>
        <v>8.151858383597478e-05</v>
      </c>
      <c r="AQ432" s="4">
        <f>(P432+273.15)</f>
        <v>298.2711071014404</v>
      </c>
      <c r="AR432" s="4">
        <f>(O432+273.15)</f>
        <v>296.5577491760254</v>
      </c>
      <c r="AS432" s="4">
        <f>(Y432*AK432+Z432*AL432)*AM432</f>
        <v>320.040910815278</v>
      </c>
      <c r="AT432" s="4">
        <f>((AS432+0.00000010773*(AR432^4-AQ432^4))-AP432*44100)/(L432*0.92*2*29.3+0.00000043092*AQ432^3)</f>
        <v>3.375639521481478</v>
      </c>
      <c r="AU432" s="4">
        <f>0.61365*EXP(17.502*J432/(240.97+J432))</f>
        <v>3.202708358773508</v>
      </c>
      <c r="AV432" s="4">
        <f>AU432*1000/AA432</f>
        <v>31.48429701669238</v>
      </c>
      <c r="AW432" s="4">
        <f>(AV432-U432)</f>
        <v>17.51415846688769</v>
      </c>
      <c r="AX432" s="4">
        <f>IF(D432,P432,(O432+P432)/2)</f>
        <v>24.26442813873291</v>
      </c>
      <c r="AY432" s="4">
        <f>0.61365*EXP(17.502*AX432/(240.97+AX432))</f>
        <v>3.042878854411347</v>
      </c>
      <c r="AZ432" s="4">
        <f>IF(AW432&lt;&gt;0,(1000-(AV432+U432)/2)/AW432*AP432,0)</f>
        <v>0.004548656641332159</v>
      </c>
      <c r="BA432" s="4">
        <f>U432*AA432/1000</f>
        <v>1.42109825361392</v>
      </c>
      <c r="BB432" s="4">
        <f>(AY432-BA432)</f>
        <v>1.621780600797427</v>
      </c>
      <c r="BC432" s="4">
        <f>1/(1.6/F432+1.37/N432)</f>
        <v>0.00284356509102833</v>
      </c>
      <c r="BD432" s="4">
        <f>G432*AA432*0.001</f>
        <v>135.7369456376691</v>
      </c>
      <c r="BE432" s="4">
        <f>G432/S432</f>
        <v>1.112029074925024</v>
      </c>
      <c r="BF432" s="4">
        <f>(1-AP432*AA432/AU432/F432)*100</f>
        <v>43.16925756888619</v>
      </c>
      <c r="BG432" s="4">
        <f>(S432-E432/(N432/1.35))</f>
        <v>1200.168063427814</v>
      </c>
      <c r="BH432" s="4">
        <f>E432*BF432/100/BG432</f>
        <v>-0.0001746494153174901</v>
      </c>
    </row>
    <row r="433" ht="16" customHeight="1">
      <c r="A433" s="4">
        <v>398</v>
      </c>
      <c r="B433" t="s" s="2">
        <v>494</v>
      </c>
      <c r="C433" s="4">
        <v>2328.000026777387</v>
      </c>
      <c r="D433" s="4">
        <v>0</v>
      </c>
      <c r="E433" s="4">
        <f>(R433-S433*(1000-T433)/(1000-U433))*AO433</f>
        <v>-0.3729321164254665</v>
      </c>
      <c r="F433" s="4">
        <f>IF(AZ433&lt;&gt;0,1/(1/AZ433-1/N433),0)</f>
        <v>0.004458773124401468</v>
      </c>
      <c r="G433" s="4">
        <f>((BC433-AP433/2)*S433-E433)/(BC433+AP433/2)</f>
        <v>1298.019451690777</v>
      </c>
      <c r="H433" s="4">
        <f>AP433*1000</f>
        <v>0.07990641886981491</v>
      </c>
      <c r="I433" s="4">
        <f>(AU433-BA433)</f>
        <v>1.784377273191583</v>
      </c>
      <c r="J433" s="4">
        <f>(P433+AT433*D433)</f>
        <v>25.12984848022461</v>
      </c>
      <c r="K433" s="4">
        <v>6</v>
      </c>
      <c r="L433" s="4">
        <f>(K433*AI433+AJ433)</f>
        <v>1.420000016689301</v>
      </c>
      <c r="M433" s="4">
        <v>1</v>
      </c>
      <c r="N433" s="4">
        <f>L433*(M433+1)*(M433+1)/(M433*M433+1)</f>
        <v>2.840000033378601</v>
      </c>
      <c r="O433" s="4">
        <v>23.40666770935059</v>
      </c>
      <c r="P433" s="4">
        <v>25.12984848022461</v>
      </c>
      <c r="Q433" s="4">
        <v>22.98834228515625</v>
      </c>
      <c r="R433" s="4">
        <v>1199.54296875</v>
      </c>
      <c r="S433" s="4">
        <v>1199.875732421875</v>
      </c>
      <c r="T433" s="4">
        <v>13.86466312408447</v>
      </c>
      <c r="U433" s="4">
        <v>13.95929718017578</v>
      </c>
      <c r="V433" s="4">
        <v>48.80886077880859</v>
      </c>
      <c r="W433" s="4">
        <v>49.14294052124023</v>
      </c>
      <c r="X433" s="4">
        <v>499.5515441894531</v>
      </c>
      <c r="Y433" s="4">
        <v>2000.378784179688</v>
      </c>
      <c r="Z433" s="4">
        <v>130.706542968750</v>
      </c>
      <c r="AA433" s="4">
        <v>101.724250793457</v>
      </c>
      <c r="AB433" s="4">
        <v>9.819377899169922</v>
      </c>
      <c r="AC433" s="4">
        <v>0.2459551244974136</v>
      </c>
      <c r="AD433" s="4">
        <v>0.3186837136745453</v>
      </c>
      <c r="AE433" s="4">
        <v>0.003085891250520945</v>
      </c>
      <c r="AF433" s="4">
        <v>0.2925232946872711</v>
      </c>
      <c r="AG433" s="4">
        <v>0.005063615739345551</v>
      </c>
      <c r="AH433" s="4">
        <v>1</v>
      </c>
      <c r="AI433" s="4">
        <v>-0.2195652425289154</v>
      </c>
      <c r="AJ433" s="4">
        <v>2.737391471862793</v>
      </c>
      <c r="AK433" s="4">
        <v>1</v>
      </c>
      <c r="AL433" s="4">
        <v>0</v>
      </c>
      <c r="AM433" s="4">
        <v>0.1599999964237213</v>
      </c>
      <c r="AN433" s="4">
        <v>111115</v>
      </c>
      <c r="AO433" s="4">
        <f>X433*0.000001/(K433*0.0001)</f>
        <v>0.8325859069824219</v>
      </c>
      <c r="AP433" s="4">
        <f>(U433-T433)/(1000-U433)*AO433</f>
        <v>7.990641886981491e-05</v>
      </c>
      <c r="AQ433" s="4">
        <f>(P433+273.15)</f>
        <v>298.2798484802246</v>
      </c>
      <c r="AR433" s="4">
        <f>(O433+273.15)</f>
        <v>296.5566677093506</v>
      </c>
      <c r="AS433" s="4">
        <f>(Y433*AK433+Z433*AL433)*AM433</f>
        <v>320.060598314838</v>
      </c>
      <c r="AT433" s="4">
        <f>((AS433+0.00000010773*(AR433^4-AQ433^4))-AP433*44100)/(L433*0.92*2*29.3+0.00000043092*AQ433^3)</f>
        <v>3.375358526659958</v>
      </c>
      <c r="AU433" s="4">
        <f>0.61365*EXP(17.502*J433/(240.97+J433))</f>
        <v>3.204376320448182</v>
      </c>
      <c r="AV433" s="4">
        <f>AU433*1000/AA433</f>
        <v>31.50061362412402</v>
      </c>
      <c r="AW433" s="4">
        <f>(AV433-U433)</f>
        <v>17.54131644394824</v>
      </c>
      <c r="AX433" s="4">
        <f>IF(D433,P433,(O433+P433)/2)</f>
        <v>24.2682580947876</v>
      </c>
      <c r="AY433" s="4">
        <f>0.61365*EXP(17.502*AX433/(240.97+AX433))</f>
        <v>3.043577590067823</v>
      </c>
      <c r="AZ433" s="4">
        <f>IF(AW433&lt;&gt;0,(1000-(AV433+U433)/2)/AW433*AP433,0)</f>
        <v>0.004451783865942378</v>
      </c>
      <c r="BA433" s="4">
        <f>U433*AA433/1000</f>
        <v>1.419999047256599</v>
      </c>
      <c r="BB433" s="4">
        <f>(AY433-BA433)</f>
        <v>1.623578542811224</v>
      </c>
      <c r="BC433" s="4">
        <f>1/(1.6/F433+1.37/N433)</f>
        <v>0.002782992014392841</v>
      </c>
      <c r="BD433" s="4">
        <f>G433*AA433*0.001</f>
        <v>132.0400562385782</v>
      </c>
      <c r="BE433" s="4">
        <f>G433/S433</f>
        <v>1.081794903102845</v>
      </c>
      <c r="BF433" s="4">
        <f>(1-AP433*AA433/AU433/F433)*100</f>
        <v>43.10851382509519</v>
      </c>
      <c r="BG433" s="4">
        <f>(S433-E433/(N433/1.35))</f>
        <v>1200.053006489219</v>
      </c>
      <c r="BH433" s="4">
        <f>E433*BF433/100/BG433</f>
        <v>-0.0001339653266132095</v>
      </c>
    </row>
    <row r="434" ht="16" customHeight="1">
      <c r="A434" s="4">
        <v>399</v>
      </c>
      <c r="B434" t="s" s="2">
        <v>495</v>
      </c>
      <c r="C434" s="4">
        <v>2333.000026665628</v>
      </c>
      <c r="D434" s="4">
        <v>0</v>
      </c>
      <c r="E434" s="4">
        <f>(R434-S434*(1000-T434)/(1000-U434))*AO434</f>
        <v>-0.3254741602811114</v>
      </c>
      <c r="F434" s="4">
        <f>IF(AZ434&lt;&gt;0,1/(1/AZ434-1/N434),0)</f>
        <v>0.004391586690755093</v>
      </c>
      <c r="G434" s="4">
        <f>((BC434-AP434/2)*S434-E434)/(BC434+AP434/2)</f>
        <v>1282.966393193339</v>
      </c>
      <c r="H434" s="4">
        <f>AP434*1000</f>
        <v>0.07881155152743338</v>
      </c>
      <c r="I434" s="4">
        <f>(AU434-BA434)</f>
        <v>1.786806846628985</v>
      </c>
      <c r="J434" s="4">
        <f>(P434+AT434*D434)</f>
        <v>25.13674163818359</v>
      </c>
      <c r="K434" s="4">
        <v>6</v>
      </c>
      <c r="L434" s="4">
        <f>(K434*AI434+AJ434)</f>
        <v>1.420000016689301</v>
      </c>
      <c r="M434" s="4">
        <v>1</v>
      </c>
      <c r="N434" s="4">
        <f>L434*(M434+1)*(M434+1)/(M434*M434+1)</f>
        <v>2.840000033378601</v>
      </c>
      <c r="O434" s="4">
        <v>23.40566444396973</v>
      </c>
      <c r="P434" s="4">
        <v>25.13674163818359</v>
      </c>
      <c r="Q434" s="4">
        <v>22.98553848266602</v>
      </c>
      <c r="R434" s="4">
        <v>1199.644653320312</v>
      </c>
      <c r="S434" s="4">
        <v>1199.921997070312</v>
      </c>
      <c r="T434" s="4">
        <v>13.85502338409424</v>
      </c>
      <c r="U434" s="4">
        <v>13.9483642578125</v>
      </c>
      <c r="V434" s="4">
        <v>48.77900314331055</v>
      </c>
      <c r="W434" s="4">
        <v>49.10889434814453</v>
      </c>
      <c r="X434" s="4">
        <v>499.5384521484375</v>
      </c>
      <c r="Y434" s="4">
        <v>2000.486328125</v>
      </c>
      <c r="Z434" s="4">
        <v>132.4691162109375</v>
      </c>
      <c r="AA434" s="4">
        <v>101.7241363525391</v>
      </c>
      <c r="AB434" s="4">
        <v>9.819377899169922</v>
      </c>
      <c r="AC434" s="4">
        <v>0.2459551244974136</v>
      </c>
      <c r="AD434" s="4">
        <v>0.3186837136745453</v>
      </c>
      <c r="AE434" s="4">
        <v>0.003085891250520945</v>
      </c>
      <c r="AF434" s="4">
        <v>0.2925232946872711</v>
      </c>
      <c r="AG434" s="4">
        <v>0.005063615739345551</v>
      </c>
      <c r="AH434" s="4">
        <v>1</v>
      </c>
      <c r="AI434" s="4">
        <v>-0.2195652425289154</v>
      </c>
      <c r="AJ434" s="4">
        <v>2.737391471862793</v>
      </c>
      <c r="AK434" s="4">
        <v>1</v>
      </c>
      <c r="AL434" s="4">
        <v>0</v>
      </c>
      <c r="AM434" s="4">
        <v>0.1599999964237213</v>
      </c>
      <c r="AN434" s="4">
        <v>111115</v>
      </c>
      <c r="AO434" s="4">
        <f>X434*0.000001/(K434*0.0001)</f>
        <v>0.8325640869140625</v>
      </c>
      <c r="AP434" s="4">
        <f>(U434-T434)/(1000-U434)*AO434</f>
        <v>7.881155152743338e-05</v>
      </c>
      <c r="AQ434" s="4">
        <f>(P434+273.15)</f>
        <v>298.2867416381836</v>
      </c>
      <c r="AR434" s="4">
        <f>(O434+273.15)</f>
        <v>296.5556644439697</v>
      </c>
      <c r="AS434" s="4">
        <f>(Y434*AK434+Z434*AL434)*AM434</f>
        <v>320.0778053457034</v>
      </c>
      <c r="AT434" s="4">
        <f>((AS434+0.00000010773*(AR434^4-AQ434^4))-AP434*44100)/(L434*0.92*2*29.3+0.00000043092*AQ434^3)</f>
        <v>3.375048352234617</v>
      </c>
      <c r="AU434" s="4">
        <f>0.61365*EXP(17.502*J434/(240.97+J434))</f>
        <v>3.205692154285587</v>
      </c>
      <c r="AV434" s="4">
        <f>AU434*1000/AA434</f>
        <v>31.51358437859641</v>
      </c>
      <c r="AW434" s="4">
        <f>(AV434-U434)</f>
        <v>17.56522012078391</v>
      </c>
      <c r="AX434" s="4">
        <f>IF(D434,P434,(O434+P434)/2)</f>
        <v>24.27120304107666</v>
      </c>
      <c r="AY434" s="4">
        <f>0.61365*EXP(17.502*AX434/(240.97+AX434))</f>
        <v>3.044114960285992</v>
      </c>
      <c r="AZ434" s="4">
        <f>IF(AW434&lt;&gt;0,(1000-(AV434+U434)/2)/AW434*AP434,0)</f>
        <v>0.004384806318626889</v>
      </c>
      <c r="BA434" s="4">
        <f>U434*AA434/1000</f>
        <v>1.418885307656601</v>
      </c>
      <c r="BB434" s="4">
        <f>(AY434-BA434)</f>
        <v>1.625229652629391</v>
      </c>
      <c r="BC434" s="4">
        <f>1/(1.6/F434+1.37/N434)</f>
        <v>0.002741112317691093</v>
      </c>
      <c r="BD434" s="4">
        <f>G434*AA434*0.001</f>
        <v>130.5086483169244</v>
      </c>
      <c r="BE434" s="4">
        <f>G434/S434</f>
        <v>1.069208162135359</v>
      </c>
      <c r="BF434" s="4">
        <f>(1-AP434*AA434/AU434/F434)*100</f>
        <v>43.05303094305949</v>
      </c>
      <c r="BG434" s="4">
        <f>(S434-E434/(N434/1.35))</f>
        <v>1200.076711898205</v>
      </c>
      <c r="BH434" s="4">
        <f>E434*BF434/100/BG434</f>
        <v>-0.000116764611418754</v>
      </c>
    </row>
    <row r="435" ht="16" customHeight="1">
      <c r="A435" s="4">
        <v>400</v>
      </c>
      <c r="B435" t="s" s="2">
        <v>496</v>
      </c>
      <c r="C435" s="4">
        <v>2338.500026542693</v>
      </c>
      <c r="D435" s="4">
        <v>0</v>
      </c>
      <c r="E435" s="4">
        <f>(R435-S435*(1000-T435)/(1000-U435))*AO435</f>
        <v>-0.249692768897491</v>
      </c>
      <c r="F435" s="4">
        <f>IF(AZ435&lt;&gt;0,1/(1/AZ435-1/N435),0)</f>
        <v>0.004297134336036778</v>
      </c>
      <c r="G435" s="4">
        <f>((BC435-AP435/2)*S435-E435)/(BC435+AP435/2)</f>
        <v>1257.700753444880</v>
      </c>
      <c r="H435" s="4">
        <f>AP435*1000</f>
        <v>0.07722904224077441</v>
      </c>
      <c r="I435" s="4">
        <f>(AU435-BA435)</f>
        <v>1.789352477033364</v>
      </c>
      <c r="J435" s="4">
        <f>(P435+AT435*D435)</f>
        <v>25.14371299743652</v>
      </c>
      <c r="K435" s="4">
        <v>6</v>
      </c>
      <c r="L435" s="4">
        <f>(K435*AI435+AJ435)</f>
        <v>1.420000016689301</v>
      </c>
      <c r="M435" s="4">
        <v>1</v>
      </c>
      <c r="N435" s="4">
        <f>L435*(M435+1)*(M435+1)/(M435*M435+1)</f>
        <v>2.840000033378601</v>
      </c>
      <c r="O435" s="4">
        <v>23.40558624267578</v>
      </c>
      <c r="P435" s="4">
        <v>25.14371299743652</v>
      </c>
      <c r="Q435" s="4">
        <v>22.98432540893555</v>
      </c>
      <c r="R435" s="4">
        <v>1199.802734375</v>
      </c>
      <c r="S435" s="4">
        <v>1199.991333007812</v>
      </c>
      <c r="T435" s="4">
        <v>13.84496784210205</v>
      </c>
      <c r="U435" s="4">
        <v>13.93643665313721</v>
      </c>
      <c r="V435" s="4">
        <v>48.74454498291016</v>
      </c>
      <c r="W435" s="4">
        <v>49.06757736206055</v>
      </c>
      <c r="X435" s="4">
        <v>499.5325317382812</v>
      </c>
      <c r="Y435" s="4">
        <v>2000.558349609375</v>
      </c>
      <c r="Z435" s="4">
        <v>134.7137145996094</v>
      </c>
      <c r="AA435" s="4">
        <v>101.7240600585938</v>
      </c>
      <c r="AB435" s="4">
        <v>9.819377899169922</v>
      </c>
      <c r="AC435" s="4">
        <v>0.2459551244974136</v>
      </c>
      <c r="AD435" s="4">
        <v>0.3186837136745453</v>
      </c>
      <c r="AE435" s="4">
        <v>0.003085891250520945</v>
      </c>
      <c r="AF435" s="4">
        <v>0.2925232946872711</v>
      </c>
      <c r="AG435" s="4">
        <v>0.005063615739345551</v>
      </c>
      <c r="AH435" s="4">
        <v>0.6666666865348816</v>
      </c>
      <c r="AI435" s="4">
        <v>-0.2195652425289154</v>
      </c>
      <c r="AJ435" s="4">
        <v>2.737391471862793</v>
      </c>
      <c r="AK435" s="4">
        <v>1</v>
      </c>
      <c r="AL435" s="4">
        <v>0</v>
      </c>
      <c r="AM435" s="4">
        <v>0.1599999964237213</v>
      </c>
      <c r="AN435" s="4">
        <v>111115</v>
      </c>
      <c r="AO435" s="4">
        <f>X435*0.000001/(K435*0.0001)</f>
        <v>0.832554219563802</v>
      </c>
      <c r="AP435" s="4">
        <f>(U435-T435)/(1000-U435)*AO435</f>
        <v>7.722904224077441e-05</v>
      </c>
      <c r="AQ435" s="4">
        <f>(P435+273.15)</f>
        <v>298.2937129974365</v>
      </c>
      <c r="AR435" s="4">
        <f>(O435+273.15)</f>
        <v>296.5555862426758</v>
      </c>
      <c r="AS435" s="4">
        <f>(Y435*AK435+Z435*AL435)*AM435</f>
        <v>320.0893287829458</v>
      </c>
      <c r="AT435" s="4">
        <f>((AS435+0.00000010773*(AR435^4-AQ435^4))-AP435*44100)/(L435*0.92*2*29.3+0.00000043092*AQ435^3)</f>
        <v>3.375025567087799</v>
      </c>
      <c r="AU435" s="4">
        <f>0.61365*EXP(17.502*J435/(240.97+J435))</f>
        <v>3.207023396139881</v>
      </c>
      <c r="AV435" s="4">
        <f>AU435*1000/AA435</f>
        <v>31.52669480841222</v>
      </c>
      <c r="AW435" s="4">
        <f>(AV435-U435)</f>
        <v>17.59025815527502</v>
      </c>
      <c r="AX435" s="4">
        <f>IF(D435,P435,(O435+P435)/2)</f>
        <v>24.27464962005615</v>
      </c>
      <c r="AY435" s="4">
        <f>0.61365*EXP(17.502*AX435/(240.97+AX435))</f>
        <v>3.044743969758564</v>
      </c>
      <c r="AZ435" s="4">
        <f>IF(AW435&lt;&gt;0,(1000-(AV435+U435)/2)/AW435*AP435,0)</f>
        <v>0.00429064227054111</v>
      </c>
      <c r="BA435" s="4">
        <f>U435*AA435/1000</f>
        <v>1.417670919106516</v>
      </c>
      <c r="BB435" s="4">
        <f>(AY435-BA435)</f>
        <v>1.627073050652047</v>
      </c>
      <c r="BC435" s="4">
        <f>1/(1.6/F435+1.37/N435)</f>
        <v>0.002682233935905758</v>
      </c>
      <c r="BD435" s="4">
        <f>G435*AA435*0.001</f>
        <v>127.9384269791656</v>
      </c>
      <c r="BE435" s="4">
        <f>G435/S435</f>
        <v>1.048091531038326</v>
      </c>
      <c r="BF435" s="4">
        <f>(1-AP435*AA435/AU435/F435)*100</f>
        <v>42.99364465673386</v>
      </c>
      <c r="BG435" s="4">
        <f>(S435-E435/(N435/1.35))</f>
        <v>1200.110024991633</v>
      </c>
      <c r="BH435" s="4">
        <f>E435*BF435/100/BG435</f>
        <v>-8.945181654831644e-05</v>
      </c>
    </row>
    <row r="436" ht="16" customHeight="1">
      <c r="A436" s="4">
        <v>401</v>
      </c>
      <c r="B436" t="s" s="2">
        <v>497</v>
      </c>
      <c r="C436" s="4">
        <v>2343.500026430935</v>
      </c>
      <c r="D436" s="4">
        <v>0</v>
      </c>
      <c r="E436" s="4">
        <f>(R436-S436*(1000-T436)/(1000-U436))*AO436</f>
        <v>-0.2252664831491376</v>
      </c>
      <c r="F436" s="4">
        <f>IF(AZ436&lt;&gt;0,1/(1/AZ436-1/N436),0)</f>
        <v>0.004210313497336574</v>
      </c>
      <c r="G436" s="4">
        <f>((BC436-AP436/2)*S436-E436)/(BC436+AP436/2)</f>
        <v>1250.476086602733</v>
      </c>
      <c r="H436" s="4">
        <f>AP436*1000</f>
        <v>0.07575416810474377</v>
      </c>
      <c r="I436" s="4">
        <f>(AU436-BA436)</f>
        <v>1.791309711075962</v>
      </c>
      <c r="J436" s="4">
        <f>(P436+AT436*D436)</f>
        <v>25.14876747131348</v>
      </c>
      <c r="K436" s="4">
        <v>6</v>
      </c>
      <c r="L436" s="4">
        <f>(K436*AI436+AJ436)</f>
        <v>1.420000016689301</v>
      </c>
      <c r="M436" s="4">
        <v>1</v>
      </c>
      <c r="N436" s="4">
        <f>L436*(M436+1)*(M436+1)/(M436*M436+1)</f>
        <v>2.840000033378601</v>
      </c>
      <c r="O436" s="4">
        <v>23.40567016601562</v>
      </c>
      <c r="P436" s="4">
        <v>25.14876747131348</v>
      </c>
      <c r="Q436" s="4">
        <v>22.9848575592041</v>
      </c>
      <c r="R436" s="4">
        <v>1199.918579101562</v>
      </c>
      <c r="S436" s="4">
        <v>1200.079956054688</v>
      </c>
      <c r="T436" s="4">
        <v>13.83703994750977</v>
      </c>
      <c r="U436" s="4">
        <v>13.92676258087158</v>
      </c>
      <c r="V436" s="4">
        <v>48.71509170532227</v>
      </c>
      <c r="W436" s="4">
        <v>49.03262329101562</v>
      </c>
      <c r="X436" s="4">
        <v>499.5338745117188</v>
      </c>
      <c r="Y436" s="4">
        <v>2000.609375</v>
      </c>
      <c r="Z436" s="4">
        <v>135.7582397460938</v>
      </c>
      <c r="AA436" s="4">
        <v>101.7235107421875</v>
      </c>
      <c r="AB436" s="4">
        <v>9.819377899169922</v>
      </c>
      <c r="AC436" s="4">
        <v>0.2459551244974136</v>
      </c>
      <c r="AD436" s="4">
        <v>0.3186837136745453</v>
      </c>
      <c r="AE436" s="4">
        <v>0.003085891250520945</v>
      </c>
      <c r="AF436" s="4">
        <v>0.2925232946872711</v>
      </c>
      <c r="AG436" s="4">
        <v>0.005063615739345551</v>
      </c>
      <c r="AH436" s="4">
        <v>1</v>
      </c>
      <c r="AI436" s="4">
        <v>-0.2195652425289154</v>
      </c>
      <c r="AJ436" s="4">
        <v>2.737391471862793</v>
      </c>
      <c r="AK436" s="4">
        <v>1</v>
      </c>
      <c r="AL436" s="4">
        <v>0</v>
      </c>
      <c r="AM436" s="4">
        <v>0.1599999964237213</v>
      </c>
      <c r="AN436" s="4">
        <v>111115</v>
      </c>
      <c r="AO436" s="4">
        <f>X436*0.000001/(K436*0.0001)</f>
        <v>0.8325564575195311</v>
      </c>
      <c r="AP436" s="4">
        <f>(U436-T436)/(1000-U436)*AO436</f>
        <v>7.575416810474377e-05</v>
      </c>
      <c r="AQ436" s="4">
        <f>(P436+273.15)</f>
        <v>298.2987674713135</v>
      </c>
      <c r="AR436" s="4">
        <f>(O436+273.15)</f>
        <v>296.5556701660156</v>
      </c>
      <c r="AS436" s="4">
        <f>(Y436*AK436+Z436*AL436)*AM436</f>
        <v>320.0974928452633</v>
      </c>
      <c r="AT436" s="4">
        <f>((AS436+0.00000010773*(AR436^4-AQ436^4))-AP436*44100)/(L436*0.92*2*29.3+0.00000043092*AQ436^3)</f>
        <v>3.375188934128186</v>
      </c>
      <c r="AU436" s="4">
        <f>0.61365*EXP(17.502*J436/(240.97+J436))</f>
        <v>3.207988894075148</v>
      </c>
      <c r="AV436" s="4">
        <f>AU436*1000/AA436</f>
        <v>31.53635644964726</v>
      </c>
      <c r="AW436" s="4">
        <f>(AV436-U436)</f>
        <v>17.60959386877568</v>
      </c>
      <c r="AX436" s="4">
        <f>IF(D436,P436,(O436+P436)/2)</f>
        <v>24.27721881866455</v>
      </c>
      <c r="AY436" s="4">
        <f>0.61365*EXP(17.502*AX436/(240.97+AX436))</f>
        <v>3.045212928986921</v>
      </c>
      <c r="AZ436" s="4">
        <f>IF(AW436&lt;&gt;0,(1000-(AV436+U436)/2)/AW436*AP436,0)</f>
        <v>0.004204080927454629</v>
      </c>
      <c r="BA436" s="4">
        <f>U436*AA436/1000</f>
        <v>1.416679182999185</v>
      </c>
      <c r="BB436" s="4">
        <f>(AY436-BA436)</f>
        <v>1.628533745987736</v>
      </c>
      <c r="BC436" s="4">
        <f>1/(1.6/F436+1.37/N436)</f>
        <v>0.002628109827203617</v>
      </c>
      <c r="BD436" s="4">
        <f>G436*AA436*0.001</f>
        <v>127.2028176283817</v>
      </c>
      <c r="BE436" s="4">
        <f>G436/S436</f>
        <v>1.041993977396077</v>
      </c>
      <c r="BF436" s="4">
        <f>(1-AP436*AA436/AU436/F436)*100</f>
        <v>42.94672444282409</v>
      </c>
      <c r="BG436" s="4">
        <f>(S436-E436/(N436/1.35))</f>
        <v>1200.187036952109</v>
      </c>
      <c r="BH436" s="4">
        <f>E436*BF436/100/BG436</f>
        <v>-8.060791593432389e-05</v>
      </c>
    </row>
    <row r="437" ht="16" customHeight="1">
      <c r="A437" s="4">
        <v>402</v>
      </c>
      <c r="B437" t="s" s="2">
        <v>498</v>
      </c>
      <c r="C437" s="4">
        <v>2348.500026319176</v>
      </c>
      <c r="D437" s="4">
        <v>0</v>
      </c>
      <c r="E437" s="4">
        <f>(R437-S437*(1000-T437)/(1000-U437))*AO437</f>
        <v>-0.1867048210718931</v>
      </c>
      <c r="F437" s="4">
        <f>IF(AZ437&lt;&gt;0,1/(1/AZ437-1/N437),0)</f>
        <v>0.004124062252993888</v>
      </c>
      <c r="G437" s="4">
        <f>((BC437-AP437/2)*S437-E437)/(BC437+AP437/2)</f>
        <v>1237.449805711215</v>
      </c>
      <c r="H437" s="4">
        <f>AP437*1000</f>
        <v>0.07427789023620611</v>
      </c>
      <c r="I437" s="4">
        <f>(AU437-BA437)</f>
        <v>1.793075000236011</v>
      </c>
      <c r="J437" s="4">
        <f>(P437+AT437*D437)</f>
        <v>25.15271186828613</v>
      </c>
      <c r="K437" s="4">
        <v>6</v>
      </c>
      <c r="L437" s="4">
        <f>(K437*AI437+AJ437)</f>
        <v>1.420000016689301</v>
      </c>
      <c r="M437" s="4">
        <v>1</v>
      </c>
      <c r="N437" s="4">
        <f>L437*(M437+1)*(M437+1)/(M437*M437+1)</f>
        <v>2.840000033378601</v>
      </c>
      <c r="O437" s="4">
        <v>23.40605735778809</v>
      </c>
      <c r="P437" s="4">
        <v>25.15271186828613</v>
      </c>
      <c r="Q437" s="4">
        <v>22.9852352142334</v>
      </c>
      <c r="R437" s="4">
        <v>1199.97265625</v>
      </c>
      <c r="S437" s="4">
        <v>1200.08984375</v>
      </c>
      <c r="T437" s="4">
        <v>13.82890033721924</v>
      </c>
      <c r="U437" s="4">
        <v>13.9168758392334</v>
      </c>
      <c r="V437" s="4">
        <v>48.68559646606445</v>
      </c>
      <c r="W437" s="4">
        <v>48.99675369262695</v>
      </c>
      <c r="X437" s="4">
        <v>499.5311584472656</v>
      </c>
      <c r="Y437" s="4">
        <v>2000.6845703125</v>
      </c>
      <c r="Z437" s="4">
        <v>136.2105102539062</v>
      </c>
      <c r="AA437" s="4">
        <v>101.7230834960938</v>
      </c>
      <c r="AB437" s="4">
        <v>9.819377899169922</v>
      </c>
      <c r="AC437" s="4">
        <v>0.2459551244974136</v>
      </c>
      <c r="AD437" s="4">
        <v>0.3186837136745453</v>
      </c>
      <c r="AE437" s="4">
        <v>0.003085891250520945</v>
      </c>
      <c r="AF437" s="4">
        <v>0.2925232946872711</v>
      </c>
      <c r="AG437" s="4">
        <v>0.005063615739345551</v>
      </c>
      <c r="AH437" s="4">
        <v>1</v>
      </c>
      <c r="AI437" s="4">
        <v>-0.2195652425289154</v>
      </c>
      <c r="AJ437" s="4">
        <v>2.737391471862793</v>
      </c>
      <c r="AK437" s="4">
        <v>1</v>
      </c>
      <c r="AL437" s="4">
        <v>0</v>
      </c>
      <c r="AM437" s="4">
        <v>0.1599999964237213</v>
      </c>
      <c r="AN437" s="4">
        <v>111115</v>
      </c>
      <c r="AO437" s="4">
        <f>X437*0.000001/(K437*0.0001)</f>
        <v>0.8325519307454426</v>
      </c>
      <c r="AP437" s="4">
        <f>(U437-T437)/(1000-U437)*AO437</f>
        <v>7.42778902362061e-05</v>
      </c>
      <c r="AQ437" s="4">
        <f>(P437+273.15)</f>
        <v>298.3027118682861</v>
      </c>
      <c r="AR437" s="4">
        <f>(O437+273.15)</f>
        <v>296.5560573577881</v>
      </c>
      <c r="AS437" s="4">
        <f>(Y437*AK437+Z437*AL437)*AM437</f>
        <v>320.1095240949944</v>
      </c>
      <c r="AT437" s="4">
        <f>((AS437+0.00000010773*(AR437^4-AQ437^4))-AP437*44100)/(L437*0.92*2*29.3+0.00000043092*AQ437^3)</f>
        <v>3.375584851624277</v>
      </c>
      <c r="AU437" s="4">
        <f>0.61365*EXP(17.502*J437/(240.97+J437))</f>
        <v>3.208742523235119</v>
      </c>
      <c r="AV437" s="4">
        <f>AU437*1000/AA437</f>
        <v>31.54389753981787</v>
      </c>
      <c r="AW437" s="4">
        <f>(AV437-U437)</f>
        <v>17.62702170058447</v>
      </c>
      <c r="AX437" s="4">
        <f>IF(D437,P437,(O437+P437)/2)</f>
        <v>24.27938461303711</v>
      </c>
      <c r="AY437" s="4">
        <f>0.61365*EXP(17.502*AX437/(240.97+AX437))</f>
        <v>3.045608303355106</v>
      </c>
      <c r="AZ437" s="4">
        <f>IF(AW437&lt;&gt;0,(1000-(AV437+U437)/2)/AW437*AP437,0)</f>
        <v>0.00411808224336889</v>
      </c>
      <c r="BA437" s="4">
        <f>U437*AA437/1000</f>
        <v>1.415667522999109</v>
      </c>
      <c r="BB437" s="4">
        <f>(AY437-BA437)</f>
        <v>1.629940780355997</v>
      </c>
      <c r="BC437" s="4">
        <f>1/(1.6/F437+1.37/N437)</f>
        <v>0.002574338001392989</v>
      </c>
      <c r="BD437" s="4">
        <f>G437*AA437*0.001</f>
        <v>125.8772099085869</v>
      </c>
      <c r="BE437" s="4">
        <f>G437/S437</f>
        <v>1.031130970865043</v>
      </c>
      <c r="BF437" s="4">
        <f>(1-AP437*AA437/AU437/F437)*100</f>
        <v>42.90225010576441</v>
      </c>
      <c r="BG437" s="4">
        <f>(S437-E437/(N437/1.35))</f>
        <v>1200.1785942801</v>
      </c>
      <c r="BH437" s="4">
        <f>E437*BF437/100/BG437</f>
        <v>-6.674054151401526e-05</v>
      </c>
    </row>
    <row r="438" ht="16" customHeight="1">
      <c r="A438" s="4">
        <v>403</v>
      </c>
      <c r="B438" t="s" s="2">
        <v>499</v>
      </c>
      <c r="C438" s="4">
        <v>2354.000026196241</v>
      </c>
      <c r="D438" s="4">
        <v>0</v>
      </c>
      <c r="E438" s="4">
        <f>(R438-S438*(1000-T438)/(1000-U438))*AO438</f>
        <v>-0.1443389907018817</v>
      </c>
      <c r="F438" s="4">
        <f>IF(AZ438&lt;&gt;0,1/(1/AZ438-1/N438),0)</f>
        <v>0.00404755984077617</v>
      </c>
      <c r="G438" s="4">
        <f>((BC438-AP438/2)*S438-E438)/(BC438+AP438/2)</f>
        <v>1222.164123863429</v>
      </c>
      <c r="H438" s="4">
        <f>AP438*1000</f>
        <v>0.07302236180470581</v>
      </c>
      <c r="I438" s="4">
        <f>(AU438-BA438)</f>
        <v>1.796023229298761</v>
      </c>
      <c r="J438" s="4">
        <f>(P438+AT438*D438)</f>
        <v>25.16230964660645</v>
      </c>
      <c r="K438" s="4">
        <v>6</v>
      </c>
      <c r="L438" s="4">
        <f>(K438*AI438+AJ438)</f>
        <v>1.420000016689301</v>
      </c>
      <c r="M438" s="4">
        <v>1</v>
      </c>
      <c r="N438" s="4">
        <f>L438*(M438+1)*(M438+1)/(M438*M438+1)</f>
        <v>2.840000033378601</v>
      </c>
      <c r="O438" s="4">
        <v>23.40573120117188</v>
      </c>
      <c r="P438" s="4">
        <v>25.16230964660645</v>
      </c>
      <c r="Q438" s="4">
        <v>22.98000907897949</v>
      </c>
      <c r="R438" s="4">
        <v>1199.971191406250</v>
      </c>
      <c r="S438" s="4">
        <v>1200.039306640625</v>
      </c>
      <c r="T438" s="4">
        <v>13.81948375701904</v>
      </c>
      <c r="U438" s="4">
        <v>13.90597343444824</v>
      </c>
      <c r="V438" s="4">
        <v>48.65312194824219</v>
      </c>
      <c r="W438" s="4">
        <v>48.95864105224609</v>
      </c>
      <c r="X438" s="4">
        <v>499.529541015625</v>
      </c>
      <c r="Y438" s="4">
        <v>2000.771118164062</v>
      </c>
      <c r="Z438" s="4">
        <v>136.1365814208984</v>
      </c>
      <c r="AA438" s="4">
        <v>101.7227401733398</v>
      </c>
      <c r="AB438" s="4">
        <v>9.819377899169922</v>
      </c>
      <c r="AC438" s="4">
        <v>0.2459551244974136</v>
      </c>
      <c r="AD438" s="4">
        <v>0.3186837136745453</v>
      </c>
      <c r="AE438" s="4">
        <v>0.003085891250520945</v>
      </c>
      <c r="AF438" s="4">
        <v>0.2925232946872711</v>
      </c>
      <c r="AG438" s="4">
        <v>0.005063615739345551</v>
      </c>
      <c r="AH438" s="4">
        <v>1</v>
      </c>
      <c r="AI438" s="4">
        <v>-0.2195652425289154</v>
      </c>
      <c r="AJ438" s="4">
        <v>2.737391471862793</v>
      </c>
      <c r="AK438" s="4">
        <v>1</v>
      </c>
      <c r="AL438" s="4">
        <v>0</v>
      </c>
      <c r="AM438" s="4">
        <v>0.1599999964237213</v>
      </c>
      <c r="AN438" s="4">
        <v>111115</v>
      </c>
      <c r="AO438" s="4">
        <f>X438*0.000001/(K438*0.0001)</f>
        <v>0.8325492350260415</v>
      </c>
      <c r="AP438" s="4">
        <f>(U438-T438)/(1000-U438)*AO438</f>
        <v>7.30223618047058e-05</v>
      </c>
      <c r="AQ438" s="4">
        <f>(P438+273.15)</f>
        <v>298.3123096466064</v>
      </c>
      <c r="AR438" s="4">
        <f>(O438+273.15)</f>
        <v>296.5557312011719</v>
      </c>
      <c r="AS438" s="4">
        <f>(Y438*AK438+Z438*AL438)*AM438</f>
        <v>320.1233717509349</v>
      </c>
      <c r="AT438" s="4">
        <f>((AS438+0.00000010773*(AR438^4-AQ438^4))-AP438*44100)/(L438*0.92*2*29.3+0.00000043092*AQ438^3)</f>
        <v>3.375039756342737</v>
      </c>
      <c r="AU438" s="4">
        <f>0.61365*EXP(17.502*J438/(240.97+J438))</f>
        <v>3.210576951828505</v>
      </c>
      <c r="AV438" s="4">
        <f>AU438*1000/AA438</f>
        <v>31.56203761673689</v>
      </c>
      <c r="AW438" s="4">
        <f>(AV438-U438)</f>
        <v>17.65606418228865</v>
      </c>
      <c r="AX438" s="4">
        <f>IF(D438,P438,(O438+P438)/2)</f>
        <v>24.28402042388916</v>
      </c>
      <c r="AY438" s="4">
        <f>0.61365*EXP(17.502*AX438/(240.97+AX438))</f>
        <v>3.046454739879571</v>
      </c>
      <c r="AZ438" s="4">
        <f>IF(AW438&lt;&gt;0,(1000-(AV438+U438)/2)/AW438*AP438,0)</f>
        <v>0.004041799479837161</v>
      </c>
      <c r="BA438" s="4">
        <f>U438*AA438/1000</f>
        <v>1.414553722529745</v>
      </c>
      <c r="BB438" s="4">
        <f>(AY438-BA438)</f>
        <v>1.631901017349826</v>
      </c>
      <c r="BC438" s="4">
        <f>1/(1.6/F438+1.37/N438)</f>
        <v>0.002526641576538332</v>
      </c>
      <c r="BD438" s="4">
        <f>G438*AA438*0.001</f>
        <v>124.3218836209371</v>
      </c>
      <c r="BE438" s="4">
        <f>G438/S438</f>
        <v>1.018436743780285</v>
      </c>
      <c r="BF438" s="4">
        <f>(1-AP438*AA438/AU438/F438)*100</f>
        <v>42.83929664130459</v>
      </c>
      <c r="BG438" s="4">
        <f>(S438-E438/(N438/1.35))</f>
        <v>1200.107918483990</v>
      </c>
      <c r="BH438" s="4">
        <f>E438*BF438/100/BG438</f>
        <v>-5.152354004459395e-05</v>
      </c>
    </row>
    <row r="439" ht="16" customHeight="1">
      <c r="A439" s="4">
        <v>404</v>
      </c>
      <c r="B439" t="s" s="2">
        <v>500</v>
      </c>
      <c r="C439" s="4">
        <v>2359.000026084483</v>
      </c>
      <c r="D439" s="4">
        <v>0</v>
      </c>
      <c r="E439" s="4">
        <f>(R439-S439*(1000-T439)/(1000-U439))*AO439</f>
        <v>-0.160266449982596</v>
      </c>
      <c r="F439" s="4">
        <f>IF(AZ439&lt;&gt;0,1/(1/AZ439-1/N439),0)</f>
        <v>0.003978315225284934</v>
      </c>
      <c r="G439" s="4">
        <f>((BC439-AP439/2)*S439-E439)/(BC439+AP439/2)</f>
        <v>1229.368867618216</v>
      </c>
      <c r="H439" s="4">
        <f>AP439*1000</f>
        <v>0.07189997122787241</v>
      </c>
      <c r="I439" s="4">
        <f>(AU439-BA439)</f>
        <v>1.799145653338344</v>
      </c>
      <c r="J439" s="4">
        <f>(P439+AT439*D439)</f>
        <v>25.1729621887207</v>
      </c>
      <c r="K439" s="4">
        <v>6</v>
      </c>
      <c r="L439" s="4">
        <f>(K439*AI439+AJ439)</f>
        <v>1.420000016689301</v>
      </c>
      <c r="M439" s="4">
        <v>1</v>
      </c>
      <c r="N439" s="4">
        <f>L439*(M439+1)*(M439+1)/(M439*M439+1)</f>
        <v>2.840000033378601</v>
      </c>
      <c r="O439" s="4">
        <v>23.40152549743652</v>
      </c>
      <c r="P439" s="4">
        <v>25.1729621887207</v>
      </c>
      <c r="Q439" s="4">
        <v>22.93914031982422</v>
      </c>
      <c r="R439" s="4">
        <v>1199.913574218750</v>
      </c>
      <c r="S439" s="4">
        <v>1200.002441406250</v>
      </c>
      <c r="T439" s="4">
        <v>13.81013965606689</v>
      </c>
      <c r="U439" s="4">
        <v>13.89530086517334</v>
      </c>
      <c r="V439" s="4">
        <v>48.6306037902832</v>
      </c>
      <c r="W439" s="4">
        <v>48.93154907226562</v>
      </c>
      <c r="X439" s="4">
        <v>499.529541015625</v>
      </c>
      <c r="Y439" s="4">
        <v>2000.859375</v>
      </c>
      <c r="Z439" s="4">
        <v>136.6476898193359</v>
      </c>
      <c r="AA439" s="4">
        <v>101.7227630615234</v>
      </c>
      <c r="AB439" s="4">
        <v>9.819377899169922</v>
      </c>
      <c r="AC439" s="4">
        <v>0.2459551244974136</v>
      </c>
      <c r="AD439" s="4">
        <v>0.3186837136745453</v>
      </c>
      <c r="AE439" s="4">
        <v>0.003085891250520945</v>
      </c>
      <c r="AF439" s="4">
        <v>0.2925232946872711</v>
      </c>
      <c r="AG439" s="4">
        <v>0.005063615739345551</v>
      </c>
      <c r="AH439" s="4">
        <v>1</v>
      </c>
      <c r="AI439" s="4">
        <v>-0.2195652425289154</v>
      </c>
      <c r="AJ439" s="4">
        <v>2.737391471862793</v>
      </c>
      <c r="AK439" s="4">
        <v>1</v>
      </c>
      <c r="AL439" s="4">
        <v>0</v>
      </c>
      <c r="AM439" s="4">
        <v>0.1599999964237213</v>
      </c>
      <c r="AN439" s="4">
        <v>111115</v>
      </c>
      <c r="AO439" s="4">
        <f>X439*0.000001/(K439*0.0001)</f>
        <v>0.8325492350260415</v>
      </c>
      <c r="AP439" s="4">
        <f>(U439-T439)/(1000-U439)*AO439</f>
        <v>7.18999712278724e-05</v>
      </c>
      <c r="AQ439" s="4">
        <f>(P439+273.15)</f>
        <v>298.3229621887207</v>
      </c>
      <c r="AR439" s="4">
        <f>(O439+273.15)</f>
        <v>296.5515254974365</v>
      </c>
      <c r="AS439" s="4">
        <f>(Y439*AK439+Z439*AL439)*AM439</f>
        <v>320.1374928443693</v>
      </c>
      <c r="AT439" s="4">
        <f>((AS439+0.00000010773*(AR439^4-AQ439^4))-AP439*44100)/(L439*0.92*2*29.3+0.00000043092*AQ439^3)</f>
        <v>3.373793669249844</v>
      </c>
      <c r="AU439" s="4">
        <f>0.61365*EXP(17.502*J439/(240.97+J439))</f>
        <v>3.212614050914953</v>
      </c>
      <c r="AV439" s="4">
        <f>AU439*1000/AA439</f>
        <v>31.58205650560157</v>
      </c>
      <c r="AW439" s="4">
        <f>(AV439-U439)</f>
        <v>17.68675564042823</v>
      </c>
      <c r="AX439" s="4">
        <f>IF(D439,P439,(O439+P439)/2)</f>
        <v>24.28724384307861</v>
      </c>
      <c r="AY439" s="4">
        <f>0.61365*EXP(17.502*AX439/(240.97+AX439))</f>
        <v>3.047043413945121</v>
      </c>
      <c r="AZ439" s="4">
        <f>IF(AW439&lt;&gt;0,(1000-(AV439+U439)/2)/AW439*AP439,0)</f>
        <v>0.003972750136493205</v>
      </c>
      <c r="BA439" s="4">
        <f>U439*AA439/1000</f>
        <v>1.413468397576609</v>
      </c>
      <c r="BB439" s="4">
        <f>(AY439-BA439)</f>
        <v>1.633575016368512</v>
      </c>
      <c r="BC439" s="4">
        <f>1/(1.6/F439+1.37/N439)</f>
        <v>0.002483468224762694</v>
      </c>
      <c r="BD439" s="4">
        <f>G439*AA439*0.001</f>
        <v>125.0547980359412</v>
      </c>
      <c r="BE439" s="4">
        <f>G439/S439</f>
        <v>1.024471972054951</v>
      </c>
      <c r="BF439" s="4">
        <f>(1-AP439*AA439/AU439/F439)*100</f>
        <v>42.7745629110111</v>
      </c>
      <c r="BG439" s="4">
        <f>(S439-E439/(N439/1.35))</f>
        <v>1200.078624400945</v>
      </c>
      <c r="BH439" s="4">
        <f>E439*BF439/100/BG439</f>
        <v>-5.712398511161721e-05</v>
      </c>
    </row>
    <row r="440" ht="16" customHeight="1">
      <c r="A440" s="4">
        <v>405</v>
      </c>
      <c r="B440" t="s" s="2">
        <v>501</v>
      </c>
      <c r="C440" s="4">
        <v>2364.000025972724</v>
      </c>
      <c r="D440" s="4">
        <v>0</v>
      </c>
      <c r="E440" s="4">
        <f>(R440-S440*(1000-T440)/(1000-U440))*AO440</f>
        <v>-0.2158075174670354</v>
      </c>
      <c r="F440" s="4">
        <f>IF(AZ440&lt;&gt;0,1/(1/AZ440-1/N440),0)</f>
        <v>0.003882819273813408</v>
      </c>
      <c r="G440" s="4">
        <f>((BC440-AP440/2)*S440-E440)/(BC440+AP440/2)</f>
        <v>1253.439421309786</v>
      </c>
      <c r="H440" s="4">
        <f>AP440*1000</f>
        <v>0.0702511414906076</v>
      </c>
      <c r="I440" s="4">
        <f>(AU440-BA440)</f>
        <v>1.801062374395067</v>
      </c>
      <c r="J440" s="4">
        <f>(P440+AT440*D440)</f>
        <v>25.17678070068359</v>
      </c>
      <c r="K440" s="4">
        <v>6</v>
      </c>
      <c r="L440" s="4">
        <f>(K440*AI440+AJ440)</f>
        <v>1.420000016689301</v>
      </c>
      <c r="M440" s="4">
        <v>1</v>
      </c>
      <c r="N440" s="4">
        <f>L440*(M440+1)*(M440+1)/(M440*M440+1)</f>
        <v>2.840000033378601</v>
      </c>
      <c r="O440" s="4">
        <v>23.38558387756348</v>
      </c>
      <c r="P440" s="4">
        <v>25.17678070068359</v>
      </c>
      <c r="Q440" s="4">
        <v>22.87077903747559</v>
      </c>
      <c r="R440" s="4">
        <v>1199.801879882812</v>
      </c>
      <c r="S440" s="4">
        <v>1199.959838867188</v>
      </c>
      <c r="T440" s="4">
        <v>13.80045127868652</v>
      </c>
      <c r="U440" s="4">
        <v>13.88366031646729</v>
      </c>
      <c r="V440" s="4">
        <v>48.63694381713867</v>
      </c>
      <c r="W440" s="4">
        <v>48.93163299560547</v>
      </c>
      <c r="X440" s="4">
        <v>499.5308227539062</v>
      </c>
      <c r="Y440" s="4">
        <v>2000.819213867188</v>
      </c>
      <c r="Z440" s="4">
        <v>135.9183044433594</v>
      </c>
      <c r="AA440" s="4">
        <v>101.7226104736328</v>
      </c>
      <c r="AB440" s="4">
        <v>9.819377899169922</v>
      </c>
      <c r="AC440" s="4">
        <v>0.2459551244974136</v>
      </c>
      <c r="AD440" s="4">
        <v>0.3186837136745453</v>
      </c>
      <c r="AE440" s="4">
        <v>0.003085891250520945</v>
      </c>
      <c r="AF440" s="4">
        <v>0.2925232946872711</v>
      </c>
      <c r="AG440" s="4">
        <v>0.005063615739345551</v>
      </c>
      <c r="AH440" s="4">
        <v>1</v>
      </c>
      <c r="AI440" s="4">
        <v>-0.2195652425289154</v>
      </c>
      <c r="AJ440" s="4">
        <v>2.737391471862793</v>
      </c>
      <c r="AK440" s="4">
        <v>1</v>
      </c>
      <c r="AL440" s="4">
        <v>0</v>
      </c>
      <c r="AM440" s="4">
        <v>0.1599999964237213</v>
      </c>
      <c r="AN440" s="4">
        <v>111115</v>
      </c>
      <c r="AO440" s="4">
        <f>X440*0.000001/(K440*0.0001)</f>
        <v>0.8325513712565102</v>
      </c>
      <c r="AP440" s="4">
        <f>(U440-T440)/(1000-U440)*AO440</f>
        <v>7.02511414906076e-05</v>
      </c>
      <c r="AQ440" s="4">
        <f>(P440+273.15)</f>
        <v>298.3267807006836</v>
      </c>
      <c r="AR440" s="4">
        <f>(O440+273.15)</f>
        <v>296.5355838775635</v>
      </c>
      <c r="AS440" s="4">
        <f>(Y440*AK440+Z440*AL440)*AM440</f>
        <v>320.1310670632629</v>
      </c>
      <c r="AT440" s="4">
        <f>((AS440+0.00000010773*(AR440^4-AQ440^4))-AP440*44100)/(L440*0.92*2*29.3+0.00000043092*AQ440^3)</f>
        <v>3.371997876183397</v>
      </c>
      <c r="AU440" s="4">
        <f>0.61365*EXP(17.502*J440/(240.97+J440))</f>
        <v>3.213344544715302</v>
      </c>
      <c r="AV440" s="4">
        <f>AU440*1000/AA440</f>
        <v>31.58928511324651</v>
      </c>
      <c r="AW440" s="4">
        <f>(AV440-U440)</f>
        <v>17.70562479677923</v>
      </c>
      <c r="AX440" s="4">
        <f>IF(D440,P440,(O440+P440)/2)</f>
        <v>24.28118228912354</v>
      </c>
      <c r="AY440" s="4">
        <f>0.61365*EXP(17.502*AX440/(240.97+AX440))</f>
        <v>3.045936510349887</v>
      </c>
      <c r="AZ440" s="4">
        <f>IF(AW440&lt;&gt;0,(1000-(AV440+U440)/2)/AW440*AP440,0)</f>
        <v>0.00387751797052694</v>
      </c>
      <c r="BA440" s="4">
        <f>U440*AA440/1000</f>
        <v>1.412282170320235</v>
      </c>
      <c r="BB440" s="4">
        <f>(AY440-BA440)</f>
        <v>1.633654340029651</v>
      </c>
      <c r="BC440" s="4">
        <f>1/(1.6/F440+1.37/N440)</f>
        <v>0.00242392446362775</v>
      </c>
      <c r="BD440" s="4">
        <f>G440*AA440*0.001</f>
        <v>127.5031300061911</v>
      </c>
      <c r="BE440" s="4">
        <f>G440/S440</f>
        <v>1.044567810280289</v>
      </c>
      <c r="BF440" s="4">
        <f>(1-AP440*AA440/AU440/F440)*100</f>
        <v>42.72482682477023</v>
      </c>
      <c r="BG440" s="4">
        <f>(S440-E440/(N440/1.35))</f>
        <v>1200.062423425341</v>
      </c>
      <c r="BH440" s="4">
        <f>E440*BF440/100/BG440</f>
        <v>-7.683215998835317e-05</v>
      </c>
    </row>
    <row r="441" ht="16" customHeight="1">
      <c r="A441" s="4">
        <v>406</v>
      </c>
      <c r="B441" t="s" s="2">
        <v>502</v>
      </c>
      <c r="C441" s="4">
        <v>2369.000025860965</v>
      </c>
      <c r="D441" s="4">
        <v>0</v>
      </c>
      <c r="E441" s="4">
        <f>(R441-S441*(1000-T441)/(1000-U441))*AO441</f>
        <v>-0.2032973592871639</v>
      </c>
      <c r="F441" s="4">
        <f>IF(AZ441&lt;&gt;0,1/(1/AZ441-1/N441),0)</f>
        <v>0.003761762252540473</v>
      </c>
      <c r="G441" s="4">
        <f>((BC441-AP441/2)*S441-E441)/(BC441+AP441/2)</f>
        <v>1251.043381046313</v>
      </c>
      <c r="H441" s="4">
        <f>AP441*1000</f>
        <v>0.06803905284154295</v>
      </c>
      <c r="I441" s="4">
        <f>(AU441-BA441)</f>
        <v>1.800430996836741</v>
      </c>
      <c r="J441" s="4">
        <f>(P441+AT441*D441)</f>
        <v>25.16742134094238</v>
      </c>
      <c r="K441" s="4">
        <v>6</v>
      </c>
      <c r="L441" s="4">
        <f>(K441*AI441+AJ441)</f>
        <v>1.420000016689301</v>
      </c>
      <c r="M441" s="4">
        <v>1</v>
      </c>
      <c r="N441" s="4">
        <f>L441*(M441+1)*(M441+1)/(M441*M441+1)</f>
        <v>2.840000033378601</v>
      </c>
      <c r="O441" s="4">
        <v>23.3596019744873</v>
      </c>
      <c r="P441" s="4">
        <v>25.16742134094238</v>
      </c>
      <c r="Q441" s="4">
        <v>22.81085586547852</v>
      </c>
      <c r="R441" s="4">
        <v>1199.835815429688</v>
      </c>
      <c r="S441" s="4">
        <v>1199.981933593750</v>
      </c>
      <c r="T441" s="4">
        <v>13.79170799255371</v>
      </c>
      <c r="U441" s="4">
        <v>13.8722972869873</v>
      </c>
      <c r="V441" s="4">
        <v>48.67752456665039</v>
      </c>
      <c r="W441" s="4">
        <v>48.96421432495117</v>
      </c>
      <c r="X441" s="4">
        <v>499.5343017578125</v>
      </c>
      <c r="Y441" s="4">
        <v>2000.939208984375</v>
      </c>
      <c r="Z441" s="4">
        <v>136.1295776367188</v>
      </c>
      <c r="AA441" s="4">
        <v>101.7223968505859</v>
      </c>
      <c r="AB441" s="4">
        <v>9.819377899169922</v>
      </c>
      <c r="AC441" s="4">
        <v>0.2459551244974136</v>
      </c>
      <c r="AD441" s="4">
        <v>0.3186837136745453</v>
      </c>
      <c r="AE441" s="4">
        <v>0.003085891250520945</v>
      </c>
      <c r="AF441" s="4">
        <v>0.2925232946872711</v>
      </c>
      <c r="AG441" s="4">
        <v>0.005063615739345551</v>
      </c>
      <c r="AH441" s="4">
        <v>1</v>
      </c>
      <c r="AI441" s="4">
        <v>-0.2195652425289154</v>
      </c>
      <c r="AJ441" s="4">
        <v>2.737391471862793</v>
      </c>
      <c r="AK441" s="4">
        <v>1</v>
      </c>
      <c r="AL441" s="4">
        <v>0</v>
      </c>
      <c r="AM441" s="4">
        <v>0.1599999964237213</v>
      </c>
      <c r="AN441" s="4">
        <v>111115</v>
      </c>
      <c r="AO441" s="4">
        <f>X441*0.000001/(K441*0.0001)</f>
        <v>0.8325571695963541</v>
      </c>
      <c r="AP441" s="4">
        <f>(U441-T441)/(1000-U441)*AO441</f>
        <v>6.803905284154295e-05</v>
      </c>
      <c r="AQ441" s="4">
        <f>(P441+273.15)</f>
        <v>298.3174213409424</v>
      </c>
      <c r="AR441" s="4">
        <f>(O441+273.15)</f>
        <v>296.5096019744873</v>
      </c>
      <c r="AS441" s="4">
        <f>(Y441*AK441+Z441*AL441)*AM441</f>
        <v>320.1502662815838</v>
      </c>
      <c r="AT441" s="4">
        <f>((AS441+0.00000010773*(AR441^4-AQ441^4))-AP441*44100)/(L441*0.92*2*29.3+0.00000043092*AQ441^3)</f>
        <v>3.371265522454662</v>
      </c>
      <c r="AU441" s="4">
        <f>0.61365*EXP(17.502*J441/(240.97+J441))</f>
        <v>3.21155432669297</v>
      </c>
      <c r="AV441" s="4">
        <f>AU441*1000/AA441</f>
        <v>31.57175239795257</v>
      </c>
      <c r="AW441" s="4">
        <f>(AV441-U441)</f>
        <v>17.69945511096527</v>
      </c>
      <c r="AX441" s="4">
        <f>IF(D441,P441,(O441+P441)/2)</f>
        <v>24.26351165771484</v>
      </c>
      <c r="AY441" s="4">
        <f>0.61365*EXP(17.502*AX441/(240.97+AX441))</f>
        <v>3.04271167277501</v>
      </c>
      <c r="AZ441" s="4">
        <f>IF(AW441&lt;&gt;0,(1000-(AV441+U441)/2)/AW441*AP441,0)</f>
        <v>0.003756786148259735</v>
      </c>
      <c r="BA441" s="4">
        <f>U441*AA441/1000</f>
        <v>1.411123329856229</v>
      </c>
      <c r="BB441" s="4">
        <f>(AY441-BA441)</f>
        <v>1.631588342918781</v>
      </c>
      <c r="BC441" s="4">
        <f>1/(1.6/F441+1.37/N441)</f>
        <v>0.002348437908055567</v>
      </c>
      <c r="BD441" s="4">
        <f>G441*AA441*0.001</f>
        <v>127.2591312840919</v>
      </c>
      <c r="BE441" s="4">
        <f>G441/S441</f>
        <v>1.042551846842929</v>
      </c>
      <c r="BF441" s="4">
        <f>(1-AP441*AA441/AU441/F441)*100</f>
        <v>42.71139767346867</v>
      </c>
      <c r="BG441" s="4">
        <f>(S441-E441/(N441/1.35))</f>
        <v>1200.078571421853</v>
      </c>
      <c r="BH441" s="4">
        <f>E441*BF441/100/BG441</f>
        <v>-7.235454882085217e-05</v>
      </c>
    </row>
    <row r="442" ht="16" customHeight="1">
      <c r="A442" s="4">
        <v>407</v>
      </c>
      <c r="B442" t="s" s="2">
        <v>503</v>
      </c>
      <c r="C442" s="4">
        <v>2374.500025738031</v>
      </c>
      <c r="D442" s="4">
        <v>0</v>
      </c>
      <c r="E442" s="4">
        <f>(R442-S442*(1000-T442)/(1000-U442))*AO442</f>
        <v>-0.1761757649423512</v>
      </c>
      <c r="F442" s="4">
        <f>IF(AZ442&lt;&gt;0,1/(1/AZ442-1/N442),0)</f>
        <v>0.003630377470389522</v>
      </c>
      <c r="G442" s="4">
        <f>((BC442-AP442/2)*S442-E442)/(BC442+AP442/2)</f>
        <v>1242.296720007701</v>
      </c>
      <c r="H442" s="4">
        <f>AP442*1000</f>
        <v>0.06559763113715358</v>
      </c>
      <c r="I442" s="4">
        <f>(AU442-BA442)</f>
        <v>1.798595438452583</v>
      </c>
      <c r="J442" s="4">
        <f>(P442+AT442*D442)</f>
        <v>25.15102767944336</v>
      </c>
      <c r="K442" s="4">
        <v>6</v>
      </c>
      <c r="L442" s="4">
        <f>(K442*AI442+AJ442)</f>
        <v>1.420000016689301</v>
      </c>
      <c r="M442" s="4">
        <v>1</v>
      </c>
      <c r="N442" s="4">
        <f>L442*(M442+1)*(M442+1)/(M442*M442+1)</f>
        <v>2.840000033378601</v>
      </c>
      <c r="O442" s="4">
        <v>23.33129501342773</v>
      </c>
      <c r="P442" s="4">
        <v>25.15102767944336</v>
      </c>
      <c r="Q442" s="4">
        <v>22.80016899108887</v>
      </c>
      <c r="R442" s="4">
        <v>1199.790893554688</v>
      </c>
      <c r="S442" s="4">
        <v>1199.907958984375</v>
      </c>
      <c r="T442" s="4">
        <v>13.78190326690674</v>
      </c>
      <c r="U442" s="4">
        <v>13.85960102081299</v>
      </c>
      <c r="V442" s="4">
        <v>48.72364044189453</v>
      </c>
      <c r="W442" s="4">
        <v>49.00003814697266</v>
      </c>
      <c r="X442" s="4">
        <v>499.5393371582031</v>
      </c>
      <c r="Y442" s="4">
        <v>2001.082397460938</v>
      </c>
      <c r="Z442" s="4">
        <v>134.7016754150391</v>
      </c>
      <c r="AA442" s="4">
        <v>101.721923828125</v>
      </c>
      <c r="AB442" s="4">
        <v>9.819377899169922</v>
      </c>
      <c r="AC442" s="4">
        <v>0.2459551244974136</v>
      </c>
      <c r="AD442" s="4">
        <v>0.3186837136745453</v>
      </c>
      <c r="AE442" s="4">
        <v>0.003085891250520945</v>
      </c>
      <c r="AF442" s="4">
        <v>0.2925232946872711</v>
      </c>
      <c r="AG442" s="4">
        <v>0.005063615739345551</v>
      </c>
      <c r="AH442" s="4">
        <v>1</v>
      </c>
      <c r="AI442" s="4">
        <v>-0.2195652425289154</v>
      </c>
      <c r="AJ442" s="4">
        <v>2.737391471862793</v>
      </c>
      <c r="AK442" s="4">
        <v>1</v>
      </c>
      <c r="AL442" s="4">
        <v>0</v>
      </c>
      <c r="AM442" s="4">
        <v>0.1599999964237213</v>
      </c>
      <c r="AN442" s="4">
        <v>111115</v>
      </c>
      <c r="AO442" s="4">
        <f>X442*0.000001/(K442*0.0001)</f>
        <v>0.8325655619303384</v>
      </c>
      <c r="AP442" s="4">
        <f>(U442-T442)/(1000-U442)*AO442</f>
        <v>6.559763113715358e-05</v>
      </c>
      <c r="AQ442" s="4">
        <f>(P442+273.15)</f>
        <v>298.3010276794433</v>
      </c>
      <c r="AR442" s="4">
        <f>(O442+273.15)</f>
        <v>296.4812950134277</v>
      </c>
      <c r="AS442" s="4">
        <f>(Y442*AK442+Z442*AL442)*AM442</f>
        <v>320.1731764373217</v>
      </c>
      <c r="AT442" s="4">
        <f>((AS442+0.00000010773*(AR442^4-AQ442^4))-AP442*44100)/(L442*0.92*2*29.3+0.00000043092*AQ442^3)</f>
        <v>3.371339693252837</v>
      </c>
      <c r="AU442" s="4">
        <f>0.61365*EXP(17.502*J442/(240.97+J442))</f>
        <v>3.208420717779925</v>
      </c>
      <c r="AV442" s="4">
        <f>AU442*1000/AA442</f>
        <v>31.54109357193294</v>
      </c>
      <c r="AW442" s="4">
        <f>(AV442-U442)</f>
        <v>17.68149255111995</v>
      </c>
      <c r="AX442" s="4">
        <f>IF(D442,P442,(O442+P442)/2)</f>
        <v>24.24116134643555</v>
      </c>
      <c r="AY442" s="4">
        <f>0.61365*EXP(17.502*AX442/(240.97+AX442))</f>
        <v>3.038637083007853</v>
      </c>
      <c r="AZ442" s="4">
        <f>IF(AW442&lt;&gt;0,(1000-(AV442+U442)/2)/AW442*AP442,0)</f>
        <v>0.003625742676596619</v>
      </c>
      <c r="BA442" s="4">
        <f>U442*AA442/1000</f>
        <v>1.409825279327342</v>
      </c>
      <c r="BB442" s="4">
        <f>(AY442-BA442)</f>
        <v>1.628811803680511</v>
      </c>
      <c r="BC442" s="4">
        <f>1/(1.6/F442+1.37/N442)</f>
        <v>0.002266505124849142</v>
      </c>
      <c r="BD442" s="4">
        <f>G442*AA442*0.001</f>
        <v>126.3688123245529</v>
      </c>
      <c r="BE442" s="4">
        <f>G442/S442</f>
        <v>1.035326677105472</v>
      </c>
      <c r="BF442" s="4">
        <f>(1-AP442*AA442/AU442/F442)*100</f>
        <v>42.71253219221376</v>
      </c>
      <c r="BG442" s="4">
        <f>(S442-E442/(N442/1.35))</f>
        <v>1199.991704505458</v>
      </c>
      <c r="BH442" s="4">
        <f>E442*BF442/100/BG442</f>
        <v>-6.270804209175124e-05</v>
      </c>
    </row>
    <row r="443" ht="16" customHeight="1">
      <c r="A443" s="4">
        <v>408</v>
      </c>
      <c r="B443" t="s" s="2">
        <v>504</v>
      </c>
      <c r="C443" s="4">
        <v>2379.500025626272</v>
      </c>
      <c r="D443" s="4">
        <v>0</v>
      </c>
      <c r="E443" s="4">
        <f>(R443-S443*(1000-T443)/(1000-U443))*AO443</f>
        <v>-0.1221266055432841</v>
      </c>
      <c r="F443" s="4">
        <f>IF(AZ443&lt;&gt;0,1/(1/AZ443-1/N443),0)</f>
        <v>0.00355270459794561</v>
      </c>
      <c r="G443" s="4">
        <f>((BC443-AP443/2)*S443-E443)/(BC443+AP443/2)</f>
        <v>1219.900288043066</v>
      </c>
      <c r="H443" s="4">
        <f>AP443*1000</f>
        <v>0.06417641311875764</v>
      </c>
      <c r="I443" s="4">
        <f>(AU443-BA443)</f>
        <v>1.798070266256139</v>
      </c>
      <c r="J443" s="4">
        <f>(P443+AT443*D443)</f>
        <v>25.14290428161621</v>
      </c>
      <c r="K443" s="4">
        <v>6</v>
      </c>
      <c r="L443" s="4">
        <f>(K443*AI443+AJ443)</f>
        <v>1.420000016689301</v>
      </c>
      <c r="M443" s="4">
        <v>1</v>
      </c>
      <c r="N443" s="4">
        <f>L443*(M443+1)*(M443+1)/(M443*M443+1)</f>
        <v>2.840000033378601</v>
      </c>
      <c r="O443" s="4">
        <v>23.31825065612793</v>
      </c>
      <c r="P443" s="4">
        <v>25.14290428161621</v>
      </c>
      <c r="Q443" s="4">
        <v>22.82179260253906</v>
      </c>
      <c r="R443" s="4">
        <v>1199.7919921875</v>
      </c>
      <c r="S443" s="4">
        <v>1199.846191406250</v>
      </c>
      <c r="T443" s="4">
        <v>13.77351188659668</v>
      </c>
      <c r="U443" s="4">
        <v>13.84952640533447</v>
      </c>
      <c r="V443" s="4">
        <v>48.73935699462891</v>
      </c>
      <c r="W443" s="4">
        <v>49.00968170166016</v>
      </c>
      <c r="X443" s="4">
        <v>499.5435180664062</v>
      </c>
      <c r="Y443" s="4">
        <v>2001.266845703125</v>
      </c>
      <c r="Z443" s="4">
        <v>136.0571594238281</v>
      </c>
      <c r="AA443" s="4">
        <v>101.721794128418</v>
      </c>
      <c r="AB443" s="4">
        <v>9.819377899169922</v>
      </c>
      <c r="AC443" s="4">
        <v>0.2459551244974136</v>
      </c>
      <c r="AD443" s="4">
        <v>0.3186837136745453</v>
      </c>
      <c r="AE443" s="4">
        <v>0.003085891250520945</v>
      </c>
      <c r="AF443" s="4">
        <v>0.2925232946872711</v>
      </c>
      <c r="AG443" s="4">
        <v>0.005063615739345551</v>
      </c>
      <c r="AH443" s="4">
        <v>0.6666666865348816</v>
      </c>
      <c r="AI443" s="4">
        <v>-0.2195652425289154</v>
      </c>
      <c r="AJ443" s="4">
        <v>2.737391471862793</v>
      </c>
      <c r="AK443" s="4">
        <v>1</v>
      </c>
      <c r="AL443" s="4">
        <v>0</v>
      </c>
      <c r="AM443" s="4">
        <v>0.1599999964237213</v>
      </c>
      <c r="AN443" s="4">
        <v>111115</v>
      </c>
      <c r="AO443" s="4">
        <f>X443*0.000001/(K443*0.0001)</f>
        <v>0.832572530110677</v>
      </c>
      <c r="AP443" s="4">
        <f>(U443-T443)/(1000-U443)*AO443</f>
        <v>6.417641311875764e-05</v>
      </c>
      <c r="AQ443" s="4">
        <f>(P443+273.15)</f>
        <v>298.2929042816162</v>
      </c>
      <c r="AR443" s="4">
        <f>(O443+273.15)</f>
        <v>296.4682506561279</v>
      </c>
      <c r="AS443" s="4">
        <f>(Y443*AK443+Z443*AL443)*AM443</f>
        <v>320.202688155412</v>
      </c>
      <c r="AT443" s="4">
        <f>((AS443+0.00000010773*(AR443^4-AQ443^4))-AP443*44100)/(L443*0.92*2*29.3+0.00000043092*AQ443^3)</f>
        <v>3.371814396476312</v>
      </c>
      <c r="AU443" s="4">
        <f>0.61365*EXP(17.502*J443/(240.97+J443))</f>
        <v>3.20686894003566</v>
      </c>
      <c r="AV443" s="4">
        <f>AU443*1000/AA443</f>
        <v>31.52587867244232</v>
      </c>
      <c r="AW443" s="4">
        <f>(AV443-U443)</f>
        <v>17.67635226710785</v>
      </c>
      <c r="AX443" s="4">
        <f>IF(D443,P443,(O443+P443)/2)</f>
        <v>24.23057746887207</v>
      </c>
      <c r="AY443" s="4">
        <f>0.61365*EXP(17.502*AX443/(240.97+AX443))</f>
        <v>3.036709246360969</v>
      </c>
      <c r="AZ443" s="4">
        <f>IF(AW443&lt;&gt;0,(1000-(AV443+U443)/2)/AW443*AP443,0)</f>
        <v>0.003548265886543603</v>
      </c>
      <c r="BA443" s="4">
        <f>U443*AA443/1000</f>
        <v>1.408798673779522</v>
      </c>
      <c r="BB443" s="4">
        <f>(AY443-BA443)</f>
        <v>1.627910572581447</v>
      </c>
      <c r="BC443" s="4">
        <f>1/(1.6/F443+1.37/N443)</f>
        <v>0.002218064542868713</v>
      </c>
      <c r="BD443" s="4">
        <f>G443*AA443*0.001</f>
        <v>124.0904459575146</v>
      </c>
      <c r="BE443" s="4">
        <f>G443/S443</f>
        <v>1.016713889480545</v>
      </c>
      <c r="BF443" s="4">
        <f>(1-AP443*AA443/AU443/F443)*100</f>
        <v>42.70072295808583</v>
      </c>
      <c r="BG443" s="4">
        <f>(S443-E443/(N443/1.35))</f>
        <v>1199.904244545527</v>
      </c>
      <c r="BH443" s="4">
        <f>E443*BF443/100/BG443</f>
        <v>-4.346092092615597e-05</v>
      </c>
    </row>
    <row r="444" ht="16" customHeight="1">
      <c r="A444" s="4">
        <v>409</v>
      </c>
      <c r="B444" t="s" s="2">
        <v>505</v>
      </c>
      <c r="C444" s="4">
        <v>2385.000025503337</v>
      </c>
      <c r="D444" s="4">
        <v>0</v>
      </c>
      <c r="E444" s="4">
        <f>(R444-S444*(1000-T444)/(1000-U444))*AO444</f>
        <v>-0.09527304007209988</v>
      </c>
      <c r="F444" s="4">
        <f>IF(AZ444&lt;&gt;0,1/(1/AZ444-1/N444),0)</f>
        <v>0.003526026196527223</v>
      </c>
      <c r="G444" s="4">
        <f>((BC444-AP444/2)*S444-E444)/(BC444+AP444/2)</f>
        <v>1208.124886331623</v>
      </c>
      <c r="H444" s="4">
        <f>AP444*1000</f>
        <v>0.06374168825259406</v>
      </c>
      <c r="I444" s="4">
        <f>(AU444-BA444)</f>
        <v>1.799394515018558</v>
      </c>
      <c r="J444" s="4">
        <f>(P444+AT444*D444)</f>
        <v>25.1437873840332</v>
      </c>
      <c r="K444" s="4">
        <v>6</v>
      </c>
      <c r="L444" s="4">
        <f>(K444*AI444+AJ444)</f>
        <v>1.420000016689301</v>
      </c>
      <c r="M444" s="4">
        <v>1</v>
      </c>
      <c r="N444" s="4">
        <f>L444*(M444+1)*(M444+1)/(M444*M444+1)</f>
        <v>2.840000033378601</v>
      </c>
      <c r="O444" s="4">
        <v>23.31529426574707</v>
      </c>
      <c r="P444" s="4">
        <v>25.1437873840332</v>
      </c>
      <c r="Q444" s="4">
        <v>22.83639526367188</v>
      </c>
      <c r="R444" s="4">
        <v>1199.683471679688</v>
      </c>
      <c r="S444" s="4">
        <v>1199.7060546875</v>
      </c>
      <c r="T444" s="4">
        <v>13.76266574859619</v>
      </c>
      <c r="U444" s="4">
        <v>13.83816719055176</v>
      </c>
      <c r="V444" s="4">
        <v>48.71550750732422</v>
      </c>
      <c r="W444" s="4">
        <v>48.98349380493164</v>
      </c>
      <c r="X444" s="4">
        <v>499.537109375</v>
      </c>
      <c r="Y444" s="4">
        <v>2001.217407226562</v>
      </c>
      <c r="Z444" s="4">
        <v>136.1115264892578</v>
      </c>
      <c r="AA444" s="4">
        <v>101.7217864990234</v>
      </c>
      <c r="AB444" s="4">
        <v>9.819377899169922</v>
      </c>
      <c r="AC444" s="4">
        <v>0.2459551244974136</v>
      </c>
      <c r="AD444" s="4">
        <v>0.3186837136745453</v>
      </c>
      <c r="AE444" s="4">
        <v>0.003085891250520945</v>
      </c>
      <c r="AF444" s="4">
        <v>0.2925232946872711</v>
      </c>
      <c r="AG444" s="4">
        <v>0.005063615739345551</v>
      </c>
      <c r="AH444" s="4">
        <v>1</v>
      </c>
      <c r="AI444" s="4">
        <v>-0.2195652425289154</v>
      </c>
      <c r="AJ444" s="4">
        <v>2.737391471862793</v>
      </c>
      <c r="AK444" s="4">
        <v>1</v>
      </c>
      <c r="AL444" s="4">
        <v>0</v>
      </c>
      <c r="AM444" s="4">
        <v>0.1599999964237213</v>
      </c>
      <c r="AN444" s="4">
        <v>111115</v>
      </c>
      <c r="AO444" s="4">
        <f>X444*0.000001/(K444*0.0001)</f>
        <v>0.8325618489583332</v>
      </c>
      <c r="AP444" s="4">
        <f>(U444-T444)/(1000-U444)*AO444</f>
        <v>6.374168825259406e-05</v>
      </c>
      <c r="AQ444" s="4">
        <f>(P444+273.15)</f>
        <v>298.2937873840332</v>
      </c>
      <c r="AR444" s="4">
        <f>(O444+273.15)</f>
        <v>296.465294265747</v>
      </c>
      <c r="AS444" s="4">
        <f>(Y444*AK444+Z444*AL444)*AM444</f>
        <v>320.1947779993388</v>
      </c>
      <c r="AT444" s="4">
        <f>((AS444+0.00000010773*(AR444^4-AQ444^4))-AP444*44100)/(L444*0.92*2*29.3+0.00000043092*AQ444^3)</f>
        <v>3.371446436011032</v>
      </c>
      <c r="AU444" s="4">
        <f>0.61365*EXP(17.502*J444/(240.97+J444))</f>
        <v>3.207037603513655</v>
      </c>
      <c r="AV444" s="4">
        <f>AU444*1000/AA444</f>
        <v>31.52753912304168</v>
      </c>
      <c r="AW444" s="4">
        <f>(AV444-U444)</f>
        <v>17.68937193248992</v>
      </c>
      <c r="AX444" s="4">
        <f>IF(D444,P444,(O444+P444)/2)</f>
        <v>24.22954082489014</v>
      </c>
      <c r="AY444" s="4">
        <f>0.61365*EXP(17.502*AX444/(240.97+AX444))</f>
        <v>3.036520480797785</v>
      </c>
      <c r="AZ444" s="4">
        <f>IF(AW444&lt;&gt;0,(1000-(AV444+U444)/2)/AW444*AP444,0)</f>
        <v>0.003521653857228017</v>
      </c>
      <c r="BA444" s="4">
        <f>U444*AA444/1000</f>
        <v>1.407643088495097</v>
      </c>
      <c r="BB444" s="4">
        <f>(AY444-BA444)</f>
        <v>1.628877392302689</v>
      </c>
      <c r="BC444" s="4">
        <f>1/(1.6/F444+1.37/N444)</f>
        <v>0.002201426070961241</v>
      </c>
      <c r="BD444" s="4">
        <f>G444*AA444*0.001</f>
        <v>122.8926217515823</v>
      </c>
      <c r="BE444" s="4">
        <f>G444/S444</f>
        <v>1.007017411982901</v>
      </c>
      <c r="BF444" s="4">
        <f>(1-AP444*AA444/AU444/F444)*100</f>
        <v>42.66128523444596</v>
      </c>
      <c r="BG444" s="4">
        <f>(S444-E444/(N444/1.35))</f>
        <v>1199.751342927847</v>
      </c>
      <c r="BH444" s="4">
        <f>E444*BF444/100/BG444</f>
        <v>-3.387760606918604e-05</v>
      </c>
    </row>
    <row r="445" ht="16" customHeight="1">
      <c r="A445" s="4">
        <v>410</v>
      </c>
      <c r="B445" t="s" s="2">
        <v>506</v>
      </c>
      <c r="C445" s="4">
        <v>2390.000025391579</v>
      </c>
      <c r="D445" s="4">
        <v>0</v>
      </c>
      <c r="E445" s="4">
        <f>(R445-S445*(1000-T445)/(1000-U445))*AO445</f>
        <v>-0.08393030744379257</v>
      </c>
      <c r="F445" s="4">
        <f>IF(AZ445&lt;&gt;0,1/(1/AZ445-1/N445),0)</f>
        <v>0.00348052465095004</v>
      </c>
      <c r="G445" s="4">
        <f>((BC445-AP445/2)*S445-E445)/(BC445+AP445/2)</f>
        <v>1203.537294195709</v>
      </c>
      <c r="H445" s="4">
        <f>AP445*1000</f>
        <v>0.0629277086489976</v>
      </c>
      <c r="I445" s="4">
        <f>(AU445-BA445)</f>
        <v>1.799624990090787</v>
      </c>
      <c r="J445" s="4">
        <f>(P445+AT445*D445)</f>
        <v>25.13992118835449</v>
      </c>
      <c r="K445" s="4">
        <v>6</v>
      </c>
      <c r="L445" s="4">
        <f>(K445*AI445+AJ445)</f>
        <v>1.420000016689301</v>
      </c>
      <c r="M445" s="4">
        <v>1</v>
      </c>
      <c r="N445" s="4">
        <f>L445*(M445+1)*(M445+1)/(M445*M445+1)</f>
        <v>2.840000033378601</v>
      </c>
      <c r="O445" s="4">
        <v>23.31508445739746</v>
      </c>
      <c r="P445" s="4">
        <v>25.13992118835449</v>
      </c>
      <c r="Q445" s="4">
        <v>22.83507919311523</v>
      </c>
      <c r="R445" s="4">
        <v>1199.700805664062</v>
      </c>
      <c r="S445" s="4">
        <v>1199.7109375</v>
      </c>
      <c r="T445" s="4">
        <v>13.75411415100098</v>
      </c>
      <c r="U445" s="4">
        <v>13.82865333557129</v>
      </c>
      <c r="V445" s="4">
        <v>48.68756866455078</v>
      </c>
      <c r="W445" s="4">
        <v>48.9521598815918</v>
      </c>
      <c r="X445" s="4">
        <v>499.5292358398438</v>
      </c>
      <c r="Y445" s="4">
        <v>2000.984985351562</v>
      </c>
      <c r="Z445" s="4">
        <v>136.2072143554688</v>
      </c>
      <c r="AA445" s="4">
        <v>101.7217102050781</v>
      </c>
      <c r="AB445" s="4">
        <v>9.819377899169922</v>
      </c>
      <c r="AC445" s="4">
        <v>0.2459551244974136</v>
      </c>
      <c r="AD445" s="4">
        <v>0.3186837136745453</v>
      </c>
      <c r="AE445" s="4">
        <v>0.003085891250520945</v>
      </c>
      <c r="AF445" s="4">
        <v>0.2925232946872711</v>
      </c>
      <c r="AG445" s="4">
        <v>0.005063615739345551</v>
      </c>
      <c r="AH445" s="4">
        <v>1</v>
      </c>
      <c r="AI445" s="4">
        <v>-0.2195652425289154</v>
      </c>
      <c r="AJ445" s="4">
        <v>2.737391471862793</v>
      </c>
      <c r="AK445" s="4">
        <v>1</v>
      </c>
      <c r="AL445" s="4">
        <v>0</v>
      </c>
      <c r="AM445" s="4">
        <v>0.1599999964237213</v>
      </c>
      <c r="AN445" s="4">
        <v>111115</v>
      </c>
      <c r="AO445" s="4">
        <f>X445*0.000001/(K445*0.0001)</f>
        <v>0.8325487263997394</v>
      </c>
      <c r="AP445" s="4">
        <f>(U445-T445)/(1000-U445)*AO445</f>
        <v>6.29277086489976e-05</v>
      </c>
      <c r="AQ445" s="4">
        <f>(P445+273.15)</f>
        <v>298.2899211883545</v>
      </c>
      <c r="AR445" s="4">
        <f>(O445+273.15)</f>
        <v>296.4650844573974</v>
      </c>
      <c r="AS445" s="4">
        <f>(Y445*AK445+Z445*AL445)*AM445</f>
        <v>320.157590500170</v>
      </c>
      <c r="AT445" s="4">
        <f>((AS445+0.00000010773*(AR445^4-AQ445^4))-AP445*44100)/(L445*0.92*2*29.3+0.00000043092*AQ445^3)</f>
        <v>3.371924559887831</v>
      </c>
      <c r="AU445" s="4">
        <f>0.61365*EXP(17.502*J445/(240.97+J445))</f>
        <v>3.206299257218256</v>
      </c>
      <c r="AV445" s="4">
        <f>AU445*1000/AA445</f>
        <v>31.52030427677761</v>
      </c>
      <c r="AW445" s="4">
        <f>(AV445-U445)</f>
        <v>17.69165094120632</v>
      </c>
      <c r="AX445" s="4">
        <f>IF(D445,P445,(O445+P445)/2)</f>
        <v>24.22750282287598</v>
      </c>
      <c r="AY445" s="4">
        <f>0.61365*EXP(17.502*AX445/(240.97+AX445))</f>
        <v>3.036149404901603</v>
      </c>
      <c r="AZ445" s="4">
        <f>IF(AW445&lt;&gt;0,(1000-(AV445+U445)/2)/AW445*AP445,0)</f>
        <v>0.003476264360929184</v>
      </c>
      <c r="BA445" s="4">
        <f>U445*AA445/1000</f>
        <v>1.40667426712747</v>
      </c>
      <c r="BB445" s="4">
        <f>(AY445-BA445)</f>
        <v>1.629475137774134</v>
      </c>
      <c r="BC445" s="4">
        <f>1/(1.6/F445+1.37/N445)</f>
        <v>0.002173047584777593</v>
      </c>
      <c r="BD445" s="4">
        <f>G445*AA445*0.001</f>
        <v>122.4258718611798</v>
      </c>
      <c r="BE445" s="4">
        <f>G445/S445</f>
        <v>1.003189398859431</v>
      </c>
      <c r="BF445" s="4">
        <f>(1-AP445*AA445/AU445/F445)*100</f>
        <v>42.64030900433205</v>
      </c>
      <c r="BG445" s="4">
        <f>(S445-E445/(N445/1.35))</f>
        <v>1199.750833948492</v>
      </c>
      <c r="BH445" s="4">
        <f>E445*BF445/100/BG445</f>
        <v>-2.982964581448711e-05</v>
      </c>
    </row>
    <row r="446" ht="16" customHeight="1">
      <c r="A446" s="4">
        <v>411</v>
      </c>
      <c r="B446" t="s" s="2">
        <v>507</v>
      </c>
      <c r="C446" s="4">
        <v>2395.000025279820</v>
      </c>
      <c r="D446" s="4">
        <v>0</v>
      </c>
      <c r="E446" s="4">
        <f>(R446-S446*(1000-T446)/(1000-U446))*AO446</f>
        <v>-0.08697927923895361</v>
      </c>
      <c r="F446" s="4">
        <f>IF(AZ446&lt;&gt;0,1/(1/AZ446-1/N446),0)</f>
        <v>0.003404799215700225</v>
      </c>
      <c r="G446" s="4">
        <f>((BC446-AP446/2)*S446-E446)/(BC446+AP446/2)</f>
        <v>1205.724534626062</v>
      </c>
      <c r="H446" s="4">
        <f>AP446*1000</f>
        <v>0.06157544675462843</v>
      </c>
      <c r="I446" s="4">
        <f>(AU446-BA446)</f>
        <v>1.800084112012887</v>
      </c>
      <c r="J446" s="4">
        <f>(P446+AT446*D446)</f>
        <v>25.13666152954102</v>
      </c>
      <c r="K446" s="4">
        <v>6</v>
      </c>
      <c r="L446" s="4">
        <f>(K446*AI446+AJ446)</f>
        <v>1.420000016689301</v>
      </c>
      <c r="M446" s="4">
        <v>1</v>
      </c>
      <c r="N446" s="4">
        <f>L446*(M446+1)*(M446+1)/(M446*M446+1)</f>
        <v>2.840000033378601</v>
      </c>
      <c r="O446" s="4">
        <v>23.31371116638184</v>
      </c>
      <c r="P446" s="4">
        <v>25.13666152954102</v>
      </c>
      <c r="Q446" s="4">
        <v>22.82955932617188</v>
      </c>
      <c r="R446" s="4">
        <v>1199.629516601562</v>
      </c>
      <c r="S446" s="4">
        <v>1199.645263671875</v>
      </c>
      <c r="T446" s="4">
        <v>13.74509239196777</v>
      </c>
      <c r="U446" s="4">
        <v>13.81802845001221</v>
      </c>
      <c r="V446" s="4">
        <v>48.65972900390625</v>
      </c>
      <c r="W446" s="4">
        <v>48.91901016235352</v>
      </c>
      <c r="X446" s="4">
        <v>499.5438232421875</v>
      </c>
      <c r="Y446" s="4">
        <v>2000.683471679688</v>
      </c>
      <c r="Z446" s="4">
        <v>135.7640380859375</v>
      </c>
      <c r="AA446" s="4">
        <v>101.7216567993164</v>
      </c>
      <c r="AB446" s="4">
        <v>9.819377899169922</v>
      </c>
      <c r="AC446" s="4">
        <v>0.2459551244974136</v>
      </c>
      <c r="AD446" s="4">
        <v>0.3186837136745453</v>
      </c>
      <c r="AE446" s="4">
        <v>0.003085891250520945</v>
      </c>
      <c r="AF446" s="4">
        <v>0.2925232946872711</v>
      </c>
      <c r="AG446" s="4">
        <v>0.005063615739345551</v>
      </c>
      <c r="AH446" s="4">
        <v>1</v>
      </c>
      <c r="AI446" s="4">
        <v>-0.2195652425289154</v>
      </c>
      <c r="AJ446" s="4">
        <v>2.737391471862793</v>
      </c>
      <c r="AK446" s="4">
        <v>1</v>
      </c>
      <c r="AL446" s="4">
        <v>0</v>
      </c>
      <c r="AM446" s="4">
        <v>0.1599999964237213</v>
      </c>
      <c r="AN446" s="4">
        <v>111115</v>
      </c>
      <c r="AO446" s="4">
        <f>X446*0.000001/(K446*0.0001)</f>
        <v>0.8325730387369791</v>
      </c>
      <c r="AP446" s="4">
        <f>(U446-T446)/(1000-U446)*AO446</f>
        <v>6.157544675462843e-05</v>
      </c>
      <c r="AQ446" s="4">
        <f>(P446+273.15)</f>
        <v>298.286661529541</v>
      </c>
      <c r="AR446" s="4">
        <f>(O446+273.15)</f>
        <v>296.4637111663818</v>
      </c>
      <c r="AS446" s="4">
        <f>(Y446*AK446+Z446*AL446)*AM446</f>
        <v>320.1093483137483</v>
      </c>
      <c r="AT446" s="4">
        <f>((AS446+0.00000010773*(AR446^4-AQ446^4))-AP446*44100)/(L446*0.92*2*29.3+0.00000043092*AQ446^3)</f>
        <v>3.372316838265258</v>
      </c>
      <c r="AU446" s="4">
        <f>0.61365*EXP(17.502*J446/(240.97+J446))</f>
        <v>3.205676859648219</v>
      </c>
      <c r="AV446" s="4">
        <f>AU446*1000/AA446</f>
        <v>31.51420219169849</v>
      </c>
      <c r="AW446" s="4">
        <f>(AV446-U446)</f>
        <v>17.69617374168628</v>
      </c>
      <c r="AX446" s="4">
        <f>IF(D446,P446,(O446+P446)/2)</f>
        <v>24.22518634796143</v>
      </c>
      <c r="AY446" s="4">
        <f>0.61365*EXP(17.502*AX446/(240.97+AX446))</f>
        <v>3.035727673279649</v>
      </c>
      <c r="AZ446" s="4">
        <f>IF(AW446&lt;&gt;0,(1000-(AV446+U446)/2)/AW446*AP446,0)</f>
        <v>0.003400722181868692</v>
      </c>
      <c r="BA446" s="4">
        <f>U446*AA446/1000</f>
        <v>1.405592747635332</v>
      </c>
      <c r="BB446" s="4">
        <f>(AY446-BA446)</f>
        <v>1.630134925644318</v>
      </c>
      <c r="BC446" s="4">
        <f>1/(1.6/F446+1.37/N446)</f>
        <v>0.002125817284046172</v>
      </c>
      <c r="BD446" s="4">
        <f>G446*AA446*0.001</f>
        <v>122.6482973057478</v>
      </c>
      <c r="BE446" s="4">
        <f>G446/S446</f>
        <v>1.005067557167341</v>
      </c>
      <c r="BF446" s="4">
        <f>(1-AP446*AA446/AU446/F446)*100</f>
        <v>42.6134986473182</v>
      </c>
      <c r="BG446" s="4">
        <f>(S446-E446/(N446/1.35))</f>
        <v>1199.686609455534</v>
      </c>
      <c r="BH446" s="4">
        <f>E446*BF446/100/BG446</f>
        <v>-3.089549694879077e-05</v>
      </c>
    </row>
    <row r="447" ht="16" customHeight="1">
      <c r="A447" s="4">
        <v>412</v>
      </c>
      <c r="B447" t="s" s="2">
        <v>508</v>
      </c>
      <c r="C447" s="4">
        <v>2400.500025156885</v>
      </c>
      <c r="D447" s="4">
        <v>0</v>
      </c>
      <c r="E447" s="4">
        <f>(R447-S447*(1000-T447)/(1000-U447))*AO447</f>
        <v>-0.04732052343787947</v>
      </c>
      <c r="F447" s="4">
        <f>IF(AZ447&lt;&gt;0,1/(1/AZ447-1/N447),0)</f>
        <v>0.003280770219919814</v>
      </c>
      <c r="G447" s="4">
        <f>((BC447-AP447/2)*S447-E447)/(BC447+AP447/2)</f>
        <v>1188.142382036997</v>
      </c>
      <c r="H447" s="4">
        <f>AP447*1000</f>
        <v>0.05935552335394478</v>
      </c>
      <c r="I447" s="4">
        <f>(AU447-BA447)</f>
        <v>1.800717232601037</v>
      </c>
      <c r="J447" s="4">
        <f>(P447+AT447*D447)</f>
        <v>25.13387489318848</v>
      </c>
      <c r="K447" s="4">
        <v>6</v>
      </c>
      <c r="L447" s="4">
        <f>(K447*AI447+AJ447)</f>
        <v>1.420000016689301</v>
      </c>
      <c r="M447" s="4">
        <v>1</v>
      </c>
      <c r="N447" s="4">
        <f>L447*(M447+1)*(M447+1)/(M447*M447+1)</f>
        <v>2.840000033378601</v>
      </c>
      <c r="O447" s="4">
        <v>23.31040191650391</v>
      </c>
      <c r="P447" s="4">
        <v>25.13387489318848</v>
      </c>
      <c r="Q447" s="4">
        <v>22.82661056518555</v>
      </c>
      <c r="R447" s="4">
        <v>1199.664306640625</v>
      </c>
      <c r="S447" s="4">
        <v>1199.635620117188</v>
      </c>
      <c r="T447" s="4">
        <v>13.73631000518799</v>
      </c>
      <c r="U447" s="4">
        <v>13.80661487579346</v>
      </c>
      <c r="V447" s="4">
        <v>48.6374626159668</v>
      </c>
      <c r="W447" s="4">
        <v>48.88798522949219</v>
      </c>
      <c r="X447" s="4">
        <v>499.5616149902344</v>
      </c>
      <c r="Y447" s="4">
        <v>2000.638671875</v>
      </c>
      <c r="Z447" s="4">
        <v>135.7505493164062</v>
      </c>
      <c r="AA447" s="4">
        <v>101.7213592529297</v>
      </c>
      <c r="AB447" s="4">
        <v>9.819377899169922</v>
      </c>
      <c r="AC447" s="4">
        <v>0.2459551244974136</v>
      </c>
      <c r="AD447" s="4">
        <v>0.3186837136745453</v>
      </c>
      <c r="AE447" s="4">
        <v>0.003085891250520945</v>
      </c>
      <c r="AF447" s="4">
        <v>0.2925232946872711</v>
      </c>
      <c r="AG447" s="4">
        <v>0.005063615739345551</v>
      </c>
      <c r="AH447" s="4">
        <v>1</v>
      </c>
      <c r="AI447" s="4">
        <v>-0.2195652425289154</v>
      </c>
      <c r="AJ447" s="4">
        <v>2.737391471862793</v>
      </c>
      <c r="AK447" s="4">
        <v>1</v>
      </c>
      <c r="AL447" s="4">
        <v>0</v>
      </c>
      <c r="AM447" s="4">
        <v>0.1599999964237213</v>
      </c>
      <c r="AN447" s="4">
        <v>111115</v>
      </c>
      <c r="AO447" s="4">
        <f>X447*0.000001/(K447*0.0001)</f>
        <v>0.8326026916503905</v>
      </c>
      <c r="AP447" s="4">
        <f>(U447-T447)/(1000-U447)*AO447</f>
        <v>5.935552335394478e-05</v>
      </c>
      <c r="AQ447" s="4">
        <f>(P447+273.15)</f>
        <v>298.2838748931885</v>
      </c>
      <c r="AR447" s="4">
        <f>(O447+273.15)</f>
        <v>296.4604019165039</v>
      </c>
      <c r="AS447" s="4">
        <f>(Y447*AK447+Z447*AL447)*AM447</f>
        <v>320.1021803451586</v>
      </c>
      <c r="AT447" s="4">
        <f>((AS447+0.00000010773*(AR447^4-AQ447^4))-AP447*44100)/(L447*0.92*2*29.3+0.00000043092*AQ447^3)</f>
        <v>3.373300167381316</v>
      </c>
      <c r="AU447" s="4">
        <f>0.61365*EXP(17.502*J447/(240.97+J447))</f>
        <v>3.205144864448467</v>
      </c>
      <c r="AV447" s="4">
        <f>AU447*1000/AA447</f>
        <v>31.50906444809579</v>
      </c>
      <c r="AW447" s="4">
        <f>(AV447-U447)</f>
        <v>17.70244957230233</v>
      </c>
      <c r="AX447" s="4">
        <f>IF(D447,P447,(O447+P447)/2)</f>
        <v>24.22213840484619</v>
      </c>
      <c r="AY447" s="4">
        <f>0.61365*EXP(17.502*AX447/(240.97+AX447))</f>
        <v>3.035172850412569</v>
      </c>
      <c r="AZ447" s="4">
        <f>IF(AW447&lt;&gt;0,(1000-(AV447+U447)/2)/AW447*AP447,0)</f>
        <v>0.003276984644741206</v>
      </c>
      <c r="BA447" s="4">
        <f>U447*AA447/1000</f>
        <v>1.404427631847429</v>
      </c>
      <c r="BB447" s="4">
        <f>(AY447-BA447)</f>
        <v>1.63074521856514</v>
      </c>
      <c r="BC447" s="4">
        <f>1/(1.6/F447+1.37/N447)</f>
        <v>0.002048455177148746</v>
      </c>
      <c r="BD447" s="4">
        <f>G447*AA447*0.001</f>
        <v>120.859458086817</v>
      </c>
      <c r="BE447" s="4">
        <f>G447/S447</f>
        <v>0.990419392449294</v>
      </c>
      <c r="BF447" s="4">
        <f>(1-AP447*AA447/AU447/F447)*100</f>
        <v>42.58176796645945</v>
      </c>
      <c r="BG447" s="4">
        <f>(S447-E447/(N447/1.35))</f>
        <v>1199.658114027712</v>
      </c>
      <c r="BH447" s="4">
        <f>E447*BF447/100/BG447</f>
        <v>-1.679638161507607e-05</v>
      </c>
    </row>
    <row r="448" ht="16" customHeight="1">
      <c r="A448" s="4">
        <v>413</v>
      </c>
      <c r="B448" t="s" s="2">
        <v>509</v>
      </c>
      <c r="C448" s="4">
        <v>2405.500025045127</v>
      </c>
      <c r="D448" s="4">
        <v>0</v>
      </c>
      <c r="E448" s="4">
        <f>(R448-S448*(1000-T448)/(1000-U448))*AO448</f>
        <v>0.01320168507619857</v>
      </c>
      <c r="F448" s="4">
        <f>IF(AZ448&lt;&gt;0,1/(1/AZ448-1/N448),0)</f>
        <v>0.003254869117696551</v>
      </c>
      <c r="G448" s="4">
        <f>((BC448-AP448/2)*S448-E448)/(BC448+AP448/2)</f>
        <v>1158.967114177274</v>
      </c>
      <c r="H448" s="4">
        <f>AP448*1000</f>
        <v>0.05889087957616519</v>
      </c>
      <c r="I448" s="4">
        <f>(AU448-BA448)</f>
        <v>1.800839930704355</v>
      </c>
      <c r="J448" s="4">
        <f>(P448+AT448*D448)</f>
        <v>25.12944602966309</v>
      </c>
      <c r="K448" s="4">
        <v>6</v>
      </c>
      <c r="L448" s="4">
        <f>(K448*AI448+AJ448)</f>
        <v>1.420000016689301</v>
      </c>
      <c r="M448" s="4">
        <v>1</v>
      </c>
      <c r="N448" s="4">
        <f>L448*(M448+1)*(M448+1)/(M448*M448+1)</f>
        <v>2.840000033378601</v>
      </c>
      <c r="O448" s="4">
        <v>23.30803489685059</v>
      </c>
      <c r="P448" s="4">
        <v>25.12944602966309</v>
      </c>
      <c r="Q448" s="4">
        <v>22.82768249511719</v>
      </c>
      <c r="R448" s="4">
        <v>1199.736938476562</v>
      </c>
      <c r="S448" s="4">
        <v>1199.636230468750</v>
      </c>
      <c r="T448" s="4">
        <v>13.72733020782471</v>
      </c>
      <c r="U448" s="4">
        <v>13.79708576202393</v>
      </c>
      <c r="V448" s="4">
        <v>48.61288452148438</v>
      </c>
      <c r="W448" s="4">
        <v>48.86039352416992</v>
      </c>
      <c r="X448" s="4">
        <v>499.5589904785156</v>
      </c>
      <c r="Y448" s="4">
        <v>2000.757202148438</v>
      </c>
      <c r="Z448" s="4">
        <v>131.8509063720703</v>
      </c>
      <c r="AA448" s="4">
        <v>101.7214508056641</v>
      </c>
      <c r="AB448" s="4">
        <v>9.819377899169922</v>
      </c>
      <c r="AC448" s="4">
        <v>0.2459551244974136</v>
      </c>
      <c r="AD448" s="4">
        <v>0.3186837136745453</v>
      </c>
      <c r="AE448" s="4">
        <v>0.003085891250520945</v>
      </c>
      <c r="AF448" s="4">
        <v>0.2925232946872711</v>
      </c>
      <c r="AG448" s="4">
        <v>0.005063615739345551</v>
      </c>
      <c r="AH448" s="4">
        <v>0.6666666865348816</v>
      </c>
      <c r="AI448" s="4">
        <v>-0.2195652425289154</v>
      </c>
      <c r="AJ448" s="4">
        <v>2.737391471862793</v>
      </c>
      <c r="AK448" s="4">
        <v>1</v>
      </c>
      <c r="AL448" s="4">
        <v>0</v>
      </c>
      <c r="AM448" s="4">
        <v>0.1599999964237213</v>
      </c>
      <c r="AN448" s="4">
        <v>111115</v>
      </c>
      <c r="AO448" s="4">
        <f>X448*0.000001/(K448*0.0001)</f>
        <v>0.8325983174641925</v>
      </c>
      <c r="AP448" s="4">
        <f>(U448-T448)/(1000-U448)*AO448</f>
        <v>5.889087957616519e-05</v>
      </c>
      <c r="AQ448" s="4">
        <f>(P448+273.15)</f>
        <v>298.2794460296631</v>
      </c>
      <c r="AR448" s="4">
        <f>(O448+273.15)</f>
        <v>296.4580348968506</v>
      </c>
      <c r="AS448" s="4">
        <f>(Y448*AK448+Z448*AL448)*AM448</f>
        <v>320.1211451884847</v>
      </c>
      <c r="AT448" s="4">
        <f>((AS448+0.00000010773*(AR448^4-AQ448^4))-AP448*44100)/(L448*0.92*2*29.3+0.00000043092*AQ448^3)</f>
        <v>3.37404168220368</v>
      </c>
      <c r="AU448" s="4">
        <f>0.61365*EXP(17.502*J448/(240.97+J448))</f>
        <v>3.2042995113076</v>
      </c>
      <c r="AV448" s="4">
        <f>AU448*1000/AA448</f>
        <v>31.50072561813262</v>
      </c>
      <c r="AW448" s="4">
        <f>(AV448-U448)</f>
        <v>17.7036398561087</v>
      </c>
      <c r="AX448" s="4">
        <f>IF(D448,P448,(O448+P448)/2)</f>
        <v>24.21874046325684</v>
      </c>
      <c r="AY448" s="4">
        <f>0.61365*EXP(17.502*AX448/(240.97+AX448))</f>
        <v>3.034554421164875</v>
      </c>
      <c r="AZ448" s="4">
        <f>IF(AW448&lt;&gt;0,(1000-(AV448+U448)/2)/AW448*AP448,0)</f>
        <v>0.003251143045523411</v>
      </c>
      <c r="BA448" s="4">
        <f>U448*AA448/1000</f>
        <v>1.403459580603245</v>
      </c>
      <c r="BB448" s="4">
        <f>(AY448-BA448)</f>
        <v>1.63109484056163</v>
      </c>
      <c r="BC448" s="4">
        <f>1/(1.6/F448+1.37/N448)</f>
        <v>0.002032298839556231</v>
      </c>
      <c r="BD448" s="4">
        <f>G448*AA448*0.001</f>
        <v>117.8918162901661</v>
      </c>
      <c r="BE448" s="4">
        <f>G448/S448</f>
        <v>0.9660987929019246</v>
      </c>
      <c r="BF448" s="4">
        <f>(1-AP448*AA448/AU448/F448)*100</f>
        <v>42.56270836353116</v>
      </c>
      <c r="BG448" s="4">
        <f>(S448-E448/(N448/1.35))</f>
        <v>1199.629955019932</v>
      </c>
      <c r="BH448" s="4">
        <f>E448*BF448/100/BG448</f>
        <v>4.683939988778336e-06</v>
      </c>
    </row>
    <row r="449" ht="16" customHeight="1">
      <c r="A449" s="4">
        <v>414</v>
      </c>
      <c r="B449" t="s" s="2">
        <v>510</v>
      </c>
      <c r="C449" s="4">
        <v>2410.500024933368</v>
      </c>
      <c r="D449" s="4">
        <v>0</v>
      </c>
      <c r="E449" s="4">
        <f>(R449-S449*(1000-T449)/(1000-U449))*AO449</f>
        <v>0.04273002495888415</v>
      </c>
      <c r="F449" s="4">
        <f>IF(AZ449&lt;&gt;0,1/(1/AZ449-1/N449),0)</f>
        <v>0.003228546688742794</v>
      </c>
      <c r="G449" s="4">
        <f>((BC449-AP449/2)*S449-E449)/(BC449+AP449/2)</f>
        <v>1144.665212300775</v>
      </c>
      <c r="H449" s="4">
        <f>AP449*1000</f>
        <v>0.05841091345278406</v>
      </c>
      <c r="I449" s="4">
        <f>(AU449-BA449)</f>
        <v>1.800726124650923</v>
      </c>
      <c r="J449" s="4">
        <f>(P449+AT449*D449)</f>
        <v>25.12439918518066</v>
      </c>
      <c r="K449" s="4">
        <v>6</v>
      </c>
      <c r="L449" s="4">
        <f>(K449*AI449+AJ449)</f>
        <v>1.420000016689301</v>
      </c>
      <c r="M449" s="4">
        <v>1</v>
      </c>
      <c r="N449" s="4">
        <f>L449*(M449+1)*(M449+1)/(M449*M449+1)</f>
        <v>2.840000033378601</v>
      </c>
      <c r="O449" s="4">
        <v>23.3062858581543</v>
      </c>
      <c r="P449" s="4">
        <v>25.12439918518066</v>
      </c>
      <c r="Q449" s="4">
        <v>22.82962417602539</v>
      </c>
      <c r="R449" s="4">
        <v>1199.963745117188</v>
      </c>
      <c r="S449" s="4">
        <v>1199.828247070312</v>
      </c>
      <c r="T449" s="4">
        <v>13.71954154968262</v>
      </c>
      <c r="U449" s="4">
        <v>13.78873062133789</v>
      </c>
      <c r="V449" s="4">
        <v>48.59030532836914</v>
      </c>
      <c r="W449" s="4">
        <v>48.83586883544922</v>
      </c>
      <c r="X449" s="4">
        <v>499.5485534667969</v>
      </c>
      <c r="Y449" s="4">
        <v>2000.936279296875</v>
      </c>
      <c r="Z449" s="4">
        <v>122.8146896362305</v>
      </c>
      <c r="AA449" s="4">
        <v>101.7214965820312</v>
      </c>
      <c r="AB449" s="4">
        <v>9.819377899169922</v>
      </c>
      <c r="AC449" s="4">
        <v>0.2459551244974136</v>
      </c>
      <c r="AD449" s="4">
        <v>0.3186837136745453</v>
      </c>
      <c r="AE449" s="4">
        <v>0.003085891250520945</v>
      </c>
      <c r="AF449" s="4">
        <v>0.2925232946872711</v>
      </c>
      <c r="AG449" s="4">
        <v>0.005063615739345551</v>
      </c>
      <c r="AH449" s="4">
        <v>0.6666666865348816</v>
      </c>
      <c r="AI449" s="4">
        <v>-0.2195652425289154</v>
      </c>
      <c r="AJ449" s="4">
        <v>2.737391471862793</v>
      </c>
      <c r="AK449" s="4">
        <v>1</v>
      </c>
      <c r="AL449" s="4">
        <v>0</v>
      </c>
      <c r="AM449" s="4">
        <v>0.1599999964237213</v>
      </c>
      <c r="AN449" s="4">
        <v>111115</v>
      </c>
      <c r="AO449" s="4">
        <f>X449*0.000001/(K449*0.0001)</f>
        <v>0.8325809224446613</v>
      </c>
      <c r="AP449" s="4">
        <f>(U449-T449)/(1000-U449)*AO449</f>
        <v>5.841091345278405e-05</v>
      </c>
      <c r="AQ449" s="4">
        <f>(P449+273.15)</f>
        <v>298.2743991851806</v>
      </c>
      <c r="AR449" s="4">
        <f>(O449+273.15)</f>
        <v>296.4562858581543</v>
      </c>
      <c r="AS449" s="4">
        <f>(Y449*AK449+Z449*AL449)*AM449</f>
        <v>320.1497975315942</v>
      </c>
      <c r="AT449" s="4">
        <f>((AS449+0.00000010773*(AR449^4-AQ449^4))-AP449*44100)/(L449*0.92*2*29.3+0.00000043092*AQ449^3)</f>
        <v>3.375062855560673</v>
      </c>
      <c r="AU449" s="4">
        <f>0.61365*EXP(17.502*J449/(240.97+J449))</f>
        <v>3.203336439419895</v>
      </c>
      <c r="AV449" s="4">
        <f>AU449*1000/AA449</f>
        <v>31.49124371009061</v>
      </c>
      <c r="AW449" s="4">
        <f>(AV449-U449)</f>
        <v>17.70251308875272</v>
      </c>
      <c r="AX449" s="4">
        <f>IF(D449,P449,(O449+P449)/2)</f>
        <v>24.21534252166748</v>
      </c>
      <c r="AY449" s="4">
        <f>0.61365*EXP(17.502*AX449/(240.97+AX449))</f>
        <v>3.03393610208115</v>
      </c>
      <c r="AZ449" s="4">
        <f>IF(AW449&lt;&gt;0,(1000-(AV449+U449)/2)/AW449*AP449,0)</f>
        <v>0.003224880605124169</v>
      </c>
      <c r="BA449" s="4">
        <f>U449*AA449/1000</f>
        <v>1.402610314768972</v>
      </c>
      <c r="BB449" s="4">
        <f>(AY449-BA449)</f>
        <v>1.631325787312178</v>
      </c>
      <c r="BC449" s="4">
        <f>1/(1.6/F449+1.37/N449)</f>
        <v>0.002015879432602662</v>
      </c>
      <c r="BD449" s="4">
        <f>G449*AA449*0.001</f>
        <v>116.4370584806234</v>
      </c>
      <c r="BE449" s="4">
        <f>G449/S449</f>
        <v>0.9540242239635284</v>
      </c>
      <c r="BF449" s="4">
        <f>(1-AP449*AA449/AU449/F449)*100</f>
        <v>42.54906332100505</v>
      </c>
      <c r="BG449" s="4">
        <f>(S449-E449/(N449/1.35))</f>
        <v>1199.807935262912</v>
      </c>
      <c r="BH449" s="4">
        <f>E449*BF449/100/BG449</f>
        <v>1.515344651629834e-05</v>
      </c>
    </row>
    <row r="450" ht="16" customHeight="1">
      <c r="A450" s="4">
        <v>415</v>
      </c>
      <c r="B450" t="s" s="2">
        <v>511</v>
      </c>
      <c r="C450" s="4">
        <v>2416.000024810433</v>
      </c>
      <c r="D450" s="4">
        <v>0</v>
      </c>
      <c r="E450" s="4">
        <f>(R450-S450*(1000-T450)/(1000-U450))*AO450</f>
        <v>-0.04189366044149624</v>
      </c>
      <c r="F450" s="4">
        <f>IF(AZ450&lt;&gt;0,1/(1/AZ450-1/N450),0)</f>
        <v>0.003209497307349928</v>
      </c>
      <c r="G450" s="4">
        <f>((BC450-AP450/2)*S450-E450)/(BC450+AP450/2)</f>
        <v>1186.353086143814</v>
      </c>
      <c r="H450" s="4">
        <f>AP450*1000</f>
        <v>0.05803308658519125</v>
      </c>
      <c r="I450" s="4">
        <f>(AU450-BA450)</f>
        <v>1.799714920197458</v>
      </c>
      <c r="J450" s="4">
        <f>(P450+AT450*D450)</f>
        <v>25.1137866973877</v>
      </c>
      <c r="K450" s="4">
        <v>6</v>
      </c>
      <c r="L450" s="4">
        <f>(K450*AI450+AJ450)</f>
        <v>1.420000016689301</v>
      </c>
      <c r="M450" s="4">
        <v>1</v>
      </c>
      <c r="N450" s="4">
        <f>L450*(M450+1)*(M450+1)/(M450*M450+1)</f>
        <v>2.840000033378601</v>
      </c>
      <c r="O450" s="4">
        <v>23.3046875</v>
      </c>
      <c r="P450" s="4">
        <v>25.1137866973877</v>
      </c>
      <c r="Q450" s="4">
        <v>22.83120155334473</v>
      </c>
      <c r="R450" s="4">
        <v>1200.0341796875</v>
      </c>
      <c r="S450" s="4">
        <v>1200.000854492188</v>
      </c>
      <c r="T450" s="4">
        <v>13.71001052856445</v>
      </c>
      <c r="U450" s="4">
        <v>13.77875232696533</v>
      </c>
      <c r="V450" s="4">
        <v>48.56114196777344</v>
      </c>
      <c r="W450" s="4">
        <v>48.80500030517578</v>
      </c>
      <c r="X450" s="4">
        <v>499.5516357421875</v>
      </c>
      <c r="Y450" s="4">
        <v>2001.045654296875</v>
      </c>
      <c r="Z450" s="4">
        <v>112.8050231933594</v>
      </c>
      <c r="AA450" s="4">
        <v>101.7216339111328</v>
      </c>
      <c r="AB450" s="4">
        <v>9.819377899169922</v>
      </c>
      <c r="AC450" s="4">
        <v>0.2459551244974136</v>
      </c>
      <c r="AD450" s="4">
        <v>0.3186837136745453</v>
      </c>
      <c r="AE450" s="4">
        <v>0.003085891250520945</v>
      </c>
      <c r="AF450" s="4">
        <v>0.2925232946872711</v>
      </c>
      <c r="AG450" s="4">
        <v>0.005063615739345551</v>
      </c>
      <c r="AH450" s="4">
        <v>0.6666666865348816</v>
      </c>
      <c r="AI450" s="4">
        <v>-0.2195652425289154</v>
      </c>
      <c r="AJ450" s="4">
        <v>2.737391471862793</v>
      </c>
      <c r="AK450" s="4">
        <v>1</v>
      </c>
      <c r="AL450" s="4">
        <v>0</v>
      </c>
      <c r="AM450" s="4">
        <v>0.1599999964237213</v>
      </c>
      <c r="AN450" s="4">
        <v>111115</v>
      </c>
      <c r="AO450" s="4">
        <f>X450*0.000001/(K450*0.0001)</f>
        <v>0.8325860595703124</v>
      </c>
      <c r="AP450" s="4">
        <f>(U450-T450)/(1000-U450)*AO450</f>
        <v>5.803308658519125e-05</v>
      </c>
      <c r="AQ450" s="4">
        <f>(P450+273.15)</f>
        <v>298.2637866973877</v>
      </c>
      <c r="AR450" s="4">
        <f>(O450+273.15)</f>
        <v>296.4546875</v>
      </c>
      <c r="AS450" s="4">
        <f>(Y450*AK450+Z450*AL450)*AM450</f>
        <v>320.1672975312031</v>
      </c>
      <c r="AT450" s="4">
        <f>((AS450+0.00000010773*(AR450^4-AQ450^4))-AP450*44100)/(L450*0.92*2*29.3+0.00000043092*AQ450^3)</f>
        <v>3.376673124210785</v>
      </c>
      <c r="AU450" s="4">
        <f>0.61365*EXP(17.502*J450/(240.97+J450))</f>
        <v>3.201312120153195</v>
      </c>
      <c r="AV450" s="4">
        <f>AU450*1000/AA450</f>
        <v>31.47130061782099</v>
      </c>
      <c r="AW450" s="4">
        <f>(AV450-U450)</f>
        <v>17.69254829085566</v>
      </c>
      <c r="AX450" s="4">
        <f>IF(D450,P450,(O450+P450)/2)</f>
        <v>24.20923709869385</v>
      </c>
      <c r="AY450" s="4">
        <f>0.61365*EXP(17.502*AX450/(240.97+AX450))</f>
        <v>3.032825382824146</v>
      </c>
      <c r="AZ450" s="4">
        <f>IF(AW450&lt;&gt;0,(1000-(AV450+U450)/2)/AW450*AP450,0)</f>
        <v>0.003205874333786175</v>
      </c>
      <c r="BA450" s="4">
        <f>U450*AA450/1000</f>
        <v>1.401597199955737</v>
      </c>
      <c r="BB450" s="4">
        <f>(AY450-BA450)</f>
        <v>1.63122818286841</v>
      </c>
      <c r="BC450" s="4">
        <f>1/(1.6/F450+1.37/N450)</f>
        <v>0.002003996645479718</v>
      </c>
      <c r="BD450" s="4">
        <f>G450*AA450*0.001</f>
        <v>120.6777743180637</v>
      </c>
      <c r="BE450" s="4">
        <f>G450/S450</f>
        <v>0.9886268678082327</v>
      </c>
      <c r="BF450" s="4">
        <f>(1-AP450*AA450/AU450/F450)*100</f>
        <v>42.54551147958934</v>
      </c>
      <c r="BG450" s="4">
        <f>(S450-E450/(N450/1.35))</f>
        <v>1200.020768731952</v>
      </c>
      <c r="BH450" s="4">
        <f>E450*BF450/100/BG450</f>
        <v>-1.485296969584221e-05</v>
      </c>
    </row>
    <row r="451" ht="16" customHeight="1">
      <c r="A451" s="4">
        <v>416</v>
      </c>
      <c r="B451" t="s" s="2">
        <v>512</v>
      </c>
      <c r="C451" s="4">
        <v>2421.000024698675</v>
      </c>
      <c r="D451" s="4">
        <v>0</v>
      </c>
      <c r="E451" s="4">
        <f>(R451-S451*(1000-T451)/(1000-U451))*AO451</f>
        <v>-0.1630483224608217</v>
      </c>
      <c r="F451" s="4">
        <f>IF(AZ451&lt;&gt;0,1/(1/AZ451-1/N451),0)</f>
        <v>0.003195908975468122</v>
      </c>
      <c r="G451" s="4">
        <f>((BC451-AP451/2)*S451-E451)/(BC451+AP451/2)</f>
        <v>1246.322381336517</v>
      </c>
      <c r="H451" s="4">
        <f>AP451*1000</f>
        <v>0.05778212091045363</v>
      </c>
      <c r="I451" s="4">
        <f>(AU451-BA451)</f>
        <v>1.799562829274844</v>
      </c>
      <c r="J451" s="4">
        <f>(P451+AT451*D451)</f>
        <v>25.10800552368164</v>
      </c>
      <c r="K451" s="4">
        <v>6</v>
      </c>
      <c r="L451" s="4">
        <f>(K451*AI451+AJ451)</f>
        <v>1.420000016689301</v>
      </c>
      <c r="M451" s="4">
        <v>1</v>
      </c>
      <c r="N451" s="4">
        <f>L451*(M451+1)*(M451+1)/(M451*M451+1)</f>
        <v>2.840000033378601</v>
      </c>
      <c r="O451" s="4">
        <v>23.30345726013184</v>
      </c>
      <c r="P451" s="4">
        <v>25.10800552368164</v>
      </c>
      <c r="Q451" s="4">
        <v>22.83232879638672</v>
      </c>
      <c r="R451" s="4">
        <v>1199.9208984375</v>
      </c>
      <c r="S451" s="4">
        <v>1200.033447265625</v>
      </c>
      <c r="T451" s="4">
        <v>13.70095252990723</v>
      </c>
      <c r="U451" s="4">
        <v>13.76939678192139</v>
      </c>
      <c r="V451" s="4">
        <v>48.53395462036133</v>
      </c>
      <c r="W451" s="4">
        <v>48.77626419067383</v>
      </c>
      <c r="X451" s="4">
        <v>499.558349609375</v>
      </c>
      <c r="Y451" s="4">
        <v>2001.148559570312</v>
      </c>
      <c r="Z451" s="4">
        <v>106.6229019165039</v>
      </c>
      <c r="AA451" s="4">
        <v>101.7217407226562</v>
      </c>
      <c r="AB451" s="4">
        <v>9.819377899169922</v>
      </c>
      <c r="AC451" s="4">
        <v>0.2459551244974136</v>
      </c>
      <c r="AD451" s="4">
        <v>0.3186837136745453</v>
      </c>
      <c r="AE451" s="4">
        <v>0.003085891250520945</v>
      </c>
      <c r="AF451" s="4">
        <v>0.2925232946872711</v>
      </c>
      <c r="AG451" s="4">
        <v>0.005063615739345551</v>
      </c>
      <c r="AH451" s="4">
        <v>0.6666666865348816</v>
      </c>
      <c r="AI451" s="4">
        <v>-0.2195652425289154</v>
      </c>
      <c r="AJ451" s="4">
        <v>2.737391471862793</v>
      </c>
      <c r="AK451" s="4">
        <v>1</v>
      </c>
      <c r="AL451" s="4">
        <v>0</v>
      </c>
      <c r="AM451" s="4">
        <v>0.1599999964237213</v>
      </c>
      <c r="AN451" s="4">
        <v>111115</v>
      </c>
      <c r="AO451" s="4">
        <f>X451*0.000001/(K451*0.0001)</f>
        <v>0.8325972493489582</v>
      </c>
      <c r="AP451" s="4">
        <f>(U451-T451)/(1000-U451)*AO451</f>
        <v>5.778212091045363e-05</v>
      </c>
      <c r="AQ451" s="4">
        <f>(P451+273.15)</f>
        <v>298.2580055236816</v>
      </c>
      <c r="AR451" s="4">
        <f>(O451+273.15)</f>
        <v>296.4534572601318</v>
      </c>
      <c r="AS451" s="4">
        <f>(Y451*AK451+Z451*AL451)*AM451</f>
        <v>320.1837623745851</v>
      </c>
      <c r="AT451" s="4">
        <f>((AS451+0.00000010773*(AR451^4-AQ451^4))-AP451*44100)/(L451*0.92*2*29.3+0.00000043092*AQ451^3)</f>
        <v>3.377605808565185</v>
      </c>
      <c r="AU451" s="4">
        <f>0.61365*EXP(17.502*J451/(240.97+J451))</f>
        <v>3.200209838632828</v>
      </c>
      <c r="AV451" s="4">
        <f>AU451*1000/AA451</f>
        <v>31.46043132862012</v>
      </c>
      <c r="AW451" s="4">
        <f>(AV451-U451)</f>
        <v>17.69103454669873</v>
      </c>
      <c r="AX451" s="4">
        <f>IF(D451,P451,(O451+P451)/2)</f>
        <v>24.20573139190674</v>
      </c>
      <c r="AY451" s="4">
        <f>0.61365*EXP(17.502*AX451/(240.97+AX451))</f>
        <v>3.032187773433918</v>
      </c>
      <c r="AZ451" s="4">
        <f>IF(AW451&lt;&gt;0,(1000-(AV451+U451)/2)/AW451*AP451,0)</f>
        <v>0.003192316597599497</v>
      </c>
      <c r="BA451" s="4">
        <f>U451*AA451/1000</f>
        <v>1.400647009357985</v>
      </c>
      <c r="BB451" s="4">
        <f>(AY451-BA451)</f>
        <v>1.631540764075933</v>
      </c>
      <c r="BC451" s="4">
        <f>1/(1.6/F451+1.37/N451)</f>
        <v>0.001995520315508116</v>
      </c>
      <c r="BD451" s="4">
        <f>G451*AA451*0.001</f>
        <v>126.7780821311567</v>
      </c>
      <c r="BE451" s="4">
        <f>G451/S451</f>
        <v>1.038573036590243</v>
      </c>
      <c r="BF451" s="4">
        <f>(1-AP451*AA451/AU451/F451)*100</f>
        <v>42.53089883313217</v>
      </c>
      <c r="BG451" s="4">
        <f>(S451-E451/(N451/1.35))</f>
        <v>1200.110952629264</v>
      </c>
      <c r="BH451" s="4">
        <f>E451*BF451/100/BG451</f>
        <v>-5.778292158987854e-05</v>
      </c>
    </row>
    <row r="452" ht="16" customHeight="1">
      <c r="A452" s="4">
        <v>417</v>
      </c>
      <c r="B452" t="s" s="2">
        <v>513</v>
      </c>
      <c r="C452" s="4">
        <v>2426.000024586916</v>
      </c>
      <c r="D452" s="4">
        <v>0</v>
      </c>
      <c r="E452" s="4">
        <f>(R452-S452*(1000-T452)/(1000-U452))*AO452</f>
        <v>-0.2010731360277872</v>
      </c>
      <c r="F452" s="4">
        <f>IF(AZ452&lt;&gt;0,1/(1/AZ452-1/N452),0)</f>
        <v>0.003165352801362562</v>
      </c>
      <c r="G452" s="4">
        <f>((BC452-AP452/2)*S452-E452)/(BC452+AP452/2)</f>
        <v>1265.897474335374</v>
      </c>
      <c r="H452" s="4">
        <f>AP452*1000</f>
        <v>0.05721270050805363</v>
      </c>
      <c r="I452" s="4">
        <f>(AU452-BA452)</f>
        <v>1.799040673992417</v>
      </c>
      <c r="J452" s="4">
        <f>(P452+AT452*D452)</f>
        <v>25.0992431640625</v>
      </c>
      <c r="K452" s="4">
        <v>6</v>
      </c>
      <c r="L452" s="4">
        <f>(K452*AI452+AJ452)</f>
        <v>1.420000016689301</v>
      </c>
      <c r="M452" s="4">
        <v>1</v>
      </c>
      <c r="N452" s="4">
        <f>L452*(M452+1)*(M452+1)/(M452*M452+1)</f>
        <v>2.840000033378601</v>
      </c>
      <c r="O452" s="4">
        <v>23.30210304260254</v>
      </c>
      <c r="P452" s="4">
        <v>25.0992431640625</v>
      </c>
      <c r="Q452" s="4">
        <v>22.83229637145996</v>
      </c>
      <c r="R452" s="4">
        <v>1199.692504882812</v>
      </c>
      <c r="S452" s="4">
        <v>1199.8515625</v>
      </c>
      <c r="T452" s="4">
        <v>13.69030094146729</v>
      </c>
      <c r="U452" s="4">
        <v>13.7580738067627</v>
      </c>
      <c r="V452" s="4">
        <v>48.50096893310547</v>
      </c>
      <c r="W452" s="4">
        <v>48.7415771484375</v>
      </c>
      <c r="X452" s="4">
        <v>499.5411987304688</v>
      </c>
      <c r="Y452" s="4">
        <v>2001.175903320312</v>
      </c>
      <c r="Z452" s="4">
        <v>103.3505325317383</v>
      </c>
      <c r="AA452" s="4">
        <v>101.7220230102539</v>
      </c>
      <c r="AB452" s="4">
        <v>9.819377899169922</v>
      </c>
      <c r="AC452" s="4">
        <v>0.2459551244974136</v>
      </c>
      <c r="AD452" s="4">
        <v>0.3186837136745453</v>
      </c>
      <c r="AE452" s="4">
        <v>0.003085891250520945</v>
      </c>
      <c r="AF452" s="4">
        <v>0.2925232946872711</v>
      </c>
      <c r="AG452" s="4">
        <v>0.005063615739345551</v>
      </c>
      <c r="AH452" s="4">
        <v>0.6666666865348816</v>
      </c>
      <c r="AI452" s="4">
        <v>-0.2195652425289154</v>
      </c>
      <c r="AJ452" s="4">
        <v>2.737391471862793</v>
      </c>
      <c r="AK452" s="4">
        <v>1</v>
      </c>
      <c r="AL452" s="4">
        <v>0</v>
      </c>
      <c r="AM452" s="4">
        <v>0.1599999964237213</v>
      </c>
      <c r="AN452" s="4">
        <v>111115</v>
      </c>
      <c r="AO452" s="4">
        <f>X452*0.000001/(K452*0.0001)</f>
        <v>0.8325686645507812</v>
      </c>
      <c r="AP452" s="4">
        <f>(U452-T452)/(1000-U452)*AO452</f>
        <v>5.721270050805362e-05</v>
      </c>
      <c r="AQ452" s="4">
        <f>(P452+273.15)</f>
        <v>298.2492431640625</v>
      </c>
      <c r="AR452" s="4">
        <f>(O452+273.15)</f>
        <v>296.4521030426025</v>
      </c>
      <c r="AS452" s="4">
        <f>(Y452*AK452+Z452*AL452)*AM452</f>
        <v>320.1881373744873</v>
      </c>
      <c r="AT452" s="4">
        <f>((AS452+0.00000010773*(AR452^4-AQ452^4))-AP452*44100)/(L452*0.92*2*29.3+0.00000043092*AQ452^3)</f>
        <v>3.378945372381966</v>
      </c>
      <c r="AU452" s="4">
        <f>0.61365*EXP(17.502*J452/(240.97+J452))</f>
        <v>3.198539774340704</v>
      </c>
      <c r="AV452" s="4">
        <f>AU452*1000/AA452</f>
        <v>31.44392610062701</v>
      </c>
      <c r="AW452" s="4">
        <f>(AV452-U452)</f>
        <v>17.68585229386431</v>
      </c>
      <c r="AX452" s="4">
        <f>IF(D452,P452,(O452+P452)/2)</f>
        <v>24.20067310333252</v>
      </c>
      <c r="AY452" s="4">
        <f>0.61365*EXP(17.502*AX452/(240.97+AX452))</f>
        <v>3.03126799079605</v>
      </c>
      <c r="AZ452" s="4">
        <f>IF(AW452&lt;&gt;0,(1000-(AV452+U452)/2)/AW452*AP452,0)</f>
        <v>0.003161828750877917</v>
      </c>
      <c r="BA452" s="4">
        <f>U452*AA452/1000</f>
        <v>1.399499100348286</v>
      </c>
      <c r="BB452" s="4">
        <f>(AY452-BA452)</f>
        <v>1.631768890447763</v>
      </c>
      <c r="BC452" s="4">
        <f>1/(1.6/F452+1.37/N452)</f>
        <v>0.001976459281339337</v>
      </c>
      <c r="BD452" s="4">
        <f>G452*AA452*0.001</f>
        <v>128.7696520129653</v>
      </c>
      <c r="BE452" s="4">
        <f>G452/S452</f>
        <v>1.055045068823148</v>
      </c>
      <c r="BF452" s="4">
        <f>(1-AP452*AA452/AU452/F452)*100</f>
        <v>42.51777659478353</v>
      </c>
      <c r="BG452" s="4">
        <f>(S452-E452/(N452/1.35))</f>
        <v>1199.947143038890</v>
      </c>
      <c r="BH452" s="4">
        <f>E452*BF452/100/BG452</f>
        <v>-7.124632719397123e-05</v>
      </c>
    </row>
    <row r="453" ht="16" customHeight="1">
      <c r="A453" s="4">
        <v>418</v>
      </c>
      <c r="B453" t="s" s="2">
        <v>514</v>
      </c>
      <c r="C453" s="4">
        <v>2431.500024463981</v>
      </c>
      <c r="D453" s="4">
        <v>0</v>
      </c>
      <c r="E453" s="4">
        <f>(R453-S453*(1000-T453)/(1000-U453))*AO453</f>
        <v>-0.1180585409286469</v>
      </c>
      <c r="F453" s="4">
        <f>IF(AZ453&lt;&gt;0,1/(1/AZ453-1/N453),0)</f>
        <v>0.003118054846710448</v>
      </c>
      <c r="G453" s="4">
        <f>((BC453-AP453/2)*S453-E453)/(BC453+AP453/2)</f>
        <v>1225.142391365910</v>
      </c>
      <c r="H453" s="4">
        <f>AP453*1000</f>
        <v>0.05639292189602725</v>
      </c>
      <c r="I453" s="4">
        <f>(AU453-BA453)</f>
        <v>1.800141035693128</v>
      </c>
      <c r="J453" s="4">
        <f>(P453+AT453*D453)</f>
        <v>25.0987434387207</v>
      </c>
      <c r="K453" s="4">
        <v>6</v>
      </c>
      <c r="L453" s="4">
        <f>(K453*AI453+AJ453)</f>
        <v>1.420000016689301</v>
      </c>
      <c r="M453" s="4">
        <v>1</v>
      </c>
      <c r="N453" s="4">
        <f>L453*(M453+1)*(M453+1)/(M453*M453+1)</f>
        <v>2.840000033378601</v>
      </c>
      <c r="O453" s="4">
        <v>23.30111503601074</v>
      </c>
      <c r="P453" s="4">
        <v>25.0987434387207</v>
      </c>
      <c r="Q453" s="4">
        <v>22.83180809020996</v>
      </c>
      <c r="R453" s="4">
        <v>1199.560546875</v>
      </c>
      <c r="S453" s="4">
        <v>1199.62109375</v>
      </c>
      <c r="T453" s="4">
        <v>13.67953395843506</v>
      </c>
      <c r="U453" s="4">
        <v>13.746337890625</v>
      </c>
      <c r="V453" s="4">
        <v>48.46595001220703</v>
      </c>
      <c r="W453" s="4">
        <v>48.70332717895508</v>
      </c>
      <c r="X453" s="4">
        <v>499.531005859375</v>
      </c>
      <c r="Y453" s="4">
        <v>2001.097167968750</v>
      </c>
      <c r="Z453" s="4">
        <v>100.0541687011719</v>
      </c>
      <c r="AA453" s="4">
        <v>101.7218933105469</v>
      </c>
      <c r="AB453" s="4">
        <v>9.819377899169922</v>
      </c>
      <c r="AC453" s="4">
        <v>0.2459551244974136</v>
      </c>
      <c r="AD453" s="4">
        <v>0.3186837136745453</v>
      </c>
      <c r="AE453" s="4">
        <v>0.003085891250520945</v>
      </c>
      <c r="AF453" s="4">
        <v>0.2925232946872711</v>
      </c>
      <c r="AG453" s="4">
        <v>0.005063615739345551</v>
      </c>
      <c r="AH453" s="4">
        <v>0.6666666865348816</v>
      </c>
      <c r="AI453" s="4">
        <v>-0.2195652425289154</v>
      </c>
      <c r="AJ453" s="4">
        <v>2.737391471862793</v>
      </c>
      <c r="AK453" s="4">
        <v>1</v>
      </c>
      <c r="AL453" s="4">
        <v>0</v>
      </c>
      <c r="AM453" s="4">
        <v>0.1599999964237213</v>
      </c>
      <c r="AN453" s="4">
        <v>111115</v>
      </c>
      <c r="AO453" s="4">
        <f>X453*0.000001/(K453*0.0001)</f>
        <v>0.8325516764322914</v>
      </c>
      <c r="AP453" s="4">
        <f>(U453-T453)/(1000-U453)*AO453</f>
        <v>5.639292189602725e-05</v>
      </c>
      <c r="AQ453" s="4">
        <f>(P453+273.15)</f>
        <v>298.2487434387207</v>
      </c>
      <c r="AR453" s="4">
        <f>(O453+273.15)</f>
        <v>296.4511150360107</v>
      </c>
      <c r="AS453" s="4">
        <f>(Y453*AK453+Z453*AL453)*AM453</f>
        <v>320.1755397185188</v>
      </c>
      <c r="AT453" s="4">
        <f>((AS453+0.00000010773*(AR453^4-AQ453^4))-AP453*44100)/(L453*0.92*2*29.3+0.00000043092*AQ453^3)</f>
        <v>3.37915414745567</v>
      </c>
      <c r="AU453" s="4">
        <f>0.61365*EXP(17.502*J453/(240.97+J453))</f>
        <v>3.198444552014013</v>
      </c>
      <c r="AV453" s="4">
        <f>AU453*1000/AA453</f>
        <v>31.44303008841447</v>
      </c>
      <c r="AW453" s="4">
        <f>(AV453-U453)</f>
        <v>17.69669219778947</v>
      </c>
      <c r="AX453" s="4">
        <f>IF(D453,P453,(O453+P453)/2)</f>
        <v>24.19992923736572</v>
      </c>
      <c r="AY453" s="4">
        <f>0.61365*EXP(17.502*AX453/(240.97+AX453))</f>
        <v>3.031132749218499</v>
      </c>
      <c r="AZ453" s="4">
        <f>IF(AW453&lt;&gt;0,(1000-(AV453+U453)/2)/AW453*AP453,0)</f>
        <v>0.003114635268020643</v>
      </c>
      <c r="BA453" s="4">
        <f>U453*AA453/1000</f>
        <v>1.398303516320884</v>
      </c>
      <c r="BB453" s="4">
        <f>(AY453-BA453)</f>
        <v>1.632829232897615</v>
      </c>
      <c r="BC453" s="4">
        <f>1/(1.6/F453+1.37/N453)</f>
        <v>0.001946953981737606</v>
      </c>
      <c r="BD453" s="4">
        <f>G453*AA453*0.001</f>
        <v>124.6238036247514</v>
      </c>
      <c r="BE453" s="4">
        <f>G453/S453</f>
        <v>1.021274465536556</v>
      </c>
      <c r="BF453" s="4">
        <f>(1-AP453*AA453/AU453/F453)*100</f>
        <v>42.48032071332796</v>
      </c>
      <c r="BG453" s="4">
        <f>(S453-E453/(N453/1.35))</f>
        <v>1199.677213126190</v>
      </c>
      <c r="BH453" s="4">
        <f>E453*BF453/100/BG453</f>
        <v>-4.180428390839949e-05</v>
      </c>
    </row>
    <row r="454" ht="16" customHeight="1">
      <c r="A454" s="4">
        <v>419</v>
      </c>
      <c r="B454" t="s" s="2">
        <v>515</v>
      </c>
      <c r="C454" s="4">
        <v>2436.500024352223</v>
      </c>
      <c r="D454" s="4">
        <v>0</v>
      </c>
      <c r="E454" s="4">
        <f>(R454-S454*(1000-T454)/(1000-U454))*AO454</f>
        <v>-0.008564139193079382</v>
      </c>
      <c r="F454" s="4">
        <f>IF(AZ454&lt;&gt;0,1/(1/AZ454-1/N454),0)</f>
        <v>0.00305746658735254</v>
      </c>
      <c r="G454" s="4">
        <f>((BC454-AP454/2)*S454-E454)/(BC454+AP454/2)</f>
        <v>1169.735868805082</v>
      </c>
      <c r="H454" s="4">
        <f>AP454*1000</f>
        <v>0.05534533990027218</v>
      </c>
      <c r="I454" s="4">
        <f>(AU454-BA454)</f>
        <v>1.801675418277326</v>
      </c>
      <c r="J454" s="4">
        <f>(P454+AT454*D454)</f>
        <v>25.10158729553223</v>
      </c>
      <c r="K454" s="4">
        <v>6</v>
      </c>
      <c r="L454" s="4">
        <f>(K454*AI454+AJ454)</f>
        <v>1.420000016689301</v>
      </c>
      <c r="M454" s="4">
        <v>1</v>
      </c>
      <c r="N454" s="4">
        <f>L454*(M454+1)*(M454+1)/(M454*M454+1)</f>
        <v>2.840000033378601</v>
      </c>
      <c r="O454" s="4">
        <v>23.29980850219727</v>
      </c>
      <c r="P454" s="4">
        <v>25.10158729553223</v>
      </c>
      <c r="Q454" s="4">
        <v>22.83110809326172</v>
      </c>
      <c r="R454" s="4">
        <v>1199.662231445312</v>
      </c>
      <c r="S454" s="4">
        <v>1199.5927734375</v>
      </c>
      <c r="T454" s="4">
        <v>13.67102432250977</v>
      </c>
      <c r="U454" s="4">
        <v>13.73658752441406</v>
      </c>
      <c r="V454" s="4">
        <v>48.43843078613281</v>
      </c>
      <c r="W454" s="4">
        <v>48.67179870605469</v>
      </c>
      <c r="X454" s="4">
        <v>499.5340270996094</v>
      </c>
      <c r="Y454" s="4">
        <v>2001.120605468750</v>
      </c>
      <c r="Z454" s="4">
        <v>101.7713851928711</v>
      </c>
      <c r="AA454" s="4">
        <v>101.7218475341797</v>
      </c>
      <c r="AB454" s="4">
        <v>9.819377899169922</v>
      </c>
      <c r="AC454" s="4">
        <v>0.2459551244974136</v>
      </c>
      <c r="AD454" s="4">
        <v>0.3186837136745453</v>
      </c>
      <c r="AE454" s="4">
        <v>0.003085891250520945</v>
      </c>
      <c r="AF454" s="4">
        <v>0.2925232946872711</v>
      </c>
      <c r="AG454" s="4">
        <v>0.005063615739345551</v>
      </c>
      <c r="AH454" s="4">
        <v>1</v>
      </c>
      <c r="AI454" s="4">
        <v>-0.2195652425289154</v>
      </c>
      <c r="AJ454" s="4">
        <v>2.737391471862793</v>
      </c>
      <c r="AK454" s="4">
        <v>1</v>
      </c>
      <c r="AL454" s="4">
        <v>0</v>
      </c>
      <c r="AM454" s="4">
        <v>0.1599999964237213</v>
      </c>
      <c r="AN454" s="4">
        <v>111115</v>
      </c>
      <c r="AO454" s="4">
        <f>X454*0.000001/(K454*0.0001)</f>
        <v>0.8325567118326822</v>
      </c>
      <c r="AP454" s="4">
        <f>(U454-T454)/(1000-U454)*AO454</f>
        <v>5.534533990027219e-05</v>
      </c>
      <c r="AQ454" s="4">
        <f>(P454+273.15)</f>
        <v>298.2515872955322</v>
      </c>
      <c r="AR454" s="4">
        <f>(O454+273.15)</f>
        <v>296.4498085021972</v>
      </c>
      <c r="AS454" s="4">
        <f>(Y454*AK454+Z454*AL454)*AM454</f>
        <v>320.179289718435</v>
      </c>
      <c r="AT454" s="4">
        <f>((AS454+0.00000010773*(AR454^4-AQ454^4))-AP454*44100)/(L454*0.92*2*29.3+0.00000043092*AQ454^3)</f>
        <v>3.379173047619086</v>
      </c>
      <c r="AU454" s="4">
        <f>0.61365*EXP(17.502*J454/(240.97+J454))</f>
        <v>3.198986480075688</v>
      </c>
      <c r="AV454" s="4">
        <f>AU454*1000/AA454</f>
        <v>31.44837178660948</v>
      </c>
      <c r="AW454" s="4">
        <f>(AV454-U454)</f>
        <v>17.71178426219542</v>
      </c>
      <c r="AX454" s="4">
        <f>IF(D454,P454,(O454+P454)/2)</f>
        <v>24.20069789886475</v>
      </c>
      <c r="AY454" s="4">
        <f>0.61365*EXP(17.502*AX454/(240.97+AX454))</f>
        <v>3.031272498939487</v>
      </c>
      <c r="AZ454" s="4">
        <f>IF(AW454&lt;&gt;0,(1000-(AV454+U454)/2)/AW454*AP454,0)</f>
        <v>0.003054178542023563</v>
      </c>
      <c r="BA454" s="4">
        <f>U454*AA454/1000</f>
        <v>1.397311061798362</v>
      </c>
      <c r="BB454" s="4">
        <f>(AY454-BA454)</f>
        <v>1.633961437141125</v>
      </c>
      <c r="BC454" s="4">
        <f>1/(1.6/F454+1.37/N454)</f>
        <v>0.001909156727024259</v>
      </c>
      <c r="BD454" s="4">
        <f>G454*AA454*0.001</f>
        <v>118.9876937018517</v>
      </c>
      <c r="BE454" s="4">
        <f>G454/S454</f>
        <v>0.9751107998534687</v>
      </c>
      <c r="BF454" s="4">
        <f>(1-AP454*AA454/AU454/F454)*100</f>
        <v>42.43994845338526</v>
      </c>
      <c r="BG454" s="4">
        <f>(S454-E454/(N454/1.35))</f>
        <v>1199.596844419111</v>
      </c>
      <c r="BH454" s="4">
        <f>E454*BF454/100/BG454</f>
        <v>-3.029864804937087e-06</v>
      </c>
    </row>
    <row r="455" ht="16" customHeight="1">
      <c r="A455" s="4">
        <v>420</v>
      </c>
      <c r="B455" t="s" s="2">
        <v>516</v>
      </c>
      <c r="C455" s="4">
        <v>2442.000024229288</v>
      </c>
      <c r="D455" s="4">
        <v>0</v>
      </c>
      <c r="E455" s="4">
        <f>(R455-S455*(1000-T455)/(1000-U455))*AO455</f>
        <v>0.1155280847634405</v>
      </c>
      <c r="F455" s="4">
        <f>IF(AZ455&lt;&gt;0,1/(1/AZ455-1/N455),0)</f>
        <v>0.003000619939548554</v>
      </c>
      <c r="G455" s="4">
        <f>((BC455-AP455/2)*S455-E455)/(BC455+AP455/2)</f>
        <v>1104.697403783820</v>
      </c>
      <c r="H455" s="4">
        <f>AP455*1000</f>
        <v>0.05432002640915552</v>
      </c>
      <c r="I455" s="4">
        <f>(AU455-BA455)</f>
        <v>1.801776642186178</v>
      </c>
      <c r="J455" s="4">
        <f>(P455+AT455*D455)</f>
        <v>25.09707832336426</v>
      </c>
      <c r="K455" s="4">
        <v>6</v>
      </c>
      <c r="L455" s="4">
        <f>(K455*AI455+AJ455)</f>
        <v>1.420000016689301</v>
      </c>
      <c r="M455" s="4">
        <v>1</v>
      </c>
      <c r="N455" s="4">
        <f>L455*(M455+1)*(M455+1)/(M455*M455+1)</f>
        <v>2.840000033378601</v>
      </c>
      <c r="O455" s="4">
        <v>23.29852867126465</v>
      </c>
      <c r="P455" s="4">
        <v>25.09707832336426</v>
      </c>
      <c r="Q455" s="4">
        <v>22.83086585998535</v>
      </c>
      <c r="R455" s="4">
        <v>1199.9765625</v>
      </c>
      <c r="S455" s="4">
        <v>1199.759521484375</v>
      </c>
      <c r="T455" s="4">
        <v>13.66281318664551</v>
      </c>
      <c r="U455" s="4">
        <v>13.72716236114502</v>
      </c>
      <c r="V455" s="4">
        <v>48.41207885742188</v>
      </c>
      <c r="W455" s="4">
        <v>48.64072418212891</v>
      </c>
      <c r="X455" s="4">
        <v>499.5343017578125</v>
      </c>
      <c r="Y455" s="4">
        <v>2001.270141601562</v>
      </c>
      <c r="Z455" s="4">
        <v>104.2273483276367</v>
      </c>
      <c r="AA455" s="4">
        <v>101.7217254638672</v>
      </c>
      <c r="AB455" s="4">
        <v>9.819377899169922</v>
      </c>
      <c r="AC455" s="4">
        <v>0.2459551244974136</v>
      </c>
      <c r="AD455" s="4">
        <v>0.3186837136745453</v>
      </c>
      <c r="AE455" s="4">
        <v>0.003085891250520945</v>
      </c>
      <c r="AF455" s="4">
        <v>0.2925232946872711</v>
      </c>
      <c r="AG455" s="4">
        <v>0.005063615739345551</v>
      </c>
      <c r="AH455" s="4">
        <v>0.6666666865348816</v>
      </c>
      <c r="AI455" s="4">
        <v>-0.2195652425289154</v>
      </c>
      <c r="AJ455" s="4">
        <v>2.737391471862793</v>
      </c>
      <c r="AK455" s="4">
        <v>1</v>
      </c>
      <c r="AL455" s="4">
        <v>0</v>
      </c>
      <c r="AM455" s="4">
        <v>0.1599999964237213</v>
      </c>
      <c r="AN455" s="4">
        <v>111115</v>
      </c>
      <c r="AO455" s="4">
        <f>X455*0.000001/(K455*0.0001)</f>
        <v>0.8325571695963541</v>
      </c>
      <c r="AP455" s="4">
        <f>(U455-T455)/(1000-U455)*AO455</f>
        <v>5.432002640915552e-05</v>
      </c>
      <c r="AQ455" s="4">
        <f>(P455+273.15)</f>
        <v>298.2470783233642</v>
      </c>
      <c r="AR455" s="4">
        <f>(O455+273.15)</f>
        <v>296.4485286712646</v>
      </c>
      <c r="AS455" s="4">
        <f>(Y455*AK455+Z455*AL455)*AM455</f>
        <v>320.2032154991502</v>
      </c>
      <c r="AT455" s="4">
        <f>((AS455+0.00000010773*(AR455^4-AQ455^4))-AP455*44100)/(L455*0.92*2*29.3+0.00000043092*AQ455^3)</f>
        <v>3.380401343382248</v>
      </c>
      <c r="AU455" s="4">
        <f>0.61365*EXP(17.502*J455/(240.97+J455))</f>
        <v>3.198127283284503</v>
      </c>
      <c r="AV455" s="4">
        <f>AU455*1000/AA455</f>
        <v>31.43996298431368</v>
      </c>
      <c r="AW455" s="4">
        <f>(AV455-U455)</f>
        <v>17.71280062316866</v>
      </c>
      <c r="AX455" s="4">
        <f>IF(D455,P455,(O455+P455)/2)</f>
        <v>24.19780349731445</v>
      </c>
      <c r="AY455" s="4">
        <f>0.61365*EXP(17.502*AX455/(240.97+AX455))</f>
        <v>3.030746299478944</v>
      </c>
      <c r="AZ455" s="4">
        <f>IF(AW455&lt;&gt;0,(1000-(AV455+U455)/2)/AW455*AP455,0)</f>
        <v>0.002997452961724927</v>
      </c>
      <c r="BA455" s="4">
        <f>U455*AA455/1000</f>
        <v>1.396350641098325</v>
      </c>
      <c r="BB455" s="4">
        <f>(AY455-BA455)</f>
        <v>1.634395658380619</v>
      </c>
      <c r="BC455" s="4">
        <f>1/(1.6/F455+1.37/N455)</f>
        <v>0.001873692377064163</v>
      </c>
      <c r="BD455" s="4">
        <f>G455*AA455*0.001</f>
        <v>112.3717260283446</v>
      </c>
      <c r="BE455" s="4">
        <f>G455/S455</f>
        <v>0.9207656901251834</v>
      </c>
      <c r="BF455" s="4">
        <f>(1-AP455*AA455/AU455/F455)*100</f>
        <v>42.4206238080154</v>
      </c>
      <c r="BG455" s="4">
        <f>(S455-E455/(N455/1.35))</f>
        <v>1199.704604965855</v>
      </c>
      <c r="BH455" s="4">
        <f>E455*BF455/100/BG455</f>
        <v>4.084983422356631e-05</v>
      </c>
    </row>
    <row r="456" ht="16" customHeight="1">
      <c r="A456" s="4">
        <v>421</v>
      </c>
      <c r="B456" t="s" s="2">
        <v>517</v>
      </c>
      <c r="C456" s="4">
        <v>2447.000024117529</v>
      </c>
      <c r="D456" s="4">
        <v>0</v>
      </c>
      <c r="E456" s="4">
        <f>(R456-S456*(1000-T456)/(1000-U456))*AO456</f>
        <v>0.1168467455163859</v>
      </c>
      <c r="F456" s="4">
        <f>IF(AZ456&lt;&gt;0,1/(1/AZ456-1/N456),0)</f>
        <v>0.002982308256893134</v>
      </c>
      <c r="G456" s="4">
        <f>((BC456-AP456/2)*S456-E456)/(BC456+AP456/2)</f>
        <v>1103.927463585444</v>
      </c>
      <c r="H456" s="4">
        <f>AP456*1000</f>
        <v>0.05396913213220916</v>
      </c>
      <c r="I456" s="4">
        <f>(AU456-BA456)</f>
        <v>1.801139947528064</v>
      </c>
      <c r="J456" s="4">
        <f>(P456+AT456*D456)</f>
        <v>25.08966064453125</v>
      </c>
      <c r="K456" s="4">
        <v>6</v>
      </c>
      <c r="L456" s="4">
        <f>(K456*AI456+AJ456)</f>
        <v>1.420000016689301</v>
      </c>
      <c r="M456" s="4">
        <v>1</v>
      </c>
      <c r="N456" s="4">
        <f>L456*(M456+1)*(M456+1)/(M456*M456+1)</f>
        <v>2.840000033378601</v>
      </c>
      <c r="O456" s="4">
        <v>23.29706954956055</v>
      </c>
      <c r="P456" s="4">
        <v>25.08966064453125</v>
      </c>
      <c r="Q456" s="4">
        <v>22.83117294311523</v>
      </c>
      <c r="R456" s="4">
        <v>1200.275024414062</v>
      </c>
      <c r="S456" s="4">
        <v>1200.056884765625</v>
      </c>
      <c r="T456" s="4">
        <v>13.65557765960693</v>
      </c>
      <c r="U456" s="4">
        <v>13.71951198577881</v>
      </c>
      <c r="V456" s="4">
        <v>48.39060592651367</v>
      </c>
      <c r="W456" s="4">
        <v>48.61761856079102</v>
      </c>
      <c r="X456" s="4">
        <v>499.5316772460938</v>
      </c>
      <c r="Y456" s="4">
        <v>2001.339721679688</v>
      </c>
      <c r="Z456" s="4">
        <v>91.53049468994141</v>
      </c>
      <c r="AA456" s="4">
        <v>101.7218627929688</v>
      </c>
      <c r="AB456" s="4">
        <v>9.819377899169922</v>
      </c>
      <c r="AC456" s="4">
        <v>0.2459551244974136</v>
      </c>
      <c r="AD456" s="4">
        <v>0.3186837136745453</v>
      </c>
      <c r="AE456" s="4">
        <v>0.003085891250520945</v>
      </c>
      <c r="AF456" s="4">
        <v>0.2925232946872711</v>
      </c>
      <c r="AG456" s="4">
        <v>0.005063615739345551</v>
      </c>
      <c r="AH456" s="4">
        <v>0.6666666865348816</v>
      </c>
      <c r="AI456" s="4">
        <v>-0.2195652425289154</v>
      </c>
      <c r="AJ456" s="4">
        <v>2.737391471862793</v>
      </c>
      <c r="AK456" s="4">
        <v>1</v>
      </c>
      <c r="AL456" s="4">
        <v>0</v>
      </c>
      <c r="AM456" s="4">
        <v>0.1599999964237213</v>
      </c>
      <c r="AN456" s="4">
        <v>111115</v>
      </c>
      <c r="AO456" s="4">
        <f>X456*0.000001/(K456*0.0001)</f>
        <v>0.8325527954101561</v>
      </c>
      <c r="AP456" s="4">
        <f>(U456-T456)/(1000-U456)*AO456</f>
        <v>5.396913213220916e-05</v>
      </c>
      <c r="AQ456" s="4">
        <f>(P456+273.15)</f>
        <v>298.2396606445312</v>
      </c>
      <c r="AR456" s="4">
        <f>(O456+273.15)</f>
        <v>296.4470695495605</v>
      </c>
      <c r="AS456" s="4">
        <f>(Y456*AK456+Z456*AL456)*AM456</f>
        <v>320.2143483114014</v>
      </c>
      <c r="AT456" s="4">
        <f>((AS456+0.00000010773*(AR456^4-AQ456^4))-AP456*44100)/(L456*0.92*2*29.3+0.00000043092*AQ456^3)</f>
        <v>3.381514087554577</v>
      </c>
      <c r="AU456" s="4">
        <f>0.61365*EXP(17.502*J456/(240.97+J456))</f>
        <v>3.196714263331946</v>
      </c>
      <c r="AV456" s="4">
        <f>AU456*1000/AA456</f>
        <v>31.42602952364445</v>
      </c>
      <c r="AW456" s="4">
        <f>(AV456-U456)</f>
        <v>17.70651753786564</v>
      </c>
      <c r="AX456" s="4">
        <f>IF(D456,P456,(O456+P456)/2)</f>
        <v>24.1933650970459</v>
      </c>
      <c r="AY456" s="4">
        <f>0.61365*EXP(17.502*AX456/(240.97+AX456))</f>
        <v>3.029939557631326</v>
      </c>
      <c r="AZ456" s="4">
        <f>IF(AW456&lt;&gt;0,(1000-(AV456+U456)/2)/AW456*AP456,0)</f>
        <v>0.002979179794781752</v>
      </c>
      <c r="BA456" s="4">
        <f>U456*AA456/1000</f>
        <v>1.395574315803882</v>
      </c>
      <c r="BB456" s="4">
        <f>(AY456-BA456)</f>
        <v>1.634365241827444</v>
      </c>
      <c r="BC456" s="4">
        <f>1/(1.6/F456+1.37/N456)</f>
        <v>0.001862268192005348</v>
      </c>
      <c r="BD456" s="4">
        <f>G456*AA456*0.001</f>
        <v>112.2935579842285</v>
      </c>
      <c r="BE456" s="4">
        <f>G456/S456</f>
        <v>0.9198959462667842</v>
      </c>
      <c r="BF456" s="4">
        <f>(1-AP456*AA456/AU456/F456)*100</f>
        <v>42.41579316784304</v>
      </c>
      <c r="BG456" s="4">
        <f>(S456-E456/(N456/1.35))</f>
        <v>1200.001341418937</v>
      </c>
      <c r="BH456" s="4">
        <f>E456*BF456/100/BG456</f>
        <v>4.130118208283197e-05</v>
      </c>
    </row>
    <row r="457" ht="16" customHeight="1">
      <c r="A457" s="4">
        <v>422</v>
      </c>
      <c r="B457" t="s" s="2">
        <v>518</v>
      </c>
      <c r="C457" s="4">
        <v>2452.500023994595</v>
      </c>
      <c r="D457" s="4">
        <v>0</v>
      </c>
      <c r="E457" s="4">
        <f>(R457-S457*(1000-T457)/(1000-U457))*AO457</f>
        <v>0.06110627643501342</v>
      </c>
      <c r="F457" s="4">
        <f>IF(AZ457&lt;&gt;0,1/(1/AZ457-1/N457),0)</f>
        <v>0.003020072568345046</v>
      </c>
      <c r="G457" s="4">
        <f>((BC457-AP457/2)*S457-E457)/(BC457+AP457/2)</f>
        <v>1134.153399618092</v>
      </c>
      <c r="H457" s="4">
        <f>AP457*1000</f>
        <v>0.05458881469724589</v>
      </c>
      <c r="I457" s="4">
        <f>(AU457-BA457)</f>
        <v>1.799097366473272</v>
      </c>
      <c r="J457" s="4">
        <f>(P457+AT457*D457)</f>
        <v>25.07416534423828</v>
      </c>
      <c r="K457" s="4">
        <v>6</v>
      </c>
      <c r="L457" s="4">
        <f>(K457*AI457+AJ457)</f>
        <v>1.420000016689301</v>
      </c>
      <c r="M457" s="4">
        <v>1</v>
      </c>
      <c r="N457" s="4">
        <f>L457*(M457+1)*(M457+1)/(M457*M457+1)</f>
        <v>2.840000033378601</v>
      </c>
      <c r="O457" s="4">
        <v>23.29591178894043</v>
      </c>
      <c r="P457" s="4">
        <v>25.07416534423828</v>
      </c>
      <c r="Q457" s="4">
        <v>22.83048629760742</v>
      </c>
      <c r="R457" s="4">
        <v>1200.496582031250</v>
      </c>
      <c r="S457" s="4">
        <v>1200.344482421875</v>
      </c>
      <c r="T457" s="4">
        <v>13.64593410491943</v>
      </c>
      <c r="U457" s="4">
        <v>13.71060276031494</v>
      </c>
      <c r="V457" s="4">
        <v>48.36067581176758</v>
      </c>
      <c r="W457" s="4">
        <v>48.58938980102539</v>
      </c>
      <c r="X457" s="4">
        <v>499.5344543457031</v>
      </c>
      <c r="Y457" s="4">
        <v>2000.993408203125</v>
      </c>
      <c r="Z457" s="4">
        <v>92.54229736328125</v>
      </c>
      <c r="AA457" s="4">
        <v>101.7217788696289</v>
      </c>
      <c r="AB457" s="4">
        <v>9.819377899169922</v>
      </c>
      <c r="AC457" s="4">
        <v>0.2459551244974136</v>
      </c>
      <c r="AD457" s="4">
        <v>0.3186837136745453</v>
      </c>
      <c r="AE457" s="4">
        <v>0.003085891250520945</v>
      </c>
      <c r="AF457" s="4">
        <v>0.2925232946872711</v>
      </c>
      <c r="AG457" s="4">
        <v>0.005063615739345551</v>
      </c>
      <c r="AH457" s="4">
        <v>0.6666666865348816</v>
      </c>
      <c r="AI457" s="4">
        <v>-0.2195652425289154</v>
      </c>
      <c r="AJ457" s="4">
        <v>2.737391471862793</v>
      </c>
      <c r="AK457" s="4">
        <v>1</v>
      </c>
      <c r="AL457" s="4">
        <v>0</v>
      </c>
      <c r="AM457" s="4">
        <v>0.1599999964237213</v>
      </c>
      <c r="AN457" s="4">
        <v>111115</v>
      </c>
      <c r="AO457" s="4">
        <f>X457*0.000001/(K457*0.0001)</f>
        <v>0.8325574239095052</v>
      </c>
      <c r="AP457" s="4">
        <f>(U457-T457)/(1000-U457)*AO457</f>
        <v>5.458881469724588e-05</v>
      </c>
      <c r="AQ457" s="4">
        <f>(P457+273.15)</f>
        <v>298.2241653442383</v>
      </c>
      <c r="AR457" s="4">
        <f>(O457+273.15)</f>
        <v>296.4459117889404</v>
      </c>
      <c r="AS457" s="4">
        <f>(Y457*AK457+Z457*AL457)*AM457</f>
        <v>320.1589381563899</v>
      </c>
      <c r="AT457" s="4">
        <f>((AS457+0.00000010773*(AR457^4-AQ457^4))-AP457*44100)/(L457*0.92*2*29.3+0.00000043092*AQ457^3)</f>
        <v>3.382507509525229</v>
      </c>
      <c r="AU457" s="4">
        <f>0.61365*EXP(17.502*J457/(240.97+J457))</f>
        <v>3.193764268627352</v>
      </c>
      <c r="AV457" s="4">
        <f>AU457*1000/AA457</f>
        <v>31.39705483051589</v>
      </c>
      <c r="AW457" s="4">
        <f>(AV457-U457)</f>
        <v>17.68645207020095</v>
      </c>
      <c r="AX457" s="4">
        <f>IF(D457,P457,(O457+P457)/2)</f>
        <v>24.18503856658936</v>
      </c>
      <c r="AY457" s="4">
        <f>0.61365*EXP(17.502*AX457/(240.97+AX457))</f>
        <v>3.028426599745869</v>
      </c>
      <c r="AZ457" s="4">
        <f>IF(AW457&lt;&gt;0,(1000-(AV457+U457)/2)/AW457*AP457,0)</f>
        <v>0.003016864417161384</v>
      </c>
      <c r="BA457" s="4">
        <f>U457*AA457/1000</f>
        <v>1.39466690215408</v>
      </c>
      <c r="BB457" s="4">
        <f>(AY457-BA457)</f>
        <v>1.633759697591789</v>
      </c>
      <c r="BC457" s="4">
        <f>1/(1.6/F457+1.37/N457)</f>
        <v>0.0018858282308501</v>
      </c>
      <c r="BD457" s="4">
        <f>G457*AA457*0.001</f>
        <v>115.3681013201895</v>
      </c>
      <c r="BE457" s="4">
        <f>G457/S457</f>
        <v>0.9448565942751432</v>
      </c>
      <c r="BF457" s="4">
        <f>(1-AP457*AA457/AU457/F457)*100</f>
        <v>42.42984822340986</v>
      </c>
      <c r="BG457" s="4">
        <f>(S457-E457/(N457/1.35))</f>
        <v>1200.315435424615</v>
      </c>
      <c r="BH457" s="4">
        <f>E457*BF457/100/BG457</f>
        <v>2.160040567768055e-05</v>
      </c>
    </row>
    <row r="458" ht="16" customHeight="1">
      <c r="A458" s="4">
        <v>423</v>
      </c>
      <c r="B458" t="s" s="2">
        <v>519</v>
      </c>
      <c r="C458" s="4">
        <v>2458.000023871660</v>
      </c>
      <c r="D458" s="4">
        <v>0</v>
      </c>
      <c r="E458" s="4">
        <f>(R458-S458*(1000-T458)/(1000-U458))*AO458</f>
        <v>-0.1328938623856419</v>
      </c>
      <c r="F458" s="4">
        <f>IF(AZ458&lt;&gt;0,1/(1/AZ458-1/N458),0)</f>
        <v>0.003028257542788544</v>
      </c>
      <c r="G458" s="4">
        <f>((BC458-AP458/2)*S458-E458)/(BC458+AP458/2)</f>
        <v>1235.487429128255</v>
      </c>
      <c r="H458" s="4">
        <f>AP458*1000</f>
        <v>0.05474043318543066</v>
      </c>
      <c r="I458" s="4">
        <f>(AU458-BA458)</f>
        <v>1.7992394633481</v>
      </c>
      <c r="J458" s="4">
        <f>(P458+AT458*D458)</f>
        <v>25.06970977783203</v>
      </c>
      <c r="K458" s="4">
        <v>6</v>
      </c>
      <c r="L458" s="4">
        <f>(K458*AI458+AJ458)</f>
        <v>1.420000016689301</v>
      </c>
      <c r="M458" s="4">
        <v>1</v>
      </c>
      <c r="N458" s="4">
        <f>L458*(M458+1)*(M458+1)/(M458*M458+1)</f>
        <v>2.840000033378601</v>
      </c>
      <c r="O458" s="4">
        <v>23.29455757141113</v>
      </c>
      <c r="P458" s="4">
        <v>25.06970977783203</v>
      </c>
      <c r="Q458" s="4">
        <v>22.83025360107422</v>
      </c>
      <c r="R458" s="4">
        <v>1200.386352539062</v>
      </c>
      <c r="S458" s="4">
        <v>1200.467041015625</v>
      </c>
      <c r="T458" s="4">
        <v>13.63602733612061</v>
      </c>
      <c r="U458" s="4">
        <v>13.70087432861328</v>
      </c>
      <c r="V458" s="4">
        <v>48.33024597167969</v>
      </c>
      <c r="W458" s="4">
        <v>48.55975723266602</v>
      </c>
      <c r="X458" s="4">
        <v>499.5492248535156</v>
      </c>
      <c r="Y458" s="4">
        <v>2000.652587890625</v>
      </c>
      <c r="Z458" s="4">
        <v>98.01218414306641</v>
      </c>
      <c r="AA458" s="4">
        <v>101.7217559814453</v>
      </c>
      <c r="AB458" s="4">
        <v>9.819377899169922</v>
      </c>
      <c r="AC458" s="4">
        <v>0.2459551244974136</v>
      </c>
      <c r="AD458" s="4">
        <v>0.3186837136745453</v>
      </c>
      <c r="AE458" s="4">
        <v>0.003085891250520945</v>
      </c>
      <c r="AF458" s="4">
        <v>0.2925232946872711</v>
      </c>
      <c r="AG458" s="4">
        <v>0.005063615739345551</v>
      </c>
      <c r="AH458" s="4">
        <v>1</v>
      </c>
      <c r="AI458" s="4">
        <v>-0.2195652425289154</v>
      </c>
      <c r="AJ458" s="4">
        <v>2.737391471862793</v>
      </c>
      <c r="AK458" s="4">
        <v>1</v>
      </c>
      <c r="AL458" s="4">
        <v>0</v>
      </c>
      <c r="AM458" s="4">
        <v>0.1599999964237213</v>
      </c>
      <c r="AN458" s="4">
        <v>111115</v>
      </c>
      <c r="AO458" s="4">
        <f>X458*0.000001/(K458*0.0001)</f>
        <v>0.832582041422526</v>
      </c>
      <c r="AP458" s="4">
        <f>(U458-T458)/(1000-U458)*AO458</f>
        <v>5.474043318543066e-05</v>
      </c>
      <c r="AQ458" s="4">
        <f>(P458+273.15)</f>
        <v>298.219709777832</v>
      </c>
      <c r="AR458" s="4">
        <f>(O458+273.15)</f>
        <v>296.4445575714111</v>
      </c>
      <c r="AS458" s="4">
        <f>(Y458*AK458+Z458*AL458)*AM458</f>
        <v>320.1044069076088</v>
      </c>
      <c r="AT458" s="4">
        <f>((AS458+0.00000010773*(AR458^4-AQ458^4))-AP458*44100)/(L458*0.92*2*29.3+0.00000043092*AQ458^3)</f>
        <v>3.382237415172802</v>
      </c>
      <c r="AU458" s="4">
        <f>0.61365*EXP(17.502*J458/(240.97+J458))</f>
        <v>3.192916458535748</v>
      </c>
      <c r="AV458" s="4">
        <f>AU458*1000/AA458</f>
        <v>31.38872729564516</v>
      </c>
      <c r="AW458" s="4">
        <f>(AV458-U458)</f>
        <v>17.68785296703188</v>
      </c>
      <c r="AX458" s="4">
        <f>IF(D458,P458,(O458+P458)/2)</f>
        <v>24.18213367462158</v>
      </c>
      <c r="AY458" s="4">
        <f>0.61365*EXP(17.502*AX458/(240.97+AX458))</f>
        <v>3.027898926778212</v>
      </c>
      <c r="AZ458" s="4">
        <f>IF(AW458&lt;&gt;0,(1000-(AV458+U458)/2)/AW458*AP458,0)</f>
        <v>0.003025031987919907</v>
      </c>
      <c r="BA458" s="4">
        <f>U458*AA458/1000</f>
        <v>1.393676995187649</v>
      </c>
      <c r="BB458" s="4">
        <f>(AY458-BA458)</f>
        <v>1.634221931590563</v>
      </c>
      <c r="BC458" s="4">
        <f>1/(1.6/F458+1.37/N458)</f>
        <v>0.001890934524050221</v>
      </c>
      <c r="BD458" s="4">
        <f>G458*AA458*0.001</f>
        <v>125.6759507839276</v>
      </c>
      <c r="BE458" s="4">
        <f>G458/S458</f>
        <v>1.029172302875556</v>
      </c>
      <c r="BF458" s="4">
        <f>(1-AP458*AA458/AU458/F458)*100</f>
        <v>42.41071119146837</v>
      </c>
      <c r="BG458" s="4">
        <f>(S458-E458/(N458/1.35))</f>
        <v>1200.530212393129</v>
      </c>
      <c r="BH458" s="4">
        <f>E458*BF458/100/BG458</f>
        <v>-4.694695026059519e-05</v>
      </c>
    </row>
    <row r="459" ht="16" customHeight="1">
      <c r="A459" s="4">
        <v>424</v>
      </c>
      <c r="B459" t="s" s="2">
        <v>520</v>
      </c>
      <c r="C459" s="4">
        <v>2463.000023759902</v>
      </c>
      <c r="D459" s="4">
        <v>0</v>
      </c>
      <c r="E459" s="4">
        <f>(R459-S459*(1000-T459)/(1000-U459))*AO459</f>
        <v>-0.2549240973629028</v>
      </c>
      <c r="F459" s="4">
        <f>IF(AZ459&lt;&gt;0,1/(1/AZ459-1/N459),0)</f>
        <v>0.003031088286708917</v>
      </c>
      <c r="G459" s="4">
        <f>((BC459-AP459/2)*S459-E459)/(BC459+AP459/2)</f>
        <v>1298.894613005391</v>
      </c>
      <c r="H459" s="4">
        <f>AP459*1000</f>
        <v>0.05480374345742722</v>
      </c>
      <c r="I459" s="4">
        <f>(AU459-BA459)</f>
        <v>1.799651606006631</v>
      </c>
      <c r="J459" s="4">
        <f>(P459+AT459*D459)</f>
        <v>25.06643486022949</v>
      </c>
      <c r="K459" s="4">
        <v>6</v>
      </c>
      <c r="L459" s="4">
        <f>(K459*AI459+AJ459)</f>
        <v>1.420000016689301</v>
      </c>
      <c r="M459" s="4">
        <v>1</v>
      </c>
      <c r="N459" s="4">
        <f>L459*(M459+1)*(M459+1)/(M459*M459+1)</f>
        <v>2.840000033378601</v>
      </c>
      <c r="O459" s="4">
        <v>23.29291915893555</v>
      </c>
      <c r="P459" s="4">
        <v>25.06643486022949</v>
      </c>
      <c r="Q459" s="4">
        <v>22.82967758178711</v>
      </c>
      <c r="R459" s="4">
        <v>1200.163208007812</v>
      </c>
      <c r="S459" s="4">
        <v>1200.390380859375</v>
      </c>
      <c r="T459" s="4">
        <v>13.62579917907715</v>
      </c>
      <c r="U459" s="4">
        <v>13.69072246551514</v>
      </c>
      <c r="V459" s="4">
        <v>48.29883193969727</v>
      </c>
      <c r="W459" s="4">
        <v>48.52901077270508</v>
      </c>
      <c r="X459" s="4">
        <v>499.5444030761719</v>
      </c>
      <c r="Y459" s="4">
        <v>2000.592163085938</v>
      </c>
      <c r="Z459" s="4">
        <v>111.8705902099609</v>
      </c>
      <c r="AA459" s="4">
        <v>101.7215728759766</v>
      </c>
      <c r="AB459" s="4">
        <v>9.819377899169922</v>
      </c>
      <c r="AC459" s="4">
        <v>0.2459551244974136</v>
      </c>
      <c r="AD459" s="4">
        <v>0.3186837136745453</v>
      </c>
      <c r="AE459" s="4">
        <v>0.003085891250520945</v>
      </c>
      <c r="AF459" s="4">
        <v>0.2925232946872711</v>
      </c>
      <c r="AG459" s="4">
        <v>0.005063615739345551</v>
      </c>
      <c r="AH459" s="4">
        <v>0.6666666865348816</v>
      </c>
      <c r="AI459" s="4">
        <v>-0.2195652425289154</v>
      </c>
      <c r="AJ459" s="4">
        <v>2.737391471862793</v>
      </c>
      <c r="AK459" s="4">
        <v>1</v>
      </c>
      <c r="AL459" s="4">
        <v>0</v>
      </c>
      <c r="AM459" s="4">
        <v>0.1599999964237213</v>
      </c>
      <c r="AN459" s="4">
        <v>111115</v>
      </c>
      <c r="AO459" s="4">
        <f>X459*0.000001/(K459*0.0001)</f>
        <v>0.8325740051269529</v>
      </c>
      <c r="AP459" s="4">
        <f>(U459-T459)/(1000-U459)*AO459</f>
        <v>5.480374345742722e-05</v>
      </c>
      <c r="AQ459" s="4">
        <f>(P459+273.15)</f>
        <v>298.2164348602295</v>
      </c>
      <c r="AR459" s="4">
        <f>(O459+273.15)</f>
        <v>296.4429191589355</v>
      </c>
      <c r="AS459" s="4">
        <f>(Y459*AK459+Z459*AL459)*AM459</f>
        <v>320.0947389390749</v>
      </c>
      <c r="AT459" s="4">
        <f>((AS459+0.00000010773*(AR459^4-AQ459^4))-AP459*44100)/(L459*0.92*2*29.3+0.00000043092*AQ459^3)</f>
        <v>3.382326624605236</v>
      </c>
      <c r="AU459" s="4">
        <f>0.61365*EXP(17.502*J459/(240.97+J459))</f>
        <v>3.192293429007298</v>
      </c>
      <c r="AV459" s="4">
        <f>AU459*1000/AA459</f>
        <v>31.38265894590014</v>
      </c>
      <c r="AW459" s="4">
        <f>(AV459-U459)</f>
        <v>17.691936480385</v>
      </c>
      <c r="AX459" s="4">
        <f>IF(D459,P459,(O459+P459)/2)</f>
        <v>24.17967700958252</v>
      </c>
      <c r="AY459" s="4">
        <f>0.61365*EXP(17.502*AX459/(240.97+AX459))</f>
        <v>3.027452736865941</v>
      </c>
      <c r="AZ459" s="4">
        <f>IF(AW459&lt;&gt;0,(1000-(AV459+U459)/2)/AW459*AP459,0)</f>
        <v>0.003027856701893749</v>
      </c>
      <c r="BA459" s="4">
        <f>U459*AA459/1000</f>
        <v>1.392641823000667</v>
      </c>
      <c r="BB459" s="4">
        <f>(AY459-BA459)</f>
        <v>1.634810913865274</v>
      </c>
      <c r="BC459" s="4">
        <f>1/(1.6/F459+1.37/N459)</f>
        <v>0.001892700511295368</v>
      </c>
      <c r="BD459" s="4">
        <f>G459*AA459*0.001</f>
        <v>132.1256030350413</v>
      </c>
      <c r="BE459" s="4">
        <f>G459/S459</f>
        <v>1.082060164523724</v>
      </c>
      <c r="BF459" s="4">
        <f>(1-AP459*AA459/AU459/F459)*100</f>
        <v>42.38681280714945</v>
      </c>
      <c r="BG459" s="4">
        <f>(S459-E459/(N459/1.35))</f>
        <v>1200.511559566204</v>
      </c>
      <c r="BH459" s="4">
        <f>E459*BF459/100/BG459</f>
        <v>-9.000679675968598e-05</v>
      </c>
    </row>
    <row r="460" ht="16" customHeight="1">
      <c r="A460" s="4">
        <v>425</v>
      </c>
      <c r="B460" t="s" s="2">
        <v>521</v>
      </c>
      <c r="C460" s="4">
        <v>2468.000023648143</v>
      </c>
      <c r="D460" s="4">
        <v>0</v>
      </c>
      <c r="E460" s="4">
        <f>(R460-S460*(1000-T460)/(1000-U460))*AO460</f>
        <v>-0.3040072365914519</v>
      </c>
      <c r="F460" s="4">
        <f>IF(AZ460&lt;&gt;0,1/(1/AZ460-1/N460),0)</f>
        <v>0.00299818900858378</v>
      </c>
      <c r="G460" s="4">
        <f>((BC460-AP460/2)*S460-E460)/(BC460+AP460/2)</f>
        <v>1326.091784530036</v>
      </c>
      <c r="H460" s="4">
        <f>AP460*1000</f>
        <v>0.05421457114143825</v>
      </c>
      <c r="I460" s="4">
        <f>(AU460-BA460)</f>
        <v>1.799839482955078</v>
      </c>
      <c r="J460" s="4">
        <f>(P460+AT460*D460)</f>
        <v>25.0618953704834</v>
      </c>
      <c r="K460" s="4">
        <v>6</v>
      </c>
      <c r="L460" s="4">
        <f>(K460*AI460+AJ460)</f>
        <v>1.420000016689301</v>
      </c>
      <c r="M460" s="4">
        <v>1</v>
      </c>
      <c r="N460" s="4">
        <f>L460*(M460+1)*(M460+1)/(M460*M460+1)</f>
        <v>2.840000033378601</v>
      </c>
      <c r="O460" s="4">
        <v>23.29127883911133</v>
      </c>
      <c r="P460" s="4">
        <v>25.0618953704834</v>
      </c>
      <c r="Q460" s="4">
        <v>22.83010482788086</v>
      </c>
      <c r="R460" s="4">
        <v>1200.002563476562</v>
      </c>
      <c r="S460" s="4">
        <v>1200.289550781250</v>
      </c>
      <c r="T460" s="4">
        <v>13.616135597229</v>
      </c>
      <c r="U460" s="4">
        <v>13.68036270141602</v>
      </c>
      <c r="V460" s="4">
        <v>48.26928329467773</v>
      </c>
      <c r="W460" s="4">
        <v>48.49702453613281</v>
      </c>
      <c r="X460" s="4">
        <v>499.5357971191406</v>
      </c>
      <c r="Y460" s="4">
        <v>2000.812744140625</v>
      </c>
      <c r="Z460" s="4">
        <v>111.8340759277344</v>
      </c>
      <c r="AA460" s="4">
        <v>101.7217559814453</v>
      </c>
      <c r="AB460" s="4">
        <v>9.819377899169922</v>
      </c>
      <c r="AC460" s="4">
        <v>0.2459551244974136</v>
      </c>
      <c r="AD460" s="4">
        <v>0.3186837136745453</v>
      </c>
      <c r="AE460" s="4">
        <v>0.003085891250520945</v>
      </c>
      <c r="AF460" s="4">
        <v>0.2925232946872711</v>
      </c>
      <c r="AG460" s="4">
        <v>0.005063615739345551</v>
      </c>
      <c r="AH460" s="4">
        <v>0.6666666865348816</v>
      </c>
      <c r="AI460" s="4">
        <v>-0.2195652425289154</v>
      </c>
      <c r="AJ460" s="4">
        <v>2.737391471862793</v>
      </c>
      <c r="AK460" s="4">
        <v>1</v>
      </c>
      <c r="AL460" s="4">
        <v>0</v>
      </c>
      <c r="AM460" s="4">
        <v>0.1599999964237213</v>
      </c>
      <c r="AN460" s="4">
        <v>111115</v>
      </c>
      <c r="AO460" s="4">
        <f>X460*0.000001/(K460*0.0001)</f>
        <v>0.8325596618652342</v>
      </c>
      <c r="AP460" s="4">
        <f>(U460-T460)/(1000-U460)*AO460</f>
        <v>5.421457114143825e-05</v>
      </c>
      <c r="AQ460" s="4">
        <f>(P460+273.15)</f>
        <v>298.2118953704834</v>
      </c>
      <c r="AR460" s="4">
        <f>(O460+273.15)</f>
        <v>296.4412788391113</v>
      </c>
      <c r="AS460" s="4">
        <f>(Y460*AK460+Z460*AL460)*AM460</f>
        <v>320.130031907036</v>
      </c>
      <c r="AT460" s="4">
        <f>((AS460+0.00000010773*(AR460^4-AQ460^4))-AP460*44100)/(L460*0.92*2*29.3+0.00000043092*AQ460^3)</f>
        <v>3.383423488400929</v>
      </c>
      <c r="AU460" s="4">
        <f>0.61365*EXP(17.502*J460/(240.97+J460))</f>
        <v>3.191429999406184</v>
      </c>
      <c r="AV460" s="4">
        <f>AU460*1000/AA460</f>
        <v>31.37411430440034</v>
      </c>
      <c r="AW460" s="4">
        <f>(AV460-U460)</f>
        <v>17.69375160298432</v>
      </c>
      <c r="AX460" s="4">
        <f>IF(D460,P460,(O460+P460)/2)</f>
        <v>24.17658710479736</v>
      </c>
      <c r="AY460" s="4">
        <f>0.61365*EXP(17.502*AX460/(240.97+AX460))</f>
        <v>3.026891616887131</v>
      </c>
      <c r="AZ460" s="4">
        <f>IF(AW460&lt;&gt;0,(1000-(AV460+U460)/2)/AW460*AP460,0)</f>
        <v>0.002995027157387248</v>
      </c>
      <c r="BA460" s="4">
        <f>U460*AA460/1000</f>
        <v>1.391590516451106</v>
      </c>
      <c r="BB460" s="4">
        <f>(AY460-BA460)</f>
        <v>1.635301100436025</v>
      </c>
      <c r="BC460" s="4">
        <f>1/(1.6/F460+1.37/N460)</f>
        <v>0.001872175789381849</v>
      </c>
      <c r="BD460" s="4">
        <f>G460*AA460*0.001</f>
        <v>134.8923849149637</v>
      </c>
      <c r="BE460" s="4">
        <f>G460/S460</f>
        <v>1.104809904965767</v>
      </c>
      <c r="BF460" s="4">
        <f>(1-AP460*AA460/AU460/F460)*100</f>
        <v>42.36509992738578</v>
      </c>
      <c r="BG460" s="4">
        <f>(S460-E460/(N460/1.35))</f>
        <v>1200.434061261734</v>
      </c>
      <c r="BH460" s="4">
        <f>E460*BF460/100/BG460</f>
        <v>-0.0001072886664287774</v>
      </c>
    </row>
    <row r="461" ht="16" customHeight="1">
      <c r="A461" s="4">
        <v>426</v>
      </c>
      <c r="B461" t="s" s="2">
        <v>522</v>
      </c>
      <c r="C461" s="4">
        <v>2473.500023525208</v>
      </c>
      <c r="D461" s="4">
        <v>0</v>
      </c>
      <c r="E461" s="4">
        <f>(R461-S461*(1000-T461)/(1000-U461))*AO461</f>
        <v>-0.2849977327645047</v>
      </c>
      <c r="F461" s="4">
        <f>IF(AZ461&lt;&gt;0,1/(1/AZ461-1/N461),0)</f>
        <v>0.002966482369183805</v>
      </c>
      <c r="G461" s="4">
        <f>((BC461-AP461/2)*S461-E461)/(BC461+AP461/2)</f>
        <v>1317.675530027234</v>
      </c>
      <c r="H461" s="4">
        <f>AP461*1000</f>
        <v>0.05361540787068282</v>
      </c>
      <c r="I461" s="4">
        <f>(AU461-BA461)</f>
        <v>1.798983300501132</v>
      </c>
      <c r="J461" s="4">
        <f>(P461+AT461*D461)</f>
        <v>25.05164337158203</v>
      </c>
      <c r="K461" s="4">
        <v>6</v>
      </c>
      <c r="L461" s="4">
        <f>(K461*AI461+AJ461)</f>
        <v>1.420000016689301</v>
      </c>
      <c r="M461" s="4">
        <v>1</v>
      </c>
      <c r="N461" s="4">
        <f>L461*(M461+1)*(M461+1)/(M461*M461+1)</f>
        <v>2.840000033378601</v>
      </c>
      <c r="O461" s="4">
        <v>23.29006767272949</v>
      </c>
      <c r="P461" s="4">
        <v>25.05164337158203</v>
      </c>
      <c r="Q461" s="4">
        <v>22.8308219909668</v>
      </c>
      <c r="R461" s="4">
        <v>1199.996215820312</v>
      </c>
      <c r="S461" s="4">
        <v>1200.261230468750</v>
      </c>
      <c r="T461" s="4">
        <v>13.60607814788818</v>
      </c>
      <c r="U461" s="4">
        <v>13.66959476470947</v>
      </c>
      <c r="V461" s="4">
        <v>48.23696899414062</v>
      </c>
      <c r="W461" s="4">
        <v>48.46274566650391</v>
      </c>
      <c r="X461" s="4">
        <v>499.5465087890625</v>
      </c>
      <c r="Y461" s="4">
        <v>2001.074096679688</v>
      </c>
      <c r="Z461" s="4">
        <v>111.9626388549805</v>
      </c>
      <c r="AA461" s="4">
        <v>101.721923828125</v>
      </c>
      <c r="AB461" s="4">
        <v>9.819377899169922</v>
      </c>
      <c r="AC461" s="4">
        <v>0.2459551244974136</v>
      </c>
      <c r="AD461" s="4">
        <v>0.3186837136745453</v>
      </c>
      <c r="AE461" s="4">
        <v>0.003085891250520945</v>
      </c>
      <c r="AF461" s="4">
        <v>0.2925232946872711</v>
      </c>
      <c r="AG461" s="4">
        <v>0.005063615739345551</v>
      </c>
      <c r="AH461" s="4">
        <v>1</v>
      </c>
      <c r="AI461" s="4">
        <v>-0.2195652425289154</v>
      </c>
      <c r="AJ461" s="4">
        <v>2.737391471862793</v>
      </c>
      <c r="AK461" s="4">
        <v>1</v>
      </c>
      <c r="AL461" s="4">
        <v>0</v>
      </c>
      <c r="AM461" s="4">
        <v>0.1599999964237213</v>
      </c>
      <c r="AN461" s="4">
        <v>111115</v>
      </c>
      <c r="AO461" s="4">
        <f>X461*0.000001/(K461*0.0001)</f>
        <v>0.8325775146484373</v>
      </c>
      <c r="AP461" s="4">
        <f>(U461-T461)/(1000-U461)*AO461</f>
        <v>5.361540787068282e-05</v>
      </c>
      <c r="AQ461" s="4">
        <f>(P461+273.15)</f>
        <v>298.201643371582</v>
      </c>
      <c r="AR461" s="4">
        <f>(O461+273.15)</f>
        <v>296.4400676727295</v>
      </c>
      <c r="AS461" s="4">
        <f>(Y461*AK461+Z461*AL461)*AM461</f>
        <v>320.1718483123514</v>
      </c>
      <c r="AT461" s="4">
        <f>((AS461+0.00000010773*(AR461^4-AQ461^4))-AP461*44100)/(L461*0.92*2*29.3+0.00000043092*AQ461^3)</f>
        <v>3.385421458897119</v>
      </c>
      <c r="AU461" s="4">
        <f>0.61365*EXP(17.502*J461/(240.97+J461))</f>
        <v>3.189480777918245</v>
      </c>
      <c r="AV461" s="4">
        <f>AU461*1000/AA461</f>
        <v>31.3549002799767</v>
      </c>
      <c r="AW461" s="4">
        <f>(AV461-U461)</f>
        <v>17.68530551526723</v>
      </c>
      <c r="AX461" s="4">
        <f>IF(D461,P461,(O461+P461)/2)</f>
        <v>24.17085552215576</v>
      </c>
      <c r="AY461" s="4">
        <f>0.61365*EXP(17.502*AX461/(240.97+AX461))</f>
        <v>3.025851014712868</v>
      </c>
      <c r="AZ461" s="4">
        <f>IF(AW461&lt;&gt;0,(1000-(AV461+U461)/2)/AW461*AP461,0)</f>
        <v>0.002963387004677071</v>
      </c>
      <c r="BA461" s="4">
        <f>U461*AA461/1000</f>
        <v>1.390497477417113</v>
      </c>
      <c r="BB461" s="4">
        <f>(AY461-BA461)</f>
        <v>1.635353537295754</v>
      </c>
      <c r="BC461" s="4">
        <f>1/(1.6/F461+1.37/N461)</f>
        <v>0.001852394728572902</v>
      </c>
      <c r="BD461" s="4">
        <f>G461*AA461*0.001</f>
        <v>134.0364898956145</v>
      </c>
      <c r="BE461" s="4">
        <f>G461/S461</f>
        <v>1.097823954134242</v>
      </c>
      <c r="BF461" s="4">
        <f>(1-AP461*AA461/AU461/F461)*100</f>
        <v>42.35755169648385</v>
      </c>
      <c r="BG461" s="4">
        <f>(S461-E461/(N461/1.35))</f>
        <v>1200.396704741535</v>
      </c>
      <c r="BH461" s="4">
        <f>E461*BF461/100/BG461</f>
        <v>-0.0001005651394349042</v>
      </c>
    </row>
    <row r="462" ht="16" customHeight="1">
      <c r="A462" s="4">
        <v>427</v>
      </c>
      <c r="B462" t="s" s="2">
        <v>523</v>
      </c>
      <c r="C462" s="4">
        <v>2478.500023413450</v>
      </c>
      <c r="D462" s="4">
        <v>0</v>
      </c>
      <c r="E462" s="4">
        <f>(R462-S462*(1000-T462)/(1000-U462))*AO462</f>
        <v>-0.2761701137656894</v>
      </c>
      <c r="F462" s="4">
        <f>IF(AZ462&lt;&gt;0,1/(1/AZ462-1/N462),0)</f>
        <v>0.002940520368662607</v>
      </c>
      <c r="G462" s="4">
        <f>((BC462-AP462/2)*S462-E462)/(BC462+AP462/2)</f>
        <v>1314.306840050182</v>
      </c>
      <c r="H462" s="4">
        <f>AP462*1000</f>
        <v>0.05311710237428371</v>
      </c>
      <c r="I462" s="4">
        <f>(AU462-BA462)</f>
        <v>1.798016239059769</v>
      </c>
      <c r="J462" s="4">
        <f>(P462+AT462*D462)</f>
        <v>25.04142379760742</v>
      </c>
      <c r="K462" s="4">
        <v>6</v>
      </c>
      <c r="L462" s="4">
        <f>(K462*AI462+AJ462)</f>
        <v>1.420000016689301</v>
      </c>
      <c r="M462" s="4">
        <v>1</v>
      </c>
      <c r="N462" s="4">
        <f>L462*(M462+1)*(M462+1)/(M462*M462+1)</f>
        <v>2.840000033378601</v>
      </c>
      <c r="O462" s="4">
        <v>23.28960990905762</v>
      </c>
      <c r="P462" s="4">
        <v>25.04142379760742</v>
      </c>
      <c r="Q462" s="4">
        <v>22.83135795593262</v>
      </c>
      <c r="R462" s="4">
        <v>1200.019042968750</v>
      </c>
      <c r="S462" s="4">
        <v>1200.274169921875</v>
      </c>
      <c r="T462" s="4">
        <v>13.59703063964844</v>
      </c>
      <c r="U462" s="4">
        <v>13.65995693206787</v>
      </c>
      <c r="V462" s="4">
        <v>48.20639038085938</v>
      </c>
      <c r="W462" s="4">
        <v>48.42997741699219</v>
      </c>
      <c r="X462" s="4">
        <v>499.5513610839844</v>
      </c>
      <c r="Y462" s="4">
        <v>2001.309814453125</v>
      </c>
      <c r="Z462" s="4">
        <v>112.2843627929688</v>
      </c>
      <c r="AA462" s="4">
        <v>101.7223205566406</v>
      </c>
      <c r="AB462" s="4">
        <v>9.819377899169922</v>
      </c>
      <c r="AC462" s="4">
        <v>0.2459551244974136</v>
      </c>
      <c r="AD462" s="4">
        <v>0.3186837136745453</v>
      </c>
      <c r="AE462" s="4">
        <v>0.003085891250520945</v>
      </c>
      <c r="AF462" s="4">
        <v>0.2925232946872711</v>
      </c>
      <c r="AG462" s="4">
        <v>0.005063615739345551</v>
      </c>
      <c r="AH462" s="4">
        <v>1</v>
      </c>
      <c r="AI462" s="4">
        <v>-0.2195652425289154</v>
      </c>
      <c r="AJ462" s="4">
        <v>2.737391471862793</v>
      </c>
      <c r="AK462" s="4">
        <v>1</v>
      </c>
      <c r="AL462" s="4">
        <v>0</v>
      </c>
      <c r="AM462" s="4">
        <v>0.1599999964237213</v>
      </c>
      <c r="AN462" s="4">
        <v>111115</v>
      </c>
      <c r="AO462" s="4">
        <f>X462*0.000001/(K462*0.0001)</f>
        <v>0.8325856018066404</v>
      </c>
      <c r="AP462" s="4">
        <f>(U462-T462)/(1000-U462)*AO462</f>
        <v>5.311710237428371e-05</v>
      </c>
      <c r="AQ462" s="4">
        <f>(P462+273.15)</f>
        <v>298.1914237976074</v>
      </c>
      <c r="AR462" s="4">
        <f>(O462+273.15)</f>
        <v>296.4396099090576</v>
      </c>
      <c r="AS462" s="4">
        <f>(Y462*AK462+Z462*AL462)*AM462</f>
        <v>320.2095631552584</v>
      </c>
      <c r="AT462" s="4">
        <f>((AS462+0.00000010773*(AR462^4-AQ462^4))-AP462*44100)/(L462*0.92*2*29.3+0.00000043092*AQ462^3)</f>
        <v>3.38741394307386</v>
      </c>
      <c r="AU462" s="4">
        <f>0.61365*EXP(17.502*J462/(240.97+J462))</f>
        <v>3.187538756893482</v>
      </c>
      <c r="AV462" s="4">
        <f>AU462*1000/AA462</f>
        <v>31.33568659710834</v>
      </c>
      <c r="AW462" s="4">
        <f>(AV462-U462)</f>
        <v>17.67572966504047</v>
      </c>
      <c r="AX462" s="4">
        <f>IF(D462,P462,(O462+P462)/2)</f>
        <v>24.16551685333252</v>
      </c>
      <c r="AY462" s="4">
        <f>0.61365*EXP(17.502*AX462/(240.97+AX462))</f>
        <v>3.024882029679187</v>
      </c>
      <c r="AZ462" s="4">
        <f>IF(AW462&lt;&gt;0,(1000-(AV462+U462)/2)/AW462*AP462,0)</f>
        <v>0.002937478919193281</v>
      </c>
      <c r="BA462" s="4">
        <f>U462*AA462/1000</f>
        <v>1.389522517833713</v>
      </c>
      <c r="BB462" s="4">
        <f>(AY462-BA462)</f>
        <v>1.635359511845474</v>
      </c>
      <c r="BC462" s="4">
        <f>1/(1.6/F462+1.37/N462)</f>
        <v>0.00183619733767994</v>
      </c>
      <c r="BD462" s="4">
        <f>G462*AA462*0.001</f>
        <v>133.694341693370</v>
      </c>
      <c r="BE462" s="4">
        <f>G462/S462</f>
        <v>1.095005518727216</v>
      </c>
      <c r="BF462" s="4">
        <f>(1-AP462*AA462/AU462/F462)*100</f>
        <v>42.35376226039295</v>
      </c>
      <c r="BG462" s="4">
        <f>(S462-E462/(N462/1.35))</f>
        <v>1200.405447967369</v>
      </c>
      <c r="BH462" s="4">
        <f>E462*BF462/100/BG462</f>
        <v>-9.744077187973282e-05</v>
      </c>
    </row>
    <row r="463" ht="16" customHeight="1">
      <c r="A463" s="4">
        <v>428</v>
      </c>
      <c r="B463" t="s" s="2">
        <v>524</v>
      </c>
      <c r="C463" s="4">
        <v>2483.500023301691</v>
      </c>
      <c r="D463" s="4">
        <v>0</v>
      </c>
      <c r="E463" s="4">
        <f>(R463-S463*(1000-T463)/(1000-U463))*AO463</f>
        <v>-0.2683547218145343</v>
      </c>
      <c r="F463" s="4">
        <f>IF(AZ463&lt;&gt;0,1/(1/AZ463-1/N463),0)</f>
        <v>0.002904719073213981</v>
      </c>
      <c r="G463" s="4">
        <f>((BC463-AP463/2)*S463-E463)/(BC463+AP463/2)</f>
        <v>1311.873481046949</v>
      </c>
      <c r="H463" s="4">
        <f>AP463*1000</f>
        <v>0.0524493161521965</v>
      </c>
      <c r="I463" s="4">
        <f>(AU463-BA463)</f>
        <v>1.797296353922943</v>
      </c>
      <c r="J463" s="4">
        <f>(P463+AT463*D463)</f>
        <v>25.03248596191406</v>
      </c>
      <c r="K463" s="4">
        <v>6</v>
      </c>
      <c r="L463" s="4">
        <f>(K463*AI463+AJ463)</f>
        <v>1.420000016689301</v>
      </c>
      <c r="M463" s="4">
        <v>1</v>
      </c>
      <c r="N463" s="4">
        <f>L463*(M463+1)*(M463+1)/(M463*M463+1)</f>
        <v>2.840000033378601</v>
      </c>
      <c r="O463" s="4">
        <v>23.28837966918945</v>
      </c>
      <c r="P463" s="4">
        <v>25.03248596191406</v>
      </c>
      <c r="Q463" s="4">
        <v>22.83200645446777</v>
      </c>
      <c r="R463" s="4">
        <v>1200.000122070312</v>
      </c>
      <c r="S463" s="4">
        <v>1200.246826171875</v>
      </c>
      <c r="T463" s="4">
        <v>13.58820343017578</v>
      </c>
      <c r="U463" s="4">
        <v>13.65033912658691</v>
      </c>
      <c r="V463" s="4">
        <v>48.17863845825195</v>
      </c>
      <c r="W463" s="4">
        <v>48.39945983886719</v>
      </c>
      <c r="X463" s="4">
        <v>499.5521240234375</v>
      </c>
      <c r="Y463" s="4">
        <v>2001.151733398438</v>
      </c>
      <c r="Z463" s="4">
        <v>108.393798828125</v>
      </c>
      <c r="AA463" s="4">
        <v>101.7223663330078</v>
      </c>
      <c r="AB463" s="4">
        <v>9.819377899169922</v>
      </c>
      <c r="AC463" s="4">
        <v>0.2459551244974136</v>
      </c>
      <c r="AD463" s="4">
        <v>0.3186837136745453</v>
      </c>
      <c r="AE463" s="4">
        <v>0.003085891250520945</v>
      </c>
      <c r="AF463" s="4">
        <v>0.2925232946872711</v>
      </c>
      <c r="AG463" s="4">
        <v>0.005063615739345551</v>
      </c>
      <c r="AH463" s="4">
        <v>0.6666666865348816</v>
      </c>
      <c r="AI463" s="4">
        <v>-0.2195652425289154</v>
      </c>
      <c r="AJ463" s="4">
        <v>2.737391471862793</v>
      </c>
      <c r="AK463" s="4">
        <v>1</v>
      </c>
      <c r="AL463" s="4">
        <v>0</v>
      </c>
      <c r="AM463" s="4">
        <v>0.1599999964237213</v>
      </c>
      <c r="AN463" s="4">
        <v>111115</v>
      </c>
      <c r="AO463" s="4">
        <f>X463*0.000001/(K463*0.0001)</f>
        <v>0.8325868733723957</v>
      </c>
      <c r="AP463" s="4">
        <f>(U463-T463)/(1000-U463)*AO463</f>
        <v>5.24493161521965e-05</v>
      </c>
      <c r="AQ463" s="4">
        <f>(P463+273.15)</f>
        <v>298.182485961914</v>
      </c>
      <c r="AR463" s="4">
        <f>(O463+273.15)</f>
        <v>296.4383796691894</v>
      </c>
      <c r="AS463" s="4">
        <f>(Y463*AK463+Z463*AL463)*AM463</f>
        <v>320.1842701870737</v>
      </c>
      <c r="AT463" s="4">
        <f>((AS463+0.00000010773*(AR463^4-AQ463^4))-AP463*44100)/(L463*0.92*2*29.3+0.00000043092*AQ463^3)</f>
        <v>3.38850445430547</v>
      </c>
      <c r="AU463" s="4">
        <f>0.61365*EXP(17.502*J463/(240.97+J463))</f>
        <v>3.185841151127407</v>
      </c>
      <c r="AV463" s="4">
        <f>AU463*1000/AA463</f>
        <v>31.31898387713416</v>
      </c>
      <c r="AW463" s="4">
        <f>(AV463-U463)</f>
        <v>17.66864475054725</v>
      </c>
      <c r="AX463" s="4">
        <f>IF(D463,P463,(O463+P463)/2)</f>
        <v>24.16043281555176</v>
      </c>
      <c r="AY463" s="4">
        <f>0.61365*EXP(17.502*AX463/(240.97+AX463))</f>
        <v>3.023959513172517</v>
      </c>
      <c r="AZ463" s="4">
        <f>IF(AW463&lt;&gt;0,(1000-(AV463+U463)/2)/AW463*AP463,0)</f>
        <v>0.002901751195768556</v>
      </c>
      <c r="BA463" s="4">
        <f>U463*AA463/1000</f>
        <v>1.388544797204464</v>
      </c>
      <c r="BB463" s="4">
        <f>(AY463-BA463)</f>
        <v>1.635414715968053</v>
      </c>
      <c r="BC463" s="4">
        <f>1/(1.6/F463+1.37/N463)</f>
        <v>0.001813860909280995</v>
      </c>
      <c r="BD463" s="4">
        <f>G463*AA463*0.001</f>
        <v>133.4468748216159</v>
      </c>
      <c r="BE463" s="4">
        <f>G463/S463</f>
        <v>1.093003082733492</v>
      </c>
      <c r="BF463" s="4">
        <f>(1-AP463*AA463/AU463/F463)*100</f>
        <v>42.34618762075161</v>
      </c>
      <c r="BG463" s="4">
        <f>(S463-E463/(N463/1.35))</f>
        <v>1200.374389154337</v>
      </c>
      <c r="BH463" s="4">
        <f>E463*BF463/100/BG463</f>
        <v>-9.466879251629704e-05</v>
      </c>
    </row>
    <row r="464" ht="16" customHeight="1">
      <c r="A464" s="4">
        <v>429</v>
      </c>
      <c r="B464" t="s" s="2">
        <v>525</v>
      </c>
      <c r="C464" s="4">
        <v>2489.000023178756</v>
      </c>
      <c r="D464" s="4">
        <v>0</v>
      </c>
      <c r="E464" s="4">
        <f>(R464-S464*(1000-T464)/(1000-U464))*AO464</f>
        <v>-0.259851729387404</v>
      </c>
      <c r="F464" s="4">
        <f>IF(AZ464&lt;&gt;0,1/(1/AZ464-1/N464),0)</f>
        <v>0.002915609925580134</v>
      </c>
      <c r="G464" s="4">
        <f>((BC464-AP464/2)*S464-E464)/(BC464+AP464/2)</f>
        <v>1306.603352222195</v>
      </c>
      <c r="H464" s="4">
        <f>AP464*1000</f>
        <v>0.05257392119178735</v>
      </c>
      <c r="I464" s="4">
        <f>(AU464-BA464)</f>
        <v>1.794890384751193</v>
      </c>
      <c r="J464" s="4">
        <f>(P464+AT464*D464)</f>
        <v>25.01374053955078</v>
      </c>
      <c r="K464" s="4">
        <v>6</v>
      </c>
      <c r="L464" s="4">
        <f>(K464*AI464+AJ464)</f>
        <v>1.420000016689301</v>
      </c>
      <c r="M464" s="4">
        <v>1</v>
      </c>
      <c r="N464" s="4">
        <f>L464*(M464+1)*(M464+1)/(M464*M464+1)</f>
        <v>2.840000033378601</v>
      </c>
      <c r="O464" s="4">
        <v>23.28716659545898</v>
      </c>
      <c r="P464" s="4">
        <v>25.01374053955078</v>
      </c>
      <c r="Q464" s="4">
        <v>22.83271026611328</v>
      </c>
      <c r="R464" s="4">
        <v>1199.834594726562</v>
      </c>
      <c r="S464" s="4">
        <v>1200.070922851562</v>
      </c>
      <c r="T464" s="4">
        <v>13.57669830322266</v>
      </c>
      <c r="U464" s="4">
        <v>13.63898372650146</v>
      </c>
      <c r="V464" s="4">
        <v>48.14211273193359</v>
      </c>
      <c r="W464" s="4">
        <v>48.36326599121094</v>
      </c>
      <c r="X464" s="4">
        <v>499.5409545898438</v>
      </c>
      <c r="Y464" s="4">
        <v>2000.762329101562</v>
      </c>
      <c r="Z464" s="4">
        <v>104.8639221191406</v>
      </c>
      <c r="AA464" s="4">
        <v>101.7226028442383</v>
      </c>
      <c r="AB464" s="4">
        <v>9.819377899169922</v>
      </c>
      <c r="AC464" s="4">
        <v>0.2459551244974136</v>
      </c>
      <c r="AD464" s="4">
        <v>0.3186837136745453</v>
      </c>
      <c r="AE464" s="4">
        <v>0.003085891250520945</v>
      </c>
      <c r="AF464" s="4">
        <v>0.2925232946872711</v>
      </c>
      <c r="AG464" s="4">
        <v>0.005063615739345551</v>
      </c>
      <c r="AH464" s="4">
        <v>0.6666666865348816</v>
      </c>
      <c r="AI464" s="4">
        <v>-0.2195652425289154</v>
      </c>
      <c r="AJ464" s="4">
        <v>2.737391471862793</v>
      </c>
      <c r="AK464" s="4">
        <v>1</v>
      </c>
      <c r="AL464" s="4">
        <v>0</v>
      </c>
      <c r="AM464" s="4">
        <v>0.1599999964237213</v>
      </c>
      <c r="AN464" s="4">
        <v>111115</v>
      </c>
      <c r="AO464" s="4">
        <f>X464*0.000001/(K464*0.0001)</f>
        <v>0.8325682576497395</v>
      </c>
      <c r="AP464" s="4">
        <f>(U464-T464)/(1000-U464)*AO464</f>
        <v>5.257392119178735e-05</v>
      </c>
      <c r="AQ464" s="4">
        <f>(P464+273.15)</f>
        <v>298.1637405395508</v>
      </c>
      <c r="AR464" s="4">
        <f>(O464+273.15)</f>
        <v>296.437166595459</v>
      </c>
      <c r="AS464" s="4">
        <f>(Y464*AK464+Z464*AL464)*AM464</f>
        <v>320.1219655009663</v>
      </c>
      <c r="AT464" s="4">
        <f>((AS464+0.00000010773*(AR464^4-AQ464^4))-AP464*44100)/(L464*0.92*2*29.3+0.00000043092*AQ464^3)</f>
        <v>3.390096036593276</v>
      </c>
      <c r="AU464" s="4">
        <f>0.61365*EXP(17.502*J464/(240.97+J464))</f>
        <v>3.182283309561131</v>
      </c>
      <c r="AV464" s="4">
        <f>AU464*1000/AA464</f>
        <v>31.28393513911525</v>
      </c>
      <c r="AW464" s="4">
        <f>(AV464-U464)</f>
        <v>17.64495141261379</v>
      </c>
      <c r="AX464" s="4">
        <f>IF(D464,P464,(O464+P464)/2)</f>
        <v>24.15045356750488</v>
      </c>
      <c r="AY464" s="4">
        <f>0.61365*EXP(17.502*AX464/(240.97+AX464))</f>
        <v>3.022149458796358</v>
      </c>
      <c r="AZ464" s="4">
        <f>IF(AW464&lt;&gt;0,(1000-(AV464+U464)/2)/AW464*AP464,0)</f>
        <v>0.002912619762555719</v>
      </c>
      <c r="BA464" s="4">
        <f>U464*AA464/1000</f>
        <v>1.387392924809937</v>
      </c>
      <c r="BB464" s="4">
        <f>(AY464-BA464)</f>
        <v>1.634756533986421</v>
      </c>
      <c r="BC464" s="4">
        <f>1/(1.6/F464+1.37/N464)</f>
        <v>0.001820655763110451</v>
      </c>
      <c r="BD464" s="4">
        <f>G464*AA464*0.001</f>
        <v>132.9110938730487</v>
      </c>
      <c r="BE464" s="4">
        <f>G464/S464</f>
        <v>1.088771777852507</v>
      </c>
      <c r="BF464" s="4">
        <f>(1-AP464*AA464/AU464/F464)*100</f>
        <v>42.36058385826558</v>
      </c>
      <c r="BG464" s="4">
        <f>(S464-E464/(N464/1.35))</f>
        <v>1200.194443918657</v>
      </c>
      <c r="BH464" s="4">
        <f>E464*BF464/100/BG464</f>
        <v>-9.171406374362856e-05</v>
      </c>
    </row>
    <row r="465" ht="16" customHeight="1">
      <c r="A465" s="4">
        <v>430</v>
      </c>
      <c r="B465" t="s" s="2">
        <v>526</v>
      </c>
      <c r="C465" s="4">
        <v>2494.500023055822</v>
      </c>
      <c r="D465" s="4">
        <v>0</v>
      </c>
      <c r="E465" s="4">
        <f>(R465-S465*(1000-T465)/(1000-U465))*AO465</f>
        <v>-0.2040233736906726</v>
      </c>
      <c r="F465" s="4">
        <f>IF(AZ465&lt;&gt;0,1/(1/AZ465-1/N465),0)</f>
        <v>0.002943655352503448</v>
      </c>
      <c r="G465" s="4">
        <f>((BC465-AP465/2)*S465-E465)/(BC465+AP465/2)</f>
        <v>1275.215648598327</v>
      </c>
      <c r="H465" s="4">
        <f>AP465*1000</f>
        <v>0.05297712362447279</v>
      </c>
      <c r="I465" s="4">
        <f>(AU465-BA465)</f>
        <v>1.791500934123672</v>
      </c>
      <c r="J465" s="4">
        <f>(P465+AT465*D465)</f>
        <v>24.98951148986816</v>
      </c>
      <c r="K465" s="4">
        <v>6</v>
      </c>
      <c r="L465" s="4">
        <f>(K465*AI465+AJ465)</f>
        <v>1.420000016689301</v>
      </c>
      <c r="M465" s="4">
        <v>1</v>
      </c>
      <c r="N465" s="4">
        <f>L465*(M465+1)*(M465+1)/(M465*M465+1)</f>
        <v>2.840000033378601</v>
      </c>
      <c r="O465" s="4">
        <v>23.28586387634277</v>
      </c>
      <c r="P465" s="4">
        <v>24.98951148986816</v>
      </c>
      <c r="Q465" s="4">
        <v>22.83364868164062</v>
      </c>
      <c r="R465" s="4">
        <v>1199.720581054688</v>
      </c>
      <c r="S465" s="4">
        <v>1199.889282226562</v>
      </c>
      <c r="T465" s="4">
        <v>13.56433200836182</v>
      </c>
      <c r="U465" s="4">
        <v>13.62709522247314</v>
      </c>
      <c r="V465" s="4">
        <v>48.10330963134766</v>
      </c>
      <c r="W465" s="4">
        <v>48.32540512084961</v>
      </c>
      <c r="X465" s="4">
        <v>499.5461120605469</v>
      </c>
      <c r="Y465" s="4">
        <v>2000.327636718750</v>
      </c>
      <c r="Z465" s="4">
        <v>107.2746429443359</v>
      </c>
      <c r="AA465" s="4">
        <v>101.7229919433594</v>
      </c>
      <c r="AB465" s="4">
        <v>9.819377899169922</v>
      </c>
      <c r="AC465" s="4">
        <v>0.2459551244974136</v>
      </c>
      <c r="AD465" s="4">
        <v>0.3186837136745453</v>
      </c>
      <c r="AE465" s="4">
        <v>0.003085891250520945</v>
      </c>
      <c r="AF465" s="4">
        <v>0.2925232946872711</v>
      </c>
      <c r="AG465" s="4">
        <v>0.005063615739345551</v>
      </c>
      <c r="AH465" s="4">
        <v>0.6666666865348816</v>
      </c>
      <c r="AI465" s="4">
        <v>-0.2195652425289154</v>
      </c>
      <c r="AJ465" s="4">
        <v>2.737391471862793</v>
      </c>
      <c r="AK465" s="4">
        <v>1</v>
      </c>
      <c r="AL465" s="4">
        <v>0</v>
      </c>
      <c r="AM465" s="4">
        <v>0.1599999964237213</v>
      </c>
      <c r="AN465" s="4">
        <v>111115</v>
      </c>
      <c r="AO465" s="4">
        <f>X465*0.000001/(K465*0.0001)</f>
        <v>0.8325768534342447</v>
      </c>
      <c r="AP465" s="4">
        <f>(U465-T465)/(1000-U465)*AO465</f>
        <v>5.297712362447278e-05</v>
      </c>
      <c r="AQ465" s="4">
        <f>(P465+273.15)</f>
        <v>298.1395114898681</v>
      </c>
      <c r="AR465" s="4">
        <f>(O465+273.15)</f>
        <v>296.4358638763428</v>
      </c>
      <c r="AS465" s="4">
        <f>(Y465*AK465+Z465*AL465)*AM465</f>
        <v>320.0524147212709</v>
      </c>
      <c r="AT465" s="4">
        <f>((AS465+0.00000010773*(AR465^4-AQ465^4))-AP465*44100)/(L465*0.92*2*29.3+0.00000043092*AQ465^3)</f>
        <v>3.392189894930119</v>
      </c>
      <c r="AU465" s="4">
        <f>0.61365*EXP(17.502*J465/(240.97+J465))</f>
        <v>3.177689831650699</v>
      </c>
      <c r="AV465" s="4">
        <f>AU465*1000/AA465</f>
        <v>31.238658743149</v>
      </c>
      <c r="AW465" s="4">
        <f>(AV465-U465)</f>
        <v>17.61156352067585</v>
      </c>
      <c r="AX465" s="4">
        <f>IF(D465,P465,(O465+P465)/2)</f>
        <v>24.13768768310547</v>
      </c>
      <c r="AY465" s="4">
        <f>0.61365*EXP(17.502*AX465/(240.97+AX465))</f>
        <v>3.019835340158532</v>
      </c>
      <c r="AZ465" s="4">
        <f>IF(AW465&lt;&gt;0,(1000-(AV465+U465)/2)/AW465*AP465,0)</f>
        <v>0.002940607417762894</v>
      </c>
      <c r="BA465" s="4">
        <f>U465*AA465/1000</f>
        <v>1.386188897527027</v>
      </c>
      <c r="BB465" s="4">
        <f>(AY465-BA465)</f>
        <v>1.633646442631505</v>
      </c>
      <c r="BC465" s="4">
        <f>1/(1.6/F465+1.37/N465)</f>
        <v>0.001838153231172561</v>
      </c>
      <c r="BD465" s="4">
        <f>G465*AA465*0.001</f>
        <v>129.7187511484134</v>
      </c>
      <c r="BE465" s="4">
        <f>G465/S465</f>
        <v>1.062777764155027</v>
      </c>
      <c r="BF465" s="4">
        <f>(1-AP465*AA465/AU465/F465)*100</f>
        <v>42.38851960282155</v>
      </c>
      <c r="BG465" s="4">
        <f>(S465-E465/(N465/1.35))</f>
        <v>1199.986265167142</v>
      </c>
      <c r="BH465" s="4">
        <f>E465*BF465/100/BG465</f>
        <v>-7.206956467886137e-05</v>
      </c>
    </row>
    <row r="466" ht="16" customHeight="1">
      <c r="A466" s="4">
        <v>431</v>
      </c>
      <c r="B466" t="s" s="2">
        <v>527</v>
      </c>
      <c r="C466" s="4">
        <v>2499.500022944063</v>
      </c>
      <c r="D466" s="4">
        <v>0</v>
      </c>
      <c r="E466" s="4">
        <f>(R466-S466*(1000-T466)/(1000-U466))*AO466</f>
        <v>-0.1043580030288772</v>
      </c>
      <c r="F466" s="4">
        <f>IF(AZ466&lt;&gt;0,1/(1/AZ466-1/N466),0)</f>
        <v>0.00297266502896371</v>
      </c>
      <c r="G466" s="4">
        <f>((BC466-AP466/2)*S466-E466)/(BC466+AP466/2)</f>
        <v>1221.246316186608</v>
      </c>
      <c r="H466" s="4">
        <f>AP466*1000</f>
        <v>0.05343225715277284</v>
      </c>
      <c r="I466" s="4">
        <f>(AU466-BA466)</f>
        <v>1.789319138657931</v>
      </c>
      <c r="J466" s="4">
        <f>(P466+AT466*D466)</f>
        <v>24.97221946716309</v>
      </c>
      <c r="K466" s="4">
        <v>6</v>
      </c>
      <c r="L466" s="4">
        <f>(K466*AI466+AJ466)</f>
        <v>1.420000016689301</v>
      </c>
      <c r="M466" s="4">
        <v>1</v>
      </c>
      <c r="N466" s="4">
        <f>L466*(M466+1)*(M466+1)/(M466*M466+1)</f>
        <v>2.840000033378601</v>
      </c>
      <c r="O466" s="4">
        <v>23.28569984436035</v>
      </c>
      <c r="P466" s="4">
        <v>24.97221946716309</v>
      </c>
      <c r="Q466" s="4">
        <v>22.83368492126465</v>
      </c>
      <c r="R466" s="4">
        <v>1199.82421875</v>
      </c>
      <c r="S466" s="4">
        <v>1199.872558593750</v>
      </c>
      <c r="T466" s="4">
        <v>13.55302619934082</v>
      </c>
      <c r="U466" s="4">
        <v>13.61633014678955</v>
      </c>
      <c r="V466" s="4">
        <v>48.06370544433594</v>
      </c>
      <c r="W466" s="4">
        <v>48.28804016113281</v>
      </c>
      <c r="X466" s="4">
        <v>499.5395202636719</v>
      </c>
      <c r="Y466" s="4">
        <v>2000.294799804688</v>
      </c>
      <c r="Z466" s="4">
        <v>115.0164184570312</v>
      </c>
      <c r="AA466" s="4">
        <v>101.723144531250</v>
      </c>
      <c r="AB466" s="4">
        <v>9.819377899169922</v>
      </c>
      <c r="AC466" s="4">
        <v>0.2459551244974136</v>
      </c>
      <c r="AD466" s="4">
        <v>0.3186837136745453</v>
      </c>
      <c r="AE466" s="4">
        <v>0.003085891250520945</v>
      </c>
      <c r="AF466" s="4">
        <v>0.2925232946872711</v>
      </c>
      <c r="AG466" s="4">
        <v>0.005063615739345551</v>
      </c>
      <c r="AH466" s="4">
        <v>0.6666666865348816</v>
      </c>
      <c r="AI466" s="4">
        <v>-0.2195652425289154</v>
      </c>
      <c r="AJ466" s="4">
        <v>2.737391471862793</v>
      </c>
      <c r="AK466" s="4">
        <v>1</v>
      </c>
      <c r="AL466" s="4">
        <v>0</v>
      </c>
      <c r="AM466" s="4">
        <v>0.1599999964237213</v>
      </c>
      <c r="AN466" s="4">
        <v>111115</v>
      </c>
      <c r="AO466" s="4">
        <f>X466*0.000001/(K466*0.0001)</f>
        <v>0.8325658671061198</v>
      </c>
      <c r="AP466" s="4">
        <f>(U466-T466)/(1000-U466)*AO466</f>
        <v>5.343225715277284e-05</v>
      </c>
      <c r="AQ466" s="4">
        <f>(P466+273.15)</f>
        <v>298.1222194671631</v>
      </c>
      <c r="AR466" s="4">
        <f>(O466+273.15)</f>
        <v>296.4356998443603</v>
      </c>
      <c r="AS466" s="4">
        <f>(Y466*AK466+Z466*AL466)*AM466</f>
        <v>320.0471608151383</v>
      </c>
      <c r="AT466" s="4">
        <f>((AS466+0.00000010773*(AR466^4-AQ466^4))-AP466*44100)/(L466*0.92*2*29.3+0.00000043092*AQ466^3)</f>
        <v>3.394202178895279</v>
      </c>
      <c r="AU466" s="4">
        <f>0.61365*EXP(17.502*J466/(240.97+J466))</f>
        <v>3.174415058165021</v>
      </c>
      <c r="AV466" s="4">
        <f>AU466*1000/AA466</f>
        <v>31.20641888129815</v>
      </c>
      <c r="AW466" s="4">
        <f>(AV466-U466)</f>
        <v>17.5900887345086</v>
      </c>
      <c r="AX466" s="4">
        <f>IF(D466,P466,(O466+P466)/2)</f>
        <v>24.12895965576172</v>
      </c>
      <c r="AY466" s="4">
        <f>0.61365*EXP(17.502*AX466/(240.97+AX466))</f>
        <v>3.018254070476302</v>
      </c>
      <c r="AZ466" s="4">
        <f>IF(AW466&lt;&gt;0,(1000-(AV466+U466)/2)/AW466*AP466,0)</f>
        <v>0.002969556755226374</v>
      </c>
      <c r="BA466" s="4">
        <f>U466*AA466/1000</f>
        <v>1.38509591950709</v>
      </c>
      <c r="BB466" s="4">
        <f>(AY466-BA466)</f>
        <v>1.633158150969212</v>
      </c>
      <c r="BC466" s="4">
        <f>1/(1.6/F466+1.37/N466)</f>
        <v>0.001856251980923889</v>
      </c>
      <c r="BD466" s="4">
        <f>G466*AA466*0.001</f>
        <v>124.2290155297069</v>
      </c>
      <c r="BE466" s="4">
        <f>G466/S466</f>
        <v>1.017813356460046</v>
      </c>
      <c r="BF466" s="4">
        <f>(1-AP466*AA466/AU466/F466)*100</f>
        <v>42.40117648167847</v>
      </c>
      <c r="BG466" s="4">
        <f>(S466-E466/(N466/1.35))</f>
        <v>1199.922165390381</v>
      </c>
      <c r="BH466" s="4">
        <f>E466*BF466/100/BG466</f>
        <v>-3.687657609244484e-05</v>
      </c>
    </row>
    <row r="467" ht="16" customHeight="1">
      <c r="A467" s="4">
        <v>432</v>
      </c>
      <c r="B467" t="s" s="2">
        <v>528</v>
      </c>
      <c r="C467" s="4">
        <v>2505.000022821128</v>
      </c>
      <c r="D467" s="4">
        <v>0</v>
      </c>
      <c r="E467" s="4">
        <f>(R467-S467*(1000-T467)/(1000-U467))*AO467</f>
        <v>-0.04401781489412505</v>
      </c>
      <c r="F467" s="4">
        <f>IF(AZ467&lt;&gt;0,1/(1/AZ467-1/N467),0)</f>
        <v>0.00289330521132492</v>
      </c>
      <c r="G467" s="4">
        <f>((BC467-AP467/2)*S467-E467)/(BC467+AP467/2)</f>
        <v>1189.994260647211</v>
      </c>
      <c r="H467" s="4">
        <f>AP467*1000</f>
        <v>0.05200970376205181</v>
      </c>
      <c r="I467" s="4">
        <f>(AU467-BA467)</f>
        <v>1.789426123312568</v>
      </c>
      <c r="J467" s="4">
        <f>(P467+AT467*D467)</f>
        <v>24.96660804748535</v>
      </c>
      <c r="K467" s="4">
        <v>6</v>
      </c>
      <c r="L467" s="4">
        <f>(K467*AI467+AJ467)</f>
        <v>1.420000016689301</v>
      </c>
      <c r="M467" s="4">
        <v>1</v>
      </c>
      <c r="N467" s="4">
        <f>L467*(M467+1)*(M467+1)/(M467*M467+1)</f>
        <v>2.840000033378601</v>
      </c>
      <c r="O467" s="4">
        <v>23.28457450866699</v>
      </c>
      <c r="P467" s="4">
        <v>24.96660804748535</v>
      </c>
      <c r="Q467" s="4">
        <v>22.83266448974609</v>
      </c>
      <c r="R467" s="4">
        <v>1200.053466796875</v>
      </c>
      <c r="S467" s="4">
        <v>1200.031372070312</v>
      </c>
      <c r="T467" s="4">
        <v>13.54319953918457</v>
      </c>
      <c r="U467" s="4">
        <v>13.60481834411621</v>
      </c>
      <c r="V467" s="4">
        <v>48.0308952331543</v>
      </c>
      <c r="W467" s="4">
        <v>48.25007629394531</v>
      </c>
      <c r="X467" s="4">
        <v>499.5434875488281</v>
      </c>
      <c r="Y467" s="4">
        <v>2000.430297851562</v>
      </c>
      <c r="Z467" s="4">
        <v>119.8517532348633</v>
      </c>
      <c r="AA467" s="4">
        <v>101.7232894897461</v>
      </c>
      <c r="AB467" s="4">
        <v>9.819377899169922</v>
      </c>
      <c r="AC467" s="4">
        <v>0.2459551244974136</v>
      </c>
      <c r="AD467" s="4">
        <v>0.3186837136745453</v>
      </c>
      <c r="AE467" s="4">
        <v>0.003085891250520945</v>
      </c>
      <c r="AF467" s="4">
        <v>0.2925232946872711</v>
      </c>
      <c r="AG467" s="4">
        <v>0.005063615739345551</v>
      </c>
      <c r="AH467" s="4">
        <v>0.6666666865348816</v>
      </c>
      <c r="AI467" s="4">
        <v>-0.2195652425289154</v>
      </c>
      <c r="AJ467" s="4">
        <v>2.737391471862793</v>
      </c>
      <c r="AK467" s="4">
        <v>1</v>
      </c>
      <c r="AL467" s="4">
        <v>0</v>
      </c>
      <c r="AM467" s="4">
        <v>0.1599999964237213</v>
      </c>
      <c r="AN467" s="4">
        <v>111115</v>
      </c>
      <c r="AO467" s="4">
        <f>X467*0.000001/(K467*0.0001)</f>
        <v>0.8325724792480468</v>
      </c>
      <c r="AP467" s="4">
        <f>(U467-T467)/(1000-U467)*AO467</f>
        <v>5.200970376205181e-05</v>
      </c>
      <c r="AQ467" s="4">
        <f>(P467+273.15)</f>
        <v>298.1166080474853</v>
      </c>
      <c r="AR467" s="4">
        <f>(O467+273.15)</f>
        <v>296.434574508667</v>
      </c>
      <c r="AS467" s="4">
        <f>(Y467*AK467+Z467*AL467)*AM467</f>
        <v>320.0688405021538</v>
      </c>
      <c r="AT467" s="4">
        <f>((AS467+0.00000010773*(AR467^4-AQ467^4))-AP467*44100)/(L467*0.92*2*29.3+0.00000043092*AQ467^3)</f>
        <v>3.395771296194748</v>
      </c>
      <c r="AU467" s="4">
        <f>0.61365*EXP(17.502*J467/(240.97+J467))</f>
        <v>3.17335299818651</v>
      </c>
      <c r="AV467" s="4">
        <f>AU467*1000/AA467</f>
        <v>31.19593373458877</v>
      </c>
      <c r="AW467" s="4">
        <f>(AV467-U467)</f>
        <v>17.59111539047256</v>
      </c>
      <c r="AX467" s="4">
        <f>IF(D467,P467,(O467+P467)/2)</f>
        <v>24.12559127807617</v>
      </c>
      <c r="AY467" s="4">
        <f>0.61365*EXP(17.502*AX467/(240.97+AX467))</f>
        <v>3.017644010110335</v>
      </c>
      <c r="AZ467" s="4">
        <f>IF(AW467&lt;&gt;0,(1000-(AV467+U467)/2)/AW467*AP467,0)</f>
        <v>0.002890360600307599</v>
      </c>
      <c r="BA467" s="4">
        <f>U467*AA467/1000</f>
        <v>1.383926874873942</v>
      </c>
      <c r="BB467" s="4">
        <f>(AY467-BA467)</f>
        <v>1.633717135236394</v>
      </c>
      <c r="BC467" s="4">
        <f>1/(1.6/F467+1.37/N467)</f>
        <v>0.001806739699512596</v>
      </c>
      <c r="BD467" s="4">
        <f>G467*AA467*0.001</f>
        <v>121.0501306669526</v>
      </c>
      <c r="BE467" s="4">
        <f>G467/S467</f>
        <v>0.9916359591451468</v>
      </c>
      <c r="BF467" s="4">
        <f>(1-AP467*AA467/AU467/F467)*100</f>
        <v>42.37749401476329</v>
      </c>
      <c r="BG467" s="4">
        <f>(S467-E467/(N467/1.35))</f>
        <v>1200.052296031372</v>
      </c>
      <c r="BH467" s="4">
        <f>E467*BF467/100/BG467</f>
        <v>-1.55440283176624e-05</v>
      </c>
    </row>
    <row r="468" ht="16" customHeight="1">
      <c r="A468" s="4">
        <v>433</v>
      </c>
      <c r="B468" t="s" s="2">
        <v>529</v>
      </c>
      <c r="C468" s="4">
        <v>2510.000022709370</v>
      </c>
      <c r="D468" s="4">
        <v>0</v>
      </c>
      <c r="E468" s="4">
        <f>(R468-S468*(1000-T468)/(1000-U468))*AO468</f>
        <v>-0.06675386735477259</v>
      </c>
      <c r="F468" s="4">
        <f>IF(AZ468&lt;&gt;0,1/(1/AZ468-1/N468),0)</f>
        <v>0.00283731816213451</v>
      </c>
      <c r="G468" s="4">
        <f>((BC468-AP468/2)*S468-E468)/(BC468+AP468/2)</f>
        <v>1203.273420262161</v>
      </c>
      <c r="H468" s="4">
        <f>AP468*1000</f>
        <v>0.05104530557938079</v>
      </c>
      <c r="I468" s="4">
        <f>(AU468-BA468)</f>
        <v>1.790871466019526</v>
      </c>
      <c r="J468" s="4">
        <f>(P468+AT468*D468)</f>
        <v>24.96942901611328</v>
      </c>
      <c r="K468" s="4">
        <v>6</v>
      </c>
      <c r="L468" s="4">
        <f>(K468*AI468+AJ468)</f>
        <v>1.420000016689301</v>
      </c>
      <c r="M468" s="4">
        <v>1</v>
      </c>
      <c r="N468" s="4">
        <f>L468*(M468+1)*(M468+1)/(M468*M468+1)</f>
        <v>2.840000033378601</v>
      </c>
      <c r="O468" s="4">
        <v>23.2831859588623</v>
      </c>
      <c r="P468" s="4">
        <v>24.96942901611328</v>
      </c>
      <c r="Q468" s="4">
        <v>22.83185577392578</v>
      </c>
      <c r="R468" s="4">
        <v>1200.213256835938</v>
      </c>
      <c r="S468" s="4">
        <v>1200.219848632812</v>
      </c>
      <c r="T468" s="4">
        <v>13.53536033630371</v>
      </c>
      <c r="U468" s="4">
        <v>13.59583568572998</v>
      </c>
      <c r="V468" s="4">
        <v>48.00599670410156</v>
      </c>
      <c r="W468" s="4">
        <v>48.22121810913086</v>
      </c>
      <c r="X468" s="4">
        <v>499.5552978515625</v>
      </c>
      <c r="Y468" s="4">
        <v>2000.5615234375</v>
      </c>
      <c r="Z468" s="4">
        <v>118.497184753418</v>
      </c>
      <c r="AA468" s="4">
        <v>101.7234573364258</v>
      </c>
      <c r="AB468" s="4">
        <v>9.819377899169922</v>
      </c>
      <c r="AC468" s="4">
        <v>0.2459551244974136</v>
      </c>
      <c r="AD468" s="4">
        <v>0.3186837136745453</v>
      </c>
      <c r="AE468" s="4">
        <v>0.003085891250520945</v>
      </c>
      <c r="AF468" s="4">
        <v>0.2925232946872711</v>
      </c>
      <c r="AG468" s="4">
        <v>0.005063615739345551</v>
      </c>
      <c r="AH468" s="4">
        <v>0.6666666865348816</v>
      </c>
      <c r="AI468" s="4">
        <v>-0.2195652425289154</v>
      </c>
      <c r="AJ468" s="4">
        <v>2.737391471862793</v>
      </c>
      <c r="AK468" s="4">
        <v>1</v>
      </c>
      <c r="AL468" s="4">
        <v>0</v>
      </c>
      <c r="AM468" s="4">
        <v>0.1599999964237213</v>
      </c>
      <c r="AN468" s="4">
        <v>111115</v>
      </c>
      <c r="AO468" s="4">
        <f>X468*0.000001/(K468*0.0001)</f>
        <v>0.8325921630859374</v>
      </c>
      <c r="AP468" s="4">
        <f>(U468-T468)/(1000-U468)*AO468</f>
        <v>5.104530557938079e-05</v>
      </c>
      <c r="AQ468" s="4">
        <f>(P468+273.15)</f>
        <v>298.1194290161133</v>
      </c>
      <c r="AR468" s="4">
        <f>(O468+273.15)</f>
        <v>296.4331859588623</v>
      </c>
      <c r="AS468" s="4">
        <f>(Y468*AK468+Z468*AL468)*AM468</f>
        <v>320.0898365954345</v>
      </c>
      <c r="AT468" s="4">
        <f>((AS468+0.00000010773*(AR468^4-AQ468^4))-AP468*44100)/(L468*0.92*2*29.3+0.00000043092*AQ468^3)</f>
        <v>3.395937615414548</v>
      </c>
      <c r="AU468" s="4">
        <f>0.61365*EXP(17.502*J468/(240.97+J468))</f>
        <v>3.173886877349935</v>
      </c>
      <c r="AV468" s="4">
        <f>AU468*1000/AA468</f>
        <v>31.20113059914067</v>
      </c>
      <c r="AW468" s="4">
        <f>(AV468-U468)</f>
        <v>17.60529491341069</v>
      </c>
      <c r="AX468" s="4">
        <f>IF(D468,P468,(O468+P468)/2)</f>
        <v>24.12630748748779</v>
      </c>
      <c r="AY468" s="4">
        <f>0.61365*EXP(17.502*AX468/(240.97+AX468))</f>
        <v>3.017773716638735</v>
      </c>
      <c r="AZ468" s="4">
        <f>IF(AW468&lt;&gt;0,(1000-(AV468+U468)/2)/AW468*AP468,0)</f>
        <v>0.002834486352446624</v>
      </c>
      <c r="BA468" s="4">
        <f>U468*AA468/1000</f>
        <v>1.383015411330409</v>
      </c>
      <c r="BB468" s="4">
        <f>(AY468-BA468)</f>
        <v>1.634758305308326</v>
      </c>
      <c r="BC468" s="4">
        <f>1/(1.6/F468+1.37/N468)</f>
        <v>0.001771808173225055</v>
      </c>
      <c r="BD468" s="4">
        <f>G468*AA468*0.001</f>
        <v>122.4011324300931</v>
      </c>
      <c r="BE468" s="4">
        <f>G468/S468</f>
        <v>1.002544176912944</v>
      </c>
      <c r="BF468" s="4">
        <f>(1-AP468*AA468/AU468/F468)*100</f>
        <v>42.33962817162381</v>
      </c>
      <c r="BG468" s="4">
        <f>(S468-E468/(N468/1.35))</f>
        <v>1200.251580224316</v>
      </c>
      <c r="BH468" s="4">
        <f>E468*BF468/100/BG468</f>
        <v>-2.354784587986756e-05</v>
      </c>
    </row>
    <row r="469" ht="16" customHeight="1">
      <c r="A469" s="4">
        <v>434</v>
      </c>
      <c r="B469" t="s" s="2">
        <v>530</v>
      </c>
      <c r="C469" s="4">
        <v>2515.000022597611</v>
      </c>
      <c r="D469" s="4">
        <v>0</v>
      </c>
      <c r="E469" s="4">
        <f>(R469-S469*(1000-T469)/(1000-U469))*AO469</f>
        <v>-0.1489043697561945</v>
      </c>
      <c r="F469" s="4">
        <f>IF(AZ469&lt;&gt;0,1/(1/AZ469-1/N469),0)</f>
        <v>0.002809665154902672</v>
      </c>
      <c r="G469" s="4">
        <f>((BC469-AP469/2)*S469-E469)/(BC469+AP469/2)</f>
        <v>1249.940179926820</v>
      </c>
      <c r="H469" s="4">
        <f>AP469*1000</f>
        <v>0.05055261471498062</v>
      </c>
      <c r="I469" s="4">
        <f>(AU469-BA469)</f>
        <v>1.791042342622968</v>
      </c>
      <c r="J469" s="4">
        <f>(P469+AT469*D469)</f>
        <v>24.96616172790527</v>
      </c>
      <c r="K469" s="4">
        <v>6</v>
      </c>
      <c r="L469" s="4">
        <f>(K469*AI469+AJ469)</f>
        <v>1.420000016689301</v>
      </c>
      <c r="M469" s="4">
        <v>1</v>
      </c>
      <c r="N469" s="4">
        <f>L469*(M469+1)*(M469+1)/(M469*M469+1)</f>
        <v>2.840000033378601</v>
      </c>
      <c r="O469" s="4">
        <v>23.28114318847656</v>
      </c>
      <c r="P469" s="4">
        <v>24.96616172790527</v>
      </c>
      <c r="Q469" s="4">
        <v>22.83122253417969</v>
      </c>
      <c r="R469" s="4">
        <v>1200.266357421875</v>
      </c>
      <c r="S469" s="4">
        <v>1200.372314453125</v>
      </c>
      <c r="T469" s="4">
        <v>13.52814769744873</v>
      </c>
      <c r="U469" s="4">
        <v>13.58803749084473</v>
      </c>
      <c r="V469" s="4">
        <v>47.98561859130859</v>
      </c>
      <c r="W469" s="4">
        <v>48.19808197021484</v>
      </c>
      <c r="X469" s="4">
        <v>499.5746459960938</v>
      </c>
      <c r="Y469" s="4">
        <v>2000.776611328125</v>
      </c>
      <c r="Z469" s="4">
        <v>112.0183792114258</v>
      </c>
      <c r="AA469" s="4">
        <v>101.7237548828125</v>
      </c>
      <c r="AB469" s="4">
        <v>9.819377899169922</v>
      </c>
      <c r="AC469" s="4">
        <v>0.2459551244974136</v>
      </c>
      <c r="AD469" s="4">
        <v>0.3186837136745453</v>
      </c>
      <c r="AE469" s="4">
        <v>0.003085891250520945</v>
      </c>
      <c r="AF469" s="4">
        <v>0.2925232946872711</v>
      </c>
      <c r="AG469" s="4">
        <v>0.005063615739345551</v>
      </c>
      <c r="AH469" s="4">
        <v>0.6666666865348816</v>
      </c>
      <c r="AI469" s="4">
        <v>-0.2195652425289154</v>
      </c>
      <c r="AJ469" s="4">
        <v>2.737391471862793</v>
      </c>
      <c r="AK469" s="4">
        <v>1</v>
      </c>
      <c r="AL469" s="4">
        <v>0</v>
      </c>
      <c r="AM469" s="4">
        <v>0.1599999964237213</v>
      </c>
      <c r="AN469" s="4">
        <v>111115</v>
      </c>
      <c r="AO469" s="4">
        <f>X469*0.000001/(K469*0.0001)</f>
        <v>0.8326244099934895</v>
      </c>
      <c r="AP469" s="4">
        <f>(U469-T469)/(1000-U469)*AO469</f>
        <v>5.055261471498062e-05</v>
      </c>
      <c r="AQ469" s="4">
        <f>(P469+273.15)</f>
        <v>298.1161617279053</v>
      </c>
      <c r="AR469" s="4">
        <f>(O469+273.15)</f>
        <v>296.4311431884765</v>
      </c>
      <c r="AS469" s="4">
        <f>(Y469*AK469+Z469*AL469)*AM469</f>
        <v>320.1242506571652</v>
      </c>
      <c r="AT469" s="4">
        <f>((AS469+0.00000010773*(AR469^4-AQ469^4))-AP469*44100)/(L469*0.92*2*29.3+0.00000043092*AQ469^3)</f>
        <v>3.396753675522269</v>
      </c>
      <c r="AU469" s="4">
        <f>0.61365*EXP(17.502*J469/(240.97+J469))</f>
        <v>3.173268537680123</v>
      </c>
      <c r="AV469" s="4">
        <f>AU469*1000/AA469</f>
        <v>31.19496071822931</v>
      </c>
      <c r="AW469" s="4">
        <f>(AV469-U469)</f>
        <v>17.60692322738459</v>
      </c>
      <c r="AX469" s="4">
        <f>IF(D469,P469,(O469+P469)/2)</f>
        <v>24.12365245819092</v>
      </c>
      <c r="AY469" s="4">
        <f>0.61365*EXP(17.502*AX469/(240.97+AX469))</f>
        <v>3.017292911567163</v>
      </c>
      <c r="AZ469" s="4">
        <f>IF(AW469&lt;&gt;0,(1000-(AV469+U469)/2)/AW469*AP469,0)</f>
        <v>0.002806888247856539</v>
      </c>
      <c r="BA469" s="4">
        <f>U469*AA469/1000</f>
        <v>1.382226195057155</v>
      </c>
      <c r="BB469" s="4">
        <f>(AY469-BA469)</f>
        <v>1.635066716510007</v>
      </c>
      <c r="BC469" s="4">
        <f>1/(1.6/F469+1.37/N469)</f>
        <v>0.00175455443148954</v>
      </c>
      <c r="BD469" s="4">
        <f>G469*AA469*0.001</f>
        <v>127.1486084810544</v>
      </c>
      <c r="BE469" s="4">
        <f>G469/S469</f>
        <v>1.041293742680393</v>
      </c>
      <c r="BF469" s="4">
        <f>(1-AP469*AA469/AU469/F469)*100</f>
        <v>42.32274078216263</v>
      </c>
      <c r="BG469" s="4">
        <f>(S469-E469/(N469/1.35))</f>
        <v>1200.443096459043</v>
      </c>
      <c r="BH469" s="4">
        <f>E469*BF469/100/BG469</f>
        <v>-5.24976240949021e-05</v>
      </c>
    </row>
    <row r="470" ht="16" customHeight="1">
      <c r="A470" s="4">
        <v>435</v>
      </c>
      <c r="B470" t="s" s="2">
        <v>531</v>
      </c>
      <c r="C470" s="4">
        <v>2520.500022474676</v>
      </c>
      <c r="D470" s="4">
        <v>0</v>
      </c>
      <c r="E470" s="4">
        <f>(R470-S470*(1000-T470)/(1000-U470))*AO470</f>
        <v>-0.1654099886099751</v>
      </c>
      <c r="F470" s="4">
        <f>IF(AZ470&lt;&gt;0,1/(1/AZ470-1/N470),0)</f>
        <v>0.002835684610579657</v>
      </c>
      <c r="G470" s="4">
        <f>((BC470-AP470/2)*S470-E470)/(BC470+AP470/2)</f>
        <v>1258.536875271208</v>
      </c>
      <c r="H470" s="4">
        <f>AP470*1000</f>
        <v>0.05100326129540333</v>
      </c>
      <c r="I470" s="4">
        <f>(AU470-BA470)</f>
        <v>1.790467735611355</v>
      </c>
      <c r="J470" s="4">
        <f>(P470+AT470*D470)</f>
        <v>24.95922660827637</v>
      </c>
      <c r="K470" s="4">
        <v>6</v>
      </c>
      <c r="L470" s="4">
        <f>(K470*AI470+AJ470)</f>
        <v>1.420000016689301</v>
      </c>
      <c r="M470" s="4">
        <v>1</v>
      </c>
      <c r="N470" s="4">
        <f>L470*(M470+1)*(M470+1)/(M470*M470+1)</f>
        <v>2.840000033378601</v>
      </c>
      <c r="O470" s="4">
        <v>23.27924346923828</v>
      </c>
      <c r="P470" s="4">
        <v>24.95922660827637</v>
      </c>
      <c r="Q470" s="4">
        <v>22.83160209655762</v>
      </c>
      <c r="R470" s="4">
        <v>1200.415283203125</v>
      </c>
      <c r="S470" s="4">
        <v>1200.540405273438</v>
      </c>
      <c r="T470" s="4">
        <v>13.52032470703125</v>
      </c>
      <c r="U470" s="4">
        <v>13.58074951171875</v>
      </c>
      <c r="V470" s="4">
        <v>47.96379089355469</v>
      </c>
      <c r="W470" s="4">
        <v>48.17754745483398</v>
      </c>
      <c r="X470" s="4">
        <v>499.5690002441406</v>
      </c>
      <c r="Y470" s="4">
        <v>2001.093139648438</v>
      </c>
      <c r="Z470" s="4">
        <v>103.7546005249023</v>
      </c>
      <c r="AA470" s="4">
        <v>101.7240371704102</v>
      </c>
      <c r="AB470" s="4">
        <v>9.819377899169922</v>
      </c>
      <c r="AC470" s="4">
        <v>0.2459551244974136</v>
      </c>
      <c r="AD470" s="4">
        <v>0.3186837136745453</v>
      </c>
      <c r="AE470" s="4">
        <v>0.003085891250520945</v>
      </c>
      <c r="AF470" s="4">
        <v>0.2925232946872711</v>
      </c>
      <c r="AG470" s="4">
        <v>0.005063615739345551</v>
      </c>
      <c r="AH470" s="4">
        <v>0.6666666865348816</v>
      </c>
      <c r="AI470" s="4">
        <v>-0.2195652425289154</v>
      </c>
      <c r="AJ470" s="4">
        <v>2.737391471862793</v>
      </c>
      <c r="AK470" s="4">
        <v>1</v>
      </c>
      <c r="AL470" s="4">
        <v>0</v>
      </c>
      <c r="AM470" s="4">
        <v>0.1599999964237213</v>
      </c>
      <c r="AN470" s="4">
        <v>111115</v>
      </c>
      <c r="AO470" s="4">
        <f>X470*0.000001/(K470*0.0001)</f>
        <v>0.832615000406901</v>
      </c>
      <c r="AP470" s="4">
        <f>(U470-T470)/(1000-U470)*AO470</f>
        <v>5.100326129540334e-05</v>
      </c>
      <c r="AQ470" s="4">
        <f>(P470+273.15)</f>
        <v>298.1092266082763</v>
      </c>
      <c r="AR470" s="4">
        <f>(O470+273.15)</f>
        <v>296.4292434692383</v>
      </c>
      <c r="AS470" s="4">
        <f>(Y470*AK470+Z470*AL470)*AM470</f>
        <v>320.1748951872833</v>
      </c>
      <c r="AT470" s="4">
        <f>((AS470+0.00000010773*(AR470^4-AQ470^4))-AP470*44100)/(L470*0.92*2*29.3+0.00000043092*AQ470^3)</f>
        <v>3.39779185434897</v>
      </c>
      <c r="AU470" s="4">
        <f>0.61365*EXP(17.502*J470/(240.97+J470))</f>
        <v>3.171956403743462</v>
      </c>
      <c r="AV470" s="4">
        <f>AU470*1000/AA470</f>
        <v>31.18197519461145</v>
      </c>
      <c r="AW470" s="4">
        <f>(AV470-U470)</f>
        <v>17.6012256828927</v>
      </c>
      <c r="AX470" s="4">
        <f>IF(D470,P470,(O470+P470)/2)</f>
        <v>24.11923503875732</v>
      </c>
      <c r="AY470" s="4">
        <f>0.61365*EXP(17.502*AX470/(240.97+AX470))</f>
        <v>3.016493099818284</v>
      </c>
      <c r="AZ470" s="4">
        <f>IF(AW470&lt;&gt;0,(1000-(AV470+U470)/2)/AW470*AP470,0)</f>
        <v>0.002832856059087991</v>
      </c>
      <c r="BA470" s="4">
        <f>U470*AA470/1000</f>
        <v>1.381488668132108</v>
      </c>
      <c r="BB470" s="4">
        <f>(AY470-BA470)</f>
        <v>1.635004431686176</v>
      </c>
      <c r="BC470" s="4">
        <f>1/(1.6/F470+1.37/N470)</f>
        <v>0.001770788947522488</v>
      </c>
      <c r="BD470" s="4">
        <f>G470*AA470*0.001</f>
        <v>128.0234518804202</v>
      </c>
      <c r="BE470" s="4">
        <f>G470/S470</f>
        <v>1.048308636463227</v>
      </c>
      <c r="BF470" s="4">
        <f>(1-AP470*AA470/AU470/F470)*100</f>
        <v>42.3185194698418</v>
      </c>
      <c r="BG470" s="4">
        <f>(S470-E470/(N470/1.35))</f>
        <v>1200.619033260057</v>
      </c>
      <c r="BH470" s="4">
        <f>E470*BF470/100/BG470</f>
        <v>-5.830247255443388e-05</v>
      </c>
    </row>
    <row r="471" ht="16" customHeight="1">
      <c r="A471" s="4">
        <v>436</v>
      </c>
      <c r="B471" t="s" s="2">
        <v>532</v>
      </c>
      <c r="C471" s="4">
        <v>2525.500022362918</v>
      </c>
      <c r="D471" s="4">
        <v>0</v>
      </c>
      <c r="E471" s="4">
        <f>(R471-S471*(1000-T471)/(1000-U471))*AO471</f>
        <v>-0.2584066756402634</v>
      </c>
      <c r="F471" s="4">
        <f>IF(AZ471&lt;&gt;0,1/(1/AZ471-1/N471),0)</f>
        <v>0.002875976378019276</v>
      </c>
      <c r="G471" s="4">
        <f>((BC471-AP471/2)*S471-E471)/(BC471+AP471/2)</f>
        <v>1308.424705797538</v>
      </c>
      <c r="H471" s="4">
        <f>AP471*1000</f>
        <v>0.05167498889416154</v>
      </c>
      <c r="I471" s="4">
        <f>(AU471-BA471)</f>
        <v>1.788694092588443</v>
      </c>
      <c r="J471" s="4">
        <f>(P471+AT471*D471)</f>
        <v>24.94554138183594</v>
      </c>
      <c r="K471" s="4">
        <v>6</v>
      </c>
      <c r="L471" s="4">
        <f>(K471*AI471+AJ471)</f>
        <v>1.420000016689301</v>
      </c>
      <c r="M471" s="4">
        <v>1</v>
      </c>
      <c r="N471" s="4">
        <f>L471*(M471+1)*(M471+1)/(M471*M471+1)</f>
        <v>2.840000033378601</v>
      </c>
      <c r="O471" s="4">
        <v>23.2774543762207</v>
      </c>
      <c r="P471" s="4">
        <v>24.94554138183594</v>
      </c>
      <c r="Q471" s="4">
        <v>22.83210945129395</v>
      </c>
      <c r="R471" s="4">
        <v>1200.401245117188</v>
      </c>
      <c r="S471" s="4">
        <v>1200.637084960938</v>
      </c>
      <c r="T471" s="4">
        <v>13.51149559020996</v>
      </c>
      <c r="U471" s="4">
        <v>13.57271671295166</v>
      </c>
      <c r="V471" s="4">
        <v>47.93807601928711</v>
      </c>
      <c r="W471" s="4">
        <v>48.1550407409668</v>
      </c>
      <c r="X471" s="4">
        <v>499.5689392089844</v>
      </c>
      <c r="Y471" s="4">
        <v>2000.978149414062</v>
      </c>
      <c r="Z471" s="4">
        <v>105.8579864501953</v>
      </c>
      <c r="AA471" s="4">
        <v>101.724250793457</v>
      </c>
      <c r="AB471" s="4">
        <v>9.819377899169922</v>
      </c>
      <c r="AC471" s="4">
        <v>0.2459551244974136</v>
      </c>
      <c r="AD471" s="4">
        <v>0.3186837136745453</v>
      </c>
      <c r="AE471" s="4">
        <v>0.003085891250520945</v>
      </c>
      <c r="AF471" s="4">
        <v>0.2925232946872711</v>
      </c>
      <c r="AG471" s="4">
        <v>0.005063615739345551</v>
      </c>
      <c r="AH471" s="4">
        <v>1</v>
      </c>
      <c r="AI471" s="4">
        <v>-0.2195652425289154</v>
      </c>
      <c r="AJ471" s="4">
        <v>2.737391471862793</v>
      </c>
      <c r="AK471" s="4">
        <v>1</v>
      </c>
      <c r="AL471" s="4">
        <v>0</v>
      </c>
      <c r="AM471" s="4">
        <v>0.1599999964237213</v>
      </c>
      <c r="AN471" s="4">
        <v>111115</v>
      </c>
      <c r="AO471" s="4">
        <f>X471*0.000001/(K471*0.0001)</f>
        <v>0.8326148986816405</v>
      </c>
      <c r="AP471" s="4">
        <f>(U471-T471)/(1000-U471)*AO471</f>
        <v>5.167498889416154e-05</v>
      </c>
      <c r="AQ471" s="4">
        <f>(P471+273.15)</f>
        <v>298.0955413818359</v>
      </c>
      <c r="AR471" s="4">
        <f>(O471+273.15)</f>
        <v>296.4274543762207</v>
      </c>
      <c r="AS471" s="4">
        <f>(Y471*AK471+Z471*AL471)*AM471</f>
        <v>320.1564967501945</v>
      </c>
      <c r="AT471" s="4">
        <f>((AS471+0.00000010773*(AR471^4-AQ471^4))-AP471*44100)/(L471*0.92*2*29.3+0.00000043092*AQ471^3)</f>
        <v>3.398854289933864</v>
      </c>
      <c r="AU471" s="4">
        <f>0.61365*EXP(17.502*J471/(240.97+J471))</f>
        <v>3.169368531445283</v>
      </c>
      <c r="AV471" s="4">
        <f>AU471*1000/AA471</f>
        <v>31.15646963948089</v>
      </c>
      <c r="AW471" s="4">
        <f>(AV471-U471)</f>
        <v>17.58375292652923</v>
      </c>
      <c r="AX471" s="4">
        <f>IF(D471,P471,(O471+P471)/2)</f>
        <v>24.11149787902832</v>
      </c>
      <c r="AY471" s="4">
        <f>0.61365*EXP(17.502*AX471/(240.97+AX471))</f>
        <v>3.015092667204438</v>
      </c>
      <c r="AZ471" s="4">
        <f>IF(AW471&lt;&gt;0,(1000-(AV471+U471)/2)/AW471*AP471,0)</f>
        <v>0.002873066915876524</v>
      </c>
      <c r="BA471" s="4">
        <f>U471*AA471/1000</f>
        <v>1.38067443885684</v>
      </c>
      <c r="BB471" s="4">
        <f>(AY471-BA471)</f>
        <v>1.634418228347597</v>
      </c>
      <c r="BC471" s="4">
        <f>1/(1.6/F471+1.37/N471)</f>
        <v>0.001795927992952101</v>
      </c>
      <c r="BD471" s="4">
        <f>G471*AA471*0.001</f>
        <v>133.098522916904</v>
      </c>
      <c r="BE471" s="4">
        <f>G471/S471</f>
        <v>1.089775355256587</v>
      </c>
      <c r="BF471" s="4">
        <f>(1-AP471*AA471/AU471/F471)*100</f>
        <v>42.33041372763857</v>
      </c>
      <c r="BG471" s="4">
        <f>(S471-E471/(N471/1.35))</f>
        <v>1200.759919118689</v>
      </c>
      <c r="BH471" s="4">
        <f>E471*BF471/100/BG471</f>
        <v>-9.109615765543256e-05</v>
      </c>
    </row>
    <row r="472" ht="16" customHeight="1">
      <c r="A472" s="4">
        <v>437</v>
      </c>
      <c r="B472" t="s" s="2">
        <v>533</v>
      </c>
      <c r="C472" s="4">
        <v>2530.500022251159</v>
      </c>
      <c r="D472" s="4">
        <v>0</v>
      </c>
      <c r="E472" s="4">
        <f>(R472-S472*(1000-T472)/(1000-U472))*AO472</f>
        <v>-0.445939766091981</v>
      </c>
      <c r="F472" s="4">
        <f>IF(AZ472&lt;&gt;0,1/(1/AZ472-1/N472),0)</f>
        <v>0.002881155566558936</v>
      </c>
      <c r="G472" s="4">
        <f>((BC472-AP472/2)*S472-E472)/(BC472+AP472/2)</f>
        <v>1410.924370481385</v>
      </c>
      <c r="H472" s="4">
        <f>AP472*1000</f>
        <v>0.05168596804396718</v>
      </c>
      <c r="I472" s="4">
        <f>(AU472-BA472)</f>
        <v>1.785908210657516</v>
      </c>
      <c r="J472" s="4">
        <f>(P472+AT472*D472)</f>
        <v>24.92535972595215</v>
      </c>
      <c r="K472" s="4">
        <v>6</v>
      </c>
      <c r="L472" s="4">
        <f>(K472*AI472+AJ472)</f>
        <v>1.420000016689301</v>
      </c>
      <c r="M472" s="4">
        <v>1</v>
      </c>
      <c r="N472" s="4">
        <f>L472*(M472+1)*(M472+1)/(M472*M472+1)</f>
        <v>2.840000033378601</v>
      </c>
      <c r="O472" s="4">
        <v>23.27555656433105</v>
      </c>
      <c r="P472" s="4">
        <v>24.92535972595215</v>
      </c>
      <c r="Q472" s="4">
        <v>22.83225059509277</v>
      </c>
      <c r="R472" s="4">
        <v>1200.114624023438</v>
      </c>
      <c r="S472" s="4">
        <v>1200.575683593750</v>
      </c>
      <c r="T472" s="4">
        <v>13.5013599395752</v>
      </c>
      <c r="U472" s="4">
        <v>13.56259441375732</v>
      </c>
      <c r="V472" s="4">
        <v>47.90959167480469</v>
      </c>
      <c r="W472" s="4">
        <v>48.12681198120117</v>
      </c>
      <c r="X472" s="4">
        <v>499.5712585449219</v>
      </c>
      <c r="Y472" s="4">
        <v>2000.730712890625</v>
      </c>
      <c r="Z472" s="4">
        <v>116.7672271728516</v>
      </c>
      <c r="AA472" s="4">
        <v>101.7244415283203</v>
      </c>
      <c r="AB472" s="4">
        <v>9.819377899169922</v>
      </c>
      <c r="AC472" s="4">
        <v>0.2459551244974136</v>
      </c>
      <c r="AD472" s="4">
        <v>0.3186837136745453</v>
      </c>
      <c r="AE472" s="4">
        <v>0.003085891250520945</v>
      </c>
      <c r="AF472" s="4">
        <v>0.2925232946872711</v>
      </c>
      <c r="AG472" s="4">
        <v>0.005063615739345551</v>
      </c>
      <c r="AH472" s="4">
        <v>0.6666666865348816</v>
      </c>
      <c r="AI472" s="4">
        <v>-0.2195652425289154</v>
      </c>
      <c r="AJ472" s="4">
        <v>2.737391471862793</v>
      </c>
      <c r="AK472" s="4">
        <v>1</v>
      </c>
      <c r="AL472" s="4">
        <v>0</v>
      </c>
      <c r="AM472" s="4">
        <v>0.1599999964237213</v>
      </c>
      <c r="AN472" s="4">
        <v>111115</v>
      </c>
      <c r="AO472" s="4">
        <f>X472*0.000001/(K472*0.0001)</f>
        <v>0.8326187642415364</v>
      </c>
      <c r="AP472" s="4">
        <f>(U472-T472)/(1000-U472)*AO472</f>
        <v>5.168596804396717e-05</v>
      </c>
      <c r="AQ472" s="4">
        <f>(P472+273.15)</f>
        <v>298.0753597259521</v>
      </c>
      <c r="AR472" s="4">
        <f>(O472+273.15)</f>
        <v>296.425556564331</v>
      </c>
      <c r="AS472" s="4">
        <f>(Y472*AK472+Z472*AL472)*AM472</f>
        <v>320.1169069073294</v>
      </c>
      <c r="AT472" s="4">
        <f>((AS472+0.00000010773*(AR472^4-AQ472^4))-AP472*44100)/(L472*0.92*2*29.3+0.00000043092*AQ472^3)</f>
        <v>3.400864667502201</v>
      </c>
      <c r="AU472" s="4">
        <f>0.61365*EXP(17.502*J472/(240.97+J472))</f>
        <v>3.165555553072097</v>
      </c>
      <c r="AV472" s="4">
        <f>AU472*1000/AA472</f>
        <v>31.11892781628886</v>
      </c>
      <c r="AW472" s="4">
        <f>(AV472-U472)</f>
        <v>17.55633340253154</v>
      </c>
      <c r="AX472" s="4">
        <f>IF(D472,P472,(O472+P472)/2)</f>
        <v>24.1004581451416</v>
      </c>
      <c r="AY472" s="4">
        <f>0.61365*EXP(17.502*AX472/(240.97+AX472))</f>
        <v>3.013095449982457</v>
      </c>
      <c r="AZ472" s="4">
        <f>IF(AW472&lt;&gt;0,(1000-(AV472+U472)/2)/AW472*AP472,0)</f>
        <v>0.002878235621317822</v>
      </c>
      <c r="BA472" s="4">
        <f>U472*AA472/1000</f>
        <v>1.379647342414581</v>
      </c>
      <c r="BB472" s="4">
        <f>(AY472-BA472)</f>
        <v>1.633448107567877</v>
      </c>
      <c r="BC472" s="4">
        <f>1/(1.6/F472+1.37/N472)</f>
        <v>0.001799159374468887</v>
      </c>
      <c r="BD472" s="4">
        <f>G472*AA472*0.001</f>
        <v>143.5254936259158</v>
      </c>
      <c r="BE472" s="4">
        <f>G472/S472</f>
        <v>1.175206519474046</v>
      </c>
      <c r="BF472" s="4">
        <f>(1-AP472*AA472/AU472/F472)*100</f>
        <v>42.35238808838042</v>
      </c>
      <c r="BG472" s="4">
        <f>(S472-E472/(N472/1.35))</f>
        <v>1200.787662001197</v>
      </c>
      <c r="BH472" s="4">
        <f>E472*BF472/100/BG472</f>
        <v>-0.0001572852106599205</v>
      </c>
    </row>
    <row r="473" ht="16" customHeight="1">
      <c r="A473" s="4">
        <v>438</v>
      </c>
      <c r="B473" t="s" s="2">
        <v>534</v>
      </c>
      <c r="C473" s="4">
        <v>2536.000022128224</v>
      </c>
      <c r="D473" s="4">
        <v>0</v>
      </c>
      <c r="E473" s="4">
        <f>(R473-S473*(1000-T473)/(1000-U473))*AO473</f>
        <v>-0.5593907058854687</v>
      </c>
      <c r="F473" s="4">
        <f>IF(AZ473&lt;&gt;0,1/(1/AZ473-1/N473),0)</f>
        <v>0.002832971763847063</v>
      </c>
      <c r="G473" s="4">
        <f>((BC473-AP473/2)*S473-E473)/(BC473+AP473/2)</f>
        <v>1478.094678490851</v>
      </c>
      <c r="H473" s="4">
        <f>AP473*1000</f>
        <v>0.05078380144863295</v>
      </c>
      <c r="I473" s="4">
        <f>(AU473-BA473)</f>
        <v>1.784592659492701</v>
      </c>
      <c r="J473" s="4">
        <f>(P473+AT473*D473)</f>
        <v>24.91194915771484</v>
      </c>
      <c r="K473" s="4">
        <v>6</v>
      </c>
      <c r="L473" s="4">
        <f>(K473*AI473+AJ473)</f>
        <v>1.420000016689301</v>
      </c>
      <c r="M473" s="4">
        <v>1</v>
      </c>
      <c r="N473" s="4">
        <f>L473*(M473+1)*(M473+1)/(M473*M473+1)</f>
        <v>2.840000033378601</v>
      </c>
      <c r="O473" s="4">
        <v>23.27381706237793</v>
      </c>
      <c r="P473" s="4">
        <v>24.91194915771484</v>
      </c>
      <c r="Q473" s="4">
        <v>22.83257484436035</v>
      </c>
      <c r="R473" s="4">
        <v>1199.73828125</v>
      </c>
      <c r="S473" s="4">
        <v>1200.3369140625</v>
      </c>
      <c r="T473" s="4">
        <v>13.49040985107422</v>
      </c>
      <c r="U473" s="4">
        <v>13.55057621002197</v>
      </c>
      <c r="V473" s="4">
        <v>47.87557220458984</v>
      </c>
      <c r="W473" s="4">
        <v>48.0897331237793</v>
      </c>
      <c r="X473" s="4">
        <v>499.5713806152344</v>
      </c>
      <c r="Y473" s="4">
        <v>2000.401611328125</v>
      </c>
      <c r="Z473" s="4">
        <v>127.7929611206055</v>
      </c>
      <c r="AA473" s="4">
        <v>101.7249298095703</v>
      </c>
      <c r="AB473" s="4">
        <v>9.819377899169922</v>
      </c>
      <c r="AC473" s="4">
        <v>0.2459551244974136</v>
      </c>
      <c r="AD473" s="4">
        <v>0.3186837136745453</v>
      </c>
      <c r="AE473" s="4">
        <v>0.003085891250520945</v>
      </c>
      <c r="AF473" s="4">
        <v>0.2925232946872711</v>
      </c>
      <c r="AG473" s="4">
        <v>0.005063615739345551</v>
      </c>
      <c r="AH473" s="4">
        <v>0.6666666865348816</v>
      </c>
      <c r="AI473" s="4">
        <v>-0.2195652425289154</v>
      </c>
      <c r="AJ473" s="4">
        <v>2.737391471862793</v>
      </c>
      <c r="AK473" s="4">
        <v>1</v>
      </c>
      <c r="AL473" s="4">
        <v>0</v>
      </c>
      <c r="AM473" s="4">
        <v>0.1599999964237213</v>
      </c>
      <c r="AN473" s="4">
        <v>111115</v>
      </c>
      <c r="AO473" s="4">
        <f>X473*0.000001/(K473*0.0001)</f>
        <v>0.8326189676920572</v>
      </c>
      <c r="AP473" s="4">
        <f>(U473-T473)/(1000-U473)*AO473</f>
        <v>5.078380144863295e-05</v>
      </c>
      <c r="AQ473" s="4">
        <f>(P473+273.15)</f>
        <v>298.0619491577148</v>
      </c>
      <c r="AR473" s="4">
        <f>(O473+273.15)</f>
        <v>296.4238170623779</v>
      </c>
      <c r="AS473" s="4">
        <f>(Y473*AK473+Z473*AL473)*AM473</f>
        <v>320.0642506585064</v>
      </c>
      <c r="AT473" s="4">
        <f>((AS473+0.00000010773*(AR473^4-AQ473^4))-AP473*44100)/(L473*0.92*2*29.3+0.00000043092*AQ473^3)</f>
        <v>3.402295671116689</v>
      </c>
      <c r="AU473" s="4">
        <f>0.61365*EXP(17.502*J473/(240.97+J473))</f>
        <v>3.16302407333642</v>
      </c>
      <c r="AV473" s="4">
        <f>AU473*1000/AA473</f>
        <v>31.09389290567828</v>
      </c>
      <c r="AW473" s="4">
        <f>(AV473-U473)</f>
        <v>17.54331669565631</v>
      </c>
      <c r="AX473" s="4">
        <f>IF(D473,P473,(O473+P473)/2)</f>
        <v>24.09288311004639</v>
      </c>
      <c r="AY473" s="4">
        <f>0.61365*EXP(17.502*AX473/(240.97+AX473))</f>
        <v>3.011725706581806</v>
      </c>
      <c r="AZ473" s="4">
        <f>IF(AW473&lt;&gt;0,(1000-(AV473+U473)/2)/AW473*AP473,0)</f>
        <v>0.002830148619117761</v>
      </c>
      <c r="BA473" s="4">
        <f>U473*AA473/1000</f>
        <v>1.378431413843718</v>
      </c>
      <c r="BB473" s="4">
        <f>(AY473-BA473)</f>
        <v>1.633294292738087</v>
      </c>
      <c r="BC473" s="4">
        <f>1/(1.6/F473+1.37/N473)</f>
        <v>0.00176909631239934</v>
      </c>
      <c r="BD473" s="4">
        <f>G473*AA473*0.001</f>
        <v>150.3590774213812</v>
      </c>
      <c r="BE473" s="4">
        <f>G473/S473</f>
        <v>1.231399835474766</v>
      </c>
      <c r="BF473" s="4">
        <f>(1-AP473*AA473/AU473/F473)*100</f>
        <v>42.34886488041166</v>
      </c>
      <c r="BG473" s="4">
        <f>(S473-E473/(N473/1.35))</f>
        <v>1200.602821613229</v>
      </c>
      <c r="BH473" s="4">
        <f>E473*BF473/100/BG473</f>
        <v>-0.0001973138909258148</v>
      </c>
    </row>
    <row r="474" ht="16" customHeight="1">
      <c r="A474" s="4">
        <v>439</v>
      </c>
      <c r="B474" t="s" s="2">
        <v>535</v>
      </c>
      <c r="C474" s="4">
        <v>2541.000022016466</v>
      </c>
      <c r="D474" s="4">
        <v>0</v>
      </c>
      <c r="E474" s="4">
        <f>(R474-S474*(1000-T474)/(1000-U474))*AO474</f>
        <v>-0.4891007636505729</v>
      </c>
      <c r="F474" s="4">
        <f>IF(AZ474&lt;&gt;0,1/(1/AZ474-1/N474),0)</f>
        <v>0.002748585985963625</v>
      </c>
      <c r="G474" s="4">
        <f>((BC474-AP474/2)*S474-E474)/(BC474+AP474/2)</f>
        <v>1447.156157632287</v>
      </c>
      <c r="H474" s="4">
        <f>AP474*1000</f>
        <v>0.04922911495833429</v>
      </c>
      <c r="I474" s="4">
        <f>(AU474-BA474)</f>
        <v>1.783051378026558</v>
      </c>
      <c r="J474" s="4">
        <f>(P474+AT474*D474)</f>
        <v>24.89923477172852</v>
      </c>
      <c r="K474" s="4">
        <v>6</v>
      </c>
      <c r="L474" s="4">
        <f>(K474*AI474+AJ474)</f>
        <v>1.420000016689301</v>
      </c>
      <c r="M474" s="4">
        <v>1</v>
      </c>
      <c r="N474" s="4">
        <f>L474*(M474+1)*(M474+1)/(M474*M474+1)</f>
        <v>2.840000033378601</v>
      </c>
      <c r="O474" s="4">
        <v>23.27231025695801</v>
      </c>
      <c r="P474" s="4">
        <v>24.89923477172852</v>
      </c>
      <c r="Q474" s="4">
        <v>22.83221244812012</v>
      </c>
      <c r="R474" s="4">
        <v>1199.653442382812</v>
      </c>
      <c r="S474" s="4">
        <v>1200.169921875</v>
      </c>
      <c r="T474" s="4">
        <v>13.48379898071289</v>
      </c>
      <c r="U474" s="4">
        <v>13.5421257019043</v>
      </c>
      <c r="V474" s="4">
        <v>47.85470199584961</v>
      </c>
      <c r="W474" s="4">
        <v>48.06265640258789</v>
      </c>
      <c r="X474" s="4">
        <v>499.5560913085938</v>
      </c>
      <c r="Y474" s="4">
        <v>2000.663330078125</v>
      </c>
      <c r="Z474" s="4">
        <v>130.4059143066406</v>
      </c>
      <c r="AA474" s="4">
        <v>101.7251129150391</v>
      </c>
      <c r="AB474" s="4">
        <v>9.819377899169922</v>
      </c>
      <c r="AC474" s="4">
        <v>0.2459551244974136</v>
      </c>
      <c r="AD474" s="4">
        <v>0.3186837136745453</v>
      </c>
      <c r="AE474" s="4">
        <v>0.003085891250520945</v>
      </c>
      <c r="AF474" s="4">
        <v>0.2925232946872711</v>
      </c>
      <c r="AG474" s="4">
        <v>0.005063615739345551</v>
      </c>
      <c r="AH474" s="4">
        <v>0.6666666865348816</v>
      </c>
      <c r="AI474" s="4">
        <v>-0.2195652425289154</v>
      </c>
      <c r="AJ474" s="4">
        <v>2.737391471862793</v>
      </c>
      <c r="AK474" s="4">
        <v>1</v>
      </c>
      <c r="AL474" s="4">
        <v>0</v>
      </c>
      <c r="AM474" s="4">
        <v>0.1599999964237213</v>
      </c>
      <c r="AN474" s="4">
        <v>111115</v>
      </c>
      <c r="AO474" s="4">
        <f>X474*0.000001/(K474*0.0001)</f>
        <v>0.8325934855143227</v>
      </c>
      <c r="AP474" s="4">
        <f>(U474-T474)/(1000-U474)*AO474</f>
        <v>4.922911495833429e-05</v>
      </c>
      <c r="AQ474" s="4">
        <f>(P474+273.15)</f>
        <v>298.0492347717285</v>
      </c>
      <c r="AR474" s="4">
        <f>(O474+273.15)</f>
        <v>296.422310256958</v>
      </c>
      <c r="AS474" s="4">
        <f>(Y474*AK474+Z474*AL474)*AM474</f>
        <v>320.1061256575704</v>
      </c>
      <c r="AT474" s="4">
        <f>((AS474+0.00000010773*(AR474^4-AQ474^4))-AP474*44100)/(L474*0.92*2*29.3+0.00000043092*AQ474^3)</f>
        <v>3.405064575193067</v>
      </c>
      <c r="AU474" s="4">
        <f>0.61365*EXP(17.502*J474/(240.97+J474))</f>
        <v>3.160625644162425</v>
      </c>
      <c r="AV474" s="4">
        <f>AU474*1000/AA474</f>
        <v>31.07025938425041</v>
      </c>
      <c r="AW474" s="4">
        <f>(AV474-U474)</f>
        <v>17.52813368234611</v>
      </c>
      <c r="AX474" s="4">
        <f>IF(D474,P474,(O474+P474)/2)</f>
        <v>24.08577251434326</v>
      </c>
      <c r="AY474" s="4">
        <f>0.61365*EXP(17.502*AX474/(240.97+AX474))</f>
        <v>3.010440440076706</v>
      </c>
      <c r="AZ474" s="4">
        <f>IF(AW474&lt;&gt;0,(1000-(AV474+U474)/2)/AW474*AP474,0)</f>
        <v>0.002745928443586935</v>
      </c>
      <c r="BA474" s="4">
        <f>U474*AA474/1000</f>
        <v>1.377574266135867</v>
      </c>
      <c r="BB474" s="4">
        <f>(AY474-BA474)</f>
        <v>1.632866173940839</v>
      </c>
      <c r="BC474" s="4">
        <f>1/(1.6/F474+1.37/N474)</f>
        <v>0.001716443843117826</v>
      </c>
      <c r="BD474" s="4">
        <f>G474*AA474*0.001</f>
        <v>147.2121235408384</v>
      </c>
      <c r="BE474" s="4">
        <f>G474/S474</f>
        <v>1.205792722560007</v>
      </c>
      <c r="BF474" s="4">
        <f>(1-AP474*AA474/AU474/F474)*100</f>
        <v>42.35417999678624</v>
      </c>
      <c r="BG474" s="4">
        <f>(S474-E474/(N474/1.35))</f>
        <v>1200.402416953580</v>
      </c>
      <c r="BH474" s="4">
        <f>E474*BF474/100/BG474</f>
        <v>-0.0001725709769295061</v>
      </c>
    </row>
    <row r="475" ht="16" customHeight="1">
      <c r="A475" s="4">
        <v>440</v>
      </c>
      <c r="B475" t="s" s="2">
        <v>536</v>
      </c>
      <c r="C475" s="4">
        <v>2546.000021904707</v>
      </c>
      <c r="D475" s="4">
        <v>0</v>
      </c>
      <c r="E475" s="4">
        <f>(R475-S475*(1000-T475)/(1000-U475))*AO475</f>
        <v>-0.3115045152145964</v>
      </c>
      <c r="F475" s="4">
        <f>IF(AZ475&lt;&gt;0,1/(1/AZ475-1/N475),0)</f>
        <v>0.002737160837408768</v>
      </c>
      <c r="G475" s="4">
        <f>((BC475-AP475/2)*S475-E475)/(BC475+AP475/2)</f>
        <v>1345.799082871754</v>
      </c>
      <c r="H475" s="4">
        <f>AP475*1000</f>
        <v>0.04903845879690822</v>
      </c>
      <c r="I475" s="4">
        <f>(AU475-BA475)</f>
        <v>1.783562188792167</v>
      </c>
      <c r="J475" s="4">
        <f>(P475+AT475*D475)</f>
        <v>24.89797782897949</v>
      </c>
      <c r="K475" s="4">
        <v>6</v>
      </c>
      <c r="L475" s="4">
        <f>(K475*AI475+AJ475)</f>
        <v>1.420000016689301</v>
      </c>
      <c r="M475" s="4">
        <v>1</v>
      </c>
      <c r="N475" s="4">
        <f>L475*(M475+1)*(M475+1)/(M475*M475+1)</f>
        <v>2.840000033378601</v>
      </c>
      <c r="O475" s="4">
        <v>23.27130317687988</v>
      </c>
      <c r="P475" s="4">
        <v>24.89797782897949</v>
      </c>
      <c r="Q475" s="4">
        <v>22.83248329162598</v>
      </c>
      <c r="R475" s="4">
        <v>1199.775512695312</v>
      </c>
      <c r="S475" s="4">
        <v>1200.078979492188</v>
      </c>
      <c r="T475" s="4">
        <v>13.47666454315186</v>
      </c>
      <c r="U475" s="4">
        <v>13.53476810455322</v>
      </c>
      <c r="V475" s="4">
        <v>47.83252716064453</v>
      </c>
      <c r="W475" s="4">
        <v>48.03864288330078</v>
      </c>
      <c r="X475" s="4">
        <v>499.5363464355469</v>
      </c>
      <c r="Y475" s="4">
        <v>2000.938720703125</v>
      </c>
      <c r="Z475" s="4">
        <v>129.388671875</v>
      </c>
      <c r="AA475" s="4">
        <v>101.7251586914062</v>
      </c>
      <c r="AB475" s="4">
        <v>9.819377899169922</v>
      </c>
      <c r="AC475" s="4">
        <v>0.2459551244974136</v>
      </c>
      <c r="AD475" s="4">
        <v>0.3186837136745453</v>
      </c>
      <c r="AE475" s="4">
        <v>0.003085891250520945</v>
      </c>
      <c r="AF475" s="4">
        <v>0.2925232946872711</v>
      </c>
      <c r="AG475" s="4">
        <v>0.005063615739345551</v>
      </c>
      <c r="AH475" s="4">
        <v>1</v>
      </c>
      <c r="AI475" s="4">
        <v>-0.2195652425289154</v>
      </c>
      <c r="AJ475" s="4">
        <v>2.737391471862793</v>
      </c>
      <c r="AK475" s="4">
        <v>1</v>
      </c>
      <c r="AL475" s="4">
        <v>0</v>
      </c>
      <c r="AM475" s="4">
        <v>0.1599999964237213</v>
      </c>
      <c r="AN475" s="4">
        <v>111115</v>
      </c>
      <c r="AO475" s="4">
        <f>X475*0.000001/(K475*0.0001)</f>
        <v>0.832560577392578</v>
      </c>
      <c r="AP475" s="4">
        <f>(U475-T475)/(1000-U475)*AO475</f>
        <v>4.903845879690822e-05</v>
      </c>
      <c r="AQ475" s="4">
        <f>(P475+273.15)</f>
        <v>298.0479778289795</v>
      </c>
      <c r="AR475" s="4">
        <f>(O475+273.15)</f>
        <v>296.4213031768799</v>
      </c>
      <c r="AS475" s="4">
        <f>(Y475*AK475+Z475*AL475)*AM475</f>
        <v>320.1501881565855</v>
      </c>
      <c r="AT475" s="4">
        <f>((AS475+0.00000010773*(AR475^4-AQ475^4))-AP475*44100)/(L475*0.92*2*29.3+0.00000043092*AQ475^3)</f>
        <v>3.405701195437045</v>
      </c>
      <c r="AU475" s="4">
        <f>0.61365*EXP(17.502*J475/(240.97+J475))</f>
        <v>3.160388622079227</v>
      </c>
      <c r="AV475" s="4">
        <f>AU475*1000/AA475</f>
        <v>31.06791537840301</v>
      </c>
      <c r="AW475" s="4">
        <f>(AV475-U475)</f>
        <v>17.53314727384979</v>
      </c>
      <c r="AX475" s="4">
        <f>IF(D475,P475,(O475+P475)/2)</f>
        <v>24.08464050292969</v>
      </c>
      <c r="AY475" s="4">
        <f>0.61365*EXP(17.502*AX475/(240.97+AX475))</f>
        <v>3.010235869077377</v>
      </c>
      <c r="AZ475" s="4">
        <f>IF(AW475&lt;&gt;0,(1000-(AV475+U475)/2)/AW475*AP475,0)</f>
        <v>0.002734525331930074</v>
      </c>
      <c r="BA475" s="4">
        <f>U475*AA475/1000</f>
        <v>1.37682643328706</v>
      </c>
      <c r="BB475" s="4">
        <f>(AY475-BA475)</f>
        <v>1.633409435790316</v>
      </c>
      <c r="BC475" s="4">
        <f>1/(1.6/F475+1.37/N475)</f>
        <v>0.001709314920908365</v>
      </c>
      <c r="BD475" s="4">
        <f>G475*AA475*0.001</f>
        <v>136.9016252718782</v>
      </c>
      <c r="BE475" s="4">
        <f>G475/S475</f>
        <v>1.121425427717456</v>
      </c>
      <c r="BF475" s="4">
        <f>(1-AP475*AA475/AU475/F475)*100</f>
        <v>42.33339534991708</v>
      </c>
      <c r="BG475" s="4">
        <f>(S475-E475/(N475/1.35))</f>
        <v>1200.227053819862</v>
      </c>
      <c r="BH475" s="4">
        <f>E475*BF475/100/BG475</f>
        <v>-0.0001098712427277361</v>
      </c>
    </row>
    <row r="476" ht="16" customHeight="1">
      <c r="A476" s="4">
        <v>441</v>
      </c>
      <c r="B476" t="s" s="2">
        <v>537</v>
      </c>
      <c r="C476" s="4">
        <v>2551.500021781772</v>
      </c>
      <c r="D476" s="4">
        <v>0</v>
      </c>
      <c r="E476" s="4">
        <f>(R476-S476*(1000-T476)/(1000-U476))*AO476</f>
        <v>-0.2280722865981034</v>
      </c>
      <c r="F476" s="4">
        <f>IF(AZ476&lt;&gt;0,1/(1/AZ476-1/N476),0)</f>
        <v>0.002780692326700877</v>
      </c>
      <c r="G476" s="4">
        <f>((BC476-AP476/2)*S476-E476)/(BC476+AP476/2)</f>
        <v>1295.692306345510</v>
      </c>
      <c r="H476" s="4">
        <f>AP476*1000</f>
        <v>0.04980472273051244</v>
      </c>
      <c r="I476" s="4">
        <f>(AU476-BA476)</f>
        <v>1.783123703880421</v>
      </c>
      <c r="J476" s="4">
        <f>(P476+AT476*D476)</f>
        <v>24.89130020141602</v>
      </c>
      <c r="K476" s="4">
        <v>6</v>
      </c>
      <c r="L476" s="4">
        <f>(K476*AI476+AJ476)</f>
        <v>1.420000016689301</v>
      </c>
      <c r="M476" s="4">
        <v>1</v>
      </c>
      <c r="N476" s="4">
        <f>L476*(M476+1)*(M476+1)/(M476*M476+1)</f>
        <v>2.840000033378601</v>
      </c>
      <c r="O476" s="4">
        <v>23.27021980285645</v>
      </c>
      <c r="P476" s="4">
        <v>24.89130020141602</v>
      </c>
      <c r="Q476" s="4">
        <v>22.83237457275391</v>
      </c>
      <c r="R476" s="4">
        <v>1199.940307617188</v>
      </c>
      <c r="S476" s="4">
        <v>1200.142456054688</v>
      </c>
      <c r="T476" s="4">
        <v>13.46766185760498</v>
      </c>
      <c r="U476" s="4">
        <v>13.52667427062988</v>
      </c>
      <c r="V476" s="4">
        <v>47.80443954467773</v>
      </c>
      <c r="W476" s="4">
        <v>48.01345443725586</v>
      </c>
      <c r="X476" s="4">
        <v>499.5325012207031</v>
      </c>
      <c r="Y476" s="4">
        <v>2001.145874023438</v>
      </c>
      <c r="Z476" s="4">
        <v>128.4510803222656</v>
      </c>
      <c r="AA476" s="4">
        <v>101.7253723144531</v>
      </c>
      <c r="AB476" s="4">
        <v>9.819377899169922</v>
      </c>
      <c r="AC476" s="4">
        <v>0.2459551244974136</v>
      </c>
      <c r="AD476" s="4">
        <v>0.3186837136745453</v>
      </c>
      <c r="AE476" s="4">
        <v>0.003085891250520945</v>
      </c>
      <c r="AF476" s="4">
        <v>0.2925232946872711</v>
      </c>
      <c r="AG476" s="4">
        <v>0.005063615739345551</v>
      </c>
      <c r="AH476" s="4">
        <v>1</v>
      </c>
      <c r="AI476" s="4">
        <v>-0.2195652425289154</v>
      </c>
      <c r="AJ476" s="4">
        <v>2.737391471862793</v>
      </c>
      <c r="AK476" s="4">
        <v>1</v>
      </c>
      <c r="AL476" s="4">
        <v>0</v>
      </c>
      <c r="AM476" s="4">
        <v>0.1599999964237213</v>
      </c>
      <c r="AN476" s="4">
        <v>111115</v>
      </c>
      <c r="AO476" s="4">
        <f>X476*0.000001/(K476*0.0001)</f>
        <v>0.8325541687011717</v>
      </c>
      <c r="AP476" s="4">
        <f>(U476-T476)/(1000-U476)*AO476</f>
        <v>4.980472273051245e-05</v>
      </c>
      <c r="AQ476" s="4">
        <f>(P476+273.15)</f>
        <v>298.041300201416</v>
      </c>
      <c r="AR476" s="4">
        <f>(O476+273.15)</f>
        <v>296.4202198028564</v>
      </c>
      <c r="AS476" s="4">
        <f>(Y476*AK476+Z476*AL476)*AM476</f>
        <v>320.1833326870947</v>
      </c>
      <c r="AT476" s="4">
        <f>((AS476+0.00000010773*(AR476^4-AQ476^4))-AP476*44100)/(L476*0.92*2*29.3+0.00000043092*AQ476^3)</f>
        <v>3.406451377818131</v>
      </c>
      <c r="AU476" s="4">
        <f>0.61365*EXP(17.502*J476/(240.97+J476))</f>
        <v>3.159129680236579</v>
      </c>
      <c r="AV476" s="4">
        <f>AU476*1000/AA476</f>
        <v>31.05547424757599</v>
      </c>
      <c r="AW476" s="4">
        <f>(AV476-U476)</f>
        <v>17.52879997694611</v>
      </c>
      <c r="AX476" s="4">
        <f>IF(D476,P476,(O476+P476)/2)</f>
        <v>24.08076000213623</v>
      </c>
      <c r="AY476" s="4">
        <f>0.61365*EXP(17.502*AX476/(240.97+AX476))</f>
        <v>3.009534698135995</v>
      </c>
      <c r="AZ476" s="4">
        <f>IF(AW476&lt;&gt;0,(1000-(AV476+U476)/2)/AW476*AP476,0)</f>
        <v>0.002777972366717381</v>
      </c>
      <c r="BA476" s="4">
        <f>U476*AA476/1000</f>
        <v>1.376005976356159</v>
      </c>
      <c r="BB476" s="4">
        <f>(AY476-BA476)</f>
        <v>1.633528721779837</v>
      </c>
      <c r="BC476" s="4">
        <f>1/(1.6/F476+1.37/N476)</f>
        <v>0.001736476895901351</v>
      </c>
      <c r="BD476" s="4">
        <f>G476*AA476*0.001</f>
        <v>131.8047822679694</v>
      </c>
      <c r="BE476" s="4">
        <f>G476/S476</f>
        <v>1.079615423826376</v>
      </c>
      <c r="BF476" s="4">
        <f>(1-AP476*AA476/AU476/F476)*100</f>
        <v>42.32608640106935</v>
      </c>
      <c r="BG476" s="4">
        <f>(S476-E476/(N476/1.35))</f>
        <v>1200.250870696691</v>
      </c>
      <c r="BH476" s="4">
        <f>E476*BF476/100/BG476</f>
        <v>-8.042824666011215e-05</v>
      </c>
    </row>
    <row r="477" ht="16" customHeight="1">
      <c r="A477" s="4">
        <v>442</v>
      </c>
      <c r="B477" t="s" s="2">
        <v>538</v>
      </c>
      <c r="C477" s="4">
        <v>2556.500021670014</v>
      </c>
      <c r="D477" s="4">
        <v>0</v>
      </c>
      <c r="E477" s="4">
        <f>(R477-S477*(1000-T477)/(1000-U477))*AO477</f>
        <v>-0.2300421256216651</v>
      </c>
      <c r="F477" s="4">
        <f>IF(AZ477&lt;&gt;0,1/(1/AZ477-1/N477),0)</f>
        <v>0.002800662326038294</v>
      </c>
      <c r="G477" s="4">
        <f>((BC477-AP477/2)*S477-E477)/(BC477+AP477/2)</f>
        <v>1295.871533247704</v>
      </c>
      <c r="H477" s="4">
        <f>AP477*1000</f>
        <v>0.05017539742567995</v>
      </c>
      <c r="I477" s="4">
        <f>(AU477-BA477)</f>
        <v>1.783615721658325</v>
      </c>
      <c r="J477" s="4">
        <f>(P477+AT477*D477)</f>
        <v>24.88845252990723</v>
      </c>
      <c r="K477" s="4">
        <v>6</v>
      </c>
      <c r="L477" s="4">
        <f>(K477*AI477+AJ477)</f>
        <v>1.420000016689301</v>
      </c>
      <c r="M477" s="4">
        <v>1</v>
      </c>
      <c r="N477" s="4">
        <f>L477*(M477+1)*(M477+1)/(M477*M477+1)</f>
        <v>2.840000033378601</v>
      </c>
      <c r="O477" s="4">
        <v>23.26872253417969</v>
      </c>
      <c r="P477" s="4">
        <v>24.88845252990723</v>
      </c>
      <c r="Q477" s="4">
        <v>22.83251571655273</v>
      </c>
      <c r="R477" s="4">
        <v>1199.939208984375</v>
      </c>
      <c r="S477" s="4">
        <v>1200.143188476562</v>
      </c>
      <c r="T477" s="4">
        <v>13.45708274841309</v>
      </c>
      <c r="U477" s="4">
        <v>13.51653480529785</v>
      </c>
      <c r="V477" s="4">
        <v>47.77292633056641</v>
      </c>
      <c r="W477" s="4">
        <v>47.98334884643555</v>
      </c>
      <c r="X477" s="4">
        <v>499.533935546875</v>
      </c>
      <c r="Y477" s="4">
        <v>2001.2001953125</v>
      </c>
      <c r="Z477" s="4">
        <v>128.8273162841797</v>
      </c>
      <c r="AA477" s="4">
        <v>101.7255706787109</v>
      </c>
      <c r="AB477" s="4">
        <v>9.819377899169922</v>
      </c>
      <c r="AC477" s="4">
        <v>0.2459551244974136</v>
      </c>
      <c r="AD477" s="4">
        <v>0.3186837136745453</v>
      </c>
      <c r="AE477" s="4">
        <v>0.003085891250520945</v>
      </c>
      <c r="AF477" s="4">
        <v>0.2925232946872711</v>
      </c>
      <c r="AG477" s="4">
        <v>0.005063615739345551</v>
      </c>
      <c r="AH477" s="4">
        <v>1</v>
      </c>
      <c r="AI477" s="4">
        <v>-0.2195652425289154</v>
      </c>
      <c r="AJ477" s="4">
        <v>2.737391471862793</v>
      </c>
      <c r="AK477" s="4">
        <v>1</v>
      </c>
      <c r="AL477" s="4">
        <v>0</v>
      </c>
      <c r="AM477" s="4">
        <v>0.1599999964237213</v>
      </c>
      <c r="AN477" s="4">
        <v>111115</v>
      </c>
      <c r="AO477" s="4">
        <f>X477*0.000001/(K477*0.0001)</f>
        <v>0.8325565592447917</v>
      </c>
      <c r="AP477" s="4">
        <f>(U477-T477)/(1000-U477)*AO477</f>
        <v>5.017539742567995e-05</v>
      </c>
      <c r="AQ477" s="4">
        <f>(P477+273.15)</f>
        <v>298.0384525299072</v>
      </c>
      <c r="AR477" s="4">
        <f>(O477+273.15)</f>
        <v>296.4187225341797</v>
      </c>
      <c r="AS477" s="4">
        <f>(Y477*AK477+Z477*AL477)*AM477</f>
        <v>320.1920240931504</v>
      </c>
      <c r="AT477" s="4">
        <f>((AS477+0.00000010773*(AR477^4-AQ477^4))-AP477*44100)/(L477*0.92*2*29.3+0.00000043092*AQ477^3)</f>
        <v>3.406555301310236</v>
      </c>
      <c r="AU477" s="4">
        <f>0.61365*EXP(17.502*J477/(240.97+J477))</f>
        <v>3.158592938325908</v>
      </c>
      <c r="AV477" s="4">
        <f>AU477*1000/AA477</f>
        <v>31.05013731800018</v>
      </c>
      <c r="AW477" s="4">
        <f>(AV477-U477)</f>
        <v>17.53360251270233</v>
      </c>
      <c r="AX477" s="4">
        <f>IF(D477,P477,(O477+P477)/2)</f>
        <v>24.07858753204346</v>
      </c>
      <c r="AY477" s="4">
        <f>0.61365*EXP(17.502*AX477/(240.97+AX477))</f>
        <v>3.009142215046012</v>
      </c>
      <c r="AZ477" s="4">
        <f>IF(AW477&lt;&gt;0,(1000-(AV477+U477)/2)/AW477*AP477,0)</f>
        <v>0.002797903177471762</v>
      </c>
      <c r="BA477" s="4">
        <f>U477*AA477/1000</f>
        <v>1.374977216667583</v>
      </c>
      <c r="BB477" s="4">
        <f>(AY477-BA477)</f>
        <v>1.634164998378429</v>
      </c>
      <c r="BC477" s="4">
        <f>1/(1.6/F477+1.37/N477)</f>
        <v>0.001748937169032776</v>
      </c>
      <c r="BD477" s="4">
        <f>G477*AA477*0.001</f>
        <v>131.8232712459188</v>
      </c>
      <c r="BE477" s="4">
        <f>G477/S477</f>
        <v>1.079764102892303</v>
      </c>
      <c r="BF477" s="4">
        <f>(1-AP477*AA477/AU477/F477)*100</f>
        <v>42.30123114077578</v>
      </c>
      <c r="BG477" s="4">
        <f>(S477-E477/(N477/1.35))</f>
        <v>1200.252539485696</v>
      </c>
      <c r="BH477" s="4">
        <f>E477*BF477/100/BG477</f>
        <v>-8.10751471703377e-05</v>
      </c>
    </row>
    <row r="478" ht="16" customHeight="1">
      <c r="A478" s="4">
        <v>443</v>
      </c>
      <c r="B478" t="s" s="2">
        <v>539</v>
      </c>
      <c r="C478" s="4">
        <v>2561.500021558255</v>
      </c>
      <c r="D478" s="4">
        <v>0</v>
      </c>
      <c r="E478" s="4">
        <f>(R478-S478*(1000-T478)/(1000-U478))*AO478</f>
        <v>-0.2558069627158099</v>
      </c>
      <c r="F478" s="4">
        <f>IF(AZ478&lt;&gt;0,1/(1/AZ478-1/N478),0)</f>
        <v>0.002770772817829973</v>
      </c>
      <c r="G478" s="4">
        <f>((BC478-AP478/2)*S478-E478)/(BC478+AP478/2)</f>
        <v>1311.964527447164</v>
      </c>
      <c r="H478" s="4">
        <f>AP478*1000</f>
        <v>0.04962659415343707</v>
      </c>
      <c r="I478" s="4">
        <f>(AU478-BA478)</f>
        <v>1.783146888649029</v>
      </c>
      <c r="J478" s="4">
        <f>(P478+AT478*D478)</f>
        <v>24.88054656982422</v>
      </c>
      <c r="K478" s="4">
        <v>6</v>
      </c>
      <c r="L478" s="4">
        <f>(K478*AI478+AJ478)</f>
        <v>1.420000016689301</v>
      </c>
      <c r="M478" s="4">
        <v>1</v>
      </c>
      <c r="N478" s="4">
        <f>L478*(M478+1)*(M478+1)/(M478*M478+1)</f>
        <v>2.840000033378601</v>
      </c>
      <c r="O478" s="4">
        <v>23.26694679260254</v>
      </c>
      <c r="P478" s="4">
        <v>24.88054656982422</v>
      </c>
      <c r="Q478" s="4">
        <v>22.83278274536133</v>
      </c>
      <c r="R478" s="4">
        <v>1199.913208007812</v>
      </c>
      <c r="S478" s="4">
        <v>1200.148925781250</v>
      </c>
      <c r="T478" s="4">
        <v>13.44765281677246</v>
      </c>
      <c r="U478" s="4">
        <v>13.50645542144775</v>
      </c>
      <c r="V478" s="4">
        <v>47.74355697631836</v>
      </c>
      <c r="W478" s="4">
        <v>47.95302200317383</v>
      </c>
      <c r="X478" s="4">
        <v>499.5321044921875</v>
      </c>
      <c r="Y478" s="4">
        <v>2001.235839843750</v>
      </c>
      <c r="Z478" s="4">
        <v>129.0522918701172</v>
      </c>
      <c r="AA478" s="4">
        <v>101.7258987426758</v>
      </c>
      <c r="AB478" s="4">
        <v>9.819377899169922</v>
      </c>
      <c r="AC478" s="4">
        <v>0.2459551244974136</v>
      </c>
      <c r="AD478" s="4">
        <v>0.3186837136745453</v>
      </c>
      <c r="AE478" s="4">
        <v>0.003085891250520945</v>
      </c>
      <c r="AF478" s="4">
        <v>0.2925232946872711</v>
      </c>
      <c r="AG478" s="4">
        <v>0.005063615739345551</v>
      </c>
      <c r="AH478" s="4">
        <v>1</v>
      </c>
      <c r="AI478" s="4">
        <v>-0.2195652425289154</v>
      </c>
      <c r="AJ478" s="4">
        <v>2.737391471862793</v>
      </c>
      <c r="AK478" s="4">
        <v>1</v>
      </c>
      <c r="AL478" s="4">
        <v>0</v>
      </c>
      <c r="AM478" s="4">
        <v>0.1599999964237213</v>
      </c>
      <c r="AN478" s="4">
        <v>111115</v>
      </c>
      <c r="AO478" s="4">
        <f>X478*0.000001/(K478*0.0001)</f>
        <v>0.8325535074869791</v>
      </c>
      <c r="AP478" s="4">
        <f>(U478-T478)/(1000-U478)*AO478</f>
        <v>4.962659415343707e-05</v>
      </c>
      <c r="AQ478" s="4">
        <f>(P478+273.15)</f>
        <v>298.0305465698242</v>
      </c>
      <c r="AR478" s="4">
        <f>(O478+273.15)</f>
        <v>296.4169467926025</v>
      </c>
      <c r="AS478" s="4">
        <f>(Y478*AK478+Z478*AL478)*AM478</f>
        <v>320.1977272180229</v>
      </c>
      <c r="AT478" s="4">
        <f>((AS478+0.00000010773*(AR478^4-AQ478^4))-AP478*44100)/(L478*0.92*2*29.3+0.00000043092*AQ478^3)</f>
        <v>3.407729182222881</v>
      </c>
      <c r="AU478" s="4">
        <f>0.61365*EXP(17.502*J478/(240.97+J478))</f>
        <v>3.157103205223688</v>
      </c>
      <c r="AV478" s="4">
        <f>AU478*1000/AA478</f>
        <v>31.03539260154236</v>
      </c>
      <c r="AW478" s="4">
        <f>(AV478-U478)</f>
        <v>17.52893718009461</v>
      </c>
      <c r="AX478" s="4">
        <f>IF(D478,P478,(O478+P478)/2)</f>
        <v>24.07374668121338</v>
      </c>
      <c r="AY478" s="4">
        <f>0.61365*EXP(17.502*AX478/(240.97+AX478))</f>
        <v>3.008267817544403</v>
      </c>
      <c r="AZ478" s="4">
        <f>IF(AW478&lt;&gt;0,(1000-(AV478+U478)/2)/AW478*AP478,0)</f>
        <v>0.002768072219529438</v>
      </c>
      <c r="BA478" s="4">
        <f>U478*AA478/1000</f>
        <v>1.373956316574659</v>
      </c>
      <c r="BB478" s="4">
        <f>(AY478-BA478)</f>
        <v>1.634311500969745</v>
      </c>
      <c r="BC478" s="4">
        <f>1/(1.6/F478+1.37/N478)</f>
        <v>0.001730287566564252</v>
      </c>
      <c r="BD478" s="4">
        <f>G478*AA478*0.001</f>
        <v>133.4607706730727</v>
      </c>
      <c r="BE478" s="4">
        <f>G478/S478</f>
        <v>1.093168105444186</v>
      </c>
      <c r="BF478" s="4">
        <f>(1-AP478*AA478/AU478/F478)*100</f>
        <v>42.28930442913962</v>
      </c>
      <c r="BG478" s="4">
        <f>(S478-E478/(N478/1.35))</f>
        <v>1200.270524159985</v>
      </c>
      <c r="BH478" s="4">
        <f>E478*BF478/100/BG478</f>
        <v>-9.012883598848193e-05</v>
      </c>
    </row>
    <row r="479" ht="16" customHeight="1">
      <c r="A479" s="4">
        <v>444</v>
      </c>
      <c r="B479" t="s" s="2">
        <v>540</v>
      </c>
      <c r="C479" s="4">
        <v>2567.000021435320</v>
      </c>
      <c r="D479" s="4">
        <v>0</v>
      </c>
      <c r="E479" s="4">
        <f>(R479-S479*(1000-T479)/(1000-U479))*AO479</f>
        <v>-0.2125620736145924</v>
      </c>
      <c r="F479" s="4">
        <f>IF(AZ479&lt;&gt;0,1/(1/AZ479-1/N479),0)</f>
        <v>0.00270740637757771</v>
      </c>
      <c r="G479" s="4">
        <f>((BC479-AP479/2)*S479-E479)/(BC479+AP479/2)</f>
        <v>1290.253256742161</v>
      </c>
      <c r="H479" s="4">
        <f>AP479*1000</f>
        <v>0.04847791144341594</v>
      </c>
      <c r="I479" s="4">
        <f>(AU479-BA479)</f>
        <v>1.782627772482463</v>
      </c>
      <c r="J479" s="4">
        <f>(P479+AT479*D479)</f>
        <v>24.87256813049316</v>
      </c>
      <c r="K479" s="4">
        <v>6</v>
      </c>
      <c r="L479" s="4">
        <f>(K479*AI479+AJ479)</f>
        <v>1.420000016689301</v>
      </c>
      <c r="M479" s="4">
        <v>1</v>
      </c>
      <c r="N479" s="4">
        <f>L479*(M479+1)*(M479+1)/(M479*M479+1)</f>
        <v>2.840000033378601</v>
      </c>
      <c r="O479" s="4">
        <v>23.26505279541016</v>
      </c>
      <c r="P479" s="4">
        <v>24.87256813049316</v>
      </c>
      <c r="Q479" s="4">
        <v>22.83281135559082</v>
      </c>
      <c r="R479" s="4">
        <v>1200.051391601562</v>
      </c>
      <c r="S479" s="4">
        <v>1200.236816406250</v>
      </c>
      <c r="T479" s="4">
        <v>13.43931674957275</v>
      </c>
      <c r="U479" s="4">
        <v>13.49675846099854</v>
      </c>
      <c r="V479" s="4">
        <v>47.71918106079102</v>
      </c>
      <c r="W479" s="4">
        <v>47.92353820800781</v>
      </c>
      <c r="X479" s="4">
        <v>499.5354309082031</v>
      </c>
      <c r="Y479" s="4">
        <v>2001.1005859375</v>
      </c>
      <c r="Z479" s="4">
        <v>128.8031463623047</v>
      </c>
      <c r="AA479" s="4">
        <v>101.7261047363281</v>
      </c>
      <c r="AB479" s="4">
        <v>9.819377899169922</v>
      </c>
      <c r="AC479" s="4">
        <v>0.2459551244974136</v>
      </c>
      <c r="AD479" s="4">
        <v>0.3186837136745453</v>
      </c>
      <c r="AE479" s="4">
        <v>0.003085891250520945</v>
      </c>
      <c r="AF479" s="4">
        <v>0.2925232946872711</v>
      </c>
      <c r="AG479" s="4">
        <v>0.005063615739345551</v>
      </c>
      <c r="AH479" s="4">
        <v>0.6666666865348816</v>
      </c>
      <c r="AI479" s="4">
        <v>-0.2195652425289154</v>
      </c>
      <c r="AJ479" s="4">
        <v>2.737391471862793</v>
      </c>
      <c r="AK479" s="4">
        <v>1</v>
      </c>
      <c r="AL479" s="4">
        <v>0</v>
      </c>
      <c r="AM479" s="4">
        <v>0.1599999964237213</v>
      </c>
      <c r="AN479" s="4">
        <v>111115</v>
      </c>
      <c r="AO479" s="4">
        <f>X479*0.000001/(K479*0.0001)</f>
        <v>0.8325590515136717</v>
      </c>
      <c r="AP479" s="4">
        <f>(U479-T479)/(1000-U479)*AO479</f>
        <v>4.847791144341594e-05</v>
      </c>
      <c r="AQ479" s="4">
        <f>(P479+273.15)</f>
        <v>298.0225681304931</v>
      </c>
      <c r="AR479" s="4">
        <f>(O479+273.15)</f>
        <v>296.4150527954101</v>
      </c>
      <c r="AS479" s="4">
        <f>(Y479*AK479+Z479*AL479)*AM479</f>
        <v>320.1760865935066</v>
      </c>
      <c r="AT479" s="4">
        <f>((AS479+0.00000010773*(AR479^4-AQ479^4))-AP479*44100)/(L479*0.92*2*29.3+0.00000043092*AQ479^3)</f>
        <v>3.408887533831778</v>
      </c>
      <c r="AU479" s="4">
        <f>0.61365*EXP(17.502*J479/(240.97+J479))</f>
        <v>3.155600437286922</v>
      </c>
      <c r="AV479" s="4">
        <f>AU479*1000/AA479</f>
        <v>31.0205570680817</v>
      </c>
      <c r="AW479" s="4">
        <f>(AV479-U479)</f>
        <v>17.52379860708316</v>
      </c>
      <c r="AX479" s="4">
        <f>IF(D479,P479,(O479+P479)/2)</f>
        <v>24.06881046295166</v>
      </c>
      <c r="AY479" s="4">
        <f>0.61365*EXP(17.502*AX479/(240.97+AX479))</f>
        <v>3.007376422692789</v>
      </c>
      <c r="AZ479" s="4">
        <f>IF(AW479&lt;&gt;0,(1000-(AV479+U479)/2)/AW479*AP479,0)</f>
        <v>0.002704827832493951</v>
      </c>
      <c r="BA479" s="4">
        <f>U479*AA479/1000</f>
        <v>1.37297266480446</v>
      </c>
      <c r="BB479" s="4">
        <f>(AY479-BA479)</f>
        <v>1.634403757888329</v>
      </c>
      <c r="BC479" s="4">
        <f>1/(1.6/F479+1.37/N479)</f>
        <v>0.00169074887251988</v>
      </c>
      <c r="BD479" s="4">
        <f>G479*AA479*0.001</f>
        <v>131.2524379317415</v>
      </c>
      <c r="BE479" s="4">
        <f>G479/S479</f>
        <v>1.074998899471721</v>
      </c>
      <c r="BF479" s="4">
        <f>(1-AP479*AA479/AU479/F479)*100</f>
        <v>42.27806774378124</v>
      </c>
      <c r="BG479" s="4">
        <f>(S479-E479/(N479/1.35))</f>
        <v>1200.337858235830</v>
      </c>
      <c r="BH479" s="4">
        <f>E479*BF479/100/BG479</f>
        <v>-7.486820220137334e-05</v>
      </c>
    </row>
    <row r="480" ht="16" customHeight="1">
      <c r="A480" s="4">
        <v>445</v>
      </c>
      <c r="B480" t="s" s="2">
        <v>541</v>
      </c>
      <c r="C480" s="4">
        <v>2572.000021323562</v>
      </c>
      <c r="D480" s="4">
        <v>0</v>
      </c>
      <c r="E480" s="4">
        <f>(R480-S480*(1000-T480)/(1000-U480))*AO480</f>
        <v>-0.1525181938351404</v>
      </c>
      <c r="F480" s="4">
        <f>IF(AZ480&lt;&gt;0,1/(1/AZ480-1/N480),0)</f>
        <v>0.002691121638729714</v>
      </c>
      <c r="G480" s="4">
        <f>((BC480-AP480/2)*S480-E480)/(BC480+AP480/2)</f>
        <v>1255.885119605976</v>
      </c>
      <c r="H480" s="4">
        <f>AP480*1000</f>
        <v>0.04815089868460427</v>
      </c>
      <c r="I480" s="4">
        <f>(AU480-BA480)</f>
        <v>1.7813389896587</v>
      </c>
      <c r="J480" s="4">
        <f>(P480+AT480*D480)</f>
        <v>24.8612232208252</v>
      </c>
      <c r="K480" s="4">
        <v>6</v>
      </c>
      <c r="L480" s="4">
        <f>(K480*AI480+AJ480)</f>
        <v>1.420000016689301</v>
      </c>
      <c r="M480" s="4">
        <v>1</v>
      </c>
      <c r="N480" s="4">
        <f>L480*(M480+1)*(M480+1)/(M480*M480+1)</f>
        <v>2.840000033378601</v>
      </c>
      <c r="O480" s="4">
        <v>23.2640495300293</v>
      </c>
      <c r="P480" s="4">
        <v>24.8612232208252</v>
      </c>
      <c r="Q480" s="4">
        <v>22.83333587646484</v>
      </c>
      <c r="R480" s="4">
        <v>1200.205078125</v>
      </c>
      <c r="S480" s="4">
        <v>1200.318847656250</v>
      </c>
      <c r="T480" s="4">
        <v>13.43134021759033</v>
      </c>
      <c r="U480" s="4">
        <v>13.48839378356934</v>
      </c>
      <c r="V480" s="4">
        <v>47.69343566894531</v>
      </c>
      <c r="W480" s="4">
        <v>47.8968391418457</v>
      </c>
      <c r="X480" s="4">
        <v>499.5455017089844</v>
      </c>
      <c r="Y480" s="4">
        <v>2000.777099609375</v>
      </c>
      <c r="Z480" s="4">
        <v>128.4092102050781</v>
      </c>
      <c r="AA480" s="4">
        <v>101.7263946533203</v>
      </c>
      <c r="AB480" s="4">
        <v>9.819377899169922</v>
      </c>
      <c r="AC480" s="4">
        <v>0.2459551244974136</v>
      </c>
      <c r="AD480" s="4">
        <v>0.3186837136745453</v>
      </c>
      <c r="AE480" s="4">
        <v>0.003085891250520945</v>
      </c>
      <c r="AF480" s="4">
        <v>0.2925232946872711</v>
      </c>
      <c r="AG480" s="4">
        <v>0.005063615739345551</v>
      </c>
      <c r="AH480" s="4">
        <v>0.6666666865348816</v>
      </c>
      <c r="AI480" s="4">
        <v>-0.2195652425289154</v>
      </c>
      <c r="AJ480" s="4">
        <v>2.737391471862793</v>
      </c>
      <c r="AK480" s="4">
        <v>1</v>
      </c>
      <c r="AL480" s="4">
        <v>0</v>
      </c>
      <c r="AM480" s="4">
        <v>0.1599999964237213</v>
      </c>
      <c r="AN480" s="4">
        <v>111115</v>
      </c>
      <c r="AO480" s="4">
        <f>X480*0.000001/(K480*0.0001)</f>
        <v>0.8325758361816405</v>
      </c>
      <c r="AP480" s="4">
        <f>(U480-T480)/(1000-U480)*AO480</f>
        <v>4.815089868460427e-05</v>
      </c>
      <c r="AQ480" s="4">
        <f>(P480+273.15)</f>
        <v>298.0112232208252</v>
      </c>
      <c r="AR480" s="4">
        <f>(O480+273.15)</f>
        <v>296.4140495300293</v>
      </c>
      <c r="AS480" s="4">
        <f>(Y480*AK480+Z480*AL480)*AM480</f>
        <v>320.1243287821635</v>
      </c>
      <c r="AT480" s="4">
        <f>((AS480+0.00000010773*(AR480^4-AQ480^4))-AP480*44100)/(L480*0.92*2*29.3+0.00000043092*AQ480^3)</f>
        <v>3.4098566141333</v>
      </c>
      <c r="AU480" s="4">
        <f>0.61365*EXP(17.502*J480/(240.97+J480))</f>
        <v>3.153464658925467</v>
      </c>
      <c r="AV480" s="4">
        <f>AU480*1000/AA480</f>
        <v>30.99947333897318</v>
      </c>
      <c r="AW480" s="4">
        <f>(AV480-U480)</f>
        <v>17.51107955540384</v>
      </c>
      <c r="AX480" s="4">
        <f>IF(D480,P480,(O480+P480)/2)</f>
        <v>24.06263637542725</v>
      </c>
      <c r="AY480" s="4">
        <f>0.61365*EXP(17.502*AX480/(240.97+AX480))</f>
        <v>3.006261815332271</v>
      </c>
      <c r="AZ480" s="4">
        <f>IF(AW480&lt;&gt;0,(1000-(AV480+U480)/2)/AW480*AP480,0)</f>
        <v>0.002688574005068682</v>
      </c>
      <c r="BA480" s="4">
        <f>U480*AA480/1000</f>
        <v>1.372125669266767</v>
      </c>
      <c r="BB480" s="4">
        <f>(AY480-BA480)</f>
        <v>1.634136146065505</v>
      </c>
      <c r="BC480" s="4">
        <f>1/(1.6/F480+1.37/N480)</f>
        <v>0.001680587456568025</v>
      </c>
      <c r="BD480" s="4">
        <f>G480*AA480*0.001</f>
        <v>127.7566653162699</v>
      </c>
      <c r="BE480" s="4">
        <f>G480/S480</f>
        <v>1.046292926298895</v>
      </c>
      <c r="BF480" s="4">
        <f>(1-AP480*AA480/AU480/F480)*100</f>
        <v>42.28127176717442</v>
      </c>
      <c r="BG480" s="4">
        <f>(S480-E480/(N480/1.35))</f>
        <v>1200.391347501059</v>
      </c>
      <c r="BH480" s="4">
        <f>E480*BF480/100/BG480</f>
        <v>-5.372134026462956e-05</v>
      </c>
    </row>
    <row r="481" ht="16" customHeight="1">
      <c r="A481" s="4">
        <v>446</v>
      </c>
      <c r="B481" t="s" s="2">
        <v>542</v>
      </c>
      <c r="C481" s="4">
        <v>2577.000021211803</v>
      </c>
      <c r="D481" s="4">
        <v>0</v>
      </c>
      <c r="E481" s="4">
        <f>(R481-S481*(1000-T481)/(1000-U481))*AO481</f>
        <v>-0.1661092277891907</v>
      </c>
      <c r="F481" s="4">
        <f>IF(AZ481&lt;&gt;0,1/(1/AZ481-1/N481),0)</f>
        <v>0.002670637257787178</v>
      </c>
      <c r="G481" s="4">
        <f>((BC481-AP481/2)*S481-E481)/(BC481+AP481/2)</f>
        <v>1264.761908187014</v>
      </c>
      <c r="H481" s="4">
        <f>AP481*1000</f>
        <v>0.04777905352965839</v>
      </c>
      <c r="I481" s="4">
        <f>(AU481-BA481)</f>
        <v>1.781147604284517</v>
      </c>
      <c r="J481" s="4">
        <f>(P481+AT481*D481)</f>
        <v>24.85605239868164</v>
      </c>
      <c r="K481" s="4">
        <v>6</v>
      </c>
      <c r="L481" s="4">
        <f>(K481*AI481+AJ481)</f>
        <v>1.420000016689301</v>
      </c>
      <c r="M481" s="4">
        <v>1</v>
      </c>
      <c r="N481" s="4">
        <f>L481*(M481+1)*(M481+1)/(M481*M481+1)</f>
        <v>2.840000033378601</v>
      </c>
      <c r="O481" s="4">
        <v>23.26246643066406</v>
      </c>
      <c r="P481" s="4">
        <v>24.85605239868164</v>
      </c>
      <c r="Q481" s="4">
        <v>22.83328056335449</v>
      </c>
      <c r="R481" s="4">
        <v>1200.345703125</v>
      </c>
      <c r="S481" s="4">
        <v>1200.476318359375</v>
      </c>
      <c r="T481" s="4">
        <v>13.4240665435791</v>
      </c>
      <c r="U481" s="4">
        <v>13.48067760467529</v>
      </c>
      <c r="V481" s="4">
        <v>47.67251586914062</v>
      </c>
      <c r="W481" s="4">
        <v>47.87392425537109</v>
      </c>
      <c r="X481" s="4">
        <v>499.5662536621094</v>
      </c>
      <c r="Y481" s="4">
        <v>2000.495361328125</v>
      </c>
      <c r="Z481" s="4">
        <v>128.9700012207031</v>
      </c>
      <c r="AA481" s="4">
        <v>101.7266387939453</v>
      </c>
      <c r="AB481" s="4">
        <v>9.819377899169922</v>
      </c>
      <c r="AC481" s="4">
        <v>0.2459551244974136</v>
      </c>
      <c r="AD481" s="4">
        <v>0.3186837136745453</v>
      </c>
      <c r="AE481" s="4">
        <v>0.003085891250520945</v>
      </c>
      <c r="AF481" s="4">
        <v>0.2925232946872711</v>
      </c>
      <c r="AG481" s="4">
        <v>0.005063615739345551</v>
      </c>
      <c r="AH481" s="4">
        <v>1</v>
      </c>
      <c r="AI481" s="4">
        <v>-0.2195652425289154</v>
      </c>
      <c r="AJ481" s="4">
        <v>2.737391471862793</v>
      </c>
      <c r="AK481" s="4">
        <v>1</v>
      </c>
      <c r="AL481" s="4">
        <v>0</v>
      </c>
      <c r="AM481" s="4">
        <v>0.1599999964237213</v>
      </c>
      <c r="AN481" s="4">
        <v>111115</v>
      </c>
      <c r="AO481" s="4">
        <f>X481*0.000001/(K481*0.0001)</f>
        <v>0.8326104227701822</v>
      </c>
      <c r="AP481" s="4">
        <f>(U481-T481)/(1000-U481)*AO481</f>
        <v>4.777905352965839e-05</v>
      </c>
      <c r="AQ481" s="4">
        <f>(P481+273.15)</f>
        <v>298.0060523986816</v>
      </c>
      <c r="AR481" s="4">
        <f>(O481+273.15)</f>
        <v>296.412466430664</v>
      </c>
      <c r="AS481" s="4">
        <f>(Y481*AK481+Z481*AL481)*AM481</f>
        <v>320.0792506581711</v>
      </c>
      <c r="AT481" s="4">
        <f>((AS481+0.00000010773*(AR481^4-AQ481^4))-AP481*44100)/(L481*0.92*2*29.3+0.00000043092*AQ481^3)</f>
        <v>3.410022028897139</v>
      </c>
      <c r="AU481" s="4">
        <f>0.61365*EXP(17.502*J481/(240.97+J481))</f>
        <v>3.152491625672948</v>
      </c>
      <c r="AV481" s="4">
        <f>AU481*1000/AA481</f>
        <v>30.98983376476783</v>
      </c>
      <c r="AW481" s="4">
        <f>(AV481-U481)</f>
        <v>17.50915616009254</v>
      </c>
      <c r="AX481" s="4">
        <f>IF(D481,P481,(O481+P481)/2)</f>
        <v>24.05925941467285</v>
      </c>
      <c r="AY481" s="4">
        <f>0.61365*EXP(17.502*AX481/(240.97+AX481))</f>
        <v>3.005652325782838</v>
      </c>
      <c r="AZ481" s="4">
        <f>IF(AW481&lt;&gt;0,(1000-(AV481+U481)/2)/AW481*AP481,0)</f>
        <v>0.002668128242783662</v>
      </c>
      <c r="BA481" s="4">
        <f>U481*AA481/1000</f>
        <v>1.371344021388431</v>
      </c>
      <c r="BB481" s="4">
        <f>(AY481-BA481)</f>
        <v>1.634308304394407</v>
      </c>
      <c r="BC481" s="4">
        <f>1/(1.6/F481+1.37/N481)</f>
        <v>0.001667805389697673</v>
      </c>
      <c r="BD481" s="4">
        <f>G481*AA481*0.001</f>
        <v>128.6599777944814</v>
      </c>
      <c r="BE481" s="4">
        <f>G481/S481</f>
        <v>1.053550069122142</v>
      </c>
      <c r="BF481" s="4">
        <f>(1-AP481*AA481/AU481/F481)*100</f>
        <v>42.26975610161306</v>
      </c>
      <c r="BG481" s="4">
        <f>(S481-E481/(N481/1.35))</f>
        <v>1200.555278730812</v>
      </c>
      <c r="BH481" s="4">
        <f>E481*BF481/100/BG481</f>
        <v>-5.848457517340786e-05</v>
      </c>
    </row>
    <row r="482" ht="16" customHeight="1">
      <c r="A482" s="4">
        <v>447</v>
      </c>
      <c r="B482" t="s" s="2">
        <v>543</v>
      </c>
      <c r="C482" s="4">
        <v>2582.500021088868</v>
      </c>
      <c r="D482" s="4">
        <v>0</v>
      </c>
      <c r="E482" s="4">
        <f>(R482-S482*(1000-T482)/(1000-U482))*AO482</f>
        <v>-0.249966863395899</v>
      </c>
      <c r="F482" s="4">
        <f>IF(AZ482&lt;&gt;0,1/(1/AZ482-1/N482),0)</f>
        <v>0.002662266540470053</v>
      </c>
      <c r="G482" s="4">
        <f>((BC482-AP482/2)*S482-E482)/(BC482+AP482/2)</f>
        <v>1314.879690763051</v>
      </c>
      <c r="H482" s="4">
        <f>AP482*1000</f>
        <v>0.04761400977385596</v>
      </c>
      <c r="I482" s="4">
        <f>(AU482-BA482)</f>
        <v>1.780589232560842</v>
      </c>
      <c r="J482" s="4">
        <f>(P482+AT482*D482)</f>
        <v>24.84792137145996</v>
      </c>
      <c r="K482" s="4">
        <v>6</v>
      </c>
      <c r="L482" s="4">
        <f>(K482*AI482+AJ482)</f>
        <v>1.420000016689301</v>
      </c>
      <c r="M482" s="4">
        <v>1</v>
      </c>
      <c r="N482" s="4">
        <f>L482*(M482+1)*(M482+1)/(M482*M482+1)</f>
        <v>2.840000033378601</v>
      </c>
      <c r="O482" s="4">
        <v>23.26055526733398</v>
      </c>
      <c r="P482" s="4">
        <v>24.84792137145996</v>
      </c>
      <c r="Q482" s="4">
        <v>22.83351135253906</v>
      </c>
      <c r="R482" s="4">
        <v>1200.318725585938</v>
      </c>
      <c r="S482" s="4">
        <v>1200.550292968750</v>
      </c>
      <c r="T482" s="4">
        <v>13.4147424697876</v>
      </c>
      <c r="U482" s="4">
        <v>13.47115898132324</v>
      </c>
      <c r="V482" s="4">
        <v>47.64420700073242</v>
      </c>
      <c r="W482" s="4">
        <v>47.84502029418945</v>
      </c>
      <c r="X482" s="4">
        <v>499.5621948242188</v>
      </c>
      <c r="Y482" s="4">
        <v>2000.447265625</v>
      </c>
      <c r="Z482" s="4">
        <v>130.4074249267578</v>
      </c>
      <c r="AA482" s="4">
        <v>101.7264251708984</v>
      </c>
      <c r="AB482" s="4">
        <v>9.819377899169922</v>
      </c>
      <c r="AC482" s="4">
        <v>0.2459551244974136</v>
      </c>
      <c r="AD482" s="4">
        <v>0.3186837136745453</v>
      </c>
      <c r="AE482" s="4">
        <v>0.003085891250520945</v>
      </c>
      <c r="AF482" s="4">
        <v>0.2925232946872711</v>
      </c>
      <c r="AG482" s="4">
        <v>0.005063615739345551</v>
      </c>
      <c r="AH482" s="4">
        <v>0.6666666865348816</v>
      </c>
      <c r="AI482" s="4">
        <v>-0.2195652425289154</v>
      </c>
      <c r="AJ482" s="4">
        <v>2.737391471862793</v>
      </c>
      <c r="AK482" s="4">
        <v>1</v>
      </c>
      <c r="AL482" s="4">
        <v>0</v>
      </c>
      <c r="AM482" s="4">
        <v>0.1599999964237213</v>
      </c>
      <c r="AN482" s="4">
        <v>111115</v>
      </c>
      <c r="AO482" s="4">
        <f>X482*0.000001/(K482*0.0001)</f>
        <v>0.8326036580403645</v>
      </c>
      <c r="AP482" s="4">
        <f>(U482-T482)/(1000-U482)*AO482</f>
        <v>4.761400977385595e-05</v>
      </c>
      <c r="AQ482" s="4">
        <f>(P482+273.15)</f>
        <v>297.9979213714599</v>
      </c>
      <c r="AR482" s="4">
        <f>(O482+273.15)</f>
        <v>296.410555267334</v>
      </c>
      <c r="AS482" s="4">
        <f>(Y482*AK482+Z482*AL482)*AM482</f>
        <v>320.0715553458431</v>
      </c>
      <c r="AT482" s="4">
        <f>((AS482+0.00000010773*(AR482^4-AQ482^4))-AP482*44100)/(L482*0.92*2*29.3+0.00000043092*AQ482^3)</f>
        <v>3.410863837430145</v>
      </c>
      <c r="AU482" s="4">
        <f>0.61365*EXP(17.502*J482/(240.97+J482))</f>
        <v>3.150962078639697</v>
      </c>
      <c r="AV482" s="4">
        <f>AU482*1000/AA482</f>
        <v>30.97486295567883</v>
      </c>
      <c r="AW482" s="4">
        <f>(AV482-U482)</f>
        <v>17.50370397435559</v>
      </c>
      <c r="AX482" s="4">
        <f>IF(D482,P482,(O482+P482)/2)</f>
        <v>24.05423831939697</v>
      </c>
      <c r="AY482" s="4">
        <f>0.61365*EXP(17.502*AX482/(240.97+AX482))</f>
        <v>3.004746294947202</v>
      </c>
      <c r="AZ482" s="4">
        <f>IF(AW482&lt;&gt;0,(1000-(AV482+U482)/2)/AW482*AP482,0)</f>
        <v>0.002659773221748125</v>
      </c>
      <c r="BA482" s="4">
        <f>U482*AA482/1000</f>
        <v>1.370372846078855</v>
      </c>
      <c r="BB482" s="4">
        <f>(AY482-BA482)</f>
        <v>1.634373448868347</v>
      </c>
      <c r="BC482" s="4">
        <f>1/(1.6/F482+1.37/N482)</f>
        <v>0.00166258209303667</v>
      </c>
      <c r="BD482" s="4">
        <f>G482*AA482*0.001</f>
        <v>133.7580104711416</v>
      </c>
      <c r="BE482" s="4">
        <f>G482/S482</f>
        <v>1.095230827449623</v>
      </c>
      <c r="BF482" s="4">
        <f>(1-AP482*AA482/AU482/F482)*100</f>
        <v>42.26039224652678</v>
      </c>
      <c r="BG482" s="4">
        <f>(S482-E482/(N482/1.35))</f>
        <v>1200.669115243968</v>
      </c>
      <c r="BH482" s="4">
        <f>E482*BF482/100/BG482</f>
        <v>-8.79817558528454e-05</v>
      </c>
    </row>
    <row r="483" ht="16" customHeight="1">
      <c r="A483" s="4">
        <v>448</v>
      </c>
      <c r="B483" t="s" s="2">
        <v>544</v>
      </c>
      <c r="C483" s="4">
        <v>2587.500020977110</v>
      </c>
      <c r="D483" s="4">
        <v>0</v>
      </c>
      <c r="E483" s="4">
        <f>(R483-S483*(1000-T483)/(1000-U483))*AO483</f>
        <v>-0.3508470012185217</v>
      </c>
      <c r="F483" s="4">
        <f>IF(AZ483&lt;&gt;0,1/(1/AZ483-1/N483),0)</f>
        <v>0.002593988415114326</v>
      </c>
      <c r="G483" s="4">
        <f>((BC483-AP483/2)*S483-E483)/(BC483+AP483/2)</f>
        <v>1380.306823066094</v>
      </c>
      <c r="H483" s="4">
        <f>AP483*1000</f>
        <v>0.04639100310719917</v>
      </c>
      <c r="I483" s="4">
        <f>(AU483-BA483)</f>
        <v>1.780490978305848</v>
      </c>
      <c r="J483" s="4">
        <f>(P483+AT483*D483)</f>
        <v>24.8436107635498</v>
      </c>
      <c r="K483" s="4">
        <v>6</v>
      </c>
      <c r="L483" s="4">
        <f>(K483*AI483+AJ483)</f>
        <v>1.420000016689301</v>
      </c>
      <c r="M483" s="4">
        <v>1</v>
      </c>
      <c r="N483" s="4">
        <f>L483*(M483+1)*(M483+1)/(M483*M483+1)</f>
        <v>2.840000033378601</v>
      </c>
      <c r="O483" s="4">
        <v>23.25908851623535</v>
      </c>
      <c r="P483" s="4">
        <v>24.8436107635498</v>
      </c>
      <c r="Q483" s="4">
        <v>22.83345985412598</v>
      </c>
      <c r="R483" s="4">
        <v>1200.332641601562</v>
      </c>
      <c r="S483" s="4">
        <v>1200.687133789062</v>
      </c>
      <c r="T483" s="4">
        <v>13.4091682434082</v>
      </c>
      <c r="U483" s="4">
        <v>13.46413707733154</v>
      </c>
      <c r="V483" s="4">
        <v>47.6280403137207</v>
      </c>
      <c r="W483" s="4">
        <v>47.82389068603516</v>
      </c>
      <c r="X483" s="4">
        <v>499.5527648925781</v>
      </c>
      <c r="Y483" s="4">
        <v>2000.656372070312</v>
      </c>
      <c r="Z483" s="4">
        <v>131.1773986816406</v>
      </c>
      <c r="AA483" s="4">
        <v>101.7265701293945</v>
      </c>
      <c r="AB483" s="4">
        <v>9.819377899169922</v>
      </c>
      <c r="AC483" s="4">
        <v>0.2459551244974136</v>
      </c>
      <c r="AD483" s="4">
        <v>0.3186837136745453</v>
      </c>
      <c r="AE483" s="4">
        <v>0.003085891250520945</v>
      </c>
      <c r="AF483" s="4">
        <v>0.2925232946872711</v>
      </c>
      <c r="AG483" s="4">
        <v>0.005063615739345551</v>
      </c>
      <c r="AH483" s="4">
        <v>0.6666666865348816</v>
      </c>
      <c r="AI483" s="4">
        <v>-0.2195652425289154</v>
      </c>
      <c r="AJ483" s="4">
        <v>2.737391471862793</v>
      </c>
      <c r="AK483" s="4">
        <v>1</v>
      </c>
      <c r="AL483" s="4">
        <v>0</v>
      </c>
      <c r="AM483" s="4">
        <v>0.1599999964237213</v>
      </c>
      <c r="AN483" s="4">
        <v>111115</v>
      </c>
      <c r="AO483" s="4">
        <f>X483*0.000001/(K483*0.0001)</f>
        <v>0.83258794148763</v>
      </c>
      <c r="AP483" s="4">
        <f>(U483-T483)/(1000-U483)*AO483</f>
        <v>4.639100310719917e-05</v>
      </c>
      <c r="AQ483" s="4">
        <f>(P483+273.15)</f>
        <v>297.9936107635498</v>
      </c>
      <c r="AR483" s="4">
        <f>(O483+273.15)</f>
        <v>296.4090885162353</v>
      </c>
      <c r="AS483" s="4">
        <f>(Y483*AK483+Z483*AL483)*AM483</f>
        <v>320.1050123763453</v>
      </c>
      <c r="AT483" s="4">
        <f>((AS483+0.00000010773*(AR483^4-AQ483^4))-AP483*44100)/(L483*0.92*2*29.3+0.00000043092*AQ483^3)</f>
        <v>3.41224829605442</v>
      </c>
      <c r="AU483" s="4">
        <f>0.61365*EXP(17.502*J483/(240.97+J483))</f>
        <v>3.150151462934796</v>
      </c>
      <c r="AV483" s="4">
        <f>AU483*1000/AA483</f>
        <v>30.96685024303734</v>
      </c>
      <c r="AW483" s="4">
        <f>(AV483-U483)</f>
        <v>17.5027131657058</v>
      </c>
      <c r="AX483" s="4">
        <f>IF(D483,P483,(O483+P483)/2)</f>
        <v>24.05134963989258</v>
      </c>
      <c r="AY483" s="4">
        <f>0.61365*EXP(17.502*AX483/(240.97+AX483))</f>
        <v>3.004225155791832</v>
      </c>
      <c r="AZ483" s="4">
        <f>IF(AW483&lt;&gt;0,(1000-(AV483+U483)/2)/AW483*AP483,0)</f>
        <v>0.002591621289930019</v>
      </c>
      <c r="BA483" s="4">
        <f>U483*AA483/1000</f>
        <v>1.369660484628948</v>
      </c>
      <c r="BB483" s="4">
        <f>(AY483-BA483)</f>
        <v>1.634564671162883</v>
      </c>
      <c r="BC483" s="4">
        <f>1/(1.6/F483+1.37/N483)</f>
        <v>0.001619975811413815</v>
      </c>
      <c r="BD483" s="4">
        <f>G483*AA483*0.001</f>
        <v>140.4138788367148</v>
      </c>
      <c r="BE483" s="4">
        <f>G483/S483</f>
        <v>1.149597413199722</v>
      </c>
      <c r="BF483" s="4">
        <f>(1-AP483*AA483/AU483/F483)*100</f>
        <v>42.24777812498159</v>
      </c>
      <c r="BG483" s="4">
        <f>(S483-E483/(N483/1.35))</f>
        <v>1200.853909650358</v>
      </c>
      <c r="BH483" s="4">
        <f>E483*BF483/100/BG483</f>
        <v>-0.000123433051632492</v>
      </c>
    </row>
    <row r="484" ht="16" customHeight="1">
      <c r="A484" s="4">
        <v>449</v>
      </c>
      <c r="B484" t="s" s="2">
        <v>545</v>
      </c>
      <c r="C484" s="4">
        <v>2592.500020865351</v>
      </c>
      <c r="D484" s="4">
        <v>0</v>
      </c>
      <c r="E484" s="4">
        <f>(R484-S484*(1000-T484)/(1000-U484))*AO484</f>
        <v>-0.3814736422163326</v>
      </c>
      <c r="F484" s="4">
        <f>IF(AZ484&lt;&gt;0,1/(1/AZ484-1/N484),0)</f>
        <v>0.002530324447786406</v>
      </c>
      <c r="G484" s="4">
        <f>((BC484-AP484/2)*S484-E484)/(BC484+AP484/2)</f>
        <v>1404.803537676665</v>
      </c>
      <c r="H484" s="4">
        <f>AP484*1000</f>
        <v>0.04524655472841389</v>
      </c>
      <c r="I484" s="4">
        <f>(AU484-BA484)</f>
        <v>1.780233603342303</v>
      </c>
      <c r="J484" s="4">
        <f>(P484+AT484*D484)</f>
        <v>24.8384952545166</v>
      </c>
      <c r="K484" s="4">
        <v>6</v>
      </c>
      <c r="L484" s="4">
        <f>(K484*AI484+AJ484)</f>
        <v>1.420000016689301</v>
      </c>
      <c r="M484" s="4">
        <v>1</v>
      </c>
      <c r="N484" s="4">
        <f>L484*(M484+1)*(M484+1)/(M484*M484+1)</f>
        <v>2.840000033378601</v>
      </c>
      <c r="O484" s="4">
        <v>23.25860977172852</v>
      </c>
      <c r="P484" s="4">
        <v>24.8384952545166</v>
      </c>
      <c r="Q484" s="4">
        <v>22.83499336242676</v>
      </c>
      <c r="R484" s="4">
        <v>1200.310546875</v>
      </c>
      <c r="S484" s="4">
        <v>1200.703491210938</v>
      </c>
      <c r="T484" s="4">
        <v>13.40360546112061</v>
      </c>
      <c r="U484" s="4">
        <v>13.45722103118896</v>
      </c>
      <c r="V484" s="4">
        <v>47.6092529296875</v>
      </c>
      <c r="W484" s="4">
        <v>47.80097198486328</v>
      </c>
      <c r="X484" s="4">
        <v>499.5302124023438</v>
      </c>
      <c r="Y484" s="4">
        <v>2000.720458984375</v>
      </c>
      <c r="Z484" s="4">
        <v>131.6062622070312</v>
      </c>
      <c r="AA484" s="4">
        <v>101.7265090942383</v>
      </c>
      <c r="AB484" s="4">
        <v>9.819377899169922</v>
      </c>
      <c r="AC484" s="4">
        <v>0.2459551244974136</v>
      </c>
      <c r="AD484" s="4">
        <v>0.3186837136745453</v>
      </c>
      <c r="AE484" s="4">
        <v>0.003085891250520945</v>
      </c>
      <c r="AF484" s="4">
        <v>0.2925232946872711</v>
      </c>
      <c r="AG484" s="4">
        <v>0.005063615739345551</v>
      </c>
      <c r="AH484" s="4">
        <v>1</v>
      </c>
      <c r="AI484" s="4">
        <v>-0.2195652425289154</v>
      </c>
      <c r="AJ484" s="4">
        <v>2.737391471862793</v>
      </c>
      <c r="AK484" s="4">
        <v>1</v>
      </c>
      <c r="AL484" s="4">
        <v>0</v>
      </c>
      <c r="AM484" s="4">
        <v>0.1599999964237213</v>
      </c>
      <c r="AN484" s="4">
        <v>111115</v>
      </c>
      <c r="AO484" s="4">
        <f>X484*0.000001/(K484*0.0001)</f>
        <v>0.8325503540039062</v>
      </c>
      <c r="AP484" s="4">
        <f>(U484-T484)/(1000-U484)*AO484</f>
        <v>4.524655472841389e-05</v>
      </c>
      <c r="AQ484" s="4">
        <f>(P484+273.15)</f>
        <v>297.9884952545166</v>
      </c>
      <c r="AR484" s="4">
        <f>(O484+273.15)</f>
        <v>296.4086097717285</v>
      </c>
      <c r="AS484" s="4">
        <f>(Y484*AK484+Z484*AL484)*AM484</f>
        <v>320.1152662823661</v>
      </c>
      <c r="AT484" s="4">
        <f>((AS484+0.00000010773*(AR484^4-AQ484^4))-AP484*44100)/(L484*0.92*2*29.3+0.00000043092*AQ484^3)</f>
        <v>3.413563544383327</v>
      </c>
      <c r="AU484" s="4">
        <f>0.61365*EXP(17.502*J484/(240.97+J484))</f>
        <v>3.149189720954722</v>
      </c>
      <c r="AV484" s="4">
        <f>AU484*1000/AA484</f>
        <v>30.95741463060871</v>
      </c>
      <c r="AW484" s="4">
        <f>(AV484-U484)</f>
        <v>17.50019359941975</v>
      </c>
      <c r="AX484" s="4">
        <f>IF(D484,P484,(O484+P484)/2)</f>
        <v>24.04855251312256</v>
      </c>
      <c r="AY484" s="4">
        <f>0.61365*EXP(17.502*AX484/(240.97+AX484))</f>
        <v>3.003720608737778</v>
      </c>
      <c r="AZ484" s="4">
        <f>IF(AW484&lt;&gt;0,(1000-(AV484+U484)/2)/AW484*AP484,0)</f>
        <v>0.002528072038487263</v>
      </c>
      <c r="BA484" s="4">
        <f>U484*AA484/1000</f>
        <v>1.368956117612419</v>
      </c>
      <c r="BB484" s="4">
        <f>(AY484-BA484)</f>
        <v>1.634764491125359</v>
      </c>
      <c r="BC484" s="4">
        <f>1/(1.6/F484+1.37/N484)</f>
        <v>0.001580247234689271</v>
      </c>
      <c r="BD484" s="4">
        <f>G484*AA484*0.001</f>
        <v>142.9057598510834</v>
      </c>
      <c r="BE484" s="4">
        <f>G484/S484</f>
        <v>1.169983720343719</v>
      </c>
      <c r="BF484" s="4">
        <f>(1-AP484*AA484/AU484/F484)*100</f>
        <v>42.23768107245339</v>
      </c>
      <c r="BG484" s="4">
        <f>(S484-E484/(N484/1.35))</f>
        <v>1200.884825510564</v>
      </c>
      <c r="BH484" s="4">
        <f>E484*BF484/100/BG484</f>
        <v>-0.0001341724176640361</v>
      </c>
    </row>
    <row r="485" ht="16" customHeight="1">
      <c r="A485" s="4">
        <v>450</v>
      </c>
      <c r="B485" t="s" s="2">
        <v>546</v>
      </c>
      <c r="C485" s="4">
        <v>2598.000020742416</v>
      </c>
      <c r="D485" s="4">
        <v>0</v>
      </c>
      <c r="E485" s="4">
        <f>(R485-S485*(1000-T485)/(1000-U485))*AO485</f>
        <v>16.50085854201411</v>
      </c>
      <c r="F485" s="4">
        <f>IF(AZ485&lt;&gt;0,1/(1/AZ485-1/N485),0)</f>
        <v>0.01484950714433884</v>
      </c>
      <c r="G485" s="4">
        <f>((BC485-AP485/2)*S485-E485)/(BC485+AP485/2)</f>
        <v>-613.8321390958671</v>
      </c>
      <c r="H485" s="4">
        <f>AP485*1000</f>
        <v>0.2592846208734951</v>
      </c>
      <c r="I485" s="4">
        <f>(AU485-BA485)</f>
        <v>1.745729484264455</v>
      </c>
      <c r="J485" s="4">
        <f>(P485+AT485*D485)</f>
        <v>24.7886962890625</v>
      </c>
      <c r="K485" s="4">
        <v>6</v>
      </c>
      <c r="L485" s="4">
        <f>(K485*AI485+AJ485)</f>
        <v>1.420000016689301</v>
      </c>
      <c r="M485" s="4">
        <v>1</v>
      </c>
      <c r="N485" s="4">
        <f>L485*(M485+1)*(M485+1)/(M485*M485+1)</f>
        <v>2.840000033378601</v>
      </c>
      <c r="O485" s="4">
        <v>23.26169967651367</v>
      </c>
      <c r="P485" s="4">
        <v>24.7886962890625</v>
      </c>
      <c r="Q485" s="4">
        <v>22.86939811706543</v>
      </c>
      <c r="R485" s="4">
        <v>1200.187866210938</v>
      </c>
      <c r="S485" s="4">
        <v>1180.001098632812</v>
      </c>
      <c r="T485" s="4">
        <v>13.39731311798096</v>
      </c>
      <c r="U485" s="4">
        <v>13.7044734954834</v>
      </c>
      <c r="V485" s="4">
        <v>47.58095169067383</v>
      </c>
      <c r="W485" s="4">
        <v>48.33587265014648</v>
      </c>
      <c r="X485" s="4">
        <v>499.539550781250</v>
      </c>
      <c r="Y485" s="4">
        <v>1999.741455078125</v>
      </c>
      <c r="Z485" s="4">
        <v>127.1107177734375</v>
      </c>
      <c r="AA485" s="4">
        <v>101.7267227172852</v>
      </c>
      <c r="AB485" s="4">
        <v>9.819377899169922</v>
      </c>
      <c r="AC485" s="4">
        <v>0.2459551244974136</v>
      </c>
      <c r="AD485" s="4">
        <v>0.3186837136745453</v>
      </c>
      <c r="AE485" s="4">
        <v>0.003085891250520945</v>
      </c>
      <c r="AF485" s="4">
        <v>0.2925232946872711</v>
      </c>
      <c r="AG485" s="4">
        <v>0.005063615739345551</v>
      </c>
      <c r="AH485" s="4">
        <v>0.3333333432674408</v>
      </c>
      <c r="AI485" s="4">
        <v>-0.2195652425289154</v>
      </c>
      <c r="AJ485" s="4">
        <v>2.737391471862793</v>
      </c>
      <c r="AK485" s="4">
        <v>1</v>
      </c>
      <c r="AL485" s="4">
        <v>0</v>
      </c>
      <c r="AM485" s="4">
        <v>0.1599999964237213</v>
      </c>
      <c r="AN485" s="4">
        <v>111115</v>
      </c>
      <c r="AO485" s="4">
        <f>X485*0.000001/(K485*0.0001)</f>
        <v>0.8325659179687498</v>
      </c>
      <c r="AP485" s="4">
        <f>(U485-T485)/(1000-U485)*AO485</f>
        <v>0.0002592846208734951</v>
      </c>
      <c r="AQ485" s="4">
        <f>(P485+273.15)</f>
        <v>297.9386962890625</v>
      </c>
      <c r="AR485" s="4">
        <f>(O485+273.15)</f>
        <v>296.4116996765136</v>
      </c>
      <c r="AS485" s="4">
        <f>(Y485*AK485+Z485*AL485)*AM485</f>
        <v>319.9586256608673</v>
      </c>
      <c r="AT485" s="4">
        <f>((AS485+0.00000010773*(AR485^4-AQ485^4))-AP485*44100)/(L485*0.92*2*29.3+0.00000043092*AQ485^3)</f>
        <v>3.311531976902272</v>
      </c>
      <c r="AU485" s="4">
        <f>0.61365*EXP(17.502*J485/(240.97+J485))</f>
        <v>3.139840659525878</v>
      </c>
      <c r="AV485" s="4">
        <f>AU485*1000/AA485</f>
        <v>30.86544592861797</v>
      </c>
      <c r="AW485" s="4">
        <f>(AV485-U485)</f>
        <v>17.16097243313457</v>
      </c>
      <c r="AX485" s="4">
        <f>IF(D485,P485,(O485+P485)/2)</f>
        <v>24.02519798278809</v>
      </c>
      <c r="AY485" s="4">
        <f>0.61365*EXP(17.502*AX485/(240.97+AX485))</f>
        <v>2.999510798392567</v>
      </c>
      <c r="AZ485" s="4">
        <f>IF(AW485&lt;&gt;0,(1000-(AV485+U485)/2)/AW485*AP485,0)</f>
        <v>0.01477226739516825</v>
      </c>
      <c r="BA485" s="4">
        <f>U485*AA485/1000</f>
        <v>1.394111175261423</v>
      </c>
      <c r="BB485" s="4">
        <f>(AY485-BA485)</f>
        <v>1.605399623131144</v>
      </c>
      <c r="BC485" s="4">
        <f>1/(1.6/F485+1.37/N485)</f>
        <v>0.009239575700477088</v>
      </c>
      <c r="BD485" s="4">
        <f>G485*AA485*0.001</f>
        <v>-62.44313180876328</v>
      </c>
      <c r="BE485" s="4">
        <f>G485/S485</f>
        <v>-0.52019624372136</v>
      </c>
      <c r="BF485" s="4">
        <f>(1-AP485*AA485/AU485/F485)*100</f>
        <v>43.42922057128423</v>
      </c>
      <c r="BG485" s="4">
        <f>(S485-E485/(N485/1.35))</f>
        <v>1172.157380756085</v>
      </c>
      <c r="BH485" s="4">
        <f>E485*BF485/100/BG485</f>
        <v>0.006113679246505654</v>
      </c>
    </row>
    <row r="486" ht="16" customHeight="1">
      <c r="A486" s="4">
        <v>451</v>
      </c>
      <c r="B486" t="s" s="2">
        <v>547</v>
      </c>
      <c r="C486" s="4">
        <v>2603.000020630658</v>
      </c>
      <c r="D486" s="4">
        <v>0</v>
      </c>
      <c r="E486" s="4">
        <f>(R486-S486*(1000-T486)/(1000-U486))*AO486</f>
        <v>115.4800975072193</v>
      </c>
      <c r="F486" s="4">
        <f>IF(AZ486&lt;&gt;0,1/(1/AZ486-1/N486),0)</f>
        <v>0.1187828544940026</v>
      </c>
      <c r="G486" s="4">
        <f>((BC486-AP486/2)*S486-E486)/(BC486+AP486/2)</f>
        <v>-558.0715431143498</v>
      </c>
      <c r="H486" s="4">
        <f>AP486*1000</f>
        <v>1.721809371692782</v>
      </c>
      <c r="I486" s="4">
        <f>(AU486-BA486)</f>
        <v>1.501211842755793</v>
      </c>
      <c r="J486" s="4">
        <f>(P486+AT486*D486)</f>
        <v>24.41553497314453</v>
      </c>
      <c r="K486" s="4">
        <v>6</v>
      </c>
      <c r="L486" s="4">
        <f>(K486*AI486+AJ486)</f>
        <v>1.420000016689301</v>
      </c>
      <c r="M486" s="4">
        <v>1</v>
      </c>
      <c r="N486" s="4">
        <f>L486*(M486+1)*(M486+1)/(M486*M486+1)</f>
        <v>2.840000033378601</v>
      </c>
      <c r="O486" s="4">
        <v>23.27833938598633</v>
      </c>
      <c r="P486" s="4">
        <v>24.41553497314453</v>
      </c>
      <c r="Q486" s="4">
        <v>22.93734741210938</v>
      </c>
      <c r="R486" s="4">
        <v>1200.057861328125</v>
      </c>
      <c r="S486" s="4">
        <v>1059.166381835938</v>
      </c>
      <c r="T486" s="4">
        <v>13.39090442657471</v>
      </c>
      <c r="U486" s="4">
        <v>15.42703533172607</v>
      </c>
      <c r="V486" s="4">
        <v>47.51699066162109</v>
      </c>
      <c r="W486" s="4">
        <v>53.75203323364258</v>
      </c>
      <c r="X486" s="4">
        <v>499.5494995117188</v>
      </c>
      <c r="Y486" s="4">
        <v>1995.215454101562</v>
      </c>
      <c r="Z486" s="4">
        <v>104.2113265991211</v>
      </c>
      <c r="AA486" s="4">
        <v>101.7267074584961</v>
      </c>
      <c r="AB486" s="4">
        <v>9.819377899169922</v>
      </c>
      <c r="AC486" s="4">
        <v>0.2459551244974136</v>
      </c>
      <c r="AD486" s="4">
        <v>0.3186837136745453</v>
      </c>
      <c r="AE486" s="4">
        <v>0.003085891250520945</v>
      </c>
      <c r="AF486" s="4">
        <v>0.2925232946872711</v>
      </c>
      <c r="AG486" s="4">
        <v>0.005063615739345551</v>
      </c>
      <c r="AH486" s="4">
        <v>0.3333333432674408</v>
      </c>
      <c r="AI486" s="4">
        <v>-0.2195652425289154</v>
      </c>
      <c r="AJ486" s="4">
        <v>2.737391471862793</v>
      </c>
      <c r="AK486" s="4">
        <v>1</v>
      </c>
      <c r="AL486" s="4">
        <v>0</v>
      </c>
      <c r="AM486" s="4">
        <v>0.1599999964237213</v>
      </c>
      <c r="AN486" s="4">
        <v>111115</v>
      </c>
      <c r="AO486" s="4">
        <f>X486*0.000001/(K486*0.0001)</f>
        <v>0.8325824991861978</v>
      </c>
      <c r="AP486" s="4">
        <f>(U486-T486)/(1000-U486)*AO486</f>
        <v>0.001721809371692782</v>
      </c>
      <c r="AQ486" s="4">
        <f>(P486+273.15)</f>
        <v>297.5655349731445</v>
      </c>
      <c r="AR486" s="4">
        <f>(O486+273.15)</f>
        <v>296.4283393859863</v>
      </c>
      <c r="AS486" s="4">
        <f>(Y486*AK486+Z486*AL486)*AM486</f>
        <v>319.2344655208035</v>
      </c>
      <c r="AT486" s="4">
        <f>((AS486+0.00000010773*(AR486^4-AQ486^4))-AP486*44100)/(L486*0.92*2*29.3+0.00000043092*AQ486^3)</f>
        <v>2.621632613032828</v>
      </c>
      <c r="AU486" s="4">
        <f>0.61365*EXP(17.502*J486/(240.97+J486))</f>
        <v>3.070553352898175</v>
      </c>
      <c r="AV486" s="4">
        <f>AU486*1000/AA486</f>
        <v>30.18433830811779</v>
      </c>
      <c r="AW486" s="4">
        <f>(AV486-U486)</f>
        <v>14.75730297639171</v>
      </c>
      <c r="AX486" s="4">
        <f>IF(D486,P486,(O486+P486)/2)</f>
        <v>23.84693717956543</v>
      </c>
      <c r="AY486" s="4">
        <f>0.61365*EXP(17.502*AX486/(240.97+AX486))</f>
        <v>2.967547697936568</v>
      </c>
      <c r="AZ486" s="4">
        <f>IF(AW486&lt;&gt;0,(1000-(AV486+U486)/2)/AW486*AP486,0)</f>
        <v>0.1140142158150463</v>
      </c>
      <c r="BA486" s="4">
        <f>U486*AA486/1000</f>
        <v>1.569341510142382</v>
      </c>
      <c r="BB486" s="4">
        <f>(AY486-BA486)</f>
        <v>1.398206187794187</v>
      </c>
      <c r="BC486" s="4">
        <f>1/(1.6/F486+1.37/N486)</f>
        <v>0.07167250446806778</v>
      </c>
      <c r="BD486" s="4">
        <f>G486*AA486*0.001</f>
        <v>-56.77078060730495</v>
      </c>
      <c r="BE486" s="4">
        <f>G486/S486</f>
        <v>-0.5268969565924099</v>
      </c>
      <c r="BF486" s="4">
        <f>(1-AP486*AA486/AU486/F486)*100</f>
        <v>51.97695987754179</v>
      </c>
      <c r="BG486" s="4">
        <f>(S486-E486/(N486/1.35))</f>
        <v>1004.272674159011</v>
      </c>
      <c r="BH486" s="4">
        <f>E486*BF486/100/BG486</f>
        <v>0.0597676761424754</v>
      </c>
    </row>
    <row r="487" ht="16" customHeight="1">
      <c r="A487" s="4">
        <v>452</v>
      </c>
      <c r="B487" t="s" s="2">
        <v>548</v>
      </c>
      <c r="C487" s="4">
        <v>2608.000020518899</v>
      </c>
      <c r="D487" s="4">
        <v>0</v>
      </c>
      <c r="E487" s="4">
        <f>(R487-S487*(1000-T487)/(1000-U487))*AO487</f>
        <v>216.3038502373674</v>
      </c>
      <c r="F487" s="4">
        <f>IF(AZ487&lt;&gt;0,1/(1/AZ487-1/N487),0)</f>
        <v>0.2898896392802459</v>
      </c>
      <c r="G487" s="4">
        <f>((BC487-AP487/2)*S487-E487)/(BC487+AP487/2)</f>
        <v>-367.2698059014772</v>
      </c>
      <c r="H487" s="4">
        <f>AP487*1000</f>
        <v>3.279817617134944</v>
      </c>
      <c r="I487" s="4">
        <f>(AU487-BA487)</f>
        <v>1.238806377930869</v>
      </c>
      <c r="J487" s="4">
        <f>(P487+AT487*D487)</f>
        <v>23.99600219726562</v>
      </c>
      <c r="K487" s="4">
        <v>6</v>
      </c>
      <c r="L487" s="4">
        <f>(K487*AI487+AJ487)</f>
        <v>1.420000016689301</v>
      </c>
      <c r="M487" s="4">
        <v>1</v>
      </c>
      <c r="N487" s="4">
        <f>L487*(M487+1)*(M487+1)/(M487*M487+1)</f>
        <v>2.840000033378601</v>
      </c>
      <c r="O487" s="4">
        <v>23.30151176452637</v>
      </c>
      <c r="P487" s="4">
        <v>23.99600219726562</v>
      </c>
      <c r="Q487" s="4">
        <v>23.00150489807129</v>
      </c>
      <c r="R487" s="4">
        <v>1200.020263671875</v>
      </c>
      <c r="S487" s="4">
        <v>936.5316772460938</v>
      </c>
      <c r="T487" s="4">
        <v>13.38516902923584</v>
      </c>
      <c r="U487" s="4">
        <v>17.25652885437012</v>
      </c>
      <c r="V487" s="4">
        <v>47.43466949462891</v>
      </c>
      <c r="W487" s="4">
        <v>59.71743774414062</v>
      </c>
      <c r="X487" s="4">
        <v>499.5484008789062</v>
      </c>
      <c r="Y487" s="4">
        <v>1989.760498046875</v>
      </c>
      <c r="Z487" s="4">
        <v>79.68090057373047</v>
      </c>
      <c r="AA487" s="4">
        <v>101.7266540527344</v>
      </c>
      <c r="AB487" s="4">
        <v>9.819377899169922</v>
      </c>
      <c r="AC487" s="4">
        <v>0.2459551244974136</v>
      </c>
      <c r="AD487" s="4">
        <v>0.3186837136745453</v>
      </c>
      <c r="AE487" s="4">
        <v>0.003085891250520945</v>
      </c>
      <c r="AF487" s="4">
        <v>0.2925232946872711</v>
      </c>
      <c r="AG487" s="4">
        <v>0.005063615739345551</v>
      </c>
      <c r="AH487" s="4">
        <v>0.3333333432674408</v>
      </c>
      <c r="AI487" s="4">
        <v>-0.2195652425289154</v>
      </c>
      <c r="AJ487" s="4">
        <v>2.737391471862793</v>
      </c>
      <c r="AK487" s="4">
        <v>1</v>
      </c>
      <c r="AL487" s="4">
        <v>0</v>
      </c>
      <c r="AM487" s="4">
        <v>0.1599999964237213</v>
      </c>
      <c r="AN487" s="4">
        <v>111115</v>
      </c>
      <c r="AO487" s="4">
        <f>X487*0.000001/(K487*0.0001)</f>
        <v>0.8325806681315102</v>
      </c>
      <c r="AP487" s="4">
        <f>(U487-T487)/(1000-U487)*AO487</f>
        <v>0.003279817617134944</v>
      </c>
      <c r="AQ487" s="4">
        <f>(P487+273.15)</f>
        <v>297.1460021972656</v>
      </c>
      <c r="AR487" s="4">
        <f>(O487+273.15)</f>
        <v>296.4515117645263</v>
      </c>
      <c r="AS487" s="4">
        <f>(Y487*AK487+Z487*AL487)*AM487</f>
        <v>318.3616725715619</v>
      </c>
      <c r="AT487" s="4">
        <f>((AS487+0.00000010773*(AR487^4-AQ487^4))-AP487*44100)/(L487*0.92*2*29.3+0.00000043092*AQ487^3)</f>
        <v>1.888180106388464</v>
      </c>
      <c r="AU487" s="4">
        <f>0.61365*EXP(17.502*J487/(240.97+J487))</f>
        <v>2.994255318850406</v>
      </c>
      <c r="AV487" s="4">
        <f>AU487*1000/AA487</f>
        <v>29.434324236185</v>
      </c>
      <c r="AW487" s="4">
        <f>(AV487-U487)</f>
        <v>12.17779538181488</v>
      </c>
      <c r="AX487" s="4">
        <f>IF(D487,P487,(O487+P487)/2)</f>
        <v>23.648756980896</v>
      </c>
      <c r="AY487" s="4">
        <f>0.61365*EXP(17.502*AX487/(240.97+AX487))</f>
        <v>2.932362919447513</v>
      </c>
      <c r="AZ487" s="4">
        <f>IF(AW487&lt;&gt;0,(1000-(AV487+U487)/2)/AW487*AP487,0)</f>
        <v>0.2630401296326287</v>
      </c>
      <c r="BA487" s="4">
        <f>U487*AA487/1000</f>
        <v>1.755448940919538</v>
      </c>
      <c r="BB487" s="4">
        <f>(AY487-BA487)</f>
        <v>1.176913978527976</v>
      </c>
      <c r="BC487" s="4">
        <f>1/(1.6/F487+1.37/N487)</f>
        <v>0.166618454268148</v>
      </c>
      <c r="BD487" s="4">
        <f>G487*AA487*0.001</f>
        <v>-37.36112848895448</v>
      </c>
      <c r="BE487" s="4">
        <f>G487/S487</f>
        <v>-0.3921595124058673</v>
      </c>
      <c r="BF487" s="4">
        <f>(1-AP487*AA487/AU487/F487)*100</f>
        <v>61.56180984877939</v>
      </c>
      <c r="BG487" s="4">
        <f>(S487-E487/(N487/1.35))</f>
        <v>833.711186264248</v>
      </c>
      <c r="BH487" s="4">
        <f>E487*BF487/100/BG487</f>
        <v>0.159720257053755</v>
      </c>
    </row>
    <row r="488" ht="16" customHeight="1">
      <c r="A488" s="4">
        <v>453</v>
      </c>
      <c r="B488" t="s" s="2">
        <v>549</v>
      </c>
      <c r="C488" s="4">
        <v>2613.500020395964</v>
      </c>
      <c r="D488" s="4">
        <v>0</v>
      </c>
      <c r="E488" s="4">
        <f>(R488-S488*(1000-T488)/(1000-U488))*AO488</f>
        <v>256.7675560695989</v>
      </c>
      <c r="F488" s="4">
        <f>IF(AZ488&lt;&gt;0,1/(1/AZ488-1/N488),0)</f>
        <v>0.5635961596515445</v>
      </c>
      <c r="G488" s="4">
        <f>((BC488-AP488/2)*S488-E488)/(BC488+AP488/2)</f>
        <v>26.61285324266897</v>
      </c>
      <c r="H488" s="4">
        <f>AP488*1000</f>
        <v>4.712989180601592</v>
      </c>
      <c r="I488" s="4">
        <f>(AU488-BA488)</f>
        <v>0.9952004807621184</v>
      </c>
      <c r="J488" s="4">
        <f>(P488+AT488*D488)</f>
        <v>23.58574676513672</v>
      </c>
      <c r="K488" s="4">
        <v>6</v>
      </c>
      <c r="L488" s="4">
        <f>(K488*AI488+AJ488)</f>
        <v>1.420000016689301</v>
      </c>
      <c r="M488" s="4">
        <v>1</v>
      </c>
      <c r="N488" s="4">
        <f>L488*(M488+1)*(M488+1)/(M488*M488+1)</f>
        <v>2.840000033378601</v>
      </c>
      <c r="O488" s="4">
        <v>23.32417297363281</v>
      </c>
      <c r="P488" s="4">
        <v>23.58574676513672</v>
      </c>
      <c r="Q488" s="4">
        <v>23.04224395751953</v>
      </c>
      <c r="R488" s="4">
        <v>1200.00390625</v>
      </c>
      <c r="S488" s="4">
        <v>886.563720703125</v>
      </c>
      <c r="T488" s="4">
        <v>13.37968921661377</v>
      </c>
      <c r="U488" s="4">
        <v>18.93360137939453</v>
      </c>
      <c r="V488" s="4">
        <v>47.34945678710938</v>
      </c>
      <c r="W488" s="4">
        <v>66.03681945800781</v>
      </c>
      <c r="X488" s="4">
        <v>499.5133361816406</v>
      </c>
      <c r="Y488" s="4">
        <v>1992.749267578125</v>
      </c>
      <c r="Z488" s="4">
        <v>62.24307632446289</v>
      </c>
      <c r="AA488" s="4">
        <v>101.726676940918</v>
      </c>
      <c r="AB488" s="4">
        <v>9.819377899169922</v>
      </c>
      <c r="AC488" s="4">
        <v>0.2459551244974136</v>
      </c>
      <c r="AD488" s="4">
        <v>0.3186837136745453</v>
      </c>
      <c r="AE488" s="4">
        <v>0.003085891250520945</v>
      </c>
      <c r="AF488" s="4">
        <v>0.2925232946872711</v>
      </c>
      <c r="AG488" s="4">
        <v>0.005063615739345551</v>
      </c>
      <c r="AH488" s="4">
        <v>0.3333333432674408</v>
      </c>
      <c r="AI488" s="4">
        <v>-0.2195652425289154</v>
      </c>
      <c r="AJ488" s="4">
        <v>2.737391471862793</v>
      </c>
      <c r="AK488" s="4">
        <v>1</v>
      </c>
      <c r="AL488" s="4">
        <v>0</v>
      </c>
      <c r="AM488" s="4">
        <v>0.1599999964237213</v>
      </c>
      <c r="AN488" s="4">
        <v>111115</v>
      </c>
      <c r="AO488" s="4">
        <f>X488*0.000001/(K488*0.0001)</f>
        <v>0.8325222269694009</v>
      </c>
      <c r="AP488" s="4">
        <f>(U488-T488)/(1000-U488)*AO488</f>
        <v>0.004712989180601592</v>
      </c>
      <c r="AQ488" s="4">
        <f>(P488+273.15)</f>
        <v>296.7357467651367</v>
      </c>
      <c r="AR488" s="4">
        <f>(O488+273.15)</f>
        <v>296.4741729736328</v>
      </c>
      <c r="AS488" s="4">
        <f>(Y488*AK488+Z488*AL488)*AM488</f>
        <v>318.8398756858733</v>
      </c>
      <c r="AT488" s="4">
        <f>((AS488+0.00000010773*(AR488^4-AQ488^4))-AP488*44100)/(L488*0.92*2*29.3+0.00000043092*AQ488^3)</f>
        <v>1.230505228883521</v>
      </c>
      <c r="AU488" s="4">
        <f>0.61365*EXP(17.502*J488/(240.97+J488))</f>
        <v>2.921252831611905</v>
      </c>
      <c r="AV488" s="4">
        <f>AU488*1000/AA488</f>
        <v>28.71668395605358</v>
      </c>
      <c r="AW488" s="4">
        <f>(AV488-U488)</f>
        <v>9.783082576659048</v>
      </c>
      <c r="AX488" s="4">
        <f>IF(D488,P488,(O488+P488)/2)</f>
        <v>23.45495986938477</v>
      </c>
      <c r="AY488" s="4">
        <f>0.61365*EXP(17.502*AX488/(240.97+AX488))</f>
        <v>2.89830966637659</v>
      </c>
      <c r="AZ488" s="4">
        <f>IF(AW488&lt;&gt;0,(1000-(AV488+U488)/2)/AW488*AP488,0)</f>
        <v>0.4702711548156504</v>
      </c>
      <c r="BA488" s="4">
        <f>U488*AA488/1000</f>
        <v>1.926052350849786</v>
      </c>
      <c r="BB488" s="4">
        <f>(AY488-BA488)</f>
        <v>0.9722573155268035</v>
      </c>
      <c r="BC488" s="4">
        <f>1/(1.6/F488+1.37/N488)</f>
        <v>0.3010863312350781</v>
      </c>
      <c r="BD488" s="4">
        <f>G488*AA488*0.001</f>
        <v>2.707237124293047</v>
      </c>
      <c r="BE488" s="4">
        <f>G488/S488</f>
        <v>0.03001798136016955</v>
      </c>
      <c r="BF488" s="4">
        <f>(1-AP488*AA488/AU488/F488)*100</f>
        <v>70.87981504324378</v>
      </c>
      <c r="BG488" s="4">
        <f>(S488-E488/(N488/1.35))</f>
        <v>764.5087218932892</v>
      </c>
      <c r="BH488" s="4">
        <f>E488*BF488/100/BG488</f>
        <v>0.2380566285528815</v>
      </c>
    </row>
    <row r="489" ht="16" customHeight="1">
      <c r="A489" s="4">
        <v>454</v>
      </c>
      <c r="B489" t="s" s="2">
        <v>550</v>
      </c>
      <c r="C489" s="4">
        <v>2618.500020284206</v>
      </c>
      <c r="D489" s="4">
        <v>0</v>
      </c>
      <c r="E489" s="4">
        <f>(R489-S489*(1000-T489)/(1000-U489))*AO489</f>
        <v>181.6824902456239</v>
      </c>
      <c r="F489" s="4">
        <f>IF(AZ489&lt;&gt;0,1/(1/AZ489-1/N489),0)</f>
        <v>0.6027486527400021</v>
      </c>
      <c r="G489" s="4">
        <f>((BC489-AP489/2)*S489-E489)/(BC489+AP489/2)</f>
        <v>395.6779010456426</v>
      </c>
      <c r="H489" s="4">
        <f>AP489*1000</f>
        <v>4.878816291323933</v>
      </c>
      <c r="I489" s="4">
        <f>(AU489-BA489)</f>
        <v>0.9742901197375122</v>
      </c>
      <c r="J489" s="4">
        <f>(P489+AT489*D489)</f>
        <v>23.57766151428223</v>
      </c>
      <c r="K489" s="4">
        <v>6</v>
      </c>
      <c r="L489" s="4">
        <f>(K489*AI489+AJ489)</f>
        <v>1.420000016689301</v>
      </c>
      <c r="M489" s="4">
        <v>1</v>
      </c>
      <c r="N489" s="4">
        <f>L489*(M489+1)*(M489+1)/(M489*M489+1)</f>
        <v>2.840000033378601</v>
      </c>
      <c r="O489" s="4">
        <v>23.36147689819336</v>
      </c>
      <c r="P489" s="4">
        <v>23.57766151428223</v>
      </c>
      <c r="Q489" s="4">
        <v>23.29479217529297</v>
      </c>
      <c r="R489" s="4">
        <v>1200.048095703125</v>
      </c>
      <c r="S489" s="4">
        <v>976.0948486328125</v>
      </c>
      <c r="T489" s="4">
        <v>13.37691497802734</v>
      </c>
      <c r="U489" s="4">
        <v>19.12516212463379</v>
      </c>
      <c r="V489" s="4">
        <v>47.24320983886719</v>
      </c>
      <c r="W489" s="4">
        <v>67.17220306396484</v>
      </c>
      <c r="X489" s="4">
        <v>499.5096435546875</v>
      </c>
      <c r="Y489" s="4">
        <v>1998.753540039062</v>
      </c>
      <c r="Z489" s="4">
        <v>75.08701324462891</v>
      </c>
      <c r="AA489" s="4">
        <v>101.7267074584961</v>
      </c>
      <c r="AB489" s="4">
        <v>9.819377899169922</v>
      </c>
      <c r="AC489" s="4">
        <v>0.2459551244974136</v>
      </c>
      <c r="AD489" s="4">
        <v>0.3186837136745453</v>
      </c>
      <c r="AE489" s="4">
        <v>0.003085891250520945</v>
      </c>
      <c r="AF489" s="4">
        <v>0.2925232946872711</v>
      </c>
      <c r="AG489" s="4">
        <v>0.005063615739345551</v>
      </c>
      <c r="AH489" s="4">
        <v>0.3333333432674408</v>
      </c>
      <c r="AI489" s="4">
        <v>-0.2195652425289154</v>
      </c>
      <c r="AJ489" s="4">
        <v>2.737391471862793</v>
      </c>
      <c r="AK489" s="4">
        <v>1</v>
      </c>
      <c r="AL489" s="4">
        <v>0</v>
      </c>
      <c r="AM489" s="4">
        <v>0.1599999964237213</v>
      </c>
      <c r="AN489" s="4">
        <v>111115</v>
      </c>
      <c r="AO489" s="4">
        <f>X489*0.000001/(K489*0.0001)</f>
        <v>0.8325160725911458</v>
      </c>
      <c r="AP489" s="4">
        <f>(U489-T489)/(1000-U489)*AO489</f>
        <v>0.004878816291323933</v>
      </c>
      <c r="AQ489" s="4">
        <f>(P489+273.15)</f>
        <v>296.7276615142822</v>
      </c>
      <c r="AR489" s="4">
        <f>(O489+273.15)</f>
        <v>296.5114768981933</v>
      </c>
      <c r="AS489" s="4">
        <f>(Y489*AK489+Z489*AL489)*AM489</f>
        <v>319.8005592581503</v>
      </c>
      <c r="AT489" s="4">
        <f>((AS489+0.00000010773*(AR489^4-AQ489^4))-AP489*44100)/(L489*0.92*2*29.3+0.00000043092*AQ489^3)</f>
        <v>1.163987395148529</v>
      </c>
      <c r="AU489" s="4">
        <f>0.61365*EXP(17.502*J489/(240.97+J489))</f>
        <v>2.919829892286443</v>
      </c>
      <c r="AV489" s="4">
        <f>AU489*1000/AA489</f>
        <v>28.70268747740329</v>
      </c>
      <c r="AW489" s="4">
        <f>(AV489-U489)</f>
        <v>9.577525352769499</v>
      </c>
      <c r="AX489" s="4">
        <f>IF(D489,P489,(O489+P489)/2)</f>
        <v>23.46956920623779</v>
      </c>
      <c r="AY489" s="4">
        <f>0.61365*EXP(17.502*AX489/(240.97+AX489))</f>
        <v>2.900864651711035</v>
      </c>
      <c r="AZ489" s="4">
        <f>IF(AW489&lt;&gt;0,(1000-(AV489+U489)/2)/AW489*AP489,0)</f>
        <v>0.497220781988134</v>
      </c>
      <c r="BA489" s="4">
        <f>U489*AA489/1000</f>
        <v>1.945539772548931</v>
      </c>
      <c r="BB489" s="4">
        <f>(AY489-BA489)</f>
        <v>0.9553248791621036</v>
      </c>
      <c r="BC489" s="4">
        <f>1/(1.6/F489+1.37/N489)</f>
        <v>0.3187860117358102</v>
      </c>
      <c r="BD489" s="4">
        <f>G489*AA489*0.001</f>
        <v>40.25101008746185</v>
      </c>
      <c r="BE489" s="4">
        <f>G489/S489</f>
        <v>0.4053682914112876</v>
      </c>
      <c r="BF489" s="4">
        <f>(1-AP489*AA489/AU489/F489)*100</f>
        <v>71.79957492027805</v>
      </c>
      <c r="BG489" s="4">
        <f>(S489-E489/(N489/1.35))</f>
        <v>889.7316940733368</v>
      </c>
      <c r="BH489" s="4">
        <f>E489*BF489/100/BG489</f>
        <v>0.1466141496024771</v>
      </c>
    </row>
    <row r="490" ht="16" customHeight="1">
      <c r="A490" s="4">
        <v>455</v>
      </c>
      <c r="B490" t="s" s="2">
        <v>551</v>
      </c>
      <c r="C490" s="4">
        <v>2623.500020172447</v>
      </c>
      <c r="D490" s="4">
        <v>0</v>
      </c>
      <c r="E490" s="4">
        <f>(R490-S490*(1000-T490)/(1000-U490))*AO490</f>
        <v>99.92525590996006</v>
      </c>
      <c r="F490" s="4">
        <f>IF(AZ490&lt;&gt;0,1/(1/AZ490-1/N490),0)</f>
        <v>0.6425447922063117</v>
      </c>
      <c r="G490" s="4">
        <f>((BC490-AP490/2)*S490-E490)/(BC490+AP490/2)</f>
        <v>762.7615079551762</v>
      </c>
      <c r="H490" s="4">
        <f>AP490*1000</f>
        <v>5.104406262032902</v>
      </c>
      <c r="I490" s="4">
        <f>(AU490-BA490)</f>
        <v>0.9670357888438275</v>
      </c>
      <c r="J490" s="4">
        <f>(P490+AT490*D490)</f>
        <v>23.6888370513916</v>
      </c>
      <c r="K490" s="4">
        <v>6</v>
      </c>
      <c r="L490" s="4">
        <f>(K490*AI490+AJ490)</f>
        <v>1.420000016689301</v>
      </c>
      <c r="M490" s="4">
        <v>1</v>
      </c>
      <c r="N490" s="4">
        <f>L490*(M490+1)*(M490+1)/(M490*M490+1)</f>
        <v>2.840000033378601</v>
      </c>
      <c r="O490" s="4">
        <v>23.48825263977051</v>
      </c>
      <c r="P490" s="4">
        <v>23.6888370513916</v>
      </c>
      <c r="Q490" s="4">
        <v>23.88162422180176</v>
      </c>
      <c r="R490" s="4">
        <v>1200.330200195312</v>
      </c>
      <c r="S490" s="4">
        <v>1073.720947265625</v>
      </c>
      <c r="T490" s="4">
        <v>13.37697505950928</v>
      </c>
      <c r="U490" s="4">
        <v>19.38929557800293</v>
      </c>
      <c r="V490" s="4">
        <v>46.9299201965332</v>
      </c>
      <c r="W490" s="4">
        <v>67.77703857421875</v>
      </c>
      <c r="X490" s="4">
        <v>499.517822265625</v>
      </c>
      <c r="Y490" s="4">
        <v>2002.872192382812</v>
      </c>
      <c r="Z490" s="4">
        <v>89.47817230224609</v>
      </c>
      <c r="AA490" s="4">
        <v>101.726921081543</v>
      </c>
      <c r="AB490" s="4">
        <v>9.819377899169922</v>
      </c>
      <c r="AC490" s="4">
        <v>0.2459551244974136</v>
      </c>
      <c r="AD490" s="4">
        <v>0.3186837136745453</v>
      </c>
      <c r="AE490" s="4">
        <v>0.003085891250520945</v>
      </c>
      <c r="AF490" s="4">
        <v>0.2925232946872711</v>
      </c>
      <c r="AG490" s="4">
        <v>0.005063615739345551</v>
      </c>
      <c r="AH490" s="4">
        <v>0.3333333432674408</v>
      </c>
      <c r="AI490" s="4">
        <v>-0.2195652425289154</v>
      </c>
      <c r="AJ490" s="4">
        <v>2.737391471862793</v>
      </c>
      <c r="AK490" s="4">
        <v>1</v>
      </c>
      <c r="AL490" s="4">
        <v>0</v>
      </c>
      <c r="AM490" s="4">
        <v>0.1599999964237213</v>
      </c>
      <c r="AN490" s="4">
        <v>111115</v>
      </c>
      <c r="AO490" s="4">
        <f>X490*0.000001/(K490*0.0001)</f>
        <v>0.8325297037760415</v>
      </c>
      <c r="AP490" s="4">
        <f>(U490-T490)/(1000-U490)*AO490</f>
        <v>0.005104406262032902</v>
      </c>
      <c r="AQ490" s="4">
        <f>(P490+273.15)</f>
        <v>296.8388370513916</v>
      </c>
      <c r="AR490" s="4">
        <f>(O490+273.15)</f>
        <v>296.6382526397705</v>
      </c>
      <c r="AS490" s="4">
        <f>(Y490*AK490+Z490*AL490)*AM490</f>
        <v>320.4595436184209</v>
      </c>
      <c r="AT490" s="4">
        <f>((AS490+0.00000010773*(AR490^4-AQ490^4))-AP490*44100)/(L490*0.92*2*29.3+0.00000043092*AQ490^3)</f>
        <v>1.060014193856634</v>
      </c>
      <c r="AU490" s="4">
        <f>0.61365*EXP(17.502*J490/(240.97+J490))</f>
        <v>2.939449129934042</v>
      </c>
      <c r="AV490" s="4">
        <f>AU490*1000/AA490</f>
        <v>28.89548900804555</v>
      </c>
      <c r="AW490" s="4">
        <f>(AV490-U490)</f>
        <v>9.506193430042618</v>
      </c>
      <c r="AX490" s="4">
        <f>IF(D490,P490,(O490+P490)/2)</f>
        <v>23.58854484558105</v>
      </c>
      <c r="AY490" s="4">
        <f>0.61365*EXP(17.502*AX490/(240.97+AX490))</f>
        <v>2.92174541257041</v>
      </c>
      <c r="AZ490" s="4">
        <f>IF(AW490&lt;&gt;0,(1000-(AV490+U490)/2)/AW490*AP490,0)</f>
        <v>0.5239924603143282</v>
      </c>
      <c r="BA490" s="4">
        <f>U490*AA490/1000</f>
        <v>1.972413341090214</v>
      </c>
      <c r="BB490" s="4">
        <f>(AY490-BA490)</f>
        <v>0.9493320714801958</v>
      </c>
      <c r="BC490" s="4">
        <f>1/(1.6/F490+1.37/N490)</f>
        <v>0.3364179341659759</v>
      </c>
      <c r="BD490" s="4">
        <f>G490*AA490*0.001</f>
        <v>77.59337972379492</v>
      </c>
      <c r="BE490" s="4">
        <f>G490/S490</f>
        <v>0.7103908235167165</v>
      </c>
      <c r="BF490" s="4">
        <f>(1-AP490*AA490/AU490/F490)*100</f>
        <v>72.50765556994816</v>
      </c>
      <c r="BG490" s="4">
        <f>(S490-E490/(N490/1.35))</f>
        <v>1026.221266317395</v>
      </c>
      <c r="BH490" s="4">
        <f>E490*BF490/100/BG490</f>
        <v>0.07060218177175674</v>
      </c>
    </row>
    <row r="491" ht="16" customHeight="1">
      <c r="A491" s="4">
        <v>456</v>
      </c>
      <c r="B491" t="s" s="2">
        <v>552</v>
      </c>
      <c r="C491" s="4">
        <v>2629.000020049512</v>
      </c>
      <c r="D491" s="4">
        <v>0</v>
      </c>
      <c r="E491" s="4">
        <f>(R491-S491*(1000-T491)/(1000-U491))*AO491</f>
        <v>54.86728045829469</v>
      </c>
      <c r="F491" s="4">
        <f>IF(AZ491&lt;&gt;0,1/(1/AZ491-1/N491),0)</f>
        <v>0.6775733864183405</v>
      </c>
      <c r="G491" s="4">
        <f>((BC491-AP491/2)*S491-E491)/(BC491+AP491/2)</f>
        <v>955.605866838985</v>
      </c>
      <c r="H491" s="4">
        <f>AP491*1000</f>
        <v>5.387633869307694</v>
      </c>
      <c r="I491" s="4">
        <f>(AU491-BA491)</f>
        <v>0.9772790367788526</v>
      </c>
      <c r="J491" s="4">
        <f>(P491+AT491*D491)</f>
        <v>23.93699073791504</v>
      </c>
      <c r="K491" s="4">
        <v>6</v>
      </c>
      <c r="L491" s="4">
        <f>(K491*AI491+AJ491)</f>
        <v>1.420000016689301</v>
      </c>
      <c r="M491" s="4">
        <v>1</v>
      </c>
      <c r="N491" s="4">
        <f>L491*(M491+1)*(M491+1)/(M491*M491+1)</f>
        <v>2.840000033378601</v>
      </c>
      <c r="O491" s="4">
        <v>23.77658653259277</v>
      </c>
      <c r="P491" s="4">
        <v>23.93699073791504</v>
      </c>
      <c r="Q491" s="4">
        <v>24.79629898071289</v>
      </c>
      <c r="R491" s="4">
        <v>1200.79296875</v>
      </c>
      <c r="S491" s="4">
        <v>1127.593872070312</v>
      </c>
      <c r="T491" s="4">
        <v>13.37958335876465</v>
      </c>
      <c r="U491" s="4">
        <v>19.72314834594727</v>
      </c>
      <c r="V491" s="4">
        <v>46.21102523803711</v>
      </c>
      <c r="W491" s="4">
        <v>67.88835144042969</v>
      </c>
      <c r="X491" s="4">
        <v>499.5335693359375</v>
      </c>
      <c r="Y491" s="4">
        <v>1999.076049804688</v>
      </c>
      <c r="Z491" s="4">
        <v>99.249511718750</v>
      </c>
      <c r="AA491" s="4">
        <v>101.7270812988281</v>
      </c>
      <c r="AB491" s="4">
        <v>9.819377899169922</v>
      </c>
      <c r="AC491" s="4">
        <v>0.2459551244974136</v>
      </c>
      <c r="AD491" s="4">
        <v>0.3186837136745453</v>
      </c>
      <c r="AE491" s="4">
        <v>0.003085891250520945</v>
      </c>
      <c r="AF491" s="4">
        <v>0.2925232946872711</v>
      </c>
      <c r="AG491" s="4">
        <v>0.005063615739345551</v>
      </c>
      <c r="AH491" s="4">
        <v>0.3333333432674408</v>
      </c>
      <c r="AI491" s="4">
        <v>-0.2195652425289154</v>
      </c>
      <c r="AJ491" s="4">
        <v>2.737391471862793</v>
      </c>
      <c r="AK491" s="4">
        <v>1</v>
      </c>
      <c r="AL491" s="4">
        <v>0</v>
      </c>
      <c r="AM491" s="4">
        <v>0.1599999964237213</v>
      </c>
      <c r="AN491" s="4">
        <v>111115</v>
      </c>
      <c r="AO491" s="4">
        <f>X491*0.000001/(K491*0.0001)</f>
        <v>0.832555948893229</v>
      </c>
      <c r="AP491" s="4">
        <f>(U491-T491)/(1000-U491)*AO491</f>
        <v>0.005387633869307694</v>
      </c>
      <c r="AQ491" s="4">
        <f>(P491+273.15)</f>
        <v>297.086990737915</v>
      </c>
      <c r="AR491" s="4">
        <f>(O491+273.15)</f>
        <v>296.9265865325928</v>
      </c>
      <c r="AS491" s="4">
        <f>(Y491*AK491+Z491*AL491)*AM491</f>
        <v>319.8521608194969</v>
      </c>
      <c r="AT491" s="4">
        <f>((AS491+0.00000010773*(AR491^4-AQ491^4))-AP491*44100)/(L491*0.92*2*29.3+0.00000043092*AQ491^3)</f>
        <v>0.9156819117166823</v>
      </c>
      <c r="AU491" s="4">
        <f>0.61365*EXP(17.502*J491/(240.97+J491))</f>
        <v>2.983657352035878</v>
      </c>
      <c r="AV491" s="4">
        <f>AU491*1000/AA491</f>
        <v>29.33002022609145</v>
      </c>
      <c r="AW491" s="4">
        <f>(AV491-U491)</f>
        <v>9.606871880144183</v>
      </c>
      <c r="AX491" s="4">
        <f>IF(D491,P491,(O491+P491)/2)</f>
        <v>23.85678863525391</v>
      </c>
      <c r="AY491" s="4">
        <f>0.61365*EXP(17.502*AX491/(240.97+AX491))</f>
        <v>2.969306308809267</v>
      </c>
      <c r="AZ491" s="4">
        <f>IF(AW491&lt;&gt;0,(1000-(AV491+U491)/2)/AW491*AP491,0)</f>
        <v>0.5470556575207528</v>
      </c>
      <c r="BA491" s="4">
        <f>U491*AA491/1000</f>
        <v>2.006378315257025</v>
      </c>
      <c r="BB491" s="4">
        <f>(AY491-BA491)</f>
        <v>0.9629279935522419</v>
      </c>
      <c r="BC491" s="4">
        <f>1/(1.6/F491+1.37/N491)</f>
        <v>0.3516468436963933</v>
      </c>
      <c r="BD491" s="4">
        <f>G491*AA491*0.001</f>
        <v>97.21099570556655</v>
      </c>
      <c r="BE491" s="4">
        <f>G491/S491</f>
        <v>0.8474734481169627</v>
      </c>
      <c r="BF491" s="4">
        <f>(1-AP491*AA491/AU491/F491)*100</f>
        <v>72.89000906031112</v>
      </c>
      <c r="BG491" s="4">
        <f>(S491-E491/(N491/1.35))</f>
        <v>1101.512594694206</v>
      </c>
      <c r="BH491" s="4">
        <f>E491*BF491/100/BG491</f>
        <v>0.03630713428955372</v>
      </c>
    </row>
    <row r="492" ht="16" customHeight="1">
      <c r="A492" s="4">
        <v>457</v>
      </c>
      <c r="B492" t="s" s="2">
        <v>553</v>
      </c>
      <c r="C492" s="4">
        <v>2634.000019937754</v>
      </c>
      <c r="D492" s="4">
        <v>0</v>
      </c>
      <c r="E492" s="4">
        <f>(R492-S492*(1000-T492)/(1000-U492))*AO492</f>
        <v>41.50659932887041</v>
      </c>
      <c r="F492" s="4">
        <f>IF(AZ492&lt;&gt;0,1/(1/AZ492-1/N492),0)</f>
        <v>0.6803664112567025</v>
      </c>
      <c r="G492" s="4">
        <f>((BC492-AP492/2)*S492-E492)/(BC492+AP492/2)</f>
        <v>1008.960562017130</v>
      </c>
      <c r="H492" s="4">
        <f>AP492*1000</f>
        <v>5.594779734794226</v>
      </c>
      <c r="I492" s="4">
        <f>(AU492-BA492)</f>
        <v>1.011066457293282</v>
      </c>
      <c r="J492" s="4">
        <f>(P492+AT492*D492)</f>
        <v>24.26144981384277</v>
      </c>
      <c r="K492" s="4">
        <v>6</v>
      </c>
      <c r="L492" s="4">
        <f>(K492*AI492+AJ492)</f>
        <v>1.420000016689301</v>
      </c>
      <c r="M492" s="4">
        <v>1</v>
      </c>
      <c r="N492" s="4">
        <f>L492*(M492+1)*(M492+1)/(M492*M492+1)</f>
        <v>2.840000033378601</v>
      </c>
      <c r="O492" s="4">
        <v>24.14387130737305</v>
      </c>
      <c r="P492" s="4">
        <v>24.26144981384277</v>
      </c>
      <c r="Q492" s="4">
        <v>25.50854110717773</v>
      </c>
      <c r="R492" s="4">
        <v>1201.198730468750</v>
      </c>
      <c r="S492" s="4">
        <v>1143.659057617188</v>
      </c>
      <c r="T492" s="4">
        <v>13.38198471069336</v>
      </c>
      <c r="U492" s="4">
        <v>19.96778869628906</v>
      </c>
      <c r="V492" s="4">
        <v>45.26895141601562</v>
      </c>
      <c r="W492" s="4">
        <v>67.35427856445312</v>
      </c>
      <c r="X492" s="4">
        <v>499.5348510742188</v>
      </c>
      <c r="Y492" s="4">
        <v>1996.820068359375</v>
      </c>
      <c r="Z492" s="4">
        <v>99.70773315429688</v>
      </c>
      <c r="AA492" s="4">
        <v>101.727294921875</v>
      </c>
      <c r="AB492" s="4">
        <v>9.819377899169922</v>
      </c>
      <c r="AC492" s="4">
        <v>0.2459551244974136</v>
      </c>
      <c r="AD492" s="4">
        <v>0.3186837136745453</v>
      </c>
      <c r="AE492" s="4">
        <v>0.003085891250520945</v>
      </c>
      <c r="AF492" s="4">
        <v>0.2925232946872711</v>
      </c>
      <c r="AG492" s="4">
        <v>0.005063615739345551</v>
      </c>
      <c r="AH492" s="4">
        <v>0.3333333432674408</v>
      </c>
      <c r="AI492" s="4">
        <v>-0.2195652425289154</v>
      </c>
      <c r="AJ492" s="4">
        <v>2.737391471862793</v>
      </c>
      <c r="AK492" s="4">
        <v>1</v>
      </c>
      <c r="AL492" s="4">
        <v>0</v>
      </c>
      <c r="AM492" s="4">
        <v>0.1599999964237213</v>
      </c>
      <c r="AN492" s="4">
        <v>111115</v>
      </c>
      <c r="AO492" s="4">
        <f>X492*0.000001/(K492*0.0001)</f>
        <v>0.8325580851236978</v>
      </c>
      <c r="AP492" s="4">
        <f>(U492-T492)/(1000-U492)*AO492</f>
        <v>0.005594779734794227</v>
      </c>
      <c r="AQ492" s="4">
        <f>(P492+273.15)</f>
        <v>297.4114498138428</v>
      </c>
      <c r="AR492" s="4">
        <f>(O492+273.15)</f>
        <v>297.293871307373</v>
      </c>
      <c r="AS492" s="4">
        <f>(Y492*AK492+Z492*AL492)*AM492</f>
        <v>319.4912037963149</v>
      </c>
      <c r="AT492" s="4">
        <f>((AS492+0.00000010773*(AR492^4-AQ492^4))-AP492*44100)/(L492*0.92*2*29.3+0.00000043092*AQ492^3)</f>
        <v>0.8127005602621373</v>
      </c>
      <c r="AU492" s="4">
        <f>0.61365*EXP(17.502*J492/(240.97+J492))</f>
        <v>3.042335586938362</v>
      </c>
      <c r="AV492" s="4">
        <f>AU492*1000/AA492</f>
        <v>29.9067776182865</v>
      </c>
      <c r="AW492" s="4">
        <f>(AV492-U492)</f>
        <v>9.938988921997442</v>
      </c>
      <c r="AX492" s="4">
        <f>IF(D492,P492,(O492+P492)/2)</f>
        <v>24.20266056060791</v>
      </c>
      <c r="AY492" s="4">
        <f>0.61365*EXP(17.502*AX492/(240.97+AX492))</f>
        <v>3.03162935442609</v>
      </c>
      <c r="AZ492" s="4">
        <f>IF(AW492&lt;&gt;0,(1000-(AV492+U492)/2)/AW492*AP492,0)</f>
        <v>0.5488748575090133</v>
      </c>
      <c r="BA492" s="4">
        <f>U492*AA492/1000</f>
        <v>2.03126912964508</v>
      </c>
      <c r="BB492" s="4">
        <f>(AY492-BA492)</f>
        <v>1.000360224781011</v>
      </c>
      <c r="BC492" s="4">
        <f>1/(1.6/F492+1.37/N492)</f>
        <v>0.3528496397043305</v>
      </c>
      <c r="BD492" s="4">
        <f>G492*AA492*0.001</f>
        <v>102.6388286568573</v>
      </c>
      <c r="BE492" s="4">
        <f>G492/S492</f>
        <v>0.8822214586568292</v>
      </c>
      <c r="BF492" s="4">
        <f>(1-AP492*AA492/AU492/F492)*100</f>
        <v>72.50393746986529</v>
      </c>
      <c r="BG492" s="4">
        <f>(S492-E492/(N492/1.35))</f>
        <v>1123.928808168101</v>
      </c>
      <c r="BH492" s="4">
        <f>E492*BF492/100/BG492</f>
        <v>0.02677564504492239</v>
      </c>
    </row>
    <row r="493" ht="16" customHeight="1">
      <c r="A493" s="4">
        <v>458</v>
      </c>
      <c r="B493" t="s" s="2">
        <v>554</v>
      </c>
      <c r="C493" s="4">
        <v>2639.000019825995</v>
      </c>
      <c r="D493" s="4">
        <v>0</v>
      </c>
      <c r="E493" s="4">
        <f>(R493-S493*(1000-T493)/(1000-U493))*AO493</f>
        <v>37.11889835945426</v>
      </c>
      <c r="F493" s="4">
        <f>IF(AZ493&lt;&gt;0,1/(1/AZ493-1/N493),0)</f>
        <v>0.6713560590874077</v>
      </c>
      <c r="G493" s="4">
        <f>((BC493-AP493/2)*S493-E493)/(BC493+AP493/2)</f>
        <v>1024.414692801260</v>
      </c>
      <c r="H493" s="4">
        <f>AP493*1000</f>
        <v>5.754007690303109</v>
      </c>
      <c r="I493" s="4">
        <f>(AU493-BA493)</f>
        <v>1.050684861723126</v>
      </c>
      <c r="J493" s="4">
        <f>(P493+AT493*D493)</f>
        <v>24.57983207702637</v>
      </c>
      <c r="K493" s="4">
        <v>6</v>
      </c>
      <c r="L493" s="4">
        <f>(K493*AI493+AJ493)</f>
        <v>1.420000016689301</v>
      </c>
      <c r="M493" s="4">
        <v>1</v>
      </c>
      <c r="N493" s="4">
        <f>L493*(M493+1)*(M493+1)/(M493*M493+1)</f>
        <v>2.840000033378601</v>
      </c>
      <c r="O493" s="4">
        <v>24.50602340698242</v>
      </c>
      <c r="P493" s="4">
        <v>24.57983207702637</v>
      </c>
      <c r="Q493" s="4">
        <v>25.81197357177734</v>
      </c>
      <c r="R493" s="4">
        <v>1201.222534179688</v>
      </c>
      <c r="S493" s="4">
        <v>1148.699829101562</v>
      </c>
      <c r="T493" s="4">
        <v>13.38215160369873</v>
      </c>
      <c r="U493" s="4">
        <v>20.15405082702637</v>
      </c>
      <c r="V493" s="4">
        <v>44.30241012573242</v>
      </c>
      <c r="W493" s="4">
        <v>66.57347869873047</v>
      </c>
      <c r="X493" s="4">
        <v>499.5385437011719</v>
      </c>
      <c r="Y493" s="4">
        <v>1997.727050781250</v>
      </c>
      <c r="Z493" s="4">
        <v>99.97486877441406</v>
      </c>
      <c r="AA493" s="4">
        <v>101.7268524169922</v>
      </c>
      <c r="AB493" s="4">
        <v>9.819377899169922</v>
      </c>
      <c r="AC493" s="4">
        <v>0.2459551244974136</v>
      </c>
      <c r="AD493" s="4">
        <v>0.3186837136745453</v>
      </c>
      <c r="AE493" s="4">
        <v>0.003085891250520945</v>
      </c>
      <c r="AF493" s="4">
        <v>0.2925232946872711</v>
      </c>
      <c r="AG493" s="4">
        <v>0.005063615739345551</v>
      </c>
      <c r="AH493" s="4">
        <v>0.3333333432674408</v>
      </c>
      <c r="AI493" s="4">
        <v>-0.2195652425289154</v>
      </c>
      <c r="AJ493" s="4">
        <v>2.737391471862793</v>
      </c>
      <c r="AK493" s="4">
        <v>1</v>
      </c>
      <c r="AL493" s="4">
        <v>0</v>
      </c>
      <c r="AM493" s="4">
        <v>0.1599999964237213</v>
      </c>
      <c r="AN493" s="4">
        <v>111115</v>
      </c>
      <c r="AO493" s="4">
        <f>X493*0.000001/(K493*0.0001)</f>
        <v>0.832564239501953</v>
      </c>
      <c r="AP493" s="4">
        <f>(U493-T493)/(1000-U493)*AO493</f>
        <v>0.005754007690303109</v>
      </c>
      <c r="AQ493" s="4">
        <f>(P493+273.15)</f>
        <v>297.7298320770263</v>
      </c>
      <c r="AR493" s="4">
        <f>(O493+273.15)</f>
        <v>297.6560234069824</v>
      </c>
      <c r="AS493" s="4">
        <f>(Y493*AK493+Z493*AL493)*AM493</f>
        <v>319.6363209805713</v>
      </c>
      <c r="AT493" s="4">
        <f>((AS493+0.00000010773*(AR493^4-AQ493^4))-AP493*44100)/(L493*0.92*2*29.3+0.00000043092*AQ493^3)</f>
        <v>0.739760702631714</v>
      </c>
      <c r="AU493" s="4">
        <f>0.61365*EXP(17.502*J493/(240.97+J493))</f>
        <v>3.100893015808596</v>
      </c>
      <c r="AV493" s="4">
        <f>AU493*1000/AA493</f>
        <v>30.48254165082799</v>
      </c>
      <c r="AW493" s="4">
        <f>(AV493-U493)</f>
        <v>10.32849082380162</v>
      </c>
      <c r="AX493" s="4">
        <f>IF(D493,P493,(O493+P493)/2)</f>
        <v>24.54292774200439</v>
      </c>
      <c r="AY493" s="4">
        <f>0.61365*EXP(17.502*AX493/(240.97+AX493))</f>
        <v>3.094055413116039</v>
      </c>
      <c r="AZ493" s="4">
        <f>IF(AW493&lt;&gt;0,(1000-(AV493+U493)/2)/AW493*AP493,0)</f>
        <v>0.5429956916953221</v>
      </c>
      <c r="BA493" s="4">
        <f>U493*AA493/1000</f>
        <v>2.050208154085471</v>
      </c>
      <c r="BB493" s="4">
        <f>(AY493-BA493)</f>
        <v>1.043847259030568</v>
      </c>
      <c r="BC493" s="4">
        <f>1/(1.6/F493+1.37/N493)</f>
        <v>0.3489633473960144</v>
      </c>
      <c r="BD493" s="4">
        <f>G493*AA493*0.001</f>
        <v>104.2104822683922</v>
      </c>
      <c r="BE493" s="4">
        <f>G493/S493</f>
        <v>0.8918036434309302</v>
      </c>
      <c r="BF493" s="4">
        <f>(1-AP493*AA493/AU493/F493)*100</f>
        <v>71.88317037580367</v>
      </c>
      <c r="BG493" s="4">
        <f>(S493-E493/(N493/1.35))</f>
        <v>1131.055282553565</v>
      </c>
      <c r="BH493" s="4">
        <f>E493*BF493/100/BG493</f>
        <v>0.02359057188531744</v>
      </c>
    </row>
    <row r="494" ht="29" customHeight="1">
      <c r="A494" t="s" s="2">
        <v>9</v>
      </c>
      <c r="B494" t="s" s="5">
        <v>555</v>
      </c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</row>
    <row r="495" ht="16" customHeight="1">
      <c r="A495" s="4">
        <v>459</v>
      </c>
      <c r="B495" t="s" s="2">
        <v>556</v>
      </c>
      <c r="C495" s="4">
        <v>2644.500019703060</v>
      </c>
      <c r="D495" s="4">
        <v>0</v>
      </c>
      <c r="E495" s="4">
        <f>(R495-S495*(1000-T495)/(1000-U495))*AO495</f>
        <v>36.30978865882911</v>
      </c>
      <c r="F495" s="4">
        <f>IF(AZ495&lt;&gt;0,1/(1/AZ495-1/N495),0)</f>
        <v>0.6639908760028091</v>
      </c>
      <c r="G495" s="4">
        <f>((BC495-AP495/2)*S495-E495)/(BC495+AP495/2)</f>
        <v>1025.830844887898</v>
      </c>
      <c r="H495" s="4">
        <f>AP495*1000</f>
        <v>5.880901601733589</v>
      </c>
      <c r="I495" s="4">
        <f>(AU495-BA495)</f>
        <v>1.08314577281907</v>
      </c>
      <c r="J495" s="4">
        <f>(P495+AT495*D495)</f>
        <v>24.8325309753418</v>
      </c>
      <c r="K495" s="4">
        <v>6</v>
      </c>
      <c r="L495" s="4">
        <f>(K495*AI495+AJ495)</f>
        <v>1.420000016689301</v>
      </c>
      <c r="M495" s="4">
        <v>1</v>
      </c>
      <c r="N495" s="4">
        <f>L495*(M495+1)*(M495+1)/(M495*M495+1)</f>
        <v>2.840000033378601</v>
      </c>
      <c r="O495" s="4">
        <v>24.78984642028809</v>
      </c>
      <c r="P495" s="4">
        <v>24.8325309753418</v>
      </c>
      <c r="Q495" s="4">
        <v>25.7425537109375</v>
      </c>
      <c r="R495" s="4">
        <v>1201.069091796875</v>
      </c>
      <c r="S495" s="4">
        <v>1149.338745117188</v>
      </c>
      <c r="T495" s="4">
        <v>13.37860679626465</v>
      </c>
      <c r="U495" s="4">
        <v>20.29880905151367</v>
      </c>
      <c r="V495" s="4">
        <v>43.49462127685547</v>
      </c>
      <c r="W495" s="4">
        <v>65.88700866699219</v>
      </c>
      <c r="X495" s="4">
        <v>499.5397033691406</v>
      </c>
      <c r="Y495" s="4">
        <v>1999.762573242188</v>
      </c>
      <c r="Z495" s="4">
        <v>100.2587432861328</v>
      </c>
      <c r="AA495" s="4">
        <v>101.7263107299805</v>
      </c>
      <c r="AB495" s="4">
        <v>9.819377899169922</v>
      </c>
      <c r="AC495" s="4">
        <v>0.2459551244974136</v>
      </c>
      <c r="AD495" s="4">
        <v>0.3186837136745453</v>
      </c>
      <c r="AE495" s="4">
        <v>0.003085891250520945</v>
      </c>
      <c r="AF495" s="4">
        <v>0.2925232946872711</v>
      </c>
      <c r="AG495" s="4">
        <v>0.005063615739345551</v>
      </c>
      <c r="AH495" s="4">
        <v>0.3333333432674408</v>
      </c>
      <c r="AI495" s="4">
        <v>-0.2195652425289154</v>
      </c>
      <c r="AJ495" s="4">
        <v>2.737391471862793</v>
      </c>
      <c r="AK495" s="4">
        <v>1</v>
      </c>
      <c r="AL495" s="4">
        <v>0</v>
      </c>
      <c r="AM495" s="4">
        <v>0.1599999964237213</v>
      </c>
      <c r="AN495" s="4">
        <v>111115</v>
      </c>
      <c r="AO495" s="4">
        <f>X495*0.000001/(K495*0.0001)</f>
        <v>0.832566172281901</v>
      </c>
      <c r="AP495" s="4">
        <f>(U495-T495)/(1000-U495)*AO495</f>
        <v>0.005880901601733589</v>
      </c>
      <c r="AQ495" s="4">
        <f>(P495+273.15)</f>
        <v>297.9825309753418</v>
      </c>
      <c r="AR495" s="4">
        <f>(O495+273.15)</f>
        <v>297.9398464202881</v>
      </c>
      <c r="AS495" s="4">
        <f>(Y495*AK495+Z495*AL495)*AM495</f>
        <v>319.9620045670417</v>
      </c>
      <c r="AT495" s="4">
        <f>((AS495+0.00000010773*(AR495^4-AQ495^4))-AP495*44100)/(L495*0.92*2*29.3+0.00000043092*AQ495^3)</f>
        <v>0.6836051651300472</v>
      </c>
      <c r="AU495" s="4">
        <f>0.61365*EXP(17.502*J495/(240.97+J495))</f>
        <v>3.148068729841889</v>
      </c>
      <c r="AV495" s="4">
        <f>AU495*1000/AA495</f>
        <v>30.94645531968653</v>
      </c>
      <c r="AW495" s="4">
        <f>(AV495-U495)</f>
        <v>10.64764626817286</v>
      </c>
      <c r="AX495" s="4">
        <f>IF(D495,P495,(O495+P495)/2)</f>
        <v>24.81118869781494</v>
      </c>
      <c r="AY495" s="4">
        <f>0.61365*EXP(17.502*AX495/(240.97+AX495))</f>
        <v>3.144060287570512</v>
      </c>
      <c r="AZ495" s="4">
        <f>IF(AW495&lt;&gt;0,(1000-(AV495+U495)/2)/AW495*AP495,0)</f>
        <v>0.5381675234836638</v>
      </c>
      <c r="BA495" s="4">
        <f>U495*AA495/1000</f>
        <v>2.06492295702282</v>
      </c>
      <c r="BB495" s="4">
        <f>(AY495-BA495)</f>
        <v>1.079137330547692</v>
      </c>
      <c r="BC495" s="4">
        <f>1/(1.6/F495+1.37/N495)</f>
        <v>0.3457735719132015</v>
      </c>
      <c r="BD495" s="4">
        <f>G495*AA495*0.001</f>
        <v>104.3539872834647</v>
      </c>
      <c r="BE495" s="4">
        <f>G495/S495</f>
        <v>0.8925400359519801</v>
      </c>
      <c r="BF495" s="4">
        <f>(1-AP495*AA495/AU495/F495)*100</f>
        <v>71.37991691936712</v>
      </c>
      <c r="BG495" s="4">
        <f>(S495-E495/(N495/1.35))</f>
        <v>1132.078810570248</v>
      </c>
      <c r="BH495" s="4">
        <f>E495*BF495/100/BG495</f>
        <v>0.02289407480846205</v>
      </c>
    </row>
    <row r="496" ht="16" customHeight="1">
      <c r="A496" s="4">
        <v>460</v>
      </c>
      <c r="B496" t="s" s="2">
        <v>557</v>
      </c>
      <c r="C496" s="4">
        <v>2649.500019591302</v>
      </c>
      <c r="D496" s="4">
        <v>0</v>
      </c>
      <c r="E496" s="4">
        <f>(R496-S496*(1000-T496)/(1000-U496))*AO496</f>
        <v>-10.32053170446335</v>
      </c>
      <c r="F496" s="4">
        <f>IF(AZ496&lt;&gt;0,1/(1/AZ496-1/N496),0)</f>
        <v>0.6713292644119723</v>
      </c>
      <c r="G496" s="4">
        <f>((BC496-AP496/2)*S496-E496)/(BC496+AP496/2)</f>
        <v>1148.594626132625</v>
      </c>
      <c r="H496" s="4">
        <f>AP496*1000</f>
        <v>5.96001836215771</v>
      </c>
      <c r="I496" s="4">
        <f>(AU496-BA496)</f>
        <v>1.087861499294838</v>
      </c>
      <c r="J496" s="4">
        <f>(P496+AT496*D496)</f>
        <v>24.9047737121582</v>
      </c>
      <c r="K496" s="4">
        <v>6</v>
      </c>
      <c r="L496" s="4">
        <f>(K496*AI496+AJ496)</f>
        <v>1.420000016689301</v>
      </c>
      <c r="M496" s="4">
        <v>1</v>
      </c>
      <c r="N496" s="4">
        <f>L496*(M496+1)*(M496+1)/(M496*M496+1)</f>
        <v>2.840000033378601</v>
      </c>
      <c r="O496" s="4">
        <v>24.91682624816895</v>
      </c>
      <c r="P496" s="4">
        <v>24.9047737121582</v>
      </c>
      <c r="Q496" s="4">
        <v>25.54654121398926</v>
      </c>
      <c r="R496" s="4">
        <v>1134.305175781250</v>
      </c>
      <c r="S496" s="4">
        <v>1138.55078125</v>
      </c>
      <c r="T496" s="4">
        <v>13.37361621856689</v>
      </c>
      <c r="U496" s="4">
        <v>20.38628959655762</v>
      </c>
      <c r="V496" s="4">
        <v>43.08253479003906</v>
      </c>
      <c r="W496" s="4">
        <v>65.60152435302734</v>
      </c>
      <c r="X496" s="4">
        <v>499.539794921875</v>
      </c>
      <c r="Y496" s="4">
        <v>2001.0654296875</v>
      </c>
      <c r="Z496" s="4">
        <v>100.4804382324219</v>
      </c>
      <c r="AA496" s="4">
        <v>101.7256622314453</v>
      </c>
      <c r="AB496" s="4">
        <v>9.819377899169922</v>
      </c>
      <c r="AC496" s="4">
        <v>0.2459551244974136</v>
      </c>
      <c r="AD496" s="4">
        <v>0.3186837136745453</v>
      </c>
      <c r="AE496" s="4">
        <v>0.003085891250520945</v>
      </c>
      <c r="AF496" s="4">
        <v>0.2925232946872711</v>
      </c>
      <c r="AG496" s="4">
        <v>0.005063615739345551</v>
      </c>
      <c r="AH496" s="4">
        <v>0.6666666865348816</v>
      </c>
      <c r="AI496" s="4">
        <v>-0.2195652425289154</v>
      </c>
      <c r="AJ496" s="4">
        <v>2.737391471862793</v>
      </c>
      <c r="AK496" s="4">
        <v>1</v>
      </c>
      <c r="AL496" s="4">
        <v>0</v>
      </c>
      <c r="AM496" s="4">
        <v>0.1599999964237213</v>
      </c>
      <c r="AN496" s="4">
        <v>111115</v>
      </c>
      <c r="AO496" s="4">
        <f>X496*0.000001/(K496*0.0001)</f>
        <v>0.8325663248697915</v>
      </c>
      <c r="AP496" s="4">
        <f>(U496-T496)/(1000-U496)*AO496</f>
        <v>0.00596001836215771</v>
      </c>
      <c r="AQ496" s="4">
        <f>(P496+273.15)</f>
        <v>298.0547737121582</v>
      </c>
      <c r="AR496" s="4">
        <f>(O496+273.15)</f>
        <v>298.0668262481689</v>
      </c>
      <c r="AS496" s="4">
        <f>(Y496*AK496+Z496*AL496)*AM496</f>
        <v>320.1704615936324</v>
      </c>
      <c r="AT496" s="4">
        <f>((AS496+0.00000010773*(AR496^4-AQ496^4))-AP496*44100)/(L496*0.92*2*29.3+0.00000043092*AQ496^3)</f>
        <v>0.6533412774314935</v>
      </c>
      <c r="AU496" s="4">
        <f>0.61365*EXP(17.502*J496/(240.97+J496))</f>
        <v>3.161670308946686</v>
      </c>
      <c r="AV496" s="4">
        <f>AU496*1000/AA496</f>
        <v>31.0803610376434</v>
      </c>
      <c r="AW496" s="4">
        <f>(AV496-U496)</f>
        <v>10.69407144108578</v>
      </c>
      <c r="AX496" s="4">
        <f>IF(D496,P496,(O496+P496)/2)</f>
        <v>24.91079998016357</v>
      </c>
      <c r="AY496" s="4">
        <f>0.61365*EXP(17.502*AX496/(240.97+AX496))</f>
        <v>3.162807228257783</v>
      </c>
      <c r="AZ496" s="4">
        <f>IF(AW496&lt;&gt;0,(1000-(AV496+U496)/2)/AW496*AP496,0)</f>
        <v>0.5429781634373351</v>
      </c>
      <c r="BA496" s="4">
        <f>U496*AA496/1000</f>
        <v>2.073808809651848</v>
      </c>
      <c r="BB496" s="4">
        <f>(AY496-BA496)</f>
        <v>1.088998418605935</v>
      </c>
      <c r="BC496" s="4">
        <f>1/(1.6/F496+1.37/N496)</f>
        <v>0.3489517642853929</v>
      </c>
      <c r="BD496" s="4">
        <f>G496*AA496*0.001</f>
        <v>116.8415489788206</v>
      </c>
      <c r="BE496" s="4">
        <f>G496/S496</f>
        <v>1.008821604664482</v>
      </c>
      <c r="BF496" s="4">
        <f>(1-AP496*AA496/AU496/F496)*100</f>
        <v>71.43554360680675</v>
      </c>
      <c r="BG496" s="4">
        <f>(S496-E496/(N496/1.35))</f>
        <v>1143.456667741998</v>
      </c>
      <c r="BH496" s="4">
        <f>E496*BF496/100/BG496</f>
        <v>-0.00644757963653741</v>
      </c>
    </row>
    <row r="497" ht="16" customHeight="1">
      <c r="A497" s="4">
        <v>461</v>
      </c>
      <c r="B497" t="s" s="2">
        <v>558</v>
      </c>
      <c r="C497" s="4">
        <v>2654.500019479543</v>
      </c>
      <c r="D497" s="4">
        <v>0</v>
      </c>
      <c r="E497" s="4">
        <f>(R497-S497*(1000-T497)/(1000-U497))*AO497</f>
        <v>-127.3109196092558</v>
      </c>
      <c r="F497" s="4">
        <f>IF(AZ497&lt;&gt;0,1/(1/AZ497-1/N497),0)</f>
        <v>0.6796883507957218</v>
      </c>
      <c r="G497" s="4">
        <f>((BC497-AP497/2)*S497-E497)/(BC497+AP497/2)</f>
        <v>1379.609574202138</v>
      </c>
      <c r="H497" s="4">
        <f>AP497*1000</f>
        <v>6.01631468584159</v>
      </c>
      <c r="I497" s="4">
        <f>(AU497-BA497)</f>
        <v>1.08714818972023</v>
      </c>
      <c r="J497" s="4">
        <f>(P497+AT497*D497)</f>
        <v>24.93485450744629</v>
      </c>
      <c r="K497" s="4">
        <v>6</v>
      </c>
      <c r="L497" s="4">
        <f>(K497*AI497+AJ497)</f>
        <v>1.420000016689301</v>
      </c>
      <c r="M497" s="4">
        <v>1</v>
      </c>
      <c r="N497" s="4">
        <f>L497*(M497+1)*(M497+1)/(M497*M497+1)</f>
        <v>2.840000033378601</v>
      </c>
      <c r="O497" s="4">
        <v>24.96963500976562</v>
      </c>
      <c r="P497" s="4">
        <v>24.93485450744629</v>
      </c>
      <c r="Q497" s="4">
        <v>25.47319030761719</v>
      </c>
      <c r="R497" s="4">
        <v>893.735595703125</v>
      </c>
      <c r="S497" s="4">
        <v>1039.140747070312</v>
      </c>
      <c r="T497" s="4">
        <v>13.37063694000244</v>
      </c>
      <c r="U497" s="4">
        <v>20.4491138458252</v>
      </c>
      <c r="V497" s="4">
        <v>42.89228057861328</v>
      </c>
      <c r="W497" s="4">
        <v>65.54971313476562</v>
      </c>
      <c r="X497" s="4">
        <v>499.5385131835938</v>
      </c>
      <c r="Y497" s="4">
        <v>2001.092651367188</v>
      </c>
      <c r="Z497" s="4">
        <v>100.7637176513672</v>
      </c>
      <c r="AA497" s="4">
        <v>101.725715637207</v>
      </c>
      <c r="AB497" s="4">
        <v>9.819377899169922</v>
      </c>
      <c r="AC497" s="4">
        <v>0.2459551244974136</v>
      </c>
      <c r="AD497" s="4">
        <v>0.3186837136745453</v>
      </c>
      <c r="AE497" s="4">
        <v>0.003085891250520945</v>
      </c>
      <c r="AF497" s="4">
        <v>0.2925232946872711</v>
      </c>
      <c r="AG497" s="4">
        <v>0.005063615739345551</v>
      </c>
      <c r="AH497" s="4">
        <v>0.6666666865348816</v>
      </c>
      <c r="AI497" s="4">
        <v>-0.2195652425289154</v>
      </c>
      <c r="AJ497" s="4">
        <v>2.737391471862793</v>
      </c>
      <c r="AK497" s="4">
        <v>1</v>
      </c>
      <c r="AL497" s="4">
        <v>0</v>
      </c>
      <c r="AM497" s="4">
        <v>0.1599999964237213</v>
      </c>
      <c r="AN497" s="4">
        <v>111115</v>
      </c>
      <c r="AO497" s="4">
        <f>X497*0.000001/(K497*0.0001)</f>
        <v>0.8325641886393228</v>
      </c>
      <c r="AP497" s="4">
        <f>(U497-T497)/(1000-U497)*AO497</f>
        <v>0.00601631468584159</v>
      </c>
      <c r="AQ497" s="4">
        <f>(P497+273.15)</f>
        <v>298.0848545074463</v>
      </c>
      <c r="AR497" s="4">
        <f>(O497+273.15)</f>
        <v>298.1196350097656</v>
      </c>
      <c r="AS497" s="4">
        <f>(Y497*AK497+Z497*AL497)*AM497</f>
        <v>320.174817062285</v>
      </c>
      <c r="AT497" s="4">
        <f>((AS497+0.00000010773*(AR497^4-AQ497^4))-AP497*44100)/(L497*0.92*2*29.3+0.00000043092*AQ497^3)</f>
        <v>0.628092883747567</v>
      </c>
      <c r="AU497" s="4">
        <f>0.61365*EXP(17.502*J497/(240.97+J497))</f>
        <v>3.167348929833517</v>
      </c>
      <c r="AV497" s="4">
        <f>AU497*1000/AA497</f>
        <v>31.13616758548546</v>
      </c>
      <c r="AW497" s="4">
        <f>(AV497-U497)</f>
        <v>10.68705373966027</v>
      </c>
      <c r="AX497" s="4">
        <f>IF(D497,P497,(O497+P497)/2)</f>
        <v>24.95224475860596</v>
      </c>
      <c r="AY497" s="4">
        <f>0.61365*EXP(17.502*AX497/(240.97+AX497))</f>
        <v>3.17063590738824</v>
      </c>
      <c r="AZ497" s="4">
        <f>IF(AW497&lt;&gt;0,(1000-(AV497+U497)/2)/AW497*AP497,0)</f>
        <v>0.5484334771300287</v>
      </c>
      <c r="BA497" s="4">
        <f>U497*AA497/1000</f>
        <v>2.080200740113287</v>
      </c>
      <c r="BB497" s="4">
        <f>(AY497-BA497)</f>
        <v>1.090435167274953</v>
      </c>
      <c r="BC497" s="4">
        <f>1/(1.6/F497+1.37/N497)</f>
        <v>0.3525577923853564</v>
      </c>
      <c r="BD497" s="4">
        <f>G497*AA497*0.001</f>
        <v>140.341771235655</v>
      </c>
      <c r="BE497" s="4">
        <f>G497/S497</f>
        <v>1.327644573742029</v>
      </c>
      <c r="BF497" s="4">
        <f>(1-AP497*AA497/AU497/F497)*100</f>
        <v>71.57139420379102</v>
      </c>
      <c r="BG497" s="4">
        <f>(S497-E497/(N497/1.35))</f>
        <v>1099.658260962040</v>
      </c>
      <c r="BH497" s="4">
        <f>E497*BF497/100/BG497</f>
        <v>-0.08286046981386465</v>
      </c>
    </row>
    <row r="498" ht="16" customHeight="1">
      <c r="A498" s="4">
        <v>462</v>
      </c>
      <c r="B498" t="s" s="2">
        <v>559</v>
      </c>
      <c r="C498" s="4">
        <v>2660.000019356608</v>
      </c>
      <c r="D498" s="4">
        <v>0</v>
      </c>
      <c r="E498" s="4">
        <f>(R498-S498*(1000-T498)/(1000-U498))*AO498</f>
        <v>-194.3917671278925</v>
      </c>
      <c r="F498" s="4">
        <f>IF(AZ498&lt;&gt;0,1/(1/AZ498-1/N498),0)</f>
        <v>0.6799011905969391</v>
      </c>
      <c r="G498" s="4">
        <f>((BC498-AP498/2)*S498-E498)/(BC498+AP498/2)</f>
        <v>1362.760385724413</v>
      </c>
      <c r="H498" s="4">
        <f>AP498*1000</f>
        <v>6.066168533956799</v>
      </c>
      <c r="I498" s="4">
        <f>(AU498-BA498)</f>
        <v>1.095765195127457</v>
      </c>
      <c r="J498" s="4">
        <f>(P498+AT498*D498)</f>
        <v>25.0111198425293</v>
      </c>
      <c r="K498" s="4">
        <v>6</v>
      </c>
      <c r="L498" s="4">
        <f>(K498*AI498+AJ498)</f>
        <v>1.420000016689301</v>
      </c>
      <c r="M498" s="4">
        <v>1</v>
      </c>
      <c r="N498" s="4">
        <f>L498*(M498+1)*(M498+1)/(M498*M498+1)</f>
        <v>2.840000033378601</v>
      </c>
      <c r="O498" s="4">
        <v>25.00301742553711</v>
      </c>
      <c r="P498" s="4">
        <v>25.0111198425293</v>
      </c>
      <c r="Q498" s="4">
        <v>25.43193626403809</v>
      </c>
      <c r="R498" s="4">
        <v>602.9530639648438</v>
      </c>
      <c r="S498" s="4">
        <v>830.3909912109375</v>
      </c>
      <c r="T498" s="4">
        <v>13.36958026885986</v>
      </c>
      <c r="U498" s="4">
        <v>20.50637817382812</v>
      </c>
      <c r="V498" s="4">
        <v>42.78560256958008</v>
      </c>
      <c r="W498" s="4">
        <v>65.58690643310547</v>
      </c>
      <c r="X498" s="4">
        <v>499.532714843750</v>
      </c>
      <c r="Y498" s="4">
        <v>2001.051269531250</v>
      </c>
      <c r="Z498" s="4">
        <v>101.1652145385742</v>
      </c>
      <c r="AA498" s="4">
        <v>101.725471496582</v>
      </c>
      <c r="AB498" s="4">
        <v>9.819377899169922</v>
      </c>
      <c r="AC498" s="4">
        <v>0.2459551244974136</v>
      </c>
      <c r="AD498" s="4">
        <v>0.3186837136745453</v>
      </c>
      <c r="AE498" s="4">
        <v>0.003085891250520945</v>
      </c>
      <c r="AF498" s="4">
        <v>0.2925232946872711</v>
      </c>
      <c r="AG498" s="4">
        <v>0.005063615739345551</v>
      </c>
      <c r="AH498" s="4">
        <v>0.6666666865348816</v>
      </c>
      <c r="AI498" s="4">
        <v>-0.2195652425289154</v>
      </c>
      <c r="AJ498" s="4">
        <v>2.737391471862793</v>
      </c>
      <c r="AK498" s="4">
        <v>1</v>
      </c>
      <c r="AL498" s="4">
        <v>0</v>
      </c>
      <c r="AM498" s="4">
        <v>0.1599999964237213</v>
      </c>
      <c r="AN498" s="4">
        <v>111115</v>
      </c>
      <c r="AO498" s="4">
        <f>X498*0.000001/(K498*0.0001)</f>
        <v>0.8325545247395832</v>
      </c>
      <c r="AP498" s="4">
        <f>(U498-T498)/(1000-U498)*AO498</f>
        <v>0.006066168533956799</v>
      </c>
      <c r="AQ498" s="4">
        <f>(P498+273.15)</f>
        <v>298.1611198425293</v>
      </c>
      <c r="AR498" s="4">
        <f>(O498+273.15)</f>
        <v>298.1530174255371</v>
      </c>
      <c r="AS498" s="4">
        <f>(Y498*AK498+Z498*AL498)*AM498</f>
        <v>320.168195968683</v>
      </c>
      <c r="AT498" s="4">
        <f>((AS498+0.00000010773*(AR498^4-AQ498^4))-AP498*44100)/(L498*0.92*2*29.3+0.00000043092*AQ498^3)</f>
        <v>0.5974001985771111</v>
      </c>
      <c r="AU498" s="4">
        <f>0.61365*EXP(17.502*J498/(240.97+J498))</f>
        <v>3.181786183547342</v>
      </c>
      <c r="AV498" s="4">
        <f>AU498*1000/AA498</f>
        <v>31.27816599654934</v>
      </c>
      <c r="AW498" s="4">
        <f>(AV498-U498)</f>
        <v>10.77178782272122</v>
      </c>
      <c r="AX498" s="4">
        <f>IF(D498,P498,(O498+P498)/2)</f>
        <v>25.0070686340332</v>
      </c>
      <c r="AY498" s="4">
        <f>0.61365*EXP(17.502*AX498/(240.97+AX498))</f>
        <v>3.181017834078571</v>
      </c>
      <c r="AZ498" s="4">
        <f>IF(AW498&lt;&gt;0,(1000-(AV498+U498)/2)/AW498*AP498,0)</f>
        <v>0.5485720425440199</v>
      </c>
      <c r="BA498" s="4">
        <f>U498*AA498/1000</f>
        <v>2.086020988419885</v>
      </c>
      <c r="BB498" s="4">
        <f>(AY498-BA498)</f>
        <v>1.094996845658686</v>
      </c>
      <c r="BC498" s="4">
        <f>1/(1.6/F498+1.37/N498)</f>
        <v>0.3526494124685366</v>
      </c>
      <c r="BD498" s="4">
        <f>G498*AA498*0.001</f>
        <v>138.627442774680</v>
      </c>
      <c r="BE498" s="4">
        <f>G498/S498</f>
        <v>1.641106900421855</v>
      </c>
      <c r="BF498" s="4">
        <f>(1-AP498*AA498/AU498/F498)*100</f>
        <v>71.47488590896786</v>
      </c>
      <c r="BG498" s="4">
        <f>(S498-E498/(N498/1.35))</f>
        <v>922.7955273159801</v>
      </c>
      <c r="BH498" s="4">
        <f>E498*BF498/100/BG498</f>
        <v>-0.1505656341608079</v>
      </c>
    </row>
    <row r="499" ht="16" customHeight="1">
      <c r="A499" s="4">
        <v>463</v>
      </c>
      <c r="B499" t="s" s="2">
        <v>560</v>
      </c>
      <c r="C499" s="4">
        <v>2665.000019244850</v>
      </c>
      <c r="D499" s="4">
        <v>0</v>
      </c>
      <c r="E499" s="4">
        <f>(R499-S499*(1000-T499)/(1000-U499))*AO499</f>
        <v>-163.6164879097269</v>
      </c>
      <c r="F499" s="4">
        <f>IF(AZ499&lt;&gt;0,1/(1/AZ499-1/N499),0)</f>
        <v>0.679028253812448</v>
      </c>
      <c r="G499" s="4">
        <f>((BC499-AP499/2)*S499-E499)/(BC499+AP499/2)</f>
        <v>1065.617153582104</v>
      </c>
      <c r="H499" s="4">
        <f>AP499*1000</f>
        <v>6.106876226027459</v>
      </c>
      <c r="I499" s="4">
        <f>(AU499-BA499)</f>
        <v>1.104162796048918</v>
      </c>
      <c r="J499" s="4">
        <f>(P499+AT499*D499)</f>
        <v>25.08005332946777</v>
      </c>
      <c r="K499" s="4">
        <v>6</v>
      </c>
      <c r="L499" s="4">
        <f>(K499*AI499+AJ499)</f>
        <v>1.420000016689301</v>
      </c>
      <c r="M499" s="4">
        <v>1</v>
      </c>
      <c r="N499" s="4">
        <f>L499*(M499+1)*(M499+1)/(M499*M499+1)</f>
        <v>2.840000033378601</v>
      </c>
      <c r="O499" s="4">
        <v>25.01656532287598</v>
      </c>
      <c r="P499" s="4">
        <v>25.08005332946777</v>
      </c>
      <c r="Q499" s="4">
        <v>25.34382629394531</v>
      </c>
      <c r="R499" s="4">
        <v>423.7239685058594</v>
      </c>
      <c r="S499" s="4">
        <v>615.732177734375</v>
      </c>
      <c r="T499" s="4">
        <v>13.36820793151855</v>
      </c>
      <c r="U499" s="4">
        <v>20.55260467529297</v>
      </c>
      <c r="V499" s="4">
        <v>42.73615646362305</v>
      </c>
      <c r="W499" s="4">
        <v>65.67013549804688</v>
      </c>
      <c r="X499" s="4">
        <v>499.529541015625</v>
      </c>
      <c r="Y499" s="4">
        <v>2000.8662109375</v>
      </c>
      <c r="Z499" s="4">
        <v>101.4994049072266</v>
      </c>
      <c r="AA499" s="4">
        <v>101.7254104614258</v>
      </c>
      <c r="AB499" s="4">
        <v>9.819377899169922</v>
      </c>
      <c r="AC499" s="4">
        <v>0.2459551244974136</v>
      </c>
      <c r="AD499" s="4">
        <v>0.3186837136745453</v>
      </c>
      <c r="AE499" s="4">
        <v>0.003085891250520945</v>
      </c>
      <c r="AF499" s="4">
        <v>0.2925232946872711</v>
      </c>
      <c r="AG499" s="4">
        <v>0.005063615739345551</v>
      </c>
      <c r="AH499" s="4">
        <v>0.6666666865348816</v>
      </c>
      <c r="AI499" s="4">
        <v>-0.2195652425289154</v>
      </c>
      <c r="AJ499" s="4">
        <v>2.737391471862793</v>
      </c>
      <c r="AK499" s="4">
        <v>1</v>
      </c>
      <c r="AL499" s="4">
        <v>0</v>
      </c>
      <c r="AM499" s="4">
        <v>0.1599999964237213</v>
      </c>
      <c r="AN499" s="4">
        <v>111115</v>
      </c>
      <c r="AO499" s="4">
        <f>X499*0.000001/(K499*0.0001)</f>
        <v>0.8325492350260415</v>
      </c>
      <c r="AP499" s="4">
        <f>(U499-T499)/(1000-U499)*AO499</f>
        <v>0.006106876226027459</v>
      </c>
      <c r="AQ499" s="4">
        <f>(P499+273.15)</f>
        <v>298.2300533294678</v>
      </c>
      <c r="AR499" s="4">
        <f>(O499+273.15)</f>
        <v>298.166565322876</v>
      </c>
      <c r="AS499" s="4">
        <f>(Y499*AK499+Z499*AL499)*AM499</f>
        <v>320.1385865943448</v>
      </c>
      <c r="AT499" s="4">
        <f>((AS499+0.00000010773*(AR499^4-AQ499^4))-AP499*44100)/(L499*0.92*2*29.3+0.00000043092*AQ499^3)</f>
        <v>0.5694130617435446</v>
      </c>
      <c r="AU499" s="4">
        <f>0.61365*EXP(17.502*J499/(240.97+J499))</f>
        <v>3.194884942694514</v>
      </c>
      <c r="AV499" s="4">
        <f>AU499*1000/AA499</f>
        <v>31.40695061541199</v>
      </c>
      <c r="AW499" s="4">
        <f>(AV499-U499)</f>
        <v>10.85434594011902</v>
      </c>
      <c r="AX499" s="4">
        <f>IF(D499,P499,(O499+P499)/2)</f>
        <v>25.04830932617188</v>
      </c>
      <c r="AY499" s="4">
        <f>0.61365*EXP(17.502*AX499/(240.97+AX499))</f>
        <v>3.188847097174603</v>
      </c>
      <c r="AZ499" s="4">
        <f>IF(AW499&lt;&gt;0,(1000-(AV499+U499)/2)/AW499*AP499,0)</f>
        <v>0.548003626601047</v>
      </c>
      <c r="BA499" s="4">
        <f>U499*AA499/1000</f>
        <v>2.090722146645596</v>
      </c>
      <c r="BB499" s="4">
        <f>(AY499-BA499)</f>
        <v>1.098124950529008</v>
      </c>
      <c r="BC499" s="4">
        <f>1/(1.6/F499+1.37/N499)</f>
        <v>0.3522735816673191</v>
      </c>
      <c r="BD499" s="4">
        <f>G499*AA499*0.001</f>
        <v>108.4003423428758</v>
      </c>
      <c r="BE499" s="4">
        <f>G499/S499</f>
        <v>1.730650422563767</v>
      </c>
      <c r="BF499" s="4">
        <f>(1-AP499*AA499/AU499/F499)*100</f>
        <v>71.36445185224554</v>
      </c>
      <c r="BG499" s="4">
        <f>(S499-E499/(N499/1.35))</f>
        <v>693.5076200168031</v>
      </c>
      <c r="BH499" s="4">
        <f>E499*BF499/100/BG499</f>
        <v>-0.1683673060922433</v>
      </c>
    </row>
    <row r="500" ht="16" customHeight="1">
      <c r="A500" s="4">
        <v>464</v>
      </c>
      <c r="B500" t="s" s="2">
        <v>561</v>
      </c>
      <c r="C500" s="4">
        <v>2670.000019133091</v>
      </c>
      <c r="D500" s="4">
        <v>0</v>
      </c>
      <c r="E500" s="4">
        <f>(R500-S500*(1000-T500)/(1000-U500))*AO500</f>
        <v>-66.03124294629774</v>
      </c>
      <c r="F500" s="4">
        <f>IF(AZ500&lt;&gt;0,1/(1/AZ500-1/N500),0)</f>
        <v>0.6828503706600857</v>
      </c>
      <c r="G500" s="4">
        <f>((BC500-AP500/2)*S500-E500)/(BC500+AP500/2)</f>
        <v>658.3742023979471</v>
      </c>
      <c r="H500" s="4">
        <f>AP500*1000</f>
        <v>6.143682104774594</v>
      </c>
      <c r="I500" s="4">
        <f>(AU500-BA500)</f>
        <v>1.105741804155213</v>
      </c>
      <c r="J500" s="4">
        <f>(P500+AT500*D500)</f>
        <v>25.10986518859863</v>
      </c>
      <c r="K500" s="4">
        <v>6</v>
      </c>
      <c r="L500" s="4">
        <f>(K500*AI500+AJ500)</f>
        <v>1.420000016689301</v>
      </c>
      <c r="M500" s="4">
        <v>1</v>
      </c>
      <c r="N500" s="4">
        <f>L500*(M500+1)*(M500+1)/(M500*M500+1)</f>
        <v>2.840000033378601</v>
      </c>
      <c r="O500" s="4">
        <v>25.01125144958496</v>
      </c>
      <c r="P500" s="4">
        <v>25.10986518859863</v>
      </c>
      <c r="Q500" s="4">
        <v>25.25789070129395</v>
      </c>
      <c r="R500" s="4">
        <v>405.9408569335938</v>
      </c>
      <c r="S500" s="4">
        <v>481.6972961425781</v>
      </c>
      <c r="T500" s="4">
        <v>13.3656759262085</v>
      </c>
      <c r="U500" s="4">
        <v>20.59297370910645</v>
      </c>
      <c r="V500" s="4">
        <v>42.73109817504883</v>
      </c>
      <c r="W500" s="4">
        <v>65.80708312988281</v>
      </c>
      <c r="X500" s="4">
        <v>499.5365295410156</v>
      </c>
      <c r="Y500" s="4">
        <v>2000.515991210938</v>
      </c>
      <c r="Z500" s="4">
        <v>101.9006576538086</v>
      </c>
      <c r="AA500" s="4">
        <v>101.7251129150391</v>
      </c>
      <c r="AB500" s="4">
        <v>9.819377899169922</v>
      </c>
      <c r="AC500" s="4">
        <v>0.2459551244974136</v>
      </c>
      <c r="AD500" s="4">
        <v>0.3186837136745453</v>
      </c>
      <c r="AE500" s="4">
        <v>0.003085891250520945</v>
      </c>
      <c r="AF500" s="4">
        <v>0.2925232946872711</v>
      </c>
      <c r="AG500" s="4">
        <v>0.005063615739345551</v>
      </c>
      <c r="AH500" s="4">
        <v>0.6666666865348816</v>
      </c>
      <c r="AI500" s="4">
        <v>-0.2195652425289154</v>
      </c>
      <c r="AJ500" s="4">
        <v>2.737391471862793</v>
      </c>
      <c r="AK500" s="4">
        <v>1</v>
      </c>
      <c r="AL500" s="4">
        <v>0</v>
      </c>
      <c r="AM500" s="4">
        <v>0.1599999964237213</v>
      </c>
      <c r="AN500" s="4">
        <v>111115</v>
      </c>
      <c r="AO500" s="4">
        <f>X500*0.000001/(K500*0.0001)</f>
        <v>0.8325608825683593</v>
      </c>
      <c r="AP500" s="4">
        <f>(U500-T500)/(1000-U500)*AO500</f>
        <v>0.006143682104774594</v>
      </c>
      <c r="AQ500" s="4">
        <f>(P500+273.15)</f>
        <v>298.2598651885986</v>
      </c>
      <c r="AR500" s="4">
        <f>(O500+273.15)</f>
        <v>298.1612514495849</v>
      </c>
      <c r="AS500" s="4">
        <f>(Y500*AK500+Z500*AL500)*AM500</f>
        <v>320.0825514393473</v>
      </c>
      <c r="AT500" s="4">
        <f>((AS500+0.00000010773*(AR500^4-AQ500^4))-AP500*44100)/(L500*0.92*2*29.3+0.00000043092*AQ500^3)</f>
        <v>0.5457437599809765</v>
      </c>
      <c r="AU500" s="4">
        <f>0.61365*EXP(17.502*J500/(240.97+J500))</f>
        <v>3.200564379970497</v>
      </c>
      <c r="AV500" s="4">
        <f>AU500*1000/AA500</f>
        <v>31.46287370202884</v>
      </c>
      <c r="AW500" s="4">
        <f>(AV500-U500)</f>
        <v>10.8698999929224</v>
      </c>
      <c r="AX500" s="4">
        <f>IF(D500,P500,(O500+P500)/2)</f>
        <v>25.0605583190918</v>
      </c>
      <c r="AY500" s="4">
        <f>0.61365*EXP(17.502*AX500/(240.97+AX500))</f>
        <v>3.191175725646525</v>
      </c>
      <c r="AZ500" s="4">
        <f>IF(AW500&lt;&gt;0,(1000-(AV500+U500)/2)/AW500*AP500,0)</f>
        <v>0.5504903282989183</v>
      </c>
      <c r="BA500" s="4">
        <f>U500*AA500/1000</f>
        <v>2.094822575815284</v>
      </c>
      <c r="BB500" s="4">
        <f>(AY500-BA500)</f>
        <v>1.096353149831241</v>
      </c>
      <c r="BC500" s="4">
        <f>1/(1.6/F500+1.37/N500)</f>
        <v>0.3539179275872344</v>
      </c>
      <c r="BD500" s="4">
        <f>G500*AA500*0.001</f>
        <v>66.97319007927996</v>
      </c>
      <c r="BE500" s="4">
        <f>G500/S500</f>
        <v>1.366779941822788</v>
      </c>
      <c r="BF500" s="4">
        <f>(1-AP500*AA500/AU500/F500)*100</f>
        <v>71.40403220514166</v>
      </c>
      <c r="BG500" s="4">
        <f>(S500-E500/(N500/1.35))</f>
        <v>513.0853866108216</v>
      </c>
      <c r="BH500" s="4">
        <f>E500*BF500/100/BG500</f>
        <v>-0.09189302835200906</v>
      </c>
    </row>
    <row r="501" ht="16" customHeight="1">
      <c r="A501" s="4">
        <v>465</v>
      </c>
      <c r="B501" t="s" s="2">
        <v>562</v>
      </c>
      <c r="C501" s="4">
        <v>2675.500019010156</v>
      </c>
      <c r="D501" s="4">
        <v>0</v>
      </c>
      <c r="E501" s="4">
        <f>(R501-S501*(1000-T501)/(1000-U501))*AO501</f>
        <v>-16.21174374425399</v>
      </c>
      <c r="F501" s="4">
        <f>IF(AZ501&lt;&gt;0,1/(1/AZ501-1/N501),0)</f>
        <v>0.6908257559418371</v>
      </c>
      <c r="G501" s="4">
        <f>((BC501-AP501/2)*S501-E501)/(BC501+AP501/2)</f>
        <v>459.0983354550469</v>
      </c>
      <c r="H501" s="4">
        <f>AP501*1000</f>
        <v>6.176569196232988</v>
      </c>
      <c r="I501" s="4">
        <f>(AU501-BA501)</f>
        <v>1.101294945898527</v>
      </c>
      <c r="J501" s="4">
        <f>(P501+AT501*D501)</f>
        <v>25.10650634765625</v>
      </c>
      <c r="K501" s="4">
        <v>6</v>
      </c>
      <c r="L501" s="4">
        <f>(K501*AI501+AJ501)</f>
        <v>1.420000016689301</v>
      </c>
      <c r="M501" s="4">
        <v>1</v>
      </c>
      <c r="N501" s="4">
        <f>L501*(M501+1)*(M501+1)/(M501*M501+1)</f>
        <v>2.840000033378601</v>
      </c>
      <c r="O501" s="4">
        <v>25.00003814697266</v>
      </c>
      <c r="P501" s="4">
        <v>25.10650634765625</v>
      </c>
      <c r="Q501" s="4">
        <v>25.20724487304688</v>
      </c>
      <c r="R501" s="4">
        <v>404.9934692382812</v>
      </c>
      <c r="S501" s="4">
        <v>421.3395080566406</v>
      </c>
      <c r="T501" s="4">
        <v>13.36485195159912</v>
      </c>
      <c r="U501" s="4">
        <v>20.63043212890625</v>
      </c>
      <c r="V501" s="4">
        <v>42.75237655639648</v>
      </c>
      <c r="W501" s="4">
        <v>65.96993255615234</v>
      </c>
      <c r="X501" s="4">
        <v>499.5452880859375</v>
      </c>
      <c r="Y501" s="4">
        <v>1999.900756835938</v>
      </c>
      <c r="Z501" s="4">
        <v>102.2795181274414</v>
      </c>
      <c r="AA501" s="4">
        <v>101.7249221801758</v>
      </c>
      <c r="AB501" s="4">
        <v>9.819377899169922</v>
      </c>
      <c r="AC501" s="4">
        <v>0.2459551244974136</v>
      </c>
      <c r="AD501" s="4">
        <v>0.3186837136745453</v>
      </c>
      <c r="AE501" s="4">
        <v>0.003085891250520945</v>
      </c>
      <c r="AF501" s="4">
        <v>0.2925232946872711</v>
      </c>
      <c r="AG501" s="4">
        <v>0.005063615739345551</v>
      </c>
      <c r="AH501" s="4">
        <v>0.6666666865348816</v>
      </c>
      <c r="AI501" s="4">
        <v>-0.2195652425289154</v>
      </c>
      <c r="AJ501" s="4">
        <v>2.737391471862793</v>
      </c>
      <c r="AK501" s="4">
        <v>1</v>
      </c>
      <c r="AL501" s="4">
        <v>0</v>
      </c>
      <c r="AM501" s="4">
        <v>0.1599999964237213</v>
      </c>
      <c r="AN501" s="4">
        <v>111115</v>
      </c>
      <c r="AO501" s="4">
        <f>X501*0.000001/(K501*0.0001)</f>
        <v>0.832575480143229</v>
      </c>
      <c r="AP501" s="4">
        <f>(U501-T501)/(1000-U501)*AO501</f>
        <v>0.006176569196232988</v>
      </c>
      <c r="AQ501" s="4">
        <f>(P501+273.15)</f>
        <v>298.2565063476562</v>
      </c>
      <c r="AR501" s="4">
        <f>(O501+273.15)</f>
        <v>298.1500381469726</v>
      </c>
      <c r="AS501" s="4">
        <f>(Y501*AK501+Z501*AL501)*AM501</f>
        <v>319.9841139415475</v>
      </c>
      <c r="AT501" s="4">
        <f>((AS501+0.00000010773*(AR501^4-AQ501^4))-AP501*44100)/(L501*0.92*2*29.3+0.00000043092*AQ501^3)</f>
        <v>0.5271251495825308</v>
      </c>
      <c r="AU501" s="4">
        <f>0.61365*EXP(17.502*J501/(240.97+J501))</f>
        <v>3.199924048754914</v>
      </c>
      <c r="AV501" s="4">
        <f>AU501*1000/AA501</f>
        <v>31.45663796220153</v>
      </c>
      <c r="AW501" s="4">
        <f>(AV501-U501)</f>
        <v>10.82620583329528</v>
      </c>
      <c r="AX501" s="4">
        <f>IF(D501,P501,(O501+P501)/2)</f>
        <v>25.05327224731445</v>
      </c>
      <c r="AY501" s="4">
        <f>0.61365*EXP(17.502*AX501/(240.97+AX501))</f>
        <v>3.189790407948761</v>
      </c>
      <c r="AZ501" s="4">
        <f>IF(AW501&lt;&gt;0,(1000-(AV501+U501)/2)/AW501*AP501,0)</f>
        <v>0.5556618442823885</v>
      </c>
      <c r="BA501" s="4">
        <f>U501*AA501/1000</f>
        <v>2.098629102856386</v>
      </c>
      <c r="BB501" s="4">
        <f>(AY501-BA501)</f>
        <v>1.091161305092375</v>
      </c>
      <c r="BC501" s="4">
        <f>1/(1.6/F501+1.37/N501)</f>
        <v>0.3573389864619431</v>
      </c>
      <c r="BD501" s="4">
        <f>G501*AA501*0.001</f>
        <v>46.70174244721289</v>
      </c>
      <c r="BE501" s="4">
        <f>G501/S501</f>
        <v>1.089616156748658</v>
      </c>
      <c r="BF501" s="4">
        <f>(1-AP501*AA501/AU501/F501)*100</f>
        <v>71.57722440360259</v>
      </c>
      <c r="BG501" s="4">
        <f>(S501-E501/(N501/1.35))</f>
        <v>429.0457946050624</v>
      </c>
      <c r="BH501" s="4">
        <f>E501*BF501/100/BG501</f>
        <v>-0.02704586863563857</v>
      </c>
    </row>
    <row r="502" ht="16" customHeight="1">
      <c r="A502" s="4">
        <v>466</v>
      </c>
      <c r="B502" t="s" s="2">
        <v>563</v>
      </c>
      <c r="C502" s="4">
        <v>2680.500018898398</v>
      </c>
      <c r="D502" s="4">
        <v>0</v>
      </c>
      <c r="E502" s="4">
        <f>(R502-S502*(1000-T502)/(1000-U502))*AO502</f>
        <v>0.5931056089607507</v>
      </c>
      <c r="F502" s="4">
        <f>IF(AZ502&lt;&gt;0,1/(1/AZ502-1/N502),0)</f>
        <v>0.691270150502327</v>
      </c>
      <c r="G502" s="4">
        <f>((BC502-AP502/2)*S502-E502)/(BC502+AP502/2)</f>
        <v>391.1931234708989</v>
      </c>
      <c r="H502" s="4">
        <f>AP502*1000</f>
        <v>6.19716763078091</v>
      </c>
      <c r="I502" s="4">
        <f>(AU502-BA502)</f>
        <v>1.104348792379939</v>
      </c>
      <c r="J502" s="4">
        <f>(P502+AT502*D502)</f>
        <v>25.13538360595703</v>
      </c>
      <c r="K502" s="4">
        <v>6</v>
      </c>
      <c r="L502" s="4">
        <f>(K502*AI502+AJ502)</f>
        <v>1.420000016689301</v>
      </c>
      <c r="M502" s="4">
        <v>1</v>
      </c>
      <c r="N502" s="4">
        <f>L502*(M502+1)*(M502+1)/(M502*M502+1)</f>
        <v>2.840000033378601</v>
      </c>
      <c r="O502" s="4">
        <v>24.97577476501465</v>
      </c>
      <c r="P502" s="4">
        <v>25.13538360595703</v>
      </c>
      <c r="Q502" s="4">
        <v>25.0203742980957</v>
      </c>
      <c r="R502" s="4">
        <v>403.3940124511719</v>
      </c>
      <c r="S502" s="4">
        <v>399.7064819335938</v>
      </c>
      <c r="T502" s="4">
        <v>13.3650074005127</v>
      </c>
      <c r="U502" s="4">
        <v>20.65462303161621</v>
      </c>
      <c r="V502" s="4">
        <v>42.80661773681641</v>
      </c>
      <c r="W502" s="4">
        <v>66.13712310791016</v>
      </c>
      <c r="X502" s="4">
        <v>499.5462951660156</v>
      </c>
      <c r="Y502" s="4">
        <v>1999.303955078125</v>
      </c>
      <c r="Z502" s="4">
        <v>102.6595840454102</v>
      </c>
      <c r="AA502" s="4">
        <v>101.7246398925781</v>
      </c>
      <c r="AB502" s="4">
        <v>9.819377899169922</v>
      </c>
      <c r="AC502" s="4">
        <v>0.2459551244974136</v>
      </c>
      <c r="AD502" s="4">
        <v>0.3186837136745453</v>
      </c>
      <c r="AE502" s="4">
        <v>0.003085891250520945</v>
      </c>
      <c r="AF502" s="4">
        <v>0.2925232946872711</v>
      </c>
      <c r="AG502" s="4">
        <v>0.005063615739345551</v>
      </c>
      <c r="AH502" s="4">
        <v>0.6666666865348816</v>
      </c>
      <c r="AI502" s="4">
        <v>-0.2195652425289154</v>
      </c>
      <c r="AJ502" s="4">
        <v>2.737391471862793</v>
      </c>
      <c r="AK502" s="4">
        <v>1</v>
      </c>
      <c r="AL502" s="4">
        <v>0</v>
      </c>
      <c r="AM502" s="4">
        <v>0.1599999964237213</v>
      </c>
      <c r="AN502" s="4">
        <v>111115</v>
      </c>
      <c r="AO502" s="4">
        <f>X502*0.000001/(K502*0.0001)</f>
        <v>0.8325771586100259</v>
      </c>
      <c r="AP502" s="4">
        <f>(U502-T502)/(1000-U502)*AO502</f>
        <v>0.006197167630780909</v>
      </c>
      <c r="AQ502" s="4">
        <f>(P502+273.15)</f>
        <v>298.285383605957</v>
      </c>
      <c r="AR502" s="4">
        <f>(O502+273.15)</f>
        <v>298.1257747650146</v>
      </c>
      <c r="AS502" s="4">
        <f>(Y502*AK502+Z502*AL502)*AM502</f>
        <v>319.8886256624319</v>
      </c>
      <c r="AT502" s="4">
        <f>((AS502+0.00000010773*(AR502^4-AQ502^4))-AP502*44100)/(L502*0.92*2*29.3+0.00000043092*AQ502^3)</f>
        <v>0.5087948305855725</v>
      </c>
      <c r="AU502" s="4">
        <f>0.61365*EXP(17.502*J502/(240.97+J502))</f>
        <v>3.205432882388048</v>
      </c>
      <c r="AV502" s="4">
        <f>AU502*1000/AA502</f>
        <v>31.51087962339317</v>
      </c>
      <c r="AW502" s="4">
        <f>(AV502-U502)</f>
        <v>10.85625659177696</v>
      </c>
      <c r="AX502" s="4">
        <f>IF(D502,P502,(O502+P502)/2)</f>
        <v>25.05557918548584</v>
      </c>
      <c r="AY502" s="4">
        <f>0.61365*EXP(17.502*AX502/(240.97+AX502))</f>
        <v>3.19022897458048</v>
      </c>
      <c r="AZ502" s="4">
        <f>IF(AW502&lt;&gt;0,(1000-(AV502+U502)/2)/AW502*AP502,0)</f>
        <v>0.5559493180277245</v>
      </c>
      <c r="BA502" s="4">
        <f>U502*AA502/1000</f>
        <v>2.101084090008109</v>
      </c>
      <c r="BB502" s="4">
        <f>(AY502-BA502)</f>
        <v>1.089144884572371</v>
      </c>
      <c r="BC502" s="4">
        <f>1/(1.6/F502+1.37/N502)</f>
        <v>0.3575292100295646</v>
      </c>
      <c r="BD502" s="4">
        <f>G502*AA502*0.001</f>
        <v>39.79397961353004</v>
      </c>
      <c r="BE502" s="4">
        <f>G502/S502</f>
        <v>0.9787009747214727</v>
      </c>
      <c r="BF502" s="4">
        <f>(1-AP502*AA502/AU502/F502)*100</f>
        <v>71.54982690895571</v>
      </c>
      <c r="BG502" s="4">
        <f>(S502-E502/(N502/1.35))</f>
        <v>399.4245479326478</v>
      </c>
      <c r="BH502" s="4">
        <f>E502*BF502/100/BG502</f>
        <v>0.001062443554847016</v>
      </c>
    </row>
    <row r="503" ht="16" customHeight="1">
      <c r="A503" s="4">
        <v>467</v>
      </c>
      <c r="B503" t="s" s="2">
        <v>564</v>
      </c>
      <c r="C503" s="4">
        <v>2685.500018786639</v>
      </c>
      <c r="D503" s="4">
        <v>0</v>
      </c>
      <c r="E503" s="4">
        <f>(R503-S503*(1000-T503)/(1000-U503))*AO503</f>
        <v>7.392242494106607</v>
      </c>
      <c r="F503" s="4">
        <f>IF(AZ503&lt;&gt;0,1/(1/AZ503-1/N503),0)</f>
        <v>0.6896852884987587</v>
      </c>
      <c r="G503" s="4">
        <f>((BC503-AP503/2)*S503-E503)/(BC503+AP503/2)</f>
        <v>362.5184316630371</v>
      </c>
      <c r="H503" s="4">
        <f>AP503*1000</f>
        <v>6.211706969929446</v>
      </c>
      <c r="I503" s="4">
        <f>(AU503-BA503)</f>
        <v>1.108938392281269</v>
      </c>
      <c r="J503" s="4">
        <f>(P503+AT503*D503)</f>
        <v>25.16793251037598</v>
      </c>
      <c r="K503" s="4">
        <v>6</v>
      </c>
      <c r="L503" s="4">
        <f>(K503*AI503+AJ503)</f>
        <v>1.420000016689301</v>
      </c>
      <c r="M503" s="4">
        <v>1</v>
      </c>
      <c r="N503" s="4">
        <f>L503*(M503+1)*(M503+1)/(M503*M503+1)</f>
        <v>2.840000033378601</v>
      </c>
      <c r="O503" s="4">
        <v>24.91055870056152</v>
      </c>
      <c r="P503" s="4">
        <v>25.16793251037598</v>
      </c>
      <c r="Q503" s="4">
        <v>24.74233055114746</v>
      </c>
      <c r="R503" s="4">
        <v>401.5679626464844</v>
      </c>
      <c r="S503" s="4">
        <v>389.7813110351562</v>
      </c>
      <c r="T503" s="4">
        <v>13.36421585083008</v>
      </c>
      <c r="U503" s="4">
        <v>20.67070007324219</v>
      </c>
      <c r="V503" s="4">
        <v>42.95285415649414</v>
      </c>
      <c r="W503" s="4">
        <v>66.42378997802734</v>
      </c>
      <c r="X503" s="4">
        <v>499.5540771484375</v>
      </c>
      <c r="Y503" s="4">
        <v>1998.696899414062</v>
      </c>
      <c r="Z503" s="4">
        <v>102.9723892211914</v>
      </c>
      <c r="AA503" s="4">
        <v>101.7243576049805</v>
      </c>
      <c r="AB503" s="4">
        <v>9.819377899169922</v>
      </c>
      <c r="AC503" s="4">
        <v>0.2459551244974136</v>
      </c>
      <c r="AD503" s="4">
        <v>0.3186837136745453</v>
      </c>
      <c r="AE503" s="4">
        <v>0.003085891250520945</v>
      </c>
      <c r="AF503" s="4">
        <v>0.2925232946872711</v>
      </c>
      <c r="AG503" s="4">
        <v>0.005063615739345551</v>
      </c>
      <c r="AH503" s="4">
        <v>0.6666666865348816</v>
      </c>
      <c r="AI503" s="4">
        <v>-0.2195652425289154</v>
      </c>
      <c r="AJ503" s="4">
        <v>2.737391471862793</v>
      </c>
      <c r="AK503" s="4">
        <v>1</v>
      </c>
      <c r="AL503" s="4">
        <v>0</v>
      </c>
      <c r="AM503" s="4">
        <v>0.1599999964237213</v>
      </c>
      <c r="AN503" s="4">
        <v>111115</v>
      </c>
      <c r="AO503" s="4">
        <f>X503*0.000001/(K503*0.0001)</f>
        <v>0.8325901285807291</v>
      </c>
      <c r="AP503" s="4">
        <f>(U503-T503)/(1000-U503)*AO503</f>
        <v>0.006211706969929446</v>
      </c>
      <c r="AQ503" s="4">
        <f>(P503+273.15)</f>
        <v>298.317932510376</v>
      </c>
      <c r="AR503" s="4">
        <f>(O503+273.15)</f>
        <v>298.0605587005615</v>
      </c>
      <c r="AS503" s="4">
        <f>(Y503*AK503+Z503*AL503)*AM503</f>
        <v>319.7914967583529</v>
      </c>
      <c r="AT503" s="4">
        <f>((AS503+0.00000010773*(AR503^4-AQ503^4))-AP503*44100)/(L503*0.92*2*29.3+0.00000043092*AQ503^3)</f>
        <v>0.4876922597182621</v>
      </c>
      <c r="AU503" s="4">
        <f>0.61365*EXP(17.502*J503/(240.97+J503))</f>
        <v>3.211652078477053</v>
      </c>
      <c r="AV503" s="4">
        <f>AU503*1000/AA503</f>
        <v>31.57210479469087</v>
      </c>
      <c r="AW503" s="4">
        <f>(AV503-U503)</f>
        <v>10.90140472144869</v>
      </c>
      <c r="AX503" s="4">
        <f>IF(D503,P503,(O503+P503)/2)</f>
        <v>25.03924560546875</v>
      </c>
      <c r="AY503" s="4">
        <f>0.61365*EXP(17.502*AX503/(240.97+AX503))</f>
        <v>3.187124969640349</v>
      </c>
      <c r="AZ503" s="4">
        <f>IF(AW503&lt;&gt;0,(1000-(AV503+U503)/2)/AW503*AP503,0)</f>
        <v>0.5549237577120368</v>
      </c>
      <c r="BA503" s="4">
        <f>U503*AA503/1000</f>
        <v>2.102713686195784</v>
      </c>
      <c r="BB503" s="4">
        <f>(AY503-BA503)</f>
        <v>1.084411283444565</v>
      </c>
      <c r="BC503" s="4">
        <f>1/(1.6/F503+1.37/N503)</f>
        <v>0.3568506150400655</v>
      </c>
      <c r="BD503" s="4">
        <f>G503*AA503*0.001</f>
        <v>36.87695458088746</v>
      </c>
      <c r="BE503" s="4">
        <f>G503/S503</f>
        <v>0.9300559606110509</v>
      </c>
      <c r="BF503" s="4">
        <f>(1-AP503*AA503/AU503/F503)*100</f>
        <v>71.47297634211867</v>
      </c>
      <c r="BG503" s="4">
        <f>(S503-E503/(N503/1.35))</f>
        <v>386.2673929894681</v>
      </c>
      <c r="BH503" s="4">
        <f>E503*BF503/100/BG503</f>
        <v>0.013678233847476</v>
      </c>
    </row>
    <row r="504" ht="16" customHeight="1">
      <c r="A504" s="4">
        <v>468</v>
      </c>
      <c r="B504" t="s" s="2">
        <v>565</v>
      </c>
      <c r="C504" s="4">
        <v>2691.000018663704</v>
      </c>
      <c r="D504" s="4">
        <v>0</v>
      </c>
      <c r="E504" s="4">
        <f>(R504-S504*(1000-T504)/(1000-U504))*AO504</f>
        <v>10.85907549802959</v>
      </c>
      <c r="F504" s="4">
        <f>IF(AZ504&lt;&gt;0,1/(1/AZ504-1/N504),0)</f>
        <v>0.6864812360263199</v>
      </c>
      <c r="G504" s="4">
        <f>((BC504-AP504/2)*S504-E504)/(BC504+AP504/2)</f>
        <v>347.079071587956</v>
      </c>
      <c r="H504" s="4">
        <f>AP504*1000</f>
        <v>6.223724828596054</v>
      </c>
      <c r="I504" s="4">
        <f>(AU504-BA504)</f>
        <v>1.115200499369451</v>
      </c>
      <c r="J504" s="4">
        <f>(P504+AT504*D504)</f>
        <v>25.20692253112793</v>
      </c>
      <c r="K504" s="4">
        <v>6</v>
      </c>
      <c r="L504" s="4">
        <f>(K504*AI504+AJ504)</f>
        <v>1.420000016689301</v>
      </c>
      <c r="M504" s="4">
        <v>1</v>
      </c>
      <c r="N504" s="4">
        <f>L504*(M504+1)*(M504+1)/(M504*M504+1)</f>
        <v>2.840000033378601</v>
      </c>
      <c r="O504" s="4">
        <v>24.80277061462402</v>
      </c>
      <c r="P504" s="4">
        <v>25.20692253112793</v>
      </c>
      <c r="Q504" s="4">
        <v>24.52988052368164</v>
      </c>
      <c r="R504" s="4">
        <v>399.9402770996094</v>
      </c>
      <c r="S504" s="4">
        <v>384.027099609375</v>
      </c>
      <c r="T504" s="4">
        <v>13.36211109161377</v>
      </c>
      <c r="U504" s="4">
        <v>20.68264198303223</v>
      </c>
      <c r="V504" s="4">
        <v>43.20595550537109</v>
      </c>
      <c r="W504" s="4">
        <v>66.86701202392578</v>
      </c>
      <c r="X504" s="4">
        <v>499.5540771484375</v>
      </c>
      <c r="Y504" s="4">
        <v>1998.748046875</v>
      </c>
      <c r="Z504" s="4">
        <v>103.3047866821289</v>
      </c>
      <c r="AA504" s="4">
        <v>101.7237243652344</v>
      </c>
      <c r="AB504" s="4">
        <v>9.819377899169922</v>
      </c>
      <c r="AC504" s="4">
        <v>0.2459551244974136</v>
      </c>
      <c r="AD504" s="4">
        <v>0.3186837136745453</v>
      </c>
      <c r="AE504" s="4">
        <v>0.003085891250520945</v>
      </c>
      <c r="AF504" s="4">
        <v>0.2925232946872711</v>
      </c>
      <c r="AG504" s="4">
        <v>0.005063615739345551</v>
      </c>
      <c r="AH504" s="4">
        <v>0.6666666865348816</v>
      </c>
      <c r="AI504" s="4">
        <v>-0.2195652425289154</v>
      </c>
      <c r="AJ504" s="4">
        <v>2.737391471862793</v>
      </c>
      <c r="AK504" s="4">
        <v>1</v>
      </c>
      <c r="AL504" s="4">
        <v>0</v>
      </c>
      <c r="AM504" s="4">
        <v>0.1599999964237213</v>
      </c>
      <c r="AN504" s="4">
        <v>111115</v>
      </c>
      <c r="AO504" s="4">
        <f>X504*0.000001/(K504*0.0001)</f>
        <v>0.8325901285807291</v>
      </c>
      <c r="AP504" s="4">
        <f>(U504-T504)/(1000-U504)*AO504</f>
        <v>0.006223724828596054</v>
      </c>
      <c r="AQ504" s="4">
        <f>(P504+273.15)</f>
        <v>298.3569225311279</v>
      </c>
      <c r="AR504" s="4">
        <f>(O504+273.15)</f>
        <v>297.952770614624</v>
      </c>
      <c r="AS504" s="4">
        <f>(Y504*AK504+Z504*AL504)*AM504</f>
        <v>319.799680351920</v>
      </c>
      <c r="AT504" s="4">
        <f>((AS504+0.00000010773*(AR504^4-AQ504^4))-AP504*44100)/(L504*0.92*2*29.3+0.00000043092*AQ504^3)</f>
        <v>0.4626990237313947</v>
      </c>
      <c r="AU504" s="4">
        <f>0.61365*EXP(17.502*J504/(240.97+J504))</f>
        <v>3.219115871596246</v>
      </c>
      <c r="AV504" s="4">
        <f>AU504*1000/AA504</f>
        <v>31.64567451382489</v>
      </c>
      <c r="AW504" s="4">
        <f>(AV504-U504)</f>
        <v>10.96303253079266</v>
      </c>
      <c r="AX504" s="4">
        <f>IF(D504,P504,(O504+P504)/2)</f>
        <v>25.00484657287598</v>
      </c>
      <c r="AY504" s="4">
        <f>0.61365*EXP(17.502*AX504/(240.97+AX504))</f>
        <v>3.180596468319613</v>
      </c>
      <c r="AZ504" s="4">
        <f>IF(AW504&lt;&gt;0,(1000-(AV504+U504)/2)/AW504*AP504,0)</f>
        <v>0.5528476076543914</v>
      </c>
      <c r="BA504" s="4">
        <f>U504*AA504/1000</f>
        <v>2.103915372226795</v>
      </c>
      <c r="BB504" s="4">
        <f>(AY504-BA504)</f>
        <v>1.076681096092818</v>
      </c>
      <c r="BC504" s="4">
        <f>1/(1.6/F504+1.37/N504)</f>
        <v>0.3554770854191712</v>
      </c>
      <c r="BD504" s="4">
        <f>G504*AA504*0.001</f>
        <v>35.30617581115468</v>
      </c>
      <c r="BE504" s="4">
        <f>G504/S504</f>
        <v>0.9037879668934774</v>
      </c>
      <c r="BF504" s="4">
        <f>(1-AP504*AA504/AU504/F504)*100</f>
        <v>71.35113935006341</v>
      </c>
      <c r="BG504" s="4">
        <f>(S504-E504/(N504/1.35))</f>
        <v>378.8652151903456</v>
      </c>
      <c r="BH504" s="4">
        <f>E504*BF504/100/BG504</f>
        <v>0.02045074021069729</v>
      </c>
    </row>
    <row r="505" ht="16" customHeight="1">
      <c r="A505" s="4">
        <v>469</v>
      </c>
      <c r="B505" t="s" s="2">
        <v>566</v>
      </c>
      <c r="C505" s="4">
        <v>2696.000018551946</v>
      </c>
      <c r="D505" s="4">
        <v>0</v>
      </c>
      <c r="E505" s="4">
        <f>(R505-S505*(1000-T505)/(1000-U505))*AO505</f>
        <v>13.03788112963968</v>
      </c>
      <c r="F505" s="4">
        <f>IF(AZ505&lt;&gt;0,1/(1/AZ505-1/N505),0)</f>
        <v>0.688487782833863</v>
      </c>
      <c r="G505" s="4">
        <f>((BC505-AP505/2)*S505-E505)/(BC505+AP505/2)</f>
        <v>338.320047104631</v>
      </c>
      <c r="H505" s="4">
        <f>AP505*1000</f>
        <v>6.232409619048081</v>
      </c>
      <c r="I505" s="4">
        <f>(AU505-BA505)</f>
        <v>1.114127823578369</v>
      </c>
      <c r="J505" s="4">
        <f>(P505+AT505*D505)</f>
        <v>25.20679664611816</v>
      </c>
      <c r="K505" s="4">
        <v>6</v>
      </c>
      <c r="L505" s="4">
        <f>(K505*AI505+AJ505)</f>
        <v>1.420000016689301</v>
      </c>
      <c r="M505" s="4">
        <v>1</v>
      </c>
      <c r="N505" s="4">
        <f>L505*(M505+1)*(M505+1)/(M505*M505+1)</f>
        <v>2.840000033378601</v>
      </c>
      <c r="O505" s="4">
        <v>24.71809196472168</v>
      </c>
      <c r="P505" s="4">
        <v>25.20679664611816</v>
      </c>
      <c r="Q505" s="4">
        <v>24.48865509033203</v>
      </c>
      <c r="R505" s="4">
        <v>399.7137451171875</v>
      </c>
      <c r="S505" s="4">
        <v>381.2008972167969</v>
      </c>
      <c r="T505" s="4">
        <v>13.36234855651855</v>
      </c>
      <c r="U505" s="4">
        <v>20.69298553466797</v>
      </c>
      <c r="V505" s="4">
        <v>43.42826843261719</v>
      </c>
      <c r="W505" s="4">
        <v>67.24617767333984</v>
      </c>
      <c r="X505" s="4">
        <v>499.5562438964844</v>
      </c>
      <c r="Y505" s="4">
        <v>1998.943481445312</v>
      </c>
      <c r="Z505" s="4">
        <v>103.568473815918</v>
      </c>
      <c r="AA505" s="4">
        <v>101.7235488891602</v>
      </c>
      <c r="AB505" s="4">
        <v>9.819377899169922</v>
      </c>
      <c r="AC505" s="4">
        <v>0.2459551244974136</v>
      </c>
      <c r="AD505" s="4">
        <v>0.3186837136745453</v>
      </c>
      <c r="AE505" s="4">
        <v>0.003085891250520945</v>
      </c>
      <c r="AF505" s="4">
        <v>0.2925232946872711</v>
      </c>
      <c r="AG505" s="4">
        <v>0.005063615739345551</v>
      </c>
      <c r="AH505" s="4">
        <v>0.6666666865348816</v>
      </c>
      <c r="AI505" s="4">
        <v>-0.2195652425289154</v>
      </c>
      <c r="AJ505" s="4">
        <v>2.737391471862793</v>
      </c>
      <c r="AK505" s="4">
        <v>1</v>
      </c>
      <c r="AL505" s="4">
        <v>0</v>
      </c>
      <c r="AM505" s="4">
        <v>0.1599999964237213</v>
      </c>
      <c r="AN505" s="4">
        <v>111115</v>
      </c>
      <c r="AO505" s="4">
        <f>X505*0.000001/(K505*0.0001)</f>
        <v>0.8325937398274739</v>
      </c>
      <c r="AP505" s="4">
        <f>(U505-T505)/(1000-U505)*AO505</f>
        <v>0.006232409619048081</v>
      </c>
      <c r="AQ505" s="4">
        <f>(P505+273.15)</f>
        <v>298.3567966461181</v>
      </c>
      <c r="AR505" s="4">
        <f>(O505+273.15)</f>
        <v>297.8680919647217</v>
      </c>
      <c r="AS505" s="4">
        <f>(Y505*AK505+Z505*AL505)*AM505</f>
        <v>319.830949882471</v>
      </c>
      <c r="AT505" s="4">
        <f>((AS505+0.00000010773*(AR505^4-AQ505^4))-AP505*44100)/(L505*0.92*2*29.3+0.00000043092*AQ505^3)</f>
        <v>0.4477551046112839</v>
      </c>
      <c r="AU505" s="4">
        <f>0.61365*EXP(17.502*J505/(240.97+J505))</f>
        <v>3.21909174927685</v>
      </c>
      <c r="AV505" s="4">
        <f>AU505*1000/AA505</f>
        <v>31.6454919674935</v>
      </c>
      <c r="AW505" s="4">
        <f>(AV505-U505)</f>
        <v>10.95250643282553</v>
      </c>
      <c r="AX505" s="4">
        <f>IF(D505,P505,(O505+P505)/2)</f>
        <v>24.96244430541992</v>
      </c>
      <c r="AY505" s="4">
        <f>0.61365*EXP(17.502*AX505/(240.97+AX505))</f>
        <v>3.172565137387617</v>
      </c>
      <c r="AZ505" s="4">
        <f>IF(AW505&lt;&gt;0,(1000-(AV505+U505)/2)/AW505*AP505,0)</f>
        <v>0.5541482436880812</v>
      </c>
      <c r="BA505" s="4">
        <f>U505*AA505/1000</f>
        <v>2.104963925698481</v>
      </c>
      <c r="BB505" s="4">
        <f>(AY505-BA505)</f>
        <v>1.067601211689136</v>
      </c>
      <c r="BC505" s="4">
        <f>1/(1.6/F505+1.37/N505)</f>
        <v>0.3563375193569738</v>
      </c>
      <c r="BD505" s="4">
        <f>G505*AA505*0.001</f>
        <v>34.4151158518309</v>
      </c>
      <c r="BE505" s="4">
        <f>G505/S505</f>
        <v>0.8875111511403957</v>
      </c>
      <c r="BF505" s="4">
        <f>(1-AP505*AA505/AU505/F505)*100</f>
        <v>71.39460827912356</v>
      </c>
      <c r="BG505" s="4">
        <f>(S505-E505/(N505/1.35))</f>
        <v>375.0033129498437</v>
      </c>
      <c r="BH505" s="4">
        <f>E505*BF505/100/BG505</f>
        <v>0.0248220318033537</v>
      </c>
    </row>
    <row r="506" ht="16" customHeight="1">
      <c r="A506" s="4">
        <v>470</v>
      </c>
      <c r="B506" t="s" s="2">
        <v>567</v>
      </c>
      <c r="C506" s="4">
        <v>2701.500018429011</v>
      </c>
      <c r="D506" s="4">
        <v>0</v>
      </c>
      <c r="E506" s="4">
        <f>(R506-S506*(1000-T506)/(1000-U506))*AO506</f>
        <v>14.3716028168254</v>
      </c>
      <c r="F506" s="4">
        <f>IF(AZ506&lt;&gt;0,1/(1/AZ506-1/N506),0)</f>
        <v>0.6834887613334747</v>
      </c>
      <c r="G506" s="4">
        <f>((BC506-AP506/2)*S506-E506)/(BC506+AP506/2)</f>
        <v>332.9350649516489</v>
      </c>
      <c r="H506" s="4">
        <f>AP506*1000</f>
        <v>6.234739155322721</v>
      </c>
      <c r="I506" s="4">
        <f>(AU506-BA506)</f>
        <v>1.121055825884791</v>
      </c>
      <c r="J506" s="4">
        <f>(P506+AT506*D506)</f>
        <v>25.24555397033691</v>
      </c>
      <c r="K506" s="4">
        <v>6</v>
      </c>
      <c r="L506" s="4">
        <f>(K506*AI506+AJ506)</f>
        <v>1.420000016689301</v>
      </c>
      <c r="M506" s="4">
        <v>1</v>
      </c>
      <c r="N506" s="4">
        <f>L506*(M506+1)*(M506+1)/(M506*M506+1)</f>
        <v>2.840000033378601</v>
      </c>
      <c r="O506" s="4">
        <v>24.64010810852051</v>
      </c>
      <c r="P506" s="4">
        <v>25.24555397033691</v>
      </c>
      <c r="Q506" s="4">
        <v>24.30626487731934</v>
      </c>
      <c r="R506" s="4">
        <v>399.8898010253906</v>
      </c>
      <c r="S506" s="4">
        <v>379.7836608886719</v>
      </c>
      <c r="T506" s="4">
        <v>13.36435985565186</v>
      </c>
      <c r="U506" s="4">
        <v>20.69804573059082</v>
      </c>
      <c r="V506" s="4">
        <v>43.64224243164062</v>
      </c>
      <c r="W506" s="4">
        <v>67.58860015869141</v>
      </c>
      <c r="X506" s="4">
        <v>499.5326232910156</v>
      </c>
      <c r="Y506" s="4">
        <v>1999.054809570312</v>
      </c>
      <c r="Z506" s="4">
        <v>103.8959808349609</v>
      </c>
      <c r="AA506" s="4">
        <v>101.7231369018555</v>
      </c>
      <c r="AB506" s="4">
        <v>9.819377899169922</v>
      </c>
      <c r="AC506" s="4">
        <v>0.2459551244974136</v>
      </c>
      <c r="AD506" s="4">
        <v>0.3186837136745453</v>
      </c>
      <c r="AE506" s="4">
        <v>0.003085891250520945</v>
      </c>
      <c r="AF506" s="4">
        <v>0.2925232946872711</v>
      </c>
      <c r="AG506" s="4">
        <v>0.005063615739345551</v>
      </c>
      <c r="AH506" s="4">
        <v>0.6666666865348816</v>
      </c>
      <c r="AI506" s="4">
        <v>-0.2195652425289154</v>
      </c>
      <c r="AJ506" s="4">
        <v>2.737391471862793</v>
      </c>
      <c r="AK506" s="4">
        <v>1</v>
      </c>
      <c r="AL506" s="4">
        <v>0</v>
      </c>
      <c r="AM506" s="4">
        <v>0.1599999964237213</v>
      </c>
      <c r="AN506" s="4">
        <v>111115</v>
      </c>
      <c r="AO506" s="4">
        <f>X506*0.000001/(K506*0.0001)</f>
        <v>0.8325543721516926</v>
      </c>
      <c r="AP506" s="4">
        <f>(U506-T506)/(1000-U506)*AO506</f>
        <v>0.006234739155322721</v>
      </c>
      <c r="AQ506" s="4">
        <f>(P506+273.15)</f>
        <v>298.3955539703369</v>
      </c>
      <c r="AR506" s="4">
        <f>(O506+273.15)</f>
        <v>297.7901081085205</v>
      </c>
      <c r="AS506" s="4">
        <f>(Y506*AK506+Z506*AL506)*AM506</f>
        <v>319.8487623820729</v>
      </c>
      <c r="AT506" s="4">
        <f>((AS506+0.00000010773*(AR506^4-AQ506^4))-AP506*44100)/(L506*0.92*2*29.3+0.00000043092*AQ506^3)</f>
        <v>0.431638323797122</v>
      </c>
      <c r="AU506" s="4">
        <f>0.61365*EXP(17.502*J506/(240.97+J506))</f>
        <v>3.226525965338547</v>
      </c>
      <c r="AV506" s="4">
        <f>AU506*1000/AA506</f>
        <v>31.71870297758871</v>
      </c>
      <c r="AW506" s="4">
        <f>(AV506-U506)</f>
        <v>11.02065724699789</v>
      </c>
      <c r="AX506" s="4">
        <f>IF(D506,P506,(O506+P506)/2)</f>
        <v>24.94283103942871</v>
      </c>
      <c r="AY506" s="4">
        <f>0.61365*EXP(17.502*AX506/(240.97+AX506))</f>
        <v>3.168856225445329</v>
      </c>
      <c r="AZ506" s="4">
        <f>IF(AW506&lt;&gt;0,(1000-(AV506+U506)/2)/AW506*AP506,0)</f>
        <v>0.5509051448990306</v>
      </c>
      <c r="BA506" s="4">
        <f>U506*AA506/1000</f>
        <v>2.105470139453755</v>
      </c>
      <c r="BB506" s="4">
        <f>(AY506-BA506)</f>
        <v>1.063386085991574</v>
      </c>
      <c r="BC506" s="4">
        <f>1/(1.6/F506+1.37/N506)</f>
        <v>0.3541922689101624</v>
      </c>
      <c r="BD506" s="4">
        <f>G506*AA506*0.001</f>
        <v>33.86719919150472</v>
      </c>
      <c r="BE506" s="4">
        <f>G506/S506</f>
        <v>0.8766439929843218</v>
      </c>
      <c r="BF506" s="4">
        <f>(1-AP506*AA506/AU506/F506)*100</f>
        <v>71.24115165919824</v>
      </c>
      <c r="BG506" s="4">
        <f>(S506-E506/(N506/1.35))</f>
        <v>372.9520892074444</v>
      </c>
      <c r="BH506" s="4">
        <f>E506*BF506/100/BG506</f>
        <v>0.02745257542423177</v>
      </c>
    </row>
    <row r="507" ht="16" customHeight="1">
      <c r="A507" s="4">
        <v>471</v>
      </c>
      <c r="B507" t="s" s="2">
        <v>568</v>
      </c>
      <c r="C507" s="4">
        <v>2707.000018306077</v>
      </c>
      <c r="D507" s="4">
        <v>0</v>
      </c>
      <c r="E507" s="4">
        <f>(R507-S507*(1000-T507)/(1000-U507))*AO507</f>
        <v>15.06313629659178</v>
      </c>
      <c r="F507" s="4">
        <f>IF(AZ507&lt;&gt;0,1/(1/AZ507-1/N507),0)</f>
        <v>0.6811939611600107</v>
      </c>
      <c r="G507" s="4">
        <f>((BC507-AP507/2)*S507-E507)/(BC507+AP507/2)</f>
        <v>330.2155110423604</v>
      </c>
      <c r="H507" s="4">
        <f>AP507*1000</f>
        <v>6.23092130325422</v>
      </c>
      <c r="I507" s="4">
        <f>(AU507-BA507)</f>
        <v>1.123400058113551</v>
      </c>
      <c r="J507" s="4">
        <f>(P507+AT507*D507)</f>
        <v>25.25619316101074</v>
      </c>
      <c r="K507" s="4">
        <v>6</v>
      </c>
      <c r="L507" s="4">
        <f>(K507*AI507+AJ507)</f>
        <v>1.420000016689301</v>
      </c>
      <c r="M507" s="4">
        <v>1</v>
      </c>
      <c r="N507" s="4">
        <f>L507*(M507+1)*(M507+1)/(M507*M507+1)</f>
        <v>2.840000033378601</v>
      </c>
      <c r="O507" s="4">
        <v>24.53158950805664</v>
      </c>
      <c r="P507" s="4">
        <v>25.25619316101074</v>
      </c>
      <c r="Q507" s="4">
        <v>23.98993492126465</v>
      </c>
      <c r="R507" s="4">
        <v>400.0501708984375</v>
      </c>
      <c r="S507" s="4">
        <v>379.119140625</v>
      </c>
      <c r="T507" s="4">
        <v>13.36555290222168</v>
      </c>
      <c r="U507" s="4">
        <v>20.69511604309082</v>
      </c>
      <c r="V507" s="4">
        <v>43.919189453125</v>
      </c>
      <c r="W507" s="4">
        <v>68.00592803955078</v>
      </c>
      <c r="X507" s="4">
        <v>499.509033203125</v>
      </c>
      <c r="Y507" s="4">
        <v>1998.578979492188</v>
      </c>
      <c r="Z507" s="4">
        <v>104.1833953857422</v>
      </c>
      <c r="AA507" s="4">
        <v>101.7229995727539</v>
      </c>
      <c r="AB507" s="4">
        <v>9.819377899169922</v>
      </c>
      <c r="AC507" s="4">
        <v>0.2459551244974136</v>
      </c>
      <c r="AD507" s="4">
        <v>0.3186837136745453</v>
      </c>
      <c r="AE507" s="4">
        <v>0.003085891250520945</v>
      </c>
      <c r="AF507" s="4">
        <v>0.2925232946872711</v>
      </c>
      <c r="AG507" s="4">
        <v>0.005063615739345551</v>
      </c>
      <c r="AH507" s="4">
        <v>0.6666666865348816</v>
      </c>
      <c r="AI507" s="4">
        <v>-0.2195652425289154</v>
      </c>
      <c r="AJ507" s="4">
        <v>2.737391471862793</v>
      </c>
      <c r="AK507" s="4">
        <v>1</v>
      </c>
      <c r="AL507" s="4">
        <v>0</v>
      </c>
      <c r="AM507" s="4">
        <v>0.1599999964237213</v>
      </c>
      <c r="AN507" s="4">
        <v>111115</v>
      </c>
      <c r="AO507" s="4">
        <f>X507*0.000001/(K507*0.0001)</f>
        <v>0.8325150553385416</v>
      </c>
      <c r="AP507" s="4">
        <f>(U507-T507)/(1000-U507)*AO507</f>
        <v>0.006230921303254221</v>
      </c>
      <c r="AQ507" s="4">
        <f>(P507+273.15)</f>
        <v>298.4061931610107</v>
      </c>
      <c r="AR507" s="4">
        <f>(O507+273.15)</f>
        <v>297.6815895080566</v>
      </c>
      <c r="AS507" s="4">
        <f>(Y507*AK507+Z507*AL507)*AM507</f>
        <v>319.7726295712746</v>
      </c>
      <c r="AT507" s="4">
        <f>((AS507+0.00000010773*(AR507^4-AQ507^4))-AP507*44100)/(L507*0.92*2*29.3+0.00000043092*AQ507^3)</f>
        <v>0.4172717644354511</v>
      </c>
      <c r="AU507" s="4">
        <f>0.61365*EXP(17.502*J507/(240.97+J507))</f>
        <v>3.228569338522971</v>
      </c>
      <c r="AV507" s="4">
        <f>AU507*1000/AA507</f>
        <v>31.73883342098899</v>
      </c>
      <c r="AW507" s="4">
        <f>(AV507-U507)</f>
        <v>11.04371737789817</v>
      </c>
      <c r="AX507" s="4">
        <f>IF(D507,P507,(O507+P507)/2)</f>
        <v>24.89389133453369</v>
      </c>
      <c r="AY507" s="4">
        <f>0.61365*EXP(17.502*AX507/(240.97+AX507))</f>
        <v>3.15961813789967</v>
      </c>
      <c r="AZ507" s="4">
        <f>IF(AW507&lt;&gt;0,(1000-(AV507+U507)/2)/AW507*AP507,0)</f>
        <v>0.5494133170260689</v>
      </c>
      <c r="BA507" s="4">
        <f>U507*AA507/1000</f>
        <v>2.10516928040942</v>
      </c>
      <c r="BB507" s="4">
        <f>(AY507-BA507)</f>
        <v>1.05444885749025</v>
      </c>
      <c r="BC507" s="4">
        <f>1/(1.6/F507+1.37/N507)</f>
        <v>0.3532056953668087</v>
      </c>
      <c r="BD507" s="4">
        <f>G507*AA507*0.001</f>
        <v>33.59051228867875</v>
      </c>
      <c r="BE507" s="4">
        <f>G507/S507</f>
        <v>0.8710072261136194</v>
      </c>
      <c r="BF507" s="4">
        <f>(1-AP507*AA507/AU507/F507)*100</f>
        <v>71.18022957747473</v>
      </c>
      <c r="BG507" s="4">
        <f>(S507-E507/(N507/1.35))</f>
        <v>371.9588470470429</v>
      </c>
      <c r="BH507" s="4">
        <f>E507*BF507/100/BG507</f>
        <v>0.02882570231250855</v>
      </c>
    </row>
    <row r="508" ht="16" customHeight="1">
      <c r="A508" s="4">
        <v>472</v>
      </c>
      <c r="B508" t="s" s="2">
        <v>569</v>
      </c>
      <c r="C508" s="4">
        <v>2712.000018194318</v>
      </c>
      <c r="D508" s="4">
        <v>0</v>
      </c>
      <c r="E508" s="4">
        <f>(R508-S508*(1000-T508)/(1000-U508))*AO508</f>
        <v>15.47835109460458</v>
      </c>
      <c r="F508" s="4">
        <f>IF(AZ508&lt;&gt;0,1/(1/AZ508-1/N508),0)</f>
        <v>0.6809459987759149</v>
      </c>
      <c r="G508" s="4">
        <f>((BC508-AP508/2)*S508-E508)/(BC508+AP508/2)</f>
        <v>328.550133199761</v>
      </c>
      <c r="H508" s="4">
        <f>AP508*1000</f>
        <v>6.225418197606205</v>
      </c>
      <c r="I508" s="4">
        <f>(AU508-BA508)</f>
        <v>1.122743003553849</v>
      </c>
      <c r="J508" s="4">
        <f>(P508+AT508*D508)</f>
        <v>25.24942588806152</v>
      </c>
      <c r="K508" s="4">
        <v>6</v>
      </c>
      <c r="L508" s="4">
        <f>(K508*AI508+AJ508)</f>
        <v>1.420000016689301</v>
      </c>
      <c r="M508" s="4">
        <v>1</v>
      </c>
      <c r="N508" s="4">
        <f>L508*(M508+1)*(M508+1)/(M508*M508+1)</f>
        <v>2.840000033378601</v>
      </c>
      <c r="O508" s="4">
        <v>24.40851974487305</v>
      </c>
      <c r="P508" s="4">
        <v>25.24942588806152</v>
      </c>
      <c r="Q508" s="4">
        <v>23.80614280700684</v>
      </c>
      <c r="R508" s="4">
        <v>400.0436096191406</v>
      </c>
      <c r="S508" s="4">
        <v>378.6198425292969</v>
      </c>
      <c r="T508" s="4">
        <v>13.36568164825439</v>
      </c>
      <c r="U508" s="4">
        <v>20.68889617919922</v>
      </c>
      <c r="V508" s="4">
        <v>44.23247528076172</v>
      </c>
      <c r="W508" s="4">
        <v>68.47084045410156</v>
      </c>
      <c r="X508" s="4">
        <v>499.5036926269531</v>
      </c>
      <c r="Y508" s="4">
        <v>1998.463378906250</v>
      </c>
      <c r="Z508" s="4">
        <v>104.4105682373047</v>
      </c>
      <c r="AA508" s="4">
        <v>101.7225112915039</v>
      </c>
      <c r="AB508" s="4">
        <v>9.819377899169922</v>
      </c>
      <c r="AC508" s="4">
        <v>0.2459551244974136</v>
      </c>
      <c r="AD508" s="4">
        <v>0.3186837136745453</v>
      </c>
      <c r="AE508" s="4">
        <v>0.003085891250520945</v>
      </c>
      <c r="AF508" s="4">
        <v>0.2925232946872711</v>
      </c>
      <c r="AG508" s="4">
        <v>0.005063615739345551</v>
      </c>
      <c r="AH508" s="4">
        <v>0.6666666865348816</v>
      </c>
      <c r="AI508" s="4">
        <v>-0.2195652425289154</v>
      </c>
      <c r="AJ508" s="4">
        <v>2.737391471862793</v>
      </c>
      <c r="AK508" s="4">
        <v>1</v>
      </c>
      <c r="AL508" s="4">
        <v>0</v>
      </c>
      <c r="AM508" s="4">
        <v>0.1599999964237213</v>
      </c>
      <c r="AN508" s="4">
        <v>111115</v>
      </c>
      <c r="AO508" s="4">
        <f>X508*0.000001/(K508*0.0001)</f>
        <v>0.832506154378255</v>
      </c>
      <c r="AP508" s="4">
        <f>(U508-T508)/(1000-U508)*AO508</f>
        <v>0.006225418197606205</v>
      </c>
      <c r="AQ508" s="4">
        <f>(P508+273.15)</f>
        <v>298.3994258880615</v>
      </c>
      <c r="AR508" s="4">
        <f>(O508+273.15)</f>
        <v>297.558519744873</v>
      </c>
      <c r="AS508" s="4">
        <f>(Y508*AK508+Z508*AL508)*AM508</f>
        <v>319.754133477938</v>
      </c>
      <c r="AT508" s="4">
        <f>((AS508+0.00000010773*(AR508^4-AQ508^4))-AP508*44100)/(L508*0.92*2*29.3+0.00000043092*AQ508^3)</f>
        <v>0.40481688649062</v>
      </c>
      <c r="AU508" s="4">
        <f>0.61365*EXP(17.502*J508/(240.97+J508))</f>
        <v>3.227269478751194</v>
      </c>
      <c r="AV508" s="4">
        <f>AU508*1000/AA508</f>
        <v>31.72620728466761</v>
      </c>
      <c r="AW508" s="4">
        <f>(AV508-U508)</f>
        <v>11.03731110546839</v>
      </c>
      <c r="AX508" s="4">
        <f>IF(D508,P508,(O508+P508)/2)</f>
        <v>24.82897281646729</v>
      </c>
      <c r="AY508" s="4">
        <f>0.61365*EXP(17.502*AX508/(240.97+AX508))</f>
        <v>3.147400137087299</v>
      </c>
      <c r="AZ508" s="4">
        <f>IF(AW508&lt;&gt;0,(1000-(AV508+U508)/2)/AW508*AP508,0)</f>
        <v>0.5492520026128463</v>
      </c>
      <c r="BA508" s="4">
        <f>U508*AA508/1000</f>
        <v>2.104526475197344</v>
      </c>
      <c r="BB508" s="4">
        <f>(AY508-BA508)</f>
        <v>1.042873661889955</v>
      </c>
      <c r="BC508" s="4">
        <f>1/(1.6/F508+1.37/N508)</f>
        <v>0.3530990243242279</v>
      </c>
      <c r="BD508" s="4">
        <f>G508*AA508*0.001</f>
        <v>33.4209446342378</v>
      </c>
      <c r="BE508" s="4">
        <f>G508/S508</f>
        <v>0.8677573024301768</v>
      </c>
      <c r="BF508" s="4">
        <f>(1-AP508*AA508/AU508/F508)*100</f>
        <v>71.18373421840583</v>
      </c>
      <c r="BG508" s="4">
        <f>(S508-E508/(N508/1.35))</f>
        <v>371.2621757222097</v>
      </c>
      <c r="BH508" s="4">
        <f>E508*BF508/100/BG508</f>
        <v>0.02967732514938206</v>
      </c>
    </row>
    <row r="509" ht="16" customHeight="1">
      <c r="A509" s="4">
        <v>473</v>
      </c>
      <c r="B509" t="s" s="2">
        <v>570</v>
      </c>
      <c r="C509" s="4">
        <v>2717.000018082559</v>
      </c>
      <c r="D509" s="4">
        <v>0</v>
      </c>
      <c r="E509" s="4">
        <f>(R509-S509*(1000-T509)/(1000-U509))*AO509</f>
        <v>15.82981844801827</v>
      </c>
      <c r="F509" s="4">
        <f>IF(AZ509&lt;&gt;0,1/(1/AZ509-1/N509),0)</f>
        <v>0.6856580320720186</v>
      </c>
      <c r="G509" s="4">
        <f>((BC509-AP509/2)*S509-E509)/(BC509+AP509/2)</f>
        <v>327.3039252448713</v>
      </c>
      <c r="H509" s="4">
        <f>AP509*1000</f>
        <v>6.223833318958554</v>
      </c>
      <c r="I509" s="4">
        <f>(AU509-BA509)</f>
        <v>1.116273510750768</v>
      </c>
      <c r="J509" s="4">
        <f>(P509+AT509*D509)</f>
        <v>25.21503829956055</v>
      </c>
      <c r="K509" s="4">
        <v>6</v>
      </c>
      <c r="L509" s="4">
        <f>(K509*AI509+AJ509)</f>
        <v>1.420000016689301</v>
      </c>
      <c r="M509" s="4">
        <v>1</v>
      </c>
      <c r="N509" s="4">
        <f>L509*(M509+1)*(M509+1)/(M509*M509+1)</f>
        <v>2.840000033378601</v>
      </c>
      <c r="O509" s="4">
        <v>24.31143569946289</v>
      </c>
      <c r="P509" s="4">
        <v>25.21503829956055</v>
      </c>
      <c r="Q509" s="4">
        <v>23.83597564697266</v>
      </c>
      <c r="R509" s="4">
        <v>399.9010925292969</v>
      </c>
      <c r="S509" s="4">
        <v>378.0604553222656</v>
      </c>
      <c r="T509" s="4">
        <v>13.36640071868896</v>
      </c>
      <c r="U509" s="4">
        <v>20.68762397766113</v>
      </c>
      <c r="V509" s="4">
        <v>44.50347518920898</v>
      </c>
      <c r="W509" s="4">
        <v>68.8817138671875</v>
      </c>
      <c r="X509" s="4">
        <v>499.5130004882812</v>
      </c>
      <c r="Y509" s="4">
        <v>1998.4345703125</v>
      </c>
      <c r="Z509" s="4">
        <v>104.5993881225586</v>
      </c>
      <c r="AA509" s="4">
        <v>101.7225494384766</v>
      </c>
      <c r="AB509" s="4">
        <v>9.819377899169922</v>
      </c>
      <c r="AC509" s="4">
        <v>0.2459551244974136</v>
      </c>
      <c r="AD509" s="4">
        <v>0.3186837136745453</v>
      </c>
      <c r="AE509" s="4">
        <v>0.003085891250520945</v>
      </c>
      <c r="AF509" s="4">
        <v>0.2925232946872711</v>
      </c>
      <c r="AG509" s="4">
        <v>0.005063615739345551</v>
      </c>
      <c r="AH509" s="4">
        <v>0.6666666865348816</v>
      </c>
      <c r="AI509" s="4">
        <v>-0.2195652425289154</v>
      </c>
      <c r="AJ509" s="4">
        <v>2.737391471862793</v>
      </c>
      <c r="AK509" s="4">
        <v>1</v>
      </c>
      <c r="AL509" s="4">
        <v>0</v>
      </c>
      <c r="AM509" s="4">
        <v>0.1599999964237213</v>
      </c>
      <c r="AN509" s="4">
        <v>111115</v>
      </c>
      <c r="AO509" s="4">
        <f>X509*0.000001/(K509*0.0001)</f>
        <v>0.8325216674804686</v>
      </c>
      <c r="AP509" s="4">
        <f>(U509-T509)/(1000-U509)*AO509</f>
        <v>0.006223833318958554</v>
      </c>
      <c r="AQ509" s="4">
        <f>(P509+273.15)</f>
        <v>298.3650382995605</v>
      </c>
      <c r="AR509" s="4">
        <f>(O509+273.15)</f>
        <v>297.4614356994629</v>
      </c>
      <c r="AS509" s="4">
        <f>(Y509*AK509+Z509*AL509)*AM509</f>
        <v>319.749524103041</v>
      </c>
      <c r="AT509" s="4">
        <f>((AS509+0.00000010773*(AR509^4-AQ509^4))-AP509*44100)/(L509*0.92*2*29.3+0.00000043092*AQ509^3)</f>
        <v>0.397531470942347</v>
      </c>
      <c r="AU509" s="4">
        <f>0.61365*EXP(17.502*J509/(240.97+J509))</f>
        <v>3.220671363583015</v>
      </c>
      <c r="AV509" s="4">
        <f>AU509*1000/AA509</f>
        <v>31.6613315470522</v>
      </c>
      <c r="AW509" s="4">
        <f>(AV509-U509)</f>
        <v>10.97370756939107</v>
      </c>
      <c r="AX509" s="4">
        <f>IF(D509,P509,(O509+P509)/2)</f>
        <v>24.76323699951172</v>
      </c>
      <c r="AY509" s="4">
        <f>0.61365*EXP(17.502*AX509/(240.97+AX509))</f>
        <v>3.135070410286815</v>
      </c>
      <c r="AZ509" s="4">
        <f>IF(AW509&lt;&gt;0,(1000-(AV509+U509)/2)/AW509*AP509,0)</f>
        <v>0.55231358169782</v>
      </c>
      <c r="BA509" s="4">
        <f>U509*AA509/1000</f>
        <v>2.104397852832248</v>
      </c>
      <c r="BB509" s="4">
        <f>(AY509-BA509)</f>
        <v>1.030672557454567</v>
      </c>
      <c r="BC509" s="4">
        <f>1/(1.6/F509+1.37/N509)</f>
        <v>0.3551238350498716</v>
      </c>
      <c r="BD509" s="4">
        <f>G509*AA509*0.001</f>
        <v>33.29418971712885</v>
      </c>
      <c r="BE509" s="4">
        <f>G509/S509</f>
        <v>0.8657449374488835</v>
      </c>
      <c r="BF509" s="4">
        <f>(1-AP509*AA509/AU509/F509)*100</f>
        <v>71.33042798174529</v>
      </c>
      <c r="BG509" s="4">
        <f>(S509-E509/(N509/1.35))</f>
        <v>370.5357177681602</v>
      </c>
      <c r="BH509" s="4">
        <f>E509*BF509/100/BG509</f>
        <v>0.03047338409294632</v>
      </c>
    </row>
    <row r="510" ht="16" customHeight="1">
      <c r="A510" s="4">
        <v>474</v>
      </c>
      <c r="B510" t="s" s="2">
        <v>571</v>
      </c>
      <c r="C510" s="4">
        <v>2722.500017959625</v>
      </c>
      <c r="D510" s="4">
        <v>0</v>
      </c>
      <c r="E510" s="4">
        <f>(R510-S510*(1000-T510)/(1000-U510))*AO510</f>
        <v>16.23393570431154</v>
      </c>
      <c r="F510" s="4">
        <f>IF(AZ510&lt;&gt;0,1/(1/AZ510-1/N510),0)</f>
        <v>0.688287685659583</v>
      </c>
      <c r="G510" s="4">
        <f>((BC510-AP510/2)*S510-E510)/(BC510+AP510/2)</f>
        <v>325.7721631450548</v>
      </c>
      <c r="H510" s="4">
        <f>AP510*1000</f>
        <v>6.225560577976667</v>
      </c>
      <c r="I510" s="4">
        <f>(AU510-BA510)</f>
        <v>1.113158304564906</v>
      </c>
      <c r="J510" s="4">
        <f>(P510+AT510*D510)</f>
        <v>25.20064163208008</v>
      </c>
      <c r="K510" s="4">
        <v>6</v>
      </c>
      <c r="L510" s="4">
        <f>(K510*AI510+AJ510)</f>
        <v>1.420000016689301</v>
      </c>
      <c r="M510" s="4">
        <v>1</v>
      </c>
      <c r="N510" s="4">
        <f>L510*(M510+1)*(M510+1)/(M510*M510+1)</f>
        <v>2.840000033378601</v>
      </c>
      <c r="O510" s="4">
        <v>24.26445770263672</v>
      </c>
      <c r="P510" s="4">
        <v>25.20064163208008</v>
      </c>
      <c r="Q510" s="4">
        <v>23.93243408203125</v>
      </c>
      <c r="R510" s="4">
        <v>399.8073425292969</v>
      </c>
      <c r="S510" s="4">
        <v>377.4856567382812</v>
      </c>
      <c r="T510" s="4">
        <v>13.3682165145874</v>
      </c>
      <c r="U510" s="4">
        <v>20.69116592407227</v>
      </c>
      <c r="V510" s="4">
        <v>44.66081237792969</v>
      </c>
      <c r="W510" s="4">
        <v>69.12522125244141</v>
      </c>
      <c r="X510" s="4">
        <v>499.5320434570312</v>
      </c>
      <c r="Y510" s="4">
        <v>1998.642944335938</v>
      </c>
      <c r="Z510" s="4">
        <v>104.8794021606445</v>
      </c>
      <c r="AA510" s="4">
        <v>101.7223587036133</v>
      </c>
      <c r="AB510" s="4">
        <v>9.819377899169922</v>
      </c>
      <c r="AC510" s="4">
        <v>0.2459551244974136</v>
      </c>
      <c r="AD510" s="4">
        <v>0.3186837136745453</v>
      </c>
      <c r="AE510" s="4">
        <v>0.003085891250520945</v>
      </c>
      <c r="AF510" s="4">
        <v>0.2925232946872711</v>
      </c>
      <c r="AG510" s="4">
        <v>0.005063615739345551</v>
      </c>
      <c r="AH510" s="4">
        <v>0.6666666865348816</v>
      </c>
      <c r="AI510" s="4">
        <v>-0.2195652425289154</v>
      </c>
      <c r="AJ510" s="4">
        <v>2.737391471862793</v>
      </c>
      <c r="AK510" s="4">
        <v>1</v>
      </c>
      <c r="AL510" s="4">
        <v>0</v>
      </c>
      <c r="AM510" s="4">
        <v>0.1599999964237213</v>
      </c>
      <c r="AN510" s="4">
        <v>111115</v>
      </c>
      <c r="AO510" s="4">
        <f>X510*0.000001/(K510*0.0001)</f>
        <v>0.8325534057617185</v>
      </c>
      <c r="AP510" s="4">
        <f>(U510-T510)/(1000-U510)*AO510</f>
        <v>0.006225560577976667</v>
      </c>
      <c r="AQ510" s="4">
        <f>(P510+273.15)</f>
        <v>298.3506416320801</v>
      </c>
      <c r="AR510" s="4">
        <f>(O510+273.15)</f>
        <v>297.4144577026367</v>
      </c>
      <c r="AS510" s="4">
        <f>(Y510*AK510+Z510*AL510)*AM510</f>
        <v>319.7828639460458</v>
      </c>
      <c r="AT510" s="4">
        <f>((AS510+0.00000010773*(AR510^4-AQ510^4))-AP510*44100)/(L510*0.92*2*29.3+0.00000043092*AQ510^3)</f>
        <v>0.392871153733212</v>
      </c>
      <c r="AU510" s="4">
        <f>0.61365*EXP(17.502*J510/(240.97+J510))</f>
        <v>3.217912506689365</v>
      </c>
      <c r="AV510" s="4">
        <f>AU510*1000/AA510</f>
        <v>31.63426947329586</v>
      </c>
      <c r="AW510" s="4">
        <f>(AV510-U510)</f>
        <v>10.94310354922359</v>
      </c>
      <c r="AX510" s="4">
        <f>IF(D510,P510,(O510+P510)/2)</f>
        <v>24.7325496673584</v>
      </c>
      <c r="AY510" s="4">
        <f>0.61365*EXP(17.502*AX510/(240.97+AX510))</f>
        <v>3.129329014117753</v>
      </c>
      <c r="AZ510" s="4">
        <f>IF(AW510&lt;&gt;0,(1000-(AV510+U510)/2)/AW510*AP510,0)</f>
        <v>0.5540186078645989</v>
      </c>
      <c r="BA510" s="4">
        <f>U510*AA510/1000</f>
        <v>2.104754202124459</v>
      </c>
      <c r="BB510" s="4">
        <f>(AY510-BA510)</f>
        <v>1.024574811993293</v>
      </c>
      <c r="BC510" s="4">
        <f>1/(1.6/F510+1.37/N510)</f>
        <v>0.3562517537305657</v>
      </c>
      <c r="BD510" s="4">
        <f>G510*AA510*0.001</f>
        <v>33.13831283509329</v>
      </c>
      <c r="BE510" s="4">
        <f>G510/S510</f>
        <v>0.8630054078343948</v>
      </c>
      <c r="BF510" s="4">
        <f>(1-AP510*AA510/AU510/F510)*100</f>
        <v>71.40759715686946</v>
      </c>
      <c r="BG510" s="4">
        <f>(S510-E510/(N510/1.35))</f>
        <v>369.7688211948857</v>
      </c>
      <c r="BH510" s="4">
        <f>E510*BF510/100/BG510</f>
        <v>0.0313500293858749</v>
      </c>
    </row>
    <row r="511" ht="16" customHeight="1">
      <c r="A511" s="4">
        <v>475</v>
      </c>
      <c r="B511" t="s" s="2">
        <v>572</v>
      </c>
      <c r="C511" s="4">
        <v>2727.500017847866</v>
      </c>
      <c r="D511" s="4">
        <v>0</v>
      </c>
      <c r="E511" s="4">
        <f>(R511-S511*(1000-T511)/(1000-U511))*AO511</f>
        <v>16.58943425332259</v>
      </c>
      <c r="F511" s="4">
        <f>IF(AZ511&lt;&gt;0,1/(1/AZ511-1/N511),0)</f>
        <v>0.6886568278233343</v>
      </c>
      <c r="G511" s="4">
        <f>((BC511-AP511/2)*S511-E511)/(BC511+AP511/2)</f>
        <v>324.4380275485914</v>
      </c>
      <c r="H511" s="4">
        <f>AP511*1000</f>
        <v>6.227896293217165</v>
      </c>
      <c r="I511" s="4">
        <f>(AU511-BA511)</f>
        <v>1.113089399550897</v>
      </c>
      <c r="J511" s="4">
        <f>(P511+AT511*D511)</f>
        <v>25.20256614685059</v>
      </c>
      <c r="K511" s="4">
        <v>6</v>
      </c>
      <c r="L511" s="4">
        <f>(K511*AI511+AJ511)</f>
        <v>1.420000016689301</v>
      </c>
      <c r="M511" s="4">
        <v>1</v>
      </c>
      <c r="N511" s="4">
        <f>L511*(M511+1)*(M511+1)/(M511*M511+1)</f>
        <v>2.840000033378601</v>
      </c>
      <c r="O511" s="4">
        <v>24.25473403930664</v>
      </c>
      <c r="P511" s="4">
        <v>25.20256614685059</v>
      </c>
      <c r="Q511" s="4">
        <v>23.96638870239258</v>
      </c>
      <c r="R511" s="4">
        <v>399.8602905273438</v>
      </c>
      <c r="S511" s="4">
        <v>377.1134033203125</v>
      </c>
      <c r="T511" s="4">
        <v>13.36985397338867</v>
      </c>
      <c r="U511" s="4">
        <v>20.69549560546875</v>
      </c>
      <c r="V511" s="4">
        <v>44.71004867553711</v>
      </c>
      <c r="W511" s="4">
        <v>69.20640563964844</v>
      </c>
      <c r="X511" s="4">
        <v>499.5335998535156</v>
      </c>
      <c r="Y511" s="4">
        <v>1998.519287109375</v>
      </c>
      <c r="Z511" s="4">
        <v>105.1569366455078</v>
      </c>
      <c r="AA511" s="4">
        <v>101.7222213745117</v>
      </c>
      <c r="AB511" s="4">
        <v>9.819377899169922</v>
      </c>
      <c r="AC511" s="4">
        <v>0.2459551244974136</v>
      </c>
      <c r="AD511" s="4">
        <v>0.3186837136745453</v>
      </c>
      <c r="AE511" s="4">
        <v>0.003085891250520945</v>
      </c>
      <c r="AF511" s="4">
        <v>0.2925232946872711</v>
      </c>
      <c r="AG511" s="4">
        <v>0.005063615739345551</v>
      </c>
      <c r="AH511" s="4">
        <v>0.6666666865348816</v>
      </c>
      <c r="AI511" s="4">
        <v>-0.2195652425289154</v>
      </c>
      <c r="AJ511" s="4">
        <v>2.737391471862793</v>
      </c>
      <c r="AK511" s="4">
        <v>1</v>
      </c>
      <c r="AL511" s="4">
        <v>0</v>
      </c>
      <c r="AM511" s="4">
        <v>0.1599999964237213</v>
      </c>
      <c r="AN511" s="4">
        <v>111115</v>
      </c>
      <c r="AO511" s="4">
        <f>X511*0.000001/(K511*0.0001)</f>
        <v>0.8325559997558593</v>
      </c>
      <c r="AP511" s="4">
        <f>(U511-T511)/(1000-U511)*AO511</f>
        <v>0.006227896293217165</v>
      </c>
      <c r="AQ511" s="4">
        <f>(P511+273.15)</f>
        <v>298.3525661468506</v>
      </c>
      <c r="AR511" s="4">
        <f>(O511+273.15)</f>
        <v>297.4047340393066</v>
      </c>
      <c r="AS511" s="4">
        <f>(Y511*AK511+Z511*AL511)*AM511</f>
        <v>319.7630787902381</v>
      </c>
      <c r="AT511" s="4">
        <f>((AS511+0.00000010773*(AR511^4-AQ511^4))-AP511*44100)/(L511*0.92*2*29.3+0.00000043092*AQ511^3)</f>
        <v>0.3899719310147466</v>
      </c>
      <c r="AU511" s="4">
        <f>0.61365*EXP(17.502*J511/(240.97+J511))</f>
        <v>3.218281184985623</v>
      </c>
      <c r="AV511" s="4">
        <f>AU511*1000/AA511</f>
        <v>31.63793654423693</v>
      </c>
      <c r="AW511" s="4">
        <f>(AV511-U511)</f>
        <v>10.94244093876818</v>
      </c>
      <c r="AX511" s="4">
        <f>IF(D511,P511,(O511+P511)/2)</f>
        <v>24.72865009307861</v>
      </c>
      <c r="AY511" s="4">
        <f>0.61365*EXP(17.502*AX511/(240.97+AX511))</f>
        <v>3.128600088144184</v>
      </c>
      <c r="AZ511" s="4">
        <f>IF(AW511&lt;&gt;0,(1000-(AV511+U511)/2)/AW511*AP511,0)</f>
        <v>0.5542577504513967</v>
      </c>
      <c r="BA511" s="4">
        <f>U511*AA511/1000</f>
        <v>2.105191785434727</v>
      </c>
      <c r="BB511" s="4">
        <f>(AY511-BA511)</f>
        <v>1.023408302709458</v>
      </c>
      <c r="BC511" s="4">
        <f>1/(1.6/F511+1.37/N511)</f>
        <v>0.3564099687221657</v>
      </c>
      <c r="BD511" s="4">
        <f>G511*AA511*0.001</f>
        <v>33.00255686060775</v>
      </c>
      <c r="BE511" s="4">
        <f>G511/S511</f>
        <v>0.8603195343683405</v>
      </c>
      <c r="BF511" s="4">
        <f>(1-AP511*AA511/AU511/F511)*100</f>
        <v>71.41551554907034</v>
      </c>
      <c r="BG511" s="4">
        <f>(S511-E511/(N511/1.35))</f>
        <v>369.2275807925774</v>
      </c>
      <c r="BH511" s="4">
        <f>E511*BF511/100/BG511</f>
        <v>0.0320870666629316</v>
      </c>
    </row>
    <row r="512" ht="16" customHeight="1">
      <c r="A512" s="4">
        <v>476</v>
      </c>
      <c r="B512" t="s" s="2">
        <v>573</v>
      </c>
      <c r="C512" s="4">
        <v>2732.500017736107</v>
      </c>
      <c r="D512" s="4">
        <v>0</v>
      </c>
      <c r="E512" s="4">
        <f>(R512-S512*(1000-T512)/(1000-U512))*AO512</f>
        <v>16.92985662178447</v>
      </c>
      <c r="F512" s="4">
        <f>IF(AZ512&lt;&gt;0,1/(1/AZ512-1/N512),0)</f>
        <v>0.6890724993514464</v>
      </c>
      <c r="G512" s="4">
        <f>((BC512-AP512/2)*S512-E512)/(BC512+AP512/2)</f>
        <v>323.250236954873</v>
      </c>
      <c r="H512" s="4">
        <f>AP512*1000</f>
        <v>6.230269715368769</v>
      </c>
      <c r="I512" s="4">
        <f>(AU512-BA512)</f>
        <v>1.112966103621734</v>
      </c>
      <c r="J512" s="4">
        <f>(P512+AT512*D512)</f>
        <v>25.20448112487793</v>
      </c>
      <c r="K512" s="4">
        <v>6</v>
      </c>
      <c r="L512" s="4">
        <f>(K512*AI512+AJ512)</f>
        <v>1.420000016689301</v>
      </c>
      <c r="M512" s="4">
        <v>1</v>
      </c>
      <c r="N512" s="4">
        <f>L512*(M512+1)*(M512+1)/(M512*M512+1)</f>
        <v>2.840000033378601</v>
      </c>
      <c r="O512" s="4">
        <v>24.25147247314453</v>
      </c>
      <c r="P512" s="4">
        <v>25.20448112487793</v>
      </c>
      <c r="Q512" s="4">
        <v>23.95711898803711</v>
      </c>
      <c r="R512" s="4">
        <v>399.9985961914062</v>
      </c>
      <c r="S512" s="4">
        <v>376.8435668945312</v>
      </c>
      <c r="T512" s="4">
        <v>13.37189197540283</v>
      </c>
      <c r="U512" s="4">
        <v>20.70035171508789</v>
      </c>
      <c r="V512" s="4">
        <v>44.73136520385742</v>
      </c>
      <c r="W512" s="4">
        <v>69.24566650390625</v>
      </c>
      <c r="X512" s="4">
        <v>499.5293273925781</v>
      </c>
      <c r="Y512" s="4">
        <v>1998.63671875</v>
      </c>
      <c r="Z512" s="4">
        <v>105.4646148681641</v>
      </c>
      <c r="AA512" s="4">
        <v>101.722038269043</v>
      </c>
      <c r="AB512" s="4">
        <v>9.819377899169922</v>
      </c>
      <c r="AC512" s="4">
        <v>0.2459551244974136</v>
      </c>
      <c r="AD512" s="4">
        <v>0.3186837136745453</v>
      </c>
      <c r="AE512" s="4">
        <v>0.003085891250520945</v>
      </c>
      <c r="AF512" s="4">
        <v>0.2925232946872711</v>
      </c>
      <c r="AG512" s="4">
        <v>0.005063615739345551</v>
      </c>
      <c r="AH512" s="4">
        <v>0.6666666865348816</v>
      </c>
      <c r="AI512" s="4">
        <v>-0.2195652425289154</v>
      </c>
      <c r="AJ512" s="4">
        <v>2.737391471862793</v>
      </c>
      <c r="AK512" s="4">
        <v>1</v>
      </c>
      <c r="AL512" s="4">
        <v>0</v>
      </c>
      <c r="AM512" s="4">
        <v>0.1599999964237213</v>
      </c>
      <c r="AN512" s="4">
        <v>111115</v>
      </c>
      <c r="AO512" s="4">
        <f>X512*0.000001/(K512*0.0001)</f>
        <v>0.8325488789876301</v>
      </c>
      <c r="AP512" s="4">
        <f>(U512-T512)/(1000-U512)*AO512</f>
        <v>0.00623026971536877</v>
      </c>
      <c r="AQ512" s="4">
        <f>(P512+273.15)</f>
        <v>298.3544811248779</v>
      </c>
      <c r="AR512" s="4">
        <f>(O512+273.15)</f>
        <v>297.4014724731445</v>
      </c>
      <c r="AS512" s="4">
        <f>(Y512*AK512+Z512*AL512)*AM512</f>
        <v>319.7818678523181</v>
      </c>
      <c r="AT512" s="4">
        <f>((AS512+0.00000010773*(AR512^4-AQ512^4))-AP512*44100)/(L512*0.92*2*29.3+0.00000043092*AQ512^3)</f>
        <v>0.3883258841331845</v>
      </c>
      <c r="AU512" s="4">
        <f>0.61365*EXP(17.502*J512/(240.97+J512))</f>
        <v>3.218648072966553</v>
      </c>
      <c r="AV512" s="4">
        <f>AU512*1000/AA512</f>
        <v>31.64160026417877</v>
      </c>
      <c r="AW512" s="4">
        <f>(AV512-U512)</f>
        <v>10.94124854909088</v>
      </c>
      <c r="AX512" s="4">
        <f>IF(D512,P512,(O512+P512)/2)</f>
        <v>24.72797679901123</v>
      </c>
      <c r="AY512" s="4">
        <f>0.61365*EXP(17.502*AX512/(240.97+AX512))</f>
        <v>3.12847424801124</v>
      </c>
      <c r="AZ512" s="4">
        <f>IF(AW512&lt;&gt;0,(1000-(AV512+U512)/2)/AW512*AP512,0)</f>
        <v>0.5545269764247376</v>
      </c>
      <c r="BA512" s="4">
        <f>U512*AA512/1000</f>
        <v>2.10568196934482</v>
      </c>
      <c r="BB512" s="4">
        <f>(AY512-BA512)</f>
        <v>1.022792278666421</v>
      </c>
      <c r="BC512" s="4">
        <f>1/(1.6/F512+1.37/N512)</f>
        <v>0.3565880913785679</v>
      </c>
      <c r="BD512" s="4">
        <f>G512*AA512*0.001</f>
        <v>32.8816729740008</v>
      </c>
      <c r="BE512" s="4">
        <f>G512/S512</f>
        <v>0.8577836146141308</v>
      </c>
      <c r="BF512" s="4">
        <f>(1-AP512*AA512/AU512/F512)*100</f>
        <v>71.42518082838112</v>
      </c>
      <c r="BG512" s="4">
        <f>(S512-E512/(N512/1.35))</f>
        <v>368.7959238766475</v>
      </c>
      <c r="BH512" s="4">
        <f>E512*BF512/100/BG512</f>
        <v>0.03278827102801637</v>
      </c>
    </row>
    <row r="513" ht="16" customHeight="1">
      <c r="A513" s="4">
        <v>477</v>
      </c>
      <c r="B513" t="s" s="2">
        <v>574</v>
      </c>
      <c r="C513" s="4">
        <v>2738.000017613173</v>
      </c>
      <c r="D513" s="4">
        <v>0</v>
      </c>
      <c r="E513" s="4">
        <f>(R513-S513*(1000-T513)/(1000-U513))*AO513</f>
        <v>17.22318778696552</v>
      </c>
      <c r="F513" s="4">
        <f>IF(AZ513&lt;&gt;0,1/(1/AZ513-1/N513),0)</f>
        <v>0.6876964522964195</v>
      </c>
      <c r="G513" s="4">
        <f>((BC513-AP513/2)*S513-E513)/(BC513+AP513/2)</f>
        <v>322.1310695749851</v>
      </c>
      <c r="H513" s="4">
        <f>AP513*1000</f>
        <v>6.230579006584392</v>
      </c>
      <c r="I513" s="4">
        <f>(AU513-BA513)</f>
        <v>1.114796881846446</v>
      </c>
      <c r="J513" s="4">
        <f>(P513+AT513*D513)</f>
        <v>25.215576171875</v>
      </c>
      <c r="K513" s="4">
        <v>6</v>
      </c>
      <c r="L513" s="4">
        <f>(K513*AI513+AJ513)</f>
        <v>1.420000016689301</v>
      </c>
      <c r="M513" s="4">
        <v>1</v>
      </c>
      <c r="N513" s="4">
        <f>L513*(M513+1)*(M513+1)/(M513*M513+1)</f>
        <v>2.840000033378601</v>
      </c>
      <c r="O513" s="4">
        <v>24.24035453796387</v>
      </c>
      <c r="P513" s="4">
        <v>25.215576171875</v>
      </c>
      <c r="Q513" s="4">
        <v>23.90435028076172</v>
      </c>
      <c r="R513" s="4">
        <v>400.1320190429688</v>
      </c>
      <c r="S513" s="4">
        <v>376.6257629394531</v>
      </c>
      <c r="T513" s="4">
        <v>13.37439155578613</v>
      </c>
      <c r="U513" s="4">
        <v>20.70331382751465</v>
      </c>
      <c r="V513" s="4">
        <v>44.7667236328125</v>
      </c>
      <c r="W513" s="4">
        <v>69.29800415039062</v>
      </c>
      <c r="X513" s="4">
        <v>499.5210876464844</v>
      </c>
      <c r="Y513" s="4">
        <v>1998.5517578125</v>
      </c>
      <c r="Z513" s="4">
        <v>105.8178634643555</v>
      </c>
      <c r="AA513" s="4">
        <v>101.7217636108398</v>
      </c>
      <c r="AB513" s="4">
        <v>9.819377899169922</v>
      </c>
      <c r="AC513" s="4">
        <v>0.2459551244974136</v>
      </c>
      <c r="AD513" s="4">
        <v>0.3186837136745453</v>
      </c>
      <c r="AE513" s="4">
        <v>0.003085891250520945</v>
      </c>
      <c r="AF513" s="4">
        <v>0.2925232946872711</v>
      </c>
      <c r="AG513" s="4">
        <v>0.005063615739345551</v>
      </c>
      <c r="AH513" s="4">
        <v>0.6666666865348816</v>
      </c>
      <c r="AI513" s="4">
        <v>-0.2195652425289154</v>
      </c>
      <c r="AJ513" s="4">
        <v>2.737391471862793</v>
      </c>
      <c r="AK513" s="4">
        <v>1</v>
      </c>
      <c r="AL513" s="4">
        <v>0</v>
      </c>
      <c r="AM513" s="4">
        <v>0.1599999964237213</v>
      </c>
      <c r="AN513" s="4">
        <v>111115</v>
      </c>
      <c r="AO513" s="4">
        <f>X513*0.000001/(K513*0.0001)</f>
        <v>0.8325351460774738</v>
      </c>
      <c r="AP513" s="4">
        <f>(U513-T513)/(1000-U513)*AO513</f>
        <v>0.006230579006584392</v>
      </c>
      <c r="AQ513" s="4">
        <f>(P513+273.15)</f>
        <v>298.365576171875</v>
      </c>
      <c r="AR513" s="4">
        <f>(O513+273.15)</f>
        <v>297.3903545379638</v>
      </c>
      <c r="AS513" s="4">
        <f>(Y513*AK513+Z513*AL513)*AM513</f>
        <v>319.7682741026219</v>
      </c>
      <c r="AT513" s="4">
        <f>((AS513+0.00000010773*(AR513^4-AQ513^4))-AP513*44100)/(L513*0.92*2*29.3+0.00000043092*AQ513^3)</f>
        <v>0.3851358095575371</v>
      </c>
      <c r="AU513" s="4">
        <f>0.61365*EXP(17.502*J513/(240.97+J513))</f>
        <v>3.220774476969923</v>
      </c>
      <c r="AV513" s="4">
        <f>AU513*1000/AA513</f>
        <v>31.66258981993019</v>
      </c>
      <c r="AW513" s="4">
        <f>(AV513-U513)</f>
        <v>10.95927599241554</v>
      </c>
      <c r="AX513" s="4">
        <f>IF(D513,P513,(O513+P513)/2)</f>
        <v>24.72796535491943</v>
      </c>
      <c r="AY513" s="4">
        <f>0.61365*EXP(17.502*AX513/(240.97+AX513))</f>
        <v>3.128472109123704</v>
      </c>
      <c r="AZ513" s="4">
        <f>IF(AW513&lt;&gt;0,(1000-(AV513+U513)/2)/AW513*AP513,0)</f>
        <v>0.5536354829297231</v>
      </c>
      <c r="BA513" s="4">
        <f>U513*AA513/1000</f>
        <v>2.105977595123477</v>
      </c>
      <c r="BB513" s="4">
        <f>(AY513-BA513)</f>
        <v>1.022494514000227</v>
      </c>
      <c r="BC513" s="4">
        <f>1/(1.6/F513+1.37/N513)</f>
        <v>0.3559982892811501</v>
      </c>
      <c r="BD513" s="4">
        <f>G513*AA513*0.001</f>
        <v>32.76774051101363</v>
      </c>
      <c r="BE513" s="4">
        <f>G513/S513</f>
        <v>0.8553081102600284</v>
      </c>
      <c r="BF513" s="4">
        <f>(1-AP513*AA513/AU513/F513)*100</f>
        <v>71.38556409871491</v>
      </c>
      <c r="BG513" s="4">
        <f>(S513-E513/(N513/1.35))</f>
        <v>368.4386843341256</v>
      </c>
      <c r="BH513" s="4">
        <f>E513*BF513/100/BG513</f>
        <v>0.03337019232854625</v>
      </c>
    </row>
    <row r="514" ht="16" customHeight="1">
      <c r="A514" s="4">
        <v>478</v>
      </c>
      <c r="B514" t="s" s="2">
        <v>575</v>
      </c>
      <c r="C514" s="4">
        <v>2743.500017490238</v>
      </c>
      <c r="D514" s="4">
        <v>0</v>
      </c>
      <c r="E514" s="4">
        <f>(R514-S514*(1000-T514)/(1000-U514))*AO514</f>
        <v>17.44116149033206</v>
      </c>
      <c r="F514" s="4">
        <f>IF(AZ514&lt;&gt;0,1/(1/AZ514-1/N514),0)</f>
        <v>0.6863005444502283</v>
      </c>
      <c r="G514" s="4">
        <f>((BC514-AP514/2)*S514-E514)/(BC514+AP514/2)</f>
        <v>321.2011658776017</v>
      </c>
      <c r="H514" s="4">
        <f>AP514*1000</f>
        <v>6.229350039309892</v>
      </c>
      <c r="I514" s="4">
        <f>(AU514-BA514)</f>
        <v>1.116389922843684</v>
      </c>
      <c r="J514" s="4">
        <f>(P514+AT514*D514)</f>
        <v>25.22411346435547</v>
      </c>
      <c r="K514" s="4">
        <v>6</v>
      </c>
      <c r="L514" s="4">
        <f>(K514*AI514+AJ514)</f>
        <v>1.420000016689301</v>
      </c>
      <c r="M514" s="4">
        <v>1</v>
      </c>
      <c r="N514" s="4">
        <f>L514*(M514+1)*(M514+1)/(M514*M514+1)</f>
        <v>2.840000033378601</v>
      </c>
      <c r="O514" s="4">
        <v>24.21363258361816</v>
      </c>
      <c r="P514" s="4">
        <v>25.22411346435547</v>
      </c>
      <c r="Q514" s="4">
        <v>23.81172752380371</v>
      </c>
      <c r="R514" s="4">
        <v>400.1559448242188</v>
      </c>
      <c r="S514" s="4">
        <v>376.3895568847656</v>
      </c>
      <c r="T514" s="4">
        <v>13.37612533569336</v>
      </c>
      <c r="U514" s="4">
        <v>20.70379447937012</v>
      </c>
      <c r="V514" s="4">
        <v>44.83819580078125</v>
      </c>
      <c r="W514" s="4">
        <v>69.40280151367188</v>
      </c>
      <c r="X514" s="4">
        <v>499.5077209472656</v>
      </c>
      <c r="Y514" s="4">
        <v>1998.777465820312</v>
      </c>
      <c r="Z514" s="4">
        <v>106.1492691040039</v>
      </c>
      <c r="AA514" s="4">
        <v>101.7215270996094</v>
      </c>
      <c r="AB514" s="4">
        <v>9.819377899169922</v>
      </c>
      <c r="AC514" s="4">
        <v>0.2459551244974136</v>
      </c>
      <c r="AD514" s="4">
        <v>0.3186837136745453</v>
      </c>
      <c r="AE514" s="4">
        <v>0.003085891250520945</v>
      </c>
      <c r="AF514" s="4">
        <v>0.2925232946872711</v>
      </c>
      <c r="AG514" s="4">
        <v>0.005063615739345551</v>
      </c>
      <c r="AH514" s="4">
        <v>0.6666666865348816</v>
      </c>
      <c r="AI514" s="4">
        <v>-0.2195652425289154</v>
      </c>
      <c r="AJ514" s="4">
        <v>2.737391471862793</v>
      </c>
      <c r="AK514" s="4">
        <v>1</v>
      </c>
      <c r="AL514" s="4">
        <v>0</v>
      </c>
      <c r="AM514" s="4">
        <v>0.1599999964237213</v>
      </c>
      <c r="AN514" s="4">
        <v>111115</v>
      </c>
      <c r="AO514" s="4">
        <f>X514*0.000001/(K514*0.0001)</f>
        <v>0.8325128682454426</v>
      </c>
      <c r="AP514" s="4">
        <f>(U514-T514)/(1000-U514)*AO514</f>
        <v>0.006229350039309892</v>
      </c>
      <c r="AQ514" s="4">
        <f>(P514+273.15)</f>
        <v>298.3741134643554</v>
      </c>
      <c r="AR514" s="4">
        <f>(O514+273.15)</f>
        <v>297.3636325836181</v>
      </c>
      <c r="AS514" s="4">
        <f>(Y514*AK514+Z514*AL514)*AM514</f>
        <v>319.8043873830647</v>
      </c>
      <c r="AT514" s="4">
        <f>((AS514+0.00000010773*(AR514^4-AQ514^4))-AP514*44100)/(L514*0.92*2*29.3+0.00000043092*AQ514^3)</f>
        <v>0.3816062321401954</v>
      </c>
      <c r="AU514" s="4">
        <f>0.61365*EXP(17.502*J514/(240.97+J514))</f>
        <v>3.222411514041674</v>
      </c>
      <c r="AV514" s="4">
        <f>AU514*1000/AA514</f>
        <v>31.67875675800829</v>
      </c>
      <c r="AW514" s="4">
        <f>(AV514-U514)</f>
        <v>10.97496227863818</v>
      </c>
      <c r="AX514" s="4">
        <f>IF(D514,P514,(O514+P514)/2)</f>
        <v>24.71887302398682</v>
      </c>
      <c r="AY514" s="4">
        <f>0.61365*EXP(17.502*AX514/(240.97+AX514))</f>
        <v>3.126773166808555</v>
      </c>
      <c r="AZ514" s="4">
        <f>IF(AW514&lt;&gt;0,(1000-(AV514+U514)/2)/AW514*AP514,0)</f>
        <v>0.552730411412198</v>
      </c>
      <c r="BA514" s="4">
        <f>U514*AA514/1000</f>
        <v>2.10602159119799</v>
      </c>
      <c r="BB514" s="4">
        <f>(AY514-BA514)</f>
        <v>1.020751575610565</v>
      </c>
      <c r="BC514" s="4">
        <f>1/(1.6/F514+1.37/N514)</f>
        <v>0.3553995601342498</v>
      </c>
      <c r="BD514" s="4">
        <f>G514*AA514*0.001</f>
        <v>32.67307309924459</v>
      </c>
      <c r="BE514" s="4">
        <f>G514/S514</f>
        <v>0.853374276736216</v>
      </c>
      <c r="BF514" s="4">
        <f>(1-AP514*AA514/AU514/F514)*100</f>
        <v>71.34764900044132</v>
      </c>
      <c r="BG514" s="4">
        <f>(S514-E514/(N514/1.35))</f>
        <v>368.0988640202527</v>
      </c>
      <c r="BH514" s="4">
        <f>E514*BF514/100/BG514</f>
        <v>0.03380575138378476</v>
      </c>
    </row>
    <row r="515" ht="16" customHeight="1">
      <c r="A515" s="4">
        <v>479</v>
      </c>
      <c r="B515" t="s" s="2">
        <v>576</v>
      </c>
      <c r="C515" s="4">
        <v>2748.500017378479</v>
      </c>
      <c r="D515" s="4">
        <v>0</v>
      </c>
      <c r="E515" s="4">
        <f>(R515-S515*(1000-T515)/(1000-U515))*AO515</f>
        <v>17.60747021048038</v>
      </c>
      <c r="F515" s="4">
        <f>IF(AZ515&lt;&gt;0,1/(1/AZ515-1/N515),0)</f>
        <v>0.6856930728129059</v>
      </c>
      <c r="G515" s="4">
        <f>((BC515-AP515/2)*S515-E515)/(BC515+AP515/2)</f>
        <v>320.4787636061228</v>
      </c>
      <c r="H515" s="4">
        <f>AP515*1000</f>
        <v>6.224989330777936</v>
      </c>
      <c r="I515" s="4">
        <f>(AU515-BA515)</f>
        <v>1.116402765827349</v>
      </c>
      <c r="J515" s="4">
        <f>(P515+AT515*D515)</f>
        <v>25.22220230102539</v>
      </c>
      <c r="K515" s="4">
        <v>6</v>
      </c>
      <c r="L515" s="4">
        <f>(K515*AI515+AJ515)</f>
        <v>1.420000016689301</v>
      </c>
      <c r="M515" s="4">
        <v>1</v>
      </c>
      <c r="N515" s="4">
        <f>L515*(M515+1)*(M515+1)/(M515*M515+1)</f>
        <v>2.840000033378601</v>
      </c>
      <c r="O515" s="4">
        <v>24.1769962310791</v>
      </c>
      <c r="P515" s="4">
        <v>25.22220230102539</v>
      </c>
      <c r="Q515" s="4">
        <v>23.73596382141113</v>
      </c>
      <c r="R515" s="4">
        <v>400.1258850097656</v>
      </c>
      <c r="S515" s="4">
        <v>376.1633605957031</v>
      </c>
      <c r="T515" s="4">
        <v>13.37759399414062</v>
      </c>
      <c r="U515" s="4">
        <v>20.70017051696777</v>
      </c>
      <c r="V515" s="4">
        <v>44.93534469604492</v>
      </c>
      <c r="W515" s="4">
        <v>69.53501129150391</v>
      </c>
      <c r="X515" s="4">
        <v>499.5070495605469</v>
      </c>
      <c r="Y515" s="4">
        <v>1998.736083984375</v>
      </c>
      <c r="Z515" s="4">
        <v>106.414924621582</v>
      </c>
      <c r="AA515" s="4">
        <v>101.7210083007812</v>
      </c>
      <c r="AB515" s="4">
        <v>9.819377899169922</v>
      </c>
      <c r="AC515" s="4">
        <v>0.2459551244974136</v>
      </c>
      <c r="AD515" s="4">
        <v>0.3186837136745453</v>
      </c>
      <c r="AE515" s="4">
        <v>0.003085891250520945</v>
      </c>
      <c r="AF515" s="4">
        <v>0.2925232946872711</v>
      </c>
      <c r="AG515" s="4">
        <v>0.005063615739345551</v>
      </c>
      <c r="AH515" s="4">
        <v>0.6666666865348816</v>
      </c>
      <c r="AI515" s="4">
        <v>-0.2195652425289154</v>
      </c>
      <c r="AJ515" s="4">
        <v>2.737391471862793</v>
      </c>
      <c r="AK515" s="4">
        <v>1</v>
      </c>
      <c r="AL515" s="4">
        <v>0</v>
      </c>
      <c r="AM515" s="4">
        <v>0.1599999964237213</v>
      </c>
      <c r="AN515" s="4">
        <v>111115</v>
      </c>
      <c r="AO515" s="4">
        <f>X515*0.000001/(K515*0.0001)</f>
        <v>0.8325117492675779</v>
      </c>
      <c r="AP515" s="4">
        <f>(U515-T515)/(1000-U515)*AO515</f>
        <v>0.006224989330777936</v>
      </c>
      <c r="AQ515" s="4">
        <f>(P515+273.15)</f>
        <v>298.3722023010254</v>
      </c>
      <c r="AR515" s="4">
        <f>(O515+273.15)</f>
        <v>297.3269962310791</v>
      </c>
      <c r="AS515" s="4">
        <f>(Y515*AK515+Z515*AL515)*AM515</f>
        <v>319.7977662894627</v>
      </c>
      <c r="AT515" s="4">
        <f>((AS515+0.00000010773*(AR515^4-AQ515^4))-AP515*44100)/(L515*0.92*2*29.3+0.00000043092*AQ515^3)</f>
        <v>0.3792495028730832</v>
      </c>
      <c r="AU515" s="4">
        <f>0.61365*EXP(17.502*J515/(240.97+J515))</f>
        <v>3.222044982811415</v>
      </c>
      <c r="AV515" s="4">
        <f>AU515*1000/AA515</f>
        <v>31.67531502719747</v>
      </c>
      <c r="AW515" s="4">
        <f>(AV515-U515)</f>
        <v>10.9751445102297</v>
      </c>
      <c r="AX515" s="4">
        <f>IF(D515,P515,(O515+P515)/2)</f>
        <v>24.69959926605225</v>
      </c>
      <c r="AY515" s="4">
        <f>0.61365*EXP(17.502*AX515/(240.97+AX515))</f>
        <v>3.123174445930184</v>
      </c>
      <c r="AZ515" s="4">
        <f>IF(AW515&lt;&gt;0,(1000-(AV515+U515)/2)/AW515*AP515,0)</f>
        <v>0.5523363182848599</v>
      </c>
      <c r="BA515" s="4">
        <f>U515*AA515/1000</f>
        <v>2.105642216984066</v>
      </c>
      <c r="BB515" s="4">
        <f>(AY515-BA515)</f>
        <v>1.017532228946118</v>
      </c>
      <c r="BC515" s="4">
        <f>1/(1.6/F515+1.37/N515)</f>
        <v>0.3551388745696451</v>
      </c>
      <c r="BD515" s="4">
        <f>G515*AA515*0.001</f>
        <v>32.59942297300253</v>
      </c>
      <c r="BE515" s="4">
        <f>G515/S515</f>
        <v>0.8519669834366732</v>
      </c>
      <c r="BF515" s="4">
        <f>(1-AP515*AA515/AU515/F515)*100</f>
        <v>71.33922653241297</v>
      </c>
      <c r="BG515" s="4">
        <f>(S515-E515/(N515/1.35))</f>
        <v>367.7936125306404</v>
      </c>
      <c r="BH515" s="4">
        <f>E515*BF515/100/BG515</f>
        <v>0.03415239588761288</v>
      </c>
    </row>
    <row r="516" ht="16" customHeight="1">
      <c r="A516" s="4">
        <v>480</v>
      </c>
      <c r="B516" t="s" s="2">
        <v>577</v>
      </c>
      <c r="C516" s="4">
        <v>2754.000017255545</v>
      </c>
      <c r="D516" s="4">
        <v>0</v>
      </c>
      <c r="E516" s="4">
        <f>(R516-S516*(1000-T516)/(1000-U516))*AO516</f>
        <v>17.82364177588276</v>
      </c>
      <c r="F516" s="4">
        <f>IF(AZ516&lt;&gt;0,1/(1/AZ516-1/N516),0)</f>
        <v>0.6861697467153887</v>
      </c>
      <c r="G516" s="4">
        <f>((BC516-AP516/2)*S516-E516)/(BC516+AP516/2)</f>
        <v>319.6408861167497</v>
      </c>
      <c r="H516" s="4">
        <f>AP516*1000</f>
        <v>6.221715463740903</v>
      </c>
      <c r="I516" s="4">
        <f>(AU516-BA516)</f>
        <v>1.115193845319062</v>
      </c>
      <c r="J516" s="4">
        <f>(P516+AT516*D516)</f>
        <v>25.21489524841309</v>
      </c>
      <c r="K516" s="4">
        <v>6</v>
      </c>
      <c r="L516" s="4">
        <f>(K516*AI516+AJ516)</f>
        <v>1.420000016689301</v>
      </c>
      <c r="M516" s="4">
        <v>1</v>
      </c>
      <c r="N516" s="4">
        <f>L516*(M516+1)*(M516+1)/(M516*M516+1)</f>
        <v>2.840000033378601</v>
      </c>
      <c r="O516" s="4">
        <v>24.13801765441895</v>
      </c>
      <c r="P516" s="4">
        <v>25.21489524841309</v>
      </c>
      <c r="Q516" s="4">
        <v>23.71039962768555</v>
      </c>
      <c r="R516" s="4">
        <v>400.1070861816406</v>
      </c>
      <c r="S516" s="4">
        <v>375.8888244628906</v>
      </c>
      <c r="T516" s="4">
        <v>13.37977695465088</v>
      </c>
      <c r="U516" s="4">
        <v>20.69839668273926</v>
      </c>
      <c r="V516" s="4">
        <v>45.04669189453125</v>
      </c>
      <c r="W516" s="4">
        <v>69.69038391113281</v>
      </c>
      <c r="X516" s="4">
        <v>499.5151672363281</v>
      </c>
      <c r="Y516" s="4">
        <v>1998.761596679688</v>
      </c>
      <c r="Z516" s="4">
        <v>106.7239837646484</v>
      </c>
      <c r="AA516" s="4">
        <v>101.7204437255859</v>
      </c>
      <c r="AB516" s="4">
        <v>9.819377899169922</v>
      </c>
      <c r="AC516" s="4">
        <v>0.2459551244974136</v>
      </c>
      <c r="AD516" s="4">
        <v>0.3186837136745453</v>
      </c>
      <c r="AE516" s="4">
        <v>0.003085891250520945</v>
      </c>
      <c r="AF516" s="4">
        <v>0.2925232946872711</v>
      </c>
      <c r="AG516" s="4">
        <v>0.005063615739345551</v>
      </c>
      <c r="AH516" s="4">
        <v>0.6666666865348816</v>
      </c>
      <c r="AI516" s="4">
        <v>-0.2195652425289154</v>
      </c>
      <c r="AJ516" s="4">
        <v>2.737391471862793</v>
      </c>
      <c r="AK516" s="4">
        <v>1</v>
      </c>
      <c r="AL516" s="4">
        <v>0</v>
      </c>
      <c r="AM516" s="4">
        <v>0.1599999964237213</v>
      </c>
      <c r="AN516" s="4">
        <v>111115</v>
      </c>
      <c r="AO516" s="4">
        <f>X516*0.000001/(K516*0.0001)</f>
        <v>0.8325252787272135</v>
      </c>
      <c r="AP516" s="4">
        <f>(U516-T516)/(1000-U516)*AO516</f>
        <v>0.006221715463740903</v>
      </c>
      <c r="AQ516" s="4">
        <f>(P516+273.15)</f>
        <v>298.3648952484131</v>
      </c>
      <c r="AR516" s="4">
        <f>(O516+273.15)</f>
        <v>297.2880176544189</v>
      </c>
      <c r="AS516" s="4">
        <f>(Y516*AK516+Z516*AL516)*AM516</f>
        <v>319.8018483206215</v>
      </c>
      <c r="AT516" s="4">
        <f>((AS516+0.00000010773*(AR516^4-AQ516^4))-AP516*44100)/(L516*0.92*2*29.3+0.00000043092*AQ516^3)</f>
        <v>0.3768746046417488</v>
      </c>
      <c r="AU516" s="4">
        <f>0.61365*EXP(17.502*J516/(240.97+J516))</f>
        <v>3.220643940295495</v>
      </c>
      <c r="AV516" s="4">
        <f>AU516*1000/AA516</f>
        <v>31.66171737299845</v>
      </c>
      <c r="AW516" s="4">
        <f>(AV516-U516)</f>
        <v>10.96332069025919</v>
      </c>
      <c r="AX516" s="4">
        <f>IF(D516,P516,(O516+P516)/2)</f>
        <v>24.67645645141602</v>
      </c>
      <c r="AY516" s="4">
        <f>0.61365*EXP(17.502*AX516/(240.97+AX516))</f>
        <v>3.11885809338016</v>
      </c>
      <c r="AZ516" s="4">
        <f>IF(AW516&lt;&gt;0,(1000-(AV516+U516)/2)/AW516*AP516,0)</f>
        <v>0.5526455687346816</v>
      </c>
      <c r="BA516" s="4">
        <f>U516*AA516/1000</f>
        <v>2.105450094976433</v>
      </c>
      <c r="BB516" s="4">
        <f>(AY516-BA516)</f>
        <v>1.013407998403726</v>
      </c>
      <c r="BC516" s="4">
        <f>1/(1.6/F516+1.37/N516)</f>
        <v>0.3553434373147361</v>
      </c>
      <c r="BD516" s="4">
        <f>G516*AA516*0.001</f>
        <v>32.51401276863526</v>
      </c>
      <c r="BE516" s="4">
        <f>G516/S516</f>
        <v>0.8503601738452483</v>
      </c>
      <c r="BF516" s="4">
        <f>(1-AP516*AA516/AU516/F516)*100</f>
        <v>71.3619058973225</v>
      </c>
      <c r="BG516" s="4">
        <f>(S516-E516/(N516/1.35))</f>
        <v>367.4163187887211</v>
      </c>
      <c r="BH516" s="4">
        <f>E516*BF516/100/BG516</f>
        <v>0.03461819690947208</v>
      </c>
    </row>
    <row r="517" ht="16" customHeight="1">
      <c r="A517" s="4">
        <v>481</v>
      </c>
      <c r="B517" t="s" s="2">
        <v>578</v>
      </c>
      <c r="C517" s="4">
        <v>2759.000017143786</v>
      </c>
      <c r="D517" s="4">
        <v>0</v>
      </c>
      <c r="E517" s="4">
        <f>(R517-S517*(1000-T517)/(1000-U517))*AO517</f>
        <v>18.00163981286597</v>
      </c>
      <c r="F517" s="4">
        <f>IF(AZ517&lt;&gt;0,1/(1/AZ517-1/N517),0)</f>
        <v>0.6846765912601676</v>
      </c>
      <c r="G517" s="4">
        <f>((BC517-AP517/2)*S517-E517)/(BC517+AP517/2)</f>
        <v>318.8281106996552</v>
      </c>
      <c r="H517" s="4">
        <f>AP517*1000</f>
        <v>6.21791732219288</v>
      </c>
      <c r="I517" s="4">
        <f>(AU517-BA517)</f>
        <v>1.116463166396589</v>
      </c>
      <c r="J517" s="4">
        <f>(P517+AT517*D517)</f>
        <v>25.22039031982422</v>
      </c>
      <c r="K517" s="4">
        <v>6</v>
      </c>
      <c r="L517" s="4">
        <f>(K517*AI517+AJ517)</f>
        <v>1.420000016689301</v>
      </c>
      <c r="M517" s="4">
        <v>1</v>
      </c>
      <c r="N517" s="4">
        <f>L517*(M517+1)*(M517+1)/(M517*M517+1)</f>
        <v>2.840000033378601</v>
      </c>
      <c r="O517" s="4">
        <v>24.11093902587891</v>
      </c>
      <c r="P517" s="4">
        <v>25.22039031982422</v>
      </c>
      <c r="Q517" s="4">
        <v>23.67582511901855</v>
      </c>
      <c r="R517" s="4">
        <v>400.0942687988281</v>
      </c>
      <c r="S517" s="4">
        <v>375.6667175292969</v>
      </c>
      <c r="T517" s="4">
        <v>13.38249969482422</v>
      </c>
      <c r="U517" s="4">
        <v>20.69632530212402</v>
      </c>
      <c r="V517" s="4">
        <v>45.13207626342773</v>
      </c>
      <c r="W517" s="4">
        <v>69.80181884765625</v>
      </c>
      <c r="X517" s="4">
        <v>499.5385131835938</v>
      </c>
      <c r="Y517" s="4">
        <v>1998.725341796875</v>
      </c>
      <c r="Z517" s="4">
        <v>106.9956665039062</v>
      </c>
      <c r="AA517" s="4">
        <v>101.7201995849609</v>
      </c>
      <c r="AB517" s="4">
        <v>9.819377899169922</v>
      </c>
      <c r="AC517" s="4">
        <v>0.2459551244974136</v>
      </c>
      <c r="AD517" s="4">
        <v>0.3186837136745453</v>
      </c>
      <c r="AE517" s="4">
        <v>0.003085891250520945</v>
      </c>
      <c r="AF517" s="4">
        <v>0.2925232946872711</v>
      </c>
      <c r="AG517" s="4">
        <v>0.005063615739345551</v>
      </c>
      <c r="AH517" s="4">
        <v>0.6666666865348816</v>
      </c>
      <c r="AI517" s="4">
        <v>-0.2195652425289154</v>
      </c>
      <c r="AJ517" s="4">
        <v>2.737391471862793</v>
      </c>
      <c r="AK517" s="4">
        <v>1</v>
      </c>
      <c r="AL517" s="4">
        <v>0</v>
      </c>
      <c r="AM517" s="4">
        <v>0.1599999964237213</v>
      </c>
      <c r="AN517" s="4">
        <v>111115</v>
      </c>
      <c r="AO517" s="4">
        <f>X517*0.000001/(K517*0.0001)</f>
        <v>0.8325641886393228</v>
      </c>
      <c r="AP517" s="4">
        <f>(U517-T517)/(1000-U517)*AO517</f>
        <v>0.00621791732219288</v>
      </c>
      <c r="AQ517" s="4">
        <f>(P517+273.15)</f>
        <v>298.3703903198242</v>
      </c>
      <c r="AR517" s="4">
        <f>(O517+273.15)</f>
        <v>297.2609390258789</v>
      </c>
      <c r="AS517" s="4">
        <f>(Y517*AK517+Z517*AL517)*AM517</f>
        <v>319.7960475395012</v>
      </c>
      <c r="AT517" s="4">
        <f>((AS517+0.00000010773*(AR517^4-AQ517^4))-AP517*44100)/(L517*0.92*2*29.3+0.00000043092*AQ517^3)</f>
        <v>0.3745111878383258</v>
      </c>
      <c r="AU517" s="4">
        <f>0.61365*EXP(17.502*J517/(240.97+J517))</f>
        <v>3.221697506803922</v>
      </c>
      <c r="AV517" s="4">
        <f>AU517*1000/AA517</f>
        <v>31.67215086039058</v>
      </c>
      <c r="AW517" s="4">
        <f>(AV517-U517)</f>
        <v>10.97582555826655</v>
      </c>
      <c r="AX517" s="4">
        <f>IF(D517,P517,(O517+P517)/2)</f>
        <v>24.66566467285156</v>
      </c>
      <c r="AY517" s="4">
        <f>0.61365*EXP(17.502*AX517/(240.97+AX517))</f>
        <v>3.116847108355411</v>
      </c>
      <c r="AZ517" s="4">
        <f>IF(AW517&lt;&gt;0,(1000-(AV517+U517)/2)/AW517*AP517,0)</f>
        <v>0.5516765789064991</v>
      </c>
      <c r="BA517" s="4">
        <f>U517*AA517/1000</f>
        <v>2.105234340407333</v>
      </c>
      <c r="BB517" s="4">
        <f>(AY517-BA517)</f>
        <v>1.011612767948078</v>
      </c>
      <c r="BC517" s="4">
        <f>1/(1.6/F517+1.37/N517)</f>
        <v>0.3547024927018637</v>
      </c>
      <c r="BD517" s="4">
        <f>G517*AA517*0.001</f>
        <v>32.43125905366495</v>
      </c>
      <c r="BE517" s="4">
        <f>G517/S517</f>
        <v>0.8486993811869719</v>
      </c>
      <c r="BF517" s="4">
        <f>(1-AP517*AA517/AU517/F517)*100</f>
        <v>71.32642090434649</v>
      </c>
      <c r="BG517" s="4">
        <f>(S517-E517/(N517/1.35))</f>
        <v>367.1096001131897</v>
      </c>
      <c r="BH517" s="4">
        <f>E517*BF517/100/BG517</f>
        <v>0.03497572762643718</v>
      </c>
    </row>
    <row r="518" ht="16" customHeight="1">
      <c r="A518" s="4">
        <v>482</v>
      </c>
      <c r="B518" t="s" s="2">
        <v>579</v>
      </c>
      <c r="C518" s="4">
        <v>2764.000017032027</v>
      </c>
      <c r="D518" s="4">
        <v>0</v>
      </c>
      <c r="E518" s="4">
        <f>(R518-S518*(1000-T518)/(1000-U518))*AO518</f>
        <v>18.16540692758511</v>
      </c>
      <c r="F518" s="4">
        <f>IF(AZ518&lt;&gt;0,1/(1/AZ518-1/N518),0)</f>
        <v>0.682324478097701</v>
      </c>
      <c r="G518" s="4">
        <f>((BC518-AP518/2)*S518-E518)/(BC518+AP518/2)</f>
        <v>318.0114190053675</v>
      </c>
      <c r="H518" s="4">
        <f>AP518*1000</f>
        <v>6.211719402302839</v>
      </c>
      <c r="I518" s="4">
        <f>(AU518-BA518)</f>
        <v>1.118439108555131</v>
      </c>
      <c r="J518" s="4">
        <f>(P518+AT518*D518)</f>
        <v>25.22809982299805</v>
      </c>
      <c r="K518" s="4">
        <v>6</v>
      </c>
      <c r="L518" s="4">
        <f>(K518*AI518+AJ518)</f>
        <v>1.420000016689301</v>
      </c>
      <c r="M518" s="4">
        <v>1</v>
      </c>
      <c r="N518" s="4">
        <f>L518*(M518+1)*(M518+1)/(M518*M518+1)</f>
        <v>2.840000033378601</v>
      </c>
      <c r="O518" s="4">
        <v>24.08023643493652</v>
      </c>
      <c r="P518" s="4">
        <v>25.22809982299805</v>
      </c>
      <c r="Q518" s="4">
        <v>23.59151458740234</v>
      </c>
      <c r="R518" s="4">
        <v>400.0804138183594</v>
      </c>
      <c r="S518" s="4">
        <v>375.4603881835938</v>
      </c>
      <c r="T518" s="4">
        <v>13.38489818572998</v>
      </c>
      <c r="U518" s="4">
        <v>20.69150161743164</v>
      </c>
      <c r="V518" s="4">
        <v>45.22223281860352</v>
      </c>
      <c r="W518" s="4">
        <v>69.91481018066406</v>
      </c>
      <c r="X518" s="4">
        <v>499.5363159179688</v>
      </c>
      <c r="Y518" s="4">
        <v>1998.706420898438</v>
      </c>
      <c r="Z518" s="4">
        <v>107.5986328125</v>
      </c>
      <c r="AA518" s="4">
        <v>101.7198791503906</v>
      </c>
      <c r="AB518" s="4">
        <v>9.819377899169922</v>
      </c>
      <c r="AC518" s="4">
        <v>0.2459551244974136</v>
      </c>
      <c r="AD518" s="4">
        <v>0.3186837136745453</v>
      </c>
      <c r="AE518" s="4">
        <v>0.003085891250520945</v>
      </c>
      <c r="AF518" s="4">
        <v>0.2925232946872711</v>
      </c>
      <c r="AG518" s="4">
        <v>0.005063615739345551</v>
      </c>
      <c r="AH518" s="4">
        <v>0.6666666865348816</v>
      </c>
      <c r="AI518" s="4">
        <v>-0.2195652425289154</v>
      </c>
      <c r="AJ518" s="4">
        <v>2.737391471862793</v>
      </c>
      <c r="AK518" s="4">
        <v>1</v>
      </c>
      <c r="AL518" s="4">
        <v>0</v>
      </c>
      <c r="AM518" s="4">
        <v>0.1599999964237213</v>
      </c>
      <c r="AN518" s="4">
        <v>111115</v>
      </c>
      <c r="AO518" s="4">
        <f>X518*0.000001/(K518*0.0001)</f>
        <v>0.8325605265299478</v>
      </c>
      <c r="AP518" s="4">
        <f>(U518-T518)/(1000-U518)*AO518</f>
        <v>0.006211719402302839</v>
      </c>
      <c r="AQ518" s="4">
        <f>(P518+273.15)</f>
        <v>298.378099822998</v>
      </c>
      <c r="AR518" s="4">
        <f>(O518+273.15)</f>
        <v>297.2302364349365</v>
      </c>
      <c r="AS518" s="4">
        <f>(Y518*AK518+Z518*AL518)*AM518</f>
        <v>319.7930201958188</v>
      </c>
      <c r="AT518" s="4">
        <f>((AS518+0.00000010773*(AR518^4-AQ518^4))-AP518*44100)/(L518*0.92*2*29.3+0.00000043092*AQ518^3)</f>
        <v>0.3726277085358946</v>
      </c>
      <c r="AU518" s="4">
        <f>0.61365*EXP(17.502*J518/(240.97+J518))</f>
        <v>3.22317615252039</v>
      </c>
      <c r="AV518" s="4">
        <f>AU518*1000/AA518</f>
        <v>31.68678708077301</v>
      </c>
      <c r="AW518" s="4">
        <f>(AV518-U518)</f>
        <v>10.99528546334137</v>
      </c>
      <c r="AX518" s="4">
        <f>IF(D518,P518,(O518+P518)/2)</f>
        <v>24.65416812896729</v>
      </c>
      <c r="AY518" s="4">
        <f>0.61365*EXP(17.502*AX518/(240.97+AX518))</f>
        <v>3.114706041253949</v>
      </c>
      <c r="AZ518" s="4">
        <f>IF(AW518&lt;&gt;0,(1000-(AV518+U518)/2)/AW518*AP518,0)</f>
        <v>0.5501484983166194</v>
      </c>
      <c r="BA518" s="4">
        <f>U518*AA518/1000</f>
        <v>2.104737043965259</v>
      </c>
      <c r="BB518" s="4">
        <f>(AY518-BA518)</f>
        <v>1.00996899728869</v>
      </c>
      <c r="BC518" s="4">
        <f>1/(1.6/F518+1.37/N518)</f>
        <v>0.3536918652862298</v>
      </c>
      <c r="BD518" s="4">
        <f>G518*AA518*0.001</f>
        <v>32.34808310967023</v>
      </c>
      <c r="BE518" s="4">
        <f>G518/S518</f>
        <v>0.8469905987788661</v>
      </c>
      <c r="BF518" s="4">
        <f>(1-AP518*AA518/AU518/F518)*100</f>
        <v>71.26953387260295</v>
      </c>
      <c r="BG518" s="4">
        <f>(S518-E518/(N518/1.35))</f>
        <v>366.8254237244329</v>
      </c>
      <c r="BH518" s="4">
        <f>E518*BF518/100/BG518</f>
        <v>0.0352930849555211</v>
      </c>
    </row>
    <row r="519" ht="16" customHeight="1">
      <c r="A519" s="4">
        <v>483</v>
      </c>
      <c r="B519" t="s" s="2">
        <v>580</v>
      </c>
      <c r="C519" s="4">
        <v>2769.500016909093</v>
      </c>
      <c r="D519" s="4">
        <v>0</v>
      </c>
      <c r="E519" s="4">
        <f>(R519-S519*(1000-T519)/(1000-U519))*AO519</f>
        <v>18.35670661998701</v>
      </c>
      <c r="F519" s="4">
        <f>IF(AZ519&lt;&gt;0,1/(1/AZ519-1/N519),0)</f>
        <v>0.6800020290625468</v>
      </c>
      <c r="G519" s="4">
        <f>((BC519-AP519/2)*S519-E519)/(BC519+AP519/2)</f>
        <v>317.1059131441775</v>
      </c>
      <c r="H519" s="4">
        <f>AP519*1000</f>
        <v>6.204566115101575</v>
      </c>
      <c r="I519" s="4">
        <f>(AU519-BA519)</f>
        <v>1.120222784810299</v>
      </c>
      <c r="J519" s="4">
        <f>(P519+AT519*D519)</f>
        <v>25.23420333862305</v>
      </c>
      <c r="K519" s="4">
        <v>6</v>
      </c>
      <c r="L519" s="4">
        <f>(K519*AI519+AJ519)</f>
        <v>1.420000016689301</v>
      </c>
      <c r="M519" s="4">
        <v>1</v>
      </c>
      <c r="N519" s="4">
        <f>L519*(M519+1)*(M519+1)/(M519*M519+1)</f>
        <v>2.840000033378601</v>
      </c>
      <c r="O519" s="4">
        <v>24.03507995605469</v>
      </c>
      <c r="P519" s="4">
        <v>25.23420333862305</v>
      </c>
      <c r="Q519" s="4">
        <v>23.49516868591309</v>
      </c>
      <c r="R519" s="4">
        <v>400.0881958007812</v>
      </c>
      <c r="S519" s="4">
        <v>375.2431030273438</v>
      </c>
      <c r="T519" s="4">
        <v>13.38723182678223</v>
      </c>
      <c r="U519" s="4">
        <v>20.68550682067871</v>
      </c>
      <c r="V519" s="4">
        <v>45.3475227355957</v>
      </c>
      <c r="W519" s="4">
        <v>70.07585144042969</v>
      </c>
      <c r="X519" s="4">
        <v>499.5335083007812</v>
      </c>
      <c r="Y519" s="4">
        <v>1998.943725585938</v>
      </c>
      <c r="Z519" s="4">
        <v>108.5555572509766</v>
      </c>
      <c r="AA519" s="4">
        <v>101.7197418212891</v>
      </c>
      <c r="AB519" s="4">
        <v>9.819377899169922</v>
      </c>
      <c r="AC519" s="4">
        <v>0.2459551244974136</v>
      </c>
      <c r="AD519" s="4">
        <v>0.3186837136745453</v>
      </c>
      <c r="AE519" s="4">
        <v>0.003085891250520945</v>
      </c>
      <c r="AF519" s="4">
        <v>0.2925232946872711</v>
      </c>
      <c r="AG519" s="4">
        <v>0.005063615739345551</v>
      </c>
      <c r="AH519" s="4">
        <v>0.6666666865348816</v>
      </c>
      <c r="AI519" s="4">
        <v>-0.2195652425289154</v>
      </c>
      <c r="AJ519" s="4">
        <v>2.737391471862793</v>
      </c>
      <c r="AK519" s="4">
        <v>1</v>
      </c>
      <c r="AL519" s="4">
        <v>0</v>
      </c>
      <c r="AM519" s="4">
        <v>0.1599999964237213</v>
      </c>
      <c r="AN519" s="4">
        <v>111115</v>
      </c>
      <c r="AO519" s="4">
        <f>X519*0.000001/(K519*0.0001)</f>
        <v>0.8325558471679687</v>
      </c>
      <c r="AP519" s="4">
        <f>(U519-T519)/(1000-U519)*AO519</f>
        <v>0.006204566115101575</v>
      </c>
      <c r="AQ519" s="4">
        <f>(P519+273.15)</f>
        <v>298.384203338623</v>
      </c>
      <c r="AR519" s="4">
        <f>(O519+273.15)</f>
        <v>297.1850799560547</v>
      </c>
      <c r="AS519" s="4">
        <f>(Y519*AK519+Z519*AL519)*AM519</f>
        <v>319.8309889449702</v>
      </c>
      <c r="AT519" s="4">
        <f>((AS519+0.00000010773*(AR519^4-AQ519^4))-AP519*44100)/(L519*0.92*2*29.3+0.00000043092*AQ519^3)</f>
        <v>0.3700419189747456</v>
      </c>
      <c r="AU519" s="4">
        <f>0.61365*EXP(17.502*J519/(240.97+J519))</f>
        <v>3.224347198052252</v>
      </c>
      <c r="AV519" s="4">
        <f>AU519*1000/AA519</f>
        <v>31.6983423308043</v>
      </c>
      <c r="AW519" s="4">
        <f>(AV519-U519)</f>
        <v>11.01283551012559</v>
      </c>
      <c r="AX519" s="4">
        <f>IF(D519,P519,(O519+P519)/2)</f>
        <v>24.63464164733887</v>
      </c>
      <c r="AY519" s="4">
        <f>0.61365*EXP(17.502*AX519/(240.97+AX519))</f>
        <v>3.11107245873924</v>
      </c>
      <c r="AZ519" s="4">
        <f>IF(AW519&lt;&gt;0,(1000-(AV519+U519)/2)/AW519*AP519,0)</f>
        <v>0.5486376857108555</v>
      </c>
      <c r="BA519" s="4">
        <f>U519*AA519/1000</f>
        <v>2.104124413241952</v>
      </c>
      <c r="BB519" s="4">
        <f>(AY519-BA519)</f>
        <v>1.006948045497288</v>
      </c>
      <c r="BC519" s="4">
        <f>1/(1.6/F519+1.37/N519)</f>
        <v>0.3526928164910322</v>
      </c>
      <c r="BD519" s="4">
        <f>G519*AA519*0.001</f>
        <v>32.25593161502984</v>
      </c>
      <c r="BE519" s="4">
        <f>G519/S519</f>
        <v>0.845067932190802</v>
      </c>
      <c r="BF519" s="4">
        <f>(1-AP519*AA519/AU519/F519)*100</f>
        <v>71.21510452342467</v>
      </c>
      <c r="BG519" s="4">
        <f>(S519-E519/(N519/1.35))</f>
        <v>366.5172038563141</v>
      </c>
      <c r="BH519" s="4">
        <f>E519*BF519/100/BG519</f>
        <v>0.03566748755293648</v>
      </c>
    </row>
    <row r="520" ht="16" customHeight="1">
      <c r="A520" s="4">
        <v>484</v>
      </c>
      <c r="B520" t="s" s="2">
        <v>581</v>
      </c>
      <c r="C520" s="4">
        <v>2774.500016797334</v>
      </c>
      <c r="D520" s="4">
        <v>0</v>
      </c>
      <c r="E520" s="4">
        <f>(R520-S520*(1000-T520)/(1000-U520))*AO520</f>
        <v>18.51674757484505</v>
      </c>
      <c r="F520" s="4">
        <f>IF(AZ520&lt;&gt;0,1/(1/AZ520-1/N520),0)</f>
        <v>0.6791428034332404</v>
      </c>
      <c r="G520" s="4">
        <f>((BC520-AP520/2)*S520-E520)/(BC520+AP520/2)</f>
        <v>316.4103189375115</v>
      </c>
      <c r="H520" s="4">
        <f>AP520*1000</f>
        <v>6.198165922241857</v>
      </c>
      <c r="I520" s="4">
        <f>(AU520-BA520)</f>
        <v>1.120210866800701</v>
      </c>
      <c r="J520" s="4">
        <f>(P520+AT520*D520)</f>
        <v>25.23176956176758</v>
      </c>
      <c r="K520" s="4">
        <v>6</v>
      </c>
      <c r="L520" s="4">
        <f>(K520*AI520+AJ520)</f>
        <v>1.420000016689301</v>
      </c>
      <c r="M520" s="4">
        <v>1</v>
      </c>
      <c r="N520" s="4">
        <f>L520*(M520+1)*(M520+1)/(M520*M520+1)</f>
        <v>2.840000033378601</v>
      </c>
      <c r="O520" s="4">
        <v>23.99395179748535</v>
      </c>
      <c r="P520" s="4">
        <v>25.23176956176758</v>
      </c>
      <c r="Q520" s="4">
        <v>23.46673583984375</v>
      </c>
      <c r="R520" s="4">
        <v>400.0818176269531</v>
      </c>
      <c r="S520" s="4">
        <v>375.0486755371094</v>
      </c>
      <c r="T520" s="4">
        <v>13.39027881622314</v>
      </c>
      <c r="U520" s="4">
        <v>20.68110275268555</v>
      </c>
      <c r="V520" s="4">
        <v>45.46913909912109</v>
      </c>
      <c r="W520" s="4">
        <v>70.23355102539062</v>
      </c>
      <c r="X520" s="4">
        <v>499.5304565429688</v>
      </c>
      <c r="Y520" s="4">
        <v>1998.992065429688</v>
      </c>
      <c r="Z520" s="4">
        <v>109.4628372192383</v>
      </c>
      <c r="AA520" s="4">
        <v>101.7193984985352</v>
      </c>
      <c r="AB520" s="4">
        <v>9.819377899169922</v>
      </c>
      <c r="AC520" s="4">
        <v>0.2459551244974136</v>
      </c>
      <c r="AD520" s="4">
        <v>0.3186837136745453</v>
      </c>
      <c r="AE520" s="4">
        <v>0.003085891250520945</v>
      </c>
      <c r="AF520" s="4">
        <v>0.2925232946872711</v>
      </c>
      <c r="AG520" s="4">
        <v>0.005063615739345551</v>
      </c>
      <c r="AH520" s="4">
        <v>0.6666666865348816</v>
      </c>
      <c r="AI520" s="4">
        <v>-0.2195652425289154</v>
      </c>
      <c r="AJ520" s="4">
        <v>2.737391471862793</v>
      </c>
      <c r="AK520" s="4">
        <v>1</v>
      </c>
      <c r="AL520" s="4">
        <v>0</v>
      </c>
      <c r="AM520" s="4">
        <v>0.1599999964237213</v>
      </c>
      <c r="AN520" s="4">
        <v>111115</v>
      </c>
      <c r="AO520" s="4">
        <f>X520*0.000001/(K520*0.0001)</f>
        <v>0.8325507609049478</v>
      </c>
      <c r="AP520" s="4">
        <f>(U520-T520)/(1000-U520)*AO520</f>
        <v>0.006198165922241858</v>
      </c>
      <c r="AQ520" s="4">
        <f>(P520+273.15)</f>
        <v>298.3817695617676</v>
      </c>
      <c r="AR520" s="4">
        <f>(O520+273.15)</f>
        <v>297.1439517974853</v>
      </c>
      <c r="AS520" s="4">
        <f>(Y520*AK520+Z520*AL520)*AM520</f>
        <v>319.8387233197973</v>
      </c>
      <c r="AT520" s="4">
        <f>((AS520+0.00000010773*(AR520^4-AQ520^4))-AP520*44100)/(L520*0.92*2*29.3+0.00000043092*AQ520^3)</f>
        <v>0.3683700218782134</v>
      </c>
      <c r="AU520" s="4">
        <f>0.61365*EXP(17.502*J520/(240.97+J520))</f>
        <v>3.223880199090274</v>
      </c>
      <c r="AV520" s="4">
        <f>AU520*1000/AA520</f>
        <v>31.69385826771971</v>
      </c>
      <c r="AW520" s="4">
        <f>(AV520-U520)</f>
        <v>11.01275551503416</v>
      </c>
      <c r="AX520" s="4">
        <f>IF(D520,P520,(O520+P520)/2)</f>
        <v>24.61286067962646</v>
      </c>
      <c r="AY520" s="4">
        <f>0.61365*EXP(17.502*AX520/(240.97+AX520))</f>
        <v>3.107023722342566</v>
      </c>
      <c r="AZ520" s="4">
        <f>IF(AW520&lt;&gt;0,(1000-(AV520+U520)/2)/AW520*AP520,0)</f>
        <v>0.5480782320750015</v>
      </c>
      <c r="BA520" s="4">
        <f>U520*AA520/1000</f>
        <v>2.103669332289574</v>
      </c>
      <c r="BB520" s="4">
        <f>(AY520-BA520)</f>
        <v>1.003354390052992</v>
      </c>
      <c r="BC520" s="4">
        <f>1/(1.6/F520+1.37/N520)</f>
        <v>0.3523229087746442</v>
      </c>
      <c r="BD520" s="4">
        <f>G520*AA520*0.001</f>
        <v>32.18506732105334</v>
      </c>
      <c r="BE520" s="4">
        <f>G520/S520</f>
        <v>0.8436513433473093</v>
      </c>
      <c r="BF520" s="4">
        <f>(1-AP520*AA520/AU520/F520)*100</f>
        <v>71.20434355544909</v>
      </c>
      <c r="BG520" s="4">
        <f>(S520-E520/(N520/1.35))</f>
        <v>366.2467005609674</v>
      </c>
      <c r="BH520" s="4">
        <f>E520*BF520/100/BG520</f>
        <v>0.03599958317247189</v>
      </c>
    </row>
    <row r="521" ht="16" customHeight="1">
      <c r="A521" s="4">
        <v>485</v>
      </c>
      <c r="B521" t="s" s="2">
        <v>582</v>
      </c>
      <c r="C521" s="4">
        <v>2780.000016674399</v>
      </c>
      <c r="D521" s="4">
        <v>0</v>
      </c>
      <c r="E521" s="4">
        <f>(R521-S521*(1000-T521)/(1000-U521))*AO521</f>
        <v>18.67379947956161</v>
      </c>
      <c r="F521" s="4">
        <f>IF(AZ521&lt;&gt;0,1/(1/AZ521-1/N521),0)</f>
        <v>0.6754749851453853</v>
      </c>
      <c r="G521" s="4">
        <f>((BC521-AP521/2)*S521-E521)/(BC521+AP521/2)</f>
        <v>315.5353842933911</v>
      </c>
      <c r="H521" s="4">
        <f>AP521*1000</f>
        <v>6.190274638842485</v>
      </c>
      <c r="I521" s="4">
        <f>(AU521-BA521)</f>
        <v>1.123676504095014</v>
      </c>
      <c r="J521" s="4">
        <f>(P521+AT521*D521)</f>
        <v>25.24664878845215</v>
      </c>
      <c r="K521" s="4">
        <v>6</v>
      </c>
      <c r="L521" s="4">
        <f>(K521*AI521+AJ521)</f>
        <v>1.420000016689301</v>
      </c>
      <c r="M521" s="4">
        <v>1</v>
      </c>
      <c r="N521" s="4">
        <f>L521*(M521+1)*(M521+1)/(M521*M521+1)</f>
        <v>2.840000033378601</v>
      </c>
      <c r="O521" s="4">
        <v>23.95744895935059</v>
      </c>
      <c r="P521" s="4">
        <v>25.24664878845215</v>
      </c>
      <c r="Q521" s="4">
        <v>23.41953659057617</v>
      </c>
      <c r="R521" s="4">
        <v>400.0852661132812</v>
      </c>
      <c r="S521" s="4">
        <v>374.8687133789062</v>
      </c>
      <c r="T521" s="4">
        <v>13.39358425140381</v>
      </c>
      <c r="U521" s="4">
        <v>20.67507362365723</v>
      </c>
      <c r="V521" s="4">
        <v>45.58349227905273</v>
      </c>
      <c r="W521" s="4">
        <v>70.37283325195312</v>
      </c>
      <c r="X521" s="4">
        <v>499.537109375</v>
      </c>
      <c r="Y521" s="4">
        <v>1998.990356445312</v>
      </c>
      <c r="Z521" s="4">
        <v>109.9444427490234</v>
      </c>
      <c r="AA521" s="4">
        <v>101.7195739746094</v>
      </c>
      <c r="AB521" s="4">
        <v>9.819377899169922</v>
      </c>
      <c r="AC521" s="4">
        <v>0.2459551244974136</v>
      </c>
      <c r="AD521" s="4">
        <v>0.3186837136745453</v>
      </c>
      <c r="AE521" s="4">
        <v>0.003085891250520945</v>
      </c>
      <c r="AF521" s="4">
        <v>0.2925232946872711</v>
      </c>
      <c r="AG521" s="4">
        <v>0.005063615739345551</v>
      </c>
      <c r="AH521" s="4">
        <v>0.6666666865348816</v>
      </c>
      <c r="AI521" s="4">
        <v>-0.2195652425289154</v>
      </c>
      <c r="AJ521" s="4">
        <v>2.737391471862793</v>
      </c>
      <c r="AK521" s="4">
        <v>1</v>
      </c>
      <c r="AL521" s="4">
        <v>0</v>
      </c>
      <c r="AM521" s="4">
        <v>0.1599999964237213</v>
      </c>
      <c r="AN521" s="4">
        <v>111115</v>
      </c>
      <c r="AO521" s="4">
        <f>X521*0.000001/(K521*0.0001)</f>
        <v>0.8325618489583332</v>
      </c>
      <c r="AP521" s="4">
        <f>(U521-T521)/(1000-U521)*AO521</f>
        <v>0.006190274638842485</v>
      </c>
      <c r="AQ521" s="4">
        <f>(P521+273.15)</f>
        <v>298.3966487884521</v>
      </c>
      <c r="AR521" s="4">
        <f>(O521+273.15)</f>
        <v>297.1074489593506</v>
      </c>
      <c r="AS521" s="4">
        <f>(Y521*AK521+Z521*AL521)*AM521</f>
        <v>319.8384498823034</v>
      </c>
      <c r="AT521" s="4">
        <f>((AS521+0.00000010773*(AR521^4-AQ521^4))-AP521*44100)/(L521*0.92*2*29.3+0.00000043092*AQ521^3)</f>
        <v>0.3656899660653527</v>
      </c>
      <c r="AU521" s="4">
        <f>0.61365*EXP(17.502*J521/(240.97+J521))</f>
        <v>3.226736184987111</v>
      </c>
      <c r="AV521" s="4">
        <f>AU521*1000/AA521</f>
        <v>31.72188064602541</v>
      </c>
      <c r="AW521" s="4">
        <f>(AV521-U521)</f>
        <v>11.04680702236818</v>
      </c>
      <c r="AX521" s="4">
        <f>IF(D521,P521,(O521+P521)/2)</f>
        <v>24.60204887390137</v>
      </c>
      <c r="AY521" s="4">
        <f>0.61365*EXP(17.502*AX521/(240.97+AX521))</f>
        <v>3.105015690138784</v>
      </c>
      <c r="AZ521" s="4">
        <f>IF(AW521&lt;&gt;0,(1000-(AV521+U521)/2)/AW521*AP521,0)</f>
        <v>0.545686989738515</v>
      </c>
      <c r="BA521" s="4">
        <f>U521*AA521/1000</f>
        <v>2.103059680892096</v>
      </c>
      <c r="BB521" s="4">
        <f>(AY521-BA521)</f>
        <v>1.001956009246688</v>
      </c>
      <c r="BC521" s="4">
        <f>1/(1.6/F521+1.37/N521)</f>
        <v>0.3507420751287142</v>
      </c>
      <c r="BD521" s="4">
        <f>G521*AA521*0.001</f>
        <v>32.09612486423839</v>
      </c>
      <c r="BE521" s="4">
        <f>G521/S521</f>
        <v>0.8417223764802618</v>
      </c>
      <c r="BF521" s="4">
        <f>(1-AP521*AA521/AU521/F521)*100</f>
        <v>71.11038725988126</v>
      </c>
      <c r="BG521" s="4">
        <f>(S521-E521/(N521/1.35))</f>
        <v>365.9920834489349</v>
      </c>
      <c r="BH521" s="4">
        <f>E521*BF521/100/BG521</f>
        <v>0.03628223594596605</v>
      </c>
    </row>
    <row r="522" ht="16" customHeight="1">
      <c r="A522" s="4">
        <v>486</v>
      </c>
      <c r="B522" t="s" s="2">
        <v>583</v>
      </c>
      <c r="C522" s="4">
        <v>2785.500016551465</v>
      </c>
      <c r="D522" s="4">
        <v>0</v>
      </c>
      <c r="E522" s="4">
        <f>(R522-S522*(1000-T522)/(1000-U522))*AO522</f>
        <v>18.78156342572182</v>
      </c>
      <c r="F522" s="4">
        <f>IF(AZ522&lt;&gt;0,1/(1/AZ522-1/N522),0)</f>
        <v>0.671289762699199</v>
      </c>
      <c r="G522" s="4">
        <f>((BC522-AP522/2)*S522-E522)/(BC522+AP522/2)</f>
        <v>314.8069934837345</v>
      </c>
      <c r="H522" s="4">
        <f>AP522*1000</f>
        <v>6.176770070509959</v>
      </c>
      <c r="I522" s="4">
        <f>(AU522-BA522)</f>
        <v>1.12686568866591</v>
      </c>
      <c r="J522" s="4">
        <f>(P522+AT522*D522)</f>
        <v>25.25656890869141</v>
      </c>
      <c r="K522" s="4">
        <v>6</v>
      </c>
      <c r="L522" s="4">
        <f>(K522*AI522+AJ522)</f>
        <v>1.420000016689301</v>
      </c>
      <c r="M522" s="4">
        <v>1</v>
      </c>
      <c r="N522" s="4">
        <f>L522*(M522+1)*(M522+1)/(M522*M522+1)</f>
        <v>2.840000033378601</v>
      </c>
      <c r="O522" s="4">
        <v>23.91660690307617</v>
      </c>
      <c r="P522" s="4">
        <v>25.25656890869141</v>
      </c>
      <c r="Q522" s="4">
        <v>23.32482719421387</v>
      </c>
      <c r="R522" s="4">
        <v>400.0750732421875</v>
      </c>
      <c r="S522" s="4">
        <v>374.7355041503906</v>
      </c>
      <c r="T522" s="4">
        <v>13.39662456512451</v>
      </c>
      <c r="U522" s="4">
        <v>20.66250801086426</v>
      </c>
      <c r="V522" s="4">
        <v>45.70485687255859</v>
      </c>
      <c r="W522" s="4">
        <v>70.50407409667969</v>
      </c>
      <c r="X522" s="4">
        <v>499.5243225097656</v>
      </c>
      <c r="Y522" s="4">
        <v>1998.898193359375</v>
      </c>
      <c r="Z522" s="4">
        <v>110.1376190185547</v>
      </c>
      <c r="AA522" s="4">
        <v>101.7192993164062</v>
      </c>
      <c r="AB522" s="4">
        <v>9.819377899169922</v>
      </c>
      <c r="AC522" s="4">
        <v>0.2459551244974136</v>
      </c>
      <c r="AD522" s="4">
        <v>0.3186837136745453</v>
      </c>
      <c r="AE522" s="4">
        <v>0.003085891250520945</v>
      </c>
      <c r="AF522" s="4">
        <v>0.2925232946872711</v>
      </c>
      <c r="AG522" s="4">
        <v>0.005063615739345551</v>
      </c>
      <c r="AH522" s="4">
        <v>0.6666666865348816</v>
      </c>
      <c r="AI522" s="4">
        <v>-0.2195652425289154</v>
      </c>
      <c r="AJ522" s="4">
        <v>2.737391471862793</v>
      </c>
      <c r="AK522" s="4">
        <v>1</v>
      </c>
      <c r="AL522" s="4">
        <v>0</v>
      </c>
      <c r="AM522" s="4">
        <v>0.1599999964237213</v>
      </c>
      <c r="AN522" s="4">
        <v>111115</v>
      </c>
      <c r="AO522" s="4">
        <f>X522*0.000001/(K522*0.0001)</f>
        <v>0.832540537516276</v>
      </c>
      <c r="AP522" s="4">
        <f>(U522-T522)/(1000-U522)*AO522</f>
        <v>0.006176770070509959</v>
      </c>
      <c r="AQ522" s="4">
        <f>(P522+273.15)</f>
        <v>298.4065689086914</v>
      </c>
      <c r="AR522" s="4">
        <f>(O522+273.15)</f>
        <v>297.0666069030761</v>
      </c>
      <c r="AS522" s="4">
        <f>(Y522*AK522+Z522*AL522)*AM522</f>
        <v>319.823703788883</v>
      </c>
      <c r="AT522" s="4">
        <f>((AS522+0.00000010773*(AR522^4-AQ522^4))-AP522*44100)/(L522*0.92*2*29.3+0.00000043092*AQ522^3)</f>
        <v>0.3657504306604</v>
      </c>
      <c r="AU522" s="4">
        <f>0.61365*EXP(17.502*J522/(240.97+J522))</f>
        <v>3.228641525650653</v>
      </c>
      <c r="AV522" s="4">
        <f>AU522*1000/AA522</f>
        <v>31.74069765863898</v>
      </c>
      <c r="AW522" s="4">
        <f>(AV522-U522)</f>
        <v>11.07818964777472</v>
      </c>
      <c r="AX522" s="4">
        <f>IF(D522,P522,(O522+P522)/2)</f>
        <v>24.58658790588379</v>
      </c>
      <c r="AY522" s="4">
        <f>0.61365*EXP(17.502*AX522/(240.97+AX522))</f>
        <v>3.102146159025873</v>
      </c>
      <c r="AZ522" s="4">
        <f>IF(AW522&lt;&gt;0,(1000-(AV522+U522)/2)/AW522*AP522,0)</f>
        <v>0.5429523221358733</v>
      </c>
      <c r="BA522" s="4">
        <f>U522*AA522/1000</f>
        <v>2.101775836984743</v>
      </c>
      <c r="BB522" s="4">
        <f>(AY522-BA522)</f>
        <v>1.00037032204113</v>
      </c>
      <c r="BC522" s="4">
        <f>1/(1.6/F522+1.37/N522)</f>
        <v>0.3489346877465827</v>
      </c>
      <c r="BD522" s="4">
        <f>G522*AA522*0.001</f>
        <v>32.02194679706994</v>
      </c>
      <c r="BE522" s="4">
        <f>G522/S522</f>
        <v>0.840077841563138</v>
      </c>
      <c r="BF522" s="4">
        <f>(1-AP522*AA522/AU522/F522)*100</f>
        <v>71.01088596654171</v>
      </c>
      <c r="BG522" s="4">
        <f>(S522-E522/(N522/1.35))</f>
        <v>365.8076484015438</v>
      </c>
      <c r="BH522" s="4">
        <f>E522*BF522/100/BG522</f>
        <v>0.036458927650231</v>
      </c>
    </row>
    <row r="523" ht="16" customHeight="1">
      <c r="A523" s="4">
        <v>487</v>
      </c>
      <c r="B523" t="s" s="2">
        <v>584</v>
      </c>
      <c r="C523" s="4">
        <v>2790.500016439706</v>
      </c>
      <c r="D523" s="4">
        <v>0</v>
      </c>
      <c r="E523" s="4">
        <f>(R523-S523*(1000-T523)/(1000-U523))*AO523</f>
        <v>18.88186132092903</v>
      </c>
      <c r="F523" s="4">
        <f>IF(AZ523&lt;&gt;0,1/(1/AZ523-1/N523),0)</f>
        <v>0.6676341458954829</v>
      </c>
      <c r="G523" s="4">
        <f>((BC523-AP523/2)*S523-E523)/(BC523+AP523/2)</f>
        <v>314.1461506219099</v>
      </c>
      <c r="H523" s="4">
        <f>AP523*1000</f>
        <v>6.163489300487663</v>
      </c>
      <c r="I523" s="4">
        <f>(AU523-BA523)</f>
        <v>1.129427265370583</v>
      </c>
      <c r="J523" s="4">
        <f>(P523+AT523*D523)</f>
        <v>25.26316452026367</v>
      </c>
      <c r="K523" s="4">
        <v>6</v>
      </c>
      <c r="L523" s="4">
        <f>(K523*AI523+AJ523)</f>
        <v>1.420000016689301</v>
      </c>
      <c r="M523" s="4">
        <v>1</v>
      </c>
      <c r="N523" s="4">
        <f>L523*(M523+1)*(M523+1)/(M523*M523+1)</f>
        <v>2.840000033378601</v>
      </c>
      <c r="O523" s="4">
        <v>23.87281608581543</v>
      </c>
      <c r="P523" s="4">
        <v>25.26316452026367</v>
      </c>
      <c r="Q523" s="4">
        <v>23.25147819519043</v>
      </c>
      <c r="R523" s="4">
        <v>400.0694580078125</v>
      </c>
      <c r="S523" s="4">
        <v>374.6162109375</v>
      </c>
      <c r="T523" s="4">
        <v>13.39932918548584</v>
      </c>
      <c r="U523" s="4">
        <v>20.64970397949219</v>
      </c>
      <c r="V523" s="4">
        <v>45.83121871948242</v>
      </c>
      <c r="W523" s="4">
        <v>70.64197540283203</v>
      </c>
      <c r="X523" s="4">
        <v>499.5230102539062</v>
      </c>
      <c r="Y523" s="4">
        <v>1998.954711914062</v>
      </c>
      <c r="Z523" s="4">
        <v>110.1657104492188</v>
      </c>
      <c r="AA523" s="4">
        <v>101.7196960449219</v>
      </c>
      <c r="AB523" s="4">
        <v>9.819377899169922</v>
      </c>
      <c r="AC523" s="4">
        <v>0.2459551244974136</v>
      </c>
      <c r="AD523" s="4">
        <v>0.3186837136745453</v>
      </c>
      <c r="AE523" s="4">
        <v>0.003085891250520945</v>
      </c>
      <c r="AF523" s="4">
        <v>0.2925232946872711</v>
      </c>
      <c r="AG523" s="4">
        <v>0.005063615739345551</v>
      </c>
      <c r="AH523" s="4">
        <v>0.6666666865348816</v>
      </c>
      <c r="AI523" s="4">
        <v>-0.2195652425289154</v>
      </c>
      <c r="AJ523" s="4">
        <v>2.737391471862793</v>
      </c>
      <c r="AK523" s="4">
        <v>1</v>
      </c>
      <c r="AL523" s="4">
        <v>0</v>
      </c>
      <c r="AM523" s="4">
        <v>0.1599999964237213</v>
      </c>
      <c r="AN523" s="4">
        <v>111115</v>
      </c>
      <c r="AO523" s="4">
        <f>X523*0.000001/(K523*0.0001)</f>
        <v>0.8325383504231769</v>
      </c>
      <c r="AP523" s="4">
        <f>(U523-T523)/(1000-U523)*AO523</f>
        <v>0.006163489300487664</v>
      </c>
      <c r="AQ523" s="4">
        <f>(P523+273.15)</f>
        <v>298.4131645202636</v>
      </c>
      <c r="AR523" s="4">
        <f>(O523+273.15)</f>
        <v>297.0228160858154</v>
      </c>
      <c r="AS523" s="4">
        <f>(Y523*AK523+Z523*AL523)*AM523</f>
        <v>319.8327467574309</v>
      </c>
      <c r="AT523" s="4">
        <f>((AS523+0.00000010773*(AR523^4-AQ523^4))-AP523*44100)/(L523*0.92*2*29.3+0.00000043092*AQ523^3)</f>
        <v>0.3660269145450321</v>
      </c>
      <c r="AU523" s="4">
        <f>0.61365*EXP(17.502*J523/(240.97+J523))</f>
        <v>3.229908877582142</v>
      </c>
      <c r="AV523" s="4">
        <f>AU523*1000/AA523</f>
        <v>31.75303312109521</v>
      </c>
      <c r="AW523" s="4">
        <f>(AV523-U523)</f>
        <v>11.10332914160302</v>
      </c>
      <c r="AX523" s="4">
        <f>IF(D523,P523,(O523+P523)/2)</f>
        <v>24.56799030303955</v>
      </c>
      <c r="AY523" s="4">
        <f>0.61365*EXP(17.502*AX523/(240.97+AX523))</f>
        <v>3.098697544710008</v>
      </c>
      <c r="AZ523" s="4">
        <f>IF(AW523&lt;&gt;0,(1000-(AV523+U523)/2)/AW523*AP523,0)</f>
        <v>0.5405583649034533</v>
      </c>
      <c r="BA523" s="4">
        <f>U523*AA523/1000</f>
        <v>2.100481612211559</v>
      </c>
      <c r="BB523" s="4">
        <f>(AY523-BA523)</f>
        <v>0.9982159324984492</v>
      </c>
      <c r="BC523" s="4">
        <f>1/(1.6/F523+1.37/N523)</f>
        <v>0.3473529038061632</v>
      </c>
      <c r="BD523" s="4">
        <f>G523*AA523*0.001</f>
        <v>31.95485095494292</v>
      </c>
      <c r="BE523" s="4">
        <f>G523/S523</f>
        <v>0.838581303878281</v>
      </c>
      <c r="BF523" s="4">
        <f>(1-AP523*AA523/AU523/F523)*100</f>
        <v>70.92612696120585</v>
      </c>
      <c r="BG523" s="4">
        <f>(S523-E523/(N523/1.35))</f>
        <v>365.6406783728298</v>
      </c>
      <c r="BH523" s="4">
        <f>E523*BF523/100/BG523</f>
        <v>0.03662659470143927</v>
      </c>
    </row>
    <row r="524" ht="16" customHeight="1">
      <c r="A524" s="4">
        <v>488</v>
      </c>
      <c r="B524" t="s" s="2">
        <v>585</v>
      </c>
      <c r="C524" s="4">
        <v>2796.000016316772</v>
      </c>
      <c r="D524" s="4">
        <v>0</v>
      </c>
      <c r="E524" s="4">
        <f>(R524-S524*(1000-T524)/(1000-U524))*AO524</f>
        <v>18.97398004252375</v>
      </c>
      <c r="F524" s="4">
        <f>IF(AZ524&lt;&gt;0,1/(1/AZ524-1/N524),0)</f>
        <v>0.6661672512199166</v>
      </c>
      <c r="G524" s="4">
        <f>((BC524-AP524/2)*S524-E524)/(BC524+AP524/2)</f>
        <v>313.6479481488396</v>
      </c>
      <c r="H524" s="4">
        <f>AP524*1000</f>
        <v>6.14816041027682</v>
      </c>
      <c r="I524" s="4">
        <f>(AU524-BA524)</f>
        <v>1.128642909134354</v>
      </c>
      <c r="J524" s="4">
        <f>(P524+AT524*D524)</f>
        <v>25.25168418884277</v>
      </c>
      <c r="K524" s="4">
        <v>6</v>
      </c>
      <c r="L524" s="4">
        <f>(K524*AI524+AJ524)</f>
        <v>1.420000016689301</v>
      </c>
      <c r="M524" s="4">
        <v>1</v>
      </c>
      <c r="N524" s="4">
        <f>L524*(M524+1)*(M524+1)/(M524*M524+1)</f>
        <v>2.840000033378601</v>
      </c>
      <c r="O524" s="4">
        <v>23.82914543151855</v>
      </c>
      <c r="P524" s="4">
        <v>25.25168418884277</v>
      </c>
      <c r="Q524" s="4">
        <v>23.22751998901367</v>
      </c>
      <c r="R524" s="4">
        <v>400.0291137695312</v>
      </c>
      <c r="S524" s="4">
        <v>374.4736328125</v>
      </c>
      <c r="T524" s="4">
        <v>13.4035005569458</v>
      </c>
      <c r="U524" s="4">
        <v>20.63581466674805</v>
      </c>
      <c r="V524" s="4">
        <v>45.96715545654297</v>
      </c>
      <c r="W524" s="4">
        <v>70.78308868408203</v>
      </c>
      <c r="X524" s="4">
        <v>499.5320739746094</v>
      </c>
      <c r="Y524" s="4">
        <v>1998.989624023438</v>
      </c>
      <c r="Z524" s="4">
        <v>110.1660003662109</v>
      </c>
      <c r="AA524" s="4">
        <v>101.7192840576172</v>
      </c>
      <c r="AB524" s="4">
        <v>9.819377899169922</v>
      </c>
      <c r="AC524" s="4">
        <v>0.2459551244974136</v>
      </c>
      <c r="AD524" s="4">
        <v>0.3186837136745453</v>
      </c>
      <c r="AE524" s="4">
        <v>0.003085891250520945</v>
      </c>
      <c r="AF524" s="4">
        <v>0.2925232946872711</v>
      </c>
      <c r="AG524" s="4">
        <v>0.005063615739345551</v>
      </c>
      <c r="AH524" s="4">
        <v>0.6666666865348816</v>
      </c>
      <c r="AI524" s="4">
        <v>-0.2195652425289154</v>
      </c>
      <c r="AJ524" s="4">
        <v>2.737391471862793</v>
      </c>
      <c r="AK524" s="4">
        <v>1</v>
      </c>
      <c r="AL524" s="4">
        <v>0</v>
      </c>
      <c r="AM524" s="4">
        <v>0.1599999964237213</v>
      </c>
      <c r="AN524" s="4">
        <v>111115</v>
      </c>
      <c r="AO524" s="4">
        <f>X524*0.000001/(K524*0.0001)</f>
        <v>0.8325534566243488</v>
      </c>
      <c r="AP524" s="4">
        <f>(U524-T524)/(1000-U524)*AO524</f>
        <v>0.00614816041027682</v>
      </c>
      <c r="AQ524" s="4">
        <f>(P524+273.15)</f>
        <v>298.4016841888428</v>
      </c>
      <c r="AR524" s="4">
        <f>(O524+273.15)</f>
        <v>296.9791454315185</v>
      </c>
      <c r="AS524" s="4">
        <f>(Y524*AK524+Z524*AL524)*AM524</f>
        <v>319.838332694806</v>
      </c>
      <c r="AT524" s="4">
        <f>((AS524+0.00000010773*(AR524^4-AQ524^4))-AP524*44100)/(L524*0.92*2*29.3+0.00000043092*AQ524^3)</f>
        <v>0.3696689243001203</v>
      </c>
      <c r="AU524" s="4">
        <f>0.61365*EXP(17.502*J524/(240.97+J524))</f>
        <v>3.227703202981642</v>
      </c>
      <c r="AV524" s="4">
        <f>AU524*1000/AA524</f>
        <v>31.73147779091095</v>
      </c>
      <c r="AW524" s="4">
        <f>(AV524-U524)</f>
        <v>11.0956631241629</v>
      </c>
      <c r="AX524" s="4">
        <f>IF(D524,P524,(O524+P524)/2)</f>
        <v>24.54041481018066</v>
      </c>
      <c r="AY524" s="4">
        <f>0.61365*EXP(17.502*AX524/(240.97+AX524))</f>
        <v>3.09359029894329</v>
      </c>
      <c r="AZ524" s="4">
        <f>IF(AW524&lt;&gt;0,(1000-(AV524+U524)/2)/AW524*AP524,0)</f>
        <v>0.5395963347244946</v>
      </c>
      <c r="BA524" s="4">
        <f>U524*AA524/1000</f>
        <v>2.099060293847288</v>
      </c>
      <c r="BB524" s="4">
        <f>(AY524-BA524)</f>
        <v>0.9945300050960024</v>
      </c>
      <c r="BC524" s="4">
        <f>1/(1.6/F524+1.37/N524)</f>
        <v>0.346717362737474</v>
      </c>
      <c r="BD524" s="4">
        <f>G524*AA524*0.001</f>
        <v>31.90404473184061</v>
      </c>
      <c r="BE524" s="4">
        <f>G524/S524</f>
        <v>0.8375701802905948</v>
      </c>
      <c r="BF524" s="4">
        <f>(1-AP524*AA524/AU524/F524)*100</f>
        <v>70.91482959091141</v>
      </c>
      <c r="BG524" s="4">
        <f>(S524-E524/(N524/1.35))</f>
        <v>365.4543114194174</v>
      </c>
      <c r="BH524" s="4">
        <f>E524*BF524/100/BG524</f>
        <v>0.03681818819296147</v>
      </c>
    </row>
    <row r="525" ht="16" customHeight="1">
      <c r="A525" s="4">
        <v>489</v>
      </c>
      <c r="B525" t="s" s="2">
        <v>586</v>
      </c>
      <c r="C525" s="4">
        <v>2801.000016205013</v>
      </c>
      <c r="D525" s="4">
        <v>0</v>
      </c>
      <c r="E525" s="4">
        <f>(R525-S525*(1000-T525)/(1000-U525))*AO525</f>
        <v>19.05277895397961</v>
      </c>
      <c r="F525" s="4">
        <f>IF(AZ525&lt;&gt;0,1/(1/AZ525-1/N525),0)</f>
        <v>0.6624738598916199</v>
      </c>
      <c r="G525" s="4">
        <f>((BC525-AP525/2)*S525-E525)/(BC525+AP525/2)</f>
        <v>313.0813283105722</v>
      </c>
      <c r="H525" s="4">
        <f>AP525*1000</f>
        <v>6.132735103691939</v>
      </c>
      <c r="I525" s="4">
        <f>(AU525-BA525)</f>
        <v>1.130900368586814</v>
      </c>
      <c r="J525" s="4">
        <f>(P525+AT525*D525)</f>
        <v>25.25590133666992</v>
      </c>
      <c r="K525" s="4">
        <v>6</v>
      </c>
      <c r="L525" s="4">
        <f>(K525*AI525+AJ525)</f>
        <v>1.420000016689301</v>
      </c>
      <c r="M525" s="4">
        <v>1</v>
      </c>
      <c r="N525" s="4">
        <f>L525*(M525+1)*(M525+1)/(M525*M525+1)</f>
        <v>2.840000033378601</v>
      </c>
      <c r="O525" s="4">
        <v>23.79471397399902</v>
      </c>
      <c r="P525" s="4">
        <v>25.25590133666992</v>
      </c>
      <c r="Q525" s="4">
        <v>23.16403388977051</v>
      </c>
      <c r="R525" s="4">
        <v>400.0382385253906</v>
      </c>
      <c r="S525" s="4">
        <v>374.3966369628906</v>
      </c>
      <c r="T525" s="4">
        <v>13.40757274627686</v>
      </c>
      <c r="U525" s="4">
        <v>20.62155914306641</v>
      </c>
      <c r="V525" s="4">
        <v>46.07878112792969</v>
      </c>
      <c r="W525" s="4">
        <v>70.88591766357422</v>
      </c>
      <c r="X525" s="4">
        <v>499.5519714355469</v>
      </c>
      <c r="Y525" s="4">
        <v>1998.8388671875</v>
      </c>
      <c r="Z525" s="4">
        <v>110.0985107421875</v>
      </c>
      <c r="AA525" s="4">
        <v>101.7194137573242</v>
      </c>
      <c r="AB525" s="4">
        <v>9.819377899169922</v>
      </c>
      <c r="AC525" s="4">
        <v>0.2459551244974136</v>
      </c>
      <c r="AD525" s="4">
        <v>0.3186837136745453</v>
      </c>
      <c r="AE525" s="4">
        <v>0.003085891250520945</v>
      </c>
      <c r="AF525" s="4">
        <v>0.2925232946872711</v>
      </c>
      <c r="AG525" s="4">
        <v>0.005063615739345551</v>
      </c>
      <c r="AH525" s="4">
        <v>1</v>
      </c>
      <c r="AI525" s="4">
        <v>-0.2195652425289154</v>
      </c>
      <c r="AJ525" s="4">
        <v>2.737391471862793</v>
      </c>
      <c r="AK525" s="4">
        <v>1</v>
      </c>
      <c r="AL525" s="4">
        <v>0</v>
      </c>
      <c r="AM525" s="4">
        <v>0.1599999964237213</v>
      </c>
      <c r="AN525" s="4">
        <v>111115</v>
      </c>
      <c r="AO525" s="4">
        <f>X525*0.000001/(K525*0.0001)</f>
        <v>0.8325866190592448</v>
      </c>
      <c r="AP525" s="4">
        <f>(U525-T525)/(1000-U525)*AO525</f>
        <v>0.006132735103691939</v>
      </c>
      <c r="AQ525" s="4">
        <f>(P525+273.15)</f>
        <v>298.4059013366699</v>
      </c>
      <c r="AR525" s="4">
        <f>(O525+273.15)</f>
        <v>296.944713973999</v>
      </c>
      <c r="AS525" s="4">
        <f>(Y525*AK525+Z525*AL525)*AM525</f>
        <v>319.8142116015952</v>
      </c>
      <c r="AT525" s="4">
        <f>((AS525+0.00000010773*(AR525^4-AQ525^4))-AP525*44100)/(L525*0.92*2*29.3+0.00000043092*AQ525^3)</f>
        <v>0.3721586804942684</v>
      </c>
      <c r="AU525" s="4">
        <f>0.61365*EXP(17.502*J525/(240.97+J525))</f>
        <v>3.228513275381518</v>
      </c>
      <c r="AV525" s="4">
        <f>AU525*1000/AA525</f>
        <v>31.73940112439009</v>
      </c>
      <c r="AW525" s="4">
        <f>(AV525-U525)</f>
        <v>11.11784198132369</v>
      </c>
      <c r="AX525" s="4">
        <f>IF(D525,P525,(O525+P525)/2)</f>
        <v>24.52530765533447</v>
      </c>
      <c r="AY525" s="4">
        <f>0.61365*EXP(17.502*AX525/(240.97+AX525))</f>
        <v>3.090795429851306</v>
      </c>
      <c r="AZ525" s="4">
        <f>IF(AW525&lt;&gt;0,(1000-(AV525+U525)/2)/AW525*AP525,0)</f>
        <v>0.5371705376076293</v>
      </c>
      <c r="BA525" s="4">
        <f>U525*AA525/1000</f>
        <v>2.097612906794704</v>
      </c>
      <c r="BB525" s="4">
        <f>(AY525-BA525)</f>
        <v>0.9931825230566016</v>
      </c>
      <c r="BC525" s="4">
        <f>1/(1.6/F525+1.37/N525)</f>
        <v>0.345115103298157</v>
      </c>
      <c r="BD525" s="4">
        <f>G525*AA525*0.001</f>
        <v>31.84644917411576</v>
      </c>
      <c r="BE525" s="4">
        <f>G525/S525</f>
        <v>0.8362290079587551</v>
      </c>
      <c r="BF525" s="4">
        <f>(1-AP525*AA525/AU525/F525)*100</f>
        <v>70.83333779715085</v>
      </c>
      <c r="BG525" s="4">
        <f>(S525-E525/(N525/1.35))</f>
        <v>365.3398583412111</v>
      </c>
      <c r="BH525" s="4">
        <f>E525*BF525/100/BG525</f>
        <v>0.03694017766770042</v>
      </c>
    </row>
    <row r="526" ht="16" customHeight="1">
      <c r="A526" s="4">
        <v>490</v>
      </c>
      <c r="B526" t="s" s="2">
        <v>587</v>
      </c>
      <c r="C526" s="4">
        <v>2806.500016082078</v>
      </c>
      <c r="D526" s="4">
        <v>0</v>
      </c>
      <c r="E526" s="4">
        <f>(R526-S526*(1000-T526)/(1000-U526))*AO526</f>
        <v>19.14220719587379</v>
      </c>
      <c r="F526" s="4">
        <f>IF(AZ526&lt;&gt;0,1/(1/AZ526-1/N526),0)</f>
        <v>0.6582914595037245</v>
      </c>
      <c r="G526" s="4">
        <f>((BC526-AP526/2)*S526-E526)/(BC526+AP526/2)</f>
        <v>312.4627284064605</v>
      </c>
      <c r="H526" s="4">
        <f>AP526*1000</f>
        <v>6.113772221517555</v>
      </c>
      <c r="I526" s="4">
        <f>(AU526-BA526)</f>
        <v>1.133218460389002</v>
      </c>
      <c r="J526" s="4">
        <f>(P526+AT526*D526)</f>
        <v>25.25801277160645</v>
      </c>
      <c r="K526" s="4">
        <v>6</v>
      </c>
      <c r="L526" s="4">
        <f>(K526*AI526+AJ526)</f>
        <v>1.420000016689301</v>
      </c>
      <c r="M526" s="4">
        <v>1</v>
      </c>
      <c r="N526" s="4">
        <f>L526*(M526+1)*(M526+1)/(M526*M526+1)</f>
        <v>2.840000033378601</v>
      </c>
      <c r="O526" s="4">
        <v>23.74702072143555</v>
      </c>
      <c r="P526" s="4">
        <v>25.25801277160645</v>
      </c>
      <c r="Q526" s="4">
        <v>23.04698371887207</v>
      </c>
      <c r="R526" s="4">
        <v>400.0780334472656</v>
      </c>
      <c r="S526" s="4">
        <v>374.3382263183594</v>
      </c>
      <c r="T526" s="4">
        <v>13.41104030609131</v>
      </c>
      <c r="U526" s="4">
        <v>20.6027889251709</v>
      </c>
      <c r="V526" s="4">
        <v>46.21958541870117</v>
      </c>
      <c r="W526" s="4">
        <v>71.02088165283203</v>
      </c>
      <c r="X526" s="4">
        <v>499.5567932128906</v>
      </c>
      <c r="Y526" s="4">
        <v>1998.947753906250</v>
      </c>
      <c r="Z526" s="4">
        <v>109.9834899902344</v>
      </c>
      <c r="AA526" s="4">
        <v>101.7192611694336</v>
      </c>
      <c r="AB526" s="4">
        <v>9.819377899169922</v>
      </c>
      <c r="AC526" s="4">
        <v>0.2459551244974136</v>
      </c>
      <c r="AD526" s="4">
        <v>0.3186837136745453</v>
      </c>
      <c r="AE526" s="4">
        <v>0.003085891250520945</v>
      </c>
      <c r="AF526" s="4">
        <v>0.2925232946872711</v>
      </c>
      <c r="AG526" s="4">
        <v>0.005063615739345551</v>
      </c>
      <c r="AH526" s="4">
        <v>1</v>
      </c>
      <c r="AI526" s="4">
        <v>-0.2195652425289154</v>
      </c>
      <c r="AJ526" s="4">
        <v>2.737391471862793</v>
      </c>
      <c r="AK526" s="4">
        <v>1</v>
      </c>
      <c r="AL526" s="4">
        <v>0</v>
      </c>
      <c r="AM526" s="4">
        <v>0.1599999964237213</v>
      </c>
      <c r="AN526" s="4">
        <v>111115</v>
      </c>
      <c r="AO526" s="4">
        <f>X526*0.000001/(K526*0.0001)</f>
        <v>0.8325946553548176</v>
      </c>
      <c r="AP526" s="4">
        <f>(U526-T526)/(1000-U526)*AO526</f>
        <v>0.006113772221517555</v>
      </c>
      <c r="AQ526" s="4">
        <f>(P526+273.15)</f>
        <v>298.4080127716064</v>
      </c>
      <c r="AR526" s="4">
        <f>(O526+273.15)</f>
        <v>296.8970207214355</v>
      </c>
      <c r="AS526" s="4">
        <f>(Y526*AK526+Z526*AL526)*AM526</f>
        <v>319.8316334762058</v>
      </c>
      <c r="AT526" s="4">
        <f>((AS526+0.00000010773*(AR526^4-AQ526^4))-AP526*44100)/(L526*0.92*2*29.3+0.00000043092*AQ526^3)</f>
        <v>0.3754701236633317</v>
      </c>
      <c r="AU526" s="4">
        <f>0.61365*EXP(17.502*J526/(240.97+J526))</f>
        <v>3.228918927887175</v>
      </c>
      <c r="AV526" s="4">
        <f>AU526*1000/AA526</f>
        <v>31.74343669788134</v>
      </c>
      <c r="AW526" s="4">
        <f>(AV526-U526)</f>
        <v>11.14064777271044</v>
      </c>
      <c r="AX526" s="4">
        <f>IF(D526,P526,(O526+P526)/2)</f>
        <v>24.502516746521</v>
      </c>
      <c r="AY526" s="4">
        <f>0.61365*EXP(17.502*AX526/(240.97+AX526))</f>
        <v>3.086583219572599</v>
      </c>
      <c r="AZ526" s="4">
        <f>IF(AW526&lt;&gt;0,(1000-(AV526+U526)/2)/AW526*AP526,0)</f>
        <v>0.5344173779592793</v>
      </c>
      <c r="BA526" s="4">
        <f>U526*AA526/1000</f>
        <v>2.095700467498173</v>
      </c>
      <c r="BB526" s="4">
        <f>(AY526-BA526)</f>
        <v>0.9908827520744263</v>
      </c>
      <c r="BC526" s="4">
        <f>1/(1.6/F526+1.37/N526)</f>
        <v>0.3432971080971793</v>
      </c>
      <c r="BD526" s="4">
        <f>G526*AA526*0.001</f>
        <v>31.78347787649055</v>
      </c>
      <c r="BE526" s="4">
        <f>G526/S526</f>
        <v>0.8347069747045381</v>
      </c>
      <c r="BF526" s="4">
        <f>(1-AP526*AA526/AU526/F526)*100</f>
        <v>70.74250834343503</v>
      </c>
      <c r="BG526" s="4">
        <f>(S526-E526/(N526/1.35))</f>
        <v>365.2389377934622</v>
      </c>
      <c r="BH526" s="4">
        <f>E526*BF526/100/BG526</f>
        <v>0.03707621537963261</v>
      </c>
    </row>
    <row r="527" ht="16" customHeight="1">
      <c r="A527" s="4">
        <v>491</v>
      </c>
      <c r="B527" t="s" s="2">
        <v>588</v>
      </c>
      <c r="C527" s="4">
        <v>2812.000015959144</v>
      </c>
      <c r="D527" s="4">
        <v>0</v>
      </c>
      <c r="E527" s="4">
        <f>(R527-S527*(1000-T527)/(1000-U527))*AO527</f>
        <v>19.22945117733529</v>
      </c>
      <c r="F527" s="4">
        <f>IF(AZ527&lt;&gt;0,1/(1/AZ527-1/N527),0)</f>
        <v>0.6544590354523961</v>
      </c>
      <c r="G527" s="4">
        <f>((BC527-AP527/2)*S527-E527)/(BC527+AP527/2)</f>
        <v>311.8549166967575</v>
      </c>
      <c r="H527" s="4">
        <f>AP527*1000</f>
        <v>6.093636901081361</v>
      </c>
      <c r="I527" s="4">
        <f>(AU527-BA527)</f>
        <v>1.134871467399236</v>
      </c>
      <c r="J527" s="4">
        <f>(P527+AT527*D527)</f>
        <v>25.25602340698242</v>
      </c>
      <c r="K527" s="4">
        <v>6</v>
      </c>
      <c r="L527" s="4">
        <f>(K527*AI527+AJ527)</f>
        <v>1.420000016689301</v>
      </c>
      <c r="M527" s="4">
        <v>1</v>
      </c>
      <c r="N527" s="4">
        <f>L527*(M527+1)*(M527+1)/(M527*M527+1)</f>
        <v>2.840000033378601</v>
      </c>
      <c r="O527" s="4">
        <v>23.68943786621094</v>
      </c>
      <c r="P527" s="4">
        <v>25.25602340698242</v>
      </c>
      <c r="Q527" s="4">
        <v>22.96446418762207</v>
      </c>
      <c r="R527" s="4">
        <v>400.0964965820312</v>
      </c>
      <c r="S527" s="4">
        <v>374.2617797851562</v>
      </c>
      <c r="T527" s="4">
        <v>13.41461181640625</v>
      </c>
      <c r="U527" s="4">
        <v>20.58274841308594</v>
      </c>
      <c r="V527" s="4">
        <v>46.38782501220703</v>
      </c>
      <c r="W527" s="4">
        <v>71.19132995605469</v>
      </c>
      <c r="X527" s="4">
        <v>499.5618896484375</v>
      </c>
      <c r="Y527" s="4">
        <v>1999.096801757812</v>
      </c>
      <c r="Z527" s="4">
        <v>109.7685012817383</v>
      </c>
      <c r="AA527" s="4">
        <v>101.7194213867188</v>
      </c>
      <c r="AB527" s="4">
        <v>9.819377899169922</v>
      </c>
      <c r="AC527" s="4">
        <v>0.2459551244974136</v>
      </c>
      <c r="AD527" s="4">
        <v>0.3186837136745453</v>
      </c>
      <c r="AE527" s="4">
        <v>0.003085891250520945</v>
      </c>
      <c r="AF527" s="4">
        <v>0.2925232946872711</v>
      </c>
      <c r="AG527" s="4">
        <v>0.005063615739345551</v>
      </c>
      <c r="AH527" s="4">
        <v>0.6666666865348816</v>
      </c>
      <c r="AI527" s="4">
        <v>-0.2195652425289154</v>
      </c>
      <c r="AJ527" s="4">
        <v>2.737391471862793</v>
      </c>
      <c r="AK527" s="4">
        <v>1</v>
      </c>
      <c r="AL527" s="4">
        <v>0</v>
      </c>
      <c r="AM527" s="4">
        <v>0.1599999964237213</v>
      </c>
      <c r="AN527" s="4">
        <v>111115</v>
      </c>
      <c r="AO527" s="4">
        <f>X527*0.000001/(K527*0.0001)</f>
        <v>0.8326031494140624</v>
      </c>
      <c r="AP527" s="4">
        <f>(U527-T527)/(1000-U527)*AO527</f>
        <v>0.006093636901081361</v>
      </c>
      <c r="AQ527" s="4">
        <f>(P527+273.15)</f>
        <v>298.4060234069824</v>
      </c>
      <c r="AR527" s="4">
        <f>(O527+273.15)</f>
        <v>296.8394378662109</v>
      </c>
      <c r="AS527" s="4">
        <f>(Y527*AK527+Z527*AL527)*AM527</f>
        <v>319.8554811319227</v>
      </c>
      <c r="AT527" s="4">
        <f>((AS527+0.00000010773*(AR527^4-AQ527^4))-AP527*44100)/(L527*0.92*2*29.3+0.00000043092*AQ527^3)</f>
        <v>0.3787139778364757</v>
      </c>
      <c r="AU527" s="4">
        <f>0.61365*EXP(17.502*J527/(240.97+J527))</f>
        <v>3.228536726526742</v>
      </c>
      <c r="AV527" s="4">
        <f>AU527*1000/AA527</f>
        <v>31.73962929116979</v>
      </c>
      <c r="AW527" s="4">
        <f>(AV527-U527)</f>
        <v>11.15688087808385</v>
      </c>
      <c r="AX527" s="4">
        <f>IF(D527,P527,(O527+P527)/2)</f>
        <v>24.47273063659668</v>
      </c>
      <c r="AY527" s="4">
        <f>0.61365*EXP(17.502*AX527/(240.97+AX527))</f>
        <v>3.081085722771178</v>
      </c>
      <c r="AZ527" s="4">
        <f>IF(AW527&lt;&gt;0,(1000-(AV527+U527)/2)/AW527*AP527,0)</f>
        <v>0.5318888119503749</v>
      </c>
      <c r="BA527" s="4">
        <f>U527*AA527/1000</f>
        <v>2.093665259127505</v>
      </c>
      <c r="BB527" s="4">
        <f>(AY527-BA527)</f>
        <v>0.9874204636436725</v>
      </c>
      <c r="BC527" s="4">
        <f>1/(1.6/F527+1.37/N527)</f>
        <v>0.3416278776454589</v>
      </c>
      <c r="BD527" s="4">
        <f>G527*AA527*0.001</f>
        <v>31.72170168299755</v>
      </c>
      <c r="BE527" s="4">
        <f>G527/S527</f>
        <v>0.8332534432871473</v>
      </c>
      <c r="BF527" s="4">
        <f>(1-AP527*AA527/AU527/F527)*100</f>
        <v>70.66458377565002</v>
      </c>
      <c r="BG527" s="4">
        <f>(S527-E527/(N527/1.35))</f>
        <v>365.1210196498404</v>
      </c>
      <c r="BH527" s="4">
        <f>E527*BF527/100/BG527</f>
        <v>0.03721618560837011</v>
      </c>
    </row>
    <row r="528" ht="16" customHeight="1">
      <c r="A528" s="4">
        <v>492</v>
      </c>
      <c r="B528" t="s" s="2">
        <v>589</v>
      </c>
      <c r="C528" s="4">
        <v>2817.000015847385</v>
      </c>
      <c r="D528" s="4">
        <v>0</v>
      </c>
      <c r="E528" s="4">
        <f>(R528-S528*(1000-T528)/(1000-U528))*AO528</f>
        <v>19.28668811917896</v>
      </c>
      <c r="F528" s="4">
        <f>IF(AZ528&lt;&gt;0,1/(1/AZ528-1/N528),0)</f>
        <v>0.6521598939178722</v>
      </c>
      <c r="G528" s="4">
        <f>((BC528-AP528/2)*S528-E528)/(BC528+AP528/2)</f>
        <v>311.4432078777674</v>
      </c>
      <c r="H528" s="4">
        <f>AP528*1000</f>
        <v>6.07293001527285</v>
      </c>
      <c r="I528" s="4">
        <f>(AU528-BA528)</f>
        <v>1.134281605336133</v>
      </c>
      <c r="J528" s="4">
        <f>(P528+AT528*D528)</f>
        <v>25.24245834350586</v>
      </c>
      <c r="K528" s="4">
        <v>6</v>
      </c>
      <c r="L528" s="4">
        <f>(K528*AI528+AJ528)</f>
        <v>1.420000016689301</v>
      </c>
      <c r="M528" s="4">
        <v>1</v>
      </c>
      <c r="N528" s="4">
        <f>L528*(M528+1)*(M528+1)/(M528*M528+1)</f>
        <v>2.840000033378601</v>
      </c>
      <c r="O528" s="4">
        <v>23.64406776428223</v>
      </c>
      <c r="P528" s="4">
        <v>25.24245834350586</v>
      </c>
      <c r="Q528" s="4">
        <v>22.93983268737793</v>
      </c>
      <c r="R528" s="4">
        <v>400.0711364746094</v>
      </c>
      <c r="S528" s="4">
        <v>374.1765747070312</v>
      </c>
      <c r="T528" s="4">
        <v>13.41873741149902</v>
      </c>
      <c r="U528" s="4">
        <v>20.56294441223145</v>
      </c>
      <c r="V528" s="4">
        <v>46.53092956542969</v>
      </c>
      <c r="W528" s="4">
        <v>71.32303619384766</v>
      </c>
      <c r="X528" s="4">
        <v>499.5420227050781</v>
      </c>
      <c r="Y528" s="4">
        <v>1998.9892578125</v>
      </c>
      <c r="Z528" s="4">
        <v>109.4670791625977</v>
      </c>
      <c r="AA528" s="4">
        <v>101.7193832397461</v>
      </c>
      <c r="AB528" s="4">
        <v>9.819377899169922</v>
      </c>
      <c r="AC528" s="4">
        <v>0.2459551244974136</v>
      </c>
      <c r="AD528" s="4">
        <v>0.3186837136745453</v>
      </c>
      <c r="AE528" s="4">
        <v>0.003085891250520945</v>
      </c>
      <c r="AF528" s="4">
        <v>0.2925232946872711</v>
      </c>
      <c r="AG528" s="4">
        <v>0.005063615739345551</v>
      </c>
      <c r="AH528" s="4">
        <v>1</v>
      </c>
      <c r="AI528" s="4">
        <v>-0.2195652425289154</v>
      </c>
      <c r="AJ528" s="4">
        <v>2.737391471862793</v>
      </c>
      <c r="AK528" s="4">
        <v>1</v>
      </c>
      <c r="AL528" s="4">
        <v>0</v>
      </c>
      <c r="AM528" s="4">
        <v>0.1599999964237213</v>
      </c>
      <c r="AN528" s="4">
        <v>111115</v>
      </c>
      <c r="AO528" s="4">
        <f>X528*0.000001/(K528*0.0001)</f>
        <v>0.8325700378417967</v>
      </c>
      <c r="AP528" s="4">
        <f>(U528-T528)/(1000-U528)*AO528</f>
        <v>0.00607293001527285</v>
      </c>
      <c r="AQ528" s="4">
        <f>(P528+273.15)</f>
        <v>298.3924583435058</v>
      </c>
      <c r="AR528" s="4">
        <f>(O528+273.15)</f>
        <v>296.7940677642822</v>
      </c>
      <c r="AS528" s="4">
        <f>(Y528*AK528+Z528*AL528)*AM528</f>
        <v>319.8382741010573</v>
      </c>
      <c r="AT528" s="4">
        <f>((AS528+0.00000010773*(AR528^4-AQ528^4))-AP528*44100)/(L528*0.92*2*29.3+0.00000043092*AQ528^3)</f>
        <v>0.3848571676412543</v>
      </c>
      <c r="AU528" s="4">
        <f>0.61365*EXP(17.502*J528/(240.97+J528))</f>
        <v>3.225931628541499</v>
      </c>
      <c r="AV528" s="4">
        <f>AU528*1000/AA528</f>
        <v>31.71403055932992</v>
      </c>
      <c r="AW528" s="4">
        <f>(AV528-U528)</f>
        <v>11.15108614709848</v>
      </c>
      <c r="AX528" s="4">
        <f>IF(D528,P528,(O528+P528)/2)</f>
        <v>24.44326305389404</v>
      </c>
      <c r="AY528" s="4">
        <f>0.61365*EXP(17.502*AX528/(240.97+AX528))</f>
        <v>3.075655439340829</v>
      </c>
      <c r="AZ528" s="4">
        <f>IF(AW528&lt;&gt;0,(1000-(AV528+U528)/2)/AW528*AP528,0)</f>
        <v>0.5303692153436997</v>
      </c>
      <c r="BA528" s="4">
        <f>U528*AA528/1000</f>
        <v>2.091650023205366</v>
      </c>
      <c r="BB528" s="4">
        <f>(AY528-BA528)</f>
        <v>0.9840054161354632</v>
      </c>
      <c r="BC528" s="4">
        <f>1/(1.6/F528+1.37/N528)</f>
        <v>0.3406249286077376</v>
      </c>
      <c r="BD528" s="4">
        <f>G528*AA528*0.001</f>
        <v>31.67981101953453</v>
      </c>
      <c r="BE528" s="4">
        <f>G528/S528</f>
        <v>0.8323428801538896</v>
      </c>
      <c r="BF528" s="4">
        <f>(1-AP528*AA528/AU528/F528)*100</f>
        <v>70.63751900836519</v>
      </c>
      <c r="BG528" s="4">
        <f>(S528-E528/(N528/1.35))</f>
        <v>365.0086068708067</v>
      </c>
      <c r="BH528" s="4">
        <f>E528*BF528/100/BG528</f>
        <v>0.03732415545776754</v>
      </c>
    </row>
    <row r="529" ht="16" customHeight="1">
      <c r="A529" s="4">
        <v>493</v>
      </c>
      <c r="B529" t="s" s="2">
        <v>590</v>
      </c>
      <c r="C529" s="4">
        <v>2822.000015735626</v>
      </c>
      <c r="D529" s="4">
        <v>0</v>
      </c>
      <c r="E529" s="4">
        <f>(R529-S529*(1000-T529)/(1000-U529))*AO529</f>
        <v>19.31731511615523</v>
      </c>
      <c r="F529" s="4">
        <f>IF(AZ529&lt;&gt;0,1/(1/AZ529-1/N529),0)</f>
        <v>0.6474764508736072</v>
      </c>
      <c r="G529" s="4">
        <f>((BC529-AP529/2)*S529-E529)/(BC529+AP529/2)</f>
        <v>310.9478372723381</v>
      </c>
      <c r="H529" s="4">
        <f>AP529*1000</f>
        <v>6.051575818299106</v>
      </c>
      <c r="I529" s="4">
        <f>(AU529-BA529)</f>
        <v>1.136950016488302</v>
      </c>
      <c r="J529" s="4">
        <f>(P529+AT529*D529)</f>
        <v>25.24587440490723</v>
      </c>
      <c r="K529" s="4">
        <v>6</v>
      </c>
      <c r="L529" s="4">
        <f>(K529*AI529+AJ529)</f>
        <v>1.420000016689301</v>
      </c>
      <c r="M529" s="4">
        <v>1</v>
      </c>
      <c r="N529" s="4">
        <f>L529*(M529+1)*(M529+1)/(M529*M529+1)</f>
        <v>2.840000033378601</v>
      </c>
      <c r="O529" s="4">
        <v>23.60535430908203</v>
      </c>
      <c r="P529" s="4">
        <v>25.24587440490723</v>
      </c>
      <c r="Q529" s="4">
        <v>22.88277816772461</v>
      </c>
      <c r="R529" s="4">
        <v>400.0464477539062</v>
      </c>
      <c r="S529" s="4">
        <v>374.1243591308594</v>
      </c>
      <c r="T529" s="4">
        <v>13.42373085021973</v>
      </c>
      <c r="U529" s="4">
        <v>20.54315757751465</v>
      </c>
      <c r="V529" s="4">
        <v>46.65996932983398</v>
      </c>
      <c r="W529" s="4">
        <v>71.42690277099609</v>
      </c>
      <c r="X529" s="4">
        <v>499.5281982421875</v>
      </c>
      <c r="Y529" s="4">
        <v>1998.976806640625</v>
      </c>
      <c r="Z529" s="4">
        <v>109.0468444824219</v>
      </c>
      <c r="AA529" s="4">
        <v>101.7193908691406</v>
      </c>
      <c r="AB529" s="4">
        <v>9.819377899169922</v>
      </c>
      <c r="AC529" s="4">
        <v>0.2459551244974136</v>
      </c>
      <c r="AD529" s="4">
        <v>0.3186837136745453</v>
      </c>
      <c r="AE529" s="4">
        <v>0.003085891250520945</v>
      </c>
      <c r="AF529" s="4">
        <v>0.2925232946872711</v>
      </c>
      <c r="AG529" s="4">
        <v>0.005063615739345551</v>
      </c>
      <c r="AH529" s="4">
        <v>1</v>
      </c>
      <c r="AI529" s="4">
        <v>-0.2195652425289154</v>
      </c>
      <c r="AJ529" s="4">
        <v>2.737391471862793</v>
      </c>
      <c r="AK529" s="4">
        <v>1</v>
      </c>
      <c r="AL529" s="4">
        <v>0</v>
      </c>
      <c r="AM529" s="4">
        <v>0.1599999964237213</v>
      </c>
      <c r="AN529" s="4">
        <v>111115</v>
      </c>
      <c r="AO529" s="4">
        <f>X529*0.000001/(K529*0.0001)</f>
        <v>0.8325469970703124</v>
      </c>
      <c r="AP529" s="4">
        <f>(U529-T529)/(1000-U529)*AO529</f>
        <v>0.006051575818299106</v>
      </c>
      <c r="AQ529" s="4">
        <f>(P529+273.15)</f>
        <v>298.3958744049072</v>
      </c>
      <c r="AR529" s="4">
        <f>(O529+273.15)</f>
        <v>296.755354309082</v>
      </c>
      <c r="AS529" s="4">
        <f>(Y529*AK529+Z529*AL529)*AM529</f>
        <v>319.8362819136019</v>
      </c>
      <c r="AT529" s="4">
        <f>((AS529+0.00000010773*(AR529^4-AQ529^4))-AP529*44100)/(L529*0.92*2*29.3+0.00000043092*AQ529^3)</f>
        <v>0.3901343349281297</v>
      </c>
      <c r="AU529" s="4">
        <f>0.61365*EXP(17.502*J529/(240.97+J529))</f>
        <v>3.226587491801863</v>
      </c>
      <c r="AV529" s="4">
        <f>AU529*1000/AA529</f>
        <v>31.7204759508714</v>
      </c>
      <c r="AW529" s="4">
        <f>(AV529-U529)</f>
        <v>11.17731837335675</v>
      </c>
      <c r="AX529" s="4">
        <f>IF(D529,P529,(O529+P529)/2)</f>
        <v>24.42561435699463</v>
      </c>
      <c r="AY529" s="4">
        <f>0.61365*EXP(17.502*AX529/(240.97+AX529))</f>
        <v>3.072407146445356</v>
      </c>
      <c r="AZ529" s="4">
        <f>IF(AW529&lt;&gt;0,(1000-(AV529+U529)/2)/AW529*AP529,0)</f>
        <v>0.5272675386905695</v>
      </c>
      <c r="BA529" s="4">
        <f>U529*AA529/1000</f>
        <v>2.089637475313561</v>
      </c>
      <c r="BB529" s="4">
        <f>(AY529-BA529)</f>
        <v>0.9827696711317953</v>
      </c>
      <c r="BC529" s="4">
        <f>1/(1.6/F529+1.37/N529)</f>
        <v>0.3385782828125323</v>
      </c>
      <c r="BD529" s="4">
        <f>G529*AA529*0.001</f>
        <v>31.6294245994189</v>
      </c>
      <c r="BE529" s="4">
        <f>G529/S529</f>
        <v>0.8311349680483551</v>
      </c>
      <c r="BF529" s="4">
        <f>(1-AP529*AA529/AU529/F529)*100</f>
        <v>70.53511121169767</v>
      </c>
      <c r="BG529" s="4">
        <f>(S529-E529/(N529/1.35))</f>
        <v>364.9418326870884</v>
      </c>
      <c r="BH529" s="4">
        <f>E529*BF529/100/BG529</f>
        <v>0.03733605873563161</v>
      </c>
    </row>
    <row r="530" ht="16" customHeight="1">
      <c r="A530" s="4">
        <v>494</v>
      </c>
      <c r="B530" t="s" s="2">
        <v>591</v>
      </c>
      <c r="C530" s="4">
        <v>2827.500015612692</v>
      </c>
      <c r="D530" s="4">
        <v>0</v>
      </c>
      <c r="E530" s="4">
        <f>(R530-S530*(1000-T530)/(1000-U530))*AO530</f>
        <v>19.37066074241405</v>
      </c>
      <c r="F530" s="4">
        <f>IF(AZ530&lt;&gt;0,1/(1/AZ530-1/N530),0)</f>
        <v>0.6405783932709774</v>
      </c>
      <c r="G530" s="4">
        <f>((BC530-AP530/2)*S530-E530)/(BC530+AP530/2)</f>
        <v>310.217368450639</v>
      </c>
      <c r="H530" s="4">
        <f>AP530*1000</f>
        <v>6.025432823782283</v>
      </c>
      <c r="I530" s="4">
        <f>(AU530-BA530)</f>
        <v>1.14196129354338</v>
      </c>
      <c r="J530" s="4">
        <f>(P530+AT530*D530)</f>
        <v>25.2587776184082</v>
      </c>
      <c r="K530" s="4">
        <v>6</v>
      </c>
      <c r="L530" s="4">
        <f>(K530*AI530+AJ530)</f>
        <v>1.420000016689301</v>
      </c>
      <c r="M530" s="4">
        <v>1</v>
      </c>
      <c r="N530" s="4">
        <f>L530*(M530+1)*(M530+1)/(M530*M530+1)</f>
        <v>2.840000033378601</v>
      </c>
      <c r="O530" s="4">
        <v>23.55819129943848</v>
      </c>
      <c r="P530" s="4">
        <v>25.2587776184082</v>
      </c>
      <c r="Q530" s="4">
        <v>22.78840827941895</v>
      </c>
      <c r="R530" s="4">
        <v>400.0642395019531</v>
      </c>
      <c r="S530" s="4">
        <v>374.0885009765625</v>
      </c>
      <c r="T530" s="4">
        <v>13.42905330657959</v>
      </c>
      <c r="U530" s="4">
        <v>20.51833534240723</v>
      </c>
      <c r="V530" s="4">
        <v>46.80961608886719</v>
      </c>
      <c r="W530" s="4">
        <v>71.54167938232422</v>
      </c>
      <c r="X530" s="4">
        <v>499.4977722167969</v>
      </c>
      <c r="Y530" s="4">
        <v>1999.120971679688</v>
      </c>
      <c r="Z530" s="4">
        <v>108.6607284545898</v>
      </c>
      <c r="AA530" s="4">
        <v>101.7190017700195</v>
      </c>
      <c r="AB530" s="4">
        <v>9.819377899169922</v>
      </c>
      <c r="AC530" s="4">
        <v>0.2459551244974136</v>
      </c>
      <c r="AD530" s="4">
        <v>0.3186837136745453</v>
      </c>
      <c r="AE530" s="4">
        <v>0.003085891250520945</v>
      </c>
      <c r="AF530" s="4">
        <v>0.2925232946872711</v>
      </c>
      <c r="AG530" s="4">
        <v>0.005063615739345551</v>
      </c>
      <c r="AH530" s="4">
        <v>1</v>
      </c>
      <c r="AI530" s="4">
        <v>-0.2195652425289154</v>
      </c>
      <c r="AJ530" s="4">
        <v>2.737391471862793</v>
      </c>
      <c r="AK530" s="4">
        <v>1</v>
      </c>
      <c r="AL530" s="4">
        <v>0</v>
      </c>
      <c r="AM530" s="4">
        <v>0.1599999964237213</v>
      </c>
      <c r="AN530" s="4">
        <v>111115</v>
      </c>
      <c r="AO530" s="4">
        <f>X530*0.000001/(K530*0.0001)</f>
        <v>0.8324962870279946</v>
      </c>
      <c r="AP530" s="4">
        <f>(U530-T530)/(1000-U530)*AO530</f>
        <v>0.006025432823782283</v>
      </c>
      <c r="AQ530" s="4">
        <f>(P530+273.15)</f>
        <v>298.4087776184082</v>
      </c>
      <c r="AR530" s="4">
        <f>(O530+273.15)</f>
        <v>296.7081912994385</v>
      </c>
      <c r="AS530" s="4">
        <f>(Y530*AK530+Z530*AL530)*AM530</f>
        <v>319.8593483193363</v>
      </c>
      <c r="AT530" s="4">
        <f>((AS530+0.00000010773*(AR530^4-AQ530^4))-AP530*44100)/(L530*0.92*2*29.3+0.00000043092*AQ530^3)</f>
        <v>0.3957777983405112</v>
      </c>
      <c r="AU530" s="4">
        <f>0.61365*EXP(17.502*J530/(240.97+J530))</f>
        <v>3.229065882555556</v>
      </c>
      <c r="AV530" s="4">
        <f>AU530*1000/AA530</f>
        <v>31.74496236068337</v>
      </c>
      <c r="AW530" s="4">
        <f>(AV530-U530)</f>
        <v>11.22662701827615</v>
      </c>
      <c r="AX530" s="4">
        <f>IF(D530,P530,(O530+P530)/2)</f>
        <v>24.40848445892334</v>
      </c>
      <c r="AY530" s="4">
        <f>0.61365*EXP(17.502*AX530/(240.97+AX530))</f>
        <v>3.069257208275888</v>
      </c>
      <c r="AZ530" s="4">
        <f>IF(AW530&lt;&gt;0,(1000-(AV530+U530)/2)/AW530*AP530,0)</f>
        <v>0.5226840011251803</v>
      </c>
      <c r="BA530" s="4">
        <f>U530*AA530/1000</f>
        <v>2.087104589012175</v>
      </c>
      <c r="BB530" s="4">
        <f>(AY530-BA530)</f>
        <v>0.9821526192637129</v>
      </c>
      <c r="BC530" s="4">
        <f>1/(1.6/F530+1.37/N530)</f>
        <v>0.3355550374387377</v>
      </c>
      <c r="BD530" s="4">
        <f>G530*AA530*0.001</f>
        <v>31.55500105052135</v>
      </c>
      <c r="BE530" s="4">
        <f>G530/S530</f>
        <v>0.8292619731448918</v>
      </c>
      <c r="BF530" s="4">
        <f>(1-AP530*AA530/AU530/F530)*100</f>
        <v>70.36935217753927</v>
      </c>
      <c r="BG530" s="4">
        <f>(S530-E530/(N530/1.35))</f>
        <v>364.8806165769454</v>
      </c>
      <c r="BH530" s="4">
        <f>E530*BF530/100/BG530</f>
        <v>0.03735744749836883</v>
      </c>
    </row>
    <row r="531" ht="29" customHeight="1">
      <c r="A531" t="s" s="2">
        <v>9</v>
      </c>
      <c r="B531" t="s" s="5">
        <v>592</v>
      </c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</row>
    <row r="532" ht="16" customHeight="1">
      <c r="A532" s="4">
        <v>495</v>
      </c>
      <c r="B532" t="s" s="2">
        <v>593</v>
      </c>
      <c r="C532" s="4">
        <v>2851.000032566488</v>
      </c>
      <c r="D532" s="4">
        <v>0</v>
      </c>
      <c r="E532" s="4">
        <f>(R532-S532*(1000-T532)/(1000-U532))*AO532</f>
        <v>19.18597491355797</v>
      </c>
      <c r="F532" s="4">
        <f>IF(AZ532&lt;&gt;0,1/(1/AZ532-1/N532),0)</f>
        <v>0.62833395382323</v>
      </c>
      <c r="G532" s="4">
        <f>((BC532-AP532/2)*S532-E532)/(BC532+AP532/2)</f>
        <v>309.7808523114525</v>
      </c>
      <c r="H532" s="4">
        <f>AP532*1000</f>
        <v>5.939134872326131</v>
      </c>
      <c r="I532" s="4">
        <f>(AU532-BA532)</f>
        <v>1.143502304653913</v>
      </c>
      <c r="J532" s="4">
        <f>(P532+AT532*D532)</f>
        <v>25.2638053894043</v>
      </c>
      <c r="K532" s="4">
        <v>6</v>
      </c>
      <c r="L532" s="4">
        <f>(K532*AI532+AJ532)</f>
        <v>1.420000016689301</v>
      </c>
      <c r="M532" s="4">
        <v>1</v>
      </c>
      <c r="N532" s="4">
        <f>L532*(M532+1)*(M532+1)/(M532*M532+1)</f>
        <v>2.840000033378601</v>
      </c>
      <c r="O532" s="4">
        <v>23.54768753051758</v>
      </c>
      <c r="P532" s="4">
        <v>25.2638053894043</v>
      </c>
      <c r="Q532" s="4">
        <v>22.77465438842773</v>
      </c>
      <c r="R532" s="4">
        <v>399.7568664550781</v>
      </c>
      <c r="S532" s="4">
        <v>374.0420227050781</v>
      </c>
      <c r="T532" s="4">
        <v>13.52486419677734</v>
      </c>
      <c r="U532" s="4">
        <v>20.51266860961914</v>
      </c>
      <c r="V532" s="4">
        <v>47.65751266479492</v>
      </c>
      <c r="W532" s="4">
        <v>71.56239318847656</v>
      </c>
      <c r="X532" s="4">
        <v>499.496582031250</v>
      </c>
      <c r="Y532" s="4">
        <v>1999.115478515625</v>
      </c>
      <c r="Z532" s="4">
        <v>108.5407943725586</v>
      </c>
      <c r="AA532" s="4">
        <v>101.7190780639648</v>
      </c>
      <c r="AB532" s="4">
        <v>6.558188438415527</v>
      </c>
      <c r="AC532" s="4">
        <v>0.322363406419754</v>
      </c>
      <c r="AD532" s="4">
        <v>0.1449431031942368</v>
      </c>
      <c r="AE532" s="4">
        <v>0.01257168315351009</v>
      </c>
      <c r="AF532" s="4">
        <v>0.1731554865837097</v>
      </c>
      <c r="AG532" s="4">
        <v>0.01220171246677637</v>
      </c>
      <c r="AH532" s="4">
        <v>0.6666666865348816</v>
      </c>
      <c r="AI532" s="4">
        <v>-0.2195652425289154</v>
      </c>
      <c r="AJ532" s="4">
        <v>2.737391471862793</v>
      </c>
      <c r="AK532" s="4">
        <v>1</v>
      </c>
      <c r="AL532" s="4">
        <v>0</v>
      </c>
      <c r="AM532" s="4">
        <v>0.1599999964237213</v>
      </c>
      <c r="AN532" s="4">
        <v>111115</v>
      </c>
      <c r="AO532" s="4">
        <f>X532*0.000001/(K532*0.0001)</f>
        <v>0.8324943033854166</v>
      </c>
      <c r="AP532" s="4">
        <f>(U532-T532)/(1000-U532)*AO532</f>
        <v>0.005939134872326131</v>
      </c>
      <c r="AQ532" s="4">
        <f>(P532+273.15)</f>
        <v>298.4138053894043</v>
      </c>
      <c r="AR532" s="4">
        <f>(O532+273.15)</f>
        <v>296.6976875305176</v>
      </c>
      <c r="AS532" s="4">
        <f>(Y532*AK532+Z532*AL532)*AM532</f>
        <v>319.8584694131059</v>
      </c>
      <c r="AT532" s="4">
        <f>((AS532+0.00000010773*(AR532^4-AQ532^4))-AP532*44100)/(L532*0.92*2*29.3+0.00000043092*AQ532^3)</f>
        <v>0.4370115985040243</v>
      </c>
      <c r="AU532" s="4">
        <f>0.61365*EXP(17.502*J532/(240.97+J532))</f>
        <v>3.230032044256004</v>
      </c>
      <c r="AV532" s="4">
        <f>AU532*1000/AA532</f>
        <v>31.75443688375583</v>
      </c>
      <c r="AW532" s="4">
        <f>(AV532-U532)</f>
        <v>11.24176827413669</v>
      </c>
      <c r="AX532" s="4">
        <f>IF(D532,P532,(O532+P532)/2)</f>
        <v>24.40574645996094</v>
      </c>
      <c r="AY532" s="4">
        <f>0.61365*EXP(17.502*AX532/(240.97+AX532))</f>
        <v>3.068753992001612</v>
      </c>
      <c r="AZ532" s="4">
        <f>IF(AW532&lt;&gt;0,(1000-(AV532+U532)/2)/AW532*AP532,0)</f>
        <v>0.5145030600904004</v>
      </c>
      <c r="BA532" s="4">
        <f>U532*AA532/1000</f>
        <v>2.086529739602091</v>
      </c>
      <c r="BB532" s="4">
        <f>(AY532-BA532)</f>
        <v>0.9822242523995217</v>
      </c>
      <c r="BC532" s="4">
        <f>1/(1.6/F532+1.37/N532)</f>
        <v>0.3301625682406658</v>
      </c>
      <c r="BD532" s="4">
        <f>G532*AA532*0.001</f>
        <v>31.5106226989902</v>
      </c>
      <c r="BE532" s="4">
        <f>G532/S532</f>
        <v>0.8281979924905556</v>
      </c>
      <c r="BF532" s="4">
        <f>(1-AP532*AA532/AU532/F532)*100</f>
        <v>70.23346771591159</v>
      </c>
      <c r="BG532" s="4">
        <f>(S532-E532/(N532/1.35))</f>
        <v>364.9219291033572</v>
      </c>
      <c r="BH532" s="4">
        <f>E532*BF532/100/BG532</f>
        <v>0.03692563921824524</v>
      </c>
    </row>
    <row r="533" ht="16" customHeight="1">
      <c r="A533" s="4">
        <v>496</v>
      </c>
      <c r="B533" t="s" s="2">
        <v>594</v>
      </c>
      <c r="C533" s="4">
        <v>2856.500032443553</v>
      </c>
      <c r="D533" s="4">
        <v>0</v>
      </c>
      <c r="E533" s="4">
        <f>(R533-S533*(1000-T533)/(1000-U533))*AO533</f>
        <v>19.27409842491147</v>
      </c>
      <c r="F533" s="4">
        <f>IF(AZ533&lt;&gt;0,1/(1/AZ533-1/N533),0)</f>
        <v>0.5953922669955016</v>
      </c>
      <c r="G533" s="4">
        <f>((BC533-AP533/2)*S533-E533)/(BC533+AP533/2)</f>
        <v>306.1134951405101</v>
      </c>
      <c r="H533" s="4">
        <f>AP533*1000</f>
        <v>5.723525430538714</v>
      </c>
      <c r="I533" s="4">
        <f>(AU533-BA533)</f>
        <v>1.151902179249483</v>
      </c>
      <c r="J533" s="4">
        <f>(P533+AT533*D533)</f>
        <v>25.28955841064453</v>
      </c>
      <c r="K533" s="4">
        <v>6</v>
      </c>
      <c r="L533" s="4">
        <f>(K533*AI533+AJ533)</f>
        <v>1.420000016689301</v>
      </c>
      <c r="M533" s="4">
        <v>1</v>
      </c>
      <c r="N533" s="4">
        <f>L533*(M533+1)*(M533+1)/(M533*M533+1)</f>
        <v>2.840000033378601</v>
      </c>
      <c r="O533" s="4">
        <v>23.4876708984375</v>
      </c>
      <c r="P533" s="4">
        <v>25.28955841064453</v>
      </c>
      <c r="Q533" s="4">
        <v>22.74825668334961</v>
      </c>
      <c r="R533" s="4">
        <v>399.0884094238281</v>
      </c>
      <c r="S533" s="4">
        <v>373.3701171875</v>
      </c>
      <c r="T533" s="4">
        <v>13.74472332000732</v>
      </c>
      <c r="U533" s="4">
        <v>20.47884178161621</v>
      </c>
      <c r="V533" s="4">
        <v>48.61942291259766</v>
      </c>
      <c r="W533" s="4">
        <v>71.70237731933594</v>
      </c>
      <c r="X533" s="4">
        <v>499.5143127441406</v>
      </c>
      <c r="Y533" s="4">
        <v>1999.015136718750</v>
      </c>
      <c r="Z533" s="4">
        <v>107.6515426635742</v>
      </c>
      <c r="AA533" s="4">
        <v>101.7187728881836</v>
      </c>
      <c r="AB533" s="4">
        <v>6.558188438415527</v>
      </c>
      <c r="AC533" s="4">
        <v>0.322363406419754</v>
      </c>
      <c r="AD533" s="4">
        <v>0.1449431031942368</v>
      </c>
      <c r="AE533" s="4">
        <v>0.01257168315351009</v>
      </c>
      <c r="AF533" s="4">
        <v>0.1731554865837097</v>
      </c>
      <c r="AG533" s="4">
        <v>0.01220171246677637</v>
      </c>
      <c r="AH533" s="4">
        <v>0.6666666865348816</v>
      </c>
      <c r="AI533" s="4">
        <v>-0.2195652425289154</v>
      </c>
      <c r="AJ533" s="4">
        <v>2.737391471862793</v>
      </c>
      <c r="AK533" s="4">
        <v>1</v>
      </c>
      <c r="AL533" s="4">
        <v>0</v>
      </c>
      <c r="AM533" s="4">
        <v>0.1599999964237213</v>
      </c>
      <c r="AN533" s="4">
        <v>111115</v>
      </c>
      <c r="AO533" s="4">
        <f>X533*0.000001/(K533*0.0001)</f>
        <v>0.8325238545735677</v>
      </c>
      <c r="AP533" s="4">
        <f>(U533-T533)/(1000-U533)*AO533</f>
        <v>0.005723525430538713</v>
      </c>
      <c r="AQ533" s="4">
        <f>(P533+273.15)</f>
        <v>298.4395584106445</v>
      </c>
      <c r="AR533" s="4">
        <f>(O533+273.15)</f>
        <v>296.6376708984375</v>
      </c>
      <c r="AS533" s="4">
        <f>(Y533*AK533+Z533*AL533)*AM533</f>
        <v>319.8424147259648</v>
      </c>
      <c r="AT533" s="4">
        <f>((AS533+0.00000010773*(AR533^4-AQ533^4))-AP533*44100)/(L533*0.92*2*29.3+0.00000043092*AQ533^3)</f>
        <v>0.5338287965977354</v>
      </c>
      <c r="AU533" s="4">
        <f>0.61365*EXP(17.502*J533/(240.97+J533))</f>
        <v>3.234984835446748</v>
      </c>
      <c r="AV533" s="4">
        <f>AU533*1000/AA533</f>
        <v>31.80322317693382</v>
      </c>
      <c r="AW533" s="4">
        <f>(AV533-U533)</f>
        <v>11.32438139531761</v>
      </c>
      <c r="AX533" s="4">
        <f>IF(D533,P533,(O533+P533)/2)</f>
        <v>24.38861465454102</v>
      </c>
      <c r="AY533" s="4">
        <f>0.61365*EXP(17.502*AX533/(240.97+AX533))</f>
        <v>3.065606978077169</v>
      </c>
      <c r="AZ533" s="4">
        <f>IF(AW533&lt;&gt;0,(1000-(AV533+U533)/2)/AW533*AP533,0)</f>
        <v>0.4922040658810497</v>
      </c>
      <c r="BA533" s="4">
        <f>U533*AA533/1000</f>
        <v>2.083082656197265</v>
      </c>
      <c r="BB533" s="4">
        <f>(AY533-BA533)</f>
        <v>0.9825243218799042</v>
      </c>
      <c r="BC533" s="4">
        <f>1/(1.6/F533+1.37/N533)</f>
        <v>0.3154874367238303</v>
      </c>
      <c r="BD533" s="4">
        <f>G533*AA533*0.001</f>
        <v>31.13748909020564</v>
      </c>
      <c r="BE533" s="4">
        <f>G533/S533</f>
        <v>0.8198660820699403</v>
      </c>
      <c r="BF533" s="4">
        <f>(1-AP533*AA533/AU533/F533)*100</f>
        <v>69.77340060126338</v>
      </c>
      <c r="BG533" s="4">
        <f>(S533-E533/(N533/1.35))</f>
        <v>364.2081338889731</v>
      </c>
      <c r="BH533" s="4">
        <f>E533*BF533/100/BG533</f>
        <v>0.03692447437320245</v>
      </c>
    </row>
    <row r="534" ht="16" customHeight="1">
      <c r="A534" s="4">
        <v>497</v>
      </c>
      <c r="B534" t="s" s="2">
        <v>595</v>
      </c>
      <c r="C534" s="4">
        <v>2861.500032331795</v>
      </c>
      <c r="D534" s="4">
        <v>0</v>
      </c>
      <c r="E534" s="4">
        <f>(R534-S534*(1000-T534)/(1000-U534))*AO534</f>
        <v>20.03874838544965</v>
      </c>
      <c r="F534" s="4">
        <f>IF(AZ534&lt;&gt;0,1/(1/AZ534-1/N534),0)</f>
        <v>0.5860006439285727</v>
      </c>
      <c r="G534" s="4">
        <f>((BC534-AP534/2)*S534-E534)/(BC534+AP534/2)</f>
        <v>301.8997726508643</v>
      </c>
      <c r="H534" s="4">
        <f>AP534*1000</f>
        <v>5.683205542395623</v>
      </c>
      <c r="I534" s="4">
        <f>(AU534-BA534)</f>
        <v>1.158937055240601</v>
      </c>
      <c r="J534" s="4">
        <f>(P534+AT534*D534)</f>
        <v>25.30944442749023</v>
      </c>
      <c r="K534" s="4">
        <v>6</v>
      </c>
      <c r="L534" s="4">
        <f>(K534*AI534+AJ534)</f>
        <v>1.420000016689301</v>
      </c>
      <c r="M534" s="4">
        <v>1</v>
      </c>
      <c r="N534" s="4">
        <f>L534*(M534+1)*(M534+1)/(M534*M534+1)</f>
        <v>2.840000033378601</v>
      </c>
      <c r="O534" s="4">
        <v>23.44977569580078</v>
      </c>
      <c r="P534" s="4">
        <v>25.30944442749023</v>
      </c>
      <c r="Q534" s="4">
        <v>22.76873397827148</v>
      </c>
      <c r="R534" s="4">
        <v>399.048095703125</v>
      </c>
      <c r="S534" s="4">
        <v>372.4358825683594</v>
      </c>
      <c r="T534" s="4">
        <v>13.76046848297119</v>
      </c>
      <c r="U534" s="4">
        <v>20.44734001159668</v>
      </c>
      <c r="V534" s="4">
        <v>48.83768081665039</v>
      </c>
      <c r="W534" s="4">
        <v>71.76685333251953</v>
      </c>
      <c r="X534" s="4">
        <v>499.5160217285156</v>
      </c>
      <c r="Y534" s="4">
        <v>1999.269287109375</v>
      </c>
      <c r="Z534" s="4">
        <v>106.8565139770508</v>
      </c>
      <c r="AA534" s="4">
        <v>101.7186965942383</v>
      </c>
      <c r="AB534" s="4">
        <v>6.558188438415527</v>
      </c>
      <c r="AC534" s="4">
        <v>0.322363406419754</v>
      </c>
      <c r="AD534" s="4">
        <v>0.1449431031942368</v>
      </c>
      <c r="AE534" s="4">
        <v>0.01257168315351009</v>
      </c>
      <c r="AF534" s="4">
        <v>0.1731554865837097</v>
      </c>
      <c r="AG534" s="4">
        <v>0.01220171246677637</v>
      </c>
      <c r="AH534" s="4">
        <v>0.6666666865348816</v>
      </c>
      <c r="AI534" s="4">
        <v>-0.2195652425289154</v>
      </c>
      <c r="AJ534" s="4">
        <v>2.737391471862793</v>
      </c>
      <c r="AK534" s="4">
        <v>1</v>
      </c>
      <c r="AL534" s="4">
        <v>0</v>
      </c>
      <c r="AM534" s="4">
        <v>0.1599999964237213</v>
      </c>
      <c r="AN534" s="4">
        <v>111115</v>
      </c>
      <c r="AO534" s="4">
        <f>X534*0.000001/(K534*0.0001)</f>
        <v>0.8325267028808592</v>
      </c>
      <c r="AP534" s="4">
        <f>(U534-T534)/(1000-U534)*AO534</f>
        <v>0.005683205542395623</v>
      </c>
      <c r="AQ534" s="4">
        <f>(P534+273.15)</f>
        <v>298.4594444274902</v>
      </c>
      <c r="AR534" s="4">
        <f>(O534+273.15)</f>
        <v>296.5997756958008</v>
      </c>
      <c r="AS534" s="4">
        <f>(Y534*AK534+Z534*AL534)*AM534</f>
        <v>319.8830787875559</v>
      </c>
      <c r="AT534" s="4">
        <f>((AS534+0.00000010773*(AR534^4-AQ534^4))-AP534*44100)/(L534*0.92*2*29.3+0.00000043092*AQ534^3)</f>
        <v>0.5470495963351735</v>
      </c>
      <c r="AU534" s="4">
        <f>0.61365*EXP(17.502*J534/(240.97+J534))</f>
        <v>3.238813830039432</v>
      </c>
      <c r="AV534" s="4">
        <f>AU534*1000/AA534</f>
        <v>31.84089000824742</v>
      </c>
      <c r="AW534" s="4">
        <f>(AV534-U534)</f>
        <v>11.39354999665074</v>
      </c>
      <c r="AX534" s="4">
        <f>IF(D534,P534,(O534+P534)/2)</f>
        <v>24.37961006164551</v>
      </c>
      <c r="AY534" s="4">
        <f>0.61365*EXP(17.502*AX534/(240.97+AX534))</f>
        <v>3.063954017636775</v>
      </c>
      <c r="AZ534" s="4">
        <f>IF(AW534&lt;&gt;0,(1000-(AV534+U534)/2)/AW534*AP534,0)</f>
        <v>0.485768102540224</v>
      </c>
      <c r="BA534" s="4">
        <f>U534*AA534/1000</f>
        <v>2.079876774798831</v>
      </c>
      <c r="BB534" s="4">
        <f>(AY534-BA534)</f>
        <v>0.9840772428379441</v>
      </c>
      <c r="BC534" s="4">
        <f>1/(1.6/F534+1.37/N534)</f>
        <v>0.3112581977900177</v>
      </c>
      <c r="BD534" s="4">
        <f>G534*AA534*0.001</f>
        <v>30.70885137614278</v>
      </c>
      <c r="BE534" s="4">
        <f>G534/S534</f>
        <v>0.8106087162411145</v>
      </c>
      <c r="BF534" s="4">
        <f>(1-AP534*AA534/AU534/F534)*100</f>
        <v>69.5413906023045</v>
      </c>
      <c r="BG534" s="4">
        <f>(S534-E534/(N534/1.35))</f>
        <v>362.910421299905</v>
      </c>
      <c r="BH534" s="4">
        <f>E534*BF534/100/BG534</f>
        <v>0.03839852335081506</v>
      </c>
    </row>
    <row r="535" ht="16" customHeight="1">
      <c r="A535" s="4">
        <v>498</v>
      </c>
      <c r="B535" t="s" s="2">
        <v>596</v>
      </c>
      <c r="C535" s="4">
        <v>2866.500032220036</v>
      </c>
      <c r="D535" s="4">
        <v>0</v>
      </c>
      <c r="E535" s="4">
        <f>(R535-S535*(1000-T535)/(1000-U535))*AO535</f>
        <v>21.16168211624184</v>
      </c>
      <c r="F535" s="4">
        <f>IF(AZ535&lt;&gt;0,1/(1/AZ535-1/N535),0)</f>
        <v>0.5936086012373843</v>
      </c>
      <c r="G535" s="4">
        <f>((BC535-AP535/2)*S535-E535)/(BC535+AP535/2)</f>
        <v>298.0619402849053</v>
      </c>
      <c r="H535" s="4">
        <f>AP535*1000</f>
        <v>5.775961396730834</v>
      </c>
      <c r="I535" s="4">
        <f>(AU535-BA535)</f>
        <v>1.165331903783891</v>
      </c>
      <c r="J535" s="4">
        <f>(P535+AT535*D535)</f>
        <v>25.32771110534668</v>
      </c>
      <c r="K535" s="4">
        <v>6</v>
      </c>
      <c r="L535" s="4">
        <f>(K535*AI535+AJ535)</f>
        <v>1.420000016689301</v>
      </c>
      <c r="M535" s="4">
        <v>1</v>
      </c>
      <c r="N535" s="4">
        <f>L535*(M535+1)*(M535+1)/(M535*M535+1)</f>
        <v>2.840000033378601</v>
      </c>
      <c r="O535" s="4">
        <v>23.43070602416992</v>
      </c>
      <c r="P535" s="4">
        <v>25.32771110534668</v>
      </c>
      <c r="Q535" s="4">
        <v>22.78752326965332</v>
      </c>
      <c r="R535" s="4">
        <v>399.4486694335938</v>
      </c>
      <c r="S535" s="4">
        <v>371.4533386230469</v>
      </c>
      <c r="T535" s="4">
        <v>13.62301826477051</v>
      </c>
      <c r="U535" s="4">
        <v>20.41912841796875</v>
      </c>
      <c r="V535" s="4">
        <v>48.16354751586914</v>
      </c>
      <c r="W535" s="4">
        <v>71.76971435546875</v>
      </c>
      <c r="X535" s="4">
        <v>499.5229187011719</v>
      </c>
      <c r="Y535" s="4">
        <v>1999.5537109375</v>
      </c>
      <c r="Z535" s="4">
        <v>106.1939239501953</v>
      </c>
      <c r="AA535" s="4">
        <v>101.7184753417969</v>
      </c>
      <c r="AB535" s="4">
        <v>6.558188438415527</v>
      </c>
      <c r="AC535" s="4">
        <v>0.322363406419754</v>
      </c>
      <c r="AD535" s="4">
        <v>0.1449431031942368</v>
      </c>
      <c r="AE535" s="4">
        <v>0.01257168315351009</v>
      </c>
      <c r="AF535" s="4">
        <v>0.1731554865837097</v>
      </c>
      <c r="AG535" s="4">
        <v>0.01220171246677637</v>
      </c>
      <c r="AH535" s="4">
        <v>0.6666666865348816</v>
      </c>
      <c r="AI535" s="4">
        <v>-0.2195652425289154</v>
      </c>
      <c r="AJ535" s="4">
        <v>2.737391471862793</v>
      </c>
      <c r="AK535" s="4">
        <v>1</v>
      </c>
      <c r="AL535" s="4">
        <v>0</v>
      </c>
      <c r="AM535" s="4">
        <v>0.1599999964237213</v>
      </c>
      <c r="AN535" s="4">
        <v>111115</v>
      </c>
      <c r="AO535" s="4">
        <f>X535*0.000001/(K535*0.0001)</f>
        <v>0.8325381978352864</v>
      </c>
      <c r="AP535" s="4">
        <f>(U535-T535)/(1000-U535)*AO535</f>
        <v>0.005775961396730834</v>
      </c>
      <c r="AQ535" s="4">
        <f>(P535+273.15)</f>
        <v>298.4777111053467</v>
      </c>
      <c r="AR535" s="4">
        <f>(O535+273.15)</f>
        <v>296.5807060241699</v>
      </c>
      <c r="AS535" s="4">
        <f>(Y535*AK535+Z535*AL535)*AM535</f>
        <v>319.9285865990387</v>
      </c>
      <c r="AT535" s="4">
        <f>((AS535+0.00000010773*(AR535^4-AQ535^4))-AP535*44100)/(L535*0.92*2*29.3+0.00000043092*AQ535^3)</f>
        <v>0.4962636080629006</v>
      </c>
      <c r="AU535" s="4">
        <f>0.61365*EXP(17.502*J535/(240.97+J535))</f>
        <v>3.24233451426803</v>
      </c>
      <c r="AV535" s="4">
        <f>AU535*1000/AA535</f>
        <v>31.87557130966679</v>
      </c>
      <c r="AW535" s="4">
        <f>(AV535-U535)</f>
        <v>11.45644289169804</v>
      </c>
      <c r="AX535" s="4">
        <f>IF(D535,P535,(O535+P535)/2)</f>
        <v>24.3792085647583</v>
      </c>
      <c r="AY535" s="4">
        <f>0.61365*EXP(17.502*AX535/(240.97+AX535))</f>
        <v>3.063880333566092</v>
      </c>
      <c r="AZ535" s="4">
        <f>IF(AW535&lt;&gt;0,(1000-(AV535+U535)/2)/AW535*AP535,0)</f>
        <v>0.4909844501007149</v>
      </c>
      <c r="BA535" s="4">
        <f>U535*AA535/1000</f>
        <v>2.077002610484138</v>
      </c>
      <c r="BB535" s="4">
        <f>(AY535-BA535)</f>
        <v>0.9868777230819537</v>
      </c>
      <c r="BC535" s="4">
        <f>1/(1.6/F535+1.37/N535)</f>
        <v>0.3146857784693028</v>
      </c>
      <c r="BD535" s="4">
        <f>G535*AA535*0.001</f>
        <v>30.31840612319828</v>
      </c>
      <c r="BE535" s="4">
        <f>G535/S535</f>
        <v>0.8024209484556025</v>
      </c>
      <c r="BF535" s="4">
        <f>(1-AP535*AA535/AU535/F535)*100</f>
        <v>69.47426572180746</v>
      </c>
      <c r="BG535" s="4">
        <f>(S535-E535/(N535/1.35))</f>
        <v>361.3940884395388</v>
      </c>
      <c r="BH535" s="4">
        <f>E535*BF535/100/BG535</f>
        <v>0.04068113932943231</v>
      </c>
    </row>
    <row r="536" ht="16" customHeight="1">
      <c r="A536" s="4">
        <v>499</v>
      </c>
      <c r="B536" t="s" s="2">
        <v>597</v>
      </c>
      <c r="C536" s="4">
        <v>2872.000032097101</v>
      </c>
      <c r="D536" s="4">
        <v>0</v>
      </c>
      <c r="E536" s="4">
        <f>(R536-S536*(1000-T536)/(1000-U536))*AO536</f>
        <v>21.89752829949852</v>
      </c>
      <c r="F536" s="4">
        <f>IF(AZ536&lt;&gt;0,1/(1/AZ536-1/N536),0)</f>
        <v>0.6029503313526545</v>
      </c>
      <c r="G536" s="4">
        <f>((BC536-AP536/2)*S536-E536)/(BC536+AP536/2)</f>
        <v>296.0309047854219</v>
      </c>
      <c r="H536" s="4">
        <f>AP536*1000</f>
        <v>5.877117619038915</v>
      </c>
      <c r="I536" s="4">
        <f>(AU536-BA536)</f>
        <v>1.170541134934743</v>
      </c>
      <c r="J536" s="4">
        <f>(P536+AT536*D536)</f>
        <v>25.34085845947266</v>
      </c>
      <c r="K536" s="4">
        <v>6</v>
      </c>
      <c r="L536" s="4">
        <f>(K536*AI536+AJ536)</f>
        <v>1.420000016689301</v>
      </c>
      <c r="M536" s="4">
        <v>1</v>
      </c>
      <c r="N536" s="4">
        <f>L536*(M536+1)*(M536+1)/(M536*M536+1)</f>
        <v>2.840000033378601</v>
      </c>
      <c r="O536" s="4">
        <v>23.42665863037109</v>
      </c>
      <c r="P536" s="4">
        <v>25.34085845947266</v>
      </c>
      <c r="Q536" s="4">
        <v>22.78879547119141</v>
      </c>
      <c r="R536" s="4">
        <v>399.7675476074219</v>
      </c>
      <c r="S536" s="4">
        <v>370.8473510742188</v>
      </c>
      <c r="T536" s="4">
        <v>13.47758483886719</v>
      </c>
      <c r="U536" s="4">
        <v>20.3929386138916</v>
      </c>
      <c r="V536" s="4">
        <v>47.45523834228516</v>
      </c>
      <c r="W536" s="4">
        <v>71.70493316650391</v>
      </c>
      <c r="X536" s="4">
        <v>499.5202941894531</v>
      </c>
      <c r="Y536" s="4">
        <v>1999.887329101562</v>
      </c>
      <c r="Z536" s="4">
        <v>105.7993621826172</v>
      </c>
      <c r="AA536" s="4">
        <v>101.7180252075195</v>
      </c>
      <c r="AB536" s="4">
        <v>6.558188438415527</v>
      </c>
      <c r="AC536" s="4">
        <v>0.322363406419754</v>
      </c>
      <c r="AD536" s="4">
        <v>0.1449431031942368</v>
      </c>
      <c r="AE536" s="4">
        <v>0.01257168315351009</v>
      </c>
      <c r="AF536" s="4">
        <v>0.1731554865837097</v>
      </c>
      <c r="AG536" s="4">
        <v>0.01220171246677637</v>
      </c>
      <c r="AH536" s="4">
        <v>0.6666666865348816</v>
      </c>
      <c r="AI536" s="4">
        <v>-0.2195652425289154</v>
      </c>
      <c r="AJ536" s="4">
        <v>2.737391471862793</v>
      </c>
      <c r="AK536" s="4">
        <v>1</v>
      </c>
      <c r="AL536" s="4">
        <v>0</v>
      </c>
      <c r="AM536" s="4">
        <v>0.1599999964237213</v>
      </c>
      <c r="AN536" s="4">
        <v>111115</v>
      </c>
      <c r="AO536" s="4">
        <f>X536*0.000001/(K536*0.0001)</f>
        <v>0.8325338236490885</v>
      </c>
      <c r="AP536" s="4">
        <f>(U536-T536)/(1000-U536)*AO536</f>
        <v>0.005877117619038915</v>
      </c>
      <c r="AQ536" s="4">
        <f>(P536+273.15)</f>
        <v>298.4908584594726</v>
      </c>
      <c r="AR536" s="4">
        <f>(O536+273.15)</f>
        <v>296.5766586303711</v>
      </c>
      <c r="AS536" s="4">
        <f>(Y536*AK536+Z536*AL536)*AM536</f>
        <v>319.9819655040956</v>
      </c>
      <c r="AT536" s="4">
        <f>((AS536+0.00000010773*(AR536^4-AQ536^4))-AP536*44100)/(L536*0.92*2*29.3+0.00000043092*AQ536^3)</f>
        <v>0.4439485344947268</v>
      </c>
      <c r="AU536" s="4">
        <f>0.61365*EXP(17.502*J536/(240.97+J536))</f>
        <v>3.244870578917967</v>
      </c>
      <c r="AV536" s="4">
        <f>AU536*1000/AA536</f>
        <v>31.9006446723475</v>
      </c>
      <c r="AW536" s="4">
        <f>(AV536-U536)</f>
        <v>11.5077060584559</v>
      </c>
      <c r="AX536" s="4">
        <f>IF(D536,P536,(O536+P536)/2)</f>
        <v>24.38375854492188</v>
      </c>
      <c r="AY536" s="4">
        <f>0.61365*EXP(17.502*AX536/(240.97+AX536))</f>
        <v>3.06471545205775</v>
      </c>
      <c r="AZ536" s="4">
        <f>IF(AW536&lt;&gt;0,(1000-(AV536+U536)/2)/AW536*AP536,0)</f>
        <v>0.4973580155869716</v>
      </c>
      <c r="BA536" s="4">
        <f>U536*AA536/1000</f>
        <v>2.074329443983224</v>
      </c>
      <c r="BB536" s="4">
        <f>(AY536-BA536)</f>
        <v>0.9903860080745255</v>
      </c>
      <c r="BC536" s="4">
        <f>1/(1.6/F536+1.37/N536)</f>
        <v>0.3188762692769627</v>
      </c>
      <c r="BD536" s="4">
        <f>G536*AA536*0.001</f>
        <v>30.11167903516836</v>
      </c>
      <c r="BE536" s="4">
        <f>G536/S536</f>
        <v>0.798255411365137</v>
      </c>
      <c r="BF536" s="4">
        <f>(1-AP536*AA536/AU536/F536)*100</f>
        <v>69.44492285923877</v>
      </c>
      <c r="BG536" s="4">
        <f>(S536-E536/(N536/1.35))</f>
        <v>360.4383148570061</v>
      </c>
      <c r="BH536" s="4">
        <f>E536*BF536/100/BG536</f>
        <v>0.04218952594343244</v>
      </c>
    </row>
    <row r="537" ht="16" customHeight="1">
      <c r="A537" s="4">
        <v>500</v>
      </c>
      <c r="B537" t="s" s="2">
        <v>598</v>
      </c>
      <c r="C537" s="4">
        <v>2877.000031985343</v>
      </c>
      <c r="D537" s="4">
        <v>0</v>
      </c>
      <c r="E537" s="4">
        <f>(R537-S537*(1000-T537)/(1000-U537))*AO537</f>
        <v>21.99690473074394</v>
      </c>
      <c r="F537" s="4">
        <f>IF(AZ537&lt;&gt;0,1/(1/AZ537-1/N537),0)</f>
        <v>0.5964909641905742</v>
      </c>
      <c r="G537" s="4">
        <f>((BC537-AP537/2)*S537-E537)/(BC537+AP537/2)</f>
        <v>294.7628904366891</v>
      </c>
      <c r="H537" s="4">
        <f>AP537*1000</f>
        <v>5.854195175460446</v>
      </c>
      <c r="I537" s="4">
        <f>(AU537-BA537)</f>
        <v>1.176384072392916</v>
      </c>
      <c r="J537" s="4">
        <f>(P537+AT537*D537)</f>
        <v>25.35777282714844</v>
      </c>
      <c r="K537" s="4">
        <v>6</v>
      </c>
      <c r="L537" s="4">
        <f>(K537*AI537+AJ537)</f>
        <v>1.420000016689301</v>
      </c>
      <c r="M537" s="4">
        <v>1</v>
      </c>
      <c r="N537" s="4">
        <f>L537*(M537+1)*(M537+1)/(M537*M537+1)</f>
        <v>2.840000033378601</v>
      </c>
      <c r="O537" s="4">
        <v>23.42401123046875</v>
      </c>
      <c r="P537" s="4">
        <v>25.35777282714844</v>
      </c>
      <c r="Q537" s="4">
        <v>22.78948783874512</v>
      </c>
      <c r="R537" s="4">
        <v>399.5681457519531</v>
      </c>
      <c r="S537" s="4">
        <v>370.5406188964844</v>
      </c>
      <c r="T537" s="4">
        <v>13.47900295257568</v>
      </c>
      <c r="U537" s="4">
        <v>20.36764144897461</v>
      </c>
      <c r="V537" s="4">
        <v>47.41987228393555</v>
      </c>
      <c r="W537" s="4">
        <v>71.63014221191406</v>
      </c>
      <c r="X537" s="4">
        <v>499.5145874023438</v>
      </c>
      <c r="Y537" s="4">
        <v>1999.5361328125</v>
      </c>
      <c r="Z537" s="4">
        <v>105.4187622070312</v>
      </c>
      <c r="AA537" s="4">
        <v>101.7178039550781</v>
      </c>
      <c r="AB537" s="4">
        <v>6.558188438415527</v>
      </c>
      <c r="AC537" s="4">
        <v>0.322363406419754</v>
      </c>
      <c r="AD537" s="4">
        <v>0.1449431031942368</v>
      </c>
      <c r="AE537" s="4">
        <v>0.01257168315351009</v>
      </c>
      <c r="AF537" s="4">
        <v>0.1731554865837097</v>
      </c>
      <c r="AG537" s="4">
        <v>0.01220171246677637</v>
      </c>
      <c r="AH537" s="4">
        <v>0.6666666865348816</v>
      </c>
      <c r="AI537" s="4">
        <v>-0.2195652425289154</v>
      </c>
      <c r="AJ537" s="4">
        <v>2.737391471862793</v>
      </c>
      <c r="AK537" s="4">
        <v>1</v>
      </c>
      <c r="AL537" s="4">
        <v>0</v>
      </c>
      <c r="AM537" s="4">
        <v>0.1599999964237213</v>
      </c>
      <c r="AN537" s="4">
        <v>111115</v>
      </c>
      <c r="AO537" s="4">
        <f>X537*0.000001/(K537*0.0001)</f>
        <v>0.8325243123372394</v>
      </c>
      <c r="AP537" s="4">
        <f>(U537-T537)/(1000-U537)*AO537</f>
        <v>0.005854195175460446</v>
      </c>
      <c r="AQ537" s="4">
        <f>(P537+273.15)</f>
        <v>298.5077728271484</v>
      </c>
      <c r="AR537" s="4">
        <f>(O537+273.15)</f>
        <v>296.5740112304687</v>
      </c>
      <c r="AS537" s="4">
        <f>(Y537*AK537+Z537*AL537)*AM537</f>
        <v>319.9257740991015</v>
      </c>
      <c r="AT537" s="4">
        <f>((AS537+0.00000010773*(AR537^4-AQ537^4))-AP537*44100)/(L537*0.92*2*29.3+0.00000043092*AQ537^3)</f>
        <v>0.452244724330905</v>
      </c>
      <c r="AU537" s="4">
        <f>0.61365*EXP(17.502*J537/(240.97+J537))</f>
        <v>3.248135832327039</v>
      </c>
      <c r="AV537" s="4">
        <f>AU537*1000/AA537</f>
        <v>31.93281516145906</v>
      </c>
      <c r="AW537" s="4">
        <f>(AV537-U537)</f>
        <v>11.56517371248445</v>
      </c>
      <c r="AX537" s="4">
        <f>IF(D537,P537,(O537+P537)/2)</f>
        <v>24.39089202880859</v>
      </c>
      <c r="AY537" s="4">
        <f>0.61365*EXP(17.502*AX537/(240.97+AX537))</f>
        <v>3.066025155952679</v>
      </c>
      <c r="AZ537" s="4">
        <f>IF(AW537&lt;&gt;0,(1000-(AV537+U537)/2)/AW537*AP537,0)</f>
        <v>0.4929546911106565</v>
      </c>
      <c r="BA537" s="4">
        <f>U537*AA537/1000</f>
        <v>2.071751759934123</v>
      </c>
      <c r="BB537" s="4">
        <f>(AY537-BA537)</f>
        <v>0.9942733960185564</v>
      </c>
      <c r="BC537" s="4">
        <f>1/(1.6/F537+1.37/N537)</f>
        <v>0.3159808761056416</v>
      </c>
      <c r="BD537" s="4">
        <f>G537*AA537*0.001</f>
        <v>29.98263390267131</v>
      </c>
      <c r="BE537" s="4">
        <f>G537/S537</f>
        <v>0.795494138576573</v>
      </c>
      <c r="BF537" s="4">
        <f>(1-AP537*AA537/AU537/F537)*100</f>
        <v>69.26550220649983</v>
      </c>
      <c r="BG537" s="4">
        <f>(S537-E537/(N537/1.35))</f>
        <v>360.0843438832842</v>
      </c>
      <c r="BH537" s="4">
        <f>E537*BF537/100/BG537</f>
        <v>0.0423130491243288</v>
      </c>
    </row>
    <row r="538" ht="16" customHeight="1">
      <c r="A538" s="4">
        <v>501</v>
      </c>
      <c r="B538" t="s" s="2">
        <v>599</v>
      </c>
      <c r="C538" s="4">
        <v>2882.000031873584</v>
      </c>
      <c r="D538" s="4">
        <v>0</v>
      </c>
      <c r="E538" s="4">
        <f>(R538-S538*(1000-T538)/(1000-U538))*AO538</f>
        <v>22.02515000158445</v>
      </c>
      <c r="F538" s="4">
        <f>IF(AZ538&lt;&gt;0,1/(1/AZ538-1/N538),0)</f>
        <v>0.5901788561068974</v>
      </c>
      <c r="G538" s="4">
        <f>((BC538-AP538/2)*S538-E538)/(BC538+AP538/2)</f>
        <v>293.8265695381969</v>
      </c>
      <c r="H538" s="4">
        <f>AP538*1000</f>
        <v>5.829401188844146</v>
      </c>
      <c r="I538" s="4">
        <f>(AU538-BA538)</f>
        <v>1.181753603740479</v>
      </c>
      <c r="J538" s="4">
        <f>(P538+AT538*D538)</f>
        <v>25.3718204498291</v>
      </c>
      <c r="K538" s="4">
        <v>6</v>
      </c>
      <c r="L538" s="4">
        <f>(K538*AI538+AJ538)</f>
        <v>1.420000016689301</v>
      </c>
      <c r="M538" s="4">
        <v>1</v>
      </c>
      <c r="N538" s="4">
        <f>L538*(M538+1)*(M538+1)/(M538*M538+1)</f>
        <v>2.840000033378601</v>
      </c>
      <c r="O538" s="4">
        <v>23.42163848876953</v>
      </c>
      <c r="P538" s="4">
        <v>25.3718204498291</v>
      </c>
      <c r="Q538" s="4">
        <v>22.79006385803223</v>
      </c>
      <c r="R538" s="4">
        <v>399.3927001953125</v>
      </c>
      <c r="S538" s="4">
        <v>370.3445434570312</v>
      </c>
      <c r="T538" s="4">
        <v>13.48212623596191</v>
      </c>
      <c r="U538" s="4">
        <v>20.34156227111816</v>
      </c>
      <c r="V538" s="4">
        <v>47.41123962402344</v>
      </c>
      <c r="W538" s="4">
        <v>71.55052947998047</v>
      </c>
      <c r="X538" s="4">
        <v>499.5298767089844</v>
      </c>
      <c r="Y538" s="4">
        <v>1999.253295898438</v>
      </c>
      <c r="Z538" s="4">
        <v>104.9424209594727</v>
      </c>
      <c r="AA538" s="4">
        <v>101.7176666259766</v>
      </c>
      <c r="AB538" s="4">
        <v>6.558188438415527</v>
      </c>
      <c r="AC538" s="4">
        <v>0.322363406419754</v>
      </c>
      <c r="AD538" s="4">
        <v>0.1449431031942368</v>
      </c>
      <c r="AE538" s="4">
        <v>0.01257168315351009</v>
      </c>
      <c r="AF538" s="4">
        <v>0.1731554865837097</v>
      </c>
      <c r="AG538" s="4">
        <v>0.01220171246677637</v>
      </c>
      <c r="AH538" s="4">
        <v>0.6666666865348816</v>
      </c>
      <c r="AI538" s="4">
        <v>-0.2195652425289154</v>
      </c>
      <c r="AJ538" s="4">
        <v>2.737391471862793</v>
      </c>
      <c r="AK538" s="4">
        <v>1</v>
      </c>
      <c r="AL538" s="4">
        <v>0</v>
      </c>
      <c r="AM538" s="4">
        <v>0.1599999964237213</v>
      </c>
      <c r="AN538" s="4">
        <v>111115</v>
      </c>
      <c r="AO538" s="4">
        <f>X538*0.000001/(K538*0.0001)</f>
        <v>0.8325497945149738</v>
      </c>
      <c r="AP538" s="4">
        <f>(U538-T538)/(1000-U538)*AO538</f>
        <v>0.005829401188844147</v>
      </c>
      <c r="AQ538" s="4">
        <f>(P538+273.15)</f>
        <v>298.5218204498291</v>
      </c>
      <c r="AR538" s="4">
        <f>(O538+273.15)</f>
        <v>296.5716384887695</v>
      </c>
      <c r="AS538" s="4">
        <f>(Y538*AK538+Z538*AL538)*AM538</f>
        <v>319.880520193863</v>
      </c>
      <c r="AT538" s="4">
        <f>((AS538+0.00000010773*(AR538^4-AQ538^4))-AP538*44100)/(L538*0.92*2*29.3+0.00000043092*AQ538^3)</f>
        <v>0.4620123204844995</v>
      </c>
      <c r="AU538" s="4">
        <f>0.61365*EXP(17.502*J538/(240.97+J538))</f>
        <v>3.250849853485619</v>
      </c>
      <c r="AV538" s="4">
        <f>AU538*1000/AA538</f>
        <v>31.95954017937942</v>
      </c>
      <c r="AW538" s="4">
        <f>(AV538-U538)</f>
        <v>11.61797790826126</v>
      </c>
      <c r="AX538" s="4">
        <f>IF(D538,P538,(O538+P538)/2)</f>
        <v>24.39672946929932</v>
      </c>
      <c r="AY538" s="4">
        <f>0.61365*EXP(17.502*AX538/(240.97+AX538))</f>
        <v>3.067097270939315</v>
      </c>
      <c r="AZ538" s="4">
        <f>IF(AW538&lt;&gt;0,(1000-(AV538+U538)/2)/AW538*AP538,0)</f>
        <v>0.4886357315592765</v>
      </c>
      <c r="BA538" s="4">
        <f>U538*AA538/1000</f>
        <v>2.06909624974514</v>
      </c>
      <c r="BB538" s="4">
        <f>(AY538-BA538)</f>
        <v>0.9980010211941748</v>
      </c>
      <c r="BC538" s="4">
        <f>1/(1.6/F538+1.37/N538)</f>
        <v>0.3131422424337318</v>
      </c>
      <c r="BD538" s="4">
        <f>G538*AA538*0.001</f>
        <v>29.88735304614064</v>
      </c>
      <c r="BE538" s="4">
        <f>G538/S538</f>
        <v>0.7933870627481994</v>
      </c>
      <c r="BF538" s="4">
        <f>(1-AP538*AA538/AU538/F538)*100</f>
        <v>69.0942151701571</v>
      </c>
      <c r="BG538" s="4">
        <f>(S538-E538/(N538/1.35))</f>
        <v>359.8748419948217</v>
      </c>
      <c r="BH538" s="4">
        <f>E538*BF538/100/BG538</f>
        <v>0.04228721421394494</v>
      </c>
    </row>
    <row r="539" ht="16" customHeight="1">
      <c r="A539" s="4">
        <v>502</v>
      </c>
      <c r="B539" t="s" s="2">
        <v>600</v>
      </c>
      <c r="C539" s="4">
        <v>2887.500031750649</v>
      </c>
      <c r="D539" s="4">
        <v>0</v>
      </c>
      <c r="E539" s="4">
        <f>(R539-S539*(1000-T539)/(1000-U539))*AO539</f>
        <v>22.11747723392713</v>
      </c>
      <c r="F539" s="4">
        <f>IF(AZ539&lt;&gt;0,1/(1/AZ539-1/N539),0)</f>
        <v>0.5911750356831875</v>
      </c>
      <c r="G539" s="4">
        <f>((BC539-AP539/2)*S539-E539)/(BC539+AP539/2)</f>
        <v>293.6237265625523</v>
      </c>
      <c r="H539" s="4">
        <f>AP539*1000</f>
        <v>5.798267495831753</v>
      </c>
      <c r="I539" s="4">
        <f>(AU539-BA539)</f>
        <v>1.173893310952987</v>
      </c>
      <c r="J539" s="4">
        <f>(P539+AT539*D539)</f>
        <v>25.31440353393555</v>
      </c>
      <c r="K539" s="4">
        <v>6</v>
      </c>
      <c r="L539" s="4">
        <f>(K539*AI539+AJ539)</f>
        <v>1.420000016689301</v>
      </c>
      <c r="M539" s="4">
        <v>1</v>
      </c>
      <c r="N539" s="4">
        <f>L539*(M539+1)*(M539+1)/(M539*M539+1)</f>
        <v>2.840000033378601</v>
      </c>
      <c r="O539" s="4">
        <v>23.41473770141602</v>
      </c>
      <c r="P539" s="4">
        <v>25.31440353393555</v>
      </c>
      <c r="Q539" s="4">
        <v>22.73952865600586</v>
      </c>
      <c r="R539" s="4">
        <v>399.4367065429688</v>
      </c>
      <c r="S539" s="4">
        <v>370.2913208007812</v>
      </c>
      <c r="T539" s="4">
        <v>13.48664379119873</v>
      </c>
      <c r="U539" s="4">
        <v>20.30979537963867</v>
      </c>
      <c r="V539" s="4">
        <v>47.44081115722656</v>
      </c>
      <c r="W539" s="4">
        <v>71.46560668945312</v>
      </c>
      <c r="X539" s="4">
        <v>499.5204162597656</v>
      </c>
      <c r="Y539" s="4">
        <v>1999.071166992188</v>
      </c>
      <c r="Z539" s="4">
        <v>104.4830627441406</v>
      </c>
      <c r="AA539" s="4">
        <v>101.7182083129883</v>
      </c>
      <c r="AB539" s="4">
        <v>6.558188438415527</v>
      </c>
      <c r="AC539" s="4">
        <v>0.322363406419754</v>
      </c>
      <c r="AD539" s="4">
        <v>0.1449431031942368</v>
      </c>
      <c r="AE539" s="4">
        <v>0.01257168315351009</v>
      </c>
      <c r="AF539" s="4">
        <v>0.1731554865837097</v>
      </c>
      <c r="AG539" s="4">
        <v>0.01220171246677637</v>
      </c>
      <c r="AH539" s="4">
        <v>1</v>
      </c>
      <c r="AI539" s="4">
        <v>-0.2195652425289154</v>
      </c>
      <c r="AJ539" s="4">
        <v>2.737391471862793</v>
      </c>
      <c r="AK539" s="4">
        <v>1</v>
      </c>
      <c r="AL539" s="4">
        <v>0</v>
      </c>
      <c r="AM539" s="4">
        <v>0.1599999964237213</v>
      </c>
      <c r="AN539" s="4">
        <v>111115</v>
      </c>
      <c r="AO539" s="4">
        <f>X539*0.000001/(K539*0.0001)</f>
        <v>0.8325340270996093</v>
      </c>
      <c r="AP539" s="4">
        <f>(U539-T539)/(1000-U539)*AO539</f>
        <v>0.005798267495831753</v>
      </c>
      <c r="AQ539" s="4">
        <f>(P539+273.15)</f>
        <v>298.4644035339355</v>
      </c>
      <c r="AR539" s="4">
        <f>(O539+273.15)</f>
        <v>296.564737701416</v>
      </c>
      <c r="AS539" s="4">
        <f>(Y539*AK539+Z539*AL539)*AM539</f>
        <v>319.8513795695144</v>
      </c>
      <c r="AT539" s="4">
        <f>((AS539+0.00000010773*(AR539^4-AQ539^4))-AP539*44100)/(L539*0.92*2*29.3+0.00000043092*AQ539^3)</f>
        <v>0.4839111849897362</v>
      </c>
      <c r="AU539" s="4">
        <f>0.61365*EXP(17.502*J539/(240.97+J539))</f>
        <v>3.23976930817324</v>
      </c>
      <c r="AV539" s="4">
        <f>AU539*1000/AA539</f>
        <v>31.85043623855845</v>
      </c>
      <c r="AW539" s="4">
        <f>(AV539-U539)</f>
        <v>11.54064085891978</v>
      </c>
      <c r="AX539" s="4">
        <f>IF(D539,P539,(O539+P539)/2)</f>
        <v>24.36457061767578</v>
      </c>
      <c r="AY539" s="4">
        <f>0.61365*EXP(17.502*AX539/(240.97+AX539))</f>
        <v>3.06119498537849</v>
      </c>
      <c r="AZ539" s="4">
        <f>IF(AW539&lt;&gt;0,(1000-(AV539+U539)/2)/AW539*AP539,0)</f>
        <v>0.4893184076241066</v>
      </c>
      <c r="BA539" s="4">
        <f>U539*AA539/1000</f>
        <v>2.065875997220253</v>
      </c>
      <c r="BB539" s="4">
        <f>(AY539-BA539)</f>
        <v>0.9953189881582367</v>
      </c>
      <c r="BC539" s="4">
        <f>1/(1.6/F539+1.37/N539)</f>
        <v>0.3135908462026463</v>
      </c>
      <c r="BD539" s="4">
        <f>G539*AA539*0.001</f>
        <v>29.86687938412561</v>
      </c>
      <c r="BE539" s="4">
        <f>G539/S539</f>
        <v>0.7929533047859997</v>
      </c>
      <c r="BF539" s="4">
        <f>(1-AP539*AA539/AU539/F539)*100</f>
        <v>69.20595246419697</v>
      </c>
      <c r="BG539" s="4">
        <f>(S539-E539/(N539/1.35))</f>
        <v>359.7777313941359</v>
      </c>
      <c r="BH539" s="4">
        <f>E539*BF539/100/BG539</f>
        <v>0.04254463087939934</v>
      </c>
    </row>
    <row r="540" ht="16" customHeight="1">
      <c r="A540" s="4">
        <v>503</v>
      </c>
      <c r="B540" t="s" s="2">
        <v>601</v>
      </c>
      <c r="C540" s="4">
        <v>2892.500031638891</v>
      </c>
      <c r="D540" s="4">
        <v>0</v>
      </c>
      <c r="E540" s="4">
        <f>(R540-S540*(1000-T540)/(1000-U540))*AO540</f>
        <v>22.28496417099295</v>
      </c>
      <c r="F540" s="4">
        <f>IF(AZ540&lt;&gt;0,1/(1/AZ540-1/N540),0)</f>
        <v>0.5895444011604095</v>
      </c>
      <c r="G540" s="4">
        <f>((BC540-AP540/2)*S540-E540)/(BC540+AP540/2)</f>
        <v>293.1822308232079</v>
      </c>
      <c r="H540" s="4">
        <f>AP540*1000</f>
        <v>5.76538927447635</v>
      </c>
      <c r="I540" s="4">
        <f>(AU540-BA540)</f>
        <v>1.169974341669027</v>
      </c>
      <c r="J540" s="4">
        <f>(P540+AT540*D540)</f>
        <v>25.27574920654297</v>
      </c>
      <c r="K540" s="4">
        <v>6</v>
      </c>
      <c r="L540" s="4">
        <f>(K540*AI540+AJ540)</f>
        <v>1.420000016689301</v>
      </c>
      <c r="M540" s="4">
        <v>1</v>
      </c>
      <c r="N540" s="4">
        <f>L540*(M540+1)*(M540+1)/(M540*M540+1)</f>
        <v>2.840000033378601</v>
      </c>
      <c r="O540" s="4">
        <v>23.3823070526123</v>
      </c>
      <c r="P540" s="4">
        <v>25.27574920654297</v>
      </c>
      <c r="Q540" s="4">
        <v>22.54292106628418</v>
      </c>
      <c r="R540" s="4">
        <v>399.8624267578125</v>
      </c>
      <c r="S540" s="4">
        <v>370.5283813476562</v>
      </c>
      <c r="T540" s="4">
        <v>13.49035263061523</v>
      </c>
      <c r="U540" s="4">
        <v>20.27516174316406</v>
      </c>
      <c r="V540" s="4">
        <v>47.53263092041016</v>
      </c>
      <c r="W540" s="4">
        <v>71.46687316894531</v>
      </c>
      <c r="X540" s="4">
        <v>499.5125122070312</v>
      </c>
      <c r="Y540" s="4">
        <v>1998.934692382812</v>
      </c>
      <c r="Z540" s="4">
        <v>104.0778656005859</v>
      </c>
      <c r="AA540" s="4">
        <v>101.7182464599609</v>
      </c>
      <c r="AB540" s="4">
        <v>6.558188438415527</v>
      </c>
      <c r="AC540" s="4">
        <v>0.322363406419754</v>
      </c>
      <c r="AD540" s="4">
        <v>0.1449431031942368</v>
      </c>
      <c r="AE540" s="4">
        <v>0.01257168315351009</v>
      </c>
      <c r="AF540" s="4">
        <v>0.1731554865837097</v>
      </c>
      <c r="AG540" s="4">
        <v>0.01220171246677637</v>
      </c>
      <c r="AH540" s="4">
        <v>0.6666666865348816</v>
      </c>
      <c r="AI540" s="4">
        <v>-0.2195652425289154</v>
      </c>
      <c r="AJ540" s="4">
        <v>2.737391471862793</v>
      </c>
      <c r="AK540" s="4">
        <v>1</v>
      </c>
      <c r="AL540" s="4">
        <v>0</v>
      </c>
      <c r="AM540" s="4">
        <v>0.1599999964237213</v>
      </c>
      <c r="AN540" s="4">
        <v>111115</v>
      </c>
      <c r="AO540" s="4">
        <f>X540*0.000001/(K540*0.0001)</f>
        <v>0.8325208536783854</v>
      </c>
      <c r="AP540" s="4">
        <f>(U540-T540)/(1000-U540)*AO540</f>
        <v>0.00576538927447635</v>
      </c>
      <c r="AQ540" s="4">
        <f>(P540+273.15)</f>
        <v>298.4257492065429</v>
      </c>
      <c r="AR540" s="4">
        <f>(O540+273.15)</f>
        <v>296.5323070526123</v>
      </c>
      <c r="AS540" s="4">
        <f>(Y540*AK540+Z540*AL540)*AM540</f>
        <v>319.8295436325025</v>
      </c>
      <c r="AT540" s="4">
        <f>((AS540+0.00000010773*(AR540^4-AQ540^4))-AP540*44100)/(L540*0.92*2*29.3+0.00000043092*AQ540^3)</f>
        <v>0.5010525996739496</v>
      </c>
      <c r="AU540" s="4">
        <f>0.61365*EXP(17.502*J540/(240.97+J540))</f>
        <v>3.232328240875761</v>
      </c>
      <c r="AV540" s="4">
        <f>AU540*1000/AA540</f>
        <v>31.7772705819117</v>
      </c>
      <c r="AW540" s="4">
        <f>(AV540-U540)</f>
        <v>11.50210883874763</v>
      </c>
      <c r="AX540" s="4">
        <f>IF(D540,P540,(O540+P540)/2)</f>
        <v>24.32902812957764</v>
      </c>
      <c r="AY540" s="4">
        <f>0.61365*EXP(17.502*AX540/(240.97+AX540))</f>
        <v>3.05468323631785</v>
      </c>
      <c r="AZ540" s="4">
        <f>IF(AW540&lt;&gt;0,(1000-(AV540+U540)/2)/AW540*AP540,0)</f>
        <v>0.4882007365502427</v>
      </c>
      <c r="BA540" s="4">
        <f>U540*AA540/1000</f>
        <v>2.062353899206733</v>
      </c>
      <c r="BB540" s="4">
        <f>(AY540-BA540)</f>
        <v>0.9923293371111161</v>
      </c>
      <c r="BC540" s="4">
        <f>1/(1.6/F540+1.37/N540)</f>
        <v>0.312856412753562</v>
      </c>
      <c r="BD540" s="4">
        <f>G540*AA540*0.001</f>
        <v>29.82198241255622</v>
      </c>
      <c r="BE540" s="4">
        <f>G540/S540</f>
        <v>0.7912544506222947</v>
      </c>
      <c r="BF540" s="4">
        <f>(1-AP540*AA540/AU540/F540)*100</f>
        <v>69.22517977846098</v>
      </c>
      <c r="BG540" s="4">
        <f>(S540-E540/(N540/1.35))</f>
        <v>359.9351766725667</v>
      </c>
      <c r="BH540" s="4">
        <f>E540*BF540/100/BG540</f>
        <v>0.04285995787782994</v>
      </c>
    </row>
    <row r="541" ht="16" customHeight="1">
      <c r="A541" s="4">
        <v>504</v>
      </c>
      <c r="B541" t="s" s="2">
        <v>602</v>
      </c>
      <c r="C541" s="4">
        <v>2897.500031527132</v>
      </c>
      <c r="D541" s="4">
        <v>0</v>
      </c>
      <c r="E541" s="4">
        <f>(R541-S541*(1000-T541)/(1000-U541))*AO541</f>
        <v>22.28381778513586</v>
      </c>
      <c r="F541" s="4">
        <f>IF(AZ541&lt;&gt;0,1/(1/AZ541-1/N541),0)</f>
        <v>0.5829501362906788</v>
      </c>
      <c r="G541" s="4">
        <f>((BC541-AP541/2)*S541-E541)/(BC541+AP541/2)</f>
        <v>292.8559275546873</v>
      </c>
      <c r="H541" s="4">
        <f>AP541*1000</f>
        <v>5.72826728713776</v>
      </c>
      <c r="I541" s="4">
        <f>(AU541-BA541)</f>
        <v>1.173360935208517</v>
      </c>
      <c r="J541" s="4">
        <f>(P541+AT541*D541)</f>
        <v>25.27167129516602</v>
      </c>
      <c r="K541" s="4">
        <v>6</v>
      </c>
      <c r="L541" s="4">
        <f>(K541*AI541+AJ541)</f>
        <v>1.420000016689301</v>
      </c>
      <c r="M541" s="4">
        <v>1</v>
      </c>
      <c r="N541" s="4">
        <f>L541*(M541+1)*(M541+1)/(M541*M541+1)</f>
        <v>2.840000033378601</v>
      </c>
      <c r="O541" s="4">
        <v>23.30628204345703</v>
      </c>
      <c r="P541" s="4">
        <v>25.27167129516602</v>
      </c>
      <c r="Q541" s="4">
        <v>22.27115631103516</v>
      </c>
      <c r="R541" s="4">
        <v>400.2208251953125</v>
      </c>
      <c r="S541" s="4">
        <v>370.9019470214844</v>
      </c>
      <c r="T541" s="4">
        <v>13.49269199371338</v>
      </c>
      <c r="U541" s="4">
        <v>20.23413467407227</v>
      </c>
      <c r="V541" s="4">
        <v>47.73706817626953</v>
      </c>
      <c r="W541" s="4">
        <v>71.62042999267578</v>
      </c>
      <c r="X541" s="4">
        <v>499.509765625</v>
      </c>
      <c r="Y541" s="4">
        <v>1998.789916992188</v>
      </c>
      <c r="Z541" s="4">
        <v>103.6486206054688</v>
      </c>
      <c r="AA541" s="4">
        <v>101.7183685302734</v>
      </c>
      <c r="AB541" s="4">
        <v>6.558188438415527</v>
      </c>
      <c r="AC541" s="4">
        <v>0.322363406419754</v>
      </c>
      <c r="AD541" s="4">
        <v>0.1449431031942368</v>
      </c>
      <c r="AE541" s="4">
        <v>0.01257168315351009</v>
      </c>
      <c r="AF541" s="4">
        <v>0.1731554865837097</v>
      </c>
      <c r="AG541" s="4">
        <v>0.01220171246677637</v>
      </c>
      <c r="AH541" s="4">
        <v>0.6666666865348816</v>
      </c>
      <c r="AI541" s="4">
        <v>-0.2195652425289154</v>
      </c>
      <c r="AJ541" s="4">
        <v>2.737391471862793</v>
      </c>
      <c r="AK541" s="4">
        <v>1</v>
      </c>
      <c r="AL541" s="4">
        <v>0</v>
      </c>
      <c r="AM541" s="4">
        <v>0.1599999964237213</v>
      </c>
      <c r="AN541" s="4">
        <v>111115</v>
      </c>
      <c r="AO541" s="4">
        <f>X541*0.000001/(K541*0.0001)</f>
        <v>0.8325162760416666</v>
      </c>
      <c r="AP541" s="4">
        <f>(U541-T541)/(1000-U541)*AO541</f>
        <v>0.00572826728713776</v>
      </c>
      <c r="AQ541" s="4">
        <f>(P541+273.15)</f>
        <v>298.421671295166</v>
      </c>
      <c r="AR541" s="4">
        <f>(O541+273.15)</f>
        <v>296.456282043457</v>
      </c>
      <c r="AS541" s="4">
        <f>(Y541*AK541+Z541*AL541)*AM541</f>
        <v>319.8063795705202</v>
      </c>
      <c r="AT541" s="4">
        <f>((AS541+0.00000010773*(AR541^4-AQ541^4))-AP541*44100)/(L541*0.92*2*29.3+0.00000043092*AQ541^3)</f>
        <v>0.5102218739682919</v>
      </c>
      <c r="AU541" s="4">
        <f>0.61365*EXP(17.502*J541/(240.97+J541))</f>
        <v>3.231544102876984</v>
      </c>
      <c r="AV541" s="4">
        <f>AU541*1000/AA541</f>
        <v>31.76952353414134</v>
      </c>
      <c r="AW541" s="4">
        <f>(AV541-U541)</f>
        <v>11.53538886006907</v>
      </c>
      <c r="AX541" s="4">
        <f>IF(D541,P541,(O541+P541)/2)</f>
        <v>24.28897666931152</v>
      </c>
      <c r="AY541" s="4">
        <f>0.61365*EXP(17.502*AX541/(240.97+AX541))</f>
        <v>3.047359910891896</v>
      </c>
      <c r="AZ541" s="4">
        <f>IF(AW541&lt;&gt;0,(1000-(AV541+U541)/2)/AW541*AP541,0)</f>
        <v>0.4836700286184847</v>
      </c>
      <c r="BA541" s="4">
        <f>U541*AA541/1000</f>
        <v>2.058183167668467</v>
      </c>
      <c r="BB541" s="4">
        <f>(AY541-BA541)</f>
        <v>0.9891767432234291</v>
      </c>
      <c r="BC541" s="4">
        <f>1/(1.6/F541+1.37/N541)</f>
        <v>0.3098801093268075</v>
      </c>
      <c r="BD541" s="4">
        <f>G541*AA541*0.001</f>
        <v>29.78882716528274</v>
      </c>
      <c r="BE541" s="4">
        <f>G541/S541</f>
        <v>0.7895777574274198</v>
      </c>
      <c r="BF541" s="4">
        <f>(1-AP541*AA541/AU541/F541)*100</f>
        <v>69.06991135113087</v>
      </c>
      <c r="BG541" s="4">
        <f>(S541-E541/(N541/1.35))</f>
        <v>360.3092872833276</v>
      </c>
      <c r="BH541" s="4">
        <f>E541*BF541/100/BG541</f>
        <v>0.04271722581976607</v>
      </c>
    </row>
    <row r="542" ht="16" customHeight="1">
      <c r="A542" s="4">
        <v>505</v>
      </c>
      <c r="B542" t="s" s="2">
        <v>603</v>
      </c>
      <c r="C542" s="4">
        <v>2903.000031404197</v>
      </c>
      <c r="D542" s="4">
        <v>0</v>
      </c>
      <c r="E542" s="4">
        <f>(R542-S542*(1000-T542)/(1000-U542))*AO542</f>
        <v>22.17812427189176</v>
      </c>
      <c r="F542" s="4">
        <f>IF(AZ542&lt;&gt;0,1/(1/AZ542-1/N542),0)</f>
        <v>0.569274066911259</v>
      </c>
      <c r="G542" s="4">
        <f>((BC542-AP542/2)*S542-E542)/(BC542+AP542/2)</f>
        <v>291.9670063021921</v>
      </c>
      <c r="H542" s="4">
        <f>AP542*1000</f>
        <v>5.685890818736021</v>
      </c>
      <c r="I542" s="4">
        <f>(AU542-BA542)</f>
        <v>1.187862071819068</v>
      </c>
      <c r="J542" s="4">
        <f>(P542+AT542*D542)</f>
        <v>25.32176971435547</v>
      </c>
      <c r="K542" s="4">
        <v>6</v>
      </c>
      <c r="L542" s="4">
        <f>(K542*AI542+AJ542)</f>
        <v>1.420000016689301</v>
      </c>
      <c r="M542" s="4">
        <v>1</v>
      </c>
      <c r="N542" s="4">
        <f>L542*(M542+1)*(M542+1)/(M542*M542+1)</f>
        <v>2.840000033378601</v>
      </c>
      <c r="O542" s="4">
        <v>23.18686294555664</v>
      </c>
      <c r="P542" s="4">
        <v>25.32176971435547</v>
      </c>
      <c r="Q542" s="4">
        <v>22.05044746398926</v>
      </c>
      <c r="R542" s="4">
        <v>400.3820190429688</v>
      </c>
      <c r="S542" s="4">
        <v>371.2078857421875</v>
      </c>
      <c r="T542" s="4">
        <v>13.49480247497559</v>
      </c>
      <c r="U542" s="4">
        <v>20.18647003173828</v>
      </c>
      <c r="V542" s="4">
        <v>48.07057189941406</v>
      </c>
      <c r="W542" s="4">
        <v>71.94089508056641</v>
      </c>
      <c r="X542" s="4">
        <v>499.526855468750</v>
      </c>
      <c r="Y542" s="4">
        <v>1998.965209960938</v>
      </c>
      <c r="Z542" s="4">
        <v>103.0804595947266</v>
      </c>
      <c r="AA542" s="4">
        <v>101.7179794311523</v>
      </c>
      <c r="AB542" s="4">
        <v>6.558188438415527</v>
      </c>
      <c r="AC542" s="4">
        <v>0.322363406419754</v>
      </c>
      <c r="AD542" s="4">
        <v>0.1449431031942368</v>
      </c>
      <c r="AE542" s="4">
        <v>0.01257168315351009</v>
      </c>
      <c r="AF542" s="4">
        <v>0.1731554865837097</v>
      </c>
      <c r="AG542" s="4">
        <v>0.01220171246677637</v>
      </c>
      <c r="AH542" s="4">
        <v>0.6666666865348816</v>
      </c>
      <c r="AI542" s="4">
        <v>-0.2195652425289154</v>
      </c>
      <c r="AJ542" s="4">
        <v>2.737391471862793</v>
      </c>
      <c r="AK542" s="4">
        <v>1</v>
      </c>
      <c r="AL542" s="4">
        <v>0</v>
      </c>
      <c r="AM542" s="4">
        <v>0.1599999964237213</v>
      </c>
      <c r="AN542" s="4">
        <v>111115</v>
      </c>
      <c r="AO542" s="4">
        <f>X542*0.000001/(K542*0.0001)</f>
        <v>0.8325447591145833</v>
      </c>
      <c r="AP542" s="4">
        <f>(U542-T542)/(1000-U542)*AO542</f>
        <v>0.005685890818736021</v>
      </c>
      <c r="AQ542" s="4">
        <f>(P542+273.15)</f>
        <v>298.4717697143554</v>
      </c>
      <c r="AR542" s="4">
        <f>(O542+273.15)</f>
        <v>296.3368629455566</v>
      </c>
      <c r="AS542" s="4">
        <f>(Y542*AK542+Z542*AL542)*AM542</f>
        <v>319.8344264448933</v>
      </c>
      <c r="AT542" s="4">
        <f>((AS542+0.00000010773*(AR542^4-AQ542^4))-AP542*44100)/(L542*0.92*2*29.3+0.00000043092*AQ542^3)</f>
        <v>0.5099954471855382</v>
      </c>
      <c r="AU542" s="4">
        <f>0.61365*EXP(17.502*J542/(240.97+J542))</f>
        <v>3.241189015294996</v>
      </c>
      <c r="AV542" s="4">
        <f>AU542*1000/AA542</f>
        <v>31.86446519505227</v>
      </c>
      <c r="AW542" s="4">
        <f>(AV542-U542)</f>
        <v>11.67799516331398</v>
      </c>
      <c r="AX542" s="4">
        <f>IF(D542,P542,(O542+P542)/2)</f>
        <v>24.25431632995605</v>
      </c>
      <c r="AY542" s="4">
        <f>0.61365*EXP(17.502*AX542/(240.97+AX542))</f>
        <v>3.041034733898228</v>
      </c>
      <c r="AZ542" s="4">
        <f>IF(AW542&lt;&gt;0,(1000-(AV542+U542)/2)/AW542*AP542,0)</f>
        <v>0.4742177723088005</v>
      </c>
      <c r="BA542" s="4">
        <f>U542*AA542/1000</f>
        <v>2.053326943475928</v>
      </c>
      <c r="BB542" s="4">
        <f>(AY542-BA542)</f>
        <v>0.9877077904222999</v>
      </c>
      <c r="BC542" s="4">
        <f>1/(1.6/F542+1.37/N542)</f>
        <v>0.3036752552078803</v>
      </c>
      <c r="BD542" s="4">
        <f>G542*AA542*0.001</f>
        <v>29.69829394162151</v>
      </c>
      <c r="BE542" s="4">
        <f>G542/S542</f>
        <v>0.7865323381221756</v>
      </c>
      <c r="BF542" s="4">
        <f>(1-AP542*AA542/AU542/F542)*100</f>
        <v>68.65484064091218</v>
      </c>
      <c r="BG542" s="4">
        <f>(S542-E542/(N542/1.35))</f>
        <v>360.665467638257</v>
      </c>
      <c r="BH542" s="4">
        <f>E542*BF542/100/BG542</f>
        <v>0.04221739324176886</v>
      </c>
    </row>
    <row r="543" ht="16" customHeight="1">
      <c r="A543" s="4">
        <v>506</v>
      </c>
      <c r="B543" t="s" s="2">
        <v>604</v>
      </c>
      <c r="C543" s="4">
        <v>2908.000031292439</v>
      </c>
      <c r="D543" s="4">
        <v>0</v>
      </c>
      <c r="E543" s="4">
        <f>(R543-S543*(1000-T543)/(1000-U543))*AO543</f>
        <v>22.07258271095505</v>
      </c>
      <c r="F543" s="4">
        <f>IF(AZ543&lt;&gt;0,1/(1/AZ543-1/N543),0)</f>
        <v>0.5630740530867571</v>
      </c>
      <c r="G543" s="4">
        <f>((BC543-AP543/2)*S543-E543)/(BC543+AP543/2)</f>
        <v>291.7009358194169</v>
      </c>
      <c r="H543" s="4">
        <f>AP543*1000</f>
        <v>5.645556047060713</v>
      </c>
      <c r="I543" s="4">
        <f>(AU543-BA543)</f>
        <v>1.190290968504612</v>
      </c>
      <c r="J543" s="4">
        <f>(P543+AT543*D543)</f>
        <v>25.31144332885742</v>
      </c>
      <c r="K543" s="4">
        <v>6</v>
      </c>
      <c r="L543" s="4">
        <f>(K543*AI543+AJ543)</f>
        <v>1.420000016689301</v>
      </c>
      <c r="M543" s="4">
        <v>1</v>
      </c>
      <c r="N543" s="4">
        <f>L543*(M543+1)*(M543+1)/(M543*M543+1)</f>
        <v>2.840000033378601</v>
      </c>
      <c r="O543" s="4">
        <v>23.08266258239746</v>
      </c>
      <c r="P543" s="4">
        <v>25.31144332885742</v>
      </c>
      <c r="Q543" s="4">
        <v>21.97007942199707</v>
      </c>
      <c r="R543" s="4">
        <v>400.3197937011719</v>
      </c>
      <c r="S543" s="4">
        <v>371.2895202636719</v>
      </c>
      <c r="T543" s="4">
        <v>13.49847888946533</v>
      </c>
      <c r="U543" s="4">
        <v>20.1430492401123</v>
      </c>
      <c r="V543" s="4">
        <v>48.38634490966797</v>
      </c>
      <c r="W543" s="4">
        <v>72.23993682861328</v>
      </c>
      <c r="X543" s="4">
        <v>499.520996093750</v>
      </c>
      <c r="Y543" s="4">
        <v>1999.141235351562</v>
      </c>
      <c r="Z543" s="4">
        <v>102.5256805419922</v>
      </c>
      <c r="AA543" s="4">
        <v>101.7178649902344</v>
      </c>
      <c r="AB543" s="4">
        <v>6.558188438415527</v>
      </c>
      <c r="AC543" s="4">
        <v>0.322363406419754</v>
      </c>
      <c r="AD543" s="4">
        <v>0.1449431031942368</v>
      </c>
      <c r="AE543" s="4">
        <v>0.01257168315351009</v>
      </c>
      <c r="AF543" s="4">
        <v>0.1731554865837097</v>
      </c>
      <c r="AG543" s="4">
        <v>0.01220171246677637</v>
      </c>
      <c r="AH543" s="4">
        <v>1</v>
      </c>
      <c r="AI543" s="4">
        <v>-0.2195652425289154</v>
      </c>
      <c r="AJ543" s="4">
        <v>2.737391471862793</v>
      </c>
      <c r="AK543" s="4">
        <v>1</v>
      </c>
      <c r="AL543" s="4">
        <v>0</v>
      </c>
      <c r="AM543" s="4">
        <v>0.1599999964237213</v>
      </c>
      <c r="AN543" s="4">
        <v>111115</v>
      </c>
      <c r="AO543" s="4">
        <f>X543*0.000001/(K543*0.0001)</f>
        <v>0.8325349934895832</v>
      </c>
      <c r="AP543" s="4">
        <f>(U543-T543)/(1000-U543)*AO543</f>
        <v>0.005645556047060712</v>
      </c>
      <c r="AQ543" s="4">
        <f>(P543+273.15)</f>
        <v>298.4614433288574</v>
      </c>
      <c r="AR543" s="4">
        <f>(O543+273.15)</f>
        <v>296.2326625823974</v>
      </c>
      <c r="AS543" s="4">
        <f>(Y543*AK543+Z543*AL543)*AM543</f>
        <v>319.8625905067638</v>
      </c>
      <c r="AT543" s="4">
        <f>((AS543+0.00000010773*(AR543^4-AQ543^4))-AP543*44100)/(L543*0.92*2*29.3+0.00000043092*AQ543^3)</f>
        <v>0.5186076875022472</v>
      </c>
      <c r="AU543" s="4">
        <f>0.61365*EXP(17.502*J543/(240.97+J543))</f>
        <v>3.239198931601998</v>
      </c>
      <c r="AV543" s="4">
        <f>AU543*1000/AA543</f>
        <v>31.84493630408959</v>
      </c>
      <c r="AW543" s="4">
        <f>(AV543-U543)</f>
        <v>11.70188706397728</v>
      </c>
      <c r="AX543" s="4">
        <f>IF(D543,P543,(O543+P543)/2)</f>
        <v>24.19705295562744</v>
      </c>
      <c r="AY543" s="4">
        <f>0.61365*EXP(17.502*AX543/(240.97+AX543))</f>
        <v>3.030609864750374</v>
      </c>
      <c r="AZ543" s="4">
        <f>IF(AW543&lt;&gt;0,(1000-(AV543+U543)/2)/AW543*AP543,0)</f>
        <v>0.4699075861795208</v>
      </c>
      <c r="BA543" s="4">
        <f>U543*AA543/1000</f>
        <v>2.048907963097387</v>
      </c>
      <c r="BB543" s="4">
        <f>(AY543-BA543)</f>
        <v>0.9817019016529875</v>
      </c>
      <c r="BC543" s="4">
        <f>1/(1.6/F543+1.37/N543)</f>
        <v>0.3008478887693694</v>
      </c>
      <c r="BD543" s="4">
        <f>G543*AA543*0.001</f>
        <v>29.67119640720448</v>
      </c>
      <c r="BE543" s="4">
        <f>G543/S543</f>
        <v>0.7856427932904355</v>
      </c>
      <c r="BF543" s="4">
        <f>(1-AP543*AA543/AU543/F543)*100</f>
        <v>68.51520836011393</v>
      </c>
      <c r="BG543" s="4">
        <f>(S543-E543/(N543/1.35))</f>
        <v>360.7972715631181</v>
      </c>
      <c r="BH543" s="4">
        <f>E543*BF543/100/BG543</f>
        <v>0.04191571618418875</v>
      </c>
    </row>
    <row r="544" ht="16" customHeight="1">
      <c r="A544" s="4">
        <v>507</v>
      </c>
      <c r="B544" t="s" s="2">
        <v>605</v>
      </c>
      <c r="C544" s="4">
        <v>2913.000031180680</v>
      </c>
      <c r="D544" s="4">
        <v>0</v>
      </c>
      <c r="E544" s="4">
        <f>(R544-S544*(1000-T544)/(1000-U544))*AO544</f>
        <v>22.12883810980674</v>
      </c>
      <c r="F544" s="4">
        <f>IF(AZ544&lt;&gt;0,1/(1/AZ544-1/N544),0)</f>
        <v>0.559346597061249</v>
      </c>
      <c r="G544" s="4">
        <f>((BC544-AP544/2)*S544-E544)/(BC544+AP544/2)</f>
        <v>291.2100882995666</v>
      </c>
      <c r="H544" s="4">
        <f>AP544*1000</f>
        <v>5.601883990058158</v>
      </c>
      <c r="I544" s="4">
        <f>(AU544-BA544)</f>
        <v>1.187723802585625</v>
      </c>
      <c r="J544" s="4">
        <f>(P544+AT544*D544)</f>
        <v>25.27312088012695</v>
      </c>
      <c r="K544" s="4">
        <v>6</v>
      </c>
      <c r="L544" s="4">
        <f>(K544*AI544+AJ544)</f>
        <v>1.420000016689301</v>
      </c>
      <c r="M544" s="4">
        <v>1</v>
      </c>
      <c r="N544" s="4">
        <f>L544*(M544+1)*(M544+1)/(M544*M544+1)</f>
        <v>2.840000033378601</v>
      </c>
      <c r="O544" s="4">
        <v>22.98957443237305</v>
      </c>
      <c r="P544" s="4">
        <v>25.27312088012695</v>
      </c>
      <c r="Q544" s="4">
        <v>21.82101058959961</v>
      </c>
      <c r="R544" s="4">
        <v>400.4680786132812</v>
      </c>
      <c r="S544" s="4">
        <v>371.3880615234375</v>
      </c>
      <c r="T544" s="4">
        <v>13.5020751953125</v>
      </c>
      <c r="U544" s="4">
        <v>20.09578704833984</v>
      </c>
      <c r="V544" s="4">
        <v>48.67678070068359</v>
      </c>
      <c r="W544" s="4">
        <v>72.48687744140625</v>
      </c>
      <c r="X544" s="4">
        <v>499.5040588378906</v>
      </c>
      <c r="Y544" s="4">
        <v>1999.270385742188</v>
      </c>
      <c r="Z544" s="4">
        <v>102.0015335083008</v>
      </c>
      <c r="AA544" s="4">
        <v>101.7177886962891</v>
      </c>
      <c r="AB544" s="4">
        <v>6.558188438415527</v>
      </c>
      <c r="AC544" s="4">
        <v>0.322363406419754</v>
      </c>
      <c r="AD544" s="4">
        <v>0.1449431031942368</v>
      </c>
      <c r="AE544" s="4">
        <v>0.01257168315351009</v>
      </c>
      <c r="AF544" s="4">
        <v>0.1731554865837097</v>
      </c>
      <c r="AG544" s="4">
        <v>0.01220171246677637</v>
      </c>
      <c r="AH544" s="4">
        <v>0.6666666865348816</v>
      </c>
      <c r="AI544" s="4">
        <v>-0.2195652425289154</v>
      </c>
      <c r="AJ544" s="4">
        <v>2.737391471862793</v>
      </c>
      <c r="AK544" s="4">
        <v>1</v>
      </c>
      <c r="AL544" s="4">
        <v>0</v>
      </c>
      <c r="AM544" s="4">
        <v>0.1599999964237213</v>
      </c>
      <c r="AN544" s="4">
        <v>111115</v>
      </c>
      <c r="AO544" s="4">
        <f>X544*0.000001/(K544*0.0001)</f>
        <v>0.8325067647298177</v>
      </c>
      <c r="AP544" s="4">
        <f>(U544-T544)/(1000-U544)*AO544</f>
        <v>0.005601883990058158</v>
      </c>
      <c r="AQ544" s="4">
        <f>(P544+273.15)</f>
        <v>298.4231208801269</v>
      </c>
      <c r="AR544" s="4">
        <f>(O544+273.15)</f>
        <v>296.139574432373</v>
      </c>
      <c r="AS544" s="4">
        <f>(Y544*AK544+Z544*AL544)*AM544</f>
        <v>319.8832545688019</v>
      </c>
      <c r="AT544" s="4">
        <f>((AS544+0.00000010773*(AR544^4-AQ544^4))-AP544*44100)/(L544*0.92*2*29.3+0.00000043092*AQ544^3)</f>
        <v>0.533897024457521</v>
      </c>
      <c r="AU544" s="4">
        <f>0.61365*EXP(17.502*J544/(240.97+J544))</f>
        <v>3.23182282325428</v>
      </c>
      <c r="AV544" s="4">
        <f>AU544*1000/AA544</f>
        <v>31.77244476778706</v>
      </c>
      <c r="AW544" s="4">
        <f>(AV544-U544)</f>
        <v>11.67665771944722</v>
      </c>
      <c r="AX544" s="4">
        <f>IF(D544,P544,(O544+P544)/2)</f>
        <v>24.131347656250</v>
      </c>
      <c r="AY544" s="4">
        <f>0.61365*EXP(17.502*AX544/(240.97+AX544))</f>
        <v>3.018686636120584</v>
      </c>
      <c r="AZ544" s="4">
        <f>IF(AW544&lt;&gt;0,(1000-(AV544+U544)/2)/AW544*AP544,0)</f>
        <v>0.4673087293009034</v>
      </c>
      <c r="BA544" s="4">
        <f>U544*AA544/1000</f>
        <v>2.044099020668655</v>
      </c>
      <c r="BB544" s="4">
        <f>(AY544-BA544)</f>
        <v>0.9745876154519286</v>
      </c>
      <c r="BC544" s="4">
        <f>1/(1.6/F544+1.37/N544)</f>
        <v>0.2991437190175033</v>
      </c>
      <c r="BD544" s="4">
        <f>G544*AA544*0.001</f>
        <v>29.62124622788299</v>
      </c>
      <c r="BE544" s="4">
        <f>G544/S544</f>
        <v>0.7841126801572994</v>
      </c>
      <c r="BF544" s="4">
        <f>(1-AP544*AA544/AU544/F544)*100</f>
        <v>68.47881927035996</v>
      </c>
      <c r="BG544" s="4">
        <f>(S544-E544/(N544/1.35))</f>
        <v>360.8690717005044</v>
      </c>
      <c r="BH544" s="4">
        <f>E544*BF544/100/BG544</f>
        <v>0.04199186975053788</v>
      </c>
    </row>
    <row r="545" ht="16" customHeight="1">
      <c r="A545" s="4">
        <v>508</v>
      </c>
      <c r="B545" t="s" s="2">
        <v>606</v>
      </c>
      <c r="C545" s="4">
        <v>2918.500031057745</v>
      </c>
      <c r="D545" s="4">
        <v>0</v>
      </c>
      <c r="E545" s="4">
        <f>(R545-S545*(1000-T545)/(1000-U545))*AO545</f>
        <v>22.04912929356992</v>
      </c>
      <c r="F545" s="4">
        <f>IF(AZ545&lt;&gt;0,1/(1/AZ545-1/N545),0)</f>
        <v>0.5546355245225327</v>
      </c>
      <c r="G545" s="4">
        <f>((BC545-AP545/2)*S545-E545)/(BC545+AP545/2)</f>
        <v>291.1177145248325</v>
      </c>
      <c r="H545" s="4">
        <f>AP545*1000</f>
        <v>5.547921431386691</v>
      </c>
      <c r="I545" s="4">
        <f>(AU545-BA545)</f>
        <v>1.184717869518143</v>
      </c>
      <c r="J545" s="4">
        <f>(P545+AT545*D545)</f>
        <v>25.22640800476074</v>
      </c>
      <c r="K545" s="4">
        <v>6</v>
      </c>
      <c r="L545" s="4">
        <f>(K545*AI545+AJ545)</f>
        <v>1.420000016689301</v>
      </c>
      <c r="M545" s="4">
        <v>1</v>
      </c>
      <c r="N545" s="4">
        <f>L545*(M545+1)*(M545+1)/(M545*M545+1)</f>
        <v>2.840000033378601</v>
      </c>
      <c r="O545" s="4">
        <v>22.86820983886719</v>
      </c>
      <c r="P545" s="4">
        <v>25.22640800476074</v>
      </c>
      <c r="Q545" s="4">
        <v>21.517333984375</v>
      </c>
      <c r="R545" s="4">
        <v>400.5128173828125</v>
      </c>
      <c r="S545" s="4">
        <v>371.5505065917969</v>
      </c>
      <c r="T545" s="4">
        <v>13.50634479522705</v>
      </c>
      <c r="U545" s="4">
        <v>20.03716278076172</v>
      </c>
      <c r="V545" s="4">
        <v>49.04312515258789</v>
      </c>
      <c r="W545" s="4">
        <v>72.79965209960938</v>
      </c>
      <c r="X545" s="4">
        <v>499.4862976074219</v>
      </c>
      <c r="Y545" s="4">
        <v>1999.110595703125</v>
      </c>
      <c r="Z545" s="4">
        <v>101.4817199707031</v>
      </c>
      <c r="AA545" s="4">
        <v>101.7176818847656</v>
      </c>
      <c r="AB545" s="4">
        <v>6.558188438415527</v>
      </c>
      <c r="AC545" s="4">
        <v>0.322363406419754</v>
      </c>
      <c r="AD545" s="4">
        <v>0.1449431031942368</v>
      </c>
      <c r="AE545" s="4">
        <v>0.01257168315351009</v>
      </c>
      <c r="AF545" s="4">
        <v>0.1731554865837097</v>
      </c>
      <c r="AG545" s="4">
        <v>0.01220171246677637</v>
      </c>
      <c r="AH545" s="4">
        <v>0.6666666865348816</v>
      </c>
      <c r="AI545" s="4">
        <v>-0.2195652425289154</v>
      </c>
      <c r="AJ545" s="4">
        <v>2.737391471862793</v>
      </c>
      <c r="AK545" s="4">
        <v>1</v>
      </c>
      <c r="AL545" s="4">
        <v>0</v>
      </c>
      <c r="AM545" s="4">
        <v>0.1599999964237213</v>
      </c>
      <c r="AN545" s="4">
        <v>111115</v>
      </c>
      <c r="AO545" s="4">
        <f>X545*0.000001/(K545*0.0001)</f>
        <v>0.8324771626790363</v>
      </c>
      <c r="AP545" s="4">
        <f>(U545-T545)/(1000-U545)*AO545</f>
        <v>0.005547921431386691</v>
      </c>
      <c r="AQ545" s="4">
        <f>(P545+273.15)</f>
        <v>298.3764080047607</v>
      </c>
      <c r="AR545" s="4">
        <f>(O545+273.15)</f>
        <v>296.0182098388672</v>
      </c>
      <c r="AS545" s="4">
        <f>(Y545*AK545+Z545*AL545)*AM545</f>
        <v>319.8576881631234</v>
      </c>
      <c r="AT545" s="4">
        <f>((AS545+0.00000010773*(AR545^4-AQ545^4))-AP545*44100)/(L545*0.92*2*29.3+0.00000043092*AQ545^3)</f>
        <v>0.5513340064571592</v>
      </c>
      <c r="AU545" s="4">
        <f>0.61365*EXP(17.502*J545/(240.97+J545))</f>
        <v>3.222851619124929</v>
      </c>
      <c r="AV545" s="4">
        <f>AU545*1000/AA545</f>
        <v>31.68428103558285</v>
      </c>
      <c r="AW545" s="4">
        <f>(AV545-U545)</f>
        <v>11.64711825482113</v>
      </c>
      <c r="AX545" s="4">
        <f>IF(D545,P545,(O545+P545)/2)</f>
        <v>24.04730892181396</v>
      </c>
      <c r="AY545" s="4">
        <f>0.61365*EXP(17.502*AX545/(240.97+AX545))</f>
        <v>3.003496312940141</v>
      </c>
      <c r="AZ545" s="4">
        <f>IF(AW545&lt;&gt;0,(1000-(AV545+U545)/2)/AW545*AP545,0)</f>
        <v>0.4640159101882672</v>
      </c>
      <c r="BA545" s="4">
        <f>U545*AA545/1000</f>
        <v>2.038133749606786</v>
      </c>
      <c r="BB545" s="4">
        <f>(AY545-BA545)</f>
        <v>0.9653625633333545</v>
      </c>
      <c r="BC545" s="4">
        <f>1/(1.6/F545+1.37/N545)</f>
        <v>0.2969851511134717</v>
      </c>
      <c r="BD545" s="4">
        <f>G545*AA545*0.001</f>
        <v>29.61181907705693</v>
      </c>
      <c r="BE545" s="4">
        <f>G545/S545</f>
        <v>0.7835212423614547</v>
      </c>
      <c r="BF545" s="4">
        <f>(1-AP545*AA545/AU545/F545)*100</f>
        <v>68.42969609994816</v>
      </c>
      <c r="BG545" s="4">
        <f>(S545-E545/(N545/1.35))</f>
        <v>361.0694065226156</v>
      </c>
      <c r="BH545" s="4">
        <f>E545*BF545/100/BG545</f>
        <v>0.04178740124671709</v>
      </c>
    </row>
    <row r="546" ht="16" customHeight="1">
      <c r="A546" s="4">
        <v>509</v>
      </c>
      <c r="B546" t="s" s="2">
        <v>607</v>
      </c>
      <c r="C546" s="4">
        <v>2923.500030945987</v>
      </c>
      <c r="D546" s="4">
        <v>0</v>
      </c>
      <c r="E546" s="4">
        <f>(R546-S546*(1000-T546)/(1000-U546))*AO546</f>
        <v>21.84309841092273</v>
      </c>
      <c r="F546" s="4">
        <f>IF(AZ546&lt;&gt;0,1/(1/AZ546-1/N546),0)</f>
        <v>0.5477363719043568</v>
      </c>
      <c r="G546" s="4">
        <f>((BC546-AP546/2)*S546-E546)/(BC546+AP546/2)</f>
        <v>290.9479876498741</v>
      </c>
      <c r="H546" s="4">
        <f>AP546*1000</f>
        <v>5.499995602055116</v>
      </c>
      <c r="I546" s="4">
        <f>(AU546-BA546)</f>
        <v>1.186911218692649</v>
      </c>
      <c r="J546" s="4">
        <f>(P546+AT546*D546)</f>
        <v>25.2092399597168</v>
      </c>
      <c r="K546" s="4">
        <v>6</v>
      </c>
      <c r="L546" s="4">
        <f>(K546*AI546+AJ546)</f>
        <v>1.420000016689301</v>
      </c>
      <c r="M546" s="4">
        <v>1</v>
      </c>
      <c r="N546" s="4">
        <f>L546*(M546+1)*(M546+1)/(M546*M546+1)</f>
        <v>2.840000033378601</v>
      </c>
      <c r="O546" s="4">
        <v>22.72832107543945</v>
      </c>
      <c r="P546" s="4">
        <v>25.2092399597168</v>
      </c>
      <c r="Q546" s="4">
        <v>21.24237632751465</v>
      </c>
      <c r="R546" s="4">
        <v>400.1834106445312</v>
      </c>
      <c r="S546" s="4">
        <v>371.4913330078125</v>
      </c>
      <c r="T546" s="4">
        <v>13.50872230529785</v>
      </c>
      <c r="U546" s="4">
        <v>19.98326301574707</v>
      </c>
      <c r="V546" s="4">
        <v>49.45359420776367</v>
      </c>
      <c r="W546" s="4">
        <v>73.19856262207031</v>
      </c>
      <c r="X546" s="4">
        <v>499.5030212402344</v>
      </c>
      <c r="Y546" s="4">
        <v>1999.004150390625</v>
      </c>
      <c r="Z546" s="4">
        <v>100.9840087890625</v>
      </c>
      <c r="AA546" s="4">
        <v>101.7175598144531</v>
      </c>
      <c r="AB546" s="4">
        <v>6.558188438415527</v>
      </c>
      <c r="AC546" s="4">
        <v>0.322363406419754</v>
      </c>
      <c r="AD546" s="4">
        <v>0.1449431031942368</v>
      </c>
      <c r="AE546" s="4">
        <v>0.01257168315351009</v>
      </c>
      <c r="AF546" s="4">
        <v>0.1731554865837097</v>
      </c>
      <c r="AG546" s="4">
        <v>0.01220171246677637</v>
      </c>
      <c r="AH546" s="4">
        <v>0.6666666865348816</v>
      </c>
      <c r="AI546" s="4">
        <v>-0.2195652425289154</v>
      </c>
      <c r="AJ546" s="4">
        <v>2.737391471862793</v>
      </c>
      <c r="AK546" s="4">
        <v>1</v>
      </c>
      <c r="AL546" s="4">
        <v>0</v>
      </c>
      <c r="AM546" s="4">
        <v>0.1599999964237213</v>
      </c>
      <c r="AN546" s="4">
        <v>111115</v>
      </c>
      <c r="AO546" s="4">
        <f>X546*0.000001/(K546*0.0001)</f>
        <v>0.8325050354003906</v>
      </c>
      <c r="AP546" s="4">
        <f>(U546-T546)/(1000-U546)*AO546</f>
        <v>0.005499995602055116</v>
      </c>
      <c r="AQ546" s="4">
        <f>(P546+273.15)</f>
        <v>298.3592399597168</v>
      </c>
      <c r="AR546" s="4">
        <f>(O546+273.15)</f>
        <v>295.8783210754394</v>
      </c>
      <c r="AS546" s="4">
        <f>(Y546*AK546+Z546*AL546)*AM546</f>
        <v>319.8406569135041</v>
      </c>
      <c r="AT546" s="4">
        <f>((AS546+0.00000010773*(AR546^4-AQ546^4))-AP546*44100)/(L546*0.92*2*29.3+0.00000043092*AQ546^3)</f>
        <v>0.559647269465779</v>
      </c>
      <c r="AU546" s="4">
        <f>0.61365*EXP(17.502*J546/(240.97+J546))</f>
        <v>3.219559969784851</v>
      </c>
      <c r="AV546" s="4">
        <f>AU546*1000/AA546</f>
        <v>31.65195838022238</v>
      </c>
      <c r="AW546" s="4">
        <f>(AV546-U546)</f>
        <v>11.66869536447531</v>
      </c>
      <c r="AX546" s="4">
        <f>IF(D546,P546,(O546+P546)/2)</f>
        <v>23.96878051757812</v>
      </c>
      <c r="AY546" s="4">
        <f>0.61365*EXP(17.502*AX546/(240.97+AX546))</f>
        <v>2.989362449255056</v>
      </c>
      <c r="AZ546" s="4">
        <f>IF(AW546&lt;&gt;0,(1000-(AV546+U546)/2)/AW546*AP546,0)</f>
        <v>0.4591771992842281</v>
      </c>
      <c r="BA546" s="4">
        <f>U546*AA546/1000</f>
        <v>2.032648751092202</v>
      </c>
      <c r="BB546" s="4">
        <f>(AY546-BA546)</f>
        <v>0.9567136981628539</v>
      </c>
      <c r="BC546" s="4">
        <f>1/(1.6/F546+1.37/N546)</f>
        <v>0.2938145290697585</v>
      </c>
      <c r="BD546" s="4">
        <f>G546*AA546*0.001</f>
        <v>29.59451933667084</v>
      </c>
      <c r="BE546" s="4">
        <f>G546/S546</f>
        <v>0.7831891670101371</v>
      </c>
      <c r="BF546" s="4">
        <f>(1-AP546*AA546/AU546/F546)*100</f>
        <v>68.27583679531452</v>
      </c>
      <c r="BG546" s="4">
        <f>(S546-E546/(N546/1.35))</f>
        <v>361.108170152823</v>
      </c>
      <c r="BH546" s="4">
        <f>E546*BF546/100/BG546</f>
        <v>0.0412994206577216</v>
      </c>
    </row>
    <row r="547" ht="29" customHeight="1">
      <c r="A547" t="s" s="2">
        <v>9</v>
      </c>
      <c r="B547" t="s" s="5">
        <v>608</v>
      </c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</row>
    <row r="548" ht="16" customHeight="1">
      <c r="A548" s="4">
        <v>510</v>
      </c>
      <c r="B548" t="s" s="2">
        <v>609</v>
      </c>
      <c r="C548" s="4">
        <v>2928.500030834228</v>
      </c>
      <c r="D548" s="4">
        <v>0</v>
      </c>
      <c r="E548" s="4">
        <f>(R548-S548*(1000-T548)/(1000-U548))*AO548</f>
        <v>21.7411748458852</v>
      </c>
      <c r="F548" s="4">
        <f>IF(AZ548&lt;&gt;0,1/(1/AZ548-1/N548),0)</f>
        <v>0.5405007161458353</v>
      </c>
      <c r="G548" s="4">
        <f>((BC548-AP548/2)*S548-E548)/(BC548+AP548/2)</f>
        <v>290.0914991387502</v>
      </c>
      <c r="H548" s="4">
        <f>AP548*1000</f>
        <v>5.455535690901687</v>
      </c>
      <c r="I548" s="4">
        <f>(AU548-BA548)</f>
        <v>1.190560598460206</v>
      </c>
      <c r="J548" s="4">
        <f>(P548+AT548*D548)</f>
        <v>25.20290374755859</v>
      </c>
      <c r="K548" s="4">
        <v>6</v>
      </c>
      <c r="L548" s="4">
        <f>(K548*AI548+AJ548)</f>
        <v>1.420000016689301</v>
      </c>
      <c r="M548" s="4">
        <v>1</v>
      </c>
      <c r="N548" s="4">
        <f>L548*(M548+1)*(M548+1)/(M548*M548+1)</f>
        <v>2.840000033378601</v>
      </c>
      <c r="O548" s="4">
        <v>22.58791732788086</v>
      </c>
      <c r="P548" s="4">
        <v>25.20290374755859</v>
      </c>
      <c r="Q548" s="4">
        <v>21.1242790222168</v>
      </c>
      <c r="R548" s="4">
        <v>399.6941833496094</v>
      </c>
      <c r="S548" s="4">
        <v>371.1473999023438</v>
      </c>
      <c r="T548" s="4">
        <v>13.5131893157959</v>
      </c>
      <c r="U548" s="4">
        <v>19.93553161621094</v>
      </c>
      <c r="V548" s="4">
        <v>49.89100646972656</v>
      </c>
      <c r="W548" s="4">
        <v>73.64373016357422</v>
      </c>
      <c r="X548" s="4">
        <v>499.5165100097656</v>
      </c>
      <c r="Y548" s="4">
        <v>1998.914428710938</v>
      </c>
      <c r="Z548" s="4">
        <v>100.4843597412109</v>
      </c>
      <c r="AA548" s="4">
        <v>101.7171401977539</v>
      </c>
      <c r="AB548" s="4">
        <v>6.558188438415527</v>
      </c>
      <c r="AC548" s="4">
        <v>0.322363406419754</v>
      </c>
      <c r="AD548" s="4">
        <v>0.1449431031942368</v>
      </c>
      <c r="AE548" s="4">
        <v>0.01257168315351009</v>
      </c>
      <c r="AF548" s="4">
        <v>0.1731554865837097</v>
      </c>
      <c r="AG548" s="4">
        <v>0.01220171246677637</v>
      </c>
      <c r="AH548" s="4">
        <v>0.6666666865348816</v>
      </c>
      <c r="AI548" s="4">
        <v>-0.2195652425289154</v>
      </c>
      <c r="AJ548" s="4">
        <v>2.737391471862793</v>
      </c>
      <c r="AK548" s="4">
        <v>1</v>
      </c>
      <c r="AL548" s="4">
        <v>0</v>
      </c>
      <c r="AM548" s="4">
        <v>0.1599999964237213</v>
      </c>
      <c r="AN548" s="4">
        <v>111115</v>
      </c>
      <c r="AO548" s="4">
        <f>X548*0.000001/(K548*0.0001)</f>
        <v>0.8325275166829427</v>
      </c>
      <c r="AP548" s="4">
        <f>(U548-T548)/(1000-U548)*AO548</f>
        <v>0.005455535690901687</v>
      </c>
      <c r="AQ548" s="4">
        <f>(P548+273.15)</f>
        <v>298.3529037475586</v>
      </c>
      <c r="AR548" s="4">
        <f>(O548+273.15)</f>
        <v>295.7379173278808</v>
      </c>
      <c r="AS548" s="4">
        <f>(Y548*AK548+Z548*AL548)*AM548</f>
        <v>319.8263014450749</v>
      </c>
      <c r="AT548" s="4">
        <f>((AS548+0.00000010773*(AR548^4-AQ548^4))-AP548*44100)/(L548*0.92*2*29.3+0.00000043092*AQ548^3)</f>
        <v>0.5647973122278322</v>
      </c>
      <c r="AU548" s="4">
        <f>0.61365*EXP(17.502*J548/(240.97+J548))</f>
        <v>3.218345862783089</v>
      </c>
      <c r="AV548" s="4">
        <f>AU548*1000/AA548</f>
        <v>31.64015284470371</v>
      </c>
      <c r="AW548" s="4">
        <f>(AV548-U548)</f>
        <v>11.70462122849277</v>
      </c>
      <c r="AX548" s="4">
        <f>IF(D548,P548,(O548+P548)/2)</f>
        <v>23.89541053771973</v>
      </c>
      <c r="AY548" s="4">
        <f>0.61365*EXP(17.502*AX548/(240.97+AX548))</f>
        <v>2.976209605110624</v>
      </c>
      <c r="AZ548" s="4">
        <f>IF(AW548&lt;&gt;0,(1000-(AV548+U548)/2)/AW548*AP548,0)</f>
        <v>0.4540812635853652</v>
      </c>
      <c r="BA548" s="4">
        <f>U548*AA548/1000</f>
        <v>2.027785264322883</v>
      </c>
      <c r="BB548" s="4">
        <f>(AY548-BA548)</f>
        <v>0.9484243407877404</v>
      </c>
      <c r="BC548" s="4">
        <f>1/(1.6/F548+1.37/N548)</f>
        <v>0.2904770760801424</v>
      </c>
      <c r="BD548" s="4">
        <f>G548*AA548*0.001</f>
        <v>29.50727768807286</v>
      </c>
      <c r="BE548" s="4">
        <f>G548/S548</f>
        <v>0.7816072514992131</v>
      </c>
      <c r="BF548" s="4">
        <f>(1-AP548*AA548/AU548/F548)*100</f>
        <v>68.09912797670083</v>
      </c>
      <c r="BG548" s="4">
        <f>(S548-E548/(N548/1.35))</f>
        <v>360.8126866287569</v>
      </c>
      <c r="BH548" s="4">
        <f>E548*BF548/100/BG548</f>
        <v>0.04103389661897118</v>
      </c>
    </row>
    <row r="549" ht="16" customHeight="1">
      <c r="A549" s="4">
        <v>511</v>
      </c>
      <c r="B549" t="s" s="2">
        <v>610</v>
      </c>
      <c r="C549" s="4">
        <v>2934.000030711293</v>
      </c>
      <c r="D549" s="4">
        <v>0</v>
      </c>
      <c r="E549" s="4">
        <f>(R549-S549*(1000-T549)/(1000-U549))*AO549</f>
        <v>19.08498252876349</v>
      </c>
      <c r="F549" s="4">
        <f>IF(AZ549&lt;&gt;0,1/(1/AZ549-1/N549),0)</f>
        <v>0.5314360783732895</v>
      </c>
      <c r="G549" s="4">
        <f>((BC549-AP549/2)*S549-E549)/(BC549+AP549/2)</f>
        <v>297.3248989001663</v>
      </c>
      <c r="H549" s="4">
        <f>AP549*1000</f>
        <v>5.412123192078552</v>
      </c>
      <c r="I549" s="4">
        <f>(AU549-BA549)</f>
        <v>1.198015384240178</v>
      </c>
      <c r="J549" s="4">
        <f>(P549+AT549*D549)</f>
        <v>25.21792221069336</v>
      </c>
      <c r="K549" s="4">
        <v>6</v>
      </c>
      <c r="L549" s="4">
        <f>(K549*AI549+AJ549)</f>
        <v>1.420000016689301</v>
      </c>
      <c r="M549" s="4">
        <v>1</v>
      </c>
      <c r="N549" s="4">
        <f>L549*(M549+1)*(M549+1)/(M549*M549+1)</f>
        <v>2.840000033378601</v>
      </c>
      <c r="O549" s="4">
        <v>22.47542572021484</v>
      </c>
      <c r="P549" s="4">
        <v>25.21792221069336</v>
      </c>
      <c r="Q549" s="4">
        <v>21.15329933166504</v>
      </c>
      <c r="R549" s="4">
        <v>395.6328125</v>
      </c>
      <c r="S549" s="4">
        <v>370.301513671875</v>
      </c>
      <c r="T549" s="4">
        <v>13.51914119720459</v>
      </c>
      <c r="U549" s="4">
        <v>19.89064025878906</v>
      </c>
      <c r="V549" s="4">
        <v>50.27381896972656</v>
      </c>
      <c r="W549" s="4">
        <v>74.00575256347656</v>
      </c>
      <c r="X549" s="4">
        <v>499.518798828125</v>
      </c>
      <c r="Y549" s="4">
        <v>1998.771484375</v>
      </c>
      <c r="Z549" s="4">
        <v>99.87579345703125</v>
      </c>
      <c r="AA549" s="4">
        <v>101.7166290283203</v>
      </c>
      <c r="AB549" s="4">
        <v>6.558188438415527</v>
      </c>
      <c r="AC549" s="4">
        <v>0.322363406419754</v>
      </c>
      <c r="AD549" s="4">
        <v>0.1449431031942368</v>
      </c>
      <c r="AE549" s="4">
        <v>0.01257168315351009</v>
      </c>
      <c r="AF549" s="4">
        <v>0.1731554865837097</v>
      </c>
      <c r="AG549" s="4">
        <v>0.01220171246677637</v>
      </c>
      <c r="AH549" s="4">
        <v>0.6666666865348816</v>
      </c>
      <c r="AI549" s="4">
        <v>-0.2195652425289154</v>
      </c>
      <c r="AJ549" s="4">
        <v>2.737391471862793</v>
      </c>
      <c r="AK549" s="4">
        <v>1</v>
      </c>
      <c r="AL549" s="4">
        <v>0</v>
      </c>
      <c r="AM549" s="4">
        <v>0.1599999964237213</v>
      </c>
      <c r="AN549" s="4">
        <v>111115</v>
      </c>
      <c r="AO549" s="4">
        <f>X549*0.000001/(K549*0.0001)</f>
        <v>0.8325313313802082</v>
      </c>
      <c r="AP549" s="4">
        <f>(U549-T549)/(1000-U549)*AO549</f>
        <v>0.005412123192078551</v>
      </c>
      <c r="AQ549" s="4">
        <f>(P549+273.15)</f>
        <v>298.3679222106933</v>
      </c>
      <c r="AR549" s="4">
        <f>(O549+273.15)</f>
        <v>295.6254257202148</v>
      </c>
      <c r="AS549" s="4">
        <f>(Y549*AK549+Z549*AL549)*AM549</f>
        <v>319.8034303518361</v>
      </c>
      <c r="AT549" s="4">
        <f>((AS549+0.00000010773*(AR549^4-AQ549^4))-AP549*44100)/(L549*0.92*2*29.3+0.00000043092*AQ549^3)</f>
        <v>0.5700886546617099</v>
      </c>
      <c r="AU549" s="4">
        <f>0.61365*EXP(17.502*J549/(240.97+J549))</f>
        <v>3.221224260579199</v>
      </c>
      <c r="AV549" s="4">
        <f>AU549*1000/AA549</f>
        <v>31.66861005276073</v>
      </c>
      <c r="AW549" s="4">
        <f>(AV549-U549)</f>
        <v>11.77796979397167</v>
      </c>
      <c r="AX549" s="4">
        <f>IF(D549,P549,(O549+P549)/2)</f>
        <v>23.8466739654541</v>
      </c>
      <c r="AY549" s="4">
        <f>0.61365*EXP(17.502*AX549/(240.97+AX549))</f>
        <v>2.967500723345092</v>
      </c>
      <c r="AZ549" s="4">
        <f>IF(AW549&lt;&gt;0,(1000-(AV549+U549)/2)/AW549*AP549,0)</f>
        <v>0.4476663446350976</v>
      </c>
      <c r="BA549" s="4">
        <f>U549*AA549/1000</f>
        <v>2.02320887633902</v>
      </c>
      <c r="BB549" s="4">
        <f>(AY549-BA549)</f>
        <v>0.9442918470060713</v>
      </c>
      <c r="BC549" s="4">
        <f>1/(1.6/F549+1.37/N549)</f>
        <v>0.2862782932543664</v>
      </c>
      <c r="BD549" s="4">
        <f>G549*AA549*0.001</f>
        <v>30.24288644231106</v>
      </c>
      <c r="BE549" s="4">
        <f>G549/S549</f>
        <v>0.8029265015741377</v>
      </c>
      <c r="BF549" s="4">
        <f>(1-AP549*AA549/AU549/F549)*100</f>
        <v>67.84210325140464</v>
      </c>
      <c r="BG549" s="4">
        <f>(S549-E549/(N549/1.35))</f>
        <v>361.2294270130661</v>
      </c>
      <c r="BH549" s="4">
        <f>E549*BF549/100/BG549</f>
        <v>0.03584329676498899</v>
      </c>
    </row>
    <row r="550" ht="16" customHeight="1">
      <c r="A550" s="4">
        <v>512</v>
      </c>
      <c r="B550" t="s" s="2">
        <v>611</v>
      </c>
      <c r="C550" s="4">
        <v>2939.000030599535</v>
      </c>
      <c r="D550" s="4">
        <v>0</v>
      </c>
      <c r="E550" s="4">
        <f>(R550-S550*(1000-T550)/(1000-U550))*AO550</f>
        <v>4.166573578201604</v>
      </c>
      <c r="F550" s="4">
        <f>IF(AZ550&lt;&gt;0,1/(1/AZ550-1/N550),0)</f>
        <v>0.524273698950328</v>
      </c>
      <c r="G550" s="4">
        <f>((BC550-AP550/2)*S550-E550)/(BC550+AP550/2)</f>
        <v>339.8554222852811</v>
      </c>
      <c r="H550" s="4">
        <f>AP550*1000</f>
        <v>5.37492938268165</v>
      </c>
      <c r="I550" s="4">
        <f>(AU550-BA550)</f>
        <v>1.203484446887904</v>
      </c>
      <c r="J550" s="4">
        <f>(P550+AT550*D550)</f>
        <v>25.22693061828613</v>
      </c>
      <c r="K550" s="4">
        <v>6</v>
      </c>
      <c r="L550" s="4">
        <f>(K550*AI550+AJ550)</f>
        <v>1.420000016689301</v>
      </c>
      <c r="M550" s="4">
        <v>1</v>
      </c>
      <c r="N550" s="4">
        <f>L550*(M550+1)*(M550+1)/(M550*M550+1)</f>
        <v>2.840000033378601</v>
      </c>
      <c r="O550" s="4">
        <v>22.42170906066895</v>
      </c>
      <c r="P550" s="4">
        <v>25.22693061828613</v>
      </c>
      <c r="Q550" s="4">
        <v>21.23581695556641</v>
      </c>
      <c r="R550" s="4">
        <v>368.5772705078125</v>
      </c>
      <c r="S550" s="4">
        <v>361.2401733398438</v>
      </c>
      <c r="T550" s="4">
        <v>13.52578735351562</v>
      </c>
      <c r="U550" s="4">
        <v>19.85389137268066</v>
      </c>
      <c r="V550" s="4">
        <v>50.48992156982422</v>
      </c>
      <c r="W550" s="4">
        <v>74.14813995361328</v>
      </c>
      <c r="X550" s="4">
        <v>499.506591796875</v>
      </c>
      <c r="Y550" s="4">
        <v>1998.635986328125</v>
      </c>
      <c r="Z550" s="4">
        <v>99.39061737060547</v>
      </c>
      <c r="AA550" s="4">
        <v>101.7164535522461</v>
      </c>
      <c r="AB550" s="4">
        <v>6.558188438415527</v>
      </c>
      <c r="AC550" s="4">
        <v>0.322363406419754</v>
      </c>
      <c r="AD550" s="4">
        <v>0.1449431031942368</v>
      </c>
      <c r="AE550" s="4">
        <v>0.01257168315351009</v>
      </c>
      <c r="AF550" s="4">
        <v>0.1731554865837097</v>
      </c>
      <c r="AG550" s="4">
        <v>0.01220171246677637</v>
      </c>
      <c r="AH550" s="4">
        <v>0.6666666865348816</v>
      </c>
      <c r="AI550" s="4">
        <v>-0.2195652425289154</v>
      </c>
      <c r="AJ550" s="4">
        <v>2.737391471862793</v>
      </c>
      <c r="AK550" s="4">
        <v>1</v>
      </c>
      <c r="AL550" s="4">
        <v>0</v>
      </c>
      <c r="AM550" s="4">
        <v>0.1599999964237213</v>
      </c>
      <c r="AN550" s="4">
        <v>111115</v>
      </c>
      <c r="AO550" s="4">
        <f>X550*0.000001/(K550*0.0001)</f>
        <v>0.8325109863281249</v>
      </c>
      <c r="AP550" s="4">
        <f>(U550-T550)/(1000-U550)*AO550</f>
        <v>0.00537492938268165</v>
      </c>
      <c r="AQ550" s="4">
        <f>(P550+273.15)</f>
        <v>298.3769306182861</v>
      </c>
      <c r="AR550" s="4">
        <f>(O550+273.15)</f>
        <v>295.5717090606689</v>
      </c>
      <c r="AS550" s="4">
        <f>(Y550*AK550+Z550*AL550)*AM550</f>
        <v>319.7817506648207</v>
      </c>
      <c r="AT550" s="4">
        <f>((AS550+0.00000010773*(AR550^4-AQ550^4))-AP550*44100)/(L550*0.92*2*29.3+0.00000043092*AQ550^3)</f>
        <v>0.5805086772435947</v>
      </c>
      <c r="AU550" s="4">
        <f>0.61365*EXP(17.502*J550/(240.97+J550))</f>
        <v>3.222951866528516</v>
      </c>
      <c r="AV550" s="4">
        <f>AU550*1000/AA550</f>
        <v>31.68564921380261</v>
      </c>
      <c r="AW550" s="4">
        <f>(AV550-U550)</f>
        <v>11.83175784112195</v>
      </c>
      <c r="AX550" s="4">
        <f>IF(D550,P550,(O550+P550)/2)</f>
        <v>23.82431983947754</v>
      </c>
      <c r="AY550" s="4">
        <f>0.61365*EXP(17.502*AX550/(240.97+AX550))</f>
        <v>2.963513658711895</v>
      </c>
      <c r="AZ550" s="4">
        <f>IF(AW550&lt;&gt;0,(1000-(AV550+U550)/2)/AW550*AP550,0)</f>
        <v>0.442573179527735</v>
      </c>
      <c r="BA550" s="4">
        <f>U550*AA550/1000</f>
        <v>2.019467419640612</v>
      </c>
      <c r="BB550" s="4">
        <f>(AY550-BA550)</f>
        <v>0.9440462390712825</v>
      </c>
      <c r="BC550" s="4">
        <f>1/(1.6/F550+1.37/N550)</f>
        <v>0.2829466296456008</v>
      </c>
      <c r="BD550" s="4">
        <f>G550*AA550*0.001</f>
        <v>34.56888827535978</v>
      </c>
      <c r="BE550" s="4">
        <f>G550/S550</f>
        <v>0.9408018469904661</v>
      </c>
      <c r="BF550" s="4">
        <f>(1-AP550*AA550/AU550/F550)*100</f>
        <v>67.64420451362845</v>
      </c>
      <c r="BG550" s="4">
        <f>(S550-E550/(N550/1.35))</f>
        <v>359.2595838101033</v>
      </c>
      <c r="BH550" s="4">
        <f>E550*BF550/100/BG550</f>
        <v>0.007845150636090665</v>
      </c>
    </row>
    <row r="551" ht="16" customHeight="1">
      <c r="A551" s="4">
        <v>513</v>
      </c>
      <c r="B551" t="s" s="2">
        <v>612</v>
      </c>
      <c r="C551" s="4">
        <v>2944.000030487776</v>
      </c>
      <c r="D551" s="4">
        <v>0</v>
      </c>
      <c r="E551" s="4">
        <f>(R551-S551*(1000-T551)/(1000-U551))*AO551</f>
        <v>-5.946184839262626</v>
      </c>
      <c r="F551" s="4">
        <f>IF(AZ551&lt;&gt;0,1/(1/AZ551-1/N551),0)</f>
        <v>0.5195676548962418</v>
      </c>
      <c r="G551" s="4">
        <f>((BC551-AP551/2)*S551-E551)/(BC551+AP551/2)</f>
        <v>354.8621629501829</v>
      </c>
      <c r="H551" s="4">
        <f>AP551*1000</f>
        <v>5.339789155489862</v>
      </c>
      <c r="I551" s="4">
        <f>(AU551-BA551)</f>
        <v>1.204795488106128</v>
      </c>
      <c r="J551" s="4">
        <f>(P551+AT551*D551)</f>
        <v>25.21539688110352</v>
      </c>
      <c r="K551" s="4">
        <v>6</v>
      </c>
      <c r="L551" s="4">
        <f>(K551*AI551+AJ551)</f>
        <v>1.420000016689301</v>
      </c>
      <c r="M551" s="4">
        <v>1</v>
      </c>
      <c r="N551" s="4">
        <f>L551*(M551+1)*(M551+1)/(M551*M551+1)</f>
        <v>2.840000033378601</v>
      </c>
      <c r="O551" s="4">
        <v>22.40011787414551</v>
      </c>
      <c r="P551" s="4">
        <v>25.21539688110352</v>
      </c>
      <c r="Q551" s="4">
        <v>21.29171943664551</v>
      </c>
      <c r="R551" s="4">
        <v>335.3334655761719</v>
      </c>
      <c r="S551" s="4">
        <v>340.2933959960938</v>
      </c>
      <c r="T551" s="4">
        <v>13.53210067749023</v>
      </c>
      <c r="U551" s="4">
        <v>19.81921768188477</v>
      </c>
      <c r="V551" s="4">
        <v>50.60110092163086</v>
      </c>
      <c r="W551" s="4">
        <v>74.14585113525391</v>
      </c>
      <c r="X551" s="4">
        <v>499.4936828613281</v>
      </c>
      <c r="Y551" s="4">
        <v>1998.784912109375</v>
      </c>
      <c r="Z551" s="4">
        <v>98.84390258789062</v>
      </c>
      <c r="AA551" s="4">
        <v>101.7166595458984</v>
      </c>
      <c r="AB551" s="4">
        <v>6.558188438415527</v>
      </c>
      <c r="AC551" s="4">
        <v>0.322363406419754</v>
      </c>
      <c r="AD551" s="4">
        <v>0.1449431031942368</v>
      </c>
      <c r="AE551" s="4">
        <v>0.01257168315351009</v>
      </c>
      <c r="AF551" s="4">
        <v>0.1731554865837097</v>
      </c>
      <c r="AG551" s="4">
        <v>0.01220171246677637</v>
      </c>
      <c r="AH551" s="4">
        <v>0.6666666865348816</v>
      </c>
      <c r="AI551" s="4">
        <v>-0.2195652425289154</v>
      </c>
      <c r="AJ551" s="4">
        <v>2.737391471862793</v>
      </c>
      <c r="AK551" s="4">
        <v>1</v>
      </c>
      <c r="AL551" s="4">
        <v>0</v>
      </c>
      <c r="AM551" s="4">
        <v>0.1599999964237213</v>
      </c>
      <c r="AN551" s="4">
        <v>111115</v>
      </c>
      <c r="AO551" s="4">
        <f>X551*0.000001/(K551*0.0001)</f>
        <v>0.8324894714355467</v>
      </c>
      <c r="AP551" s="4">
        <f>(U551-T551)/(1000-U551)*AO551</f>
        <v>0.005339789155489862</v>
      </c>
      <c r="AQ551" s="4">
        <f>(P551+273.15)</f>
        <v>298.3653968811035</v>
      </c>
      <c r="AR551" s="4">
        <f>(O551+273.15)</f>
        <v>295.5501178741455</v>
      </c>
      <c r="AS551" s="4">
        <f>(Y551*AK551+Z551*AL551)*AM551</f>
        <v>319.8055787892881</v>
      </c>
      <c r="AT551" s="4">
        <f>((AS551+0.00000010773*(AR551^4-AQ551^4))-AP551*44100)/(L551*0.92*2*29.3+0.00000043092*AQ551^3)</f>
        <v>0.597168529509928</v>
      </c>
      <c r="AU551" s="4">
        <f>0.61365*EXP(17.502*J551/(240.97+J551))</f>
        <v>3.220740105520451</v>
      </c>
      <c r="AV551" s="4">
        <f>AU551*1000/AA551</f>
        <v>31.66384071104036</v>
      </c>
      <c r="AW551" s="4">
        <f>(AV551-U551)</f>
        <v>11.84462302915559</v>
      </c>
      <c r="AX551" s="4">
        <f>IF(D551,P551,(O551+P551)/2)</f>
        <v>23.80775737762451</v>
      </c>
      <c r="AY551" s="4">
        <f>0.61365*EXP(17.502*AX551/(240.97+AX551))</f>
        <v>2.960562612613011</v>
      </c>
      <c r="AZ551" s="4">
        <f>IF(AW551&lt;&gt;0,(1000-(AV551+U551)/2)/AW551*AP551,0)</f>
        <v>0.4392148913676101</v>
      </c>
      <c r="BA551" s="4">
        <f>U551*AA551/1000</f>
        <v>2.015944617414323</v>
      </c>
      <c r="BB551" s="4">
        <f>(AY551-BA551)</f>
        <v>0.9446179951986879</v>
      </c>
      <c r="BC551" s="4">
        <f>1/(1.6/F551+1.37/N551)</f>
        <v>0.2807507865718649</v>
      </c>
      <c r="BD551" s="4">
        <f>G551*AA551*0.001</f>
        <v>36.09539381452489</v>
      </c>
      <c r="BE551" s="4">
        <f>G551/S551</f>
        <v>1.042812370517635</v>
      </c>
      <c r="BF551" s="4">
        <f>(1-AP551*AA551/AU551/F551)*100</f>
        <v>67.54225004960649</v>
      </c>
      <c r="BG551" s="4">
        <f>(S551-E551/(N551/1.35))</f>
        <v>343.1199274885793</v>
      </c>
      <c r="BH551" s="4">
        <f>E551*BF551/100/BG551</f>
        <v>-0.01170490755795649</v>
      </c>
    </row>
    <row r="552" ht="16" customHeight="1">
      <c r="A552" s="4">
        <v>514</v>
      </c>
      <c r="B552" t="s" s="2">
        <v>613</v>
      </c>
      <c r="C552" s="4">
        <v>2949.500030364841</v>
      </c>
      <c r="D552" s="4">
        <v>0</v>
      </c>
      <c r="E552" s="4">
        <f>(R552-S552*(1000-T552)/(1000-U552))*AO552</f>
        <v>-7.992582709165765</v>
      </c>
      <c r="F552" s="4">
        <f>IF(AZ552&lt;&gt;0,1/(1/AZ552-1/N552),0)</f>
        <v>0.5173650384663171</v>
      </c>
      <c r="G552" s="4">
        <f>((BC552-AP552/2)*S552-E552)/(BC552+AP552/2)</f>
        <v>334.0724029211214</v>
      </c>
      <c r="H552" s="4">
        <f>AP552*1000</f>
        <v>5.301025338753091</v>
      </c>
      <c r="I552" s="4">
        <f>(AU552-BA552)</f>
        <v>1.20043117776173</v>
      </c>
      <c r="J552" s="4">
        <f>(P552+AT552*D552)</f>
        <v>25.17175674438477</v>
      </c>
      <c r="K552" s="4">
        <v>6</v>
      </c>
      <c r="L552" s="4">
        <f>(K552*AI552+AJ552)</f>
        <v>1.420000016689301</v>
      </c>
      <c r="M552" s="4">
        <v>1</v>
      </c>
      <c r="N552" s="4">
        <f>L552*(M552+1)*(M552+1)/(M552*M552+1)</f>
        <v>2.840000033378601</v>
      </c>
      <c r="O552" s="4">
        <v>22.38558006286621</v>
      </c>
      <c r="P552" s="4">
        <v>25.17175674438477</v>
      </c>
      <c r="Q552" s="4">
        <v>21.26790428161621</v>
      </c>
      <c r="R552" s="4">
        <v>304.0007019042969</v>
      </c>
      <c r="S552" s="4">
        <v>311.6172790527344</v>
      </c>
      <c r="T552" s="4">
        <v>13.53817367553711</v>
      </c>
      <c r="U552" s="4">
        <v>19.77992820739746</v>
      </c>
      <c r="V552" s="4">
        <v>50.67573547363281</v>
      </c>
      <c r="W552" s="4">
        <v>74.07359313964844</v>
      </c>
      <c r="X552" s="4">
        <v>499.4914245605469</v>
      </c>
      <c r="Y552" s="4">
        <v>1998.981323242188</v>
      </c>
      <c r="Z552" s="4">
        <v>98.25680541992188</v>
      </c>
      <c r="AA552" s="4">
        <v>101.7168655395508</v>
      </c>
      <c r="AB552" s="4">
        <v>6.558188438415527</v>
      </c>
      <c r="AC552" s="4">
        <v>0.322363406419754</v>
      </c>
      <c r="AD552" s="4">
        <v>0.1449431031942368</v>
      </c>
      <c r="AE552" s="4">
        <v>0.01257168315351009</v>
      </c>
      <c r="AF552" s="4">
        <v>0.1731554865837097</v>
      </c>
      <c r="AG552" s="4">
        <v>0.01220171246677637</v>
      </c>
      <c r="AH552" s="4">
        <v>0.6666666865348816</v>
      </c>
      <c r="AI552" s="4">
        <v>-0.2195652425289154</v>
      </c>
      <c r="AJ552" s="4">
        <v>2.737391471862793</v>
      </c>
      <c r="AK552" s="4">
        <v>1</v>
      </c>
      <c r="AL552" s="4">
        <v>0</v>
      </c>
      <c r="AM552" s="4">
        <v>0.1599999964237213</v>
      </c>
      <c r="AN552" s="4">
        <v>111115</v>
      </c>
      <c r="AO552" s="4">
        <f>X552*0.000001/(K552*0.0001)</f>
        <v>0.8324857076009115</v>
      </c>
      <c r="AP552" s="4">
        <f>(U552-T552)/(1000-U552)*AO552</f>
        <v>0.005301025338753092</v>
      </c>
      <c r="AQ552" s="4">
        <f>(P552+273.15)</f>
        <v>298.3217567443847</v>
      </c>
      <c r="AR552" s="4">
        <f>(O552+273.15)</f>
        <v>295.5355800628662</v>
      </c>
      <c r="AS552" s="4">
        <f>(Y552*AK552+Z552*AL552)*AM552</f>
        <v>319.8370045698357</v>
      </c>
      <c r="AT552" s="4">
        <f>((AS552+0.00000010773*(AR552^4-AQ552^4))-AP552*44100)/(L552*0.92*2*29.3+0.00000043092*AQ552^3)</f>
        <v>0.6208239239826749</v>
      </c>
      <c r="AU552" s="4">
        <f>0.61365*EXP(17.502*J552/(240.97+J552))</f>
        <v>3.212383475615545</v>
      </c>
      <c r="AV552" s="4">
        <f>AU552*1000/AA552</f>
        <v>31.58162079194691</v>
      </c>
      <c r="AW552" s="4">
        <f>(AV552-U552)</f>
        <v>11.80169258454945</v>
      </c>
      <c r="AX552" s="4">
        <f>IF(D552,P552,(O552+P552)/2)</f>
        <v>23.77866840362549</v>
      </c>
      <c r="AY552" s="4">
        <f>0.61365*EXP(17.502*AX552/(240.97+AX552))</f>
        <v>2.955385852359793</v>
      </c>
      <c r="AZ552" s="4">
        <f>IF(AW552&lt;&gt;0,(1000-(AV552+U552)/2)/AW552*AP552,0)</f>
        <v>0.4376398440655285</v>
      </c>
      <c r="BA552" s="4">
        <f>U552*AA552/1000</f>
        <v>2.011952297853815</v>
      </c>
      <c r="BB552" s="4">
        <f>(AY552-BA552)</f>
        <v>0.9434335545059773</v>
      </c>
      <c r="BC552" s="4">
        <f>1/(1.6/F552+1.37/N552)</f>
        <v>0.2797211925181651</v>
      </c>
      <c r="BD552" s="4">
        <f>G552*AA552*0.001</f>
        <v>33.98079768840234</v>
      </c>
      <c r="BE552" s="4">
        <f>G552/S552</f>
        <v>1.072059944611053</v>
      </c>
      <c r="BF552" s="4">
        <f>(1-AP552*AA552/AU552/F552)*100</f>
        <v>67.55644856826277</v>
      </c>
      <c r="BG552" s="4">
        <f>(S552-E552/(N552/1.35))</f>
        <v>315.4165700846212</v>
      </c>
      <c r="BH552" s="4">
        <f>E552*BF552/100/BG552</f>
        <v>-0.01711864733594951</v>
      </c>
    </row>
    <row r="553" ht="16" customHeight="1">
      <c r="A553" s="4">
        <v>515</v>
      </c>
      <c r="B553" t="s" s="2">
        <v>614</v>
      </c>
      <c r="C553" s="4">
        <v>2954.500030253083</v>
      </c>
      <c r="D553" s="4">
        <v>0</v>
      </c>
      <c r="E553" s="4">
        <f>(R553-S553*(1000-T553)/(1000-U553))*AO553</f>
        <v>3.639430581489377</v>
      </c>
      <c r="F553" s="4">
        <f>IF(AZ553&lt;&gt;0,1/(1/AZ553-1/N553),0)</f>
        <v>0.5134265843473156</v>
      </c>
      <c r="G553" s="4">
        <f>((BC553-AP553/2)*S553-E553)/(BC553+AP553/2)</f>
        <v>274.5419001852487</v>
      </c>
      <c r="H553" s="4">
        <f>AP553*1000</f>
        <v>5.265512979808808</v>
      </c>
      <c r="I553" s="4">
        <f>(AU553-BA553)</f>
        <v>1.200175294167293</v>
      </c>
      <c r="J553" s="4">
        <f>(P553+AT553*D553)</f>
        <v>25.15030479431152</v>
      </c>
      <c r="K553" s="4">
        <v>6</v>
      </c>
      <c r="L553" s="4">
        <f>(K553*AI553+AJ553)</f>
        <v>1.420000016689301</v>
      </c>
      <c r="M553" s="4">
        <v>1</v>
      </c>
      <c r="N553" s="4">
        <f>L553*(M553+1)*(M553+1)/(M553*M553+1)</f>
        <v>2.840000033378601</v>
      </c>
      <c r="O553" s="4">
        <v>22.35851669311523</v>
      </c>
      <c r="P553" s="4">
        <v>25.15030479431152</v>
      </c>
      <c r="Q553" s="4">
        <v>21.17450332641602</v>
      </c>
      <c r="R553" s="4">
        <v>299.2416381835938</v>
      </c>
      <c r="S553" s="4">
        <v>293.0165100097656</v>
      </c>
      <c r="T553" s="4">
        <v>13.541916847229</v>
      </c>
      <c r="U553" s="4">
        <v>19.74211692810059</v>
      </c>
      <c r="V553" s="4">
        <v>50.7687873840332</v>
      </c>
      <c r="W553" s="4">
        <v>74.04816436767578</v>
      </c>
      <c r="X553" s="4">
        <v>499.489746093750</v>
      </c>
      <c r="Y553" s="4">
        <v>1999.138549804688</v>
      </c>
      <c r="Z553" s="4">
        <v>97.65030670166016</v>
      </c>
      <c r="AA553" s="4">
        <v>101.7169189453125</v>
      </c>
      <c r="AB553" s="4">
        <v>6.558188438415527</v>
      </c>
      <c r="AC553" s="4">
        <v>0.322363406419754</v>
      </c>
      <c r="AD553" s="4">
        <v>0.1449431031942368</v>
      </c>
      <c r="AE553" s="4">
        <v>0.01257168315351009</v>
      </c>
      <c r="AF553" s="4">
        <v>0.1731554865837097</v>
      </c>
      <c r="AG553" s="4">
        <v>0.01220171246677637</v>
      </c>
      <c r="AH553" s="4">
        <v>0.6666666865348816</v>
      </c>
      <c r="AI553" s="4">
        <v>-0.2195652425289154</v>
      </c>
      <c r="AJ553" s="4">
        <v>2.737391471862793</v>
      </c>
      <c r="AK553" s="4">
        <v>1</v>
      </c>
      <c r="AL553" s="4">
        <v>0</v>
      </c>
      <c r="AM553" s="4">
        <v>0.1599999964237213</v>
      </c>
      <c r="AN553" s="4">
        <v>111115</v>
      </c>
      <c r="AO553" s="4">
        <f>X553*0.000001/(K553*0.0001)</f>
        <v>0.83248291015625</v>
      </c>
      <c r="AP553" s="4">
        <f>(U553-T553)/(1000-U553)*AO553</f>
        <v>0.005265512979808808</v>
      </c>
      <c r="AQ553" s="4">
        <f>(P553+273.15)</f>
        <v>298.3003047943115</v>
      </c>
      <c r="AR553" s="4">
        <f>(O553+273.15)</f>
        <v>295.5085166931152</v>
      </c>
      <c r="AS553" s="4">
        <f>(Y553*AK553+Z553*AL553)*AM553</f>
        <v>319.8621608192734</v>
      </c>
      <c r="AT553" s="4">
        <f>((AS553+0.00000010773*(AR553^4-AQ553^4))-AP553*44100)/(L553*0.92*2*29.3+0.00000043092*AQ553^3)</f>
        <v>0.6382933823030336</v>
      </c>
      <c r="AU553" s="4">
        <f>0.61365*EXP(17.502*J553/(240.97+J553))</f>
        <v>3.208282601551783</v>
      </c>
      <c r="AV553" s="4">
        <f>AU553*1000/AA553</f>
        <v>31.54128767188374</v>
      </c>
      <c r="AW553" s="4">
        <f>(AV553-U553)</f>
        <v>11.79917074378315</v>
      </c>
      <c r="AX553" s="4">
        <f>IF(D553,P553,(O553+P553)/2)</f>
        <v>23.75441074371338</v>
      </c>
      <c r="AY553" s="4">
        <f>0.61365*EXP(17.502*AX553/(240.97+AX553))</f>
        <v>2.951074941544081</v>
      </c>
      <c r="AZ553" s="4">
        <f>IF(AW553&lt;&gt;0,(1000-(AV553+U553)/2)/AW553*AP553,0)</f>
        <v>0.4348183762174139</v>
      </c>
      <c r="BA553" s="4">
        <f>U553*AA553/1000</f>
        <v>2.008107307384489</v>
      </c>
      <c r="BB553" s="4">
        <f>(AY553-BA553)</f>
        <v>0.9429676341595918</v>
      </c>
      <c r="BC553" s="4">
        <f>1/(1.6/F553+1.37/N553)</f>
        <v>0.2778772443961133</v>
      </c>
      <c r="BD553" s="4">
        <f>G553*AA553*0.001</f>
        <v>27.92555620823501</v>
      </c>
      <c r="BE553" s="4">
        <f>G553/S553</f>
        <v>0.9369502768840525</v>
      </c>
      <c r="BF553" s="4">
        <f>(1-AP553*AA553/AU553/F553)*100</f>
        <v>67.4850630413406</v>
      </c>
      <c r="BG553" s="4">
        <f>(S553-E553/(N553/1.35))</f>
        <v>291.2864990142497</v>
      </c>
      <c r="BH553" s="4">
        <f>E553*BF553/100/BG553</f>
        <v>0.008431808650849226</v>
      </c>
    </row>
    <row r="554" ht="16" customHeight="1">
      <c r="A554" s="4">
        <v>516</v>
      </c>
      <c r="B554" t="s" s="2">
        <v>615</v>
      </c>
      <c r="C554" s="4">
        <v>2959.500030141324</v>
      </c>
      <c r="D554" s="4">
        <v>0</v>
      </c>
      <c r="E554" s="4">
        <f>(R554-S554*(1000-T554)/(1000-U554))*AO554</f>
        <v>10.24208448590884</v>
      </c>
      <c r="F554" s="4">
        <f>IF(AZ554&lt;&gt;0,1/(1/AZ554-1/N554),0)</f>
        <v>0.5066781156898694</v>
      </c>
      <c r="G554" s="4">
        <f>((BC554-AP554/2)*S554-E554)/(BC554+AP554/2)</f>
        <v>242.8366455283399</v>
      </c>
      <c r="H554" s="4">
        <f>AP554*1000</f>
        <v>5.229378138779847</v>
      </c>
      <c r="I554" s="4">
        <f>(AU554-BA554)</f>
        <v>1.205397286252018</v>
      </c>
      <c r="J554" s="4">
        <f>(P554+AT554*D554)</f>
        <v>25.15693283081055</v>
      </c>
      <c r="K554" s="4">
        <v>6</v>
      </c>
      <c r="L554" s="4">
        <f>(K554*AI554+AJ554)</f>
        <v>1.420000016689301</v>
      </c>
      <c r="M554" s="4">
        <v>1</v>
      </c>
      <c r="N554" s="4">
        <f>L554*(M554+1)*(M554+1)/(M554*M554+1)</f>
        <v>2.840000033378601</v>
      </c>
      <c r="O554" s="4">
        <v>22.31365013122559</v>
      </c>
      <c r="P554" s="4">
        <v>25.15693283081055</v>
      </c>
      <c r="Q554" s="4">
        <v>21.06931686401367</v>
      </c>
      <c r="R554" s="4">
        <v>299.2395324707031</v>
      </c>
      <c r="S554" s="4">
        <v>285.1454162597656</v>
      </c>
      <c r="T554" s="4">
        <v>13.54543876647949</v>
      </c>
      <c r="U554" s="4">
        <v>19.70327758789062</v>
      </c>
      <c r="V554" s="4">
        <v>50.91098785400391</v>
      </c>
      <c r="W554" s="4">
        <v>74.08875274658203</v>
      </c>
      <c r="X554" s="4">
        <v>499.4942932128906</v>
      </c>
      <c r="Y554" s="4">
        <v>1999.045776367188</v>
      </c>
      <c r="Z554" s="4">
        <v>97.11208343505859</v>
      </c>
      <c r="AA554" s="4">
        <v>101.7166748046875</v>
      </c>
      <c r="AB554" s="4">
        <v>6.558188438415527</v>
      </c>
      <c r="AC554" s="4">
        <v>0.322363406419754</v>
      </c>
      <c r="AD554" s="4">
        <v>0.1449431031942368</v>
      </c>
      <c r="AE554" s="4">
        <v>0.01257168315351009</v>
      </c>
      <c r="AF554" s="4">
        <v>0.1731554865837097</v>
      </c>
      <c r="AG554" s="4">
        <v>0.01220171246677637</v>
      </c>
      <c r="AH554" s="4">
        <v>0.6666666865348816</v>
      </c>
      <c r="AI554" s="4">
        <v>-0.2195652425289154</v>
      </c>
      <c r="AJ554" s="4">
        <v>2.737391471862793</v>
      </c>
      <c r="AK554" s="4">
        <v>1</v>
      </c>
      <c r="AL554" s="4">
        <v>0</v>
      </c>
      <c r="AM554" s="4">
        <v>0.1599999964237213</v>
      </c>
      <c r="AN554" s="4">
        <v>111115</v>
      </c>
      <c r="AO554" s="4">
        <f>X554*0.000001/(K554*0.0001)</f>
        <v>0.8324904886881509</v>
      </c>
      <c r="AP554" s="4">
        <f>(U554-T554)/(1000-U554)*AO554</f>
        <v>0.005229378138779847</v>
      </c>
      <c r="AQ554" s="4">
        <f>(P554+273.15)</f>
        <v>298.3069328308105</v>
      </c>
      <c r="AR554" s="4">
        <f>(O554+273.15)</f>
        <v>295.4636501312256</v>
      </c>
      <c r="AS554" s="4">
        <f>(Y554*AK554+Z554*AL554)*AM554</f>
        <v>319.8473170696052</v>
      </c>
      <c r="AT554" s="4">
        <f>((AS554+0.00000010773*(AR554^4-AQ554^4))-AP554*44100)/(L554*0.92*2*29.3+0.00000043092*AQ554^3)</f>
        <v>0.6496986594976738</v>
      </c>
      <c r="AU554" s="4">
        <f>0.61365*EXP(17.502*J554/(240.97+J554))</f>
        <v>3.209549165245976</v>
      </c>
      <c r="AV554" s="4">
        <f>AU554*1000/AA554</f>
        <v>31.55381525604166</v>
      </c>
      <c r="AW554" s="4">
        <f>(AV554-U554)</f>
        <v>11.85053766815103</v>
      </c>
      <c r="AX554" s="4">
        <f>IF(D554,P554,(O554+P554)/2)</f>
        <v>23.73529148101807</v>
      </c>
      <c r="AY554" s="4">
        <f>0.61365*EXP(17.502*AX554/(240.97+AX554))</f>
        <v>2.947681068647786</v>
      </c>
      <c r="AZ554" s="4">
        <f>IF(AW554&lt;&gt;0,(1000-(AV554+U554)/2)/AW554*AP554,0)</f>
        <v>0.429968404900831</v>
      </c>
      <c r="BA554" s="4">
        <f>U554*AA554/1000</f>
        <v>2.004151878993958</v>
      </c>
      <c r="BB554" s="4">
        <f>(AY554-BA554)</f>
        <v>0.9435291896538276</v>
      </c>
      <c r="BC554" s="4">
        <f>1/(1.6/F554+1.37/N554)</f>
        <v>0.2747088419439057</v>
      </c>
      <c r="BD554" s="4">
        <f>G554*AA554*0.001</f>
        <v>24.70053610386732</v>
      </c>
      <c r="BE554" s="4">
        <f>G554/S554</f>
        <v>0.8516238791898282</v>
      </c>
      <c r="BF554" s="4">
        <f>(1-AP554*AA554/AU554/F554)*100</f>
        <v>67.29109376918994</v>
      </c>
      <c r="BG554" s="4">
        <f>(S554-E554/(N554/1.35))</f>
        <v>280.2768198184029</v>
      </c>
      <c r="BH554" s="4">
        <f>E554*BF554/100/BG554</f>
        <v>0.02459001311559781</v>
      </c>
    </row>
    <row r="555" ht="16" customHeight="1">
      <c r="A555" s="4">
        <v>517</v>
      </c>
      <c r="B555" t="s" s="2">
        <v>616</v>
      </c>
      <c r="C555" s="4">
        <v>2965.000030018389</v>
      </c>
      <c r="D555" s="4">
        <v>0</v>
      </c>
      <c r="E555" s="4">
        <f>(R555-S555*(1000-T555)/(1000-U555))*AO555</f>
        <v>12.99176435202503</v>
      </c>
      <c r="F555" s="4">
        <f>IF(AZ555&lt;&gt;0,1/(1/AZ555-1/N555),0)</f>
        <v>0.4998102590025333</v>
      </c>
      <c r="G555" s="4">
        <f>((BC555-AP555/2)*S555-E555)/(BC555+AP555/2)</f>
        <v>229.3167261834577</v>
      </c>
      <c r="H555" s="4">
        <f>AP555*1000</f>
        <v>5.191121156809956</v>
      </c>
      <c r="I555" s="4">
        <f>(AU555-BA555)</f>
        <v>1.21055146671954</v>
      </c>
      <c r="J555" s="4">
        <f>(P555+AT555*D555)</f>
        <v>25.16225814819336</v>
      </c>
      <c r="K555" s="4">
        <v>6</v>
      </c>
      <c r="L555" s="4">
        <f>(K555*AI555+AJ555)</f>
        <v>1.420000016689301</v>
      </c>
      <c r="M555" s="4">
        <v>1</v>
      </c>
      <c r="N555" s="4">
        <f>L555*(M555+1)*(M555+1)/(M555*M555+1)</f>
        <v>2.840000033378601</v>
      </c>
      <c r="O555" s="4">
        <v>22.25445938110352</v>
      </c>
      <c r="P555" s="4">
        <v>25.16225814819336</v>
      </c>
      <c r="Q555" s="4">
        <v>21.00537300109863</v>
      </c>
      <c r="R555" s="4">
        <v>299.4275512695312</v>
      </c>
      <c r="S555" s="4">
        <v>282.0626220703125</v>
      </c>
      <c r="T555" s="4">
        <v>13.54949378967285</v>
      </c>
      <c r="U555" s="4">
        <v>19.66260147094727</v>
      </c>
      <c r="V555" s="4">
        <v>51.10354995727539</v>
      </c>
      <c r="W555" s="4">
        <v>74.19390106201172</v>
      </c>
      <c r="X555" s="4">
        <v>499.489013671875</v>
      </c>
      <c r="Y555" s="4">
        <v>1998.923583984375</v>
      </c>
      <c r="Z555" s="4">
        <v>96.59219360351562</v>
      </c>
      <c r="AA555" s="4">
        <v>101.7167358398438</v>
      </c>
      <c r="AB555" s="4">
        <v>6.558188438415527</v>
      </c>
      <c r="AC555" s="4">
        <v>0.322363406419754</v>
      </c>
      <c r="AD555" s="4">
        <v>0.1449431031942368</v>
      </c>
      <c r="AE555" s="4">
        <v>0.01257168315351009</v>
      </c>
      <c r="AF555" s="4">
        <v>0.1731554865837097</v>
      </c>
      <c r="AG555" s="4">
        <v>0.01220171246677637</v>
      </c>
      <c r="AH555" s="4">
        <v>0.6666666865348816</v>
      </c>
      <c r="AI555" s="4">
        <v>-0.2195652425289154</v>
      </c>
      <c r="AJ555" s="4">
        <v>2.737391471862793</v>
      </c>
      <c r="AK555" s="4">
        <v>1</v>
      </c>
      <c r="AL555" s="4">
        <v>0</v>
      </c>
      <c r="AM555" s="4">
        <v>0.1599999964237213</v>
      </c>
      <c r="AN555" s="4">
        <v>111115</v>
      </c>
      <c r="AO555" s="4">
        <f>X555*0.000001/(K555*0.0001)</f>
        <v>0.8324816894531248</v>
      </c>
      <c r="AP555" s="4">
        <f>(U555-T555)/(1000-U555)*AO555</f>
        <v>0.005191121156809956</v>
      </c>
      <c r="AQ555" s="4">
        <f>(P555+273.15)</f>
        <v>298.3122581481933</v>
      </c>
      <c r="AR555" s="4">
        <f>(O555+273.15)</f>
        <v>295.4044593811035</v>
      </c>
      <c r="AS555" s="4">
        <f>(Y555*AK555+Z555*AL555)*AM555</f>
        <v>319.8277662887922</v>
      </c>
      <c r="AT555" s="4">
        <f>((AS555+0.00000010773*(AR555^4-AQ555^4))-AP555*44100)/(L555*0.92*2*29.3+0.00000043092*AQ555^3)</f>
        <v>0.6604784075714482</v>
      </c>
      <c r="AU555" s="4">
        <f>0.61365*EXP(17.502*J555/(240.97+J555))</f>
        <v>3.210567106464006</v>
      </c>
      <c r="AV555" s="4">
        <f>AU555*1000/AA555</f>
        <v>31.56380393015311</v>
      </c>
      <c r="AW555" s="4">
        <f>(AV555-U555)</f>
        <v>11.90120245920584</v>
      </c>
      <c r="AX555" s="4">
        <f>IF(D555,P555,(O555+P555)/2)</f>
        <v>23.70835876464844</v>
      </c>
      <c r="AY555" s="4">
        <f>0.61365*EXP(17.502*AX555/(240.97+AX555))</f>
        <v>2.942906015071674</v>
      </c>
      <c r="AZ555" s="4">
        <f>IF(AW555&lt;&gt;0,(1000-(AV555+U555)/2)/AW555*AP555,0)</f>
        <v>0.4250125090901944</v>
      </c>
      <c r="BA555" s="4">
        <f>U555*AA555/1000</f>
        <v>2.000015639744466</v>
      </c>
      <c r="BB555" s="4">
        <f>(AY555-BA555)</f>
        <v>0.9428903753272078</v>
      </c>
      <c r="BC555" s="4">
        <f>1/(1.6/F555+1.37/N555)</f>
        <v>0.2714728831164191</v>
      </c>
      <c r="BD555" s="4">
        <f>G555*AA555*0.001</f>
        <v>23.32534886086054</v>
      </c>
      <c r="BE555" s="4">
        <f>G555/S555</f>
        <v>0.8129993421329453</v>
      </c>
      <c r="BF555" s="4">
        <f>(1-AP555*AA555/AU555/F555)*100</f>
        <v>67.09463882646345</v>
      </c>
      <c r="BG555" s="4">
        <f>(S555-E555/(N555/1.35))</f>
        <v>275.8869595107707</v>
      </c>
      <c r="BH555" s="4">
        <f>E555*BF555/100/BG555</f>
        <v>0.03159546716029586</v>
      </c>
    </row>
    <row r="556" ht="16" customHeight="1">
      <c r="A556" s="4">
        <v>518</v>
      </c>
      <c r="B556" t="s" s="2">
        <v>617</v>
      </c>
      <c r="C556" s="4">
        <v>2970.000029906631</v>
      </c>
      <c r="D556" s="4">
        <v>0</v>
      </c>
      <c r="E556" s="4">
        <f>(R556-S556*(1000-T556)/(1000-U556))*AO556</f>
        <v>13.95691262013368</v>
      </c>
      <c r="F556" s="4">
        <f>IF(AZ556&lt;&gt;0,1/(1/AZ556-1/N556),0)</f>
        <v>0.4956888904798704</v>
      </c>
      <c r="G556" s="4">
        <f>((BC556-AP556/2)*S556-E556)/(BC556+AP556/2)</f>
        <v>224.6046730075867</v>
      </c>
      <c r="H556" s="4">
        <f>AP556*1000</f>
        <v>5.153078194768586</v>
      </c>
      <c r="I556" s="4">
        <f>(AU556-BA556)</f>
        <v>1.210226087199933</v>
      </c>
      <c r="J556" s="4">
        <f>(P556+AT556*D556)</f>
        <v>25.13899612426758</v>
      </c>
      <c r="K556" s="4">
        <v>6</v>
      </c>
      <c r="L556" s="4">
        <f>(K556*AI556+AJ556)</f>
        <v>1.420000016689301</v>
      </c>
      <c r="M556" s="4">
        <v>1</v>
      </c>
      <c r="N556" s="4">
        <f>L556*(M556+1)*(M556+1)/(M556*M556+1)</f>
        <v>2.840000033378601</v>
      </c>
      <c r="O556" s="4">
        <v>22.2031192779541</v>
      </c>
      <c r="P556" s="4">
        <v>25.13899612426758</v>
      </c>
      <c r="Q556" s="4">
        <v>20.93822860717773</v>
      </c>
      <c r="R556" s="4">
        <v>299.7290649414062</v>
      </c>
      <c r="S556" s="4">
        <v>281.2234497070312</v>
      </c>
      <c r="T556" s="4">
        <v>13.55377674102783</v>
      </c>
      <c r="U556" s="4">
        <v>19.62214088439941</v>
      </c>
      <c r="V556" s="4">
        <v>51.2796516418457</v>
      </c>
      <c r="W556" s="4">
        <v>74.27418518066406</v>
      </c>
      <c r="X556" s="4">
        <v>499.5050048828125</v>
      </c>
      <c r="Y556" s="4">
        <v>1998.773315429688</v>
      </c>
      <c r="Z556" s="4">
        <v>96.10871124267578</v>
      </c>
      <c r="AA556" s="4">
        <v>101.716552734375</v>
      </c>
      <c r="AB556" s="4">
        <v>6.558188438415527</v>
      </c>
      <c r="AC556" s="4">
        <v>0.322363406419754</v>
      </c>
      <c r="AD556" s="4">
        <v>0.1449431031942368</v>
      </c>
      <c r="AE556" s="4">
        <v>0.01257168315351009</v>
      </c>
      <c r="AF556" s="4">
        <v>0.1731554865837097</v>
      </c>
      <c r="AG556" s="4">
        <v>0.01220171246677637</v>
      </c>
      <c r="AH556" s="4">
        <v>0.6666666865348816</v>
      </c>
      <c r="AI556" s="4">
        <v>-0.2195652425289154</v>
      </c>
      <c r="AJ556" s="4">
        <v>2.737391471862793</v>
      </c>
      <c r="AK556" s="4">
        <v>1</v>
      </c>
      <c r="AL556" s="4">
        <v>0</v>
      </c>
      <c r="AM556" s="4">
        <v>0.1599999964237213</v>
      </c>
      <c r="AN556" s="4">
        <v>111115</v>
      </c>
      <c r="AO556" s="4">
        <f>X556*0.000001/(K556*0.0001)</f>
        <v>0.8325083414713541</v>
      </c>
      <c r="AP556" s="4">
        <f>(U556-T556)/(1000-U556)*AO556</f>
        <v>0.005153078194768586</v>
      </c>
      <c r="AQ556" s="4">
        <f>(P556+273.15)</f>
        <v>298.2889961242676</v>
      </c>
      <c r="AR556" s="4">
        <f>(O556+273.15)</f>
        <v>295.3531192779541</v>
      </c>
      <c r="AS556" s="4">
        <f>(Y556*AK556+Z556*AL556)*AM556</f>
        <v>319.8037233205796</v>
      </c>
      <c r="AT556" s="4">
        <f>((AS556+0.00000010773*(AR556^4-AQ556^4))-AP556*44100)/(L556*0.92*2*29.3+0.00000043092*AQ556^3)</f>
        <v>0.6758359816865492</v>
      </c>
      <c r="AU556" s="4">
        <f>0.61365*EXP(17.502*J556/(240.97+J556))</f>
        <v>3.206122615229281</v>
      </c>
      <c r="AV556" s="4">
        <f>AU556*1000/AA556</f>
        <v>31.52016588294951</v>
      </c>
      <c r="AW556" s="4">
        <f>(AV556-U556)</f>
        <v>11.8980249985501</v>
      </c>
      <c r="AX556" s="4">
        <f>IF(D556,P556,(O556+P556)/2)</f>
        <v>23.67105770111084</v>
      </c>
      <c r="AY556" s="4">
        <f>0.61365*EXP(17.502*AX556/(240.97+AX556))</f>
        <v>2.93630387093274</v>
      </c>
      <c r="AZ556" s="4">
        <f>IF(AW556&lt;&gt;0,(1000-(AV556+U556)/2)/AW556*AP556,0)</f>
        <v>0.422028701609216</v>
      </c>
      <c r="BA556" s="4">
        <f>U556*AA556/1000</f>
        <v>1.995896528029349</v>
      </c>
      <c r="BB556" s="4">
        <f>(AY556-BA556)</f>
        <v>0.940407342903391</v>
      </c>
      <c r="BC556" s="4">
        <f>1/(1.6/F556+1.37/N556)</f>
        <v>0.2695254020741515</v>
      </c>
      <c r="BD556" s="4">
        <f>G556*AA556*0.001</f>
        <v>22.84601306636324</v>
      </c>
      <c r="BE556" s="4">
        <f>G556/S556</f>
        <v>0.7986697881758151</v>
      </c>
      <c r="BF556" s="4">
        <f>(1-AP556*AA556/AU556/F556)*100</f>
        <v>67.01860257722927</v>
      </c>
      <c r="BG556" s="4">
        <f>(S556-E556/(N556/1.35))</f>
        <v>274.5890018845905</v>
      </c>
      <c r="BH556" s="4">
        <f>E556*BF556/100/BG556</f>
        <v>0.03406446629960041</v>
      </c>
    </row>
    <row r="557" ht="16" customHeight="1">
      <c r="A557" s="4">
        <v>519</v>
      </c>
      <c r="B557" t="s" s="2">
        <v>618</v>
      </c>
      <c r="C557" s="4">
        <v>2975.000029794872</v>
      </c>
      <c r="D557" s="4">
        <v>0</v>
      </c>
      <c r="E557" s="4">
        <f>(R557-S557*(1000-T557)/(1000-U557))*AO557</f>
        <v>14.20197821549163</v>
      </c>
      <c r="F557" s="4">
        <f>IF(AZ557&lt;&gt;0,1/(1/AZ557-1/N557),0)</f>
        <v>0.493711869821044</v>
      </c>
      <c r="G557" s="4">
        <f>((BC557-AP557/2)*S557-E557)/(BC557+AP557/2)</f>
        <v>223.4275057393183</v>
      </c>
      <c r="H557" s="4">
        <f>AP557*1000</f>
        <v>5.11163075988393</v>
      </c>
      <c r="I557" s="4">
        <f>(AU557-BA557)</f>
        <v>1.204672801974175</v>
      </c>
      <c r="J557" s="4">
        <f>(P557+AT557*D557)</f>
        <v>25.08591651916504</v>
      </c>
      <c r="K557" s="4">
        <v>6</v>
      </c>
      <c r="L557" s="4">
        <f>(K557*AI557+AJ557)</f>
        <v>1.420000016689301</v>
      </c>
      <c r="M557" s="4">
        <v>1</v>
      </c>
      <c r="N557" s="4">
        <f>L557*(M557+1)*(M557+1)/(M557*M557+1)</f>
        <v>2.840000033378601</v>
      </c>
      <c r="O557" s="4">
        <v>22.14349174499512</v>
      </c>
      <c r="P557" s="4">
        <v>25.08591651916504</v>
      </c>
      <c r="Q557" s="4">
        <v>20.80478858947754</v>
      </c>
      <c r="R557" s="4">
        <v>299.8897705078125</v>
      </c>
      <c r="S557" s="4">
        <v>281.1045837402344</v>
      </c>
      <c r="T557" s="4">
        <v>13.5574426651001</v>
      </c>
      <c r="U557" s="4">
        <v>19.57725143432617</v>
      </c>
      <c r="V557" s="4">
        <v>51.47577285766602</v>
      </c>
      <c r="W557" s="4">
        <v>74.37165832519531</v>
      </c>
      <c r="X557" s="4">
        <v>499.5068054199219</v>
      </c>
      <c r="Y557" s="4">
        <v>1998.646850585938</v>
      </c>
      <c r="Z557" s="4">
        <v>95.62329864501953</v>
      </c>
      <c r="AA557" s="4">
        <v>101.7164459228516</v>
      </c>
      <c r="AB557" s="4">
        <v>6.558188438415527</v>
      </c>
      <c r="AC557" s="4">
        <v>0.322363406419754</v>
      </c>
      <c r="AD557" s="4">
        <v>0.1449431031942368</v>
      </c>
      <c r="AE557" s="4">
        <v>0.01257168315351009</v>
      </c>
      <c r="AF557" s="4">
        <v>0.1731554865837097</v>
      </c>
      <c r="AG557" s="4">
        <v>0.01220171246677637</v>
      </c>
      <c r="AH557" s="4">
        <v>1</v>
      </c>
      <c r="AI557" s="4">
        <v>-0.2195652425289154</v>
      </c>
      <c r="AJ557" s="4">
        <v>2.737391471862793</v>
      </c>
      <c r="AK557" s="4">
        <v>1</v>
      </c>
      <c r="AL557" s="4">
        <v>0</v>
      </c>
      <c r="AM557" s="4">
        <v>0.1599999964237213</v>
      </c>
      <c r="AN557" s="4">
        <v>111115</v>
      </c>
      <c r="AO557" s="4">
        <f>X557*0.000001/(K557*0.0001)</f>
        <v>0.8325113423665363</v>
      </c>
      <c r="AP557" s="4">
        <f>(U557-T557)/(1000-U557)*AO557</f>
        <v>0.00511163075988393</v>
      </c>
      <c r="AQ557" s="4">
        <f>(P557+273.15)</f>
        <v>298.235916519165</v>
      </c>
      <c r="AR557" s="4">
        <f>(O557+273.15)</f>
        <v>295.2934917449951</v>
      </c>
      <c r="AS557" s="4">
        <f>(Y557*AK557+Z557*AL557)*AM557</f>
        <v>319.7834889460319</v>
      </c>
      <c r="AT557" s="4">
        <f>((AS557+0.00000010773*(AR557^4-AQ557^4))-AP557*44100)/(L557*0.92*2*29.3+0.00000043092*AQ557^3)</f>
        <v>0.6958029695855898</v>
      </c>
      <c r="AU557" s="4">
        <f>0.61365*EXP(17.502*J557/(240.97+J557))</f>
        <v>3.196001238811882</v>
      </c>
      <c r="AV557" s="4">
        <f>AU557*1000/AA557</f>
        <v>31.42069318108046</v>
      </c>
      <c r="AW557" s="4">
        <f>(AV557-U557)</f>
        <v>11.84344174675429</v>
      </c>
      <c r="AX557" s="4">
        <f>IF(D557,P557,(O557+P557)/2)</f>
        <v>23.61470413208008</v>
      </c>
      <c r="AY557" s="4">
        <f>0.61365*EXP(17.502*AX557/(240.97+AX557))</f>
        <v>2.926354072799259</v>
      </c>
      <c r="AZ557" s="4">
        <f>IF(AW557&lt;&gt;0,(1000-(AV557+U557)/2)/AW557*AP557,0)</f>
        <v>0.4205947506817918</v>
      </c>
      <c r="BA557" s="4">
        <f>U557*AA557/1000</f>
        <v>1.991328436837706</v>
      </c>
      <c r="BB557" s="4">
        <f>(AY557-BA557)</f>
        <v>0.9350256359615523</v>
      </c>
      <c r="BC557" s="4">
        <f>1/(1.6/F557+1.37/N557)</f>
        <v>0.2685897002135181</v>
      </c>
      <c r="BD557" s="4">
        <f>G557*AA557*0.001</f>
        <v>22.72625180521098</v>
      </c>
      <c r="BE557" s="4">
        <f>G557/S557</f>
        <v>0.7948198594505497</v>
      </c>
      <c r="BF557" s="4">
        <f>(1-AP557*AA557/AU557/F557)*100</f>
        <v>67.04888276183222</v>
      </c>
      <c r="BG557" s="4">
        <f>(S557-E557/(N557/1.35))</f>
        <v>274.3536434706651</v>
      </c>
      <c r="BH557" s="4">
        <f>E557*BF557/100/BG557</f>
        <v>0.03470800534341761</v>
      </c>
    </row>
    <row r="558" ht="29" customHeight="1">
      <c r="A558" t="s" s="2">
        <v>9</v>
      </c>
      <c r="B558" t="s" s="5">
        <v>619</v>
      </c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</row>
    <row r="559" ht="16" customHeight="1">
      <c r="A559" s="4">
        <v>520</v>
      </c>
      <c r="B559" t="s" s="2">
        <v>620</v>
      </c>
      <c r="C559" s="4">
        <v>2997.000032566488</v>
      </c>
      <c r="D559" s="4">
        <v>0</v>
      </c>
      <c r="E559" s="4">
        <f>(R559-S559*(1000-T559)/(1000-U559))*AO559</f>
        <v>14.00150148808229</v>
      </c>
      <c r="F559" s="4">
        <f>IF(AZ559&lt;&gt;0,1/(1/AZ559-1/N559),0)</f>
        <v>0.4847128981458046</v>
      </c>
      <c r="G559" s="4">
        <f>((BC559-AP559/2)*S559-E559)/(BC559+AP559/2)</f>
        <v>223.4008403716726</v>
      </c>
      <c r="H559" s="4">
        <f>AP559*1000</f>
        <v>5.032622472565218</v>
      </c>
      <c r="I559" s="4">
        <f>(AU559-BA559)</f>
        <v>1.204819931262715</v>
      </c>
      <c r="J559" s="4">
        <f>(P559+AT559*D559)</f>
        <v>25.08232879638672</v>
      </c>
      <c r="K559" s="4">
        <v>6</v>
      </c>
      <c r="L559" s="4">
        <f>(K559*AI559+AJ559)</f>
        <v>1.420000016689301</v>
      </c>
      <c r="M559" s="4">
        <v>1</v>
      </c>
      <c r="N559" s="4">
        <f>L559*(M559+1)*(M559+1)/(M559*M559+1)</f>
        <v>2.840000033378601</v>
      </c>
      <c r="O559" s="4">
        <v>22.13122940063477</v>
      </c>
      <c r="P559" s="4">
        <v>25.08232879638672</v>
      </c>
      <c r="Q559" s="4">
        <v>20.79298210144043</v>
      </c>
      <c r="R559" s="4">
        <v>299.6945495605469</v>
      </c>
      <c r="S559" s="4">
        <v>281.1765441894531</v>
      </c>
      <c r="T559" s="4">
        <v>13.6423282623291</v>
      </c>
      <c r="U559" s="4">
        <v>19.56909942626953</v>
      </c>
      <c r="V559" s="4">
        <v>52.272216796875</v>
      </c>
      <c r="W559" s="4">
        <v>74.39873504638672</v>
      </c>
      <c r="X559" s="4">
        <v>499.5102844238281</v>
      </c>
      <c r="Y559" s="4">
        <v>1998.651245117188</v>
      </c>
      <c r="Z559" s="4">
        <v>95.54183197021484</v>
      </c>
      <c r="AA559" s="4">
        <v>101.7163925170898</v>
      </c>
      <c r="AB559" s="4">
        <v>6.121065139770508</v>
      </c>
      <c r="AC559" s="4">
        <v>0.3696138560771942</v>
      </c>
      <c r="AD559" s="4">
        <v>0.1874177604913712</v>
      </c>
      <c r="AE559" s="4">
        <v>0.01910058036446571</v>
      </c>
      <c r="AF559" s="4">
        <v>0.207882434129715</v>
      </c>
      <c r="AG559" s="4">
        <v>0.01490162871778011</v>
      </c>
      <c r="AH559" s="4">
        <v>0.6666666865348816</v>
      </c>
      <c r="AI559" s="4">
        <v>-0.2195652425289154</v>
      </c>
      <c r="AJ559" s="4">
        <v>2.737391471862793</v>
      </c>
      <c r="AK559" s="4">
        <v>1</v>
      </c>
      <c r="AL559" s="4">
        <v>0</v>
      </c>
      <c r="AM559" s="4">
        <v>0.1599999964237213</v>
      </c>
      <c r="AN559" s="4">
        <v>111115</v>
      </c>
      <c r="AO559" s="4">
        <f>X559*0.000001/(K559*0.0001)</f>
        <v>0.8325171407063802</v>
      </c>
      <c r="AP559" s="4">
        <f>(U559-T559)/(1000-U559)*AO559</f>
        <v>0.005032622472565218</v>
      </c>
      <c r="AQ559" s="4">
        <f>(P559+273.15)</f>
        <v>298.2323287963867</v>
      </c>
      <c r="AR559" s="4">
        <f>(O559+273.15)</f>
        <v>295.2812294006347</v>
      </c>
      <c r="AS559" s="4">
        <f>(Y559*AK559+Z559*AL559)*AM559</f>
        <v>319.7841920710162</v>
      </c>
      <c r="AT559" s="4">
        <f>((AS559+0.00000010773*(AR559^4-AQ559^4))-AP559*44100)/(L559*0.92*2*29.3+0.00000043092*AQ559^3)</f>
        <v>0.7343345047415025</v>
      </c>
      <c r="AU559" s="4">
        <f>0.61365*EXP(17.502*J559/(240.97+J559))</f>
        <v>3.195318129711104</v>
      </c>
      <c r="AV559" s="4">
        <f>AU559*1000/AA559</f>
        <v>31.41399385722654</v>
      </c>
      <c r="AW559" s="4">
        <f>(AV559-U559)</f>
        <v>11.84489443095701</v>
      </c>
      <c r="AX559" s="4">
        <f>IF(D559,P559,(O559+P559)/2)</f>
        <v>23.60677909851074</v>
      </c>
      <c r="AY559" s="4">
        <f>0.61365*EXP(17.502*AX559/(240.97+AX559))</f>
        <v>2.924957194706038</v>
      </c>
      <c r="AZ559" s="4">
        <f>IF(AW559&lt;&gt;0,(1000-(AV559+U559)/2)/AW559*AP559,0)</f>
        <v>0.4140461673729976</v>
      </c>
      <c r="BA559" s="4">
        <f>U559*AA559/1000</f>
        <v>1.990498198448389</v>
      </c>
      <c r="BB559" s="4">
        <f>(AY559-BA559)</f>
        <v>0.9344589962576482</v>
      </c>
      <c r="BC559" s="4">
        <f>1/(1.6/F559+1.37/N559)</f>
        <v>0.2643182898920881</v>
      </c>
      <c r="BD559" s="4">
        <f>G559*AA559*0.001</f>
        <v>22.72352756789278</v>
      </c>
      <c r="BE559" s="4">
        <f>G559/S559</f>
        <v>0.7945216092461396</v>
      </c>
      <c r="BF559" s="4">
        <f>(1-AP559*AA559/AU559/F559)*100</f>
        <v>66.94884645937096</v>
      </c>
      <c r="BG559" s="4">
        <f>(S559-E559/(N559/1.35))</f>
        <v>274.5209009546802</v>
      </c>
      <c r="BH559" s="4">
        <f>E559*BF559/100/BG559</f>
        <v>0.03414619324307933</v>
      </c>
    </row>
    <row r="560" ht="16" customHeight="1">
      <c r="A560" s="4">
        <v>521</v>
      </c>
      <c r="B560" t="s" s="2">
        <v>621</v>
      </c>
      <c r="C560" s="4">
        <v>3002.500032443553</v>
      </c>
      <c r="D560" s="4">
        <v>0</v>
      </c>
      <c r="E560" s="4">
        <f>(R560-S560*(1000-T560)/(1000-U560))*AO560</f>
        <v>13.20458886832496</v>
      </c>
      <c r="F560" s="4">
        <f>IF(AZ560&lt;&gt;0,1/(1/AZ560-1/N560),0)</f>
        <v>0.4537856586855098</v>
      </c>
      <c r="G560" s="4">
        <f>((BC560-AP560/2)*S560-E560)/(BC560+AP560/2)</f>
        <v>223.9679154931761</v>
      </c>
      <c r="H560" s="4">
        <f>AP560*1000</f>
        <v>4.783097605721669</v>
      </c>
      <c r="I560" s="4">
        <f>(AU560-BA560)</f>
        <v>1.211802943244908</v>
      </c>
      <c r="J560" s="4">
        <f>(P560+AT560*D560)</f>
        <v>25.07299423217773</v>
      </c>
      <c r="K560" s="4">
        <v>6</v>
      </c>
      <c r="L560" s="4">
        <f>(K560*AI560+AJ560)</f>
        <v>1.420000016689301</v>
      </c>
      <c r="M560" s="4">
        <v>1</v>
      </c>
      <c r="N560" s="4">
        <f>L560*(M560+1)*(M560+1)/(M560*M560+1)</f>
        <v>2.840000033378601</v>
      </c>
      <c r="O560" s="4">
        <v>22.00250625610352</v>
      </c>
      <c r="P560" s="4">
        <v>25.07299423217773</v>
      </c>
      <c r="Q560" s="4">
        <v>20.66592407226562</v>
      </c>
      <c r="R560" s="4">
        <v>299.2221069335938</v>
      </c>
      <c r="S560" s="4">
        <v>281.7434692382812</v>
      </c>
      <c r="T560" s="4">
        <v>13.85006904602051</v>
      </c>
      <c r="U560" s="4">
        <v>19.48311614990234</v>
      </c>
      <c r="V560" s="4">
        <v>53.48320770263672</v>
      </c>
      <c r="W560" s="4">
        <v>74.6397705078125</v>
      </c>
      <c r="X560" s="4">
        <v>499.5422058105469</v>
      </c>
      <c r="Y560" s="4">
        <v>1998.691650390625</v>
      </c>
      <c r="Z560" s="4">
        <v>94.5374755859375</v>
      </c>
      <c r="AA560" s="4">
        <v>101.7156829833984</v>
      </c>
      <c r="AB560" s="4">
        <v>6.121065139770508</v>
      </c>
      <c r="AC560" s="4">
        <v>0.3696138560771942</v>
      </c>
      <c r="AD560" s="4">
        <v>0.1874177604913712</v>
      </c>
      <c r="AE560" s="4">
        <v>0.01910058036446571</v>
      </c>
      <c r="AF560" s="4">
        <v>0.207882434129715</v>
      </c>
      <c r="AG560" s="4">
        <v>0.01490162871778011</v>
      </c>
      <c r="AH560" s="4">
        <v>0.6666666865348816</v>
      </c>
      <c r="AI560" s="4">
        <v>-0.2195652425289154</v>
      </c>
      <c r="AJ560" s="4">
        <v>2.737391471862793</v>
      </c>
      <c r="AK560" s="4">
        <v>1</v>
      </c>
      <c r="AL560" s="4">
        <v>0</v>
      </c>
      <c r="AM560" s="4">
        <v>0.1599999964237213</v>
      </c>
      <c r="AN560" s="4">
        <v>111115</v>
      </c>
      <c r="AO560" s="4">
        <f>X560*0.000001/(K560*0.0001)</f>
        <v>0.8325703430175779</v>
      </c>
      <c r="AP560" s="4">
        <f>(U560-T560)/(1000-U560)*AO560</f>
        <v>0.004783097605721669</v>
      </c>
      <c r="AQ560" s="4">
        <f>(P560+273.15)</f>
        <v>298.2229942321777</v>
      </c>
      <c r="AR560" s="4">
        <f>(O560+273.15)</f>
        <v>295.1525062561035</v>
      </c>
      <c r="AS560" s="4">
        <f>(Y560*AK560+Z560*AL560)*AM560</f>
        <v>319.7906569146216</v>
      </c>
      <c r="AT560" s="4">
        <f>((AS560+0.00000010773*(AR560^4-AQ560^4))-AP560*44100)/(L560*0.92*2*29.3+0.00000043092*AQ560^3)</f>
        <v>0.8444770295849358</v>
      </c>
      <c r="AU560" s="4">
        <f>0.61365*EXP(17.502*J560/(240.97+J560))</f>
        <v>3.193541409077105</v>
      </c>
      <c r="AV560" s="4">
        <f>AU560*1000/AA560</f>
        <v>31.3967454713777</v>
      </c>
      <c r="AW560" s="4">
        <f>(AV560-U560)</f>
        <v>11.91362932147536</v>
      </c>
      <c r="AX560" s="4">
        <f>IF(D560,P560,(O560+P560)/2)</f>
        <v>23.53775024414062</v>
      </c>
      <c r="AY560" s="4">
        <f>0.61365*EXP(17.502*AX560/(240.97+AX560))</f>
        <v>2.912814706342885</v>
      </c>
      <c r="AZ560" s="4">
        <f>IF(AW560&lt;&gt;0,(1000-(AV560+U560)/2)/AW560*AP560,0)</f>
        <v>0.391267497736308</v>
      </c>
      <c r="BA560" s="4">
        <f>U560*AA560/1000</f>
        <v>1.981738465832197</v>
      </c>
      <c r="BB560" s="4">
        <f>(AY560-BA560)</f>
        <v>0.931076240510688</v>
      </c>
      <c r="BC560" s="4">
        <f>1/(1.6/F560+1.37/N560)</f>
        <v>0.2494830666386081</v>
      </c>
      <c r="BD560" s="4">
        <f>G560*AA560*0.001</f>
        <v>22.78104949075647</v>
      </c>
      <c r="BE560" s="4">
        <f>G560/S560</f>
        <v>0.7949356061338118</v>
      </c>
      <c r="BF560" s="4">
        <f>(1-AP560*AA560/AU560/F560)*100</f>
        <v>66.42826049156001</v>
      </c>
      <c r="BG560" s="4">
        <f>(S560-E560/(N560/1.35))</f>
        <v>275.466640096476</v>
      </c>
      <c r="BH560" s="4">
        <f>E560*BF560/100/BG560</f>
        <v>0.03184261690351467</v>
      </c>
    </row>
    <row r="561" ht="16" customHeight="1">
      <c r="A561" s="4">
        <v>522</v>
      </c>
      <c r="B561" t="s" s="2">
        <v>622</v>
      </c>
      <c r="C561" s="4">
        <v>3007.500032331795</v>
      </c>
      <c r="D561" s="4">
        <v>0</v>
      </c>
      <c r="E561" s="4">
        <f>(R561-S561*(1000-T561)/(1000-U561))*AO561</f>
        <v>13.02468352632915</v>
      </c>
      <c r="F561" s="4">
        <f>IF(AZ561&lt;&gt;0,1/(1/AZ561-1/N561),0)</f>
        <v>0.4424888916154625</v>
      </c>
      <c r="G561" s="4">
        <f>((BC561-AP561/2)*S561-E561)/(BC561+AP561/2)</f>
        <v>223.574934751879</v>
      </c>
      <c r="H561" s="4">
        <f>AP561*1000</f>
        <v>4.710214407088301</v>
      </c>
      <c r="I561" s="4">
        <f>(AU561-BA561)</f>
        <v>1.219642887538476</v>
      </c>
      <c r="J561" s="4">
        <f>(P561+AT561*D561)</f>
        <v>25.07664489746094</v>
      </c>
      <c r="K561" s="4">
        <v>6</v>
      </c>
      <c r="L561" s="4">
        <f>(K561*AI561+AJ561)</f>
        <v>1.420000016689301</v>
      </c>
      <c r="M561" s="4">
        <v>1</v>
      </c>
      <c r="N561" s="4">
        <f>L561*(M561+1)*(M561+1)/(M561*M561+1)</f>
        <v>2.840000033378601</v>
      </c>
      <c r="O561" s="4">
        <v>21.90035438537598</v>
      </c>
      <c r="P561" s="4">
        <v>25.07664489746094</v>
      </c>
      <c r="Q561" s="4">
        <v>20.62320518493652</v>
      </c>
      <c r="R561" s="4">
        <v>299.0706787109375</v>
      </c>
      <c r="S561" s="4">
        <v>281.8322143554688</v>
      </c>
      <c r="T561" s="4">
        <v>13.86528873443604</v>
      </c>
      <c r="U561" s="4">
        <v>19.41292190551758</v>
      </c>
      <c r="V561" s="4">
        <v>53.91072463989258</v>
      </c>
      <c r="W561" s="4">
        <v>74.834716796875</v>
      </c>
      <c r="X561" s="4">
        <v>499.5401000976562</v>
      </c>
      <c r="Y561" s="4">
        <v>1998.7568359375</v>
      </c>
      <c r="Z561" s="4">
        <v>93.71024322509766</v>
      </c>
      <c r="AA561" s="4">
        <v>101.7154083251953</v>
      </c>
      <c r="AB561" s="4">
        <v>6.121065139770508</v>
      </c>
      <c r="AC561" s="4">
        <v>0.3696138560771942</v>
      </c>
      <c r="AD561" s="4">
        <v>0.1874177604913712</v>
      </c>
      <c r="AE561" s="4">
        <v>0.01910058036446571</v>
      </c>
      <c r="AF561" s="4">
        <v>0.207882434129715</v>
      </c>
      <c r="AG561" s="4">
        <v>0.01490162871778011</v>
      </c>
      <c r="AH561" s="4">
        <v>0.6666666865348816</v>
      </c>
      <c r="AI561" s="4">
        <v>-0.2195652425289154</v>
      </c>
      <c r="AJ561" s="4">
        <v>2.737391471862793</v>
      </c>
      <c r="AK561" s="4">
        <v>1</v>
      </c>
      <c r="AL561" s="4">
        <v>0</v>
      </c>
      <c r="AM561" s="4">
        <v>0.1599999964237213</v>
      </c>
      <c r="AN561" s="4">
        <v>111115</v>
      </c>
      <c r="AO561" s="4">
        <f>X561*0.000001/(K561*0.0001)</f>
        <v>0.8325668334960936</v>
      </c>
      <c r="AP561" s="4">
        <f>(U561-T561)/(1000-U561)*AO561</f>
        <v>0.004710214407088301</v>
      </c>
      <c r="AQ561" s="4">
        <f>(P561+273.15)</f>
        <v>298.2266448974609</v>
      </c>
      <c r="AR561" s="4">
        <f>(O561+273.15)</f>
        <v>295.050354385376</v>
      </c>
      <c r="AS561" s="4">
        <f>(Y561*AK561+Z561*AL561)*AM561</f>
        <v>319.8010866018885</v>
      </c>
      <c r="AT561" s="4">
        <f>((AS561+0.00000010773*(AR561^4-AQ561^4))-AP561*44100)/(L561*0.92*2*29.3+0.00000043092*AQ561^3)</f>
        <v>0.8677907602939113</v>
      </c>
      <c r="AU561" s="4">
        <f>0.61365*EXP(17.502*J561/(240.97+J561))</f>
        <v>3.194236165943325</v>
      </c>
      <c r="AV561" s="4">
        <f>AU561*1000/AA561</f>
        <v>31.40366065022324</v>
      </c>
      <c r="AW561" s="4">
        <f>(AV561-U561)</f>
        <v>11.99073874470566</v>
      </c>
      <c r="AX561" s="4">
        <f>IF(D561,P561,(O561+P561)/2)</f>
        <v>23.48849964141846</v>
      </c>
      <c r="AY561" s="4">
        <f>0.61365*EXP(17.502*AX561/(240.97+AX561))</f>
        <v>2.904178271512155</v>
      </c>
      <c r="AZ561" s="4">
        <f>IF(AW561&lt;&gt;0,(1000-(AV561+U561)/2)/AW561*AP561,0)</f>
        <v>0.3828401239647279</v>
      </c>
      <c r="BA561" s="4">
        <f>U561*AA561/1000</f>
        <v>1.974593278404849</v>
      </c>
      <c r="BB561" s="4">
        <f>(AY561-BA561)</f>
        <v>0.9295849931073061</v>
      </c>
      <c r="BC561" s="4">
        <f>1/(1.6/F561+1.37/N561)</f>
        <v>0.244003352725016</v>
      </c>
      <c r="BD561" s="4">
        <f>G561*AA561*0.001</f>
        <v>22.74101577956627</v>
      </c>
      <c r="BE561" s="4">
        <f>G561/S561</f>
        <v>0.7932909134010099</v>
      </c>
      <c r="BF561" s="4">
        <f>(1-AP561*AA561/AU561/F561)*100</f>
        <v>66.10325249894483</v>
      </c>
      <c r="BG561" s="4">
        <f>(S561-E561/(N561/1.35))</f>
        <v>275.6409035970578</v>
      </c>
      <c r="BH561" s="4">
        <f>E561*BF561/100/BG561</f>
        <v>0.03123534760713116</v>
      </c>
    </row>
    <row r="562" ht="16" customHeight="1">
      <c r="A562" s="4">
        <v>523</v>
      </c>
      <c r="B562" t="s" s="2">
        <v>623</v>
      </c>
      <c r="C562" s="4">
        <v>3012.500032220036</v>
      </c>
      <c r="D562" s="4">
        <v>0</v>
      </c>
      <c r="E562" s="4">
        <f>(R562-S562*(1000-T562)/(1000-U562))*AO562</f>
        <v>13.35309701756291</v>
      </c>
      <c r="F562" s="4">
        <f>IF(AZ562&lt;&gt;0,1/(1/AZ562-1/N562),0)</f>
        <v>0.4453331522682532</v>
      </c>
      <c r="G562" s="4">
        <f>((BC562-AP562/2)*S562-E562)/(BC562+AP562/2)</f>
        <v>222.2697493234661</v>
      </c>
      <c r="H562" s="4">
        <f>AP562*1000</f>
        <v>4.766988556639784</v>
      </c>
      <c r="I562" s="4">
        <f>(AU562-BA562)</f>
        <v>1.227543002544102</v>
      </c>
      <c r="J562" s="4">
        <f>(P562+AT562*D562)</f>
        <v>25.08820152282715</v>
      </c>
      <c r="K562" s="4">
        <v>6</v>
      </c>
      <c r="L562" s="4">
        <f>(K562*AI562+AJ562)</f>
        <v>1.420000016689301</v>
      </c>
      <c r="M562" s="4">
        <v>1</v>
      </c>
      <c r="N562" s="4">
        <f>L562*(M562+1)*(M562+1)/(M562*M562+1)</f>
        <v>2.840000033378601</v>
      </c>
      <c r="O562" s="4">
        <v>21.83513641357422</v>
      </c>
      <c r="P562" s="4">
        <v>25.08820152282715</v>
      </c>
      <c r="Q562" s="4">
        <v>20.6398868560791</v>
      </c>
      <c r="R562" s="4">
        <v>299.2311706542969</v>
      </c>
      <c r="S562" s="4">
        <v>281.5804443359375</v>
      </c>
      <c r="T562" s="4">
        <v>13.74207878112793</v>
      </c>
      <c r="U562" s="4">
        <v>19.35690879821777</v>
      </c>
      <c r="V562" s="4">
        <v>53.47024917602539</v>
      </c>
      <c r="W562" s="4">
        <v>74.94112396240234</v>
      </c>
      <c r="X562" s="4">
        <v>499.5393676757812</v>
      </c>
      <c r="Y562" s="4">
        <v>1998.742675781250</v>
      </c>
      <c r="Z562" s="4">
        <v>93.00708770751953</v>
      </c>
      <c r="AA562" s="4">
        <v>101.7152786254883</v>
      </c>
      <c r="AB562" s="4">
        <v>6.121065139770508</v>
      </c>
      <c r="AC562" s="4">
        <v>0.3696138560771942</v>
      </c>
      <c r="AD562" s="4">
        <v>0.1874177604913712</v>
      </c>
      <c r="AE562" s="4">
        <v>0.01910058036446571</v>
      </c>
      <c r="AF562" s="4">
        <v>0.207882434129715</v>
      </c>
      <c r="AG562" s="4">
        <v>0.01490162871778011</v>
      </c>
      <c r="AH562" s="4">
        <v>0.6666666865348816</v>
      </c>
      <c r="AI562" s="4">
        <v>-0.2195652425289154</v>
      </c>
      <c r="AJ562" s="4">
        <v>2.737391471862793</v>
      </c>
      <c r="AK562" s="4">
        <v>1</v>
      </c>
      <c r="AL562" s="4">
        <v>0</v>
      </c>
      <c r="AM562" s="4">
        <v>0.1599999964237213</v>
      </c>
      <c r="AN562" s="4">
        <v>111115</v>
      </c>
      <c r="AO562" s="4">
        <f>X562*0.000001/(K562*0.0001)</f>
        <v>0.8325656127929686</v>
      </c>
      <c r="AP562" s="4">
        <f>(U562-T562)/(1000-U562)*AO562</f>
        <v>0.004766988556639784</v>
      </c>
      <c r="AQ562" s="4">
        <f>(P562+273.15)</f>
        <v>298.2382015228271</v>
      </c>
      <c r="AR562" s="4">
        <f>(O562+273.15)</f>
        <v>294.9851364135742</v>
      </c>
      <c r="AS562" s="4">
        <f>(Y562*AK562+Z562*AL562)*AM562</f>
        <v>319.7988209769392</v>
      </c>
      <c r="AT562" s="4">
        <f>((AS562+0.00000010773*(AR562^4-AQ562^4))-AP562*44100)/(L562*0.92*2*29.3+0.00000043092*AQ562^3)</f>
        <v>0.829592963115619</v>
      </c>
      <c r="AU562" s="4">
        <f>0.61365*EXP(17.502*J562/(240.97+J562))</f>
        <v>3.196436374282988</v>
      </c>
      <c r="AV562" s="4">
        <f>AU562*1000/AA562</f>
        <v>31.42533174442891</v>
      </c>
      <c r="AW562" s="4">
        <f>(AV562-U562)</f>
        <v>12.06842294621114</v>
      </c>
      <c r="AX562" s="4">
        <f>IF(D562,P562,(O562+P562)/2)</f>
        <v>23.46166896820068</v>
      </c>
      <c r="AY562" s="4">
        <f>0.61365*EXP(17.502*AX562/(240.97+AX562))</f>
        <v>2.899482757080504</v>
      </c>
      <c r="AZ562" s="4">
        <f>IF(AW562&lt;&gt;0,(1000-(AV562+U562)/2)/AW562*AP562,0)</f>
        <v>0.3849673977762529</v>
      </c>
      <c r="BA562" s="4">
        <f>U562*AA562/1000</f>
        <v>1.968893371738886</v>
      </c>
      <c r="BB562" s="4">
        <f>(AY562-BA562)</f>
        <v>0.9305893853416176</v>
      </c>
      <c r="BC562" s="4">
        <f>1/(1.6/F562+1.37/N562)</f>
        <v>0.2453861157455695</v>
      </c>
      <c r="BD562" s="4">
        <f>G562*AA562*0.001</f>
        <v>22.60822948245379</v>
      </c>
      <c r="BE562" s="4">
        <f>G562/S562</f>
        <v>0.7893650066774127</v>
      </c>
      <c r="BF562" s="4">
        <f>(1-AP562*AA562/AU562/F562)*100</f>
        <v>65.9372888711282</v>
      </c>
      <c r="BG562" s="4">
        <f>(S562-E562/(N562/1.35))</f>
        <v>275.233021532472</v>
      </c>
      <c r="BH562" s="4">
        <f>E562*BF562/100/BG562</f>
        <v>0.0319898757230832</v>
      </c>
    </row>
    <row r="563" ht="16" customHeight="1">
      <c r="A563" s="4">
        <v>524</v>
      </c>
      <c r="B563" t="s" s="2">
        <v>624</v>
      </c>
      <c r="C563" s="4">
        <v>3018.000032097101</v>
      </c>
      <c r="D563" s="4">
        <v>0</v>
      </c>
      <c r="E563" s="4">
        <f>(R563-S563*(1000-T563)/(1000-U563))*AO563</f>
        <v>13.96558176392172</v>
      </c>
      <c r="F563" s="4">
        <f>IF(AZ563&lt;&gt;0,1/(1/AZ563-1/N563),0)</f>
        <v>0.4543274946610033</v>
      </c>
      <c r="G563" s="4">
        <f>((BC563-AP563/2)*S563-E563)/(BC563+AP563/2)</f>
        <v>220.0700577442013</v>
      </c>
      <c r="H563" s="4">
        <f>AP563*1000</f>
        <v>4.857934096264706</v>
      </c>
      <c r="I563" s="4">
        <f>(AU563-BA563)</f>
        <v>1.229578967926522</v>
      </c>
      <c r="J563" s="4">
        <f>(P563+AT563*D563)</f>
        <v>25.08259010314941</v>
      </c>
      <c r="K563" s="4">
        <v>6</v>
      </c>
      <c r="L563" s="4">
        <f>(K563*AI563+AJ563)</f>
        <v>1.420000016689301</v>
      </c>
      <c r="M563" s="4">
        <v>1</v>
      </c>
      <c r="N563" s="4">
        <f>L563*(M563+1)*(M563+1)/(M563*M563+1)</f>
        <v>2.840000033378601</v>
      </c>
      <c r="O563" s="4">
        <v>21.82290840148926</v>
      </c>
      <c r="P563" s="4">
        <v>25.08259010314941</v>
      </c>
      <c r="Q563" s="4">
        <v>20.63932228088379</v>
      </c>
      <c r="R563" s="4">
        <v>299.2748718261719</v>
      </c>
      <c r="S563" s="4">
        <v>280.8613586425781</v>
      </c>
      <c r="T563" s="4">
        <v>13.60409641265869</v>
      </c>
      <c r="U563" s="4">
        <v>19.32640075683594</v>
      </c>
      <c r="V563" s="4">
        <v>52.77664184570312</v>
      </c>
      <c r="W563" s="4">
        <v>74.89279937744141</v>
      </c>
      <c r="X563" s="4">
        <v>499.5240478515625</v>
      </c>
      <c r="Y563" s="4">
        <v>1998.602050781250</v>
      </c>
      <c r="Z563" s="4">
        <v>92.72175598144531</v>
      </c>
      <c r="AA563" s="4">
        <v>101.7152099609375</v>
      </c>
      <c r="AB563" s="4">
        <v>6.121065139770508</v>
      </c>
      <c r="AC563" s="4">
        <v>0.3696138560771942</v>
      </c>
      <c r="AD563" s="4">
        <v>0.1874177604913712</v>
      </c>
      <c r="AE563" s="4">
        <v>0.01910058036446571</v>
      </c>
      <c r="AF563" s="4">
        <v>0.207882434129715</v>
      </c>
      <c r="AG563" s="4">
        <v>0.01490162871778011</v>
      </c>
      <c r="AH563" s="4">
        <v>0.6666666865348816</v>
      </c>
      <c r="AI563" s="4">
        <v>-0.2195652425289154</v>
      </c>
      <c r="AJ563" s="4">
        <v>2.737391471862793</v>
      </c>
      <c r="AK563" s="4">
        <v>1</v>
      </c>
      <c r="AL563" s="4">
        <v>0</v>
      </c>
      <c r="AM563" s="4">
        <v>0.1599999964237213</v>
      </c>
      <c r="AN563" s="4">
        <v>111115</v>
      </c>
      <c r="AO563" s="4">
        <f>X563*0.000001/(K563*0.0001)</f>
        <v>0.832540079752604</v>
      </c>
      <c r="AP563" s="4">
        <f>(U563-T563)/(1000-U563)*AO563</f>
        <v>0.004857934096264706</v>
      </c>
      <c r="AQ563" s="4">
        <f>(P563+273.15)</f>
        <v>298.2325901031494</v>
      </c>
      <c r="AR563" s="4">
        <f>(O563+273.15)</f>
        <v>294.9729084014892</v>
      </c>
      <c r="AS563" s="4">
        <f>(Y563*AK563+Z563*AL563)*AM563</f>
        <v>319.7763209774421</v>
      </c>
      <c r="AT563" s="4">
        <f>((AS563+0.00000010773*(AR563^4-AQ563^4))-AP563*44100)/(L563*0.92*2*29.3+0.00000043092*AQ563^3)</f>
        <v>0.7829515399242242</v>
      </c>
      <c r="AU563" s="4">
        <f>0.61365*EXP(17.502*J563/(240.97+J563))</f>
        <v>3.195367878697311</v>
      </c>
      <c r="AV563" s="4">
        <f>AU563*1000/AA563</f>
        <v>31.4148481817464</v>
      </c>
      <c r="AW563" s="4">
        <f>(AV563-U563)</f>
        <v>12.08844742491047</v>
      </c>
      <c r="AX563" s="4">
        <f>IF(D563,P563,(O563+P563)/2)</f>
        <v>23.45274925231934</v>
      </c>
      <c r="AY563" s="4">
        <f>0.61365*EXP(17.502*AX563/(240.97+AX563))</f>
        <v>2.897923229339982</v>
      </c>
      <c r="AZ563" s="4">
        <f>IF(AW563&lt;&gt;0,(1000-(AV563+U563)/2)/AW563*AP563,0)</f>
        <v>0.3916702541018725</v>
      </c>
      <c r="BA563" s="4">
        <f>U563*AA563/1000</f>
        <v>1.965788910770789</v>
      </c>
      <c r="BB563" s="4">
        <f>(AY563-BA563)</f>
        <v>0.9321343185691933</v>
      </c>
      <c r="BC563" s="4">
        <f>1/(1.6/F563+1.37/N563)</f>
        <v>0.2497450694973509</v>
      </c>
      <c r="BD563" s="4">
        <f>G563*AA563*0.001</f>
        <v>22.38447212956708</v>
      </c>
      <c r="BE563" s="4">
        <f>G563/S563</f>
        <v>0.7835540595823318</v>
      </c>
      <c r="BF563" s="4">
        <f>(1-AP563*AA563/AU563/F563)*100</f>
        <v>65.96328535890336</v>
      </c>
      <c r="BG563" s="4">
        <f>(S563-E563/(N563/1.35))</f>
        <v>274.222789924371</v>
      </c>
      <c r="BH563" s="4">
        <f>E563*BF563/100/BG563</f>
        <v>0.0335936942130423</v>
      </c>
    </row>
    <row r="564" ht="16" customHeight="1">
      <c r="A564" s="4">
        <v>525</v>
      </c>
      <c r="B564" t="s" s="2">
        <v>625</v>
      </c>
      <c r="C564" s="4">
        <v>3023.000031985343</v>
      </c>
      <c r="D564" s="4">
        <v>0</v>
      </c>
      <c r="E564" s="4">
        <f>(R564-S564*(1000-T564)/(1000-U564))*AO564</f>
        <v>14.05559441416163</v>
      </c>
      <c r="F564" s="4">
        <f>IF(AZ564&lt;&gt;0,1/(1/AZ564-1/N564),0)</f>
        <v>0.4502659330560089</v>
      </c>
      <c r="G564" s="4">
        <f>((BC564-AP564/2)*S564-E564)/(BC564+AP564/2)</f>
        <v>218.891734795695</v>
      </c>
      <c r="H564" s="4">
        <f>AP564*1000</f>
        <v>4.83174751444371</v>
      </c>
      <c r="I564" s="4">
        <f>(AU564-BA564)</f>
        <v>1.232477508033087</v>
      </c>
      <c r="J564" s="4">
        <f>(P564+AT564*D564)</f>
        <v>25.082763671875</v>
      </c>
      <c r="K564" s="4">
        <v>6</v>
      </c>
      <c r="L564" s="4">
        <f>(K564*AI564+AJ564)</f>
        <v>1.420000016689301</v>
      </c>
      <c r="M564" s="4">
        <v>1</v>
      </c>
      <c r="N564" s="4">
        <f>L564*(M564+1)*(M564+1)/(M564*M564+1)</f>
        <v>2.840000033378601</v>
      </c>
      <c r="O564" s="4">
        <v>21.81254768371582</v>
      </c>
      <c r="P564" s="4">
        <v>25.082763671875</v>
      </c>
      <c r="Q564" s="4">
        <v>20.64139938354492</v>
      </c>
      <c r="R564" s="4">
        <v>298.9979248046875</v>
      </c>
      <c r="S564" s="4">
        <v>280.4869995117188</v>
      </c>
      <c r="T564" s="4">
        <v>13.60653209686279</v>
      </c>
      <c r="U564" s="4">
        <v>19.29824638366699</v>
      </c>
      <c r="V564" s="4">
        <v>52.7773323059082</v>
      </c>
      <c r="W564" s="4">
        <v>74.83815765380859</v>
      </c>
      <c r="X564" s="4">
        <v>499.5159301757812</v>
      </c>
      <c r="Y564" s="4">
        <v>1998.718627929688</v>
      </c>
      <c r="Z564" s="4">
        <v>92.45041656494141</v>
      </c>
      <c r="AA564" s="4">
        <v>101.7151184082031</v>
      </c>
      <c r="AB564" s="4">
        <v>6.121065139770508</v>
      </c>
      <c r="AC564" s="4">
        <v>0.3696138560771942</v>
      </c>
      <c r="AD564" s="4">
        <v>0.1874177604913712</v>
      </c>
      <c r="AE564" s="4">
        <v>0.01910058036446571</v>
      </c>
      <c r="AF564" s="4">
        <v>0.207882434129715</v>
      </c>
      <c r="AG564" s="4">
        <v>0.01490162871778011</v>
      </c>
      <c r="AH564" s="4">
        <v>0.6666666865348816</v>
      </c>
      <c r="AI564" s="4">
        <v>-0.2195652425289154</v>
      </c>
      <c r="AJ564" s="4">
        <v>2.737391471862793</v>
      </c>
      <c r="AK564" s="4">
        <v>1</v>
      </c>
      <c r="AL564" s="4">
        <v>0</v>
      </c>
      <c r="AM564" s="4">
        <v>0.1599999964237213</v>
      </c>
      <c r="AN564" s="4">
        <v>111115</v>
      </c>
      <c r="AO564" s="4">
        <f>X564*0.000001/(K564*0.0001)</f>
        <v>0.8325265502929686</v>
      </c>
      <c r="AP564" s="4">
        <f>(U564-T564)/(1000-U564)*AO564</f>
        <v>0.00483174751444371</v>
      </c>
      <c r="AQ564" s="4">
        <f>(P564+273.15)</f>
        <v>298.232763671875</v>
      </c>
      <c r="AR564" s="4">
        <f>(O564+273.15)</f>
        <v>294.9625476837158</v>
      </c>
      <c r="AS564" s="4">
        <f>(Y564*AK564+Z564*AL564)*AM564</f>
        <v>319.7949733207752</v>
      </c>
      <c r="AT564" s="4">
        <f>((AS564+0.00000010773*(AR564^4-AQ564^4))-AP564*44100)/(L564*0.92*2*29.3+0.00000043092*AQ564^3)</f>
        <v>0.7949637578884935</v>
      </c>
      <c r="AU564" s="4">
        <f>0.61365*EXP(17.502*J564/(240.97+J564))</f>
        <v>3.195400924018453</v>
      </c>
      <c r="AV564" s="4">
        <f>AU564*1000/AA564</f>
        <v>31.4152013390445</v>
      </c>
      <c r="AW564" s="4">
        <f>(AV564-U564)</f>
        <v>12.11695495537751</v>
      </c>
      <c r="AX564" s="4">
        <f>IF(D564,P564,(O564+P564)/2)</f>
        <v>23.44765567779541</v>
      </c>
      <c r="AY564" s="4">
        <f>0.61365*EXP(17.502*AX564/(240.97+AX564))</f>
        <v>2.897032995260754</v>
      </c>
      <c r="AZ564" s="4">
        <f>IF(AW564&lt;&gt;0,(1000-(AV564+U564)/2)/AW564*AP564,0)</f>
        <v>0.3886479931876127</v>
      </c>
      <c r="BA564" s="4">
        <f>U564*AA564/1000</f>
        <v>1.962923415985366</v>
      </c>
      <c r="BB564" s="4">
        <f>(AY564-BA564)</f>
        <v>0.9341095792753877</v>
      </c>
      <c r="BC564" s="4">
        <f>1/(1.6/F564+1.37/N564)</f>
        <v>0.2477792808205797</v>
      </c>
      <c r="BD564" s="4">
        <f>G564*AA564*0.001</f>
        <v>22.26459872332112</v>
      </c>
      <c r="BE564" s="4">
        <f>G564/S564</f>
        <v>0.7803988604703574</v>
      </c>
      <c r="BF564" s="4">
        <f>(1-AP564*AA564/AU564/F564)*100</f>
        <v>65.84177500634721</v>
      </c>
      <c r="BG564" s="4">
        <f>(S564-E564/(N564/1.35))</f>
        <v>273.8056430905554</v>
      </c>
      <c r="BH564" s="4">
        <f>E564*BF564/100/BG564</f>
        <v>0.03379935031841653</v>
      </c>
    </row>
    <row r="565" ht="16" customHeight="1">
      <c r="A565" s="4">
        <v>526</v>
      </c>
      <c r="B565" t="s" s="2">
        <v>626</v>
      </c>
      <c r="C565" s="4">
        <v>3028.000031873584</v>
      </c>
      <c r="D565" s="4">
        <v>0</v>
      </c>
      <c r="E565" s="4">
        <f>(R565-S565*(1000-T565)/(1000-U565))*AO565</f>
        <v>14.12138247492966</v>
      </c>
      <c r="F565" s="4">
        <f>IF(AZ565&lt;&gt;0,1/(1/AZ565-1/N565),0)</f>
        <v>0.4460936378090199</v>
      </c>
      <c r="G565" s="4">
        <f>((BC565-AP565/2)*S565-E565)/(BC565+AP565/2)</f>
        <v>217.9459624874347</v>
      </c>
      <c r="H565" s="4">
        <f>AP565*1000</f>
        <v>4.803702624253002</v>
      </c>
      <c r="I565" s="4">
        <f>(AU565-BA565)</f>
        <v>1.235233368286839</v>
      </c>
      <c r="J565" s="4">
        <f>(P565+AT565*D565)</f>
        <v>25.08176231384277</v>
      </c>
      <c r="K565" s="4">
        <v>6</v>
      </c>
      <c r="L565" s="4">
        <f>(K565*AI565+AJ565)</f>
        <v>1.420000016689301</v>
      </c>
      <c r="M565" s="4">
        <v>1</v>
      </c>
      <c r="N565" s="4">
        <f>L565*(M565+1)*(M565+1)/(M565*M565+1)</f>
        <v>2.840000033378601</v>
      </c>
      <c r="O565" s="4">
        <v>21.8032283782959</v>
      </c>
      <c r="P565" s="4">
        <v>25.08176231384277</v>
      </c>
      <c r="Q565" s="4">
        <v>20.6435661315918</v>
      </c>
      <c r="R565" s="4">
        <v>298.8559265136719</v>
      </c>
      <c r="S565" s="4">
        <v>280.2763671875</v>
      </c>
      <c r="T565" s="4">
        <v>13.61038112640381</v>
      </c>
      <c r="U565" s="4">
        <v>19.26930999755859</v>
      </c>
      <c r="V565" s="4">
        <v>52.79596328735352</v>
      </c>
      <c r="W565" s="4">
        <v>74.76994323730469</v>
      </c>
      <c r="X565" s="4">
        <v>499.5085144042969</v>
      </c>
      <c r="Y565" s="4">
        <v>1998.9482421875</v>
      </c>
      <c r="Z565" s="4">
        <v>92.20268249511719</v>
      </c>
      <c r="AA565" s="4">
        <v>101.7149505615234</v>
      </c>
      <c r="AB565" s="4">
        <v>6.121065139770508</v>
      </c>
      <c r="AC565" s="4">
        <v>0.3696138560771942</v>
      </c>
      <c r="AD565" s="4">
        <v>0.1874177604913712</v>
      </c>
      <c r="AE565" s="4">
        <v>0.01910058036446571</v>
      </c>
      <c r="AF565" s="4">
        <v>0.207882434129715</v>
      </c>
      <c r="AG565" s="4">
        <v>0.01490162871778011</v>
      </c>
      <c r="AH565" s="4">
        <v>0.6666666865348816</v>
      </c>
      <c r="AI565" s="4">
        <v>-0.2195652425289154</v>
      </c>
      <c r="AJ565" s="4">
        <v>2.737391471862793</v>
      </c>
      <c r="AK565" s="4">
        <v>1</v>
      </c>
      <c r="AL565" s="4">
        <v>0</v>
      </c>
      <c r="AM565" s="4">
        <v>0.1599999964237213</v>
      </c>
      <c r="AN565" s="4">
        <v>111115</v>
      </c>
      <c r="AO565" s="4">
        <f>X565*0.000001/(K565*0.0001)</f>
        <v>0.832514190673828</v>
      </c>
      <c r="AP565" s="4">
        <f>(U565-T565)/(1000-U565)*AO565</f>
        <v>0.004803702624253002</v>
      </c>
      <c r="AQ565" s="4">
        <f>(P565+273.15)</f>
        <v>298.2317623138428</v>
      </c>
      <c r="AR565" s="4">
        <f>(O565+273.15)</f>
        <v>294.9532283782959</v>
      </c>
      <c r="AS565" s="4">
        <f>(Y565*AK565+Z565*AL565)*AM565</f>
        <v>319.831711601204</v>
      </c>
      <c r="AT565" s="4">
        <f>((AS565+0.00000010773*(AR565^4-AQ565^4))-AP565*44100)/(L565*0.92*2*29.3+0.00000043092*AQ565^3)</f>
        <v>0.808397839059124</v>
      </c>
      <c r="AU565" s="4">
        <f>0.61365*EXP(17.502*J565/(240.97+J565))</f>
        <v>3.19521028204318</v>
      </c>
      <c r="AV565" s="4">
        <f>AU565*1000/AA565</f>
        <v>31.41337890254905</v>
      </c>
      <c r="AW565" s="4">
        <f>(AV565-U565)</f>
        <v>12.14406890499046</v>
      </c>
      <c r="AX565" s="4">
        <f>IF(D565,P565,(O565+P565)/2)</f>
        <v>23.44249534606934</v>
      </c>
      <c r="AY565" s="4">
        <f>0.61365*EXP(17.502*AX565/(240.97+AX565))</f>
        <v>2.896131337548828</v>
      </c>
      <c r="AZ565" s="4">
        <f>IF(AW565&lt;&gt;0,(1000-(AV565+U565)/2)/AW565*AP565,0)</f>
        <v>0.3855355546848206</v>
      </c>
      <c r="BA565" s="4">
        <f>U565*AA565/1000</f>
        <v>1.959976913756342</v>
      </c>
      <c r="BB565" s="4">
        <f>(AY565-BA565)</f>
        <v>0.9361544237924859</v>
      </c>
      <c r="BC565" s="4">
        <f>1/(1.6/F565+1.37/N565)</f>
        <v>0.2457554784843885</v>
      </c>
      <c r="BD565" s="4">
        <f>G565*AA565*0.001</f>
        <v>22.16836279949306</v>
      </c>
      <c r="BE565" s="4">
        <f>G565/S565</f>
        <v>0.7776109155205106</v>
      </c>
      <c r="BF565" s="4">
        <f>(1-AP565*AA565/AU565/F565)*100</f>
        <v>65.7204247350893</v>
      </c>
      <c r="BG565" s="4">
        <f>(S565-E565/(N565/1.35))</f>
        <v>273.5637382730293</v>
      </c>
      <c r="BH565" s="4">
        <f>E565*BF565/100/BG565</f>
        <v>0.03392493683401759</v>
      </c>
    </row>
    <row r="566" ht="16" customHeight="1">
      <c r="A566" s="4">
        <v>527</v>
      </c>
      <c r="B566" t="s" s="2">
        <v>627</v>
      </c>
      <c r="C566" s="4">
        <v>3033.500031750649</v>
      </c>
      <c r="D566" s="4">
        <v>0</v>
      </c>
      <c r="E566" s="4">
        <f>(R566-S566*(1000-T566)/(1000-U566))*AO566</f>
        <v>14.24029053019673</v>
      </c>
      <c r="F566" s="4">
        <f>IF(AZ566&lt;&gt;0,1/(1/AZ566-1/N566),0)</f>
        <v>0.4414580118052847</v>
      </c>
      <c r="G566" s="4">
        <f>((BC566-AP566/2)*S566-E566)/(BC566+AP566/2)</f>
        <v>216.8434672679333</v>
      </c>
      <c r="H566" s="4">
        <f>AP566*1000</f>
        <v>4.775032885451346</v>
      </c>
      <c r="I566" s="4">
        <f>(AU566-BA566)</f>
        <v>1.239016979423452</v>
      </c>
      <c r="J566" s="4">
        <f>(P566+AT566*D566)</f>
        <v>25.08620643615723</v>
      </c>
      <c r="K566" s="4">
        <v>6</v>
      </c>
      <c r="L566" s="4">
        <f>(K566*AI566+AJ566)</f>
        <v>1.420000016689301</v>
      </c>
      <c r="M566" s="4">
        <v>1</v>
      </c>
      <c r="N566" s="4">
        <f>L566*(M566+1)*(M566+1)/(M566*M566+1)</f>
        <v>2.840000033378601</v>
      </c>
      <c r="O566" s="4">
        <v>21.79478073120117</v>
      </c>
      <c r="P566" s="4">
        <v>25.08620643615723</v>
      </c>
      <c r="Q566" s="4">
        <v>20.64491271972656</v>
      </c>
      <c r="R566" s="4">
        <v>298.9109191894531</v>
      </c>
      <c r="S566" s="4">
        <v>280.1982116699219</v>
      </c>
      <c r="T566" s="4">
        <v>13.614990234375</v>
      </c>
      <c r="U566" s="4">
        <v>19.24043655395508</v>
      </c>
      <c r="V566" s="4">
        <v>52.83945846557617</v>
      </c>
      <c r="W566" s="4">
        <v>74.69658660888672</v>
      </c>
      <c r="X566" s="4">
        <v>499.4973449707031</v>
      </c>
      <c r="Y566" s="4">
        <v>1999.210815429688</v>
      </c>
      <c r="Z566" s="4">
        <v>91.96074676513672</v>
      </c>
      <c r="AA566" s="4">
        <v>101.7149200439453</v>
      </c>
      <c r="AB566" s="4">
        <v>6.121065139770508</v>
      </c>
      <c r="AC566" s="4">
        <v>0.3696138560771942</v>
      </c>
      <c r="AD566" s="4">
        <v>0.1874177604913712</v>
      </c>
      <c r="AE566" s="4">
        <v>0.01910058036446571</v>
      </c>
      <c r="AF566" s="4">
        <v>0.207882434129715</v>
      </c>
      <c r="AG566" s="4">
        <v>0.01490162871778011</v>
      </c>
      <c r="AH566" s="4">
        <v>1</v>
      </c>
      <c r="AI566" s="4">
        <v>-0.2195652425289154</v>
      </c>
      <c r="AJ566" s="4">
        <v>2.737391471862793</v>
      </c>
      <c r="AK566" s="4">
        <v>1</v>
      </c>
      <c r="AL566" s="4">
        <v>0</v>
      </c>
      <c r="AM566" s="4">
        <v>0.1599999964237213</v>
      </c>
      <c r="AN566" s="4">
        <v>111115</v>
      </c>
      <c r="AO566" s="4">
        <f>X566*0.000001/(K566*0.0001)</f>
        <v>0.8324955749511717</v>
      </c>
      <c r="AP566" s="4">
        <f>(U566-T566)/(1000-U566)*AO566</f>
        <v>0.004775032885451345</v>
      </c>
      <c r="AQ566" s="4">
        <f>(P566+273.15)</f>
        <v>298.2362064361572</v>
      </c>
      <c r="AR566" s="4">
        <f>(O566+273.15)</f>
        <v>294.9447807312011</v>
      </c>
      <c r="AS566" s="4">
        <f>(Y566*AK566+Z566*AL566)*AM566</f>
        <v>319.873723319015</v>
      </c>
      <c r="AT566" s="4">
        <f>((AS566+0.00000010773*(AR566^4-AQ566^4))-AP566*44100)/(L566*0.92*2*29.3+0.00000043092*AQ566^3)</f>
        <v>0.8216014315106113</v>
      </c>
      <c r="AU566" s="4">
        <f>0.61365*EXP(17.502*J566/(240.97+J566))</f>
        <v>3.196056445119595</v>
      </c>
      <c r="AV566" s="4">
        <f>AU566*1000/AA566</f>
        <v>31.42170729465017</v>
      </c>
      <c r="AW566" s="4">
        <f>(AV566-U566)</f>
        <v>12.18127074069509</v>
      </c>
      <c r="AX566" s="4">
        <f>IF(D566,P566,(O566+P566)/2)</f>
        <v>23.4404935836792</v>
      </c>
      <c r="AY566" s="4">
        <f>0.61365*EXP(17.502*AX566/(240.97+AX566))</f>
        <v>2.895781638418258</v>
      </c>
      <c r="AZ566" s="4">
        <f>IF(AW566&lt;&gt;0,(1000-(AV566+U566)/2)/AW566*AP566,0)</f>
        <v>0.382068199866929</v>
      </c>
      <c r="BA566" s="4">
        <f>U566*AA566/1000</f>
        <v>1.957039465696143</v>
      </c>
      <c r="BB566" s="4">
        <f>(AY566-BA566)</f>
        <v>0.9387421727221148</v>
      </c>
      <c r="BC566" s="4">
        <f>1/(1.6/F566+1.37/N566)</f>
        <v>0.2435016644293591</v>
      </c>
      <c r="BD566" s="4">
        <f>G566*AA566*0.001</f>
        <v>22.05621593520971</v>
      </c>
      <c r="BE566" s="4">
        <f>G566/S566</f>
        <v>0.7738931165034647</v>
      </c>
      <c r="BF566" s="4">
        <f>(1-AP566*AA566/AU566/F566)*100</f>
        <v>65.57632877711097</v>
      </c>
      <c r="BG566" s="4">
        <f>(S566-E566/(N566/1.35))</f>
        <v>273.4290595608301</v>
      </c>
      <c r="BH566" s="4">
        <f>E566*BF566/100/BG566</f>
        <v>0.03415240410765526</v>
      </c>
    </row>
    <row r="567" ht="16" customHeight="1">
      <c r="A567" s="4">
        <v>528</v>
      </c>
      <c r="B567" t="s" s="2">
        <v>628</v>
      </c>
      <c r="C567" s="4">
        <v>3038.500031638891</v>
      </c>
      <c r="D567" s="4">
        <v>0</v>
      </c>
      <c r="E567" s="4">
        <f>(R567-S567*(1000-T567)/(1000-U567))*AO567</f>
        <v>14.35259517028503</v>
      </c>
      <c r="F567" s="4">
        <f>IF(AZ567&lt;&gt;0,1/(1/AZ567-1/N567),0)</f>
        <v>0.4380184340239617</v>
      </c>
      <c r="G567" s="4">
        <f>((BC567-AP567/2)*S567-E567)/(BC567+AP567/2)</f>
        <v>216.0974847019173</v>
      </c>
      <c r="H567" s="4">
        <f>AP567*1000</f>
        <v>4.750626415945126</v>
      </c>
      <c r="I567" s="4">
        <f>(AU567-BA567)</f>
        <v>1.241077885377364</v>
      </c>
      <c r="J567" s="4">
        <f>(P567+AT567*D567)</f>
        <v>25.0840892791748</v>
      </c>
      <c r="K567" s="4">
        <v>6</v>
      </c>
      <c r="L567" s="4">
        <f>(K567*AI567+AJ567)</f>
        <v>1.420000016689301</v>
      </c>
      <c r="M567" s="4">
        <v>1</v>
      </c>
      <c r="N567" s="4">
        <f>L567*(M567+1)*(M567+1)/(M567*M567+1)</f>
        <v>2.840000033378601</v>
      </c>
      <c r="O567" s="4">
        <v>21.78802871704102</v>
      </c>
      <c r="P567" s="4">
        <v>25.0840892791748</v>
      </c>
      <c r="Q567" s="4">
        <v>20.64538764953613</v>
      </c>
      <c r="R567" s="4">
        <v>299.1644592285156</v>
      </c>
      <c r="S567" s="4">
        <v>280.3245239257812</v>
      </c>
      <c r="T567" s="4">
        <v>13.61945819854736</v>
      </c>
      <c r="U567" s="4">
        <v>19.21623611450195</v>
      </c>
      <c r="V567" s="4">
        <v>52.87807846069336</v>
      </c>
      <c r="W567" s="4">
        <v>74.63239288330078</v>
      </c>
      <c r="X567" s="4">
        <v>499.5021057128906</v>
      </c>
      <c r="Y567" s="4">
        <v>1999.177978515625</v>
      </c>
      <c r="Z567" s="4">
        <v>91.77964019775391</v>
      </c>
      <c r="AA567" s="4">
        <v>101.7147903442383</v>
      </c>
      <c r="AB567" s="4">
        <v>6.121065139770508</v>
      </c>
      <c r="AC567" s="4">
        <v>0.3696138560771942</v>
      </c>
      <c r="AD567" s="4">
        <v>0.1874177604913712</v>
      </c>
      <c r="AE567" s="4">
        <v>0.01910058036446571</v>
      </c>
      <c r="AF567" s="4">
        <v>0.207882434129715</v>
      </c>
      <c r="AG567" s="4">
        <v>0.01490162871778011</v>
      </c>
      <c r="AH567" s="4">
        <v>0.6666666865348816</v>
      </c>
      <c r="AI567" s="4">
        <v>-0.2195652425289154</v>
      </c>
      <c r="AJ567" s="4">
        <v>2.737391471862793</v>
      </c>
      <c r="AK567" s="4">
        <v>1</v>
      </c>
      <c r="AL567" s="4">
        <v>0</v>
      </c>
      <c r="AM567" s="4">
        <v>0.1599999964237213</v>
      </c>
      <c r="AN567" s="4">
        <v>111115</v>
      </c>
      <c r="AO567" s="4">
        <f>X567*0.000001/(K567*0.0001)</f>
        <v>0.8325035095214842</v>
      </c>
      <c r="AP567" s="4">
        <f>(U567-T567)/(1000-U567)*AO567</f>
        <v>0.004750626415945126</v>
      </c>
      <c r="AQ567" s="4">
        <f>(P567+273.15)</f>
        <v>298.2340892791748</v>
      </c>
      <c r="AR567" s="4">
        <f>(O567+273.15)</f>
        <v>294.938028717041</v>
      </c>
      <c r="AS567" s="4">
        <f>(Y567*AK567+Z567*AL567)*AM567</f>
        <v>319.8684694128824</v>
      </c>
      <c r="AT567" s="4">
        <f>((AS567+0.00000010773*(AR567^4-AQ567^4))-AP567*44100)/(L567*0.92*2*29.3+0.00000043092*AQ567^3)</f>
        <v>0.833203562114249</v>
      </c>
      <c r="AU567" s="4">
        <f>0.61365*EXP(17.502*J567/(240.97+J567))</f>
        <v>3.19565331296931</v>
      </c>
      <c r="AV567" s="4">
        <f>AU567*1000/AA567</f>
        <v>31.41778400323204</v>
      </c>
      <c r="AW567" s="4">
        <f>(AV567-U567)</f>
        <v>12.20154788873009</v>
      </c>
      <c r="AX567" s="4">
        <f>IF(D567,P567,(O567+P567)/2)</f>
        <v>23.43605899810791</v>
      </c>
      <c r="AY567" s="4">
        <f>0.61365*EXP(17.502*AX567/(240.97+AX567))</f>
        <v>2.895007067249921</v>
      </c>
      <c r="AZ567" s="4">
        <f>IF(AW567&lt;&gt;0,(1000-(AV567+U567)/2)/AW567*AP567,0)</f>
        <v>0.3794891272330729</v>
      </c>
      <c r="BA567" s="4">
        <f>U567*AA567/1000</f>
        <v>1.954575427591946</v>
      </c>
      <c r="BB567" s="4">
        <f>(AY567-BA567)</f>
        <v>0.9404316396579746</v>
      </c>
      <c r="BC567" s="4">
        <f>1/(1.6/F567+1.37/N567)</f>
        <v>0.2418257654688176</v>
      </c>
      <c r="BD567" s="4">
        <f>G567*AA567*0.001</f>
        <v>21.98031035037275</v>
      </c>
      <c r="BE567" s="4">
        <f>G567/S567</f>
        <v>0.7708832665640458</v>
      </c>
      <c r="BF567" s="4">
        <f>(1-AP567*AA567/AU567/F567)*100</f>
        <v>65.47903388466838</v>
      </c>
      <c r="BG567" s="4">
        <f>(S567-E567/(N567/1.35))</f>
        <v>273.5019875693876</v>
      </c>
      <c r="BH567" s="4">
        <f>E567*BF567/100/BG567</f>
        <v>0.03436150771114946</v>
      </c>
    </row>
    <row r="568" ht="16" customHeight="1">
      <c r="A568" s="4">
        <v>529</v>
      </c>
      <c r="B568" t="s" s="2">
        <v>629</v>
      </c>
      <c r="C568" s="4">
        <v>3044.000031515956</v>
      </c>
      <c r="D568" s="4">
        <v>0</v>
      </c>
      <c r="E568" s="4">
        <f>(R568-S568*(1000-T568)/(1000-U568))*AO568</f>
        <v>14.39939082782966</v>
      </c>
      <c r="F568" s="4">
        <f>IF(AZ568&lt;&gt;0,1/(1/AZ568-1/N568),0)</f>
        <v>0.4342565399227246</v>
      </c>
      <c r="G568" s="4">
        <f>((BC568-AP568/2)*S568-E568)/(BC568+AP568/2)</f>
        <v>215.671654214042</v>
      </c>
      <c r="H568" s="4">
        <f>AP568*1000</f>
        <v>4.725268871495794</v>
      </c>
      <c r="I568" s="4">
        <f>(AU568-BA568)</f>
        <v>1.243730364078567</v>
      </c>
      <c r="J568" s="4">
        <f>(P568+AT568*D568)</f>
        <v>25.08455085754395</v>
      </c>
      <c r="K568" s="4">
        <v>6</v>
      </c>
      <c r="L568" s="4">
        <f>(K568*AI568+AJ568)</f>
        <v>1.420000016689301</v>
      </c>
      <c r="M568" s="4">
        <v>1</v>
      </c>
      <c r="N568" s="4">
        <f>L568*(M568+1)*(M568+1)/(M568*M568+1)</f>
        <v>2.840000033378601</v>
      </c>
      <c r="O568" s="4">
        <v>21.78128623962402</v>
      </c>
      <c r="P568" s="4">
        <v>25.08455085754395</v>
      </c>
      <c r="Q568" s="4">
        <v>20.64575576782227</v>
      </c>
      <c r="R568" s="4">
        <v>299.4455261230469</v>
      </c>
      <c r="S568" s="4">
        <v>280.5570373535156</v>
      </c>
      <c r="T568" s="4">
        <v>13.6241569519043</v>
      </c>
      <c r="U568" s="4">
        <v>19.19107437133789</v>
      </c>
      <c r="V568" s="4">
        <v>52.91849517822266</v>
      </c>
      <c r="W568" s="4">
        <v>74.56490325927734</v>
      </c>
      <c r="X568" s="4">
        <v>499.5137023925781</v>
      </c>
      <c r="Y568" s="4">
        <v>1998.999145507812</v>
      </c>
      <c r="Z568" s="4">
        <v>91.59635162353516</v>
      </c>
      <c r="AA568" s="4">
        <v>101.7145156860352</v>
      </c>
      <c r="AB568" s="4">
        <v>6.121065139770508</v>
      </c>
      <c r="AC568" s="4">
        <v>0.3696138560771942</v>
      </c>
      <c r="AD568" s="4">
        <v>0.1874177604913712</v>
      </c>
      <c r="AE568" s="4">
        <v>0.01910058036446571</v>
      </c>
      <c r="AF568" s="4">
        <v>0.207882434129715</v>
      </c>
      <c r="AG568" s="4">
        <v>0.01490162871778011</v>
      </c>
      <c r="AH568" s="4">
        <v>0.6666666865348816</v>
      </c>
      <c r="AI568" s="4">
        <v>-0.2195652425289154</v>
      </c>
      <c r="AJ568" s="4">
        <v>2.737391471862793</v>
      </c>
      <c r="AK568" s="4">
        <v>1</v>
      </c>
      <c r="AL568" s="4">
        <v>0</v>
      </c>
      <c r="AM568" s="4">
        <v>0.1599999964237213</v>
      </c>
      <c r="AN568" s="4">
        <v>111115</v>
      </c>
      <c r="AO568" s="4">
        <f>X568*0.000001/(K568*0.0001)</f>
        <v>0.8325228373209633</v>
      </c>
      <c r="AP568" s="4">
        <f>(U568-T568)/(1000-U568)*AO568</f>
        <v>0.004725268871495794</v>
      </c>
      <c r="AQ568" s="4">
        <f>(P568+273.15)</f>
        <v>298.2345508575439</v>
      </c>
      <c r="AR568" s="4">
        <f>(O568+273.15)</f>
        <v>294.931286239624</v>
      </c>
      <c r="AS568" s="4">
        <f>(Y568*AK568+Z568*AL568)*AM568</f>
        <v>319.839856132272</v>
      </c>
      <c r="AT568" s="4">
        <f>((AS568+0.00000010773*(AR568^4-AQ568^4))-AP568*44100)/(L568*0.92*2*29.3+0.00000043092*AQ568^3)</f>
        <v>0.8446803542941144</v>
      </c>
      <c r="AU568" s="4">
        <f>0.61365*EXP(17.502*J568/(240.97+J568))</f>
        <v>3.195741199253882</v>
      </c>
      <c r="AV568" s="4">
        <f>AU568*1000/AA568</f>
        <v>31.41873288880674</v>
      </c>
      <c r="AW568" s="4">
        <f>(AV568-U568)</f>
        <v>12.22765851746885</v>
      </c>
      <c r="AX568" s="4">
        <f>IF(D568,P568,(O568+P568)/2)</f>
        <v>23.43291854858398</v>
      </c>
      <c r="AY568" s="4">
        <f>0.61365*EXP(17.502*AX568/(240.97+AX568))</f>
        <v>2.894458647209692</v>
      </c>
      <c r="AZ568" s="4">
        <f>IF(AW568&lt;&gt;0,(1000-(AV568+U568)/2)/AW568*AP568,0)</f>
        <v>0.3766621705616457</v>
      </c>
      <c r="BA568" s="4">
        <f>U568*AA568/1000</f>
        <v>1.952010835175315</v>
      </c>
      <c r="BB568" s="4">
        <f>(AY568-BA568)</f>
        <v>0.9424478120343771</v>
      </c>
      <c r="BC568" s="4">
        <f>1/(1.6/F568+1.37/N568)</f>
        <v>0.2399893021986339</v>
      </c>
      <c r="BD568" s="4">
        <f>G568*AA568*0.001</f>
        <v>21.93693785558732</v>
      </c>
      <c r="BE568" s="4">
        <f>G568/S568</f>
        <v>0.768726588534242</v>
      </c>
      <c r="BF568" s="4">
        <f>(1-AP568*AA568/AU568/F568)*100</f>
        <v>65.36689005926142</v>
      </c>
      <c r="BG568" s="4">
        <f>(S568-E568/(N568/1.35))</f>
        <v>273.7122565827055</v>
      </c>
      <c r="BH568" s="4">
        <f>E568*BF568/100/BG568</f>
        <v>0.03438806171541209</v>
      </c>
    </row>
    <row r="569" ht="16" customHeight="1">
      <c r="A569" s="4">
        <v>530</v>
      </c>
      <c r="B569" t="s" s="2">
        <v>630</v>
      </c>
      <c r="C569" s="4">
        <v>3049.000031404197</v>
      </c>
      <c r="D569" s="4">
        <v>0</v>
      </c>
      <c r="E569" s="4">
        <f>(R569-S569*(1000-T569)/(1000-U569))*AO569</f>
        <v>14.39109866066487</v>
      </c>
      <c r="F569" s="4">
        <f>IF(AZ569&lt;&gt;0,1/(1/AZ569-1/N569),0)</f>
        <v>0.4309414736616391</v>
      </c>
      <c r="G569" s="4">
        <f>((BC569-AP569/2)*S569-E569)/(BC569+AP569/2)</f>
        <v>215.5389522517323</v>
      </c>
      <c r="H569" s="4">
        <f>AP569*1000</f>
        <v>4.702885330912766</v>
      </c>
      <c r="I569" s="4">
        <f>(AU569-BA569)</f>
        <v>1.246110083234992</v>
      </c>
      <c r="J569" s="4">
        <f>(P569+AT569*D569)</f>
        <v>25.08520698547363</v>
      </c>
      <c r="K569" s="4">
        <v>6</v>
      </c>
      <c r="L569" s="4">
        <f>(K569*AI569+AJ569)</f>
        <v>1.420000016689301</v>
      </c>
      <c r="M569" s="4">
        <v>1</v>
      </c>
      <c r="N569" s="4">
        <f>L569*(M569+1)*(M569+1)/(M569*M569+1)</f>
        <v>2.840000033378601</v>
      </c>
      <c r="O569" s="4">
        <v>21.77581405639648</v>
      </c>
      <c r="P569" s="4">
        <v>25.08520698547363</v>
      </c>
      <c r="Q569" s="4">
        <v>20.64665603637695</v>
      </c>
      <c r="R569" s="4">
        <v>299.6809997558594</v>
      </c>
      <c r="S569" s="4">
        <v>280.8087768554688</v>
      </c>
      <c r="T569" s="4">
        <v>13.62831020355225</v>
      </c>
      <c r="U569" s="4">
        <v>19.1689281463623</v>
      </c>
      <c r="V569" s="4">
        <v>52.95281600952148</v>
      </c>
      <c r="W569" s="4">
        <v>74.50437164306641</v>
      </c>
      <c r="X569" s="4">
        <v>499.5185852050781</v>
      </c>
      <c r="Y569" s="4">
        <v>1998.912597656250</v>
      </c>
      <c r="Z569" s="4">
        <v>91.44113922119141</v>
      </c>
      <c r="AA569" s="4">
        <v>101.7144012451172</v>
      </c>
      <c r="AB569" s="4">
        <v>6.121065139770508</v>
      </c>
      <c r="AC569" s="4">
        <v>0.3696138560771942</v>
      </c>
      <c r="AD569" s="4">
        <v>0.1874177604913712</v>
      </c>
      <c r="AE569" s="4">
        <v>0.01910058036446571</v>
      </c>
      <c r="AF569" s="4">
        <v>0.207882434129715</v>
      </c>
      <c r="AG569" s="4">
        <v>0.01490162871778011</v>
      </c>
      <c r="AH569" s="4">
        <v>0.6666666865348816</v>
      </c>
      <c r="AI569" s="4">
        <v>-0.2195652425289154</v>
      </c>
      <c r="AJ569" s="4">
        <v>2.737391471862793</v>
      </c>
      <c r="AK569" s="4">
        <v>1</v>
      </c>
      <c r="AL569" s="4">
        <v>0</v>
      </c>
      <c r="AM569" s="4">
        <v>0.1599999964237213</v>
      </c>
      <c r="AN569" s="4">
        <v>111115</v>
      </c>
      <c r="AO569" s="4">
        <f>X569*0.000001/(K569*0.0001)</f>
        <v>0.8325309753417968</v>
      </c>
      <c r="AP569" s="4">
        <f>(U569-T569)/(1000-U569)*AO569</f>
        <v>0.004702885330912765</v>
      </c>
      <c r="AQ569" s="4">
        <f>(P569+273.15)</f>
        <v>298.2352069854736</v>
      </c>
      <c r="AR569" s="4">
        <f>(O569+273.15)</f>
        <v>294.9258140563965</v>
      </c>
      <c r="AS569" s="4">
        <f>(Y569*AK569+Z569*AL569)*AM569</f>
        <v>319.8260084763315</v>
      </c>
      <c r="AT569" s="4">
        <f>((AS569+0.00000010773*(AR569^4-AQ569^4))-AP569*44100)/(L569*0.92*2*29.3+0.00000043092*AQ569^3)</f>
        <v>0.8549684901691327</v>
      </c>
      <c r="AU569" s="4">
        <f>0.61365*EXP(17.502*J569/(240.97+J569))</f>
        <v>3.195866132152908</v>
      </c>
      <c r="AV569" s="4">
        <f>AU569*1000/AA569</f>
        <v>31.41999651014341</v>
      </c>
      <c r="AW569" s="4">
        <f>(AV569-U569)</f>
        <v>12.2510683637811</v>
      </c>
      <c r="AX569" s="4">
        <f>IF(D569,P569,(O569+P569)/2)</f>
        <v>23.43051052093506</v>
      </c>
      <c r="AY569" s="4">
        <f>0.61365*EXP(17.502*AX569/(240.97+AX569))</f>
        <v>2.894038192330788</v>
      </c>
      <c r="AZ569" s="4">
        <f>IF(AW569&lt;&gt;0,(1000-(AV569+U569)/2)/AW569*AP569,0)</f>
        <v>0.3741656024569877</v>
      </c>
      <c r="BA569" s="4">
        <f>U569*AA569/1000</f>
        <v>1.949756048917916</v>
      </c>
      <c r="BB569" s="4">
        <f>(AY569-BA569)</f>
        <v>0.9442821434128723</v>
      </c>
      <c r="BC569" s="4">
        <f>1/(1.6/F569+1.37/N569)</f>
        <v>0.2383679132316726</v>
      </c>
      <c r="BD569" s="4">
        <f>G569*AA569*0.001</f>
        <v>21.92341547328486</v>
      </c>
      <c r="BE569" s="4">
        <f>G569/S569</f>
        <v>0.7675648698212501</v>
      </c>
      <c r="BF569" s="4">
        <f>(1-AP569*AA569/AU569/F569)*100</f>
        <v>65.26718647494781</v>
      </c>
      <c r="BG569" s="4">
        <f>(S569-E569/(N569/1.35))</f>
        <v>273.9679377837927</v>
      </c>
      <c r="BH569" s="4">
        <f>E569*BF569/100/BG569</f>
        <v>0.0342838117285909</v>
      </c>
    </row>
    <row r="570" ht="16" customHeight="1">
      <c r="A570" s="4">
        <v>531</v>
      </c>
      <c r="B570" t="s" s="2">
        <v>631</v>
      </c>
      <c r="C570" s="4">
        <v>3054.000031292439</v>
      </c>
      <c r="D570" s="4">
        <v>0</v>
      </c>
      <c r="E570" s="4">
        <f>(R570-S570*(1000-T570)/(1000-U570))*AO570</f>
        <v>14.29414742298513</v>
      </c>
      <c r="F570" s="4">
        <f>IF(AZ570&lt;&gt;0,1/(1/AZ570-1/N570),0)</f>
        <v>0.4276515177591928</v>
      </c>
      <c r="G570" s="4">
        <f>((BC570-AP570/2)*S570-E570)/(BC570+AP570/2)</f>
        <v>215.6969995834294</v>
      </c>
      <c r="H570" s="4">
        <f>AP570*1000</f>
        <v>4.681324316933003</v>
      </c>
      <c r="I570" s="4">
        <f>(AU570-BA570)</f>
        <v>1.248695034444109</v>
      </c>
      <c r="J570" s="4">
        <f>(P570+AT570*D570)</f>
        <v>25.08748245239258</v>
      </c>
      <c r="K570" s="4">
        <v>6</v>
      </c>
      <c r="L570" s="4">
        <f>(K570*AI570+AJ570)</f>
        <v>1.420000016689301</v>
      </c>
      <c r="M570" s="4">
        <v>1</v>
      </c>
      <c r="N570" s="4">
        <f>L570*(M570+1)*(M570+1)/(M570*M570+1)</f>
        <v>2.840000033378601</v>
      </c>
      <c r="O570" s="4">
        <v>21.77129554748535</v>
      </c>
      <c r="P570" s="4">
        <v>25.08748245239258</v>
      </c>
      <c r="Q570" s="4">
        <v>20.64792251586914</v>
      </c>
      <c r="R570" s="4">
        <v>299.7319641113281</v>
      </c>
      <c r="S570" s="4">
        <v>280.9823913574219</v>
      </c>
      <c r="T570" s="4">
        <v>13.6323823928833</v>
      </c>
      <c r="U570" s="4">
        <v>19.14774703979492</v>
      </c>
      <c r="V570" s="4">
        <v>52.98393630981445</v>
      </c>
      <c r="W570" s="4">
        <v>74.44190979003906</v>
      </c>
      <c r="X570" s="4">
        <v>499.5159301757812</v>
      </c>
      <c r="Y570" s="4">
        <v>1998.805297851562</v>
      </c>
      <c r="Z570" s="4">
        <v>91.28785705566406</v>
      </c>
      <c r="AA570" s="4">
        <v>101.7145462036133</v>
      </c>
      <c r="AB570" s="4">
        <v>6.121065139770508</v>
      </c>
      <c r="AC570" s="4">
        <v>0.3696138560771942</v>
      </c>
      <c r="AD570" s="4">
        <v>0.1874177604913712</v>
      </c>
      <c r="AE570" s="4">
        <v>0.01910058036446571</v>
      </c>
      <c r="AF570" s="4">
        <v>0.207882434129715</v>
      </c>
      <c r="AG570" s="4">
        <v>0.01490162871778011</v>
      </c>
      <c r="AH570" s="4">
        <v>0.6666666865348816</v>
      </c>
      <c r="AI570" s="4">
        <v>-0.2195652425289154</v>
      </c>
      <c r="AJ570" s="4">
        <v>2.737391471862793</v>
      </c>
      <c r="AK570" s="4">
        <v>1</v>
      </c>
      <c r="AL570" s="4">
        <v>0</v>
      </c>
      <c r="AM570" s="4">
        <v>0.1599999964237213</v>
      </c>
      <c r="AN570" s="4">
        <v>111115</v>
      </c>
      <c r="AO570" s="4">
        <f>X570*0.000001/(K570*0.0001)</f>
        <v>0.8325265502929686</v>
      </c>
      <c r="AP570" s="4">
        <f>(U570-T570)/(1000-U570)*AO570</f>
        <v>0.004681324316933002</v>
      </c>
      <c r="AQ570" s="4">
        <f>(P570+273.15)</f>
        <v>298.2374824523926</v>
      </c>
      <c r="AR570" s="4">
        <f>(O570+273.15)</f>
        <v>294.9212955474853</v>
      </c>
      <c r="AS570" s="4">
        <f>(Y570*AK570+Z570*AL570)*AM570</f>
        <v>319.8088405079652</v>
      </c>
      <c r="AT570" s="4">
        <f>((AS570+0.00000010773*(AR570^4-AQ570^4))-AP570*44100)/(L570*0.92*2*29.3+0.00000043092*AQ570^3)</f>
        <v>0.8647142467053619</v>
      </c>
      <c r="AU570" s="4">
        <f>0.61365*EXP(17.502*J570/(240.97+J570))</f>
        <v>3.196299435418429</v>
      </c>
      <c r="AV570" s="4">
        <f>AU570*1000/AA570</f>
        <v>31.42421172503727</v>
      </c>
      <c r="AW570" s="4">
        <f>(AV570-U570)</f>
        <v>12.27646468524235</v>
      </c>
      <c r="AX570" s="4">
        <f>IF(D570,P570,(O570+P570)/2)</f>
        <v>23.42938899993896</v>
      </c>
      <c r="AY570" s="4">
        <f>0.61365*EXP(17.502*AX570/(240.97+AX570))</f>
        <v>2.893842386826996</v>
      </c>
      <c r="AZ570" s="4">
        <f>IF(AW570&lt;&gt;0,(1000-(AV570+U570)/2)/AW570*AP570,0)</f>
        <v>0.3716829367218235</v>
      </c>
      <c r="BA570" s="4">
        <f>U570*AA570/1000</f>
        <v>1.94760440097432</v>
      </c>
      <c r="BB570" s="4">
        <f>(AY570-BA570)</f>
        <v>0.9462379858526759</v>
      </c>
      <c r="BC570" s="4">
        <f>1/(1.6/F570+1.37/N570)</f>
        <v>0.2367559672730342</v>
      </c>
      <c r="BD570" s="4">
        <f>G570*AA570*0.001</f>
        <v>21.93952243010949</v>
      </c>
      <c r="BE570" s="4">
        <f>G570/S570</f>
        <v>0.7676530850968999</v>
      </c>
      <c r="BF570" s="4">
        <f>(1-AP570*AA570/AU570/F570)*100</f>
        <v>65.16511993086003</v>
      </c>
      <c r="BG570" s="4">
        <f>(S570-E570/(N570/1.35))</f>
        <v>274.1876382608618</v>
      </c>
      <c r="BH570" s="4">
        <f>E570*BF570/100/BG570</f>
        <v>0.03397234963021968</v>
      </c>
    </row>
    <row r="571" ht="16" customHeight="1">
      <c r="A571" s="4">
        <v>532</v>
      </c>
      <c r="B571" t="s" s="2">
        <v>632</v>
      </c>
      <c r="C571" s="4">
        <v>3059.500031169504</v>
      </c>
      <c r="D571" s="4">
        <v>0</v>
      </c>
      <c r="E571" s="4">
        <f>(R571-S571*(1000-T571)/(1000-U571))*AO571</f>
        <v>14.2299801476054</v>
      </c>
      <c r="F571" s="4">
        <f>IF(AZ571&lt;&gt;0,1/(1/AZ571-1/N571),0)</f>
        <v>0.4246978889903253</v>
      </c>
      <c r="G571" s="4">
        <f>((BC571-AP571/2)*S571-E571)/(BC571+AP571/2)</f>
        <v>215.729814195879</v>
      </c>
      <c r="H571" s="4">
        <f>AP571*1000</f>
        <v>4.656984777958827</v>
      </c>
      <c r="I571" s="4">
        <f>(AU571-BA571)</f>
        <v>1.249734201878522</v>
      </c>
      <c r="J571" s="4">
        <f>(P571+AT571*D571)</f>
        <v>25.08005523681641</v>
      </c>
      <c r="K571" s="4">
        <v>6</v>
      </c>
      <c r="L571" s="4">
        <f>(K571*AI571+AJ571)</f>
        <v>1.420000016689301</v>
      </c>
      <c r="M571" s="4">
        <v>1</v>
      </c>
      <c r="N571" s="4">
        <f>L571*(M571+1)*(M571+1)/(M571*M571+1)</f>
        <v>2.840000033378601</v>
      </c>
      <c r="O571" s="4">
        <v>21.7662467956543</v>
      </c>
      <c r="P571" s="4">
        <v>25.08005523681641</v>
      </c>
      <c r="Q571" s="4">
        <v>20.6490478515625</v>
      </c>
      <c r="R571" s="4">
        <v>299.7861022949219</v>
      </c>
      <c r="S571" s="4">
        <v>281.1206970214844</v>
      </c>
      <c r="T571" s="4">
        <v>13.63672161102295</v>
      </c>
      <c r="U571" s="4">
        <v>19.12364768981934</v>
      </c>
      <c r="V571" s="4">
        <v>53.01717376708984</v>
      </c>
      <c r="W571" s="4">
        <v>74.37162780761719</v>
      </c>
      <c r="X571" s="4">
        <v>499.506591796875</v>
      </c>
      <c r="Y571" s="4">
        <v>1998.774047851562</v>
      </c>
      <c r="Z571" s="4">
        <v>91.17156219482422</v>
      </c>
      <c r="AA571" s="4">
        <v>101.7144393920898</v>
      </c>
      <c r="AB571" s="4">
        <v>6.121065139770508</v>
      </c>
      <c r="AC571" s="4">
        <v>0.3696138560771942</v>
      </c>
      <c r="AD571" s="4">
        <v>0.1874177604913712</v>
      </c>
      <c r="AE571" s="4">
        <v>0.01910058036446571</v>
      </c>
      <c r="AF571" s="4">
        <v>0.207882434129715</v>
      </c>
      <c r="AG571" s="4">
        <v>0.01490162871778011</v>
      </c>
      <c r="AH571" s="4">
        <v>0.6666666865348816</v>
      </c>
      <c r="AI571" s="4">
        <v>-0.2195652425289154</v>
      </c>
      <c r="AJ571" s="4">
        <v>2.737391471862793</v>
      </c>
      <c r="AK571" s="4">
        <v>1</v>
      </c>
      <c r="AL571" s="4">
        <v>0</v>
      </c>
      <c r="AM571" s="4">
        <v>0.1599999964237213</v>
      </c>
      <c r="AN571" s="4">
        <v>111115</v>
      </c>
      <c r="AO571" s="4">
        <f>X571*0.000001/(K571*0.0001)</f>
        <v>0.8325109863281249</v>
      </c>
      <c r="AP571" s="4">
        <f>(U571-T571)/(1000-U571)*AO571</f>
        <v>0.004656984777958827</v>
      </c>
      <c r="AQ571" s="4">
        <f>(P571+273.15)</f>
        <v>298.2300552368164</v>
      </c>
      <c r="AR571" s="4">
        <f>(O571+273.15)</f>
        <v>294.9162467956543</v>
      </c>
      <c r="AS571" s="4">
        <f>(Y571*AK571+Z571*AL571)*AM571</f>
        <v>319.803840508077</v>
      </c>
      <c r="AT571" s="4">
        <f>((AS571+0.00000010773*(AR571^4-AQ571^4))-AP571*44100)/(L571*0.92*2*29.3+0.00000043092*AQ571^3)</f>
        <v>0.8771959236731761</v>
      </c>
      <c r="AU571" s="4">
        <f>0.61365*EXP(17.502*J571/(240.97+J571))</f>
        <v>3.19488530578033</v>
      </c>
      <c r="AV571" s="4">
        <f>AU571*1000/AA571</f>
        <v>31.41034178505035</v>
      </c>
      <c r="AW571" s="4">
        <f>(AV571-U571)</f>
        <v>12.28669409523101</v>
      </c>
      <c r="AX571" s="4">
        <f>IF(D571,P571,(O571+P571)/2)</f>
        <v>23.42315101623535</v>
      </c>
      <c r="AY571" s="4">
        <f>0.61365*EXP(17.502*AX571/(240.97+AX571))</f>
        <v>2.892753513400238</v>
      </c>
      <c r="AZ571" s="4">
        <f>IF(AW571&lt;&gt;0,(1000-(AV571+U571)/2)/AW571*AP571,0)</f>
        <v>0.3694498074826922</v>
      </c>
      <c r="BA571" s="4">
        <f>U571*AA571/1000</f>
        <v>1.945151103901808</v>
      </c>
      <c r="BB571" s="4">
        <f>(AY571-BA571)</f>
        <v>0.9476024094984303</v>
      </c>
      <c r="BC571" s="4">
        <f>1/(1.6/F571+1.37/N571)</f>
        <v>0.2353063931323842</v>
      </c>
      <c r="BD571" s="4">
        <f>G571*AA571*0.001</f>
        <v>21.94283711109354</v>
      </c>
      <c r="BE571" s="4">
        <f>G571/S571</f>
        <v>0.767392143238006</v>
      </c>
      <c r="BF571" s="4">
        <f>(1-AP571*AA571/AU571/F571)*100</f>
        <v>65.08982274071951</v>
      </c>
      <c r="BG571" s="4">
        <f>(S571-E571/(N571/1.35))</f>
        <v>274.3564459744823</v>
      </c>
      <c r="BH571" s="4">
        <f>E571*BF571/100/BG571</f>
        <v>0.03375998264308107</v>
      </c>
    </row>
    <row r="572" ht="16" customHeight="1">
      <c r="A572" s="4">
        <v>533</v>
      </c>
      <c r="B572" t="s" s="2">
        <v>633</v>
      </c>
      <c r="C572" s="4">
        <v>3064.500031057745</v>
      </c>
      <c r="D572" s="4">
        <v>0</v>
      </c>
      <c r="E572" s="4">
        <f>(R572-S572*(1000-T572)/(1000-U572))*AO572</f>
        <v>14.18006543302813</v>
      </c>
      <c r="F572" s="4">
        <f>IF(AZ572&lt;&gt;0,1/(1/AZ572-1/N572),0)</f>
        <v>0.4228046298053471</v>
      </c>
      <c r="G572" s="4">
        <f>((BC572-AP572/2)*S572-E572)/(BC572+AP572/2)</f>
        <v>215.7951605794322</v>
      </c>
      <c r="H572" s="4">
        <f>AP572*1000</f>
        <v>4.635021320469012</v>
      </c>
      <c r="I572" s="4">
        <f>(AU572-BA572)</f>
        <v>1.248717034967551</v>
      </c>
      <c r="J572" s="4">
        <f>(P572+AT572*D572)</f>
        <v>25.06327438354492</v>
      </c>
      <c r="K572" s="4">
        <v>6</v>
      </c>
      <c r="L572" s="4">
        <f>(K572*AI572+AJ572)</f>
        <v>1.420000016689301</v>
      </c>
      <c r="M572" s="4">
        <v>1</v>
      </c>
      <c r="N572" s="4">
        <f>L572*(M572+1)*(M572+1)/(M572*M572+1)</f>
        <v>2.840000033378601</v>
      </c>
      <c r="O572" s="4">
        <v>21.76201820373535</v>
      </c>
      <c r="P572" s="4">
        <v>25.06327438354492</v>
      </c>
      <c r="Q572" s="4">
        <v>20.6496639251709</v>
      </c>
      <c r="R572" s="4">
        <v>299.8095092773438</v>
      </c>
      <c r="S572" s="4">
        <v>281.2109069824219</v>
      </c>
      <c r="T572" s="4">
        <v>13.64109992980957</v>
      </c>
      <c r="U572" s="4">
        <v>19.10228729248047</v>
      </c>
      <c r="V572" s="4">
        <v>53.04766082763672</v>
      </c>
      <c r="W572" s="4">
        <v>74.307373046875</v>
      </c>
      <c r="X572" s="4">
        <v>499.5047607421875</v>
      </c>
      <c r="Y572" s="4">
        <v>1998.934692382812</v>
      </c>
      <c r="Z572" s="4">
        <v>91.14492034912109</v>
      </c>
      <c r="AA572" s="4">
        <v>101.7142715454102</v>
      </c>
      <c r="AB572" s="4">
        <v>6.121065139770508</v>
      </c>
      <c r="AC572" s="4">
        <v>0.3696138560771942</v>
      </c>
      <c r="AD572" s="4">
        <v>0.1874177604913712</v>
      </c>
      <c r="AE572" s="4">
        <v>0.01910058036446571</v>
      </c>
      <c r="AF572" s="4">
        <v>0.207882434129715</v>
      </c>
      <c r="AG572" s="4">
        <v>0.01490162871778011</v>
      </c>
      <c r="AH572" s="4">
        <v>0.6666666865348816</v>
      </c>
      <c r="AI572" s="4">
        <v>-0.2195652425289154</v>
      </c>
      <c r="AJ572" s="4">
        <v>2.737391471862793</v>
      </c>
      <c r="AK572" s="4">
        <v>1</v>
      </c>
      <c r="AL572" s="4">
        <v>0</v>
      </c>
      <c r="AM572" s="4">
        <v>0.1599999964237213</v>
      </c>
      <c r="AN572" s="4">
        <v>111115</v>
      </c>
      <c r="AO572" s="4">
        <f>X572*0.000001/(K572*0.0001)</f>
        <v>0.8325079345703124</v>
      </c>
      <c r="AP572" s="4">
        <f>(U572-T572)/(1000-U572)*AO572</f>
        <v>0.004635021320469012</v>
      </c>
      <c r="AQ572" s="4">
        <f>(P572+273.15)</f>
        <v>298.2132743835449</v>
      </c>
      <c r="AR572" s="4">
        <f>(O572+273.15)</f>
        <v>294.9120182037353</v>
      </c>
      <c r="AS572" s="4">
        <f>(Y572*AK572+Z572*AL572)*AM572</f>
        <v>319.8295436325025</v>
      </c>
      <c r="AT572" s="4">
        <f>((AS572+0.00000010773*(AR572^4-AQ572^4))-AP572*44100)/(L572*0.92*2*29.3+0.00000043092*AQ572^3)</f>
        <v>0.8901647133761239</v>
      </c>
      <c r="AU572" s="4">
        <f>0.61365*EXP(17.502*J572/(240.97+J572))</f>
        <v>3.191692271773347</v>
      </c>
      <c r="AV572" s="4">
        <f>AU572*1000/AA572</f>
        <v>31.37900142506966</v>
      </c>
      <c r="AW572" s="4">
        <f>(AV572-U572)</f>
        <v>12.27671413258919</v>
      </c>
      <c r="AX572" s="4">
        <f>IF(D572,P572,(O572+P572)/2)</f>
        <v>23.41264629364014</v>
      </c>
      <c r="AY572" s="4">
        <f>0.61365*EXP(17.502*AX572/(240.97+AX572))</f>
        <v>2.89092066768551</v>
      </c>
      <c r="AZ572" s="4">
        <f>IF(AW572&lt;&gt;0,(1000-(AV572+U572)/2)/AW572*AP572,0)</f>
        <v>0.3680162580091657</v>
      </c>
      <c r="BA572" s="4">
        <f>U572*AA572/1000</f>
        <v>1.942975236805796</v>
      </c>
      <c r="BB572" s="4">
        <f>(AY572-BA572)</f>
        <v>0.9479454308797137</v>
      </c>
      <c r="BC572" s="4">
        <f>1/(1.6/F572+1.37/N572)</f>
        <v>0.2343760200847184</v>
      </c>
      <c r="BD572" s="4">
        <f>G572*AA572*0.001</f>
        <v>21.94944756136175</v>
      </c>
      <c r="BE572" s="4">
        <f>G572/S572</f>
        <v>0.7673783456518678</v>
      </c>
      <c r="BF572" s="4">
        <f>(1-AP572*AA572/AU572/F572)*100</f>
        <v>65.06402380470571</v>
      </c>
      <c r="BG572" s="4">
        <f>(S572-E572/(N572/1.35))</f>
        <v>274.4703830001688</v>
      </c>
      <c r="BH572" s="4">
        <f>E572*BF572/100/BG572</f>
        <v>0.03361426849782403</v>
      </c>
    </row>
    <row r="573" ht="29" customHeight="1">
      <c r="A573" t="s" s="2">
        <v>9</v>
      </c>
      <c r="B573" t="s" s="5">
        <v>634</v>
      </c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</row>
    <row r="574" ht="16" customHeight="1">
      <c r="A574" s="4">
        <v>534</v>
      </c>
      <c r="B574" t="s" s="2">
        <v>635</v>
      </c>
      <c r="C574" s="4">
        <v>3069.500030945987</v>
      </c>
      <c r="D574" s="4">
        <v>0</v>
      </c>
      <c r="E574" s="4">
        <f>(R574-S574*(1000-T574)/(1000-U574))*AO574</f>
        <v>14.16366380798067</v>
      </c>
      <c r="F574" s="4">
        <f>IF(AZ574&lt;&gt;0,1/(1/AZ574-1/N574),0)</f>
        <v>0.420449278119303</v>
      </c>
      <c r="G574" s="4">
        <f>((BC574-AP574/2)*S574-E574)/(BC574+AP574/2)</f>
        <v>215.6562654112008</v>
      </c>
      <c r="H574" s="4">
        <f>AP574*1000</f>
        <v>4.614970889920675</v>
      </c>
      <c r="I574" s="4">
        <f>(AU574-BA574)</f>
        <v>1.249392890983677</v>
      </c>
      <c r="J574" s="4">
        <f>(P574+AT574*D574)</f>
        <v>25.05620574951172</v>
      </c>
      <c r="K574" s="4">
        <v>6</v>
      </c>
      <c r="L574" s="4">
        <f>(K574*AI574+AJ574)</f>
        <v>1.420000016689301</v>
      </c>
      <c r="M574" s="4">
        <v>1</v>
      </c>
      <c r="N574" s="4">
        <f>L574*(M574+1)*(M574+1)/(M574*M574+1)</f>
        <v>2.840000033378601</v>
      </c>
      <c r="O574" s="4">
        <v>21.75753021240234</v>
      </c>
      <c r="P574" s="4">
        <v>25.05620574951172</v>
      </c>
      <c r="Q574" s="4">
        <v>20.65026664733887</v>
      </c>
      <c r="R574" s="4">
        <v>299.8774719238281</v>
      </c>
      <c r="S574" s="4">
        <v>281.3049011230469</v>
      </c>
      <c r="T574" s="4">
        <v>13.64486789703369</v>
      </c>
      <c r="U574" s="4">
        <v>19.08251762390137</v>
      </c>
      <c r="V574" s="4">
        <v>53.07705307006836</v>
      </c>
      <c r="W574" s="4">
        <v>74.24954223632812</v>
      </c>
      <c r="X574" s="4">
        <v>499.5068664550781</v>
      </c>
      <c r="Y574" s="4">
        <v>1999.168701171875</v>
      </c>
      <c r="Z574" s="4">
        <v>91.12132263183594</v>
      </c>
      <c r="AA574" s="4">
        <v>101.7137908935547</v>
      </c>
      <c r="AB574" s="4">
        <v>6.121065139770508</v>
      </c>
      <c r="AC574" s="4">
        <v>0.3696138560771942</v>
      </c>
      <c r="AD574" s="4">
        <v>0.1874177604913712</v>
      </c>
      <c r="AE574" s="4">
        <v>0.01910058036446571</v>
      </c>
      <c r="AF574" s="4">
        <v>0.207882434129715</v>
      </c>
      <c r="AG574" s="4">
        <v>0.01490162871778011</v>
      </c>
      <c r="AH574" s="4">
        <v>1</v>
      </c>
      <c r="AI574" s="4">
        <v>-0.2195652425289154</v>
      </c>
      <c r="AJ574" s="4">
        <v>2.737391471862793</v>
      </c>
      <c r="AK574" s="4">
        <v>1</v>
      </c>
      <c r="AL574" s="4">
        <v>0</v>
      </c>
      <c r="AM574" s="4">
        <v>0.1599999964237213</v>
      </c>
      <c r="AN574" s="4">
        <v>111115</v>
      </c>
      <c r="AO574" s="4">
        <f>X574*0.000001/(K574*0.0001)</f>
        <v>0.8325114440917967</v>
      </c>
      <c r="AP574" s="4">
        <f>(U574-T574)/(1000-U574)*AO574</f>
        <v>0.004614970889920676</v>
      </c>
      <c r="AQ574" s="4">
        <f>(P574+273.15)</f>
        <v>298.2062057495117</v>
      </c>
      <c r="AR574" s="4">
        <f>(O574+273.15)</f>
        <v>294.9075302124023</v>
      </c>
      <c r="AS574" s="4">
        <f>(Y574*AK574+Z574*AL574)*AM574</f>
        <v>319.8669850379156</v>
      </c>
      <c r="AT574" s="4">
        <f>((AS574+0.00000010773*(AR574^4-AQ574^4))-AP574*44100)/(L574*0.92*2*29.3+0.00000043092*AQ574^3)</f>
        <v>0.9010028292619058</v>
      </c>
      <c r="AU574" s="4">
        <f>0.61365*EXP(17.502*J574/(240.97+J574))</f>
        <v>3.190348098303753</v>
      </c>
      <c r="AV574" s="4">
        <f>AU574*1000/AA574</f>
        <v>31.36593445467498</v>
      </c>
      <c r="AW574" s="4">
        <f>(AV574-U574)</f>
        <v>12.28341683077361</v>
      </c>
      <c r="AX574" s="4">
        <f>IF(D574,P574,(O574+P574)/2)</f>
        <v>23.40686798095703</v>
      </c>
      <c r="AY574" s="4">
        <f>0.61365*EXP(17.502*AX574/(240.97+AX574))</f>
        <v>2.889912910822091</v>
      </c>
      <c r="AZ574" s="4">
        <f>IF(AW574&lt;&gt;0,(1000-(AV574+U574)/2)/AW574*AP574,0)</f>
        <v>0.3662304945769118</v>
      </c>
      <c r="BA574" s="4">
        <f>U574*AA574/1000</f>
        <v>1.940955207320076</v>
      </c>
      <c r="BB574" s="4">
        <f>(AY574-BA574)</f>
        <v>0.9489577035020151</v>
      </c>
      <c r="BC574" s="4">
        <f>1/(1.6/F574+1.37/N574)</f>
        <v>0.2332172527342596</v>
      </c>
      <c r="BD574" s="4">
        <f>G574*AA574*0.001</f>
        <v>21.93521628491981</v>
      </c>
      <c r="BE574" s="4">
        <f>G574/S574</f>
        <v>0.7666281836905131</v>
      </c>
      <c r="BF574" s="4">
        <f>(1-AP574*AA574/AU574/F574)*100</f>
        <v>65.00571502158907</v>
      </c>
      <c r="BG574" s="4">
        <f>(S574-E574/(N574/1.35))</f>
        <v>274.5721736878198</v>
      </c>
      <c r="BH574" s="4">
        <f>E574*BF574/100/BG574</f>
        <v>0.0335328624454864</v>
      </c>
    </row>
    <row r="575" ht="16" customHeight="1">
      <c r="A575" s="4">
        <v>535</v>
      </c>
      <c r="B575" t="s" s="2">
        <v>636</v>
      </c>
      <c r="C575" s="4">
        <v>3075.000030823052</v>
      </c>
      <c r="D575" s="4">
        <v>0</v>
      </c>
      <c r="E575" s="4">
        <f>(R575-S575*(1000-T575)/(1000-U575))*AO575</f>
        <v>10.0422762270292</v>
      </c>
      <c r="F575" s="4">
        <f>IF(AZ575&lt;&gt;0,1/(1/AZ575-1/N575),0)</f>
        <v>0.4181472631146325</v>
      </c>
      <c r="G575" s="4">
        <f>((BC575-AP575/2)*S575-E575)/(BC575+AP575/2)</f>
        <v>232.3032884889958</v>
      </c>
      <c r="H575" s="4">
        <f>AP575*1000</f>
        <v>4.599018250162121</v>
      </c>
      <c r="I575" s="4">
        <f>(AU575-BA575)</f>
        <v>1.251055169333709</v>
      </c>
      <c r="J575" s="4">
        <f>(P575+AT575*D575)</f>
        <v>25.05727767944336</v>
      </c>
      <c r="K575" s="4">
        <v>6</v>
      </c>
      <c r="L575" s="4">
        <f>(K575*AI575+AJ575)</f>
        <v>1.420000016689301</v>
      </c>
      <c r="M575" s="4">
        <v>1</v>
      </c>
      <c r="N575" s="4">
        <f>L575*(M575+1)*(M575+1)/(M575*M575+1)</f>
        <v>2.840000033378601</v>
      </c>
      <c r="O575" s="4">
        <v>21.75698089599609</v>
      </c>
      <c r="P575" s="4">
        <v>25.05727767944336</v>
      </c>
      <c r="Q575" s="4">
        <v>20.68953323364258</v>
      </c>
      <c r="R575" s="4">
        <v>294.2689819335938</v>
      </c>
      <c r="S575" s="4">
        <v>280.6558837890625</v>
      </c>
      <c r="T575" s="4">
        <v>13.6491870880127</v>
      </c>
      <c r="U575" s="4">
        <v>19.06814002990723</v>
      </c>
      <c r="V575" s="4">
        <v>53.09875869750977</v>
      </c>
      <c r="W575" s="4">
        <v>74.19622039794922</v>
      </c>
      <c r="X575" s="4">
        <v>499.5050048828125</v>
      </c>
      <c r="Y575" s="4">
        <v>1999.366455078125</v>
      </c>
      <c r="Z575" s="4">
        <v>91.08852386474609</v>
      </c>
      <c r="AA575" s="4">
        <v>101.713996887207</v>
      </c>
      <c r="AB575" s="4">
        <v>6.121065139770508</v>
      </c>
      <c r="AC575" s="4">
        <v>0.3696138560771942</v>
      </c>
      <c r="AD575" s="4">
        <v>0.1874177604913712</v>
      </c>
      <c r="AE575" s="4">
        <v>0.01910058036446571</v>
      </c>
      <c r="AF575" s="4">
        <v>0.207882434129715</v>
      </c>
      <c r="AG575" s="4">
        <v>0.01490162871778011</v>
      </c>
      <c r="AH575" s="4">
        <v>0.6666666865348816</v>
      </c>
      <c r="AI575" s="4">
        <v>-0.2195652425289154</v>
      </c>
      <c r="AJ575" s="4">
        <v>2.737391471862793</v>
      </c>
      <c r="AK575" s="4">
        <v>1</v>
      </c>
      <c r="AL575" s="4">
        <v>0</v>
      </c>
      <c r="AM575" s="4">
        <v>0.1599999964237213</v>
      </c>
      <c r="AN575" s="4">
        <v>111115</v>
      </c>
      <c r="AO575" s="4">
        <f>X575*0.000001/(K575*0.0001)</f>
        <v>0.8325083414713541</v>
      </c>
      <c r="AP575" s="4">
        <f>(U575-T575)/(1000-U575)*AO575</f>
        <v>0.004599018250162121</v>
      </c>
      <c r="AQ575" s="4">
        <f>(P575+273.15)</f>
        <v>298.2072776794433</v>
      </c>
      <c r="AR575" s="4">
        <f>(O575+273.15)</f>
        <v>294.9069808959961</v>
      </c>
      <c r="AS575" s="4">
        <f>(Y575*AK575+Z575*AL575)*AM575</f>
        <v>319.8986256622084</v>
      </c>
      <c r="AT575" s="4">
        <f>((AS575+0.00000010773*(AR575^4-AQ575^4))-AP575*44100)/(L575*0.92*2*29.3+0.00000043092*AQ575^3)</f>
        <v>0.9091489948326488</v>
      </c>
      <c r="AU575" s="4">
        <f>0.61365*EXP(17.502*J575/(240.97+J575))</f>
        <v>3.19055190498052</v>
      </c>
      <c r="AV575" s="4">
        <f>AU575*1000/AA575</f>
        <v>31.36787465464164</v>
      </c>
      <c r="AW575" s="4">
        <f>(AV575-U575)</f>
        <v>12.29973462473441</v>
      </c>
      <c r="AX575" s="4">
        <f>IF(D575,P575,(O575+P575)/2)</f>
        <v>23.40712928771973</v>
      </c>
      <c r="AY575" s="4">
        <f>0.61365*EXP(17.502*AX575/(240.97+AX575))</f>
        <v>2.889958476952623</v>
      </c>
      <c r="AZ575" s="4">
        <f>IF(AW575&lt;&gt;0,(1000-(AV575+U575)/2)/AW575*AP575,0)</f>
        <v>0.3644826747031611</v>
      </c>
      <c r="BA575" s="4">
        <f>U575*AA575/1000</f>
        <v>1.939496735646811</v>
      </c>
      <c r="BB575" s="4">
        <f>(AY575-BA575)</f>
        <v>0.9504617413058114</v>
      </c>
      <c r="BC575" s="4">
        <f>1/(1.6/F575+1.37/N575)</f>
        <v>0.2320833133120603</v>
      </c>
      <c r="BD575" s="4">
        <f>G575*AA575*0.001</f>
        <v>23.62849596225768</v>
      </c>
      <c r="BE575" s="4">
        <f>G575/S575</f>
        <v>0.8277157255808401</v>
      </c>
      <c r="BF575" s="4">
        <f>(1-AP575*AA575/AU575/F575)*100</f>
        <v>64.93686203464249</v>
      </c>
      <c r="BG575" s="4">
        <f>(S575-E575/(N575/1.35))</f>
        <v>275.8822666245721</v>
      </c>
      <c r="BH575" s="4">
        <f>E575*BF575/100/BG575</f>
        <v>0.02363739843981271</v>
      </c>
    </row>
    <row r="576" ht="16" customHeight="1">
      <c r="A576" s="4">
        <v>536</v>
      </c>
      <c r="B576" t="s" s="2">
        <v>637</v>
      </c>
      <c r="C576" s="4">
        <v>3080.000030711293</v>
      </c>
      <c r="D576" s="4">
        <v>0</v>
      </c>
      <c r="E576" s="4">
        <f>(R576-S576*(1000-T576)/(1000-U576))*AO576</f>
        <v>-5.27090387306617</v>
      </c>
      <c r="F576" s="4">
        <f>IF(AZ576&lt;&gt;0,1/(1/AZ576-1/N576),0)</f>
        <v>0.4159161276439412</v>
      </c>
      <c r="G576" s="4">
        <f>((BC576-AP576/2)*S576-E576)/(BC576+AP576/2)</f>
        <v>287.6007596812577</v>
      </c>
      <c r="H576" s="4">
        <f>AP576*1000</f>
        <v>4.587316787566548</v>
      </c>
      <c r="I576" s="4">
        <f>(AU576-BA576)</f>
        <v>1.253701915529575</v>
      </c>
      <c r="J576" s="4">
        <f>(P576+AT576*D576)</f>
        <v>25.06603813171387</v>
      </c>
      <c r="K576" s="4">
        <v>6</v>
      </c>
      <c r="L576" s="4">
        <f>(K576*AI576+AJ576)</f>
        <v>1.420000016689301</v>
      </c>
      <c r="M576" s="4">
        <v>1</v>
      </c>
      <c r="N576" s="4">
        <f>L576*(M576+1)*(M576+1)/(M576*M576+1)</f>
        <v>2.840000033378601</v>
      </c>
      <c r="O576" s="4">
        <v>21.77069282531738</v>
      </c>
      <c r="P576" s="4">
        <v>25.06603813171387</v>
      </c>
      <c r="Q576" s="4">
        <v>20.78236770629883</v>
      </c>
      <c r="R576" s="4">
        <v>265.4795837402344</v>
      </c>
      <c r="S576" s="4">
        <v>270.3214721679688</v>
      </c>
      <c r="T576" s="4">
        <v>13.65321254730225</v>
      </c>
      <c r="U576" s="4">
        <v>19.05850982666016</v>
      </c>
      <c r="V576" s="4">
        <v>53.07805252075195</v>
      </c>
      <c r="W576" s="4">
        <v>74.105224609375</v>
      </c>
      <c r="X576" s="4">
        <v>499.4977111816406</v>
      </c>
      <c r="Y576" s="4">
        <v>1999.251831054688</v>
      </c>
      <c r="Z576" s="4">
        <v>91.07756805419922</v>
      </c>
      <c r="AA576" s="4">
        <v>101.7139358520508</v>
      </c>
      <c r="AB576" s="4">
        <v>6.121065139770508</v>
      </c>
      <c r="AC576" s="4">
        <v>0.3696138560771942</v>
      </c>
      <c r="AD576" s="4">
        <v>0.1874177604913712</v>
      </c>
      <c r="AE576" s="4">
        <v>0.01910058036446571</v>
      </c>
      <c r="AF576" s="4">
        <v>0.207882434129715</v>
      </c>
      <c r="AG576" s="4">
        <v>0.01490162871778011</v>
      </c>
      <c r="AH576" s="4">
        <v>0.6666666865348816</v>
      </c>
      <c r="AI576" s="4">
        <v>-0.2195652425289154</v>
      </c>
      <c r="AJ576" s="4">
        <v>2.737391471862793</v>
      </c>
      <c r="AK576" s="4">
        <v>1</v>
      </c>
      <c r="AL576" s="4">
        <v>0</v>
      </c>
      <c r="AM576" s="4">
        <v>0.1599999964237213</v>
      </c>
      <c r="AN576" s="4">
        <v>111115</v>
      </c>
      <c r="AO576" s="4">
        <f>X576*0.000001/(K576*0.0001)</f>
        <v>0.8324961853027343</v>
      </c>
      <c r="AP576" s="4">
        <f>(U576-T576)/(1000-U576)*AO576</f>
        <v>0.004587316787566549</v>
      </c>
      <c r="AQ576" s="4">
        <f>(P576+273.15)</f>
        <v>298.2160381317138</v>
      </c>
      <c r="AR576" s="4">
        <f>(O576+273.15)</f>
        <v>294.9206928253174</v>
      </c>
      <c r="AS576" s="4">
        <f>(Y576*AK576+Z576*AL576)*AM576</f>
        <v>319.8802858188683</v>
      </c>
      <c r="AT576" s="4">
        <f>((AS576+0.00000010773*(AR576^4-AQ576^4))-AP576*44100)/(L576*0.92*2*29.3+0.00000043092*AQ576^3)</f>
        <v>0.9153799677337333</v>
      </c>
      <c r="AU576" s="4">
        <f>0.61365*EXP(17.502*J576/(240.97+J576))</f>
        <v>3.192217961474165</v>
      </c>
      <c r="AV576" s="4">
        <f>AU576*1000/AA576</f>
        <v>31.38427330270106</v>
      </c>
      <c r="AW576" s="4">
        <f>(AV576-U576)</f>
        <v>12.3257634760409</v>
      </c>
      <c r="AX576" s="4">
        <f>IF(D576,P576,(O576+P576)/2)</f>
        <v>23.41836547851562</v>
      </c>
      <c r="AY576" s="4">
        <f>0.61365*EXP(17.502*AX576/(240.97+AX576))</f>
        <v>2.8919184151092</v>
      </c>
      <c r="AZ576" s="4">
        <f>IF(AW576&lt;&gt;0,(1000-(AV576+U576)/2)/AW576*AP576,0)</f>
        <v>0.3627863120469684</v>
      </c>
      <c r="BA576" s="4">
        <f>U576*AA576/1000</f>
        <v>1.93851604594459</v>
      </c>
      <c r="BB576" s="4">
        <f>(AY576-BA576)</f>
        <v>0.9534023691646099</v>
      </c>
      <c r="BC576" s="4">
        <f>1/(1.6/F576+1.37/N576)</f>
        <v>0.2309829534254454</v>
      </c>
      <c r="BD576" s="4">
        <f>G576*AA576*0.001</f>
        <v>29.25300522122052</v>
      </c>
      <c r="BE576" s="4">
        <f>G576/S576</f>
        <v>1.063921254107969</v>
      </c>
      <c r="BF576" s="4">
        <f>(1-AP576*AA576/AU576/F576)*100</f>
        <v>64.85683316099006</v>
      </c>
      <c r="BG576" s="4">
        <f>(S576-E576/(N576/1.35))</f>
        <v>272.8270074302955</v>
      </c>
      <c r="BH576" s="4">
        <f>E576*BF576/100/BG576</f>
        <v>-0.01253006937703589</v>
      </c>
    </row>
    <row r="577" ht="16" customHeight="1">
      <c r="A577" s="4">
        <v>537</v>
      </c>
      <c r="B577" t="s" s="2">
        <v>638</v>
      </c>
      <c r="C577" s="4">
        <v>3085.000030599535</v>
      </c>
      <c r="D577" s="4">
        <v>0</v>
      </c>
      <c r="E577" s="4">
        <f>(R577-S577*(1000-T577)/(1000-U577))*AO577</f>
        <v>-14.85285048733562</v>
      </c>
      <c r="F577" s="4">
        <f>IF(AZ577&lt;&gt;0,1/(1/AZ577-1/N577),0)</f>
        <v>0.4145272896331551</v>
      </c>
      <c r="G577" s="4">
        <f>((BC577-AP577/2)*S577-E577)/(BC577+AP577/2)</f>
        <v>307.5951359510489</v>
      </c>
      <c r="H577" s="4">
        <f>AP577*1000</f>
        <v>4.577885051876875</v>
      </c>
      <c r="I577" s="4">
        <f>(AU577-BA577)</f>
        <v>1.254781133758748</v>
      </c>
      <c r="J577" s="4">
        <f>(P577+AT577*D577)</f>
        <v>25.06815719604492</v>
      </c>
      <c r="K577" s="4">
        <v>6</v>
      </c>
      <c r="L577" s="4">
        <f>(K577*AI577+AJ577)</f>
        <v>1.420000016689301</v>
      </c>
      <c r="M577" s="4">
        <v>1</v>
      </c>
      <c r="N577" s="4">
        <f>L577*(M577+1)*(M577+1)/(M577*M577+1)</f>
        <v>2.840000033378601</v>
      </c>
      <c r="O577" s="4">
        <v>21.80215644836426</v>
      </c>
      <c r="P577" s="4">
        <v>25.06815719604492</v>
      </c>
      <c r="Q577" s="4">
        <v>20.88361358642578</v>
      </c>
      <c r="R577" s="4">
        <v>232.1552734375</v>
      </c>
      <c r="S577" s="4">
        <v>248.6292572021484</v>
      </c>
      <c r="T577" s="4">
        <v>13.6577091217041</v>
      </c>
      <c r="U577" s="4">
        <v>19.0518798828125</v>
      </c>
      <c r="V577" s="4">
        <v>53.00467681884766</v>
      </c>
      <c r="W577" s="4">
        <v>73.95051574707031</v>
      </c>
      <c r="X577" s="4">
        <v>499.5022888183594</v>
      </c>
      <c r="Y577" s="4">
        <v>1999.138793945312</v>
      </c>
      <c r="Z577" s="4">
        <v>91.12250518798828</v>
      </c>
      <c r="AA577" s="4">
        <v>101.7138442993164</v>
      </c>
      <c r="AB577" s="4">
        <v>6.121065139770508</v>
      </c>
      <c r="AC577" s="4">
        <v>0.3696138560771942</v>
      </c>
      <c r="AD577" s="4">
        <v>0.1874177604913712</v>
      </c>
      <c r="AE577" s="4">
        <v>0.01910058036446571</v>
      </c>
      <c r="AF577" s="4">
        <v>0.207882434129715</v>
      </c>
      <c r="AG577" s="4">
        <v>0.01490162871778011</v>
      </c>
      <c r="AH577" s="4">
        <v>0.6666666865348816</v>
      </c>
      <c r="AI577" s="4">
        <v>-0.2195652425289154</v>
      </c>
      <c r="AJ577" s="4">
        <v>2.737391471862793</v>
      </c>
      <c r="AK577" s="4">
        <v>1</v>
      </c>
      <c r="AL577" s="4">
        <v>0</v>
      </c>
      <c r="AM577" s="4">
        <v>0.1599999964237213</v>
      </c>
      <c r="AN577" s="4">
        <v>111115</v>
      </c>
      <c r="AO577" s="4">
        <f>X577*0.000001/(K577*0.0001)</f>
        <v>0.8325038146972655</v>
      </c>
      <c r="AP577" s="4">
        <f>(U577-T577)/(1000-U577)*AO577</f>
        <v>0.004577885051876875</v>
      </c>
      <c r="AQ577" s="4">
        <f>(P577+273.15)</f>
        <v>298.2181571960449</v>
      </c>
      <c r="AR577" s="4">
        <f>(O577+273.15)</f>
        <v>294.9521564483642</v>
      </c>
      <c r="AS577" s="4">
        <f>(Y577*AK577+Z577*AL577)*AM577</f>
        <v>319.8621998817725</v>
      </c>
      <c r="AT577" s="4">
        <f>((AS577+0.00000010773*(AR577^4-AQ577^4))-AP577*44100)/(L577*0.92*2*29.3+0.00000043092*AQ577^3)</f>
        <v>0.9235776303914732</v>
      </c>
      <c r="AU577" s="4">
        <f>0.61365*EXP(17.502*J577/(240.97+J577))</f>
        <v>3.192621077768417</v>
      </c>
      <c r="AV577" s="4">
        <f>AU577*1000/AA577</f>
        <v>31.38826479091081</v>
      </c>
      <c r="AW577" s="4">
        <f>(AV577-U577)</f>
        <v>12.33638490809831</v>
      </c>
      <c r="AX577" s="4">
        <f>IF(D577,P577,(O577+P577)/2)</f>
        <v>23.43515682220459</v>
      </c>
      <c r="AY577" s="4">
        <f>0.61365*EXP(17.502*AX577/(240.97+AX577))</f>
        <v>2.894849510009315</v>
      </c>
      <c r="AZ577" s="4">
        <f>IF(AW577&lt;&gt;0,(1000-(AV577+U577)/2)/AW577*AP577,0)</f>
        <v>0.3617291850864111</v>
      </c>
      <c r="BA577" s="4">
        <f>U577*AA577/1000</f>
        <v>1.937839944009669</v>
      </c>
      <c r="BB577" s="4">
        <f>(AY577-BA577)</f>
        <v>0.9570095659996463</v>
      </c>
      <c r="BC577" s="4">
        <f>1/(1.6/F577+1.37/N577)</f>
        <v>0.2302973364937122</v>
      </c>
      <c r="BD577" s="4">
        <f>G577*AA577*0.001</f>
        <v>31.28668376535204</v>
      </c>
      <c r="BE577" s="4">
        <f>G577/S577</f>
        <v>1.237163877704699</v>
      </c>
      <c r="BF577" s="4">
        <f>(1-AP577*AA577/AU577/F577)*100</f>
        <v>64.81606180425939</v>
      </c>
      <c r="BG577" s="4">
        <f>(S577-E577/(N577/1.35))</f>
        <v>255.6895909775847</v>
      </c>
      <c r="BH577" s="4">
        <f>E577*BF577/100/BG577</f>
        <v>-0.03765125015358822</v>
      </c>
    </row>
    <row r="578" ht="16" customHeight="1">
      <c r="A578" s="4">
        <v>538</v>
      </c>
      <c r="B578" t="s" s="2">
        <v>639</v>
      </c>
      <c r="C578" s="4">
        <v>3090.5000304766</v>
      </c>
      <c r="D578" s="4">
        <v>0</v>
      </c>
      <c r="E578" s="4">
        <f>(R578-S578*(1000-T578)/(1000-U578))*AO578</f>
        <v>-15.26910831432408</v>
      </c>
      <c r="F578" s="4">
        <f>IF(AZ578&lt;&gt;0,1/(1/AZ578-1/N578),0)</f>
        <v>0.4124169975482954</v>
      </c>
      <c r="G578" s="4">
        <f>((BC578-AP578/2)*S578-E578)/(BC578+AP578/2)</f>
        <v>281.7895746536096</v>
      </c>
      <c r="H578" s="4">
        <f>AP578*1000</f>
        <v>4.565653563493852</v>
      </c>
      <c r="I578" s="4">
        <f>(AU578-BA578)</f>
        <v>1.257007995239243</v>
      </c>
      <c r="J578" s="4">
        <f>(P578+AT578*D578)</f>
        <v>25.07438468933105</v>
      </c>
      <c r="K578" s="4">
        <v>6</v>
      </c>
      <c r="L578" s="4">
        <f>(K578*AI578+AJ578)</f>
        <v>1.420000016689301</v>
      </c>
      <c r="M578" s="4">
        <v>1</v>
      </c>
      <c r="N578" s="4">
        <f>L578*(M578+1)*(M578+1)/(M578*M578+1)</f>
        <v>2.840000033378601</v>
      </c>
      <c r="O578" s="4">
        <v>21.84427833557129</v>
      </c>
      <c r="P578" s="4">
        <v>25.07438468933105</v>
      </c>
      <c r="Q578" s="4">
        <v>20.93477630615234</v>
      </c>
      <c r="R578" s="4">
        <v>203.0513610839844</v>
      </c>
      <c r="S578" s="4">
        <v>220.1847534179688</v>
      </c>
      <c r="T578" s="4">
        <v>13.66201019287109</v>
      </c>
      <c r="U578" s="4">
        <v>19.04174613952637</v>
      </c>
      <c r="V578" s="4">
        <v>52.89041519165039</v>
      </c>
      <c r="W578" s="4">
        <v>73.72902679443359</v>
      </c>
      <c r="X578" s="4">
        <v>499.509521484375</v>
      </c>
      <c r="Y578" s="4">
        <v>1998.954345703125</v>
      </c>
      <c r="Z578" s="4">
        <v>91.14430999755859</v>
      </c>
      <c r="AA578" s="4">
        <v>101.7132568359375</v>
      </c>
      <c r="AB578" s="4">
        <v>6.121065139770508</v>
      </c>
      <c r="AC578" s="4">
        <v>0.3696138560771942</v>
      </c>
      <c r="AD578" s="4">
        <v>0.1874177604913712</v>
      </c>
      <c r="AE578" s="4">
        <v>0.01910058036446571</v>
      </c>
      <c r="AF578" s="4">
        <v>0.207882434129715</v>
      </c>
      <c r="AG578" s="4">
        <v>0.01490162871778011</v>
      </c>
      <c r="AH578" s="4">
        <v>0.6666666865348816</v>
      </c>
      <c r="AI578" s="4">
        <v>-0.2195652425289154</v>
      </c>
      <c r="AJ578" s="4">
        <v>2.737391471862793</v>
      </c>
      <c r="AK578" s="4">
        <v>1</v>
      </c>
      <c r="AL578" s="4">
        <v>0</v>
      </c>
      <c r="AM578" s="4">
        <v>0.1599999964237213</v>
      </c>
      <c r="AN578" s="4">
        <v>111115</v>
      </c>
      <c r="AO578" s="4">
        <f>X578*0.000001/(K578*0.0001)</f>
        <v>0.8325158691406249</v>
      </c>
      <c r="AP578" s="4">
        <f>(U578-T578)/(1000-U578)*AO578</f>
        <v>0.004565653563493852</v>
      </c>
      <c r="AQ578" s="4">
        <f>(P578+273.15)</f>
        <v>298.224384689331</v>
      </c>
      <c r="AR578" s="4">
        <f>(O578+273.15)</f>
        <v>294.9942783355713</v>
      </c>
      <c r="AS578" s="4">
        <f>(Y578*AK578+Z578*AL578)*AM578</f>
        <v>319.8326881636822</v>
      </c>
      <c r="AT578" s="4">
        <f>((AS578+0.00000010773*(AR578^4-AQ578^4))-AP578*44100)/(L578*0.92*2*29.3+0.00000043092*AQ578^3)</f>
        <v>0.9338512284102405</v>
      </c>
      <c r="AU578" s="4">
        <f>0.61365*EXP(17.502*J578/(240.97+J578))</f>
        <v>3.193806010933609</v>
      </c>
      <c r="AV578" s="4">
        <f>AU578*1000/AA578</f>
        <v>31.40009582118865</v>
      </c>
      <c r="AW578" s="4">
        <f>(AV578-U578)</f>
        <v>12.35834968166229</v>
      </c>
      <c r="AX578" s="4">
        <f>IF(D578,P578,(O578+P578)/2)</f>
        <v>23.45933151245117</v>
      </c>
      <c r="AY578" s="4">
        <f>0.61365*EXP(17.502*AX578/(240.97+AX578))</f>
        <v>2.899074004150892</v>
      </c>
      <c r="AZ578" s="4">
        <f>IF(AW578&lt;&gt;0,(1000-(AV578+U578)/2)/AW578*AP578,0)</f>
        <v>0.3601211885393634</v>
      </c>
      <c r="BA578" s="4">
        <f>U578*AA578/1000</f>
        <v>1.936798015694367</v>
      </c>
      <c r="BB578" s="4">
        <f>(AY578-BA578)</f>
        <v>0.9622759884565255</v>
      </c>
      <c r="BC578" s="4">
        <f>1/(1.6/F578+1.37/N578)</f>
        <v>0.2292545874036567</v>
      </c>
      <c r="BD578" s="4">
        <f>G578*AA578*0.001</f>
        <v>28.66173538043218</v>
      </c>
      <c r="BE578" s="4">
        <f>G578/S578</f>
        <v>1.279786952908127</v>
      </c>
      <c r="BF578" s="4">
        <f>(1-AP578*AA578/AU578/F578)*100</f>
        <v>64.74380617707091</v>
      </c>
      <c r="BG578" s="4">
        <f>(S578-E578/(N578/1.35))</f>
        <v>227.4429562285564</v>
      </c>
      <c r="BH578" s="4">
        <f>E578*BF578/100/BG578</f>
        <v>-0.04346497273830192</v>
      </c>
    </row>
    <row r="579" ht="16" customHeight="1">
      <c r="A579" s="4">
        <v>539</v>
      </c>
      <c r="B579" t="s" s="2">
        <v>640</v>
      </c>
      <c r="C579" s="4">
        <v>3095.500030364841</v>
      </c>
      <c r="D579" s="4">
        <v>0</v>
      </c>
      <c r="E579" s="4">
        <f>(R579-S579*(1000-T579)/(1000-U579))*AO579</f>
        <v>-3.825185615044172</v>
      </c>
      <c r="F579" s="4">
        <f>IF(AZ579&lt;&gt;0,1/(1/AZ579-1/N579),0)</f>
        <v>0.4104976522892536</v>
      </c>
      <c r="G579" s="4">
        <f>((BC579-AP579/2)*S579-E579)/(BC579+AP579/2)</f>
        <v>215.7160380318213</v>
      </c>
      <c r="H579" s="4">
        <f>AP579*1000</f>
        <v>4.555728838575814</v>
      </c>
      <c r="I579" s="4">
        <f>(AU579-BA579)</f>
        <v>1.259391318937414</v>
      </c>
      <c r="J579" s="4">
        <f>(P579+AT579*D579)</f>
        <v>25.08220672607422</v>
      </c>
      <c r="K579" s="4">
        <v>6</v>
      </c>
      <c r="L579" s="4">
        <f>(K579*AI579+AJ579)</f>
        <v>1.420000016689301</v>
      </c>
      <c r="M579" s="4">
        <v>1</v>
      </c>
      <c r="N579" s="4">
        <f>L579*(M579+1)*(M579+1)/(M579*M579+1)</f>
        <v>2.840000033378601</v>
      </c>
      <c r="O579" s="4">
        <v>21.87142753601074</v>
      </c>
      <c r="P579" s="4">
        <v>25.08220672607422</v>
      </c>
      <c r="Q579" s="4">
        <v>20.91708755493164</v>
      </c>
      <c r="R579" s="4">
        <v>199.6573028564453</v>
      </c>
      <c r="S579" s="4">
        <v>203.140380859375</v>
      </c>
      <c r="T579" s="4">
        <v>13.6649112701416</v>
      </c>
      <c r="U579" s="4">
        <v>19.03297233581543</v>
      </c>
      <c r="V579" s="4">
        <v>52.80864715576172</v>
      </c>
      <c r="W579" s="4">
        <v>73.56436157226562</v>
      </c>
      <c r="X579" s="4">
        <v>499.5121765136719</v>
      </c>
      <c r="Y579" s="4">
        <v>1998.944702148438</v>
      </c>
      <c r="Z579" s="4">
        <v>91.10631561279297</v>
      </c>
      <c r="AA579" s="4">
        <v>101.7131500244141</v>
      </c>
      <c r="AB579" s="4">
        <v>6.121065139770508</v>
      </c>
      <c r="AC579" s="4">
        <v>0.3696138560771942</v>
      </c>
      <c r="AD579" s="4">
        <v>0.1874177604913712</v>
      </c>
      <c r="AE579" s="4">
        <v>0.01910058036446571</v>
      </c>
      <c r="AF579" s="4">
        <v>0.207882434129715</v>
      </c>
      <c r="AG579" s="4">
        <v>0.01490162871778011</v>
      </c>
      <c r="AH579" s="4">
        <v>0.6666666865348816</v>
      </c>
      <c r="AI579" s="4">
        <v>-0.2195652425289154</v>
      </c>
      <c r="AJ579" s="4">
        <v>2.737391471862793</v>
      </c>
      <c r="AK579" s="4">
        <v>1</v>
      </c>
      <c r="AL579" s="4">
        <v>0</v>
      </c>
      <c r="AM579" s="4">
        <v>0.1599999964237213</v>
      </c>
      <c r="AN579" s="4">
        <v>111115</v>
      </c>
      <c r="AO579" s="4">
        <f>X579*0.000001/(K579*0.0001)</f>
        <v>0.8325202941894531</v>
      </c>
      <c r="AP579" s="4">
        <f>(U579-T579)/(1000-U579)*AO579</f>
        <v>0.004555728838575814</v>
      </c>
      <c r="AQ579" s="4">
        <f>(P579+273.15)</f>
        <v>298.2322067260742</v>
      </c>
      <c r="AR579" s="4">
        <f>(O579+273.15)</f>
        <v>295.0214275360107</v>
      </c>
      <c r="AS579" s="4">
        <f>(Y579*AK579+Z579*AL579)*AM579</f>
        <v>319.8311451949667</v>
      </c>
      <c r="AT579" s="4">
        <f>((AS579+0.00000010773*(AR579^4-AQ579^4))-AP579*44100)/(L579*0.92*2*29.3+0.00000043092*AQ579^3)</f>
        <v>0.9411963188913152</v>
      </c>
      <c r="AU579" s="4">
        <f>0.61365*EXP(17.502*J579/(240.97+J579))</f>
        <v>3.195294889540731</v>
      </c>
      <c r="AV579" s="4">
        <f>AU579*1000/AA579</f>
        <v>31.41476681012995</v>
      </c>
      <c r="AW579" s="4">
        <f>(AV579-U579)</f>
        <v>12.38179447431452</v>
      </c>
      <c r="AX579" s="4">
        <f>IF(D579,P579,(O579+P579)/2)</f>
        <v>23.47681713104248</v>
      </c>
      <c r="AY579" s="4">
        <f>0.61365*EXP(17.502*AX579/(240.97+AX579))</f>
        <v>2.902132951556539</v>
      </c>
      <c r="AZ579" s="4">
        <f>IF(AW579&lt;&gt;0,(1000-(AV579+U579)/2)/AW579*AP579,0)</f>
        <v>0.3586568762511784</v>
      </c>
      <c r="BA579" s="4">
        <f>U579*AA579/1000</f>
        <v>1.935903570603317</v>
      </c>
      <c r="BB579" s="4">
        <f>(AY579-BA579)</f>
        <v>0.9662293809532214</v>
      </c>
      <c r="BC579" s="4">
        <f>1/(1.6/F579+1.37/N579)</f>
        <v>0.2283051646757845</v>
      </c>
      <c r="BD579" s="4">
        <f>G579*AA579*0.001</f>
        <v>21.94115773900285</v>
      </c>
      <c r="BE579" s="4">
        <f>G579/S579</f>
        <v>1.061906240006274</v>
      </c>
      <c r="BF579" s="4">
        <f>(1-AP579*AA579/AU579/F579)*100</f>
        <v>64.67246392336122</v>
      </c>
      <c r="BG579" s="4">
        <f>(S579-E579/(N579/1.35))</f>
        <v>204.9586909014937</v>
      </c>
      <c r="BH579" s="4">
        <f>E579*BF579/100/BG579</f>
        <v>-0.01206995310133012</v>
      </c>
    </row>
    <row r="580" ht="16" customHeight="1">
      <c r="A580" s="4">
        <v>540</v>
      </c>
      <c r="B580" t="s" s="2">
        <v>641</v>
      </c>
      <c r="C580" s="4">
        <v>3100.500030253083</v>
      </c>
      <c r="D580" s="4">
        <v>0</v>
      </c>
      <c r="E580" s="4">
        <f>(R580-S580*(1000-T580)/(1000-U580))*AO580</f>
        <v>1.975790936271913</v>
      </c>
      <c r="F580" s="4">
        <f>IF(AZ580&lt;&gt;0,1/(1/AZ580-1/N580),0)</f>
        <v>0.4089058656715185</v>
      </c>
      <c r="G580" s="4">
        <f>((BC580-AP580/2)*S580-E580)/(BC580+AP580/2)</f>
        <v>183.6416491331364</v>
      </c>
      <c r="H580" s="4">
        <f>AP580*1000</f>
        <v>4.545741041365268</v>
      </c>
      <c r="I580" s="4">
        <f>(AU580-BA580)</f>
        <v>1.260905588247971</v>
      </c>
      <c r="J580" s="4">
        <f>(P580+AT580*D580)</f>
        <v>25.08593559265137</v>
      </c>
      <c r="K580" s="4">
        <v>6</v>
      </c>
      <c r="L580" s="4">
        <f>(K580*AI580+AJ580)</f>
        <v>1.420000016689301</v>
      </c>
      <c r="M580" s="4">
        <v>1</v>
      </c>
      <c r="N580" s="4">
        <f>L580*(M580+1)*(M580+1)/(M580*M580+1)</f>
        <v>2.840000033378601</v>
      </c>
      <c r="O580" s="4">
        <v>21.88221549987793</v>
      </c>
      <c r="P580" s="4">
        <v>25.08593559265137</v>
      </c>
      <c r="Q580" s="4">
        <v>20.89176177978516</v>
      </c>
      <c r="R580" s="4">
        <v>199.5636749267578</v>
      </c>
      <c r="S580" s="4">
        <v>196.1195678710938</v>
      </c>
      <c r="T580" s="4">
        <v>13.66873931884766</v>
      </c>
      <c r="U580" s="4">
        <v>19.02505493164062</v>
      </c>
      <c r="V580" s="4">
        <v>52.77835845947266</v>
      </c>
      <c r="W580" s="4">
        <v>73.47055053710938</v>
      </c>
      <c r="X580" s="4">
        <v>499.5140380859375</v>
      </c>
      <c r="Y580" s="4">
        <v>1998.939453125</v>
      </c>
      <c r="Z580" s="4">
        <v>91.06069946289062</v>
      </c>
      <c r="AA580" s="4">
        <v>101.7132034301758</v>
      </c>
      <c r="AB580" s="4">
        <v>6.121065139770508</v>
      </c>
      <c r="AC580" s="4">
        <v>0.3696138560771942</v>
      </c>
      <c r="AD580" s="4">
        <v>0.1874177604913712</v>
      </c>
      <c r="AE580" s="4">
        <v>0.01910058036446571</v>
      </c>
      <c r="AF580" s="4">
        <v>0.207882434129715</v>
      </c>
      <c r="AG580" s="4">
        <v>0.01490162871778011</v>
      </c>
      <c r="AH580" s="4">
        <v>0.6666666865348816</v>
      </c>
      <c r="AI580" s="4">
        <v>-0.2195652425289154</v>
      </c>
      <c r="AJ580" s="4">
        <v>2.737391471862793</v>
      </c>
      <c r="AK580" s="4">
        <v>1</v>
      </c>
      <c r="AL580" s="4">
        <v>0</v>
      </c>
      <c r="AM580" s="4">
        <v>0.1599999964237213</v>
      </c>
      <c r="AN580" s="4">
        <v>111115</v>
      </c>
      <c r="AO580" s="4">
        <f>X580*0.000001/(K580*0.0001)</f>
        <v>0.8325233968098957</v>
      </c>
      <c r="AP580" s="4">
        <f>(U580-T580)/(1000-U580)*AO580</f>
        <v>0.004545741041365268</v>
      </c>
      <c r="AQ580" s="4">
        <f>(P580+273.15)</f>
        <v>298.2359355926513</v>
      </c>
      <c r="AR580" s="4">
        <f>(O580+273.15)</f>
        <v>295.0322154998779</v>
      </c>
      <c r="AS580" s="4">
        <f>(Y580*AK580+Z580*AL580)*AM580</f>
        <v>319.8303053512354</v>
      </c>
      <c r="AT580" s="4">
        <f>((AS580+0.00000010773*(AR580^4-AQ580^4))-AP580*44100)/(L580*0.92*2*29.3+0.00000043092*AQ580^3)</f>
        <v>0.9470605846024847</v>
      </c>
      <c r="AU580" s="4">
        <f>0.61365*EXP(17.502*J580/(240.97+J580))</f>
        <v>3.196004870780203</v>
      </c>
      <c r="AV580" s="4">
        <f>AU580*1000/AA580</f>
        <v>31.42173054233024</v>
      </c>
      <c r="AW580" s="4">
        <f>(AV580-U580)</f>
        <v>12.39667561068962</v>
      </c>
      <c r="AX580" s="4">
        <f>IF(D580,P580,(O580+P580)/2)</f>
        <v>23.48407554626465</v>
      </c>
      <c r="AY580" s="4">
        <f>0.61365*EXP(17.502*AX580/(240.97+AX580))</f>
        <v>2.903403573105111</v>
      </c>
      <c r="AZ580" s="4">
        <f>IF(AW580&lt;&gt;0,(1000-(AV580+U580)/2)/AW580*AP580,0)</f>
        <v>0.3574411534958106</v>
      </c>
      <c r="BA580" s="4">
        <f>U580*AA580/1000</f>
        <v>1.935099282532232</v>
      </c>
      <c r="BB580" s="4">
        <f>(AY580-BA580)</f>
        <v>0.9683042905728789</v>
      </c>
      <c r="BC580" s="4">
        <f>1/(1.6/F580+1.37/N580)</f>
        <v>0.2275170299565622</v>
      </c>
      <c r="BD580" s="4">
        <f>G580*AA580*0.001</f>
        <v>18.67878041653167</v>
      </c>
      <c r="BE580" s="4">
        <f>G580/S580</f>
        <v>0.9363759625140574</v>
      </c>
      <c r="BF580" s="4">
        <f>(1-AP580*AA580/AU580/F580)*100</f>
        <v>64.62053583772422</v>
      </c>
      <c r="BG580" s="4">
        <f>(S580-E580/(N580/1.35))</f>
        <v>195.1803714863691</v>
      </c>
      <c r="BH580" s="4">
        <f>E580*BF580/100/BG580</f>
        <v>0.006541470744875924</v>
      </c>
    </row>
    <row r="581" ht="16" customHeight="1">
      <c r="A581" s="4">
        <v>541</v>
      </c>
      <c r="B581" t="s" s="2">
        <v>642</v>
      </c>
      <c r="C581" s="4">
        <v>3106.000030130148</v>
      </c>
      <c r="D581" s="4">
        <v>0</v>
      </c>
      <c r="E581" s="4">
        <f>(R581-S581*(1000-T581)/(1000-U581))*AO581</f>
        <v>4.336475700779634</v>
      </c>
      <c r="F581" s="4">
        <f>IF(AZ581&lt;&gt;0,1/(1/AZ581-1/N581),0)</f>
        <v>0.4073776156886178</v>
      </c>
      <c r="G581" s="4">
        <f>((BC581-AP581/2)*S581-E581)/(BC581+AP581/2)</f>
        <v>170.5552291042889</v>
      </c>
      <c r="H581" s="4">
        <f>AP581*1000</f>
        <v>4.535357065778461</v>
      </c>
      <c r="I581" s="4">
        <f>(AU581-BA581)</f>
        <v>1.262150851224989</v>
      </c>
      <c r="J581" s="4">
        <f>(P581+AT581*D581)</f>
        <v>25.08857345581055</v>
      </c>
      <c r="K581" s="4">
        <v>6</v>
      </c>
      <c r="L581" s="4">
        <f>(K581*AI581+AJ581)</f>
        <v>1.420000016689301</v>
      </c>
      <c r="M581" s="4">
        <v>1</v>
      </c>
      <c r="N581" s="4">
        <f>L581*(M581+1)*(M581+1)/(M581*M581+1)</f>
        <v>2.840000033378601</v>
      </c>
      <c r="O581" s="4">
        <v>21.88347434997559</v>
      </c>
      <c r="P581" s="4">
        <v>25.08857345581055</v>
      </c>
      <c r="Q581" s="4">
        <v>20.88217926025391</v>
      </c>
      <c r="R581" s="4">
        <v>199.5798797607422</v>
      </c>
      <c r="S581" s="4">
        <v>193.3177490234375</v>
      </c>
      <c r="T581" s="4">
        <v>13.67351818084717</v>
      </c>
      <c r="U581" s="4">
        <v>19.01777076721191</v>
      </c>
      <c r="V581" s="4">
        <v>52.78556823730469</v>
      </c>
      <c r="W581" s="4">
        <v>73.42676544189453</v>
      </c>
      <c r="X581" s="4">
        <v>499.5016174316406</v>
      </c>
      <c r="Y581" s="4">
        <v>1999.020629882812</v>
      </c>
      <c r="Z581" s="4">
        <v>91.00515747070312</v>
      </c>
      <c r="AA581" s="4">
        <v>101.7130966186523</v>
      </c>
      <c r="AB581" s="4">
        <v>6.121065139770508</v>
      </c>
      <c r="AC581" s="4">
        <v>0.3696138560771942</v>
      </c>
      <c r="AD581" s="4">
        <v>0.1874177604913712</v>
      </c>
      <c r="AE581" s="4">
        <v>0.01910058036446571</v>
      </c>
      <c r="AF581" s="4">
        <v>0.207882434129715</v>
      </c>
      <c r="AG581" s="4">
        <v>0.01490162871778011</v>
      </c>
      <c r="AH581" s="4">
        <v>0.6666666865348816</v>
      </c>
      <c r="AI581" s="4">
        <v>-0.2195652425289154</v>
      </c>
      <c r="AJ581" s="4">
        <v>2.737391471862793</v>
      </c>
      <c r="AK581" s="4">
        <v>1</v>
      </c>
      <c r="AL581" s="4">
        <v>0</v>
      </c>
      <c r="AM581" s="4">
        <v>0.1599999964237213</v>
      </c>
      <c r="AN581" s="4">
        <v>111115</v>
      </c>
      <c r="AO581" s="4">
        <f>X581*0.000001/(K581*0.0001)</f>
        <v>0.8325026957194009</v>
      </c>
      <c r="AP581" s="4">
        <f>(U581-T581)/(1000-U581)*AO581</f>
        <v>0.004535357065778461</v>
      </c>
      <c r="AQ581" s="4">
        <f>(P581+273.15)</f>
        <v>298.2385734558105</v>
      </c>
      <c r="AR581" s="4">
        <f>(O581+273.15)</f>
        <v>295.0334743499756</v>
      </c>
      <c r="AS581" s="4">
        <f>(Y581*AK581+Z581*AL581)*AM581</f>
        <v>319.8432936321951</v>
      </c>
      <c r="AT581" s="4">
        <f>((AS581+0.00000010773*(AR581^4-AQ581^4))-AP581*44100)/(L581*0.92*2*29.3+0.00000043092*AQ581^3)</f>
        <v>0.9522251711375541</v>
      </c>
      <c r="AU581" s="4">
        <f>0.61365*EXP(17.502*J581/(240.97+J581))</f>
        <v>3.196507206741796</v>
      </c>
      <c r="AV581" s="4">
        <f>AU581*1000/AA581</f>
        <v>31.42670229308125</v>
      </c>
      <c r="AW581" s="4">
        <f>(AV581-U581)</f>
        <v>12.40893152586933</v>
      </c>
      <c r="AX581" s="4">
        <f>IF(D581,P581,(O581+P581)/2)</f>
        <v>23.48602390289307</v>
      </c>
      <c r="AY581" s="4">
        <f>0.61365*EXP(17.502*AX581/(240.97+AX581))</f>
        <v>2.903744725404488</v>
      </c>
      <c r="AZ581" s="4">
        <f>IF(AW581&lt;&gt;0,(1000-(AV581+U581)/2)/AW581*AP581,0)</f>
        <v>0.3562728352477557</v>
      </c>
      <c r="BA581" s="4">
        <f>U581*AA581/1000</f>
        <v>1.934356355516808</v>
      </c>
      <c r="BB581" s="4">
        <f>(AY581-BA581)</f>
        <v>0.9693883698876802</v>
      </c>
      <c r="BC581" s="4">
        <f>1/(1.6/F581+1.37/N581)</f>
        <v>0.2267597199392766</v>
      </c>
      <c r="BD581" s="4">
        <f>G581*AA581*0.001</f>
        <v>17.34770049670092</v>
      </c>
      <c r="BE581" s="4">
        <f>G581/S581</f>
        <v>0.8822533366225523</v>
      </c>
      <c r="BF581" s="4">
        <f>(1-AP581*AA581/AU581/F581)*100</f>
        <v>64.57453896138148</v>
      </c>
      <c r="BG581" s="4">
        <f>(S581-E581/(N581/1.35))</f>
        <v>191.2563961617307</v>
      </c>
      <c r="BH581" s="4">
        <f>E581*BF581/100/BG581</f>
        <v>0.01464138845627324</v>
      </c>
    </row>
    <row r="582" ht="16" customHeight="1">
      <c r="A582" s="4">
        <v>542</v>
      </c>
      <c r="B582" t="s" s="2">
        <v>643</v>
      </c>
      <c r="C582" s="4">
        <v>3111.000030018389</v>
      </c>
      <c r="D582" s="4">
        <v>0</v>
      </c>
      <c r="E582" s="4">
        <f>(R582-S582*(1000-T582)/(1000-U582))*AO582</f>
        <v>5.079108084702862</v>
      </c>
      <c r="F582" s="4">
        <f>IF(AZ582&lt;&gt;0,1/(1/AZ582-1/N582),0)</f>
        <v>0.4064033604979319</v>
      </c>
      <c r="G582" s="4">
        <f>((BC582-AP582/2)*S582-E582)/(BC582+AP582/2)</f>
        <v>166.4288174858034</v>
      </c>
      <c r="H582" s="4">
        <f>AP582*1000</f>
        <v>4.52602614609799</v>
      </c>
      <c r="I582" s="4">
        <f>(AU582-BA582)</f>
        <v>1.262195611344537</v>
      </c>
      <c r="J582" s="4">
        <f>(P582+AT582*D582)</f>
        <v>25.08512306213379</v>
      </c>
      <c r="K582" s="4">
        <v>6</v>
      </c>
      <c r="L582" s="4">
        <f>(K582*AI582+AJ582)</f>
        <v>1.420000016689301</v>
      </c>
      <c r="M582" s="4">
        <v>1</v>
      </c>
      <c r="N582" s="4">
        <f>L582*(M582+1)*(M582+1)/(M582*M582+1)</f>
        <v>2.840000033378601</v>
      </c>
      <c r="O582" s="4">
        <v>21.8825626373291</v>
      </c>
      <c r="P582" s="4">
        <v>25.08512306213379</v>
      </c>
      <c r="Q582" s="4">
        <v>20.88430595397949</v>
      </c>
      <c r="R582" s="4">
        <v>199.6119842529297</v>
      </c>
      <c r="S582" s="4">
        <v>192.464599609375</v>
      </c>
      <c r="T582" s="4">
        <v>13.67768383026123</v>
      </c>
      <c r="U582" s="4">
        <v>19.010986328125</v>
      </c>
      <c r="V582" s="4">
        <v>52.80208206176758</v>
      </c>
      <c r="W582" s="4">
        <v>73.40158843994141</v>
      </c>
      <c r="X582" s="4">
        <v>499.5008544921875</v>
      </c>
      <c r="Y582" s="4">
        <v>1999.00390625</v>
      </c>
      <c r="Z582" s="4">
        <v>90.95968627929688</v>
      </c>
      <c r="AA582" s="4">
        <v>101.7124786376953</v>
      </c>
      <c r="AB582" s="4">
        <v>6.121065139770508</v>
      </c>
      <c r="AC582" s="4">
        <v>0.3696138560771942</v>
      </c>
      <c r="AD582" s="4">
        <v>0.1874177604913712</v>
      </c>
      <c r="AE582" s="4">
        <v>0.01910058036446571</v>
      </c>
      <c r="AF582" s="4">
        <v>0.207882434129715</v>
      </c>
      <c r="AG582" s="4">
        <v>0.01490162871778011</v>
      </c>
      <c r="AH582" s="4">
        <v>0.6666666865348816</v>
      </c>
      <c r="AI582" s="4">
        <v>-0.2195652425289154</v>
      </c>
      <c r="AJ582" s="4">
        <v>2.737391471862793</v>
      </c>
      <c r="AK582" s="4">
        <v>1</v>
      </c>
      <c r="AL582" s="4">
        <v>0</v>
      </c>
      <c r="AM582" s="4">
        <v>0.1599999964237213</v>
      </c>
      <c r="AN582" s="4">
        <v>111115</v>
      </c>
      <c r="AO582" s="4">
        <f>X582*0.000001/(K582*0.0001)</f>
        <v>0.8325014241536457</v>
      </c>
      <c r="AP582" s="4">
        <f>(U582-T582)/(1000-U582)*AO582</f>
        <v>0.004526026146097989</v>
      </c>
      <c r="AQ582" s="4">
        <f>(P582+273.15)</f>
        <v>298.2351230621338</v>
      </c>
      <c r="AR582" s="4">
        <f>(O582+273.15)</f>
        <v>295.0325626373291</v>
      </c>
      <c r="AS582" s="4">
        <f>(Y582*AK582+Z582*AL582)*AM582</f>
        <v>319.8406178510049</v>
      </c>
      <c r="AT582" s="4">
        <f>((AS582+0.00000010773*(AR582^4-AQ582^4))-AP582*44100)/(L582*0.92*2*29.3+0.00000043092*AQ582^3)</f>
        <v>0.9572094700211862</v>
      </c>
      <c r="AU582" s="4">
        <f>0.61365*EXP(17.502*J582/(240.97+J582))</f>
        <v>3.195850152125469</v>
      </c>
      <c r="AV582" s="4">
        <f>AU582*1000/AA582</f>
        <v>31.42043331289998</v>
      </c>
      <c r="AW582" s="4">
        <f>(AV582-U582)</f>
        <v>12.40944698477498</v>
      </c>
      <c r="AX582" s="4">
        <f>IF(D582,P582,(O582+P582)/2)</f>
        <v>23.48384284973145</v>
      </c>
      <c r="AY582" s="4">
        <f>0.61365*EXP(17.502*AX582/(240.97+AX582))</f>
        <v>2.903362830876307</v>
      </c>
      <c r="AZ582" s="4">
        <f>IF(AW582&lt;&gt;0,(1000-(AV582+U582)/2)/AW582*AP582,0)</f>
        <v>0.3555274614228049</v>
      </c>
      <c r="BA582" s="4">
        <f>U582*AA582/1000</f>
        <v>1.933654540780932</v>
      </c>
      <c r="BB582" s="4">
        <f>(AY582-BA582)</f>
        <v>0.9697082900953755</v>
      </c>
      <c r="BC582" s="4">
        <f>1/(1.6/F582+1.37/N582)</f>
        <v>0.2262766123736596</v>
      </c>
      <c r="BD582" s="4">
        <f>G582*AA582*0.001</f>
        <v>16.92788754322167</v>
      </c>
      <c r="BE582" s="4">
        <f>G582/S582</f>
        <v>0.8647243068262231</v>
      </c>
      <c r="BF582" s="4">
        <f>(1-AP582*AA582/AU582/F582)*100</f>
        <v>64.55560253044476</v>
      </c>
      <c r="BG582" s="4">
        <f>(S582-E582/(N582/1.35))</f>
        <v>190.0502348791776</v>
      </c>
      <c r="BH582" s="4">
        <f>E582*BF582/100/BG582</f>
        <v>0.01725253762162914</v>
      </c>
    </row>
    <row r="583" ht="16" customHeight="1">
      <c r="A583" s="4">
        <v>543</v>
      </c>
      <c r="B583" t="s" s="2">
        <v>644</v>
      </c>
      <c r="C583" s="4">
        <v>3116.000029906631</v>
      </c>
      <c r="D583" s="4">
        <v>0</v>
      </c>
      <c r="E583" s="4">
        <f>(R583-S583*(1000-T583)/(1000-U583))*AO583</f>
        <v>5.385596105516672</v>
      </c>
      <c r="F583" s="4">
        <f>IF(AZ583&lt;&gt;0,1/(1/AZ583-1/N583),0)</f>
        <v>0.405261267200735</v>
      </c>
      <c r="G583" s="4">
        <f>((BC583-AP583/2)*S583-E583)/(BC583+AP583/2)</f>
        <v>164.7222281113819</v>
      </c>
      <c r="H583" s="4">
        <f>AP583*1000</f>
        <v>4.517500476557381</v>
      </c>
      <c r="I583" s="4">
        <f>(AU583-BA583)</f>
        <v>1.262925999561956</v>
      </c>
      <c r="J583" s="4">
        <f>(P583+AT583*D583)</f>
        <v>25.08550834655762</v>
      </c>
      <c r="K583" s="4">
        <v>6</v>
      </c>
      <c r="L583" s="4">
        <f>(K583*AI583+AJ583)</f>
        <v>1.420000016689301</v>
      </c>
      <c r="M583" s="4">
        <v>1</v>
      </c>
      <c r="N583" s="4">
        <f>L583*(M583+1)*(M583+1)/(M583*M583+1)</f>
        <v>2.840000033378601</v>
      </c>
      <c r="O583" s="4">
        <v>21.88318634033203</v>
      </c>
      <c r="P583" s="4">
        <v>25.08550834655762</v>
      </c>
      <c r="Q583" s="4">
        <v>20.88825035095215</v>
      </c>
      <c r="R583" s="4">
        <v>199.6661834716797</v>
      </c>
      <c r="S583" s="4">
        <v>192.154296875</v>
      </c>
      <c r="T583" s="4">
        <v>13.6812572479248</v>
      </c>
      <c r="U583" s="4">
        <v>19.00455093383789</v>
      </c>
      <c r="V583" s="4">
        <v>52.81504058837891</v>
      </c>
      <c r="W583" s="4">
        <v>73.37370300292969</v>
      </c>
      <c r="X583" s="4">
        <v>499.5006103515625</v>
      </c>
      <c r="Y583" s="4">
        <v>1998.963012695312</v>
      </c>
      <c r="Z583" s="4">
        <v>90.91303253173828</v>
      </c>
      <c r="AA583" s="4">
        <v>101.7123489379883</v>
      </c>
      <c r="AB583" s="4">
        <v>6.121065139770508</v>
      </c>
      <c r="AC583" s="4">
        <v>0.3696138560771942</v>
      </c>
      <c r="AD583" s="4">
        <v>0.1874177604913712</v>
      </c>
      <c r="AE583" s="4">
        <v>0.01910058036446571</v>
      </c>
      <c r="AF583" s="4">
        <v>0.207882434129715</v>
      </c>
      <c r="AG583" s="4">
        <v>0.01490162871778011</v>
      </c>
      <c r="AH583" s="4">
        <v>0.6666666865348816</v>
      </c>
      <c r="AI583" s="4">
        <v>-0.2195652425289154</v>
      </c>
      <c r="AJ583" s="4">
        <v>2.737391471862793</v>
      </c>
      <c r="AK583" s="4">
        <v>1</v>
      </c>
      <c r="AL583" s="4">
        <v>0</v>
      </c>
      <c r="AM583" s="4">
        <v>0.1599999964237213</v>
      </c>
      <c r="AN583" s="4">
        <v>111115</v>
      </c>
      <c r="AO583" s="4">
        <f>X583*0.000001/(K583*0.0001)</f>
        <v>0.8325010172526042</v>
      </c>
      <c r="AP583" s="4">
        <f>(U583-T583)/(1000-U583)*AO583</f>
        <v>0.004517500476557381</v>
      </c>
      <c r="AQ583" s="4">
        <f>(P583+273.15)</f>
        <v>298.2355083465576</v>
      </c>
      <c r="AR583" s="4">
        <f>(O583+273.15)</f>
        <v>295.033186340332</v>
      </c>
      <c r="AS583" s="4">
        <f>(Y583*AK583+Z583*AL583)*AM583</f>
        <v>319.8340748824012</v>
      </c>
      <c r="AT583" s="4">
        <f>((AS583+0.00000010773*(AR583^4-AQ583^4))-AP583*44100)/(L583*0.92*2*29.3+0.00000043092*AQ583^3)</f>
        <v>0.9614362291532129</v>
      </c>
      <c r="AU583" s="4">
        <f>0.61365*EXP(17.502*J583/(240.97+J583))</f>
        <v>3.195923515554247</v>
      </c>
      <c r="AV583" s="4">
        <f>AU583*1000/AA583</f>
        <v>31.421194662437</v>
      </c>
      <c r="AW583" s="4">
        <f>(AV583-U583)</f>
        <v>12.41664372859911</v>
      </c>
      <c r="AX583" s="4">
        <f>IF(D583,P583,(O583+P583)/2)</f>
        <v>23.48434734344482</v>
      </c>
      <c r="AY583" s="4">
        <f>0.61365*EXP(17.502*AX583/(240.97+AX583))</f>
        <v>2.90345116199728</v>
      </c>
      <c r="AZ583" s="4">
        <f>IF(AW583&lt;&gt;0,(1000-(AV583+U583)/2)/AW583*AP583,0)</f>
        <v>0.3546531098040328</v>
      </c>
      <c r="BA583" s="4">
        <f>U583*AA583/1000</f>
        <v>1.932997515992291</v>
      </c>
      <c r="BB583" s="4">
        <f>(AY583-BA583)</f>
        <v>0.9704536460049895</v>
      </c>
      <c r="BC583" s="4">
        <f>1/(1.6/F583+1.37/N583)</f>
        <v>0.2257099562821704</v>
      </c>
      <c r="BD583" s="4">
        <f>G583*AA583*0.001</f>
        <v>16.75428474350778</v>
      </c>
      <c r="BE583" s="4">
        <f>G583/S583</f>
        <v>0.8572393685192314</v>
      </c>
      <c r="BF583" s="4">
        <f>(1-AP583*AA583/AU583/F583)*100</f>
        <v>64.52352871044755</v>
      </c>
      <c r="BG583" s="4">
        <f>(S583-E583/(N583/1.35))</f>
        <v>189.5942424183111</v>
      </c>
      <c r="BH583" s="4">
        <f>E583*BF583/100/BG583</f>
        <v>0.01832849249559374</v>
      </c>
    </row>
    <row r="584" ht="29" customHeight="1">
      <c r="A584" t="s" s="2">
        <v>9</v>
      </c>
      <c r="B584" t="s" s="5">
        <v>645</v>
      </c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</row>
    <row r="585" ht="16" customHeight="1">
      <c r="A585" s="4">
        <v>544</v>
      </c>
      <c r="B585" t="s" s="2">
        <v>646</v>
      </c>
      <c r="C585" s="4">
        <v>3140.000032566488</v>
      </c>
      <c r="D585" s="4">
        <v>0</v>
      </c>
      <c r="E585" s="4">
        <f>(R585-S585*(1000-T585)/(1000-U585))*AO585</f>
        <v>5.410274356814823</v>
      </c>
      <c r="F585" s="4">
        <f>IF(AZ585&lt;&gt;0,1/(1/AZ585-1/N585),0)</f>
        <v>0.3977243744686039</v>
      </c>
      <c r="G585" s="4">
        <f>((BC585-AP585/2)*S585-E585)/(BC585+AP585/2)</f>
        <v>164.2141255324584</v>
      </c>
      <c r="H585" s="4">
        <f>AP585*1000</f>
        <v>4.44580849802389</v>
      </c>
      <c r="I585" s="4">
        <f>(AU585-BA585)</f>
        <v>1.263496419621473</v>
      </c>
      <c r="J585" s="4">
        <f>(P585+AT585*D585)</f>
        <v>25.08560371398926</v>
      </c>
      <c r="K585" s="4">
        <v>6</v>
      </c>
      <c r="L585" s="4">
        <f>(K585*AI585+AJ585)</f>
        <v>1.420000016689301</v>
      </c>
      <c r="M585" s="4">
        <v>1</v>
      </c>
      <c r="N585" s="4">
        <f>L585*(M585+1)*(M585+1)/(M585*M585+1)</f>
        <v>2.840000033378601</v>
      </c>
      <c r="O585" s="4">
        <v>21.88502502441406</v>
      </c>
      <c r="P585" s="4">
        <v>25.08560371398926</v>
      </c>
      <c r="Q585" s="4">
        <v>20.89045715332031</v>
      </c>
      <c r="R585" s="4">
        <v>199.6827087402344</v>
      </c>
      <c r="S585" s="4">
        <v>192.1579284667969</v>
      </c>
      <c r="T585" s="4">
        <v>13.76046276092529</v>
      </c>
      <c r="U585" s="4">
        <v>18.9991512298584</v>
      </c>
      <c r="V585" s="4">
        <v>53.50209045410156</v>
      </c>
      <c r="W585" s="4">
        <v>73.3486328125</v>
      </c>
      <c r="X585" s="4">
        <v>499.5153198242188</v>
      </c>
      <c r="Y585" s="4">
        <v>1998.876342773438</v>
      </c>
      <c r="Z585" s="4">
        <v>90.81463623046875</v>
      </c>
      <c r="AA585" s="4">
        <v>101.7121887207031</v>
      </c>
      <c r="AB585" s="4">
        <v>4.901100635528564</v>
      </c>
      <c r="AC585" s="4">
        <v>0.3668768107891083</v>
      </c>
      <c r="AD585" s="4">
        <v>0.2444023489952087</v>
      </c>
      <c r="AE585" s="4">
        <v>0.001054356922395527</v>
      </c>
      <c r="AF585" s="4">
        <v>0.2757589519023895</v>
      </c>
      <c r="AG585" s="4">
        <v>0.0012051040539518</v>
      </c>
      <c r="AH585" s="4">
        <v>0.6666666865348816</v>
      </c>
      <c r="AI585" s="4">
        <v>-0.2195652425289154</v>
      </c>
      <c r="AJ585" s="4">
        <v>2.737391471862793</v>
      </c>
      <c r="AK585" s="4">
        <v>1</v>
      </c>
      <c r="AL585" s="4">
        <v>0</v>
      </c>
      <c r="AM585" s="4">
        <v>0.1599999964237213</v>
      </c>
      <c r="AN585" s="4">
        <v>111115</v>
      </c>
      <c r="AO585" s="4">
        <f>X585*0.000001/(K585*0.0001)</f>
        <v>0.8325255330403645</v>
      </c>
      <c r="AP585" s="4">
        <f>(U585-T585)/(1000-U585)*AO585</f>
        <v>0.00444580849802389</v>
      </c>
      <c r="AQ585" s="4">
        <f>(P585+273.15)</f>
        <v>298.2356037139892</v>
      </c>
      <c r="AR585" s="4">
        <f>(O585+273.15)</f>
        <v>295.035025024414</v>
      </c>
      <c r="AS585" s="4">
        <f>(Y585*AK585+Z585*AL585)*AM585</f>
        <v>319.8202076952111</v>
      </c>
      <c r="AT585" s="4">
        <f>((AS585+0.00000010773*(AR585^4-AQ585^4))-AP585*44100)/(L585*0.92*2*29.3+0.00000043092*AQ585^3)</f>
        <v>0.9974306316370868</v>
      </c>
      <c r="AU585" s="4">
        <f>0.61365*EXP(17.502*J585/(240.97+J585))</f>
        <v>3.19594167504601</v>
      </c>
      <c r="AV585" s="4">
        <f>AU585*1000/AA585</f>
        <v>31.42142269518862</v>
      </c>
      <c r="AW585" s="4">
        <f>(AV585-U585)</f>
        <v>12.42227146533023</v>
      </c>
      <c r="AX585" s="4">
        <f>IF(D585,P585,(O585+P585)/2)</f>
        <v>23.48531436920166</v>
      </c>
      <c r="AY585" s="4">
        <f>0.61365*EXP(17.502*AX585/(240.97+AX585))</f>
        <v>2.903620483797718</v>
      </c>
      <c r="AZ585" s="4">
        <f>IF(AW585&lt;&gt;0,(1000-(AV585+U585)/2)/AW585*AP585,0)</f>
        <v>0.3488676287668841</v>
      </c>
      <c r="BA585" s="4">
        <f>U585*AA585/1000</f>
        <v>1.932445255424536</v>
      </c>
      <c r="BB585" s="4">
        <f>(AY585-BA585)</f>
        <v>0.9711752283731812</v>
      </c>
      <c r="BC585" s="4">
        <f>1/(1.6/F585+1.37/N585)</f>
        <v>0.2219617467405287</v>
      </c>
      <c r="BD585" s="4">
        <f>G585*AA585*0.001</f>
        <v>16.70257812676264</v>
      </c>
      <c r="BE585" s="4">
        <f>G585/S585</f>
        <v>0.8545789749228748</v>
      </c>
      <c r="BF585" s="4">
        <f>(1-AP585*AA585/AU585/F585)*100</f>
        <v>64.42518100167155</v>
      </c>
      <c r="BG585" s="4">
        <f>(S585-E585/(N585/1.35))</f>
        <v>189.5861431513541</v>
      </c>
      <c r="BH585" s="4">
        <f>E585*BF585/100/BG585</f>
        <v>0.01838519940923264</v>
      </c>
    </row>
    <row r="586" ht="16" customHeight="1">
      <c r="A586" s="4">
        <v>545</v>
      </c>
      <c r="B586" t="s" s="2">
        <v>647</v>
      </c>
      <c r="C586" s="4">
        <v>3145.000032454729</v>
      </c>
      <c r="D586" s="4">
        <v>0</v>
      </c>
      <c r="E586" s="4">
        <f>(R586-S586*(1000-T586)/(1000-U586))*AO586</f>
        <v>5.003311032568345</v>
      </c>
      <c r="F586" s="4">
        <f>IF(AZ586&lt;&gt;0,1/(1/AZ586-1/N586),0)</f>
        <v>0.3800813326552204</v>
      </c>
      <c r="G586" s="4">
        <f>((BC586-AP586/2)*S586-E586)/(BC586+AP586/2)</f>
        <v>165.5843266911652</v>
      </c>
      <c r="H586" s="4">
        <f>AP586*1000</f>
        <v>4.279238159114122</v>
      </c>
      <c r="I586" s="4">
        <f>(AU586-BA586)</f>
        <v>1.265678212358809</v>
      </c>
      <c r="J586" s="4">
        <f>(P586+AT586*D586)</f>
        <v>25.09127616882324</v>
      </c>
      <c r="K586" s="4">
        <v>6</v>
      </c>
      <c r="L586" s="4">
        <f>(K586*AI586+AJ586)</f>
        <v>1.420000016689301</v>
      </c>
      <c r="M586" s="4">
        <v>1</v>
      </c>
      <c r="N586" s="4">
        <f>L586*(M586+1)*(M586+1)/(M586*M586+1)</f>
        <v>2.840000033378601</v>
      </c>
      <c r="O586" s="4">
        <v>21.8868293762207</v>
      </c>
      <c r="P586" s="4">
        <v>25.09127616882324</v>
      </c>
      <c r="Q586" s="4">
        <v>20.89052200317383</v>
      </c>
      <c r="R586" s="4">
        <v>199.6561431884766</v>
      </c>
      <c r="S586" s="4">
        <v>192.6563873291016</v>
      </c>
      <c r="T586" s="4">
        <v>13.9460391998291</v>
      </c>
      <c r="U586" s="4">
        <v>18.98828315734863</v>
      </c>
      <c r="V586" s="4">
        <v>54.22843170166016</v>
      </c>
      <c r="W586" s="4">
        <v>73.30002593994141</v>
      </c>
      <c r="X586" s="4">
        <v>499.5374450683594</v>
      </c>
      <c r="Y586" s="4">
        <v>1998.680786132812</v>
      </c>
      <c r="Z586" s="4">
        <v>90.65074920654297</v>
      </c>
      <c r="AA586" s="4">
        <v>101.7123947143555</v>
      </c>
      <c r="AB586" s="4">
        <v>4.901100635528564</v>
      </c>
      <c r="AC586" s="4">
        <v>0.3668768107891083</v>
      </c>
      <c r="AD586" s="4">
        <v>0.2444023489952087</v>
      </c>
      <c r="AE586" s="4">
        <v>0.001054356922395527</v>
      </c>
      <c r="AF586" s="4">
        <v>0.2757589519023895</v>
      </c>
      <c r="AG586" s="4">
        <v>0.0012051040539518</v>
      </c>
      <c r="AH586" s="4">
        <v>0.6666666865348816</v>
      </c>
      <c r="AI586" s="4">
        <v>-0.2195652425289154</v>
      </c>
      <c r="AJ586" s="4">
        <v>2.737391471862793</v>
      </c>
      <c r="AK586" s="4">
        <v>1</v>
      </c>
      <c r="AL586" s="4">
        <v>0</v>
      </c>
      <c r="AM586" s="4">
        <v>0.1599999964237213</v>
      </c>
      <c r="AN586" s="4">
        <v>111115</v>
      </c>
      <c r="AO586" s="4">
        <f>X586*0.000001/(K586*0.0001)</f>
        <v>0.8325624084472655</v>
      </c>
      <c r="AP586" s="4">
        <f>(U586-T586)/(1000-U586)*AO586</f>
        <v>0.004279238159114122</v>
      </c>
      <c r="AQ586" s="4">
        <f>(P586+273.15)</f>
        <v>298.2412761688232</v>
      </c>
      <c r="AR586" s="4">
        <f>(O586+273.15)</f>
        <v>295.0368293762207</v>
      </c>
      <c r="AS586" s="4">
        <f>(Y586*AK586+Z586*AL586)*AM586</f>
        <v>319.7889186334105</v>
      </c>
      <c r="AT586" s="4">
        <f>((AS586+0.00000010773*(AR586^4-AQ586^4))-AP586*44100)/(L586*0.92*2*29.3+0.00000043092*AQ586^3)</f>
        <v>1.080044921328552</v>
      </c>
      <c r="AU586" s="4">
        <f>0.61365*EXP(17.502*J586/(240.97+J586))</f>
        <v>3.197021963807001</v>
      </c>
      <c r="AV586" s="4">
        <f>AU586*1000/AA586</f>
        <v>31.43198007268804</v>
      </c>
      <c r="AW586" s="4">
        <f>(AV586-U586)</f>
        <v>12.44369691533941</v>
      </c>
      <c r="AX586" s="4">
        <f>IF(D586,P586,(O586+P586)/2)</f>
        <v>23.48905277252197</v>
      </c>
      <c r="AY586" s="4">
        <f>0.61365*EXP(17.502*AX586/(240.97+AX586))</f>
        <v>2.904275142400957</v>
      </c>
      <c r="AZ586" s="4">
        <f>IF(AW586&lt;&gt;0,(1000-(AV586+U586)/2)/AW586*AP586,0)</f>
        <v>0.3352185472123476</v>
      </c>
      <c r="BA586" s="4">
        <f>U586*AA586/1000</f>
        <v>1.931343751448192</v>
      </c>
      <c r="BB586" s="4">
        <f>(AY586-BA586)</f>
        <v>0.9729313909527644</v>
      </c>
      <c r="BC586" s="4">
        <f>1/(1.6/F586+1.37/N586)</f>
        <v>0.2131278359828646</v>
      </c>
      <c r="BD586" s="4">
        <f>G586*AA586*0.001</f>
        <v>16.84197839492258</v>
      </c>
      <c r="BE586" s="4">
        <f>G586/S586</f>
        <v>0.8594800773893315</v>
      </c>
      <c r="BF586" s="4">
        <f>(1-AP586*AA586/AU586/F586)*100</f>
        <v>64.18061070844254</v>
      </c>
      <c r="BG586" s="4">
        <f>(S586-E586/(N586/1.35))</f>
        <v>190.2780528873474</v>
      </c>
      <c r="BH586" s="4">
        <f>E586*BF586/100/BG586</f>
        <v>0.01687612169463593</v>
      </c>
    </row>
    <row r="587" ht="16" customHeight="1">
      <c r="A587" s="4">
        <v>546</v>
      </c>
      <c r="B587" t="s" s="2">
        <v>648</v>
      </c>
      <c r="C587" s="4">
        <v>3150.500032331795</v>
      </c>
      <c r="D587" s="4">
        <v>0</v>
      </c>
      <c r="E587" s="4">
        <f>(R587-S587*(1000-T587)/(1000-U587))*AO587</f>
        <v>5.03666907161747</v>
      </c>
      <c r="F587" s="4">
        <f>IF(AZ587&lt;&gt;0,1/(1/AZ587-1/N587),0)</f>
        <v>0.3774089175448113</v>
      </c>
      <c r="G587" s="4">
        <f>((BC587-AP587/2)*S587-E587)/(BC587+AP587/2)</f>
        <v>165.3526260757095</v>
      </c>
      <c r="H587" s="4">
        <f>AP587*1000</f>
        <v>4.256731415148053</v>
      </c>
      <c r="I587" s="4">
        <f>(AU587-BA587)</f>
        <v>1.266882825255955</v>
      </c>
      <c r="J587" s="4">
        <f>(P587+AT587*D587)</f>
        <v>25.09285354614258</v>
      </c>
      <c r="K587" s="4">
        <v>6</v>
      </c>
      <c r="L587" s="4">
        <f>(K587*AI587+AJ587)</f>
        <v>1.420000016689301</v>
      </c>
      <c r="M587" s="4">
        <v>1</v>
      </c>
      <c r="N587" s="4">
        <f>L587*(M587+1)*(M587+1)/(M587*M587+1)</f>
        <v>2.840000033378601</v>
      </c>
      <c r="O587" s="4">
        <v>21.88692283630371</v>
      </c>
      <c r="P587" s="4">
        <v>25.09285354614258</v>
      </c>
      <c r="Q587" s="4">
        <v>20.88847923278809</v>
      </c>
      <c r="R587" s="4">
        <v>199.7684478759766</v>
      </c>
      <c r="S587" s="4">
        <v>192.7335968017578</v>
      </c>
      <c r="T587" s="4">
        <v>13.96381282806396</v>
      </c>
      <c r="U587" s="4">
        <v>18.97946929931641</v>
      </c>
      <c r="V587" s="4">
        <v>54.33834838867188</v>
      </c>
      <c r="W587" s="4">
        <v>73.26457214355469</v>
      </c>
      <c r="X587" s="4">
        <v>499.5486755371094</v>
      </c>
      <c r="Y587" s="4">
        <v>1998.841796875</v>
      </c>
      <c r="Z587" s="4">
        <v>90.41794586181641</v>
      </c>
      <c r="AA587" s="4">
        <v>101.7119903564453</v>
      </c>
      <c r="AB587" s="4">
        <v>4.901100635528564</v>
      </c>
      <c r="AC587" s="4">
        <v>0.3668768107891083</v>
      </c>
      <c r="AD587" s="4">
        <v>0.2444023489952087</v>
      </c>
      <c r="AE587" s="4">
        <v>0.001054356922395527</v>
      </c>
      <c r="AF587" s="4">
        <v>0.2757589519023895</v>
      </c>
      <c r="AG587" s="4">
        <v>0.0012051040539518</v>
      </c>
      <c r="AH587" s="4">
        <v>0.6666666865348816</v>
      </c>
      <c r="AI587" s="4">
        <v>-0.2195652425289154</v>
      </c>
      <c r="AJ587" s="4">
        <v>2.737391471862793</v>
      </c>
      <c r="AK587" s="4">
        <v>1</v>
      </c>
      <c r="AL587" s="4">
        <v>0</v>
      </c>
      <c r="AM587" s="4">
        <v>0.1599999964237213</v>
      </c>
      <c r="AN587" s="4">
        <v>111115</v>
      </c>
      <c r="AO587" s="4">
        <f>X587*0.000001/(K587*0.0001)</f>
        <v>0.8325811258951822</v>
      </c>
      <c r="AP587" s="4">
        <f>(U587-T587)/(1000-U587)*AO587</f>
        <v>0.004256731415148053</v>
      </c>
      <c r="AQ587" s="4">
        <f>(P587+273.15)</f>
        <v>298.2428535461426</v>
      </c>
      <c r="AR587" s="4">
        <f>(O587+273.15)</f>
        <v>295.0369228363037</v>
      </c>
      <c r="AS587" s="4">
        <f>(Y587*AK587+Z587*AL587)*AM587</f>
        <v>319.8146803515847</v>
      </c>
      <c r="AT587" s="4">
        <f>((AS587+0.00000010773*(AR587^4-AQ587^4))-AP587*44100)/(L587*0.92*2*29.3+0.00000043092*AQ587^3)</f>
        <v>1.091422964687938</v>
      </c>
      <c r="AU587" s="4">
        <f>0.61365*EXP(17.502*J587/(240.97+J587))</f>
        <v>3.197322423598475</v>
      </c>
      <c r="AV587" s="4">
        <f>AU587*1000/AA587</f>
        <v>31.43505905639636</v>
      </c>
      <c r="AW587" s="4">
        <f>(AV587-U587)</f>
        <v>12.45558975707995</v>
      </c>
      <c r="AX587" s="4">
        <f>IF(D587,P587,(O587+P587)/2)</f>
        <v>23.48988819122314</v>
      </c>
      <c r="AY587" s="4">
        <f>0.61365*EXP(17.502*AX587/(240.97+AX587))</f>
        <v>2.904421456204108</v>
      </c>
      <c r="AZ587" s="4">
        <f>IF(AW587&lt;&gt;0,(1000-(AV587+U587)/2)/AW587*AP587,0)</f>
        <v>0.3331380482785758</v>
      </c>
      <c r="BA587" s="4">
        <f>U587*AA587/1000</f>
        <v>1.93043959834252</v>
      </c>
      <c r="BB587" s="4">
        <f>(AY587-BA587)</f>
        <v>0.9739818578615873</v>
      </c>
      <c r="BC587" s="4">
        <f>1/(1.6/F587+1.37/N587)</f>
        <v>0.2117823932088715</v>
      </c>
      <c r="BD587" s="4">
        <f>G587*AA587*0.001</f>
        <v>16.81834470882547</v>
      </c>
      <c r="BE587" s="4">
        <f>G587/S587</f>
        <v>0.8579335871876458</v>
      </c>
      <c r="BF587" s="4">
        <f>(1-AP587*AA587/AU587/F587)*100</f>
        <v>64.12021678449082</v>
      </c>
      <c r="BG587" s="4">
        <f>(S587-E587/(N587/1.35))</f>
        <v>190.3394055458533</v>
      </c>
      <c r="BH587" s="4">
        <f>E587*BF587/100/BG587</f>
        <v>0.01696718090600804</v>
      </c>
    </row>
    <row r="588" ht="16" customHeight="1">
      <c r="A588" s="4">
        <v>547</v>
      </c>
      <c r="B588" t="s" s="2">
        <v>649</v>
      </c>
      <c r="C588" s="4">
        <v>3155.500032220036</v>
      </c>
      <c r="D588" s="4">
        <v>0</v>
      </c>
      <c r="E588" s="4">
        <f>(R588-S588*(1000-T588)/(1000-U588))*AO588</f>
        <v>5.345688532163812</v>
      </c>
      <c r="F588" s="4">
        <f>IF(AZ588&lt;&gt;0,1/(1/AZ588-1/N588),0)</f>
        <v>0.3859308122195724</v>
      </c>
      <c r="G588" s="4">
        <f>((BC588-AP588/2)*S588-E588)/(BC588+AP588/2)</f>
        <v>164.0628306745482</v>
      </c>
      <c r="H588" s="4">
        <f>AP588*1000</f>
        <v>4.344665615090255</v>
      </c>
      <c r="I588" s="4">
        <f>(AU588-BA588)</f>
        <v>1.267853782391513</v>
      </c>
      <c r="J588" s="4">
        <f>(P588+AT588*D588)</f>
        <v>25.09481811523438</v>
      </c>
      <c r="K588" s="4">
        <v>6</v>
      </c>
      <c r="L588" s="4">
        <f>(K588*AI588+AJ588)</f>
        <v>1.420000016689301</v>
      </c>
      <c r="M588" s="4">
        <v>1</v>
      </c>
      <c r="N588" s="4">
        <f>L588*(M588+1)*(M588+1)/(M588*M588+1)</f>
        <v>2.840000033378601</v>
      </c>
      <c r="O588" s="4">
        <v>21.88657569885254</v>
      </c>
      <c r="P588" s="4">
        <v>25.09481811523438</v>
      </c>
      <c r="Q588" s="4">
        <v>20.88765525817871</v>
      </c>
      <c r="R588" s="4">
        <v>199.8122711181641</v>
      </c>
      <c r="S588" s="4">
        <v>192.3875885009766</v>
      </c>
      <c r="T588" s="4">
        <v>13.85419178009033</v>
      </c>
      <c r="U588" s="4">
        <v>18.97357559204102</v>
      </c>
      <c r="V588" s="4">
        <v>53.73299026489258</v>
      </c>
      <c r="W588" s="4">
        <v>73.23629760742188</v>
      </c>
      <c r="X588" s="4">
        <v>499.5404052734375</v>
      </c>
      <c r="Y588" s="4">
        <v>1999.019653320312</v>
      </c>
      <c r="Z588" s="4">
        <v>90.30043029785156</v>
      </c>
      <c r="AA588" s="4">
        <v>101.7121353149414</v>
      </c>
      <c r="AB588" s="4">
        <v>4.901100635528564</v>
      </c>
      <c r="AC588" s="4">
        <v>0.3668768107891083</v>
      </c>
      <c r="AD588" s="4">
        <v>0.2444023489952087</v>
      </c>
      <c r="AE588" s="4">
        <v>0.001054356922395527</v>
      </c>
      <c r="AF588" s="4">
        <v>0.2757589519023895</v>
      </c>
      <c r="AG588" s="4">
        <v>0.0012051040539518</v>
      </c>
      <c r="AH588" s="4">
        <v>0.6666666865348816</v>
      </c>
      <c r="AI588" s="4">
        <v>-0.2195652425289154</v>
      </c>
      <c r="AJ588" s="4">
        <v>2.737391471862793</v>
      </c>
      <c r="AK588" s="4">
        <v>1</v>
      </c>
      <c r="AL588" s="4">
        <v>0</v>
      </c>
      <c r="AM588" s="4">
        <v>0.1599999964237213</v>
      </c>
      <c r="AN588" s="4">
        <v>111115</v>
      </c>
      <c r="AO588" s="4">
        <f>X588*0.000001/(K588*0.0001)</f>
        <v>0.8325673421223957</v>
      </c>
      <c r="AP588" s="4">
        <f>(U588-T588)/(1000-U588)*AO588</f>
        <v>0.004344665615090255</v>
      </c>
      <c r="AQ588" s="4">
        <f>(P588+273.15)</f>
        <v>298.2448181152344</v>
      </c>
      <c r="AR588" s="4">
        <f>(O588+273.15)</f>
        <v>295.0365756988525</v>
      </c>
      <c r="AS588" s="4">
        <f>(Y588*AK588+Z588*AL588)*AM588</f>
        <v>319.8431373821986</v>
      </c>
      <c r="AT588" s="4">
        <f>((AS588+0.00000010773*(AR588^4-AQ588^4))-AP588*44100)/(L588*0.92*2*29.3+0.00000043092*AQ588^3)</f>
        <v>1.047371070820498</v>
      </c>
      <c r="AU588" s="4">
        <f>0.61365*EXP(17.502*J588/(240.97+J588))</f>
        <v>3.197696670417459</v>
      </c>
      <c r="AV588" s="4">
        <f>AU588*1000/AA588</f>
        <v>31.43869372632982</v>
      </c>
      <c r="AW588" s="4">
        <f>(AV588-U588)</f>
        <v>12.46511813428881</v>
      </c>
      <c r="AX588" s="4">
        <f>IF(D588,P588,(O588+P588)/2)</f>
        <v>23.49069690704346</v>
      </c>
      <c r="AY588" s="4">
        <f>0.61365*EXP(17.502*AX588/(240.97+AX588))</f>
        <v>2.904563099451202</v>
      </c>
      <c r="AZ588" s="4">
        <f>IF(AW588&lt;&gt;0,(1000-(AV588+U588)/2)/AW588*AP588,0)</f>
        <v>0.3397603891853362</v>
      </c>
      <c r="BA588" s="4">
        <f>U588*AA588/1000</f>
        <v>1.929842888025945</v>
      </c>
      <c r="BB588" s="4">
        <f>(AY588-BA588)</f>
        <v>0.9747202114252562</v>
      </c>
      <c r="BC588" s="4">
        <f>1/(1.6/F588+1.37/N588)</f>
        <v>0.2160660122676051</v>
      </c>
      <c r="BD588" s="4">
        <f>G588*AA588*0.001</f>
        <v>16.68718083372196</v>
      </c>
      <c r="BE588" s="4">
        <f>G588/S588</f>
        <v>0.8527724265004516</v>
      </c>
      <c r="BF588" s="4">
        <f>(1-AP588*AA588/AU588/F588)*100</f>
        <v>64.1918065987954</v>
      </c>
      <c r="BG588" s="4">
        <f>(S588-E588/(N588/1.35))</f>
        <v>189.8465041933698</v>
      </c>
      <c r="BH588" s="4">
        <f>E588*BF588/100/BG588</f>
        <v>0.01807509734519737</v>
      </c>
    </row>
    <row r="589" ht="16" customHeight="1">
      <c r="A589" s="4">
        <v>548</v>
      </c>
      <c r="B589" t="s" s="2">
        <v>650</v>
      </c>
      <c r="C589" s="4">
        <v>3160.500032108277</v>
      </c>
      <c r="D589" s="4">
        <v>0</v>
      </c>
      <c r="E589" s="4">
        <f>(R589-S589*(1000-T589)/(1000-U589))*AO589</f>
        <v>5.950497149206925</v>
      </c>
      <c r="F589" s="4">
        <f>IF(AZ589&lt;&gt;0,1/(1/AZ589-1/N589),0)</f>
        <v>0.3961356851812288</v>
      </c>
      <c r="G589" s="4">
        <f>((BC589-AP589/2)*S589-E589)/(BC589+AP589/2)</f>
        <v>161.1116686077594</v>
      </c>
      <c r="H589" s="4">
        <f>AP589*1000</f>
        <v>4.447967577439493</v>
      </c>
      <c r="I589" s="4">
        <f>(AU589-BA589)</f>
        <v>1.268557100267022</v>
      </c>
      <c r="J589" s="4">
        <f>(P589+AT589*D589)</f>
        <v>25.09806060791016</v>
      </c>
      <c r="K589" s="4">
        <v>6</v>
      </c>
      <c r="L589" s="4">
        <f>(K589*AI589+AJ589)</f>
        <v>1.420000016689301</v>
      </c>
      <c r="M589" s="4">
        <v>1</v>
      </c>
      <c r="N589" s="4">
        <f>L589*(M589+1)*(M589+1)/(M589*M589+1)</f>
        <v>2.840000033378601</v>
      </c>
      <c r="O589" s="4">
        <v>21.88687896728516</v>
      </c>
      <c r="P589" s="4">
        <v>25.09806060791016</v>
      </c>
      <c r="Q589" s="4">
        <v>20.8883228302002</v>
      </c>
      <c r="R589" s="4">
        <v>199.7333984375</v>
      </c>
      <c r="S589" s="4">
        <v>191.5626678466797</v>
      </c>
      <c r="T589" s="4">
        <v>13.73154735565186</v>
      </c>
      <c r="U589" s="4">
        <v>18.97275161743164</v>
      </c>
      <c r="V589" s="4">
        <v>53.06948852539062</v>
      </c>
      <c r="W589" s="4">
        <v>73.23080444335938</v>
      </c>
      <c r="X589" s="4">
        <v>499.5314636230469</v>
      </c>
      <c r="Y589" s="4">
        <v>1999.247192382812</v>
      </c>
      <c r="Z589" s="4">
        <v>90.20954132080078</v>
      </c>
      <c r="AA589" s="4">
        <v>101.712043762207</v>
      </c>
      <c r="AB589" s="4">
        <v>4.901100635528564</v>
      </c>
      <c r="AC589" s="4">
        <v>0.3668768107891083</v>
      </c>
      <c r="AD589" s="4">
        <v>0.2444023489952087</v>
      </c>
      <c r="AE589" s="4">
        <v>0.001054356922395527</v>
      </c>
      <c r="AF589" s="4">
        <v>0.2757589519023895</v>
      </c>
      <c r="AG589" s="4">
        <v>0.0012051040539518</v>
      </c>
      <c r="AH589" s="4">
        <v>0.6666666865348816</v>
      </c>
      <c r="AI589" s="4">
        <v>-0.2195652425289154</v>
      </c>
      <c r="AJ589" s="4">
        <v>2.737391471862793</v>
      </c>
      <c r="AK589" s="4">
        <v>1</v>
      </c>
      <c r="AL589" s="4">
        <v>0</v>
      </c>
      <c r="AM589" s="4">
        <v>0.1599999964237213</v>
      </c>
      <c r="AN589" s="4">
        <v>111115</v>
      </c>
      <c r="AO589" s="4">
        <f>X589*0.000001/(K589*0.0001)</f>
        <v>0.8325524393717447</v>
      </c>
      <c r="AP589" s="4">
        <f>(U589-T589)/(1000-U589)*AO589</f>
        <v>0.004447967577439493</v>
      </c>
      <c r="AQ589" s="4">
        <f>(P589+273.15)</f>
        <v>298.2480606079101</v>
      </c>
      <c r="AR589" s="4">
        <f>(O589+273.15)</f>
        <v>295.0368789672851</v>
      </c>
      <c r="AS589" s="4">
        <f>(Y589*AK589+Z589*AL589)*AM589</f>
        <v>319.8795436313849</v>
      </c>
      <c r="AT589" s="4">
        <f>((AS589+0.00000010773*(AR589^4-AQ589^4))-AP589*44100)/(L589*0.92*2*29.3+0.00000043092*AQ589^3)</f>
        <v>0.9956213726855976</v>
      </c>
      <c r="AU589" s="4">
        <f>0.61365*EXP(17.502*J589/(240.97+J589))</f>
        <v>3.198314443068713</v>
      </c>
      <c r="AV589" s="4">
        <f>AU589*1000/AA589</f>
        <v>31.4447957662326</v>
      </c>
      <c r="AW589" s="4">
        <f>(AV589-U589)</f>
        <v>12.47204414880096</v>
      </c>
      <c r="AX589" s="4">
        <f>IF(D589,P589,(O589+P589)/2)</f>
        <v>23.49246978759766</v>
      </c>
      <c r="AY589" s="4">
        <f>0.61365*EXP(17.502*AX589/(240.97+AX589))</f>
        <v>2.904873633321769</v>
      </c>
      <c r="AZ589" s="4">
        <f>IF(AW589&lt;&gt;0,(1000-(AV589+U589)/2)/AW589*AP589,0)</f>
        <v>0.3476446777818738</v>
      </c>
      <c r="BA589" s="4">
        <f>U589*AA589/1000</f>
        <v>1.929757342801691</v>
      </c>
      <c r="BB589" s="4">
        <f>(AY589-BA589)</f>
        <v>0.9751162905200779</v>
      </c>
      <c r="BC589" s="4">
        <f>1/(1.6/F589+1.37/N589)</f>
        <v>0.2211697259369771</v>
      </c>
      <c r="BD589" s="4">
        <f>G589*AA589*0.001</f>
        <v>16.38699708803463</v>
      </c>
      <c r="BE589" s="4">
        <f>G589/S589</f>
        <v>0.8410389687029615</v>
      </c>
      <c r="BF589" s="4">
        <f>(1-AP589*AA589/AU589/F589)*100</f>
        <v>64.29172524751388</v>
      </c>
      <c r="BG589" s="4">
        <f>(S589-E589/(N589/1.35))</f>
        <v>188.7340864885757</v>
      </c>
      <c r="BH589" s="4">
        <f>E589*BF589/100/BG589</f>
        <v>0.0202701978704882</v>
      </c>
    </row>
    <row r="590" ht="16" customHeight="1">
      <c r="A590" s="4">
        <v>549</v>
      </c>
      <c r="B590" t="s" s="2">
        <v>651</v>
      </c>
      <c r="C590" s="4">
        <v>3166.000031985343</v>
      </c>
      <c r="D590" s="4">
        <v>0</v>
      </c>
      <c r="E590" s="4">
        <f>(R590-S590*(1000-T590)/(1000-U590))*AO590</f>
        <v>6.168939193841311</v>
      </c>
      <c r="F590" s="4">
        <f>IF(AZ590&lt;&gt;0,1/(1/AZ590-1/N590),0)</f>
        <v>0.3952350314507179</v>
      </c>
      <c r="G590" s="4">
        <f>((BC590-AP590/2)*S590-E590)/(BC590+AP590/2)</f>
        <v>159.6106121151021</v>
      </c>
      <c r="H590" s="4">
        <f>AP590*1000</f>
        <v>4.444989611688465</v>
      </c>
      <c r="I590" s="4">
        <f>(AU590-BA590)</f>
        <v>1.270232418886806</v>
      </c>
      <c r="J590" s="4">
        <f>(P590+AT590*D590)</f>
        <v>25.10614585876465</v>
      </c>
      <c r="K590" s="4">
        <v>6</v>
      </c>
      <c r="L590" s="4">
        <f>(K590*AI590+AJ590)</f>
        <v>1.420000016689301</v>
      </c>
      <c r="M590" s="4">
        <v>1</v>
      </c>
      <c r="N590" s="4">
        <f>L590*(M590+1)*(M590+1)/(M590*M590+1)</f>
        <v>2.840000033378601</v>
      </c>
      <c r="O590" s="4">
        <v>21.88751983642578</v>
      </c>
      <c r="P590" s="4">
        <v>25.10614585876465</v>
      </c>
      <c r="Q590" s="4">
        <v>20.88921165466309</v>
      </c>
      <c r="R590" s="4">
        <v>199.5212249755859</v>
      </c>
      <c r="S590" s="4">
        <v>191.0910339355469</v>
      </c>
      <c r="T590" s="4">
        <v>13.73357200622559</v>
      </c>
      <c r="U590" s="4">
        <v>18.9714527130127</v>
      </c>
      <c r="V590" s="4">
        <v>53.03048324584961</v>
      </c>
      <c r="W590" s="4">
        <v>73.22193145751953</v>
      </c>
      <c r="X590" s="4">
        <v>499.5144348144531</v>
      </c>
      <c r="Y590" s="4">
        <v>1999.252563476562</v>
      </c>
      <c r="Z590" s="4">
        <v>90.24259948730469</v>
      </c>
      <c r="AA590" s="4">
        <v>101.7119216918945</v>
      </c>
      <c r="AB590" s="4">
        <v>4.901100635528564</v>
      </c>
      <c r="AC590" s="4">
        <v>0.3668768107891083</v>
      </c>
      <c r="AD590" s="4">
        <v>0.2444023489952087</v>
      </c>
      <c r="AE590" s="4">
        <v>0.001054356922395527</v>
      </c>
      <c r="AF590" s="4">
        <v>0.2757589519023895</v>
      </c>
      <c r="AG590" s="4">
        <v>0.0012051040539518</v>
      </c>
      <c r="AH590" s="4">
        <v>0.6666666865348816</v>
      </c>
      <c r="AI590" s="4">
        <v>-0.2195652425289154</v>
      </c>
      <c r="AJ590" s="4">
        <v>2.737391471862793</v>
      </c>
      <c r="AK590" s="4">
        <v>1</v>
      </c>
      <c r="AL590" s="4">
        <v>0</v>
      </c>
      <c r="AM590" s="4">
        <v>0.1599999964237213</v>
      </c>
      <c r="AN590" s="4">
        <v>111115</v>
      </c>
      <c r="AO590" s="4">
        <f>X590*0.000001/(K590*0.0001)</f>
        <v>0.8325240580240884</v>
      </c>
      <c r="AP590" s="4">
        <f>(U590-T590)/(1000-U590)*AO590</f>
        <v>0.004444989611688465</v>
      </c>
      <c r="AQ590" s="4">
        <f>(P590+273.15)</f>
        <v>298.2561458587646</v>
      </c>
      <c r="AR590" s="4">
        <f>(O590+273.15)</f>
        <v>295.0375198364258</v>
      </c>
      <c r="AS590" s="4">
        <f>(Y590*AK590+Z590*AL590)*AM590</f>
        <v>319.8804030063657</v>
      </c>
      <c r="AT590" s="4">
        <f>((AS590+0.00000010773*(AR590^4-AQ590^4))-AP590*44100)/(L590*0.92*2*29.3+0.00000043092*AQ590^3)</f>
        <v>0.9961432440858881</v>
      </c>
      <c r="AU590" s="4">
        <f>0.61365*EXP(17.502*J590/(240.97+J590))</f>
        <v>3.199855331614233</v>
      </c>
      <c r="AV590" s="4">
        <f>AU590*1000/AA590</f>
        <v>31.45998304217697</v>
      </c>
      <c r="AW590" s="4">
        <f>(AV590-U590)</f>
        <v>12.48853032916427</v>
      </c>
      <c r="AX590" s="4">
        <f>IF(D590,P590,(O590+P590)/2)</f>
        <v>23.49683284759521</v>
      </c>
      <c r="AY590" s="4">
        <f>0.61365*EXP(17.502*AX590/(240.97+AX590))</f>
        <v>2.905637981005727</v>
      </c>
      <c r="AZ590" s="4">
        <f>IF(AW590&lt;&gt;0,(1000-(AV590+U590)/2)/AW590*AP590,0)</f>
        <v>0.3469508335622744</v>
      </c>
      <c r="BA590" s="4">
        <f>U590*AA590/1000</f>
        <v>1.929622912727427</v>
      </c>
      <c r="BB590" s="4">
        <f>(AY590-BA590)</f>
        <v>0.9760150682782995</v>
      </c>
      <c r="BC590" s="4">
        <f>1/(1.6/F590+1.37/N590)</f>
        <v>0.2207204153813889</v>
      </c>
      <c r="BD590" s="4">
        <f>G590*AA590*0.001</f>
        <v>16.23430208064662</v>
      </c>
      <c r="BE590" s="4">
        <f>G590/S590</f>
        <v>0.835259555761979</v>
      </c>
      <c r="BF590" s="4">
        <f>(1-AP590*AA590/AU590/F590)*100</f>
        <v>64.25158137222797</v>
      </c>
      <c r="BG590" s="4">
        <f>(S590-E590/(N590/1.35))</f>
        <v>188.1586156912491</v>
      </c>
      <c r="BH590" s="4">
        <f>E590*BF590/100/BG590</f>
        <v>0.02106542382538668</v>
      </c>
    </row>
    <row r="591" ht="16" customHeight="1">
      <c r="A591" s="4">
        <v>550</v>
      </c>
      <c r="B591" t="s" s="2">
        <v>652</v>
      </c>
      <c r="C591" s="4">
        <v>3171.000031873584</v>
      </c>
      <c r="D591" s="4">
        <v>0</v>
      </c>
      <c r="E591" s="4">
        <f>(R591-S591*(1000-T591)/(1000-U591))*AO591</f>
        <v>6.271619579889915</v>
      </c>
      <c r="F591" s="4">
        <f>IF(AZ591&lt;&gt;0,1/(1/AZ591-1/N591),0)</f>
        <v>0.3945679135042997</v>
      </c>
      <c r="G591" s="4">
        <f>((BC591-AP591/2)*S591-E591)/(BC591+AP591/2)</f>
        <v>158.8985753854697</v>
      </c>
      <c r="H591" s="4">
        <f>AP591*1000</f>
        <v>4.441171558135363</v>
      </c>
      <c r="I591" s="4">
        <f>(AU591-BA591)</f>
        <v>1.27101388437606</v>
      </c>
      <c r="J591" s="4">
        <f>(P591+AT591*D591)</f>
        <v>25.11022567749023</v>
      </c>
      <c r="K591" s="4">
        <v>6</v>
      </c>
      <c r="L591" s="4">
        <f>(K591*AI591+AJ591)</f>
        <v>1.420000016689301</v>
      </c>
      <c r="M591" s="4">
        <v>1</v>
      </c>
      <c r="N591" s="4">
        <f>L591*(M591+1)*(M591+1)/(M591*M591+1)</f>
        <v>2.840000033378601</v>
      </c>
      <c r="O591" s="4">
        <v>21.88708305358887</v>
      </c>
      <c r="P591" s="4">
        <v>25.11022567749023</v>
      </c>
      <c r="Q591" s="4">
        <v>20.88789176940918</v>
      </c>
      <c r="R591" s="4">
        <v>199.4317321777344</v>
      </c>
      <c r="S591" s="4">
        <v>190.880126953125</v>
      </c>
      <c r="T591" s="4">
        <v>13.73807621002197</v>
      </c>
      <c r="U591" s="4">
        <v>18.97150611877441</v>
      </c>
      <c r="V591" s="4">
        <v>53.02283477783203</v>
      </c>
      <c r="W591" s="4">
        <v>73.22189331054688</v>
      </c>
      <c r="X591" s="4">
        <v>499.5097961425781</v>
      </c>
      <c r="Y591" s="4">
        <v>1999.307983398438</v>
      </c>
      <c r="Z591" s="4">
        <v>90.22332763671875</v>
      </c>
      <c r="AA591" s="4">
        <v>101.7114410400391</v>
      </c>
      <c r="AB591" s="4">
        <v>4.901100635528564</v>
      </c>
      <c r="AC591" s="4">
        <v>0.3668768107891083</v>
      </c>
      <c r="AD591" s="4">
        <v>0.2444023489952087</v>
      </c>
      <c r="AE591" s="4">
        <v>0.001054356922395527</v>
      </c>
      <c r="AF591" s="4">
        <v>0.2757589519023895</v>
      </c>
      <c r="AG591" s="4">
        <v>0.0012051040539518</v>
      </c>
      <c r="AH591" s="4">
        <v>0.6666666865348816</v>
      </c>
      <c r="AI591" s="4">
        <v>-0.2195652425289154</v>
      </c>
      <c r="AJ591" s="4">
        <v>2.737391471862793</v>
      </c>
      <c r="AK591" s="4">
        <v>1</v>
      </c>
      <c r="AL591" s="4">
        <v>0</v>
      </c>
      <c r="AM591" s="4">
        <v>0.1599999964237213</v>
      </c>
      <c r="AN591" s="4">
        <v>111115</v>
      </c>
      <c r="AO591" s="4">
        <f>X591*0.000001/(K591*0.0001)</f>
        <v>0.8325163269042967</v>
      </c>
      <c r="AP591" s="4">
        <f>(U591-T591)/(1000-U591)*AO591</f>
        <v>0.004441171558135363</v>
      </c>
      <c r="AQ591" s="4">
        <f>(P591+273.15)</f>
        <v>298.2602256774902</v>
      </c>
      <c r="AR591" s="4">
        <f>(O591+273.15)</f>
        <v>295.0370830535888</v>
      </c>
      <c r="AS591" s="4">
        <f>(Y591*AK591+Z591*AL591)*AM591</f>
        <v>319.8892701936675</v>
      </c>
      <c r="AT591" s="4">
        <f>((AS591+0.00000010773*(AR591^4-AQ591^4))-AP591*44100)/(L591*0.92*2*29.3+0.00000043092*AQ591^3)</f>
        <v>0.9975672473714816</v>
      </c>
      <c r="AU591" s="4">
        <f>0.61365*EXP(17.502*J591/(240.97+J591))</f>
        <v>3.200633110416524</v>
      </c>
      <c r="AV591" s="4">
        <f>AU591*1000/AA591</f>
        <v>31.46777862636499</v>
      </c>
      <c r="AW591" s="4">
        <f>(AV591-U591)</f>
        <v>12.49627250759057</v>
      </c>
      <c r="AX591" s="4">
        <f>IF(D591,P591,(O591+P591)/2)</f>
        <v>23.49865436553955</v>
      </c>
      <c r="AY591" s="4">
        <f>0.61365*EXP(17.502*AX591/(240.97+AX591))</f>
        <v>2.905957137764226</v>
      </c>
      <c r="AZ591" s="4">
        <f>IF(AW591&lt;&gt;0,(1000-(AV591+U591)/2)/AW591*AP591,0)</f>
        <v>0.3464366511769257</v>
      </c>
      <c r="BA591" s="4">
        <f>U591*AA591/1000</f>
        <v>1.929619226040464</v>
      </c>
      <c r="BB591" s="4">
        <f>(AY591-BA591)</f>
        <v>0.9763379117237621</v>
      </c>
      <c r="BC591" s="4">
        <f>1/(1.6/F591+1.37/N591)</f>
        <v>0.2203874686071236</v>
      </c>
      <c r="BD591" s="4">
        <f>G591*AA591*0.001</f>
        <v>16.1618030816654</v>
      </c>
      <c r="BE591" s="4">
        <f>G591/S591</f>
        <v>0.8324521673463203</v>
      </c>
      <c r="BF591" s="4">
        <f>(1-AP591*AA591/AU591/F591)*100</f>
        <v>64.23076118048508</v>
      </c>
      <c r="BG591" s="4">
        <f>(S591-E591/(N591/1.35))</f>
        <v>187.8988993709623</v>
      </c>
      <c r="BH591" s="4">
        <f>E591*BF591/100/BG591</f>
        <v>0.02143870457992775</v>
      </c>
    </row>
    <row r="592" ht="16" customHeight="1">
      <c r="A592" s="4">
        <v>551</v>
      </c>
      <c r="B592" t="s" s="2">
        <v>653</v>
      </c>
      <c r="C592" s="4">
        <v>3176.000031761825</v>
      </c>
      <c r="D592" s="4">
        <v>0</v>
      </c>
      <c r="E592" s="4">
        <f>(R592-S592*(1000-T592)/(1000-U592))*AO592</f>
        <v>6.348636643322395</v>
      </c>
      <c r="F592" s="4">
        <f>IF(AZ592&lt;&gt;0,1/(1/AZ592-1/N592),0)</f>
        <v>0.3941711751103182</v>
      </c>
      <c r="G592" s="4">
        <f>((BC592-AP592/2)*S592-E592)/(BC592+AP592/2)</f>
        <v>158.4645872717272</v>
      </c>
      <c r="H592" s="4">
        <f>AP592*1000</f>
        <v>4.437407507177893</v>
      </c>
      <c r="I592" s="4">
        <f>(AU592-BA592)</f>
        <v>1.271058868454001</v>
      </c>
      <c r="J592" s="4">
        <f>(P592+AT592*D592)</f>
        <v>25.11105346679688</v>
      </c>
      <c r="K592" s="4">
        <v>6</v>
      </c>
      <c r="L592" s="4">
        <f>(K592*AI592+AJ592)</f>
        <v>1.420000016689301</v>
      </c>
      <c r="M592" s="4">
        <v>1</v>
      </c>
      <c r="N592" s="4">
        <f>L592*(M592+1)*(M592+1)/(M592*M592+1)</f>
        <v>2.840000033378601</v>
      </c>
      <c r="O592" s="4">
        <v>21.88627052307129</v>
      </c>
      <c r="P592" s="4">
        <v>25.11105346679688</v>
      </c>
      <c r="Q592" s="4">
        <v>20.88726615905762</v>
      </c>
      <c r="R592" s="4">
        <v>199.4595031738281</v>
      </c>
      <c r="S592" s="4">
        <v>190.8166809082031</v>
      </c>
      <c r="T592" s="4">
        <v>13.74365901947021</v>
      </c>
      <c r="U592" s="4">
        <v>18.97259140014648</v>
      </c>
      <c r="V592" s="4">
        <v>53.04391479492188</v>
      </c>
      <c r="W592" s="4">
        <v>73.22917938232422</v>
      </c>
      <c r="X592" s="4">
        <v>499.5151672363281</v>
      </c>
      <c r="Y592" s="4">
        <v>1999.369262695312</v>
      </c>
      <c r="Z592" s="4">
        <v>90.28641510009766</v>
      </c>
      <c r="AA592" s="4">
        <v>101.7115707397461</v>
      </c>
      <c r="AB592" s="4">
        <v>4.901100635528564</v>
      </c>
      <c r="AC592" s="4">
        <v>0.3668768107891083</v>
      </c>
      <c r="AD592" s="4">
        <v>0.2444023489952087</v>
      </c>
      <c r="AE592" s="4">
        <v>0.001054356922395527</v>
      </c>
      <c r="AF592" s="4">
        <v>0.2757589519023895</v>
      </c>
      <c r="AG592" s="4">
        <v>0.0012051040539518</v>
      </c>
      <c r="AH592" s="4">
        <v>1</v>
      </c>
      <c r="AI592" s="4">
        <v>-0.2195652425289154</v>
      </c>
      <c r="AJ592" s="4">
        <v>2.737391471862793</v>
      </c>
      <c r="AK592" s="4">
        <v>1</v>
      </c>
      <c r="AL592" s="4">
        <v>0</v>
      </c>
      <c r="AM592" s="4">
        <v>0.1599999964237213</v>
      </c>
      <c r="AN592" s="4">
        <v>111115</v>
      </c>
      <c r="AO592" s="4">
        <f>X592*0.000001/(K592*0.0001)</f>
        <v>0.8325252787272135</v>
      </c>
      <c r="AP592" s="4">
        <f>(U592-T592)/(1000-U592)*AO592</f>
        <v>0.004437407507177893</v>
      </c>
      <c r="AQ592" s="4">
        <f>(P592+273.15)</f>
        <v>298.2610534667969</v>
      </c>
      <c r="AR592" s="4">
        <f>(O592+273.15)</f>
        <v>295.0362705230713</v>
      </c>
      <c r="AS592" s="4">
        <f>(Y592*AK592+Z592*AL592)*AM592</f>
        <v>319.8990748809483</v>
      </c>
      <c r="AT592" s="4">
        <f>((AS592+0.00000010773*(AR592^4-AQ592^4))-AP592*44100)/(L592*0.92*2*29.3+0.00000043092*AQ592^3)</f>
        <v>0.9993543803439099</v>
      </c>
      <c r="AU592" s="4">
        <f>0.61365*EXP(17.502*J592/(240.97+J592))</f>
        <v>3.200790940766298</v>
      </c>
      <c r="AV592" s="4">
        <f>AU592*1000/AA592</f>
        <v>31.46929024384358</v>
      </c>
      <c r="AW592" s="4">
        <f>(AV592-U592)</f>
        <v>12.4966988436971</v>
      </c>
      <c r="AX592" s="4">
        <f>IF(D592,P592,(O592+P592)/2)</f>
        <v>23.49866199493408</v>
      </c>
      <c r="AY592" s="4">
        <f>0.61365*EXP(17.502*AX592/(240.97+AX592))</f>
        <v>2.905958474610936</v>
      </c>
      <c r="AZ592" s="4">
        <f>IF(AW592&lt;&gt;0,(1000-(AV592+U592)/2)/AW592*AP592,0)</f>
        <v>0.3461307637430913</v>
      </c>
      <c r="BA592" s="4">
        <f>U592*AA592/1000</f>
        <v>1.929732072312297</v>
      </c>
      <c r="BB592" s="4">
        <f>(AY592-BA592)</f>
        <v>0.9762264022986384</v>
      </c>
      <c r="BC592" s="4">
        <f>1/(1.6/F592+1.37/N592)</f>
        <v>0.2201894067238946</v>
      </c>
      <c r="BD592" s="4">
        <f>G592*AA592*0.001</f>
        <v>16.11768207803295</v>
      </c>
      <c r="BE592" s="4">
        <f>G592/S592</f>
        <v>0.8304545835170478</v>
      </c>
      <c r="BF592" s="4">
        <f>(1-AP592*AA592/AU592/F592)*100</f>
        <v>64.22682363016779</v>
      </c>
      <c r="BG592" s="4">
        <f>(S592-E592/(N592/1.35))</f>
        <v>187.7988431026559</v>
      </c>
      <c r="BH592" s="4">
        <f>E592*BF592/100/BG592</f>
        <v>0.02171220861886776</v>
      </c>
    </row>
    <row r="593" ht="16" customHeight="1">
      <c r="A593" s="4">
        <v>552</v>
      </c>
      <c r="B593" t="s" s="2">
        <v>654</v>
      </c>
      <c r="C593" s="4">
        <v>3181.500031638891</v>
      </c>
      <c r="D593" s="4">
        <v>0</v>
      </c>
      <c r="E593" s="4">
        <f>(R593-S593*(1000-T593)/(1000-U593))*AO593</f>
        <v>6.461858370121417</v>
      </c>
      <c r="F593" s="4">
        <f>IF(AZ593&lt;&gt;0,1/(1/AZ593-1/N593),0)</f>
        <v>0.3938477447203146</v>
      </c>
      <c r="G593" s="4">
        <f>((BC593-AP593/2)*S593-E593)/(BC593+AP593/2)</f>
        <v>157.9333414981579</v>
      </c>
      <c r="H593" s="4">
        <f>AP593*1000</f>
        <v>4.433614610811742</v>
      </c>
      <c r="I593" s="4">
        <f>(AU593-BA593)</f>
        <v>1.270890177167054</v>
      </c>
      <c r="J593" s="4">
        <f>(P593+AT593*D593)</f>
        <v>25.11141395568848</v>
      </c>
      <c r="K593" s="4">
        <v>6</v>
      </c>
      <c r="L593" s="4">
        <f>(K593*AI593+AJ593)</f>
        <v>1.420000016689301</v>
      </c>
      <c r="M593" s="4">
        <v>1</v>
      </c>
      <c r="N593" s="4">
        <f>L593*(M593+1)*(M593+1)/(M593*M593+1)</f>
        <v>2.840000033378601</v>
      </c>
      <c r="O593" s="4">
        <v>21.88542938232422</v>
      </c>
      <c r="P593" s="4">
        <v>25.11141395568848</v>
      </c>
      <c r="Q593" s="4">
        <v>20.88666152954102</v>
      </c>
      <c r="R593" s="4">
        <v>199.5933074951172</v>
      </c>
      <c r="S593" s="4">
        <v>190.8153839111328</v>
      </c>
      <c r="T593" s="4">
        <v>13.7504301071167</v>
      </c>
      <c r="U593" s="4">
        <v>18.97486877441406</v>
      </c>
      <c r="V593" s="4">
        <v>53.07106018066406</v>
      </c>
      <c r="W593" s="4">
        <v>73.2406005859375</v>
      </c>
      <c r="X593" s="4">
        <v>499.5163269042969</v>
      </c>
      <c r="Y593" s="4">
        <v>1999.4482421875</v>
      </c>
      <c r="Z593" s="4">
        <v>90.25299835205078</v>
      </c>
      <c r="AA593" s="4">
        <v>101.7118759155273</v>
      </c>
      <c r="AB593" s="4">
        <v>4.901100635528564</v>
      </c>
      <c r="AC593" s="4">
        <v>0.3668768107891083</v>
      </c>
      <c r="AD593" s="4">
        <v>0.2444023489952087</v>
      </c>
      <c r="AE593" s="4">
        <v>0.001054356922395527</v>
      </c>
      <c r="AF593" s="4">
        <v>0.2757589519023895</v>
      </c>
      <c r="AG593" s="4">
        <v>0.0012051040539518</v>
      </c>
      <c r="AH593" s="4">
        <v>1</v>
      </c>
      <c r="AI593" s="4">
        <v>-0.2195652425289154</v>
      </c>
      <c r="AJ593" s="4">
        <v>2.737391471862793</v>
      </c>
      <c r="AK593" s="4">
        <v>1</v>
      </c>
      <c r="AL593" s="4">
        <v>0</v>
      </c>
      <c r="AM593" s="4">
        <v>0.1599999964237213</v>
      </c>
      <c r="AN593" s="4">
        <v>111115</v>
      </c>
      <c r="AO593" s="4">
        <f>X593*0.000001/(K593*0.0001)</f>
        <v>0.8325272115071615</v>
      </c>
      <c r="AP593" s="4">
        <f>(U593-T593)/(1000-U593)*AO593</f>
        <v>0.004433614610811742</v>
      </c>
      <c r="AQ593" s="4">
        <f>(P593+273.15)</f>
        <v>298.2614139556885</v>
      </c>
      <c r="AR593" s="4">
        <f>(O593+273.15)</f>
        <v>295.0354293823242</v>
      </c>
      <c r="AS593" s="4">
        <f>(Y593*AK593+Z593*AL593)*AM593</f>
        <v>319.9117115994159</v>
      </c>
      <c r="AT593" s="4">
        <f>((AS593+0.00000010773*(AR593^4-AQ593^4))-AP593*44100)/(L593*0.92*2*29.3+0.00000043092*AQ593^3)</f>
        <v>1.00124588968327</v>
      </c>
      <c r="AU593" s="4">
        <f>0.61365*EXP(17.502*J593/(240.97+J593))</f>
        <v>3.200859675463671</v>
      </c>
      <c r="AV593" s="4">
        <f>AU593*1000/AA593</f>
        <v>31.46987160203411</v>
      </c>
      <c r="AW593" s="4">
        <f>(AV593-U593)</f>
        <v>12.49500282762004</v>
      </c>
      <c r="AX593" s="4">
        <f>IF(D593,P593,(O593+P593)/2)</f>
        <v>23.49842166900635</v>
      </c>
      <c r="AY593" s="4">
        <f>0.61365*EXP(17.502*AX593/(240.97+AX593))</f>
        <v>2.905916364197958</v>
      </c>
      <c r="AZ593" s="4">
        <f>IF(AW593&lt;&gt;0,(1000-(AV593+U593)/2)/AW593*AP593,0)</f>
        <v>0.3458813416410496</v>
      </c>
      <c r="BA593" s="4">
        <f>U593*AA593/1000</f>
        <v>1.929969498296618</v>
      </c>
      <c r="BB593" s="4">
        <f>(AY593-BA593)</f>
        <v>0.9759468659013404</v>
      </c>
      <c r="BC593" s="4">
        <f>1/(1.6/F593+1.37/N593)</f>
        <v>0.220027910720804</v>
      </c>
      <c r="BD593" s="4">
        <f>G593*AA593*0.001</f>
        <v>16.06369643338525</v>
      </c>
      <c r="BE593" s="4">
        <f>G593/S593</f>
        <v>0.8276761457121885</v>
      </c>
      <c r="BF593" s="4">
        <f>(1-AP593*AA593/AU593/F593)*100</f>
        <v>64.22870970472178</v>
      </c>
      <c r="BG593" s="4">
        <f>(S593-E593/(N593/1.35))</f>
        <v>187.7437259191834</v>
      </c>
      <c r="BH593" s="4">
        <f>E593*BF593/100/BG593</f>
        <v>0.02210656166407462</v>
      </c>
    </row>
    <row r="594" ht="16" customHeight="1">
      <c r="A594" s="4">
        <v>553</v>
      </c>
      <c r="B594" t="s" s="2">
        <v>655</v>
      </c>
      <c r="C594" s="4">
        <v>3186.500031527132</v>
      </c>
      <c r="D594" s="4">
        <v>0</v>
      </c>
      <c r="E594" s="4">
        <f>(R594-S594*(1000-T594)/(1000-U594))*AO594</f>
        <v>6.528494815987449</v>
      </c>
      <c r="F594" s="4">
        <f>IF(AZ594&lt;&gt;0,1/(1/AZ594-1/N594),0)</f>
        <v>0.3934920561453054</v>
      </c>
      <c r="G594" s="4">
        <f>((BC594-AP594/2)*S594-E594)/(BC594+AP594/2)</f>
        <v>157.669950199050</v>
      </c>
      <c r="H594" s="4">
        <f>AP594*1000</f>
        <v>4.430186804686566</v>
      </c>
      <c r="I594" s="4">
        <f>(AU594-BA594)</f>
        <v>1.270916746615379</v>
      </c>
      <c r="J594" s="4">
        <f>(P594+AT594*D594)</f>
        <v>25.11249732971191</v>
      </c>
      <c r="K594" s="4">
        <v>6</v>
      </c>
      <c r="L594" s="4">
        <f>(K594*AI594+AJ594)</f>
        <v>1.420000016689301</v>
      </c>
      <c r="M594" s="4">
        <v>1</v>
      </c>
      <c r="N594" s="4">
        <f>L594*(M594+1)*(M594+1)/(M594*M594+1)</f>
        <v>2.840000033378601</v>
      </c>
      <c r="O594" s="4">
        <v>21.88397789001465</v>
      </c>
      <c r="P594" s="4">
        <v>25.11249732971191</v>
      </c>
      <c r="Q594" s="4">
        <v>20.88684463500977</v>
      </c>
      <c r="R594" s="4">
        <v>199.7345886230469</v>
      </c>
      <c r="S594" s="4">
        <v>190.8769073486328</v>
      </c>
      <c r="T594" s="4">
        <v>13.75609397888184</v>
      </c>
      <c r="U594" s="4">
        <v>18.97658729553223</v>
      </c>
      <c r="V594" s="4">
        <v>53.09786605834961</v>
      </c>
      <c r="W594" s="4">
        <v>73.25371551513672</v>
      </c>
      <c r="X594" s="4">
        <v>499.5064697265625</v>
      </c>
      <c r="Y594" s="4">
        <v>1999.533935546875</v>
      </c>
      <c r="Z594" s="4">
        <v>90.25381469726562</v>
      </c>
      <c r="AA594" s="4">
        <v>101.7121505737305</v>
      </c>
      <c r="AB594" s="4">
        <v>4.901100635528564</v>
      </c>
      <c r="AC594" s="4">
        <v>0.3668768107891083</v>
      </c>
      <c r="AD594" s="4">
        <v>0.2444023489952087</v>
      </c>
      <c r="AE594" s="4">
        <v>0.001054356922395527</v>
      </c>
      <c r="AF594" s="4">
        <v>0.2757589519023895</v>
      </c>
      <c r="AG594" s="4">
        <v>0.0012051040539518</v>
      </c>
      <c r="AH594" s="4">
        <v>0.6666666865348816</v>
      </c>
      <c r="AI594" s="4">
        <v>-0.2195652425289154</v>
      </c>
      <c r="AJ594" s="4">
        <v>2.737391471862793</v>
      </c>
      <c r="AK594" s="4">
        <v>1</v>
      </c>
      <c r="AL594" s="4">
        <v>0</v>
      </c>
      <c r="AM594" s="4">
        <v>0.1599999964237213</v>
      </c>
      <c r="AN594" s="4">
        <v>111115</v>
      </c>
      <c r="AO594" s="4">
        <f>X594*0.000001/(K594*0.0001)</f>
        <v>0.832510782877604</v>
      </c>
      <c r="AP594" s="4">
        <f>(U594-T594)/(1000-U594)*AO594</f>
        <v>0.004430186804686567</v>
      </c>
      <c r="AQ594" s="4">
        <f>(P594+273.15)</f>
        <v>298.2624973297119</v>
      </c>
      <c r="AR594" s="4">
        <f>(O594+273.15)</f>
        <v>295.0339778900146</v>
      </c>
      <c r="AS594" s="4">
        <f>(Y594*AK594+Z594*AL594)*AM594</f>
        <v>319.9254225366094</v>
      </c>
      <c r="AT594" s="4">
        <f>((AS594+0.00000010773*(AR594^4-AQ594^4))-AP594*44100)/(L594*0.92*2*29.3+0.00000043092*AQ594^3)</f>
        <v>1.002794974033324</v>
      </c>
      <c r="AU594" s="4">
        <f>0.61365*EXP(17.502*J594/(240.97+J594))</f>
        <v>3.201066250994093</v>
      </c>
      <c r="AV594" s="4">
        <f>AU594*1000/AA594</f>
        <v>31.47181760426609</v>
      </c>
      <c r="AW594" s="4">
        <f>(AV594-U594)</f>
        <v>12.49523030873386</v>
      </c>
      <c r="AX594" s="4">
        <f>IF(D594,P594,(O594+P594)/2)</f>
        <v>23.49823760986328</v>
      </c>
      <c r="AY594" s="4">
        <f>0.61365*EXP(17.502*AX594/(240.97+AX594))</f>
        <v>2.905884113329865</v>
      </c>
      <c r="AZ594" s="4">
        <f>IF(AW594&lt;&gt;0,(1000-(AV594+U594)/2)/AW594*AP594,0)</f>
        <v>0.3456069851562318</v>
      </c>
      <c r="BA594" s="4">
        <f>U594*AA594/1000</f>
        <v>1.930149504378714</v>
      </c>
      <c r="BB594" s="4">
        <f>(AY594-BA594)</f>
        <v>0.9757346089511505</v>
      </c>
      <c r="BC594" s="4">
        <f>1/(1.6/F594+1.37/N594)</f>
        <v>0.2198502749789145</v>
      </c>
      <c r="BD594" s="4">
        <f>G594*AA594*0.001</f>
        <v>16.03694971559836</v>
      </c>
      <c r="BE594" s="4">
        <f>G594/S594</f>
        <v>0.82602946783431</v>
      </c>
      <c r="BF594" s="4">
        <f>(1-AP594*AA594/AU594/F594)*100</f>
        <v>64.22626839116251</v>
      </c>
      <c r="BG594" s="4">
        <f>(S594-E594/(N594/1.35))</f>
        <v>187.7735735817321</v>
      </c>
      <c r="BH594" s="4">
        <f>E594*BF594/100/BG594</f>
        <v>0.02233013156451507</v>
      </c>
    </row>
    <row r="595" ht="16" customHeight="1">
      <c r="A595" s="4">
        <v>554</v>
      </c>
      <c r="B595" t="s" s="2">
        <v>656</v>
      </c>
      <c r="C595" s="4">
        <v>3191.500031415373</v>
      </c>
      <c r="D595" s="4">
        <v>0</v>
      </c>
      <c r="E595" s="4">
        <f>(R595-S595*(1000-T595)/(1000-U595))*AO595</f>
        <v>6.577205951446437</v>
      </c>
      <c r="F595" s="4">
        <f>IF(AZ595&lt;&gt;0,1/(1/AZ595-1/N595),0)</f>
        <v>0.3934742922810635</v>
      </c>
      <c r="G595" s="4">
        <f>((BC595-AP595/2)*S595-E595)/(BC595+AP595/2)</f>
        <v>157.5152595992209</v>
      </c>
      <c r="H595" s="4">
        <f>AP595*1000</f>
        <v>4.427567627800127</v>
      </c>
      <c r="I595" s="4">
        <f>(AU595-BA595)</f>
        <v>1.270214900877128</v>
      </c>
      <c r="J595" s="4">
        <f>(P595+AT595*D595)</f>
        <v>25.10955619812012</v>
      </c>
      <c r="K595" s="4">
        <v>6</v>
      </c>
      <c r="L595" s="4">
        <f>(K595*AI595+AJ595)</f>
        <v>1.420000016689301</v>
      </c>
      <c r="M595" s="4">
        <v>1</v>
      </c>
      <c r="N595" s="4">
        <f>L595*(M595+1)*(M595+1)/(M595*M595+1)</f>
        <v>2.840000033378601</v>
      </c>
      <c r="O595" s="4">
        <v>21.8824634552002</v>
      </c>
      <c r="P595" s="4">
        <v>25.10955619812012</v>
      </c>
      <c r="Q595" s="4">
        <v>20.88647651672363</v>
      </c>
      <c r="R595" s="4">
        <v>199.8583068847656</v>
      </c>
      <c r="S595" s="4">
        <v>190.9421539306641</v>
      </c>
      <c r="T595" s="4">
        <v>13.76050090789795</v>
      </c>
      <c r="U595" s="4">
        <v>18.97802543640137</v>
      </c>
      <c r="V595" s="4">
        <v>53.12006378173828</v>
      </c>
      <c r="W595" s="4">
        <v>73.26557159423828</v>
      </c>
      <c r="X595" s="4">
        <v>499.4944763183594</v>
      </c>
      <c r="Y595" s="4">
        <v>1999.649536132812</v>
      </c>
      <c r="Z595" s="4">
        <v>90.18293762207031</v>
      </c>
      <c r="AA595" s="4">
        <v>101.7118759155273</v>
      </c>
      <c r="AB595" s="4">
        <v>4.901100635528564</v>
      </c>
      <c r="AC595" s="4">
        <v>0.3668768107891083</v>
      </c>
      <c r="AD595" s="4">
        <v>0.2444023489952087</v>
      </c>
      <c r="AE595" s="4">
        <v>0.001054356922395527</v>
      </c>
      <c r="AF595" s="4">
        <v>0.2757589519023895</v>
      </c>
      <c r="AG595" s="4">
        <v>0.0012051040539518</v>
      </c>
      <c r="AH595" s="4">
        <v>0.6666666865348816</v>
      </c>
      <c r="AI595" s="4">
        <v>-0.2195652425289154</v>
      </c>
      <c r="AJ595" s="4">
        <v>2.737391471862793</v>
      </c>
      <c r="AK595" s="4">
        <v>1</v>
      </c>
      <c r="AL595" s="4">
        <v>0</v>
      </c>
      <c r="AM595" s="4">
        <v>0.1599999964237213</v>
      </c>
      <c r="AN595" s="4">
        <v>111115</v>
      </c>
      <c r="AO595" s="4">
        <f>X595*0.000001/(K595*0.0001)</f>
        <v>0.8324907938639322</v>
      </c>
      <c r="AP595" s="4">
        <f>(U595-T595)/(1000-U595)*AO595</f>
        <v>0.004427567627800127</v>
      </c>
      <c r="AQ595" s="4">
        <f>(P595+273.15)</f>
        <v>298.2595561981201</v>
      </c>
      <c r="AR595" s="4">
        <f>(O595+273.15)</f>
        <v>295.0324634552002</v>
      </c>
      <c r="AS595" s="4">
        <f>(Y595*AK595+Z595*AL595)*AM595</f>
        <v>319.943918629946</v>
      </c>
      <c r="AT595" s="4">
        <f>((AS595+0.00000010773*(AR595^4-AQ595^4))-AP595*44100)/(L595*0.92*2*29.3+0.00000043092*AQ595^3)</f>
        <v>1.004513487177392</v>
      </c>
      <c r="AU595" s="4">
        <f>0.61365*EXP(17.502*J595/(240.97+J595))</f>
        <v>3.200505469186106</v>
      </c>
      <c r="AV595" s="4">
        <f>AU595*1000/AA595</f>
        <v>31.46638915444009</v>
      </c>
      <c r="AW595" s="4">
        <f>(AV595-U595)</f>
        <v>12.48836371803872</v>
      </c>
      <c r="AX595" s="4">
        <f>IF(D595,P595,(O595+P595)/2)</f>
        <v>23.49600982666016</v>
      </c>
      <c r="AY595" s="4">
        <f>0.61365*EXP(17.502*AX595/(240.97+AX595))</f>
        <v>2.905493785677523</v>
      </c>
      <c r="AZ595" s="4">
        <f>IF(AW595&lt;&gt;0,(1000-(AV595+U595)/2)/AW595*AP595,0)</f>
        <v>0.3455932816116813</v>
      </c>
      <c r="BA595" s="4">
        <f>U595*AA595/1000</f>
        <v>1.930290568308977</v>
      </c>
      <c r="BB595" s="4">
        <f>(AY595-BA595)</f>
        <v>0.9752032173685459</v>
      </c>
      <c r="BC595" s="4">
        <f>1/(1.6/F595+1.37/N595)</f>
        <v>0.2198414025690642</v>
      </c>
      <c r="BD595" s="4">
        <f>G595*AA595*0.001</f>
        <v>16.02117253915803</v>
      </c>
      <c r="BE595" s="4">
        <f>G595/S595</f>
        <v>0.8249370626478775</v>
      </c>
      <c r="BF595" s="4">
        <f>(1-AP595*AA595/AU595/F595)*100</f>
        <v>64.23963597158402</v>
      </c>
      <c r="BG595" s="4">
        <f>(S595-E595/(N595/1.35))</f>
        <v>187.8156652228842</v>
      </c>
      <c r="BH595" s="4">
        <f>E595*BF595/100/BG595</f>
        <v>0.02249638311743838</v>
      </c>
    </row>
    <row r="596" ht="16" customHeight="1">
      <c r="A596" s="4">
        <v>555</v>
      </c>
      <c r="B596" t="s" s="2">
        <v>657</v>
      </c>
      <c r="C596" s="4">
        <v>3197.000031292439</v>
      </c>
      <c r="D596" s="4">
        <v>0</v>
      </c>
      <c r="E596" s="4">
        <f>(R596-S596*(1000-T596)/(1000-U596))*AO596</f>
        <v>6.529294831849441</v>
      </c>
      <c r="F596" s="4">
        <f>IF(AZ596&lt;&gt;0,1/(1/AZ596-1/N596),0)</f>
        <v>0.3935858654413096</v>
      </c>
      <c r="G596" s="4">
        <f>((BC596-AP596/2)*S596-E596)/(BC596+AP596/2)</f>
        <v>157.827389553824</v>
      </c>
      <c r="H596" s="4">
        <f>AP596*1000</f>
        <v>4.423914542326218</v>
      </c>
      <c r="I596" s="4">
        <f>(AU596-BA596)</f>
        <v>1.268856642266416</v>
      </c>
      <c r="J596" s="4">
        <f>(P596+AT596*D596)</f>
        <v>25.10254859924316</v>
      </c>
      <c r="K596" s="4">
        <v>6</v>
      </c>
      <c r="L596" s="4">
        <f>(K596*AI596+AJ596)</f>
        <v>1.420000016689301</v>
      </c>
      <c r="M596" s="4">
        <v>1</v>
      </c>
      <c r="N596" s="4">
        <f>L596*(M596+1)*(M596+1)/(M596*M596+1)</f>
        <v>2.840000033378601</v>
      </c>
      <c r="O596" s="4">
        <v>21.88050270080566</v>
      </c>
      <c r="P596" s="4">
        <v>25.10254859924316</v>
      </c>
      <c r="Q596" s="4">
        <v>20.88606643676758</v>
      </c>
      <c r="R596" s="4">
        <v>199.8870697021484</v>
      </c>
      <c r="S596" s="4">
        <v>191.029052734375</v>
      </c>
      <c r="T596" s="4">
        <v>13.7651891708374</v>
      </c>
      <c r="U596" s="4">
        <v>18.97828483581543</v>
      </c>
      <c r="V596" s="4">
        <v>53.14489364624023</v>
      </c>
      <c r="W596" s="4">
        <v>73.27577972412109</v>
      </c>
      <c r="X596" s="4">
        <v>499.5062255859375</v>
      </c>
      <c r="Y596" s="4">
        <v>1999.752441406250</v>
      </c>
      <c r="Z596" s="4">
        <v>90.08111572265625</v>
      </c>
      <c r="AA596" s="4">
        <v>101.711669921875</v>
      </c>
      <c r="AB596" s="4">
        <v>4.901100635528564</v>
      </c>
      <c r="AC596" s="4">
        <v>0.3668768107891083</v>
      </c>
      <c r="AD596" s="4">
        <v>0.2444023489952087</v>
      </c>
      <c r="AE596" s="4">
        <v>0.001054356922395527</v>
      </c>
      <c r="AF596" s="4">
        <v>0.2757589519023895</v>
      </c>
      <c r="AG596" s="4">
        <v>0.0012051040539518</v>
      </c>
      <c r="AH596" s="4">
        <v>1</v>
      </c>
      <c r="AI596" s="4">
        <v>-0.2195652425289154</v>
      </c>
      <c r="AJ596" s="4">
        <v>2.737391471862793</v>
      </c>
      <c r="AK596" s="4">
        <v>1</v>
      </c>
      <c r="AL596" s="4">
        <v>0</v>
      </c>
      <c r="AM596" s="4">
        <v>0.1599999964237213</v>
      </c>
      <c r="AN596" s="4">
        <v>111115</v>
      </c>
      <c r="AO596" s="4">
        <f>X596*0.000001/(K596*0.0001)</f>
        <v>0.8325103759765623</v>
      </c>
      <c r="AP596" s="4">
        <f>(U596-T596)/(1000-U596)*AO596</f>
        <v>0.004423914542326218</v>
      </c>
      <c r="AQ596" s="4">
        <f>(P596+273.15)</f>
        <v>298.2525485992431</v>
      </c>
      <c r="AR596" s="4">
        <f>(O596+273.15)</f>
        <v>295.0305027008056</v>
      </c>
      <c r="AS596" s="4">
        <f>(Y596*AK596+Z596*AL596)*AM596</f>
        <v>319.960383473328</v>
      </c>
      <c r="AT596" s="4">
        <f>((AS596+0.00000010773*(AR596^4-AQ596^4))-AP596*44100)/(L596*0.92*2*29.3+0.00000043092*AQ596^3)</f>
        <v>1.007204723420156</v>
      </c>
      <c r="AU596" s="4">
        <f>0.61365*EXP(17.502*J596/(240.97+J596))</f>
        <v>3.199169685170201</v>
      </c>
      <c r="AV596" s="4">
        <f>AU596*1000/AA596</f>
        <v>31.45331983662732</v>
      </c>
      <c r="AW596" s="4">
        <f>(AV596-U596)</f>
        <v>12.47503500081189</v>
      </c>
      <c r="AX596" s="4">
        <f>IF(D596,P596,(O596+P596)/2)</f>
        <v>23.49152565002441</v>
      </c>
      <c r="AY596" s="4">
        <f>0.61365*EXP(17.502*AX596/(240.97+AX596))</f>
        <v>2.904708256640647</v>
      </c>
      <c r="AZ596" s="4">
        <f>IF(AW596&lt;&gt;0,(1000-(AV596+U596)/2)/AW596*AP596,0)</f>
        <v>0.3456793497889131</v>
      </c>
      <c r="BA596" s="4">
        <f>U596*AA596/1000</f>
        <v>1.930313042903785</v>
      </c>
      <c r="BB596" s="4">
        <f>(AY596-BA596)</f>
        <v>0.9743952137368626</v>
      </c>
      <c r="BC596" s="4">
        <f>1/(1.6/F596+1.37/N596)</f>
        <v>0.2198971279317627</v>
      </c>
      <c r="BD596" s="4">
        <f>G596*AA596*0.001</f>
        <v>16.05288735092973</v>
      </c>
      <c r="BE596" s="4">
        <f>G596/S596</f>
        <v>0.8261957398348316</v>
      </c>
      <c r="BF596" s="4">
        <f>(1-AP596*AA596/AU596/F596)*100</f>
        <v>64.26442747897526</v>
      </c>
      <c r="BG596" s="4">
        <f>(S596-E596/(N596/1.35))</f>
        <v>187.9253386782486</v>
      </c>
      <c r="BH596" s="4">
        <f>E596*BF596/100/BG596</f>
        <v>0.02232809035553454</v>
      </c>
    </row>
    <row r="597" ht="16" customHeight="1">
      <c r="A597" s="4">
        <v>556</v>
      </c>
      <c r="B597" t="s" s="2">
        <v>658</v>
      </c>
      <c r="C597" s="4">
        <v>3202.000031180680</v>
      </c>
      <c r="D597" s="4">
        <v>0</v>
      </c>
      <c r="E597" s="4">
        <f>(R597-S597*(1000-T597)/(1000-U597))*AO597</f>
        <v>6.502514445851517</v>
      </c>
      <c r="F597" s="4">
        <f>IF(AZ597&lt;&gt;0,1/(1/AZ597-1/N597),0)</f>
        <v>0.393594881491295</v>
      </c>
      <c r="G597" s="4">
        <f>((BC597-AP597/2)*S597-E597)/(BC597+AP597/2)</f>
        <v>157.9661302480688</v>
      </c>
      <c r="H597" s="4">
        <f>AP597*1000</f>
        <v>4.42067898419072</v>
      </c>
      <c r="I597" s="4">
        <f>(AU597-BA597)</f>
        <v>1.267907325378672</v>
      </c>
      <c r="J597" s="4">
        <f>(P597+AT597*D597)</f>
        <v>25.09793090820312</v>
      </c>
      <c r="K597" s="4">
        <v>6</v>
      </c>
      <c r="L597" s="4">
        <f>(K597*AI597+AJ597)</f>
        <v>1.420000016689301</v>
      </c>
      <c r="M597" s="4">
        <v>1</v>
      </c>
      <c r="N597" s="4">
        <f>L597*(M597+1)*(M597+1)/(M597*M597+1)</f>
        <v>2.840000033378601</v>
      </c>
      <c r="O597" s="4">
        <v>21.87897491455078</v>
      </c>
      <c r="P597" s="4">
        <v>25.09793090820312</v>
      </c>
      <c r="Q597" s="4">
        <v>20.88547706604004</v>
      </c>
      <c r="R597" s="4">
        <v>199.8692626953125</v>
      </c>
      <c r="S597" s="4">
        <v>191.0443115234375</v>
      </c>
      <c r="T597" s="4">
        <v>13.76984119415283</v>
      </c>
      <c r="U597" s="4">
        <v>18.97898101806641</v>
      </c>
      <c r="V597" s="4">
        <v>53.16770172119141</v>
      </c>
      <c r="W597" s="4">
        <v>73.28615570068359</v>
      </c>
      <c r="X597" s="4">
        <v>499.5195922851562</v>
      </c>
      <c r="Y597" s="4">
        <v>1999.971557617188</v>
      </c>
      <c r="Z597" s="4">
        <v>89.95851898193359</v>
      </c>
      <c r="AA597" s="4">
        <v>101.7115936279297</v>
      </c>
      <c r="AB597" s="4">
        <v>4.901100635528564</v>
      </c>
      <c r="AC597" s="4">
        <v>0.3668768107891083</v>
      </c>
      <c r="AD597" s="4">
        <v>0.2444023489952087</v>
      </c>
      <c r="AE597" s="4">
        <v>0.001054356922395527</v>
      </c>
      <c r="AF597" s="4">
        <v>0.2757589519023895</v>
      </c>
      <c r="AG597" s="4">
        <v>0.0012051040539518</v>
      </c>
      <c r="AH597" s="4">
        <v>1</v>
      </c>
      <c r="AI597" s="4">
        <v>-0.2195652425289154</v>
      </c>
      <c r="AJ597" s="4">
        <v>2.737391471862793</v>
      </c>
      <c r="AK597" s="4">
        <v>1</v>
      </c>
      <c r="AL597" s="4">
        <v>0</v>
      </c>
      <c r="AM597" s="4">
        <v>0.1599999964237213</v>
      </c>
      <c r="AN597" s="4">
        <v>111115</v>
      </c>
      <c r="AO597" s="4">
        <f>X597*0.000001/(K597*0.0001)</f>
        <v>0.8325326538085938</v>
      </c>
      <c r="AP597" s="4">
        <f>(U597-T597)/(1000-U597)*AO597</f>
        <v>0.004420678984190719</v>
      </c>
      <c r="AQ597" s="4">
        <f>(P597+273.15)</f>
        <v>298.2479309082031</v>
      </c>
      <c r="AR597" s="4">
        <f>(O597+273.15)</f>
        <v>295.0289749145508</v>
      </c>
      <c r="AS597" s="4">
        <f>(Y597*AK597+Z597*AL597)*AM597</f>
        <v>319.9954420662943</v>
      </c>
      <c r="AT597" s="4">
        <f>((AS597+0.00000010773*(AR597^4-AQ597^4))-AP597*44100)/(L597*0.92*2*29.3+0.00000043092*AQ597^3)</f>
        <v>1.009638786285811</v>
      </c>
      <c r="AU597" s="4">
        <f>0.61365*EXP(17.502*J597/(240.97+J597))</f>
        <v>3.198289730160433</v>
      </c>
      <c r="AV597" s="4">
        <f>AU597*1000/AA597</f>
        <v>31.44469195773365</v>
      </c>
      <c r="AW597" s="4">
        <f>(AV597-U597)</f>
        <v>12.46571093966724</v>
      </c>
      <c r="AX597" s="4">
        <f>IF(D597,P597,(O597+P597)/2)</f>
        <v>23.48845291137695</v>
      </c>
      <c r="AY597" s="4">
        <f>0.61365*EXP(17.502*AX597/(240.97+AX597))</f>
        <v>2.904170087721694</v>
      </c>
      <c r="AZ597" s="4">
        <f>IF(AW597&lt;&gt;0,(1000-(AV597+U597)/2)/AW597*AP597,0)</f>
        <v>0.3456863045623323</v>
      </c>
      <c r="BA597" s="4">
        <f>U597*AA597/1000</f>
        <v>1.930382404781761</v>
      </c>
      <c r="BB597" s="4">
        <f>(AY597-BA597)</f>
        <v>0.9737876829399326</v>
      </c>
      <c r="BC597" s="4">
        <f>1/(1.6/F597+1.37/N597)</f>
        <v>0.2199016308635203</v>
      </c>
      <c r="BD597" s="4">
        <f>G597*AA597*0.001</f>
        <v>16.06698684676819</v>
      </c>
      <c r="BE597" s="4">
        <f>G597/S597</f>
        <v>0.8268559738230645</v>
      </c>
      <c r="BF597" s="4">
        <f>(1-AP597*AA597/AU597/F597)*100</f>
        <v>64.28158389288545</v>
      </c>
      <c r="BG597" s="4">
        <f>(S597-E597/(N597/1.35))</f>
        <v>187.9533275802238</v>
      </c>
      <c r="BH597" s="4">
        <f>E597*BF597/100/BG597</f>
        <v>0.02223913421736537</v>
      </c>
    </row>
    <row r="598" ht="16" customHeight="1">
      <c r="A598" s="4">
        <v>557</v>
      </c>
      <c r="B598" t="s" s="2">
        <v>659</v>
      </c>
      <c r="C598" s="4">
        <v>3207.000031068921</v>
      </c>
      <c r="D598" s="4">
        <v>0</v>
      </c>
      <c r="E598" s="4">
        <f>(R598-S598*(1000-T598)/(1000-U598))*AO598</f>
        <v>6.492152914115792</v>
      </c>
      <c r="F598" s="4">
        <f>IF(AZ598&lt;&gt;0,1/(1/AZ598-1/N598),0)</f>
        <v>0.3933438388980479</v>
      </c>
      <c r="G598" s="4">
        <f>((BC598-AP598/2)*S598-E598)/(BC598+AP598/2)</f>
        <v>158.0000291915462</v>
      </c>
      <c r="H598" s="4">
        <f>AP598*1000</f>
        <v>4.416875401656847</v>
      </c>
      <c r="I598" s="4">
        <f>(AU598-BA598)</f>
        <v>1.267526906003729</v>
      </c>
      <c r="J598" s="4">
        <f>(P598+AT598*D598)</f>
        <v>25.09589004516602</v>
      </c>
      <c r="K598" s="4">
        <v>6</v>
      </c>
      <c r="L598" s="4">
        <f>(K598*AI598+AJ598)</f>
        <v>1.420000016689301</v>
      </c>
      <c r="M598" s="4">
        <v>1</v>
      </c>
      <c r="N598" s="4">
        <f>L598*(M598+1)*(M598+1)/(M598*M598+1)</f>
        <v>2.840000033378601</v>
      </c>
      <c r="O598" s="4">
        <v>21.87696075439453</v>
      </c>
      <c r="P598" s="4">
        <v>25.09589004516602</v>
      </c>
      <c r="Q598" s="4">
        <v>20.88460350036621</v>
      </c>
      <c r="R598" s="4">
        <v>199.8593444824219</v>
      </c>
      <c r="S598" s="4">
        <v>191.0472869873047</v>
      </c>
      <c r="T598" s="4">
        <v>13.77402973175049</v>
      </c>
      <c r="U598" s="4">
        <v>18.97892951965332</v>
      </c>
      <c r="V598" s="4">
        <v>53.19038009643555</v>
      </c>
      <c r="W598" s="4">
        <v>73.294677734375</v>
      </c>
      <c r="X598" s="4">
        <v>499.4963989257812</v>
      </c>
      <c r="Y598" s="4">
        <v>2000.203735351562</v>
      </c>
      <c r="Z598" s="4">
        <v>89.88555145263672</v>
      </c>
      <c r="AA598" s="4">
        <v>101.711425781250</v>
      </c>
      <c r="AB598" s="4">
        <v>4.901100635528564</v>
      </c>
      <c r="AC598" s="4">
        <v>0.3668768107891083</v>
      </c>
      <c r="AD598" s="4">
        <v>0.2444023489952087</v>
      </c>
      <c r="AE598" s="4">
        <v>0.001054356922395527</v>
      </c>
      <c r="AF598" s="4">
        <v>0.2757589519023895</v>
      </c>
      <c r="AG598" s="4">
        <v>0.0012051040539518</v>
      </c>
      <c r="AH598" s="4">
        <v>1</v>
      </c>
      <c r="AI598" s="4">
        <v>-0.2195652425289154</v>
      </c>
      <c r="AJ598" s="4">
        <v>2.737391471862793</v>
      </c>
      <c r="AK598" s="4">
        <v>1</v>
      </c>
      <c r="AL598" s="4">
        <v>0</v>
      </c>
      <c r="AM598" s="4">
        <v>0.1599999964237213</v>
      </c>
      <c r="AN598" s="4">
        <v>111115</v>
      </c>
      <c r="AO598" s="4">
        <f>X598*0.000001/(K598*0.0001)</f>
        <v>0.8324939982096352</v>
      </c>
      <c r="AP598" s="4">
        <f>(U598-T598)/(1000-U598)*AO598</f>
        <v>0.004416875401656846</v>
      </c>
      <c r="AQ598" s="4">
        <f>(P598+273.15)</f>
        <v>298.245890045166</v>
      </c>
      <c r="AR598" s="4">
        <f>(O598+273.15)</f>
        <v>295.0269607543945</v>
      </c>
      <c r="AS598" s="4">
        <f>(Y598*AK598+Z598*AL598)*AM598</f>
        <v>320.032590502964</v>
      </c>
      <c r="AT598" s="4">
        <f>((AS598+0.00000010773*(AR598^4-AQ598^4))-AP598*44100)/(L598*0.92*2*29.3+0.00000043092*AQ598^3)</f>
        <v>1.011981930293712</v>
      </c>
      <c r="AU598" s="4">
        <f>0.61365*EXP(17.502*J598/(240.97+J598))</f>
        <v>3.197900887249522</v>
      </c>
      <c r="AV598" s="4">
        <f>AU598*1000/AA598</f>
        <v>31.44092084725293</v>
      </c>
      <c r="AW598" s="4">
        <f>(AV598-U598)</f>
        <v>12.46199132759961</v>
      </c>
      <c r="AX598" s="4">
        <f>IF(D598,P598,(O598+P598)/2)</f>
        <v>23.48642539978027</v>
      </c>
      <c r="AY598" s="4">
        <f>0.61365*EXP(17.502*AX598/(240.97+AX598))</f>
        <v>2.903815030846619</v>
      </c>
      <c r="AZ598" s="4">
        <f>IF(AW598&lt;&gt;0,(1000-(AV598+U598)/2)/AW598*AP598,0)</f>
        <v>0.3454926415893889</v>
      </c>
      <c r="BA598" s="4">
        <f>U598*AA598/1000</f>
        <v>1.930373981245793</v>
      </c>
      <c r="BB598" s="4">
        <f>(AY598-BA598)</f>
        <v>0.9734410496008259</v>
      </c>
      <c r="BC598" s="4">
        <f>1/(1.6/F598+1.37/N598)</f>
        <v>0.2197762432037658</v>
      </c>
      <c r="BD598" s="4">
        <f>G598*AA598*0.001</f>
        <v>16.07040824255129</v>
      </c>
      <c r="BE598" s="4">
        <f>G598/S598</f>
        <v>0.8270205334140418</v>
      </c>
      <c r="BF598" s="4">
        <f>(1-AP598*AA598/AU598/F598)*100</f>
        <v>64.28525621497137</v>
      </c>
      <c r="BG598" s="4">
        <f>(S598-E598/(N598/1.35))</f>
        <v>187.9612284200343</v>
      </c>
      <c r="BH598" s="4">
        <f>E598*BF598/100/BG598</f>
        <v>0.02220403202186258</v>
      </c>
    </row>
    <row r="599" ht="16" customHeight="1">
      <c r="A599" s="4">
        <v>558</v>
      </c>
      <c r="B599" t="s" s="2">
        <v>660</v>
      </c>
      <c r="C599" s="4">
        <v>3212.500030945987</v>
      </c>
      <c r="D599" s="4">
        <v>0</v>
      </c>
      <c r="E599" s="4">
        <f>(R599-S599*(1000-T599)/(1000-U599))*AO599</f>
        <v>6.526898430401263</v>
      </c>
      <c r="F599" s="4">
        <f>IF(AZ599&lt;&gt;0,1/(1/AZ599-1/N599),0)</f>
        <v>0.3932516732488044</v>
      </c>
      <c r="G599" s="4">
        <f>((BC599-AP599/2)*S599-E599)/(BC599+AP599/2)</f>
        <v>157.8237446226899</v>
      </c>
      <c r="H599" s="4">
        <f>AP599*1000</f>
        <v>4.413638528932489</v>
      </c>
      <c r="I599" s="4">
        <f>(AU599-BA599)</f>
        <v>1.266860529660102</v>
      </c>
      <c r="J599" s="4">
        <f>(P599+AT599*D599)</f>
        <v>25.09236717224121</v>
      </c>
      <c r="K599" s="4">
        <v>6</v>
      </c>
      <c r="L599" s="4">
        <f>(K599*AI599+AJ599)</f>
        <v>1.420000016689301</v>
      </c>
      <c r="M599" s="4">
        <v>1</v>
      </c>
      <c r="N599" s="4">
        <f>L599*(M599+1)*(M599+1)/(M599*M599+1)</f>
        <v>2.840000033378601</v>
      </c>
      <c r="O599" s="4">
        <v>21.87458419799805</v>
      </c>
      <c r="P599" s="4">
        <v>25.09236717224121</v>
      </c>
      <c r="Q599" s="4">
        <v>20.88414764404297</v>
      </c>
      <c r="R599" s="4">
        <v>199.8848114013672</v>
      </c>
      <c r="S599" s="4">
        <v>191.0315551757812</v>
      </c>
      <c r="T599" s="4">
        <v>13.77766513824463</v>
      </c>
      <c r="U599" s="4">
        <v>18.97891998291016</v>
      </c>
      <c r="V599" s="4">
        <v>53.21255493164062</v>
      </c>
      <c r="W599" s="4">
        <v>73.30522155761719</v>
      </c>
      <c r="X599" s="4">
        <v>499.4801330566406</v>
      </c>
      <c r="Y599" s="4">
        <v>2000.475708007812</v>
      </c>
      <c r="Z599" s="4">
        <v>89.81121826171875</v>
      </c>
      <c r="AA599" s="4">
        <v>101.7112274169922</v>
      </c>
      <c r="AB599" s="4">
        <v>4.901100635528564</v>
      </c>
      <c r="AC599" s="4">
        <v>0.3668768107891083</v>
      </c>
      <c r="AD599" s="4">
        <v>0.2444023489952087</v>
      </c>
      <c r="AE599" s="4">
        <v>0.001054356922395527</v>
      </c>
      <c r="AF599" s="4">
        <v>0.2757589519023895</v>
      </c>
      <c r="AG599" s="4">
        <v>0.0012051040539518</v>
      </c>
      <c r="AH599" s="4">
        <v>1</v>
      </c>
      <c r="AI599" s="4">
        <v>-0.2195652425289154</v>
      </c>
      <c r="AJ599" s="4">
        <v>2.737391471862793</v>
      </c>
      <c r="AK599" s="4">
        <v>1</v>
      </c>
      <c r="AL599" s="4">
        <v>0</v>
      </c>
      <c r="AM599" s="4">
        <v>0.1599999964237213</v>
      </c>
      <c r="AN599" s="4">
        <v>111115</v>
      </c>
      <c r="AO599" s="4">
        <f>X599*0.000001/(K599*0.0001)</f>
        <v>0.8324668884277343</v>
      </c>
      <c r="AP599" s="4">
        <f>(U599-T599)/(1000-U599)*AO599</f>
        <v>0.004413638528932489</v>
      </c>
      <c r="AQ599" s="4">
        <f>(P599+273.15)</f>
        <v>298.2423671722412</v>
      </c>
      <c r="AR599" s="4">
        <f>(O599+273.15)</f>
        <v>295.024584197998</v>
      </c>
      <c r="AS599" s="4">
        <f>(Y599*AK599+Z599*AL599)*AM599</f>
        <v>320.0761061269914</v>
      </c>
      <c r="AT599" s="4">
        <f>((AS599+0.00000010773*(AR599^4-AQ599^4))-AP599*44100)/(L599*0.92*2*29.3+0.00000043092*AQ599^3)</f>
        <v>1.014262347568687</v>
      </c>
      <c r="AU599" s="4">
        <f>0.61365*EXP(17.502*J599/(240.97+J599))</f>
        <v>3.197229776170774</v>
      </c>
      <c r="AV599" s="4">
        <f>AU599*1000/AA599</f>
        <v>31.43438396493714</v>
      </c>
      <c r="AW599" s="4">
        <f>(AV599-U599)</f>
        <v>12.45546398202699</v>
      </c>
      <c r="AX599" s="4">
        <f>IF(D599,P599,(O599+P599)/2)</f>
        <v>23.48347568511963</v>
      </c>
      <c r="AY599" s="4">
        <f>0.61365*EXP(17.502*AX599/(240.97+AX599))</f>
        <v>2.903298545999424</v>
      </c>
      <c r="AZ599" s="4">
        <f>IF(AW599&lt;&gt;0,(1000-(AV599+U599)/2)/AW599*AP599,0)</f>
        <v>0.3454215342602454</v>
      </c>
      <c r="BA599" s="4">
        <f>U599*AA599/1000</f>
        <v>1.930369246510672</v>
      </c>
      <c r="BB599" s="4">
        <f>(AY599-BA599)</f>
        <v>0.972929299488752</v>
      </c>
      <c r="BC599" s="4">
        <f>1/(1.6/F599+1.37/N599)</f>
        <v>0.2197302051829616</v>
      </c>
      <c r="BD599" s="4">
        <f>G599*AA599*0.001</f>
        <v>16.05244678111971</v>
      </c>
      <c r="BE599" s="4">
        <f>G599/S599</f>
        <v>0.826165836725066</v>
      </c>
      <c r="BF599" s="4">
        <f>(1-AP599*AA599/AU599/F599)*100</f>
        <v>64.29564193045128</v>
      </c>
      <c r="BG599" s="4">
        <f>(S599-E599/(N599/1.35))</f>
        <v>187.9289802541326</v>
      </c>
      <c r="BH599" s="4">
        <f>E599*BF599/100/BG599</f>
        <v>0.02233030391747022</v>
      </c>
    </row>
    <row r="600" ht="29" customHeight="1">
      <c r="A600" t="s" s="2">
        <v>9</v>
      </c>
      <c r="B600" t="s" s="5">
        <v>661</v>
      </c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</row>
    <row r="601" ht="16" customHeight="1">
      <c r="A601" s="4">
        <v>559</v>
      </c>
      <c r="B601" t="s" s="2">
        <v>662</v>
      </c>
      <c r="C601" s="4">
        <v>3217.500030834228</v>
      </c>
      <c r="D601" s="4">
        <v>0</v>
      </c>
      <c r="E601" s="4">
        <f>(R601-S601*(1000-T601)/(1000-U601))*AO601</f>
        <v>5.945033927938415</v>
      </c>
      <c r="F601" s="4">
        <f>IF(AZ601&lt;&gt;0,1/(1/AZ601-1/N601),0)</f>
        <v>0.3930868516453513</v>
      </c>
      <c r="G601" s="4">
        <f>((BC601-AP601/2)*S601-E601)/(BC601+AP601/2)</f>
        <v>160.3846337552451</v>
      </c>
      <c r="H601" s="4">
        <f>AP601*1000</f>
        <v>4.409631928433996</v>
      </c>
      <c r="I601" s="4">
        <f>(AU601-BA601)</f>
        <v>1.266182146928502</v>
      </c>
      <c r="J601" s="4">
        <f>(P601+AT601*D601)</f>
        <v>25.08789253234863</v>
      </c>
      <c r="K601" s="4">
        <v>6</v>
      </c>
      <c r="L601" s="4">
        <f>(K601*AI601+AJ601)</f>
        <v>1.420000016689301</v>
      </c>
      <c r="M601" s="4">
        <v>1</v>
      </c>
      <c r="N601" s="4">
        <f>L601*(M601+1)*(M601+1)/(M601*M601+1)</f>
        <v>2.840000033378601</v>
      </c>
      <c r="O601" s="4">
        <v>21.87183380126953</v>
      </c>
      <c r="P601" s="4">
        <v>25.08789253234863</v>
      </c>
      <c r="Q601" s="4">
        <v>20.88257789611816</v>
      </c>
      <c r="R601" s="4">
        <v>199.1310577392578</v>
      </c>
      <c r="S601" s="4">
        <v>190.9777984619141</v>
      </c>
      <c r="T601" s="4">
        <v>13.78057479858398</v>
      </c>
      <c r="U601" s="4">
        <v>18.97722625732422</v>
      </c>
      <c r="V601" s="4">
        <v>53.23260116577148</v>
      </c>
      <c r="W601" s="4">
        <v>73.31163787841797</v>
      </c>
      <c r="X601" s="4">
        <v>499.4696350097656</v>
      </c>
      <c r="Y601" s="4">
        <v>2000.662231445312</v>
      </c>
      <c r="Z601" s="4">
        <v>89.74063110351562</v>
      </c>
      <c r="AA601" s="4">
        <v>101.7111434936523</v>
      </c>
      <c r="AB601" s="4">
        <v>4.901100635528564</v>
      </c>
      <c r="AC601" s="4">
        <v>0.3668768107891083</v>
      </c>
      <c r="AD601" s="4">
        <v>0.2444023489952087</v>
      </c>
      <c r="AE601" s="4">
        <v>0.001054356922395527</v>
      </c>
      <c r="AF601" s="4">
        <v>0.2757589519023895</v>
      </c>
      <c r="AG601" s="4">
        <v>0.0012051040539518</v>
      </c>
      <c r="AH601" s="4">
        <v>0.6666666865348816</v>
      </c>
      <c r="AI601" s="4">
        <v>-0.2195652425289154</v>
      </c>
      <c r="AJ601" s="4">
        <v>2.737391471862793</v>
      </c>
      <c r="AK601" s="4">
        <v>1</v>
      </c>
      <c r="AL601" s="4">
        <v>0</v>
      </c>
      <c r="AM601" s="4">
        <v>0.1599999964237213</v>
      </c>
      <c r="AN601" s="4">
        <v>111115</v>
      </c>
      <c r="AO601" s="4">
        <f>X601*0.000001/(K601*0.0001)</f>
        <v>0.8324493916829425</v>
      </c>
      <c r="AP601" s="4">
        <f>(U601-T601)/(1000-U601)*AO601</f>
        <v>0.004409631928433996</v>
      </c>
      <c r="AQ601" s="4">
        <f>(P601+273.15)</f>
        <v>298.2378925323486</v>
      </c>
      <c r="AR601" s="4">
        <f>(O601+273.15)</f>
        <v>295.0218338012695</v>
      </c>
      <c r="AS601" s="4">
        <f>(Y601*AK601+Z601*AL601)*AM601</f>
        <v>320.1059498763243</v>
      </c>
      <c r="AT601" s="4">
        <f>((AS601+0.00000010773*(AR601^4-AQ601^4))-AP601*44100)/(L601*0.92*2*29.3+0.00000043092*AQ601^3)</f>
        <v>1.016851092247682</v>
      </c>
      <c r="AU601" s="4">
        <f>0.61365*EXP(17.502*J601/(240.97+J601))</f>
        <v>3.196377529898712</v>
      </c>
      <c r="AV601" s="4">
        <f>AU601*1000/AA601</f>
        <v>31.42603081734298</v>
      </c>
      <c r="AW601" s="4">
        <f>(AV601-U601)</f>
        <v>12.44880456001876</v>
      </c>
      <c r="AX601" s="4">
        <f>IF(D601,P601,(O601+P601)/2)</f>
        <v>23.47986316680908</v>
      </c>
      <c r="AY601" s="4">
        <f>0.61365*EXP(17.502*AX601/(240.97+AX601))</f>
        <v>2.902666115975975</v>
      </c>
      <c r="AZ601" s="4">
        <f>IF(AW601&lt;&gt;0,(1000-(AV601+U601)/2)/AW601*AP601,0)</f>
        <v>0.3452943615479781</v>
      </c>
      <c r="BA601" s="4">
        <f>U601*AA601/1000</f>
        <v>1.930195382970211</v>
      </c>
      <c r="BB601" s="4">
        <f>(AY601-BA601)</f>
        <v>0.972470733005764</v>
      </c>
      <c r="BC601" s="4">
        <f>1/(1.6/F601+1.37/N601)</f>
        <v>0.2196478688016246</v>
      </c>
      <c r="BD601" s="4">
        <f>G601*AA601*0.001</f>
        <v>16.31290449805661</v>
      </c>
      <c r="BE601" s="4">
        <f>G601/S601</f>
        <v>0.8398077422974898</v>
      </c>
      <c r="BF601" s="4">
        <f>(1-AP601*AA601/AU601/F601)*100</f>
        <v>64.30361055773707</v>
      </c>
      <c r="BG601" s="4">
        <f>(S601-E601/(N601/1.35))</f>
        <v>188.1518140575516</v>
      </c>
      <c r="BH601" s="4">
        <f>E601*BF601/100/BG601</f>
        <v>0.02031801544776775</v>
      </c>
    </row>
    <row r="602" ht="16" customHeight="1">
      <c r="A602" s="4">
        <v>560</v>
      </c>
      <c r="B602" t="s" s="2">
        <v>663</v>
      </c>
      <c r="C602" s="4">
        <v>3222.500030722469</v>
      </c>
      <c r="D602" s="4">
        <v>0</v>
      </c>
      <c r="E602" s="4">
        <f>(R602-S602*(1000-T602)/(1000-U602))*AO602</f>
        <v>-6.694112221124008</v>
      </c>
      <c r="F602" s="4">
        <f>IF(AZ602&lt;&gt;0,1/(1/AZ602-1/N602),0)</f>
        <v>0.3931712968859777</v>
      </c>
      <c r="G602" s="4">
        <f>((BC602-AP602/2)*S602-E602)/(BC602+AP602/2)</f>
        <v>212.5037233167014</v>
      </c>
      <c r="H602" s="4">
        <f>AP602*1000</f>
        <v>4.404812681980389</v>
      </c>
      <c r="I602" s="4">
        <f>(AU602-BA602)</f>
        <v>1.264574062395058</v>
      </c>
      <c r="J602" s="4">
        <f>(P602+AT602*D602)</f>
        <v>25.07808494567871</v>
      </c>
      <c r="K602" s="4">
        <v>6</v>
      </c>
      <c r="L602" s="4">
        <f>(K602*AI602+AJ602)</f>
        <v>1.420000016689301</v>
      </c>
      <c r="M602" s="4">
        <v>1</v>
      </c>
      <c r="N602" s="4">
        <f>L602*(M602+1)*(M602+1)/(M602*M602+1)</f>
        <v>2.840000033378601</v>
      </c>
      <c r="O602" s="4">
        <v>21.86865997314453</v>
      </c>
      <c r="P602" s="4">
        <v>25.07808494567871</v>
      </c>
      <c r="Q602" s="4">
        <v>20.88071060180664</v>
      </c>
      <c r="R602" s="4">
        <v>178.9714202880859</v>
      </c>
      <c r="S602" s="4">
        <v>186.0283203125</v>
      </c>
      <c r="T602" s="4">
        <v>13.78384017944336</v>
      </c>
      <c r="U602" s="4">
        <v>18.97466659545898</v>
      </c>
      <c r="V602" s="4">
        <v>53.25469589233398</v>
      </c>
      <c r="W602" s="4">
        <v>73.31532287597656</v>
      </c>
      <c r="X602" s="4">
        <v>499.4849548339844</v>
      </c>
      <c r="Y602" s="4">
        <v>2000.811645507812</v>
      </c>
      <c r="Z602" s="4">
        <v>89.60231781005859</v>
      </c>
      <c r="AA602" s="4">
        <v>101.7112045288086</v>
      </c>
      <c r="AB602" s="4">
        <v>4.901100635528564</v>
      </c>
      <c r="AC602" s="4">
        <v>0.3668768107891083</v>
      </c>
      <c r="AD602" s="4">
        <v>0.2444023489952087</v>
      </c>
      <c r="AE602" s="4">
        <v>0.001054356922395527</v>
      </c>
      <c r="AF602" s="4">
        <v>0.2757589519023895</v>
      </c>
      <c r="AG602" s="4">
        <v>0.0012051040539518</v>
      </c>
      <c r="AH602" s="4">
        <v>0.6666666865348816</v>
      </c>
      <c r="AI602" s="4">
        <v>-0.2195652425289154</v>
      </c>
      <c r="AJ602" s="4">
        <v>2.737391471862793</v>
      </c>
      <c r="AK602" s="4">
        <v>1</v>
      </c>
      <c r="AL602" s="4">
        <v>0</v>
      </c>
      <c r="AM602" s="4">
        <v>0.1599999964237213</v>
      </c>
      <c r="AN602" s="4">
        <v>111115</v>
      </c>
      <c r="AO602" s="4">
        <f>X602*0.000001/(K602*0.0001)</f>
        <v>0.8324749247233072</v>
      </c>
      <c r="AP602" s="4">
        <f>(U602-T602)/(1000-U602)*AO602</f>
        <v>0.004404812681980389</v>
      </c>
      <c r="AQ602" s="4">
        <f>(P602+273.15)</f>
        <v>298.2280849456787</v>
      </c>
      <c r="AR602" s="4">
        <f>(O602+273.15)</f>
        <v>295.0186599731445</v>
      </c>
      <c r="AS602" s="4">
        <f>(Y602*AK602+Z602*AL602)*AM602</f>
        <v>320.129856125790</v>
      </c>
      <c r="AT602" s="4">
        <f>((AS602+0.00000010773*(AR602^4-AQ602^4))-AP602*44100)/(L602*0.92*2*29.3+0.00000043092*AQ602^3)</f>
        <v>1.02042634598849</v>
      </c>
      <c r="AU602" s="4">
        <f>0.61365*EXP(17.502*J602/(240.97+J602))</f>
        <v>3.194510257351739</v>
      </c>
      <c r="AV602" s="4">
        <f>AU602*1000/AA602</f>
        <v>31.40765338637719</v>
      </c>
      <c r="AW602" s="4">
        <f>(AV602-U602)</f>
        <v>12.43298679091821</v>
      </c>
      <c r="AX602" s="4">
        <f>IF(D602,P602,(O602+P602)/2)</f>
        <v>23.47337245941162</v>
      </c>
      <c r="AY602" s="4">
        <f>0.61365*EXP(17.502*AX602/(240.97+AX602))</f>
        <v>2.901530114905741</v>
      </c>
      <c r="AZ602" s="4">
        <f>IF(AW602&lt;&gt;0,(1000-(AV602+U602)/2)/AW602*AP602,0)</f>
        <v>0.3453595192520496</v>
      </c>
      <c r="BA602" s="4">
        <f>U602*AA602/1000</f>
        <v>1.929936194956681</v>
      </c>
      <c r="BB602" s="4">
        <f>(AY602-BA602)</f>
        <v>0.9715939199490602</v>
      </c>
      <c r="BC602" s="4">
        <f>1/(1.6/F602+1.37/N602)</f>
        <v>0.2196900542070794</v>
      </c>
      <c r="BD602" s="4">
        <f>G602*AA602*0.001</f>
        <v>21.61400966539837</v>
      </c>
      <c r="BE602" s="4">
        <f>G602/S602</f>
        <v>1.142319206880579</v>
      </c>
      <c r="BF602" s="4">
        <f>(1-AP602*AA602/AU602/F602)*100</f>
        <v>64.32942172575767</v>
      </c>
      <c r="BG602" s="4">
        <f>(S602-E602/(N602/1.35))</f>
        <v>189.2103806619031</v>
      </c>
      <c r="BH602" s="4">
        <f>E602*BF602/100/BG602</f>
        <v>-0.02275923586463881</v>
      </c>
    </row>
    <row r="603" ht="16" customHeight="1">
      <c r="A603" s="4">
        <v>561</v>
      </c>
      <c r="B603" t="s" s="2">
        <v>664</v>
      </c>
      <c r="C603" s="4">
        <v>3228.000030599535</v>
      </c>
      <c r="D603" s="4">
        <v>0</v>
      </c>
      <c r="E603" s="4">
        <f>(R603-S603*(1000-T603)/(1000-U603))*AO603</f>
        <v>-19.88402983984606</v>
      </c>
      <c r="F603" s="4">
        <f>IF(AZ603&lt;&gt;0,1/(1/AZ603-1/N603),0)</f>
        <v>0.3931204375654203</v>
      </c>
      <c r="G603" s="4">
        <f>((BC603-AP603/2)*S603-E603)/(BC603+AP603/2)</f>
        <v>252.4280659764381</v>
      </c>
      <c r="H603" s="4">
        <f>AP603*1000</f>
        <v>4.400216313572334</v>
      </c>
      <c r="I603" s="4">
        <f>(AU603-BA603)</f>
        <v>1.263408441657635</v>
      </c>
      <c r="J603" s="4">
        <f>(P603+AT603*D603)</f>
        <v>25.07057762145996</v>
      </c>
      <c r="K603" s="4">
        <v>6</v>
      </c>
      <c r="L603" s="4">
        <f>(K603*AI603+AJ603)</f>
        <v>1.420000016689301</v>
      </c>
      <c r="M603" s="4">
        <v>1</v>
      </c>
      <c r="N603" s="4">
        <f>L603*(M603+1)*(M603+1)/(M603*M603+1)</f>
        <v>2.840000033378601</v>
      </c>
      <c r="O603" s="4">
        <v>21.86522483825684</v>
      </c>
      <c r="P603" s="4">
        <v>25.07057762145996</v>
      </c>
      <c r="Q603" s="4">
        <v>20.88119125366211</v>
      </c>
      <c r="R603" s="4">
        <v>143.0925750732422</v>
      </c>
      <c r="S603" s="4">
        <v>166.1000061035156</v>
      </c>
      <c r="T603" s="4">
        <v>13.78667449951172</v>
      </c>
      <c r="U603" s="4">
        <v>18.97208595275879</v>
      </c>
      <c r="V603" s="4">
        <v>53.2778434753418</v>
      </c>
      <c r="W603" s="4">
        <v>73.321533203125</v>
      </c>
      <c r="X603" s="4">
        <v>499.4861145019531</v>
      </c>
      <c r="Y603" s="4">
        <v>2000.945068359375</v>
      </c>
      <c r="Z603" s="4">
        <v>89.52005767822266</v>
      </c>
      <c r="AA603" s="4">
        <v>101.7111740112305</v>
      </c>
      <c r="AB603" s="4">
        <v>4.901100635528564</v>
      </c>
      <c r="AC603" s="4">
        <v>0.3668768107891083</v>
      </c>
      <c r="AD603" s="4">
        <v>0.2444023489952087</v>
      </c>
      <c r="AE603" s="4">
        <v>0.001054356922395527</v>
      </c>
      <c r="AF603" s="4">
        <v>0.2757589519023895</v>
      </c>
      <c r="AG603" s="4">
        <v>0.0012051040539518</v>
      </c>
      <c r="AH603" s="4">
        <v>0.6666666865348816</v>
      </c>
      <c r="AI603" s="4">
        <v>-0.2195652425289154</v>
      </c>
      <c r="AJ603" s="4">
        <v>2.737391471862793</v>
      </c>
      <c r="AK603" s="4">
        <v>1</v>
      </c>
      <c r="AL603" s="4">
        <v>0</v>
      </c>
      <c r="AM603" s="4">
        <v>0.1599999964237213</v>
      </c>
      <c r="AN603" s="4">
        <v>111115</v>
      </c>
      <c r="AO603" s="4">
        <f>X603*0.000001/(K603*0.0001)</f>
        <v>0.8324768575032551</v>
      </c>
      <c r="AP603" s="4">
        <f>(U603-T603)/(1000-U603)*AO603</f>
        <v>0.004400216313572334</v>
      </c>
      <c r="AQ603" s="4">
        <f>(P603+273.15)</f>
        <v>298.2205776214599</v>
      </c>
      <c r="AR603" s="4">
        <f>(O603+273.15)</f>
        <v>295.0152248382568</v>
      </c>
      <c r="AS603" s="4">
        <f>(Y603*AK603+Z603*AL603)*AM603</f>
        <v>320.1512037815628</v>
      </c>
      <c r="AT603" s="4">
        <f>((AS603+0.00000010773*(AR603^4-AQ603^4))-AP603*44100)/(L603*0.92*2*29.3+0.00000043092*AQ603^3)</f>
        <v>1.023526048246941</v>
      </c>
      <c r="AU603" s="4">
        <f>0.61365*EXP(17.502*J603/(240.97+J603))</f>
        <v>3.193081577354705</v>
      </c>
      <c r="AV603" s="4">
        <f>AU603*1000/AA603</f>
        <v>31.3936163690544</v>
      </c>
      <c r="AW603" s="4">
        <f>(AV603-U603)</f>
        <v>12.42153041629561</v>
      </c>
      <c r="AX603" s="4">
        <f>IF(D603,P603,(O603+P603)/2)</f>
        <v>23.4679012298584</v>
      </c>
      <c r="AY603" s="4">
        <f>0.61365*EXP(17.502*AX603/(240.97+AX603))</f>
        <v>2.900572844491617</v>
      </c>
      <c r="AZ603" s="4">
        <f>IF(AW603&lt;&gt;0,(1000-(AV603+U603)/2)/AW603*AP603,0)</f>
        <v>0.3453202767546778</v>
      </c>
      <c r="BA603" s="4">
        <f>U603*AA603/1000</f>
        <v>1.92967313569707</v>
      </c>
      <c r="BB603" s="4">
        <f>(AY603-BA603)</f>
        <v>0.9708997087945461</v>
      </c>
      <c r="BC603" s="4">
        <f>1/(1.6/F603+1.37/N603)</f>
        <v>0.2196646471904199</v>
      </c>
      <c r="BD603" s="4">
        <f>G603*AA603*0.001</f>
        <v>25.67475494384786</v>
      </c>
      <c r="BE603" s="4">
        <f>G603/S603</f>
        <v>1.519735440702643</v>
      </c>
      <c r="BF603" s="4">
        <f>(1-AP603*AA603/AU603/F603)*100</f>
        <v>64.34609873990186</v>
      </c>
      <c r="BG603" s="4">
        <f>(S603-E603/(N603/1.35))</f>
        <v>175.5519215853116</v>
      </c>
      <c r="BH603" s="4">
        <f>E603*BF603/100/BG603</f>
        <v>-0.07288212717171089</v>
      </c>
    </row>
    <row r="604" ht="16" customHeight="1">
      <c r="A604" s="4">
        <v>562</v>
      </c>
      <c r="B604" t="s" s="2">
        <v>665</v>
      </c>
      <c r="C604" s="4">
        <v>3233.000030487776</v>
      </c>
      <c r="D604" s="4">
        <v>0</v>
      </c>
      <c r="E604" s="4">
        <f>(R604-S604*(1000-T604)/(1000-U604))*AO604</f>
        <v>-25.15865124468442</v>
      </c>
      <c r="F604" s="4">
        <f>IF(AZ604&lt;&gt;0,1/(1/AZ604-1/N604),0)</f>
        <v>0.3933803282045045</v>
      </c>
      <c r="G604" s="4">
        <f>((BC604-AP604/2)*S604-E604)/(BC604+AP604/2)</f>
        <v>251.3941698682081</v>
      </c>
      <c r="H604" s="4">
        <f>AP604*1000</f>
        <v>4.3976460010861</v>
      </c>
      <c r="I604" s="4">
        <f>(AU604-BA604)</f>
        <v>1.261945160276238</v>
      </c>
      <c r="J604" s="4">
        <f>(P604+AT604*D604)</f>
        <v>25.06183624267578</v>
      </c>
      <c r="K604" s="4">
        <v>6</v>
      </c>
      <c r="L604" s="4">
        <f>(K604*AI604+AJ604)</f>
        <v>1.420000016689301</v>
      </c>
      <c r="M604" s="4">
        <v>1</v>
      </c>
      <c r="N604" s="4">
        <f>L604*(M604+1)*(M604+1)/(M604*M604+1)</f>
        <v>2.840000033378601</v>
      </c>
      <c r="O604" s="4">
        <v>21.86297607421875</v>
      </c>
      <c r="P604" s="4">
        <v>25.06183624267578</v>
      </c>
      <c r="Q604" s="4">
        <v>20.88374328613281</v>
      </c>
      <c r="R604" s="4">
        <v>111.3767623901367</v>
      </c>
      <c r="S604" s="4">
        <v>140.8537750244141</v>
      </c>
      <c r="T604" s="4">
        <v>13.78785800933838</v>
      </c>
      <c r="U604" s="4">
        <v>18.97018814086914</v>
      </c>
      <c r="V604" s="4">
        <v>53.29062652587891</v>
      </c>
      <c r="W604" s="4">
        <v>73.32361602783203</v>
      </c>
      <c r="X604" s="4">
        <v>499.4921264648438</v>
      </c>
      <c r="Y604" s="4">
        <v>2001.041015625</v>
      </c>
      <c r="Z604" s="4">
        <v>89.48592376708984</v>
      </c>
      <c r="AA604" s="4">
        <v>101.7108306884766</v>
      </c>
      <c r="AB604" s="4">
        <v>4.901100635528564</v>
      </c>
      <c r="AC604" s="4">
        <v>0.3668768107891083</v>
      </c>
      <c r="AD604" s="4">
        <v>0.2444023489952087</v>
      </c>
      <c r="AE604" s="4">
        <v>0.001054356922395527</v>
      </c>
      <c r="AF604" s="4">
        <v>0.2757589519023895</v>
      </c>
      <c r="AG604" s="4">
        <v>0.0012051040539518</v>
      </c>
      <c r="AH604" s="4">
        <v>0.6666666865348816</v>
      </c>
      <c r="AI604" s="4">
        <v>-0.2195652425289154</v>
      </c>
      <c r="AJ604" s="4">
        <v>2.737391471862793</v>
      </c>
      <c r="AK604" s="4">
        <v>1</v>
      </c>
      <c r="AL604" s="4">
        <v>0</v>
      </c>
      <c r="AM604" s="4">
        <v>0.1599999964237213</v>
      </c>
      <c r="AN604" s="4">
        <v>111115</v>
      </c>
      <c r="AO604" s="4">
        <f>X604*0.000001/(K604*0.0001)</f>
        <v>0.8324868774414061</v>
      </c>
      <c r="AP604" s="4">
        <f>(U604-T604)/(1000-U604)*AO604</f>
        <v>0.0043976460010861</v>
      </c>
      <c r="AQ604" s="4">
        <f>(P604+273.15)</f>
        <v>298.2118362426758</v>
      </c>
      <c r="AR604" s="4">
        <f>(O604+273.15)</f>
        <v>295.0129760742187</v>
      </c>
      <c r="AS604" s="4">
        <f>(Y604*AK604+Z604*AL604)*AM604</f>
        <v>320.1665553437197</v>
      </c>
      <c r="AT604" s="4">
        <f>((AS604+0.00000010773*(AR604^4-AQ604^4))-AP604*44100)/(L604*0.92*2*29.3+0.00000043092*AQ604^3)</f>
        <v>1.025853212189973</v>
      </c>
      <c r="AU604" s="4">
        <f>0.61365*EXP(17.502*J604/(240.97+J604))</f>
        <v>3.191418754400725</v>
      </c>
      <c r="AV604" s="4">
        <f>AU604*1000/AA604</f>
        <v>31.37737380373495</v>
      </c>
      <c r="AW604" s="4">
        <f>(AV604-U604)</f>
        <v>12.40718566286581</v>
      </c>
      <c r="AX604" s="4">
        <f>IF(D604,P604,(O604+P604)/2)</f>
        <v>23.46240615844727</v>
      </c>
      <c r="AY604" s="4">
        <f>0.61365*EXP(17.502*AX604/(240.97+AX604))</f>
        <v>2.899611680637874</v>
      </c>
      <c r="AZ604" s="4">
        <f>IF(AW604&lt;&gt;0,(1000-(AV604+U604)/2)/AW604*AP604,0)</f>
        <v>0.3455207925751989</v>
      </c>
      <c r="BA604" s="4">
        <f>U604*AA604/1000</f>
        <v>1.929473594124487</v>
      </c>
      <c r="BB604" s="4">
        <f>(AY604-BA604)</f>
        <v>0.9701380865133866</v>
      </c>
      <c r="BC604" s="4">
        <f>1/(1.6/F604+1.37/N604)</f>
        <v>0.2197944694866705</v>
      </c>
      <c r="BD604" s="4">
        <f>G604*AA604*0.001</f>
        <v>25.56950984753542</v>
      </c>
      <c r="BE604" s="4">
        <f>G604/S604</f>
        <v>1.784788301375906</v>
      </c>
      <c r="BF604" s="4">
        <f>(1-AP604*AA604/AU604/F604)*100</f>
        <v>64.37203336224107</v>
      </c>
      <c r="BG604" s="4">
        <f>(S604-E604/(N604/1.35))</f>
        <v>152.8129929050979</v>
      </c>
      <c r="BH604" s="4">
        <f>E604*BF604/100/BG604</f>
        <v>-0.1059800941322828</v>
      </c>
    </row>
    <row r="605" ht="16" customHeight="1">
      <c r="A605" s="4">
        <v>563</v>
      </c>
      <c r="B605" t="s" s="2">
        <v>666</v>
      </c>
      <c r="C605" s="4">
        <v>3238.000030376017</v>
      </c>
      <c r="D605" s="4">
        <v>0</v>
      </c>
      <c r="E605" s="4">
        <f>(R605-S605*(1000-T605)/(1000-U605))*AO605</f>
        <v>-15.71133916873095</v>
      </c>
      <c r="F605" s="4">
        <f>IF(AZ605&lt;&gt;0,1/(1/AZ605-1/N605),0)</f>
        <v>0.3933454110415119</v>
      </c>
      <c r="G605" s="4">
        <f>((BC605-AP605/2)*S605-E605)/(BC605+AP605/2)</f>
        <v>187.4430843666429</v>
      </c>
      <c r="H605" s="4">
        <f>AP605*1000</f>
        <v>4.396498696364644</v>
      </c>
      <c r="I605" s="4">
        <f>(AU605-BA605)</f>
        <v>1.261711427522745</v>
      </c>
      <c r="J605" s="4">
        <f>(P605+AT605*D605)</f>
        <v>25.06024169921875</v>
      </c>
      <c r="K605" s="4">
        <v>6</v>
      </c>
      <c r="L605" s="4">
        <f>(K605*AI605+AJ605)</f>
        <v>1.420000016689301</v>
      </c>
      <c r="M605" s="4">
        <v>1</v>
      </c>
      <c r="N605" s="4">
        <f>L605*(M605+1)*(M605+1)/(M605*M605+1)</f>
        <v>2.840000033378601</v>
      </c>
      <c r="O605" s="4">
        <v>21.86093711853027</v>
      </c>
      <c r="P605" s="4">
        <v>25.06024169921875</v>
      </c>
      <c r="Q605" s="4">
        <v>20.88629150390625</v>
      </c>
      <c r="R605" s="4">
        <v>100.7762908935547</v>
      </c>
      <c r="S605" s="4">
        <v>119.0207595825195</v>
      </c>
      <c r="T605" s="4">
        <v>13.78852653503418</v>
      </c>
      <c r="U605" s="4">
        <v>18.96958160400391</v>
      </c>
      <c r="V605" s="4">
        <v>53.30088806152344</v>
      </c>
      <c r="W605" s="4">
        <v>73.3299560546875</v>
      </c>
      <c r="X605" s="4">
        <v>499.4850158691406</v>
      </c>
      <c r="Y605" s="4">
        <v>2001.186279296875</v>
      </c>
      <c r="Z605" s="4">
        <v>89.50572967529297</v>
      </c>
      <c r="AA605" s="4">
        <v>101.7104187011719</v>
      </c>
      <c r="AB605" s="4">
        <v>4.901100635528564</v>
      </c>
      <c r="AC605" s="4">
        <v>0.3668768107891083</v>
      </c>
      <c r="AD605" s="4">
        <v>0.2444023489952087</v>
      </c>
      <c r="AE605" s="4">
        <v>0.001054356922395527</v>
      </c>
      <c r="AF605" s="4">
        <v>0.2757589519023895</v>
      </c>
      <c r="AG605" s="4">
        <v>0.0012051040539518</v>
      </c>
      <c r="AH605" s="4">
        <v>0.6666666865348816</v>
      </c>
      <c r="AI605" s="4">
        <v>-0.2195652425289154</v>
      </c>
      <c r="AJ605" s="4">
        <v>2.737391471862793</v>
      </c>
      <c r="AK605" s="4">
        <v>1</v>
      </c>
      <c r="AL605" s="4">
        <v>0</v>
      </c>
      <c r="AM605" s="4">
        <v>0.1599999964237213</v>
      </c>
      <c r="AN605" s="4">
        <v>111115</v>
      </c>
      <c r="AO605" s="4">
        <f>X605*0.000001/(K605*0.0001)</f>
        <v>0.8324750264485675</v>
      </c>
      <c r="AP605" s="4">
        <f>(U605-T605)/(1000-U605)*AO605</f>
        <v>0.004396498696364643</v>
      </c>
      <c r="AQ605" s="4">
        <f>(P605+273.15)</f>
        <v>298.2102416992187</v>
      </c>
      <c r="AR605" s="4">
        <f>(O605+273.15)</f>
        <v>295.0109371185303</v>
      </c>
      <c r="AS605" s="4">
        <f>(Y605*AK605+Z605*AL605)*AM605</f>
        <v>320.1897975307002</v>
      </c>
      <c r="AT605" s="4">
        <f>((AS605+0.00000010773*(AR605^4-AQ605^4))-AP605*44100)/(L605*0.92*2*29.3+0.00000043092*AQ605^3)</f>
        <v>1.026645292857965</v>
      </c>
      <c r="AU605" s="4">
        <f>0.61365*EXP(17.502*J605/(240.97+J605))</f>
        <v>3.19111551505203</v>
      </c>
      <c r="AV605" s="4">
        <f>AU605*1000/AA605</f>
        <v>31.37451950156275</v>
      </c>
      <c r="AW605" s="4">
        <f>(AV605-U605)</f>
        <v>12.40493789755885</v>
      </c>
      <c r="AX605" s="4">
        <f>IF(D605,P605,(O605+P605)/2)</f>
        <v>23.46058940887451</v>
      </c>
      <c r="AY605" s="4">
        <f>0.61365*EXP(17.502*AX605/(240.97+AX605))</f>
        <v>2.899293967334208</v>
      </c>
      <c r="AZ605" s="4">
        <f>IF(AW605&lt;&gt;0,(1000-(AV605+U605)/2)/AW605*AP605,0)</f>
        <v>0.3454938544890185</v>
      </c>
      <c r="BA605" s="4">
        <f>U605*AA605/1000</f>
        <v>1.929404087529285</v>
      </c>
      <c r="BB605" s="4">
        <f>(AY605-BA605)</f>
        <v>0.9698898798049227</v>
      </c>
      <c r="BC605" s="4">
        <f>1/(1.6/F605+1.37/N605)</f>
        <v>0.2197770284914021</v>
      </c>
      <c r="BD605" s="4">
        <f>G605*AA605*0.001</f>
        <v>19.06491459357034</v>
      </c>
      <c r="BE605" s="4">
        <f>G605/S605</f>
        <v>1.574877231704145</v>
      </c>
      <c r="BF605" s="4">
        <f>(1-AP605*AA605/AU605/F605)*100</f>
        <v>64.37492580372492</v>
      </c>
      <c r="BG605" s="4">
        <f>(S605-E605/(N605/1.35))</f>
        <v>126.4891777615693</v>
      </c>
      <c r="BH605" s="4">
        <f>E605*BF605/100/BG605</f>
        <v>-0.07996069791604782</v>
      </c>
    </row>
    <row r="606" ht="29" customHeight="1">
      <c r="A606" t="s" s="2">
        <v>9</v>
      </c>
      <c r="B606" t="s" s="5">
        <v>667</v>
      </c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</row>
    <row r="607" ht="16" customHeight="1">
      <c r="A607" s="4">
        <v>564</v>
      </c>
      <c r="B607" t="s" s="2">
        <v>668</v>
      </c>
      <c r="C607" s="4">
        <v>3262.000032566488</v>
      </c>
      <c r="D607" s="4">
        <v>0</v>
      </c>
      <c r="E607" s="4">
        <f>(R607-S607*(1000-T607)/(1000-U607))*AO607</f>
        <v>-9.993335466062245</v>
      </c>
      <c r="F607" s="4">
        <f>IF(AZ607&lt;&gt;0,1/(1/AZ607-1/N607),0)</f>
        <v>0.3870349765884741</v>
      </c>
      <c r="G607" s="4">
        <f>((BC607-AP607/2)*S607-E607)/(BC607+AP607/2)</f>
        <v>155.2632095391118</v>
      </c>
      <c r="H607" s="4">
        <f>AP607*1000</f>
        <v>4.333158877622354</v>
      </c>
      <c r="I607" s="4">
        <f>(AU607-BA607)</f>
        <v>1.261342924825485</v>
      </c>
      <c r="J607" s="4">
        <f>(P607+AT607*D607)</f>
        <v>25.05819320678711</v>
      </c>
      <c r="K607" s="4">
        <v>6</v>
      </c>
      <c r="L607" s="4">
        <f>(K607*AI607+AJ607)</f>
        <v>1.420000016689301</v>
      </c>
      <c r="M607" s="4">
        <v>1</v>
      </c>
      <c r="N607" s="4">
        <f>L607*(M607+1)*(M607+1)/(M607*M607+1)</f>
        <v>2.840000033378601</v>
      </c>
      <c r="O607" s="4">
        <v>21.85971450805664</v>
      </c>
      <c r="P607" s="4">
        <v>25.05819320678711</v>
      </c>
      <c r="Q607" s="4">
        <v>20.8864574432373</v>
      </c>
      <c r="R607" s="4">
        <v>100.3789138793945</v>
      </c>
      <c r="S607" s="4">
        <v>111.8012161254883</v>
      </c>
      <c r="T607" s="4">
        <v>13.86305332183838</v>
      </c>
      <c r="U607" s="4">
        <v>18.96941184997559</v>
      </c>
      <c r="V607" s="4">
        <v>53.97447967529297</v>
      </c>
      <c r="W607" s="4">
        <v>73.33444976806641</v>
      </c>
      <c r="X607" s="4">
        <v>499.4903564453125</v>
      </c>
      <c r="Y607" s="4">
        <v>2001.235473632812</v>
      </c>
      <c r="Z607" s="4">
        <v>89.47168731689453</v>
      </c>
      <c r="AA607" s="4">
        <v>101.7102203369141</v>
      </c>
      <c r="AB607" s="4">
        <v>3.761910676956177</v>
      </c>
      <c r="AC607" s="4">
        <v>0.3683734238147736</v>
      </c>
      <c r="AD607" s="4">
        <v>0.1811342984437943</v>
      </c>
      <c r="AE607" s="4">
        <v>0.003418055362999439</v>
      </c>
      <c r="AF607" s="4">
        <v>0.2005951851606369</v>
      </c>
      <c r="AG607" s="4">
        <v>0.001128088217228651</v>
      </c>
      <c r="AH607" s="4">
        <v>0.6666666865348816</v>
      </c>
      <c r="AI607" s="4">
        <v>-0.2195652425289154</v>
      </c>
      <c r="AJ607" s="4">
        <v>2.737391471862793</v>
      </c>
      <c r="AK607" s="4">
        <v>1</v>
      </c>
      <c r="AL607" s="4">
        <v>0</v>
      </c>
      <c r="AM607" s="4">
        <v>0.1599999964237213</v>
      </c>
      <c r="AN607" s="4">
        <v>111115</v>
      </c>
      <c r="AO607" s="4">
        <f>X607*0.000001/(K607*0.0001)</f>
        <v>0.8324839274088541</v>
      </c>
      <c r="AP607" s="4">
        <f>(U607-T607)/(1000-U607)*AO607</f>
        <v>0.004333158877622354</v>
      </c>
      <c r="AQ607" s="4">
        <f>(P607+273.15)</f>
        <v>298.2081932067871</v>
      </c>
      <c r="AR607" s="4">
        <f>(O607+273.15)</f>
        <v>295.0097145080566</v>
      </c>
      <c r="AS607" s="4">
        <f>(Y607*AK607+Z607*AL607)*AM607</f>
        <v>320.1976686242742</v>
      </c>
      <c r="AT607" s="4">
        <f>((AS607+0.00000010773*(AR607^4-AQ607^4))-AP607*44100)/(L607*0.92*2*29.3+0.00000043092*AQ607^3)</f>
        <v>1.058597975068918</v>
      </c>
      <c r="AU607" s="4">
        <f>0.61365*EXP(17.502*J607/(240.97+J607))</f>
        <v>3.190725983748171</v>
      </c>
      <c r="AV607" s="4">
        <f>AU607*1000/AA607</f>
        <v>31.37075087615506</v>
      </c>
      <c r="AW607" s="4">
        <f>(AV607-U607)</f>
        <v>12.40133902617947</v>
      </c>
      <c r="AX607" s="4">
        <f>IF(D607,P607,(O607+P607)/2)</f>
        <v>23.45895385742188</v>
      </c>
      <c r="AY607" s="4">
        <f>0.61365*EXP(17.502*AX607/(240.97+AX607))</f>
        <v>2.899007968015203</v>
      </c>
      <c r="AZ607" s="4">
        <f>IF(AW607&lt;&gt;0,(1000-(AV607+U607)/2)/AW607*AP607,0)</f>
        <v>0.3406158727857022</v>
      </c>
      <c r="BA607" s="4">
        <f>U607*AA607/1000</f>
        <v>1.929383058922685</v>
      </c>
      <c r="BB607" s="4">
        <f>(AY607-BA607)</f>
        <v>0.9696249090925178</v>
      </c>
      <c r="BC607" s="4">
        <f>1/(1.6/F607+1.37/N607)</f>
        <v>0.2166195895107815</v>
      </c>
      <c r="BD607" s="4">
        <f>G607*AA607*0.001</f>
        <v>15.79185525243951</v>
      </c>
      <c r="BE607" s="4">
        <f>G607/S607</f>
        <v>1.388743476321767</v>
      </c>
      <c r="BF607" s="4">
        <f>(1-AP607*AA607/AU607/F607)*100</f>
        <v>64.31140220845897</v>
      </c>
      <c r="BG607" s="4">
        <f>(S607-E607/(N607/1.35))</f>
        <v>116.5515691961305</v>
      </c>
      <c r="BH607" s="4">
        <f>E607*BF607/100/BG607</f>
        <v>-0.0551417214709902</v>
      </c>
    </row>
    <row r="608" ht="16" customHeight="1">
      <c r="A608" s="4">
        <v>565</v>
      </c>
      <c r="B608" t="s" s="2">
        <v>669</v>
      </c>
      <c r="C608" s="4">
        <v>3267.500032443553</v>
      </c>
      <c r="D608" s="4">
        <v>0</v>
      </c>
      <c r="E608" s="4">
        <f>(R608-S608*(1000-T608)/(1000-U608))*AO608</f>
        <v>-5.042045784296268</v>
      </c>
      <c r="F608" s="4">
        <f>IF(AZ608&lt;&gt;0,1/(1/AZ608-1/N608),0)</f>
        <v>0.3724411498366215</v>
      </c>
      <c r="G608" s="4">
        <f>((BC608-AP608/2)*S608-E608)/(BC608+AP608/2)</f>
        <v>127.5828743661244</v>
      </c>
      <c r="H608" s="4">
        <f>AP608*1000</f>
        <v>4.183706441108808</v>
      </c>
      <c r="I608" s="4">
        <f>(AU608-BA608)</f>
        <v>1.259850527629919</v>
      </c>
      <c r="J608" s="4">
        <f>(P608+AT608*D608)</f>
        <v>25.04779052734375</v>
      </c>
      <c r="K608" s="4">
        <v>6</v>
      </c>
      <c r="L608" s="4">
        <f>(K608*AI608+AJ608)</f>
        <v>1.420000016689301</v>
      </c>
      <c r="M608" s="4">
        <v>1</v>
      </c>
      <c r="N608" s="4">
        <f>L608*(M608+1)*(M608+1)/(M608*M608+1)</f>
        <v>2.840000033378601</v>
      </c>
      <c r="O608" s="4">
        <v>21.85303688049316</v>
      </c>
      <c r="P608" s="4">
        <v>25.04779052734375</v>
      </c>
      <c r="Q608" s="4">
        <v>20.88449478149414</v>
      </c>
      <c r="R608" s="4">
        <v>100.2985000610352</v>
      </c>
      <c r="S608" s="4">
        <v>105.8231353759766</v>
      </c>
      <c r="T608" s="4">
        <v>14.03454208374023</v>
      </c>
      <c r="U608" s="4">
        <v>18.96465110778809</v>
      </c>
      <c r="V608" s="4">
        <v>54.67791366577148</v>
      </c>
      <c r="W608" s="4">
        <v>73.34519958496094</v>
      </c>
      <c r="X608" s="4">
        <v>499.505859375</v>
      </c>
      <c r="Y608" s="4">
        <v>2001.351684570312</v>
      </c>
      <c r="Z608" s="4">
        <v>89.23217010498047</v>
      </c>
      <c r="AA608" s="4">
        <v>101.7101745605469</v>
      </c>
      <c r="AB608" s="4">
        <v>3.761910676956177</v>
      </c>
      <c r="AC608" s="4">
        <v>0.3683734238147736</v>
      </c>
      <c r="AD608" s="4">
        <v>0.1811342984437943</v>
      </c>
      <c r="AE608" s="4">
        <v>0.003418055362999439</v>
      </c>
      <c r="AF608" s="4">
        <v>0.2005951851606369</v>
      </c>
      <c r="AG608" s="4">
        <v>0.001128088217228651</v>
      </c>
      <c r="AH608" s="4">
        <v>0.6666666865348816</v>
      </c>
      <c r="AI608" s="4">
        <v>-0.2195652425289154</v>
      </c>
      <c r="AJ608" s="4">
        <v>2.737391471862793</v>
      </c>
      <c r="AK608" s="4">
        <v>1</v>
      </c>
      <c r="AL608" s="4">
        <v>0</v>
      </c>
      <c r="AM608" s="4">
        <v>0.1599999964237213</v>
      </c>
      <c r="AN608" s="4">
        <v>111115</v>
      </c>
      <c r="AO608" s="4">
        <f>X608*0.000001/(K608*0.0001)</f>
        <v>0.8325097656249999</v>
      </c>
      <c r="AP608" s="4">
        <f>(U608-T608)/(1000-U608)*AO608</f>
        <v>0.004183706441108808</v>
      </c>
      <c r="AQ608" s="4">
        <f>(P608+273.15)</f>
        <v>298.1977905273437</v>
      </c>
      <c r="AR608" s="4">
        <f>(O608+273.15)</f>
        <v>295.0030368804931</v>
      </c>
      <c r="AS608" s="4">
        <f>(Y608*AK608+Z608*AL608)*AM608</f>
        <v>320.2162623738586</v>
      </c>
      <c r="AT608" s="4">
        <f>((AS608+0.00000010773*(AR608^4-AQ608^4))-AP608*44100)/(L608*0.92*2*29.3+0.00000043092*AQ608^3)</f>
        <v>1.134246941402005</v>
      </c>
      <c r="AU608" s="4">
        <f>0.61365*EXP(17.502*J608/(240.97+J608))</f>
        <v>3.188748502282913</v>
      </c>
      <c r="AV608" s="4">
        <f>AU608*1000/AA608</f>
        <v>31.3513226779951</v>
      </c>
      <c r="AW608" s="4">
        <f>(AV608-U608)</f>
        <v>12.38667157020701</v>
      </c>
      <c r="AX608" s="4">
        <f>IF(D608,P608,(O608+P608)/2)</f>
        <v>23.45041370391846</v>
      </c>
      <c r="AY608" s="4">
        <f>0.61365*EXP(17.502*AX608/(240.97+AX608))</f>
        <v>2.897515002065618</v>
      </c>
      <c r="AZ608" s="4">
        <f>IF(AW608&lt;&gt;0,(1000-(AV608+U608)/2)/AW608*AP608,0)</f>
        <v>0.3292613989305544</v>
      </c>
      <c r="BA608" s="4">
        <f>U608*AA608/1000</f>
        <v>1.928897974652995</v>
      </c>
      <c r="BB608" s="4">
        <f>(AY608-BA608)</f>
        <v>0.9686170274126233</v>
      </c>
      <c r="BC608" s="4">
        <f>1/(1.6/F608+1.37/N608)</f>
        <v>0.2092761624200691</v>
      </c>
      <c r="BD608" s="4">
        <f>G608*AA608*0.001</f>
        <v>12.97647642271484</v>
      </c>
      <c r="BE608" s="4">
        <f>G608/S608</f>
        <v>1.205623646595219</v>
      </c>
      <c r="BF608" s="4">
        <f>(1-AP608*AA608/AU608/F608)*100</f>
        <v>64.16992832206829</v>
      </c>
      <c r="BG608" s="4">
        <f>(S608-E608/(N608/1.35))</f>
        <v>108.2198824635822</v>
      </c>
      <c r="BH608" s="4">
        <f>E608*BF608/100/BG608</f>
        <v>-0.02989725263135057</v>
      </c>
    </row>
    <row r="609" ht="16" customHeight="1">
      <c r="A609" s="4">
        <v>566</v>
      </c>
      <c r="B609" t="s" s="2">
        <v>670</v>
      </c>
      <c r="C609" s="4">
        <v>3272.500032331795</v>
      </c>
      <c r="D609" s="4">
        <v>0</v>
      </c>
      <c r="E609" s="4">
        <f>(R609-S609*(1000-T609)/(1000-U609))*AO609</f>
        <v>-3.340848750710497</v>
      </c>
      <c r="F609" s="4">
        <f>IF(AZ609&lt;&gt;0,1/(1/AZ609-1/N609),0)</f>
        <v>0.372602560361865</v>
      </c>
      <c r="G609" s="4">
        <f>((BC609-AP609/2)*S609-E609)/(BC609+AP609/2)</f>
        <v>117.3941680137827</v>
      </c>
      <c r="H609" s="4">
        <f>AP609*1000</f>
        <v>4.176931883341999</v>
      </c>
      <c r="I609" s="4">
        <f>(AU609-BA609)</f>
        <v>1.257351713158617</v>
      </c>
      <c r="J609" s="4">
        <f>(P609+AT609*D609)</f>
        <v>25.03165245056152</v>
      </c>
      <c r="K609" s="4">
        <v>6</v>
      </c>
      <c r="L609" s="4">
        <f>(K609*AI609+AJ609)</f>
        <v>1.420000016689301</v>
      </c>
      <c r="M609" s="4">
        <v>1</v>
      </c>
      <c r="N609" s="4">
        <f>L609*(M609+1)*(M609+1)/(M609*M609+1)</f>
        <v>2.840000033378601</v>
      </c>
      <c r="O609" s="4">
        <v>21.84604263305664</v>
      </c>
      <c r="P609" s="4">
        <v>25.03165245056152</v>
      </c>
      <c r="Q609" s="4">
        <v>20.88268089294434</v>
      </c>
      <c r="R609" s="4">
        <v>100.1486892700195</v>
      </c>
      <c r="S609" s="4">
        <v>103.6415176391602</v>
      </c>
      <c r="T609" s="4">
        <v>14.03714847564697</v>
      </c>
      <c r="U609" s="4">
        <v>18.95907974243164</v>
      </c>
      <c r="V609" s="4">
        <v>54.75430297851562</v>
      </c>
      <c r="W609" s="4">
        <v>73.35477447509766</v>
      </c>
      <c r="X609" s="4">
        <v>499.5284423828125</v>
      </c>
      <c r="Y609" s="4">
        <v>2001.490844726562</v>
      </c>
      <c r="Z609" s="4">
        <v>89.00785064697266</v>
      </c>
      <c r="AA609" s="4">
        <v>101.7101669311523</v>
      </c>
      <c r="AB609" s="4">
        <v>3.761910676956177</v>
      </c>
      <c r="AC609" s="4">
        <v>0.3683734238147736</v>
      </c>
      <c r="AD609" s="4">
        <v>0.1811342984437943</v>
      </c>
      <c r="AE609" s="4">
        <v>0.003418055362999439</v>
      </c>
      <c r="AF609" s="4">
        <v>0.2005951851606369</v>
      </c>
      <c r="AG609" s="4">
        <v>0.001128088217228651</v>
      </c>
      <c r="AH609" s="4">
        <v>0.6666666865348816</v>
      </c>
      <c r="AI609" s="4">
        <v>-0.2195652425289154</v>
      </c>
      <c r="AJ609" s="4">
        <v>2.737391471862793</v>
      </c>
      <c r="AK609" s="4">
        <v>1</v>
      </c>
      <c r="AL609" s="4">
        <v>0</v>
      </c>
      <c r="AM609" s="4">
        <v>0.1599999964237213</v>
      </c>
      <c r="AN609" s="4">
        <v>111115</v>
      </c>
      <c r="AO609" s="4">
        <f>X609*0.000001/(K609*0.0001)</f>
        <v>0.8325474039713541</v>
      </c>
      <c r="AP609" s="4">
        <f>(U609-T609)/(1000-U609)*AO609</f>
        <v>0.004176931883341999</v>
      </c>
      <c r="AQ609" s="4">
        <f>(P609+273.15)</f>
        <v>298.1816524505615</v>
      </c>
      <c r="AR609" s="4">
        <f>(O609+273.15)</f>
        <v>294.9960426330566</v>
      </c>
      <c r="AS609" s="4">
        <f>(Y609*AK609+Z609*AL609)*AM609</f>
        <v>320.238527998361</v>
      </c>
      <c r="AT609" s="4">
        <f>((AS609+0.00000010773*(AR609^4-AQ609^4))-AP609*44100)/(L609*0.92*2*29.3+0.00000043092*AQ609^3)</f>
        <v>1.139136005376594</v>
      </c>
      <c r="AU609" s="4">
        <f>0.61365*EXP(17.502*J609/(240.97+J609))</f>
        <v>3.185682878622368</v>
      </c>
      <c r="AV609" s="4">
        <f>AU609*1000/AA609</f>
        <v>31.32118425072252</v>
      </c>
      <c r="AW609" s="4">
        <f>(AV609-U609)</f>
        <v>12.36210450829088</v>
      </c>
      <c r="AX609" s="4">
        <f>IF(D609,P609,(O609+P609)/2)</f>
        <v>23.43884754180908</v>
      </c>
      <c r="AY609" s="4">
        <f>0.61365*EXP(17.502*AX609/(240.97+AX609))</f>
        <v>2.895494109776226</v>
      </c>
      <c r="AZ609" s="4">
        <f>IF(AW609&lt;&gt;0,(1000-(AV609+U609)/2)/AW609*AP609,0)</f>
        <v>0.3293875457631956</v>
      </c>
      <c r="BA609" s="4">
        <f>U609*AA609/1000</f>
        <v>1.928331165463751</v>
      </c>
      <c r="BB609" s="4">
        <f>(AY609-BA609)</f>
        <v>0.9671629443124747</v>
      </c>
      <c r="BC609" s="4">
        <f>1/(1.6/F609+1.37/N609)</f>
        <v>0.209357699854233</v>
      </c>
      <c r="BD609" s="4">
        <f>G609*AA609*0.001</f>
        <v>11.94018042542558</v>
      </c>
      <c r="BE609" s="4">
        <f>G609/S609</f>
        <v>1.132694413280438</v>
      </c>
      <c r="BF609" s="4">
        <f>(1-AP609*AA609/AU609/F609)*100</f>
        <v>64.20903700227026</v>
      </c>
      <c r="BG609" s="4">
        <f>(S609-E609/(N609/1.35))</f>
        <v>105.2295971322768</v>
      </c>
      <c r="BH609" s="4">
        <f>E609*BF609/100/BG609</f>
        <v>-0.02038520405848459</v>
      </c>
    </row>
    <row r="610" ht="16" customHeight="1">
      <c r="A610" s="4">
        <v>567</v>
      </c>
      <c r="B610" t="s" s="2">
        <v>671</v>
      </c>
      <c r="C610" s="4">
        <v>3277.500032220036</v>
      </c>
      <c r="D610" s="4">
        <v>0</v>
      </c>
      <c r="E610" s="4">
        <f>(R610-S610*(1000-T610)/(1000-U610))*AO610</f>
        <v>-2.468658756849345</v>
      </c>
      <c r="F610" s="4">
        <f>IF(AZ610&lt;&gt;0,1/(1/AZ610-1/N610),0)</f>
        <v>0.3834418113937182</v>
      </c>
      <c r="G610" s="4">
        <f>((BC610-AP610/2)*S610-E610)/(BC610+AP610/2)</f>
        <v>111.8212289902526</v>
      </c>
      <c r="H610" s="4">
        <f>AP610*1000</f>
        <v>4.273046294161301</v>
      </c>
      <c r="I610" s="4">
        <f>(AU610-BA610)</f>
        <v>1.254168385393666</v>
      </c>
      <c r="J610" s="4">
        <f>(P610+AT610*D610)</f>
        <v>25.0112361907959</v>
      </c>
      <c r="K610" s="4">
        <v>6</v>
      </c>
      <c r="L610" s="4">
        <f>(K610*AI610+AJ610)</f>
        <v>1.420000016689301</v>
      </c>
      <c r="M610" s="4">
        <v>1</v>
      </c>
      <c r="N610" s="4">
        <f>L610*(M610+1)*(M610+1)/(M610*M610+1)</f>
        <v>2.840000033378601</v>
      </c>
      <c r="O610" s="4">
        <v>21.83896255493164</v>
      </c>
      <c r="P610" s="4">
        <v>25.0112361907959</v>
      </c>
      <c r="Q610" s="4">
        <v>20.88292121887207</v>
      </c>
      <c r="R610" s="4">
        <v>100.0212173461914</v>
      </c>
      <c r="S610" s="4">
        <v>102.4605102539062</v>
      </c>
      <c r="T610" s="4">
        <v>13.91710662841797</v>
      </c>
      <c r="U610" s="4">
        <v>18.95229721069336</v>
      </c>
      <c r="V610" s="4">
        <v>54.1315803527832</v>
      </c>
      <c r="W610" s="4">
        <v>73.36032104492188</v>
      </c>
      <c r="X610" s="4">
        <v>499.5317077636719</v>
      </c>
      <c r="Y610" s="4">
        <v>2001.441284179688</v>
      </c>
      <c r="Z610" s="4">
        <v>88.83987426757812</v>
      </c>
      <c r="AA610" s="4">
        <v>101.710090637207</v>
      </c>
      <c r="AB610" s="4">
        <v>3.761910676956177</v>
      </c>
      <c r="AC610" s="4">
        <v>0.3683734238147736</v>
      </c>
      <c r="AD610" s="4">
        <v>0.1811342984437943</v>
      </c>
      <c r="AE610" s="4">
        <v>0.003418055362999439</v>
      </c>
      <c r="AF610" s="4">
        <v>0.2005951851606369</v>
      </c>
      <c r="AG610" s="4">
        <v>0.001128088217228651</v>
      </c>
      <c r="AH610" s="4">
        <v>0.6666666865348816</v>
      </c>
      <c r="AI610" s="4">
        <v>-0.2195652425289154</v>
      </c>
      <c r="AJ610" s="4">
        <v>2.737391471862793</v>
      </c>
      <c r="AK610" s="4">
        <v>1</v>
      </c>
      <c r="AL610" s="4">
        <v>0</v>
      </c>
      <c r="AM610" s="4">
        <v>0.1599999964237213</v>
      </c>
      <c r="AN610" s="4">
        <v>111115</v>
      </c>
      <c r="AO610" s="4">
        <f>X610*0.000001/(K610*0.0001)</f>
        <v>0.8325528462727864</v>
      </c>
      <c r="AP610" s="4">
        <f>(U610-T610)/(1000-U610)*AO610</f>
        <v>0.004273046294161301</v>
      </c>
      <c r="AQ610" s="4">
        <f>(P610+273.15)</f>
        <v>298.1612361907959</v>
      </c>
      <c r="AR610" s="4">
        <f>(O610+273.15)</f>
        <v>294.9889625549316</v>
      </c>
      <c r="AS610" s="4">
        <f>(Y610*AK610+Z610*AL610)*AM610</f>
        <v>320.2305983110382</v>
      </c>
      <c r="AT610" s="4">
        <f>((AS610+0.00000010773*(AR610^4-AQ610^4))-AP610*44100)/(L610*0.92*2*29.3+0.00000043092*AQ610^3)</f>
        <v>1.092658099039029</v>
      </c>
      <c r="AU610" s="4">
        <f>0.61365*EXP(17.502*J610/(240.97+J610))</f>
        <v>3.181808252476574</v>
      </c>
      <c r="AV610" s="4">
        <f>AU610*1000/AA610</f>
        <v>31.28311293936279</v>
      </c>
      <c r="AW610" s="4">
        <f>(AV610-U610)</f>
        <v>12.33081572866943</v>
      </c>
      <c r="AX610" s="4">
        <f>IF(D610,P610,(O610+P610)/2)</f>
        <v>23.42509937286377</v>
      </c>
      <c r="AY610" s="4">
        <f>0.61365*EXP(17.502*AX610/(240.97+AX610))</f>
        <v>2.893093570983353</v>
      </c>
      <c r="AZ610" s="4">
        <f>IF(AW610&lt;&gt;0,(1000-(AV610+U610)/2)/AW610*AP610,0)</f>
        <v>0.3378298134718879</v>
      </c>
      <c r="BA610" s="4">
        <f>U610*AA610/1000</f>
        <v>1.927639867082908</v>
      </c>
      <c r="BB610" s="4">
        <f>(AY610-BA610)</f>
        <v>0.9654537039004454</v>
      </c>
      <c r="BC610" s="4">
        <f>1/(1.6/F610+1.37/N610)</f>
        <v>0.2148169299382626</v>
      </c>
      <c r="BD610" s="4">
        <f>G610*AA610*0.001</f>
        <v>11.37334733576248</v>
      </c>
      <c r="BE610" s="4">
        <f>G610/S610</f>
        <v>1.091359282841259</v>
      </c>
      <c r="BF610" s="4">
        <f>(1-AP610*AA610/AU610/F610)*100</f>
        <v>64.37719055134615</v>
      </c>
      <c r="BG610" s="4">
        <f>(S610-E610/(N610/1.35))</f>
        <v>103.6339923956589</v>
      </c>
      <c r="BH610" s="4">
        <f>E610*BF610/100/BG610</f>
        <v>-0.01533524971123247</v>
      </c>
    </row>
    <row r="611" ht="16" customHeight="1">
      <c r="A611" s="4">
        <v>568</v>
      </c>
      <c r="B611" t="s" s="2">
        <v>672</v>
      </c>
      <c r="C611" s="4">
        <v>3283.000032097101</v>
      </c>
      <c r="D611" s="4">
        <v>0</v>
      </c>
      <c r="E611" s="4">
        <f>(R611-S611*(1000-T611)/(1000-U611))*AO611</f>
        <v>-1.690779828052372</v>
      </c>
      <c r="F611" s="4">
        <f>IF(AZ611&lt;&gt;0,1/(1/AZ611-1/N611),0)</f>
        <v>0.3949779874635578</v>
      </c>
      <c r="G611" s="4">
        <f>((BC611-AP611/2)*S611-E611)/(BC611+AP611/2)</f>
        <v>107.1880159977268</v>
      </c>
      <c r="H611" s="4">
        <f>AP611*1000</f>
        <v>4.376678486070153</v>
      </c>
      <c r="I611" s="4">
        <f>(AU611-BA611)</f>
        <v>1.251550817292475</v>
      </c>
      <c r="J611" s="4">
        <f>(P611+AT611*D611)</f>
        <v>24.99398612976074</v>
      </c>
      <c r="K611" s="4">
        <v>6</v>
      </c>
      <c r="L611" s="4">
        <f>(K611*AI611+AJ611)</f>
        <v>1.420000016689301</v>
      </c>
      <c r="M611" s="4">
        <v>1</v>
      </c>
      <c r="N611" s="4">
        <f>L611*(M611+1)*(M611+1)/(M611*M611+1)</f>
        <v>2.840000033378601</v>
      </c>
      <c r="O611" s="4">
        <v>21.83507919311523</v>
      </c>
      <c r="P611" s="4">
        <v>24.99398612976074</v>
      </c>
      <c r="Q611" s="4">
        <v>20.88453483581543</v>
      </c>
      <c r="R611" s="4">
        <v>100.0976791381836</v>
      </c>
      <c r="S611" s="4">
        <v>101.5944671630859</v>
      </c>
      <c r="T611" s="4">
        <v>13.78849315643311</v>
      </c>
      <c r="U611" s="4">
        <v>18.9459228515625</v>
      </c>
      <c r="V611" s="4">
        <v>53.45872116088867</v>
      </c>
      <c r="W611" s="4">
        <v>73.35574340820312</v>
      </c>
      <c r="X611" s="4">
        <v>499.5230407714844</v>
      </c>
      <c r="Y611" s="4">
        <v>2001.381958007812</v>
      </c>
      <c r="Z611" s="4">
        <v>88.71443939208984</v>
      </c>
      <c r="AA611" s="4">
        <v>101.709846496582</v>
      </c>
      <c r="AB611" s="4">
        <v>3.761910676956177</v>
      </c>
      <c r="AC611" s="4">
        <v>0.3683734238147736</v>
      </c>
      <c r="AD611" s="4">
        <v>0.1811342984437943</v>
      </c>
      <c r="AE611" s="4">
        <v>0.003418055362999439</v>
      </c>
      <c r="AF611" s="4">
        <v>0.2005951851606369</v>
      </c>
      <c r="AG611" s="4">
        <v>0.001128088217228651</v>
      </c>
      <c r="AH611" s="4">
        <v>0.6666666865348816</v>
      </c>
      <c r="AI611" s="4">
        <v>-0.2195652425289154</v>
      </c>
      <c r="AJ611" s="4">
        <v>2.737391471862793</v>
      </c>
      <c r="AK611" s="4">
        <v>1</v>
      </c>
      <c r="AL611" s="4">
        <v>0</v>
      </c>
      <c r="AM611" s="4">
        <v>0.1599999964237213</v>
      </c>
      <c r="AN611" s="4">
        <v>111115</v>
      </c>
      <c r="AO611" s="4">
        <f>X611*0.000001/(K611*0.0001)</f>
        <v>0.8325384012858073</v>
      </c>
      <c r="AP611" s="4">
        <f>(U611-T611)/(1000-U611)*AO611</f>
        <v>0.004376678486070153</v>
      </c>
      <c r="AQ611" s="4">
        <f>(P611+273.15)</f>
        <v>298.1439861297607</v>
      </c>
      <c r="AR611" s="4">
        <f>(O611+273.15)</f>
        <v>294.9850791931152</v>
      </c>
      <c r="AS611" s="4">
        <f>(Y611*AK611+Z611*AL611)*AM611</f>
        <v>320.2211061237504</v>
      </c>
      <c r="AT611" s="4">
        <f>((AS611+0.00000010773*(AR611^4-AQ611^4))-AP611*44100)/(L611*0.92*2*29.3+0.00000043092*AQ611^3)</f>
        <v>1.042377559918858</v>
      </c>
      <c r="AU611" s="4">
        <f>0.61365*EXP(17.502*J611/(240.97+J611))</f>
        <v>3.178537722260982</v>
      </c>
      <c r="AV611" s="4">
        <f>AU611*1000/AA611</f>
        <v>31.25103253761962</v>
      </c>
      <c r="AW611" s="4">
        <f>(AV611-U611)</f>
        <v>12.30510968605712</v>
      </c>
      <c r="AX611" s="4">
        <f>IF(D611,P611,(O611+P611)/2)</f>
        <v>23.41453266143799</v>
      </c>
      <c r="AY611" s="4">
        <f>0.61365*EXP(17.502*AX611/(240.97+AX611))</f>
        <v>2.891249723016567</v>
      </c>
      <c r="AZ611" s="4">
        <f>IF(AW611&lt;&gt;0,(1000-(AV611+U611)/2)/AW611*AP611,0)</f>
        <v>0.3467527415497852</v>
      </c>
      <c r="BA611" s="4">
        <f>U611*AA611/1000</f>
        <v>1.926986904968508</v>
      </c>
      <c r="BB611" s="4">
        <f>(AY611-BA611)</f>
        <v>0.9642628180480592</v>
      </c>
      <c r="BC611" s="4">
        <f>1/(1.6/F611+1.37/N611)</f>
        <v>0.2205921434442017</v>
      </c>
      <c r="BD611" s="4">
        <f>G611*AA611*0.001</f>
        <v>10.90207665340198</v>
      </c>
      <c r="BE611" s="4">
        <f>G611/S611</f>
        <v>1.055057612789698</v>
      </c>
      <c r="BF611" s="4">
        <f>(1-AP611*AA611/AU611/F611)*100</f>
        <v>64.54255968458733</v>
      </c>
      <c r="BG611" s="4">
        <f>(S611-E611/(N611/1.35))</f>
        <v>102.3981829169746</v>
      </c>
      <c r="BH611" s="4">
        <f>E611*BF611/100/BG611</f>
        <v>-0.01065714789627155</v>
      </c>
    </row>
    <row r="612" ht="16" customHeight="1">
      <c r="A612" s="4">
        <v>569</v>
      </c>
      <c r="B612" t="s" s="2">
        <v>673</v>
      </c>
      <c r="C612" s="4">
        <v>3288.000031985343</v>
      </c>
      <c r="D612" s="4">
        <v>0</v>
      </c>
      <c r="E612" s="4">
        <f>(R612-S612*(1000-T612)/(1000-U612))*AO612</f>
        <v>-1.339734798579492</v>
      </c>
      <c r="F612" s="4">
        <f>IF(AZ612&lt;&gt;0,1/(1/AZ612-1/N612),0)</f>
        <v>0.3953232215168047</v>
      </c>
      <c r="G612" s="4">
        <f>((BC612-AP612/2)*S612-E612)/(BC612+AP612/2)</f>
        <v>105.3969422768914</v>
      </c>
      <c r="H612" s="4">
        <f>AP612*1000</f>
        <v>4.375480896463755</v>
      </c>
      <c r="I612" s="4">
        <f>(AU612-BA612)</f>
        <v>1.250266022222399</v>
      </c>
      <c r="J612" s="4">
        <f>(P612+AT612*D612)</f>
        <v>24.9839916229248</v>
      </c>
      <c r="K612" s="4">
        <v>6</v>
      </c>
      <c r="L612" s="4">
        <f>(K612*AI612+AJ612)</f>
        <v>1.420000016689301</v>
      </c>
      <c r="M612" s="4">
        <v>1</v>
      </c>
      <c r="N612" s="4">
        <f>L612*(M612+1)*(M612+1)/(M612*M612+1)</f>
        <v>2.840000033378601</v>
      </c>
      <c r="O612" s="4">
        <v>21.83322906494141</v>
      </c>
      <c r="P612" s="4">
        <v>24.9839916229248</v>
      </c>
      <c r="Q612" s="4">
        <v>20.88635444641113</v>
      </c>
      <c r="R612" s="4">
        <v>100.3009719848633</v>
      </c>
      <c r="S612" s="4">
        <v>101.3774261474609</v>
      </c>
      <c r="T612" s="4">
        <v>13.78369998931885</v>
      </c>
      <c r="U612" s="4">
        <v>18.93992042541504</v>
      </c>
      <c r="V612" s="4">
        <v>53.40245819091797</v>
      </c>
      <c r="W612" s="4">
        <v>73.34242248535156</v>
      </c>
      <c r="X612" s="4">
        <v>499.5065307617188</v>
      </c>
      <c r="Y612" s="4">
        <v>2001.297729492188</v>
      </c>
      <c r="Z612" s="4">
        <v>88.65435028076172</v>
      </c>
      <c r="AA612" s="4">
        <v>101.7099380493164</v>
      </c>
      <c r="AB612" s="4">
        <v>3.761910676956177</v>
      </c>
      <c r="AC612" s="4">
        <v>0.3683734238147736</v>
      </c>
      <c r="AD612" s="4">
        <v>0.1811342984437943</v>
      </c>
      <c r="AE612" s="4">
        <v>0.003418055362999439</v>
      </c>
      <c r="AF612" s="4">
        <v>0.2005951851606369</v>
      </c>
      <c r="AG612" s="4">
        <v>0.001128088217228651</v>
      </c>
      <c r="AH612" s="4">
        <v>1</v>
      </c>
      <c r="AI612" s="4">
        <v>-0.2195652425289154</v>
      </c>
      <c r="AJ612" s="4">
        <v>2.737391471862793</v>
      </c>
      <c r="AK612" s="4">
        <v>1</v>
      </c>
      <c r="AL612" s="4">
        <v>0</v>
      </c>
      <c r="AM612" s="4">
        <v>0.1599999964237213</v>
      </c>
      <c r="AN612" s="4">
        <v>111115</v>
      </c>
      <c r="AO612" s="4">
        <f>X612*0.000001/(K612*0.0001)</f>
        <v>0.8325108846028644</v>
      </c>
      <c r="AP612" s="4">
        <f>(U612-T612)/(1000-U612)*AO612</f>
        <v>0.004375480896463755</v>
      </c>
      <c r="AQ612" s="4">
        <f>(P612+273.15)</f>
        <v>298.1339916229248</v>
      </c>
      <c r="AR612" s="4">
        <f>(O612+273.15)</f>
        <v>294.9832290649414</v>
      </c>
      <c r="AS612" s="4">
        <f>(Y612*AK612+Z612*AL612)*AM612</f>
        <v>320.2076295615516</v>
      </c>
      <c r="AT612" s="4">
        <f>((AS612+0.00000010773*(AR612^4-AQ612^4))-AP612*44100)/(L612*0.92*2*29.3+0.00000043092*AQ612^3)</f>
        <v>1.043903052844094</v>
      </c>
      <c r="AU612" s="4">
        <f>0.61365*EXP(17.502*J612/(240.97+J612))</f>
        <v>3.176644155350345</v>
      </c>
      <c r="AV612" s="4">
        <f>AU612*1000/AA612</f>
        <v>31.23238708306042</v>
      </c>
      <c r="AW612" s="4">
        <f>(AV612-U612)</f>
        <v>12.29246665764538</v>
      </c>
      <c r="AX612" s="4">
        <f>IF(D612,P612,(O612+P612)/2)</f>
        <v>23.40861034393311</v>
      </c>
      <c r="AY612" s="4">
        <f>0.61365*EXP(17.502*AX612/(240.97+AX612))</f>
        <v>2.890216752333198</v>
      </c>
      <c r="AZ612" s="4">
        <f>IF(AW612&lt;&gt;0,(1000-(AV612+U612)/2)/AW612*AP612,0)</f>
        <v>0.347018790349392</v>
      </c>
      <c r="BA612" s="4">
        <f>U612*AA612/1000</f>
        <v>1.926378133127946</v>
      </c>
      <c r="BB612" s="4">
        <f>(AY612-BA612)</f>
        <v>0.9638386192052515</v>
      </c>
      <c r="BC612" s="4">
        <f>1/(1.6/F612+1.37/N612)</f>
        <v>0.2207644205288126</v>
      </c>
      <c r="BD612" s="4">
        <f>G612*AA612*0.001</f>
        <v>10.719916469570</v>
      </c>
      <c r="BE612" s="4">
        <f>G612/S612</f>
        <v>1.039649025253253</v>
      </c>
      <c r="BF612" s="4">
        <f>(1-AP612*AA612/AU612/F612)*100</f>
        <v>64.56207475168168</v>
      </c>
      <c r="BG612" s="4">
        <f>(S612-E612/(N612/1.35))</f>
        <v>102.0142719069065</v>
      </c>
      <c r="BH612" s="4">
        <f>E612*BF612/100/BG612</f>
        <v>-0.008478819345223645</v>
      </c>
    </row>
    <row r="613" ht="16" customHeight="1">
      <c r="A613" s="4">
        <v>570</v>
      </c>
      <c r="B613" t="s" s="2">
        <v>674</v>
      </c>
      <c r="C613" s="4">
        <v>3293.000031873584</v>
      </c>
      <c r="D613" s="4">
        <v>0</v>
      </c>
      <c r="E613" s="4">
        <f>(R613-S613*(1000-T613)/(1000-U613))*AO613</f>
        <v>-1.251924803036642</v>
      </c>
      <c r="F613" s="4">
        <f>IF(AZ613&lt;&gt;0,1/(1/AZ613-1/N613),0)</f>
        <v>0.3952485950124002</v>
      </c>
      <c r="G613" s="4">
        <f>((BC613-AP613/2)*S613-E613)/(BC613+AP613/2)</f>
        <v>105.0333584016799</v>
      </c>
      <c r="H613" s="4">
        <f>AP613*1000</f>
        <v>4.372869485145382</v>
      </c>
      <c r="I613" s="4">
        <f>(AU613-BA613)</f>
        <v>1.249738176933914</v>
      </c>
      <c r="J613" s="4">
        <f>(P613+AT613*D613)</f>
        <v>24.97788238525391</v>
      </c>
      <c r="K613" s="4">
        <v>6</v>
      </c>
      <c r="L613" s="4">
        <f>(K613*AI613+AJ613)</f>
        <v>1.420000016689301</v>
      </c>
      <c r="M613" s="4">
        <v>1</v>
      </c>
      <c r="N613" s="4">
        <f>L613*(M613+1)*(M613+1)/(M613*M613+1)</f>
        <v>2.840000033378601</v>
      </c>
      <c r="O613" s="4">
        <v>21.83100700378418</v>
      </c>
      <c r="P613" s="4">
        <v>24.97788238525391</v>
      </c>
      <c r="Q613" s="4">
        <v>20.88604736328125</v>
      </c>
      <c r="R613" s="4">
        <v>100.4353256225586</v>
      </c>
      <c r="S613" s="4">
        <v>101.4064483642578</v>
      </c>
      <c r="T613" s="4">
        <v>13.78067016601562</v>
      </c>
      <c r="U613" s="4">
        <v>18.93373489379883</v>
      </c>
      <c r="V613" s="4">
        <v>53.37398529052734</v>
      </c>
      <c r="W613" s="4">
        <v>73.32910919189453</v>
      </c>
      <c r="X613" s="4">
        <v>499.5172729492188</v>
      </c>
      <c r="Y613" s="4">
        <v>2001.193969726562</v>
      </c>
      <c r="Z613" s="4">
        <v>88.56301879882812</v>
      </c>
      <c r="AA613" s="4">
        <v>101.7099380493164</v>
      </c>
      <c r="AB613" s="4">
        <v>3.761910676956177</v>
      </c>
      <c r="AC613" s="4">
        <v>0.3683734238147736</v>
      </c>
      <c r="AD613" s="4">
        <v>0.1811342984437943</v>
      </c>
      <c r="AE613" s="4">
        <v>0.003418055362999439</v>
      </c>
      <c r="AF613" s="4">
        <v>0.2005951851606369</v>
      </c>
      <c r="AG613" s="4">
        <v>0.001128088217228651</v>
      </c>
      <c r="AH613" s="4">
        <v>1</v>
      </c>
      <c r="AI613" s="4">
        <v>-0.2195652425289154</v>
      </c>
      <c r="AJ613" s="4">
        <v>2.737391471862793</v>
      </c>
      <c r="AK613" s="4">
        <v>1</v>
      </c>
      <c r="AL613" s="4">
        <v>0</v>
      </c>
      <c r="AM613" s="4">
        <v>0.1599999964237213</v>
      </c>
      <c r="AN613" s="4">
        <v>111115</v>
      </c>
      <c r="AO613" s="4">
        <f>X613*0.000001/(K613*0.0001)</f>
        <v>0.8325287882486979</v>
      </c>
      <c r="AP613" s="4">
        <f>(U613-T613)/(1000-U613)*AO613</f>
        <v>0.004372869485145382</v>
      </c>
      <c r="AQ613" s="4">
        <f>(P613+273.15)</f>
        <v>298.1278823852539</v>
      </c>
      <c r="AR613" s="4">
        <f>(O613+273.15)</f>
        <v>294.9810070037842</v>
      </c>
      <c r="AS613" s="4">
        <f>(Y613*AK613+Z613*AL613)*AM613</f>
        <v>320.1910279994227</v>
      </c>
      <c r="AT613" s="4">
        <f>((AS613+0.00000010773*(AR613^4-AQ613^4))-AP613*44100)/(L613*0.92*2*29.3+0.00000043092*AQ613^3)</f>
        <v>1.04554532826622</v>
      </c>
      <c r="AU613" s="4">
        <f>0.61365*EXP(17.502*J613/(240.97+J613))</f>
        <v>3.175487180024374</v>
      </c>
      <c r="AV613" s="4">
        <f>AU613*1000/AA613</f>
        <v>31.22101183941992</v>
      </c>
      <c r="AW613" s="4">
        <f>(AV613-U613)</f>
        <v>12.28727694562109</v>
      </c>
      <c r="AX613" s="4">
        <f>IF(D613,P613,(O613+P613)/2)</f>
        <v>23.40444469451904</v>
      </c>
      <c r="AY613" s="4">
        <f>0.61365*EXP(17.502*AX613/(240.97+AX613))</f>
        <v>2.889490373099616</v>
      </c>
      <c r="AZ613" s="4">
        <f>IF(AW613&lt;&gt;0,(1000-(AV613+U613)/2)/AW613*AP613,0)</f>
        <v>0.3469612855029081</v>
      </c>
      <c r="BA613" s="4">
        <f>U613*AA613/1000</f>
        <v>1.925749003090459</v>
      </c>
      <c r="BB613" s="4">
        <f>(AY613-BA613)</f>
        <v>0.9637413700091573</v>
      </c>
      <c r="BC613" s="4">
        <f>1/(1.6/F613+1.37/N613)</f>
        <v>0.2207271834739561</v>
      </c>
      <c r="BD613" s="4">
        <f>G613*AA613*0.001</f>
        <v>10.68293637614651</v>
      </c>
      <c r="BE613" s="4">
        <f>G613/S613</f>
        <v>1.035766069080677</v>
      </c>
      <c r="BF613" s="4">
        <f>(1-AP613*AA613/AU613/F613)*100</f>
        <v>64.5636317168473</v>
      </c>
      <c r="BG613" s="4">
        <f>(S613-E613/(N613/1.35))</f>
        <v>102.0015534572986</v>
      </c>
      <c r="BH613" s="4">
        <f>E613*BF613/100/BG613</f>
        <v>-0.007924272639071337</v>
      </c>
    </row>
    <row r="614" ht="16" customHeight="1">
      <c r="A614" s="4">
        <v>571</v>
      </c>
      <c r="B614" t="s" s="2">
        <v>675</v>
      </c>
      <c r="C614" s="4">
        <v>3298.500031750649</v>
      </c>
      <c r="D614" s="4">
        <v>0</v>
      </c>
      <c r="E614" s="4">
        <f>(R614-S614*(1000-T614)/(1000-U614))*AO614</f>
        <v>-1.306898424722151</v>
      </c>
      <c r="F614" s="4">
        <f>IF(AZ614&lt;&gt;0,1/(1/AZ614-1/N614),0)</f>
        <v>0.3950068131885922</v>
      </c>
      <c r="G614" s="4">
        <f>((BC614-AP614/2)*S614-E614)/(BC614+AP614/2)</f>
        <v>105.3327419720329</v>
      </c>
      <c r="H614" s="4">
        <f>AP614*1000</f>
        <v>4.370135589596942</v>
      </c>
      <c r="I614" s="4">
        <f>(AU614-BA614)</f>
        <v>1.24963430356116</v>
      </c>
      <c r="J614" s="4">
        <f>(P614+AT614*D614)</f>
        <v>24.97429275512695</v>
      </c>
      <c r="K614" s="4">
        <v>6</v>
      </c>
      <c r="L614" s="4">
        <f>(K614*AI614+AJ614)</f>
        <v>1.420000016689301</v>
      </c>
      <c r="M614" s="4">
        <v>1</v>
      </c>
      <c r="N614" s="4">
        <f>L614*(M614+1)*(M614+1)/(M614*M614+1)</f>
        <v>2.840000033378601</v>
      </c>
      <c r="O614" s="4">
        <v>21.82816505432129</v>
      </c>
      <c r="P614" s="4">
        <v>24.97429275512695</v>
      </c>
      <c r="Q614" s="4">
        <v>20.88592338562012</v>
      </c>
      <c r="R614" s="4">
        <v>100.4196319580078</v>
      </c>
      <c r="S614" s="4">
        <v>101.4568405151367</v>
      </c>
      <c r="T614" s="4">
        <v>13.77829742431641</v>
      </c>
      <c r="U614" s="4">
        <v>18.92809677124023</v>
      </c>
      <c r="V614" s="4">
        <v>53.37010192871094</v>
      </c>
      <c r="W614" s="4">
        <v>73.31866455078125</v>
      </c>
      <c r="X614" s="4">
        <v>499.5243835449219</v>
      </c>
      <c r="Y614" s="4">
        <v>2001.116943359375</v>
      </c>
      <c r="Z614" s="4">
        <v>88.48430633544922</v>
      </c>
      <c r="AA614" s="4">
        <v>101.7098159790039</v>
      </c>
      <c r="AB614" s="4">
        <v>3.761910676956177</v>
      </c>
      <c r="AC614" s="4">
        <v>0.3683734238147736</v>
      </c>
      <c r="AD614" s="4">
        <v>0.1811342984437943</v>
      </c>
      <c r="AE614" s="4">
        <v>0.003418055362999439</v>
      </c>
      <c r="AF614" s="4">
        <v>0.2005951851606369</v>
      </c>
      <c r="AG614" s="4">
        <v>0.001128088217228651</v>
      </c>
      <c r="AH614" s="4">
        <v>1</v>
      </c>
      <c r="AI614" s="4">
        <v>-0.2195652425289154</v>
      </c>
      <c r="AJ614" s="4">
        <v>2.737391471862793</v>
      </c>
      <c r="AK614" s="4">
        <v>1</v>
      </c>
      <c r="AL614" s="4">
        <v>0</v>
      </c>
      <c r="AM614" s="4">
        <v>0.1599999964237213</v>
      </c>
      <c r="AN614" s="4">
        <v>111115</v>
      </c>
      <c r="AO614" s="4">
        <f>X614*0.000001/(K614*0.0001)</f>
        <v>0.8325406392415363</v>
      </c>
      <c r="AP614" s="4">
        <f>(U614-T614)/(1000-U614)*AO614</f>
        <v>0.004370135589596942</v>
      </c>
      <c r="AQ614" s="4">
        <f>(P614+273.15)</f>
        <v>298.1242927551269</v>
      </c>
      <c r="AR614" s="4">
        <f>(O614+273.15)</f>
        <v>294.9781650543213</v>
      </c>
      <c r="AS614" s="4">
        <f>(Y614*AK614+Z614*AL614)*AM614</f>
        <v>320.1787037809481</v>
      </c>
      <c r="AT614" s="4">
        <f>((AS614+0.00000010773*(AR614^4-AQ614^4))-AP614*44100)/(L614*0.92*2*29.3+0.00000043092*AQ614^3)</f>
        <v>1.046889213225662</v>
      </c>
      <c r="AU614" s="4">
        <f>0.61365*EXP(17.502*J614/(240.97+J614))</f>
        <v>3.174807542996782</v>
      </c>
      <c r="AV614" s="4">
        <f>AU614*1000/AA614</f>
        <v>31.21436719197449</v>
      </c>
      <c r="AW614" s="4">
        <f>(AV614-U614)</f>
        <v>12.28627042073425</v>
      </c>
      <c r="AX614" s="4">
        <f>IF(D614,P614,(O614+P614)/2)</f>
        <v>23.40122890472412</v>
      </c>
      <c r="AY614" s="4">
        <f>0.61365*EXP(17.502*AX614/(240.97+AX614))</f>
        <v>2.888929733508372</v>
      </c>
      <c r="AZ614" s="4">
        <f>IF(AW614&lt;&gt;0,(1000-(AV614+U614)/2)/AW614*AP614,0)</f>
        <v>0.3467749577812449</v>
      </c>
      <c r="BA614" s="4">
        <f>U614*AA614/1000</f>
        <v>1.925173239435622</v>
      </c>
      <c r="BB614" s="4">
        <f>(AY614-BA614)</f>
        <v>0.9637564940727497</v>
      </c>
      <c r="BC614" s="4">
        <f>1/(1.6/F614+1.37/N614)</f>
        <v>0.2206065291490498</v>
      </c>
      <c r="BD614" s="4">
        <f>G614*AA614*0.001</f>
        <v>10.71337380253937</v>
      </c>
      <c r="BE614" s="4">
        <f>G614/S614</f>
        <v>1.038202465572718</v>
      </c>
      <c r="BF614" s="4">
        <f>(1-AP614*AA614/AU614/F614)*100</f>
        <v>64.55656618850166</v>
      </c>
      <c r="BG614" s="4">
        <f>(S614-E614/(N614/1.35))</f>
        <v>102.078077435080</v>
      </c>
      <c r="BH614" s="4">
        <f>E614*BF614/100/BG614</f>
        <v>-0.008265131630332807</v>
      </c>
    </row>
    <row r="615" ht="16" customHeight="1">
      <c r="A615" s="4">
        <v>572</v>
      </c>
      <c r="B615" t="s" s="2">
        <v>676</v>
      </c>
      <c r="C615" s="4">
        <v>3303.500031638891</v>
      </c>
      <c r="D615" s="4">
        <v>0</v>
      </c>
      <c r="E615" s="4">
        <f>(R615-S615*(1000-T615)/(1000-U615))*AO615</f>
        <v>-1.412684633550814</v>
      </c>
      <c r="F615" s="4">
        <f>IF(AZ615&lt;&gt;0,1/(1/AZ615-1/N615),0)</f>
        <v>0.395278464010657</v>
      </c>
      <c r="G615" s="4">
        <f>((BC615-AP615/2)*S615-E615)/(BC615+AP615/2)</f>
        <v>105.7422527090884</v>
      </c>
      <c r="H615" s="4">
        <f>AP615*1000</f>
        <v>4.367283643807307</v>
      </c>
      <c r="I615" s="4">
        <f>(AU615-BA615)</f>
        <v>1.248079348696463</v>
      </c>
      <c r="J615" s="4">
        <f>(P615+AT615*D615)</f>
        <v>24.96273612976074</v>
      </c>
      <c r="K615" s="4">
        <v>6</v>
      </c>
      <c r="L615" s="4">
        <f>(K615*AI615+AJ615)</f>
        <v>1.420000016689301</v>
      </c>
      <c r="M615" s="4">
        <v>1</v>
      </c>
      <c r="N615" s="4">
        <f>L615*(M615+1)*(M615+1)/(M615*M615+1)</f>
        <v>2.840000033378601</v>
      </c>
      <c r="O615" s="4">
        <v>21.82402610778809</v>
      </c>
      <c r="P615" s="4">
        <v>24.96273612976074</v>
      </c>
      <c r="Q615" s="4">
        <v>20.88533973693848</v>
      </c>
      <c r="R615" s="4">
        <v>100.2266235351562</v>
      </c>
      <c r="S615" s="4">
        <v>101.3915710449219</v>
      </c>
      <c r="T615" s="4">
        <v>13.77553272247314</v>
      </c>
      <c r="U615" s="4">
        <v>18.92193603515625</v>
      </c>
      <c r="V615" s="4">
        <v>53.37197875976562</v>
      </c>
      <c r="W615" s="4">
        <v>73.31241607666016</v>
      </c>
      <c r="X615" s="4">
        <v>499.5309448242188</v>
      </c>
      <c r="Y615" s="4">
        <v>2001.177246093750</v>
      </c>
      <c r="Z615" s="4">
        <v>88.37978363037109</v>
      </c>
      <c r="AA615" s="4">
        <v>101.7095184326172</v>
      </c>
      <c r="AB615" s="4">
        <v>3.761910676956177</v>
      </c>
      <c r="AC615" s="4">
        <v>0.3683734238147736</v>
      </c>
      <c r="AD615" s="4">
        <v>0.1811342984437943</v>
      </c>
      <c r="AE615" s="4">
        <v>0.003418055362999439</v>
      </c>
      <c r="AF615" s="4">
        <v>0.2005951851606369</v>
      </c>
      <c r="AG615" s="4">
        <v>0.001128088217228651</v>
      </c>
      <c r="AH615" s="4">
        <v>0.6666666865348816</v>
      </c>
      <c r="AI615" s="4">
        <v>-0.2195652425289154</v>
      </c>
      <c r="AJ615" s="4">
        <v>2.737391471862793</v>
      </c>
      <c r="AK615" s="4">
        <v>1</v>
      </c>
      <c r="AL615" s="4">
        <v>0</v>
      </c>
      <c r="AM615" s="4">
        <v>0.1599999964237213</v>
      </c>
      <c r="AN615" s="4">
        <v>111115</v>
      </c>
      <c r="AO615" s="4">
        <f>X615*0.000001/(K615*0.0001)</f>
        <v>0.8325515747070311</v>
      </c>
      <c r="AP615" s="4">
        <f>(U615-T615)/(1000-U615)*AO615</f>
        <v>0.004367283643807307</v>
      </c>
      <c r="AQ615" s="4">
        <f>(P615+273.15)</f>
        <v>298.1127361297607</v>
      </c>
      <c r="AR615" s="4">
        <f>(O615+273.15)</f>
        <v>294.9740261077881</v>
      </c>
      <c r="AS615" s="4">
        <f>(Y615*AK615+Z615*AL615)*AM615</f>
        <v>320.1883522182325</v>
      </c>
      <c r="AT615" s="4">
        <f>((AS615+0.00000010773*(AR615^4-AQ615^4))-AP615*44100)/(L615*0.92*2*29.3+0.00000043092*AQ615^3)</f>
        <v>1.049423867730547</v>
      </c>
      <c r="AU615" s="4">
        <f>0.61365*EXP(17.502*J615/(240.97+J615))</f>
        <v>3.172620350644991</v>
      </c>
      <c r="AV615" s="4">
        <f>AU615*1000/AA615</f>
        <v>31.19295420464368</v>
      </c>
      <c r="AW615" s="4">
        <f>(AV615-U615)</f>
        <v>12.27101816948743</v>
      </c>
      <c r="AX615" s="4">
        <f>IF(D615,P615,(O615+P615)/2)</f>
        <v>23.39338111877441</v>
      </c>
      <c r="AY615" s="4">
        <f>0.61365*EXP(17.502*AX615/(240.97+AX615))</f>
        <v>2.887561952820413</v>
      </c>
      <c r="AZ615" s="4">
        <f>IF(AW615&lt;&gt;0,(1000-(AV615+U615)/2)/AW615*AP615,0)</f>
        <v>0.346984301935674</v>
      </c>
      <c r="BA615" s="4">
        <f>U615*AA615/1000</f>
        <v>1.924541001948528</v>
      </c>
      <c r="BB615" s="4">
        <f>(AY615-BA615)</f>
        <v>0.9630209508718846</v>
      </c>
      <c r="BC615" s="4">
        <f>1/(1.6/F615+1.37/N615)</f>
        <v>0.2207420876550645</v>
      </c>
      <c r="BD615" s="4">
        <f>G615*AA615*0.001</f>
        <v>10.7549936010215</v>
      </c>
      <c r="BE615" s="4">
        <f>G615/S615</f>
        <v>1.04290969771283</v>
      </c>
      <c r="BF615" s="4">
        <f>(1-AP615*AA615/AU615/F615)*100</f>
        <v>64.57974053315773</v>
      </c>
      <c r="BG615" s="4">
        <f>(S615-E615/(N615/1.35))</f>
        <v>102.0630936621328</v>
      </c>
      <c r="BH615" s="4">
        <f>E615*BF615/100/BG615</f>
        <v>-0.008938667623764066</v>
      </c>
    </row>
    <row r="616" ht="16" customHeight="1">
      <c r="A616" s="4">
        <v>573</v>
      </c>
      <c r="B616" t="s" s="2">
        <v>677</v>
      </c>
      <c r="C616" s="4">
        <v>3308.500031527132</v>
      </c>
      <c r="D616" s="4">
        <v>0</v>
      </c>
      <c r="E616" s="4">
        <f>(R616-S616*(1000-T616)/(1000-U616))*AO616</f>
        <v>-1.448310936907511</v>
      </c>
      <c r="F616" s="4">
        <f>IF(AZ616&lt;&gt;0,1/(1/AZ616-1/N616),0)</f>
        <v>0.3955308378597583</v>
      </c>
      <c r="G616" s="4">
        <f>((BC616-AP616/2)*S616-E616)/(BC616+AP616/2)</f>
        <v>105.7742569965817</v>
      </c>
      <c r="H616" s="4">
        <f>AP616*1000</f>
        <v>4.363193081315568</v>
      </c>
      <c r="I616" s="4">
        <f>(AU616-BA616)</f>
        <v>1.246231683964302</v>
      </c>
      <c r="J616" s="4">
        <f>(P616+AT616*D616)</f>
        <v>24.94878196716309</v>
      </c>
      <c r="K616" s="4">
        <v>6</v>
      </c>
      <c r="L616" s="4">
        <f>(K616*AI616+AJ616)</f>
        <v>1.420000016689301</v>
      </c>
      <c r="M616" s="4">
        <v>1</v>
      </c>
      <c r="N616" s="4">
        <f>L616*(M616+1)*(M616+1)/(M616*M616+1)</f>
        <v>2.840000033378601</v>
      </c>
      <c r="O616" s="4">
        <v>21.82016181945801</v>
      </c>
      <c r="P616" s="4">
        <v>24.94878196716309</v>
      </c>
      <c r="Q616" s="4">
        <v>20.88540267944336</v>
      </c>
      <c r="R616" s="4">
        <v>100.0529327392578</v>
      </c>
      <c r="S616" s="4">
        <v>101.2618713378906</v>
      </c>
      <c r="T616" s="4">
        <v>13.77246570587158</v>
      </c>
      <c r="U616" s="4">
        <v>18.91418075561523</v>
      </c>
      <c r="V616" s="4">
        <v>53.37250900268555</v>
      </c>
      <c r="W616" s="4">
        <v>73.30096435546875</v>
      </c>
      <c r="X616" s="4">
        <v>499.5220642089844</v>
      </c>
      <c r="Y616" s="4">
        <v>2001.5107421875</v>
      </c>
      <c r="Z616" s="4">
        <v>88.39646148681641</v>
      </c>
      <c r="AA616" s="4">
        <v>101.7093734741211</v>
      </c>
      <c r="AB616" s="4">
        <v>3.761910676956177</v>
      </c>
      <c r="AC616" s="4">
        <v>0.3683734238147736</v>
      </c>
      <c r="AD616" s="4">
        <v>0.1811342984437943</v>
      </c>
      <c r="AE616" s="4">
        <v>0.003418055362999439</v>
      </c>
      <c r="AF616" s="4">
        <v>0.2005951851606369</v>
      </c>
      <c r="AG616" s="4">
        <v>0.001128088217228651</v>
      </c>
      <c r="AH616" s="4">
        <v>0.6666666865348816</v>
      </c>
      <c r="AI616" s="4">
        <v>-0.2195652425289154</v>
      </c>
      <c r="AJ616" s="4">
        <v>2.737391471862793</v>
      </c>
      <c r="AK616" s="4">
        <v>1</v>
      </c>
      <c r="AL616" s="4">
        <v>0</v>
      </c>
      <c r="AM616" s="4">
        <v>0.1599999964237213</v>
      </c>
      <c r="AN616" s="4">
        <v>111115</v>
      </c>
      <c r="AO616" s="4">
        <f>X616*0.000001/(K616*0.0001)</f>
        <v>0.8325367736816405</v>
      </c>
      <c r="AP616" s="4">
        <f>(U616-T616)/(1000-U616)*AO616</f>
        <v>0.004363193081315568</v>
      </c>
      <c r="AQ616" s="4">
        <f>(P616+273.15)</f>
        <v>298.0987819671631</v>
      </c>
      <c r="AR616" s="4">
        <f>(O616+273.15)</f>
        <v>294.970161819458</v>
      </c>
      <c r="AS616" s="4">
        <f>(Y616*AK616+Z616*AL616)*AM616</f>
        <v>320.2417115920398</v>
      </c>
      <c r="AT616" s="4">
        <f>((AS616+0.00000010773*(AR616^4-AQ616^4))-AP616*44100)/(L616*0.92*2*29.3+0.00000043092*AQ616^3)</f>
        <v>1.053425188296105</v>
      </c>
      <c r="AU616" s="4">
        <f>0.61365*EXP(17.502*J616/(240.97+J616))</f>
        <v>3.169981158394206</v>
      </c>
      <c r="AV616" s="4">
        <f>AU616*1000/AA616</f>
        <v>31.167050293558</v>
      </c>
      <c r="AW616" s="4">
        <f>(AV616-U616)</f>
        <v>12.25286953794276</v>
      </c>
      <c r="AX616" s="4">
        <f>IF(D616,P616,(O616+P616)/2)</f>
        <v>23.38447189331055</v>
      </c>
      <c r="AY616" s="4">
        <f>0.61365*EXP(17.502*AX616/(240.97+AX616))</f>
        <v>2.886009861702159</v>
      </c>
      <c r="AZ616" s="4">
        <f>IF(AW616&lt;&gt;0,(1000-(AV616+U616)/2)/AW616*AP616,0)</f>
        <v>0.3471787590436581</v>
      </c>
      <c r="BA616" s="4">
        <f>U616*AA616/1000</f>
        <v>1.923749474429904</v>
      </c>
      <c r="BB616" s="4">
        <f>(AY616-BA616)</f>
        <v>0.9622603872722548</v>
      </c>
      <c r="BC616" s="4">
        <f>1/(1.6/F616+1.37/N616)</f>
        <v>0.2208680088374675</v>
      </c>
      <c r="BD616" s="4">
        <f>G616*AA616*0.001</f>
        <v>10.758233408813</v>
      </c>
      <c r="BE616" s="4">
        <f>G616/S616</f>
        <v>1.044561547195135</v>
      </c>
      <c r="BF616" s="4">
        <f>(1-AP616*AA616/AU616/F616)*100</f>
        <v>64.60610314847133</v>
      </c>
      <c r="BG616" s="4">
        <f>(S616-E616/(N616/1.35))</f>
        <v>101.950328993470</v>
      </c>
      <c r="BH616" s="4">
        <f>E616*BF616/100/BG616</f>
        <v>-0.009177971930517172</v>
      </c>
    </row>
    <row r="617" ht="16" customHeight="1">
      <c r="A617" s="4">
        <v>574</v>
      </c>
      <c r="B617" t="s" s="2">
        <v>678</v>
      </c>
      <c r="C617" s="4">
        <v>3314.000031404197</v>
      </c>
      <c r="D617" s="4">
        <v>0</v>
      </c>
      <c r="E617" s="4">
        <f>(R617-S617*(1000-T617)/(1000-U617))*AO617</f>
        <v>-1.436706579341491</v>
      </c>
      <c r="F617" s="4">
        <f>IF(AZ617&lt;&gt;0,1/(1/AZ617-1/N617),0)</f>
        <v>0.396122534950396</v>
      </c>
      <c r="G617" s="4">
        <f>((BC617-AP617/2)*S617-E617)/(BC617+AP617/2)</f>
        <v>105.5563709931172</v>
      </c>
      <c r="H617" s="4">
        <f>AP617*1000</f>
        <v>4.358694401003341</v>
      </c>
      <c r="I617" s="4">
        <f>(AU617-BA617)</f>
        <v>1.243339384208498</v>
      </c>
      <c r="J617" s="4">
        <f>(P617+AT617*D617)</f>
        <v>24.92839622497559</v>
      </c>
      <c r="K617" s="4">
        <v>6</v>
      </c>
      <c r="L617" s="4">
        <f>(K617*AI617+AJ617)</f>
        <v>1.420000016689301</v>
      </c>
      <c r="M617" s="4">
        <v>1</v>
      </c>
      <c r="N617" s="4">
        <f>L617*(M617+1)*(M617+1)/(M617*M617+1)</f>
        <v>2.840000033378601</v>
      </c>
      <c r="O617" s="4">
        <v>21.81523513793945</v>
      </c>
      <c r="P617" s="4">
        <v>24.92839622497559</v>
      </c>
      <c r="Q617" s="4">
        <v>20.88539886474609</v>
      </c>
      <c r="R617" s="4">
        <v>99.900146484375</v>
      </c>
      <c r="S617" s="4">
        <v>101.0965957641602</v>
      </c>
      <c r="T617" s="4">
        <v>13.76820087432861</v>
      </c>
      <c r="U617" s="4">
        <v>18.90482139587402</v>
      </c>
      <c r="V617" s="4">
        <v>53.37225723266602</v>
      </c>
      <c r="W617" s="4">
        <v>73.2861328125</v>
      </c>
      <c r="X617" s="4">
        <v>499.5067138671875</v>
      </c>
      <c r="Y617" s="4">
        <v>2001.526123046875</v>
      </c>
      <c r="Z617" s="4">
        <v>88.41343688964844</v>
      </c>
      <c r="AA617" s="4">
        <v>101.7089538574219</v>
      </c>
      <c r="AB617" s="4">
        <v>3.761910676956177</v>
      </c>
      <c r="AC617" s="4">
        <v>0.3683734238147736</v>
      </c>
      <c r="AD617" s="4">
        <v>0.1811342984437943</v>
      </c>
      <c r="AE617" s="4">
        <v>0.003418055362999439</v>
      </c>
      <c r="AF617" s="4">
        <v>0.2005951851606369</v>
      </c>
      <c r="AG617" s="4">
        <v>0.001128088217228651</v>
      </c>
      <c r="AH617" s="4">
        <v>0.6666666865348816</v>
      </c>
      <c r="AI617" s="4">
        <v>-0.2195652425289154</v>
      </c>
      <c r="AJ617" s="4">
        <v>2.737391471862793</v>
      </c>
      <c r="AK617" s="4">
        <v>1</v>
      </c>
      <c r="AL617" s="4">
        <v>0</v>
      </c>
      <c r="AM617" s="4">
        <v>0.1599999964237213</v>
      </c>
      <c r="AN617" s="4">
        <v>111115</v>
      </c>
      <c r="AO617" s="4">
        <f>X617*0.000001/(K617*0.0001)</f>
        <v>0.8325111897786458</v>
      </c>
      <c r="AP617" s="4">
        <f>(U617-T617)/(1000-U617)*AO617</f>
        <v>0.004358694401003341</v>
      </c>
      <c r="AQ617" s="4">
        <f>(P617+273.15)</f>
        <v>298.0783962249756</v>
      </c>
      <c r="AR617" s="4">
        <f>(O617+273.15)</f>
        <v>294.9652351379394</v>
      </c>
      <c r="AS617" s="4">
        <f>(Y617*AK617+Z617*AL617)*AM617</f>
        <v>320.2441725294848</v>
      </c>
      <c r="AT617" s="4">
        <f>((AS617+0.00000010773*(AR617^4-AQ617^4))-AP617*44100)/(L617*0.92*2*29.3+0.00000043092*AQ617^3)</f>
        <v>1.057762175839782</v>
      </c>
      <c r="AU617" s="4">
        <f>0.61365*EXP(17.502*J617/(240.97+J617))</f>
        <v>3.166128991244251</v>
      </c>
      <c r="AV617" s="4">
        <f>AU617*1000/AA617</f>
        <v>31.12930446303291</v>
      </c>
      <c r="AW617" s="4">
        <f>(AV617-U617)</f>
        <v>12.22448306715888</v>
      </c>
      <c r="AX617" s="4">
        <f>IF(D617,P617,(O617+P617)/2)</f>
        <v>23.37181568145752</v>
      </c>
      <c r="AY617" s="4">
        <f>0.61365*EXP(17.502*AX617/(240.97+AX617))</f>
        <v>2.883806256349168</v>
      </c>
      <c r="AZ617" s="4">
        <f>IF(AW617&lt;&gt;0,(1000-(AV617+U617)/2)/AW617*AP617,0)</f>
        <v>0.3476345499058273</v>
      </c>
      <c r="BA617" s="4">
        <f>U617*AA617/1000</f>
        <v>1.922789607035753</v>
      </c>
      <c r="BB617" s="4">
        <f>(AY617-BA617)</f>
        <v>0.9610166493134147</v>
      </c>
      <c r="BC617" s="4">
        <f>1/(1.6/F617+1.37/N617)</f>
        <v>0.2211631672285705</v>
      </c>
      <c r="BD617" s="4">
        <f>G617*AA617*0.001</f>
        <v>10.73602806669586</v>
      </c>
      <c r="BE617" s="4">
        <f>G617/S617</f>
        <v>1.044114000033798</v>
      </c>
      <c r="BF617" s="4">
        <f>(1-AP617*AA617/AU617/F617)*100</f>
        <v>64.6526016810007</v>
      </c>
      <c r="BG617" s="4">
        <f>(S617-E617/(N617/1.35))</f>
        <v>101.7795372639191</v>
      </c>
      <c r="BH617" s="4">
        <f>E617*BF617/100/BG617</f>
        <v>-0.009126276332518451</v>
      </c>
    </row>
    <row r="618" ht="16" customHeight="1">
      <c r="A618" s="4">
        <v>575</v>
      </c>
      <c r="B618" t="s" s="2">
        <v>679</v>
      </c>
      <c r="C618" s="4">
        <v>3319.000031292439</v>
      </c>
      <c r="D618" s="4">
        <v>0</v>
      </c>
      <c r="E618" s="4">
        <f>(R618-S618*(1000-T618)/(1000-U618))*AO618</f>
        <v>-1.392430094542419</v>
      </c>
      <c r="F618" s="4">
        <f>IF(AZ618&lt;&gt;0,1/(1/AZ618-1/N618),0)</f>
        <v>0.3967601110503609</v>
      </c>
      <c r="G618" s="4">
        <f>((BC618-AP618/2)*S618-E618)/(BC618+AP618/2)</f>
        <v>105.277243142722</v>
      </c>
      <c r="H618" s="4">
        <f>AP618*1000</f>
        <v>4.356868219337255</v>
      </c>
      <c r="I618" s="4">
        <f>(AU618-BA618)</f>
        <v>1.241086756575555</v>
      </c>
      <c r="J618" s="4">
        <f>(P618+AT618*D618)</f>
        <v>24.91302108764648</v>
      </c>
      <c r="K618" s="4">
        <v>6</v>
      </c>
      <c r="L618" s="4">
        <f>(K618*AI618+AJ618)</f>
        <v>1.420000016689301</v>
      </c>
      <c r="M618" s="4">
        <v>1</v>
      </c>
      <c r="N618" s="4">
        <f>L618*(M618+1)*(M618+1)/(M618*M618+1)</f>
        <v>2.840000033378601</v>
      </c>
      <c r="O618" s="4">
        <v>21.81332588195801</v>
      </c>
      <c r="P618" s="4">
        <v>24.91302108764648</v>
      </c>
      <c r="Q618" s="4">
        <v>20.90900993347168</v>
      </c>
      <c r="R618" s="4">
        <v>99.87553405761719</v>
      </c>
      <c r="S618" s="4">
        <v>101.0194244384766</v>
      </c>
      <c r="T618" s="4">
        <v>13.76394844055176</v>
      </c>
      <c r="U618" s="4">
        <v>18.8984489440918</v>
      </c>
      <c r="V618" s="4">
        <v>53.36389541625977</v>
      </c>
      <c r="W618" s="4">
        <v>73.27146148681641</v>
      </c>
      <c r="X618" s="4">
        <v>499.5068359375</v>
      </c>
      <c r="Y618" s="4">
        <v>2001.477661132812</v>
      </c>
      <c r="Z618" s="4">
        <v>88.40901184082031</v>
      </c>
      <c r="AA618" s="4">
        <v>101.708854675293</v>
      </c>
      <c r="AB618" s="4">
        <v>3.761910676956177</v>
      </c>
      <c r="AC618" s="4">
        <v>0.3683734238147736</v>
      </c>
      <c r="AD618" s="4">
        <v>0.1811342984437943</v>
      </c>
      <c r="AE618" s="4">
        <v>0.003418055362999439</v>
      </c>
      <c r="AF618" s="4">
        <v>0.2005951851606369</v>
      </c>
      <c r="AG618" s="4">
        <v>0.001128088217228651</v>
      </c>
      <c r="AH618" s="4">
        <v>1</v>
      </c>
      <c r="AI618" s="4">
        <v>-0.2195652425289154</v>
      </c>
      <c r="AJ618" s="4">
        <v>2.737391471862793</v>
      </c>
      <c r="AK618" s="4">
        <v>1</v>
      </c>
      <c r="AL618" s="4">
        <v>0</v>
      </c>
      <c r="AM618" s="4">
        <v>0.1599999964237213</v>
      </c>
      <c r="AN618" s="4">
        <v>111115</v>
      </c>
      <c r="AO618" s="4">
        <f>X618*0.000001/(K618*0.0001)</f>
        <v>0.8325113932291665</v>
      </c>
      <c r="AP618" s="4">
        <f>(U618-T618)/(1000-U618)*AO618</f>
        <v>0.004356868219337256</v>
      </c>
      <c r="AQ618" s="4">
        <f>(P618+273.15)</f>
        <v>298.0630210876465</v>
      </c>
      <c r="AR618" s="4">
        <f>(O618+273.15)</f>
        <v>294.963325881958</v>
      </c>
      <c r="AS618" s="4">
        <f>(Y618*AK618+Z618*AL618)*AM618</f>
        <v>320.2364186234081</v>
      </c>
      <c r="AT618" s="4">
        <f>((AS618+0.00000010773*(AR618^4-AQ618^4))-AP618*44100)/(L618*0.92*2*29.3+0.00000043092*AQ618^3)</f>
        <v>1.060365374271504</v>
      </c>
      <c r="AU618" s="4">
        <f>0.61365*EXP(17.502*J618/(240.97+J618))</f>
        <v>3.163226353818631</v>
      </c>
      <c r="AV618" s="4">
        <f>AU618*1000/AA618</f>
        <v>31.10079612947445</v>
      </c>
      <c r="AW618" s="4">
        <f>(AV618-U618)</f>
        <v>12.20234718538266</v>
      </c>
      <c r="AX618" s="4">
        <f>IF(D618,P618,(O618+P618)/2)</f>
        <v>23.36317348480225</v>
      </c>
      <c r="AY618" s="4">
        <f>0.61365*EXP(17.502*AX618/(240.97+AX618))</f>
        <v>2.882302387101825</v>
      </c>
      <c r="AZ618" s="4">
        <f>IF(AW618&lt;&gt;0,(1000-(AV618+U618)/2)/AW618*AP618,0)</f>
        <v>0.3481254953555155</v>
      </c>
      <c r="BA618" s="4">
        <f>U618*AA618/1000</f>
        <v>1.922139597243076</v>
      </c>
      <c r="BB618" s="4">
        <f>(AY618-BA618)</f>
        <v>0.9601627898587486</v>
      </c>
      <c r="BC618" s="4">
        <f>1/(1.6/F618+1.37/N618)</f>
        <v>0.2214811063308766</v>
      </c>
      <c r="BD618" s="4">
        <f>G618*AA618*0.001</f>
        <v>10.70762782341859</v>
      </c>
      <c r="BE618" s="4">
        <f>G618/S618</f>
        <v>1.042148514782308</v>
      </c>
      <c r="BF618" s="4">
        <f>(1-AP618*AA618/AU618/F618)*100</f>
        <v>64.69185392663904</v>
      </c>
      <c r="BG618" s="4">
        <f>(S618-E618/(N618/1.35))</f>
        <v>101.6813190178918</v>
      </c>
      <c r="BH618" s="4">
        <f>E618*BF618/100/BG618</f>
        <v>-0.008858941362015982</v>
      </c>
    </row>
    <row r="619" ht="16" customHeight="1">
      <c r="A619" s="4">
        <v>576</v>
      </c>
      <c r="B619" t="s" s="2">
        <v>680</v>
      </c>
      <c r="C619" s="4">
        <v>3324.000031180680</v>
      </c>
      <c r="D619" s="4">
        <v>0</v>
      </c>
      <c r="E619" s="4">
        <f>(R619-S619*(1000-T619)/(1000-U619))*AO619</f>
        <v>-1.370157772436456</v>
      </c>
      <c r="F619" s="4">
        <f>IF(AZ619&lt;&gt;0,1/(1/AZ619-1/N619),0)</f>
        <v>0.3974925938621097</v>
      </c>
      <c r="G619" s="4">
        <f>((BC619-AP619/2)*S619-E619)/(BC619+AP619/2)</f>
        <v>105.1302418827069</v>
      </c>
      <c r="H619" s="4">
        <f>AP619*1000</f>
        <v>4.357612257299783</v>
      </c>
      <c r="I619" s="4">
        <f>(AU619-BA619)</f>
        <v>1.239306586167289</v>
      </c>
      <c r="J619" s="4">
        <f>(P619+AT619*D619)</f>
        <v>24.90234375</v>
      </c>
      <c r="K619" s="4">
        <v>6</v>
      </c>
      <c r="L619" s="4">
        <f>(K619*AI619+AJ619)</f>
        <v>1.420000016689301</v>
      </c>
      <c r="M619" s="4">
        <v>1</v>
      </c>
      <c r="N619" s="4">
        <f>L619*(M619+1)*(M619+1)/(M619*M619+1)</f>
        <v>2.840000033378601</v>
      </c>
      <c r="O619" s="4">
        <v>21.82163429260254</v>
      </c>
      <c r="P619" s="4">
        <v>24.90234375</v>
      </c>
      <c r="Q619" s="4">
        <v>20.98240661621094</v>
      </c>
      <c r="R619" s="4">
        <v>99.86107635498047</v>
      </c>
      <c r="S619" s="4">
        <v>100.9783248901367</v>
      </c>
      <c r="T619" s="4">
        <v>13.7608060836792</v>
      </c>
      <c r="U619" s="4">
        <v>18.89613342285156</v>
      </c>
      <c r="V619" s="4">
        <v>53.330078125</v>
      </c>
      <c r="W619" s="4">
        <v>73.23120880126953</v>
      </c>
      <c r="X619" s="4">
        <v>499.5128784179688</v>
      </c>
      <c r="Y619" s="4">
        <v>2001.413330078125</v>
      </c>
      <c r="Z619" s="4">
        <v>88.43977355957031</v>
      </c>
      <c r="AA619" s="4">
        <v>101.7089233398438</v>
      </c>
      <c r="AB619" s="4">
        <v>3.761910676956177</v>
      </c>
      <c r="AC619" s="4">
        <v>0.3683734238147736</v>
      </c>
      <c r="AD619" s="4">
        <v>0.1811342984437943</v>
      </c>
      <c r="AE619" s="4">
        <v>0.003418055362999439</v>
      </c>
      <c r="AF619" s="4">
        <v>0.2005951851606369</v>
      </c>
      <c r="AG619" s="4">
        <v>0.001128088217228651</v>
      </c>
      <c r="AH619" s="4">
        <v>1</v>
      </c>
      <c r="AI619" s="4">
        <v>-0.2195652425289154</v>
      </c>
      <c r="AJ619" s="4">
        <v>2.737391471862793</v>
      </c>
      <c r="AK619" s="4">
        <v>1</v>
      </c>
      <c r="AL619" s="4">
        <v>0</v>
      </c>
      <c r="AM619" s="4">
        <v>0.1599999964237213</v>
      </c>
      <c r="AN619" s="4">
        <v>111115</v>
      </c>
      <c r="AO619" s="4">
        <f>X619*0.000001/(K619*0.0001)</f>
        <v>0.8325214640299478</v>
      </c>
      <c r="AP619" s="4">
        <f>(U619-T619)/(1000-U619)*AO619</f>
        <v>0.004357612257299782</v>
      </c>
      <c r="AQ619" s="4">
        <f>(P619+273.15)</f>
        <v>298.05234375</v>
      </c>
      <c r="AR619" s="4">
        <f>(O619+273.15)</f>
        <v>294.9716342926025</v>
      </c>
      <c r="AS619" s="4">
        <f>(Y619*AK619+Z619*AL619)*AM619</f>
        <v>320.2261256548882</v>
      </c>
      <c r="AT619" s="4">
        <f>((AS619+0.00000010773*(AR619^4-AQ619^4))-AP619*44100)/(L619*0.92*2*29.3+0.00000043092*AQ619^3)</f>
        <v>1.062319684659697</v>
      </c>
      <c r="AU619" s="4">
        <f>0.61365*EXP(17.502*J619/(240.97+J619))</f>
        <v>3.161211971891558</v>
      </c>
      <c r="AV619" s="4">
        <f>AU619*1000/AA619</f>
        <v>31.08096977222819</v>
      </c>
      <c r="AW619" s="4">
        <f>(AV619-U619)</f>
        <v>12.18483634937663</v>
      </c>
      <c r="AX619" s="4">
        <f>IF(D619,P619,(O619+P619)/2)</f>
        <v>23.36198902130127</v>
      </c>
      <c r="AY619" s="4">
        <f>0.61365*EXP(17.502*AX619/(240.97+AX619))</f>
        <v>2.882096326500628</v>
      </c>
      <c r="AZ619" s="4">
        <f>IF(AW619&lt;&gt;0,(1000-(AV619+U619)/2)/AW619*AP619,0)</f>
        <v>0.3486892820504345</v>
      </c>
      <c r="BA619" s="4">
        <f>U619*AA619/1000</f>
        <v>1.921905385724269</v>
      </c>
      <c r="BB619" s="4">
        <f>(AY619-BA619)</f>
        <v>0.9601909407763591</v>
      </c>
      <c r="BC619" s="4">
        <f>1/(1.6/F619+1.37/N619)</f>
        <v>0.2218462376855826</v>
      </c>
      <c r="BD619" s="4">
        <f>G619*AA619*0.001</f>
        <v>10.69268371234747</v>
      </c>
      <c r="BE619" s="4">
        <f>G619/S619</f>
        <v>1.041116912932428</v>
      </c>
      <c r="BF619" s="4">
        <f>(1-AP619*AA619/AU619/F619)*100</f>
        <v>64.72841454017643</v>
      </c>
      <c r="BG619" s="4">
        <f>(S619-E619/(N619/1.35))</f>
        <v>101.6296322743091</v>
      </c>
      <c r="BH619" s="4">
        <f>E619*BF619/100/BG619</f>
        <v>-0.008726602497225714</v>
      </c>
    </row>
    <row r="620" ht="16" customHeight="1">
      <c r="A620" s="4">
        <v>577</v>
      </c>
      <c r="B620" t="s" s="2">
        <v>681</v>
      </c>
      <c r="C620" s="4">
        <v>3329.500031057745</v>
      </c>
      <c r="D620" s="4">
        <v>0</v>
      </c>
      <c r="E620" s="4">
        <f>(R620-S620*(1000-T620)/(1000-U620))*AO620</f>
        <v>-1.351447026423165</v>
      </c>
      <c r="F620" s="4">
        <f>IF(AZ620&lt;&gt;0,1/(1/AZ620-1/N620),0)</f>
        <v>0.3980804540677206</v>
      </c>
      <c r="G620" s="4">
        <f>((BC620-AP620/2)*S620-E620)/(BC620+AP620/2)</f>
        <v>105.0052932469124</v>
      </c>
      <c r="H620" s="4">
        <f>AP620*1000</f>
        <v>4.359412091346187</v>
      </c>
      <c r="I620" s="4">
        <f>(AU620-BA620)</f>
        <v>1.23822433776778</v>
      </c>
      <c r="J620" s="4">
        <f>(P620+AT620*D620)</f>
        <v>24.89633178710938</v>
      </c>
      <c r="K620" s="4">
        <v>6</v>
      </c>
      <c r="L620" s="4">
        <f>(K620*AI620+AJ620)</f>
        <v>1.420000016689301</v>
      </c>
      <c r="M620" s="4">
        <v>1</v>
      </c>
      <c r="N620" s="4">
        <f>L620*(M620+1)*(M620+1)/(M620*M620+1)</f>
        <v>2.840000033378601</v>
      </c>
      <c r="O620" s="4">
        <v>21.84757995605469</v>
      </c>
      <c r="P620" s="4">
        <v>24.89633178710938</v>
      </c>
      <c r="Q620" s="4">
        <v>21.07548332214355</v>
      </c>
      <c r="R620" s="4">
        <v>99.84761047363281</v>
      </c>
      <c r="S620" s="4">
        <v>100.9423370361328</v>
      </c>
      <c r="T620" s="4">
        <v>13.75818920135498</v>
      </c>
      <c r="U620" s="4">
        <v>18.89555931091309</v>
      </c>
      <c r="V620" s="4">
        <v>53.24484252929688</v>
      </c>
      <c r="W620" s="4">
        <v>73.12409973144531</v>
      </c>
      <c r="X620" s="4">
        <v>499.5207824707031</v>
      </c>
      <c r="Y620" s="4">
        <v>2001.329345703125</v>
      </c>
      <c r="Z620" s="4">
        <v>88.45643615722656</v>
      </c>
      <c r="AA620" s="4">
        <v>101.7092895507812</v>
      </c>
      <c r="AB620" s="4">
        <v>3.761910676956177</v>
      </c>
      <c r="AC620" s="4">
        <v>0.3683734238147736</v>
      </c>
      <c r="AD620" s="4">
        <v>0.1811342984437943</v>
      </c>
      <c r="AE620" s="4">
        <v>0.003418055362999439</v>
      </c>
      <c r="AF620" s="4">
        <v>0.2005951851606369</v>
      </c>
      <c r="AG620" s="4">
        <v>0.001128088217228651</v>
      </c>
      <c r="AH620" s="4">
        <v>1</v>
      </c>
      <c r="AI620" s="4">
        <v>-0.2195652425289154</v>
      </c>
      <c r="AJ620" s="4">
        <v>2.737391471862793</v>
      </c>
      <c r="AK620" s="4">
        <v>1</v>
      </c>
      <c r="AL620" s="4">
        <v>0</v>
      </c>
      <c r="AM620" s="4">
        <v>0.1599999964237213</v>
      </c>
      <c r="AN620" s="4">
        <v>111115</v>
      </c>
      <c r="AO620" s="4">
        <f>X620*0.000001/(K620*0.0001)</f>
        <v>0.8325346374511717</v>
      </c>
      <c r="AP620" s="4">
        <f>(U620-T620)/(1000-U620)*AO620</f>
        <v>0.004359412091346188</v>
      </c>
      <c r="AQ620" s="4">
        <f>(P620+273.15)</f>
        <v>298.0463317871094</v>
      </c>
      <c r="AR620" s="4">
        <f>(O620+273.15)</f>
        <v>294.9975799560547</v>
      </c>
      <c r="AS620" s="4">
        <f>(Y620*AK620+Z620*AL620)*AM620</f>
        <v>320.2126881551885</v>
      </c>
      <c r="AT620" s="4">
        <f>((AS620+0.00000010773*(AR620^4-AQ620^4))-AP620*44100)/(L620*0.92*2*29.3+0.00000043092*AQ620^3)</f>
        <v>1.06531523883621</v>
      </c>
      <c r="AU620" s="4">
        <f>0.61365*EXP(17.502*J620/(240.97+J620))</f>
        <v>3.1600782509454</v>
      </c>
      <c r="AV620" s="4">
        <f>AU620*1000/AA620</f>
        <v>31.06971118274934</v>
      </c>
      <c r="AW620" s="4">
        <f>(AV620-U620)</f>
        <v>12.17415187183626</v>
      </c>
      <c r="AX620" s="4">
        <f>IF(D620,P620,(O620+P620)/2)</f>
        <v>23.37195587158203</v>
      </c>
      <c r="AY620" s="4">
        <f>0.61365*EXP(17.502*AX620/(240.97+AX620))</f>
        <v>2.88383065714707</v>
      </c>
      <c r="AZ620" s="4">
        <f>IF(AW620&lt;&gt;0,(1000-(AV620+U620)/2)/AW620*AP620,0)</f>
        <v>0.3491415692793017</v>
      </c>
      <c r="BA620" s="4">
        <f>U620*AA620/1000</f>
        <v>1.92185391317762</v>
      </c>
      <c r="BB620" s="4">
        <f>(AY620-BA620)</f>
        <v>0.9619767439694504</v>
      </c>
      <c r="BC620" s="4">
        <f>1/(1.6/F620+1.37/N620)</f>
        <v>0.2221391727551977</v>
      </c>
      <c r="BD620" s="4">
        <f>G620*AA620*0.001</f>
        <v>10.68001377521491</v>
      </c>
      <c r="BE620" s="4">
        <f>G620/S620</f>
        <v>1.040250268916651</v>
      </c>
      <c r="BF620" s="4">
        <f>(1-AP620*AA620/AU620/F620)*100</f>
        <v>64.75318701549273</v>
      </c>
      <c r="BG620" s="4">
        <f>(S620-E620/(N620/1.35))</f>
        <v>101.5847502277625</v>
      </c>
      <c r="BH620" s="4">
        <f>E620*BF620/100/BG620</f>
        <v>-0.008614531398394345</v>
      </c>
    </row>
    <row r="621" ht="29" customHeight="1">
      <c r="A621" t="s" s="2">
        <v>9</v>
      </c>
      <c r="B621" t="s" s="5">
        <v>682</v>
      </c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</row>
    <row r="622" ht="16" customHeight="1">
      <c r="A622" s="4">
        <v>578</v>
      </c>
      <c r="B622" t="s" s="2">
        <v>683</v>
      </c>
      <c r="C622" s="4">
        <v>3334.500030945987</v>
      </c>
      <c r="D622" s="4">
        <v>0</v>
      </c>
      <c r="E622" s="4">
        <f>(R622-S622*(1000-T622)/(1000-U622))*AO622</f>
        <v>-1.332158969250673</v>
      </c>
      <c r="F622" s="4">
        <f>IF(AZ622&lt;&gt;0,1/(1/AZ622-1/N622),0)</f>
        <v>0.3982317032150803</v>
      </c>
      <c r="G622" s="4">
        <f>((BC622-AP622/2)*S622-E622)/(BC622+AP622/2)</f>
        <v>104.9091761468723</v>
      </c>
      <c r="H622" s="4">
        <f>AP622*1000</f>
        <v>4.360143338875726</v>
      </c>
      <c r="I622" s="4">
        <f>(AU622-BA622)</f>
        <v>1.238023714810609</v>
      </c>
      <c r="J622" s="4">
        <f>(P622+AT622*D622)</f>
        <v>24.89421272277832</v>
      </c>
      <c r="K622" s="4">
        <v>6</v>
      </c>
      <c r="L622" s="4">
        <f>(K622*AI622+AJ622)</f>
        <v>1.420000016689301</v>
      </c>
      <c r="M622" s="4">
        <v>1</v>
      </c>
      <c r="N622" s="4">
        <f>L622*(M622+1)*(M622+1)/(M622*M622+1)</f>
        <v>2.840000033378601</v>
      </c>
      <c r="O622" s="4">
        <v>21.87810897827148</v>
      </c>
      <c r="P622" s="4">
        <v>24.89421272277832</v>
      </c>
      <c r="Q622" s="4">
        <v>21.11943244934082</v>
      </c>
      <c r="R622" s="4">
        <v>99.86221313476562</v>
      </c>
      <c r="S622" s="4">
        <v>100.933708190918</v>
      </c>
      <c r="T622" s="4">
        <v>13.75545120239258</v>
      </c>
      <c r="U622" s="4">
        <v>18.89359664916992</v>
      </c>
      <c r="V622" s="4">
        <v>53.14040374755859</v>
      </c>
      <c r="W622" s="4">
        <v>72.98842620849609</v>
      </c>
      <c r="X622" s="4">
        <v>499.5301818847656</v>
      </c>
      <c r="Y622" s="4">
        <v>2001.287231445312</v>
      </c>
      <c r="Z622" s="4">
        <v>88.50723266601562</v>
      </c>
      <c r="AA622" s="4">
        <v>101.7093276977539</v>
      </c>
      <c r="AB622" s="4">
        <v>3.761910676956177</v>
      </c>
      <c r="AC622" s="4">
        <v>0.3683734238147736</v>
      </c>
      <c r="AD622" s="4">
        <v>0.1811342984437943</v>
      </c>
      <c r="AE622" s="4">
        <v>0.003418055362999439</v>
      </c>
      <c r="AF622" s="4">
        <v>0.2005951851606369</v>
      </c>
      <c r="AG622" s="4">
        <v>0.001128088217228651</v>
      </c>
      <c r="AH622" s="4">
        <v>1</v>
      </c>
      <c r="AI622" s="4">
        <v>-0.2195652425289154</v>
      </c>
      <c r="AJ622" s="4">
        <v>2.737391471862793</v>
      </c>
      <c r="AK622" s="4">
        <v>1</v>
      </c>
      <c r="AL622" s="4">
        <v>0</v>
      </c>
      <c r="AM622" s="4">
        <v>0.1599999964237213</v>
      </c>
      <c r="AN622" s="4">
        <v>111115</v>
      </c>
      <c r="AO622" s="4">
        <f>X622*0.000001/(K622*0.0001)</f>
        <v>0.8325503031412759</v>
      </c>
      <c r="AP622" s="4">
        <f>(U622-T622)/(1000-U622)*AO622</f>
        <v>0.004360143338875726</v>
      </c>
      <c r="AQ622" s="4">
        <f>(P622+273.15)</f>
        <v>298.0442127227783</v>
      </c>
      <c r="AR622" s="4">
        <f>(O622+273.15)</f>
        <v>295.0281089782715</v>
      </c>
      <c r="AS622" s="4">
        <f>(Y622*AK622+Z622*AL622)*AM622</f>
        <v>320.2059498740891</v>
      </c>
      <c r="AT622" s="4">
        <f>((AS622+0.00000010773*(AR622^4-AQ622^4))-AP622*44100)/(L622*0.92*2*29.3+0.00000043092*AQ622^3)</f>
        <v>1.068989793961231</v>
      </c>
      <c r="AU622" s="4">
        <f>0.61365*EXP(17.502*J622/(240.97+J622))</f>
        <v>3.159678727790218</v>
      </c>
      <c r="AV622" s="4">
        <f>AU622*1000/AA622</f>
        <v>31.06577144212108</v>
      </c>
      <c r="AW622" s="4">
        <f>(AV622-U622)</f>
        <v>12.17217479295116</v>
      </c>
      <c r="AX622" s="4">
        <f>IF(D622,P622,(O622+P622)/2)</f>
        <v>23.3861608505249</v>
      </c>
      <c r="AY622" s="4">
        <f>0.61365*EXP(17.502*AX622/(240.97+AX622))</f>
        <v>2.886304041707702</v>
      </c>
      <c r="AZ622" s="4">
        <f>IF(AW622&lt;&gt;0,(1000-(AV622+U622)/2)/AW622*AP622,0)</f>
        <v>0.3492579106191235</v>
      </c>
      <c r="BA622" s="4">
        <f>U622*AA622/1000</f>
        <v>1.921655012979609</v>
      </c>
      <c r="BB622" s="4">
        <f>(AY622-BA622)</f>
        <v>0.9646490287280929</v>
      </c>
      <c r="BC622" s="4">
        <f>1/(1.6/F622+1.37/N622)</f>
        <v>0.2222145263244663</v>
      </c>
      <c r="BD622" s="4">
        <f>G622*AA622*0.001</f>
        <v>10.67024177522362</v>
      </c>
      <c r="BE622" s="4">
        <f>G622/S622</f>
        <v>1.039386920655235</v>
      </c>
      <c r="BF622" s="4">
        <f>(1-AP622*AA622/AU622/F622)*100</f>
        <v>64.75619473892482</v>
      </c>
      <c r="BG622" s="4">
        <f>(S622-E622/(N622/1.35))</f>
        <v>101.5669527639291</v>
      </c>
      <c r="BH622" s="4">
        <f>E622*BF622/100/BG622</f>
        <v>-0.008493465963925095</v>
      </c>
    </row>
    <row r="623" ht="16" customHeight="1">
      <c r="A623" s="4">
        <v>579</v>
      </c>
      <c r="B623" t="s" s="2">
        <v>684</v>
      </c>
      <c r="C623" s="4">
        <v>3339.500030834228</v>
      </c>
      <c r="D623" s="4">
        <v>0</v>
      </c>
      <c r="E623" s="4">
        <f>(R623-S623*(1000-T623)/(1000-U623))*AO623</f>
        <v>-4.003459502339786</v>
      </c>
      <c r="F623" s="4">
        <f>IF(AZ623&lt;&gt;0,1/(1/AZ623-1/N623),0)</f>
        <v>0.3984438608512566</v>
      </c>
      <c r="G623" s="4">
        <f>((BC623-AP623/2)*S623-E623)/(BC623+AP623/2)</f>
        <v>116.1000347846058</v>
      </c>
      <c r="H623" s="4">
        <f>AP623*1000</f>
        <v>4.359224185943813</v>
      </c>
      <c r="I623" s="4">
        <f>(AU623-BA623)</f>
        <v>1.237193924841703</v>
      </c>
      <c r="J623" s="4">
        <f>(P623+AT623*D623)</f>
        <v>24.88692092895508</v>
      </c>
      <c r="K623" s="4">
        <v>6</v>
      </c>
      <c r="L623" s="4">
        <f>(K623*AI623+AJ623)</f>
        <v>1.420000016689301</v>
      </c>
      <c r="M623" s="4">
        <v>1</v>
      </c>
      <c r="N623" s="4">
        <f>L623*(M623+1)*(M623+1)/(M623*M623+1)</f>
        <v>2.840000033378601</v>
      </c>
      <c r="O623" s="4">
        <v>21.90036964416504</v>
      </c>
      <c r="P623" s="4">
        <v>24.88692092895508</v>
      </c>
      <c r="Q623" s="4">
        <v>21.10603332519531</v>
      </c>
      <c r="R623" s="4">
        <v>95.92922973632812</v>
      </c>
      <c r="S623" s="4">
        <v>100.2131271362305</v>
      </c>
      <c r="T623" s="4">
        <v>13.75126171112061</v>
      </c>
      <c r="U623" s="4">
        <v>18.88828277587891</v>
      </c>
      <c r="V623" s="4">
        <v>53.04848098754883</v>
      </c>
      <c r="W623" s="4">
        <v>72.86460113525391</v>
      </c>
      <c r="X623" s="4">
        <v>499.5368957519531</v>
      </c>
      <c r="Y623" s="4">
        <v>2000.973510742188</v>
      </c>
      <c r="Z623" s="4">
        <v>88.61532592773438</v>
      </c>
      <c r="AA623" s="4">
        <v>101.7091064453125</v>
      </c>
      <c r="AB623" s="4">
        <v>3.761910676956177</v>
      </c>
      <c r="AC623" s="4">
        <v>0.3683734238147736</v>
      </c>
      <c r="AD623" s="4">
        <v>0.1811342984437943</v>
      </c>
      <c r="AE623" s="4">
        <v>0.003418055362999439</v>
      </c>
      <c r="AF623" s="4">
        <v>0.2005951851606369</v>
      </c>
      <c r="AG623" s="4">
        <v>0.001128088217228651</v>
      </c>
      <c r="AH623" s="4">
        <v>0.6666666865348816</v>
      </c>
      <c r="AI623" s="4">
        <v>-0.2195652425289154</v>
      </c>
      <c r="AJ623" s="4">
        <v>2.737391471862793</v>
      </c>
      <c r="AK623" s="4">
        <v>1</v>
      </c>
      <c r="AL623" s="4">
        <v>0</v>
      </c>
      <c r="AM623" s="4">
        <v>0.1599999964237213</v>
      </c>
      <c r="AN623" s="4">
        <v>111115</v>
      </c>
      <c r="AO623" s="4">
        <f>X623*0.000001/(K623*0.0001)</f>
        <v>0.8325614929199217</v>
      </c>
      <c r="AP623" s="4">
        <f>(U623-T623)/(1000-U623)*AO623</f>
        <v>0.004359224185943813</v>
      </c>
      <c r="AQ623" s="4">
        <f>(P623+273.15)</f>
        <v>298.0369209289551</v>
      </c>
      <c r="AR623" s="4">
        <f>(O623+273.15)</f>
        <v>295.050369644165</v>
      </c>
      <c r="AS623" s="4">
        <f>(Y623*AK623+Z623*AL623)*AM623</f>
        <v>320.1557545627111</v>
      </c>
      <c r="AT623" s="4">
        <f>((AS623+0.00000010773*(AR623^4-AQ623^4))-AP623*44100)/(L623*0.92*2*29.3+0.00000043092*AQ623^3)</f>
        <v>1.072636601316415</v>
      </c>
      <c r="AU623" s="4">
        <f>0.61365*EXP(17.502*J623/(240.97+J623))</f>
        <v>3.158304288262733</v>
      </c>
      <c r="AV623" s="4">
        <f>AU623*1000/AA623</f>
        <v>31.05232558464082</v>
      </c>
      <c r="AW623" s="4">
        <f>(AV623-U623)</f>
        <v>12.16404280876191</v>
      </c>
      <c r="AX623" s="4">
        <f>IF(D623,P623,(O623+P623)/2)</f>
        <v>23.39364528656006</v>
      </c>
      <c r="AY623" s="4">
        <f>0.61365*EXP(17.502*AX623/(240.97+AX623))</f>
        <v>2.88760798507601</v>
      </c>
      <c r="AZ623" s="4">
        <f>IF(AW623&lt;&gt;0,(1000-(AV623+U623)/2)/AW623*AP623,0)</f>
        <v>0.3494210846552805</v>
      </c>
      <c r="BA623" s="4">
        <f>U623*AA623/1000</f>
        <v>1.92111036342103</v>
      </c>
      <c r="BB623" s="4">
        <f>(AY623-BA623)</f>
        <v>0.9664976216549799</v>
      </c>
      <c r="BC623" s="4">
        <f>1/(1.6/F623+1.37/N623)</f>
        <v>0.222320214664893</v>
      </c>
      <c r="BD623" s="4">
        <f>G623*AA623*0.001</f>
        <v>11.80843079621196</v>
      </c>
      <c r="BE623" s="4">
        <f>G623/S623</f>
        <v>1.158531203469767</v>
      </c>
      <c r="BF623" s="4">
        <f>(1-AP623*AA623/AU623/F623)*100</f>
        <v>64.76713711637387</v>
      </c>
      <c r="BG623" s="4">
        <f>(S623-E623/(N623/1.35))</f>
        <v>102.1161800463141</v>
      </c>
      <c r="BH623" s="4">
        <f>E623*BF623/100/BG623</f>
        <v>-0.02539192226053603</v>
      </c>
    </row>
    <row r="624" ht="16" customHeight="1">
      <c r="A624" s="4">
        <v>580</v>
      </c>
      <c r="B624" t="s" s="2">
        <v>685</v>
      </c>
      <c r="C624" s="4">
        <v>3345.000030711293</v>
      </c>
      <c r="D624" s="4">
        <v>0</v>
      </c>
      <c r="E624" s="4">
        <f>(R624-S624*(1000-T624)/(1000-U624))*AO624</f>
        <v>-8.453578260214064</v>
      </c>
      <c r="F624" s="4">
        <f>IF(AZ624&lt;&gt;0,1/(1/AZ624-1/N624),0)</f>
        <v>0.398964659316672</v>
      </c>
      <c r="G624" s="4">
        <f>((BC624-AP624/2)*S624-E624)/(BC624+AP624/2)</f>
        <v>131.0854640169812</v>
      </c>
      <c r="H624" s="4">
        <f>AP624*1000</f>
        <v>4.35804389650451</v>
      </c>
      <c r="I624" s="4">
        <f>(AU624-BA624)</f>
        <v>1.235459559552722</v>
      </c>
      <c r="J624" s="4">
        <f>(P624+AT624*D624)</f>
        <v>24.87418174743652</v>
      </c>
      <c r="K624" s="4">
        <v>6</v>
      </c>
      <c r="L624" s="4">
        <f>(K624*AI624+AJ624)</f>
        <v>1.420000016689301</v>
      </c>
      <c r="M624" s="4">
        <v>1</v>
      </c>
      <c r="N624" s="4">
        <f>L624*(M624+1)*(M624+1)/(M624*M624+1)</f>
        <v>2.840000033378601</v>
      </c>
      <c r="O624" s="4">
        <v>21.90832328796387</v>
      </c>
      <c r="P624" s="4">
        <v>24.87418174743652</v>
      </c>
      <c r="Q624" s="4">
        <v>21.08133888244629</v>
      </c>
      <c r="R624" s="4">
        <v>85.66703033447266</v>
      </c>
      <c r="S624" s="4">
        <v>95.32193756103516</v>
      </c>
      <c r="T624" s="4">
        <v>13.74602127075195</v>
      </c>
      <c r="U624" s="4">
        <v>18.88177680969238</v>
      </c>
      <c r="V624" s="4">
        <v>52.99396514892578</v>
      </c>
      <c r="W624" s="4">
        <v>72.79348754882812</v>
      </c>
      <c r="X624" s="4">
        <v>499.5280151367188</v>
      </c>
      <c r="Y624" s="4">
        <v>2000.928222656250</v>
      </c>
      <c r="Z624" s="4">
        <v>88.86235046386719</v>
      </c>
      <c r="AA624" s="4">
        <v>101.7089004516602</v>
      </c>
      <c r="AB624" s="4">
        <v>3.761910676956177</v>
      </c>
      <c r="AC624" s="4">
        <v>0.3683734238147736</v>
      </c>
      <c r="AD624" s="4">
        <v>0.1811342984437943</v>
      </c>
      <c r="AE624" s="4">
        <v>0.003418055362999439</v>
      </c>
      <c r="AF624" s="4">
        <v>0.2005951851606369</v>
      </c>
      <c r="AG624" s="4">
        <v>0.001128088217228651</v>
      </c>
      <c r="AH624" s="4">
        <v>0.6666666865348816</v>
      </c>
      <c r="AI624" s="4">
        <v>-0.2195652425289154</v>
      </c>
      <c r="AJ624" s="4">
        <v>2.737391471862793</v>
      </c>
      <c r="AK624" s="4">
        <v>1</v>
      </c>
      <c r="AL624" s="4">
        <v>0</v>
      </c>
      <c r="AM624" s="4">
        <v>0.1599999964237213</v>
      </c>
      <c r="AN624" s="4">
        <v>111115</v>
      </c>
      <c r="AO624" s="4">
        <f>X624*0.000001/(K624*0.0001)</f>
        <v>0.8325466918945312</v>
      </c>
      <c r="AP624" s="4">
        <f>(U624-T624)/(1000-U624)*AO624</f>
        <v>0.00435804389650451</v>
      </c>
      <c r="AQ624" s="4">
        <f>(P624+273.15)</f>
        <v>298.0241817474365</v>
      </c>
      <c r="AR624" s="4">
        <f>(O624+273.15)</f>
        <v>295.0583232879638</v>
      </c>
      <c r="AS624" s="4">
        <f>(Y624*AK624+Z624*AL624)*AM624</f>
        <v>320.148508469123</v>
      </c>
      <c r="AT624" s="4">
        <f>((AS624+0.00000010773*(AR624^4-AQ624^4))-AP624*44100)/(L624*0.92*2*29.3+0.00000043092*AQ624^3)</f>
        <v>1.075816740233627</v>
      </c>
      <c r="AU624" s="4">
        <f>0.61365*EXP(17.502*J624/(240.97+J624))</f>
        <v>3.15590431744019</v>
      </c>
      <c r="AV624" s="4">
        <f>AU624*1000/AA624</f>
        <v>31.02879200763867</v>
      </c>
      <c r="AW624" s="4">
        <f>(AV624-U624)</f>
        <v>12.14701519794629</v>
      </c>
      <c r="AX624" s="4">
        <f>IF(D624,P624,(O624+P624)/2)</f>
        <v>23.3912525177002</v>
      </c>
      <c r="AY624" s="4">
        <f>0.61365*EXP(17.502*AX624/(240.97+AX624))</f>
        <v>2.887191059293849</v>
      </c>
      <c r="AZ624" s="4">
        <f>IF(AW624&lt;&gt;0,(1000-(AV624+U624)/2)/AW624*AP624,0)</f>
        <v>0.349821548944816</v>
      </c>
      <c r="BA624" s="4">
        <f>U624*AA624/1000</f>
        <v>1.920444757887468</v>
      </c>
      <c r="BB624" s="4">
        <f>(AY624-BA624)</f>
        <v>0.9667463014063811</v>
      </c>
      <c r="BC624" s="4">
        <f>1/(1.6/F624+1.37/N624)</f>
        <v>0.2225796041879232</v>
      </c>
      <c r="BD624" s="4">
        <f>G624*AA624*0.001</f>
        <v>13.33255841036283</v>
      </c>
      <c r="BE624" s="4">
        <f>G624/S624</f>
        <v>1.375186734250408</v>
      </c>
      <c r="BF624" s="4">
        <f>(1-AP624*AA624/AU624/F624)*100</f>
        <v>64.79597627779073</v>
      </c>
      <c r="BG624" s="4">
        <f>(S624-E624/(N624/1.35))</f>
        <v>99.34036379947162</v>
      </c>
      <c r="BH624" s="4">
        <f>E624*BF624/100/BG624</f>
        <v>-0.05513950578205869</v>
      </c>
    </row>
    <row r="625" ht="16" customHeight="1">
      <c r="A625" s="4">
        <v>581</v>
      </c>
      <c r="B625" t="s" s="2">
        <v>686</v>
      </c>
      <c r="C625" s="4">
        <v>3350.000030599535</v>
      </c>
      <c r="D625" s="4">
        <v>0</v>
      </c>
      <c r="E625" s="4">
        <f>(R625-S625*(1000-T625)/(1000-U625))*AO625</f>
        <v>-10.59582601997674</v>
      </c>
      <c r="F625" s="4">
        <f>IF(AZ625&lt;&gt;0,1/(1/AZ625-1/N625),0)</f>
        <v>0.3991738722235834</v>
      </c>
      <c r="G625" s="4">
        <f>((BC625-AP625/2)*S625-E625)/(BC625+AP625/2)</f>
        <v>133.6525217128431</v>
      </c>
      <c r="H625" s="4">
        <f>AP625*1000</f>
        <v>4.355307878857783</v>
      </c>
      <c r="I625" s="4">
        <f>(AU625-BA625)</f>
        <v>1.234129789937151</v>
      </c>
      <c r="J625" s="4">
        <f>(P625+AT625*D625)</f>
        <v>24.86312294006348</v>
      </c>
      <c r="K625" s="4">
        <v>6</v>
      </c>
      <c r="L625" s="4">
        <f>(K625*AI625+AJ625)</f>
        <v>1.420000016689301</v>
      </c>
      <c r="M625" s="4">
        <v>1</v>
      </c>
      <c r="N625" s="4">
        <f>L625*(M625+1)*(M625+1)/(M625*M625+1)</f>
        <v>2.840000033378601</v>
      </c>
      <c r="O625" s="4">
        <v>21.9072265625</v>
      </c>
      <c r="P625" s="4">
        <v>24.86312294006348</v>
      </c>
      <c r="Q625" s="4">
        <v>21.07455062866211</v>
      </c>
      <c r="R625" s="4">
        <v>75.97454833984375</v>
      </c>
      <c r="S625" s="4">
        <v>88.24005126953125</v>
      </c>
      <c r="T625" s="4">
        <v>13.74182987213135</v>
      </c>
      <c r="U625" s="4">
        <v>18.87444496154785</v>
      </c>
      <c r="V625" s="4">
        <v>52.97524642944336</v>
      </c>
      <c r="W625" s="4">
        <v>72.76302337646484</v>
      </c>
      <c r="X625" s="4">
        <v>499.5235900878906</v>
      </c>
      <c r="Y625" s="4">
        <v>2000.910278320312</v>
      </c>
      <c r="Z625" s="4">
        <v>89.04978942871094</v>
      </c>
      <c r="AA625" s="4">
        <v>101.7085494995117</v>
      </c>
      <c r="AB625" s="4">
        <v>3.761910676956177</v>
      </c>
      <c r="AC625" s="4">
        <v>0.3683734238147736</v>
      </c>
      <c r="AD625" s="4">
        <v>0.1811342984437943</v>
      </c>
      <c r="AE625" s="4">
        <v>0.003418055362999439</v>
      </c>
      <c r="AF625" s="4">
        <v>0.2005951851606369</v>
      </c>
      <c r="AG625" s="4">
        <v>0.001128088217228651</v>
      </c>
      <c r="AH625" s="4">
        <v>0.6666666865348816</v>
      </c>
      <c r="AI625" s="4">
        <v>-0.2195652425289154</v>
      </c>
      <c r="AJ625" s="4">
        <v>2.737391471862793</v>
      </c>
      <c r="AK625" s="4">
        <v>1</v>
      </c>
      <c r="AL625" s="4">
        <v>0</v>
      </c>
      <c r="AM625" s="4">
        <v>0.1599999964237213</v>
      </c>
      <c r="AN625" s="4">
        <v>111115</v>
      </c>
      <c r="AO625" s="4">
        <f>X625*0.000001/(K625*0.0001)</f>
        <v>0.832539316813151</v>
      </c>
      <c r="AP625" s="4">
        <f>(U625-T625)/(1000-U625)*AO625</f>
        <v>0.004355307878857783</v>
      </c>
      <c r="AQ625" s="4">
        <f>(P625+273.15)</f>
        <v>298.0131229400635</v>
      </c>
      <c r="AR625" s="4">
        <f>(O625+273.15)</f>
        <v>295.0572265625</v>
      </c>
      <c r="AS625" s="4">
        <f>(Y625*AK625+Z625*AL625)*AM625</f>
        <v>320.1456373754372</v>
      </c>
      <c r="AT625" s="4">
        <f>((AS625+0.00000010773*(AR625^4-AQ625^4))-AP625*44100)/(L625*0.92*2*29.3+0.00000043092*AQ625^3)</f>
        <v>1.078467350066167</v>
      </c>
      <c r="AU625" s="4">
        <f>0.61365*EXP(17.502*J625/(240.97+J625))</f>
        <v>3.153822209584551</v>
      </c>
      <c r="AV625" s="4">
        <f>AU625*1000/AA625</f>
        <v>31.008427758570</v>
      </c>
      <c r="AW625" s="4">
        <f>(AV625-U625)</f>
        <v>12.13398279702215</v>
      </c>
      <c r="AX625" s="4">
        <f>IF(D625,P625,(O625+P625)/2)</f>
        <v>23.38517475128174</v>
      </c>
      <c r="AY625" s="4">
        <f>0.61365*EXP(17.502*AX625/(240.97+AX625))</f>
        <v>2.88613228125132</v>
      </c>
      <c r="AZ625" s="4">
        <f>IF(AW625&lt;&gt;0,(1000-(AV625+U625)/2)/AW625*AP625,0)</f>
        <v>0.3499823854712389</v>
      </c>
      <c r="BA625" s="4">
        <f>U625*AA625/1000</f>
        <v>1.919692419647399</v>
      </c>
      <c r="BB625" s="4">
        <f>(AY625-BA625)</f>
        <v>0.9664398616039211</v>
      </c>
      <c r="BC625" s="4">
        <f>1/(1.6/F625+1.37/N625)</f>
        <v>0.2226837845546231</v>
      </c>
      <c r="BD625" s="4">
        <f>G625*AA625*0.001</f>
        <v>13.59360412036527</v>
      </c>
      <c r="BE625" s="4">
        <f>G625/S625</f>
        <v>1.514646918150563</v>
      </c>
      <c r="BF625" s="4">
        <f>(1-AP625*AA625/AU625/F625)*100</f>
        <v>64.81342402233669</v>
      </c>
      <c r="BG625" s="4">
        <f>(S625-E625/(N625/1.35))</f>
        <v>93.27679949447807</v>
      </c>
      <c r="BH625" s="4">
        <f>E625*BF625/100/BG625</f>
        <v>-0.07362514241714692</v>
      </c>
    </row>
    <row r="626" ht="16" customHeight="1">
      <c r="A626" s="4">
        <v>582</v>
      </c>
      <c r="B626" t="s" s="2">
        <v>687</v>
      </c>
      <c r="C626" s="4">
        <v>3355.000030487776</v>
      </c>
      <c r="D626" s="4">
        <v>0</v>
      </c>
      <c r="E626" s="4">
        <f>(R626-S626*(1000-T626)/(1000-U626))*AO626</f>
        <v>-8.879279270179532</v>
      </c>
      <c r="F626" s="4">
        <f>IF(AZ626&lt;&gt;0,1/(1/AZ626-1/N626),0)</f>
        <v>0.399634903915125</v>
      </c>
      <c r="G626" s="4">
        <f>((BC626-AP626/2)*S626-E626)/(BC626+AP626/2)</f>
        <v>119.0478849703939</v>
      </c>
      <c r="H626" s="4">
        <f>AP626*1000</f>
        <v>4.351580257522562</v>
      </c>
      <c r="I626" s="4">
        <f>(AU626-BA626)</f>
        <v>1.23184959983586</v>
      </c>
      <c r="J626" s="4">
        <f>(P626+AT626*D626)</f>
        <v>24.84648895263672</v>
      </c>
      <c r="K626" s="4">
        <v>6</v>
      </c>
      <c r="L626" s="4">
        <f>(K626*AI626+AJ626)</f>
        <v>1.420000016689301</v>
      </c>
      <c r="M626" s="4">
        <v>1</v>
      </c>
      <c r="N626" s="4">
        <f>L626*(M626+1)*(M626+1)/(M626*M626+1)</f>
        <v>2.840000033378601</v>
      </c>
      <c r="O626" s="4">
        <v>21.90470886230469</v>
      </c>
      <c r="P626" s="4">
        <v>24.84648895263672</v>
      </c>
      <c r="Q626" s="4">
        <v>21.07839012145996</v>
      </c>
      <c r="R626" s="4">
        <v>70.92739868164062</v>
      </c>
      <c r="S626" s="4">
        <v>81.16926574707031</v>
      </c>
      <c r="T626" s="4">
        <v>13.73743343353271</v>
      </c>
      <c r="U626" s="4">
        <v>18.86611557006836</v>
      </c>
      <c r="V626" s="4">
        <v>52.96495056152344</v>
      </c>
      <c r="W626" s="4">
        <v>72.74016571044922</v>
      </c>
      <c r="X626" s="4">
        <v>499.4830322265625</v>
      </c>
      <c r="Y626" s="4">
        <v>2001.211059570312</v>
      </c>
      <c r="Z626" s="4">
        <v>89.17120361328125</v>
      </c>
      <c r="AA626" s="4">
        <v>101.7084350585938</v>
      </c>
      <c r="AB626" s="4">
        <v>3.761910676956177</v>
      </c>
      <c r="AC626" s="4">
        <v>0.3683734238147736</v>
      </c>
      <c r="AD626" s="4">
        <v>0.1811342984437943</v>
      </c>
      <c r="AE626" s="4">
        <v>0.003418055362999439</v>
      </c>
      <c r="AF626" s="4">
        <v>0.2005951851606369</v>
      </c>
      <c r="AG626" s="4">
        <v>0.001128088217228651</v>
      </c>
      <c r="AH626" s="4">
        <v>0.6666666865348816</v>
      </c>
      <c r="AI626" s="4">
        <v>-0.2195652425289154</v>
      </c>
      <c r="AJ626" s="4">
        <v>2.737391471862793</v>
      </c>
      <c r="AK626" s="4">
        <v>1</v>
      </c>
      <c r="AL626" s="4">
        <v>0</v>
      </c>
      <c r="AM626" s="4">
        <v>0.1599999964237213</v>
      </c>
      <c r="AN626" s="4">
        <v>111135</v>
      </c>
      <c r="AO626" s="4">
        <f>X626*0.000001/(K626*0.0001)</f>
        <v>0.832471720377604</v>
      </c>
      <c r="AP626" s="4">
        <f>(U626-T626)/(1000-U626)*AO626</f>
        <v>0.004351580257522562</v>
      </c>
      <c r="AQ626" s="4">
        <f>(P626+273.15)</f>
        <v>297.9964889526367</v>
      </c>
      <c r="AR626" s="4">
        <f>(O626+273.15)</f>
        <v>295.0547088623047</v>
      </c>
      <c r="AS626" s="4">
        <f>(Y626*AK626+Z626*AL626)*AM626</f>
        <v>320.1937623743615</v>
      </c>
      <c r="AT626" s="4">
        <f>((AS626+0.00000010773*(AR626^4-AQ626^4))-AP626*44100)/(L626*0.92*2*29.3+0.00000043092*AQ626^3)</f>
        <v>1.082746673544976</v>
      </c>
      <c r="AU626" s="4">
        <f>0.61365*EXP(17.502*J626/(240.97+J626))</f>
        <v>3.150692690102082</v>
      </c>
      <c r="AV626" s="4">
        <f>AU626*1000/AA626</f>
        <v>30.97769313122341</v>
      </c>
      <c r="AW626" s="4">
        <f>(AV626-U626)</f>
        <v>12.11157756115505</v>
      </c>
      <c r="AX626" s="4">
        <f>IF(D626,P626,(O626+P626)/2)</f>
        <v>23.3755989074707</v>
      </c>
      <c r="AY626" s="4">
        <f>0.61365*EXP(17.502*AX626/(240.97+AX626))</f>
        <v>2.884464809231128</v>
      </c>
      <c r="AZ626" s="4">
        <f>IF(AW626&lt;&gt;0,(1000-(AV626+U626)/2)/AW626*AP626,0)</f>
        <v>0.3503367393013473</v>
      </c>
      <c r="BA626" s="4">
        <f>U626*AA626/1000</f>
        <v>1.918843090266222</v>
      </c>
      <c r="BB626" s="4">
        <f>(AY626-BA626)</f>
        <v>0.9656217189649057</v>
      </c>
      <c r="BC626" s="4">
        <f>1/(1.6/F626+1.37/N626)</f>
        <v>0.2229133200515564</v>
      </c>
      <c r="BD626" s="4">
        <f>G626*AA626*0.001</f>
        <v>12.10817407737425</v>
      </c>
      <c r="BE626" s="4">
        <f>G626/S626</f>
        <v>1.466662090320692</v>
      </c>
      <c r="BF626" s="4">
        <f>(1-AP626*AA626/AU626/F626)*100</f>
        <v>64.8492567704271</v>
      </c>
      <c r="BG626" s="4">
        <f>(S626-E626/(N626/1.35))</f>
        <v>85.39004985758388</v>
      </c>
      <c r="BH626" s="4">
        <f>E626*BF626/100/BG626</f>
        <v>-0.06743346119232443</v>
      </c>
    </row>
    <row r="627" ht="16" customHeight="1">
      <c r="A627" s="4">
        <v>583</v>
      </c>
      <c r="B627" t="s" s="2">
        <v>688</v>
      </c>
      <c r="C627" s="4">
        <v>3360.500030364841</v>
      </c>
      <c r="D627" s="4">
        <v>0</v>
      </c>
      <c r="E627" s="4">
        <f>(R627-S627*(1000-T627)/(1000-U627))*AO627</f>
        <v>-8.254261854041417</v>
      </c>
      <c r="F627" s="4">
        <f>IF(AZ627&lt;&gt;0,1/(1/AZ627-1/N627),0)</f>
        <v>0.4004114855847588</v>
      </c>
      <c r="G627" s="4">
        <f>((BC627-AP627/2)*S627-E627)/(BC627+AP627/2)</f>
        <v>111.5351545559743</v>
      </c>
      <c r="H627" s="4">
        <f>AP627*1000</f>
        <v>4.349672093181366</v>
      </c>
      <c r="I627" s="4">
        <f>(AU627-BA627)</f>
        <v>1.229237448464274</v>
      </c>
      <c r="J627" s="4">
        <f>(P627+AT627*D627)</f>
        <v>24.82844543457031</v>
      </c>
      <c r="K627" s="4">
        <v>6</v>
      </c>
      <c r="L627" s="4">
        <f>(K627*AI627+AJ627)</f>
        <v>1.420000016689301</v>
      </c>
      <c r="M627" s="4">
        <v>1</v>
      </c>
      <c r="N627" s="4">
        <f>L627*(M627+1)*(M627+1)/(M627*M627+1)</f>
        <v>2.840000033378601</v>
      </c>
      <c r="O627" s="4">
        <v>21.90578651428223</v>
      </c>
      <c r="P627" s="4">
        <v>24.82844543457031</v>
      </c>
      <c r="Q627" s="4">
        <v>21.11288452148438</v>
      </c>
      <c r="R627" s="4">
        <v>66.88401031494141</v>
      </c>
      <c r="S627" s="4">
        <v>76.400634765625</v>
      </c>
      <c r="T627" s="4">
        <v>13.7318000793457</v>
      </c>
      <c r="U627" s="4">
        <v>18.85851669311523</v>
      </c>
      <c r="V627" s="4">
        <v>52.94210052490234</v>
      </c>
      <c r="W627" s="4">
        <v>72.70814514160156</v>
      </c>
      <c r="X627" s="4">
        <v>499.4592895507812</v>
      </c>
      <c r="Y627" s="4">
        <v>2001.269409179688</v>
      </c>
      <c r="Z627" s="4">
        <v>89.27574920654297</v>
      </c>
      <c r="AA627" s="4">
        <v>101.7080841064453</v>
      </c>
      <c r="AB627" s="4">
        <v>3.761910676956177</v>
      </c>
      <c r="AC627" s="4">
        <v>0.3683734238147736</v>
      </c>
      <c r="AD627" s="4">
        <v>0.1811342984437943</v>
      </c>
      <c r="AE627" s="4">
        <v>0.003418055362999439</v>
      </c>
      <c r="AF627" s="4">
        <v>0.2005951851606369</v>
      </c>
      <c r="AG627" s="4">
        <v>0.001128088217228651</v>
      </c>
      <c r="AH627" s="4">
        <v>0.6666666865348816</v>
      </c>
      <c r="AI627" s="4">
        <v>-0.2195652425289154</v>
      </c>
      <c r="AJ627" s="4">
        <v>2.737391471862793</v>
      </c>
      <c r="AK627" s="4">
        <v>1</v>
      </c>
      <c r="AL627" s="4">
        <v>0</v>
      </c>
      <c r="AM627" s="4">
        <v>0.1599999964237213</v>
      </c>
      <c r="AN627" s="4">
        <v>111135</v>
      </c>
      <c r="AO627" s="4">
        <f>X627*0.000001/(K627*0.0001)</f>
        <v>0.8324321492513019</v>
      </c>
      <c r="AP627" s="4">
        <f>(U627-T627)/(1000-U627)*AO627</f>
        <v>0.004349672093181366</v>
      </c>
      <c r="AQ627" s="4">
        <f>(P627+273.15)</f>
        <v>297.9784454345703</v>
      </c>
      <c r="AR627" s="4">
        <f>(O627+273.15)</f>
        <v>295.0557865142822</v>
      </c>
      <c r="AS627" s="4">
        <f>(Y627*AK627+Z627*AL627)*AM627</f>
        <v>320.2030983116529</v>
      </c>
      <c r="AT627" s="4">
        <f>((AS627+0.00000010773*(AR627^4-AQ627^4))-AP627*44100)/(L627*0.92*2*29.3+0.00000043092*AQ627^3)</f>
        <v>1.086309738580192</v>
      </c>
      <c r="AU627" s="4">
        <f>0.61365*EXP(17.502*J627/(240.97+J627))</f>
        <v>3.147301050410441</v>
      </c>
      <c r="AV627" s="4">
        <f>AU627*1000/AA627</f>
        <v>30.94445321688047</v>
      </c>
      <c r="AW627" s="4">
        <f>(AV627-U627)</f>
        <v>12.08593652376523</v>
      </c>
      <c r="AX627" s="4">
        <f>IF(D627,P627,(O627+P627)/2)</f>
        <v>23.36711597442627</v>
      </c>
      <c r="AY627" s="4">
        <f>0.61365*EXP(17.502*AX627/(240.97+AX627))</f>
        <v>2.882988353139981</v>
      </c>
      <c r="AZ627" s="4">
        <f>IF(AW627&lt;&gt;0,(1000-(AV627+U627)/2)/AW627*AP627,0)</f>
        <v>0.3509334002088975</v>
      </c>
      <c r="BA627" s="4">
        <f>U627*AA627/1000</f>
        <v>1.918063601946167</v>
      </c>
      <c r="BB627" s="4">
        <f>(AY627-BA627)</f>
        <v>0.9649247511938137</v>
      </c>
      <c r="BC627" s="4">
        <f>1/(1.6/F627+1.37/N627)</f>
        <v>0.2232998308158274</v>
      </c>
      <c r="BD627" s="4">
        <f>G627*AA627*0.001</f>
        <v>11.34402688040441</v>
      </c>
      <c r="BE627" s="4">
        <f>G627/S627</f>
        <v>1.459872092661688</v>
      </c>
      <c r="BF627" s="4">
        <f>(1-AP627*AA627/AU627/F627)*100</f>
        <v>64.89514540266838</v>
      </c>
      <c r="BG627" s="4">
        <f>(S627-E627/(N627/1.35))</f>
        <v>80.32431553040983</v>
      </c>
      <c r="BH627" s="4">
        <f>E627*BF627/100/BG627</f>
        <v>-0.06668734363592825</v>
      </c>
    </row>
    <row r="628" ht="16" customHeight="1">
      <c r="A628" s="4">
        <v>584</v>
      </c>
      <c r="B628" t="s" s="2">
        <v>689</v>
      </c>
      <c r="C628" s="4">
        <v>3365.500030253083</v>
      </c>
      <c r="D628" s="4">
        <v>0</v>
      </c>
      <c r="E628" s="4">
        <f>(R628-S628*(1000-T628)/(1000-U628))*AO628</f>
        <v>-10.11737673096398</v>
      </c>
      <c r="F628" s="4">
        <f>IF(AZ628&lt;&gt;0,1/(1/AZ628-1/N628),0)</f>
        <v>0.4011776234338148</v>
      </c>
      <c r="G628" s="4">
        <f>((BC628-AP628/2)*S628-E628)/(BC628+AP628/2)</f>
        <v>114.9061814977983</v>
      </c>
      <c r="H628" s="4">
        <f>AP628*1000</f>
        <v>4.35022305946524</v>
      </c>
      <c r="I628" s="4">
        <f>(AU628-BA628)</f>
        <v>1.227353637137456</v>
      </c>
      <c r="J628" s="4">
        <f>(P628+AT628*D628)</f>
        <v>24.81650733947754</v>
      </c>
      <c r="K628" s="4">
        <v>6</v>
      </c>
      <c r="L628" s="4">
        <f>(K628*AI628+AJ628)</f>
        <v>1.420000016689301</v>
      </c>
      <c r="M628" s="4">
        <v>1</v>
      </c>
      <c r="N628" s="4">
        <f>L628*(M628+1)*(M628+1)/(M628*M628+1)</f>
        <v>2.840000033378601</v>
      </c>
      <c r="O628" s="4">
        <v>21.91771507263184</v>
      </c>
      <c r="P628" s="4">
        <v>24.81650733947754</v>
      </c>
      <c r="Q628" s="4">
        <v>21.17811393737793</v>
      </c>
      <c r="R628" s="4">
        <v>59.70675659179688</v>
      </c>
      <c r="S628" s="4">
        <v>71.4874267578125</v>
      </c>
      <c r="T628" s="4">
        <v>13.72746276855469</v>
      </c>
      <c r="U628" s="4">
        <v>18.85496139526367</v>
      </c>
      <c r="V628" s="4">
        <v>52.89271545410156</v>
      </c>
      <c r="W628" s="4">
        <v>72.64712524414062</v>
      </c>
      <c r="X628" s="4">
        <v>499.4481811523438</v>
      </c>
      <c r="Y628" s="4">
        <v>2001.202392578125</v>
      </c>
      <c r="Z628" s="4">
        <v>89.40789794921875</v>
      </c>
      <c r="AA628" s="4">
        <v>101.708251953125</v>
      </c>
      <c r="AB628" s="4">
        <v>3.761910676956177</v>
      </c>
      <c r="AC628" s="4">
        <v>0.3683734238147736</v>
      </c>
      <c r="AD628" s="4">
        <v>0.1811342984437943</v>
      </c>
      <c r="AE628" s="4">
        <v>0.003418055362999439</v>
      </c>
      <c r="AF628" s="4">
        <v>0.2005951851606369</v>
      </c>
      <c r="AG628" s="4">
        <v>0.001128088217228651</v>
      </c>
      <c r="AH628" s="4">
        <v>0.6666666865348816</v>
      </c>
      <c r="AI628" s="4">
        <v>-0.2195652425289154</v>
      </c>
      <c r="AJ628" s="4">
        <v>2.737391471862793</v>
      </c>
      <c r="AK628" s="4">
        <v>1</v>
      </c>
      <c r="AL628" s="4">
        <v>0</v>
      </c>
      <c r="AM628" s="4">
        <v>0.1599999964237213</v>
      </c>
      <c r="AN628" s="4">
        <v>111135</v>
      </c>
      <c r="AO628" s="4">
        <f>X628*0.000001/(K628*0.0001)</f>
        <v>0.8324136352539062</v>
      </c>
      <c r="AP628" s="4">
        <f>(U628-T628)/(1000-U628)*AO628</f>
        <v>0.00435022305946524</v>
      </c>
      <c r="AQ628" s="4">
        <f>(P628+273.15)</f>
        <v>297.9665073394775</v>
      </c>
      <c r="AR628" s="4">
        <f>(O628+273.15)</f>
        <v>295.0677150726318</v>
      </c>
      <c r="AS628" s="4">
        <f>(Y628*AK628+Z628*AL628)*AM628</f>
        <v>320.1923756556425</v>
      </c>
      <c r="AT628" s="4">
        <f>((AS628+0.00000010773*(AR628^4-AQ628^4))-AP628*44100)/(L628*0.92*2*29.3+0.00000043092*AQ628^3)</f>
        <v>1.088977177840651</v>
      </c>
      <c r="AU628" s="4">
        <f>0.61365*EXP(17.502*J628/(240.97+J628))</f>
        <v>3.145058801293378</v>
      </c>
      <c r="AV628" s="4">
        <f>AU628*1000/AA628</f>
        <v>30.9223562582008</v>
      </c>
      <c r="AW628" s="4">
        <f>(AV628-U628)</f>
        <v>12.06739486293713</v>
      </c>
      <c r="AX628" s="4">
        <f>IF(D628,P628,(O628+P628)/2)</f>
        <v>23.36711120605469</v>
      </c>
      <c r="AY628" s="4">
        <f>0.61365*EXP(17.502*AX628/(240.97+AX628))</f>
        <v>2.882987523389931</v>
      </c>
      <c r="AZ628" s="4">
        <f>IF(AW628&lt;&gt;0,(1000-(AV628+U628)/2)/AW628*AP628,0)</f>
        <v>0.3515217567750628</v>
      </c>
      <c r="BA628" s="4">
        <f>U628*AA628/1000</f>
        <v>1.917705164155923</v>
      </c>
      <c r="BB628" s="4">
        <f>(AY628-BA628)</f>
        <v>0.9652823592340085</v>
      </c>
      <c r="BC628" s="4">
        <f>1/(1.6/F628+1.37/N628)</f>
        <v>0.2236809853884333</v>
      </c>
      <c r="BD628" s="4">
        <f>G628*AA628*0.001</f>
        <v>11.68690685874958</v>
      </c>
      <c r="BE628" s="4">
        <f>G628/S628</f>
        <v>1.607362115398017</v>
      </c>
      <c r="BF628" s="4">
        <f>(1-AP628*AA628/AU628/F628)*100</f>
        <v>64.93270672439242</v>
      </c>
      <c r="BG628" s="4">
        <f>(S628-E628/(N628/1.35))</f>
        <v>76.29674310509176</v>
      </c>
      <c r="BH628" s="4">
        <f>E628*BF628/100/BG628</f>
        <v>-0.08610441669665891</v>
      </c>
    </row>
    <row r="629" ht="16" customHeight="1">
      <c r="A629" s="4">
        <v>585</v>
      </c>
      <c r="B629" t="s" s="2">
        <v>690</v>
      </c>
      <c r="C629" s="4">
        <v>3370.500030141324</v>
      </c>
      <c r="D629" s="4">
        <v>0</v>
      </c>
      <c r="E629" s="4">
        <f>(R629-S629*(1000-T629)/(1000-U629))*AO629</f>
        <v>-11.31559502506489</v>
      </c>
      <c r="F629" s="4">
        <f>IF(AZ629&lt;&gt;0,1/(1/AZ629-1/N629),0)</f>
        <v>0.4016513625782211</v>
      </c>
      <c r="G629" s="4">
        <f>((BC629-AP629/2)*S629-E629)/(BC629+AP629/2)</f>
        <v>114.4064008743934</v>
      </c>
      <c r="H629" s="4">
        <f>AP629*1000</f>
        <v>4.352472400190536</v>
      </c>
      <c r="I629" s="4">
        <f>(AU629-BA629)</f>
        <v>1.226729131176934</v>
      </c>
      <c r="J629" s="4">
        <f>(P629+AT629*D629)</f>
        <v>24.81221008300781</v>
      </c>
      <c r="K629" s="4">
        <v>6</v>
      </c>
      <c r="L629" s="4">
        <f>(K629*AI629+AJ629)</f>
        <v>1.420000016689301</v>
      </c>
      <c r="M629" s="4">
        <v>1</v>
      </c>
      <c r="N629" s="4">
        <f>L629*(M629+1)*(M629+1)/(M629*M629+1)</f>
        <v>2.840000033378601</v>
      </c>
      <c r="O629" s="4">
        <v>21.94086265563965</v>
      </c>
      <c r="P629" s="4">
        <v>24.81221008300781</v>
      </c>
      <c r="Q629" s="4">
        <v>21.24368476867676</v>
      </c>
      <c r="R629" s="4">
        <v>52.37191390991211</v>
      </c>
      <c r="S629" s="4">
        <v>65.6212158203125</v>
      </c>
      <c r="T629" s="4">
        <v>13.72345447540283</v>
      </c>
      <c r="U629" s="4">
        <v>18.85311126708984</v>
      </c>
      <c r="V629" s="4">
        <v>52.80936431884766</v>
      </c>
      <c r="W629" s="4">
        <v>72.54689025878906</v>
      </c>
      <c r="X629" s="4">
        <v>499.4971313476562</v>
      </c>
      <c r="Y629" s="4">
        <v>2001.155151367188</v>
      </c>
      <c r="Z629" s="4">
        <v>89.64199829101562</v>
      </c>
      <c r="AA629" s="4">
        <v>101.7085647583008</v>
      </c>
      <c r="AB629" s="4">
        <v>3.761910676956177</v>
      </c>
      <c r="AC629" s="4">
        <v>0.3683734238147736</v>
      </c>
      <c r="AD629" s="4">
        <v>0.1811342984437943</v>
      </c>
      <c r="AE629" s="4">
        <v>0.003418055362999439</v>
      </c>
      <c r="AF629" s="4">
        <v>0.2005951851606369</v>
      </c>
      <c r="AG629" s="4">
        <v>0.001128088217228651</v>
      </c>
      <c r="AH629" s="4">
        <v>0.6666666865348816</v>
      </c>
      <c r="AI629" s="4">
        <v>-0.2195652425289154</v>
      </c>
      <c r="AJ629" s="4">
        <v>2.737391471862793</v>
      </c>
      <c r="AK629" s="4">
        <v>1</v>
      </c>
      <c r="AL629" s="4">
        <v>0</v>
      </c>
      <c r="AM629" s="4">
        <v>0.1599999964237213</v>
      </c>
      <c r="AN629" s="4">
        <v>111135</v>
      </c>
      <c r="AO629" s="4">
        <f>X629*0.000001/(K629*0.0001)</f>
        <v>0.8324952189127603</v>
      </c>
      <c r="AP629" s="4">
        <f>(U629-T629)/(1000-U629)*AO629</f>
        <v>0.004352472400190537</v>
      </c>
      <c r="AQ629" s="4">
        <f>(P629+273.15)</f>
        <v>297.9622100830078</v>
      </c>
      <c r="AR629" s="4">
        <f>(O629+273.15)</f>
        <v>295.0908626556396</v>
      </c>
      <c r="AS629" s="4">
        <f>(Y629*AK629+Z629*AL629)*AM629</f>
        <v>320.1848170620615</v>
      </c>
      <c r="AT629" s="4">
        <f>((AS629+0.00000010773*(AR629^4-AQ629^4))-AP629*44100)/(L629*0.92*2*29.3+0.00000043092*AQ629^3)</f>
        <v>1.091240303108557</v>
      </c>
      <c r="AU629" s="4">
        <f>0.61365*EXP(17.502*J629/(240.97+J629))</f>
        <v>3.144252019381192</v>
      </c>
      <c r="AV629" s="4">
        <f>AU629*1000/AA629</f>
        <v>30.91432886554992</v>
      </c>
      <c r="AW629" s="4">
        <f>(AV629-U629)</f>
        <v>12.06121759846008</v>
      </c>
      <c r="AX629" s="4">
        <f>IF(D629,P629,(O629+P629)/2)</f>
        <v>23.37653636932373</v>
      </c>
      <c r="AY629" s="4">
        <f>0.61365*EXP(17.502*AX629/(240.97+AX629))</f>
        <v>2.884628015217329</v>
      </c>
      <c r="AZ629" s="4">
        <f>IF(AW629&lt;&gt;0,(1000-(AV629+U629)/2)/AW629*AP629,0)</f>
        <v>0.3518854262217844</v>
      </c>
      <c r="BA629" s="4">
        <f>U629*AA629/1000</f>
        <v>1.917522888204257</v>
      </c>
      <c r="BB629" s="4">
        <f>(AY629-BA629)</f>
        <v>0.9671051270130719</v>
      </c>
      <c r="BC629" s="4">
        <f>1/(1.6/F629+1.37/N629)</f>
        <v>0.2239165926394944</v>
      </c>
      <c r="BD629" s="4">
        <f>G629*AA629*0.001</f>
        <v>11.63611083209736</v>
      </c>
      <c r="BE629" s="4">
        <f>G629/S629</f>
        <v>1.743436165335112</v>
      </c>
      <c r="BF629" s="4">
        <f>(1-AP629*AA629/AU629/F629)*100</f>
        <v>64.94685748037668</v>
      </c>
      <c r="BG629" s="4">
        <f>(S629-E629/(N629/1.35))</f>
        <v>71.00010775844549</v>
      </c>
      <c r="BH629" s="4">
        <f>E629*BF629/100/BG629</f>
        <v>-0.103508622817707</v>
      </c>
    </row>
    <row r="630" ht="16" customHeight="1">
      <c r="A630" s="4">
        <v>586</v>
      </c>
      <c r="B630" t="s" s="2">
        <v>691</v>
      </c>
      <c r="C630" s="4">
        <v>3376.000030018389</v>
      </c>
      <c r="D630" s="4">
        <v>0</v>
      </c>
      <c r="E630" s="4">
        <f>(R630-S630*(1000-T630)/(1000-U630))*AO630</f>
        <v>-9.544240493677474</v>
      </c>
      <c r="F630" s="4">
        <f>IF(AZ630&lt;&gt;0,1/(1/AZ630-1/N630),0)</f>
        <v>0.4017905354082245</v>
      </c>
      <c r="G630" s="4">
        <f>((BC630-AP630/2)*S630-E630)/(BC630+AP630/2)</f>
        <v>100.7955004929966</v>
      </c>
      <c r="H630" s="4">
        <f>AP630*1000</f>
        <v>4.352346799194125</v>
      </c>
      <c r="I630" s="4">
        <f>(AU630-BA630)</f>
        <v>1.226335716944073</v>
      </c>
      <c r="J630" s="4">
        <f>(P630+AT630*D630)</f>
        <v>24.80750465393066</v>
      </c>
      <c r="K630" s="4">
        <v>6</v>
      </c>
      <c r="L630" s="4">
        <f>(K630*AI630+AJ630)</f>
        <v>1.420000016689301</v>
      </c>
      <c r="M630" s="4">
        <v>1</v>
      </c>
      <c r="N630" s="4">
        <f>L630*(M630+1)*(M630+1)/(M630*M630+1)</f>
        <v>2.840000033378601</v>
      </c>
      <c r="O630" s="4">
        <v>21.96903038024902</v>
      </c>
      <c r="P630" s="4">
        <v>24.80750465393066</v>
      </c>
      <c r="Q630" s="4">
        <v>21.27346420288086</v>
      </c>
      <c r="R630" s="4">
        <v>48.593261718750</v>
      </c>
      <c r="S630" s="4">
        <v>59.74433517456055</v>
      </c>
      <c r="T630" s="4">
        <v>13.71922588348389</v>
      </c>
      <c r="U630" s="4">
        <v>18.84820938110352</v>
      </c>
      <c r="V630" s="4">
        <v>52.70510101318359</v>
      </c>
      <c r="W630" s="4">
        <v>72.40741729736328</v>
      </c>
      <c r="X630" s="4">
        <v>499.55078125</v>
      </c>
      <c r="Y630" s="4">
        <v>2001.052124023438</v>
      </c>
      <c r="Z630" s="4">
        <v>89.96966552734375</v>
      </c>
      <c r="AA630" s="4">
        <v>101.7090301513672</v>
      </c>
      <c r="AB630" s="4">
        <v>3.761910676956177</v>
      </c>
      <c r="AC630" s="4">
        <v>0.3683734238147736</v>
      </c>
      <c r="AD630" s="4">
        <v>0.1811342984437943</v>
      </c>
      <c r="AE630" s="4">
        <v>0.003418055362999439</v>
      </c>
      <c r="AF630" s="4">
        <v>0.2005951851606369</v>
      </c>
      <c r="AG630" s="4">
        <v>0.001128088217228651</v>
      </c>
      <c r="AH630" s="4">
        <v>0.6666666865348816</v>
      </c>
      <c r="AI630" s="4">
        <v>-0.2195652425289154</v>
      </c>
      <c r="AJ630" s="4">
        <v>2.737391471862793</v>
      </c>
      <c r="AK630" s="4">
        <v>1</v>
      </c>
      <c r="AL630" s="4">
        <v>0</v>
      </c>
      <c r="AM630" s="4">
        <v>0.1599999964237213</v>
      </c>
      <c r="AN630" s="4">
        <v>111115</v>
      </c>
      <c r="AO630" s="4">
        <f>X630*0.000001/(K630*0.0001)</f>
        <v>0.8325846354166666</v>
      </c>
      <c r="AP630" s="4">
        <f>(U630-T630)/(1000-U630)*AO630</f>
        <v>0.004352346799194125</v>
      </c>
      <c r="AQ630" s="4">
        <f>(P630+273.15)</f>
        <v>297.9575046539306</v>
      </c>
      <c r="AR630" s="4">
        <f>(O630+273.15)</f>
        <v>295.119030380249</v>
      </c>
      <c r="AS630" s="4">
        <f>(Y630*AK630+Z630*AL630)*AM630</f>
        <v>320.1683326874299</v>
      </c>
      <c r="AT630" s="4">
        <f>((AS630+0.00000010773*(AR630^4-AQ630^4))-AP630*44100)/(L630*0.92*2*29.3+0.00000043092*AQ630^3)</f>
        <v>1.095279084924834</v>
      </c>
      <c r="AU630" s="4">
        <f>0.61365*EXP(17.502*J630/(240.97+J630))</f>
        <v>3.143368813186012</v>
      </c>
      <c r="AV630" s="4">
        <f>AU630*1000/AA630</f>
        <v>30.90550375426777</v>
      </c>
      <c r="AW630" s="4">
        <f>(AV630-U630)</f>
        <v>12.05729437316426</v>
      </c>
      <c r="AX630" s="4">
        <f>IF(D630,P630,(O630+P630)/2)</f>
        <v>23.38826751708984</v>
      </c>
      <c r="AY630" s="4">
        <f>0.61365*EXP(17.502*AX630/(240.97+AX630))</f>
        <v>2.886671014453421</v>
      </c>
      <c r="AZ630" s="4">
        <f>IF(AW630&lt;&gt;0,(1000-(AV630+U630)/2)/AW630*AP630,0)</f>
        <v>0.3519922431008835</v>
      </c>
      <c r="BA630" s="4">
        <f>U630*AA630/1000</f>
        <v>1.917033096241939</v>
      </c>
      <c r="BB630" s="4">
        <f>(AY630-BA630)</f>
        <v>0.9696379182114816</v>
      </c>
      <c r="BC630" s="4">
        <f>1/(1.6/F630+1.37/N630)</f>
        <v>0.2239857968073965</v>
      </c>
      <c r="BD630" s="4">
        <f>G630*AA630*0.001</f>
        <v>10.25181259876434</v>
      </c>
      <c r="BE630" s="4">
        <f>G630/S630</f>
        <v>1.687113936383977</v>
      </c>
      <c r="BF630" s="4">
        <f>(1-AP630*AA630/AU630/F630)*100</f>
        <v>64.95000471451688</v>
      </c>
      <c r="BG630" s="4">
        <f>(S630-E630/(N630/1.35))</f>
        <v>64.28121000379649</v>
      </c>
      <c r="BH630" s="4">
        <f>E630*BF630/100/BG630</f>
        <v>-0.09643540702239788</v>
      </c>
    </row>
    <row r="631" ht="16" customHeight="1">
      <c r="A631" s="4">
        <v>587</v>
      </c>
      <c r="B631" t="s" s="2">
        <v>692</v>
      </c>
      <c r="C631" s="4">
        <v>3381.000029906631</v>
      </c>
      <c r="D631" s="4">
        <v>0</v>
      </c>
      <c r="E631" s="4">
        <f>(R631-S631*(1000-T631)/(1000-U631))*AO631</f>
        <v>-7.377050809537394</v>
      </c>
      <c r="F631" s="4">
        <f>IF(AZ631&lt;&gt;0,1/(1/AZ631-1/N631),0)</f>
        <v>0.4022730171062496</v>
      </c>
      <c r="G631" s="4">
        <f>((BC631-AP631/2)*S631-E631)/(BC631+AP631/2)</f>
        <v>88.64097486505668</v>
      </c>
      <c r="H631" s="4">
        <f>AP631*1000</f>
        <v>4.353077708356844</v>
      </c>
      <c r="I631" s="4">
        <f>(AU631-BA631)</f>
        <v>1.225265483624402</v>
      </c>
      <c r="J631" s="4">
        <f>(P631+AT631*D631)</f>
        <v>24.79978942871094</v>
      </c>
      <c r="K631" s="4">
        <v>6</v>
      </c>
      <c r="L631" s="4">
        <f>(K631*AI631+AJ631)</f>
        <v>1.420000016689301</v>
      </c>
      <c r="M631" s="4">
        <v>1</v>
      </c>
      <c r="N631" s="4">
        <f>L631*(M631+1)*(M631+1)/(M631*M631+1)</f>
        <v>2.840000033378601</v>
      </c>
      <c r="O631" s="4">
        <v>21.98950958251953</v>
      </c>
      <c r="P631" s="4">
        <v>24.79978942871094</v>
      </c>
      <c r="Q631" s="4">
        <v>21.30222702026367</v>
      </c>
      <c r="R631" s="4">
        <v>48.59477233886719</v>
      </c>
      <c r="S631" s="4">
        <v>57.15609741210938</v>
      </c>
      <c r="T631" s="4">
        <v>13.71477127075195</v>
      </c>
      <c r="U631" s="4">
        <v>18.84447860717773</v>
      </c>
      <c r="V631" s="4">
        <v>52.62024688720703</v>
      </c>
      <c r="W631" s="4">
        <v>72.30002593994141</v>
      </c>
      <c r="X631" s="4">
        <v>499.5660705566406</v>
      </c>
      <c r="Y631" s="4">
        <v>2000.954833984375</v>
      </c>
      <c r="Z631" s="4">
        <v>90.18739318847656</v>
      </c>
      <c r="AA631" s="4">
        <v>101.7091369628906</v>
      </c>
      <c r="AB631" s="4">
        <v>3.761910676956177</v>
      </c>
      <c r="AC631" s="4">
        <v>0.3683734238147736</v>
      </c>
      <c r="AD631" s="4">
        <v>0.1811342984437943</v>
      </c>
      <c r="AE631" s="4">
        <v>0.003418055362999439</v>
      </c>
      <c r="AF631" s="4">
        <v>0.2005951851606369</v>
      </c>
      <c r="AG631" s="4">
        <v>0.001128088217228651</v>
      </c>
      <c r="AH631" s="4">
        <v>0.6666666865348816</v>
      </c>
      <c r="AI631" s="4">
        <v>-0.2195652425289154</v>
      </c>
      <c r="AJ631" s="4">
        <v>2.737391471862793</v>
      </c>
      <c r="AK631" s="4">
        <v>1</v>
      </c>
      <c r="AL631" s="4">
        <v>0</v>
      </c>
      <c r="AM631" s="4">
        <v>0.1599999964237213</v>
      </c>
      <c r="AN631" s="4">
        <v>111115</v>
      </c>
      <c r="AO631" s="4">
        <f>X631*0.000001/(K631*0.0001)</f>
        <v>0.832610117594401</v>
      </c>
      <c r="AP631" s="4">
        <f>(U631-T631)/(1000-U631)*AO631</f>
        <v>0.004353077708356844</v>
      </c>
      <c r="AQ631" s="4">
        <f>(P631+273.15)</f>
        <v>297.9497894287109</v>
      </c>
      <c r="AR631" s="4">
        <f>(O631+273.15)</f>
        <v>295.1395095825195</v>
      </c>
      <c r="AS631" s="4">
        <f>(Y631*AK631+Z631*AL631)*AM631</f>
        <v>320.1527662815279</v>
      </c>
      <c r="AT631" s="4">
        <f>((AS631+0.00000010773*(AR631^4-AQ631^4))-AP631*44100)/(L631*0.92*2*29.3+0.00000043092*AQ631^3)</f>
        <v>1.098325774132723</v>
      </c>
      <c r="AU631" s="4">
        <f>0.61365*EXP(17.502*J631/(240.97+J631))</f>
        <v>3.141921139276104</v>
      </c>
      <c r="AV631" s="4">
        <f>AU631*1000/AA631</f>
        <v>30.89123782873567</v>
      </c>
      <c r="AW631" s="4">
        <f>(AV631-U631)</f>
        <v>12.04675922155794</v>
      </c>
      <c r="AX631" s="4">
        <f>IF(D631,P631,(O631+P631)/2)</f>
        <v>23.39464950561523</v>
      </c>
      <c r="AY631" s="4">
        <f>0.61365*EXP(17.502*AX631/(240.97+AX631))</f>
        <v>2.887782979977372</v>
      </c>
      <c r="AZ631" s="4">
        <f>IF(AW631&lt;&gt;0,(1000-(AV631+U631)/2)/AW631*AP631,0)</f>
        <v>0.3523624828076143</v>
      </c>
      <c r="BA631" s="4">
        <f>U631*AA631/1000</f>
        <v>1.916655655651702</v>
      </c>
      <c r="BB631" s="4">
        <f>(AY631-BA631)</f>
        <v>0.9711273243256693</v>
      </c>
      <c r="BC631" s="4">
        <f>1/(1.6/F631+1.37/N631)</f>
        <v>0.2242256723867229</v>
      </c>
      <c r="BD631" s="4">
        <f>G631*AA631*0.001</f>
        <v>9.015597053074194</v>
      </c>
      <c r="BE631" s="4">
        <f>G631/S631</f>
        <v>1.550857719097469</v>
      </c>
      <c r="BF631" s="4">
        <f>(1-AP631*AA631/AU631/F631)*100</f>
        <v>64.9699944499032</v>
      </c>
      <c r="BG631" s="4">
        <f>(S631-E631/(N631/1.35))</f>
        <v>60.66279405852728</v>
      </c>
      <c r="BH631" s="4">
        <f>E631*BF631/100/BG631</f>
        <v>-0.07900838686887447</v>
      </c>
    </row>
    <row r="632" ht="16" customHeight="1">
      <c r="A632" s="4">
        <v>588</v>
      </c>
      <c r="B632" t="s" s="2">
        <v>693</v>
      </c>
      <c r="C632" s="4">
        <v>3386.000029794872</v>
      </c>
      <c r="D632" s="4">
        <v>0</v>
      </c>
      <c r="E632" s="4">
        <f>(R632-S632*(1000-T632)/(1000-U632))*AO632</f>
        <v>-6.328137138678077</v>
      </c>
      <c r="F632" s="4">
        <f>IF(AZ632&lt;&gt;0,1/(1/AZ632-1/N632),0)</f>
        <v>0.4028760029346868</v>
      </c>
      <c r="G632" s="4">
        <f>((BC632-AP632/2)*S632-E632)/(BC632+AP632/2)</f>
        <v>83.13367212471751</v>
      </c>
      <c r="H632" s="4">
        <f>AP632*1000</f>
        <v>4.354326725231646</v>
      </c>
      <c r="I632" s="4">
        <f>(AU632-BA632)</f>
        <v>1.224016610759298</v>
      </c>
      <c r="J632" s="4">
        <f>(P632+AT632*D632)</f>
        <v>24.79196548461914</v>
      </c>
      <c r="K632" s="4">
        <v>6</v>
      </c>
      <c r="L632" s="4">
        <f>(K632*AI632+AJ632)</f>
        <v>1.420000016689301</v>
      </c>
      <c r="M632" s="4">
        <v>1</v>
      </c>
      <c r="N632" s="4">
        <f>L632*(M632+1)*(M632+1)/(M632*M632+1)</f>
        <v>2.840000033378601</v>
      </c>
      <c r="O632" s="4">
        <v>22.01300430297852</v>
      </c>
      <c r="P632" s="4">
        <v>24.79196548461914</v>
      </c>
      <c r="Q632" s="4">
        <v>21.37050437927246</v>
      </c>
      <c r="R632" s="4">
        <v>48.99526214599609</v>
      </c>
      <c r="S632" s="4">
        <v>56.30122756958008</v>
      </c>
      <c r="T632" s="4">
        <v>13.71116828918457</v>
      </c>
      <c r="U632" s="4">
        <v>18.8423900604248</v>
      </c>
      <c r="V632" s="4">
        <v>52.53203582763672</v>
      </c>
      <c r="W632" s="4">
        <v>72.18869018554688</v>
      </c>
      <c r="X632" s="4">
        <v>499.562988281250</v>
      </c>
      <c r="Y632" s="4">
        <v>2000.859497070312</v>
      </c>
      <c r="Z632" s="4">
        <v>90.39301300048828</v>
      </c>
      <c r="AA632" s="4">
        <v>101.7088088989258</v>
      </c>
      <c r="AB632" s="4">
        <v>3.761910676956177</v>
      </c>
      <c r="AC632" s="4">
        <v>0.3683734238147736</v>
      </c>
      <c r="AD632" s="4">
        <v>0.1811342984437943</v>
      </c>
      <c r="AE632" s="4">
        <v>0.003418055362999439</v>
      </c>
      <c r="AF632" s="4">
        <v>0.2005951851606369</v>
      </c>
      <c r="AG632" s="4">
        <v>0.001128088217228651</v>
      </c>
      <c r="AH632" s="4">
        <v>0.6666666865348816</v>
      </c>
      <c r="AI632" s="4">
        <v>-0.2195652425289154</v>
      </c>
      <c r="AJ632" s="4">
        <v>2.737391471862793</v>
      </c>
      <c r="AK632" s="4">
        <v>1</v>
      </c>
      <c r="AL632" s="4">
        <v>0</v>
      </c>
      <c r="AM632" s="4">
        <v>0.1599999964237213</v>
      </c>
      <c r="AN632" s="4">
        <v>111115</v>
      </c>
      <c r="AO632" s="4">
        <f>X632*0.000001/(K632*0.0001)</f>
        <v>0.8326049804687499</v>
      </c>
      <c r="AP632" s="4">
        <f>(U632-T632)/(1000-U632)*AO632</f>
        <v>0.004354326725231646</v>
      </c>
      <c r="AQ632" s="4">
        <f>(P632+273.15)</f>
        <v>297.9419654846191</v>
      </c>
      <c r="AR632" s="4">
        <f>(O632+273.15)</f>
        <v>295.1630043029785</v>
      </c>
      <c r="AS632" s="4">
        <f>(Y632*AK632+Z632*AL632)*AM632</f>
        <v>320.1375123756188</v>
      </c>
      <c r="AT632" s="4">
        <f>((AS632+0.00000010773*(AR632^4-AQ632^4))-AP632*44100)/(L632*0.92*2*29.3+0.00000043092*AQ632^3)</f>
        <v>1.101510916212471</v>
      </c>
      <c r="AU632" s="4">
        <f>0.61365*EXP(17.502*J632/(240.97+J632))</f>
        <v>3.140453660614063</v>
      </c>
      <c r="AV632" s="4">
        <f>AU632*1000/AA632</f>
        <v>30.87690923344626</v>
      </c>
      <c r="AW632" s="4">
        <f>(AV632-U632)</f>
        <v>12.03451917302146</v>
      </c>
      <c r="AX632" s="4">
        <f>IF(D632,P632,(O632+P632)/2)</f>
        <v>23.40248489379883</v>
      </c>
      <c r="AY632" s="4">
        <f>0.61365*EXP(17.502*AX632/(240.97+AX632))</f>
        <v>2.889148690850275</v>
      </c>
      <c r="AZ632" s="4">
        <f>IF(AW632&lt;&gt;0,(1000-(AV632+U632)/2)/AW632*AP632,0)</f>
        <v>0.3528250383208333</v>
      </c>
      <c r="BA632" s="4">
        <f>U632*AA632/1000</f>
        <v>1.916437049854765</v>
      </c>
      <c r="BB632" s="4">
        <f>(AY632-BA632)</f>
        <v>0.9727116409955101</v>
      </c>
      <c r="BC632" s="4">
        <f>1/(1.6/F632+1.37/N632)</f>
        <v>0.2245253715595643</v>
      </c>
      <c r="BD632" s="4">
        <f>G632*AA632*0.001</f>
        <v>8.455426771198846</v>
      </c>
      <c r="BE632" s="4">
        <f>G632/S632</f>
        <v>1.476587202685349</v>
      </c>
      <c r="BF632" s="4">
        <f>(1-AP632*AA632/AU632/F632)*100</f>
        <v>64.99615176278239</v>
      </c>
      <c r="BG632" s="4">
        <f>(S632-E632/(N632/1.35))</f>
        <v>59.30932089240031</v>
      </c>
      <c r="BH632" s="4">
        <f>E632*BF632/100/BG632</f>
        <v>-0.06934905941469362</v>
      </c>
    </row>
    <row r="633" ht="16" customHeight="1">
      <c r="A633" s="4">
        <v>589</v>
      </c>
      <c r="B633" t="s" s="2">
        <v>694</v>
      </c>
      <c r="C633" s="4">
        <v>3391.500029671937</v>
      </c>
      <c r="D633" s="4">
        <v>0</v>
      </c>
      <c r="E633" s="4">
        <f>(R633-S633*(1000-T633)/(1000-U633))*AO633</f>
        <v>-5.880136506716823</v>
      </c>
      <c r="F633" s="4">
        <f>IF(AZ633&lt;&gt;0,1/(1/AZ633-1/N633),0)</f>
        <v>0.402634025286911</v>
      </c>
      <c r="G633" s="4">
        <f>((BC633-AP633/2)*S633-E633)/(BC633+AP633/2)</f>
        <v>81.09340780113391</v>
      </c>
      <c r="H633" s="4">
        <f>AP633*1000</f>
        <v>4.356829591413124</v>
      </c>
      <c r="I633" s="4">
        <f>(AU633-BA633)</f>
        <v>1.225354134465013</v>
      </c>
      <c r="J633" s="4">
        <f>(P633+AT633*D633)</f>
        <v>24.79853630065918</v>
      </c>
      <c r="K633" s="4">
        <v>6</v>
      </c>
      <c r="L633" s="4">
        <f>(K633*AI633+AJ633)</f>
        <v>1.420000016689301</v>
      </c>
      <c r="M633" s="4">
        <v>1</v>
      </c>
      <c r="N633" s="4">
        <f>L633*(M633+1)*(M633+1)/(M633*M633+1)</f>
        <v>2.840000033378601</v>
      </c>
      <c r="O633" s="4">
        <v>22.04879188537598</v>
      </c>
      <c r="P633" s="4">
        <v>24.79853630065918</v>
      </c>
      <c r="Q633" s="4">
        <v>21.45158958435059</v>
      </c>
      <c r="R633" s="4">
        <v>49.45464706420898</v>
      </c>
      <c r="S633" s="4">
        <v>56.22319030761719</v>
      </c>
      <c r="T633" s="4">
        <v>13.70692443847656</v>
      </c>
      <c r="U633" s="4">
        <v>18.84141159057617</v>
      </c>
      <c r="V633" s="4">
        <v>52.406738281250</v>
      </c>
      <c r="W633" s="4">
        <v>72.03495788574219</v>
      </c>
      <c r="X633" s="4">
        <v>499.5327453613281</v>
      </c>
      <c r="Y633" s="4">
        <v>2001.136840820312</v>
      </c>
      <c r="Z633" s="4">
        <v>90.59064483642578</v>
      </c>
      <c r="AA633" s="4">
        <v>101.7085113525391</v>
      </c>
      <c r="AB633" s="4">
        <v>3.761910676956177</v>
      </c>
      <c r="AC633" s="4">
        <v>0.3683734238147736</v>
      </c>
      <c r="AD633" s="4">
        <v>0.1811342984437943</v>
      </c>
      <c r="AE633" s="4">
        <v>0.003418055362999439</v>
      </c>
      <c r="AF633" s="4">
        <v>0.2005951851606369</v>
      </c>
      <c r="AG633" s="4">
        <v>0.001128088217228651</v>
      </c>
      <c r="AH633" s="4">
        <v>0.6666666865348816</v>
      </c>
      <c r="AI633" s="4">
        <v>-0.2195652425289154</v>
      </c>
      <c r="AJ633" s="4">
        <v>2.737391471862793</v>
      </c>
      <c r="AK633" s="4">
        <v>1</v>
      </c>
      <c r="AL633" s="4">
        <v>0</v>
      </c>
      <c r="AM633" s="4">
        <v>0.1599999964237213</v>
      </c>
      <c r="AN633" s="4">
        <v>111115</v>
      </c>
      <c r="AO633" s="4">
        <f>X633*0.000001/(K633*0.0001)</f>
        <v>0.8325545756022135</v>
      </c>
      <c r="AP633" s="4">
        <f>(U633-T633)/(1000-U633)*AO633</f>
        <v>0.004356829591413124</v>
      </c>
      <c r="AQ633" s="4">
        <f>(P633+273.15)</f>
        <v>297.9485363006592</v>
      </c>
      <c r="AR633" s="4">
        <f>(O633+273.15)</f>
        <v>295.198791885376</v>
      </c>
      <c r="AS633" s="4">
        <f>(Y633*AK633+Z633*AL633)*AM633</f>
        <v>320.181887374627</v>
      </c>
      <c r="AT633" s="4">
        <f>((AS633+0.00000010773*(AR633^4-AQ633^4))-AP633*44100)/(L633*0.92*2*29.3+0.00000043092*AQ633^3)</f>
        <v>1.104409233748952</v>
      </c>
      <c r="AU633" s="4">
        <f>0.61365*EXP(17.502*J633/(240.97+J633))</f>
        <v>3.14168605912299</v>
      </c>
      <c r="AV633" s="4">
        <f>AU633*1000/AA633</f>
        <v>30.88911652863909</v>
      </c>
      <c r="AW633" s="4">
        <f>(AV633-U633)</f>
        <v>12.04770493806291</v>
      </c>
      <c r="AX633" s="4">
        <f>IF(D633,P633,(O633+P633)/2)</f>
        <v>23.42366409301758</v>
      </c>
      <c r="AY633" s="4">
        <f>0.61365*EXP(17.502*AX633/(240.97+AX633))</f>
        <v>2.892843060170562</v>
      </c>
      <c r="AZ633" s="4">
        <f>IF(AW633&lt;&gt;0,(1000-(AV633+U633)/2)/AW633*AP633,0)</f>
        <v>0.3526394358926769</v>
      </c>
      <c r="BA633" s="4">
        <f>U633*AA633/1000</f>
        <v>1.916331924657978</v>
      </c>
      <c r="BB633" s="4">
        <f>(AY633-BA633)</f>
        <v>0.9765111355125842</v>
      </c>
      <c r="BC633" s="4">
        <f>1/(1.6/F633+1.37/N633)</f>
        <v>0.2244051142357524</v>
      </c>
      <c r="BD633" s="4">
        <f>G633*AA633*0.001</f>
        <v>8.247889787957707</v>
      </c>
      <c r="BE633" s="4">
        <f>G633/S633</f>
        <v>1.44234803036688</v>
      </c>
      <c r="BF633" s="4">
        <f>(1-AP633*AA633/AU633/F633)*100</f>
        <v>64.9688323181817</v>
      </c>
      <c r="BG633" s="4">
        <f>(S633-E633/(N633/1.35))</f>
        <v>59.01832558605733</v>
      </c>
      <c r="BH633" s="4">
        <f>E633*BF633/100/BG633</f>
        <v>-0.06472999681359223</v>
      </c>
    </row>
    <row r="634" ht="16" customHeight="1">
      <c r="A634" s="4">
        <v>590</v>
      </c>
      <c r="B634" t="s" s="2">
        <v>695</v>
      </c>
      <c r="C634" s="4">
        <v>3396.500029560179</v>
      </c>
      <c r="D634" s="4">
        <v>0</v>
      </c>
      <c r="E634" s="4">
        <f>(R634-S634*(1000-T634)/(1000-U634))*AO634</f>
        <v>-5.880845304736429</v>
      </c>
      <c r="F634" s="4">
        <f>IF(AZ634&lt;&gt;0,1/(1/AZ634-1/N634),0)</f>
        <v>0.4025208939196299</v>
      </c>
      <c r="G634" s="4">
        <f>((BC634-AP634/2)*S634-E634)/(BC634+AP634/2)</f>
        <v>81.32348590583764</v>
      </c>
      <c r="H634" s="4">
        <f>AP634*1000</f>
        <v>4.358625875196123</v>
      </c>
      <c r="I634" s="4">
        <f>(AU634-BA634)</f>
        <v>1.226154833732704</v>
      </c>
      <c r="J634" s="4">
        <f>(P634+AT634*D634)</f>
        <v>24.80162048339844</v>
      </c>
      <c r="K634" s="4">
        <v>6</v>
      </c>
      <c r="L634" s="4">
        <f>(K634*AI634+AJ634)</f>
        <v>1.420000016689301</v>
      </c>
      <c r="M634" s="4">
        <v>1</v>
      </c>
      <c r="N634" s="4">
        <f>L634*(M634+1)*(M634+1)/(M634*M634+1)</f>
        <v>2.840000033378601</v>
      </c>
      <c r="O634" s="4">
        <v>22.08112907409668</v>
      </c>
      <c r="P634" s="4">
        <v>24.80162048339844</v>
      </c>
      <c r="Q634" s="4">
        <v>21.47560501098633</v>
      </c>
      <c r="R634" s="4">
        <v>49.68069076538086</v>
      </c>
      <c r="S634" s="4">
        <v>56.4488525390625</v>
      </c>
      <c r="T634" s="4">
        <v>13.70262050628662</v>
      </c>
      <c r="U634" s="4">
        <v>18.83928871154785</v>
      </c>
      <c r="V634" s="4">
        <v>52.28766250610352</v>
      </c>
      <c r="W634" s="4">
        <v>71.88530731201172</v>
      </c>
      <c r="X634" s="4">
        <v>499.527587890625</v>
      </c>
      <c r="Y634" s="4">
        <v>2001.361450195312</v>
      </c>
      <c r="Z634" s="4">
        <v>90.88304138183594</v>
      </c>
      <c r="AA634" s="4">
        <v>101.7081832885742</v>
      </c>
      <c r="AB634" s="4">
        <v>3.761910676956177</v>
      </c>
      <c r="AC634" s="4">
        <v>0.3683734238147736</v>
      </c>
      <c r="AD634" s="4">
        <v>0.1811342984437943</v>
      </c>
      <c r="AE634" s="4">
        <v>0.003418055362999439</v>
      </c>
      <c r="AF634" s="4">
        <v>0.2005951851606369</v>
      </c>
      <c r="AG634" s="4">
        <v>0.001128088217228651</v>
      </c>
      <c r="AH634" s="4">
        <v>0.6666666865348816</v>
      </c>
      <c r="AI634" s="4">
        <v>-0.2195652425289154</v>
      </c>
      <c r="AJ634" s="4">
        <v>2.737391471862793</v>
      </c>
      <c r="AK634" s="4">
        <v>1</v>
      </c>
      <c r="AL634" s="4">
        <v>0</v>
      </c>
      <c r="AM634" s="4">
        <v>0.1599999964237213</v>
      </c>
      <c r="AN634" s="4">
        <v>111115</v>
      </c>
      <c r="AO634" s="4">
        <f>X634*0.000001/(K634*0.0001)</f>
        <v>0.8325459798177083</v>
      </c>
      <c r="AP634" s="4">
        <f>(U634-T634)/(1000-U634)*AO634</f>
        <v>0.004358625875196123</v>
      </c>
      <c r="AQ634" s="4">
        <f>(P634+273.15)</f>
        <v>297.9516204833984</v>
      </c>
      <c r="AR634" s="4">
        <f>(O634+273.15)</f>
        <v>295.2311290740967</v>
      </c>
      <c r="AS634" s="4">
        <f>(Y634*AK634+Z634*AL634)*AM634</f>
        <v>320.2178248738237</v>
      </c>
      <c r="AT634" s="4">
        <f>((AS634+0.00000010773*(AR634^4-AQ634^4))-AP634*44100)/(L634*0.92*2*29.3+0.00000043092*AQ634^3)</f>
        <v>1.10758930741183</v>
      </c>
      <c r="AU634" s="4">
        <f>0.61365*EXP(17.502*J634/(240.97+J634))</f>
        <v>3.14226466303318</v>
      </c>
      <c r="AV634" s="4">
        <f>AU634*1000/AA634</f>
        <v>30.89490502566256</v>
      </c>
      <c r="AW634" s="4">
        <f>(AV634-U634)</f>
        <v>12.0556163141147</v>
      </c>
      <c r="AX634" s="4">
        <f>IF(D634,P634,(O634+P634)/2)</f>
        <v>23.44137477874756</v>
      </c>
      <c r="AY634" s="4">
        <f>0.61365*EXP(17.502*AX634/(240.97+AX634))</f>
        <v>2.895935574790336</v>
      </c>
      <c r="AZ634" s="4">
        <f>IF(AW634&lt;&gt;0,(1000-(AV634+U634)/2)/AW634*AP634,0)</f>
        <v>0.3525526520255489</v>
      </c>
      <c r="BA634" s="4">
        <f>U634*AA634/1000</f>
        <v>1.916109829300476</v>
      </c>
      <c r="BB634" s="4">
        <f>(AY634-BA634)</f>
        <v>0.9798257454898602</v>
      </c>
      <c r="BC634" s="4">
        <f>1/(1.6/F634+1.37/N634)</f>
        <v>0.2243488851809282</v>
      </c>
      <c r="BD634" s="4">
        <f>G634*AA634*0.001</f>
        <v>8.271264010176717</v>
      </c>
      <c r="BE634" s="4">
        <f>G634/S634</f>
        <v>1.440657909734515</v>
      </c>
      <c r="BF634" s="4">
        <f>(1-AP634*AA634/AU634/F634)*100</f>
        <v>64.95110746935637</v>
      </c>
      <c r="BG634" s="4">
        <f>(S634-E634/(N634/1.35))</f>
        <v>59.24432474613477</v>
      </c>
      <c r="BH634" s="4">
        <f>E634*BF634/100/BG634</f>
        <v>-0.06447324989108194</v>
      </c>
    </row>
    <row r="635" ht="29" customHeight="1">
      <c r="A635" t="s" s="2">
        <v>9</v>
      </c>
      <c r="B635" t="s" s="5">
        <v>696</v>
      </c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</row>
    <row r="636" ht="16" customHeight="1">
      <c r="A636" s="4">
        <v>591</v>
      </c>
      <c r="B636" t="s" s="2">
        <v>697</v>
      </c>
      <c r="C636" s="4">
        <v>3423.000032566488</v>
      </c>
      <c r="D636" s="4">
        <v>0</v>
      </c>
      <c r="E636" s="4">
        <f>(R636-S636*(1000-T636)/(1000-U636))*AO636</f>
        <v>-5.96133582437015</v>
      </c>
      <c r="F636" s="4">
        <f>IF(AZ636&lt;&gt;0,1/(1/AZ636-1/N636),0)</f>
        <v>0.3968105678290135</v>
      </c>
      <c r="G636" s="4">
        <f>((BC636-AP636/2)*S636-E636)/(BC636+AP636/2)</f>
        <v>82.30866772761541</v>
      </c>
      <c r="H636" s="4">
        <f>AP636*1000</f>
        <v>4.301527796908706</v>
      </c>
      <c r="I636" s="4">
        <f>(AU636-BA636)</f>
        <v>1.2253524925281</v>
      </c>
      <c r="J636" s="4">
        <f>(P636+AT636*D636)</f>
        <v>24.79584884643555</v>
      </c>
      <c r="K636" s="4">
        <v>6</v>
      </c>
      <c r="L636" s="4">
        <f>(K636*AI636+AJ636)</f>
        <v>1.420000016689301</v>
      </c>
      <c r="M636" s="4">
        <v>1</v>
      </c>
      <c r="N636" s="4">
        <f>L636*(M636+1)*(M636+1)/(M636*M636+1)</f>
        <v>2.840000033378601</v>
      </c>
      <c r="O636" s="4">
        <v>22.10898399353027</v>
      </c>
      <c r="P636" s="4">
        <v>24.79584884643555</v>
      </c>
      <c r="Q636" s="4">
        <v>21.50131034851074</v>
      </c>
      <c r="R636" s="4">
        <v>49.87880325317383</v>
      </c>
      <c r="S636" s="4">
        <v>56.74613189697266</v>
      </c>
      <c r="T636" s="4">
        <v>13.76703262329102</v>
      </c>
      <c r="U636" s="4">
        <v>18.8365364074707</v>
      </c>
      <c r="V636" s="4">
        <v>52.81890869140625</v>
      </c>
      <c r="W636" s="4">
        <v>71.748291015625</v>
      </c>
      <c r="X636" s="4">
        <v>499.5165710449219</v>
      </c>
      <c r="Y636" s="4">
        <v>2001.343017578125</v>
      </c>
      <c r="Z636" s="4">
        <v>91.16529083251953</v>
      </c>
      <c r="AA636" s="4">
        <v>101.7081604003906</v>
      </c>
      <c r="AB636" s="4">
        <v>2.943556308746338</v>
      </c>
      <c r="AC636" s="4">
        <v>0.3443010747432709</v>
      </c>
      <c r="AD636" s="4">
        <v>0.2858885824680328</v>
      </c>
      <c r="AE636" s="4">
        <v>0.002205024240538478</v>
      </c>
      <c r="AF636" s="4">
        <v>0.3065468966960907</v>
      </c>
      <c r="AG636" s="4">
        <v>0.001316742040216923</v>
      </c>
      <c r="AH636" s="4">
        <v>0.6666666865348816</v>
      </c>
      <c r="AI636" s="4">
        <v>-0.2195652425289154</v>
      </c>
      <c r="AJ636" s="4">
        <v>2.737391471862793</v>
      </c>
      <c r="AK636" s="4">
        <v>1</v>
      </c>
      <c r="AL636" s="4">
        <v>0</v>
      </c>
      <c r="AM636" s="4">
        <v>0.1599999964237213</v>
      </c>
      <c r="AN636" s="4">
        <v>111115</v>
      </c>
      <c r="AO636" s="4">
        <f>X636*0.000001/(K636*0.0001)</f>
        <v>0.832527618408203</v>
      </c>
      <c r="AP636" s="4">
        <f>(U636-T636)/(1000-U636)*AO636</f>
        <v>0.004301527796908706</v>
      </c>
      <c r="AQ636" s="4">
        <f>(P636+273.15)</f>
        <v>297.9458488464355</v>
      </c>
      <c r="AR636" s="4">
        <f>(O636+273.15)</f>
        <v>295.2589839935303</v>
      </c>
      <c r="AS636" s="4">
        <f>(Y636*AK636+Z636*AL636)*AM636</f>
        <v>320.2148756551396</v>
      </c>
      <c r="AT636" s="4">
        <f>((AS636+0.00000010773*(AR636^4-AQ636^4))-AP636*44100)/(L636*0.92*2*29.3+0.00000043092*AQ636^3)</f>
        <v>1.140453790401012</v>
      </c>
      <c r="AU636" s="4">
        <f>0.61365*EXP(17.502*J636/(240.97+J636))</f>
        <v>3.141181958846928</v>
      </c>
      <c r="AV636" s="4">
        <f>AU636*1000/AA636</f>
        <v>30.88426677349346</v>
      </c>
      <c r="AW636" s="4">
        <f>(AV636-U636)</f>
        <v>12.04773036602276</v>
      </c>
      <c r="AX636" s="4">
        <f>IF(D636,P636,(O636+P636)/2)</f>
        <v>23.45241641998291</v>
      </c>
      <c r="AY636" s="4">
        <f>0.61365*EXP(17.502*AX636/(240.97+AX636))</f>
        <v>2.897865050963</v>
      </c>
      <c r="AZ636" s="4">
        <f>IF(AW636&lt;&gt;0,(1000-(AV636+U636)/2)/AW636*AP636,0)</f>
        <v>0.3481643397543655</v>
      </c>
      <c r="BA636" s="4">
        <f>U636*AA636/1000</f>
        <v>1.915829466318828</v>
      </c>
      <c r="BB636" s="4">
        <f>(AY636-BA636)</f>
        <v>0.982035584644172</v>
      </c>
      <c r="BC636" s="4">
        <f>1/(1.6/F636+1.37/N636)</f>
        <v>0.2215062628740932</v>
      </c>
      <c r="BD636" s="4">
        <f>G636*AA636*0.001</f>
        <v>8.371463179582765</v>
      </c>
      <c r="BE636" s="4">
        <f>G636/S636</f>
        <v>1.450471864356388</v>
      </c>
      <c r="BF636" s="4">
        <f>(1-AP636*AA636/AU636/F636)*100</f>
        <v>64.90039663892452</v>
      </c>
      <c r="BG636" s="4">
        <f>(S636-E636/(N636/1.35))</f>
        <v>59.57986544215352</v>
      </c>
      <c r="BH636" s="4">
        <f>E636*BF636/100/BG636</f>
        <v>-0.06493688037531568</v>
      </c>
    </row>
    <row r="637" ht="16" customHeight="1">
      <c r="A637" s="4">
        <v>592</v>
      </c>
      <c r="B637" t="s" s="2">
        <v>698</v>
      </c>
      <c r="C637" s="4">
        <v>3428.000032454729</v>
      </c>
      <c r="D637" s="4">
        <v>0</v>
      </c>
      <c r="E637" s="4">
        <f>(R637-S637*(1000-T637)/(1000-U637))*AO637</f>
        <v>-6.445499288950836</v>
      </c>
      <c r="F637" s="4">
        <f>IF(AZ637&lt;&gt;0,1/(1/AZ637-1/N637),0)</f>
        <v>0.3835658482653888</v>
      </c>
      <c r="G637" s="4">
        <f>((BC637-AP637/2)*S637-E637)/(BC637+AP637/2)</f>
        <v>86.28831971162765</v>
      </c>
      <c r="H637" s="4">
        <f>AP637*1000</f>
        <v>4.164953034274925</v>
      </c>
      <c r="I637" s="4">
        <f>(AU637-BA637)</f>
        <v>1.222424496097788</v>
      </c>
      <c r="J637" s="4">
        <f>(P637+AT637*D637)</f>
        <v>24.77353477478027</v>
      </c>
      <c r="K637" s="4">
        <v>6</v>
      </c>
      <c r="L637" s="4">
        <f>(K637*AI637+AJ637)</f>
        <v>1.420000016689301</v>
      </c>
      <c r="M637" s="4">
        <v>1</v>
      </c>
      <c r="N637" s="4">
        <f>L637*(M637+1)*(M637+1)/(M637*M637+1)</f>
        <v>2.840000033378601</v>
      </c>
      <c r="O637" s="4">
        <v>22.15740013122559</v>
      </c>
      <c r="P637" s="4">
        <v>24.77353477478027</v>
      </c>
      <c r="Q637" s="4">
        <v>21.5490608215332</v>
      </c>
      <c r="R637" s="4">
        <v>50.23418045043945</v>
      </c>
      <c r="S637" s="4">
        <v>57.68772888183594</v>
      </c>
      <c r="T637" s="4">
        <v>13.9155855178833</v>
      </c>
      <c r="U637" s="4">
        <v>18.82423400878906</v>
      </c>
      <c r="V637" s="4">
        <v>53.25910949707031</v>
      </c>
      <c r="W637" s="4">
        <v>71.50933074951172</v>
      </c>
      <c r="X637" s="4">
        <v>499.5123596191406</v>
      </c>
      <c r="Y637" s="4">
        <v>2001.5</v>
      </c>
      <c r="Z637" s="4">
        <v>91.67996215820312</v>
      </c>
      <c r="AA637" s="4">
        <v>101.7079696655273</v>
      </c>
      <c r="AB637" s="4">
        <v>2.943556308746338</v>
      </c>
      <c r="AC637" s="4">
        <v>0.3443010747432709</v>
      </c>
      <c r="AD637" s="4">
        <v>0.2858885824680328</v>
      </c>
      <c r="AE637" s="4">
        <v>0.002205024240538478</v>
      </c>
      <c r="AF637" s="4">
        <v>0.3065468966960907</v>
      </c>
      <c r="AG637" s="4">
        <v>0.001316742040216923</v>
      </c>
      <c r="AH637" s="4">
        <v>0.6666666865348816</v>
      </c>
      <c r="AI637" s="4">
        <v>-0.2195652425289154</v>
      </c>
      <c r="AJ637" s="4">
        <v>2.737391471862793</v>
      </c>
      <c r="AK637" s="4">
        <v>1</v>
      </c>
      <c r="AL637" s="4">
        <v>0</v>
      </c>
      <c r="AM637" s="4">
        <v>0.1599999964237213</v>
      </c>
      <c r="AN637" s="4">
        <v>111115</v>
      </c>
      <c r="AO637" s="4">
        <f>X637*0.000001/(K637*0.0001)</f>
        <v>0.8325205993652343</v>
      </c>
      <c r="AP637" s="4">
        <f>(U637-T637)/(1000-U637)*AO637</f>
        <v>0.004164953034274925</v>
      </c>
      <c r="AQ637" s="4">
        <f>(P637+273.15)</f>
        <v>297.9235347747803</v>
      </c>
      <c r="AR637" s="4">
        <f>(O637+273.15)</f>
        <v>295.3074001312256</v>
      </c>
      <c r="AS637" s="4">
        <f>(Y637*AK637+Z637*AL637)*AM637</f>
        <v>320.2399928420782</v>
      </c>
      <c r="AT637" s="4">
        <f>((AS637+0.00000010773*(AR637^4-AQ637^4))-AP637*44100)/(L637*0.92*2*29.3+0.00000043092*AQ637^3)</f>
        <v>1.218253023446071</v>
      </c>
      <c r="AU637" s="4">
        <f>0.61365*EXP(17.502*J637/(240.97+J637))</f>
        <v>3.136999117640494</v>
      </c>
      <c r="AV637" s="4">
        <f>AU637*1000/AA637</f>
        <v>30.84319869875193</v>
      </c>
      <c r="AW637" s="4">
        <f>(AV637-U637)</f>
        <v>12.01896468996287</v>
      </c>
      <c r="AX637" s="4">
        <f>IF(D637,P637,(O637+P637)/2)</f>
        <v>23.46546745300293</v>
      </c>
      <c r="AY637" s="4">
        <f>0.61365*EXP(17.502*AX637/(240.97+AX637))</f>
        <v>2.900147108947418</v>
      </c>
      <c r="AZ637" s="4">
        <f>IF(AW637&lt;&gt;0,(1000-(AV637+U637)/2)/AW637*AP637,0)</f>
        <v>0.3379260923685693</v>
      </c>
      <c r="BA637" s="4">
        <f>U637*AA637/1000</f>
        <v>1.914574621542706</v>
      </c>
      <c r="BB637" s="4">
        <f>(AY637-BA637)</f>
        <v>0.985572487404712</v>
      </c>
      <c r="BC637" s="4">
        <f>1/(1.6/F637+1.37/N637)</f>
        <v>0.214879216492377</v>
      </c>
      <c r="BD637" s="4">
        <f>G637*AA637*0.001</f>
        <v>8.776209803719551</v>
      </c>
      <c r="BE637" s="4">
        <f>G637/S637</f>
        <v>1.495782922714386</v>
      </c>
      <c r="BF637" s="4">
        <f>(1-AP637*AA637/AU637/F637)*100</f>
        <v>64.79447986693125</v>
      </c>
      <c r="BG637" s="4">
        <f>(S637-E637/(N637/1.35))</f>
        <v>60.75161055008085</v>
      </c>
      <c r="BH637" s="4">
        <f>E637*BF637/100/BG637</f>
        <v>-0.06874431313487028</v>
      </c>
    </row>
    <row r="638" ht="16" customHeight="1">
      <c r="A638" s="4">
        <v>593</v>
      </c>
      <c r="B638" t="s" s="2">
        <v>699</v>
      </c>
      <c r="C638" s="4">
        <v>3433.000032342970</v>
      </c>
      <c r="D638" s="4">
        <v>0</v>
      </c>
      <c r="E638" s="4">
        <f>(R638-S638*(1000-T638)/(1000-U638))*AO638</f>
        <v>-6.613659966176787</v>
      </c>
      <c r="F638" s="4">
        <f>IF(AZ638&lt;&gt;0,1/(1/AZ638-1/N638),0)</f>
        <v>0.383459422731766</v>
      </c>
      <c r="G638" s="4">
        <f>((BC638-AP638/2)*S638-E638)/(BC638+AP638/2)</f>
        <v>87.35747679420994</v>
      </c>
      <c r="H638" s="4">
        <f>AP638*1000</f>
        <v>4.159751347330467</v>
      </c>
      <c r="I638" s="4">
        <f>(AU638-BA638)</f>
        <v>1.221221410264506</v>
      </c>
      <c r="J638" s="4">
        <f>(P638+AT638*D638)</f>
        <v>24.759277343750</v>
      </c>
      <c r="K638" s="4">
        <v>6</v>
      </c>
      <c r="L638" s="4">
        <f>(K638*AI638+AJ638)</f>
        <v>1.420000016689301</v>
      </c>
      <c r="M638" s="4">
        <v>1</v>
      </c>
      <c r="N638" s="4">
        <f>L638*(M638+1)*(M638+1)/(M638*M638+1)</f>
        <v>2.840000033378601</v>
      </c>
      <c r="O638" s="4">
        <v>22.20078659057617</v>
      </c>
      <c r="P638" s="4">
        <v>24.759277343750</v>
      </c>
      <c r="Q638" s="4">
        <v>21.6073112487793</v>
      </c>
      <c r="R638" s="4">
        <v>50.32374572753906</v>
      </c>
      <c r="S638" s="4">
        <v>57.97841644287109</v>
      </c>
      <c r="T638" s="4">
        <v>13.90708255767822</v>
      </c>
      <c r="U638" s="4">
        <v>18.80981636047363</v>
      </c>
      <c r="V638" s="4">
        <v>53.13534927368164</v>
      </c>
      <c r="W638" s="4">
        <v>71.27339172363281</v>
      </c>
      <c r="X638" s="4">
        <v>499.4977111816406</v>
      </c>
      <c r="Y638" s="4">
        <v>2001.131958007812</v>
      </c>
      <c r="Z638" s="4">
        <v>92.17035675048828</v>
      </c>
      <c r="AA638" s="4">
        <v>101.7079391479492</v>
      </c>
      <c r="AB638" s="4">
        <v>2.943556308746338</v>
      </c>
      <c r="AC638" s="4">
        <v>0.3443010747432709</v>
      </c>
      <c r="AD638" s="4">
        <v>0.2858885824680328</v>
      </c>
      <c r="AE638" s="4">
        <v>0.002205024240538478</v>
      </c>
      <c r="AF638" s="4">
        <v>0.3065468966960907</v>
      </c>
      <c r="AG638" s="4">
        <v>0.001316742040216923</v>
      </c>
      <c r="AH638" s="4">
        <v>0.6666666865348816</v>
      </c>
      <c r="AI638" s="4">
        <v>-0.2195652425289154</v>
      </c>
      <c r="AJ638" s="4">
        <v>2.737391471862793</v>
      </c>
      <c r="AK638" s="4">
        <v>1</v>
      </c>
      <c r="AL638" s="4">
        <v>0</v>
      </c>
      <c r="AM638" s="4">
        <v>0.1599999964237213</v>
      </c>
      <c r="AN638" s="4">
        <v>111115</v>
      </c>
      <c r="AO638" s="4">
        <f>X638*0.000001/(K638*0.0001)</f>
        <v>0.8324961853027343</v>
      </c>
      <c r="AP638" s="4">
        <f>(U638-T638)/(1000-U638)*AO638</f>
        <v>0.004159751347330466</v>
      </c>
      <c r="AQ638" s="4">
        <f>(P638+273.15)</f>
        <v>297.909277343750</v>
      </c>
      <c r="AR638" s="4">
        <f>(O638+273.15)</f>
        <v>295.3507865905761</v>
      </c>
      <c r="AS638" s="4">
        <f>(Y638*AK638+Z638*AL638)*AM638</f>
        <v>320.1811061246444</v>
      </c>
      <c r="AT638" s="4">
        <f>((AS638+0.00000010773*(AR638^4-AQ638^4))-AP638*44100)/(L638*0.92*2*29.3+0.00000043092*AQ638^3)</f>
        <v>1.227537252734432</v>
      </c>
      <c r="AU638" s="4">
        <f>0.61365*EXP(17.502*J638/(240.97+J638))</f>
        <v>3.134329068039658</v>
      </c>
      <c r="AV638" s="4">
        <f>AU638*1000/AA638</f>
        <v>30.8169558276106</v>
      </c>
      <c r="AW638" s="4">
        <f>(AV638-U638)</f>
        <v>12.00713946713697</v>
      </c>
      <c r="AX638" s="4">
        <f>IF(D638,P638,(O638+P638)/2)</f>
        <v>23.48003196716309</v>
      </c>
      <c r="AY638" s="4">
        <f>0.61365*EXP(17.502*AX638/(240.97+AX638))</f>
        <v>2.902695664536818</v>
      </c>
      <c r="AZ638" s="4">
        <f>IF(AW638&lt;&gt;0,(1000-(AV638+U638)/2)/AW638*AP638,0)</f>
        <v>0.3378434840535087</v>
      </c>
      <c r="BA638" s="4">
        <f>U638*AA638/1000</f>
        <v>1.913107657775152</v>
      </c>
      <c r="BB638" s="4">
        <f>(AY638-BA638)</f>
        <v>0.9895880067616667</v>
      </c>
      <c r="BC638" s="4">
        <f>1/(1.6/F638+1.37/N638)</f>
        <v>0.2148257739303412</v>
      </c>
      <c r="BD638" s="4">
        <f>G638*AA638*0.001</f>
        <v>8.884948933903893</v>
      </c>
      <c r="BE638" s="4">
        <f>G638/S638</f>
        <v>1.506724090684461</v>
      </c>
      <c r="BF638" s="4">
        <f>(1-AP638*AA638/AU638/F638)*100</f>
        <v>64.79873901762274</v>
      </c>
      <c r="BG638" s="4">
        <f>(S638-E638/(N638/1.35))</f>
        <v>61.12223364336491</v>
      </c>
      <c r="BH638" s="4">
        <f>E638*BF638/100/BG638</f>
        <v>-0.07011471939983838</v>
      </c>
    </row>
    <row r="639" ht="16" customHeight="1">
      <c r="A639" s="4">
        <v>594</v>
      </c>
      <c r="B639" t="s" s="2">
        <v>700</v>
      </c>
      <c r="C639" s="4">
        <v>3438.500032220036</v>
      </c>
      <c r="D639" s="4">
        <v>0</v>
      </c>
      <c r="E639" s="4">
        <f>(R639-S639*(1000-T639)/(1000-U639))*AO639</f>
        <v>-6.555225212915734</v>
      </c>
      <c r="F639" s="4">
        <f>IF(AZ639&lt;&gt;0,1/(1/AZ639-1/N639),0)</f>
        <v>0.3929994147845432</v>
      </c>
      <c r="G639" s="4">
        <f>((BC639-AP639/2)*S639-E639)/(BC639+AP639/2)</f>
        <v>86.18843249238643</v>
      </c>
      <c r="H639" s="4">
        <f>AP639*1000</f>
        <v>4.25001136396388</v>
      </c>
      <c r="I639" s="4">
        <f>(AU639-BA639)</f>
        <v>1.221059730443082</v>
      </c>
      <c r="J639" s="4">
        <f>(P639+AT639*D639)</f>
        <v>24.74930953979492</v>
      </c>
      <c r="K639" s="4">
        <v>6</v>
      </c>
      <c r="L639" s="4">
        <f>(K639*AI639+AJ639)</f>
        <v>1.420000016689301</v>
      </c>
      <c r="M639" s="4">
        <v>1</v>
      </c>
      <c r="N639" s="4">
        <f>L639*(M639+1)*(M639+1)/(M639*M639+1)</f>
        <v>2.840000033378601</v>
      </c>
      <c r="O639" s="4">
        <v>22.23603057861328</v>
      </c>
      <c r="P639" s="4">
        <v>24.74930953979492</v>
      </c>
      <c r="Q639" s="4">
        <v>21.62899589538574</v>
      </c>
      <c r="R639" s="4">
        <v>50.15150451660156</v>
      </c>
      <c r="S639" s="4">
        <v>57.73088836669922</v>
      </c>
      <c r="T639" s="4">
        <v>13.78386688232422</v>
      </c>
      <c r="U639" s="4">
        <v>18.79302024841309</v>
      </c>
      <c r="V639" s="4">
        <v>52.34401702880859</v>
      </c>
      <c r="W639" s="4">
        <v>71.03324890136719</v>
      </c>
      <c r="X639" s="4">
        <v>499.5024719238281</v>
      </c>
      <c r="Y639" s="4">
        <v>2000.876831054688</v>
      </c>
      <c r="Z639" s="4">
        <v>92.71517181396484</v>
      </c>
      <c r="AA639" s="4">
        <v>101.7081756591797</v>
      </c>
      <c r="AB639" s="4">
        <v>2.943556308746338</v>
      </c>
      <c r="AC639" s="4">
        <v>0.3443010747432709</v>
      </c>
      <c r="AD639" s="4">
        <v>0.2858885824680328</v>
      </c>
      <c r="AE639" s="4">
        <v>0.002205024240538478</v>
      </c>
      <c r="AF639" s="4">
        <v>0.3065468966960907</v>
      </c>
      <c r="AG639" s="4">
        <v>0.001316742040216923</v>
      </c>
      <c r="AH639" s="4">
        <v>0.6666666865348816</v>
      </c>
      <c r="AI639" s="4">
        <v>-0.2195652425289154</v>
      </c>
      <c r="AJ639" s="4">
        <v>2.737391471862793</v>
      </c>
      <c r="AK639" s="4">
        <v>1</v>
      </c>
      <c r="AL639" s="4">
        <v>0</v>
      </c>
      <c r="AM639" s="4">
        <v>0.1599999964237213</v>
      </c>
      <c r="AN639" s="4">
        <v>111115</v>
      </c>
      <c r="AO639" s="4">
        <f>X639*0.000001/(K639*0.0001)</f>
        <v>0.8325041198730467</v>
      </c>
      <c r="AP639" s="4">
        <f>(U639-T639)/(1000-U639)*AO639</f>
        <v>0.00425001136396388</v>
      </c>
      <c r="AQ639" s="4">
        <f>(P639+273.15)</f>
        <v>297.8993095397949</v>
      </c>
      <c r="AR639" s="4">
        <f>(O639+273.15)</f>
        <v>295.3860305786133</v>
      </c>
      <c r="AS639" s="4">
        <f>(Y639*AK639+Z639*AL639)*AM639</f>
        <v>320.1402858130568</v>
      </c>
      <c r="AT639" s="4">
        <f>((AS639+0.00000010773*(AR639^4-AQ639^4))-AP639*44100)/(L639*0.92*2*29.3+0.00000043092*AQ639^3)</f>
        <v>1.187570474190953</v>
      </c>
      <c r="AU639" s="4">
        <f>0.61365*EXP(17.502*J639/(240.97+J639))</f>
        <v>3.132463535035201</v>
      </c>
      <c r="AV639" s="4">
        <f>AU639*1000/AA639</f>
        <v>30.79854214996412</v>
      </c>
      <c r="AW639" s="4">
        <f>(AV639-U639)</f>
        <v>12.00552190155103</v>
      </c>
      <c r="AX639" s="4">
        <f>IF(D639,P639,(O639+P639)/2)</f>
        <v>23.4926700592041</v>
      </c>
      <c r="AY639" s="4">
        <f>0.61365*EXP(17.502*AX639/(240.97+AX639))</f>
        <v>2.904908714282448</v>
      </c>
      <c r="AZ639" s="4">
        <f>IF(AW639&lt;&gt;0,(1000-(AV639+U639)/2)/AW639*AP639,0)</f>
        <v>0.3452268919315793</v>
      </c>
      <c r="BA639" s="4">
        <f>U639*AA639/1000</f>
        <v>1.911403804592119</v>
      </c>
      <c r="BB639" s="4">
        <f>(AY639-BA639)</f>
        <v>0.9935049096903288</v>
      </c>
      <c r="BC639" s="4">
        <f>1/(1.6/F639+1.37/N639)</f>
        <v>0.2196041868807007</v>
      </c>
      <c r="BD639" s="4">
        <f>G639*AA639*0.001</f>
        <v>8.766068231724988</v>
      </c>
      <c r="BE639" s="4">
        <f>G639/S639</f>
        <v>1.492934457286168</v>
      </c>
      <c r="BF639" s="4">
        <f>(1-AP639*AA639/AU639/F639)*100</f>
        <v>64.8869926027928</v>
      </c>
      <c r="BG639" s="4">
        <f>(S639-E639/(N639/1.35))</f>
        <v>60.84692848410316</v>
      </c>
      <c r="BH639" s="4">
        <f>E639*BF639/100/BG639</f>
        <v>-0.06990473644223973</v>
      </c>
    </row>
    <row r="640" ht="16" customHeight="1">
      <c r="A640" s="4">
        <v>595</v>
      </c>
      <c r="B640" t="s" s="2">
        <v>701</v>
      </c>
      <c r="C640" s="4">
        <v>3443.500032108277</v>
      </c>
      <c r="D640" s="4">
        <v>0</v>
      </c>
      <c r="E640" s="4">
        <f>(R640-S640*(1000-T640)/(1000-U640))*AO640</f>
        <v>-6.039558548532948</v>
      </c>
      <c r="F640" s="4">
        <f>IF(AZ640&lt;&gt;0,1/(1/AZ640-1/N640),0)</f>
        <v>0.4032342734315886</v>
      </c>
      <c r="G640" s="4">
        <f>((BC640-AP640/2)*S640-E640)/(BC640+AP640/2)</f>
        <v>82.28712627044776</v>
      </c>
      <c r="H640" s="4">
        <f>AP640*1000</f>
        <v>4.347317851429458</v>
      </c>
      <c r="I640" s="4">
        <f>(AU640-BA640)</f>
        <v>1.221178884297968</v>
      </c>
      <c r="J640" s="4">
        <f>(P640+AT640*D640)</f>
        <v>24.74582862854004</v>
      </c>
      <c r="K640" s="4">
        <v>6</v>
      </c>
      <c r="L640" s="4">
        <f>(K640*AI640+AJ640)</f>
        <v>1.420000016689301</v>
      </c>
      <c r="M640" s="4">
        <v>1</v>
      </c>
      <c r="N640" s="4">
        <f>L640*(M640+1)*(M640+1)/(M640*M640+1)</f>
        <v>2.840000033378601</v>
      </c>
      <c r="O640" s="4">
        <v>22.23787307739258</v>
      </c>
      <c r="P640" s="4">
        <v>24.74582862854004</v>
      </c>
      <c r="Q640" s="4">
        <v>21.63023948669434</v>
      </c>
      <c r="R640" s="4">
        <v>49.79591369628906</v>
      </c>
      <c r="S640" s="4">
        <v>56.75422286987305</v>
      </c>
      <c r="T640" s="4">
        <v>13.66153907775879</v>
      </c>
      <c r="U640" s="4">
        <v>18.7854118347168</v>
      </c>
      <c r="V640" s="4">
        <v>51.69064331054688</v>
      </c>
      <c r="W640" s="4">
        <v>70.98401641845703</v>
      </c>
      <c r="X640" s="4">
        <v>499.5032348632812</v>
      </c>
      <c r="Y640" s="4">
        <v>2000.583740234375</v>
      </c>
      <c r="Z640" s="4">
        <v>93.00995635986328</v>
      </c>
      <c r="AA640" s="4">
        <v>101.7083587646484</v>
      </c>
      <c r="AB640" s="4">
        <v>2.943556308746338</v>
      </c>
      <c r="AC640" s="4">
        <v>0.3443010747432709</v>
      </c>
      <c r="AD640" s="4">
        <v>0.2858885824680328</v>
      </c>
      <c r="AE640" s="4">
        <v>0.002205024240538478</v>
      </c>
      <c r="AF640" s="4">
        <v>0.3065468966960907</v>
      </c>
      <c r="AG640" s="4">
        <v>0.001316742040216923</v>
      </c>
      <c r="AH640" s="4">
        <v>0.6666666865348816</v>
      </c>
      <c r="AI640" s="4">
        <v>-0.2195652425289154</v>
      </c>
      <c r="AJ640" s="4">
        <v>2.737391471862793</v>
      </c>
      <c r="AK640" s="4">
        <v>1</v>
      </c>
      <c r="AL640" s="4">
        <v>0</v>
      </c>
      <c r="AM640" s="4">
        <v>0.1599999964237213</v>
      </c>
      <c r="AN640" s="4">
        <v>111115</v>
      </c>
      <c r="AO640" s="4">
        <f>X640*0.000001/(K640*0.0001)</f>
        <v>0.832505391438802</v>
      </c>
      <c r="AP640" s="4">
        <f>(U640-T640)/(1000-U640)*AO640</f>
        <v>0.004347317851429458</v>
      </c>
      <c r="AQ640" s="4">
        <f>(P640+273.15)</f>
        <v>297.895828628540</v>
      </c>
      <c r="AR640" s="4">
        <f>(O640+273.15)</f>
        <v>295.3878730773926</v>
      </c>
      <c r="AS640" s="4">
        <f>(Y640*AK640+Z640*AL640)*AM640</f>
        <v>320.093391282855</v>
      </c>
      <c r="AT640" s="4">
        <f>((AS640+0.00000010773*(AR640^4-AQ640^4))-AP640*44100)/(L640*0.92*2*29.3+0.00000043092*AQ640^3)</f>
        <v>1.138932891233725</v>
      </c>
      <c r="AU640" s="4">
        <f>0.61365*EXP(17.502*J640/(240.97+J640))</f>
        <v>3.131812290725017</v>
      </c>
      <c r="AV640" s="4">
        <f>AU640*1000/AA640</f>
        <v>30.79208364744123</v>
      </c>
      <c r="AW640" s="4">
        <f>(AV640-U640)</f>
        <v>12.00667181272443</v>
      </c>
      <c r="AX640" s="4">
        <f>IF(D640,P640,(O640+P640)/2)</f>
        <v>23.49185085296631</v>
      </c>
      <c r="AY640" s="4">
        <f>0.61365*EXP(17.502*AX640/(240.97+AX640))</f>
        <v>2.904765218790018</v>
      </c>
      <c r="AZ640" s="4">
        <f>IF(AW640&lt;&gt;0,(1000-(AV640+U640)/2)/AW640*AP640,0)</f>
        <v>0.3530997891828015</v>
      </c>
      <c r="BA640" s="4">
        <f>U640*AA640/1000</f>
        <v>1.910633406427049</v>
      </c>
      <c r="BB640" s="4">
        <f>(AY640-BA640)</f>
        <v>0.9941318123629692</v>
      </c>
      <c r="BC640" s="4">
        <f>1/(1.6/F640+1.37/N640)</f>
        <v>0.2247033950240666</v>
      </c>
      <c r="BD640" s="4">
        <f>G640*AA640*0.001</f>
        <v>8.369288560426629</v>
      </c>
      <c r="BE640" s="4">
        <f>G640/S640</f>
        <v>1.449885525859757</v>
      </c>
      <c r="BF640" s="4">
        <f>(1-AP640*AA640/AU640/F640)*100</f>
        <v>64.98735840095073</v>
      </c>
      <c r="BG640" s="4">
        <f>(S640-E640/(N640/1.35))</f>
        <v>59.62513975180696</v>
      </c>
      <c r="BH640" s="4">
        <f>E640*BF640/100/BG640</f>
        <v>-0.0658270919969025</v>
      </c>
    </row>
    <row r="641" ht="16" customHeight="1">
      <c r="A641" s="4">
        <v>596</v>
      </c>
      <c r="B641" t="s" s="2">
        <v>702</v>
      </c>
      <c r="C641" s="4">
        <v>3448.500031996518</v>
      </c>
      <c r="D641" s="4">
        <v>0</v>
      </c>
      <c r="E641" s="4">
        <f>(R641-S641*(1000-T641)/(1000-U641))*AO641</f>
        <v>-5.748492227700395</v>
      </c>
      <c r="F641" s="4">
        <f>IF(AZ641&lt;&gt;0,1/(1/AZ641-1/N641),0)</f>
        <v>0.4041417878554812</v>
      </c>
      <c r="G641" s="4">
        <f>((BC641-AP641/2)*S641-E641)/(BC641+AP641/2)</f>
        <v>80.44100365650856</v>
      </c>
      <c r="H641" s="4">
        <f>AP641*1000</f>
        <v>4.348197122525706</v>
      </c>
      <c r="I641" s="4">
        <f>(AU641-BA641)</f>
        <v>1.219044161983895</v>
      </c>
      <c r="J641" s="4">
        <f>(P641+AT641*D641)</f>
        <v>24.73091506958008</v>
      </c>
      <c r="K641" s="4">
        <v>6</v>
      </c>
      <c r="L641" s="4">
        <f>(K641*AI641+AJ641)</f>
        <v>1.420000016689301</v>
      </c>
      <c r="M641" s="4">
        <v>1</v>
      </c>
      <c r="N641" s="4">
        <f>L641*(M641+1)*(M641+1)/(M641*M641+1)</f>
        <v>2.840000033378601</v>
      </c>
      <c r="O641" s="4">
        <v>22.23969459533691</v>
      </c>
      <c r="P641" s="4">
        <v>24.73091506958008</v>
      </c>
      <c r="Q641" s="4">
        <v>21.64376831054688</v>
      </c>
      <c r="R641" s="4">
        <v>49.61823272705078</v>
      </c>
      <c r="S641" s="4">
        <v>56.22933959960938</v>
      </c>
      <c r="T641" s="4">
        <v>13.65425395965576</v>
      </c>
      <c r="U641" s="4">
        <v>18.77899742126465</v>
      </c>
      <c r="V641" s="4">
        <v>51.60989761352539</v>
      </c>
      <c r="W641" s="4">
        <v>70.94392395019531</v>
      </c>
      <c r="X641" s="4">
        <v>499.5226440429688</v>
      </c>
      <c r="Y641" s="4">
        <v>2000.844238281250</v>
      </c>
      <c r="Z641" s="4">
        <v>93.30808258056641</v>
      </c>
      <c r="AA641" s="4">
        <v>101.7082672119141</v>
      </c>
      <c r="AB641" s="4">
        <v>2.943556308746338</v>
      </c>
      <c r="AC641" s="4">
        <v>0.3443010747432709</v>
      </c>
      <c r="AD641" s="4">
        <v>0.2858885824680328</v>
      </c>
      <c r="AE641" s="4">
        <v>0.002205024240538478</v>
      </c>
      <c r="AF641" s="4">
        <v>0.3065468966960907</v>
      </c>
      <c r="AG641" s="4">
        <v>0.001316742040216923</v>
      </c>
      <c r="AH641" s="4">
        <v>0.6666666865348816</v>
      </c>
      <c r="AI641" s="4">
        <v>-0.2195652425289154</v>
      </c>
      <c r="AJ641" s="4">
        <v>2.737391471862793</v>
      </c>
      <c r="AK641" s="4">
        <v>1</v>
      </c>
      <c r="AL641" s="4">
        <v>0</v>
      </c>
      <c r="AM641" s="4">
        <v>0.1599999964237213</v>
      </c>
      <c r="AN641" s="4">
        <v>111115</v>
      </c>
      <c r="AO641" s="4">
        <f>X641*0.000001/(K641*0.0001)</f>
        <v>0.8325377400716145</v>
      </c>
      <c r="AP641" s="4">
        <f>(U641-T641)/(1000-U641)*AO641</f>
        <v>0.004348197122525706</v>
      </c>
      <c r="AQ641" s="4">
        <f>(P641+273.15)</f>
        <v>297.8809150695801</v>
      </c>
      <c r="AR641" s="4">
        <f>(O641+273.15)</f>
        <v>295.3896945953369</v>
      </c>
      <c r="AS641" s="4">
        <f>(Y641*AK641+Z641*AL641)*AM641</f>
        <v>320.1350709694234</v>
      </c>
      <c r="AT641" s="4">
        <f>((AS641+0.00000010773*(AR641^4-AQ641^4))-AP641*44100)/(L641*0.92*2*29.3+0.00000043092*AQ641^3)</f>
        <v>1.141149748693981</v>
      </c>
      <c r="AU641" s="4">
        <f>0.61365*EXP(17.502*J641/(240.97+J641))</f>
        <v>3.129023449677724</v>
      </c>
      <c r="AV641" s="4">
        <f>AU641*1000/AA641</f>
        <v>30.76469136140382</v>
      </c>
      <c r="AW641" s="4">
        <f>(AV641-U641)</f>
        <v>11.98569394013917</v>
      </c>
      <c r="AX641" s="4">
        <f>IF(D641,P641,(O641+P641)/2)</f>
        <v>23.4853048324585</v>
      </c>
      <c r="AY641" s="4">
        <f>0.61365*EXP(17.502*AX641/(240.97+AX641))</f>
        <v>2.903618813915313</v>
      </c>
      <c r="AZ641" s="4">
        <f>IF(AW641&lt;&gt;0,(1000-(AV641+U641)/2)/AW641*AP641,0)</f>
        <v>0.3537954732702287</v>
      </c>
      <c r="BA641" s="4">
        <f>U641*AA641/1000</f>
        <v>1.90997928769383</v>
      </c>
      <c r="BB641" s="4">
        <f>(AY641-BA641)</f>
        <v>0.9936395262214828</v>
      </c>
      <c r="BC641" s="4">
        <f>1/(1.6/F641+1.37/N641)</f>
        <v>0.2251541826389495</v>
      </c>
      <c r="BD641" s="4">
        <f>G641*AA641*0.001</f>
        <v>8.181515094690729</v>
      </c>
      <c r="BE641" s="4">
        <f>G641/S641</f>
        <v>1.430587736389979</v>
      </c>
      <c r="BF641" s="4">
        <f>(1-AP641*AA641/AU641/F641)*100</f>
        <v>65.02780402284657</v>
      </c>
      <c r="BG641" s="4">
        <f>(S641-E641/(N641/1.35))</f>
        <v>58.96189749263281</v>
      </c>
      <c r="BH641" s="4">
        <f>E641*BF641/100/BG641</f>
        <v>-0.06339887993877148</v>
      </c>
    </row>
    <row r="642" ht="16" customHeight="1">
      <c r="A642" s="4">
        <v>597</v>
      </c>
      <c r="B642" t="s" s="2">
        <v>703</v>
      </c>
      <c r="C642" s="4">
        <v>3454.000031873584</v>
      </c>
      <c r="D642" s="4">
        <v>0</v>
      </c>
      <c r="E642" s="4">
        <f>(R642-S642*(1000-T642)/(1000-U642))*AO642</f>
        <v>-5.631324078551205</v>
      </c>
      <c r="F642" s="4">
        <f>IF(AZ642&lt;&gt;0,1/(1/AZ642-1/N642),0)</f>
        <v>0.4060665161610346</v>
      </c>
      <c r="G642" s="4">
        <f>((BC642-AP642/2)*S642-E642)/(BC642+AP642/2)</f>
        <v>79.49524919791992</v>
      </c>
      <c r="H642" s="4">
        <f>AP642*1000</f>
        <v>4.351152272562064</v>
      </c>
      <c r="I642" s="4">
        <f>(AU642-BA642)</f>
        <v>1.214834875191864</v>
      </c>
      <c r="J642" s="4">
        <f>(P642+AT642*D642)</f>
        <v>24.70661735534668</v>
      </c>
      <c r="K642" s="4">
        <v>6</v>
      </c>
      <c r="L642" s="4">
        <f>(K642*AI642+AJ642)</f>
        <v>1.420000016689301</v>
      </c>
      <c r="M642" s="4">
        <v>1</v>
      </c>
      <c r="N642" s="4">
        <f>L642*(M642+1)*(M642+1)/(M642*M642+1)</f>
        <v>2.840000033378601</v>
      </c>
      <c r="O642" s="4">
        <v>22.25384902954102</v>
      </c>
      <c r="P642" s="4">
        <v>24.70661735534668</v>
      </c>
      <c r="Q642" s="4">
        <v>21.74168968200684</v>
      </c>
      <c r="R642" s="4">
        <v>49.42069244384766</v>
      </c>
      <c r="S642" s="4">
        <v>55.89262771606445</v>
      </c>
      <c r="T642" s="4">
        <v>13.64759635925293</v>
      </c>
      <c r="U642" s="4">
        <v>18.77584266662598</v>
      </c>
      <c r="V642" s="4">
        <v>51.52439880371094</v>
      </c>
      <c r="W642" s="4">
        <v>70.87693023681641</v>
      </c>
      <c r="X642" s="4">
        <v>499.5223083496094</v>
      </c>
      <c r="Y642" s="4">
        <v>2001.162475585938</v>
      </c>
      <c r="Z642" s="4">
        <v>93.57160949707031</v>
      </c>
      <c r="AA642" s="4">
        <v>101.7077941894531</v>
      </c>
      <c r="AB642" s="4">
        <v>2.943556308746338</v>
      </c>
      <c r="AC642" s="4">
        <v>0.3443010747432709</v>
      </c>
      <c r="AD642" s="4">
        <v>0.2858885824680328</v>
      </c>
      <c r="AE642" s="4">
        <v>0.002205024240538478</v>
      </c>
      <c r="AF642" s="4">
        <v>0.3065468966960907</v>
      </c>
      <c r="AG642" s="4">
        <v>0.001316742040216923</v>
      </c>
      <c r="AH642" s="4">
        <v>0.6666666865348816</v>
      </c>
      <c r="AI642" s="4">
        <v>-0.2195652425289154</v>
      </c>
      <c r="AJ642" s="4">
        <v>2.737391471862793</v>
      </c>
      <c r="AK642" s="4">
        <v>1</v>
      </c>
      <c r="AL642" s="4">
        <v>0</v>
      </c>
      <c r="AM642" s="4">
        <v>0.1599999964237213</v>
      </c>
      <c r="AN642" s="4">
        <v>111115</v>
      </c>
      <c r="AO642" s="4">
        <f>X642*0.000001/(K642*0.0001)</f>
        <v>0.8325371805826822</v>
      </c>
      <c r="AP642" s="4">
        <f>(U642-T642)/(1000-U642)*AO642</f>
        <v>0.004351152272562065</v>
      </c>
      <c r="AQ642" s="4">
        <f>(P642+273.15)</f>
        <v>297.8566173553467</v>
      </c>
      <c r="AR642" s="4">
        <f>(O642+273.15)</f>
        <v>295.403849029541</v>
      </c>
      <c r="AS642" s="4">
        <f>(Y642*AK642+Z642*AL642)*AM642</f>
        <v>320.1859889370353</v>
      </c>
      <c r="AT642" s="4">
        <f>((AS642+0.00000010773*(AR642^4-AQ642^4))-AP642*44100)/(L642*0.92*2*29.3+0.00000043092*AQ642^3)</f>
        <v>1.145217341983608</v>
      </c>
      <c r="AU642" s="4">
        <f>0.61365*EXP(17.502*J642/(240.97+J642))</f>
        <v>3.124484416862612</v>
      </c>
      <c r="AV642" s="4">
        <f>AU642*1000/AA642</f>
        <v>30.72020627094294</v>
      </c>
      <c r="AW642" s="4">
        <f>(AV642-U642)</f>
        <v>11.94436360431697</v>
      </c>
      <c r="AX642" s="4">
        <f>IF(D642,P642,(O642+P642)/2)</f>
        <v>23.48023319244385</v>
      </c>
      <c r="AY642" s="4">
        <f>0.61365*EXP(17.502*AX642/(240.97+AX642))</f>
        <v>2.902730889436131</v>
      </c>
      <c r="AZ642" s="4">
        <f>IF(AW642&lt;&gt;0,(1000-(AV642+U642)/2)/AW642*AP642,0)</f>
        <v>0.3552696476955545</v>
      </c>
      <c r="BA642" s="4">
        <f>U642*AA642/1000</f>
        <v>1.909649541670748</v>
      </c>
      <c r="BB642" s="4">
        <f>(AY642-BA642)</f>
        <v>0.9930813477653835</v>
      </c>
      <c r="BC642" s="4">
        <f>1/(1.6/F642+1.37/N642)</f>
        <v>0.2261095212876264</v>
      </c>
      <c r="BD642" s="4">
        <f>G642*AA642*0.001</f>
        <v>8.085286444461328</v>
      </c>
      <c r="BE642" s="4">
        <f>G642/S642</f>
        <v>1.422285057016056</v>
      </c>
      <c r="BF642" s="4">
        <f>(1-AP642*AA642/AU642/F642)*100</f>
        <v>65.11947804132541</v>
      </c>
      <c r="BG642" s="4">
        <f>(S642-E642/(N642/1.35))</f>
        <v>58.56948948250609</v>
      </c>
      <c r="BH642" s="4">
        <f>E642*BF642/100/BG642</f>
        <v>-0.06261090679069914</v>
      </c>
    </row>
    <row r="643" ht="16" customHeight="1">
      <c r="A643" s="4">
        <v>598</v>
      </c>
      <c r="B643" t="s" s="2">
        <v>704</v>
      </c>
      <c r="C643" s="4">
        <v>3459.000031761825</v>
      </c>
      <c r="D643" s="4">
        <v>0</v>
      </c>
      <c r="E643" s="4">
        <f>(R643-S643*(1000-T643)/(1000-U643))*AO643</f>
        <v>-5.486234787717094</v>
      </c>
      <c r="F643" s="4">
        <f>IF(AZ643&lt;&gt;0,1/(1/AZ643-1/N643),0)</f>
        <v>0.407305026249231</v>
      </c>
      <c r="G643" s="4">
        <f>((BC643-AP643/2)*S643-E643)/(BC643+AP643/2)</f>
        <v>78.64131218350462</v>
      </c>
      <c r="H643" s="4">
        <f>AP643*1000</f>
        <v>4.356016211738675</v>
      </c>
      <c r="I643" s="4">
        <f>(AU643-BA643)</f>
        <v>1.212970786310779</v>
      </c>
      <c r="J643" s="4">
        <f>(P643+AT643*D643)</f>
        <v>24.69668388366699</v>
      </c>
      <c r="K643" s="4">
        <v>6</v>
      </c>
      <c r="L643" s="4">
        <f>(K643*AI643+AJ643)</f>
        <v>1.420000016689301</v>
      </c>
      <c r="M643" s="4">
        <v>1</v>
      </c>
      <c r="N643" s="4">
        <f>L643*(M643+1)*(M643+1)/(M643*M643+1)</f>
        <v>2.840000033378601</v>
      </c>
      <c r="O643" s="4">
        <v>22.28890800476074</v>
      </c>
      <c r="P643" s="4">
        <v>24.69668388366699</v>
      </c>
      <c r="Q643" s="4">
        <v>21.86494255065918</v>
      </c>
      <c r="R643" s="4">
        <v>49.4363899230957</v>
      </c>
      <c r="S643" s="4">
        <v>55.73429870605469</v>
      </c>
      <c r="T643" s="4">
        <v>13.64213848114014</v>
      </c>
      <c r="U643" s="4">
        <v>18.77590942382812</v>
      </c>
      <c r="V643" s="4">
        <v>51.40385818481445</v>
      </c>
      <c r="W643" s="4">
        <v>70.74019622802734</v>
      </c>
      <c r="X643" s="4">
        <v>499.5425109863281</v>
      </c>
      <c r="Y643" s="4">
        <v>2001.268188476562</v>
      </c>
      <c r="Z643" s="4">
        <v>93.79247283935547</v>
      </c>
      <c r="AA643" s="4">
        <v>101.7079696655273</v>
      </c>
      <c r="AB643" s="4">
        <v>2.943556308746338</v>
      </c>
      <c r="AC643" s="4">
        <v>0.3443010747432709</v>
      </c>
      <c r="AD643" s="4">
        <v>0.2858885824680328</v>
      </c>
      <c r="AE643" s="4">
        <v>0.002205024240538478</v>
      </c>
      <c r="AF643" s="4">
        <v>0.3065468966960907</v>
      </c>
      <c r="AG643" s="4">
        <v>0.001316742040216923</v>
      </c>
      <c r="AH643" s="4">
        <v>1</v>
      </c>
      <c r="AI643" s="4">
        <v>-0.2195652425289154</v>
      </c>
      <c r="AJ643" s="4">
        <v>2.737391471862793</v>
      </c>
      <c r="AK643" s="4">
        <v>1</v>
      </c>
      <c r="AL643" s="4">
        <v>0</v>
      </c>
      <c r="AM643" s="4">
        <v>0.1599999964237213</v>
      </c>
      <c r="AN643" s="4">
        <v>111115</v>
      </c>
      <c r="AO643" s="4">
        <f>X643*0.000001/(K643*0.0001)</f>
        <v>0.83257085164388</v>
      </c>
      <c r="AP643" s="4">
        <f>(U643-T643)/(1000-U643)*AO643</f>
        <v>0.004356016211738675</v>
      </c>
      <c r="AQ643" s="4">
        <f>(P643+273.15)</f>
        <v>297.846683883667</v>
      </c>
      <c r="AR643" s="4">
        <f>(O643+273.15)</f>
        <v>295.4389080047607</v>
      </c>
      <c r="AS643" s="4">
        <f>(Y643*AK643+Z643*AL643)*AM643</f>
        <v>320.2029029991572</v>
      </c>
      <c r="AT643" s="4">
        <f>((AS643+0.00000010773*(AR643^4-AQ643^4))-AP643*44100)/(L643*0.92*2*29.3+0.00000043092*AQ643^3)</f>
        <v>1.148700818456499</v>
      </c>
      <c r="AU643" s="4">
        <f>0.61365*EXP(17.502*J643/(240.97+J643))</f>
        <v>3.122630412432179</v>
      </c>
      <c r="AV643" s="4">
        <f>AU643*1000/AA643</f>
        <v>30.7019245660014</v>
      </c>
      <c r="AW643" s="4">
        <f>(AV643-U643)</f>
        <v>11.92601514217327</v>
      </c>
      <c r="AX643" s="4">
        <f>IF(D643,P643,(O643+P643)/2)</f>
        <v>23.49279594421387</v>
      </c>
      <c r="AY643" s="4">
        <f>0.61365*EXP(17.502*AX643/(240.97+AX643))</f>
        <v>2.904930765361666</v>
      </c>
      <c r="AZ643" s="4">
        <f>IF(AW643&lt;&gt;0,(1000-(AV643+U643)/2)/AW643*AP643,0)</f>
        <v>0.3562173146355583</v>
      </c>
      <c r="BA643" s="4">
        <f>U643*AA643/1000</f>
        <v>1.9096596261214</v>
      </c>
      <c r="BB643" s="4">
        <f>(AY643-BA643)</f>
        <v>0.995271139240266</v>
      </c>
      <c r="BC643" s="4">
        <f>1/(1.6/F643+1.37/N643)</f>
        <v>0.2267237334574899</v>
      </c>
      <c r="BD643" s="4">
        <f>G643*AA643*0.001</f>
        <v>7.998448194017155</v>
      </c>
      <c r="BE643" s="4">
        <f>G643/S643</f>
        <v>1.41100388825672</v>
      </c>
      <c r="BF643" s="4">
        <f>(1-AP643*AA643/AU643/F643)*100</f>
        <v>65.16593822657813</v>
      </c>
      <c r="BG643" s="4">
        <f>(S643-E643/(N643/1.35))</f>
        <v>58.34219197238224</v>
      </c>
      <c r="BH643" s="4">
        <f>E643*BF643/100/BG643</f>
        <v>-0.06127908897254242</v>
      </c>
    </row>
    <row r="644" ht="16" customHeight="1">
      <c r="A644" s="4">
        <v>599</v>
      </c>
      <c r="B644" t="s" s="2">
        <v>705</v>
      </c>
      <c r="C644" s="4">
        <v>3464.000031650066</v>
      </c>
      <c r="D644" s="4">
        <v>0</v>
      </c>
      <c r="E644" s="4">
        <f>(R644-S644*(1000-T644)/(1000-U644))*AO644</f>
        <v>-5.339135773329318</v>
      </c>
      <c r="F644" s="4">
        <f>IF(AZ644&lt;&gt;0,1/(1/AZ644-1/N644),0)</f>
        <v>0.4074230299909563</v>
      </c>
      <c r="G644" s="4">
        <f>((BC644-AP644/2)*S644-E644)/(BC644+AP644/2)</f>
        <v>78.0149506877316</v>
      </c>
      <c r="H644" s="4">
        <f>AP644*1000</f>
        <v>4.360327583268891</v>
      </c>
      <c r="I644" s="4">
        <f>(AU644-BA644)</f>
        <v>1.213860562143155</v>
      </c>
      <c r="J644" s="4">
        <f>(P644+AT644*D644)</f>
        <v>24.70169830322266</v>
      </c>
      <c r="K644" s="4">
        <v>6</v>
      </c>
      <c r="L644" s="4">
        <f>(K644*AI644+AJ644)</f>
        <v>1.420000016689301</v>
      </c>
      <c r="M644" s="4">
        <v>1</v>
      </c>
      <c r="N644" s="4">
        <f>L644*(M644+1)*(M644+1)/(M644*M644+1)</f>
        <v>2.840000033378601</v>
      </c>
      <c r="O644" s="4">
        <v>22.33772659301758</v>
      </c>
      <c r="P644" s="4">
        <v>24.70169830322266</v>
      </c>
      <c r="Q644" s="4">
        <v>21.95155143737793</v>
      </c>
      <c r="R644" s="4">
        <v>49.63699340820312</v>
      </c>
      <c r="S644" s="4">
        <v>55.75796508789062</v>
      </c>
      <c r="T644" s="4">
        <v>13.63733863830566</v>
      </c>
      <c r="U644" s="4">
        <v>18.77631950378418</v>
      </c>
      <c r="V644" s="4">
        <v>51.24214172363281</v>
      </c>
      <c r="W644" s="4">
        <v>70.54586029052734</v>
      </c>
      <c r="X644" s="4">
        <v>499.529785156250</v>
      </c>
      <c r="Y644" s="4">
        <v>2001.120361328125</v>
      </c>
      <c r="Z644" s="4">
        <v>94.11784362792969</v>
      </c>
      <c r="AA644" s="4">
        <v>101.7081985473633</v>
      </c>
      <c r="AB644" s="4">
        <v>2.943556308746338</v>
      </c>
      <c r="AC644" s="4">
        <v>0.3443010747432709</v>
      </c>
      <c r="AD644" s="4">
        <v>0.2858885824680328</v>
      </c>
      <c r="AE644" s="4">
        <v>0.002205024240538478</v>
      </c>
      <c r="AF644" s="4">
        <v>0.3065468966960907</v>
      </c>
      <c r="AG644" s="4">
        <v>0.001316742040216923</v>
      </c>
      <c r="AH644" s="4">
        <v>0.6666666865348816</v>
      </c>
      <c r="AI644" s="4">
        <v>-0.2195652425289154</v>
      </c>
      <c r="AJ644" s="4">
        <v>2.737391471862793</v>
      </c>
      <c r="AK644" s="4">
        <v>1</v>
      </c>
      <c r="AL644" s="4">
        <v>0</v>
      </c>
      <c r="AM644" s="4">
        <v>0.1599999964237213</v>
      </c>
      <c r="AN644" s="4">
        <v>111115</v>
      </c>
      <c r="AO644" s="4">
        <f>X644*0.000001/(K644*0.0001)</f>
        <v>0.8325496419270833</v>
      </c>
      <c r="AP644" s="4">
        <f>(U644-T644)/(1000-U644)*AO644</f>
        <v>0.00436032758326889</v>
      </c>
      <c r="AQ644" s="4">
        <f>(P644+273.15)</f>
        <v>297.8516983032226</v>
      </c>
      <c r="AR644" s="4">
        <f>(O644+273.15)</f>
        <v>295.4877265930176</v>
      </c>
      <c r="AS644" s="4">
        <f>(Y644*AK644+Z644*AL644)*AM644</f>
        <v>320.1792506559359</v>
      </c>
      <c r="AT644" s="4">
        <f>((AS644+0.00000010773*(AR644^4-AQ644^4))-AP644*44100)/(L644*0.92*2*29.3+0.00000043092*AQ644^3)</f>
        <v>1.151783262686774</v>
      </c>
      <c r="AU644" s="4">
        <f>0.61365*EXP(17.502*J644/(240.97+J644))</f>
        <v>3.123566194222766</v>
      </c>
      <c r="AV644" s="4">
        <f>AU644*1000/AA644</f>
        <v>30.71105612757648</v>
      </c>
      <c r="AW644" s="4">
        <f>(AV644-U644)</f>
        <v>11.9347366237923</v>
      </c>
      <c r="AX644" s="4">
        <f>IF(D644,P644,(O644+P644)/2)</f>
        <v>23.51971244812012</v>
      </c>
      <c r="AY644" s="4">
        <f>0.61365*EXP(17.502*AX644/(240.97+AX644))</f>
        <v>2.909649050503672</v>
      </c>
      <c r="AZ644" s="4">
        <f>IF(AW644&lt;&gt;0,(1000-(AV644+U644)/2)/AW644*AP644,0)</f>
        <v>0.3563075694772359</v>
      </c>
      <c r="BA644" s="4">
        <f>U644*AA644/1000</f>
        <v>1.909705632079611</v>
      </c>
      <c r="BB644" s="4">
        <f>(AY644-BA644)</f>
        <v>0.999943418424061</v>
      </c>
      <c r="BC644" s="4">
        <f>1/(1.6/F644+1.37/N644)</f>
        <v>0.2267822335334579</v>
      </c>
      <c r="BD644" s="4">
        <f>G644*AA644*0.001</f>
        <v>7.934760094210561</v>
      </c>
      <c r="BE644" s="4">
        <f>G644/S644</f>
        <v>1.399171411021861</v>
      </c>
      <c r="BF644" s="4">
        <f>(1-AP644*AA644/AU644/F644)*100</f>
        <v>65.15192504382208</v>
      </c>
      <c r="BG644" s="4">
        <f>(S644-E644/(N644/1.35))</f>
        <v>58.2959345277782</v>
      </c>
      <c r="BH644" s="4">
        <f>E644*BF644/100/BG644</f>
        <v>-0.05967053732314501</v>
      </c>
    </row>
    <row r="645" ht="16" customHeight="1">
      <c r="A645" s="4">
        <v>600</v>
      </c>
      <c r="B645" t="s" s="2">
        <v>706</v>
      </c>
      <c r="C645" s="4">
        <v>3469.500031527132</v>
      </c>
      <c r="D645" s="4">
        <v>0</v>
      </c>
      <c r="E645" s="4">
        <f>(R645-S645*(1000-T645)/(1000-U645))*AO645</f>
        <v>-5.241706948861399</v>
      </c>
      <c r="F645" s="4">
        <f>IF(AZ645&lt;&gt;0,1/(1/AZ645-1/N645),0)</f>
        <v>0.4075950309627088</v>
      </c>
      <c r="G645" s="4">
        <f>((BC645-AP645/2)*S645-E645)/(BC645+AP645/2)</f>
        <v>77.73325232322472</v>
      </c>
      <c r="H645" s="4">
        <f>AP645*1000</f>
        <v>4.36467305950322</v>
      </c>
      <c r="I645" s="4">
        <f>(AU645-BA645)</f>
        <v>1.214618581325434</v>
      </c>
      <c r="J645" s="4">
        <f>(P645+AT645*D645)</f>
        <v>24.70545387268066</v>
      </c>
      <c r="K645" s="4">
        <v>6</v>
      </c>
      <c r="L645" s="4">
        <f>(K645*AI645+AJ645)</f>
        <v>1.420000016689301</v>
      </c>
      <c r="M645" s="4">
        <v>1</v>
      </c>
      <c r="N645" s="4">
        <f>L645*(M645+1)*(M645+1)/(M645*M645+1)</f>
        <v>2.840000033378601</v>
      </c>
      <c r="O645" s="4">
        <v>22.38458633422852</v>
      </c>
      <c r="P645" s="4">
        <v>24.70545387268066</v>
      </c>
      <c r="Q645" s="4">
        <v>21.97289657592773</v>
      </c>
      <c r="R645" s="4">
        <v>49.91141128540039</v>
      </c>
      <c r="S645" s="4">
        <v>55.91415786743164</v>
      </c>
      <c r="T645" s="4">
        <v>13.63172149658203</v>
      </c>
      <c r="U645" s="4">
        <v>18.77574920654297</v>
      </c>
      <c r="V645" s="4">
        <v>51.07233428955078</v>
      </c>
      <c r="W645" s="4">
        <v>70.34031677246094</v>
      </c>
      <c r="X645" s="4">
        <v>499.5373229980469</v>
      </c>
      <c r="Y645" s="4">
        <v>2000.963012695312</v>
      </c>
      <c r="Z645" s="4">
        <v>94.49669647216797</v>
      </c>
      <c r="AA645" s="4">
        <v>101.708251953125</v>
      </c>
      <c r="AB645" s="4">
        <v>2.943556308746338</v>
      </c>
      <c r="AC645" s="4">
        <v>0.3443010747432709</v>
      </c>
      <c r="AD645" s="4">
        <v>0.2858885824680328</v>
      </c>
      <c r="AE645" s="4">
        <v>0.002205024240538478</v>
      </c>
      <c r="AF645" s="4">
        <v>0.3065468966960907</v>
      </c>
      <c r="AG645" s="4">
        <v>0.001316742040216923</v>
      </c>
      <c r="AH645" s="4">
        <v>0.6666666865348816</v>
      </c>
      <c r="AI645" s="4">
        <v>-0.2195652425289154</v>
      </c>
      <c r="AJ645" s="4">
        <v>2.737391471862793</v>
      </c>
      <c r="AK645" s="4">
        <v>1</v>
      </c>
      <c r="AL645" s="4">
        <v>0</v>
      </c>
      <c r="AM645" s="4">
        <v>0.1599999964237213</v>
      </c>
      <c r="AN645" s="4">
        <v>111115</v>
      </c>
      <c r="AO645" s="4">
        <f>X645*0.000001/(K645*0.0001)</f>
        <v>0.8325622049967446</v>
      </c>
      <c r="AP645" s="4">
        <f>(U645-T645)/(1000-U645)*AO645</f>
        <v>0.00436467305950322</v>
      </c>
      <c r="AQ645" s="4">
        <f>(P645+273.15)</f>
        <v>297.8554538726806</v>
      </c>
      <c r="AR645" s="4">
        <f>(O645+273.15)</f>
        <v>295.5345863342285</v>
      </c>
      <c r="AS645" s="4">
        <f>(Y645*AK645+Z645*AL645)*AM645</f>
        <v>320.1540748752486</v>
      </c>
      <c r="AT645" s="4">
        <f>((AS645+0.00000010773*(AR645^4-AQ645^4))-AP645*44100)/(L645*0.92*2*29.3+0.00000043092*AQ645^3)</f>
        <v>1.154751406039479</v>
      </c>
      <c r="AU645" s="4">
        <f>0.61365*EXP(17.502*J645/(240.97+J645))</f>
        <v>3.124267212233193</v>
      </c>
      <c r="AV645" s="4">
        <f>AU645*1000/AA645</f>
        <v>30.71793244144139</v>
      </c>
      <c r="AW645" s="4">
        <f>(AV645-U645)</f>
        <v>11.94218323489842</v>
      </c>
      <c r="AX645" s="4">
        <f>IF(D645,P645,(O645+P645)/2)</f>
        <v>23.54502010345459</v>
      </c>
      <c r="AY645" s="4">
        <f>0.61365*EXP(17.502*AX645/(240.97+AX645))</f>
        <v>2.914091427171408</v>
      </c>
      <c r="AZ645" s="4">
        <f>IF(AW645&lt;&gt;0,(1000-(AV645+U645)/2)/AW645*AP645,0)</f>
        <v>0.3564391122061973</v>
      </c>
      <c r="BA645" s="4">
        <f>U645*AA645/1000</f>
        <v>1.909648630907759</v>
      </c>
      <c r="BB645" s="4">
        <f>(AY645-BA645)</f>
        <v>1.004442796263649</v>
      </c>
      <c r="BC645" s="4">
        <f>1/(1.6/F645+1.37/N645)</f>
        <v>0.2268674959689435</v>
      </c>
      <c r="BD645" s="4">
        <f>G645*AA645*0.001</f>
        <v>7.906113212426379</v>
      </c>
      <c r="BE645" s="4">
        <f>G645/S645</f>
        <v>1.390224860535762</v>
      </c>
      <c r="BF645" s="4">
        <f>(1-AP645*AA645/AU645/F645)*100</f>
        <v>65.13972119132696</v>
      </c>
      <c r="BG645" s="4">
        <f>(S645-E645/(N645/1.35))</f>
        <v>58.40581431031716</v>
      </c>
      <c r="BH645" s="4">
        <f>E645*BF645/100/BG645</f>
        <v>-0.05846050316178162</v>
      </c>
    </row>
    <row r="646" ht="16" customHeight="1">
      <c r="A646" s="4">
        <v>601</v>
      </c>
      <c r="B646" t="s" s="2">
        <v>707</v>
      </c>
      <c r="C646" s="4">
        <v>3474.500031415373</v>
      </c>
      <c r="D646" s="4">
        <v>0</v>
      </c>
      <c r="E646" s="4">
        <f>(R646-S646*(1000-T646)/(1000-U646))*AO646</f>
        <v>-5.198275601154874</v>
      </c>
      <c r="F646" s="4">
        <f>IF(AZ646&lt;&gt;0,1/(1/AZ646-1/N646),0)</f>
        <v>0.408672176707581</v>
      </c>
      <c r="G646" s="4">
        <f>((BC646-AP646/2)*S646-E646)/(BC646+AP646/2)</f>
        <v>77.65976683476144</v>
      </c>
      <c r="H646" s="4">
        <f>AP646*1000</f>
        <v>4.370033482351413</v>
      </c>
      <c r="I646" s="4">
        <f>(AU646-BA646)</f>
        <v>1.213314749353395</v>
      </c>
      <c r="J646" s="4">
        <f>(P646+AT646*D646)</f>
        <v>24.69888687133789</v>
      </c>
      <c r="K646" s="4">
        <v>6</v>
      </c>
      <c r="L646" s="4">
        <f>(K646*AI646+AJ646)</f>
        <v>1.420000016689301</v>
      </c>
      <c r="M646" s="4">
        <v>1</v>
      </c>
      <c r="N646" s="4">
        <f>L646*(M646+1)*(M646+1)/(M646*M646+1)</f>
        <v>2.840000033378601</v>
      </c>
      <c r="O646" s="4">
        <v>22.42052841186523</v>
      </c>
      <c r="P646" s="4">
        <v>24.69888687133789</v>
      </c>
      <c r="Q646" s="4">
        <v>22.04244613647461</v>
      </c>
      <c r="R646" s="4">
        <v>50.13600540161133</v>
      </c>
      <c r="S646" s="4">
        <v>56.08539199829102</v>
      </c>
      <c r="T646" s="4">
        <v>13.62611293792725</v>
      </c>
      <c r="U646" s="4">
        <v>18.77651023864746</v>
      </c>
      <c r="V646" s="4">
        <v>50.93710708618164</v>
      </c>
      <c r="W646" s="4">
        <v>70.18395233154297</v>
      </c>
      <c r="X646" s="4">
        <v>499.5318908691406</v>
      </c>
      <c r="Y646" s="4">
        <v>2000.987060546875</v>
      </c>
      <c r="Z646" s="4">
        <v>94.84861755371094</v>
      </c>
      <c r="AA646" s="4">
        <v>101.7082901000977</v>
      </c>
      <c r="AB646" s="4">
        <v>2.943556308746338</v>
      </c>
      <c r="AC646" s="4">
        <v>0.3443010747432709</v>
      </c>
      <c r="AD646" s="4">
        <v>0.2858885824680328</v>
      </c>
      <c r="AE646" s="4">
        <v>0.002205024240538478</v>
      </c>
      <c r="AF646" s="4">
        <v>0.3065468966960907</v>
      </c>
      <c r="AG646" s="4">
        <v>0.001316742040216923</v>
      </c>
      <c r="AH646" s="4">
        <v>0.6666666865348816</v>
      </c>
      <c r="AI646" s="4">
        <v>-0.2195652425289154</v>
      </c>
      <c r="AJ646" s="4">
        <v>2.737391471862793</v>
      </c>
      <c r="AK646" s="4">
        <v>1</v>
      </c>
      <c r="AL646" s="4">
        <v>0</v>
      </c>
      <c r="AM646" s="4">
        <v>0.1599999964237213</v>
      </c>
      <c r="AN646" s="4">
        <v>111115</v>
      </c>
      <c r="AO646" s="4">
        <f>X646*0.000001/(K646*0.0001)</f>
        <v>0.8325531514485676</v>
      </c>
      <c r="AP646" s="4">
        <f>(U646-T646)/(1000-U646)*AO646</f>
        <v>0.004370033482351414</v>
      </c>
      <c r="AQ646" s="4">
        <f>(P646+273.15)</f>
        <v>297.8488868713379</v>
      </c>
      <c r="AR646" s="4">
        <f>(O646+273.15)</f>
        <v>295.5705284118652</v>
      </c>
      <c r="AS646" s="4">
        <f>(Y646*AK646+Z646*AL646)*AM646</f>
        <v>320.1579225314126</v>
      </c>
      <c r="AT646" s="4">
        <f>((AS646+0.00000010773*(AR646^4-AQ646^4))-AP646*44100)/(L646*0.92*2*29.3+0.00000043092*AQ646^3)</f>
        <v>1.157514106525319</v>
      </c>
      <c r="AU646" s="4">
        <f>0.61365*EXP(17.502*J646/(240.97+J646))</f>
        <v>3.123041499773205</v>
      </c>
      <c r="AV646" s="4">
        <f>AU646*1000/AA646</f>
        <v>30.70586966607755</v>
      </c>
      <c r="AW646" s="4">
        <f>(AV646-U646)</f>
        <v>11.92935942743009</v>
      </c>
      <c r="AX646" s="4">
        <f>IF(D646,P646,(O646+P646)/2)</f>
        <v>23.55970764160156</v>
      </c>
      <c r="AY646" s="4">
        <f>0.61365*EXP(17.502*AX646/(240.97+AX646))</f>
        <v>2.916672321931835</v>
      </c>
      <c r="AZ646" s="4">
        <f>IF(AW646&lt;&gt;0,(1000-(AV646+U646)/2)/AW646*AP646,0)</f>
        <v>0.3572625738869622</v>
      </c>
      <c r="BA646" s="4">
        <f>U646*AA646/1000</f>
        <v>1.90972675041981</v>
      </c>
      <c r="BB646" s="4">
        <f>(AY646-BA646)</f>
        <v>1.006945571512025</v>
      </c>
      <c r="BC646" s="4">
        <f>1/(1.6/F646+1.37/N646)</f>
        <v>0.2274012678114793</v>
      </c>
      <c r="BD646" s="4">
        <f>G646*AA646*0.001</f>
        <v>7.89864209433586</v>
      </c>
      <c r="BE646" s="4">
        <f>G646/S646</f>
        <v>1.384670126530056</v>
      </c>
      <c r="BF646" s="4">
        <f>(1-AP646*AA646/AU646/F646)*100</f>
        <v>65.17522723632563</v>
      </c>
      <c r="BG646" s="4">
        <f>(S646-E646/(N646/1.35))</f>
        <v>58.55640325853052</v>
      </c>
      <c r="BH646" s="4">
        <f>E646*BF646/100/BG646</f>
        <v>-0.05785853889394407</v>
      </c>
    </row>
    <row r="647" ht="16" customHeight="1">
      <c r="A647" s="4">
        <v>602</v>
      </c>
      <c r="B647" t="s" s="2">
        <v>708</v>
      </c>
      <c r="C647" s="4">
        <v>3479.500031303614</v>
      </c>
      <c r="D647" s="4">
        <v>0</v>
      </c>
      <c r="E647" s="4">
        <f>(R647-S647*(1000-T647)/(1000-U647))*AO647</f>
        <v>-5.267172588717529</v>
      </c>
      <c r="F647" s="4">
        <f>IF(AZ647&lt;&gt;0,1/(1/AZ647-1/N647),0)</f>
        <v>0.4093618276857388</v>
      </c>
      <c r="G647" s="4">
        <f>((BC647-AP647/2)*S647-E647)/(BC647+AP647/2)</f>
        <v>78.00509697978912</v>
      </c>
      <c r="H647" s="4">
        <f>AP647*1000</f>
        <v>4.376757136038789</v>
      </c>
      <c r="I647" s="4">
        <f>(AU647-BA647)</f>
        <v>1.21339050787246</v>
      </c>
      <c r="J647" s="4">
        <f>(P647+AT647*D647)</f>
        <v>24.7007007598877</v>
      </c>
      <c r="K647" s="4">
        <v>6</v>
      </c>
      <c r="L647" s="4">
        <f>(K647*AI647+AJ647)</f>
        <v>1.420000016689301</v>
      </c>
      <c r="M647" s="4">
        <v>1</v>
      </c>
      <c r="N647" s="4">
        <f>L647*(M647+1)*(M647+1)/(M647*M647+1)</f>
        <v>2.840000033378601</v>
      </c>
      <c r="O647" s="4">
        <v>22.46510696411133</v>
      </c>
      <c r="P647" s="4">
        <v>24.7007007598877</v>
      </c>
      <c r="Q647" s="4">
        <v>22.15239715576172</v>
      </c>
      <c r="R647" s="4">
        <v>50.13539123535156</v>
      </c>
      <c r="S647" s="4">
        <v>56.16663360595703</v>
      </c>
      <c r="T647" s="4">
        <v>13.62076568603516</v>
      </c>
      <c r="U647" s="4">
        <v>18.7790584564209</v>
      </c>
      <c r="V647" s="4">
        <v>50.78350830078125</v>
      </c>
      <c r="W647" s="4">
        <v>70.00745391845703</v>
      </c>
      <c r="X647" s="4">
        <v>499.5333862304688</v>
      </c>
      <c r="Y647" s="4">
        <v>2001.180786132812</v>
      </c>
      <c r="Z647" s="4">
        <v>95.2540283203125</v>
      </c>
      <c r="AA647" s="4">
        <v>101.7084808349609</v>
      </c>
      <c r="AB647" s="4">
        <v>2.943556308746338</v>
      </c>
      <c r="AC647" s="4">
        <v>0.3443010747432709</v>
      </c>
      <c r="AD647" s="4">
        <v>0.2858885824680328</v>
      </c>
      <c r="AE647" s="4">
        <v>0.002205024240538478</v>
      </c>
      <c r="AF647" s="4">
        <v>0.3065468966960907</v>
      </c>
      <c r="AG647" s="4">
        <v>0.001316742040216923</v>
      </c>
      <c r="AH647" s="4">
        <v>1</v>
      </c>
      <c r="AI647" s="4">
        <v>-0.2195652425289154</v>
      </c>
      <c r="AJ647" s="4">
        <v>2.737391471862793</v>
      </c>
      <c r="AK647" s="4">
        <v>1</v>
      </c>
      <c r="AL647" s="4">
        <v>0</v>
      </c>
      <c r="AM647" s="4">
        <v>0.1599999964237213</v>
      </c>
      <c r="AN647" s="4">
        <v>111115</v>
      </c>
      <c r="AO647" s="4">
        <f>X647*0.000001/(K647*0.0001)</f>
        <v>0.8325556437174478</v>
      </c>
      <c r="AP647" s="4">
        <f>(U647-T647)/(1000-U647)*AO647</f>
        <v>0.004376757136038789</v>
      </c>
      <c r="AQ647" s="4">
        <f>(P647+273.15)</f>
        <v>297.8507007598877</v>
      </c>
      <c r="AR647" s="4">
        <f>(O647+273.15)</f>
        <v>295.6151069641113</v>
      </c>
      <c r="AS647" s="4">
        <f>(Y647*AK647+Z647*AL647)*AM647</f>
        <v>320.1889186244698</v>
      </c>
      <c r="AT647" s="4">
        <f>((AS647+0.00000010773*(AR647^4-AQ647^4))-AP647*44100)/(L647*0.92*2*29.3+0.00000043092*AQ647^3)</f>
        <v>1.159898966591986</v>
      </c>
      <c r="AU647" s="4">
        <f>0.61365*EXP(17.502*J647/(240.97+J647))</f>
        <v>3.123380014985957</v>
      </c>
      <c r="AV647" s="4">
        <f>AU647*1000/AA647</f>
        <v>30.70914037202231</v>
      </c>
      <c r="AW647" s="4">
        <f>(AV647-U647)</f>
        <v>11.93008191560142</v>
      </c>
      <c r="AX647" s="4">
        <f>IF(D647,P647,(O647+P647)/2)</f>
        <v>23.58290386199951</v>
      </c>
      <c r="AY647" s="4">
        <f>0.61365*EXP(17.502*AX647/(240.97+AX647))</f>
        <v>2.920752434338613</v>
      </c>
      <c r="AZ647" s="4">
        <f>IF(AW647&lt;&gt;0,(1000-(AV647+U647)/2)/AW647*AP647,0)</f>
        <v>0.3577895149882179</v>
      </c>
      <c r="BA647" s="4">
        <f>U647*AA647/1000</f>
        <v>1.909989507113496</v>
      </c>
      <c r="BB647" s="4">
        <f>(AY647-BA647)</f>
        <v>1.010762927225117</v>
      </c>
      <c r="BC647" s="4">
        <f>1/(1.6/F647+1.37/N647)</f>
        <v>0.2277428573582317</v>
      </c>
      <c r="BD647" s="4">
        <f>G647*AA647*0.001</f>
        <v>7.93377991119815</v>
      </c>
      <c r="BE647" s="4">
        <f>G647/S647</f>
        <v>1.388815600504779</v>
      </c>
      <c r="BF647" s="4">
        <f>(1-AP647*AA647/AU647/F647)*100</f>
        <v>65.18411445689169</v>
      </c>
      <c r="BG647" s="4">
        <f>(S647-E647/(N647/1.35))</f>
        <v>58.67039519440654</v>
      </c>
      <c r="BH647" s="4">
        <f>E647*BF647/100/BG647</f>
        <v>-0.05851945938825014</v>
      </c>
    </row>
    <row r="648" ht="16" customHeight="1">
      <c r="A648" s="4">
        <v>603</v>
      </c>
      <c r="B648" t="s" s="2">
        <v>709</v>
      </c>
      <c r="C648" s="4">
        <v>3485.000031180680</v>
      </c>
      <c r="D648" s="4">
        <v>0</v>
      </c>
      <c r="E648" s="4">
        <f>(R648-S648*(1000-T648)/(1000-U648))*AO648</f>
        <v>-5.357760950404758</v>
      </c>
      <c r="F648" s="4">
        <f>IF(AZ648&lt;&gt;0,1/(1/AZ648-1/N648),0)</f>
        <v>0.4090715384336876</v>
      </c>
      <c r="G648" s="4">
        <f>((BC648-AP648/2)*S648-E648)/(BC648+AP648/2)</f>
        <v>78.40487517997072</v>
      </c>
      <c r="H648" s="4">
        <f>AP648*1000</f>
        <v>4.382645591984073</v>
      </c>
      <c r="I648" s="4">
        <f>(AU648-BA648)</f>
        <v>1.215764593312929</v>
      </c>
      <c r="J648" s="4">
        <f>(P648+AT648*D648)</f>
        <v>24.7145881652832</v>
      </c>
      <c r="K648" s="4">
        <v>6</v>
      </c>
      <c r="L648" s="4">
        <f>(K648*AI648+AJ648)</f>
        <v>1.420000016689301</v>
      </c>
      <c r="M648" s="4">
        <v>1</v>
      </c>
      <c r="N648" s="4">
        <f>L648*(M648+1)*(M648+1)/(M648*M648+1)</f>
        <v>2.840000033378601</v>
      </c>
      <c r="O648" s="4">
        <v>22.52239799499512</v>
      </c>
      <c r="P648" s="4">
        <v>24.7145881652832</v>
      </c>
      <c r="Q648" s="4">
        <v>22.2308464050293</v>
      </c>
      <c r="R648" s="4">
        <v>50.02018737792969</v>
      </c>
      <c r="S648" s="4">
        <v>56.16012191772461</v>
      </c>
      <c r="T648" s="4">
        <v>13.61569976806641</v>
      </c>
      <c r="U648" s="4">
        <v>18.78112983703613</v>
      </c>
      <c r="V648" s="4">
        <v>50.59244537353516</v>
      </c>
      <c r="W648" s="4">
        <v>69.77961730957031</v>
      </c>
      <c r="X648" s="4">
        <v>499.5132446289062</v>
      </c>
      <c r="Y648" s="4">
        <v>2001.315673828125</v>
      </c>
      <c r="Z648" s="4">
        <v>95.72811889648438</v>
      </c>
      <c r="AA648" s="4">
        <v>101.7089080810547</v>
      </c>
      <c r="AB648" s="4">
        <v>2.943556308746338</v>
      </c>
      <c r="AC648" s="4">
        <v>0.3443010747432709</v>
      </c>
      <c r="AD648" s="4">
        <v>0.2858885824680328</v>
      </c>
      <c r="AE648" s="4">
        <v>0.002205024240538478</v>
      </c>
      <c r="AF648" s="4">
        <v>0.3065468966960907</v>
      </c>
      <c r="AG648" s="4">
        <v>0.001316742040216923</v>
      </c>
      <c r="AH648" s="4">
        <v>1</v>
      </c>
      <c r="AI648" s="4">
        <v>-0.2195652425289154</v>
      </c>
      <c r="AJ648" s="4">
        <v>2.737391471862793</v>
      </c>
      <c r="AK648" s="4">
        <v>1</v>
      </c>
      <c r="AL648" s="4">
        <v>0</v>
      </c>
      <c r="AM648" s="4">
        <v>0.1599999964237213</v>
      </c>
      <c r="AN648" s="4">
        <v>111115</v>
      </c>
      <c r="AO648" s="4">
        <f>X648*0.000001/(K648*0.0001)</f>
        <v>0.8325220743815104</v>
      </c>
      <c r="AP648" s="4">
        <f>(U648-T648)/(1000-U648)*AO648</f>
        <v>0.004382645591984072</v>
      </c>
      <c r="AQ648" s="4">
        <f>(P648+273.15)</f>
        <v>297.8645881652832</v>
      </c>
      <c r="AR648" s="4">
        <f>(O648+273.15)</f>
        <v>295.6723979949951</v>
      </c>
      <c r="AS648" s="4">
        <f>(Y648*AK648+Z648*AL648)*AM648</f>
        <v>320.2105006552374</v>
      </c>
      <c r="AT648" s="4">
        <f>((AS648+0.00000010773*(AR648^4-AQ648^4))-AP648*44100)/(L648*0.92*2*29.3+0.00000043092*AQ648^3)</f>
        <v>1.162626487421793</v>
      </c>
      <c r="AU648" s="4">
        <f>0.61365*EXP(17.502*J648/(240.97+J648))</f>
        <v>3.125972801566391</v>
      </c>
      <c r="AV648" s="4">
        <f>AU648*1000/AA648</f>
        <v>30.73450359997194</v>
      </c>
      <c r="AW648" s="4">
        <f>(AV648-U648)</f>
        <v>11.95337376293581</v>
      </c>
      <c r="AX648" s="4">
        <f>IF(D648,P648,(O648+P648)/2)</f>
        <v>23.61849308013916</v>
      </c>
      <c r="AY648" s="4">
        <f>0.61365*EXP(17.502*AX648/(240.97+AX648))</f>
        <v>2.927022124481698</v>
      </c>
      <c r="AZ648" s="4">
        <f>IF(AW648&lt;&gt;0,(1000-(AV648+U648)/2)/AW648*AP648,0)</f>
        <v>0.3575677411617906</v>
      </c>
      <c r="BA648" s="4">
        <f>U648*AA648/1000</f>
        <v>1.910208208253462</v>
      </c>
      <c r="BB648" s="4">
        <f>(AY648-BA648)</f>
        <v>1.016813916228237</v>
      </c>
      <c r="BC648" s="4">
        <f>1/(1.6/F648+1.37/N648)</f>
        <v>0.2275990902229844</v>
      </c>
      <c r="BD648" s="4">
        <f>G648*AA648*0.001</f>
        <v>7.974474242786208</v>
      </c>
      <c r="BE648" s="4">
        <f>G648/S648</f>
        <v>1.396095173989027</v>
      </c>
      <c r="BF648" s="4">
        <f>(1-AP648*AA648/AU648/F648)*100</f>
        <v>65.14132421025418</v>
      </c>
      <c r="BG648" s="4">
        <f>(S648-E648/(N648/1.35))</f>
        <v>58.70694487477991</v>
      </c>
      <c r="BH648" s="4">
        <f>E648*BF648/100/BG648</f>
        <v>-0.05944980510496449</v>
      </c>
    </row>
    <row r="649" ht="16" customHeight="1">
      <c r="A649" s="4">
        <v>604</v>
      </c>
      <c r="B649" t="s" s="2">
        <v>710</v>
      </c>
      <c r="C649" s="4">
        <v>3490.000031068921</v>
      </c>
      <c r="D649" s="4">
        <v>0</v>
      </c>
      <c r="E649" s="4">
        <f>(R649-S649*(1000-T649)/(1000-U649))*AO649</f>
        <v>-5.464189360566071</v>
      </c>
      <c r="F649" s="4">
        <f>IF(AZ649&lt;&gt;0,1/(1/AZ649-1/N649),0)</f>
        <v>0.4102311878970987</v>
      </c>
      <c r="G649" s="4">
        <f>((BC649-AP649/2)*S649-E649)/(BC649+AP649/2)</f>
        <v>78.79814988612601</v>
      </c>
      <c r="H649" s="4">
        <f>AP649*1000</f>
        <v>4.387995050243228</v>
      </c>
      <c r="I649" s="4">
        <f>(AU649-BA649)</f>
        <v>1.214250800217998</v>
      </c>
      <c r="J649" s="4">
        <f>(P649+AT649*D649)</f>
        <v>24.70724105834961</v>
      </c>
      <c r="K649" s="4">
        <v>6</v>
      </c>
      <c r="L649" s="4">
        <f>(K649*AI649+AJ649)</f>
        <v>1.420000016689301</v>
      </c>
      <c r="M649" s="4">
        <v>1</v>
      </c>
      <c r="N649" s="4">
        <f>L649*(M649+1)*(M649+1)/(M649*M649+1)</f>
        <v>2.840000033378601</v>
      </c>
      <c r="O649" s="4">
        <v>22.56450080871582</v>
      </c>
      <c r="P649" s="4">
        <v>24.70724105834961</v>
      </c>
      <c r="Q649" s="4">
        <v>22.245849609375</v>
      </c>
      <c r="R649" s="4">
        <v>49.88051223754883</v>
      </c>
      <c r="S649" s="4">
        <v>56.1481819152832</v>
      </c>
      <c r="T649" s="4">
        <v>13.61059951782227</v>
      </c>
      <c r="U649" s="4">
        <v>18.7824878692627</v>
      </c>
      <c r="V649" s="4">
        <v>50.43978881835938</v>
      </c>
      <c r="W649" s="4">
        <v>69.59947204589844</v>
      </c>
      <c r="X649" s="4">
        <v>499.4977416992188</v>
      </c>
      <c r="Y649" s="4">
        <v>2001.107177734375</v>
      </c>
      <c r="Z649" s="4">
        <v>96.29532623291016</v>
      </c>
      <c r="AA649" s="4">
        <v>101.7091064453125</v>
      </c>
      <c r="AB649" s="4">
        <v>2.943556308746338</v>
      </c>
      <c r="AC649" s="4">
        <v>0.3443010747432709</v>
      </c>
      <c r="AD649" s="4">
        <v>0.2858885824680328</v>
      </c>
      <c r="AE649" s="4">
        <v>0.002205024240538478</v>
      </c>
      <c r="AF649" s="4">
        <v>0.3065468966960907</v>
      </c>
      <c r="AG649" s="4">
        <v>0.001316742040216923</v>
      </c>
      <c r="AH649" s="4">
        <v>1</v>
      </c>
      <c r="AI649" s="4">
        <v>-0.2195652425289154</v>
      </c>
      <c r="AJ649" s="4">
        <v>2.737391471862793</v>
      </c>
      <c r="AK649" s="4">
        <v>1</v>
      </c>
      <c r="AL649" s="4">
        <v>0</v>
      </c>
      <c r="AM649" s="4">
        <v>0.1599999964237213</v>
      </c>
      <c r="AN649" s="4">
        <v>111115</v>
      </c>
      <c r="AO649" s="4">
        <f>X649*0.000001/(K649*0.0001)</f>
        <v>0.8324962361653645</v>
      </c>
      <c r="AP649" s="4">
        <f>(U649-T649)/(1000-U649)*AO649</f>
        <v>0.004387995050243228</v>
      </c>
      <c r="AQ649" s="4">
        <f>(P649+273.15)</f>
        <v>297.8572410583496</v>
      </c>
      <c r="AR649" s="4">
        <f>(O649+273.15)</f>
        <v>295.7145008087158</v>
      </c>
      <c r="AS649" s="4">
        <f>(Y649*AK649+Z649*AL649)*AM649</f>
        <v>320.1771412809831</v>
      </c>
      <c r="AT649" s="4">
        <f>((AS649+0.00000010773*(AR649^4-AQ649^4))-AP649*44100)/(L649*0.92*2*29.3+0.00000043092*AQ649^3)</f>
        <v>1.165860889918283</v>
      </c>
      <c r="AU649" s="4">
        <f>0.61365*EXP(17.502*J649/(240.97+J649))</f>
        <v>3.124600858220628</v>
      </c>
      <c r="AV649" s="4">
        <f>AU649*1000/AA649</f>
        <v>30.72095476426863</v>
      </c>
      <c r="AW649" s="4">
        <f>(AV649-U649)</f>
        <v>11.93846689500593</v>
      </c>
      <c r="AX649" s="4">
        <f>IF(D649,P649,(O649+P649)/2)</f>
        <v>23.63587093353271</v>
      </c>
      <c r="AY649" s="4">
        <f>0.61365*EXP(17.502*AX649/(240.97+AX649))</f>
        <v>2.930087824798911</v>
      </c>
      <c r="AZ649" s="4">
        <f>IF(AW649&lt;&gt;0,(1000-(AV649+U649)/2)/AW649*AP649,0)</f>
        <v>0.3584534477714555</v>
      </c>
      <c r="BA649" s="4">
        <f>U649*AA649/1000</f>
        <v>1.91035005800263</v>
      </c>
      <c r="BB649" s="4">
        <f>(AY649-BA649)</f>
        <v>1.019737766796281</v>
      </c>
      <c r="BC649" s="4">
        <f>1/(1.6/F649+1.37/N649)</f>
        <v>0.2281732781795733</v>
      </c>
      <c r="BD649" s="4">
        <f>G649*AA649*0.001</f>
        <v>8.014489414461679</v>
      </c>
      <c r="BE649" s="4">
        <f>G649/S649</f>
        <v>1.403396284585265</v>
      </c>
      <c r="BF649" s="4">
        <f>(1-AP649*AA649/AU649/F649)*100</f>
        <v>65.18208621410612</v>
      </c>
      <c r="BG649" s="4">
        <f>(S649-E649/(N649/1.35))</f>
        <v>58.74559584136284</v>
      </c>
      <c r="BH649" s="4">
        <f>E649*BF649/100/BG649</f>
        <v>-0.06062875980565701</v>
      </c>
    </row>
    <row r="650" ht="16" customHeight="1">
      <c r="A650" s="4">
        <v>605</v>
      </c>
      <c r="B650" t="s" s="2">
        <v>711</v>
      </c>
      <c r="C650" s="4">
        <v>3495.000030957162</v>
      </c>
      <c r="D650" s="4">
        <v>0</v>
      </c>
      <c r="E650" s="4">
        <f>(R650-S650*(1000-T650)/(1000-U650))*AO650</f>
        <v>-5.514355003112609</v>
      </c>
      <c r="F650" s="4">
        <f>IF(AZ650&lt;&gt;0,1/(1/AZ650-1/N650),0)</f>
        <v>0.4114712968165641</v>
      </c>
      <c r="G650" s="4">
        <f>((BC650-AP650/2)*S650-E650)/(BC650+AP650/2)</f>
        <v>78.93168452110667</v>
      </c>
      <c r="H650" s="4">
        <f>AP650*1000</f>
        <v>4.394738075470183</v>
      </c>
      <c r="I650" s="4">
        <f>(AU650-BA650)</f>
        <v>1.21292208523182</v>
      </c>
      <c r="J650" s="4">
        <f>(P650+AT650*D650)</f>
        <v>24.70147705078125</v>
      </c>
      <c r="K650" s="4">
        <v>6</v>
      </c>
      <c r="L650" s="4">
        <f>(K650*AI650+AJ650)</f>
        <v>1.420000016689301</v>
      </c>
      <c r="M650" s="4">
        <v>1</v>
      </c>
      <c r="N650" s="4">
        <f>L650*(M650+1)*(M650+1)/(M650*M650+1)</f>
        <v>2.840000033378601</v>
      </c>
      <c r="O650" s="4">
        <v>22.60203552246094</v>
      </c>
      <c r="P650" s="4">
        <v>24.70147705078125</v>
      </c>
      <c r="Q650" s="4">
        <v>22.3220272064209</v>
      </c>
      <c r="R650" s="4">
        <v>49.79879379272461</v>
      </c>
      <c r="S650" s="4">
        <v>56.12625885009766</v>
      </c>
      <c r="T650" s="4">
        <v>13.60520839691162</v>
      </c>
      <c r="U650" s="4">
        <v>18.7849292755127</v>
      </c>
      <c r="V650" s="4">
        <v>50.30218124389648</v>
      </c>
      <c r="W650" s="4">
        <v>69.44569396972656</v>
      </c>
      <c r="X650" s="4">
        <v>499.5075988769531</v>
      </c>
      <c r="Y650" s="4">
        <v>2000.9794921875</v>
      </c>
      <c r="Z650" s="4">
        <v>96.67613983154297</v>
      </c>
      <c r="AA650" s="4">
        <v>101.709342956543</v>
      </c>
      <c r="AB650" s="4">
        <v>2.943556308746338</v>
      </c>
      <c r="AC650" s="4">
        <v>0.3443010747432709</v>
      </c>
      <c r="AD650" s="4">
        <v>0.2858885824680328</v>
      </c>
      <c r="AE650" s="4">
        <v>0.002205024240538478</v>
      </c>
      <c r="AF650" s="4">
        <v>0.3065468966960907</v>
      </c>
      <c r="AG650" s="4">
        <v>0.001316742040216923</v>
      </c>
      <c r="AH650" s="4">
        <v>1</v>
      </c>
      <c r="AI650" s="4">
        <v>-0.2195652425289154</v>
      </c>
      <c r="AJ650" s="4">
        <v>2.737391471862793</v>
      </c>
      <c r="AK650" s="4">
        <v>1</v>
      </c>
      <c r="AL650" s="4">
        <v>0</v>
      </c>
      <c r="AM650" s="4">
        <v>0.1599999964237213</v>
      </c>
      <c r="AN650" s="4">
        <v>111115</v>
      </c>
      <c r="AO650" s="4">
        <f>X650*0.000001/(K650*0.0001)</f>
        <v>0.8325126647949217</v>
      </c>
      <c r="AP650" s="4">
        <f>(U650-T650)/(1000-U650)*AO650</f>
        <v>0.004394738075470184</v>
      </c>
      <c r="AQ650" s="4">
        <f>(P650+273.15)</f>
        <v>297.8514770507812</v>
      </c>
      <c r="AR650" s="4">
        <f>(O650+273.15)</f>
        <v>295.7520355224609</v>
      </c>
      <c r="AS650" s="4">
        <f>(Y650*AK650+Z650*AL650)*AM650</f>
        <v>320.1567115939397</v>
      </c>
      <c r="AT650" s="4">
        <f>((AS650+0.00000010773*(AR650^4-AQ650^4))-AP650*44100)/(L650*0.92*2*29.3+0.00000043092*AQ650^3)</f>
        <v>1.167759297150682</v>
      </c>
      <c r="AU650" s="4">
        <f>0.61365*EXP(17.502*J650/(240.97+J650))</f>
        <v>3.123524899329345</v>
      </c>
      <c r="AV650" s="4">
        <f>AU650*1000/AA650</f>
        <v>30.71030456527404</v>
      </c>
      <c r="AW650" s="4">
        <f>(AV650-U650)</f>
        <v>11.92537528976135</v>
      </c>
      <c r="AX650" s="4">
        <f>IF(D650,P650,(O650+P650)/2)</f>
        <v>23.65175628662109</v>
      </c>
      <c r="AY650" s="4">
        <f>0.61365*EXP(17.502*AX650/(240.97+AX650))</f>
        <v>2.9328926831117</v>
      </c>
      <c r="AZ650" s="4">
        <f>IF(AW650&lt;&gt;0,(1000-(AV650+U650)/2)/AW650*AP650,0)</f>
        <v>0.359399907925141</v>
      </c>
      <c r="BA650" s="4">
        <f>U650*AA650/1000</f>
        <v>1.910602814097525</v>
      </c>
      <c r="BB650" s="4">
        <f>(AY650-BA650)</f>
        <v>1.022289869014176</v>
      </c>
      <c r="BC650" s="4">
        <f>1/(1.6/F650+1.37/N650)</f>
        <v>0.2287869095415002</v>
      </c>
      <c r="BD650" s="4">
        <f>G650*AA650*0.001</f>
        <v>8.028089771094892</v>
      </c>
      <c r="BE650" s="4">
        <f>G650/S650</f>
        <v>1.406323637780987</v>
      </c>
      <c r="BF650" s="4">
        <f>(1-AP650*AA650/AU650/F650)*100</f>
        <v>65.2216216700475</v>
      </c>
      <c r="BG650" s="4">
        <f>(S650-E650/(N650/1.35))</f>
        <v>58.74751912006527</v>
      </c>
      <c r="BH650" s="4">
        <f>E650*BF650/100/BG650</f>
        <v>-0.06122048746131709</v>
      </c>
    </row>
    <row r="651" ht="29" customHeight="1">
      <c r="A651" t="s" s="2">
        <v>9</v>
      </c>
      <c r="B651" t="s" s="5">
        <v>712</v>
      </c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</row>
    <row r="652" ht="16" customHeight="1">
      <c r="A652" s="4">
        <v>606</v>
      </c>
      <c r="B652" t="s" s="2">
        <v>713</v>
      </c>
      <c r="C652" s="4">
        <v>3500.500030834228</v>
      </c>
      <c r="D652" s="4">
        <v>0</v>
      </c>
      <c r="E652" s="4">
        <f>(R652-S652*(1000-T652)/(1000-U652))*AO652</f>
        <v>-5.33538342743855</v>
      </c>
      <c r="F652" s="4">
        <f>IF(AZ652&lt;&gt;0,1/(1/AZ652-1/N652),0)</f>
        <v>0.4125824104571055</v>
      </c>
      <c r="G652" s="4">
        <f>((BC652-AP652/2)*S652-E652)/(BC652+AP652/2)</f>
        <v>78.0563267610336</v>
      </c>
      <c r="H652" s="4">
        <f>AP652*1000</f>
        <v>4.405042052917048</v>
      </c>
      <c r="I652" s="4">
        <f>(AU652-BA652)</f>
        <v>1.212901284243939</v>
      </c>
      <c r="J652" s="4">
        <f>(P652+AT652*D652)</f>
        <v>24.70443916320801</v>
      </c>
      <c r="K652" s="4">
        <v>6</v>
      </c>
      <c r="L652" s="4">
        <f>(K652*AI652+AJ652)</f>
        <v>1.420000016689301</v>
      </c>
      <c r="M652" s="4">
        <v>1</v>
      </c>
      <c r="N652" s="4">
        <f>L652*(M652+1)*(M652+1)/(M652*M652+1)</f>
        <v>2.840000033378601</v>
      </c>
      <c r="O652" s="4">
        <v>22.65509605407715</v>
      </c>
      <c r="P652" s="4">
        <v>24.70443916320801</v>
      </c>
      <c r="Q652" s="4">
        <v>22.44436645507812</v>
      </c>
      <c r="R652" s="4">
        <v>49.96860122680664</v>
      </c>
      <c r="S652" s="4">
        <v>56.08011245727539</v>
      </c>
      <c r="T652" s="4">
        <v>13.59914970397949</v>
      </c>
      <c r="U652" s="4">
        <v>18.7905387878418</v>
      </c>
      <c r="V652" s="4">
        <v>50.1242561340332</v>
      </c>
      <c r="W652" s="4">
        <v>69.24895477294922</v>
      </c>
      <c r="X652" s="4">
        <v>499.5505676269531</v>
      </c>
      <c r="Y652" s="4">
        <v>2000.944580078125</v>
      </c>
      <c r="Z652" s="4">
        <v>97.19329071044922</v>
      </c>
      <c r="AA652" s="4">
        <v>101.7095108032227</v>
      </c>
      <c r="AB652" s="4">
        <v>2.943556308746338</v>
      </c>
      <c r="AC652" s="4">
        <v>0.3443010747432709</v>
      </c>
      <c r="AD652" s="4">
        <v>0.2858885824680328</v>
      </c>
      <c r="AE652" s="4">
        <v>0.002205024240538478</v>
      </c>
      <c r="AF652" s="4">
        <v>0.3065468966960907</v>
      </c>
      <c r="AG652" s="4">
        <v>0.001316742040216923</v>
      </c>
      <c r="AH652" s="4">
        <v>1</v>
      </c>
      <c r="AI652" s="4">
        <v>-0.2195652425289154</v>
      </c>
      <c r="AJ652" s="4">
        <v>2.737391471862793</v>
      </c>
      <c r="AK652" s="4">
        <v>1</v>
      </c>
      <c r="AL652" s="4">
        <v>0</v>
      </c>
      <c r="AM652" s="4">
        <v>0.1599999964237213</v>
      </c>
      <c r="AN652" s="4">
        <v>111125</v>
      </c>
      <c r="AO652" s="4">
        <f>X652*0.000001/(K652*0.0001)</f>
        <v>0.8325842793782551</v>
      </c>
      <c r="AP652" s="4">
        <f>(U652-T652)/(1000-U652)*AO652</f>
        <v>0.004405042052917049</v>
      </c>
      <c r="AQ652" s="4">
        <f>(P652+273.15)</f>
        <v>297.854439163208</v>
      </c>
      <c r="AR652" s="4">
        <f>(O652+273.15)</f>
        <v>295.8050960540771</v>
      </c>
      <c r="AS652" s="4">
        <f>(Y652*AK652+Z652*AL652)*AM652</f>
        <v>320.1511256565645</v>
      </c>
      <c r="AT652" s="4">
        <f>((AS652+0.00000010773*(AR652^4-AQ652^4))-AP652*44100)/(L652*0.92*2*29.3+0.00000043092*AQ652^3)</f>
        <v>1.168868410132651</v>
      </c>
      <c r="AU652" s="4">
        <f>0.61365*EXP(17.502*J652/(240.97+J652))</f>
        <v>3.124077792084309</v>
      </c>
      <c r="AV652" s="4">
        <f>AU652*1000/AA652</f>
        <v>30.71568988399187</v>
      </c>
      <c r="AW652" s="4">
        <f>(AV652-U652)</f>
        <v>11.92515109615008</v>
      </c>
      <c r="AX652" s="4">
        <f>IF(D652,P652,(O652+P652)/2)</f>
        <v>23.67976760864258</v>
      </c>
      <c r="AY652" s="4">
        <f>0.61365*EXP(17.502*AX652/(240.97+AX652))</f>
        <v>2.937844330680381</v>
      </c>
      <c r="AZ652" s="4">
        <f>IF(AW652&lt;&gt;0,(1000-(AV652+U652)/2)/AW652*AP652,0)</f>
        <v>0.3602473049346599</v>
      </c>
      <c r="BA652" s="4">
        <f>U652*AA652/1000</f>
        <v>1.91117650784037</v>
      </c>
      <c r="BB652" s="4">
        <f>(AY652-BA652)</f>
        <v>1.026667822840011</v>
      </c>
      <c r="BC652" s="4">
        <f>1/(1.6/F652+1.37/N652)</f>
        <v>0.2293363647616075</v>
      </c>
      <c r="BD652" s="4">
        <f>G652*AA652*0.001</f>
        <v>7.939070809961225</v>
      </c>
      <c r="BE652" s="4">
        <f>G652/S652</f>
        <v>1.391871794488657</v>
      </c>
      <c r="BF652" s="4">
        <f>(1-AP652*AA652/AU652/F652)*100</f>
        <v>65.24005538582259</v>
      </c>
      <c r="BG652" s="4">
        <f>(S652-E652/(N652/1.35))</f>
        <v>58.61629821163726</v>
      </c>
      <c r="BH652" s="4">
        <f>E652*BF652/100/BG652</f>
        <v>-0.05938292265641324</v>
      </c>
    </row>
    <row r="653" ht="16" customHeight="1">
      <c r="A653" s="4">
        <v>607</v>
      </c>
      <c r="B653" t="s" s="2">
        <v>714</v>
      </c>
      <c r="C653" s="4">
        <v>3505.500030722469</v>
      </c>
      <c r="D653" s="4">
        <v>0</v>
      </c>
      <c r="E653" s="4">
        <f>(R653-S653*(1000-T653)/(1000-U653))*AO653</f>
        <v>-0.01098091069276349</v>
      </c>
      <c r="F653" s="4">
        <f>IF(AZ653&lt;&gt;0,1/(1/AZ653-1/N653),0)</f>
        <v>0.4121293281936306</v>
      </c>
      <c r="G653" s="4">
        <f>((BC653-AP653/2)*S653-E653)/(BC653+AP653/2)</f>
        <v>56.54276953235851</v>
      </c>
      <c r="H653" s="4">
        <f>AP653*1000</f>
        <v>4.412129623412519</v>
      </c>
      <c r="I653" s="4">
        <f>(AU653-BA653)</f>
        <v>1.21599588484851</v>
      </c>
      <c r="J653" s="4">
        <f>(P653+AT653*D653)</f>
        <v>24.72280311584473</v>
      </c>
      <c r="K653" s="4">
        <v>6</v>
      </c>
      <c r="L653" s="4">
        <f>(K653*AI653+AJ653)</f>
        <v>1.420000016689301</v>
      </c>
      <c r="M653" s="4">
        <v>1</v>
      </c>
      <c r="N653" s="4">
        <f>L653*(M653+1)*(M653+1)/(M653*M653+1)</f>
        <v>2.840000033378601</v>
      </c>
      <c r="O653" s="4">
        <v>22.70976829528809</v>
      </c>
      <c r="P653" s="4">
        <v>24.72280311584473</v>
      </c>
      <c r="Q653" s="4">
        <v>22.50518608093262</v>
      </c>
      <c r="R653" s="4">
        <v>57.88584518432617</v>
      </c>
      <c r="S653" s="4">
        <v>57.59383392333984</v>
      </c>
      <c r="T653" s="4">
        <v>13.59424877166748</v>
      </c>
      <c r="U653" s="4">
        <v>18.79383277893066</v>
      </c>
      <c r="V653" s="4">
        <v>49.94346237182617</v>
      </c>
      <c r="W653" s="4">
        <v>69.03833770751953</v>
      </c>
      <c r="X653" s="4">
        <v>499.5640563964844</v>
      </c>
      <c r="Y653" s="4">
        <v>2001.127685546875</v>
      </c>
      <c r="Z653" s="4">
        <v>97.58504486083984</v>
      </c>
      <c r="AA653" s="4">
        <v>101.7095108032227</v>
      </c>
      <c r="AB653" s="4">
        <v>2.943556308746338</v>
      </c>
      <c r="AC653" s="4">
        <v>0.3443010747432709</v>
      </c>
      <c r="AD653" s="4">
        <v>0.2858885824680328</v>
      </c>
      <c r="AE653" s="4">
        <v>0.002205024240538478</v>
      </c>
      <c r="AF653" s="4">
        <v>0.3065468966960907</v>
      </c>
      <c r="AG653" s="4">
        <v>0.001316742040216923</v>
      </c>
      <c r="AH653" s="4">
        <v>0.6666666865348816</v>
      </c>
      <c r="AI653" s="4">
        <v>-0.2195652425289154</v>
      </c>
      <c r="AJ653" s="4">
        <v>2.737391471862793</v>
      </c>
      <c r="AK653" s="4">
        <v>1</v>
      </c>
      <c r="AL653" s="4">
        <v>0</v>
      </c>
      <c r="AM653" s="4">
        <v>0.1599999964237213</v>
      </c>
      <c r="AN653" s="4">
        <v>111125</v>
      </c>
      <c r="AO653" s="4">
        <f>X653*0.000001/(K653*0.0001)</f>
        <v>0.8326067606608072</v>
      </c>
      <c r="AP653" s="4">
        <f>(U653-T653)/(1000-U653)*AO653</f>
        <v>0.004412129623412519</v>
      </c>
      <c r="AQ653" s="4">
        <f>(P653+273.15)</f>
        <v>297.8728031158447</v>
      </c>
      <c r="AR653" s="4">
        <f>(O653+273.15)</f>
        <v>295.8597682952881</v>
      </c>
      <c r="AS653" s="4">
        <f>(Y653*AK653+Z653*AL653)*AM653</f>
        <v>320.1804225309097</v>
      </c>
      <c r="AT653" s="4">
        <f>((AS653+0.00000010773*(AR653^4-AQ653^4))-AP653*44100)/(L653*0.92*2*29.3+0.00000043092*AQ653^3)</f>
        <v>1.170177228680417</v>
      </c>
      <c r="AU653" s="4">
        <f>0.61365*EXP(17.502*J653/(240.97+J653))</f>
        <v>3.127507422911118</v>
      </c>
      <c r="AV653" s="4">
        <f>AU653*1000/AA653</f>
        <v>30.74940974754962</v>
      </c>
      <c r="AW653" s="4">
        <f>(AV653-U653)</f>
        <v>11.95557696861896</v>
      </c>
      <c r="AX653" s="4">
        <f>IF(D653,P653,(O653+P653)/2)</f>
        <v>23.71628570556641</v>
      </c>
      <c r="AY653" s="4">
        <f>0.61365*EXP(17.502*AX653/(240.97+AX653))</f>
        <v>2.944310724271352</v>
      </c>
      <c r="AZ653" s="4">
        <f>IF(AW653&lt;&gt;0,(1000-(AV653+U653)/2)/AW653*AP653,0)</f>
        <v>0.3599018291389129</v>
      </c>
      <c r="BA653" s="4">
        <f>U653*AA653/1000</f>
        <v>1.911511538062608</v>
      </c>
      <c r="BB653" s="4">
        <f>(AY653-BA653)</f>
        <v>1.032799186208744</v>
      </c>
      <c r="BC653" s="4">
        <f>1/(1.6/F653+1.37/N653)</f>
        <v>0.2291123512363371</v>
      </c>
      <c r="BD653" s="4">
        <f>G653*AA653*0.001</f>
        <v>5.750937428595546</v>
      </c>
      <c r="BE653" s="4">
        <f>G653/S653</f>
        <v>0.9817504007046942</v>
      </c>
      <c r="BF653" s="4">
        <f>(1-AP653*AA653/AU653/F653)*100</f>
        <v>65.18407338874574</v>
      </c>
      <c r="BG653" s="4">
        <f>(S653-E653/(N653/1.35))</f>
        <v>57.59905372237541</v>
      </c>
      <c r="BH653" s="4">
        <f>E653*BF653/100/BG653</f>
        <v>-0.0001242694874680381</v>
      </c>
    </row>
    <row r="654" ht="16" customHeight="1">
      <c r="A654" s="4">
        <v>608</v>
      </c>
      <c r="B654" t="s" s="2">
        <v>715</v>
      </c>
      <c r="C654" s="4">
        <v>3510.500030610710</v>
      </c>
      <c r="D654" s="4">
        <v>0</v>
      </c>
      <c r="E654" s="4">
        <f>(R654-S654*(1000-T654)/(1000-U654))*AO654</f>
        <v>15.48662487123122</v>
      </c>
      <c r="F654" s="4">
        <f>IF(AZ654&lt;&gt;0,1/(1/AZ654-1/N654),0)</f>
        <v>0.4125293031516633</v>
      </c>
      <c r="G654" s="4">
        <f>((BC654-AP654/2)*S654-E654)/(BC654+AP654/2)</f>
        <v>0.1418257209939556</v>
      </c>
      <c r="H654" s="4">
        <f>AP654*1000</f>
        <v>4.418096922495549</v>
      </c>
      <c r="I654" s="4">
        <f>(AU654-BA654)</f>
        <v>1.216605823679756</v>
      </c>
      <c r="J654" s="4">
        <f>(P654+AT654*D654)</f>
        <v>24.72682189941406</v>
      </c>
      <c r="K654" s="4">
        <v>6</v>
      </c>
      <c r="L654" s="4">
        <f>(K654*AI654+AJ654)</f>
        <v>1.420000016689301</v>
      </c>
      <c r="M654" s="4">
        <v>1</v>
      </c>
      <c r="N654" s="4">
        <f>L654*(M654+1)*(M654+1)/(M654*M654+1)</f>
        <v>2.840000033378601</v>
      </c>
      <c r="O654" s="4">
        <v>22.74983406066895</v>
      </c>
      <c r="P654" s="4">
        <v>24.72682189941406</v>
      </c>
      <c r="Q654" s="4">
        <v>22.48137092590332</v>
      </c>
      <c r="R654" s="4">
        <v>87.29994201660156</v>
      </c>
      <c r="S654" s="4">
        <v>68.33724212646484</v>
      </c>
      <c r="T654" s="4">
        <v>13.58860778808594</v>
      </c>
      <c r="U654" s="4">
        <v>18.79519271850586</v>
      </c>
      <c r="V654" s="4">
        <v>49.79374694824219</v>
      </c>
      <c r="W654" s="4">
        <v>68.86548614501953</v>
      </c>
      <c r="X654" s="4">
        <v>499.5663757324219</v>
      </c>
      <c r="Y654" s="4">
        <v>2001.281494140625</v>
      </c>
      <c r="Z654" s="4">
        <v>98.08924102783203</v>
      </c>
      <c r="AA654" s="4">
        <v>101.7096557617188</v>
      </c>
      <c r="AB654" s="4">
        <v>2.943556308746338</v>
      </c>
      <c r="AC654" s="4">
        <v>0.3443010747432709</v>
      </c>
      <c r="AD654" s="4">
        <v>0.2858885824680328</v>
      </c>
      <c r="AE654" s="4">
        <v>0.002205024240538478</v>
      </c>
      <c r="AF654" s="4">
        <v>0.3065468966960907</v>
      </c>
      <c r="AG654" s="4">
        <v>0.001316742040216923</v>
      </c>
      <c r="AH654" s="4">
        <v>0.6666666865348816</v>
      </c>
      <c r="AI654" s="4">
        <v>-0.2195652425289154</v>
      </c>
      <c r="AJ654" s="4">
        <v>2.737391471862793</v>
      </c>
      <c r="AK654" s="4">
        <v>1</v>
      </c>
      <c r="AL654" s="4">
        <v>0</v>
      </c>
      <c r="AM654" s="4">
        <v>0.1599999964237213</v>
      </c>
      <c r="AN654" s="4">
        <v>111125</v>
      </c>
      <c r="AO654" s="4">
        <f>X654*0.000001/(K654*0.0001)</f>
        <v>0.832610626220703</v>
      </c>
      <c r="AP654" s="4">
        <f>(U654-T654)/(1000-U654)*AO654</f>
        <v>0.004418096922495549</v>
      </c>
      <c r="AQ654" s="4">
        <f>(P654+273.15)</f>
        <v>297.876821899414</v>
      </c>
      <c r="AR654" s="4">
        <f>(O654+273.15)</f>
        <v>295.8998340606689</v>
      </c>
      <c r="AS654" s="4">
        <f>(Y654*AK654+Z654*AL654)*AM654</f>
        <v>320.2050319053596</v>
      </c>
      <c r="AT654" s="4">
        <f>((AS654+0.00000010773*(AR654^4-AQ654^4))-AP654*44100)/(L654*0.92*2*29.3+0.00000043092*AQ654^3)</f>
        <v>1.172023339892762</v>
      </c>
      <c r="AU654" s="4">
        <f>0.61365*EXP(17.502*J654/(240.97+J654))</f>
        <v>3.12825840505415</v>
      </c>
      <c r="AV654" s="4">
        <f>AU654*1000/AA654</f>
        <v>30.75674951041922</v>
      </c>
      <c r="AW654" s="4">
        <f>(AV654-U654)</f>
        <v>11.96155679191336</v>
      </c>
      <c r="AX654" s="4">
        <f>IF(D654,P654,(O654+P654)/2)</f>
        <v>23.7383279800415</v>
      </c>
      <c r="AY654" s="4">
        <f>0.61365*EXP(17.502*AX654/(240.97+AX654))</f>
        <v>2.948219851487452</v>
      </c>
      <c r="AZ654" s="4">
        <f>IF(AW654&lt;&gt;0,(1000-(AV654+U654)/2)/AW654*AP654,0)</f>
        <v>0.3602068155272036</v>
      </c>
      <c r="BA654" s="4">
        <f>U654*AA654/1000</f>
        <v>1.911652581374394</v>
      </c>
      <c r="BB654" s="4">
        <f>(AY654-BA654)</f>
        <v>1.036567270113058</v>
      </c>
      <c r="BC654" s="4">
        <f>1/(1.6/F654+1.37/N654)</f>
        <v>0.2293101101943386</v>
      </c>
      <c r="BD654" s="4">
        <f>G654*AA654*0.001</f>
        <v>0.01442504526045279</v>
      </c>
      <c r="BE654" s="4">
        <f>G654/S654</f>
        <v>0.002075379640452756</v>
      </c>
      <c r="BF654" s="4">
        <f>(1-AP654*AA654/AU654/F654)*100</f>
        <v>65.17909933962895</v>
      </c>
      <c r="BG654" s="4">
        <f>(S654-E654/(N654/1.35))</f>
        <v>60.97564236222461</v>
      </c>
      <c r="BH654" s="4">
        <f>E654*BF654/100/BG654</f>
        <v>0.1655422102683564</v>
      </c>
    </row>
    <row r="655" ht="16" customHeight="1">
      <c r="A655" s="4">
        <v>609</v>
      </c>
      <c r="B655" t="s" s="2">
        <v>716</v>
      </c>
      <c r="C655" s="4">
        <v>3516.000030487776</v>
      </c>
      <c r="D655" s="4">
        <v>0</v>
      </c>
      <c r="E655" s="4">
        <f>(R655-S655*(1000-T655)/(1000-U655))*AO655</f>
        <v>40.19687872588226</v>
      </c>
      <c r="F655" s="4">
        <f>IF(AZ655&lt;&gt;0,1/(1/AZ655-1/N655),0)</f>
        <v>0.4130315826718279</v>
      </c>
      <c r="G655" s="4">
        <f>((BC655-AP655/2)*S655-E655)/(BC655+AP655/2)</f>
        <v>-75.63300563863109</v>
      </c>
      <c r="H655" s="4">
        <f>AP655*1000</f>
        <v>4.421641236900121</v>
      </c>
      <c r="I655" s="4">
        <f>(AU655-BA655)</f>
        <v>1.216294255057577</v>
      </c>
      <c r="J655" s="4">
        <f>(P655+AT655*D655)</f>
        <v>24.72440338134766</v>
      </c>
      <c r="K655" s="4">
        <v>6</v>
      </c>
      <c r="L655" s="4">
        <f>(K655*AI655+AJ655)</f>
        <v>1.420000016689301</v>
      </c>
      <c r="M655" s="4">
        <v>1</v>
      </c>
      <c r="N655" s="4">
        <f>L655*(M655+1)*(M655+1)/(M655*M655+1)</f>
        <v>2.840000033378601</v>
      </c>
      <c r="O655" s="4">
        <v>22.77057266235352</v>
      </c>
      <c r="P655" s="4">
        <v>24.72440338134766</v>
      </c>
      <c r="Q655" s="4">
        <v>22.44819641113281</v>
      </c>
      <c r="R655" s="4">
        <v>148.516357421875</v>
      </c>
      <c r="S655" s="4">
        <v>99.70406341552734</v>
      </c>
      <c r="T655" s="4">
        <v>13.58251762390137</v>
      </c>
      <c r="U655" s="4">
        <v>18.79378700256348</v>
      </c>
      <c r="V655" s="4">
        <v>49.69716644287109</v>
      </c>
      <c r="W655" s="4">
        <v>68.75886535644531</v>
      </c>
      <c r="X655" s="4">
        <v>499.5184326171875</v>
      </c>
      <c r="Y655" s="4">
        <v>2001.3037109375</v>
      </c>
      <c r="Z655" s="4">
        <v>98.639404296875</v>
      </c>
      <c r="AA655" s="4">
        <v>101.7097930908203</v>
      </c>
      <c r="AB655" s="4">
        <v>2.943556308746338</v>
      </c>
      <c r="AC655" s="4">
        <v>0.3443010747432709</v>
      </c>
      <c r="AD655" s="4">
        <v>0.2858885824680328</v>
      </c>
      <c r="AE655" s="4">
        <v>0.002205024240538478</v>
      </c>
      <c r="AF655" s="4">
        <v>0.3065468966960907</v>
      </c>
      <c r="AG655" s="4">
        <v>0.001316742040216923</v>
      </c>
      <c r="AH655" s="4">
        <v>0.6666666865348816</v>
      </c>
      <c r="AI655" s="4">
        <v>-0.2195652425289154</v>
      </c>
      <c r="AJ655" s="4">
        <v>2.737391471862793</v>
      </c>
      <c r="AK655" s="4">
        <v>1</v>
      </c>
      <c r="AL655" s="4">
        <v>0</v>
      </c>
      <c r="AM655" s="4">
        <v>0.1599999964237213</v>
      </c>
      <c r="AN655" s="4">
        <v>111115</v>
      </c>
      <c r="AO655" s="4">
        <f>X655*0.000001/(K655*0.0001)</f>
        <v>0.8325307210286458</v>
      </c>
      <c r="AP655" s="4">
        <f>(U655-T655)/(1000-U655)*AO655</f>
        <v>0.004421641236900121</v>
      </c>
      <c r="AQ655" s="4">
        <f>(P655+273.15)</f>
        <v>297.8744033813476</v>
      </c>
      <c r="AR655" s="4">
        <f>(O655+273.15)</f>
        <v>295.9205726623535</v>
      </c>
      <c r="AS655" s="4">
        <f>(Y655*AK655+Z655*AL655)*AM655</f>
        <v>320.2085865927802</v>
      </c>
      <c r="AT655" s="4">
        <f>((AS655+0.00000010773*(AR655^4-AQ655^4))-AP655*44100)/(L655*0.92*2*29.3+0.00000043092*AQ655^3)</f>
        <v>1.173236346320728</v>
      </c>
      <c r="AU655" s="4">
        <f>0.61365*EXP(17.502*J655/(240.97+J655))</f>
        <v>3.127806442481257</v>
      </c>
      <c r="AV655" s="4">
        <f>AU655*1000/AA655</f>
        <v>30.75226433395972</v>
      </c>
      <c r="AW655" s="4">
        <f>(AV655-U655)</f>
        <v>11.95847733139625</v>
      </c>
      <c r="AX655" s="4">
        <f>IF(D655,P655,(O655+P655)/2)</f>
        <v>23.74748802185059</v>
      </c>
      <c r="AY655" s="4">
        <f>0.61365*EXP(17.502*AX655/(240.97+AX655))</f>
        <v>2.949845690209723</v>
      </c>
      <c r="AZ655" s="4">
        <f>IF(AW655&lt;&gt;0,(1000-(AV655+U655)/2)/AW655*AP655,0)</f>
        <v>0.3605897043197454</v>
      </c>
      <c r="BA655" s="4">
        <f>U655*AA655/1000</f>
        <v>1.911512187423679</v>
      </c>
      <c r="BB655" s="4">
        <f>(AY655-BA655)</f>
        <v>1.038333502786044</v>
      </c>
      <c r="BC655" s="4">
        <f>1/(1.6/F655+1.37/N655)</f>
        <v>0.2295583913535751</v>
      </c>
      <c r="BD655" s="4">
        <f>G655*AA655*0.001</f>
        <v>-7.692617354342015</v>
      </c>
      <c r="BE655" s="4">
        <f>G655/S655</f>
        <v>-0.7585749572053293</v>
      </c>
      <c r="BF655" s="4">
        <f>(1-AP655*AA655/AU655/F655)*100</f>
        <v>65.18846759303693</v>
      </c>
      <c r="BG655" s="4">
        <f>(S655-E655/(N655/1.35))</f>
        <v>80.59639241476899</v>
      </c>
      <c r="BH655" s="4">
        <f>E655*BF655/100/BG655</f>
        <v>0.3251228557077746</v>
      </c>
    </row>
    <row r="656" ht="16" customHeight="1">
      <c r="A656" s="4">
        <v>610</v>
      </c>
      <c r="B656" t="s" s="2">
        <v>717</v>
      </c>
      <c r="C656" s="4">
        <v>3521.000030376017</v>
      </c>
      <c r="D656" s="4">
        <v>0</v>
      </c>
      <c r="E656" s="4">
        <f>(R656-S656*(1000-T656)/(1000-U656))*AO656</f>
        <v>53.74463305325877</v>
      </c>
      <c r="F656" s="4">
        <f>IF(AZ656&lt;&gt;0,1/(1/AZ656-1/N656),0)</f>
        <v>0.4133141676408505</v>
      </c>
      <c r="G656" s="4">
        <f>((BC656-AP656/2)*S656-E656)/(BC656+AP656/2)</f>
        <v>-88.83852182383254</v>
      </c>
      <c r="H656" s="4">
        <f>AP656*1000</f>
        <v>4.424531074977414</v>
      </c>
      <c r="I656" s="4">
        <f>(AU656-BA656)</f>
        <v>1.216367139555405</v>
      </c>
      <c r="J656" s="4">
        <f>(P656+AT656*D656)</f>
        <v>24.7235221862793</v>
      </c>
      <c r="K656" s="4">
        <v>6</v>
      </c>
      <c r="L656" s="4">
        <f>(K656*AI656+AJ656)</f>
        <v>1.420000016689301</v>
      </c>
      <c r="M656" s="4">
        <v>1</v>
      </c>
      <c r="N656" s="4">
        <f>L656*(M656+1)*(M656+1)/(M656*M656+1)</f>
        <v>2.840000033378601</v>
      </c>
      <c r="O656" s="4">
        <v>22.77920913696289</v>
      </c>
      <c r="P656" s="4">
        <v>24.7235221862793</v>
      </c>
      <c r="Q656" s="4">
        <v>22.44368362426758</v>
      </c>
      <c r="R656" s="4">
        <v>211.0192108154297</v>
      </c>
      <c r="S656" s="4">
        <v>145.6885070800781</v>
      </c>
      <c r="T656" s="4">
        <v>13.57667827606201</v>
      </c>
      <c r="U656" s="4">
        <v>18.79142189025879</v>
      </c>
      <c r="V656" s="4">
        <v>49.64346694946289</v>
      </c>
      <c r="W656" s="4">
        <v>68.706787109375</v>
      </c>
      <c r="X656" s="4">
        <v>499.5130920410156</v>
      </c>
      <c r="Y656" s="4">
        <v>2001.071533203125</v>
      </c>
      <c r="Z656" s="4">
        <v>99.09475708007812</v>
      </c>
      <c r="AA656" s="4">
        <v>101.7099533081055</v>
      </c>
      <c r="AB656" s="4">
        <v>2.943556308746338</v>
      </c>
      <c r="AC656" s="4">
        <v>0.3443010747432709</v>
      </c>
      <c r="AD656" s="4">
        <v>0.2858885824680328</v>
      </c>
      <c r="AE656" s="4">
        <v>0.002205024240538478</v>
      </c>
      <c r="AF656" s="4">
        <v>0.3065468966960907</v>
      </c>
      <c r="AG656" s="4">
        <v>0.001316742040216923</v>
      </c>
      <c r="AH656" s="4">
        <v>0.6666666865348816</v>
      </c>
      <c r="AI656" s="4">
        <v>-0.2195652425289154</v>
      </c>
      <c r="AJ656" s="4">
        <v>2.737391471862793</v>
      </c>
      <c r="AK656" s="4">
        <v>1</v>
      </c>
      <c r="AL656" s="4">
        <v>0</v>
      </c>
      <c r="AM656" s="4">
        <v>0.1599999964237213</v>
      </c>
      <c r="AN656" s="4">
        <v>111115</v>
      </c>
      <c r="AO656" s="4">
        <f>X656*0.000001/(K656*0.0001)</f>
        <v>0.8325218200683592</v>
      </c>
      <c r="AP656" s="4">
        <f>(U656-T656)/(1000-U656)*AO656</f>
        <v>0.004424531074977415</v>
      </c>
      <c r="AQ656" s="4">
        <f>(P656+273.15)</f>
        <v>297.8735221862793</v>
      </c>
      <c r="AR656" s="4">
        <f>(O656+273.15)</f>
        <v>295.9292091369629</v>
      </c>
      <c r="AS656" s="4">
        <f>(Y656*AK656+Z656*AL656)*AM656</f>
        <v>320.1714381561105</v>
      </c>
      <c r="AT656" s="4">
        <f>((AS656+0.00000010773*(AR656^4-AQ656^4))-AP656*44100)/(L656*0.92*2*29.3+0.00000043092*AQ656^3)</f>
        <v>1.172576939267093</v>
      </c>
      <c r="AU656" s="4">
        <f>0.61365*EXP(17.502*J656/(240.97+J656))</f>
        <v>3.127641782606537</v>
      </c>
      <c r="AV656" s="4">
        <f>AU656*1000/AA656</f>
        <v>30.75059697581524</v>
      </c>
      <c r="AW656" s="4">
        <f>(AV656-U656)</f>
        <v>11.95917508555645</v>
      </c>
      <c r="AX656" s="4">
        <f>IF(D656,P656,(O656+P656)/2)</f>
        <v>23.75136566162109</v>
      </c>
      <c r="AY656" s="4">
        <f>0.61365*EXP(17.502*AX656/(240.97+AX656))</f>
        <v>2.95053417835295</v>
      </c>
      <c r="AZ656" s="4">
        <f>IF(AW656&lt;&gt;0,(1000-(AV656+U656)/2)/AW656*AP656,0)</f>
        <v>0.3608050674994874</v>
      </c>
      <c r="BA656" s="4">
        <f>U656*AA656/1000</f>
        <v>1.911274643051132</v>
      </c>
      <c r="BB656" s="4">
        <f>(AY656-BA656)</f>
        <v>1.039259535301817</v>
      </c>
      <c r="BC656" s="4">
        <f>1/(1.6/F656+1.37/N656)</f>
        <v>0.2296980461834931</v>
      </c>
      <c r="BD656" s="4">
        <f>G656*AA656*0.001</f>
        <v>-9.035761906663117</v>
      </c>
      <c r="BE656" s="4">
        <f>G656/S656</f>
        <v>-0.6097840083912877</v>
      </c>
      <c r="BF656" s="4">
        <f>(1-AP656*AA656/AU656/F656)*100</f>
        <v>65.18764481225249</v>
      </c>
      <c r="BG656" s="4">
        <f>(S656-E656/(N656/1.35))</f>
        <v>120.1408825134741</v>
      </c>
      <c r="BH656" s="4">
        <f>E656*BF656/100/BG656</f>
        <v>0.2916148089429718</v>
      </c>
    </row>
    <row r="657" ht="16" customHeight="1">
      <c r="A657" s="4">
        <v>611</v>
      </c>
      <c r="B657" t="s" s="2">
        <v>718</v>
      </c>
      <c r="C657" s="4">
        <v>3526.000030264258</v>
      </c>
      <c r="D657" s="4">
        <v>0</v>
      </c>
      <c r="E657" s="4">
        <f>(R657-S657*(1000-T657)/(1000-U657))*AO657</f>
        <v>49.33267276375036</v>
      </c>
      <c r="F657" s="4">
        <f>IF(AZ657&lt;&gt;0,1/(1/AZ657-1/N657),0)</f>
        <v>0.413840801228046</v>
      </c>
      <c r="G657" s="4">
        <f>((BC657-AP657/2)*S657-E657)/(BC657+AP657/2)</f>
        <v>-23.6779326320157</v>
      </c>
      <c r="H657" s="4">
        <f>AP657*1000</f>
        <v>4.425233321460038</v>
      </c>
      <c r="I657" s="4">
        <f>(AU657-BA657)</f>
        <v>1.215217947826185</v>
      </c>
      <c r="J657" s="4">
        <f>(P657+AT657*D657)</f>
        <v>24.71475028991699</v>
      </c>
      <c r="K657" s="4">
        <v>6</v>
      </c>
      <c r="L657" s="4">
        <f>(K657*AI657+AJ657)</f>
        <v>1.420000016689301</v>
      </c>
      <c r="M657" s="4">
        <v>1</v>
      </c>
      <c r="N657" s="4">
        <f>L657*(M657+1)*(M657+1)/(M657*M657+1)</f>
        <v>2.840000033378601</v>
      </c>
      <c r="O657" s="4">
        <v>22.78670692443848</v>
      </c>
      <c r="P657" s="4">
        <v>24.71475028991699</v>
      </c>
      <c r="Q657" s="4">
        <v>22.45073318481445</v>
      </c>
      <c r="R657" s="4">
        <v>252.7563781738281</v>
      </c>
      <c r="S657" s="4">
        <v>192.4750213623047</v>
      </c>
      <c r="T657" s="4">
        <v>13.57095336914062</v>
      </c>
      <c r="U657" s="4">
        <v>18.78666687011719</v>
      </c>
      <c r="V657" s="4">
        <v>49.59786605834961</v>
      </c>
      <c r="W657" s="4">
        <v>68.65716552734375</v>
      </c>
      <c r="X657" s="4">
        <v>499.5018920898438</v>
      </c>
      <c r="Y657" s="4">
        <v>2000.805175781250</v>
      </c>
      <c r="Z657" s="4">
        <v>99.62942504882812</v>
      </c>
      <c r="AA657" s="4">
        <v>101.7096405029297</v>
      </c>
      <c r="AB657" s="4">
        <v>2.943556308746338</v>
      </c>
      <c r="AC657" s="4">
        <v>0.3443010747432709</v>
      </c>
      <c r="AD657" s="4">
        <v>0.2858885824680328</v>
      </c>
      <c r="AE657" s="4">
        <v>0.002205024240538478</v>
      </c>
      <c r="AF657" s="4">
        <v>0.3065468966960907</v>
      </c>
      <c r="AG657" s="4">
        <v>0.001316742040216923</v>
      </c>
      <c r="AH657" s="4">
        <v>0.6666666865348816</v>
      </c>
      <c r="AI657" s="4">
        <v>-0.2195652425289154</v>
      </c>
      <c r="AJ657" s="4">
        <v>2.737391471862793</v>
      </c>
      <c r="AK657" s="4">
        <v>1</v>
      </c>
      <c r="AL657" s="4">
        <v>0</v>
      </c>
      <c r="AM657" s="4">
        <v>0.1599999964237213</v>
      </c>
      <c r="AN657" s="4">
        <v>111115</v>
      </c>
      <c r="AO657" s="4">
        <f>X657*0.000001/(K657*0.0001)</f>
        <v>0.8325031534830727</v>
      </c>
      <c r="AP657" s="4">
        <f>(U657-T657)/(1000-U657)*AO657</f>
        <v>0.004425233321460038</v>
      </c>
      <c r="AQ657" s="4">
        <f>(P657+273.15)</f>
        <v>297.864750289917</v>
      </c>
      <c r="AR657" s="4">
        <f>(O657+273.15)</f>
        <v>295.9367069244385</v>
      </c>
      <c r="AS657" s="4">
        <f>(Y657*AK657+Z657*AL657)*AM657</f>
        <v>320.1288209695631</v>
      </c>
      <c r="AT657" s="4">
        <f>((AS657+0.00000010773*(AR657^4-AQ657^4))-AP657*44100)/(L657*0.92*2*29.3+0.00000043092*AQ657^3)</f>
        <v>1.173841725145381</v>
      </c>
      <c r="AU657" s="4">
        <f>0.61365*EXP(17.502*J657/(240.97+J657))</f>
        <v>3.126003081434104</v>
      </c>
      <c r="AV657" s="4">
        <f>AU657*1000/AA657</f>
        <v>30.73457998648674</v>
      </c>
      <c r="AW657" s="4">
        <f>(AV657-U657)</f>
        <v>11.94791311636955</v>
      </c>
      <c r="AX657" s="4">
        <f>IF(D657,P657,(O657+P657)/2)</f>
        <v>23.75072860717773</v>
      </c>
      <c r="AY657" s="4">
        <f>0.61365*EXP(17.502*AX657/(240.97+AX657))</f>
        <v>2.950421057521999</v>
      </c>
      <c r="AZ657" s="4">
        <f>IF(AW657&lt;&gt;0,(1000-(AV657+U657)/2)/AW657*AP657,0)</f>
        <v>0.3612063247842174</v>
      </c>
      <c r="BA657" s="4">
        <f>U657*AA657/1000</f>
        <v>1.910785133607918</v>
      </c>
      <c r="BB657" s="4">
        <f>(AY657-BA657)</f>
        <v>1.039635923914081</v>
      </c>
      <c r="BC657" s="4">
        <f>1/(1.6/F657+1.37/N657)</f>
        <v>0.2299582545416603</v>
      </c>
      <c r="BD657" s="4">
        <f>G657*AA657*0.001</f>
        <v>-2.408274015854905</v>
      </c>
      <c r="BE657" s="4">
        <f>G657/S657</f>
        <v>-0.1230182101782736</v>
      </c>
      <c r="BF657" s="4">
        <f>(1-AP657*AA657/AU657/F657)*100</f>
        <v>65.20830518156681</v>
      </c>
      <c r="BG657" s="4">
        <f>(S657-E657/(N657/1.35))</f>
        <v>169.0246314157125</v>
      </c>
      <c r="BH657" s="4">
        <f>E657*BF657/100/BG657</f>
        <v>0.190321372338278</v>
      </c>
    </row>
    <row r="658" ht="16" customHeight="1">
      <c r="A658" s="4">
        <v>612</v>
      </c>
      <c r="B658" t="s" s="2">
        <v>719</v>
      </c>
      <c r="C658" s="4">
        <v>3531.500030141324</v>
      </c>
      <c r="D658" s="4">
        <v>0</v>
      </c>
      <c r="E658" s="4">
        <f>(R658-S658*(1000-T658)/(1000-U658))*AO658</f>
        <v>32.13720351968353</v>
      </c>
      <c r="F658" s="4">
        <f>IF(AZ658&lt;&gt;0,1/(1/AZ658-1/N658),0)</f>
        <v>0.4153787278228745</v>
      </c>
      <c r="G658" s="4">
        <f>((BC658-AP658/2)*S658-E658)/(BC658+AP658/2)</f>
        <v>86.16358126742284</v>
      </c>
      <c r="H658" s="4">
        <f>AP658*1000</f>
        <v>4.426001705784733</v>
      </c>
      <c r="I658" s="4">
        <f>(AU658-BA658)</f>
        <v>1.211531336960026</v>
      </c>
      <c r="J658" s="4">
        <f>(P658+AT658*D658)</f>
        <v>24.69215202331543</v>
      </c>
      <c r="K658" s="4">
        <v>6</v>
      </c>
      <c r="L658" s="4">
        <f>(K658*AI658+AJ658)</f>
        <v>1.420000016689301</v>
      </c>
      <c r="M658" s="4">
        <v>1</v>
      </c>
      <c r="N658" s="4">
        <f>L658*(M658+1)*(M658+1)/(M658*M658+1)</f>
        <v>2.840000033378601</v>
      </c>
      <c r="O658" s="4">
        <v>22.80055999755859</v>
      </c>
      <c r="P658" s="4">
        <v>24.69215202331543</v>
      </c>
      <c r="Q658" s="4">
        <v>22.51384544372559</v>
      </c>
      <c r="R658" s="4">
        <v>268.2901000976562</v>
      </c>
      <c r="S658" s="4">
        <v>228.4738311767578</v>
      </c>
      <c r="T658" s="4">
        <v>13.56497478485107</v>
      </c>
      <c r="U658" s="4">
        <v>18.78142356872559</v>
      </c>
      <c r="V658" s="4">
        <v>49.53754425048828</v>
      </c>
      <c r="W658" s="4">
        <v>68.58514404296875</v>
      </c>
      <c r="X658" s="4">
        <v>499.5208740234375</v>
      </c>
      <c r="Y658" s="4">
        <v>2000.714599609375</v>
      </c>
      <c r="Z658" s="4">
        <v>100.2802429199219</v>
      </c>
      <c r="AA658" s="4">
        <v>101.7097320556641</v>
      </c>
      <c r="AB658" s="4">
        <v>2.943556308746338</v>
      </c>
      <c r="AC658" s="4">
        <v>0.3443010747432709</v>
      </c>
      <c r="AD658" s="4">
        <v>0.2858885824680328</v>
      </c>
      <c r="AE658" s="4">
        <v>0.002205024240538478</v>
      </c>
      <c r="AF658" s="4">
        <v>0.3065468966960907</v>
      </c>
      <c r="AG658" s="4">
        <v>0.001316742040216923</v>
      </c>
      <c r="AH658" s="4">
        <v>0.6666666865348816</v>
      </c>
      <c r="AI658" s="4">
        <v>-0.2195652425289154</v>
      </c>
      <c r="AJ658" s="4">
        <v>2.737391471862793</v>
      </c>
      <c r="AK658" s="4">
        <v>1</v>
      </c>
      <c r="AL658" s="4">
        <v>0</v>
      </c>
      <c r="AM658" s="4">
        <v>0.1599999964237213</v>
      </c>
      <c r="AN658" s="4">
        <v>111115</v>
      </c>
      <c r="AO658" s="4">
        <f>X658*0.000001/(K658*0.0001)</f>
        <v>0.8325347900390623</v>
      </c>
      <c r="AP658" s="4">
        <f>(U658-T658)/(1000-U658)*AO658</f>
        <v>0.004426001705784733</v>
      </c>
      <c r="AQ658" s="4">
        <f>(P658+273.15)</f>
        <v>297.8421520233154</v>
      </c>
      <c r="AR658" s="4">
        <f>(O658+273.15)</f>
        <v>295.9505599975586</v>
      </c>
      <c r="AS658" s="4">
        <f>(Y658*AK658+Z658*AL658)*AM658</f>
        <v>320.114328782387</v>
      </c>
      <c r="AT658" s="4">
        <f>((AS658+0.00000010773*(AR658^4-AQ658^4))-AP658*44100)/(L658*0.92*2*29.3+0.00000043092*AQ658^3)</f>
        <v>1.178011770294551</v>
      </c>
      <c r="AU658" s="4">
        <f>0.61365*EXP(17.502*J658/(240.97+J658))</f>
        <v>3.121784895759039</v>
      </c>
      <c r="AV658" s="4">
        <f>AU658*1000/AA658</f>
        <v>30.69307953786112</v>
      </c>
      <c r="AW658" s="4">
        <f>(AV658-U658)</f>
        <v>11.91165596913553</v>
      </c>
      <c r="AX658" s="4">
        <f>IF(D658,P658,(O658+P658)/2)</f>
        <v>23.74635601043701</v>
      </c>
      <c r="AY658" s="4">
        <f>0.61365*EXP(17.502*AX658/(240.97+AX658))</f>
        <v>2.949644724223845</v>
      </c>
      <c r="AZ658" s="4">
        <f>IF(AW658&lt;&gt;0,(1000-(AV658+U658)/2)/AW658*AP658,0)</f>
        <v>0.3623773721637039</v>
      </c>
      <c r="BA658" s="4">
        <f>U658*AA658/1000</f>
        <v>1.910253558799013</v>
      </c>
      <c r="BB658" s="4">
        <f>(AY658-BA658)</f>
        <v>1.039391165424831</v>
      </c>
      <c r="BC658" s="4">
        <f>1/(1.6/F658+1.37/N658)</f>
        <v>0.2307177199301693</v>
      </c>
      <c r="BD658" s="4">
        <f>G658*AA658*0.001</f>
        <v>8.763674763666014</v>
      </c>
      <c r="BE658" s="4">
        <f>G658/S658</f>
        <v>0.3771266968459191</v>
      </c>
      <c r="BF658" s="4">
        <f>(1-AP658*AA658/AU658/F658)*100</f>
        <v>65.28422537466827</v>
      </c>
      <c r="BG658" s="4">
        <f>(S658-E658/(N658/1.35))</f>
        <v>213.1973437677208</v>
      </c>
      <c r="BH658" s="4">
        <f>E658*BF658/100/BG658</f>
        <v>0.09840893889261755</v>
      </c>
    </row>
    <row r="659" ht="16" customHeight="1">
      <c r="A659" s="4">
        <v>613</v>
      </c>
      <c r="B659" t="s" s="2">
        <v>720</v>
      </c>
      <c r="C659" s="4">
        <v>3536.500030029565</v>
      </c>
      <c r="D659" s="4">
        <v>0</v>
      </c>
      <c r="E659" s="4">
        <f>(R659-S659*(1000-T659)/(1000-U659))*AO659</f>
        <v>19.07803393065993</v>
      </c>
      <c r="F659" s="4">
        <f>IF(AZ659&lt;&gt;0,1/(1/AZ659-1/N659),0)</f>
        <v>0.416098007295765</v>
      </c>
      <c r="G659" s="4">
        <f>((BC659-AP659/2)*S659-E659)/(BC659+AP659/2)</f>
        <v>156.3286192180296</v>
      </c>
      <c r="H659" s="4">
        <f>AP659*1000</f>
        <v>4.428961062143269</v>
      </c>
      <c r="I659" s="4">
        <f>(AU659-BA659)</f>
        <v>1.21051947512319</v>
      </c>
      <c r="J659" s="4">
        <f>(P659+AT659*D659)</f>
        <v>24.68603324890137</v>
      </c>
      <c r="K659" s="4">
        <v>6</v>
      </c>
      <c r="L659" s="4">
        <f>(K659*AI659+AJ659)</f>
        <v>1.420000016689301</v>
      </c>
      <c r="M659" s="4">
        <v>1</v>
      </c>
      <c r="N659" s="4">
        <f>L659*(M659+1)*(M659+1)/(M659*M659+1)</f>
        <v>2.840000033378601</v>
      </c>
      <c r="O659" s="4">
        <v>22.8320198059082</v>
      </c>
      <c r="P659" s="4">
        <v>24.68603324890137</v>
      </c>
      <c r="Q659" s="4">
        <v>22.63223266601562</v>
      </c>
      <c r="R659" s="4">
        <v>266.9221801757812</v>
      </c>
      <c r="S659" s="4">
        <v>242.7157592773438</v>
      </c>
      <c r="T659" s="4">
        <v>13.56031322479248</v>
      </c>
      <c r="U659" s="4">
        <v>18.78017234802246</v>
      </c>
      <c r="V659" s="4">
        <v>49.43501281738281</v>
      </c>
      <c r="W659" s="4">
        <v>68.46062469482422</v>
      </c>
      <c r="X659" s="4">
        <v>499.5289306640625</v>
      </c>
      <c r="Y659" s="4">
        <v>2000.904052734375</v>
      </c>
      <c r="Z659" s="4">
        <v>100.9046630859375</v>
      </c>
      <c r="AA659" s="4">
        <v>101.7096176147461</v>
      </c>
      <c r="AB659" s="4">
        <v>2.943556308746338</v>
      </c>
      <c r="AC659" s="4">
        <v>0.3443010747432709</v>
      </c>
      <c r="AD659" s="4">
        <v>0.2858885824680328</v>
      </c>
      <c r="AE659" s="4">
        <v>0.002205024240538478</v>
      </c>
      <c r="AF659" s="4">
        <v>0.3065468966960907</v>
      </c>
      <c r="AG659" s="4">
        <v>0.001316742040216923</v>
      </c>
      <c r="AH659" s="4">
        <v>0.6666666865348816</v>
      </c>
      <c r="AI659" s="4">
        <v>-0.2195652425289154</v>
      </c>
      <c r="AJ659" s="4">
        <v>2.737391471862793</v>
      </c>
      <c r="AK659" s="4">
        <v>1</v>
      </c>
      <c r="AL659" s="4">
        <v>0</v>
      </c>
      <c r="AM659" s="4">
        <v>0.1599999964237213</v>
      </c>
      <c r="AN659" s="4">
        <v>111115</v>
      </c>
      <c r="AO659" s="4">
        <f>X659*0.000001/(K659*0.0001)</f>
        <v>0.8325482177734373</v>
      </c>
      <c r="AP659" s="4">
        <f>(U659-T659)/(1000-U659)*AO659</f>
        <v>0.004428961062143269</v>
      </c>
      <c r="AQ659" s="4">
        <f>(P659+273.15)</f>
        <v>297.8360332489013</v>
      </c>
      <c r="AR659" s="4">
        <f>(O659+273.15)</f>
        <v>295.9820198059082</v>
      </c>
      <c r="AS659" s="4">
        <f>(Y659*AK659+Z659*AL659)*AM659</f>
        <v>320.1446412817095</v>
      </c>
      <c r="AT659" s="4">
        <f>((AS659+0.00000010773*(AR659^4-AQ659^4))-AP659*44100)/(L659*0.92*2*29.3+0.00000043092*AQ659^3)</f>
        <v>1.181670609414599</v>
      </c>
      <c r="AU659" s="4">
        <f>0.61365*EXP(17.502*J659/(240.97+J659))</f>
        <v>3.120643623379583</v>
      </c>
      <c r="AV659" s="4">
        <f>AU659*1000/AA659</f>
        <v>30.68189318339493</v>
      </c>
      <c r="AW659" s="4">
        <f>(AV659-U659)</f>
        <v>11.90172083537247</v>
      </c>
      <c r="AX659" s="4">
        <f>IF(D659,P659,(O659+P659)/2)</f>
        <v>23.75902652740479</v>
      </c>
      <c r="AY659" s="4">
        <f>0.61365*EXP(17.502*AX659/(240.97+AX659))</f>
        <v>2.951894804212098</v>
      </c>
      <c r="AZ659" s="4">
        <f>IF(AW659&lt;&gt;0,(1000-(AV659+U659)/2)/AW659*AP659,0)</f>
        <v>0.3629246846523079</v>
      </c>
      <c r="BA659" s="4">
        <f>U659*AA659/1000</f>
        <v>1.910124148256393</v>
      </c>
      <c r="BB659" s="4">
        <f>(AY659-BA659)</f>
        <v>1.041770655955706</v>
      </c>
      <c r="BC659" s="4">
        <f>1/(1.6/F659+1.37/N659)</f>
        <v>0.2310727027676298</v>
      </c>
      <c r="BD659" s="4">
        <f>G659*AA659*0.001</f>
        <v>15.90012408290704</v>
      </c>
      <c r="BE659" s="4">
        <f>G659/S659</f>
        <v>0.6440810423001736</v>
      </c>
      <c r="BF659" s="4">
        <f>(1-AP659*AA659/AU659/F659)*100</f>
        <v>65.30842058588861</v>
      </c>
      <c r="BG659" s="4">
        <f>(S659-E659/(N659/1.35))</f>
        <v>233.6469756492847</v>
      </c>
      <c r="BH659" s="4">
        <f>E659*BF659/100/BG659</f>
        <v>0.05332644518222365</v>
      </c>
    </row>
    <row r="660" ht="16" customHeight="1">
      <c r="A660" s="4">
        <v>614</v>
      </c>
      <c r="B660" t="s" s="2">
        <v>721</v>
      </c>
      <c r="C660" s="4">
        <v>3541.500029917806</v>
      </c>
      <c r="D660" s="4">
        <v>0</v>
      </c>
      <c r="E660" s="4">
        <f>(R660-S660*(1000-T660)/(1000-U660))*AO660</f>
        <v>13.64114937936032</v>
      </c>
      <c r="F660" s="4">
        <f>IF(AZ660&lt;&gt;0,1/(1/AZ660-1/N660),0)</f>
        <v>0.4156364186825903</v>
      </c>
      <c r="G660" s="4">
        <f>((BC660-AP660/2)*S660-E660)/(BC660+AP660/2)</f>
        <v>183.546439912432</v>
      </c>
      <c r="H660" s="4">
        <f>AP660*1000</f>
        <v>4.434218670376269</v>
      </c>
      <c r="I660" s="4">
        <f>(AU660-BA660)</f>
        <v>1.213113694657933</v>
      </c>
      <c r="J660" s="4">
        <f>(P660+AT660*D660)</f>
        <v>24.70072937011719</v>
      </c>
      <c r="K660" s="4">
        <v>6</v>
      </c>
      <c r="L660" s="4">
        <f>(K660*AI660+AJ660)</f>
        <v>1.420000016689301</v>
      </c>
      <c r="M660" s="4">
        <v>1</v>
      </c>
      <c r="N660" s="4">
        <f>L660*(M660+1)*(M660+1)/(M660*M660+1)</f>
        <v>2.840000033378601</v>
      </c>
      <c r="O660" s="4">
        <v>22.88138008117676</v>
      </c>
      <c r="P660" s="4">
        <v>24.70072937011719</v>
      </c>
      <c r="Q660" s="4">
        <v>22.74288177490234</v>
      </c>
      <c r="R660" s="4">
        <v>264.4709167480469</v>
      </c>
      <c r="S660" s="4">
        <v>246.7716217041016</v>
      </c>
      <c r="T660" s="4">
        <v>13.55551528930664</v>
      </c>
      <c r="U660" s="4">
        <v>18.78160858154297</v>
      </c>
      <c r="V660" s="4">
        <v>49.28169250488281</v>
      </c>
      <c r="W660" s="4">
        <v>68.27504730224609</v>
      </c>
      <c r="X660" s="4">
        <v>499.5245971679688</v>
      </c>
      <c r="Y660" s="4">
        <v>2001.064819335938</v>
      </c>
      <c r="Z660" s="4">
        <v>101.4715423583984</v>
      </c>
      <c r="AA660" s="4">
        <v>101.7096939086914</v>
      </c>
      <c r="AB660" s="4">
        <v>2.943556308746338</v>
      </c>
      <c r="AC660" s="4">
        <v>0.3443010747432709</v>
      </c>
      <c r="AD660" s="4">
        <v>0.2858885824680328</v>
      </c>
      <c r="AE660" s="4">
        <v>0.002205024240538478</v>
      </c>
      <c r="AF660" s="4">
        <v>0.3065468966960907</v>
      </c>
      <c r="AG660" s="4">
        <v>0.001316742040216923</v>
      </c>
      <c r="AH660" s="4">
        <v>0.6666666865348816</v>
      </c>
      <c r="AI660" s="4">
        <v>-0.2195652425289154</v>
      </c>
      <c r="AJ660" s="4">
        <v>2.737391471862793</v>
      </c>
      <c r="AK660" s="4">
        <v>1</v>
      </c>
      <c r="AL660" s="4">
        <v>0</v>
      </c>
      <c r="AM660" s="4">
        <v>0.1599999964237213</v>
      </c>
      <c r="AN660" s="4">
        <v>111115</v>
      </c>
      <c r="AO660" s="4">
        <f>X660*0.000001/(K660*0.0001)</f>
        <v>0.8325409952799477</v>
      </c>
      <c r="AP660" s="4">
        <f>(U660-T660)/(1000-U660)*AO660</f>
        <v>0.004434218670376269</v>
      </c>
      <c r="AQ660" s="4">
        <f>(P660+273.15)</f>
        <v>297.8507293701172</v>
      </c>
      <c r="AR660" s="4">
        <f>(O660+273.15)</f>
        <v>296.0313800811767</v>
      </c>
      <c r="AS660" s="4">
        <f>(Y660*AK660+Z660*AL660)*AM660</f>
        <v>320.1703639373845</v>
      </c>
      <c r="AT660" s="4">
        <f>((AS660+0.00000010773*(AR660^4-AQ660^4))-AP660*44100)/(L660*0.92*2*29.3+0.00000043092*AQ660^3)</f>
        <v>1.183674370818687</v>
      </c>
      <c r="AU660" s="4">
        <f>0.61365*EXP(17.502*J660/(240.97+J660))</f>
        <v>3.12338535459952</v>
      </c>
      <c r="AV660" s="4">
        <f>AU660*1000/AA660</f>
        <v>30.70882660804682</v>
      </c>
      <c r="AW660" s="4">
        <f>(AV660-U660)</f>
        <v>11.92721802650385</v>
      </c>
      <c r="AX660" s="4">
        <f>IF(D660,P660,(O660+P660)/2)</f>
        <v>23.79105472564697</v>
      </c>
      <c r="AY660" s="4">
        <f>0.61365*EXP(17.502*AX660/(240.97+AX660))</f>
        <v>2.957589190575352</v>
      </c>
      <c r="AZ660" s="4">
        <f>IF(AW660&lt;&gt;0,(1000-(AV660+U660)/2)/AW660*AP660,0)</f>
        <v>0.3625734815030054</v>
      </c>
      <c r="BA660" s="4">
        <f>U660*AA660/1000</f>
        <v>1.910271659941587</v>
      </c>
      <c r="BB660" s="4">
        <f>(AY660-BA660)</f>
        <v>1.047317530633764</v>
      </c>
      <c r="BC660" s="4">
        <f>1/(1.6/F660+1.37/N660)</f>
        <v>0.2308449126957425</v>
      </c>
      <c r="BD660" s="4">
        <f>G660*AA660*0.001</f>
        <v>18.66845222152348</v>
      </c>
      <c r="BE660" s="4">
        <f>G660/S660</f>
        <v>0.7437907107994718</v>
      </c>
      <c r="BF660" s="4">
        <f>(1-AP660*AA660/AU660/F660)*100</f>
        <v>65.2591620132485</v>
      </c>
      <c r="BG660" s="4">
        <f>(S660-E660/(N660/1.35))</f>
        <v>240.2872726035037</v>
      </c>
      <c r="BH660" s="4">
        <f>E660*BF660/100/BG660</f>
        <v>0.03704773739154833</v>
      </c>
    </row>
    <row r="661" ht="16" customHeight="1">
      <c r="A661" s="4">
        <v>615</v>
      </c>
      <c r="B661" t="s" s="2">
        <v>722</v>
      </c>
      <c r="C661" s="4">
        <v>3547.000029794872</v>
      </c>
      <c r="D661" s="4">
        <v>0</v>
      </c>
      <c r="E661" s="4">
        <f>(R661-S661*(1000-T661)/(1000-U661))*AO661</f>
        <v>12.5514664664444</v>
      </c>
      <c r="F661" s="4">
        <f>IF(AZ661&lt;&gt;0,1/(1/AZ661-1/N661),0)</f>
        <v>0.4145224652817849</v>
      </c>
      <c r="G661" s="4">
        <f>((BC661-AP661/2)*S661-E661)/(BC661+AP661/2)</f>
        <v>188.2683764795806</v>
      </c>
      <c r="H661" s="4">
        <f>AP661*1000</f>
        <v>4.441265496641357</v>
      </c>
      <c r="I661" s="4">
        <f>(AU661-BA661)</f>
        <v>1.217861616632329</v>
      </c>
      <c r="J661" s="4">
        <f>(P661+AT661*D661)</f>
        <v>24.72761726379395</v>
      </c>
      <c r="K661" s="4">
        <v>6</v>
      </c>
      <c r="L661" s="4">
        <f>(K661*AI661+AJ661)</f>
        <v>1.420000016689301</v>
      </c>
      <c r="M661" s="4">
        <v>1</v>
      </c>
      <c r="N661" s="4">
        <f>L661*(M661+1)*(M661+1)/(M661*M661+1)</f>
        <v>2.840000033378601</v>
      </c>
      <c r="O661" s="4">
        <v>22.93787384033203</v>
      </c>
      <c r="P661" s="4">
        <v>24.72761726379395</v>
      </c>
      <c r="Q661" s="4">
        <v>22.77554702758789</v>
      </c>
      <c r="R661" s="4">
        <v>263.3597412109375</v>
      </c>
      <c r="S661" s="4">
        <v>246.9668579101562</v>
      </c>
      <c r="T661" s="4">
        <v>13.55006885528564</v>
      </c>
      <c r="U661" s="4">
        <v>18.78423690795898</v>
      </c>
      <c r="V661" s="4">
        <v>49.09560394287109</v>
      </c>
      <c r="W661" s="4">
        <v>68.05326843261719</v>
      </c>
      <c r="X661" s="4">
        <v>499.5452575683594</v>
      </c>
      <c r="Y661" s="4">
        <v>2001.228515625</v>
      </c>
      <c r="Z661" s="4">
        <v>102.0458068847656</v>
      </c>
      <c r="AA661" s="4">
        <v>101.7100372314453</v>
      </c>
      <c r="AB661" s="4">
        <v>2.943556308746338</v>
      </c>
      <c r="AC661" s="4">
        <v>0.3443010747432709</v>
      </c>
      <c r="AD661" s="4">
        <v>0.2858885824680328</v>
      </c>
      <c r="AE661" s="4">
        <v>0.002205024240538478</v>
      </c>
      <c r="AF661" s="4">
        <v>0.3065468966960907</v>
      </c>
      <c r="AG661" s="4">
        <v>0.001316742040216923</v>
      </c>
      <c r="AH661" s="4">
        <v>0.6666666865348816</v>
      </c>
      <c r="AI661" s="4">
        <v>-0.2195652425289154</v>
      </c>
      <c r="AJ661" s="4">
        <v>2.737391471862793</v>
      </c>
      <c r="AK661" s="4">
        <v>1</v>
      </c>
      <c r="AL661" s="4">
        <v>0</v>
      </c>
      <c r="AM661" s="4">
        <v>0.1599999964237213</v>
      </c>
      <c r="AN661" s="4">
        <v>111125</v>
      </c>
      <c r="AO661" s="4">
        <f>X661*0.000001/(K661*0.0001)</f>
        <v>0.8325754292805988</v>
      </c>
      <c r="AP661" s="4">
        <f>(U661-T661)/(1000-U661)*AO661</f>
        <v>0.004441265496641357</v>
      </c>
      <c r="AQ661" s="4">
        <f>(P661+273.15)</f>
        <v>297.8776172637939</v>
      </c>
      <c r="AR661" s="4">
        <f>(O661+273.15)</f>
        <v>296.087873840332</v>
      </c>
      <c r="AS661" s="4">
        <f>(Y661*AK661+Z661*AL661)*AM661</f>
        <v>320.1965553430491</v>
      </c>
      <c r="AT661" s="4">
        <f>((AS661+0.00000010773*(AR661^4-AQ661^4))-AP661*44100)/(L661*0.92*2*29.3+0.00000043092*AQ661^3)</f>
        <v>1.184098596863042</v>
      </c>
      <c r="AU661" s="4">
        <f>0.61365*EXP(17.502*J661/(240.97+J661))</f>
        <v>3.128407051905126</v>
      </c>
      <c r="AV661" s="4">
        <f>AU661*1000/AA661</f>
        <v>30.75809563205949</v>
      </c>
      <c r="AW661" s="4">
        <f>(AV661-U661)</f>
        <v>11.97385872410051</v>
      </c>
      <c r="AX661" s="4">
        <f>IF(D661,P661,(O661+P661)/2)</f>
        <v>23.83274555206299</v>
      </c>
      <c r="AY661" s="4">
        <f>0.61365*EXP(17.502*AX661/(240.97+AX661))</f>
        <v>2.965015911901423</v>
      </c>
      <c r="AZ661" s="4">
        <f>IF(AW661&lt;&gt;0,(1000-(AV661+U661)/2)/AW661*AP661,0)</f>
        <v>0.3617255114140466</v>
      </c>
      <c r="BA661" s="4">
        <f>U661*AA661/1000</f>
        <v>1.910545435272798</v>
      </c>
      <c r="BB661" s="4">
        <f>(AY661-BA661)</f>
        <v>1.054470476628625</v>
      </c>
      <c r="BC661" s="4">
        <f>1/(1.6/F661+1.37/N661)</f>
        <v>0.2302949540039013</v>
      </c>
      <c r="BD661" s="4">
        <f>G661*AA661*0.001</f>
        <v>19.14878358124191</v>
      </c>
      <c r="BE661" s="4">
        <f>G661/S661</f>
        <v>0.7623224349725116</v>
      </c>
      <c r="BF661" s="4">
        <f>(1-AP661*AA661/AU661/F661)*100</f>
        <v>65.1663310100805</v>
      </c>
      <c r="BG661" s="4">
        <f>(S661-E661/(N661/1.35))</f>
        <v>241.0004918782721</v>
      </c>
      <c r="BH661" s="4">
        <f>E661*BF661/100/BG661</f>
        <v>0.03393906012554423</v>
      </c>
    </row>
    <row r="662" ht="16" customHeight="1">
      <c r="A662" s="4">
        <v>616</v>
      </c>
      <c r="B662" t="s" s="2">
        <v>723</v>
      </c>
      <c r="C662" s="4">
        <v>3552.000029683113</v>
      </c>
      <c r="D662" s="4">
        <v>0</v>
      </c>
      <c r="E662" s="4">
        <f>(R662-S662*(1000-T662)/(1000-U662))*AO662</f>
        <v>17.90355843008135</v>
      </c>
      <c r="F662" s="4">
        <f>IF(AZ662&lt;&gt;0,1/(1/AZ662-1/N662),0)</f>
        <v>0.4152085457641222</v>
      </c>
      <c r="G662" s="4">
        <f>((BC662-AP662/2)*S662-E662)/(BC662+AP662/2)</f>
        <v>166.2937366873728</v>
      </c>
      <c r="H662" s="4">
        <f>AP662*1000</f>
        <v>4.447449571745466</v>
      </c>
      <c r="I662" s="4">
        <f>(AU662-BA662)</f>
        <v>1.217805271749729</v>
      </c>
      <c r="J662" s="4">
        <f>(P662+AT662*D662)</f>
        <v>24.72778511047363</v>
      </c>
      <c r="K662" s="4">
        <v>6</v>
      </c>
      <c r="L662" s="4">
        <f>(K662*AI662+AJ662)</f>
        <v>1.420000016689301</v>
      </c>
      <c r="M662" s="4">
        <v>1</v>
      </c>
      <c r="N662" s="4">
        <f>L662*(M662+1)*(M662+1)/(M662*M662+1)</f>
        <v>2.840000033378601</v>
      </c>
      <c r="O662" s="4">
        <v>22.96915435791016</v>
      </c>
      <c r="P662" s="4">
        <v>24.72778511047363</v>
      </c>
      <c r="Q662" s="4">
        <v>22.74005699157715</v>
      </c>
      <c r="R662" s="4">
        <v>270.7433166503906</v>
      </c>
      <c r="S662" s="4">
        <v>247.9151306152344</v>
      </c>
      <c r="T662" s="4">
        <v>13.54352951049805</v>
      </c>
      <c r="U662" s="4">
        <v>18.78499221801758</v>
      </c>
      <c r="V662" s="4">
        <v>48.96978759765625</v>
      </c>
      <c r="W662" s="4">
        <v>67.91448211669922</v>
      </c>
      <c r="X662" s="4">
        <v>499.5442504882812</v>
      </c>
      <c r="Y662" s="4">
        <v>2001.040649414062</v>
      </c>
      <c r="Z662" s="4">
        <v>102.6656188964844</v>
      </c>
      <c r="AA662" s="4">
        <v>101.7106170654297</v>
      </c>
      <c r="AB662" s="4">
        <v>2.943556308746338</v>
      </c>
      <c r="AC662" s="4">
        <v>0.3443010747432709</v>
      </c>
      <c r="AD662" s="4">
        <v>0.2858885824680328</v>
      </c>
      <c r="AE662" s="4">
        <v>0.002205024240538478</v>
      </c>
      <c r="AF662" s="4">
        <v>0.3065468966960907</v>
      </c>
      <c r="AG662" s="4">
        <v>0.001316742040216923</v>
      </c>
      <c r="AH662" s="4">
        <v>0.6666666865348816</v>
      </c>
      <c r="AI662" s="4">
        <v>-0.2195652425289154</v>
      </c>
      <c r="AJ662" s="4">
        <v>2.737391471862793</v>
      </c>
      <c r="AK662" s="4">
        <v>1</v>
      </c>
      <c r="AL662" s="4">
        <v>0</v>
      </c>
      <c r="AM662" s="4">
        <v>0.1599999964237213</v>
      </c>
      <c r="AN662" s="4">
        <v>111115</v>
      </c>
      <c r="AO662" s="4">
        <f>X662*0.000001/(K662*0.0001)</f>
        <v>0.832573750813802</v>
      </c>
      <c r="AP662" s="4">
        <f>(U662-T662)/(1000-U662)*AO662</f>
        <v>0.004447449571745466</v>
      </c>
      <c r="AQ662" s="4">
        <f>(P662+273.15)</f>
        <v>297.8777851104736</v>
      </c>
      <c r="AR662" s="4">
        <f>(O662+273.15)</f>
        <v>296.1191543579101</v>
      </c>
      <c r="AS662" s="4">
        <f>(Y662*AK662+Z662*AL662)*AM662</f>
        <v>320.166496749971</v>
      </c>
      <c r="AT662" s="4">
        <f>((AS662+0.00000010773*(AR662^4-AQ662^4))-AP662*44100)/(L662*0.92*2*29.3+0.00000043092*AQ662^3)</f>
        <v>1.184612958336992</v>
      </c>
      <c r="AU662" s="4">
        <f>0.61365*EXP(17.502*J662/(240.97+J662))</f>
        <v>3.128438421813592</v>
      </c>
      <c r="AV662" s="4">
        <f>AU662*1000/AA662</f>
        <v>30.75822870881897</v>
      </c>
      <c r="AW662" s="4">
        <f>(AV662-U662)</f>
        <v>11.97323649080139</v>
      </c>
      <c r="AX662" s="4">
        <f>IF(D662,P662,(O662+P662)/2)</f>
        <v>23.84846973419189</v>
      </c>
      <c r="AY662" s="4">
        <f>0.61365*EXP(17.502*AX662/(240.97+AX662))</f>
        <v>2.967821218708035</v>
      </c>
      <c r="AZ662" s="4">
        <f>IF(AW662&lt;&gt;0,(1000-(AV662+U662)/2)/AW662*AP662,0)</f>
        <v>0.3622478422380339</v>
      </c>
      <c r="BA662" s="4">
        <f>U662*AA662/1000</f>
        <v>1.910633150063862</v>
      </c>
      <c r="BB662" s="4">
        <f>(AY662-BA662)</f>
        <v>1.057188068644172</v>
      </c>
      <c r="BC662" s="4">
        <f>1/(1.6/F662+1.37/N662)</f>
        <v>0.2306337107090818</v>
      </c>
      <c r="BD662" s="4">
        <f>G662*AA662*0.001</f>
        <v>16.91383857258877</v>
      </c>
      <c r="BE662" s="4">
        <f>G662/S662</f>
        <v>0.6707688081590373</v>
      </c>
      <c r="BF662" s="4">
        <f>(1-AP662*AA662/AU662/F662)*100</f>
        <v>65.17561728256725</v>
      </c>
      <c r="BG662" s="4">
        <f>(S662-E662/(N662/1.35))</f>
        <v>239.4046363911001</v>
      </c>
      <c r="BH662" s="4">
        <f>E662*BF662/100/BG662</f>
        <v>0.04874072155932739</v>
      </c>
    </row>
    <row r="663" ht="16" customHeight="1">
      <c r="A663" s="4">
        <v>617</v>
      </c>
      <c r="B663" t="s" s="2">
        <v>724</v>
      </c>
      <c r="C663" s="4">
        <v>3557.000029571354</v>
      </c>
      <c r="D663" s="4">
        <v>0</v>
      </c>
      <c r="E663" s="4">
        <f>(R663-S663*(1000-T663)/(1000-U663))*AO663</f>
        <v>35.55477006868681</v>
      </c>
      <c r="F663" s="4">
        <f>IF(AZ663&lt;&gt;0,1/(1/AZ663-1/N663),0)</f>
        <v>0.4163832834580936</v>
      </c>
      <c r="G663" s="4">
        <f>((BC663-AP663/2)*S663-E663)/(BC663+AP663/2)</f>
        <v>101.7290526596332</v>
      </c>
      <c r="H663" s="4">
        <f>AP663*1000</f>
        <v>4.452257348123402</v>
      </c>
      <c r="I663" s="4">
        <f>(AU663-BA663)</f>
        <v>1.216131898463149</v>
      </c>
      <c r="J663" s="4">
        <f>(P663+AT663*D663)</f>
        <v>24.71869659423828</v>
      </c>
      <c r="K663" s="4">
        <v>6</v>
      </c>
      <c r="L663" s="4">
        <f>(K663*AI663+AJ663)</f>
        <v>1.420000016689301</v>
      </c>
      <c r="M663" s="4">
        <v>1</v>
      </c>
      <c r="N663" s="4">
        <f>L663*(M663+1)*(M663+1)/(M663*M663+1)</f>
        <v>2.840000033378601</v>
      </c>
      <c r="O663" s="4">
        <v>22.98250961303711</v>
      </c>
      <c r="P663" s="4">
        <v>24.71869659423828</v>
      </c>
      <c r="Q663" s="4">
        <v>22.71703720092773</v>
      </c>
      <c r="R663" s="4">
        <v>303.0670166015625</v>
      </c>
      <c r="S663" s="4">
        <v>258.9765930175781</v>
      </c>
      <c r="T663" s="4">
        <v>13.53750801086426</v>
      </c>
      <c r="U663" s="4">
        <v>18.78474235534668</v>
      </c>
      <c r="V663" s="4">
        <v>48.89790344238281</v>
      </c>
      <c r="W663" s="4">
        <v>67.84461212158203</v>
      </c>
      <c r="X663" s="4">
        <v>499.5343322753906</v>
      </c>
      <c r="Y663" s="4">
        <v>2000.822875976562</v>
      </c>
      <c r="Z663" s="4">
        <v>103.2406768798828</v>
      </c>
      <c r="AA663" s="4">
        <v>101.7106475830078</v>
      </c>
      <c r="AB663" s="4">
        <v>2.943556308746338</v>
      </c>
      <c r="AC663" s="4">
        <v>0.3443010747432709</v>
      </c>
      <c r="AD663" s="4">
        <v>0.2858885824680328</v>
      </c>
      <c r="AE663" s="4">
        <v>0.002205024240538478</v>
      </c>
      <c r="AF663" s="4">
        <v>0.3065468966960907</v>
      </c>
      <c r="AG663" s="4">
        <v>0.001316742040216923</v>
      </c>
      <c r="AH663" s="4">
        <v>0.6666666865348816</v>
      </c>
      <c r="AI663" s="4">
        <v>-0.2195652425289154</v>
      </c>
      <c r="AJ663" s="4">
        <v>2.737391471862793</v>
      </c>
      <c r="AK663" s="4">
        <v>1</v>
      </c>
      <c r="AL663" s="4">
        <v>0</v>
      </c>
      <c r="AM663" s="4">
        <v>0.1599999964237213</v>
      </c>
      <c r="AN663" s="4">
        <v>111115</v>
      </c>
      <c r="AO663" s="4">
        <f>X663*0.000001/(K663*0.0001)</f>
        <v>0.8325572204589843</v>
      </c>
      <c r="AP663" s="4">
        <f>(U663-T663)/(1000-U663)*AO663</f>
        <v>0.004452257348123403</v>
      </c>
      <c r="AQ663" s="4">
        <f>(P663+273.15)</f>
        <v>297.8686965942383</v>
      </c>
      <c r="AR663" s="4">
        <f>(O663+273.15)</f>
        <v>296.1325096130371</v>
      </c>
      <c r="AS663" s="4">
        <f>(Y663*AK663+Z663*AL663)*AM663</f>
        <v>320.1316530007498</v>
      </c>
      <c r="AT663" s="4">
        <f>((AS663+0.00000010773*(AR663^4-AQ663^4))-AP663*44100)/(L663*0.92*2*29.3+0.00000043092*AQ663^3)</f>
        <v>1.184696221102419</v>
      </c>
      <c r="AU663" s="4">
        <f>0.61365*EXP(17.502*J663/(240.97+J663))</f>
        <v>3.126740208105415</v>
      </c>
      <c r="AV663" s="4">
        <f>AU663*1000/AA663</f>
        <v>30.7415229615329</v>
      </c>
      <c r="AW663" s="4">
        <f>(AV663-U663)</f>
        <v>11.95678060618622</v>
      </c>
      <c r="AX663" s="4">
        <f>IF(D663,P663,(O663+P663)/2)</f>
        <v>23.8506031036377</v>
      </c>
      <c r="AY663" s="4">
        <f>0.61365*EXP(17.502*AX663/(240.97+AX663))</f>
        <v>2.968202005855332</v>
      </c>
      <c r="AZ663" s="4">
        <f>IF(AW663&lt;&gt;0,(1000-(AV663+U663)/2)/AW663*AP663,0)</f>
        <v>0.3631416893721238</v>
      </c>
      <c r="BA663" s="4">
        <f>U663*AA663/1000</f>
        <v>1.910608309642266</v>
      </c>
      <c r="BB663" s="4">
        <f>(AY663-BA663)</f>
        <v>1.057593696213065</v>
      </c>
      <c r="BC663" s="4">
        <f>1/(1.6/F663+1.37/N663)</f>
        <v>0.231213455973067</v>
      </c>
      <c r="BD663" s="4">
        <f>G663*AA663*0.001</f>
        <v>10.34692782401719</v>
      </c>
      <c r="BE663" s="4">
        <f>G663/S663</f>
        <v>0.3928117652421517</v>
      </c>
      <c r="BF663" s="4">
        <f>(1-AP663*AA663/AU663/F663)*100</f>
        <v>65.21743585065884</v>
      </c>
      <c r="BG663" s="4">
        <f>(S663-E663/(N663/1.35))</f>
        <v>242.0755581483548</v>
      </c>
      <c r="BH663" s="4">
        <f>E663*BF663/100/BG663</f>
        <v>0.09578790002080456</v>
      </c>
    </row>
    <row r="664" ht="16" customHeight="1">
      <c r="A664" s="4">
        <v>618</v>
      </c>
      <c r="B664" t="s" s="2">
        <v>725</v>
      </c>
      <c r="C664" s="4">
        <v>3562.500029448420</v>
      </c>
      <c r="D664" s="4">
        <v>0</v>
      </c>
      <c r="E664" s="4">
        <f>(R664-S664*(1000-T664)/(1000-U664))*AO664</f>
        <v>53.83408832598738</v>
      </c>
      <c r="F664" s="4">
        <f>IF(AZ664&lt;&gt;0,1/(1/AZ664-1/N664),0)</f>
        <v>0.4170146504960084</v>
      </c>
      <c r="G664" s="4">
        <f>((BC664-AP664/2)*S664-E664)/(BC664+AP664/2)</f>
        <v>54.29649001842281</v>
      </c>
      <c r="H664" s="4">
        <f>AP664*1000</f>
        <v>4.455624570953022</v>
      </c>
      <c r="I664" s="4">
        <f>(AU664-BA664)</f>
        <v>1.215451000002453</v>
      </c>
      <c r="J664" s="4">
        <f>(P664+AT664*D664)</f>
        <v>24.7133960723877</v>
      </c>
      <c r="K664" s="4">
        <v>6</v>
      </c>
      <c r="L664" s="4">
        <f>(K664*AI664+AJ664)</f>
        <v>1.420000016689301</v>
      </c>
      <c r="M664" s="4">
        <v>1</v>
      </c>
      <c r="N664" s="4">
        <f>L664*(M664+1)*(M664+1)/(M664*M664+1)</f>
        <v>2.840000033378601</v>
      </c>
      <c r="O664" s="4">
        <v>22.9895191192627</v>
      </c>
      <c r="P664" s="4">
        <v>24.7133960723877</v>
      </c>
      <c r="Q664" s="4">
        <v>22.7175235748291</v>
      </c>
      <c r="R664" s="4">
        <v>356.3474731445312</v>
      </c>
      <c r="S664" s="4">
        <v>290.1303405761719</v>
      </c>
      <c r="T664" s="4">
        <v>13.53024578094482</v>
      </c>
      <c r="U664" s="4">
        <v>18.7817268371582</v>
      </c>
      <c r="V664" s="4">
        <v>48.84635925292969</v>
      </c>
      <c r="W664" s="4">
        <v>67.79997253417969</v>
      </c>
      <c r="X664" s="4">
        <v>499.5093994140625</v>
      </c>
      <c r="Y664" s="4">
        <v>2000.592407226562</v>
      </c>
      <c r="Z664" s="4">
        <v>103.8926239013672</v>
      </c>
      <c r="AA664" s="4">
        <v>101.7105178833008</v>
      </c>
      <c r="AB664" s="4">
        <v>2.943556308746338</v>
      </c>
      <c r="AC664" s="4">
        <v>0.3443010747432709</v>
      </c>
      <c r="AD664" s="4">
        <v>0.2858885824680328</v>
      </c>
      <c r="AE664" s="4">
        <v>0.002205024240538478</v>
      </c>
      <c r="AF664" s="4">
        <v>0.3065468966960907</v>
      </c>
      <c r="AG664" s="4">
        <v>0.001316742040216923</v>
      </c>
      <c r="AH664" s="4">
        <v>0.6666666865348816</v>
      </c>
      <c r="AI664" s="4">
        <v>-0.2195652425289154</v>
      </c>
      <c r="AJ664" s="4">
        <v>2.737391471862793</v>
      </c>
      <c r="AK664" s="4">
        <v>1</v>
      </c>
      <c r="AL664" s="4">
        <v>0</v>
      </c>
      <c r="AM664" s="4">
        <v>0.1599999964237213</v>
      </c>
      <c r="AN664" s="4">
        <v>111115</v>
      </c>
      <c r="AO664" s="4">
        <f>X664*0.000001/(K664*0.0001)</f>
        <v>0.832515665690104</v>
      </c>
      <c r="AP664" s="4">
        <f>(U664-T664)/(1000-U664)*AO664</f>
        <v>0.004455624570953022</v>
      </c>
      <c r="AQ664" s="4">
        <f>(P664+273.15)</f>
        <v>297.8633960723877</v>
      </c>
      <c r="AR664" s="4">
        <f>(O664+273.15)</f>
        <v>296.1395191192627</v>
      </c>
      <c r="AS664" s="4">
        <f>(Y664*AK664+Z664*AL664)*AM664</f>
        <v>320.094778001574</v>
      </c>
      <c r="AT664" s="4">
        <f>((AS664+0.00000010773*(AR664^4-AQ664^4))-AP664*44100)/(L664*0.92*2*29.3+0.00000043092*AQ664^3)</f>
        <v>1.184174956634716</v>
      </c>
      <c r="AU664" s="4">
        <f>0.61365*EXP(17.502*J664/(240.97+J664))</f>
        <v>3.125750163352503</v>
      </c>
      <c r="AV664" s="4">
        <f>AU664*1000/AA664</f>
        <v>30.73182821602465</v>
      </c>
      <c r="AW664" s="4">
        <f>(AV664-U664)</f>
        <v>11.95010137886645</v>
      </c>
      <c r="AX664" s="4">
        <f>IF(D664,P664,(O664+P664)/2)</f>
        <v>23.8514575958252</v>
      </c>
      <c r="AY664" s="4">
        <f>0.61365*EXP(17.502*AX664/(240.97+AX664))</f>
        <v>2.968354536963137</v>
      </c>
      <c r="AZ664" s="4">
        <f>IF(AW664&lt;&gt;0,(1000-(AV664+U664)/2)/AW664*AP664,0)</f>
        <v>0.3636218243631426</v>
      </c>
      <c r="BA664" s="4">
        <f>U664*AA664/1000</f>
        <v>1.91029916335005</v>
      </c>
      <c r="BB664" s="4">
        <f>(AY664-BA664)</f>
        <v>1.058055373613088</v>
      </c>
      <c r="BC664" s="4">
        <f>1/(1.6/F664+1.37/N664)</f>
        <v>0.2315248914500652</v>
      </c>
      <c r="BD664" s="4">
        <f>G664*AA664*0.001</f>
        <v>5.522524119019256</v>
      </c>
      <c r="BE664" s="4">
        <f>G664/S664</f>
        <v>0.1871451634827127</v>
      </c>
      <c r="BF664" s="4">
        <f>(1-AP664*AA664/AU664/F664)*100</f>
        <v>65.23286687573037</v>
      </c>
      <c r="BG664" s="4">
        <f>(S664-E664/(N664/1.35))</f>
        <v>264.5401932571861</v>
      </c>
      <c r="BH664" s="4">
        <f>E664*BF664/100/BG664</f>
        <v>0.1327492761650521</v>
      </c>
    </row>
    <row r="665" ht="16" customHeight="1">
      <c r="A665" s="4">
        <v>619</v>
      </c>
      <c r="B665" t="s" s="2">
        <v>726</v>
      </c>
      <c r="C665" s="4">
        <v>3567.500029336661</v>
      </c>
      <c r="D665" s="4">
        <v>0</v>
      </c>
      <c r="E665" s="4">
        <f>(R665-S665*(1000-T665)/(1000-U665))*AO665</f>
        <v>56.80129654776192</v>
      </c>
      <c r="F665" s="4">
        <f>IF(AZ665&lt;&gt;0,1/(1/AZ665-1/N665),0)</f>
        <v>0.417658051995358</v>
      </c>
      <c r="G665" s="4">
        <f>((BC665-AP665/2)*S665-E665)/(BC665+AP665/2)</f>
        <v>78.20356307026495</v>
      </c>
      <c r="H665" s="4">
        <f>AP665*1000</f>
        <v>4.457711104856251</v>
      </c>
      <c r="I665" s="4">
        <f>(AU665-BA665)</f>
        <v>1.214397492634765</v>
      </c>
      <c r="J665" s="4">
        <f>(P665+AT665*D665)</f>
        <v>24.70583724975586</v>
      </c>
      <c r="K665" s="4">
        <v>6</v>
      </c>
      <c r="L665" s="4">
        <f>(K665*AI665+AJ665)</f>
        <v>1.420000016689301</v>
      </c>
      <c r="M665" s="4">
        <v>1</v>
      </c>
      <c r="N665" s="4">
        <f>L665*(M665+1)*(M665+1)/(M665*M665+1)</f>
        <v>2.840000033378601</v>
      </c>
      <c r="O665" s="4">
        <v>22.99673843383789</v>
      </c>
      <c r="P665" s="4">
        <v>24.70583724975586</v>
      </c>
      <c r="Q665" s="4">
        <v>22.73027229309082</v>
      </c>
      <c r="R665" s="4">
        <v>397.0797119140625</v>
      </c>
      <c r="S665" s="4">
        <v>327.0998840332031</v>
      </c>
      <c r="T665" s="4">
        <v>13.52426052093506</v>
      </c>
      <c r="U665" s="4">
        <v>18.7782096862793</v>
      </c>
      <c r="V665" s="4">
        <v>48.80296325683594</v>
      </c>
      <c r="W665" s="4">
        <v>67.75807189941406</v>
      </c>
      <c r="X665" s="4">
        <v>499.5103454589844</v>
      </c>
      <c r="Y665" s="4">
        <v>2000.693847656250</v>
      </c>
      <c r="Z665" s="4">
        <v>104.5017471313477</v>
      </c>
      <c r="AA665" s="4">
        <v>101.7105102539062</v>
      </c>
      <c r="AB665" s="4">
        <v>2.943556308746338</v>
      </c>
      <c r="AC665" s="4">
        <v>0.3443010747432709</v>
      </c>
      <c r="AD665" s="4">
        <v>0.2858885824680328</v>
      </c>
      <c r="AE665" s="4">
        <v>0.002205024240538478</v>
      </c>
      <c r="AF665" s="4">
        <v>0.3065468966960907</v>
      </c>
      <c r="AG665" s="4">
        <v>0.001316742040216923</v>
      </c>
      <c r="AH665" s="4">
        <v>0.6666666865348816</v>
      </c>
      <c r="AI665" s="4">
        <v>-0.2195652425289154</v>
      </c>
      <c r="AJ665" s="4">
        <v>2.737391471862793</v>
      </c>
      <c r="AK665" s="4">
        <v>1</v>
      </c>
      <c r="AL665" s="4">
        <v>0</v>
      </c>
      <c r="AM665" s="4">
        <v>0.1599999964237213</v>
      </c>
      <c r="AN665" s="4">
        <v>111115</v>
      </c>
      <c r="AO665" s="4">
        <f>X665*0.000001/(K665*0.0001)</f>
        <v>0.8325172424316405</v>
      </c>
      <c r="AP665" s="4">
        <f>(U665-T665)/(1000-U665)*AO665</f>
        <v>0.004457711104856251</v>
      </c>
      <c r="AQ665" s="4">
        <f>(P665+273.15)</f>
        <v>297.8558372497558</v>
      </c>
      <c r="AR665" s="4">
        <f>(O665+273.15)</f>
        <v>296.1467384338379</v>
      </c>
      <c r="AS665" s="4">
        <f>(Y665*AK665+Z665*AL665)*AM665</f>
        <v>320.1110084699612</v>
      </c>
      <c r="AT665" s="4">
        <f>((AS665+0.00000010773*(AR665^4-AQ665^4))-AP665*44100)/(L665*0.92*2*29.3+0.00000043092*AQ665^3)</f>
        <v>1.185222407257228</v>
      </c>
      <c r="AU665" s="4">
        <f>0.61365*EXP(17.502*J665/(240.97+J665))</f>
        <v>3.124338781481077</v>
      </c>
      <c r="AV665" s="4">
        <f>AU665*1000/AA665</f>
        <v>30.7179540608104</v>
      </c>
      <c r="AW665" s="4">
        <f>(AV665-U665)</f>
        <v>11.9397443745311</v>
      </c>
      <c r="AX665" s="4">
        <f>IF(D665,P665,(O665+P665)/2)</f>
        <v>23.85128784179688</v>
      </c>
      <c r="AY665" s="4">
        <f>0.61365*EXP(17.502*AX665/(240.97+AX665))</f>
        <v>2.968324234478764</v>
      </c>
      <c r="AZ665" s="4">
        <f>IF(AW665&lt;&gt;0,(1000-(AV665+U665)/2)/AW665*AP665,0)</f>
        <v>0.3641109197227172</v>
      </c>
      <c r="BA665" s="4">
        <f>U665*AA665/1000</f>
        <v>1.909941288846312</v>
      </c>
      <c r="BB665" s="4">
        <f>(AY665-BA665)</f>
        <v>1.058382945632452</v>
      </c>
      <c r="BC665" s="4">
        <f>1/(1.6/F665+1.37/N665)</f>
        <v>0.2318421548498872</v>
      </c>
      <c r="BD665" s="4">
        <f>G665*AA665*0.001</f>
        <v>7.954124303550188</v>
      </c>
      <c r="BE665" s="4">
        <f>G665/S665</f>
        <v>0.239081598275121</v>
      </c>
      <c r="BF665" s="4">
        <f>(1-AP665*AA665/AU665/F665)*100</f>
        <v>65.25448331968249</v>
      </c>
      <c r="BG665" s="4">
        <f>(S665-E665/(N665/1.35))</f>
        <v>300.0992680338243</v>
      </c>
      <c r="BH665" s="4">
        <f>E665*BF665/100/BG665</f>
        <v>0.123510439808687</v>
      </c>
    </row>
    <row r="666" ht="16" customHeight="1">
      <c r="A666" s="4">
        <v>620</v>
      </c>
      <c r="B666" t="s" s="2">
        <v>727</v>
      </c>
      <c r="C666" s="4">
        <v>3572.500029224902</v>
      </c>
      <c r="D666" s="4">
        <v>0</v>
      </c>
      <c r="E666" s="4">
        <f>(R666-S666*(1000-T666)/(1000-U666))*AO666</f>
        <v>44.5632287106429</v>
      </c>
      <c r="F666" s="4">
        <f>IF(AZ666&lt;&gt;0,1/(1/AZ666-1/N666),0)</f>
        <v>0.419776994401065</v>
      </c>
      <c r="G666" s="4">
        <f>((BC666-AP666/2)*S666-E666)/(BC666+AP666/2)</f>
        <v>160.5108375833864</v>
      </c>
      <c r="H666" s="4">
        <f>AP666*1000</f>
        <v>4.462139370736606</v>
      </c>
      <c r="I666" s="4">
        <f>(AU666-BA666)</f>
        <v>1.210283721680224</v>
      </c>
      <c r="J666" s="4">
        <f>(P666+AT666*D666)</f>
        <v>24.6832275390625</v>
      </c>
      <c r="K666" s="4">
        <v>6</v>
      </c>
      <c r="L666" s="4">
        <f>(K666*AI666+AJ666)</f>
        <v>1.420000016689301</v>
      </c>
      <c r="M666" s="4">
        <v>1</v>
      </c>
      <c r="N666" s="4">
        <f>L666*(M666+1)*(M666+1)/(M666*M666+1)</f>
        <v>2.840000033378601</v>
      </c>
      <c r="O666" s="4">
        <v>23.01291656494141</v>
      </c>
      <c r="P666" s="4">
        <v>24.6832275390625</v>
      </c>
      <c r="Q666" s="4">
        <v>22.81593322753906</v>
      </c>
      <c r="R666" s="4">
        <v>412.2591552734375</v>
      </c>
      <c r="S666" s="4">
        <v>356.8188171386719</v>
      </c>
      <c r="T666" s="4">
        <v>13.51800537109375</v>
      </c>
      <c r="U666" s="4">
        <v>18.77713775634766</v>
      </c>
      <c r="V666" s="4">
        <v>48.7381591796875</v>
      </c>
      <c r="W666" s="4">
        <v>67.69371032714844</v>
      </c>
      <c r="X666" s="4">
        <v>499.5143127441406</v>
      </c>
      <c r="Y666" s="4">
        <v>2000.855224609375</v>
      </c>
      <c r="Z666" s="4">
        <v>105.1998062133789</v>
      </c>
      <c r="AA666" s="4">
        <v>101.7107467651367</v>
      </c>
      <c r="AB666" s="4">
        <v>2.943556308746338</v>
      </c>
      <c r="AC666" s="4">
        <v>0.3443010747432709</v>
      </c>
      <c r="AD666" s="4">
        <v>0.2858885824680328</v>
      </c>
      <c r="AE666" s="4">
        <v>0.002205024240538478</v>
      </c>
      <c r="AF666" s="4">
        <v>0.3065468966960907</v>
      </c>
      <c r="AG666" s="4">
        <v>0.001316742040216923</v>
      </c>
      <c r="AH666" s="4">
        <v>0.6666666865348816</v>
      </c>
      <c r="AI666" s="4">
        <v>-0.2195652425289154</v>
      </c>
      <c r="AJ666" s="4">
        <v>2.737391471862793</v>
      </c>
      <c r="AK666" s="4">
        <v>1</v>
      </c>
      <c r="AL666" s="4">
        <v>0</v>
      </c>
      <c r="AM666" s="4">
        <v>0.1599999964237213</v>
      </c>
      <c r="AN666" s="4">
        <v>111115</v>
      </c>
      <c r="AO666" s="4">
        <f>X666*0.000001/(K666*0.0001)</f>
        <v>0.8325238545735677</v>
      </c>
      <c r="AP666" s="4">
        <f>(U666-T666)/(1000-U666)*AO666</f>
        <v>0.004462139370736607</v>
      </c>
      <c r="AQ666" s="4">
        <f>(P666+273.15)</f>
        <v>297.8332275390625</v>
      </c>
      <c r="AR666" s="4">
        <f>(O666+273.15)</f>
        <v>296.1629165649414</v>
      </c>
      <c r="AS666" s="4">
        <f>(Y666*AK666+Z666*AL666)*AM666</f>
        <v>320.1368287818841</v>
      </c>
      <c r="AT666" s="4">
        <f>((AS666+0.00000010773*(AR666^4-AQ666^4))-AP666*44100)/(L666*0.92*2*29.3+0.00000043092*AQ666^3)</f>
        <v>1.188316831211186</v>
      </c>
      <c r="AU666" s="4">
        <f>0.61365*EXP(17.502*J666/(240.97+J666))</f>
        <v>3.120120424990188</v>
      </c>
      <c r="AV666" s="4">
        <f>AU666*1000/AA666</f>
        <v>30.67640858241804</v>
      </c>
      <c r="AW666" s="4">
        <f>(AV666-U666)</f>
        <v>11.89927082607038</v>
      </c>
      <c r="AX666" s="4">
        <f>IF(D666,P666,(O666+P666)/2)</f>
        <v>23.84807205200195</v>
      </c>
      <c r="AY666" s="4">
        <f>0.61365*EXP(17.502*AX666/(240.97+AX666))</f>
        <v>2.967750240758333</v>
      </c>
      <c r="AZ666" s="4">
        <f>IF(AW666&lt;&gt;0,(1000-(AV666+U666)/2)/AW666*AP666,0)</f>
        <v>0.365720313981909</v>
      </c>
      <c r="BA666" s="4">
        <f>U666*AA666/1000</f>
        <v>1.909836703309964</v>
      </c>
      <c r="BB666" s="4">
        <f>(AY666-BA666)</f>
        <v>1.057913537448369</v>
      </c>
      <c r="BC666" s="4">
        <f>1/(1.6/F666+1.37/N666)</f>
        <v>0.2328862398981602</v>
      </c>
      <c r="BD666" s="4">
        <f>G666*AA666*0.001</f>
        <v>16.3256771545038</v>
      </c>
      <c r="BE666" s="4">
        <f>G666/S666</f>
        <v>0.4498384890979739</v>
      </c>
      <c r="BF666" s="4">
        <f>(1-AP666*AA666/AU666/F666)*100</f>
        <v>65.34866400050075</v>
      </c>
      <c r="BG666" s="4">
        <f>(S666-E666/(N666/1.35))</f>
        <v>335.6355924723685</v>
      </c>
      <c r="BH666" s="4">
        <f>E666*BF666/100/BG666</f>
        <v>0.08676515617243473</v>
      </c>
    </row>
    <row r="667" ht="16" customHeight="1">
      <c r="A667" s="4">
        <v>621</v>
      </c>
      <c r="B667" t="s" s="2">
        <v>728</v>
      </c>
      <c r="C667" s="4">
        <v>3578.000029101968</v>
      </c>
      <c r="D667" s="4">
        <v>0</v>
      </c>
      <c r="E667" s="4">
        <f>(R667-S667*(1000-T667)/(1000-U667))*AO667</f>
        <v>32.17456631879244</v>
      </c>
      <c r="F667" s="4">
        <f>IF(AZ667&lt;&gt;0,1/(1/AZ667-1/N667),0)</f>
        <v>0.4208889718174647</v>
      </c>
      <c r="G667" s="4">
        <f>((BC667-AP667/2)*S667-E667)/(BC667+AP667/2)</f>
        <v>228.9729621200894</v>
      </c>
      <c r="H667" s="4">
        <f>AP667*1000</f>
        <v>4.469353612281698</v>
      </c>
      <c r="I667" s="4">
        <f>(AU667-BA667)</f>
        <v>1.209452899606714</v>
      </c>
      <c r="J667" s="4">
        <f>(P667+AT667*D667)</f>
        <v>24.680175781250</v>
      </c>
      <c r="K667" s="4">
        <v>6</v>
      </c>
      <c r="L667" s="4">
        <f>(K667*AI667+AJ667)</f>
        <v>1.420000016689301</v>
      </c>
      <c r="M667" s="4">
        <v>1</v>
      </c>
      <c r="N667" s="4">
        <f>L667*(M667+1)*(M667+1)/(M667*M667+1)</f>
        <v>2.840000033378601</v>
      </c>
      <c r="O667" s="4">
        <v>23.05727195739746</v>
      </c>
      <c r="P667" s="4">
        <v>24.680175781250</v>
      </c>
      <c r="Q667" s="4">
        <v>22.96951675415039</v>
      </c>
      <c r="R667" s="4">
        <v>413.210693359375</v>
      </c>
      <c r="S667" s="4">
        <v>372.563232421875</v>
      </c>
      <c r="T667" s="4">
        <v>13.51203155517578</v>
      </c>
      <c r="U667" s="4">
        <v>18.77969932556152</v>
      </c>
      <c r="V667" s="4">
        <v>48.59794235229492</v>
      </c>
      <c r="W667" s="4">
        <v>67.53630828857422</v>
      </c>
      <c r="X667" s="4">
        <v>499.5099182128906</v>
      </c>
      <c r="Y667" s="4">
        <v>2001.035644531250</v>
      </c>
      <c r="Z667" s="4">
        <v>105.9496612548828</v>
      </c>
      <c r="AA667" s="4">
        <v>101.7108154296875</v>
      </c>
      <c r="AB667" s="4">
        <v>2.943556308746338</v>
      </c>
      <c r="AC667" s="4">
        <v>0.3443010747432709</v>
      </c>
      <c r="AD667" s="4">
        <v>0.2858885824680328</v>
      </c>
      <c r="AE667" s="4">
        <v>0.002205024240538478</v>
      </c>
      <c r="AF667" s="4">
        <v>0.3065468966960907</v>
      </c>
      <c r="AG667" s="4">
        <v>0.001316742040216923</v>
      </c>
      <c r="AH667" s="4">
        <v>0.6666666865348816</v>
      </c>
      <c r="AI667" s="4">
        <v>-0.2195652425289154</v>
      </c>
      <c r="AJ667" s="4">
        <v>2.737391471862793</v>
      </c>
      <c r="AK667" s="4">
        <v>1</v>
      </c>
      <c r="AL667" s="4">
        <v>0</v>
      </c>
      <c r="AM667" s="4">
        <v>0.1599999964237213</v>
      </c>
      <c r="AN667" s="4">
        <v>111115</v>
      </c>
      <c r="AO667" s="4">
        <f>X667*0.000001/(K667*0.0001)</f>
        <v>0.8325165303548175</v>
      </c>
      <c r="AP667" s="4">
        <f>(U667-T667)/(1000-U667)*AO667</f>
        <v>0.004469353612281698</v>
      </c>
      <c r="AQ667" s="4">
        <f>(P667+273.15)</f>
        <v>297.830175781250</v>
      </c>
      <c r="AR667" s="4">
        <f>(O667+273.15)</f>
        <v>296.2072719573974</v>
      </c>
      <c r="AS667" s="4">
        <f>(Y667*AK667+Z667*AL667)*AM667</f>
        <v>320.1656959687389</v>
      </c>
      <c r="AT667" s="4">
        <f>((AS667+0.00000010773*(AR667^4-AQ667^4))-AP667*44100)/(L667*0.92*2*29.3+0.00000043092*AQ667^3)</f>
        <v>1.191074496957081</v>
      </c>
      <c r="AU667" s="4">
        <f>0.61365*EXP(17.502*J667/(240.97+J667))</f>
        <v>3.119551431533929</v>
      </c>
      <c r="AV667" s="4">
        <f>AU667*1000/AA667</f>
        <v>30.67079364524876</v>
      </c>
      <c r="AW667" s="4">
        <f>(AV667-U667)</f>
        <v>11.89109431968724</v>
      </c>
      <c r="AX667" s="4">
        <f>IF(D667,P667,(O667+P667)/2)</f>
        <v>23.86872386932373</v>
      </c>
      <c r="AY667" s="4">
        <f>0.61365*EXP(17.502*AX667/(240.97+AX667))</f>
        <v>2.971438121544429</v>
      </c>
      <c r="AZ667" s="4">
        <f>IF(AW667&lt;&gt;0,(1000-(AV667+U667)/2)/AW667*AP667,0)</f>
        <v>0.3665640541906192</v>
      </c>
      <c r="BA667" s="4">
        <f>U667*AA667/1000</f>
        <v>1.910098531927215</v>
      </c>
      <c r="BB667" s="4">
        <f>(AY667-BA667)</f>
        <v>1.061339589617214</v>
      </c>
      <c r="BC667" s="4">
        <f>1/(1.6/F667+1.37/N667)</f>
        <v>0.2334336806410536</v>
      </c>
      <c r="BD667" s="4">
        <f>G667*AA667*0.001</f>
        <v>23.28902668858523</v>
      </c>
      <c r="BE667" s="4">
        <f>G667/S667</f>
        <v>0.6145881885113397</v>
      </c>
      <c r="BF667" s="4">
        <f>(1-AP667*AA667/AU667/F667)*100</f>
        <v>65.37799963596802</v>
      </c>
      <c r="BG667" s="4">
        <f>(S667-E667/(N667/1.35))</f>
        <v>357.2689845275548</v>
      </c>
      <c r="BH667" s="4">
        <f>E667*BF667/100/BG667</f>
        <v>0.0588774530165018</v>
      </c>
    </row>
    <row r="668" ht="16" customHeight="1">
      <c r="A668" s="4">
        <v>622</v>
      </c>
      <c r="B668" t="s" s="2">
        <v>729</v>
      </c>
      <c r="C668" s="4">
        <v>3583.000028990209</v>
      </c>
      <c r="D668" s="4">
        <v>0</v>
      </c>
      <c r="E668" s="4">
        <f>(R668-S668*(1000-T668)/(1000-U668))*AO668</f>
        <v>25.83170825261395</v>
      </c>
      <c r="F668" s="4">
        <f>IF(AZ668&lt;&gt;0,1/(1/AZ668-1/N668),0)</f>
        <v>0.4200385090547331</v>
      </c>
      <c r="G668" s="4">
        <f>((BC668-AP668/2)*S668-E668)/(BC668+AP668/2)</f>
        <v>260.1391705209003</v>
      </c>
      <c r="H668" s="4">
        <f>AP668*1000</f>
        <v>4.476994901288058</v>
      </c>
      <c r="I668" s="4">
        <f>(AU668-BA668)</f>
        <v>1.213620662279935</v>
      </c>
      <c r="J668" s="4">
        <f>(P668+AT668*D668)</f>
        <v>24.70469093322754</v>
      </c>
      <c r="K668" s="4">
        <v>6</v>
      </c>
      <c r="L668" s="4">
        <f>(K668*AI668+AJ668)</f>
        <v>1.420000016689301</v>
      </c>
      <c r="M668" s="4">
        <v>1</v>
      </c>
      <c r="N668" s="4">
        <f>L668*(M668+1)*(M668+1)/(M668*M668+1)</f>
        <v>2.840000033378601</v>
      </c>
      <c r="O668" s="4">
        <v>23.11563110351562</v>
      </c>
      <c r="P668" s="4">
        <v>24.70469093322754</v>
      </c>
      <c r="Q668" s="4">
        <v>23.0805778503418</v>
      </c>
      <c r="R668" s="4">
        <v>410.1761474609375</v>
      </c>
      <c r="S668" s="4">
        <v>377.1196594238281</v>
      </c>
      <c r="T668" s="4">
        <v>13.50712490081787</v>
      </c>
      <c r="U668" s="4">
        <v>18.78377723693848</v>
      </c>
      <c r="V668" s="4">
        <v>48.4202995300293</v>
      </c>
      <c r="W668" s="4">
        <v>67.32735443115234</v>
      </c>
      <c r="X668" s="4">
        <v>499.5098876953125</v>
      </c>
      <c r="Y668" s="4">
        <v>2001.217041015625</v>
      </c>
      <c r="Z668" s="4">
        <v>106.4795150756836</v>
      </c>
      <c r="AA668" s="4">
        <v>101.7103271484375</v>
      </c>
      <c r="AB668" s="4">
        <v>2.943556308746338</v>
      </c>
      <c r="AC668" s="4">
        <v>0.3443010747432709</v>
      </c>
      <c r="AD668" s="4">
        <v>0.2858885824680328</v>
      </c>
      <c r="AE668" s="4">
        <v>0.002205024240538478</v>
      </c>
      <c r="AF668" s="4">
        <v>0.3065468966960907</v>
      </c>
      <c r="AG668" s="4">
        <v>0.001316742040216923</v>
      </c>
      <c r="AH668" s="4">
        <v>0.6666666865348816</v>
      </c>
      <c r="AI668" s="4">
        <v>-0.2195652425289154</v>
      </c>
      <c r="AJ668" s="4">
        <v>2.737391471862793</v>
      </c>
      <c r="AK668" s="4">
        <v>1</v>
      </c>
      <c r="AL668" s="4">
        <v>0</v>
      </c>
      <c r="AM668" s="4">
        <v>0.1599999964237213</v>
      </c>
      <c r="AN668" s="4">
        <v>111115</v>
      </c>
      <c r="AO668" s="4">
        <f>X668*0.000001/(K668*0.0001)</f>
        <v>0.8325164794921874</v>
      </c>
      <c r="AP668" s="4">
        <f>(U668-T668)/(1000-U668)*AO668</f>
        <v>0.004476994901288058</v>
      </c>
      <c r="AQ668" s="4">
        <f>(P668+273.15)</f>
        <v>297.8546909332275</v>
      </c>
      <c r="AR668" s="4">
        <f>(O668+273.15)</f>
        <v>296.2656311035156</v>
      </c>
      <c r="AS668" s="4">
        <f>(Y668*AK668+Z668*AL668)*AM668</f>
        <v>320.1947194055901</v>
      </c>
      <c r="AT668" s="4">
        <f>((AS668+0.00000010773*(AR668^4-AQ668^4))-AP668*44100)/(L668*0.92*2*29.3+0.00000043092*AQ668^3)</f>
        <v>1.191794722213713</v>
      </c>
      <c r="AU668" s="4">
        <f>0.61365*EXP(17.502*J668/(240.97+J668))</f>
        <v>3.124124790132321</v>
      </c>
      <c r="AV668" s="4">
        <f>AU668*1000/AA668</f>
        <v>30.71590543183416</v>
      </c>
      <c r="AW668" s="4">
        <f>(AV668-U668)</f>
        <v>11.93212819489568</v>
      </c>
      <c r="AX668" s="4">
        <f>IF(D668,P668,(O668+P668)/2)</f>
        <v>23.91016101837158</v>
      </c>
      <c r="AY668" s="4">
        <f>0.61365*EXP(17.502*AX668/(240.97+AX668))</f>
        <v>2.978849813619425</v>
      </c>
      <c r="AZ668" s="4">
        <f>IF(AW668&lt;&gt;0,(1000-(AV668+U668)/2)/AW668*AP668,0)</f>
        <v>0.3659187964217555</v>
      </c>
      <c r="BA668" s="4">
        <f>U668*AA668/1000</f>
        <v>1.910504127852386</v>
      </c>
      <c r="BB668" s="4">
        <f>(AY668-BA668)</f>
        <v>1.068345685767039</v>
      </c>
      <c r="BC668" s="4">
        <f>1/(1.6/F668+1.37/N668)</f>
        <v>0.2330150162174898</v>
      </c>
      <c r="BD668" s="4">
        <f>G668*AA668*0.001</f>
        <v>26.45884013780394</v>
      </c>
      <c r="BE668" s="4">
        <f>G668/S668</f>
        <v>0.6898053814493436</v>
      </c>
      <c r="BF668" s="4">
        <f>(1-AP668*AA668/AU668/F668)*100</f>
        <v>65.29962487584675</v>
      </c>
      <c r="BG668" s="4">
        <f>(S668-E668/(N668/1.35))</f>
        <v>364.8405024762338</v>
      </c>
      <c r="BH668" s="4">
        <f>E668*BF668/100/BG668</f>
        <v>0.0462339254372638</v>
      </c>
    </row>
    <row r="669" ht="16" customHeight="1">
      <c r="A669" s="4">
        <v>623</v>
      </c>
      <c r="B669" t="s" s="2">
        <v>730</v>
      </c>
      <c r="C669" s="4">
        <v>3588.000028878450</v>
      </c>
      <c r="D669" s="4">
        <v>0</v>
      </c>
      <c r="E669" s="4">
        <f>(R669-S669*(1000-T669)/(1000-U669))*AO669</f>
        <v>22.53603011090871</v>
      </c>
      <c r="F669" s="4">
        <f>IF(AZ669&lt;&gt;0,1/(1/AZ669-1/N669),0)</f>
        <v>0.4185493470114907</v>
      </c>
      <c r="G669" s="4">
        <f>((BC669-AP669/2)*S669-E669)/(BC669+AP669/2)</f>
        <v>273.4340498496487</v>
      </c>
      <c r="H669" s="4">
        <f>AP669*1000</f>
        <v>4.485117218596182</v>
      </c>
      <c r="I669" s="4">
        <f>(AU669-BA669)</f>
        <v>1.219546573501196</v>
      </c>
      <c r="J669" s="4">
        <f>(P669+AT669*D669)</f>
        <v>24.73877906799316</v>
      </c>
      <c r="K669" s="4">
        <v>6</v>
      </c>
      <c r="L669" s="4">
        <f>(K669*AI669+AJ669)</f>
        <v>1.420000016689301</v>
      </c>
      <c r="M669" s="4">
        <v>1</v>
      </c>
      <c r="N669" s="4">
        <f>L669*(M669+1)*(M669+1)/(M669*M669+1)</f>
        <v>2.840000033378601</v>
      </c>
      <c r="O669" s="4">
        <v>23.16915893554688</v>
      </c>
      <c r="P669" s="4">
        <v>24.73877906799316</v>
      </c>
      <c r="Q669" s="4">
        <v>23.08748817443848</v>
      </c>
      <c r="R669" s="4">
        <v>405.830810546875</v>
      </c>
      <c r="S669" s="4">
        <v>376.7314147949219</v>
      </c>
      <c r="T669" s="4">
        <v>13.50196552276611</v>
      </c>
      <c r="U669" s="4">
        <v>18.78816986083984</v>
      </c>
      <c r="V669" s="4">
        <v>48.24301910400391</v>
      </c>
      <c r="W669" s="4">
        <v>67.12259674072266</v>
      </c>
      <c r="X669" s="4">
        <v>499.5096435546875</v>
      </c>
      <c r="Y669" s="4">
        <v>2001.309692382812</v>
      </c>
      <c r="Z669" s="4">
        <v>106.9467544555664</v>
      </c>
      <c r="AA669" s="4">
        <v>101.7101287841797</v>
      </c>
      <c r="AB669" s="4">
        <v>2.943556308746338</v>
      </c>
      <c r="AC669" s="4">
        <v>0.3443010747432709</v>
      </c>
      <c r="AD669" s="4">
        <v>0.2858885824680328</v>
      </c>
      <c r="AE669" s="4">
        <v>0.002205024240538478</v>
      </c>
      <c r="AF669" s="4">
        <v>0.3065468966960907</v>
      </c>
      <c r="AG669" s="4">
        <v>0.001316742040216923</v>
      </c>
      <c r="AH669" s="4">
        <v>0.6666666865348816</v>
      </c>
      <c r="AI669" s="4">
        <v>-0.2195652425289154</v>
      </c>
      <c r="AJ669" s="4">
        <v>2.737391471862793</v>
      </c>
      <c r="AK669" s="4">
        <v>1</v>
      </c>
      <c r="AL669" s="4">
        <v>0</v>
      </c>
      <c r="AM669" s="4">
        <v>0.1599999964237213</v>
      </c>
      <c r="AN669" s="4">
        <v>111115</v>
      </c>
      <c r="AO669" s="4">
        <f>X669*0.000001/(K669*0.0001)</f>
        <v>0.8325160725911458</v>
      </c>
      <c r="AP669" s="4">
        <f>(U669-T669)/(1000-U669)*AO669</f>
        <v>0.004485117218596182</v>
      </c>
      <c r="AQ669" s="4">
        <f>(P669+273.15)</f>
        <v>297.8887790679931</v>
      </c>
      <c r="AR669" s="4">
        <f>(O669+273.15)</f>
        <v>296.3191589355469</v>
      </c>
      <c r="AS669" s="4">
        <f>(Y669*AK669+Z669*AL669)*AM669</f>
        <v>320.2095436240088</v>
      </c>
      <c r="AT669" s="4">
        <f>((AS669+0.00000010773*(AR669^4-AQ669^4))-AP669*44100)/(L669*0.92*2*29.3+0.00000043092*AQ669^3)</f>
        <v>1.190245165121514</v>
      </c>
      <c r="AU669" s="4">
        <f>0.61365*EXP(17.502*J669/(240.97+J669))</f>
        <v>3.13049374966626</v>
      </c>
      <c r="AV669" s="4">
        <f>AU669*1000/AA669</f>
        <v>30.77858407109978</v>
      </c>
      <c r="AW669" s="4">
        <f>(AV669-U669)</f>
        <v>11.99041421025993</v>
      </c>
      <c r="AX669" s="4">
        <f>IF(D669,P669,(O669+P669)/2)</f>
        <v>23.95396900177002</v>
      </c>
      <c r="AY669" s="4">
        <f>0.61365*EXP(17.502*AX669/(240.97+AX669))</f>
        <v>2.98670314083403</v>
      </c>
      <c r="AZ669" s="4">
        <f>IF(AW669&lt;&gt;0,(1000-(AV669+U669)/2)/AW669*AP669,0)</f>
        <v>0.3647881375180892</v>
      </c>
      <c r="BA669" s="4">
        <f>U669*AA669/1000</f>
        <v>1.910947176165064</v>
      </c>
      <c r="BB669" s="4">
        <f>(AY669-BA669)</f>
        <v>1.075755964668966</v>
      </c>
      <c r="BC669" s="4">
        <f>1/(1.6/F669+1.37/N669)</f>
        <v>0.2322814747871614</v>
      </c>
      <c r="BD669" s="4">
        <f>G669*AA669*0.001</f>
        <v>27.81101242418758</v>
      </c>
      <c r="BE669" s="4">
        <f>G669/S669</f>
        <v>0.7258063413652289</v>
      </c>
      <c r="BF669" s="4">
        <f>(1-AP669*AA669/AU669/F669)*100</f>
        <v>65.18403057352478</v>
      </c>
      <c r="BG669" s="4">
        <f>(S669-E669/(N669/1.35))</f>
        <v>366.0188653962751</v>
      </c>
      <c r="BH669" s="4">
        <f>E669*BF669/100/BG669</f>
        <v>0.04013425029786177</v>
      </c>
    </row>
    <row r="670" ht="29" customHeight="1">
      <c r="A670" t="s" s="2">
        <v>9</v>
      </c>
      <c r="B670" t="s" s="5">
        <v>731</v>
      </c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</row>
    <row r="671" ht="16" customHeight="1">
      <c r="A671" s="4">
        <v>624</v>
      </c>
      <c r="B671" t="s" s="2">
        <v>732</v>
      </c>
      <c r="C671" s="4">
        <v>3614.000032566488</v>
      </c>
      <c r="D671" s="4">
        <v>0</v>
      </c>
      <c r="E671" s="4">
        <f>(R671-S671*(1000-T671)/(1000-U671))*AO671</f>
        <v>20.79071709128527</v>
      </c>
      <c r="F671" s="4">
        <f>IF(AZ671&lt;&gt;0,1/(1/AZ671-1/N671),0)</f>
        <v>0.4125388700458847</v>
      </c>
      <c r="G671" s="4">
        <f>((BC671-AP671/2)*S671-E671)/(BC671+AP671/2)</f>
        <v>277.0754890052958</v>
      </c>
      <c r="H671" s="4">
        <f>AP671*1000</f>
        <v>4.432271955909938</v>
      </c>
      <c r="I671" s="4">
        <f>(AU671-BA671)</f>
        <v>1.220473729009931</v>
      </c>
      <c r="J671" s="4">
        <f>(P671+AT671*D671)</f>
        <v>24.74411964416504</v>
      </c>
      <c r="K671" s="4">
        <v>6</v>
      </c>
      <c r="L671" s="4">
        <f>(K671*AI671+AJ671)</f>
        <v>1.420000016689301</v>
      </c>
      <c r="M671" s="4">
        <v>1</v>
      </c>
      <c r="N671" s="4">
        <f>L671*(M671+1)*(M671+1)/(M671*M671+1)</f>
        <v>2.840000033378601</v>
      </c>
      <c r="O671" s="4">
        <v>23.20141792297363</v>
      </c>
      <c r="P671" s="4">
        <v>24.74411964416504</v>
      </c>
      <c r="Q671" s="4">
        <v>23.03969955444336</v>
      </c>
      <c r="R671" s="4">
        <v>400.9963989257812</v>
      </c>
      <c r="S671" s="4">
        <v>374.0324096679688</v>
      </c>
      <c r="T671" s="4">
        <v>13.56510066986084</v>
      </c>
      <c r="U671" s="4">
        <v>18.78888320922852</v>
      </c>
      <c r="V671" s="4">
        <v>48.73839569091797</v>
      </c>
      <c r="W671" s="4">
        <v>66.97888946533203</v>
      </c>
      <c r="X671" s="4">
        <v>499.5224609375</v>
      </c>
      <c r="Y671" s="4">
        <v>2001.057250976562</v>
      </c>
      <c r="Z671" s="4">
        <v>107.6085586547852</v>
      </c>
      <c r="AA671" s="4">
        <v>101.7100830078125</v>
      </c>
      <c r="AB671" s="4">
        <v>6.001156806945801</v>
      </c>
      <c r="AC671" s="4">
        <v>0.3020383417606354</v>
      </c>
      <c r="AD671" s="4">
        <v>0.1723738759756088</v>
      </c>
      <c r="AE671" s="4">
        <v>0.0007174802012741566</v>
      </c>
      <c r="AF671" s="4">
        <v>0.1749285459518433</v>
      </c>
      <c r="AG671" s="4">
        <v>0.0006018158746883273</v>
      </c>
      <c r="AH671" s="4">
        <v>0.6666666865348816</v>
      </c>
      <c r="AI671" s="4">
        <v>-0.2195652425289154</v>
      </c>
      <c r="AJ671" s="4">
        <v>2.737391471862793</v>
      </c>
      <c r="AK671" s="4">
        <v>1</v>
      </c>
      <c r="AL671" s="4">
        <v>0</v>
      </c>
      <c r="AM671" s="4">
        <v>0.1599999964237213</v>
      </c>
      <c r="AN671" s="4">
        <v>111115</v>
      </c>
      <c r="AO671" s="4">
        <f>X671*0.000001/(K671*0.0001)</f>
        <v>0.8325374348958332</v>
      </c>
      <c r="AP671" s="4">
        <f>(U671-T671)/(1000-U671)*AO671</f>
        <v>0.004432271955909938</v>
      </c>
      <c r="AQ671" s="4">
        <f>(P671+273.15)</f>
        <v>297.894119644165</v>
      </c>
      <c r="AR671" s="4">
        <f>(O671+273.15)</f>
        <v>296.3514179229736</v>
      </c>
      <c r="AS671" s="4">
        <f>(Y671*AK671+Z671*AL671)*AM671</f>
        <v>320.1691529999116</v>
      </c>
      <c r="AT671" s="4">
        <f>((AS671+0.00000010773*(AR671^4-AQ671^4))-AP671*44100)/(L671*0.92*2*29.3+0.00000043092*AQ671^3)</f>
        <v>1.219697831310164</v>
      </c>
      <c r="AU671" s="4">
        <f>0.61365*EXP(17.502*J671/(240.97+J671))</f>
        <v>3.131492599844658</v>
      </c>
      <c r="AV671" s="4">
        <f>AU671*1000/AA671</f>
        <v>30.78841848555097</v>
      </c>
      <c r="AW671" s="4">
        <f>(AV671-U671)</f>
        <v>11.99953527632245</v>
      </c>
      <c r="AX671" s="4">
        <f>IF(D671,P671,(O671+P671)/2)</f>
        <v>23.97276878356934</v>
      </c>
      <c r="AY671" s="4">
        <f>0.61365*EXP(17.502*AX671/(240.97+AX671))</f>
        <v>2.990078869383443</v>
      </c>
      <c r="AZ671" s="4">
        <f>IF(AW671&lt;&gt;0,(1000-(AV671+U671)/2)/AW671*AP671,0)</f>
        <v>0.3602141094966565</v>
      </c>
      <c r="BA671" s="4">
        <f>U671*AA671/1000</f>
        <v>1.911018870834727</v>
      </c>
      <c r="BB671" s="4">
        <f>(AY671-BA671)</f>
        <v>1.079059998548716</v>
      </c>
      <c r="BC671" s="4">
        <f>1/(1.6/F671+1.37/N671)</f>
        <v>0.2293148398186021</v>
      </c>
      <c r="BD671" s="4">
        <f>G671*AA671*0.001</f>
        <v>28.18137098615888</v>
      </c>
      <c r="BE671" s="4">
        <f>G671/S671</f>
        <v>0.7407793598722039</v>
      </c>
      <c r="BF671" s="4">
        <f>(1-AP671*AA671/AU671/F671)*100</f>
        <v>65.10412083946952</v>
      </c>
      <c r="BG671" s="4">
        <f>(S671-E671/(N671/1.35))</f>
        <v>364.1494984907303</v>
      </c>
      <c r="BH671" s="4">
        <f>E671*BF671/100/BG671</f>
        <v>0.03717048529409733</v>
      </c>
    </row>
    <row r="672" ht="16" customHeight="1">
      <c r="A672" s="4">
        <v>625</v>
      </c>
      <c r="B672" t="s" s="2">
        <v>733</v>
      </c>
      <c r="C672" s="4">
        <v>3619.000032454729</v>
      </c>
      <c r="D672" s="4">
        <v>0</v>
      </c>
      <c r="E672" s="4">
        <f>(R672-S672*(1000-T672)/(1000-U672))*AO672</f>
        <v>20.35132355953393</v>
      </c>
      <c r="F672" s="4">
        <f>IF(AZ672&lt;&gt;0,1/(1/AZ672-1/N672),0)</f>
        <v>0.3987113351372699</v>
      </c>
      <c r="G672" s="4">
        <f>((BC672-AP672/2)*S672-E672)/(BC672+AP672/2)</f>
        <v>275.2465924279642</v>
      </c>
      <c r="H672" s="4">
        <f>AP672*1000</f>
        <v>4.300986856170722</v>
      </c>
      <c r="I672" s="4">
        <f>(AU672-BA672)</f>
        <v>1.220211874997595</v>
      </c>
      <c r="J672" s="4">
        <f>(P672+AT672*D672)</f>
        <v>24.7350902557373</v>
      </c>
      <c r="K672" s="4">
        <v>6</v>
      </c>
      <c r="L672" s="4">
        <f>(K672*AI672+AJ672)</f>
        <v>1.420000016689301</v>
      </c>
      <c r="M672" s="4">
        <v>1</v>
      </c>
      <c r="N672" s="4">
        <f>L672*(M672+1)*(M672+1)/(M672*M672+1)</f>
        <v>2.840000033378601</v>
      </c>
      <c r="O672" s="4">
        <v>23.21950531005859</v>
      </c>
      <c r="P672" s="4">
        <v>24.7350902557373</v>
      </c>
      <c r="Q672" s="4">
        <v>23.02086639404297</v>
      </c>
      <c r="R672" s="4">
        <v>399.370849609375</v>
      </c>
      <c r="S672" s="4">
        <v>372.9990539550781</v>
      </c>
      <c r="T672" s="4">
        <v>13.70565414428711</v>
      </c>
      <c r="U672" s="4">
        <v>18.77476119995117</v>
      </c>
      <c r="V672" s="4">
        <v>49.19798278808594</v>
      </c>
      <c r="W672" s="4">
        <v>66.85030364990234</v>
      </c>
      <c r="X672" s="4">
        <v>499.5242919921875</v>
      </c>
      <c r="Y672" s="4">
        <v>2001.068725585938</v>
      </c>
      <c r="Z672" s="4">
        <v>109.0237350463867</v>
      </c>
      <c r="AA672" s="4">
        <v>101.7105941772461</v>
      </c>
      <c r="AB672" s="4">
        <v>6.001156806945801</v>
      </c>
      <c r="AC672" s="4">
        <v>0.3020383417606354</v>
      </c>
      <c r="AD672" s="4">
        <v>0.1723738759756088</v>
      </c>
      <c r="AE672" s="4">
        <v>0.0007174802012741566</v>
      </c>
      <c r="AF672" s="4">
        <v>0.1749285459518433</v>
      </c>
      <c r="AG672" s="4">
        <v>0.0006018158746883273</v>
      </c>
      <c r="AH672" s="4">
        <v>0.6666666865348816</v>
      </c>
      <c r="AI672" s="4">
        <v>-0.2195652425289154</v>
      </c>
      <c r="AJ672" s="4">
        <v>2.737391471862793</v>
      </c>
      <c r="AK672" s="4">
        <v>1</v>
      </c>
      <c r="AL672" s="4">
        <v>0</v>
      </c>
      <c r="AM672" s="4">
        <v>0.1599999964237213</v>
      </c>
      <c r="AN672" s="4">
        <v>111115</v>
      </c>
      <c r="AO672" s="4">
        <f>X672*0.000001/(K672*0.0001)</f>
        <v>0.8325404866536458</v>
      </c>
      <c r="AP672" s="4">
        <f>(U672-T672)/(1000-U672)*AO672</f>
        <v>0.004300986856170722</v>
      </c>
      <c r="AQ672" s="4">
        <f>(P672+273.15)</f>
        <v>297.8850902557373</v>
      </c>
      <c r="AR672" s="4">
        <f>(O672+273.15)</f>
        <v>296.3695053100586</v>
      </c>
      <c r="AS672" s="4">
        <f>(Y672*AK672+Z672*AL672)*AM672</f>
        <v>320.1709889373706</v>
      </c>
      <c r="AT672" s="4">
        <f>((AS672+0.00000010773*(AR672^4-AQ672^4))-AP672*44100)/(L672*0.92*2*29.3+0.00000043092*AQ672^3)</f>
        <v>1.289041916882038</v>
      </c>
      <c r="AU672" s="4">
        <f>0.61365*EXP(17.502*J672/(240.97+J672))</f>
        <v>3.129803992180535</v>
      </c>
      <c r="AV672" s="4">
        <f>AU672*1000/AA672</f>
        <v>30.77166166905267</v>
      </c>
      <c r="AW672" s="4">
        <f>(AV672-U672)</f>
        <v>11.99690046910149</v>
      </c>
      <c r="AX672" s="4">
        <f>IF(D672,P672,(O672+P672)/2)</f>
        <v>23.97729778289795</v>
      </c>
      <c r="AY672" s="4">
        <f>0.61365*EXP(17.502*AX672/(240.97+AX672))</f>
        <v>2.990892604542785</v>
      </c>
      <c r="AZ672" s="4">
        <f>IF(AW672&lt;&gt;0,(1000-(AV672+U672)/2)/AW672*AP672,0)</f>
        <v>0.3496267731993556</v>
      </c>
      <c r="BA672" s="4">
        <f>U672*AA672/1000</f>
        <v>1.90959211718294</v>
      </c>
      <c r="BB672" s="4">
        <f>(AY672-BA672)</f>
        <v>1.081300487359845</v>
      </c>
      <c r="BC672" s="4">
        <f>1/(1.6/F672+1.37/N672)</f>
        <v>0.2224534423190358</v>
      </c>
      <c r="BD672" s="4">
        <f>G672*AA672*0.001</f>
        <v>27.99549446111053</v>
      </c>
      <c r="BE672" s="4">
        <f>G672/S672</f>
        <v>0.7379283928723137</v>
      </c>
      <c r="BF672" s="4">
        <f>(1-AP672*AA672/AU672/F672)*100</f>
        <v>64.94430481320168</v>
      </c>
      <c r="BG672" s="4">
        <f>(S672-E672/(N672/1.35))</f>
        <v>363.325009418999</v>
      </c>
      <c r="BH672" s="4">
        <f>E672*BF672/100/BG672</f>
        <v>0.03637796810949039</v>
      </c>
    </row>
    <row r="673" ht="16" customHeight="1">
      <c r="A673" s="4">
        <v>626</v>
      </c>
      <c r="B673" t="s" s="2">
        <v>734</v>
      </c>
      <c r="C673" s="4">
        <v>3624.500032331795</v>
      </c>
      <c r="D673" s="4">
        <v>0</v>
      </c>
      <c r="E673" s="4">
        <f>(R673-S673*(1000-T673)/(1000-U673))*AO673</f>
        <v>20.20975872500481</v>
      </c>
      <c r="F673" s="4">
        <f>IF(AZ673&lt;&gt;0,1/(1/AZ673-1/N673),0)</f>
        <v>0.3981150205206285</v>
      </c>
      <c r="G673" s="4">
        <f>((BC673-AP673/2)*S673-E673)/(BC673+AP673/2)</f>
        <v>275.875586797593</v>
      </c>
      <c r="H673" s="4">
        <f>AP673*1000</f>
        <v>4.295425641704343</v>
      </c>
      <c r="I673" s="4">
        <f>(AU673-BA673)</f>
        <v>1.220260454010873</v>
      </c>
      <c r="J673" s="4">
        <f>(P673+AT673*D673)</f>
        <v>24.72587585449219</v>
      </c>
      <c r="K673" s="4">
        <v>6</v>
      </c>
      <c r="L673" s="4">
        <f>(K673*AI673+AJ673)</f>
        <v>1.420000016689301</v>
      </c>
      <c r="M673" s="4">
        <v>1</v>
      </c>
      <c r="N673" s="4">
        <f>L673*(M673+1)*(M673+1)/(M673*M673+1)</f>
        <v>2.840000033378601</v>
      </c>
      <c r="O673" s="4">
        <v>23.23226737976074</v>
      </c>
      <c r="P673" s="4">
        <v>24.72587585449219</v>
      </c>
      <c r="Q673" s="4">
        <v>23.02229690551758</v>
      </c>
      <c r="R673" s="4">
        <v>399.3201599121094</v>
      </c>
      <c r="S673" s="4">
        <v>373.1206665039062</v>
      </c>
      <c r="T673" s="4">
        <v>13.69472026824951</v>
      </c>
      <c r="U673" s="4">
        <v>18.75728607177734</v>
      </c>
      <c r="V673" s="4">
        <v>49.16008377075195</v>
      </c>
      <c r="W673" s="4">
        <v>66.73738098144531</v>
      </c>
      <c r="X673" s="4">
        <v>499.5318908691406</v>
      </c>
      <c r="Y673" s="4">
        <v>2001.188964843750</v>
      </c>
      <c r="Z673" s="4">
        <v>110.3770294189453</v>
      </c>
      <c r="AA673" s="4">
        <v>101.7109375</v>
      </c>
      <c r="AB673" s="4">
        <v>6.001156806945801</v>
      </c>
      <c r="AC673" s="4">
        <v>0.3020383417606354</v>
      </c>
      <c r="AD673" s="4">
        <v>0.1723738759756088</v>
      </c>
      <c r="AE673" s="4">
        <v>0.0007174802012741566</v>
      </c>
      <c r="AF673" s="4">
        <v>0.1749285459518433</v>
      </c>
      <c r="AG673" s="4">
        <v>0.0006018158746883273</v>
      </c>
      <c r="AH673" s="4">
        <v>0.6666666865348816</v>
      </c>
      <c r="AI673" s="4">
        <v>-0.2195652425289154</v>
      </c>
      <c r="AJ673" s="4">
        <v>2.737391471862793</v>
      </c>
      <c r="AK673" s="4">
        <v>1</v>
      </c>
      <c r="AL673" s="4">
        <v>0</v>
      </c>
      <c r="AM673" s="4">
        <v>0.1599999964237213</v>
      </c>
      <c r="AN673" s="4">
        <v>111115</v>
      </c>
      <c r="AO673" s="4">
        <f>X673*0.000001/(K673*0.0001)</f>
        <v>0.8325531514485676</v>
      </c>
      <c r="AP673" s="4">
        <f>(U673-T673)/(1000-U673)*AO673</f>
        <v>0.004295425641704343</v>
      </c>
      <c r="AQ673" s="4">
        <f>(P673+273.15)</f>
        <v>297.8758758544922</v>
      </c>
      <c r="AR673" s="4">
        <f>(O673+273.15)</f>
        <v>296.3822673797607</v>
      </c>
      <c r="AS673" s="4">
        <f>(Y673*AK673+Z673*AL673)*AM673</f>
        <v>320.1902272181906</v>
      </c>
      <c r="AT673" s="4">
        <f>((AS673+0.00000010773*(AR673^4-AQ673^4))-AP673*44100)/(L673*0.92*2*29.3+0.00000043092*AQ673^3)</f>
        <v>1.294886174868175</v>
      </c>
      <c r="AU673" s="4">
        <f>0.61365*EXP(17.502*J673/(240.97+J673))</f>
        <v>3.128081605327039</v>
      </c>
      <c r="AV673" s="4">
        <f>AU673*1000/AA673</f>
        <v>30.75462366401882</v>
      </c>
      <c r="AW673" s="4">
        <f>(AV673-U673)</f>
        <v>11.99733759224147</v>
      </c>
      <c r="AX673" s="4">
        <f>IF(D673,P673,(O673+P673)/2)</f>
        <v>23.97907161712646</v>
      </c>
      <c r="AY673" s="4">
        <f>0.61365*EXP(17.502*AX673/(240.97+AX673))</f>
        <v>2.991211365962458</v>
      </c>
      <c r="AZ673" s="4">
        <f>IF(AW673&lt;&gt;0,(1000-(AV673+U673)/2)/AW673*AP673,0)</f>
        <v>0.3491681588662579</v>
      </c>
      <c r="BA673" s="4">
        <f>U673*AA673/1000</f>
        <v>1.907821151316166</v>
      </c>
      <c r="BB673" s="4">
        <f>(AY673-BA673)</f>
        <v>1.083390214646292</v>
      </c>
      <c r="BC673" s="4">
        <f>1/(1.6/F673+1.37/N673)</f>
        <v>0.2221563945872618</v>
      </c>
      <c r="BD673" s="4">
        <f>G673*AA673*0.001</f>
        <v>28.05956456654581</v>
      </c>
      <c r="BE673" s="4">
        <f>G673/S673</f>
        <v>0.7393736438737436</v>
      </c>
      <c r="BF673" s="4">
        <f>(1-AP673*AA673/AU673/F673)*100</f>
        <v>64.91776730280287</v>
      </c>
      <c r="BG673" s="4">
        <f>(S673-E673/(N673/1.35))</f>
        <v>363.5139151102103</v>
      </c>
      <c r="BH673" s="4">
        <f>E673*BF673/100/BG673</f>
        <v>0.03609139456897786</v>
      </c>
    </row>
    <row r="674" ht="16" customHeight="1">
      <c r="A674" s="4">
        <v>627</v>
      </c>
      <c r="B674" t="s" s="2">
        <v>735</v>
      </c>
      <c r="C674" s="4">
        <v>3629.500032220036</v>
      </c>
      <c r="D674" s="4">
        <v>0</v>
      </c>
      <c r="E674" s="4">
        <f>(R674-S674*(1000-T674)/(1000-U674))*AO674</f>
        <v>20.25737166623113</v>
      </c>
      <c r="F674" s="4">
        <f>IF(AZ674&lt;&gt;0,1/(1/AZ674-1/N674),0)</f>
        <v>0.4086489234523584</v>
      </c>
      <c r="G674" s="4">
        <f>((BC674-AP674/2)*S674-E674)/(BC674+AP674/2)</f>
        <v>278.0942338005219</v>
      </c>
      <c r="H674" s="4">
        <f>AP674*1000</f>
        <v>4.38790861385975</v>
      </c>
      <c r="I674" s="4">
        <f>(AU674-BA674)</f>
        <v>1.218379721075698</v>
      </c>
      <c r="J674" s="4">
        <f>(P674+AT674*D674)</f>
        <v>24.70929718017578</v>
      </c>
      <c r="K674" s="4">
        <v>6</v>
      </c>
      <c r="L674" s="4">
        <f>(K674*AI674+AJ674)</f>
        <v>1.420000016689301</v>
      </c>
      <c r="M674" s="4">
        <v>1</v>
      </c>
      <c r="N674" s="4">
        <f>L674*(M674+1)*(M674+1)/(M674*M674+1)</f>
        <v>2.840000033378601</v>
      </c>
      <c r="O674" s="4">
        <v>23.24208831787109</v>
      </c>
      <c r="P674" s="4">
        <v>24.70929718017578</v>
      </c>
      <c r="Q674" s="4">
        <v>23.04181861877441</v>
      </c>
      <c r="R674" s="4">
        <v>399.7675170898438</v>
      </c>
      <c r="S674" s="4">
        <v>373.4673461914062</v>
      </c>
      <c r="T674" s="4">
        <v>13.57363319396973</v>
      </c>
      <c r="U674" s="4">
        <v>18.74530410766602</v>
      </c>
      <c r="V674" s="4">
        <v>48.48690414428711</v>
      </c>
      <c r="W674" s="4">
        <v>66.64591979980469</v>
      </c>
      <c r="X674" s="4">
        <v>499.527832031250</v>
      </c>
      <c r="Y674" s="4">
        <v>2001.212402343750</v>
      </c>
      <c r="Z674" s="4">
        <v>111.4438934326172</v>
      </c>
      <c r="AA674" s="4">
        <v>101.7110748291016</v>
      </c>
      <c r="AB674" s="4">
        <v>6.001156806945801</v>
      </c>
      <c r="AC674" s="4">
        <v>0.3020383417606354</v>
      </c>
      <c r="AD674" s="4">
        <v>0.1723738759756088</v>
      </c>
      <c r="AE674" s="4">
        <v>0.0007174802012741566</v>
      </c>
      <c r="AF674" s="4">
        <v>0.1749285459518433</v>
      </c>
      <c r="AG674" s="4">
        <v>0.0006018158746883273</v>
      </c>
      <c r="AH674" s="4">
        <v>0.6666666865348816</v>
      </c>
      <c r="AI674" s="4">
        <v>-0.2195652425289154</v>
      </c>
      <c r="AJ674" s="4">
        <v>2.737391471862793</v>
      </c>
      <c r="AK674" s="4">
        <v>1</v>
      </c>
      <c r="AL674" s="4">
        <v>0</v>
      </c>
      <c r="AM674" s="4">
        <v>0.1599999964237213</v>
      </c>
      <c r="AN674" s="4">
        <v>111115</v>
      </c>
      <c r="AO674" s="4">
        <f>X674*0.000001/(K674*0.0001)</f>
        <v>0.8325463867187498</v>
      </c>
      <c r="AP674" s="4">
        <f>(U674-T674)/(1000-U674)*AO674</f>
        <v>0.00438790861385975</v>
      </c>
      <c r="AQ674" s="4">
        <f>(P674+273.15)</f>
        <v>297.8592971801758</v>
      </c>
      <c r="AR674" s="4">
        <f>(O674+273.15)</f>
        <v>296.3920883178711</v>
      </c>
      <c r="AS674" s="4">
        <f>(Y674*AK674+Z674*AL674)*AM674</f>
        <v>320.1939772181067</v>
      </c>
      <c r="AT674" s="4">
        <f>((AS674+0.00000010773*(AR674^4-AQ674^4))-AP674*44100)/(L674*0.92*2*29.3+0.00000043092*AQ674^3)</f>
        <v>1.251979838457098</v>
      </c>
      <c r="AU674" s="4">
        <f>0.61365*EXP(17.502*J674/(240.97+J674))</f>
        <v>3.124984749864781</v>
      </c>
      <c r="AV674" s="4">
        <f>AU674*1000/AA674</f>
        <v>30.72413456563593</v>
      </c>
      <c r="AW674" s="4">
        <f>(AV674-U674)</f>
        <v>11.97883045796991</v>
      </c>
      <c r="AX674" s="4">
        <f>IF(D674,P674,(O674+P674)/2)</f>
        <v>23.97569274902344</v>
      </c>
      <c r="AY674" s="4">
        <f>0.61365*EXP(17.502*AX674/(240.97+AX674))</f>
        <v>2.990604202467545</v>
      </c>
      <c r="AZ674" s="4">
        <f>IF(AW674&lt;&gt;0,(1000-(AV674+U674)/2)/AW674*AP674,0)</f>
        <v>0.3572448028909072</v>
      </c>
      <c r="BA674" s="4">
        <f>U674*AA674/1000</f>
        <v>1.906605028789083</v>
      </c>
      <c r="BB674" s="4">
        <f>(AY674-BA674)</f>
        <v>1.083999173678462</v>
      </c>
      <c r="BC674" s="4">
        <f>1/(1.6/F674+1.37/N674)</f>
        <v>0.2273897480875044</v>
      </c>
      <c r="BD674" s="4">
        <f>G674*AA674*0.001</f>
        <v>28.28526342362655</v>
      </c>
      <c r="BE674" s="4">
        <f>G674/S674</f>
        <v>0.7446279752072231</v>
      </c>
      <c r="BF674" s="4">
        <f>(1-AP674*AA674/AU674/F674)*100</f>
        <v>65.0515791939409</v>
      </c>
      <c r="BG674" s="4">
        <f>(S674-E674/(N674/1.35))</f>
        <v>363.8379618857736</v>
      </c>
      <c r="BH674" s="4">
        <f>E674*BF674/100/BG674</f>
        <v>0.03621870599694713</v>
      </c>
    </row>
    <row r="675" ht="16" customHeight="1">
      <c r="A675" s="4">
        <v>628</v>
      </c>
      <c r="B675" t="s" s="2">
        <v>736</v>
      </c>
      <c r="C675" s="4">
        <v>3634.500032108277</v>
      </c>
      <c r="D675" s="4">
        <v>0</v>
      </c>
      <c r="E675" s="4">
        <f>(R675-S675*(1000-T675)/(1000-U675))*AO675</f>
        <v>20.99704544736267</v>
      </c>
      <c r="F675" s="4">
        <f>IF(AZ675&lt;&gt;0,1/(1/AZ675-1/N675),0)</f>
        <v>0.4202597709849539</v>
      </c>
      <c r="G675" s="4">
        <f>((BC675-AP675/2)*S675-E675)/(BC675+AP675/2)</f>
        <v>276.4891247456408</v>
      </c>
      <c r="H675" s="4">
        <f>AP675*1000</f>
        <v>4.486989962534267</v>
      </c>
      <c r="I675" s="4">
        <f>(AU675-BA675)</f>
        <v>1.215814306309934</v>
      </c>
      <c r="J675" s="4">
        <f>(P675+AT675*D675)</f>
        <v>24.6959400177002</v>
      </c>
      <c r="K675" s="4">
        <v>6</v>
      </c>
      <c r="L675" s="4">
        <f>(K675*AI675+AJ675)</f>
        <v>1.420000016689301</v>
      </c>
      <c r="M675" s="4">
        <v>1</v>
      </c>
      <c r="N675" s="4">
        <f>L675*(M675+1)*(M675+1)/(M675*M675+1)</f>
        <v>2.840000033378601</v>
      </c>
      <c r="O675" s="4">
        <v>23.25667381286621</v>
      </c>
      <c r="P675" s="4">
        <v>24.6959400177002</v>
      </c>
      <c r="Q675" s="4">
        <v>23.13488578796387</v>
      </c>
      <c r="R675" s="4">
        <v>400.0357360839844</v>
      </c>
      <c r="S675" s="4">
        <v>372.8058471679688</v>
      </c>
      <c r="T675" s="4">
        <v>13.45750141143799</v>
      </c>
      <c r="U675" s="4">
        <v>18.74602317810059</v>
      </c>
      <c r="V675" s="4">
        <v>47.87276077270508</v>
      </c>
      <c r="W675" s="4">
        <v>66.59325408935547</v>
      </c>
      <c r="X675" s="4">
        <v>499.5206909179688</v>
      </c>
      <c r="Y675" s="4">
        <v>2000.941528320312</v>
      </c>
      <c r="Z675" s="4">
        <v>111.9416580200195</v>
      </c>
      <c r="AA675" s="4">
        <v>101.7110290527344</v>
      </c>
      <c r="AB675" s="4">
        <v>6.001156806945801</v>
      </c>
      <c r="AC675" s="4">
        <v>0.3020383417606354</v>
      </c>
      <c r="AD675" s="4">
        <v>0.1723738759756088</v>
      </c>
      <c r="AE675" s="4">
        <v>0.0007174802012741566</v>
      </c>
      <c r="AF675" s="4">
        <v>0.1749285459518433</v>
      </c>
      <c r="AG675" s="4">
        <v>0.0006018158746883273</v>
      </c>
      <c r="AH675" s="4">
        <v>0.6666666865348816</v>
      </c>
      <c r="AI675" s="4">
        <v>-0.2195652425289154</v>
      </c>
      <c r="AJ675" s="4">
        <v>2.737391471862793</v>
      </c>
      <c r="AK675" s="4">
        <v>1</v>
      </c>
      <c r="AL675" s="4">
        <v>0</v>
      </c>
      <c r="AM675" s="4">
        <v>0.1599999964237213</v>
      </c>
      <c r="AN675" s="4">
        <v>111115</v>
      </c>
      <c r="AO675" s="4">
        <f>X675*0.000001/(K675*0.0001)</f>
        <v>0.8325344848632811</v>
      </c>
      <c r="AP675" s="4">
        <f>(U675-T675)/(1000-U675)*AO675</f>
        <v>0.004486989962534267</v>
      </c>
      <c r="AQ675" s="4">
        <f>(P675+273.15)</f>
        <v>297.8459400177002</v>
      </c>
      <c r="AR675" s="4">
        <f>(O675+273.15)</f>
        <v>296.4066738128662</v>
      </c>
      <c r="AS675" s="4">
        <f>(Y675*AK675+Z675*AL675)*AM675</f>
        <v>320.1506373753255</v>
      </c>
      <c r="AT675" s="4">
        <f>((AS675+0.00000010773*(AR675^4-AQ675^4))-AP675*44100)/(L675*0.92*2*29.3+0.00000043092*AQ675^3)</f>
        <v>1.205412832367482</v>
      </c>
      <c r="AU675" s="4">
        <f>0.61365*EXP(17.502*J675/(240.97+J675))</f>
        <v>3.122491614400955</v>
      </c>
      <c r="AV675" s="4">
        <f>AU675*1000/AA675</f>
        <v>30.69963644534585</v>
      </c>
      <c r="AW675" s="4">
        <f>(AV675-U675)</f>
        <v>11.95361326724526</v>
      </c>
      <c r="AX675" s="4">
        <f>IF(D675,P675,(O675+P675)/2)</f>
        <v>23.9763069152832</v>
      </c>
      <c r="AY675" s="4">
        <f>0.61365*EXP(17.502*AX675/(240.97+AX675))</f>
        <v>2.990714556658049</v>
      </c>
      <c r="AZ675" s="4">
        <f>IF(AW675&lt;&gt;0,(1000-(AV675+U675)/2)/AW675*AP675,0)</f>
        <v>0.3660867032828221</v>
      </c>
      <c r="BA675" s="4">
        <f>U675*AA675/1000</f>
        <v>1.906677308091021</v>
      </c>
      <c r="BB675" s="4">
        <f>(AY675-BA675)</f>
        <v>1.084037248567028</v>
      </c>
      <c r="BC675" s="4">
        <f>1/(1.6/F675+1.37/N675)</f>
        <v>0.2331239570191984</v>
      </c>
      <c r="BD675" s="4">
        <f>G675*AA675*0.001</f>
        <v>28.12199339976897</v>
      </c>
      <c r="BE675" s="4">
        <f>G675/S675</f>
        <v>0.7416437452523854</v>
      </c>
      <c r="BF675" s="4">
        <f>(1-AP675*AA675/AU675/F675)*100</f>
        <v>65.22204461282135</v>
      </c>
      <c r="BG675" s="4">
        <f>(S675-E675/(N675/1.35))</f>
        <v>362.8248573719166</v>
      </c>
      <c r="BH675" s="4">
        <f>E675*BF675/100/BG675</f>
        <v>0.03774466404603417</v>
      </c>
    </row>
    <row r="676" ht="16" customHeight="1">
      <c r="A676" s="4">
        <v>629</v>
      </c>
      <c r="B676" t="s" s="2">
        <v>737</v>
      </c>
      <c r="C676" s="4">
        <v>3640.000031985343</v>
      </c>
      <c r="D676" s="4">
        <v>0</v>
      </c>
      <c r="E676" s="4">
        <f>(R676-S676*(1000-T676)/(1000-U676))*AO676</f>
        <v>21.23820669907995</v>
      </c>
      <c r="F676" s="4">
        <f>IF(AZ676&lt;&gt;0,1/(1/AZ676-1/N676),0)</f>
        <v>0.4207784586950964</v>
      </c>
      <c r="G676" s="4">
        <f>((BC676-AP676/2)*S676-E676)/(BC676+AP676/2)</f>
        <v>275.0987938600817</v>
      </c>
      <c r="H676" s="4">
        <f>AP676*1000</f>
        <v>4.49516025957707</v>
      </c>
      <c r="I676" s="4">
        <f>(AU676-BA676)</f>
        <v>1.216712802190596</v>
      </c>
      <c r="J676" s="4">
        <f>(P676+AT676*D676)</f>
        <v>24.70230102539062</v>
      </c>
      <c r="K676" s="4">
        <v>6</v>
      </c>
      <c r="L676" s="4">
        <f>(K676*AI676+AJ676)</f>
        <v>1.420000016689301</v>
      </c>
      <c r="M676" s="4">
        <v>1</v>
      </c>
      <c r="N676" s="4">
        <f>L676*(M676+1)*(M676+1)/(M676*M676+1)</f>
        <v>2.840000033378601</v>
      </c>
      <c r="O676" s="4">
        <v>23.298583984375</v>
      </c>
      <c r="P676" s="4">
        <v>24.70230102539062</v>
      </c>
      <c r="Q676" s="4">
        <v>23.27253913879395</v>
      </c>
      <c r="R676" s="4">
        <v>399.8573608398438</v>
      </c>
      <c r="S676" s="4">
        <v>372.3369445800781</v>
      </c>
      <c r="T676" s="4">
        <v>13.45075225830078</v>
      </c>
      <c r="U676" s="4">
        <v>18.74883651733398</v>
      </c>
      <c r="V676" s="4">
        <v>47.69892883300781</v>
      </c>
      <c r="W676" s="4">
        <v>66.44680023193359</v>
      </c>
      <c r="X676" s="4">
        <v>499.5256042480469</v>
      </c>
      <c r="Y676" s="4">
        <v>2000.750122070312</v>
      </c>
      <c r="Z676" s="4">
        <v>112.5602569580078</v>
      </c>
      <c r="AA676" s="4">
        <v>101.7111587524414</v>
      </c>
      <c r="AB676" s="4">
        <v>6.001156806945801</v>
      </c>
      <c r="AC676" s="4">
        <v>0.3020383417606354</v>
      </c>
      <c r="AD676" s="4">
        <v>0.1723738759756088</v>
      </c>
      <c r="AE676" s="4">
        <v>0.0007174802012741566</v>
      </c>
      <c r="AF676" s="4">
        <v>0.1749285459518433</v>
      </c>
      <c r="AG676" s="4">
        <v>0.0006018158746883273</v>
      </c>
      <c r="AH676" s="4">
        <v>0.6666666865348816</v>
      </c>
      <c r="AI676" s="4">
        <v>-0.2195652425289154</v>
      </c>
      <c r="AJ676" s="4">
        <v>2.737391471862793</v>
      </c>
      <c r="AK676" s="4">
        <v>1</v>
      </c>
      <c r="AL676" s="4">
        <v>0</v>
      </c>
      <c r="AM676" s="4">
        <v>0.1599999964237213</v>
      </c>
      <c r="AN676" s="4">
        <v>111115</v>
      </c>
      <c r="AO676" s="4">
        <f>X676*0.000001/(K676*0.0001)</f>
        <v>0.8325426737467447</v>
      </c>
      <c r="AP676" s="4">
        <f>(U676-T676)/(1000-U676)*AO676</f>
        <v>0.004495160259577071</v>
      </c>
      <c r="AQ676" s="4">
        <f>(P676+273.15)</f>
        <v>297.8523010253906</v>
      </c>
      <c r="AR676" s="4">
        <f>(O676+273.15)</f>
        <v>296.448583984375</v>
      </c>
      <c r="AS676" s="4">
        <f>(Y676*AK676+Z676*AL676)*AM676</f>
        <v>320.120012376010</v>
      </c>
      <c r="AT676" s="4">
        <f>((AS676+0.00000010773*(AR676^4-AQ676^4))-AP676*44100)/(L676*0.92*2*29.3+0.00000043092*AQ676^3)</f>
        <v>1.205482900400735</v>
      </c>
      <c r="AU676" s="4">
        <f>0.61365*EXP(17.502*J676/(240.97+J676))</f>
        <v>3.123678689628723</v>
      </c>
      <c r="AV676" s="4">
        <f>AU676*1000/AA676</f>
        <v>30.71126834009985</v>
      </c>
      <c r="AW676" s="4">
        <f>(AV676-U676)</f>
        <v>11.96243182276586</v>
      </c>
      <c r="AX676" s="4">
        <f>IF(D676,P676,(O676+P676)/2)</f>
        <v>24.00044250488281</v>
      </c>
      <c r="AY676" s="4">
        <f>0.61365*EXP(17.502*AX676/(240.97+AX676))</f>
        <v>2.995054090941962</v>
      </c>
      <c r="AZ676" s="4">
        <f>IF(AW676&lt;&gt;0,(1000-(AV676+U676)/2)/AW676*AP676,0)</f>
        <v>0.3664802253952249</v>
      </c>
      <c r="BA676" s="4">
        <f>U676*AA676/1000</f>
        <v>1.906965887438127</v>
      </c>
      <c r="BB676" s="4">
        <f>(AY676-BA676)</f>
        <v>1.088088203503835</v>
      </c>
      <c r="BC676" s="4">
        <f>1/(1.6/F676+1.37/N676)</f>
        <v>0.2333792881917311</v>
      </c>
      <c r="BD676" s="4">
        <f>G676*AA676*0.001</f>
        <v>27.98061709490792</v>
      </c>
      <c r="BE676" s="4">
        <f>G676/S676</f>
        <v>0.7388436679855616</v>
      </c>
      <c r="BF676" s="4">
        <f>(1-AP676*AA676/AU676/F676)*100</f>
        <v>65.21484615324562</v>
      </c>
      <c r="BG676" s="4">
        <f>(S676-E676/(N676/1.35))</f>
        <v>362.2413182748739</v>
      </c>
      <c r="BH676" s="4">
        <f>E676*BF676/100/BG676</f>
        <v>0.03823546107460708</v>
      </c>
    </row>
    <row r="677" ht="16" customHeight="1">
      <c r="A677" s="4">
        <v>630</v>
      </c>
      <c r="B677" t="s" s="2">
        <v>738</v>
      </c>
      <c r="C677" s="4">
        <v>3645.000031873584</v>
      </c>
      <c r="D677" s="4">
        <v>0</v>
      </c>
      <c r="E677" s="4">
        <f>(R677-S677*(1000-T677)/(1000-U677))*AO677</f>
        <v>21.34710216383739</v>
      </c>
      <c r="F677" s="4">
        <f>IF(AZ677&lt;&gt;0,1/(1/AZ677-1/N677),0)</f>
        <v>0.4199419724468721</v>
      </c>
      <c r="G677" s="4">
        <f>((BC677-AP677/2)*S677-E677)/(BC677+AP677/2)</f>
        <v>274.2059691653828</v>
      </c>
      <c r="H677" s="4">
        <f>AP677*1000</f>
        <v>4.503201362983318</v>
      </c>
      <c r="I677" s="4">
        <f>(AU677-BA677)</f>
        <v>1.220972047275726</v>
      </c>
      <c r="J677" s="4">
        <f>(P677+AT677*D677)</f>
        <v>24.72711563110352</v>
      </c>
      <c r="K677" s="4">
        <v>6</v>
      </c>
      <c r="L677" s="4">
        <f>(K677*AI677+AJ677)</f>
        <v>1.420000016689301</v>
      </c>
      <c r="M677" s="4">
        <v>1</v>
      </c>
      <c r="N677" s="4">
        <f>L677*(M677+1)*(M677+1)/(M677*M677+1)</f>
        <v>2.840000033378601</v>
      </c>
      <c r="O677" s="4">
        <v>23.35053253173828</v>
      </c>
      <c r="P677" s="4">
        <v>24.72711563110352</v>
      </c>
      <c r="Q677" s="4">
        <v>23.35364532470703</v>
      </c>
      <c r="R677" s="4">
        <v>399.7373657226562</v>
      </c>
      <c r="S677" s="4">
        <v>372.0835266113281</v>
      </c>
      <c r="T677" s="4">
        <v>13.44492435455322</v>
      </c>
      <c r="U677" s="4">
        <v>18.75254249572754</v>
      </c>
      <c r="V677" s="4">
        <v>47.51775741577148</v>
      </c>
      <c r="W677" s="4">
        <v>66.26402282714844</v>
      </c>
      <c r="X677" s="4">
        <v>499.5184020996094</v>
      </c>
      <c r="Y677" s="4">
        <v>2000.863891601562</v>
      </c>
      <c r="Z677" s="4">
        <v>113.053092956543</v>
      </c>
      <c r="AA677" s="4">
        <v>101.7110748291016</v>
      </c>
      <c r="AB677" s="4">
        <v>6.001156806945801</v>
      </c>
      <c r="AC677" s="4">
        <v>0.3020383417606354</v>
      </c>
      <c r="AD677" s="4">
        <v>0.1723738759756088</v>
      </c>
      <c r="AE677" s="4">
        <v>0.0007174802012741566</v>
      </c>
      <c r="AF677" s="4">
        <v>0.1749285459518433</v>
      </c>
      <c r="AG677" s="4">
        <v>0.0006018158746883273</v>
      </c>
      <c r="AH677" s="4">
        <v>0.6666666865348816</v>
      </c>
      <c r="AI677" s="4">
        <v>-0.2195652425289154</v>
      </c>
      <c r="AJ677" s="4">
        <v>2.737391471862793</v>
      </c>
      <c r="AK677" s="4">
        <v>1</v>
      </c>
      <c r="AL677" s="4">
        <v>0</v>
      </c>
      <c r="AM677" s="4">
        <v>0.1599999964237213</v>
      </c>
      <c r="AN677" s="4">
        <v>111115</v>
      </c>
      <c r="AO677" s="4">
        <f>X677*0.000001/(K677*0.0001)</f>
        <v>0.8325306701660156</v>
      </c>
      <c r="AP677" s="4">
        <f>(U677-T677)/(1000-U677)*AO677</f>
        <v>0.004503201362983318</v>
      </c>
      <c r="AQ677" s="4">
        <f>(P677+273.15)</f>
        <v>297.8771156311035</v>
      </c>
      <c r="AR677" s="4">
        <f>(O677+273.15)</f>
        <v>296.5005325317383</v>
      </c>
      <c r="AS677" s="4">
        <f>(Y677*AK677+Z677*AL677)*AM677</f>
        <v>320.1382155006031</v>
      </c>
      <c r="AT677" s="4">
        <f>((AS677+0.00000010773*(AR677^4-AQ677^4))-AP677*44100)/(L677*0.92*2*29.3+0.00000043092*AQ677^3)</f>
        <v>1.205038539118961</v>
      </c>
      <c r="AU677" s="4">
        <f>0.61365*EXP(17.502*J677/(240.97+J677))</f>
        <v>3.128313300294577</v>
      </c>
      <c r="AV677" s="4">
        <f>AU677*1000/AA677</f>
        <v>30.75686011135834</v>
      </c>
      <c r="AW677" s="4">
        <f>(AV677-U677)</f>
        <v>12.0043176156308</v>
      </c>
      <c r="AX677" s="4">
        <f>IF(D677,P677,(O677+P677)/2)</f>
        <v>24.0388240814209</v>
      </c>
      <c r="AY677" s="4">
        <f>0.61365*EXP(17.502*AX677/(240.97+AX677))</f>
        <v>3.001966366501194</v>
      </c>
      <c r="AZ677" s="4">
        <f>IF(AW677&lt;&gt;0,(1000-(AV677+U677)/2)/AW677*AP677,0)</f>
        <v>0.3658455314956429</v>
      </c>
      <c r="BA677" s="4">
        <f>U677*AA677/1000</f>
        <v>1.907341253018851</v>
      </c>
      <c r="BB677" s="4">
        <f>(AY677-BA677)</f>
        <v>1.094625113482343</v>
      </c>
      <c r="BC677" s="4">
        <f>1/(1.6/F677+1.37/N677)</f>
        <v>0.2329674812896934</v>
      </c>
      <c r="BD677" s="4">
        <f>G677*AA677*0.001</f>
        <v>27.88978384836657</v>
      </c>
      <c r="BE677" s="4">
        <f>G677/S677</f>
        <v>0.7369473506732631</v>
      </c>
      <c r="BF677" s="4">
        <f>(1-AP677*AA677/AU677/F677)*100</f>
        <v>65.13496657072409</v>
      </c>
      <c r="BG677" s="4">
        <f>(S677-E677/(N677/1.35))</f>
        <v>361.936136617499</v>
      </c>
      <c r="BH677" s="4">
        <f>E677*BF677/100/BG677</f>
        <v>0.0384167991297544</v>
      </c>
    </row>
    <row r="678" ht="16" customHeight="1">
      <c r="A678" s="4">
        <v>631</v>
      </c>
      <c r="B678" t="s" s="2">
        <v>739</v>
      </c>
      <c r="C678" s="4">
        <v>3650.000031761825</v>
      </c>
      <c r="D678" s="4">
        <v>0</v>
      </c>
      <c r="E678" s="4">
        <f>(R678-S678*(1000-T678)/(1000-U678))*AO678</f>
        <v>21.44169658647887</v>
      </c>
      <c r="F678" s="4">
        <f>IF(AZ678&lt;&gt;0,1/(1/AZ678-1/N678),0)</f>
        <v>0.4196253897586014</v>
      </c>
      <c r="G678" s="4">
        <f>((BC678-AP678/2)*S678-E678)/(BC678+AP678/2)</f>
        <v>273.6341486438678</v>
      </c>
      <c r="H678" s="4">
        <f>AP678*1000</f>
        <v>4.509948770044597</v>
      </c>
      <c r="I678" s="4">
        <f>(AU678-BA678)</f>
        <v>1.223584303090212</v>
      </c>
      <c r="J678" s="4">
        <f>(P678+AT678*D678)</f>
        <v>24.74271011352539</v>
      </c>
      <c r="K678" s="4">
        <v>6</v>
      </c>
      <c r="L678" s="4">
        <f>(K678*AI678+AJ678)</f>
        <v>1.420000016689301</v>
      </c>
      <c r="M678" s="4">
        <v>1</v>
      </c>
      <c r="N678" s="4">
        <f>L678*(M678+1)*(M678+1)/(M678*M678+1)</f>
        <v>2.840000033378601</v>
      </c>
      <c r="O678" s="4">
        <v>23.39388275146484</v>
      </c>
      <c r="P678" s="4">
        <v>24.74271011352539</v>
      </c>
      <c r="Q678" s="4">
        <v>23.34148216247559</v>
      </c>
      <c r="R678" s="4">
        <v>399.7565612792969</v>
      </c>
      <c r="S678" s="4">
        <v>371.9864501953125</v>
      </c>
      <c r="T678" s="4">
        <v>13.43995571136475</v>
      </c>
      <c r="U678" s="4">
        <v>18.75554084777832</v>
      </c>
      <c r="V678" s="4">
        <v>47.36965942382812</v>
      </c>
      <c r="W678" s="4">
        <v>66.09523773193359</v>
      </c>
      <c r="X678" s="4">
        <v>499.5155334472656</v>
      </c>
      <c r="Y678" s="4">
        <v>2001.0419921875</v>
      </c>
      <c r="Z678" s="4">
        <v>113.5243530273438</v>
      </c>
      <c r="AA678" s="4">
        <v>101.7109909057617</v>
      </c>
      <c r="AB678" s="4">
        <v>6.001156806945801</v>
      </c>
      <c r="AC678" s="4">
        <v>0.3020383417606354</v>
      </c>
      <c r="AD678" s="4">
        <v>0.1723738759756088</v>
      </c>
      <c r="AE678" s="4">
        <v>0.0007174802012741566</v>
      </c>
      <c r="AF678" s="4">
        <v>0.1749285459518433</v>
      </c>
      <c r="AG678" s="4">
        <v>0.0006018158746883273</v>
      </c>
      <c r="AH678" s="4">
        <v>1</v>
      </c>
      <c r="AI678" s="4">
        <v>-0.2195652425289154</v>
      </c>
      <c r="AJ678" s="4">
        <v>2.737391471862793</v>
      </c>
      <c r="AK678" s="4">
        <v>1</v>
      </c>
      <c r="AL678" s="4">
        <v>0</v>
      </c>
      <c r="AM678" s="4">
        <v>0.1599999964237213</v>
      </c>
      <c r="AN678" s="4">
        <v>111115</v>
      </c>
      <c r="AO678" s="4">
        <f>X678*0.000001/(K678*0.0001)</f>
        <v>0.8325258890787759</v>
      </c>
      <c r="AP678" s="4">
        <f>(U678-T678)/(1000-U678)*AO678</f>
        <v>0.004509948770044596</v>
      </c>
      <c r="AQ678" s="4">
        <f>(P678+273.15)</f>
        <v>297.8927101135254</v>
      </c>
      <c r="AR678" s="4">
        <f>(O678+273.15)</f>
        <v>296.5438827514648</v>
      </c>
      <c r="AS678" s="4">
        <f>(Y678*AK678+Z678*AL678)*AM678</f>
        <v>320.1667115937162</v>
      </c>
      <c r="AT678" s="4">
        <f>((AS678+0.00000010773*(AR678^4-AQ678^4))-AP678*44100)/(L678*0.92*2*29.3+0.00000043092*AQ678^3)</f>
        <v>1.20547272895268</v>
      </c>
      <c r="AU678" s="4">
        <f>0.61365*EXP(17.502*J678/(240.97+J678))</f>
        <v>3.131228947691235</v>
      </c>
      <c r="AV678" s="4">
        <f>AU678*1000/AA678</f>
        <v>30.78555149061927</v>
      </c>
      <c r="AW678" s="4">
        <f>(AV678-U678)</f>
        <v>12.03001064284095</v>
      </c>
      <c r="AX678" s="4">
        <f>IF(D678,P678,(O678+P678)/2)</f>
        <v>24.06829643249512</v>
      </c>
      <c r="AY678" s="4">
        <f>0.61365*EXP(17.502*AX678/(240.97+AX678))</f>
        <v>3.007283611042908</v>
      </c>
      <c r="AZ678" s="4">
        <f>IF(AW678&lt;&gt;0,(1000-(AV678+U678)/2)/AW678*AP678,0)</f>
        <v>0.3656052356389952</v>
      </c>
      <c r="BA678" s="4">
        <f>U678*AA678/1000</f>
        <v>1.907644644601023</v>
      </c>
      <c r="BB678" s="4">
        <f>(AY678-BA678)</f>
        <v>1.099638966441885</v>
      </c>
      <c r="BC678" s="4">
        <f>1/(1.6/F678+1.37/N678)</f>
        <v>0.2328115777476449</v>
      </c>
      <c r="BD678" s="4">
        <f>G678*AA678*0.001</f>
        <v>27.83160040422229</v>
      </c>
      <c r="BE678" s="4">
        <f>G678/S678</f>
        <v>0.7356024621332188</v>
      </c>
      <c r="BF678" s="4">
        <f>(1-AP678*AA678/AU678/F678)*100</f>
        <v>65.08894983837858</v>
      </c>
      <c r="BG678" s="4">
        <f>(S678-E678/(N678/1.35))</f>
        <v>361.7940945433618</v>
      </c>
      <c r="BH678" s="4">
        <f>E678*BF678/100/BG678</f>
        <v>0.0385749113823578</v>
      </c>
    </row>
    <row r="679" ht="16" customHeight="1">
      <c r="A679" s="4">
        <v>632</v>
      </c>
      <c r="B679" t="s" s="2">
        <v>740</v>
      </c>
      <c r="C679" s="4">
        <v>3655.500031638891</v>
      </c>
      <c r="D679" s="4">
        <v>0</v>
      </c>
      <c r="E679" s="4">
        <f>(R679-S679*(1000-T679)/(1000-U679))*AO679</f>
        <v>21.50422770495374</v>
      </c>
      <c r="F679" s="4">
        <f>IF(AZ679&lt;&gt;0,1/(1/AZ679-1/N679),0)</f>
        <v>0.420394162509248</v>
      </c>
      <c r="G679" s="4">
        <f>((BC679-AP679/2)*S679-E679)/(BC679+AP679/2)</f>
        <v>273.4780676253155</v>
      </c>
      <c r="H679" s="4">
        <f>AP679*1000</f>
        <v>4.51570042618339</v>
      </c>
      <c r="I679" s="4">
        <f>(AU679-BA679)</f>
        <v>1.223194443295248</v>
      </c>
      <c r="J679" s="4">
        <f>(P679+AT679*D679)</f>
        <v>24.74155616760254</v>
      </c>
      <c r="K679" s="4">
        <v>6</v>
      </c>
      <c r="L679" s="4">
        <f>(K679*AI679+AJ679)</f>
        <v>1.420000016689301</v>
      </c>
      <c r="M679" s="4">
        <v>1</v>
      </c>
      <c r="N679" s="4">
        <f>L679*(M679+1)*(M679+1)/(M679*M679+1)</f>
        <v>2.840000033378601</v>
      </c>
      <c r="O679" s="4">
        <v>23.41646003723145</v>
      </c>
      <c r="P679" s="4">
        <v>24.74155616760254</v>
      </c>
      <c r="Q679" s="4">
        <v>23.30183029174805</v>
      </c>
      <c r="R679" s="4">
        <v>399.7931213378906</v>
      </c>
      <c r="S679" s="4">
        <v>371.9449157714844</v>
      </c>
      <c r="T679" s="4">
        <v>13.43475341796875</v>
      </c>
      <c r="U679" s="4">
        <v>18.75723075866699</v>
      </c>
      <c r="V679" s="4">
        <v>47.27416229248047</v>
      </c>
      <c r="W679" s="4">
        <v>65.99649047851562</v>
      </c>
      <c r="X679" s="4">
        <v>499.5040588378906</v>
      </c>
      <c r="Y679" s="4">
        <v>2001.152221679688</v>
      </c>
      <c r="Z679" s="4">
        <v>114.1847305297852</v>
      </c>
      <c r="AA679" s="4">
        <v>101.7111053466797</v>
      </c>
      <c r="AB679" s="4">
        <v>6.001156806945801</v>
      </c>
      <c r="AC679" s="4">
        <v>0.3020383417606354</v>
      </c>
      <c r="AD679" s="4">
        <v>0.1723738759756088</v>
      </c>
      <c r="AE679" s="4">
        <v>0.0007174802012741566</v>
      </c>
      <c r="AF679" s="4">
        <v>0.1749285459518433</v>
      </c>
      <c r="AG679" s="4">
        <v>0.0006018158746883273</v>
      </c>
      <c r="AH679" s="4">
        <v>1</v>
      </c>
      <c r="AI679" s="4">
        <v>-0.2195652425289154</v>
      </c>
      <c r="AJ679" s="4">
        <v>2.737391471862793</v>
      </c>
      <c r="AK679" s="4">
        <v>1</v>
      </c>
      <c r="AL679" s="4">
        <v>0</v>
      </c>
      <c r="AM679" s="4">
        <v>0.1599999964237213</v>
      </c>
      <c r="AN679" s="4">
        <v>111115</v>
      </c>
      <c r="AO679" s="4">
        <f>X679*0.000001/(K679*0.0001)</f>
        <v>0.8325067647298177</v>
      </c>
      <c r="AP679" s="4">
        <f>(U679-T679)/(1000-U679)*AO679</f>
        <v>0.00451570042618339</v>
      </c>
      <c r="AQ679" s="4">
        <f>(P679+273.15)</f>
        <v>297.8915561676025</v>
      </c>
      <c r="AR679" s="4">
        <f>(O679+273.15)</f>
        <v>296.5664600372314</v>
      </c>
      <c r="AS679" s="4">
        <f>(Y679*AK679+Z679*AL679)*AM679</f>
        <v>320.184348312072</v>
      </c>
      <c r="AT679" s="4">
        <f>((AS679+0.00000010773*(AR679^4-AQ679^4))-AP679*44100)/(L679*0.92*2*29.3+0.00000043092*AQ679^3)</f>
        <v>1.205825567677142</v>
      </c>
      <c r="AU679" s="4">
        <f>0.61365*EXP(17.502*J679/(240.97+J679))</f>
        <v>3.131013117002007</v>
      </c>
      <c r="AV679" s="4">
        <f>AU679*1000/AA679</f>
        <v>30.78339485477057</v>
      </c>
      <c r="AW679" s="4">
        <f>(AV679-U679)</f>
        <v>12.02616409610358</v>
      </c>
      <c r="AX679" s="4">
        <f>IF(D679,P679,(O679+P679)/2)</f>
        <v>24.07900810241699</v>
      </c>
      <c r="AY679" s="4">
        <f>0.61365*EXP(17.502*AX679/(240.97+AX679))</f>
        <v>3.009218192695197</v>
      </c>
      <c r="AZ679" s="4">
        <f>IF(AW679&lt;&gt;0,(1000-(AV679+U679)/2)/AW679*AP679,0)</f>
        <v>0.3661886765300516</v>
      </c>
      <c r="BA679" s="4">
        <f>U679*AA679/1000</f>
        <v>1.907818673706759</v>
      </c>
      <c r="BB679" s="4">
        <f>(AY679-BA679)</f>
        <v>1.101399518988438</v>
      </c>
      <c r="BC679" s="4">
        <f>1/(1.6/F679+1.37/N679)</f>
        <v>0.2331901199017291</v>
      </c>
      <c r="BD679" s="4">
        <f>G679*AA679*0.001</f>
        <v>27.81575654624486</v>
      </c>
      <c r="BE679" s="4">
        <f>G679/S679</f>
        <v>0.7352649707768422</v>
      </c>
      <c r="BF679" s="4">
        <f>(1-AP679*AA679/AU679/F679)*100</f>
        <v>65.10590549111512</v>
      </c>
      <c r="BG679" s="4">
        <f>(S679-E679/(N679/1.35))</f>
        <v>361.7228358206081</v>
      </c>
      <c r="BH679" s="4">
        <f>E679*BF679/100/BG679</f>
        <v>0.03870511004487635</v>
      </c>
    </row>
    <row r="680" ht="16" customHeight="1">
      <c r="A680" s="4">
        <v>633</v>
      </c>
      <c r="B680" t="s" s="2">
        <v>741</v>
      </c>
      <c r="C680" s="4">
        <v>3660.500031527132</v>
      </c>
      <c r="D680" s="4">
        <v>0</v>
      </c>
      <c r="E680" s="4">
        <f>(R680-S680*(1000-T680)/(1000-U680))*AO680</f>
        <v>21.57426334321097</v>
      </c>
      <c r="F680" s="4">
        <f>IF(AZ680&lt;&gt;0,1/(1/AZ680-1/N680),0)</f>
        <v>0.4211234532386145</v>
      </c>
      <c r="G680" s="4">
        <f>((BC680-AP680/2)*S680-E680)/(BC680+AP680/2)</f>
        <v>273.2769744713452</v>
      </c>
      <c r="H680" s="4">
        <f>AP680*1000</f>
        <v>4.51955932146585</v>
      </c>
      <c r="I680" s="4">
        <f>(AU680-BA680)</f>
        <v>1.222400215825983</v>
      </c>
      <c r="J680" s="4">
        <f>(P680+AT680*D680)</f>
        <v>24.73760032653809</v>
      </c>
      <c r="K680" s="4">
        <v>6</v>
      </c>
      <c r="L680" s="4">
        <f>(K680*AI680+AJ680)</f>
        <v>1.420000016689301</v>
      </c>
      <c r="M680" s="4">
        <v>1</v>
      </c>
      <c r="N680" s="4">
        <f>L680*(M680+1)*(M680+1)/(M680*M680+1)</f>
        <v>2.840000033378601</v>
      </c>
      <c r="O680" s="4">
        <v>23.42382049560547</v>
      </c>
      <c r="P680" s="4">
        <v>24.73760032653809</v>
      </c>
      <c r="Q680" s="4">
        <v>23.29321670532227</v>
      </c>
      <c r="R680" s="4">
        <v>399.8291625976562</v>
      </c>
      <c r="S680" s="4">
        <v>371.895263671875</v>
      </c>
      <c r="T680" s="4">
        <v>13.43067646026611</v>
      </c>
      <c r="U680" s="4">
        <v>18.75772094726562</v>
      </c>
      <c r="V680" s="4">
        <v>47.23064804077148</v>
      </c>
      <c r="W680" s="4">
        <v>65.95880889892578</v>
      </c>
      <c r="X680" s="4">
        <v>499.5020446777344</v>
      </c>
      <c r="Y680" s="4">
        <v>2001.202270507812</v>
      </c>
      <c r="Z680" s="4">
        <v>114.8109588623047</v>
      </c>
      <c r="AA680" s="4">
        <v>101.7113494873047</v>
      </c>
      <c r="AB680" s="4">
        <v>6.001156806945801</v>
      </c>
      <c r="AC680" s="4">
        <v>0.3020383417606354</v>
      </c>
      <c r="AD680" s="4">
        <v>0.1723738759756088</v>
      </c>
      <c r="AE680" s="4">
        <v>0.0007174802012741566</v>
      </c>
      <c r="AF680" s="4">
        <v>0.1749285459518433</v>
      </c>
      <c r="AG680" s="4">
        <v>0.0006018158746883273</v>
      </c>
      <c r="AH680" s="4">
        <v>1</v>
      </c>
      <c r="AI680" s="4">
        <v>-0.2195652425289154</v>
      </c>
      <c r="AJ680" s="4">
        <v>2.737391471862793</v>
      </c>
      <c r="AK680" s="4">
        <v>1</v>
      </c>
      <c r="AL680" s="4">
        <v>0</v>
      </c>
      <c r="AM680" s="4">
        <v>0.1599999964237213</v>
      </c>
      <c r="AN680" s="4">
        <v>111115</v>
      </c>
      <c r="AO680" s="4">
        <f>X680*0.000001/(K680*0.0001)</f>
        <v>0.8325034077962239</v>
      </c>
      <c r="AP680" s="4">
        <f>(U680-T680)/(1000-U680)*AO680</f>
        <v>0.00451955932146585</v>
      </c>
      <c r="AQ680" s="4">
        <f>(P680+273.15)</f>
        <v>297.8876003265381</v>
      </c>
      <c r="AR680" s="4">
        <f>(O680+273.15)</f>
        <v>296.5738204956054</v>
      </c>
      <c r="AS680" s="4">
        <f>(Y680*AK680+Z680*AL680)*AM680</f>
        <v>320.192356124393</v>
      </c>
      <c r="AT680" s="4">
        <f>((AS680+0.00000010773*(AR680^4-AQ680^4))-AP680*44100)/(L680*0.92*2*29.3+0.00000043092*AQ680^3)</f>
        <v>1.20544093038173</v>
      </c>
      <c r="AU680" s="4">
        <f>0.61365*EXP(17.502*J680/(240.97+J680))</f>
        <v>3.130273326678653</v>
      </c>
      <c r="AV680" s="4">
        <f>AU680*1000/AA680</f>
        <v>30.77604753508225</v>
      </c>
      <c r="AW680" s="4">
        <f>(AV680-U680)</f>
        <v>12.01832658781662</v>
      </c>
      <c r="AX680" s="4">
        <f>IF(D680,P680,(O680+P680)/2)</f>
        <v>24.08071041107178</v>
      </c>
      <c r="AY680" s="4">
        <f>0.61365*EXP(17.502*AX680/(240.97+AX680))</f>
        <v>3.009525738409152</v>
      </c>
      <c r="AZ680" s="4">
        <f>IF(AW680&lt;&gt;0,(1000-(AV680+U680)/2)/AW680*AP680,0)</f>
        <v>0.3667418992755732</v>
      </c>
      <c r="BA680" s="4">
        <f>U680*AA680/1000</f>
        <v>1.90787311085267</v>
      </c>
      <c r="BB680" s="4">
        <f>(AY680-BA680)</f>
        <v>1.101652627556482</v>
      </c>
      <c r="BC680" s="4">
        <f>1/(1.6/F680+1.37/N680)</f>
        <v>0.2335490772690552</v>
      </c>
      <c r="BD680" s="4">
        <f>G680*AA680*0.001</f>
        <v>27.79536985728823</v>
      </c>
      <c r="BE680" s="4">
        <f>G680/S680</f>
        <v>0.7348224114853443</v>
      </c>
      <c r="BF680" s="4">
        <f>(1-AP680*AA680/AU680/F680)*100</f>
        <v>65.1282439259187</v>
      </c>
      <c r="BG680" s="4">
        <f>(S680-E680/(N680/1.35))</f>
        <v>361.6398921327818</v>
      </c>
      <c r="BH680" s="4">
        <f>E680*BF680/100/BG680</f>
        <v>0.03885339853554508</v>
      </c>
    </row>
    <row r="681" ht="16" customHeight="1">
      <c r="A681" s="4">
        <v>634</v>
      </c>
      <c r="B681" t="s" s="2">
        <v>742</v>
      </c>
      <c r="C681" s="4">
        <v>3665.500031415373</v>
      </c>
      <c r="D681" s="4">
        <v>0</v>
      </c>
      <c r="E681" s="4">
        <f>(R681-S681*(1000-T681)/(1000-U681))*AO681</f>
        <v>21.65041519178261</v>
      </c>
      <c r="F681" s="4">
        <f>IF(AZ681&lt;&gt;0,1/(1/AZ681-1/N681),0)</f>
        <v>0.4211711162144979</v>
      </c>
      <c r="G681" s="4">
        <f>((BC681-AP681/2)*S681-E681)/(BC681+AP681/2)</f>
        <v>272.8817885778279</v>
      </c>
      <c r="H681" s="4">
        <f>AP681*1000</f>
        <v>4.523203130802438</v>
      </c>
      <c r="I681" s="4">
        <f>(AU681-BA681)</f>
        <v>1.223260935798101</v>
      </c>
      <c r="J681" s="4">
        <f>(P681+AT681*D681)</f>
        <v>24.74215126037598</v>
      </c>
      <c r="K681" s="4">
        <v>6</v>
      </c>
      <c r="L681" s="4">
        <f>(K681*AI681+AJ681)</f>
        <v>1.420000016689301</v>
      </c>
      <c r="M681" s="4">
        <v>1</v>
      </c>
      <c r="N681" s="4">
        <f>L681*(M681+1)*(M681+1)/(M681*M681+1)</f>
        <v>2.840000033378601</v>
      </c>
      <c r="O681" s="4">
        <v>23.42912292480469</v>
      </c>
      <c r="P681" s="4">
        <v>24.74215126037598</v>
      </c>
      <c r="Q681" s="4">
        <v>23.29941749572754</v>
      </c>
      <c r="R681" s="4">
        <v>399.8426513671875</v>
      </c>
      <c r="S681" s="4">
        <v>371.816650390625</v>
      </c>
      <c r="T681" s="4">
        <v>13.42638111114502</v>
      </c>
      <c r="U681" s="4">
        <v>18.75761222839355</v>
      </c>
      <c r="V681" s="4">
        <v>47.19828033447266</v>
      </c>
      <c r="W681" s="4">
        <v>65.93459320068359</v>
      </c>
      <c r="X681" s="4">
        <v>499.5122375488281</v>
      </c>
      <c r="Y681" s="4">
        <v>2001.259399414062</v>
      </c>
      <c r="Z681" s="4">
        <v>115.4216766357422</v>
      </c>
      <c r="AA681" s="4">
        <v>101.711425781250</v>
      </c>
      <c r="AB681" s="4">
        <v>6.001156806945801</v>
      </c>
      <c r="AC681" s="4">
        <v>0.3020383417606354</v>
      </c>
      <c r="AD681" s="4">
        <v>0.1723738759756088</v>
      </c>
      <c r="AE681" s="4">
        <v>0.0007174802012741566</v>
      </c>
      <c r="AF681" s="4">
        <v>0.1749285459518433</v>
      </c>
      <c r="AG681" s="4">
        <v>0.0006018158746883273</v>
      </c>
      <c r="AH681" s="4">
        <v>0.6666666865348816</v>
      </c>
      <c r="AI681" s="4">
        <v>-0.2195652425289154</v>
      </c>
      <c r="AJ681" s="4">
        <v>2.737391471862793</v>
      </c>
      <c r="AK681" s="4">
        <v>1</v>
      </c>
      <c r="AL681" s="4">
        <v>0</v>
      </c>
      <c r="AM681" s="4">
        <v>0.1599999964237213</v>
      </c>
      <c r="AN681" s="4">
        <v>111115</v>
      </c>
      <c r="AO681" s="4">
        <f>X681*0.000001/(K681*0.0001)</f>
        <v>0.8325203959147134</v>
      </c>
      <c r="AP681" s="4">
        <f>(U681-T681)/(1000-U681)*AO681</f>
        <v>0.004523203130802438</v>
      </c>
      <c r="AQ681" s="4">
        <f>(P681+273.15)</f>
        <v>297.892151260376</v>
      </c>
      <c r="AR681" s="4">
        <f>(O681+273.15)</f>
        <v>296.5791229248047</v>
      </c>
      <c r="AS681" s="4">
        <f>(Y681*AK681+Z681*AL681)*AM681</f>
        <v>320.2014967491887</v>
      </c>
      <c r="AT681" s="4">
        <f>((AS681+0.00000010773*(AR681^4-AQ681^4))-AP681*44100)/(L681*0.92*2*29.3+0.00000043092*AQ681^3)</f>
        <v>1.203798841056114</v>
      </c>
      <c r="AU681" s="4">
        <f>0.61365*EXP(17.502*J681/(240.97+J681))</f>
        <v>3.131124419799819</v>
      </c>
      <c r="AV681" s="4">
        <f>AU681*1000/AA681</f>
        <v>30.78439217373577</v>
      </c>
      <c r="AW681" s="4">
        <f>(AV681-U681)</f>
        <v>12.02677994534221</v>
      </c>
      <c r="AX681" s="4">
        <f>IF(D681,P681,(O681+P681)/2)</f>
        <v>24.08563709259033</v>
      </c>
      <c r="AY681" s="4">
        <f>0.61365*EXP(17.502*AX681/(240.97+AX681))</f>
        <v>3.010415966747607</v>
      </c>
      <c r="AZ681" s="4">
        <f>IF(AW681&lt;&gt;0,(1000-(AV681+U681)/2)/AW681*AP681,0)</f>
        <v>0.3667780466709081</v>
      </c>
      <c r="BA681" s="4">
        <f>U681*AA681/1000</f>
        <v>1.907863484001719</v>
      </c>
      <c r="BB681" s="4">
        <f>(AY681-BA681)</f>
        <v>1.102552482745888</v>
      </c>
      <c r="BC681" s="4">
        <f>1/(1.6/F681+1.37/N681)</f>
        <v>0.2335725321402969</v>
      </c>
      <c r="BD681" s="4">
        <f>G681*AA681*0.001</f>
        <v>27.75519578598849</v>
      </c>
      <c r="BE681" s="4">
        <f>G681/S681</f>
        <v>0.7339149236354595</v>
      </c>
      <c r="BF681" s="4">
        <f>(1-AP681*AA681/AU681/F681)*100</f>
        <v>65.11353790940659</v>
      </c>
      <c r="BG681" s="4">
        <f>(S681-E681/(N681/1.35))</f>
        <v>361.5250799098545</v>
      </c>
      <c r="BH681" s="4">
        <f>E681*BF681/100/BG681</f>
        <v>0.03899411710789315</v>
      </c>
    </row>
    <row r="682" ht="16" customHeight="1">
      <c r="A682" s="4">
        <v>635</v>
      </c>
      <c r="B682" t="s" s="2">
        <v>743</v>
      </c>
      <c r="C682" s="4">
        <v>3671.000031292439</v>
      </c>
      <c r="D682" s="4">
        <v>0</v>
      </c>
      <c r="E682" s="4">
        <f>(R682-S682*(1000-T682)/(1000-U682))*AO682</f>
        <v>21.74853384613485</v>
      </c>
      <c r="F682" s="4">
        <f>IF(AZ682&lt;&gt;0,1/(1/AZ682-1/N682),0)</f>
        <v>0.422713984244008</v>
      </c>
      <c r="G682" s="4">
        <f>((BC682-AP682/2)*S682-E682)/(BC682+AP682/2)</f>
        <v>272.6686845177665</v>
      </c>
      <c r="H682" s="4">
        <f>AP682*1000</f>
        <v>4.528315584971619</v>
      </c>
      <c r="I682" s="4">
        <f>(AU682-BA682)</f>
        <v>1.220764174105731</v>
      </c>
      <c r="J682" s="4">
        <f>(P682+AT682*D682)</f>
        <v>24.72953796386719</v>
      </c>
      <c r="K682" s="4">
        <v>6</v>
      </c>
      <c r="L682" s="4">
        <f>(K682*AI682+AJ682)</f>
        <v>1.420000016689301</v>
      </c>
      <c r="M682" s="4">
        <v>1</v>
      </c>
      <c r="N682" s="4">
        <f>L682*(M682+1)*(M682+1)/(M682*M682+1)</f>
        <v>2.840000033378601</v>
      </c>
      <c r="O682" s="4">
        <v>23.43887901306152</v>
      </c>
      <c r="P682" s="4">
        <v>24.72953796386719</v>
      </c>
      <c r="Q682" s="4">
        <v>23.33699798583984</v>
      </c>
      <c r="R682" s="4">
        <v>399.8505554199219</v>
      </c>
      <c r="S682" s="4">
        <v>371.7057495117188</v>
      </c>
      <c r="T682" s="4">
        <v>13.4218692779541</v>
      </c>
      <c r="U682" s="4">
        <v>18.75897979736328</v>
      </c>
      <c r="V682" s="4">
        <v>47.15622711181641</v>
      </c>
      <c r="W682" s="4">
        <v>65.90280914306641</v>
      </c>
      <c r="X682" s="4">
        <v>499.5252380371094</v>
      </c>
      <c r="Y682" s="4">
        <v>2001.275512695312</v>
      </c>
      <c r="Z682" s="4">
        <v>116.1155471801758</v>
      </c>
      <c r="AA682" s="4">
        <v>101.7113876342773</v>
      </c>
      <c r="AB682" s="4">
        <v>6.001156806945801</v>
      </c>
      <c r="AC682" s="4">
        <v>0.3020383417606354</v>
      </c>
      <c r="AD682" s="4">
        <v>0.1723738759756088</v>
      </c>
      <c r="AE682" s="4">
        <v>0.0007174802012741566</v>
      </c>
      <c r="AF682" s="4">
        <v>0.1749285459518433</v>
      </c>
      <c r="AG682" s="4">
        <v>0.0006018158746883273</v>
      </c>
      <c r="AH682" s="4">
        <v>0.6666666865348816</v>
      </c>
      <c r="AI682" s="4">
        <v>-0.2195652425289154</v>
      </c>
      <c r="AJ682" s="4">
        <v>2.737391471862793</v>
      </c>
      <c r="AK682" s="4">
        <v>1</v>
      </c>
      <c r="AL682" s="4">
        <v>0</v>
      </c>
      <c r="AM682" s="4">
        <v>0.1599999964237213</v>
      </c>
      <c r="AN682" s="4">
        <v>111115</v>
      </c>
      <c r="AO682" s="4">
        <f>X682*0.000001/(K682*0.0001)</f>
        <v>0.8325420633951822</v>
      </c>
      <c r="AP682" s="4">
        <f>(U682-T682)/(1000-U682)*AO682</f>
        <v>0.004528315584971619</v>
      </c>
      <c r="AQ682" s="4">
        <f>(P682+273.15)</f>
        <v>297.8795379638672</v>
      </c>
      <c r="AR682" s="4">
        <f>(O682+273.15)</f>
        <v>296.5888790130615</v>
      </c>
      <c r="AS682" s="4">
        <f>(Y682*AK682+Z682*AL682)*AM682</f>
        <v>320.204074874131</v>
      </c>
      <c r="AT682" s="4">
        <f>((AS682+0.00000010773*(AR682^4-AQ682^4))-AP682*44100)/(L682*0.92*2*29.3+0.00000043092*AQ682^3)</f>
        <v>1.204165099833528</v>
      </c>
      <c r="AU682" s="4">
        <f>0.61365*EXP(17.502*J682/(240.97+J682))</f>
        <v>3.128766039898925</v>
      </c>
      <c r="AV682" s="4">
        <f>AU682*1000/AA682</f>
        <v>30.76121673955524</v>
      </c>
      <c r="AW682" s="4">
        <f>(AV682-U682)</f>
        <v>12.00223694219196</v>
      </c>
      <c r="AX682" s="4">
        <f>IF(D682,P682,(O682+P682)/2)</f>
        <v>24.08420848846436</v>
      </c>
      <c r="AY682" s="4">
        <f>0.61365*EXP(17.502*AX682/(240.97+AX682))</f>
        <v>3.010157800956796</v>
      </c>
      <c r="AZ682" s="4">
        <f>IF(AW682&lt;&gt;0,(1000-(AV682+U682)/2)/AW682*AP682,0)</f>
        <v>0.3679475807191154</v>
      </c>
      <c r="BA682" s="4">
        <f>U682*AA682/1000</f>
        <v>1.908001865793194</v>
      </c>
      <c r="BB682" s="4">
        <f>(AY682-BA682)</f>
        <v>1.102155935163602</v>
      </c>
      <c r="BC682" s="4">
        <f>1/(1.6/F682+1.37/N682)</f>
        <v>0.2343314520037375</v>
      </c>
      <c r="BD682" s="4">
        <f>G682*AA682*0.001</f>
        <v>27.73351026671503</v>
      </c>
      <c r="BE682" s="4">
        <f>G682/S682</f>
        <v>0.7335605781614903</v>
      </c>
      <c r="BF682" s="4">
        <f>(1-AP682*AA682/AU682/F682)*100</f>
        <v>65.17536600257429</v>
      </c>
      <c r="BG682" s="4">
        <f>(S682-E682/(N682/1.35))</f>
        <v>361.3675381218571</v>
      </c>
      <c r="BH682" s="4">
        <f>E682*BF682/100/BG682</f>
        <v>0.0392251241162461</v>
      </c>
    </row>
    <row r="683" ht="16" customHeight="1">
      <c r="A683" s="4">
        <v>636</v>
      </c>
      <c r="B683" t="s" s="2">
        <v>744</v>
      </c>
      <c r="C683" s="4">
        <v>3676.000031180680</v>
      </c>
      <c r="D683" s="4">
        <v>0</v>
      </c>
      <c r="E683" s="4">
        <f>(R683-S683*(1000-T683)/(1000-U683))*AO683</f>
        <v>21.82914703953962</v>
      </c>
      <c r="F683" s="4">
        <f>IF(AZ683&lt;&gt;0,1/(1/AZ683-1/N683),0)</f>
        <v>0.42371298531954</v>
      </c>
      <c r="G683" s="4">
        <f>((BC683-AP683/2)*S683-E683)/(BC683+AP683/2)</f>
        <v>272.4386838916599</v>
      </c>
      <c r="H683" s="4">
        <f>AP683*1000</f>
        <v>4.534627562031473</v>
      </c>
      <c r="I683" s="4">
        <f>(AU683-BA683)</f>
        <v>1.219959174964897</v>
      </c>
      <c r="J683" s="4">
        <f>(P683+AT683*D683)</f>
        <v>24.72772789001465</v>
      </c>
      <c r="K683" s="4">
        <v>6</v>
      </c>
      <c r="L683" s="4">
        <f>(K683*AI683+AJ683)</f>
        <v>1.420000016689301</v>
      </c>
      <c r="M683" s="4">
        <v>1</v>
      </c>
      <c r="N683" s="4">
        <f>L683*(M683+1)*(M683+1)/(M683*M683+1)</f>
        <v>2.840000033378601</v>
      </c>
      <c r="O683" s="4">
        <v>23.46221733093262</v>
      </c>
      <c r="P683" s="4">
        <v>24.72772789001465</v>
      </c>
      <c r="Q683" s="4">
        <v>23.43320846557617</v>
      </c>
      <c r="R683" s="4">
        <v>399.8609008789062</v>
      </c>
      <c r="S683" s="4">
        <v>371.6175231933594</v>
      </c>
      <c r="T683" s="4">
        <v>13.41911029815674</v>
      </c>
      <c r="U683" s="4">
        <v>18.76352310180664</v>
      </c>
      <c r="V683" s="4">
        <v>47.08686447143555</v>
      </c>
      <c r="W683" s="4">
        <v>65.83370208740234</v>
      </c>
      <c r="X683" s="4">
        <v>499.5357360839844</v>
      </c>
      <c r="Y683" s="4">
        <v>2001.250488281250</v>
      </c>
      <c r="Z683" s="4">
        <v>116.7944030761719</v>
      </c>
      <c r="AA683" s="4">
        <v>101.7116317749023</v>
      </c>
      <c r="AB683" s="4">
        <v>6.001156806945801</v>
      </c>
      <c r="AC683" s="4">
        <v>0.3020383417606354</v>
      </c>
      <c r="AD683" s="4">
        <v>0.1723738759756088</v>
      </c>
      <c r="AE683" s="4">
        <v>0.0007174802012741566</v>
      </c>
      <c r="AF683" s="4">
        <v>0.1749285459518433</v>
      </c>
      <c r="AG683" s="4">
        <v>0.0006018158746883273</v>
      </c>
      <c r="AH683" s="4">
        <v>0.6666666865348816</v>
      </c>
      <c r="AI683" s="4">
        <v>-0.2195652425289154</v>
      </c>
      <c r="AJ683" s="4">
        <v>2.737391471862793</v>
      </c>
      <c r="AK683" s="4">
        <v>1</v>
      </c>
      <c r="AL683" s="4">
        <v>0</v>
      </c>
      <c r="AM683" s="4">
        <v>0.1599999964237213</v>
      </c>
      <c r="AN683" s="4">
        <v>111115</v>
      </c>
      <c r="AO683" s="4">
        <f>X683*0.000001/(K683*0.0001)</f>
        <v>0.8325595601399738</v>
      </c>
      <c r="AP683" s="4">
        <f>(U683-T683)/(1000-U683)*AO683</f>
        <v>0.004534627562031474</v>
      </c>
      <c r="AQ683" s="4">
        <f>(P683+273.15)</f>
        <v>297.8777278900146</v>
      </c>
      <c r="AR683" s="4">
        <f>(O683+273.15)</f>
        <v>296.6122173309326</v>
      </c>
      <c r="AS683" s="4">
        <f>(Y683*AK683+Z683*AL683)*AM683</f>
        <v>320.2000709679705</v>
      </c>
      <c r="AT683" s="4">
        <f>((AS683+0.00000010773*(AR683^4-AQ683^4))-AP683*44100)/(L683*0.92*2*29.3+0.00000043092*AQ683^3)</f>
        <v>1.204175506938253</v>
      </c>
      <c r="AU683" s="4">
        <f>0.61365*EXP(17.502*J683/(240.97+J683))</f>
        <v>3.128427727495728</v>
      </c>
      <c r="AV683" s="4">
        <f>AU683*1000/AA683</f>
        <v>30.75781671086784</v>
      </c>
      <c r="AW683" s="4">
        <f>(AV683-U683)</f>
        <v>11.9942936090612</v>
      </c>
      <c r="AX683" s="4">
        <f>IF(D683,P683,(O683+P683)/2)</f>
        <v>24.09497261047363</v>
      </c>
      <c r="AY683" s="4">
        <f>0.61365*EXP(17.502*AX683/(240.97+AX683))</f>
        <v>3.012103482713468</v>
      </c>
      <c r="AZ683" s="4">
        <f>IF(AW683&lt;&gt;0,(1000-(AV683+U683)/2)/AW683*AP683,0)</f>
        <v>0.3687042597055428</v>
      </c>
      <c r="BA683" s="4">
        <f>U683*AA683/1000</f>
        <v>1.90846855253083</v>
      </c>
      <c r="BB683" s="4">
        <f>(AY683-BA683)</f>
        <v>1.103634930182638</v>
      </c>
      <c r="BC683" s="4">
        <f>1/(1.6/F683+1.37/N683)</f>
        <v>0.2348225157461903</v>
      </c>
      <c r="BD683" s="4">
        <f>G683*AA683*0.001</f>
        <v>27.71018309722753</v>
      </c>
      <c r="BE683" s="4">
        <f>G683/S683</f>
        <v>0.7331158163655944</v>
      </c>
      <c r="BF683" s="4">
        <f>(1-AP683*AA683/AU683/F683)*100</f>
        <v>65.20519996288844</v>
      </c>
      <c r="BG683" s="4">
        <f>(S683-E683/(N683/1.35))</f>
        <v>361.2409921521536</v>
      </c>
      <c r="BH683" s="4">
        <f>E683*BF683/100/BG683</f>
        <v>0.03940233607632642</v>
      </c>
    </row>
    <row r="684" ht="16" customHeight="1">
      <c r="A684" s="4">
        <v>637</v>
      </c>
      <c r="B684" t="s" s="2">
        <v>745</v>
      </c>
      <c r="C684" s="4">
        <v>3681.000031068921</v>
      </c>
      <c r="D684" s="4">
        <v>0</v>
      </c>
      <c r="E684" s="4">
        <f>(R684-S684*(1000-T684)/(1000-U684))*AO684</f>
        <v>21.88996568295397</v>
      </c>
      <c r="F684" s="4">
        <f>IF(AZ684&lt;&gt;0,1/(1/AZ684-1/N684),0)</f>
        <v>0.4246412184126911</v>
      </c>
      <c r="G684" s="4">
        <f>((BC684-AP684/2)*S684-E684)/(BC684+AP684/2)</f>
        <v>272.311176933979</v>
      </c>
      <c r="H684" s="4">
        <f>AP684*1000</f>
        <v>4.543003682221871</v>
      </c>
      <c r="I684" s="4">
        <f>(AU684-BA684)</f>
        <v>1.219878577225711</v>
      </c>
      <c r="J684" s="4">
        <f>(P684+AT684*D684)</f>
        <v>24.7315673828125</v>
      </c>
      <c r="K684" s="4">
        <v>6</v>
      </c>
      <c r="L684" s="4">
        <f>(K684*AI684+AJ684)</f>
        <v>1.420000016689301</v>
      </c>
      <c r="M684" s="4">
        <v>1</v>
      </c>
      <c r="N684" s="4">
        <f>L684*(M684+1)*(M684+1)/(M684*M684+1)</f>
        <v>2.840000033378601</v>
      </c>
      <c r="O684" s="4">
        <v>23.50272178649902</v>
      </c>
      <c r="P684" s="4">
        <v>24.7315673828125</v>
      </c>
      <c r="Q684" s="4">
        <v>23.53510093688965</v>
      </c>
      <c r="R684" s="4">
        <v>399.8868103027344</v>
      </c>
      <c r="S684" s="4">
        <v>371.5660095214844</v>
      </c>
      <c r="T684" s="4">
        <v>13.41695499420166</v>
      </c>
      <c r="U684" s="4">
        <v>18.77136993408203</v>
      </c>
      <c r="V684" s="4">
        <v>46.97382736206055</v>
      </c>
      <c r="W684" s="4">
        <v>65.71209716796875</v>
      </c>
      <c r="X684" s="4">
        <v>499.5195922851562</v>
      </c>
      <c r="Y684" s="4">
        <v>2001.128295898438</v>
      </c>
      <c r="Z684" s="4">
        <v>117.5141525268555</v>
      </c>
      <c r="AA684" s="4">
        <v>101.7116394042969</v>
      </c>
      <c r="AB684" s="4">
        <v>6.001156806945801</v>
      </c>
      <c r="AC684" s="4">
        <v>0.3020383417606354</v>
      </c>
      <c r="AD684" s="4">
        <v>0.1723738759756088</v>
      </c>
      <c r="AE684" s="4">
        <v>0.0007174802012741566</v>
      </c>
      <c r="AF684" s="4">
        <v>0.1749285459518433</v>
      </c>
      <c r="AG684" s="4">
        <v>0.0006018158746883273</v>
      </c>
      <c r="AH684" s="4">
        <v>1</v>
      </c>
      <c r="AI684" s="4">
        <v>-0.2195652425289154</v>
      </c>
      <c r="AJ684" s="4">
        <v>2.737391471862793</v>
      </c>
      <c r="AK684" s="4">
        <v>1</v>
      </c>
      <c r="AL684" s="4">
        <v>0</v>
      </c>
      <c r="AM684" s="4">
        <v>0.1599999964237213</v>
      </c>
      <c r="AN684" s="4">
        <v>111115</v>
      </c>
      <c r="AO684" s="4">
        <f>X684*0.000001/(K684*0.0001)</f>
        <v>0.8325326538085938</v>
      </c>
      <c r="AP684" s="4">
        <f>(U684-T684)/(1000-U684)*AO684</f>
        <v>0.00454300368222187</v>
      </c>
      <c r="AQ684" s="4">
        <f>(P684+273.15)</f>
        <v>297.8815673828125</v>
      </c>
      <c r="AR684" s="4">
        <f>(O684+273.15)</f>
        <v>296.652721786499</v>
      </c>
      <c r="AS684" s="4">
        <f>(Y684*AK684+Z684*AL684)*AM684</f>
        <v>320.1805201871575</v>
      </c>
      <c r="AT684" s="4">
        <f>((AS684+0.00000010773*(AR684^4-AQ684^4))-AP684*44100)/(L684*0.92*2*29.3+0.00000043092*AQ684^3)</f>
        <v>1.204429881681344</v>
      </c>
      <c r="AU684" s="4">
        <f>0.61365*EXP(17.502*J684/(240.97+J684))</f>
        <v>3.129145387085722</v>
      </c>
      <c r="AV684" s="4">
        <f>AU684*1000/AA684</f>
        <v>30.76487022933119</v>
      </c>
      <c r="AW684" s="4">
        <f>(AV684-U684)</f>
        <v>11.99350029524916</v>
      </c>
      <c r="AX684" s="4">
        <f>IF(D684,P684,(O684+P684)/2)</f>
        <v>24.11714458465576</v>
      </c>
      <c r="AY684" s="4">
        <f>0.61365*EXP(17.502*AX684/(240.97+AX684))</f>
        <v>3.016114669757456</v>
      </c>
      <c r="AZ684" s="4">
        <f>IF(AW684&lt;&gt;0,(1000-(AV684+U684)/2)/AW684*AP684,0)</f>
        <v>0.3694069214509426</v>
      </c>
      <c r="BA684" s="4">
        <f>U684*AA684/1000</f>
        <v>1.909266809860012</v>
      </c>
      <c r="BB684" s="4">
        <f>(AY684-BA684)</f>
        <v>1.106847859897444</v>
      </c>
      <c r="BC684" s="4">
        <f>1/(1.6/F684+1.37/N684)</f>
        <v>0.2352785581180519</v>
      </c>
      <c r="BD684" s="4">
        <f>G684*AA684*0.001</f>
        <v>27.69721623406856</v>
      </c>
      <c r="BE684" s="4">
        <f>G684/S684</f>
        <v>0.7328742940848406</v>
      </c>
      <c r="BF684" s="4">
        <f>(1-AP684*AA684/AU684/F684)*100</f>
        <v>65.22510286486271</v>
      </c>
      <c r="BG684" s="4">
        <f>(S684-E684/(N684/1.35))</f>
        <v>361.1605682099813</v>
      </c>
      <c r="BH684" s="4">
        <f>E684*BF684/100/BG684</f>
        <v>0.03953297754667583</v>
      </c>
    </row>
    <row r="685" ht="16" customHeight="1">
      <c r="A685" s="4">
        <v>638</v>
      </c>
      <c r="B685" t="s" s="2">
        <v>746</v>
      </c>
      <c r="C685" s="4">
        <v>3686.500030945987</v>
      </c>
      <c r="D685" s="4">
        <v>0</v>
      </c>
      <c r="E685" s="4">
        <f>(R685-S685*(1000-T685)/(1000-U685))*AO685</f>
        <v>21.90706620372671</v>
      </c>
      <c r="F685" s="4">
        <f>IF(AZ685&lt;&gt;0,1/(1/AZ685-1/N685),0)</f>
        <v>0.4235857773080899</v>
      </c>
      <c r="G685" s="4">
        <f>((BC685-AP685/2)*S685-E685)/(BC685+AP685/2)</f>
        <v>272.0219747759003</v>
      </c>
      <c r="H685" s="4">
        <f>AP685*1000</f>
        <v>4.551033596154661</v>
      </c>
      <c r="I685" s="4">
        <f>(AU685-BA685)</f>
        <v>1.224639952164133</v>
      </c>
      <c r="J685" s="4">
        <f>(P685+AT685*D685)</f>
        <v>24.76164627075195</v>
      </c>
      <c r="K685" s="4">
        <v>6</v>
      </c>
      <c r="L685" s="4">
        <f>(K685*AI685+AJ685)</f>
        <v>1.420000016689301</v>
      </c>
      <c r="M685" s="4">
        <v>1</v>
      </c>
      <c r="N685" s="4">
        <f>L685*(M685+1)*(M685+1)/(M685*M685+1)</f>
        <v>2.840000033378601</v>
      </c>
      <c r="O685" s="4">
        <v>23.55441665649414</v>
      </c>
      <c r="P685" s="4">
        <v>24.76164627075195</v>
      </c>
      <c r="Q685" s="4">
        <v>23.58477592468262</v>
      </c>
      <c r="R685" s="4">
        <v>399.9229125976562</v>
      </c>
      <c r="S685" s="4">
        <v>371.5772094726562</v>
      </c>
      <c r="T685" s="4">
        <v>13.41596794128418</v>
      </c>
      <c r="U685" s="4">
        <v>18.77993583679199</v>
      </c>
      <c r="V685" s="4">
        <v>46.82741165161133</v>
      </c>
      <c r="W685" s="4">
        <v>65.54282379150391</v>
      </c>
      <c r="X685" s="4">
        <v>499.5069580078125</v>
      </c>
      <c r="Y685" s="4">
        <v>2000.979370117188</v>
      </c>
      <c r="Z685" s="4">
        <v>118.2468566894531</v>
      </c>
      <c r="AA685" s="4">
        <v>101.7113494873047</v>
      </c>
      <c r="AB685" s="4">
        <v>6.001156806945801</v>
      </c>
      <c r="AC685" s="4">
        <v>0.3020383417606354</v>
      </c>
      <c r="AD685" s="4">
        <v>0.1723738759756088</v>
      </c>
      <c r="AE685" s="4">
        <v>0.0007174802012741566</v>
      </c>
      <c r="AF685" s="4">
        <v>0.1749285459518433</v>
      </c>
      <c r="AG685" s="4">
        <v>0.0006018158746883273</v>
      </c>
      <c r="AH685" s="4">
        <v>1</v>
      </c>
      <c r="AI685" s="4">
        <v>-0.2195652425289154</v>
      </c>
      <c r="AJ685" s="4">
        <v>2.737391471862793</v>
      </c>
      <c r="AK685" s="4">
        <v>1</v>
      </c>
      <c r="AL685" s="4">
        <v>0</v>
      </c>
      <c r="AM685" s="4">
        <v>0.1599999964237213</v>
      </c>
      <c r="AN685" s="4">
        <v>111115</v>
      </c>
      <c r="AO685" s="4">
        <f>X685*0.000001/(K685*0.0001)</f>
        <v>0.8325115966796873</v>
      </c>
      <c r="AP685" s="4">
        <f>(U685-T685)/(1000-U685)*AO685</f>
        <v>0.004551033596154661</v>
      </c>
      <c r="AQ685" s="4">
        <f>(P685+273.15)</f>
        <v>297.9116462707519</v>
      </c>
      <c r="AR685" s="4">
        <f>(O685+273.15)</f>
        <v>296.7044166564941</v>
      </c>
      <c r="AS685" s="4">
        <f>(Y685*AK685+Z685*AL685)*AM685</f>
        <v>320.1566920626901</v>
      </c>
      <c r="AT685" s="4">
        <f>((AS685+0.00000010773*(AR685^4-AQ685^4))-AP685*44100)/(L685*0.92*2*29.3+0.00000043092*AQ685^3)</f>
        <v>1.202803338818728</v>
      </c>
      <c r="AU685" s="4">
        <f>0.61365*EXP(17.502*J685/(240.97+J685))</f>
        <v>3.134772569409241</v>
      </c>
      <c r="AV685" s="4">
        <f>AU685*1000/AA685</f>
        <v>30.82028294001265</v>
      </c>
      <c r="AW685" s="4">
        <f>(AV685-U685)</f>
        <v>12.04034710322066</v>
      </c>
      <c r="AX685" s="4">
        <f>IF(D685,P685,(O685+P685)/2)</f>
        <v>24.15803146362305</v>
      </c>
      <c r="AY685" s="4">
        <f>0.61365*EXP(17.502*AX685/(240.97+AX685))</f>
        <v>3.023523864967927</v>
      </c>
      <c r="AZ685" s="4">
        <f>IF(AW685&lt;&gt;0,(1000-(AV685+U685)/2)/AW685*AP685,0)</f>
        <v>0.368607933566348</v>
      </c>
      <c r="BA685" s="4">
        <f>U685*AA685/1000</f>
        <v>1.910132617245108</v>
      </c>
      <c r="BB685" s="4">
        <f>(AY685-BA685)</f>
        <v>1.113391247722819</v>
      </c>
      <c r="BC685" s="4">
        <f>1/(1.6/F685+1.37/N685)</f>
        <v>0.2347600006157662</v>
      </c>
      <c r="BD685" s="4">
        <f>G685*AA685*0.001</f>
        <v>27.66772214465838</v>
      </c>
      <c r="BE685" s="4">
        <f>G685/S685</f>
        <v>0.732073894311104</v>
      </c>
      <c r="BF685" s="4">
        <f>(1-AP685*AA685/AU685/F685)*100</f>
        <v>65.13962530955699</v>
      </c>
      <c r="BG685" s="4">
        <f>(S685-E685/(N685/1.35))</f>
        <v>361.1636393925715</v>
      </c>
      <c r="BH685" s="4">
        <f>E685*BF685/100/BG685</f>
        <v>0.03951167638421378</v>
      </c>
    </row>
    <row r="686" ht="16" customHeight="1">
      <c r="A686" s="4">
        <v>639</v>
      </c>
      <c r="B686" t="s" s="2">
        <v>747</v>
      </c>
      <c r="C686" s="4">
        <v>3691.500030834228</v>
      </c>
      <c r="D686" s="4">
        <v>0</v>
      </c>
      <c r="E686" s="4">
        <f>(R686-S686*(1000-T686)/(1000-U686))*AO686</f>
        <v>21.92453877244634</v>
      </c>
      <c r="F686" s="4">
        <f>IF(AZ686&lt;&gt;0,1/(1/AZ686-1/N686),0)</f>
        <v>0.423244309210751</v>
      </c>
      <c r="G686" s="4">
        <f>((BC686-AP686/2)*S686-E686)/(BC686+AP686/2)</f>
        <v>271.8636860715852</v>
      </c>
      <c r="H686" s="4">
        <f>AP686*1000</f>
        <v>4.557737326534052</v>
      </c>
      <c r="I686" s="4">
        <f>(AU686-BA686)</f>
        <v>1.227276367216749</v>
      </c>
      <c r="J686" s="4">
        <f>(P686+AT686*D686)</f>
        <v>24.77933120727539</v>
      </c>
      <c r="K686" s="4">
        <v>6</v>
      </c>
      <c r="L686" s="4">
        <f>(K686*AI686+AJ686)</f>
        <v>1.420000016689301</v>
      </c>
      <c r="M686" s="4">
        <v>1</v>
      </c>
      <c r="N686" s="4">
        <f>L686*(M686+1)*(M686+1)/(M686*M686+1)</f>
        <v>2.840000033378601</v>
      </c>
      <c r="O686" s="4">
        <v>23.58734321594238</v>
      </c>
      <c r="P686" s="4">
        <v>24.77933120727539</v>
      </c>
      <c r="Q686" s="4">
        <v>23.55803298950195</v>
      </c>
      <c r="R686" s="4">
        <v>399.9422912597656</v>
      </c>
      <c r="S686" s="4">
        <v>371.5722351074219</v>
      </c>
      <c r="T686" s="4">
        <v>13.41473388671875</v>
      </c>
      <c r="U686" s="4">
        <v>18.78664207458496</v>
      </c>
      <c r="V686" s="4">
        <v>46.723388671875</v>
      </c>
      <c r="W686" s="4">
        <v>65.42744445800781</v>
      </c>
      <c r="X686" s="4">
        <v>499.4999084472656</v>
      </c>
      <c r="Y686" s="4">
        <v>2000.888427734375</v>
      </c>
      <c r="Z686" s="4">
        <v>118.9740753173828</v>
      </c>
      <c r="AA686" s="4">
        <v>101.7110366821289</v>
      </c>
      <c r="AB686" s="4">
        <v>6.001156806945801</v>
      </c>
      <c r="AC686" s="4">
        <v>0.3020383417606354</v>
      </c>
      <c r="AD686" s="4">
        <v>0.1723738759756088</v>
      </c>
      <c r="AE686" s="4">
        <v>0.0007174802012741566</v>
      </c>
      <c r="AF686" s="4">
        <v>0.1749285459518433</v>
      </c>
      <c r="AG686" s="4">
        <v>0.0006018158746883273</v>
      </c>
      <c r="AH686" s="4">
        <v>1</v>
      </c>
      <c r="AI686" s="4">
        <v>-0.2195652425289154</v>
      </c>
      <c r="AJ686" s="4">
        <v>2.737391471862793</v>
      </c>
      <c r="AK686" s="4">
        <v>1</v>
      </c>
      <c r="AL686" s="4">
        <v>0</v>
      </c>
      <c r="AM686" s="4">
        <v>0.1599999964237213</v>
      </c>
      <c r="AN686" s="4">
        <v>111115</v>
      </c>
      <c r="AO686" s="4">
        <f>X686*0.000001/(K686*0.0001)</f>
        <v>0.8324998474121093</v>
      </c>
      <c r="AP686" s="4">
        <f>(U686-T686)/(1000-U686)*AO686</f>
        <v>0.004557737326534052</v>
      </c>
      <c r="AQ686" s="4">
        <f>(P686+273.15)</f>
        <v>297.9293312072754</v>
      </c>
      <c r="AR686" s="4">
        <f>(O686+273.15)</f>
        <v>296.7373432159424</v>
      </c>
      <c r="AS686" s="4">
        <f>(Y686*AK686+Z686*AL686)*AM686</f>
        <v>320.1421412817654</v>
      </c>
      <c r="AT686" s="4">
        <f>((AS686+0.00000010773*(AR686^4-AQ686^4))-AP686*44100)/(L686*0.92*2*29.3+0.00000043092*AQ686^3)</f>
        <v>1.201172102324509</v>
      </c>
      <c r="AU686" s="4">
        <f>0.61365*EXP(17.502*J686/(240.97+J686))</f>
        <v>3.138085208398887</v>
      </c>
      <c r="AV686" s="4">
        <f>AU686*1000/AA686</f>
        <v>30.85294684593715</v>
      </c>
      <c r="AW686" s="4">
        <f>(AV686-U686)</f>
        <v>12.06630477135219</v>
      </c>
      <c r="AX686" s="4">
        <f>IF(D686,P686,(O686+P686)/2)</f>
        <v>24.18333721160889</v>
      </c>
      <c r="AY686" s="4">
        <f>0.61365*EXP(17.502*AX686/(240.97+AX686))</f>
        <v>3.028117539245876</v>
      </c>
      <c r="AZ686" s="4">
        <f>IF(AW686&lt;&gt;0,(1000-(AV686+U686)/2)/AW686*AP686,0)</f>
        <v>0.3683493254238049</v>
      </c>
      <c r="BA686" s="4">
        <f>U686*AA686/1000</f>
        <v>1.910808841182137</v>
      </c>
      <c r="BB686" s="4">
        <f>(AY686-BA686)</f>
        <v>1.117308698063739</v>
      </c>
      <c r="BC686" s="4">
        <f>1/(1.6/F686+1.37/N686)</f>
        <v>0.234592168437177</v>
      </c>
      <c r="BD686" s="4">
        <f>G686*AA686*0.001</f>
        <v>27.65153734656578</v>
      </c>
      <c r="BE686" s="4">
        <f>G686/S686</f>
        <v>0.7316576977098117</v>
      </c>
      <c r="BF686" s="4">
        <f>(1-AP686*AA686/AU686/F686)*100</f>
        <v>65.09709994031196</v>
      </c>
      <c r="BG686" s="4">
        <f>(S686-E686/(N686/1.35))</f>
        <v>361.150359404980</v>
      </c>
      <c r="BH686" s="4">
        <f>E686*BF686/100/BG686</f>
        <v>0.03951882794652713</v>
      </c>
    </row>
    <row r="687" ht="16" customHeight="1">
      <c r="A687" s="4">
        <v>640</v>
      </c>
      <c r="B687" t="s" s="2">
        <v>748</v>
      </c>
      <c r="C687" s="4">
        <v>3696.500030722469</v>
      </c>
      <c r="D687" s="4">
        <v>0</v>
      </c>
      <c r="E687" s="4">
        <f>(R687-S687*(1000-T687)/(1000-U687))*AO687</f>
        <v>21.95904337151218</v>
      </c>
      <c r="F687" s="4">
        <f>IF(AZ687&lt;&gt;0,1/(1/AZ687-1/N687),0)</f>
        <v>0.4233529551743746</v>
      </c>
      <c r="G687" s="4">
        <f>((BC687-AP687/2)*S687-E687)/(BC687+AP687/2)</f>
        <v>271.6849237984327</v>
      </c>
      <c r="H687" s="4">
        <f>AP687*1000</f>
        <v>4.564499445612657</v>
      </c>
      <c r="I687" s="4">
        <f>(AU687-BA687)</f>
        <v>1.228805075550416</v>
      </c>
      <c r="J687" s="4">
        <f>(P687+AT687*D687)</f>
        <v>24.79079818725586</v>
      </c>
      <c r="K687" s="4">
        <v>6</v>
      </c>
      <c r="L687" s="4">
        <f>(K687*AI687+AJ687)</f>
        <v>1.420000016689301</v>
      </c>
      <c r="M687" s="4">
        <v>1</v>
      </c>
      <c r="N687" s="4">
        <f>L687*(M687+1)*(M687+1)/(M687*M687+1)</f>
        <v>2.840000033378601</v>
      </c>
      <c r="O687" s="4">
        <v>23.60276985168457</v>
      </c>
      <c r="P687" s="4">
        <v>24.79079818725586</v>
      </c>
      <c r="Q687" s="4">
        <v>23.53241539001465</v>
      </c>
      <c r="R687" s="4">
        <v>399.9386901855469</v>
      </c>
      <c r="S687" s="4">
        <v>371.524902343750</v>
      </c>
      <c r="T687" s="4">
        <v>13.41299819946289</v>
      </c>
      <c r="U687" s="4">
        <v>18.79275321960449</v>
      </c>
      <c r="V687" s="4">
        <v>46.66466522216797</v>
      </c>
      <c r="W687" s="4">
        <v>65.37503814697266</v>
      </c>
      <c r="X687" s="4">
        <v>499.5082397460938</v>
      </c>
      <c r="Y687" s="4">
        <v>2000.686157226562</v>
      </c>
      <c r="Z687" s="4">
        <v>119.7202606201172</v>
      </c>
      <c r="AA687" s="4">
        <v>101.7109985351562</v>
      </c>
      <c r="AB687" s="4">
        <v>6.001156806945801</v>
      </c>
      <c r="AC687" s="4">
        <v>0.3020383417606354</v>
      </c>
      <c r="AD687" s="4">
        <v>0.1723738759756088</v>
      </c>
      <c r="AE687" s="4">
        <v>0.0007174802012741566</v>
      </c>
      <c r="AF687" s="4">
        <v>0.1749285459518433</v>
      </c>
      <c r="AG687" s="4">
        <v>0.0006018158746883273</v>
      </c>
      <c r="AH687" s="4">
        <v>0.6666666865348816</v>
      </c>
      <c r="AI687" s="4">
        <v>-0.2195652425289154</v>
      </c>
      <c r="AJ687" s="4">
        <v>2.737391471862793</v>
      </c>
      <c r="AK687" s="4">
        <v>1</v>
      </c>
      <c r="AL687" s="4">
        <v>0</v>
      </c>
      <c r="AM687" s="4">
        <v>0.1599999964237213</v>
      </c>
      <c r="AN687" s="4">
        <v>111115</v>
      </c>
      <c r="AO687" s="4">
        <f>X687*0.000001/(K687*0.0001)</f>
        <v>0.8325137329101561</v>
      </c>
      <c r="AP687" s="4">
        <f>(U687-T687)/(1000-U687)*AO687</f>
        <v>0.004564499445612657</v>
      </c>
      <c r="AQ687" s="4">
        <f>(P687+273.15)</f>
        <v>297.9407981872558</v>
      </c>
      <c r="AR687" s="4">
        <f>(O687+273.15)</f>
        <v>296.7527698516845</v>
      </c>
      <c r="AS687" s="4">
        <f>(Y687*AK687+Z687*AL687)*AM687</f>
        <v>320.1097780012387</v>
      </c>
      <c r="AT687" s="4">
        <f>((AS687+0.00000010773*(AR687^4-AQ687^4))-AP687*44100)/(L687*0.92*2*29.3+0.00000043092*AQ687^3)</f>
        <v>1.197884780438041</v>
      </c>
      <c r="AU687" s="4">
        <f>0.61365*EXP(17.502*J687/(240.97+J687))</f>
        <v>3.140234770741162</v>
      </c>
      <c r="AV687" s="4">
        <f>AU687*1000/AA687</f>
        <v>30.87409243805373</v>
      </c>
      <c r="AW687" s="4">
        <f>(AV687-U687)</f>
        <v>12.08133921844924</v>
      </c>
      <c r="AX687" s="4">
        <f>IF(D687,P687,(O687+P687)/2)</f>
        <v>24.19678401947021</v>
      </c>
      <c r="AY687" s="4">
        <f>0.61365*EXP(17.502*AX687/(240.97+AX687))</f>
        <v>3.030560978390718</v>
      </c>
      <c r="AZ687" s="4">
        <f>IF(AW687&lt;&gt;0,(1000-(AV687+U687)/2)/AW687*AP687,0)</f>
        <v>0.3684316134489891</v>
      </c>
      <c r="BA687" s="4">
        <f>U687*AA687/1000</f>
        <v>1.911429695190745</v>
      </c>
      <c r="BB687" s="4">
        <f>(AY687-BA687)</f>
        <v>1.119131283199972</v>
      </c>
      <c r="BC687" s="4">
        <f>1/(1.6/F687+1.37/N687)</f>
        <v>0.2346455714460916</v>
      </c>
      <c r="BD687" s="4">
        <f>G687*AA687*0.001</f>
        <v>27.63334488648643</v>
      </c>
      <c r="BE687" s="4">
        <f>G687/S687</f>
        <v>0.7312697536141434</v>
      </c>
      <c r="BF687" s="4">
        <f>(1-AP687*AA687/AU687/F687)*100</f>
        <v>65.07822073694108</v>
      </c>
      <c r="BG687" s="4">
        <f>(S687-E687/(N687/1.35))</f>
        <v>361.0866248074379</v>
      </c>
      <c r="BH687" s="4">
        <f>E687*BF687/100/BG687</f>
        <v>0.03957652744588439</v>
      </c>
    </row>
    <row r="688" ht="16" customHeight="1">
      <c r="A688" s="4">
        <v>641</v>
      </c>
      <c r="B688" t="s" s="2">
        <v>749</v>
      </c>
      <c r="C688" s="4">
        <v>3702.000030599535</v>
      </c>
      <c r="D688" s="4">
        <v>0</v>
      </c>
      <c r="E688" s="4">
        <f>(R688-S688*(1000-T688)/(1000-U688))*AO688</f>
        <v>22.01223545309214</v>
      </c>
      <c r="F688" s="4">
        <f>IF(AZ688&lt;&gt;0,1/(1/AZ688-1/N688),0)</f>
        <v>0.4240803851159227</v>
      </c>
      <c r="G688" s="4">
        <f>((BC688-AP688/2)*S688-E688)/(BC688+AP688/2)</f>
        <v>271.5312326335399</v>
      </c>
      <c r="H688" s="4">
        <f>AP688*1000</f>
        <v>4.572023972209057</v>
      </c>
      <c r="I688" s="4">
        <f>(AU688-BA688)</f>
        <v>1.22898665920896</v>
      </c>
      <c r="J688" s="4">
        <f>(P688+AT688*D688)</f>
        <v>24.79559898376465</v>
      </c>
      <c r="K688" s="4">
        <v>6</v>
      </c>
      <c r="L688" s="4">
        <f>(K688*AI688+AJ688)</f>
        <v>1.420000016689301</v>
      </c>
      <c r="M688" s="4">
        <v>1</v>
      </c>
      <c r="N688" s="4">
        <f>L688*(M688+1)*(M688+1)/(M688*M688+1)</f>
        <v>2.840000033378601</v>
      </c>
      <c r="O688" s="4">
        <v>23.61104965209961</v>
      </c>
      <c r="P688" s="4">
        <v>24.79559898376465</v>
      </c>
      <c r="Q688" s="4">
        <v>23.53084373474121</v>
      </c>
      <c r="R688" s="4">
        <v>399.9341735839844</v>
      </c>
      <c r="S688" s="4">
        <v>371.4537963867188</v>
      </c>
      <c r="T688" s="4">
        <v>13.41123676300049</v>
      </c>
      <c r="U688" s="4">
        <v>18.79977035522461</v>
      </c>
      <c r="V688" s="4">
        <v>46.63068008422852</v>
      </c>
      <c r="W688" s="4">
        <v>65.36005401611328</v>
      </c>
      <c r="X688" s="4">
        <v>499.5130004882812</v>
      </c>
      <c r="Y688" s="4">
        <v>2000.493774414062</v>
      </c>
      <c r="Z688" s="4">
        <v>120.4886627197266</v>
      </c>
      <c r="AA688" s="4">
        <v>101.7112655639648</v>
      </c>
      <c r="AB688" s="4">
        <v>6.001156806945801</v>
      </c>
      <c r="AC688" s="4">
        <v>0.3020383417606354</v>
      </c>
      <c r="AD688" s="4">
        <v>0.1723738759756088</v>
      </c>
      <c r="AE688" s="4">
        <v>0.0007174802012741566</v>
      </c>
      <c r="AF688" s="4">
        <v>0.1749285459518433</v>
      </c>
      <c r="AG688" s="4">
        <v>0.0006018158746883273</v>
      </c>
      <c r="AH688" s="4">
        <v>1</v>
      </c>
      <c r="AI688" s="4">
        <v>-0.2195652425289154</v>
      </c>
      <c r="AJ688" s="4">
        <v>2.737391471862793</v>
      </c>
      <c r="AK688" s="4">
        <v>1</v>
      </c>
      <c r="AL688" s="4">
        <v>0</v>
      </c>
      <c r="AM688" s="4">
        <v>0.1599999964237213</v>
      </c>
      <c r="AN688" s="4">
        <v>111115</v>
      </c>
      <c r="AO688" s="4">
        <f>X688*0.000001/(K688*0.0001)</f>
        <v>0.8325216674804686</v>
      </c>
      <c r="AP688" s="4">
        <f>(U688-T688)/(1000-U688)*AO688</f>
        <v>0.004572023972209057</v>
      </c>
      <c r="AQ688" s="4">
        <f>(P688+273.15)</f>
        <v>297.9455989837646</v>
      </c>
      <c r="AR688" s="4">
        <f>(O688+273.15)</f>
        <v>296.7610496520996</v>
      </c>
      <c r="AS688" s="4">
        <f>(Y688*AK688+Z688*AL688)*AM688</f>
        <v>320.0789967519268</v>
      </c>
      <c r="AT688" s="4">
        <f>((AS688+0.00000010773*(AR688^4-AQ688^4))-AP688*44100)/(L688*0.92*2*29.3+0.00000043092*AQ688^3)</f>
        <v>1.194192505973028</v>
      </c>
      <c r="AU688" s="4">
        <f>0.61365*EXP(17.502*J688/(240.97+J688))</f>
        <v>3.141135094350764</v>
      </c>
      <c r="AV688" s="4">
        <f>AU688*1000/AA688</f>
        <v>30.88286314140242</v>
      </c>
      <c r="AW688" s="4">
        <f>(AV688-U688)</f>
        <v>12.08309278617782</v>
      </c>
      <c r="AX688" s="4">
        <f>IF(D688,P688,(O688+P688)/2)</f>
        <v>24.20332431793213</v>
      </c>
      <c r="AY688" s="4">
        <f>0.61365*EXP(17.502*AX688/(240.97+AX688))</f>
        <v>3.031750048557246</v>
      </c>
      <c r="AZ688" s="4">
        <f>IF(AW688&lt;&gt;0,(1000-(AV688+U688)/2)/AW688*AP688,0)</f>
        <v>0.3689824248999125</v>
      </c>
      <c r="BA688" s="4">
        <f>U688*AA688/1000</f>
        <v>1.912148435141804</v>
      </c>
      <c r="BB688" s="4">
        <f>(AY688-BA688)</f>
        <v>1.119601613415442</v>
      </c>
      <c r="BC688" s="4">
        <f>1/(1.6/F688+1.37/N688)</f>
        <v>0.235003046902619</v>
      </c>
      <c r="BD688" s="4">
        <f>G688*AA688*0.001</f>
        <v>27.61778531130069</v>
      </c>
      <c r="BE688" s="4">
        <f>G688/S688</f>
        <v>0.7309959819359338</v>
      </c>
      <c r="BF688" s="4">
        <f>(1-AP688*AA688/AU688/F688)*100</f>
        <v>65.09057010813912</v>
      </c>
      <c r="BG688" s="4">
        <f>(S688-E688/(N688/1.35))</f>
        <v>360.9902338823472</v>
      </c>
      <c r="BH688" s="4">
        <f>E688*BF688/100/BG688</f>
        <v>0.03969051848265041</v>
      </c>
    </row>
    <row r="689" ht="16" customHeight="1">
      <c r="A689" s="4">
        <v>642</v>
      </c>
      <c r="B689" t="s" s="2">
        <v>750</v>
      </c>
      <c r="C689" s="4">
        <v>3707.000030487776</v>
      </c>
      <c r="D689" s="4">
        <v>0</v>
      </c>
      <c r="E689" s="4">
        <f>(R689-S689*(1000-T689)/(1000-U689))*AO689</f>
        <v>22.07306619801755</v>
      </c>
      <c r="F689" s="4">
        <f>IF(AZ689&lt;&gt;0,1/(1/AZ689-1/N689),0)</f>
        <v>0.4247472866537105</v>
      </c>
      <c r="G689" s="4">
        <f>((BC689-AP689/2)*S689-E689)/(BC689+AP689/2)</f>
        <v>271.3432262291499</v>
      </c>
      <c r="H689" s="4">
        <f>AP689*1000</f>
        <v>4.579239053997842</v>
      </c>
      <c r="I689" s="4">
        <f>(AU689-BA689)</f>
        <v>1.229235694038268</v>
      </c>
      <c r="J689" s="4">
        <f>(P689+AT689*D689)</f>
        <v>24.8007926940918</v>
      </c>
      <c r="K689" s="4">
        <v>6</v>
      </c>
      <c r="L689" s="4">
        <f>(K689*AI689+AJ689)</f>
        <v>1.420000016689301</v>
      </c>
      <c r="M689" s="4">
        <v>1</v>
      </c>
      <c r="N689" s="4">
        <f>L689*(M689+1)*(M689+1)/(M689*M689+1)</f>
        <v>2.840000033378601</v>
      </c>
      <c r="O689" s="4">
        <v>23.61838912963867</v>
      </c>
      <c r="P689" s="4">
        <v>24.8007926940918</v>
      </c>
      <c r="Q689" s="4">
        <v>23.5379810333252</v>
      </c>
      <c r="R689" s="4">
        <v>399.9481811523438</v>
      </c>
      <c r="S689" s="4">
        <v>371.3926086425781</v>
      </c>
      <c r="T689" s="4">
        <v>13.41001987457275</v>
      </c>
      <c r="U689" s="4">
        <v>18.80687522888184</v>
      </c>
      <c r="V689" s="4">
        <v>46.60457229614258</v>
      </c>
      <c r="W689" s="4">
        <v>65.35408782958984</v>
      </c>
      <c r="X689" s="4">
        <v>499.5262145996094</v>
      </c>
      <c r="Y689" s="4">
        <v>2000.274536132812</v>
      </c>
      <c r="Z689" s="4">
        <v>121.2861862182617</v>
      </c>
      <c r="AA689" s="4">
        <v>101.7114028930664</v>
      </c>
      <c r="AB689" s="4">
        <v>6.001156806945801</v>
      </c>
      <c r="AC689" s="4">
        <v>0.3020383417606354</v>
      </c>
      <c r="AD689" s="4">
        <v>0.1723738759756088</v>
      </c>
      <c r="AE689" s="4">
        <v>0.0007174802012741566</v>
      </c>
      <c r="AF689" s="4">
        <v>0.1749285459518433</v>
      </c>
      <c r="AG689" s="4">
        <v>0.0006018158746883273</v>
      </c>
      <c r="AH689" s="4">
        <v>1</v>
      </c>
      <c r="AI689" s="4">
        <v>-0.2195652425289154</v>
      </c>
      <c r="AJ689" s="4">
        <v>2.737391471862793</v>
      </c>
      <c r="AK689" s="4">
        <v>1</v>
      </c>
      <c r="AL689" s="4">
        <v>0</v>
      </c>
      <c r="AM689" s="4">
        <v>0.1599999964237213</v>
      </c>
      <c r="AN689" s="4">
        <v>111115</v>
      </c>
      <c r="AO689" s="4">
        <f>X689*0.000001/(K689*0.0001)</f>
        <v>0.8325436909993489</v>
      </c>
      <c r="AP689" s="4">
        <f>(U689-T689)/(1000-U689)*AO689</f>
        <v>0.004579239053997842</v>
      </c>
      <c r="AQ689" s="4">
        <f>(P689+273.15)</f>
        <v>297.9507926940918</v>
      </c>
      <c r="AR689" s="4">
        <f>(O689+273.15)</f>
        <v>296.7683891296386</v>
      </c>
      <c r="AS689" s="4">
        <f>(Y689*AK689+Z689*AL689)*AM689</f>
        <v>320.0439186277108</v>
      </c>
      <c r="AT689" s="4">
        <f>((AS689+0.00000010773*(AR689^4-AQ689^4))-AP689*44100)/(L689*0.92*2*29.3+0.00000043092*AQ689^3)</f>
        <v>1.19043469576541</v>
      </c>
      <c r="AU689" s="4">
        <f>0.61365*EXP(17.502*J689/(240.97+J689))</f>
        <v>3.142109357602699</v>
      </c>
      <c r="AV689" s="4">
        <f>AU689*1000/AA689</f>
        <v>30.89240014618749</v>
      </c>
      <c r="AW689" s="4">
        <f>(AV689-U689)</f>
        <v>12.08552491730566</v>
      </c>
      <c r="AX689" s="4">
        <f>IF(D689,P689,(O689+P689)/2)</f>
        <v>24.20959091186523</v>
      </c>
      <c r="AY689" s="4">
        <f>0.61365*EXP(17.502*AX689/(240.97+AX689))</f>
        <v>3.032889740011331</v>
      </c>
      <c r="AZ689" s="4">
        <f>IF(AW689&lt;&gt;0,(1000-(AV689+U689)/2)/AW689*AP689,0)</f>
        <v>0.3694871884486513</v>
      </c>
      <c r="BA689" s="4">
        <f>U689*AA689/1000</f>
        <v>1.912873663564431</v>
      </c>
      <c r="BB689" s="4">
        <f>(AY689-BA689)</f>
        <v>1.1200160764469</v>
      </c>
      <c r="BC689" s="4">
        <f>1/(1.6/F689+1.37/N689)</f>
        <v>0.2353306552053412</v>
      </c>
      <c r="BD689" s="4">
        <f>G689*AA689*0.001</f>
        <v>27.59870020529753</v>
      </c>
      <c r="BE689" s="4">
        <f>G689/S689</f>
        <v>0.7306101950194868</v>
      </c>
      <c r="BF689" s="4">
        <f>(1-AP689*AA689/AU689/F689)*100</f>
        <v>65.10115522156381</v>
      </c>
      <c r="BG689" s="4">
        <f>(S689-E689/(N689/1.35))</f>
        <v>360.9001301154304</v>
      </c>
      <c r="BH689" s="4">
        <f>E689*BF689/100/BG689</f>
        <v>0.03981661376274342</v>
      </c>
    </row>
    <row r="690" ht="16" customHeight="1">
      <c r="A690" s="4">
        <v>643</v>
      </c>
      <c r="B690" t="s" s="2">
        <v>751</v>
      </c>
      <c r="C690" s="4">
        <v>3712.000030376017</v>
      </c>
      <c r="D690" s="4">
        <v>0</v>
      </c>
      <c r="E690" s="4">
        <f>(R690-S690*(1000-T690)/(1000-U690))*AO690</f>
        <v>22.13188901643854</v>
      </c>
      <c r="F690" s="4">
        <f>IF(AZ690&lt;&gt;0,1/(1/AZ690-1/N690),0)</f>
        <v>0.4262685864584847</v>
      </c>
      <c r="G690" s="4">
        <f>((BC690-AP690/2)*S690-E690)/(BC690+AP690/2)</f>
        <v>271.3261226677479</v>
      </c>
      <c r="H690" s="4">
        <f>AP690*1000</f>
        <v>4.587173812985446</v>
      </c>
      <c r="I690" s="4">
        <f>(AU690-BA690)</f>
        <v>1.227544228113414</v>
      </c>
      <c r="J690" s="4">
        <f>(P690+AT690*D690)</f>
        <v>24.79653358459473</v>
      </c>
      <c r="K690" s="4">
        <v>6</v>
      </c>
      <c r="L690" s="4">
        <f>(K690*AI690+AJ690)</f>
        <v>1.420000016689301</v>
      </c>
      <c r="M690" s="4">
        <v>1</v>
      </c>
      <c r="N690" s="4">
        <f>L690*(M690+1)*(M690+1)/(M690*M690+1)</f>
        <v>2.840000033378601</v>
      </c>
      <c r="O690" s="4">
        <v>23.62979507446289</v>
      </c>
      <c r="P690" s="4">
        <v>24.79653358459473</v>
      </c>
      <c r="Q690" s="4">
        <v>23.5772533416748</v>
      </c>
      <c r="R690" s="4">
        <v>399.9460754394531</v>
      </c>
      <c r="S690" s="4">
        <v>371.3180541992188</v>
      </c>
      <c r="T690" s="4">
        <v>13.40971374511719</v>
      </c>
      <c r="U690" s="4">
        <v>18.81562042236328</v>
      </c>
      <c r="V690" s="4">
        <v>46.57335662841797</v>
      </c>
      <c r="W690" s="4">
        <v>65.34148406982422</v>
      </c>
      <c r="X690" s="4">
        <v>499.5494995117188</v>
      </c>
      <c r="Y690" s="4">
        <v>2000.113891601562</v>
      </c>
      <c r="Z690" s="4">
        <v>122.220832824707</v>
      </c>
      <c r="AA690" s="4">
        <v>101.7115631103516</v>
      </c>
      <c r="AB690" s="4">
        <v>6.001156806945801</v>
      </c>
      <c r="AC690" s="4">
        <v>0.3020383417606354</v>
      </c>
      <c r="AD690" s="4">
        <v>0.1723738759756088</v>
      </c>
      <c r="AE690" s="4">
        <v>0.0007174802012741566</v>
      </c>
      <c r="AF690" s="4">
        <v>0.1749285459518433</v>
      </c>
      <c r="AG690" s="4">
        <v>0.0006018158746883273</v>
      </c>
      <c r="AH690" s="4">
        <v>0.6666666865348816</v>
      </c>
      <c r="AI690" s="4">
        <v>-0.2195652425289154</v>
      </c>
      <c r="AJ690" s="4">
        <v>2.737391471862793</v>
      </c>
      <c r="AK690" s="4">
        <v>1</v>
      </c>
      <c r="AL690" s="4">
        <v>0</v>
      </c>
      <c r="AM690" s="4">
        <v>0.1599999964237213</v>
      </c>
      <c r="AN690" s="4">
        <v>111115</v>
      </c>
      <c r="AO690" s="4">
        <f>X690*0.000001/(K690*0.0001)</f>
        <v>0.8325824991861978</v>
      </c>
      <c r="AP690" s="4">
        <f>(U690-T690)/(1000-U690)*AO690</f>
        <v>0.004587173812985446</v>
      </c>
      <c r="AQ690" s="4">
        <f>(P690+273.15)</f>
        <v>297.9465335845947</v>
      </c>
      <c r="AR690" s="4">
        <f>(O690+273.15)</f>
        <v>296.7797950744629</v>
      </c>
      <c r="AS690" s="4">
        <f>(Y690*AK690+Z690*AL690)*AM690</f>
        <v>320.0182155032853</v>
      </c>
      <c r="AT690" s="4">
        <f>((AS690+0.00000010773*(AR690^4-AQ690^4))-AP690*44100)/(L690*0.92*2*29.3+0.00000043092*AQ690^3)</f>
        <v>1.188183159835434</v>
      </c>
      <c r="AU690" s="4">
        <f>0.61365*EXP(17.502*J690/(240.97+J690))</f>
        <v>3.141310392163037</v>
      </c>
      <c r="AV690" s="4">
        <f>AU690*1000/AA690</f>
        <v>30.88449627654315</v>
      </c>
      <c r="AW690" s="4">
        <f>(AV690-U690)</f>
        <v>12.06887585417987</v>
      </c>
      <c r="AX690" s="4">
        <f>IF(D690,P690,(O690+P690)/2)</f>
        <v>24.21316432952881</v>
      </c>
      <c r="AY690" s="4">
        <f>0.61365*EXP(17.502*AX690/(240.97+AX690))</f>
        <v>3.033539797180568</v>
      </c>
      <c r="AZ690" s="4">
        <f>IF(AW690&lt;&gt;0,(1000-(AV690+U690)/2)/AW690*AP690,0)</f>
        <v>0.3706378564267405</v>
      </c>
      <c r="BA690" s="4">
        <f>U690*AA690/1000</f>
        <v>1.913766164049623</v>
      </c>
      <c r="BB690" s="4">
        <f>(AY690-BA690)</f>
        <v>1.119773633130945</v>
      </c>
      <c r="BC690" s="4">
        <f>1/(1.6/F690+1.37/N690)</f>
        <v>0.2360775407024201</v>
      </c>
      <c r="BD690" s="4">
        <f>G690*AA690*0.001</f>
        <v>27.59700404920763</v>
      </c>
      <c r="BE690" s="4">
        <f>G690/S690</f>
        <v>0.7307108275488717</v>
      </c>
      <c r="BF690" s="4">
        <f>(1-AP690*AA690/AU690/F690)*100</f>
        <v>65.15653433489503</v>
      </c>
      <c r="BG690" s="4">
        <f>(S690-E690/(N690/1.35))</f>
        <v>360.7976141213897</v>
      </c>
      <c r="BH690" s="4">
        <f>E690*BF690/100/BG690</f>
        <v>0.03996803554555915</v>
      </c>
    </row>
    <row r="691" ht="16" customHeight="1">
      <c r="A691" s="4">
        <v>644</v>
      </c>
      <c r="B691" t="s" s="2">
        <v>752</v>
      </c>
      <c r="C691" s="4">
        <v>3717.500030253083</v>
      </c>
      <c r="D691" s="4">
        <v>0</v>
      </c>
      <c r="E691" s="4">
        <f>(R691-S691*(1000-T691)/(1000-U691))*AO691</f>
        <v>22.22124175660533</v>
      </c>
      <c r="F691" s="4">
        <f>IF(AZ691&lt;&gt;0,1/(1/AZ691-1/N691),0)</f>
        <v>0.4273643909790241</v>
      </c>
      <c r="G691" s="4">
        <f>((BC691-AP691/2)*S691-E691)/(BC691+AP691/2)</f>
        <v>271.0609280695348</v>
      </c>
      <c r="H691" s="4">
        <f>AP691*1000</f>
        <v>4.598200857397791</v>
      </c>
      <c r="I691" s="4">
        <f>(AU691-BA691)</f>
        <v>1.227730991034926</v>
      </c>
      <c r="J691" s="4">
        <f>(P691+AT691*D691)</f>
        <v>24.80434608459473</v>
      </c>
      <c r="K691" s="4">
        <v>6</v>
      </c>
      <c r="L691" s="4">
        <f>(K691*AI691+AJ691)</f>
        <v>1.420000016689301</v>
      </c>
      <c r="M691" s="4">
        <v>1</v>
      </c>
      <c r="N691" s="4">
        <f>L691*(M691+1)*(M691+1)/(M691*M691+1)</f>
        <v>2.840000033378601</v>
      </c>
      <c r="O691" s="4">
        <v>23.65730857849121</v>
      </c>
      <c r="P691" s="4">
        <v>24.80434608459473</v>
      </c>
      <c r="Q691" s="4">
        <v>23.66902351379395</v>
      </c>
      <c r="R691" s="4">
        <v>399.9546813964844</v>
      </c>
      <c r="S691" s="4">
        <v>371.2146911621094</v>
      </c>
      <c r="T691" s="4">
        <v>13.40936183929443</v>
      </c>
      <c r="U691" s="4">
        <v>18.82825088500977</v>
      </c>
      <c r="V691" s="4">
        <v>46.50139617919922</v>
      </c>
      <c r="W691" s="4">
        <v>65.28424072265625</v>
      </c>
      <c r="X691" s="4">
        <v>499.5442504882812</v>
      </c>
      <c r="Y691" s="4">
        <v>1999.807006835938</v>
      </c>
      <c r="Z691" s="4">
        <v>123.3573379516602</v>
      </c>
      <c r="AA691" s="4">
        <v>101.7112579345703</v>
      </c>
      <c r="AB691" s="4">
        <v>6.001156806945801</v>
      </c>
      <c r="AC691" s="4">
        <v>0.3020383417606354</v>
      </c>
      <c r="AD691" s="4">
        <v>0.1723738759756088</v>
      </c>
      <c r="AE691" s="4">
        <v>0.0007174802012741566</v>
      </c>
      <c r="AF691" s="4">
        <v>0.1749285459518433</v>
      </c>
      <c r="AG691" s="4">
        <v>0.0006018158746883273</v>
      </c>
      <c r="AH691" s="4">
        <v>0.6666666865348816</v>
      </c>
      <c r="AI691" s="4">
        <v>-0.2195652425289154</v>
      </c>
      <c r="AJ691" s="4">
        <v>2.737391471862793</v>
      </c>
      <c r="AK691" s="4">
        <v>1</v>
      </c>
      <c r="AL691" s="4">
        <v>0</v>
      </c>
      <c r="AM691" s="4">
        <v>0.1599999964237213</v>
      </c>
      <c r="AN691" s="4">
        <v>111115</v>
      </c>
      <c r="AO691" s="4">
        <f>X691*0.000001/(K691*0.0001)</f>
        <v>0.832573750813802</v>
      </c>
      <c r="AP691" s="4">
        <f>(U691-T691)/(1000-U691)*AO691</f>
        <v>0.004598200857397791</v>
      </c>
      <c r="AQ691" s="4">
        <f>(P691+273.15)</f>
        <v>297.9543460845947</v>
      </c>
      <c r="AR691" s="4">
        <f>(O691+273.15)</f>
        <v>296.8073085784912</v>
      </c>
      <c r="AS691" s="4">
        <f>(Y691*AK691+Z691*AL691)*AM691</f>
        <v>319.9691139418828</v>
      </c>
      <c r="AT691" s="4">
        <f>((AS691+0.00000010773*(AR691^4-AQ691^4))-AP691*44100)/(L691*0.92*2*29.3+0.00000043092*AQ691^3)</f>
        <v>1.184595511170217</v>
      </c>
      <c r="AU691" s="4">
        <f>0.61365*EXP(17.502*J691/(240.97+J691))</f>
        <v>3.142776073256956</v>
      </c>
      <c r="AV691" s="4">
        <f>AU691*1000/AA691</f>
        <v>30.89899915777925</v>
      </c>
      <c r="AW691" s="4">
        <f>(AV691-U691)</f>
        <v>12.07074827276948</v>
      </c>
      <c r="AX691" s="4">
        <f>IF(D691,P691,(O691+P691)/2)</f>
        <v>24.23082733154297</v>
      </c>
      <c r="AY691" s="4">
        <f>0.61365*EXP(17.502*AX691/(240.97+AX691))</f>
        <v>3.036754746126702</v>
      </c>
      <c r="AZ691" s="4">
        <f>IF(AW691&lt;&gt;0,(1000-(AV691+U691)/2)/AW691*AP691,0)</f>
        <v>0.3714660279695842</v>
      </c>
      <c r="BA691" s="4">
        <f>U691*AA691/1000</f>
        <v>1.91504508222203</v>
      </c>
      <c r="BB691" s="4">
        <f>(AY691-BA691)</f>
        <v>1.121709663904672</v>
      </c>
      <c r="BC691" s="4">
        <f>1/(1.6/F691+1.37/N691)</f>
        <v>0.2366151523055515</v>
      </c>
      <c r="BD691" s="4">
        <f>G691*AA691*0.001</f>
        <v>27.56994797086446</v>
      </c>
      <c r="BE691" s="4">
        <f>G691/S691</f>
        <v>0.7301998938160628</v>
      </c>
      <c r="BF691" s="4">
        <f>(1-AP691*AA691/AU691/F691)*100</f>
        <v>65.17868301205299</v>
      </c>
      <c r="BG691" s="4">
        <f>(S691-E691/(N691/1.35))</f>
        <v>360.6517770709679</v>
      </c>
      <c r="BH691" s="4">
        <f>E691*BF691/100/BG691</f>
        <v>0.040159271759334</v>
      </c>
    </row>
    <row r="692" ht="29" customHeight="1">
      <c r="A692" t="s" s="2">
        <v>9</v>
      </c>
      <c r="B692" t="s" s="5">
        <v>753</v>
      </c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</row>
    <row r="693" ht="16" customHeight="1">
      <c r="A693" s="4">
        <v>645</v>
      </c>
      <c r="B693" t="s" s="2">
        <v>754</v>
      </c>
      <c r="C693" s="4">
        <v>3722.500030141324</v>
      </c>
      <c r="D693" s="4">
        <v>0</v>
      </c>
      <c r="E693" s="4">
        <f>(R693-S693*(1000-T693)/(1000-U693))*AO693</f>
        <v>22.29827651281453</v>
      </c>
      <c r="F693" s="4">
        <f>IF(AZ693&lt;&gt;0,1/(1/AZ693-1/N693),0)</f>
        <v>0.4274000896352413</v>
      </c>
      <c r="G693" s="4">
        <f>((BC693-AP693/2)*S693-E693)/(BC693+AP693/2)</f>
        <v>270.662546785835</v>
      </c>
      <c r="H693" s="4">
        <f>AP693*1000</f>
        <v>4.608549488096789</v>
      </c>
      <c r="I693" s="4">
        <f>(AU693-BA693)</f>
        <v>1.23036840137756</v>
      </c>
      <c r="J693" s="4">
        <f>(P693+AT693*D693)</f>
        <v>24.82560157775879</v>
      </c>
      <c r="K693" s="4">
        <v>6</v>
      </c>
      <c r="L693" s="4">
        <f>(K693*AI693+AJ693)</f>
        <v>1.420000016689301</v>
      </c>
      <c r="M693" s="4">
        <v>1</v>
      </c>
      <c r="N693" s="4">
        <f>L693*(M693+1)*(M693+1)/(M693*M693+1)</f>
        <v>2.840000033378601</v>
      </c>
      <c r="O693" s="4">
        <v>23.69643974304199</v>
      </c>
      <c r="P693" s="4">
        <v>24.82560157775879</v>
      </c>
      <c r="Q693" s="4">
        <v>23.74769973754883</v>
      </c>
      <c r="R693" s="4">
        <v>399.9805908203125</v>
      </c>
      <c r="S693" s="4">
        <v>371.1439208984375</v>
      </c>
      <c r="T693" s="4">
        <v>13.41060638427734</v>
      </c>
      <c r="U693" s="4">
        <v>18.84160423278809</v>
      </c>
      <c r="V693" s="4">
        <v>46.40327453613281</v>
      </c>
      <c r="W693" s="4">
        <v>65.18663024902344</v>
      </c>
      <c r="X693" s="4">
        <v>499.5454406738281</v>
      </c>
      <c r="Y693" s="4">
        <v>1999.521362304688</v>
      </c>
      <c r="Z693" s="4">
        <v>124.269287109375</v>
      </c>
      <c r="AA693" s="4">
        <v>101.7109985351562</v>
      </c>
      <c r="AB693" s="4">
        <v>6.001156806945801</v>
      </c>
      <c r="AC693" s="4">
        <v>0.3020383417606354</v>
      </c>
      <c r="AD693" s="4">
        <v>0.1723738759756088</v>
      </c>
      <c r="AE693" s="4">
        <v>0.0007174802012741566</v>
      </c>
      <c r="AF693" s="4">
        <v>0.1749285459518433</v>
      </c>
      <c r="AG693" s="4">
        <v>0.0006018158746883273</v>
      </c>
      <c r="AH693" s="4">
        <v>1</v>
      </c>
      <c r="AI693" s="4">
        <v>-0.2195652425289154</v>
      </c>
      <c r="AJ693" s="4">
        <v>2.737391471862793</v>
      </c>
      <c r="AK693" s="4">
        <v>1</v>
      </c>
      <c r="AL693" s="4">
        <v>0</v>
      </c>
      <c r="AM693" s="4">
        <v>0.1599999964237213</v>
      </c>
      <c r="AN693" s="4">
        <v>111125</v>
      </c>
      <c r="AO693" s="4">
        <f>X693*0.000001/(K693*0.0001)</f>
        <v>0.83257573445638</v>
      </c>
      <c r="AP693" s="4">
        <f>(U693-T693)/(1000-U693)*AO693</f>
        <v>0.004608549488096789</v>
      </c>
      <c r="AQ693" s="4">
        <f>(P693+273.15)</f>
        <v>297.9756015777588</v>
      </c>
      <c r="AR693" s="4">
        <f>(O693+273.15)</f>
        <v>296.846439743042</v>
      </c>
      <c r="AS693" s="4">
        <f>(Y693*AK693+Z693*AL693)*AM693</f>
        <v>319.9234108179044</v>
      </c>
      <c r="AT693" s="4">
        <f>((AS693+0.00000010773*(AR693^4-AQ693^4))-AP693*44100)/(L693*0.92*2*29.3+0.00000043092*AQ693^3)</f>
        <v>1.181113279204638</v>
      </c>
      <c r="AU693" s="4">
        <f>0.61365*EXP(17.502*J693/(240.97+J693))</f>
        <v>3.146766781898663</v>
      </c>
      <c r="AV693" s="4">
        <f>AU693*1000/AA693</f>
        <v>30.93831372436077</v>
      </c>
      <c r="AW693" s="4">
        <f>(AV693-U693)</f>
        <v>12.09670949157269</v>
      </c>
      <c r="AX693" s="4">
        <f>IF(D693,P693,(O693+P693)/2)</f>
        <v>24.26102066040039</v>
      </c>
      <c r="AY693" s="4">
        <f>0.61365*EXP(17.502*AX693/(240.97+AX693))</f>
        <v>3.042257313312417</v>
      </c>
      <c r="AZ693" s="4">
        <f>IF(AW693&lt;&gt;0,(1000-(AV693+U693)/2)/AW693*AP693,0)</f>
        <v>0.3714929984487119</v>
      </c>
      <c r="BA693" s="4">
        <f>U693*AA693/1000</f>
        <v>1.916398380521103</v>
      </c>
      <c r="BB693" s="4">
        <f>(AY693-BA693)</f>
        <v>1.125858932791314</v>
      </c>
      <c r="BC693" s="4">
        <f>1/(1.6/F693+1.37/N693)</f>
        <v>0.236632661096184</v>
      </c>
      <c r="BD693" s="4">
        <f>G693*AA693*0.001</f>
        <v>27.52935789965573</v>
      </c>
      <c r="BE693" s="4">
        <f>G693/S693</f>
        <v>0.7292657417926592</v>
      </c>
      <c r="BF693" s="4">
        <f>(1-AP693*AA693/AU693/F693)*100</f>
        <v>65.14757450179347</v>
      </c>
      <c r="BG693" s="4">
        <f>(S693-E693/(N693/1.35))</f>
        <v>360.5443881736128</v>
      </c>
      <c r="BH693" s="4">
        <f>E693*BF693/100/BG693</f>
        <v>0.04029125616789987</v>
      </c>
    </row>
    <row r="694" ht="16" customHeight="1">
      <c r="A694" s="4">
        <v>646</v>
      </c>
      <c r="B694" t="s" s="2">
        <v>755</v>
      </c>
      <c r="C694" s="4">
        <v>3727.500030029565</v>
      </c>
      <c r="D694" s="4">
        <v>0</v>
      </c>
      <c r="E694" s="4">
        <f>(R694-S694*(1000-T694)/(1000-U694))*AO694</f>
        <v>22.72515993409923</v>
      </c>
      <c r="F694" s="4">
        <f>IF(AZ694&lt;&gt;0,1/(1/AZ694-1/N694),0)</f>
        <v>0.4271094191463646</v>
      </c>
      <c r="G694" s="4">
        <f>((BC694-AP694/2)*S694-E694)/(BC694+AP694/2)</f>
        <v>268.8298946901645</v>
      </c>
      <c r="H694" s="4">
        <f>AP694*1000</f>
        <v>4.619308828502939</v>
      </c>
      <c r="I694" s="4">
        <f>(AU694-BA694)</f>
        <v>1.233928165231425</v>
      </c>
      <c r="J694" s="4">
        <f>(P694+AT694*D694)</f>
        <v>24.85210418701172</v>
      </c>
      <c r="K694" s="4">
        <v>6</v>
      </c>
      <c r="L694" s="4">
        <f>(K694*AI694+AJ694)</f>
        <v>1.420000016689301</v>
      </c>
      <c r="M694" s="4">
        <v>1</v>
      </c>
      <c r="N694" s="4">
        <f>L694*(M694+1)*(M694+1)/(M694*M694+1)</f>
        <v>2.840000033378601</v>
      </c>
      <c r="O694" s="4">
        <v>23.73652648925781</v>
      </c>
      <c r="P694" s="4">
        <v>24.85210418701172</v>
      </c>
      <c r="Q694" s="4">
        <v>23.76992416381836</v>
      </c>
      <c r="R694" s="4">
        <v>400.527832031250</v>
      </c>
      <c r="S694" s="4">
        <v>371.1739196777344</v>
      </c>
      <c r="T694" s="4">
        <v>13.41210651397705</v>
      </c>
      <c r="U694" s="4">
        <v>18.85562324523926</v>
      </c>
      <c r="V694" s="4">
        <v>46.29710388183594</v>
      </c>
      <c r="W694" s="4">
        <v>65.07952880859375</v>
      </c>
      <c r="X694" s="4">
        <v>499.5530395507812</v>
      </c>
      <c r="Y694" s="4">
        <v>1999.196899414062</v>
      </c>
      <c r="Z694" s="4">
        <v>125.1497344970703</v>
      </c>
      <c r="AA694" s="4">
        <v>101.710807800293</v>
      </c>
      <c r="AB694" s="4">
        <v>6.001156806945801</v>
      </c>
      <c r="AC694" s="4">
        <v>0.3020383417606354</v>
      </c>
      <c r="AD694" s="4">
        <v>0.1723738759756088</v>
      </c>
      <c r="AE694" s="4">
        <v>0.0007174802012741566</v>
      </c>
      <c r="AF694" s="4">
        <v>0.1749285459518433</v>
      </c>
      <c r="AG694" s="4">
        <v>0.0006018158746883273</v>
      </c>
      <c r="AH694" s="4">
        <v>0.6666666865348816</v>
      </c>
      <c r="AI694" s="4">
        <v>-0.2195652425289154</v>
      </c>
      <c r="AJ694" s="4">
        <v>2.737391471862793</v>
      </c>
      <c r="AK694" s="4">
        <v>1</v>
      </c>
      <c r="AL694" s="4">
        <v>0</v>
      </c>
      <c r="AM694" s="4">
        <v>0.1599999964237213</v>
      </c>
      <c r="AN694" s="4">
        <v>111125</v>
      </c>
      <c r="AO694" s="4">
        <f>X694*0.000001/(K694*0.0001)</f>
        <v>0.8325883992513019</v>
      </c>
      <c r="AP694" s="4">
        <f>(U694-T694)/(1000-U694)*AO694</f>
        <v>0.004619308828502939</v>
      </c>
      <c r="AQ694" s="4">
        <f>(P694+273.15)</f>
        <v>298.0021041870117</v>
      </c>
      <c r="AR694" s="4">
        <f>(O694+273.15)</f>
        <v>296.8865264892578</v>
      </c>
      <c r="AS694" s="4">
        <f>(Y694*AK694+Z694*AL694)*AM694</f>
        <v>319.8714967565647</v>
      </c>
      <c r="AT694" s="4">
        <f>((AS694+0.00000010773*(AR694^4-AQ694^4))-AP694*44100)/(L694*0.92*2*29.3+0.00000043092*AQ694^3)</f>
        <v>1.176790266300137</v>
      </c>
      <c r="AU694" s="4">
        <f>0.61365*EXP(17.502*J694/(240.97+J694))</f>
        <v>3.151748837082691</v>
      </c>
      <c r="AV694" s="4">
        <f>AU694*1000/AA694</f>
        <v>30.98735429641935</v>
      </c>
      <c r="AW694" s="4">
        <f>(AV694-U694)</f>
        <v>12.13173105118009</v>
      </c>
      <c r="AX694" s="4">
        <f>IF(D694,P694,(O694+P694)/2)</f>
        <v>24.29431533813477</v>
      </c>
      <c r="AY694" s="4">
        <f>0.61365*EXP(17.502*AX694/(240.97+AX694))</f>
        <v>3.048335187828597</v>
      </c>
      <c r="AZ694" s="4">
        <f>IF(AW694&lt;&gt;0,(1000-(AV694+U694)/2)/AW694*AP694,0)</f>
        <v>0.3712733785807322</v>
      </c>
      <c r="BA694" s="4">
        <f>U694*AA694/1000</f>
        <v>1.917820671851266</v>
      </c>
      <c r="BB694" s="4">
        <f>(AY694-BA694)</f>
        <v>1.130514515977331</v>
      </c>
      <c r="BC694" s="4">
        <f>1/(1.6/F694+1.37/N694)</f>
        <v>0.2364900889136561</v>
      </c>
      <c r="BD694" s="4">
        <f>G694*AA694*0.001</f>
        <v>27.34290574980432</v>
      </c>
      <c r="BE694" s="4">
        <f>G694/S694</f>
        <v>0.7242693530934814</v>
      </c>
      <c r="BF694" s="4">
        <f>(1-AP694*AA694/AU694/F694)*100</f>
        <v>65.09775590062328</v>
      </c>
      <c r="BG694" s="4">
        <f>(S694-E694/(N694/1.35))</f>
        <v>360.3714670191206</v>
      </c>
      <c r="BH694" s="4">
        <f>E694*BF694/100/BG694</f>
        <v>0.04105088914029158</v>
      </c>
    </row>
    <row r="695" ht="16" customHeight="1">
      <c r="A695" s="4">
        <v>647</v>
      </c>
      <c r="B695" t="s" s="2">
        <v>756</v>
      </c>
      <c r="C695" s="4">
        <v>3733.000029906631</v>
      </c>
      <c r="D695" s="4">
        <v>0</v>
      </c>
      <c r="E695" s="4">
        <f>(R695-S695*(1000-T695)/(1000-U695))*AO695</f>
        <v>33.4060291638811</v>
      </c>
      <c r="F695" s="4">
        <f>IF(AZ695&lt;&gt;0,1/(1/AZ695-1/N695),0)</f>
        <v>0.4278512543604131</v>
      </c>
      <c r="G695" s="4">
        <f>((BC695-AP695/2)*S695-E695)/(BC695+AP695/2)</f>
        <v>228.1649580089452</v>
      </c>
      <c r="H695" s="4">
        <f>AP695*1000</f>
        <v>4.630251097975571</v>
      </c>
      <c r="I695" s="4">
        <f>(AU695-BA695)</f>
        <v>1.234964555739481</v>
      </c>
      <c r="J695" s="4">
        <f>(P695+AT695*D695)</f>
        <v>24.86594772338867</v>
      </c>
      <c r="K695" s="4">
        <v>6</v>
      </c>
      <c r="L695" s="4">
        <f>(K695*AI695+AJ695)</f>
        <v>1.420000016689301</v>
      </c>
      <c r="M695" s="4">
        <v>1</v>
      </c>
      <c r="N695" s="4">
        <f>L695*(M695+1)*(M695+1)/(M695*M695+1)</f>
        <v>2.840000033378601</v>
      </c>
      <c r="O695" s="4">
        <v>23.76507949829102</v>
      </c>
      <c r="P695" s="4">
        <v>24.86594772338867</v>
      </c>
      <c r="Q695" s="4">
        <v>23.74247360229492</v>
      </c>
      <c r="R695" s="4">
        <v>417.3111572265625</v>
      </c>
      <c r="S695" s="4">
        <v>375.1022338867188</v>
      </c>
      <c r="T695" s="4">
        <v>13.41469573974609</v>
      </c>
      <c r="U695" s="4">
        <v>18.87099266052246</v>
      </c>
      <c r="V695" s="4">
        <v>46.21940231323242</v>
      </c>
      <c r="W695" s="4">
        <v>65.0106201171875</v>
      </c>
      <c r="X695" s="4">
        <v>499.5556945800781</v>
      </c>
      <c r="Y695" s="4">
        <v>1998.865722656250</v>
      </c>
      <c r="Z695" s="4">
        <v>126.1067276000977</v>
      </c>
      <c r="AA695" s="4">
        <v>101.7110977172852</v>
      </c>
      <c r="AB695" s="4">
        <v>6.001156806945801</v>
      </c>
      <c r="AC695" s="4">
        <v>0.3020383417606354</v>
      </c>
      <c r="AD695" s="4">
        <v>0.1723738759756088</v>
      </c>
      <c r="AE695" s="4">
        <v>0.0007174802012741566</v>
      </c>
      <c r="AF695" s="4">
        <v>0.1749285459518433</v>
      </c>
      <c r="AG695" s="4">
        <v>0.0006018158746883273</v>
      </c>
      <c r="AH695" s="4">
        <v>0.6666666865348816</v>
      </c>
      <c r="AI695" s="4">
        <v>-0.2195652425289154</v>
      </c>
      <c r="AJ695" s="4">
        <v>2.737391471862793</v>
      </c>
      <c r="AK695" s="4">
        <v>1</v>
      </c>
      <c r="AL695" s="4">
        <v>0</v>
      </c>
      <c r="AM695" s="4">
        <v>0.1599999964237213</v>
      </c>
      <c r="AN695" s="4">
        <v>111125</v>
      </c>
      <c r="AO695" s="4">
        <f>X695*0.000001/(K695*0.0001)</f>
        <v>0.83259282430013</v>
      </c>
      <c r="AP695" s="4">
        <f>(U695-T695)/(1000-U695)*AO695</f>
        <v>0.004630251097975571</v>
      </c>
      <c r="AQ695" s="4">
        <f>(P695+273.15)</f>
        <v>298.0159477233886</v>
      </c>
      <c r="AR695" s="4">
        <f>(O695+273.15)</f>
        <v>296.915079498291</v>
      </c>
      <c r="AS695" s="4">
        <f>(Y695*AK695+Z695*AL695)*AM695</f>
        <v>319.8185084764991</v>
      </c>
      <c r="AT695" s="4">
        <f>((AS695+0.00000010773*(AR695^4-AQ695^4))-AP695*44100)/(L695*0.92*2*29.3+0.00000043092*AQ695^3)</f>
        <v>1.172546607520856</v>
      </c>
      <c r="AU695" s="4">
        <f>0.61365*EXP(17.502*J695/(240.97+J695))</f>
        <v>3.154353934256052</v>
      </c>
      <c r="AV695" s="4">
        <f>AU695*1000/AA695</f>
        <v>31.01287868334539</v>
      </c>
      <c r="AW695" s="4">
        <f>(AV695-U695)</f>
        <v>12.14188602282293</v>
      </c>
      <c r="AX695" s="4">
        <f>IF(D695,P695,(O695+P695)/2)</f>
        <v>24.31551361083984</v>
      </c>
      <c r="AY695" s="4">
        <f>0.61365*EXP(17.502*AX695/(240.97+AX695))</f>
        <v>3.052210416996357</v>
      </c>
      <c r="AZ695" s="4">
        <f>IF(AW695&lt;&gt;0,(1000-(AV695+U695)/2)/AW695*AP695,0)</f>
        <v>0.3718338044401526</v>
      </c>
      <c r="BA695" s="4">
        <f>U695*AA695/1000</f>
        <v>1.919389378516571</v>
      </c>
      <c r="BB695" s="4">
        <f>(AY695-BA695)</f>
        <v>1.132821038479786</v>
      </c>
      <c r="BC695" s="4">
        <f>1/(1.6/F695+1.37/N695)</f>
        <v>0.2368539109276443</v>
      </c>
      <c r="BD695" s="4">
        <f>G695*AA695*0.001</f>
        <v>23.20690833970809</v>
      </c>
      <c r="BE695" s="4">
        <f>G695/S695</f>
        <v>0.6082740581007877</v>
      </c>
      <c r="BF695" s="4">
        <f>(1-AP695*AA695/AU695/F695)*100</f>
        <v>65.10448167609984</v>
      </c>
      <c r="BG695" s="4">
        <f>(S695-E695/(N695/1.35))</f>
        <v>359.2226075341836</v>
      </c>
      <c r="BH695" s="4">
        <f>E695*BF695/100/BG695</f>
        <v>0.06054413525084699</v>
      </c>
    </row>
    <row r="696" ht="16" customHeight="1">
      <c r="A696" s="4">
        <v>648</v>
      </c>
      <c r="B696" t="s" s="2">
        <v>757</v>
      </c>
      <c r="C696" s="4">
        <v>3738.000029794872</v>
      </c>
      <c r="D696" s="4">
        <v>0</v>
      </c>
      <c r="E696" s="4">
        <f>(R696-S696*(1000-T696)/(1000-U696))*AO696</f>
        <v>56.76581884111737</v>
      </c>
      <c r="F696" s="4">
        <f>IF(AZ696&lt;&gt;0,1/(1/AZ696-1/N696),0)</f>
        <v>0.4288778751463852</v>
      </c>
      <c r="G696" s="4">
        <f>((BC696-AP696/2)*S696-E696)/(BC696+AP696/2)</f>
        <v>149.9660444489112</v>
      </c>
      <c r="H696" s="4">
        <f>AP696*1000</f>
        <v>4.639718732663108</v>
      </c>
      <c r="I696" s="4">
        <f>(AU696-BA696)</f>
        <v>1.234904842327167</v>
      </c>
      <c r="J696" s="4">
        <f>(P696+AT696*D696)</f>
        <v>24.8729419708252</v>
      </c>
      <c r="K696" s="4">
        <v>6</v>
      </c>
      <c r="L696" s="4">
        <f>(K696*AI696+AJ696)</f>
        <v>1.420000016689301</v>
      </c>
      <c r="M696" s="4">
        <v>1</v>
      </c>
      <c r="N696" s="4">
        <f>L696*(M696+1)*(M696+1)/(M696*M696+1)</f>
        <v>2.840000033378601</v>
      </c>
      <c r="O696" s="4">
        <v>23.7778205871582</v>
      </c>
      <c r="P696" s="4">
        <v>24.8729419708252</v>
      </c>
      <c r="Q696" s="4">
        <v>23.72658157348633</v>
      </c>
      <c r="R696" s="4">
        <v>464.8278198242188</v>
      </c>
      <c r="S696" s="4">
        <v>394.4447631835938</v>
      </c>
      <c r="T696" s="4">
        <v>13.41663551330566</v>
      </c>
      <c r="U696" s="4">
        <v>18.88443374633789</v>
      </c>
      <c r="V696" s="4">
        <v>46.18404769897461</v>
      </c>
      <c r="W696" s="4">
        <v>64.99825286865234</v>
      </c>
      <c r="X696" s="4">
        <v>499.5173645019531</v>
      </c>
      <c r="Y696" s="4">
        <v>1998.598022460938</v>
      </c>
      <c r="Z696" s="4">
        <v>127.0964584350586</v>
      </c>
      <c r="AA696" s="4">
        <v>101.7116012573242</v>
      </c>
      <c r="AB696" s="4">
        <v>6.001156806945801</v>
      </c>
      <c r="AC696" s="4">
        <v>0.3020383417606354</v>
      </c>
      <c r="AD696" s="4">
        <v>0.1723738759756088</v>
      </c>
      <c r="AE696" s="4">
        <v>0.0007174802012741566</v>
      </c>
      <c r="AF696" s="4">
        <v>0.1749285459518433</v>
      </c>
      <c r="AG696" s="4">
        <v>0.0006018158746883273</v>
      </c>
      <c r="AH696" s="4">
        <v>0.6666666865348816</v>
      </c>
      <c r="AI696" s="4">
        <v>-0.2195652425289154</v>
      </c>
      <c r="AJ696" s="4">
        <v>2.737391471862793</v>
      </c>
      <c r="AK696" s="4">
        <v>1</v>
      </c>
      <c r="AL696" s="4">
        <v>0</v>
      </c>
      <c r="AM696" s="4">
        <v>0.1599999964237213</v>
      </c>
      <c r="AN696" s="4">
        <v>111115</v>
      </c>
      <c r="AO696" s="4">
        <f>X696*0.000001/(K696*0.0001)</f>
        <v>0.8325289408365885</v>
      </c>
      <c r="AP696" s="4">
        <f>(U696-T696)/(1000-U696)*AO696</f>
        <v>0.004639718732663108</v>
      </c>
      <c r="AQ696" s="4">
        <f>(P696+273.15)</f>
        <v>298.0229419708252</v>
      </c>
      <c r="AR696" s="4">
        <f>(O696+273.15)</f>
        <v>296.9278205871582</v>
      </c>
      <c r="AS696" s="4">
        <f>(Y696*AK696+Z696*AL696)*AM696</f>
        <v>319.7756764462065</v>
      </c>
      <c r="AT696" s="4">
        <f>((AS696+0.00000010773*(AR696^4-AQ696^4))-AP696*44100)/(L696*0.92*2*29.3+0.00000043092*AQ696^3)</f>
        <v>1.168029298704881</v>
      </c>
      <c r="AU696" s="4">
        <f>0.61365*EXP(17.502*J696/(240.97+J696))</f>
        <v>3.155670837505044</v>
      </c>
      <c r="AV696" s="4">
        <f>AU696*1000/AA696</f>
        <v>31.02567257319435</v>
      </c>
      <c r="AW696" s="4">
        <f>(AV696-U696)</f>
        <v>12.14123882685646</v>
      </c>
      <c r="AX696" s="4">
        <f>IF(D696,P696,(O696+P696)/2)</f>
        <v>24.3253812789917</v>
      </c>
      <c r="AY696" s="4">
        <f>0.61365*EXP(17.502*AX696/(240.97+AX696))</f>
        <v>3.054015781289142</v>
      </c>
      <c r="AZ696" s="4">
        <f>IF(AW696&lt;&gt;0,(1000-(AV696+U696)/2)/AW696*AP696,0)</f>
        <v>0.3726089544533282</v>
      </c>
      <c r="BA696" s="4">
        <f>U696*AA696/1000</f>
        <v>1.920765995177877</v>
      </c>
      <c r="BB696" s="4">
        <f>(AY696-BA696)</f>
        <v>1.133249786111266</v>
      </c>
      <c r="BC696" s="4">
        <f>1/(1.6/F696+1.37/N696)</f>
        <v>0.2373571640618371</v>
      </c>
      <c r="BD696" s="4">
        <f>G696*AA696*0.001</f>
        <v>15.25328651512582</v>
      </c>
      <c r="BE696" s="4">
        <f>G696/S696</f>
        <v>0.3801952984203006</v>
      </c>
      <c r="BF696" s="4">
        <f>(1-AP696*AA696/AU696/F696)*100</f>
        <v>65.13121567400724</v>
      </c>
      <c r="BG696" s="4">
        <f>(S696-E696/(N696/1.35))</f>
        <v>367.4610115868231</v>
      </c>
      <c r="BH696" s="4">
        <f>E696*BF696/100/BG696</f>
        <v>0.1006154849976203</v>
      </c>
    </row>
    <row r="697" ht="16" customHeight="1">
      <c r="A697" s="4">
        <v>649</v>
      </c>
      <c r="B697" t="s" s="2">
        <v>758</v>
      </c>
      <c r="C697" s="4">
        <v>3743.000029683113</v>
      </c>
      <c r="D697" s="4">
        <v>0</v>
      </c>
      <c r="E697" s="4">
        <f>(R697-S697*(1000-T697)/(1000-U697))*AO697</f>
        <v>81.28197219050205</v>
      </c>
      <c r="F697" s="4">
        <f>IF(AZ697&lt;&gt;0,1/(1/AZ697-1/N697),0)</f>
        <v>0.4291849291620085</v>
      </c>
      <c r="G697" s="4">
        <f>((BC697-AP697/2)*S697-E697)/(BC697+AP697/2)</f>
        <v>89.18632891633425</v>
      </c>
      <c r="H697" s="4">
        <f>AP697*1000</f>
        <v>4.649106527421997</v>
      </c>
      <c r="I697" s="4">
        <f>(AU697-BA697)</f>
        <v>1.236608058172541</v>
      </c>
      <c r="J697" s="4">
        <f>(P697+AT697*D697)</f>
        <v>24.88922500610352</v>
      </c>
      <c r="K697" s="4">
        <v>6</v>
      </c>
      <c r="L697" s="4">
        <f>(K697*AI697+AJ697)</f>
        <v>1.420000016689301</v>
      </c>
      <c r="M697" s="4">
        <v>1</v>
      </c>
      <c r="N697" s="4">
        <f>L697*(M697+1)*(M697+1)/(M697*M697+1)</f>
        <v>2.840000033378601</v>
      </c>
      <c r="O697" s="4">
        <v>23.78801918029785</v>
      </c>
      <c r="P697" s="4">
        <v>24.88922500610352</v>
      </c>
      <c r="Q697" s="4">
        <v>23.72846794128418</v>
      </c>
      <c r="R697" s="4">
        <v>536.634033203125</v>
      </c>
      <c r="S697" s="4">
        <v>436.5608520507812</v>
      </c>
      <c r="T697" s="4">
        <v>13.41889572143555</v>
      </c>
      <c r="U697" s="4">
        <v>18.89782905578613</v>
      </c>
      <c r="V697" s="4">
        <v>46.16104125976562</v>
      </c>
      <c r="W697" s="4">
        <v>65.0010986328125</v>
      </c>
      <c r="X697" s="4">
        <v>499.5039978027344</v>
      </c>
      <c r="Y697" s="4">
        <v>1998.567138671875</v>
      </c>
      <c r="Z697" s="4">
        <v>128.0853881835938</v>
      </c>
      <c r="AA697" s="4">
        <v>101.7117080688477</v>
      </c>
      <c r="AB697" s="4">
        <v>6.001156806945801</v>
      </c>
      <c r="AC697" s="4">
        <v>0.3020383417606354</v>
      </c>
      <c r="AD697" s="4">
        <v>0.1723738759756088</v>
      </c>
      <c r="AE697" s="4">
        <v>0.0007174802012741566</v>
      </c>
      <c r="AF697" s="4">
        <v>0.1749285459518433</v>
      </c>
      <c r="AG697" s="4">
        <v>0.0006018158746883273</v>
      </c>
      <c r="AH697" s="4">
        <v>0.6666666865348816</v>
      </c>
      <c r="AI697" s="4">
        <v>-0.2195652425289154</v>
      </c>
      <c r="AJ697" s="4">
        <v>2.737391471862793</v>
      </c>
      <c r="AK697" s="4">
        <v>1</v>
      </c>
      <c r="AL697" s="4">
        <v>0</v>
      </c>
      <c r="AM697" s="4">
        <v>0.1599999964237213</v>
      </c>
      <c r="AN697" s="4">
        <v>111115</v>
      </c>
      <c r="AO697" s="4">
        <f>X697*0.000001/(K697*0.0001)</f>
        <v>0.8325066630045571</v>
      </c>
      <c r="AP697" s="4">
        <f>(U697-T697)/(1000-U697)*AO697</f>
        <v>0.004649106527421998</v>
      </c>
      <c r="AQ697" s="4">
        <f>(P697+273.15)</f>
        <v>298.0392250061035</v>
      </c>
      <c r="AR697" s="4">
        <f>(O697+273.15)</f>
        <v>296.9380191802978</v>
      </c>
      <c r="AS697" s="4">
        <f>(Y697*AK697+Z697*AL697)*AM697</f>
        <v>319.7707350400669</v>
      </c>
      <c r="AT697" s="4">
        <f>((AS697+0.00000010773*(AR697^4-AQ697^4))-AP697*44100)/(L697*0.92*2*29.3+0.00000043092*AQ697^3)</f>
        <v>1.16243815440527</v>
      </c>
      <c r="AU697" s="4">
        <f>0.61365*EXP(17.502*J697/(240.97+J697))</f>
        <v>3.158738530229647</v>
      </c>
      <c r="AV697" s="4">
        <f>AU697*1000/AA697</f>
        <v>31.055800656612</v>
      </c>
      <c r="AW697" s="4">
        <f>(AV697-U697)</f>
        <v>12.15797160082587</v>
      </c>
      <c r="AX697" s="4">
        <f>IF(D697,P697,(O697+P697)/2)</f>
        <v>24.33862209320068</v>
      </c>
      <c r="AY697" s="4">
        <f>0.61365*EXP(17.502*AX697/(240.97+AX697))</f>
        <v>3.056439754777289</v>
      </c>
      <c r="AZ697" s="4">
        <f>IF(AW697&lt;&gt;0,(1000-(AV697+U697)/2)/AW697*AP697,0)</f>
        <v>0.3728407010040979</v>
      </c>
      <c r="BA697" s="4">
        <f>U697*AA697/1000</f>
        <v>1.922130472057106</v>
      </c>
      <c r="BB697" s="4">
        <f>(AY697-BA697)</f>
        <v>1.134309282720183</v>
      </c>
      <c r="BC697" s="4">
        <f>1/(1.6/F697+1.37/N697)</f>
        <v>0.2375076294353741</v>
      </c>
      <c r="BD697" s="4">
        <f>G697*AA697*0.001</f>
        <v>9.071293850470415</v>
      </c>
      <c r="BE697" s="4">
        <f>G697/S697</f>
        <v>0.2042930063412099</v>
      </c>
      <c r="BF697" s="4">
        <f>(1-AP697*AA697/AU697/F697)*100</f>
        <v>65.11953195940467</v>
      </c>
      <c r="BG697" s="4">
        <f>(S697-E697/(N697/1.35))</f>
        <v>397.923295301658</v>
      </c>
      <c r="BH697" s="4">
        <f>E697*BF697/100/BG697</f>
        <v>0.1330166906104425</v>
      </c>
    </row>
    <row r="698" ht="16" customHeight="1">
      <c r="A698" s="4">
        <v>650</v>
      </c>
      <c r="B698" t="s" s="2">
        <v>759</v>
      </c>
      <c r="C698" s="4">
        <v>3748.500029560179</v>
      </c>
      <c r="D698" s="4">
        <v>0</v>
      </c>
      <c r="E698" s="4">
        <f>(R698-S698*(1000-T698)/(1000-U698))*AO698</f>
        <v>85.08836895596355</v>
      </c>
      <c r="F698" s="4">
        <f>IF(AZ698&lt;&gt;0,1/(1/AZ698-1/N698),0)</f>
        <v>0.4294205299140332</v>
      </c>
      <c r="G698" s="4">
        <f>((BC698-AP698/2)*S698-E698)/(BC698+AP698/2)</f>
        <v>132.7729177314486</v>
      </c>
      <c r="H698" s="4">
        <f>AP698*1000</f>
        <v>4.66071352875841</v>
      </c>
      <c r="I698" s="4">
        <f>(AU698-BA698)</f>
        <v>1.239067707155715</v>
      </c>
      <c r="J698" s="4">
        <f>(P698+AT698*D698)</f>
        <v>24.91031837463379</v>
      </c>
      <c r="K698" s="4">
        <v>6</v>
      </c>
      <c r="L698" s="4">
        <f>(K698*AI698+AJ698)</f>
        <v>1.420000016689301</v>
      </c>
      <c r="M698" s="4">
        <v>1</v>
      </c>
      <c r="N698" s="4">
        <f>L698*(M698+1)*(M698+1)/(M698*M698+1)</f>
        <v>2.840000033378601</v>
      </c>
      <c r="O698" s="4">
        <v>23.79945945739746</v>
      </c>
      <c r="P698" s="4">
        <v>24.91031837463379</v>
      </c>
      <c r="Q698" s="4">
        <v>23.73303604125977</v>
      </c>
      <c r="R698" s="4">
        <v>602.0176391601562</v>
      </c>
      <c r="S698" s="4">
        <v>497.0306396484375</v>
      </c>
      <c r="T698" s="4">
        <v>13.4204216003418</v>
      </c>
      <c r="U698" s="4">
        <v>18.91279220581055</v>
      </c>
      <c r="V698" s="4">
        <v>46.13455581665039</v>
      </c>
      <c r="W698" s="4">
        <v>65.00721740722656</v>
      </c>
      <c r="X698" s="4">
        <v>499.5183410644531</v>
      </c>
      <c r="Y698" s="4">
        <v>1998.664306640625</v>
      </c>
      <c r="Z698" s="4">
        <v>129.1569213867188</v>
      </c>
      <c r="AA698" s="4">
        <v>101.7115097045898</v>
      </c>
      <c r="AB698" s="4">
        <v>6.001156806945801</v>
      </c>
      <c r="AC698" s="4">
        <v>0.3020383417606354</v>
      </c>
      <c r="AD698" s="4">
        <v>0.1723738759756088</v>
      </c>
      <c r="AE698" s="4">
        <v>0.0007174802012741566</v>
      </c>
      <c r="AF698" s="4">
        <v>0.1749285459518433</v>
      </c>
      <c r="AG698" s="4">
        <v>0.0006018158746883273</v>
      </c>
      <c r="AH698" s="4">
        <v>0.6666666865348816</v>
      </c>
      <c r="AI698" s="4">
        <v>-0.2195652425289154</v>
      </c>
      <c r="AJ698" s="4">
        <v>2.737391471862793</v>
      </c>
      <c r="AK698" s="4">
        <v>1</v>
      </c>
      <c r="AL698" s="4">
        <v>0</v>
      </c>
      <c r="AM698" s="4">
        <v>0.1599999964237213</v>
      </c>
      <c r="AN698" s="4">
        <v>111115</v>
      </c>
      <c r="AO698" s="4">
        <f>X698*0.000001/(K698*0.0001)</f>
        <v>0.832530568440755</v>
      </c>
      <c r="AP698" s="4">
        <f>(U698-T698)/(1000-U698)*AO698</f>
        <v>0.00466071352875841</v>
      </c>
      <c r="AQ698" s="4">
        <f>(P698+273.15)</f>
        <v>298.0603183746338</v>
      </c>
      <c r="AR698" s="4">
        <f>(O698+273.15)</f>
        <v>296.9494594573974</v>
      </c>
      <c r="AS698" s="4">
        <f>(Y698*AK698+Z698*AL698)*AM698</f>
        <v>319.7862819147194</v>
      </c>
      <c r="AT698" s="4">
        <f>((AS698+0.00000010773*(AR698^4-AQ698^4))-AP698*44100)/(L698*0.92*2*29.3+0.00000043092*AQ698^3)</f>
        <v>1.155495427811397</v>
      </c>
      <c r="AU698" s="4">
        <f>0.61365*EXP(17.502*J698/(240.97+J698))</f>
        <v>3.162716355137905</v>
      </c>
      <c r="AV698" s="4">
        <f>AU698*1000/AA698</f>
        <v>31.09497012013365</v>
      </c>
      <c r="AW698" s="4">
        <f>(AV698-U698)</f>
        <v>12.18217791432311</v>
      </c>
      <c r="AX698" s="4">
        <f>IF(D698,P698,(O698+P698)/2)</f>
        <v>24.35488891601562</v>
      </c>
      <c r="AY698" s="4">
        <f>0.61365*EXP(17.502*AX698/(240.97+AX698))</f>
        <v>3.059419996742605</v>
      </c>
      <c r="AZ698" s="4">
        <f>IF(AW698&lt;&gt;0,(1000-(AV698+U698)/2)/AW698*AP698,0)</f>
        <v>0.3730184892643782</v>
      </c>
      <c r="BA698" s="4">
        <f>U698*AA698/1000</f>
        <v>1.923648647982191</v>
      </c>
      <c r="BB698" s="4">
        <f>(AY698-BA698)</f>
        <v>1.135771348760414</v>
      </c>
      <c r="BC698" s="4">
        <f>1/(1.6/F698+1.37/N698)</f>
        <v>0.2376230639136847</v>
      </c>
      <c r="BD698" s="4">
        <f>G698*AA698*0.001</f>
        <v>13.50453391034895</v>
      </c>
      <c r="BE698" s="4">
        <f>G698/S698</f>
        <v>0.2671322593419238</v>
      </c>
      <c r="BF698" s="4">
        <f>(1-AP698*AA698/AU698/F698)*100</f>
        <v>65.09565742636323</v>
      </c>
      <c r="BG698" s="4">
        <f>(S698-E698/(N698/1.35))</f>
        <v>456.5837041764345</v>
      </c>
      <c r="BH698" s="4">
        <f>E698*BF698/100/BG698</f>
        <v>0.1213114543042266</v>
      </c>
    </row>
    <row r="699" ht="16" customHeight="1">
      <c r="A699" s="4">
        <v>651</v>
      </c>
      <c r="B699" t="s" s="2">
        <v>760</v>
      </c>
      <c r="C699" s="4">
        <v>3753.500029448420</v>
      </c>
      <c r="D699" s="4">
        <v>0</v>
      </c>
      <c r="E699" s="4">
        <f>(R699-S699*(1000-T699)/(1000-U699))*AO699</f>
        <v>69.31063881495062</v>
      </c>
      <c r="F699" s="4">
        <f>IF(AZ699&lt;&gt;0,1/(1/AZ699-1/N699),0)</f>
        <v>0.4298008419658673</v>
      </c>
      <c r="G699" s="4">
        <f>((BC699-AP699/2)*S699-E699)/(BC699+AP699/2)</f>
        <v>243.2380334992772</v>
      </c>
      <c r="H699" s="4">
        <f>AP699*1000</f>
        <v>4.670626859640668</v>
      </c>
      <c r="I699" s="4">
        <f>(AU699-BA699)</f>
        <v>1.240720383343013</v>
      </c>
      <c r="J699" s="4">
        <f>(P699+AT699*D699)</f>
        <v>24.92603492736816</v>
      </c>
      <c r="K699" s="4">
        <v>6</v>
      </c>
      <c r="L699" s="4">
        <f>(K699*AI699+AJ699)</f>
        <v>1.420000016689301</v>
      </c>
      <c r="M699" s="4">
        <v>1</v>
      </c>
      <c r="N699" s="4">
        <f>L699*(M699+1)*(M699+1)/(M699*M699+1)</f>
        <v>2.840000033378601</v>
      </c>
      <c r="O699" s="4">
        <v>23.8096866607666</v>
      </c>
      <c r="P699" s="4">
        <v>24.92603492736816</v>
      </c>
      <c r="Q699" s="4">
        <v>23.73312377929688</v>
      </c>
      <c r="R699" s="4">
        <v>628.697265625</v>
      </c>
      <c r="S699" s="4">
        <v>542.4077758789062</v>
      </c>
      <c r="T699" s="4">
        <v>13.42216777801514</v>
      </c>
      <c r="U699" s="4">
        <v>18.92573547363281</v>
      </c>
      <c r="V699" s="4">
        <v>46.11153411865234</v>
      </c>
      <c r="W699" s="4">
        <v>65.01145172119141</v>
      </c>
      <c r="X699" s="4">
        <v>499.5557861328125</v>
      </c>
      <c r="Y699" s="4">
        <v>1998.945678710938</v>
      </c>
      <c r="Z699" s="4">
        <v>130.1119842529297</v>
      </c>
      <c r="AA699" s="4">
        <v>101.7113800048828</v>
      </c>
      <c r="AB699" s="4">
        <v>6.001156806945801</v>
      </c>
      <c r="AC699" s="4">
        <v>0.3020383417606354</v>
      </c>
      <c r="AD699" s="4">
        <v>0.1723738759756088</v>
      </c>
      <c r="AE699" s="4">
        <v>0.0007174802012741566</v>
      </c>
      <c r="AF699" s="4">
        <v>0.1749285459518433</v>
      </c>
      <c r="AG699" s="4">
        <v>0.0006018158746883273</v>
      </c>
      <c r="AH699" s="4">
        <v>0.6666666865348816</v>
      </c>
      <c r="AI699" s="4">
        <v>-0.2195652425289154</v>
      </c>
      <c r="AJ699" s="4">
        <v>2.737391471862793</v>
      </c>
      <c r="AK699" s="4">
        <v>1</v>
      </c>
      <c r="AL699" s="4">
        <v>0</v>
      </c>
      <c r="AM699" s="4">
        <v>0.1599999964237213</v>
      </c>
      <c r="AN699" s="4">
        <v>111115</v>
      </c>
      <c r="AO699" s="4">
        <f>X699*0.000001/(K699*0.0001)</f>
        <v>0.8325929768880207</v>
      </c>
      <c r="AP699" s="4">
        <f>(U699-T699)/(1000-U699)*AO699</f>
        <v>0.004670626859640668</v>
      </c>
      <c r="AQ699" s="4">
        <f>(P699+273.15)</f>
        <v>298.0760349273681</v>
      </c>
      <c r="AR699" s="4">
        <f>(O699+273.15)</f>
        <v>296.9596866607666</v>
      </c>
      <c r="AS699" s="4">
        <f>(Y699*AK699+Z699*AL699)*AM699</f>
        <v>319.8313014449632</v>
      </c>
      <c r="AT699" s="4">
        <f>((AS699+0.00000010773*(AR699^4-AQ699^4))-AP699*44100)/(L699*0.92*2*29.3+0.00000043092*AQ699^3)</f>
        <v>1.15028680658752</v>
      </c>
      <c r="AU699" s="4">
        <f>0.61365*EXP(17.502*J699/(240.97+J699))</f>
        <v>3.165683055973571</v>
      </c>
      <c r="AV699" s="4">
        <f>AU699*1000/AA699</f>
        <v>31.12417760747714</v>
      </c>
      <c r="AW699" s="4">
        <f>(AV699-U699)</f>
        <v>12.19844213384432</v>
      </c>
      <c r="AX699" s="4">
        <f>IF(D699,P699,(O699+P699)/2)</f>
        <v>24.36786079406738</v>
      </c>
      <c r="AY699" s="4">
        <f>0.61365*EXP(17.502*AX699/(240.97+AX699))</f>
        <v>3.061798392692457</v>
      </c>
      <c r="AZ699" s="4">
        <f>IF(AW699&lt;&gt;0,(1000-(AV699+U699)/2)/AW699*AP699,0)</f>
        <v>0.3733054250285568</v>
      </c>
      <c r="BA699" s="4">
        <f>U699*AA699/1000</f>
        <v>1.924962672630558</v>
      </c>
      <c r="BB699" s="4">
        <f>(AY699-BA699)</f>
        <v>1.136835720061899</v>
      </c>
      <c r="BC699" s="4">
        <f>1/(1.6/F699+1.37/N699)</f>
        <v>0.2378093702216523</v>
      </c>
      <c r="BD699" s="4">
        <f>G699*AA699*0.001</f>
        <v>24.7400760568854</v>
      </c>
      <c r="BE699" s="4">
        <f>G699/S699</f>
        <v>0.4484412729982334</v>
      </c>
      <c r="BF699" s="4">
        <f>(1-AP699*AA699/AU699/F699)*100</f>
        <v>65.08516245327193</v>
      </c>
      <c r="BG699" s="4">
        <f>(S699-E699/(N699/1.35))</f>
        <v>509.4608176745189</v>
      </c>
      <c r="BH699" s="4">
        <f>E699*BF699/100/BG699</f>
        <v>0.0885464402856813</v>
      </c>
    </row>
    <row r="700" ht="16" customHeight="1">
      <c r="A700" s="4">
        <v>652</v>
      </c>
      <c r="B700" t="s" s="2">
        <v>761</v>
      </c>
      <c r="C700" s="4">
        <v>3758.500029336661</v>
      </c>
      <c r="D700" s="4">
        <v>0</v>
      </c>
      <c r="E700" s="4">
        <f>(R700-S700*(1000-T700)/(1000-U700))*AO700</f>
        <v>50.97513832372224</v>
      </c>
      <c r="F700" s="4">
        <f>IF(AZ700&lt;&gt;0,1/(1/AZ700-1/N700),0)</f>
        <v>0.4302937224153999</v>
      </c>
      <c r="G700" s="4">
        <f>((BC700-AP700/2)*S700-E700)/(BC700+AP700/2)</f>
        <v>344.4894513011861</v>
      </c>
      <c r="H700" s="4">
        <f>AP700*1000</f>
        <v>4.679184698791196</v>
      </c>
      <c r="I700" s="4">
        <f>(AU700-BA700)</f>
        <v>1.241733058218958</v>
      </c>
      <c r="J700" s="4">
        <f>(P700+AT700*D700)</f>
        <v>24.93814277648926</v>
      </c>
      <c r="K700" s="4">
        <v>6</v>
      </c>
      <c r="L700" s="4">
        <f>(K700*AI700+AJ700)</f>
        <v>1.420000016689301</v>
      </c>
      <c r="M700" s="4">
        <v>1</v>
      </c>
      <c r="N700" s="4">
        <f>L700*(M700+1)*(M700+1)/(M700*M700+1)</f>
        <v>2.840000033378601</v>
      </c>
      <c r="O700" s="4">
        <v>23.81801986694336</v>
      </c>
      <c r="P700" s="4">
        <v>24.93814277648926</v>
      </c>
      <c r="Q700" s="4">
        <v>23.73164749145508</v>
      </c>
      <c r="R700" s="4">
        <v>632.0056762695312</v>
      </c>
      <c r="S700" s="4">
        <v>567.5890502929688</v>
      </c>
      <c r="T700" s="4">
        <v>13.42452144622803</v>
      </c>
      <c r="U700" s="4">
        <v>18.93829154968262</v>
      </c>
      <c r="V700" s="4">
        <v>46.09535980224609</v>
      </c>
      <c r="W700" s="4">
        <v>65.02118682861328</v>
      </c>
      <c r="X700" s="4">
        <v>499.5386657714844</v>
      </c>
      <c r="Y700" s="4">
        <v>1998.973388671875</v>
      </c>
      <c r="Z700" s="4">
        <v>131.1475219726562</v>
      </c>
      <c r="AA700" s="4">
        <v>101.7112426757812</v>
      </c>
      <c r="AB700" s="4">
        <v>6.001156806945801</v>
      </c>
      <c r="AC700" s="4">
        <v>0.3020383417606354</v>
      </c>
      <c r="AD700" s="4">
        <v>0.1723738759756088</v>
      </c>
      <c r="AE700" s="4">
        <v>0.0007174802012741566</v>
      </c>
      <c r="AF700" s="4">
        <v>0.1749285459518433</v>
      </c>
      <c r="AG700" s="4">
        <v>0.0006018158746883273</v>
      </c>
      <c r="AH700" s="4">
        <v>0.6666666865348816</v>
      </c>
      <c r="AI700" s="4">
        <v>-0.2195652425289154</v>
      </c>
      <c r="AJ700" s="4">
        <v>2.737391471862793</v>
      </c>
      <c r="AK700" s="4">
        <v>1</v>
      </c>
      <c r="AL700" s="4">
        <v>0</v>
      </c>
      <c r="AM700" s="4">
        <v>0.1599999964237213</v>
      </c>
      <c r="AN700" s="4">
        <v>111115</v>
      </c>
      <c r="AO700" s="4">
        <f>X700*0.000001/(K700*0.0001)</f>
        <v>0.8325644429524739</v>
      </c>
      <c r="AP700" s="4">
        <f>(U700-T700)/(1000-U700)*AO700</f>
        <v>0.004679184698791196</v>
      </c>
      <c r="AQ700" s="4">
        <f>(P700+273.15)</f>
        <v>298.0881427764892</v>
      </c>
      <c r="AR700" s="4">
        <f>(O700+273.15)</f>
        <v>296.9680198669433</v>
      </c>
      <c r="AS700" s="4">
        <f>(Y700*AK700+Z700*AL700)*AM700</f>
        <v>319.8357350386141</v>
      </c>
      <c r="AT700" s="4">
        <f>((AS700+0.00000010773*(AR700^4-AQ700^4))-AP700*44100)/(L700*0.92*2*29.3+0.00000043092*AQ700^3)</f>
        <v>1.145527011614756</v>
      </c>
      <c r="AU700" s="4">
        <f>0.61365*EXP(17.502*J700/(240.97+J700))</f>
        <v>3.167970225893424</v>
      </c>
      <c r="AV700" s="4">
        <f>AU700*1000/AA700</f>
        <v>31.14670652478183</v>
      </c>
      <c r="AW700" s="4">
        <f>(AV700-U700)</f>
        <v>12.20841497509922</v>
      </c>
      <c r="AX700" s="4">
        <f>IF(D700,P700,(O700+P700)/2)</f>
        <v>24.37808132171631</v>
      </c>
      <c r="AY700" s="4">
        <f>0.61365*EXP(17.502*AX700/(240.97+AX700))</f>
        <v>3.063673466378892</v>
      </c>
      <c r="AZ700" s="4">
        <f>IF(AW700&lt;&gt;0,(1000-(AV700+U700)/2)/AW700*AP700,0)</f>
        <v>0.3736771914930431</v>
      </c>
      <c r="BA700" s="4">
        <f>U700*AA700/1000</f>
        <v>1.926237167674466</v>
      </c>
      <c r="BB700" s="4">
        <f>(AY700-BA700)</f>
        <v>1.137436298704426</v>
      </c>
      <c r="BC700" s="4">
        <f>1/(1.6/F700+1.37/N700)</f>
        <v>0.2380507649861633</v>
      </c>
      <c r="BD700" s="4">
        <f>G700*AA700*0.001</f>
        <v>35.03845018054167</v>
      </c>
      <c r="BE700" s="4">
        <f>G700/S700</f>
        <v>0.6069346318844122</v>
      </c>
      <c r="BF700" s="4">
        <f>(1-AP700*AA700/AU700/F700)*100</f>
        <v>65.08652740074558</v>
      </c>
      <c r="BG700" s="4">
        <f>(S700-E700/(N700/1.35))</f>
        <v>543.3579108816225</v>
      </c>
      <c r="BH700" s="4">
        <f>E700*BF700/100/BG700</f>
        <v>0.06106094474414614</v>
      </c>
    </row>
    <row r="701" ht="16" customHeight="1">
      <c r="A701" s="4">
        <v>653</v>
      </c>
      <c r="B701" t="s" s="2">
        <v>762</v>
      </c>
      <c r="C701" s="4">
        <v>3764.000029213727</v>
      </c>
      <c r="D701" s="4">
        <v>0</v>
      </c>
      <c r="E701" s="4">
        <f>(R701-S701*(1000-T701)/(1000-U701))*AO701</f>
        <v>37.09121401447152</v>
      </c>
      <c r="F701" s="4">
        <f>IF(AZ701&lt;&gt;0,1/(1/AZ701-1/N701),0)</f>
        <v>0.4307193015620236</v>
      </c>
      <c r="G701" s="4">
        <f>((BC701-AP701/2)*S701-E701)/(BC701+AP701/2)</f>
        <v>411.3798778644241</v>
      </c>
      <c r="H701" s="4">
        <f>AP701*1000</f>
        <v>4.688854444044006</v>
      </c>
      <c r="I701" s="4">
        <f>(AU701-BA701)</f>
        <v>1.243199426672542</v>
      </c>
      <c r="J701" s="4">
        <f>(P701+AT701*D701)</f>
        <v>24.95441246032715</v>
      </c>
      <c r="K701" s="4">
        <v>6</v>
      </c>
      <c r="L701" s="4">
        <f>(K701*AI701+AJ701)</f>
        <v>1.420000016689301</v>
      </c>
      <c r="M701" s="4">
        <v>1</v>
      </c>
      <c r="N701" s="4">
        <f>L701*(M701+1)*(M701+1)/(M701*M701+1)</f>
        <v>2.840000033378601</v>
      </c>
      <c r="O701" s="4">
        <v>23.82741546630859</v>
      </c>
      <c r="P701" s="4">
        <v>24.95441246032715</v>
      </c>
      <c r="Q701" s="4">
        <v>23.73113822937012</v>
      </c>
      <c r="R701" s="4">
        <v>624.580078125</v>
      </c>
      <c r="S701" s="4">
        <v>576.7791137695312</v>
      </c>
      <c r="T701" s="4">
        <v>13.42883682250977</v>
      </c>
      <c r="U701" s="4">
        <v>18.95415306091309</v>
      </c>
      <c r="V701" s="4">
        <v>46.08326721191406</v>
      </c>
      <c r="W701" s="4">
        <v>65.03752899169922</v>
      </c>
      <c r="X701" s="4">
        <v>499.5168762207031</v>
      </c>
      <c r="Y701" s="4">
        <v>1998.901611328125</v>
      </c>
      <c r="Z701" s="4">
        <v>132.3245239257812</v>
      </c>
      <c r="AA701" s="4">
        <v>101.7110290527344</v>
      </c>
      <c r="AB701" s="4">
        <v>6.001156806945801</v>
      </c>
      <c r="AC701" s="4">
        <v>0.3020383417606354</v>
      </c>
      <c r="AD701" s="4">
        <v>0.1723738759756088</v>
      </c>
      <c r="AE701" s="4">
        <v>0.0007174802012741566</v>
      </c>
      <c r="AF701" s="4">
        <v>0.1749285459518433</v>
      </c>
      <c r="AG701" s="4">
        <v>0.0006018158746883273</v>
      </c>
      <c r="AH701" s="4">
        <v>0.6666666865348816</v>
      </c>
      <c r="AI701" s="4">
        <v>-0.2195652425289154</v>
      </c>
      <c r="AJ701" s="4">
        <v>2.737391471862793</v>
      </c>
      <c r="AK701" s="4">
        <v>1</v>
      </c>
      <c r="AL701" s="4">
        <v>0</v>
      </c>
      <c r="AM701" s="4">
        <v>0.1599999964237213</v>
      </c>
      <c r="AN701" s="4">
        <v>111115</v>
      </c>
      <c r="AO701" s="4">
        <f>X701*0.000001/(K701*0.0001)</f>
        <v>0.8325281270345051</v>
      </c>
      <c r="AP701" s="4">
        <f>(U701-T701)/(1000-U701)*AO701</f>
        <v>0.004688854444044006</v>
      </c>
      <c r="AQ701" s="4">
        <f>(P701+273.15)</f>
        <v>298.1044124603271</v>
      </c>
      <c r="AR701" s="4">
        <f>(O701+273.15)</f>
        <v>296.9774154663086</v>
      </c>
      <c r="AS701" s="4">
        <f>(Y701*AK701+Z701*AL701)*AM701</f>
        <v>319.8242506638708</v>
      </c>
      <c r="AT701" s="4">
        <f>((AS701+0.00000010773*(AR701^4-AQ701^4))-AP701*44100)/(L701*0.92*2*29.3+0.00000043092*AQ701^3)</f>
        <v>1.13961896418439</v>
      </c>
      <c r="AU701" s="4">
        <f>0.61365*EXP(17.502*J701/(240.97+J701))</f>
        <v>3.171045839321047</v>
      </c>
      <c r="AV701" s="4">
        <f>AU701*1000/AA701</f>
        <v>31.17701068265612</v>
      </c>
      <c r="AW701" s="4">
        <f>(AV701-U701)</f>
        <v>12.22285762174304</v>
      </c>
      <c r="AX701" s="4">
        <f>IF(D701,P701,(O701+P701)/2)</f>
        <v>24.39091396331787</v>
      </c>
      <c r="AY701" s="4">
        <f>0.61365*EXP(17.502*AX701/(240.97+AX701))</f>
        <v>3.066029183871473</v>
      </c>
      <c r="AZ701" s="4">
        <f>IF(AW701&lt;&gt;0,(1000-(AV701+U701)/2)/AW701*AP701,0)</f>
        <v>0.3739981042534672</v>
      </c>
      <c r="BA701" s="4">
        <f>U701*AA701/1000</f>
        <v>1.927846412648505</v>
      </c>
      <c r="BB701" s="4">
        <f>(AY701-BA701)</f>
        <v>1.138182771222968</v>
      </c>
      <c r="BC701" s="4">
        <f>1/(1.6/F701+1.37/N701)</f>
        <v>0.2382591469573238</v>
      </c>
      <c r="BD701" s="4">
        <f>G701*AA701*0.001</f>
        <v>41.84187070917876</v>
      </c>
      <c r="BE701" s="4">
        <f>G701/S701</f>
        <v>0.7132364332263301</v>
      </c>
      <c r="BF701" s="4">
        <f>(1-AP701*AA701/AU701/F701)*100</f>
        <v>65.08291779183961</v>
      </c>
      <c r="BG701" s="4">
        <f>(S701-E701/(N701/1.35))</f>
        <v>559.1477270332547</v>
      </c>
      <c r="BH701" s="4">
        <f>E701*BF701/100/BG701</f>
        <v>0.04317292757875789</v>
      </c>
    </row>
    <row r="702" ht="16" customHeight="1">
      <c r="A702" s="4">
        <v>654</v>
      </c>
      <c r="B702" t="s" s="2">
        <v>763</v>
      </c>
      <c r="C702" s="4">
        <v>3769.000029101968</v>
      </c>
      <c r="D702" s="4">
        <v>0</v>
      </c>
      <c r="E702" s="4">
        <f>(R702-S702*(1000-T702)/(1000-U702))*AO702</f>
        <v>30.26060414643251</v>
      </c>
      <c r="F702" s="4">
        <f>IF(AZ702&lt;&gt;0,1/(1/AZ702-1/N702),0)</f>
        <v>0.4312848015942204</v>
      </c>
      <c r="G702" s="4">
        <f>((BC702-AP702/2)*S702-E702)/(BC702+AP702/2)</f>
        <v>437.8414267034996</v>
      </c>
      <c r="H702" s="4">
        <f>AP702*1000</f>
        <v>4.699765108887154</v>
      </c>
      <c r="I702" s="4">
        <f>(AU702-BA702)</f>
        <v>1.244640350705252</v>
      </c>
      <c r="J702" s="4">
        <f>(P702+AT702*D702)</f>
        <v>24.97095489501953</v>
      </c>
      <c r="K702" s="4">
        <v>6</v>
      </c>
      <c r="L702" s="4">
        <f>(K702*AI702+AJ702)</f>
        <v>1.420000016689301</v>
      </c>
      <c r="M702" s="4">
        <v>1</v>
      </c>
      <c r="N702" s="4">
        <f>L702*(M702+1)*(M702+1)/(M702*M702+1)</f>
        <v>2.840000033378601</v>
      </c>
      <c r="O702" s="4">
        <v>23.83564376831055</v>
      </c>
      <c r="P702" s="4">
        <v>24.97095489501953</v>
      </c>
      <c r="Q702" s="4">
        <v>23.73180389404297</v>
      </c>
      <c r="R702" s="4">
        <v>614.2684936523438</v>
      </c>
      <c r="S702" s="4">
        <v>574.6757202148438</v>
      </c>
      <c r="T702" s="4">
        <v>13.43261337280273</v>
      </c>
      <c r="U702" s="4">
        <v>18.97080230712891</v>
      </c>
      <c r="V702" s="4">
        <v>46.07304000854492</v>
      </c>
      <c r="W702" s="4">
        <v>65.06058502197266</v>
      </c>
      <c r="X702" s="4">
        <v>499.5069885253906</v>
      </c>
      <c r="Y702" s="4">
        <v>1998.798950195312</v>
      </c>
      <c r="Z702" s="4">
        <v>133.3557739257812</v>
      </c>
      <c r="AA702" s="4">
        <v>101.7107925415039</v>
      </c>
      <c r="AB702" s="4">
        <v>6.001156806945801</v>
      </c>
      <c r="AC702" s="4">
        <v>0.3020383417606354</v>
      </c>
      <c r="AD702" s="4">
        <v>0.1723738759756088</v>
      </c>
      <c r="AE702" s="4">
        <v>0.0007174802012741566</v>
      </c>
      <c r="AF702" s="4">
        <v>0.1749285459518433</v>
      </c>
      <c r="AG702" s="4">
        <v>0.0006018158746883273</v>
      </c>
      <c r="AH702" s="4">
        <v>0.6666666865348816</v>
      </c>
      <c r="AI702" s="4">
        <v>-0.2195652425289154</v>
      </c>
      <c r="AJ702" s="4">
        <v>2.737391471862793</v>
      </c>
      <c r="AK702" s="4">
        <v>1</v>
      </c>
      <c r="AL702" s="4">
        <v>0</v>
      </c>
      <c r="AM702" s="4">
        <v>0.1599999964237213</v>
      </c>
      <c r="AN702" s="4">
        <v>111115</v>
      </c>
      <c r="AO702" s="4">
        <f>X702*0.000001/(K702*0.0001)</f>
        <v>0.8325116475423175</v>
      </c>
      <c r="AP702" s="4">
        <f>(U702-T702)/(1000-U702)*AO702</f>
        <v>0.004699765108887153</v>
      </c>
      <c r="AQ702" s="4">
        <f>(P702+273.15)</f>
        <v>298.1209548950195</v>
      </c>
      <c r="AR702" s="4">
        <f>(O702+273.15)</f>
        <v>296.9856437683105</v>
      </c>
      <c r="AS702" s="4">
        <f>(Y702*AK702+Z702*AL702)*AM702</f>
        <v>319.8078248829879</v>
      </c>
      <c r="AT702" s="4">
        <f>((AS702+0.00000010773*(AR702^4-AQ702^4))-AP702*44100)/(L702*0.92*2*29.3+0.00000043092*AQ702^3)</f>
        <v>1.132847122609016</v>
      </c>
      <c r="AU702" s="4">
        <f>0.61365*EXP(17.502*J702/(240.97+J702))</f>
        <v>3.174175688511524</v>
      </c>
      <c r="AV702" s="4">
        <f>AU702*1000/AA702</f>
        <v>31.20785522555314</v>
      </c>
      <c r="AW702" s="4">
        <f>(AV702-U702)</f>
        <v>12.23705291842424</v>
      </c>
      <c r="AX702" s="4">
        <f>IF(D702,P702,(O702+P702)/2)</f>
        <v>24.40329933166504</v>
      </c>
      <c r="AY702" s="4">
        <f>0.61365*EXP(17.502*AX702/(240.97+AX702))</f>
        <v>3.068304295825328</v>
      </c>
      <c r="AZ702" s="4">
        <f>IF(AW702&lt;&gt;0,(1000-(AV702+U702)/2)/AW702*AP702,0)</f>
        <v>0.3744243967472938</v>
      </c>
      <c r="BA702" s="4">
        <f>U702*AA702/1000</f>
        <v>1.929535337806272</v>
      </c>
      <c r="BB702" s="4">
        <f>(AY702-BA702)</f>
        <v>1.138768958019056</v>
      </c>
      <c r="BC702" s="4">
        <f>1/(1.6/F702+1.37/N702)</f>
        <v>0.2385359670333294</v>
      </c>
      <c r="BD702" s="4">
        <f>G702*AA702*0.001</f>
        <v>44.53319851751574</v>
      </c>
      <c r="BE702" s="4">
        <f>G702/S702</f>
        <v>0.7618930316732567</v>
      </c>
      <c r="BF702" s="4">
        <f>(1-AP702*AA702/AU702/F702)*100</f>
        <v>65.08210327236981</v>
      </c>
      <c r="BG702" s="4">
        <f>(S702-E702/(N702/1.35))</f>
        <v>560.291278272044</v>
      </c>
      <c r="BH702" s="4">
        <f>E702*BF702/100/BG702</f>
        <v>0.03514999859030803</v>
      </c>
    </row>
    <row r="703" ht="16" customHeight="1">
      <c r="A703" s="4">
        <v>655</v>
      </c>
      <c r="B703" t="s" s="2">
        <v>764</v>
      </c>
      <c r="C703" s="4">
        <v>3774.000028990209</v>
      </c>
      <c r="D703" s="4">
        <v>0</v>
      </c>
      <c r="E703" s="4">
        <f>(R703-S703*(1000-T703)/(1000-U703))*AO703</f>
        <v>27.37845000032073</v>
      </c>
      <c r="F703" s="4">
        <f>IF(AZ703&lt;&gt;0,1/(1/AZ703-1/N703),0)</f>
        <v>0.4320796817295996</v>
      </c>
      <c r="G703" s="4">
        <f>((BC703-AP703/2)*S703-E703)/(BC703+AP703/2)</f>
        <v>443.6345309083039</v>
      </c>
      <c r="H703" s="4">
        <f>AP703*1000</f>
        <v>4.713600301292567</v>
      </c>
      <c r="I703" s="4">
        <f>(AU703-BA703)</f>
        <v>1.24627704873758</v>
      </c>
      <c r="J703" s="4">
        <f>(P703+AT703*D703)</f>
        <v>24.9901123046875</v>
      </c>
      <c r="K703" s="4">
        <v>6</v>
      </c>
      <c r="L703" s="4">
        <f>(K703*AI703+AJ703)</f>
        <v>1.420000016689301</v>
      </c>
      <c r="M703" s="4">
        <v>1</v>
      </c>
      <c r="N703" s="4">
        <f>L703*(M703+1)*(M703+1)/(M703*M703+1)</f>
        <v>2.840000033378601</v>
      </c>
      <c r="O703" s="4">
        <v>23.84415817260742</v>
      </c>
      <c r="P703" s="4">
        <v>24.9901123046875</v>
      </c>
      <c r="Q703" s="4">
        <v>23.73129081726074</v>
      </c>
      <c r="R703" s="4">
        <v>604.3074951171875</v>
      </c>
      <c r="S703" s="4">
        <v>568.2056884765625</v>
      </c>
      <c r="T703" s="4">
        <v>13.43626308441162</v>
      </c>
      <c r="U703" s="4">
        <v>18.99035453796387</v>
      </c>
      <c r="V703" s="4">
        <v>46.062011718750</v>
      </c>
      <c r="W703" s="4">
        <v>65.09252166748047</v>
      </c>
      <c r="X703" s="4">
        <v>499.5330810546875</v>
      </c>
      <c r="Y703" s="4">
        <v>1998.767089843750</v>
      </c>
      <c r="Z703" s="4">
        <v>134.296875</v>
      </c>
      <c r="AA703" s="4">
        <v>101.7109298706055</v>
      </c>
      <c r="AB703" s="4">
        <v>6.001156806945801</v>
      </c>
      <c r="AC703" s="4">
        <v>0.3020383417606354</v>
      </c>
      <c r="AD703" s="4">
        <v>0.1723738759756088</v>
      </c>
      <c r="AE703" s="4">
        <v>0.0007174802012741566</v>
      </c>
      <c r="AF703" s="4">
        <v>0.1749285459518433</v>
      </c>
      <c r="AG703" s="4">
        <v>0.0006018158746883273</v>
      </c>
      <c r="AH703" s="4">
        <v>0.6666666865348816</v>
      </c>
      <c r="AI703" s="4">
        <v>-0.2195652425289154</v>
      </c>
      <c r="AJ703" s="4">
        <v>2.737391471862793</v>
      </c>
      <c r="AK703" s="4">
        <v>1</v>
      </c>
      <c r="AL703" s="4">
        <v>0</v>
      </c>
      <c r="AM703" s="4">
        <v>0.1599999964237213</v>
      </c>
      <c r="AN703" s="4">
        <v>111115</v>
      </c>
      <c r="AO703" s="4">
        <f>X703*0.000001/(K703*0.0001)</f>
        <v>0.8325551350911458</v>
      </c>
      <c r="AP703" s="4">
        <f>(U703-T703)/(1000-U703)*AO703</f>
        <v>0.004713600301292567</v>
      </c>
      <c r="AQ703" s="4">
        <f>(P703+273.15)</f>
        <v>298.1401123046875</v>
      </c>
      <c r="AR703" s="4">
        <f>(O703+273.15)</f>
        <v>296.9941581726074</v>
      </c>
      <c r="AS703" s="4">
        <f>(Y703*AK703+Z703*AL703)*AM703</f>
        <v>319.8027272268519</v>
      </c>
      <c r="AT703" s="4">
        <f>((AS703+0.00000010773*(AR703^4-AQ703^4))-AP703*44100)/(L703*0.92*2*29.3+0.00000043092*AQ703^3)</f>
        <v>1.124431486998651</v>
      </c>
      <c r="AU703" s="4">
        <f>0.61365*EXP(17.502*J703/(240.97+J703))</f>
        <v>3.177803667366358</v>
      </c>
      <c r="AV703" s="4">
        <f>AU703*1000/AA703</f>
        <v>31.24348259728914</v>
      </c>
      <c r="AW703" s="4">
        <f>(AV703-U703)</f>
        <v>12.25312805932527</v>
      </c>
      <c r="AX703" s="4">
        <f>IF(D703,P703,(O703+P703)/2)</f>
        <v>24.41713523864746</v>
      </c>
      <c r="AY703" s="4">
        <f>0.61365*EXP(17.502*AX703/(240.97+AX703))</f>
        <v>3.070847607350538</v>
      </c>
      <c r="AZ703" s="4">
        <f>IF(AW703&lt;&gt;0,(1000-(AV703+U703)/2)/AW703*AP703,0)</f>
        <v>0.375023354372557</v>
      </c>
      <c r="BA703" s="4">
        <f>U703*AA703/1000</f>
        <v>1.931526618628777</v>
      </c>
      <c r="BB703" s="4">
        <f>(AY703-BA703)</f>
        <v>1.139320988721761</v>
      </c>
      <c r="BC703" s="4">
        <f>1/(1.6/F703+1.37/N703)</f>
        <v>0.2389249306404515</v>
      </c>
      <c r="BD703" s="4">
        <f>G703*AA703*0.001</f>
        <v>45.12248066139345</v>
      </c>
      <c r="BE703" s="4">
        <f>G703/S703</f>
        <v>0.7807639731621642</v>
      </c>
      <c r="BF703" s="4">
        <f>(1-AP703*AA703/AU703/F703)*100</f>
        <v>65.08359908957624</v>
      </c>
      <c r="BG703" s="4">
        <f>(S703-E703/(N703/1.35))</f>
        <v>555.1912845800729</v>
      </c>
      <c r="BH703" s="4">
        <f>E703*BF703/100/BG703</f>
        <v>0.03209502946110979</v>
      </c>
    </row>
    <row r="704" ht="16" customHeight="1">
      <c r="A704" s="4">
        <v>656</v>
      </c>
      <c r="B704" t="s" s="2">
        <v>765</v>
      </c>
      <c r="C704" s="4">
        <v>3779.000028878450</v>
      </c>
      <c r="D704" s="4">
        <v>0</v>
      </c>
      <c r="E704" s="4">
        <f>(R704-S704*(1000-T704)/(1000-U704))*AO704</f>
        <v>29.94864949624297</v>
      </c>
      <c r="F704" s="4">
        <f>IF(AZ704&lt;&gt;0,1/(1/AZ704-1/N704),0)</f>
        <v>0.4331785105198024</v>
      </c>
      <c r="G704" s="4">
        <f>((BC704-AP704/2)*S704-E704)/(BC704+AP704/2)</f>
        <v>427.1319727969882</v>
      </c>
      <c r="H704" s="4">
        <f>AP704*1000</f>
        <v>4.727886142291506</v>
      </c>
      <c r="I704" s="4">
        <f>(AU704-BA704)</f>
        <v>1.24727123683556</v>
      </c>
      <c r="J704" s="4">
        <f>(P704+AT704*D704)</f>
        <v>25.00579261779785</v>
      </c>
      <c r="K704" s="4">
        <v>6</v>
      </c>
      <c r="L704" s="4">
        <f>(K704*AI704+AJ704)</f>
        <v>1.420000016689301</v>
      </c>
      <c r="M704" s="4">
        <v>1</v>
      </c>
      <c r="N704" s="4">
        <f>L704*(M704+1)*(M704+1)/(M704*M704+1)</f>
        <v>2.840000033378601</v>
      </c>
      <c r="O704" s="4">
        <v>23.85159873962402</v>
      </c>
      <c r="P704" s="4">
        <v>25.00579261779785</v>
      </c>
      <c r="Q704" s="4">
        <v>23.73019027709961</v>
      </c>
      <c r="R704" s="4">
        <v>601.125244140625</v>
      </c>
      <c r="S704" s="4">
        <v>561.962402343750</v>
      </c>
      <c r="T704" s="4">
        <v>13.43903636932373</v>
      </c>
      <c r="U704" s="4">
        <v>19.00979614257812</v>
      </c>
      <c r="V704" s="4">
        <v>46.05142211914062</v>
      </c>
      <c r="W704" s="4">
        <v>65.12750244140625</v>
      </c>
      <c r="X704" s="4">
        <v>499.5379638671875</v>
      </c>
      <c r="Y704" s="4">
        <v>1998.769653320312</v>
      </c>
      <c r="Z704" s="4">
        <v>135.2725372314453</v>
      </c>
      <c r="AA704" s="4">
        <v>101.7109603881836</v>
      </c>
      <c r="AB704" s="4">
        <v>6.001156806945801</v>
      </c>
      <c r="AC704" s="4">
        <v>0.3020383417606354</v>
      </c>
      <c r="AD704" s="4">
        <v>0.1723738759756088</v>
      </c>
      <c r="AE704" s="4">
        <v>0.0007174802012741566</v>
      </c>
      <c r="AF704" s="4">
        <v>0.1749285459518433</v>
      </c>
      <c r="AG704" s="4">
        <v>0.0006018158746883273</v>
      </c>
      <c r="AH704" s="4">
        <v>0.6666666865348816</v>
      </c>
      <c r="AI704" s="4">
        <v>-0.2195652425289154</v>
      </c>
      <c r="AJ704" s="4">
        <v>2.737391471862793</v>
      </c>
      <c r="AK704" s="4">
        <v>1</v>
      </c>
      <c r="AL704" s="4">
        <v>0</v>
      </c>
      <c r="AM704" s="4">
        <v>0.1599999964237213</v>
      </c>
      <c r="AN704" s="4">
        <v>111115</v>
      </c>
      <c r="AO704" s="4">
        <f>X704*0.000001/(K704*0.0001)</f>
        <v>0.832563273111979</v>
      </c>
      <c r="AP704" s="4">
        <f>(U704-T704)/(1000-U704)*AO704</f>
        <v>0.004727886142291506</v>
      </c>
      <c r="AQ704" s="4">
        <f>(P704+273.15)</f>
        <v>298.1557926177978</v>
      </c>
      <c r="AR704" s="4">
        <f>(O704+273.15)</f>
        <v>297.001598739624</v>
      </c>
      <c r="AS704" s="4">
        <f>(Y704*AK704+Z704*AL704)*AM704</f>
        <v>319.8031373830927</v>
      </c>
      <c r="AT704" s="4">
        <f>((AS704+0.00000010773*(AR704^4-AQ704^4))-AP704*44100)/(L704*0.92*2*29.3+0.00000043092*AQ704^3)</f>
        <v>1.116171285225214</v>
      </c>
      <c r="AU704" s="4">
        <f>0.61365*EXP(17.502*J704/(240.97+J704))</f>
        <v>3.180775859280769</v>
      </c>
      <c r="AV704" s="4">
        <f>AU704*1000/AA704</f>
        <v>31.27269516619667</v>
      </c>
      <c r="AW704" s="4">
        <f>(AV704-U704)</f>
        <v>12.26289902361854</v>
      </c>
      <c r="AX704" s="4">
        <f>IF(D704,P704,(O704+P704)/2)</f>
        <v>24.42869567871094</v>
      </c>
      <c r="AY704" s="4">
        <f>0.61365*EXP(17.502*AX704/(240.97+AX704))</f>
        <v>3.072974056300239</v>
      </c>
      <c r="AZ704" s="4">
        <f>IF(AW704&lt;&gt;0,(1000-(AV704+U704)/2)/AW704*AP704,0)</f>
        <v>0.3758508641786198</v>
      </c>
      <c r="BA704" s="4">
        <f>U704*AA704/1000</f>
        <v>1.933504622445209</v>
      </c>
      <c r="BB704" s="4">
        <f>(AY704-BA704)</f>
        <v>1.13946943385503</v>
      </c>
      <c r="BC704" s="4">
        <f>1/(1.6/F704+1.37/N704)</f>
        <v>0.2394623557871887</v>
      </c>
      <c r="BD704" s="4">
        <f>G704*AA704*0.001</f>
        <v>43.44400316568118</v>
      </c>
      <c r="BE704" s="4">
        <f>G704/S704</f>
        <v>0.7600721525418233</v>
      </c>
      <c r="BF704" s="4">
        <f>(1-AP704*AA704/AU704/F704)*100</f>
        <v>65.09924724916918</v>
      </c>
      <c r="BG704" s="4">
        <f>(S704-E704/(N704/1.35))</f>
        <v>547.7262487012341</v>
      </c>
      <c r="BH704" s="4">
        <f>E704*BF704/100/BG704</f>
        <v>0.03559505397007339</v>
      </c>
    </row>
    <row r="705" ht="16" customHeight="1">
      <c r="A705" s="4">
        <v>657</v>
      </c>
      <c r="B705" t="s" s="2">
        <v>766</v>
      </c>
      <c r="C705" s="4">
        <v>3784.500028755516</v>
      </c>
      <c r="D705" s="4">
        <v>0</v>
      </c>
      <c r="E705" s="4">
        <f>(R705-S705*(1000-T705)/(1000-U705))*AO705</f>
        <v>32.34179687397612</v>
      </c>
      <c r="F705" s="4">
        <f>IF(AZ705&lt;&gt;0,1/(1/AZ705-1/N705),0)</f>
        <v>0.4340466916398767</v>
      </c>
      <c r="G705" s="4">
        <f>((BC705-AP705/2)*S705-E705)/(BC705+AP705/2)</f>
        <v>414.4302287561738</v>
      </c>
      <c r="H705" s="4">
        <f>AP705*1000</f>
        <v>4.742980970311653</v>
      </c>
      <c r="I705" s="4">
        <f>(AU705-BA705)</f>
        <v>1.249043797423331</v>
      </c>
      <c r="J705" s="4">
        <f>(P705+AT705*D705)</f>
        <v>25.02664184570312</v>
      </c>
      <c r="K705" s="4">
        <v>6</v>
      </c>
      <c r="L705" s="4">
        <f>(K705*AI705+AJ705)</f>
        <v>1.420000016689301</v>
      </c>
      <c r="M705" s="4">
        <v>1</v>
      </c>
      <c r="N705" s="4">
        <f>L705*(M705+1)*(M705+1)/(M705*M705+1)</f>
        <v>2.840000033378601</v>
      </c>
      <c r="O705" s="4">
        <v>23.85956573486328</v>
      </c>
      <c r="P705" s="4">
        <v>25.02664184570312</v>
      </c>
      <c r="Q705" s="4">
        <v>23.72884368896484</v>
      </c>
      <c r="R705" s="4">
        <v>600.9030151367188</v>
      </c>
      <c r="S705" s="4">
        <v>558.873291015625</v>
      </c>
      <c r="T705" s="4">
        <v>13.44284725189209</v>
      </c>
      <c r="U705" s="4">
        <v>19.03125190734863</v>
      </c>
      <c r="V705" s="4">
        <v>46.04153823852539</v>
      </c>
      <c r="W705" s="4">
        <v>65.17069244384766</v>
      </c>
      <c r="X705" s="4">
        <v>499.5396423339844</v>
      </c>
      <c r="Y705" s="4">
        <v>1998.809692382812</v>
      </c>
      <c r="Z705" s="4">
        <v>136.3980712890625</v>
      </c>
      <c r="AA705" s="4">
        <v>101.7110061645508</v>
      </c>
      <c r="AB705" s="4">
        <v>6.001156806945801</v>
      </c>
      <c r="AC705" s="4">
        <v>0.3020383417606354</v>
      </c>
      <c r="AD705" s="4">
        <v>0.1723738759756088</v>
      </c>
      <c r="AE705" s="4">
        <v>0.0007174802012741566</v>
      </c>
      <c r="AF705" s="4">
        <v>0.1749285459518433</v>
      </c>
      <c r="AG705" s="4">
        <v>0.0006018158746883273</v>
      </c>
      <c r="AH705" s="4">
        <v>0.6666666865348816</v>
      </c>
      <c r="AI705" s="4">
        <v>-0.2195652425289154</v>
      </c>
      <c r="AJ705" s="4">
        <v>2.737391471862793</v>
      </c>
      <c r="AK705" s="4">
        <v>1</v>
      </c>
      <c r="AL705" s="4">
        <v>0</v>
      </c>
      <c r="AM705" s="4">
        <v>0.1599999964237213</v>
      </c>
      <c r="AN705" s="4">
        <v>111115</v>
      </c>
      <c r="AO705" s="4">
        <f>X705*0.000001/(K705*0.0001)</f>
        <v>0.8325660705566404</v>
      </c>
      <c r="AP705" s="4">
        <f>(U705-T705)/(1000-U705)*AO705</f>
        <v>0.004742980970311652</v>
      </c>
      <c r="AQ705" s="4">
        <f>(P705+273.15)</f>
        <v>298.1766418457031</v>
      </c>
      <c r="AR705" s="4">
        <f>(O705+273.15)</f>
        <v>297.0095657348633</v>
      </c>
      <c r="AS705" s="4">
        <f>(Y705*AK705+Z705*AL705)*AM705</f>
        <v>319.8095436329495</v>
      </c>
      <c r="AT705" s="4">
        <f>((AS705+0.00000010773*(AR705^4-AQ705^4))-AP705*44100)/(L705*0.92*2*29.3+0.00000043092*AQ705^3)</f>
        <v>1.106962728659694</v>
      </c>
      <c r="AU705" s="4">
        <f>0.61365*EXP(17.502*J705/(240.97+J705))</f>
        <v>3.184731577490787</v>
      </c>
      <c r="AV705" s="4">
        <f>AU705*1000/AA705</f>
        <v>31.31157283350873</v>
      </c>
      <c r="AW705" s="4">
        <f>(AV705-U705)</f>
        <v>12.28032092616009</v>
      </c>
      <c r="AX705" s="4">
        <f>IF(D705,P705,(O705+P705)/2)</f>
        <v>24.4431037902832</v>
      </c>
      <c r="AY705" s="4">
        <f>0.61365*EXP(17.502*AX705/(240.97+AX705))</f>
        <v>3.075626113002338</v>
      </c>
      <c r="AZ705" s="4">
        <f>IF(AW705&lt;&gt;0,(1000-(AV705+U705)/2)/AW705*AP705,0)</f>
        <v>0.3765042842319742</v>
      </c>
      <c r="BA705" s="4">
        <f>U705*AA705/1000</f>
        <v>1.935687780067456</v>
      </c>
      <c r="BB705" s="4">
        <f>(AY705-BA705)</f>
        <v>1.139938332934882</v>
      </c>
      <c r="BC705" s="4">
        <f>1/(1.6/F705+1.37/N705)</f>
        <v>0.2398867510025836</v>
      </c>
      <c r="BD705" s="4">
        <f>G705*AA705*0.001</f>
        <v>42.15211555179539</v>
      </c>
      <c r="BE705" s="4">
        <f>G705/S705</f>
        <v>0.741545955798033</v>
      </c>
      <c r="BF705" s="4">
        <f>(1-AP705*AA705/AU705/F705)*100</f>
        <v>65.10123580631742</v>
      </c>
      <c r="BG705" s="4">
        <f>(S705-E705/(N705/1.35))</f>
        <v>543.4995497245286</v>
      </c>
      <c r="BH705" s="4">
        <f>E705*BF705/100/BG705</f>
        <v>0.03873951589766545</v>
      </c>
    </row>
    <row r="706" ht="16" customHeight="1">
      <c r="A706" s="4">
        <v>658</v>
      </c>
      <c r="B706" t="s" s="2">
        <v>767</v>
      </c>
      <c r="C706" s="4">
        <v>3789.500028643757</v>
      </c>
      <c r="D706" s="4">
        <v>0</v>
      </c>
      <c r="E706" s="4">
        <f>(R706-S706*(1000-T706)/(1000-U706))*AO706</f>
        <v>33.10992936029156</v>
      </c>
      <c r="F706" s="4">
        <f>IF(AZ706&lt;&gt;0,1/(1/AZ706-1/N706),0)</f>
        <v>0.4347757205678569</v>
      </c>
      <c r="G706" s="4">
        <f>((BC706-AP706/2)*S706-E706)/(BC706+AP706/2)</f>
        <v>410.4513103265817</v>
      </c>
      <c r="H706" s="4">
        <f>AP706*1000</f>
        <v>4.755857234088607</v>
      </c>
      <c r="I706" s="4">
        <f>(AU706-BA706)</f>
        <v>1.250574236630654</v>
      </c>
      <c r="J706" s="4">
        <f>(P706+AT706*D706)</f>
        <v>25.04438018798828</v>
      </c>
      <c r="K706" s="4">
        <v>6</v>
      </c>
      <c r="L706" s="4">
        <f>(K706*AI706+AJ706)</f>
        <v>1.420000016689301</v>
      </c>
      <c r="M706" s="4">
        <v>1</v>
      </c>
      <c r="N706" s="4">
        <f>L706*(M706+1)*(M706+1)/(M706*M706+1)</f>
        <v>2.840000033378601</v>
      </c>
      <c r="O706" s="4">
        <v>23.86516189575195</v>
      </c>
      <c r="P706" s="4">
        <v>25.04438018798828</v>
      </c>
      <c r="Q706" s="4">
        <v>23.71646499633789</v>
      </c>
      <c r="R706" s="4">
        <v>600.8110961914062</v>
      </c>
      <c r="S706" s="4">
        <v>557.8541259765625</v>
      </c>
      <c r="T706" s="4">
        <v>13.44570636749268</v>
      </c>
      <c r="U706" s="4">
        <v>19.04941558837891</v>
      </c>
      <c r="V706" s="4">
        <v>46.03497314453125</v>
      </c>
      <c r="W706" s="4">
        <v>65.21012878417969</v>
      </c>
      <c r="X706" s="4">
        <v>499.5185241699219</v>
      </c>
      <c r="Y706" s="4">
        <v>1998.842407226562</v>
      </c>
      <c r="Z706" s="4">
        <v>137.4065246582031</v>
      </c>
      <c r="AA706" s="4">
        <v>101.7105331420898</v>
      </c>
      <c r="AB706" s="4">
        <v>6.001156806945801</v>
      </c>
      <c r="AC706" s="4">
        <v>0.3020383417606354</v>
      </c>
      <c r="AD706" s="4">
        <v>0.1723738759756088</v>
      </c>
      <c r="AE706" s="4">
        <v>0.0007174802012741566</v>
      </c>
      <c r="AF706" s="4">
        <v>0.1749285459518433</v>
      </c>
      <c r="AG706" s="4">
        <v>0.0006018158746883273</v>
      </c>
      <c r="AH706" s="4">
        <v>0.6666666865348816</v>
      </c>
      <c r="AI706" s="4">
        <v>-0.2195652425289154</v>
      </c>
      <c r="AJ706" s="4">
        <v>2.737391471862793</v>
      </c>
      <c r="AK706" s="4">
        <v>1</v>
      </c>
      <c r="AL706" s="4">
        <v>0</v>
      </c>
      <c r="AM706" s="4">
        <v>0.1599999964237213</v>
      </c>
      <c r="AN706" s="4">
        <v>111115</v>
      </c>
      <c r="AO706" s="4">
        <f>X706*0.000001/(K706*0.0001)</f>
        <v>0.8325308736165364</v>
      </c>
      <c r="AP706" s="4">
        <f>(U706-T706)/(1000-U706)*AO706</f>
        <v>0.004755857234088607</v>
      </c>
      <c r="AQ706" s="4">
        <f>(P706+273.15)</f>
        <v>298.1943801879883</v>
      </c>
      <c r="AR706" s="4">
        <f>(O706+273.15)</f>
        <v>297.0151618957519</v>
      </c>
      <c r="AS706" s="4">
        <f>(Y706*AK706+Z706*AL706)*AM706</f>
        <v>319.8147780078325</v>
      </c>
      <c r="AT706" s="4">
        <f>((AS706+0.00000010773*(AR706^4-AQ706^4))-AP706*44100)/(L706*0.92*2*29.3+0.00000043092*AQ706^3)</f>
        <v>1.098957119548318</v>
      </c>
      <c r="AU706" s="4">
        <f>0.61365*EXP(17.502*J706/(240.97+J706))</f>
        <v>3.18810045216991</v>
      </c>
      <c r="AV706" s="4">
        <f>AU706*1000/AA706</f>
        <v>31.34484063431392</v>
      </c>
      <c r="AW706" s="4">
        <f>(AV706-U706)</f>
        <v>12.29542504593501</v>
      </c>
      <c r="AX706" s="4">
        <f>IF(D706,P706,(O706+P706)/2)</f>
        <v>24.45477104187012</v>
      </c>
      <c r="AY706" s="4">
        <f>0.61365*EXP(17.502*AX706/(240.97+AX706))</f>
        <v>3.077775133855782</v>
      </c>
      <c r="AZ706" s="4">
        <f>IF(AW706&lt;&gt;0,(1000-(AV706+U706)/2)/AW706*AP706,0)</f>
        <v>0.3770527064141403</v>
      </c>
      <c r="BA706" s="4">
        <f>U706*AA706/1000</f>
        <v>1.937526215539256</v>
      </c>
      <c r="BB706" s="4">
        <f>(AY706-BA706)</f>
        <v>1.140248918316526</v>
      </c>
      <c r="BC706" s="4">
        <f>1/(1.6/F706+1.37/N706)</f>
        <v>0.2402429723690356</v>
      </c>
      <c r="BD706" s="4">
        <f>G706*AA706*0.001</f>
        <v>41.74722160218599</v>
      </c>
      <c r="BE706" s="4">
        <f>G706/S706</f>
        <v>0.7357681716668459</v>
      </c>
      <c r="BF706" s="4">
        <f>(1-AP706*AA706/AU706/F706)*100</f>
        <v>65.10224740452905</v>
      </c>
      <c r="BG706" s="4">
        <f>(S706-E706/(N706/1.35))</f>
        <v>542.1152512895724</v>
      </c>
      <c r="BH706" s="4">
        <f>E706*BF706/100/BG706</f>
        <v>0.03976148628234771</v>
      </c>
    </row>
    <row r="707" ht="16" customHeight="1">
      <c r="A707" s="4">
        <v>659</v>
      </c>
      <c r="B707" t="s" s="2">
        <v>768</v>
      </c>
      <c r="C707" s="4">
        <v>3795.000028520823</v>
      </c>
      <c r="D707" s="4">
        <v>0</v>
      </c>
      <c r="E707" s="4">
        <f>(R707-S707*(1000-T707)/(1000-U707))*AO707</f>
        <v>33.37603096679315</v>
      </c>
      <c r="F707" s="4">
        <f>IF(AZ707&lt;&gt;0,1/(1/AZ707-1/N707),0)</f>
        <v>0.4349789425441836</v>
      </c>
      <c r="G707" s="4">
        <f>((BC707-AP707/2)*S707-E707)/(BC707+AP707/2)</f>
        <v>409.0083875996554</v>
      </c>
      <c r="H707" s="4">
        <f>AP707*1000</f>
        <v>4.769639922427578</v>
      </c>
      <c r="I707" s="4">
        <f>(AU707-BA707)</f>
        <v>1.253643564897381</v>
      </c>
      <c r="J707" s="4">
        <f>(P707+AT707*D707)</f>
        <v>25.07052230834961</v>
      </c>
      <c r="K707" s="4">
        <v>6</v>
      </c>
      <c r="L707" s="4">
        <f>(K707*AI707+AJ707)</f>
        <v>1.420000016689301</v>
      </c>
      <c r="M707" s="4">
        <v>1</v>
      </c>
      <c r="N707" s="4">
        <f>L707*(M707+1)*(M707+1)/(M707*M707+1)</f>
        <v>2.840000033378601</v>
      </c>
      <c r="O707" s="4">
        <v>23.86002731323242</v>
      </c>
      <c r="P707" s="4">
        <v>25.07052230834961</v>
      </c>
      <c r="Q707" s="4">
        <v>23.62463188171387</v>
      </c>
      <c r="R707" s="4">
        <v>600.7509765625</v>
      </c>
      <c r="S707" s="4">
        <v>557.4671020507812</v>
      </c>
      <c r="T707" s="4">
        <v>13.44828224182129</v>
      </c>
      <c r="U707" s="4">
        <v>19.06815719604492</v>
      </c>
      <c r="V707" s="4">
        <v>46.05257415771484</v>
      </c>
      <c r="W707" s="4">
        <v>65.28756713867188</v>
      </c>
      <c r="X707" s="4">
        <v>499.5155639648438</v>
      </c>
      <c r="Y707" s="4">
        <v>1998.859008789062</v>
      </c>
      <c r="Z707" s="4">
        <v>138.5392150878906</v>
      </c>
      <c r="AA707" s="4">
        <v>101.7102737426758</v>
      </c>
      <c r="AB707" s="4">
        <v>6.001156806945801</v>
      </c>
      <c r="AC707" s="4">
        <v>0.3020383417606354</v>
      </c>
      <c r="AD707" s="4">
        <v>0.1723738759756088</v>
      </c>
      <c r="AE707" s="4">
        <v>0.0007174802012741566</v>
      </c>
      <c r="AF707" s="4">
        <v>0.1749285459518433</v>
      </c>
      <c r="AG707" s="4">
        <v>0.0006018158746883273</v>
      </c>
      <c r="AH707" s="4">
        <v>0.6666666865348816</v>
      </c>
      <c r="AI707" s="4">
        <v>-0.2195652425289154</v>
      </c>
      <c r="AJ707" s="4">
        <v>2.737391471862793</v>
      </c>
      <c r="AK707" s="4">
        <v>1</v>
      </c>
      <c r="AL707" s="4">
        <v>0</v>
      </c>
      <c r="AM707" s="4">
        <v>0.1599999964237213</v>
      </c>
      <c r="AN707" s="4">
        <v>111115</v>
      </c>
      <c r="AO707" s="4">
        <f>X707*0.000001/(K707*0.0001)</f>
        <v>0.8325259399414062</v>
      </c>
      <c r="AP707" s="4">
        <f>(U707-T707)/(1000-U707)*AO707</f>
        <v>0.004769639922427578</v>
      </c>
      <c r="AQ707" s="4">
        <f>(P707+273.15)</f>
        <v>298.2205223083496</v>
      </c>
      <c r="AR707" s="4">
        <f>(O707+273.15)</f>
        <v>297.0100273132324</v>
      </c>
      <c r="AS707" s="4">
        <f>(Y707*AK707+Z707*AL707)*AM707</f>
        <v>319.8174342577731</v>
      </c>
      <c r="AT707" s="4">
        <f>((AS707+0.00000010773*(AR707^4-AQ707^4))-AP707*44100)/(L707*0.92*2*29.3+0.00000043092*AQ707^3)</f>
        <v>1.087987226134301</v>
      </c>
      <c r="AU707" s="4">
        <f>0.61365*EXP(17.502*J707/(240.97+J707))</f>
        <v>3.193071053075483</v>
      </c>
      <c r="AV707" s="4">
        <f>AU707*1000/AA707</f>
        <v>31.39379077037847</v>
      </c>
      <c r="AW707" s="4">
        <f>(AV707-U707)</f>
        <v>12.32563357433355</v>
      </c>
      <c r="AX707" s="4">
        <f>IF(D707,P707,(O707+P707)/2)</f>
        <v>24.46527481079102</v>
      </c>
      <c r="AY707" s="4">
        <f>0.61365*EXP(17.502*AX707/(240.97+AX707))</f>
        <v>3.079710972510805</v>
      </c>
      <c r="AZ707" s="4">
        <f>IF(AW707&lt;&gt;0,(1000-(AV707+U707)/2)/AW707*AP707,0)</f>
        <v>0.377205539463468</v>
      </c>
      <c r="BA707" s="4">
        <f>U707*AA707/1000</f>
        <v>1.939427488178102</v>
      </c>
      <c r="BB707" s="4">
        <f>(AY707-BA707)</f>
        <v>1.140283484332703</v>
      </c>
      <c r="BC707" s="4">
        <f>1/(1.6/F707+1.37/N707)</f>
        <v>0.2403422469233485</v>
      </c>
      <c r="BD707" s="4">
        <f>G707*AA707*0.001</f>
        <v>41.60035506581139</v>
      </c>
      <c r="BE707" s="4">
        <f>G707/S707</f>
        <v>0.7336906269356818</v>
      </c>
      <c r="BF707" s="4">
        <f>(1-AP707*AA707/AU707/F707)*100</f>
        <v>65.07200942753002</v>
      </c>
      <c r="BG707" s="4">
        <f>(S707-E707/(N707/1.35))</f>
        <v>541.6017354044408</v>
      </c>
      <c r="BH707" s="4">
        <f>E707*BF707/100/BG707</f>
        <v>0.04010041437741837</v>
      </c>
    </row>
    <row r="708" ht="16" customHeight="1">
      <c r="A708" s="4">
        <v>660</v>
      </c>
      <c r="B708" t="s" s="2">
        <v>769</v>
      </c>
      <c r="C708" s="4">
        <v>3800.000028409064</v>
      </c>
      <c r="D708" s="4">
        <v>0</v>
      </c>
      <c r="E708" s="4">
        <f>(R708-S708*(1000-T708)/(1000-U708))*AO708</f>
        <v>33.46612166445298</v>
      </c>
      <c r="F708" s="4">
        <f>IF(AZ708&lt;&gt;0,1/(1/AZ708-1/N708),0)</f>
        <v>0.4355924338580519</v>
      </c>
      <c r="G708" s="4">
        <f>((BC708-AP708/2)*S708-E708)/(BC708+AP708/2)</f>
        <v>408.6375885817682</v>
      </c>
      <c r="H708" s="4">
        <f>AP708*1000</f>
        <v>4.780343200219222</v>
      </c>
      <c r="I708" s="4">
        <f>(AU708-BA708)</f>
        <v>1.254892579316475</v>
      </c>
      <c r="J708" s="4">
        <f>(P708+AT708*D708)</f>
        <v>25.08418655395508</v>
      </c>
      <c r="K708" s="4">
        <v>6</v>
      </c>
      <c r="L708" s="4">
        <f>(K708*AI708+AJ708)</f>
        <v>1.420000016689301</v>
      </c>
      <c r="M708" s="4">
        <v>1</v>
      </c>
      <c r="N708" s="4">
        <f>L708*(M708+1)*(M708+1)/(M708*M708+1)</f>
        <v>2.840000033378601</v>
      </c>
      <c r="O708" s="4">
        <v>23.83323097229004</v>
      </c>
      <c r="P708" s="4">
        <v>25.08418655395508</v>
      </c>
      <c r="Q708" s="4">
        <v>23.50098419189453</v>
      </c>
      <c r="R708" s="4">
        <v>600.7000122070312</v>
      </c>
      <c r="S708" s="4">
        <v>557.302001953125</v>
      </c>
      <c r="T708" s="4">
        <v>13.44914531707764</v>
      </c>
      <c r="U708" s="4">
        <v>19.08151626586914</v>
      </c>
      <c r="V708" s="4">
        <v>46.11953353881836</v>
      </c>
      <c r="W708" s="4">
        <v>65.42523193359375</v>
      </c>
      <c r="X708" s="4">
        <v>499.5189819335938</v>
      </c>
      <c r="Y708" s="4">
        <v>1998.8671875</v>
      </c>
      <c r="Z708" s="4">
        <v>139.5602569580078</v>
      </c>
      <c r="AA708" s="4">
        <v>101.7099075317383</v>
      </c>
      <c r="AB708" s="4">
        <v>6.001156806945801</v>
      </c>
      <c r="AC708" s="4">
        <v>0.3020383417606354</v>
      </c>
      <c r="AD708" s="4">
        <v>0.1723738759756088</v>
      </c>
      <c r="AE708" s="4">
        <v>0.0007174802012741566</v>
      </c>
      <c r="AF708" s="4">
        <v>0.1749285459518433</v>
      </c>
      <c r="AG708" s="4">
        <v>0.0006018158746883273</v>
      </c>
      <c r="AH708" s="4">
        <v>0.6666666865348816</v>
      </c>
      <c r="AI708" s="4">
        <v>-0.2195652425289154</v>
      </c>
      <c r="AJ708" s="4">
        <v>2.737391471862793</v>
      </c>
      <c r="AK708" s="4">
        <v>1</v>
      </c>
      <c r="AL708" s="4">
        <v>0</v>
      </c>
      <c r="AM708" s="4">
        <v>0.1599999964237213</v>
      </c>
      <c r="AN708" s="4">
        <v>111115</v>
      </c>
      <c r="AO708" s="4">
        <f>X708*0.000001/(K708*0.0001)</f>
        <v>0.8325316365559894</v>
      </c>
      <c r="AP708" s="4">
        <f>(U708-T708)/(1000-U708)*AO708</f>
        <v>0.004780343200219222</v>
      </c>
      <c r="AQ708" s="4">
        <f>(P708+273.15)</f>
        <v>298.2341865539551</v>
      </c>
      <c r="AR708" s="4">
        <f>(O708+273.15)</f>
        <v>296.983230972290</v>
      </c>
      <c r="AS708" s="4">
        <f>(Y708*AK708+Z708*AL708)*AM708</f>
        <v>319.8187428514939</v>
      </c>
      <c r="AT708" s="4">
        <f>((AS708+0.00000010773*(AR708^4-AQ708^4))-AP708*44100)/(L708*0.92*2*29.3+0.00000043092*AQ708^3)</f>
        <v>1.077404863237445</v>
      </c>
      <c r="AU708" s="4">
        <f>0.61365*EXP(17.502*J708/(240.97+J708))</f>
        <v>3.195671834283385</v>
      </c>
      <c r="AV708" s="4">
        <f>AU708*1000/AA708</f>
        <v>31.41947438391078</v>
      </c>
      <c r="AW708" s="4">
        <f>(AV708-U708)</f>
        <v>12.33795811804164</v>
      </c>
      <c r="AX708" s="4">
        <f>IF(D708,P708,(O708+P708)/2)</f>
        <v>24.45870876312256</v>
      </c>
      <c r="AY708" s="4">
        <f>0.61365*EXP(17.502*AX708/(240.97+AX708))</f>
        <v>3.078500728979891</v>
      </c>
      <c r="AZ708" s="4">
        <f>IF(AW708&lt;&gt;0,(1000-(AV708+U708)/2)/AW708*AP708,0)</f>
        <v>0.3776668004551732</v>
      </c>
      <c r="BA708" s="4">
        <f>U708*AA708/1000</f>
        <v>1.94077925496691</v>
      </c>
      <c r="BB708" s="4">
        <f>(AY708-BA708)</f>
        <v>1.137721474012981</v>
      </c>
      <c r="BC708" s="4">
        <f>1/(1.6/F708+1.37/N708)</f>
        <v>0.2406418740698016</v>
      </c>
      <c r="BD708" s="4">
        <f>G708*AA708*0.001</f>
        <v>41.56249134864415</v>
      </c>
      <c r="BE708" s="4">
        <f>G708/S708</f>
        <v>0.7332426353209816</v>
      </c>
      <c r="BF708" s="4">
        <f>(1-AP708*AA708/AU708/F708)*100</f>
        <v>65.07150810954145</v>
      </c>
      <c r="BG708" s="4">
        <f>(S708-E708/(N708/1.35))</f>
        <v>541.3938105038228</v>
      </c>
      <c r="BH708" s="4">
        <f>E708*BF708/100/BG708</f>
        <v>0.04022378839641309</v>
      </c>
    </row>
    <row r="709" ht="29" customHeight="1">
      <c r="A709" t="s" s="2">
        <v>9</v>
      </c>
      <c r="B709" t="s" s="5">
        <v>770</v>
      </c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</row>
    <row r="710" ht="16" customHeight="1">
      <c r="A710" s="4">
        <v>661</v>
      </c>
      <c r="B710" t="s" s="2">
        <v>771</v>
      </c>
      <c r="C710" s="4">
        <v>3824.000032566488</v>
      </c>
      <c r="D710" s="4">
        <v>0</v>
      </c>
      <c r="E710" s="4">
        <f>(R710-S710*(1000-T710)/(1000-U710))*AO710</f>
        <v>33.03789012813011</v>
      </c>
      <c r="F710" s="4">
        <f>IF(AZ710&lt;&gt;0,1/(1/AZ710-1/N710),0)</f>
        <v>0.4294352074885706</v>
      </c>
      <c r="G710" s="4">
        <f>((BC710-AP710/2)*S710-E710)/(BC710+AP710/2)</f>
        <v>408.6055455462302</v>
      </c>
      <c r="H710" s="4">
        <f>AP710*1000</f>
        <v>4.723891796347599</v>
      </c>
      <c r="I710" s="4">
        <f>(AU710-BA710)</f>
        <v>1.255472876152896</v>
      </c>
      <c r="J710" s="4">
        <f>(P710+AT710*D710)</f>
        <v>25.09226608276367</v>
      </c>
      <c r="K710" s="4">
        <v>6</v>
      </c>
      <c r="L710" s="4">
        <f>(K710*AI710+AJ710)</f>
        <v>1.420000016689301</v>
      </c>
      <c r="M710" s="4">
        <v>1</v>
      </c>
      <c r="N710" s="4">
        <f>L710*(M710+1)*(M710+1)/(M710*M710+1)</f>
        <v>2.840000033378601</v>
      </c>
      <c r="O710" s="4">
        <v>23.80915641784668</v>
      </c>
      <c r="P710" s="4">
        <v>25.09226608276367</v>
      </c>
      <c r="Q710" s="4">
        <v>23.43723678588867</v>
      </c>
      <c r="R710" s="4">
        <v>600.0816040039062</v>
      </c>
      <c r="S710" s="4">
        <v>557.2362670898438</v>
      </c>
      <c r="T710" s="4">
        <v>13.52515983581543</v>
      </c>
      <c r="U710" s="4">
        <v>19.09094619750977</v>
      </c>
      <c r="V710" s="4">
        <v>46.83674621582031</v>
      </c>
      <c r="W710" s="4">
        <v>65.53807067871094</v>
      </c>
      <c r="X710" s="4">
        <v>499.5205993652344</v>
      </c>
      <c r="Y710" s="4">
        <v>1998.818725585938</v>
      </c>
      <c r="Z710" s="4">
        <v>140.2896118164062</v>
      </c>
      <c r="AA710" s="4">
        <v>101.7098693847656</v>
      </c>
      <c r="AB710" s="4">
        <v>7.368030071258545</v>
      </c>
      <c r="AC710" s="4">
        <v>0.2860887944698334</v>
      </c>
      <c r="AD710" s="4">
        <v>0.0262443944811821</v>
      </c>
      <c r="AE710" s="4">
        <v>0.01137127913534641</v>
      </c>
      <c r="AF710" s="4">
        <v>0.03673465549945831</v>
      </c>
      <c r="AG710" s="4">
        <v>0.01274059247225523</v>
      </c>
      <c r="AH710" s="4">
        <v>1</v>
      </c>
      <c r="AI710" s="4">
        <v>-0.2195652425289154</v>
      </c>
      <c r="AJ710" s="4">
        <v>2.737391471862793</v>
      </c>
      <c r="AK710" s="4">
        <v>1</v>
      </c>
      <c r="AL710" s="4">
        <v>0</v>
      </c>
      <c r="AM710" s="4">
        <v>0.1599999964237213</v>
      </c>
      <c r="AN710" s="4">
        <v>111115</v>
      </c>
      <c r="AO710" s="4">
        <f>X710*0.000001/(K710*0.0001)</f>
        <v>0.8325343322753905</v>
      </c>
      <c r="AP710" s="4">
        <f>(U710-T710)/(1000-U710)*AO710</f>
        <v>0.004723891796347599</v>
      </c>
      <c r="AQ710" s="4">
        <f>(P710+273.15)</f>
        <v>298.2422660827636</v>
      </c>
      <c r="AR710" s="4">
        <f>(O710+273.15)</f>
        <v>296.9591564178467</v>
      </c>
      <c r="AS710" s="4">
        <f>(Y710*AK710+Z710*AL710)*AM710</f>
        <v>319.8109889454172</v>
      </c>
      <c r="AT710" s="4">
        <f>((AS710+0.00000010773*(AR710^4-AQ710^4))-AP710*44100)/(L710*0.92*2*29.3+0.00000043092*AQ710^3)</f>
        <v>1.101461823006343</v>
      </c>
      <c r="AU710" s="4">
        <f>0.61365*EXP(17.502*J710/(240.97+J710))</f>
        <v>3.197210520333202</v>
      </c>
      <c r="AV710" s="4">
        <f>AU710*1000/AA710</f>
        <v>31.43461435623561</v>
      </c>
      <c r="AW710" s="4">
        <f>(AV710-U710)</f>
        <v>12.34366815872585</v>
      </c>
      <c r="AX710" s="4">
        <f>IF(D710,P710,(O710+P710)/2)</f>
        <v>24.45071125030518</v>
      </c>
      <c r="AY710" s="4">
        <f>0.61365*EXP(17.502*AX710/(240.97+AX710))</f>
        <v>3.077027201629506</v>
      </c>
      <c r="AZ710" s="4">
        <f>IF(AW710&lt;&gt;0,(1000-(AV710+U710)/2)/AW710*AP710,0)</f>
        <v>0.373029564359258</v>
      </c>
      <c r="BA710" s="4">
        <f>U710*AA710/1000</f>
        <v>1.941737644180306</v>
      </c>
      <c r="BB710" s="4">
        <f>(AY710-BA710)</f>
        <v>1.1352895574492</v>
      </c>
      <c r="BC710" s="4">
        <f>1/(1.6/F710+1.37/N710)</f>
        <v>0.2376302548286206</v>
      </c>
      <c r="BD710" s="4">
        <f>G710*AA710*0.001</f>
        <v>41.55921666739798</v>
      </c>
      <c r="BE710" s="4">
        <f>G710/S710</f>
        <v>0.7332716294295869</v>
      </c>
      <c r="BF710" s="4">
        <f>(1-AP710*AA710/AU710/F710)*100</f>
        <v>65.00595410283326</v>
      </c>
      <c r="BG710" s="4">
        <f>(S710-E710/(N710/1.35))</f>
        <v>541.5316364036546</v>
      </c>
      <c r="BH710" s="4">
        <f>E710*BF710/100/BG710</f>
        <v>0.0396589861967514</v>
      </c>
    </row>
    <row r="711" ht="16" customHeight="1">
      <c r="A711" s="4">
        <v>662</v>
      </c>
      <c r="B711" t="s" s="2">
        <v>772</v>
      </c>
      <c r="C711" s="4">
        <v>3829.500032443553</v>
      </c>
      <c r="D711" s="4">
        <v>0</v>
      </c>
      <c r="E711" s="4">
        <f>(R711-S711*(1000-T711)/(1000-U711))*AO711</f>
        <v>31.8616557774311</v>
      </c>
      <c r="F711" s="4">
        <f>IF(AZ711&lt;&gt;0,1/(1/AZ711-1/N711),0)</f>
        <v>0.417039588951934</v>
      </c>
      <c r="G711" s="4">
        <f>((BC711-AP711/2)*S711-E711)/(BC711+AP711/2)</f>
        <v>410.223572072143</v>
      </c>
      <c r="H711" s="4">
        <f>AP711*1000</f>
        <v>4.609716220965626</v>
      </c>
      <c r="I711" s="4">
        <f>(AU711-BA711)</f>
        <v>1.256699801152542</v>
      </c>
      <c r="J711" s="4">
        <f>(P711+AT711*D711)</f>
        <v>25.11727714538574</v>
      </c>
      <c r="K711" s="4">
        <v>6</v>
      </c>
      <c r="L711" s="4">
        <f>(K711*AI711+AJ711)</f>
        <v>1.420000016689301</v>
      </c>
      <c r="M711" s="4">
        <v>1</v>
      </c>
      <c r="N711" s="4">
        <f>L711*(M711+1)*(M711+1)/(M711*M711+1)</f>
        <v>2.840000033378601</v>
      </c>
      <c r="O711" s="4">
        <v>23.76858520507812</v>
      </c>
      <c r="P711" s="4">
        <v>25.11727714538574</v>
      </c>
      <c r="Q711" s="4">
        <v>23.40696144104004</v>
      </c>
      <c r="R711" s="4">
        <v>598.8208618164062</v>
      </c>
      <c r="S711" s="4">
        <v>557.4657592773438</v>
      </c>
      <c r="T711" s="4">
        <v>13.69508838653564</v>
      </c>
      <c r="U711" s="4">
        <v>19.12586212158203</v>
      </c>
      <c r="V711" s="4">
        <v>47.55009460449219</v>
      </c>
      <c r="W711" s="4">
        <v>65.80715942382812</v>
      </c>
      <c r="X711" s="4">
        <v>499.5477600097656</v>
      </c>
      <c r="Y711" s="4">
        <v>1998.224609375</v>
      </c>
      <c r="Z711" s="4">
        <v>142.9061889648438</v>
      </c>
      <c r="AA711" s="4">
        <v>101.7092971801758</v>
      </c>
      <c r="AB711" s="4">
        <v>7.368030071258545</v>
      </c>
      <c r="AC711" s="4">
        <v>0.2860887944698334</v>
      </c>
      <c r="AD711" s="4">
        <v>0.0262443944811821</v>
      </c>
      <c r="AE711" s="4">
        <v>0.01137127913534641</v>
      </c>
      <c r="AF711" s="4">
        <v>0.03673465549945831</v>
      </c>
      <c r="AG711" s="4">
        <v>0.01274059247225523</v>
      </c>
      <c r="AH711" s="4">
        <v>0.6666666865348816</v>
      </c>
      <c r="AI711" s="4">
        <v>-0.2195652425289154</v>
      </c>
      <c r="AJ711" s="4">
        <v>2.737391471862793</v>
      </c>
      <c r="AK711" s="4">
        <v>1</v>
      </c>
      <c r="AL711" s="4">
        <v>0</v>
      </c>
      <c r="AM711" s="4">
        <v>0.1599999964237213</v>
      </c>
      <c r="AN711" s="4">
        <v>111115</v>
      </c>
      <c r="AO711" s="4">
        <f>X711*0.000001/(K711*0.0001)</f>
        <v>0.8325796000162758</v>
      </c>
      <c r="AP711" s="4">
        <f>(U711-T711)/(1000-U711)*AO711</f>
        <v>0.004609716220965626</v>
      </c>
      <c r="AQ711" s="4">
        <f>(P711+273.15)</f>
        <v>298.2672771453857</v>
      </c>
      <c r="AR711" s="4">
        <f>(O711+273.15)</f>
        <v>296.9185852050781</v>
      </c>
      <c r="AS711" s="4">
        <f>(Y711*AK711+Z711*AL711)*AM711</f>
        <v>319.7159303537919</v>
      </c>
      <c r="AT711" s="4">
        <f>((AS711+0.00000010773*(AR711^4-AQ711^4))-AP711*44100)/(L711*0.92*2*29.3+0.00000043092*AQ711^3)</f>
        <v>1.149117867734688</v>
      </c>
      <c r="AU711" s="4">
        <f>0.61365*EXP(17.502*J711/(240.97+J711))</f>
        <v>3.201977795503596</v>
      </c>
      <c r="AV711" s="4">
        <f>AU711*1000/AA711</f>
        <v>31.48166278085044</v>
      </c>
      <c r="AW711" s="4">
        <f>(AV711-U711)</f>
        <v>12.3558006592684</v>
      </c>
      <c r="AX711" s="4">
        <f>IF(D711,P711,(O711+P711)/2)</f>
        <v>24.44293117523193</v>
      </c>
      <c r="AY711" s="4">
        <f>0.61365*EXP(17.502*AX711/(240.97+AX711))</f>
        <v>3.075594328444432</v>
      </c>
      <c r="AZ711" s="4">
        <f>IF(AW711&lt;&gt;0,(1000-(AV711+U711)/2)/AW711*AP711,0)</f>
        <v>0.3636407854615576</v>
      </c>
      <c r="BA711" s="4">
        <f>U711*AA711/1000</f>
        <v>1.945277994351054</v>
      </c>
      <c r="BB711" s="4">
        <f>(AY711-BA711)</f>
        <v>1.130316334093378</v>
      </c>
      <c r="BC711" s="4">
        <f>1/(1.6/F711+1.37/N711)</f>
        <v>0.23153719072176</v>
      </c>
      <c r="BD711" s="4">
        <f>G711*AA711*0.001</f>
        <v>41.72355120219886</v>
      </c>
      <c r="BE711" s="4">
        <f>G711/S711</f>
        <v>0.735872231155373</v>
      </c>
      <c r="BF711" s="4">
        <f>(1-AP711*AA711/AU711/F711)*100</f>
        <v>64.88931972249301</v>
      </c>
      <c r="BG711" s="4">
        <f>(S711-E711/(N711/1.35))</f>
        <v>542.3202540681901</v>
      </c>
      <c r="BH711" s="4">
        <f>E711*BF711/100/BG711</f>
        <v>0.03812288316950417</v>
      </c>
    </row>
    <row r="712" ht="16" customHeight="1">
      <c r="A712" s="4">
        <v>663</v>
      </c>
      <c r="B712" t="s" s="2">
        <v>773</v>
      </c>
      <c r="C712" s="4">
        <v>3834.500032331795</v>
      </c>
      <c r="D712" s="4">
        <v>0</v>
      </c>
      <c r="E712" s="4">
        <f>(R712-S712*(1000-T712)/(1000-U712))*AO712</f>
        <v>31.60434111750996</v>
      </c>
      <c r="F712" s="4">
        <f>IF(AZ712&lt;&gt;0,1/(1/AZ712-1/N712),0)</f>
        <v>0.4185569805156002</v>
      </c>
      <c r="G712" s="4">
        <f>((BC712-AP712/2)*S712-E712)/(BC712+AP712/2)</f>
        <v>411.7968170558422</v>
      </c>
      <c r="H712" s="4">
        <f>AP712*1000</f>
        <v>4.631796137554506</v>
      </c>
      <c r="I712" s="4">
        <f>(AU712-BA712)</f>
        <v>1.258667257802133</v>
      </c>
      <c r="J712" s="4">
        <f>(P712+AT712*D712)</f>
        <v>25.14614677429199</v>
      </c>
      <c r="K712" s="4">
        <v>6</v>
      </c>
      <c r="L712" s="4">
        <f>(K712*AI712+AJ712)</f>
        <v>1.420000016689301</v>
      </c>
      <c r="M712" s="4">
        <v>1</v>
      </c>
      <c r="N712" s="4">
        <f>L712*(M712+1)*(M712+1)/(M712*M712+1)</f>
        <v>2.840000033378601</v>
      </c>
      <c r="O712" s="4">
        <v>23.75078964233398</v>
      </c>
      <c r="P712" s="4">
        <v>25.14614677429199</v>
      </c>
      <c r="Q712" s="4">
        <v>23.43890762329102</v>
      </c>
      <c r="R712" s="4">
        <v>598.5804443359375</v>
      </c>
      <c r="S712" s="4">
        <v>557.519287109375</v>
      </c>
      <c r="T712" s="4">
        <v>13.70414352416992</v>
      </c>
      <c r="U712" s="4">
        <v>19.16073989868164</v>
      </c>
      <c r="V712" s="4">
        <v>47.67700576782227</v>
      </c>
      <c r="W712" s="4">
        <v>66.00142669677734</v>
      </c>
      <c r="X712" s="4">
        <v>499.5473937988281</v>
      </c>
      <c r="Y712" s="4">
        <v>1998.491088867188</v>
      </c>
      <c r="Z712" s="4">
        <v>145.1575622558594</v>
      </c>
      <c r="AA712" s="4">
        <v>101.7090682983398</v>
      </c>
      <c r="AB712" s="4">
        <v>7.368030071258545</v>
      </c>
      <c r="AC712" s="4">
        <v>0.2860887944698334</v>
      </c>
      <c r="AD712" s="4">
        <v>0.0262443944811821</v>
      </c>
      <c r="AE712" s="4">
        <v>0.01137127913534641</v>
      </c>
      <c r="AF712" s="4">
        <v>0.03673465549945831</v>
      </c>
      <c r="AG712" s="4">
        <v>0.01274059247225523</v>
      </c>
      <c r="AH712" s="4">
        <v>0.6666666865348816</v>
      </c>
      <c r="AI712" s="4">
        <v>-0.2195652425289154</v>
      </c>
      <c r="AJ712" s="4">
        <v>2.737391471862793</v>
      </c>
      <c r="AK712" s="4">
        <v>1</v>
      </c>
      <c r="AL712" s="4">
        <v>0</v>
      </c>
      <c r="AM712" s="4">
        <v>0.1599999964237213</v>
      </c>
      <c r="AN712" s="4">
        <v>111115</v>
      </c>
      <c r="AO712" s="4">
        <f>X712*0.000001/(K712*0.0001)</f>
        <v>0.8325789896647134</v>
      </c>
      <c r="AP712" s="4">
        <f>(U712-T712)/(1000-U712)*AO712</f>
        <v>0.004631796137554506</v>
      </c>
      <c r="AQ712" s="4">
        <f>(P712+273.15)</f>
        <v>298.296146774292</v>
      </c>
      <c r="AR712" s="4">
        <f>(O712+273.15)</f>
        <v>296.900789642334</v>
      </c>
      <c r="AS712" s="4">
        <f>(Y712*AK712+Z712*AL712)*AM712</f>
        <v>319.7585670715889</v>
      </c>
      <c r="AT712" s="4">
        <f>((AS712+0.00000010773*(AR712^4-AQ712^4))-AP712*44100)/(L712*0.92*2*29.3+0.00000043092*AQ712^3)</f>
        <v>1.132459975502764</v>
      </c>
      <c r="AU712" s="4">
        <f>0.61365*EXP(17.502*J712/(240.97+J712))</f>
        <v>3.207488260803869</v>
      </c>
      <c r="AV712" s="4">
        <f>AU712*1000/AA712</f>
        <v>31.53591232785114</v>
      </c>
      <c r="AW712" s="4">
        <f>(AV712-U712)</f>
        <v>12.3751724291695</v>
      </c>
      <c r="AX712" s="4">
        <f>IF(D712,P712,(O712+P712)/2)</f>
        <v>24.44846820831299</v>
      </c>
      <c r="AY712" s="4">
        <f>0.61365*EXP(17.502*AX712/(240.97+AX712))</f>
        <v>3.076614035900444</v>
      </c>
      <c r="AZ712" s="4">
        <f>IF(AW712&lt;&gt;0,(1000-(AV712+U712)/2)/AW712*AP712,0)</f>
        <v>0.3647939359558942</v>
      </c>
      <c r="BA712" s="4">
        <f>U712*AA712/1000</f>
        <v>1.948821003001736</v>
      </c>
      <c r="BB712" s="4">
        <f>(AY712-BA712)</f>
        <v>1.127793032898708</v>
      </c>
      <c r="BC712" s="4">
        <f>1/(1.6/F712+1.37/N712)</f>
        <v>0.232285236441202</v>
      </c>
      <c r="BD712" s="4">
        <f>G712*AA712*0.001</f>
        <v>41.8834705909716</v>
      </c>
      <c r="BE712" s="4">
        <f>G712/S712</f>
        <v>0.7386234459993762</v>
      </c>
      <c r="BF712" s="4">
        <f>(1-AP712*AA712/AU712/F712)*100</f>
        <v>64.90950881510724</v>
      </c>
      <c r="BG712" s="4">
        <f>(S712-E712/(N712/1.35))</f>
        <v>542.4960969659999</v>
      </c>
      <c r="BH712" s="4">
        <f>E712*BF712/100/BG712</f>
        <v>0.03781450723490162</v>
      </c>
    </row>
    <row r="713" ht="16" customHeight="1">
      <c r="A713" s="4">
        <v>664</v>
      </c>
      <c r="B713" t="s" s="2">
        <v>774</v>
      </c>
      <c r="C713" s="4">
        <v>3839.500032220036</v>
      </c>
      <c r="D713" s="4">
        <v>0</v>
      </c>
      <c r="E713" s="4">
        <f>(R713-S713*(1000-T713)/(1000-U713))*AO713</f>
        <v>32.15220894939916</v>
      </c>
      <c r="F713" s="4">
        <f>IF(AZ713&lt;&gt;0,1/(1/AZ713-1/N713),0)</f>
        <v>0.4302756550426553</v>
      </c>
      <c r="G713" s="4">
        <f>((BC713-AP713/2)*S713-E713)/(BC713+AP713/2)</f>
        <v>412.7162540168337</v>
      </c>
      <c r="H713" s="4">
        <f>AP713*1000</f>
        <v>4.755932416344141</v>
      </c>
      <c r="I713" s="4">
        <f>(AU713-BA713)</f>
        <v>1.261659177133407</v>
      </c>
      <c r="J713" s="4">
        <f>(P713+AT713*D713)</f>
        <v>25.17997169494629</v>
      </c>
      <c r="K713" s="4">
        <v>6</v>
      </c>
      <c r="L713" s="4">
        <f>(K713*AI713+AJ713)</f>
        <v>1.420000016689301</v>
      </c>
      <c r="M713" s="4">
        <v>1</v>
      </c>
      <c r="N713" s="4">
        <f>L713*(M713+1)*(M713+1)/(M713*M713+1)</f>
        <v>2.840000033378601</v>
      </c>
      <c r="O713" s="4">
        <v>23.75098609924316</v>
      </c>
      <c r="P713" s="4">
        <v>25.17997169494629</v>
      </c>
      <c r="Q713" s="4">
        <v>23.46099662780762</v>
      </c>
      <c r="R713" s="4">
        <v>599.2800903320312</v>
      </c>
      <c r="S713" s="4">
        <v>557.4777221679688</v>
      </c>
      <c r="T713" s="4">
        <v>13.5922327041626</v>
      </c>
      <c r="U713" s="4">
        <v>19.19491386413574</v>
      </c>
      <c r="V713" s="4">
        <v>47.08446502685547</v>
      </c>
      <c r="W713" s="4">
        <v>66.14694976806641</v>
      </c>
      <c r="X713" s="4">
        <v>499.5439758300781</v>
      </c>
      <c r="Y713" s="4">
        <v>1998.973876953125</v>
      </c>
      <c r="Z713" s="4">
        <v>147.0825958251953</v>
      </c>
      <c r="AA713" s="4">
        <v>101.7090225219727</v>
      </c>
      <c r="AB713" s="4">
        <v>7.368030071258545</v>
      </c>
      <c r="AC713" s="4">
        <v>0.2860887944698334</v>
      </c>
      <c r="AD713" s="4">
        <v>0.0262443944811821</v>
      </c>
      <c r="AE713" s="4">
        <v>0.01137127913534641</v>
      </c>
      <c r="AF713" s="4">
        <v>0.03673465549945831</v>
      </c>
      <c r="AG713" s="4">
        <v>0.01274059247225523</v>
      </c>
      <c r="AH713" s="4">
        <v>0.6666666865348816</v>
      </c>
      <c r="AI713" s="4">
        <v>-0.2195652425289154</v>
      </c>
      <c r="AJ713" s="4">
        <v>2.737391471862793</v>
      </c>
      <c r="AK713" s="4">
        <v>1</v>
      </c>
      <c r="AL713" s="4">
        <v>0</v>
      </c>
      <c r="AM713" s="4">
        <v>0.1599999964237213</v>
      </c>
      <c r="AN713" s="4">
        <v>111115</v>
      </c>
      <c r="AO713" s="4">
        <f>X713*0.000001/(K713*0.0001)</f>
        <v>0.8325732930501301</v>
      </c>
      <c r="AP713" s="4">
        <f>(U713-T713)/(1000-U713)*AO713</f>
        <v>0.004755932416344141</v>
      </c>
      <c r="AQ713" s="4">
        <f>(P713+273.15)</f>
        <v>298.3299716949463</v>
      </c>
      <c r="AR713" s="4">
        <f>(O713+273.15)</f>
        <v>296.9009860992431</v>
      </c>
      <c r="AS713" s="4">
        <f>(Y713*AK713+Z713*AL713)*AM713</f>
        <v>319.8358131636123</v>
      </c>
      <c r="AT713" s="4">
        <f>((AS713+0.00000010773*(AR713^4-AQ713^4))-AP713*44100)/(L713*0.92*2*29.3+0.00000043092*AQ713^3)</f>
        <v>1.066704057681749</v>
      </c>
      <c r="AU713" s="4">
        <f>0.61365*EXP(17.502*J713/(240.97+J713))</f>
        <v>3.213955103648114</v>
      </c>
      <c r="AV713" s="4">
        <f>AU713*1000/AA713</f>
        <v>31.59950832241838</v>
      </c>
      <c r="AW713" s="4">
        <f>(AV713-U713)</f>
        <v>12.40459445828264</v>
      </c>
      <c r="AX713" s="4">
        <f>IF(D713,P713,(O713+P713)/2)</f>
        <v>24.46547889709473</v>
      </c>
      <c r="AY713" s="4">
        <f>0.61365*EXP(17.502*AX713/(240.97+AX713))</f>
        <v>3.07974859603914</v>
      </c>
      <c r="AZ713" s="4">
        <f>IF(AW713&lt;&gt;0,(1000-(AV713+U713)/2)/AW713*AP713,0)</f>
        <v>0.3736635657384162</v>
      </c>
      <c r="BA713" s="4">
        <f>U713*AA713/1000</f>
        <v>1.952295926514707</v>
      </c>
      <c r="BB713" s="4">
        <f>(AY713-BA713)</f>
        <v>1.127452669524433</v>
      </c>
      <c r="BC713" s="4">
        <f>1/(1.6/F713+1.37/N713)</f>
        <v>0.2380419173710108</v>
      </c>
      <c r="BD713" s="4">
        <f>G713*AA713*0.001</f>
        <v>41.97696677498233</v>
      </c>
      <c r="BE713" s="4">
        <f>G713/S713</f>
        <v>0.7403277971572141</v>
      </c>
      <c r="BF713" s="4">
        <f>(1-AP713*AA713/AU713/F713)*100</f>
        <v>65.02090452465097</v>
      </c>
      <c r="BG713" s="4">
        <f>(S713-E713/(N713/1.35))</f>
        <v>542.1941018962987</v>
      </c>
      <c r="BH713" s="4">
        <f>E713*BF713/100/BG713</f>
        <v>0.03855751475428919</v>
      </c>
    </row>
    <row r="714" ht="16" customHeight="1">
      <c r="A714" s="4">
        <v>665</v>
      </c>
      <c r="B714" t="s" s="2">
        <v>775</v>
      </c>
      <c r="C714" s="4">
        <v>3845.000032097101</v>
      </c>
      <c r="D714" s="4">
        <v>0</v>
      </c>
      <c r="E714" s="4">
        <f>(R714-S714*(1000-T714)/(1000-U714))*AO714</f>
        <v>32.94234011972543</v>
      </c>
      <c r="F714" s="4">
        <f>IF(AZ714&lt;&gt;0,1/(1/AZ714-1/N714),0)</f>
        <v>0.4418736531123882</v>
      </c>
      <c r="G714" s="4">
        <f>((BC714-AP714/2)*S714-E714)/(BC714+AP714/2)</f>
        <v>412.1942242962902</v>
      </c>
      <c r="H714" s="4">
        <f>AP714*1000</f>
        <v>4.872381525747028</v>
      </c>
      <c r="I714" s="4">
        <f>(AU714-BA714)</f>
        <v>1.263052275491029</v>
      </c>
      <c r="J714" s="4">
        <f>(P714+AT714*D714)</f>
        <v>25.19883346557617</v>
      </c>
      <c r="K714" s="4">
        <v>6</v>
      </c>
      <c r="L714" s="4">
        <f>(K714*AI714+AJ714)</f>
        <v>1.420000016689301</v>
      </c>
      <c r="M714" s="4">
        <v>1</v>
      </c>
      <c r="N714" s="4">
        <f>L714*(M714+1)*(M714+1)/(M714*M714+1)</f>
        <v>2.840000033378601</v>
      </c>
      <c r="O714" s="4">
        <v>23.75542259216309</v>
      </c>
      <c r="P714" s="4">
        <v>25.19883346557617</v>
      </c>
      <c r="Q714" s="4">
        <v>23.45612335205078</v>
      </c>
      <c r="R714" s="4">
        <v>599.8860473632812</v>
      </c>
      <c r="S714" s="4">
        <v>557.0569458007812</v>
      </c>
      <c r="T714" s="4">
        <v>13.4766788482666</v>
      </c>
      <c r="U714" s="4">
        <v>19.21670913696289</v>
      </c>
      <c r="V714" s="4">
        <v>46.50846481323242</v>
      </c>
      <c r="W714" s="4">
        <v>66.21109008789062</v>
      </c>
      <c r="X714" s="4">
        <v>499.518310546875</v>
      </c>
      <c r="Y714" s="4">
        <v>1999.815551757812</v>
      </c>
      <c r="Z714" s="4">
        <v>147.9716491699219</v>
      </c>
      <c r="AA714" s="4">
        <v>101.7090835571289</v>
      </c>
      <c r="AB714" s="4">
        <v>7.368030071258545</v>
      </c>
      <c r="AC714" s="4">
        <v>0.2860887944698334</v>
      </c>
      <c r="AD714" s="4">
        <v>0.0262443944811821</v>
      </c>
      <c r="AE714" s="4">
        <v>0.01137127913534641</v>
      </c>
      <c r="AF714" s="4">
        <v>0.03673465549945831</v>
      </c>
      <c r="AG714" s="4">
        <v>0.01274059247225523</v>
      </c>
      <c r="AH714" s="4">
        <v>0.6666666865348816</v>
      </c>
      <c r="AI714" s="4">
        <v>-0.2195652425289154</v>
      </c>
      <c r="AJ714" s="4">
        <v>2.737391471862793</v>
      </c>
      <c r="AK714" s="4">
        <v>1</v>
      </c>
      <c r="AL714" s="4">
        <v>0</v>
      </c>
      <c r="AM714" s="4">
        <v>0.1599999964237213</v>
      </c>
      <c r="AN714" s="4">
        <v>111115</v>
      </c>
      <c r="AO714" s="4">
        <f>X714*0.000001/(K714*0.0001)</f>
        <v>0.8325305175781249</v>
      </c>
      <c r="AP714" s="4">
        <f>(U714-T714)/(1000-U714)*AO714</f>
        <v>0.004872381525747028</v>
      </c>
      <c r="AQ714" s="4">
        <f>(P714+273.15)</f>
        <v>298.3488334655761</v>
      </c>
      <c r="AR714" s="4">
        <f>(O714+273.15)</f>
        <v>296.9054225921631</v>
      </c>
      <c r="AS714" s="4">
        <f>(Y714*AK714+Z714*AL714)*AM714</f>
        <v>319.9704811293523</v>
      </c>
      <c r="AT714" s="4">
        <f>((AS714+0.00000010773*(AR714^4-AQ714^4))-AP714*44100)/(L714*0.92*2*29.3+0.00000043092*AQ714^3)</f>
        <v>1.007966380889303</v>
      </c>
      <c r="AU714" s="4">
        <f>0.61365*EXP(17.502*J714/(240.97+J714))</f>
        <v>3.217566150795431</v>
      </c>
      <c r="AV714" s="4">
        <f>AU714*1000/AA714</f>
        <v>31.63499304354815</v>
      </c>
      <c r="AW714" s="4">
        <f>(AV714-U714)</f>
        <v>12.41828390658526</v>
      </c>
      <c r="AX714" s="4">
        <f>IF(D714,P714,(O714+P714)/2)</f>
        <v>24.47712802886963</v>
      </c>
      <c r="AY714" s="4">
        <f>0.61365*EXP(17.502*AX714/(240.97+AX714))</f>
        <v>3.081896792021035</v>
      </c>
      <c r="AZ714" s="4">
        <f>IF(AW714&lt;&gt;0,(1000-(AV714+U714)/2)/AW714*AP714,0)</f>
        <v>0.3823794909456373</v>
      </c>
      <c r="BA714" s="4">
        <f>U714*AA714/1000</f>
        <v>1.954513875304401</v>
      </c>
      <c r="BB714" s="4">
        <f>(AY714-BA714)</f>
        <v>1.127382916716634</v>
      </c>
      <c r="BC714" s="4">
        <f>1/(1.6/F714+1.37/N714)</f>
        <v>0.2437039736694838</v>
      </c>
      <c r="BD714" s="4">
        <f>G714*AA714*0.001</f>
        <v>41.92389680071732</v>
      </c>
      <c r="BE714" s="4">
        <f>G714/S714</f>
        <v>0.7399498873562239</v>
      </c>
      <c r="BF714" s="4">
        <f>(1-AP714*AA714/AU714/F714)*100</f>
        <v>65.1441693247946</v>
      </c>
      <c r="BG714" s="4">
        <f>(S714-E714/(N714/1.35))</f>
        <v>541.3977350124197</v>
      </c>
      <c r="BH714" s="4">
        <f>E714*BF714/100/BG714</f>
        <v>0.03963816698762396</v>
      </c>
    </row>
    <row r="715" ht="16" customHeight="1">
      <c r="A715" s="4">
        <v>666</v>
      </c>
      <c r="B715" t="s" s="2">
        <v>776</v>
      </c>
      <c r="C715" s="4">
        <v>3850.000031985343</v>
      </c>
      <c r="D715" s="4">
        <v>0</v>
      </c>
      <c r="E715" s="4">
        <f>(R715-S715*(1000-T715)/(1000-U715))*AO715</f>
        <v>33.09205863347456</v>
      </c>
      <c r="F715" s="4">
        <f>IF(AZ715&lt;&gt;0,1/(1/AZ715-1/N715),0)</f>
        <v>0.4433410553875987</v>
      </c>
      <c r="G715" s="4">
        <f>((BC715-AP715/2)*S715-E715)/(BC715+AP715/2)</f>
        <v>411.7207590615498</v>
      </c>
      <c r="H715" s="4">
        <f>AP715*1000</f>
        <v>4.888618471006581</v>
      </c>
      <c r="I715" s="4">
        <f>(AU715-BA715)</f>
        <v>1.263596230901757</v>
      </c>
      <c r="J715" s="4">
        <f>(P715+AT715*D715)</f>
        <v>25.21282196044922</v>
      </c>
      <c r="K715" s="4">
        <v>6</v>
      </c>
      <c r="L715" s="4">
        <f>(K715*AI715+AJ715)</f>
        <v>1.420000016689301</v>
      </c>
      <c r="M715" s="4">
        <v>1</v>
      </c>
      <c r="N715" s="4">
        <f>L715*(M715+1)*(M715+1)/(M715*M715+1)</f>
        <v>2.840000033378601</v>
      </c>
      <c r="O715" s="4">
        <v>23.75908851623535</v>
      </c>
      <c r="P715" s="4">
        <v>25.21282196044922</v>
      </c>
      <c r="Q715" s="4">
        <v>23.45181655883789</v>
      </c>
      <c r="R715" s="4">
        <v>599.8178100585938</v>
      </c>
      <c r="S715" s="4">
        <v>556.7977905273438</v>
      </c>
      <c r="T715" s="4">
        <v>13.478515625</v>
      </c>
      <c r="U715" s="4">
        <v>19.23778343200684</v>
      </c>
      <c r="V715" s="4">
        <v>46.46449279785156</v>
      </c>
      <c r="W715" s="4">
        <v>66.27201843261719</v>
      </c>
      <c r="X715" s="4">
        <v>499.4981079101562</v>
      </c>
      <c r="Y715" s="4">
        <v>1999.4521484375</v>
      </c>
      <c r="Z715" s="4">
        <v>148.7520141601562</v>
      </c>
      <c r="AA715" s="4">
        <v>101.7087173461914</v>
      </c>
      <c r="AB715" s="4">
        <v>7.368030071258545</v>
      </c>
      <c r="AC715" s="4">
        <v>0.2860887944698334</v>
      </c>
      <c r="AD715" s="4">
        <v>0.0262443944811821</v>
      </c>
      <c r="AE715" s="4">
        <v>0.01137127913534641</v>
      </c>
      <c r="AF715" s="4">
        <v>0.03673465549945831</v>
      </c>
      <c r="AG715" s="4">
        <v>0.01274059247225523</v>
      </c>
      <c r="AH715" s="4">
        <v>0.6666666865348816</v>
      </c>
      <c r="AI715" s="4">
        <v>-0.2195652425289154</v>
      </c>
      <c r="AJ715" s="4">
        <v>2.737391471862793</v>
      </c>
      <c r="AK715" s="4">
        <v>1</v>
      </c>
      <c r="AL715" s="4">
        <v>0</v>
      </c>
      <c r="AM715" s="4">
        <v>0.1599999964237213</v>
      </c>
      <c r="AN715" s="4">
        <v>111115</v>
      </c>
      <c r="AO715" s="4">
        <f>X715*0.000001/(K715*0.0001)</f>
        <v>0.8324968465169269</v>
      </c>
      <c r="AP715" s="4">
        <f>(U715-T715)/(1000-U715)*AO715</f>
        <v>0.004888618471006581</v>
      </c>
      <c r="AQ715" s="4">
        <f>(P715+273.15)</f>
        <v>298.3628219604492</v>
      </c>
      <c r="AR715" s="4">
        <f>(O715+273.15)</f>
        <v>296.9090885162353</v>
      </c>
      <c r="AS715" s="4">
        <f>(Y715*AK715+Z715*AL715)*AM715</f>
        <v>319.9123365994019</v>
      </c>
      <c r="AT715" s="4">
        <f>((AS715+0.00000010773*(AR715^4-AQ715^4))-AP715*44100)/(L715*0.92*2*29.3+0.00000043092*AQ715^3)</f>
        <v>0.9978009526630678</v>
      </c>
      <c r="AU715" s="4">
        <f>0.61365*EXP(17.502*J715/(240.97+J715))</f>
        <v>3.220246508354985</v>
      </c>
      <c r="AV715" s="4">
        <f>AU715*1000/AA715</f>
        <v>31.66146022070123</v>
      </c>
      <c r="AW715" s="4">
        <f>(AV715-U715)</f>
        <v>12.4236767886944</v>
      </c>
      <c r="AX715" s="4">
        <f>IF(D715,P715,(O715+P715)/2)</f>
        <v>24.48595523834229</v>
      </c>
      <c r="AY715" s="4">
        <f>0.61365*EXP(17.502*AX715/(240.97+AX715))</f>
        <v>3.083525474434746</v>
      </c>
      <c r="AZ715" s="4">
        <f>IF(AW715&lt;&gt;0,(1000-(AV715+U715)/2)/AW715*AP715,0)</f>
        <v>0.383477859308251</v>
      </c>
      <c r="BA715" s="4">
        <f>U715*AA715/1000</f>
        <v>1.956650277453227</v>
      </c>
      <c r="BB715" s="4">
        <f>(AY715-BA715)</f>
        <v>1.126875196981518</v>
      </c>
      <c r="BC715" s="4">
        <f>1/(1.6/F715+1.37/N715)</f>
        <v>0.2444178593311754</v>
      </c>
      <c r="BD715" s="4">
        <f>G715*AA715*0.001</f>
        <v>41.87559030895054</v>
      </c>
      <c r="BE715" s="4">
        <f>G715/S715</f>
        <v>0.7394439526629741</v>
      </c>
      <c r="BF715" s="4">
        <f>(1-AP715*AA715/AU715/F715)*100</f>
        <v>65.17290480533428</v>
      </c>
      <c r="BG715" s="4">
        <f>(S715-E715/(N715/1.35))</f>
        <v>541.0674107280013</v>
      </c>
      <c r="BH715" s="4">
        <f>E715*BF715/100/BG715</f>
        <v>0.03986020123130592</v>
      </c>
    </row>
    <row r="716" ht="16" customHeight="1">
      <c r="A716" s="4">
        <v>667</v>
      </c>
      <c r="B716" t="s" s="2">
        <v>777</v>
      </c>
      <c r="C716" s="4">
        <v>3855.000031873584</v>
      </c>
      <c r="D716" s="4">
        <v>0</v>
      </c>
      <c r="E716" s="4">
        <f>(R716-S716*(1000-T716)/(1000-U716))*AO716</f>
        <v>33.19819070941579</v>
      </c>
      <c r="F716" s="4">
        <f>IF(AZ716&lt;&gt;0,1/(1/AZ716-1/N716),0)</f>
        <v>0.4442738503779502</v>
      </c>
      <c r="G716" s="4">
        <f>((BC716-AP716/2)*S716-E716)/(BC716+AP716/2)</f>
        <v>411.3527040621704</v>
      </c>
      <c r="H716" s="4">
        <f>AP716*1000</f>
        <v>4.902701512910264</v>
      </c>
      <c r="I716" s="4">
        <f>(AU716-BA716)</f>
        <v>1.264898405206479</v>
      </c>
      <c r="J716" s="4">
        <f>(P716+AT716*D716)</f>
        <v>25.23027801513672</v>
      </c>
      <c r="K716" s="4">
        <v>6</v>
      </c>
      <c r="L716" s="4">
        <f>(K716*AI716+AJ716)</f>
        <v>1.420000016689301</v>
      </c>
      <c r="M716" s="4">
        <v>1</v>
      </c>
      <c r="N716" s="4">
        <f>L716*(M716+1)*(M716+1)/(M716*M716+1)</f>
        <v>2.840000033378601</v>
      </c>
      <c r="O716" s="4">
        <v>23.76333999633789</v>
      </c>
      <c r="P716" s="4">
        <v>25.23027801513672</v>
      </c>
      <c r="Q716" s="4">
        <v>23.45255088806152</v>
      </c>
      <c r="R716" s="4">
        <v>599.7730102539062</v>
      </c>
      <c r="S716" s="4">
        <v>556.6168212890625</v>
      </c>
      <c r="T716" s="4">
        <v>13.48214054107666</v>
      </c>
      <c r="U716" s="4">
        <v>19.25792503356934</v>
      </c>
      <c r="V716" s="4">
        <v>46.44400787353516</v>
      </c>
      <c r="W716" s="4">
        <v>66.32544708251953</v>
      </c>
      <c r="X716" s="4">
        <v>499.4942932128906</v>
      </c>
      <c r="Y716" s="4">
        <v>1998.991333007812</v>
      </c>
      <c r="Z716" s="4">
        <v>149.5240173339844</v>
      </c>
      <c r="AA716" s="4">
        <v>101.7085494995117</v>
      </c>
      <c r="AB716" s="4">
        <v>7.368030071258545</v>
      </c>
      <c r="AC716" s="4">
        <v>0.2860887944698334</v>
      </c>
      <c r="AD716" s="4">
        <v>0.0262443944811821</v>
      </c>
      <c r="AE716" s="4">
        <v>0.01137127913534641</v>
      </c>
      <c r="AF716" s="4">
        <v>0.03673465549945831</v>
      </c>
      <c r="AG716" s="4">
        <v>0.01274059247225523</v>
      </c>
      <c r="AH716" s="4">
        <v>0.6666666865348816</v>
      </c>
      <c r="AI716" s="4">
        <v>-0.2195652425289154</v>
      </c>
      <c r="AJ716" s="4">
        <v>2.737391471862793</v>
      </c>
      <c r="AK716" s="4">
        <v>1</v>
      </c>
      <c r="AL716" s="4">
        <v>0</v>
      </c>
      <c r="AM716" s="4">
        <v>0.1599999964237213</v>
      </c>
      <c r="AN716" s="4">
        <v>111115</v>
      </c>
      <c r="AO716" s="4">
        <f>X716*0.000001/(K716*0.0001)</f>
        <v>0.8324904886881509</v>
      </c>
      <c r="AP716" s="4">
        <f>(U716-T716)/(1000-U716)*AO716</f>
        <v>0.004902701512910264</v>
      </c>
      <c r="AQ716" s="4">
        <f>(P716+273.15)</f>
        <v>298.3802780151367</v>
      </c>
      <c r="AR716" s="4">
        <f>(O716+273.15)</f>
        <v>296.9133399963379</v>
      </c>
      <c r="AS716" s="4">
        <f>(Y716*AK716+Z716*AL716)*AM716</f>
        <v>319.8386061322999</v>
      </c>
      <c r="AT716" s="4">
        <f>((AS716+0.00000010773*(AR716^4-AQ716^4))-AP716*44100)/(L716*0.92*2*29.3+0.00000043092*AQ716^3)</f>
        <v>0.9881574356660529</v>
      </c>
      <c r="AU716" s="4">
        <f>0.61365*EXP(17.502*J716/(240.97+J716))</f>
        <v>3.223594026741151</v>
      </c>
      <c r="AV716" s="4">
        <f>AU716*1000/AA716</f>
        <v>31.69442532219602</v>
      </c>
      <c r="AW716" s="4">
        <f>(AV716-U716)</f>
        <v>12.43650028862668</v>
      </c>
      <c r="AX716" s="4">
        <f>IF(D716,P716,(O716+P716)/2)</f>
        <v>24.4968090057373</v>
      </c>
      <c r="AY716" s="4">
        <f>0.61365*EXP(17.502*AX716/(240.97+AX716))</f>
        <v>3.085529102316052</v>
      </c>
      <c r="AZ716" s="4">
        <f>IF(AW716&lt;&gt;0,(1000-(AV716+U716)/2)/AW716*AP716,0)</f>
        <v>0.3841755573866583</v>
      </c>
      <c r="BA716" s="4">
        <f>U716*AA716/1000</f>
        <v>1.958695621534673</v>
      </c>
      <c r="BB716" s="4">
        <f>(AY716-BA716)</f>
        <v>1.12683348078138</v>
      </c>
      <c r="BC716" s="4">
        <f>1/(1.6/F716+1.37/N716)</f>
        <v>0.2448713709666627</v>
      </c>
      <c r="BD716" s="4">
        <f>G716*AA716*0.001</f>
        <v>41.83808686286525</v>
      </c>
      <c r="BE716" s="4">
        <f>G716/S716</f>
        <v>0.7390231274533231</v>
      </c>
      <c r="BF716" s="4">
        <f>(1-AP716*AA716/AU716/F716)*100</f>
        <v>65.18216042764055</v>
      </c>
      <c r="BG716" s="4">
        <f>(S716-E716/(N716/1.35))</f>
        <v>540.8359913837917</v>
      </c>
      <c r="BH716" s="4">
        <f>E716*BF716/100/BG716</f>
        <v>0.04001083188254318</v>
      </c>
    </row>
    <row r="717" ht="16" customHeight="1">
      <c r="A717" s="4">
        <v>668</v>
      </c>
      <c r="B717" t="s" s="2">
        <v>778</v>
      </c>
      <c r="C717" s="4">
        <v>3860.500031750649</v>
      </c>
      <c r="D717" s="4">
        <v>0</v>
      </c>
      <c r="E717" s="4">
        <f>(R717-S717*(1000-T717)/(1000-U717))*AO717</f>
        <v>33.31061980497896</v>
      </c>
      <c r="F717" s="4">
        <f>IF(AZ717&lt;&gt;0,1/(1/AZ717-1/N717),0)</f>
        <v>0.4451759629343939</v>
      </c>
      <c r="G717" s="4">
        <f>((BC717-AP717/2)*S717-E717)/(BC717+AP717/2)</f>
        <v>411.0246389773007</v>
      </c>
      <c r="H717" s="4">
        <f>AP717*1000</f>
        <v>4.918598387801932</v>
      </c>
      <c r="I717" s="4">
        <f>(AU717-BA717)</f>
        <v>1.266732897217806</v>
      </c>
      <c r="J717" s="4">
        <f>(P717+AT717*D717)</f>
        <v>25.25184631347656</v>
      </c>
      <c r="K717" s="4">
        <v>6</v>
      </c>
      <c r="L717" s="4">
        <f>(K717*AI717+AJ717)</f>
        <v>1.420000016689301</v>
      </c>
      <c r="M717" s="4">
        <v>1</v>
      </c>
      <c r="N717" s="4">
        <f>L717*(M717+1)*(M717+1)/(M717*M717+1)</f>
        <v>2.840000033378601</v>
      </c>
      <c r="O717" s="4">
        <v>23.76699256896973</v>
      </c>
      <c r="P717" s="4">
        <v>25.25184631347656</v>
      </c>
      <c r="Q717" s="4">
        <v>23.42820358276367</v>
      </c>
      <c r="R717" s="4">
        <v>599.8143310546875</v>
      </c>
      <c r="S717" s="4">
        <v>556.5145263671875</v>
      </c>
      <c r="T717" s="4">
        <v>13.48644351959229</v>
      </c>
      <c r="U717" s="4">
        <v>19.28062629699707</v>
      </c>
      <c r="V717" s="4">
        <v>46.44510269165039</v>
      </c>
      <c r="W717" s="4">
        <v>66.38752746582031</v>
      </c>
      <c r="X717" s="4">
        <v>499.5111389160156</v>
      </c>
      <c r="Y717" s="4">
        <v>1998.829223632812</v>
      </c>
      <c r="Z717" s="4">
        <v>150.2639923095703</v>
      </c>
      <c r="AA717" s="4">
        <v>101.7083892822266</v>
      </c>
      <c r="AB717" s="4">
        <v>7.368030071258545</v>
      </c>
      <c r="AC717" s="4">
        <v>0.2860887944698334</v>
      </c>
      <c r="AD717" s="4">
        <v>0.0262443944811821</v>
      </c>
      <c r="AE717" s="4">
        <v>0.01137127913534641</v>
      </c>
      <c r="AF717" s="4">
        <v>0.03673465549945831</v>
      </c>
      <c r="AG717" s="4">
        <v>0.01274059247225523</v>
      </c>
      <c r="AH717" s="4">
        <v>1</v>
      </c>
      <c r="AI717" s="4">
        <v>-0.2195652425289154</v>
      </c>
      <c r="AJ717" s="4">
        <v>2.737391471862793</v>
      </c>
      <c r="AK717" s="4">
        <v>1</v>
      </c>
      <c r="AL717" s="4">
        <v>0</v>
      </c>
      <c r="AM717" s="4">
        <v>0.1599999964237213</v>
      </c>
      <c r="AN717" s="4">
        <v>111115</v>
      </c>
      <c r="AO717" s="4">
        <f>X717*0.000001/(K717*0.0001)</f>
        <v>0.832518564860026</v>
      </c>
      <c r="AP717" s="4">
        <f>(U717-T717)/(1000-U717)*AO717</f>
        <v>0.004918598387801932</v>
      </c>
      <c r="AQ717" s="4">
        <f>(P717+273.15)</f>
        <v>298.4018463134765</v>
      </c>
      <c r="AR717" s="4">
        <f>(O717+273.15)</f>
        <v>296.9169925689697</v>
      </c>
      <c r="AS717" s="4">
        <f>(Y717*AK717+Z717*AL717)*AM717</f>
        <v>319.8126686328796</v>
      </c>
      <c r="AT717" s="4">
        <f>((AS717+0.00000010773*(AR717^4-AQ717^4))-AP717*44100)/(L717*0.92*2*29.3+0.00000043092*AQ717^3)</f>
        <v>0.9775310863764688</v>
      </c>
      <c r="AU717" s="4">
        <f>0.61365*EXP(17.502*J717/(240.97+J717))</f>
        <v>3.227734342237918</v>
      </c>
      <c r="AV717" s="4">
        <f>AU717*1000/AA717</f>
        <v>31.73518295802922</v>
      </c>
      <c r="AW717" s="4">
        <f>(AV717-U717)</f>
        <v>12.45455666103215</v>
      </c>
      <c r="AX717" s="4">
        <f>IF(D717,P717,(O717+P717)/2)</f>
        <v>24.50941944122314</v>
      </c>
      <c r="AY717" s="4">
        <f>0.61365*EXP(17.502*AX717/(240.97+AX717))</f>
        <v>3.087858443891485</v>
      </c>
      <c r="AZ717" s="4">
        <f>IF(AW717&lt;&gt;0,(1000-(AV717+U717)/2)/AW717*AP717,0)</f>
        <v>0.3848499292007408</v>
      </c>
      <c r="BA717" s="4">
        <f>U717*AA717/1000</f>
        <v>1.961001445020113</v>
      </c>
      <c r="BB717" s="4">
        <f>(AY717-BA717)</f>
        <v>1.126856998871373</v>
      </c>
      <c r="BC717" s="4">
        <f>1/(1.6/F717+1.37/N717)</f>
        <v>0.2453097513144351</v>
      </c>
      <c r="BD717" s="4">
        <f>G717*AA717*0.001</f>
        <v>41.80465398568993</v>
      </c>
      <c r="BE717" s="4">
        <f>G717/S717</f>
        <v>0.7385694703431824</v>
      </c>
      <c r="BF717" s="4">
        <f>(1-AP717*AA717/AU717/F717)*100</f>
        <v>65.18481959827619</v>
      </c>
      <c r="BG717" s="4">
        <f>(S717-E717/(N717/1.35))</f>
        <v>540.6802530544426</v>
      </c>
      <c r="BH717" s="4">
        <f>E717*BF717/100/BG717</f>
        <v>0.04015953477915682</v>
      </c>
    </row>
    <row r="718" ht="16" customHeight="1">
      <c r="A718" s="4">
        <v>669</v>
      </c>
      <c r="B718" t="s" s="2">
        <v>779</v>
      </c>
      <c r="C718" s="4">
        <v>3865.500031638891</v>
      </c>
      <c r="D718" s="4">
        <v>0</v>
      </c>
      <c r="E718" s="4">
        <f>(R718-S718*(1000-T718)/(1000-U718))*AO718</f>
        <v>33.40476291071592</v>
      </c>
      <c r="F718" s="4">
        <f>IF(AZ718&lt;&gt;0,1/(1/AZ718-1/N718),0)</f>
        <v>0.4454193084452505</v>
      </c>
      <c r="G718" s="4">
        <f>((BC718-AP718/2)*S718-E718)/(BC718+AP718/2)</f>
        <v>410.6703368877881</v>
      </c>
      <c r="H718" s="4">
        <f>AP718*1000</f>
        <v>4.931904099638877</v>
      </c>
      <c r="I718" s="4">
        <f>(AU718-BA718)</f>
        <v>1.269515589189822</v>
      </c>
      <c r="J718" s="4">
        <f>(P718+AT718*D718)</f>
        <v>25.27630996704102</v>
      </c>
      <c r="K718" s="4">
        <v>6</v>
      </c>
      <c r="L718" s="4">
        <f>(K718*AI718+AJ718)</f>
        <v>1.420000016689301</v>
      </c>
      <c r="M718" s="4">
        <v>1</v>
      </c>
      <c r="N718" s="4">
        <f>L718*(M718+1)*(M718+1)/(M718*M718+1)</f>
        <v>2.840000033378601</v>
      </c>
      <c r="O718" s="4">
        <v>23.75748062133789</v>
      </c>
      <c r="P718" s="4">
        <v>25.27630996704102</v>
      </c>
      <c r="Q718" s="4">
        <v>23.3322811126709</v>
      </c>
      <c r="R718" s="4">
        <v>599.9169311523438</v>
      </c>
      <c r="S718" s="4">
        <v>556.4962158203125</v>
      </c>
      <c r="T718" s="4">
        <v>13.48990345001221</v>
      </c>
      <c r="U718" s="4">
        <v>19.29952049255371</v>
      </c>
      <c r="V718" s="4">
        <v>46.47684478759766</v>
      </c>
      <c r="W718" s="4">
        <v>66.48223876953125</v>
      </c>
      <c r="X718" s="4">
        <v>499.5221557617188</v>
      </c>
      <c r="Y718" s="4">
        <v>1998.840576171875</v>
      </c>
      <c r="Z718" s="4">
        <v>150.9410095214844</v>
      </c>
      <c r="AA718" s="4">
        <v>101.708251953125</v>
      </c>
      <c r="AB718" s="4">
        <v>7.368030071258545</v>
      </c>
      <c r="AC718" s="4">
        <v>0.2860887944698334</v>
      </c>
      <c r="AD718" s="4">
        <v>0.0262443944811821</v>
      </c>
      <c r="AE718" s="4">
        <v>0.01137127913534641</v>
      </c>
      <c r="AF718" s="4">
        <v>0.03673465549945831</v>
      </c>
      <c r="AG718" s="4">
        <v>0.01274059247225523</v>
      </c>
      <c r="AH718" s="4">
        <v>1</v>
      </c>
      <c r="AI718" s="4">
        <v>-0.2195652425289154</v>
      </c>
      <c r="AJ718" s="4">
        <v>2.737391471862793</v>
      </c>
      <c r="AK718" s="4">
        <v>1</v>
      </c>
      <c r="AL718" s="4">
        <v>0</v>
      </c>
      <c r="AM718" s="4">
        <v>0.1599999964237213</v>
      </c>
      <c r="AN718" s="4">
        <v>111115</v>
      </c>
      <c r="AO718" s="4">
        <f>X718*0.000001/(K718*0.0001)</f>
        <v>0.8325369262695311</v>
      </c>
      <c r="AP718" s="4">
        <f>(U718-T718)/(1000-U718)*AO718</f>
        <v>0.004931904099638877</v>
      </c>
      <c r="AQ718" s="4">
        <f>(P718+273.15)</f>
        <v>298.426309967041</v>
      </c>
      <c r="AR718" s="4">
        <f>(O718+273.15)</f>
        <v>296.9074806213379</v>
      </c>
      <c r="AS718" s="4">
        <f>(Y718*AK718+Z718*AL718)*AM718</f>
        <v>319.814485039089</v>
      </c>
      <c r="AT718" s="4">
        <f>((AS718+0.00000010773*(AR718^4-AQ718^4))-AP718*44100)/(L718*0.92*2*29.3+0.00000043092*AQ718^3)</f>
        <v>0.9664508476241933</v>
      </c>
      <c r="AU718" s="4">
        <f>0.61365*EXP(17.502*J718/(240.97+J718))</f>
        <v>3.232436082020973</v>
      </c>
      <c r="AV718" s="4">
        <f>AU718*1000/AA718</f>
        <v>31.78145351972748</v>
      </c>
      <c r="AW718" s="4">
        <f>(AV718-U718)</f>
        <v>12.48193302717377</v>
      </c>
      <c r="AX718" s="4">
        <f>IF(D718,P718,(O718+P718)/2)</f>
        <v>24.51689529418945</v>
      </c>
      <c r="AY718" s="4">
        <f>0.61365*EXP(17.502*AX718/(240.97+AX718))</f>
        <v>3.08924007462542</v>
      </c>
      <c r="AZ718" s="4">
        <f>IF(AW718&lt;&gt;0,(1000-(AV718+U718)/2)/AW718*AP718,0)</f>
        <v>0.3850317780590358</v>
      </c>
      <c r="BA718" s="4">
        <f>U718*AA718/1000</f>
        <v>1.962920492831152</v>
      </c>
      <c r="BB718" s="4">
        <f>(AY718-BA718)</f>
        <v>1.126319581794268</v>
      </c>
      <c r="BC718" s="4">
        <f>1/(1.6/F718+1.37/N718)</f>
        <v>0.2454279687245613</v>
      </c>
      <c r="BD718" s="4">
        <f>G718*AA718*0.001</f>
        <v>41.76856209385787</v>
      </c>
      <c r="BE718" s="4">
        <f>G718/S718</f>
        <v>0.7379571059300604</v>
      </c>
      <c r="BF718" s="4">
        <f>(1-AP718*AA718/AU718/F718)*100</f>
        <v>65.16050685196038</v>
      </c>
      <c r="BG718" s="4">
        <f>(S718-E718/(N718/1.35))</f>
        <v>540.6171913838875</v>
      </c>
      <c r="BH718" s="4">
        <f>E718*BF718/100/BG718</f>
        <v>0.04026270931118395</v>
      </c>
    </row>
    <row r="719" ht="16" customHeight="1">
      <c r="A719" s="4">
        <v>670</v>
      </c>
      <c r="B719" t="s" s="2">
        <v>780</v>
      </c>
      <c r="C719" s="4">
        <v>3870.500031527132</v>
      </c>
      <c r="D719" s="4">
        <v>0</v>
      </c>
      <c r="E719" s="4">
        <f>(R719-S719*(1000-T719)/(1000-U719))*AO719</f>
        <v>33.49423624167023</v>
      </c>
      <c r="F719" s="4">
        <f>IF(AZ719&lt;&gt;0,1/(1/AZ719-1/N719),0)</f>
        <v>0.4464712339752335</v>
      </c>
      <c r="G719" s="4">
        <f>((BC719-AP719/2)*S719-E719)/(BC719+AP719/2)</f>
        <v>410.6088731988984</v>
      </c>
      <c r="H719" s="4">
        <f>AP719*1000</f>
        <v>4.943996641714139</v>
      </c>
      <c r="I719" s="4">
        <f>(AU719-BA719)</f>
        <v>1.270010129414999</v>
      </c>
      <c r="J719" s="4">
        <f>(P719+AT719*D719)</f>
        <v>25.2879753112793</v>
      </c>
      <c r="K719" s="4">
        <v>6</v>
      </c>
      <c r="L719" s="4">
        <f>(K719*AI719+AJ719)</f>
        <v>1.420000016689301</v>
      </c>
      <c r="M719" s="4">
        <v>1</v>
      </c>
      <c r="N719" s="4">
        <f>L719*(M719+1)*(M719+1)/(M719*M719+1)</f>
        <v>2.840000033378601</v>
      </c>
      <c r="O719" s="4">
        <v>23.72724723815918</v>
      </c>
      <c r="P719" s="4">
        <v>25.2879753112793</v>
      </c>
      <c r="Q719" s="4">
        <v>23.20970916748047</v>
      </c>
      <c r="R719" s="4">
        <v>600.054931640625</v>
      </c>
      <c r="S719" s="4">
        <v>556.519042968750</v>
      </c>
      <c r="T719" s="4">
        <v>13.4930419921875</v>
      </c>
      <c r="U719" s="4">
        <v>19.31673240661621</v>
      </c>
      <c r="V719" s="4">
        <v>46.56159973144531</v>
      </c>
      <c r="W719" s="4">
        <v>66.64826965332031</v>
      </c>
      <c r="X719" s="4">
        <v>499.528076171875</v>
      </c>
      <c r="Y719" s="4">
        <v>1998.838012695312</v>
      </c>
      <c r="Z719" s="4">
        <v>151.7389831542969</v>
      </c>
      <c r="AA719" s="4">
        <v>101.7081985473633</v>
      </c>
      <c r="AB719" s="4">
        <v>7.368030071258545</v>
      </c>
      <c r="AC719" s="4">
        <v>0.2860887944698334</v>
      </c>
      <c r="AD719" s="4">
        <v>0.0262443944811821</v>
      </c>
      <c r="AE719" s="4">
        <v>0.01137127913534641</v>
      </c>
      <c r="AF719" s="4">
        <v>0.03673465549945831</v>
      </c>
      <c r="AG719" s="4">
        <v>0.01274059247225523</v>
      </c>
      <c r="AH719" s="4">
        <v>1</v>
      </c>
      <c r="AI719" s="4">
        <v>-0.2195652425289154</v>
      </c>
      <c r="AJ719" s="4">
        <v>2.737391471862793</v>
      </c>
      <c r="AK719" s="4">
        <v>1</v>
      </c>
      <c r="AL719" s="4">
        <v>0</v>
      </c>
      <c r="AM719" s="4">
        <v>0.1599999964237213</v>
      </c>
      <c r="AN719" s="4">
        <v>111115</v>
      </c>
      <c r="AO719" s="4">
        <f>X719*0.000001/(K719*0.0001)</f>
        <v>0.8325467936197916</v>
      </c>
      <c r="AP719" s="4">
        <f>(U719-T719)/(1000-U719)*AO719</f>
        <v>0.004943996641714139</v>
      </c>
      <c r="AQ719" s="4">
        <f>(P719+273.15)</f>
        <v>298.4379753112793</v>
      </c>
      <c r="AR719" s="4">
        <f>(O719+273.15)</f>
        <v>296.8772472381592</v>
      </c>
      <c r="AS719" s="4">
        <f>(Y719*AK719+Z719*AL719)*AM719</f>
        <v>319.8140748828482</v>
      </c>
      <c r="AT719" s="4">
        <f>((AS719+0.00000010773*(AR719^4-AQ719^4))-AP719*44100)/(L719*0.92*2*29.3+0.00000043092*AQ719^3)</f>
        <v>0.9549799998784835</v>
      </c>
      <c r="AU719" s="4">
        <f>0.61365*EXP(17.502*J719/(240.97+J719))</f>
        <v>3.234680184313407</v>
      </c>
      <c r="AV719" s="4">
        <f>AU719*1000/AA719</f>
        <v>31.8035343316703</v>
      </c>
      <c r="AW719" s="4">
        <f>(AV719-U719)</f>
        <v>12.48680192505408</v>
      </c>
      <c r="AX719" s="4">
        <f>IF(D719,P719,(O719+P719)/2)</f>
        <v>24.50761127471924</v>
      </c>
      <c r="AY719" s="4">
        <f>0.61365*EXP(17.502*AX719/(240.97+AX719))</f>
        <v>3.087524353331906</v>
      </c>
      <c r="AZ719" s="4">
        <f>IF(AW719&lt;&gt;0,(1000-(AV719+U719)/2)/AW719*AP719,0)</f>
        <v>0.3858175581778889</v>
      </c>
      <c r="BA719" s="4">
        <f>U719*AA719/1000</f>
        <v>1.964670054898408</v>
      </c>
      <c r="BB719" s="4">
        <f>(AY719-BA719)</f>
        <v>1.122854298433497</v>
      </c>
      <c r="BC719" s="4">
        <f>1/(1.6/F719+1.37/N719)</f>
        <v>0.2459388189534222</v>
      </c>
      <c r="BD719" s="4">
        <f>G719*AA719*0.001</f>
        <v>41.76228880062267</v>
      </c>
      <c r="BE719" s="4">
        <f>G719/S719</f>
        <v>0.7378163935029176</v>
      </c>
      <c r="BF719" s="4">
        <f>(1-AP719*AA719/AU719/F719)*100</f>
        <v>65.18156084982436</v>
      </c>
      <c r="BG719" s="4">
        <f>(S719-E719/(N719/1.35))</f>
        <v>540.5974871959277</v>
      </c>
      <c r="BH719" s="4">
        <f>E719*BF719/100/BG719</f>
        <v>0.04038506743768058</v>
      </c>
    </row>
    <row r="720" ht="16" customHeight="1">
      <c r="A720" s="4">
        <v>671</v>
      </c>
      <c r="B720" t="s" s="2">
        <v>781</v>
      </c>
      <c r="C720" s="4">
        <v>3876.000031404197</v>
      </c>
      <c r="D720" s="4">
        <v>0</v>
      </c>
      <c r="E720" s="4">
        <f>(R720-S720*(1000-T720)/(1000-U720))*AO720</f>
        <v>33.56585090237909</v>
      </c>
      <c r="F720" s="4">
        <f>IF(AZ720&lt;&gt;0,1/(1/AZ720-1/N720),0)</f>
        <v>0.4479976583591669</v>
      </c>
      <c r="G720" s="4">
        <f>((BC720-AP720/2)*S720-E720)/(BC720+AP720/2)</f>
        <v>410.6950137063554</v>
      </c>
      <c r="H720" s="4">
        <f>AP720*1000</f>
        <v>4.955062504073689</v>
      </c>
      <c r="I720" s="4">
        <f>(AU720-BA720)</f>
        <v>1.26908965687515</v>
      </c>
      <c r="J720" s="4">
        <f>(P720+AT720*D720)</f>
        <v>25.29236793518066</v>
      </c>
      <c r="K720" s="4">
        <v>6</v>
      </c>
      <c r="L720" s="4">
        <f>(K720*AI720+AJ720)</f>
        <v>1.420000016689301</v>
      </c>
      <c r="M720" s="4">
        <v>1</v>
      </c>
      <c r="N720" s="4">
        <f>L720*(M720+1)*(M720+1)/(M720*M720+1)</f>
        <v>2.840000033378601</v>
      </c>
      <c r="O720" s="4">
        <v>23.67984580993652</v>
      </c>
      <c r="P720" s="4">
        <v>25.29236793518066</v>
      </c>
      <c r="Q720" s="4">
        <v>23.1257438659668</v>
      </c>
      <c r="R720" s="4">
        <v>600.1089477539062</v>
      </c>
      <c r="S720" s="4">
        <v>556.4794921875</v>
      </c>
      <c r="T720" s="4">
        <v>13.49740028381348</v>
      </c>
      <c r="U720" s="4">
        <v>19.33407402038574</v>
      </c>
      <c r="V720" s="4">
        <v>46.70094680786133</v>
      </c>
      <c r="W720" s="4">
        <v>66.88848114013672</v>
      </c>
      <c r="X720" s="4">
        <v>499.5236511230469</v>
      </c>
      <c r="Y720" s="4">
        <v>1998.667724609375</v>
      </c>
      <c r="Z720" s="4">
        <v>152.7004547119141</v>
      </c>
      <c r="AA720" s="4">
        <v>101.7083053588867</v>
      </c>
      <c r="AB720" s="4">
        <v>7.368030071258545</v>
      </c>
      <c r="AC720" s="4">
        <v>0.2860887944698334</v>
      </c>
      <c r="AD720" s="4">
        <v>0.0262443944811821</v>
      </c>
      <c r="AE720" s="4">
        <v>0.01137127913534641</v>
      </c>
      <c r="AF720" s="4">
        <v>0.03673465549945831</v>
      </c>
      <c r="AG720" s="4">
        <v>0.01274059247225523</v>
      </c>
      <c r="AH720" s="4">
        <v>0.6666666865348816</v>
      </c>
      <c r="AI720" s="4">
        <v>-0.2195652425289154</v>
      </c>
      <c r="AJ720" s="4">
        <v>2.737391471862793</v>
      </c>
      <c r="AK720" s="4">
        <v>1</v>
      </c>
      <c r="AL720" s="4">
        <v>0</v>
      </c>
      <c r="AM720" s="4">
        <v>0.1599999964237213</v>
      </c>
      <c r="AN720" s="4">
        <v>111115</v>
      </c>
      <c r="AO720" s="4">
        <f>X720*0.000001/(K720*0.0001)</f>
        <v>0.8325394185384113</v>
      </c>
      <c r="AP720" s="4">
        <f>(U720-T720)/(1000-U720)*AO720</f>
        <v>0.00495506250407369</v>
      </c>
      <c r="AQ720" s="4">
        <f>(P720+273.15)</f>
        <v>298.4423679351806</v>
      </c>
      <c r="AR720" s="4">
        <f>(O720+273.15)</f>
        <v>296.8298458099365</v>
      </c>
      <c r="AS720" s="4">
        <f>(Y720*AK720+Z720*AL720)*AM720</f>
        <v>319.7868287897072</v>
      </c>
      <c r="AT720" s="4">
        <f>((AS720+0.00000010773*(AR720^4-AQ720^4))-AP720*44100)/(L720*0.92*2*29.3+0.00000043092*AQ720^3)</f>
        <v>0.9424769933102867</v>
      </c>
      <c r="AU720" s="4">
        <f>0.61365*EXP(17.502*J720/(240.97+J720))</f>
        <v>3.235525561171862</v>
      </c>
      <c r="AV720" s="4">
        <f>AU720*1000/AA720</f>
        <v>31.81181271042738</v>
      </c>
      <c r="AW720" s="4">
        <f>(AV720-U720)</f>
        <v>12.47773869004164</v>
      </c>
      <c r="AX720" s="4">
        <f>IF(D720,P720,(O720+P720)/2)</f>
        <v>24.48610687255859</v>
      </c>
      <c r="AY720" s="4">
        <f>0.61365*EXP(17.502*AX720/(240.97+AX720))</f>
        <v>3.083553458588996</v>
      </c>
      <c r="AZ720" s="4">
        <f>IF(AW720&lt;&gt;0,(1000-(AV720+U720)/2)/AW720*AP720,0)</f>
        <v>0.3869568910862367</v>
      </c>
      <c r="BA720" s="4">
        <f>U720*AA720/1000</f>
        <v>1.966435904296712</v>
      </c>
      <c r="BB720" s="4">
        <f>(AY720-BA720)</f>
        <v>1.117117554292285</v>
      </c>
      <c r="BC720" s="4">
        <f>1/(1.6/F720+1.37/N720)</f>
        <v>0.2466795940252011</v>
      </c>
      <c r="BD720" s="4">
        <f>G720*AA720*0.001</f>
        <v>41.77109386341817</v>
      </c>
      <c r="BE720" s="4">
        <f>G720/S720</f>
        <v>0.7380236279542464</v>
      </c>
      <c r="BF720" s="4">
        <f>(1-AP720*AA720/AU720/F720)*100</f>
        <v>65.23157832112916</v>
      </c>
      <c r="BG720" s="4">
        <f>(S720-E720/(N720/1.35))</f>
        <v>540.5238942348112</v>
      </c>
      <c r="BH720" s="4">
        <f>E720*BF720/100/BG720</f>
        <v>0.04050798596338671</v>
      </c>
    </row>
    <row r="721" ht="16" customHeight="1">
      <c r="A721" s="4">
        <v>672</v>
      </c>
      <c r="B721" t="s" s="2">
        <v>782</v>
      </c>
      <c r="C721" s="4">
        <v>3881.000031292439</v>
      </c>
      <c r="D721" s="4">
        <v>0</v>
      </c>
      <c r="E721" s="4">
        <f>(R721-S721*(1000-T721)/(1000-U721))*AO721</f>
        <v>33.62177160556199</v>
      </c>
      <c r="F721" s="4">
        <f>IF(AZ721&lt;&gt;0,1/(1/AZ721-1/N721),0)</f>
        <v>0.4499443465003864</v>
      </c>
      <c r="G721" s="4">
        <f>((BC721-AP721/2)*S721-E721)/(BC721+AP721/2)</f>
        <v>410.9185146570801</v>
      </c>
      <c r="H721" s="4">
        <f>AP721*1000</f>
        <v>4.964190714341281</v>
      </c>
      <c r="I721" s="4">
        <f>(AU721-BA721)</f>
        <v>1.266672324688366</v>
      </c>
      <c r="J721" s="4">
        <f>(P721+AT721*D721)</f>
        <v>25.28811264038086</v>
      </c>
      <c r="K721" s="4">
        <v>6</v>
      </c>
      <c r="L721" s="4">
        <f>(K721*AI721+AJ721)</f>
        <v>1.420000016689301</v>
      </c>
      <c r="M721" s="4">
        <v>1</v>
      </c>
      <c r="N721" s="4">
        <f>L721*(M721+1)*(M721+1)/(M721*M721+1)</f>
        <v>2.840000033378601</v>
      </c>
      <c r="O721" s="4">
        <v>23.64353179931641</v>
      </c>
      <c r="P721" s="4">
        <v>25.28811264038086</v>
      </c>
      <c r="Q721" s="4">
        <v>23.10660552978516</v>
      </c>
      <c r="R721" s="4">
        <v>600.0950927734375</v>
      </c>
      <c r="S721" s="4">
        <v>556.392333984375</v>
      </c>
      <c r="T721" s="4">
        <v>13.50236701965332</v>
      </c>
      <c r="U721" s="4">
        <v>19.34977340698242</v>
      </c>
      <c r="V721" s="4">
        <v>46.82246780395508</v>
      </c>
      <c r="W721" s="4">
        <v>67.09288024902344</v>
      </c>
      <c r="X721" s="4">
        <v>499.517333984375</v>
      </c>
      <c r="Y721" s="4">
        <v>1998.690917968750</v>
      </c>
      <c r="Z721" s="4">
        <v>153.5848083496094</v>
      </c>
      <c r="AA721" s="4">
        <v>101.7083892822266</v>
      </c>
      <c r="AB721" s="4">
        <v>7.368030071258545</v>
      </c>
      <c r="AC721" s="4">
        <v>0.2860887944698334</v>
      </c>
      <c r="AD721" s="4">
        <v>0.0262443944811821</v>
      </c>
      <c r="AE721" s="4">
        <v>0.01137127913534641</v>
      </c>
      <c r="AF721" s="4">
        <v>0.03673465549945831</v>
      </c>
      <c r="AG721" s="4">
        <v>0.01274059247225523</v>
      </c>
      <c r="AH721" s="4">
        <v>0.6666666865348816</v>
      </c>
      <c r="AI721" s="4">
        <v>-0.2195652425289154</v>
      </c>
      <c r="AJ721" s="4">
        <v>2.737391471862793</v>
      </c>
      <c r="AK721" s="4">
        <v>1</v>
      </c>
      <c r="AL721" s="4">
        <v>0</v>
      </c>
      <c r="AM721" s="4">
        <v>0.1599999964237213</v>
      </c>
      <c r="AN721" s="4">
        <v>111115</v>
      </c>
      <c r="AO721" s="4">
        <f>X721*0.000001/(K721*0.0001)</f>
        <v>0.8325288899739582</v>
      </c>
      <c r="AP721" s="4">
        <f>(U721-T721)/(1000-U721)*AO721</f>
        <v>0.004964190714341281</v>
      </c>
      <c r="AQ721" s="4">
        <f>(P721+273.15)</f>
        <v>298.4381126403808</v>
      </c>
      <c r="AR721" s="4">
        <f>(O721+273.15)</f>
        <v>296.7935317993164</v>
      </c>
      <c r="AS721" s="4">
        <f>(Y721*AK721+Z721*AL721)*AM721</f>
        <v>319.7905397271243</v>
      </c>
      <c r="AT721" s="4">
        <f>((AS721+0.00000010773*(AR721^4-AQ721^4))-AP721*44100)/(L721*0.92*2*29.3+0.00000043092*AQ721^3)</f>
        <v>0.933854937302629</v>
      </c>
      <c r="AU721" s="4">
        <f>0.61365*EXP(17.502*J721/(240.97+J721))</f>
        <v>3.23470661088861</v>
      </c>
      <c r="AV721" s="4">
        <f>AU721*1000/AA721</f>
        <v>31.80373451704904</v>
      </c>
      <c r="AW721" s="4">
        <f>(AV721-U721)</f>
        <v>12.45396111006662</v>
      </c>
      <c r="AX721" s="4">
        <f>IF(D721,P721,(O721+P721)/2)</f>
        <v>24.46582221984863</v>
      </c>
      <c r="AY721" s="4">
        <f>0.61365*EXP(17.502*AX721/(240.97+AX721))</f>
        <v>3.079811888862409</v>
      </c>
      <c r="AZ721" s="4">
        <f>IF(AW721&lt;&gt;0,(1000-(AV721+U721)/2)/AW721*AP721,0)</f>
        <v>0.3884083776293545</v>
      </c>
      <c r="BA721" s="4">
        <f>U721*AA721/1000</f>
        <v>1.968034286200244</v>
      </c>
      <c r="BB721" s="4">
        <f>(AY721-BA721)</f>
        <v>1.111777602662166</v>
      </c>
      <c r="BC721" s="4">
        <f>1/(1.6/F721+1.37/N721)</f>
        <v>0.2476234523744086</v>
      </c>
      <c r="BD721" s="4">
        <f>G721*AA721*0.001</f>
        <v>41.79386025201663</v>
      </c>
      <c r="BE721" s="4">
        <f>G721/S721</f>
        <v>0.7385409351607274</v>
      </c>
      <c r="BF721" s="4">
        <f>(1-AP721*AA721/AU721/F721)*100</f>
        <v>65.30942175190317</v>
      </c>
      <c r="BG721" s="4">
        <f>(S721-E721/(N721/1.35))</f>
        <v>540.4101540075983</v>
      </c>
      <c r="BH721" s="4">
        <f>E721*BF721/100/BG721</f>
        <v>0.04063244270208396</v>
      </c>
    </row>
    <row r="722" ht="16" customHeight="1">
      <c r="A722" s="4">
        <v>673</v>
      </c>
      <c r="B722" t="s" s="2">
        <v>783</v>
      </c>
      <c r="C722" s="4">
        <v>3886.000031180680</v>
      </c>
      <c r="D722" s="4">
        <v>0</v>
      </c>
      <c r="E722" s="4">
        <f>(R722-S722*(1000-T722)/(1000-U722))*AO722</f>
        <v>33.72042468136634</v>
      </c>
      <c r="F722" s="4">
        <f>IF(AZ722&lt;&gt;0,1/(1/AZ722-1/N722),0)</f>
        <v>0.4506012532909063</v>
      </c>
      <c r="G722" s="4">
        <f>((BC722-AP722/2)*S722-E722)/(BC722+AP722/2)</f>
        <v>410.6237005268525</v>
      </c>
      <c r="H722" s="4">
        <f>AP722*1000</f>
        <v>4.972141293686042</v>
      </c>
      <c r="I722" s="4">
        <f>(AU722-BA722)</f>
        <v>1.26707944404324</v>
      </c>
      <c r="J722" s="4">
        <f>(P722+AT722*D722)</f>
        <v>25.2974853515625</v>
      </c>
      <c r="K722" s="4">
        <v>6</v>
      </c>
      <c r="L722" s="4">
        <f>(K722*AI722+AJ722)</f>
        <v>1.420000016689301</v>
      </c>
      <c r="M722" s="4">
        <v>1</v>
      </c>
      <c r="N722" s="4">
        <f>L722*(M722+1)*(M722+1)/(M722*M722+1)</f>
        <v>2.840000033378601</v>
      </c>
      <c r="O722" s="4">
        <v>23.61286544799805</v>
      </c>
      <c r="P722" s="4">
        <v>25.2974853515625</v>
      </c>
      <c r="Q722" s="4">
        <v>23.04039001464844</v>
      </c>
      <c r="R722" s="4">
        <v>600.1467895507812</v>
      </c>
      <c r="S722" s="4">
        <v>556.3204956054688</v>
      </c>
      <c r="T722" s="4">
        <v>13.50686550140381</v>
      </c>
      <c r="U722" s="4">
        <v>19.36357498168945</v>
      </c>
      <c r="V722" s="4">
        <v>46.92742919921875</v>
      </c>
      <c r="W722" s="4">
        <v>67.27032470703125</v>
      </c>
      <c r="X722" s="4">
        <v>499.5155944824219</v>
      </c>
      <c r="Y722" s="4">
        <v>1998.786621093750</v>
      </c>
      <c r="Z722" s="4">
        <v>154.3336639404297</v>
      </c>
      <c r="AA722" s="4">
        <v>101.7080383300781</v>
      </c>
      <c r="AB722" s="4">
        <v>7.368030071258545</v>
      </c>
      <c r="AC722" s="4">
        <v>0.2860887944698334</v>
      </c>
      <c r="AD722" s="4">
        <v>0.0262443944811821</v>
      </c>
      <c r="AE722" s="4">
        <v>0.01137127913534641</v>
      </c>
      <c r="AF722" s="4">
        <v>0.03673465549945831</v>
      </c>
      <c r="AG722" s="4">
        <v>0.01274059247225523</v>
      </c>
      <c r="AH722" s="4">
        <v>1</v>
      </c>
      <c r="AI722" s="4">
        <v>-0.2195652425289154</v>
      </c>
      <c r="AJ722" s="4">
        <v>2.737391471862793</v>
      </c>
      <c r="AK722" s="4">
        <v>1</v>
      </c>
      <c r="AL722" s="4">
        <v>0</v>
      </c>
      <c r="AM722" s="4">
        <v>0.1599999964237213</v>
      </c>
      <c r="AN722" s="4">
        <v>111115</v>
      </c>
      <c r="AO722" s="4">
        <f>X722*0.000001/(K722*0.0001)</f>
        <v>0.8325259908040362</v>
      </c>
      <c r="AP722" s="4">
        <f>(U722-T722)/(1000-U722)*AO722</f>
        <v>0.004972141293686042</v>
      </c>
      <c r="AQ722" s="4">
        <f>(P722+273.15)</f>
        <v>298.4474853515625</v>
      </c>
      <c r="AR722" s="4">
        <f>(O722+273.15)</f>
        <v>296.762865447998</v>
      </c>
      <c r="AS722" s="4">
        <f>(Y722*AK722+Z722*AL722)*AM722</f>
        <v>319.805852226782</v>
      </c>
      <c r="AT722" s="4">
        <f>((AS722+0.00000010773*(AR722^4-AQ722^4))-AP722*44100)/(L722*0.92*2*29.3+0.00000043092*AQ722^3)</f>
        <v>0.9248889028815651</v>
      </c>
      <c r="AU722" s="4">
        <f>0.61365*EXP(17.502*J722/(240.97+J722))</f>
        <v>3.236510670488252</v>
      </c>
      <c r="AV722" s="4">
        <f>AU722*1000/AA722</f>
        <v>31.82158188898152</v>
      </c>
      <c r="AW722" s="4">
        <f>(AV722-U722)</f>
        <v>12.45800690729207</v>
      </c>
      <c r="AX722" s="4">
        <f>IF(D722,P722,(O722+P722)/2)</f>
        <v>24.45517539978027</v>
      </c>
      <c r="AY722" s="4">
        <f>0.61365*EXP(17.502*AX722/(240.97+AX722))</f>
        <v>3.077849637099079</v>
      </c>
      <c r="AZ722" s="4">
        <f>IF(AW722&lt;&gt;0,(1000-(AV722+U722)/2)/AW722*AP722,0)</f>
        <v>0.3888977918931754</v>
      </c>
      <c r="BA722" s="4">
        <f>U722*AA722/1000</f>
        <v>1.969431226445013</v>
      </c>
      <c r="BB722" s="4">
        <f>(AY722-BA722)</f>
        <v>1.108418410654067</v>
      </c>
      <c r="BC722" s="4">
        <f>1/(1.6/F722+1.37/N722)</f>
        <v>0.2479417357465816</v>
      </c>
      <c r="BD722" s="4">
        <f>G722*AA722*0.001</f>
        <v>41.76373107242364</v>
      </c>
      <c r="BE722" s="4">
        <f>G722/S722</f>
        <v>0.738106368128595</v>
      </c>
      <c r="BF722" s="4">
        <f>(1-AP722*AA722/AU722/F722)*100</f>
        <v>65.32397550607351</v>
      </c>
      <c r="BG722" s="4">
        <f>(S722-E722/(N722/1.35))</f>
        <v>540.2914206812376</v>
      </c>
      <c r="BH722" s="4">
        <f>E722*BF722/100/BG722</f>
        <v>0.04076970522986624</v>
      </c>
    </row>
    <row r="723" ht="16" customHeight="1">
      <c r="A723" s="4">
        <v>674</v>
      </c>
      <c r="B723" t="s" s="2">
        <v>784</v>
      </c>
      <c r="C723" s="4">
        <v>3891.500031057745</v>
      </c>
      <c r="D723" s="4">
        <v>0</v>
      </c>
      <c r="E723" s="4">
        <f>(R723-S723*(1000-T723)/(1000-U723))*AO723</f>
        <v>33.76422840567138</v>
      </c>
      <c r="F723" s="4">
        <f>IF(AZ723&lt;&gt;0,1/(1/AZ723-1/N723),0)</f>
        <v>0.4510823316330921</v>
      </c>
      <c r="G723" s="4">
        <f>((BC723-AP723/2)*S723-E723)/(BC723+AP723/2)</f>
        <v>410.4977553844041</v>
      </c>
      <c r="H723" s="4">
        <f>AP723*1000</f>
        <v>4.980553647079081</v>
      </c>
      <c r="I723" s="4">
        <f>(AU723-BA723)</f>
        <v>1.268024886890484</v>
      </c>
      <c r="J723" s="4">
        <f>(P723+AT723*D723)</f>
        <v>25.30988121032715</v>
      </c>
      <c r="K723" s="4">
        <v>6</v>
      </c>
      <c r="L723" s="4">
        <f>(K723*AI723+AJ723)</f>
        <v>1.420000016689301</v>
      </c>
      <c r="M723" s="4">
        <v>1</v>
      </c>
      <c r="N723" s="4">
        <f>L723*(M723+1)*(M723+1)/(M723*M723+1)</f>
        <v>2.840000033378601</v>
      </c>
      <c r="O723" s="4">
        <v>23.569580078125</v>
      </c>
      <c r="P723" s="4">
        <v>25.30988121032715</v>
      </c>
      <c r="Q723" s="4">
        <v>22.92223358154297</v>
      </c>
      <c r="R723" s="4">
        <v>600.1328735351562</v>
      </c>
      <c r="S723" s="4">
        <v>556.2486572265625</v>
      </c>
      <c r="T723" s="4">
        <v>13.51128578186035</v>
      </c>
      <c r="U723" s="4">
        <v>19.37783432006836</v>
      </c>
      <c r="V723" s="4">
        <v>47.06153106689453</v>
      </c>
      <c r="W723" s="4">
        <v>67.49047088623047</v>
      </c>
      <c r="X723" s="4">
        <v>499.5142822265625</v>
      </c>
      <c r="Y723" s="4">
        <v>1998.738769531250</v>
      </c>
      <c r="Z723" s="4">
        <v>155.0655822753906</v>
      </c>
      <c r="AA723" s="4">
        <v>101.7076034545898</v>
      </c>
      <c r="AB723" s="4">
        <v>7.368030071258545</v>
      </c>
      <c r="AC723" s="4">
        <v>0.2860887944698334</v>
      </c>
      <c r="AD723" s="4">
        <v>0.0262443944811821</v>
      </c>
      <c r="AE723" s="4">
        <v>0.01137127913534641</v>
      </c>
      <c r="AF723" s="4">
        <v>0.03673465549945831</v>
      </c>
      <c r="AG723" s="4">
        <v>0.01274059247225523</v>
      </c>
      <c r="AH723" s="4">
        <v>1</v>
      </c>
      <c r="AI723" s="4">
        <v>-0.2195652425289154</v>
      </c>
      <c r="AJ723" s="4">
        <v>2.737391471862793</v>
      </c>
      <c r="AK723" s="4">
        <v>1</v>
      </c>
      <c r="AL723" s="4">
        <v>0</v>
      </c>
      <c r="AM723" s="4">
        <v>0.1599999964237213</v>
      </c>
      <c r="AN723" s="4">
        <v>111115</v>
      </c>
      <c r="AO723" s="4">
        <f>X723*0.000001/(K723*0.0001)</f>
        <v>0.8325238037109374</v>
      </c>
      <c r="AP723" s="4">
        <f>(U723-T723)/(1000-U723)*AO723</f>
        <v>0.004980553647079081</v>
      </c>
      <c r="AQ723" s="4">
        <f>(P723+273.15)</f>
        <v>298.4598812103271</v>
      </c>
      <c r="AR723" s="4">
        <f>(O723+273.15)</f>
        <v>296.719580078125</v>
      </c>
      <c r="AS723" s="4">
        <f>(Y723*AK723+Z723*AL723)*AM723</f>
        <v>319.7981959769531</v>
      </c>
      <c r="AT723" s="4">
        <f>((AS723+0.00000010773*(AR723^4-AQ723^4))-AP723*44100)/(L723*0.92*2*29.3+0.00000043092*AQ723^3)</f>
        <v>0.9134205229959053</v>
      </c>
      <c r="AU723" s="4">
        <f>0.61365*EXP(17.502*J723/(240.97+J723))</f>
        <v>3.238897975724738</v>
      </c>
      <c r="AV723" s="4">
        <f>AU723*1000/AA723</f>
        <v>31.8451901894516</v>
      </c>
      <c r="AW723" s="4">
        <f>(AV723-U723)</f>
        <v>12.46735586938324</v>
      </c>
      <c r="AX723" s="4">
        <f>IF(D723,P723,(O723+P723)/2)</f>
        <v>24.43973064422607</v>
      </c>
      <c r="AY723" s="4">
        <f>0.61365*EXP(17.502*AX723/(240.97+AX723))</f>
        <v>3.075005049098505</v>
      </c>
      <c r="AZ723" s="4">
        <f>IF(AW723&lt;&gt;0,(1000-(AV723+U723)/2)/AW723*AP723,0)</f>
        <v>0.3892560850235443</v>
      </c>
      <c r="BA723" s="4">
        <f>U723*AA723/1000</f>
        <v>1.970873088834254</v>
      </c>
      <c r="BB723" s="4">
        <f>(AY723-BA723)</f>
        <v>1.104131960264251</v>
      </c>
      <c r="BC723" s="4">
        <f>1/(1.6/F723+1.37/N723)</f>
        <v>0.2481747566159745</v>
      </c>
      <c r="BD723" s="4">
        <f>G723*AA723*0.001</f>
        <v>41.7507429236362</v>
      </c>
      <c r="BE723" s="4">
        <f>G723/S723</f>
        <v>0.7379752742795505</v>
      </c>
      <c r="BF723" s="4">
        <f>(1-AP723*AA723/AU723/F723)*100</f>
        <v>65.32807466124353</v>
      </c>
      <c r="BG723" s="4">
        <f>(S723-E723/(N723/1.35))</f>
        <v>540.1987601096846</v>
      </c>
      <c r="BH723" s="4">
        <f>E723*BF723/100/BG723</f>
        <v>0.04083223059818044</v>
      </c>
    </row>
    <row r="724" ht="29" customHeight="1">
      <c r="A724" t="s" s="2">
        <v>9</v>
      </c>
      <c r="B724" t="s" s="5">
        <v>785</v>
      </c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</row>
    <row r="725" ht="16" customHeight="1">
      <c r="A725" s="4">
        <v>675</v>
      </c>
      <c r="B725" t="s" s="2">
        <v>786</v>
      </c>
      <c r="C725" s="4">
        <v>3896.500030945987</v>
      </c>
      <c r="D725" s="4">
        <v>0</v>
      </c>
      <c r="E725" s="4">
        <f>(R725-S725*(1000-T725)/(1000-U725))*AO725</f>
        <v>33.76626085701986</v>
      </c>
      <c r="F725" s="4">
        <f>IF(AZ725&lt;&gt;0,1/(1/AZ725-1/N725),0)</f>
        <v>0.4523195194738901</v>
      </c>
      <c r="G725" s="4">
        <f>((BC725-AP725/2)*S725-E725)/(BC725+AP725/2)</f>
        <v>410.6556840127986</v>
      </c>
      <c r="H725" s="4">
        <f>AP725*1000</f>
        <v>4.988103534739533</v>
      </c>
      <c r="I725" s="4">
        <f>(AU725-BA725)</f>
        <v>1.266932008546646</v>
      </c>
      <c r="J725" s="4">
        <f>(P725+AT725*D725)</f>
        <v>25.31097030639648</v>
      </c>
      <c r="K725" s="4">
        <v>6</v>
      </c>
      <c r="L725" s="4">
        <f>(K725*AI725+AJ725)</f>
        <v>1.420000016689301</v>
      </c>
      <c r="M725" s="4">
        <v>1</v>
      </c>
      <c r="N725" s="4">
        <f>L725*(M725+1)*(M725+1)/(M725*M725+1)</f>
        <v>2.840000033378601</v>
      </c>
      <c r="O725" s="4">
        <v>23.5217456817627</v>
      </c>
      <c r="P725" s="4">
        <v>25.31097030639648</v>
      </c>
      <c r="Q725" s="4">
        <v>22.8524055480957</v>
      </c>
      <c r="R725" s="4">
        <v>599.9674072265625</v>
      </c>
      <c r="S725" s="4">
        <v>556.078369140625</v>
      </c>
      <c r="T725" s="4">
        <v>13.51561641693115</v>
      </c>
      <c r="U725" s="4">
        <v>19.39076042175293</v>
      </c>
      <c r="V725" s="4">
        <v>47.2074089050293</v>
      </c>
      <c r="W725" s="4">
        <v>67.7237548828125</v>
      </c>
      <c r="X725" s="4">
        <v>499.5329895019531</v>
      </c>
      <c r="Y725" s="4">
        <v>1998.824707031250</v>
      </c>
      <c r="Z725" s="4">
        <v>155.8870391845703</v>
      </c>
      <c r="AA725" s="4">
        <v>101.7069854736328</v>
      </c>
      <c r="AB725" s="4">
        <v>7.368030071258545</v>
      </c>
      <c r="AC725" s="4">
        <v>0.2860887944698334</v>
      </c>
      <c r="AD725" s="4">
        <v>0.0262443944811821</v>
      </c>
      <c r="AE725" s="4">
        <v>0.01137127913534641</v>
      </c>
      <c r="AF725" s="4">
        <v>0.03673465549945831</v>
      </c>
      <c r="AG725" s="4">
        <v>0.01274059247225523</v>
      </c>
      <c r="AH725" s="4">
        <v>0.6666666865348816</v>
      </c>
      <c r="AI725" s="4">
        <v>-0.2195652425289154</v>
      </c>
      <c r="AJ725" s="4">
        <v>2.737391471862793</v>
      </c>
      <c r="AK725" s="4">
        <v>1</v>
      </c>
      <c r="AL725" s="4">
        <v>0</v>
      </c>
      <c r="AM725" s="4">
        <v>0.1599999964237213</v>
      </c>
      <c r="AN725" s="4">
        <v>111125</v>
      </c>
      <c r="AO725" s="4">
        <f>X725*0.000001/(K725*0.0001)</f>
        <v>0.8325549825032552</v>
      </c>
      <c r="AP725" s="4">
        <f>(U725-T725)/(1000-U725)*AO725</f>
        <v>0.004988103534739533</v>
      </c>
      <c r="AQ725" s="4">
        <f>(P725+273.15)</f>
        <v>298.4609703063965</v>
      </c>
      <c r="AR725" s="4">
        <f>(O725+273.15)</f>
        <v>296.6717456817627</v>
      </c>
      <c r="AS725" s="4">
        <f>(Y725*AK725+Z725*AL725)*AM725</f>
        <v>319.8119459766458</v>
      </c>
      <c r="AT725" s="4">
        <f>((AS725+0.00000010773*(AR725^4-AQ725^4))-AP725*44100)/(L725*0.92*2*29.3+0.00000043092*AQ725^3)</f>
        <v>0.90353378223861</v>
      </c>
      <c r="AU725" s="4">
        <f>0.61365*EXP(17.502*J725/(240.97+J725))</f>
        <v>3.239107797084565</v>
      </c>
      <c r="AV725" s="4">
        <f>AU725*1000/AA725</f>
        <v>31.84744668225658</v>
      </c>
      <c r="AW725" s="4">
        <f>(AV725-U725)</f>
        <v>12.45668626050365</v>
      </c>
      <c r="AX725" s="4">
        <f>IF(D725,P725,(O725+P725)/2)</f>
        <v>24.41635799407959</v>
      </c>
      <c r="AY725" s="4">
        <f>0.61365*EXP(17.502*AX725/(240.97+AX725))</f>
        <v>3.070704685691116</v>
      </c>
      <c r="AZ725" s="4">
        <f>IF(AW725&lt;&gt;0,(1000-(AV725+U725)/2)/AW725*AP725,0)</f>
        <v>0.3901770255838817</v>
      </c>
      <c r="BA725" s="4">
        <f>U725*AA725/1000</f>
        <v>1.972175788537919</v>
      </c>
      <c r="BB725" s="4">
        <f>(AY725-BA725)</f>
        <v>1.098528897153196</v>
      </c>
      <c r="BC725" s="4">
        <f>1/(1.6/F725+1.37/N725)</f>
        <v>0.2487737425496157</v>
      </c>
      <c r="BD725" s="4">
        <f>G725*AA725*0.001</f>
        <v>41.76655168855446</v>
      </c>
      <c r="BE725" s="4">
        <f>G725/S725</f>
        <v>0.7384852689872372</v>
      </c>
      <c r="BF725" s="4">
        <f>(1-AP725*AA725/AU725/F725)*100</f>
        <v>65.37294870573854</v>
      </c>
      <c r="BG725" s="4">
        <f>(S725-E725/(N725/1.35))</f>
        <v>540.027505893716</v>
      </c>
      <c r="BH725" s="4">
        <f>E725*BF725/100/BG725</f>
        <v>0.04087569642100767</v>
      </c>
    </row>
    <row r="726" ht="16" customHeight="1">
      <c r="A726" s="4">
        <v>676</v>
      </c>
      <c r="B726" t="s" s="2">
        <v>787</v>
      </c>
      <c r="C726" s="4">
        <v>3901.500030834228</v>
      </c>
      <c r="D726" s="4">
        <v>0</v>
      </c>
      <c r="E726" s="4">
        <f>(R726-S726*(1000-T726)/(1000-U726))*AO726</f>
        <v>36.06378731483021</v>
      </c>
      <c r="F726" s="4">
        <f>IF(AZ726&lt;&gt;0,1/(1/AZ726-1/N726),0)</f>
        <v>0.4552090844076648</v>
      </c>
      <c r="G726" s="4">
        <f>((BC726-AP726/2)*S726-E726)/(BC726+AP726/2)</f>
        <v>402.5378348430178</v>
      </c>
      <c r="H726" s="4">
        <f>AP726*1000</f>
        <v>4.994563879007672</v>
      </c>
      <c r="I726" s="4">
        <f>(AU726-BA726)</f>
        <v>1.261640151494271</v>
      </c>
      <c r="J726" s="4">
        <f>(P726+AT726*D726)</f>
        <v>25.28994941711426</v>
      </c>
      <c r="K726" s="4">
        <v>6</v>
      </c>
      <c r="L726" s="4">
        <f>(K726*AI726+AJ726)</f>
        <v>1.420000016689301</v>
      </c>
      <c r="M726" s="4">
        <v>1</v>
      </c>
      <c r="N726" s="4">
        <f>L726*(M726+1)*(M726+1)/(M726*M726+1)</f>
        <v>2.840000033378601</v>
      </c>
      <c r="O726" s="4">
        <v>23.48044776916504</v>
      </c>
      <c r="P726" s="4">
        <v>25.28994941711426</v>
      </c>
      <c r="Q726" s="4">
        <v>22.82145881652832</v>
      </c>
      <c r="R726" s="4">
        <v>602.9190673828125</v>
      </c>
      <c r="S726" s="4">
        <v>556.2653198242188</v>
      </c>
      <c r="T726" s="4">
        <v>13.52042007446289</v>
      </c>
      <c r="U726" s="4">
        <v>19.40305709838867</v>
      </c>
      <c r="V726" s="4">
        <v>47.34417724609375</v>
      </c>
      <c r="W726" s="4">
        <v>67.93900299072266</v>
      </c>
      <c r="X726" s="4">
        <v>499.5365905761719</v>
      </c>
      <c r="Y726" s="4">
        <v>1998.956420898438</v>
      </c>
      <c r="Z726" s="4">
        <v>156.8213958740234</v>
      </c>
      <c r="AA726" s="4">
        <v>101.7066497802734</v>
      </c>
      <c r="AB726" s="4">
        <v>7.368030071258545</v>
      </c>
      <c r="AC726" s="4">
        <v>0.2860887944698334</v>
      </c>
      <c r="AD726" s="4">
        <v>0.0262443944811821</v>
      </c>
      <c r="AE726" s="4">
        <v>0.01137127913534641</v>
      </c>
      <c r="AF726" s="4">
        <v>0.03673465549945831</v>
      </c>
      <c r="AG726" s="4">
        <v>0.01274059247225523</v>
      </c>
      <c r="AH726" s="4">
        <v>0.6666666865348816</v>
      </c>
      <c r="AI726" s="4">
        <v>-0.2195652425289154</v>
      </c>
      <c r="AJ726" s="4">
        <v>2.737391471862793</v>
      </c>
      <c r="AK726" s="4">
        <v>1</v>
      </c>
      <c r="AL726" s="4">
        <v>0</v>
      </c>
      <c r="AM726" s="4">
        <v>0.1599999964237213</v>
      </c>
      <c r="AN726" s="4">
        <v>111115</v>
      </c>
      <c r="AO726" s="4">
        <f>X726*0.000001/(K726*0.0001)</f>
        <v>0.8325609842936196</v>
      </c>
      <c r="AP726" s="4">
        <f>(U726-T726)/(1000-U726)*AO726</f>
        <v>0.004994563879007673</v>
      </c>
      <c r="AQ726" s="4">
        <f>(P726+273.15)</f>
        <v>298.4399494171142</v>
      </c>
      <c r="AR726" s="4">
        <f>(O726+273.15)</f>
        <v>296.630447769165</v>
      </c>
      <c r="AS726" s="4">
        <f>(Y726*AK726+Z726*AL726)*AM726</f>
        <v>319.8330201949248</v>
      </c>
      <c r="AT726" s="4">
        <f>((AS726+0.00000010773*(AR726^4-AQ726^4))-AP726*44100)/(L726*0.92*2*29.3+0.00000043092*AQ726^3)</f>
        <v>0.8980182552731143</v>
      </c>
      <c r="AU726" s="4">
        <f>0.61365*EXP(17.502*J726/(240.97+J726))</f>
        <v>3.235060084466736</v>
      </c>
      <c r="AV726" s="4">
        <f>AU726*1000/AA726</f>
        <v>31.80775388291468</v>
      </c>
      <c r="AW726" s="4">
        <f>(AV726-U726)</f>
        <v>12.40469678452601</v>
      </c>
      <c r="AX726" s="4">
        <f>IF(D726,P726,(O726+P726)/2)</f>
        <v>24.38519859313965</v>
      </c>
      <c r="AY726" s="4">
        <f>0.61365*EXP(17.502*AX726/(240.97+AX726))</f>
        <v>3.064979804748412</v>
      </c>
      <c r="AZ726" s="4">
        <f>IF(AW726&lt;&gt;0,(1000-(AV726+U726)/2)/AW726*AP726,0)</f>
        <v>0.3923252724490257</v>
      </c>
      <c r="BA726" s="4">
        <f>U726*AA726/1000</f>
        <v>1.973419932972465</v>
      </c>
      <c r="BB726" s="4">
        <f>(AY726-BA726)</f>
        <v>1.091559871775946</v>
      </c>
      <c r="BC726" s="4">
        <f>1/(1.6/F726+1.37/N726)</f>
        <v>0.2501711982162654</v>
      </c>
      <c r="BD726" s="4">
        <f>G726*AA726*0.001</f>
        <v>40.94077459168837</v>
      </c>
      <c r="BE726" s="4">
        <f>G726/S726</f>
        <v>0.7236435932590959</v>
      </c>
      <c r="BF726" s="4">
        <f>(1-AP726*AA726/AU726/F726)*100</f>
        <v>65.5051985761328</v>
      </c>
      <c r="BG726" s="4">
        <f>(S726-E726/(N726/1.35))</f>
        <v>539.1223225344963</v>
      </c>
      <c r="BH726" s="4">
        <f>E726*BF726/100/BG726</f>
        <v>0.043818730012134</v>
      </c>
    </row>
    <row r="727" ht="16" customHeight="1">
      <c r="A727" s="4">
        <v>677</v>
      </c>
      <c r="B727" t="s" s="2">
        <v>788</v>
      </c>
      <c r="C727" s="4">
        <v>3907.000030711293</v>
      </c>
      <c r="D727" s="4">
        <v>0</v>
      </c>
      <c r="E727" s="4">
        <f>(R727-S727*(1000-T727)/(1000-U727))*AO727</f>
        <v>52.46896510373156</v>
      </c>
      <c r="F727" s="4">
        <f>IF(AZ727&lt;&gt;0,1/(1/AZ727-1/N727),0)</f>
        <v>0.4560361906655136</v>
      </c>
      <c r="G727" s="4">
        <f>((BC727-AP727/2)*S727-E727)/(BC727+AP727/2)</f>
        <v>346.7427492138064</v>
      </c>
      <c r="H727" s="4">
        <f>AP727*1000</f>
        <v>4.999508153538091</v>
      </c>
      <c r="I727" s="4">
        <f>(AU727-BA727)</f>
        <v>1.260902378765103</v>
      </c>
      <c r="J727" s="4">
        <f>(P727+AT727*D727)</f>
        <v>25.29196548461914</v>
      </c>
      <c r="K727" s="4">
        <v>6</v>
      </c>
      <c r="L727" s="4">
        <f>(K727*AI727+AJ727)</f>
        <v>1.420000016689301</v>
      </c>
      <c r="M727" s="4">
        <v>1</v>
      </c>
      <c r="N727" s="4">
        <f>L727*(M727+1)*(M727+1)/(M727*M727+1)</f>
        <v>2.840000033378601</v>
      </c>
      <c r="O727" s="4">
        <v>23.43765068054199</v>
      </c>
      <c r="P727" s="4">
        <v>25.29196548461914</v>
      </c>
      <c r="Q727" s="4">
        <v>22.72479629516602</v>
      </c>
      <c r="R727" s="4">
        <v>631.65625</v>
      </c>
      <c r="S727" s="4">
        <v>565.2386474609375</v>
      </c>
      <c r="T727" s="4">
        <v>13.52558326721191</v>
      </c>
      <c r="U727" s="4">
        <v>19.41417121887207</v>
      </c>
      <c r="V727" s="4">
        <v>47.4858283996582</v>
      </c>
      <c r="W727" s="4">
        <v>68.15713500976562</v>
      </c>
      <c r="X727" s="4">
        <v>499.5201110839844</v>
      </c>
      <c r="Y727" s="4">
        <v>1999.048339843750</v>
      </c>
      <c r="Z727" s="4">
        <v>157.9214019775391</v>
      </c>
      <c r="AA727" s="4">
        <v>101.706413269043</v>
      </c>
      <c r="AB727" s="4">
        <v>7.368030071258545</v>
      </c>
      <c r="AC727" s="4">
        <v>0.2860887944698334</v>
      </c>
      <c r="AD727" s="4">
        <v>0.0262443944811821</v>
      </c>
      <c r="AE727" s="4">
        <v>0.01137127913534641</v>
      </c>
      <c r="AF727" s="4">
        <v>0.03673465549945831</v>
      </c>
      <c r="AG727" s="4">
        <v>0.01274059247225523</v>
      </c>
      <c r="AH727" s="4">
        <v>0.6666666865348816</v>
      </c>
      <c r="AI727" s="4">
        <v>-0.2195652425289154</v>
      </c>
      <c r="AJ727" s="4">
        <v>2.737391471862793</v>
      </c>
      <c r="AK727" s="4">
        <v>1</v>
      </c>
      <c r="AL727" s="4">
        <v>0</v>
      </c>
      <c r="AM727" s="4">
        <v>0.1599999964237213</v>
      </c>
      <c r="AN727" s="4">
        <v>111115</v>
      </c>
      <c r="AO727" s="4">
        <f>X727*0.000001/(K727*0.0001)</f>
        <v>0.8325335184733073</v>
      </c>
      <c r="AP727" s="4">
        <f>(U727-T727)/(1000-U727)*AO727</f>
        <v>0.004999508153538091</v>
      </c>
      <c r="AQ727" s="4">
        <f>(P727+273.15)</f>
        <v>298.4419654846191</v>
      </c>
      <c r="AR727" s="4">
        <f>(O727+273.15)</f>
        <v>296.587650680542</v>
      </c>
      <c r="AS727" s="4">
        <f>(Y727*AK727+Z727*AL727)*AM727</f>
        <v>319.847727225846</v>
      </c>
      <c r="AT727" s="4">
        <f>((AS727+0.00000010773*(AR727^4-AQ727^4))-AP727*44100)/(L727*0.92*2*29.3+0.00000043092*AQ727^3)</f>
        <v>0.8899750440855421</v>
      </c>
      <c r="AU727" s="4">
        <f>0.61365*EXP(17.502*J727/(240.97+J727))</f>
        <v>3.235448100027665</v>
      </c>
      <c r="AV727" s="4">
        <f>AU727*1000/AA727</f>
        <v>31.81164290465112</v>
      </c>
      <c r="AW727" s="4">
        <f>(AV727-U727)</f>
        <v>12.39747168577905</v>
      </c>
      <c r="AX727" s="4">
        <f>IF(D727,P727,(O727+P727)/2)</f>
        <v>24.36480808258057</v>
      </c>
      <c r="AY727" s="4">
        <f>0.61365*EXP(17.502*AX727/(240.97+AX727))</f>
        <v>3.061238532164593</v>
      </c>
      <c r="AZ727" s="4">
        <f>IF(AW727&lt;&gt;0,(1000-(AV727+U727)/2)/AW727*AP727,0)</f>
        <v>0.3929394911572957</v>
      </c>
      <c r="BA727" s="4">
        <f>U727*AA727/1000</f>
        <v>1.974545721262562</v>
      </c>
      <c r="BB727" s="4">
        <f>(AY727-BA727)</f>
        <v>1.08669281090203</v>
      </c>
      <c r="BC727" s="4">
        <f>1/(1.6/F727+1.37/N727)</f>
        <v>0.2505708105150924</v>
      </c>
      <c r="BD727" s="4">
        <f>G727*AA727*0.001</f>
        <v>35.26596134958351</v>
      </c>
      <c r="BE727" s="4">
        <f>G727/S727</f>
        <v>0.6134448710670816</v>
      </c>
      <c r="BF727" s="4">
        <f>(1-AP727*AA727/AU727/F727)*100</f>
        <v>65.53788931344427</v>
      </c>
      <c r="BG727" s="4">
        <f>(S727-E727/(N727/1.35))</f>
        <v>540.2974143420874</v>
      </c>
      <c r="BH727" s="4">
        <f>E727*BF727/100/BG727</f>
        <v>0.06364467302784693</v>
      </c>
    </row>
    <row r="728" ht="16" customHeight="1">
      <c r="A728" s="4">
        <v>678</v>
      </c>
      <c r="B728" t="s" s="2">
        <v>789</v>
      </c>
      <c r="C728" s="4">
        <v>3912.000030599535</v>
      </c>
      <c r="D728" s="4">
        <v>0</v>
      </c>
      <c r="E728" s="4">
        <f>(R728-S728*(1000-T728)/(1000-U728))*AO728</f>
        <v>66.00600689143764</v>
      </c>
      <c r="F728" s="4">
        <f>IF(AZ728&lt;&gt;0,1/(1/AZ728-1/N728),0)</f>
        <v>0.4559664711069252</v>
      </c>
      <c r="G728" s="4">
        <f>((BC728-AP728/2)*S728-E728)/(BC728+AP728/2)</f>
        <v>316.3066722774722</v>
      </c>
      <c r="H728" s="4">
        <f>AP728*1000</f>
        <v>5.001331262320756</v>
      </c>
      <c r="I728" s="4">
        <f>(AU728-BA728)</f>
        <v>1.261515174664485</v>
      </c>
      <c r="J728" s="4">
        <f>(P728+AT728*D728)</f>
        <v>25.29866027832031</v>
      </c>
      <c r="K728" s="4">
        <v>6</v>
      </c>
      <c r="L728" s="4">
        <f>(K728*AI728+AJ728)</f>
        <v>1.420000016689301</v>
      </c>
      <c r="M728" s="4">
        <v>1</v>
      </c>
      <c r="N728" s="4">
        <f>L728*(M728+1)*(M728+1)/(M728*M728+1)</f>
        <v>2.840000033378601</v>
      </c>
      <c r="O728" s="4">
        <v>23.38812446594238</v>
      </c>
      <c r="P728" s="4">
        <v>25.29866027832031</v>
      </c>
      <c r="Q728" s="4">
        <v>22.59992599487305</v>
      </c>
      <c r="R728" s="4">
        <v>671.6232299804688</v>
      </c>
      <c r="S728" s="4">
        <v>588.7987060546875</v>
      </c>
      <c r="T728" s="4">
        <v>13.52984142303467</v>
      </c>
      <c r="U728" s="4">
        <v>19.42082786560059</v>
      </c>
      <c r="V728" s="4">
        <v>47.63810729980469</v>
      </c>
      <c r="W728" s="4">
        <v>68.37906646728516</v>
      </c>
      <c r="X728" s="4">
        <v>499.4954223632812</v>
      </c>
      <c r="Y728" s="4">
        <v>1998.825561523438</v>
      </c>
      <c r="Z728" s="4">
        <v>158.8765563964844</v>
      </c>
      <c r="AA728" s="4">
        <v>101.7063598632812</v>
      </c>
      <c r="AB728" s="4">
        <v>7.368030071258545</v>
      </c>
      <c r="AC728" s="4">
        <v>0.2860887944698334</v>
      </c>
      <c r="AD728" s="4">
        <v>0.0262443944811821</v>
      </c>
      <c r="AE728" s="4">
        <v>0.01137127913534641</v>
      </c>
      <c r="AF728" s="4">
        <v>0.03673465549945831</v>
      </c>
      <c r="AG728" s="4">
        <v>0.01274059247225523</v>
      </c>
      <c r="AH728" s="4">
        <v>0.6666666865348816</v>
      </c>
      <c r="AI728" s="4">
        <v>-0.2195652425289154</v>
      </c>
      <c r="AJ728" s="4">
        <v>2.737391471862793</v>
      </c>
      <c r="AK728" s="4">
        <v>1</v>
      </c>
      <c r="AL728" s="4">
        <v>0</v>
      </c>
      <c r="AM728" s="4">
        <v>0.1599999964237213</v>
      </c>
      <c r="AN728" s="4">
        <v>111115</v>
      </c>
      <c r="AO728" s="4">
        <f>X728*0.000001/(K728*0.0001)</f>
        <v>0.8324923706054687</v>
      </c>
      <c r="AP728" s="4">
        <f>(U728-T728)/(1000-U728)*AO728</f>
        <v>0.005001331262320756</v>
      </c>
      <c r="AQ728" s="4">
        <f>(P728+273.15)</f>
        <v>298.4486602783203</v>
      </c>
      <c r="AR728" s="4">
        <f>(O728+273.15)</f>
        <v>296.5381244659424</v>
      </c>
      <c r="AS728" s="4">
        <f>(Y728*AK728+Z728*AL728)*AM728</f>
        <v>319.8120826953927</v>
      </c>
      <c r="AT728" s="4">
        <f>((AS728+0.00000010773*(AR728^4-AQ728^4))-AP728*44100)/(L728*0.92*2*29.3+0.00000043092*AQ728^3)</f>
        <v>0.8814525455900145</v>
      </c>
      <c r="AU728" s="4">
        <f>0.61365*EXP(17.502*J728/(240.97+J728))</f>
        <v>3.236736882406099</v>
      </c>
      <c r="AV728" s="4">
        <f>AU728*1000/AA728</f>
        <v>31.82433120954365</v>
      </c>
      <c r="AW728" s="4">
        <f>(AV728-U728)</f>
        <v>12.40350334394306</v>
      </c>
      <c r="AX728" s="4">
        <f>IF(D728,P728,(O728+P728)/2)</f>
        <v>24.34339237213135</v>
      </c>
      <c r="AY728" s="4">
        <f>0.61365*EXP(17.502*AX728/(240.97+AX728))</f>
        <v>3.057313453698905</v>
      </c>
      <c r="AZ728" s="4">
        <f>IF(AW728&lt;&gt;0,(1000-(AV728+U728)/2)/AW728*AP728,0)</f>
        <v>0.3928877285011489</v>
      </c>
      <c r="BA728" s="4">
        <f>U728*AA728/1000</f>
        <v>1.975221707741613</v>
      </c>
      <c r="BB728" s="4">
        <f>(AY728-BA728)</f>
        <v>1.082091745957291</v>
      </c>
      <c r="BC728" s="4">
        <f>1/(1.6/F728+1.37/N728)</f>
        <v>0.2505371326173415</v>
      </c>
      <c r="BD728" s="4">
        <f>G728*AA728*0.001</f>
        <v>32.17040023780956</v>
      </c>
      <c r="BE728" s="4">
        <f>G728/S728</f>
        <v>0.5372068060354972</v>
      </c>
      <c r="BF728" s="4">
        <f>(1-AP728*AA728/AU728/F728)*100</f>
        <v>65.5337981859427</v>
      </c>
      <c r="BG728" s="4">
        <f>(S728-E728/(N728/1.35))</f>
        <v>557.4226115982964</v>
      </c>
      <c r="BH728" s="4">
        <f>E728*BF728/100/BG728</f>
        <v>0.07760044613691873</v>
      </c>
    </row>
    <row r="729" ht="16" customHeight="1">
      <c r="A729" s="4">
        <v>679</v>
      </c>
      <c r="B729" t="s" s="2">
        <v>790</v>
      </c>
      <c r="C729" s="4">
        <v>3917.000030487776</v>
      </c>
      <c r="D729" s="4">
        <v>0</v>
      </c>
      <c r="E729" s="4">
        <f>(R729-S729*(1000-T729)/(1000-U729))*AO729</f>
        <v>69.87137624116403</v>
      </c>
      <c r="F729" s="4">
        <f>IF(AZ729&lt;&gt;0,1/(1/AZ729-1/N729),0)</f>
        <v>0.4553900621932012</v>
      </c>
      <c r="G729" s="4">
        <f>((BC729-AP729/2)*S729-E729)/(BC729+AP729/2)</f>
        <v>331.5383322528652</v>
      </c>
      <c r="H729" s="4">
        <f>AP729*1000</f>
        <v>5.003127924469016</v>
      </c>
      <c r="I729" s="4">
        <f>(AU729-BA729)</f>
        <v>1.263317846346719</v>
      </c>
      <c r="J729" s="4">
        <f>(P729+AT729*D729)</f>
        <v>25.31166839599609</v>
      </c>
      <c r="K729" s="4">
        <v>6</v>
      </c>
      <c r="L729" s="4">
        <f>(K729*AI729+AJ729)</f>
        <v>1.420000016689301</v>
      </c>
      <c r="M729" s="4">
        <v>1</v>
      </c>
      <c r="N729" s="4">
        <f>L729*(M729+1)*(M729+1)/(M729*M729+1)</f>
        <v>2.840000033378601</v>
      </c>
      <c r="O729" s="4">
        <v>23.33073997497559</v>
      </c>
      <c r="P729" s="4">
        <v>25.31166839599609</v>
      </c>
      <c r="Q729" s="4">
        <v>22.52771377563477</v>
      </c>
      <c r="R729" s="4">
        <v>707.9049682617188</v>
      </c>
      <c r="S729" s="4">
        <v>620.2489624023438</v>
      </c>
      <c r="T729" s="4">
        <v>13.53490257263184</v>
      </c>
      <c r="U729" s="4">
        <v>19.42783355712891</v>
      </c>
      <c r="V729" s="4">
        <v>47.81573486328125</v>
      </c>
      <c r="W729" s="4">
        <v>68.63419342041016</v>
      </c>
      <c r="X729" s="4">
        <v>499.5064086914062</v>
      </c>
      <c r="Y729" s="4">
        <v>1998.622558593750</v>
      </c>
      <c r="Z729" s="4">
        <v>159.8146667480469</v>
      </c>
      <c r="AA729" s="4">
        <v>101.7058563232422</v>
      </c>
      <c r="AB729" s="4">
        <v>7.368030071258545</v>
      </c>
      <c r="AC729" s="4">
        <v>0.2860887944698334</v>
      </c>
      <c r="AD729" s="4">
        <v>0.0262443944811821</v>
      </c>
      <c r="AE729" s="4">
        <v>0.01137127913534641</v>
      </c>
      <c r="AF729" s="4">
        <v>0.03673465549945831</v>
      </c>
      <c r="AG729" s="4">
        <v>0.01274059247225523</v>
      </c>
      <c r="AH729" s="4">
        <v>0.6666666865348816</v>
      </c>
      <c r="AI729" s="4">
        <v>-0.2195652425289154</v>
      </c>
      <c r="AJ729" s="4">
        <v>2.737391471862793</v>
      </c>
      <c r="AK729" s="4">
        <v>1</v>
      </c>
      <c r="AL729" s="4">
        <v>0</v>
      </c>
      <c r="AM729" s="4">
        <v>0.1599999964237213</v>
      </c>
      <c r="AN729" s="4">
        <v>111115</v>
      </c>
      <c r="AO729" s="4">
        <f>X729*0.000001/(K729*0.0001)</f>
        <v>0.8325106811523437</v>
      </c>
      <c r="AP729" s="4">
        <f>(U729-T729)/(1000-U729)*AO729</f>
        <v>0.005003127924469016</v>
      </c>
      <c r="AQ729" s="4">
        <f>(P729+273.15)</f>
        <v>298.4616683959961</v>
      </c>
      <c r="AR729" s="4">
        <f>(O729+273.15)</f>
        <v>296.4807399749756</v>
      </c>
      <c r="AS729" s="4">
        <f>(Y729*AK729+Z729*AL729)*AM729</f>
        <v>319.7796022273687</v>
      </c>
      <c r="AT729" s="4">
        <f>((AS729+0.00000010773*(AR729^4-AQ729^4))-AP729*44100)/(L729*0.92*2*29.3+0.00000043092*AQ729^3)</f>
        <v>0.8711507545786151</v>
      </c>
      <c r="AU729" s="4">
        <f>0.61365*EXP(17.502*J729/(240.97+J729))</f>
        <v>3.239242294779935</v>
      </c>
      <c r="AV729" s="4">
        <f>AU729*1000/AA729</f>
        <v>31.84912267475488</v>
      </c>
      <c r="AW729" s="4">
        <f>(AV729-U729)</f>
        <v>12.42128911762597</v>
      </c>
      <c r="AX729" s="4">
        <f>IF(D729,P729,(O729+P729)/2)</f>
        <v>24.32120418548584</v>
      </c>
      <c r="AY729" s="4">
        <f>0.61365*EXP(17.502*AX729/(240.97+AX729))</f>
        <v>3.053251436623688</v>
      </c>
      <c r="AZ729" s="4">
        <f>IF(AW729&lt;&gt;0,(1000-(AV729+U729)/2)/AW729*AP729,0)</f>
        <v>0.3924596950045044</v>
      </c>
      <c r="BA729" s="4">
        <f>U729*AA729/1000</f>
        <v>1.975924448433216</v>
      </c>
      <c r="BB729" s="4">
        <f>(AY729-BA729)</f>
        <v>1.077326988190472</v>
      </c>
      <c r="BC729" s="4">
        <f>1/(1.6/F729+1.37/N729)</f>
        <v>0.2502586517156568</v>
      </c>
      <c r="BD729" s="4">
        <f>G729*AA729*0.001</f>
        <v>33.71938998575724</v>
      </c>
      <c r="BE729" s="4">
        <f>G729/S729</f>
        <v>0.5345246060045846</v>
      </c>
      <c r="BF729" s="4">
        <f>(1-AP729*AA729/AU729/F729)*100</f>
        <v>65.50464768848576</v>
      </c>
      <c r="BG729" s="4">
        <f>(S729-E729/(N729/1.35))</f>
        <v>587.0354564808821</v>
      </c>
      <c r="BH729" s="4">
        <f>E729*BF729/100/BG729</f>
        <v>0.07796632781986211</v>
      </c>
    </row>
    <row r="730" ht="16" customHeight="1">
      <c r="A730" s="4">
        <v>680</v>
      </c>
      <c r="B730" t="s" s="2">
        <v>791</v>
      </c>
      <c r="C730" s="4">
        <v>3922.500030364841</v>
      </c>
      <c r="D730" s="4">
        <v>0</v>
      </c>
      <c r="E730" s="4">
        <f>(R730-S730*(1000-T730)/(1000-U730))*AO730</f>
        <v>56.7473527565857</v>
      </c>
      <c r="F730" s="4">
        <f>IF(AZ730&lt;&gt;0,1/(1/AZ730-1/N730),0)</f>
        <v>0.4565428777971653</v>
      </c>
      <c r="G730" s="4">
        <f>((BC730-AP730/2)*S730-E730)/(BC730+AP730/2)</f>
        <v>411.8733713850826</v>
      </c>
      <c r="H730" s="4">
        <f>AP730*1000</f>
        <v>5.005853619169497</v>
      </c>
      <c r="I730" s="4">
        <f>(AU730-BA730)</f>
        <v>1.261250435731017</v>
      </c>
      <c r="J730" s="4">
        <f>(P730+AT730*D730)</f>
        <v>25.3058032989502</v>
      </c>
      <c r="K730" s="4">
        <v>6</v>
      </c>
      <c r="L730" s="4">
        <f>(K730*AI730+AJ730)</f>
        <v>1.420000016689301</v>
      </c>
      <c r="M730" s="4">
        <v>1</v>
      </c>
      <c r="N730" s="4">
        <f>L730*(M730+1)*(M730+1)/(M730*M730+1)</f>
        <v>2.840000033378601</v>
      </c>
      <c r="O730" s="4">
        <v>23.28320503234863</v>
      </c>
      <c r="P730" s="4">
        <v>25.3058032989502</v>
      </c>
      <c r="Q730" s="4">
        <v>22.54570198059082</v>
      </c>
      <c r="R730" s="4">
        <v>720.7722778320312</v>
      </c>
      <c r="S730" s="4">
        <v>648.7084350585938</v>
      </c>
      <c r="T730" s="4">
        <v>13.54113578796387</v>
      </c>
      <c r="U730" s="4">
        <v>19.4371452331543</v>
      </c>
      <c r="V730" s="4">
        <v>47.98195648193359</v>
      </c>
      <c r="W730" s="4">
        <v>68.87410736083984</v>
      </c>
      <c r="X730" s="4">
        <v>499.5128479003906</v>
      </c>
      <c r="Y730" s="4">
        <v>1998.752563476562</v>
      </c>
      <c r="Z730" s="4">
        <v>160.9097290039062</v>
      </c>
      <c r="AA730" s="4">
        <v>101.7053680419922</v>
      </c>
      <c r="AB730" s="4">
        <v>7.368030071258545</v>
      </c>
      <c r="AC730" s="4">
        <v>0.2860887944698334</v>
      </c>
      <c r="AD730" s="4">
        <v>0.0262443944811821</v>
      </c>
      <c r="AE730" s="4">
        <v>0.01137127913534641</v>
      </c>
      <c r="AF730" s="4">
        <v>0.03673465549945831</v>
      </c>
      <c r="AG730" s="4">
        <v>0.01274059247225523</v>
      </c>
      <c r="AH730" s="4">
        <v>0.6666666865348816</v>
      </c>
      <c r="AI730" s="4">
        <v>-0.2195652425289154</v>
      </c>
      <c r="AJ730" s="4">
        <v>2.737391471862793</v>
      </c>
      <c r="AK730" s="4">
        <v>1</v>
      </c>
      <c r="AL730" s="4">
        <v>0</v>
      </c>
      <c r="AM730" s="4">
        <v>0.1599999964237213</v>
      </c>
      <c r="AN730" s="4">
        <v>111115</v>
      </c>
      <c r="AO730" s="4">
        <f>X730*0.000001/(K730*0.0001)</f>
        <v>0.8325214131673175</v>
      </c>
      <c r="AP730" s="4">
        <f>(U730-T730)/(1000-U730)*AO730</f>
        <v>0.005005853619169497</v>
      </c>
      <c r="AQ730" s="4">
        <f>(P730+273.15)</f>
        <v>298.4558032989502</v>
      </c>
      <c r="AR730" s="4">
        <f>(O730+273.15)</f>
        <v>296.4332050323486</v>
      </c>
      <c r="AS730" s="4">
        <f>(Y730*AK730+Z730*AL730)*AM730</f>
        <v>319.8004030081538</v>
      </c>
      <c r="AT730" s="4">
        <f>((AS730+0.00000010773*(AR730^4-AQ730^4))-AP730*44100)/(L730*0.92*2*29.3+0.00000043092*AQ730^3)</f>
        <v>0.8647275027081087</v>
      </c>
      <c r="AU730" s="4">
        <f>0.61365*EXP(17.502*J730/(240.97+J730))</f>
        <v>3.238112445354628</v>
      </c>
      <c r="AV730" s="4">
        <f>AU730*1000/AA730</f>
        <v>31.83816653628031</v>
      </c>
      <c r="AW730" s="4">
        <f>(AV730-U730)</f>
        <v>12.40102130312602</v>
      </c>
      <c r="AX730" s="4">
        <f>IF(D730,P730,(O730+P730)/2)</f>
        <v>24.29450416564941</v>
      </c>
      <c r="AY730" s="4">
        <f>0.61365*EXP(17.502*AX730/(240.97+AX730))</f>
        <v>3.048369688149999</v>
      </c>
      <c r="AZ730" s="4">
        <f>IF(AW730&lt;&gt;0,(1000-(AV730+U730)/2)/AW730*AP730,0)</f>
        <v>0.3933156106620389</v>
      </c>
      <c r="BA730" s="4">
        <f>U730*AA730/1000</f>
        <v>1.976862009623612</v>
      </c>
      <c r="BB730" s="4">
        <f>(AY730-BA730)</f>
        <v>1.071507678526388</v>
      </c>
      <c r="BC730" s="4">
        <f>1/(1.6/F730+1.37/N730)</f>
        <v>0.2508155273645624</v>
      </c>
      <c r="BD730" s="4">
        <f>G730*AA730*0.001</f>
        <v>41.88973282341597</v>
      </c>
      <c r="BE730" s="4">
        <f>G730/S730</f>
        <v>0.6349129271733313</v>
      </c>
      <c r="BF730" s="4">
        <f>(1-AP730*AA730/AU730/F730)*100</f>
        <v>65.5611592871407</v>
      </c>
      <c r="BG730" s="4">
        <f>(S730-E730/(N730/1.35))</f>
        <v>621.7334613540149</v>
      </c>
      <c r="BH730" s="4">
        <f>E730*BF730/100/BG730</f>
        <v>0.05983950461819635</v>
      </c>
    </row>
    <row r="731" ht="16" customHeight="1">
      <c r="A731" s="4">
        <v>681</v>
      </c>
      <c r="B731" t="s" s="2">
        <v>792</v>
      </c>
      <c r="C731" s="4">
        <v>3927.500030253083</v>
      </c>
      <c r="D731" s="4">
        <v>0</v>
      </c>
      <c r="E731" s="4">
        <f>(R731-S731*(1000-T731)/(1000-U731))*AO731</f>
        <v>46.49017550971745</v>
      </c>
      <c r="F731" s="4">
        <f>IF(AZ731&lt;&gt;0,1/(1/AZ731-1/N731),0)</f>
        <v>0.457233007528453</v>
      </c>
      <c r="G731" s="4">
        <f>((BC731-AP731/2)*S731-E731)/(BC731+AP731/2)</f>
        <v>464.2495570528739</v>
      </c>
      <c r="H731" s="4">
        <f>AP731*1000</f>
        <v>5.011106732834297</v>
      </c>
      <c r="I731" s="4">
        <f>(AU731-BA731)</f>
        <v>1.260917058799845</v>
      </c>
      <c r="J731" s="4">
        <f>(P731+AT731*D731)</f>
        <v>25.3101749420166</v>
      </c>
      <c r="K731" s="4">
        <v>6</v>
      </c>
      <c r="L731" s="4">
        <f>(K731*AI731+AJ731)</f>
        <v>1.420000016689301</v>
      </c>
      <c r="M731" s="4">
        <v>1</v>
      </c>
      <c r="N731" s="4">
        <f>L731*(M731+1)*(M731+1)/(M731*M731+1)</f>
        <v>2.840000033378601</v>
      </c>
      <c r="O731" s="4">
        <v>23.26253318786621</v>
      </c>
      <c r="P731" s="4">
        <v>25.3101749420166</v>
      </c>
      <c r="Q731" s="4">
        <v>22.58158683776855</v>
      </c>
      <c r="R731" s="4">
        <v>720.3994750976562</v>
      </c>
      <c r="S731" s="4">
        <v>660.5814208984375</v>
      </c>
      <c r="T731" s="4">
        <v>13.5466833114624</v>
      </c>
      <c r="U731" s="4">
        <v>19.44873809814453</v>
      </c>
      <c r="V731" s="4">
        <v>48.07387542724609</v>
      </c>
      <c r="W731" s="4">
        <v>69.01633453369141</v>
      </c>
      <c r="X731" s="4">
        <v>499.5189514160156</v>
      </c>
      <c r="Y731" s="4">
        <v>1998.890747070312</v>
      </c>
      <c r="Z731" s="4">
        <v>161.8771209716797</v>
      </c>
      <c r="AA731" s="4">
        <v>101.7051849365234</v>
      </c>
      <c r="AB731" s="4">
        <v>7.368030071258545</v>
      </c>
      <c r="AC731" s="4">
        <v>0.2860887944698334</v>
      </c>
      <c r="AD731" s="4">
        <v>0.0262443944811821</v>
      </c>
      <c r="AE731" s="4">
        <v>0.01137127913534641</v>
      </c>
      <c r="AF731" s="4">
        <v>0.03673465549945831</v>
      </c>
      <c r="AG731" s="4">
        <v>0.01274059247225523</v>
      </c>
      <c r="AH731" s="4">
        <v>0.6666666865348816</v>
      </c>
      <c r="AI731" s="4">
        <v>-0.2195652425289154</v>
      </c>
      <c r="AJ731" s="4">
        <v>2.737391471862793</v>
      </c>
      <c r="AK731" s="4">
        <v>1</v>
      </c>
      <c r="AL731" s="4">
        <v>0</v>
      </c>
      <c r="AM731" s="4">
        <v>0.1599999964237213</v>
      </c>
      <c r="AN731" s="4">
        <v>111115</v>
      </c>
      <c r="AO731" s="4">
        <f>X731*0.000001/(K731*0.0001)</f>
        <v>0.8325315856933593</v>
      </c>
      <c r="AP731" s="4">
        <f>(U731-T731)/(1000-U731)*AO731</f>
        <v>0.005011106732834297</v>
      </c>
      <c r="AQ731" s="4">
        <f>(P731+273.15)</f>
        <v>298.4601749420166</v>
      </c>
      <c r="AR731" s="4">
        <f>(O731+273.15)</f>
        <v>296.4125331878662</v>
      </c>
      <c r="AS731" s="4">
        <f>(Y731*AK731+Z731*AL731)*AM731</f>
        <v>319.8225123826596</v>
      </c>
      <c r="AT731" s="4">
        <f>((AS731+0.00000010773*(AR731^4-AQ731^4))-AP731*44100)/(L731*0.92*2*29.3+0.00000043092*AQ731^3)</f>
        <v>0.8591363830412716</v>
      </c>
      <c r="AU731" s="4">
        <f>0.61365*EXP(17.502*J731/(240.97+J731))</f>
        <v>3.238954563853644</v>
      </c>
      <c r="AV731" s="4">
        <f>AU731*1000/AA731</f>
        <v>31.84650385204206</v>
      </c>
      <c r="AW731" s="4">
        <f>(AV731-U731)</f>
        <v>12.39776575389753</v>
      </c>
      <c r="AX731" s="4">
        <f>IF(D731,P731,(O731+P731)/2)</f>
        <v>24.28635406494141</v>
      </c>
      <c r="AY731" s="4">
        <f>0.61365*EXP(17.502*AX731/(240.97+AX731))</f>
        <v>3.046880909067942</v>
      </c>
      <c r="AZ731" s="4">
        <f>IF(AW731&lt;&gt;0,(1000-(AV731+U731)/2)/AW731*AP731,0)</f>
        <v>0.3938277157035226</v>
      </c>
      <c r="BA731" s="4">
        <f>U731*AA731/1000</f>
        <v>1.978037505053799</v>
      </c>
      <c r="BB731" s="4">
        <f>(AY731-BA731)</f>
        <v>1.068843404014143</v>
      </c>
      <c r="BC731" s="4">
        <f>1/(1.6/F731+1.37/N731)</f>
        <v>0.2511487365696287</v>
      </c>
      <c r="BD731" s="4">
        <f>G731*AA731*0.001</f>
        <v>47.21658705676163</v>
      </c>
      <c r="BE731" s="4">
        <f>G731/S731</f>
        <v>0.702789304036831</v>
      </c>
      <c r="BF731" s="4">
        <f>(1-AP731*AA731/AU731/F731)*100</f>
        <v>65.58606638412121</v>
      </c>
      <c r="BG731" s="4">
        <f>(S731-E731/(N731/1.35))</f>
        <v>638.4822180109452</v>
      </c>
      <c r="BH731" s="4">
        <f>E731*BF731/100/BG731</f>
        <v>0.04775556235048516</v>
      </c>
    </row>
    <row r="732" ht="16" customHeight="1">
      <c r="A732" s="4">
        <v>682</v>
      </c>
      <c r="B732" t="s" s="2">
        <v>793</v>
      </c>
      <c r="C732" s="4">
        <v>3932.500030141324</v>
      </c>
      <c r="D732" s="4">
        <v>0</v>
      </c>
      <c r="E732" s="4">
        <f>(R732-S732*(1000-T732)/(1000-U732))*AO732</f>
        <v>42.06568023763701</v>
      </c>
      <c r="F732" s="4">
        <f>IF(AZ732&lt;&gt;0,1/(1/AZ732-1/N732),0)</f>
        <v>0.4580447768973021</v>
      </c>
      <c r="G732" s="4">
        <f>((BC732-AP732/2)*S732-E732)/(BC732+AP732/2)</f>
        <v>486.2509564144315</v>
      </c>
      <c r="H732" s="4">
        <f>AP732*1000</f>
        <v>5.017960161870191</v>
      </c>
      <c r="I732" s="4">
        <f>(AU732-BA732)</f>
        <v>1.260699164444095</v>
      </c>
      <c r="J732" s="4">
        <f>(P732+AT732*D732)</f>
        <v>25.31603622436523</v>
      </c>
      <c r="K732" s="4">
        <v>6</v>
      </c>
      <c r="L732" s="4">
        <f>(K732*AI732+AJ732)</f>
        <v>1.420000016689301</v>
      </c>
      <c r="M732" s="4">
        <v>1</v>
      </c>
      <c r="N732" s="4">
        <f>L732*(M732+1)*(M732+1)/(M732*M732+1)</f>
        <v>2.840000033378601</v>
      </c>
      <c r="O732" s="4">
        <v>23.25597953796387</v>
      </c>
      <c r="P732" s="4">
        <v>25.31603622436523</v>
      </c>
      <c r="Q732" s="4">
        <v>22.59638023376465</v>
      </c>
      <c r="R732" s="4">
        <v>719.5023803710938</v>
      </c>
      <c r="S732" s="4">
        <v>664.9659423828125</v>
      </c>
      <c r="T732" s="4">
        <v>13.55181503295898</v>
      </c>
      <c r="U732" s="4">
        <v>19.46197319030762</v>
      </c>
      <c r="V732" s="4">
        <v>48.11978149414062</v>
      </c>
      <c r="W732" s="4">
        <v>69.10196685791016</v>
      </c>
      <c r="X732" s="4">
        <v>499.5095520019531</v>
      </c>
      <c r="Y732" s="4">
        <v>1998.913330078125</v>
      </c>
      <c r="Z732" s="4">
        <v>162.8262329101562</v>
      </c>
      <c r="AA732" s="4">
        <v>101.7052459716797</v>
      </c>
      <c r="AB732" s="4">
        <v>7.368030071258545</v>
      </c>
      <c r="AC732" s="4">
        <v>0.2860887944698334</v>
      </c>
      <c r="AD732" s="4">
        <v>0.0262443944811821</v>
      </c>
      <c r="AE732" s="4">
        <v>0.01137127913534641</v>
      </c>
      <c r="AF732" s="4">
        <v>0.03673465549945831</v>
      </c>
      <c r="AG732" s="4">
        <v>0.01274059247225523</v>
      </c>
      <c r="AH732" s="4">
        <v>0.6666666865348816</v>
      </c>
      <c r="AI732" s="4">
        <v>-0.2195652425289154</v>
      </c>
      <c r="AJ732" s="4">
        <v>2.737391471862793</v>
      </c>
      <c r="AK732" s="4">
        <v>1</v>
      </c>
      <c r="AL732" s="4">
        <v>0</v>
      </c>
      <c r="AM732" s="4">
        <v>0.1599999964237213</v>
      </c>
      <c r="AN732" s="4">
        <v>111115</v>
      </c>
      <c r="AO732" s="4">
        <f>X732*0.000001/(K732*0.0001)</f>
        <v>0.8325159200032551</v>
      </c>
      <c r="AP732" s="4">
        <f>(U732-T732)/(1000-U732)*AO732</f>
        <v>0.00501796016187019</v>
      </c>
      <c r="AQ732" s="4">
        <f>(P732+273.15)</f>
        <v>298.4660362243652</v>
      </c>
      <c r="AR732" s="4">
        <f>(O732+273.15)</f>
        <v>296.4059795379638</v>
      </c>
      <c r="AS732" s="4">
        <f>(Y732*AK732+Z732*AL732)*AM732</f>
        <v>319.8261256638289</v>
      </c>
      <c r="AT732" s="4">
        <f>((AS732+0.00000010773*(AR732^4-AQ732^4))-AP732*44100)/(L732*0.92*2*29.3+0.00000043092*AQ732^3)</f>
        <v>0.8541382128933634</v>
      </c>
      <c r="AU732" s="4">
        <f>0.61365*EXP(17.502*J732/(240.97+J732))</f>
        <v>3.240083934858567</v>
      </c>
      <c r="AV732" s="4">
        <f>AU732*1000/AA732</f>
        <v>31.85758909388788</v>
      </c>
      <c r="AW732" s="4">
        <f>(AV732-U732)</f>
        <v>12.39561590358026</v>
      </c>
      <c r="AX732" s="4">
        <f>IF(D732,P732,(O732+P732)/2)</f>
        <v>24.28600788116455</v>
      </c>
      <c r="AY732" s="4">
        <f>0.61365*EXP(17.502*AX732/(240.97+AX732))</f>
        <v>3.046817685745085</v>
      </c>
      <c r="AZ732" s="4">
        <f>IF(AW732&lt;&gt;0,(1000-(AV732+U732)/2)/AW732*AP732,0)</f>
        <v>0.3944298081166481</v>
      </c>
      <c r="BA732" s="4">
        <f>U732*AA732/1000</f>
        <v>1.979384770414472</v>
      </c>
      <c r="BB732" s="4">
        <f>(AY732-BA732)</f>
        <v>1.067432915330613</v>
      </c>
      <c r="BC732" s="4">
        <f>1/(1.6/F732+1.37/N732)</f>
        <v>0.2515405200183303</v>
      </c>
      <c r="BD732" s="4">
        <f>G732*AA732*0.001</f>
        <v>49.45427312609426</v>
      </c>
      <c r="BE732" s="4">
        <f>G732/S732</f>
        <v>0.7312418958962307</v>
      </c>
      <c r="BF732" s="4">
        <f>(1-AP732*AA732/AU732/F732)*100</f>
        <v>65.61204359362321</v>
      </c>
      <c r="BG732" s="4">
        <f>(S732-E732/(N732/1.35))</f>
        <v>644.9699326457099</v>
      </c>
      <c r="BH732" s="4">
        <f>E732*BF732/100/BG732</f>
        <v>0.04279292887693983</v>
      </c>
    </row>
    <row r="733" ht="16" customHeight="1">
      <c r="A733" s="4">
        <v>683</v>
      </c>
      <c r="B733" t="s" s="2">
        <v>794</v>
      </c>
      <c r="C733" s="4">
        <v>3938.000030018389</v>
      </c>
      <c r="D733" s="4">
        <v>0</v>
      </c>
      <c r="E733" s="4">
        <f>(R733-S733*(1000-T733)/(1000-U733))*AO733</f>
        <v>40.50675061042168</v>
      </c>
      <c r="F733" s="4">
        <f>IF(AZ733&lt;&gt;0,1/(1/AZ733-1/N733),0)</f>
        <v>0.4608572260499532</v>
      </c>
      <c r="G733" s="4">
        <f>((BC733-AP733/2)*S733-E733)/(BC733+AP733/2)</f>
        <v>494.7910595741426</v>
      </c>
      <c r="H733" s="4">
        <f>AP733*1000</f>
        <v>5.026085422365062</v>
      </c>
      <c r="I733" s="4">
        <f>(AU733-BA733)</f>
        <v>1.256109860540112</v>
      </c>
      <c r="J733" s="4">
        <f>(P733+AT733*D733)</f>
        <v>25.30031585693359</v>
      </c>
      <c r="K733" s="4">
        <v>6</v>
      </c>
      <c r="L733" s="4">
        <f>(K733*AI733+AJ733)</f>
        <v>1.420000016689301</v>
      </c>
      <c r="M733" s="4">
        <v>1</v>
      </c>
      <c r="N733" s="4">
        <f>L733*(M733+1)*(M733+1)/(M733*M733+1)</f>
        <v>2.840000033378601</v>
      </c>
      <c r="O733" s="4">
        <v>23.25088310241699</v>
      </c>
      <c r="P733" s="4">
        <v>25.30031585693359</v>
      </c>
      <c r="Q733" s="4">
        <v>22.58897972106934</v>
      </c>
      <c r="R733" s="4">
        <v>719.1796264648438</v>
      </c>
      <c r="S733" s="4">
        <v>666.5020751953125</v>
      </c>
      <c r="T733" s="4">
        <v>13.55798530578613</v>
      </c>
      <c r="U733" s="4">
        <v>19.47738456726074</v>
      </c>
      <c r="V733" s="4">
        <v>48.15844345092773</v>
      </c>
      <c r="W733" s="4">
        <v>69.18029022216797</v>
      </c>
      <c r="X733" s="4">
        <v>499.5294494628906</v>
      </c>
      <c r="Y733" s="4">
        <v>1998.746215820312</v>
      </c>
      <c r="Z733" s="4">
        <v>163.8802490234375</v>
      </c>
      <c r="AA733" s="4">
        <v>101.7049179077148</v>
      </c>
      <c r="AB733" s="4">
        <v>7.368030071258545</v>
      </c>
      <c r="AC733" s="4">
        <v>0.2860887944698334</v>
      </c>
      <c r="AD733" s="4">
        <v>0.0262443944811821</v>
      </c>
      <c r="AE733" s="4">
        <v>0.01137127913534641</v>
      </c>
      <c r="AF733" s="4">
        <v>0.03673465549945831</v>
      </c>
      <c r="AG733" s="4">
        <v>0.01274059247225523</v>
      </c>
      <c r="AH733" s="4">
        <v>0.6666666865348816</v>
      </c>
      <c r="AI733" s="4">
        <v>-0.2195652425289154</v>
      </c>
      <c r="AJ733" s="4">
        <v>2.737391471862793</v>
      </c>
      <c r="AK733" s="4">
        <v>1</v>
      </c>
      <c r="AL733" s="4">
        <v>0</v>
      </c>
      <c r="AM733" s="4">
        <v>0.1599999964237213</v>
      </c>
      <c r="AN733" s="4">
        <v>111125</v>
      </c>
      <c r="AO733" s="4">
        <f>X733*0.000001/(K733*0.0001)</f>
        <v>0.832549082438151</v>
      </c>
      <c r="AP733" s="4">
        <f>(U733-T733)/(1000-U733)*AO733</f>
        <v>0.005026085422365062</v>
      </c>
      <c r="AQ733" s="4">
        <f>(P733+273.15)</f>
        <v>298.4503158569336</v>
      </c>
      <c r="AR733" s="4">
        <f>(O733+273.15)</f>
        <v>296.400883102417</v>
      </c>
      <c r="AS733" s="4">
        <f>(Y733*AK733+Z733*AL733)*AM733</f>
        <v>319.7993873831765</v>
      </c>
      <c r="AT733" s="4">
        <f>((AS733+0.00000010773*(AR733^4-AQ733^4))-AP733*44100)/(L733*0.92*2*29.3+0.00000043092*AQ733^3)</f>
        <v>0.8511771265742792</v>
      </c>
      <c r="AU733" s="4">
        <f>0.61365*EXP(17.502*J733/(240.97+J733))</f>
        <v>3.237055659010358</v>
      </c>
      <c r="AV733" s="4">
        <f>AU733*1000/AA733</f>
        <v>31.8279167379851</v>
      </c>
      <c r="AW733" s="4">
        <f>(AV733-U733)</f>
        <v>12.35053217072435</v>
      </c>
      <c r="AX733" s="4">
        <f>IF(D733,P733,(O733+P733)/2)</f>
        <v>24.27559947967529</v>
      </c>
      <c r="AY733" s="4">
        <f>0.61365*EXP(17.502*AX733/(240.97+AX733))</f>
        <v>3.044917341537668</v>
      </c>
      <c r="AZ733" s="4">
        <f>IF(AW733&lt;&gt;0,(1000-(AV733+U733)/2)/AW733*AP733,0)</f>
        <v>0.3965135219422431</v>
      </c>
      <c r="BA733" s="4">
        <f>U733*AA733/1000</f>
        <v>1.980945798470246</v>
      </c>
      <c r="BB733" s="4">
        <f>(AY733-BA733)</f>
        <v>1.063971543067422</v>
      </c>
      <c r="BC733" s="4">
        <f>1/(1.6/F733+1.37/N733)</f>
        <v>0.2528965873342989</v>
      </c>
      <c r="BD733" s="4">
        <f>G733*AA733*0.001</f>
        <v>50.32268409545942</v>
      </c>
      <c r="BE733" s="4">
        <f>G733/S733</f>
        <v>0.7423698709852455</v>
      </c>
      <c r="BF733" s="4">
        <f>(1-AP733*AA733/AU733/F733)*100</f>
        <v>65.73464380173995</v>
      </c>
      <c r="BG733" s="4">
        <f>(S733-E733/(N733/1.35))</f>
        <v>647.2471059413106</v>
      </c>
      <c r="BH733" s="4">
        <f>E733*BF733/100/BG733</f>
        <v>0.04113879843571557</v>
      </c>
    </row>
    <row r="734" ht="16" customHeight="1">
      <c r="A734" s="4">
        <v>684</v>
      </c>
      <c r="B734" t="s" s="2">
        <v>795</v>
      </c>
      <c r="C734" s="4">
        <v>3943.000029906631</v>
      </c>
      <c r="D734" s="4">
        <v>0</v>
      </c>
      <c r="E734" s="4">
        <f>(R734-S734*(1000-T734)/(1000-U734))*AO734</f>
        <v>45.75905952463858</v>
      </c>
      <c r="F734" s="4">
        <f>IF(AZ734&lt;&gt;0,1/(1/AZ734-1/N734),0)</f>
        <v>0.4633451303076915</v>
      </c>
      <c r="G734" s="4">
        <f>((BC734-AP734/2)*S734-E734)/(BC734+AP734/2)</f>
        <v>477.2684310176273</v>
      </c>
      <c r="H734" s="4">
        <f>AP734*1000</f>
        <v>5.031021914898925</v>
      </c>
      <c r="I734" s="4">
        <f>(AU734-BA734)</f>
        <v>1.251542012931407</v>
      </c>
      <c r="J734" s="4">
        <f>(P734+AT734*D734)</f>
        <v>25.28268432617188</v>
      </c>
      <c r="K734" s="4">
        <v>6</v>
      </c>
      <c r="L734" s="4">
        <f>(K734*AI734+AJ734)</f>
        <v>1.420000016689301</v>
      </c>
      <c r="M734" s="4">
        <v>1</v>
      </c>
      <c r="N734" s="4">
        <f>L734*(M734+1)*(M734+1)/(M734*M734+1)</f>
        <v>2.840000033378601</v>
      </c>
      <c r="O734" s="4">
        <v>23.23944473266602</v>
      </c>
      <c r="P734" s="4">
        <v>25.28268432617188</v>
      </c>
      <c r="Q734" s="4">
        <v>22.51831436157227</v>
      </c>
      <c r="R734" s="4">
        <v>727.7044067382812</v>
      </c>
      <c r="S734" s="4">
        <v>668.7001953125</v>
      </c>
      <c r="T734" s="4">
        <v>13.56382179260254</v>
      </c>
      <c r="U734" s="4">
        <v>19.48903656005859</v>
      </c>
      <c r="V734" s="4">
        <v>48.20779037475586</v>
      </c>
      <c r="W734" s="4">
        <v>69.26484680175781</v>
      </c>
      <c r="X734" s="4">
        <v>499.5233764648438</v>
      </c>
      <c r="Y734" s="4">
        <v>1998.844116210938</v>
      </c>
      <c r="Z734" s="4">
        <v>164.8399810791016</v>
      </c>
      <c r="AA734" s="4">
        <v>101.7043685913086</v>
      </c>
      <c r="AB734" s="4">
        <v>7.368030071258545</v>
      </c>
      <c r="AC734" s="4">
        <v>0.2860887944698334</v>
      </c>
      <c r="AD734" s="4">
        <v>0.0262443944811821</v>
      </c>
      <c r="AE734" s="4">
        <v>0.01137127913534641</v>
      </c>
      <c r="AF734" s="4">
        <v>0.03673465549945831</v>
      </c>
      <c r="AG734" s="4">
        <v>0.01274059247225523</v>
      </c>
      <c r="AH734" s="4">
        <v>0.6666666865348816</v>
      </c>
      <c r="AI734" s="4">
        <v>-0.2195652425289154</v>
      </c>
      <c r="AJ734" s="4">
        <v>2.737391471862793</v>
      </c>
      <c r="AK734" s="4">
        <v>1</v>
      </c>
      <c r="AL734" s="4">
        <v>0</v>
      </c>
      <c r="AM734" s="4">
        <v>0.1599999964237213</v>
      </c>
      <c r="AN734" s="4">
        <v>111115</v>
      </c>
      <c r="AO734" s="4">
        <f>X734*0.000001/(K734*0.0001)</f>
        <v>0.8325389607747395</v>
      </c>
      <c r="AP734" s="4">
        <f>(U734-T734)/(1000-U734)*AO734</f>
        <v>0.005031021914898925</v>
      </c>
      <c r="AQ734" s="4">
        <f>(P734+273.15)</f>
        <v>298.4326843261719</v>
      </c>
      <c r="AR734" s="4">
        <f>(O734+273.15)</f>
        <v>296.389444732666</v>
      </c>
      <c r="AS734" s="4">
        <f>(Y734*AK734+Z734*AL734)*AM734</f>
        <v>319.8150514453264</v>
      </c>
      <c r="AT734" s="4">
        <f>((AS734+0.00000010773*(AR734^4-AQ734^4))-AP734*44100)/(L734*0.92*2*29.3+0.00000043092*AQ734^3)</f>
        <v>0.8497375912934783</v>
      </c>
      <c r="AU734" s="4">
        <f>0.61365*EXP(17.502*J734/(240.97+J734))</f>
        <v>3.233662170725095</v>
      </c>
      <c r="AV734" s="4">
        <f>AU734*1000/AA734</f>
        <v>31.79472244421795</v>
      </c>
      <c r="AW734" s="4">
        <f>(AV734-U734)</f>
        <v>12.30568588415936</v>
      </c>
      <c r="AX734" s="4">
        <f>IF(D734,P734,(O734+P734)/2)</f>
        <v>24.26106452941895</v>
      </c>
      <c r="AY734" s="4">
        <f>0.61365*EXP(17.502*AX734/(240.97+AX734))</f>
        <v>3.042265314535618</v>
      </c>
      <c r="AZ734" s="4">
        <f>IF(AW734&lt;&gt;0,(1000-(AV734+U734)/2)/AW734*AP734,0)</f>
        <v>0.3983538262986746</v>
      </c>
      <c r="BA734" s="4">
        <f>U734*AA734/1000</f>
        <v>1.982120157793688</v>
      </c>
      <c r="BB734" s="4">
        <f>(AY734-BA734)</f>
        <v>1.060145156741929</v>
      </c>
      <c r="BC734" s="4">
        <f>1/(1.6/F734+1.37/N734)</f>
        <v>0.2540944881338489</v>
      </c>
      <c r="BD734" s="4">
        <f>G734*AA734*0.001</f>
        <v>48.54028442521231</v>
      </c>
      <c r="BE734" s="4">
        <f>G734/S734</f>
        <v>0.7137255744251548</v>
      </c>
      <c r="BF734" s="4">
        <f>(1-AP734*AA734/AU734/F734)*100</f>
        <v>65.84953920895413</v>
      </c>
      <c r="BG734" s="4">
        <f>(S734-E734/(N734/1.35))</f>
        <v>646.9485299490416</v>
      </c>
      <c r="BH734" s="4">
        <f>E734*BF734/100/BG734</f>
        <v>0.04657577604465531</v>
      </c>
    </row>
    <row r="735" ht="16" customHeight="1">
      <c r="A735" s="4">
        <v>685</v>
      </c>
      <c r="B735" t="s" s="2">
        <v>796</v>
      </c>
      <c r="C735" s="4">
        <v>3948.000029794872</v>
      </c>
      <c r="D735" s="4">
        <v>0</v>
      </c>
      <c r="E735" s="4">
        <f>(R735-S735*(1000-T735)/(1000-U735))*AO735</f>
        <v>56.87206167319174</v>
      </c>
      <c r="F735" s="4">
        <f>IF(AZ735&lt;&gt;0,1/(1/AZ735-1/N735),0)</f>
        <v>0.4640915058264654</v>
      </c>
      <c r="G735" s="4">
        <f>((BC735-AP735/2)*S735-E735)/(BC735+AP735/2)</f>
        <v>445.1319910986413</v>
      </c>
      <c r="H735" s="4">
        <f>AP735*1000</f>
        <v>5.033443138732426</v>
      </c>
      <c r="I735" s="4">
        <f>(AU735-BA735)</f>
        <v>1.250401179866223</v>
      </c>
      <c r="J735" s="4">
        <f>(P735+AT735*D735)</f>
        <v>25.28122901916504</v>
      </c>
      <c r="K735" s="4">
        <v>6</v>
      </c>
      <c r="L735" s="4">
        <f>(K735*AI735+AJ735)</f>
        <v>1.420000016689301</v>
      </c>
      <c r="M735" s="4">
        <v>1</v>
      </c>
      <c r="N735" s="4">
        <f>L735*(M735+1)*(M735+1)/(M735*M735+1)</f>
        <v>2.840000033378601</v>
      </c>
      <c r="O735" s="4">
        <v>23.20752334594727</v>
      </c>
      <c r="P735" s="4">
        <v>25.28122901916504</v>
      </c>
      <c r="Q735" s="4">
        <v>22.38926887512207</v>
      </c>
      <c r="R735" s="4">
        <v>752.1869506835938</v>
      </c>
      <c r="S735" s="4">
        <v>679.7646484375</v>
      </c>
      <c r="T735" s="4">
        <v>13.56953525543213</v>
      </c>
      <c r="U735" s="4">
        <v>19.49762535095215</v>
      </c>
      <c r="V735" s="4">
        <v>48.31105041503906</v>
      </c>
      <c r="W735" s="4">
        <v>69.41598510742188</v>
      </c>
      <c r="X735" s="4">
        <v>499.5169982910156</v>
      </c>
      <c r="Y735" s="4">
        <v>1998.9501953125</v>
      </c>
      <c r="Z735" s="4">
        <v>165.8684539794922</v>
      </c>
      <c r="AA735" s="4">
        <v>101.7037200927734</v>
      </c>
      <c r="AB735" s="4">
        <v>7.368030071258545</v>
      </c>
      <c r="AC735" s="4">
        <v>0.2860887944698334</v>
      </c>
      <c r="AD735" s="4">
        <v>0.0262443944811821</v>
      </c>
      <c r="AE735" s="4">
        <v>0.01137127913534641</v>
      </c>
      <c r="AF735" s="4">
        <v>0.03673465549945831</v>
      </c>
      <c r="AG735" s="4">
        <v>0.01274059247225523</v>
      </c>
      <c r="AH735" s="4">
        <v>0.6666666865348816</v>
      </c>
      <c r="AI735" s="4">
        <v>-0.2195652425289154</v>
      </c>
      <c r="AJ735" s="4">
        <v>2.737391471862793</v>
      </c>
      <c r="AK735" s="4">
        <v>1</v>
      </c>
      <c r="AL735" s="4">
        <v>0</v>
      </c>
      <c r="AM735" s="4">
        <v>0.1599999964237213</v>
      </c>
      <c r="AN735" s="4">
        <v>111115</v>
      </c>
      <c r="AO735" s="4">
        <f>X735*0.000001/(K735*0.0001)</f>
        <v>0.8325283304850259</v>
      </c>
      <c r="AP735" s="4">
        <f>(U735-T735)/(1000-U735)*AO735</f>
        <v>0.005033443138732426</v>
      </c>
      <c r="AQ735" s="4">
        <f>(P735+273.15)</f>
        <v>298.431229019165</v>
      </c>
      <c r="AR735" s="4">
        <f>(O735+273.15)</f>
        <v>296.3575233459472</v>
      </c>
      <c r="AS735" s="4">
        <f>(Y735*AK735+Z735*AL735)*AM735</f>
        <v>319.832024101197</v>
      </c>
      <c r="AT735" s="4">
        <f>((AS735+0.00000010773*(AR735^4-AQ735^4))-AP735*44100)/(L735*0.92*2*29.3+0.00000043092*AQ735^3)</f>
        <v>0.8448393459648643</v>
      </c>
      <c r="AU735" s="4">
        <f>0.61365*EXP(17.502*J735/(240.97+J735))</f>
        <v>3.233382211033224</v>
      </c>
      <c r="AV735" s="4">
        <f>AU735*1000/AA735</f>
        <v>31.79217247986362</v>
      </c>
      <c r="AW735" s="4">
        <f>(AV735-U735)</f>
        <v>12.29454712891147</v>
      </c>
      <c r="AX735" s="4">
        <f>IF(D735,P735,(O735+P735)/2)</f>
        <v>24.24437618255615</v>
      </c>
      <c r="AY735" s="4">
        <f>0.61365*EXP(17.502*AX735/(240.97+AX735))</f>
        <v>3.039222872165857</v>
      </c>
      <c r="AZ735" s="4">
        <f>IF(AW735&lt;&gt;0,(1000-(AV735+U735)/2)/AW735*AP735,0)</f>
        <v>0.3989053803137034</v>
      </c>
      <c r="BA735" s="4">
        <f>U735*AA735/1000</f>
        <v>1.982981031167001</v>
      </c>
      <c r="BB735" s="4">
        <f>(AY735-BA735)</f>
        <v>1.056241840998856</v>
      </c>
      <c r="BC735" s="4">
        <f>1/(1.6/F735+1.37/N735)</f>
        <v>0.2544535529979364</v>
      </c>
      <c r="BD735" s="4">
        <f>G735*AA735*0.001</f>
        <v>45.27157942703513</v>
      </c>
      <c r="BE735" s="4">
        <f>G735/S735</f>
        <v>0.6548325102251449</v>
      </c>
      <c r="BF735" s="4">
        <f>(1-AP735*AA735/AU735/F735)*100</f>
        <v>65.88531690676625</v>
      </c>
      <c r="BG735" s="4">
        <f>(S735-E735/(N735/1.35))</f>
        <v>652.7303940866396</v>
      </c>
      <c r="BH735" s="4">
        <f>E735*BF735/100/BG735</f>
        <v>0.05740553589085715</v>
      </c>
    </row>
    <row r="736" ht="16" customHeight="1">
      <c r="A736" s="4">
        <v>686</v>
      </c>
      <c r="B736" t="s" s="2">
        <v>797</v>
      </c>
      <c r="C736" s="4">
        <v>3953.500029671937</v>
      </c>
      <c r="D736" s="4">
        <v>0</v>
      </c>
      <c r="E736" s="4">
        <f>(R736-S736*(1000-T736)/(1000-U736))*AO736</f>
        <v>63.21320799619663</v>
      </c>
      <c r="F736" s="4">
        <f>IF(AZ736&lt;&gt;0,1/(1/AZ736-1/N736),0)</f>
        <v>0.4629514379357491</v>
      </c>
      <c r="G736" s="4">
        <f>((BC736-AP736/2)*S736-E736)/(BC736+AP736/2)</f>
        <v>440.9052216416526</v>
      </c>
      <c r="H736" s="4">
        <f>AP736*1000</f>
        <v>5.033543237026595</v>
      </c>
      <c r="I736" s="4">
        <f>(AU736-BA736)</f>
        <v>1.253040056638141</v>
      </c>
      <c r="J736" s="4">
        <f>(P736+AT736*D736)</f>
        <v>25.29889869689941</v>
      </c>
      <c r="K736" s="4">
        <v>6</v>
      </c>
      <c r="L736" s="4">
        <f>(K736*AI736+AJ736)</f>
        <v>1.420000016689301</v>
      </c>
      <c r="M736" s="4">
        <v>1</v>
      </c>
      <c r="N736" s="4">
        <f>L736*(M736+1)*(M736+1)/(M736*M736+1)</f>
        <v>2.840000033378601</v>
      </c>
      <c r="O736" s="4">
        <v>23.15082740783691</v>
      </c>
      <c r="P736" s="4">
        <v>25.29889869689941</v>
      </c>
      <c r="Q736" s="4">
        <v>22.25297546386719</v>
      </c>
      <c r="R736" s="4">
        <v>781.3611450195312</v>
      </c>
      <c r="S736" s="4">
        <v>701.189941406250</v>
      </c>
      <c r="T736" s="4">
        <v>13.57686233520508</v>
      </c>
      <c r="U736" s="4">
        <v>19.50521278381348</v>
      </c>
      <c r="V736" s="4">
        <v>48.49074935913086</v>
      </c>
      <c r="W736" s="4">
        <v>69.66585540771484</v>
      </c>
      <c r="X736" s="4">
        <v>499.5011291503906</v>
      </c>
      <c r="Y736" s="4">
        <v>1998.929443359375</v>
      </c>
      <c r="Z736" s="4">
        <v>167.0374908447266</v>
      </c>
      <c r="AA736" s="4">
        <v>101.7032089233398</v>
      </c>
      <c r="AB736" s="4">
        <v>7.368030071258545</v>
      </c>
      <c r="AC736" s="4">
        <v>0.2860887944698334</v>
      </c>
      <c r="AD736" s="4">
        <v>0.0262443944811821</v>
      </c>
      <c r="AE736" s="4">
        <v>0.01137127913534641</v>
      </c>
      <c r="AF736" s="4">
        <v>0.03673465549945831</v>
      </c>
      <c r="AG736" s="4">
        <v>0.01274059247225523</v>
      </c>
      <c r="AH736" s="4">
        <v>0.6666666865348816</v>
      </c>
      <c r="AI736" s="4">
        <v>-0.2195652425289154</v>
      </c>
      <c r="AJ736" s="4">
        <v>2.737391471862793</v>
      </c>
      <c r="AK736" s="4">
        <v>1</v>
      </c>
      <c r="AL736" s="4">
        <v>0</v>
      </c>
      <c r="AM736" s="4">
        <v>0.1599999964237213</v>
      </c>
      <c r="AN736" s="4">
        <v>111115</v>
      </c>
      <c r="AO736" s="4">
        <f>X736*0.000001/(K736*0.0001)</f>
        <v>0.8325018819173177</v>
      </c>
      <c r="AP736" s="4">
        <f>(U736-T736)/(1000-U736)*AO736</f>
        <v>0.005033543237026595</v>
      </c>
      <c r="AQ736" s="4">
        <f>(P736+273.15)</f>
        <v>298.4488986968994</v>
      </c>
      <c r="AR736" s="4">
        <f>(O736+273.15)</f>
        <v>296.3008274078369</v>
      </c>
      <c r="AS736" s="4">
        <f>(Y736*AK736+Z736*AL736)*AM736</f>
        <v>319.8287037887712</v>
      </c>
      <c r="AT736" s="4">
        <f>((AS736+0.00000010773*(AR736^4-AQ736^4))-AP736*44100)/(L736*0.92*2*29.3+0.00000043092*AQ736^3)</f>
        <v>0.8352089353003567</v>
      </c>
      <c r="AU736" s="4">
        <f>0.61365*EXP(17.502*J736/(240.97+J736))</f>
        <v>3.236782787484522</v>
      </c>
      <c r="AV736" s="4">
        <f>AU736*1000/AA736</f>
        <v>31.8257685450642</v>
      </c>
      <c r="AW736" s="4">
        <f>(AV736-U736)</f>
        <v>12.32055576125072</v>
      </c>
      <c r="AX736" s="4">
        <f>IF(D736,P736,(O736+P736)/2)</f>
        <v>24.22486305236816</v>
      </c>
      <c r="AY736" s="4">
        <f>0.61365*EXP(17.502*AX736/(240.97+AX736))</f>
        <v>3.035668818966231</v>
      </c>
      <c r="AZ736" s="4">
        <f>IF(AW736&lt;&gt;0,(1000-(AV736+U736)/2)/AW736*AP736,0)</f>
        <v>0.3980627964439952</v>
      </c>
      <c r="BA736" s="4">
        <f>U736*AA736/1000</f>
        <v>1.983742730846381</v>
      </c>
      <c r="BB736" s="4">
        <f>(AY736-BA736)</f>
        <v>1.05192608811985</v>
      </c>
      <c r="BC736" s="4">
        <f>1/(1.6/F736+1.37/N736)</f>
        <v>0.2539050342562055</v>
      </c>
      <c r="BD736" s="4">
        <f>G736*AA736*0.001</f>
        <v>44.84147587201245</v>
      </c>
      <c r="BE736" s="4">
        <f>G736/S736</f>
        <v>0.6287957022849024</v>
      </c>
      <c r="BF736" s="4">
        <f>(1-AP736*AA736/AU736/F736)*100</f>
        <v>65.83672742163675</v>
      </c>
      <c r="BG736" s="4">
        <f>(S736-E736/(N736/1.35))</f>
        <v>671.1414097893881</v>
      </c>
      <c r="BH736" s="4">
        <f>E736*BF736/100/BG736</f>
        <v>0.0620100426465837</v>
      </c>
    </row>
    <row r="737" ht="16" customHeight="1">
      <c r="A737" s="4">
        <v>687</v>
      </c>
      <c r="B737" t="s" s="2">
        <v>798</v>
      </c>
      <c r="C737" s="4">
        <v>3958.500029560179</v>
      </c>
      <c r="D737" s="4">
        <v>0</v>
      </c>
      <c r="E737" s="4">
        <f>(R737-S737*(1000-T737)/(1000-U737))*AO737</f>
        <v>59.29795455898601</v>
      </c>
      <c r="F737" s="4">
        <f>IF(AZ737&lt;&gt;0,1/(1/AZ737-1/N737),0)</f>
        <v>0.4661269855636286</v>
      </c>
      <c r="G737" s="4">
        <f>((BC737-AP737/2)*S737-E737)/(BC737+AP737/2)</f>
        <v>478.1204707991408</v>
      </c>
      <c r="H737" s="4">
        <f>AP737*1000</f>
        <v>5.03371074896681</v>
      </c>
      <c r="I737" s="4">
        <f>(AU737-BA737)</f>
        <v>1.245774044054485</v>
      </c>
      <c r="J737" s="4">
        <f>(P737+AT737*D737)</f>
        <v>25.26505851745605</v>
      </c>
      <c r="K737" s="4">
        <v>6</v>
      </c>
      <c r="L737" s="4">
        <f>(K737*AI737+AJ737)</f>
        <v>1.420000016689301</v>
      </c>
      <c r="M737" s="4">
        <v>1</v>
      </c>
      <c r="N737" s="4">
        <f>L737*(M737+1)*(M737+1)/(M737*M737+1)</f>
        <v>2.840000033378601</v>
      </c>
      <c r="O737" s="4">
        <v>23.09473991394043</v>
      </c>
      <c r="P737" s="4">
        <v>25.26505851745605</v>
      </c>
      <c r="Q737" s="4">
        <v>22.20550346374512</v>
      </c>
      <c r="R737" s="4">
        <v>797.6895751953125</v>
      </c>
      <c r="S737" s="4">
        <v>722.094238281250</v>
      </c>
      <c r="T737" s="4">
        <v>13.58415412902832</v>
      </c>
      <c r="U737" s="4">
        <v>19.51270294189453</v>
      </c>
      <c r="V737" s="4">
        <v>48.67684555053711</v>
      </c>
      <c r="W737" s="4">
        <v>69.92366027832031</v>
      </c>
      <c r="X737" s="4">
        <v>499.4972229003906</v>
      </c>
      <c r="Y737" s="4">
        <v>1998.701171875</v>
      </c>
      <c r="Z737" s="4">
        <v>168.0455474853516</v>
      </c>
      <c r="AA737" s="4">
        <v>101.7029190063477</v>
      </c>
      <c r="AB737" s="4">
        <v>7.368030071258545</v>
      </c>
      <c r="AC737" s="4">
        <v>0.2860887944698334</v>
      </c>
      <c r="AD737" s="4">
        <v>0.0262443944811821</v>
      </c>
      <c r="AE737" s="4">
        <v>0.01137127913534641</v>
      </c>
      <c r="AF737" s="4">
        <v>0.03673465549945831</v>
      </c>
      <c r="AG737" s="4">
        <v>0.01274059247225523</v>
      </c>
      <c r="AH737" s="4">
        <v>0.6666666865348816</v>
      </c>
      <c r="AI737" s="4">
        <v>-0.2195652425289154</v>
      </c>
      <c r="AJ737" s="4">
        <v>2.737391471862793</v>
      </c>
      <c r="AK737" s="4">
        <v>1</v>
      </c>
      <c r="AL737" s="4">
        <v>0</v>
      </c>
      <c r="AM737" s="4">
        <v>0.1599999964237213</v>
      </c>
      <c r="AN737" s="4">
        <v>111115</v>
      </c>
      <c r="AO737" s="4">
        <f>X737*0.000001/(K737*0.0001)</f>
        <v>0.832495371500651</v>
      </c>
      <c r="AP737" s="4">
        <f>(U737-T737)/(1000-U737)*AO737</f>
        <v>0.005033710748966811</v>
      </c>
      <c r="AQ737" s="4">
        <f>(P737+273.15)</f>
        <v>298.415058517456</v>
      </c>
      <c r="AR737" s="4">
        <f>(O737+273.15)</f>
        <v>296.2447399139404</v>
      </c>
      <c r="AS737" s="4">
        <f>(Y737*AK737+Z737*AL737)*AM737</f>
        <v>319.7921803520876</v>
      </c>
      <c r="AT737" s="4">
        <f>((AS737+0.00000010773*(AR737^4-AQ737^4))-AP737*44100)/(L737*0.92*2*29.3+0.00000043092*AQ737^3)</f>
        <v>0.8320089393502065</v>
      </c>
      <c r="AU737" s="4">
        <f>0.61365*EXP(17.502*J737/(240.97+J737))</f>
        <v>3.230272890948906</v>
      </c>
      <c r="AV737" s="4">
        <f>AU737*1000/AA737</f>
        <v>31.76185032356144</v>
      </c>
      <c r="AW737" s="4">
        <f>(AV737-U737)</f>
        <v>12.24914738166691</v>
      </c>
      <c r="AX737" s="4">
        <f>IF(D737,P737,(O737+P737)/2)</f>
        <v>24.17989921569824</v>
      </c>
      <c r="AY737" s="4">
        <f>0.61365*EXP(17.502*AX737/(240.97+AX737))</f>
        <v>3.027493092517403</v>
      </c>
      <c r="AZ737" s="4">
        <f>IF(AW737&lt;&gt;0,(1000-(AV737+U737)/2)/AW737*AP737,0)</f>
        <v>0.4004082864858931</v>
      </c>
      <c r="BA737" s="4">
        <f>U737*AA737/1000</f>
        <v>1.984498846894421</v>
      </c>
      <c r="BB737" s="4">
        <f>(AY737-BA737)</f>
        <v>1.042994245622982</v>
      </c>
      <c r="BC737" s="4">
        <f>1/(1.6/F737+1.37/N737)</f>
        <v>0.2554320574839627</v>
      </c>
      <c r="BD737" s="4">
        <f>G737*AA737*0.001</f>
        <v>48.62624751696183</v>
      </c>
      <c r="BE737" s="4">
        <f>G737/S737</f>
        <v>0.6621302947066539</v>
      </c>
      <c r="BF737" s="4">
        <f>(1-AP737*AA737/AU737/F737)*100</f>
        <v>66.00005496160696</v>
      </c>
      <c r="BG737" s="4">
        <f>(S737-E737/(N737/1.35))</f>
        <v>693.9068306355546</v>
      </c>
      <c r="BH737" s="4">
        <f>E737*BF737/100/BG737</f>
        <v>0.05640048616352992</v>
      </c>
    </row>
    <row r="738" ht="16" customHeight="1">
      <c r="A738" s="4">
        <v>688</v>
      </c>
      <c r="B738" t="s" s="2">
        <v>799</v>
      </c>
      <c r="C738" s="4">
        <v>3963.500029448420</v>
      </c>
      <c r="D738" s="4">
        <v>0</v>
      </c>
      <c r="E738" s="4">
        <f>(R738-S738*(1000-T738)/(1000-U738))*AO738</f>
        <v>50.05248363831188</v>
      </c>
      <c r="F738" s="4">
        <f>IF(AZ738&lt;&gt;0,1/(1/AZ738-1/N738),0)</f>
        <v>0.471557844680498</v>
      </c>
      <c r="G738" s="4">
        <f>((BC738-AP738/2)*S738-E738)/(BC738+AP738/2)</f>
        <v>528.5801386495641</v>
      </c>
      <c r="H738" s="4">
        <f>AP738*1000</f>
        <v>5.031986390271417</v>
      </c>
      <c r="I738" s="4">
        <f>(AU738-BA738)</f>
        <v>1.233099896303569</v>
      </c>
      <c r="J738" s="4">
        <f>(P738+AT738*D738)</f>
        <v>25.20175743103027</v>
      </c>
      <c r="K738" s="4">
        <v>6</v>
      </c>
      <c r="L738" s="4">
        <f>(K738*AI738+AJ738)</f>
        <v>1.420000016689301</v>
      </c>
      <c r="M738" s="4">
        <v>1</v>
      </c>
      <c r="N738" s="4">
        <f>L738*(M738+1)*(M738+1)/(M738*M738+1)</f>
        <v>2.840000033378601</v>
      </c>
      <c r="O738" s="4">
        <v>23.04528617858887</v>
      </c>
      <c r="P738" s="4">
        <v>25.20175743103027</v>
      </c>
      <c r="Q738" s="4">
        <v>22.12337112426758</v>
      </c>
      <c r="R738" s="4">
        <v>799.4381103515625</v>
      </c>
      <c r="S738" s="4">
        <v>734.8729858398438</v>
      </c>
      <c r="T738" s="4">
        <v>13.5914134979248</v>
      </c>
      <c r="U738" s="4">
        <v>19.51787948608398</v>
      </c>
      <c r="V738" s="4">
        <v>48.85113143920898</v>
      </c>
      <c r="W738" s="4">
        <v>70.15629577636719</v>
      </c>
      <c r="X738" s="4">
        <v>499.4989624023438</v>
      </c>
      <c r="Y738" s="4">
        <v>1998.810791015625</v>
      </c>
      <c r="Z738" s="4">
        <v>168.9226226806641</v>
      </c>
      <c r="AA738" s="4">
        <v>101.7029724121094</v>
      </c>
      <c r="AB738" s="4">
        <v>7.368030071258545</v>
      </c>
      <c r="AC738" s="4">
        <v>0.2860887944698334</v>
      </c>
      <c r="AD738" s="4">
        <v>0.0262443944811821</v>
      </c>
      <c r="AE738" s="4">
        <v>0.01137127913534641</v>
      </c>
      <c r="AF738" s="4">
        <v>0.03673465549945831</v>
      </c>
      <c r="AG738" s="4">
        <v>0.01274059247225523</v>
      </c>
      <c r="AH738" s="4">
        <v>0.6666666865348816</v>
      </c>
      <c r="AI738" s="4">
        <v>-0.2195652425289154</v>
      </c>
      <c r="AJ738" s="4">
        <v>2.737391471862793</v>
      </c>
      <c r="AK738" s="4">
        <v>1</v>
      </c>
      <c r="AL738" s="4">
        <v>0</v>
      </c>
      <c r="AM738" s="4">
        <v>0.1599999964237213</v>
      </c>
      <c r="AN738" s="4">
        <v>111115</v>
      </c>
      <c r="AO738" s="4">
        <f>X738*0.000001/(K738*0.0001)</f>
        <v>0.8324982706705728</v>
      </c>
      <c r="AP738" s="4">
        <f>(U738-T738)/(1000-U738)*AO738</f>
        <v>0.005031986390271417</v>
      </c>
      <c r="AQ738" s="4">
        <f>(P738+273.15)</f>
        <v>298.3517574310303</v>
      </c>
      <c r="AR738" s="4">
        <f>(O738+273.15)</f>
        <v>296.1952861785888</v>
      </c>
      <c r="AS738" s="4">
        <f>(Y738*AK738+Z738*AL738)*AM738</f>
        <v>319.8097194141956</v>
      </c>
      <c r="AT738" s="4">
        <f>((AS738+0.00000010773*(AR738^4-AQ738^4))-AP738*44100)/(L738*0.92*2*29.3+0.00000043092*AQ738^3)</f>
        <v>0.8350815978716374</v>
      </c>
      <c r="AU738" s="4">
        <f>0.61365*EXP(17.502*J738/(240.97+J738))</f>
        <v>3.218126255219644</v>
      </c>
      <c r="AV738" s="4">
        <f>AU738*1000/AA738</f>
        <v>31.64240118941179</v>
      </c>
      <c r="AW738" s="4">
        <f>(AV738-U738)</f>
        <v>12.1245217033278</v>
      </c>
      <c r="AX738" s="4">
        <f>IF(D738,P738,(O738+P738)/2)</f>
        <v>24.12352180480957</v>
      </c>
      <c r="AY738" s="4">
        <f>0.61365*EXP(17.502*AX738/(240.97+AX738))</f>
        <v>3.017269252989197</v>
      </c>
      <c r="AZ738" s="4">
        <f>IF(AW738&lt;&gt;0,(1000-(AV738+U738)/2)/AW738*AP738,0)</f>
        <v>0.4044091463735713</v>
      </c>
      <c r="BA738" s="4">
        <f>U738*AA738/1000</f>
        <v>1.985026358916075</v>
      </c>
      <c r="BB738" s="4">
        <f>(AY738-BA738)</f>
        <v>1.032242894073122</v>
      </c>
      <c r="BC738" s="4">
        <f>1/(1.6/F738+1.37/N738)</f>
        <v>0.2580376577613517</v>
      </c>
      <c r="BD738" s="4">
        <f>G738*AA738*0.001</f>
        <v>53.75817125866556</v>
      </c>
      <c r="BE738" s="4">
        <f>G738/S738</f>
        <v>0.7192809490002963</v>
      </c>
      <c r="BF738" s="4">
        <f>(1-AP738*AA738/AU738/F738)*100</f>
        <v>66.27631289291381</v>
      </c>
      <c r="BG738" s="4">
        <f>(S738-E738/(N738/1.35))</f>
        <v>711.080432277323</v>
      </c>
      <c r="BH738" s="4">
        <f>E738*BF738/100/BG738</f>
        <v>0.0466514604551297</v>
      </c>
    </row>
    <row r="739" ht="16" customHeight="1">
      <c r="A739" s="4">
        <v>689</v>
      </c>
      <c r="B739" t="s" s="2">
        <v>800</v>
      </c>
      <c r="C739" s="4">
        <v>3969.000029325485</v>
      </c>
      <c r="D739" s="4">
        <v>0</v>
      </c>
      <c r="E739" s="4">
        <f>(R739-S739*(1000-T739)/(1000-U739))*AO739</f>
        <v>45.17597018357383</v>
      </c>
      <c r="F739" s="4">
        <f>IF(AZ739&lt;&gt;0,1/(1/AZ739-1/N739),0)</f>
        <v>0.4747314817147404</v>
      </c>
      <c r="G739" s="4">
        <f>((BC739-AP739/2)*S739-E739)/(BC739+AP739/2)</f>
        <v>554.2643309474635</v>
      </c>
      <c r="H739" s="4">
        <f>AP739*1000</f>
        <v>5.027174641782843</v>
      </c>
      <c r="I739" s="4">
        <f>(AU739-BA739)</f>
        <v>1.224907249258153</v>
      </c>
      <c r="J739" s="4">
        <f>(P739+AT739*D739)</f>
        <v>25.15914726257324</v>
      </c>
      <c r="K739" s="4">
        <v>6</v>
      </c>
      <c r="L739" s="4">
        <f>(K739*AI739+AJ739)</f>
        <v>1.420000016689301</v>
      </c>
      <c r="M739" s="4">
        <v>1</v>
      </c>
      <c r="N739" s="4">
        <f>L739*(M739+1)*(M739+1)/(M739*M739+1)</f>
        <v>2.840000033378601</v>
      </c>
      <c r="O739" s="4">
        <v>22.97471618652344</v>
      </c>
      <c r="P739" s="4">
        <v>25.15914726257324</v>
      </c>
      <c r="Q739" s="4">
        <v>21.91570281982422</v>
      </c>
      <c r="R739" s="4">
        <v>799.595458984375</v>
      </c>
      <c r="S739" s="4">
        <v>740.8568725585938</v>
      </c>
      <c r="T739" s="4">
        <v>13.59755229949951</v>
      </c>
      <c r="U739" s="4">
        <v>19.51827430725098</v>
      </c>
      <c r="V739" s="4">
        <v>49.07603073120117</v>
      </c>
      <c r="W739" s="4">
        <v>70.45101165771484</v>
      </c>
      <c r="X739" s="4">
        <v>499.5052490234375</v>
      </c>
      <c r="Y739" s="4">
        <v>1998.959594726562</v>
      </c>
      <c r="Z739" s="4">
        <v>169.8035278320312</v>
      </c>
      <c r="AA739" s="4">
        <v>101.7029037475586</v>
      </c>
      <c r="AB739" s="4">
        <v>7.368030071258545</v>
      </c>
      <c r="AC739" s="4">
        <v>0.2860887944698334</v>
      </c>
      <c r="AD739" s="4">
        <v>0.0262443944811821</v>
      </c>
      <c r="AE739" s="4">
        <v>0.01137127913534641</v>
      </c>
      <c r="AF739" s="4">
        <v>0.03673465549945831</v>
      </c>
      <c r="AG739" s="4">
        <v>0.01274059247225523</v>
      </c>
      <c r="AH739" s="4">
        <v>0.6666666865348816</v>
      </c>
      <c r="AI739" s="4">
        <v>-0.2195652425289154</v>
      </c>
      <c r="AJ739" s="4">
        <v>2.737391471862793</v>
      </c>
      <c r="AK739" s="4">
        <v>1</v>
      </c>
      <c r="AL739" s="4">
        <v>0</v>
      </c>
      <c r="AM739" s="4">
        <v>0.1599999964237213</v>
      </c>
      <c r="AN739" s="4">
        <v>111115</v>
      </c>
      <c r="AO739" s="4">
        <f>X739*0.000001/(K739*0.0001)</f>
        <v>0.8325087483723957</v>
      </c>
      <c r="AP739" s="4">
        <f>(U739-T739)/(1000-U739)*AO739</f>
        <v>0.005027174641782844</v>
      </c>
      <c r="AQ739" s="4">
        <f>(P739+273.15)</f>
        <v>298.3091472625732</v>
      </c>
      <c r="AR739" s="4">
        <f>(O739+273.15)</f>
        <v>296.1247161865234</v>
      </c>
      <c r="AS739" s="4">
        <f>(Y739*AK739+Z739*AL739)*AM739</f>
        <v>319.8335280074134</v>
      </c>
      <c r="AT739" s="4">
        <f>((AS739+0.00000010773*(AR739^4-AQ739^4))-AP739*44100)/(L739*0.92*2*29.3+0.00000043092*AQ739^3)</f>
        <v>0.8343734712747334</v>
      </c>
      <c r="AU739" s="4">
        <f>0.61365*EXP(17.502*J739/(240.97+J739))</f>
        <v>3.209972422446945</v>
      </c>
      <c r="AV739" s="4">
        <f>AU739*1000/AA739</f>
        <v>31.56224949500522</v>
      </c>
      <c r="AW739" s="4">
        <f>(AV739-U739)</f>
        <v>12.04397518775424</v>
      </c>
      <c r="AX739" s="4">
        <f>IF(D739,P739,(O739+P739)/2)</f>
        <v>24.06693172454834</v>
      </c>
      <c r="AY739" s="4">
        <f>0.61365*EXP(17.502*AX739/(240.97+AX739))</f>
        <v>3.007037216011205</v>
      </c>
      <c r="AZ739" s="4">
        <f>IF(AW739&lt;&gt;0,(1000-(AV739+U739)/2)/AW739*AP739,0)</f>
        <v>0.4067410641786985</v>
      </c>
      <c r="BA739" s="4">
        <f>U739*AA739/1000</f>
        <v>1.985065173188792</v>
      </c>
      <c r="BB739" s="4">
        <f>(AY739-BA739)</f>
        <v>1.021972042822413</v>
      </c>
      <c r="BC739" s="4">
        <f>1/(1.6/F739+1.37/N739)</f>
        <v>0.2595568397404547</v>
      </c>
      <c r="BD739" s="4">
        <f>G739*AA739*0.001</f>
        <v>56.37029190105483</v>
      </c>
      <c r="BE739" s="4">
        <f>G739/S739</f>
        <v>0.7481395549902619</v>
      </c>
      <c r="BF739" s="4">
        <f>(1-AP739*AA739/AU739/F739)*100</f>
        <v>66.44880514024243</v>
      </c>
      <c r="BG739" s="4">
        <f>(S739-E739/(N739/1.35))</f>
        <v>719.3823799420318</v>
      </c>
      <c r="BH739" s="4">
        <f>E739*BF739/100/BG739</f>
        <v>0.04172870122272933</v>
      </c>
    </row>
    <row r="740" ht="16" customHeight="1">
      <c r="A740" s="4">
        <v>690</v>
      </c>
      <c r="B740" t="s" s="2">
        <v>801</v>
      </c>
      <c r="C740" s="4">
        <v>3974.000029213727</v>
      </c>
      <c r="D740" s="4">
        <v>0</v>
      </c>
      <c r="E740" s="4">
        <f>(R740-S740*(1000-T740)/(1000-U740))*AO740</f>
        <v>43.2501844310336</v>
      </c>
      <c r="F740" s="4">
        <f>IF(AZ740&lt;&gt;0,1/(1/AZ740-1/N740),0)</f>
        <v>0.4719230855896659</v>
      </c>
      <c r="G740" s="4">
        <f>((BC740-AP740/2)*S740-E740)/(BC740+AP740/2)</f>
        <v>562.8743459920375</v>
      </c>
      <c r="H740" s="4">
        <f>AP740*1000</f>
        <v>5.022227483377342</v>
      </c>
      <c r="I740" s="4">
        <f>(AU740-BA740)</f>
        <v>1.22990732711216</v>
      </c>
      <c r="J740" s="4">
        <f>(P740+AT740*D740)</f>
        <v>25.1844482421875</v>
      </c>
      <c r="K740" s="4">
        <v>6</v>
      </c>
      <c r="L740" s="4">
        <f>(K740*AI740+AJ740)</f>
        <v>1.420000016689301</v>
      </c>
      <c r="M740" s="4">
        <v>1</v>
      </c>
      <c r="N740" s="4">
        <f>L740*(M740+1)*(M740+1)/(M740*M740+1)</f>
        <v>2.840000033378601</v>
      </c>
      <c r="O740" s="4">
        <v>22.88375854492188</v>
      </c>
      <c r="P740" s="4">
        <v>25.1844482421875</v>
      </c>
      <c r="Q740" s="4">
        <v>21.70219612121582</v>
      </c>
      <c r="R740" s="4">
        <v>799.5059814453125</v>
      </c>
      <c r="S740" s="4">
        <v>743.072998046875</v>
      </c>
      <c r="T740" s="4">
        <v>13.60200309753418</v>
      </c>
      <c r="U740" s="4">
        <v>19.51676750183105</v>
      </c>
      <c r="V740" s="4">
        <v>49.34944534301758</v>
      </c>
      <c r="W740" s="4">
        <v>70.81467437744141</v>
      </c>
      <c r="X740" s="4">
        <v>499.517089843750</v>
      </c>
      <c r="Y740" s="4">
        <v>1999.073364257812</v>
      </c>
      <c r="Z740" s="4">
        <v>170.6126556396484</v>
      </c>
      <c r="AA740" s="4">
        <v>101.702522277832</v>
      </c>
      <c r="AB740" s="4">
        <v>7.368030071258545</v>
      </c>
      <c r="AC740" s="4">
        <v>0.2860887944698334</v>
      </c>
      <c r="AD740" s="4">
        <v>0.0262443944811821</v>
      </c>
      <c r="AE740" s="4">
        <v>0.01137127913534641</v>
      </c>
      <c r="AF740" s="4">
        <v>0.03673465549945831</v>
      </c>
      <c r="AG740" s="4">
        <v>0.01274059247225523</v>
      </c>
      <c r="AH740" s="4">
        <v>0.6666666865348816</v>
      </c>
      <c r="AI740" s="4">
        <v>-0.2195652425289154</v>
      </c>
      <c r="AJ740" s="4">
        <v>2.737391471862793</v>
      </c>
      <c r="AK740" s="4">
        <v>1</v>
      </c>
      <c r="AL740" s="4">
        <v>0</v>
      </c>
      <c r="AM740" s="4">
        <v>0.1599999964237213</v>
      </c>
      <c r="AN740" s="4">
        <v>111115</v>
      </c>
      <c r="AO740" s="4">
        <f>X740*0.000001/(K740*0.0001)</f>
        <v>0.8325284830729165</v>
      </c>
      <c r="AP740" s="4">
        <f>(U740-T740)/(1000-U740)*AO740</f>
        <v>0.005022227483377341</v>
      </c>
      <c r="AQ740" s="4">
        <f>(P740+273.15)</f>
        <v>298.3344482421875</v>
      </c>
      <c r="AR740" s="4">
        <f>(O740+273.15)</f>
        <v>296.0337585449219</v>
      </c>
      <c r="AS740" s="4">
        <f>(Y740*AK740+Z740*AL740)*AM740</f>
        <v>319.8517311320065</v>
      </c>
      <c r="AT740" s="4">
        <f>((AS740+0.00000010773*(AR740^4-AQ740^4))-AP740*44100)/(L740*0.92*2*29.3+0.00000043092*AQ740^3)</f>
        <v>0.8221817018973112</v>
      </c>
      <c r="AU740" s="4">
        <f>0.61365*EXP(17.502*J740/(240.97+J740))</f>
        <v>3.214811808758401</v>
      </c>
      <c r="AV740" s="4">
        <f>AU740*1000/AA740</f>
        <v>31.60995161925428</v>
      </c>
      <c r="AW740" s="4">
        <f>(AV740-U740)</f>
        <v>12.09318411742322</v>
      </c>
      <c r="AX740" s="4">
        <f>IF(D740,P740,(O740+P740)/2)</f>
        <v>24.03410339355469</v>
      </c>
      <c r="AY740" s="4">
        <f>0.61365*EXP(17.502*AX740/(240.97+AX740))</f>
        <v>3.00111544935891</v>
      </c>
      <c r="AZ740" s="4">
        <f>IF(AW740&lt;&gt;0,(1000-(AV740+U740)/2)/AW740*AP740,0)</f>
        <v>0.4046777448276949</v>
      </c>
      <c r="BA740" s="4">
        <f>U740*AA740/1000</f>
        <v>1.984904481646241</v>
      </c>
      <c r="BB740" s="4">
        <f>(AY740-BA740)</f>
        <v>1.016210967712669</v>
      </c>
      <c r="BC740" s="4">
        <f>1/(1.6/F740+1.37/N740)</f>
        <v>0.258212623801491</v>
      </c>
      <c r="BD740" s="4">
        <f>G740*AA740*0.001</f>
        <v>57.24574071287533</v>
      </c>
      <c r="BE740" s="4">
        <f>G740/S740</f>
        <v>0.7574953570800186</v>
      </c>
      <c r="BF740" s="4">
        <f>(1-AP740*AA740/AU740/F740)*100</f>
        <v>66.33323973477628</v>
      </c>
      <c r="BG740" s="4">
        <f>(S740-E740/(N740/1.35))</f>
        <v>722.5139317455854</v>
      </c>
      <c r="BH740" s="4">
        <f>E740*BF740/100/BG740</f>
        <v>0.03970753678764023</v>
      </c>
    </row>
    <row r="741" ht="16" customHeight="1">
      <c r="A741" s="4">
        <v>691</v>
      </c>
      <c r="B741" t="s" s="2">
        <v>802</v>
      </c>
      <c r="C741" s="4">
        <v>3979.000029101968</v>
      </c>
      <c r="D741" s="4">
        <v>0</v>
      </c>
      <c r="E741" s="4">
        <f>(R741-S741*(1000-T741)/(1000-U741))*AO741</f>
        <v>42.41995244331076</v>
      </c>
      <c r="F741" s="4">
        <f>IF(AZ741&lt;&gt;0,1/(1/AZ741-1/N741),0)</f>
        <v>0.472522044566176</v>
      </c>
      <c r="G741" s="4">
        <f>((BC741-AP741/2)*S741-E741)/(BC741+AP741/2)</f>
        <v>567.0337774445301</v>
      </c>
      <c r="H741" s="4">
        <f>AP741*1000</f>
        <v>5.017138066632633</v>
      </c>
      <c r="I741" s="4">
        <f>(AU741-BA741)</f>
        <v>1.227339462884622</v>
      </c>
      <c r="J741" s="4">
        <f>(P741+AT741*D741)</f>
        <v>25.17043304443359</v>
      </c>
      <c r="K741" s="4">
        <v>6</v>
      </c>
      <c r="L741" s="4">
        <f>(K741*AI741+AJ741)</f>
        <v>1.420000016689301</v>
      </c>
      <c r="M741" s="4">
        <v>1</v>
      </c>
      <c r="N741" s="4">
        <f>L741*(M741+1)*(M741+1)/(M741*M741+1)</f>
        <v>2.840000033378601</v>
      </c>
      <c r="O741" s="4">
        <v>22.78506851196289</v>
      </c>
      <c r="P741" s="4">
        <v>25.17043304443359</v>
      </c>
      <c r="Q741" s="4">
        <v>21.60456275939941</v>
      </c>
      <c r="R741" s="4">
        <v>799.2921752929688</v>
      </c>
      <c r="S741" s="4">
        <v>743.8558349609375</v>
      </c>
      <c r="T741" s="4">
        <v>13.60687923431396</v>
      </c>
      <c r="U741" s="4">
        <v>19.51570129394531</v>
      </c>
      <c r="V741" s="4">
        <v>49.65645980834961</v>
      </c>
      <c r="W741" s="4">
        <v>71.22678375244141</v>
      </c>
      <c r="X741" s="4">
        <v>499.5132751464844</v>
      </c>
      <c r="Y741" s="4">
        <v>1998.843017578125</v>
      </c>
      <c r="Z741" s="4">
        <v>171.4994049072266</v>
      </c>
      <c r="AA741" s="4">
        <v>101.7022552490234</v>
      </c>
      <c r="AB741" s="4">
        <v>7.368030071258545</v>
      </c>
      <c r="AC741" s="4">
        <v>0.2860887944698334</v>
      </c>
      <c r="AD741" s="4">
        <v>0.0262443944811821</v>
      </c>
      <c r="AE741" s="4">
        <v>0.01137127913534641</v>
      </c>
      <c r="AF741" s="4">
        <v>0.03673465549945831</v>
      </c>
      <c r="AG741" s="4">
        <v>0.01274059247225523</v>
      </c>
      <c r="AH741" s="4">
        <v>0.6666666865348816</v>
      </c>
      <c r="AI741" s="4">
        <v>-0.2195652425289154</v>
      </c>
      <c r="AJ741" s="4">
        <v>2.737391471862793</v>
      </c>
      <c r="AK741" s="4">
        <v>1</v>
      </c>
      <c r="AL741" s="4">
        <v>0</v>
      </c>
      <c r="AM741" s="4">
        <v>0.1599999964237213</v>
      </c>
      <c r="AN741" s="4">
        <v>111115</v>
      </c>
      <c r="AO741" s="4">
        <f>X741*0.000001/(K741*0.0001)</f>
        <v>0.8325221252441404</v>
      </c>
      <c r="AP741" s="4">
        <f>(U741-T741)/(1000-U741)*AO741</f>
        <v>0.005017138066632633</v>
      </c>
      <c r="AQ741" s="4">
        <f>(P741+273.15)</f>
        <v>298.3204330444336</v>
      </c>
      <c r="AR741" s="4">
        <f>(O741+273.15)</f>
        <v>295.9350685119629</v>
      </c>
      <c r="AS741" s="4">
        <f>(Y741*AK741+Z741*AL741)*AM741</f>
        <v>319.8148756640803</v>
      </c>
      <c r="AT741" s="4">
        <f>((AS741+0.00000010773*(AR741^4-AQ741^4))-AP741*44100)/(L741*0.92*2*29.3+0.00000043092*AQ741^3)</f>
        <v>0.8136189683218276</v>
      </c>
      <c r="AU741" s="4">
        <f>0.61365*EXP(17.502*J741/(240.97+J741))</f>
        <v>3.212130297245145</v>
      </c>
      <c r="AV741" s="4">
        <f>AU741*1000/AA741</f>
        <v>31.58366832062938</v>
      </c>
      <c r="AW741" s="4">
        <f>(AV741-U741)</f>
        <v>12.06796702668407</v>
      </c>
      <c r="AX741" s="4">
        <f>IF(D741,P741,(O741+P741)/2)</f>
        <v>23.97775077819824</v>
      </c>
      <c r="AY741" s="4">
        <f>0.61365*EXP(17.502*AX741/(240.97+AX741))</f>
        <v>2.990974005844672</v>
      </c>
      <c r="AZ741" s="4">
        <f>IF(AW741&lt;&gt;0,(1000-(AV741+U741)/2)/AW741*AP741,0)</f>
        <v>0.4051180915215734</v>
      </c>
      <c r="BA741" s="4">
        <f>U741*AA741/1000</f>
        <v>1.984790834360523</v>
      </c>
      <c r="BB741" s="4">
        <f>(AY741-BA741)</f>
        <v>1.006183171484149</v>
      </c>
      <c r="BC741" s="4">
        <f>1/(1.6/F741+1.37/N741)</f>
        <v>0.2584994777975923</v>
      </c>
      <c r="BD741" s="4">
        <f>G741*AA741*0.001</f>
        <v>57.66861396848155</v>
      </c>
      <c r="BE741" s="4">
        <f>G741/S741</f>
        <v>0.7622898830581963</v>
      </c>
      <c r="BF741" s="4">
        <f>(1-AP741*AA741/AU741/F741)*100</f>
        <v>66.38203599363921</v>
      </c>
      <c r="BG741" s="4">
        <f>(S741-E741/(N741/1.35))</f>
        <v>723.6914211843848</v>
      </c>
      <c r="BH741" s="4">
        <f>E741*BF741/100/BG741</f>
        <v>0.03891054567610892</v>
      </c>
    </row>
    <row r="742" ht="16" customHeight="1">
      <c r="A742" s="4">
        <v>692</v>
      </c>
      <c r="B742" t="s" s="2">
        <v>803</v>
      </c>
      <c r="C742" s="4">
        <v>3984.500028979033</v>
      </c>
      <c r="D742" s="4">
        <v>0</v>
      </c>
      <c r="E742" s="4">
        <f>(R742-S742*(1000-T742)/(1000-U742))*AO742</f>
        <v>42.38989490982831</v>
      </c>
      <c r="F742" s="4">
        <f>IF(AZ742&lt;&gt;0,1/(1/AZ742-1/N742),0)</f>
        <v>0.4766602287591565</v>
      </c>
      <c r="G742" s="4">
        <f>((BC742-AP742/2)*S742-E742)/(BC742+AP742/2)</f>
        <v>568.849731385066</v>
      </c>
      <c r="H742" s="4">
        <f>AP742*1000</f>
        <v>5.010174529212776</v>
      </c>
      <c r="I742" s="4">
        <f>(AU742-BA742)</f>
        <v>1.216581866736898</v>
      </c>
      <c r="J742" s="4">
        <f>(P742+AT742*D742)</f>
        <v>25.11290168762207</v>
      </c>
      <c r="K742" s="4">
        <v>6</v>
      </c>
      <c r="L742" s="4">
        <f>(K742*AI742+AJ742)</f>
        <v>1.420000016689301</v>
      </c>
      <c r="M742" s="4">
        <v>1</v>
      </c>
      <c r="N742" s="4">
        <f>L742*(M742+1)*(M742+1)/(M742*M742+1)</f>
        <v>2.840000033378601</v>
      </c>
      <c r="O742" s="4">
        <v>22.69488334655762</v>
      </c>
      <c r="P742" s="4">
        <v>25.11290168762207</v>
      </c>
      <c r="Q742" s="4">
        <v>21.52832412719727</v>
      </c>
      <c r="R742" s="4">
        <v>799.6140747070312</v>
      </c>
      <c r="S742" s="4">
        <v>744.2161254882812</v>
      </c>
      <c r="T742" s="4">
        <v>13.61262798309326</v>
      </c>
      <c r="U742" s="4">
        <v>19.51345062255859</v>
      </c>
      <c r="V742" s="4">
        <v>49.95778656005859</v>
      </c>
      <c r="W742" s="4">
        <v>71.62049102783203</v>
      </c>
      <c r="X742" s="4">
        <v>499.4973449707031</v>
      </c>
      <c r="Y742" s="4">
        <v>1998.796997070312</v>
      </c>
      <c r="Z742" s="4">
        <v>172.3725738525391</v>
      </c>
      <c r="AA742" s="4">
        <v>101.7022323608398</v>
      </c>
      <c r="AB742" s="4">
        <v>7.368030071258545</v>
      </c>
      <c r="AC742" s="4">
        <v>0.2860887944698334</v>
      </c>
      <c r="AD742" s="4">
        <v>0.0262443944811821</v>
      </c>
      <c r="AE742" s="4">
        <v>0.01137127913534641</v>
      </c>
      <c r="AF742" s="4">
        <v>0.03673465549945831</v>
      </c>
      <c r="AG742" s="4">
        <v>0.01274059247225523</v>
      </c>
      <c r="AH742" s="4">
        <v>0.6666666865348816</v>
      </c>
      <c r="AI742" s="4">
        <v>-0.2195652425289154</v>
      </c>
      <c r="AJ742" s="4">
        <v>2.737391471862793</v>
      </c>
      <c r="AK742" s="4">
        <v>1</v>
      </c>
      <c r="AL742" s="4">
        <v>0</v>
      </c>
      <c r="AM742" s="4">
        <v>0.1599999964237213</v>
      </c>
      <c r="AN742" s="4">
        <v>111115</v>
      </c>
      <c r="AO742" s="4">
        <f>X742*0.000001/(K742*0.0001)</f>
        <v>0.8324955749511717</v>
      </c>
      <c r="AP742" s="4">
        <f>(U742-T742)/(1000-U742)*AO742</f>
        <v>0.005010174529212776</v>
      </c>
      <c r="AQ742" s="4">
        <f>(P742+273.15)</f>
        <v>298.262901687622</v>
      </c>
      <c r="AR742" s="4">
        <f>(O742+273.15)</f>
        <v>295.8448833465576</v>
      </c>
      <c r="AS742" s="4">
        <f>(Y742*AK742+Z742*AL742)*AM742</f>
        <v>319.8075123829949</v>
      </c>
      <c r="AT742" s="4">
        <f>((AS742+0.00000010773*(AR742^4-AQ742^4))-AP742*44100)/(L742*0.92*2*29.3+0.00000043092*AQ742^3)</f>
        <v>0.813122985729375</v>
      </c>
      <c r="AU742" s="4">
        <f>0.61365*EXP(17.502*J742/(240.97+J742))</f>
        <v>3.201143356114127</v>
      </c>
      <c r="AV742" s="4">
        <f>AU742*1000/AA742</f>
        <v>31.47564494706921</v>
      </c>
      <c r="AW742" s="4">
        <f>(AV742-U742)</f>
        <v>11.96219432451061</v>
      </c>
      <c r="AX742" s="4">
        <f>IF(D742,P742,(O742+P742)/2)</f>
        <v>23.90389251708984</v>
      </c>
      <c r="AY742" s="4">
        <f>0.61365*EXP(17.502*AX742/(240.97+AX742))</f>
        <v>2.977727555963162</v>
      </c>
      <c r="AZ742" s="4">
        <f>IF(AW742&lt;&gt;0,(1000-(AV742+U742)/2)/AW742*AP742,0)</f>
        <v>0.4081560843116675</v>
      </c>
      <c r="BA742" s="4">
        <f>U742*AA742/1000</f>
        <v>1.984561489377229</v>
      </c>
      <c r="BB742" s="4">
        <f>(AY742-BA742)</f>
        <v>0.993166066585933</v>
      </c>
      <c r="BC742" s="4">
        <f>1/(1.6/F742+1.37/N742)</f>
        <v>0.2604788659712409</v>
      </c>
      <c r="BD742" s="4">
        <f>G742*AA742*0.001</f>
        <v>57.85328755972531</v>
      </c>
      <c r="BE742" s="4">
        <f>G742/S742</f>
        <v>0.7643609321308953</v>
      </c>
      <c r="BF742" s="4">
        <f>(1-AP742*AA742/AU742/F742)*100</f>
        <v>66.60593409301583</v>
      </c>
      <c r="BG742" s="4">
        <f>(S742-E742/(N742/1.35))</f>
        <v>724.0659996236034</v>
      </c>
      <c r="BH742" s="4">
        <f>E742*BF742/100/BG742</f>
        <v>0.03899393906137853</v>
      </c>
    </row>
    <row r="743" ht="16" customHeight="1">
      <c r="A743" s="4">
        <v>693</v>
      </c>
      <c r="B743" t="s" s="2">
        <v>804</v>
      </c>
      <c r="C743" s="4">
        <v>3989.500028867275</v>
      </c>
      <c r="D743" s="4">
        <v>0</v>
      </c>
      <c r="E743" s="4">
        <f>(R743-S743*(1000-T743)/(1000-U743))*AO743</f>
        <v>42.57251149007337</v>
      </c>
      <c r="F743" s="4">
        <f>IF(AZ743&lt;&gt;0,1/(1/AZ743-1/N743),0)</f>
        <v>0.4793233465359682</v>
      </c>
      <c r="G743" s="4">
        <f>((BC743-AP743/2)*S743-E743)/(BC743+AP743/2)</f>
        <v>569.475802283937</v>
      </c>
      <c r="H743" s="4">
        <f>AP743*1000</f>
        <v>5.001880198307678</v>
      </c>
      <c r="I743" s="4">
        <f>(AU743-BA743)</f>
        <v>1.208843205727323</v>
      </c>
      <c r="J743" s="4">
        <f>(P743+AT743*D743)</f>
        <v>25.07031440734863</v>
      </c>
      <c r="K743" s="4">
        <v>6</v>
      </c>
      <c r="L743" s="4">
        <f>(K743*AI743+AJ743)</f>
        <v>1.420000016689301</v>
      </c>
      <c r="M743" s="4">
        <v>1</v>
      </c>
      <c r="N743" s="4">
        <f>L743*(M743+1)*(M743+1)/(M743*M743+1)</f>
        <v>2.840000033378601</v>
      </c>
      <c r="O743" s="4">
        <v>22.61878204345703</v>
      </c>
      <c r="P743" s="4">
        <v>25.07031440734863</v>
      </c>
      <c r="Q743" s="4">
        <v>21.39480400085449</v>
      </c>
      <c r="R743" s="4">
        <v>800.2919921875</v>
      </c>
      <c r="S743" s="4">
        <v>744.6775512695312</v>
      </c>
      <c r="T743" s="4">
        <v>13.61848640441895</v>
      </c>
      <c r="U743" s="4">
        <v>19.50975036621094</v>
      </c>
      <c r="V743" s="4">
        <v>50.21394729614258</v>
      </c>
      <c r="W743" s="4">
        <v>71.94522857666016</v>
      </c>
      <c r="X743" s="4">
        <v>499.4814147949219</v>
      </c>
      <c r="Y743" s="4">
        <v>1998.981933593750</v>
      </c>
      <c r="Z743" s="4">
        <v>173.1198577880859</v>
      </c>
      <c r="AA743" s="4">
        <v>101.702392578125</v>
      </c>
      <c r="AB743" s="4">
        <v>7.368030071258545</v>
      </c>
      <c r="AC743" s="4">
        <v>0.2860887944698334</v>
      </c>
      <c r="AD743" s="4">
        <v>0.0262443944811821</v>
      </c>
      <c r="AE743" s="4">
        <v>0.01137127913534641</v>
      </c>
      <c r="AF743" s="4">
        <v>0.03673465549945831</v>
      </c>
      <c r="AG743" s="4">
        <v>0.01274059247225523</v>
      </c>
      <c r="AH743" s="4">
        <v>0.6666666865348816</v>
      </c>
      <c r="AI743" s="4">
        <v>-0.2195652425289154</v>
      </c>
      <c r="AJ743" s="4">
        <v>2.737391471862793</v>
      </c>
      <c r="AK743" s="4">
        <v>1</v>
      </c>
      <c r="AL743" s="4">
        <v>0</v>
      </c>
      <c r="AM743" s="4">
        <v>0.1599999964237213</v>
      </c>
      <c r="AN743" s="4">
        <v>111115</v>
      </c>
      <c r="AO743" s="4">
        <f>X743*0.000001/(K743*0.0001)</f>
        <v>0.832469024658203</v>
      </c>
      <c r="AP743" s="4">
        <f>(U743-T743)/(1000-U743)*AO743</f>
        <v>0.005001880198307678</v>
      </c>
      <c r="AQ743" s="4">
        <f>(P743+273.15)</f>
        <v>298.2203144073486</v>
      </c>
      <c r="AR743" s="4">
        <f>(O743+273.15)</f>
        <v>295.768782043457</v>
      </c>
      <c r="AS743" s="4">
        <f>(Y743*AK743+Z743*AL743)*AM743</f>
        <v>319.8371022260835</v>
      </c>
      <c r="AT743" s="4">
        <f>((AS743+0.00000010773*(AR743^4-AQ743^4))-AP743*44100)/(L743*0.92*2*29.3+0.00000043092*AQ743^3)</f>
        <v>0.8135477278524513</v>
      </c>
      <c r="AU743" s="4">
        <f>0.61365*EXP(17.502*J743/(240.97+J743))</f>
        <v>3.193031496572926</v>
      </c>
      <c r="AV743" s="4">
        <f>AU743*1000/AA743</f>
        <v>31.39583460753026</v>
      </c>
      <c r="AW743" s="4">
        <f>(AV743-U743)</f>
        <v>11.88608424131932</v>
      </c>
      <c r="AX743" s="4">
        <f>IF(D743,P743,(O743+P743)/2)</f>
        <v>23.84454822540283</v>
      </c>
      <c r="AY743" s="4">
        <f>0.61365*EXP(17.502*AX743/(240.97+AX743))</f>
        <v>2.967121376288604</v>
      </c>
      <c r="AZ743" s="4">
        <f>IF(AW743&lt;&gt;0,(1000-(AV743+U743)/2)/AW743*AP743,0)</f>
        <v>0.4101071707560859</v>
      </c>
      <c r="BA743" s="4">
        <f>U743*AA743/1000</f>
        <v>1.984188290845603</v>
      </c>
      <c r="BB743" s="4">
        <f>(AY743-BA743)</f>
        <v>0.9829330854430016</v>
      </c>
      <c r="BC743" s="4">
        <f>1/(1.6/F743+1.37/N743)</f>
        <v>0.2617504138739133</v>
      </c>
      <c r="BD743" s="4">
        <f>G743*AA743*0.001</f>
        <v>57.91705160762366</v>
      </c>
      <c r="BE743" s="4">
        <f>G743/S743</f>
        <v>0.7647280374077221</v>
      </c>
      <c r="BF743" s="4">
        <f>(1-AP743*AA743/AU743/F743)*100</f>
        <v>66.76216938902462</v>
      </c>
      <c r="BG743" s="4">
        <f>(S743-E743/(N743/1.35))</f>
        <v>724.4406182286444</v>
      </c>
      <c r="BH743" s="4">
        <f>E743*BF743/100/BG743</f>
        <v>0.03923348790638108</v>
      </c>
    </row>
    <row r="744" ht="16" customHeight="1">
      <c r="A744" s="4">
        <v>694</v>
      </c>
      <c r="B744" t="s" s="2">
        <v>805</v>
      </c>
      <c r="C744" s="4">
        <v>3994.500028755516</v>
      </c>
      <c r="D744" s="4">
        <v>0</v>
      </c>
      <c r="E744" s="4">
        <f>(R744-S744*(1000-T744)/(1000-U744))*AO744</f>
        <v>42.6035388664531</v>
      </c>
      <c r="F744" s="4">
        <f>IF(AZ744&lt;&gt;0,1/(1/AZ744-1/N744),0)</f>
        <v>0.4765261370170399</v>
      </c>
      <c r="G744" s="4">
        <f>((BC744-AP744/2)*S744-E744)/(BC744+AP744/2)</f>
        <v>568.9459577131458</v>
      </c>
      <c r="H744" s="4">
        <f>AP744*1000</f>
        <v>4.994603080439711</v>
      </c>
      <c r="I744" s="4">
        <f>(AU744-BA744)</f>
        <v>1.213121463830295</v>
      </c>
      <c r="J744" s="4">
        <f>(P744+AT744*D744)</f>
        <v>25.09130096435547</v>
      </c>
      <c r="K744" s="4">
        <v>6</v>
      </c>
      <c r="L744" s="4">
        <f>(K744*AI744+AJ744)</f>
        <v>1.420000016689301</v>
      </c>
      <c r="M744" s="4">
        <v>1</v>
      </c>
      <c r="N744" s="4">
        <f>L744*(M744+1)*(M744+1)/(M744*M744+1)</f>
        <v>2.840000033378601</v>
      </c>
      <c r="O744" s="4">
        <v>22.53447532653809</v>
      </c>
      <c r="P744" s="4">
        <v>25.09130096435547</v>
      </c>
      <c r="Q744" s="4">
        <v>21.23667907714844</v>
      </c>
      <c r="R744" s="4">
        <v>800.7947998046875</v>
      </c>
      <c r="S744" s="4">
        <v>745.146484375</v>
      </c>
      <c r="T744" s="4">
        <v>13.62426853179932</v>
      </c>
      <c r="U744" s="4">
        <v>19.50700950622559</v>
      </c>
      <c r="V744" s="4">
        <v>50.48910140991211</v>
      </c>
      <c r="W744" s="4">
        <v>72.29759979248047</v>
      </c>
      <c r="X744" s="4">
        <v>499.4787292480469</v>
      </c>
      <c r="Y744" s="4">
        <v>1999.190673828125</v>
      </c>
      <c r="Z744" s="4">
        <v>173.8096618652344</v>
      </c>
      <c r="AA744" s="4">
        <v>101.7021713256836</v>
      </c>
      <c r="AB744" s="4">
        <v>7.368030071258545</v>
      </c>
      <c r="AC744" s="4">
        <v>0.2860887944698334</v>
      </c>
      <c r="AD744" s="4">
        <v>0.0262443944811821</v>
      </c>
      <c r="AE744" s="4">
        <v>0.01137127913534641</v>
      </c>
      <c r="AF744" s="4">
        <v>0.03673465549945831</v>
      </c>
      <c r="AG744" s="4">
        <v>0.01274059247225523</v>
      </c>
      <c r="AH744" s="4">
        <v>0.6666666865348816</v>
      </c>
      <c r="AI744" s="4">
        <v>-0.2195652425289154</v>
      </c>
      <c r="AJ744" s="4">
        <v>2.737391471862793</v>
      </c>
      <c r="AK744" s="4">
        <v>1</v>
      </c>
      <c r="AL744" s="4">
        <v>0</v>
      </c>
      <c r="AM744" s="4">
        <v>0.1599999964237213</v>
      </c>
      <c r="AN744" s="4">
        <v>111115</v>
      </c>
      <c r="AO744" s="4">
        <f>X744*0.000001/(K744*0.0001)</f>
        <v>0.8324645487467447</v>
      </c>
      <c r="AP744" s="4">
        <f>(U744-T744)/(1000-U744)*AO744</f>
        <v>0.004994603080439711</v>
      </c>
      <c r="AQ744" s="4">
        <f>(P744+273.15)</f>
        <v>298.2413009643554</v>
      </c>
      <c r="AR744" s="4">
        <f>(O744+273.15)</f>
        <v>295.6844753265381</v>
      </c>
      <c r="AS744" s="4">
        <f>(Y744*AK744+Z744*AL744)*AM744</f>
        <v>319.870500662837</v>
      </c>
      <c r="AT744" s="4">
        <f>((AS744+0.00000010773*(AR744^4-AQ744^4))-AP744*44100)/(L744*0.92*2*29.3+0.00000043092*AQ744^3)</f>
        <v>0.8041474553709907</v>
      </c>
      <c r="AU744" s="4">
        <f>0.61365*EXP(17.502*J744/(240.97+J744))</f>
        <v>3.197026686684188</v>
      </c>
      <c r="AV744" s="4">
        <f>AU744*1000/AA744</f>
        <v>31.43518614215486</v>
      </c>
      <c r="AW744" s="4">
        <f>(AV744-U744)</f>
        <v>11.92817663592927</v>
      </c>
      <c r="AX744" s="4">
        <f>IF(D744,P744,(O744+P744)/2)</f>
        <v>23.81288814544678</v>
      </c>
      <c r="AY744" s="4">
        <f>0.61365*EXP(17.502*AX744/(240.97+AX744))</f>
        <v>2.96147652145476</v>
      </c>
      <c r="AZ744" s="4">
        <f>IF(AW744&lt;&gt;0,(1000-(AV744+U744)/2)/AW744*AP744,0)</f>
        <v>0.4080577614958862</v>
      </c>
      <c r="BA744" s="4">
        <f>U744*AA744/1000</f>
        <v>1.983905222853893</v>
      </c>
      <c r="BB744" s="4">
        <f>(AY744-BA744)</f>
        <v>0.9775712986008673</v>
      </c>
      <c r="BC744" s="4">
        <f>1/(1.6/F744+1.37/N744)</f>
        <v>0.2604147945262917</v>
      </c>
      <c r="BD744" s="4">
        <f>G744*AA744*0.001</f>
        <v>57.86303926639749</v>
      </c>
      <c r="BE744" s="4">
        <f>G744/S744</f>
        <v>0.7635357203494769</v>
      </c>
      <c r="BF744" s="4">
        <f>(1-AP744*AA744/AU744/F744)*100</f>
        <v>66.65749553075612</v>
      </c>
      <c r="BG744" s="4">
        <f>(S744-E744/(N744/1.35))</f>
        <v>724.8948024053736</v>
      </c>
      <c r="BH744" s="4">
        <f>E744*BF744/100/BG744</f>
        <v>0.03917596307990772</v>
      </c>
    </row>
    <row r="745" ht="16" customHeight="1">
      <c r="A745" s="4">
        <v>695</v>
      </c>
      <c r="B745" t="s" s="2">
        <v>806</v>
      </c>
      <c r="C745" s="4">
        <v>4000.000028632581</v>
      </c>
      <c r="D745" s="4">
        <v>0</v>
      </c>
      <c r="E745" s="4">
        <f>(R745-S745*(1000-T745)/(1000-U745))*AO745</f>
        <v>42.36710750455014</v>
      </c>
      <c r="F745" s="4">
        <f>IF(AZ745&lt;&gt;0,1/(1/AZ745-1/N745),0)</f>
        <v>0.4735316558333484</v>
      </c>
      <c r="G745" s="4">
        <f>((BC745-AP745/2)*S745-E745)/(BC745+AP745/2)</f>
        <v>569.0930762488694</v>
      </c>
      <c r="H745" s="4">
        <f>AP745*1000</f>
        <v>4.990691947958936</v>
      </c>
      <c r="I745" s="4">
        <f>(AU745-BA745)</f>
        <v>1.218691812868268</v>
      </c>
      <c r="J745" s="4">
        <f>(P745+AT745*D745)</f>
        <v>25.12128829956055</v>
      </c>
      <c r="K745" s="4">
        <v>6</v>
      </c>
      <c r="L745" s="4">
        <f>(K745*AI745+AJ745)</f>
        <v>1.420000016689301</v>
      </c>
      <c r="M745" s="4">
        <v>1</v>
      </c>
      <c r="N745" s="4">
        <f>L745*(M745+1)*(M745+1)/(M745*M745+1)</f>
        <v>2.840000033378601</v>
      </c>
      <c r="O745" s="4">
        <v>22.44282150268555</v>
      </c>
      <c r="P745" s="4">
        <v>25.12128829956055</v>
      </c>
      <c r="Q745" s="4">
        <v>21.17099952697754</v>
      </c>
      <c r="R745" s="4">
        <v>800.7096557617188</v>
      </c>
      <c r="S745" s="4">
        <v>745.348388671875</v>
      </c>
      <c r="T745" s="4">
        <v>13.63051795959473</v>
      </c>
      <c r="U745" s="4">
        <v>19.50856399536133</v>
      </c>
      <c r="V745" s="4">
        <v>50.79511642456055</v>
      </c>
      <c r="W745" s="4">
        <v>72.70597839355469</v>
      </c>
      <c r="X745" s="4">
        <v>499.4854431152344</v>
      </c>
      <c r="Y745" s="4">
        <v>1999.095458984375</v>
      </c>
      <c r="Z745" s="4">
        <v>174.616455078125</v>
      </c>
      <c r="AA745" s="4">
        <v>101.701545715332</v>
      </c>
      <c r="AB745" s="4">
        <v>7.368030071258545</v>
      </c>
      <c r="AC745" s="4">
        <v>0.2860887944698334</v>
      </c>
      <c r="AD745" s="4">
        <v>0.0262443944811821</v>
      </c>
      <c r="AE745" s="4">
        <v>0.01137127913534641</v>
      </c>
      <c r="AF745" s="4">
        <v>0.03673465549945831</v>
      </c>
      <c r="AG745" s="4">
        <v>0.01274059247225523</v>
      </c>
      <c r="AH745" s="4">
        <v>0.6666666865348816</v>
      </c>
      <c r="AI745" s="4">
        <v>-0.2195652425289154</v>
      </c>
      <c r="AJ745" s="4">
        <v>2.737391471862793</v>
      </c>
      <c r="AK745" s="4">
        <v>1</v>
      </c>
      <c r="AL745" s="4">
        <v>0</v>
      </c>
      <c r="AM745" s="4">
        <v>0.1599999964237213</v>
      </c>
      <c r="AN745" s="4">
        <v>111115</v>
      </c>
      <c r="AO745" s="4">
        <f>X745*0.000001/(K745*0.0001)</f>
        <v>0.8324757385253905</v>
      </c>
      <c r="AP745" s="4">
        <f>(U745-T745)/(1000-U745)*AO745</f>
        <v>0.004990691947958936</v>
      </c>
      <c r="AQ745" s="4">
        <f>(P745+273.15)</f>
        <v>298.2712882995605</v>
      </c>
      <c r="AR745" s="4">
        <f>(O745+273.15)</f>
        <v>295.5928215026855</v>
      </c>
      <c r="AS745" s="4">
        <f>(Y745*AK745+Z745*AL745)*AM745</f>
        <v>319.8552662881775</v>
      </c>
      <c r="AT745" s="4">
        <f>((AS745+0.00000010773*(AR745^4-AQ745^4))-AP745*44100)/(L745*0.92*2*29.3+0.00000043092*AQ745^3)</f>
        <v>0.7904081754069205</v>
      </c>
      <c r="AU745" s="4">
        <f>0.61365*EXP(17.502*J745/(240.97+J745))</f>
        <v>3.202742925882988</v>
      </c>
      <c r="AV745" s="4">
        <f>AU745*1000/AA745</f>
        <v>31.49158553447785</v>
      </c>
      <c r="AW745" s="4">
        <f>(AV745-U745)</f>
        <v>11.98302153911652</v>
      </c>
      <c r="AX745" s="4">
        <f>IF(D745,P745,(O745+P745)/2)</f>
        <v>23.78205490112305</v>
      </c>
      <c r="AY745" s="4">
        <f>0.61365*EXP(17.502*AX745/(240.97+AX745))</f>
        <v>2.955988116117837</v>
      </c>
      <c r="AZ745" s="4">
        <f>IF(AW745&lt;&gt;0,(1000-(AV745+U745)/2)/AW745*AP745,0)</f>
        <v>0.4058599840016535</v>
      </c>
      <c r="BA745" s="4">
        <f>U745*AA745/1000</f>
        <v>1.984051113014721</v>
      </c>
      <c r="BB745" s="4">
        <f>(AY745-BA745)</f>
        <v>0.971937003103116</v>
      </c>
      <c r="BC745" s="4">
        <f>1/(1.6/F745+1.37/N745)</f>
        <v>0.2589827965725119</v>
      </c>
      <c r="BD745" s="4">
        <f>G745*AA745*0.001</f>
        <v>57.87764551040333</v>
      </c>
      <c r="BE745" s="4">
        <f>G745/S745</f>
        <v>0.7635262716042462</v>
      </c>
      <c r="BF745" s="4">
        <f>(1-AP745*AA745/AU745/F745)*100</f>
        <v>66.53296640858582</v>
      </c>
      <c r="BG745" s="4">
        <f>(S745-E745/(N745/1.35))</f>
        <v>725.2090948483112</v>
      </c>
      <c r="BH745" s="4">
        <f>E745*BF745/100/BG745</f>
        <v>0.0388689187774014</v>
      </c>
    </row>
    <row r="746" ht="16" customHeight="1">
      <c r="A746" s="4">
        <v>696</v>
      </c>
      <c r="B746" t="s" s="2">
        <v>807</v>
      </c>
      <c r="C746" s="4">
        <v>4005.000028520823</v>
      </c>
      <c r="D746" s="4">
        <v>0</v>
      </c>
      <c r="E746" s="4">
        <f>(R746-S746*(1000-T746)/(1000-U746))*AO746</f>
        <v>42.29938273251488</v>
      </c>
      <c r="F746" s="4">
        <f>IF(AZ746&lt;&gt;0,1/(1/AZ746-1/N746),0)</f>
        <v>0.4732044429358768</v>
      </c>
      <c r="G746" s="4">
        <f>((BC746-AP746/2)*S746-E746)/(BC746+AP746/2)</f>
        <v>569.0850090643046</v>
      </c>
      <c r="H746" s="4">
        <f>AP746*1000</f>
        <v>4.988457628190996</v>
      </c>
      <c r="I746" s="4">
        <f>(AU746-BA746)</f>
        <v>1.218859656021074</v>
      </c>
      <c r="J746" s="4">
        <f>(P746+AT746*D746)</f>
        <v>25.12387275695801</v>
      </c>
      <c r="K746" s="4">
        <v>6</v>
      </c>
      <c r="L746" s="4">
        <f>(K746*AI746+AJ746)</f>
        <v>1.420000016689301</v>
      </c>
      <c r="M746" s="4">
        <v>1</v>
      </c>
      <c r="N746" s="4">
        <f>L746*(M746+1)*(M746+1)/(M746*M746+1)</f>
        <v>2.840000033378601</v>
      </c>
      <c r="O746" s="4">
        <v>22.38442993164062</v>
      </c>
      <c r="P746" s="4">
        <v>25.12387275695801</v>
      </c>
      <c r="Q746" s="4">
        <v>21.20106315612793</v>
      </c>
      <c r="R746" s="4">
        <v>800.4520263671875</v>
      </c>
      <c r="S746" s="4">
        <v>745.1779174804688</v>
      </c>
      <c r="T746" s="4">
        <v>13.63671684265137</v>
      </c>
      <c r="U746" s="4">
        <v>19.51181602478027</v>
      </c>
      <c r="V746" s="4">
        <v>51.01184463500977</v>
      </c>
      <c r="W746" s="4">
        <v>72.99398040771484</v>
      </c>
      <c r="X746" s="4">
        <v>499.5105895996094</v>
      </c>
      <c r="Y746" s="4">
        <v>1998.821533203125</v>
      </c>
      <c r="Z746" s="4">
        <v>175.3289337158203</v>
      </c>
      <c r="AA746" s="4">
        <v>101.7012634277344</v>
      </c>
      <c r="AB746" s="4">
        <v>7.368030071258545</v>
      </c>
      <c r="AC746" s="4">
        <v>0.2860887944698334</v>
      </c>
      <c r="AD746" s="4">
        <v>0.0262443944811821</v>
      </c>
      <c r="AE746" s="4">
        <v>0.01137127913534641</v>
      </c>
      <c r="AF746" s="4">
        <v>0.03673465549945831</v>
      </c>
      <c r="AG746" s="4">
        <v>0.01274059247225523</v>
      </c>
      <c r="AH746" s="4">
        <v>0.6666666865348816</v>
      </c>
      <c r="AI746" s="4">
        <v>-0.2195652425289154</v>
      </c>
      <c r="AJ746" s="4">
        <v>2.737391471862793</v>
      </c>
      <c r="AK746" s="4">
        <v>1</v>
      </c>
      <c r="AL746" s="4">
        <v>0</v>
      </c>
      <c r="AM746" s="4">
        <v>0.1599999964237213</v>
      </c>
      <c r="AN746" s="4">
        <v>111115</v>
      </c>
      <c r="AO746" s="4">
        <f>X746*0.000001/(K746*0.0001)</f>
        <v>0.8325176493326822</v>
      </c>
      <c r="AP746" s="4">
        <f>(U746-T746)/(1000-U746)*AO746</f>
        <v>0.004988457628190996</v>
      </c>
      <c r="AQ746" s="4">
        <f>(P746+273.15)</f>
        <v>298.273872756958</v>
      </c>
      <c r="AR746" s="4">
        <f>(O746+273.15)</f>
        <v>295.5344299316406</v>
      </c>
      <c r="AS746" s="4">
        <f>(Y746*AK746+Z746*AL746)*AM746</f>
        <v>319.8114381641572</v>
      </c>
      <c r="AT746" s="4">
        <f>((AS746+0.00000010773*(AR746^4-AQ746^4))-AP746*44100)/(L746*0.92*2*29.3+0.00000043092*AQ746^3)</f>
        <v>0.7833078021201718</v>
      </c>
      <c r="AU746" s="4">
        <f>0.61365*EXP(17.502*J746/(240.97+J746))</f>
        <v>3.203235997510742</v>
      </c>
      <c r="AV746" s="4">
        <f>AU746*1000/AA746</f>
        <v>31.49652117927579</v>
      </c>
      <c r="AW746" s="4">
        <f>(AV746-U746)</f>
        <v>11.98470515449551</v>
      </c>
      <c r="AX746" s="4">
        <f>IF(D746,P746,(O746+P746)/2)</f>
        <v>23.75415134429932</v>
      </c>
      <c r="AY746" s="4">
        <f>0.61365*EXP(17.502*AX746/(240.97+AX746))</f>
        <v>2.95102887252752</v>
      </c>
      <c r="AZ746" s="4">
        <f>IF(AW746&lt;&gt;0,(1000-(AV746+U746)/2)/AW746*AP746,0)</f>
        <v>0.4056195877254495</v>
      </c>
      <c r="BA746" s="4">
        <f>U746*AA746/1000</f>
        <v>1.984376341489668</v>
      </c>
      <c r="BB746" s="4">
        <f>(AY746-BA746)</f>
        <v>0.9666525310378524</v>
      </c>
      <c r="BC746" s="4">
        <f>1/(1.6/F746+1.37/N746)</f>
        <v>0.2588261821735953</v>
      </c>
      <c r="BD746" s="4">
        <f>G746*AA746*0.001</f>
        <v>57.87666441962345</v>
      </c>
      <c r="BE746" s="4">
        <f>G746/S746</f>
        <v>0.7636901144205208</v>
      </c>
      <c r="BF746" s="4">
        <f>(1-AP746*AA746/AU746/F746)*100</f>
        <v>66.53006369282312</v>
      </c>
      <c r="BG746" s="4">
        <f>(S746-E746/(N746/1.35))</f>
        <v>725.0708167699941</v>
      </c>
      <c r="BH746" s="4">
        <f>E746*BF746/100/BG746</f>
        <v>0.03881249337682319</v>
      </c>
    </row>
    <row r="747" ht="16" customHeight="1">
      <c r="A747" s="4">
        <v>697</v>
      </c>
      <c r="B747" t="s" s="2">
        <v>808</v>
      </c>
      <c r="C747" s="4">
        <v>4010.000028409064</v>
      </c>
      <c r="D747" s="4">
        <v>0</v>
      </c>
      <c r="E747" s="4">
        <f>(R747-S747*(1000-T747)/(1000-U747))*AO747</f>
        <v>42.36758673796065</v>
      </c>
      <c r="F747" s="4">
        <f>IF(AZ747&lt;&gt;0,1/(1/AZ747-1/N747),0)</f>
        <v>0.4739560636457507</v>
      </c>
      <c r="G747" s="4">
        <f>((BC747-AP747/2)*S747-E747)/(BC747+AP747/2)</f>
        <v>568.873751559469</v>
      </c>
      <c r="H747" s="4">
        <f>AP747*1000</f>
        <v>4.987842113667398</v>
      </c>
      <c r="I747" s="4">
        <f>(AU747-BA747)</f>
        <v>1.217048748099122</v>
      </c>
      <c r="J747" s="4">
        <f>(P747+AT747*D747)</f>
        <v>25.11769676208496</v>
      </c>
      <c r="K747" s="4">
        <v>6</v>
      </c>
      <c r="L747" s="4">
        <f>(K747*AI747+AJ747)</f>
        <v>1.420000016689301</v>
      </c>
      <c r="M747" s="4">
        <v>1</v>
      </c>
      <c r="N747" s="4">
        <f>L747*(M747+1)*(M747+1)/(M747*M747+1)</f>
        <v>2.840000033378601</v>
      </c>
      <c r="O747" s="4">
        <v>22.35316467285156</v>
      </c>
      <c r="P747" s="4">
        <v>25.11769676208496</v>
      </c>
      <c r="Q747" s="4">
        <v>21.24342918395996</v>
      </c>
      <c r="R747" s="4">
        <v>800.3346557617188</v>
      </c>
      <c r="S747" s="4">
        <v>744.9799194335938</v>
      </c>
      <c r="T747" s="4">
        <v>13.64376735687256</v>
      </c>
      <c r="U747" s="4">
        <v>19.51815032958984</v>
      </c>
      <c r="V747" s="4">
        <v>51.15148162841797</v>
      </c>
      <c r="W747" s="4">
        <v>73.17815399169922</v>
      </c>
      <c r="X747" s="4">
        <v>499.5066223144531</v>
      </c>
      <c r="Y747" s="4">
        <v>1998.663574218750</v>
      </c>
      <c r="Z747" s="4">
        <v>175.9472503662109</v>
      </c>
      <c r="AA747" s="4">
        <v>101.7006759643555</v>
      </c>
      <c r="AB747" s="4">
        <v>7.368030071258545</v>
      </c>
      <c r="AC747" s="4">
        <v>0.2860887944698334</v>
      </c>
      <c r="AD747" s="4">
        <v>0.0262443944811821</v>
      </c>
      <c r="AE747" s="4">
        <v>0.01137127913534641</v>
      </c>
      <c r="AF747" s="4">
        <v>0.03673465549945831</v>
      </c>
      <c r="AG747" s="4">
        <v>0.01274059247225523</v>
      </c>
      <c r="AH747" s="4">
        <v>0.6666666865348816</v>
      </c>
      <c r="AI747" s="4">
        <v>-0.2195652425289154</v>
      </c>
      <c r="AJ747" s="4">
        <v>2.737391471862793</v>
      </c>
      <c r="AK747" s="4">
        <v>1</v>
      </c>
      <c r="AL747" s="4">
        <v>0</v>
      </c>
      <c r="AM747" s="4">
        <v>0.1599999964237213</v>
      </c>
      <c r="AN747" s="4">
        <v>111115</v>
      </c>
      <c r="AO747" s="4">
        <f>X747*0.000001/(K747*0.0001)</f>
        <v>0.8325110371907551</v>
      </c>
      <c r="AP747" s="4">
        <f>(U747-T747)/(1000-U747)*AO747</f>
        <v>0.004987842113667398</v>
      </c>
      <c r="AQ747" s="4">
        <f>(P747+273.15)</f>
        <v>298.2676967620849</v>
      </c>
      <c r="AR747" s="4">
        <f>(O747+273.15)</f>
        <v>295.5031646728515</v>
      </c>
      <c r="AS747" s="4">
        <f>(Y747*AK747+Z747*AL747)*AM747</f>
        <v>319.7861647272221</v>
      </c>
      <c r="AT747" s="4">
        <f>((AS747+0.00000010773*(AR747^4-AQ747^4))-AP747*44100)/(L747*0.92*2*29.3+0.00000043092*AQ747^3)</f>
        <v>0.7801863041877082</v>
      </c>
      <c r="AU747" s="4">
        <f>0.61365*EXP(17.502*J747/(240.97+J747))</f>
        <v>3.202057830192316</v>
      </c>
      <c r="AV747" s="4">
        <f>AU747*1000/AA747</f>
        <v>31.48511845992635</v>
      </c>
      <c r="AW747" s="4">
        <f>(AV747-U747)</f>
        <v>11.9669681303365</v>
      </c>
      <c r="AX747" s="4">
        <f>IF(D747,P747,(O747+P747)/2)</f>
        <v>23.73543071746826</v>
      </c>
      <c r="AY747" s="4">
        <f>0.61365*EXP(17.502*AX747/(240.97+AX747))</f>
        <v>2.947705772258633</v>
      </c>
      <c r="AZ747" s="4">
        <f>IF(AW747&lt;&gt;0,(1000-(AV747+U747)/2)/AW747*AP747,0)</f>
        <v>0.406171716572391</v>
      </c>
      <c r="BA747" s="4">
        <f>U747*AA747/1000</f>
        <v>1.985009082093194</v>
      </c>
      <c r="BB747" s="4">
        <f>(AY747-BA747)</f>
        <v>0.9626966901654386</v>
      </c>
      <c r="BC747" s="4">
        <f>1/(1.6/F747+1.37/N747)</f>
        <v>0.2591858912418879</v>
      </c>
      <c r="BD747" s="4">
        <f>G747*AA747*0.001</f>
        <v>57.85484507197682</v>
      </c>
      <c r="BE747" s="4">
        <f>G747/S747</f>
        <v>0.7636095104308076</v>
      </c>
      <c r="BF747" s="4">
        <f>(1-AP747*AA747/AU747/F747)*100</f>
        <v>66.57516421533283</v>
      </c>
      <c r="BG747" s="4">
        <f>(S747-E747/(N747/1.35))</f>
        <v>724.8403978054184</v>
      </c>
      <c r="BH747" s="4">
        <f>E747*BF747/100/BG747</f>
        <v>0.03891379471987264</v>
      </c>
    </row>
    <row r="748" ht="29" customHeight="1">
      <c r="A748" t="s" s="2">
        <v>9</v>
      </c>
      <c r="B748" t="s" s="5">
        <v>809</v>
      </c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</row>
    <row r="749" ht="16" customHeight="1">
      <c r="A749" s="4">
        <v>698</v>
      </c>
      <c r="B749" t="s" s="2">
        <v>810</v>
      </c>
      <c r="C749" s="4">
        <v>4033.000032566488</v>
      </c>
      <c r="D749" s="4">
        <v>0</v>
      </c>
      <c r="E749" s="4">
        <f>(R749-S749*(1000-T749)/(1000-U749))*AO749</f>
        <v>41.84707903133871</v>
      </c>
      <c r="F749" s="4">
        <f>IF(AZ749&lt;&gt;0,1/(1/AZ749-1/N749),0)</f>
        <v>0.4667977300489833</v>
      </c>
      <c r="G749" s="4">
        <f>((BC749-AP749/2)*S749-E749)/(BC749+AP749/2)</f>
        <v>568.7025723917214</v>
      </c>
      <c r="H749" s="4">
        <f>AP749*1000</f>
        <v>4.917950893697165</v>
      </c>
      <c r="I749" s="4">
        <f>(AU749-BA749)</f>
        <v>1.21575979809199</v>
      </c>
      <c r="J749" s="4">
        <f>(P749+AT749*D749)</f>
        <v>25.11521339416504</v>
      </c>
      <c r="K749" s="4">
        <v>6</v>
      </c>
      <c r="L749" s="4">
        <f>(K749*AI749+AJ749)</f>
        <v>1.420000016689301</v>
      </c>
      <c r="M749" s="4">
        <v>1</v>
      </c>
      <c r="N749" s="4">
        <f>L749*(M749+1)*(M749+1)/(M749*M749+1)</f>
        <v>2.840000033378601</v>
      </c>
      <c r="O749" s="4">
        <v>22.34220123291016</v>
      </c>
      <c r="P749" s="4">
        <v>25.11521339416504</v>
      </c>
      <c r="Q749" s="4">
        <v>21.2594108581543</v>
      </c>
      <c r="R749" s="4">
        <v>799.6217651367188</v>
      </c>
      <c r="S749" s="4">
        <v>744.955078125</v>
      </c>
      <c r="T749" s="4">
        <v>13.73421096801758</v>
      </c>
      <c r="U749" s="4">
        <v>19.52621841430664</v>
      </c>
      <c r="V749" s="4">
        <v>51.95281219482422</v>
      </c>
      <c r="W749" s="4">
        <v>73.25461578369141</v>
      </c>
      <c r="X749" s="4">
        <v>499.5078430175781</v>
      </c>
      <c r="Y749" s="4">
        <v>1998.707763671875</v>
      </c>
      <c r="Z749" s="4">
        <v>176.3838348388672</v>
      </c>
      <c r="AA749" s="4">
        <v>101.7004089355469</v>
      </c>
      <c r="AB749" s="4">
        <v>10.21684646606445</v>
      </c>
      <c r="AC749" s="4">
        <v>0.3552996218204498</v>
      </c>
      <c r="AD749" s="4">
        <v>0.0308600515127182</v>
      </c>
      <c r="AE749" s="4">
        <v>0.007484727539122105</v>
      </c>
      <c r="AF749" s="4">
        <v>0.05099768936634064</v>
      </c>
      <c r="AG749" s="4">
        <v>0.01128998212516308</v>
      </c>
      <c r="AH749" s="4">
        <v>0.6666666865348816</v>
      </c>
      <c r="AI749" s="4">
        <v>-0.2195652425289154</v>
      </c>
      <c r="AJ749" s="4">
        <v>2.737391471862793</v>
      </c>
      <c r="AK749" s="4">
        <v>1</v>
      </c>
      <c r="AL749" s="4">
        <v>0</v>
      </c>
      <c r="AM749" s="4">
        <v>0.1599999964237213</v>
      </c>
      <c r="AN749" s="4">
        <v>111115</v>
      </c>
      <c r="AO749" s="4">
        <f>X749*0.000001/(K749*0.0001)</f>
        <v>0.8325130716959634</v>
      </c>
      <c r="AP749" s="4">
        <f>(U749-T749)/(1000-U749)*AO749</f>
        <v>0.004917950893697166</v>
      </c>
      <c r="AQ749" s="4">
        <f>(P749+273.15)</f>
        <v>298.265213394165</v>
      </c>
      <c r="AR749" s="4">
        <f>(O749+273.15)</f>
        <v>295.4922012329101</v>
      </c>
      <c r="AS749" s="4">
        <f>(Y749*AK749+Z749*AL749)*AM749</f>
        <v>319.793235039564</v>
      </c>
      <c r="AT749" s="4">
        <f>((AS749+0.00000010773*(AR749^4-AQ749^4))-AP749*44100)/(L749*0.92*2*29.3+0.00000043092*AQ749^3)</f>
        <v>0.8142358324714022</v>
      </c>
      <c r="AU749" s="4">
        <f>0.61365*EXP(17.502*J749/(240.97+J749))</f>
        <v>3.201584195791781</v>
      </c>
      <c r="AV749" s="4">
        <f>AU749*1000/AA749</f>
        <v>31.48054397520466</v>
      </c>
      <c r="AW749" s="4">
        <f>(AV749-U749)</f>
        <v>11.95432556089802</v>
      </c>
      <c r="AX749" s="4">
        <f>IF(D749,P749,(O749+P749)/2)</f>
        <v>23.7287073135376</v>
      </c>
      <c r="AY749" s="4">
        <f>0.61365*EXP(17.502*AX749/(240.97+AX749))</f>
        <v>2.946513099098393</v>
      </c>
      <c r="AZ749" s="4">
        <f>IF(AW749&lt;&gt;0,(1000-(AV749+U749)/2)/AW749*AP749,0)</f>
        <v>0.4009031285741643</v>
      </c>
      <c r="BA749" s="4">
        <f>U749*AA749/1000</f>
        <v>1.985824397699791</v>
      </c>
      <c r="BB749" s="4">
        <f>(AY749-BA749)</f>
        <v>0.9606887013986016</v>
      </c>
      <c r="BC749" s="4">
        <f>1/(1.6/F749+1.37/N749)</f>
        <v>0.2557542700002194</v>
      </c>
      <c r="BD749" s="4">
        <f>G749*AA749*0.001</f>
        <v>57.83728417493552</v>
      </c>
      <c r="BE749" s="4">
        <f>G749/S749</f>
        <v>0.7634051892405461</v>
      </c>
      <c r="BF749" s="4">
        <f>(1-AP749*AA749/AU749/F749)*100</f>
        <v>66.53327429555827</v>
      </c>
      <c r="BG749" s="4">
        <f>(S749-E749/(N749/1.35))</f>
        <v>725.0629809319237</v>
      </c>
      <c r="BH749" s="4">
        <f>E749*BF749/100/BG749</f>
        <v>0.03839974265520217</v>
      </c>
    </row>
    <row r="750" ht="16" customHeight="1">
      <c r="A750" s="4">
        <v>699</v>
      </c>
      <c r="B750" t="s" s="2">
        <v>811</v>
      </c>
      <c r="C750" s="4">
        <v>4038.000032454729</v>
      </c>
      <c r="D750" s="4">
        <v>0</v>
      </c>
      <c r="E750" s="4">
        <f>(R750-S750*(1000-T750)/(1000-U750))*AO750</f>
        <v>40.25594306424369</v>
      </c>
      <c r="F750" s="4">
        <f>IF(AZ750&lt;&gt;0,1/(1/AZ750-1/N750),0)</f>
        <v>0.4532396603387371</v>
      </c>
      <c r="G750" s="4">
        <f>((BC750-AP750/2)*S750-E750)/(BC750+AP750/2)</f>
        <v>571.4758572299725</v>
      </c>
      <c r="H750" s="4">
        <f>AP750*1000</f>
        <v>4.777602169967133</v>
      </c>
      <c r="I750" s="4">
        <f>(AU750-BA750)</f>
        <v>1.211366100550783</v>
      </c>
      <c r="J750" s="4">
        <f>(P750+AT750*D750)</f>
        <v>25.11619567871094</v>
      </c>
      <c r="K750" s="4">
        <v>6</v>
      </c>
      <c r="L750" s="4">
        <f>(K750*AI750+AJ750)</f>
        <v>1.420000016689301</v>
      </c>
      <c r="M750" s="4">
        <v>1</v>
      </c>
      <c r="N750" s="4">
        <f>L750*(M750+1)*(M750+1)/(M750*M750+1)</f>
        <v>2.840000033378601</v>
      </c>
      <c r="O750" s="4">
        <v>22.31935691833496</v>
      </c>
      <c r="P750" s="4">
        <v>25.11619567871094</v>
      </c>
      <c r="Q750" s="4">
        <v>21.26902008056641</v>
      </c>
      <c r="R750" s="4">
        <v>798.2625122070312</v>
      </c>
      <c r="S750" s="4">
        <v>745.62890625</v>
      </c>
      <c r="T750" s="4">
        <v>13.94500637054443</v>
      </c>
      <c r="U750" s="4">
        <v>19.57144927978516</v>
      </c>
      <c r="V750" s="4">
        <v>52.84109878540039</v>
      </c>
      <c r="W750" s="4">
        <v>73.52060699462891</v>
      </c>
      <c r="X750" s="4">
        <v>499.5089416503906</v>
      </c>
      <c r="Y750" s="4">
        <v>1998.606567382812</v>
      </c>
      <c r="Z750" s="4">
        <v>177.5167236328125</v>
      </c>
      <c r="AA750" s="4">
        <v>101.6994400024414</v>
      </c>
      <c r="AB750" s="4">
        <v>10.21684646606445</v>
      </c>
      <c r="AC750" s="4">
        <v>0.3552996218204498</v>
      </c>
      <c r="AD750" s="4">
        <v>0.0308600515127182</v>
      </c>
      <c r="AE750" s="4">
        <v>0.007484727539122105</v>
      </c>
      <c r="AF750" s="4">
        <v>0.05099768936634064</v>
      </c>
      <c r="AG750" s="4">
        <v>0.01128998212516308</v>
      </c>
      <c r="AH750" s="4">
        <v>0.6666666865348816</v>
      </c>
      <c r="AI750" s="4">
        <v>-0.2195652425289154</v>
      </c>
      <c r="AJ750" s="4">
        <v>2.737391471862793</v>
      </c>
      <c r="AK750" s="4">
        <v>1</v>
      </c>
      <c r="AL750" s="4">
        <v>0</v>
      </c>
      <c r="AM750" s="4">
        <v>0.1599999964237213</v>
      </c>
      <c r="AN750" s="4">
        <v>111115</v>
      </c>
      <c r="AO750" s="4">
        <f>X750*0.000001/(K750*0.0001)</f>
        <v>0.832514902750651</v>
      </c>
      <c r="AP750" s="4">
        <f>(U750-T750)/(1000-U750)*AO750</f>
        <v>0.004777602169967133</v>
      </c>
      <c r="AQ750" s="4">
        <f>(P750+273.15)</f>
        <v>298.2661956787109</v>
      </c>
      <c r="AR750" s="4">
        <f>(O750+273.15)</f>
        <v>295.4693569183349</v>
      </c>
      <c r="AS750" s="4">
        <f>(Y750*AK750+Z750*AL750)*AM750</f>
        <v>319.7770436336759</v>
      </c>
      <c r="AT750" s="4">
        <f>((AS750+0.00000010773*(AR750^4-AQ750^4))-AP750*44100)/(L750*0.92*2*29.3+0.00000043092*AQ750^3)</f>
        <v>0.8813792696437145</v>
      </c>
      <c r="AU750" s="4">
        <f>0.61365*EXP(17.502*J750/(240.97+J750))</f>
        <v>3.201771532341118</v>
      </c>
      <c r="AV750" s="4">
        <f>AU750*1000/AA750</f>
        <v>31.48268596429101</v>
      </c>
      <c r="AW750" s="4">
        <f>(AV750-U750)</f>
        <v>11.91123668450586</v>
      </c>
      <c r="AX750" s="4">
        <f>IF(D750,P750,(O750+P750)/2)</f>
        <v>23.71777629852295</v>
      </c>
      <c r="AY750" s="4">
        <f>0.61365*EXP(17.502*AX750/(240.97+AX750))</f>
        <v>2.944574933219955</v>
      </c>
      <c r="AZ750" s="4">
        <f>IF(AW750&lt;&gt;0,(1000-(AV750+U750)/2)/AW750*AP750,0)</f>
        <v>0.3908615133438874</v>
      </c>
      <c r="BA750" s="4">
        <f>U750*AA750/1000</f>
        <v>1.990405431790335</v>
      </c>
      <c r="BB750" s="4">
        <f>(AY750-BA750)</f>
        <v>0.9541695014296199</v>
      </c>
      <c r="BC750" s="4">
        <f>1/(1.6/F750+1.37/N750)</f>
        <v>0.2492189748988571</v>
      </c>
      <c r="BD750" s="4">
        <f>G750*AA750*0.001</f>
        <v>58.11877465520336</v>
      </c>
      <c r="BE750" s="4">
        <f>G750/S750</f>
        <v>0.7664346867989635</v>
      </c>
      <c r="BF750" s="4">
        <f>(1-AP750*AA750/AU750/F750)*100</f>
        <v>66.51808415221365</v>
      </c>
      <c r="BG750" s="4">
        <f>(S750-E750/(N750/1.35))</f>
        <v>726.4931588915478</v>
      </c>
      <c r="BH750" s="4">
        <f>E750*BF750/100/BG750</f>
        <v>0.03685854678190881</v>
      </c>
    </row>
    <row r="751" ht="16" customHeight="1">
      <c r="A751" s="4">
        <v>700</v>
      </c>
      <c r="B751" t="s" s="2">
        <v>812</v>
      </c>
      <c r="C751" s="4">
        <v>4043.500032331795</v>
      </c>
      <c r="D751" s="4">
        <v>0</v>
      </c>
      <c r="E751" s="4">
        <f>(R751-S751*(1000-T751)/(1000-U751))*AO751</f>
        <v>39.50271442883223</v>
      </c>
      <c r="F751" s="4">
        <f>IF(AZ751&lt;&gt;0,1/(1/AZ751-1/N751),0)</f>
        <v>0.4580393928787204</v>
      </c>
      <c r="G751" s="4">
        <f>((BC751-AP751/2)*S751-E751)/(BC751+AP751/2)</f>
        <v>576.7748780270637</v>
      </c>
      <c r="H751" s="4">
        <f>AP751*1000</f>
        <v>4.800297574487854</v>
      </c>
      <c r="I751" s="4">
        <f>(AU751-BA751)</f>
        <v>1.206083581012851</v>
      </c>
      <c r="J751" s="4">
        <f>(P751+AT751*D751)</f>
        <v>25.11381530761719</v>
      </c>
      <c r="K751" s="4">
        <v>6</v>
      </c>
      <c r="L751" s="4">
        <f>(K751*AI751+AJ751)</f>
        <v>1.420000016689301</v>
      </c>
      <c r="M751" s="4">
        <v>1</v>
      </c>
      <c r="N751" s="4">
        <f>L751*(M751+1)*(M751+1)/(M751*M751+1)</f>
        <v>2.840000033378601</v>
      </c>
      <c r="O751" s="4">
        <v>22.29781723022461</v>
      </c>
      <c r="P751" s="4">
        <v>25.11381530761719</v>
      </c>
      <c r="Q751" s="4">
        <v>21.26797485351562</v>
      </c>
      <c r="R751" s="4">
        <v>798.1992797851562</v>
      </c>
      <c r="S751" s="4">
        <v>746.4456787109375</v>
      </c>
      <c r="T751" s="4">
        <v>13.96624660491943</v>
      </c>
      <c r="U751" s="4">
        <v>19.61911201477051</v>
      </c>
      <c r="V751" s="4">
        <v>53.03744125366211</v>
      </c>
      <c r="W751" s="4">
        <v>73.78990173339844</v>
      </c>
      <c r="X751" s="4">
        <v>499.5116271972656</v>
      </c>
      <c r="Y751" s="4">
        <v>1998.869628906250</v>
      </c>
      <c r="Z751" s="4">
        <v>178.6524963378906</v>
      </c>
      <c r="AA751" s="4">
        <v>101.698486328125</v>
      </c>
      <c r="AB751" s="4">
        <v>10.21684646606445</v>
      </c>
      <c r="AC751" s="4">
        <v>0.3552996218204498</v>
      </c>
      <c r="AD751" s="4">
        <v>0.0308600515127182</v>
      </c>
      <c r="AE751" s="4">
        <v>0.007484727539122105</v>
      </c>
      <c r="AF751" s="4">
        <v>0.05099768936634064</v>
      </c>
      <c r="AG751" s="4">
        <v>0.01128998212516308</v>
      </c>
      <c r="AH751" s="4">
        <v>0.6666666865348816</v>
      </c>
      <c r="AI751" s="4">
        <v>-0.2195652425289154</v>
      </c>
      <c r="AJ751" s="4">
        <v>2.737391471862793</v>
      </c>
      <c r="AK751" s="4">
        <v>1</v>
      </c>
      <c r="AL751" s="4">
        <v>0</v>
      </c>
      <c r="AM751" s="4">
        <v>0.1599999964237213</v>
      </c>
      <c r="AN751" s="4">
        <v>111115</v>
      </c>
      <c r="AO751" s="4">
        <f>X751*0.000001/(K751*0.0001)</f>
        <v>0.8325193786621092</v>
      </c>
      <c r="AP751" s="4">
        <f>(U751-T751)/(1000-U751)*AO751</f>
        <v>0.004800297574487854</v>
      </c>
      <c r="AQ751" s="4">
        <f>(P751+273.15)</f>
        <v>298.2638153076172</v>
      </c>
      <c r="AR751" s="4">
        <f>(O751+273.15)</f>
        <v>295.4478172302246</v>
      </c>
      <c r="AS751" s="4">
        <f>(Y751*AK751+Z751*AL751)*AM751</f>
        <v>319.8191334764851</v>
      </c>
      <c r="AT751" s="4">
        <f>((AS751+0.00000010773*(AR751^4-AQ751^4))-AP751*44100)/(L751*0.92*2*29.3+0.00000043092*AQ751^3)</f>
        <v>0.8680739805513352</v>
      </c>
      <c r="AU751" s="4">
        <f>0.61365*EXP(17.502*J751/(240.97+J751))</f>
        <v>3.201317576016943</v>
      </c>
      <c r="AV751" s="4">
        <f>AU751*1000/AA751</f>
        <v>31.47851744506849</v>
      </c>
      <c r="AW751" s="4">
        <f>(AV751-U751)</f>
        <v>11.85940543029799</v>
      </c>
      <c r="AX751" s="4">
        <f>IF(D751,P751,(O751+P751)/2)</f>
        <v>23.7058162689209</v>
      </c>
      <c r="AY751" s="4">
        <f>0.61365*EXP(17.502*AX751/(240.97+AX751))</f>
        <v>2.942455591251019</v>
      </c>
      <c r="AZ751" s="4">
        <f>IF(AW751&lt;&gt;0,(1000-(AV751+U751)/2)/AW751*AP751,0)</f>
        <v>0.3944258157460807</v>
      </c>
      <c r="BA751" s="4">
        <f>U751*AA751/1000</f>
        <v>1.995233995004091</v>
      </c>
      <c r="BB751" s="4">
        <f>(AY751-BA751)</f>
        <v>0.9472215962469277</v>
      </c>
      <c r="BC751" s="4">
        <f>1/(1.6/F751+1.37/N751)</f>
        <v>0.2515379220898527</v>
      </c>
      <c r="BD751" s="4">
        <f>G751*AA751*0.001</f>
        <v>58.6571320474413</v>
      </c>
      <c r="BE751" s="4">
        <f>G751/S751</f>
        <v>0.7726950459718862</v>
      </c>
      <c r="BF751" s="4">
        <f>(1-AP751*AA751/AU751/F751)*100</f>
        <v>66.70714340601853</v>
      </c>
      <c r="BG751" s="4">
        <f>(S751-E751/(N751/1.35))</f>
        <v>727.667980171448</v>
      </c>
      <c r="BH751" s="4">
        <f>E751*BF751/100/BG751</f>
        <v>0.03621312615281275</v>
      </c>
    </row>
    <row r="752" ht="16" customHeight="1">
      <c r="A752" s="4">
        <v>701</v>
      </c>
      <c r="B752" t="s" s="2">
        <v>813</v>
      </c>
      <c r="C752" s="4">
        <v>4048.500032220036</v>
      </c>
      <c r="D752" s="4">
        <v>0</v>
      </c>
      <c r="E752" s="4">
        <f>(R752-S752*(1000-T752)/(1000-U752))*AO752</f>
        <v>39.74644210413945</v>
      </c>
      <c r="F752" s="4">
        <f>IF(AZ752&lt;&gt;0,1/(1/AZ752-1/N752),0)</f>
        <v>0.4747760534628582</v>
      </c>
      <c r="G752" s="4">
        <f>((BC752-AP752/2)*S752-E752)/(BC752+AP752/2)</f>
        <v>581.3583904993833</v>
      </c>
      <c r="H752" s="4">
        <f>AP752*1000</f>
        <v>4.933872556393981</v>
      </c>
      <c r="I752" s="4">
        <f>(AU752-BA752)</f>
        <v>1.201988649004785</v>
      </c>
      <c r="J752" s="4">
        <f>(P752+AT752*D752)</f>
        <v>25.11134719848633</v>
      </c>
      <c r="K752" s="4">
        <v>6</v>
      </c>
      <c r="L752" s="4">
        <f>(K752*AI752+AJ752)</f>
        <v>1.420000016689301</v>
      </c>
      <c r="M752" s="4">
        <v>1</v>
      </c>
      <c r="N752" s="4">
        <f>L752*(M752+1)*(M752+1)/(M752*M752+1)</f>
        <v>2.840000033378601</v>
      </c>
      <c r="O752" s="4">
        <v>22.28192710876465</v>
      </c>
      <c r="P752" s="4">
        <v>25.11134719848633</v>
      </c>
      <c r="Q752" s="4">
        <v>21.2673282623291</v>
      </c>
      <c r="R752" s="4">
        <v>799.2732543945312</v>
      </c>
      <c r="S752" s="4">
        <v>747.1029663085938</v>
      </c>
      <c r="T752" s="4">
        <v>13.84486770629883</v>
      </c>
      <c r="U752" s="4">
        <v>19.65485000610352</v>
      </c>
      <c r="V752" s="4">
        <v>52.43338394165039</v>
      </c>
      <c r="W752" s="4">
        <v>74.01723480224609</v>
      </c>
      <c r="X752" s="4">
        <v>499.5090637207031</v>
      </c>
      <c r="Y752" s="4">
        <v>1998.955932617188</v>
      </c>
      <c r="Z752" s="4">
        <v>179.5118408203125</v>
      </c>
      <c r="AA752" s="4">
        <v>101.6979675292969</v>
      </c>
      <c r="AB752" s="4">
        <v>10.21684646606445</v>
      </c>
      <c r="AC752" s="4">
        <v>0.3552996218204498</v>
      </c>
      <c r="AD752" s="4">
        <v>0.0308600515127182</v>
      </c>
      <c r="AE752" s="4">
        <v>0.007484727539122105</v>
      </c>
      <c r="AF752" s="4">
        <v>0.05099768936634064</v>
      </c>
      <c r="AG752" s="4">
        <v>0.01128998212516308</v>
      </c>
      <c r="AH752" s="4">
        <v>1</v>
      </c>
      <c r="AI752" s="4">
        <v>-0.2195652425289154</v>
      </c>
      <c r="AJ752" s="4">
        <v>2.737391471862793</v>
      </c>
      <c r="AK752" s="4">
        <v>1</v>
      </c>
      <c r="AL752" s="4">
        <v>0</v>
      </c>
      <c r="AM752" s="4">
        <v>0.1599999964237213</v>
      </c>
      <c r="AN752" s="4">
        <v>111115</v>
      </c>
      <c r="AO752" s="4">
        <f>X752*0.000001/(K752*0.0001)</f>
        <v>0.8325151062011716</v>
      </c>
      <c r="AP752" s="4">
        <f>(U752-T752)/(1000-U752)*AO752</f>
        <v>0.004933872556393981</v>
      </c>
      <c r="AQ752" s="4">
        <f>(P752+273.15)</f>
        <v>298.2613471984863</v>
      </c>
      <c r="AR752" s="4">
        <f>(O752+273.15)</f>
        <v>295.4319271087646</v>
      </c>
      <c r="AS752" s="4">
        <f>(Y752*AK752+Z752*AL752)*AM752</f>
        <v>319.8329420699265</v>
      </c>
      <c r="AT752" s="4">
        <f>((AS752+0.00000010773*(AR752^4-AQ752^4))-AP752*44100)/(L752*0.92*2*29.3+0.00000043092*AQ752^3)</f>
        <v>0.7995998096707916</v>
      </c>
      <c r="AU752" s="4">
        <f>0.61365*EXP(17.502*J752/(240.97+J752))</f>
        <v>3.200846946718701</v>
      </c>
      <c r="AV752" s="4">
        <f>AU752*1000/AA752</f>
        <v>31.47405031272242</v>
      </c>
      <c r="AW752" s="4">
        <f>(AV752-U752)</f>
        <v>11.81920030661891</v>
      </c>
      <c r="AX752" s="4">
        <f>IF(D752,P752,(O752+P752)/2)</f>
        <v>23.69663715362549</v>
      </c>
      <c r="AY752" s="4">
        <f>0.61365*EXP(17.502*AX752/(240.97+AX752))</f>
        <v>2.940829937909262</v>
      </c>
      <c r="AZ752" s="4">
        <f>IF(AW752&lt;&gt;0,(1000-(AV752+U752)/2)/AW752*AP752,0)</f>
        <v>0.4067737827102189</v>
      </c>
      <c r="BA752" s="4">
        <f>U752*AA752/1000</f>
        <v>1.998858297713916</v>
      </c>
      <c r="BB752" s="4">
        <f>(AY752-BA752)</f>
        <v>0.941971640195346</v>
      </c>
      <c r="BC752" s="4">
        <f>1/(1.6/F752+1.37/N752)</f>
        <v>0.2595781575920569</v>
      </c>
      <c r="BD752" s="4">
        <f>G752*AA752*0.001</f>
        <v>59.12296671989058</v>
      </c>
      <c r="BE752" s="4">
        <f>G752/S752</f>
        <v>0.7781502908117901</v>
      </c>
      <c r="BF752" s="4">
        <f>(1-AP752*AA752/AU752/F752)*100</f>
        <v>66.98232514072097</v>
      </c>
      <c r="BG752" s="4">
        <f>(S752-E752/(N752/1.35))</f>
        <v>728.209411305091</v>
      </c>
      <c r="BH752" s="4">
        <f>E752*BF752/100/BG752</f>
        <v>0.03655966356483833</v>
      </c>
    </row>
    <row r="753" ht="16" customHeight="1">
      <c r="A753" s="4">
        <v>702</v>
      </c>
      <c r="B753" t="s" s="2">
        <v>814</v>
      </c>
      <c r="C753" s="4">
        <v>4053.500032108277</v>
      </c>
      <c r="D753" s="4">
        <v>0</v>
      </c>
      <c r="E753" s="4">
        <f>(R753-S753*(1000-T753)/(1000-U753))*AO753</f>
        <v>40.38981807678056</v>
      </c>
      <c r="F753" s="4">
        <f>IF(AZ753&lt;&gt;0,1/(1/AZ753-1/N753),0)</f>
        <v>0.4888120050723803</v>
      </c>
      <c r="G753" s="4">
        <f>((BC753-AP753/2)*S753-E753)/(BC753+AP753/2)</f>
        <v>582.8246175915431</v>
      </c>
      <c r="H753" s="4">
        <f>AP753*1000</f>
        <v>5.053942208944005</v>
      </c>
      <c r="I753" s="4">
        <f>(AU753-BA753)</f>
        <v>1.200949095504165</v>
      </c>
      <c r="J753" s="4">
        <f>(P753+AT753*D753)</f>
        <v>25.10937690734863</v>
      </c>
      <c r="K753" s="4">
        <v>6</v>
      </c>
      <c r="L753" s="4">
        <f>(K753*AI753+AJ753)</f>
        <v>1.420000016689301</v>
      </c>
      <c r="M753" s="4">
        <v>1</v>
      </c>
      <c r="N753" s="4">
        <f>L753*(M753+1)*(M753+1)/(M753*M753+1)</f>
        <v>2.840000033378601</v>
      </c>
      <c r="O753" s="4">
        <v>22.27771186828613</v>
      </c>
      <c r="P753" s="4">
        <v>25.10937690734863</v>
      </c>
      <c r="Q753" s="4">
        <v>21.26849174499512</v>
      </c>
      <c r="R753" s="4">
        <v>800.1864624023438</v>
      </c>
      <c r="S753" s="4">
        <v>747.1359252929688</v>
      </c>
      <c r="T753" s="4">
        <v>13.71008014678955</v>
      </c>
      <c r="U753" s="4">
        <v>19.66135597229004</v>
      </c>
      <c r="V753" s="4">
        <v>51.73370361328125</v>
      </c>
      <c r="W753" s="4">
        <v>74.07246398925781</v>
      </c>
      <c r="X753" s="4">
        <v>499.5138854980469</v>
      </c>
      <c r="Y753" s="4">
        <v>1999.124511718750</v>
      </c>
      <c r="Z753" s="4">
        <v>179.9279022216797</v>
      </c>
      <c r="AA753" s="4">
        <v>101.6980819702148</v>
      </c>
      <c r="AB753" s="4">
        <v>10.21684646606445</v>
      </c>
      <c r="AC753" s="4">
        <v>0.3552996218204498</v>
      </c>
      <c r="AD753" s="4">
        <v>0.0308600515127182</v>
      </c>
      <c r="AE753" s="4">
        <v>0.007484727539122105</v>
      </c>
      <c r="AF753" s="4">
        <v>0.05099768936634064</v>
      </c>
      <c r="AG753" s="4">
        <v>0.01128998212516308</v>
      </c>
      <c r="AH753" s="4">
        <v>1</v>
      </c>
      <c r="AI753" s="4">
        <v>-0.2195652425289154</v>
      </c>
      <c r="AJ753" s="4">
        <v>2.737391471862793</v>
      </c>
      <c r="AK753" s="4">
        <v>1</v>
      </c>
      <c r="AL753" s="4">
        <v>0</v>
      </c>
      <c r="AM753" s="4">
        <v>0.1599999964237213</v>
      </c>
      <c r="AN753" s="4">
        <v>111115</v>
      </c>
      <c r="AO753" s="4">
        <f>X753*0.000001/(K753*0.0001)</f>
        <v>0.8325231424967448</v>
      </c>
      <c r="AP753" s="4">
        <f>(U753-T753)/(1000-U753)*AO753</f>
        <v>0.005053942208944005</v>
      </c>
      <c r="AQ753" s="4">
        <f>(P753+273.15)</f>
        <v>298.2593769073486</v>
      </c>
      <c r="AR753" s="4">
        <f>(O753+273.15)</f>
        <v>295.4277118682861</v>
      </c>
      <c r="AS753" s="4">
        <f>(Y753*AK753+Z753*AL753)*AM753</f>
        <v>319.8599147255736</v>
      </c>
      <c r="AT753" s="4">
        <f>((AS753+0.00000010773*(AR753^4-AQ753^4))-AP753*44100)/(L753*0.92*2*29.3+0.00000043092*AQ753^3)</f>
        <v>0.7394530354787069</v>
      </c>
      <c r="AU753" s="4">
        <f>0.61365*EXP(17.502*J753/(240.97+J753))</f>
        <v>3.200471286819691</v>
      </c>
      <c r="AV753" s="4">
        <f>AU753*1000/AA753</f>
        <v>31.47032102097107</v>
      </c>
      <c r="AW753" s="4">
        <f>(AV753-U753)</f>
        <v>11.80896504868103</v>
      </c>
      <c r="AX753" s="4">
        <f>IF(D753,P753,(O753+P753)/2)</f>
        <v>23.69354438781738</v>
      </c>
      <c r="AY753" s="4">
        <f>0.61365*EXP(17.502*AX753/(240.97+AX753))</f>
        <v>2.940282375223041</v>
      </c>
      <c r="AZ753" s="4">
        <f>IF(AW753&lt;&gt;0,(1000-(AV753+U753)/2)/AW753*AP753,0)</f>
        <v>0.4170334926352325</v>
      </c>
      <c r="BA753" s="4">
        <f>U753*AA753/1000</f>
        <v>1.999522191315526</v>
      </c>
      <c r="BB753" s="4">
        <f>(AY753-BA753)</f>
        <v>0.9407601839075157</v>
      </c>
      <c r="BC753" s="4">
        <f>1/(1.6/F753+1.37/N753)</f>
        <v>0.2662664581687701</v>
      </c>
      <c r="BD753" s="4">
        <f>G753*AA753*0.001</f>
        <v>59.27214573408387</v>
      </c>
      <c r="BE753" s="4">
        <f>G753/S753</f>
        <v>0.7800784273129477</v>
      </c>
      <c r="BF753" s="4">
        <f>(1-AP753*AA753/AU753/F753)*100</f>
        <v>67.146076999728</v>
      </c>
      <c r="BG753" s="4">
        <f>(S753-E753/(N753/1.35))</f>
        <v>727.9365401652204</v>
      </c>
      <c r="BH753" s="4">
        <f>E753*BF753/100/BG753</f>
        <v>0.03725623986361454</v>
      </c>
    </row>
    <row r="754" ht="16" customHeight="1">
      <c r="A754" s="4">
        <v>703</v>
      </c>
      <c r="B754" t="s" s="2">
        <v>815</v>
      </c>
      <c r="C754" s="4">
        <v>4059.000031985343</v>
      </c>
      <c r="D754" s="4">
        <v>0</v>
      </c>
      <c r="E754" s="4">
        <f>(R754-S754*(1000-T754)/(1000-U754))*AO754</f>
        <v>40.38855936156006</v>
      </c>
      <c r="F754" s="4">
        <f>IF(AZ754&lt;&gt;0,1/(1/AZ754-1/N754),0)</f>
        <v>0.4895540555836713</v>
      </c>
      <c r="G754" s="4">
        <f>((BC754-AP754/2)*S754-E754)/(BC754+AP754/2)</f>
        <v>583.0232464103785</v>
      </c>
      <c r="H754" s="4">
        <f>AP754*1000</f>
        <v>5.057164192892895</v>
      </c>
      <c r="I754" s="4">
        <f>(AU754-BA754)</f>
        <v>1.200152270733805</v>
      </c>
      <c r="J754" s="4">
        <f>(P754+AT754*D754)</f>
        <v>25.11032867431641</v>
      </c>
      <c r="K754" s="4">
        <v>6</v>
      </c>
      <c r="L754" s="4">
        <f>(K754*AI754+AJ754)</f>
        <v>1.420000016689301</v>
      </c>
      <c r="M754" s="4">
        <v>1</v>
      </c>
      <c r="N754" s="4">
        <f>L754*(M754+1)*(M754+1)/(M754*M754+1)</f>
        <v>2.840000033378601</v>
      </c>
      <c r="O754" s="4">
        <v>22.27409744262695</v>
      </c>
      <c r="P754" s="4">
        <v>25.11032867431641</v>
      </c>
      <c r="Q754" s="4">
        <v>21.27059364318848</v>
      </c>
      <c r="R754" s="4">
        <v>800.175048828125</v>
      </c>
      <c r="S754" s="4">
        <v>747.122558593750</v>
      </c>
      <c r="T754" s="4">
        <v>13.71591281890869</v>
      </c>
      <c r="U754" s="4">
        <v>19.67099761962891</v>
      </c>
      <c r="V754" s="4">
        <v>51.71953201293945</v>
      </c>
      <c r="W754" s="4">
        <v>74.13157653808594</v>
      </c>
      <c r="X754" s="4">
        <v>499.5077209472656</v>
      </c>
      <c r="Y754" s="4">
        <v>1998.936889648438</v>
      </c>
      <c r="Z754" s="4">
        <v>180.4224090576172</v>
      </c>
      <c r="AA754" s="4">
        <v>101.6979675292969</v>
      </c>
      <c r="AB754" s="4">
        <v>10.21684646606445</v>
      </c>
      <c r="AC754" s="4">
        <v>0.3552996218204498</v>
      </c>
      <c r="AD754" s="4">
        <v>0.0308600515127182</v>
      </c>
      <c r="AE754" s="4">
        <v>0.007484727539122105</v>
      </c>
      <c r="AF754" s="4">
        <v>0.05099768936634064</v>
      </c>
      <c r="AG754" s="4">
        <v>0.01128998212516308</v>
      </c>
      <c r="AH754" s="4">
        <v>0.6666666865348816</v>
      </c>
      <c r="AI754" s="4">
        <v>-0.2195652425289154</v>
      </c>
      <c r="AJ754" s="4">
        <v>2.737391471862793</v>
      </c>
      <c r="AK754" s="4">
        <v>1</v>
      </c>
      <c r="AL754" s="4">
        <v>0</v>
      </c>
      <c r="AM754" s="4">
        <v>0.1599999964237213</v>
      </c>
      <c r="AN754" s="4">
        <v>111115</v>
      </c>
      <c r="AO754" s="4">
        <f>X754*0.000001/(K754*0.0001)</f>
        <v>0.8325128682454426</v>
      </c>
      <c r="AP754" s="4">
        <f>(U754-T754)/(1000-U754)*AO754</f>
        <v>0.005057164192892895</v>
      </c>
      <c r="AQ754" s="4">
        <f>(P754+273.15)</f>
        <v>298.2603286743164</v>
      </c>
      <c r="AR754" s="4">
        <f>(O754+273.15)</f>
        <v>295.4240974426269</v>
      </c>
      <c r="AS754" s="4">
        <f>(Y754*AK754+Z754*AL754)*AM754</f>
        <v>319.8298951949946</v>
      </c>
      <c r="AT754" s="4">
        <f>((AS754+0.00000010773*(AR754^4-AQ754^4))-AP754*44100)/(L754*0.92*2*29.3+0.00000043092*AQ754^3)</f>
        <v>0.7369159930818153</v>
      </c>
      <c r="AU754" s="4">
        <f>0.61365*EXP(17.502*J754/(240.97+J754))</f>
        <v>3.200652747923702</v>
      </c>
      <c r="AV754" s="4">
        <f>AU754*1000/AA754</f>
        <v>31.472140748552</v>
      </c>
      <c r="AW754" s="4">
        <f>(AV754-U754)</f>
        <v>11.80114312892309</v>
      </c>
      <c r="AX754" s="4">
        <f>IF(D754,P754,(O754+P754)/2)</f>
        <v>23.69221305847168</v>
      </c>
      <c r="AY754" s="4">
        <f>0.61365*EXP(17.502*AX754/(240.97+AX754))</f>
        <v>2.940046695763946</v>
      </c>
      <c r="AZ754" s="4">
        <f>IF(AW754&lt;&gt;0,(1000-(AV754+U754)/2)/AW754*AP754,0)</f>
        <v>0.4175734939424227</v>
      </c>
      <c r="BA754" s="4">
        <f>U754*AA754/1000</f>
        <v>2.000500477189897</v>
      </c>
      <c r="BB754" s="4">
        <f>(AY754-BA754)</f>
        <v>0.9395462185740495</v>
      </c>
      <c r="BC754" s="4">
        <f>1/(1.6/F754+1.37/N754)</f>
        <v>0.2666186813803741</v>
      </c>
      <c r="BD754" s="4">
        <f>G754*AA754*0.001</f>
        <v>59.29227918226793</v>
      </c>
      <c r="BE754" s="4">
        <f>G754/S754</f>
        <v>0.7803582420369656</v>
      </c>
      <c r="BF754" s="4">
        <f>(1-AP754*AA754/AU754/F754)*100</f>
        <v>67.17686063582428</v>
      </c>
      <c r="BG754" s="4">
        <f>(S754-E754/(N754/1.35))</f>
        <v>727.923771798934</v>
      </c>
      <c r="BH754" s="4">
        <f>E754*BF754/100/BG754</f>
        <v>0.03727281246507588</v>
      </c>
    </row>
    <row r="755" ht="16" customHeight="1">
      <c r="A755" s="4">
        <v>704</v>
      </c>
      <c r="B755" t="s" s="2">
        <v>816</v>
      </c>
      <c r="C755" s="4">
        <v>4064.000031873584</v>
      </c>
      <c r="D755" s="4">
        <v>0</v>
      </c>
      <c r="E755" s="4">
        <f>(R755-S755*(1000-T755)/(1000-U755))*AO755</f>
        <v>40.40726917776433</v>
      </c>
      <c r="F755" s="4">
        <f>IF(AZ755&lt;&gt;0,1/(1/AZ755-1/N755),0)</f>
        <v>0.4902012751366252</v>
      </c>
      <c r="G755" s="4">
        <f>((BC755-AP755/2)*S755-E755)/(BC755+AP755/2)</f>
        <v>583.0946447104216</v>
      </c>
      <c r="H755" s="4">
        <f>AP755*1000</f>
        <v>5.058893255067106</v>
      </c>
      <c r="I755" s="4">
        <f>(AU755-BA755)</f>
        <v>1.199201286719762</v>
      </c>
      <c r="J755" s="4">
        <f>(P755+AT755*D755)</f>
        <v>25.1097297668457</v>
      </c>
      <c r="K755" s="4">
        <v>6</v>
      </c>
      <c r="L755" s="4">
        <f>(K755*AI755+AJ755)</f>
        <v>1.420000016689301</v>
      </c>
      <c r="M755" s="4">
        <v>1</v>
      </c>
      <c r="N755" s="4">
        <f>L755*(M755+1)*(M755+1)/(M755*M755+1)</f>
        <v>2.840000033378601</v>
      </c>
      <c r="O755" s="4">
        <v>22.2707462310791</v>
      </c>
      <c r="P755" s="4">
        <v>25.1097297668457</v>
      </c>
      <c r="Q755" s="4">
        <v>21.27096939086914</v>
      </c>
      <c r="R755" s="4">
        <v>800.1549682617188</v>
      </c>
      <c r="S755" s="4">
        <v>747.079833984375</v>
      </c>
      <c r="T755" s="4">
        <v>13.7223596572876</v>
      </c>
      <c r="U755" s="4">
        <v>19.6793041229248</v>
      </c>
      <c r="V755" s="4">
        <v>51.72800064086914</v>
      </c>
      <c r="W755" s="4">
        <v>74.17802429199219</v>
      </c>
      <c r="X755" s="4">
        <v>499.5182800292969</v>
      </c>
      <c r="Y755" s="4">
        <v>1998.748168945312</v>
      </c>
      <c r="Z755" s="4">
        <v>180.9833068847656</v>
      </c>
      <c r="AA755" s="4">
        <v>101.6975631713867</v>
      </c>
      <c r="AB755" s="4">
        <v>10.21684646606445</v>
      </c>
      <c r="AC755" s="4">
        <v>0.3552996218204498</v>
      </c>
      <c r="AD755" s="4">
        <v>0.0308600515127182</v>
      </c>
      <c r="AE755" s="4">
        <v>0.007484727539122105</v>
      </c>
      <c r="AF755" s="4">
        <v>0.05099768936634064</v>
      </c>
      <c r="AG755" s="4">
        <v>0.01128998212516308</v>
      </c>
      <c r="AH755" s="4">
        <v>1</v>
      </c>
      <c r="AI755" s="4">
        <v>-0.2195652425289154</v>
      </c>
      <c r="AJ755" s="4">
        <v>2.737391471862793</v>
      </c>
      <c r="AK755" s="4">
        <v>1</v>
      </c>
      <c r="AL755" s="4">
        <v>0</v>
      </c>
      <c r="AM755" s="4">
        <v>0.1599999964237213</v>
      </c>
      <c r="AN755" s="4">
        <v>111115</v>
      </c>
      <c r="AO755" s="4">
        <f>X755*0.000001/(K755*0.0001)</f>
        <v>0.8325304667154947</v>
      </c>
      <c r="AP755" s="4">
        <f>(U755-T755)/(1000-U755)*AO755</f>
        <v>0.005058893255067106</v>
      </c>
      <c r="AQ755" s="4">
        <f>(P755+273.15)</f>
        <v>298.2597297668457</v>
      </c>
      <c r="AR755" s="4">
        <f>(O755+273.15)</f>
        <v>295.4207462310791</v>
      </c>
      <c r="AS755" s="4">
        <f>(Y755*AK755+Z755*AL755)*AM755</f>
        <v>319.7996998831695</v>
      </c>
      <c r="AT755" s="4">
        <f>((AS755+0.00000010773*(AR755^4-AQ755^4))-AP755*44100)/(L755*0.92*2*29.3+0.00000043092*AQ755^3)</f>
        <v>0.7353614546878837</v>
      </c>
      <c r="AU755" s="4">
        <f>0.61365*EXP(17.502*J755/(240.97+J755))</f>
        <v>3.200538560929838</v>
      </c>
      <c r="AV755" s="4">
        <f>AU755*1000/AA755</f>
        <v>31.47114307484539</v>
      </c>
      <c r="AW755" s="4">
        <f>(AV755-U755)</f>
        <v>11.79183895192058</v>
      </c>
      <c r="AX755" s="4">
        <f>IF(D755,P755,(O755+P755)/2)</f>
        <v>23.6902379989624</v>
      </c>
      <c r="AY755" s="4">
        <f>0.61365*EXP(17.502*AX755/(240.97+AX755))</f>
        <v>2.939697089979254</v>
      </c>
      <c r="AZ755" s="4">
        <f>IF(AW755&lt;&gt;0,(1000-(AV755+U755)/2)/AW755*AP755,0)</f>
        <v>0.4180442888513996</v>
      </c>
      <c r="BA755" s="4">
        <f>U755*AA755/1000</f>
        <v>2.001337274210076</v>
      </c>
      <c r="BB755" s="4">
        <f>(AY755-BA755)</f>
        <v>0.9383598157691773</v>
      </c>
      <c r="BC755" s="4">
        <f>1/(1.6/F755+1.37/N755)</f>
        <v>0.2669257798264018</v>
      </c>
      <c r="BD755" s="4">
        <f>G755*AA755*0.001</f>
        <v>59.2993044653354</v>
      </c>
      <c r="BE755" s="4">
        <f>G755/S755</f>
        <v>0.7804984396388042</v>
      </c>
      <c r="BF755" s="4">
        <f>(1-AP755*AA755/AU755/F755)*100</f>
        <v>67.20795043812318</v>
      </c>
      <c r="BG755" s="4">
        <f>(S755-E755/(N755/1.35))</f>
        <v>727.872153439003</v>
      </c>
      <c r="BH755" s="4">
        <f>E755*BF755/100/BG755</f>
        <v>0.03730998268594523</v>
      </c>
    </row>
    <row r="756" ht="16" customHeight="1">
      <c r="A756" s="4">
        <v>705</v>
      </c>
      <c r="B756" t="s" s="2">
        <v>817</v>
      </c>
      <c r="C756" s="4">
        <v>4069.000031761825</v>
      </c>
      <c r="D756" s="4">
        <v>0</v>
      </c>
      <c r="E756" s="4">
        <f>(R756-S756*(1000-T756)/(1000-U756))*AO756</f>
        <v>40.4648011114289</v>
      </c>
      <c r="F756" s="4">
        <f>IF(AZ756&lt;&gt;0,1/(1/AZ756-1/N756),0)</f>
        <v>0.4911055893579985</v>
      </c>
      <c r="G756" s="4">
        <f>((BC756-AP756/2)*S756-E756)/(BC756+AP756/2)</f>
        <v>583.1495578009169</v>
      </c>
      <c r="H756" s="4">
        <f>AP756*1000</f>
        <v>5.06120732760528</v>
      </c>
      <c r="I756" s="4">
        <f>(AU756-BA756)</f>
        <v>1.197854743151804</v>
      </c>
      <c r="J756" s="4">
        <f>(P756+AT756*D756)</f>
        <v>25.10764503479004</v>
      </c>
      <c r="K756" s="4">
        <v>6</v>
      </c>
      <c r="L756" s="4">
        <f>(K756*AI756+AJ756)</f>
        <v>1.420000016689301</v>
      </c>
      <c r="M756" s="4">
        <v>1</v>
      </c>
      <c r="N756" s="4">
        <f>L756*(M756+1)*(M756+1)/(M756*M756+1)</f>
        <v>2.840000033378601</v>
      </c>
      <c r="O756" s="4">
        <v>22.26749992370605</v>
      </c>
      <c r="P756" s="4">
        <v>25.10764503479004</v>
      </c>
      <c r="Q756" s="4">
        <v>21.27071571350098</v>
      </c>
      <c r="R756" s="4">
        <v>800.2396850585938</v>
      </c>
      <c r="S756" s="4">
        <v>747.093261718750</v>
      </c>
      <c r="T756" s="4">
        <v>13.72914600372314</v>
      </c>
      <c r="U756" s="4">
        <v>19.68876075744629</v>
      </c>
      <c r="V756" s="4">
        <v>51.76068115234375</v>
      </c>
      <c r="W756" s="4">
        <v>74.22786712646484</v>
      </c>
      <c r="X756" s="4">
        <v>499.5180358886719</v>
      </c>
      <c r="Y756" s="4">
        <v>1998.601928710938</v>
      </c>
      <c r="Z756" s="4">
        <v>181.613037109375</v>
      </c>
      <c r="AA756" s="4">
        <v>101.6969223022461</v>
      </c>
      <c r="AB756" s="4">
        <v>10.21684646606445</v>
      </c>
      <c r="AC756" s="4">
        <v>0.3552996218204498</v>
      </c>
      <c r="AD756" s="4">
        <v>0.0308600515127182</v>
      </c>
      <c r="AE756" s="4">
        <v>0.007484727539122105</v>
      </c>
      <c r="AF756" s="4">
        <v>0.05099768936634064</v>
      </c>
      <c r="AG756" s="4">
        <v>0.01128998212516308</v>
      </c>
      <c r="AH756" s="4">
        <v>1</v>
      </c>
      <c r="AI756" s="4">
        <v>-0.2195652425289154</v>
      </c>
      <c r="AJ756" s="4">
        <v>2.737391471862793</v>
      </c>
      <c r="AK756" s="4">
        <v>1</v>
      </c>
      <c r="AL756" s="4">
        <v>0</v>
      </c>
      <c r="AM756" s="4">
        <v>0.1599999964237213</v>
      </c>
      <c r="AN756" s="4">
        <v>111115</v>
      </c>
      <c r="AO756" s="4">
        <f>X756*0.000001/(K756*0.0001)</f>
        <v>0.8325300598144529</v>
      </c>
      <c r="AP756" s="4">
        <f>(U756-T756)/(1000-U756)*AO756</f>
        <v>0.00506120732760528</v>
      </c>
      <c r="AQ756" s="4">
        <f>(P756+273.15)</f>
        <v>298.257645034790</v>
      </c>
      <c r="AR756" s="4">
        <f>(O756+273.15)</f>
        <v>295.417499923706</v>
      </c>
      <c r="AS756" s="4">
        <f>(Y756*AK756+Z756*AL756)*AM756</f>
        <v>319.7763014461925</v>
      </c>
      <c r="AT756" s="4">
        <f>((AS756+0.00000010773*(AR756^4-AQ756^4))-AP756*44100)/(L756*0.92*2*29.3+0.00000043092*AQ756^3)</f>
        <v>0.7337987081052053</v>
      </c>
      <c r="AU756" s="4">
        <f>0.61365*EXP(17.502*J756/(240.97+J756))</f>
        <v>3.200141116129331</v>
      </c>
      <c r="AV756" s="4">
        <f>AU756*1000/AA756</f>
        <v>31.46743326822047</v>
      </c>
      <c r="AW756" s="4">
        <f>(AV756-U756)</f>
        <v>11.77867251077418</v>
      </c>
      <c r="AX756" s="4">
        <f>IF(D756,P756,(O756+P756)/2)</f>
        <v>23.68757247924805</v>
      </c>
      <c r="AY756" s="4">
        <f>0.61365*EXP(17.502*AX756/(240.97+AX756))</f>
        <v>2.939225323298677</v>
      </c>
      <c r="AZ756" s="4">
        <f>IF(AW756&lt;&gt;0,(1000-(AV756+U756)/2)/AW756*AP756,0)</f>
        <v>0.4187017909757283</v>
      </c>
      <c r="BA756" s="4">
        <f>U756*AA756/1000</f>
        <v>2.002286372977527</v>
      </c>
      <c r="BB756" s="4">
        <f>(AY756-BA756)</f>
        <v>0.9369389503211494</v>
      </c>
      <c r="BC756" s="4">
        <f>1/(1.6/F756+1.37/N756)</f>
        <v>0.2673546919875633</v>
      </c>
      <c r="BD756" s="4">
        <f>G756*AA756*0.001</f>
        <v>59.30451527026902</v>
      </c>
      <c r="BE756" s="4">
        <f>G756/S756</f>
        <v>0.7805579138263582</v>
      </c>
      <c r="BF756" s="4">
        <f>(1-AP756*AA756/AU756/F756)*100</f>
        <v>67.24950025695664</v>
      </c>
      <c r="BG756" s="4">
        <f>(S756-E756/(N756/1.35))</f>
        <v>727.8582332474857</v>
      </c>
      <c r="BH756" s="4">
        <f>E756*BF756/100/BG756</f>
        <v>0.03738691861187567</v>
      </c>
    </row>
    <row r="757" ht="16" customHeight="1">
      <c r="A757" s="4">
        <v>706</v>
      </c>
      <c r="B757" t="s" s="2">
        <v>818</v>
      </c>
      <c r="C757" s="4">
        <v>4074.500031638891</v>
      </c>
      <c r="D757" s="4">
        <v>0</v>
      </c>
      <c r="E757" s="4">
        <f>(R757-S757*(1000-T757)/(1000-U757))*AO757</f>
        <v>40.36471367843715</v>
      </c>
      <c r="F757" s="4">
        <f>IF(AZ757&lt;&gt;0,1/(1/AZ757-1/N757),0)</f>
        <v>0.4919006736293203</v>
      </c>
      <c r="G757" s="4">
        <f>((BC757-AP757/2)*S757-E757)/(BC757+AP757/2)</f>
        <v>583.7484379011808</v>
      </c>
      <c r="H757" s="4">
        <f>AP757*1000</f>
        <v>5.063124174228693</v>
      </c>
      <c r="I757" s="4">
        <f>(AU757-BA757)</f>
        <v>1.19664762435719</v>
      </c>
      <c r="J757" s="4">
        <f>(P757+AT757*D757)</f>
        <v>25.1069450378418</v>
      </c>
      <c r="K757" s="4">
        <v>6</v>
      </c>
      <c r="L757" s="4">
        <f>(K757*AI757+AJ757)</f>
        <v>1.420000016689301</v>
      </c>
      <c r="M757" s="4">
        <v>1</v>
      </c>
      <c r="N757" s="4">
        <f>L757*(M757+1)*(M757+1)/(M757*M757+1)</f>
        <v>2.840000033378601</v>
      </c>
      <c r="O757" s="4">
        <v>22.26467704772949</v>
      </c>
      <c r="P757" s="4">
        <v>25.1069450378418</v>
      </c>
      <c r="Q757" s="4">
        <v>21.27069664001465</v>
      </c>
      <c r="R757" s="4">
        <v>800.125488281250</v>
      </c>
      <c r="S757" s="4">
        <v>747.0979614257812</v>
      </c>
      <c r="T757" s="4">
        <v>13.73761940002441</v>
      </c>
      <c r="U757" s="4">
        <v>19.69937896728516</v>
      </c>
      <c r="V757" s="4">
        <v>51.80025863647461</v>
      </c>
      <c r="W757" s="4">
        <v>74.28083801269531</v>
      </c>
      <c r="X757" s="4">
        <v>499.5220336914062</v>
      </c>
      <c r="Y757" s="4">
        <v>1998.720092773438</v>
      </c>
      <c r="Z757" s="4">
        <v>182.3598937988281</v>
      </c>
      <c r="AA757" s="4">
        <v>101.6966094970703</v>
      </c>
      <c r="AB757" s="4">
        <v>10.21684646606445</v>
      </c>
      <c r="AC757" s="4">
        <v>0.3552996218204498</v>
      </c>
      <c r="AD757" s="4">
        <v>0.0308600515127182</v>
      </c>
      <c r="AE757" s="4">
        <v>0.007484727539122105</v>
      </c>
      <c r="AF757" s="4">
        <v>0.05099768936634064</v>
      </c>
      <c r="AG757" s="4">
        <v>0.01128998212516308</v>
      </c>
      <c r="AH757" s="4">
        <v>1</v>
      </c>
      <c r="AI757" s="4">
        <v>-0.2195652425289154</v>
      </c>
      <c r="AJ757" s="4">
        <v>2.737391471862793</v>
      </c>
      <c r="AK757" s="4">
        <v>1</v>
      </c>
      <c r="AL757" s="4">
        <v>0</v>
      </c>
      <c r="AM757" s="4">
        <v>0.1599999964237213</v>
      </c>
      <c r="AN757" s="4">
        <v>111115</v>
      </c>
      <c r="AO757" s="4">
        <f>X757*0.000001/(K757*0.0001)</f>
        <v>0.8325367228190103</v>
      </c>
      <c r="AP757" s="4">
        <f>(U757-T757)/(1000-U757)*AO757</f>
        <v>0.005063124174228693</v>
      </c>
      <c r="AQ757" s="4">
        <f>(P757+273.15)</f>
        <v>298.2569450378418</v>
      </c>
      <c r="AR757" s="4">
        <f>(O757+273.15)</f>
        <v>295.4146770477295</v>
      </c>
      <c r="AS757" s="4">
        <f>(Y757*AK757+Z757*AL757)*AM757</f>
        <v>319.7952076957699</v>
      </c>
      <c r="AT757" s="4">
        <f>((AS757+0.00000010773*(AR757^4-AQ757^4))-AP757*44100)/(L757*0.92*2*29.3+0.00000043092*AQ757^3)</f>
        <v>0.7327880568245868</v>
      </c>
      <c r="AU757" s="4">
        <f>0.61365*EXP(17.502*J757/(240.97+J757))</f>
        <v>3.200007674527989</v>
      </c>
      <c r="AV757" s="4">
        <f>AU757*1000/AA757</f>
        <v>31.46621790395259</v>
      </c>
      <c r="AW757" s="4">
        <f>(AV757-U757)</f>
        <v>11.76683893666743</v>
      </c>
      <c r="AX757" s="4">
        <f>IF(D757,P757,(O757+P757)/2)</f>
        <v>23.68581104278564</v>
      </c>
      <c r="AY757" s="4">
        <f>0.61365*EXP(17.502*AX757/(240.97+AX757))</f>
        <v>2.938913605406675</v>
      </c>
      <c r="AZ757" s="4">
        <f>IF(AW757&lt;&gt;0,(1000-(AV757+U757)/2)/AW757*AP757,0)</f>
        <v>0.4192795801471357</v>
      </c>
      <c r="BA757" s="4">
        <f>U757*AA757/1000</f>
        <v>2.003360050170799</v>
      </c>
      <c r="BB757" s="4">
        <f>(AY757-BA757)</f>
        <v>0.9355535552358765</v>
      </c>
      <c r="BC757" s="4">
        <f>1/(1.6/F757+1.37/N757)</f>
        <v>0.2677316286151248</v>
      </c>
      <c r="BD757" s="4">
        <f>G757*AA757*0.001</f>
        <v>59.36523693376117</v>
      </c>
      <c r="BE757" s="4">
        <f>G757/S757</f>
        <v>0.7813546121677805</v>
      </c>
      <c r="BF757" s="4">
        <f>(1-AP757*AA757/AU757/F757)*100</f>
        <v>67.28878951694739</v>
      </c>
      <c r="BG757" s="4">
        <f>(S757-E757/(N757/1.35))</f>
        <v>727.9105097266827</v>
      </c>
      <c r="BH757" s="4">
        <f>E757*BF757/100/BG757</f>
        <v>0.03731355278329541</v>
      </c>
    </row>
    <row r="758" ht="16" customHeight="1">
      <c r="A758" s="4">
        <v>707</v>
      </c>
      <c r="B758" t="s" s="2">
        <v>819</v>
      </c>
      <c r="C758" s="4">
        <v>4079.500031527132</v>
      </c>
      <c r="D758" s="4">
        <v>0</v>
      </c>
      <c r="E758" s="4">
        <f>(R758-S758*(1000-T758)/(1000-U758))*AO758</f>
        <v>40.31338086142236</v>
      </c>
      <c r="F758" s="4">
        <f>IF(AZ758&lt;&gt;0,1/(1/AZ758-1/N758),0)</f>
        <v>0.4926876147462282</v>
      </c>
      <c r="G758" s="4">
        <f>((BC758-AP758/2)*S758-E758)/(BC758+AP758/2)</f>
        <v>584.0699457694327</v>
      </c>
      <c r="H758" s="4">
        <f>AP758*1000</f>
        <v>5.064950521342378</v>
      </c>
      <c r="I758" s="4">
        <f>(AU758-BA758)</f>
        <v>1.195443251065446</v>
      </c>
      <c r="J758" s="4">
        <f>(P758+AT758*D758)</f>
        <v>25.10615539550781</v>
      </c>
      <c r="K758" s="4">
        <v>6</v>
      </c>
      <c r="L758" s="4">
        <f>(K758*AI758+AJ758)</f>
        <v>1.420000016689301</v>
      </c>
      <c r="M758" s="4">
        <v>1</v>
      </c>
      <c r="N758" s="4">
        <f>L758*(M758+1)*(M758+1)/(M758*M758+1)</f>
        <v>2.840000033378601</v>
      </c>
      <c r="O758" s="4">
        <v>22.26284599304199</v>
      </c>
      <c r="P758" s="4">
        <v>25.10615539550781</v>
      </c>
      <c r="Q758" s="4">
        <v>21.27172470092773</v>
      </c>
      <c r="R758" s="4">
        <v>799.975830078125</v>
      </c>
      <c r="S758" s="4">
        <v>747.0075073242188</v>
      </c>
      <c r="T758" s="4">
        <v>13.74575424194336</v>
      </c>
      <c r="U758" s="4">
        <v>19.70975494384766</v>
      </c>
      <c r="V758" s="4">
        <v>51.83657836914062</v>
      </c>
      <c r="W758" s="4">
        <v>74.32805633544922</v>
      </c>
      <c r="X758" s="4">
        <v>499.5091552734375</v>
      </c>
      <c r="Y758" s="4">
        <v>1998.920532226562</v>
      </c>
      <c r="Z758" s="4">
        <v>183.0332336425781</v>
      </c>
      <c r="AA758" s="4">
        <v>101.6965408325195</v>
      </c>
      <c r="AB758" s="4">
        <v>10.21684646606445</v>
      </c>
      <c r="AC758" s="4">
        <v>0.3552996218204498</v>
      </c>
      <c r="AD758" s="4">
        <v>0.0308600515127182</v>
      </c>
      <c r="AE758" s="4">
        <v>0.007484727539122105</v>
      </c>
      <c r="AF758" s="4">
        <v>0.05099768936634064</v>
      </c>
      <c r="AG758" s="4">
        <v>0.01128998212516308</v>
      </c>
      <c r="AH758" s="4">
        <v>0.6666666865348816</v>
      </c>
      <c r="AI758" s="4">
        <v>-0.2195652425289154</v>
      </c>
      <c r="AJ758" s="4">
        <v>2.737391471862793</v>
      </c>
      <c r="AK758" s="4">
        <v>1</v>
      </c>
      <c r="AL758" s="4">
        <v>0</v>
      </c>
      <c r="AM758" s="4">
        <v>0.1599999964237213</v>
      </c>
      <c r="AN758" s="4">
        <v>111115</v>
      </c>
      <c r="AO758" s="4">
        <f>X758*0.000001/(K758*0.0001)</f>
        <v>0.8325152587890625</v>
      </c>
      <c r="AP758" s="4">
        <f>(U758-T758)/(1000-U758)*AO758</f>
        <v>0.005064950521342378</v>
      </c>
      <c r="AQ758" s="4">
        <f>(P758+273.15)</f>
        <v>298.2561553955078</v>
      </c>
      <c r="AR758" s="4">
        <f>(O758+273.15)</f>
        <v>295.412845993042</v>
      </c>
      <c r="AS758" s="4">
        <f>(Y758*AK758+Z758*AL758)*AM758</f>
        <v>319.8272780075531</v>
      </c>
      <c r="AT758" s="4">
        <f>((AS758+0.00000010773*(AR758^4-AQ758^4))-AP758*44100)/(L758*0.92*2*29.3+0.00000043092*AQ758^3)</f>
        <v>0.7321093431165767</v>
      </c>
      <c r="AU758" s="4">
        <f>0.61365*EXP(17.502*J758/(240.97+J758))</f>
        <v>3.199857149511403</v>
      </c>
      <c r="AV758" s="4">
        <f>AU758*1000/AA758</f>
        <v>31.46475901064457</v>
      </c>
      <c r="AW758" s="4">
        <f>(AV758-U758)</f>
        <v>11.75500406679691</v>
      </c>
      <c r="AX758" s="4">
        <f>IF(D758,P758,(O758+P758)/2)</f>
        <v>23.6845006942749</v>
      </c>
      <c r="AY758" s="4">
        <f>0.61365*EXP(17.502*AX758/(240.97+AX758))</f>
        <v>2.938681734401341</v>
      </c>
      <c r="AZ758" s="4">
        <f>IF(AW758&lt;&gt;0,(1000-(AV758+U758)/2)/AW758*AP758,0)</f>
        <v>0.4198511802064031</v>
      </c>
      <c r="BA758" s="4">
        <f>U758*AA758/1000</f>
        <v>2.004413898445957</v>
      </c>
      <c r="BB758" s="4">
        <f>(AY758-BA758)</f>
        <v>0.9342678359553838</v>
      </c>
      <c r="BC758" s="4">
        <f>1/(1.6/F758+1.37/N758)</f>
        <v>0.2681045497709307</v>
      </c>
      <c r="BD758" s="4">
        <f>G758*AA758*0.001</f>
        <v>59.39789308898858</v>
      </c>
      <c r="BE758" s="4">
        <f>G758/S758</f>
        <v>0.7818796197397956</v>
      </c>
      <c r="BF758" s="4">
        <f>(1-AP758*AA758/AU758/F758)*100</f>
        <v>67.32774181828847</v>
      </c>
      <c r="BG758" s="4">
        <f>(S758-E758/(N758/1.35))</f>
        <v>727.844456787851</v>
      </c>
      <c r="BH758" s="4">
        <f>E758*BF758/100/BG758</f>
        <v>0.03729105680681583</v>
      </c>
    </row>
    <row r="759" ht="16" customHeight="1">
      <c r="A759" s="4">
        <v>708</v>
      </c>
      <c r="B759" t="s" s="2">
        <v>820</v>
      </c>
      <c r="C759" s="4">
        <v>4084.500031415373</v>
      </c>
      <c r="D759" s="4">
        <v>0</v>
      </c>
      <c r="E759" s="4">
        <f>(R759-S759*(1000-T759)/(1000-U759))*AO759</f>
        <v>40.31828725637861</v>
      </c>
      <c r="F759" s="4">
        <f>IF(AZ759&lt;&gt;0,1/(1/AZ759-1/N759),0)</f>
        <v>0.4936083288585134</v>
      </c>
      <c r="G759" s="4">
        <f>((BC759-AP759/2)*S759-E759)/(BC759+AP759/2)</f>
        <v>584.1628767944828</v>
      </c>
      <c r="H759" s="4">
        <f>AP759*1000</f>
        <v>5.067218749080893</v>
      </c>
      <c r="I759" s="4">
        <f>(AU759-BA759)</f>
        <v>1.194072128507863</v>
      </c>
      <c r="J759" s="4">
        <f>(P759+AT759*D759)</f>
        <v>25.10468864440918</v>
      </c>
      <c r="K759" s="4">
        <v>6</v>
      </c>
      <c r="L759" s="4">
        <f>(K759*AI759+AJ759)</f>
        <v>1.420000016689301</v>
      </c>
      <c r="M759" s="4">
        <v>1</v>
      </c>
      <c r="N759" s="4">
        <f>L759*(M759+1)*(M759+1)/(M759*M759+1)</f>
        <v>2.840000033378601</v>
      </c>
      <c r="O759" s="4">
        <v>22.26146125793457</v>
      </c>
      <c r="P759" s="4">
        <v>25.10468864440918</v>
      </c>
      <c r="Q759" s="4">
        <v>21.2729549407959</v>
      </c>
      <c r="R759" s="4">
        <v>799.834472656250</v>
      </c>
      <c r="S759" s="4">
        <v>746.8591918945312</v>
      </c>
      <c r="T759" s="4">
        <v>13.75389862060547</v>
      </c>
      <c r="U759" s="4">
        <v>19.72049713134766</v>
      </c>
      <c r="V759" s="4">
        <v>51.87172698974609</v>
      </c>
      <c r="W759" s="4">
        <v>74.37527465820312</v>
      </c>
      <c r="X759" s="4">
        <v>499.5097961425781</v>
      </c>
      <c r="Y759" s="4">
        <v>1999.042358398438</v>
      </c>
      <c r="Z759" s="4">
        <v>183.6384429931641</v>
      </c>
      <c r="AA759" s="4">
        <v>101.6964950561523</v>
      </c>
      <c r="AB759" s="4">
        <v>10.21684646606445</v>
      </c>
      <c r="AC759" s="4">
        <v>0.3552996218204498</v>
      </c>
      <c r="AD759" s="4">
        <v>0.0308600515127182</v>
      </c>
      <c r="AE759" s="4">
        <v>0.007484727539122105</v>
      </c>
      <c r="AF759" s="4">
        <v>0.05099768936634064</v>
      </c>
      <c r="AG759" s="4">
        <v>0.01128998212516308</v>
      </c>
      <c r="AH759" s="4">
        <v>0.6666666865348816</v>
      </c>
      <c r="AI759" s="4">
        <v>-0.2195652425289154</v>
      </c>
      <c r="AJ759" s="4">
        <v>2.737391471862793</v>
      </c>
      <c r="AK759" s="4">
        <v>1</v>
      </c>
      <c r="AL759" s="4">
        <v>0</v>
      </c>
      <c r="AM759" s="4">
        <v>0.1599999964237213</v>
      </c>
      <c r="AN759" s="4">
        <v>111115</v>
      </c>
      <c r="AO759" s="4">
        <f>X759*0.000001/(K759*0.0001)</f>
        <v>0.8325163269042967</v>
      </c>
      <c r="AP759" s="4">
        <f>(U759-T759)/(1000-U759)*AO759</f>
        <v>0.005067218749080893</v>
      </c>
      <c r="AQ759" s="4">
        <f>(P759+273.15)</f>
        <v>298.2546886444092</v>
      </c>
      <c r="AR759" s="4">
        <f>(O759+273.15)</f>
        <v>295.4114612579345</v>
      </c>
      <c r="AS759" s="4">
        <f>(Y759*AK759+Z759*AL759)*AM759</f>
        <v>319.8467701946174</v>
      </c>
      <c r="AT759" s="4">
        <f>((AS759+0.00000010773*(AR759^4-AQ759^4))-AP759*44100)/(L759*0.92*2*29.3+0.00000043092*AQ759^3)</f>
        <v>0.7312111864329324</v>
      </c>
      <c r="AU759" s="4">
        <f>0.61365*EXP(17.502*J759/(240.97+J759))</f>
        <v>3.199577567530826</v>
      </c>
      <c r="AV759" s="4">
        <f>AU759*1000/AA759</f>
        <v>31.46202399368985</v>
      </c>
      <c r="AW759" s="4">
        <f>(AV759-U759)</f>
        <v>11.74152686234219</v>
      </c>
      <c r="AX759" s="4">
        <f>IF(D759,P759,(O759+P759)/2)</f>
        <v>23.68307495117188</v>
      </c>
      <c r="AY759" s="4">
        <f>0.61365*EXP(17.502*AX759/(240.97+AX759))</f>
        <v>2.938429462070365</v>
      </c>
      <c r="AZ759" s="4">
        <f>IF(AW759&lt;&gt;0,(1000-(AV759+U759)/2)/AW759*AP759,0)</f>
        <v>0.4205196046164771</v>
      </c>
      <c r="BA759" s="4">
        <f>U759*AA759/1000</f>
        <v>2.005505439022963</v>
      </c>
      <c r="BB759" s="4">
        <f>(AY759-BA759)</f>
        <v>0.9329240230474021</v>
      </c>
      <c r="BC759" s="4">
        <f>1/(1.6/F759+1.37/N759)</f>
        <v>0.2685406686713355</v>
      </c>
      <c r="BD759" s="4">
        <f>G759*AA759*0.001</f>
        <v>59.40731711191786</v>
      </c>
      <c r="BE759" s="4">
        <f>G759/S759</f>
        <v>0.7821593188304445</v>
      </c>
      <c r="BF759" s="4">
        <f>(1-AP759*AA759/AU759/F759)*100</f>
        <v>67.37124402525897</v>
      </c>
      <c r="BG759" s="4">
        <f>(S759-E759/(N759/1.35))</f>
        <v>727.6938090929829</v>
      </c>
      <c r="BH759" s="4">
        <f>E759*BF759/100/BG759</f>
        <v>0.03732741897056446</v>
      </c>
    </row>
    <row r="760" ht="16" customHeight="1">
      <c r="A760" s="4">
        <v>709</v>
      </c>
      <c r="B760" t="s" s="2">
        <v>821</v>
      </c>
      <c r="C760" s="4">
        <v>4090.000031292439</v>
      </c>
      <c r="D760" s="4">
        <v>0</v>
      </c>
      <c r="E760" s="4">
        <f>(R760-S760*(1000-T760)/(1000-U760))*AO760</f>
        <v>40.41094666312853</v>
      </c>
      <c r="F760" s="4">
        <f>IF(AZ760&lt;&gt;0,1/(1/AZ760-1/N760),0)</f>
        <v>0.4945317386956037</v>
      </c>
      <c r="G760" s="4">
        <f>((BC760-AP760/2)*S760-E760)/(BC760+AP760/2)</f>
        <v>583.9526425875471</v>
      </c>
      <c r="H760" s="4">
        <f>AP760*1000</f>
        <v>5.07103186871333</v>
      </c>
      <c r="I760" s="4">
        <f>(AU760-BA760)</f>
        <v>1.19305563253099</v>
      </c>
      <c r="J760" s="4">
        <f>(P760+AT760*D760)</f>
        <v>25.10618019104004</v>
      </c>
      <c r="K760" s="4">
        <v>6</v>
      </c>
      <c r="L760" s="4">
        <f>(K760*AI760+AJ760)</f>
        <v>1.420000016689301</v>
      </c>
      <c r="M760" s="4">
        <v>1</v>
      </c>
      <c r="N760" s="4">
        <f>L760*(M760+1)*(M760+1)/(M760*M760+1)</f>
        <v>2.840000033378601</v>
      </c>
      <c r="O760" s="4">
        <v>22.25972747802734</v>
      </c>
      <c r="P760" s="4">
        <v>25.10618019104004</v>
      </c>
      <c r="Q760" s="4">
        <v>21.27476692199707</v>
      </c>
      <c r="R760" s="4">
        <v>799.8247680664062</v>
      </c>
      <c r="S760" s="4">
        <v>746.7352905273438</v>
      </c>
      <c r="T760" s="4">
        <v>13.76232624053955</v>
      </c>
      <c r="U760" s="4">
        <v>19.73336219787598</v>
      </c>
      <c r="V760" s="4">
        <v>51.90925979614258</v>
      </c>
      <c r="W760" s="4">
        <v>74.43074798583984</v>
      </c>
      <c r="X760" s="4">
        <v>499.5076293945312</v>
      </c>
      <c r="Y760" s="4">
        <v>1998.83984375</v>
      </c>
      <c r="Z760" s="4">
        <v>184.1450653076172</v>
      </c>
      <c r="AA760" s="4">
        <v>101.6961135864258</v>
      </c>
      <c r="AB760" s="4">
        <v>10.21684646606445</v>
      </c>
      <c r="AC760" s="4">
        <v>0.3552996218204498</v>
      </c>
      <c r="AD760" s="4">
        <v>0.0308600515127182</v>
      </c>
      <c r="AE760" s="4">
        <v>0.007484727539122105</v>
      </c>
      <c r="AF760" s="4">
        <v>0.05099768936634064</v>
      </c>
      <c r="AG760" s="4">
        <v>0.01128998212516308</v>
      </c>
      <c r="AH760" s="4">
        <v>1</v>
      </c>
      <c r="AI760" s="4">
        <v>-0.2195652425289154</v>
      </c>
      <c r="AJ760" s="4">
        <v>2.737391471862793</v>
      </c>
      <c r="AK760" s="4">
        <v>1</v>
      </c>
      <c r="AL760" s="4">
        <v>0</v>
      </c>
      <c r="AM760" s="4">
        <v>0.1599999964237213</v>
      </c>
      <c r="AN760" s="4">
        <v>111115</v>
      </c>
      <c r="AO760" s="4">
        <f>X760*0.000001/(K760*0.0001)</f>
        <v>0.832512715657552</v>
      </c>
      <c r="AP760" s="4">
        <f>(U760-T760)/(1000-U760)*AO760</f>
        <v>0.005071031868713331</v>
      </c>
      <c r="AQ760" s="4">
        <f>(P760+273.15)</f>
        <v>298.256180191040</v>
      </c>
      <c r="AR760" s="4">
        <f>(O760+273.15)</f>
        <v>295.4097274780273</v>
      </c>
      <c r="AS760" s="4">
        <f>(Y760*AK760+Z760*AL760)*AM760</f>
        <v>319.8143678515917</v>
      </c>
      <c r="AT760" s="4">
        <f>((AS760+0.00000010773*(AR760^4-AQ760^4))-AP760*44100)/(L760*0.92*2*29.3+0.00000043092*AQ760^3)</f>
        <v>0.7285176445930663</v>
      </c>
      <c r="AU760" s="4">
        <f>0.61365*EXP(17.502*J760/(240.97+J760))</f>
        <v>3.199861876048266</v>
      </c>
      <c r="AV760" s="4">
        <f>AU760*1000/AA760</f>
        <v>31.46493767757294</v>
      </c>
      <c r="AW760" s="4">
        <f>(AV760-U760)</f>
        <v>11.73157547969696</v>
      </c>
      <c r="AX760" s="4">
        <f>IF(D760,P760,(O760+P760)/2)</f>
        <v>23.68295383453369</v>
      </c>
      <c r="AY760" s="4">
        <f>0.61365*EXP(17.502*AX760/(240.97+AX760))</f>
        <v>2.938408032450805</v>
      </c>
      <c r="AZ760" s="4">
        <f>IF(AW760&lt;&gt;0,(1000-(AV760+U760)/2)/AW760*AP760,0)</f>
        <v>0.4211896153350065</v>
      </c>
      <c r="BA760" s="4">
        <f>U760*AA760/1000</f>
        <v>2.006806243517276</v>
      </c>
      <c r="BB760" s="4">
        <f>(AY760-BA760)</f>
        <v>0.9316017889335289</v>
      </c>
      <c r="BC760" s="4">
        <f>1/(1.6/F760+1.37/N760)</f>
        <v>0.2689778528322678</v>
      </c>
      <c r="BD760" s="4">
        <f>G760*AA760*0.001</f>
        <v>59.38571426967668</v>
      </c>
      <c r="BE760" s="4">
        <f>G760/S760</f>
        <v>0.782007560102269</v>
      </c>
      <c r="BF760" s="4">
        <f>(1-AP760*AA760/AU760/F760)*100</f>
        <v>67.4106803183265</v>
      </c>
      <c r="BG760" s="4">
        <f>(S760-E760/(N760/1.35))</f>
        <v>727.5258618815551</v>
      </c>
      <c r="BH760" s="4">
        <f>E760*BF760/100/BG760</f>
        <v>0.03744374667072114</v>
      </c>
    </row>
    <row r="761" ht="16" customHeight="1">
      <c r="A761" s="4">
        <v>710</v>
      </c>
      <c r="B761" t="s" s="2">
        <v>822</v>
      </c>
      <c r="C761" s="4">
        <v>4095.000031180680</v>
      </c>
      <c r="D761" s="4">
        <v>0</v>
      </c>
      <c r="E761" s="4">
        <f>(R761-S761*(1000-T761)/(1000-U761))*AO761</f>
        <v>40.44845429542769</v>
      </c>
      <c r="F761" s="4">
        <f>IF(AZ761&lt;&gt;0,1/(1/AZ761-1/N761),0)</f>
        <v>0.4949708985605942</v>
      </c>
      <c r="G761" s="4">
        <f>((BC761-AP761/2)*S761-E761)/(BC761+AP761/2)</f>
        <v>583.9014868964026</v>
      </c>
      <c r="H761" s="4">
        <f>AP761*1000</f>
        <v>5.073608128277579</v>
      </c>
      <c r="I761" s="4">
        <f>(AU761-BA761)</f>
        <v>1.192744995654371</v>
      </c>
      <c r="J761" s="4">
        <f>(P761+AT761*D761)</f>
        <v>25.11047172546387</v>
      </c>
      <c r="K761" s="4">
        <v>6</v>
      </c>
      <c r="L761" s="4">
        <f>(K761*AI761+AJ761)</f>
        <v>1.420000016689301</v>
      </c>
      <c r="M761" s="4">
        <v>1</v>
      </c>
      <c r="N761" s="4">
        <f>L761*(M761+1)*(M761+1)/(M761*M761+1)</f>
        <v>2.840000033378601</v>
      </c>
      <c r="O761" s="4">
        <v>22.25840377807617</v>
      </c>
      <c r="P761" s="4">
        <v>25.11047172546387</v>
      </c>
      <c r="Q761" s="4">
        <v>21.27541732788086</v>
      </c>
      <c r="R761" s="4">
        <v>799.8403930664062</v>
      </c>
      <c r="S761" s="4">
        <v>746.703369140625</v>
      </c>
      <c r="T761" s="4">
        <v>13.77046680450439</v>
      </c>
      <c r="U761" s="4">
        <v>19.74451065063477</v>
      </c>
      <c r="V761" s="4">
        <v>51.94375991821289</v>
      </c>
      <c r="W761" s="4">
        <v>74.47899627685547</v>
      </c>
      <c r="X761" s="4">
        <v>499.5040893554688</v>
      </c>
      <c r="Y761" s="4">
        <v>1998.874145507812</v>
      </c>
      <c r="Z761" s="4">
        <v>184.5881652832031</v>
      </c>
      <c r="AA761" s="4">
        <v>101.6958618164062</v>
      </c>
      <c r="AB761" s="4">
        <v>10.21684646606445</v>
      </c>
      <c r="AC761" s="4">
        <v>0.3552996218204498</v>
      </c>
      <c r="AD761" s="4">
        <v>0.0308600515127182</v>
      </c>
      <c r="AE761" s="4">
        <v>0.007484727539122105</v>
      </c>
      <c r="AF761" s="4">
        <v>0.05099768936634064</v>
      </c>
      <c r="AG761" s="4">
        <v>0.01128998212516308</v>
      </c>
      <c r="AH761" s="4">
        <v>1</v>
      </c>
      <c r="AI761" s="4">
        <v>-0.2195652425289154</v>
      </c>
      <c r="AJ761" s="4">
        <v>2.737391471862793</v>
      </c>
      <c r="AK761" s="4">
        <v>1</v>
      </c>
      <c r="AL761" s="4">
        <v>0</v>
      </c>
      <c r="AM761" s="4">
        <v>0.1599999964237213</v>
      </c>
      <c r="AN761" s="4">
        <v>111115</v>
      </c>
      <c r="AO761" s="4">
        <f>X761*0.000001/(K761*0.0001)</f>
        <v>0.8325068155924479</v>
      </c>
      <c r="AP761" s="4">
        <f>(U761-T761)/(1000-U761)*AO761</f>
        <v>0.005073608128277579</v>
      </c>
      <c r="AQ761" s="4">
        <f>(P761+273.15)</f>
        <v>298.2604717254638</v>
      </c>
      <c r="AR761" s="4">
        <f>(O761+273.15)</f>
        <v>295.4084037780761</v>
      </c>
      <c r="AS761" s="4">
        <f>(Y761*AK761+Z761*AL761)*AM761</f>
        <v>319.819856132719</v>
      </c>
      <c r="AT761" s="4">
        <f>((AS761+0.00000010773*(AR761^4-AQ761^4))-AP761*44100)/(L761*0.92*2*29.3+0.00000043092*AQ761^3)</f>
        <v>0.7265599403142247</v>
      </c>
      <c r="AU761" s="4">
        <f>0.61365*EXP(17.502*J761/(240.97+J761))</f>
        <v>3.200680022413886</v>
      </c>
      <c r="AV761" s="4">
        <f>AU761*1000/AA761</f>
        <v>31.47306060685284</v>
      </c>
      <c r="AW761" s="4">
        <f>(AV761-U761)</f>
        <v>11.72854995621807</v>
      </c>
      <c r="AX761" s="4">
        <f>IF(D761,P761,(O761+P761)/2)</f>
        <v>23.68443775177002</v>
      </c>
      <c r="AY761" s="4">
        <f>0.61365*EXP(17.502*AX761/(240.97+AX761))</f>
        <v>2.938670596895485</v>
      </c>
      <c r="AZ761" s="4">
        <f>IF(AW761&lt;&gt;0,(1000-(AV761+U761)/2)/AW761*AP761,0)</f>
        <v>0.4215081321911663</v>
      </c>
      <c r="BA761" s="4">
        <f>U761*AA761/1000</f>
        <v>2.007935026759514</v>
      </c>
      <c r="BB761" s="4">
        <f>(AY761-BA761)</f>
        <v>0.9307355701359703</v>
      </c>
      <c r="BC761" s="4">
        <f>1/(1.6/F761+1.37/N761)</f>
        <v>0.2691856967368725</v>
      </c>
      <c r="BD761" s="4">
        <f>G761*AA761*0.001</f>
        <v>59.3803649258107</v>
      </c>
      <c r="BE761" s="4">
        <f>G761/S761</f>
        <v>0.7819724820157303</v>
      </c>
      <c r="BF761" s="4">
        <f>(1-AP761*AA761/AU761/F761)*100</f>
        <v>67.43146101154812</v>
      </c>
      <c r="BG761" s="4">
        <f>(S761-E761/(N761/1.35))</f>
        <v>727.4761111627911</v>
      </c>
      <c r="BH761" s="4">
        <f>E761*BF761/100/BG761</f>
        <v>0.03749261765365615</v>
      </c>
    </row>
    <row r="762" ht="16" customHeight="1">
      <c r="A762" s="4">
        <v>711</v>
      </c>
      <c r="B762" t="s" s="2">
        <v>823</v>
      </c>
      <c r="C762" s="4">
        <v>4100.000031068921</v>
      </c>
      <c r="D762" s="4">
        <v>0</v>
      </c>
      <c r="E762" s="4">
        <f>(R762-S762*(1000-T762)/(1000-U762))*AO762</f>
        <v>40.49371622786502</v>
      </c>
      <c r="F762" s="4">
        <f>IF(AZ762&lt;&gt;0,1/(1/AZ762-1/N762),0)</f>
        <v>0.4954676755538873</v>
      </c>
      <c r="G762" s="4">
        <f>((BC762-AP762/2)*S762-E762)/(BC762+AP762/2)</f>
        <v>583.8797501375237</v>
      </c>
      <c r="H762" s="4">
        <f>AP762*1000</f>
        <v>5.076069065100172</v>
      </c>
      <c r="I762" s="4">
        <f>(AU762-BA762)</f>
        <v>1.192292752305272</v>
      </c>
      <c r="J762" s="4">
        <f>(P762+AT762*D762)</f>
        <v>25.11374473571777</v>
      </c>
      <c r="K762" s="4">
        <v>6</v>
      </c>
      <c r="L762" s="4">
        <f>(K762*AI762+AJ762)</f>
        <v>1.420000016689301</v>
      </c>
      <c r="M762" s="4">
        <v>1</v>
      </c>
      <c r="N762" s="4">
        <f>L762*(M762+1)*(M762+1)/(M762*M762+1)</f>
        <v>2.840000033378601</v>
      </c>
      <c r="O762" s="4">
        <v>22.25737190246582</v>
      </c>
      <c r="P762" s="4">
        <v>25.11374473571777</v>
      </c>
      <c r="Q762" s="4">
        <v>21.27549743652344</v>
      </c>
      <c r="R762" s="4">
        <v>799.9069213867188</v>
      </c>
      <c r="S762" s="4">
        <v>746.7135620117188</v>
      </c>
      <c r="T762" s="4">
        <v>13.77827835083008</v>
      </c>
      <c r="U762" s="4">
        <v>19.7551212310791</v>
      </c>
      <c r="V762" s="4">
        <v>51.97676086425781</v>
      </c>
      <c r="W762" s="4">
        <v>74.52415466308594</v>
      </c>
      <c r="X762" s="4">
        <v>499.5069274902344</v>
      </c>
      <c r="Y762" s="4">
        <v>1999.059204101562</v>
      </c>
      <c r="Z762" s="4">
        <v>184.9908905029297</v>
      </c>
      <c r="AA762" s="4">
        <v>101.6957244873047</v>
      </c>
      <c r="AB762" s="4">
        <v>10.21684646606445</v>
      </c>
      <c r="AC762" s="4">
        <v>0.3552996218204498</v>
      </c>
      <c r="AD762" s="4">
        <v>0.0308600515127182</v>
      </c>
      <c r="AE762" s="4">
        <v>0.007484727539122105</v>
      </c>
      <c r="AF762" s="4">
        <v>0.05099768936634064</v>
      </c>
      <c r="AG762" s="4">
        <v>0.01128998212516308</v>
      </c>
      <c r="AH762" s="4">
        <v>1</v>
      </c>
      <c r="AI762" s="4">
        <v>-0.2195652425289154</v>
      </c>
      <c r="AJ762" s="4">
        <v>2.737391471862793</v>
      </c>
      <c r="AK762" s="4">
        <v>1</v>
      </c>
      <c r="AL762" s="4">
        <v>0</v>
      </c>
      <c r="AM762" s="4">
        <v>0.1599999964237213</v>
      </c>
      <c r="AN762" s="4">
        <v>111115</v>
      </c>
      <c r="AO762" s="4">
        <f>X762*0.000001/(K762*0.0001)</f>
        <v>0.8325115458170572</v>
      </c>
      <c r="AP762" s="4">
        <f>(U762-T762)/(1000-U762)*AO762</f>
        <v>0.005076069065100172</v>
      </c>
      <c r="AQ762" s="4">
        <f>(P762+273.15)</f>
        <v>298.2637447357178</v>
      </c>
      <c r="AR762" s="4">
        <f>(O762+273.15)</f>
        <v>295.4073719024658</v>
      </c>
      <c r="AS762" s="4">
        <f>(Y762*AK762+Z762*AL762)*AM762</f>
        <v>319.8494655070572</v>
      </c>
      <c r="AT762" s="4">
        <f>((AS762+0.00000010773*(AR762^4-AQ762^4))-AP762*44100)/(L762*0.92*2*29.3+0.00000043092*AQ762^3)</f>
        <v>0.7251043364403237</v>
      </c>
      <c r="AU762" s="4">
        <f>0.61365*EXP(17.502*J762/(240.97+J762))</f>
        <v>3.201304118234395</v>
      </c>
      <c r="AV762" s="4">
        <f>AU762*1000/AA762</f>
        <v>31.47924000122575</v>
      </c>
      <c r="AW762" s="4">
        <f>(AV762-U762)</f>
        <v>11.72411877014665</v>
      </c>
      <c r="AX762" s="4">
        <f>IF(D762,P762,(O762+P762)/2)</f>
        <v>23.6855583190918</v>
      </c>
      <c r="AY762" s="4">
        <f>0.61365*EXP(17.502*AX762/(240.97+AX762))</f>
        <v>2.93886888377102</v>
      </c>
      <c r="AZ762" s="4">
        <f>IF(AW762&lt;&gt;0,(1000-(AV762+U762)/2)/AW762*AP762,0)</f>
        <v>0.4218683368880243</v>
      </c>
      <c r="BA762" s="4">
        <f>U762*AA762/1000</f>
        <v>2.009011365929124</v>
      </c>
      <c r="BB762" s="4">
        <f>(AY762-BA762)</f>
        <v>0.9298575178418962</v>
      </c>
      <c r="BC762" s="4">
        <f>1/(1.6/F762+1.37/N762)</f>
        <v>0.2694207517341328</v>
      </c>
      <c r="BD762" s="4">
        <f>G762*AA762*0.001</f>
        <v>59.37807420370191</v>
      </c>
      <c r="BE762" s="4">
        <f>G762/S762</f>
        <v>0.7819326979471152</v>
      </c>
      <c r="BF762" s="4">
        <f>(1-AP762*AA762/AU762/F762)*100</f>
        <v>67.45472410505901</v>
      </c>
      <c r="BG762" s="4">
        <f>(S762-E762/(N762/1.35))</f>
        <v>727.4647886789298</v>
      </c>
      <c r="BH762" s="4">
        <f>E762*BF762/100/BG762</f>
        <v>0.03754810540176871</v>
      </c>
    </row>
    <row r="763" ht="29" customHeight="1">
      <c r="A763" t="s" s="2">
        <v>9</v>
      </c>
      <c r="B763" t="s" s="5">
        <v>824</v>
      </c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</row>
    <row r="764" ht="16" customHeight="1">
      <c r="A764" s="4">
        <v>712</v>
      </c>
      <c r="B764" t="s" s="2">
        <v>825</v>
      </c>
      <c r="C764" s="4">
        <v>4105.500030945987</v>
      </c>
      <c r="D764" s="4">
        <v>0</v>
      </c>
      <c r="E764" s="4">
        <f>(R764-S764*(1000-T764)/(1000-U764))*AO764</f>
        <v>40.53455386645972</v>
      </c>
      <c r="F764" s="4">
        <f>IF(AZ764&lt;&gt;0,1/(1/AZ764-1/N764),0)</f>
        <v>0.4958005610614437</v>
      </c>
      <c r="G764" s="4">
        <f>((BC764-AP764/2)*S764-E764)/(BC764+AP764/2)</f>
        <v>583.8533852733578</v>
      </c>
      <c r="H764" s="4">
        <f>AP764*1000</f>
        <v>5.079054506763614</v>
      </c>
      <c r="I764" s="4">
        <f>(AU764-BA764)</f>
        <v>1.192299484079423</v>
      </c>
      <c r="J764" s="4">
        <f>(P764+AT764*D764)</f>
        <v>25.12008857727051</v>
      </c>
      <c r="K764" s="4">
        <v>6</v>
      </c>
      <c r="L764" s="4">
        <f>(K764*AI764+AJ764)</f>
        <v>1.420000016689301</v>
      </c>
      <c r="M764" s="4">
        <v>1</v>
      </c>
      <c r="N764" s="4">
        <f>L764*(M764+1)*(M764+1)/(M764*M764+1)</f>
        <v>2.840000033378601</v>
      </c>
      <c r="O764" s="4">
        <v>22.25620651245117</v>
      </c>
      <c r="P764" s="4">
        <v>25.12008857727051</v>
      </c>
      <c r="Q764" s="4">
        <v>21.27463340759277</v>
      </c>
      <c r="R764" s="4">
        <v>799.995605468750</v>
      </c>
      <c r="S764" s="4">
        <v>746.7510375976562</v>
      </c>
      <c r="T764" s="4">
        <v>13.78671836853027</v>
      </c>
      <c r="U764" s="4">
        <v>19.76692008972168</v>
      </c>
      <c r="V764" s="4">
        <v>52.01261520385742</v>
      </c>
      <c r="W764" s="4">
        <v>74.57331848144531</v>
      </c>
      <c r="X764" s="4">
        <v>499.5139770507812</v>
      </c>
      <c r="Y764" s="4">
        <v>1999.267211914062</v>
      </c>
      <c r="Z764" s="4">
        <v>185.6198425292969</v>
      </c>
      <c r="AA764" s="4">
        <v>101.6958923339844</v>
      </c>
      <c r="AB764" s="4">
        <v>10.21684646606445</v>
      </c>
      <c r="AC764" s="4">
        <v>0.3552996218204498</v>
      </c>
      <c r="AD764" s="4">
        <v>0.0308600515127182</v>
      </c>
      <c r="AE764" s="4">
        <v>0.007484727539122105</v>
      </c>
      <c r="AF764" s="4">
        <v>0.05099768936634064</v>
      </c>
      <c r="AG764" s="4">
        <v>0.01128998212516308</v>
      </c>
      <c r="AH764" s="4">
        <v>1</v>
      </c>
      <c r="AI764" s="4">
        <v>-0.2195652425289154</v>
      </c>
      <c r="AJ764" s="4">
        <v>2.737391471862793</v>
      </c>
      <c r="AK764" s="4">
        <v>1</v>
      </c>
      <c r="AL764" s="4">
        <v>0</v>
      </c>
      <c r="AM764" s="4">
        <v>0.1599999964237213</v>
      </c>
      <c r="AN764" s="4">
        <v>111125</v>
      </c>
      <c r="AO764" s="4">
        <f>X764*0.000001/(K764*0.0001)</f>
        <v>0.8325232950846353</v>
      </c>
      <c r="AP764" s="4">
        <f>(U764-T764)/(1000-U764)*AO764</f>
        <v>0.005079054506763614</v>
      </c>
      <c r="AQ764" s="4">
        <f>(P764+273.15)</f>
        <v>298.2700885772705</v>
      </c>
      <c r="AR764" s="4">
        <f>(O764+273.15)</f>
        <v>295.4062065124511</v>
      </c>
      <c r="AS764" s="4">
        <f>(Y764*AK764+Z764*AL764)*AM764</f>
        <v>319.8827467563133</v>
      </c>
      <c r="AT764" s="4">
        <f>((AS764+0.00000010773*(AR764^4-AQ764^4))-AP764*44100)/(L764*0.92*2*29.3+0.00000043092*AQ764^3)</f>
        <v>0.7230087592523103</v>
      </c>
      <c r="AU764" s="4">
        <f>0.61365*EXP(17.502*J764/(240.97+J764))</f>
        <v>3.202514061298232</v>
      </c>
      <c r="AV764" s="4">
        <f>AU764*1000/AA764</f>
        <v>31.49108570462907</v>
      </c>
      <c r="AW764" s="4">
        <f>(AV764-U764)</f>
        <v>11.72416561490739</v>
      </c>
      <c r="AX764" s="4">
        <f>IF(D764,P764,(O764+P764)/2)</f>
        <v>23.68814754486084</v>
      </c>
      <c r="AY764" s="4">
        <f>0.61365*EXP(17.502*AX764/(240.97+AX764))</f>
        <v>2.939327097771754</v>
      </c>
      <c r="AZ764" s="4">
        <f>IF(AW764&lt;&gt;0,(1000-(AV764+U764)/2)/AW764*AP764,0)</f>
        <v>0.4221096465749601</v>
      </c>
      <c r="BA764" s="4">
        <f>U764*AA764/1000</f>
        <v>2.010214577218809</v>
      </c>
      <c r="BB764" s="4">
        <f>(AY764-BA764)</f>
        <v>0.9291125205529451</v>
      </c>
      <c r="BC764" s="4">
        <f>1/(1.6/F764+1.37/N764)</f>
        <v>0.269578225562068</v>
      </c>
      <c r="BD764" s="4">
        <f>G764*AA764*0.001</f>
        <v>59.3754910075917</v>
      </c>
      <c r="BE764" s="4">
        <f>G764/S764</f>
        <v>0.7818581506785044</v>
      </c>
      <c r="BF764" s="4">
        <f>(1-AP764*AA764/AU764/F764)*100</f>
        <v>67.46968821373267</v>
      </c>
      <c r="BG764" s="4">
        <f>(S764-E764/(N764/1.35))</f>
        <v>727.4828520073128</v>
      </c>
      <c r="BH764" s="4">
        <f>E764*BF764/100/BG764</f>
        <v>0.03759337699447654</v>
      </c>
    </row>
    <row r="765" ht="16" customHeight="1">
      <c r="A765" s="4">
        <v>713</v>
      </c>
      <c r="B765" t="s" s="2">
        <v>826</v>
      </c>
      <c r="C765" s="4">
        <v>4110.500030834228</v>
      </c>
      <c r="D765" s="4">
        <v>0</v>
      </c>
      <c r="E765" s="4">
        <f>(R765-S765*(1000-T765)/(1000-U765))*AO765</f>
        <v>41.31682334338863</v>
      </c>
      <c r="F765" s="4">
        <f>IF(AZ765&lt;&gt;0,1/(1/AZ765-1/N765),0)</f>
        <v>0.4968171896033126</v>
      </c>
      <c r="G765" s="4">
        <f>((BC765-AP765/2)*S765-E765)/(BC765+AP765/2)</f>
        <v>581.3738144855354</v>
      </c>
      <c r="H765" s="4">
        <f>AP765*1000</f>
        <v>5.083686766902026</v>
      </c>
      <c r="I765" s="4">
        <f>(AU765-BA765)</f>
        <v>1.191301621735651</v>
      </c>
      <c r="J765" s="4">
        <f>(P765+AT765*D765)</f>
        <v>25.12154769897461</v>
      </c>
      <c r="K765" s="4">
        <v>6</v>
      </c>
      <c r="L765" s="4">
        <f>(K765*AI765+AJ765)</f>
        <v>1.420000016689301</v>
      </c>
      <c r="M765" s="4">
        <v>1</v>
      </c>
      <c r="N765" s="4">
        <f>L765*(M765+1)*(M765+1)/(M765*M765+1)</f>
        <v>2.840000033378601</v>
      </c>
      <c r="O765" s="4">
        <v>22.25557327270508</v>
      </c>
      <c r="P765" s="4">
        <v>25.12154769897461</v>
      </c>
      <c r="Q765" s="4">
        <v>21.27491188049316</v>
      </c>
      <c r="R765" s="4">
        <v>801.0537109375</v>
      </c>
      <c r="S765" s="4">
        <v>746.8673095703125</v>
      </c>
      <c r="T765" s="4">
        <v>13.79413414001465</v>
      </c>
      <c r="U765" s="4">
        <v>19.7794189453125</v>
      </c>
      <c r="V765" s="4">
        <v>52.04328918457031</v>
      </c>
      <c r="W765" s="4">
        <v>74.62326812744141</v>
      </c>
      <c r="X765" s="4">
        <v>499.538574218750</v>
      </c>
      <c r="Y765" s="4">
        <v>1999.141357421875</v>
      </c>
      <c r="Z765" s="4">
        <v>186.163574218750</v>
      </c>
      <c r="AA765" s="4">
        <v>101.6961517333984</v>
      </c>
      <c r="AB765" s="4">
        <v>10.21684646606445</v>
      </c>
      <c r="AC765" s="4">
        <v>0.3552996218204498</v>
      </c>
      <c r="AD765" s="4">
        <v>0.0308600515127182</v>
      </c>
      <c r="AE765" s="4">
        <v>0.007484727539122105</v>
      </c>
      <c r="AF765" s="4">
        <v>0.05099768936634064</v>
      </c>
      <c r="AG765" s="4">
        <v>0.01128998212516308</v>
      </c>
      <c r="AH765" s="4">
        <v>0.6666666865348816</v>
      </c>
      <c r="AI765" s="4">
        <v>-0.2195652425289154</v>
      </c>
      <c r="AJ765" s="4">
        <v>2.737391471862793</v>
      </c>
      <c r="AK765" s="4">
        <v>1</v>
      </c>
      <c r="AL765" s="4">
        <v>0</v>
      </c>
      <c r="AM765" s="4">
        <v>0.1599999964237213</v>
      </c>
      <c r="AN765" s="4">
        <v>111125</v>
      </c>
      <c r="AO765" s="4">
        <f>X765*0.000001/(K765*0.0001)</f>
        <v>0.8325642903645833</v>
      </c>
      <c r="AP765" s="4">
        <f>(U765-T765)/(1000-U765)*AO765</f>
        <v>0.005083686766902026</v>
      </c>
      <c r="AQ765" s="4">
        <f>(P765+273.15)</f>
        <v>298.2715476989746</v>
      </c>
      <c r="AR765" s="4">
        <f>(O765+273.15)</f>
        <v>295.4055732727051</v>
      </c>
      <c r="AS765" s="4">
        <f>(Y765*AK765+Z765*AL765)*AM765</f>
        <v>319.8626100380134</v>
      </c>
      <c r="AT765" s="4">
        <f>((AS765+0.00000010773*(AR765^4-AQ765^4))-AP765*44100)/(L765*0.92*2*29.3+0.00000043092*AQ765^3)</f>
        <v>0.7201873021762349</v>
      </c>
      <c r="AU765" s="4">
        <f>0.61365*EXP(17.502*J765/(240.97+J765))</f>
        <v>3.202792411996607</v>
      </c>
      <c r="AV765" s="4">
        <f>AU765*1000/AA765</f>
        <v>31.49374246129674</v>
      </c>
      <c r="AW765" s="4">
        <f>(AV765-U765)</f>
        <v>11.71432351598424</v>
      </c>
      <c r="AX765" s="4">
        <f>IF(D765,P765,(O765+P765)/2)</f>
        <v>23.68856048583984</v>
      </c>
      <c r="AY765" s="4">
        <f>0.61365*EXP(17.502*AX765/(240.97+AX765))</f>
        <v>2.939400181508312</v>
      </c>
      <c r="AZ765" s="4">
        <f>IF(AW765&lt;&gt;0,(1000-(AV765+U765)/2)/AW765*AP765,0)</f>
        <v>0.4228463055568801</v>
      </c>
      <c r="BA765" s="4">
        <f>U765*AA765/1000</f>
        <v>2.011490790260956</v>
      </c>
      <c r="BB765" s="4">
        <f>(AY765-BA765)</f>
        <v>0.9279093912473559</v>
      </c>
      <c r="BC765" s="4">
        <f>1/(1.6/F765+1.37/N765)</f>
        <v>0.2700589786523195</v>
      </c>
      <c r="BD765" s="4">
        <f>G765*AA765*0.001</f>
        <v>59.12347965174564</v>
      </c>
      <c r="BE765" s="4">
        <f>G765/S765</f>
        <v>0.7784164697474993</v>
      </c>
      <c r="BF765" s="4">
        <f>(1-AP765*AA765/AU765/F765)*100</f>
        <v>67.50938754388922</v>
      </c>
      <c r="BG765" s="4">
        <f>(S765-E765/(N765/1.35))</f>
        <v>727.2272705357992</v>
      </c>
      <c r="BH765" s="4">
        <f>E765*BF765/100/BG765</f>
        <v>0.03835490708587123</v>
      </c>
    </row>
    <row r="766" ht="16" customHeight="1">
      <c r="A766" s="4">
        <v>714</v>
      </c>
      <c r="B766" t="s" s="2">
        <v>827</v>
      </c>
      <c r="C766" s="4">
        <v>4115.500030722469</v>
      </c>
      <c r="D766" s="4">
        <v>0</v>
      </c>
      <c r="E766" s="4">
        <f>(R766-S766*(1000-T766)/(1000-U766))*AO766</f>
        <v>52.92255211151689</v>
      </c>
      <c r="F766" s="4">
        <f>IF(AZ766&lt;&gt;0,1/(1/AZ766-1/N766),0)</f>
        <v>0.4979843251773179</v>
      </c>
      <c r="G766" s="4">
        <f>((BC766-AP766/2)*S766-E766)/(BC766+AP766/2)</f>
        <v>543.6755558546582</v>
      </c>
      <c r="H766" s="4">
        <f>AP766*1000</f>
        <v>5.088015930426739</v>
      </c>
      <c r="I766" s="4">
        <f>(AU766-BA766)</f>
        <v>1.189932994127006</v>
      </c>
      <c r="J766" s="4">
        <f>(P766+AT766*D766)</f>
        <v>25.12118339538574</v>
      </c>
      <c r="K766" s="4">
        <v>6</v>
      </c>
      <c r="L766" s="4">
        <f>(K766*AI766+AJ766)</f>
        <v>1.420000016689301</v>
      </c>
      <c r="M766" s="4">
        <v>1</v>
      </c>
      <c r="N766" s="4">
        <f>L766*(M766+1)*(M766+1)/(M766*M766+1)</f>
        <v>2.840000033378601</v>
      </c>
      <c r="O766" s="4">
        <v>22.2549991607666</v>
      </c>
      <c r="P766" s="4">
        <v>25.12118339538574</v>
      </c>
      <c r="Q766" s="4">
        <v>21.27491760253906</v>
      </c>
      <c r="R766" s="4">
        <v>819.5765991210938</v>
      </c>
      <c r="S766" s="4">
        <v>751.4179077148438</v>
      </c>
      <c r="T766" s="4">
        <v>13.80177116394043</v>
      </c>
      <c r="U766" s="4">
        <v>19.79215049743652</v>
      </c>
      <c r="V766" s="4">
        <v>52.07395935058594</v>
      </c>
      <c r="W766" s="4">
        <v>74.67401123046875</v>
      </c>
      <c r="X766" s="4">
        <v>499.5322875976562</v>
      </c>
      <c r="Y766" s="4">
        <v>1998.961791992188</v>
      </c>
      <c r="Z766" s="4">
        <v>186.7997894287109</v>
      </c>
      <c r="AA766" s="4">
        <v>101.6963729858398</v>
      </c>
      <c r="AB766" s="4">
        <v>10.21684646606445</v>
      </c>
      <c r="AC766" s="4">
        <v>0.3552996218204498</v>
      </c>
      <c r="AD766" s="4">
        <v>0.0308600515127182</v>
      </c>
      <c r="AE766" s="4">
        <v>0.007484727539122105</v>
      </c>
      <c r="AF766" s="4">
        <v>0.05099768936634064</v>
      </c>
      <c r="AG766" s="4">
        <v>0.01128998212516308</v>
      </c>
      <c r="AH766" s="4">
        <v>0.6666666865348816</v>
      </c>
      <c r="AI766" s="4">
        <v>-0.2195652425289154</v>
      </c>
      <c r="AJ766" s="4">
        <v>2.737391471862793</v>
      </c>
      <c r="AK766" s="4">
        <v>1</v>
      </c>
      <c r="AL766" s="4">
        <v>0</v>
      </c>
      <c r="AM766" s="4">
        <v>0.1599999964237213</v>
      </c>
      <c r="AN766" s="4">
        <v>111115</v>
      </c>
      <c r="AO766" s="4">
        <f>X766*0.000001/(K766*0.0001)</f>
        <v>0.8325538126627603</v>
      </c>
      <c r="AP766" s="4">
        <f>(U766-T766)/(1000-U766)*AO766</f>
        <v>0.005088015930426739</v>
      </c>
      <c r="AQ766" s="4">
        <f>(P766+273.15)</f>
        <v>298.2711833953857</v>
      </c>
      <c r="AR766" s="4">
        <f>(O766+273.15)</f>
        <v>295.4049991607666</v>
      </c>
      <c r="AS766" s="4">
        <f>(Y766*AK766+Z766*AL766)*AM766</f>
        <v>319.8338795699055</v>
      </c>
      <c r="AT766" s="4">
        <f>((AS766+0.00000010773*(AR766^4-AQ766^4))-AP766*44100)/(L766*0.92*2*29.3+0.00000043092*AQ766^3)</f>
        <v>0.7176662387200563</v>
      </c>
      <c r="AU766" s="4">
        <f>0.61365*EXP(17.502*J766/(240.97+J766))</f>
        <v>3.202722913306187</v>
      </c>
      <c r="AV766" s="4">
        <f>AU766*1000/AA766</f>
        <v>31.49299054895628</v>
      </c>
      <c r="AW766" s="4">
        <f>(AV766-U766)</f>
        <v>11.70084005151976</v>
      </c>
      <c r="AX766" s="4">
        <f>IF(D766,P766,(O766+P766)/2)</f>
        <v>23.68809127807617</v>
      </c>
      <c r="AY766" s="4">
        <f>0.61365*EXP(17.502*AX766/(240.97+AX766))</f>
        <v>2.93931713960272</v>
      </c>
      <c r="AZ766" s="4">
        <f>IF(AW766&lt;&gt;0,(1000-(AV766+U766)/2)/AW766*AP766,0)</f>
        <v>0.4236914701234393</v>
      </c>
      <c r="BA766" s="4">
        <f>U766*AA766/1000</f>
        <v>2.01278991917918</v>
      </c>
      <c r="BB766" s="4">
        <f>(AY766-BA766)</f>
        <v>0.9265272204235391</v>
      </c>
      <c r="BC766" s="4">
        <f>1/(1.6/F766+1.37/N766)</f>
        <v>0.2706105890067556</v>
      </c>
      <c r="BD766" s="4">
        <f>G766*AA766*0.001</f>
        <v>55.28983211147913</v>
      </c>
      <c r="BE766" s="4">
        <f>G766/S766</f>
        <v>0.7235328706871571</v>
      </c>
      <c r="BF766" s="4">
        <f>(1-AP766*AA766/AU766/F766)*100</f>
        <v>67.55715836058029</v>
      </c>
      <c r="BG766" s="4">
        <f>(S766-E766/(N766/1.35))</f>
        <v>726.2610610560946</v>
      </c>
      <c r="BH766" s="4">
        <f>E766*BF766/100/BG766</f>
        <v>0.04922881626952132</v>
      </c>
    </row>
    <row r="767" ht="16" customHeight="1">
      <c r="A767" s="4">
        <v>715</v>
      </c>
      <c r="B767" t="s" s="2">
        <v>828</v>
      </c>
      <c r="C767" s="4">
        <v>4121.000030599535</v>
      </c>
      <c r="D767" s="4">
        <v>0</v>
      </c>
      <c r="E767" s="4">
        <f>(R767-S767*(1000-T767)/(1000-U767))*AO767</f>
        <v>79.76540535913036</v>
      </c>
      <c r="F767" s="4">
        <f>IF(AZ767&lt;&gt;0,1/(1/AZ767-1/N767),0)</f>
        <v>0.4988669527372092</v>
      </c>
      <c r="G767" s="4">
        <f>((BC767-AP767/2)*S767-E767)/(BC767+AP767/2)</f>
        <v>470.7190857803652</v>
      </c>
      <c r="H767" s="4">
        <f>AP767*1000</f>
        <v>5.092433356127595</v>
      </c>
      <c r="I767" s="4">
        <f>(AU767-BA767)</f>
        <v>1.189162981306681</v>
      </c>
      <c r="J767" s="4">
        <f>(P767+AT767*D767)</f>
        <v>25.1240406036377</v>
      </c>
      <c r="K767" s="4">
        <v>6</v>
      </c>
      <c r="L767" s="4">
        <f>(K767*AI767+AJ767)</f>
        <v>1.420000016689301</v>
      </c>
      <c r="M767" s="4">
        <v>1</v>
      </c>
      <c r="N767" s="4">
        <f>L767*(M767+1)*(M767+1)/(M767*M767+1)</f>
        <v>2.840000033378601</v>
      </c>
      <c r="O767" s="4">
        <v>22.25551414489746</v>
      </c>
      <c r="P767" s="4">
        <v>25.1240406036377</v>
      </c>
      <c r="Q767" s="4">
        <v>21.2750415802002</v>
      </c>
      <c r="R767" s="4">
        <v>877.3081665039062</v>
      </c>
      <c r="S767" s="4">
        <v>776.7460327148438</v>
      </c>
      <c r="T767" s="4">
        <v>13.80939197540283</v>
      </c>
      <c r="U767" s="4">
        <v>19.80506896972656</v>
      </c>
      <c r="V767" s="4">
        <v>52.10194396972656</v>
      </c>
      <c r="W767" s="4">
        <v>74.72207641601562</v>
      </c>
      <c r="X767" s="4">
        <v>499.5176391601562</v>
      </c>
      <c r="Y767" s="4">
        <v>1998.770263671875</v>
      </c>
      <c r="Z767" s="4">
        <v>187.5995025634766</v>
      </c>
      <c r="AA767" s="4">
        <v>101.6964416503906</v>
      </c>
      <c r="AB767" s="4">
        <v>10.21684646606445</v>
      </c>
      <c r="AC767" s="4">
        <v>0.3552996218204498</v>
      </c>
      <c r="AD767" s="4">
        <v>0.0308600515127182</v>
      </c>
      <c r="AE767" s="4">
        <v>0.007484727539122105</v>
      </c>
      <c r="AF767" s="4">
        <v>0.05099768936634064</v>
      </c>
      <c r="AG767" s="4">
        <v>0.01128998212516308</v>
      </c>
      <c r="AH767" s="4">
        <v>0.6666666865348816</v>
      </c>
      <c r="AI767" s="4">
        <v>-0.2195652425289154</v>
      </c>
      <c r="AJ767" s="4">
        <v>2.737391471862793</v>
      </c>
      <c r="AK767" s="4">
        <v>1</v>
      </c>
      <c r="AL767" s="4">
        <v>0</v>
      </c>
      <c r="AM767" s="4">
        <v>0.1599999964237213</v>
      </c>
      <c r="AN767" s="4">
        <v>111115</v>
      </c>
      <c r="AO767" s="4">
        <f>X767*0.000001/(K767*0.0001)</f>
        <v>0.8325293986002603</v>
      </c>
      <c r="AP767" s="4">
        <f>(U767-T767)/(1000-U767)*AO767</f>
        <v>0.005092433356127595</v>
      </c>
      <c r="AQ767" s="4">
        <f>(P767+273.15)</f>
        <v>298.2740406036377</v>
      </c>
      <c r="AR767" s="4">
        <f>(O767+273.15)</f>
        <v>295.4055141448974</v>
      </c>
      <c r="AS767" s="4">
        <f>(Y767*AK767+Z767*AL767)*AM767</f>
        <v>319.8032350393405</v>
      </c>
      <c r="AT767" s="4">
        <f>((AS767+0.00000010773*(AR767^4-AQ767^4))-AP767*44100)/(L767*0.92*2*29.3+0.00000043092*AQ767^3)</f>
        <v>0.7147950058608756</v>
      </c>
      <c r="AU767" s="4">
        <f>0.61365*EXP(17.502*J767/(240.97+J767))</f>
        <v>3.20326802216844</v>
      </c>
      <c r="AV767" s="4">
        <f>AU767*1000/AA767</f>
        <v>31.49832944185551</v>
      </c>
      <c r="AW767" s="4">
        <f>(AV767-U767)</f>
        <v>11.69326047212895</v>
      </c>
      <c r="AX767" s="4">
        <f>IF(D767,P767,(O767+P767)/2)</f>
        <v>23.68977737426758</v>
      </c>
      <c r="AY767" s="4">
        <f>0.61365*EXP(17.502*AX767/(240.97+AX767))</f>
        <v>2.939615559913404</v>
      </c>
      <c r="AZ767" s="4">
        <f>IF(AW767&lt;&gt;0,(1000-(AV767+U767)/2)/AW767*AP767,0)</f>
        <v>0.42433021989694</v>
      </c>
      <c r="BA767" s="4">
        <f>U767*AA767/1000</f>
        <v>2.014105040861759</v>
      </c>
      <c r="BB767" s="4">
        <f>(AY767-BA767)</f>
        <v>0.9255105190516444</v>
      </c>
      <c r="BC767" s="4">
        <f>1/(1.6/F767+1.37/N767)</f>
        <v>0.2710275114005036</v>
      </c>
      <c r="BD767" s="4">
        <f>G767*AA767*0.001</f>
        <v>47.87045604078812</v>
      </c>
      <c r="BE767" s="4">
        <f>G767/S767</f>
        <v>0.606014148711042</v>
      </c>
      <c r="BF767" s="4">
        <f>(1-AP767*AA767/AU767/F767)*100</f>
        <v>67.59193524292667</v>
      </c>
      <c r="BG767" s="4">
        <f>(S767-E767/(N767/1.35))</f>
        <v>738.8293792045546</v>
      </c>
      <c r="BH767" s="4">
        <f>E767*BF767/100/BG767</f>
        <v>0.07297352088874404</v>
      </c>
    </row>
    <row r="768" ht="16" customHeight="1">
      <c r="A768" s="4">
        <v>716</v>
      </c>
      <c r="B768" t="s" s="2">
        <v>829</v>
      </c>
      <c r="C768" s="4">
        <v>4126.000030487776</v>
      </c>
      <c r="D768" s="4">
        <v>0</v>
      </c>
      <c r="E768" s="4">
        <f>(R768-S768*(1000-T768)/(1000-U768))*AO768</f>
        <v>98.41743092103556</v>
      </c>
      <c r="F768" s="4">
        <f>IF(AZ768&lt;&gt;0,1/(1/AZ768-1/N768),0)</f>
        <v>0.4994324748905696</v>
      </c>
      <c r="G768" s="4">
        <f>((BC768-AP768/2)*S768-E768)/(BC768+AP768/2)</f>
        <v>448.4308090388728</v>
      </c>
      <c r="H768" s="4">
        <f>AP768*1000</f>
        <v>5.095570587734739</v>
      </c>
      <c r="I768" s="4">
        <f>(AU768-BA768)</f>
        <v>1.188737736198496</v>
      </c>
      <c r="J768" s="4">
        <f>(P768+AT768*D768)</f>
        <v>25.12715911865234</v>
      </c>
      <c r="K768" s="4">
        <v>6</v>
      </c>
      <c r="L768" s="4">
        <f>(K768*AI768+AJ768)</f>
        <v>1.420000016689301</v>
      </c>
      <c r="M768" s="4">
        <v>1</v>
      </c>
      <c r="N768" s="4">
        <f>L768*(M768+1)*(M768+1)/(M768*M768+1)</f>
        <v>2.840000033378601</v>
      </c>
      <c r="O768" s="4">
        <v>22.25556755065918</v>
      </c>
      <c r="P768" s="4">
        <v>25.12715911865234</v>
      </c>
      <c r="Q768" s="4">
        <v>21.27461051940918</v>
      </c>
      <c r="R768" s="4">
        <v>946.398193359375</v>
      </c>
      <c r="S768" s="4">
        <v>823.142089843750</v>
      </c>
      <c r="T768" s="4">
        <v>13.8156795501709</v>
      </c>
      <c r="U768" s="4">
        <v>19.81513595581055</v>
      </c>
      <c r="V768" s="4">
        <v>52.12530136108398</v>
      </c>
      <c r="W768" s="4">
        <v>74.76042175292969</v>
      </c>
      <c r="X768" s="4">
        <v>499.505371093750</v>
      </c>
      <c r="Y768" s="4">
        <v>1998.754150390625</v>
      </c>
      <c r="Z768" s="4">
        <v>188.3945159912109</v>
      </c>
      <c r="AA768" s="4">
        <v>101.6962661743164</v>
      </c>
      <c r="AB768" s="4">
        <v>10.21684646606445</v>
      </c>
      <c r="AC768" s="4">
        <v>0.3552996218204498</v>
      </c>
      <c r="AD768" s="4">
        <v>0.0308600515127182</v>
      </c>
      <c r="AE768" s="4">
        <v>0.007484727539122105</v>
      </c>
      <c r="AF768" s="4">
        <v>0.05099768936634064</v>
      </c>
      <c r="AG768" s="4">
        <v>0.01128998212516308</v>
      </c>
      <c r="AH768" s="4">
        <v>0.6666666865348816</v>
      </c>
      <c r="AI768" s="4">
        <v>-0.2195652425289154</v>
      </c>
      <c r="AJ768" s="4">
        <v>2.737391471862793</v>
      </c>
      <c r="AK768" s="4">
        <v>1</v>
      </c>
      <c r="AL768" s="4">
        <v>0</v>
      </c>
      <c r="AM768" s="4">
        <v>0.1599999964237213</v>
      </c>
      <c r="AN768" s="4">
        <v>111115</v>
      </c>
      <c r="AO768" s="4">
        <f>X768*0.000001/(K768*0.0001)</f>
        <v>0.8325089518229165</v>
      </c>
      <c r="AP768" s="4">
        <f>(U768-T768)/(1000-U768)*AO768</f>
        <v>0.005095570587734739</v>
      </c>
      <c r="AQ768" s="4">
        <f>(P768+273.15)</f>
        <v>298.2771591186523</v>
      </c>
      <c r="AR768" s="4">
        <f>(O768+273.15)</f>
        <v>295.4055675506592</v>
      </c>
      <c r="AS768" s="4">
        <f>(Y768*AK768+Z768*AL768)*AM768</f>
        <v>319.8006569143981</v>
      </c>
      <c r="AT768" s="4">
        <f>((AS768+0.00000010773*(AR768^4-AQ768^4))-AP768*44100)/(L768*0.92*2*29.3+0.00000043092*AQ768^3)</f>
        <v>0.7127918993334148</v>
      </c>
      <c r="AU768" s="4">
        <f>0.61365*EXP(17.502*J768/(240.97+J768))</f>
        <v>3.203863076640873</v>
      </c>
      <c r="AV768" s="4">
        <f>AU768*1000/AA768</f>
        <v>31.50423508321503</v>
      </c>
      <c r="AW768" s="4">
        <f>(AV768-U768)</f>
        <v>11.68909912740448</v>
      </c>
      <c r="AX768" s="4">
        <f>IF(D768,P768,(O768+P768)/2)</f>
        <v>23.69136333465576</v>
      </c>
      <c r="AY768" s="4">
        <f>0.61365*EXP(17.502*AX768/(240.97+AX768))</f>
        <v>2.939896281479662</v>
      </c>
      <c r="AZ768" s="4">
        <f>IF(AW768&lt;&gt;0,(1000-(AV768+U768)/2)/AW768*AP768,0)</f>
        <v>0.4247393058093952</v>
      </c>
      <c r="BA768" s="4">
        <f>U768*AA768/1000</f>
        <v>2.015125340442377</v>
      </c>
      <c r="BB768" s="4">
        <f>(AY768-BA768)</f>
        <v>0.9247709410372851</v>
      </c>
      <c r="BC768" s="4">
        <f>1/(1.6/F768+1.37/N768)</f>
        <v>0.2712945429198987</v>
      </c>
      <c r="BD768" s="4">
        <f>G768*AA768*0.001</f>
        <v>45.60373891678127</v>
      </c>
      <c r="BE768" s="4">
        <f>G768/S768</f>
        <v>0.5447793455975439</v>
      </c>
      <c r="BF768" s="4">
        <f>(1-AP768*AA768/AU768/F768)*100</f>
        <v>67.61476115796458</v>
      </c>
      <c r="BG768" s="4">
        <f>(S768-E768/(N768/1.35))</f>
        <v>776.359156681127</v>
      </c>
      <c r="BH768" s="4">
        <f>E768*BF768/100/BG768</f>
        <v>0.08571382237511857</v>
      </c>
    </row>
    <row r="769" ht="16" customHeight="1">
      <c r="A769" s="4">
        <v>717</v>
      </c>
      <c r="B769" t="s" s="2">
        <v>830</v>
      </c>
      <c r="C769" s="4">
        <v>4131.000030376017</v>
      </c>
      <c r="D769" s="4">
        <v>0</v>
      </c>
      <c r="E769" s="4">
        <f>(R769-S769*(1000-T769)/(1000-U769))*AO769</f>
        <v>95.14507489644252</v>
      </c>
      <c r="F769" s="4">
        <f>IF(AZ769&lt;&gt;0,1/(1/AZ769-1/N769),0)</f>
        <v>0.4995377633345627</v>
      </c>
      <c r="G769" s="4">
        <f>((BC769-AP769/2)*S769-E769)/(BC769+AP769/2)</f>
        <v>513.5207411089818</v>
      </c>
      <c r="H769" s="4">
        <f>AP769*1000</f>
        <v>5.097717649438998</v>
      </c>
      <c r="I769" s="4">
        <f>(AU769-BA769)</f>
        <v>1.189007674610442</v>
      </c>
      <c r="J769" s="4">
        <f>(P769+AT769*D769)</f>
        <v>25.13366889953613</v>
      </c>
      <c r="K769" s="4">
        <v>6</v>
      </c>
      <c r="L769" s="4">
        <f>(K769*AI769+AJ769)</f>
        <v>1.420000016689301</v>
      </c>
      <c r="M769" s="4">
        <v>1</v>
      </c>
      <c r="N769" s="4">
        <f>L769*(M769+1)*(M769+1)/(M769*M769+1)</f>
        <v>2.840000033378601</v>
      </c>
      <c r="O769" s="4">
        <v>22.25562286376953</v>
      </c>
      <c r="P769" s="4">
        <v>25.13366889953613</v>
      </c>
      <c r="Q769" s="4">
        <v>21.27420806884766</v>
      </c>
      <c r="R769" s="4">
        <v>996.8869018554688</v>
      </c>
      <c r="S769" s="4">
        <v>877.2280883789062</v>
      </c>
      <c r="T769" s="4">
        <v>13.82284069061279</v>
      </c>
      <c r="U769" s="4">
        <v>19.82477188110352</v>
      </c>
      <c r="V769" s="4">
        <v>52.15171051025391</v>
      </c>
      <c r="W769" s="4">
        <v>74.79611968994141</v>
      </c>
      <c r="X769" s="4">
        <v>499.5048828125</v>
      </c>
      <c r="Y769" s="4">
        <v>1999.043457031250</v>
      </c>
      <c r="Z769" s="4">
        <v>189.28125</v>
      </c>
      <c r="AA769" s="4">
        <v>101.6958923339844</v>
      </c>
      <c r="AB769" s="4">
        <v>10.21684646606445</v>
      </c>
      <c r="AC769" s="4">
        <v>0.3552996218204498</v>
      </c>
      <c r="AD769" s="4">
        <v>0.0308600515127182</v>
      </c>
      <c r="AE769" s="4">
        <v>0.007484727539122105</v>
      </c>
      <c r="AF769" s="4">
        <v>0.05099768936634064</v>
      </c>
      <c r="AG769" s="4">
        <v>0.01128998212516308</v>
      </c>
      <c r="AH769" s="4">
        <v>0.6666666865348816</v>
      </c>
      <c r="AI769" s="4">
        <v>-0.2195652425289154</v>
      </c>
      <c r="AJ769" s="4">
        <v>2.737391471862793</v>
      </c>
      <c r="AK769" s="4">
        <v>1</v>
      </c>
      <c r="AL769" s="4">
        <v>0</v>
      </c>
      <c r="AM769" s="4">
        <v>0.1599999964237213</v>
      </c>
      <c r="AN769" s="4">
        <v>111115</v>
      </c>
      <c r="AO769" s="4">
        <f>X769*0.000001/(K769*0.0001)</f>
        <v>0.8325081380208332</v>
      </c>
      <c r="AP769" s="4">
        <f>(U769-T769)/(1000-U769)*AO769</f>
        <v>0.005097717649438998</v>
      </c>
      <c r="AQ769" s="4">
        <f>(P769+273.15)</f>
        <v>298.2836688995361</v>
      </c>
      <c r="AR769" s="4">
        <f>(O769+273.15)</f>
        <v>295.4056228637695</v>
      </c>
      <c r="AS769" s="4">
        <f>(Y769*AK769+Z769*AL769)*AM769</f>
        <v>319.8469459758635</v>
      </c>
      <c r="AT769" s="4">
        <f>((AS769+0.00000010773*(AR769^4-AQ769^4))-AP769*44100)/(L769*0.92*2*29.3+0.00000043092*AQ769^3)</f>
        <v>0.7113967515409521</v>
      </c>
      <c r="AU769" s="4">
        <f>0.61365*EXP(17.502*J769/(240.97+J769))</f>
        <v>3.205105541376946</v>
      </c>
      <c r="AV769" s="4">
        <f>AU769*1000/AA769</f>
        <v>31.51656834723378</v>
      </c>
      <c r="AW769" s="4">
        <f>(AV769-U769)</f>
        <v>11.69179646613026</v>
      </c>
      <c r="AX769" s="4">
        <f>IF(D769,P769,(O769+P769)/2)</f>
        <v>23.69464588165283</v>
      </c>
      <c r="AY769" s="4">
        <f>0.61365*EXP(17.502*AX769/(240.97+AX769))</f>
        <v>2.940477380387808</v>
      </c>
      <c r="AZ769" s="4">
        <f>IF(AW769&lt;&gt;0,(1000-(AV769+U769)/2)/AW769*AP769,0)</f>
        <v>0.4248154537853497</v>
      </c>
      <c r="BA769" s="4">
        <f>U769*AA769/1000</f>
        <v>2.016097866766504</v>
      </c>
      <c r="BB769" s="4">
        <f>(AY769-BA769)</f>
        <v>0.9243795136213038</v>
      </c>
      <c r="BC769" s="4">
        <f>1/(1.6/F769+1.37/N769)</f>
        <v>0.2713442498872826</v>
      </c>
      <c r="BD769" s="4">
        <f>G769*AA769*0.001</f>
        <v>52.22294999908688</v>
      </c>
      <c r="BE769" s="4">
        <f>G769/S769</f>
        <v>0.5853902171075647</v>
      </c>
      <c r="BF769" s="4">
        <f>(1-AP769*AA769/AU769/F769)*100</f>
        <v>67.62061999873347</v>
      </c>
      <c r="BG769" s="4">
        <f>(S769-E769/(N769/1.35))</f>
        <v>832.0006765477198</v>
      </c>
      <c r="BH769" s="4">
        <f>E769*BF769/100/BG769</f>
        <v>0.0773288908972944</v>
      </c>
    </row>
    <row r="770" ht="16" customHeight="1">
      <c r="A770" s="4">
        <v>718</v>
      </c>
      <c r="B770" t="s" s="2">
        <v>831</v>
      </c>
      <c r="C770" s="4">
        <v>4136.500030253083</v>
      </c>
      <c r="D770" s="4">
        <v>0</v>
      </c>
      <c r="E770" s="4">
        <f>(R770-S770*(1000-T770)/(1000-U770))*AO770</f>
        <v>73.25912310340662</v>
      </c>
      <c r="F770" s="4">
        <f>IF(AZ770&lt;&gt;0,1/(1/AZ770-1/N770),0)</f>
        <v>0.4997825562225435</v>
      </c>
      <c r="G770" s="4">
        <f>((BC770-AP770/2)*S770-E770)/(BC770+AP770/2)</f>
        <v>637.0718443283795</v>
      </c>
      <c r="H770" s="4">
        <f>AP770*1000</f>
        <v>5.099259210729389</v>
      </c>
      <c r="I770" s="4">
        <f>(AU770-BA770)</f>
        <v>1.188851705330415</v>
      </c>
      <c r="J770" s="4">
        <f>(P770+AT770*D770)</f>
        <v>25.1388053894043</v>
      </c>
      <c r="K770" s="4">
        <v>6</v>
      </c>
      <c r="L770" s="4">
        <f>(K770*AI770+AJ770)</f>
        <v>1.420000016689301</v>
      </c>
      <c r="M770" s="4">
        <v>1</v>
      </c>
      <c r="N770" s="4">
        <f>L770*(M770+1)*(M770+1)/(M770*M770+1)</f>
        <v>2.840000033378601</v>
      </c>
      <c r="O770" s="4">
        <v>22.25515937805176</v>
      </c>
      <c r="P770" s="4">
        <v>25.1388053894043</v>
      </c>
      <c r="Q770" s="4">
        <v>21.27398300170898</v>
      </c>
      <c r="R770" s="4">
        <v>1015.221008300781</v>
      </c>
      <c r="S770" s="4">
        <v>921.5821533203125</v>
      </c>
      <c r="T770" s="4">
        <v>13.83265399932861</v>
      </c>
      <c r="U770" s="4">
        <v>19.83606910705566</v>
      </c>
      <c r="V770" s="4">
        <v>52.18855667114258</v>
      </c>
      <c r="W770" s="4">
        <v>74.84062957763672</v>
      </c>
      <c r="X770" s="4">
        <v>499.5266723632812</v>
      </c>
      <c r="Y770" s="4">
        <v>1999.399902343750</v>
      </c>
      <c r="Z770" s="4">
        <v>190.2662658691406</v>
      </c>
      <c r="AA770" s="4">
        <v>101.6952743530273</v>
      </c>
      <c r="AB770" s="4">
        <v>10.21684646606445</v>
      </c>
      <c r="AC770" s="4">
        <v>0.3552996218204498</v>
      </c>
      <c r="AD770" s="4">
        <v>0.0308600515127182</v>
      </c>
      <c r="AE770" s="4">
        <v>0.007484727539122105</v>
      </c>
      <c r="AF770" s="4">
        <v>0.05099768936634064</v>
      </c>
      <c r="AG770" s="4">
        <v>0.01128998212516308</v>
      </c>
      <c r="AH770" s="4">
        <v>0.6666666865348816</v>
      </c>
      <c r="AI770" s="4">
        <v>-0.2195652425289154</v>
      </c>
      <c r="AJ770" s="4">
        <v>2.737391471862793</v>
      </c>
      <c r="AK770" s="4">
        <v>1</v>
      </c>
      <c r="AL770" s="4">
        <v>0</v>
      </c>
      <c r="AM770" s="4">
        <v>0.1599999964237213</v>
      </c>
      <c r="AN770" s="4">
        <v>111115</v>
      </c>
      <c r="AO770" s="4">
        <f>X770*0.000001/(K770*0.0001)</f>
        <v>0.8325444539388019</v>
      </c>
      <c r="AP770" s="4">
        <f>(U770-T770)/(1000-U770)*AO770</f>
        <v>0.00509925921072939</v>
      </c>
      <c r="AQ770" s="4">
        <f>(P770+273.15)</f>
        <v>298.2888053894043</v>
      </c>
      <c r="AR770" s="4">
        <f>(O770+273.15)</f>
        <v>295.4051593780517</v>
      </c>
      <c r="AS770" s="4">
        <f>(Y770*AK770+Z770*AL770)*AM770</f>
        <v>319.9039772245887</v>
      </c>
      <c r="AT770" s="4">
        <f>((AS770+0.00000010773*(AR770^4-AQ770^4))-AP770*44100)/(L770*0.92*2*29.3+0.00000043092*AQ770^3)</f>
        <v>0.7105413958292465</v>
      </c>
      <c r="AU770" s="4">
        <f>0.61365*EXP(17.502*J770/(240.97+J770))</f>
        <v>3.206086195258051</v>
      </c>
      <c r="AV770" s="4">
        <f>AU770*1000/AA770</f>
        <v>31.52640292928822</v>
      </c>
      <c r="AW770" s="4">
        <f>(AV770-U770)</f>
        <v>11.69033382223256</v>
      </c>
      <c r="AX770" s="4">
        <f>IF(D770,P770,(O770+P770)/2)</f>
        <v>23.69698238372803</v>
      </c>
      <c r="AY770" s="4">
        <f>0.61365*EXP(17.502*AX770/(240.97+AX770))</f>
        <v>2.940891065147387</v>
      </c>
      <c r="AZ770" s="4">
        <f>IF(AW770&lt;&gt;0,(1000-(AV770+U770)/2)/AW770*AP770,0)</f>
        <v>0.4249924772868454</v>
      </c>
      <c r="BA770" s="4">
        <f>U770*AA770/1000</f>
        <v>2.017234489927636</v>
      </c>
      <c r="BB770" s="4">
        <f>(AY770-BA770)</f>
        <v>0.9236565752197512</v>
      </c>
      <c r="BC770" s="4">
        <f>1/(1.6/F770+1.37/N770)</f>
        <v>0.2714598066902441</v>
      </c>
      <c r="BD770" s="4">
        <f>G770*AA770*0.001</f>
        <v>64.78719599156368</v>
      </c>
      <c r="BE770" s="4">
        <f>G770/S770</f>
        <v>0.6912805787667566</v>
      </c>
      <c r="BF770" s="4">
        <f>(1-AP770*AA770/AU770/F770)*100</f>
        <v>67.63679134996882</v>
      </c>
      <c r="BG770" s="4">
        <f>(S770-E770/(N770/1.35))</f>
        <v>886.7582747895989</v>
      </c>
      <c r="BH770" s="4">
        <f>E770*BF770/100/BG770</f>
        <v>0.05587782110071055</v>
      </c>
    </row>
    <row r="771" ht="16" customHeight="1">
      <c r="A771" s="4">
        <v>719</v>
      </c>
      <c r="B771" t="s" s="2">
        <v>832</v>
      </c>
      <c r="C771" s="4">
        <v>4141.500030141324</v>
      </c>
      <c r="D771" s="4">
        <v>0</v>
      </c>
      <c r="E771" s="4">
        <f>(R771-S771*(1000-T771)/(1000-U771))*AO771</f>
        <v>55.57962938772252</v>
      </c>
      <c r="F771" s="4">
        <f>IF(AZ771&lt;&gt;0,1/(1/AZ771-1/N771),0)</f>
        <v>0.5001895480492244</v>
      </c>
      <c r="G771" s="4">
        <f>((BC771-AP771/2)*S771-E771)/(BC771+AP771/2)</f>
        <v>720.6628339836997</v>
      </c>
      <c r="H771" s="4">
        <f>AP771*1000</f>
        <v>5.10079285492664</v>
      </c>
      <c r="I771" s="4">
        <f>(AU771-BA771)</f>
        <v>1.188369205493383</v>
      </c>
      <c r="J771" s="4">
        <f>(P771+AT771*D771)</f>
        <v>25.14230728149414</v>
      </c>
      <c r="K771" s="4">
        <v>6</v>
      </c>
      <c r="L771" s="4">
        <f>(K771*AI771+AJ771)</f>
        <v>1.420000016689301</v>
      </c>
      <c r="M771" s="4">
        <v>1</v>
      </c>
      <c r="N771" s="4">
        <f>L771*(M771+1)*(M771+1)/(M771*M771+1)</f>
        <v>2.840000033378601</v>
      </c>
      <c r="O771" s="4">
        <v>22.25491905212402</v>
      </c>
      <c r="P771" s="4">
        <v>25.14230728149414</v>
      </c>
      <c r="Q771" s="4">
        <v>21.27394866943359</v>
      </c>
      <c r="R771" s="4">
        <v>1013.385192871094</v>
      </c>
      <c r="S771" s="4">
        <v>940.8607177734375</v>
      </c>
      <c r="T771" s="4">
        <v>13.84223365783691</v>
      </c>
      <c r="U771" s="4">
        <v>19.84749221801758</v>
      </c>
      <c r="V771" s="4">
        <v>52.22500228881836</v>
      </c>
      <c r="W771" s="4">
        <v>74.88362884521484</v>
      </c>
      <c r="X771" s="4">
        <v>499.5177001953125</v>
      </c>
      <c r="Y771" s="4">
        <v>1999.599609375</v>
      </c>
      <c r="Z771" s="4">
        <v>191.1457366943359</v>
      </c>
      <c r="AA771" s="4">
        <v>101.6947479248047</v>
      </c>
      <c r="AB771" s="4">
        <v>10.21684646606445</v>
      </c>
      <c r="AC771" s="4">
        <v>0.3552996218204498</v>
      </c>
      <c r="AD771" s="4">
        <v>0.0308600515127182</v>
      </c>
      <c r="AE771" s="4">
        <v>0.007484727539122105</v>
      </c>
      <c r="AF771" s="4">
        <v>0.05099768936634064</v>
      </c>
      <c r="AG771" s="4">
        <v>0.01128998212516308</v>
      </c>
      <c r="AH771" s="4">
        <v>0.6666666865348816</v>
      </c>
      <c r="AI771" s="4">
        <v>-0.2195652425289154</v>
      </c>
      <c r="AJ771" s="4">
        <v>2.737391471862793</v>
      </c>
      <c r="AK771" s="4">
        <v>1</v>
      </c>
      <c r="AL771" s="4">
        <v>0</v>
      </c>
      <c r="AM771" s="4">
        <v>0.1599999964237213</v>
      </c>
      <c r="AN771" s="4">
        <v>111115</v>
      </c>
      <c r="AO771" s="4">
        <f>X771*0.000001/(K771*0.0001)</f>
        <v>0.8325295003255206</v>
      </c>
      <c r="AP771" s="4">
        <f>(U771-T771)/(1000-U771)*AO771</f>
        <v>0.00510079285492664</v>
      </c>
      <c r="AQ771" s="4">
        <f>(P771+273.15)</f>
        <v>298.2923072814941</v>
      </c>
      <c r="AR771" s="4">
        <f>(O771+273.15)</f>
        <v>295.404919052124</v>
      </c>
      <c r="AS771" s="4">
        <f>(Y771*AK771+Z771*AL771)*AM771</f>
        <v>319.9359303488745</v>
      </c>
      <c r="AT771" s="4">
        <f>((AS771+0.00000010773*(AR771^4-AQ771^4))-AP771*44100)/(L771*0.92*2*29.3+0.00000043092*AQ771^3)</f>
        <v>0.709647137725098</v>
      </c>
      <c r="AU771" s="4">
        <f>0.61365*EXP(17.502*J771/(240.97+J771))</f>
        <v>3.206754923544204</v>
      </c>
      <c r="AV771" s="4">
        <f>AU771*1000/AA771</f>
        <v>31.53314196634174</v>
      </c>
      <c r="AW771" s="4">
        <f>(AV771-U771)</f>
        <v>11.68564974832417</v>
      </c>
      <c r="AX771" s="4">
        <f>IF(D771,P771,(O771+P771)/2)</f>
        <v>23.69861316680908</v>
      </c>
      <c r="AY771" s="4">
        <f>0.61365*EXP(17.502*AX771/(240.97+AX771))</f>
        <v>2.94117983038168</v>
      </c>
      <c r="AZ771" s="4">
        <f>IF(AW771&lt;&gt;0,(1000-(AV771+U771)/2)/AW771*AP771,0)</f>
        <v>0.4252867385294309</v>
      </c>
      <c r="BA771" s="4">
        <f>U771*AA771/1000</f>
        <v>2.01838571805082</v>
      </c>
      <c r="BB771" s="4">
        <f>(AY771-BA771)</f>
        <v>0.9227941123308598</v>
      </c>
      <c r="BC771" s="4">
        <f>1/(1.6/F771+1.37/N771)</f>
        <v>0.2716518982325378</v>
      </c>
      <c r="BD771" s="4">
        <f>G771*AA771*0.001</f>
        <v>73.2876252407477</v>
      </c>
      <c r="BE771" s="4">
        <f>G771/S771</f>
        <v>0.7659612314234568</v>
      </c>
      <c r="BF771" s="4">
        <f>(1-AP771*AA771/AU771/F771)*100</f>
        <v>67.66031179210987</v>
      </c>
      <c r="BG771" s="4">
        <f>(S771-E771/(N771/1.35))</f>
        <v>914.4408238327451</v>
      </c>
      <c r="BH771" s="4">
        <f>E771*BF771/100/BG771</f>
        <v>0.04112387544009119</v>
      </c>
    </row>
    <row r="772" ht="16" customHeight="1">
      <c r="A772" s="4">
        <v>720</v>
      </c>
      <c r="B772" t="s" s="2">
        <v>833</v>
      </c>
      <c r="C772" s="4">
        <v>4146.500030029565</v>
      </c>
      <c r="D772" s="4">
        <v>0</v>
      </c>
      <c r="E772" s="4">
        <f>(R772-S772*(1000-T772)/(1000-U772))*AO772</f>
        <v>46.06864535613891</v>
      </c>
      <c r="F772" s="4">
        <f>IF(AZ772&lt;&gt;0,1/(1/AZ772-1/N772),0)</f>
        <v>0.5006337798217145</v>
      </c>
      <c r="G772" s="4">
        <f>((BC772-AP772/2)*S772-E772)/(BC772+AP772/2)</f>
        <v>761.4697703556971</v>
      </c>
      <c r="H772" s="4">
        <f>AP772*1000</f>
        <v>5.102931219275775</v>
      </c>
      <c r="I772" s="4">
        <f>(AU772-BA772)</f>
        <v>1.187954426338791</v>
      </c>
      <c r="J772" s="4">
        <f>(P772+AT772*D772)</f>
        <v>25.14641761779785</v>
      </c>
      <c r="K772" s="4">
        <v>6</v>
      </c>
      <c r="L772" s="4">
        <f>(K772*AI772+AJ772)</f>
        <v>1.420000016689301</v>
      </c>
      <c r="M772" s="4">
        <v>1</v>
      </c>
      <c r="N772" s="4">
        <f>L772*(M772+1)*(M772+1)/(M772*M772+1)</f>
        <v>2.840000033378601</v>
      </c>
      <c r="O772" s="4">
        <v>22.25496292114258</v>
      </c>
      <c r="P772" s="4">
        <v>25.14641761779785</v>
      </c>
      <c r="Q772" s="4">
        <v>21.27456092834473</v>
      </c>
      <c r="R772" s="4">
        <v>1008.100769042969</v>
      </c>
      <c r="S772" s="4">
        <v>946.9599609375</v>
      </c>
      <c r="T772" s="4">
        <v>13.85158252716064</v>
      </c>
      <c r="U772" s="4">
        <v>19.8593578338623</v>
      </c>
      <c r="V772" s="4">
        <v>52.25968551635742</v>
      </c>
      <c r="W772" s="4">
        <v>74.9273681640625</v>
      </c>
      <c r="X772" s="4">
        <v>499.51171875</v>
      </c>
      <c r="Y772" s="4">
        <v>1999.545166015625</v>
      </c>
      <c r="Z772" s="4">
        <v>192.0412445068359</v>
      </c>
      <c r="AA772" s="4">
        <v>101.6944046020508</v>
      </c>
      <c r="AB772" s="4">
        <v>10.21684646606445</v>
      </c>
      <c r="AC772" s="4">
        <v>0.3552996218204498</v>
      </c>
      <c r="AD772" s="4">
        <v>0.0308600515127182</v>
      </c>
      <c r="AE772" s="4">
        <v>0.007484727539122105</v>
      </c>
      <c r="AF772" s="4">
        <v>0.05099768936634064</v>
      </c>
      <c r="AG772" s="4">
        <v>0.01128998212516308</v>
      </c>
      <c r="AH772" s="4">
        <v>0.6666666865348816</v>
      </c>
      <c r="AI772" s="4">
        <v>-0.2195652425289154</v>
      </c>
      <c r="AJ772" s="4">
        <v>2.737391471862793</v>
      </c>
      <c r="AK772" s="4">
        <v>1</v>
      </c>
      <c r="AL772" s="4">
        <v>0</v>
      </c>
      <c r="AM772" s="4">
        <v>0.1599999964237213</v>
      </c>
      <c r="AN772" s="4">
        <v>111115</v>
      </c>
      <c r="AO772" s="4">
        <f>X772*0.000001/(K772*0.0001)</f>
        <v>0.8325195312499999</v>
      </c>
      <c r="AP772" s="4">
        <f>(U772-T772)/(1000-U772)*AO772</f>
        <v>0.005102931219275775</v>
      </c>
      <c r="AQ772" s="4">
        <f>(P772+273.15)</f>
        <v>298.2964176177978</v>
      </c>
      <c r="AR772" s="4">
        <f>(O772+273.15)</f>
        <v>295.4049629211426</v>
      </c>
      <c r="AS772" s="4">
        <f>(Y772*AK772+Z772*AL772)*AM772</f>
        <v>319.9272194115692</v>
      </c>
      <c r="AT772" s="4">
        <f>((AS772+0.00000010773*(AR772^4-AQ772^4))-AP772*44100)/(L772*0.92*2*29.3+0.00000043092*AQ772^3)</f>
        <v>0.7079438952685069</v>
      </c>
      <c r="AU772" s="4">
        <f>0.61365*EXP(17.502*J772/(240.97+J772))</f>
        <v>3.207539997032491</v>
      </c>
      <c r="AV772" s="4">
        <f>AU772*1000/AA772</f>
        <v>31.54096835105328</v>
      </c>
      <c r="AW772" s="4">
        <f>(AV772-U772)</f>
        <v>11.68161051719098</v>
      </c>
      <c r="AX772" s="4">
        <f>IF(D772,P772,(O772+P772)/2)</f>
        <v>23.70069026947021</v>
      </c>
      <c r="AY772" s="4">
        <f>0.61365*EXP(17.502*AX772/(240.97+AX772))</f>
        <v>2.941547662003645</v>
      </c>
      <c r="AZ772" s="4">
        <f>IF(AW772&lt;&gt;0,(1000-(AV772+U772)/2)/AW772*AP772,0)</f>
        <v>0.4256078429745777</v>
      </c>
      <c r="BA772" s="4">
        <f>U772*AA772/1000</f>
        <v>2.0195855706937</v>
      </c>
      <c r="BB772" s="4">
        <f>(AY772-BA772)</f>
        <v>0.9219620913099451</v>
      </c>
      <c r="BC772" s="4">
        <f>1/(1.6/F772+1.37/N772)</f>
        <v>0.2718615194897722</v>
      </c>
      <c r="BD772" s="4">
        <f>G772*AA772*0.001</f>
        <v>77.43721491878296</v>
      </c>
      <c r="BE772" s="4">
        <f>G772/S772</f>
        <v>0.8041203448579116</v>
      </c>
      <c r="BF772" s="4">
        <f>(1-AP772*AA772/AU772/F772)*100</f>
        <v>67.68348338952011</v>
      </c>
      <c r="BG772" s="4">
        <f>(S772-E772/(N772/1.35))</f>
        <v>925.0611332967129</v>
      </c>
      <c r="BH772" s="4">
        <f>E772*BF772/100/BG772</f>
        <v>0.033706814398609</v>
      </c>
    </row>
    <row r="773" ht="16" customHeight="1">
      <c r="A773" s="4">
        <v>721</v>
      </c>
      <c r="B773" t="s" s="2">
        <v>834</v>
      </c>
      <c r="C773" s="4">
        <v>4152.000029906631</v>
      </c>
      <c r="D773" s="4">
        <v>0</v>
      </c>
      <c r="E773" s="4">
        <f>(R773-S773*(1000-T773)/(1000-U773))*AO773</f>
        <v>41.39310155761304</v>
      </c>
      <c r="F773" s="4">
        <f>IF(AZ773&lt;&gt;0,1/(1/AZ773-1/N773),0)</f>
        <v>0.5012066230482357</v>
      </c>
      <c r="G773" s="4">
        <f>((BC773-AP773/2)*S773-E773)/(BC773+AP773/2)</f>
        <v>778.4155309549921</v>
      </c>
      <c r="H773" s="4">
        <f>AP773*1000</f>
        <v>5.106084467902063</v>
      </c>
      <c r="I773" s="4">
        <f>(AU773-BA773)</f>
        <v>1.187520935522898</v>
      </c>
      <c r="J773" s="4">
        <f>(P773+AT773*D773)</f>
        <v>25.15133476257324</v>
      </c>
      <c r="K773" s="4">
        <v>6</v>
      </c>
      <c r="L773" s="4">
        <f>(K773*AI773+AJ773)</f>
        <v>1.420000016689301</v>
      </c>
      <c r="M773" s="4">
        <v>1</v>
      </c>
      <c r="N773" s="4">
        <f>L773*(M773+1)*(M773+1)/(M773*M773+1)</f>
        <v>2.840000033378601</v>
      </c>
      <c r="O773" s="4">
        <v>22.25494003295898</v>
      </c>
      <c r="P773" s="4">
        <v>25.15133476257324</v>
      </c>
      <c r="Q773" s="4">
        <v>21.27535629272461</v>
      </c>
      <c r="R773" s="4">
        <v>1002.235473632812</v>
      </c>
      <c r="S773" s="4">
        <v>946.7068481445312</v>
      </c>
      <c r="T773" s="4">
        <v>13.86122417449951</v>
      </c>
      <c r="U773" s="4">
        <v>19.87283706665039</v>
      </c>
      <c r="V773" s="4">
        <v>52.2968635559082</v>
      </c>
      <c r="W773" s="4">
        <v>74.97785186767578</v>
      </c>
      <c r="X773" s="4">
        <v>499.4944458007812</v>
      </c>
      <c r="Y773" s="4">
        <v>1999.437988281250</v>
      </c>
      <c r="Z773" s="4">
        <v>193.0809936523438</v>
      </c>
      <c r="AA773" s="4">
        <v>101.6945114135742</v>
      </c>
      <c r="AB773" s="4">
        <v>10.21684646606445</v>
      </c>
      <c r="AC773" s="4">
        <v>0.3552996218204498</v>
      </c>
      <c r="AD773" s="4">
        <v>0.0308600515127182</v>
      </c>
      <c r="AE773" s="4">
        <v>0.007484727539122105</v>
      </c>
      <c r="AF773" s="4">
        <v>0.05099768936634064</v>
      </c>
      <c r="AG773" s="4">
        <v>0.01128998212516308</v>
      </c>
      <c r="AH773" s="4">
        <v>0.6666666865348816</v>
      </c>
      <c r="AI773" s="4">
        <v>-0.2195652425289154</v>
      </c>
      <c r="AJ773" s="4">
        <v>2.737391471862793</v>
      </c>
      <c r="AK773" s="4">
        <v>1</v>
      </c>
      <c r="AL773" s="4">
        <v>0</v>
      </c>
      <c r="AM773" s="4">
        <v>0.1599999964237213</v>
      </c>
      <c r="AN773" s="4">
        <v>111115</v>
      </c>
      <c r="AO773" s="4">
        <f>X773*0.000001/(K773*0.0001)</f>
        <v>0.832490743001302</v>
      </c>
      <c r="AP773" s="4">
        <f>(U773-T773)/(1000-U773)*AO773</f>
        <v>0.005106084467902063</v>
      </c>
      <c r="AQ773" s="4">
        <f>(P773+273.15)</f>
        <v>298.3013347625732</v>
      </c>
      <c r="AR773" s="4">
        <f>(O773+273.15)</f>
        <v>295.404940032959</v>
      </c>
      <c r="AS773" s="4">
        <f>(Y773*AK773+Z773*AL773)*AM773</f>
        <v>319.9100709744525</v>
      </c>
      <c r="AT773" s="4">
        <f>((AS773+0.00000010773*(AR773^4-AQ773^4))-AP773*44100)/(L773*0.92*2*29.3+0.00000043092*AQ773^3)</f>
        <v>0.7055220776436604</v>
      </c>
      <c r="AU773" s="4">
        <f>0.61365*EXP(17.502*J773/(240.97+J773))</f>
        <v>3.208479391417477</v>
      </c>
      <c r="AV773" s="4">
        <f>AU773*1000/AA773</f>
        <v>31.55017263782446</v>
      </c>
      <c r="AW773" s="4">
        <f>(AV773-U773)</f>
        <v>11.67733557117407</v>
      </c>
      <c r="AX773" s="4">
        <f>IF(D773,P773,(O773+P773)/2)</f>
        <v>23.70313739776611</v>
      </c>
      <c r="AY773" s="4">
        <f>0.61365*EXP(17.502*AX773/(240.97+AX773))</f>
        <v>2.941981072637663</v>
      </c>
      <c r="AZ773" s="4">
        <f>IF(AW773&lt;&gt;0,(1000-(AV773+U773)/2)/AW773*AP773,0)</f>
        <v>0.4260217857068472</v>
      </c>
      <c r="BA773" s="4">
        <f>U773*AA773/1000</f>
        <v>2.020958455894579</v>
      </c>
      <c r="BB773" s="4">
        <f>(AY773-BA773)</f>
        <v>0.9210226167430839</v>
      </c>
      <c r="BC773" s="4">
        <f>1/(1.6/F773+1.37/N773)</f>
        <v>0.2721317570924267</v>
      </c>
      <c r="BD773" s="4">
        <f>G773*AA773*0.001</f>
        <v>79.16058709720588</v>
      </c>
      <c r="BE773" s="4">
        <f>G773/S773</f>
        <v>0.8222350271159689</v>
      </c>
      <c r="BF773" s="4">
        <f>(1-AP773*AA773/AU773/F773)*100</f>
        <v>67.70989526447376</v>
      </c>
      <c r="BG773" s="4">
        <f>(S773-E773/(N773/1.35))</f>
        <v>927.0305501001615</v>
      </c>
      <c r="BH773" s="4">
        <f>E773*BF773/100/BG773</f>
        <v>0.0302333355770733</v>
      </c>
    </row>
    <row r="774" ht="16" customHeight="1">
      <c r="A774" s="4">
        <v>722</v>
      </c>
      <c r="B774" t="s" s="2">
        <v>835</v>
      </c>
      <c r="C774" s="4">
        <v>4157.000029794872</v>
      </c>
      <c r="D774" s="4">
        <v>0</v>
      </c>
      <c r="E774" s="4">
        <f>(R774-S774*(1000-T774)/(1000-U774))*AO774</f>
        <v>41.71851002956431</v>
      </c>
      <c r="F774" s="4">
        <f>IF(AZ774&lt;&gt;0,1/(1/AZ774-1/N774),0)</f>
        <v>0.5017622446256804</v>
      </c>
      <c r="G774" s="4">
        <f>((BC774-AP774/2)*S774-E774)/(BC774+AP774/2)</f>
        <v>775.1585438915549</v>
      </c>
      <c r="H774" s="4">
        <f>AP774*1000</f>
        <v>5.110372261945536</v>
      </c>
      <c r="I774" s="4">
        <f>(AU774-BA774)</f>
        <v>1.187388732405379</v>
      </c>
      <c r="J774" s="4">
        <f>(P774+AT774*D774)</f>
        <v>25.15763664245605</v>
      </c>
      <c r="K774" s="4">
        <v>6</v>
      </c>
      <c r="L774" s="4">
        <f>(K774*AI774+AJ774)</f>
        <v>1.420000016689301</v>
      </c>
      <c r="M774" s="4">
        <v>1</v>
      </c>
      <c r="N774" s="4">
        <f>L774*(M774+1)*(M774+1)/(M774*M774+1)</f>
        <v>2.840000033378601</v>
      </c>
      <c r="O774" s="4">
        <v>22.25483322143555</v>
      </c>
      <c r="P774" s="4">
        <v>25.15763664245605</v>
      </c>
      <c r="Q774" s="4">
        <v>21.2762622833252</v>
      </c>
      <c r="R774" s="4">
        <v>1000.354919433594</v>
      </c>
      <c r="S774" s="4">
        <v>944.4443969726562</v>
      </c>
      <c r="T774" s="4">
        <v>13.86932277679443</v>
      </c>
      <c r="U774" s="4">
        <v>19.88590621948242</v>
      </c>
      <c r="V774" s="4">
        <v>52.32816696166992</v>
      </c>
      <c r="W774" s="4">
        <v>75.02719116210938</v>
      </c>
      <c r="X774" s="4">
        <v>499.4942321777344</v>
      </c>
      <c r="Y774" s="4">
        <v>1999.2353515625</v>
      </c>
      <c r="Z774" s="4">
        <v>194.0269165039062</v>
      </c>
      <c r="AA774" s="4">
        <v>101.6948852539062</v>
      </c>
      <c r="AB774" s="4">
        <v>10.21684646606445</v>
      </c>
      <c r="AC774" s="4">
        <v>0.3552996218204498</v>
      </c>
      <c r="AD774" s="4">
        <v>0.0308600515127182</v>
      </c>
      <c r="AE774" s="4">
        <v>0.007484727539122105</v>
      </c>
      <c r="AF774" s="4">
        <v>0.05099768936634064</v>
      </c>
      <c r="AG774" s="4">
        <v>0.01128998212516308</v>
      </c>
      <c r="AH774" s="4">
        <v>0.6666666865348816</v>
      </c>
      <c r="AI774" s="4">
        <v>-0.2195652425289154</v>
      </c>
      <c r="AJ774" s="4">
        <v>2.737391471862793</v>
      </c>
      <c r="AK774" s="4">
        <v>1</v>
      </c>
      <c r="AL774" s="4">
        <v>0</v>
      </c>
      <c r="AM774" s="4">
        <v>0.1599999964237213</v>
      </c>
      <c r="AN774" s="4">
        <v>111115</v>
      </c>
      <c r="AO774" s="4">
        <f>X774*0.000001/(K774*0.0001)</f>
        <v>0.8324903869628905</v>
      </c>
      <c r="AP774" s="4">
        <f>(U774-T774)/(1000-U774)*AO774</f>
        <v>0.005110372261945537</v>
      </c>
      <c r="AQ774" s="4">
        <f>(P774+273.15)</f>
        <v>298.307636642456</v>
      </c>
      <c r="AR774" s="4">
        <f>(O774+273.15)</f>
        <v>295.4048332214355</v>
      </c>
      <c r="AS774" s="4">
        <f>(Y774*AK774+Z774*AL774)*AM774</f>
        <v>319.8776491001772</v>
      </c>
      <c r="AT774" s="4">
        <f>((AS774+0.00000010773*(AR774^4-AQ774^4))-AP774*44100)/(L774*0.92*2*29.3+0.00000043092*AQ774^3)</f>
        <v>0.702166207082395</v>
      </c>
      <c r="AU774" s="4">
        <f>0.61365*EXP(17.502*J774/(240.97+J774))</f>
        <v>3.209683683565585</v>
      </c>
      <c r="AV774" s="4">
        <f>AU774*1000/AA774</f>
        <v>31.56189886592449</v>
      </c>
      <c r="AW774" s="4">
        <f>(AV774-U774)</f>
        <v>11.67599264644207</v>
      </c>
      <c r="AX774" s="4">
        <f>IF(D774,P774,(O774+P774)/2)</f>
        <v>23.7062349319458</v>
      </c>
      <c r="AY774" s="4">
        <f>0.61365*EXP(17.502*AX774/(240.97+AX774))</f>
        <v>2.942529756668392</v>
      </c>
      <c r="AZ774" s="4">
        <f>IF(AW774&lt;&gt;0,(1000-(AV774+U774)/2)/AW774*AP774,0)</f>
        <v>0.4264231483084652</v>
      </c>
      <c r="BA774" s="4">
        <f>U774*AA774/1000</f>
        <v>2.022294951160206</v>
      </c>
      <c r="BB774" s="4">
        <f>(AY774-BA774)</f>
        <v>0.9202348055081866</v>
      </c>
      <c r="BC774" s="4">
        <f>1/(1.6/F774+1.37/N774)</f>
        <v>0.2723937929576966</v>
      </c>
      <c r="BD774" s="4">
        <f>G774*AA774*0.001</f>
        <v>78.82965917463673</v>
      </c>
      <c r="BE774" s="4">
        <f>G774/S774</f>
        <v>0.8207561465516297</v>
      </c>
      <c r="BF774" s="4">
        <f>(1-AP774*AA774/AU774/F774)*100</f>
        <v>67.7305596238869</v>
      </c>
      <c r="BG774" s="4">
        <f>(S774-E774/(N774/1.35))</f>
        <v>924.6134153254797</v>
      </c>
      <c r="BH774" s="4">
        <f>E774*BF774/100/BG774</f>
        <v>0.0305599938757374</v>
      </c>
    </row>
    <row r="775" ht="16" customHeight="1">
      <c r="A775" s="4">
        <v>723</v>
      </c>
      <c r="B775" t="s" s="2">
        <v>836</v>
      </c>
      <c r="C775" s="4">
        <v>4162.000029683113</v>
      </c>
      <c r="D775" s="4">
        <v>0</v>
      </c>
      <c r="E775" s="4">
        <f>(R775-S775*(1000-T775)/(1000-U775))*AO775</f>
        <v>43.17182448389712</v>
      </c>
      <c r="F775" s="4">
        <f>IF(AZ775&lt;&gt;0,1/(1/AZ775-1/N775),0)</f>
        <v>0.5024860353359835</v>
      </c>
      <c r="G775" s="4">
        <f>((BC775-AP775/2)*S775-E775)/(BC775+AP775/2)</f>
        <v>768.8618210293797</v>
      </c>
      <c r="H775" s="4">
        <f>AP775*1000</f>
        <v>5.113902404348323</v>
      </c>
      <c r="I775" s="4">
        <f>(AU775-BA775)</f>
        <v>1.186746330660855</v>
      </c>
      <c r="J775" s="4">
        <f>(P775+AT775*D775)</f>
        <v>25.16080665588379</v>
      </c>
      <c r="K775" s="4">
        <v>6</v>
      </c>
      <c r="L775" s="4">
        <f>(K775*AI775+AJ775)</f>
        <v>1.420000016689301</v>
      </c>
      <c r="M775" s="4">
        <v>1</v>
      </c>
      <c r="N775" s="4">
        <f>L775*(M775+1)*(M775+1)/(M775*M775+1)</f>
        <v>2.840000033378601</v>
      </c>
      <c r="O775" s="4">
        <v>22.25509071350098</v>
      </c>
      <c r="P775" s="4">
        <v>25.16080665588379</v>
      </c>
      <c r="Q775" s="4">
        <v>21.27688026428223</v>
      </c>
      <c r="R775" s="4">
        <v>1000.857543945312</v>
      </c>
      <c r="S775" s="4">
        <v>943.2050170898438</v>
      </c>
      <c r="T775" s="4">
        <v>13.87748146057129</v>
      </c>
      <c r="U775" s="4">
        <v>19.89813232421875</v>
      </c>
      <c r="V775" s="4">
        <v>52.35892486572266</v>
      </c>
      <c r="W775" s="4">
        <v>75.07307434082031</v>
      </c>
      <c r="X775" s="4">
        <v>499.495361328125</v>
      </c>
      <c r="Y775" s="4">
        <v>1998.963134765625</v>
      </c>
      <c r="Z775" s="4">
        <v>194.9652709960938</v>
      </c>
      <c r="AA775" s="4">
        <v>101.6951370239258</v>
      </c>
      <c r="AB775" s="4">
        <v>10.21684646606445</v>
      </c>
      <c r="AC775" s="4">
        <v>0.3552996218204498</v>
      </c>
      <c r="AD775" s="4">
        <v>0.0308600515127182</v>
      </c>
      <c r="AE775" s="4">
        <v>0.007484727539122105</v>
      </c>
      <c r="AF775" s="4">
        <v>0.05099768936634064</v>
      </c>
      <c r="AG775" s="4">
        <v>0.01128998212516308</v>
      </c>
      <c r="AH775" s="4">
        <v>0.6666666865348816</v>
      </c>
      <c r="AI775" s="4">
        <v>-0.2195652425289154</v>
      </c>
      <c r="AJ775" s="4">
        <v>2.737391471862793</v>
      </c>
      <c r="AK775" s="4">
        <v>1</v>
      </c>
      <c r="AL775" s="4">
        <v>0</v>
      </c>
      <c r="AM775" s="4">
        <v>0.1599999964237213</v>
      </c>
      <c r="AN775" s="4">
        <v>111115</v>
      </c>
      <c r="AO775" s="4">
        <f>X775*0.000001/(K775*0.0001)</f>
        <v>0.8324922688802082</v>
      </c>
      <c r="AP775" s="4">
        <f>(U775-T775)/(1000-U775)*AO775</f>
        <v>0.005113902404348323</v>
      </c>
      <c r="AQ775" s="4">
        <f>(P775+273.15)</f>
        <v>298.3108066558838</v>
      </c>
      <c r="AR775" s="4">
        <f>(O775+273.15)</f>
        <v>295.405090713501</v>
      </c>
      <c r="AS775" s="4">
        <f>(Y775*AK775+Z775*AL775)*AM775</f>
        <v>319.8340944136507</v>
      </c>
      <c r="AT775" s="4">
        <f>((AS775+0.00000010773*(AR775^4-AQ775^4))-AP775*44100)/(L775*0.92*2*29.3+0.00000043092*AQ775^3)</f>
        <v>0.6995195376569421</v>
      </c>
      <c r="AU775" s="4">
        <f>0.61365*EXP(17.502*J775/(240.97+J775))</f>
        <v>3.210289623892487</v>
      </c>
      <c r="AV775" s="4">
        <f>AU775*1000/AA775</f>
        <v>31.56777912730677</v>
      </c>
      <c r="AW775" s="4">
        <f>(AV775-U775)</f>
        <v>11.66964680308802</v>
      </c>
      <c r="AX775" s="4">
        <f>IF(D775,P775,(O775+P775)/2)</f>
        <v>23.70794868469238</v>
      </c>
      <c r="AY775" s="4">
        <f>0.61365*EXP(17.502*AX775/(240.97+AX775))</f>
        <v>2.94283336199034</v>
      </c>
      <c r="AZ775" s="4">
        <f>IF(AW775&lt;&gt;0,(1000-(AV775+U775)/2)/AW775*AP775,0)</f>
        <v>0.4269457905849333</v>
      </c>
      <c r="BA775" s="4">
        <f>U775*AA775/1000</f>
        <v>2.023543293231632</v>
      </c>
      <c r="BB775" s="4">
        <f>(AY775-BA775)</f>
        <v>0.9192900687587078</v>
      </c>
      <c r="BC775" s="4">
        <f>1/(1.6/F775+1.37/N775)</f>
        <v>0.272735024470573</v>
      </c>
      <c r="BD775" s="4">
        <f>G775*AA775*0.001</f>
        <v>78.18950824204788</v>
      </c>
      <c r="BE775" s="4">
        <f>G775/S775</f>
        <v>0.8151587482026114</v>
      </c>
      <c r="BF775" s="4">
        <f>(1-AP775*AA775/AU775/F775)*100</f>
        <v>67.76078863541144</v>
      </c>
      <c r="BG775" s="4">
        <f>(S775-E775/(N775/1.35))</f>
        <v>922.6831993545369</v>
      </c>
      <c r="BH775" s="4">
        <f>E775*BF775/100/BG775</f>
        <v>0.03170488934777253</v>
      </c>
    </row>
    <row r="776" ht="16" customHeight="1">
      <c r="A776" s="4">
        <v>724</v>
      </c>
      <c r="B776" t="s" s="2">
        <v>837</v>
      </c>
      <c r="C776" s="4">
        <v>4167.500029560179</v>
      </c>
      <c r="D776" s="4">
        <v>0</v>
      </c>
      <c r="E776" s="4">
        <f>(R776-S776*(1000-T776)/(1000-U776))*AO776</f>
        <v>44.15602911230467</v>
      </c>
      <c r="F776" s="4">
        <f>IF(AZ776&lt;&gt;0,1/(1/AZ776-1/N776),0)</f>
        <v>0.504914464859611</v>
      </c>
      <c r="G776" s="4">
        <f>((BC776-AP776/2)*S776-E776)/(BC776+AP776/2)</f>
        <v>765.5307576214236</v>
      </c>
      <c r="H776" s="4">
        <f>AP776*1000</f>
        <v>5.117334935168087</v>
      </c>
      <c r="I776" s="4">
        <f>(AU776-BA776)</f>
        <v>1.182698976908444</v>
      </c>
      <c r="J776" s="4">
        <f>(P776+AT776*D776)</f>
        <v>25.14597702026367</v>
      </c>
      <c r="K776" s="4">
        <v>6</v>
      </c>
      <c r="L776" s="4">
        <f>(K776*AI776+AJ776)</f>
        <v>1.420000016689301</v>
      </c>
      <c r="M776" s="4">
        <v>1</v>
      </c>
      <c r="N776" s="4">
        <f>L776*(M776+1)*(M776+1)/(M776*M776+1)</f>
        <v>2.840000033378601</v>
      </c>
      <c r="O776" s="4">
        <v>22.25507164001465</v>
      </c>
      <c r="P776" s="4">
        <v>25.14597702026367</v>
      </c>
      <c r="Q776" s="4">
        <v>21.27310752868652</v>
      </c>
      <c r="R776" s="4">
        <v>1001.55078125</v>
      </c>
      <c r="S776" s="4">
        <v>942.714355468750</v>
      </c>
      <c r="T776" s="4">
        <v>13.88537693023682</v>
      </c>
      <c r="U776" s="4">
        <v>19.91007614135742</v>
      </c>
      <c r="V776" s="4">
        <v>52.38844680786133</v>
      </c>
      <c r="W776" s="4">
        <v>75.11958312988281</v>
      </c>
      <c r="X776" s="4">
        <v>499.4886779785156</v>
      </c>
      <c r="Y776" s="4">
        <v>1998.729370117188</v>
      </c>
      <c r="Z776" s="4">
        <v>195.8894958496094</v>
      </c>
      <c r="AA776" s="4">
        <v>101.6950836181641</v>
      </c>
      <c r="AB776" s="4">
        <v>10.21684646606445</v>
      </c>
      <c r="AC776" s="4">
        <v>0.3552996218204498</v>
      </c>
      <c r="AD776" s="4">
        <v>0.0308600515127182</v>
      </c>
      <c r="AE776" s="4">
        <v>0.007484727539122105</v>
      </c>
      <c r="AF776" s="4">
        <v>0.05099768936634064</v>
      </c>
      <c r="AG776" s="4">
        <v>0.01128998212516308</v>
      </c>
      <c r="AH776" s="4">
        <v>0.6666666865348816</v>
      </c>
      <c r="AI776" s="4">
        <v>-0.2195652425289154</v>
      </c>
      <c r="AJ776" s="4">
        <v>2.737391471862793</v>
      </c>
      <c r="AK776" s="4">
        <v>1</v>
      </c>
      <c r="AL776" s="4">
        <v>0</v>
      </c>
      <c r="AM776" s="4">
        <v>0.1599999964237213</v>
      </c>
      <c r="AN776" s="4">
        <v>111115</v>
      </c>
      <c r="AO776" s="4">
        <f>X776*0.000001/(K776*0.0001)</f>
        <v>0.8324811299641927</v>
      </c>
      <c r="AP776" s="4">
        <f>(U776-T776)/(1000-U776)*AO776</f>
        <v>0.005117334935168086</v>
      </c>
      <c r="AQ776" s="4">
        <f>(P776+273.15)</f>
        <v>298.2959770202636</v>
      </c>
      <c r="AR776" s="4">
        <f>(O776+273.15)</f>
        <v>295.4050716400146</v>
      </c>
      <c r="AS776" s="4">
        <f>(Y776*AK776+Z776*AL776)*AM776</f>
        <v>319.7966920707368</v>
      </c>
      <c r="AT776" s="4">
        <f>((AS776+0.00000010773*(AR776^4-AQ776^4))-AP776*44100)/(L776*0.92*2*29.3+0.00000043092*AQ776^3)</f>
        <v>0.6993130904110707</v>
      </c>
      <c r="AU776" s="4">
        <f>0.61365*EXP(17.502*J776/(240.97+J776))</f>
        <v>3.2074558349478</v>
      </c>
      <c r="AV776" s="4">
        <f>AU776*1000/AA776</f>
        <v>31.53993016015286</v>
      </c>
      <c r="AW776" s="4">
        <f>(AV776-U776)</f>
        <v>11.62985401879544</v>
      </c>
      <c r="AX776" s="4">
        <f>IF(D776,P776,(O776+P776)/2)</f>
        <v>23.70052433013916</v>
      </c>
      <c r="AY776" s="4">
        <f>0.61365*EXP(17.502*AX776/(240.97+AX776))</f>
        <v>2.941518274527835</v>
      </c>
      <c r="AZ776" s="4">
        <f>IF(AW776&lt;&gt;0,(1000-(AV776+U776)/2)/AW776*AP776,0)</f>
        <v>0.4286976835461439</v>
      </c>
      <c r="BA776" s="4">
        <f>U776*AA776/1000</f>
        <v>2.024756858039356</v>
      </c>
      <c r="BB776" s="4">
        <f>(AY776-BA776)</f>
        <v>0.9167614164884785</v>
      </c>
      <c r="BC776" s="4">
        <f>1/(1.6/F776+1.37/N776)</f>
        <v>0.2738789645283194</v>
      </c>
      <c r="BD776" s="4">
        <f>G776*AA776*0.001</f>
        <v>77.85071440858715</v>
      </c>
      <c r="BE776" s="4">
        <f>G776/S776</f>
        <v>0.8120495388454919</v>
      </c>
      <c r="BF776" s="4">
        <f>(1-AP776*AA776/AU776/F776)*100</f>
        <v>67.8659619922836</v>
      </c>
      <c r="BG776" s="4">
        <f>(S776-E776/(N776/1.35))</f>
        <v>921.7246939895226</v>
      </c>
      <c r="BH776" s="4">
        <f>E776*BF776/100/BG776</f>
        <v>0.03251178375719964</v>
      </c>
    </row>
    <row r="777" ht="16" customHeight="1">
      <c r="A777" s="4">
        <v>725</v>
      </c>
      <c r="B777" t="s" s="2">
        <v>838</v>
      </c>
      <c r="C777" s="4">
        <v>4172.500029448420</v>
      </c>
      <c r="D777" s="4">
        <v>0</v>
      </c>
      <c r="E777" s="4">
        <f>(R777-S777*(1000-T777)/(1000-U777))*AO777</f>
        <v>44.14821583934047</v>
      </c>
      <c r="F777" s="4">
        <f>IF(AZ777&lt;&gt;0,1/(1/AZ777-1/N777),0)</f>
        <v>0.5068487596014601</v>
      </c>
      <c r="G777" s="4">
        <f>((BC777-AP777/2)*S777-E777)/(BC777+AP777/2)</f>
        <v>765.9494650878341</v>
      </c>
      <c r="H777" s="4">
        <f>AP777*1000</f>
        <v>5.117695412703406</v>
      </c>
      <c r="I777" s="4">
        <f>(AU777-BA777)</f>
        <v>1.178960127979126</v>
      </c>
      <c r="J777" s="4">
        <f>(P777+AT777*D777)</f>
        <v>25.13051605224609</v>
      </c>
      <c r="K777" s="4">
        <v>6</v>
      </c>
      <c r="L777" s="4">
        <f>(K777*AI777+AJ777)</f>
        <v>1.420000016689301</v>
      </c>
      <c r="M777" s="4">
        <v>1</v>
      </c>
      <c r="N777" s="4">
        <f>L777*(M777+1)*(M777+1)/(M777*M777+1)</f>
        <v>2.840000033378601</v>
      </c>
      <c r="O777" s="4">
        <v>22.25161552429199</v>
      </c>
      <c r="P777" s="4">
        <v>25.13051605224609</v>
      </c>
      <c r="Q777" s="4">
        <v>21.2370662689209</v>
      </c>
      <c r="R777" s="4">
        <v>1001.345581054688</v>
      </c>
      <c r="S777" s="4">
        <v>942.520996093750</v>
      </c>
      <c r="T777" s="4">
        <v>13.8929500579834</v>
      </c>
      <c r="U777" s="4">
        <v>19.91785430908203</v>
      </c>
      <c r="V777" s="4">
        <v>52.42571640014648</v>
      </c>
      <c r="W777" s="4">
        <v>75.1627197265625</v>
      </c>
      <c r="X777" s="4">
        <v>499.5028991699219</v>
      </c>
      <c r="Y777" s="4">
        <v>1998.567626953125</v>
      </c>
      <c r="Z777" s="4">
        <v>196.7840881347656</v>
      </c>
      <c r="AA777" s="4">
        <v>101.6948699951172</v>
      </c>
      <c r="AB777" s="4">
        <v>10.21684646606445</v>
      </c>
      <c r="AC777" s="4">
        <v>0.3552996218204498</v>
      </c>
      <c r="AD777" s="4">
        <v>0.0308600515127182</v>
      </c>
      <c r="AE777" s="4">
        <v>0.007484727539122105</v>
      </c>
      <c r="AF777" s="4">
        <v>0.05099768936634064</v>
      </c>
      <c r="AG777" s="4">
        <v>0.01128998212516308</v>
      </c>
      <c r="AH777" s="4">
        <v>0.6666666865348816</v>
      </c>
      <c r="AI777" s="4">
        <v>-0.2195652425289154</v>
      </c>
      <c r="AJ777" s="4">
        <v>2.737391471862793</v>
      </c>
      <c r="AK777" s="4">
        <v>1</v>
      </c>
      <c r="AL777" s="4">
        <v>0</v>
      </c>
      <c r="AM777" s="4">
        <v>0.1599999964237213</v>
      </c>
      <c r="AN777" s="4">
        <v>111115</v>
      </c>
      <c r="AO777" s="4">
        <f>X777*0.000001/(K777*0.0001)</f>
        <v>0.8325048319498697</v>
      </c>
      <c r="AP777" s="4">
        <f>(U777-T777)/(1000-U777)*AO777</f>
        <v>0.005117695412703406</v>
      </c>
      <c r="AQ777" s="4">
        <f>(P777+273.15)</f>
        <v>298.2805160522461</v>
      </c>
      <c r="AR777" s="4">
        <f>(O777+273.15)</f>
        <v>295.401615524292</v>
      </c>
      <c r="AS777" s="4">
        <f>(Y777*AK777+Z777*AL777)*AM777</f>
        <v>319.7708131650652</v>
      </c>
      <c r="AT777" s="4">
        <f>((AS777+0.00000010773*(AR777^4-AQ777^4))-AP777*44100)/(L777*0.92*2*29.3+0.00000043092*AQ777^3)</f>
        <v>0.7004257132223524</v>
      </c>
      <c r="AU777" s="4">
        <f>0.61365*EXP(17.502*J777/(240.97+J777))</f>
        <v>3.204503732522908</v>
      </c>
      <c r="AV777" s="4">
        <f>AU777*1000/AA777</f>
        <v>31.51096739370206</v>
      </c>
      <c r="AW777" s="4">
        <f>(AV777-U777)</f>
        <v>11.59311308462003</v>
      </c>
      <c r="AX777" s="4">
        <f>IF(D777,P777,(O777+P777)/2)</f>
        <v>23.69106578826904</v>
      </c>
      <c r="AY777" s="4">
        <f>0.61365*EXP(17.502*AX777/(240.97+AX777))</f>
        <v>2.939843612748713</v>
      </c>
      <c r="AZ777" s="4">
        <f>IF(AW777&lt;&gt;0,(1000-(AV777+U777)/2)/AW777*AP777,0)</f>
        <v>0.4300912838384763</v>
      </c>
      <c r="BA777" s="4">
        <f>U777*AA777/1000</f>
        <v>2.025543604543782</v>
      </c>
      <c r="BB777" s="4">
        <f>(AY777-BA777)</f>
        <v>0.9143000082049308</v>
      </c>
      <c r="BC777" s="4">
        <f>1/(1.6/F777+1.37/N777)</f>
        <v>0.2747890969959309</v>
      </c>
      <c r="BD777" s="4">
        <f>G777*AA777*0.001</f>
        <v>77.89313127493683</v>
      </c>
      <c r="BE777" s="4">
        <f>G777/S777</f>
        <v>0.8126603738933018</v>
      </c>
      <c r="BF777" s="4">
        <f>(1-AP777*AA777/AU777/F777)*100</f>
        <v>67.95691584891652</v>
      </c>
      <c r="BG777" s="4">
        <f>(S777-E777/(N777/1.35))</f>
        <v>921.5350486702894</v>
      </c>
      <c r="BH777" s="4">
        <f>E777*BF777/100/BG777</f>
        <v>0.03255629390333996</v>
      </c>
    </row>
    <row r="778" ht="16" customHeight="1">
      <c r="A778" s="4">
        <v>726</v>
      </c>
      <c r="B778" t="s" s="2">
        <v>839</v>
      </c>
      <c r="C778" s="4">
        <v>4177.500029336661</v>
      </c>
      <c r="D778" s="4">
        <v>0</v>
      </c>
      <c r="E778" s="4">
        <f>(R778-S778*(1000-T778)/(1000-U778))*AO778</f>
        <v>43.99377663742874</v>
      </c>
      <c r="F778" s="4">
        <f>IF(AZ778&lt;&gt;0,1/(1/AZ778-1/N778),0)</f>
        <v>0.5080328819110147</v>
      </c>
      <c r="G778" s="4">
        <f>((BC778-AP778/2)*S778-E778)/(BC778+AP778/2)</f>
        <v>766.4416812626097</v>
      </c>
      <c r="H778" s="4">
        <f>AP778*1000</f>
        <v>5.117910187557571</v>
      </c>
      <c r="I778" s="4">
        <f>(AU778-BA778)</f>
        <v>1.176681717862515</v>
      </c>
      <c r="J778" s="4">
        <f>(P778+AT778*D778)</f>
        <v>25.12246894836426</v>
      </c>
      <c r="K778" s="4">
        <v>6</v>
      </c>
      <c r="L778" s="4">
        <f>(K778*AI778+AJ778)</f>
        <v>1.420000016689301</v>
      </c>
      <c r="M778" s="4">
        <v>1</v>
      </c>
      <c r="N778" s="4">
        <f>L778*(M778+1)*(M778+1)/(M778*M778+1)</f>
        <v>2.840000033378601</v>
      </c>
      <c r="O778" s="4">
        <v>22.23789978027344</v>
      </c>
      <c r="P778" s="4">
        <v>25.12246894836426</v>
      </c>
      <c r="Q778" s="4">
        <v>21.17201232910156</v>
      </c>
      <c r="R778" s="4">
        <v>1000.733215332031</v>
      </c>
      <c r="S778" s="4">
        <v>942.0966186523438</v>
      </c>
      <c r="T778" s="4">
        <v>13.90007019042969</v>
      </c>
      <c r="U778" s="4">
        <v>19.9251708984375</v>
      </c>
      <c r="V778" s="4">
        <v>52.49087524414062</v>
      </c>
      <c r="W778" s="4">
        <v>75.24645233154297</v>
      </c>
      <c r="X778" s="4">
        <v>499.5038452148438</v>
      </c>
      <c r="Y778" s="4">
        <v>1998.8291015625</v>
      </c>
      <c r="Z778" s="4">
        <v>197.6836853027344</v>
      </c>
      <c r="AA778" s="4">
        <v>101.6948089599609</v>
      </c>
      <c r="AB778" s="4">
        <v>10.21684646606445</v>
      </c>
      <c r="AC778" s="4">
        <v>0.3552996218204498</v>
      </c>
      <c r="AD778" s="4">
        <v>0.0308600515127182</v>
      </c>
      <c r="AE778" s="4">
        <v>0.007484727539122105</v>
      </c>
      <c r="AF778" s="4">
        <v>0.05099768936634064</v>
      </c>
      <c r="AG778" s="4">
        <v>0.01128998212516308</v>
      </c>
      <c r="AH778" s="4">
        <v>0.6666666865348816</v>
      </c>
      <c r="AI778" s="4">
        <v>-0.2195652425289154</v>
      </c>
      <c r="AJ778" s="4">
        <v>2.737391471862793</v>
      </c>
      <c r="AK778" s="4">
        <v>1</v>
      </c>
      <c r="AL778" s="4">
        <v>0</v>
      </c>
      <c r="AM778" s="4">
        <v>0.1599999964237213</v>
      </c>
      <c r="AN778" s="4">
        <v>111115</v>
      </c>
      <c r="AO778" s="4">
        <f>X778*0.000001/(K778*0.0001)</f>
        <v>0.8325064086914061</v>
      </c>
      <c r="AP778" s="4">
        <f>(U778-T778)/(1000-U778)*AO778</f>
        <v>0.005117910187557571</v>
      </c>
      <c r="AQ778" s="4">
        <f>(P778+273.15)</f>
        <v>298.2724689483642</v>
      </c>
      <c r="AR778" s="4">
        <f>(O778+273.15)</f>
        <v>295.3878997802734</v>
      </c>
      <c r="AS778" s="4">
        <f>(Y778*AK778+Z778*AL778)*AM778</f>
        <v>319.8126491016301</v>
      </c>
      <c r="AT778" s="4">
        <f>((AS778+0.00000010773*(AR778^4-AQ778^4))-AP778*44100)/(L778*0.92*2*29.3+0.00000043092*AQ778^3)</f>
        <v>0.700115352378631</v>
      </c>
      <c r="AU778" s="4">
        <f>0.61365*EXP(17.502*J778/(240.97+J778))</f>
        <v>3.202968165873689</v>
      </c>
      <c r="AV778" s="4">
        <f>AU778*1000/AA778</f>
        <v>31.49588655144389</v>
      </c>
      <c r="AW778" s="4">
        <f>(AV778-U778)</f>
        <v>11.57071565300639</v>
      </c>
      <c r="AX778" s="4">
        <f>IF(D778,P778,(O778+P778)/2)</f>
        <v>23.68018436431885</v>
      </c>
      <c r="AY778" s="4">
        <f>0.61365*EXP(17.502*AX778/(240.97+AX778))</f>
        <v>2.937918057023343</v>
      </c>
      <c r="AZ778" s="4">
        <f>IF(AW778&lt;&gt;0,(1000-(AV778+U778)/2)/AW778*AP778,0)</f>
        <v>0.430943613187238</v>
      </c>
      <c r="BA778" s="4">
        <f>U778*AA778/1000</f>
        <v>2.026286448011175</v>
      </c>
      <c r="BB778" s="4">
        <f>(AY778-BA778)</f>
        <v>0.9116316090121686</v>
      </c>
      <c r="BC778" s="4">
        <f>1/(1.6/F778+1.37/N778)</f>
        <v>0.2753458009301533</v>
      </c>
      <c r="BD778" s="4">
        <f>G778*AA778*0.001</f>
        <v>77.94314035495236</v>
      </c>
      <c r="BE778" s="4">
        <f>G778/S778</f>
        <v>0.8135489142918206</v>
      </c>
      <c r="BF778" s="4">
        <f>(1-AP778*AA778/AU778/F778)*100</f>
        <v>68.01495246983301</v>
      </c>
      <c r="BG778" s="4">
        <f>(S778-E778/(N778/1.35))</f>
        <v>921.1840842289291</v>
      </c>
      <c r="BH778" s="4">
        <f>E778*BF778/100/BG778</f>
        <v>0.03248248290641925</v>
      </c>
    </row>
    <row r="779" ht="16" customHeight="1">
      <c r="A779" s="4">
        <v>727</v>
      </c>
      <c r="B779" t="s" s="2">
        <v>840</v>
      </c>
      <c r="C779" s="4">
        <v>4183.000029213727</v>
      </c>
      <c r="D779" s="4">
        <v>0</v>
      </c>
      <c r="E779" s="4">
        <f>(R779-S779*(1000-T779)/(1000-U779))*AO779</f>
        <v>43.83896911353277</v>
      </c>
      <c r="F779" s="4">
        <f>IF(AZ779&lt;&gt;0,1/(1/AZ779-1/N779),0)</f>
        <v>0.5071827827900767</v>
      </c>
      <c r="G779" s="4">
        <f>((BC779-AP779/2)*S779-E779)/(BC779+AP779/2)</f>
        <v>766.1849899542376</v>
      </c>
      <c r="H779" s="4">
        <f>AP779*1000</f>
        <v>5.117013242740483</v>
      </c>
      <c r="I779" s="4">
        <f>(AU779-BA779)</f>
        <v>1.178129774445598</v>
      </c>
      <c r="J779" s="4">
        <f>(P779+AT779*D779)</f>
        <v>25.13449859619141</v>
      </c>
      <c r="K779" s="4">
        <v>6</v>
      </c>
      <c r="L779" s="4">
        <f>(K779*AI779+AJ779)</f>
        <v>1.420000016689301</v>
      </c>
      <c r="M779" s="4">
        <v>1</v>
      </c>
      <c r="N779" s="4">
        <f>L779*(M779+1)*(M779+1)/(M779*M779+1)</f>
        <v>2.840000033378601</v>
      </c>
      <c r="O779" s="4">
        <v>22.21199607849121</v>
      </c>
      <c r="P779" s="4">
        <v>25.13449859619141</v>
      </c>
      <c r="Q779" s="4">
        <v>21.10380172729492</v>
      </c>
      <c r="R779" s="4">
        <v>999.9669189453125</v>
      </c>
      <c r="S779" s="4">
        <v>941.5216674804688</v>
      </c>
      <c r="T779" s="4">
        <v>13.90959548950195</v>
      </c>
      <c r="U779" s="4">
        <v>19.93350219726562</v>
      </c>
      <c r="V779" s="4">
        <v>52.60247421264648</v>
      </c>
      <c r="W779" s="4">
        <v>75.38688659667969</v>
      </c>
      <c r="X779" s="4">
        <v>499.5110473632812</v>
      </c>
      <c r="Y779" s="4">
        <v>1999.1279296875</v>
      </c>
      <c r="Z779" s="4">
        <v>198.6138153076172</v>
      </c>
      <c r="AA779" s="4">
        <v>101.6948318481445</v>
      </c>
      <c r="AB779" s="4">
        <v>10.21684646606445</v>
      </c>
      <c r="AC779" s="4">
        <v>0.3552996218204498</v>
      </c>
      <c r="AD779" s="4">
        <v>0.0308600515127182</v>
      </c>
      <c r="AE779" s="4">
        <v>0.007484727539122105</v>
      </c>
      <c r="AF779" s="4">
        <v>0.05099768936634064</v>
      </c>
      <c r="AG779" s="4">
        <v>0.01128998212516308</v>
      </c>
      <c r="AH779" s="4">
        <v>0.6666666865348816</v>
      </c>
      <c r="AI779" s="4">
        <v>-0.2195652425289154</v>
      </c>
      <c r="AJ779" s="4">
        <v>2.737391471862793</v>
      </c>
      <c r="AK779" s="4">
        <v>1</v>
      </c>
      <c r="AL779" s="4">
        <v>0</v>
      </c>
      <c r="AM779" s="4">
        <v>0.1599999964237213</v>
      </c>
      <c r="AN779" s="4">
        <v>111115</v>
      </c>
      <c r="AO779" s="4">
        <f>X779*0.000001/(K779*0.0001)</f>
        <v>0.8325184122721354</v>
      </c>
      <c r="AP779" s="4">
        <f>(U779-T779)/(1000-U779)*AO779</f>
        <v>0.005117013242740483</v>
      </c>
      <c r="AQ779" s="4">
        <f>(P779+273.15)</f>
        <v>298.2844985961914</v>
      </c>
      <c r="AR779" s="4">
        <f>(O779+273.15)</f>
        <v>295.3619960784912</v>
      </c>
      <c r="AS779" s="4">
        <f>(Y779*AK779+Z779*AL779)*AM779</f>
        <v>319.8604616005614</v>
      </c>
      <c r="AT779" s="4">
        <f>((AS779+0.00000010773*(AR779^4-AQ779^4))-AP779*44100)/(L779*0.92*2*29.3+0.00000043092*AQ779^3)</f>
        <v>0.696264656064453</v>
      </c>
      <c r="AU779" s="4">
        <f>0.61365*EXP(17.502*J779/(240.97+J779))</f>
        <v>3.205263928541145</v>
      </c>
      <c r="AV779" s="4">
        <f>AU779*1000/AA779</f>
        <v>31.51845448082745</v>
      </c>
      <c r="AW779" s="4">
        <f>(AV779-U779)</f>
        <v>11.58495228356183</v>
      </c>
      <c r="AX779" s="4">
        <f>IF(D779,P779,(O779+P779)/2)</f>
        <v>23.67324733734131</v>
      </c>
      <c r="AY779" s="4">
        <f>0.61365*EXP(17.502*AX779/(240.97+AX779))</f>
        <v>2.936691069924211</v>
      </c>
      <c r="AZ779" s="4">
        <f>IF(AW779&lt;&gt;0,(1000-(AV779+U779)/2)/AW779*AP779,0)</f>
        <v>0.4303317742595277</v>
      </c>
      <c r="BA779" s="4">
        <f>U779*AA779/1000</f>
        <v>2.027134154095547</v>
      </c>
      <c r="BB779" s="4">
        <f>(AY779-BA779)</f>
        <v>0.9095569158286634</v>
      </c>
      <c r="BC779" s="4">
        <f>1/(1.6/F779+1.37/N779)</f>
        <v>0.2749461697580379</v>
      </c>
      <c r="BD779" s="4">
        <f>G779*AA779*0.001</f>
        <v>77.9170537179685</v>
      </c>
      <c r="BE779" s="4">
        <f>G779/S779</f>
        <v>0.8137730828909804</v>
      </c>
      <c r="BF779" s="4">
        <f>(1-AP779*AA779/AU779/F779)*100</f>
        <v>67.98989305330147</v>
      </c>
      <c r="BG779" s="4">
        <f>(S779-E779/(N779/1.35))</f>
        <v>920.6827211397313</v>
      </c>
      <c r="BH779" s="4">
        <f>E779*BF779/100/BG779</f>
        <v>0.0323738759635494</v>
      </c>
    </row>
    <row r="780" ht="16" customHeight="1">
      <c r="A780" s="4">
        <v>728</v>
      </c>
      <c r="B780" t="s" s="2">
        <v>841</v>
      </c>
      <c r="C780" s="4">
        <v>4188.500029090792</v>
      </c>
      <c r="D780" s="4">
        <v>0</v>
      </c>
      <c r="E780" s="4">
        <f>(R780-S780*(1000-T780)/(1000-U780))*AO780</f>
        <v>44.13968416555787</v>
      </c>
      <c r="F780" s="4">
        <f>IF(AZ780&lt;&gt;0,1/(1/AZ780-1/N780),0)</f>
        <v>0.5079499580360406</v>
      </c>
      <c r="G780" s="4">
        <f>((BC780-AP780/2)*S780-E780)/(BC780+AP780/2)</f>
        <v>764.8293145285523</v>
      </c>
      <c r="H780" s="4">
        <f>AP780*1000</f>
        <v>5.115856558969764</v>
      </c>
      <c r="I780" s="4">
        <f>(AU780-BA780)</f>
        <v>1.176349835188259</v>
      </c>
      <c r="J780" s="4">
        <f>(P780+AT780*D780)</f>
        <v>25.12973785400391</v>
      </c>
      <c r="K780" s="4">
        <v>6</v>
      </c>
      <c r="L780" s="4">
        <f>(K780*AI780+AJ780)</f>
        <v>1.420000016689301</v>
      </c>
      <c r="M780" s="4">
        <v>1</v>
      </c>
      <c r="N780" s="4">
        <f>L780*(M780+1)*(M780+1)/(M780*M780+1)</f>
        <v>2.840000033378601</v>
      </c>
      <c r="O780" s="4">
        <v>22.18315696716309</v>
      </c>
      <c r="P780" s="4">
        <v>25.12973785400391</v>
      </c>
      <c r="Q780" s="4">
        <v>21.07892227172852</v>
      </c>
      <c r="R780" s="4">
        <v>999.8133544921875</v>
      </c>
      <c r="S780" s="4">
        <v>941.0076293945312</v>
      </c>
      <c r="T780" s="4">
        <v>13.91926860809326</v>
      </c>
      <c r="U780" s="4">
        <v>19.94214248657227</v>
      </c>
      <c r="V780" s="4">
        <v>52.72903823852539</v>
      </c>
      <c r="W780" s="4">
        <v>75.54908752441406</v>
      </c>
      <c r="X780" s="4">
        <v>499.4793701171875</v>
      </c>
      <c r="Y780" s="4">
        <v>1999.368896484375</v>
      </c>
      <c r="Z780" s="4">
        <v>199.1992340087891</v>
      </c>
      <c r="AA780" s="4">
        <v>101.6944580078125</v>
      </c>
      <c r="AB780" s="4">
        <v>10.21684646606445</v>
      </c>
      <c r="AC780" s="4">
        <v>0.3552996218204498</v>
      </c>
      <c r="AD780" s="4">
        <v>0.0308600515127182</v>
      </c>
      <c r="AE780" s="4">
        <v>0.007484727539122105</v>
      </c>
      <c r="AF780" s="4">
        <v>0.05099768936634064</v>
      </c>
      <c r="AG780" s="4">
        <v>0.01128998212516308</v>
      </c>
      <c r="AH780" s="4">
        <v>0.6666666865348816</v>
      </c>
      <c r="AI780" s="4">
        <v>-0.2195652425289154</v>
      </c>
      <c r="AJ780" s="4">
        <v>2.737391471862793</v>
      </c>
      <c r="AK780" s="4">
        <v>1</v>
      </c>
      <c r="AL780" s="4">
        <v>0</v>
      </c>
      <c r="AM780" s="4">
        <v>0.1599999964237213</v>
      </c>
      <c r="AN780" s="4">
        <v>111115</v>
      </c>
      <c r="AO780" s="4">
        <f>X780*0.000001/(K780*0.0001)</f>
        <v>0.8324656168619791</v>
      </c>
      <c r="AP780" s="4">
        <f>(U780-T780)/(1000-U780)*AO780</f>
        <v>0.005115856558969764</v>
      </c>
      <c r="AQ780" s="4">
        <f>(P780+273.15)</f>
        <v>298.2797378540039</v>
      </c>
      <c r="AR780" s="4">
        <f>(O780+273.15)</f>
        <v>295.3331569671631</v>
      </c>
      <c r="AS780" s="4">
        <f>(Y780*AK780+Z780*AL780)*AM780</f>
        <v>319.8990162871996</v>
      </c>
      <c r="AT780" s="4">
        <f>((AS780+0.00000010773*(AR780^4-AQ780^4))-AP780*44100)/(L780*0.92*2*29.3+0.00000043092*AQ780^3)</f>
        <v>0.6942669654643912</v>
      </c>
      <c r="AU780" s="4">
        <f>0.61365*EXP(17.502*J780/(240.97+J780))</f>
        <v>3.204355206874796</v>
      </c>
      <c r="AV780" s="4">
        <f>AU780*1000/AA780</f>
        <v>31.50963454300161</v>
      </c>
      <c r="AW780" s="4">
        <f>(AV780-U780)</f>
        <v>11.56749205642934</v>
      </c>
      <c r="AX780" s="4">
        <f>IF(D780,P780,(O780+P780)/2)</f>
        <v>23.6564474105835</v>
      </c>
      <c r="AY780" s="4">
        <f>0.61365*EXP(17.502*AX780/(240.97+AX780))</f>
        <v>2.933721438370495</v>
      </c>
      <c r="AZ780" s="4">
        <f>IF(AW780&lt;&gt;0,(1000-(AV780+U780)/2)/AW780*AP780,0)</f>
        <v>0.4308839443469309</v>
      </c>
      <c r="BA780" s="4">
        <f>U780*AA780/1000</f>
        <v>2.028005371686537</v>
      </c>
      <c r="BB780" s="4">
        <f>(AY780-BA780)</f>
        <v>0.9057160666839583</v>
      </c>
      <c r="BC780" s="4">
        <f>1/(1.6/F780+1.37/N780)</f>
        <v>0.2753068262771481</v>
      </c>
      <c r="BD780" s="4">
        <f>G780*AA780*0.001</f>
        <v>77.77890260946789</v>
      </c>
      <c r="BE780" s="4">
        <f>G780/S780</f>
        <v>0.8127769538071263</v>
      </c>
      <c r="BF780" s="4">
        <f>(1-AP780*AA780/AU780/F780)*100</f>
        <v>68.03651945702288</v>
      </c>
      <c r="BG780" s="4">
        <f>(S780-E780/(N780/1.35))</f>
        <v>920.0257375201802</v>
      </c>
      <c r="BH780" s="4">
        <f>E780*BF780/100/BG780</f>
        <v>0.03264159205644995</v>
      </c>
    </row>
    <row r="781" ht="29" customHeight="1">
      <c r="A781" t="s" s="2">
        <v>9</v>
      </c>
      <c r="B781" t="s" s="5">
        <v>842</v>
      </c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</row>
    <row r="782" ht="16" customHeight="1">
      <c r="A782" s="4">
        <v>729</v>
      </c>
      <c r="B782" t="s" s="2">
        <v>843</v>
      </c>
      <c r="C782" s="4">
        <v>4221.000032566488</v>
      </c>
      <c r="D782" s="4">
        <v>0</v>
      </c>
      <c r="E782" s="4">
        <f>(R782-S782*(1000-T782)/(1000-U782))*AO782</f>
        <v>43.77966274001189</v>
      </c>
      <c r="F782" s="4">
        <f>IF(AZ782&lt;&gt;0,1/(1/AZ782-1/N782),0)</f>
        <v>0.5002496431199861</v>
      </c>
      <c r="G782" s="4">
        <f>((BC782-AP782/2)*S782-E782)/(BC782+AP782/2)</f>
        <v>763.9164385714466</v>
      </c>
      <c r="H782" s="4">
        <f>AP782*1000</f>
        <v>5.038939767063222</v>
      </c>
      <c r="I782" s="4">
        <f>(AU782-BA782)</f>
        <v>1.173800305717922</v>
      </c>
      <c r="J782" s="4">
        <f>(P782+AT782*D782)</f>
        <v>25.11982345581055</v>
      </c>
      <c r="K782" s="4">
        <v>6</v>
      </c>
      <c r="L782" s="4">
        <f>(K782*AI782+AJ782)</f>
        <v>1.420000016689301</v>
      </c>
      <c r="M782" s="4">
        <v>1</v>
      </c>
      <c r="N782" s="4">
        <f>L782*(M782+1)*(M782+1)/(M782*M782+1)</f>
        <v>2.840000033378601</v>
      </c>
      <c r="O782" s="4">
        <v>22.16489028930664</v>
      </c>
      <c r="P782" s="4">
        <v>25.11982345581055</v>
      </c>
      <c r="Q782" s="4">
        <v>21.06207275390625</v>
      </c>
      <c r="R782" s="4">
        <v>999.1558837890625</v>
      </c>
      <c r="S782" s="4">
        <v>940.8701171875</v>
      </c>
      <c r="T782" s="4">
        <v>14.01629543304443</v>
      </c>
      <c r="U782" s="4">
        <v>19.94860649108887</v>
      </c>
      <c r="V782" s="4">
        <v>53.5823974609375</v>
      </c>
      <c r="W782" s="4">
        <v>75.65418243408203</v>
      </c>
      <c r="X782" s="4">
        <v>499.4768371582031</v>
      </c>
      <c r="Y782" s="4">
        <v>1999.339477539062</v>
      </c>
      <c r="Z782" s="4">
        <v>199.5301208496094</v>
      </c>
      <c r="AA782" s="4">
        <v>101.6944808959961</v>
      </c>
      <c r="AB782" s="4">
        <v>12.04383659362793</v>
      </c>
      <c r="AC782" s="4">
        <v>0.3900336921215057</v>
      </c>
      <c r="AD782" s="4">
        <v>0.02004711329936981</v>
      </c>
      <c r="AE782" s="4">
        <v>0.003383032977581024</v>
      </c>
      <c r="AF782" s="4">
        <v>0.01773917675018311</v>
      </c>
      <c r="AG782" s="4">
        <v>0.004974197596311569</v>
      </c>
      <c r="AH782" s="4">
        <v>1</v>
      </c>
      <c r="AI782" s="4">
        <v>-0.2195652425289154</v>
      </c>
      <c r="AJ782" s="4">
        <v>2.737391471862793</v>
      </c>
      <c r="AK782" s="4">
        <v>1</v>
      </c>
      <c r="AL782" s="4">
        <v>0</v>
      </c>
      <c r="AM782" s="4">
        <v>0.1599999964237213</v>
      </c>
      <c r="AN782" s="4">
        <v>111115</v>
      </c>
      <c r="AO782" s="4">
        <f>X782*0.000001/(K782*0.0001)</f>
        <v>0.8324613952636718</v>
      </c>
      <c r="AP782" s="4">
        <f>(U782-T782)/(1000-U782)*AO782</f>
        <v>0.005038939767063222</v>
      </c>
      <c r="AQ782" s="4">
        <f>(P782+273.15)</f>
        <v>298.2698234558105</v>
      </c>
      <c r="AR782" s="4">
        <f>(O782+273.15)</f>
        <v>295.3148902893066</v>
      </c>
      <c r="AS782" s="4">
        <f>(Y782*AK782+Z782*AL782)*AM782</f>
        <v>319.8943092560548</v>
      </c>
      <c r="AT782" s="4">
        <f>((AS782+0.00000010773*(AR782^4-AQ782^4))-AP782*44100)/(L782*0.92*2*29.3+0.00000043092*AQ782^3)</f>
        <v>0.7317570518570717</v>
      </c>
      <c r="AU782" s="4">
        <f>0.61365*EXP(17.502*J782/(240.97+J782))</f>
        <v>3.202463487427702</v>
      </c>
      <c r="AV782" s="4">
        <f>AU782*1000/AA782</f>
        <v>31.49102546383901</v>
      </c>
      <c r="AW782" s="4">
        <f>(AV782-U782)</f>
        <v>11.54241897275014</v>
      </c>
      <c r="AX782" s="4">
        <f>IF(D782,P782,(O782+P782)/2)</f>
        <v>23.64235687255859</v>
      </c>
      <c r="AY782" s="4">
        <f>0.61365*EXP(17.502*AX782/(240.97+AX782))</f>
        <v>2.931232756014311</v>
      </c>
      <c r="AZ782" s="4">
        <f>IF(AW782&lt;&gt;0,(1000-(AV782+U782)/2)/AW782*AP782,0)</f>
        <v>0.4253301820981389</v>
      </c>
      <c r="BA782" s="4">
        <f>U782*AA782/1000</f>
        <v>2.02866318170978</v>
      </c>
      <c r="BB782" s="4">
        <f>(AY782-BA782)</f>
        <v>0.9025695743045303</v>
      </c>
      <c r="BC782" s="4">
        <f>1/(1.6/F782+1.37/N782)</f>
        <v>0.2716802583652804</v>
      </c>
      <c r="BD782" s="4">
        <f>G782*AA782*0.001</f>
        <v>77.68608566844136</v>
      </c>
      <c r="BE782" s="4">
        <f>G782/S782</f>
        <v>0.8119254981282508</v>
      </c>
      <c r="BF782" s="4">
        <f>(1-AP782*AA782/AU782/F782)*100</f>
        <v>68.01358434598559</v>
      </c>
      <c r="BG782" s="4">
        <f>(S782-E782/(N782/1.35))</f>
        <v>920.0593622563795</v>
      </c>
      <c r="BH782" s="4">
        <f>E782*BF782/100/BG782</f>
        <v>0.0323632572696638</v>
      </c>
    </row>
    <row r="783" ht="16" customHeight="1">
      <c r="A783" s="4">
        <v>730</v>
      </c>
      <c r="B783" t="s" s="2">
        <v>844</v>
      </c>
      <c r="C783" s="4">
        <v>4226.500032443553</v>
      </c>
      <c r="D783" s="4">
        <v>0</v>
      </c>
      <c r="E783" s="4">
        <f>(R783-S783*(1000-T783)/(1000-U783))*AO783</f>
        <v>42.70446677345864</v>
      </c>
      <c r="F783" s="4">
        <f>IF(AZ783&lt;&gt;0,1/(1/AZ783-1/N783),0)</f>
        <v>0.4830814505813771</v>
      </c>
      <c r="G783" s="4">
        <f>((BC783-AP783/2)*S783-E783)/(BC783+AP783/2)</f>
        <v>763.2248207103684</v>
      </c>
      <c r="H783" s="4">
        <f>AP783*1000</f>
        <v>4.866524958856156</v>
      </c>
      <c r="I783" s="4">
        <f>(AU783-BA783)</f>
        <v>1.167885399515956</v>
      </c>
      <c r="J783" s="4">
        <f>(P783+AT783*D783)</f>
        <v>25.10506057739258</v>
      </c>
      <c r="K783" s="4">
        <v>6</v>
      </c>
      <c r="L783" s="4">
        <f>(K783*AI783+AJ783)</f>
        <v>1.420000016689301</v>
      </c>
      <c r="M783" s="4">
        <v>1</v>
      </c>
      <c r="N783" s="4">
        <f>L783*(M783+1)*(M783+1)/(M783*M783+1)</f>
        <v>2.840000033378601</v>
      </c>
      <c r="O783" s="4">
        <v>22.11167526245117</v>
      </c>
      <c r="P783" s="4">
        <v>25.10506057739258</v>
      </c>
      <c r="Q783" s="4">
        <v>21.02165985107422</v>
      </c>
      <c r="R783" s="4">
        <v>997.7992553710938</v>
      </c>
      <c r="S783" s="4">
        <v>941.0004272460938</v>
      </c>
      <c r="T783" s="4">
        <v>14.25013828277588</v>
      </c>
      <c r="U783" s="4">
        <v>19.97916221618652</v>
      </c>
      <c r="V783" s="4">
        <v>54.65927886962891</v>
      </c>
      <c r="W783" s="4">
        <v>76.00038909912109</v>
      </c>
      <c r="X783" s="4">
        <v>499.487792968750</v>
      </c>
      <c r="Y783" s="4">
        <v>1999.596069335938</v>
      </c>
      <c r="Z783" s="4">
        <v>200.5665740966797</v>
      </c>
      <c r="AA783" s="4">
        <v>101.6941070556641</v>
      </c>
      <c r="AB783" s="4">
        <v>12.04383659362793</v>
      </c>
      <c r="AC783" s="4">
        <v>0.3900336921215057</v>
      </c>
      <c r="AD783" s="4">
        <v>0.02004711329936981</v>
      </c>
      <c r="AE783" s="4">
        <v>0.003383032977581024</v>
      </c>
      <c r="AF783" s="4">
        <v>0.01773917675018311</v>
      </c>
      <c r="AG783" s="4">
        <v>0.004974197596311569</v>
      </c>
      <c r="AH783" s="4">
        <v>0.6666666865348816</v>
      </c>
      <c r="AI783" s="4">
        <v>-0.2195652425289154</v>
      </c>
      <c r="AJ783" s="4">
        <v>2.737391471862793</v>
      </c>
      <c r="AK783" s="4">
        <v>1</v>
      </c>
      <c r="AL783" s="4">
        <v>0</v>
      </c>
      <c r="AM783" s="4">
        <v>0.1599999964237213</v>
      </c>
      <c r="AN783" s="4">
        <v>111115</v>
      </c>
      <c r="AO783" s="4">
        <f>X783*0.000001/(K783*0.0001)</f>
        <v>0.8324796549479165</v>
      </c>
      <c r="AP783" s="4">
        <f>(U783-T783)/(1000-U783)*AO783</f>
        <v>0.004866524958856156</v>
      </c>
      <c r="AQ783" s="4">
        <f>(P783+273.15)</f>
        <v>298.2550605773926</v>
      </c>
      <c r="AR783" s="4">
        <f>(O783+273.15)</f>
        <v>295.2616752624511</v>
      </c>
      <c r="AS783" s="4">
        <f>(Y783*AK783+Z783*AL783)*AM783</f>
        <v>319.9353639426372</v>
      </c>
      <c r="AT783" s="4">
        <f>((AS783+0.00000010773*(AR783^4-AQ783^4))-AP783*44100)/(L783*0.92*2*29.3+0.00000043092*AQ783^3)</f>
        <v>0.8138608823569571</v>
      </c>
      <c r="AU783" s="4">
        <f>0.61365*EXP(17.502*J783/(240.97+J783))</f>
        <v>3.199648460811307</v>
      </c>
      <c r="AV783" s="4">
        <f>AU783*1000/AA783</f>
        <v>31.46345991375806</v>
      </c>
      <c r="AW783" s="4">
        <f>(AV783-U783)</f>
        <v>11.48429769757154</v>
      </c>
      <c r="AX783" s="4">
        <f>IF(D783,P783,(O783+P783)/2)</f>
        <v>23.60836791992188</v>
      </c>
      <c r="AY783" s="4">
        <f>0.61365*EXP(17.502*AX783/(240.97+AX783))</f>
        <v>2.925237195964816</v>
      </c>
      <c r="AZ783" s="4">
        <f>IF(AW783&lt;&gt;0,(1000-(AV783+U783)/2)/AW783*AP783,0)</f>
        <v>0.4128551594048776</v>
      </c>
      <c r="BA783" s="4">
        <f>U783*AA783/1000</f>
        <v>2.031763061295351</v>
      </c>
      <c r="BB783" s="4">
        <f>(AY783-BA783)</f>
        <v>0.8934741346694657</v>
      </c>
      <c r="BC783" s="4">
        <f>1/(1.6/F783+1.37/N783)</f>
        <v>0.2635417481553636</v>
      </c>
      <c r="BD783" s="4">
        <f>G783*AA783*0.001</f>
        <v>77.61546662486022</v>
      </c>
      <c r="BE783" s="4">
        <f>G783/S783</f>
        <v>0.8110780809568826</v>
      </c>
      <c r="BF783" s="4">
        <f>(1-AP783*AA783/AU783/F783)*100</f>
        <v>67.98215375185627</v>
      </c>
      <c r="BG783" s="4">
        <f>(S783-E783/(N783/1.35))</f>
        <v>920.7007689832081</v>
      </c>
      <c r="BH783" s="4">
        <f>E783*BF783/100/BG783</f>
        <v>0.03153186924444994</v>
      </c>
    </row>
    <row r="784" ht="16" customHeight="1">
      <c r="A784" s="4">
        <v>731</v>
      </c>
      <c r="B784" t="s" s="2">
        <v>845</v>
      </c>
      <c r="C784" s="4">
        <v>4231.500032331795</v>
      </c>
      <c r="D784" s="4">
        <v>0</v>
      </c>
      <c r="E784" s="4">
        <f>(R784-S784*(1000-T784)/(1000-U784))*AO784</f>
        <v>42.43916346189351</v>
      </c>
      <c r="F784" s="4">
        <f>IF(AZ784&lt;&gt;0,1/(1/AZ784-1/N784),0)</f>
        <v>0.4847530684667054</v>
      </c>
      <c r="G784" s="4">
        <f>((BC784-AP784/2)*S784-E784)/(BC784+AP784/2)</f>
        <v>765.1352910247317</v>
      </c>
      <c r="H784" s="4">
        <f>AP784*1000</f>
        <v>4.868032433306225</v>
      </c>
      <c r="I784" s="4">
        <f>(AU784-BA784)</f>
        <v>1.164799499278322</v>
      </c>
      <c r="J784" s="4">
        <f>(P784+AT784*D784)</f>
        <v>25.1018009185791</v>
      </c>
      <c r="K784" s="4">
        <v>6</v>
      </c>
      <c r="L784" s="4">
        <f>(K784*AI784+AJ784)</f>
        <v>1.420000016689301</v>
      </c>
      <c r="M784" s="4">
        <v>1</v>
      </c>
      <c r="N784" s="4">
        <f>L784*(M784+1)*(M784+1)/(M784*M784+1)</f>
        <v>2.840000033378601</v>
      </c>
      <c r="O784" s="4">
        <v>22.06955528259277</v>
      </c>
      <c r="P784" s="4">
        <v>25.1018009185791</v>
      </c>
      <c r="Q784" s="4">
        <v>20.98104286193848</v>
      </c>
      <c r="R784" s="4">
        <v>997.8816528320312</v>
      </c>
      <c r="S784" s="4">
        <v>941.3982543945312</v>
      </c>
      <c r="T784" s="4">
        <v>14.2727165222168</v>
      </c>
      <c r="U784" s="4">
        <v>20.0032958984375</v>
      </c>
      <c r="V784" s="4">
        <v>54.92988967895508</v>
      </c>
      <c r="W784" s="4">
        <v>76.28081512451172</v>
      </c>
      <c r="X784" s="4">
        <v>499.4945983886719</v>
      </c>
      <c r="Y784" s="4">
        <v>1999.916748046875</v>
      </c>
      <c r="Z784" s="4">
        <v>201.5796356201172</v>
      </c>
      <c r="AA784" s="4">
        <v>101.6946258544922</v>
      </c>
      <c r="AB784" s="4">
        <v>12.04383659362793</v>
      </c>
      <c r="AC784" s="4">
        <v>0.3900336921215057</v>
      </c>
      <c r="AD784" s="4">
        <v>0.02004711329936981</v>
      </c>
      <c r="AE784" s="4">
        <v>0.003383032977581024</v>
      </c>
      <c r="AF784" s="4">
        <v>0.01773917675018311</v>
      </c>
      <c r="AG784" s="4">
        <v>0.004974197596311569</v>
      </c>
      <c r="AH784" s="4">
        <v>0.6666666865348816</v>
      </c>
      <c r="AI784" s="4">
        <v>-0.2195652425289154</v>
      </c>
      <c r="AJ784" s="4">
        <v>2.737391471862793</v>
      </c>
      <c r="AK784" s="4">
        <v>1</v>
      </c>
      <c r="AL784" s="4">
        <v>0</v>
      </c>
      <c r="AM784" s="4">
        <v>0.1599999964237213</v>
      </c>
      <c r="AN784" s="4">
        <v>111115</v>
      </c>
      <c r="AO784" s="4">
        <f>X784*0.000001/(K784*0.0001)</f>
        <v>0.8324909973144531</v>
      </c>
      <c r="AP784" s="4">
        <f>(U784-T784)/(1000-U784)*AO784</f>
        <v>0.004868032433306225</v>
      </c>
      <c r="AQ784" s="4">
        <f>(P784+273.15)</f>
        <v>298.2518009185791</v>
      </c>
      <c r="AR784" s="4">
        <f>(O784+273.15)</f>
        <v>295.2195552825928</v>
      </c>
      <c r="AS784" s="4">
        <f>(Y784*AK784+Z784*AL784)*AM784</f>
        <v>319.9866725352404</v>
      </c>
      <c r="AT784" s="4">
        <f>((AS784+0.00000010773*(AR784^4-AQ784^4))-AP784*44100)/(L784*0.92*2*29.3+0.00000043092*AQ784^3)</f>
        <v>0.8088067376694628</v>
      </c>
      <c r="AU784" s="4">
        <f>0.61365*EXP(17.502*J784/(240.97+J784))</f>
        <v>3.199027191526621</v>
      </c>
      <c r="AV784" s="4">
        <f>AU784*1000/AA784</f>
        <v>31.457190236423</v>
      </c>
      <c r="AW784" s="4">
        <f>(AV784-U784)</f>
        <v>11.4538943379855</v>
      </c>
      <c r="AX784" s="4">
        <f>IF(D784,P784,(O784+P784)/2)</f>
        <v>23.58567810058594</v>
      </c>
      <c r="AY784" s="4">
        <f>0.61365*EXP(17.502*AX784/(240.97+AX784))</f>
        <v>2.921240744648667</v>
      </c>
      <c r="AZ784" s="4">
        <f>IF(AW784&lt;&gt;0,(1000-(AV784+U784)/2)/AW784*AP784,0)</f>
        <v>0.4140754782247518</v>
      </c>
      <c r="BA784" s="4">
        <f>U784*AA784/1000</f>
        <v>2.0342276922483</v>
      </c>
      <c r="BB784" s="4">
        <f>(AY784-BA784)</f>
        <v>0.8870130524003672</v>
      </c>
      <c r="BC784" s="4">
        <f>1/(1.6/F784+1.37/N784)</f>
        <v>0.2643374018849024</v>
      </c>
      <c r="BD784" s="4">
        <f>G784*AA784*0.001</f>
        <v>77.81014714882808</v>
      </c>
      <c r="BE784" s="4">
        <f>G784/S784</f>
        <v>0.8127647225316297</v>
      </c>
      <c r="BF784" s="4">
        <f>(1-AP784*AA784/AU784/F784)*100</f>
        <v>68.07631862784274</v>
      </c>
      <c r="BG784" s="4">
        <f>(S784-E784/(N784/1.35))</f>
        <v>921.2247086198159</v>
      </c>
      <c r="BH784" s="4">
        <f>E784*BF784/100/BG784</f>
        <v>0.03136153413057529</v>
      </c>
    </row>
    <row r="785" ht="16" customHeight="1">
      <c r="A785" s="4">
        <v>732</v>
      </c>
      <c r="B785" t="s" s="2">
        <v>846</v>
      </c>
      <c r="C785" s="4">
        <v>4236.500032220036</v>
      </c>
      <c r="D785" s="4">
        <v>0</v>
      </c>
      <c r="E785" s="4">
        <f>(R785-S785*(1000-T785)/(1000-U785))*AO785</f>
        <v>42.85479233638971</v>
      </c>
      <c r="F785" s="4">
        <f>IF(AZ785&lt;&gt;0,1/(1/AZ785-1/N785),0)</f>
        <v>0.5009138908029744</v>
      </c>
      <c r="G785" s="4">
        <f>((BC785-AP785/2)*S785-E785)/(BC785+AP785/2)</f>
        <v>768.6347543382939</v>
      </c>
      <c r="H785" s="4">
        <f>AP785*1000</f>
        <v>4.993276807960371</v>
      </c>
      <c r="I785" s="4">
        <f>(AU785-BA785)</f>
        <v>1.161834932842967</v>
      </c>
      <c r="J785" s="4">
        <f>(P785+AT785*D785)</f>
        <v>25.09625816345215</v>
      </c>
      <c r="K785" s="4">
        <v>6</v>
      </c>
      <c r="L785" s="4">
        <f>(K785*AI785+AJ785)</f>
        <v>1.420000016689301</v>
      </c>
      <c r="M785" s="4">
        <v>1</v>
      </c>
      <c r="N785" s="4">
        <f>L785*(M785+1)*(M785+1)/(M785*M785+1)</f>
        <v>2.840000033378601</v>
      </c>
      <c r="O785" s="4">
        <v>22.03707122802734</v>
      </c>
      <c r="P785" s="4">
        <v>25.09625816345215</v>
      </c>
      <c r="Q785" s="4">
        <v>20.96418952941895</v>
      </c>
      <c r="R785" s="4">
        <v>999.0224609375</v>
      </c>
      <c r="S785" s="4">
        <v>941.893798828125</v>
      </c>
      <c r="T785" s="4">
        <v>14.14403438568115</v>
      </c>
      <c r="U785" s="4">
        <v>20.02208137512207</v>
      </c>
      <c r="V785" s="4">
        <v>54.37771224975586</v>
      </c>
      <c r="W785" s="4">
        <v>76.53117370605469</v>
      </c>
      <c r="X785" s="4">
        <v>499.4823303222656</v>
      </c>
      <c r="Y785" s="4">
        <v>2000.146118164062</v>
      </c>
      <c r="Z785" s="4">
        <v>202.4049987792969</v>
      </c>
      <c r="AA785" s="4">
        <v>101.6945266723633</v>
      </c>
      <c r="AB785" s="4">
        <v>12.04383659362793</v>
      </c>
      <c r="AC785" s="4">
        <v>0.3900336921215057</v>
      </c>
      <c r="AD785" s="4">
        <v>0.02004711329936981</v>
      </c>
      <c r="AE785" s="4">
        <v>0.003383032977581024</v>
      </c>
      <c r="AF785" s="4">
        <v>0.01773917675018311</v>
      </c>
      <c r="AG785" s="4">
        <v>0.004974197596311569</v>
      </c>
      <c r="AH785" s="4">
        <v>0.6666666865348816</v>
      </c>
      <c r="AI785" s="4">
        <v>-0.2195652425289154</v>
      </c>
      <c r="AJ785" s="4">
        <v>2.737391471862793</v>
      </c>
      <c r="AK785" s="4">
        <v>1</v>
      </c>
      <c r="AL785" s="4">
        <v>0</v>
      </c>
      <c r="AM785" s="4">
        <v>0.1599999964237213</v>
      </c>
      <c r="AN785" s="4">
        <v>111115</v>
      </c>
      <c r="AO785" s="4">
        <f>X785*0.000001/(K785*0.0001)</f>
        <v>0.8324705505371093</v>
      </c>
      <c r="AP785" s="4">
        <f>(U785-T785)/(1000-U785)*AO785</f>
        <v>0.004993276807960371</v>
      </c>
      <c r="AQ785" s="4">
        <f>(P785+273.15)</f>
        <v>298.2462581634521</v>
      </c>
      <c r="AR785" s="4">
        <f>(O785+273.15)</f>
        <v>295.1870712280273</v>
      </c>
      <c r="AS785" s="4">
        <f>(Y785*AK785+Z785*AL785)*AM785</f>
        <v>320.0233717531701</v>
      </c>
      <c r="AT785" s="4">
        <f>((AS785+0.00000010773*(AR785^4-AQ785^4))-AP785*44100)/(L785*0.92*2*29.3+0.00000043092*AQ785^3)</f>
        <v>0.7430833903122955</v>
      </c>
      <c r="AU785" s="4">
        <f>0.61365*EXP(17.502*J785/(240.97+J785))</f>
        <v>3.197971021281547</v>
      </c>
      <c r="AV785" s="4">
        <f>AU785*1000/AA785</f>
        <v>31.44683520269173</v>
      </c>
      <c r="AW785" s="4">
        <f>(AV785-U785)</f>
        <v>11.42475382756966</v>
      </c>
      <c r="AX785" s="4">
        <f>IF(D785,P785,(O785+P785)/2)</f>
        <v>23.56666469573975</v>
      </c>
      <c r="AY785" s="4">
        <f>0.61365*EXP(17.502*AX785/(240.97+AX785))</f>
        <v>2.917895513295335</v>
      </c>
      <c r="AZ785" s="4">
        <f>IF(AW785&lt;&gt;0,(1000-(AV785+U785)/2)/AW785*AP785,0)</f>
        <v>0.4258102719448977</v>
      </c>
      <c r="BA785" s="4">
        <f>U785*AA785/1000</f>
        <v>2.03613608843858</v>
      </c>
      <c r="BB785" s="4">
        <f>(AY785-BA785)</f>
        <v>0.8817594248567557</v>
      </c>
      <c r="BC785" s="4">
        <f>1/(1.6/F785+1.37/N785)</f>
        <v>0.2719936713958706</v>
      </c>
      <c r="BD785" s="4">
        <f>G785*AA785*0.001</f>
        <v>78.16594752636102</v>
      </c>
      <c r="BE785" s="4">
        <f>G785/S785</f>
        <v>0.8160524629152516</v>
      </c>
      <c r="BF785" s="4">
        <f>(1-AP785*AA785/AU785/F785)*100</f>
        <v>68.30099558594981</v>
      </c>
      <c r="BG785" s="4">
        <f>(S785-E785/(N785/1.35))</f>
        <v>921.5226829921507</v>
      </c>
      <c r="BH785" s="4">
        <f>E785*BF785/100/BG785</f>
        <v>0.03176291844168833</v>
      </c>
    </row>
    <row r="786" ht="16" customHeight="1">
      <c r="A786" s="4">
        <v>733</v>
      </c>
      <c r="B786" t="s" s="2">
        <v>847</v>
      </c>
      <c r="C786" s="4">
        <v>4242.000032097101</v>
      </c>
      <c r="D786" s="4">
        <v>0</v>
      </c>
      <c r="E786" s="4">
        <f>(R786-S786*(1000-T786)/(1000-U786))*AO786</f>
        <v>43.3097389087378</v>
      </c>
      <c r="F786" s="4">
        <f>IF(AZ786&lt;&gt;0,1/(1/AZ786-1/N786),0)</f>
        <v>0.5168063313540946</v>
      </c>
      <c r="G786" s="4">
        <f>((BC786-AP786/2)*S786-E786)/(BC786+AP786/2)</f>
        <v>771.5866797385104</v>
      </c>
      <c r="H786" s="4">
        <f>AP786*1000</f>
        <v>5.120473768237198</v>
      </c>
      <c r="I786" s="4">
        <f>(AU786-BA786)</f>
        <v>1.160300379262806</v>
      </c>
      <c r="J786" s="4">
        <f>(P786+AT786*D786)</f>
        <v>25.08786773681641</v>
      </c>
      <c r="K786" s="4">
        <v>6</v>
      </c>
      <c r="L786" s="4">
        <f>(K786*AI786+AJ786)</f>
        <v>1.420000016689301</v>
      </c>
      <c r="M786" s="4">
        <v>1</v>
      </c>
      <c r="N786" s="4">
        <f>L786*(M786+1)*(M786+1)/(M786*M786+1)</f>
        <v>2.840000033378601</v>
      </c>
      <c r="O786" s="4">
        <v>22.03269577026367</v>
      </c>
      <c r="P786" s="4">
        <v>25.08786773681641</v>
      </c>
      <c r="Q786" s="4">
        <v>20.96216773986816</v>
      </c>
      <c r="R786" s="4">
        <v>1000.087402343750</v>
      </c>
      <c r="S786" s="4">
        <v>942.2645263671875</v>
      </c>
      <c r="T786" s="4">
        <v>13.99343872070312</v>
      </c>
      <c r="U786" s="4">
        <v>20.02138328552246</v>
      </c>
      <c r="V786" s="4">
        <v>53.59790802001953</v>
      </c>
      <c r="W786" s="4">
        <v>76.56571960449219</v>
      </c>
      <c r="X786" s="4">
        <v>499.469238281250</v>
      </c>
      <c r="Y786" s="4">
        <v>2000.117065429688</v>
      </c>
      <c r="Z786" s="4">
        <v>202.8188018798828</v>
      </c>
      <c r="AA786" s="4">
        <v>101.6948928833008</v>
      </c>
      <c r="AB786" s="4">
        <v>12.04383659362793</v>
      </c>
      <c r="AC786" s="4">
        <v>0.3900336921215057</v>
      </c>
      <c r="AD786" s="4">
        <v>0.02004711329936981</v>
      </c>
      <c r="AE786" s="4">
        <v>0.003383032977581024</v>
      </c>
      <c r="AF786" s="4">
        <v>0.01773917675018311</v>
      </c>
      <c r="AG786" s="4">
        <v>0.004974197596311569</v>
      </c>
      <c r="AH786" s="4">
        <v>0.6666666865348816</v>
      </c>
      <c r="AI786" s="4">
        <v>-0.2195652425289154</v>
      </c>
      <c r="AJ786" s="4">
        <v>2.737391471862793</v>
      </c>
      <c r="AK786" s="4">
        <v>1</v>
      </c>
      <c r="AL786" s="4">
        <v>0</v>
      </c>
      <c r="AM786" s="4">
        <v>0.1599999964237213</v>
      </c>
      <c r="AN786" s="4">
        <v>111115</v>
      </c>
      <c r="AO786" s="4">
        <f>X786*0.000001/(K786*0.0001)</f>
        <v>0.8324487304687499</v>
      </c>
      <c r="AP786" s="4">
        <f>(U786-T786)/(1000-U786)*AO786</f>
        <v>0.005120473768237198</v>
      </c>
      <c r="AQ786" s="4">
        <f>(P786+273.15)</f>
        <v>298.2378677368164</v>
      </c>
      <c r="AR786" s="4">
        <f>(O786+273.15)</f>
        <v>295.1826957702636</v>
      </c>
      <c r="AS786" s="4">
        <f>(Y786*AK786+Z786*AL786)*AM786</f>
        <v>320.018723315774</v>
      </c>
      <c r="AT786" s="4">
        <f>((AS786+0.00000010773*(AR786^4-AQ786^4))-AP786*44100)/(L786*0.92*2*29.3+0.00000043092*AQ786^3)</f>
        <v>0.6798245310355415</v>
      </c>
      <c r="AU786" s="4">
        <f>0.61365*EXP(17.502*J786/(240.97+J786))</f>
        <v>3.196372807859522</v>
      </c>
      <c r="AV786" s="4">
        <f>AU786*1000/AA786</f>
        <v>31.43100619150556</v>
      </c>
      <c r="AW786" s="4">
        <f>(AV786-U786)</f>
        <v>11.4096229059831</v>
      </c>
      <c r="AX786" s="4">
        <f>IF(D786,P786,(O786+P786)/2)</f>
        <v>23.56028175354004</v>
      </c>
      <c r="AY786" s="4">
        <f>0.61365*EXP(17.502*AX786/(240.97+AX786))</f>
        <v>2.916773245487474</v>
      </c>
      <c r="AZ786" s="4">
        <f>IF(AW786&lt;&gt;0,(1000-(AV786+U786)/2)/AW786*AP786,0)</f>
        <v>0.4372399950489182</v>
      </c>
      <c r="BA786" s="4">
        <f>U786*AA786/1000</f>
        <v>2.036072428596715</v>
      </c>
      <c r="BB786" s="4">
        <f>(AY786-BA786)</f>
        <v>0.8807008168907586</v>
      </c>
      <c r="BC786" s="4">
        <f>1/(1.6/F786+1.37/N786)</f>
        <v>0.2794598415825493</v>
      </c>
      <c r="BD786" s="4">
        <f>G786*AA786*0.001</f>
        <v>78.46642474618952</v>
      </c>
      <c r="BE786" s="4">
        <f>G786/S786</f>
        <v>0.8188641916864794</v>
      </c>
      <c r="BF786" s="4">
        <f>(1-AP786*AA786/AU786/F786)*100</f>
        <v>68.47725448470763</v>
      </c>
      <c r="BG786" s="4">
        <f>(S786-E786/(N786/1.35))</f>
        <v>921.6771507194346</v>
      </c>
      <c r="BH786" s="4">
        <f>E786*BF786/100/BG786</f>
        <v>0.03217755816779137</v>
      </c>
    </row>
    <row r="787" ht="16" customHeight="1">
      <c r="A787" s="4">
        <v>734</v>
      </c>
      <c r="B787" t="s" s="2">
        <v>848</v>
      </c>
      <c r="C787" s="4">
        <v>4247.000031985343</v>
      </c>
      <c r="D787" s="4">
        <v>0</v>
      </c>
      <c r="E787" s="4">
        <f>(R787-S787*(1000-T787)/(1000-U787))*AO787</f>
        <v>43.17350809966089</v>
      </c>
      <c r="F787" s="4">
        <f>IF(AZ787&lt;&gt;0,1/(1/AZ787-1/N787),0)</f>
        <v>0.5171167588051754</v>
      </c>
      <c r="G787" s="4">
        <f>((BC787-AP787/2)*S787-E787)/(BC787+AP787/2)</f>
        <v>772.2900155098124</v>
      </c>
      <c r="H787" s="4">
        <f>AP787*1000</f>
        <v>5.118518108278849</v>
      </c>
      <c r="I787" s="4">
        <f>(AU787-BA787)</f>
        <v>1.159268306025859</v>
      </c>
      <c r="J787" s="4">
        <f>(P787+AT787*D787)</f>
        <v>25.08224487304688</v>
      </c>
      <c r="K787" s="4">
        <v>6</v>
      </c>
      <c r="L787" s="4">
        <f>(K787*AI787+AJ787)</f>
        <v>1.420000016689301</v>
      </c>
      <c r="M787" s="4">
        <v>1</v>
      </c>
      <c r="N787" s="4">
        <f>L787*(M787+1)*(M787+1)/(M787*M787+1)</f>
        <v>2.840000033378601</v>
      </c>
      <c r="O787" s="4">
        <v>22.02823448181152</v>
      </c>
      <c r="P787" s="4">
        <v>25.08224487304688</v>
      </c>
      <c r="Q787" s="4">
        <v>20.95958518981934</v>
      </c>
      <c r="R787" s="4">
        <v>1000.051086425781</v>
      </c>
      <c r="S787" s="4">
        <v>942.3936157226562</v>
      </c>
      <c r="T787" s="4">
        <v>13.99550151824951</v>
      </c>
      <c r="U787" s="4">
        <v>20.02111053466797</v>
      </c>
      <c r="V787" s="4">
        <v>53.57233047485352</v>
      </c>
      <c r="W787" s="4">
        <v>76.59308624267578</v>
      </c>
      <c r="X787" s="4">
        <v>499.4721374511719</v>
      </c>
      <c r="Y787" s="4">
        <v>2000.051025390625</v>
      </c>
      <c r="Z787" s="4">
        <v>203.2290191650391</v>
      </c>
      <c r="AA787" s="4">
        <v>101.6943511962891</v>
      </c>
      <c r="AB787" s="4">
        <v>12.04383659362793</v>
      </c>
      <c r="AC787" s="4">
        <v>0.3900336921215057</v>
      </c>
      <c r="AD787" s="4">
        <v>0.02004711329936981</v>
      </c>
      <c r="AE787" s="4">
        <v>0.003383032977581024</v>
      </c>
      <c r="AF787" s="4">
        <v>0.01773917675018311</v>
      </c>
      <c r="AG787" s="4">
        <v>0.004974197596311569</v>
      </c>
      <c r="AH787" s="4">
        <v>1</v>
      </c>
      <c r="AI787" s="4">
        <v>-0.2195652425289154</v>
      </c>
      <c r="AJ787" s="4">
        <v>2.737391471862793</v>
      </c>
      <c r="AK787" s="4">
        <v>1</v>
      </c>
      <c r="AL787" s="4">
        <v>0</v>
      </c>
      <c r="AM787" s="4">
        <v>0.1599999964237213</v>
      </c>
      <c r="AN787" s="4">
        <v>111115</v>
      </c>
      <c r="AO787" s="4">
        <f>X787*0.000001/(K787*0.0001)</f>
        <v>0.8324535624186196</v>
      </c>
      <c r="AP787" s="4">
        <f>(U787-T787)/(1000-U787)*AO787</f>
        <v>0.005118518108278849</v>
      </c>
      <c r="AQ787" s="4">
        <f>(P787+273.15)</f>
        <v>298.2322448730469</v>
      </c>
      <c r="AR787" s="4">
        <f>(O787+273.15)</f>
        <v>295.1782344818115</v>
      </c>
      <c r="AS787" s="4">
        <f>(Y787*AK787+Z787*AL787)*AM787</f>
        <v>320.0081569097601</v>
      </c>
      <c r="AT787" s="4">
        <f>((AS787+0.00000010773*(AR787^4-AQ787^4))-AP787*44100)/(L787*0.92*2*29.3+0.00000043092*AQ787^3)</f>
        <v>0.6808581827826763</v>
      </c>
      <c r="AU787" s="4">
        <f>0.61365*EXP(17.502*J787/(240.97+J787))</f>
        <v>3.195302152078106</v>
      </c>
      <c r="AV787" s="4">
        <f>AU787*1000/AA787</f>
        <v>31.42064543890522</v>
      </c>
      <c r="AW787" s="4">
        <f>(AV787-U787)</f>
        <v>11.39953490423725</v>
      </c>
      <c r="AX787" s="4">
        <f>IF(D787,P787,(O787+P787)/2)</f>
        <v>23.5552396774292</v>
      </c>
      <c r="AY787" s="4">
        <f>0.61365*EXP(17.502*AX787/(240.97+AX787))</f>
        <v>2.915886999619078</v>
      </c>
      <c r="AZ787" s="4">
        <f>IF(AW787&lt;&gt;0,(1000-(AV787+U787)/2)/AW787*AP787,0)</f>
        <v>0.4374621745917908</v>
      </c>
      <c r="BA787" s="4">
        <f>U787*AA787/1000</f>
        <v>2.036033846052247</v>
      </c>
      <c r="BB787" s="4">
        <f>(AY787-BA787)</f>
        <v>0.879853153566831</v>
      </c>
      <c r="BC787" s="4">
        <f>1/(1.6/F787+1.37/N787)</f>
        <v>0.2796050621407487</v>
      </c>
      <c r="BD787" s="4">
        <f>G787*AA787*0.001</f>
        <v>78.5375320626424</v>
      </c>
      <c r="BE787" s="4">
        <f>G787/S787</f>
        <v>0.8194983525197131</v>
      </c>
      <c r="BF787" s="4">
        <f>(1-AP787*AA787/AU787/F787)*100</f>
        <v>68.49782575350638</v>
      </c>
      <c r="BG787" s="4">
        <f>(S787-E787/(N787/1.35))</f>
        <v>921.8709976770485</v>
      </c>
      <c r="BH787" s="4">
        <f>E787*BF787/100/BG787</f>
        <v>0.03207923280404761</v>
      </c>
    </row>
    <row r="788" ht="16" customHeight="1">
      <c r="A788" s="4">
        <v>735</v>
      </c>
      <c r="B788" t="s" s="2">
        <v>849</v>
      </c>
      <c r="C788" s="4">
        <v>4252.000031873584</v>
      </c>
      <c r="D788" s="4">
        <v>0</v>
      </c>
      <c r="E788" s="4">
        <f>(R788-S788*(1000-T788)/(1000-U788))*AO788</f>
        <v>43.06855709138926</v>
      </c>
      <c r="F788" s="4">
        <f>IF(AZ788&lt;&gt;0,1/(1/AZ788-1/N788),0)</f>
        <v>0.5171437684806046</v>
      </c>
      <c r="G788" s="4">
        <f>((BC788-AP788/2)*S788-E788)/(BC788+AP788/2)</f>
        <v>772.7243778518034</v>
      </c>
      <c r="H788" s="4">
        <f>AP788*1000</f>
        <v>5.116849057165314</v>
      </c>
      <c r="I788" s="4">
        <f>(AU788-BA788)</f>
        <v>1.158835910280022</v>
      </c>
      <c r="J788" s="4">
        <f>(P788+AT788*D788)</f>
        <v>25.08049201965332</v>
      </c>
      <c r="K788" s="4">
        <v>6</v>
      </c>
      <c r="L788" s="4">
        <f>(K788*AI788+AJ788)</f>
        <v>1.420000016689301</v>
      </c>
      <c r="M788" s="4">
        <v>1</v>
      </c>
      <c r="N788" s="4">
        <f>L788*(M788+1)*(M788+1)/(M788*M788+1)</f>
        <v>2.840000033378601</v>
      </c>
      <c r="O788" s="4">
        <v>22.02486228942871</v>
      </c>
      <c r="P788" s="4">
        <v>25.08049201965332</v>
      </c>
      <c r="Q788" s="4">
        <v>20.95927047729492</v>
      </c>
      <c r="R788" s="4">
        <v>999.9722900390625</v>
      </c>
      <c r="S788" s="4">
        <v>942.4442749023438</v>
      </c>
      <c r="T788" s="4">
        <v>13.99870872497559</v>
      </c>
      <c r="U788" s="4">
        <v>20.02215766906738</v>
      </c>
      <c r="V788" s="4">
        <v>53.56694412231445</v>
      </c>
      <c r="W788" s="4">
        <v>76.61351013183594</v>
      </c>
      <c r="X788" s="4">
        <v>499.487792968750</v>
      </c>
      <c r="Y788" s="4">
        <v>1999.964111328125</v>
      </c>
      <c r="Z788" s="4">
        <v>203.7510528564453</v>
      </c>
      <c r="AA788" s="4">
        <v>101.693962097168</v>
      </c>
      <c r="AB788" s="4">
        <v>12.04383659362793</v>
      </c>
      <c r="AC788" s="4">
        <v>0.3900336921215057</v>
      </c>
      <c r="AD788" s="4">
        <v>0.02004711329936981</v>
      </c>
      <c r="AE788" s="4">
        <v>0.003383032977581024</v>
      </c>
      <c r="AF788" s="4">
        <v>0.01773917675018311</v>
      </c>
      <c r="AG788" s="4">
        <v>0.004974197596311569</v>
      </c>
      <c r="AH788" s="4">
        <v>1</v>
      </c>
      <c r="AI788" s="4">
        <v>-0.2195652425289154</v>
      </c>
      <c r="AJ788" s="4">
        <v>2.737391471862793</v>
      </c>
      <c r="AK788" s="4">
        <v>1</v>
      </c>
      <c r="AL788" s="4">
        <v>0</v>
      </c>
      <c r="AM788" s="4">
        <v>0.1599999964237213</v>
      </c>
      <c r="AN788" s="4">
        <v>111115</v>
      </c>
      <c r="AO788" s="4">
        <f>X788*0.000001/(K788*0.0001)</f>
        <v>0.8324796549479165</v>
      </c>
      <c r="AP788" s="4">
        <f>(U788-T788)/(1000-U788)*AO788</f>
        <v>0.005116849057165314</v>
      </c>
      <c r="AQ788" s="4">
        <f>(P788+273.15)</f>
        <v>298.2304920196533</v>
      </c>
      <c r="AR788" s="4">
        <f>(O788+273.15)</f>
        <v>295.1748622894287</v>
      </c>
      <c r="AS788" s="4">
        <f>(Y788*AK788+Z788*AL788)*AM788</f>
        <v>319.994250660071</v>
      </c>
      <c r="AT788" s="4">
        <f>((AS788+0.00000010773*(AR788^4-AQ788^4))-AP788*44100)/(L788*0.92*2*29.3+0.00000043092*AQ788^3)</f>
        <v>0.6813412072942531</v>
      </c>
      <c r="AU788" s="4">
        <f>0.61365*EXP(17.502*J788/(240.97+J788))</f>
        <v>3.194968453381682</v>
      </c>
      <c r="AV788" s="4">
        <f>AU788*1000/AA788</f>
        <v>31.41748425859254</v>
      </c>
      <c r="AW788" s="4">
        <f>(AV788-U788)</f>
        <v>11.39532658952516</v>
      </c>
      <c r="AX788" s="4">
        <f>IF(D788,P788,(O788+P788)/2)</f>
        <v>23.55267715454102</v>
      </c>
      <c r="AY788" s="4">
        <f>0.61365*EXP(17.502*AX788/(240.97+AX788))</f>
        <v>2.915436675160078</v>
      </c>
      <c r="AZ788" s="4">
        <f>IF(AW788&lt;&gt;0,(1000-(AV788+U788)/2)/AW788*AP788,0)</f>
        <v>0.4374815040490921</v>
      </c>
      <c r="BA788" s="4">
        <f>U788*AA788/1000</f>
        <v>2.036132543101659</v>
      </c>
      <c r="BB788" s="4">
        <f>(AY788-BA788)</f>
        <v>0.8793041320584183</v>
      </c>
      <c r="BC788" s="4">
        <f>1/(1.6/F788+1.37/N788)</f>
        <v>0.2796176963807587</v>
      </c>
      <c r="BD788" s="4">
        <f>G788*AA788*0.001</f>
        <v>78.581403592819</v>
      </c>
      <c r="BE788" s="4">
        <f>G788/S788</f>
        <v>0.819915191199897</v>
      </c>
      <c r="BF788" s="4">
        <f>(1-AP788*AA788/AU788/F788)*100</f>
        <v>68.50657428572859</v>
      </c>
      <c r="BG788" s="4">
        <f>(S788-E788/(N788/1.35))</f>
        <v>921.9715455396591</v>
      </c>
      <c r="BH788" s="4">
        <f>E788*BF788/100/BG788</f>
        <v>0.03200184777973156</v>
      </c>
    </row>
    <row r="789" ht="16" customHeight="1">
      <c r="A789" s="4">
        <v>736</v>
      </c>
      <c r="B789" t="s" s="2">
        <v>850</v>
      </c>
      <c r="C789" s="4">
        <v>4257.500031750649</v>
      </c>
      <c r="D789" s="4">
        <v>0</v>
      </c>
      <c r="E789" s="4">
        <f>(R789-S789*(1000-T789)/(1000-U789))*AO789</f>
        <v>43.03195019432481</v>
      </c>
      <c r="F789" s="4">
        <f>IF(AZ789&lt;&gt;0,1/(1/AZ789-1/N789),0)</f>
        <v>0.5170692113206792</v>
      </c>
      <c r="G789" s="4">
        <f>((BC789-AP789/2)*S789-E789)/(BC789+AP789/2)</f>
        <v>772.8407431000182</v>
      </c>
      <c r="H789" s="4">
        <f>AP789*1000</f>
        <v>5.115256459071519</v>
      </c>
      <c r="I789" s="4">
        <f>(AU789-BA789)</f>
        <v>1.158614020740663</v>
      </c>
      <c r="J789" s="4">
        <f>(P789+AT789*D789)</f>
        <v>25.07979774475098</v>
      </c>
      <c r="K789" s="4">
        <v>6</v>
      </c>
      <c r="L789" s="4">
        <f>(K789*AI789+AJ789)</f>
        <v>1.420000016689301</v>
      </c>
      <c r="M789" s="4">
        <v>1</v>
      </c>
      <c r="N789" s="4">
        <f>L789*(M789+1)*(M789+1)/(M789*M789+1)</f>
        <v>2.840000033378601</v>
      </c>
      <c r="O789" s="4">
        <v>22.02242660522461</v>
      </c>
      <c r="P789" s="4">
        <v>25.07979774475098</v>
      </c>
      <c r="Q789" s="4">
        <v>20.96036529541016</v>
      </c>
      <c r="R789" s="4">
        <v>999.9283447265625</v>
      </c>
      <c r="S789" s="4">
        <v>942.4470825195312</v>
      </c>
      <c r="T789" s="4">
        <v>14.00162220001221</v>
      </c>
      <c r="U789" s="4">
        <v>20.02308654785156</v>
      </c>
      <c r="V789" s="4">
        <v>53.58425903320312</v>
      </c>
      <c r="W789" s="4">
        <v>76.62866973876953</v>
      </c>
      <c r="X789" s="4">
        <v>499.4964294433594</v>
      </c>
      <c r="Y789" s="4">
        <v>1999.910888671875</v>
      </c>
      <c r="Z789" s="4">
        <v>204.327636718750</v>
      </c>
      <c r="AA789" s="4">
        <v>101.6937255859375</v>
      </c>
      <c r="AB789" s="4">
        <v>12.04383659362793</v>
      </c>
      <c r="AC789" s="4">
        <v>0.3900336921215057</v>
      </c>
      <c r="AD789" s="4">
        <v>0.02004711329936981</v>
      </c>
      <c r="AE789" s="4">
        <v>0.003383032977581024</v>
      </c>
      <c r="AF789" s="4">
        <v>0.01773917675018311</v>
      </c>
      <c r="AG789" s="4">
        <v>0.004974197596311569</v>
      </c>
      <c r="AH789" s="4">
        <v>1</v>
      </c>
      <c r="AI789" s="4">
        <v>-0.2195652425289154</v>
      </c>
      <c r="AJ789" s="4">
        <v>2.737391471862793</v>
      </c>
      <c r="AK789" s="4">
        <v>1</v>
      </c>
      <c r="AL789" s="4">
        <v>0</v>
      </c>
      <c r="AM789" s="4">
        <v>0.1599999964237213</v>
      </c>
      <c r="AN789" s="4">
        <v>111115</v>
      </c>
      <c r="AO789" s="4">
        <f>X789*0.000001/(K789*0.0001)</f>
        <v>0.8324940490722654</v>
      </c>
      <c r="AP789" s="4">
        <f>(U789-T789)/(1000-U789)*AO789</f>
        <v>0.005115256459071519</v>
      </c>
      <c r="AQ789" s="4">
        <f>(P789+273.15)</f>
        <v>298.229797744751</v>
      </c>
      <c r="AR789" s="4">
        <f>(O789+273.15)</f>
        <v>295.1724266052246</v>
      </c>
      <c r="AS789" s="4">
        <f>(Y789*AK789+Z789*AL789)*AM789</f>
        <v>319.9857350352613</v>
      </c>
      <c r="AT789" s="4">
        <f>((AS789+0.00000010773*(AR789^4-AQ789^4))-AP789*44100)/(L789*0.92*2*29.3+0.00000043092*AQ789^3)</f>
        <v>0.681826687539996</v>
      </c>
      <c r="AU789" s="4">
        <f>0.61365*EXP(17.502*J789/(240.97+J789))</f>
        <v>3.194836289521356</v>
      </c>
      <c r="AV789" s="4">
        <f>AU789*1000/AA789</f>
        <v>31.41625770039786</v>
      </c>
      <c r="AW789" s="4">
        <f>(AV789-U789)</f>
        <v>11.3931711525463</v>
      </c>
      <c r="AX789" s="4">
        <f>IF(D789,P789,(O789+P789)/2)</f>
        <v>23.55111217498779</v>
      </c>
      <c r="AY789" s="4">
        <f>0.61365*EXP(17.502*AX789/(240.97+AX789))</f>
        <v>2.915161683700866</v>
      </c>
      <c r="AZ789" s="4">
        <f>IF(AW789&lt;&gt;0,(1000-(AV789+U789)/2)/AW789*AP789,0)</f>
        <v>0.4374281465085833</v>
      </c>
      <c r="BA789" s="4">
        <f>U789*AA789/1000</f>
        <v>2.036222268780693</v>
      </c>
      <c r="BB789" s="4">
        <f>(AY789-BA789)</f>
        <v>0.8789394149201724</v>
      </c>
      <c r="BC789" s="4">
        <f>1/(1.6/F789+1.37/N789)</f>
        <v>0.2795828205549541</v>
      </c>
      <c r="BD789" s="4">
        <f>G789*AA789*0.001</f>
        <v>78.59305445044527</v>
      </c>
      <c r="BE789" s="4">
        <f>G789/S789</f>
        <v>0.8200362200007149</v>
      </c>
      <c r="BF789" s="4">
        <f>(1-AP789*AA789/AU789/F789)*100</f>
        <v>68.51060743707204</v>
      </c>
      <c r="BG789" s="4">
        <f>(S789-E789/(N789/1.35))</f>
        <v>921.9917543225001</v>
      </c>
      <c r="BH789" s="4">
        <f>E789*BF789/100/BG789</f>
        <v>0.03197582877713895</v>
      </c>
    </row>
    <row r="790" ht="16" customHeight="1">
      <c r="A790" s="4">
        <v>737</v>
      </c>
      <c r="B790" t="s" s="2">
        <v>851</v>
      </c>
      <c r="C790" s="4">
        <v>4262.500031638891</v>
      </c>
      <c r="D790" s="4">
        <v>0</v>
      </c>
      <c r="E790" s="4">
        <f>(R790-S790*(1000-T790)/(1000-U790))*AO790</f>
        <v>43.01595479713038</v>
      </c>
      <c r="F790" s="4">
        <f>IF(AZ790&lt;&gt;0,1/(1/AZ790-1/N790),0)</f>
        <v>0.5170622932335792</v>
      </c>
      <c r="G790" s="4">
        <f>((BC790-AP790/2)*S790-E790)/(BC790+AP790/2)</f>
        <v>772.9220047841545</v>
      </c>
      <c r="H790" s="4">
        <f>AP790*1000</f>
        <v>5.114637124543568</v>
      </c>
      <c r="I790" s="4">
        <f>(AU790-BA790)</f>
        <v>1.158486639622467</v>
      </c>
      <c r="J790" s="4">
        <f>(P790+AT790*D790)</f>
        <v>25.08003997802734</v>
      </c>
      <c r="K790" s="4">
        <v>6</v>
      </c>
      <c r="L790" s="4">
        <f>(K790*AI790+AJ790)</f>
        <v>1.420000016689301</v>
      </c>
      <c r="M790" s="4">
        <v>1</v>
      </c>
      <c r="N790" s="4">
        <f>L790*(M790+1)*(M790+1)/(M790*M790+1)</f>
        <v>2.840000033378601</v>
      </c>
      <c r="O790" s="4">
        <v>22.02075576782227</v>
      </c>
      <c r="P790" s="4">
        <v>25.08003997802734</v>
      </c>
      <c r="Q790" s="4">
        <v>20.96134185791016</v>
      </c>
      <c r="R790" s="4">
        <v>999.9330444335938</v>
      </c>
      <c r="S790" s="4">
        <v>942.472167968750</v>
      </c>
      <c r="T790" s="4">
        <v>14.00411510467529</v>
      </c>
      <c r="U790" s="4">
        <v>20.0247745513916</v>
      </c>
      <c r="V790" s="4">
        <v>53.59904479980469</v>
      </c>
      <c r="W790" s="4">
        <v>76.64380645751953</v>
      </c>
      <c r="X790" s="4">
        <v>499.5018615722656</v>
      </c>
      <c r="Y790" s="4">
        <v>1999.888671875</v>
      </c>
      <c r="Z790" s="4">
        <v>204.8610687255859</v>
      </c>
      <c r="AA790" s="4">
        <v>101.6938171386719</v>
      </c>
      <c r="AB790" s="4">
        <v>12.04383659362793</v>
      </c>
      <c r="AC790" s="4">
        <v>0.3900336921215057</v>
      </c>
      <c r="AD790" s="4">
        <v>0.02004711329936981</v>
      </c>
      <c r="AE790" s="4">
        <v>0.003383032977581024</v>
      </c>
      <c r="AF790" s="4">
        <v>0.01773917675018311</v>
      </c>
      <c r="AG790" s="4">
        <v>0.004974197596311569</v>
      </c>
      <c r="AH790" s="4">
        <v>1</v>
      </c>
      <c r="AI790" s="4">
        <v>-0.2195652425289154</v>
      </c>
      <c r="AJ790" s="4">
        <v>2.737391471862793</v>
      </c>
      <c r="AK790" s="4">
        <v>1</v>
      </c>
      <c r="AL790" s="4">
        <v>0</v>
      </c>
      <c r="AM790" s="4">
        <v>0.1599999964237213</v>
      </c>
      <c r="AN790" s="4">
        <v>111115</v>
      </c>
      <c r="AO790" s="4">
        <f>X790*0.000001/(K790*0.0001)</f>
        <v>0.8325031026204427</v>
      </c>
      <c r="AP790" s="4">
        <f>(U790-T790)/(1000-U790)*AO790</f>
        <v>0.005114637124543567</v>
      </c>
      <c r="AQ790" s="4">
        <f>(P790+273.15)</f>
        <v>298.2300399780273</v>
      </c>
      <c r="AR790" s="4">
        <f>(O790+273.15)</f>
        <v>295.1707557678222</v>
      </c>
      <c r="AS790" s="4">
        <f>(Y790*AK790+Z790*AL790)*AM790</f>
        <v>319.9821803478408</v>
      </c>
      <c r="AT790" s="4">
        <f>((AS790+0.00000010773*(AR790^4-AQ790^4))-AP790*44100)/(L790*0.92*2*29.3+0.00000043092*AQ790^3)</f>
        <v>0.6818545775852028</v>
      </c>
      <c r="AU790" s="4">
        <f>0.61365*EXP(17.502*J790/(240.97+J790))</f>
        <v>3.194882401094814</v>
      </c>
      <c r="AV790" s="4">
        <f>AU790*1000/AA790</f>
        <v>31.41668285239214</v>
      </c>
      <c r="AW790" s="4">
        <f>(AV790-U790)</f>
        <v>11.39190830100054</v>
      </c>
      <c r="AX790" s="4">
        <f>IF(D790,P790,(O790+P790)/2)</f>
        <v>23.5503978729248</v>
      </c>
      <c r="AY790" s="4">
        <f>0.61365*EXP(17.502*AX790/(240.97+AX790))</f>
        <v>2.915036177162212</v>
      </c>
      <c r="AZ790" s="4">
        <f>IF(AW790&lt;&gt;0,(1000-(AV790+U790)/2)/AW790*AP790,0)</f>
        <v>0.4374231953936023</v>
      </c>
      <c r="BA790" s="4">
        <f>U790*AA790/1000</f>
        <v>2.036395761472348</v>
      </c>
      <c r="BB790" s="4">
        <f>(AY790-BA790)</f>
        <v>0.8786404156898642</v>
      </c>
      <c r="BC790" s="4">
        <f>1/(1.6/F790+1.37/N790)</f>
        <v>0.2795795843918776</v>
      </c>
      <c r="BD790" s="4">
        <f>G790*AA790*0.001</f>
        <v>78.60138901697547</v>
      </c>
      <c r="BE790" s="4">
        <f>G790/S790</f>
        <v>0.8201006152255763</v>
      </c>
      <c r="BF790" s="4">
        <f>(1-AP790*AA790/AU790/F790)*100</f>
        <v>68.51442487071171</v>
      </c>
      <c r="BG790" s="4">
        <f>(S790-E790/(N790/1.35))</f>
        <v>922.0244432174791</v>
      </c>
      <c r="BH790" s="4">
        <f>E790*BF790/100/BG790</f>
        <v>0.03196459079658864</v>
      </c>
    </row>
    <row r="791" ht="16" customHeight="1">
      <c r="A791" s="4">
        <v>738</v>
      </c>
      <c r="B791" t="s" s="2">
        <v>852</v>
      </c>
      <c r="C791" s="4">
        <v>4267.500031527132</v>
      </c>
      <c r="D791" s="4">
        <v>0</v>
      </c>
      <c r="E791" s="4">
        <f>(R791-S791*(1000-T791)/(1000-U791))*AO791</f>
        <v>43.02490697921682</v>
      </c>
      <c r="F791" s="4">
        <f>IF(AZ791&lt;&gt;0,1/(1/AZ791-1/N791),0)</f>
        <v>0.5165163914295076</v>
      </c>
      <c r="G791" s="4">
        <f>((BC791-AP791/2)*S791-E791)/(BC791+AP791/2)</f>
        <v>772.7480018934292</v>
      </c>
      <c r="H791" s="4">
        <f>AP791*1000</f>
        <v>5.112630834245853</v>
      </c>
      <c r="I791" s="4">
        <f>(AU791-BA791)</f>
        <v>1.159065954108518</v>
      </c>
      <c r="J791" s="4">
        <f>(P791+AT791*D791)</f>
        <v>25.08334732055664</v>
      </c>
      <c r="K791" s="4">
        <v>6</v>
      </c>
      <c r="L791" s="4">
        <f>(K791*AI791+AJ791)</f>
        <v>1.420000016689301</v>
      </c>
      <c r="M791" s="4">
        <v>1</v>
      </c>
      <c r="N791" s="4">
        <f>L791*(M791+1)*(M791+1)/(M791*M791+1)</f>
        <v>2.840000033378601</v>
      </c>
      <c r="O791" s="4">
        <v>22.01892280578613</v>
      </c>
      <c r="P791" s="4">
        <v>25.08334732055664</v>
      </c>
      <c r="Q791" s="4">
        <v>20.96156311035156</v>
      </c>
      <c r="R791" s="4">
        <v>999.9459228515625</v>
      </c>
      <c r="S791" s="4">
        <v>942.4775390625</v>
      </c>
      <c r="T791" s="4">
        <v>14.00704097747803</v>
      </c>
      <c r="U791" s="4">
        <v>20.02523040771484</v>
      </c>
      <c r="V791" s="4">
        <v>53.6158561706543</v>
      </c>
      <c r="W791" s="4">
        <v>76.65420532226562</v>
      </c>
      <c r="X791" s="4">
        <v>499.5106201171875</v>
      </c>
      <c r="Y791" s="4">
        <v>1999.893676757812</v>
      </c>
      <c r="Z791" s="4">
        <v>205.3887481689453</v>
      </c>
      <c r="AA791" s="4">
        <v>101.6940155029297</v>
      </c>
      <c r="AB791" s="4">
        <v>12.04383659362793</v>
      </c>
      <c r="AC791" s="4">
        <v>0.3900336921215057</v>
      </c>
      <c r="AD791" s="4">
        <v>0.02004711329936981</v>
      </c>
      <c r="AE791" s="4">
        <v>0.003383032977581024</v>
      </c>
      <c r="AF791" s="4">
        <v>0.01773917675018311</v>
      </c>
      <c r="AG791" s="4">
        <v>0.004974197596311569</v>
      </c>
      <c r="AH791" s="4">
        <v>1</v>
      </c>
      <c r="AI791" s="4">
        <v>-0.2195652425289154</v>
      </c>
      <c r="AJ791" s="4">
        <v>2.737391471862793</v>
      </c>
      <c r="AK791" s="4">
        <v>1</v>
      </c>
      <c r="AL791" s="4">
        <v>0</v>
      </c>
      <c r="AM791" s="4">
        <v>0.1599999964237213</v>
      </c>
      <c r="AN791" s="4">
        <v>111115</v>
      </c>
      <c r="AO791" s="4">
        <f>X791*0.000001/(K791*0.0001)</f>
        <v>0.8325177001953125</v>
      </c>
      <c r="AP791" s="4">
        <f>(U791-T791)/(1000-U791)*AO791</f>
        <v>0.005112630834245853</v>
      </c>
      <c r="AQ791" s="4">
        <f>(P791+273.15)</f>
        <v>298.2333473205566</v>
      </c>
      <c r="AR791" s="4">
        <f>(O791+273.15)</f>
        <v>295.1689228057861</v>
      </c>
      <c r="AS791" s="4">
        <f>(Y791*AK791+Z791*AL791)*AM791</f>
        <v>319.9829811290729</v>
      </c>
      <c r="AT791" s="4">
        <f>((AS791+0.00000010773*(AR791^4-AQ791^4))-AP791*44100)/(L791*0.92*2*29.3+0.00000043092*AQ791^3)</f>
        <v>0.6822057978919017</v>
      </c>
      <c r="AU791" s="4">
        <f>0.61365*EXP(17.502*J791/(240.97+J791))</f>
        <v>3.19551204564041</v>
      </c>
      <c r="AV791" s="4">
        <f>AU791*1000/AA791</f>
        <v>31.42281313051653</v>
      </c>
      <c r="AW791" s="4">
        <f>(AV791-U791)</f>
        <v>11.39758272280168</v>
      </c>
      <c r="AX791" s="4">
        <f>IF(D791,P791,(O791+P791)/2)</f>
        <v>23.55113506317139</v>
      </c>
      <c r="AY791" s="4">
        <f>0.61365*EXP(17.502*AX791/(240.97+AX791))</f>
        <v>2.915165705350337</v>
      </c>
      <c r="AZ791" s="4">
        <f>IF(AW791&lt;&gt;0,(1000-(AV791+U791)/2)/AW791*AP791,0)</f>
        <v>0.4370324417477739</v>
      </c>
      <c r="BA791" s="4">
        <f>U791*AA791/1000</f>
        <v>2.036446091531892</v>
      </c>
      <c r="BB791" s="4">
        <f>(AY791-BA791)</f>
        <v>0.8787196138184448</v>
      </c>
      <c r="BC791" s="4">
        <f>1/(1.6/F791+1.37/N791)</f>
        <v>0.2793241840174222</v>
      </c>
      <c r="BD791" s="4">
        <f>G791*AA791*0.001</f>
        <v>78.58384728440834</v>
      </c>
      <c r="BE791" s="4">
        <f>G791/S791</f>
        <v>0.8199113186952933</v>
      </c>
      <c r="BF791" s="4">
        <f>(1-AP791*AA791/AU791/F791)*100</f>
        <v>68.49965836005268</v>
      </c>
      <c r="BG791" s="4">
        <f>(S791-E791/(N791/1.35))</f>
        <v>922.0255588726112</v>
      </c>
      <c r="BH791" s="4">
        <f>E791*BF791/100/BG791</f>
        <v>0.03196431379465249</v>
      </c>
    </row>
    <row r="792" ht="16" customHeight="1">
      <c r="A792" s="4">
        <v>739</v>
      </c>
      <c r="B792" t="s" s="2">
        <v>853</v>
      </c>
      <c r="C792" s="4">
        <v>4273.000031404197</v>
      </c>
      <c r="D792" s="4">
        <v>0</v>
      </c>
      <c r="E792" s="4">
        <f>(R792-S792*(1000-T792)/(1000-U792))*AO792</f>
        <v>43.03632585823073</v>
      </c>
      <c r="F792" s="4">
        <f>IF(AZ792&lt;&gt;0,1/(1/AZ792-1/N792),0)</f>
        <v>0.5168199021964802</v>
      </c>
      <c r="G792" s="4">
        <f>((BC792-AP792/2)*S792-E792)/(BC792+AP792/2)</f>
        <v>772.7964730615099</v>
      </c>
      <c r="H792" s="4">
        <f>AP792*1000</f>
        <v>5.111303659044786</v>
      </c>
      <c r="I792" s="4">
        <f>(AU792-BA792)</f>
        <v>1.158191321172722</v>
      </c>
      <c r="J792" s="4">
        <f>(P792+AT792*D792)</f>
        <v>25.07917594909668</v>
      </c>
      <c r="K792" s="4">
        <v>6</v>
      </c>
      <c r="L792" s="4">
        <f>(K792*AI792+AJ792)</f>
        <v>1.420000016689301</v>
      </c>
      <c r="M792" s="4">
        <v>1</v>
      </c>
      <c r="N792" s="4">
        <f>L792*(M792+1)*(M792+1)/(M792*M792+1)</f>
        <v>2.840000033378601</v>
      </c>
      <c r="O792" s="4">
        <v>22.01607704162598</v>
      </c>
      <c r="P792" s="4">
        <v>25.07917594909668</v>
      </c>
      <c r="Q792" s="4">
        <v>20.96137046813965</v>
      </c>
      <c r="R792" s="4">
        <v>999.9566040039062</v>
      </c>
      <c r="S792" s="4">
        <v>942.4769897460938</v>
      </c>
      <c r="T792" s="4">
        <v>14.0095386505127</v>
      </c>
      <c r="U792" s="4">
        <v>20.02605819702148</v>
      </c>
      <c r="V792" s="4">
        <v>53.63467407226562</v>
      </c>
      <c r="W792" s="4">
        <v>76.67022705078125</v>
      </c>
      <c r="X792" s="4">
        <v>499.5191345214844</v>
      </c>
      <c r="Y792" s="4">
        <v>1999.896972656250</v>
      </c>
      <c r="Z792" s="4">
        <v>205.9880523681641</v>
      </c>
      <c r="AA792" s="4">
        <v>101.6938323974609</v>
      </c>
      <c r="AB792" s="4">
        <v>12.04383659362793</v>
      </c>
      <c r="AC792" s="4">
        <v>0.3900336921215057</v>
      </c>
      <c r="AD792" s="4">
        <v>0.02004711329936981</v>
      </c>
      <c r="AE792" s="4">
        <v>0.003383032977581024</v>
      </c>
      <c r="AF792" s="4">
        <v>0.01773917675018311</v>
      </c>
      <c r="AG792" s="4">
        <v>0.004974197596311569</v>
      </c>
      <c r="AH792" s="4">
        <v>1</v>
      </c>
      <c r="AI792" s="4">
        <v>-0.2195652425289154</v>
      </c>
      <c r="AJ792" s="4">
        <v>2.737391471862793</v>
      </c>
      <c r="AK792" s="4">
        <v>1</v>
      </c>
      <c r="AL792" s="4">
        <v>0</v>
      </c>
      <c r="AM792" s="4">
        <v>0.1599999964237213</v>
      </c>
      <c r="AN792" s="4">
        <v>111115</v>
      </c>
      <c r="AO792" s="4">
        <f>X792*0.000001/(K792*0.0001)</f>
        <v>0.8325318908691405</v>
      </c>
      <c r="AP792" s="4">
        <f>(U792-T792)/(1000-U792)*AO792</f>
        <v>0.005111303659044786</v>
      </c>
      <c r="AQ792" s="4">
        <f>(P792+273.15)</f>
        <v>298.2291759490967</v>
      </c>
      <c r="AR792" s="4">
        <f>(O792+273.15)</f>
        <v>295.166077041626</v>
      </c>
      <c r="AS792" s="4">
        <f>(Y792*AK792+Z792*AL792)*AM792</f>
        <v>319.9835084728111</v>
      </c>
      <c r="AT792" s="4">
        <f>((AS792+0.00000010773*(AR792^4-AQ792^4))-AP792*44100)/(L792*0.92*2*29.3+0.00000043092*AQ792^3)</f>
        <v>0.6830642076249398</v>
      </c>
      <c r="AU792" s="4">
        <f>0.61365*EXP(17.502*J792/(240.97+J792))</f>
        <v>3.194717927042424</v>
      </c>
      <c r="AV792" s="4">
        <f>AU792*1000/AA792</f>
        <v>31.41506079302985</v>
      </c>
      <c r="AW792" s="4">
        <f>(AV792-U792)</f>
        <v>11.38900259600836</v>
      </c>
      <c r="AX792" s="4">
        <f>IF(D792,P792,(O792+P792)/2)</f>
        <v>23.54762649536133</v>
      </c>
      <c r="AY792" s="4">
        <f>0.61365*EXP(17.502*AX792/(240.97+AX792))</f>
        <v>2.91454927663409</v>
      </c>
      <c r="AZ792" s="4">
        <f>IF(AW792&lt;&gt;0,(1000-(AV792+U792)/2)/AW792*AP792,0)</f>
        <v>0.4372497088490017</v>
      </c>
      <c r="BA792" s="4">
        <f>U792*AA792/1000</f>
        <v>2.036526605869702</v>
      </c>
      <c r="BB792" s="4">
        <f>(AY792-BA792)</f>
        <v>0.8780226707643886</v>
      </c>
      <c r="BC792" s="4">
        <f>1/(1.6/F792+1.37/N792)</f>
        <v>0.2794661906277334</v>
      </c>
      <c r="BD792" s="4">
        <f>G792*AA792*0.001</f>
        <v>78.58863500886613</v>
      </c>
      <c r="BE792" s="4">
        <f>G792/S792</f>
        <v>0.8199632261257686</v>
      </c>
      <c r="BF792" s="4">
        <f>(1-AP792*AA792/AU792/F792)*100</f>
        <v>68.51856293338143</v>
      </c>
      <c r="BG792" s="4">
        <f>(S792-E792/(N792/1.35))</f>
        <v>922.019581568005</v>
      </c>
      <c r="BH792" s="4">
        <f>E792*BF792/100/BG792</f>
        <v>0.03198182837639875</v>
      </c>
    </row>
    <row r="793" ht="16" customHeight="1">
      <c r="A793" s="4">
        <v>740</v>
      </c>
      <c r="B793" t="s" s="2">
        <v>854</v>
      </c>
      <c r="C793" s="4">
        <v>4278.000031292439</v>
      </c>
      <c r="D793" s="4">
        <v>0</v>
      </c>
      <c r="E793" s="4">
        <f>(R793-S793*(1000-T793)/(1000-U793))*AO793</f>
        <v>43.03970095177242</v>
      </c>
      <c r="F793" s="4">
        <f>IF(AZ793&lt;&gt;0,1/(1/AZ793-1/N793),0)</f>
        <v>0.5166214791500143</v>
      </c>
      <c r="G793" s="4">
        <f>((BC793-AP793/2)*S793-E793)/(BC793+AP793/2)</f>
        <v>772.7627758611236</v>
      </c>
      <c r="H793" s="4">
        <f>AP793*1000</f>
        <v>5.109632900542953</v>
      </c>
      <c r="I793" s="4">
        <f>(AU793-BA793)</f>
        <v>1.158191097208346</v>
      </c>
      <c r="J793" s="4">
        <f>(P793+AT793*D793)</f>
        <v>25.07893753051758</v>
      </c>
      <c r="K793" s="4">
        <v>6</v>
      </c>
      <c r="L793" s="4">
        <f>(K793*AI793+AJ793)</f>
        <v>1.420000016689301</v>
      </c>
      <c r="M793" s="4">
        <v>1</v>
      </c>
      <c r="N793" s="4">
        <f>L793*(M793+1)*(M793+1)/(M793*M793+1)</f>
        <v>2.840000033378601</v>
      </c>
      <c r="O793" s="4">
        <v>22.01331329345703</v>
      </c>
      <c r="P793" s="4">
        <v>25.07893753051758</v>
      </c>
      <c r="Q793" s="4">
        <v>20.96109771728516</v>
      </c>
      <c r="R793" s="4">
        <v>999.9869384765625</v>
      </c>
      <c r="S793" s="4">
        <v>942.506591796875</v>
      </c>
      <c r="T793" s="4">
        <v>14.01119995117188</v>
      </c>
      <c r="U793" s="4">
        <v>20.02558708190918</v>
      </c>
      <c r="V793" s="4">
        <v>53.65027236938477</v>
      </c>
      <c r="W793" s="4">
        <v>76.68146514892578</v>
      </c>
      <c r="X793" s="4">
        <v>499.5331420898438</v>
      </c>
      <c r="Y793" s="4">
        <v>1999.957641601562</v>
      </c>
      <c r="Z793" s="4">
        <v>206.5883178710938</v>
      </c>
      <c r="AA793" s="4">
        <v>101.6939697265625</v>
      </c>
      <c r="AB793" s="4">
        <v>12.04383659362793</v>
      </c>
      <c r="AC793" s="4">
        <v>0.3900336921215057</v>
      </c>
      <c r="AD793" s="4">
        <v>0.02004711329936981</v>
      </c>
      <c r="AE793" s="4">
        <v>0.003383032977581024</v>
      </c>
      <c r="AF793" s="4">
        <v>0.01773917675018311</v>
      </c>
      <c r="AG793" s="4">
        <v>0.004974197596311569</v>
      </c>
      <c r="AH793" s="4">
        <v>1</v>
      </c>
      <c r="AI793" s="4">
        <v>-0.2195652425289154</v>
      </c>
      <c r="AJ793" s="4">
        <v>2.737391471862793</v>
      </c>
      <c r="AK793" s="4">
        <v>1</v>
      </c>
      <c r="AL793" s="4">
        <v>0</v>
      </c>
      <c r="AM793" s="4">
        <v>0.1599999964237213</v>
      </c>
      <c r="AN793" s="4">
        <v>111115</v>
      </c>
      <c r="AO793" s="4">
        <f>X793*0.000001/(K793*0.0001)</f>
        <v>0.8325552368164061</v>
      </c>
      <c r="AP793" s="4">
        <f>(U793-T793)/(1000-U793)*AO793</f>
        <v>0.005109632900542953</v>
      </c>
      <c r="AQ793" s="4">
        <f>(P793+273.15)</f>
        <v>298.2289375305176</v>
      </c>
      <c r="AR793" s="4">
        <f>(O793+273.15)</f>
        <v>295.163313293457</v>
      </c>
      <c r="AS793" s="4">
        <f>(Y793*AK793+Z793*AL793)*AM793</f>
        <v>319.9932155038441</v>
      </c>
      <c r="AT793" s="4">
        <f>((AS793+0.00000010773*(AR793^4-AQ793^4))-AP793*44100)/(L793*0.92*2*29.3+0.00000043092*AQ793^3)</f>
        <v>0.6836950588626791</v>
      </c>
      <c r="AU793" s="4">
        <f>0.61365*EXP(17.502*J793/(240.97+J793))</f>
        <v>3.194672543672659</v>
      </c>
      <c r="AV793" s="4">
        <f>AU793*1000/AA793</f>
        <v>31.41457209569635</v>
      </c>
      <c r="AW793" s="4">
        <f>(AV793-U793)</f>
        <v>11.38898501378717</v>
      </c>
      <c r="AX793" s="4">
        <f>IF(D793,P793,(O793+P793)/2)</f>
        <v>23.5461254119873</v>
      </c>
      <c r="AY793" s="4">
        <f>0.61365*EXP(17.502*AX793/(240.97+AX793))</f>
        <v>2.914285582507033</v>
      </c>
      <c r="AZ793" s="4">
        <f>IF(AW793&lt;&gt;0,(1000-(AV793+U793)/2)/AW793*AP793,0)</f>
        <v>0.4371076728650487</v>
      </c>
      <c r="BA793" s="4">
        <f>U793*AA793/1000</f>
        <v>2.036481446464313</v>
      </c>
      <c r="BB793" s="4">
        <f>(AY793-BA793)</f>
        <v>0.8778041360427196</v>
      </c>
      <c r="BC793" s="4">
        <f>1/(1.6/F793+1.37/N793)</f>
        <v>0.2793733550025838</v>
      </c>
      <c r="BD793" s="4">
        <f>G793*AA793*0.001</f>
        <v>78.58531433423551</v>
      </c>
      <c r="BE793" s="4">
        <f>G793/S793</f>
        <v>0.8199017201437951</v>
      </c>
      <c r="BF793" s="4">
        <f>(1-AP793*AA793/AU793/F793)*100</f>
        <v>68.51627628830251</v>
      </c>
      <c r="BG793" s="4">
        <f>(S793-E793/(N793/1.35))</f>
        <v>922.0475792609597</v>
      </c>
      <c r="BH793" s="4">
        <f>E793*BF793/100/BG793</f>
        <v>0.0319822979649399</v>
      </c>
    </row>
    <row r="794" ht="16" customHeight="1">
      <c r="A794" s="4">
        <v>741</v>
      </c>
      <c r="B794" t="s" s="2">
        <v>855</v>
      </c>
      <c r="C794" s="4">
        <v>4283.000031180680</v>
      </c>
      <c r="D794" s="4">
        <v>0</v>
      </c>
      <c r="E794" s="4">
        <f>(R794-S794*(1000-T794)/(1000-U794))*AO794</f>
        <v>43.04302686285653</v>
      </c>
      <c r="F794" s="4">
        <f>IF(AZ794&lt;&gt;0,1/(1/AZ794-1/N794),0)</f>
        <v>0.5172627308207972</v>
      </c>
      <c r="G794" s="4">
        <f>((BC794-AP794/2)*S794-E794)/(BC794+AP794/2)</f>
        <v>772.9695548057528</v>
      </c>
      <c r="H794" s="4">
        <f>AP794*1000</f>
        <v>5.10869829473638</v>
      </c>
      <c r="I794" s="4">
        <f>(AU794-BA794)</f>
        <v>1.156771346370529</v>
      </c>
      <c r="J794" s="4">
        <f>(P794+AT794*D794)</f>
        <v>25.07163238525391</v>
      </c>
      <c r="K794" s="4">
        <v>6</v>
      </c>
      <c r="L794" s="4">
        <f>(K794*AI794+AJ794)</f>
        <v>1.420000016689301</v>
      </c>
      <c r="M794" s="4">
        <v>1</v>
      </c>
      <c r="N794" s="4">
        <f>L794*(M794+1)*(M794+1)/(M794*M794+1)</f>
        <v>2.840000033378601</v>
      </c>
      <c r="O794" s="4">
        <v>22.01060676574707</v>
      </c>
      <c r="P794" s="4">
        <v>25.07163238525391</v>
      </c>
      <c r="Q794" s="4">
        <v>20.96042060852051</v>
      </c>
      <c r="R794" s="4">
        <v>1000.026916503906</v>
      </c>
      <c r="S794" s="4">
        <v>942.5425415039062</v>
      </c>
      <c r="T794" s="4">
        <v>14.01252174377441</v>
      </c>
      <c r="U794" s="4">
        <v>20.02589797973633</v>
      </c>
      <c r="V794" s="4">
        <v>53.66426849365234</v>
      </c>
      <c r="W794" s="4">
        <v>76.69534301757812</v>
      </c>
      <c r="X794" s="4">
        <v>499.5255737304688</v>
      </c>
      <c r="Y794" s="4">
        <v>2000.046142578125</v>
      </c>
      <c r="Z794" s="4">
        <v>207.1696166992188</v>
      </c>
      <c r="AA794" s="4">
        <v>101.6938629150391</v>
      </c>
      <c r="AB794" s="4">
        <v>12.04383659362793</v>
      </c>
      <c r="AC794" s="4">
        <v>0.3900336921215057</v>
      </c>
      <c r="AD794" s="4">
        <v>0.02004711329936981</v>
      </c>
      <c r="AE794" s="4">
        <v>0.003383032977581024</v>
      </c>
      <c r="AF794" s="4">
        <v>0.01773917675018311</v>
      </c>
      <c r="AG794" s="4">
        <v>0.004974197596311569</v>
      </c>
      <c r="AH794" s="4">
        <v>1</v>
      </c>
      <c r="AI794" s="4">
        <v>-0.2195652425289154</v>
      </c>
      <c r="AJ794" s="4">
        <v>2.737391471862793</v>
      </c>
      <c r="AK794" s="4">
        <v>1</v>
      </c>
      <c r="AL794" s="4">
        <v>0</v>
      </c>
      <c r="AM794" s="4">
        <v>0.1599999964237213</v>
      </c>
      <c r="AN794" s="4">
        <v>111115</v>
      </c>
      <c r="AO794" s="4">
        <f>X794*0.000001/(K794*0.0001)</f>
        <v>0.8325426228841145</v>
      </c>
      <c r="AP794" s="4">
        <f>(U794-T794)/(1000-U794)*AO794</f>
        <v>0.005108698294736379</v>
      </c>
      <c r="AQ794" s="4">
        <f>(P794+273.15)</f>
        <v>298.2216323852539</v>
      </c>
      <c r="AR794" s="4">
        <f>(O794+273.15)</f>
        <v>295.160606765747</v>
      </c>
      <c r="AS794" s="4">
        <f>(Y794*AK794+Z794*AL794)*AM794</f>
        <v>320.0073756597776</v>
      </c>
      <c r="AT794" s="4">
        <f>((AS794+0.00000010773*(AR794^4-AQ794^4))-AP794*44100)/(L794*0.92*2*29.3+0.00000043092*AQ794^3)</f>
        <v>0.6849390807162308</v>
      </c>
      <c r="AU794" s="4">
        <f>0.61365*EXP(17.502*J794/(240.97+J794))</f>
        <v>3.193282270272393</v>
      </c>
      <c r="AV794" s="4">
        <f>AU794*1000/AA794</f>
        <v>31.40093392794259</v>
      </c>
      <c r="AW794" s="4">
        <f>(AV794-U794)</f>
        <v>11.37503594820626</v>
      </c>
      <c r="AX794" s="4">
        <f>IF(D794,P794,(O794+P794)/2)</f>
        <v>23.54111957550049</v>
      </c>
      <c r="AY794" s="4">
        <f>0.61365*EXP(17.502*AX794/(240.97+AX794))</f>
        <v>2.913406361981937</v>
      </c>
      <c r="AZ794" s="4">
        <f>IF(AW794&lt;&gt;0,(1000-(AV794+U794)/2)/AW794*AP794,0)</f>
        <v>0.4375666356716905</v>
      </c>
      <c r="BA794" s="4">
        <f>U794*AA794/1000</f>
        <v>2.036510923901864</v>
      </c>
      <c r="BB794" s="4">
        <f>(AY794-BA794)</f>
        <v>0.8768954380800733</v>
      </c>
      <c r="BC794" s="4">
        <f>1/(1.6/F794+1.37/N794)</f>
        <v>0.2796733409418761</v>
      </c>
      <c r="BD794" s="4">
        <f>G794*AA794*0.001</f>
        <v>78.60625994391499</v>
      </c>
      <c r="BE794" s="4">
        <f>G794/S794</f>
        <v>0.8200898323086983</v>
      </c>
      <c r="BF794" s="4">
        <f>(1-AP794*AA794/AU794/F794)*100</f>
        <v>68.54740361628342</v>
      </c>
      <c r="BG794" s="4">
        <f>(S794-E794/(N794/1.35))</f>
        <v>922.0819479891491</v>
      </c>
      <c r="BH794" s="4">
        <f>E794*BF794/100/BG794</f>
        <v>0.03199810756157951</v>
      </c>
    </row>
    <row r="795" ht="16" customHeight="1">
      <c r="A795" s="4">
        <v>742</v>
      </c>
      <c r="B795" t="s" s="2">
        <v>856</v>
      </c>
      <c r="C795" s="4">
        <v>4288.000031068921</v>
      </c>
      <c r="D795" s="4">
        <v>0</v>
      </c>
      <c r="E795" s="4">
        <f>(R795-S795*(1000-T795)/(1000-U795))*AO795</f>
        <v>43.00681677943914</v>
      </c>
      <c r="F795" s="4">
        <f>IF(AZ795&lt;&gt;0,1/(1/AZ795-1/N795),0)</f>
        <v>0.5172501003400227</v>
      </c>
      <c r="G795" s="4">
        <f>((BC795-AP795/2)*S795-E795)/(BC795+AP795/2)</f>
        <v>773.1209279769496</v>
      </c>
      <c r="H795" s="4">
        <f>AP795*1000</f>
        <v>5.107511974273134</v>
      </c>
      <c r="I795" s="4">
        <f>(AU795-BA795)</f>
        <v>1.156526766148886</v>
      </c>
      <c r="J795" s="4">
        <f>(P795+AT795*D795)</f>
        <v>25.07036018371582</v>
      </c>
      <c r="K795" s="4">
        <v>6</v>
      </c>
      <c r="L795" s="4">
        <f>(K795*AI795+AJ795)</f>
        <v>1.420000016689301</v>
      </c>
      <c r="M795" s="4">
        <v>1</v>
      </c>
      <c r="N795" s="4">
        <f>L795*(M795+1)*(M795+1)/(M795*M795+1)</f>
        <v>2.840000033378601</v>
      </c>
      <c r="O795" s="4">
        <v>22.00822257995605</v>
      </c>
      <c r="P795" s="4">
        <v>25.07036018371582</v>
      </c>
      <c r="Q795" s="4">
        <v>20.96008491516113</v>
      </c>
      <c r="R795" s="4">
        <v>1000.006103515625</v>
      </c>
      <c r="S795" s="4">
        <v>942.5659790039062</v>
      </c>
      <c r="T795" s="4">
        <v>14.01391792297363</v>
      </c>
      <c r="U795" s="4">
        <v>20.02594375610352</v>
      </c>
      <c r="V795" s="4">
        <v>53.67686080932617</v>
      </c>
      <c r="W795" s="4">
        <v>76.70623779296875</v>
      </c>
      <c r="X795" s="4">
        <v>499.521728515625</v>
      </c>
      <c r="Y795" s="4">
        <v>2000.1435546875</v>
      </c>
      <c r="Z795" s="4">
        <v>207.7744445800781</v>
      </c>
      <c r="AA795" s="4">
        <v>101.6937561035156</v>
      </c>
      <c r="AB795" s="4">
        <v>12.04383659362793</v>
      </c>
      <c r="AC795" s="4">
        <v>0.3900336921215057</v>
      </c>
      <c r="AD795" s="4">
        <v>0.02004711329936981</v>
      </c>
      <c r="AE795" s="4">
        <v>0.003383032977581024</v>
      </c>
      <c r="AF795" s="4">
        <v>0.01773917675018311</v>
      </c>
      <c r="AG795" s="4">
        <v>0.004974197596311569</v>
      </c>
      <c r="AH795" s="4">
        <v>1</v>
      </c>
      <c r="AI795" s="4">
        <v>-0.2195652425289154</v>
      </c>
      <c r="AJ795" s="4">
        <v>2.737391471862793</v>
      </c>
      <c r="AK795" s="4">
        <v>1</v>
      </c>
      <c r="AL795" s="4">
        <v>0</v>
      </c>
      <c r="AM795" s="4">
        <v>0.1599999964237213</v>
      </c>
      <c r="AN795" s="4">
        <v>111115</v>
      </c>
      <c r="AO795" s="4">
        <f>X795*0.000001/(K795*0.0001)</f>
        <v>0.8325362141927082</v>
      </c>
      <c r="AP795" s="4">
        <f>(U795-T795)/(1000-U795)*AO795</f>
        <v>0.005107511974273134</v>
      </c>
      <c r="AQ795" s="4">
        <f>(P795+273.15)</f>
        <v>298.2203601837158</v>
      </c>
      <c r="AR795" s="4">
        <f>(O795+273.15)</f>
        <v>295.158222579956</v>
      </c>
      <c r="AS795" s="4">
        <f>(Y795*AK795+Z795*AL795)*AM795</f>
        <v>320.0229615969292</v>
      </c>
      <c r="AT795" s="4">
        <f>((AS795+0.00000010773*(AR795^4-AQ795^4))-AP795*44100)/(L795*0.92*2*29.3+0.00000043092*AQ795^3)</f>
        <v>0.6855769751984216</v>
      </c>
      <c r="AU795" s="4">
        <f>0.61365*EXP(17.502*J795/(240.97+J795))</f>
        <v>3.193040206224799</v>
      </c>
      <c r="AV795" s="4">
        <f>AU795*1000/AA795</f>
        <v>31.39858658553781</v>
      </c>
      <c r="AW795" s="4">
        <f>(AV795-U795)</f>
        <v>11.37264282943429</v>
      </c>
      <c r="AX795" s="4">
        <f>IF(D795,P795,(O795+P795)/2)</f>
        <v>23.53929138183594</v>
      </c>
      <c r="AY795" s="4">
        <f>0.61365*EXP(17.502*AX795/(240.97+AX795))</f>
        <v>2.913085317562269</v>
      </c>
      <c r="AZ795" s="4">
        <f>IF(AW795&lt;&gt;0,(1000-(AV795+U795)/2)/AW795*AP795,0)</f>
        <v>0.4375575973553204</v>
      </c>
      <c r="BA795" s="4">
        <f>U795*AA795/1000</f>
        <v>2.036513440075912</v>
      </c>
      <c r="BB795" s="4">
        <f>(AY795-BA795)</f>
        <v>0.8765718774863562</v>
      </c>
      <c r="BC795" s="4">
        <f>1/(1.6/F795+1.37/N795)</f>
        <v>0.2796674332061458</v>
      </c>
      <c r="BD795" s="4">
        <f>G795*AA795*0.001</f>
        <v>78.62157108821158</v>
      </c>
      <c r="BE795" s="4">
        <f>G795/S795</f>
        <v>0.8202300371523865</v>
      </c>
      <c r="BF795" s="4">
        <f>(1-AP795*AA795/AU795/F795)*100</f>
        <v>68.55158866716306</v>
      </c>
      <c r="BG795" s="4">
        <f>(S795-E795/(N795/1.35))</f>
        <v>922.1225980285994</v>
      </c>
      <c r="BH795" s="4">
        <f>E795*BF795/100/BG795</f>
        <v>0.03197173152519055</v>
      </c>
    </row>
    <row r="796" ht="16" customHeight="1">
      <c r="A796" s="4">
        <v>743</v>
      </c>
      <c r="B796" t="s" s="2">
        <v>857</v>
      </c>
      <c r="C796" s="4">
        <v>4293.000030957162</v>
      </c>
      <c r="D796" s="4">
        <v>0</v>
      </c>
      <c r="E796" s="4">
        <f>(R796-S796*(1000-T796)/(1000-U796))*AO796</f>
        <v>42.96004035468104</v>
      </c>
      <c r="F796" s="4">
        <f>IF(AZ796&lt;&gt;0,1/(1/AZ796-1/N796),0)</f>
        <v>0.5176749090555798</v>
      </c>
      <c r="G796" s="4">
        <f>((BC796-AP796/2)*S796-E796)/(BC796+AP796/2)</f>
        <v>773.3995363130479</v>
      </c>
      <c r="H796" s="4">
        <f>AP796*1000</f>
        <v>5.10754731630778</v>
      </c>
      <c r="I796" s="4">
        <f>(AU796-BA796)</f>
        <v>1.155732105982551</v>
      </c>
      <c r="J796" s="4">
        <f>(P796+AT796*D796)</f>
        <v>25.06674766540527</v>
      </c>
      <c r="K796" s="4">
        <v>6</v>
      </c>
      <c r="L796" s="4">
        <f>(K796*AI796+AJ796)</f>
        <v>1.420000016689301</v>
      </c>
      <c r="M796" s="4">
        <v>1</v>
      </c>
      <c r="N796" s="4">
        <f>L796*(M796+1)*(M796+1)/(M796*M796+1)</f>
        <v>2.840000033378601</v>
      </c>
      <c r="O796" s="4">
        <v>22.00630187988281</v>
      </c>
      <c r="P796" s="4">
        <v>25.06674766540527</v>
      </c>
      <c r="Q796" s="4">
        <v>20.95995330810547</v>
      </c>
      <c r="R796" s="4">
        <v>999.947021484375</v>
      </c>
      <c r="S796" s="4">
        <v>942.5597534179688</v>
      </c>
      <c r="T796" s="4">
        <v>14.01464462280273</v>
      </c>
      <c r="U796" s="4">
        <v>20.02705383300781</v>
      </c>
      <c r="V796" s="4">
        <v>53.68640518188477</v>
      </c>
      <c r="W796" s="4">
        <v>76.71952819824219</v>
      </c>
      <c r="X796" s="4">
        <v>499.4927673339844</v>
      </c>
      <c r="Y796" s="4">
        <v>2000.276489257812</v>
      </c>
      <c r="Z796" s="4">
        <v>208.3708648681641</v>
      </c>
      <c r="AA796" s="4">
        <v>101.6934814453125</v>
      </c>
      <c r="AB796" s="4">
        <v>12.04383659362793</v>
      </c>
      <c r="AC796" s="4">
        <v>0.3900336921215057</v>
      </c>
      <c r="AD796" s="4">
        <v>0.02004711329936981</v>
      </c>
      <c r="AE796" s="4">
        <v>0.003383032977581024</v>
      </c>
      <c r="AF796" s="4">
        <v>0.01773917675018311</v>
      </c>
      <c r="AG796" s="4">
        <v>0.004974197596311569</v>
      </c>
      <c r="AH796" s="4">
        <v>1</v>
      </c>
      <c r="AI796" s="4">
        <v>-0.2195652425289154</v>
      </c>
      <c r="AJ796" s="4">
        <v>2.737391471862793</v>
      </c>
      <c r="AK796" s="4">
        <v>1</v>
      </c>
      <c r="AL796" s="4">
        <v>0</v>
      </c>
      <c r="AM796" s="4">
        <v>0.1599999964237213</v>
      </c>
      <c r="AN796" s="4">
        <v>111115</v>
      </c>
      <c r="AO796" s="4">
        <f>X796*0.000001/(K796*0.0001)</f>
        <v>0.8324879455566405</v>
      </c>
      <c r="AP796" s="4">
        <f>(U796-T796)/(1000-U796)*AO796</f>
        <v>0.00510754731630778</v>
      </c>
      <c r="AQ796" s="4">
        <f>(P796+273.15)</f>
        <v>298.2167476654053</v>
      </c>
      <c r="AR796" s="4">
        <f>(O796+273.15)</f>
        <v>295.1563018798828</v>
      </c>
      <c r="AS796" s="4">
        <f>(Y796*AK796+Z796*AL796)*AM796</f>
        <v>320.0442311277038</v>
      </c>
      <c r="AT796" s="4">
        <f>((AS796+0.00000010773*(AR796^4-AQ796^4))-AP796*44100)/(L796*0.92*2*29.3+0.00000043092*AQ796^3)</f>
        <v>0.6860316078716097</v>
      </c>
      <c r="AU796" s="4">
        <f>0.61365*EXP(17.502*J796/(240.97+J796))</f>
        <v>3.192352933353806</v>
      </c>
      <c r="AV796" s="4">
        <f>AU796*1000/AA796</f>
        <v>31.39191310969672</v>
      </c>
      <c r="AW796" s="4">
        <f>(AV796-U796)</f>
        <v>11.36485927668891</v>
      </c>
      <c r="AX796" s="4">
        <f>IF(D796,P796,(O796+P796)/2)</f>
        <v>23.53652477264404</v>
      </c>
      <c r="AY796" s="4">
        <f>0.61365*EXP(17.502*AX796/(240.97+AX796))</f>
        <v>2.912599539227304</v>
      </c>
      <c r="AZ796" s="4">
        <f>IF(AW796&lt;&gt;0,(1000-(AV796+U796)/2)/AW796*AP796,0)</f>
        <v>0.4378615512826494</v>
      </c>
      <c r="BA796" s="4">
        <f>U796*AA796/1000</f>
        <v>2.036620827371255</v>
      </c>
      <c r="BB796" s="4">
        <f>(AY796-BA796)</f>
        <v>0.8759787118560496</v>
      </c>
      <c r="BC796" s="4">
        <f>1/(1.6/F796+1.37/N796)</f>
        <v>0.2798661103508562</v>
      </c>
      <c r="BD796" s="4">
        <f>G796*AA796*0.001</f>
        <v>78.64969139586422</v>
      </c>
      <c r="BE796" s="4">
        <f>G796/S796</f>
        <v>0.8205310416750752</v>
      </c>
      <c r="BF796" s="4">
        <f>(1-AP796*AA796/AU796/F796)*100</f>
        <v>68.57049803907273</v>
      </c>
      <c r="BG796" s="4">
        <f>(S796-E796/(N796/1.35))</f>
        <v>922.1386077147328</v>
      </c>
      <c r="BH796" s="4">
        <f>E796*BF796/100/BG796</f>
        <v>0.03194521233851684</v>
      </c>
    </row>
    <row r="797" ht="29" customHeight="1">
      <c r="A797" t="s" s="2">
        <v>9</v>
      </c>
      <c r="B797" t="s" s="5">
        <v>858</v>
      </c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</row>
    <row r="798" ht="16" customHeight="1">
      <c r="A798" s="4">
        <v>744</v>
      </c>
      <c r="B798" t="s" s="2">
        <v>859</v>
      </c>
      <c r="C798" s="4">
        <v>4298.500030834228</v>
      </c>
      <c r="D798" s="4">
        <v>0</v>
      </c>
      <c r="E798" s="4">
        <f>(R798-S798*(1000-T798)/(1000-U798))*AO798</f>
        <v>42.99494357131272</v>
      </c>
      <c r="F798" s="4">
        <f>IF(AZ798&lt;&gt;0,1/(1/AZ798-1/N798),0)</f>
        <v>0.5179502850736467</v>
      </c>
      <c r="G798" s="4">
        <f>((BC798-AP798/2)*S798-E798)/(BC798+AP798/2)</f>
        <v>773.3534245059797</v>
      </c>
      <c r="H798" s="4">
        <f>AP798*1000</f>
        <v>5.107597634564609</v>
      </c>
      <c r="I798" s="4">
        <f>(AU798-BA798)</f>
        <v>1.155222454984506</v>
      </c>
      <c r="J798" s="4">
        <f>(P798+AT798*D798)</f>
        <v>25.06431198120117</v>
      </c>
      <c r="K798" s="4">
        <v>6</v>
      </c>
      <c r="L798" s="4">
        <f>(K798*AI798+AJ798)</f>
        <v>1.420000016689301</v>
      </c>
      <c r="M798" s="4">
        <v>1</v>
      </c>
      <c r="N798" s="4">
        <f>L798*(M798+1)*(M798+1)/(M798*M798+1)</f>
        <v>2.840000033378601</v>
      </c>
      <c r="O798" s="4">
        <v>22.00406646728516</v>
      </c>
      <c r="P798" s="4">
        <v>25.06431198120117</v>
      </c>
      <c r="Q798" s="4">
        <v>20.95939445495605</v>
      </c>
      <c r="R798" s="4">
        <v>999.987548828125</v>
      </c>
      <c r="S798" s="4">
        <v>942.5602416992188</v>
      </c>
      <c r="T798" s="4">
        <v>14.0153112411499</v>
      </c>
      <c r="U798" s="4">
        <v>20.02757263183594</v>
      </c>
      <c r="V798" s="4">
        <v>53.69714736938477</v>
      </c>
      <c r="W798" s="4">
        <v>76.73233032226562</v>
      </c>
      <c r="X798" s="4">
        <v>499.5097045898438</v>
      </c>
      <c r="Y798" s="4">
        <v>2000.458129882812</v>
      </c>
      <c r="Z798" s="4">
        <v>209.0653533935547</v>
      </c>
      <c r="AA798" s="4">
        <v>101.6931610107422</v>
      </c>
      <c r="AB798" s="4">
        <v>12.04383659362793</v>
      </c>
      <c r="AC798" s="4">
        <v>0.3900336921215057</v>
      </c>
      <c r="AD798" s="4">
        <v>0.02004711329936981</v>
      </c>
      <c r="AE798" s="4">
        <v>0.003383032977581024</v>
      </c>
      <c r="AF798" s="4">
        <v>0.01773917675018311</v>
      </c>
      <c r="AG798" s="4">
        <v>0.004974197596311569</v>
      </c>
      <c r="AH798" s="4">
        <v>1</v>
      </c>
      <c r="AI798" s="4">
        <v>-0.2195652425289154</v>
      </c>
      <c r="AJ798" s="4">
        <v>2.737391471862793</v>
      </c>
      <c r="AK798" s="4">
        <v>1</v>
      </c>
      <c r="AL798" s="4">
        <v>0</v>
      </c>
      <c r="AM798" s="4">
        <v>0.1599999964237213</v>
      </c>
      <c r="AN798" s="4">
        <v>111125</v>
      </c>
      <c r="AO798" s="4">
        <f>X798*0.000001/(K798*0.0001)</f>
        <v>0.8325161743164061</v>
      </c>
      <c r="AP798" s="4">
        <f>(U798-T798)/(1000-U798)*AO798</f>
        <v>0.005107597634564609</v>
      </c>
      <c r="AQ798" s="4">
        <f>(P798+273.15)</f>
        <v>298.2143119812011</v>
      </c>
      <c r="AR798" s="4">
        <f>(O798+273.15)</f>
        <v>295.1540664672851</v>
      </c>
      <c r="AS798" s="4">
        <f>(Y798*AK798+Z798*AL798)*AM798</f>
        <v>320.0732936270542</v>
      </c>
      <c r="AT798" s="4">
        <f>((AS798+0.00000010773*(AR798^4-AQ798^4))-AP798*44100)/(L798*0.92*2*29.3+0.00000043092*AQ798^3)</f>
        <v>0.6863737502801273</v>
      </c>
      <c r="AU798" s="4">
        <f>0.61365*EXP(17.502*J798/(240.97+J798))</f>
        <v>3.191889623288132</v>
      </c>
      <c r="AV798" s="4">
        <f>AU798*1000/AA798</f>
        <v>31.38745606453282</v>
      </c>
      <c r="AW798" s="4">
        <f>(AV798-U798)</f>
        <v>11.35988343269688</v>
      </c>
      <c r="AX798" s="4">
        <f>IF(D798,P798,(O798+P798)/2)</f>
        <v>23.53418922424316</v>
      </c>
      <c r="AY798" s="4">
        <f>0.61365*EXP(17.502*AX798/(240.97+AX798))</f>
        <v>2.912189504359149</v>
      </c>
      <c r="AZ798" s="4">
        <f>IF(AW798&lt;&gt;0,(1000-(AV798+U798)/2)/AW798*AP798,0)</f>
        <v>0.4380585438725665</v>
      </c>
      <c r="BA798" s="4">
        <f>U798*AA798/1000</f>
        <v>2.036667168303626</v>
      </c>
      <c r="BB798" s="4">
        <f>(AY798-BA798)</f>
        <v>0.8755223360555231</v>
      </c>
      <c r="BC798" s="4">
        <f>1/(1.6/F798+1.37/N798)</f>
        <v>0.2799948763797153</v>
      </c>
      <c r="BD798" s="4">
        <f>G798*AA798*0.001</f>
        <v>78.64475431649544</v>
      </c>
      <c r="BE798" s="4">
        <f>G798/S798</f>
        <v>0.8204816947421862</v>
      </c>
      <c r="BF798" s="4">
        <f>(1-AP798*AA798/AU798/F798)*100</f>
        <v>68.58243784633609</v>
      </c>
      <c r="BG798" s="4">
        <f>(S798-E798/(N798/1.35))</f>
        <v>922.1225046784127</v>
      </c>
      <c r="BH798" s="4">
        <f>E798*BF798/100/BG798</f>
        <v>0.03197729184816535</v>
      </c>
    </row>
    <row r="799" ht="16" customHeight="1">
      <c r="A799" s="4">
        <v>745</v>
      </c>
      <c r="B799" t="s" s="2">
        <v>860</v>
      </c>
      <c r="C799" s="4">
        <v>4304.000030711293</v>
      </c>
      <c r="D799" s="4">
        <v>0</v>
      </c>
      <c r="E799" s="4">
        <f>(R799-S799*(1000-T799)/(1000-U799))*AO799</f>
        <v>50.6783418184233</v>
      </c>
      <c r="F799" s="4">
        <f>IF(AZ799&lt;&gt;0,1/(1/AZ799-1/N799),0)</f>
        <v>0.5184526990709896</v>
      </c>
      <c r="G799" s="4">
        <f>((BC799-AP799/2)*S799-E799)/(BC799+AP799/2)</f>
        <v>748.636298029465</v>
      </c>
      <c r="H799" s="4">
        <f>AP799*1000</f>
        <v>5.105955579250849</v>
      </c>
      <c r="I799" s="4">
        <f>(AU799-BA799)</f>
        <v>1.153910231098258</v>
      </c>
      <c r="J799" s="4">
        <f>(P799+AT799*D799)</f>
        <v>25.05661392211914</v>
      </c>
      <c r="K799" s="4">
        <v>6</v>
      </c>
      <c r="L799" s="4">
        <f>(K799*AI799+AJ799)</f>
        <v>1.420000016689301</v>
      </c>
      <c r="M799" s="4">
        <v>1</v>
      </c>
      <c r="N799" s="4">
        <f>L799*(M799+1)*(M799+1)/(M799*M799+1)</f>
        <v>2.840000033378601</v>
      </c>
      <c r="O799" s="4">
        <v>22.00201225280762</v>
      </c>
      <c r="P799" s="4">
        <v>25.05661392211914</v>
      </c>
      <c r="Q799" s="4">
        <v>20.95817375183105</v>
      </c>
      <c r="R799" s="4">
        <v>1011.578063964844</v>
      </c>
      <c r="S799" s="4">
        <v>944.9107055664062</v>
      </c>
      <c r="T799" s="4">
        <v>14.01595401763916</v>
      </c>
      <c r="U799" s="4">
        <v>20.02614402770996</v>
      </c>
      <c r="V799" s="4">
        <v>53.70626831054688</v>
      </c>
      <c r="W799" s="4">
        <v>76.73728942871094</v>
      </c>
      <c r="X799" s="4">
        <v>499.5219421386719</v>
      </c>
      <c r="Y799" s="4">
        <v>2000.7041015625</v>
      </c>
      <c r="Z799" s="4">
        <v>209.7410125732422</v>
      </c>
      <c r="AA799" s="4">
        <v>101.6928405761719</v>
      </c>
      <c r="AB799" s="4">
        <v>12.04383659362793</v>
      </c>
      <c r="AC799" s="4">
        <v>0.3900336921215057</v>
      </c>
      <c r="AD799" s="4">
        <v>0.02004711329936981</v>
      </c>
      <c r="AE799" s="4">
        <v>0.003383032977581024</v>
      </c>
      <c r="AF799" s="4">
        <v>0.01773917675018311</v>
      </c>
      <c r="AG799" s="4">
        <v>0.004974197596311569</v>
      </c>
      <c r="AH799" s="4">
        <v>0.6666666865348816</v>
      </c>
      <c r="AI799" s="4">
        <v>-0.2195652425289154</v>
      </c>
      <c r="AJ799" s="4">
        <v>2.737391471862793</v>
      </c>
      <c r="AK799" s="4">
        <v>1</v>
      </c>
      <c r="AL799" s="4">
        <v>0</v>
      </c>
      <c r="AM799" s="4">
        <v>0.1599999964237213</v>
      </c>
      <c r="AN799" s="4">
        <v>111125</v>
      </c>
      <c r="AO799" s="4">
        <f>X799*0.000001/(K799*0.0001)</f>
        <v>0.8325365702311196</v>
      </c>
      <c r="AP799" s="4">
        <f>(U799-T799)/(1000-U799)*AO799</f>
        <v>0.005105955579250849</v>
      </c>
      <c r="AQ799" s="4">
        <f>(P799+273.15)</f>
        <v>298.2066139221191</v>
      </c>
      <c r="AR799" s="4">
        <f>(O799+273.15)</f>
        <v>295.1520122528076</v>
      </c>
      <c r="AS799" s="4">
        <f>(Y799*AK799+Z799*AL799)*AM799</f>
        <v>320.1126490949246</v>
      </c>
      <c r="AT799" s="4">
        <f>((AS799+0.00000010773*(AR799^4-AQ799^4))-AP799*44100)/(L799*0.92*2*29.3+0.00000043092*AQ799^3)</f>
        <v>0.6883922130924448</v>
      </c>
      <c r="AU799" s="4">
        <f>0.61365*EXP(17.502*J799/(240.97+J799))</f>
        <v>3.190425703063623</v>
      </c>
      <c r="AV799" s="4">
        <f>AU799*1000/AA799</f>
        <v>31.37315945731569</v>
      </c>
      <c r="AW799" s="4">
        <f>(AV799-U799)</f>
        <v>11.34701542960573</v>
      </c>
      <c r="AX799" s="4">
        <f>IF(D799,P799,(O799+P799)/2)</f>
        <v>23.52931308746338</v>
      </c>
      <c r="AY799" s="4">
        <f>0.61365*EXP(17.502*AX799/(240.97+AX799))</f>
        <v>2.911333600001757</v>
      </c>
      <c r="AZ799" s="4">
        <f>IF(AW799&lt;&gt;0,(1000-(AV799+U799)/2)/AW799*AP799,0)</f>
        <v>0.4384178667873917</v>
      </c>
      <c r="BA799" s="4">
        <f>U799*AA799/1000</f>
        <v>2.036515471965366</v>
      </c>
      <c r="BB799" s="4">
        <f>(AY799-BA799)</f>
        <v>0.8748181280363916</v>
      </c>
      <c r="BC799" s="4">
        <f>1/(1.6/F799+1.37/N799)</f>
        <v>0.28022975789107</v>
      </c>
      <c r="BD799" s="4">
        <f>G799*AA799*0.001</f>
        <v>76.13095170504589</v>
      </c>
      <c r="BE799" s="4">
        <f>G799/S799</f>
        <v>0.7922825867241193</v>
      </c>
      <c r="BF799" s="4">
        <f>(1-AP799*AA799/AU799/F799)*100</f>
        <v>68.60867584343561</v>
      </c>
      <c r="BG799" s="4">
        <f>(S799-E799/(N799/1.35))</f>
        <v>920.8206489992306</v>
      </c>
      <c r="BH799" s="4">
        <f>E799*BF799/100/BG799</f>
        <v>0.03775951299400038</v>
      </c>
    </row>
    <row r="800" ht="16" customHeight="1">
      <c r="A800" s="4">
        <v>746</v>
      </c>
      <c r="B800" t="s" s="2">
        <v>861</v>
      </c>
      <c r="C800" s="4">
        <v>4309.000030599535</v>
      </c>
      <c r="D800" s="4">
        <v>0</v>
      </c>
      <c r="E800" s="4">
        <f>(R800-S800*(1000-T800)/(1000-U800))*AO800</f>
        <v>72.39410023308345</v>
      </c>
      <c r="F800" s="4">
        <f>IF(AZ800&lt;&gt;0,1/(1/AZ800-1/N800),0)</f>
        <v>0.5187695248811335</v>
      </c>
      <c r="G800" s="4">
        <f>((BC800-AP800/2)*S800-E800)/(BC800+AP800/2)</f>
        <v>687.8522006659638</v>
      </c>
      <c r="H800" s="4">
        <f>AP800*1000</f>
        <v>5.104433310513912</v>
      </c>
      <c r="I800" s="4">
        <f>(AU800-BA800)</f>
        <v>1.152978308833469</v>
      </c>
      <c r="J800" s="4">
        <f>(P800+AT800*D800)</f>
        <v>25.05037117004395</v>
      </c>
      <c r="K800" s="4">
        <v>6</v>
      </c>
      <c r="L800" s="4">
        <f>(K800*AI800+AJ800)</f>
        <v>1.420000016689301</v>
      </c>
      <c r="M800" s="4">
        <v>1</v>
      </c>
      <c r="N800" s="4">
        <f>L800*(M800+1)*(M800+1)/(M800*M800+1)</f>
        <v>2.840000033378601</v>
      </c>
      <c r="O800" s="4">
        <v>22.00019073486328</v>
      </c>
      <c r="P800" s="4">
        <v>25.05037117004395</v>
      </c>
      <c r="Q800" s="4">
        <v>20.9587287902832</v>
      </c>
      <c r="R800" s="4">
        <v>1053.910766601562</v>
      </c>
      <c r="S800" s="4">
        <v>961.0638427734375</v>
      </c>
      <c r="T800" s="4">
        <v>14.01533699035645</v>
      </c>
      <c r="U800" s="4">
        <v>20.02364730834961</v>
      </c>
      <c r="V800" s="4">
        <v>53.7109260559082</v>
      </c>
      <c r="W800" s="4">
        <v>76.73704528808594</v>
      </c>
      <c r="X800" s="4">
        <v>499.530517578125</v>
      </c>
      <c r="Y800" s="4">
        <v>2000.93359375</v>
      </c>
      <c r="Z800" s="4">
        <v>210.2718658447266</v>
      </c>
      <c r="AA800" s="4">
        <v>101.6927947998047</v>
      </c>
      <c r="AB800" s="4">
        <v>12.04383659362793</v>
      </c>
      <c r="AC800" s="4">
        <v>0.3900336921215057</v>
      </c>
      <c r="AD800" s="4">
        <v>0.02004711329936981</v>
      </c>
      <c r="AE800" s="4">
        <v>0.003383032977581024</v>
      </c>
      <c r="AF800" s="4">
        <v>0.01773917675018311</v>
      </c>
      <c r="AG800" s="4">
        <v>0.004974197596311569</v>
      </c>
      <c r="AH800" s="4">
        <v>0.6666666865348816</v>
      </c>
      <c r="AI800" s="4">
        <v>-0.2195652425289154</v>
      </c>
      <c r="AJ800" s="4">
        <v>2.737391471862793</v>
      </c>
      <c r="AK800" s="4">
        <v>1</v>
      </c>
      <c r="AL800" s="4">
        <v>0</v>
      </c>
      <c r="AM800" s="4">
        <v>0.1599999964237213</v>
      </c>
      <c r="AN800" s="4">
        <v>111115</v>
      </c>
      <c r="AO800" s="4">
        <f>X800*0.000001/(K800*0.0001)</f>
        <v>0.8325508626302083</v>
      </c>
      <c r="AP800" s="4">
        <f>(U800-T800)/(1000-U800)*AO800</f>
        <v>0.005104433310513912</v>
      </c>
      <c r="AQ800" s="4">
        <f>(P800+273.15)</f>
        <v>298.2003711700439</v>
      </c>
      <c r="AR800" s="4">
        <f>(O800+273.15)</f>
        <v>295.1501907348633</v>
      </c>
      <c r="AS800" s="4">
        <f>(Y800*AK800+Z800*AL800)*AM800</f>
        <v>320.1493678441038</v>
      </c>
      <c r="AT800" s="4">
        <f>((AS800+0.00000010773*(AR800^4-AQ800^4))-AP800*44100)/(L800*0.92*2*29.3+0.00000043092*AQ800^3)</f>
        <v>0.6901596163049702</v>
      </c>
      <c r="AU800" s="4">
        <f>0.61365*EXP(17.502*J800/(240.97+J800))</f>
        <v>3.189238965705127</v>
      </c>
      <c r="AV800" s="4">
        <f>AU800*1000/AA800</f>
        <v>31.36150375239026</v>
      </c>
      <c r="AW800" s="4">
        <f>(AV800-U800)</f>
        <v>11.33785644404065</v>
      </c>
      <c r="AX800" s="4">
        <f>IF(D800,P800,(O800+P800)/2)</f>
        <v>23.52528095245361</v>
      </c>
      <c r="AY800" s="4">
        <f>0.61365*EXP(17.502*AX800/(240.97+AX800))</f>
        <v>2.910626008780115</v>
      </c>
      <c r="AZ800" s="4">
        <f>IF(AW800&lt;&gt;0,(1000-(AV800+U800)/2)/AW800*AP800,0)</f>
        <v>0.4386444030836035</v>
      </c>
      <c r="BA800" s="4">
        <f>U800*AA800/1000</f>
        <v>2.036260656871658</v>
      </c>
      <c r="BB800" s="4">
        <f>(AY800-BA800)</f>
        <v>0.8743653519084571</v>
      </c>
      <c r="BC800" s="4">
        <f>1/(1.6/F800+1.37/N800)</f>
        <v>0.2803778441920738</v>
      </c>
      <c r="BD800" s="4">
        <f>G800*AA800*0.001</f>
        <v>69.94961269491793</v>
      </c>
      <c r="BE800" s="4">
        <f>G800/S800</f>
        <v>0.7157195703887478</v>
      </c>
      <c r="BF800" s="4">
        <f>(1-AP800*AA800/AU800/F800)*100</f>
        <v>68.62554430648555</v>
      </c>
      <c r="BG800" s="4">
        <f>(S800-E800/(N800/1.35))</f>
        <v>926.6511546868124</v>
      </c>
      <c r="BH800" s="4">
        <f>E800*BF800/100/BG800</f>
        <v>0.05361332048145698</v>
      </c>
    </row>
    <row r="801" ht="16" customHeight="1">
      <c r="A801" s="4">
        <v>747</v>
      </c>
      <c r="B801" t="s" s="2">
        <v>862</v>
      </c>
      <c r="C801" s="4">
        <v>4314.000030487776</v>
      </c>
      <c r="D801" s="4">
        <v>0</v>
      </c>
      <c r="E801" s="4">
        <f>(R801-S801*(1000-T801)/(1000-U801))*AO801</f>
        <v>97.12741641236008</v>
      </c>
      <c r="F801" s="4">
        <f>IF(AZ801&lt;&gt;0,1/(1/AZ801-1/N801),0)</f>
        <v>0.5182795476147177</v>
      </c>
      <c r="G801" s="4">
        <f>((BC801-AP801/2)*S801-E801)/(BC801+AP801/2)</f>
        <v>639.1221648753766</v>
      </c>
      <c r="H801" s="4">
        <f>AP801*1000</f>
        <v>5.101315176736806</v>
      </c>
      <c r="I801" s="4">
        <f>(AU801-BA801)</f>
        <v>1.153199627951603</v>
      </c>
      <c r="J801" s="4">
        <f>(P801+AT801*D801)</f>
        <v>25.04926300048828</v>
      </c>
      <c r="K801" s="4">
        <v>6</v>
      </c>
      <c r="L801" s="4">
        <f>(K801*AI801+AJ801)</f>
        <v>1.420000016689301</v>
      </c>
      <c r="M801" s="4">
        <v>1</v>
      </c>
      <c r="N801" s="4">
        <f>L801*(M801+1)*(M801+1)/(M801*M801+1)</f>
        <v>2.840000033378601</v>
      </c>
      <c r="O801" s="4">
        <v>21.99870872497559</v>
      </c>
      <c r="P801" s="4">
        <v>25.04926300048828</v>
      </c>
      <c r="Q801" s="4">
        <v>20.96051788330078</v>
      </c>
      <c r="R801" s="4">
        <v>1123.551391601562</v>
      </c>
      <c r="S801" s="4">
        <v>1000.752014160156</v>
      </c>
      <c r="T801" s="4">
        <v>14.01447582244873</v>
      </c>
      <c r="U801" s="4">
        <v>20.01938629150391</v>
      </c>
      <c r="V801" s="4">
        <v>53.71303558349609</v>
      </c>
      <c r="W801" s="4">
        <v>76.72921752929688</v>
      </c>
      <c r="X801" s="4">
        <v>499.5101928710938</v>
      </c>
      <c r="Y801" s="4">
        <v>2001.168823242188</v>
      </c>
      <c r="Z801" s="4">
        <v>210.6233062744141</v>
      </c>
      <c r="AA801" s="4">
        <v>101.6928634643555</v>
      </c>
      <c r="AB801" s="4">
        <v>12.04383659362793</v>
      </c>
      <c r="AC801" s="4">
        <v>0.3900336921215057</v>
      </c>
      <c r="AD801" s="4">
        <v>0.02004711329936981</v>
      </c>
      <c r="AE801" s="4">
        <v>0.003383032977581024</v>
      </c>
      <c r="AF801" s="4">
        <v>0.01773917675018311</v>
      </c>
      <c r="AG801" s="4">
        <v>0.004974197596311569</v>
      </c>
      <c r="AH801" s="4">
        <v>0.6666666865348816</v>
      </c>
      <c r="AI801" s="4">
        <v>-0.2195652425289154</v>
      </c>
      <c r="AJ801" s="4">
        <v>2.737391471862793</v>
      </c>
      <c r="AK801" s="4">
        <v>1</v>
      </c>
      <c r="AL801" s="4">
        <v>0</v>
      </c>
      <c r="AM801" s="4">
        <v>0.1599999964237213</v>
      </c>
      <c r="AN801" s="4">
        <v>111115</v>
      </c>
      <c r="AO801" s="4">
        <f>X801*0.000001/(K801*0.0001)</f>
        <v>0.8325169881184895</v>
      </c>
      <c r="AP801" s="4">
        <f>(U801-T801)/(1000-U801)*AO801</f>
        <v>0.005101315176736806</v>
      </c>
      <c r="AQ801" s="4">
        <f>(P801+273.15)</f>
        <v>298.1992630004883</v>
      </c>
      <c r="AR801" s="4">
        <f>(O801+273.15)</f>
        <v>295.1487087249756</v>
      </c>
      <c r="AS801" s="4">
        <f>(Y801*AK801+Z801*AL801)*AM801</f>
        <v>320.1870045620126</v>
      </c>
      <c r="AT801" s="4">
        <f>((AS801+0.00000010773*(AR801^4-AQ801^4))-AP801*44100)/(L801*0.92*2*29.3+0.00000043092*AQ801^3)</f>
        <v>0.6921086253426008</v>
      </c>
      <c r="AU801" s="4">
        <f>0.61365*EXP(17.502*J801/(240.97+J801))</f>
        <v>3.189028344733699</v>
      </c>
      <c r="AV801" s="4">
        <f>AU801*1000/AA801</f>
        <v>31.35941142862489</v>
      </c>
      <c r="AW801" s="4">
        <f>(AV801-U801)</f>
        <v>11.34002513712098</v>
      </c>
      <c r="AX801" s="4">
        <f>IF(D801,P801,(O801+P801)/2)</f>
        <v>23.52398586273193</v>
      </c>
      <c r="AY801" s="4">
        <f>0.61365*EXP(17.502*AX801/(240.97+AX801))</f>
        <v>2.910398768018325</v>
      </c>
      <c r="AZ801" s="4">
        <f>IF(AW801&lt;&gt;0,(1000-(AV801+U801)/2)/AW801*AP801,0)</f>
        <v>0.4382940422398897</v>
      </c>
      <c r="BA801" s="4">
        <f>U801*AA801/1000</f>
        <v>2.035828716782096</v>
      </c>
      <c r="BB801" s="4">
        <f>(AY801-BA801)</f>
        <v>0.8745700512362284</v>
      </c>
      <c r="BC801" s="4">
        <f>1/(1.6/F801+1.37/N801)</f>
        <v>0.2801488155124767</v>
      </c>
      <c r="BD801" s="4">
        <f>G801*AA801*0.001</f>
        <v>64.99416304971496</v>
      </c>
      <c r="BE801" s="4">
        <f>G801/S801</f>
        <v>0.6386418971254691</v>
      </c>
      <c r="BF801" s="4">
        <f>(1-AP801*AA801/AU801/F801)*100</f>
        <v>68.6129728875442</v>
      </c>
      <c r="BG801" s="4">
        <f>(S801-E801/(N801/1.35))</f>
        <v>954.5822921124079</v>
      </c>
      <c r="BH801" s="4">
        <f>E801*BF801/100/BG801</f>
        <v>0.06981274264150844</v>
      </c>
    </row>
    <row r="802" ht="16" customHeight="1">
      <c r="A802" s="4">
        <v>748</v>
      </c>
      <c r="B802" t="s" s="2">
        <v>863</v>
      </c>
      <c r="C802" s="4">
        <v>4319.500030364841</v>
      </c>
      <c r="D802" s="4">
        <v>0</v>
      </c>
      <c r="E802" s="4">
        <f>(R802-S802*(1000-T802)/(1000-U802))*AO802</f>
        <v>102.9604020103067</v>
      </c>
      <c r="F802" s="4">
        <f>IF(AZ802&lt;&gt;0,1/(1/AZ802-1/N802),0)</f>
        <v>0.5177489399316116</v>
      </c>
      <c r="G802" s="4">
        <f>((BC802-AP802/2)*S802-E802)/(BC802+AP802/2)</f>
        <v>679.182450905798</v>
      </c>
      <c r="H802" s="4">
        <f>AP802*1000</f>
        <v>5.097879071312009</v>
      </c>
      <c r="I802" s="4">
        <f>(AU802-BA802)</f>
        <v>1.153426352104169</v>
      </c>
      <c r="J802" s="4">
        <f>(P802+AT802*D802)</f>
        <v>25.04776954650879</v>
      </c>
      <c r="K802" s="4">
        <v>6</v>
      </c>
      <c r="L802" s="4">
        <f>(K802*AI802+AJ802)</f>
        <v>1.420000016689301</v>
      </c>
      <c r="M802" s="4">
        <v>1</v>
      </c>
      <c r="N802" s="4">
        <f>L802*(M802+1)*(M802+1)/(M802*M802+1)</f>
        <v>2.840000033378601</v>
      </c>
      <c r="O802" s="4">
        <v>21.99603652954102</v>
      </c>
      <c r="P802" s="4">
        <v>25.04776954650879</v>
      </c>
      <c r="Q802" s="4">
        <v>20.9624195098877</v>
      </c>
      <c r="R802" s="4">
        <v>1193.080078125</v>
      </c>
      <c r="S802" s="4">
        <v>1062.892944335938</v>
      </c>
      <c r="T802" s="4">
        <v>14.01324081420898</v>
      </c>
      <c r="U802" s="4">
        <v>20.01436424255371</v>
      </c>
      <c r="V802" s="4">
        <v>53.71708679199219</v>
      </c>
      <c r="W802" s="4">
        <v>76.72288513183594</v>
      </c>
      <c r="X802" s="4">
        <v>499.4913024902344</v>
      </c>
      <c r="Y802" s="4">
        <v>2001.3564453125</v>
      </c>
      <c r="Z802" s="4">
        <v>210.8257751464844</v>
      </c>
      <c r="AA802" s="4">
        <v>101.692871093750</v>
      </c>
      <c r="AB802" s="4">
        <v>12.04383659362793</v>
      </c>
      <c r="AC802" s="4">
        <v>0.3900336921215057</v>
      </c>
      <c r="AD802" s="4">
        <v>0.02004711329936981</v>
      </c>
      <c r="AE802" s="4">
        <v>0.003383032977581024</v>
      </c>
      <c r="AF802" s="4">
        <v>0.01773917675018311</v>
      </c>
      <c r="AG802" s="4">
        <v>0.004974197596311569</v>
      </c>
      <c r="AH802" s="4">
        <v>0.6666666865348816</v>
      </c>
      <c r="AI802" s="4">
        <v>-0.2195652425289154</v>
      </c>
      <c r="AJ802" s="4">
        <v>2.737391471862793</v>
      </c>
      <c r="AK802" s="4">
        <v>1</v>
      </c>
      <c r="AL802" s="4">
        <v>0</v>
      </c>
      <c r="AM802" s="4">
        <v>0.1599999964237213</v>
      </c>
      <c r="AN802" s="4">
        <v>111115</v>
      </c>
      <c r="AO802" s="4">
        <f>X802*0.000001/(K802*0.0001)</f>
        <v>0.8324855041503906</v>
      </c>
      <c r="AP802" s="4">
        <f>(U802-T802)/(1000-U802)*AO802</f>
        <v>0.00509787907131201</v>
      </c>
      <c r="AQ802" s="4">
        <f>(P802+273.15)</f>
        <v>298.1977695465088</v>
      </c>
      <c r="AR802" s="4">
        <f>(O802+273.15)</f>
        <v>295.146036529541</v>
      </c>
      <c r="AS802" s="4">
        <f>(Y802*AK802+Z802*AL802)*AM802</f>
        <v>320.2170240925916</v>
      </c>
      <c r="AT802" s="4">
        <f>((AS802+0.00000010773*(AR802^4-AQ802^4))-AP802*44100)/(L802*0.92*2*29.3+0.00000043092*AQ802^3)</f>
        <v>0.6940309557383062</v>
      </c>
      <c r="AU802" s="4">
        <f>0.61365*EXP(17.502*J802/(240.97+J802))</f>
        <v>3.188744515045543</v>
      </c>
      <c r="AV802" s="4">
        <f>AU802*1000/AA802</f>
        <v>31.35661802788378</v>
      </c>
      <c r="AW802" s="4">
        <f>(AV802-U802)</f>
        <v>11.34225378533007</v>
      </c>
      <c r="AX802" s="4">
        <f>IF(D802,P802,(O802+P802)/2)</f>
        <v>23.5219030380249</v>
      </c>
      <c r="AY802" s="4">
        <f>0.61365*EXP(17.502*AX802/(240.97+AX802))</f>
        <v>2.910033341191456</v>
      </c>
      <c r="AZ802" s="4">
        <f>IF(AW802&lt;&gt;0,(1000-(AV802+U802)/2)/AW802*AP802,0)</f>
        <v>0.4379145130786601</v>
      </c>
      <c r="BA802" s="4">
        <f>U802*AA802/1000</f>
        <v>2.035318162941374</v>
      </c>
      <c r="BB802" s="4">
        <f>(AY802-BA802)</f>
        <v>0.8747151782500824</v>
      </c>
      <c r="BC802" s="4">
        <f>1/(1.6/F802+1.37/N802)</f>
        <v>0.2799007290606867</v>
      </c>
      <c r="BD802" s="4">
        <f>G802*AA802*0.001</f>
        <v>69.06801342910049</v>
      </c>
      <c r="BE802" s="4">
        <f>G802/S802</f>
        <v>0.6389942228190536</v>
      </c>
      <c r="BF802" s="4">
        <f>(1-AP802*AA802/AU802/F802)*100</f>
        <v>68.59917235010855</v>
      </c>
      <c r="BG802" s="4">
        <f>(S802-E802/(N802/1.35))</f>
        <v>1013.950500293584</v>
      </c>
      <c r="BH802" s="4">
        <f>E802*BF802/100/BG802</f>
        <v>0.06965821665551163</v>
      </c>
    </row>
    <row r="803" ht="16" customHeight="1">
      <c r="A803" s="4">
        <v>749</v>
      </c>
      <c r="B803" t="s" s="2">
        <v>864</v>
      </c>
      <c r="C803" s="4">
        <v>4324.500030253083</v>
      </c>
      <c r="D803" s="4">
        <v>0</v>
      </c>
      <c r="E803" s="4">
        <f>(R803-S803*(1000-T803)/(1000-U803))*AO803</f>
        <v>86.43555902028379</v>
      </c>
      <c r="F803" s="4">
        <f>IF(AZ803&lt;&gt;0,1/(1/AZ803-1/N803),0)</f>
        <v>0.5172434955934232</v>
      </c>
      <c r="G803" s="4">
        <f>((BC803-AP803/2)*S803-E803)/(BC803+AP803/2)</f>
        <v>786.6826270978273</v>
      </c>
      <c r="H803" s="4">
        <f>AP803*1000</f>
        <v>5.093606592588027</v>
      </c>
      <c r="I803" s="4">
        <f>(AU803-BA803)</f>
        <v>1.153417502251525</v>
      </c>
      <c r="J803" s="4">
        <f>(P803+AT803*D803)</f>
        <v>25.04486656188965</v>
      </c>
      <c r="K803" s="4">
        <v>6</v>
      </c>
      <c r="L803" s="4">
        <f>(K803*AI803+AJ803)</f>
        <v>1.420000016689301</v>
      </c>
      <c r="M803" s="4">
        <v>1</v>
      </c>
      <c r="N803" s="4">
        <f>L803*(M803+1)*(M803+1)/(M803*M803+1)</f>
        <v>2.840000033378601</v>
      </c>
      <c r="O803" s="4">
        <v>21.99317741394043</v>
      </c>
      <c r="P803" s="4">
        <v>25.04486656188965</v>
      </c>
      <c r="Q803" s="4">
        <v>20.96215438842773</v>
      </c>
      <c r="R803" s="4">
        <v>1223.688598632812</v>
      </c>
      <c r="S803" s="4">
        <v>1113.0517578125</v>
      </c>
      <c r="T803" s="4">
        <v>14.01301193237305</v>
      </c>
      <c r="U803" s="4">
        <v>20.0090446472168</v>
      </c>
      <c r="V803" s="4">
        <v>53.72446441650391</v>
      </c>
      <c r="W803" s="4">
        <v>76.71553802490234</v>
      </c>
      <c r="X803" s="4">
        <v>499.4991149902344</v>
      </c>
      <c r="Y803" s="4">
        <v>2001.199462890625</v>
      </c>
      <c r="Z803" s="4">
        <v>210.9142150878906</v>
      </c>
      <c r="AA803" s="4">
        <v>101.6927795410156</v>
      </c>
      <c r="AB803" s="4">
        <v>12.04383659362793</v>
      </c>
      <c r="AC803" s="4">
        <v>0.3900336921215057</v>
      </c>
      <c r="AD803" s="4">
        <v>0.02004711329936981</v>
      </c>
      <c r="AE803" s="4">
        <v>0.003383032977581024</v>
      </c>
      <c r="AF803" s="4">
        <v>0.01773917675018311</v>
      </c>
      <c r="AG803" s="4">
        <v>0.004974197596311569</v>
      </c>
      <c r="AH803" s="4">
        <v>0.6666666865348816</v>
      </c>
      <c r="AI803" s="4">
        <v>-0.2195652425289154</v>
      </c>
      <c r="AJ803" s="4">
        <v>2.737391471862793</v>
      </c>
      <c r="AK803" s="4">
        <v>1</v>
      </c>
      <c r="AL803" s="4">
        <v>0</v>
      </c>
      <c r="AM803" s="4">
        <v>0.1599999964237213</v>
      </c>
      <c r="AN803" s="4">
        <v>111115</v>
      </c>
      <c r="AO803" s="4">
        <f>X803*0.000001/(K803*0.0001)</f>
        <v>0.8324985249837239</v>
      </c>
      <c r="AP803" s="4">
        <f>(U803-T803)/(1000-U803)*AO803</f>
        <v>0.005093606592588027</v>
      </c>
      <c r="AQ803" s="4">
        <f>(P803+273.15)</f>
        <v>298.1948665618896</v>
      </c>
      <c r="AR803" s="4">
        <f>(O803+273.15)</f>
        <v>295.1431774139404</v>
      </c>
      <c r="AS803" s="4">
        <f>(Y803*AK803+Z803*AL803)*AM803</f>
        <v>320.191906905653</v>
      </c>
      <c r="AT803" s="4">
        <f>((AS803+0.00000010773*(AR803^4-AQ803^4))-AP803*44100)/(L803*0.92*2*29.3+0.00000043092*AQ803^3)</f>
        <v>0.6959066394523375</v>
      </c>
      <c r="AU803" s="4">
        <f>0.61365*EXP(17.502*J803/(240.97+J803))</f>
        <v>3.188192868387282</v>
      </c>
      <c r="AV803" s="4">
        <f>AU803*1000/AA803</f>
        <v>31.35122161845711</v>
      </c>
      <c r="AW803" s="4">
        <f>(AV803-U803)</f>
        <v>11.34217697124031</v>
      </c>
      <c r="AX803" s="4">
        <f>IF(D803,P803,(O803+P803)/2)</f>
        <v>23.51902198791504</v>
      </c>
      <c r="AY803" s="4">
        <f>0.61365*EXP(17.502*AX803/(240.97+AX803))</f>
        <v>2.909527933687692</v>
      </c>
      <c r="AZ803" s="4">
        <f>IF(AW803&lt;&gt;0,(1000-(AV803+U803)/2)/AW803*AP803,0)</f>
        <v>0.4375528710006867</v>
      </c>
      <c r="BA803" s="4">
        <f>U803*AA803/1000</f>
        <v>2.034775366135757</v>
      </c>
      <c r="BB803" s="4">
        <f>(AY803-BA803)</f>
        <v>0.8747525675519352</v>
      </c>
      <c r="BC803" s="4">
        <f>1/(1.6/F803+1.37/N803)</f>
        <v>0.2796643439101856</v>
      </c>
      <c r="BD803" s="4">
        <f>G803*AA803*0.001</f>
        <v>79.99994296620636</v>
      </c>
      <c r="BE803" s="4">
        <f>G803/S803</f>
        <v>0.7067799152879543</v>
      </c>
      <c r="BF803" s="4">
        <f>(1-AP803*AA803/AU803/F803)*100</f>
        <v>68.58942454963723</v>
      </c>
      <c r="BG803" s="4">
        <f>(S803-E803/(N803/1.35))</f>
        <v>1071.964432704773</v>
      </c>
      <c r="BH803" s="4">
        <f>E803*BF803/100/BG803</f>
        <v>0.05530561530729671</v>
      </c>
    </row>
    <row r="804" ht="16" customHeight="1">
      <c r="A804" s="4">
        <v>750</v>
      </c>
      <c r="B804" t="s" s="2">
        <v>865</v>
      </c>
      <c r="C804" s="4">
        <v>4329.500030141324</v>
      </c>
      <c r="D804" s="4">
        <v>0</v>
      </c>
      <c r="E804" s="4">
        <f>(R804-S804*(1000-T804)/(1000-U804))*AO804</f>
        <v>65.3675150156573</v>
      </c>
      <c r="F804" s="4">
        <f>IF(AZ804&lt;&gt;0,1/(1/AZ804-1/N804),0)</f>
        <v>0.5172717340959777</v>
      </c>
      <c r="G804" s="4">
        <f>((BC804-AP804/2)*S804-E804)/(BC804+AP804/2)</f>
        <v>890.9035563306973</v>
      </c>
      <c r="H804" s="4">
        <f>AP804*1000</f>
        <v>5.091006634899754</v>
      </c>
      <c r="I804" s="4">
        <f>(AU804-BA804)</f>
        <v>1.152784019187648</v>
      </c>
      <c r="J804" s="4">
        <f>(P804+AT804*D804)</f>
        <v>25.03955459594727</v>
      </c>
      <c r="K804" s="4">
        <v>6</v>
      </c>
      <c r="L804" s="4">
        <f>(K804*AI804+AJ804)</f>
        <v>1.420000016689301</v>
      </c>
      <c r="M804" s="4">
        <v>1</v>
      </c>
      <c r="N804" s="4">
        <f>L804*(M804+1)*(M804+1)/(M804*M804+1)</f>
        <v>2.840000033378601</v>
      </c>
      <c r="O804" s="4">
        <v>21.99032592773438</v>
      </c>
      <c r="P804" s="4">
        <v>25.03955459594727</v>
      </c>
      <c r="Q804" s="4">
        <v>20.96208953857422</v>
      </c>
      <c r="R804" s="4">
        <v>1228.652221679688</v>
      </c>
      <c r="S804" s="4">
        <v>1143.141113281250</v>
      </c>
      <c r="T804" s="4">
        <v>14.01229572296143</v>
      </c>
      <c r="U804" s="4">
        <v>20.00534248352051</v>
      </c>
      <c r="V804" s="4">
        <v>53.73093032836914</v>
      </c>
      <c r="W804" s="4">
        <v>76.71421051025391</v>
      </c>
      <c r="X804" s="4">
        <v>499.4947814941406</v>
      </c>
      <c r="Y804" s="4">
        <v>2001.08203125</v>
      </c>
      <c r="Z804" s="4">
        <v>211.020996093750</v>
      </c>
      <c r="AA804" s="4">
        <v>101.6928176879883</v>
      </c>
      <c r="AB804" s="4">
        <v>12.04383659362793</v>
      </c>
      <c r="AC804" s="4">
        <v>0.3900336921215057</v>
      </c>
      <c r="AD804" s="4">
        <v>0.02004711329936981</v>
      </c>
      <c r="AE804" s="4">
        <v>0.003383032977581024</v>
      </c>
      <c r="AF804" s="4">
        <v>0.01773917675018311</v>
      </c>
      <c r="AG804" s="4">
        <v>0.004974197596311569</v>
      </c>
      <c r="AH804" s="4">
        <v>0.6666666865348816</v>
      </c>
      <c r="AI804" s="4">
        <v>-0.2195652425289154</v>
      </c>
      <c r="AJ804" s="4">
        <v>2.737391471862793</v>
      </c>
      <c r="AK804" s="4">
        <v>1</v>
      </c>
      <c r="AL804" s="4">
        <v>0</v>
      </c>
      <c r="AM804" s="4">
        <v>0.1599999964237213</v>
      </c>
      <c r="AN804" s="4">
        <v>111115</v>
      </c>
      <c r="AO804" s="4">
        <f>X804*0.000001/(K804*0.0001)</f>
        <v>0.8324913024902343</v>
      </c>
      <c r="AP804" s="4">
        <f>(U804-T804)/(1000-U804)*AO804</f>
        <v>0.005091006634899755</v>
      </c>
      <c r="AQ804" s="4">
        <f>(P804+273.15)</f>
        <v>298.1895545959472</v>
      </c>
      <c r="AR804" s="4">
        <f>(O804+273.15)</f>
        <v>295.1403259277344</v>
      </c>
      <c r="AS804" s="4">
        <f>(Y804*AK804+Z804*AL804)*AM804</f>
        <v>320.173117843573</v>
      </c>
      <c r="AT804" s="4">
        <f>((AS804+0.00000010773*(AR804^4-AQ804^4))-AP804*44100)/(L804*0.92*2*29.3+0.00000043092*AQ804^3)</f>
        <v>0.6973319161288526</v>
      </c>
      <c r="AU804" s="4">
        <f>0.61365*EXP(17.502*J804/(240.97+J804))</f>
        <v>3.187183665150066</v>
      </c>
      <c r="AV804" s="4">
        <f>AU804*1000/AA804</f>
        <v>31.34128582147182</v>
      </c>
      <c r="AW804" s="4">
        <f>(AV804-U804)</f>
        <v>11.33594333795132</v>
      </c>
      <c r="AX804" s="4">
        <f>IF(D804,P804,(O804+P804)/2)</f>
        <v>23.51494026184082</v>
      </c>
      <c r="AY804" s="4">
        <f>0.61365*EXP(17.502*AX804/(240.97+AX804))</f>
        <v>2.90881202932464</v>
      </c>
      <c r="AZ804" s="4">
        <f>IF(AW804&lt;&gt;0,(1000-(AV804+U804)/2)/AW804*AP804,0)</f>
        <v>0.4375730783342094</v>
      </c>
      <c r="BA804" s="4">
        <f>U804*AA804/1000</f>
        <v>2.034399645962418</v>
      </c>
      <c r="BB804" s="4">
        <f>(AY804-BA804)</f>
        <v>0.8744123833622224</v>
      </c>
      <c r="BC804" s="4">
        <f>1/(1.6/F804+1.37/N804)</f>
        <v>0.2796775520777229</v>
      </c>
      <c r="BD804" s="4">
        <f>G804*AA804*0.001</f>
        <v>90.598492931518</v>
      </c>
      <c r="BE804" s="4">
        <f>G804/S804</f>
        <v>0.7793469642373941</v>
      </c>
      <c r="BF804" s="4">
        <f>(1-AP804*AA804/AU804/F804)*100</f>
        <v>68.5972193526011</v>
      </c>
      <c r="BG804" s="4">
        <f>(S804-E804/(N804/1.35))</f>
        <v>1112.068527283370</v>
      </c>
      <c r="BH804" s="4">
        <f>E804*BF804/100/BG804</f>
        <v>0.04032152386343812</v>
      </c>
    </row>
    <row r="805" ht="16" customHeight="1">
      <c r="A805" s="4">
        <v>751</v>
      </c>
      <c r="B805" t="s" s="2">
        <v>866</v>
      </c>
      <c r="C805" s="4">
        <v>4335.000030018389</v>
      </c>
      <c r="D805" s="4">
        <v>0</v>
      </c>
      <c r="E805" s="4">
        <f>(R805-S805*(1000-T805)/(1000-U805))*AO805</f>
        <v>53.15898633835326</v>
      </c>
      <c r="F805" s="4">
        <f>IF(AZ805&lt;&gt;0,1/(1/AZ805-1/N805),0)</f>
        <v>0.5172036851575488</v>
      </c>
      <c r="G805" s="4">
        <f>((BC805-AP805/2)*S805-E805)/(BC805+AP805/2)</f>
        <v>948.6343494044469</v>
      </c>
      <c r="H805" s="4">
        <f>AP805*1000</f>
        <v>5.08871475001913</v>
      </c>
      <c r="I805" s="4">
        <f>(AU805-BA805)</f>
        <v>1.152396699679155</v>
      </c>
      <c r="J805" s="4">
        <f>(P805+AT805*D805)</f>
        <v>25.03567123413086</v>
      </c>
      <c r="K805" s="4">
        <v>6</v>
      </c>
      <c r="L805" s="4">
        <f>(K805*AI805+AJ805)</f>
        <v>1.420000016689301</v>
      </c>
      <c r="M805" s="4">
        <v>1</v>
      </c>
      <c r="N805" s="4">
        <f>L805*(M805+1)*(M805+1)/(M805*M805+1)</f>
        <v>2.840000033378601</v>
      </c>
      <c r="O805" s="4">
        <v>21.98745155334473</v>
      </c>
      <c r="P805" s="4">
        <v>25.03567123413086</v>
      </c>
      <c r="Q805" s="4">
        <v>20.96164321899414</v>
      </c>
      <c r="R805" s="4">
        <v>1228.828369140625</v>
      </c>
      <c r="S805" s="4">
        <v>1157.894653320312</v>
      </c>
      <c r="T805" s="4">
        <v>14.01152515411377</v>
      </c>
      <c r="U805" s="4">
        <v>20.0019474029541</v>
      </c>
      <c r="V805" s="4">
        <v>53.73702621459961</v>
      </c>
      <c r="W805" s="4">
        <v>76.71348571777344</v>
      </c>
      <c r="X805" s="4">
        <v>499.4903869628906</v>
      </c>
      <c r="Y805" s="4">
        <v>2000.9482421875</v>
      </c>
      <c r="Z805" s="4">
        <v>211.0239562988281</v>
      </c>
      <c r="AA805" s="4">
        <v>101.6925659179688</v>
      </c>
      <c r="AB805" s="4">
        <v>12.04383659362793</v>
      </c>
      <c r="AC805" s="4">
        <v>0.3900336921215057</v>
      </c>
      <c r="AD805" s="4">
        <v>0.02004711329936981</v>
      </c>
      <c r="AE805" s="4">
        <v>0.003383032977581024</v>
      </c>
      <c r="AF805" s="4">
        <v>0.01773917675018311</v>
      </c>
      <c r="AG805" s="4">
        <v>0.004974197596311569</v>
      </c>
      <c r="AH805" s="4">
        <v>0.6666666865348816</v>
      </c>
      <c r="AI805" s="4">
        <v>-0.2195652425289154</v>
      </c>
      <c r="AJ805" s="4">
        <v>2.737391471862793</v>
      </c>
      <c r="AK805" s="4">
        <v>1</v>
      </c>
      <c r="AL805" s="4">
        <v>0</v>
      </c>
      <c r="AM805" s="4">
        <v>0.1599999964237213</v>
      </c>
      <c r="AN805" s="4">
        <v>111115</v>
      </c>
      <c r="AO805" s="4">
        <f>X805*0.000001/(K805*0.0001)</f>
        <v>0.8324839782714841</v>
      </c>
      <c r="AP805" s="4">
        <f>(U805-T805)/(1000-U805)*AO805</f>
        <v>0.00508871475001913</v>
      </c>
      <c r="AQ805" s="4">
        <f>(P805+273.15)</f>
        <v>298.1856712341308</v>
      </c>
      <c r="AR805" s="4">
        <f>(O805+273.15)</f>
        <v>295.1374515533447</v>
      </c>
      <c r="AS805" s="4">
        <f>(Y805*AK805+Z805*AL805)*AM805</f>
        <v>320.1517115940514</v>
      </c>
      <c r="AT805" s="4">
        <f>((AS805+0.00000010773*(AR805^4-AQ805^4))-AP805*44100)/(L805*0.92*2*29.3+0.00000043092*AQ805^3)</f>
        <v>0.6983833147112946</v>
      </c>
      <c r="AU805" s="4">
        <f>0.61365*EXP(17.502*J805/(240.97+J805))</f>
        <v>3.186446054441809</v>
      </c>
      <c r="AV805" s="4">
        <f>AU805*1000/AA805</f>
        <v>31.33411007656337</v>
      </c>
      <c r="AW805" s="4">
        <f>(AV805-U805)</f>
        <v>11.33216267360927</v>
      </c>
      <c r="AX805" s="4">
        <f>IF(D805,P805,(O805+P805)/2)</f>
        <v>23.51156139373779</v>
      </c>
      <c r="AY805" s="4">
        <f>0.61365*EXP(17.502*AX805/(240.97+AX805))</f>
        <v>2.90821951757138</v>
      </c>
      <c r="AZ805" s="4">
        <f>IF(AW805&lt;&gt;0,(1000-(AV805+U805)/2)/AW805*AP805,0)</f>
        <v>0.4375243822711611</v>
      </c>
      <c r="BA805" s="4">
        <f>U805*AA805/1000</f>
        <v>2.034049354762654</v>
      </c>
      <c r="BB805" s="4">
        <f>(AY805-BA805)</f>
        <v>0.8741701628087259</v>
      </c>
      <c r="BC805" s="4">
        <f>1/(1.6/F805+1.37/N805)</f>
        <v>0.2796457228009925</v>
      </c>
      <c r="BD805" s="4">
        <f>G805*AA805*0.001</f>
        <v>96.46906110886113</v>
      </c>
      <c r="BE805" s="4">
        <f>G805/S805</f>
        <v>0.819275179036536</v>
      </c>
      <c r="BF805" s="4">
        <f>(1-AP805*AA805/AU805/F805)*100</f>
        <v>68.60003734169193</v>
      </c>
      <c r="BG805" s="4">
        <f>(S805-E805/(N805/1.35))</f>
        <v>1132.625417153649</v>
      </c>
      <c r="BH805" s="4">
        <f>E805*BF805/100/BG805</f>
        <v>0.03219695048890839</v>
      </c>
    </row>
    <row r="806" ht="16" customHeight="1">
      <c r="A806" s="4">
        <v>752</v>
      </c>
      <c r="B806" t="s" s="2">
        <v>867</v>
      </c>
      <c r="C806" s="4">
        <v>4340.000029906631</v>
      </c>
      <c r="D806" s="4">
        <v>0</v>
      </c>
      <c r="E806" s="4">
        <f>(R806-S806*(1000-T806)/(1000-U806))*AO806</f>
        <v>48.25116432926473</v>
      </c>
      <c r="F806" s="4">
        <f>IF(AZ806&lt;&gt;0,1/(1/AZ806-1/N806),0)</f>
        <v>0.5174525087836402</v>
      </c>
      <c r="G806" s="4">
        <f>((BC806-AP806/2)*S806-E806)/(BC806+AP806/2)</f>
        <v>971.879013662848</v>
      </c>
      <c r="H806" s="4">
        <f>AP806*1000</f>
        <v>5.086018154754699</v>
      </c>
      <c r="I806" s="4">
        <f>(AU806-BA806)</f>
        <v>1.151324462425341</v>
      </c>
      <c r="J806" s="4">
        <f>(P806+AT806*D806)</f>
        <v>25.0283260345459</v>
      </c>
      <c r="K806" s="4">
        <v>6</v>
      </c>
      <c r="L806" s="4">
        <f>(K806*AI806+AJ806)</f>
        <v>1.420000016689301</v>
      </c>
      <c r="M806" s="4">
        <v>1</v>
      </c>
      <c r="N806" s="4">
        <f>L806*(M806+1)*(M806+1)/(M806*M806+1)</f>
        <v>2.840000033378601</v>
      </c>
      <c r="O806" s="4">
        <v>21.984863281250</v>
      </c>
      <c r="P806" s="4">
        <v>25.0283260345459</v>
      </c>
      <c r="Q806" s="4">
        <v>20.96207046508789</v>
      </c>
      <c r="R806" s="4">
        <v>1228.835449218750</v>
      </c>
      <c r="S806" s="4">
        <v>1163.763916015625</v>
      </c>
      <c r="T806" s="4">
        <v>14.01145839691162</v>
      </c>
      <c r="U806" s="4">
        <v>19.99882698059082</v>
      </c>
      <c r="V806" s="4">
        <v>53.74501800537109</v>
      </c>
      <c r="W806" s="4">
        <v>76.71427154541016</v>
      </c>
      <c r="X806" s="4">
        <v>499.4819030761719</v>
      </c>
      <c r="Y806" s="4">
        <v>2001.121826171875</v>
      </c>
      <c r="Z806" s="4">
        <v>211.0642852783203</v>
      </c>
      <c r="AA806" s="4">
        <v>101.6923065185547</v>
      </c>
      <c r="AB806" s="4">
        <v>12.04383659362793</v>
      </c>
      <c r="AC806" s="4">
        <v>0.3900336921215057</v>
      </c>
      <c r="AD806" s="4">
        <v>0.02004711329936981</v>
      </c>
      <c r="AE806" s="4">
        <v>0.003383032977581024</v>
      </c>
      <c r="AF806" s="4">
        <v>0.01773917675018311</v>
      </c>
      <c r="AG806" s="4">
        <v>0.004974197596311569</v>
      </c>
      <c r="AH806" s="4">
        <v>0.6666666865348816</v>
      </c>
      <c r="AI806" s="4">
        <v>-0.2195652425289154</v>
      </c>
      <c r="AJ806" s="4">
        <v>2.737391471862793</v>
      </c>
      <c r="AK806" s="4">
        <v>1</v>
      </c>
      <c r="AL806" s="4">
        <v>0</v>
      </c>
      <c r="AM806" s="4">
        <v>0.1599999964237213</v>
      </c>
      <c r="AN806" s="4">
        <v>111115</v>
      </c>
      <c r="AO806" s="4">
        <f>X806*0.000001/(K806*0.0001)</f>
        <v>0.8324698384602863</v>
      </c>
      <c r="AP806" s="4">
        <f>(U806-T806)/(1000-U806)*AO806</f>
        <v>0.005086018154754699</v>
      </c>
      <c r="AQ806" s="4">
        <f>(P806+273.15)</f>
        <v>298.1783260345459</v>
      </c>
      <c r="AR806" s="4">
        <f>(O806+273.15)</f>
        <v>295.134863281250</v>
      </c>
      <c r="AS806" s="4">
        <f>(Y806*AK806+Z806*AL806)*AM806</f>
        <v>320.1794850309307</v>
      </c>
      <c r="AT806" s="4">
        <f>((AS806+0.00000010773*(AR806^4-AQ806^4))-AP806*44100)/(L806*0.92*2*29.3+0.00000043092*AQ806^3)</f>
        <v>0.700685288156343</v>
      </c>
      <c r="AU806" s="4">
        <f>0.61365*EXP(17.502*J806/(240.97+J806))</f>
        <v>3.185051305747124</v>
      </c>
      <c r="AV806" s="4">
        <f>AU806*1000/AA806</f>
        <v>31.3204746237709</v>
      </c>
      <c r="AW806" s="4">
        <f>(AV806-U806)</f>
        <v>11.32164764318008</v>
      </c>
      <c r="AX806" s="4">
        <f>IF(D806,P806,(O806+P806)/2)</f>
        <v>23.50659465789795</v>
      </c>
      <c r="AY806" s="4">
        <f>0.61365*EXP(17.502*AX806/(240.97+AX806))</f>
        <v>2.90734875203026</v>
      </c>
      <c r="AZ806" s="4">
        <f>IF(AW806&lt;&gt;0,(1000-(AV806+U806)/2)/AW806*AP806,0)</f>
        <v>0.4377024317582642</v>
      </c>
      <c r="BA806" s="4">
        <f>U806*AA806/1000</f>
        <v>2.033726843321783</v>
      </c>
      <c r="BB806" s="4">
        <f>(AY806-BA806)</f>
        <v>0.8736219087084764</v>
      </c>
      <c r="BC806" s="4">
        <f>1/(1.6/F806+1.37/N806)</f>
        <v>0.2797621023189217</v>
      </c>
      <c r="BD806" s="4">
        <f>G806*AA806*0.001</f>
        <v>98.83261855635294</v>
      </c>
      <c r="BE806" s="4">
        <f>G806/S806</f>
        <v>0.8351169857459297</v>
      </c>
      <c r="BF806" s="4">
        <f>(1-AP806*AA806/AU806/F806)*100</f>
        <v>68.61811153469061</v>
      </c>
      <c r="BG806" s="4">
        <f>(S806-E806/(N806/1.35))</f>
        <v>1140.8276233822</v>
      </c>
      <c r="BH806" s="4">
        <f>E806*BF806/100/BG806</f>
        <v>0.02902194606586023</v>
      </c>
    </row>
    <row r="807" ht="16" customHeight="1">
      <c r="A807" s="4">
        <v>753</v>
      </c>
      <c r="B807" t="s" s="2">
        <v>868</v>
      </c>
      <c r="C807" s="4">
        <v>4345.000029794872</v>
      </c>
      <c r="D807" s="4">
        <v>0</v>
      </c>
      <c r="E807" s="4">
        <f>(R807-S807*(1000-T807)/(1000-U807))*AO807</f>
        <v>45.86523461355756</v>
      </c>
      <c r="F807" s="4">
        <f>IF(AZ807&lt;&gt;0,1/(1/AZ807-1/N807),0)</f>
        <v>0.5169863090208577</v>
      </c>
      <c r="G807" s="4">
        <f>((BC807-AP807/2)*S807-E807)/(BC807+AP807/2)</f>
        <v>982.7719036437119</v>
      </c>
      <c r="H807" s="4">
        <f>AP807*1000</f>
        <v>5.0818264294769</v>
      </c>
      <c r="I807" s="4">
        <f>(AU807-BA807)</f>
        <v>1.151255582453969</v>
      </c>
      <c r="J807" s="4">
        <f>(P807+AT807*D807)</f>
        <v>25.02527618408203</v>
      </c>
      <c r="K807" s="4">
        <v>6</v>
      </c>
      <c r="L807" s="4">
        <f>(K807*AI807+AJ807)</f>
        <v>1.420000016689301</v>
      </c>
      <c r="M807" s="4">
        <v>1</v>
      </c>
      <c r="N807" s="4">
        <f>L807*(M807+1)*(M807+1)/(M807*M807+1)</f>
        <v>2.840000033378601</v>
      </c>
      <c r="O807" s="4">
        <v>21.98288917541504</v>
      </c>
      <c r="P807" s="4">
        <v>25.02527618408203</v>
      </c>
      <c r="Q807" s="4">
        <v>20.96193313598633</v>
      </c>
      <c r="R807" s="4">
        <v>1228.593994140625</v>
      </c>
      <c r="S807" s="4">
        <v>1166.378173828125</v>
      </c>
      <c r="T807" s="4">
        <v>14.01138496398926</v>
      </c>
      <c r="U807" s="4">
        <v>19.99387550354004</v>
      </c>
      <c r="V807" s="4">
        <v>53.75139617919922</v>
      </c>
      <c r="W807" s="4">
        <v>76.7052001953125</v>
      </c>
      <c r="X807" s="4">
        <v>499.4797058105469</v>
      </c>
      <c r="Y807" s="4">
        <v>2001.120849609375</v>
      </c>
      <c r="Z807" s="4">
        <v>211.1283569335938</v>
      </c>
      <c r="AA807" s="4">
        <v>101.6919784545898</v>
      </c>
      <c r="AB807" s="4">
        <v>12.04383659362793</v>
      </c>
      <c r="AC807" s="4">
        <v>0.3900336921215057</v>
      </c>
      <c r="AD807" s="4">
        <v>0.02004711329936981</v>
      </c>
      <c r="AE807" s="4">
        <v>0.003383032977581024</v>
      </c>
      <c r="AF807" s="4">
        <v>0.01773917675018311</v>
      </c>
      <c r="AG807" s="4">
        <v>0.004974197596311569</v>
      </c>
      <c r="AH807" s="4">
        <v>0.6666666865348816</v>
      </c>
      <c r="AI807" s="4">
        <v>-0.2195652425289154</v>
      </c>
      <c r="AJ807" s="4">
        <v>2.737391471862793</v>
      </c>
      <c r="AK807" s="4">
        <v>1</v>
      </c>
      <c r="AL807" s="4">
        <v>0</v>
      </c>
      <c r="AM807" s="4">
        <v>0.1599999964237213</v>
      </c>
      <c r="AN807" s="4">
        <v>111115</v>
      </c>
      <c r="AO807" s="4">
        <f>X807*0.000001/(K807*0.0001)</f>
        <v>0.8324661763509114</v>
      </c>
      <c r="AP807" s="4">
        <f>(U807-T807)/(1000-U807)*AO807</f>
        <v>0.0050818264294769</v>
      </c>
      <c r="AQ807" s="4">
        <f>(P807+273.15)</f>
        <v>298.175276184082</v>
      </c>
      <c r="AR807" s="4">
        <f>(O807+273.15)</f>
        <v>295.132889175415</v>
      </c>
      <c r="AS807" s="4">
        <f>(Y807*AK807+Z807*AL807)*AM807</f>
        <v>320.1793287809342</v>
      </c>
      <c r="AT807" s="4">
        <f>((AS807+0.00000010773*(AR807^4-AQ807^4))-AP807*44100)/(L807*0.92*2*29.3+0.00000043092*AQ807^3)</f>
        <v>0.702934887325917</v>
      </c>
      <c r="AU807" s="4">
        <f>0.61365*EXP(17.502*J807/(240.97+J807))</f>
        <v>3.184472339383715</v>
      </c>
      <c r="AV807" s="4">
        <f>AU807*1000/AA807</f>
        <v>31.31488233170455</v>
      </c>
      <c r="AW807" s="4">
        <f>(AV807-U807)</f>
        <v>11.32100682816451</v>
      </c>
      <c r="AX807" s="4">
        <f>IF(D807,P807,(O807+P807)/2)</f>
        <v>23.50408267974854</v>
      </c>
      <c r="AY807" s="4">
        <f>0.61365*EXP(17.502*AX807/(240.97+AX807))</f>
        <v>2.90690844016074</v>
      </c>
      <c r="AZ807" s="4">
        <f>IF(AW807&lt;&gt;0,(1000-(AV807+U807)/2)/AW807*AP807,0)</f>
        <v>0.4373688139064836</v>
      </c>
      <c r="BA807" s="4">
        <f>U807*AA807/1000</f>
        <v>2.033216756929745</v>
      </c>
      <c r="BB807" s="4">
        <f>(AY807-BA807)</f>
        <v>0.8736916832309944</v>
      </c>
      <c r="BC807" s="4">
        <f>1/(1.6/F807+1.37/N807)</f>
        <v>0.2795440395053519</v>
      </c>
      <c r="BD807" s="4">
        <f>G807*AA807*0.001</f>
        <v>99.9400192511126</v>
      </c>
      <c r="BE807" s="4">
        <f>G807/S807</f>
        <v>0.8425842712901546</v>
      </c>
      <c r="BF807" s="4">
        <f>(1-AP807*AA807/AU807/F807)*100</f>
        <v>68.61009500238995</v>
      </c>
      <c r="BG807" s="4">
        <f>(S807-E807/(N807/1.35))</f>
        <v>1144.576037912429</v>
      </c>
      <c r="BH807" s="4">
        <f>E807*BF807/100/BG807</f>
        <v>0.02749330756462902</v>
      </c>
    </row>
    <row r="808" ht="16" customHeight="1">
      <c r="A808" s="4">
        <v>754</v>
      </c>
      <c r="B808" t="s" s="2">
        <v>869</v>
      </c>
      <c r="C808" s="4">
        <v>4350.500029671937</v>
      </c>
      <c r="D808" s="4">
        <v>0</v>
      </c>
      <c r="E808" s="4">
        <f>(R808-S808*(1000-T808)/(1000-U808))*AO808</f>
        <v>41.25936252906119</v>
      </c>
      <c r="F808" s="4">
        <f>IF(AZ808&lt;&gt;0,1/(1/AZ808-1/N808),0)</f>
        <v>0.516781079565398</v>
      </c>
      <c r="G808" s="4">
        <f>((BC808-AP808/2)*S808-E808)/(BC808+AP808/2)</f>
        <v>998.432169730159</v>
      </c>
      <c r="H808" s="4">
        <f>AP808*1000</f>
        <v>5.076609636394861</v>
      </c>
      <c r="I808" s="4">
        <f>(AU808-BA808)</f>
        <v>1.150476241221429</v>
      </c>
      <c r="J808" s="4">
        <f>(P808+AT808*D808)</f>
        <v>25.01740455627441</v>
      </c>
      <c r="K808" s="4">
        <v>6</v>
      </c>
      <c r="L808" s="4">
        <f>(K808*AI808+AJ808)</f>
        <v>1.420000016689301</v>
      </c>
      <c r="M808" s="4">
        <v>1</v>
      </c>
      <c r="N808" s="4">
        <f>L808*(M808+1)*(M808+1)/(M808*M808+1)</f>
        <v>2.840000033378601</v>
      </c>
      <c r="O808" s="4">
        <v>21.98096656799316</v>
      </c>
      <c r="P808" s="4">
        <v>25.01740455627441</v>
      </c>
      <c r="Q808" s="4">
        <v>20.9619312286377</v>
      </c>
      <c r="R808" s="4">
        <v>1222.406494140625</v>
      </c>
      <c r="S808" s="4">
        <v>1165.735839843750</v>
      </c>
      <c r="T808" s="4">
        <v>14.01052093505859</v>
      </c>
      <c r="U808" s="4">
        <v>19.98679351806641</v>
      </c>
      <c r="V808" s="4">
        <v>53.75531387329102</v>
      </c>
      <c r="W808" s="4">
        <v>76.68897247314453</v>
      </c>
      <c r="X808" s="4">
        <v>499.4897155761719</v>
      </c>
      <c r="Y808" s="4">
        <v>2000.947509765625</v>
      </c>
      <c r="Z808" s="4">
        <v>211.3528594970703</v>
      </c>
      <c r="AA808" s="4">
        <v>101.6922607421875</v>
      </c>
      <c r="AB808" s="4">
        <v>12.04383659362793</v>
      </c>
      <c r="AC808" s="4">
        <v>0.3900336921215057</v>
      </c>
      <c r="AD808" s="4">
        <v>0.02004711329936981</v>
      </c>
      <c r="AE808" s="4">
        <v>0.003383032977581024</v>
      </c>
      <c r="AF808" s="4">
        <v>0.01773917675018311</v>
      </c>
      <c r="AG808" s="4">
        <v>0.004974197596311569</v>
      </c>
      <c r="AH808" s="4">
        <v>0.6666666865348816</v>
      </c>
      <c r="AI808" s="4">
        <v>-0.2195652425289154</v>
      </c>
      <c r="AJ808" s="4">
        <v>2.737391471862793</v>
      </c>
      <c r="AK808" s="4">
        <v>1</v>
      </c>
      <c r="AL808" s="4">
        <v>0</v>
      </c>
      <c r="AM808" s="4">
        <v>0.1599999964237213</v>
      </c>
      <c r="AN808" s="4">
        <v>111115</v>
      </c>
      <c r="AO808" s="4">
        <f>X808*0.000001/(K808*0.0001)</f>
        <v>0.8324828592936198</v>
      </c>
      <c r="AP808" s="4">
        <f>(U808-T808)/(1000-U808)*AO808</f>
        <v>0.005076609636394861</v>
      </c>
      <c r="AQ808" s="4">
        <f>(P808+273.15)</f>
        <v>298.1674045562744</v>
      </c>
      <c r="AR808" s="4">
        <f>(O808+273.15)</f>
        <v>295.1309665679931</v>
      </c>
      <c r="AS808" s="4">
        <f>(Y808*AK808+Z808*AL808)*AM808</f>
        <v>320.1515944065541</v>
      </c>
      <c r="AT808" s="4">
        <f>((AS808+0.00000010773*(AR808^4-AQ808^4))-AP808*44100)/(L808*0.92*2*29.3+0.00000043092*AQ808^3)</f>
        <v>0.7060218518308977</v>
      </c>
      <c r="AU808" s="4">
        <f>0.61365*EXP(17.502*J808/(240.97+J808))</f>
        <v>3.182978459060901</v>
      </c>
      <c r="AV808" s="4">
        <f>AU808*1000/AA808</f>
        <v>31.30010519807853</v>
      </c>
      <c r="AW808" s="4">
        <f>(AV808-U808)</f>
        <v>11.31331168001213</v>
      </c>
      <c r="AX808" s="4">
        <f>IF(D808,P808,(O808+P808)/2)</f>
        <v>23.49918556213379</v>
      </c>
      <c r="AY808" s="4">
        <f>0.61365*EXP(17.502*AX808/(240.97+AX808))</f>
        <v>2.906050217001367</v>
      </c>
      <c r="AZ808" s="4">
        <f>IF(AW808&lt;&gt;0,(1000-(AV808+U808)/2)/AW808*AP808,0)</f>
        <v>0.4372219199982267</v>
      </c>
      <c r="BA808" s="4">
        <f>U808*AA808/1000</f>
        <v>2.032502217839472</v>
      </c>
      <c r="BB808" s="4">
        <f>(AY808-BA808)</f>
        <v>0.8735479991618949</v>
      </c>
      <c r="BC808" s="4">
        <f>1/(1.6/F808+1.37/N808)</f>
        <v>0.2794480275501946</v>
      </c>
      <c r="BD808" s="4">
        <f>G808*AA808*0.001</f>
        <v>101.5328245375873</v>
      </c>
      <c r="BE808" s="4">
        <f>G808/S808</f>
        <v>0.8564823484057797</v>
      </c>
      <c r="BF808" s="4">
        <f>(1-AP808*AA808/AU808/F808)*100</f>
        <v>68.61505529962119</v>
      </c>
      <c r="BG808" s="4">
        <f>(S808-E808/(N808/1.35))</f>
        <v>1146.123114928402</v>
      </c>
      <c r="BH808" s="4">
        <f>E808*BF808/100/BG808</f>
        <v>0.0247007795644668</v>
      </c>
    </row>
    <row r="809" ht="16" customHeight="1">
      <c r="A809" s="4">
        <v>755</v>
      </c>
      <c r="B809" t="s" s="2">
        <v>870</v>
      </c>
      <c r="C809" s="4">
        <v>4355.500029560179</v>
      </c>
      <c r="D809" s="4">
        <v>0</v>
      </c>
      <c r="E809" s="4">
        <f>(R809-S809*(1000-T809)/(1000-U809))*AO809</f>
        <v>38.1846064786407</v>
      </c>
      <c r="F809" s="4">
        <f>IF(AZ809&lt;&gt;0,1/(1/AZ809-1/N809),0)</f>
        <v>0.5166872769732335</v>
      </c>
      <c r="G809" s="4">
        <f>((BC809-AP809/2)*S809-E809)/(BC809+AP809/2)</f>
        <v>1004.296423273285</v>
      </c>
      <c r="H809" s="4">
        <f>AP809*1000</f>
        <v>5.071421867566464</v>
      </c>
      <c r="I809" s="4">
        <f>(AU809-BA809)</f>
        <v>1.149495583898749</v>
      </c>
      <c r="J809" s="4">
        <f>(P809+AT809*D809)</f>
        <v>25.00835227966309</v>
      </c>
      <c r="K809" s="4">
        <v>6</v>
      </c>
      <c r="L809" s="4">
        <f>(K809*AI809+AJ809)</f>
        <v>1.420000016689301</v>
      </c>
      <c r="M809" s="4">
        <v>1</v>
      </c>
      <c r="N809" s="4">
        <f>L809*(M809+1)*(M809+1)/(M809*M809+1)</f>
        <v>2.840000033378601</v>
      </c>
      <c r="O809" s="4">
        <v>21.97843170166016</v>
      </c>
      <c r="P809" s="4">
        <v>25.00835227966309</v>
      </c>
      <c r="Q809" s="4">
        <v>20.96116256713867</v>
      </c>
      <c r="R809" s="4">
        <v>1213.546386718750</v>
      </c>
      <c r="S809" s="4">
        <v>1160.608276367188</v>
      </c>
      <c r="T809" s="4">
        <v>14.00933265686035</v>
      </c>
      <c r="U809" s="4">
        <v>19.97947883605957</v>
      </c>
      <c r="V809" s="4">
        <v>53.75902938842773</v>
      </c>
      <c r="W809" s="4">
        <v>76.67290496826172</v>
      </c>
      <c r="X809" s="4">
        <v>499.4950561523438</v>
      </c>
      <c r="Y809" s="4">
        <v>2000.809204101562</v>
      </c>
      <c r="Z809" s="4">
        <v>211.5907440185547</v>
      </c>
      <c r="AA809" s="4">
        <v>101.692626953125</v>
      </c>
      <c r="AB809" s="4">
        <v>12.04383659362793</v>
      </c>
      <c r="AC809" s="4">
        <v>0.3900336921215057</v>
      </c>
      <c r="AD809" s="4">
        <v>0.02004711329936981</v>
      </c>
      <c r="AE809" s="4">
        <v>0.003383032977581024</v>
      </c>
      <c r="AF809" s="4">
        <v>0.01773917675018311</v>
      </c>
      <c r="AG809" s="4">
        <v>0.004974197596311569</v>
      </c>
      <c r="AH809" s="4">
        <v>0.6666666865348816</v>
      </c>
      <c r="AI809" s="4">
        <v>-0.2195652425289154</v>
      </c>
      <c r="AJ809" s="4">
        <v>2.737391471862793</v>
      </c>
      <c r="AK809" s="4">
        <v>1</v>
      </c>
      <c r="AL809" s="4">
        <v>0</v>
      </c>
      <c r="AM809" s="4">
        <v>0.1599999964237213</v>
      </c>
      <c r="AN809" s="4">
        <v>111115</v>
      </c>
      <c r="AO809" s="4">
        <f>X809*0.000001/(K809*0.0001)</f>
        <v>0.8324917602539061</v>
      </c>
      <c r="AP809" s="4">
        <f>(U809-T809)/(1000-U809)*AO809</f>
        <v>0.005071421867566464</v>
      </c>
      <c r="AQ809" s="4">
        <f>(P809+273.15)</f>
        <v>298.1583522796631</v>
      </c>
      <c r="AR809" s="4">
        <f>(O809+273.15)</f>
        <v>295.1284317016601</v>
      </c>
      <c r="AS809" s="4">
        <f>(Y809*AK809+Z809*AL809)*AM809</f>
        <v>320.1294655007987</v>
      </c>
      <c r="AT809" s="4">
        <f>((AS809+0.00000010773*(AR809^4-AQ809^4))-AP809*44100)/(L809*0.92*2*29.3+0.00000043092*AQ809^3)</f>
        <v>0.7092352556113548</v>
      </c>
      <c r="AU809" s="4">
        <f>0.61365*EXP(17.502*J809/(240.97+J809))</f>
        <v>3.181261271892011</v>
      </c>
      <c r="AV809" s="4">
        <f>AU809*1000/AA809</f>
        <v>31.28310642774925</v>
      </c>
      <c r="AW809" s="4">
        <f>(AV809-U809)</f>
        <v>11.30362759168968</v>
      </c>
      <c r="AX809" s="4">
        <f>IF(D809,P809,(O809+P809)/2)</f>
        <v>23.49339199066162</v>
      </c>
      <c r="AY809" s="4">
        <f>0.61365*EXP(17.502*AX809/(240.97+AX809))</f>
        <v>2.905035175868297</v>
      </c>
      <c r="AZ809" s="4">
        <f>IF(AW809&lt;&gt;0,(1000-(AV809+U809)/2)/AW809*AP809,0)</f>
        <v>0.4371547743887039</v>
      </c>
      <c r="BA809" s="4">
        <f>U809*AA809/1000</f>
        <v>2.031765687993262</v>
      </c>
      <c r="BB809" s="4">
        <f>(AY809-BA809)</f>
        <v>0.8732694878750351</v>
      </c>
      <c r="BC809" s="4">
        <f>1/(1.6/F809+1.37/N809)</f>
        <v>0.279404140707622</v>
      </c>
      <c r="BD809" s="4">
        <f>G809*AA809*0.001</f>
        <v>102.1295415222879</v>
      </c>
      <c r="BE809" s="4">
        <f>G809/S809</f>
        <v>0.8653190259997344</v>
      </c>
      <c r="BF809" s="4">
        <f>(1-AP809*AA809/AU809/F809)*100</f>
        <v>68.62439569306056</v>
      </c>
      <c r="BG809" s="4">
        <f>(S809-E809/(N809/1.35))</f>
        <v>1142.457143219193</v>
      </c>
      <c r="BH809" s="4">
        <f>E809*BF809/100/BG809</f>
        <v>0.02293648877707872</v>
      </c>
    </row>
    <row r="810" ht="16" customHeight="1">
      <c r="A810" s="4">
        <v>756</v>
      </c>
      <c r="B810" t="s" s="2">
        <v>871</v>
      </c>
      <c r="C810" s="4">
        <v>4360.500029448420</v>
      </c>
      <c r="D810" s="4">
        <v>0</v>
      </c>
      <c r="E810" s="4">
        <f>(R810-S810*(1000-T810)/(1000-U810))*AO810</f>
        <v>37.21077389917891</v>
      </c>
      <c r="F810" s="4">
        <f>IF(AZ810&lt;&gt;0,1/(1/AZ810-1/N810),0)</f>
        <v>0.5167569838111831</v>
      </c>
      <c r="G810" s="4">
        <f>((BC810-AP810/2)*S810-E810)/(BC810+AP810/2)</f>
        <v>1000.538898470655</v>
      </c>
      <c r="H810" s="4">
        <f>AP810*1000</f>
        <v>5.066043479487787</v>
      </c>
      <c r="I810" s="4">
        <f>(AU810-BA810)</f>
        <v>1.148161730089846</v>
      </c>
      <c r="J810" s="4">
        <f>(P810+AT810*D810)</f>
        <v>24.99750900268555</v>
      </c>
      <c r="K810" s="4">
        <v>6</v>
      </c>
      <c r="L810" s="4">
        <f>(K810*AI810+AJ810)</f>
        <v>1.420000016689301</v>
      </c>
      <c r="M810" s="4">
        <v>1</v>
      </c>
      <c r="N810" s="4">
        <f>L810*(M810+1)*(M810+1)/(M810*M810+1)</f>
        <v>2.840000033378601</v>
      </c>
      <c r="O810" s="4">
        <v>21.97553253173828</v>
      </c>
      <c r="P810" s="4">
        <v>24.99750900268555</v>
      </c>
      <c r="Q810" s="4">
        <v>20.96083450317383</v>
      </c>
      <c r="R810" s="4">
        <v>1204.942504882812</v>
      </c>
      <c r="S810" s="4">
        <v>1153.225708007812</v>
      </c>
      <c r="T810" s="4">
        <v>14.00841522216797</v>
      </c>
      <c r="U810" s="4">
        <v>19.97237586975098</v>
      </c>
      <c r="V810" s="4">
        <v>53.76474380493164</v>
      </c>
      <c r="W810" s="4">
        <v>76.6595458984375</v>
      </c>
      <c r="X810" s="4">
        <v>499.4864501953125</v>
      </c>
      <c r="Y810" s="4">
        <v>2000.904296875</v>
      </c>
      <c r="Z810" s="4">
        <v>211.8224334716797</v>
      </c>
      <c r="AA810" s="4">
        <v>101.6926422119141</v>
      </c>
      <c r="AB810" s="4">
        <v>12.04383659362793</v>
      </c>
      <c r="AC810" s="4">
        <v>0.3900336921215057</v>
      </c>
      <c r="AD810" s="4">
        <v>0.02004711329936981</v>
      </c>
      <c r="AE810" s="4">
        <v>0.003383032977581024</v>
      </c>
      <c r="AF810" s="4">
        <v>0.01773917675018311</v>
      </c>
      <c r="AG810" s="4">
        <v>0.004974197596311569</v>
      </c>
      <c r="AH810" s="4">
        <v>0.6666666865348816</v>
      </c>
      <c r="AI810" s="4">
        <v>-0.2195652425289154</v>
      </c>
      <c r="AJ810" s="4">
        <v>2.737391471862793</v>
      </c>
      <c r="AK810" s="4">
        <v>1</v>
      </c>
      <c r="AL810" s="4">
        <v>0</v>
      </c>
      <c r="AM810" s="4">
        <v>0.1599999964237213</v>
      </c>
      <c r="AN810" s="4">
        <v>111115</v>
      </c>
      <c r="AO810" s="4">
        <f>X810*0.000001/(K810*0.0001)</f>
        <v>0.8324774169921875</v>
      </c>
      <c r="AP810" s="4">
        <f>(U810-T810)/(1000-U810)*AO810</f>
        <v>0.005066043479487787</v>
      </c>
      <c r="AQ810" s="4">
        <f>(P810+273.15)</f>
        <v>298.1475090026855</v>
      </c>
      <c r="AR810" s="4">
        <f>(O810+273.15)</f>
        <v>295.1255325317383</v>
      </c>
      <c r="AS810" s="4">
        <f>(Y810*AK810+Z810*AL810)*AM810</f>
        <v>320.1446803442086</v>
      </c>
      <c r="AT810" s="4">
        <f>((AS810+0.00000010773*(AR810^4-AQ810^4))-AP810*44100)/(L810*0.92*2*29.3+0.00000043092*AQ810^3)</f>
        <v>0.7131569669100731</v>
      </c>
      <c r="AU810" s="4">
        <f>0.61365*EXP(17.502*J810/(240.97+J810))</f>
        <v>3.179205403534298</v>
      </c>
      <c r="AV810" s="4">
        <f>AU810*1000/AA810</f>
        <v>31.26288524305675</v>
      </c>
      <c r="AW810" s="4">
        <f>(AV810-U810)</f>
        <v>11.29050937330578</v>
      </c>
      <c r="AX810" s="4">
        <f>IF(D810,P810,(O810+P810)/2)</f>
        <v>23.48652076721191</v>
      </c>
      <c r="AY810" s="4">
        <f>0.61365*EXP(17.502*AX810/(240.97+AX810))</f>
        <v>2.903831730695388</v>
      </c>
      <c r="AZ810" s="4">
        <f>IF(AW810&lt;&gt;0,(1000-(AV810+U810)/2)/AW810*AP810,0)</f>
        <v>0.4372046721752368</v>
      </c>
      <c r="BA810" s="4">
        <f>U810*AA810/1000</f>
        <v>2.031043673444452</v>
      </c>
      <c r="BB810" s="4">
        <f>(AY810-BA810)</f>
        <v>0.8727880572509359</v>
      </c>
      <c r="BC810" s="4">
        <f>1/(1.6/F810+1.37/N810)</f>
        <v>0.2794367542226798</v>
      </c>
      <c r="BD810" s="4">
        <f>G810*AA810*0.001</f>
        <v>101.7474442212789</v>
      </c>
      <c r="BE810" s="4">
        <f>G810/S810</f>
        <v>0.8676002377705204</v>
      </c>
      <c r="BF810" s="4">
        <f>(1-AP810*AA810/AU810/F810)*100</f>
        <v>68.64162844122677</v>
      </c>
      <c r="BG810" s="4">
        <f>(S810-E810/(N810/1.35))</f>
        <v>1135.537488228417</v>
      </c>
      <c r="BH810" s="4">
        <f>E810*BF810/100/BG810</f>
        <v>0.02249338434420891</v>
      </c>
    </row>
    <row r="811" ht="16" customHeight="1">
      <c r="A811" s="4">
        <v>757</v>
      </c>
      <c r="B811" t="s" s="2">
        <v>872</v>
      </c>
      <c r="C811" s="4">
        <v>4366.000029325485</v>
      </c>
      <c r="D811" s="4">
        <v>0</v>
      </c>
      <c r="E811" s="4">
        <f>(R811-S811*(1000-T811)/(1000-U811))*AO811</f>
        <v>40.5631346868449</v>
      </c>
      <c r="F811" s="4">
        <f>IF(AZ811&lt;&gt;0,1/(1/AZ811-1/N811),0)</f>
        <v>0.5167291698193864</v>
      </c>
      <c r="G811" s="4">
        <f>((BC811-AP811/2)*S811-E811)/(BC811+AP811/2)</f>
        <v>981.7894639561067</v>
      </c>
      <c r="H811" s="4">
        <f>AP811*1000</f>
        <v>5.060640616859509</v>
      </c>
      <c r="I811" s="4">
        <f>(AU811-BA811)</f>
        <v>1.14700111518609</v>
      </c>
      <c r="J811" s="4">
        <f>(P811+AT811*D811)</f>
        <v>24.98776626586914</v>
      </c>
      <c r="K811" s="4">
        <v>6</v>
      </c>
      <c r="L811" s="4">
        <f>(K811*AI811+AJ811)</f>
        <v>1.420000016689301</v>
      </c>
      <c r="M811" s="4">
        <v>1</v>
      </c>
      <c r="N811" s="4">
        <f>L811*(M811+1)*(M811+1)/(M811*M811+1)</f>
        <v>2.840000033378601</v>
      </c>
      <c r="O811" s="4">
        <v>21.97270965576172</v>
      </c>
      <c r="P811" s="4">
        <v>24.98776626586914</v>
      </c>
      <c r="Q811" s="4">
        <v>20.9610424041748</v>
      </c>
      <c r="R811" s="4">
        <v>1201.919799804688</v>
      </c>
      <c r="S811" s="4">
        <v>1146.226806640625</v>
      </c>
      <c r="T811" s="4">
        <v>14.00812339782715</v>
      </c>
      <c r="U811" s="4">
        <v>19.96568489074707</v>
      </c>
      <c r="V811" s="4">
        <v>53.77242279052734</v>
      </c>
      <c r="W811" s="4">
        <v>76.64597320556641</v>
      </c>
      <c r="X811" s="4">
        <v>499.4931030273438</v>
      </c>
      <c r="Y811" s="4">
        <v>2001.188964843750</v>
      </c>
      <c r="Z811" s="4">
        <v>212.1471252441406</v>
      </c>
      <c r="AA811" s="4">
        <v>101.6923828125</v>
      </c>
      <c r="AB811" s="4">
        <v>12.04383659362793</v>
      </c>
      <c r="AC811" s="4">
        <v>0.3900336921215057</v>
      </c>
      <c r="AD811" s="4">
        <v>0.02004711329936981</v>
      </c>
      <c r="AE811" s="4">
        <v>0.003383032977581024</v>
      </c>
      <c r="AF811" s="4">
        <v>0.01773917675018311</v>
      </c>
      <c r="AG811" s="4">
        <v>0.004974197596311569</v>
      </c>
      <c r="AH811" s="4">
        <v>0.6666666865348816</v>
      </c>
      <c r="AI811" s="4">
        <v>-0.2195652425289154</v>
      </c>
      <c r="AJ811" s="4">
        <v>2.737391471862793</v>
      </c>
      <c r="AK811" s="4">
        <v>1</v>
      </c>
      <c r="AL811" s="4">
        <v>0</v>
      </c>
      <c r="AM811" s="4">
        <v>0.1599999964237213</v>
      </c>
      <c r="AN811" s="4">
        <v>111115</v>
      </c>
      <c r="AO811" s="4">
        <f>X811*0.000001/(K811*0.0001)</f>
        <v>0.8324885050455728</v>
      </c>
      <c r="AP811" s="4">
        <f>(U811-T811)/(1000-U811)*AO811</f>
        <v>0.00506064061685951</v>
      </c>
      <c r="AQ811" s="4">
        <f>(P811+273.15)</f>
        <v>298.1377662658691</v>
      </c>
      <c r="AR811" s="4">
        <f>(O811+273.15)</f>
        <v>295.1227096557617</v>
      </c>
      <c r="AS811" s="4">
        <f>(Y811*AK811+Z811*AL811)*AM811</f>
        <v>320.1902272181906</v>
      </c>
      <c r="AT811" s="4">
        <f>((AS811+0.00000010773*(AR811^4-AQ811^4))-AP811*44100)/(L811*0.92*2*29.3+0.00000043092*AQ811^3)</f>
        <v>0.7173014168005226</v>
      </c>
      <c r="AU811" s="4">
        <f>0.61365*EXP(17.502*J811/(240.97+J811))</f>
        <v>3.177359186209689</v>
      </c>
      <c r="AV811" s="4">
        <f>AU811*1000/AA811</f>
        <v>31.24481006672929</v>
      </c>
      <c r="AW811" s="4">
        <f>(AV811-U811)</f>
        <v>11.27912517598222</v>
      </c>
      <c r="AX811" s="4">
        <f>IF(D811,P811,(O811+P811)/2)</f>
        <v>23.48023796081543</v>
      </c>
      <c r="AY811" s="4">
        <f>0.61365*EXP(17.502*AX811/(240.97+AX811))</f>
        <v>2.90273172415392</v>
      </c>
      <c r="AZ811" s="4">
        <f>IF(AW811&lt;&gt;0,(1000-(AV811+U811)/2)/AW811*AP811,0)</f>
        <v>0.4371847625172274</v>
      </c>
      <c r="BA811" s="4">
        <f>U811*AA811/1000</f>
        <v>2.030358071023598</v>
      </c>
      <c r="BB811" s="4">
        <f>(AY811-BA811)</f>
        <v>0.8723736531303214</v>
      </c>
      <c r="BC811" s="4">
        <f>1/(1.6/F811+1.37/N811)</f>
        <v>0.2794237411216125</v>
      </c>
      <c r="BD811" s="4">
        <f>G811*AA811*0.001</f>
        <v>99.84051000990358</v>
      </c>
      <c r="BE811" s="4">
        <f>G811/S811</f>
        <v>0.8565403097084658</v>
      </c>
      <c r="BF811" s="4">
        <f>(1-AP811*AA811/AU811/F811)*100</f>
        <v>68.65526306636067</v>
      </c>
      <c r="BG811" s="4">
        <f>(S811-E811/(N811/1.35))</f>
        <v>1126.945035097089</v>
      </c>
      <c r="BH811" s="4">
        <f>E811*BF811/100/BG811</f>
        <v>0.02471169929313929</v>
      </c>
    </row>
    <row r="812" ht="16" customHeight="1">
      <c r="A812" s="4">
        <v>758</v>
      </c>
      <c r="B812" t="s" s="2">
        <v>873</v>
      </c>
      <c r="C812" s="4">
        <v>4371.000029213727</v>
      </c>
      <c r="D812" s="4">
        <v>0</v>
      </c>
      <c r="E812" s="4">
        <f>(R812-S812*(1000-T812)/(1000-U812))*AO812</f>
        <v>42.77074842232234</v>
      </c>
      <c r="F812" s="4">
        <f>IF(AZ812&lt;&gt;0,1/(1/AZ812-1/N812),0)</f>
        <v>0.516889055718425</v>
      </c>
      <c r="G812" s="4">
        <f>((BC812-AP812/2)*S812-E812)/(BC812+AP812/2)</f>
        <v>971.0414103435007</v>
      </c>
      <c r="H812" s="4">
        <f>AP812*1000</f>
        <v>5.056328171142247</v>
      </c>
      <c r="I812" s="4">
        <f>(AU812-BA812)</f>
        <v>1.145735248261616</v>
      </c>
      <c r="J812" s="4">
        <f>(P812+AT812*D812)</f>
        <v>24.97773361206055</v>
      </c>
      <c r="K812" s="4">
        <v>6</v>
      </c>
      <c r="L812" s="4">
        <f>(K812*AI812+AJ812)</f>
        <v>1.420000016689301</v>
      </c>
      <c r="M812" s="4">
        <v>1</v>
      </c>
      <c r="N812" s="4">
        <f>L812*(M812+1)*(M812+1)/(M812*M812+1)</f>
        <v>2.840000033378601</v>
      </c>
      <c r="O812" s="4">
        <v>21.97033500671387</v>
      </c>
      <c r="P812" s="4">
        <v>24.97773361206055</v>
      </c>
      <c r="Q812" s="4">
        <v>20.96122169494629</v>
      </c>
      <c r="R812" s="4">
        <v>1201.511596679688</v>
      </c>
      <c r="S812" s="4">
        <v>1143.192138671875</v>
      </c>
      <c r="T812" s="4">
        <v>14.007080078125</v>
      </c>
      <c r="U812" s="4">
        <v>19.95950126647949</v>
      </c>
      <c r="V812" s="4">
        <v>53.77670288085938</v>
      </c>
      <c r="W812" s="4">
        <v>76.63348388671875</v>
      </c>
      <c r="X812" s="4">
        <v>499.5015869140625</v>
      </c>
      <c r="Y812" s="4">
        <v>2001.317749023438</v>
      </c>
      <c r="Z812" s="4">
        <v>212.4794769287109</v>
      </c>
      <c r="AA812" s="4">
        <v>101.6921081542969</v>
      </c>
      <c r="AB812" s="4">
        <v>12.04383659362793</v>
      </c>
      <c r="AC812" s="4">
        <v>0.3900336921215057</v>
      </c>
      <c r="AD812" s="4">
        <v>0.02004711329936981</v>
      </c>
      <c r="AE812" s="4">
        <v>0.003383032977581024</v>
      </c>
      <c r="AF812" s="4">
        <v>0.01773917675018311</v>
      </c>
      <c r="AG812" s="4">
        <v>0.004974197596311569</v>
      </c>
      <c r="AH812" s="4">
        <v>0.6666666865348816</v>
      </c>
      <c r="AI812" s="4">
        <v>-0.2195652425289154</v>
      </c>
      <c r="AJ812" s="4">
        <v>2.737391471862793</v>
      </c>
      <c r="AK812" s="4">
        <v>1</v>
      </c>
      <c r="AL812" s="4">
        <v>0</v>
      </c>
      <c r="AM812" s="4">
        <v>0.1599999964237213</v>
      </c>
      <c r="AN812" s="4">
        <v>111115</v>
      </c>
      <c r="AO812" s="4">
        <f>X812*0.000001/(K812*0.0001)</f>
        <v>0.8325026448567707</v>
      </c>
      <c r="AP812" s="4">
        <f>(U812-T812)/(1000-U812)*AO812</f>
        <v>0.005056328171142247</v>
      </c>
      <c r="AQ812" s="4">
        <f>(P812+273.15)</f>
        <v>298.1277336120605</v>
      </c>
      <c r="AR812" s="4">
        <f>(O812+273.15)</f>
        <v>295.1203350067138</v>
      </c>
      <c r="AS812" s="4">
        <f>(Y812*AK812+Z812*AL812)*AM812</f>
        <v>320.210832686480</v>
      </c>
      <c r="AT812" s="4">
        <f>((AS812+0.00000010773*(AR812^4-AQ812^4))-AP812*44100)/(L812*0.92*2*29.3+0.00000043092*AQ812^3)</f>
        <v>0.7207100706320759</v>
      </c>
      <c r="AU812" s="4">
        <f>0.61365*EXP(17.502*J812/(240.97+J812))</f>
        <v>3.175459009758274</v>
      </c>
      <c r="AV812" s="4">
        <f>AU812*1000/AA812</f>
        <v>31.22620887099879</v>
      </c>
      <c r="AW812" s="4">
        <f>(AV812-U812)</f>
        <v>11.2667076045193</v>
      </c>
      <c r="AX812" s="4">
        <f>IF(D812,P812,(O812+P812)/2)</f>
        <v>23.47403430938721</v>
      </c>
      <c r="AY812" s="4">
        <f>0.61365*EXP(17.502*AX812/(240.97+AX812))</f>
        <v>2.90164593382371</v>
      </c>
      <c r="AZ812" s="4">
        <f>IF(AW812&lt;&gt;0,(1000-(AV812+U812)/2)/AW812*AP812,0)</f>
        <v>0.4372992066557166</v>
      </c>
      <c r="BA812" s="4">
        <f>U812*AA812/1000</f>
        <v>2.029723761496658</v>
      </c>
      <c r="BB812" s="4">
        <f>(AY812-BA812)</f>
        <v>0.8719221723270518</v>
      </c>
      <c r="BC812" s="4">
        <f>1/(1.6/F812+1.37/N812)</f>
        <v>0.2794985430306889</v>
      </c>
      <c r="BD812" s="4">
        <f>G812*AA812*0.001</f>
        <v>98.74724812295226</v>
      </c>
      <c r="BE812" s="4">
        <f>G812/S812</f>
        <v>0.8494122531944861</v>
      </c>
      <c r="BF812" s="4">
        <f>(1-AP812*AA812/AU812/F812)*100</f>
        <v>68.67301089245024</v>
      </c>
      <c r="BG812" s="4">
        <f>(S812-E812/(N812/1.35))</f>
        <v>1122.860973287541</v>
      </c>
      <c r="BH812" s="4">
        <f>E812*BF812/100/BG812</f>
        <v>0.02615814550651622</v>
      </c>
    </row>
    <row r="813" ht="16" customHeight="1">
      <c r="A813" s="4">
        <v>759</v>
      </c>
      <c r="B813" t="s" s="2">
        <v>874</v>
      </c>
      <c r="C813" s="4">
        <v>4376.500029090792</v>
      </c>
      <c r="D813" s="4">
        <v>0</v>
      </c>
      <c r="E813" s="4">
        <f>(R813-S813*(1000-T813)/(1000-U813))*AO813</f>
        <v>43.66290297419025</v>
      </c>
      <c r="F813" s="4">
        <f>IF(AZ813&lt;&gt;0,1/(1/AZ813-1/N813),0)</f>
        <v>0.5172121943305111</v>
      </c>
      <c r="G813" s="4">
        <f>((BC813-AP813/2)*S813-E813)/(BC813+AP813/2)</f>
        <v>966.4421654791111</v>
      </c>
      <c r="H813" s="4">
        <f>AP813*1000</f>
        <v>5.052081999610372</v>
      </c>
      <c r="I813" s="4">
        <f>(AU813-BA813)</f>
        <v>1.144186171459133</v>
      </c>
      <c r="J813" s="4">
        <f>(P813+AT813*D813)</f>
        <v>24.9660530090332</v>
      </c>
      <c r="K813" s="4">
        <v>6</v>
      </c>
      <c r="L813" s="4">
        <f>(K813*AI813+AJ813)</f>
        <v>1.420000016689301</v>
      </c>
      <c r="M813" s="4">
        <v>1</v>
      </c>
      <c r="N813" s="4">
        <f>L813*(M813+1)*(M813+1)/(M813*M813+1)</f>
        <v>2.840000033378601</v>
      </c>
      <c r="O813" s="4">
        <v>21.96730041503906</v>
      </c>
      <c r="P813" s="4">
        <v>24.9660530090332</v>
      </c>
      <c r="Q813" s="4">
        <v>20.96118354797363</v>
      </c>
      <c r="R813" s="4">
        <v>1200.994262695312</v>
      </c>
      <c r="S813" s="4">
        <v>1141.618286132812</v>
      </c>
      <c r="T813" s="4">
        <v>14.00547790527344</v>
      </c>
      <c r="U813" s="4">
        <v>19.95296478271484</v>
      </c>
      <c r="V813" s="4">
        <v>53.78033828735352</v>
      </c>
      <c r="W813" s="4">
        <v>76.62178802490234</v>
      </c>
      <c r="X813" s="4">
        <v>499.499511718750</v>
      </c>
      <c r="Y813" s="4">
        <v>2001.110107421875</v>
      </c>
      <c r="Z813" s="4">
        <v>212.9152526855469</v>
      </c>
      <c r="AA813" s="4">
        <v>101.6922454833984</v>
      </c>
      <c r="AB813" s="4">
        <v>12.04383659362793</v>
      </c>
      <c r="AC813" s="4">
        <v>0.3900336921215057</v>
      </c>
      <c r="AD813" s="4">
        <v>0.02004711329936981</v>
      </c>
      <c r="AE813" s="4">
        <v>0.003383032977581024</v>
      </c>
      <c r="AF813" s="4">
        <v>0.01773917675018311</v>
      </c>
      <c r="AG813" s="4">
        <v>0.004974197596311569</v>
      </c>
      <c r="AH813" s="4">
        <v>0.6666666865348816</v>
      </c>
      <c r="AI813" s="4">
        <v>-0.2195652425289154</v>
      </c>
      <c r="AJ813" s="4">
        <v>2.737391471862793</v>
      </c>
      <c r="AK813" s="4">
        <v>1</v>
      </c>
      <c r="AL813" s="4">
        <v>0</v>
      </c>
      <c r="AM813" s="4">
        <v>0.1599999964237213</v>
      </c>
      <c r="AN813" s="4">
        <v>111115</v>
      </c>
      <c r="AO813" s="4">
        <f>X813*0.000001/(K813*0.0001)</f>
        <v>0.8324991861979165</v>
      </c>
      <c r="AP813" s="4">
        <f>(U813-T813)/(1000-U813)*AO813</f>
        <v>0.005052081999610372</v>
      </c>
      <c r="AQ813" s="4">
        <f>(P813+273.15)</f>
        <v>298.1160530090332</v>
      </c>
      <c r="AR813" s="4">
        <f>(O813+273.15)</f>
        <v>295.117300415039</v>
      </c>
      <c r="AS813" s="4">
        <f>(Y813*AK813+Z813*AL813)*AM813</f>
        <v>320.1776100309726</v>
      </c>
      <c r="AT813" s="4">
        <f>((AS813+0.00000010773*(AR813^4-AQ813^4))-AP813*44100)/(L813*0.92*2*29.3+0.00000043092*AQ813^3)</f>
        <v>0.7236059306650239</v>
      </c>
      <c r="AU813" s="4">
        <f>0.61365*EXP(17.502*J813/(240.97+J813))</f>
        <v>3.173247964264575</v>
      </c>
      <c r="AV813" s="4">
        <f>AU813*1000/AA813</f>
        <v>31.20442418377533</v>
      </c>
      <c r="AW813" s="4">
        <f>(AV813-U813)</f>
        <v>11.25145940106048</v>
      </c>
      <c r="AX813" s="4">
        <f>IF(D813,P813,(O813+P813)/2)</f>
        <v>23.46667671203613</v>
      </c>
      <c r="AY813" s="4">
        <f>0.61365*EXP(17.502*AX813/(240.97+AX813))</f>
        <v>2.900358635293619</v>
      </c>
      <c r="AZ813" s="4">
        <f>IF(AW813&lt;&gt;0,(1000-(AV813+U813)/2)/AW813*AP813,0)</f>
        <v>0.4375304715736736</v>
      </c>
      <c r="BA813" s="4">
        <f>U813*AA813/1000</f>
        <v>2.029061792805442</v>
      </c>
      <c r="BB813" s="4">
        <f>(AY813-BA813)</f>
        <v>0.8712968424881771</v>
      </c>
      <c r="BC813" s="4">
        <f>1/(1.6/F813+1.37/N813)</f>
        <v>0.279649702951649</v>
      </c>
      <c r="BD813" s="4">
        <f>G813*AA813*0.001</f>
        <v>98.27967393740894</v>
      </c>
      <c r="BE813" s="4">
        <f>G813/S813</f>
        <v>0.8465545596268401</v>
      </c>
      <c r="BF813" s="4">
        <f>(1-AP813*AA813/AU813/F813)*100</f>
        <v>68.69703596367025</v>
      </c>
      <c r="BG813" s="4">
        <f>(S813-E813/(N813/1.35))</f>
        <v>1120.863033202399</v>
      </c>
      <c r="BH813" s="4">
        <f>E813*BF813/100/BG813</f>
        <v>0.02676073638833763</v>
      </c>
    </row>
    <row r="814" ht="16" customHeight="1">
      <c r="A814" s="4">
        <v>760</v>
      </c>
      <c r="B814" t="s" s="2">
        <v>875</v>
      </c>
      <c r="C814" s="4">
        <v>4381.500028979033</v>
      </c>
      <c r="D814" s="4">
        <v>0</v>
      </c>
      <c r="E814" s="4">
        <f>(R814-S814*(1000-T814)/(1000-U814))*AO814</f>
        <v>44.0247365173173</v>
      </c>
      <c r="F814" s="4">
        <f>IF(AZ814&lt;&gt;0,1/(1/AZ814-1/N814),0)</f>
        <v>0.5170571093895847</v>
      </c>
      <c r="G814" s="4">
        <f>((BC814-AP814/2)*S814-E814)/(BC814+AP814/2)</f>
        <v>964.2436337034029</v>
      </c>
      <c r="H814" s="4">
        <f>AP814*1000</f>
        <v>5.046977536235614</v>
      </c>
      <c r="I814" s="4">
        <f>(AU814-BA814)</f>
        <v>1.143335029371903</v>
      </c>
      <c r="J814" s="4">
        <f>(P814+AT814*D814)</f>
        <v>24.95779037475586</v>
      </c>
      <c r="K814" s="4">
        <v>6</v>
      </c>
      <c r="L814" s="4">
        <f>(K814*AI814+AJ814)</f>
        <v>1.420000016689301</v>
      </c>
      <c r="M814" s="4">
        <v>1</v>
      </c>
      <c r="N814" s="4">
        <f>L814*(M814+1)*(M814+1)/(M814*M814+1)</f>
        <v>2.840000033378601</v>
      </c>
      <c r="O814" s="4">
        <v>21.96423149108887</v>
      </c>
      <c r="P814" s="4">
        <v>24.95779037475586</v>
      </c>
      <c r="Q814" s="4">
        <v>20.960693359375</v>
      </c>
      <c r="R814" s="4">
        <v>1200.511230468750</v>
      </c>
      <c r="S814" s="4">
        <v>1140.712158203125</v>
      </c>
      <c r="T814" s="4">
        <v>14.00431728363037</v>
      </c>
      <c r="U814" s="4">
        <v>19.94593238830566</v>
      </c>
      <c r="V814" s="4">
        <v>53.78599548339844</v>
      </c>
      <c r="W814" s="4">
        <v>76.61026763916016</v>
      </c>
      <c r="X814" s="4">
        <v>499.4915466308594</v>
      </c>
      <c r="Y814" s="4">
        <v>2000.861083984375</v>
      </c>
      <c r="Z814" s="4">
        <v>213.3672332763672</v>
      </c>
      <c r="AA814" s="4">
        <v>101.6923980712891</v>
      </c>
      <c r="AB814" s="4">
        <v>12.04383659362793</v>
      </c>
      <c r="AC814" s="4">
        <v>0.3900336921215057</v>
      </c>
      <c r="AD814" s="4">
        <v>0.02004711329936981</v>
      </c>
      <c r="AE814" s="4">
        <v>0.003383032977581024</v>
      </c>
      <c r="AF814" s="4">
        <v>0.01773917675018311</v>
      </c>
      <c r="AG814" s="4">
        <v>0.004974197596311569</v>
      </c>
      <c r="AH814" s="4">
        <v>0.6666666865348816</v>
      </c>
      <c r="AI814" s="4">
        <v>-0.2195652425289154</v>
      </c>
      <c r="AJ814" s="4">
        <v>2.737391471862793</v>
      </c>
      <c r="AK814" s="4">
        <v>1</v>
      </c>
      <c r="AL814" s="4">
        <v>0</v>
      </c>
      <c r="AM814" s="4">
        <v>0.1599999964237213</v>
      </c>
      <c r="AN814" s="4">
        <v>111115</v>
      </c>
      <c r="AO814" s="4">
        <f>X814*0.000001/(K814*0.0001)</f>
        <v>0.8324859110514321</v>
      </c>
      <c r="AP814" s="4">
        <f>(U814-T814)/(1000-U814)*AO814</f>
        <v>0.005046977536235614</v>
      </c>
      <c r="AQ814" s="4">
        <f>(P814+273.15)</f>
        <v>298.1077903747558</v>
      </c>
      <c r="AR814" s="4">
        <f>(O814+273.15)</f>
        <v>295.1142314910888</v>
      </c>
      <c r="AS814" s="4">
        <f>(Y814*AK814+Z814*AL814)*AM814</f>
        <v>320.1377662818632</v>
      </c>
      <c r="AT814" s="4">
        <f>((AS814+0.00000010773*(AR814^4-AQ814^4))-AP814*44100)/(L814*0.92*2*29.3+0.00000043092*AQ814^3)</f>
        <v>0.7264056001286321</v>
      </c>
      <c r="AU814" s="4">
        <f>0.61365*EXP(17.502*J814/(240.97+J814))</f>
        <v>3.1716847257065</v>
      </c>
      <c r="AV814" s="4">
        <f>AU814*1000/AA814</f>
        <v>31.18900513569426</v>
      </c>
      <c r="AW814" s="4">
        <f>(AV814-U814)</f>
        <v>11.2430727473886</v>
      </c>
      <c r="AX814" s="4">
        <f>IF(D814,P814,(O814+P814)/2)</f>
        <v>23.46101093292236</v>
      </c>
      <c r="AY814" s="4">
        <f>0.61365*EXP(17.502*AX814/(240.97+AX814))</f>
        <v>2.899367680779062</v>
      </c>
      <c r="AZ814" s="4">
        <f>IF(AW814&lt;&gt;0,(1000-(AV814+U814)/2)/AW814*AP814,0)</f>
        <v>0.4374194854229396</v>
      </c>
      <c r="BA814" s="4">
        <f>U814*AA814/1000</f>
        <v>2.028349696334597</v>
      </c>
      <c r="BB814" s="4">
        <f>(AY814-BA814)</f>
        <v>0.8710179844444648</v>
      </c>
      <c r="BC814" s="4">
        <f>1/(1.6/F814+1.37/N814)</f>
        <v>0.2795771594704735</v>
      </c>
      <c r="BD814" s="4">
        <f>G814*AA814*0.001</f>
        <v>98.0562474362727</v>
      </c>
      <c r="BE814" s="4">
        <f>G814/S814</f>
        <v>0.8452996899956785</v>
      </c>
      <c r="BF814" s="4">
        <f>(1-AP814*AA814/AU814/F814)*100</f>
        <v>68.70381964386173</v>
      </c>
      <c r="BG814" s="4">
        <f>(S814-E814/(N814/1.35))</f>
        <v>1119.784906935570</v>
      </c>
      <c r="BH814" s="4">
        <f>E814*BF814/100/BG814</f>
        <v>0.02701114775543527</v>
      </c>
    </row>
    <row r="815" ht="16" customHeight="1">
      <c r="A815" s="4">
        <v>761</v>
      </c>
      <c r="B815" t="s" s="2">
        <v>876</v>
      </c>
      <c r="C815" s="4">
        <v>4386.500028867275</v>
      </c>
      <c r="D815" s="4">
        <v>0</v>
      </c>
      <c r="E815" s="4">
        <f>(R815-S815*(1000-T815)/(1000-U815))*AO815</f>
        <v>44.42472600729586</v>
      </c>
      <c r="F815" s="4">
        <f>IF(AZ815&lt;&gt;0,1/(1/AZ815-1/N815),0)</f>
        <v>0.5160034840435127</v>
      </c>
      <c r="G815" s="4">
        <f>((BC815-AP815/2)*S815-E815)/(BC815+AP815/2)</f>
        <v>961.9447584766561</v>
      </c>
      <c r="H815" s="4">
        <f>AP815*1000</f>
        <v>5.041258443720972</v>
      </c>
      <c r="I815" s="4">
        <f>(AU815-BA815)</f>
        <v>1.144013628676937</v>
      </c>
      <c r="J815" s="4">
        <f>(P815+AT815*D815)</f>
        <v>24.95751571655273</v>
      </c>
      <c r="K815" s="4">
        <v>6</v>
      </c>
      <c r="L815" s="4">
        <f>(K815*AI815+AJ815)</f>
        <v>1.420000016689301</v>
      </c>
      <c r="M815" s="4">
        <v>1</v>
      </c>
      <c r="N815" s="4">
        <f>L815*(M815+1)*(M815+1)/(M815*M815+1)</f>
        <v>2.840000033378601</v>
      </c>
      <c r="O815" s="4">
        <v>21.96183013916016</v>
      </c>
      <c r="P815" s="4">
        <v>24.95751571655273</v>
      </c>
      <c r="Q815" s="4">
        <v>20.96063804626465</v>
      </c>
      <c r="R815" s="4">
        <v>1200.37890625</v>
      </c>
      <c r="S815" s="4">
        <v>1140.110473632812</v>
      </c>
      <c r="T815" s="4">
        <v>14.00383949279785</v>
      </c>
      <c r="U815" s="4">
        <v>19.93880081176758</v>
      </c>
      <c r="V815" s="4">
        <v>53.7917366027832</v>
      </c>
      <c r="W815" s="4">
        <v>76.59458160400391</v>
      </c>
      <c r="X815" s="4">
        <v>499.488525390625</v>
      </c>
      <c r="Y815" s="4">
        <v>2000.776245117188</v>
      </c>
      <c r="Z815" s="4">
        <v>213.8008880615234</v>
      </c>
      <c r="AA815" s="4">
        <v>101.6921310424805</v>
      </c>
      <c r="AB815" s="4">
        <v>12.04383659362793</v>
      </c>
      <c r="AC815" s="4">
        <v>0.3900336921215057</v>
      </c>
      <c r="AD815" s="4">
        <v>0.02004711329936981</v>
      </c>
      <c r="AE815" s="4">
        <v>0.003383032977581024</v>
      </c>
      <c r="AF815" s="4">
        <v>0.01773917675018311</v>
      </c>
      <c r="AG815" s="4">
        <v>0.004974197596311569</v>
      </c>
      <c r="AH815" s="4">
        <v>0.6666666865348816</v>
      </c>
      <c r="AI815" s="4">
        <v>-0.2195652425289154</v>
      </c>
      <c r="AJ815" s="4">
        <v>2.737391471862793</v>
      </c>
      <c r="AK815" s="4">
        <v>1</v>
      </c>
      <c r="AL815" s="4">
        <v>0</v>
      </c>
      <c r="AM815" s="4">
        <v>0.1599999964237213</v>
      </c>
      <c r="AN815" s="4">
        <v>111115</v>
      </c>
      <c r="AO815" s="4">
        <f>X815*0.000001/(K815*0.0001)</f>
        <v>0.8324808756510416</v>
      </c>
      <c r="AP815" s="4">
        <f>(U815-T815)/(1000-U815)*AO815</f>
        <v>0.005041258443720972</v>
      </c>
      <c r="AQ815" s="4">
        <f>(P815+273.15)</f>
        <v>298.1075157165527</v>
      </c>
      <c r="AR815" s="4">
        <f>(O815+273.15)</f>
        <v>295.1118301391601</v>
      </c>
      <c r="AS815" s="4">
        <f>(Y815*AK815+Z815*AL815)*AM815</f>
        <v>320.1241920634166</v>
      </c>
      <c r="AT815" s="4">
        <f>((AS815+0.00000010773*(AR815^4-AQ815^4))-AP815*44100)/(L815*0.92*2*29.3+0.00000043092*AQ815^3)</f>
        <v>0.728851859937412</v>
      </c>
      <c r="AU815" s="4">
        <f>0.61365*EXP(17.502*J815/(240.97+J815))</f>
        <v>3.171632773657122</v>
      </c>
      <c r="AV815" s="4">
        <f>AU815*1000/AA815</f>
        <v>31.18857615769913</v>
      </c>
      <c r="AW815" s="4">
        <f>(AV815-U815)</f>
        <v>11.24977534593155</v>
      </c>
      <c r="AX815" s="4">
        <f>IF(D815,P815,(O815+P815)/2)</f>
        <v>23.45967292785645</v>
      </c>
      <c r="AY815" s="4">
        <f>0.61365*EXP(17.502*AX815/(240.97+AX815))</f>
        <v>2.89913370461797</v>
      </c>
      <c r="AZ815" s="4">
        <f>IF(AW815&lt;&gt;0,(1000-(AV815+U815)/2)/AW815*AP815,0)</f>
        <v>0.4366651895027582</v>
      </c>
      <c r="BA815" s="4">
        <f>U815*AA815/1000</f>
        <v>2.027619144980184</v>
      </c>
      <c r="BB815" s="4">
        <f>(AY815-BA815)</f>
        <v>0.8715145596377853</v>
      </c>
      <c r="BC815" s="4">
        <f>1/(1.6/F815+1.37/N815)</f>
        <v>0.2790841538044226</v>
      </c>
      <c r="BD815" s="4">
        <f>G815*AA815*0.001</f>
        <v>97.82221243463533</v>
      </c>
      <c r="BE815" s="4">
        <f>G815/S815</f>
        <v>0.8437294286154089</v>
      </c>
      <c r="BF815" s="4">
        <f>(1-AP815*AA815/AU815/F815)*100</f>
        <v>68.675021618559</v>
      </c>
      <c r="BG815" s="4">
        <f>(S815-E815/(N815/1.35))</f>
        <v>1118.993086518383</v>
      </c>
      <c r="BH815" s="4">
        <f>E815*BF815/100/BG815</f>
        <v>0.02726441347767419</v>
      </c>
    </row>
    <row r="816" ht="29" customHeight="1">
      <c r="A816" t="s" s="2">
        <v>9</v>
      </c>
      <c r="B816" t="s" s="5">
        <v>877</v>
      </c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</row>
    <row r="817" ht="16" customHeight="1">
      <c r="A817" s="4">
        <v>762</v>
      </c>
      <c r="B817" t="s" s="2">
        <v>878</v>
      </c>
      <c r="C817" s="4">
        <v>4412.000032566488</v>
      </c>
      <c r="D817" s="4">
        <v>0</v>
      </c>
      <c r="E817" s="4">
        <f>(R817-S817*(1000-T817)/(1000-U817))*AO817</f>
        <v>44.12567994510467</v>
      </c>
      <c r="F817" s="4">
        <f>IF(AZ817&lt;&gt;0,1/(1/AZ817-1/N817),0)</f>
        <v>0.5064289339495573</v>
      </c>
      <c r="G817" s="4">
        <f>((BC817-AP817/2)*S817-E817)/(BC817+AP817/2)</f>
        <v>960.095438426946</v>
      </c>
      <c r="H817" s="4">
        <f>AP817*1000</f>
        <v>4.960953290799909</v>
      </c>
      <c r="I817" s="4">
        <f>(AU817-BA817)</f>
        <v>1.14380875003974</v>
      </c>
      <c r="J817" s="4">
        <f>(P817+AT817*D817)</f>
        <v>24.95244979858398</v>
      </c>
      <c r="K817" s="4">
        <v>6</v>
      </c>
      <c r="L817" s="4">
        <f>(K817*AI817+AJ817)</f>
        <v>1.420000016689301</v>
      </c>
      <c r="M817" s="4">
        <v>1</v>
      </c>
      <c r="N817" s="4">
        <f>L817*(M817+1)*(M817+1)/(M817*M817+1)</f>
        <v>2.840000033378601</v>
      </c>
      <c r="O817" s="4">
        <v>21.95888137817383</v>
      </c>
      <c r="P817" s="4">
        <v>24.95244979858398</v>
      </c>
      <c r="Q817" s="4">
        <v>20.96098327636719</v>
      </c>
      <c r="R817" s="4">
        <v>1199.556152343750</v>
      </c>
      <c r="S817" s="4">
        <v>1139.759765625</v>
      </c>
      <c r="T817" s="4">
        <v>14.09105014801025</v>
      </c>
      <c r="U817" s="4">
        <v>19.93144035339355</v>
      </c>
      <c r="V817" s="4">
        <v>54.55673980712891</v>
      </c>
      <c r="W817" s="4">
        <v>76.5806884765625</v>
      </c>
      <c r="X817" s="4">
        <v>499.4948120117188</v>
      </c>
      <c r="Y817" s="4">
        <v>2000.972900390625</v>
      </c>
      <c r="Z817" s="4">
        <v>214.1531677246094</v>
      </c>
      <c r="AA817" s="4">
        <v>101.691894531250</v>
      </c>
      <c r="AB817" s="4">
        <v>13.07379245758057</v>
      </c>
      <c r="AC817" s="4">
        <v>0.3991943001747131</v>
      </c>
      <c r="AD817" s="4">
        <v>0.184221088886261</v>
      </c>
      <c r="AE817" s="4">
        <v>0.004088563844561577</v>
      </c>
      <c r="AF817" s="4">
        <v>0.1840089410543442</v>
      </c>
      <c r="AG817" s="4">
        <v>0.003010846907272935</v>
      </c>
      <c r="AH817" s="4">
        <v>0.6666666865348816</v>
      </c>
      <c r="AI817" s="4">
        <v>-0.2195652425289154</v>
      </c>
      <c r="AJ817" s="4">
        <v>2.737391471862793</v>
      </c>
      <c r="AK817" s="4">
        <v>1</v>
      </c>
      <c r="AL817" s="4">
        <v>0</v>
      </c>
      <c r="AM817" s="4">
        <v>0.1599999964237213</v>
      </c>
      <c r="AN817" s="4">
        <v>111115</v>
      </c>
      <c r="AO817" s="4">
        <f>X817*0.000001/(K817*0.0001)</f>
        <v>0.8324913533528644</v>
      </c>
      <c r="AP817" s="4">
        <f>(U817-T817)/(1000-U817)*AO817</f>
        <v>0.004960953290799908</v>
      </c>
      <c r="AQ817" s="4">
        <f>(P817+273.15)</f>
        <v>298.102449798584</v>
      </c>
      <c r="AR817" s="4">
        <f>(O817+273.15)</f>
        <v>295.1088813781738</v>
      </c>
      <c r="AS817" s="4">
        <f>(Y817*AK817+Z817*AL817)*AM817</f>
        <v>320.1556569064633</v>
      </c>
      <c r="AT817" s="4">
        <f>((AS817+0.00000010773*(AR817^4-AQ817^4))-AP817*44100)/(L817*0.92*2*29.3+0.00000043092*AQ817^3)</f>
        <v>0.7697578410935384</v>
      </c>
      <c r="AU817" s="4">
        <f>0.61365*EXP(17.502*J817/(240.97+J817))</f>
        <v>3.170674680312938</v>
      </c>
      <c r="AV817" s="4">
        <f>AU817*1000/AA817</f>
        <v>31.17922716385805</v>
      </c>
      <c r="AW817" s="4">
        <f>(AV817-U817)</f>
        <v>11.24778681046449</v>
      </c>
      <c r="AX817" s="4">
        <f>IF(D817,P817,(O817+P817)/2)</f>
        <v>23.45566558837891</v>
      </c>
      <c r="AY817" s="4">
        <f>0.61365*EXP(17.502*AX817/(240.97+AX817))</f>
        <v>2.898433042306482</v>
      </c>
      <c r="AZ817" s="4">
        <f>IF(AW817&lt;&gt;0,(1000-(AV817+U817)/2)/AW817*AP817,0)</f>
        <v>0.4297889491642071</v>
      </c>
      <c r="BA817" s="4">
        <f>U817*AA817/1000</f>
        <v>2.026865930273198</v>
      </c>
      <c r="BB817" s="4">
        <f>(AY817-BA817)</f>
        <v>0.8715671120332846</v>
      </c>
      <c r="BC817" s="4">
        <f>1/(1.6/F817+1.37/N817)</f>
        <v>0.274591637120557</v>
      </c>
      <c r="BD817" s="4">
        <f>G817*AA817*0.001</f>
        <v>97.63392406444721</v>
      </c>
      <c r="BE817" s="4">
        <f>G817/S817</f>
        <v>0.8423664945748167</v>
      </c>
      <c r="BF817" s="4">
        <f>(1-AP817*AA817/AU817/F817)*100</f>
        <v>68.58180134039719</v>
      </c>
      <c r="BG817" s="4">
        <f>(S817-E817/(N817/1.35))</f>
        <v>1118.784530686350</v>
      </c>
      <c r="BH817" s="4">
        <f>E817*BF817/100/BG817</f>
        <v>0.0270491639185304</v>
      </c>
    </row>
    <row r="818" ht="16" customHeight="1">
      <c r="A818" s="4">
        <v>763</v>
      </c>
      <c r="B818" t="s" s="2">
        <v>879</v>
      </c>
      <c r="C818" s="4">
        <v>4417.000032454729</v>
      </c>
      <c r="D818" s="4">
        <v>0</v>
      </c>
      <c r="E818" s="4">
        <f>(R818-S818*(1000-T818)/(1000-U818))*AO818</f>
        <v>43.30609579563937</v>
      </c>
      <c r="F818" s="4">
        <f>IF(AZ818&lt;&gt;0,1/(1/AZ818-1/N818),0)</f>
        <v>0.4854872786617208</v>
      </c>
      <c r="G818" s="4">
        <f>((BC818-AP818/2)*S818-E818)/(BC818+AP818/2)</f>
        <v>956.8424630230322</v>
      </c>
      <c r="H818" s="4">
        <f>AP818*1000</f>
        <v>4.776440294240281</v>
      </c>
      <c r="I818" s="4">
        <f>(AU818-BA818)</f>
        <v>1.141609043061977</v>
      </c>
      <c r="J818" s="4">
        <f>(P818+AT818*D818)</f>
        <v>24.93319129943848</v>
      </c>
      <c r="K818" s="4">
        <v>6</v>
      </c>
      <c r="L818" s="4">
        <f>(K818*AI818+AJ818)</f>
        <v>1.420000016689301</v>
      </c>
      <c r="M818" s="4">
        <v>1</v>
      </c>
      <c r="N818" s="4">
        <f>L818*(M818+1)*(M818+1)/(M818*M818+1)</f>
        <v>2.840000033378601</v>
      </c>
      <c r="O818" s="4">
        <v>21.95257568359375</v>
      </c>
      <c r="P818" s="4">
        <v>24.93319129943848</v>
      </c>
      <c r="Q818" s="4">
        <v>20.96271324157715</v>
      </c>
      <c r="R818" s="4">
        <v>1197.923095703125</v>
      </c>
      <c r="S818" s="4">
        <v>1139.368896484375</v>
      </c>
      <c r="T818" s="4">
        <v>14.29433155059814</v>
      </c>
      <c r="U818" s="4">
        <v>19.91730880737305</v>
      </c>
      <c r="V818" s="4">
        <v>55.37940979003906</v>
      </c>
      <c r="W818" s="4">
        <v>76.55669403076172</v>
      </c>
      <c r="X818" s="4">
        <v>499.5189819335938</v>
      </c>
      <c r="Y818" s="4">
        <v>2001.399536132812</v>
      </c>
      <c r="Z818" s="4">
        <v>214.7219848632812</v>
      </c>
      <c r="AA818" s="4">
        <v>101.6917343139648</v>
      </c>
      <c r="AB818" s="4">
        <v>13.07379245758057</v>
      </c>
      <c r="AC818" s="4">
        <v>0.3991943001747131</v>
      </c>
      <c r="AD818" s="4">
        <v>0.184221088886261</v>
      </c>
      <c r="AE818" s="4">
        <v>0.004088563844561577</v>
      </c>
      <c r="AF818" s="4">
        <v>0.1840089410543442</v>
      </c>
      <c r="AG818" s="4">
        <v>0.003010846907272935</v>
      </c>
      <c r="AH818" s="4">
        <v>0.6666666865348816</v>
      </c>
      <c r="AI818" s="4">
        <v>-0.2195652425289154</v>
      </c>
      <c r="AJ818" s="4">
        <v>2.737391471862793</v>
      </c>
      <c r="AK818" s="4">
        <v>1</v>
      </c>
      <c r="AL818" s="4">
        <v>0</v>
      </c>
      <c r="AM818" s="4">
        <v>0.1599999964237213</v>
      </c>
      <c r="AN818" s="4">
        <v>111115</v>
      </c>
      <c r="AO818" s="4">
        <f>X818*0.000001/(K818*0.0001)</f>
        <v>0.8325316365559894</v>
      </c>
      <c r="AP818" s="4">
        <f>(U818-T818)/(1000-U818)*AO818</f>
        <v>0.004776440294240281</v>
      </c>
      <c r="AQ818" s="4">
        <f>(P818+273.15)</f>
        <v>298.0831912994385</v>
      </c>
      <c r="AR818" s="4">
        <f>(O818+273.15)</f>
        <v>295.1025756835937</v>
      </c>
      <c r="AS818" s="4">
        <f>(Y818*AK818+Z818*AL818)*AM818</f>
        <v>320.2239186236875</v>
      </c>
      <c r="AT818" s="4">
        <f>((AS818+0.00000010773*(AR818^4-AQ818^4))-AP818*44100)/(L818*0.92*2*29.3+0.00000043092*AQ818^3)</f>
        <v>0.8647577350747961</v>
      </c>
      <c r="AU818" s="4">
        <f>0.61365*EXP(17.502*J818/(240.97+J818))</f>
        <v>3.167034718550549</v>
      </c>
      <c r="AV818" s="4">
        <f>AU818*1000/AA818</f>
        <v>31.14348221038881</v>
      </c>
      <c r="AW818" s="4">
        <f>(AV818-U818)</f>
        <v>11.22617340301576</v>
      </c>
      <c r="AX818" s="4">
        <f>IF(D818,P818,(O818+P818)/2)</f>
        <v>23.44288349151611</v>
      </c>
      <c r="AY818" s="4">
        <f>0.61365*EXP(17.502*AX818/(240.97+AX818))</f>
        <v>2.89619914913505</v>
      </c>
      <c r="AZ818" s="4">
        <f>IF(AW818&lt;&gt;0,(1000-(AV818+U818)/2)/AW818*AP818,0)</f>
        <v>0.4146110804910072</v>
      </c>
      <c r="BA818" s="4">
        <f>U818*AA818/1000</f>
        <v>2.025425675488572</v>
      </c>
      <c r="BB818" s="4">
        <f>(AY818-BA818)</f>
        <v>0.8707734736464778</v>
      </c>
      <c r="BC818" s="4">
        <f>1/(1.6/F818+1.37/N818)</f>
        <v>0.2646866488369156</v>
      </c>
      <c r="BD818" s="4">
        <f>G818*AA818*0.001</f>
        <v>97.30296953005792</v>
      </c>
      <c r="BE818" s="4">
        <f>G818/S818</f>
        <v>0.8398004070283607</v>
      </c>
      <c r="BF818" s="4">
        <f>(1-AP818*AA818/AU818/F818)*100</f>
        <v>68.4092942221416</v>
      </c>
      <c r="BG818" s="4">
        <f>(S818-E818/(N818/1.35))</f>
        <v>1118.783252598110</v>
      </c>
      <c r="BH818" s="4">
        <f>E818*BF818/100/BG818</f>
        <v>0.02648001247798754</v>
      </c>
    </row>
    <row r="819" ht="16" customHeight="1">
      <c r="A819" s="4">
        <v>764</v>
      </c>
      <c r="B819" t="s" s="2">
        <v>880</v>
      </c>
      <c r="C819" s="4">
        <v>4422.500032331795</v>
      </c>
      <c r="D819" s="4">
        <v>0</v>
      </c>
      <c r="E819" s="4">
        <f>(R819-S819*(1000-T819)/(1000-U819))*AO819</f>
        <v>43.18705632135459</v>
      </c>
      <c r="F819" s="4">
        <f>IF(AZ819&lt;&gt;0,1/(1/AZ819-1/N819),0)</f>
        <v>0.4856528619400755</v>
      </c>
      <c r="G819" s="4">
        <f>((BC819-AP819/2)*S819-E819)/(BC819+AP819/2)</f>
        <v>957.4648471077174</v>
      </c>
      <c r="H819" s="4">
        <f>AP819*1000</f>
        <v>4.761900848928372</v>
      </c>
      <c r="I819" s="4">
        <f>(AU819-BA819)</f>
        <v>1.137842341910295</v>
      </c>
      <c r="J819" s="4">
        <f>(P819+AT819*D819)</f>
        <v>24.90435218811035</v>
      </c>
      <c r="K819" s="4">
        <v>6</v>
      </c>
      <c r="L819" s="4">
        <f>(K819*AI819+AJ819)</f>
        <v>1.420000016689301</v>
      </c>
      <c r="M819" s="4">
        <v>1</v>
      </c>
      <c r="N819" s="4">
        <f>L819*(M819+1)*(M819+1)/(M819*M819+1)</f>
        <v>2.840000033378601</v>
      </c>
      <c r="O819" s="4">
        <v>21.94557571411133</v>
      </c>
      <c r="P819" s="4">
        <v>24.90435218811035</v>
      </c>
      <c r="Q819" s="4">
        <v>20.96613693237305</v>
      </c>
      <c r="R819" s="4">
        <v>1197.828002929688</v>
      </c>
      <c r="S819" s="4">
        <v>1139.436035156250</v>
      </c>
      <c r="T819" s="4">
        <v>14.29485416412354</v>
      </c>
      <c r="U819" s="4">
        <v>19.90083503723145</v>
      </c>
      <c r="V819" s="4">
        <v>55.45610809326172</v>
      </c>
      <c r="W819" s="4">
        <v>76.5272216796875</v>
      </c>
      <c r="X819" s="4">
        <v>499.5166931152344</v>
      </c>
      <c r="Y819" s="4">
        <v>2001.145263671875</v>
      </c>
      <c r="Z819" s="4">
        <v>215.3096923828125</v>
      </c>
      <c r="AA819" s="4">
        <v>101.6916351318359</v>
      </c>
      <c r="AB819" s="4">
        <v>13.07379245758057</v>
      </c>
      <c r="AC819" s="4">
        <v>0.3991943001747131</v>
      </c>
      <c r="AD819" s="4">
        <v>0.184221088886261</v>
      </c>
      <c r="AE819" s="4">
        <v>0.004088563844561577</v>
      </c>
      <c r="AF819" s="4">
        <v>0.1840089410543442</v>
      </c>
      <c r="AG819" s="4">
        <v>0.003010846907272935</v>
      </c>
      <c r="AH819" s="4">
        <v>1</v>
      </c>
      <c r="AI819" s="4">
        <v>-0.2195652425289154</v>
      </c>
      <c r="AJ819" s="4">
        <v>2.737391471862793</v>
      </c>
      <c r="AK819" s="4">
        <v>1</v>
      </c>
      <c r="AL819" s="4">
        <v>0</v>
      </c>
      <c r="AM819" s="4">
        <v>0.1599999964237213</v>
      </c>
      <c r="AN819" s="4">
        <v>111115</v>
      </c>
      <c r="AO819" s="4">
        <f>X819*0.000001/(K819*0.0001)</f>
        <v>0.8325278218587239</v>
      </c>
      <c r="AP819" s="4">
        <f>(U819-T819)/(1000-U819)*AO819</f>
        <v>0.004761900848928372</v>
      </c>
      <c r="AQ819" s="4">
        <f>(P819+273.15)</f>
        <v>298.0543521881103</v>
      </c>
      <c r="AR819" s="4">
        <f>(O819+273.15)</f>
        <v>295.0955757141113</v>
      </c>
      <c r="AS819" s="4">
        <f>(Y819*AK819+Z819*AL819)*AM819</f>
        <v>320.1832350308468</v>
      </c>
      <c r="AT819" s="4">
        <f>((AS819+0.00000010773*(AR819^4-AQ819^4))-AP819*44100)/(L819*0.92*2*29.3+0.00000043092*AQ819^3)</f>
        <v>0.8744769840289235</v>
      </c>
      <c r="AU819" s="4">
        <f>0.61365*EXP(17.502*J819/(240.97+J819))</f>
        <v>3.161590797335292</v>
      </c>
      <c r="AV819" s="4">
        <f>AU819*1000/AA819</f>
        <v>31.08997896667229</v>
      </c>
      <c r="AW819" s="4">
        <f>(AV819-U819)</f>
        <v>11.18914392944084</v>
      </c>
      <c r="AX819" s="4">
        <f>IF(D819,P819,(O819+P819)/2)</f>
        <v>23.42496395111084</v>
      </c>
      <c r="AY819" s="4">
        <f>0.61365*EXP(17.502*AX819/(240.97+AX819))</f>
        <v>2.893069933936584</v>
      </c>
      <c r="AZ819" s="4">
        <f>IF(AW819&lt;&gt;0,(1000-(AV819+U819)/2)/AW819*AP819,0)</f>
        <v>0.4147318398927685</v>
      </c>
      <c r="BA819" s="4">
        <f>U819*AA819/1000</f>
        <v>2.023748455424997</v>
      </c>
      <c r="BB819" s="4">
        <f>(AY819-BA819)</f>
        <v>0.869321478511587</v>
      </c>
      <c r="BC819" s="4">
        <f>1/(1.6/F819+1.37/N819)</f>
        <v>0.2647653943666652</v>
      </c>
      <c r="BD819" s="4">
        <f>G819*AA819*0.001</f>
        <v>97.36616588363708</v>
      </c>
      <c r="BE819" s="4">
        <f>G819/S819</f>
        <v>0.840297144873447</v>
      </c>
      <c r="BF819" s="4">
        <f>(1-AP819*AA819/AU819/F819)*100</f>
        <v>68.46201314675415</v>
      </c>
      <c r="BG819" s="4">
        <f>(S819-E819/(N819/1.35))</f>
        <v>1118.906976934913</v>
      </c>
      <c r="BH819" s="4">
        <f>E819*BF819/100/BG819</f>
        <v>0.02642465261716015</v>
      </c>
    </row>
    <row r="820" ht="16" customHeight="1">
      <c r="A820" s="4">
        <v>765</v>
      </c>
      <c r="B820" t="s" s="2">
        <v>881</v>
      </c>
      <c r="C820" s="4">
        <v>4427.500032220036</v>
      </c>
      <c r="D820" s="4">
        <v>0</v>
      </c>
      <c r="E820" s="4">
        <f>(R820-S820*(1000-T820)/(1000-U820))*AO820</f>
        <v>43.68720103112661</v>
      </c>
      <c r="F820" s="4">
        <f>IF(AZ820&lt;&gt;0,1/(1/AZ820-1/N820),0)</f>
        <v>0.5001341494085978</v>
      </c>
      <c r="G820" s="4">
        <f>((BC820-AP820/2)*S820-E820)/(BC820+AP820/2)</f>
        <v>960.1514112857415</v>
      </c>
      <c r="H820" s="4">
        <f>AP820*1000</f>
        <v>4.871469315095486</v>
      </c>
      <c r="I820" s="4">
        <f>(AU820-BA820)</f>
        <v>1.135271157810422</v>
      </c>
      <c r="J820" s="4">
        <f>(P820+AT820*D820)</f>
        <v>24.88261795043945</v>
      </c>
      <c r="K820" s="4">
        <v>6</v>
      </c>
      <c r="L820" s="4">
        <f>(K820*AI820+AJ820)</f>
        <v>1.420000016689301</v>
      </c>
      <c r="M820" s="4">
        <v>1</v>
      </c>
      <c r="N820" s="4">
        <f>L820*(M820+1)*(M820+1)/(M820*M820+1)</f>
        <v>2.840000033378601</v>
      </c>
      <c r="O820" s="4">
        <v>21.94021415710449</v>
      </c>
      <c r="P820" s="4">
        <v>24.88261795043945</v>
      </c>
      <c r="Q820" s="4">
        <v>20.96713066101074</v>
      </c>
      <c r="R820" s="4">
        <v>1198.96484375</v>
      </c>
      <c r="S820" s="4">
        <v>1139.818359375</v>
      </c>
      <c r="T820" s="4">
        <v>14.15065574645996</v>
      </c>
      <c r="U820" s="4">
        <v>19.88586616516113</v>
      </c>
      <c r="V820" s="4">
        <v>54.73765563964844</v>
      </c>
      <c r="W820" s="4">
        <v>76.493896484375</v>
      </c>
      <c r="X820" s="4">
        <v>499.5034790039062</v>
      </c>
      <c r="Y820" s="4">
        <v>2000.829223632812</v>
      </c>
      <c r="Z820" s="4">
        <v>215.8242034912109</v>
      </c>
      <c r="AA820" s="4">
        <v>101.6914367675781</v>
      </c>
      <c r="AB820" s="4">
        <v>13.07379245758057</v>
      </c>
      <c r="AC820" s="4">
        <v>0.3991943001747131</v>
      </c>
      <c r="AD820" s="4">
        <v>0.184221088886261</v>
      </c>
      <c r="AE820" s="4">
        <v>0.004088563844561577</v>
      </c>
      <c r="AF820" s="4">
        <v>0.1840089410543442</v>
      </c>
      <c r="AG820" s="4">
        <v>0.003010846907272935</v>
      </c>
      <c r="AH820" s="4">
        <v>0.6666666865348816</v>
      </c>
      <c r="AI820" s="4">
        <v>-0.2195652425289154</v>
      </c>
      <c r="AJ820" s="4">
        <v>2.737391471862793</v>
      </c>
      <c r="AK820" s="4">
        <v>1</v>
      </c>
      <c r="AL820" s="4">
        <v>0</v>
      </c>
      <c r="AM820" s="4">
        <v>0.1599999964237213</v>
      </c>
      <c r="AN820" s="4">
        <v>111115</v>
      </c>
      <c r="AO820" s="4">
        <f>X820*0.000001/(K820*0.0001)</f>
        <v>0.8325057983398436</v>
      </c>
      <c r="AP820" s="4">
        <f>(U820-T820)/(1000-U820)*AO820</f>
        <v>0.004871469315095486</v>
      </c>
      <c r="AQ820" s="4">
        <f>(P820+273.15)</f>
        <v>298.0326179504394</v>
      </c>
      <c r="AR820" s="4">
        <f>(O820+273.15)</f>
        <v>295.0902141571045</v>
      </c>
      <c r="AS820" s="4">
        <f>(Y820*AK820+Z820*AL820)*AM820</f>
        <v>320.1326686257271</v>
      </c>
      <c r="AT820" s="4">
        <f>((AS820+0.00000010773*(AR820^4-AQ820^4))-AP820*44100)/(L820*0.92*2*29.3+0.00000043092*AQ820^3)</f>
        <v>0.8211387441749739</v>
      </c>
      <c r="AU820" s="4">
        <f>0.61365*EXP(17.502*J820/(240.97+J820))</f>
        <v>3.157493459513427</v>
      </c>
      <c r="AV820" s="4">
        <f>AU820*1000/AA820</f>
        <v>31.04974774552618</v>
      </c>
      <c r="AW820" s="4">
        <f>(AV820-U820)</f>
        <v>11.16388158036504</v>
      </c>
      <c r="AX820" s="4">
        <f>IF(D820,P820,(O820+P820)/2)</f>
        <v>23.41141605377197</v>
      </c>
      <c r="AY820" s="4">
        <f>0.61365*EXP(17.502*AX820/(240.97+AX820))</f>
        <v>2.890706084029758</v>
      </c>
      <c r="AZ820" s="4">
        <f>IF(AW820&lt;&gt;0,(1000-(AV820+U820)/2)/AW820*AP820,0)</f>
        <v>0.4252466886910959</v>
      </c>
      <c r="BA820" s="4">
        <f>U820*AA820/1000</f>
        <v>2.022222301703005</v>
      </c>
      <c r="BB820" s="4">
        <f>(AY820-BA820)</f>
        <v>0.8684837823267531</v>
      </c>
      <c r="BC820" s="4">
        <f>1/(1.6/F820+1.37/N820)</f>
        <v>0.2716257536532692</v>
      </c>
      <c r="BD820" s="4">
        <f>G820*AA820*0.001</f>
        <v>97.63917652806487</v>
      </c>
      <c r="BE820" s="4">
        <f>G820/S820</f>
        <v>0.8423722985232701</v>
      </c>
      <c r="BF820" s="4">
        <f>(1-AP820*AA820/AU820/F820)*100</f>
        <v>68.62993737579079</v>
      </c>
      <c r="BG820" s="4">
        <f>(S820-E820/(N820/1.35))</f>
        <v>1119.051556312023</v>
      </c>
      <c r="BH820" s="4">
        <f>E820*BF820/100/BG820</f>
        <v>0.02679277691879466</v>
      </c>
    </row>
    <row r="821" ht="16" customHeight="1">
      <c r="A821" s="4">
        <v>766</v>
      </c>
      <c r="B821" t="s" s="2">
        <v>882</v>
      </c>
      <c r="C821" s="4">
        <v>4432.500032108277</v>
      </c>
      <c r="D821" s="4">
        <v>0</v>
      </c>
      <c r="E821" s="4">
        <f>(R821-S821*(1000-T821)/(1000-U821))*AO821</f>
        <v>43.97637828994232</v>
      </c>
      <c r="F821" s="4">
        <f>IF(AZ821&lt;&gt;0,1/(1/AZ821-1/N821),0)</f>
        <v>0.5150356339327947</v>
      </c>
      <c r="G821" s="4">
        <f>((BC821-AP821/2)*S821-E821)/(BC821+AP821/2)</f>
        <v>963.7086785841827</v>
      </c>
      <c r="H821" s="4">
        <f>AP821*1000</f>
        <v>4.993495185210055</v>
      </c>
      <c r="I821" s="4">
        <f>(AU821-BA821)</f>
        <v>1.135093086723284</v>
      </c>
      <c r="J821" s="4">
        <f>(P821+AT821*D821)</f>
        <v>24.87655258178711</v>
      </c>
      <c r="K821" s="4">
        <v>6</v>
      </c>
      <c r="L821" s="4">
        <f>(K821*AI821+AJ821)</f>
        <v>1.420000016689301</v>
      </c>
      <c r="M821" s="4">
        <v>1</v>
      </c>
      <c r="N821" s="4">
        <f>L821*(M821+1)*(M821+1)/(M821*M821+1)</f>
        <v>2.840000033378601</v>
      </c>
      <c r="O821" s="4">
        <v>21.93776702880859</v>
      </c>
      <c r="P821" s="4">
        <v>24.87655258178711</v>
      </c>
      <c r="Q821" s="4">
        <v>20.96510124206543</v>
      </c>
      <c r="R821" s="4">
        <v>1200.059204101562</v>
      </c>
      <c r="S821" s="4">
        <v>1140.393188476562</v>
      </c>
      <c r="T821" s="4">
        <v>13.99728298187256</v>
      </c>
      <c r="U821" s="4">
        <v>19.87637519836426</v>
      </c>
      <c r="V821" s="4">
        <v>53.93289566040039</v>
      </c>
      <c r="W821" s="4">
        <v>76.46835327148438</v>
      </c>
      <c r="X821" s="4">
        <v>499.4896240234375</v>
      </c>
      <c r="Y821" s="4">
        <v>2000.443237304688</v>
      </c>
      <c r="Z821" s="4">
        <v>216.0951080322266</v>
      </c>
      <c r="AA821" s="4">
        <v>101.6914672851562</v>
      </c>
      <c r="AB821" s="4">
        <v>13.07379245758057</v>
      </c>
      <c r="AC821" s="4">
        <v>0.3991943001747131</v>
      </c>
      <c r="AD821" s="4">
        <v>0.184221088886261</v>
      </c>
      <c r="AE821" s="4">
        <v>0.004088563844561577</v>
      </c>
      <c r="AF821" s="4">
        <v>0.1840089410543442</v>
      </c>
      <c r="AG821" s="4">
        <v>0.003010846907272935</v>
      </c>
      <c r="AH821" s="4">
        <v>0.6666666865348816</v>
      </c>
      <c r="AI821" s="4">
        <v>-0.2195652425289154</v>
      </c>
      <c r="AJ821" s="4">
        <v>2.737391471862793</v>
      </c>
      <c r="AK821" s="4">
        <v>1</v>
      </c>
      <c r="AL821" s="4">
        <v>0</v>
      </c>
      <c r="AM821" s="4">
        <v>0.1599999964237213</v>
      </c>
      <c r="AN821" s="4">
        <v>111115</v>
      </c>
      <c r="AO821" s="4">
        <f>X821*0.000001/(K821*0.0001)</f>
        <v>0.8324827067057291</v>
      </c>
      <c r="AP821" s="4">
        <f>(U821-T821)/(1000-U821)*AO821</f>
        <v>0.004993495185210054</v>
      </c>
      <c r="AQ821" s="4">
        <f>(P821+273.15)</f>
        <v>298.0265525817871</v>
      </c>
      <c r="AR821" s="4">
        <f>(O821+273.15)</f>
        <v>295.0877670288086</v>
      </c>
      <c r="AS821" s="4">
        <f>(Y821*AK821+Z821*AL821)*AM821</f>
        <v>320.0709108146075</v>
      </c>
      <c r="AT821" s="4">
        <f>((AS821+0.00000010773*(AR821^4-AQ821^4))-AP821*44100)/(L821*0.92*2*29.3+0.00000043092*AQ821^3)</f>
        <v>0.7597434993195669</v>
      </c>
      <c r="AU821" s="4">
        <f>0.61365*EXP(17.502*J821/(240.97+J821))</f>
        <v>3.156350844955234</v>
      </c>
      <c r="AV821" s="4">
        <f>AU821*1000/AA821</f>
        <v>31.03850233672419</v>
      </c>
      <c r="AW821" s="4">
        <f>(AV821-U821)</f>
        <v>11.16212713835993</v>
      </c>
      <c r="AX821" s="4">
        <f>IF(D821,P821,(O821+P821)/2)</f>
        <v>23.40715980529785</v>
      </c>
      <c r="AY821" s="4">
        <f>0.61365*EXP(17.502*AX821/(240.97+AX821))</f>
        <v>2.889963798585488</v>
      </c>
      <c r="AZ821" s="4">
        <f>IF(AW821&lt;&gt;0,(1000-(AV821+U821)/2)/AW821*AP821,0)</f>
        <v>0.4359718830448266</v>
      </c>
      <c r="BA821" s="4">
        <f>U821*AA821/1000</f>
        <v>2.02125775823195</v>
      </c>
      <c r="BB821" s="4">
        <f>(AY821-BA821)</f>
        <v>0.8687060403535383</v>
      </c>
      <c r="BC821" s="4">
        <f>1/(1.6/F821+1.37/N821)</f>
        <v>0.2786310446292566</v>
      </c>
      <c r="BD821" s="4">
        <f>G821*AA821*0.001</f>
        <v>98.00094956066458</v>
      </c>
      <c r="BE821" s="4">
        <f>G821/S821</f>
        <v>0.8450670245335203</v>
      </c>
      <c r="BF821" s="4">
        <f>(1-AP821*AA821/AU821/F821)*100</f>
        <v>68.76319545658856</v>
      </c>
      <c r="BG821" s="4">
        <f>(S821-E821/(N821/1.35))</f>
        <v>1119.488924394285</v>
      </c>
      <c r="BH821" s="4">
        <f>E821*BF821/100/BG821</f>
        <v>0.02701193580329823</v>
      </c>
    </row>
    <row r="822" ht="16" customHeight="1">
      <c r="A822" s="4">
        <v>767</v>
      </c>
      <c r="B822" t="s" s="2">
        <v>883</v>
      </c>
      <c r="C822" s="4">
        <v>4438.000031985343</v>
      </c>
      <c r="D822" s="4">
        <v>0</v>
      </c>
      <c r="E822" s="4">
        <f>(R822-S822*(1000-T822)/(1000-U822))*AO822</f>
        <v>43.73207183783408</v>
      </c>
      <c r="F822" s="4">
        <f>IF(AZ822&lt;&gt;0,1/(1/AZ822-1/N822),0)</f>
        <v>0.514611362368661</v>
      </c>
      <c r="G822" s="4">
        <f>((BC822-AP822/2)*S822-E822)/(BC822+AP822/2)</f>
        <v>964.7700722062616</v>
      </c>
      <c r="H822" s="4">
        <f>AP822*1000</f>
        <v>4.990245759739072</v>
      </c>
      <c r="I822" s="4">
        <f>(AU822-BA822)</f>
        <v>1.135155034473048</v>
      </c>
      <c r="J822" s="4">
        <f>(P822+AT822*D822)</f>
        <v>24.87184524536133</v>
      </c>
      <c r="K822" s="4">
        <v>6</v>
      </c>
      <c r="L822" s="4">
        <f>(K822*AI822+AJ822)</f>
        <v>1.420000016689301</v>
      </c>
      <c r="M822" s="4">
        <v>1</v>
      </c>
      <c r="N822" s="4">
        <f>L822*(M822+1)*(M822+1)/(M822*M822+1)</f>
        <v>2.840000033378601</v>
      </c>
      <c r="O822" s="4">
        <v>21.93408393859863</v>
      </c>
      <c r="P822" s="4">
        <v>24.87184524536133</v>
      </c>
      <c r="Q822" s="4">
        <v>20.96231079101562</v>
      </c>
      <c r="R822" s="4">
        <v>1200.072143554688</v>
      </c>
      <c r="S822" s="4">
        <v>1140.703247070312</v>
      </c>
      <c r="T822" s="4">
        <v>13.99185752868652</v>
      </c>
      <c r="U822" s="4">
        <v>19.86707496643066</v>
      </c>
      <c r="V822" s="4">
        <v>53.87090682983398</v>
      </c>
      <c r="W822" s="4">
        <v>76.44792175292969</v>
      </c>
      <c r="X822" s="4">
        <v>499.498535156250</v>
      </c>
      <c r="Y822" s="4">
        <v>2000.639282226562</v>
      </c>
      <c r="Z822" s="4">
        <v>216.3701324462891</v>
      </c>
      <c r="AA822" s="4">
        <v>101.6913299560547</v>
      </c>
      <c r="AB822" s="4">
        <v>13.07379245758057</v>
      </c>
      <c r="AC822" s="4">
        <v>0.3991943001747131</v>
      </c>
      <c r="AD822" s="4">
        <v>0.184221088886261</v>
      </c>
      <c r="AE822" s="4">
        <v>0.004088563844561577</v>
      </c>
      <c r="AF822" s="4">
        <v>0.1840089410543442</v>
      </c>
      <c r="AG822" s="4">
        <v>0.003010846907272935</v>
      </c>
      <c r="AH822" s="4">
        <v>0.6666666865348816</v>
      </c>
      <c r="AI822" s="4">
        <v>-0.2195652425289154</v>
      </c>
      <c r="AJ822" s="4">
        <v>2.737391471862793</v>
      </c>
      <c r="AK822" s="4">
        <v>1</v>
      </c>
      <c r="AL822" s="4">
        <v>0</v>
      </c>
      <c r="AM822" s="4">
        <v>0.1599999964237213</v>
      </c>
      <c r="AN822" s="4">
        <v>111115</v>
      </c>
      <c r="AO822" s="4">
        <f>X822*0.000001/(K822*0.0001)</f>
        <v>0.8324975585937499</v>
      </c>
      <c r="AP822" s="4">
        <f>(U822-T822)/(1000-U822)*AO822</f>
        <v>0.004990245759739073</v>
      </c>
      <c r="AQ822" s="4">
        <f>(P822+273.15)</f>
        <v>298.0218452453613</v>
      </c>
      <c r="AR822" s="4">
        <f>(O822+273.15)</f>
        <v>295.0840839385986</v>
      </c>
      <c r="AS822" s="4">
        <f>(Y822*AK822+Z822*AL822)*AM822</f>
        <v>320.1022780014064</v>
      </c>
      <c r="AT822" s="4">
        <f>((AS822+0.00000010773*(AR822^4-AQ822^4))-AP822*44100)/(L822*0.92*2*29.3+0.00000043092*AQ822^3)</f>
        <v>0.7618807008608002</v>
      </c>
      <c r="AU822" s="4">
        <f>0.61365*EXP(17.502*J822/(240.97+J822))</f>
        <v>3.155464310146023</v>
      </c>
      <c r="AV822" s="4">
        <f>AU822*1000/AA822</f>
        <v>31.02982635303952</v>
      </c>
      <c r="AW822" s="4">
        <f>(AV822-U822)</f>
        <v>11.16275138660886</v>
      </c>
      <c r="AX822" s="4">
        <f>IF(D822,P822,(O822+P822)/2)</f>
        <v>23.40296459197998</v>
      </c>
      <c r="AY822" s="4">
        <f>0.61365*EXP(17.502*AX822/(240.97+AX822))</f>
        <v>2.889232320757265</v>
      </c>
      <c r="AZ822" s="4">
        <f>IF(AW822&lt;&gt;0,(1000-(AV822+U822)/2)/AW822*AP822,0)</f>
        <v>0.4356678356714538</v>
      </c>
      <c r="BA822" s="4">
        <f>U822*AA822/1000</f>
        <v>2.020309275672975</v>
      </c>
      <c r="BB822" s="4">
        <f>(AY822-BA822)</f>
        <v>0.8689230450842906</v>
      </c>
      <c r="BC822" s="4">
        <f>1/(1.6/F822+1.37/N822)</f>
        <v>0.2784323452786465</v>
      </c>
      <c r="BD822" s="4">
        <f>G822*AA822*0.001</f>
        <v>98.10875174445366</v>
      </c>
      <c r="BE822" s="4">
        <f>G822/S822</f>
        <v>0.8457677969130858</v>
      </c>
      <c r="BF822" s="4">
        <f>(1-AP822*AA822/AU822/F822)*100</f>
        <v>68.74905042817741</v>
      </c>
      <c r="BG822" s="4">
        <f>(S822-E822/(N822/1.35))</f>
        <v>1119.915114574821</v>
      </c>
      <c r="BH822" s="4">
        <f>E822*BF822/100/BG822</f>
        <v>0.02684612764824925</v>
      </c>
    </row>
    <row r="823" ht="16" customHeight="1">
      <c r="A823" s="4">
        <v>768</v>
      </c>
      <c r="B823" t="s" s="2">
        <v>884</v>
      </c>
      <c r="C823" s="4">
        <v>4443.000031873584</v>
      </c>
      <c r="D823" s="4">
        <v>0</v>
      </c>
      <c r="E823" s="4">
        <f>(R823-S823*(1000-T823)/(1000-U823))*AO823</f>
        <v>43.61251328891603</v>
      </c>
      <c r="F823" s="4">
        <f>IF(AZ823&lt;&gt;0,1/(1/AZ823-1/N823),0)</f>
        <v>0.5145989031335657</v>
      </c>
      <c r="G823" s="4">
        <f>((BC823-AP823/2)*S823-E823)/(BC823+AP823/2)</f>
        <v>965.3514771076374</v>
      </c>
      <c r="H823" s="4">
        <f>AP823*1000</f>
        <v>4.98640862396063</v>
      </c>
      <c r="I823" s="4">
        <f>(AU823-BA823)</f>
        <v>1.134315316863505</v>
      </c>
      <c r="J823" s="4">
        <f>(P823+AT823*D823)</f>
        <v>24.86324501037598</v>
      </c>
      <c r="K823" s="4">
        <v>6</v>
      </c>
      <c r="L823" s="4">
        <f>(K823*AI823+AJ823)</f>
        <v>1.420000016689301</v>
      </c>
      <c r="M823" s="4">
        <v>1</v>
      </c>
      <c r="N823" s="4">
        <f>L823*(M823+1)*(M823+1)/(M823*M823+1)</f>
        <v>2.840000033378601</v>
      </c>
      <c r="O823" s="4">
        <v>21.93060684204102</v>
      </c>
      <c r="P823" s="4">
        <v>24.86324501037598</v>
      </c>
      <c r="Q823" s="4">
        <v>20.96123695373535</v>
      </c>
      <c r="R823" s="4">
        <v>1200.072143554688</v>
      </c>
      <c r="S823" s="4">
        <v>1140.850952148438</v>
      </c>
      <c r="T823" s="4">
        <v>13.98870277404785</v>
      </c>
      <c r="U823" s="4">
        <v>19.85947608947754</v>
      </c>
      <c r="V823" s="4">
        <v>53.84086227416992</v>
      </c>
      <c r="W823" s="4">
        <v>76.43351745605469</v>
      </c>
      <c r="X823" s="4">
        <v>499.4961547851562</v>
      </c>
      <c r="Y823" s="4">
        <v>2000.791137695312</v>
      </c>
      <c r="Z823" s="4">
        <v>216.5804290771484</v>
      </c>
      <c r="AA823" s="4">
        <v>101.6909942626953</v>
      </c>
      <c r="AB823" s="4">
        <v>13.07379245758057</v>
      </c>
      <c r="AC823" s="4">
        <v>0.3991943001747131</v>
      </c>
      <c r="AD823" s="4">
        <v>0.184221088886261</v>
      </c>
      <c r="AE823" s="4">
        <v>0.004088563844561577</v>
      </c>
      <c r="AF823" s="4">
        <v>0.1840089410543442</v>
      </c>
      <c r="AG823" s="4">
        <v>0.003010846907272935</v>
      </c>
      <c r="AH823" s="4">
        <v>0.6666666865348816</v>
      </c>
      <c r="AI823" s="4">
        <v>-0.2195652425289154</v>
      </c>
      <c r="AJ823" s="4">
        <v>2.737391471862793</v>
      </c>
      <c r="AK823" s="4">
        <v>1</v>
      </c>
      <c r="AL823" s="4">
        <v>0</v>
      </c>
      <c r="AM823" s="4">
        <v>0.1599999964237213</v>
      </c>
      <c r="AN823" s="4">
        <v>111115</v>
      </c>
      <c r="AO823" s="4">
        <f>X823*0.000001/(K823*0.0001)</f>
        <v>0.8324935913085937</v>
      </c>
      <c r="AP823" s="4">
        <f>(U823-T823)/(1000-U823)*AO823</f>
        <v>0.00498640862396063</v>
      </c>
      <c r="AQ823" s="4">
        <f>(P823+273.15)</f>
        <v>298.013245010376</v>
      </c>
      <c r="AR823" s="4">
        <f>(O823+273.15)</f>
        <v>295.080606842041</v>
      </c>
      <c r="AS823" s="4">
        <f>(Y823*AK823+Z823*AL823)*AM823</f>
        <v>320.1265748758633</v>
      </c>
      <c r="AT823" s="4">
        <f>((AS823+0.00000010773*(AR823^4-AQ823^4))-AP823*44100)/(L823*0.92*2*29.3+0.00000043092*AQ823^3)</f>
        <v>0.7647667792811914</v>
      </c>
      <c r="AU823" s="4">
        <f>0.61365*EXP(17.502*J823/(240.97+J823))</f>
        <v>3.1538451859387</v>
      </c>
      <c r="AV823" s="4">
        <f>AU823*1000/AA823</f>
        <v>31.014006784037</v>
      </c>
      <c r="AW823" s="4">
        <f>(AV823-U823)</f>
        <v>11.15453069455947</v>
      </c>
      <c r="AX823" s="4">
        <f>IF(D823,P823,(O823+P823)/2)</f>
        <v>23.3969259262085</v>
      </c>
      <c r="AY823" s="4">
        <f>0.61365*EXP(17.502*AX823/(240.97+AX823))</f>
        <v>2.888179702669839</v>
      </c>
      <c r="AZ823" s="4">
        <f>IF(AW823&lt;&gt;0,(1000-(AV823+U823)/2)/AW823*AP823,0)</f>
        <v>0.4356589057991606</v>
      </c>
      <c r="BA823" s="4">
        <f>U823*AA823/1000</f>
        <v>2.019529869075195</v>
      </c>
      <c r="BB823" s="4">
        <f>(AY823-BA823)</f>
        <v>0.8686498335946435</v>
      </c>
      <c r="BC823" s="4">
        <f>1/(1.6/F823+1.37/N823)</f>
        <v>0.2784265095726401</v>
      </c>
      <c r="BD823" s="4">
        <f>G823*AA823*0.001</f>
        <v>98.16755152003721</v>
      </c>
      <c r="BE823" s="4">
        <f>G823/S823</f>
        <v>0.846167919910746</v>
      </c>
      <c r="BF823" s="4">
        <f>(1-AP823*AA823/AU823/F823)*100</f>
        <v>68.7563955248411</v>
      </c>
      <c r="BG823" s="4">
        <f>(S823-E823/(N823/1.35))</f>
        <v>1120.119652061094</v>
      </c>
      <c r="BH823" s="4">
        <f>E823*BF823/100/BG823</f>
        <v>0.02677070443329339</v>
      </c>
    </row>
    <row r="824" ht="16" customHeight="1">
      <c r="A824" s="4">
        <v>769</v>
      </c>
      <c r="B824" t="s" s="2">
        <v>885</v>
      </c>
      <c r="C824" s="4">
        <v>4448.000031761825</v>
      </c>
      <c r="D824" s="4">
        <v>0</v>
      </c>
      <c r="E824" s="4">
        <f>(R824-S824*(1000-T824)/(1000-U824))*AO824</f>
        <v>43.53680684391051</v>
      </c>
      <c r="F824" s="4">
        <f>IF(AZ824&lt;&gt;0,1/(1/AZ824-1/N824),0)</f>
        <v>0.5144637638865965</v>
      </c>
      <c r="G824" s="4">
        <f>((BC824-AP824/2)*S824-E824)/(BC824+AP824/2)</f>
        <v>965.6940195663644</v>
      </c>
      <c r="H824" s="4">
        <f>AP824*1000</f>
        <v>4.981593844613982</v>
      </c>
      <c r="I824" s="4">
        <f>(AU824-BA824)</f>
        <v>1.13348359616075</v>
      </c>
      <c r="J824" s="4">
        <f>(P824+AT824*D824)</f>
        <v>24.85396957397461</v>
      </c>
      <c r="K824" s="4">
        <v>6</v>
      </c>
      <c r="L824" s="4">
        <f>(K824*AI824+AJ824)</f>
        <v>1.420000016689301</v>
      </c>
      <c r="M824" s="4">
        <v>1</v>
      </c>
      <c r="N824" s="4">
        <f>L824*(M824+1)*(M824+1)/(M824*M824+1)</f>
        <v>2.840000033378601</v>
      </c>
      <c r="O824" s="4">
        <v>21.9270076751709</v>
      </c>
      <c r="P824" s="4">
        <v>24.85396957397461</v>
      </c>
      <c r="Q824" s="4">
        <v>20.96169471740723</v>
      </c>
      <c r="R824" s="4">
        <v>1200.070556640625</v>
      </c>
      <c r="S824" s="4">
        <v>1140.947143554688</v>
      </c>
      <c r="T824" s="4">
        <v>13.98547649383545</v>
      </c>
      <c r="U824" s="4">
        <v>19.85055351257324</v>
      </c>
      <c r="V824" s="4">
        <v>53.83739852905273</v>
      </c>
      <c r="W824" s="4">
        <v>76.41670989990234</v>
      </c>
      <c r="X824" s="4">
        <v>499.5030517578125</v>
      </c>
      <c r="Y824" s="4">
        <v>2000.952636718750</v>
      </c>
      <c r="Z824" s="4">
        <v>216.7842407226562</v>
      </c>
      <c r="AA824" s="4">
        <v>101.690673828125</v>
      </c>
      <c r="AB824" s="4">
        <v>13.07379245758057</v>
      </c>
      <c r="AC824" s="4">
        <v>0.3991943001747131</v>
      </c>
      <c r="AD824" s="4">
        <v>0.184221088886261</v>
      </c>
      <c r="AE824" s="4">
        <v>0.004088563844561577</v>
      </c>
      <c r="AF824" s="4">
        <v>0.1840089410543442</v>
      </c>
      <c r="AG824" s="4">
        <v>0.003010846907272935</v>
      </c>
      <c r="AH824" s="4">
        <v>1</v>
      </c>
      <c r="AI824" s="4">
        <v>-0.2195652425289154</v>
      </c>
      <c r="AJ824" s="4">
        <v>2.737391471862793</v>
      </c>
      <c r="AK824" s="4">
        <v>1</v>
      </c>
      <c r="AL824" s="4">
        <v>0</v>
      </c>
      <c r="AM824" s="4">
        <v>0.1599999964237213</v>
      </c>
      <c r="AN824" s="4">
        <v>111115</v>
      </c>
      <c r="AO824" s="4">
        <f>X824*0.000001/(K824*0.0001)</f>
        <v>0.8325050862630207</v>
      </c>
      <c r="AP824" s="4">
        <f>(U824-T824)/(1000-U824)*AO824</f>
        <v>0.004981593844613982</v>
      </c>
      <c r="AQ824" s="4">
        <f>(P824+273.15)</f>
        <v>298.0039695739746</v>
      </c>
      <c r="AR824" s="4">
        <f>(O824+273.15)</f>
        <v>295.0770076751709</v>
      </c>
      <c r="AS824" s="4">
        <f>(Y824*AK824+Z824*AL824)*AM824</f>
        <v>320.1524147190357</v>
      </c>
      <c r="AT824" s="4">
        <f>((AS824+0.00000010773*(AR824^4-AQ824^4))-AP824*44100)/(L824*0.92*2*29.3+0.00000043092*AQ824^3)</f>
        <v>0.7682333964010838</v>
      </c>
      <c r="AU824" s="4">
        <f>0.61365*EXP(17.502*J824/(240.97+J824))</f>
        <v>3.152099758715577</v>
      </c>
      <c r="AV824" s="4">
        <f>AU824*1000/AA824</f>
        <v>30.99694042782306</v>
      </c>
      <c r="AW824" s="4">
        <f>(AV824-U824)</f>
        <v>11.14638691524982</v>
      </c>
      <c r="AX824" s="4">
        <f>IF(D824,P824,(O824+P824)/2)</f>
        <v>23.39048862457275</v>
      </c>
      <c r="AY824" s="4">
        <f>0.61365*EXP(17.502*AX824/(240.97+AX824))</f>
        <v>2.887057966535102</v>
      </c>
      <c r="AZ824" s="4">
        <f>IF(AW824&lt;&gt;0,(1000-(AV824+U824)/2)/AW824*AP824,0)</f>
        <v>0.4355620435674969</v>
      </c>
      <c r="BA824" s="4">
        <f>U824*AA824/1000</f>
        <v>2.018616162554827</v>
      </c>
      <c r="BB824" s="4">
        <f>(AY824-BA824)</f>
        <v>0.8684418039802755</v>
      </c>
      <c r="BC824" s="4">
        <f>1/(1.6/F824+1.37/N824)</f>
        <v>0.2783632100770313</v>
      </c>
      <c r="BD824" s="4">
        <f>G824*AA824*0.001</f>
        <v>98.20207556149413</v>
      </c>
      <c r="BE824" s="4">
        <f>G824/S824</f>
        <v>0.8463968072681161</v>
      </c>
      <c r="BF824" s="4">
        <f>(1-AP824*AA824/AU824/F824)*100</f>
        <v>68.76117453375672</v>
      </c>
      <c r="BG824" s="4">
        <f>(S824-E824/(N824/1.35))</f>
        <v>1120.251830685498</v>
      </c>
      <c r="BH824" s="4">
        <f>E824*BF824/100/BG824</f>
        <v>0.02672293757560506</v>
      </c>
    </row>
    <row r="825" ht="16" customHeight="1">
      <c r="A825" s="4">
        <v>770</v>
      </c>
      <c r="B825" t="s" s="2">
        <v>886</v>
      </c>
      <c r="C825" s="4">
        <v>4453.500031638891</v>
      </c>
      <c r="D825" s="4">
        <v>0</v>
      </c>
      <c r="E825" s="4">
        <f>(R825-S825*(1000-T825)/(1000-U825))*AO825</f>
        <v>43.48400294885938</v>
      </c>
      <c r="F825" s="4">
        <f>IF(AZ825&lt;&gt;0,1/(1/AZ825-1/N825),0)</f>
        <v>0.5144897445291993</v>
      </c>
      <c r="G825" s="4">
        <f>((BC825-AP825/2)*S825-E825)/(BC825+AP825/2)</f>
        <v>965.9598881184651</v>
      </c>
      <c r="H825" s="4">
        <f>AP825*1000</f>
        <v>4.974463220558432</v>
      </c>
      <c r="I825" s="4">
        <f>(AU825-BA825)</f>
        <v>1.131835014448089</v>
      </c>
      <c r="J825" s="4">
        <f>(P825+AT825*D825)</f>
        <v>24.8394603729248</v>
      </c>
      <c r="K825" s="4">
        <v>6</v>
      </c>
      <c r="L825" s="4">
        <f>(K825*AI825+AJ825)</f>
        <v>1.420000016689301</v>
      </c>
      <c r="M825" s="4">
        <v>1</v>
      </c>
      <c r="N825" s="4">
        <f>L825*(M825+1)*(M825+1)/(M825*M825+1)</f>
        <v>2.840000033378601</v>
      </c>
      <c r="O825" s="4">
        <v>21.92361068725586</v>
      </c>
      <c r="P825" s="4">
        <v>24.8394603729248</v>
      </c>
      <c r="Q825" s="4">
        <v>20.96187019348145</v>
      </c>
      <c r="R825" s="4">
        <v>1200.043090820312</v>
      </c>
      <c r="S825" s="4">
        <v>1140.991455078125</v>
      </c>
      <c r="T825" s="4">
        <v>13.98306369781494</v>
      </c>
      <c r="U825" s="4">
        <v>19.83992385864258</v>
      </c>
      <c r="V825" s="4">
        <v>53.83774948120117</v>
      </c>
      <c r="W825" s="4">
        <v>76.39262390136719</v>
      </c>
      <c r="X825" s="4">
        <v>499.4932556152344</v>
      </c>
      <c r="Y825" s="4">
        <v>2001.204833984375</v>
      </c>
      <c r="Z825" s="4">
        <v>217.0620574951172</v>
      </c>
      <c r="AA825" s="4">
        <v>101.6907196044922</v>
      </c>
      <c r="AB825" s="4">
        <v>13.07379245758057</v>
      </c>
      <c r="AC825" s="4">
        <v>0.3991943001747131</v>
      </c>
      <c r="AD825" s="4">
        <v>0.184221088886261</v>
      </c>
      <c r="AE825" s="4">
        <v>0.004088563844561577</v>
      </c>
      <c r="AF825" s="4">
        <v>0.1840089410543442</v>
      </c>
      <c r="AG825" s="4">
        <v>0.003010846907272935</v>
      </c>
      <c r="AH825" s="4">
        <v>1</v>
      </c>
      <c r="AI825" s="4">
        <v>-0.2195652425289154</v>
      </c>
      <c r="AJ825" s="4">
        <v>2.737391471862793</v>
      </c>
      <c r="AK825" s="4">
        <v>1</v>
      </c>
      <c r="AL825" s="4">
        <v>0</v>
      </c>
      <c r="AM825" s="4">
        <v>0.1599999964237213</v>
      </c>
      <c r="AN825" s="4">
        <v>111115</v>
      </c>
      <c r="AO825" s="4">
        <f>X825*0.000001/(K825*0.0001)</f>
        <v>0.8324887593587238</v>
      </c>
      <c r="AP825" s="4">
        <f>(U825-T825)/(1000-U825)*AO825</f>
        <v>0.004974463220558432</v>
      </c>
      <c r="AQ825" s="4">
        <f>(P825+273.15)</f>
        <v>297.9894603729248</v>
      </c>
      <c r="AR825" s="4">
        <f>(O825+273.15)</f>
        <v>295.0736106872558</v>
      </c>
      <c r="AS825" s="4">
        <f>(Y825*AK825+Z825*AL825)*AM825</f>
        <v>320.1927662806338</v>
      </c>
      <c r="AT825" s="4">
        <f>((AS825+0.00000010773*(AR825^4-AQ825^4))-AP825*44100)/(L825*0.92*2*29.3+0.00000043092*AQ825^3)</f>
        <v>0.7737353236263579</v>
      </c>
      <c r="AU825" s="4">
        <f>0.61365*EXP(17.502*J825/(240.97+J825))</f>
        <v>3.149371148531786</v>
      </c>
      <c r="AV825" s="4">
        <f>AU825*1000/AA825</f>
        <v>30.9700940339561</v>
      </c>
      <c r="AW825" s="4">
        <f>(AV825-U825)</f>
        <v>11.13017017531352</v>
      </c>
      <c r="AX825" s="4">
        <f>IF(D825,P825,(O825+P825)/2)</f>
        <v>23.38153553009033</v>
      </c>
      <c r="AY825" s="4">
        <f>0.61365*EXP(17.502*AX825/(240.97+AX825))</f>
        <v>2.885498472840903</v>
      </c>
      <c r="AZ825" s="4">
        <f>IF(AW825&lt;&gt;0,(1000-(AV825+U825)/2)/AW825*AP825,0)</f>
        <v>0.4355806660252206</v>
      </c>
      <c r="BA825" s="4">
        <f>U825*AA825/1000</f>
        <v>2.017536134083697</v>
      </c>
      <c r="BB825" s="4">
        <f>(AY825-BA825)</f>
        <v>0.8679623387572062</v>
      </c>
      <c r="BC825" s="4">
        <f>1/(1.6/F825+1.37/N825)</f>
        <v>0.278375379809105</v>
      </c>
      <c r="BD825" s="4">
        <f>G825*AA825*0.001</f>
        <v>98.22915613184148</v>
      </c>
      <c r="BE825" s="4">
        <f>G825/S825</f>
        <v>0.8465969519923571</v>
      </c>
      <c r="BF825" s="4">
        <f>(1-AP825*AA825/AU825/F825)*100</f>
        <v>68.78042562412361</v>
      </c>
      <c r="BG825" s="4">
        <f>(S825-E825/(N825/1.35))</f>
        <v>1120.321242651710</v>
      </c>
      <c r="BH825" s="4">
        <f>E825*BF825/100/BG825</f>
        <v>0.02669634491250113</v>
      </c>
    </row>
    <row r="826" ht="16" customHeight="1">
      <c r="A826" s="4">
        <v>771</v>
      </c>
      <c r="B826" t="s" s="2">
        <v>887</v>
      </c>
      <c r="C826" s="4">
        <v>4458.500031527132</v>
      </c>
      <c r="D826" s="4">
        <v>0</v>
      </c>
      <c r="E826" s="4">
        <f>(R826-S826*(1000-T826)/(1000-U826))*AO826</f>
        <v>43.47284078022279</v>
      </c>
      <c r="F826" s="4">
        <f>IF(AZ826&lt;&gt;0,1/(1/AZ826-1/N826),0)</f>
        <v>0.5144172395388559</v>
      </c>
      <c r="G826" s="4">
        <f>((BC826-AP826/2)*S826-E826)/(BC826+AP826/2)</f>
        <v>965.9655115488042</v>
      </c>
      <c r="H826" s="4">
        <f>AP826*1000</f>
        <v>4.970053639867798</v>
      </c>
      <c r="I826" s="4">
        <f>(AU826-BA826)</f>
        <v>1.13098412393625</v>
      </c>
      <c r="J826" s="4">
        <f>(P826+AT826*D826)</f>
        <v>24.8309154510498</v>
      </c>
      <c r="K826" s="4">
        <v>6</v>
      </c>
      <c r="L826" s="4">
        <f>(K826*AI826+AJ826)</f>
        <v>1.420000016689301</v>
      </c>
      <c r="M826" s="4">
        <v>1</v>
      </c>
      <c r="N826" s="4">
        <f>L826*(M826+1)*(M826+1)/(M826*M826+1)</f>
        <v>2.840000033378601</v>
      </c>
      <c r="O826" s="4">
        <v>21.92199325561523</v>
      </c>
      <c r="P826" s="4">
        <v>24.8309154510498</v>
      </c>
      <c r="Q826" s="4">
        <v>20.97825050354004</v>
      </c>
      <c r="R826" s="4">
        <v>1199.991699218750</v>
      </c>
      <c r="S826" s="4">
        <v>1140.961425781250</v>
      </c>
      <c r="T826" s="4">
        <v>13.98088836669922</v>
      </c>
      <c r="U826" s="4">
        <v>19.83242988586426</v>
      </c>
      <c r="V826" s="4">
        <v>53.83592224121094</v>
      </c>
      <c r="W826" s="4">
        <v>76.37153625488281</v>
      </c>
      <c r="X826" s="4">
        <v>499.5079040527344</v>
      </c>
      <c r="Y826" s="4">
        <v>2001.395629882812</v>
      </c>
      <c r="Z826" s="4">
        <v>217.4395599365234</v>
      </c>
      <c r="AA826" s="4">
        <v>101.6910705566406</v>
      </c>
      <c r="AB826" s="4">
        <v>13.07379245758057</v>
      </c>
      <c r="AC826" s="4">
        <v>0.3991943001747131</v>
      </c>
      <c r="AD826" s="4">
        <v>0.184221088886261</v>
      </c>
      <c r="AE826" s="4">
        <v>0.004088563844561577</v>
      </c>
      <c r="AF826" s="4">
        <v>0.1840089410543442</v>
      </c>
      <c r="AG826" s="4">
        <v>0.003010846907272935</v>
      </c>
      <c r="AH826" s="4">
        <v>1</v>
      </c>
      <c r="AI826" s="4">
        <v>-0.2195652425289154</v>
      </c>
      <c r="AJ826" s="4">
        <v>2.737391471862793</v>
      </c>
      <c r="AK826" s="4">
        <v>1</v>
      </c>
      <c r="AL826" s="4">
        <v>0</v>
      </c>
      <c r="AM826" s="4">
        <v>0.1599999964237213</v>
      </c>
      <c r="AN826" s="4">
        <v>111115</v>
      </c>
      <c r="AO826" s="4">
        <f>X826*0.000001/(K826*0.0001)</f>
        <v>0.8325131734212238</v>
      </c>
      <c r="AP826" s="4">
        <f>(U826-T826)/(1000-U826)*AO826</f>
        <v>0.004970053639867798</v>
      </c>
      <c r="AQ826" s="4">
        <f>(P826+273.15)</f>
        <v>297.9809154510498</v>
      </c>
      <c r="AR826" s="4">
        <f>(O826+273.15)</f>
        <v>295.0719932556152</v>
      </c>
      <c r="AS826" s="4">
        <f>(Y826*AK826+Z826*AL826)*AM826</f>
        <v>320.2232936237015</v>
      </c>
      <c r="AT826" s="4">
        <f>((AS826+0.00000010773*(AR826^4-AQ826^4))-AP826*44100)/(L826*0.92*2*29.3+0.00000043092*AQ826^3)</f>
        <v>0.7772060312241225</v>
      </c>
      <c r="AU826" s="4">
        <f>0.61365*EXP(17.502*J826/(240.97+J826))</f>
        <v>3.1477651507693</v>
      </c>
      <c r="AV826" s="4">
        <f>AU826*1000/AA826</f>
        <v>30.95419424280754</v>
      </c>
      <c r="AW826" s="4">
        <f>(AV826-U826)</f>
        <v>11.12176435694328</v>
      </c>
      <c r="AX826" s="4">
        <f>IF(D826,P826,(O826+P826)/2)</f>
        <v>23.37645435333252</v>
      </c>
      <c r="AY826" s="4">
        <f>0.61365*EXP(17.502*AX826/(240.97+AX826))</f>
        <v>2.884613736446503</v>
      </c>
      <c r="AZ826" s="4">
        <f>IF(AW826&lt;&gt;0,(1000-(AV826+U826)/2)/AW826*AP826,0)</f>
        <v>0.4355286950303122</v>
      </c>
      <c r="BA826" s="4">
        <f>U826*AA826/1000</f>
        <v>2.01678102683305</v>
      </c>
      <c r="BB826" s="4">
        <f>(AY826-BA826)</f>
        <v>0.8678327096134524</v>
      </c>
      <c r="BC826" s="4">
        <f>1/(1.6/F826+1.37/N826)</f>
        <v>0.2783414169454831</v>
      </c>
      <c r="BD826" s="4">
        <f>G826*AA826*0.001</f>
        <v>98.23006699019091</v>
      </c>
      <c r="BE826" s="4">
        <f>G826/S826</f>
        <v>0.8466241625017069</v>
      </c>
      <c r="BF826" s="4">
        <f>(1-AP826*AA826/AU826/F826)*100</f>
        <v>68.78767949554172</v>
      </c>
      <c r="BG826" s="4">
        <f>(S826-E826/(N826/1.35))</f>
        <v>1120.296519315217</v>
      </c>
      <c r="BH826" s="4">
        <f>E826*BF826/100/BG826</f>
        <v>0.02669289591454383</v>
      </c>
    </row>
    <row r="827" ht="16" customHeight="1">
      <c r="A827" s="4">
        <v>772</v>
      </c>
      <c r="B827" t="s" s="2">
        <v>888</v>
      </c>
      <c r="C827" s="4">
        <v>4463.500031415373</v>
      </c>
      <c r="D827" s="4">
        <v>0</v>
      </c>
      <c r="E827" s="4">
        <f>(R827-S827*(1000-T827)/(1000-U827))*AO827</f>
        <v>43.50725714526471</v>
      </c>
      <c r="F827" s="4">
        <f>IF(AZ827&lt;&gt;0,1/(1/AZ827-1/N827),0)</f>
        <v>0.5145651535894145</v>
      </c>
      <c r="G827" s="4">
        <f>((BC827-AP827/2)*S827-E827)/(BC827+AP827/2)</f>
        <v>965.8451939915713</v>
      </c>
      <c r="H827" s="4">
        <f>AP827*1000</f>
        <v>4.968537028917977</v>
      </c>
      <c r="I827" s="4">
        <f>(AU827-BA827)</f>
        <v>1.130371706226174</v>
      </c>
      <c r="J827" s="4">
        <f>(P827+AT827*D827)</f>
        <v>24.8258171081543</v>
      </c>
      <c r="K827" s="4">
        <v>6</v>
      </c>
      <c r="L827" s="4">
        <f>(K827*AI827+AJ827)</f>
        <v>1.420000016689301</v>
      </c>
      <c r="M827" s="4">
        <v>1</v>
      </c>
      <c r="N827" s="4">
        <f>L827*(M827+1)*(M827+1)/(M827*M827+1)</f>
        <v>2.840000033378601</v>
      </c>
      <c r="O827" s="4">
        <v>21.92906951904297</v>
      </c>
      <c r="P827" s="4">
        <v>24.8258171081543</v>
      </c>
      <c r="Q827" s="4">
        <v>21.04437828063965</v>
      </c>
      <c r="R827" s="4">
        <v>1199.982788085938</v>
      </c>
      <c r="S827" s="4">
        <v>1140.913940429688</v>
      </c>
      <c r="T827" s="4">
        <v>13.97928905487061</v>
      </c>
      <c r="U827" s="4">
        <v>19.82902526855469</v>
      </c>
      <c r="V827" s="4">
        <v>53.8115234375</v>
      </c>
      <c r="W827" s="4">
        <v>76.33065032958984</v>
      </c>
      <c r="X827" s="4">
        <v>499.5113220214844</v>
      </c>
      <c r="Y827" s="4">
        <v>2001.230590820312</v>
      </c>
      <c r="Z827" s="4">
        <v>217.9078369140625</v>
      </c>
      <c r="AA827" s="4">
        <v>101.6911087036133</v>
      </c>
      <c r="AB827" s="4">
        <v>13.07379245758057</v>
      </c>
      <c r="AC827" s="4">
        <v>0.3991943001747131</v>
      </c>
      <c r="AD827" s="4">
        <v>0.184221088886261</v>
      </c>
      <c r="AE827" s="4">
        <v>0.004088563844561577</v>
      </c>
      <c r="AF827" s="4">
        <v>0.1840089410543442</v>
      </c>
      <c r="AG827" s="4">
        <v>0.003010846907272935</v>
      </c>
      <c r="AH827" s="4">
        <v>1</v>
      </c>
      <c r="AI827" s="4">
        <v>-0.2195652425289154</v>
      </c>
      <c r="AJ827" s="4">
        <v>2.737391471862793</v>
      </c>
      <c r="AK827" s="4">
        <v>1</v>
      </c>
      <c r="AL827" s="4">
        <v>0</v>
      </c>
      <c r="AM827" s="4">
        <v>0.1599999964237213</v>
      </c>
      <c r="AN827" s="4">
        <v>111115</v>
      </c>
      <c r="AO827" s="4">
        <f>X827*0.000001/(K827*0.0001)</f>
        <v>0.8325188700358072</v>
      </c>
      <c r="AP827" s="4">
        <f>(U827-T827)/(1000-U827)*AO827</f>
        <v>0.004968537028917977</v>
      </c>
      <c r="AQ827" s="4">
        <f>(P827+273.15)</f>
        <v>297.9758171081543</v>
      </c>
      <c r="AR827" s="4">
        <f>(O827+273.15)</f>
        <v>295.0790695190429</v>
      </c>
      <c r="AS827" s="4">
        <f>(Y827*AK827+Z827*AL827)*AM827</f>
        <v>320.1968873742917</v>
      </c>
      <c r="AT827" s="4">
        <f>((AS827+0.00000010773*(AR827^4-AQ827^4))-AP827*44100)/(L827*0.92*2*29.3+0.00000043092*AQ827^3)</f>
        <v>0.7792229657027622</v>
      </c>
      <c r="AU827" s="4">
        <f>0.61365*EXP(17.502*J827/(240.97+J827))</f>
        <v>3.146807270297463</v>
      </c>
      <c r="AV827" s="4">
        <f>AU827*1000/AA827</f>
        <v>30.94476312053082</v>
      </c>
      <c r="AW827" s="4">
        <f>(AV827-U827)</f>
        <v>11.11573785197614</v>
      </c>
      <c r="AX827" s="4">
        <f>IF(D827,P827,(O827+P827)/2)</f>
        <v>23.37744331359863</v>
      </c>
      <c r="AY827" s="4">
        <f>0.61365*EXP(17.502*AX827/(240.97+AX827))</f>
        <v>2.884785915979075</v>
      </c>
      <c r="AZ827" s="4">
        <f>IF(AW827&lt;&gt;0,(1000-(AV827+U827)/2)/AW827*AP827,0)</f>
        <v>0.4356347162507341</v>
      </c>
      <c r="BA827" s="4">
        <f>U827*AA827/1000</f>
        <v>2.016435564071289</v>
      </c>
      <c r="BB827" s="4">
        <f>(AY827-BA827)</f>
        <v>0.868350351907786</v>
      </c>
      <c r="BC827" s="4">
        <f>1/(1.6/F827+1.37/N827)</f>
        <v>0.2784107016364876</v>
      </c>
      <c r="BD827" s="4">
        <f>G827*AA827*0.001</f>
        <v>98.21786861305932</v>
      </c>
      <c r="BE827" s="4">
        <f>G827/S827</f>
        <v>0.8465539422086626</v>
      </c>
      <c r="BF827" s="4">
        <f>(1-AP827*AA827/AU827/F827)*100</f>
        <v>68.79666628232559</v>
      </c>
      <c r="BG827" s="4">
        <f>(S827-E827/(N827/1.35))</f>
        <v>1120.232674072013</v>
      </c>
      <c r="BH827" s="4">
        <f>E827*BF827/100/BG827</f>
        <v>0.02671904078464408</v>
      </c>
    </row>
    <row r="828" ht="16" customHeight="1">
      <c r="A828" s="4">
        <v>773</v>
      </c>
      <c r="B828" t="s" s="2">
        <v>889</v>
      </c>
      <c r="C828" s="4">
        <v>4469.000031292439</v>
      </c>
      <c r="D828" s="4">
        <v>0</v>
      </c>
      <c r="E828" s="4">
        <f>(R828-S828*(1000-T828)/(1000-U828))*AO828</f>
        <v>43.54232469732488</v>
      </c>
      <c r="F828" s="4">
        <f>IF(AZ828&lt;&gt;0,1/(1/AZ828-1/N828),0)</f>
        <v>0.5143715992367124</v>
      </c>
      <c r="G828" s="4">
        <f>((BC828-AP828/2)*S828-E828)/(BC828+AP828/2)</f>
        <v>965.6423225005532</v>
      </c>
      <c r="H828" s="4">
        <f>AP828*1000</f>
        <v>4.967833711980778</v>
      </c>
      <c r="I828" s="4">
        <f>(AU828-BA828)</f>
        <v>1.130573652411058</v>
      </c>
      <c r="J828" s="4">
        <f>(P828+AT828*D828)</f>
        <v>24.82522392272949</v>
      </c>
      <c r="K828" s="4">
        <v>6</v>
      </c>
      <c r="L828" s="4">
        <f>(K828*AI828+AJ828)</f>
        <v>1.420000016689301</v>
      </c>
      <c r="M828" s="4">
        <v>1</v>
      </c>
      <c r="N828" s="4">
        <f>L828*(M828+1)*(M828+1)/(M828*M828+1)</f>
        <v>2.840000033378601</v>
      </c>
      <c r="O828" s="4">
        <v>21.95304870605469</v>
      </c>
      <c r="P828" s="4">
        <v>24.82522392272949</v>
      </c>
      <c r="Q828" s="4">
        <v>21.13849258422852</v>
      </c>
      <c r="R828" s="4">
        <v>1199.998657226562</v>
      </c>
      <c r="S828" s="4">
        <v>1140.889404296875</v>
      </c>
      <c r="T828" s="4">
        <v>13.97708606719971</v>
      </c>
      <c r="U828" s="4">
        <v>19.82595252990723</v>
      </c>
      <c r="V828" s="4">
        <v>53.73392105102539</v>
      </c>
      <c r="W828" s="4">
        <v>76.21930694580078</v>
      </c>
      <c r="X828" s="4">
        <v>499.5164489746094</v>
      </c>
      <c r="Y828" s="4">
        <v>2000.921875</v>
      </c>
      <c r="Z828" s="4">
        <v>218.6291809082031</v>
      </c>
      <c r="AA828" s="4">
        <v>101.6910629272461</v>
      </c>
      <c r="AB828" s="4">
        <v>13.07379245758057</v>
      </c>
      <c r="AC828" s="4">
        <v>0.3991943001747131</v>
      </c>
      <c r="AD828" s="4">
        <v>0.184221088886261</v>
      </c>
      <c r="AE828" s="4">
        <v>0.004088563844561577</v>
      </c>
      <c r="AF828" s="4">
        <v>0.1840089410543442</v>
      </c>
      <c r="AG828" s="4">
        <v>0.003010846907272935</v>
      </c>
      <c r="AH828" s="4">
        <v>1</v>
      </c>
      <c r="AI828" s="4">
        <v>-0.2195652425289154</v>
      </c>
      <c r="AJ828" s="4">
        <v>2.737391471862793</v>
      </c>
      <c r="AK828" s="4">
        <v>1</v>
      </c>
      <c r="AL828" s="4">
        <v>0</v>
      </c>
      <c r="AM828" s="4">
        <v>0.1599999964237213</v>
      </c>
      <c r="AN828" s="4">
        <v>111115</v>
      </c>
      <c r="AO828" s="4">
        <f>X828*0.000001/(K828*0.0001)</f>
        <v>0.8325274149576821</v>
      </c>
      <c r="AP828" s="4">
        <f>(U828-T828)/(1000-U828)*AO828</f>
        <v>0.004967833711980778</v>
      </c>
      <c r="AQ828" s="4">
        <f>(P828+273.15)</f>
        <v>297.9752239227295</v>
      </c>
      <c r="AR828" s="4">
        <f>(O828+273.15)</f>
        <v>295.1030487060547</v>
      </c>
      <c r="AS828" s="4">
        <f>(Y828*AK828+Z828*AL828)*AM828</f>
        <v>320.1474928441457</v>
      </c>
      <c r="AT828" s="4">
        <f>((AS828+0.00000010773*(AR828^4-AQ828^4))-AP828*44100)/(L828*0.92*2*29.3+0.00000043092*AQ828^3)</f>
        <v>0.7821103093518262</v>
      </c>
      <c r="AU828" s="4">
        <f>0.61365*EXP(17.502*J828/(240.97+J828))</f>
        <v>3.146695838722447</v>
      </c>
      <c r="AV828" s="4">
        <f>AU828*1000/AA828</f>
        <v>30.94368126502642</v>
      </c>
      <c r="AW828" s="4">
        <f>(AV828-U828)</f>
        <v>11.11772873511919</v>
      </c>
      <c r="AX828" s="4">
        <f>IF(D828,P828,(O828+P828)/2)</f>
        <v>23.38913631439209</v>
      </c>
      <c r="AY828" s="4">
        <f>0.61365*EXP(17.502*AX828/(240.97+AX828))</f>
        <v>2.886822367293953</v>
      </c>
      <c r="AZ828" s="4">
        <f>IF(AW828&lt;&gt;0,(1000-(AV828+U828)/2)/AW828*AP828,0)</f>
        <v>0.4354959792759484</v>
      </c>
      <c r="BA828" s="4">
        <f>U828*AA828/1000</f>
        <v>2.01612218631139</v>
      </c>
      <c r="BB828" s="4">
        <f>(AY828-BA828)</f>
        <v>0.8707001809825634</v>
      </c>
      <c r="BC828" s="4">
        <f>1/(1.6/F828+1.37/N828)</f>
        <v>0.2783200374080024</v>
      </c>
      <c r="BD828" s="4">
        <f>G828*AA828*0.001</f>
        <v>98.19719418261582</v>
      </c>
      <c r="BE828" s="4">
        <f>G828/S828</f>
        <v>0.8463943296025912</v>
      </c>
      <c r="BF828" s="4">
        <f>(1-AP828*AA828/AU828/F828)*100</f>
        <v>68.78825212440485</v>
      </c>
      <c r="BG828" s="4">
        <f>(S828-E828/(N828/1.35))</f>
        <v>1120.191468504438</v>
      </c>
      <c r="BH828" s="4">
        <f>E828*BF828/100/BG828</f>
        <v>0.02673828977970311</v>
      </c>
    </row>
    <row r="829" ht="16" customHeight="1">
      <c r="A829" s="4">
        <v>774</v>
      </c>
      <c r="B829" t="s" s="2">
        <v>890</v>
      </c>
      <c r="C829" s="4">
        <v>4474.000031180680</v>
      </c>
      <c r="D829" s="4">
        <v>0</v>
      </c>
      <c r="E829" s="4">
        <f>(R829-S829*(1000-T829)/(1000-U829))*AO829</f>
        <v>43.50079112737769</v>
      </c>
      <c r="F829" s="4">
        <f>IF(AZ829&lt;&gt;0,1/(1/AZ829-1/N829),0)</f>
        <v>0.5135207609436923</v>
      </c>
      <c r="G829" s="4">
        <f>((BC829-AP829/2)*S829-E829)/(BC829+AP829/2)</f>
        <v>965.6607243648733</v>
      </c>
      <c r="H829" s="4">
        <f>AP829*1000</f>
        <v>4.965150984900988</v>
      </c>
      <c r="I829" s="4">
        <f>(AU829-BA829)</f>
        <v>1.131546503289498</v>
      </c>
      <c r="J829" s="4">
        <f>(P829+AT829*D829)</f>
        <v>24.82797050476074</v>
      </c>
      <c r="K829" s="4">
        <v>6</v>
      </c>
      <c r="L829" s="4">
        <f>(K829*AI829+AJ829)</f>
        <v>1.420000016689301</v>
      </c>
      <c r="M829" s="4">
        <v>1</v>
      </c>
      <c r="N829" s="4">
        <f>L829*(M829+1)*(M829+1)/(M829*M829+1)</f>
        <v>2.840000033378601</v>
      </c>
      <c r="O829" s="4">
        <v>21.98454475402832</v>
      </c>
      <c r="P829" s="4">
        <v>24.82797050476074</v>
      </c>
      <c r="Q829" s="4">
        <v>21.19395065307617</v>
      </c>
      <c r="R829" s="4">
        <v>1200.058105468750</v>
      </c>
      <c r="S829" s="4">
        <v>1141.000732421875</v>
      </c>
      <c r="T829" s="4">
        <v>13.97564792633057</v>
      </c>
      <c r="U829" s="4">
        <v>19.82148361206055</v>
      </c>
      <c r="V829" s="4">
        <v>53.63095474243164</v>
      </c>
      <c r="W829" s="4">
        <v>76.066894531250</v>
      </c>
      <c r="X829" s="4">
        <v>499.5078125</v>
      </c>
      <c r="Y829" s="4">
        <v>2000.731567382812</v>
      </c>
      <c r="Z829" s="4">
        <v>219.2972869873047</v>
      </c>
      <c r="AA829" s="4">
        <v>101.6909408569336</v>
      </c>
      <c r="AB829" s="4">
        <v>13.07379245758057</v>
      </c>
      <c r="AC829" s="4">
        <v>0.3991943001747131</v>
      </c>
      <c r="AD829" s="4">
        <v>0.184221088886261</v>
      </c>
      <c r="AE829" s="4">
        <v>0.004088563844561577</v>
      </c>
      <c r="AF829" s="4">
        <v>0.1840089410543442</v>
      </c>
      <c r="AG829" s="4">
        <v>0.003010846907272935</v>
      </c>
      <c r="AH829" s="4">
        <v>0.6666666865348816</v>
      </c>
      <c r="AI829" s="4">
        <v>-0.2195652425289154</v>
      </c>
      <c r="AJ829" s="4">
        <v>2.737391471862793</v>
      </c>
      <c r="AK829" s="4">
        <v>1</v>
      </c>
      <c r="AL829" s="4">
        <v>0</v>
      </c>
      <c r="AM829" s="4">
        <v>0.1599999964237213</v>
      </c>
      <c r="AN829" s="4">
        <v>111115</v>
      </c>
      <c r="AO829" s="4">
        <f>X829*0.000001/(K829*0.0001)</f>
        <v>0.8325130208333332</v>
      </c>
      <c r="AP829" s="4">
        <f>(U829-T829)/(1000-U829)*AO829</f>
        <v>0.004965150984900988</v>
      </c>
      <c r="AQ829" s="4">
        <f>(P829+273.15)</f>
        <v>297.9779705047607</v>
      </c>
      <c r="AR829" s="4">
        <f>(O829+273.15)</f>
        <v>295.1345447540283</v>
      </c>
      <c r="AS829" s="4">
        <f>(Y829*AK829+Z829*AL829)*AM829</f>
        <v>320.1170436260763</v>
      </c>
      <c r="AT829" s="4">
        <f>((AS829+0.00000010773*(AR829^4-AQ829^4))-AP829*44100)/(L829*0.92*2*29.3+0.00000043092*AQ829^3)</f>
        <v>0.7867166061600926</v>
      </c>
      <c r="AU829" s="4">
        <f>0.61365*EXP(17.502*J829/(240.97+J829))</f>
        <v>3.147211820980226</v>
      </c>
      <c r="AV829" s="4">
        <f>AU829*1000/AA829</f>
        <v>30.94879243381137</v>
      </c>
      <c r="AW829" s="4">
        <f>(AV829-U829)</f>
        <v>11.12730882175082</v>
      </c>
      <c r="AX829" s="4">
        <f>IF(D829,P829,(O829+P829)/2)</f>
        <v>23.40625762939453</v>
      </c>
      <c r="AY829" s="4">
        <f>0.61365*EXP(17.502*AX829/(240.97+AX829))</f>
        <v>2.88980648143234</v>
      </c>
      <c r="AZ829" s="4">
        <f>IF(AW829&lt;&gt;0,(1000-(AV829+U829)/2)/AW829*AP829,0)</f>
        <v>0.4348859206985821</v>
      </c>
      <c r="BA829" s="4">
        <f>U829*AA829/1000</f>
        <v>2.015665317690727</v>
      </c>
      <c r="BB829" s="4">
        <f>(AY829-BA829)</f>
        <v>0.8741411637416125</v>
      </c>
      <c r="BC829" s="4">
        <f>1/(1.6/F829+1.37/N829)</f>
        <v>0.2779213812688122</v>
      </c>
      <c r="BD829" s="4">
        <f>G829*AA829*0.001</f>
        <v>98.19894760925199</v>
      </c>
      <c r="BE829" s="4">
        <f>G829/S829</f>
        <v>0.8463278742294696</v>
      </c>
      <c r="BF829" s="4">
        <f>(1-AP829*AA829/AU829/F829)*100</f>
        <v>68.75858147279827</v>
      </c>
      <c r="BG829" s="4">
        <f>(S829-E829/(N829/1.35))</f>
        <v>1120.322539699428</v>
      </c>
      <c r="BH829" s="4">
        <f>E829*BF829/100/BG829</f>
        <v>0.02669813901687144</v>
      </c>
    </row>
    <row r="830" ht="16" customHeight="1">
      <c r="A830" s="4">
        <v>775</v>
      </c>
      <c r="B830" t="s" s="2">
        <v>891</v>
      </c>
      <c r="C830" s="4">
        <v>4479.000031068921</v>
      </c>
      <c r="D830" s="4">
        <v>0</v>
      </c>
      <c r="E830" s="4">
        <f>(R830-S830*(1000-T830)/(1000-U830))*AO830</f>
        <v>43.41344556728352</v>
      </c>
      <c r="F830" s="4">
        <f>IF(AZ830&lt;&gt;0,1/(1/AZ830-1/N830),0)</f>
        <v>0.5131885959859227</v>
      </c>
      <c r="G830" s="4">
        <f>((BC830-AP830/2)*S830-E830)/(BC830+AP830/2)</f>
        <v>965.9925867801429</v>
      </c>
      <c r="H830" s="4">
        <f>AP830*1000</f>
        <v>4.961683607733977</v>
      </c>
      <c r="I830" s="4">
        <f>(AU830-BA830)</f>
        <v>1.131382184038992</v>
      </c>
      <c r="J830" s="4">
        <f>(P830+AT830*D830)</f>
        <v>24.82437705993652</v>
      </c>
      <c r="K830" s="4">
        <v>6</v>
      </c>
      <c r="L830" s="4">
        <f>(K830*AI830+AJ830)</f>
        <v>1.420000016689301</v>
      </c>
      <c r="M830" s="4">
        <v>1</v>
      </c>
      <c r="N830" s="4">
        <f>L830*(M830+1)*(M830+1)/(M830*M830+1)</f>
        <v>2.840000033378601</v>
      </c>
      <c r="O830" s="4">
        <v>22.01199150085449</v>
      </c>
      <c r="P830" s="4">
        <v>24.82437705993652</v>
      </c>
      <c r="Q830" s="4">
        <v>21.20607948303223</v>
      </c>
      <c r="R830" s="4">
        <v>1200.057250976562</v>
      </c>
      <c r="S830" s="4">
        <v>1141.107177734375</v>
      </c>
      <c r="T830" s="4">
        <v>13.97451782226562</v>
      </c>
      <c r="U830" s="4">
        <v>19.81647300720215</v>
      </c>
      <c r="V830" s="4">
        <v>53.53581237792969</v>
      </c>
      <c r="W830" s="4">
        <v>75.91825103759766</v>
      </c>
      <c r="X830" s="4">
        <v>499.4931030273438</v>
      </c>
      <c r="Y830" s="4">
        <v>2000.878662109375</v>
      </c>
      <c r="Z830" s="4">
        <v>220.0567779541016</v>
      </c>
      <c r="AA830" s="4">
        <v>101.6908798217773</v>
      </c>
      <c r="AB830" s="4">
        <v>13.07379245758057</v>
      </c>
      <c r="AC830" s="4">
        <v>0.3991943001747131</v>
      </c>
      <c r="AD830" s="4">
        <v>0.184221088886261</v>
      </c>
      <c r="AE830" s="4">
        <v>0.004088563844561577</v>
      </c>
      <c r="AF830" s="4">
        <v>0.1840089410543442</v>
      </c>
      <c r="AG830" s="4">
        <v>0.003010846907272935</v>
      </c>
      <c r="AH830" s="4">
        <v>0.6666666865348816</v>
      </c>
      <c r="AI830" s="4">
        <v>-0.2195652425289154</v>
      </c>
      <c r="AJ830" s="4">
        <v>2.737391471862793</v>
      </c>
      <c r="AK830" s="4">
        <v>1</v>
      </c>
      <c r="AL830" s="4">
        <v>0</v>
      </c>
      <c r="AM830" s="4">
        <v>0.1599999964237213</v>
      </c>
      <c r="AN830" s="4">
        <v>111115</v>
      </c>
      <c r="AO830" s="4">
        <f>X830*0.000001/(K830*0.0001)</f>
        <v>0.8324885050455728</v>
      </c>
      <c r="AP830" s="4">
        <f>(U830-T830)/(1000-U830)*AO830</f>
        <v>0.004961683607733977</v>
      </c>
      <c r="AQ830" s="4">
        <f>(P830+273.15)</f>
        <v>297.9743770599365</v>
      </c>
      <c r="AR830" s="4">
        <f>(O830+273.15)</f>
        <v>295.1619915008545</v>
      </c>
      <c r="AS830" s="4">
        <f>(Y830*AK830+Z830*AL830)*AM830</f>
        <v>320.1405787818003</v>
      </c>
      <c r="AT830" s="4">
        <f>((AS830+0.00000010773*(AR830^4-AQ830^4))-AP830*44100)/(L830*0.92*2*29.3+0.00000043092*AQ830^3)</f>
        <v>0.7926495181871768</v>
      </c>
      <c r="AU830" s="4">
        <f>0.61365*EXP(17.502*J830/(240.97+J830))</f>
        <v>3.146536759105881</v>
      </c>
      <c r="AV830" s="4">
        <f>AU830*1000/AA830</f>
        <v>30.94217263751161</v>
      </c>
      <c r="AW830" s="4">
        <f>(AV830-U830)</f>
        <v>11.12569963030947</v>
      </c>
      <c r="AX830" s="4">
        <f>IF(D830,P830,(O830+P830)/2)</f>
        <v>23.41818428039551</v>
      </c>
      <c r="AY830" s="4">
        <f>0.61365*EXP(17.502*AX830/(240.97+AX830))</f>
        <v>2.891886799349251</v>
      </c>
      <c r="AZ830" s="4">
        <f>IF(AW830&lt;&gt;0,(1000-(AV830+U830)/2)/AW830*AP830,0)</f>
        <v>0.4346476714630116</v>
      </c>
      <c r="BA830" s="4">
        <f>U830*AA830/1000</f>
        <v>2.015154575066888</v>
      </c>
      <c r="BB830" s="4">
        <f>(AY830-BA830)</f>
        <v>0.876732224282363</v>
      </c>
      <c r="BC830" s="4">
        <f>1/(1.6/F830+1.37/N830)</f>
        <v>0.2777656989229538</v>
      </c>
      <c r="BD830" s="4">
        <f>G830*AA830*0.001</f>
        <v>98.23263605098734</v>
      </c>
      <c r="BE830" s="4">
        <f>G830/S830</f>
        <v>0.8465397515929087</v>
      </c>
      <c r="BF830" s="4">
        <f>(1-AP830*AA830/AU830/F830)*100</f>
        <v>68.75350810967097</v>
      </c>
      <c r="BG830" s="4">
        <f>(S830-E830/(N830/1.35))</f>
        <v>1120.470504907963</v>
      </c>
      <c r="BH830" s="4">
        <f>E830*BF830/100/BG830</f>
        <v>0.02663904733595967</v>
      </c>
    </row>
    <row r="831" ht="29" customHeight="1">
      <c r="A831" t="s" s="2">
        <v>9</v>
      </c>
      <c r="B831" t="s" s="5">
        <v>892</v>
      </c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</row>
    <row r="832" ht="16" customHeight="1">
      <c r="A832" s="4">
        <v>776</v>
      </c>
      <c r="B832" t="s" s="2">
        <v>893</v>
      </c>
      <c r="C832" s="4">
        <v>4484.500030945987</v>
      </c>
      <c r="D832" s="4">
        <v>0</v>
      </c>
      <c r="E832" s="4">
        <f>(R832-S832*(1000-T832)/(1000-U832))*AO832</f>
        <v>43.33240602202761</v>
      </c>
      <c r="F832" s="4">
        <f>IF(AZ832&lt;&gt;0,1/(1/AZ832-1/N832),0)</f>
        <v>0.512998851023154</v>
      </c>
      <c r="G832" s="4">
        <f>((BC832-AP832/2)*S832-E832)/(BC832+AP832/2)</f>
        <v>966.3134189024104</v>
      </c>
      <c r="H832" s="4">
        <f>AP832*1000</f>
        <v>4.960570619919442</v>
      </c>
      <c r="I832" s="4">
        <f>(AU832-BA832)</f>
        <v>1.131486723383323</v>
      </c>
      <c r="J832" s="4">
        <f>(P832+AT832*D832)</f>
        <v>24.82344818115234</v>
      </c>
      <c r="K832" s="4">
        <v>6</v>
      </c>
      <c r="L832" s="4">
        <f>(K832*AI832+AJ832)</f>
        <v>1.420000016689301</v>
      </c>
      <c r="M832" s="4">
        <v>1</v>
      </c>
      <c r="N832" s="4">
        <f>L832*(M832+1)*(M832+1)/(M832*M832+1)</f>
        <v>2.840000033378601</v>
      </c>
      <c r="O832" s="4">
        <v>22.03591346740723</v>
      </c>
      <c r="P832" s="4">
        <v>24.82344818115234</v>
      </c>
      <c r="Q832" s="4">
        <v>21.24572944641113</v>
      </c>
      <c r="R832" s="4">
        <v>1200.044189453125</v>
      </c>
      <c r="S832" s="4">
        <v>1141.191650390625</v>
      </c>
      <c r="T832" s="4">
        <v>13.97296142578125</v>
      </c>
      <c r="U832" s="4">
        <v>19.81370544433594</v>
      </c>
      <c r="V832" s="4">
        <v>53.44817352294922</v>
      </c>
      <c r="W832" s="4">
        <v>75.79077911376953</v>
      </c>
      <c r="X832" s="4">
        <v>499.4860229492188</v>
      </c>
      <c r="Y832" s="4">
        <v>2001.074340820312</v>
      </c>
      <c r="Z832" s="4">
        <v>220.8950958251953</v>
      </c>
      <c r="AA832" s="4">
        <v>101.6910018920898</v>
      </c>
      <c r="AB832" s="4">
        <v>13.07379245758057</v>
      </c>
      <c r="AC832" s="4">
        <v>0.3991943001747131</v>
      </c>
      <c r="AD832" s="4">
        <v>0.184221088886261</v>
      </c>
      <c r="AE832" s="4">
        <v>0.004088563844561577</v>
      </c>
      <c r="AF832" s="4">
        <v>0.1840089410543442</v>
      </c>
      <c r="AG832" s="4">
        <v>0.003010846907272935</v>
      </c>
      <c r="AH832" s="4">
        <v>1</v>
      </c>
      <c r="AI832" s="4">
        <v>-0.2195652425289154</v>
      </c>
      <c r="AJ832" s="4">
        <v>2.737391471862793</v>
      </c>
      <c r="AK832" s="4">
        <v>1</v>
      </c>
      <c r="AL832" s="4">
        <v>0</v>
      </c>
      <c r="AM832" s="4">
        <v>0.1599999964237213</v>
      </c>
      <c r="AN832" s="4">
        <v>111115</v>
      </c>
      <c r="AO832" s="4">
        <f>X832*0.000001/(K832*0.0001)</f>
        <v>0.8324767049153645</v>
      </c>
      <c r="AP832" s="4">
        <f>(U832-T832)/(1000-U832)*AO832</f>
        <v>0.004960570619919441</v>
      </c>
      <c r="AQ832" s="4">
        <f>(P832+273.15)</f>
        <v>297.9734481811523</v>
      </c>
      <c r="AR832" s="4">
        <f>(O832+273.15)</f>
        <v>295.1859134674072</v>
      </c>
      <c r="AS832" s="4">
        <f>(Y832*AK832+Z832*AL832)*AM832</f>
        <v>320.1718873748505</v>
      </c>
      <c r="AT832" s="4">
        <f>((AS832+0.00000010773*(AR832^4-AQ832^4))-AP832*44100)/(L832*0.92*2*29.3+0.00000043092*AQ832^3)</f>
        <v>0.796699019473612</v>
      </c>
      <c r="AU832" s="4">
        <f>0.61365*EXP(17.502*J832/(240.97+J832))</f>
        <v>3.1463622812126</v>
      </c>
      <c r="AV832" s="4">
        <f>AU832*1000/AA832</f>
        <v>30.9404197290866</v>
      </c>
      <c r="AW832" s="4">
        <f>(AV832-U832)</f>
        <v>11.12671428475067</v>
      </c>
      <c r="AX832" s="4">
        <f>IF(D832,P832,(O832+P832)/2)</f>
        <v>23.42968082427979</v>
      </c>
      <c r="AY832" s="4">
        <f>0.61365*EXP(17.502*AX832/(240.97+AX832))</f>
        <v>2.893893335103039</v>
      </c>
      <c r="AZ832" s="4">
        <f>IF(AW832&lt;&gt;0,(1000-(AV832+U832)/2)/AW832*AP832,0)</f>
        <v>0.4345115534653349</v>
      </c>
      <c r="BA832" s="4">
        <f>U832*AA832/1000</f>
        <v>2.014875557829277</v>
      </c>
      <c r="BB832" s="4">
        <f>(AY832-BA832)</f>
        <v>0.8790177772737628</v>
      </c>
      <c r="BC832" s="4">
        <f>1/(1.6/F832+1.37/N832)</f>
        <v>0.2776767552646094</v>
      </c>
      <c r="BD832" s="4">
        <f>G832*AA832*0.001</f>
        <v>98.26537970995682</v>
      </c>
      <c r="BE832" s="4">
        <f>G832/S832</f>
        <v>0.8467582273070833</v>
      </c>
      <c r="BF832" s="4">
        <f>(1-AP832*AA832/AU832/F832)*100</f>
        <v>68.74719203505924</v>
      </c>
      <c r="BG832" s="4">
        <f>(S832-E832/(N832/1.35))</f>
        <v>1120.593499882808</v>
      </c>
      <c r="BH832" s="4">
        <f>E832*BF832/100/BG832</f>
        <v>0.02658395964682137</v>
      </c>
    </row>
    <row r="833" ht="16" customHeight="1">
      <c r="A833" s="4">
        <v>777</v>
      </c>
      <c r="B833" t="s" s="2">
        <v>894</v>
      </c>
      <c r="C833" s="4">
        <v>4489.500030834228</v>
      </c>
      <c r="D833" s="4">
        <v>0</v>
      </c>
      <c r="E833" s="4">
        <f>(R833-S833*(1000-T833)/(1000-U833))*AO833</f>
        <v>3.747786253083639</v>
      </c>
      <c r="F833" s="4">
        <f>IF(AZ833&lt;&gt;0,1/(1/AZ833-1/N833),0)</f>
        <v>0.513167142770221</v>
      </c>
      <c r="G833" s="4">
        <f>((BC833-AP833/2)*S833-E833)/(BC833+AP833/2)</f>
        <v>1100.447535319448</v>
      </c>
      <c r="H833" s="4">
        <f>AP833*1000</f>
        <v>4.960476590194603</v>
      </c>
      <c r="I833" s="4">
        <f>(AU833-BA833)</f>
        <v>1.131151250821339</v>
      </c>
      <c r="J833" s="4">
        <f>(P833+AT833*D833)</f>
        <v>24.82052230834961</v>
      </c>
      <c r="K833" s="4">
        <v>6</v>
      </c>
      <c r="L833" s="4">
        <f>(K833*AI833+AJ833)</f>
        <v>1.420000016689301</v>
      </c>
      <c r="M833" s="4">
        <v>1</v>
      </c>
      <c r="N833" s="4">
        <f>L833*(M833+1)*(M833+1)/(M833*M833+1)</f>
        <v>2.840000033378601</v>
      </c>
      <c r="O833" s="4">
        <v>22.05985641479492</v>
      </c>
      <c r="P833" s="4">
        <v>24.82052230834961</v>
      </c>
      <c r="Q833" s="4">
        <v>21.30380630493164</v>
      </c>
      <c r="R833" s="4">
        <v>1145.150512695312</v>
      </c>
      <c r="S833" s="4">
        <v>1133.892333984375</v>
      </c>
      <c r="T833" s="4">
        <v>13.97118759155273</v>
      </c>
      <c r="U833" s="4">
        <v>19.81167030334473</v>
      </c>
      <c r="V833" s="4">
        <v>53.36512756347656</v>
      </c>
      <c r="W833" s="4">
        <v>75.67287445068359</v>
      </c>
      <c r="X833" s="4">
        <v>499.4999389648438</v>
      </c>
      <c r="Y833" s="4">
        <v>2001.210327148438</v>
      </c>
      <c r="Z833" s="4">
        <v>221.8010711669922</v>
      </c>
      <c r="AA833" s="4">
        <v>101.6906433105469</v>
      </c>
      <c r="AB833" s="4">
        <v>13.07379245758057</v>
      </c>
      <c r="AC833" s="4">
        <v>0.3991943001747131</v>
      </c>
      <c r="AD833" s="4">
        <v>0.184221088886261</v>
      </c>
      <c r="AE833" s="4">
        <v>0.004088563844561577</v>
      </c>
      <c r="AF833" s="4">
        <v>0.1840089410543442</v>
      </c>
      <c r="AG833" s="4">
        <v>0.003010846907272935</v>
      </c>
      <c r="AH833" s="4">
        <v>0.6666666865348816</v>
      </c>
      <c r="AI833" s="4">
        <v>-0.2195652425289154</v>
      </c>
      <c r="AJ833" s="4">
        <v>2.737391471862793</v>
      </c>
      <c r="AK833" s="4">
        <v>1</v>
      </c>
      <c r="AL833" s="4">
        <v>0</v>
      </c>
      <c r="AM833" s="4">
        <v>0.1599999964237213</v>
      </c>
      <c r="AN833" s="4">
        <v>111115</v>
      </c>
      <c r="AO833" s="4">
        <f>X833*0.000001/(K833*0.0001)</f>
        <v>0.8324998982747395</v>
      </c>
      <c r="AP833" s="4">
        <f>(U833-T833)/(1000-U833)*AO833</f>
        <v>0.004960476590194603</v>
      </c>
      <c r="AQ833" s="4">
        <f>(P833+273.15)</f>
        <v>297.9705223083496</v>
      </c>
      <c r="AR833" s="4">
        <f>(O833+273.15)</f>
        <v>295.2098564147949</v>
      </c>
      <c r="AS833" s="4">
        <f>(Y833*AK833+Z833*AL833)*AM833</f>
        <v>320.1936451868642</v>
      </c>
      <c r="AT833" s="4">
        <f>((AS833+0.00000010773*(AR833^4-AQ833^4))-AP833*44100)/(L833*0.92*2*29.3+0.00000043092*AQ833^3)</f>
        <v>0.8003933531889034</v>
      </c>
      <c r="AU833" s="4">
        <f>0.61365*EXP(17.502*J833/(240.97+J833))</f>
        <v>3.145812749024922</v>
      </c>
      <c r="AV833" s="4">
        <f>AU833*1000/AA833</f>
        <v>30.9351248710082</v>
      </c>
      <c r="AW833" s="4">
        <f>(AV833-U833)</f>
        <v>11.12345456766347</v>
      </c>
      <c r="AX833" s="4">
        <f>IF(D833,P833,(O833+P833)/2)</f>
        <v>23.44018936157227</v>
      </c>
      <c r="AY833" s="4">
        <f>0.61365*EXP(17.502*AX833/(240.97+AX833))</f>
        <v>2.895728495380268</v>
      </c>
      <c r="AZ833" s="4">
        <f>IF(AW833&lt;&gt;0,(1000-(AV833+U833)/2)/AW833*AP833,0)</f>
        <v>0.4346322822681556</v>
      </c>
      <c r="BA833" s="4">
        <f>U833*AA833/1000</f>
        <v>2.014661498203583</v>
      </c>
      <c r="BB833" s="4">
        <f>(AY833-BA833)</f>
        <v>0.8810669971766849</v>
      </c>
      <c r="BC833" s="4">
        <f>1/(1.6/F833+1.37/N833)</f>
        <v>0.2777556430900344</v>
      </c>
      <c r="BD833" s="4">
        <f>G833*AA833*0.001</f>
        <v>111.9052177961404</v>
      </c>
      <c r="BE833" s="4">
        <f>G833/S833</f>
        <v>0.9705044318031448</v>
      </c>
      <c r="BF833" s="4">
        <f>(1-AP833*AA833/AU833/F833)*100</f>
        <v>68.75268614598153</v>
      </c>
      <c r="BG833" s="4">
        <f>(S833-E833/(N833/1.35))</f>
        <v>1132.110815892052</v>
      </c>
      <c r="BH833" s="4">
        <f>E833*BF833/100/BG833</f>
        <v>0.002276017227142654</v>
      </c>
    </row>
    <row r="834" ht="16" customHeight="1">
      <c r="A834" s="4">
        <v>778</v>
      </c>
      <c r="B834" t="s" s="2">
        <v>895</v>
      </c>
      <c r="C834" s="4">
        <v>4494.500030722469</v>
      </c>
      <c r="D834" s="4">
        <v>0</v>
      </c>
      <c r="E834" s="4">
        <f>(R834-S834*(1000-T834)/(1000-U834))*AO834</f>
        <v>-115.9224248576623</v>
      </c>
      <c r="F834" s="4">
        <f>IF(AZ834&lt;&gt;0,1/(1/AZ834-1/N834),0)</f>
        <v>0.5125350049525836</v>
      </c>
      <c r="G834" s="4">
        <f>((BC834-AP834/2)*S834-E834)/(BC834+AP834/2)</f>
        <v>1439.250089060747</v>
      </c>
      <c r="H834" s="4">
        <f>AP834*1000</f>
        <v>4.959518759981992</v>
      </c>
      <c r="I834" s="4">
        <f>(AU834-BA834)</f>
        <v>1.132109418713987</v>
      </c>
      <c r="J834" s="4">
        <f>(P834+AT834*D834)</f>
        <v>24.82445335388184</v>
      </c>
      <c r="K834" s="4">
        <v>6</v>
      </c>
      <c r="L834" s="4">
        <f>(K834*AI834+AJ834)</f>
        <v>1.420000016689301</v>
      </c>
      <c r="M834" s="4">
        <v>1</v>
      </c>
      <c r="N834" s="4">
        <f>L834*(M834+1)*(M834+1)/(M834*M834+1)</f>
        <v>2.840000033378601</v>
      </c>
      <c r="O834" s="4">
        <v>22.08725166320801</v>
      </c>
      <c r="P834" s="4">
        <v>24.82445335388184</v>
      </c>
      <c r="Q834" s="4">
        <v>21.34404373168945</v>
      </c>
      <c r="R834" s="4">
        <v>910.6162719726562</v>
      </c>
      <c r="S834" s="4">
        <v>1043.640869140625</v>
      </c>
      <c r="T834" s="4">
        <v>13.97035694122314</v>
      </c>
      <c r="U834" s="4">
        <v>19.80953979492188</v>
      </c>
      <c r="V834" s="4">
        <v>53.27400970458984</v>
      </c>
      <c r="W834" s="4">
        <v>75.54205322265625</v>
      </c>
      <c r="X834" s="4">
        <v>499.5157470703125</v>
      </c>
      <c r="Y834" s="4">
        <v>2001.351684570312</v>
      </c>
      <c r="Z834" s="4">
        <v>222.7275085449219</v>
      </c>
      <c r="AA834" s="4">
        <v>101.6904830932617</v>
      </c>
      <c r="AB834" s="4">
        <v>13.07379245758057</v>
      </c>
      <c r="AC834" s="4">
        <v>0.3991943001747131</v>
      </c>
      <c r="AD834" s="4">
        <v>0.184221088886261</v>
      </c>
      <c r="AE834" s="4">
        <v>0.004088563844561577</v>
      </c>
      <c r="AF834" s="4">
        <v>0.1840089410543442</v>
      </c>
      <c r="AG834" s="4">
        <v>0.003010846907272935</v>
      </c>
      <c r="AH834" s="4">
        <v>0.6666666865348816</v>
      </c>
      <c r="AI834" s="4">
        <v>-0.2195652425289154</v>
      </c>
      <c r="AJ834" s="4">
        <v>2.737391471862793</v>
      </c>
      <c r="AK834" s="4">
        <v>1</v>
      </c>
      <c r="AL834" s="4">
        <v>0</v>
      </c>
      <c r="AM834" s="4">
        <v>0.1599999964237213</v>
      </c>
      <c r="AN834" s="4">
        <v>111115</v>
      </c>
      <c r="AO834" s="4">
        <f>X834*0.000001/(K834*0.0001)</f>
        <v>0.8325262451171874</v>
      </c>
      <c r="AP834" s="4">
        <f>(U834-T834)/(1000-U834)*AO834</f>
        <v>0.004959518759981992</v>
      </c>
      <c r="AQ834" s="4">
        <f>(P834+273.15)</f>
        <v>297.9744533538818</v>
      </c>
      <c r="AR834" s="4">
        <f>(O834+273.15)</f>
        <v>295.237251663208</v>
      </c>
      <c r="AS834" s="4">
        <f>(Y834*AK834+Z834*AL834)*AM834</f>
        <v>320.2162623738586</v>
      </c>
      <c r="AT834" s="4">
        <f>((AS834+0.00000010773*(AR834^4-AQ834^4))-AP834*44100)/(L834*0.92*2*29.3+0.00000043092*AQ834^3)</f>
        <v>0.8040706134956794</v>
      </c>
      <c r="AU834" s="4">
        <f>0.61365*EXP(17.502*J834/(240.97+J834))</f>
        <v>3.146551090314785</v>
      </c>
      <c r="AV834" s="4">
        <f>AU834*1000/AA834</f>
        <v>30.94243428295095</v>
      </c>
      <c r="AW834" s="4">
        <f>(AV834-U834)</f>
        <v>11.13289448802907</v>
      </c>
      <c r="AX834" s="4">
        <f>IF(D834,P834,(O834+P834)/2)</f>
        <v>23.45585250854492</v>
      </c>
      <c r="AY834" s="4">
        <f>0.61365*EXP(17.502*AX834/(240.97+AX834))</f>
        <v>2.898465721024896</v>
      </c>
      <c r="AZ834" s="4">
        <f>IF(AW834&lt;&gt;0,(1000-(AV834+U834)/2)/AW834*AP834,0)</f>
        <v>0.4341787377403827</v>
      </c>
      <c r="BA834" s="4">
        <f>U834*AA834/1000</f>
        <v>2.014441671600798</v>
      </c>
      <c r="BB834" s="4">
        <f>(AY834-BA834)</f>
        <v>0.8840240494240978</v>
      </c>
      <c r="BC834" s="4">
        <f>1/(1.6/F834+1.37/N834)</f>
        <v>0.2774592885796001</v>
      </c>
      <c r="BD834" s="4">
        <f>G834*AA834*0.001</f>
        <v>146.3580368486073</v>
      </c>
      <c r="BE834" s="4">
        <f>G834/S834</f>
        <v>1.379066431392134</v>
      </c>
      <c r="BF834" s="4">
        <f>(1-AP834*AA834/AU834/F834)*100</f>
        <v>68.72757727163086</v>
      </c>
      <c r="BG834" s="4">
        <f>(S834-E834/(N834/1.35))</f>
        <v>1098.744838055608</v>
      </c>
      <c r="BH834" s="4">
        <f>E834*BF834/100/BG834</f>
        <v>-0.07251062426849454</v>
      </c>
    </row>
    <row r="835" ht="16" customHeight="1">
      <c r="A835" s="4">
        <v>779</v>
      </c>
      <c r="B835" t="s" s="2">
        <v>896</v>
      </c>
      <c r="C835" s="4">
        <v>4500.000030599535</v>
      </c>
      <c r="D835" s="4">
        <v>0</v>
      </c>
      <c r="E835" s="4">
        <f>(R835-S835*(1000-T835)/(1000-U835))*AO835</f>
        <v>-187.9311416246039</v>
      </c>
      <c r="F835" s="4">
        <f>IF(AZ835&lt;&gt;0,1/(1/AZ835-1/N835),0)</f>
        <v>0.5128246910196929</v>
      </c>
      <c r="G835" s="4">
        <f>((BC835-AP835/2)*S835-E835)/(BC835+AP835/2)</f>
        <v>1496.977334660199</v>
      </c>
      <c r="H835" s="4">
        <f>AP835*1000</f>
        <v>4.9586354105517</v>
      </c>
      <c r="I835" s="4">
        <f>(AU835-BA835)</f>
        <v>1.131369285515733</v>
      </c>
      <c r="J835" s="4">
        <f>(P835+AT835*D835)</f>
        <v>24.81995582580566</v>
      </c>
      <c r="K835" s="4">
        <v>6</v>
      </c>
      <c r="L835" s="4">
        <f>(K835*AI835+AJ835)</f>
        <v>1.420000016689301</v>
      </c>
      <c r="M835" s="4">
        <v>1</v>
      </c>
      <c r="N835" s="4">
        <f>L835*(M835+1)*(M835+1)/(M835*M835+1)</f>
        <v>2.840000033378601</v>
      </c>
      <c r="O835" s="4">
        <v>22.11323547363281</v>
      </c>
      <c r="P835" s="4">
        <v>24.81995582580566</v>
      </c>
      <c r="Q835" s="4">
        <v>21.36456680297852</v>
      </c>
      <c r="R835" s="4">
        <v>620.1323852539062</v>
      </c>
      <c r="S835" s="4">
        <v>840.8602294921875</v>
      </c>
      <c r="T835" s="4">
        <v>13.97039794921875</v>
      </c>
      <c r="U835" s="4">
        <v>19.80854988098145</v>
      </c>
      <c r="V835" s="4">
        <v>53.18708801269531</v>
      </c>
      <c r="W835" s="4">
        <v>75.41391754150391</v>
      </c>
      <c r="X835" s="4">
        <v>499.5154724121094</v>
      </c>
      <c r="Y835" s="4">
        <v>2001.167846679688</v>
      </c>
      <c r="Z835" s="4">
        <v>223.8752288818359</v>
      </c>
      <c r="AA835" s="4">
        <v>101.6902847290039</v>
      </c>
      <c r="AB835" s="4">
        <v>13.07379245758057</v>
      </c>
      <c r="AC835" s="4">
        <v>0.3991943001747131</v>
      </c>
      <c r="AD835" s="4">
        <v>0.184221088886261</v>
      </c>
      <c r="AE835" s="4">
        <v>0.004088563844561577</v>
      </c>
      <c r="AF835" s="4">
        <v>0.1840089410543442</v>
      </c>
      <c r="AG835" s="4">
        <v>0.003010846907272935</v>
      </c>
      <c r="AH835" s="4">
        <v>0.6666666865348816</v>
      </c>
      <c r="AI835" s="4">
        <v>-0.2195652425289154</v>
      </c>
      <c r="AJ835" s="4">
        <v>2.737391471862793</v>
      </c>
      <c r="AK835" s="4">
        <v>1</v>
      </c>
      <c r="AL835" s="4">
        <v>0</v>
      </c>
      <c r="AM835" s="4">
        <v>0.1599999964237213</v>
      </c>
      <c r="AN835" s="4">
        <v>111115</v>
      </c>
      <c r="AO835" s="4">
        <f>X835*0.000001/(K835*0.0001)</f>
        <v>0.8325257873535156</v>
      </c>
      <c r="AP835" s="4">
        <f>(U835-T835)/(1000-U835)*AO835</f>
        <v>0.004958635410551701</v>
      </c>
      <c r="AQ835" s="4">
        <f>(P835+273.15)</f>
        <v>297.9699558258056</v>
      </c>
      <c r="AR835" s="4">
        <f>(O835+273.15)</f>
        <v>295.2632354736328</v>
      </c>
      <c r="AS835" s="4">
        <f>(Y835*AK835+Z835*AL835)*AM835</f>
        <v>320.1868483120161</v>
      </c>
      <c r="AT835" s="4">
        <f>((AS835+0.00000010773*(AR835^4-AQ835^4))-AP835*44100)/(L835*0.92*2*29.3+0.00000043092*AQ835^3)</f>
        <v>0.8080432581154664</v>
      </c>
      <c r="AU835" s="4">
        <f>0.61365*EXP(17.502*J835/(240.97+J835))</f>
        <v>3.145706362981412</v>
      </c>
      <c r="AV835" s="4">
        <f>AU835*1000/AA835</f>
        <v>30.93418777776516</v>
      </c>
      <c r="AW835" s="4">
        <f>(AV835-U835)</f>
        <v>11.12563789678372</v>
      </c>
      <c r="AX835" s="4">
        <f>IF(D835,P835,(O835+P835)/2)</f>
        <v>23.46659564971924</v>
      </c>
      <c r="AY835" s="4">
        <f>0.61365*EXP(17.502*AX835/(240.97+AX835))</f>
        <v>2.900344455266462</v>
      </c>
      <c r="AZ835" s="4">
        <f>IF(AW835&lt;&gt;0,(1000-(AV835+U835)/2)/AW835*AP835,0)</f>
        <v>0.4343866021432634</v>
      </c>
      <c r="BA835" s="4">
        <f>U835*AA835/1000</f>
        <v>2.014337077465679</v>
      </c>
      <c r="BB835" s="4">
        <f>(AY835-BA835)</f>
        <v>0.8860073778007824</v>
      </c>
      <c r="BC835" s="4">
        <f>1/(1.6/F835+1.37/N835)</f>
        <v>0.277595109356435</v>
      </c>
      <c r="BD835" s="4">
        <f>G835*AA835*0.001</f>
        <v>152.228051394461</v>
      </c>
      <c r="BE835" s="4">
        <f>G835/S835</f>
        <v>1.780292707581442</v>
      </c>
      <c r="BF835" s="4">
        <f>(1-AP835*AA835/AU835/F835)*100</f>
        <v>68.74247890439207</v>
      </c>
      <c r="BG835" s="4">
        <f>(S835-E835/(N835/1.35))</f>
        <v>930.1936936511273</v>
      </c>
      <c r="BH835" s="4">
        <f>E835*BF835/100/BG835</f>
        <v>-0.1388834672475528</v>
      </c>
    </row>
    <row r="836" ht="16" customHeight="1">
      <c r="A836" s="4">
        <v>780</v>
      </c>
      <c r="B836" t="s" s="2">
        <v>897</v>
      </c>
      <c r="C836" s="4">
        <v>4505.000030487776</v>
      </c>
      <c r="D836" s="4">
        <v>0</v>
      </c>
      <c r="E836" s="4">
        <f>(R836-S836*(1000-T836)/(1000-U836))*AO836</f>
        <v>-181.3090521469082</v>
      </c>
      <c r="F836" s="4">
        <f>IF(AZ836&lt;&gt;0,1/(1/AZ836-1/N836),0)</f>
        <v>0.5314134384332941</v>
      </c>
      <c r="G836" s="4">
        <f>((BC836-AP836/2)*S836-E836)/(BC836+AP836/2)</f>
        <v>1258.630219823516</v>
      </c>
      <c r="H836" s="4">
        <f>AP836*1000</f>
        <v>5.013705741318487</v>
      </c>
      <c r="I836" s="4">
        <f>(AU836-BA836)</f>
        <v>1.110086783031623</v>
      </c>
      <c r="J836" s="4">
        <f>(P836+AT836*D836)</f>
        <v>24.74155807495117</v>
      </c>
      <c r="K836" s="4">
        <v>6</v>
      </c>
      <c r="L836" s="4">
        <f>(K836*AI836+AJ836)</f>
        <v>1.420000016689301</v>
      </c>
      <c r="M836" s="4">
        <v>1</v>
      </c>
      <c r="N836" s="4">
        <f>L836*(M836+1)*(M836+1)/(M836*M836+1)</f>
        <v>2.840000033378601</v>
      </c>
      <c r="O836" s="4">
        <v>22.13583946228027</v>
      </c>
      <c r="P836" s="4">
        <v>24.74155807495117</v>
      </c>
      <c r="Q836" s="4">
        <v>21.41222190856934</v>
      </c>
      <c r="R836" s="4">
        <v>428.0082092285156</v>
      </c>
      <c r="S836" s="4">
        <v>641.9186401367188</v>
      </c>
      <c r="T836" s="4">
        <v>13.97088146209717</v>
      </c>
      <c r="U836" s="4">
        <v>19.87332534790039</v>
      </c>
      <c r="V836" s="4">
        <v>53.11481857299805</v>
      </c>
      <c r="W836" s="4">
        <v>75.47188568115234</v>
      </c>
      <c r="X836" s="4">
        <v>499.5286865234375</v>
      </c>
      <c r="Y836" s="4">
        <v>2002.091308593750</v>
      </c>
      <c r="Z836" s="4">
        <v>222.3731842041016</v>
      </c>
      <c r="AA836" s="4">
        <v>101.6904144287109</v>
      </c>
      <c r="AB836" s="4">
        <v>13.07379245758057</v>
      </c>
      <c r="AC836" s="4">
        <v>0.3991943001747131</v>
      </c>
      <c r="AD836" s="4">
        <v>0.184221088886261</v>
      </c>
      <c r="AE836" s="4">
        <v>0.004088563844561577</v>
      </c>
      <c r="AF836" s="4">
        <v>0.1840089410543442</v>
      </c>
      <c r="AG836" s="4">
        <v>0.003010846907272935</v>
      </c>
      <c r="AH836" s="4">
        <v>0.3333333432674408</v>
      </c>
      <c r="AI836" s="4">
        <v>-0.2195652425289154</v>
      </c>
      <c r="AJ836" s="4">
        <v>2.737391471862793</v>
      </c>
      <c r="AK836" s="4">
        <v>1</v>
      </c>
      <c r="AL836" s="4">
        <v>0</v>
      </c>
      <c r="AM836" s="4">
        <v>0.1599999964237213</v>
      </c>
      <c r="AN836" s="4">
        <v>111115</v>
      </c>
      <c r="AO836" s="4">
        <f>X836*0.000001/(K836*0.0001)</f>
        <v>0.8325478108723957</v>
      </c>
      <c r="AP836" s="4">
        <f>(U836-T836)/(1000-U836)*AO836</f>
        <v>0.005013705741318488</v>
      </c>
      <c r="AQ836" s="4">
        <f>(P836+273.15)</f>
        <v>297.8915580749511</v>
      </c>
      <c r="AR836" s="4">
        <f>(O836+273.15)</f>
        <v>295.2858394622803</v>
      </c>
      <c r="AS836" s="4">
        <f>(Y836*AK836+Z836*AL836)*AM836</f>
        <v>320.3346022149635</v>
      </c>
      <c r="AT836" s="4">
        <f>((AS836+0.00000010773*(AR836^4-AQ836^4))-AP836*44100)/(L836*0.92*2*29.3+0.00000043092*AQ836^3)</f>
        <v>0.7952011361242628</v>
      </c>
      <c r="AU836" s="4">
        <f>0.61365*EXP(17.502*J836/(240.97+J836))</f>
        <v>3.13101347373622</v>
      </c>
      <c r="AV836" s="4">
        <f>AU836*1000/AA836</f>
        <v>30.78966185088356</v>
      </c>
      <c r="AW836" s="4">
        <f>(AV836-U836)</f>
        <v>10.91633650298317</v>
      </c>
      <c r="AX836" s="4">
        <f>IF(D836,P836,(O836+P836)/2)</f>
        <v>23.43869876861572</v>
      </c>
      <c r="AY836" s="4">
        <f>0.61365*EXP(17.502*AX836/(240.97+AX836))</f>
        <v>2.89546812348166</v>
      </c>
      <c r="AZ836" s="4">
        <f>IF(AW836&lt;&gt;0,(1000-(AV836+U836)/2)/AW836*AP836,0)</f>
        <v>0.4476502794767849</v>
      </c>
      <c r="BA836" s="4">
        <f>U836*AA836/1000</f>
        <v>2.020926690704597</v>
      </c>
      <c r="BB836" s="4">
        <f>(AY836-BA836)</f>
        <v>0.8745414327770633</v>
      </c>
      <c r="BC836" s="4">
        <f>1/(1.6/F836+1.37/N836)</f>
        <v>0.2862677815635449</v>
      </c>
      <c r="BD836" s="4">
        <f>G836*AA836*0.001</f>
        <v>127.9906286663529</v>
      </c>
      <c r="BE836" s="4">
        <f>G836/S836</f>
        <v>1.960731689541601</v>
      </c>
      <c r="BF836" s="4">
        <f>(1-AP836*AA836/AU836/F836)*100</f>
        <v>69.35769794511762</v>
      </c>
      <c r="BG836" s="4">
        <f>(S836-E836/(N836/1.35))</f>
        <v>728.1042801091025</v>
      </c>
      <c r="BH836" s="4">
        <f>E836*BF836/100/BG836</f>
        <v>-0.1727112285569385</v>
      </c>
    </row>
    <row r="837" ht="16" customHeight="1">
      <c r="A837" s="4">
        <v>781</v>
      </c>
      <c r="B837" t="s" s="2">
        <v>898</v>
      </c>
      <c r="C837" s="4">
        <v>4510.000030376017</v>
      </c>
      <c r="D837" s="4">
        <v>0</v>
      </c>
      <c r="E837" s="4">
        <f>(R837-S837*(1000-T837)/(1000-U837))*AO837</f>
        <v>-152.8630595028779</v>
      </c>
      <c r="F837" s="4">
        <f>IF(AZ837&lt;&gt;0,1/(1/AZ837-1/N837),0)</f>
        <v>0.5700123962223531</v>
      </c>
      <c r="G837" s="4">
        <f>((BC837-AP837/2)*S837-E837)/(BC837+AP837/2)</f>
        <v>1074.706530372960</v>
      </c>
      <c r="H837" s="4">
        <f>AP837*1000</f>
        <v>5.127843437523073</v>
      </c>
      <c r="I837" s="4">
        <f>(AU837-BA837)</f>
        <v>1.070661068126416</v>
      </c>
      <c r="J837" s="4">
        <f>(P837+AT837*D837)</f>
        <v>24.6026439666748</v>
      </c>
      <c r="K837" s="4">
        <v>6</v>
      </c>
      <c r="L837" s="4">
        <f>(K837*AI837+AJ837)</f>
        <v>1.420000016689301</v>
      </c>
      <c r="M837" s="4">
        <v>1</v>
      </c>
      <c r="N837" s="4">
        <f>L837*(M837+1)*(M837+1)/(M837*M837+1)</f>
        <v>2.840000033378601</v>
      </c>
      <c r="O837" s="4">
        <v>22.1606502532959</v>
      </c>
      <c r="P837" s="4">
        <v>24.6026439666748</v>
      </c>
      <c r="Q837" s="4">
        <v>21.4723014831543</v>
      </c>
      <c r="R837" s="4">
        <v>405.8845825195312</v>
      </c>
      <c r="S837" s="4">
        <v>585.8911743164062</v>
      </c>
      <c r="T837" s="4">
        <v>13.97025108337402</v>
      </c>
      <c r="U837" s="4">
        <v>20.00646209716797</v>
      </c>
      <c r="V837" s="4">
        <v>53.0335693359375</v>
      </c>
      <c r="W837" s="4">
        <v>75.92838287353516</v>
      </c>
      <c r="X837" s="4">
        <v>499.5107116699219</v>
      </c>
      <c r="Y837" s="4">
        <v>2007.474487304688</v>
      </c>
      <c r="Z837" s="4">
        <v>232.7756500244141</v>
      </c>
      <c r="AA837" s="4">
        <v>101.6903991699219</v>
      </c>
      <c r="AB837" s="4">
        <v>13.07379245758057</v>
      </c>
      <c r="AC837" s="4">
        <v>0.3991943001747131</v>
      </c>
      <c r="AD837" s="4">
        <v>0.184221088886261</v>
      </c>
      <c r="AE837" s="4">
        <v>0.004088563844561577</v>
      </c>
      <c r="AF837" s="4">
        <v>0.1840089410543442</v>
      </c>
      <c r="AG837" s="4">
        <v>0.003010846907272935</v>
      </c>
      <c r="AH837" s="4">
        <v>0.3333333432674408</v>
      </c>
      <c r="AI837" s="4">
        <v>-0.2195652425289154</v>
      </c>
      <c r="AJ837" s="4">
        <v>2.737391471862793</v>
      </c>
      <c r="AK837" s="4">
        <v>1</v>
      </c>
      <c r="AL837" s="4">
        <v>0</v>
      </c>
      <c r="AM837" s="4">
        <v>0.1599999964237213</v>
      </c>
      <c r="AN837" s="4">
        <v>111115</v>
      </c>
      <c r="AO837" s="4">
        <f>X837*0.000001/(K837*0.0001)</f>
        <v>0.832517852783203</v>
      </c>
      <c r="AP837" s="4">
        <f>(U837-T837)/(1000-U837)*AO837</f>
        <v>0.005127843437523073</v>
      </c>
      <c r="AQ837" s="4">
        <f>(P837+273.15)</f>
        <v>297.7526439666748</v>
      </c>
      <c r="AR837" s="4">
        <f>(O837+273.15)</f>
        <v>295.3106502532959</v>
      </c>
      <c r="AS837" s="4">
        <f>(Y837*AK837+Z837*AL837)*AM837</f>
        <v>321.1959107894618</v>
      </c>
      <c r="AT837" s="4">
        <f>((AS837+0.00000010773*(AR837^4-AQ837^4))-AP837*44100)/(L837*0.92*2*29.3+0.00000043092*AQ837^3)</f>
        <v>0.7690112003994617</v>
      </c>
      <c r="AU837" s="4">
        <f>0.61365*EXP(17.502*J837/(240.97+J837))</f>
        <v>3.105126184765339</v>
      </c>
      <c r="AV837" s="4">
        <f>AU837*1000/AA837</f>
        <v>30.53509682439892</v>
      </c>
      <c r="AW837" s="4">
        <f>(AV837-U837)</f>
        <v>10.52863472723095</v>
      </c>
      <c r="AX837" s="4">
        <f>IF(D837,P837,(O837+P837)/2)</f>
        <v>23.38164710998535</v>
      </c>
      <c r="AY837" s="4">
        <f>0.61365*EXP(17.502*AX837/(240.97+AX837))</f>
        <v>2.885517903836732</v>
      </c>
      <c r="AZ837" s="4">
        <f>IF(AW837&lt;&gt;0,(1000-(AV837+U837)/2)/AW837*AP837,0)</f>
        <v>0.474730006918813</v>
      </c>
      <c r="BA837" s="4">
        <f>U837*AA837/1000</f>
        <v>2.034465116638923</v>
      </c>
      <c r="BB837" s="4">
        <f>(AY837-BA837)</f>
        <v>0.8510527871978093</v>
      </c>
      <c r="BC837" s="4">
        <f>1/(1.6/F837+1.37/N837)</f>
        <v>0.3040113514038342</v>
      </c>
      <c r="BD837" s="4">
        <f>G837*AA837*0.001</f>
        <v>109.2873360641481</v>
      </c>
      <c r="BE837" s="4">
        <f>G837/S837</f>
        <v>1.834310837037072</v>
      </c>
      <c r="BF837" s="4">
        <f>(1-AP837*AA837/AU837/F837)*100</f>
        <v>70.53875098054586</v>
      </c>
      <c r="BG837" s="4">
        <f>(S837-E837/(N837/1.35))</f>
        <v>658.5549517472056</v>
      </c>
      <c r="BH837" s="4">
        <f>E837*BF837/100/BG837</f>
        <v>-0.1637337819689946</v>
      </c>
    </row>
    <row r="838" ht="16" customHeight="1">
      <c r="A838" s="4">
        <v>782</v>
      </c>
      <c r="B838" t="s" s="2">
        <v>899</v>
      </c>
      <c r="C838" s="4">
        <v>4515.500030253083</v>
      </c>
      <c r="D838" s="4">
        <v>0</v>
      </c>
      <c r="E838" s="4">
        <f>(R838-S838*(1000-T838)/(1000-U838))*AO838</f>
        <v>-141.8231551052167</v>
      </c>
      <c r="F838" s="4">
        <f>IF(AZ838&lt;&gt;0,1/(1/AZ838-1/N838),0)</f>
        <v>0.4693083886577544</v>
      </c>
      <c r="G838" s="4">
        <f>((BC838-AP838/2)*S838-E838)/(BC838+AP838/2)</f>
        <v>1109.093988123974</v>
      </c>
      <c r="H838" s="4">
        <f>AP838*1000</f>
        <v>4.621846508560778</v>
      </c>
      <c r="I838" s="4">
        <f>(AU838-BA838)</f>
        <v>1.137777399878317</v>
      </c>
      <c r="J838" s="4">
        <f>(P838+AT838*D838)</f>
        <v>24.63873100280762</v>
      </c>
      <c r="K838" s="4">
        <v>6</v>
      </c>
      <c r="L838" s="4">
        <f>(K838*AI838+AJ838)</f>
        <v>1.420000016689301</v>
      </c>
      <c r="M838" s="4">
        <v>1</v>
      </c>
      <c r="N838" s="4">
        <f>L838*(M838+1)*(M838+1)/(M838*M838+1)</f>
        <v>2.840000033378601</v>
      </c>
      <c r="O838" s="4">
        <v>22.18258094787598</v>
      </c>
      <c r="P838" s="4">
        <v>24.63873100280762</v>
      </c>
      <c r="Q838" s="4">
        <v>21.50692749023438</v>
      </c>
      <c r="R838" s="4">
        <v>405.1114501953125</v>
      </c>
      <c r="S838" s="4">
        <v>572.2868041992188</v>
      </c>
      <c r="T838" s="4">
        <v>13.96861362457275</v>
      </c>
      <c r="U838" s="4">
        <v>19.41242599487305</v>
      </c>
      <c r="V838" s="4">
        <v>52.95475006103516</v>
      </c>
      <c r="W838" s="4">
        <v>73.90666961669922</v>
      </c>
      <c r="X838" s="4">
        <v>499.5166931152344</v>
      </c>
      <c r="Y838" s="4">
        <v>2010.808349609375</v>
      </c>
      <c r="Z838" s="4">
        <v>249.0309448242188</v>
      </c>
      <c r="AA838" s="4">
        <v>101.690315246582</v>
      </c>
      <c r="AB838" s="4">
        <v>13.07379245758057</v>
      </c>
      <c r="AC838" s="4">
        <v>0.3991943001747131</v>
      </c>
      <c r="AD838" s="4">
        <v>0.184221088886261</v>
      </c>
      <c r="AE838" s="4">
        <v>0.004088563844561577</v>
      </c>
      <c r="AF838" s="4">
        <v>0.1840089410543442</v>
      </c>
      <c r="AG838" s="4">
        <v>0.003010846907272935</v>
      </c>
      <c r="AH838" s="4">
        <v>0.3333333432674408</v>
      </c>
      <c r="AI838" s="4">
        <v>-0.2195652425289154</v>
      </c>
      <c r="AJ838" s="4">
        <v>2.737391471862793</v>
      </c>
      <c r="AK838" s="4">
        <v>1</v>
      </c>
      <c r="AL838" s="4">
        <v>0</v>
      </c>
      <c r="AM838" s="4">
        <v>0.1599999964237213</v>
      </c>
      <c r="AN838" s="4">
        <v>111115</v>
      </c>
      <c r="AO838" s="4">
        <f>X838*0.000001/(K838*0.0001)</f>
        <v>0.8325278218587239</v>
      </c>
      <c r="AP838" s="4">
        <f>(U838-T838)/(1000-U838)*AO838</f>
        <v>0.004621846508560778</v>
      </c>
      <c r="AQ838" s="4">
        <f>(P838+273.15)</f>
        <v>297.7887310028076</v>
      </c>
      <c r="AR838" s="4">
        <f>(O838+273.15)</f>
        <v>295.332580947876</v>
      </c>
      <c r="AS838" s="4">
        <f>(Y838*AK838+Z838*AL838)*AM838</f>
        <v>321.729328746289</v>
      </c>
      <c r="AT838" s="4">
        <f>((AS838+0.00000010773*(AR838^4-AQ838^4))-AP838*44100)/(L838*0.92*2*29.3+0.00000043092*AQ838^3)</f>
        <v>1.026902410457817</v>
      </c>
      <c r="AU838" s="4">
        <f>0.61365*EXP(17.502*J838/(240.97+J838))</f>
        <v>3.111833118997901</v>
      </c>
      <c r="AV838" s="4">
        <f>AU838*1000/AA838</f>
        <v>30.60107652781118</v>
      </c>
      <c r="AW838" s="4">
        <f>(AV838-U838)</f>
        <v>11.18865053293813</v>
      </c>
      <c r="AX838" s="4">
        <f>IF(D838,P838,(O838+P838)/2)</f>
        <v>23.4106559753418</v>
      </c>
      <c r="AY838" s="4">
        <f>0.61365*EXP(17.502*AX838/(240.97+AX838))</f>
        <v>2.890573514888541</v>
      </c>
      <c r="AZ838" s="4">
        <f>IF(AW838&lt;&gt;0,(1000-(AV838+U838)/2)/AW838*AP838,0)</f>
        <v>0.4027535876008591</v>
      </c>
      <c r="BA838" s="4">
        <f>U838*AA838/1000</f>
        <v>1.974055719119584</v>
      </c>
      <c r="BB838" s="4">
        <f>(AY838-BA838)</f>
        <v>0.9165177957689565</v>
      </c>
      <c r="BC838" s="4">
        <f>1/(1.6/F838+1.37/N838)</f>
        <v>0.2569593277877436</v>
      </c>
      <c r="BD838" s="4">
        <f>G838*AA838*0.001</f>
        <v>112.7841172904158</v>
      </c>
      <c r="BE838" s="4">
        <f>G838/S838</f>
        <v>1.938003777102445</v>
      </c>
      <c r="BF838" s="4">
        <f>(1-AP838*AA838/AU838/F838)*100</f>
        <v>67.81744675778781</v>
      </c>
      <c r="BG838" s="4">
        <f>(S838-E838/(N838/1.35))</f>
        <v>639.7027398125261</v>
      </c>
      <c r="BH838" s="4">
        <f>E838*BF838/100/BG838</f>
        <v>-0.1503524007602067</v>
      </c>
    </row>
    <row r="839" ht="16" customHeight="1">
      <c r="A839" s="4">
        <v>783</v>
      </c>
      <c r="B839" t="s" s="2">
        <v>900</v>
      </c>
      <c r="C839" s="4">
        <v>4520.500030141324</v>
      </c>
      <c r="D839" s="4">
        <v>0</v>
      </c>
      <c r="E839" s="4">
        <f>(R839-S839*(1000-T839)/(1000-U839))*AO839</f>
        <v>-123.7654202118279</v>
      </c>
      <c r="F839" s="4">
        <f>IF(AZ839&lt;&gt;0,1/(1/AZ839-1/N839),0)</f>
        <v>0.3176243483659034</v>
      </c>
      <c r="G839" s="4">
        <f>((BC839-AP839/2)*S839-E839)/(BC839+AP839/2)</f>
        <v>1215.580928857423</v>
      </c>
      <c r="H839" s="4">
        <f>AP839*1000</f>
        <v>3.673869501810159</v>
      </c>
      <c r="I839" s="4">
        <f>(AU839-BA839)</f>
        <v>1.275633404716898</v>
      </c>
      <c r="J839" s="4">
        <f>(P839+AT839*D839)</f>
        <v>24.77128982543945</v>
      </c>
      <c r="K839" s="4">
        <v>6</v>
      </c>
      <c r="L839" s="4">
        <f>(K839*AI839+AJ839)</f>
        <v>1.420000016689301</v>
      </c>
      <c r="M839" s="4">
        <v>1</v>
      </c>
      <c r="N839" s="4">
        <f>L839*(M839+1)*(M839+1)/(M839*M839+1)</f>
        <v>2.840000033378601</v>
      </c>
      <c r="O839" s="4">
        <v>22.1974983215332</v>
      </c>
      <c r="P839" s="4">
        <v>24.77128982543945</v>
      </c>
      <c r="Q839" s="4">
        <v>21.56468391418457</v>
      </c>
      <c r="R839" s="4">
        <v>404.0892028808594</v>
      </c>
      <c r="S839" s="4">
        <v>550.3270263671875</v>
      </c>
      <c r="T839" s="4">
        <v>13.96788215637207</v>
      </c>
      <c r="U839" s="4">
        <v>18.30015754699707</v>
      </c>
      <c r="V839" s="4">
        <v>52.90085220336914</v>
      </c>
      <c r="W839" s="4">
        <v>70.20101165771484</v>
      </c>
      <c r="X839" s="4">
        <v>499.5024719238281</v>
      </c>
      <c r="Y839" s="4">
        <v>2009.582153320312</v>
      </c>
      <c r="Z839" s="4">
        <v>266.8757934570312</v>
      </c>
      <c r="AA839" s="4">
        <v>101.6901168823242</v>
      </c>
      <c r="AB839" s="4">
        <v>13.07379245758057</v>
      </c>
      <c r="AC839" s="4">
        <v>0.3991943001747131</v>
      </c>
      <c r="AD839" s="4">
        <v>0.184221088886261</v>
      </c>
      <c r="AE839" s="4">
        <v>0.004088563844561577</v>
      </c>
      <c r="AF839" s="4">
        <v>0.1840089410543442</v>
      </c>
      <c r="AG839" s="4">
        <v>0.003010846907272935</v>
      </c>
      <c r="AH839" s="4">
        <v>0.3333333432674408</v>
      </c>
      <c r="AI839" s="4">
        <v>-0.2195652425289154</v>
      </c>
      <c r="AJ839" s="4">
        <v>2.737391471862793</v>
      </c>
      <c r="AK839" s="4">
        <v>1</v>
      </c>
      <c r="AL839" s="4">
        <v>0</v>
      </c>
      <c r="AM839" s="4">
        <v>0.1599999964237213</v>
      </c>
      <c r="AN839" s="4">
        <v>111115</v>
      </c>
      <c r="AO839" s="4">
        <f>X839*0.000001/(K839*0.0001)</f>
        <v>0.8325041198730467</v>
      </c>
      <c r="AP839" s="4">
        <f>(U839-T839)/(1000-U839)*AO839</f>
        <v>0.003673869501810159</v>
      </c>
      <c r="AQ839" s="4">
        <f>(P839+273.15)</f>
        <v>297.9212898254394</v>
      </c>
      <c r="AR839" s="4">
        <f>(O839+273.15)</f>
        <v>295.3474983215332</v>
      </c>
      <c r="AS839" s="4">
        <f>(Y839*AK839+Z839*AL839)*AM839</f>
        <v>321.5331373444242</v>
      </c>
      <c r="AT839" s="4">
        <f>((AS839+0.00000010773*(AR839^4-AQ839^4))-AP839*44100)/(L839*0.92*2*29.3+0.00000043092*AQ839^3)</f>
        <v>1.484551804912601</v>
      </c>
      <c r="AU839" s="4">
        <f>0.61365*EXP(17.502*J839/(240.97+J839))</f>
        <v>3.136578564635978</v>
      </c>
      <c r="AV839" s="4">
        <f>AU839*1000/AA839</f>
        <v>30.84447791780617</v>
      </c>
      <c r="AW839" s="4">
        <f>(AV839-U839)</f>
        <v>12.5443203708091</v>
      </c>
      <c r="AX839" s="4">
        <f>IF(D839,P839,(O839+P839)/2)</f>
        <v>23.48439407348633</v>
      </c>
      <c r="AY839" s="4">
        <f>0.61365*EXP(17.502*AX839/(240.97+AX839))</f>
        <v>2.903459344015888</v>
      </c>
      <c r="AZ839" s="4">
        <f>IF(AW839&lt;&gt;0,(1000-(AV839+U839)/2)/AW839*AP839,0)</f>
        <v>0.2856746246248141</v>
      </c>
      <c r="BA839" s="4">
        <f>U839*AA839/1000</f>
        <v>1.86094515991908</v>
      </c>
      <c r="BB839" s="4">
        <f>(AY839-BA839)</f>
        <v>1.042514184096809</v>
      </c>
      <c r="BC839" s="4">
        <f>1/(1.6/F839+1.37/N839)</f>
        <v>0.1811662615894914</v>
      </c>
      <c r="BD839" s="4">
        <f>G839*AA839*0.001</f>
        <v>123.6125667354356</v>
      </c>
      <c r="BE839" s="4">
        <f>G839/S839</f>
        <v>2.208833785397934</v>
      </c>
      <c r="BF839" s="4">
        <f>(1-AP839*AA839/AU839/F839)*100</f>
        <v>62.49989229246068</v>
      </c>
      <c r="BG839" s="4">
        <f>(S839-E839/(N839/1.35))</f>
        <v>609.1591796496638</v>
      </c>
      <c r="BH839" s="4">
        <f>E839*BF839/100/BG839</f>
        <v>-0.1269836471514568</v>
      </c>
    </row>
    <row r="840" ht="16" customHeight="1">
      <c r="A840" s="4">
        <v>784</v>
      </c>
      <c r="B840" t="s" s="2">
        <v>901</v>
      </c>
      <c r="C840" s="4">
        <v>4525.500030029565</v>
      </c>
      <c r="D840" s="4">
        <v>0</v>
      </c>
      <c r="E840" s="4">
        <f>(R840-S840*(1000-T840)/(1000-U840))*AO840</f>
        <v>-59.71344548466685</v>
      </c>
      <c r="F840" s="4">
        <f>IF(AZ840&lt;&gt;0,1/(1/AZ840-1/N840),0)</f>
        <v>0.1822707522625127</v>
      </c>
      <c r="G840" s="4">
        <f>((BC840-AP840/2)*S840-E840)/(BC840+AP840/2)</f>
        <v>1008.455638407464</v>
      </c>
      <c r="H840" s="4">
        <f>AP840*1000</f>
        <v>2.495635666426091</v>
      </c>
      <c r="I840" s="4">
        <f>(AU840-BA840)</f>
        <v>1.44609403578537</v>
      </c>
      <c r="J840" s="4">
        <f>(P840+AT840*D840)</f>
        <v>24.92758560180664</v>
      </c>
      <c r="K840" s="4">
        <v>6</v>
      </c>
      <c r="L840" s="4">
        <f>(K840*AI840+AJ840)</f>
        <v>1.420000016689301</v>
      </c>
      <c r="M840" s="4">
        <v>1</v>
      </c>
      <c r="N840" s="4">
        <f>L840*(M840+1)*(M840+1)/(M840*M840+1)</f>
        <v>2.840000033378601</v>
      </c>
      <c r="O840" s="4">
        <v>22.22981071472168</v>
      </c>
      <c r="P840" s="4">
        <v>24.92758560180664</v>
      </c>
      <c r="Q840" s="4">
        <v>21.69853401184082</v>
      </c>
      <c r="R840" s="4">
        <v>402.2828979492188</v>
      </c>
      <c r="S840" s="4">
        <v>472.5908203125</v>
      </c>
      <c r="T840" s="4">
        <v>13.96607971191406</v>
      </c>
      <c r="U840" s="4">
        <v>16.91300392150879</v>
      </c>
      <c r="V840" s="4">
        <v>52.79951858520508</v>
      </c>
      <c r="W840" s="4">
        <v>64.93735504150391</v>
      </c>
      <c r="X840" s="4">
        <v>499.5229187011719</v>
      </c>
      <c r="Y840" s="4">
        <v>2003.6064453125</v>
      </c>
      <c r="Z840" s="4">
        <v>266.7008666992188</v>
      </c>
      <c r="AA840" s="4">
        <v>101.6899108886719</v>
      </c>
      <c r="AB840" s="4">
        <v>13.07379245758057</v>
      </c>
      <c r="AC840" s="4">
        <v>0.3991943001747131</v>
      </c>
      <c r="AD840" s="4">
        <v>0.184221088886261</v>
      </c>
      <c r="AE840" s="4">
        <v>0.004088563844561577</v>
      </c>
      <c r="AF840" s="4">
        <v>0.1840089410543442</v>
      </c>
      <c r="AG840" s="4">
        <v>0.003010846907272935</v>
      </c>
      <c r="AH840" s="4">
        <v>0.3333333432674408</v>
      </c>
      <c r="AI840" s="4">
        <v>-0.2195652425289154</v>
      </c>
      <c r="AJ840" s="4">
        <v>2.737391471862793</v>
      </c>
      <c r="AK840" s="4">
        <v>1</v>
      </c>
      <c r="AL840" s="4">
        <v>0</v>
      </c>
      <c r="AM840" s="4">
        <v>0.1599999964237213</v>
      </c>
      <c r="AN840" s="4">
        <v>111115</v>
      </c>
      <c r="AO840" s="4">
        <f>X840*0.000001/(K840*0.0001)</f>
        <v>0.8325381978352864</v>
      </c>
      <c r="AP840" s="4">
        <f>(U840-T840)/(1000-U840)*AO840</f>
        <v>0.002495635666426091</v>
      </c>
      <c r="AQ840" s="4">
        <f>(P840+273.15)</f>
        <v>298.0775856018066</v>
      </c>
      <c r="AR840" s="4">
        <f>(O840+273.15)</f>
        <v>295.3798107147217</v>
      </c>
      <c r="AS840" s="4">
        <f>(Y840*AK840+Z840*AL840)*AM840</f>
        <v>320.577024084545</v>
      </c>
      <c r="AT840" s="4">
        <f>((AS840+0.00000010773*(AR840^4-AQ840^4))-AP840*44100)/(L840*0.92*2*29.3+0.00000043092*AQ840^3)</f>
        <v>2.047870420673183</v>
      </c>
      <c r="AU840" s="4">
        <f>0.61365*EXP(17.502*J840/(240.97+J840))</f>
        <v>3.165975897423356</v>
      </c>
      <c r="AV840" s="4">
        <f>AU840*1000/AA840</f>
        <v>31.13362839789883</v>
      </c>
      <c r="AW840" s="4">
        <f>(AV840-U840)</f>
        <v>14.22062447639004</v>
      </c>
      <c r="AX840" s="4">
        <f>IF(D840,P840,(O840+P840)/2)</f>
        <v>23.57869815826416</v>
      </c>
      <c r="AY840" s="4">
        <f>0.61365*EXP(17.502*AX840/(240.97+AX840))</f>
        <v>2.920012299432322</v>
      </c>
      <c r="AZ840" s="4">
        <f>IF(AW840&lt;&gt;0,(1000-(AV840+U840)/2)/AW840*AP840,0)</f>
        <v>0.1712781478644608</v>
      </c>
      <c r="BA840" s="4">
        <f>U840*AA840/1000</f>
        <v>1.719881861637987</v>
      </c>
      <c r="BB840" s="4">
        <f>(AY840-BA840)</f>
        <v>1.200130437794335</v>
      </c>
      <c r="BC840" s="4">
        <f>1/(1.6/F840+1.37/N840)</f>
        <v>0.107985012913097</v>
      </c>
      <c r="BD840" s="4">
        <f>G840*AA840*0.001</f>
        <v>102.5497640048337</v>
      </c>
      <c r="BE840" s="4">
        <f>G840/S840</f>
        <v>2.133887487997807</v>
      </c>
      <c r="BF840" s="4">
        <f>(1-AP840*AA840/AU840/F840)*100</f>
        <v>56.02210275080666</v>
      </c>
      <c r="BG840" s="4">
        <f>(S840-E840/(N840/1.35))</f>
        <v>500.9757324451942</v>
      </c>
      <c r="BH840" s="4">
        <f>E840*BF840/100/BG840</f>
        <v>-0.06677514621753988</v>
      </c>
    </row>
    <row r="841" ht="16" customHeight="1">
      <c r="A841" s="4">
        <v>785</v>
      </c>
      <c r="B841" t="s" s="2">
        <v>902</v>
      </c>
      <c r="C841" s="4">
        <v>4531.000029906631</v>
      </c>
      <c r="D841" s="4">
        <v>0</v>
      </c>
      <c r="E841" s="4">
        <f>(R841-S841*(1000-T841)/(1000-U841))*AO841</f>
        <v>-28.42876168602913</v>
      </c>
      <c r="F841" s="4">
        <f>IF(AZ841&lt;&gt;0,1/(1/AZ841-1/N841),0)</f>
        <v>0.1112686152779088</v>
      </c>
      <c r="G841" s="4">
        <f>((BC841-AP841/2)*S841-E841)/(BC841+AP841/2)</f>
        <v>840.3107506312189</v>
      </c>
      <c r="H841" s="4">
        <f>AP841*1000</f>
        <v>1.672765191394485</v>
      </c>
      <c r="I841" s="4">
        <f>(AU841-BA841)</f>
        <v>1.551210322584459</v>
      </c>
      <c r="J841" s="4">
        <f>(P841+AT841*D841)</f>
        <v>24.9608268737793</v>
      </c>
      <c r="K841" s="4">
        <v>6</v>
      </c>
      <c r="L841" s="4">
        <f>(K841*AI841+AJ841)</f>
        <v>1.420000016689301</v>
      </c>
      <c r="M841" s="4">
        <v>1</v>
      </c>
      <c r="N841" s="4">
        <f>L841*(M841+1)*(M841+1)/(M841*M841+1)</f>
        <v>2.840000033378601</v>
      </c>
      <c r="O841" s="4">
        <v>22.29953193664551</v>
      </c>
      <c r="P841" s="4">
        <v>24.9608268737793</v>
      </c>
      <c r="Q841" s="4">
        <v>21.85480880737305</v>
      </c>
      <c r="R841" s="4">
        <v>400.3623657226562</v>
      </c>
      <c r="S841" s="4">
        <v>433.6377868652344</v>
      </c>
      <c r="T841" s="4">
        <v>13.96397876739502</v>
      </c>
      <c r="U841" s="4">
        <v>15.94116115570068</v>
      </c>
      <c r="V841" s="4">
        <v>52.58846664428711</v>
      </c>
      <c r="W841" s="4">
        <v>60.77878952026367</v>
      </c>
      <c r="X841" s="4">
        <v>499.5288391113281</v>
      </c>
      <c r="Y841" s="4">
        <v>1999.853759765625</v>
      </c>
      <c r="Z841" s="4">
        <v>226.6776428222656</v>
      </c>
      <c r="AA841" s="4">
        <v>101.6895065307617</v>
      </c>
      <c r="AB841" s="4">
        <v>13.07379245758057</v>
      </c>
      <c r="AC841" s="4">
        <v>0.3991943001747131</v>
      </c>
      <c r="AD841" s="4">
        <v>0.184221088886261</v>
      </c>
      <c r="AE841" s="4">
        <v>0.004088563844561577</v>
      </c>
      <c r="AF841" s="4">
        <v>0.1840089410543442</v>
      </c>
      <c r="AG841" s="4">
        <v>0.003010846907272935</v>
      </c>
      <c r="AH841" s="4">
        <v>0.3333333432674408</v>
      </c>
      <c r="AI841" s="4">
        <v>-0.2195652425289154</v>
      </c>
      <c r="AJ841" s="4">
        <v>2.737391471862793</v>
      </c>
      <c r="AK841" s="4">
        <v>1</v>
      </c>
      <c r="AL841" s="4">
        <v>0</v>
      </c>
      <c r="AM841" s="4">
        <v>0.1599999964237213</v>
      </c>
      <c r="AN841" s="4">
        <v>111115</v>
      </c>
      <c r="AO841" s="4">
        <f>X841*0.000001/(K841*0.0001)</f>
        <v>0.8325480651855468</v>
      </c>
      <c r="AP841" s="4">
        <f>(U841-T841)/(1000-U841)*AO841</f>
        <v>0.001672765191394485</v>
      </c>
      <c r="AQ841" s="4">
        <f>(P841+273.15)</f>
        <v>298.1108268737793</v>
      </c>
      <c r="AR841" s="4">
        <f>(O841+273.15)</f>
        <v>295.4495319366455</v>
      </c>
      <c r="AS841" s="4">
        <f>(Y841*AK841+Z841*AL841)*AM841</f>
        <v>319.9765944104656</v>
      </c>
      <c r="AT841" s="4">
        <f>((AS841+0.00000010773*(AR841^4-AQ841^4))-AP841*44100)/(L841*0.92*2*29.3+0.00000043092*AQ841^3)</f>
        <v>2.45795194558058</v>
      </c>
      <c r="AU841" s="4">
        <f>0.61365*EXP(17.502*J841/(240.97+J841))</f>
        <v>3.172259134035009</v>
      </c>
      <c r="AV841" s="4">
        <f>AU841*1000/AA841</f>
        <v>31.19554064386555</v>
      </c>
      <c r="AW841" s="4">
        <f>(AV841-U841)</f>
        <v>15.25437948816487</v>
      </c>
      <c r="AX841" s="4">
        <f>IF(D841,P841,(O841+P841)/2)</f>
        <v>23.6301794052124</v>
      </c>
      <c r="AY841" s="4">
        <f>0.61365*EXP(17.502*AX841/(240.97+AX841))</f>
        <v>2.92908344922641</v>
      </c>
      <c r="AZ841" s="4">
        <f>IF(AW841&lt;&gt;0,(1000-(AV841+U841)/2)/AW841*AP841,0)</f>
        <v>0.1070735702922552</v>
      </c>
      <c r="BA841" s="4">
        <f>U841*AA841/1000</f>
        <v>1.62104881145055</v>
      </c>
      <c r="BB841" s="4">
        <f>(AY841-BA841)</f>
        <v>1.30803463777586</v>
      </c>
      <c r="BC841" s="4">
        <f>1/(1.6/F841+1.37/N841)</f>
        <v>0.06728564655013315</v>
      </c>
      <c r="BD841" s="4">
        <f>G841*AA841*0.001</f>
        <v>85.45078556418262</v>
      </c>
      <c r="BE841" s="4">
        <f>G841/S841</f>
        <v>1.937817173881044</v>
      </c>
      <c r="BF841" s="4">
        <f>(1-AP841*AA841/AU841/F841)*100</f>
        <v>51.80857342295142</v>
      </c>
      <c r="BG841" s="4">
        <f>(S841-E841/(N841/1.35))</f>
        <v>447.1514586346259</v>
      </c>
      <c r="BH841" s="4">
        <f>E841*BF841/100/BG841</f>
        <v>-0.03293858397849304</v>
      </c>
    </row>
    <row r="842" ht="16" customHeight="1">
      <c r="A842" s="4">
        <v>786</v>
      </c>
      <c r="B842" t="s" s="2">
        <v>903</v>
      </c>
      <c r="C842" s="4">
        <v>4536.000029794872</v>
      </c>
      <c r="D842" s="4">
        <v>0</v>
      </c>
      <c r="E842" s="4">
        <f>(R842-S842*(1000-T842)/(1000-U842))*AO842</f>
        <v>-16.57096350390999</v>
      </c>
      <c r="F842" s="4">
        <f>IF(AZ842&lt;&gt;0,1/(1/AZ842-1/N842),0)</f>
        <v>0.07774635623392144</v>
      </c>
      <c r="G842" s="4">
        <f>((BC842-AP842/2)*S842-E842)/(BC842+AP842/2)</f>
        <v>752.7989716829252</v>
      </c>
      <c r="H842" s="4">
        <f>AP842*1000</f>
        <v>1.225526646866333</v>
      </c>
      <c r="I842" s="4">
        <f>(AU842-BA842)</f>
        <v>1.608420448348534</v>
      </c>
      <c r="J842" s="4">
        <f>(P842+AT842*D842)</f>
        <v>24.97686576843262</v>
      </c>
      <c r="K842" s="4">
        <v>6</v>
      </c>
      <c r="L842" s="4">
        <f>(K842*AI842+AJ842)</f>
        <v>1.420000016689301</v>
      </c>
      <c r="M842" s="4">
        <v>1</v>
      </c>
      <c r="N842" s="4">
        <f>L842*(M842+1)*(M842+1)/(M842*M842+1)</f>
        <v>2.840000033378601</v>
      </c>
      <c r="O842" s="4">
        <v>22.37399864196777</v>
      </c>
      <c r="P842" s="4">
        <v>24.97686576843262</v>
      </c>
      <c r="Q842" s="4">
        <v>21.89651679992676</v>
      </c>
      <c r="R842" s="4">
        <v>399.6150207519531</v>
      </c>
      <c r="S842" s="4">
        <v>418.9011535644531</v>
      </c>
      <c r="T842" s="4">
        <v>13.95923900604248</v>
      </c>
      <c r="U842" s="4">
        <v>15.40849018096924</v>
      </c>
      <c r="V842" s="4">
        <v>52.34107208251953</v>
      </c>
      <c r="W842" s="4">
        <v>58.2515983581543</v>
      </c>
      <c r="X842" s="4">
        <v>499.55859375</v>
      </c>
      <c r="Y842" s="4">
        <v>1998.692626953125</v>
      </c>
      <c r="Z842" s="4">
        <v>184.5745544433594</v>
      </c>
      <c r="AA842" s="4">
        <v>101.6890182495117</v>
      </c>
      <c r="AB842" s="4">
        <v>13.07379245758057</v>
      </c>
      <c r="AC842" s="4">
        <v>0.3991943001747131</v>
      </c>
      <c r="AD842" s="4">
        <v>0.184221088886261</v>
      </c>
      <c r="AE842" s="4">
        <v>0.004088563844561577</v>
      </c>
      <c r="AF842" s="4">
        <v>0.1840089410543442</v>
      </c>
      <c r="AG842" s="4">
        <v>0.003010846907272935</v>
      </c>
      <c r="AH842" s="4">
        <v>0.3333333432674408</v>
      </c>
      <c r="AI842" s="4">
        <v>-0.2195652425289154</v>
      </c>
      <c r="AJ842" s="4">
        <v>2.737391471862793</v>
      </c>
      <c r="AK842" s="4">
        <v>1</v>
      </c>
      <c r="AL842" s="4">
        <v>0</v>
      </c>
      <c r="AM842" s="4">
        <v>0.1599999964237213</v>
      </c>
      <c r="AN842" s="4">
        <v>111115</v>
      </c>
      <c r="AO842" s="4">
        <f>X842*0.000001/(K842*0.0001)</f>
        <v>0.8325976562499999</v>
      </c>
      <c r="AP842" s="4">
        <f>(U842-T842)/(1000-U842)*AO842</f>
        <v>0.001225526646866333</v>
      </c>
      <c r="AQ842" s="4">
        <f>(P842+273.15)</f>
        <v>298.1268657684326</v>
      </c>
      <c r="AR842" s="4">
        <f>(O842+273.15)</f>
        <v>295.5239986419678</v>
      </c>
      <c r="AS842" s="4">
        <f>(Y842*AK842+Z842*AL842)*AM842</f>
        <v>319.7908131646182</v>
      </c>
      <c r="AT842" s="4">
        <f>((AS842+0.00000010773*(AR842^4-AQ842^4))-AP842*44100)/(L842*0.92*2*29.3+0.00000043092*AQ842^3)</f>
        <v>2.687313325700862</v>
      </c>
      <c r="AU842" s="4">
        <f>0.61365*EXP(17.502*J842/(240.97+J842))</f>
        <v>3.175294687558537</v>
      </c>
      <c r="AV842" s="4">
        <f>AU842*1000/AA842</f>
        <v>31.22554177647185</v>
      </c>
      <c r="AW842" s="4">
        <f>(AV842-U842)</f>
        <v>15.81705159550261</v>
      </c>
      <c r="AX842" s="4">
        <f>IF(D842,P842,(O842+P842)/2)</f>
        <v>23.6754322052002</v>
      </c>
      <c r="AY842" s="4">
        <f>0.61365*EXP(17.502*AX842/(240.97+AX842))</f>
        <v>2.937077470216463</v>
      </c>
      <c r="AZ842" s="4">
        <f>IF(AW842&lt;&gt;0,(1000-(AV842+U842)/2)/AW842*AP842,0)</f>
        <v>0.07567472453585103</v>
      </c>
      <c r="BA842" s="4">
        <f>U842*AA842/1000</f>
        <v>1.566874239210003</v>
      </c>
      <c r="BB842" s="4">
        <f>(AY842-BA842)</f>
        <v>1.37020323100646</v>
      </c>
      <c r="BC842" s="4">
        <f>1/(1.6/F842+1.37/N842)</f>
        <v>0.04747856314374439</v>
      </c>
      <c r="BD842" s="4">
        <f>G842*AA842*0.001</f>
        <v>76.55138836967863</v>
      </c>
      <c r="BE842" s="4">
        <f>G842/S842</f>
        <v>1.797080206815658</v>
      </c>
      <c r="BF842" s="4">
        <f>(1-AP842*AA842/AU842/F842)*100</f>
        <v>49.51844404286781</v>
      </c>
      <c r="BG842" s="4">
        <f>(S842-E842/(N842/1.35))</f>
        <v>426.7781959825355</v>
      </c>
      <c r="BH842" s="4">
        <f>E842*BF842/100/BG842</f>
        <v>-0.01922704432253495</v>
      </c>
    </row>
    <row r="843" ht="16" customHeight="1">
      <c r="A843" s="4">
        <v>787</v>
      </c>
      <c r="B843" t="s" s="2">
        <v>904</v>
      </c>
      <c r="C843" s="4">
        <v>4541.000029683113</v>
      </c>
      <c r="D843" s="4">
        <v>0</v>
      </c>
      <c r="E843" s="4">
        <f>(R843-S843*(1000-T843)/(1000-U843))*AO843</f>
        <v>-11.28611888933463</v>
      </c>
      <c r="F843" s="4">
        <f>IF(AZ843&lt;&gt;0,1/(1/AZ843-1/N843),0)</f>
        <v>0.05861887193094239</v>
      </c>
      <c r="G843" s="4">
        <f>((BC843-AP843/2)*S843-E843)/(BC843+AP843/2)</f>
        <v>711.4634660118047</v>
      </c>
      <c r="H843" s="4">
        <f>AP843*1000</f>
        <v>0.9478217324397289</v>
      </c>
      <c r="I843" s="4">
        <f>(AU843-BA843)</f>
        <v>1.639331956077692</v>
      </c>
      <c r="J843" s="4">
        <f>(P843+AT843*D843)</f>
        <v>24.96159362792969</v>
      </c>
      <c r="K843" s="4">
        <v>6</v>
      </c>
      <c r="L843" s="4">
        <f>(K843*AI843+AJ843)</f>
        <v>1.420000016689301</v>
      </c>
      <c r="M843" s="4">
        <v>1</v>
      </c>
      <c r="N843" s="4">
        <f>L843*(M843+1)*(M843+1)/(M843*M843+1)</f>
        <v>2.840000033378601</v>
      </c>
      <c r="O843" s="4">
        <v>22.4188404083252</v>
      </c>
      <c r="P843" s="4">
        <v>24.96159362792969</v>
      </c>
      <c r="Q843" s="4">
        <v>21.77918243408203</v>
      </c>
      <c r="R843" s="4">
        <v>399.6790466308594</v>
      </c>
      <c r="S843" s="4">
        <v>412.7642211914062</v>
      </c>
      <c r="T843" s="4">
        <v>13.95497798919678</v>
      </c>
      <c r="U843" s="4">
        <v>15.07618522644043</v>
      </c>
      <c r="V843" s="4">
        <v>52.16610717773438</v>
      </c>
      <c r="W843" s="4">
        <v>56.64999771118164</v>
      </c>
      <c r="X843" s="4">
        <v>499.5680541992188</v>
      </c>
      <c r="Y843" s="4">
        <v>1998.722778320312</v>
      </c>
      <c r="Z843" s="4">
        <v>136.8560943603516</v>
      </c>
      <c r="AA843" s="4">
        <v>101.6883392333984</v>
      </c>
      <c r="AB843" s="4">
        <v>13.07379245758057</v>
      </c>
      <c r="AC843" s="4">
        <v>0.3991943001747131</v>
      </c>
      <c r="AD843" s="4">
        <v>0.184221088886261</v>
      </c>
      <c r="AE843" s="4">
        <v>0.004088563844561577</v>
      </c>
      <c r="AF843" s="4">
        <v>0.1840089410543442</v>
      </c>
      <c r="AG843" s="4">
        <v>0.003010846907272935</v>
      </c>
      <c r="AH843" s="4">
        <v>0.3333333432674408</v>
      </c>
      <c r="AI843" s="4">
        <v>-0.2195652425289154</v>
      </c>
      <c r="AJ843" s="4">
        <v>2.737391471862793</v>
      </c>
      <c r="AK843" s="4">
        <v>1</v>
      </c>
      <c r="AL843" s="4">
        <v>0</v>
      </c>
      <c r="AM843" s="4">
        <v>0.1599999964237213</v>
      </c>
      <c r="AN843" s="4">
        <v>111115</v>
      </c>
      <c r="AO843" s="4">
        <f>X843*0.000001/(K843*0.0001)</f>
        <v>0.8326134236653645</v>
      </c>
      <c r="AP843" s="4">
        <f>(U843-T843)/(1000-U843)*AO843</f>
        <v>0.0009478217324397289</v>
      </c>
      <c r="AQ843" s="4">
        <f>(P843+273.15)</f>
        <v>298.1115936279297</v>
      </c>
      <c r="AR843" s="4">
        <f>(O843+273.15)</f>
        <v>295.5688404083252</v>
      </c>
      <c r="AS843" s="4">
        <f>(Y843*AK843+Z843*AL843)*AM843</f>
        <v>319.7956373832603</v>
      </c>
      <c r="AT843" s="4">
        <f>((AS843+0.00000010773*(AR843^4-AQ843^4))-AP843*44100)/(L843*0.92*2*29.3+0.00000043092*AQ843^3)</f>
        <v>2.834287307685779</v>
      </c>
      <c r="AU843" s="4">
        <f>0.61365*EXP(17.502*J843/(240.97+J843))</f>
        <v>3.172404193729516</v>
      </c>
      <c r="AV843" s="4">
        <f>AU843*1000/AA843</f>
        <v>31.19732525524002</v>
      </c>
      <c r="AW843" s="4">
        <f>(AV843-U843)</f>
        <v>16.12114002879959</v>
      </c>
      <c r="AX843" s="4">
        <f>IF(D843,P843,(O843+P843)/2)</f>
        <v>23.69021701812744</v>
      </c>
      <c r="AY843" s="4">
        <f>0.61365*EXP(17.502*AX843/(240.97+AX843))</f>
        <v>2.939693376351491</v>
      </c>
      <c r="AZ843" s="4">
        <f>IF(AW843&lt;&gt;0,(1000-(AV843+U843)/2)/AW843*AP843,0)</f>
        <v>0.05743342042499864</v>
      </c>
      <c r="BA843" s="4">
        <f>U843*AA843/1000</f>
        <v>1.533072237651824</v>
      </c>
      <c r="BB843" s="4">
        <f>(AY843-BA843)</f>
        <v>1.406621138699666</v>
      </c>
      <c r="BC843" s="4">
        <f>1/(1.6/F843+1.37/N843)</f>
        <v>0.03600054355252739</v>
      </c>
      <c r="BD843" s="4">
        <f>G843*AA843*0.001</f>
        <v>72.34753828397784</v>
      </c>
      <c r="BE843" s="4">
        <f>G843/S843</f>
        <v>1.723655853596589</v>
      </c>
      <c r="BF843" s="4">
        <f>(1-AP843*AA843/AU843/F843)*100</f>
        <v>48.17111749836597</v>
      </c>
      <c r="BG843" s="4">
        <f>(S843-E843/(N843/1.35))</f>
        <v>418.129101586311</v>
      </c>
      <c r="BH843" s="4">
        <f>E843*BF843/100/BG843</f>
        <v>-0.01300232289635171</v>
      </c>
    </row>
    <row r="844" ht="16" customHeight="1">
      <c r="A844" s="4">
        <v>788</v>
      </c>
      <c r="B844" t="s" s="2">
        <v>905</v>
      </c>
      <c r="C844" s="4">
        <v>4546.500029560179</v>
      </c>
      <c r="D844" s="4">
        <v>0</v>
      </c>
      <c r="E844" s="4">
        <f>(R844-S844*(1000-T844)/(1000-U844))*AO844</f>
        <v>-8.959999245765777</v>
      </c>
      <c r="F844" s="4">
        <f>IF(AZ844&lt;&gt;0,1/(1/AZ844-1/N844),0)</f>
        <v>0.04576663028661763</v>
      </c>
      <c r="G844" s="4">
        <f>((BC844-AP844/2)*S844-E844)/(BC844+AP844/2)</f>
        <v>712.7803528545542</v>
      </c>
      <c r="H844" s="4">
        <f>AP844*1000</f>
        <v>0.7538626114070109</v>
      </c>
      <c r="I844" s="4">
        <f>(AU844-BA844)</f>
        <v>1.662811187315552</v>
      </c>
      <c r="J844" s="4">
        <f>(P844+AT844*D844)</f>
        <v>24.96015357971191</v>
      </c>
      <c r="K844" s="4">
        <v>6</v>
      </c>
      <c r="L844" s="4">
        <f>(K844*AI844+AJ844)</f>
        <v>1.420000016689301</v>
      </c>
      <c r="M844" s="4">
        <v>1</v>
      </c>
      <c r="N844" s="4">
        <f>L844*(M844+1)*(M844+1)/(M844*M844+1)</f>
        <v>2.840000033378601</v>
      </c>
      <c r="O844" s="4">
        <v>22.40934371948242</v>
      </c>
      <c r="P844" s="4">
        <v>24.96015357971191</v>
      </c>
      <c r="Q844" s="4">
        <v>21.56250190734863</v>
      </c>
      <c r="R844" s="4">
        <v>399.8291015625</v>
      </c>
      <c r="S844" s="4">
        <v>410.2193298339844</v>
      </c>
      <c r="T844" s="4">
        <v>13.95062446594238</v>
      </c>
      <c r="U844" s="4">
        <v>14.84263324737549</v>
      </c>
      <c r="V844" s="4">
        <v>52.1478157043457</v>
      </c>
      <c r="W844" s="4">
        <v>55.66558837890625</v>
      </c>
      <c r="X844" s="4">
        <v>499.5511169433594</v>
      </c>
      <c r="Y844" s="4">
        <v>1999.7421875</v>
      </c>
      <c r="Z844" s="4">
        <v>119.0231628417969</v>
      </c>
      <c r="AA844" s="4">
        <v>101.6881942749023</v>
      </c>
      <c r="AB844" s="4">
        <v>13.07379245758057</v>
      </c>
      <c r="AC844" s="4">
        <v>0.3991943001747131</v>
      </c>
      <c r="AD844" s="4">
        <v>0.184221088886261</v>
      </c>
      <c r="AE844" s="4">
        <v>0.004088563844561577</v>
      </c>
      <c r="AF844" s="4">
        <v>0.1840089410543442</v>
      </c>
      <c r="AG844" s="4">
        <v>0.003010846907272935</v>
      </c>
      <c r="AH844" s="4">
        <v>0.3333333432674408</v>
      </c>
      <c r="AI844" s="4">
        <v>-0.2195652425289154</v>
      </c>
      <c r="AJ844" s="4">
        <v>2.737391471862793</v>
      </c>
      <c r="AK844" s="4">
        <v>1</v>
      </c>
      <c r="AL844" s="4">
        <v>0</v>
      </c>
      <c r="AM844" s="4">
        <v>0.1599999964237213</v>
      </c>
      <c r="AN844" s="4">
        <v>111115</v>
      </c>
      <c r="AO844" s="4">
        <f>X844*0.000001/(K844*0.0001)</f>
        <v>0.8325851949055989</v>
      </c>
      <c r="AP844" s="4">
        <f>(U844-T844)/(1000-U844)*AO844</f>
        <v>0.000753862611407011</v>
      </c>
      <c r="AQ844" s="4">
        <f>(P844+273.15)</f>
        <v>298.1101535797119</v>
      </c>
      <c r="AR844" s="4">
        <f>(O844+273.15)</f>
        <v>295.5593437194824</v>
      </c>
      <c r="AS844" s="4">
        <f>(Y844*AK844+Z844*AL844)*AM844</f>
        <v>319.9587428483646</v>
      </c>
      <c r="AT844" s="4">
        <f>((AS844+0.00000010773*(AR844^4-AQ844^4))-AP844*44100)/(L844*0.92*2*29.3+0.00000043092*AQ844^3)</f>
        <v>2.932364072480916</v>
      </c>
      <c r="AU844" s="4">
        <f>0.61365*EXP(17.502*J844/(240.97+J844))</f>
        <v>3.172131760525795</v>
      </c>
      <c r="AV844" s="4">
        <f>AU844*1000/AA844</f>
        <v>31.19469062406892</v>
      </c>
      <c r="AW844" s="4">
        <f>(AV844-U844)</f>
        <v>16.35205737669343</v>
      </c>
      <c r="AX844" s="4">
        <f>IF(D844,P844,(O844+P844)/2)</f>
        <v>23.68474864959717</v>
      </c>
      <c r="AY844" s="4">
        <f>0.61365*EXP(17.502*AX844/(240.97+AX844))</f>
        <v>2.938725609783541</v>
      </c>
      <c r="AZ844" s="4">
        <f>IF(AW844&lt;&gt;0,(1000-(AV844+U844)/2)/AW844*AP844,0)</f>
        <v>0.04504079736527825</v>
      </c>
      <c r="BA844" s="4">
        <f>U844*AA844/1000</f>
        <v>1.509320573210243</v>
      </c>
      <c r="BB844" s="4">
        <f>(AY844-BA844)</f>
        <v>1.429405036573298</v>
      </c>
      <c r="BC844" s="4">
        <f>1/(1.6/F844+1.37/N844)</f>
        <v>0.02821482233184077</v>
      </c>
      <c r="BD844" s="4">
        <f>G844*AA844*0.001</f>
        <v>72.48134699640734</v>
      </c>
      <c r="BE844" s="4">
        <f>G844/S844</f>
        <v>1.737559156812567</v>
      </c>
      <c r="BF844" s="4">
        <f>(1-AP844*AA844/AU844/F844)*100</f>
        <v>47.19651527185887</v>
      </c>
      <c r="BG844" s="4">
        <f>(S844-E844/(N844/1.35))</f>
        <v>414.4784843549771</v>
      </c>
      <c r="BH844" s="4">
        <f>E844*BF844/100/BG844</f>
        <v>-0.01020271877071562</v>
      </c>
    </row>
    <row r="845" ht="16" customHeight="1">
      <c r="A845" s="4">
        <v>789</v>
      </c>
      <c r="B845" t="s" s="2">
        <v>906</v>
      </c>
      <c r="C845" s="4">
        <v>4551.500029448420</v>
      </c>
      <c r="D845" s="4">
        <v>0</v>
      </c>
      <c r="E845" s="4">
        <f>(R845-S845*(1000-T845)/(1000-U845))*AO845</f>
        <v>-8.192078980985523</v>
      </c>
      <c r="F845" s="4">
        <f>IF(AZ845&lt;&gt;0,1/(1/AZ845-1/N845),0)</f>
        <v>0.03816210148719205</v>
      </c>
      <c r="G845" s="4">
        <f>((BC845-AP845/2)*S845-E845)/(BC845+AP845/2)</f>
        <v>741.298480442502</v>
      </c>
      <c r="H845" s="4">
        <f>AP845*1000</f>
        <v>0.6369314811254549</v>
      </c>
      <c r="I845" s="4">
        <f>(AU845-BA845)</f>
        <v>1.680499433395019</v>
      </c>
      <c r="J845" s="4">
        <f>(P845+AT845*D845)</f>
        <v>24.97800636291504</v>
      </c>
      <c r="K845" s="4">
        <v>6</v>
      </c>
      <c r="L845" s="4">
        <f>(K845*AI845+AJ845)</f>
        <v>1.420000016689301</v>
      </c>
      <c r="M845" s="4">
        <v>1</v>
      </c>
      <c r="N845" s="4">
        <f>L845*(M845+1)*(M845+1)/(M845*M845+1)</f>
        <v>2.840000033378601</v>
      </c>
      <c r="O845" s="4">
        <v>22.35715103149414</v>
      </c>
      <c r="P845" s="4">
        <v>24.97800636291504</v>
      </c>
      <c r="Q845" s="4">
        <v>21.39314842224121</v>
      </c>
      <c r="R845" s="4">
        <v>399.8970031738281</v>
      </c>
      <c r="S845" s="4">
        <v>409.4235534667969</v>
      </c>
      <c r="T845" s="4">
        <v>13.94811248779297</v>
      </c>
      <c r="U845" s="4">
        <v>14.701904296875</v>
      </c>
      <c r="V845" s="4">
        <v>52.27581024169922</v>
      </c>
      <c r="W845" s="4">
        <v>55.22147369384766</v>
      </c>
      <c r="X845" s="4">
        <v>499.5284118652344</v>
      </c>
      <c r="Y845" s="4">
        <v>2000.500244140625</v>
      </c>
      <c r="Z845" s="4">
        <v>114.2719192504883</v>
      </c>
      <c r="AA845" s="4">
        <v>101.6882705688477</v>
      </c>
      <c r="AB845" s="4">
        <v>13.07379245758057</v>
      </c>
      <c r="AC845" s="4">
        <v>0.3991943001747131</v>
      </c>
      <c r="AD845" s="4">
        <v>0.184221088886261</v>
      </c>
      <c r="AE845" s="4">
        <v>0.004088563844561577</v>
      </c>
      <c r="AF845" s="4">
        <v>0.1840089410543442</v>
      </c>
      <c r="AG845" s="4">
        <v>0.003010846907272935</v>
      </c>
      <c r="AH845" s="4">
        <v>0.3333333432674408</v>
      </c>
      <c r="AI845" s="4">
        <v>-0.2195652425289154</v>
      </c>
      <c r="AJ845" s="4">
        <v>2.737391471862793</v>
      </c>
      <c r="AK845" s="4">
        <v>1</v>
      </c>
      <c r="AL845" s="4">
        <v>0</v>
      </c>
      <c r="AM845" s="4">
        <v>0.1599999964237213</v>
      </c>
      <c r="AN845" s="4">
        <v>111115</v>
      </c>
      <c r="AO845" s="4">
        <f>X845*0.000001/(K845*0.0001)</f>
        <v>0.8325473531087239</v>
      </c>
      <c r="AP845" s="4">
        <f>(U845-T845)/(1000-U845)*AO845</f>
        <v>0.000636931481125455</v>
      </c>
      <c r="AQ845" s="4">
        <f>(P845+273.15)</f>
        <v>298.128006362915</v>
      </c>
      <c r="AR845" s="4">
        <f>(O845+273.15)</f>
        <v>295.5071510314941</v>
      </c>
      <c r="AS845" s="4">
        <f>(Y845*AK845+Z845*AL845)*AM845</f>
        <v>320.0800319081536</v>
      </c>
      <c r="AT845" s="4">
        <f>((AS845+0.00000010773*(AR845^4-AQ845^4))-AP845*44100)/(L845*0.92*2*29.3+0.00000043092*AQ845^3)</f>
        <v>2.983374635710796</v>
      </c>
      <c r="AU845" s="4">
        <f>0.61365*EXP(17.502*J845/(240.97+J845))</f>
        <v>3.175510655412948</v>
      </c>
      <c r="AV845" s="4">
        <f>AU845*1000/AA845</f>
        <v>31.22789519036003</v>
      </c>
      <c r="AW845" s="4">
        <f>(AV845-U845)</f>
        <v>16.52599089348503</v>
      </c>
      <c r="AX845" s="4">
        <f>IF(D845,P845,(O845+P845)/2)</f>
        <v>23.66757869720459</v>
      </c>
      <c r="AY845" s="4">
        <f>0.61365*EXP(17.502*AX845/(240.97+AX845))</f>
        <v>2.935688761566093</v>
      </c>
      <c r="AZ845" s="4">
        <f>IF(AW845&lt;&gt;0,(1000-(AV845+U845)/2)/AW845*AP845,0)</f>
        <v>0.03765610289445236</v>
      </c>
      <c r="BA845" s="4">
        <f>U845*AA845/1000</f>
        <v>1.495011222017929</v>
      </c>
      <c r="BB845" s="4">
        <f>(AY845-BA845)</f>
        <v>1.440677539548164</v>
      </c>
      <c r="BC845" s="4">
        <f>1/(1.6/F845+1.37/N845)</f>
        <v>0.02358000800960666</v>
      </c>
      <c r="BD845" s="4">
        <f>G845*AA845*0.001</f>
        <v>75.38136045151276</v>
      </c>
      <c r="BE845" s="4">
        <f>G845/S845</f>
        <v>1.810590705311289</v>
      </c>
      <c r="BF845" s="4">
        <f>(1-AP845*AA845/AU845/F845)*100</f>
        <v>46.55369081487745</v>
      </c>
      <c r="BG845" s="4">
        <f>(S845-E845/(N845/1.35))</f>
        <v>413.3176754718497</v>
      </c>
      <c r="BH845" s="4">
        <f>E845*BF845/100/BG845</f>
        <v>-0.00922707966884012</v>
      </c>
    </row>
    <row r="846" ht="16" customHeight="1">
      <c r="A846" s="4">
        <v>790</v>
      </c>
      <c r="B846" t="s" s="2">
        <v>907</v>
      </c>
      <c r="C846" s="4">
        <v>4556.500029336661</v>
      </c>
      <c r="D846" s="4">
        <v>0</v>
      </c>
      <c r="E846" s="4">
        <f>(R846-S846*(1000-T846)/(1000-U846))*AO846</f>
        <v>-7.876977424164316</v>
      </c>
      <c r="F846" s="4">
        <f>IF(AZ846&lt;&gt;0,1/(1/AZ846-1/N846),0)</f>
        <v>0.03299842831119351</v>
      </c>
      <c r="G846" s="4">
        <f>((BC846-AP846/2)*S846-E846)/(BC846+AP846/2)</f>
        <v>778.5776630937956</v>
      </c>
      <c r="H846" s="4">
        <f>AP846*1000</f>
        <v>0.5553352416575498</v>
      </c>
      <c r="I846" s="4">
        <f>(AU846-BA846)</f>
        <v>1.691539147096826</v>
      </c>
      <c r="J846" s="4">
        <f>(P846+AT846*D846)</f>
        <v>24.98319816589355</v>
      </c>
      <c r="K846" s="4">
        <v>6</v>
      </c>
      <c r="L846" s="4">
        <f>(K846*AI846+AJ846)</f>
        <v>1.420000016689301</v>
      </c>
      <c r="M846" s="4">
        <v>1</v>
      </c>
      <c r="N846" s="4">
        <f>L846*(M846+1)*(M846+1)/(M846*M846+1)</f>
        <v>2.840000033378601</v>
      </c>
      <c r="O846" s="4">
        <v>22.29679298400879</v>
      </c>
      <c r="P846" s="4">
        <v>24.98319816589355</v>
      </c>
      <c r="Q846" s="4">
        <v>21.33737182617188</v>
      </c>
      <c r="R846" s="4">
        <v>399.8048095703125</v>
      </c>
      <c r="S846" s="4">
        <v>408.9933166503906</v>
      </c>
      <c r="T846" s="4">
        <v>13.94564533233643</v>
      </c>
      <c r="U846" s="4">
        <v>14.60293769836426</v>
      </c>
      <c r="V846" s="4">
        <v>52.45013809204102</v>
      </c>
      <c r="W846" s="4">
        <v>55.00419235229492</v>
      </c>
      <c r="X846" s="4">
        <v>499.5272216796875</v>
      </c>
      <c r="Y846" s="4">
        <v>2000.713745117188</v>
      </c>
      <c r="Z846" s="4">
        <v>115.3242111206055</v>
      </c>
      <c r="AA846" s="4">
        <v>101.6887664794922</v>
      </c>
      <c r="AB846" s="4">
        <v>13.07379245758057</v>
      </c>
      <c r="AC846" s="4">
        <v>0.3991943001747131</v>
      </c>
      <c r="AD846" s="4">
        <v>0.184221088886261</v>
      </c>
      <c r="AE846" s="4">
        <v>0.004088563844561577</v>
      </c>
      <c r="AF846" s="4">
        <v>0.1840089410543442</v>
      </c>
      <c r="AG846" s="4">
        <v>0.003010846907272935</v>
      </c>
      <c r="AH846" s="4">
        <v>0.6666666865348816</v>
      </c>
      <c r="AI846" s="4">
        <v>-0.2195652425289154</v>
      </c>
      <c r="AJ846" s="4">
        <v>2.737391471862793</v>
      </c>
      <c r="AK846" s="4">
        <v>1</v>
      </c>
      <c r="AL846" s="4">
        <v>0</v>
      </c>
      <c r="AM846" s="4">
        <v>0.1599999964237213</v>
      </c>
      <c r="AN846" s="4">
        <v>111115</v>
      </c>
      <c r="AO846" s="4">
        <f>X846*0.000001/(K846*0.0001)</f>
        <v>0.8325453694661457</v>
      </c>
      <c r="AP846" s="4">
        <f>(U846-T846)/(1000-U846)*AO846</f>
        <v>0.0005553352416575498</v>
      </c>
      <c r="AQ846" s="4">
        <f>(P846+273.15)</f>
        <v>298.1331981658935</v>
      </c>
      <c r="AR846" s="4">
        <f>(O846+273.15)</f>
        <v>295.4467929840088</v>
      </c>
      <c r="AS846" s="4">
        <f>(Y846*AK846+Z846*AL846)*AM846</f>
        <v>320.1141920636401</v>
      </c>
      <c r="AT846" s="4">
        <f>((AS846+0.00000010773*(AR846^4-AQ846^4))-AP846*44100)/(L846*0.92*2*29.3+0.00000043092*AQ846^3)</f>
        <v>3.016344837313078</v>
      </c>
      <c r="AU846" s="4">
        <f>0.61365*EXP(17.502*J846/(240.97+J846))</f>
        <v>3.176493868620363</v>
      </c>
      <c r="AV846" s="4">
        <f>AU846*1000/AA846</f>
        <v>31.23741174755005</v>
      </c>
      <c r="AW846" s="4">
        <f>(AV846-U846)</f>
        <v>16.63447404918579</v>
      </c>
      <c r="AX846" s="4">
        <f>IF(D846,P846,(O846+P846)/2)</f>
        <v>23.63999557495117</v>
      </c>
      <c r="AY846" s="4">
        <f>0.61365*EXP(17.502*AX846/(240.97+AX846))</f>
        <v>2.930815882370093</v>
      </c>
      <c r="AZ846" s="4">
        <f>IF(AW846&lt;&gt;0,(1000-(AV846+U846)/2)/AW846*AP846,0)</f>
        <v>0.03261941791994933</v>
      </c>
      <c r="BA846" s="4">
        <f>U846*AA846/1000</f>
        <v>1.484954721523536</v>
      </c>
      <c r="BB846" s="4">
        <f>(AY846-BA846)</f>
        <v>1.445861160846557</v>
      </c>
      <c r="BC846" s="4">
        <f>1/(1.6/F846+1.37/N846)</f>
        <v>0.02042085247463035</v>
      </c>
      <c r="BD846" s="4">
        <f>G846*AA846*0.001</f>
        <v>79.17260216849373</v>
      </c>
      <c r="BE846" s="4">
        <f>G846/S846</f>
        <v>1.903643975090496</v>
      </c>
      <c r="BF846" s="4">
        <f>(1-AP846*AA846/AU846/F846)*100</f>
        <v>46.12504290453862</v>
      </c>
      <c r="BG846" s="4">
        <f>(S846-E846/(N846/1.35))</f>
        <v>412.7376544664614</v>
      </c>
      <c r="BH846" s="4">
        <f>E846*BF846/100/BG846</f>
        <v>-0.008802829538713303</v>
      </c>
    </row>
    <row r="847" ht="16" customHeight="1">
      <c r="A847" s="4">
        <v>791</v>
      </c>
      <c r="B847" t="s" s="2">
        <v>908</v>
      </c>
      <c r="C847" s="4">
        <v>4562.000029213727</v>
      </c>
      <c r="D847" s="4">
        <v>0</v>
      </c>
      <c r="E847" s="4">
        <f>(R847-S847*(1000-T847)/(1000-U847))*AO847</f>
        <v>-7.590728981601074</v>
      </c>
      <c r="F847" s="4">
        <f>IF(AZ847&lt;&gt;0,1/(1/AZ847-1/N847),0)</f>
        <v>0.02909726557483655</v>
      </c>
      <c r="G847" s="4">
        <f>((BC847-AP847/2)*S847-E847)/(BC847+AP847/2)</f>
        <v>813.0168605963781</v>
      </c>
      <c r="H847" s="4">
        <f>AP847*1000</f>
        <v>0.4912207115096298</v>
      </c>
      <c r="I847" s="4">
        <f>(AU847-BA847)</f>
        <v>1.694653883210509</v>
      </c>
      <c r="J847" s="4">
        <f>(P847+AT847*D847)</f>
        <v>24.95766639709473</v>
      </c>
      <c r="K847" s="4">
        <v>6</v>
      </c>
      <c r="L847" s="4">
        <f>(K847*AI847+AJ847)</f>
        <v>1.420000016689301</v>
      </c>
      <c r="M847" s="4">
        <v>1</v>
      </c>
      <c r="N847" s="4">
        <f>L847*(M847+1)*(M847+1)/(M847*M847+1)</f>
        <v>2.840000033378601</v>
      </c>
      <c r="O847" s="4">
        <v>22.24814033508301</v>
      </c>
      <c r="P847" s="4">
        <v>24.95766639709473</v>
      </c>
      <c r="Q847" s="4">
        <v>21.3208065032959</v>
      </c>
      <c r="R847" s="4">
        <v>399.7232055664062</v>
      </c>
      <c r="S847" s="4">
        <v>408.5996704101562</v>
      </c>
      <c r="T847" s="4">
        <v>13.94337272644043</v>
      </c>
      <c r="U847" s="4">
        <v>14.52482891082764</v>
      </c>
      <c r="V847" s="4">
        <v>52.60387420654297</v>
      </c>
      <c r="W847" s="4">
        <v>54.85611343383789</v>
      </c>
      <c r="X847" s="4">
        <v>499.5242919921875</v>
      </c>
      <c r="Y847" s="4">
        <v>2000.891845703125</v>
      </c>
      <c r="Z847" s="4">
        <v>111.6501007080078</v>
      </c>
      <c r="AA847" s="4">
        <v>101.6884536743164</v>
      </c>
      <c r="AB847" s="4">
        <v>13.07379245758057</v>
      </c>
      <c r="AC847" s="4">
        <v>0.3991943001747131</v>
      </c>
      <c r="AD847" s="4">
        <v>0.184221088886261</v>
      </c>
      <c r="AE847" s="4">
        <v>0.004088563844561577</v>
      </c>
      <c r="AF847" s="4">
        <v>0.1840089410543442</v>
      </c>
      <c r="AG847" s="4">
        <v>0.003010846907272935</v>
      </c>
      <c r="AH847" s="4">
        <v>0.6666666865348816</v>
      </c>
      <c r="AI847" s="4">
        <v>-0.2195652425289154</v>
      </c>
      <c r="AJ847" s="4">
        <v>2.737391471862793</v>
      </c>
      <c r="AK847" s="4">
        <v>1</v>
      </c>
      <c r="AL847" s="4">
        <v>0</v>
      </c>
      <c r="AM847" s="4">
        <v>0.1599999964237213</v>
      </c>
      <c r="AN847" s="4">
        <v>111115</v>
      </c>
      <c r="AO847" s="4">
        <f>X847*0.000001/(K847*0.0001)</f>
        <v>0.8325404866536458</v>
      </c>
      <c r="AP847" s="4">
        <f>(U847-T847)/(1000-U847)*AO847</f>
        <v>0.0004912207115096298</v>
      </c>
      <c r="AQ847" s="4">
        <f>(P847+273.15)</f>
        <v>298.1076663970947</v>
      </c>
      <c r="AR847" s="4">
        <f>(O847+273.15)</f>
        <v>295.398140335083</v>
      </c>
      <c r="AS847" s="4">
        <f>(Y847*AK847+Z847*AL847)*AM847</f>
        <v>320.1426881567531</v>
      </c>
      <c r="AT847" s="4">
        <f>((AS847+0.00000010773*(AR847^4-AQ847^4))-AP847*44100)/(L847*0.92*2*29.3+0.00000043092*AQ847^3)</f>
        <v>3.04607912030175</v>
      </c>
      <c r="AU847" s="4">
        <f>0.61365*EXP(17.502*J847/(240.97+J847))</f>
        <v>3.171661275036576</v>
      </c>
      <c r="AV847" s="4">
        <f>AU847*1000/AA847</f>
        <v>31.18998431419405</v>
      </c>
      <c r="AW847" s="4">
        <f>(AV847-U847)</f>
        <v>16.66515540336641</v>
      </c>
      <c r="AX847" s="4">
        <f>IF(D847,P847,(O847+P847)/2)</f>
        <v>23.60290336608887</v>
      </c>
      <c r="AY847" s="4">
        <f>0.61365*EXP(17.502*AX847/(240.97+AX847))</f>
        <v>2.924274264747987</v>
      </c>
      <c r="AZ847" s="4">
        <f>IF(AW847&lt;&gt;0,(1000-(AV847+U847)/2)/AW847*AP847,0)</f>
        <v>0.02880217245818226</v>
      </c>
      <c r="BA847" s="4">
        <f>U847*AA847/1000</f>
        <v>1.477007391826068</v>
      </c>
      <c r="BB847" s="4">
        <f>(AY847-BA847)</f>
        <v>1.447266872921919</v>
      </c>
      <c r="BC847" s="4">
        <f>1/(1.6/F847+1.37/N847)</f>
        <v>0.01802763949640087</v>
      </c>
      <c r="BD847" s="4">
        <f>G847*AA847*0.001</f>
        <v>82.67442736519295</v>
      </c>
      <c r="BE847" s="4">
        <f>G847/S847</f>
        <v>1.989763867847138</v>
      </c>
      <c r="BF847" s="4">
        <f>(1-AP847*AA847/AU847/F847)*100</f>
        <v>45.87357596524443</v>
      </c>
      <c r="BG847" s="4">
        <f>(S847-E847/(N847/1.35))</f>
        <v>412.2079394259036</v>
      </c>
      <c r="BH847" s="4">
        <f>E847*BF847/100/BG847</f>
        <v>-0.008447529735939317</v>
      </c>
    </row>
    <row r="848" ht="16" customHeight="1">
      <c r="A848" s="4">
        <v>792</v>
      </c>
      <c r="B848" t="s" s="2">
        <v>909</v>
      </c>
      <c r="C848" s="4">
        <v>4567.500029090792</v>
      </c>
      <c r="D848" s="4">
        <v>0</v>
      </c>
      <c r="E848" s="4">
        <f>(R848-S848*(1000-T848)/(1000-U848))*AO848</f>
        <v>-7.330615823432889</v>
      </c>
      <c r="F848" s="4">
        <f>IF(AZ848&lt;&gt;0,1/(1/AZ848-1/N848),0)</f>
        <v>0.02623115883771264</v>
      </c>
      <c r="G848" s="4">
        <f>((BC848-AP848/2)*S848-E848)/(BC848+AP848/2)</f>
        <v>842.0171666351284</v>
      </c>
      <c r="H848" s="4">
        <f>AP848*1000</f>
        <v>0.4437823900859659</v>
      </c>
      <c r="I848" s="4">
        <f>(AU848-BA848)</f>
        <v>1.696657780078997</v>
      </c>
      <c r="J848" s="4">
        <f>(P848+AT848*D848)</f>
        <v>24.93673706054688</v>
      </c>
      <c r="K848" s="4">
        <v>6</v>
      </c>
      <c r="L848" s="4">
        <f>(K848*AI848+AJ848)</f>
        <v>1.420000016689301</v>
      </c>
      <c r="M848" s="4">
        <v>1</v>
      </c>
      <c r="N848" s="4">
        <f>L848*(M848+1)*(M848+1)/(M848*M848+1)</f>
        <v>2.840000033378601</v>
      </c>
      <c r="O848" s="4">
        <v>22.2096996307373</v>
      </c>
      <c r="P848" s="4">
        <v>24.93673706054688</v>
      </c>
      <c r="Q848" s="4">
        <v>21.25355529785156</v>
      </c>
      <c r="R848" s="4">
        <v>399.8114929199219</v>
      </c>
      <c r="S848" s="4">
        <v>408.3991088867188</v>
      </c>
      <c r="T848" s="4">
        <v>13.94094657897949</v>
      </c>
      <c r="U848" s="4">
        <v>14.46629333496094</v>
      </c>
      <c r="V848" s="4">
        <v>52.72357177734375</v>
      </c>
      <c r="W848" s="4">
        <v>54.75363922119141</v>
      </c>
      <c r="X848" s="4">
        <v>499.512939453125</v>
      </c>
      <c r="Y848" s="4">
        <v>2001.188842773438</v>
      </c>
      <c r="Z848" s="4">
        <v>106.9651336669922</v>
      </c>
      <c r="AA848" s="4">
        <v>101.6878890991211</v>
      </c>
      <c r="AB848" s="4">
        <v>13.07379245758057</v>
      </c>
      <c r="AC848" s="4">
        <v>0.3991943001747131</v>
      </c>
      <c r="AD848" s="4">
        <v>0.184221088886261</v>
      </c>
      <c r="AE848" s="4">
        <v>0.004088563844561577</v>
      </c>
      <c r="AF848" s="4">
        <v>0.1840089410543442</v>
      </c>
      <c r="AG848" s="4">
        <v>0.003010846907272935</v>
      </c>
      <c r="AH848" s="4">
        <v>1</v>
      </c>
      <c r="AI848" s="4">
        <v>-0.2195652425289154</v>
      </c>
      <c r="AJ848" s="4">
        <v>2.737391471862793</v>
      </c>
      <c r="AK848" s="4">
        <v>1</v>
      </c>
      <c r="AL848" s="4">
        <v>0</v>
      </c>
      <c r="AM848" s="4">
        <v>0.1599999964237213</v>
      </c>
      <c r="AN848" s="4">
        <v>111115</v>
      </c>
      <c r="AO848" s="4">
        <f>X848*0.000001/(K848*0.0001)</f>
        <v>0.8325215657552083</v>
      </c>
      <c r="AP848" s="4">
        <f>(U848-T848)/(1000-U848)*AO848</f>
        <v>0.0004437823900859658</v>
      </c>
      <c r="AQ848" s="4">
        <f>(P848+273.15)</f>
        <v>298.0867370605469</v>
      </c>
      <c r="AR848" s="4">
        <f>(O848+273.15)</f>
        <v>295.3596996307373</v>
      </c>
      <c r="AS848" s="4">
        <f>(Y848*AK848+Z848*AL848)*AM848</f>
        <v>320.190207686941</v>
      </c>
      <c r="AT848" s="4">
        <f>((AS848+0.00000010773*(AR848^4-AQ848^4))-AP848*44100)/(L848*0.92*2*29.3+0.00000043092*AQ848^3)</f>
        <v>3.068347021953291</v>
      </c>
      <c r="AU848" s="4">
        <f>0.61365*EXP(17.502*J848/(240.97+J848))</f>
        <v>3.16770461239986</v>
      </c>
      <c r="AV848" s="4">
        <f>AU848*1000/AA848</f>
        <v>31.15124761132679</v>
      </c>
      <c r="AW848" s="4">
        <f>(AV848-U848)</f>
        <v>16.68495427636585</v>
      </c>
      <c r="AX848" s="4">
        <f>IF(D848,P848,(O848+P848)/2)</f>
        <v>23.57321834564209</v>
      </c>
      <c r="AY848" s="4">
        <f>0.61365*EXP(17.502*AX848/(240.97+AX848))</f>
        <v>2.919048188341909</v>
      </c>
      <c r="AZ848" s="4">
        <f>IF(AW848&lt;&gt;0,(1000-(AV848+U848)/2)/AW848*AP848,0)</f>
        <v>0.02599109666274298</v>
      </c>
      <c r="BA848" s="4">
        <f>U848*AA848/1000</f>
        <v>1.471046832320863</v>
      </c>
      <c r="BB848" s="4">
        <f>(AY848-BA848)</f>
        <v>1.448001356021047</v>
      </c>
      <c r="BC848" s="4">
        <f>1/(1.6/F848+1.37/N848)</f>
        <v>0.01626583426525211</v>
      </c>
      <c r="BD848" s="4">
        <f>G848*AA848*0.001</f>
        <v>85.6229482603491</v>
      </c>
      <c r="BE848" s="4">
        <f>G848/S848</f>
        <v>2.061750744095492</v>
      </c>
      <c r="BF848" s="4">
        <f>(1-AP848*AA848/AU848/F848)*100</f>
        <v>45.69033265378604</v>
      </c>
      <c r="BG848" s="4">
        <f>(S848-E848/(N848/1.35))</f>
        <v>411.8837325646492</v>
      </c>
      <c r="BH848" s="4">
        <f>E848*BF848/100/BG848</f>
        <v>-0.008131864627044585</v>
      </c>
    </row>
    <row r="849" ht="16" customHeight="1">
      <c r="A849" s="4">
        <v>793</v>
      </c>
      <c r="B849" t="s" s="2">
        <v>910</v>
      </c>
      <c r="C849" s="4">
        <v>4572.500028979033</v>
      </c>
      <c r="D849" s="4">
        <v>0</v>
      </c>
      <c r="E849" s="4">
        <f>(R849-S849*(1000-T849)/(1000-U849))*AO849</f>
        <v>-7.162772324443439</v>
      </c>
      <c r="F849" s="4">
        <f>IF(AZ849&lt;&gt;0,1/(1/AZ849-1/N849),0)</f>
        <v>0.02417332413738162</v>
      </c>
      <c r="G849" s="4">
        <f>((BC849-AP849/2)*S849-E849)/(BC849+AP849/2)</f>
        <v>868.4380503551804</v>
      </c>
      <c r="H849" s="4">
        <f>AP849*1000</f>
        <v>0.4095802911657474</v>
      </c>
      <c r="I849" s="4">
        <f>(AU849-BA849)</f>
        <v>1.698029323493481</v>
      </c>
      <c r="J849" s="4">
        <f>(P849+AT849*D849)</f>
        <v>24.92102813720703</v>
      </c>
      <c r="K849" s="4">
        <v>6</v>
      </c>
      <c r="L849" s="4">
        <f>(K849*AI849+AJ849)</f>
        <v>1.420000016689301</v>
      </c>
      <c r="M849" s="4">
        <v>1</v>
      </c>
      <c r="N849" s="4">
        <f>L849*(M849+1)*(M849+1)/(M849*M849+1)</f>
        <v>2.840000033378601</v>
      </c>
      <c r="O849" s="4">
        <v>22.16987609863281</v>
      </c>
      <c r="P849" s="4">
        <v>24.92102813720703</v>
      </c>
      <c r="Q849" s="4">
        <v>21.17259216308594</v>
      </c>
      <c r="R849" s="4">
        <v>399.9178466796875</v>
      </c>
      <c r="S849" s="4">
        <v>408.3207702636719</v>
      </c>
      <c r="T849" s="4">
        <v>13.93884754180908</v>
      </c>
      <c r="U849" s="4">
        <v>14.42373275756836</v>
      </c>
      <c r="V849" s="4">
        <v>52.84115600585938</v>
      </c>
      <c r="W849" s="4">
        <v>54.71279144287109</v>
      </c>
      <c r="X849" s="4">
        <v>499.5070190429688</v>
      </c>
      <c r="Y849" s="4">
        <v>2001.44140625</v>
      </c>
      <c r="Z849" s="4">
        <v>114.2892379760742</v>
      </c>
      <c r="AA849" s="4">
        <v>101.6871566772461</v>
      </c>
      <c r="AB849" s="4">
        <v>13.07379245758057</v>
      </c>
      <c r="AC849" s="4">
        <v>0.3991943001747131</v>
      </c>
      <c r="AD849" s="4">
        <v>0.184221088886261</v>
      </c>
      <c r="AE849" s="4">
        <v>0.004088563844561577</v>
      </c>
      <c r="AF849" s="4">
        <v>0.1840089410543442</v>
      </c>
      <c r="AG849" s="4">
        <v>0.003010846907272935</v>
      </c>
      <c r="AH849" s="4">
        <v>1</v>
      </c>
      <c r="AI849" s="4">
        <v>-0.2195652425289154</v>
      </c>
      <c r="AJ849" s="4">
        <v>2.737391471862793</v>
      </c>
      <c r="AK849" s="4">
        <v>1</v>
      </c>
      <c r="AL849" s="4">
        <v>0</v>
      </c>
      <c r="AM849" s="4">
        <v>0.1599999964237213</v>
      </c>
      <c r="AN849" s="4">
        <v>111115</v>
      </c>
      <c r="AO849" s="4">
        <f>X849*0.000001/(K849*0.0001)</f>
        <v>0.8325116984049479</v>
      </c>
      <c r="AP849" s="4">
        <f>(U849-T849)/(1000-U849)*AO849</f>
        <v>0.0004095802911657474</v>
      </c>
      <c r="AQ849" s="4">
        <f>(P849+273.15)</f>
        <v>298.071028137207</v>
      </c>
      <c r="AR849" s="4">
        <f>(O849+273.15)</f>
        <v>295.3198760986328</v>
      </c>
      <c r="AS849" s="4">
        <f>(Y849*AK849+Z849*AL849)*AM849</f>
        <v>320.2306178422878</v>
      </c>
      <c r="AT849" s="4">
        <f>((AS849+0.00000010773*(AR849^4-AQ849^4))-AP849*44100)/(L849*0.92*2*29.3+0.00000043092*AQ849^3)</f>
        <v>3.083028224559324</v>
      </c>
      <c r="AU849" s="4">
        <f>0.61365*EXP(17.502*J849/(240.97+J849))</f>
        <v>3.164737696283062</v>
      </c>
      <c r="AV849" s="4">
        <f>AU849*1000/AA849</f>
        <v>31.12229508322181</v>
      </c>
      <c r="AW849" s="4">
        <f>(AV849-U849)</f>
        <v>16.69856232565345</v>
      </c>
      <c r="AX849" s="4">
        <f>IF(D849,P849,(O849+P849)/2)</f>
        <v>23.54545211791992</v>
      </c>
      <c r="AY849" s="4">
        <f>0.61365*EXP(17.502*AX849/(240.97+AX849))</f>
        <v>2.91416731225009</v>
      </c>
      <c r="AZ849" s="4">
        <f>IF(AW849&lt;&gt;0,(1000-(AV849+U849)/2)/AW849*AP849,0)</f>
        <v>0.02396930380519136</v>
      </c>
      <c r="BA849" s="4">
        <f>U849*AA849/1000</f>
        <v>1.466708372789581</v>
      </c>
      <c r="BB849" s="4">
        <f>(AY849-BA849)</f>
        <v>1.447458939460509</v>
      </c>
      <c r="BC849" s="4">
        <f>1/(1.6/F849+1.37/N849)</f>
        <v>0.01499901220471908</v>
      </c>
      <c r="BD849" s="4">
        <f>G849*AA849*0.001</f>
        <v>88.30899609094936</v>
      </c>
      <c r="BE849" s="4">
        <f>G849/S849</f>
        <v>2.126852498329657</v>
      </c>
      <c r="BF849" s="4">
        <f>(1-AP849*AA849/AU849/F849)*100</f>
        <v>45.55837762852914</v>
      </c>
      <c r="BG849" s="4">
        <f>(S849-E849/(N849/1.35))</f>
        <v>411.7256091806965</v>
      </c>
      <c r="BH849" s="4">
        <f>E849*BF849/100/BG849</f>
        <v>-0.007925770929661938</v>
      </c>
    </row>
    <row r="850" ht="16" customHeight="1">
      <c r="A850" s="4">
        <v>794</v>
      </c>
      <c r="B850" t="s" s="2">
        <v>911</v>
      </c>
      <c r="C850" s="4">
        <v>4578.000028856099</v>
      </c>
      <c r="D850" s="4">
        <v>0</v>
      </c>
      <c r="E850" s="4">
        <f>(R850-S850*(1000-T850)/(1000-U850))*AO850</f>
        <v>-7.146221997064125</v>
      </c>
      <c r="F850" s="4">
        <f>IF(AZ850&lt;&gt;0,1/(1/AZ850-1/N850),0)</f>
        <v>0.02241692375213235</v>
      </c>
      <c r="G850" s="4">
        <f>((BC850-AP850/2)*S850-E850)/(BC850+AP850/2)</f>
        <v>903.9058596817733</v>
      </c>
      <c r="H850" s="4">
        <f>AP850*1000</f>
        <v>0.3805854078733216</v>
      </c>
      <c r="I850" s="4">
        <f>(AU850-BA850)</f>
        <v>1.700442354358702</v>
      </c>
      <c r="J850" s="4">
        <f>(P850+AT850*D850)</f>
        <v>24.91393661499023</v>
      </c>
      <c r="K850" s="4">
        <v>6</v>
      </c>
      <c r="L850" s="4">
        <f>(K850*AI850+AJ850)</f>
        <v>1.420000016689301</v>
      </c>
      <c r="M850" s="4">
        <v>1</v>
      </c>
      <c r="N850" s="4">
        <f>L850*(M850+1)*(M850+1)/(M850*M850+1)</f>
        <v>2.840000033378601</v>
      </c>
      <c r="O850" s="4">
        <v>22.12634086608887</v>
      </c>
      <c r="P850" s="4">
        <v>24.91393661499023</v>
      </c>
      <c r="Q850" s="4">
        <v>21.14715003967285</v>
      </c>
      <c r="R850" s="4">
        <v>399.9457702636719</v>
      </c>
      <c r="S850" s="4">
        <v>408.343017578125</v>
      </c>
      <c r="T850" s="4">
        <v>13.93630981445312</v>
      </c>
      <c r="U850" s="4">
        <v>14.38688564300537</v>
      </c>
      <c r="V850" s="4">
        <v>52.97233963012695</v>
      </c>
      <c r="W850" s="4">
        <v>54.71116256713867</v>
      </c>
      <c r="X850" s="4">
        <v>499.5074462890625</v>
      </c>
      <c r="Y850" s="4">
        <v>2001.380859375</v>
      </c>
      <c r="Z850" s="4">
        <v>125.5677490234375</v>
      </c>
      <c r="AA850" s="4">
        <v>101.6868286132812</v>
      </c>
      <c r="AB850" s="4">
        <v>13.07379245758057</v>
      </c>
      <c r="AC850" s="4">
        <v>0.3991943001747131</v>
      </c>
      <c r="AD850" s="4">
        <v>0.184221088886261</v>
      </c>
      <c r="AE850" s="4">
        <v>0.004088563844561577</v>
      </c>
      <c r="AF850" s="4">
        <v>0.1840089410543442</v>
      </c>
      <c r="AG850" s="4">
        <v>0.003010846907272935</v>
      </c>
      <c r="AH850" s="4">
        <v>1</v>
      </c>
      <c r="AI850" s="4">
        <v>-0.2195652425289154</v>
      </c>
      <c r="AJ850" s="4">
        <v>2.737391471862793</v>
      </c>
      <c r="AK850" s="4">
        <v>1</v>
      </c>
      <c r="AL850" s="4">
        <v>0</v>
      </c>
      <c r="AM850" s="4">
        <v>0.1599999964237213</v>
      </c>
      <c r="AN850" s="4">
        <v>111115</v>
      </c>
      <c r="AO850" s="4">
        <f>X850*0.000001/(K850*0.0001)</f>
        <v>0.8325124104817708</v>
      </c>
      <c r="AP850" s="4">
        <f>(U850-T850)/(1000-U850)*AO850</f>
        <v>0.0003805854078733216</v>
      </c>
      <c r="AQ850" s="4">
        <f>(P850+273.15)</f>
        <v>298.0639366149902</v>
      </c>
      <c r="AR850" s="4">
        <f>(O850+273.15)</f>
        <v>295.2763408660888</v>
      </c>
      <c r="AS850" s="4">
        <f>(Y850*AK850+Z850*AL850)*AM850</f>
        <v>320.2209303425043</v>
      </c>
      <c r="AT850" s="4">
        <f>((AS850+0.00000010773*(AR850^4-AQ850^4))-AP850*44100)/(L850*0.92*2*29.3+0.00000043092*AQ850^3)</f>
        <v>3.092910920086715</v>
      </c>
      <c r="AU850" s="4">
        <f>0.61365*EXP(17.502*J850/(240.97+J850))</f>
        <v>3.163399129017866</v>
      </c>
      <c r="AV850" s="4">
        <f>AU850*1000/AA850</f>
        <v>31.10923186569609</v>
      </c>
      <c r="AW850" s="4">
        <f>(AV850-U850)</f>
        <v>16.72234622269072</v>
      </c>
      <c r="AX850" s="4">
        <f>IF(D850,P850,(O850+P850)/2)</f>
        <v>23.52013874053955</v>
      </c>
      <c r="AY850" s="4">
        <f>0.61365*EXP(17.502*AX850/(240.97+AX850))</f>
        <v>2.909723830628939</v>
      </c>
      <c r="AZ850" s="4">
        <f>IF(AW850&lt;&gt;0,(1000-(AV850+U850)/2)/AW850*AP850,0)</f>
        <v>0.02224136635499737</v>
      </c>
      <c r="BA850" s="4">
        <f>U850*AA850/1000</f>
        <v>1.462956774659164</v>
      </c>
      <c r="BB850" s="4">
        <f>(AY850-BA850)</f>
        <v>1.446767055969775</v>
      </c>
      <c r="BC850" s="4">
        <f>1/(1.6/F850+1.37/N850)</f>
        <v>0.01391652082044131</v>
      </c>
      <c r="BD850" s="4">
        <f>G850*AA850*0.001</f>
        <v>91.91532023600114</v>
      </c>
      <c r="BE850" s="4">
        <f>G850/S850</f>
        <v>2.213594504548706</v>
      </c>
      <c r="BF850" s="4">
        <f>(1-AP850*AA850/AU850/F850)*100</f>
        <v>45.42586883003604</v>
      </c>
      <c r="BG850" s="4">
        <f>(S850-E850/(N850/1.35))</f>
        <v>411.7399892621568</v>
      </c>
      <c r="BH850" s="4">
        <f>E850*BF850/100/BG850</f>
        <v>-0.007884183016827738</v>
      </c>
    </row>
    <row r="851" ht="16" customHeight="1">
      <c r="A851" s="4">
        <v>795</v>
      </c>
      <c r="B851" t="s" s="2">
        <v>912</v>
      </c>
      <c r="C851" s="4">
        <v>4583.000028744340</v>
      </c>
      <c r="D851" s="4">
        <v>0</v>
      </c>
      <c r="E851" s="4">
        <f>(R851-S851*(1000-T851)/(1000-U851))*AO851</f>
        <v>-7.133183729999608</v>
      </c>
      <c r="F851" s="4">
        <f>IF(AZ851&lt;&gt;0,1/(1/AZ851-1/N851),0)</f>
        <v>0.02117128922317699</v>
      </c>
      <c r="G851" s="4">
        <f>((BC851-AP851/2)*S851-E851)/(BC851+AP851/2)</f>
        <v>932.5090647295136</v>
      </c>
      <c r="H851" s="4">
        <f>AP851*1000</f>
        <v>0.3597738151930422</v>
      </c>
      <c r="I851" s="4">
        <f>(AU851-BA851)</f>
        <v>1.701332499574951</v>
      </c>
      <c r="J851" s="4">
        <f>(P851+AT851*D851)</f>
        <v>24.90446472167969</v>
      </c>
      <c r="K851" s="4">
        <v>6</v>
      </c>
      <c r="L851" s="4">
        <f>(K851*AI851+AJ851)</f>
        <v>1.420000016689301</v>
      </c>
      <c r="M851" s="4">
        <v>1</v>
      </c>
      <c r="N851" s="4">
        <f>L851*(M851+1)*(M851+1)/(M851*M851+1)</f>
        <v>2.840000033378601</v>
      </c>
      <c r="O851" s="4">
        <v>22.10102653503418</v>
      </c>
      <c r="P851" s="4">
        <v>24.90446472167969</v>
      </c>
      <c r="Q851" s="4">
        <v>21.1683406829834</v>
      </c>
      <c r="R851" s="4">
        <v>399.9371948242188</v>
      </c>
      <c r="S851" s="4">
        <v>408.3292541503906</v>
      </c>
      <c r="T851" s="4">
        <v>13.9345817565918</v>
      </c>
      <c r="U851" s="4">
        <v>14.3605432510376</v>
      </c>
      <c r="V851" s="4">
        <v>53.05495452880859</v>
      </c>
      <c r="W851" s="4">
        <v>54.69728469848633</v>
      </c>
      <c r="X851" s="4">
        <v>499.4920043945312</v>
      </c>
      <c r="Y851" s="4">
        <v>2001.223510742188</v>
      </c>
      <c r="Z851" s="4">
        <v>134.6760559082031</v>
      </c>
      <c r="AA851" s="4">
        <v>101.6869277954102</v>
      </c>
      <c r="AB851" s="4">
        <v>13.07379245758057</v>
      </c>
      <c r="AC851" s="4">
        <v>0.3991943001747131</v>
      </c>
      <c r="AD851" s="4">
        <v>0.184221088886261</v>
      </c>
      <c r="AE851" s="4">
        <v>0.004088563844561577</v>
      </c>
      <c r="AF851" s="4">
        <v>0.1840089410543442</v>
      </c>
      <c r="AG851" s="4">
        <v>0.003010846907272935</v>
      </c>
      <c r="AH851" s="4">
        <v>1</v>
      </c>
      <c r="AI851" s="4">
        <v>-0.2195652425289154</v>
      </c>
      <c r="AJ851" s="4">
        <v>2.737391471862793</v>
      </c>
      <c r="AK851" s="4">
        <v>1</v>
      </c>
      <c r="AL851" s="4">
        <v>0</v>
      </c>
      <c r="AM851" s="4">
        <v>0.1599999964237213</v>
      </c>
      <c r="AN851" s="4">
        <v>111115</v>
      </c>
      <c r="AO851" s="4">
        <f>X851*0.000001/(K851*0.0001)</f>
        <v>0.8324866739908853</v>
      </c>
      <c r="AP851" s="4">
        <f>(U851-T851)/(1000-U851)*AO851</f>
        <v>0.0003597738151930422</v>
      </c>
      <c r="AQ851" s="4">
        <f>(P851+273.15)</f>
        <v>298.0544647216797</v>
      </c>
      <c r="AR851" s="4">
        <f>(O851+273.15)</f>
        <v>295.2510265350342</v>
      </c>
      <c r="AS851" s="4">
        <f>(Y851*AK851+Z851*AL851)*AM851</f>
        <v>320.195754561817</v>
      </c>
      <c r="AT851" s="4">
        <f>((AS851+0.00000010773*(AR851^4-AQ851^4))-AP851*44100)/(L851*0.92*2*29.3+0.00000043092*AQ851^3)</f>
        <v>3.101133071802901</v>
      </c>
      <c r="AU851" s="4">
        <f>0.61365*EXP(17.502*J851/(240.97+J851))</f>
        <v>3.161612024246076</v>
      </c>
      <c r="AV851" s="4">
        <f>AU851*1000/AA851</f>
        <v>31.09162694547235</v>
      </c>
      <c r="AW851" s="4">
        <f>(AV851-U851)</f>
        <v>16.73108369443475</v>
      </c>
      <c r="AX851" s="4">
        <f>IF(D851,P851,(O851+P851)/2)</f>
        <v>23.50274562835693</v>
      </c>
      <c r="AY851" s="4">
        <f>0.61365*EXP(17.502*AX851/(240.97+AX851))</f>
        <v>2.906674099008459</v>
      </c>
      <c r="AZ851" s="4">
        <f>IF(AW851&lt;&gt;0,(1000-(AV851+U851)/2)/AW851*AP851,0)</f>
        <v>0.02101463188363542</v>
      </c>
      <c r="BA851" s="4">
        <f>U851*AA851/1000</f>
        <v>1.460279524671125</v>
      </c>
      <c r="BB851" s="4">
        <f>(AY851-BA851)</f>
        <v>1.446394574337334</v>
      </c>
      <c r="BC851" s="4">
        <f>1/(1.6/F851+1.37/N851)</f>
        <v>0.01314813034026435</v>
      </c>
      <c r="BD851" s="4">
        <f>G851*AA851*0.001</f>
        <v>94.8239819337155</v>
      </c>
      <c r="BE851" s="4">
        <f>G851/S851</f>
        <v>2.283718482697945</v>
      </c>
      <c r="BF851" s="4">
        <f>(1-AP851*AA851/AU851/F851)*100</f>
        <v>45.34387998003757</v>
      </c>
      <c r="BG851" s="4">
        <f>(S851-E851/(N851/1.35))</f>
        <v>411.7200280667005</v>
      </c>
      <c r="BH851" s="4">
        <f>E851*BF851/100/BG851</f>
        <v>-0.007855975052937166</v>
      </c>
    </row>
    <row r="852" ht="16" customHeight="1">
      <c r="A852" s="4">
        <v>796</v>
      </c>
      <c r="B852" t="s" s="2">
        <v>913</v>
      </c>
      <c r="C852" s="4">
        <v>4588.000028632581</v>
      </c>
      <c r="D852" s="4">
        <v>0</v>
      </c>
      <c r="E852" s="4">
        <f>(R852-S852*(1000-T852)/(1000-U852))*AO852</f>
        <v>-7.10734588577278</v>
      </c>
      <c r="F852" s="4">
        <f>IF(AZ852&lt;&gt;0,1/(1/AZ852-1/N852),0)</f>
        <v>0.02019243517592405</v>
      </c>
      <c r="G852" s="4">
        <f>((BC852-AP852/2)*S852-E852)/(BC852+AP852/2)</f>
        <v>956.2644312568431</v>
      </c>
      <c r="H852" s="4">
        <f>AP852*1000</f>
        <v>0.3435673451199859</v>
      </c>
      <c r="I852" s="4">
        <f>(AU852-BA852)</f>
        <v>1.70289107562286</v>
      </c>
      <c r="J852" s="4">
        <f>(P852+AT852*D852)</f>
        <v>24.90191459655762</v>
      </c>
      <c r="K852" s="4">
        <v>6</v>
      </c>
      <c r="L852" s="4">
        <f>(K852*AI852+AJ852)</f>
        <v>1.420000016689301</v>
      </c>
      <c r="M852" s="4">
        <v>1</v>
      </c>
      <c r="N852" s="4">
        <f>L852*(M852+1)*(M852+1)/(M852*M852+1)</f>
        <v>2.840000033378601</v>
      </c>
      <c r="O852" s="4">
        <v>22.08963203430176</v>
      </c>
      <c r="P852" s="4">
        <v>24.90191459655762</v>
      </c>
      <c r="Q852" s="4">
        <v>21.18947982788086</v>
      </c>
      <c r="R852" s="4">
        <v>399.9855346679688</v>
      </c>
      <c r="S852" s="4">
        <v>408.3547973632812</v>
      </c>
      <c r="T852" s="4">
        <v>13.93369483947754</v>
      </c>
      <c r="U852" s="4">
        <v>14.34049129486084</v>
      </c>
      <c r="V852" s="4">
        <v>53.09721755981445</v>
      </c>
      <c r="W852" s="4">
        <v>54.66376495361328</v>
      </c>
      <c r="X852" s="4">
        <v>499.4739990234375</v>
      </c>
      <c r="Y852" s="4">
        <v>2001.074340820312</v>
      </c>
      <c r="Z852" s="4">
        <v>134.0157318115234</v>
      </c>
      <c r="AA852" s="4">
        <v>101.6868896484375</v>
      </c>
      <c r="AB852" s="4">
        <v>13.07379245758057</v>
      </c>
      <c r="AC852" s="4">
        <v>0.3991943001747131</v>
      </c>
      <c r="AD852" s="4">
        <v>0.184221088886261</v>
      </c>
      <c r="AE852" s="4">
        <v>0.004088563844561577</v>
      </c>
      <c r="AF852" s="4">
        <v>0.1840089410543442</v>
      </c>
      <c r="AG852" s="4">
        <v>0.003010846907272935</v>
      </c>
      <c r="AH852" s="4">
        <v>1</v>
      </c>
      <c r="AI852" s="4">
        <v>-0.2195652425289154</v>
      </c>
      <c r="AJ852" s="4">
        <v>2.737391471862793</v>
      </c>
      <c r="AK852" s="4">
        <v>1</v>
      </c>
      <c r="AL852" s="4">
        <v>0</v>
      </c>
      <c r="AM852" s="4">
        <v>0.1599999964237213</v>
      </c>
      <c r="AN852" s="4">
        <v>111115</v>
      </c>
      <c r="AO852" s="4">
        <f>X852*0.000001/(K852*0.0001)</f>
        <v>0.8324566650390625</v>
      </c>
      <c r="AP852" s="4">
        <f>(U852-T852)/(1000-U852)*AO852</f>
        <v>0.0003435673451199859</v>
      </c>
      <c r="AQ852" s="4">
        <f>(P852+273.15)</f>
        <v>298.0519145965576</v>
      </c>
      <c r="AR852" s="4">
        <f>(O852+273.15)</f>
        <v>295.2396320343017</v>
      </c>
      <c r="AS852" s="4">
        <f>(Y852*AK852+Z852*AL852)*AM852</f>
        <v>320.1718873748505</v>
      </c>
      <c r="AT852" s="4">
        <f>((AS852+0.00000010773*(AR852^4-AQ852^4))-AP852*44100)/(L852*0.92*2*29.3+0.00000043092*AQ852^3)</f>
        <v>3.107891165314994</v>
      </c>
      <c r="AU852" s="4">
        <f>0.61365*EXP(17.502*J852/(240.97+J852))</f>
        <v>3.161131031427753</v>
      </c>
      <c r="AV852" s="4">
        <f>AU852*1000/AA852</f>
        <v>31.08690847322348</v>
      </c>
      <c r="AW852" s="4">
        <f>(AV852-U852)</f>
        <v>16.74641717836264</v>
      </c>
      <c r="AX852" s="4">
        <f>IF(D852,P852,(O852+P852)/2)</f>
        <v>23.49577331542969</v>
      </c>
      <c r="AY852" s="4">
        <f>0.61365*EXP(17.502*AX852/(240.97+AX852))</f>
        <v>2.905452349475521</v>
      </c>
      <c r="AZ852" s="4">
        <f>IF(AW852&lt;&gt;0,(1000-(AV852+U852)/2)/AW852*AP852,0)</f>
        <v>0.02004988028046977</v>
      </c>
      <c r="BA852" s="4">
        <f>U852*AA852/1000</f>
        <v>1.458239955804893</v>
      </c>
      <c r="BB852" s="4">
        <f>(AY852-BA852)</f>
        <v>1.447212393670628</v>
      </c>
      <c r="BC852" s="4">
        <f>1/(1.6/F852+1.37/N852)</f>
        <v>0.01254390534109422</v>
      </c>
      <c r="BD852" s="4">
        <f>G852*AA852*0.001</f>
        <v>97.23955569594045</v>
      </c>
      <c r="BE852" s="4">
        <f>G852/S852</f>
        <v>2.341748982579307</v>
      </c>
      <c r="BF852" s="4">
        <f>(1-AP852*AA852/AU852/F852)*100</f>
        <v>45.26745446115202</v>
      </c>
      <c r="BG852" s="4">
        <f>(S852-E852/(N852/1.35))</f>
        <v>411.7332892058953</v>
      </c>
      <c r="BH852" s="4">
        <f>E852*BF852/100/BG852</f>
        <v>-0.007814074418038795</v>
      </c>
    </row>
    <row r="853" ht="16" customHeight="1">
      <c r="A853" s="4">
        <v>797</v>
      </c>
      <c r="B853" t="s" s="2">
        <v>914</v>
      </c>
      <c r="C853" s="4">
        <v>4593.500028509647</v>
      </c>
      <c r="D853" s="4">
        <v>0</v>
      </c>
      <c r="E853" s="4">
        <f>(R853-S853*(1000-T853)/(1000-U853))*AO853</f>
        <v>-7.068620595552257</v>
      </c>
      <c r="F853" s="4">
        <f>IF(AZ853&lt;&gt;0,1/(1/AZ853-1/N853),0)</f>
        <v>0.01930555263774634</v>
      </c>
      <c r="G853" s="4">
        <f>((BC853-AP853/2)*S853-E853)/(BC853+AP853/2)</f>
        <v>978.5439913242518</v>
      </c>
      <c r="H853" s="4">
        <f>AP853*1000</f>
        <v>0.3287894592909744</v>
      </c>
      <c r="I853" s="4">
        <f>(AU853-BA853)</f>
        <v>1.704001274526138</v>
      </c>
      <c r="J853" s="4">
        <f>(P853+AT853*D853)</f>
        <v>24.89705276489258</v>
      </c>
      <c r="K853" s="4">
        <v>6</v>
      </c>
      <c r="L853" s="4">
        <f>(K853*AI853+AJ853)</f>
        <v>1.420000016689301</v>
      </c>
      <c r="M853" s="4">
        <v>1</v>
      </c>
      <c r="N853" s="4">
        <f>L853*(M853+1)*(M853+1)/(M853*M853+1)</f>
        <v>2.840000033378601</v>
      </c>
      <c r="O853" s="4">
        <v>22.08536911010742</v>
      </c>
      <c r="P853" s="4">
        <v>24.89705276489258</v>
      </c>
      <c r="Q853" s="4">
        <v>21.19604110717773</v>
      </c>
      <c r="R853" s="4">
        <v>399.978271484375</v>
      </c>
      <c r="S853" s="4">
        <v>408.3084106445312</v>
      </c>
      <c r="T853" s="4">
        <v>13.93128204345703</v>
      </c>
      <c r="U853" s="4">
        <v>14.32059478759766</v>
      </c>
      <c r="V853" s="4">
        <v>53.10738372802734</v>
      </c>
      <c r="W853" s="4">
        <v>54.60442352294922</v>
      </c>
      <c r="X853" s="4">
        <v>499.466308593750</v>
      </c>
      <c r="Y853" s="4">
        <v>2001.218872070312</v>
      </c>
      <c r="Z853" s="4">
        <v>119.2851181030273</v>
      </c>
      <c r="AA853" s="4">
        <v>101.6866226196289</v>
      </c>
      <c r="AB853" s="4">
        <v>13.07379245758057</v>
      </c>
      <c r="AC853" s="4">
        <v>0.3991943001747131</v>
      </c>
      <c r="AD853" s="4">
        <v>0.184221088886261</v>
      </c>
      <c r="AE853" s="4">
        <v>0.004088563844561577</v>
      </c>
      <c r="AF853" s="4">
        <v>0.1840089410543442</v>
      </c>
      <c r="AG853" s="4">
        <v>0.003010846907272935</v>
      </c>
      <c r="AH853" s="4">
        <v>1</v>
      </c>
      <c r="AI853" s="4">
        <v>-0.2195652425289154</v>
      </c>
      <c r="AJ853" s="4">
        <v>2.737391471862793</v>
      </c>
      <c r="AK853" s="4">
        <v>1</v>
      </c>
      <c r="AL853" s="4">
        <v>0</v>
      </c>
      <c r="AM853" s="4">
        <v>0.1599999964237213</v>
      </c>
      <c r="AN853" s="4">
        <v>111115</v>
      </c>
      <c r="AO853" s="4">
        <f>X853*0.000001/(K853*0.0001)</f>
        <v>0.8324438476562499</v>
      </c>
      <c r="AP853" s="4">
        <f>(U853-T853)/(1000-U853)*AO853</f>
        <v>0.0003287894592909744</v>
      </c>
      <c r="AQ853" s="4">
        <f>(P853+273.15)</f>
        <v>298.0470527648926</v>
      </c>
      <c r="AR853" s="4">
        <f>(O853+273.15)</f>
        <v>295.2353691101074</v>
      </c>
      <c r="AS853" s="4">
        <f>(Y853*AK853+Z853*AL853)*AM853</f>
        <v>320.1950123743336</v>
      </c>
      <c r="AT853" s="4">
        <f>((AS853+0.00000010773*(AR853^4-AQ853^4))-AP853*44100)/(L853*0.92*2*29.3+0.00000043092*AQ853^3)</f>
        <v>3.115675722572358</v>
      </c>
      <c r="AU853" s="4">
        <f>0.61365*EXP(17.502*J853/(240.97+J853))</f>
        <v>3.160214192381206</v>
      </c>
      <c r="AV853" s="4">
        <f>AU853*1000/AA853</f>
        <v>31.0779737881783</v>
      </c>
      <c r="AW853" s="4">
        <f>(AV853-U853)</f>
        <v>16.75737900058065</v>
      </c>
      <c r="AX853" s="4">
        <f>IF(D853,P853,(O853+P853)/2)</f>
        <v>23.4912109375</v>
      </c>
      <c r="AY853" s="4">
        <f>0.61365*EXP(17.502*AX853/(240.97+AX853))</f>
        <v>2.904653132910138</v>
      </c>
      <c r="AZ853" s="4">
        <f>IF(AW853&lt;&gt;0,(1000-(AV853+U853)/2)/AW853*AP853,0)</f>
        <v>0.01917520477829699</v>
      </c>
      <c r="BA853" s="4">
        <f>U853*AA853/1000</f>
        <v>1.456212917855068</v>
      </c>
      <c r="BB853" s="4">
        <f>(AY853-BA853)</f>
        <v>1.448440215055071</v>
      </c>
      <c r="BC853" s="4">
        <f>1/(1.6/F853+1.37/N853)</f>
        <v>0.01199614615720467</v>
      </c>
      <c r="BD853" s="4">
        <f>G853*AA853*0.001</f>
        <v>99.50483356249462</v>
      </c>
      <c r="BE853" s="4">
        <f>G853/S853</f>
        <v>2.396580540135288</v>
      </c>
      <c r="BF853" s="4">
        <f>(1-AP853*AA853/AU853/F853)*100</f>
        <v>45.19969801441128</v>
      </c>
      <c r="BG853" s="4">
        <f>(S853-E853/(N853/1.35))</f>
        <v>411.6684943388414</v>
      </c>
      <c r="BH853" s="4">
        <f>E853*BF853/100/BG853</f>
        <v>-0.007761087396560212</v>
      </c>
    </row>
    <row r="854" ht="16" customHeight="1">
      <c r="A854" s="4">
        <v>798</v>
      </c>
      <c r="B854" t="s" s="2">
        <v>915</v>
      </c>
      <c r="C854" s="4">
        <v>4598.500028397888</v>
      </c>
      <c r="D854" s="4">
        <v>0</v>
      </c>
      <c r="E854" s="4">
        <f>(R854-S854*(1000-T854)/(1000-U854))*AO854</f>
        <v>-7.095823783019535</v>
      </c>
      <c r="F854" s="4">
        <f>IF(AZ854&lt;&gt;0,1/(1/AZ854-1/N854),0)</f>
        <v>0.01861756388964734</v>
      </c>
      <c r="G854" s="4">
        <f>((BC854-AP854/2)*S854-E854)/(BC854+AP854/2)</f>
        <v>1002.229168123443</v>
      </c>
      <c r="H854" s="4">
        <f>AP854*1000</f>
        <v>0.3172951120823534</v>
      </c>
      <c r="I854" s="4">
        <f>(AU854-BA854)</f>
        <v>1.704799377179124</v>
      </c>
      <c r="J854" s="4">
        <f>(P854+AT854*D854)</f>
        <v>24.89234161376953</v>
      </c>
      <c r="K854" s="4">
        <v>6</v>
      </c>
      <c r="L854" s="4">
        <f>(K854*AI854+AJ854)</f>
        <v>1.420000016689301</v>
      </c>
      <c r="M854" s="4">
        <v>1</v>
      </c>
      <c r="N854" s="4">
        <f>L854*(M854+1)*(M854+1)/(M854*M854+1)</f>
        <v>2.840000033378601</v>
      </c>
      <c r="O854" s="4">
        <v>22.08213233947754</v>
      </c>
      <c r="P854" s="4">
        <v>24.89234161376953</v>
      </c>
      <c r="Q854" s="4">
        <v>21.19407653808594</v>
      </c>
      <c r="R854" s="4">
        <v>399.9602966308594</v>
      </c>
      <c r="S854" s="4">
        <v>408.3283996582031</v>
      </c>
      <c r="T854" s="4">
        <v>13.9284029006958</v>
      </c>
      <c r="U854" s="4">
        <v>14.30409622192383</v>
      </c>
      <c r="V854" s="4">
        <v>53.1093635559082</v>
      </c>
      <c r="W854" s="4">
        <v>54.55298614501953</v>
      </c>
      <c r="X854" s="4">
        <v>499.4869079589844</v>
      </c>
      <c r="Y854" s="4">
        <v>2001.30078125</v>
      </c>
      <c r="Z854" s="4">
        <v>110.0058059692383</v>
      </c>
      <c r="AA854" s="4">
        <v>101.6860198974609</v>
      </c>
      <c r="AB854" s="4">
        <v>13.07379245758057</v>
      </c>
      <c r="AC854" s="4">
        <v>0.3991943001747131</v>
      </c>
      <c r="AD854" s="4">
        <v>0.184221088886261</v>
      </c>
      <c r="AE854" s="4">
        <v>0.004088563844561577</v>
      </c>
      <c r="AF854" s="4">
        <v>0.1840089410543442</v>
      </c>
      <c r="AG854" s="4">
        <v>0.003010846907272935</v>
      </c>
      <c r="AH854" s="4">
        <v>1</v>
      </c>
      <c r="AI854" s="4">
        <v>-0.2195652425289154</v>
      </c>
      <c r="AJ854" s="4">
        <v>2.737391471862793</v>
      </c>
      <c r="AK854" s="4">
        <v>1</v>
      </c>
      <c r="AL854" s="4">
        <v>0</v>
      </c>
      <c r="AM854" s="4">
        <v>0.1599999964237213</v>
      </c>
      <c r="AN854" s="4">
        <v>111115</v>
      </c>
      <c r="AO854" s="4">
        <f>X854*0.000001/(K854*0.0001)</f>
        <v>0.8324781799316404</v>
      </c>
      <c r="AP854" s="4">
        <f>(U854-T854)/(1000-U854)*AO854</f>
        <v>0.0003172951120823534</v>
      </c>
      <c r="AQ854" s="4">
        <f>(P854+273.15)</f>
        <v>298.0423416137695</v>
      </c>
      <c r="AR854" s="4">
        <f>(O854+273.15)</f>
        <v>295.2321323394775</v>
      </c>
      <c r="AS854" s="4">
        <f>(Y854*AK854+Z854*AL854)*AM854</f>
        <v>320.2081178427907</v>
      </c>
      <c r="AT854" s="4">
        <f>((AS854+0.00000010773*(AR854^4-AQ854^4))-AP854*44100)/(L854*0.92*2*29.3+0.00000043092*AQ854^3)</f>
        <v>3.12180948464242</v>
      </c>
      <c r="AU854" s="4">
        <f>0.61365*EXP(17.502*J854/(240.97+J854))</f>
        <v>3.159325990216866</v>
      </c>
      <c r="AV854" s="4">
        <f>AU854*1000/AA854</f>
        <v>31.06942324424435</v>
      </c>
      <c r="AW854" s="4">
        <f>(AV854-U854)</f>
        <v>16.76532702232052</v>
      </c>
      <c r="AX854" s="4">
        <f>IF(D854,P854,(O854+P854)/2)</f>
        <v>23.48723697662354</v>
      </c>
      <c r="AY854" s="4">
        <f>0.61365*EXP(17.502*AX854/(240.97+AX854))</f>
        <v>2.903957149243771</v>
      </c>
      <c r="AZ854" s="4">
        <f>IF(AW854&lt;&gt;0,(1000-(AV854+U854)/2)/AW854*AP854,0)</f>
        <v>0.01849631168525444</v>
      </c>
      <c r="BA854" s="4">
        <f>U854*AA854/1000</f>
        <v>1.454526613037742</v>
      </c>
      <c r="BB854" s="4">
        <f>(AY854-BA854)</f>
        <v>1.449430536206029</v>
      </c>
      <c r="BC854" s="4">
        <f>1/(1.6/F854+1.37/N854)</f>
        <v>0.01157102774928941</v>
      </c>
      <c r="BD854" s="4">
        <f>G854*AA854*0.001</f>
        <v>101.9126951316161</v>
      </c>
      <c r="BE854" s="4">
        <f>G854/S854</f>
        <v>2.454468435118332</v>
      </c>
      <c r="BF854" s="4">
        <f>(1-AP854*AA854/AU854/F854)*100</f>
        <v>45.14612182545235</v>
      </c>
      <c r="BG854" s="4">
        <f>(S854-E854/(N854/1.35))</f>
        <v>411.7014144449954</v>
      </c>
      <c r="BH854" s="4">
        <f>E854*BF854/100/BG854</f>
        <v>-0.007781098478663151</v>
      </c>
    </row>
    <row r="855" ht="16" customHeight="1">
      <c r="A855" s="4">
        <v>799</v>
      </c>
      <c r="B855" t="s" s="2">
        <v>916</v>
      </c>
      <c r="C855" s="4">
        <v>4603.500028286129</v>
      </c>
      <c r="D855" s="4">
        <v>0</v>
      </c>
      <c r="E855" s="4">
        <f>(R855-S855*(1000-T855)/(1000-U855))*AO855</f>
        <v>-9.572842116723153</v>
      </c>
      <c r="F855" s="4">
        <f>IF(AZ855&lt;&gt;0,1/(1/AZ855-1/N855),0)</f>
        <v>0.02048218037753357</v>
      </c>
      <c r="G855" s="4">
        <f>((BC855-AP855/2)*S855-E855)/(BC855+AP855/2)</f>
        <v>1142.366651042834</v>
      </c>
      <c r="H855" s="4">
        <f>AP855*1000</f>
        <v>0.3481423701078111</v>
      </c>
      <c r="I855" s="4">
        <f>(AU855-BA855)</f>
        <v>1.701329984048096</v>
      </c>
      <c r="J855" s="4">
        <f>(P855+AT855*D855)</f>
        <v>24.89168930053711</v>
      </c>
      <c r="K855" s="4">
        <v>6</v>
      </c>
      <c r="L855" s="4">
        <f>(K855*AI855+AJ855)</f>
        <v>1.420000016689301</v>
      </c>
      <c r="M855" s="4">
        <v>1</v>
      </c>
      <c r="N855" s="4">
        <f>L855*(M855+1)*(M855+1)/(M855*M855+1)</f>
        <v>2.840000033378601</v>
      </c>
      <c r="O855" s="4">
        <v>22.07970809936523</v>
      </c>
      <c r="P855" s="4">
        <v>24.89168930053711</v>
      </c>
      <c r="Q855" s="4">
        <v>21.19180679321289</v>
      </c>
      <c r="R855" s="4">
        <v>399.8789978027344</v>
      </c>
      <c r="S855" s="4">
        <v>411.205810546875</v>
      </c>
      <c r="T855" s="4">
        <v>13.92485046386719</v>
      </c>
      <c r="U855" s="4">
        <v>14.33703899383545</v>
      </c>
      <c r="V855" s="4">
        <v>53.10350799560547</v>
      </c>
      <c r="W855" s="4">
        <v>54.55001831054688</v>
      </c>
      <c r="X855" s="4">
        <v>499.5059509277344</v>
      </c>
      <c r="Y855" s="4">
        <v>2001.099487304688</v>
      </c>
      <c r="Z855" s="4">
        <v>113.2704010009766</v>
      </c>
      <c r="AA855" s="4">
        <v>101.6857833862305</v>
      </c>
      <c r="AB855" s="4">
        <v>13.07379245758057</v>
      </c>
      <c r="AC855" s="4">
        <v>0.3991943001747131</v>
      </c>
      <c r="AD855" s="4">
        <v>0.184221088886261</v>
      </c>
      <c r="AE855" s="4">
        <v>0.004088563844561577</v>
      </c>
      <c r="AF855" s="4">
        <v>0.1840089410543442</v>
      </c>
      <c r="AG855" s="4">
        <v>0.003010846907272935</v>
      </c>
      <c r="AH855" s="4">
        <v>0.6666666865348816</v>
      </c>
      <c r="AI855" s="4">
        <v>-0.2195652425289154</v>
      </c>
      <c r="AJ855" s="4">
        <v>2.737391471862793</v>
      </c>
      <c r="AK855" s="4">
        <v>1</v>
      </c>
      <c r="AL855" s="4">
        <v>0</v>
      </c>
      <c r="AM855" s="4">
        <v>0.1599999964237213</v>
      </c>
      <c r="AN855" s="4">
        <v>111115</v>
      </c>
      <c r="AO855" s="4">
        <f>X855*0.000001/(K855*0.0001)</f>
        <v>0.8325099182128906</v>
      </c>
      <c r="AP855" s="4">
        <f>(U855-T855)/(1000-U855)*AO855</f>
        <v>0.0003481423701078111</v>
      </c>
      <c r="AQ855" s="4">
        <f>(P855+273.15)</f>
        <v>298.0416893005371</v>
      </c>
      <c r="AR855" s="4">
        <f>(O855+273.15)</f>
        <v>295.2297080993652</v>
      </c>
      <c r="AS855" s="4">
        <f>(Y855*AK855+Z855*AL855)*AM855</f>
        <v>320.1759108122606</v>
      </c>
      <c r="AT855" s="4">
        <f>((AS855+0.00000010773*(AR855^4-AQ855^4))-AP855*44100)/(L855*0.92*2*29.3+0.00000043092*AQ855^3)</f>
        <v>3.105759909510956</v>
      </c>
      <c r="AU855" s="4">
        <f>0.61365*EXP(17.502*J855/(240.97+J855))</f>
        <v>3.159203025575188</v>
      </c>
      <c r="AV855" s="4">
        <f>AU855*1000/AA855</f>
        <v>31.06828624779994</v>
      </c>
      <c r="AW855" s="4">
        <f>(AV855-U855)</f>
        <v>16.73124725396449</v>
      </c>
      <c r="AX855" s="4">
        <f>IF(D855,P855,(O855+P855)/2)</f>
        <v>23.48569869995117</v>
      </c>
      <c r="AY855" s="4">
        <f>0.61365*EXP(17.502*AX855/(240.97+AX855))</f>
        <v>2.903687780757588</v>
      </c>
      <c r="AZ855" s="4">
        <f>IF(AW855&lt;&gt;0,(1000-(AV855+U855)/2)/AW855*AP855,0)</f>
        <v>0.02033551989106022</v>
      </c>
      <c r="BA855" s="4">
        <f>U855*AA855/1000</f>
        <v>1.457873041527091</v>
      </c>
      <c r="BB855" s="4">
        <f>(AY855-BA855)</f>
        <v>1.445814739230497</v>
      </c>
      <c r="BC855" s="4">
        <f>1/(1.6/F855+1.37/N855)</f>
        <v>0.01272279559030697</v>
      </c>
      <c r="BD855" s="4">
        <f>G855*AA855*0.001</f>
        <v>116.1624478255951</v>
      </c>
      <c r="BE855" s="4">
        <f>G855/S855</f>
        <v>2.778089758808529</v>
      </c>
      <c r="BF855" s="4">
        <f>(1-AP855*AA855/AU855/F855)*100</f>
        <v>45.29041791858198</v>
      </c>
      <c r="BG855" s="4">
        <f>(S855-E855/(N855/1.35))</f>
        <v>415.7562812178919</v>
      </c>
      <c r="BH855" s="4">
        <f>E855*BF855/100/BG855</f>
        <v>-0.0104281772692635</v>
      </c>
    </row>
    <row r="856" ht="16" customHeight="1">
      <c r="A856" s="4">
        <v>800</v>
      </c>
      <c r="B856" t="s" s="2">
        <v>917</v>
      </c>
      <c r="C856" s="4">
        <v>4609.000028163195</v>
      </c>
      <c r="D856" s="4">
        <v>0</v>
      </c>
      <c r="E856" s="4">
        <f>(R856-S856*(1000-T856)/(1000-U856))*AO856</f>
        <v>-105.2517706132641</v>
      </c>
      <c r="F856" s="4">
        <f>IF(AZ856&lt;&gt;0,1/(1/AZ856-1/N856),0)</f>
        <v>0.1268444748537596</v>
      </c>
      <c r="G856" s="4">
        <f>((BC856-AP856/2)*S856-E856)/(BC856+AP856/2)</f>
        <v>1874.785545127648</v>
      </c>
      <c r="H856" s="4">
        <f>AP856*1000</f>
        <v>1.831888072079265</v>
      </c>
      <c r="I856" s="4">
        <f>(AU856-BA856)</f>
        <v>1.49815069434362</v>
      </c>
      <c r="J856" s="4">
        <f>(P856+AT856*D856)</f>
        <v>24.75860786437988</v>
      </c>
      <c r="K856" s="4">
        <v>6</v>
      </c>
      <c r="L856" s="4">
        <f>(K856*AI856+AJ856)</f>
        <v>1.420000016689301</v>
      </c>
      <c r="M856" s="4">
        <v>1</v>
      </c>
      <c r="N856" s="4">
        <f>L856*(M856+1)*(M856+1)/(M856*M856+1)</f>
        <v>2.840000033378601</v>
      </c>
      <c r="O856" s="4">
        <v>22.08490180969238</v>
      </c>
      <c r="P856" s="4">
        <v>24.75860786437988</v>
      </c>
      <c r="Q856" s="4">
        <v>21.19224166870117</v>
      </c>
      <c r="R856" s="4">
        <v>399.9067687988281</v>
      </c>
      <c r="S856" s="4">
        <v>525.1688232421875</v>
      </c>
      <c r="T856" s="4">
        <v>13.92444133758545</v>
      </c>
      <c r="U856" s="4">
        <v>16.08931541442871</v>
      </c>
      <c r="V856" s="4">
        <v>53.08845520019531</v>
      </c>
      <c r="W856" s="4">
        <v>60.45038986206055</v>
      </c>
      <c r="X856" s="4">
        <v>499.5433959960938</v>
      </c>
      <c r="Y856" s="4">
        <v>1996.140014648438</v>
      </c>
      <c r="Z856" s="4">
        <v>117.1397552490234</v>
      </c>
      <c r="AA856" s="4">
        <v>101.6856842041016</v>
      </c>
      <c r="AB856" s="4">
        <v>13.07379245758057</v>
      </c>
      <c r="AC856" s="4">
        <v>0.3991943001747131</v>
      </c>
      <c r="AD856" s="4">
        <v>0.184221088886261</v>
      </c>
      <c r="AE856" s="4">
        <v>0.004088563844561577</v>
      </c>
      <c r="AF856" s="4">
        <v>0.1840089410543442</v>
      </c>
      <c r="AG856" s="4">
        <v>0.003010846907272935</v>
      </c>
      <c r="AH856" s="4">
        <v>0.3333333432674408</v>
      </c>
      <c r="AI856" s="4">
        <v>-0.2195652425289154</v>
      </c>
      <c r="AJ856" s="4">
        <v>2.737391471862793</v>
      </c>
      <c r="AK856" s="4">
        <v>1</v>
      </c>
      <c r="AL856" s="4">
        <v>0</v>
      </c>
      <c r="AM856" s="4">
        <v>0.1599999964237213</v>
      </c>
      <c r="AN856" s="4">
        <v>111115</v>
      </c>
      <c r="AO856" s="4">
        <f>X856*0.000001/(K856*0.0001)</f>
        <v>0.8325723266601561</v>
      </c>
      <c r="AP856" s="4">
        <f>(U856-T856)/(1000-U856)*AO856</f>
        <v>0.001831888072079265</v>
      </c>
      <c r="AQ856" s="4">
        <f>(P856+273.15)</f>
        <v>297.9086078643799</v>
      </c>
      <c r="AR856" s="4">
        <f>(O856+273.15)</f>
        <v>295.2349018096924</v>
      </c>
      <c r="AS856" s="4">
        <f>(Y856*AK856+Z856*AL856)*AM856</f>
        <v>319.382395204997</v>
      </c>
      <c r="AT856" s="4">
        <f>((AS856+0.00000010773*(AR856^4-AQ856^4))-AP856*44100)/(L856*0.92*2*29.3+0.00000043092*AQ856^3)</f>
        <v>2.371186662984663</v>
      </c>
      <c r="AU856" s="4">
        <f>0.61365*EXP(17.502*J856/(240.97+J856))</f>
        <v>3.134203740635401</v>
      </c>
      <c r="AV856" s="4">
        <f>AU856*1000/AA856</f>
        <v>30.82246793309161</v>
      </c>
      <c r="AW856" s="4">
        <f>(AV856-U856)</f>
        <v>14.7331525186629</v>
      </c>
      <c r="AX856" s="4">
        <f>IF(D856,P856,(O856+P856)/2)</f>
        <v>23.42175483703613</v>
      </c>
      <c r="AY856" s="4">
        <f>0.61365*EXP(17.502*AX856/(240.97+AX856))</f>
        <v>2.892509851935333</v>
      </c>
      <c r="AZ856" s="4">
        <f>IF(AW856&lt;&gt;0,(1000-(AV856+U856)/2)/AW856*AP856,0)</f>
        <v>0.1214213659728321</v>
      </c>
      <c r="BA856" s="4">
        <f>U856*AA856/1000</f>
        <v>1.636053046291781</v>
      </c>
      <c r="BB856" s="4">
        <f>(AY856-BA856)</f>
        <v>1.256456805643552</v>
      </c>
      <c r="BC856" s="4">
        <f>1/(1.6/F856+1.37/N856)</f>
        <v>0.07635763921094517</v>
      </c>
      <c r="BD856" s="4">
        <f>G856*AA856*0.001</f>
        <v>190.6388508922644</v>
      </c>
      <c r="BE856" s="4">
        <f>G856/S856</f>
        <v>3.569872129029772</v>
      </c>
      <c r="BF856" s="4">
        <f>(1-AP856*AA856/AU856/F856)*100</f>
        <v>53.14456538022348</v>
      </c>
      <c r="BG856" s="4">
        <f>(S856-E856/(N856/1.35))</f>
        <v>575.2004741780748</v>
      </c>
      <c r="BH856" s="4">
        <f>E856*BF856/100/BG856</f>
        <v>-0.09724539279515969</v>
      </c>
    </row>
    <row r="857" ht="16" customHeight="1">
      <c r="A857" s="4">
        <v>801</v>
      </c>
      <c r="B857" t="s" s="2">
        <v>918</v>
      </c>
      <c r="C857" s="4">
        <v>4614.000028051436</v>
      </c>
      <c r="D857" s="4">
        <v>0</v>
      </c>
      <c r="E857" s="4">
        <f>(R857-S857*(1000-T857)/(1000-U857))*AO857</f>
        <v>-294.2475717322022</v>
      </c>
      <c r="F857" s="4">
        <f>IF(AZ857&lt;&gt;0,1/(1/AZ857-1/N857),0)</f>
        <v>0.3042525124006192</v>
      </c>
      <c r="G857" s="4">
        <f>((BC857-AP857/2)*S857-E857)/(BC857+AP857/2)</f>
        <v>2408.345028554106</v>
      </c>
      <c r="H857" s="4">
        <f>AP857*1000</f>
        <v>3.456119732104901</v>
      </c>
      <c r="I857" s="4">
        <f>(AU857-BA857)</f>
        <v>1.247962337223034</v>
      </c>
      <c r="J857" s="4">
        <f>(P857+AT857*D857)</f>
        <v>24.45787048339844</v>
      </c>
      <c r="K857" s="4">
        <v>6</v>
      </c>
      <c r="L857" s="4">
        <f>(K857*AI857+AJ857)</f>
        <v>1.420000016689301</v>
      </c>
      <c r="M857" s="4">
        <v>1</v>
      </c>
      <c r="N857" s="4">
        <f>L857*(M857+1)*(M857+1)/(M857*M857+1)</f>
        <v>2.840000033378601</v>
      </c>
      <c r="O857" s="4">
        <v>22.09184265136719</v>
      </c>
      <c r="P857" s="4">
        <v>24.45787048339844</v>
      </c>
      <c r="Q857" s="4">
        <v>21.19501876831055</v>
      </c>
      <c r="R857" s="4">
        <v>400.0450439453125</v>
      </c>
      <c r="S857" s="4">
        <v>750.3533325195312</v>
      </c>
      <c r="T857" s="4">
        <v>13.92399787902832</v>
      </c>
      <c r="U857" s="4">
        <v>18.00044822692871</v>
      </c>
      <c r="V857" s="4">
        <v>53.06386184692383</v>
      </c>
      <c r="W857" s="4">
        <v>67.158935546875</v>
      </c>
      <c r="X857" s="4">
        <v>499.5387268066406</v>
      </c>
      <c r="Y857" s="4">
        <v>1992.686035156250</v>
      </c>
      <c r="Z857" s="4">
        <v>104.0396957397461</v>
      </c>
      <c r="AA857" s="4">
        <v>101.6854629516602</v>
      </c>
      <c r="AB857" s="4">
        <v>13.07379245758057</v>
      </c>
      <c r="AC857" s="4">
        <v>0.3991943001747131</v>
      </c>
      <c r="AD857" s="4">
        <v>0.184221088886261</v>
      </c>
      <c r="AE857" s="4">
        <v>0.004088563844561577</v>
      </c>
      <c r="AF857" s="4">
        <v>0.1840089410543442</v>
      </c>
      <c r="AG857" s="4">
        <v>0.003010846907272935</v>
      </c>
      <c r="AH857" s="4">
        <v>0.3333333432674408</v>
      </c>
      <c r="AI857" s="4">
        <v>-0.2195652425289154</v>
      </c>
      <c r="AJ857" s="4">
        <v>2.737391471862793</v>
      </c>
      <c r="AK857" s="4">
        <v>1</v>
      </c>
      <c r="AL857" s="4">
        <v>0</v>
      </c>
      <c r="AM857" s="4">
        <v>0.1599999964237213</v>
      </c>
      <c r="AN857" s="4">
        <v>111115</v>
      </c>
      <c r="AO857" s="4">
        <f>X857*0.000001/(K857*0.0001)</f>
        <v>0.8325645446777342</v>
      </c>
      <c r="AP857" s="4">
        <f>(U857-T857)/(1000-U857)*AO857</f>
        <v>0.003456119732104901</v>
      </c>
      <c r="AQ857" s="4">
        <f>(P857+273.15)</f>
        <v>297.6078704833984</v>
      </c>
      <c r="AR857" s="4">
        <f>(O857+273.15)</f>
        <v>295.2418426513672</v>
      </c>
      <c r="AS857" s="4">
        <f>(Y857*AK857+Z857*AL857)*AM857</f>
        <v>318.8297584985994</v>
      </c>
      <c r="AT857" s="4">
        <f>((AS857+0.00000010773*(AR857^4-AQ857^4))-AP857*44100)/(L857*0.92*2*29.3+0.00000043092*AQ857^3)</f>
        <v>1.590861024197334</v>
      </c>
      <c r="AU857" s="4">
        <f>0.61365*EXP(17.502*J857/(240.97+J857))</f>
        <v>3.07834624851567</v>
      </c>
      <c r="AV857" s="4">
        <f>AU857*1000/AA857</f>
        <v>30.27321860135576</v>
      </c>
      <c r="AW857" s="4">
        <f>(AV857-U857)</f>
        <v>12.27277037442705</v>
      </c>
      <c r="AX857" s="4">
        <f>IF(D857,P857,(O857+P857)/2)</f>
        <v>23.27485656738281</v>
      </c>
      <c r="AY857" s="4">
        <f>0.61365*EXP(17.502*AX857/(240.97+AX857))</f>
        <v>2.866973223812813</v>
      </c>
      <c r="AZ857" s="4">
        <f>IF(AW857&lt;&gt;0,(1000-(AV857+U857)/2)/AW857*AP857,0)</f>
        <v>0.2748116230463742</v>
      </c>
      <c r="BA857" s="4">
        <f>U857*AA857/1000</f>
        <v>1.830383911292636</v>
      </c>
      <c r="BB857" s="4">
        <f>(AY857-BA857)</f>
        <v>1.036589312520177</v>
      </c>
      <c r="BC857" s="4">
        <f>1/(1.6/F857+1.37/N857)</f>
        <v>0.1741800954468971</v>
      </c>
      <c r="BD857" s="4">
        <f>G857*AA857*0.001</f>
        <v>244.8936791758535</v>
      </c>
      <c r="BE857" s="4">
        <f>G857/S857</f>
        <v>3.209614623110131</v>
      </c>
      <c r="BF857" s="4">
        <f>(1-AP857*AA857/AU857/F857)*100</f>
        <v>62.47713339114105</v>
      </c>
      <c r="BG857" s="4">
        <f>(S857-E857/(N857/1.35))</f>
        <v>890.2245357483228</v>
      </c>
      <c r="BH857" s="4">
        <f>E857*BF857/100/BG857</f>
        <v>-0.2065068311521965</v>
      </c>
    </row>
    <row r="858" ht="16" customHeight="1">
      <c r="A858" s="4">
        <v>802</v>
      </c>
      <c r="B858" t="s" s="2">
        <v>919</v>
      </c>
      <c r="C858" s="4">
        <v>4619.000027939677</v>
      </c>
      <c r="D858" s="4">
        <v>0</v>
      </c>
      <c r="E858" s="4">
        <f>(R858-S858*(1000-T858)/(1000-U858))*AO858</f>
        <v>-568.5615336375174</v>
      </c>
      <c r="F858" s="4">
        <f>IF(AZ858&lt;&gt;0,1/(1/AZ858-1/N858),0)</f>
        <v>0.6311089254664127</v>
      </c>
      <c r="G858" s="4">
        <f>((BC858-AP858/2)*S858-E858)/(BC858+AP858/2)</f>
        <v>2762.437189459282</v>
      </c>
      <c r="H858" s="4">
        <f>AP858*1000</f>
        <v>5.131151857445581</v>
      </c>
      <c r="I858" s="4">
        <f>(AU858-BA858)</f>
        <v>0.9853919335574139</v>
      </c>
      <c r="J858" s="4">
        <f>(P858+AT858*D858)</f>
        <v>24.11308479309082</v>
      </c>
      <c r="K858" s="4">
        <v>6</v>
      </c>
      <c r="L858" s="4">
        <f>(K858*AI858+AJ858)</f>
        <v>1.420000016689301</v>
      </c>
      <c r="M858" s="4">
        <v>1</v>
      </c>
      <c r="N858" s="4">
        <f>L858*(M858+1)*(M858+1)/(M858*M858+1)</f>
        <v>2.840000033378601</v>
      </c>
      <c r="O858" s="4">
        <v>22.10188102722168</v>
      </c>
      <c r="P858" s="4">
        <v>24.11308479309082</v>
      </c>
      <c r="Q858" s="4">
        <v>21.3582649230957</v>
      </c>
      <c r="R858" s="4">
        <v>400.1680297851562</v>
      </c>
      <c r="S858" s="4">
        <v>1076.458129882812</v>
      </c>
      <c r="T858" s="4">
        <v>13.92319393157959</v>
      </c>
      <c r="U858" s="4">
        <v>19.96340942382812</v>
      </c>
      <c r="V858" s="4">
        <v>53.03737640380859</v>
      </c>
      <c r="W858" s="4">
        <v>74.59379577636719</v>
      </c>
      <c r="X858" s="4">
        <v>499.5235595703125</v>
      </c>
      <c r="Y858" s="4">
        <v>1992.231567382812</v>
      </c>
      <c r="Z858" s="4">
        <v>83.8448486328125</v>
      </c>
      <c r="AA858" s="4">
        <v>101.685432434082</v>
      </c>
      <c r="AB858" s="4">
        <v>13.07379245758057</v>
      </c>
      <c r="AC858" s="4">
        <v>0.3991943001747131</v>
      </c>
      <c r="AD858" s="4">
        <v>0.184221088886261</v>
      </c>
      <c r="AE858" s="4">
        <v>0.004088563844561577</v>
      </c>
      <c r="AF858" s="4">
        <v>0.1840089410543442</v>
      </c>
      <c r="AG858" s="4">
        <v>0.003010846907272935</v>
      </c>
      <c r="AH858" s="4">
        <v>0.3333333432674408</v>
      </c>
      <c r="AI858" s="4">
        <v>-0.2195652425289154</v>
      </c>
      <c r="AJ858" s="4">
        <v>2.737391471862793</v>
      </c>
      <c r="AK858" s="4">
        <v>1</v>
      </c>
      <c r="AL858" s="4">
        <v>0</v>
      </c>
      <c r="AM858" s="4">
        <v>0.1599999964237213</v>
      </c>
      <c r="AN858" s="4">
        <v>111115</v>
      </c>
      <c r="AO858" s="4">
        <f>X858*0.000001/(K858*0.0001)</f>
        <v>0.8325392659505207</v>
      </c>
      <c r="AP858" s="4">
        <f>(U858-T858)/(1000-U858)*AO858</f>
        <v>0.005131151857445581</v>
      </c>
      <c r="AQ858" s="4">
        <f>(P858+273.15)</f>
        <v>297.2630847930908</v>
      </c>
      <c r="AR858" s="4">
        <f>(O858+273.15)</f>
        <v>295.2518810272217</v>
      </c>
      <c r="AS858" s="4">
        <f>(Y858*AK858+Z858*AL858)*AM858</f>
        <v>318.7570436564747</v>
      </c>
      <c r="AT858" s="4">
        <f>((AS858+0.00000010773*(AR858^4-AQ858^4))-AP858*44100)/(L858*0.92*2*29.3+0.00000043092*AQ858^3)</f>
        <v>0.7958844707133711</v>
      </c>
      <c r="AU858" s="4">
        <f>0.61365*EXP(17.502*J858/(240.97+J858))</f>
        <v>3.015379853678005</v>
      </c>
      <c r="AV858" s="4">
        <f>AU858*1000/AA858</f>
        <v>29.65400039610135</v>
      </c>
      <c r="AW858" s="4">
        <f>(AV858-U858)</f>
        <v>9.690590972273224</v>
      </c>
      <c r="AX858" s="4">
        <f>IF(D858,P858,(O858+P858)/2)</f>
        <v>23.10748291015625</v>
      </c>
      <c r="AY858" s="4">
        <f>0.61365*EXP(17.502*AX858/(240.97+AX858))</f>
        <v>2.838117716042029</v>
      </c>
      <c r="AZ858" s="4">
        <f>IF(AW858&lt;&gt;0,(1000-(AV858+U858)/2)/AW858*AP858,0)</f>
        <v>0.5163621743486083</v>
      </c>
      <c r="BA858" s="4">
        <f>U858*AA858/1000</f>
        <v>2.029987920120591</v>
      </c>
      <c r="BB858" s="4">
        <f>(AY858-BA858)</f>
        <v>0.8081297959214377</v>
      </c>
      <c r="BC858" s="4">
        <f>1/(1.6/F858+1.37/N858)</f>
        <v>0.3313876011921996</v>
      </c>
      <c r="BD858" s="4">
        <f>G858*AA858*0.001</f>
        <v>280.8996201821573</v>
      </c>
      <c r="BE858" s="4">
        <f>G858/S858</f>
        <v>2.566228181824417</v>
      </c>
      <c r="BF858" s="4">
        <f>(1-AP858*AA858/AU858/F858)*100</f>
        <v>72.58253759608208</v>
      </c>
      <c r="BG858" s="4">
        <f>(S858-E858/(N858/1.35))</f>
        <v>1346.725052907290</v>
      </c>
      <c r="BH858" s="4">
        <f>E858*BF858/100/BG858</f>
        <v>-0.3064295774541598</v>
      </c>
    </row>
    <row r="859" ht="16" customHeight="1">
      <c r="A859" s="4">
        <v>803</v>
      </c>
      <c r="B859" t="s" s="2">
        <v>920</v>
      </c>
      <c r="C859" s="4">
        <v>4624.500027816743</v>
      </c>
      <c r="D859" s="4">
        <v>0</v>
      </c>
      <c r="E859" s="4">
        <f>(R859-S859*(1000-T859)/(1000-U859))*AO859</f>
        <v>-619.5051938258688</v>
      </c>
      <c r="F859" s="4">
        <f>IF(AZ859&lt;&gt;0,1/(1/AZ859-1/N859),0)</f>
        <v>0.7041425904486118</v>
      </c>
      <c r="G859" s="4">
        <f>((BC859-AP859/2)*S859-E859)/(BC859+AP859/2)</f>
        <v>2813.851235849292</v>
      </c>
      <c r="H859" s="4">
        <f>AP859*1000</f>
        <v>5.464588912773695</v>
      </c>
      <c r="I859" s="4">
        <f>(AU859-BA859)</f>
        <v>0.9601104745983871</v>
      </c>
      <c r="J859" s="4">
        <f>(P859+AT859*D859)</f>
        <v>24.19240570068359</v>
      </c>
      <c r="K859" s="4">
        <v>6</v>
      </c>
      <c r="L859" s="4">
        <f>(K859*AI859+AJ859)</f>
        <v>1.420000016689301</v>
      </c>
      <c r="M859" s="4">
        <v>1</v>
      </c>
      <c r="N859" s="4">
        <f>L859*(M859+1)*(M859+1)/(M859*M859+1)</f>
        <v>2.840000033378601</v>
      </c>
      <c r="O859" s="4">
        <v>22.19668006896973</v>
      </c>
      <c r="P859" s="4">
        <v>24.19240570068359</v>
      </c>
      <c r="Q859" s="4">
        <v>22.00024032592773</v>
      </c>
      <c r="R859" s="4">
        <v>400.3569946289062</v>
      </c>
      <c r="S859" s="4">
        <v>1137.060913085938</v>
      </c>
      <c r="T859" s="4">
        <v>13.92282295227051</v>
      </c>
      <c r="U859" s="4">
        <v>20.35344314575195</v>
      </c>
      <c r="V859" s="4">
        <v>52.7740478515625</v>
      </c>
      <c r="W859" s="4">
        <v>76.73008728027344</v>
      </c>
      <c r="X859" s="4">
        <v>499.48828125</v>
      </c>
      <c r="Y859" s="4">
        <v>1999.352172851562</v>
      </c>
      <c r="Z859" s="4">
        <v>78.84660339355469</v>
      </c>
      <c r="AA859" s="4">
        <v>101.6857299804688</v>
      </c>
      <c r="AB859" s="4">
        <v>13.07379245758057</v>
      </c>
      <c r="AC859" s="4">
        <v>0.3991943001747131</v>
      </c>
      <c r="AD859" s="4">
        <v>0.184221088886261</v>
      </c>
      <c r="AE859" s="4">
        <v>0.004088563844561577</v>
      </c>
      <c r="AF859" s="4">
        <v>0.1840089410543442</v>
      </c>
      <c r="AG859" s="4">
        <v>0.003010846907272935</v>
      </c>
      <c r="AH859" s="4">
        <v>0.3333333432674408</v>
      </c>
      <c r="AI859" s="4">
        <v>-0.2195652425289154</v>
      </c>
      <c r="AJ859" s="4">
        <v>2.737391471862793</v>
      </c>
      <c r="AK859" s="4">
        <v>1</v>
      </c>
      <c r="AL859" s="4">
        <v>0</v>
      </c>
      <c r="AM859" s="4">
        <v>0.1599999964237213</v>
      </c>
      <c r="AN859" s="4">
        <v>111115</v>
      </c>
      <c r="AO859" s="4">
        <f>X859*0.000001/(K859*0.0001)</f>
        <v>0.8324804687499998</v>
      </c>
      <c r="AP859" s="4">
        <f>(U859-T859)/(1000-U859)*AO859</f>
        <v>0.005464588912773695</v>
      </c>
      <c r="AQ859" s="4">
        <f>(P859+273.15)</f>
        <v>297.3424057006836</v>
      </c>
      <c r="AR859" s="4">
        <f>(O859+273.15)</f>
        <v>295.3466800689697</v>
      </c>
      <c r="AS859" s="4">
        <f>(Y859*AK859+Z859*AL859)*AM859</f>
        <v>319.8963405060094</v>
      </c>
      <c r="AT859" s="4">
        <f>((AS859+0.00000010773*(AR859^4-AQ859^4))-AP859*44100)/(L859*0.92*2*29.3+0.00000043092*AQ859^3)</f>
        <v>0.6431960847752677</v>
      </c>
      <c r="AU859" s="4">
        <f>0.61365*EXP(17.502*J859/(240.97+J859))</f>
        <v>3.029765198490143</v>
      </c>
      <c r="AV859" s="4">
        <f>AU859*1000/AA859</f>
        <v>29.79538229279648</v>
      </c>
      <c r="AW859" s="4">
        <f>(AV859-U859)</f>
        <v>9.441939147044526</v>
      </c>
      <c r="AX859" s="4">
        <f>IF(D859,P859,(O859+P859)/2)</f>
        <v>23.19454288482666</v>
      </c>
      <c r="AY859" s="4">
        <f>0.61365*EXP(17.502*AX859/(240.97+AX859))</f>
        <v>2.853095140155859</v>
      </c>
      <c r="AZ859" s="4">
        <f>IF(AW859&lt;&gt;0,(1000-(AV859+U859)/2)/AW859*AP859,0)</f>
        <v>0.5642450636531851</v>
      </c>
      <c r="BA859" s="4">
        <f>U859*AA859/1000</f>
        <v>2.069654723891756</v>
      </c>
      <c r="BB859" s="4">
        <f>(AY859-BA859)</f>
        <v>0.7834404162641029</v>
      </c>
      <c r="BC859" s="4">
        <f>1/(1.6/F859+1.37/N859)</f>
        <v>0.3630210230820666</v>
      </c>
      <c r="BD859" s="4">
        <f>G859*AA859*0.001</f>
        <v>286.1285169737794</v>
      </c>
      <c r="BE859" s="4">
        <f>G859/S859</f>
        <v>2.474670620954345</v>
      </c>
      <c r="BF859" s="4">
        <f>(1-AP859*AA859/AU859/F859)*100</f>
        <v>73.95358709936055</v>
      </c>
      <c r="BG859" s="4">
        <f>(S859-E859/(N859/1.35))</f>
        <v>1431.544012323786</v>
      </c>
      <c r="BH859" s="4">
        <f>E859*BF859/100/BG859</f>
        <v>-0.3200364844929776</v>
      </c>
    </row>
    <row r="860" ht="16" customHeight="1">
      <c r="A860" s="4">
        <v>804</v>
      </c>
      <c r="B860" t="s" s="2">
        <v>921</v>
      </c>
      <c r="C860" s="4">
        <v>4629.500027704984</v>
      </c>
      <c r="D860" s="4">
        <v>0</v>
      </c>
      <c r="E860" s="4">
        <f>(R860-S860*(1000-T860)/(1000-U860))*AO860</f>
        <v>-470.3229893824648</v>
      </c>
      <c r="F860" s="4">
        <f>IF(AZ860&lt;&gt;0,1/(1/AZ860-1/N860),0)</f>
        <v>0.5434915663670168</v>
      </c>
      <c r="G860" s="4">
        <f>((BC860-AP860/2)*S860-E860)/(BC860+AP860/2)</f>
        <v>2539.823904376668</v>
      </c>
      <c r="H860" s="4">
        <f>AP860*1000</f>
        <v>5.172496074864074</v>
      </c>
      <c r="I860" s="4">
        <f>(AU860-BA860)</f>
        <v>1.123514124656741</v>
      </c>
      <c r="J860" s="4">
        <f>(P860+AT860*D860)</f>
        <v>24.88893127441406</v>
      </c>
      <c r="K860" s="4">
        <v>6</v>
      </c>
      <c r="L860" s="4">
        <f>(K860*AI860+AJ860)</f>
        <v>1.420000016689301</v>
      </c>
      <c r="M860" s="4">
        <v>1</v>
      </c>
      <c r="N860" s="4">
        <f>L860*(M860+1)*(M860+1)/(M860*M860+1)</f>
        <v>2.840000033378601</v>
      </c>
      <c r="O860" s="4">
        <v>22.41451454162598</v>
      </c>
      <c r="P860" s="4">
        <v>24.88893127441406</v>
      </c>
      <c r="Q860" s="4">
        <v>22.73086929321289</v>
      </c>
      <c r="R860" s="4">
        <v>400.3465576171875</v>
      </c>
      <c r="S860" s="4">
        <v>959.3530883789062</v>
      </c>
      <c r="T860" s="4">
        <v>13.92529582977295</v>
      </c>
      <c r="U860" s="4">
        <v>20.01431083679199</v>
      </c>
      <c r="V860" s="4">
        <v>52.17105865478516</v>
      </c>
      <c r="W860" s="4">
        <v>75.16718292236328</v>
      </c>
      <c r="X860" s="4">
        <v>499.4869079589844</v>
      </c>
      <c r="Y860" s="4">
        <v>2006.403686523438</v>
      </c>
      <c r="Z860" s="4">
        <v>87.46775054931641</v>
      </c>
      <c r="AA860" s="4">
        <v>101.6856918334961</v>
      </c>
      <c r="AB860" s="4">
        <v>13.07379245758057</v>
      </c>
      <c r="AC860" s="4">
        <v>0.3991943001747131</v>
      </c>
      <c r="AD860" s="4">
        <v>0.184221088886261</v>
      </c>
      <c r="AE860" s="4">
        <v>0.004088563844561577</v>
      </c>
      <c r="AF860" s="4">
        <v>0.1840089410543442</v>
      </c>
      <c r="AG860" s="4">
        <v>0.003010846907272935</v>
      </c>
      <c r="AH860" s="4">
        <v>0.3333333432674408</v>
      </c>
      <c r="AI860" s="4">
        <v>-0.2195652425289154</v>
      </c>
      <c r="AJ860" s="4">
        <v>2.737391471862793</v>
      </c>
      <c r="AK860" s="4">
        <v>1</v>
      </c>
      <c r="AL860" s="4">
        <v>0</v>
      </c>
      <c r="AM860" s="4">
        <v>0.1599999964237213</v>
      </c>
      <c r="AN860" s="4">
        <v>111115</v>
      </c>
      <c r="AO860" s="4">
        <f>X860*0.000001/(K860*0.0001)</f>
        <v>0.8324781799316404</v>
      </c>
      <c r="AP860" s="4">
        <f>(U860-T860)/(1000-U860)*AO860</f>
        <v>0.005172496074864074</v>
      </c>
      <c r="AQ860" s="4">
        <f>(P860+273.15)</f>
        <v>298.038931274414</v>
      </c>
      <c r="AR860" s="4">
        <f>(O860+273.15)</f>
        <v>295.564514541626</v>
      </c>
      <c r="AS860" s="4">
        <f>(Y860*AK860+Z860*AL860)*AM860</f>
        <v>321.0245826682913</v>
      </c>
      <c r="AT860" s="4">
        <f>((AS860+0.00000010773*(AR860^4-AQ860^4))-AP860*44100)/(L860*0.92*2*29.3+0.00000043092*AQ860^3)</f>
        <v>0.7393837644345843</v>
      </c>
      <c r="AU860" s="4">
        <f>0.61365*EXP(17.502*J860/(240.97+J860))</f>
        <v>3.158683168666574</v>
      </c>
      <c r="AV860" s="4">
        <f>AU860*1000/AA860</f>
        <v>31.06320183019178</v>
      </c>
      <c r="AW860" s="4">
        <f>(AV860-U860)</f>
        <v>11.04889099339979</v>
      </c>
      <c r="AX860" s="4">
        <f>IF(D860,P860,(O860+P860)/2)</f>
        <v>23.65172290802002</v>
      </c>
      <c r="AY860" s="4">
        <f>0.61365*EXP(17.502*AX860/(240.97+AX860))</f>
        <v>2.932886787030125</v>
      </c>
      <c r="AZ860" s="4">
        <f>IF(AW860&lt;&gt;0,(1000-(AV860+U860)/2)/AW860*AP860,0)</f>
        <v>0.4561903055232537</v>
      </c>
      <c r="BA860" s="4">
        <f>U860*AA860/1000</f>
        <v>2.035169044009832</v>
      </c>
      <c r="BB860" s="4">
        <f>(AY860-BA860)</f>
        <v>0.8977177430202934</v>
      </c>
      <c r="BC860" s="4">
        <f>1/(1.6/F860+1.37/N860)</f>
        <v>0.2918581254922564</v>
      </c>
      <c r="BD860" s="4">
        <f>G860*AA860*0.001</f>
        <v>258.2637508517927</v>
      </c>
      <c r="BE860" s="4">
        <f>G860/S860</f>
        <v>2.647433916816181</v>
      </c>
      <c r="BF860" s="4">
        <f>(1-AP860*AA860/AU860/F860)*100</f>
        <v>69.3619484894934</v>
      </c>
      <c r="BG860" s="4">
        <f>(S860-E860/(N860/1.35))</f>
        <v>1182.922112394366</v>
      </c>
      <c r="BH860" s="4">
        <f>E860*BF860/100/BG860</f>
        <v>-0.2757790950153046</v>
      </c>
    </row>
    <row r="861" ht="16" customHeight="1">
      <c r="A861" s="4">
        <v>805</v>
      </c>
      <c r="B861" t="s" s="2">
        <v>922</v>
      </c>
      <c r="C861" s="4">
        <v>4634.500027593225</v>
      </c>
      <c r="D861" s="4">
        <v>0</v>
      </c>
      <c r="E861" s="4">
        <f>(R861-S861*(1000-T861)/(1000-U861))*AO861</f>
        <v>-221.1077908578574</v>
      </c>
      <c r="F861" s="4">
        <f>IF(AZ861&lt;&gt;0,1/(1/AZ861-1/N861),0)</f>
        <v>0.3639972700767835</v>
      </c>
      <c r="G861" s="4">
        <f>((BC861-AP861/2)*S861-E861)/(BC861+AP861/2)</f>
        <v>1715.184009251468</v>
      </c>
      <c r="H861" s="4">
        <f>AP861*1000</f>
        <v>4.424924346326955</v>
      </c>
      <c r="I861" s="4">
        <f>(AU861-BA861)</f>
        <v>1.35855848544955</v>
      </c>
      <c r="J861" s="4">
        <f>(P861+AT861*D861)</f>
        <v>25.6495189666748</v>
      </c>
      <c r="K861" s="4">
        <v>6</v>
      </c>
      <c r="L861" s="4">
        <f>(K861*AI861+AJ861)</f>
        <v>1.420000016689301</v>
      </c>
      <c r="M861" s="4">
        <v>1</v>
      </c>
      <c r="N861" s="4">
        <f>L861*(M861+1)*(M861+1)/(M861*M861+1)</f>
        <v>2.840000033378601</v>
      </c>
      <c r="O861" s="4">
        <v>22.7069091796875</v>
      </c>
      <c r="P861" s="4">
        <v>25.6495189666748</v>
      </c>
      <c r="Q861" s="4">
        <v>23.16086387634277</v>
      </c>
      <c r="R861" s="4">
        <v>400.1980895996094</v>
      </c>
      <c r="S861" s="4">
        <v>662.2717895507812</v>
      </c>
      <c r="T861" s="4">
        <v>13.92747020721436</v>
      </c>
      <c r="U861" s="4">
        <v>19.14093399047852</v>
      </c>
      <c r="V861" s="4">
        <v>51.31445693969727</v>
      </c>
      <c r="W861" s="4">
        <v>71.20591735839844</v>
      </c>
      <c r="X861" s="4">
        <v>499.5021362304688</v>
      </c>
      <c r="Y861" s="4">
        <v>2009.697387695312</v>
      </c>
      <c r="Z861" s="4">
        <v>96.72178649902344</v>
      </c>
      <c r="AA861" s="4">
        <v>101.6852874755859</v>
      </c>
      <c r="AB861" s="4">
        <v>13.07379245758057</v>
      </c>
      <c r="AC861" s="4">
        <v>0.3991943001747131</v>
      </c>
      <c r="AD861" s="4">
        <v>0.184221088886261</v>
      </c>
      <c r="AE861" s="4">
        <v>0.004088563844561577</v>
      </c>
      <c r="AF861" s="4">
        <v>0.1840089410543442</v>
      </c>
      <c r="AG861" s="4">
        <v>0.003010846907272935</v>
      </c>
      <c r="AH861" s="4">
        <v>0.3333333432674408</v>
      </c>
      <c r="AI861" s="4">
        <v>-0.2195652425289154</v>
      </c>
      <c r="AJ861" s="4">
        <v>2.737391471862793</v>
      </c>
      <c r="AK861" s="4">
        <v>1</v>
      </c>
      <c r="AL861" s="4">
        <v>0</v>
      </c>
      <c r="AM861" s="4">
        <v>0.1599999964237213</v>
      </c>
      <c r="AN861" s="4">
        <v>111115</v>
      </c>
      <c r="AO861" s="4">
        <f>X861*0.000001/(K861*0.0001)</f>
        <v>0.8325035603841144</v>
      </c>
      <c r="AP861" s="4">
        <f>(U861-T861)/(1000-U861)*AO861</f>
        <v>0.004424924346326954</v>
      </c>
      <c r="AQ861" s="4">
        <f>(P861+273.15)</f>
        <v>298.7995189666748</v>
      </c>
      <c r="AR861" s="4">
        <f>(O861+273.15)</f>
        <v>295.8569091796875</v>
      </c>
      <c r="AS861" s="4">
        <f>(Y861*AK861+Z861*AL861)*AM861</f>
        <v>321.5515748440121</v>
      </c>
      <c r="AT861" s="4">
        <f>((AS861+0.00000010773*(AR861^4-AQ861^4))-AP861*44100)/(L861*0.92*2*29.3+0.00000043092*AQ861^3)</f>
        <v>1.05713348873137</v>
      </c>
      <c r="AU861" s="4">
        <f>0.61365*EXP(17.502*J861/(240.97+J861))</f>
        <v>3.304909860822572</v>
      </c>
      <c r="AV861" s="4">
        <f>AU861*1000/AA861</f>
        <v>32.50135730418289</v>
      </c>
      <c r="AW861" s="4">
        <f>(AV861-U861)</f>
        <v>13.36042331370437</v>
      </c>
      <c r="AX861" s="4">
        <f>IF(D861,P861,(O861+P861)/2)</f>
        <v>24.17821407318115</v>
      </c>
      <c r="AY861" s="4">
        <f>0.61365*EXP(17.502*AX861/(240.97+AX861))</f>
        <v>3.027187059467445</v>
      </c>
      <c r="AZ861" s="4">
        <f>IF(AW861&lt;&gt;0,(1000-(AV861+U861)/2)/AW861*AP861,0)</f>
        <v>0.3226445471888892</v>
      </c>
      <c r="BA861" s="4">
        <f>U861*AA861/1000</f>
        <v>1.946351375373022</v>
      </c>
      <c r="BB861" s="4">
        <f>(AY861-BA861)</f>
        <v>1.080835684094423</v>
      </c>
      <c r="BC861" s="4">
        <f>1/(1.6/F861+1.37/N861)</f>
        <v>0.205000716865076</v>
      </c>
      <c r="BD861" s="4">
        <f>G861*AA861*0.001</f>
        <v>174.4089790542636</v>
      </c>
      <c r="BE861" s="4">
        <f>G861/S861</f>
        <v>2.589849116802751</v>
      </c>
      <c r="BF861" s="4">
        <f>(1-AP861*AA861/AU861/F861)*100</f>
        <v>62.59701825966828</v>
      </c>
      <c r="BG861" s="4">
        <f>(S861-E861/(N861/1.35))</f>
        <v>767.3758438289084</v>
      </c>
      <c r="BH861" s="4">
        <f>E861*BF861/100/BG861</f>
        <v>-0.1803638794860226</v>
      </c>
    </row>
    <row r="862" ht="16" customHeight="1">
      <c r="A862" s="4">
        <v>806</v>
      </c>
      <c r="B862" t="s" s="2">
        <v>923</v>
      </c>
      <c r="C862" s="4">
        <v>4640.000027470291</v>
      </c>
      <c r="D862" s="4">
        <v>0</v>
      </c>
      <c r="E862" s="4">
        <f>(R862-S862*(1000-T862)/(1000-U862))*AO862</f>
        <v>-84.29749311712651</v>
      </c>
      <c r="F862" s="4">
        <f>IF(AZ862&lt;&gt;0,1/(1/AZ862-1/N862),0)</f>
        <v>0.2341536838903947</v>
      </c>
      <c r="G862" s="4">
        <f>((BC862-AP862/2)*S862-E862)/(BC862+AP862/2)</f>
        <v>1095.861808726411</v>
      </c>
      <c r="H862" s="4">
        <f>AP862*1000</f>
        <v>3.433824781736182</v>
      </c>
      <c r="I862" s="4">
        <f>(AU862-BA862)</f>
        <v>1.57264047925381</v>
      </c>
      <c r="J862" s="4">
        <f>(P862+AT862*D862)</f>
        <v>26.13117218017578</v>
      </c>
      <c r="K862" s="4">
        <v>6</v>
      </c>
      <c r="L862" s="4">
        <f>(K862*AI862+AJ862)</f>
        <v>1.420000016689301</v>
      </c>
      <c r="M862" s="4">
        <v>1</v>
      </c>
      <c r="N862" s="4">
        <f>L862*(M862+1)*(M862+1)/(M862*M862+1)</f>
        <v>2.840000033378601</v>
      </c>
      <c r="O862" s="4">
        <v>22.94726181030273</v>
      </c>
      <c r="P862" s="4">
        <v>26.13117218017578</v>
      </c>
      <c r="Q862" s="4">
        <v>22.95169639587402</v>
      </c>
      <c r="R862" s="4">
        <v>400.0232238769531</v>
      </c>
      <c r="S862" s="4">
        <v>499.2167053222656</v>
      </c>
      <c r="T862" s="4">
        <v>13.92576122283936</v>
      </c>
      <c r="U862" s="4">
        <v>17.97609901428223</v>
      </c>
      <c r="V862" s="4">
        <v>50.52208709716797</v>
      </c>
      <c r="W862" s="4">
        <v>65.98838806152344</v>
      </c>
      <c r="X862" s="4">
        <v>499.5284118652344</v>
      </c>
      <c r="Y862" s="4">
        <v>2006.547729492188</v>
      </c>
      <c r="Z862" s="4">
        <v>93.64250946044922</v>
      </c>
      <c r="AA862" s="4">
        <v>101.6848831176758</v>
      </c>
      <c r="AB862" s="4">
        <v>13.07379245758057</v>
      </c>
      <c r="AC862" s="4">
        <v>0.3991943001747131</v>
      </c>
      <c r="AD862" s="4">
        <v>0.184221088886261</v>
      </c>
      <c r="AE862" s="4">
        <v>0.004088563844561577</v>
      </c>
      <c r="AF862" s="4">
        <v>0.1840089410543442</v>
      </c>
      <c r="AG862" s="4">
        <v>0.003010846907272935</v>
      </c>
      <c r="AH862" s="4">
        <v>0.3333333432674408</v>
      </c>
      <c r="AI862" s="4">
        <v>-0.2195652425289154</v>
      </c>
      <c r="AJ862" s="4">
        <v>2.737391471862793</v>
      </c>
      <c r="AK862" s="4">
        <v>1</v>
      </c>
      <c r="AL862" s="4">
        <v>0</v>
      </c>
      <c r="AM862" s="4">
        <v>0.1599999964237213</v>
      </c>
      <c r="AN862" s="4">
        <v>111115</v>
      </c>
      <c r="AO862" s="4">
        <f>X862*0.000001/(K862*0.0001)</f>
        <v>0.8325473531087239</v>
      </c>
      <c r="AP862" s="4">
        <f>(U862-T862)/(1000-U862)*AO862</f>
        <v>0.003433824781736183</v>
      </c>
      <c r="AQ862" s="4">
        <f>(P862+273.15)</f>
        <v>299.2811721801758</v>
      </c>
      <c r="AR862" s="4">
        <f>(O862+273.15)</f>
        <v>296.0972618103027</v>
      </c>
      <c r="AS862" s="4">
        <f>(Y862*AK862+Z862*AL862)*AM862</f>
        <v>321.0476295427761</v>
      </c>
      <c r="AT862" s="4">
        <f>((AS862+0.00000010773*(AR862^4-AQ862^4))-AP862*44100)/(L862*0.92*2*29.3+0.00000043092*AQ862^3)</f>
        <v>1.514305426944857</v>
      </c>
      <c r="AU862" s="4">
        <f>0.61365*EXP(17.502*J862/(240.97+J862))</f>
        <v>3.400538006432865</v>
      </c>
      <c r="AV862" s="4">
        <f>AU862*1000/AA862</f>
        <v>33.44192275362661</v>
      </c>
      <c r="AW862" s="4">
        <f>(AV862-U862)</f>
        <v>15.46582373934439</v>
      </c>
      <c r="AX862" s="4">
        <f>IF(D862,P862,(O862+P862)/2)</f>
        <v>24.53921699523926</v>
      </c>
      <c r="AY862" s="4">
        <f>0.61365*EXP(17.502*AX862/(240.97+AX862))</f>
        <v>3.093368618972003</v>
      </c>
      <c r="AZ862" s="4">
        <f>IF(AW862&lt;&gt;0,(1000-(AV862+U862)/2)/AW862*AP862,0)</f>
        <v>0.2163185485256769</v>
      </c>
      <c r="BA862" s="4">
        <f>U862*AA862/1000</f>
        <v>1.827897527179055</v>
      </c>
      <c r="BB862" s="4">
        <f>(AY862-BA862)</f>
        <v>1.265471091792948</v>
      </c>
      <c r="BC862" s="4">
        <f>1/(1.6/F862+1.37/N862)</f>
        <v>0.1366958055745643</v>
      </c>
      <c r="BD862" s="4">
        <f>G862*AA862*0.001</f>
        <v>111.4325799334699</v>
      </c>
      <c r="BE862" s="4">
        <f>G862/S862</f>
        <v>2.195162535714797</v>
      </c>
      <c r="BF862" s="4">
        <f>(1-AP862*AA862/AU862/F862)*100</f>
        <v>56.14835431945195</v>
      </c>
      <c r="BG862" s="4">
        <f>(S862-E862/(N862/1.35))</f>
        <v>539.2876962978315</v>
      </c>
      <c r="BH862" s="4">
        <f>E862*BF862/100/BG862</f>
        <v>-0.08776698493725703</v>
      </c>
    </row>
    <row r="863" ht="16" customHeight="1">
      <c r="A863" s="4">
        <v>807</v>
      </c>
      <c r="B863" t="s" s="2">
        <v>924</v>
      </c>
      <c r="C863" s="4">
        <v>4645.500027347356</v>
      </c>
      <c r="D863" s="4">
        <v>0</v>
      </c>
      <c r="E863" s="4">
        <f>(R863-S863*(1000-T863)/(1000-U863))*AO863</f>
        <v>-34.45183744265473</v>
      </c>
      <c r="F863" s="4">
        <f>IF(AZ863&lt;&gt;0,1/(1/AZ863-1/N863),0)</f>
        <v>0.1821006810232349</v>
      </c>
      <c r="G863" s="4">
        <f>((BC863-AP863/2)*S863-E863)/(BC863+AP863/2)</f>
        <v>743.703400415170</v>
      </c>
      <c r="H863" s="4">
        <f>AP863*1000</f>
        <v>2.844648596220912</v>
      </c>
      <c r="I863" s="4">
        <f>(AU863-BA863)</f>
        <v>1.647405680884181</v>
      </c>
      <c r="J863" s="4">
        <f>(P863+AT863*D863)</f>
        <v>26.1490306854248</v>
      </c>
      <c r="K863" s="4">
        <v>6</v>
      </c>
      <c r="L863" s="4">
        <f>(K863*AI863+AJ863)</f>
        <v>1.420000016689301</v>
      </c>
      <c r="M863" s="4">
        <v>1</v>
      </c>
      <c r="N863" s="4">
        <f>L863*(M863+1)*(M863+1)/(M863*M863+1)</f>
        <v>2.840000033378601</v>
      </c>
      <c r="O863" s="4">
        <v>22.98659896850586</v>
      </c>
      <c r="P863" s="4">
        <v>26.1490306854248</v>
      </c>
      <c r="Q863" s="4">
        <v>22.33275032043457</v>
      </c>
      <c r="R863" s="4">
        <v>400.1054382324219</v>
      </c>
      <c r="S863" s="4">
        <v>439.982910156250</v>
      </c>
      <c r="T863" s="4">
        <v>13.91843128204346</v>
      </c>
      <c r="U863" s="4">
        <v>17.27616691589355</v>
      </c>
      <c r="V863" s="4">
        <v>50.27620315551758</v>
      </c>
      <c r="W863" s="4">
        <v>62.92063522338867</v>
      </c>
      <c r="X863" s="4">
        <v>499.5337829589844</v>
      </c>
      <c r="Y863" s="4">
        <v>2000.942138671875</v>
      </c>
      <c r="Z863" s="4">
        <v>87.01544189453125</v>
      </c>
      <c r="AA863" s="4">
        <v>101.6848220825195</v>
      </c>
      <c r="AB863" s="4">
        <v>13.07379245758057</v>
      </c>
      <c r="AC863" s="4">
        <v>0.3991943001747131</v>
      </c>
      <c r="AD863" s="4">
        <v>0.184221088886261</v>
      </c>
      <c r="AE863" s="4">
        <v>0.004088563844561577</v>
      </c>
      <c r="AF863" s="4">
        <v>0.1840089410543442</v>
      </c>
      <c r="AG863" s="4">
        <v>0.003010846907272935</v>
      </c>
      <c r="AH863" s="4">
        <v>0.3333333432674408</v>
      </c>
      <c r="AI863" s="4">
        <v>-0.2195652425289154</v>
      </c>
      <c r="AJ863" s="4">
        <v>2.737391471862793</v>
      </c>
      <c r="AK863" s="4">
        <v>1</v>
      </c>
      <c r="AL863" s="4">
        <v>0</v>
      </c>
      <c r="AM863" s="4">
        <v>0.1599999964237213</v>
      </c>
      <c r="AN863" s="4">
        <v>111115</v>
      </c>
      <c r="AO863" s="4">
        <f>X863*0.000001/(K863*0.0001)</f>
        <v>0.8325563049316405</v>
      </c>
      <c r="AP863" s="4">
        <f>(U863-T863)/(1000-U863)*AO863</f>
        <v>0.002844648596220912</v>
      </c>
      <c r="AQ863" s="4">
        <f>(P863+273.15)</f>
        <v>299.2990306854248</v>
      </c>
      <c r="AR863" s="4">
        <f>(O863+273.15)</f>
        <v>296.1365989685058</v>
      </c>
      <c r="AS863" s="4">
        <f>(Y863*AK863+Z863*AL863)*AM863</f>
        <v>320.1507350315733</v>
      </c>
      <c r="AT863" s="4">
        <f>((AS863+0.00000010773*(AR863^4-AQ863^4))-AP863*44100)/(L863*0.92*2*29.3+0.00000043092*AQ863^3)</f>
        <v>1.801638302689045</v>
      </c>
      <c r="AU863" s="4">
        <f>0.61365*EXP(17.502*J863/(240.97+J863))</f>
        <v>3.404129639994727</v>
      </c>
      <c r="AV863" s="4">
        <f>AU863*1000/AA863</f>
        <v>33.47726406240057</v>
      </c>
      <c r="AW863" s="4">
        <f>(AV863-U863)</f>
        <v>16.20109714650702</v>
      </c>
      <c r="AX863" s="4">
        <f>IF(D863,P863,(O863+P863)/2)</f>
        <v>24.56781482696533</v>
      </c>
      <c r="AY863" s="4">
        <f>0.61365*EXP(17.502*AX863/(240.97+AX863))</f>
        <v>3.098665021572546</v>
      </c>
      <c r="AZ863" s="4">
        <f>IF(AW863&lt;&gt;0,(1000-(AV863+U863)/2)/AW863*AP863,0)</f>
        <v>0.1711279633136302</v>
      </c>
      <c r="BA863" s="4">
        <f>U863*AA863/1000</f>
        <v>1.756723959110546</v>
      </c>
      <c r="BB863" s="4">
        <f>(AY863-BA863)</f>
        <v>1.341941062462</v>
      </c>
      <c r="BC863" s="4">
        <f>1/(1.6/F863+1.37/N863)</f>
        <v>0.107889499367835</v>
      </c>
      <c r="BD863" s="4">
        <f>G863*AA863*0.001</f>
        <v>75.62334795338134</v>
      </c>
      <c r="BE863" s="4">
        <f>G863/S863</f>
        <v>1.690300653157325</v>
      </c>
      <c r="BF863" s="4">
        <f>(1-AP863*AA863/AU863/F863)*100</f>
        <v>53.33759733139762</v>
      </c>
      <c r="BG863" s="4">
        <f>(S863-E863/(N863/1.35))</f>
        <v>456.3596636777115</v>
      </c>
      <c r="BH863" s="4">
        <f>E863*BF863/100/BG863</f>
        <v>-0.0402660090077727</v>
      </c>
    </row>
    <row r="864" ht="16" customHeight="1">
      <c r="A864" s="4">
        <v>808</v>
      </c>
      <c r="B864" t="s" s="2">
        <v>925</v>
      </c>
      <c r="C864" s="4">
        <v>4650.500027235597</v>
      </c>
      <c r="D864" s="4">
        <v>0</v>
      </c>
      <c r="E864" s="4">
        <f>(R864-S864*(1000-T864)/(1000-U864))*AO864</f>
        <v>-16.4740223533806</v>
      </c>
      <c r="F864" s="4">
        <f>IF(AZ864&lt;&gt;0,1/(1/AZ864-1/N864),0)</f>
        <v>0.1586217700144743</v>
      </c>
      <c r="G864" s="4">
        <f>((BC864-AP864/2)*S864-E864)/(BC864+AP864/2)</f>
        <v>579.3839633582947</v>
      </c>
      <c r="H864" s="4">
        <f>AP864*1000</f>
        <v>2.54618888483122</v>
      </c>
      <c r="I864" s="4">
        <f>(AU864-BA864)</f>
        <v>1.680011157547963</v>
      </c>
      <c r="J864" s="4">
        <f>(P864+AT864*D864)</f>
        <v>26.13007164001465</v>
      </c>
      <c r="K864" s="4">
        <v>6</v>
      </c>
      <c r="L864" s="4">
        <f>(K864*AI864+AJ864)</f>
        <v>1.420000016689301</v>
      </c>
      <c r="M864" s="4">
        <v>1</v>
      </c>
      <c r="N864" s="4">
        <f>L864*(M864+1)*(M864+1)/(M864*M864+1)</f>
        <v>2.840000033378601</v>
      </c>
      <c r="O864" s="4">
        <v>22.86673355102539</v>
      </c>
      <c r="P864" s="4">
        <v>26.13007164001465</v>
      </c>
      <c r="Q864" s="4">
        <v>21.71905517578125</v>
      </c>
      <c r="R864" s="4">
        <v>400.1881713867188</v>
      </c>
      <c r="S864" s="4">
        <v>418.6952209472656</v>
      </c>
      <c r="T864" s="4">
        <v>13.91143989562988</v>
      </c>
      <c r="U864" s="4">
        <v>16.91802024841309</v>
      </c>
      <c r="V864" s="4">
        <v>50.52302169799805</v>
      </c>
      <c r="W864" s="4">
        <v>61.74537658691406</v>
      </c>
      <c r="X864" s="4">
        <v>499.5267944335938</v>
      </c>
      <c r="Y864" s="4">
        <v>1998.860107421875</v>
      </c>
      <c r="Z864" s="4">
        <v>101.4219818115234</v>
      </c>
      <c r="AA864" s="4">
        <v>101.6848068237305</v>
      </c>
      <c r="AB864" s="4">
        <v>13.07379245758057</v>
      </c>
      <c r="AC864" s="4">
        <v>0.3991943001747131</v>
      </c>
      <c r="AD864" s="4">
        <v>0.184221088886261</v>
      </c>
      <c r="AE864" s="4">
        <v>0.004088563844561577</v>
      </c>
      <c r="AF864" s="4">
        <v>0.1840089410543442</v>
      </c>
      <c r="AG864" s="4">
        <v>0.003010846907272935</v>
      </c>
      <c r="AH864" s="4">
        <v>0.3333333432674408</v>
      </c>
      <c r="AI864" s="4">
        <v>-0.2195652425289154</v>
      </c>
      <c r="AJ864" s="4">
        <v>2.737391471862793</v>
      </c>
      <c r="AK864" s="4">
        <v>1</v>
      </c>
      <c r="AL864" s="4">
        <v>0</v>
      </c>
      <c r="AM864" s="4">
        <v>0.1599999964237213</v>
      </c>
      <c r="AN864" s="4">
        <v>111115</v>
      </c>
      <c r="AO864" s="4">
        <f>X864*0.000001/(K864*0.0001)</f>
        <v>0.8325446573893227</v>
      </c>
      <c r="AP864" s="4">
        <f>(U864-T864)/(1000-U864)*AO864</f>
        <v>0.00254618888483122</v>
      </c>
      <c r="AQ864" s="4">
        <f>(P864+273.15)</f>
        <v>299.2800716400146</v>
      </c>
      <c r="AR864" s="4">
        <f>(O864+273.15)</f>
        <v>296.0167335510254</v>
      </c>
      <c r="AS864" s="4">
        <f>(Y864*AK864+Z864*AL864)*AM864</f>
        <v>319.8176100390192</v>
      </c>
      <c r="AT864" s="4">
        <f>((AS864+0.00000010773*(AR864^4-AQ864^4))-AP864*44100)/(L864*0.92*2*29.3+0.00000043092*AQ864^3)</f>
        <v>1.934560818440385</v>
      </c>
      <c r="AU864" s="4">
        <f>0.61365*EXP(17.502*J864/(240.97+J864))</f>
        <v>3.400316778347808</v>
      </c>
      <c r="AV864" s="4">
        <f>AU864*1000/AA864</f>
        <v>33.4397722192876</v>
      </c>
      <c r="AW864" s="4">
        <f>(AV864-U864)</f>
        <v>16.52175197087451</v>
      </c>
      <c r="AX864" s="4">
        <f>IF(D864,P864,(O864+P864)/2)</f>
        <v>24.49840259552002</v>
      </c>
      <c r="AY864" s="4">
        <f>0.61365*EXP(17.502*AX864/(240.97+AX864))</f>
        <v>3.085823378071887</v>
      </c>
      <c r="AZ864" s="4">
        <f>IF(AW864&lt;&gt;0,(1000-(AV864+U864)/2)/AW864*AP864,0)</f>
        <v>0.1502309599783256</v>
      </c>
      <c r="BA864" s="4">
        <f>U864*AA864/1000</f>
        <v>1.720305620799845</v>
      </c>
      <c r="BB864" s="4">
        <f>(AY864-BA864)</f>
        <v>1.365517757272042</v>
      </c>
      <c r="BC864" s="4">
        <f>1/(1.6/F864+1.37/N864)</f>
        <v>0.09461380469243739</v>
      </c>
      <c r="BD864" s="4">
        <f>G864*AA864*0.001</f>
        <v>58.91454639085553</v>
      </c>
      <c r="BE864" s="4">
        <f>G864/S864</f>
        <v>1.383784515255472</v>
      </c>
      <c r="BF864" s="4">
        <f>(1-AP864*AA864/AU864/F864)*100</f>
        <v>51.99742711637126</v>
      </c>
      <c r="BG864" s="4">
        <f>(S864-E864/(N864/1.35))</f>
        <v>426.5261821851802</v>
      </c>
      <c r="BH864" s="4">
        <f>E864*BF864/100/BG864</f>
        <v>-0.02008333397600138</v>
      </c>
    </row>
    <row r="865" ht="16" customHeight="1">
      <c r="A865" s="4">
        <v>809</v>
      </c>
      <c r="B865" t="s" s="2">
        <v>926</v>
      </c>
      <c r="C865" s="4">
        <v>4656.000027112663</v>
      </c>
      <c r="D865" s="4">
        <v>0</v>
      </c>
      <c r="E865" s="4">
        <f>(R865-S865*(1000-T865)/(1000-U865))*AO865</f>
        <v>-8.700507145254058</v>
      </c>
      <c r="F865" s="4">
        <f>IF(AZ865&lt;&gt;0,1/(1/AZ865-1/N865),0)</f>
        <v>0.1439015379905008</v>
      </c>
      <c r="G865" s="4">
        <f>((BC865-AP865/2)*S865-E865)/(BC865+AP865/2)</f>
        <v>497.8548308538569</v>
      </c>
      <c r="H865" s="4">
        <f>AP865*1000</f>
        <v>2.348985263049548</v>
      </c>
      <c r="I865" s="4">
        <f>(AU865-BA865)</f>
        <v>1.700288882913122</v>
      </c>
      <c r="J865" s="4">
        <f>(P865+AT865*D865)</f>
        <v>26.10965156555176</v>
      </c>
      <c r="K865" s="4">
        <v>6</v>
      </c>
      <c r="L865" s="4">
        <f>(K865*AI865+AJ865)</f>
        <v>1.420000016689301</v>
      </c>
      <c r="M865" s="4">
        <v>1</v>
      </c>
      <c r="N865" s="4">
        <f>L865*(M865+1)*(M865+1)/(M865*M865+1)</f>
        <v>2.840000033378601</v>
      </c>
      <c r="O865" s="4">
        <v>22.636474609375</v>
      </c>
      <c r="P865" s="4">
        <v>26.10965156555176</v>
      </c>
      <c r="Q865" s="4">
        <v>21.16419792175293</v>
      </c>
      <c r="R865" s="4">
        <v>399.9832763671875</v>
      </c>
      <c r="S865" s="4">
        <v>409.2793884277344</v>
      </c>
      <c r="T865" s="4">
        <v>13.90381240844727</v>
      </c>
      <c r="U865" s="4">
        <v>16.67831993103027</v>
      </c>
      <c r="V865" s="4">
        <v>51.142333984375</v>
      </c>
      <c r="W865" s="4">
        <v>61.52598571777344</v>
      </c>
      <c r="X865" s="4">
        <v>499.5066223144531</v>
      </c>
      <c r="Y865" s="4">
        <v>1999.034057617188</v>
      </c>
      <c r="Z865" s="4">
        <v>126.5413818359375</v>
      </c>
      <c r="AA865" s="4">
        <v>101.6844253540039</v>
      </c>
      <c r="AB865" s="4">
        <v>13.07379245758057</v>
      </c>
      <c r="AC865" s="4">
        <v>0.3991943001747131</v>
      </c>
      <c r="AD865" s="4">
        <v>0.184221088886261</v>
      </c>
      <c r="AE865" s="4">
        <v>0.004088563844561577</v>
      </c>
      <c r="AF865" s="4">
        <v>0.1840089410543442</v>
      </c>
      <c r="AG865" s="4">
        <v>0.003010846907272935</v>
      </c>
      <c r="AH865" s="4">
        <v>0.3333333432674408</v>
      </c>
      <c r="AI865" s="4">
        <v>-0.2195652425289154</v>
      </c>
      <c r="AJ865" s="4">
        <v>2.737391471862793</v>
      </c>
      <c r="AK865" s="4">
        <v>1</v>
      </c>
      <c r="AL865" s="4">
        <v>0</v>
      </c>
      <c r="AM865" s="4">
        <v>0.1599999964237213</v>
      </c>
      <c r="AN865" s="4">
        <v>111115</v>
      </c>
      <c r="AO865" s="4">
        <f>X865*0.000001/(K865*0.0001)</f>
        <v>0.8325110371907551</v>
      </c>
      <c r="AP865" s="4">
        <f>(U865-T865)/(1000-U865)*AO865</f>
        <v>0.002348985263049548</v>
      </c>
      <c r="AQ865" s="4">
        <f>(P865+273.15)</f>
        <v>299.2596515655517</v>
      </c>
      <c r="AR865" s="4">
        <f>(O865+273.15)</f>
        <v>295.786474609375</v>
      </c>
      <c r="AS865" s="4">
        <f>(Y865*AK865+Z865*AL865)*AM865</f>
        <v>319.8454420696471</v>
      </c>
      <c r="AT865" s="4">
        <f>((AS865+0.00000010773*(AR865^4-AQ865^4))-AP865*44100)/(L865*0.92*2*29.3+0.00000043092*AQ865^3)</f>
        <v>2.007136641626294</v>
      </c>
      <c r="AU865" s="4">
        <f>0.61365*EXP(17.502*J865/(240.97+J865))</f>
        <v>3.396214260970166</v>
      </c>
      <c r="AV865" s="4">
        <f>AU865*1000/AA865</f>
        <v>33.39955208623734</v>
      </c>
      <c r="AW865" s="4">
        <f>(AV865-U865)</f>
        <v>16.72123215520706</v>
      </c>
      <c r="AX865" s="4">
        <f>IF(D865,P865,(O865+P865)/2)</f>
        <v>24.37306308746338</v>
      </c>
      <c r="AY865" s="4">
        <f>0.61365*EXP(17.502*AX865/(240.97+AX865))</f>
        <v>3.062752688023583</v>
      </c>
      <c r="AZ865" s="4">
        <f>IF(AW865&lt;&gt;0,(1000-(AV865+U865)/2)/AW865*AP865,0)</f>
        <v>0.1369617472029212</v>
      </c>
      <c r="BA865" s="4">
        <f>U865*AA865/1000</f>
        <v>1.695925378057043</v>
      </c>
      <c r="BB865" s="4">
        <f>(AY865-BA865)</f>
        <v>1.36682730996654</v>
      </c>
      <c r="BC865" s="4">
        <f>1/(1.6/F865+1.37/N865)</f>
        <v>0.08619866274189925</v>
      </c>
      <c r="BD865" s="4">
        <f>G865*AA865*0.001</f>
        <v>50.62408238508925</v>
      </c>
      <c r="BE865" s="4">
        <f>G865/S865</f>
        <v>1.216418038461182</v>
      </c>
      <c r="BF865" s="4">
        <f>(1-AP865*AA865/AU865/F865)*100</f>
        <v>51.126413075058</v>
      </c>
      <c r="BG865" s="4">
        <f>(S865-E865/(N865/1.35))</f>
        <v>413.4151928319758</v>
      </c>
      <c r="BH865" s="4">
        <f>E865*BF865/100/BG865</f>
        <v>-0.01075978169122447</v>
      </c>
    </row>
    <row r="866" ht="16" customHeight="1">
      <c r="A866" s="4">
        <v>810</v>
      </c>
      <c r="B866" t="s" s="2">
        <v>927</v>
      </c>
      <c r="C866" s="4">
        <v>4661.000027000904</v>
      </c>
      <c r="D866" s="4">
        <v>0</v>
      </c>
      <c r="E866" s="4">
        <f>(R866-S866*(1000-T866)/(1000-U866))*AO866</f>
        <v>-5.87770320588441</v>
      </c>
      <c r="F866" s="4">
        <f>IF(AZ866&lt;&gt;0,1/(1/AZ866-1/N866),0)</f>
        <v>0.1355977560627867</v>
      </c>
      <c r="G866" s="4">
        <f>((BC866-AP866/2)*S866-E866)/(BC866+AP866/2)</f>
        <v>465.9298294815159</v>
      </c>
      <c r="H866" s="4">
        <f>AP866*1000</f>
        <v>2.232018718162033</v>
      </c>
      <c r="I866" s="4">
        <f>(AU866-BA866)</f>
        <v>1.709952696287114</v>
      </c>
      <c r="J866" s="4">
        <f>(P866+AT866*D866)</f>
        <v>26.0858268737793</v>
      </c>
      <c r="K866" s="4">
        <v>6</v>
      </c>
      <c r="L866" s="4">
        <f>(K866*AI866+AJ866)</f>
        <v>1.420000016689301</v>
      </c>
      <c r="M866" s="4">
        <v>1</v>
      </c>
      <c r="N866" s="4">
        <f>L866*(M866+1)*(M866+1)/(M866*M866+1)</f>
        <v>2.840000033378601</v>
      </c>
      <c r="O866" s="4">
        <v>22.40586280822754</v>
      </c>
      <c r="P866" s="4">
        <v>26.0858268737793</v>
      </c>
      <c r="Q866" s="4">
        <v>20.8171558380127</v>
      </c>
      <c r="R866" s="4">
        <v>399.7142333984375</v>
      </c>
      <c r="S866" s="4">
        <v>405.6869812011719</v>
      </c>
      <c r="T866" s="4">
        <v>13.8994722366333</v>
      </c>
      <c r="U866" s="4">
        <v>16.53629875183105</v>
      </c>
      <c r="V866" s="4">
        <v>51.82580947875977</v>
      </c>
      <c r="W866" s="4">
        <v>61.772705078125</v>
      </c>
      <c r="X866" s="4">
        <v>499.4889221191406</v>
      </c>
      <c r="Y866" s="4">
        <v>1999.277709960938</v>
      </c>
      <c r="Z866" s="4">
        <v>145.4310607910156</v>
      </c>
      <c r="AA866" s="4">
        <v>101.684211730957</v>
      </c>
      <c r="AB866" s="4">
        <v>13.07379245758057</v>
      </c>
      <c r="AC866" s="4">
        <v>0.3991943001747131</v>
      </c>
      <c r="AD866" s="4">
        <v>0.184221088886261</v>
      </c>
      <c r="AE866" s="4">
        <v>0.004088563844561577</v>
      </c>
      <c r="AF866" s="4">
        <v>0.1840089410543442</v>
      </c>
      <c r="AG866" s="4">
        <v>0.003010846907272935</v>
      </c>
      <c r="AH866" s="4">
        <v>0.3333333432674408</v>
      </c>
      <c r="AI866" s="4">
        <v>-0.2195652425289154</v>
      </c>
      <c r="AJ866" s="4">
        <v>2.737391471862793</v>
      </c>
      <c r="AK866" s="4">
        <v>1</v>
      </c>
      <c r="AL866" s="4">
        <v>0</v>
      </c>
      <c r="AM866" s="4">
        <v>0.1599999964237213</v>
      </c>
      <c r="AN866" s="4">
        <v>111115</v>
      </c>
      <c r="AO866" s="4">
        <f>X866*0.000001/(K866*0.0001)</f>
        <v>0.8324815368652342</v>
      </c>
      <c r="AP866" s="4">
        <f>(U866-T866)/(1000-U866)*AO866</f>
        <v>0.002232018718162033</v>
      </c>
      <c r="AQ866" s="4">
        <f>(P866+273.15)</f>
        <v>299.2358268737793</v>
      </c>
      <c r="AR866" s="4">
        <f>(O866+273.15)</f>
        <v>295.5558628082275</v>
      </c>
      <c r="AS866" s="4">
        <f>(Y866*AK866+Z866*AL866)*AM866</f>
        <v>319.8844264437757</v>
      </c>
      <c r="AT866" s="4">
        <f>((AS866+0.00000010773*(AR866^4-AQ866^4))-AP866*44100)/(L866*0.92*2*29.3+0.00000043092*AQ866^3)</f>
        <v>2.040157871228511</v>
      </c>
      <c r="AU866" s="4">
        <f>0.61365*EXP(17.502*J866/(240.97+J866))</f>
        <v>3.391433199814664</v>
      </c>
      <c r="AV866" s="4">
        <f>AU866*1000/AA866</f>
        <v>33.35260353680026</v>
      </c>
      <c r="AW866" s="4">
        <f>(AV866-U866)</f>
        <v>16.8163047849692</v>
      </c>
      <c r="AX866" s="4">
        <f>IF(D866,P866,(O866+P866)/2)</f>
        <v>24.24584484100342</v>
      </c>
      <c r="AY866" s="4">
        <f>0.61365*EXP(17.502*AX866/(240.97+AX866))</f>
        <v>3.039490515608358</v>
      </c>
      <c r="AZ866" s="4">
        <f>IF(AW866&lt;&gt;0,(1000-(AV866+U866)/2)/AW866*AP866,0)</f>
        <v>0.1294185770371447</v>
      </c>
      <c r="BA866" s="4">
        <f>U866*AA866/1000</f>
        <v>1.68148050352755</v>
      </c>
      <c r="BB866" s="4">
        <f>(AY866-BA866)</f>
        <v>1.358010012080808</v>
      </c>
      <c r="BC866" s="4">
        <f>1/(1.6/F866+1.37/N866)</f>
        <v>0.08141996647974854</v>
      </c>
      <c r="BD866" s="4">
        <f>G866*AA866*0.001</f>
        <v>47.37770743276717</v>
      </c>
      <c r="BE866" s="4">
        <f>G866/S866</f>
        <v>1.148495887400613</v>
      </c>
      <c r="BF866" s="4">
        <f>(1-AP866*AA866/AU866/F866)*100</f>
        <v>50.64676913218741</v>
      </c>
      <c r="BG866" s="4">
        <f>(S866-E866/(N866/1.35))</f>
        <v>408.4809598049342</v>
      </c>
      <c r="BH866" s="4">
        <f>E866*BF866/100/BG866</f>
        <v>-0.007287651239316092</v>
      </c>
    </row>
    <row r="867" ht="16" customHeight="1">
      <c r="A867" s="4">
        <v>811</v>
      </c>
      <c r="B867" t="s" s="2">
        <v>928</v>
      </c>
      <c r="C867" s="4">
        <v>4666.500026877970</v>
      </c>
      <c r="D867" s="4">
        <v>0</v>
      </c>
      <c r="E867" s="4">
        <f>(R867-S867*(1000-T867)/(1000-U867))*AO867</f>
        <v>-4.451042045118771</v>
      </c>
      <c r="F867" s="4">
        <f>IF(AZ867&lt;&gt;0,1/(1/AZ867-1/N867),0)</f>
        <v>0.1296448605335996</v>
      </c>
      <c r="G867" s="4">
        <f>((BC867-AP867/2)*S867-E867)/(BC867+AP867/2)</f>
        <v>449.2485916978444</v>
      </c>
      <c r="H867" s="4">
        <f>AP867*1000</f>
        <v>2.142806421504279</v>
      </c>
      <c r="I867" s="4">
        <f>(AU867-BA867)</f>
        <v>1.713710901022606</v>
      </c>
      <c r="J867" s="4">
        <f>(P867+AT867*D867)</f>
        <v>26.04936408996582</v>
      </c>
      <c r="K867" s="4">
        <v>6</v>
      </c>
      <c r="L867" s="4">
        <f>(K867*AI867+AJ867)</f>
        <v>1.420000016689301</v>
      </c>
      <c r="M867" s="4">
        <v>1</v>
      </c>
      <c r="N867" s="4">
        <f>L867*(M867+1)*(M867+1)/(M867*M867+1)</f>
        <v>2.840000033378601</v>
      </c>
      <c r="O867" s="4">
        <v>22.1721019744873</v>
      </c>
      <c r="P867" s="4">
        <v>26.04936408996582</v>
      </c>
      <c r="Q867" s="4">
        <v>20.54464340209961</v>
      </c>
      <c r="R867" s="4">
        <v>399.5838012695312</v>
      </c>
      <c r="S867" s="4">
        <v>403.8909912109375</v>
      </c>
      <c r="T867" s="4">
        <v>13.89570045471191</v>
      </c>
      <c r="U867" s="4">
        <v>16.42746734619141</v>
      </c>
      <c r="V867" s="4">
        <v>52.55838012695312</v>
      </c>
      <c r="W867" s="4">
        <v>62.21282196044922</v>
      </c>
      <c r="X867" s="4">
        <v>499.4785766601562</v>
      </c>
      <c r="Y867" s="4">
        <v>1999.053222656250</v>
      </c>
      <c r="Z867" s="4">
        <v>147.3973236083984</v>
      </c>
      <c r="AA867" s="4">
        <v>101.6843566894531</v>
      </c>
      <c r="AB867" s="4">
        <v>13.07379245758057</v>
      </c>
      <c r="AC867" s="4">
        <v>0.3991943001747131</v>
      </c>
      <c r="AD867" s="4">
        <v>0.184221088886261</v>
      </c>
      <c r="AE867" s="4">
        <v>0.004088563844561577</v>
      </c>
      <c r="AF867" s="4">
        <v>0.1840089410543442</v>
      </c>
      <c r="AG867" s="4">
        <v>0.003010846907272935</v>
      </c>
      <c r="AH867" s="4">
        <v>0.6666666865348816</v>
      </c>
      <c r="AI867" s="4">
        <v>-0.2195652425289154</v>
      </c>
      <c r="AJ867" s="4">
        <v>2.737391471862793</v>
      </c>
      <c r="AK867" s="4">
        <v>1</v>
      </c>
      <c r="AL867" s="4">
        <v>0</v>
      </c>
      <c r="AM867" s="4">
        <v>0.1599999964237213</v>
      </c>
      <c r="AN867" s="4">
        <v>111115</v>
      </c>
      <c r="AO867" s="4">
        <f>X867*0.000001/(K867*0.0001)</f>
        <v>0.8324642944335936</v>
      </c>
      <c r="AP867" s="4">
        <f>(U867-T867)/(1000-U867)*AO867</f>
        <v>0.002142806421504279</v>
      </c>
      <c r="AQ867" s="4">
        <f>(P867+273.15)</f>
        <v>299.1993640899658</v>
      </c>
      <c r="AR867" s="4">
        <f>(O867+273.15)</f>
        <v>295.3221019744873</v>
      </c>
      <c r="AS867" s="4">
        <f>(Y867*AK867+Z867*AL867)*AM867</f>
        <v>319.8485084758286</v>
      </c>
      <c r="AT867" s="4">
        <f>((AS867+0.00000010773*(AR867^4-AQ867^4))-AP867*44100)/(L867*0.92*2*29.3+0.00000043092*AQ867^3)</f>
        <v>2.059798555228463</v>
      </c>
      <c r="AU867" s="4">
        <f>0.61365*EXP(17.502*J867/(240.97+J867))</f>
        <v>3.384127350157077</v>
      </c>
      <c r="AV867" s="4">
        <f>AU867*1000/AA867</f>
        <v>33.28070767554046</v>
      </c>
      <c r="AW867" s="4">
        <f>(AV867-U867)</f>
        <v>16.85324032934906</v>
      </c>
      <c r="AX867" s="4">
        <f>IF(D867,P867,(O867+P867)/2)</f>
        <v>24.11073303222656</v>
      </c>
      <c r="AY867" s="4">
        <f>0.61365*EXP(17.502*AX867/(240.97+AX867))</f>
        <v>3.014954260148924</v>
      </c>
      <c r="AZ867" s="4">
        <f>IF(AW867&lt;&gt;0,(1000-(AV867+U867)/2)/AW867*AP867,0)</f>
        <v>0.1239849953095681</v>
      </c>
      <c r="BA867" s="4">
        <f>U867*AA867/1000</f>
        <v>1.670416449134471</v>
      </c>
      <c r="BB867" s="4">
        <f>(AY867-BA867)</f>
        <v>1.344537811014453</v>
      </c>
      <c r="BC867" s="4">
        <f>1/(1.6/F867+1.37/N867)</f>
        <v>0.07797999715155926</v>
      </c>
      <c r="BD867" s="4">
        <f>G867*AA867*0.001</f>
        <v>45.6815540404381</v>
      </c>
      <c r="BE867" s="4">
        <f>G867/S867</f>
        <v>1.112301589968414</v>
      </c>
      <c r="BF867" s="4">
        <f>(1-AP867*AA867/AU867/F867)*100</f>
        <v>50.3367562736837</v>
      </c>
      <c r="BG867" s="4">
        <f>(S867-E867/(N867/1.35))</f>
        <v>406.0068034258275</v>
      </c>
      <c r="BH867" s="4">
        <f>E867*BF867/100/BG867</f>
        <v>-0.005518405521743767</v>
      </c>
    </row>
    <row r="868" ht="16" customHeight="1">
      <c r="A868" s="4">
        <v>812</v>
      </c>
      <c r="B868" t="s" s="2">
        <v>929</v>
      </c>
      <c r="C868" s="4">
        <v>4672.000026755035</v>
      </c>
      <c r="D868" s="4">
        <v>0</v>
      </c>
      <c r="E868" s="4">
        <f>(R868-S868*(1000-T868)/(1000-U868))*AO868</f>
        <v>-3.719121107674574</v>
      </c>
      <c r="F868" s="4">
        <f>IF(AZ868&lt;&gt;0,1/(1/AZ868-1/N868),0)</f>
        <v>0.125416412507699</v>
      </c>
      <c r="G868" s="4">
        <f>((BC868-AP868/2)*S868-E868)/(BC868+AP868/2)</f>
        <v>440.7598124033647</v>
      </c>
      <c r="H868" s="4">
        <f>AP868*1000</f>
        <v>2.076358390090789</v>
      </c>
      <c r="I868" s="4">
        <f>(AU868-BA868)</f>
        <v>1.714249133243247</v>
      </c>
      <c r="J868" s="4">
        <f>(P868+AT868*D868)</f>
        <v>26.01120758056641</v>
      </c>
      <c r="K868" s="4">
        <v>6</v>
      </c>
      <c r="L868" s="4">
        <f>(K868*AI868+AJ868)</f>
        <v>1.420000016689301</v>
      </c>
      <c r="M868" s="4">
        <v>1</v>
      </c>
      <c r="N868" s="4">
        <f>L868*(M868+1)*(M868+1)/(M868*M868+1)</f>
        <v>2.840000033378601</v>
      </c>
      <c r="O868" s="4">
        <v>21.97040557861328</v>
      </c>
      <c r="P868" s="4">
        <v>26.01120758056641</v>
      </c>
      <c r="Q868" s="4">
        <v>20.33869552612305</v>
      </c>
      <c r="R868" s="4">
        <v>399.6564025878906</v>
      </c>
      <c r="S868" s="4">
        <v>403.1184692382812</v>
      </c>
      <c r="T868" s="4">
        <v>13.89371204376221</v>
      </c>
      <c r="U868" s="4">
        <v>16.34712219238281</v>
      </c>
      <c r="V868" s="4">
        <v>53.21538543701172</v>
      </c>
      <c r="W868" s="4">
        <v>62.671142578125</v>
      </c>
      <c r="X868" s="4">
        <v>499.4882507324219</v>
      </c>
      <c r="Y868" s="4">
        <v>1998.892456054688</v>
      </c>
      <c r="Z868" s="4">
        <v>146.9870300292969</v>
      </c>
      <c r="AA868" s="4">
        <v>101.6844253540039</v>
      </c>
      <c r="AB868" s="4">
        <v>13.07379245758057</v>
      </c>
      <c r="AC868" s="4">
        <v>0.3991943001747131</v>
      </c>
      <c r="AD868" s="4">
        <v>0.184221088886261</v>
      </c>
      <c r="AE868" s="4">
        <v>0.004088563844561577</v>
      </c>
      <c r="AF868" s="4">
        <v>0.1840089410543442</v>
      </c>
      <c r="AG868" s="4">
        <v>0.003010846907272935</v>
      </c>
      <c r="AH868" s="4">
        <v>0.6666666865348816</v>
      </c>
      <c r="AI868" s="4">
        <v>-0.2195652425289154</v>
      </c>
      <c r="AJ868" s="4">
        <v>2.737391471862793</v>
      </c>
      <c r="AK868" s="4">
        <v>1</v>
      </c>
      <c r="AL868" s="4">
        <v>0</v>
      </c>
      <c r="AM868" s="4">
        <v>0.1599999964237213</v>
      </c>
      <c r="AN868" s="4">
        <v>111115</v>
      </c>
      <c r="AO868" s="4">
        <f>X868*0.000001/(K868*0.0001)</f>
        <v>0.8324804178873697</v>
      </c>
      <c r="AP868" s="4">
        <f>(U868-T868)/(1000-U868)*AO868</f>
        <v>0.002076358390090789</v>
      </c>
      <c r="AQ868" s="4">
        <f>(P868+273.15)</f>
        <v>299.1612075805664</v>
      </c>
      <c r="AR868" s="4">
        <f>(O868+273.15)</f>
        <v>295.1204055786133</v>
      </c>
      <c r="AS868" s="4">
        <f>(Y868*AK868+Z868*AL868)*AM868</f>
        <v>319.8227858201535</v>
      </c>
      <c r="AT868" s="4">
        <f>((AS868+0.00000010773*(AR868^4-AQ868^4))-AP868*44100)/(L868*0.92*2*29.3+0.00000043092*AQ868^3)</f>
        <v>2.072486418920515</v>
      </c>
      <c r="AU868" s="4">
        <f>0.61365*EXP(17.502*J868/(240.97+J868))</f>
        <v>3.376496859567378</v>
      </c>
      <c r="AV868" s="4">
        <f>AU868*1000/AA868</f>
        <v>33.20564430405591</v>
      </c>
      <c r="AW868" s="4">
        <f>(AV868-U868)</f>
        <v>16.8585221116731</v>
      </c>
      <c r="AX868" s="4">
        <f>IF(D868,P868,(O868+P868)/2)</f>
        <v>23.99080657958984</v>
      </c>
      <c r="AY868" s="4">
        <f>0.61365*EXP(17.502*AX868/(240.97+AX868))</f>
        <v>2.993320909643914</v>
      </c>
      <c r="AZ868" s="4">
        <f>IF(AW868&lt;&gt;0,(1000-(AV868+U868)/2)/AW868*AP868,0)</f>
        <v>0.1201121738574678</v>
      </c>
      <c r="BA868" s="4">
        <f>U868*AA868/1000</f>
        <v>1.662247726324131</v>
      </c>
      <c r="BB868" s="4">
        <f>(AY868-BA868)</f>
        <v>1.331073183319783</v>
      </c>
      <c r="BC868" s="4">
        <f>1/(1.6/F868+1.37/N868)</f>
        <v>0.07552929819892241</v>
      </c>
      <c r="BD868" s="4">
        <f>G868*AA868*0.001</f>
        <v>44.81840824337471</v>
      </c>
      <c r="BE868" s="4">
        <f>G868/S868</f>
        <v>1.093375387230978</v>
      </c>
      <c r="BF868" s="4">
        <f>(1-AP868*AA868/AU868/F868)*100</f>
        <v>50.1418646947179</v>
      </c>
      <c r="BG868" s="4">
        <f>(S868-E868/(N868/1.35))</f>
        <v>404.8863612933344</v>
      </c>
      <c r="BH868" s="4">
        <f>E868*BF868/100/BG868</f>
        <v>-0.004605827342975948</v>
      </c>
    </row>
    <row r="869" ht="16" customHeight="1">
      <c r="A869" s="4">
        <v>813</v>
      </c>
      <c r="B869" t="s" s="2">
        <v>930</v>
      </c>
      <c r="C869" s="4">
        <v>4677.000026643276</v>
      </c>
      <c r="D869" s="4">
        <v>0</v>
      </c>
      <c r="E869" s="4">
        <f>(R869-S869*(1000-T869)/(1000-U869))*AO869</f>
        <v>-3.35581638332316</v>
      </c>
      <c r="F869" s="4">
        <f>IF(AZ869&lt;&gt;0,1/(1/AZ869-1/N869),0)</f>
        <v>0.122497427473455</v>
      </c>
      <c r="G869" s="4">
        <f>((BC869-AP869/2)*S869-E869)/(BC869+AP869/2)</f>
        <v>436.7738722233694</v>
      </c>
      <c r="H869" s="4">
        <f>AP869*1000</f>
        <v>2.028270782590997</v>
      </c>
      <c r="I869" s="4">
        <f>(AU869-BA869)</f>
        <v>1.712866790859157</v>
      </c>
      <c r="J869" s="4">
        <f>(P869+AT869*D869)</f>
        <v>25.97421646118164</v>
      </c>
      <c r="K869" s="4">
        <v>6</v>
      </c>
      <c r="L869" s="4">
        <f>(K869*AI869+AJ869)</f>
        <v>1.420000016689301</v>
      </c>
      <c r="M869" s="4">
        <v>1</v>
      </c>
      <c r="N869" s="4">
        <f>L869*(M869+1)*(M869+1)/(M869*M869+1)</f>
        <v>2.840000033378601</v>
      </c>
      <c r="O869" s="4">
        <v>21.81381988525391</v>
      </c>
      <c r="P869" s="4">
        <v>25.97421646118164</v>
      </c>
      <c r="Q869" s="4">
        <v>20.18599891662598</v>
      </c>
      <c r="R869" s="4">
        <v>399.8060913085938</v>
      </c>
      <c r="S869" s="4">
        <v>402.8556518554688</v>
      </c>
      <c r="T869" s="4">
        <v>13.89149951934814</v>
      </c>
      <c r="U869" s="4">
        <v>16.28821754455566</v>
      </c>
      <c r="V869" s="4">
        <v>53.73427963256836</v>
      </c>
      <c r="W869" s="4">
        <v>63.05183410644531</v>
      </c>
      <c r="X869" s="4">
        <v>499.4915161132812</v>
      </c>
      <c r="Y869" s="4">
        <v>1998.814208984375</v>
      </c>
      <c r="Z869" s="4">
        <v>136.0445404052734</v>
      </c>
      <c r="AA869" s="4">
        <v>101.6837463378906</v>
      </c>
      <c r="AB869" s="4">
        <v>13.07379245758057</v>
      </c>
      <c r="AC869" s="4">
        <v>0.3991943001747131</v>
      </c>
      <c r="AD869" s="4">
        <v>0.184221088886261</v>
      </c>
      <c r="AE869" s="4">
        <v>0.004088563844561577</v>
      </c>
      <c r="AF869" s="4">
        <v>0.1840089410543442</v>
      </c>
      <c r="AG869" s="4">
        <v>0.003010846907272935</v>
      </c>
      <c r="AH869" s="4">
        <v>0.6666666865348816</v>
      </c>
      <c r="AI869" s="4">
        <v>-0.2195652425289154</v>
      </c>
      <c r="AJ869" s="4">
        <v>2.737391471862793</v>
      </c>
      <c r="AK869" s="4">
        <v>1</v>
      </c>
      <c r="AL869" s="4">
        <v>0</v>
      </c>
      <c r="AM869" s="4">
        <v>0.1599999964237213</v>
      </c>
      <c r="AN869" s="4">
        <v>111115</v>
      </c>
      <c r="AO869" s="4">
        <f>X869*0.000001/(K869*0.0001)</f>
        <v>0.832485860188802</v>
      </c>
      <c r="AP869" s="4">
        <f>(U869-T869)/(1000-U869)*AO869</f>
        <v>0.002028270782590997</v>
      </c>
      <c r="AQ869" s="4">
        <f>(P869+273.15)</f>
        <v>299.1242164611816</v>
      </c>
      <c r="AR869" s="4">
        <f>(O869+273.15)</f>
        <v>294.9638198852539</v>
      </c>
      <c r="AS869" s="4">
        <f>(Y869*AK869+Z869*AL869)*AM869</f>
        <v>319.8102662891833</v>
      </c>
      <c r="AT869" s="4">
        <f>((AS869+0.00000010773*(AR869^4-AQ869^4))-AP869*44100)/(L869*0.92*2*29.3+0.00000043092*AQ869^3)</f>
        <v>2.081689805366979</v>
      </c>
      <c r="AU869" s="4">
        <f>0.61365*EXP(17.502*J869/(240.97+J869))</f>
        <v>3.369113771956135</v>
      </c>
      <c r="AV869" s="4">
        <f>AU869*1000/AA869</f>
        <v>33.13325770630753</v>
      </c>
      <c r="AW869" s="4">
        <f>(AV869-U869)</f>
        <v>16.84504016175187</v>
      </c>
      <c r="AX869" s="4">
        <f>IF(D869,P869,(O869+P869)/2)</f>
        <v>23.89401817321777</v>
      </c>
      <c r="AY869" s="4">
        <f>0.61365*EXP(17.502*AX869/(240.97+AX869))</f>
        <v>2.975960489623613</v>
      </c>
      <c r="AZ869" s="4">
        <f>IF(AW869&lt;&gt;0,(1000-(AV869+U869)/2)/AW869*AP869,0)</f>
        <v>0.117432235035012</v>
      </c>
      <c r="BA869" s="4">
        <f>U869*AA869/1000</f>
        <v>1.656246981096978</v>
      </c>
      <c r="BB869" s="4">
        <f>(AY869-BA869)</f>
        <v>1.319713508526635</v>
      </c>
      <c r="BC869" s="4">
        <f>1/(1.6/F869+1.37/N869)</f>
        <v>0.07383401429127581</v>
      </c>
      <c r="BD869" s="4">
        <f>G869*AA869*0.001</f>
        <v>44.41280363017935</v>
      </c>
      <c r="BE869" s="4">
        <f>G869/S869</f>
        <v>1.084194475643274</v>
      </c>
      <c r="BF869" s="4">
        <f>(1-AP869*AA869/AU869/F869)*100</f>
        <v>50.02706835480431</v>
      </c>
      <c r="BG869" s="4">
        <f>(S869-E869/(N869/1.35))</f>
        <v>404.450846244286</v>
      </c>
      <c r="BH869" s="4">
        <f>E869*BF869/100/BG869</f>
        <v>-0.004150854353591347</v>
      </c>
    </row>
    <row r="870" ht="16" customHeight="1">
      <c r="A870" s="4">
        <v>814</v>
      </c>
      <c r="B870" t="s" s="2">
        <v>931</v>
      </c>
      <c r="C870" s="4">
        <v>4682.000026531518</v>
      </c>
      <c r="D870" s="4">
        <v>0</v>
      </c>
      <c r="E870" s="4">
        <f>(R870-S870*(1000-T870)/(1000-U870))*AO870</f>
        <v>-3.268579894414672</v>
      </c>
      <c r="F870" s="4">
        <f>IF(AZ870&lt;&gt;0,1/(1/AZ870-1/N870),0)</f>
        <v>0.1200068980889593</v>
      </c>
      <c r="G870" s="4">
        <f>((BC870-AP870/2)*S870-E870)/(BC870+AP870/2)</f>
        <v>436.5209957001157</v>
      </c>
      <c r="H870" s="4">
        <f>AP870*1000</f>
        <v>1.986754135319441</v>
      </c>
      <c r="I870" s="4">
        <f>(AU870-BA870)</f>
        <v>1.711278392941913</v>
      </c>
      <c r="J870" s="4">
        <f>(P870+AT870*D870)</f>
        <v>25.94028282165527</v>
      </c>
      <c r="K870" s="4">
        <v>6</v>
      </c>
      <c r="L870" s="4">
        <f>(K870*AI870+AJ870)</f>
        <v>1.420000016689301</v>
      </c>
      <c r="M870" s="4">
        <v>1</v>
      </c>
      <c r="N870" s="4">
        <f>L870*(M870+1)*(M870+1)/(M870*M870+1)</f>
        <v>2.840000033378601</v>
      </c>
      <c r="O870" s="4">
        <v>21.67788124084473</v>
      </c>
      <c r="P870" s="4">
        <v>25.94028282165527</v>
      </c>
      <c r="Q870" s="4">
        <v>20.05443572998047</v>
      </c>
      <c r="R870" s="4">
        <v>399.9205017089844</v>
      </c>
      <c r="S870" s="4">
        <v>402.885253906250</v>
      </c>
      <c r="T870" s="4">
        <v>13.88970279693604</v>
      </c>
      <c r="U870" s="4">
        <v>16.23745346069336</v>
      </c>
      <c r="V870" s="4">
        <v>54.18915557861328</v>
      </c>
      <c r="W870" s="4">
        <v>63.38851928710938</v>
      </c>
      <c r="X870" s="4">
        <v>499.4979248046875</v>
      </c>
      <c r="Y870" s="4">
        <v>1998.849609375</v>
      </c>
      <c r="Z870" s="4">
        <v>128.539306640625</v>
      </c>
      <c r="AA870" s="4">
        <v>101.6831207275391</v>
      </c>
      <c r="AB870" s="4">
        <v>13.07379245758057</v>
      </c>
      <c r="AC870" s="4">
        <v>0.3991943001747131</v>
      </c>
      <c r="AD870" s="4">
        <v>0.184221088886261</v>
      </c>
      <c r="AE870" s="4">
        <v>0.004088563844561577</v>
      </c>
      <c r="AF870" s="4">
        <v>0.1840089410543442</v>
      </c>
      <c r="AG870" s="4">
        <v>0.003010846907272935</v>
      </c>
      <c r="AH870" s="4">
        <v>0.6666666865348816</v>
      </c>
      <c r="AI870" s="4">
        <v>-0.2195652425289154</v>
      </c>
      <c r="AJ870" s="4">
        <v>2.737391471862793</v>
      </c>
      <c r="AK870" s="4">
        <v>1</v>
      </c>
      <c r="AL870" s="4">
        <v>0</v>
      </c>
      <c r="AM870" s="4">
        <v>0.1599999964237213</v>
      </c>
      <c r="AN870" s="4">
        <v>111115</v>
      </c>
      <c r="AO870" s="4">
        <f>X870*0.000001/(K870*0.0001)</f>
        <v>0.8324965413411457</v>
      </c>
      <c r="AP870" s="4">
        <f>(U870-T870)/(1000-U870)*AO870</f>
        <v>0.001986754135319441</v>
      </c>
      <c r="AQ870" s="4">
        <f>(P870+273.15)</f>
        <v>299.0902828216553</v>
      </c>
      <c r="AR870" s="4">
        <f>(O870+273.15)</f>
        <v>294.8278812408447</v>
      </c>
      <c r="AS870" s="4">
        <f>(Y870*AK870+Z870*AL870)*AM870</f>
        <v>319.8159303515567</v>
      </c>
      <c r="AT870" s="4">
        <f>((AS870+0.00000010773*(AR870^4-AQ870^4))-AP870*44100)/(L870*0.92*2*29.3+0.00000043092*AQ870^3)</f>
        <v>2.090019941577856</v>
      </c>
      <c r="AU870" s="4">
        <f>0.61365*EXP(17.502*J870/(240.97+J870))</f>
        <v>3.362353333493393</v>
      </c>
      <c r="AV870" s="4">
        <f>AU870*1000/AA870</f>
        <v>33.06697620446615</v>
      </c>
      <c r="AW870" s="4">
        <f>(AV870-U870)</f>
        <v>16.82952274377279</v>
      </c>
      <c r="AX870" s="4">
        <f>IF(D870,P870,(O870+P870)/2)</f>
        <v>23.809082031250</v>
      </c>
      <c r="AY870" s="4">
        <f>0.61365*EXP(17.502*AX870/(240.97+AX870))</f>
        <v>2.960798540551175</v>
      </c>
      <c r="AZ870" s="4">
        <f>IF(AW870&lt;&gt;0,(1000-(AV870+U870)/2)/AW870*AP870,0)</f>
        <v>0.1151414852969042</v>
      </c>
      <c r="BA870" s="4">
        <f>U870*AA870/1000</f>
        <v>1.65107494055148</v>
      </c>
      <c r="BB870" s="4">
        <f>(AY870-BA870)</f>
        <v>1.309723599999695</v>
      </c>
      <c r="BC870" s="4">
        <f>1/(1.6/F870+1.37/N870)</f>
        <v>0.07238529153085294</v>
      </c>
      <c r="BD870" s="4">
        <f>G870*AA870*0.001</f>
        <v>44.38681710588043</v>
      </c>
      <c r="BE870" s="4">
        <f>G870/S870</f>
        <v>1.083487150417505</v>
      </c>
      <c r="BF870" s="4">
        <f>(1-AP870*AA870/AU870/F870)*100</f>
        <v>49.93393804549623</v>
      </c>
      <c r="BG870" s="4">
        <f>(S870-E870/(N870/1.35))</f>
        <v>404.4389802462495</v>
      </c>
      <c r="BH870" s="4">
        <f>E870*BF870/100/BG870</f>
        <v>-0.004035542415943236</v>
      </c>
    </row>
    <row r="871" ht="16" customHeight="1">
      <c r="A871" s="4">
        <v>815</v>
      </c>
      <c r="B871" t="s" s="2">
        <v>932</v>
      </c>
      <c r="C871" s="4">
        <v>4687.500026408583</v>
      </c>
      <c r="D871" s="4">
        <v>0</v>
      </c>
      <c r="E871" s="4">
        <f>(R871-S871*(1000-T871)/(1000-U871))*AO871</f>
        <v>-3.296909729567692</v>
      </c>
      <c r="F871" s="4">
        <f>IF(AZ871&lt;&gt;0,1/(1/AZ871-1/N871),0)</f>
        <v>0.1179200277501334</v>
      </c>
      <c r="G871" s="4">
        <f>((BC871-AP871/2)*S871-E871)/(BC871+AP871/2)</f>
        <v>437.7716094983702</v>
      </c>
      <c r="H871" s="4">
        <f>AP871*1000</f>
        <v>1.948085092293652</v>
      </c>
      <c r="I871" s="4">
        <f>(AU871-BA871)</f>
        <v>1.706577532649476</v>
      </c>
      <c r="J871" s="4">
        <f>(P871+AT871*D871)</f>
        <v>25.89205741882324</v>
      </c>
      <c r="K871" s="4">
        <v>6</v>
      </c>
      <c r="L871" s="4">
        <f>(K871*AI871+AJ871)</f>
        <v>1.420000016689301</v>
      </c>
      <c r="M871" s="4">
        <v>1</v>
      </c>
      <c r="N871" s="4">
        <f>L871*(M871+1)*(M871+1)/(M871*M871+1)</f>
        <v>2.840000033378601</v>
      </c>
      <c r="O871" s="4">
        <v>21.54634094238281</v>
      </c>
      <c r="P871" s="4">
        <v>25.89205741882324</v>
      </c>
      <c r="Q871" s="4">
        <v>19.9262866973877</v>
      </c>
      <c r="R871" s="4">
        <v>399.9359741210938</v>
      </c>
      <c r="S871" s="4">
        <v>402.9533386230469</v>
      </c>
      <c r="T871" s="4">
        <v>13.88729858398438</v>
      </c>
      <c r="U871" s="4">
        <v>16.18948745727539</v>
      </c>
      <c r="V871" s="4">
        <v>54.62881088256836</v>
      </c>
      <c r="W871" s="4">
        <v>63.7192497253418</v>
      </c>
      <c r="X871" s="4">
        <v>499.4933166503906</v>
      </c>
      <c r="Y871" s="4">
        <v>1998.890747070312</v>
      </c>
      <c r="Z871" s="4">
        <v>126.3287582397461</v>
      </c>
      <c r="AA871" s="4">
        <v>101.6825561523438</v>
      </c>
      <c r="AB871" s="4">
        <v>13.07379245758057</v>
      </c>
      <c r="AC871" s="4">
        <v>0.3991943001747131</v>
      </c>
      <c r="AD871" s="4">
        <v>0.184221088886261</v>
      </c>
      <c r="AE871" s="4">
        <v>0.004088563844561577</v>
      </c>
      <c r="AF871" s="4">
        <v>0.1840089410543442</v>
      </c>
      <c r="AG871" s="4">
        <v>0.003010846907272935</v>
      </c>
      <c r="AH871" s="4">
        <v>1</v>
      </c>
      <c r="AI871" s="4">
        <v>-0.2195652425289154</v>
      </c>
      <c r="AJ871" s="4">
        <v>2.737391471862793</v>
      </c>
      <c r="AK871" s="4">
        <v>1</v>
      </c>
      <c r="AL871" s="4">
        <v>0</v>
      </c>
      <c r="AM871" s="4">
        <v>0.1599999964237213</v>
      </c>
      <c r="AN871" s="4">
        <v>111115</v>
      </c>
      <c r="AO871" s="4">
        <f>X871*0.000001/(K871*0.0001)</f>
        <v>0.8324888610839843</v>
      </c>
      <c r="AP871" s="4">
        <f>(U871-T871)/(1000-U871)*AO871</f>
        <v>0.001948085092293652</v>
      </c>
      <c r="AQ871" s="4">
        <f>(P871+273.15)</f>
        <v>299.0420574188232</v>
      </c>
      <c r="AR871" s="4">
        <f>(O871+273.15)</f>
        <v>294.6963409423828</v>
      </c>
      <c r="AS871" s="4">
        <f>(Y871*AK871+Z871*AL871)*AM871</f>
        <v>319.8225123826596</v>
      </c>
      <c r="AT871" s="4">
        <f>((AS871+0.00000010773*(AR871^4-AQ871^4))-AP871*44100)/(L871*0.92*2*29.3+0.00000043092*AQ871^3)</f>
        <v>2.09941759447441</v>
      </c>
      <c r="AU871" s="4">
        <f>0.61365*EXP(17.502*J871/(240.97+J871))</f>
        <v>3.352766000101545</v>
      </c>
      <c r="AV871" s="4">
        <f>AU871*1000/AA871</f>
        <v>32.97287289944141</v>
      </c>
      <c r="AW871" s="4">
        <f>(AV871-U871)</f>
        <v>16.78338544216602</v>
      </c>
      <c r="AX871" s="4">
        <f>IF(D871,P871,(O871+P871)/2)</f>
        <v>23.71919918060303</v>
      </c>
      <c r="AY871" s="4">
        <f>0.61365*EXP(17.502*AX871/(240.97+AX871))</f>
        <v>2.944827159695918</v>
      </c>
      <c r="AZ871" s="4">
        <f>IF(AW871&lt;&gt;0,(1000-(AV871+U871)/2)/AW871*AP871,0)</f>
        <v>0.1132190444046653</v>
      </c>
      <c r="BA871" s="4">
        <f>U871*AA871/1000</f>
        <v>1.64618846745207</v>
      </c>
      <c r="BB871" s="4">
        <f>(AY871-BA871)</f>
        <v>1.298638692243849</v>
      </c>
      <c r="BC871" s="4">
        <f>1/(1.6/F871+1.37/N871)</f>
        <v>0.07116975651558213</v>
      </c>
      <c r="BD871" s="4">
        <f>G871*AA871*0.001</f>
        <v>44.51373626471992</v>
      </c>
      <c r="BE871" s="4">
        <f>G871/S871</f>
        <v>1.086407699199869</v>
      </c>
      <c r="BF871" s="4">
        <f>(1-AP871*AA871/AU871/F871)*100</f>
        <v>49.89701950299732</v>
      </c>
      <c r="BG871" s="4">
        <f>(S871-E871/(N871/1.35))</f>
        <v>404.5205316098799</v>
      </c>
      <c r="BH871" s="4">
        <f>E871*BF871/100/BG871</f>
        <v>-0.004066690222648835</v>
      </c>
    </row>
    <row r="872" ht="16" customHeight="1">
      <c r="A872" s="4">
        <v>816</v>
      </c>
      <c r="B872" t="s" s="2">
        <v>933</v>
      </c>
      <c r="C872" s="4">
        <v>4692.500026296824</v>
      </c>
      <c r="D872" s="4">
        <v>0</v>
      </c>
      <c r="E872" s="4">
        <f>(R872-S872*(1000-T872)/(1000-U872))*AO872</f>
        <v>-3.263737996852966</v>
      </c>
      <c r="F872" s="4">
        <f>IF(AZ872&lt;&gt;0,1/(1/AZ872-1/N872),0)</f>
        <v>0.1163229858315976</v>
      </c>
      <c r="G872" s="4">
        <f>((BC872-AP872/2)*S872-E872)/(BC872+AP872/2)</f>
        <v>437.8846262647679</v>
      </c>
      <c r="H872" s="4">
        <f>AP872*1000</f>
        <v>1.917028992797786</v>
      </c>
      <c r="I872" s="4">
        <f>(AU872-BA872)</f>
        <v>1.701626841916744</v>
      </c>
      <c r="J872" s="4">
        <f>(P872+AT872*D872)</f>
        <v>25.84722709655762</v>
      </c>
      <c r="K872" s="4">
        <v>6</v>
      </c>
      <c r="L872" s="4">
        <f>(K872*AI872+AJ872)</f>
        <v>1.420000016689301</v>
      </c>
      <c r="M872" s="4">
        <v>1</v>
      </c>
      <c r="N872" s="4">
        <f>L872*(M872+1)*(M872+1)/(M872*M872+1)</f>
        <v>2.840000033378601</v>
      </c>
      <c r="O872" s="4">
        <v>21.43927574157715</v>
      </c>
      <c r="P872" s="4">
        <v>25.84722709655762</v>
      </c>
      <c r="Q872" s="4">
        <v>19.82089424133301</v>
      </c>
      <c r="R872" s="4">
        <v>399.899169921875</v>
      </c>
      <c r="S872" s="4">
        <v>402.891845703125</v>
      </c>
      <c r="T872" s="4">
        <v>13.88510036468506</v>
      </c>
      <c r="U872" s="4">
        <v>16.15066528320312</v>
      </c>
      <c r="V872" s="4">
        <v>54.98817443847656</v>
      </c>
      <c r="W872" s="4">
        <v>63.99058151245117</v>
      </c>
      <c r="X872" s="4">
        <v>499.4960021972656</v>
      </c>
      <c r="Y872" s="4">
        <v>1998.930175781250</v>
      </c>
      <c r="Z872" s="4">
        <v>138.7610626220703</v>
      </c>
      <c r="AA872" s="4">
        <v>101.6830062866211</v>
      </c>
      <c r="AB872" s="4">
        <v>13.07379245758057</v>
      </c>
      <c r="AC872" s="4">
        <v>0.3991943001747131</v>
      </c>
      <c r="AD872" s="4">
        <v>0.184221088886261</v>
      </c>
      <c r="AE872" s="4">
        <v>0.004088563844561577</v>
      </c>
      <c r="AF872" s="4">
        <v>0.1840089410543442</v>
      </c>
      <c r="AG872" s="4">
        <v>0.003010846907272935</v>
      </c>
      <c r="AH872" s="4">
        <v>0.6666666865348816</v>
      </c>
      <c r="AI872" s="4">
        <v>-0.2195652425289154</v>
      </c>
      <c r="AJ872" s="4">
        <v>2.737391471862793</v>
      </c>
      <c r="AK872" s="4">
        <v>1</v>
      </c>
      <c r="AL872" s="4">
        <v>0</v>
      </c>
      <c r="AM872" s="4">
        <v>0.1599999964237213</v>
      </c>
      <c r="AN872" s="4">
        <v>111115</v>
      </c>
      <c r="AO872" s="4">
        <f>X872*0.000001/(K872*0.0001)</f>
        <v>0.8324933369954426</v>
      </c>
      <c r="AP872" s="4">
        <f>(U872-T872)/(1000-U872)*AO872</f>
        <v>0.001917028992797786</v>
      </c>
      <c r="AQ872" s="4">
        <f>(P872+273.15)</f>
        <v>298.9972270965576</v>
      </c>
      <c r="AR872" s="4">
        <f>(O872+273.15)</f>
        <v>294.5892757415771</v>
      </c>
      <c r="AS872" s="4">
        <f>(Y872*AK872+Z872*AL872)*AM872</f>
        <v>319.8288209762686</v>
      </c>
      <c r="AT872" s="4">
        <f>((AS872+0.00000010773*(AR872^4-AQ872^4))-AP872*44100)/(L872*0.92*2*29.3+0.00000043092*AQ872^3)</f>
        <v>2.107628012809457</v>
      </c>
      <c r="AU872" s="4">
        <f>0.61365*EXP(17.502*J872/(240.97+J872))</f>
        <v>3.3438750414418</v>
      </c>
      <c r="AV872" s="4">
        <f>AU872*1000/AA872</f>
        <v>32.88528893428055</v>
      </c>
      <c r="AW872" s="4">
        <f>(AV872-U872)</f>
        <v>16.73462365107742</v>
      </c>
      <c r="AX872" s="4">
        <f>IF(D872,P872,(O872+P872)/2)</f>
        <v>23.64325141906738</v>
      </c>
      <c r="AY872" s="4">
        <f>0.61365*EXP(17.502*AX872/(240.97+AX872))</f>
        <v>2.931390696648416</v>
      </c>
      <c r="AZ872" s="4">
        <f>IF(AW872&lt;&gt;0,(1000-(AV872+U872)/2)/AW872*AP872,0)</f>
        <v>0.1117460039034208</v>
      </c>
      <c r="BA872" s="4">
        <f>U872*AA872/1000</f>
        <v>1.642248199525056</v>
      </c>
      <c r="BB872" s="4">
        <f>(AY872-BA872)</f>
        <v>1.289142497123359</v>
      </c>
      <c r="BC872" s="4">
        <f>1/(1.6/F872+1.37/N872)</f>
        <v>0.07023853265706988</v>
      </c>
      <c r="BD872" s="4">
        <f>G872*AA872*0.001</f>
        <v>44.52542520529512</v>
      </c>
      <c r="BE872" s="4">
        <f>G872/S872</f>
        <v>1.086854030268529</v>
      </c>
      <c r="BF872" s="4">
        <f>(1-AP872*AA872/AU872/F872)*100</f>
        <v>49.88572200161197</v>
      </c>
      <c r="BG872" s="4">
        <f>(S872-E872/(N872/1.35))</f>
        <v>404.4432704369162</v>
      </c>
      <c r="BH872" s="4">
        <f>E872*BF872/100/BG872</f>
        <v>-0.004025630744732596</v>
      </c>
    </row>
    <row r="873" ht="16" customHeight="1">
      <c r="A873" s="4">
        <v>817</v>
      </c>
      <c r="B873" t="s" s="2">
        <v>934</v>
      </c>
      <c r="C873" s="4">
        <v>4697.500026185066</v>
      </c>
      <c r="D873" s="4">
        <v>0</v>
      </c>
      <c r="E873" s="4">
        <f>(R873-S873*(1000-T873)/(1000-U873))*AO873</f>
        <v>-3.067502966285919</v>
      </c>
      <c r="F873" s="4">
        <f>IF(AZ873&lt;&gt;0,1/(1/AZ873-1/N873),0)</f>
        <v>0.114934033706545</v>
      </c>
      <c r="G873" s="4">
        <f>((BC873-AP873/2)*S873-E873)/(BC873+AP873/2)</f>
        <v>435.4332693374863</v>
      </c>
      <c r="H873" s="4">
        <f>AP873*1000</f>
        <v>1.88945425425454</v>
      </c>
      <c r="I873" s="4">
        <f>(AU873-BA873)</f>
        <v>1.696725578115232</v>
      </c>
      <c r="J873" s="4">
        <f>(P873+AT873*D873)</f>
        <v>25.80451393127441</v>
      </c>
      <c r="K873" s="4">
        <v>6</v>
      </c>
      <c r="L873" s="4">
        <f>(K873*AI873+AJ873)</f>
        <v>1.420000016689301</v>
      </c>
      <c r="M873" s="4">
        <v>1</v>
      </c>
      <c r="N873" s="4">
        <f>L873*(M873+1)*(M873+1)/(M873*M873+1)</f>
        <v>2.840000033378601</v>
      </c>
      <c r="O873" s="4">
        <v>21.34110832214355</v>
      </c>
      <c r="P873" s="4">
        <v>25.80451393127441</v>
      </c>
      <c r="Q873" s="4">
        <v>19.7232494354248</v>
      </c>
      <c r="R873" s="4">
        <v>399.884033203125</v>
      </c>
      <c r="S873" s="4">
        <v>402.6548461914062</v>
      </c>
      <c r="T873" s="4">
        <v>13.88269329071045</v>
      </c>
      <c r="U873" s="4">
        <v>16.1157283782959</v>
      </c>
      <c r="V873" s="4">
        <v>55.3178596496582</v>
      </c>
      <c r="W873" s="4">
        <v>64.24219512939453</v>
      </c>
      <c r="X873" s="4">
        <v>499.5007019042969</v>
      </c>
      <c r="Y873" s="4">
        <v>1998.889282226562</v>
      </c>
      <c r="Z873" s="4">
        <v>144.337890625</v>
      </c>
      <c r="AA873" s="4">
        <v>101.6831207275391</v>
      </c>
      <c r="AB873" s="4">
        <v>13.07379245758057</v>
      </c>
      <c r="AC873" s="4">
        <v>0.3991943001747131</v>
      </c>
      <c r="AD873" s="4">
        <v>0.184221088886261</v>
      </c>
      <c r="AE873" s="4">
        <v>0.004088563844561577</v>
      </c>
      <c r="AF873" s="4">
        <v>0.1840089410543442</v>
      </c>
      <c r="AG873" s="4">
        <v>0.003010846907272935</v>
      </c>
      <c r="AH873" s="4">
        <v>0.6666666865348816</v>
      </c>
      <c r="AI873" s="4">
        <v>-0.2195652425289154</v>
      </c>
      <c r="AJ873" s="4">
        <v>2.737391471862793</v>
      </c>
      <c r="AK873" s="4">
        <v>1</v>
      </c>
      <c r="AL873" s="4">
        <v>0</v>
      </c>
      <c r="AM873" s="4">
        <v>0.1599999964237213</v>
      </c>
      <c r="AN873" s="4">
        <v>111115</v>
      </c>
      <c r="AO873" s="4">
        <f>X873*0.000001/(K873*0.0001)</f>
        <v>0.8325011698404947</v>
      </c>
      <c r="AP873" s="4">
        <f>(U873-T873)/(1000-U873)*AO873</f>
        <v>0.00188945425425454</v>
      </c>
      <c r="AQ873" s="4">
        <f>(P873+273.15)</f>
        <v>298.9545139312744</v>
      </c>
      <c r="AR873" s="4">
        <f>(O873+273.15)</f>
        <v>294.4911083221435</v>
      </c>
      <c r="AS873" s="4">
        <f>(Y873*AK873+Z873*AL873)*AM873</f>
        <v>319.8222780076649</v>
      </c>
      <c r="AT873" s="4">
        <f>((AS873+0.00000010773*(AR873^4-AQ873^4))-AP873*44100)/(L873*0.92*2*29.3+0.00000043092*AQ873^3)</f>
        <v>2.114791332201122</v>
      </c>
      <c r="AU873" s="4">
        <f>0.61365*EXP(17.502*J873/(240.97+J873))</f>
        <v>3.335423132417721</v>
      </c>
      <c r="AV873" s="4">
        <f>AU873*1000/AA873</f>
        <v>32.80213184403556</v>
      </c>
      <c r="AW873" s="4">
        <f>(AV873-U873)</f>
        <v>16.68640346573966</v>
      </c>
      <c r="AX873" s="4">
        <f>IF(D873,P873,(O873+P873)/2)</f>
        <v>23.57281112670898</v>
      </c>
      <c r="AY873" s="4">
        <f>0.61365*EXP(17.502*AX873/(240.97+AX873))</f>
        <v>2.918976553887496</v>
      </c>
      <c r="AZ873" s="4">
        <f>IF(AW873&lt;&gt;0,(1000-(AV873+U873)/2)/AW873*AP873,0)</f>
        <v>0.1104636016075006</v>
      </c>
      <c r="BA873" s="4">
        <f>U873*AA873/1000</f>
        <v>1.638697554302489</v>
      </c>
      <c r="BB873" s="4">
        <f>(AY873-BA873)</f>
        <v>1.280278999585007</v>
      </c>
      <c r="BC873" s="4">
        <f>1/(1.6/F873+1.37/N873)</f>
        <v>0.0694279397907813</v>
      </c>
      <c r="BD873" s="4">
        <f>G873*AA873*0.001</f>
        <v>44.27621369483065</v>
      </c>
      <c r="BE873" s="4">
        <f>G873/S873</f>
        <v>1.081405758445779</v>
      </c>
      <c r="BF873" s="4">
        <f>(1-AP873*AA873/AU873/F873)*100</f>
        <v>49.88293115274561</v>
      </c>
      <c r="BG873" s="4">
        <f>(S873-E873/(N873/1.35))</f>
        <v>404.1129901899327</v>
      </c>
      <c r="BH873" s="4">
        <f>E873*BF873/100/BG873</f>
        <v>-0.003786466730657831</v>
      </c>
    </row>
    <row r="874" ht="16" customHeight="1">
      <c r="A874" s="4">
        <v>818</v>
      </c>
      <c r="B874" t="s" s="2">
        <v>935</v>
      </c>
      <c r="C874" s="4">
        <v>4703.000026062131</v>
      </c>
      <c r="D874" s="4">
        <v>0</v>
      </c>
      <c r="E874" s="4">
        <f>(R874-S874*(1000-T874)/(1000-U874))*AO874</f>
        <v>-2.83425550312734</v>
      </c>
      <c r="F874" s="4">
        <f>IF(AZ874&lt;&gt;0,1/(1/AZ874-1/N874),0)</f>
        <v>0.1134132782795316</v>
      </c>
      <c r="G874" s="4">
        <f>((BC874-AP874/2)*S874-E874)/(BC874+AP874/2)</f>
        <v>432.4299329862156</v>
      </c>
      <c r="H874" s="4">
        <f>AP874*1000</f>
        <v>1.861712859099795</v>
      </c>
      <c r="I874" s="4">
        <f>(AU874-BA874)</f>
        <v>1.693446893238919</v>
      </c>
      <c r="J874" s="4">
        <f>(P874+AT874*D874)</f>
        <v>25.76997947692871</v>
      </c>
      <c r="K874" s="4">
        <v>6</v>
      </c>
      <c r="L874" s="4">
        <f>(K874*AI874+AJ874)</f>
        <v>1.420000016689301</v>
      </c>
      <c r="M874" s="4">
        <v>1</v>
      </c>
      <c r="N874" s="4">
        <f>L874*(M874+1)*(M874+1)/(M874*M874+1)</f>
        <v>2.840000033378601</v>
      </c>
      <c r="O874" s="4">
        <v>21.2419605255127</v>
      </c>
      <c r="P874" s="4">
        <v>25.76997947692871</v>
      </c>
      <c r="Q874" s="4">
        <v>19.6232852935791</v>
      </c>
      <c r="R874" s="4">
        <v>399.9115600585938</v>
      </c>
      <c r="S874" s="4">
        <v>402.4161682128906</v>
      </c>
      <c r="T874" s="4">
        <v>13.88056468963623</v>
      </c>
      <c r="U874" s="4">
        <v>16.08090972900391</v>
      </c>
      <c r="V874" s="4">
        <v>55.6513671875</v>
      </c>
      <c r="W874" s="4">
        <v>64.49823760986328</v>
      </c>
      <c r="X874" s="4">
        <v>499.4966125488281</v>
      </c>
      <c r="Y874" s="4">
        <v>1998.815307617188</v>
      </c>
      <c r="Z874" s="4">
        <v>145.3804626464844</v>
      </c>
      <c r="AA874" s="4">
        <v>101.6830749511719</v>
      </c>
      <c r="AB874" s="4">
        <v>13.07379245758057</v>
      </c>
      <c r="AC874" s="4">
        <v>0.3991943001747131</v>
      </c>
      <c r="AD874" s="4">
        <v>0.184221088886261</v>
      </c>
      <c r="AE874" s="4">
        <v>0.004088563844561577</v>
      </c>
      <c r="AF874" s="4">
        <v>0.1840089410543442</v>
      </c>
      <c r="AG874" s="4">
        <v>0.003010846907272935</v>
      </c>
      <c r="AH874" s="4">
        <v>0.6666666865348816</v>
      </c>
      <c r="AI874" s="4">
        <v>-0.2195652425289154</v>
      </c>
      <c r="AJ874" s="4">
        <v>2.737391471862793</v>
      </c>
      <c r="AK874" s="4">
        <v>1</v>
      </c>
      <c r="AL874" s="4">
        <v>0</v>
      </c>
      <c r="AM874" s="4">
        <v>0.1599999964237213</v>
      </c>
      <c r="AN874" s="4">
        <v>111115</v>
      </c>
      <c r="AO874" s="4">
        <f>X874*0.000001/(K874*0.0001)</f>
        <v>0.8324943542480466</v>
      </c>
      <c r="AP874" s="4">
        <f>(U874-T874)/(1000-U874)*AO874</f>
        <v>0.001861712859099795</v>
      </c>
      <c r="AQ874" s="4">
        <f>(P874+273.15)</f>
        <v>298.9199794769287</v>
      </c>
      <c r="AR874" s="4">
        <f>(O874+273.15)</f>
        <v>294.3919605255127</v>
      </c>
      <c r="AS874" s="4">
        <f>(Y874*AK874+Z874*AL874)*AM874</f>
        <v>319.8104420704294</v>
      </c>
      <c r="AT874" s="4">
        <f>((AS874+0.00000010773*(AR874^4-AQ874^4))-AP874*44100)/(L874*0.92*2*29.3+0.00000043092*AQ874^3)</f>
        <v>2.120774614527109</v>
      </c>
      <c r="AU874" s="4">
        <f>0.61365*EXP(17.502*J874/(240.97+J874))</f>
        <v>3.328603242496252</v>
      </c>
      <c r="AV874" s="4">
        <f>AU874*1000/AA874</f>
        <v>32.73507655128098</v>
      </c>
      <c r="AW874" s="4">
        <f>(AV874-U874)</f>
        <v>16.65416682227707</v>
      </c>
      <c r="AX874" s="4">
        <f>IF(D874,P874,(O874+P874)/2)</f>
        <v>23.5059700012207</v>
      </c>
      <c r="AY874" s="4">
        <f>0.61365*EXP(17.502*AX874/(240.97+AX874))</f>
        <v>2.907239253690781</v>
      </c>
      <c r="AZ874" s="4">
        <f>IF(AW874&lt;&gt;0,(1000-(AV874+U874)/2)/AW874*AP874,0)</f>
        <v>0.1090581236388528</v>
      </c>
      <c r="BA874" s="4">
        <f>U874*AA874/1000</f>
        <v>1.635156349257333</v>
      </c>
      <c r="BB874" s="4">
        <f>(AY874-BA874)</f>
        <v>1.272082904433448</v>
      </c>
      <c r="BC874" s="4">
        <f>1/(1.6/F874+1.37/N874)</f>
        <v>0.06853967363567054</v>
      </c>
      <c r="BD874" s="4">
        <f>G874*AA874*0.001</f>
        <v>43.9708052869676</v>
      </c>
      <c r="BE874" s="4">
        <f>G874/S874</f>
        <v>1.07458389384953</v>
      </c>
      <c r="BF874" s="4">
        <f>(1-AP874*AA874/AU874/F874)*100</f>
        <v>49.85409963205546</v>
      </c>
      <c r="BG874" s="4">
        <f>(S874-E874/(N874/1.35))</f>
        <v>403.7634375383315</v>
      </c>
      <c r="BH874" s="4">
        <f>E874*BF874/100/BG874</f>
        <v>-0.003499555509460847</v>
      </c>
    </row>
    <row r="875" ht="16" customHeight="1">
      <c r="A875" s="4">
        <v>819</v>
      </c>
      <c r="B875" t="s" s="2">
        <v>936</v>
      </c>
      <c r="C875" s="4">
        <v>4708.000025950372</v>
      </c>
      <c r="D875" s="4">
        <v>0</v>
      </c>
      <c r="E875" s="4">
        <f>(R875-S875*(1000-T875)/(1000-U875))*AO875</f>
        <v>-2.717225891344685</v>
      </c>
      <c r="F875" s="4">
        <f>IF(AZ875&lt;&gt;0,1/(1/AZ875-1/N875),0)</f>
        <v>0.1121402767578257</v>
      </c>
      <c r="G875" s="4">
        <f>((BC875-AP875/2)*S875-E875)/(BC875+AP875/2)</f>
        <v>431.0705429242817</v>
      </c>
      <c r="H875" s="4">
        <f>AP875*1000</f>
        <v>1.839314863090453</v>
      </c>
      <c r="I875" s="4">
        <f>(AU875-BA875)</f>
        <v>1.691398278437309</v>
      </c>
      <c r="J875" s="4">
        <f>(P875+AT875*D875)</f>
        <v>25.74511909484863</v>
      </c>
      <c r="K875" s="4">
        <v>6</v>
      </c>
      <c r="L875" s="4">
        <f>(K875*AI875+AJ875)</f>
        <v>1.420000016689301</v>
      </c>
      <c r="M875" s="4">
        <v>1</v>
      </c>
      <c r="N875" s="4">
        <f>L875*(M875+1)*(M875+1)/(M875*M875+1)</f>
        <v>2.840000033378601</v>
      </c>
      <c r="O875" s="4">
        <v>21.15811729431152</v>
      </c>
      <c r="P875" s="4">
        <v>25.74511909484863</v>
      </c>
      <c r="Q875" s="4">
        <v>19.53753852844238</v>
      </c>
      <c r="R875" s="4">
        <v>399.920410156250</v>
      </c>
      <c r="S875" s="4">
        <v>402.2955627441406</v>
      </c>
      <c r="T875" s="4">
        <v>13.87892818450928</v>
      </c>
      <c r="U875" s="4">
        <v>16.05288887023926</v>
      </c>
      <c r="V875" s="4">
        <v>55.93616104125977</v>
      </c>
      <c r="W875" s="4">
        <v>64.71998596191406</v>
      </c>
      <c r="X875" s="4">
        <v>499.4906921386719</v>
      </c>
      <c r="Y875" s="4">
        <v>1998.767089843750</v>
      </c>
      <c r="Z875" s="4">
        <v>144.5680541992188</v>
      </c>
      <c r="AA875" s="4">
        <v>101.6828231811523</v>
      </c>
      <c r="AB875" s="4">
        <v>13.07379245758057</v>
      </c>
      <c r="AC875" s="4">
        <v>0.3991943001747131</v>
      </c>
      <c r="AD875" s="4">
        <v>0.184221088886261</v>
      </c>
      <c r="AE875" s="4">
        <v>0.004088563844561577</v>
      </c>
      <c r="AF875" s="4">
        <v>0.1840089410543442</v>
      </c>
      <c r="AG875" s="4">
        <v>0.003010846907272935</v>
      </c>
      <c r="AH875" s="4">
        <v>1</v>
      </c>
      <c r="AI875" s="4">
        <v>-0.2195652425289154</v>
      </c>
      <c r="AJ875" s="4">
        <v>2.737391471862793</v>
      </c>
      <c r="AK875" s="4">
        <v>1</v>
      </c>
      <c r="AL875" s="4">
        <v>0</v>
      </c>
      <c r="AM875" s="4">
        <v>0.1599999964237213</v>
      </c>
      <c r="AN875" s="4">
        <v>111115</v>
      </c>
      <c r="AO875" s="4">
        <f>X875*0.000001/(K875*0.0001)</f>
        <v>0.8324844868977864</v>
      </c>
      <c r="AP875" s="4">
        <f>(U875-T875)/(1000-U875)*AO875</f>
        <v>0.001839314863090453</v>
      </c>
      <c r="AQ875" s="4">
        <f>(P875+273.15)</f>
        <v>298.8951190948486</v>
      </c>
      <c r="AR875" s="4">
        <f>(O875+273.15)</f>
        <v>294.3081172943115</v>
      </c>
      <c r="AS875" s="4">
        <f>(Y875*AK875+Z875*AL875)*AM875</f>
        <v>319.8027272268519</v>
      </c>
      <c r="AT875" s="4">
        <f>((AS875+0.00000010773*(AR875^4-AQ875^4))-AP875*44100)/(L875*0.92*2*29.3+0.00000043092*AQ875^3)</f>
        <v>2.124758249428866</v>
      </c>
      <c r="AU875" s="4">
        <f>0.61365*EXP(17.502*J875/(240.97+J875))</f>
        <v>3.323701338976536</v>
      </c>
      <c r="AV875" s="4">
        <f>AU875*1000/AA875</f>
        <v>32.6869498209665</v>
      </c>
      <c r="AW875" s="4">
        <f>(AV875-U875)</f>
        <v>16.63406095072725</v>
      </c>
      <c r="AX875" s="4">
        <f>IF(D875,P875,(O875+P875)/2)</f>
        <v>23.45161819458008</v>
      </c>
      <c r="AY875" s="4">
        <f>0.61365*EXP(17.502*AX875/(240.97+AX875))</f>
        <v>2.897725527041087</v>
      </c>
      <c r="AZ875" s="4">
        <f>IF(AW875&lt;&gt;0,(1000-(AV875+U875)/2)/AW875*AP875,0)</f>
        <v>0.1078805057611211</v>
      </c>
      <c r="BA875" s="4">
        <f>U875*AA875/1000</f>
        <v>1.632303060539227</v>
      </c>
      <c r="BB875" s="4">
        <f>(AY875-BA875)</f>
        <v>1.26542246650186</v>
      </c>
      <c r="BC875" s="4">
        <f>1/(1.6/F875+1.37/N875)</f>
        <v>0.06779551356268775</v>
      </c>
      <c r="BD875" s="4">
        <f>G875*AA875*0.001</f>
        <v>43.83246979477308</v>
      </c>
      <c r="BE875" s="4">
        <f>G875/S875</f>
        <v>1.071526963866718</v>
      </c>
      <c r="BF875" s="4">
        <f>(1-AP875*AA875/AU875/F875)*100</f>
        <v>49.82122435535415</v>
      </c>
      <c r="BG875" s="4">
        <f>(S875-E875/(N875/1.35))</f>
        <v>403.5872017970287</v>
      </c>
      <c r="BH875" s="4">
        <f>E875*BF875/100/BG875</f>
        <v>-0.003354306582420904</v>
      </c>
    </row>
    <row r="876" ht="16" customHeight="1">
      <c r="A876" s="4">
        <v>820</v>
      </c>
      <c r="B876" t="s" s="2">
        <v>937</v>
      </c>
      <c r="C876" s="4">
        <v>4713.000025838614</v>
      </c>
      <c r="D876" s="4">
        <v>0</v>
      </c>
      <c r="E876" s="4">
        <f>(R876-S876*(1000-T876)/(1000-U876))*AO876</f>
        <v>-2.632927753547747</v>
      </c>
      <c r="F876" s="4">
        <f>IF(AZ876&lt;&gt;0,1/(1/AZ876-1/N876),0)</f>
        <v>0.1110867970753525</v>
      </c>
      <c r="G876" s="4">
        <f>((BC876-AP876/2)*S876-E876)/(BC876+AP876/2)</f>
        <v>430.1405858969462</v>
      </c>
      <c r="H876" s="4">
        <f>AP876*1000</f>
        <v>1.820047668941412</v>
      </c>
      <c r="I876" s="4">
        <f>(AU876-BA876)</f>
        <v>1.689008526796673</v>
      </c>
      <c r="J876" s="4">
        <f>(P876+AT876*D876)</f>
        <v>25.72052383422852</v>
      </c>
      <c r="K876" s="4">
        <v>6</v>
      </c>
      <c r="L876" s="4">
        <f>(K876*AI876+AJ876)</f>
        <v>1.420000016689301</v>
      </c>
      <c r="M876" s="4">
        <v>1</v>
      </c>
      <c r="N876" s="4">
        <f>L876*(M876+1)*(M876+1)/(M876*M876+1)</f>
        <v>2.840000033378601</v>
      </c>
      <c r="O876" s="4">
        <v>21.07916450500488</v>
      </c>
      <c r="P876" s="4">
        <v>25.72052383422852</v>
      </c>
      <c r="Q876" s="4">
        <v>19.45594215393066</v>
      </c>
      <c r="R876" s="4">
        <v>399.9400024414062</v>
      </c>
      <c r="S876" s="4">
        <v>402.223388671875</v>
      </c>
      <c r="T876" s="4">
        <v>13.87752437591553</v>
      </c>
      <c r="U876" s="4">
        <v>16.02878952026367</v>
      </c>
      <c r="V876" s="4">
        <v>56.20606231689453</v>
      </c>
      <c r="W876" s="4">
        <v>64.93846130371094</v>
      </c>
      <c r="X876" s="4">
        <v>499.4850158691406</v>
      </c>
      <c r="Y876" s="4">
        <v>1998.768310546875</v>
      </c>
      <c r="Z876" s="4">
        <v>143.5867462158203</v>
      </c>
      <c r="AA876" s="4">
        <v>101.6826248168945</v>
      </c>
      <c r="AB876" s="4">
        <v>13.07379245758057</v>
      </c>
      <c r="AC876" s="4">
        <v>0.3991943001747131</v>
      </c>
      <c r="AD876" s="4">
        <v>0.184221088886261</v>
      </c>
      <c r="AE876" s="4">
        <v>0.004088563844561577</v>
      </c>
      <c r="AF876" s="4">
        <v>0.1840089410543442</v>
      </c>
      <c r="AG876" s="4">
        <v>0.003010846907272935</v>
      </c>
      <c r="AH876" s="4">
        <v>1</v>
      </c>
      <c r="AI876" s="4">
        <v>-0.2195652425289154</v>
      </c>
      <c r="AJ876" s="4">
        <v>2.737391471862793</v>
      </c>
      <c r="AK876" s="4">
        <v>1</v>
      </c>
      <c r="AL876" s="4">
        <v>0</v>
      </c>
      <c r="AM876" s="4">
        <v>0.1599999964237213</v>
      </c>
      <c r="AN876" s="4">
        <v>111115</v>
      </c>
      <c r="AO876" s="4">
        <f>X876*0.000001/(K876*0.0001)</f>
        <v>0.8324750264485675</v>
      </c>
      <c r="AP876" s="4">
        <f>(U876-T876)/(1000-U876)*AO876</f>
        <v>0.001820047668941412</v>
      </c>
      <c r="AQ876" s="4">
        <f>(P876+273.15)</f>
        <v>298.8705238342285</v>
      </c>
      <c r="AR876" s="4">
        <f>(O876+273.15)</f>
        <v>294.2291645050049</v>
      </c>
      <c r="AS876" s="4">
        <f>(Y876*AK876+Z876*AL876)*AM876</f>
        <v>319.8029225393475</v>
      </c>
      <c r="AT876" s="4">
        <f>((AS876+0.00000010773*(AR876^4-AQ876^4))-AP876*44100)/(L876*0.92*2*29.3+0.00000043092*AQ876^3)</f>
        <v>2.127846367035705</v>
      </c>
      <c r="AU876" s="4">
        <f>0.61365*EXP(17.502*J876/(240.97+J876))</f>
        <v>3.318857917854615</v>
      </c>
      <c r="AV876" s="4">
        <f>AU876*1000/AA876</f>
        <v>32.63938085617936</v>
      </c>
      <c r="AW876" s="4">
        <f>(AV876-U876)</f>
        <v>16.61059133591569</v>
      </c>
      <c r="AX876" s="4">
        <f>IF(D876,P876,(O876+P876)/2)</f>
        <v>23.3998441696167</v>
      </c>
      <c r="AY876" s="4">
        <f>0.61365*EXP(17.502*AX876/(240.97+AX876))</f>
        <v>2.888688348613518</v>
      </c>
      <c r="AZ876" s="4">
        <f>IF(AW876&lt;&gt;0,(1000-(AV876+U876)/2)/AW876*AP876,0)</f>
        <v>0.1069051930787794</v>
      </c>
      <c r="BA876" s="4">
        <f>U876*AA876/1000</f>
        <v>1.629849391057942</v>
      </c>
      <c r="BB876" s="4">
        <f>(AY876-BA876)</f>
        <v>1.258838957555576</v>
      </c>
      <c r="BC876" s="4">
        <f>1/(1.6/F876+1.37/N876)</f>
        <v>0.06717926167928784</v>
      </c>
      <c r="BD876" s="4">
        <f>G876*AA876*0.001</f>
        <v>43.73782381427837</v>
      </c>
      <c r="BE876" s="4">
        <f>G876/S876</f>
        <v>1.069407195134158</v>
      </c>
      <c r="BF876" s="4">
        <f>(1-AP876*AA876/AU876/F876)*100</f>
        <v>49.8029256552175</v>
      </c>
      <c r="BG876" s="4">
        <f>(S876-E876/(N876/1.35))</f>
        <v>403.4749564273376</v>
      </c>
      <c r="BH876" s="4">
        <f>E876*BF876/100/BG876</f>
        <v>-0.003249954007718252</v>
      </c>
    </row>
    <row r="877" ht="16" customHeight="1">
      <c r="A877" s="4">
        <v>821</v>
      </c>
      <c r="B877" t="s" s="2">
        <v>938</v>
      </c>
      <c r="C877" s="4">
        <v>4718.500025715679</v>
      </c>
      <c r="D877" s="4">
        <v>0</v>
      </c>
      <c r="E877" s="4">
        <f>(R877-S877*(1000-T877)/(1000-U877))*AO877</f>
        <v>-2.570936146173332</v>
      </c>
      <c r="F877" s="4">
        <f>IF(AZ877&lt;&gt;0,1/(1/AZ877-1/N877),0)</f>
        <v>0.1102641735140804</v>
      </c>
      <c r="G877" s="4">
        <f>((BC877-AP877/2)*S877-E877)/(BC877+AP877/2)</f>
        <v>429.4682542891046</v>
      </c>
      <c r="H877" s="4">
        <f>AP877*1000</f>
        <v>1.801160177441527</v>
      </c>
      <c r="I877" s="4">
        <f>(AU877-BA877)</f>
        <v>1.683566394985706</v>
      </c>
      <c r="J877" s="4">
        <f>(P877+AT877*D877)</f>
        <v>25.68050765991211</v>
      </c>
      <c r="K877" s="4">
        <v>6</v>
      </c>
      <c r="L877" s="4">
        <f>(K877*AI877+AJ877)</f>
        <v>1.420000016689301</v>
      </c>
      <c r="M877" s="4">
        <v>1</v>
      </c>
      <c r="N877" s="4">
        <f>L877*(M877+1)*(M877+1)/(M877*M877+1)</f>
        <v>2.840000033378601</v>
      </c>
      <c r="O877" s="4">
        <v>20.99651145935059</v>
      </c>
      <c r="P877" s="4">
        <v>25.68050765991211</v>
      </c>
      <c r="Q877" s="4">
        <v>19.36954498291016</v>
      </c>
      <c r="R877" s="4">
        <v>399.9328918457031</v>
      </c>
      <c r="S877" s="4">
        <v>402.1510620117188</v>
      </c>
      <c r="T877" s="4">
        <v>13.87600326538086</v>
      </c>
      <c r="U877" s="4">
        <v>16.00496482849121</v>
      </c>
      <c r="V877" s="4">
        <v>56.48813629150391</v>
      </c>
      <c r="W877" s="4">
        <v>65.17251586914062</v>
      </c>
      <c r="X877" s="4">
        <v>499.4921569824219</v>
      </c>
      <c r="Y877" s="4">
        <v>1998.807861328125</v>
      </c>
      <c r="Z877" s="4">
        <v>142.7380523681641</v>
      </c>
      <c r="AA877" s="4">
        <v>101.6824798583984</v>
      </c>
      <c r="AB877" s="4">
        <v>13.07379245758057</v>
      </c>
      <c r="AC877" s="4">
        <v>0.3991943001747131</v>
      </c>
      <c r="AD877" s="4">
        <v>0.184221088886261</v>
      </c>
      <c r="AE877" s="4">
        <v>0.004088563844561577</v>
      </c>
      <c r="AF877" s="4">
        <v>0.1840089410543442</v>
      </c>
      <c r="AG877" s="4">
        <v>0.003010846907272935</v>
      </c>
      <c r="AH877" s="4">
        <v>1</v>
      </c>
      <c r="AI877" s="4">
        <v>-0.2195652425289154</v>
      </c>
      <c r="AJ877" s="4">
        <v>2.737391471862793</v>
      </c>
      <c r="AK877" s="4">
        <v>1</v>
      </c>
      <c r="AL877" s="4">
        <v>0</v>
      </c>
      <c r="AM877" s="4">
        <v>0.1599999964237213</v>
      </c>
      <c r="AN877" s="4">
        <v>111115</v>
      </c>
      <c r="AO877" s="4">
        <f>X877*0.000001/(K877*0.0001)</f>
        <v>0.8324869283040364</v>
      </c>
      <c r="AP877" s="4">
        <f>(U877-T877)/(1000-U877)*AO877</f>
        <v>0.001801160177441527</v>
      </c>
      <c r="AQ877" s="4">
        <f>(P877+273.15)</f>
        <v>298.8305076599121</v>
      </c>
      <c r="AR877" s="4">
        <f>(O877+273.15)</f>
        <v>294.1465114593506</v>
      </c>
      <c r="AS877" s="4">
        <f>(Y877*AK877+Z877*AL877)*AM877</f>
        <v>319.809250664206</v>
      </c>
      <c r="AT877" s="4">
        <f>((AS877+0.00000010773*(AR877^4-AQ877^4))-AP877*44100)/(L877*0.92*2*29.3+0.00000043092*AQ877^3)</f>
        <v>2.13241752338865</v>
      </c>
      <c r="AU877" s="4">
        <f>0.61365*EXP(17.502*J877/(240.97+J877))</f>
        <v>3.310990908793139</v>
      </c>
      <c r="AV877" s="4">
        <f>AU877*1000/AA877</f>
        <v>32.56205900371409</v>
      </c>
      <c r="AW877" s="4">
        <f>(AV877-U877)</f>
        <v>16.55709417522288</v>
      </c>
      <c r="AX877" s="4">
        <f>IF(D877,P877,(O877+P877)/2)</f>
        <v>23.33850955963135</v>
      </c>
      <c r="AY877" s="4">
        <f>0.61365*EXP(17.502*AX877/(240.97+AX877))</f>
        <v>2.878014273146186</v>
      </c>
      <c r="AZ877" s="4">
        <f>IF(AW877&lt;&gt;0,(1000-(AV877+U877)/2)/AW877*AP877,0)</f>
        <v>0.1061431229544939</v>
      </c>
      <c r="BA877" s="4">
        <f>U877*AA877/1000</f>
        <v>1.627424513807433</v>
      </c>
      <c r="BB877" s="4">
        <f>(AY877-BA877)</f>
        <v>1.250589759338753</v>
      </c>
      <c r="BC877" s="4">
        <f>1/(1.6/F877+1.37/N877)</f>
        <v>0.06669778980270778</v>
      </c>
      <c r="BD877" s="4">
        <f>G877*AA877*0.001</f>
        <v>43.66939711657341</v>
      </c>
      <c r="BE877" s="4">
        <f>G877/S877</f>
        <v>1.067927689015004</v>
      </c>
      <c r="BF877" s="4">
        <f>(1-AP877*AA877/AU877/F877)*100</f>
        <v>49.83439538146438</v>
      </c>
      <c r="BG877" s="4">
        <f>(S877-E877/(N877/1.35))</f>
        <v>403.3731619259941</v>
      </c>
      <c r="BH877" s="4">
        <f>E877*BF877/100/BG877</f>
        <v>-0.003176241269923808</v>
      </c>
    </row>
    <row r="878" ht="16" customHeight="1">
      <c r="A878" s="4">
        <v>822</v>
      </c>
      <c r="B878" t="s" s="2">
        <v>939</v>
      </c>
      <c r="C878" s="4">
        <v>4723.500025603920</v>
      </c>
      <c r="D878" s="4">
        <v>0</v>
      </c>
      <c r="E878" s="4">
        <f>(R878-S878*(1000-T878)/(1000-U878))*AO878</f>
        <v>-2.496840900506785</v>
      </c>
      <c r="F878" s="4">
        <f>IF(AZ878&lt;&gt;0,1/(1/AZ878-1/N878),0)</f>
        <v>0.1095074445980487</v>
      </c>
      <c r="G878" s="4">
        <f>((BC878-AP878/2)*S878-E878)/(BC878+AP878/2)</f>
        <v>428.5791650630417</v>
      </c>
      <c r="H878" s="4">
        <f>AP878*1000</f>
        <v>1.783833926102243</v>
      </c>
      <c r="I878" s="4">
        <f>(AU878-BA878)</f>
        <v>1.678532358524212</v>
      </c>
      <c r="J878" s="4">
        <f>(P878+AT878*D878)</f>
        <v>25.64410018920898</v>
      </c>
      <c r="K878" s="4">
        <v>6</v>
      </c>
      <c r="L878" s="4">
        <f>(K878*AI878+AJ878)</f>
        <v>1.420000016689301</v>
      </c>
      <c r="M878" s="4">
        <v>1</v>
      </c>
      <c r="N878" s="4">
        <f>L878*(M878+1)*(M878+1)/(M878*M878+1)</f>
        <v>2.840000033378601</v>
      </c>
      <c r="O878" s="4">
        <v>20.92384338378906</v>
      </c>
      <c r="P878" s="4">
        <v>25.64410018920898</v>
      </c>
      <c r="Q878" s="4">
        <v>19.29329490661621</v>
      </c>
      <c r="R878" s="4">
        <v>399.9382019042969</v>
      </c>
      <c r="S878" s="4">
        <v>402.0758972167969</v>
      </c>
      <c r="T878" s="4">
        <v>13.87577533721924</v>
      </c>
      <c r="U878" s="4">
        <v>15.98430061340332</v>
      </c>
      <c r="V878" s="4">
        <v>56.74204635620117</v>
      </c>
      <c r="W878" s="4">
        <v>65.38095855712891</v>
      </c>
      <c r="X878" s="4">
        <v>499.4924011230469</v>
      </c>
      <c r="Y878" s="4">
        <v>1998.848999023438</v>
      </c>
      <c r="Z878" s="4">
        <v>141.6749572753906</v>
      </c>
      <c r="AA878" s="4">
        <v>101.6819686889648</v>
      </c>
      <c r="AB878" s="4">
        <v>13.07379245758057</v>
      </c>
      <c r="AC878" s="4">
        <v>0.3991943001747131</v>
      </c>
      <c r="AD878" s="4">
        <v>0.184221088886261</v>
      </c>
      <c r="AE878" s="4">
        <v>0.004088563844561577</v>
      </c>
      <c r="AF878" s="4">
        <v>0.1840089410543442</v>
      </c>
      <c r="AG878" s="4">
        <v>0.003010846907272935</v>
      </c>
      <c r="AH878" s="4">
        <v>0.6666666865348816</v>
      </c>
      <c r="AI878" s="4">
        <v>-0.2195652425289154</v>
      </c>
      <c r="AJ878" s="4">
        <v>2.737391471862793</v>
      </c>
      <c r="AK878" s="4">
        <v>1</v>
      </c>
      <c r="AL878" s="4">
        <v>0</v>
      </c>
      <c r="AM878" s="4">
        <v>0.1599999964237213</v>
      </c>
      <c r="AN878" s="4">
        <v>111115</v>
      </c>
      <c r="AO878" s="4">
        <f>X878*0.000001/(K878*0.0001)</f>
        <v>0.8324873352050779</v>
      </c>
      <c r="AP878" s="4">
        <f>(U878-T878)/(1000-U878)*AO878</f>
        <v>0.001783833926102243</v>
      </c>
      <c r="AQ878" s="4">
        <f>(P878+273.15)</f>
        <v>298.794100189209</v>
      </c>
      <c r="AR878" s="4">
        <f>(O878+273.15)</f>
        <v>294.073843383789</v>
      </c>
      <c r="AS878" s="4">
        <f>(Y878*AK878+Z878*AL878)*AM878</f>
        <v>319.8158326953089</v>
      </c>
      <c r="AT878" s="4">
        <f>((AS878+0.00000010773*(AR878^4-AQ878^4))-AP878*44100)/(L878*0.92*2*29.3+0.00000043092*AQ878^3)</f>
        <v>2.136978104114463</v>
      </c>
      <c r="AU878" s="4">
        <f>0.61365*EXP(17.502*J878/(240.97+J878))</f>
        <v>3.30384751301129</v>
      </c>
      <c r="AV878" s="4">
        <f>AU878*1000/AA878</f>
        <v>32.49197036219308</v>
      </c>
      <c r="AW878" s="4">
        <f>(AV878-U878)</f>
        <v>16.50766974878976</v>
      </c>
      <c r="AX878" s="4">
        <f>IF(D878,P878,(O878+P878)/2)</f>
        <v>23.28397178649902</v>
      </c>
      <c r="AY878" s="4">
        <f>0.61365*EXP(17.502*AX878/(240.97+AX878))</f>
        <v>2.868552044813937</v>
      </c>
      <c r="AZ878" s="4">
        <f>IF(AW878&lt;&gt;0,(1000-(AV878+U878)/2)/AW878*AP878,0)</f>
        <v>0.1054417215877036</v>
      </c>
      <c r="BA878" s="4">
        <f>U878*AA878/1000</f>
        <v>1.625315154487078</v>
      </c>
      <c r="BB878" s="4">
        <f>(AY878-BA878)</f>
        <v>1.243236890326859</v>
      </c>
      <c r="BC878" s="4">
        <f>1/(1.6/F878+1.37/N878)</f>
        <v>0.06625468112845999</v>
      </c>
      <c r="BD878" s="4">
        <f>G878*AA878*0.001</f>
        <v>43.5787732426829</v>
      </c>
      <c r="BE878" s="4">
        <f>G878/S878</f>
        <v>1.065916082087244</v>
      </c>
      <c r="BF878" s="4">
        <f>(1-AP878*AA878/AU878/F878)*100</f>
        <v>49.86572645612494</v>
      </c>
      <c r="BG878" s="4">
        <f>(S878-E878/(N878/1.35))</f>
        <v>403.2627757999193</v>
      </c>
      <c r="BH878" s="4">
        <f>E878*BF878/100/BG878</f>
        <v>-0.003087485203715173</v>
      </c>
    </row>
    <row r="879" ht="16" customHeight="1">
      <c r="A879" s="4">
        <v>823</v>
      </c>
      <c r="B879" t="s" s="2">
        <v>940</v>
      </c>
      <c r="C879" s="4">
        <v>4728.500025492162</v>
      </c>
      <c r="D879" s="4">
        <v>0</v>
      </c>
      <c r="E879" s="4">
        <f>(R879-S879*(1000-T879)/(1000-U879))*AO879</f>
        <v>-2.449231144422981</v>
      </c>
      <c r="F879" s="4">
        <f>IF(AZ879&lt;&gt;0,1/(1/AZ879-1/N879),0)</f>
        <v>0.1088033314076718</v>
      </c>
      <c r="G879" s="4">
        <f>((BC879-AP879/2)*S879-E879)/(BC879+AP879/2)</f>
        <v>428.0526194267997</v>
      </c>
      <c r="H879" s="4">
        <f>AP879*1000</f>
        <v>1.766838351379546</v>
      </c>
      <c r="I879" s="4">
        <f>(AU879-BA879)</f>
        <v>1.672976950991912</v>
      </c>
      <c r="J879" s="4">
        <f>(P879+AT879*D879)</f>
        <v>25.60442543029785</v>
      </c>
      <c r="K879" s="4">
        <v>6</v>
      </c>
      <c r="L879" s="4">
        <f>(K879*AI879+AJ879)</f>
        <v>1.420000016689301</v>
      </c>
      <c r="M879" s="4">
        <v>1</v>
      </c>
      <c r="N879" s="4">
        <f>L879*(M879+1)*(M879+1)/(M879*M879+1)</f>
        <v>2.840000033378601</v>
      </c>
      <c r="O879" s="4">
        <v>20.85493659973145</v>
      </c>
      <c r="P879" s="4">
        <v>25.60442543029785</v>
      </c>
      <c r="Q879" s="4">
        <v>19.22077941894531</v>
      </c>
      <c r="R879" s="4">
        <v>399.9022827148438</v>
      </c>
      <c r="S879" s="4">
        <v>401.9909973144531</v>
      </c>
      <c r="T879" s="4">
        <v>13.87429046630859</v>
      </c>
      <c r="U879" s="4">
        <v>15.96259307861328</v>
      </c>
      <c r="V879" s="4">
        <v>56.97873306274414</v>
      </c>
      <c r="W879" s="4">
        <v>65.57225799560547</v>
      </c>
      <c r="X879" s="4">
        <v>499.5353698730469</v>
      </c>
      <c r="Y879" s="4">
        <v>1998.904174804688</v>
      </c>
      <c r="Z879" s="4">
        <v>141.4677124023438</v>
      </c>
      <c r="AA879" s="4">
        <v>101.6815643310547</v>
      </c>
      <c r="AB879" s="4">
        <v>13.07379245758057</v>
      </c>
      <c r="AC879" s="4">
        <v>0.3991943001747131</v>
      </c>
      <c r="AD879" s="4">
        <v>0.184221088886261</v>
      </c>
      <c r="AE879" s="4">
        <v>0.004088563844561577</v>
      </c>
      <c r="AF879" s="4">
        <v>0.1840089410543442</v>
      </c>
      <c r="AG879" s="4">
        <v>0.003010846907272935</v>
      </c>
      <c r="AH879" s="4">
        <v>1</v>
      </c>
      <c r="AI879" s="4">
        <v>-0.2195652425289154</v>
      </c>
      <c r="AJ879" s="4">
        <v>2.737391471862793</v>
      </c>
      <c r="AK879" s="4">
        <v>1</v>
      </c>
      <c r="AL879" s="4">
        <v>0</v>
      </c>
      <c r="AM879" s="4">
        <v>0.1599999964237213</v>
      </c>
      <c r="AN879" s="4">
        <v>111115</v>
      </c>
      <c r="AO879" s="4">
        <f>X879*0.000001/(K879*0.0001)</f>
        <v>0.8325589497884114</v>
      </c>
      <c r="AP879" s="4">
        <f>(U879-T879)/(1000-U879)*AO879</f>
        <v>0.001766838351379546</v>
      </c>
      <c r="AQ879" s="4">
        <f>(P879+273.15)</f>
        <v>298.7544254302978</v>
      </c>
      <c r="AR879" s="4">
        <f>(O879+273.15)</f>
        <v>294.0049365997314</v>
      </c>
      <c r="AS879" s="4">
        <f>(Y879*AK879+Z879*AL879)*AM879</f>
        <v>319.8246608201116</v>
      </c>
      <c r="AT879" s="4">
        <f>((AS879+0.00000010773*(AR879^4-AQ879^4))-AP879*44100)/(L879*0.92*2*29.3+0.00000043092*AQ879^3)</f>
        <v>2.142307347516299</v>
      </c>
      <c r="AU879" s="4">
        <f>0.61365*EXP(17.502*J879/(240.97+J879))</f>
        <v>3.296078386005377</v>
      </c>
      <c r="AV879" s="4">
        <f>AU879*1000/AA879</f>
        <v>32.41569312676986</v>
      </c>
      <c r="AW879" s="4">
        <f>(AV879-U879)</f>
        <v>16.45310004815658</v>
      </c>
      <c r="AX879" s="4">
        <f>IF(D879,P879,(O879+P879)/2)</f>
        <v>23.22968101501465</v>
      </c>
      <c r="AY879" s="4">
        <f>0.61365*EXP(17.502*AX879/(240.97+AX879))</f>
        <v>2.85915970867707</v>
      </c>
      <c r="AZ879" s="4">
        <f>IF(AW879&lt;&gt;0,(1000-(AV879+U879)/2)/AW879*AP879,0)</f>
        <v>0.1047887656801718</v>
      </c>
      <c r="BA879" s="4">
        <f>U879*AA879/1000</f>
        <v>1.623101435013465</v>
      </c>
      <c r="BB879" s="4">
        <f>(AY879-BA879)</f>
        <v>1.236058273663606</v>
      </c>
      <c r="BC879" s="4">
        <f>1/(1.6/F879+1.37/N879)</f>
        <v>0.06584220618876727</v>
      </c>
      <c r="BD879" s="4">
        <f>G879*AA879*0.001</f>
        <v>43.52505995932261</v>
      </c>
      <c r="BE879" s="4">
        <f>G879/S879</f>
        <v>1.064831357633515</v>
      </c>
      <c r="BF879" s="4">
        <f>(1-AP879*AA879/AU879/F879)*100</f>
        <v>49.90443118587052</v>
      </c>
      <c r="BG879" s="4">
        <f>(S879-E879/(N879/1.35))</f>
        <v>403.1552444997031</v>
      </c>
      <c r="BH879" s="4">
        <f>E879*BF879/100/BG879</f>
        <v>-0.003031772221066507</v>
      </c>
    </row>
    <row r="880" ht="16" customHeight="1">
      <c r="A880" s="4">
        <v>824</v>
      </c>
      <c r="B880" t="s" s="2">
        <v>941</v>
      </c>
      <c r="C880" s="4">
        <v>4734.000025369227</v>
      </c>
      <c r="D880" s="4">
        <v>0</v>
      </c>
      <c r="E880" s="4">
        <f>(R880-S880*(1000-T880)/(1000-U880))*AO880</f>
        <v>-2.395474390373333</v>
      </c>
      <c r="F880" s="4">
        <f>IF(AZ880&lt;&gt;0,1/(1/AZ880-1/N880),0)</f>
        <v>0.1081321705378168</v>
      </c>
      <c r="G880" s="4">
        <f>((BC880-AP880/2)*S880-E880)/(BC880+AP880/2)</f>
        <v>427.4125771234475</v>
      </c>
      <c r="H880" s="4">
        <f>AP880*1000</f>
        <v>1.75027754493992</v>
      </c>
      <c r="I880" s="4">
        <f>(AU880-BA880)</f>
        <v>1.667283826031778</v>
      </c>
      <c r="J880" s="4">
        <f>(P880+AT880*D880)</f>
        <v>25.56374931335449</v>
      </c>
      <c r="K880" s="4">
        <v>6</v>
      </c>
      <c r="L880" s="4">
        <f>(K880*AI880+AJ880)</f>
        <v>1.420000016689301</v>
      </c>
      <c r="M880" s="4">
        <v>1</v>
      </c>
      <c r="N880" s="4">
        <f>L880*(M880+1)*(M880+1)/(M880*M880+1)</f>
        <v>2.840000033378601</v>
      </c>
      <c r="O880" s="4">
        <v>20.781738281250</v>
      </c>
      <c r="P880" s="4">
        <v>25.56374931335449</v>
      </c>
      <c r="Q880" s="4">
        <v>19.14316940307617</v>
      </c>
      <c r="R880" s="4">
        <v>399.868652343750</v>
      </c>
      <c r="S880" s="4">
        <v>401.9009094238281</v>
      </c>
      <c r="T880" s="4">
        <v>13.87175750732422</v>
      </c>
      <c r="U880" s="4">
        <v>15.94045639038086</v>
      </c>
      <c r="V880" s="4">
        <v>57.22884368896484</v>
      </c>
      <c r="W880" s="4">
        <v>65.77812194824219</v>
      </c>
      <c r="X880" s="4">
        <v>499.5538024902344</v>
      </c>
      <c r="Y880" s="4">
        <v>1998.950317382812</v>
      </c>
      <c r="Z880" s="4">
        <v>141.7102508544922</v>
      </c>
      <c r="AA880" s="4">
        <v>101.6812744140625</v>
      </c>
      <c r="AB880" s="4">
        <v>13.07379245758057</v>
      </c>
      <c r="AC880" s="4">
        <v>0.3991943001747131</v>
      </c>
      <c r="AD880" s="4">
        <v>0.184221088886261</v>
      </c>
      <c r="AE880" s="4">
        <v>0.004088563844561577</v>
      </c>
      <c r="AF880" s="4">
        <v>0.1840089410543442</v>
      </c>
      <c r="AG880" s="4">
        <v>0.003010846907272935</v>
      </c>
      <c r="AH880" s="4">
        <v>1</v>
      </c>
      <c r="AI880" s="4">
        <v>-0.2195652425289154</v>
      </c>
      <c r="AJ880" s="4">
        <v>2.737391471862793</v>
      </c>
      <c r="AK880" s="4">
        <v>1</v>
      </c>
      <c r="AL880" s="4">
        <v>0</v>
      </c>
      <c r="AM880" s="4">
        <v>0.1599999964237213</v>
      </c>
      <c r="AN880" s="4">
        <v>111115</v>
      </c>
      <c r="AO880" s="4">
        <f>X880*0.000001/(K880*0.0001)</f>
        <v>0.8325896708170571</v>
      </c>
      <c r="AP880" s="4">
        <f>(U880-T880)/(1000-U880)*AO880</f>
        <v>0.00175027754493992</v>
      </c>
      <c r="AQ880" s="4">
        <f>(P880+273.15)</f>
        <v>298.7137493133545</v>
      </c>
      <c r="AR880" s="4">
        <f>(O880+273.15)</f>
        <v>293.931738281250</v>
      </c>
      <c r="AS880" s="4">
        <f>(Y880*AK880+Z880*AL880)*AM880</f>
        <v>319.8320436324466</v>
      </c>
      <c r="AT880" s="4">
        <f>((AS880+0.00000010773*(AR880^4-AQ880^4))-AP880*44100)/(L880*0.92*2*29.3+0.00000043092*AQ880^3)</f>
        <v>2.147006915724868</v>
      </c>
      <c r="AU880" s="4">
        <f>0.61365*EXP(17.502*J880/(240.97+J880))</f>
        <v>3.288129746547491</v>
      </c>
      <c r="AV880" s="4">
        <f>AU880*1000/AA880</f>
        <v>32.33761344451386</v>
      </c>
      <c r="AW880" s="4">
        <f>(AV880-U880)</f>
        <v>16.397157054133</v>
      </c>
      <c r="AX880" s="4">
        <f>IF(D880,P880,(O880+P880)/2)</f>
        <v>23.17274379730225</v>
      </c>
      <c r="AY880" s="4">
        <f>0.61365*EXP(17.502*AX880/(240.97+AX880))</f>
        <v>2.849338445126451</v>
      </c>
      <c r="AZ880" s="4">
        <f>IF(AW880&lt;&gt;0,(1000-(AV880+U880)/2)/AW880*AP880,0)</f>
        <v>0.1041660776028777</v>
      </c>
      <c r="BA880" s="4">
        <f>U880*AA880/1000</f>
        <v>1.620845920515712</v>
      </c>
      <c r="BB880" s="4">
        <f>(AY880-BA880)</f>
        <v>1.228492524610738</v>
      </c>
      <c r="BC880" s="4">
        <f>1/(1.6/F880+1.37/N880)</f>
        <v>0.06544887709510579</v>
      </c>
      <c r="BD880" s="4">
        <f>G880*AA880*0.001</f>
        <v>43.45985554251092</v>
      </c>
      <c r="BE880" s="4">
        <f>G880/S880</f>
        <v>1.063477506771988</v>
      </c>
      <c r="BF880" s="4">
        <f>(1-AP880*AA880/AU880/F880)*100</f>
        <v>49.94539539517213</v>
      </c>
      <c r="BG880" s="4">
        <f>(S880-E880/(N880/1.35))</f>
        <v>403.0396032227704</v>
      </c>
      <c r="BH880" s="4">
        <f>E880*BF880/100/BG880</f>
        <v>-0.002968515119346108</v>
      </c>
    </row>
    <row r="881" ht="16" customHeight="1">
      <c r="A881" s="4">
        <v>825</v>
      </c>
      <c r="B881" t="s" s="2">
        <v>942</v>
      </c>
      <c r="C881" s="4">
        <v>4739.000025257468</v>
      </c>
      <c r="D881" s="4">
        <v>0</v>
      </c>
      <c r="E881" s="4">
        <f>(R881-S881*(1000-T881)/(1000-U881))*AO881</f>
        <v>-2.338455809266522</v>
      </c>
      <c r="F881" s="4">
        <f>IF(AZ881&lt;&gt;0,1/(1/AZ881-1/N881),0)</f>
        <v>0.1076938269445704</v>
      </c>
      <c r="G881" s="4">
        <f>((BC881-AP881/2)*S881-E881)/(BC881+AP881/2)</f>
        <v>426.6635523677198</v>
      </c>
      <c r="H881" s="4">
        <f>AP881*1000</f>
        <v>1.736836441321131</v>
      </c>
      <c r="I881" s="4">
        <f>(AU881-BA881)</f>
        <v>1.661050126439936</v>
      </c>
      <c r="J881" s="4">
        <f>(P881+AT881*D881)</f>
        <v>25.52222061157227</v>
      </c>
      <c r="K881" s="4">
        <v>6</v>
      </c>
      <c r="L881" s="4">
        <f>(K881*AI881+AJ881)</f>
        <v>1.420000016689301</v>
      </c>
      <c r="M881" s="4">
        <v>1</v>
      </c>
      <c r="N881" s="4">
        <f>L881*(M881+1)*(M881+1)/(M881*M881+1)</f>
        <v>2.840000033378601</v>
      </c>
      <c r="O881" s="4">
        <v>20.71875381469727</v>
      </c>
      <c r="P881" s="4">
        <v>25.52222061157227</v>
      </c>
      <c r="Q881" s="4">
        <v>19.07425308227539</v>
      </c>
      <c r="R881" s="4">
        <v>399.8592224121094</v>
      </c>
      <c r="S881" s="4">
        <v>401.8295288085938</v>
      </c>
      <c r="T881" s="4">
        <v>13.869384765625</v>
      </c>
      <c r="U881" s="4">
        <v>15.92212677001953</v>
      </c>
      <c r="V881" s="4">
        <v>57.44274520874023</v>
      </c>
      <c r="W881" s="4">
        <v>65.95869445800781</v>
      </c>
      <c r="X881" s="4">
        <v>499.5802612304688</v>
      </c>
      <c r="Y881" s="4">
        <v>1998.981811523438</v>
      </c>
      <c r="Z881" s="4">
        <v>143.4764251708984</v>
      </c>
      <c r="AA881" s="4">
        <v>101.6812438964844</v>
      </c>
      <c r="AB881" s="4">
        <v>13.07379245758057</v>
      </c>
      <c r="AC881" s="4">
        <v>0.3991943001747131</v>
      </c>
      <c r="AD881" s="4">
        <v>0.184221088886261</v>
      </c>
      <c r="AE881" s="4">
        <v>0.004088563844561577</v>
      </c>
      <c r="AF881" s="4">
        <v>0.1840089410543442</v>
      </c>
      <c r="AG881" s="4">
        <v>0.003010846907272935</v>
      </c>
      <c r="AH881" s="4">
        <v>1</v>
      </c>
      <c r="AI881" s="4">
        <v>-0.2195652425289154</v>
      </c>
      <c r="AJ881" s="4">
        <v>2.737391471862793</v>
      </c>
      <c r="AK881" s="4">
        <v>1</v>
      </c>
      <c r="AL881" s="4">
        <v>0</v>
      </c>
      <c r="AM881" s="4">
        <v>0.1599999964237213</v>
      </c>
      <c r="AN881" s="4">
        <v>111115</v>
      </c>
      <c r="AO881" s="4">
        <f>X881*0.000001/(K881*0.0001)</f>
        <v>0.8326337687174478</v>
      </c>
      <c r="AP881" s="4">
        <f>(U881-T881)/(1000-U881)*AO881</f>
        <v>0.001736836441321131</v>
      </c>
      <c r="AQ881" s="4">
        <f>(P881+273.15)</f>
        <v>298.6722206115722</v>
      </c>
      <c r="AR881" s="4">
        <f>(O881+273.15)</f>
        <v>293.8687538146972</v>
      </c>
      <c r="AS881" s="4">
        <f>(Y881*AK881+Z881*AL881)*AM881</f>
        <v>319.837082694834</v>
      </c>
      <c r="AT881" s="4">
        <f>((AS881+0.00000010773*(AR881^4-AQ881^4))-AP881*44100)/(L881*0.92*2*29.3+0.00000043092*AQ881^3)</f>
        <v>2.151504508684634</v>
      </c>
      <c r="AU881" s="4">
        <f>0.61365*EXP(17.502*J881/(240.97+J881))</f>
        <v>3.280031781893035</v>
      </c>
      <c r="AV881" s="4">
        <f>AU881*1000/AA881</f>
        <v>32.25798245773075</v>
      </c>
      <c r="AW881" s="4">
        <f>(AV881-U881)</f>
        <v>16.33585568771122</v>
      </c>
      <c r="AX881" s="4">
        <f>IF(D881,P881,(O881+P881)/2)</f>
        <v>23.12048721313477</v>
      </c>
      <c r="AY881" s="4">
        <f>0.61365*EXP(17.502*AX881/(240.97+AX881))</f>
        <v>2.840350541582441</v>
      </c>
      <c r="AZ881" s="4">
        <f>IF(AW881&lt;&gt;0,(1000-(AV881+U881)/2)/AW881*AP881,0)</f>
        <v>0.1037592391238747</v>
      </c>
      <c r="BA881" s="4">
        <f>U881*AA881/1000</f>
        <v>1.618981655453099</v>
      </c>
      <c r="BB881" s="4">
        <f>(AY881-BA881)</f>
        <v>1.221368886129342</v>
      </c>
      <c r="BC881" s="4">
        <f>1/(1.6/F881+1.37/N881)</f>
        <v>0.06519190569451043</v>
      </c>
      <c r="BD881" s="4">
        <f>G881*AA881*0.001</f>
        <v>43.38368073004256</v>
      </c>
      <c r="BE881" s="4">
        <f>G881/S881</f>
        <v>1.061802385784733</v>
      </c>
      <c r="BF881" s="4">
        <f>(1-AP881*AA881/AU881/F881)*100</f>
        <v>50.00450056188123</v>
      </c>
      <c r="BG881" s="4">
        <f>(S881-E881/(N881/1.35))</f>
        <v>402.9411187048636</v>
      </c>
      <c r="BH881" s="4">
        <f>E881*BF881/100/BG881</f>
        <v>-0.00290199509060406</v>
      </c>
    </row>
    <row r="882" ht="16" customHeight="1">
      <c r="A882" s="4">
        <v>826</v>
      </c>
      <c r="B882" t="s" s="2">
        <v>943</v>
      </c>
      <c r="C882" s="4">
        <v>4744.000025145710</v>
      </c>
      <c r="D882" s="4">
        <v>0</v>
      </c>
      <c r="E882" s="4">
        <f>(R882-S882*(1000-T882)/(1000-U882))*AO882</f>
        <v>-2.30648979046759</v>
      </c>
      <c r="F882" s="4">
        <f>IF(AZ882&lt;&gt;0,1/(1/AZ882-1/N882),0)</f>
        <v>0.1071714708054107</v>
      </c>
      <c r="G882" s="4">
        <f>((BC882-AP882/2)*S882-E882)/(BC882+AP882/2)</f>
        <v>426.366168454851</v>
      </c>
      <c r="H882" s="4">
        <f>AP882*1000</f>
        <v>1.722821902161822</v>
      </c>
      <c r="I882" s="4">
        <f>(AU882-BA882)</f>
        <v>1.655458414803427</v>
      </c>
      <c r="J882" s="4">
        <f>(P882+AT882*D882)</f>
        <v>25.48430061340332</v>
      </c>
      <c r="K882" s="4">
        <v>6</v>
      </c>
      <c r="L882" s="4">
        <f>(K882*AI882+AJ882)</f>
        <v>1.420000016689301</v>
      </c>
      <c r="M882" s="4">
        <v>1</v>
      </c>
      <c r="N882" s="4">
        <f>L882*(M882+1)*(M882+1)/(M882*M882+1)</f>
        <v>2.840000033378601</v>
      </c>
      <c r="O882" s="4">
        <v>20.65619659423828</v>
      </c>
      <c r="P882" s="4">
        <v>25.48430061340332</v>
      </c>
      <c r="Q882" s="4">
        <v>19.00704765319824</v>
      </c>
      <c r="R882" s="4">
        <v>399.8752136230469</v>
      </c>
      <c r="S882" s="4">
        <v>401.8139343261719</v>
      </c>
      <c r="T882" s="4">
        <v>13.86834621429443</v>
      </c>
      <c r="U882" s="4">
        <v>15.90457153320312</v>
      </c>
      <c r="V882" s="4">
        <v>57.66084289550781</v>
      </c>
      <c r="W882" s="4">
        <v>66.14028167724609</v>
      </c>
      <c r="X882" s="4">
        <v>499.5776672363281</v>
      </c>
      <c r="Y882" s="4">
        <v>1999.002685546875</v>
      </c>
      <c r="Z882" s="4">
        <v>145.0492858886719</v>
      </c>
      <c r="AA882" s="4">
        <v>101.6810989379883</v>
      </c>
      <c r="AB882" s="4">
        <v>13.07379245758057</v>
      </c>
      <c r="AC882" s="4">
        <v>0.3991943001747131</v>
      </c>
      <c r="AD882" s="4">
        <v>0.184221088886261</v>
      </c>
      <c r="AE882" s="4">
        <v>0.004088563844561577</v>
      </c>
      <c r="AF882" s="4">
        <v>0.1840089410543442</v>
      </c>
      <c r="AG882" s="4">
        <v>0.003010846907272935</v>
      </c>
      <c r="AH882" s="4">
        <v>1</v>
      </c>
      <c r="AI882" s="4">
        <v>-0.2195652425289154</v>
      </c>
      <c r="AJ882" s="4">
        <v>2.737391471862793</v>
      </c>
      <c r="AK882" s="4">
        <v>1</v>
      </c>
      <c r="AL882" s="4">
        <v>0</v>
      </c>
      <c r="AM882" s="4">
        <v>0.1599999964237213</v>
      </c>
      <c r="AN882" s="4">
        <v>111115</v>
      </c>
      <c r="AO882" s="4">
        <f>X882*0.000001/(K882*0.0001)</f>
        <v>0.8326294453938801</v>
      </c>
      <c r="AP882" s="4">
        <f>(U882-T882)/(1000-U882)*AO882</f>
        <v>0.001722821902161822</v>
      </c>
      <c r="AQ882" s="4">
        <f>(P882+273.15)</f>
        <v>298.6343006134033</v>
      </c>
      <c r="AR882" s="4">
        <f>(O882+273.15)</f>
        <v>293.8061965942383</v>
      </c>
      <c r="AS882" s="4">
        <f>(Y882*AK882+Z882*AL882)*AM882</f>
        <v>319.8404225385093</v>
      </c>
      <c r="AT882" s="4">
        <f>((AS882+0.00000010773*(AR882^4-AQ882^4))-AP882*44100)/(L882*0.92*2*29.3+0.00000043092*AQ882^3)</f>
        <v>2.155845688926299</v>
      </c>
      <c r="AU882" s="4">
        <f>0.61365*EXP(17.502*J882/(240.97+J882))</f>
        <v>3.272652726437366</v>
      </c>
      <c r="AV882" s="4">
        <f>AU882*1000/AA882</f>
        <v>32.18545787386937</v>
      </c>
      <c r="AW882" s="4">
        <f>(AV882-U882)</f>
        <v>16.28088634066625</v>
      </c>
      <c r="AX882" s="4">
        <f>IF(D882,P882,(O882+P882)/2)</f>
        <v>23.0702486038208</v>
      </c>
      <c r="AY882" s="4">
        <f>0.61365*EXP(17.502*AX882/(240.97+AX882))</f>
        <v>2.83173311339523</v>
      </c>
      <c r="AZ882" s="4">
        <f>IF(AW882&lt;&gt;0,(1000-(AV882+U882)/2)/AW882*AP882,0)</f>
        <v>0.1032742683052206</v>
      </c>
      <c r="BA882" s="4">
        <f>U882*AA882/1000</f>
        <v>1.617194311633939</v>
      </c>
      <c r="BB882" s="4">
        <f>(AY882-BA882)</f>
        <v>1.214538801761291</v>
      </c>
      <c r="BC882" s="4">
        <f>1/(1.6/F882+1.37/N882)</f>
        <v>0.06488559746193678</v>
      </c>
      <c r="BD882" s="4">
        <f>G882*AA882*0.001</f>
        <v>43.35338055846869</v>
      </c>
      <c r="BE882" s="4">
        <f>G882/S882</f>
        <v>1.061103491022163</v>
      </c>
      <c r="BF882" s="4">
        <f>(1-AP882*AA882/AU882/F882)*100</f>
        <v>50.05390929740747</v>
      </c>
      <c r="BG882" s="4">
        <f>(S882-E882/(N882/1.35))</f>
        <v>402.9103291080505</v>
      </c>
      <c r="BH882" s="4">
        <f>E882*BF882/100/BG882</f>
        <v>-0.002865372824346249</v>
      </c>
    </row>
    <row r="883" ht="16" customHeight="1">
      <c r="A883" s="4">
        <v>827</v>
      </c>
      <c r="B883" t="s" s="2">
        <v>944</v>
      </c>
      <c r="C883" s="4">
        <v>4749.500025022775</v>
      </c>
      <c r="D883" s="4">
        <v>0</v>
      </c>
      <c r="E883" s="4">
        <f>(R883-S883*(1000-T883)/(1000-U883))*AO883</f>
        <v>-2.295751740132924</v>
      </c>
      <c r="F883" s="4">
        <f>IF(AZ883&lt;&gt;0,1/(1/AZ883-1/N883),0)</f>
        <v>0.1066178497089314</v>
      </c>
      <c r="G883" s="4">
        <f>((BC883-AP883/2)*S883-E883)/(BC883+AP883/2)</f>
        <v>426.4301856070213</v>
      </c>
      <c r="H883" s="4">
        <f>AP883*1000</f>
        <v>1.70695701097115</v>
      </c>
      <c r="I883" s="4">
        <f>(AU883-BA883)</f>
        <v>1.648506488748399</v>
      </c>
      <c r="J883" s="4">
        <f>(P883+AT883*D883)</f>
        <v>25.43846321105957</v>
      </c>
      <c r="K883" s="4">
        <v>6</v>
      </c>
      <c r="L883" s="4">
        <f>(K883*AI883+AJ883)</f>
        <v>1.420000016689301</v>
      </c>
      <c r="M883" s="4">
        <v>1</v>
      </c>
      <c r="N883" s="4">
        <f>L883*(M883+1)*(M883+1)/(M883*M883+1)</f>
        <v>2.840000033378601</v>
      </c>
      <c r="O883" s="4">
        <v>20.58801078796387</v>
      </c>
      <c r="P883" s="4">
        <v>25.43846321105957</v>
      </c>
      <c r="Q883" s="4">
        <v>18.93651008605957</v>
      </c>
      <c r="R883" s="4">
        <v>399.8865051269531</v>
      </c>
      <c r="S883" s="4">
        <v>401.8199462890625</v>
      </c>
      <c r="T883" s="4">
        <v>13.86796760559082</v>
      </c>
      <c r="U883" s="4">
        <v>15.88545322418213</v>
      </c>
      <c r="V883" s="4">
        <v>57.90084838867188</v>
      </c>
      <c r="W883" s="4">
        <v>66.33838653564453</v>
      </c>
      <c r="X883" s="4">
        <v>499.5845947265625</v>
      </c>
      <c r="Y883" s="4">
        <v>1999.040649414062</v>
      </c>
      <c r="Z883" s="4">
        <v>146.5348052978516</v>
      </c>
      <c r="AA883" s="4">
        <v>101.6808166503906</v>
      </c>
      <c r="AB883" s="4">
        <v>13.07379245758057</v>
      </c>
      <c r="AC883" s="4">
        <v>0.3991943001747131</v>
      </c>
      <c r="AD883" s="4">
        <v>0.184221088886261</v>
      </c>
      <c r="AE883" s="4">
        <v>0.004088563844561577</v>
      </c>
      <c r="AF883" s="4">
        <v>0.1840089410543442</v>
      </c>
      <c r="AG883" s="4">
        <v>0.003010846907272935</v>
      </c>
      <c r="AH883" s="4">
        <v>1</v>
      </c>
      <c r="AI883" s="4">
        <v>-0.2195652425289154</v>
      </c>
      <c r="AJ883" s="4">
        <v>2.737391471862793</v>
      </c>
      <c r="AK883" s="4">
        <v>1</v>
      </c>
      <c r="AL883" s="4">
        <v>0</v>
      </c>
      <c r="AM883" s="4">
        <v>0.1599999964237213</v>
      </c>
      <c r="AN883" s="4">
        <v>111115</v>
      </c>
      <c r="AO883" s="4">
        <f>X883*0.000001/(K883*0.0001)</f>
        <v>0.8326409912109374</v>
      </c>
      <c r="AP883" s="4">
        <f>(U883-T883)/(1000-U883)*AO883</f>
        <v>0.00170695701097115</v>
      </c>
      <c r="AQ883" s="4">
        <f>(P883+273.15)</f>
        <v>298.5884632110595</v>
      </c>
      <c r="AR883" s="4">
        <f>(O883+273.15)</f>
        <v>293.7380107879638</v>
      </c>
      <c r="AS883" s="4">
        <f>(Y883*AK883+Z883*AL883)*AM883</f>
        <v>319.8464967571235</v>
      </c>
      <c r="AT883" s="4">
        <f>((AS883+0.00000010773*(AR883^4-AQ883^4))-AP883*44100)/(L883*0.92*2*29.3+0.00000043092*AQ883^3)</f>
        <v>2.161504271618471</v>
      </c>
      <c r="AU883" s="4">
        <f>0.61365*EXP(17.502*J883/(240.97+J883))</f>
        <v>3.263752345444818</v>
      </c>
      <c r="AV883" s="4">
        <f>AU883*1000/AA883</f>
        <v>32.09801467927412</v>
      </c>
      <c r="AW883" s="4">
        <f>(AV883-U883)</f>
        <v>16.21256145509199</v>
      </c>
      <c r="AX883" s="4">
        <f>IF(D883,P883,(O883+P883)/2)</f>
        <v>23.01323699951172</v>
      </c>
      <c r="AY883" s="4">
        <f>0.61365*EXP(17.502*AX883/(240.97+AX883))</f>
        <v>2.821981625134372</v>
      </c>
      <c r="AZ883" s="4">
        <f>IF(AW883&lt;&gt;0,(1000-(AV883+U883)/2)/AW883*AP883,0)</f>
        <v>0.1027600824898425</v>
      </c>
      <c r="BA883" s="4">
        <f>U883*AA883/1000</f>
        <v>1.61524585669642</v>
      </c>
      <c r="BB883" s="4">
        <f>(AY883-BA883)</f>
        <v>1.206735768437953</v>
      </c>
      <c r="BC883" s="4">
        <f>1/(1.6/F883+1.37/N883)</f>
        <v>0.06456085350761268</v>
      </c>
      <c r="BD883" s="4">
        <f>G883*AA883*0.001</f>
        <v>43.35976951689957</v>
      </c>
      <c r="BE883" s="4">
        <f>G883/S883</f>
        <v>1.061246932973941</v>
      </c>
      <c r="BF883" s="4">
        <f>(1-AP883*AA883/AU883/F883)*100</f>
        <v>50.12137267504313</v>
      </c>
      <c r="BG883" s="4">
        <f>(S883-E883/(N883/1.35))</f>
        <v>402.9112367160885</v>
      </c>
      <c r="BH883" s="4">
        <f>E883*BF883/100/BG883</f>
        <v>-0.002855870426310859</v>
      </c>
    </row>
    <row r="884" ht="16" customHeight="1">
      <c r="A884" s="4">
        <v>828</v>
      </c>
      <c r="B884" t="s" s="2">
        <v>945</v>
      </c>
      <c r="C884" s="4">
        <v>4754.500024911016</v>
      </c>
      <c r="D884" s="4">
        <v>0</v>
      </c>
      <c r="E884" s="4">
        <f>(R884-S884*(1000-T884)/(1000-U884))*AO884</f>
        <v>-2.290752872786153</v>
      </c>
      <c r="F884" s="4">
        <f>IF(AZ884&lt;&gt;0,1/(1/AZ884-1/N884),0)</f>
        <v>0.1061276490567562</v>
      </c>
      <c r="G884" s="4">
        <f>((BC884-AP884/2)*S884-E884)/(BC884+AP884/2)</f>
        <v>426.5563841414417</v>
      </c>
      <c r="H884" s="4">
        <f>AP884*1000</f>
        <v>1.69342481067766</v>
      </c>
      <c r="I884" s="4">
        <f>(AU884-BA884)</f>
        <v>1.642791042271611</v>
      </c>
      <c r="J884" s="4">
        <f>(P884+AT884*D884)</f>
        <v>25.4002685546875</v>
      </c>
      <c r="K884" s="4">
        <v>6</v>
      </c>
      <c r="L884" s="4">
        <f>(K884*AI884+AJ884)</f>
        <v>1.420000016689301</v>
      </c>
      <c r="M884" s="4">
        <v>1</v>
      </c>
      <c r="N884" s="4">
        <f>L884*(M884+1)*(M884+1)/(M884*M884+1)</f>
        <v>2.840000033378601</v>
      </c>
      <c r="O884" s="4">
        <v>20.5255069732666</v>
      </c>
      <c r="P884" s="4">
        <v>25.4002685546875</v>
      </c>
      <c r="Q884" s="4">
        <v>18.87404632568359</v>
      </c>
      <c r="R884" s="4">
        <v>399.8942260742188</v>
      </c>
      <c r="S884" s="4">
        <v>401.828369140625</v>
      </c>
      <c r="T884" s="4">
        <v>13.86718368530273</v>
      </c>
      <c r="U884" s="4">
        <v>15.8689079284668</v>
      </c>
      <c r="V884" s="4">
        <v>58.12168884277344</v>
      </c>
      <c r="W884" s="4">
        <v>66.52458190917969</v>
      </c>
      <c r="X884" s="4">
        <v>499.5349426269531</v>
      </c>
      <c r="Y884" s="4">
        <v>1999.058227539062</v>
      </c>
      <c r="Z884" s="4">
        <v>146.7590484619141</v>
      </c>
      <c r="AA884" s="4">
        <v>101.6806640625</v>
      </c>
      <c r="AB884" s="4">
        <v>13.07379245758057</v>
      </c>
      <c r="AC884" s="4">
        <v>0.3991943001747131</v>
      </c>
      <c r="AD884" s="4">
        <v>0.184221088886261</v>
      </c>
      <c r="AE884" s="4">
        <v>0.004088563844561577</v>
      </c>
      <c r="AF884" s="4">
        <v>0.1840089410543442</v>
      </c>
      <c r="AG884" s="4">
        <v>0.003010846907272935</v>
      </c>
      <c r="AH884" s="4">
        <v>1</v>
      </c>
      <c r="AI884" s="4">
        <v>-0.2195652425289154</v>
      </c>
      <c r="AJ884" s="4">
        <v>2.737391471862793</v>
      </c>
      <c r="AK884" s="4">
        <v>1</v>
      </c>
      <c r="AL884" s="4">
        <v>0</v>
      </c>
      <c r="AM884" s="4">
        <v>0.1599999964237213</v>
      </c>
      <c r="AN884" s="4">
        <v>111115</v>
      </c>
      <c r="AO884" s="4">
        <f>X884*0.000001/(K884*0.0001)</f>
        <v>0.8325582377115884</v>
      </c>
      <c r="AP884" s="4">
        <f>(U884-T884)/(1000-U884)*AO884</f>
        <v>0.00169342481067766</v>
      </c>
      <c r="AQ884" s="4">
        <f>(P884+273.15)</f>
        <v>298.5502685546875</v>
      </c>
      <c r="AR884" s="4">
        <f>(O884+273.15)</f>
        <v>293.6755069732666</v>
      </c>
      <c r="AS884" s="4">
        <f>(Y884*AK884+Z884*AL884)*AM884</f>
        <v>319.8493092570607</v>
      </c>
      <c r="AT884" s="4">
        <f>((AS884+0.00000010773*(AR884^4-AQ884^4))-AP884*44100)/(L884*0.92*2*29.3+0.00000043092*AQ884^3)</f>
        <v>2.165648105450102</v>
      </c>
      <c r="AU884" s="4">
        <f>0.61365*EXP(17.502*J884/(240.97+J884))</f>
        <v>3.256352138384786</v>
      </c>
      <c r="AV884" s="4">
        <f>AU884*1000/AA884</f>
        <v>32.02528394565958</v>
      </c>
      <c r="AW884" s="4">
        <f>(AV884-U884)</f>
        <v>16.15637601719278</v>
      </c>
      <c r="AX884" s="4">
        <f>IF(D884,P884,(O884+P884)/2)</f>
        <v>22.96288776397705</v>
      </c>
      <c r="AY884" s="4">
        <f>0.61365*EXP(17.502*AX884/(240.97+AX884))</f>
        <v>2.813394135488503</v>
      </c>
      <c r="AZ884" s="4">
        <f>IF(AW884&lt;&gt;0,(1000-(AV884+U884)/2)/AW884*AP884,0)</f>
        <v>0.1023046382750227</v>
      </c>
      <c r="BA884" s="4">
        <f>U884*AA884/1000</f>
        <v>1.613561096113175</v>
      </c>
      <c r="BB884" s="4">
        <f>(AY884-BA884)</f>
        <v>1.199833039375328</v>
      </c>
      <c r="BC884" s="4">
        <f>1/(1.6/F884+1.37/N884)</f>
        <v>0.06427322313320298</v>
      </c>
      <c r="BD884" s="4">
        <f>G884*AA884*0.001</f>
        <v>43.37253639960063</v>
      </c>
      <c r="BE884" s="4">
        <f>G884/S884</f>
        <v>1.061538748629674</v>
      </c>
      <c r="BF884" s="4">
        <f>(1-AP884*AA884/AU884/F884)*100</f>
        <v>50.1753352073107</v>
      </c>
      <c r="BG884" s="4">
        <f>(S884-E884/(N884/1.35))</f>
        <v>402.9172833455246</v>
      </c>
      <c r="BH884" s="4">
        <f>E884*BF884/100/BG884</f>
        <v>-0.002852677162785995</v>
      </c>
    </row>
    <row r="885" ht="16" customHeight="1">
      <c r="A885" s="4">
        <v>829</v>
      </c>
      <c r="B885" t="s" s="2">
        <v>946</v>
      </c>
      <c r="C885" s="4">
        <v>4759.500024799258</v>
      </c>
      <c r="D885" s="4">
        <v>0</v>
      </c>
      <c r="E885" s="4">
        <f>(R885-S885*(1000-T885)/(1000-U885))*AO885</f>
        <v>-2.236976871046562</v>
      </c>
      <c r="F885" s="4">
        <f>IF(AZ885&lt;&gt;0,1/(1/AZ885-1/N885),0)</f>
        <v>0.1056447052522022</v>
      </c>
      <c r="G885" s="4">
        <f>((BC885-AP885/2)*S885-E885)/(BC885+AP885/2)</f>
        <v>425.8755327025242</v>
      </c>
      <c r="H885" s="4">
        <f>AP885*1000</f>
        <v>1.681285202183374</v>
      </c>
      <c r="I885" s="4">
        <f>(AU885-BA885)</f>
        <v>1.638259333845968</v>
      </c>
      <c r="J885" s="4">
        <f>(P885+AT885*D885)</f>
        <v>25.36955642700195</v>
      </c>
      <c r="K885" s="4">
        <v>6</v>
      </c>
      <c r="L885" s="4">
        <f>(K885*AI885+AJ885)</f>
        <v>1.420000016689301</v>
      </c>
      <c r="M885" s="4">
        <v>1</v>
      </c>
      <c r="N885" s="4">
        <f>L885*(M885+1)*(M885+1)/(M885*M885+1)</f>
        <v>2.840000033378601</v>
      </c>
      <c r="O885" s="4">
        <v>20.46499824523926</v>
      </c>
      <c r="P885" s="4">
        <v>25.36955642700195</v>
      </c>
      <c r="Q885" s="4">
        <v>18.81258583068848</v>
      </c>
      <c r="R885" s="4">
        <v>399.914794921875</v>
      </c>
      <c r="S885" s="4">
        <v>401.7903442382812</v>
      </c>
      <c r="T885" s="4">
        <v>13.86762142181396</v>
      </c>
      <c r="U885" s="4">
        <v>15.85508918762207</v>
      </c>
      <c r="V885" s="4">
        <v>58.34066009521484</v>
      </c>
      <c r="W885" s="4">
        <v>66.71492767333984</v>
      </c>
      <c r="X885" s="4">
        <v>499.5185241699219</v>
      </c>
      <c r="Y885" s="4">
        <v>1999.071044921875</v>
      </c>
      <c r="Z885" s="4">
        <v>147.6296234130859</v>
      </c>
      <c r="AA885" s="4">
        <v>101.6804733276367</v>
      </c>
      <c r="AB885" s="4">
        <v>13.07379245758057</v>
      </c>
      <c r="AC885" s="4">
        <v>0.3991943001747131</v>
      </c>
      <c r="AD885" s="4">
        <v>0.184221088886261</v>
      </c>
      <c r="AE885" s="4">
        <v>0.004088563844561577</v>
      </c>
      <c r="AF885" s="4">
        <v>0.1840089410543442</v>
      </c>
      <c r="AG885" s="4">
        <v>0.003010846907272935</v>
      </c>
      <c r="AH885" s="4">
        <v>1</v>
      </c>
      <c r="AI885" s="4">
        <v>-0.2195652425289154</v>
      </c>
      <c r="AJ885" s="4">
        <v>2.737391471862793</v>
      </c>
      <c r="AK885" s="4">
        <v>1</v>
      </c>
      <c r="AL885" s="4">
        <v>0</v>
      </c>
      <c r="AM885" s="4">
        <v>0.1599999964237213</v>
      </c>
      <c r="AN885" s="4">
        <v>111115</v>
      </c>
      <c r="AO885" s="4">
        <f>X885*0.000001/(K885*0.0001)</f>
        <v>0.8325308736165364</v>
      </c>
      <c r="AP885" s="4">
        <f>(U885-T885)/(1000-U885)*AO885</f>
        <v>0.001681285202183374</v>
      </c>
      <c r="AQ885" s="4">
        <f>(P885+273.15)</f>
        <v>298.5195564270019</v>
      </c>
      <c r="AR885" s="4">
        <f>(O885+273.15)</f>
        <v>293.6149982452392</v>
      </c>
      <c r="AS885" s="4">
        <f>(Y885*AK885+Z885*AL885)*AM885</f>
        <v>319.8513600382648</v>
      </c>
      <c r="AT885" s="4">
        <f>((AS885+0.00000010773*(AR885^4-AQ885^4))-AP885*44100)/(L885*0.92*2*29.3+0.00000043092*AQ885^3)</f>
        <v>2.168340486815899</v>
      </c>
      <c r="AU885" s="4">
        <f>0.61365*EXP(17.502*J885/(240.97+J885))</f>
        <v>3.250412307095275</v>
      </c>
      <c r="AV885" s="4">
        <f>AU885*1000/AA885</f>
        <v>31.96692738262277</v>
      </c>
      <c r="AW885" s="4">
        <f>(AV885-U885)</f>
        <v>16.1118381950007</v>
      </c>
      <c r="AX885" s="4">
        <f>IF(D885,P885,(O885+P885)/2)</f>
        <v>22.91727733612061</v>
      </c>
      <c r="AY885" s="4">
        <f>0.61365*EXP(17.502*AX885/(240.97+AX885))</f>
        <v>2.805634633915131</v>
      </c>
      <c r="AZ885" s="4">
        <f>IF(AW885&lt;&gt;0,(1000-(AV885+U885)/2)/AW885*AP885,0)</f>
        <v>0.1018557881430017</v>
      </c>
      <c r="BA885" s="4">
        <f>U885*AA885/1000</f>
        <v>1.612152973249307</v>
      </c>
      <c r="BB885" s="4">
        <f>(AY885-BA885)</f>
        <v>1.193481660665824</v>
      </c>
      <c r="BC885" s="4">
        <f>1/(1.6/F885+1.37/N885)</f>
        <v>0.06398977021534596</v>
      </c>
      <c r="BD885" s="4">
        <f>G885*AA885*0.001</f>
        <v>43.30322574385209</v>
      </c>
      <c r="BE885" s="4">
        <f>G885/S885</f>
        <v>1.059944667186823</v>
      </c>
      <c r="BF885" s="4">
        <f>(1-AP885*AA885/AU885/F885)*100</f>
        <v>50.21565927623028</v>
      </c>
      <c r="BG885" s="4">
        <f>(S885-E885/(N885/1.35))</f>
        <v>402.8536959074431</v>
      </c>
      <c r="BH885" s="4">
        <f>E885*BF885/100/BG885</f>
        <v>-0.002788388675751168</v>
      </c>
    </row>
    <row r="886" ht="16" customHeight="1">
      <c r="A886" s="4">
        <v>830</v>
      </c>
      <c r="B886" t="s" s="2">
        <v>947</v>
      </c>
      <c r="C886" s="4">
        <v>4765.000024676323</v>
      </c>
      <c r="D886" s="4">
        <v>0</v>
      </c>
      <c r="E886" s="4">
        <f>(R886-S886*(1000-T886)/(1000-U886))*AO886</f>
        <v>-2.144714203163168</v>
      </c>
      <c r="F886" s="4">
        <f>IF(AZ886&lt;&gt;0,1/(1/AZ886-1/N886),0)</f>
        <v>0.1050827289206506</v>
      </c>
      <c r="G886" s="4">
        <f>((BC886-AP886/2)*S886-E886)/(BC886+AP886/2)</f>
        <v>424.5475363424979</v>
      </c>
      <c r="H886" s="4">
        <f>AP886*1000</f>
        <v>1.669220661749159</v>
      </c>
      <c r="I886" s="4">
        <f>(AU886-BA886)</f>
        <v>1.634944536085689</v>
      </c>
      <c r="J886" s="4">
        <f>(P886+AT886*D886)</f>
        <v>25.3445873260498</v>
      </c>
      <c r="K886" s="4">
        <v>6</v>
      </c>
      <c r="L886" s="4">
        <f>(K886*AI886+AJ886)</f>
        <v>1.420000016689301</v>
      </c>
      <c r="M886" s="4">
        <v>1</v>
      </c>
      <c r="N886" s="4">
        <f>L886*(M886+1)*(M886+1)/(M886*M886+1)</f>
        <v>2.840000033378601</v>
      </c>
      <c r="O886" s="4">
        <v>20.40145874023438</v>
      </c>
      <c r="P886" s="4">
        <v>25.3445873260498</v>
      </c>
      <c r="Q886" s="4">
        <v>18.74655151367188</v>
      </c>
      <c r="R886" s="4">
        <v>399.9188232421875</v>
      </c>
      <c r="S886" s="4">
        <v>401.6896667480469</v>
      </c>
      <c r="T886" s="4">
        <v>13.86690425872803</v>
      </c>
      <c r="U886" s="4">
        <v>15.84024238586426</v>
      </c>
      <c r="V886" s="4">
        <v>58.56958389282227</v>
      </c>
      <c r="W886" s="4">
        <v>66.91604614257812</v>
      </c>
      <c r="X886" s="4">
        <v>499.4926452636719</v>
      </c>
      <c r="Y886" s="4">
        <v>1999.103393554688</v>
      </c>
      <c r="Z886" s="4">
        <v>149.7828826904297</v>
      </c>
      <c r="AA886" s="4">
        <v>101.6806182861328</v>
      </c>
      <c r="AB886" s="4">
        <v>13.07379245758057</v>
      </c>
      <c r="AC886" s="4">
        <v>0.3991943001747131</v>
      </c>
      <c r="AD886" s="4">
        <v>0.184221088886261</v>
      </c>
      <c r="AE886" s="4">
        <v>0.004088563844561577</v>
      </c>
      <c r="AF886" s="4">
        <v>0.1840089410543442</v>
      </c>
      <c r="AG886" s="4">
        <v>0.003010846907272935</v>
      </c>
      <c r="AH886" s="4">
        <v>0.6666666865348816</v>
      </c>
      <c r="AI886" s="4">
        <v>-0.2195652425289154</v>
      </c>
      <c r="AJ886" s="4">
        <v>2.737391471862793</v>
      </c>
      <c r="AK886" s="4">
        <v>1</v>
      </c>
      <c r="AL886" s="4">
        <v>0</v>
      </c>
      <c r="AM886" s="4">
        <v>0.1599999964237213</v>
      </c>
      <c r="AN886" s="4">
        <v>111115</v>
      </c>
      <c r="AO886" s="4">
        <f>X886*0.000001/(K886*0.0001)</f>
        <v>0.8324877421061196</v>
      </c>
      <c r="AP886" s="4">
        <f>(U886-T886)/(1000-U886)*AO886</f>
        <v>0.001669220661749159</v>
      </c>
      <c r="AQ886" s="4">
        <f>(P886+273.15)</f>
        <v>298.4945873260498</v>
      </c>
      <c r="AR886" s="4">
        <f>(O886+273.15)</f>
        <v>293.5514587402344</v>
      </c>
      <c r="AS886" s="4">
        <f>(Y886*AK886+Z886*AL886)*AM886</f>
        <v>319.8565358193991</v>
      </c>
      <c r="AT886" s="4">
        <f>((AS886+0.00000010773*(AR886^4-AQ886^4))-AP886*44100)/(L886*0.92*2*29.3+0.00000043092*AQ886^3)</f>
        <v>2.169894900507461</v>
      </c>
      <c r="AU886" s="4">
        <f>0.61365*EXP(17.502*J886/(240.97+J886))</f>
        <v>3.245590175682575</v>
      </c>
      <c r="AV886" s="4">
        <f>AU886*1000/AA886</f>
        <v>31.9194575169613</v>
      </c>
      <c r="AW886" s="4">
        <f>(AV886-U886)</f>
        <v>16.07921513109704</v>
      </c>
      <c r="AX886" s="4">
        <f>IF(D886,P886,(O886+P886)/2)</f>
        <v>22.87302303314209</v>
      </c>
      <c r="AY886" s="4">
        <f>0.61365*EXP(17.502*AX886/(240.97+AX886))</f>
        <v>2.798123746692806</v>
      </c>
      <c r="AZ886" s="4">
        <f>IF(AW886&lt;&gt;0,(1000-(AV886+U886)/2)/AW886*AP886,0)</f>
        <v>0.1013332995128366</v>
      </c>
      <c r="BA886" s="4">
        <f>U886*AA886/1000</f>
        <v>1.610645639596885</v>
      </c>
      <c r="BB886" s="4">
        <f>(AY886-BA886)</f>
        <v>1.187478107095921</v>
      </c>
      <c r="BC886" s="4">
        <f>1/(1.6/F886+1.37/N886)</f>
        <v>0.06365983022600361</v>
      </c>
      <c r="BD886" s="4">
        <f>G886*AA886*0.001</f>
        <v>43.16825598715963</v>
      </c>
      <c r="BE886" s="4">
        <f>G886/S886</f>
        <v>1.056904300724241</v>
      </c>
      <c r="BF886" s="4">
        <f>(1-AP886*AA886/AU886/F886)*100</f>
        <v>50.23466779776372</v>
      </c>
      <c r="BG886" s="4">
        <f>(S886-E886/(N886/1.35))</f>
        <v>402.7091611636247</v>
      </c>
      <c r="BH886" s="4">
        <f>E886*BF886/100/BG886</f>
        <v>-0.002675355216795573</v>
      </c>
    </row>
    <row r="887" ht="16" customHeight="1">
      <c r="A887" s="4">
        <v>831</v>
      </c>
      <c r="B887" t="s" s="2">
        <v>948</v>
      </c>
      <c r="C887" s="4">
        <v>4770.000024564564</v>
      </c>
      <c r="D887" s="4">
        <v>0</v>
      </c>
      <c r="E887" s="4">
        <f>(R887-S887*(1000-T887)/(1000-U887))*AO887</f>
        <v>-2.052185263117576</v>
      </c>
      <c r="F887" s="4">
        <f>IF(AZ887&lt;&gt;0,1/(1/AZ887-1/N887),0)</f>
        <v>0.1047204459612735</v>
      </c>
      <c r="G887" s="4">
        <f>((BC887-AP887/2)*S887-E887)/(BC887+AP887/2)</f>
        <v>423.1423841818685</v>
      </c>
      <c r="H887" s="4">
        <f>AP887*1000</f>
        <v>1.659271896695479</v>
      </c>
      <c r="I887" s="4">
        <f>(AU887-BA887)</f>
        <v>1.630676142496291</v>
      </c>
      <c r="J887" s="4">
        <f>(P887+AT887*D887)</f>
        <v>25.31563949584961</v>
      </c>
      <c r="K887" s="4">
        <v>6</v>
      </c>
      <c r="L887" s="4">
        <f>(K887*AI887+AJ887)</f>
        <v>1.420000016689301</v>
      </c>
      <c r="M887" s="4">
        <v>1</v>
      </c>
      <c r="N887" s="4">
        <f>L887*(M887+1)*(M887+1)/(M887*M887+1)</f>
        <v>2.840000033378601</v>
      </c>
      <c r="O887" s="4">
        <v>20.34657859802246</v>
      </c>
      <c r="P887" s="4">
        <v>25.31563949584961</v>
      </c>
      <c r="Q887" s="4">
        <v>18.68911170959473</v>
      </c>
      <c r="R887" s="4">
        <v>399.9169616699219</v>
      </c>
      <c r="S887" s="4">
        <v>401.5816650390625</v>
      </c>
      <c r="T887" s="4">
        <v>13.86574649810791</v>
      </c>
      <c r="U887" s="4">
        <v>15.82733917236328</v>
      </c>
      <c r="V887" s="4">
        <v>58.76657867431641</v>
      </c>
      <c r="W887" s="4">
        <v>67.09016418457031</v>
      </c>
      <c r="X887" s="4">
        <v>499.4951477050781</v>
      </c>
      <c r="Y887" s="4">
        <v>1999.156616210938</v>
      </c>
      <c r="Z887" s="4">
        <v>151.2768402099609</v>
      </c>
      <c r="AA887" s="4">
        <v>101.6804733276367</v>
      </c>
      <c r="AB887" s="4">
        <v>13.07379245758057</v>
      </c>
      <c r="AC887" s="4">
        <v>0.3991943001747131</v>
      </c>
      <c r="AD887" s="4">
        <v>0.184221088886261</v>
      </c>
      <c r="AE887" s="4">
        <v>0.004088563844561577</v>
      </c>
      <c r="AF887" s="4">
        <v>0.1840089410543442</v>
      </c>
      <c r="AG887" s="4">
        <v>0.003010846907272935</v>
      </c>
      <c r="AH887" s="4">
        <v>0.6666666865348816</v>
      </c>
      <c r="AI887" s="4">
        <v>-0.2195652425289154</v>
      </c>
      <c r="AJ887" s="4">
        <v>2.737391471862793</v>
      </c>
      <c r="AK887" s="4">
        <v>1</v>
      </c>
      <c r="AL887" s="4">
        <v>0</v>
      </c>
      <c r="AM887" s="4">
        <v>0.1599999964237213</v>
      </c>
      <c r="AN887" s="4">
        <v>111115</v>
      </c>
      <c r="AO887" s="4">
        <f>X887*0.000001/(K887*0.0001)</f>
        <v>0.8324919128417967</v>
      </c>
      <c r="AP887" s="4">
        <f>(U887-T887)/(1000-U887)*AO887</f>
        <v>0.001659271896695479</v>
      </c>
      <c r="AQ887" s="4">
        <f>(P887+273.15)</f>
        <v>298.4656394958496</v>
      </c>
      <c r="AR887" s="4">
        <f>(O887+273.15)</f>
        <v>293.4965785980224</v>
      </c>
      <c r="AS887" s="4">
        <f>(Y887*AK887+Z887*AL887)*AM887</f>
        <v>319.8650514442088</v>
      </c>
      <c r="AT887" s="4">
        <f>((AS887+0.00000010773*(AR887^4-AQ887^4))-AP887*44100)/(L887*0.92*2*29.3+0.00000043092*AQ887^3)</f>
        <v>2.172032596532747</v>
      </c>
      <c r="AU887" s="4">
        <f>0.61365*EXP(17.502*J887/(240.97+J887))</f>
        <v>3.240007481059235</v>
      </c>
      <c r="AV887" s="4">
        <f>AU887*1000/AA887</f>
        <v>31.86459872800968</v>
      </c>
      <c r="AW887" s="4">
        <f>(AV887-U887)</f>
        <v>16.0372595556464</v>
      </c>
      <c r="AX887" s="4">
        <f>IF(D887,P887,(O887+P887)/2)</f>
        <v>22.83110904693604</v>
      </c>
      <c r="AY887" s="4">
        <f>0.61365*EXP(17.502*AX887/(240.97+AX887))</f>
        <v>2.791026287067431</v>
      </c>
      <c r="AZ887" s="4">
        <f>IF(AW887&lt;&gt;0,(1000-(AV887+U887)/2)/AW887*AP887,0)</f>
        <v>0.1009963669258378</v>
      </c>
      <c r="BA887" s="4">
        <f>U887*AA887/1000</f>
        <v>1.609331338562944</v>
      </c>
      <c r="BB887" s="4">
        <f>(AY887-BA887)</f>
        <v>1.181694948504486</v>
      </c>
      <c r="BC887" s="4">
        <f>1/(1.6/F887+1.37/N887)</f>
        <v>0.06344707406818628</v>
      </c>
      <c r="BD887" s="4">
        <f>G887*AA887*0.001</f>
        <v>43.0253179085971</v>
      </c>
      <c r="BE887" s="4">
        <f>G887/S887</f>
        <v>1.053689500840903</v>
      </c>
      <c r="BF887" s="4">
        <f>(1-AP887*AA887/AU887/F887)*100</f>
        <v>50.27467609429057</v>
      </c>
      <c r="BG887" s="4">
        <f>(S887-E887/(N887/1.35))</f>
        <v>402.5571756280229</v>
      </c>
      <c r="BH887" s="4">
        <f>E887*BF887/100/BG887</f>
        <v>-0.00256293902171174</v>
      </c>
    </row>
    <row r="888" ht="16" customHeight="1">
      <c r="A888" s="4">
        <v>832</v>
      </c>
      <c r="B888" t="s" s="2">
        <v>949</v>
      </c>
      <c r="C888" s="4">
        <v>4775.000024452806</v>
      </c>
      <c r="D888" s="4">
        <v>0</v>
      </c>
      <c r="E888" s="4">
        <f>(R888-S888*(1000-T888)/(1000-U888))*AO888</f>
        <v>-1.972143018449499</v>
      </c>
      <c r="F888" s="4">
        <f>IF(AZ888&lt;&gt;0,1/(1/AZ888-1/N888),0)</f>
        <v>0.1046225197921689</v>
      </c>
      <c r="G888" s="4">
        <f>((BC888-AP888/2)*S888-E888)/(BC888+AP888/2)</f>
        <v>421.8712030456757</v>
      </c>
      <c r="H888" s="4">
        <f>AP888*1000</f>
        <v>1.650068123060184</v>
      </c>
      <c r="I888" s="4">
        <f>(AU888-BA888)</f>
        <v>1.623173438713918</v>
      </c>
      <c r="J888" s="4">
        <f>(P888+AT888*D888)</f>
        <v>25.26967430114746</v>
      </c>
      <c r="K888" s="4">
        <v>6</v>
      </c>
      <c r="L888" s="4">
        <f>(K888*AI888+AJ888)</f>
        <v>1.420000016689301</v>
      </c>
      <c r="M888" s="4">
        <v>1</v>
      </c>
      <c r="N888" s="4">
        <f>L888*(M888+1)*(M888+1)/(M888*M888+1)</f>
        <v>2.840000033378601</v>
      </c>
      <c r="O888" s="4">
        <v>20.2932243347168</v>
      </c>
      <c r="P888" s="4">
        <v>25.26967430114746</v>
      </c>
      <c r="Q888" s="4">
        <v>18.63228988647461</v>
      </c>
      <c r="R888" s="4">
        <v>399.9025573730469</v>
      </c>
      <c r="S888" s="4">
        <v>401.475830078125</v>
      </c>
      <c r="T888" s="4">
        <v>13.86333847045898</v>
      </c>
      <c r="U888" s="4">
        <v>15.81416034698486</v>
      </c>
      <c r="V888" s="4">
        <v>58.95210647583008</v>
      </c>
      <c r="W888" s="4">
        <v>67.25720977783203</v>
      </c>
      <c r="X888" s="4">
        <v>499.4736938476562</v>
      </c>
      <c r="Y888" s="4">
        <v>1999.223999023438</v>
      </c>
      <c r="Z888" s="4">
        <v>152.5985412597656</v>
      </c>
      <c r="AA888" s="4">
        <v>101.6801834106445</v>
      </c>
      <c r="AB888" s="4">
        <v>13.07379245758057</v>
      </c>
      <c r="AC888" s="4">
        <v>0.3991943001747131</v>
      </c>
      <c r="AD888" s="4">
        <v>0.184221088886261</v>
      </c>
      <c r="AE888" s="4">
        <v>0.004088563844561577</v>
      </c>
      <c r="AF888" s="4">
        <v>0.1840089410543442</v>
      </c>
      <c r="AG888" s="4">
        <v>0.003010846907272935</v>
      </c>
      <c r="AH888" s="4">
        <v>1</v>
      </c>
      <c r="AI888" s="4">
        <v>-0.2195652425289154</v>
      </c>
      <c r="AJ888" s="4">
        <v>2.737391471862793</v>
      </c>
      <c r="AK888" s="4">
        <v>1</v>
      </c>
      <c r="AL888" s="4">
        <v>0</v>
      </c>
      <c r="AM888" s="4">
        <v>0.1599999964237213</v>
      </c>
      <c r="AN888" s="4">
        <v>111115</v>
      </c>
      <c r="AO888" s="4">
        <f>X888*0.000001/(K888*0.0001)</f>
        <v>0.8324561564127604</v>
      </c>
      <c r="AP888" s="4">
        <f>(U888-T888)/(1000-U888)*AO888</f>
        <v>0.001650068123060184</v>
      </c>
      <c r="AQ888" s="4">
        <f>(P888+273.15)</f>
        <v>298.4196743011474</v>
      </c>
      <c r="AR888" s="4">
        <f>(O888+273.15)</f>
        <v>293.4432243347168</v>
      </c>
      <c r="AS888" s="4">
        <f>(Y888*AK888+Z888*AL888)*AM888</f>
        <v>319.8758326939678</v>
      </c>
      <c r="AT888" s="4">
        <f>((AS888+0.00000010773*(AR888^4-AQ888^4))-AP888*44100)/(L888*0.92*2*29.3+0.00000043092*AQ888^3)</f>
        <v>2.176277351619681</v>
      </c>
      <c r="AU888" s="4">
        <f>0.61365*EXP(17.502*J888/(240.97+J888))</f>
        <v>3.231160163280681</v>
      </c>
      <c r="AV888" s="4">
        <f>AU888*1000/AA888</f>
        <v>31.77767835283451</v>
      </c>
      <c r="AW888" s="4">
        <f>(AV888-U888)</f>
        <v>15.96351800584964</v>
      </c>
      <c r="AX888" s="4">
        <f>IF(D888,P888,(O888+P888)/2)</f>
        <v>22.78144931793213</v>
      </c>
      <c r="AY888" s="4">
        <f>0.61365*EXP(17.502*AX888/(240.97+AX888))</f>
        <v>2.78263760021451</v>
      </c>
      <c r="AZ888" s="4">
        <f>IF(AW888&lt;&gt;0,(1000-(AV888+U888)/2)/AW888*AP888,0)</f>
        <v>0.1009052788045672</v>
      </c>
      <c r="BA888" s="4">
        <f>U888*AA888/1000</f>
        <v>1.607986724566763</v>
      </c>
      <c r="BB888" s="4">
        <f>(AY888-BA888)</f>
        <v>1.174650875647747</v>
      </c>
      <c r="BC888" s="4">
        <f>1/(1.6/F888+1.37/N888)</f>
        <v>0.06338955770603305</v>
      </c>
      <c r="BD888" s="4">
        <f>G888*AA888*0.001</f>
        <v>42.89594130135357</v>
      </c>
      <c r="BE888" s="4">
        <f>G888/S888</f>
        <v>1.050800998315594</v>
      </c>
      <c r="BF888" s="4">
        <f>(1-AP888*AA888/AU888/F888)*100</f>
        <v>50.36882764743893</v>
      </c>
      <c r="BG888" s="4">
        <f>(S888-E888/(N888/1.35))</f>
        <v>402.4132924174263</v>
      </c>
      <c r="BH888" s="4">
        <f>E888*BF888/100/BG888</f>
        <v>-0.00246847044230692</v>
      </c>
    </row>
    <row r="889" ht="16" customHeight="1">
      <c r="A889" s="4">
        <v>833</v>
      </c>
      <c r="B889" t="s" s="2">
        <v>950</v>
      </c>
      <c r="C889" s="4">
        <v>4780.500024329871</v>
      </c>
      <c r="D889" s="4">
        <v>0</v>
      </c>
      <c r="E889" s="4">
        <f>(R889-S889*(1000-T889)/(1000-U889))*AO889</f>
        <v>-1.904820285015111</v>
      </c>
      <c r="F889" s="4">
        <f>IF(AZ889&lt;&gt;0,1/(1/AZ889-1/N889),0)</f>
        <v>0.1045533188261279</v>
      </c>
      <c r="G889" s="4">
        <f>((BC889-AP889/2)*S889-E889)/(BC889+AP889/2)</f>
        <v>420.8265997127444</v>
      </c>
      <c r="H889" s="4">
        <f>AP889*1000</f>
        <v>1.638981804358515</v>
      </c>
      <c r="I889" s="4">
        <f>(AU889-BA889)</f>
        <v>1.613390419720364</v>
      </c>
      <c r="J889" s="4">
        <f>(P889+AT889*D889)</f>
        <v>25.21139335632324</v>
      </c>
      <c r="K889" s="4">
        <v>6</v>
      </c>
      <c r="L889" s="4">
        <f>(K889*AI889+AJ889)</f>
        <v>1.420000016689301</v>
      </c>
      <c r="M889" s="4">
        <v>1</v>
      </c>
      <c r="N889" s="4">
        <f>L889*(M889+1)*(M889+1)/(M889*M889+1)</f>
        <v>2.840000033378601</v>
      </c>
      <c r="O889" s="4">
        <v>20.23553848266602</v>
      </c>
      <c r="P889" s="4">
        <v>25.21139335632324</v>
      </c>
      <c r="Q889" s="4">
        <v>18.57149124145508</v>
      </c>
      <c r="R889" s="4">
        <v>399.8963317871094</v>
      </c>
      <c r="S889" s="4">
        <v>401.3942565917969</v>
      </c>
      <c r="T889" s="4">
        <v>13.86266899108887</v>
      </c>
      <c r="U889" s="4">
        <v>15.80043315887451</v>
      </c>
      <c r="V889" s="4">
        <v>59.15945434570312</v>
      </c>
      <c r="W889" s="4">
        <v>67.43920135498047</v>
      </c>
      <c r="X889" s="4">
        <v>499.4679565429688</v>
      </c>
      <c r="Y889" s="4">
        <v>1999.267089843750</v>
      </c>
      <c r="Z889" s="4">
        <v>150.8305053710938</v>
      </c>
      <c r="AA889" s="4">
        <v>101.6796340942383</v>
      </c>
      <c r="AB889" s="4">
        <v>13.07379245758057</v>
      </c>
      <c r="AC889" s="4">
        <v>0.3991943001747131</v>
      </c>
      <c r="AD889" s="4">
        <v>0.184221088886261</v>
      </c>
      <c r="AE889" s="4">
        <v>0.004088563844561577</v>
      </c>
      <c r="AF889" s="4">
        <v>0.1840089410543442</v>
      </c>
      <c r="AG889" s="4">
        <v>0.003010846907272935</v>
      </c>
      <c r="AH889" s="4">
        <v>1</v>
      </c>
      <c r="AI889" s="4">
        <v>-0.2195652425289154</v>
      </c>
      <c r="AJ889" s="4">
        <v>2.737391471862793</v>
      </c>
      <c r="AK889" s="4">
        <v>1</v>
      </c>
      <c r="AL889" s="4">
        <v>0</v>
      </c>
      <c r="AM889" s="4">
        <v>0.1599999964237213</v>
      </c>
      <c r="AN889" s="4">
        <v>111115</v>
      </c>
      <c r="AO889" s="4">
        <f>X889*0.000001/(K889*0.0001)</f>
        <v>0.8324465942382812</v>
      </c>
      <c r="AP889" s="4">
        <f>(U889-T889)/(1000-U889)*AO889</f>
        <v>0.001638981804358515</v>
      </c>
      <c r="AQ889" s="4">
        <f>(P889+273.15)</f>
        <v>298.3613933563232</v>
      </c>
      <c r="AR889" s="4">
        <f>(O889+273.15)</f>
        <v>293.385538482666</v>
      </c>
      <c r="AS889" s="4">
        <f>(Y889*AK889+Z889*AL889)*AM889</f>
        <v>319.8827272250637</v>
      </c>
      <c r="AT889" s="4">
        <f>((AS889+0.00000010773*(AR889^4-AQ889^4))-AP889*44100)/(L889*0.92*2*29.3+0.00000043092*AQ889^3)</f>
        <v>2.182523994110211</v>
      </c>
      <c r="AU889" s="4">
        <f>0.61365*EXP(17.502*J889/(240.97+J889))</f>
        <v>3.219972681845194</v>
      </c>
      <c r="AV889" s="4">
        <f>AU889*1000/AA889</f>
        <v>31.6678232620396</v>
      </c>
      <c r="AW889" s="4">
        <f>(AV889-U889)</f>
        <v>15.86739010316509</v>
      </c>
      <c r="AX889" s="4">
        <f>IF(D889,P889,(O889+P889)/2)</f>
        <v>22.72346591949463</v>
      </c>
      <c r="AY889" s="4">
        <f>0.61365*EXP(17.502*AX889/(240.97+AX889))</f>
        <v>2.772870773928906</v>
      </c>
      <c r="AZ889" s="4">
        <f>IF(AW889&lt;&gt;0,(1000-(AV889+U889)/2)/AW889*AP889,0)</f>
        <v>0.1008409063920407</v>
      </c>
      <c r="BA889" s="4">
        <f>U889*AA889/1000</f>
        <v>1.60658226212483</v>
      </c>
      <c r="BB889" s="4">
        <f>(AY889-BA889)</f>
        <v>1.166288511804076</v>
      </c>
      <c r="BC889" s="4">
        <f>1/(1.6/F889+1.37/N889)</f>
        <v>0.06334891093830539</v>
      </c>
      <c r="BD889" s="4">
        <f>G889*AA889*0.001</f>
        <v>42.78949467591433</v>
      </c>
      <c r="BE889" s="4">
        <f>G889/S889</f>
        <v>1.048412110541755</v>
      </c>
      <c r="BF889" s="4">
        <f>(1-AP889*AA889/AU889/F889)*100</f>
        <v>50.49852993662078</v>
      </c>
      <c r="BG889" s="4">
        <f>(S889-E889/(N889/1.35))</f>
        <v>402.2997169279051</v>
      </c>
      <c r="BH889" s="4">
        <f>E889*BF889/100/BG889</f>
        <v>-0.002391018937852152</v>
      </c>
    </row>
    <row r="890" ht="16" customHeight="1">
      <c r="A890" s="4">
        <v>834</v>
      </c>
      <c r="B890" t="s" s="2">
        <v>951</v>
      </c>
      <c r="C890" s="4">
        <v>4785.500024218112</v>
      </c>
      <c r="D890" s="4">
        <v>0</v>
      </c>
      <c r="E890" s="4">
        <f>(R890-S890*(1000-T890)/(1000-U890))*AO890</f>
        <v>-1.848401940204563</v>
      </c>
      <c r="F890" s="4">
        <f>IF(AZ890&lt;&gt;0,1/(1/AZ890-1/N890),0)</f>
        <v>0.1043136681402072</v>
      </c>
      <c r="G890" s="4">
        <f>((BC890-AP890/2)*S890-E890)/(BC890+AP890/2)</f>
        <v>419.9753480916935</v>
      </c>
      <c r="H890" s="4">
        <f>AP890*1000</f>
        <v>1.628439123328341</v>
      </c>
      <c r="I890" s="4">
        <f>(AU890-BA890)</f>
        <v>1.606636498584875</v>
      </c>
      <c r="J890" s="4">
        <f>(P890+AT890*D890)</f>
        <v>25.16939735412598</v>
      </c>
      <c r="K890" s="4">
        <v>6</v>
      </c>
      <c r="L890" s="4">
        <f>(K890*AI890+AJ890)</f>
        <v>1.420000016689301</v>
      </c>
      <c r="M890" s="4">
        <v>1</v>
      </c>
      <c r="N890" s="4">
        <f>L890*(M890+1)*(M890+1)/(M890*M890+1)</f>
        <v>2.840000033378601</v>
      </c>
      <c r="O890" s="4">
        <v>20.1839485168457</v>
      </c>
      <c r="P890" s="4">
        <v>25.16939735412598</v>
      </c>
      <c r="Q890" s="4">
        <v>18.51769638061523</v>
      </c>
      <c r="R890" s="4">
        <v>399.8763732910156</v>
      </c>
      <c r="S890" s="4">
        <v>401.3117065429688</v>
      </c>
      <c r="T890" s="4">
        <v>13.86257171630859</v>
      </c>
      <c r="U890" s="4">
        <v>15.78781223297119</v>
      </c>
      <c r="V890" s="4">
        <v>59.34749603271484</v>
      </c>
      <c r="W890" s="4">
        <v>67.60122680664062</v>
      </c>
      <c r="X890" s="4">
        <v>499.4896850585938</v>
      </c>
      <c r="Y890" s="4">
        <v>1999.247924804688</v>
      </c>
      <c r="Z890" s="4">
        <v>150.048339843750</v>
      </c>
      <c r="AA890" s="4">
        <v>101.6794281005859</v>
      </c>
      <c r="AB890" s="4">
        <v>13.07379245758057</v>
      </c>
      <c r="AC890" s="4">
        <v>0.3991943001747131</v>
      </c>
      <c r="AD890" s="4">
        <v>0.184221088886261</v>
      </c>
      <c r="AE890" s="4">
        <v>0.004088563844561577</v>
      </c>
      <c r="AF890" s="4">
        <v>0.1840089410543442</v>
      </c>
      <c r="AG890" s="4">
        <v>0.003010846907272935</v>
      </c>
      <c r="AH890" s="4">
        <v>0.6666666865348816</v>
      </c>
      <c r="AI890" s="4">
        <v>-0.2195652425289154</v>
      </c>
      <c r="AJ890" s="4">
        <v>2.737391471862793</v>
      </c>
      <c r="AK890" s="4">
        <v>1</v>
      </c>
      <c r="AL890" s="4">
        <v>0</v>
      </c>
      <c r="AM890" s="4">
        <v>0.1599999964237213</v>
      </c>
      <c r="AN890" s="4">
        <v>111115</v>
      </c>
      <c r="AO890" s="4">
        <f>X890*0.000001/(K890*0.0001)</f>
        <v>0.8324828084309894</v>
      </c>
      <c r="AP890" s="4">
        <f>(U890-T890)/(1000-U890)*AO890</f>
        <v>0.001628439123328341</v>
      </c>
      <c r="AQ890" s="4">
        <f>(P890+273.15)</f>
        <v>298.319397354126</v>
      </c>
      <c r="AR890" s="4">
        <f>(O890+273.15)</f>
        <v>293.3339485168457</v>
      </c>
      <c r="AS890" s="4">
        <f>(Y890*AK890+Z890*AL890)*AM890</f>
        <v>319.8796608188823</v>
      </c>
      <c r="AT890" s="4">
        <f>((AS890+0.00000010773*(AR890^4-AQ890^4))-AP890*44100)/(L890*0.92*2*29.3+0.00000043092*AQ890^3)</f>
        <v>2.186975425020588</v>
      </c>
      <c r="AU890" s="4">
        <f>0.61365*EXP(17.502*J890/(240.97+J890))</f>
        <v>3.21193221739282</v>
      </c>
      <c r="AV890" s="4">
        <f>AU890*1000/AA890</f>
        <v>31.58881080856818</v>
      </c>
      <c r="AW890" s="4">
        <f>(AV890-U890)</f>
        <v>15.80099857559699</v>
      </c>
      <c r="AX890" s="4">
        <f>IF(D890,P890,(O890+P890)/2)</f>
        <v>22.67667293548584</v>
      </c>
      <c r="AY890" s="4">
        <f>0.61365*EXP(17.502*AX890/(240.97+AX890))</f>
        <v>2.765010763743526</v>
      </c>
      <c r="AZ890" s="4">
        <f>IF(AW890&lt;&gt;0,(1000-(AV890+U890)/2)/AW890*AP890,0)</f>
        <v>0.1006179541423231</v>
      </c>
      <c r="BA890" s="4">
        <f>U890*AA890/1000</f>
        <v>1.605295718807945</v>
      </c>
      <c r="BB890" s="4">
        <f>(AY890-BA890)</f>
        <v>1.159715044935581</v>
      </c>
      <c r="BC890" s="4">
        <f>1/(1.6/F890+1.37/N890)</f>
        <v>0.06320813392711543</v>
      </c>
      <c r="BD890" s="4">
        <f>G890*AA890*0.001</f>
        <v>42.70285321030791</v>
      </c>
      <c r="BE890" s="4">
        <f>G890/S890</f>
        <v>1.046506596354987</v>
      </c>
      <c r="BF890" s="4">
        <f>(1-AP890*AA890/AU890/F890)*100</f>
        <v>50.58064947271114</v>
      </c>
      <c r="BG890" s="4">
        <f>(S890-E890/(N890/1.35))</f>
        <v>402.1903482999928</v>
      </c>
      <c r="BH890" s="4">
        <f>E890*BF890/100/BG890</f>
        <v>-0.002324605028871297</v>
      </c>
    </row>
    <row r="891" ht="16" customHeight="1">
      <c r="A891" s="4">
        <v>835</v>
      </c>
      <c r="B891" t="s" s="2">
        <v>952</v>
      </c>
      <c r="C891" s="4">
        <v>4791.000024095178</v>
      </c>
      <c r="D891" s="4">
        <v>0</v>
      </c>
      <c r="E891" s="4">
        <f>(R891-S891*(1000-T891)/(1000-U891))*AO891</f>
        <v>-1.79634615249834</v>
      </c>
      <c r="F891" s="4">
        <f>IF(AZ891&lt;&gt;0,1/(1/AZ891-1/N891),0)</f>
        <v>0.1038428785561193</v>
      </c>
      <c r="G891" s="4">
        <f>((BC891-AP891/2)*S891-E891)/(BC891+AP891/2)</f>
        <v>419.2482369061134</v>
      </c>
      <c r="H891" s="4">
        <f>AP891*1000</f>
        <v>1.616820432229837</v>
      </c>
      <c r="I891" s="4">
        <f>(AU891-BA891)</f>
        <v>1.602209606817707</v>
      </c>
      <c r="J891" s="4">
        <f>(P891+AT891*D891)</f>
        <v>25.13872718811035</v>
      </c>
      <c r="K891" s="4">
        <v>6</v>
      </c>
      <c r="L891" s="4">
        <f>(K891*AI891+AJ891)</f>
        <v>1.420000016689301</v>
      </c>
      <c r="M891" s="4">
        <v>1</v>
      </c>
      <c r="N891" s="4">
        <f>L891*(M891+1)*(M891+1)/(M891*M891+1)</f>
        <v>2.840000033378601</v>
      </c>
      <c r="O891" s="4">
        <v>20.12848854064941</v>
      </c>
      <c r="P891" s="4">
        <v>25.13872718811035</v>
      </c>
      <c r="Q891" s="4">
        <v>18.46009635925293</v>
      </c>
      <c r="R891" s="4">
        <v>399.865234375</v>
      </c>
      <c r="S891" s="4">
        <v>401.2437133789062</v>
      </c>
      <c r="T891" s="4">
        <v>13.86223983764648</v>
      </c>
      <c r="U891" s="4">
        <v>15.7736930847168</v>
      </c>
      <c r="V891" s="4">
        <v>59.55094146728516</v>
      </c>
      <c r="W891" s="4">
        <v>67.77367401123047</v>
      </c>
      <c r="X891" s="4">
        <v>499.5101623535156</v>
      </c>
      <c r="Y891" s="4">
        <v>1999.242797851562</v>
      </c>
      <c r="Z891" s="4">
        <v>149.0077056884766</v>
      </c>
      <c r="AA891" s="4">
        <v>101.6795272827148</v>
      </c>
      <c r="AB891" s="4">
        <v>13.07379245758057</v>
      </c>
      <c r="AC891" s="4">
        <v>0.3991943001747131</v>
      </c>
      <c r="AD891" s="4">
        <v>0.184221088886261</v>
      </c>
      <c r="AE891" s="4">
        <v>0.004088563844561577</v>
      </c>
      <c r="AF891" s="4">
        <v>0.1840089410543442</v>
      </c>
      <c r="AG891" s="4">
        <v>0.003010846907272935</v>
      </c>
      <c r="AH891" s="4">
        <v>1</v>
      </c>
      <c r="AI891" s="4">
        <v>-0.2195652425289154</v>
      </c>
      <c r="AJ891" s="4">
        <v>2.737391471862793</v>
      </c>
      <c r="AK891" s="4">
        <v>1</v>
      </c>
      <c r="AL891" s="4">
        <v>0</v>
      </c>
      <c r="AM891" s="4">
        <v>0.1599999964237213</v>
      </c>
      <c r="AN891" s="4">
        <v>111115</v>
      </c>
      <c r="AO891" s="4">
        <f>X891*0.000001/(K891*0.0001)</f>
        <v>0.8325169372558593</v>
      </c>
      <c r="AP891" s="4">
        <f>(U891-T891)/(1000-U891)*AO891</f>
        <v>0.001616820432229836</v>
      </c>
      <c r="AQ891" s="4">
        <f>(P891+273.15)</f>
        <v>298.2887271881103</v>
      </c>
      <c r="AR891" s="4">
        <f>(O891+273.15)</f>
        <v>293.2784885406494</v>
      </c>
      <c r="AS891" s="4">
        <f>(Y891*AK891+Z891*AL891)*AM891</f>
        <v>319.8788405064006</v>
      </c>
      <c r="AT891" s="4">
        <f>((AS891+0.00000010773*(AR891^4-AQ891^4))-AP891*44100)/(L891*0.92*2*29.3+0.00000043092*AQ891^3)</f>
        <v>2.190010625943974</v>
      </c>
      <c r="AU891" s="4">
        <f>0.61365*EXP(17.502*J891/(240.97+J891))</f>
        <v>3.206071263174339</v>
      </c>
      <c r="AV891" s="4">
        <f>AU891*1000/AA891</f>
        <v>31.53113855712585</v>
      </c>
      <c r="AW891" s="4">
        <f>(AV891-U891)</f>
        <v>15.75744547240905</v>
      </c>
      <c r="AX891" s="4">
        <f>IF(D891,P891,(O891+P891)/2)</f>
        <v>22.63360786437988</v>
      </c>
      <c r="AY891" s="4">
        <f>0.61365*EXP(17.502*AX891/(240.97+AX891))</f>
        <v>2.75779418021535</v>
      </c>
      <c r="AZ891" s="4">
        <f>IF(AW891&lt;&gt;0,(1000-(AV891+U891)/2)/AW891*AP891,0)</f>
        <v>0.100179862644807</v>
      </c>
      <c r="BA891" s="4">
        <f>U891*AA891/1000</f>
        <v>1.603861656356632</v>
      </c>
      <c r="BB891" s="4">
        <f>(AY891-BA891)</f>
        <v>1.153932523858718</v>
      </c>
      <c r="BC891" s="4">
        <f>1/(1.6/F891+1.37/N891)</f>
        <v>0.06293152251075605</v>
      </c>
      <c r="BD891" s="4">
        <f>G891*AA891*0.001</f>
        <v>42.62896254272526</v>
      </c>
      <c r="BE891" s="4">
        <f>G891/S891</f>
        <v>1.044871789705039</v>
      </c>
      <c r="BF891" s="4">
        <f>(1-AP891*AA891/AU891/F891)*100</f>
        <v>50.62064446886387</v>
      </c>
      <c r="BG891" s="4">
        <f>(S891-E891/(N891/1.35))</f>
        <v>402.0976103075579</v>
      </c>
      <c r="BH891" s="4">
        <f>E891*BF891/100/BG891</f>
        <v>-0.00226144591754916</v>
      </c>
    </row>
    <row r="892" ht="29" customHeight="1">
      <c r="A892" t="s" s="2">
        <v>9</v>
      </c>
      <c r="B892" t="s" s="5">
        <v>953</v>
      </c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</row>
    <row r="893" ht="16" customHeight="1">
      <c r="A893" s="4">
        <v>836</v>
      </c>
      <c r="B893" t="s" s="2">
        <v>954</v>
      </c>
      <c r="C893" s="4">
        <v>4821.000032566488</v>
      </c>
      <c r="D893" s="4">
        <v>0</v>
      </c>
      <c r="E893" s="4">
        <f>(R893-S893*(1000-T893)/(1000-U893))*AO893</f>
        <v>-3.039131126793727</v>
      </c>
      <c r="F893" s="4">
        <f>IF(AZ893&lt;&gt;0,1/(1/AZ893-1/N893),0)</f>
        <v>0.1023611520854974</v>
      </c>
      <c r="G893" s="4">
        <f>((BC893-AP893/2)*S893-E893)/(BC893+AP893/2)</f>
        <v>441.9239196944138</v>
      </c>
      <c r="H893" s="4">
        <f>AP893*1000</f>
        <v>1.591909805620626</v>
      </c>
      <c r="I893" s="4">
        <f>(AU893-BA893)</f>
        <v>1.599579247930891</v>
      </c>
      <c r="J893" s="4">
        <f>(P893+AT893*D893)</f>
        <v>25.12390518188477</v>
      </c>
      <c r="K893" s="4">
        <v>6</v>
      </c>
      <c r="L893" s="4">
        <f>(K893*AI893+AJ893)</f>
        <v>1.420000016689301</v>
      </c>
      <c r="M893" s="4">
        <v>1</v>
      </c>
      <c r="N893" s="4">
        <f>L893*(M893+1)*(M893+1)/(M893*M893+1)</f>
        <v>2.840000033378601</v>
      </c>
      <c r="O893" s="4">
        <v>20.11078834533691</v>
      </c>
      <c r="P893" s="4">
        <v>25.12390518188477</v>
      </c>
      <c r="Q893" s="4">
        <v>18.44454956054688</v>
      </c>
      <c r="R893" s="4">
        <v>400.9218444824219</v>
      </c>
      <c r="S893" s="4">
        <v>403.8002319335938</v>
      </c>
      <c r="T893" s="4">
        <v>13.88973236083984</v>
      </c>
      <c r="U893" s="4">
        <v>15.77173042297363</v>
      </c>
      <c r="V893" s="4">
        <v>59.84460067749023</v>
      </c>
      <c r="W893" s="4">
        <v>67.83541870117188</v>
      </c>
      <c r="X893" s="4">
        <v>499.5125122070312</v>
      </c>
      <c r="Y893" s="4">
        <v>1999.34375</v>
      </c>
      <c r="Z893" s="4">
        <v>148.9085845947266</v>
      </c>
      <c r="AA893" s="4">
        <v>101.6795806884766</v>
      </c>
      <c r="AB893" s="4">
        <v>13.07379245758057</v>
      </c>
      <c r="AC893" s="4">
        <v>0.3991943001747131</v>
      </c>
      <c r="AD893" s="4">
        <v>0.184221088886261</v>
      </c>
      <c r="AE893" s="4">
        <v>0.004088563844561577</v>
      </c>
      <c r="AF893" s="4">
        <v>0.1840089410543442</v>
      </c>
      <c r="AG893" s="4">
        <v>0.003010846907272935</v>
      </c>
      <c r="AH893" s="4">
        <v>0.6666666865348816</v>
      </c>
      <c r="AI893" s="4">
        <v>-0.2195652425289154</v>
      </c>
      <c r="AJ893" s="4">
        <v>2.737391471862793</v>
      </c>
      <c r="AK893" s="4">
        <v>1</v>
      </c>
      <c r="AL893" s="4">
        <v>0</v>
      </c>
      <c r="AM893" s="4">
        <v>0.1599999964237213</v>
      </c>
      <c r="AN893" s="4">
        <v>111115</v>
      </c>
      <c r="AO893" s="4">
        <f>X893*0.000001/(K893*0.0001)</f>
        <v>0.8325208536783854</v>
      </c>
      <c r="AP893" s="4">
        <f>(U893-T893)/(1000-U893)*AO893</f>
        <v>0.001591909805620626</v>
      </c>
      <c r="AQ893" s="4">
        <f>(P893+273.15)</f>
        <v>298.2739051818847</v>
      </c>
      <c r="AR893" s="4">
        <f>(O893+273.15)</f>
        <v>293.2607883453369</v>
      </c>
      <c r="AS893" s="4">
        <f>(Y893*AK893+Z893*AL893)*AM893</f>
        <v>319.8949928497896</v>
      </c>
      <c r="AT893" s="4">
        <f>((AS893+0.00000010773*(AR893^4-AQ893^4))-AP893*44100)/(L893*0.92*2*29.3+0.00000043092*AQ893^3)</f>
        <v>2.202461581305782</v>
      </c>
      <c r="AU893" s="4">
        <f>0.61365*EXP(17.502*J893/(240.97+J893))</f>
        <v>3.203242184070539</v>
      </c>
      <c r="AV893" s="4">
        <f>AU893*1000/AA893</f>
        <v>31.50329852248855</v>
      </c>
      <c r="AW893" s="4">
        <f>(AV893-U893)</f>
        <v>15.73156809951492</v>
      </c>
      <c r="AX893" s="4">
        <f>IF(D893,P893,(O893+P893)/2)</f>
        <v>22.61734676361084</v>
      </c>
      <c r="AY893" s="4">
        <f>0.61365*EXP(17.502*AX893/(240.97+AX893))</f>
        <v>2.755073533004323</v>
      </c>
      <c r="AZ893" s="4">
        <f>IF(AW893&lt;&gt;0,(1000-(AV893+U893)/2)/AW893*AP893,0)</f>
        <v>0.09880013261989513</v>
      </c>
      <c r="BA893" s="4">
        <f>U893*AA893/1000</f>
        <v>1.603662936139648</v>
      </c>
      <c r="BB893" s="4">
        <f>(AY893-BA893)</f>
        <v>1.151410596864675</v>
      </c>
      <c r="BC893" s="4">
        <f>1/(1.6/F893+1.37/N893)</f>
        <v>0.06206044013170851</v>
      </c>
      <c r="BD893" s="4">
        <f>G893*AA893*0.001</f>
        <v>44.93463885073599</v>
      </c>
      <c r="BE893" s="4">
        <f>G893/S893</f>
        <v>1.094412248299772</v>
      </c>
      <c r="BF893" s="4">
        <f>(1-AP893*AA893/AU893/F893)*100</f>
        <v>50.63407671014877</v>
      </c>
      <c r="BG893" s="4">
        <f>(S893-E893/(N893/1.35))</f>
        <v>405.2448893184356</v>
      </c>
      <c r="BH893" s="4">
        <f>E893*BF893/100/BG893</f>
        <v>-0.00379729893361727</v>
      </c>
    </row>
    <row r="894" ht="16" customHeight="1">
      <c r="A894" s="4">
        <v>837</v>
      </c>
      <c r="B894" t="s" s="2">
        <v>955</v>
      </c>
      <c r="C894" s="4">
        <v>4826.000032454729</v>
      </c>
      <c r="D894" s="4">
        <v>0</v>
      </c>
      <c r="E894" s="4">
        <f>(R894-S894*(1000-T894)/(1000-U894))*AO894</f>
        <v>-18.31014954814158</v>
      </c>
      <c r="F894" s="4">
        <f>IF(AZ894&lt;&gt;0,1/(1/AZ894-1/N894),0)</f>
        <v>0.09969503050576964</v>
      </c>
      <c r="G894" s="4">
        <f>((BC894-AP894/2)*S894-E894)/(BC894+AP894/2)</f>
        <v>712.2338675656616</v>
      </c>
      <c r="H894" s="4">
        <f>AP894*1000</f>
        <v>1.530874876526679</v>
      </c>
      <c r="I894" s="4">
        <f>(AU894-BA894)</f>
        <v>1.57814515677782</v>
      </c>
      <c r="J894" s="4">
        <f>(P894+AT894*D894)</f>
        <v>25.00571632385254</v>
      </c>
      <c r="K894" s="4">
        <v>6</v>
      </c>
      <c r="L894" s="4">
        <f>(K894*AI894+AJ894)</f>
        <v>1.420000016689301</v>
      </c>
      <c r="M894" s="4">
        <v>1</v>
      </c>
      <c r="N894" s="4">
        <f>L894*(M894+1)*(M894+1)/(M894*M894+1)</f>
        <v>2.840000033378601</v>
      </c>
      <c r="O894" s="4">
        <v>19.9887809753418</v>
      </c>
      <c r="P894" s="4">
        <v>25.00571632385254</v>
      </c>
      <c r="Q894" s="4">
        <v>18.34232711791992</v>
      </c>
      <c r="R894" s="4">
        <v>402.7054138183594</v>
      </c>
      <c r="S894" s="4">
        <v>423.9191284179688</v>
      </c>
      <c r="T894" s="4">
        <v>13.9515905380249</v>
      </c>
      <c r="U894" s="4">
        <v>15.76141738891602</v>
      </c>
      <c r="V894" s="4">
        <v>60.55425643920898</v>
      </c>
      <c r="W894" s="4">
        <v>68.28062438964844</v>
      </c>
      <c r="X894" s="4">
        <v>499.5216369628906</v>
      </c>
      <c r="Y894" s="4">
        <v>2000.298706054688</v>
      </c>
      <c r="Z894" s="4">
        <v>147.9175262451172</v>
      </c>
      <c r="AA894" s="4">
        <v>101.6797027587891</v>
      </c>
      <c r="AB894" s="4">
        <v>13.07379245758057</v>
      </c>
      <c r="AC894" s="4">
        <v>0.3991943001747131</v>
      </c>
      <c r="AD894" s="4">
        <v>0.184221088886261</v>
      </c>
      <c r="AE894" s="4">
        <v>0.004088563844561577</v>
      </c>
      <c r="AF894" s="4">
        <v>0.1840089410543442</v>
      </c>
      <c r="AG894" s="4">
        <v>0.003010846907272935</v>
      </c>
      <c r="AH894" s="4">
        <v>0.6666666865348816</v>
      </c>
      <c r="AI894" s="4">
        <v>-0.2195652425289154</v>
      </c>
      <c r="AJ894" s="4">
        <v>2.737391471862793</v>
      </c>
      <c r="AK894" s="4">
        <v>1</v>
      </c>
      <c r="AL894" s="4">
        <v>0</v>
      </c>
      <c r="AM894" s="4">
        <v>0.1599999964237213</v>
      </c>
      <c r="AN894" s="4">
        <v>111115</v>
      </c>
      <c r="AO894" s="4">
        <f>X894*0.000001/(K894*0.0001)</f>
        <v>0.8325360616048175</v>
      </c>
      <c r="AP894" s="4">
        <f>(U894-T894)/(1000-U894)*AO894</f>
        <v>0.001530874876526679</v>
      </c>
      <c r="AQ894" s="4">
        <f>(P894+273.15)</f>
        <v>298.1557163238525</v>
      </c>
      <c r="AR894" s="4">
        <f>(O894+273.15)</f>
        <v>293.1387809753418</v>
      </c>
      <c r="AS894" s="4">
        <f>(Y894*AK894+Z894*AL894)*AM894</f>
        <v>320.0477858151244</v>
      </c>
      <c r="AT894" s="4">
        <f>((AS894+0.00000010773*(AR894^4-AQ894^4))-AP894*44100)/(L894*0.92*2*29.3+0.00000043092*AQ894^3)</f>
        <v>2.235423633355928</v>
      </c>
      <c r="AU894" s="4">
        <f>0.61365*EXP(17.502*J894/(240.97+J894))</f>
        <v>3.180761391940009</v>
      </c>
      <c r="AV894" s="4">
        <f>AU894*1000/AA894</f>
        <v>31.2821665055966</v>
      </c>
      <c r="AW894" s="4">
        <f>(AV894-U894)</f>
        <v>15.52074911668058</v>
      </c>
      <c r="AX894" s="4">
        <f>IF(D894,P894,(O894+P894)/2)</f>
        <v>22.49724864959717</v>
      </c>
      <c r="AY894" s="4">
        <f>0.61365*EXP(17.502*AX894/(240.97+AX894))</f>
        <v>2.735052520128907</v>
      </c>
      <c r="AZ894" s="4">
        <f>IF(AW894&lt;&gt;0,(1000-(AV894+U894)/2)/AW894*AP894,0)</f>
        <v>0.09631403387463836</v>
      </c>
      <c r="BA894" s="4">
        <f>U894*AA894/1000</f>
        <v>1.60261623516219</v>
      </c>
      <c r="BB894" s="4">
        <f>(AY894-BA894)</f>
        <v>1.132436284966717</v>
      </c>
      <c r="BC894" s="4">
        <f>1/(1.6/F894+1.37/N894)</f>
        <v>0.06049116864776913</v>
      </c>
      <c r="BD894" s="4">
        <f>G894*AA894*0.001</f>
        <v>72.41972794881922</v>
      </c>
      <c r="BE894" s="4">
        <f>G894/S894</f>
        <v>1.680117314412444</v>
      </c>
      <c r="BF894" s="4">
        <f>(1-AP894*AA894/AU894/F894)*100</f>
        <v>50.91267546031744</v>
      </c>
      <c r="BG894" s="4">
        <f>(S894-E894/(N894/1.35))</f>
        <v>432.6228965867967</v>
      </c>
      <c r="BH894" s="4">
        <f>E894*BF894/100/BG894</f>
        <v>-0.02154806666335054</v>
      </c>
    </row>
    <row r="895" ht="16" customHeight="1">
      <c r="A895" s="4">
        <v>838</v>
      </c>
      <c r="B895" t="s" s="2">
        <v>956</v>
      </c>
      <c r="C895" s="4">
        <v>4831.500032331795</v>
      </c>
      <c r="D895" s="4">
        <v>0</v>
      </c>
      <c r="E895" s="4">
        <f>(R895-S895*(1000-T895)/(1000-U895))*AO895</f>
        <v>-27.0892975694954</v>
      </c>
      <c r="F895" s="4">
        <f>IF(AZ895&lt;&gt;0,1/(1/AZ895-1/N895),0)</f>
        <v>0.09996632530001885</v>
      </c>
      <c r="G895" s="4">
        <f>((BC895-AP895/2)*S895-E895)/(BC895+AP895/2)</f>
        <v>864.4843126256452</v>
      </c>
      <c r="H895" s="4">
        <f>AP895*1000</f>
        <v>1.515229039750219</v>
      </c>
      <c r="I895" s="4">
        <f>(AU895-BA895)</f>
        <v>1.558113828803628</v>
      </c>
      <c r="J895" s="4">
        <f>(P895+AT895*D895)</f>
        <v>24.8881721496582</v>
      </c>
      <c r="K895" s="4">
        <v>6</v>
      </c>
      <c r="L895" s="4">
        <f>(K895*AI895+AJ895)</f>
        <v>1.420000016689301</v>
      </c>
      <c r="M895" s="4">
        <v>1</v>
      </c>
      <c r="N895" s="4">
        <f>L895*(M895+1)*(M895+1)/(M895*M895+1)</f>
        <v>2.840000033378601</v>
      </c>
      <c r="O895" s="4">
        <v>19.86342430114746</v>
      </c>
      <c r="P895" s="4">
        <v>24.8881721496582</v>
      </c>
      <c r="Q895" s="4">
        <v>18.23294067382812</v>
      </c>
      <c r="R895" s="4">
        <v>402.3136901855469</v>
      </c>
      <c r="S895" s="4">
        <v>434.0624694824219</v>
      </c>
      <c r="T895" s="4">
        <v>13.94846820831299</v>
      </c>
      <c r="U895" s="4">
        <v>15.73986530303955</v>
      </c>
      <c r="V895" s="4">
        <v>61.01280212402344</v>
      </c>
      <c r="W895" s="4">
        <v>68.70708465576172</v>
      </c>
      <c r="X895" s="4">
        <v>499.5138854980469</v>
      </c>
      <c r="Y895" s="4">
        <v>2000.423461914062</v>
      </c>
      <c r="Z895" s="4">
        <v>146.6826477050781</v>
      </c>
      <c r="AA895" s="4">
        <v>101.6797943115234</v>
      </c>
      <c r="AB895" s="4">
        <v>13.07379245758057</v>
      </c>
      <c r="AC895" s="4">
        <v>0.3991943001747131</v>
      </c>
      <c r="AD895" s="4">
        <v>0.184221088886261</v>
      </c>
      <c r="AE895" s="4">
        <v>0.004088563844561577</v>
      </c>
      <c r="AF895" s="4">
        <v>0.1840089410543442</v>
      </c>
      <c r="AG895" s="4">
        <v>0.003010846907272935</v>
      </c>
      <c r="AH895" s="4">
        <v>0.6666666865348816</v>
      </c>
      <c r="AI895" s="4">
        <v>-0.2195652425289154</v>
      </c>
      <c r="AJ895" s="4">
        <v>2.737391471862793</v>
      </c>
      <c r="AK895" s="4">
        <v>1</v>
      </c>
      <c r="AL895" s="4">
        <v>0</v>
      </c>
      <c r="AM895" s="4">
        <v>0.1599999964237213</v>
      </c>
      <c r="AN895" s="4">
        <v>111115</v>
      </c>
      <c r="AO895" s="4">
        <f>X895*0.000001/(K895*0.0001)</f>
        <v>0.8325231424967448</v>
      </c>
      <c r="AP895" s="4">
        <f>(U895-T895)/(1000-U895)*AO895</f>
        <v>0.001515229039750219</v>
      </c>
      <c r="AQ895" s="4">
        <f>(P895+273.15)</f>
        <v>298.0381721496582</v>
      </c>
      <c r="AR895" s="4">
        <f>(O895+273.15)</f>
        <v>293.0134243011474</v>
      </c>
      <c r="AS895" s="4">
        <f>(Y895*AK895+Z895*AL895)*AM895</f>
        <v>320.0677467521782</v>
      </c>
      <c r="AT895" s="4">
        <f>((AS895+0.00000010773*(AR895^4-AQ895^4))-AP895*44100)/(L895*0.92*2*29.3+0.00000043092*AQ895^3)</f>
        <v>2.243632089219535</v>
      </c>
      <c r="AU895" s="4">
        <f>0.61365*EXP(17.502*J895/(240.97+J895))</f>
        <v>3.158540095307774</v>
      </c>
      <c r="AV895" s="4">
        <f>AU895*1000/AA895</f>
        <v>31.06359642733674</v>
      </c>
      <c r="AW895" s="4">
        <f>(AV895-U895)</f>
        <v>15.32373112429719</v>
      </c>
      <c r="AX895" s="4">
        <f>IF(D895,P895,(O895+P895)/2)</f>
        <v>22.37579822540283</v>
      </c>
      <c r="AY895" s="4">
        <f>0.61365*EXP(17.502*AX895/(240.97+AX895))</f>
        <v>2.714935657250622</v>
      </c>
      <c r="AZ895" s="4">
        <f>IF(AW895&lt;&gt;0,(1000-(AV895+U895)/2)/AW895*AP895,0)</f>
        <v>0.0965672162712745</v>
      </c>
      <c r="BA895" s="4">
        <f>U895*AA895/1000</f>
        <v>1.600426266504146</v>
      </c>
      <c r="BB895" s="4">
        <f>(AY895-BA895)</f>
        <v>1.114509390746476</v>
      </c>
      <c r="BC895" s="4">
        <f>1/(1.6/F895+1.37/N895)</f>
        <v>0.06065096390553441</v>
      </c>
      <c r="BD895" s="4">
        <f>G895*AA895*0.001</f>
        <v>87.90058709331433</v>
      </c>
      <c r="BE895" s="4">
        <f>G895/S895</f>
        <v>1.991612667311367</v>
      </c>
      <c r="BF895" s="4">
        <f>(1-AP895*AA895/AU895/F895)*100</f>
        <v>51.20528094640908</v>
      </c>
      <c r="BG895" s="4">
        <f>(S895-E895/(N895/1.35))</f>
        <v>446.9394241616487</v>
      </c>
      <c r="BH895" s="4">
        <f>E895*BF895/100/BG895</f>
        <v>-0.03103586342352287</v>
      </c>
    </row>
    <row r="896" ht="16" customHeight="1">
      <c r="A896" s="4">
        <v>839</v>
      </c>
      <c r="B896" t="s" s="2">
        <v>957</v>
      </c>
      <c r="C896" s="4">
        <v>4836.500032220036</v>
      </c>
      <c r="D896" s="4">
        <v>0</v>
      </c>
      <c r="E896" s="4">
        <f>(R896-S896*(1000-T896)/(1000-U896))*AO896</f>
        <v>-27.5993568300778</v>
      </c>
      <c r="F896" s="4">
        <f>IF(AZ896&lt;&gt;0,1/(1/AZ896-1/N896),0)</f>
        <v>0.1021337228427931</v>
      </c>
      <c r="G896" s="4">
        <f>((BC896-AP896/2)*S896-E896)/(BC896+AP896/2)</f>
        <v>862.4042912141384</v>
      </c>
      <c r="H896" s="4">
        <f>AP896*1000</f>
        <v>1.53234506945113</v>
      </c>
      <c r="I896" s="4">
        <f>(AU896-BA896)</f>
        <v>1.543565314577541</v>
      </c>
      <c r="J896" s="4">
        <f>(P896+AT896*D896)</f>
        <v>24.79622840881348</v>
      </c>
      <c r="K896" s="4">
        <v>6</v>
      </c>
      <c r="L896" s="4">
        <f>(K896*AI896+AJ896)</f>
        <v>1.420000016689301</v>
      </c>
      <c r="M896" s="4">
        <v>1</v>
      </c>
      <c r="N896" s="4">
        <f>L896*(M896+1)*(M896+1)/(M896*M896+1)</f>
        <v>2.840000033378601</v>
      </c>
      <c r="O896" s="4">
        <v>19.76854133605957</v>
      </c>
      <c r="P896" s="4">
        <v>24.79622840881348</v>
      </c>
      <c r="Q896" s="4">
        <v>18.14695167541504</v>
      </c>
      <c r="R896" s="4">
        <v>400.3951110839844</v>
      </c>
      <c r="S896" s="4">
        <v>432.750244140625</v>
      </c>
      <c r="T896" s="4">
        <v>13.90127086639404</v>
      </c>
      <c r="U896" s="4">
        <v>15.71296405792236</v>
      </c>
      <c r="V896" s="4">
        <v>61.16257095336914</v>
      </c>
      <c r="W896" s="4">
        <v>69.03189086914062</v>
      </c>
      <c r="X896" s="4">
        <v>499.5108642578125</v>
      </c>
      <c r="Y896" s="4">
        <v>2000.074951171875</v>
      </c>
      <c r="Z896" s="4">
        <v>147.3729095458984</v>
      </c>
      <c r="AA896" s="4">
        <v>101.6795959472656</v>
      </c>
      <c r="AB896" s="4">
        <v>13.07379245758057</v>
      </c>
      <c r="AC896" s="4">
        <v>0.3991943001747131</v>
      </c>
      <c r="AD896" s="4">
        <v>0.184221088886261</v>
      </c>
      <c r="AE896" s="4">
        <v>0.004088563844561577</v>
      </c>
      <c r="AF896" s="4">
        <v>0.1840089410543442</v>
      </c>
      <c r="AG896" s="4">
        <v>0.003010846907272935</v>
      </c>
      <c r="AH896" s="4">
        <v>0.6666666865348816</v>
      </c>
      <c r="AI896" s="4">
        <v>-0.2195652425289154</v>
      </c>
      <c r="AJ896" s="4">
        <v>2.737391471862793</v>
      </c>
      <c r="AK896" s="4">
        <v>1</v>
      </c>
      <c r="AL896" s="4">
        <v>0</v>
      </c>
      <c r="AM896" s="4">
        <v>0.1599999964237213</v>
      </c>
      <c r="AN896" s="4">
        <v>111115</v>
      </c>
      <c r="AO896" s="4">
        <f>X896*0.000001/(K896*0.0001)</f>
        <v>0.832518107096354</v>
      </c>
      <c r="AP896" s="4">
        <f>(U896-T896)/(1000-U896)*AO896</f>
        <v>0.00153234506945113</v>
      </c>
      <c r="AQ896" s="4">
        <f>(P896+273.15)</f>
        <v>297.9462284088135</v>
      </c>
      <c r="AR896" s="4">
        <f>(O896+273.15)</f>
        <v>292.9185413360595</v>
      </c>
      <c r="AS896" s="4">
        <f>(Y896*AK896+Z896*AL896)*AM896</f>
        <v>320.0119850346746</v>
      </c>
      <c r="AT896" s="4">
        <f>((AS896+0.00000010773*(AR896^4-AQ896^4))-AP896*44100)/(L896*0.92*2*29.3+0.00000043092*AQ896^3)</f>
        <v>2.234916202724739</v>
      </c>
      <c r="AU896" s="4">
        <f>0.61365*EXP(17.502*J896/(240.97+J896))</f>
        <v>3.141253151120994</v>
      </c>
      <c r="AV896" s="4">
        <f>AU896*1000/AA896</f>
        <v>30.89364313318231</v>
      </c>
      <c r="AW896" s="4">
        <f>(AV896-U896)</f>
        <v>15.18067907525994</v>
      </c>
      <c r="AX896" s="4">
        <f>IF(D896,P896,(O896+P896)/2)</f>
        <v>22.28238487243652</v>
      </c>
      <c r="AY896" s="4">
        <f>0.61365*EXP(17.502*AX896/(240.97+AX896))</f>
        <v>2.699551027957152</v>
      </c>
      <c r="AZ896" s="4">
        <f>IF(AW896&lt;&gt;0,(1000-(AV896+U896)/2)/AW896*AP896,0)</f>
        <v>0.09858823572152586</v>
      </c>
      <c r="BA896" s="4">
        <f>U896*AA896/1000</f>
        <v>1.597687836543453</v>
      </c>
      <c r="BB896" s="4">
        <f>(AY896-BA896)</f>
        <v>1.101863191413699</v>
      </c>
      <c r="BC896" s="4">
        <f>1/(1.6/F896+1.37/N896)</f>
        <v>0.06192667141876424</v>
      </c>
      <c r="BD896" s="4">
        <f>G896*AA896*0.001</f>
        <v>87.68891987384158</v>
      </c>
      <c r="BE896" s="4">
        <f>G896/S896</f>
        <v>1.992845302552607</v>
      </c>
      <c r="BF896" s="4">
        <f>(1-AP896*AA896/AU896/F896)*100</f>
        <v>51.43557095558008</v>
      </c>
      <c r="BG896" s="4">
        <f>(S896-E896/(N896/1.35))</f>
        <v>445.869656564110</v>
      </c>
      <c r="BH896" s="4">
        <f>E896*BF896/100/BG896</f>
        <v>-0.03183864736392355</v>
      </c>
    </row>
    <row r="897" ht="16" customHeight="1">
      <c r="A897" s="4">
        <v>840</v>
      </c>
      <c r="B897" t="s" s="2">
        <v>958</v>
      </c>
      <c r="C897" s="4">
        <v>4841.500032108277</v>
      </c>
      <c r="D897" s="4">
        <v>0</v>
      </c>
      <c r="E897" s="4">
        <f>(R897-S897*(1000-T897)/(1000-U897))*AO897</f>
        <v>-14.14454359608083</v>
      </c>
      <c r="F897" s="4">
        <f>IF(AZ897&lt;&gt;0,1/(1/AZ897-1/N897),0)</f>
        <v>0.1031813275238367</v>
      </c>
      <c r="G897" s="4">
        <f>((BC897-AP897/2)*S897-E897)/(BC897+AP897/2)</f>
        <v>628.4888253091364</v>
      </c>
      <c r="H897" s="4">
        <f>AP897*1000</f>
        <v>1.547059562378912</v>
      </c>
      <c r="I897" s="4">
        <f>(AU897-BA897)</f>
        <v>1.543164398539624</v>
      </c>
      <c r="J897" s="4">
        <f>(P897+AT897*D897)</f>
        <v>24.77804756164551</v>
      </c>
      <c r="K897" s="4">
        <v>6</v>
      </c>
      <c r="L897" s="4">
        <f>(K897*AI897+AJ897)</f>
        <v>1.420000016689301</v>
      </c>
      <c r="M897" s="4">
        <v>1</v>
      </c>
      <c r="N897" s="4">
        <f>L897*(M897+1)*(M897+1)/(M897*M897+1)</f>
        <v>2.840000033378601</v>
      </c>
      <c r="O897" s="4">
        <v>19.73398208618164</v>
      </c>
      <c r="P897" s="4">
        <v>24.77804756164551</v>
      </c>
      <c r="Q897" s="4">
        <v>18.10544204711914</v>
      </c>
      <c r="R897" s="4">
        <v>399.0206298828125</v>
      </c>
      <c r="S897" s="4">
        <v>415.239501953125</v>
      </c>
      <c r="T897" s="4">
        <v>13.8541898727417</v>
      </c>
      <c r="U897" s="4">
        <v>15.68338394165039</v>
      </c>
      <c r="V897" s="4">
        <v>61.01999664306641</v>
      </c>
      <c r="W897" s="4">
        <v>69.06858062744141</v>
      </c>
      <c r="X897" s="4">
        <v>499.4974975585938</v>
      </c>
      <c r="Y897" s="4">
        <v>1998.969848632812</v>
      </c>
      <c r="Z897" s="4">
        <v>147.8351287841797</v>
      </c>
      <c r="AA897" s="4">
        <v>101.6796035766602</v>
      </c>
      <c r="AB897" s="4">
        <v>13.07379245758057</v>
      </c>
      <c r="AC897" s="4">
        <v>0.3991943001747131</v>
      </c>
      <c r="AD897" s="4">
        <v>0.184221088886261</v>
      </c>
      <c r="AE897" s="4">
        <v>0.004088563844561577</v>
      </c>
      <c r="AF897" s="4">
        <v>0.1840089410543442</v>
      </c>
      <c r="AG897" s="4">
        <v>0.003010846907272935</v>
      </c>
      <c r="AH897" s="4">
        <v>0.6666666865348816</v>
      </c>
      <c r="AI897" s="4">
        <v>-0.2195652425289154</v>
      </c>
      <c r="AJ897" s="4">
        <v>2.737391471862793</v>
      </c>
      <c r="AK897" s="4">
        <v>1</v>
      </c>
      <c r="AL897" s="4">
        <v>0</v>
      </c>
      <c r="AM897" s="4">
        <v>0.1599999964237213</v>
      </c>
      <c r="AN897" s="4">
        <v>111115</v>
      </c>
      <c r="AO897" s="4">
        <f>X897*0.000001/(K897*0.0001)</f>
        <v>0.8324958292643228</v>
      </c>
      <c r="AP897" s="4">
        <f>(U897-T897)/(1000-U897)*AO897</f>
        <v>0.001547059562378912</v>
      </c>
      <c r="AQ897" s="4">
        <f>(P897+273.15)</f>
        <v>297.9280475616455</v>
      </c>
      <c r="AR897" s="4">
        <f>(O897+273.15)</f>
        <v>292.8839820861816</v>
      </c>
      <c r="AS897" s="4">
        <f>(Y897*AK897+Z897*AL897)*AM897</f>
        <v>319.8351686323767</v>
      </c>
      <c r="AT897" s="4">
        <f>((AS897+0.00000010773*(AR897^4-AQ897^4))-AP897*44100)/(L897*0.92*2*29.3+0.00000043092*AQ897^3)</f>
        <v>2.223681661619154</v>
      </c>
      <c r="AU897" s="4">
        <f>0.61365*EXP(17.502*J897/(240.97+J897))</f>
        <v>3.137844660467193</v>
      </c>
      <c r="AV897" s="4">
        <f>AU897*1000/AA897</f>
        <v>30.86011894314135</v>
      </c>
      <c r="AW897" s="4">
        <f>(AV897-U897)</f>
        <v>15.17673500149096</v>
      </c>
      <c r="AX897" s="4">
        <f>IF(D897,P897,(O897+P897)/2)</f>
        <v>22.25601482391357</v>
      </c>
      <c r="AY897" s="4">
        <f>0.61365*EXP(17.502*AX897/(240.97+AX897))</f>
        <v>2.695221868912788</v>
      </c>
      <c r="AZ897" s="4">
        <f>IF(AW897&lt;&gt;0,(1000-(AV897+U897)/2)/AW897*AP897,0)</f>
        <v>0.09956402194728985</v>
      </c>
      <c r="BA897" s="4">
        <f>U897*AA897/1000</f>
        <v>1.59468026192757</v>
      </c>
      <c r="BB897" s="4">
        <f>(AY897-BA897)</f>
        <v>1.100541606985218</v>
      </c>
      <c r="BC897" s="4">
        <f>1/(1.6/F897+1.37/N897)</f>
        <v>0.06254270091730374</v>
      </c>
      <c r="BD897" s="4">
        <f>G897*AA897*0.001</f>
        <v>63.9044946097938</v>
      </c>
      <c r="BE897" s="4">
        <f>G897/S897</f>
        <v>1.513557410489536</v>
      </c>
      <c r="BF897" s="4">
        <f>(1-AP897*AA897/AU897/F897)*100</f>
        <v>51.41431526977696</v>
      </c>
      <c r="BG897" s="4">
        <f>(S897-E897/(N897/1.35))</f>
        <v>421.9631405553375</v>
      </c>
      <c r="BH897" s="4">
        <f>E897*BF897/100/BG897</f>
        <v>-0.01723449168661766</v>
      </c>
    </row>
    <row r="898" ht="16" customHeight="1">
      <c r="A898" s="4">
        <v>841</v>
      </c>
      <c r="B898" t="s" s="2">
        <v>959</v>
      </c>
      <c r="C898" s="4">
        <v>4847.000031985343</v>
      </c>
      <c r="D898" s="4">
        <v>0</v>
      </c>
      <c r="E898" s="4">
        <f>(R898-S898*(1000-T898)/(1000-U898))*AO898</f>
        <v>-6.751558053275629</v>
      </c>
      <c r="F898" s="4">
        <f>IF(AZ898&lt;&gt;0,1/(1/AZ898-1/N898),0)</f>
        <v>0.102146658062075</v>
      </c>
      <c r="G898" s="4">
        <f>((BC898-AP898/2)*S898-E898)/(BC898+AP898/2)</f>
        <v>504.2939338138357</v>
      </c>
      <c r="H898" s="4">
        <f>AP898*1000</f>
        <v>1.528777055505498</v>
      </c>
      <c r="I898" s="4">
        <f>(AU898-BA898)</f>
        <v>1.539888608868935</v>
      </c>
      <c r="J898" s="4">
        <f>(P898+AT898*D898)</f>
        <v>24.74909591674805</v>
      </c>
      <c r="K898" s="4">
        <v>6</v>
      </c>
      <c r="L898" s="4">
        <f>(K898*AI898+AJ898)</f>
        <v>1.420000016689301</v>
      </c>
      <c r="M898" s="4">
        <v>1</v>
      </c>
      <c r="N898" s="4">
        <f>L898*(M898+1)*(M898+1)/(M898*M898+1)</f>
        <v>2.840000033378601</v>
      </c>
      <c r="O898" s="4">
        <v>19.69332885742188</v>
      </c>
      <c r="P898" s="4">
        <v>24.74909591674805</v>
      </c>
      <c r="Q898" s="4">
        <v>18.0655345916748</v>
      </c>
      <c r="R898" s="4">
        <v>399.1601867675781</v>
      </c>
      <c r="S898" s="4">
        <v>406.5235290527344</v>
      </c>
      <c r="T898" s="4">
        <v>13.85473346710205</v>
      </c>
      <c r="U898" s="4">
        <v>15.66231346130371</v>
      </c>
      <c r="V898" s="4">
        <v>61.16598510742188</v>
      </c>
      <c r="W898" s="4">
        <v>69.15290069580078</v>
      </c>
      <c r="X898" s="4">
        <v>499.5074768066406</v>
      </c>
      <c r="Y898" s="4">
        <v>1998.580932617188</v>
      </c>
      <c r="Z898" s="4">
        <v>148.3837280273438</v>
      </c>
      <c r="AA898" s="4">
        <v>101.6794204711914</v>
      </c>
      <c r="AB898" s="4">
        <v>13.07379245758057</v>
      </c>
      <c r="AC898" s="4">
        <v>0.3991943001747131</v>
      </c>
      <c r="AD898" s="4">
        <v>0.184221088886261</v>
      </c>
      <c r="AE898" s="4">
        <v>0.004088563844561577</v>
      </c>
      <c r="AF898" s="4">
        <v>0.1840089410543442</v>
      </c>
      <c r="AG898" s="4">
        <v>0.003010846907272935</v>
      </c>
      <c r="AH898" s="4">
        <v>0.6666666865348816</v>
      </c>
      <c r="AI898" s="4">
        <v>-0.2195652425289154</v>
      </c>
      <c r="AJ898" s="4">
        <v>2.737391471862793</v>
      </c>
      <c r="AK898" s="4">
        <v>1</v>
      </c>
      <c r="AL898" s="4">
        <v>0</v>
      </c>
      <c r="AM898" s="4">
        <v>0.1599999964237213</v>
      </c>
      <c r="AN898" s="4">
        <v>111115</v>
      </c>
      <c r="AO898" s="4">
        <f>X898*0.000001/(K898*0.0001)</f>
        <v>0.8325124613444008</v>
      </c>
      <c r="AP898" s="4">
        <f>(U898-T898)/(1000-U898)*AO898</f>
        <v>0.001528777055505498</v>
      </c>
      <c r="AQ898" s="4">
        <f>(P898+273.15)</f>
        <v>297.899095916748</v>
      </c>
      <c r="AR898" s="4">
        <f>(O898+273.15)</f>
        <v>292.8433288574219</v>
      </c>
      <c r="AS898" s="4">
        <f>(Y898*AK898+Z898*AL898)*AM898</f>
        <v>319.7729420712676</v>
      </c>
      <c r="AT898" s="4">
        <f>((AS898+0.00000010773*(AR898^4-AQ898^4))-AP898*44100)/(L898*0.92*2*29.3+0.00000043092*AQ898^3)</f>
        <v>2.2309729847067</v>
      </c>
      <c r="AU898" s="4">
        <f>0.61365*EXP(17.502*J898/(240.97+J898))</f>
        <v>3.132423564852436</v>
      </c>
      <c r="AV898" s="4">
        <f>AU898*1000/AA898</f>
        <v>30.80685895274096</v>
      </c>
      <c r="AW898" s="4">
        <f>(AV898-U898)</f>
        <v>15.14454549143725</v>
      </c>
      <c r="AX898" s="4">
        <f>IF(D898,P898,(O898+P898)/2)</f>
        <v>22.22121238708496</v>
      </c>
      <c r="AY898" s="4">
        <f>0.61365*EXP(17.502*AX898/(240.97+AX898))</f>
        <v>2.689517670010277</v>
      </c>
      <c r="AZ898" s="4">
        <f>IF(AW898&lt;&gt;0,(1000-(AV898+U898)/2)/AW898*AP898,0)</f>
        <v>0.09860028840497902</v>
      </c>
      <c r="BA898" s="4">
        <f>U898*AA898/1000</f>
        <v>1.592534955983501</v>
      </c>
      <c r="BB898" s="4">
        <f>(AY898-BA898)</f>
        <v>1.096982714026776</v>
      </c>
      <c r="BC898" s="4">
        <f>1/(1.6/F898+1.37/N898)</f>
        <v>0.06193428009815011</v>
      </c>
      <c r="BD898" s="4">
        <f>G898*AA898*0.001</f>
        <v>51.27631493732817</v>
      </c>
      <c r="BE898" s="4">
        <f>G898/S898</f>
        <v>1.240503680042634</v>
      </c>
      <c r="BF898" s="4">
        <f>(1-AP898*AA898/AU898/F898)*100</f>
        <v>51.41831502915275</v>
      </c>
      <c r="BG898" s="4">
        <f>(S898-E898/(N898/1.35))</f>
        <v>409.7328963994942</v>
      </c>
      <c r="BH898" s="4">
        <f>E898*BF898/100/BG898</f>
        <v>-0.008472684082033305</v>
      </c>
    </row>
    <row r="899" ht="16" customHeight="1">
      <c r="A899" s="4">
        <v>842</v>
      </c>
      <c r="B899" t="s" s="2">
        <v>960</v>
      </c>
      <c r="C899" s="4">
        <v>4852.000031873584</v>
      </c>
      <c r="D899" s="4">
        <v>0</v>
      </c>
      <c r="E899" s="4">
        <f>(R899-S899*(1000-T899)/(1000-U899))*AO899</f>
        <v>-3.907097145521075</v>
      </c>
      <c r="F899" s="4">
        <f>IF(AZ899&lt;&gt;0,1/(1/AZ899-1/N899),0)</f>
        <v>0.1016924264431468</v>
      </c>
      <c r="G899" s="4">
        <f>((BC899-AP899/2)*S899-E899)/(BC899+AP899/2)</f>
        <v>455.9837498145366</v>
      </c>
      <c r="H899" s="4">
        <f>AP899*1000</f>
        <v>1.516618897109717</v>
      </c>
      <c r="I899" s="4">
        <f>(AU899-BA899)</f>
        <v>1.53429185611896</v>
      </c>
      <c r="J899" s="4">
        <f>(P899+AT899*D899)</f>
        <v>24.71242713928223</v>
      </c>
      <c r="K899" s="4">
        <v>6</v>
      </c>
      <c r="L899" s="4">
        <f>(K899*AI899+AJ899)</f>
        <v>1.420000016689301</v>
      </c>
      <c r="M899" s="4">
        <v>1</v>
      </c>
      <c r="N899" s="4">
        <f>L899*(M899+1)*(M899+1)/(M899*M899+1)</f>
        <v>2.840000033378601</v>
      </c>
      <c r="O899" s="4">
        <v>19.65875625610352</v>
      </c>
      <c r="P899" s="4">
        <v>24.71242713928223</v>
      </c>
      <c r="Q899" s="4">
        <v>18.03776359558105</v>
      </c>
      <c r="R899" s="4">
        <v>399.2322387695312</v>
      </c>
      <c r="S899" s="4">
        <v>403.1909484863281</v>
      </c>
      <c r="T899" s="4">
        <v>13.8566780090332</v>
      </c>
      <c r="U899" s="4">
        <v>15.64994049072266</v>
      </c>
      <c r="V899" s="4">
        <v>61.29718399047852</v>
      </c>
      <c r="W899" s="4">
        <v>69.24297332763672</v>
      </c>
      <c r="X899" s="4">
        <v>499.4976196289062</v>
      </c>
      <c r="Y899" s="4">
        <v>1998.671997070312</v>
      </c>
      <c r="Z899" s="4">
        <v>149.9756622314453</v>
      </c>
      <c r="AA899" s="4">
        <v>101.6794509887695</v>
      </c>
      <c r="AB899" s="4">
        <v>13.07379245758057</v>
      </c>
      <c r="AC899" s="4">
        <v>0.3991943001747131</v>
      </c>
      <c r="AD899" s="4">
        <v>0.184221088886261</v>
      </c>
      <c r="AE899" s="4">
        <v>0.004088563844561577</v>
      </c>
      <c r="AF899" s="4">
        <v>0.1840089410543442</v>
      </c>
      <c r="AG899" s="4">
        <v>0.003010846907272935</v>
      </c>
      <c r="AH899" s="4">
        <v>0.6666666865348816</v>
      </c>
      <c r="AI899" s="4">
        <v>-0.2195652425289154</v>
      </c>
      <c r="AJ899" s="4">
        <v>2.737391471862793</v>
      </c>
      <c r="AK899" s="4">
        <v>1</v>
      </c>
      <c r="AL899" s="4">
        <v>0</v>
      </c>
      <c r="AM899" s="4">
        <v>0.1599999964237213</v>
      </c>
      <c r="AN899" s="4">
        <v>111115</v>
      </c>
      <c r="AO899" s="4">
        <f>X899*0.000001/(K899*0.0001)</f>
        <v>0.8324960327148436</v>
      </c>
      <c r="AP899" s="4">
        <f>(U899-T899)/(1000-U899)*AO899</f>
        <v>0.001516618897109717</v>
      </c>
      <c r="AQ899" s="4">
        <f>(P899+273.15)</f>
        <v>297.8624271392822</v>
      </c>
      <c r="AR899" s="4">
        <f>(O899+273.15)</f>
        <v>292.8087562561035</v>
      </c>
      <c r="AS899" s="4">
        <f>(Y899*AK899+Z899*AL899)*AM899</f>
        <v>319.7875123834419</v>
      </c>
      <c r="AT899" s="4">
        <f>((AS899+0.00000010773*(AR899^4-AQ899^4))-AP899*44100)/(L899*0.92*2*29.3+0.00000043092*AQ899^3)</f>
        <v>2.237837806325682</v>
      </c>
      <c r="AU899" s="4">
        <f>0.61365*EXP(17.502*J899/(240.97+J899))</f>
        <v>3.125569213222554</v>
      </c>
      <c r="AV899" s="4">
        <f>AU899*1000/AA899</f>
        <v>30.73943833122951</v>
      </c>
      <c r="AW899" s="4">
        <f>(AV899-U899)</f>
        <v>15.08949784050685</v>
      </c>
      <c r="AX899" s="4">
        <f>IF(D899,P899,(O899+P899)/2)</f>
        <v>22.18559169769287</v>
      </c>
      <c r="AY899" s="4">
        <f>0.61365*EXP(17.502*AX899/(240.97+AX899))</f>
        <v>2.683690301608025</v>
      </c>
      <c r="AZ899" s="4">
        <f>IF(AW899&lt;&gt;0,(1000-(AV899+U899)/2)/AW899*AP899,0)</f>
        <v>0.09817698431684051</v>
      </c>
      <c r="BA899" s="4">
        <f>U899*AA899/1000</f>
        <v>1.591277357103594</v>
      </c>
      <c r="BB899" s="4">
        <f>(AY899-BA899)</f>
        <v>1.092412944504431</v>
      </c>
      <c r="BC899" s="4">
        <f>1/(1.6/F899+1.37/N899)</f>
        <v>0.06166706012815286</v>
      </c>
      <c r="BD899" s="4">
        <f>G899*AA899*0.001</f>
        <v>46.36417734094253</v>
      </c>
      <c r="BE899" s="4">
        <f>G899/S899</f>
        <v>1.130937466543842</v>
      </c>
      <c r="BF899" s="4">
        <f>(1-AP899*AA899/AU899/F899)*100</f>
        <v>51.48322495727176</v>
      </c>
      <c r="BG899" s="4">
        <f>(S899-E899/(N899/1.35))</f>
        <v>405.0481953470539</v>
      </c>
      <c r="BH899" s="4">
        <f>E899*BF899/100/BG899</f>
        <v>-0.004966074743288915</v>
      </c>
    </row>
    <row r="900" ht="16" customHeight="1">
      <c r="A900" s="4">
        <v>843</v>
      </c>
      <c r="B900" t="s" s="2">
        <v>961</v>
      </c>
      <c r="C900" s="4">
        <v>4857.000031761825</v>
      </c>
      <c r="D900" s="4">
        <v>0</v>
      </c>
      <c r="E900" s="4">
        <f>(R900-S900*(1000-T900)/(1000-U900))*AO900</f>
        <v>-2.545231905351903</v>
      </c>
      <c r="F900" s="4">
        <f>IF(AZ900&lt;&gt;0,1/(1/AZ900-1/N900),0)</f>
        <v>0.1012289162735991</v>
      </c>
      <c r="G900" s="4">
        <f>((BC900-AP900/2)*S900-E900)/(BC900+AP900/2)</f>
        <v>432.8338553612212</v>
      </c>
      <c r="H900" s="4">
        <f>AP900*1000</f>
        <v>1.509668023988797</v>
      </c>
      <c r="I900" s="4">
        <f>(AU900-BA900)</f>
        <v>1.534018379349394</v>
      </c>
      <c r="J900" s="4">
        <f>(P900+AT900*D900)</f>
        <v>24.70748519897461</v>
      </c>
      <c r="K900" s="4">
        <v>6</v>
      </c>
      <c r="L900" s="4">
        <f>(K900*AI900+AJ900)</f>
        <v>1.420000016689301</v>
      </c>
      <c r="M900" s="4">
        <v>1</v>
      </c>
      <c r="N900" s="4">
        <f>L900*(M900+1)*(M900+1)/(M900*M900+1)</f>
        <v>2.840000033378601</v>
      </c>
      <c r="O900" s="4">
        <v>19.63119888305664</v>
      </c>
      <c r="P900" s="4">
        <v>24.70748519897461</v>
      </c>
      <c r="Q900" s="4">
        <v>18.05193138122559</v>
      </c>
      <c r="R900" s="4">
        <v>399.307373046875</v>
      </c>
      <c r="S900" s="4">
        <v>401.6364135742188</v>
      </c>
      <c r="T900" s="4">
        <v>13.85852909088135</v>
      </c>
      <c r="U900" s="4">
        <v>15.64360523223877</v>
      </c>
      <c r="V900" s="4">
        <v>61.41489791870117</v>
      </c>
      <c r="W900" s="4">
        <v>69.33437347412109</v>
      </c>
      <c r="X900" s="4">
        <v>499.4917602539062</v>
      </c>
      <c r="Y900" s="4">
        <v>1998.884277343750</v>
      </c>
      <c r="Z900" s="4">
        <v>151.6101379394531</v>
      </c>
      <c r="AA900" s="4">
        <v>101.6791229248047</v>
      </c>
      <c r="AB900" s="4">
        <v>13.07379245758057</v>
      </c>
      <c r="AC900" s="4">
        <v>0.3991943001747131</v>
      </c>
      <c r="AD900" s="4">
        <v>0.184221088886261</v>
      </c>
      <c r="AE900" s="4">
        <v>0.004088563844561577</v>
      </c>
      <c r="AF900" s="4">
        <v>0.1840089410543442</v>
      </c>
      <c r="AG900" s="4">
        <v>0.003010846907272935</v>
      </c>
      <c r="AH900" s="4">
        <v>0.6666666865348816</v>
      </c>
      <c r="AI900" s="4">
        <v>-0.2195652425289154</v>
      </c>
      <c r="AJ900" s="4">
        <v>2.737391471862793</v>
      </c>
      <c r="AK900" s="4">
        <v>1</v>
      </c>
      <c r="AL900" s="4">
        <v>0</v>
      </c>
      <c r="AM900" s="4">
        <v>0.1599999964237213</v>
      </c>
      <c r="AN900" s="4">
        <v>111115</v>
      </c>
      <c r="AO900" s="4">
        <f>X900*0.000001/(K900*0.0001)</f>
        <v>0.8324862670898435</v>
      </c>
      <c r="AP900" s="4">
        <f>(U900-T900)/(1000-U900)*AO900</f>
        <v>0.001509668023988797</v>
      </c>
      <c r="AQ900" s="4">
        <f>(P900+273.15)</f>
        <v>297.8574851989746</v>
      </c>
      <c r="AR900" s="4">
        <f>(O900+273.15)</f>
        <v>292.7811988830566</v>
      </c>
      <c r="AS900" s="4">
        <f>(Y900*AK900+Z900*AL900)*AM900</f>
        <v>319.8214772264328</v>
      </c>
      <c r="AT900" s="4">
        <f>((AS900+0.00000010773*(AR900^4-AQ900^4))-AP900*44100)/(L900*0.92*2*29.3+0.00000043092*AQ900^3)</f>
        <v>2.23897456061189</v>
      </c>
      <c r="AU900" s="4">
        <f>0.61365*EXP(17.502*J900/(240.97+J900))</f>
        <v>3.124646438745318</v>
      </c>
      <c r="AV900" s="4">
        <f>AU900*1000/AA900</f>
        <v>30.73046215255126</v>
      </c>
      <c r="AW900" s="4">
        <f>(AV900-U900)</f>
        <v>15.08685692031249</v>
      </c>
      <c r="AX900" s="4">
        <f>IF(D900,P900,(O900+P900)/2)</f>
        <v>22.16934204101562</v>
      </c>
      <c r="AY900" s="4">
        <f>0.61365*EXP(17.502*AX900/(240.97+AX900))</f>
        <v>2.681035610671509</v>
      </c>
      <c r="AZ900" s="4">
        <f>IF(AW900&lt;&gt;0,(1000-(AV900+U900)/2)/AW900*AP900,0)</f>
        <v>0.09774489865193821</v>
      </c>
      <c r="BA900" s="4">
        <f>U900*AA900/1000</f>
        <v>1.590628059395924</v>
      </c>
      <c r="BB900" s="4">
        <f>(AY900-BA900)</f>
        <v>1.090407551275585</v>
      </c>
      <c r="BC900" s="4">
        <f>1/(1.6/F900+1.37/N900)</f>
        <v>0.06139430846407722</v>
      </c>
      <c r="BD900" s="4">
        <f>G900*AA900*0.001</f>
        <v>44.01016678529074</v>
      </c>
      <c r="BE900" s="4">
        <f>G900/S900</f>
        <v>1.077675830010959</v>
      </c>
      <c r="BF900" s="4">
        <f>(1-AP900*AA900/AU900/F900)*100</f>
        <v>51.47028091917786</v>
      </c>
      <c r="BG900" s="4">
        <f>(S900-E900/(N900/1.35))</f>
        <v>402.8462949234585</v>
      </c>
      <c r="BH900" s="4">
        <f>E900*BF900/100/BG900</f>
        <v>-0.003251954972002602</v>
      </c>
    </row>
    <row r="901" ht="16" customHeight="1">
      <c r="A901" s="4">
        <v>844</v>
      </c>
      <c r="B901" t="s" s="2">
        <v>962</v>
      </c>
      <c r="C901" s="4">
        <v>4862.500031638891</v>
      </c>
      <c r="D901" s="4">
        <v>0</v>
      </c>
      <c r="E901" s="4">
        <f>(R901-S901*(1000-T901)/(1000-U901))*AO901</f>
        <v>-1.766437540233412</v>
      </c>
      <c r="F901" s="4">
        <f>IF(AZ901&lt;&gt;0,1/(1/AZ901-1/N901),0)</f>
        <v>0.1010644671899834</v>
      </c>
      <c r="G901" s="4">
        <f>((BC901-AP901/2)*S901-E901)/(BC901+AP901/2)</f>
        <v>419.584519774150</v>
      </c>
      <c r="H901" s="4">
        <f>AP901*1000</f>
        <v>1.507408542011001</v>
      </c>
      <c r="I901" s="4">
        <f>(AU901-BA901)</f>
        <v>1.534125123087805</v>
      </c>
      <c r="J901" s="4">
        <f>(P901+AT901*D901)</f>
        <v>24.70855903625488</v>
      </c>
      <c r="K901" s="4">
        <v>6</v>
      </c>
      <c r="L901" s="4">
        <f>(K901*AI901+AJ901)</f>
        <v>1.420000016689301</v>
      </c>
      <c r="M901" s="4">
        <v>1</v>
      </c>
      <c r="N901" s="4">
        <f>L901*(M901+1)*(M901+1)/(M901*M901+1)</f>
        <v>2.840000033378601</v>
      </c>
      <c r="O901" s="4">
        <v>19.62837791442871</v>
      </c>
      <c r="P901" s="4">
        <v>24.70855903625488</v>
      </c>
      <c r="Q901" s="4">
        <v>18.20658111572266</v>
      </c>
      <c r="R901" s="4">
        <v>399.4590148925781</v>
      </c>
      <c r="S901" s="4">
        <v>400.8550720214844</v>
      </c>
      <c r="T901" s="4">
        <v>13.86212062835693</v>
      </c>
      <c r="U901" s="4">
        <v>15.64454364776611</v>
      </c>
      <c r="V901" s="4">
        <v>61.45950317382812</v>
      </c>
      <c r="W901" s="4">
        <v>69.36517333984375</v>
      </c>
      <c r="X901" s="4">
        <v>499.486083984375</v>
      </c>
      <c r="Y901" s="4">
        <v>1999.009033203125</v>
      </c>
      <c r="Z901" s="4">
        <v>142.4190979003906</v>
      </c>
      <c r="AA901" s="4">
        <v>101.6790161132812</v>
      </c>
      <c r="AB901" s="4">
        <v>13.07379245758057</v>
      </c>
      <c r="AC901" s="4">
        <v>0.3991943001747131</v>
      </c>
      <c r="AD901" s="4">
        <v>0.184221088886261</v>
      </c>
      <c r="AE901" s="4">
        <v>0.004088563844561577</v>
      </c>
      <c r="AF901" s="4">
        <v>0.1840089410543442</v>
      </c>
      <c r="AG901" s="4">
        <v>0.003010846907272935</v>
      </c>
      <c r="AH901" s="4">
        <v>0.6666666865348816</v>
      </c>
      <c r="AI901" s="4">
        <v>-0.2195652425289154</v>
      </c>
      <c r="AJ901" s="4">
        <v>2.737391471862793</v>
      </c>
      <c r="AK901" s="4">
        <v>1</v>
      </c>
      <c r="AL901" s="4">
        <v>0</v>
      </c>
      <c r="AM901" s="4">
        <v>0.1599999964237213</v>
      </c>
      <c r="AN901" s="4">
        <v>111115</v>
      </c>
      <c r="AO901" s="4">
        <f>X901*0.000001/(K901*0.0001)</f>
        <v>0.8324768066406248</v>
      </c>
      <c r="AP901" s="4">
        <f>(U901-T901)/(1000-U901)*AO901</f>
        <v>0.001507408542011001</v>
      </c>
      <c r="AQ901" s="4">
        <f>(P901+273.15)</f>
        <v>297.8585590362549</v>
      </c>
      <c r="AR901" s="4">
        <f>(O901+273.15)</f>
        <v>292.7783779144287</v>
      </c>
      <c r="AS901" s="4">
        <f>(Y901*AK901+Z901*AL901)*AM901</f>
        <v>319.8414381634866</v>
      </c>
      <c r="AT901" s="4">
        <f>((AS901+0.00000010773*(AR901^4-AQ901^4))-AP901*44100)/(L901*0.92*2*29.3+0.00000043092*AQ901^3)</f>
        <v>2.239845491147605</v>
      </c>
      <c r="AU901" s="4">
        <f>0.61365*EXP(17.502*J901/(240.97+J901))</f>
        <v>3.124846928733947</v>
      </c>
      <c r="AV901" s="4">
        <f>AU901*1000/AA901</f>
        <v>30.73246622737316</v>
      </c>
      <c r="AW901" s="4">
        <f>(AV901-U901)</f>
        <v>15.08792257960705</v>
      </c>
      <c r="AX901" s="4">
        <f>IF(D901,P901,(O901+P901)/2)</f>
        <v>22.1684684753418</v>
      </c>
      <c r="AY901" s="4">
        <f>0.61365*EXP(17.502*AX901/(240.97+AX901))</f>
        <v>2.680892962201137</v>
      </c>
      <c r="AZ901" s="4">
        <f>IF(AW901&lt;&gt;0,(1000-(AV901+U901)/2)/AW901*AP901,0)</f>
        <v>0.09759156595765044</v>
      </c>
      <c r="BA901" s="4">
        <f>U901*AA901/1000</f>
        <v>1.590721805646143</v>
      </c>
      <c r="BB901" s="4">
        <f>(AY901-BA901)</f>
        <v>1.090171156554994</v>
      </c>
      <c r="BC901" s="4">
        <f>1/(1.6/F901+1.37/N901)</f>
        <v>0.06129752093900551</v>
      </c>
      <c r="BD901" s="4">
        <f>G901*AA901*0.001</f>
        <v>42.66294114699917</v>
      </c>
      <c r="BE901" s="4">
        <f>G901/S901</f>
        <v>1.046723738976818</v>
      </c>
      <c r="BF901" s="4">
        <f>(1-AP901*AA901/AU901/F901)*100</f>
        <v>51.46723124498251</v>
      </c>
      <c r="BG901" s="4">
        <f>(S901-E901/(N901/1.35))</f>
        <v>401.6947518282759</v>
      </c>
      <c r="BH901" s="4">
        <f>E901*BF901/100/BG901</f>
        <v>-0.00226325210745787</v>
      </c>
    </row>
    <row r="902" ht="16" customHeight="1">
      <c r="A902" s="4">
        <v>845</v>
      </c>
      <c r="B902" t="s" s="2">
        <v>963</v>
      </c>
      <c r="C902" s="4">
        <v>4867.500031527132</v>
      </c>
      <c r="D902" s="4">
        <v>0</v>
      </c>
      <c r="E902" s="4">
        <f>(R902-S902*(1000-T902)/(1000-U902))*AO902</f>
        <v>-1.406888065423685</v>
      </c>
      <c r="F902" s="4">
        <f>IF(AZ902&lt;&gt;0,1/(1/AZ902-1/N902),0)</f>
        <v>0.1010354831808814</v>
      </c>
      <c r="G902" s="4">
        <f>((BC902-AP902/2)*S902-E902)/(BC902+AP902/2)</f>
        <v>413.5335102581486</v>
      </c>
      <c r="H902" s="4">
        <f>AP902*1000</f>
        <v>1.509829543088511</v>
      </c>
      <c r="I902" s="4">
        <f>(AU902-BA902)</f>
        <v>1.536983132982935</v>
      </c>
      <c r="J902" s="4">
        <f>(P902+AT902*D902)</f>
        <v>24.72647094726562</v>
      </c>
      <c r="K902" s="4">
        <v>6</v>
      </c>
      <c r="L902" s="4">
        <f>(K902*AI902+AJ902)</f>
        <v>1.420000016689301</v>
      </c>
      <c r="M902" s="4">
        <v>1</v>
      </c>
      <c r="N902" s="4">
        <f>L902*(M902+1)*(M902+1)/(M902*M902+1)</f>
        <v>2.840000033378601</v>
      </c>
      <c r="O902" s="4">
        <v>19.66682624816895</v>
      </c>
      <c r="P902" s="4">
        <v>24.72647094726562</v>
      </c>
      <c r="Q902" s="4">
        <v>18.4173469543457</v>
      </c>
      <c r="R902" s="4">
        <v>399.6412963867188</v>
      </c>
      <c r="S902" s="4">
        <v>400.6047058105469</v>
      </c>
      <c r="T902" s="4">
        <v>13.86414432525635</v>
      </c>
      <c r="U902" s="4">
        <v>15.64936065673828</v>
      </c>
      <c r="V902" s="4">
        <v>61.35083389282227</v>
      </c>
      <c r="W902" s="4">
        <v>69.24904632568359</v>
      </c>
      <c r="X902" s="4">
        <v>499.5030517578125</v>
      </c>
      <c r="Y902" s="4">
        <v>1998.823608398438</v>
      </c>
      <c r="Z902" s="4">
        <v>134.1290740966797</v>
      </c>
      <c r="AA902" s="4">
        <v>101.6788940429688</v>
      </c>
      <c r="AB902" s="4">
        <v>13.07379245758057</v>
      </c>
      <c r="AC902" s="4">
        <v>0.3991943001747131</v>
      </c>
      <c r="AD902" s="4">
        <v>0.184221088886261</v>
      </c>
      <c r="AE902" s="4">
        <v>0.004088563844561577</v>
      </c>
      <c r="AF902" s="4">
        <v>0.1840089410543442</v>
      </c>
      <c r="AG902" s="4">
        <v>0.003010846907272935</v>
      </c>
      <c r="AH902" s="4">
        <v>1</v>
      </c>
      <c r="AI902" s="4">
        <v>-0.2195652425289154</v>
      </c>
      <c r="AJ902" s="4">
        <v>2.737391471862793</v>
      </c>
      <c r="AK902" s="4">
        <v>1</v>
      </c>
      <c r="AL902" s="4">
        <v>0</v>
      </c>
      <c r="AM902" s="4">
        <v>0.1599999964237213</v>
      </c>
      <c r="AN902" s="4">
        <v>111115</v>
      </c>
      <c r="AO902" s="4">
        <f>X902*0.000001/(K902*0.0001)</f>
        <v>0.8325050862630207</v>
      </c>
      <c r="AP902" s="4">
        <f>(U902-T902)/(1000-U902)*AO902</f>
        <v>0.001509829543088511</v>
      </c>
      <c r="AQ902" s="4">
        <f>(P902+273.15)</f>
        <v>297.8764709472656</v>
      </c>
      <c r="AR902" s="4">
        <f>(O902+273.15)</f>
        <v>292.8168262481689</v>
      </c>
      <c r="AS902" s="4">
        <f>(Y902*AK902+Z902*AL902)*AM902</f>
        <v>319.8117701953997</v>
      </c>
      <c r="AT902" s="4">
        <f>((AS902+0.00000010773*(AR902^4-AQ902^4))-AP902*44100)/(L902*0.92*2*29.3+0.00000043092*AQ902^3)</f>
        <v>2.240651258514456</v>
      </c>
      <c r="AU902" s="4">
        <f>0.61365*EXP(17.502*J902/(240.97+J902))</f>
        <v>3.12819281703963</v>
      </c>
      <c r="AV902" s="4">
        <f>AU902*1000/AA902</f>
        <v>30.76540954229576</v>
      </c>
      <c r="AW902" s="4">
        <f>(AV902-U902)</f>
        <v>15.11604888555748</v>
      </c>
      <c r="AX902" s="4">
        <f>IF(D902,P902,(O902+P902)/2)</f>
        <v>22.19664859771729</v>
      </c>
      <c r="AY902" s="4">
        <f>0.61365*EXP(17.502*AX902/(240.97+AX902))</f>
        <v>2.685497971848879</v>
      </c>
      <c r="AZ902" s="4">
        <f>IF(AW902&lt;&gt;0,(1000-(AV902+U902)/2)/AW902*AP902,0)</f>
        <v>0.09756453942514738</v>
      </c>
      <c r="BA902" s="4">
        <f>U902*AA902/1000</f>
        <v>1.591209684056696</v>
      </c>
      <c r="BB902" s="4">
        <f>(AY902-BA902)</f>
        <v>1.094288287792184</v>
      </c>
      <c r="BC902" s="4">
        <f>1/(1.6/F902+1.37/N902)</f>
        <v>0.06128046125577424</v>
      </c>
      <c r="BD902" s="4">
        <f>G902*AA902*0.001</f>
        <v>42.04762997275522</v>
      </c>
      <c r="BE902" s="4">
        <f>G902/S902</f>
        <v>1.032273221607427</v>
      </c>
      <c r="BF902" s="4">
        <f>(1-AP902*AA902/AU902/F902)*100</f>
        <v>51.42740620188093</v>
      </c>
      <c r="BG902" s="4">
        <f>(S902-E902/(N902/1.35))</f>
        <v>401.2734730168847</v>
      </c>
      <c r="BH902" s="4">
        <f>E902*BF902/100/BG902</f>
        <v>-0.00180307468313705</v>
      </c>
    </row>
    <row r="903" ht="16" customHeight="1">
      <c r="A903" s="4">
        <v>846</v>
      </c>
      <c r="B903" t="s" s="2">
        <v>964</v>
      </c>
      <c r="C903" s="4">
        <v>4872.500031415373</v>
      </c>
      <c r="D903" s="4">
        <v>0</v>
      </c>
      <c r="E903" s="4">
        <f>(R903-S903*(1000-T903)/(1000-U903))*AO903</f>
        <v>-1.240613561768339</v>
      </c>
      <c r="F903" s="4">
        <f>IF(AZ903&lt;&gt;0,1/(1/AZ903-1/N903),0)</f>
        <v>0.1014071544687724</v>
      </c>
      <c r="G903" s="4">
        <f>((BC903-AP903/2)*S903-E903)/(BC903+AP903/2)</f>
        <v>410.8338413329702</v>
      </c>
      <c r="H903" s="4">
        <f>AP903*1000</f>
        <v>1.511751112528434</v>
      </c>
      <c r="I903" s="4">
        <f>(AU903-BA903)</f>
        <v>1.53351272128616</v>
      </c>
      <c r="J903" s="4">
        <f>(P903+AT903*D903)</f>
        <v>24.71008491516113</v>
      </c>
      <c r="K903" s="4">
        <v>6</v>
      </c>
      <c r="L903" s="4">
        <f>(K903*AI903+AJ903)</f>
        <v>1.420000016689301</v>
      </c>
      <c r="M903" s="4">
        <v>1</v>
      </c>
      <c r="N903" s="4">
        <f>L903*(M903+1)*(M903+1)/(M903*M903+1)</f>
        <v>2.840000033378601</v>
      </c>
      <c r="O903" s="4">
        <v>19.73382377624512</v>
      </c>
      <c r="P903" s="4">
        <v>24.71008491516113</v>
      </c>
      <c r="Q903" s="4">
        <v>18.58531379699707</v>
      </c>
      <c r="R903" s="4">
        <v>399.8719177246094</v>
      </c>
      <c r="S903" s="4">
        <v>400.6346130371094</v>
      </c>
      <c r="T903" s="4">
        <v>13.86592674255371</v>
      </c>
      <c r="U903" s="4">
        <v>15.65339088439941</v>
      </c>
      <c r="V903" s="4">
        <v>61.12978744506836</v>
      </c>
      <c r="W903" s="4">
        <v>69.0079345703125</v>
      </c>
      <c r="X903" s="4">
        <v>499.5077819824219</v>
      </c>
      <c r="Y903" s="4">
        <v>1998.766357421875</v>
      </c>
      <c r="Z903" s="4">
        <v>134.2421264648438</v>
      </c>
      <c r="AA903" s="4">
        <v>101.6788711547852</v>
      </c>
      <c r="AB903" s="4">
        <v>13.07379245758057</v>
      </c>
      <c r="AC903" s="4">
        <v>0.3991943001747131</v>
      </c>
      <c r="AD903" s="4">
        <v>0.184221088886261</v>
      </c>
      <c r="AE903" s="4">
        <v>0.004088563844561577</v>
      </c>
      <c r="AF903" s="4">
        <v>0.1840089410543442</v>
      </c>
      <c r="AG903" s="4">
        <v>0.003010846907272935</v>
      </c>
      <c r="AH903" s="4">
        <v>0.6666666865348816</v>
      </c>
      <c r="AI903" s="4">
        <v>-0.2195652425289154</v>
      </c>
      <c r="AJ903" s="4">
        <v>2.737391471862793</v>
      </c>
      <c r="AK903" s="4">
        <v>1</v>
      </c>
      <c r="AL903" s="4">
        <v>0</v>
      </c>
      <c r="AM903" s="4">
        <v>0.1599999964237213</v>
      </c>
      <c r="AN903" s="4">
        <v>111115</v>
      </c>
      <c r="AO903" s="4">
        <f>X903*0.000001/(K903*0.0001)</f>
        <v>0.8325129699707031</v>
      </c>
      <c r="AP903" s="4">
        <f>(U903-T903)/(1000-U903)*AO903</f>
        <v>0.001511751112528434</v>
      </c>
      <c r="AQ903" s="4">
        <f>(P903+273.15)</f>
        <v>297.8600849151611</v>
      </c>
      <c r="AR903" s="4">
        <f>(O903+273.15)</f>
        <v>292.8838237762451</v>
      </c>
      <c r="AS903" s="4">
        <f>(Y903*AK903+Z903*AL903)*AM903</f>
        <v>319.8026100393545</v>
      </c>
      <c r="AT903" s="4">
        <f>((AS903+0.00000010773*(AR903^4-AQ903^4))-AP903*44100)/(L903*0.92*2*29.3+0.00000043092*AQ903^3)</f>
        <v>2.249998421916099</v>
      </c>
      <c r="AU903" s="4">
        <f>0.61365*EXP(17.502*J903/(240.97+J903))</f>
        <v>3.125131836156496</v>
      </c>
      <c r="AV903" s="4">
        <f>AU903*1000/AA903</f>
        <v>30.73531207284084</v>
      </c>
      <c r="AW903" s="4">
        <f>(AV903-U903)</f>
        <v>15.08192118844142</v>
      </c>
      <c r="AX903" s="4">
        <f>IF(D903,P903,(O903+P903)/2)</f>
        <v>22.22195434570312</v>
      </c>
      <c r="AY903" s="4">
        <f>0.61365*EXP(17.502*AX903/(240.97+AX903))</f>
        <v>2.689639168410215</v>
      </c>
      <c r="AZ903" s="4">
        <f>IF(AW903&lt;&gt;0,(1000-(AV903+U903)/2)/AW903*AP903,0)</f>
        <v>0.09791106898290697</v>
      </c>
      <c r="BA903" s="4">
        <f>U903*AA903/1000</f>
        <v>1.591619114870336</v>
      </c>
      <c r="BB903" s="4">
        <f>(AY903-BA903)</f>
        <v>1.098020053539879</v>
      </c>
      <c r="BC903" s="4">
        <f>1/(1.6/F903+1.37/N903)</f>
        <v>0.06149920113907494</v>
      </c>
      <c r="BD903" s="4">
        <f>G903*AA903*0.001</f>
        <v>41.77312121892053</v>
      </c>
      <c r="BE903" s="4">
        <f>G903/S903</f>
        <v>1.025457681298536</v>
      </c>
      <c r="BF903" s="4">
        <f>(1-AP903*AA903/AU903/F903)*100</f>
        <v>51.49638886652349</v>
      </c>
      <c r="BG903" s="4">
        <f>(S903-E903/(N903/1.35))</f>
        <v>401.2243413077794</v>
      </c>
      <c r="BH903" s="4">
        <f>E903*BF903/100/BG903</f>
        <v>-0.001592304150881447</v>
      </c>
    </row>
    <row r="904" ht="29" customHeight="1">
      <c r="A904" t="s" s="2">
        <v>9</v>
      </c>
      <c r="B904" t="s" s="5">
        <v>965</v>
      </c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</row>
    <row r="905" ht="16" customHeight="1">
      <c r="A905" s="4">
        <v>847</v>
      </c>
      <c r="B905" t="s" s="2">
        <v>966</v>
      </c>
      <c r="C905" s="4">
        <v>4899.000032566488</v>
      </c>
      <c r="D905" s="4">
        <v>0</v>
      </c>
      <c r="E905" s="4">
        <f>(R905-S905*(1000-T905)/(1000-U905))*AO905</f>
        <v>-1.146678561729416</v>
      </c>
      <c r="F905" s="4">
        <f>IF(AZ905&lt;&gt;0,1/(1/AZ905-1/N905),0)</f>
        <v>0.09997876188741393</v>
      </c>
      <c r="G905" s="4">
        <f>((BC905-AP905/2)*S905-E905)/(BC905+AP905/2)</f>
        <v>409.6058022308507</v>
      </c>
      <c r="H905" s="4">
        <f>AP905*1000</f>
        <v>1.48891379711514</v>
      </c>
      <c r="I905" s="4">
        <f>(AU905-BA905)</f>
        <v>1.531203503765639</v>
      </c>
      <c r="J905" s="4">
        <f>(P905+AT905*D905)</f>
        <v>24.697509765625</v>
      </c>
      <c r="K905" s="4">
        <v>6</v>
      </c>
      <c r="L905" s="4">
        <f>(K905*AI905+AJ905)</f>
        <v>1.420000016689301</v>
      </c>
      <c r="M905" s="4">
        <v>1</v>
      </c>
      <c r="N905" s="4">
        <f>L905*(M905+1)*(M905+1)/(M905*M905+1)</f>
        <v>2.840000033378601</v>
      </c>
      <c r="O905" s="4">
        <v>19.792724609375</v>
      </c>
      <c r="P905" s="4">
        <v>24.697509765625</v>
      </c>
      <c r="Q905" s="4">
        <v>18.62058639526367</v>
      </c>
      <c r="R905" s="4">
        <v>399.9852600097656</v>
      </c>
      <c r="S905" s="4">
        <v>400.6460876464844</v>
      </c>
      <c r="T905" s="4">
        <v>13.89252376556396</v>
      </c>
      <c r="U905" s="4">
        <v>15.65297508239746</v>
      </c>
      <c r="V905" s="4">
        <v>61.17783737182617</v>
      </c>
      <c r="W905" s="4">
        <v>68.76705169677734</v>
      </c>
      <c r="X905" s="4">
        <v>499.5109558105469</v>
      </c>
      <c r="Y905" s="4">
        <v>1998.978759765625</v>
      </c>
      <c r="Z905" s="4">
        <v>142.6160583496094</v>
      </c>
      <c r="AA905" s="4">
        <v>101.6791381835938</v>
      </c>
      <c r="AB905" s="4">
        <v>6.891330718994141</v>
      </c>
      <c r="AC905" s="4">
        <v>0.3787592947483063</v>
      </c>
      <c r="AD905" s="4">
        <v>0.2081685662269592</v>
      </c>
      <c r="AE905" s="4">
        <v>0.002741307951509953</v>
      </c>
      <c r="AF905" s="4">
        <v>0.1972670704126358</v>
      </c>
      <c r="AG905" s="4">
        <v>0.001945364405401051</v>
      </c>
      <c r="AH905" s="4">
        <v>0.6666666865348816</v>
      </c>
      <c r="AI905" s="4">
        <v>-0.2195652425289154</v>
      </c>
      <c r="AJ905" s="4">
        <v>2.737391471862793</v>
      </c>
      <c r="AK905" s="4">
        <v>1</v>
      </c>
      <c r="AL905" s="4">
        <v>0</v>
      </c>
      <c r="AM905" s="4">
        <v>0.1599999964237213</v>
      </c>
      <c r="AN905" s="4">
        <v>111115</v>
      </c>
      <c r="AO905" s="4">
        <f>X905*0.000001/(K905*0.0001)</f>
        <v>0.8325182596842446</v>
      </c>
      <c r="AP905" s="4">
        <f>(U905-T905)/(1000-U905)*AO905</f>
        <v>0.00148891379711514</v>
      </c>
      <c r="AQ905" s="4">
        <f>(P905+273.15)</f>
        <v>297.847509765625</v>
      </c>
      <c r="AR905" s="4">
        <f>(O905+273.15)</f>
        <v>292.942724609375</v>
      </c>
      <c r="AS905" s="4">
        <f>(Y905*AK905+Z905*AL905)*AM905</f>
        <v>319.8365944135949</v>
      </c>
      <c r="AT905" s="4">
        <f>((AS905+0.00000010773*(AR905^4-AQ905^4))-AP905*44100)/(L905*0.92*2*29.3+0.00000043092*AQ905^3)</f>
        <v>2.2707557117452</v>
      </c>
      <c r="AU905" s="4">
        <f>0.61365*EXP(17.502*J905/(240.97+J905))</f>
        <v>3.12278452015308</v>
      </c>
      <c r="AV905" s="4">
        <f>AU905*1000/AA905</f>
        <v>30.7121458338339</v>
      </c>
      <c r="AW905" s="4">
        <f>(AV905-U905)</f>
        <v>15.05917075143644</v>
      </c>
      <c r="AX905" s="4">
        <f>IF(D905,P905,(O905+P905)/2)</f>
        <v>22.2451171875</v>
      </c>
      <c r="AY905" s="4">
        <f>0.61365*EXP(17.502*AX905/(240.97+AX905))</f>
        <v>2.693434583877409</v>
      </c>
      <c r="AZ905" s="4">
        <f>IF(AW905&lt;&gt;0,(1000-(AV905+U905)/2)/AW905*AP905,0)</f>
        <v>0.09657882143728706</v>
      </c>
      <c r="BA905" s="4">
        <f>U905*AA905/1000</f>
        <v>1.591581016387441</v>
      </c>
      <c r="BB905" s="4">
        <f>(AY905-BA905)</f>
        <v>1.101853567489968</v>
      </c>
      <c r="BC905" s="4">
        <f>1/(1.6/F905+1.37/N905)</f>
        <v>0.06065828856749934</v>
      </c>
      <c r="BD905" s="4">
        <f>G905*AA905*0.001</f>
        <v>41.64836496583244</v>
      </c>
      <c r="BE905" s="4">
        <f>G905/S905</f>
        <v>1.022363165049229</v>
      </c>
      <c r="BF905" s="4">
        <f>(1-AP905*AA905/AU905/F905)*100</f>
        <v>51.51006088816153</v>
      </c>
      <c r="BG905" s="4">
        <f>(S905-E905/(N905/1.35))</f>
        <v>401.1911637169565</v>
      </c>
      <c r="BH905" s="4">
        <f>E905*BF905/100/BG905</f>
        <v>-0.001472252827968635</v>
      </c>
    </row>
    <row r="906" ht="16" customHeight="1">
      <c r="A906" s="4">
        <v>848</v>
      </c>
      <c r="B906" t="s" s="2">
        <v>967</v>
      </c>
      <c r="C906" s="4">
        <v>4904.000032454729</v>
      </c>
      <c r="D906" s="4">
        <v>0</v>
      </c>
      <c r="E906" s="4">
        <f>(R906-S906*(1000-T906)/(1000-U906))*AO906</f>
        <v>-0.05571802923486456</v>
      </c>
      <c r="F906" s="4">
        <f>IF(AZ906&lt;&gt;0,1/(1/AZ906-1/N906),0)</f>
        <v>0.09634150723944629</v>
      </c>
      <c r="G906" s="4">
        <f>((BC906-AP906/2)*S906-E906)/(BC906+AP906/2)</f>
        <v>390.6355431873</v>
      </c>
      <c r="H906" s="4">
        <f>AP906*1000</f>
        <v>1.433776086386152</v>
      </c>
      <c r="I906" s="4">
        <f>(AU906-BA906)</f>
        <v>1.52830195312037</v>
      </c>
      <c r="J906" s="4">
        <f>(P906+AT906*D906)</f>
        <v>24.6807975769043</v>
      </c>
      <c r="K906" s="4">
        <v>6</v>
      </c>
      <c r="L906" s="4">
        <f>(K906*AI906+AJ906)</f>
        <v>1.420000016689301</v>
      </c>
      <c r="M906" s="4">
        <v>1</v>
      </c>
      <c r="N906" s="4">
        <f>L906*(M906+1)*(M906+1)/(M906*M906+1)</f>
        <v>2.840000033378601</v>
      </c>
      <c r="O906" s="4">
        <v>19.831298828125</v>
      </c>
      <c r="P906" s="4">
        <v>24.6807975769043</v>
      </c>
      <c r="Q906" s="4">
        <v>18.58894729614258</v>
      </c>
      <c r="R906" s="4">
        <v>399.9828796386719</v>
      </c>
      <c r="S906" s="4">
        <v>399.362060546875</v>
      </c>
      <c r="T906" s="4">
        <v>13.9556884765625</v>
      </c>
      <c r="U906" s="4">
        <v>15.65083694458008</v>
      </c>
      <c r="V906" s="4">
        <v>61.30543518066406</v>
      </c>
      <c r="W906" s="4">
        <v>68.58446502685547</v>
      </c>
      <c r="X906" s="4">
        <v>499.5443115234375</v>
      </c>
      <c r="Y906" s="4">
        <v>1999.230712890625</v>
      </c>
      <c r="Z906" s="4">
        <v>152.0824432373047</v>
      </c>
      <c r="AA906" s="4">
        <v>101.6792526245117</v>
      </c>
      <c r="AB906" s="4">
        <v>6.891330718994141</v>
      </c>
      <c r="AC906" s="4">
        <v>0.3787592947483063</v>
      </c>
      <c r="AD906" s="4">
        <v>0.2081685662269592</v>
      </c>
      <c r="AE906" s="4">
        <v>0.002741307951509953</v>
      </c>
      <c r="AF906" s="4">
        <v>0.1972670704126358</v>
      </c>
      <c r="AG906" s="4">
        <v>0.001945364405401051</v>
      </c>
      <c r="AH906" s="4">
        <v>0.6666666865348816</v>
      </c>
      <c r="AI906" s="4">
        <v>-0.2195652425289154</v>
      </c>
      <c r="AJ906" s="4">
        <v>2.737391471862793</v>
      </c>
      <c r="AK906" s="4">
        <v>1</v>
      </c>
      <c r="AL906" s="4">
        <v>0</v>
      </c>
      <c r="AM906" s="4">
        <v>0.1599999964237213</v>
      </c>
      <c r="AN906" s="4">
        <v>111115</v>
      </c>
      <c r="AO906" s="4">
        <f>X906*0.000001/(K906*0.0001)</f>
        <v>0.8325738525390624</v>
      </c>
      <c r="AP906" s="4">
        <f>(U906-T906)/(1000-U906)*AO906</f>
        <v>0.001433776086386152</v>
      </c>
      <c r="AQ906" s="4">
        <f>(P906+273.15)</f>
        <v>297.8307975769043</v>
      </c>
      <c r="AR906" s="4">
        <f>(O906+273.15)</f>
        <v>292.981298828125</v>
      </c>
      <c r="AS906" s="4">
        <f>(Y906*AK906+Z906*AL906)*AM906</f>
        <v>319.8769069126938</v>
      </c>
      <c r="AT906" s="4">
        <f>((AS906+0.00000010773*(AR906^4-AQ906^4))-AP906*44100)/(L906*0.92*2*29.3+0.00000043092*AQ906^3)</f>
        <v>2.305830613812032</v>
      </c>
      <c r="AU906" s="4">
        <f>0.61365*EXP(17.502*J906/(240.97+J906))</f>
        <v>3.119667356593369</v>
      </c>
      <c r="AV906" s="4">
        <f>AU906*1000/AA906</f>
        <v>30.68145443706097</v>
      </c>
      <c r="AW906" s="4">
        <f>(AV906-U906)</f>
        <v>15.0306174924809</v>
      </c>
      <c r="AX906" s="4">
        <f>IF(D906,P906,(O906+P906)/2)</f>
        <v>22.25604820251465</v>
      </c>
      <c r="AY906" s="4">
        <f>0.61365*EXP(17.502*AX906/(240.97+AX906))</f>
        <v>2.695227344819977</v>
      </c>
      <c r="AZ906" s="4">
        <f>IF(AW906&lt;&gt;0,(1000-(AV906+U906)/2)/AW906*AP906,0)</f>
        <v>0.09318053775113035</v>
      </c>
      <c r="BA906" s="4">
        <f>U906*AA906/1000</f>
        <v>1.591365403472999</v>
      </c>
      <c r="BB906" s="4">
        <f>(AY906-BA906)</f>
        <v>1.103861941346978</v>
      </c>
      <c r="BC906" s="4">
        <f>1/(1.6/F906+1.37/N906)</f>
        <v>0.05851381324224055</v>
      </c>
      <c r="BD906" s="4">
        <f>G906*AA906*0.001</f>
        <v>39.71953007985483</v>
      </c>
      <c r="BE906" s="4">
        <f>G906/S906</f>
        <v>0.9781488573360594</v>
      </c>
      <c r="BF906" s="4">
        <f>(1-AP906*AA906/AU906/F906)*100</f>
        <v>51.49439197497316</v>
      </c>
      <c r="BG906" s="4">
        <f>(S906-E906/(N906/1.35))</f>
        <v>399.3885462294746</v>
      </c>
      <c r="BH906" s="4">
        <f>E906*BF906/100/BG906</f>
        <v>-7.183896645460153e-05</v>
      </c>
    </row>
    <row r="907" ht="16" customHeight="1">
      <c r="A907" s="4">
        <v>849</v>
      </c>
      <c r="B907" t="s" s="2">
        <v>968</v>
      </c>
      <c r="C907" s="4">
        <v>4909.500032331795</v>
      </c>
      <c r="D907" s="4">
        <v>0</v>
      </c>
      <c r="E907" s="4">
        <f>(R907-S907*(1000-T907)/(1000-U907))*AO907</f>
        <v>1.448774236013895</v>
      </c>
      <c r="F907" s="4">
        <f>IF(AZ907&lt;&gt;0,1/(1/AZ907-1/N907),0)</f>
        <v>0.0959752231904675</v>
      </c>
      <c r="G907" s="4">
        <f>((BC907-AP907/2)*S907-E907)/(BC907+AP907/2)</f>
        <v>363.3649995522748</v>
      </c>
      <c r="H907" s="4">
        <f>AP907*1000</f>
        <v>1.426255667484212</v>
      </c>
      <c r="I907" s="4">
        <f>(AU907-BA907)</f>
        <v>1.525927504879803</v>
      </c>
      <c r="J907" s="4">
        <f>(P907+AT907*D907)</f>
        <v>24.66396903991699</v>
      </c>
      <c r="K907" s="4">
        <v>6</v>
      </c>
      <c r="L907" s="4">
        <f>(K907*AI907+AJ907)</f>
        <v>1.420000016689301</v>
      </c>
      <c r="M907" s="4">
        <v>1</v>
      </c>
      <c r="N907" s="4">
        <f>L907*(M907+1)*(M907+1)/(M907*M907+1)</f>
        <v>2.840000033378601</v>
      </c>
      <c r="O907" s="4">
        <v>19.84397888183594</v>
      </c>
      <c r="P907" s="4">
        <v>24.66396903991699</v>
      </c>
      <c r="Q907" s="4">
        <v>18.55522918701172</v>
      </c>
      <c r="R907" s="4">
        <v>399.9450073242188</v>
      </c>
      <c r="S907" s="4">
        <v>397.5239562988281</v>
      </c>
      <c r="T907" s="4">
        <v>13.95710945129395</v>
      </c>
      <c r="U907" s="4">
        <v>15.64334487915039</v>
      </c>
      <c r="V907" s="4">
        <v>61.26214218139648</v>
      </c>
      <c r="W907" s="4">
        <v>68.47951507568359</v>
      </c>
      <c r="X907" s="4">
        <v>499.5545349121094</v>
      </c>
      <c r="Y907" s="4">
        <v>1999.399047851562</v>
      </c>
      <c r="Z907" s="4">
        <v>152.7632293701172</v>
      </c>
      <c r="AA907" s="4">
        <v>101.6792602539062</v>
      </c>
      <c r="AB907" s="4">
        <v>6.891330718994141</v>
      </c>
      <c r="AC907" s="4">
        <v>0.3787592947483063</v>
      </c>
      <c r="AD907" s="4">
        <v>0.2081685662269592</v>
      </c>
      <c r="AE907" s="4">
        <v>0.002741307951509953</v>
      </c>
      <c r="AF907" s="4">
        <v>0.1972670704126358</v>
      </c>
      <c r="AG907" s="4">
        <v>0.001945364405401051</v>
      </c>
      <c r="AH907" s="4">
        <v>0.6666666865348816</v>
      </c>
      <c r="AI907" s="4">
        <v>-0.2195652425289154</v>
      </c>
      <c r="AJ907" s="4">
        <v>2.737391471862793</v>
      </c>
      <c r="AK907" s="4">
        <v>1</v>
      </c>
      <c r="AL907" s="4">
        <v>0</v>
      </c>
      <c r="AM907" s="4">
        <v>0.1599999964237213</v>
      </c>
      <c r="AN907" s="4">
        <v>111115</v>
      </c>
      <c r="AO907" s="4">
        <f>X907*0.000001/(K907*0.0001)</f>
        <v>0.8325908915201822</v>
      </c>
      <c r="AP907" s="4">
        <f>(U907-T907)/(1000-U907)*AO907</f>
        <v>0.001426255667484212</v>
      </c>
      <c r="AQ907" s="4">
        <f>(P907+273.15)</f>
        <v>297.813969039917</v>
      </c>
      <c r="AR907" s="4">
        <f>(O907+273.15)</f>
        <v>292.9939788818359</v>
      </c>
      <c r="AS907" s="4">
        <f>(Y907*AK907+Z907*AL907)*AM907</f>
        <v>319.9038405058418</v>
      </c>
      <c r="AT907" s="4">
        <f>((AS907+0.00000010773*(AR907^4-AQ907^4))-AP907*44100)/(L907*0.92*2*29.3+0.00000043092*AQ907^3)</f>
        <v>2.313700110378269</v>
      </c>
      <c r="AU907" s="4">
        <f>0.61365*EXP(17.502*J907/(240.97+J907))</f>
        <v>3.116531240088547</v>
      </c>
      <c r="AV907" s="4">
        <f>AU907*1000/AA907</f>
        <v>30.65060890791461</v>
      </c>
      <c r="AW907" s="4">
        <f>(AV907-U907)</f>
        <v>15.00726402876422</v>
      </c>
      <c r="AX907" s="4">
        <f>IF(D907,P907,(O907+P907)/2)</f>
        <v>22.25397396087646</v>
      </c>
      <c r="AY907" s="4">
        <f>0.61365*EXP(17.502*AX907/(240.97+AX907))</f>
        <v>2.694887074798891</v>
      </c>
      <c r="AZ907" s="4">
        <f>IF(AW907&lt;&gt;0,(1000-(AV907+U907)/2)/AW907*AP907,0)</f>
        <v>0.09283785224503789</v>
      </c>
      <c r="BA907" s="4">
        <f>U907*AA907/1000</f>
        <v>1.590603735208744</v>
      </c>
      <c r="BB907" s="4">
        <f>(AY907-BA907)</f>
        <v>1.104283339590147</v>
      </c>
      <c r="BC907" s="4">
        <f>1/(1.6/F907+1.37/N907)</f>
        <v>0.05829760386400606</v>
      </c>
      <c r="BD907" s="4">
        <f>G907*AA907*0.001</f>
        <v>36.94668435663628</v>
      </c>
      <c r="BE907" s="4">
        <f>G907/S907</f>
        <v>0.9140706963560323</v>
      </c>
      <c r="BF907" s="4">
        <f>(1-AP907*AA907/AU907/F907)*100</f>
        <v>51.51592149565201</v>
      </c>
      <c r="BG907" s="4">
        <f>(S907-E907/(N907/1.35))</f>
        <v>396.8352784130423</v>
      </c>
      <c r="BH907" s="4">
        <f>E907*BF907/100/BG907</f>
        <v>0.001880753649370153</v>
      </c>
    </row>
    <row r="908" ht="16" customHeight="1">
      <c r="A908" s="4">
        <v>850</v>
      </c>
      <c r="B908" t="s" s="2">
        <v>969</v>
      </c>
      <c r="C908" s="4">
        <v>4914.500032220036</v>
      </c>
      <c r="D908" s="4">
        <v>0</v>
      </c>
      <c r="E908" s="4">
        <f>(R908-S908*(1000-T908)/(1000-U908))*AO908</f>
        <v>2.852327260700608</v>
      </c>
      <c r="F908" s="4">
        <f>IF(AZ908&lt;&gt;0,1/(1/AZ908-1/N908),0)</f>
        <v>0.09803007152120005</v>
      </c>
      <c r="G908" s="4">
        <f>((BC908-AP908/2)*S908-E908)/(BC908+AP908/2)</f>
        <v>338.9307668373827</v>
      </c>
      <c r="H908" s="4">
        <f>AP908*1000</f>
        <v>1.454335074376368</v>
      </c>
      <c r="I908" s="4">
        <f>(AU908-BA908)</f>
        <v>1.524439860732677</v>
      </c>
      <c r="J908" s="4">
        <f>(P908+AT908*D908)</f>
        <v>24.65116500854492</v>
      </c>
      <c r="K908" s="4">
        <v>6</v>
      </c>
      <c r="L908" s="4">
        <f>(K908*AI908+AJ908)</f>
        <v>1.420000016689301</v>
      </c>
      <c r="M908" s="4">
        <v>1</v>
      </c>
      <c r="N908" s="4">
        <f>L908*(M908+1)*(M908+1)/(M908*M908+1)</f>
        <v>2.840000033378601</v>
      </c>
      <c r="O908" s="4">
        <v>19.84387588500977</v>
      </c>
      <c r="P908" s="4">
        <v>24.65116500854492</v>
      </c>
      <c r="Q908" s="4">
        <v>18.54755592346191</v>
      </c>
      <c r="R908" s="4">
        <v>399.9566040039062</v>
      </c>
      <c r="S908" s="4">
        <v>395.8393859863281</v>
      </c>
      <c r="T908" s="4">
        <v>13.91515827178955</v>
      </c>
      <c r="U908" s="4">
        <v>15.63458061218262</v>
      </c>
      <c r="V908" s="4">
        <v>60.99032974243164</v>
      </c>
      <c r="W908" s="4">
        <v>68.41571807861328</v>
      </c>
      <c r="X908" s="4">
        <v>499.5621337890625</v>
      </c>
      <c r="Y908" s="4">
        <v>1999.340942382812</v>
      </c>
      <c r="Z908" s="4">
        <v>153.0935974121094</v>
      </c>
      <c r="AA908" s="4">
        <v>101.6789093017578</v>
      </c>
      <c r="AB908" s="4">
        <v>6.891330718994141</v>
      </c>
      <c r="AC908" s="4">
        <v>0.3787592947483063</v>
      </c>
      <c r="AD908" s="4">
        <v>0.2081685662269592</v>
      </c>
      <c r="AE908" s="4">
        <v>0.002741307951509953</v>
      </c>
      <c r="AF908" s="4">
        <v>0.1972670704126358</v>
      </c>
      <c r="AG908" s="4">
        <v>0.001945364405401051</v>
      </c>
      <c r="AH908" s="4">
        <v>0.6666666865348816</v>
      </c>
      <c r="AI908" s="4">
        <v>-0.2195652425289154</v>
      </c>
      <c r="AJ908" s="4">
        <v>2.737391471862793</v>
      </c>
      <c r="AK908" s="4">
        <v>1</v>
      </c>
      <c r="AL908" s="4">
        <v>0</v>
      </c>
      <c r="AM908" s="4">
        <v>0.1599999964237213</v>
      </c>
      <c r="AN908" s="4">
        <v>111115</v>
      </c>
      <c r="AO908" s="4">
        <f>X908*0.000001/(K908*0.0001)</f>
        <v>0.832603556315104</v>
      </c>
      <c r="AP908" s="4">
        <f>(U908-T908)/(1000-U908)*AO908</f>
        <v>0.001454335074376368</v>
      </c>
      <c r="AQ908" s="4">
        <f>(P908+273.15)</f>
        <v>297.8011650085449</v>
      </c>
      <c r="AR908" s="4">
        <f>(O908+273.15)</f>
        <v>292.9938758850097</v>
      </c>
      <c r="AS908" s="4">
        <f>(Y908*AK908+Z908*AL908)*AM908</f>
        <v>319.8945436310496</v>
      </c>
      <c r="AT908" s="4">
        <f>((AS908+0.00000010773*(AR908^4-AQ908^4))-AP908*44100)/(L908*0.92*2*29.3+0.00000043092*AQ908^3)</f>
        <v>2.301195687560411</v>
      </c>
      <c r="AU908" s="4">
        <f>0.61365*EXP(17.502*J908/(240.97+J908))</f>
        <v>3.114146964769815</v>
      </c>
      <c r="AV908" s="4">
        <f>AU908*1000/AA908</f>
        <v>30.62726563606026</v>
      </c>
      <c r="AW908" s="4">
        <f>(AV908-U908)</f>
        <v>14.99268502387764</v>
      </c>
      <c r="AX908" s="4">
        <f>IF(D908,P908,(O908+P908)/2)</f>
        <v>22.24752044677734</v>
      </c>
      <c r="AY908" s="4">
        <f>0.61365*EXP(17.502*AX908/(240.97+AX908))</f>
        <v>2.693828645246989</v>
      </c>
      <c r="AZ908" s="4">
        <f>IF(AW908&lt;&gt;0,(1000-(AV908+U908)/2)/AW908*AP908,0)</f>
        <v>0.09475920819463815</v>
      </c>
      <c r="BA908" s="4">
        <f>U908*AA908/1000</f>
        <v>1.589707104037138</v>
      </c>
      <c r="BB908" s="4">
        <f>(AY908-BA908)</f>
        <v>1.104121541209851</v>
      </c>
      <c r="BC908" s="4">
        <f>1/(1.6/F908+1.37/N908)</f>
        <v>0.05950993564375692</v>
      </c>
      <c r="BD908" s="4">
        <f>G908*AA908*0.001</f>
        <v>34.46211070083346</v>
      </c>
      <c r="BE908" s="4">
        <f>G908/S908</f>
        <v>0.8562330552146953</v>
      </c>
      <c r="BF908" s="4">
        <f>(1-AP908*AA908/AU908/F908)*100</f>
        <v>51.56080317892049</v>
      </c>
      <c r="BG908" s="4">
        <f>(S908-E908/(N908/1.35))</f>
        <v>394.483526212846</v>
      </c>
      <c r="BH908" s="4">
        <f>E908*BF908/100/BG908</f>
        <v>0.003728122335113733</v>
      </c>
    </row>
    <row r="909" ht="16" customHeight="1">
      <c r="A909" s="4">
        <v>851</v>
      </c>
      <c r="B909" t="s" s="2">
        <v>970</v>
      </c>
      <c r="C909" s="4">
        <v>4919.500032108277</v>
      </c>
      <c r="D909" s="4">
        <v>0</v>
      </c>
      <c r="E909" s="4">
        <f>(R909-S909*(1000-T909)/(1000-U909))*AO909</f>
        <v>3.351695393480402</v>
      </c>
      <c r="F909" s="4">
        <f>IF(AZ909&lt;&gt;0,1/(1/AZ909-1/N909),0)</f>
        <v>0.1002504947019514</v>
      </c>
      <c r="G909" s="4">
        <f>((BC909-AP909/2)*S909-E909)/(BC909+AP909/2)</f>
        <v>331.2516234102692</v>
      </c>
      <c r="H909" s="4">
        <f>AP909*1000</f>
        <v>1.486305122361708</v>
      </c>
      <c r="I909" s="4">
        <f>(AU909-BA909)</f>
        <v>1.524601391890168</v>
      </c>
      <c r="J909" s="4">
        <f>(P909+AT909*D909)</f>
        <v>24.64701461791992</v>
      </c>
      <c r="K909" s="4">
        <v>6</v>
      </c>
      <c r="L909" s="4">
        <f>(K909*AI909+AJ909)</f>
        <v>1.420000016689301</v>
      </c>
      <c r="M909" s="4">
        <v>1</v>
      </c>
      <c r="N909" s="4">
        <f>L909*(M909+1)*(M909+1)/(M909*M909+1)</f>
        <v>2.840000033378601</v>
      </c>
      <c r="O909" s="4">
        <v>19.84270095825195</v>
      </c>
      <c r="P909" s="4">
        <v>24.64701461791992</v>
      </c>
      <c r="Q909" s="4">
        <v>18.54895210266113</v>
      </c>
      <c r="R909" s="4">
        <v>399.9702453613281</v>
      </c>
      <c r="S909" s="4">
        <v>395.2387390136719</v>
      </c>
      <c r="T909" s="4">
        <v>13.86808586120605</v>
      </c>
      <c r="U909" s="4">
        <v>15.62546825408936</v>
      </c>
      <c r="V909" s="4">
        <v>60.70988845825195</v>
      </c>
      <c r="W909" s="4">
        <v>68.37627410888672</v>
      </c>
      <c r="X909" s="4">
        <v>499.5205078125</v>
      </c>
      <c r="Y909" s="4">
        <v>1999.301147460938</v>
      </c>
      <c r="Z909" s="4">
        <v>152.9887847900391</v>
      </c>
      <c r="AA909" s="4">
        <v>101.6784286499023</v>
      </c>
      <c r="AB909" s="4">
        <v>6.891330718994141</v>
      </c>
      <c r="AC909" s="4">
        <v>0.3787592947483063</v>
      </c>
      <c r="AD909" s="4">
        <v>0.2081685662269592</v>
      </c>
      <c r="AE909" s="4">
        <v>0.002741307951509953</v>
      </c>
      <c r="AF909" s="4">
        <v>0.1972670704126358</v>
      </c>
      <c r="AG909" s="4">
        <v>0.001945364405401051</v>
      </c>
      <c r="AH909" s="4">
        <v>0.6666666865348816</v>
      </c>
      <c r="AI909" s="4">
        <v>-0.2195652425289154</v>
      </c>
      <c r="AJ909" s="4">
        <v>2.737391471862793</v>
      </c>
      <c r="AK909" s="4">
        <v>1</v>
      </c>
      <c r="AL909" s="4">
        <v>0</v>
      </c>
      <c r="AM909" s="4">
        <v>0.1599999964237213</v>
      </c>
      <c r="AN909" s="4">
        <v>111115</v>
      </c>
      <c r="AO909" s="4">
        <f>X909*0.000001/(K909*0.0001)</f>
        <v>0.8325341796874999</v>
      </c>
      <c r="AP909" s="4">
        <f>(U909-T909)/(1000-U909)*AO909</f>
        <v>0.001486305122361708</v>
      </c>
      <c r="AQ909" s="4">
        <f>(P909+273.15)</f>
        <v>297.7970146179199</v>
      </c>
      <c r="AR909" s="4">
        <f>(O909+273.15)</f>
        <v>292.9927009582519</v>
      </c>
      <c r="AS909" s="4">
        <f>(Y909*AK909+Z909*AL909)*AM909</f>
        <v>319.8881764436919</v>
      </c>
      <c r="AT909" s="4">
        <f>((AS909+0.00000010773*(AR909^4-AQ909^4))-AP909*44100)/(L909*0.92*2*29.3+0.00000043092*AQ909^3)</f>
        <v>2.285494946227903</v>
      </c>
      <c r="AU909" s="4">
        <f>0.61365*EXP(17.502*J909/(240.97+J909))</f>
        <v>3.113374450884907</v>
      </c>
      <c r="AV909" s="4">
        <f>AU909*1000/AA909</f>
        <v>30.61981279829601</v>
      </c>
      <c r="AW909" s="4">
        <f>(AV909-U909)</f>
        <v>14.99434454420665</v>
      </c>
      <c r="AX909" s="4">
        <f>IF(D909,P909,(O909+P909)/2)</f>
        <v>22.24485778808594</v>
      </c>
      <c r="AY909" s="4">
        <f>0.61365*EXP(17.502*AX909/(240.97+AX909))</f>
        <v>2.693392053285946</v>
      </c>
      <c r="AZ909" s="4">
        <f>IF(AW909&lt;&gt;0,(1000-(AV909+U909)/2)/AW909*AP909,0)</f>
        <v>0.09683236363046513</v>
      </c>
      <c r="BA909" s="4">
        <f>U909*AA909/1000</f>
        <v>1.588773058994739</v>
      </c>
      <c r="BB909" s="4">
        <f>(AY909-BA909)</f>
        <v>1.104618994291207</v>
      </c>
      <c r="BC909" s="4">
        <f>1/(1.6/F909+1.37/N909)</f>
        <v>0.06081831522316684</v>
      </c>
      <c r="BD909" s="4">
        <f>G909*AA909*0.001</f>
        <v>33.68114455608539</v>
      </c>
      <c r="BE909" s="4">
        <f>G909/S909</f>
        <v>0.8381051519315033</v>
      </c>
      <c r="BF909" s="4">
        <f>(1-AP909*AA909/AU909/F909)*100</f>
        <v>51.58065402144209</v>
      </c>
      <c r="BG909" s="4">
        <f>(S909-E909/(N909/1.35))</f>
        <v>393.6455035460597</v>
      </c>
      <c r="BH909" s="4">
        <f>E909*BF909/100/BG909</f>
        <v>0.004391835774040416</v>
      </c>
    </row>
    <row r="910" ht="16" customHeight="1">
      <c r="A910" s="4">
        <v>852</v>
      </c>
      <c r="B910" t="s" s="2">
        <v>971</v>
      </c>
      <c r="C910" s="4">
        <v>4925.000031985343</v>
      </c>
      <c r="D910" s="4">
        <v>0</v>
      </c>
      <c r="E910" s="4">
        <f>(R910-S910*(1000-T910)/(1000-U910))*AO910</f>
        <v>3.667102288352067</v>
      </c>
      <c r="F910" s="4">
        <f>IF(AZ910&lt;&gt;0,1/(1/AZ910-1/N910),0)</f>
        <v>0.09970597006838557</v>
      </c>
      <c r="G910" s="4">
        <f>((BC910-AP910/2)*S910-E910)/(BC910+AP910/2)</f>
        <v>325.377638469660</v>
      </c>
      <c r="H910" s="4">
        <f>AP910*1000</f>
        <v>1.483206773371149</v>
      </c>
      <c r="I910" s="4">
        <f>(AU910-BA910)</f>
        <v>1.529417750330016</v>
      </c>
      <c r="J910" s="4">
        <f>(P910+AT910*D910)</f>
        <v>24.6703052520752</v>
      </c>
      <c r="K910" s="4">
        <v>6</v>
      </c>
      <c r="L910" s="4">
        <f>(K910*AI910+AJ910)</f>
        <v>1.420000016689301</v>
      </c>
      <c r="M910" s="4">
        <v>1</v>
      </c>
      <c r="N910" s="4">
        <f>L910*(M910+1)*(M910+1)/(M910*M910+1)</f>
        <v>2.840000033378601</v>
      </c>
      <c r="O910" s="4">
        <v>19.84364318847656</v>
      </c>
      <c r="P910" s="4">
        <v>24.6703052520752</v>
      </c>
      <c r="Q910" s="4">
        <v>18.5745906829834</v>
      </c>
      <c r="R910" s="4">
        <v>399.9299926757812</v>
      </c>
      <c r="S910" s="4">
        <v>394.821777343750</v>
      </c>
      <c r="T910" s="4">
        <v>13.867018699646</v>
      </c>
      <c r="U910" s="4">
        <v>15.62077045440674</v>
      </c>
      <c r="V910" s="4">
        <v>60.6844367980957</v>
      </c>
      <c r="W910" s="4">
        <v>68.34965515136719</v>
      </c>
      <c r="X910" s="4">
        <v>499.5135498046875</v>
      </c>
      <c r="Y910" s="4">
        <v>1999.339721679688</v>
      </c>
      <c r="Z910" s="4">
        <v>152.9222106933594</v>
      </c>
      <c r="AA910" s="4">
        <v>101.678337097168</v>
      </c>
      <c r="AB910" s="4">
        <v>6.891330718994141</v>
      </c>
      <c r="AC910" s="4">
        <v>0.3787592947483063</v>
      </c>
      <c r="AD910" s="4">
        <v>0.2081685662269592</v>
      </c>
      <c r="AE910" s="4">
        <v>0.002741307951509953</v>
      </c>
      <c r="AF910" s="4">
        <v>0.1972670704126358</v>
      </c>
      <c r="AG910" s="4">
        <v>0.001945364405401051</v>
      </c>
      <c r="AH910" s="4">
        <v>0.6666666865348816</v>
      </c>
      <c r="AI910" s="4">
        <v>-0.2195652425289154</v>
      </c>
      <c r="AJ910" s="4">
        <v>2.737391471862793</v>
      </c>
      <c r="AK910" s="4">
        <v>1</v>
      </c>
      <c r="AL910" s="4">
        <v>0</v>
      </c>
      <c r="AM910" s="4">
        <v>0.1599999964237213</v>
      </c>
      <c r="AN910" s="4">
        <v>111115</v>
      </c>
      <c r="AO910" s="4">
        <f>X910*0.000001/(K910*0.0001)</f>
        <v>0.8325225830078125</v>
      </c>
      <c r="AP910" s="4">
        <f>(U910-T910)/(1000-U910)*AO910</f>
        <v>0.001483206773371149</v>
      </c>
      <c r="AQ910" s="4">
        <f>(P910+273.15)</f>
        <v>297.8203052520752</v>
      </c>
      <c r="AR910" s="4">
        <f>(O910+273.15)</f>
        <v>292.9936431884765</v>
      </c>
      <c r="AS910" s="4">
        <f>(Y910*AK910+Z910*AL910)*AM910</f>
        <v>319.894348318554</v>
      </c>
      <c r="AT910" s="4">
        <f>((AS910+0.00000010773*(AR910^4-AQ910^4))-AP910*44100)/(L910*0.92*2*29.3+0.00000043092*AQ910^3)</f>
        <v>2.284151164395589</v>
      </c>
      <c r="AU910" s="4">
        <f>0.61365*EXP(17.502*J910/(240.97+J910))</f>
        <v>3.117711714310666</v>
      </c>
      <c r="AV910" s="4">
        <f>AU910*1000/AA910</f>
        <v>30.66249707970001</v>
      </c>
      <c r="AW910" s="4">
        <f>(AV910-U910)</f>
        <v>15.04172662529327</v>
      </c>
      <c r="AX910" s="4">
        <f>IF(D910,P910,(O910+P910)/2)</f>
        <v>22.25697422027588</v>
      </c>
      <c r="AY910" s="4">
        <f>0.61365*EXP(17.502*AX910/(240.97+AX910))</f>
        <v>2.69537926601299</v>
      </c>
      <c r="AZ910" s="4">
        <f>IF(AW910&lt;&gt;0,(1000-(AV910+U910)/2)/AW910*AP910,0)</f>
        <v>0.09632424398570212</v>
      </c>
      <c r="BA910" s="4">
        <f>U910*AA910/1000</f>
        <v>1.58829396398065</v>
      </c>
      <c r="BB910" s="4">
        <f>(AY910-BA910)</f>
        <v>1.10708530203234</v>
      </c>
      <c r="BC910" s="4">
        <f>1/(1.6/F910+1.37/N910)</f>
        <v>0.06049761264698689</v>
      </c>
      <c r="BD910" s="4">
        <f>G910*AA910*0.001</f>
        <v>33.08385720819853</v>
      </c>
      <c r="BE910" s="4">
        <f>G910/S910</f>
        <v>0.8241126937290778</v>
      </c>
      <c r="BF910" s="4">
        <f>(1-AP910*AA910/AU910/F910)*100</f>
        <v>51.48533721709594</v>
      </c>
      <c r="BG910" s="4">
        <f>(S910-E910/(N910/1.35))</f>
        <v>393.0786125440701</v>
      </c>
      <c r="BH910" s="4">
        <f>E910*BF910/100/BG910</f>
        <v>0.0048031612990448</v>
      </c>
    </row>
    <row r="911" ht="16" customHeight="1">
      <c r="A911" s="4">
        <v>853</v>
      </c>
      <c r="B911" t="s" s="2">
        <v>972</v>
      </c>
      <c r="C911" s="4">
        <v>4930.000031873584</v>
      </c>
      <c r="D911" s="4">
        <v>0</v>
      </c>
      <c r="E911" s="4">
        <f>(R911-S911*(1000-T911)/(1000-U911))*AO911</f>
        <v>3.797456562376138</v>
      </c>
      <c r="F911" s="4">
        <f>IF(AZ911&lt;&gt;0,1/(1/AZ911-1/N911),0)</f>
        <v>0.09956021256110814</v>
      </c>
      <c r="G911" s="4">
        <f>((BC911-AP911/2)*S911-E911)/(BC911+AP911/2)</f>
        <v>322.897524585673</v>
      </c>
      <c r="H911" s="4">
        <f>AP911*1000</f>
        <v>1.483799087744856</v>
      </c>
      <c r="I911" s="4">
        <f>(AU911-BA911)</f>
        <v>1.53216612486211</v>
      </c>
      <c r="J911" s="4">
        <f>(P911+AT911*D911)</f>
        <v>24.68534469604492</v>
      </c>
      <c r="K911" s="4">
        <v>6</v>
      </c>
      <c r="L911" s="4">
        <f>(K911*AI911+AJ911)</f>
        <v>1.420000016689301</v>
      </c>
      <c r="M911" s="4">
        <v>1</v>
      </c>
      <c r="N911" s="4">
        <f>L911*(M911+1)*(M911+1)/(M911*M911+1)</f>
        <v>2.840000033378601</v>
      </c>
      <c r="O911" s="4">
        <v>19.85768890380859</v>
      </c>
      <c r="P911" s="4">
        <v>24.68534469604492</v>
      </c>
      <c r="Q911" s="4">
        <v>18.68278503417969</v>
      </c>
      <c r="R911" s="4">
        <v>399.8328857421875</v>
      </c>
      <c r="S911" s="4">
        <v>394.5680847167969</v>
      </c>
      <c r="T911" s="4">
        <v>13.86684513092041</v>
      </c>
      <c r="U911" s="4">
        <v>15.62135601043701</v>
      </c>
      <c r="V911" s="4">
        <v>60.62923812866211</v>
      </c>
      <c r="W911" s="4">
        <v>68.29878234863281</v>
      </c>
      <c r="X911" s="4">
        <v>499.4965209960938</v>
      </c>
      <c r="Y911" s="4">
        <v>1999.314941406250</v>
      </c>
      <c r="Z911" s="4">
        <v>153.1181793212891</v>
      </c>
      <c r="AA911" s="4">
        <v>101.6780548095703</v>
      </c>
      <c r="AB911" s="4">
        <v>6.891330718994141</v>
      </c>
      <c r="AC911" s="4">
        <v>0.3787592947483063</v>
      </c>
      <c r="AD911" s="4">
        <v>0.2081685662269592</v>
      </c>
      <c r="AE911" s="4">
        <v>0.002741307951509953</v>
      </c>
      <c r="AF911" s="4">
        <v>0.1972670704126358</v>
      </c>
      <c r="AG911" s="4">
        <v>0.001945364405401051</v>
      </c>
      <c r="AH911" s="4">
        <v>0.6666666865348816</v>
      </c>
      <c r="AI911" s="4">
        <v>-0.2195652425289154</v>
      </c>
      <c r="AJ911" s="4">
        <v>2.737391471862793</v>
      </c>
      <c r="AK911" s="4">
        <v>1</v>
      </c>
      <c r="AL911" s="4">
        <v>0</v>
      </c>
      <c r="AM911" s="4">
        <v>0.1599999964237213</v>
      </c>
      <c r="AN911" s="4">
        <v>111115</v>
      </c>
      <c r="AO911" s="4">
        <f>X911*0.000001/(K911*0.0001)</f>
        <v>0.8324942016601561</v>
      </c>
      <c r="AP911" s="4">
        <f>(U911-T911)/(1000-U911)*AO911</f>
        <v>0.001483799087744856</v>
      </c>
      <c r="AQ911" s="4">
        <f>(P911+273.15)</f>
        <v>297.8353446960449</v>
      </c>
      <c r="AR911" s="4">
        <f>(O911+273.15)</f>
        <v>293.0076889038086</v>
      </c>
      <c r="AS911" s="4">
        <f>(Y911*AK911+Z911*AL911)*AM911</f>
        <v>319.8903834748926</v>
      </c>
      <c r="AT911" s="4">
        <f>((AS911+0.00000010773*(AR911^4-AQ911^4))-AP911*44100)/(L911*0.92*2*29.3+0.00000043092*AQ911^3)</f>
        <v>2.283548627495786</v>
      </c>
      <c r="AU911" s="4">
        <f>0.61365*EXP(17.502*J911/(240.97+J911))</f>
        <v>3.120515217491135</v>
      </c>
      <c r="AV911" s="4">
        <f>AU911*1000/AA911</f>
        <v>30.69015456024854</v>
      </c>
      <c r="AW911" s="4">
        <f>(AV911-U911)</f>
        <v>15.06879854981153</v>
      </c>
      <c r="AX911" s="4">
        <f>IF(D911,P911,(O911+P911)/2)</f>
        <v>22.27151679992676</v>
      </c>
      <c r="AY911" s="4">
        <f>0.61365*EXP(17.502*AX911/(240.97+AX911))</f>
        <v>2.69776608472126</v>
      </c>
      <c r="AZ911" s="4">
        <f>IF(AW911&lt;&gt;0,(1000-(AV911+U911)/2)/AW911*AP911,0)</f>
        <v>0.09618819937005196</v>
      </c>
      <c r="BA911" s="4">
        <f>U911*AA911/1000</f>
        <v>1.588349092629025</v>
      </c>
      <c r="BB911" s="4">
        <f>(AY911-BA911)</f>
        <v>1.109416992092235</v>
      </c>
      <c r="BC911" s="4">
        <f>1/(1.6/F911+1.37/N911)</f>
        <v>0.06041175013478853</v>
      </c>
      <c r="BD911" s="4">
        <f>G911*AA911*0.001</f>
        <v>32.83159220269663</v>
      </c>
      <c r="BE911" s="4">
        <f>G911/S911</f>
        <v>0.8183569251867753</v>
      </c>
      <c r="BF911" s="4">
        <f>(1-AP911*AA911/AU911/F911)*100</f>
        <v>51.43871067192605</v>
      </c>
      <c r="BG911" s="4">
        <f>(S911-E911/(N911/1.35))</f>
        <v>392.7629557382916</v>
      </c>
      <c r="BH911" s="4">
        <f>E911*BF911/100/BG911</f>
        <v>0.004973388313419018</v>
      </c>
    </row>
    <row r="912" ht="16" customHeight="1">
      <c r="A912" s="4">
        <v>854</v>
      </c>
      <c r="B912" t="s" s="2">
        <v>973</v>
      </c>
      <c r="C912" s="4">
        <v>4935.000031761825</v>
      </c>
      <c r="D912" s="4">
        <v>0</v>
      </c>
      <c r="E912" s="4">
        <f>(R912-S912*(1000-T912)/(1000-U912))*AO912</f>
        <v>3.917089108023408</v>
      </c>
      <c r="F912" s="4">
        <f>IF(AZ912&lt;&gt;0,1/(1/AZ912-1/N912),0)</f>
        <v>0.09950813324047296</v>
      </c>
      <c r="G912" s="4">
        <f>((BC912-AP912/2)*S912-E912)/(BC912+AP912/2)</f>
        <v>320.7391937186789</v>
      </c>
      <c r="H912" s="4">
        <f>AP912*1000</f>
        <v>1.485921640284932</v>
      </c>
      <c r="I912" s="4">
        <f>(AU912-BA912)</f>
        <v>1.535108505810473</v>
      </c>
      <c r="J912" s="4">
        <f>(P912+AT912*D912)</f>
        <v>24.70278549194336</v>
      </c>
      <c r="K912" s="4">
        <v>6</v>
      </c>
      <c r="L912" s="4">
        <f>(K912*AI912+AJ912)</f>
        <v>1.420000016689301</v>
      </c>
      <c r="M912" s="4">
        <v>1</v>
      </c>
      <c r="N912" s="4">
        <f>L912*(M912+1)*(M912+1)/(M912*M912+1)</f>
        <v>2.840000033378601</v>
      </c>
      <c r="O912" s="4">
        <v>19.89671325683594</v>
      </c>
      <c r="P912" s="4">
        <v>24.70278549194336</v>
      </c>
      <c r="Q912" s="4">
        <v>18.83331680297852</v>
      </c>
      <c r="R912" s="4">
        <v>399.8207397460938</v>
      </c>
      <c r="S912" s="4">
        <v>394.4115905761719</v>
      </c>
      <c r="T912" s="4">
        <v>13.86740779876709</v>
      </c>
      <c r="U912" s="4">
        <v>15.62439632415771</v>
      </c>
      <c r="V912" s="4">
        <v>60.50067520141602</v>
      </c>
      <c r="W912" s="4">
        <v>68.16379547119141</v>
      </c>
      <c r="X912" s="4">
        <v>499.5041198730469</v>
      </c>
      <c r="Y912" s="4">
        <v>1999.248291015625</v>
      </c>
      <c r="Z912" s="4">
        <v>155.0731811523438</v>
      </c>
      <c r="AA912" s="4">
        <v>101.6782073974609</v>
      </c>
      <c r="AB912" s="4">
        <v>6.891330718994141</v>
      </c>
      <c r="AC912" s="4">
        <v>0.3787592947483063</v>
      </c>
      <c r="AD912" s="4">
        <v>0.2081685662269592</v>
      </c>
      <c r="AE912" s="4">
        <v>0.002741307951509953</v>
      </c>
      <c r="AF912" s="4">
        <v>0.1972670704126358</v>
      </c>
      <c r="AG912" s="4">
        <v>0.001945364405401051</v>
      </c>
      <c r="AH912" s="4">
        <v>0.6666666865348816</v>
      </c>
      <c r="AI912" s="4">
        <v>-0.2195652425289154</v>
      </c>
      <c r="AJ912" s="4">
        <v>2.737391471862793</v>
      </c>
      <c r="AK912" s="4">
        <v>1</v>
      </c>
      <c r="AL912" s="4">
        <v>0</v>
      </c>
      <c r="AM912" s="4">
        <v>0.1599999964237213</v>
      </c>
      <c r="AN912" s="4">
        <v>111115</v>
      </c>
      <c r="AO912" s="4">
        <f>X912*0.000001/(K912*0.0001)</f>
        <v>0.832506866455078</v>
      </c>
      <c r="AP912" s="4">
        <f>(U912-T912)/(1000-U912)*AO912</f>
        <v>0.001485921640284932</v>
      </c>
      <c r="AQ912" s="4">
        <f>(P912+273.15)</f>
        <v>297.8527854919433</v>
      </c>
      <c r="AR912" s="4">
        <f>(O912+273.15)</f>
        <v>293.0467132568359</v>
      </c>
      <c r="AS912" s="4">
        <f>(Y912*AK912+Z912*AL912)*AM912</f>
        <v>319.8797194126309</v>
      </c>
      <c r="AT912" s="4">
        <f>((AS912+0.00000010773*(AR912^4-AQ912^4))-AP912*44100)/(L912*0.92*2*29.3+0.00000043092*AQ912^3)</f>
        <v>2.284864262409154</v>
      </c>
      <c r="AU912" s="4">
        <f>0.61365*EXP(17.502*J912/(240.97+J912))</f>
        <v>3.123769115718307</v>
      </c>
      <c r="AV912" s="4">
        <f>AU912*1000/AA912</f>
        <v>30.72211042733541</v>
      </c>
      <c r="AW912" s="4">
        <f>(AV912-U912)</f>
        <v>15.0977141031777</v>
      </c>
      <c r="AX912" s="4">
        <f>IF(D912,P912,(O912+P912)/2)</f>
        <v>22.29974937438965</v>
      </c>
      <c r="AY912" s="4">
        <f>0.61365*EXP(17.502*AX912/(240.97+AX912))</f>
        <v>2.702405072381362</v>
      </c>
      <c r="AZ912" s="4">
        <f>IF(AW912&lt;&gt;0,(1000-(AV912+U912)/2)/AW912*AP912,0)</f>
        <v>0.09613958720496645</v>
      </c>
      <c r="BA912" s="4">
        <f>U912*AA912/1000</f>
        <v>1.588660609907834</v>
      </c>
      <c r="BB912" s="4">
        <f>(AY912-BA912)</f>
        <v>1.113744462473527</v>
      </c>
      <c r="BC912" s="4">
        <f>1/(1.6/F912+1.37/N912)</f>
        <v>0.06038106958639294</v>
      </c>
      <c r="BD912" s="4">
        <f>G912*AA912*0.001</f>
        <v>32.61218625942223</v>
      </c>
      <c r="BE912" s="4">
        <f>G912/S912</f>
        <v>0.8132093513026089</v>
      </c>
      <c r="BF912" s="4">
        <f>(1-AP912*AA912/AU912/F912)*100</f>
        <v>51.39440288552463</v>
      </c>
      <c r="BG912" s="4">
        <f>(S912-E912/(N912/1.35))</f>
        <v>392.5495940150167</v>
      </c>
      <c r="BH912" s="4">
        <f>E912*BF912/100/BG912</f>
        <v>0.00512843367629503</v>
      </c>
    </row>
    <row r="913" ht="16" customHeight="1">
      <c r="A913" s="4">
        <v>855</v>
      </c>
      <c r="B913" t="s" s="2">
        <v>974</v>
      </c>
      <c r="C913" s="4">
        <v>4940.500031638891</v>
      </c>
      <c r="D913" s="4">
        <v>0</v>
      </c>
      <c r="E913" s="4">
        <f>(R913-S913*(1000-T913)/(1000-U913))*AO913</f>
        <v>4.034582846526217</v>
      </c>
      <c r="F913" s="4">
        <f>IF(AZ913&lt;&gt;0,1/(1/AZ913-1/N913),0)</f>
        <v>0.09963784501618775</v>
      </c>
      <c r="G913" s="4">
        <f>((BC913-AP913/2)*S913-E913)/(BC913+AP913/2)</f>
        <v>318.8749859042401</v>
      </c>
      <c r="H913" s="4">
        <f>AP913*1000</f>
        <v>1.487774383543649</v>
      </c>
      <c r="I913" s="4">
        <f>(AU913-BA913)</f>
        <v>1.535088448043153</v>
      </c>
      <c r="J913" s="4">
        <f>(P913+AT913*D913)</f>
        <v>24.7039909362793</v>
      </c>
      <c r="K913" s="4">
        <v>6</v>
      </c>
      <c r="L913" s="4">
        <f>(K913*AI913+AJ913)</f>
        <v>1.420000016689301</v>
      </c>
      <c r="M913" s="4">
        <v>1</v>
      </c>
      <c r="N913" s="4">
        <f>L913*(M913+1)*(M913+1)/(M913*M913+1)</f>
        <v>2.840000033378601</v>
      </c>
      <c r="O913" s="4">
        <v>19.95903778076172</v>
      </c>
      <c r="P913" s="4">
        <v>24.7039909362793</v>
      </c>
      <c r="Q913" s="4">
        <v>18.95711898803711</v>
      </c>
      <c r="R913" s="4">
        <v>399.9364624023438</v>
      </c>
      <c r="S913" s="4">
        <v>394.3853759765625</v>
      </c>
      <c r="T913" s="4">
        <v>13.86761283874512</v>
      </c>
      <c r="U913" s="4">
        <v>15.62677955627441</v>
      </c>
      <c r="V913" s="4">
        <v>60.28334426879883</v>
      </c>
      <c r="W913" s="4">
        <v>67.92863464355469</v>
      </c>
      <c r="X913" s="4">
        <v>499.5064697265625</v>
      </c>
      <c r="Y913" s="4">
        <v>1999.1494140625</v>
      </c>
      <c r="Z913" s="4">
        <v>155.8698577880859</v>
      </c>
      <c r="AA913" s="4">
        <v>101.6783828735352</v>
      </c>
      <c r="AB913" s="4">
        <v>6.891330718994141</v>
      </c>
      <c r="AC913" s="4">
        <v>0.3787592947483063</v>
      </c>
      <c r="AD913" s="4">
        <v>0.2081685662269592</v>
      </c>
      <c r="AE913" s="4">
        <v>0.002741307951509953</v>
      </c>
      <c r="AF913" s="4">
        <v>0.1972670704126358</v>
      </c>
      <c r="AG913" s="4">
        <v>0.001945364405401051</v>
      </c>
      <c r="AH913" s="4">
        <v>0.6666666865348816</v>
      </c>
      <c r="AI913" s="4">
        <v>-0.2195652425289154</v>
      </c>
      <c r="AJ913" s="4">
        <v>2.737391471862793</v>
      </c>
      <c r="AK913" s="4">
        <v>1</v>
      </c>
      <c r="AL913" s="4">
        <v>0</v>
      </c>
      <c r="AM913" s="4">
        <v>0.1599999964237213</v>
      </c>
      <c r="AN913" s="4">
        <v>111115</v>
      </c>
      <c r="AO913" s="4">
        <f>X913*0.000001/(K913*0.0001)</f>
        <v>0.832510782877604</v>
      </c>
      <c r="AP913" s="4">
        <f>(U913-T913)/(1000-U913)*AO913</f>
        <v>0.001487774383543649</v>
      </c>
      <c r="AQ913" s="4">
        <f>(P913+273.15)</f>
        <v>297.8539909362793</v>
      </c>
      <c r="AR913" s="4">
        <f>(O913+273.15)</f>
        <v>293.1090377807617</v>
      </c>
      <c r="AS913" s="4">
        <f>(Y913*AK913+Z913*AL913)*AM913</f>
        <v>319.8638991004846</v>
      </c>
      <c r="AT913" s="4">
        <f>((AS913+0.00000010773*(AR913^4-AQ913^4))-AP913*44100)/(L913*0.92*2*29.3+0.00000043092*AQ913^3)</f>
        <v>2.291283516788179</v>
      </c>
      <c r="AU913" s="4">
        <f>0.61365*EXP(17.502*J913/(240.97+J913))</f>
        <v>3.123994122846355</v>
      </c>
      <c r="AV913" s="4">
        <f>AU913*1000/AA913</f>
        <v>30.7242703371069</v>
      </c>
      <c r="AW913" s="4">
        <f>(AV913-U913)</f>
        <v>15.09749078083249</v>
      </c>
      <c r="AX913" s="4">
        <f>IF(D913,P913,(O913+P913)/2)</f>
        <v>22.33151435852051</v>
      </c>
      <c r="AY913" s="4">
        <f>0.61365*EXP(17.502*AX913/(240.97+AX913))</f>
        <v>2.707632826581089</v>
      </c>
      <c r="AZ913" s="4">
        <f>IF(AW913&lt;&gt;0,(1000-(AV913+U913)/2)/AW913*AP913,0)</f>
        <v>0.09626066028454627</v>
      </c>
      <c r="BA913" s="4">
        <f>U913*AA913/1000</f>
        <v>1.588905674803202</v>
      </c>
      <c r="BB913" s="4">
        <f>(AY913-BA913)</f>
        <v>1.118727151777887</v>
      </c>
      <c r="BC913" s="4">
        <f>1/(1.6/F913+1.37/N913)</f>
        <v>0.06045748260279744</v>
      </c>
      <c r="BD913" s="4">
        <f>G913*AA913*0.001</f>
        <v>32.42269290556445</v>
      </c>
      <c r="BE913" s="4">
        <f>G913/S913</f>
        <v>0.8085365364135362</v>
      </c>
      <c r="BF913" s="4">
        <f>(1-AP913*AA913/AU913/F913)*100</f>
        <v>51.40057029016232</v>
      </c>
      <c r="BG913" s="4">
        <f>(S913-E913/(N913/1.35))</f>
        <v>392.4675285192402</v>
      </c>
      <c r="BH913" s="4">
        <f>E913*BF913/100/BG913</f>
        <v>0.005284000436336415</v>
      </c>
    </row>
    <row r="914" ht="16" customHeight="1">
      <c r="A914" s="4">
        <v>856</v>
      </c>
      <c r="B914" t="s" s="2">
        <v>975</v>
      </c>
      <c r="C914" s="4">
        <v>4945.500031527132</v>
      </c>
      <c r="D914" s="4">
        <v>0</v>
      </c>
      <c r="E914" s="4">
        <f>(R914-S914*(1000-T914)/(1000-U914))*AO914</f>
        <v>4.065914179270903</v>
      </c>
      <c r="F914" s="4">
        <f>IF(AZ914&lt;&gt;0,1/(1/AZ914-1/N914),0)</f>
        <v>0.09936606539461837</v>
      </c>
      <c r="G914" s="4">
        <f>((BC914-AP914/2)*S914-E914)/(BC914+AP914/2)</f>
        <v>318.2672800428371</v>
      </c>
      <c r="H914" s="4">
        <f>AP914*1000</f>
        <v>1.489243564039596</v>
      </c>
      <c r="I914" s="4">
        <f>(AU914-BA914)</f>
        <v>1.5406206783312</v>
      </c>
      <c r="J914" s="4">
        <f>(P914+AT914*D914)</f>
        <v>24.73468971252441</v>
      </c>
      <c r="K914" s="4">
        <v>6</v>
      </c>
      <c r="L914" s="4">
        <f>(K914*AI914+AJ914)</f>
        <v>1.420000016689301</v>
      </c>
      <c r="M914" s="4">
        <v>1</v>
      </c>
      <c r="N914" s="4">
        <f>L914*(M914+1)*(M914+1)/(M914*M914+1)</f>
        <v>2.840000033378601</v>
      </c>
      <c r="O914" s="4">
        <v>20.01193428039551</v>
      </c>
      <c r="P914" s="4">
        <v>24.73468971252441</v>
      </c>
      <c r="Q914" s="4">
        <v>18.99034690856934</v>
      </c>
      <c r="R914" s="4">
        <v>400.0899353027344</v>
      </c>
      <c r="S914" s="4">
        <v>394.5003967285156</v>
      </c>
      <c r="T914" s="4">
        <v>13.86787986755371</v>
      </c>
      <c r="U914" s="4">
        <v>15.62875366210938</v>
      </c>
      <c r="V914" s="4">
        <v>60.08493804931641</v>
      </c>
      <c r="W914" s="4">
        <v>67.71326446533203</v>
      </c>
      <c r="X914" s="4">
        <v>499.5140075683594</v>
      </c>
      <c r="Y914" s="4">
        <v>1999.120971679688</v>
      </c>
      <c r="Z914" s="4">
        <v>155.1732940673828</v>
      </c>
      <c r="AA914" s="4">
        <v>101.6785125732422</v>
      </c>
      <c r="AB914" s="4">
        <v>6.891330718994141</v>
      </c>
      <c r="AC914" s="4">
        <v>0.3787592947483063</v>
      </c>
      <c r="AD914" s="4">
        <v>0.2081685662269592</v>
      </c>
      <c r="AE914" s="4">
        <v>0.002741307951509953</v>
      </c>
      <c r="AF914" s="4">
        <v>0.1972670704126358</v>
      </c>
      <c r="AG914" s="4">
        <v>0.001945364405401051</v>
      </c>
      <c r="AH914" s="4">
        <v>0.6666666865348816</v>
      </c>
      <c r="AI914" s="4">
        <v>-0.2195652425289154</v>
      </c>
      <c r="AJ914" s="4">
        <v>2.737391471862793</v>
      </c>
      <c r="AK914" s="4">
        <v>1</v>
      </c>
      <c r="AL914" s="4">
        <v>0</v>
      </c>
      <c r="AM914" s="4">
        <v>0.1599999964237213</v>
      </c>
      <c r="AN914" s="4">
        <v>111115</v>
      </c>
      <c r="AO914" s="4">
        <f>X914*0.000001/(K914*0.0001)</f>
        <v>0.8325233459472654</v>
      </c>
      <c r="AP914" s="4">
        <f>(U914-T914)/(1000-U914)*AO914</f>
        <v>0.001489243564039596</v>
      </c>
      <c r="AQ914" s="4">
        <f>(P914+273.15)</f>
        <v>297.8846897125244</v>
      </c>
      <c r="AR914" s="4">
        <f>(O914+273.15)</f>
        <v>293.1619342803955</v>
      </c>
      <c r="AS914" s="4">
        <f>(Y914*AK914+Z914*AL914)*AM914</f>
        <v>319.8593483193363</v>
      </c>
      <c r="AT914" s="4">
        <f>((AS914+0.00000010773*(AR914^4-AQ914^4))-AP914*44100)/(L914*0.92*2*29.3+0.00000043092*AQ914^3)</f>
        <v>2.292956436025501</v>
      </c>
      <c r="AU914" s="4">
        <f>0.61365*EXP(17.502*J914/(240.97+J914))</f>
        <v>3.129729104068093</v>
      </c>
      <c r="AV914" s="4">
        <f>AU914*1000/AA914</f>
        <v>30.78063422508913</v>
      </c>
      <c r="AW914" s="4">
        <f>(AV914-U914)</f>
        <v>15.15188056297975</v>
      </c>
      <c r="AX914" s="4">
        <f>IF(D914,P914,(O914+P914)/2)</f>
        <v>22.37331199645996</v>
      </c>
      <c r="AY914" s="4">
        <f>0.61365*EXP(17.502*AX914/(240.97+AX914))</f>
        <v>2.714525198235982</v>
      </c>
      <c r="AZ914" s="4">
        <f>IF(AW914&lt;&gt;0,(1000-(AV914+U914)/2)/AW914*AP914,0)</f>
        <v>0.09600696869818152</v>
      </c>
      <c r="BA914" s="4">
        <f>U914*AA914/1000</f>
        <v>1.589108425736893</v>
      </c>
      <c r="BB914" s="4">
        <f>(AY914-BA914)</f>
        <v>1.125416772499089</v>
      </c>
      <c r="BC914" s="4">
        <f>1/(1.6/F914+1.37/N914)</f>
        <v>0.06029737096893533</v>
      </c>
      <c r="BD914" s="4">
        <f>G914*AA914*0.001</f>
        <v>32.3609436354872</v>
      </c>
      <c r="BE914" s="4">
        <f>G914/S914</f>
        <v>0.8067603548238251</v>
      </c>
      <c r="BF914" s="4">
        <f>(1-AP914*AA914/AU914/F914)*100</f>
        <v>51.30884523356312</v>
      </c>
      <c r="BG914" s="4">
        <f>(S914-E914/(N914/1.35))</f>
        <v>392.5676558561552</v>
      </c>
      <c r="BH914" s="4">
        <f>E914*BF914/100/BG914</f>
        <v>0.005314175996037794</v>
      </c>
    </row>
    <row r="915" ht="16" customHeight="1">
      <c r="A915" s="4">
        <v>857</v>
      </c>
      <c r="B915" t="s" s="2">
        <v>976</v>
      </c>
      <c r="C915" s="4">
        <v>4950.500031415373</v>
      </c>
      <c r="D915" s="4">
        <v>0</v>
      </c>
      <c r="E915" s="4">
        <f>(R915-S915*(1000-T915)/(1000-U915))*AO915</f>
        <v>4.036522530876528</v>
      </c>
      <c r="F915" s="4">
        <f>IF(AZ915&lt;&gt;0,1/(1/AZ915-1/N915),0)</f>
        <v>0.09921648103561369</v>
      </c>
      <c r="G915" s="4">
        <f>((BC915-AP915/2)*S915-E915)/(BC915+AP915/2)</f>
        <v>318.7111400493656</v>
      </c>
      <c r="H915" s="4">
        <f>AP915*1000</f>
        <v>1.490761109835847</v>
      </c>
      <c r="I915" s="4">
        <f>(AU915-BA915)</f>
        <v>1.544398920321227</v>
      </c>
      <c r="J915" s="4">
        <f>(P915+AT915*D915)</f>
        <v>24.75692367553711</v>
      </c>
      <c r="K915" s="4">
        <v>6</v>
      </c>
      <c r="L915" s="4">
        <f>(K915*AI915+AJ915)</f>
        <v>1.420000016689301</v>
      </c>
      <c r="M915" s="4">
        <v>1</v>
      </c>
      <c r="N915" s="4">
        <f>L915*(M915+1)*(M915+1)/(M915*M915+1)</f>
        <v>2.840000033378601</v>
      </c>
      <c r="O915" s="4">
        <v>20.05559730529785</v>
      </c>
      <c r="P915" s="4">
        <v>24.75692367553711</v>
      </c>
      <c r="Q915" s="4">
        <v>19.05888175964355</v>
      </c>
      <c r="R915" s="4">
        <v>400.1381530761719</v>
      </c>
      <c r="S915" s="4">
        <v>394.5831909179688</v>
      </c>
      <c r="T915" s="4">
        <v>13.86991310119629</v>
      </c>
      <c r="U915" s="4">
        <v>15.63253021240234</v>
      </c>
      <c r="V915" s="4">
        <v>59.9259033203125</v>
      </c>
      <c r="W915" s="4">
        <v>67.53955841064453</v>
      </c>
      <c r="X915" s="4">
        <v>499.5265502929688</v>
      </c>
      <c r="Y915" s="4">
        <v>1999.158081054688</v>
      </c>
      <c r="Z915" s="4">
        <v>151.5023345947266</v>
      </c>
      <c r="AA915" s="4">
        <v>101.6783294677734</v>
      </c>
      <c r="AB915" s="4">
        <v>6.891330718994141</v>
      </c>
      <c r="AC915" s="4">
        <v>0.3787592947483063</v>
      </c>
      <c r="AD915" s="4">
        <v>0.2081685662269592</v>
      </c>
      <c r="AE915" s="4">
        <v>0.002741307951509953</v>
      </c>
      <c r="AF915" s="4">
        <v>0.1972670704126358</v>
      </c>
      <c r="AG915" s="4">
        <v>0.001945364405401051</v>
      </c>
      <c r="AH915" s="4">
        <v>1</v>
      </c>
      <c r="AI915" s="4">
        <v>-0.2195652425289154</v>
      </c>
      <c r="AJ915" s="4">
        <v>2.737391471862793</v>
      </c>
      <c r="AK915" s="4">
        <v>1</v>
      </c>
      <c r="AL915" s="4">
        <v>0</v>
      </c>
      <c r="AM915" s="4">
        <v>0.1599999964237213</v>
      </c>
      <c r="AN915" s="4">
        <v>111115</v>
      </c>
      <c r="AO915" s="4">
        <f>X915*0.000001/(K915*0.0001)</f>
        <v>0.8325442504882812</v>
      </c>
      <c r="AP915" s="4">
        <f>(U915-T915)/(1000-U915)*AO915</f>
        <v>0.001490761109835847</v>
      </c>
      <c r="AQ915" s="4">
        <f>(P915+273.15)</f>
        <v>297.9069236755371</v>
      </c>
      <c r="AR915" s="4">
        <f>(O915+273.15)</f>
        <v>293.2055973052978</v>
      </c>
      <c r="AS915" s="4">
        <f>(Y915*AK915+Z915*AL915)*AM915</f>
        <v>319.8652858192036</v>
      </c>
      <c r="AT915" s="4">
        <f>((AS915+0.00000010773*(AR915^4-AQ915^4))-AP915*44100)/(L915*0.92*2*29.3+0.00000043092*AQ915^3)</f>
        <v>2.294708009246094</v>
      </c>
      <c r="AU915" s="4">
        <f>0.61365*EXP(17.502*J915/(240.97+J915))</f>
        <v>3.133888477672795</v>
      </c>
      <c r="AV915" s="4">
        <f>AU915*1000/AA915</f>
        <v>30.82159683461429</v>
      </c>
      <c r="AW915" s="4">
        <f>(AV915-U915)</f>
        <v>15.18906662221195</v>
      </c>
      <c r="AX915" s="4">
        <f>IF(D915,P915,(O915+P915)/2)</f>
        <v>22.40626049041748</v>
      </c>
      <c r="AY915" s="4">
        <f>0.61365*EXP(17.502*AX915/(240.97+AX915))</f>
        <v>2.71996917555995</v>
      </c>
      <c r="AZ915" s="4">
        <f>IF(AW915&lt;&gt;0,(1000-(AV915+U915)/2)/AW915*AP915,0)</f>
        <v>0.09586731976735913</v>
      </c>
      <c r="BA915" s="4">
        <f>U915*AA915/1000</f>
        <v>1.589489557351568</v>
      </c>
      <c r="BB915" s="4">
        <f>(AY915-BA915)</f>
        <v>1.130479618208382</v>
      </c>
      <c r="BC915" s="4">
        <f>1/(1.6/F915+1.37/N915)</f>
        <v>0.06020923650823767</v>
      </c>
      <c r="BD915" s="4">
        <f>G915*AA915*0.001</f>
        <v>32.40601630298908</v>
      </c>
      <c r="BE915" s="4">
        <f>G915/S915</f>
        <v>0.8077159579654359</v>
      </c>
      <c r="BF915" s="4">
        <f>(1-AP915*AA915/AU915/F915)*100</f>
        <v>51.25061966289746</v>
      </c>
      <c r="BG915" s="4">
        <f>(S915-E915/(N915/1.35))</f>
        <v>392.6644214276034</v>
      </c>
      <c r="BH915" s="4">
        <f>E915*BF915/100/BG915</f>
        <v>0.00526847531127317</v>
      </c>
    </row>
    <row r="916" ht="16" customHeight="1">
      <c r="A916" s="4">
        <v>858</v>
      </c>
      <c r="B916" t="s" s="2">
        <v>977</v>
      </c>
      <c r="C916" s="4">
        <v>4956.000031292439</v>
      </c>
      <c r="D916" s="4">
        <v>0</v>
      </c>
      <c r="E916" s="4">
        <f>(R916-S916*(1000-T916)/(1000-U916))*AO916</f>
        <v>3.920520715432192</v>
      </c>
      <c r="F916" s="4">
        <f>IF(AZ916&lt;&gt;0,1/(1/AZ916-1/N916),0)</f>
        <v>0.09921900590669633</v>
      </c>
      <c r="G916" s="4">
        <f>((BC916-AP916/2)*S916-E916)/(BC916+AP916/2)</f>
        <v>320.717155035964</v>
      </c>
      <c r="H916" s="4">
        <f>AP916*1000</f>
        <v>1.493801342961243</v>
      </c>
      <c r="I916" s="4">
        <f>(AU916-BA916)</f>
        <v>1.547476810188635</v>
      </c>
      <c r="J916" s="4">
        <f>(P916+AT916*D916)</f>
        <v>24.77639770507812</v>
      </c>
      <c r="K916" s="4">
        <v>6</v>
      </c>
      <c r="L916" s="4">
        <f>(K916*AI916+AJ916)</f>
        <v>1.420000016689301</v>
      </c>
      <c r="M916" s="4">
        <v>1</v>
      </c>
      <c r="N916" s="4">
        <f>L916*(M916+1)*(M916+1)/(M916*M916+1)</f>
        <v>2.840000033378601</v>
      </c>
      <c r="O916" s="4">
        <v>20.1103401184082</v>
      </c>
      <c r="P916" s="4">
        <v>24.77639770507812</v>
      </c>
      <c r="Q916" s="4">
        <v>19.18288040161133</v>
      </c>
      <c r="R916" s="4">
        <v>400.1224365234375</v>
      </c>
      <c r="S916" s="4">
        <v>394.7051391601562</v>
      </c>
      <c r="T916" s="4">
        <v>13.8719310760498</v>
      </c>
      <c r="U916" s="4">
        <v>15.63813591003418</v>
      </c>
      <c r="V916" s="4">
        <v>59.73440551757812</v>
      </c>
      <c r="W916" s="4">
        <v>67.33751678466797</v>
      </c>
      <c r="X916" s="4">
        <v>499.5256652832031</v>
      </c>
      <c r="Y916" s="4">
        <v>1999.162597656250</v>
      </c>
      <c r="Z916" s="4">
        <v>152.5031127929688</v>
      </c>
      <c r="AA916" s="4">
        <v>101.6782760620117</v>
      </c>
      <c r="AB916" s="4">
        <v>6.891330718994141</v>
      </c>
      <c r="AC916" s="4">
        <v>0.3787592947483063</v>
      </c>
      <c r="AD916" s="4">
        <v>0.2081685662269592</v>
      </c>
      <c r="AE916" s="4">
        <v>0.002741307951509953</v>
      </c>
      <c r="AF916" s="4">
        <v>0.1972670704126358</v>
      </c>
      <c r="AG916" s="4">
        <v>0.001945364405401051</v>
      </c>
      <c r="AH916" s="4">
        <v>0.6666666865348816</v>
      </c>
      <c r="AI916" s="4">
        <v>-0.2195652425289154</v>
      </c>
      <c r="AJ916" s="4">
        <v>2.737391471862793</v>
      </c>
      <c r="AK916" s="4">
        <v>1</v>
      </c>
      <c r="AL916" s="4">
        <v>0</v>
      </c>
      <c r="AM916" s="4">
        <v>0.1599999964237213</v>
      </c>
      <c r="AN916" s="4">
        <v>111115</v>
      </c>
      <c r="AO916" s="4">
        <f>X916*0.000001/(K916*0.0001)</f>
        <v>0.8325427754720051</v>
      </c>
      <c r="AP916" s="4">
        <f>(U916-T916)/(1000-U916)*AO916</f>
        <v>0.001493801342961243</v>
      </c>
      <c r="AQ916" s="4">
        <f>(P916+273.15)</f>
        <v>297.9263977050781</v>
      </c>
      <c r="AR916" s="4">
        <f>(O916+273.15)</f>
        <v>293.2603401184082</v>
      </c>
      <c r="AS916" s="4">
        <f>(Y916*AK916+Z916*AL916)*AM916</f>
        <v>319.8660084754374</v>
      </c>
      <c r="AT916" s="4">
        <f>((AS916+0.00000010773*(AR916^4-AQ916^4))-AP916*44100)/(L916*0.92*2*29.3+0.00000043092*AQ916^3)</f>
        <v>2.29737337238652</v>
      </c>
      <c r="AU916" s="4">
        <f>0.61365*EXP(17.502*J916/(240.97+J916))</f>
        <v>3.13753551034435</v>
      </c>
      <c r="AV916" s="4">
        <f>AU916*1000/AA916</f>
        <v>30.85748138010153</v>
      </c>
      <c r="AW916" s="4">
        <f>(AV916-U916)</f>
        <v>15.21934547006735</v>
      </c>
      <c r="AX916" s="4">
        <f>IF(D916,P916,(O916+P916)/2)</f>
        <v>22.44336891174316</v>
      </c>
      <c r="AY916" s="4">
        <f>0.61365*EXP(17.502*AX916/(240.97+AX916))</f>
        <v>2.726111922447167</v>
      </c>
      <c r="AZ916" s="4">
        <f>IF(AW916&lt;&gt;0,(1000-(AV916+U916)/2)/AW916*AP916,0)</f>
        <v>0.09586967705385017</v>
      </c>
      <c r="BA916" s="4">
        <f>U916*AA916/1000</f>
        <v>1.590058700155714</v>
      </c>
      <c r="BB916" s="4">
        <f>(AY916-BA916)</f>
        <v>1.136053222291452</v>
      </c>
      <c r="BC916" s="4">
        <f>1/(1.6/F916+1.37/N916)</f>
        <v>0.06021072421545882</v>
      </c>
      <c r="BD916" s="4">
        <f>G916*AA916*0.001</f>
        <v>32.60996742756976</v>
      </c>
      <c r="BE916" s="4">
        <f>G916/S916</f>
        <v>0.8125487185659097</v>
      </c>
      <c r="BF916" s="4">
        <f>(1-AP916*AA916/AU916/F916)*100</f>
        <v>51.20924949935293</v>
      </c>
      <c r="BG916" s="4">
        <f>(S916-E916/(N916/1.35))</f>
        <v>392.8415113771886</v>
      </c>
      <c r="BH916" s="4">
        <f>E916*BF916/100/BG916</f>
        <v>0.005110634127745769</v>
      </c>
    </row>
    <row r="917" ht="16" customHeight="1">
      <c r="A917" s="4">
        <v>859</v>
      </c>
      <c r="B917" t="s" s="2">
        <v>978</v>
      </c>
      <c r="C917" s="4">
        <v>4961.000031180680</v>
      </c>
      <c r="D917" s="4">
        <v>0</v>
      </c>
      <c r="E917" s="4">
        <f>(R917-S917*(1000-T917)/(1000-U917))*AO917</f>
        <v>3.790843475521457</v>
      </c>
      <c r="F917" s="4">
        <f>IF(AZ917&lt;&gt;0,1/(1/AZ917-1/N917),0)</f>
        <v>0.09938990698849781</v>
      </c>
      <c r="G917" s="4">
        <f>((BC917-AP917/2)*S917-E917)/(BC917+AP917/2)</f>
        <v>323.1072365121583</v>
      </c>
      <c r="H917" s="4">
        <f>AP917*1000</f>
        <v>1.495320589706702</v>
      </c>
      <c r="I917" s="4">
        <f>(AU917-BA917)</f>
        <v>1.546485174791242</v>
      </c>
      <c r="J917" s="4">
        <f>(P917+AT917*D917)</f>
        <v>24.77309608459473</v>
      </c>
      <c r="K917" s="4">
        <v>6</v>
      </c>
      <c r="L917" s="4">
        <f>(K917*AI917+AJ917)</f>
        <v>1.420000016689301</v>
      </c>
      <c r="M917" s="4">
        <v>1</v>
      </c>
      <c r="N917" s="4">
        <f>L917*(M917+1)*(M917+1)/(M917*M917+1)</f>
        <v>2.840000033378601</v>
      </c>
      <c r="O917" s="4">
        <v>20.16723823547363</v>
      </c>
      <c r="P917" s="4">
        <v>24.77309608459473</v>
      </c>
      <c r="Q917" s="4">
        <v>19.26859664916992</v>
      </c>
      <c r="R917" s="4">
        <v>400.1246948242188</v>
      </c>
      <c r="S917" s="4">
        <v>394.8621520996094</v>
      </c>
      <c r="T917" s="4">
        <v>13.87374687194824</v>
      </c>
      <c r="U917" s="4">
        <v>15.64174270629883</v>
      </c>
      <c r="V917" s="4">
        <v>59.53857803344727</v>
      </c>
      <c r="W917" s="4">
        <v>67.12376403808594</v>
      </c>
      <c r="X917" s="4">
        <v>499.5253295898438</v>
      </c>
      <c r="Y917" s="4">
        <v>1999.182739257812</v>
      </c>
      <c r="Z917" s="4">
        <v>156.0939025878906</v>
      </c>
      <c r="AA917" s="4">
        <v>101.6786804199219</v>
      </c>
      <c r="AB917" s="4">
        <v>6.891330718994141</v>
      </c>
      <c r="AC917" s="4">
        <v>0.3787592947483063</v>
      </c>
      <c r="AD917" s="4">
        <v>0.2081685662269592</v>
      </c>
      <c r="AE917" s="4">
        <v>0.002741307951509953</v>
      </c>
      <c r="AF917" s="4">
        <v>0.1972670704126358</v>
      </c>
      <c r="AG917" s="4">
        <v>0.001945364405401051</v>
      </c>
      <c r="AH917" s="4">
        <v>0.6666666865348816</v>
      </c>
      <c r="AI917" s="4">
        <v>-0.2195652425289154</v>
      </c>
      <c r="AJ917" s="4">
        <v>2.737391471862793</v>
      </c>
      <c r="AK917" s="4">
        <v>1</v>
      </c>
      <c r="AL917" s="4">
        <v>0</v>
      </c>
      <c r="AM917" s="4">
        <v>0.1599999964237213</v>
      </c>
      <c r="AN917" s="4">
        <v>111115</v>
      </c>
      <c r="AO917" s="4">
        <f>X917*0.000001/(K917*0.0001)</f>
        <v>0.8325422159830728</v>
      </c>
      <c r="AP917" s="4">
        <f>(U917-T917)/(1000-U917)*AO917</f>
        <v>0.001495320589706702</v>
      </c>
      <c r="AQ917" s="4">
        <f>(P917+273.15)</f>
        <v>297.9230960845947</v>
      </c>
      <c r="AR917" s="4">
        <f>(O917+273.15)</f>
        <v>293.3172382354736</v>
      </c>
      <c r="AS917" s="4">
        <f>(Y917*AK917+Z917*AL917)*AM917</f>
        <v>319.8692311316154</v>
      </c>
      <c r="AT917" s="4">
        <f>((AS917+0.00000010773*(AR917^4-AQ917^4))-AP917*44100)/(L917*0.92*2*29.3+0.00000043092*AQ917^3)</f>
        <v>2.304118974696749</v>
      </c>
      <c r="AU917" s="4">
        <f>0.61365*EXP(17.502*J917/(240.97+J917))</f>
        <v>3.136916932635644</v>
      </c>
      <c r="AV917" s="4">
        <f>AU917*1000/AA917</f>
        <v>30.85127501341008</v>
      </c>
      <c r="AW917" s="4">
        <f>(AV917-U917)</f>
        <v>15.20953230711125</v>
      </c>
      <c r="AX917" s="4">
        <f>IF(D917,P917,(O917+P917)/2)</f>
        <v>22.47016716003418</v>
      </c>
      <c r="AY917" s="4">
        <f>0.61365*EXP(17.502*AX917/(240.97+AX917))</f>
        <v>2.730555519320077</v>
      </c>
      <c r="AZ917" s="4">
        <f>IF(AW917&lt;&gt;0,(1000-(AV917+U917)/2)/AW917*AP917,0)</f>
        <v>0.09602922541456942</v>
      </c>
      <c r="BA917" s="4">
        <f>U917*AA917/1000</f>
        <v>1.590431757844402</v>
      </c>
      <c r="BB917" s="4">
        <f>(AY917-BA917)</f>
        <v>1.140123761475675</v>
      </c>
      <c r="BC917" s="4">
        <f>1/(1.6/F917+1.37/N917)</f>
        <v>0.06031141762033455</v>
      </c>
      <c r="BD917" s="4">
        <f>G917*AA917*0.001</f>
        <v>32.85311744268385</v>
      </c>
      <c r="BE917" s="4">
        <f>G917/S917</f>
        <v>0.8182785683411108</v>
      </c>
      <c r="BF917" s="4">
        <f>(1-AP917*AA917/AU917/F917)*100</f>
        <v>51.23380038693507</v>
      </c>
      <c r="BG917" s="4">
        <f>(S917-E917/(N917/1.35))</f>
        <v>393.0601666658748</v>
      </c>
      <c r="BH917" s="4">
        <f>E917*BF917/100/BG917</f>
        <v>0.004941210898332514</v>
      </c>
    </row>
    <row r="918" ht="16" customHeight="1">
      <c r="A918" s="4">
        <v>860</v>
      </c>
      <c r="B918" t="s" s="2">
        <v>979</v>
      </c>
      <c r="C918" s="4">
        <v>4966.000031068921</v>
      </c>
      <c r="D918" s="4">
        <v>0</v>
      </c>
      <c r="E918" s="4">
        <f>(R918-S918*(1000-T918)/(1000-U918))*AO918</f>
        <v>3.667074661594753</v>
      </c>
      <c r="F918" s="4">
        <f>IF(AZ918&lt;&gt;0,1/(1/AZ918-1/N918),0)</f>
        <v>0.09941326404020218</v>
      </c>
      <c r="G918" s="4">
        <f>((BC918-AP918/2)*S918-E918)/(BC918+AP918/2)</f>
        <v>325.2641992136827</v>
      </c>
      <c r="H918" s="4">
        <f>AP918*1000</f>
        <v>1.497326802014144</v>
      </c>
      <c r="I918" s="4">
        <f>(AU918-BA918)</f>
        <v>1.548193321774839</v>
      </c>
      <c r="J918" s="4">
        <f>(P918+AT918*D918)</f>
        <v>24.78378677368164</v>
      </c>
      <c r="K918" s="4">
        <v>6</v>
      </c>
      <c r="L918" s="4">
        <f>(K918*AI918+AJ918)</f>
        <v>1.420000016689301</v>
      </c>
      <c r="M918" s="4">
        <v>1</v>
      </c>
      <c r="N918" s="4">
        <f>L918*(M918+1)*(M918+1)/(M918*M918+1)</f>
        <v>2.840000033378601</v>
      </c>
      <c r="O918" s="4">
        <v>20.21728324890137</v>
      </c>
      <c r="P918" s="4">
        <v>24.78378677368164</v>
      </c>
      <c r="Q918" s="4">
        <v>19.29474449157715</v>
      </c>
      <c r="R918" s="4">
        <v>400.1065673828125</v>
      </c>
      <c r="S918" s="4">
        <v>394.9913635253906</v>
      </c>
      <c r="T918" s="4">
        <v>13.87420749664307</v>
      </c>
      <c r="U918" s="4">
        <v>15.64461898803711</v>
      </c>
      <c r="V918" s="4">
        <v>59.35213851928711</v>
      </c>
      <c r="W918" s="4">
        <v>66.92418670654297</v>
      </c>
      <c r="X918" s="4">
        <v>499.5115661621094</v>
      </c>
      <c r="Y918" s="4">
        <v>1999.113159179688</v>
      </c>
      <c r="Z918" s="4">
        <v>158.6345977783203</v>
      </c>
      <c r="AA918" s="4">
        <v>101.6788558959961</v>
      </c>
      <c r="AB918" s="4">
        <v>6.891330718994141</v>
      </c>
      <c r="AC918" s="4">
        <v>0.3787592947483063</v>
      </c>
      <c r="AD918" s="4">
        <v>0.2081685662269592</v>
      </c>
      <c r="AE918" s="4">
        <v>0.002741307951509953</v>
      </c>
      <c r="AF918" s="4">
        <v>0.1972670704126358</v>
      </c>
      <c r="AG918" s="4">
        <v>0.001945364405401051</v>
      </c>
      <c r="AH918" s="4">
        <v>1</v>
      </c>
      <c r="AI918" s="4">
        <v>-0.2195652425289154</v>
      </c>
      <c r="AJ918" s="4">
        <v>2.737391471862793</v>
      </c>
      <c r="AK918" s="4">
        <v>1</v>
      </c>
      <c r="AL918" s="4">
        <v>0</v>
      </c>
      <c r="AM918" s="4">
        <v>0.1599999964237213</v>
      </c>
      <c r="AN918" s="4">
        <v>111115</v>
      </c>
      <c r="AO918" s="4">
        <f>X918*0.000001/(K918*0.0001)</f>
        <v>0.8325192769368489</v>
      </c>
      <c r="AP918" s="4">
        <f>(U918-T918)/(1000-U918)*AO918</f>
        <v>0.001497326802014144</v>
      </c>
      <c r="AQ918" s="4">
        <f>(P918+273.15)</f>
        <v>297.9337867736816</v>
      </c>
      <c r="AR918" s="4">
        <f>(O918+273.15)</f>
        <v>293.3672832489013</v>
      </c>
      <c r="AS918" s="4">
        <f>(Y918*AK918+Z918*AL918)*AM918</f>
        <v>319.8580983193642</v>
      </c>
      <c r="AT918" s="4">
        <f>((AS918+0.00000010773*(AR918^4-AQ918^4))-AP918*44100)/(L918*0.92*2*29.3+0.00000043092*AQ918^3)</f>
        <v>2.30775844038633</v>
      </c>
      <c r="AU918" s="4">
        <f>0.61365*EXP(17.502*J918/(240.97+J918))</f>
        <v>3.138920281407228</v>
      </c>
      <c r="AV918" s="4">
        <f>AU918*1000/AA918</f>
        <v>30.87092447831951</v>
      </c>
      <c r="AW918" s="4">
        <f>(AV918-U918)</f>
        <v>15.2263054902824</v>
      </c>
      <c r="AX918" s="4">
        <f>IF(D918,P918,(O918+P918)/2)</f>
        <v>22.5005350112915</v>
      </c>
      <c r="AY918" s="4">
        <f>0.61365*EXP(17.502*AX918/(240.97+AX918))</f>
        <v>2.73559867568454</v>
      </c>
      <c r="AZ918" s="4">
        <f>IF(AW918&lt;&gt;0,(1000-(AV918+U918)/2)/AW918*AP918,0)</f>
        <v>0.09605102944875989</v>
      </c>
      <c r="BA918" s="4">
        <f>U918*AA918/1000</f>
        <v>1.590726959632389</v>
      </c>
      <c r="BB918" s="4">
        <f>(AY918-BA918)</f>
        <v>1.144871716052151</v>
      </c>
      <c r="BC918" s="4">
        <f>1/(1.6/F918+1.37/N918)</f>
        <v>0.06032517860593628</v>
      </c>
      <c r="BD918" s="4">
        <f>G918*AA918*0.001</f>
        <v>33.07249163997461</v>
      </c>
      <c r="BE918" s="4">
        <f>G918/S918</f>
        <v>0.8234716736857822</v>
      </c>
      <c r="BF918" s="4">
        <f>(1-AP918*AA918/AU918/F918)*100</f>
        <v>51.21091987641729</v>
      </c>
      <c r="BG918" s="4">
        <f>(S918-E918/(N918/1.35))</f>
        <v>393.248211858148</v>
      </c>
      <c r="BH918" s="4">
        <f>E918*BF918/100/BG918</f>
        <v>0.004775463969395234</v>
      </c>
    </row>
    <row r="919" ht="16" customHeight="1">
      <c r="A919" s="4">
        <v>861</v>
      </c>
      <c r="B919" t="s" s="2">
        <v>980</v>
      </c>
      <c r="C919" s="4">
        <v>4971.500030945987</v>
      </c>
      <c r="D919" s="4">
        <v>0</v>
      </c>
      <c r="E919" s="4">
        <f>(R919-S919*(1000-T919)/(1000-U919))*AO919</f>
        <v>3.600197804362068</v>
      </c>
      <c r="F919" s="4">
        <f>IF(AZ919&lt;&gt;0,1/(1/AZ919-1/N919),0)</f>
        <v>0.09946469750618106</v>
      </c>
      <c r="G919" s="4">
        <f>((BC919-AP919/2)*S919-E919)/(BC919+AP919/2)</f>
        <v>326.3359066469909</v>
      </c>
      <c r="H919" s="4">
        <f>AP919*1000</f>
        <v>1.499865140993555</v>
      </c>
      <c r="I919" s="4">
        <f>(AU919-BA919)</f>
        <v>1.550022366679582</v>
      </c>
      <c r="J919" s="4">
        <f>(P919+AT919*D919)</f>
        <v>24.79606819152832</v>
      </c>
      <c r="K919" s="4">
        <v>6</v>
      </c>
      <c r="L919" s="4">
        <f>(K919*AI919+AJ919)</f>
        <v>1.420000016689301</v>
      </c>
      <c r="M919" s="4">
        <v>1</v>
      </c>
      <c r="N919" s="4">
        <f>L919*(M919+1)*(M919+1)/(M919*M919+1)</f>
        <v>2.840000033378601</v>
      </c>
      <c r="O919" s="4">
        <v>20.2623291015625</v>
      </c>
      <c r="P919" s="4">
        <v>24.79606819152832</v>
      </c>
      <c r="Q919" s="4">
        <v>19.35551834106445</v>
      </c>
      <c r="R919" s="4">
        <v>399.983886718750</v>
      </c>
      <c r="S919" s="4">
        <v>394.9479370117188</v>
      </c>
      <c r="T919" s="4">
        <v>13.87588214874268</v>
      </c>
      <c r="U919" s="4">
        <v>15.64926910400391</v>
      </c>
      <c r="V919" s="4">
        <v>59.18782424926758</v>
      </c>
      <c r="W919" s="4">
        <v>66.75003814697266</v>
      </c>
      <c r="X919" s="4">
        <v>499.5164794921875</v>
      </c>
      <c r="Y919" s="4">
        <v>1999.061157226562</v>
      </c>
      <c r="Z919" s="4">
        <v>154.1895446777344</v>
      </c>
      <c r="AA919" s="4">
        <v>101.6789169311523</v>
      </c>
      <c r="AB919" s="4">
        <v>6.891330718994141</v>
      </c>
      <c r="AC919" s="4">
        <v>0.3787592947483063</v>
      </c>
      <c r="AD919" s="4">
        <v>0.2081685662269592</v>
      </c>
      <c r="AE919" s="4">
        <v>0.002741307951509953</v>
      </c>
      <c r="AF919" s="4">
        <v>0.1972670704126358</v>
      </c>
      <c r="AG919" s="4">
        <v>0.001945364405401051</v>
      </c>
      <c r="AH919" s="4">
        <v>0.6666666865348816</v>
      </c>
      <c r="AI919" s="4">
        <v>-0.2195652425289154</v>
      </c>
      <c r="AJ919" s="4">
        <v>2.737391471862793</v>
      </c>
      <c r="AK919" s="4">
        <v>1</v>
      </c>
      <c r="AL919" s="4">
        <v>0</v>
      </c>
      <c r="AM919" s="4">
        <v>0.1599999964237213</v>
      </c>
      <c r="AN919" s="4">
        <v>111115</v>
      </c>
      <c r="AO919" s="4">
        <f>X919*0.000001/(K919*0.0001)</f>
        <v>0.8325274658203123</v>
      </c>
      <c r="AP919" s="4">
        <f>(U919-T919)/(1000-U919)*AO919</f>
        <v>0.001499865140993555</v>
      </c>
      <c r="AQ919" s="4">
        <f>(P919+273.15)</f>
        <v>297.9460681915283</v>
      </c>
      <c r="AR919" s="4">
        <f>(O919+273.15)</f>
        <v>293.4123291015625</v>
      </c>
      <c r="AS919" s="4">
        <f>(Y919*AK919+Z919*AL919)*AM919</f>
        <v>319.8497780070502</v>
      </c>
      <c r="AT919" s="4">
        <f>((AS919+0.00000010773*(AR919^4-AQ919^4))-AP919*44100)/(L919*0.92*2*29.3+0.00000043092*AQ919^3)</f>
        <v>2.310336337120284</v>
      </c>
      <c r="AU919" s="4">
        <f>0.61365*EXP(17.502*J919/(240.97+J919))</f>
        <v>3.141223099938844</v>
      </c>
      <c r="AV919" s="4">
        <f>AU919*1000/AA919</f>
        <v>30.89355389245337</v>
      </c>
      <c r="AW919" s="4">
        <f>(AV919-U919)</f>
        <v>15.24428478844946</v>
      </c>
      <c r="AX919" s="4">
        <f>IF(D919,P919,(O919+P919)/2)</f>
        <v>22.52919864654541</v>
      </c>
      <c r="AY919" s="4">
        <f>0.61365*EXP(17.502*AX919/(240.97+AX919))</f>
        <v>2.740366290156227</v>
      </c>
      <c r="AZ919" s="4">
        <f>IF(AW919&lt;&gt;0,(1000-(AV919+U919)/2)/AW919*AP919,0)</f>
        <v>0.09609904186621078</v>
      </c>
      <c r="BA919" s="4">
        <f>U919*AA919/1000</f>
        <v>1.591200733259262</v>
      </c>
      <c r="BB919" s="4">
        <f>(AY919-BA919)</f>
        <v>1.149165556896965</v>
      </c>
      <c r="BC919" s="4">
        <f>1/(1.6/F919+1.37/N919)</f>
        <v>0.06035548036228512</v>
      </c>
      <c r="BD919" s="4">
        <f>G919*AA919*0.001</f>
        <v>33.18148154361167</v>
      </c>
      <c r="BE919" s="4">
        <f>G919/S919</f>
        <v>0.8262757595751361</v>
      </c>
      <c r="BF919" s="4">
        <f>(1-AP919*AA919/AU919/F919)*100</f>
        <v>51.18926195739272</v>
      </c>
      <c r="BG919" s="4">
        <f>(S919-E919/(N919/1.35))</f>
        <v>393.2365753994772</v>
      </c>
      <c r="BH919" s="4">
        <f>E919*BF919/100/BG919</f>
        <v>0.00468652917950737</v>
      </c>
    </row>
    <row r="920" ht="16" customHeight="1">
      <c r="A920" s="4">
        <v>862</v>
      </c>
      <c r="B920" t="s" s="2">
        <v>981</v>
      </c>
      <c r="C920" s="4">
        <v>4976.500030834228</v>
      </c>
      <c r="D920" s="4">
        <v>0</v>
      </c>
      <c r="E920" s="4">
        <f>(R920-S920*(1000-T920)/(1000-U920))*AO920</f>
        <v>3.548378859504797</v>
      </c>
      <c r="F920" s="4">
        <f>IF(AZ920&lt;&gt;0,1/(1/AZ920-1/N920),0)</f>
        <v>0.09953035148184286</v>
      </c>
      <c r="G920" s="4">
        <f>((BC920-AP920/2)*S920-E920)/(BC920+AP920/2)</f>
        <v>327.1587515186849</v>
      </c>
      <c r="H920" s="4">
        <f>AP920*1000</f>
        <v>1.502410310776158</v>
      </c>
      <c r="I920" s="4">
        <f>(AU920-BA920)</f>
        <v>1.551639683806499</v>
      </c>
      <c r="J920" s="4">
        <f>(P920+AT920*D920)</f>
        <v>24.8073558807373</v>
      </c>
      <c r="K920" s="4">
        <v>6</v>
      </c>
      <c r="L920" s="4">
        <f>(K920*AI920+AJ920)</f>
        <v>1.420000016689301</v>
      </c>
      <c r="M920" s="4">
        <v>1</v>
      </c>
      <c r="N920" s="4">
        <f>L920*(M920+1)*(M920+1)/(M920*M920+1)</f>
        <v>2.840000033378601</v>
      </c>
      <c r="O920" s="4">
        <v>20.30622482299805</v>
      </c>
      <c r="P920" s="4">
        <v>24.8073558807373</v>
      </c>
      <c r="Q920" s="4">
        <v>19.44075965881348</v>
      </c>
      <c r="R920" s="4">
        <v>399.8682861328125</v>
      </c>
      <c r="S920" s="4">
        <v>394.8935852050781</v>
      </c>
      <c r="T920" s="4">
        <v>13.87787437438965</v>
      </c>
      <c r="U920" s="4">
        <v>15.65422058105469</v>
      </c>
      <c r="V920" s="4">
        <v>59.036865234375</v>
      </c>
      <c r="W920" s="4">
        <v>66.59117126464844</v>
      </c>
      <c r="X920" s="4">
        <v>499.5280456542969</v>
      </c>
      <c r="Y920" s="4">
        <v>1999.055908203125</v>
      </c>
      <c r="Z920" s="4">
        <v>149.0113220214844</v>
      </c>
      <c r="AA920" s="4">
        <v>101.6787261962891</v>
      </c>
      <c r="AB920" s="4">
        <v>6.891330718994141</v>
      </c>
      <c r="AC920" s="4">
        <v>0.3787592947483063</v>
      </c>
      <c r="AD920" s="4">
        <v>0.2081685662269592</v>
      </c>
      <c r="AE920" s="4">
        <v>0.002741307951509953</v>
      </c>
      <c r="AF920" s="4">
        <v>0.1972670704126358</v>
      </c>
      <c r="AG920" s="4">
        <v>0.001945364405401051</v>
      </c>
      <c r="AH920" s="4">
        <v>1</v>
      </c>
      <c r="AI920" s="4">
        <v>-0.2195652425289154</v>
      </c>
      <c r="AJ920" s="4">
        <v>2.737391471862793</v>
      </c>
      <c r="AK920" s="4">
        <v>1</v>
      </c>
      <c r="AL920" s="4">
        <v>0</v>
      </c>
      <c r="AM920" s="4">
        <v>0.1599999964237213</v>
      </c>
      <c r="AN920" s="4">
        <v>111115</v>
      </c>
      <c r="AO920" s="4">
        <f>X920*0.000001/(K920*0.0001)</f>
        <v>0.8325467427571612</v>
      </c>
      <c r="AP920" s="4">
        <f>(U920-T920)/(1000-U920)*AO920</f>
        <v>0.001502410310776158</v>
      </c>
      <c r="AQ920" s="4">
        <f>(P920+273.15)</f>
        <v>297.9573558807373</v>
      </c>
      <c r="AR920" s="4">
        <f>(O920+273.15)</f>
        <v>293.456224822998</v>
      </c>
      <c r="AS920" s="4">
        <f>(Y920*AK920+Z920*AL920)*AM920</f>
        <v>319.848938163319</v>
      </c>
      <c r="AT920" s="4">
        <f>((AS920+0.00000010773*(AR920^4-AQ920^4))-AP920*44100)/(L920*0.92*2*29.3+0.00000043092*AQ920^3)</f>
        <v>2.312987526901675</v>
      </c>
      <c r="AU920" s="4">
        <f>0.61365*EXP(17.502*J920/(240.97+J920))</f>
        <v>3.143340892083872</v>
      </c>
      <c r="AV920" s="4">
        <f>AU920*1000/AA920</f>
        <v>30.91444011617244</v>
      </c>
      <c r="AW920" s="4">
        <f>(AV920-U920)</f>
        <v>15.26021953511775</v>
      </c>
      <c r="AX920" s="4">
        <f>IF(D920,P920,(O920+P920)/2)</f>
        <v>22.55679035186768</v>
      </c>
      <c r="AY920" s="4">
        <f>0.61365*EXP(17.502*AX920/(240.97+AX920))</f>
        <v>2.744962477199882</v>
      </c>
      <c r="AZ920" s="4">
        <f>IF(AW920&lt;&gt;0,(1000-(AV920+U920)/2)/AW920*AP920,0)</f>
        <v>0.09616032648835415</v>
      </c>
      <c r="BA920" s="4">
        <f>U920*AA920/1000</f>
        <v>1.591701208277373</v>
      </c>
      <c r="BB920" s="4">
        <f>(AY920-BA920)</f>
        <v>1.15326126892251</v>
      </c>
      <c r="BC920" s="4">
        <f>1/(1.6/F920+1.37/N920)</f>
        <v>0.06039415873155779</v>
      </c>
      <c r="BD920" s="4">
        <f>G920*AA920*0.001</f>
        <v>33.26508511838813</v>
      </c>
      <c r="BE920" s="4">
        <f>G920/S920</f>
        <v>0.828473198289061</v>
      </c>
      <c r="BF920" s="4">
        <f>(1-AP920*AA920/AU920/F920)*100</f>
        <v>51.17169685564258</v>
      </c>
      <c r="BG920" s="4">
        <f>(S920-E920/(N920/1.35))</f>
        <v>393.2068558374617</v>
      </c>
      <c r="BH920" s="4">
        <f>E920*BF920/100/BG920</f>
        <v>0.004617838286182065</v>
      </c>
    </row>
    <row r="921" ht="16" customHeight="1">
      <c r="A921" s="4">
        <v>863</v>
      </c>
      <c r="B921" t="s" s="2">
        <v>982</v>
      </c>
      <c r="C921" s="4">
        <v>4981.500030722469</v>
      </c>
      <c r="D921" s="4">
        <v>0</v>
      </c>
      <c r="E921" s="4">
        <f>(R921-S921*(1000-T921)/(1000-U921))*AO921</f>
        <v>3.443881200667324</v>
      </c>
      <c r="F921" s="4">
        <f>IF(AZ921&lt;&gt;0,1/(1/AZ921-1/N921),0)</f>
        <v>0.09960790745779337</v>
      </c>
      <c r="G921" s="4">
        <f>((BC921-AP921/2)*S921-E921)/(BC921+AP921/2)</f>
        <v>328.9501250229216</v>
      </c>
      <c r="H921" s="4">
        <f>AP921*1000</f>
        <v>1.504780856527254</v>
      </c>
      <c r="I921" s="4">
        <f>(AU921-BA921)</f>
        <v>1.552898113995837</v>
      </c>
      <c r="J921" s="4">
        <f>(P921+AT921*D921)</f>
        <v>24.81646919250488</v>
      </c>
      <c r="K921" s="4">
        <v>6</v>
      </c>
      <c r="L921" s="4">
        <f>(K921*AI921+AJ921)</f>
        <v>1.420000016689301</v>
      </c>
      <c r="M921" s="4">
        <v>1</v>
      </c>
      <c r="N921" s="4">
        <f>L921*(M921+1)*(M921+1)/(M921*M921+1)</f>
        <v>2.840000033378601</v>
      </c>
      <c r="O921" s="4">
        <v>20.35386848449707</v>
      </c>
      <c r="P921" s="4">
        <v>24.81646919250488</v>
      </c>
      <c r="Q921" s="4">
        <v>19.4973316192627</v>
      </c>
      <c r="R921" s="4">
        <v>399.7921142578125</v>
      </c>
      <c r="S921" s="4">
        <v>394.9418640136719</v>
      </c>
      <c r="T921" s="4">
        <v>13.87961959838867</v>
      </c>
      <c r="U921" s="4">
        <v>15.65870666503906</v>
      </c>
      <c r="V921" s="4">
        <v>58.87363815307617</v>
      </c>
      <c r="W921" s="4">
        <v>66.41767120361328</v>
      </c>
      <c r="X921" s="4">
        <v>499.5431518554688</v>
      </c>
      <c r="Y921" s="4">
        <v>1999.018920898438</v>
      </c>
      <c r="Z921" s="4">
        <v>149.5399627685547</v>
      </c>
      <c r="AA921" s="4">
        <v>101.6784820556641</v>
      </c>
      <c r="AB921" s="4">
        <v>6.891330718994141</v>
      </c>
      <c r="AC921" s="4">
        <v>0.3787592947483063</v>
      </c>
      <c r="AD921" s="4">
        <v>0.2081685662269592</v>
      </c>
      <c r="AE921" s="4">
        <v>0.002741307951509953</v>
      </c>
      <c r="AF921" s="4">
        <v>0.1972670704126358</v>
      </c>
      <c r="AG921" s="4">
        <v>0.001945364405401051</v>
      </c>
      <c r="AH921" s="4">
        <v>0.6666666865348816</v>
      </c>
      <c r="AI921" s="4">
        <v>-0.2195652425289154</v>
      </c>
      <c r="AJ921" s="4">
        <v>2.737391471862793</v>
      </c>
      <c r="AK921" s="4">
        <v>1</v>
      </c>
      <c r="AL921" s="4">
        <v>0</v>
      </c>
      <c r="AM921" s="4">
        <v>0.1599999964237213</v>
      </c>
      <c r="AN921" s="4">
        <v>111115</v>
      </c>
      <c r="AO921" s="4">
        <f>X921*0.000001/(K921*0.0001)</f>
        <v>0.8325719197591145</v>
      </c>
      <c r="AP921" s="4">
        <f>(U921-T921)/(1000-U921)*AO921</f>
        <v>0.001504780856527254</v>
      </c>
      <c r="AQ921" s="4">
        <f>(P921+273.15)</f>
        <v>297.9664691925049</v>
      </c>
      <c r="AR921" s="4">
        <f>(O921+273.15)</f>
        <v>293.503868484497</v>
      </c>
      <c r="AS921" s="4">
        <f>(Y921*AK921+Z921*AL921)*AM921</f>
        <v>319.8430201947012</v>
      </c>
      <c r="AT921" s="4">
        <f>((AS921+0.00000010773*(AR921^4-AQ921^4))-AP921*44100)/(L921*0.92*2*29.3+0.00000043092*AQ921^3)</f>
        <v>2.316423384651381</v>
      </c>
      <c r="AU921" s="4">
        <f>0.61365*EXP(17.502*J921/(240.97+J921))</f>
        <v>3.145051638651919</v>
      </c>
      <c r="AV921" s="4">
        <f>AU921*1000/AA921</f>
        <v>30.93133940502922</v>
      </c>
      <c r="AW921" s="4">
        <f>(AV921-U921)</f>
        <v>15.27263273999016</v>
      </c>
      <c r="AX921" s="4">
        <f>IF(D921,P921,(O921+P921)/2)</f>
        <v>22.58516883850098</v>
      </c>
      <c r="AY921" s="4">
        <f>0.61365*EXP(17.502*AX921/(240.97+AX921))</f>
        <v>2.749696760462186</v>
      </c>
      <c r="AZ921" s="4">
        <f>IF(AW921&lt;&gt;0,(1000-(AV921+U921)/2)/AW921*AP921,0)</f>
        <v>0.09623271749103293</v>
      </c>
      <c r="BA921" s="4">
        <f>U921*AA921/1000</f>
        <v>1.592153524656082</v>
      </c>
      <c r="BB921" s="4">
        <f>(AY921-BA921)</f>
        <v>1.157543235806105</v>
      </c>
      <c r="BC921" s="4">
        <f>1/(1.6/F921+1.37/N921)</f>
        <v>0.0604398469462098</v>
      </c>
      <c r="BD921" s="4">
        <f>G921*AA921*0.001</f>
        <v>33.44714938435158</v>
      </c>
      <c r="BE921" s="4">
        <f>G921/S921</f>
        <v>0.8329077137579272</v>
      </c>
      <c r="BF921" s="4">
        <f>(1-AP921*AA921/AU921/F921)*100</f>
        <v>51.15943104475487</v>
      </c>
      <c r="BG921" s="4">
        <f>(S921-E921/(N921/1.35))</f>
        <v>393.3048078283697</v>
      </c>
      <c r="BH921" s="4">
        <f>E921*BF921/100/BG921</f>
        <v>0.004479655455642232</v>
      </c>
    </row>
    <row r="922" ht="16" customHeight="1">
      <c r="A922" s="4">
        <v>864</v>
      </c>
      <c r="B922" t="s" s="2">
        <v>983</v>
      </c>
      <c r="C922" s="4">
        <v>4987.000030599535</v>
      </c>
      <c r="D922" s="4">
        <v>0</v>
      </c>
      <c r="E922" s="4">
        <f>(R922-S922*(1000-T922)/(1000-U922))*AO922</f>
        <v>-3.740018109356825</v>
      </c>
      <c r="F922" s="4">
        <f>IF(AZ922&lt;&gt;0,1/(1/AZ922-1/N922),0)</f>
        <v>0.1099602602114043</v>
      </c>
      <c r="G922" s="4">
        <f>((BC922-AP922/2)*S922-E922)/(BC922+AP922/2)</f>
        <v>449.2934863847105</v>
      </c>
      <c r="H922" s="4">
        <f>AP922*1000</f>
        <v>1.631679725770639</v>
      </c>
      <c r="I922" s="4">
        <f>(AU922-BA922)</f>
        <v>1.530634643164782</v>
      </c>
      <c r="J922" s="4">
        <f>(P922+AT922*D922)</f>
        <v>24.77919006347656</v>
      </c>
      <c r="K922" s="4">
        <v>6</v>
      </c>
      <c r="L922" s="4">
        <f>(K922*AI922+AJ922)</f>
        <v>1.420000016689301</v>
      </c>
      <c r="M922" s="4">
        <v>1</v>
      </c>
      <c r="N922" s="4">
        <f>L922*(M922+1)*(M922+1)/(M922*M922+1)</f>
        <v>2.840000033378601</v>
      </c>
      <c r="O922" s="4">
        <v>20.39867973327637</v>
      </c>
      <c r="P922" s="4">
        <v>24.77919006347656</v>
      </c>
      <c r="Q922" s="4">
        <v>19.52085113525391</v>
      </c>
      <c r="R922" s="4">
        <v>399.827636718750</v>
      </c>
      <c r="S922" s="4">
        <v>403.5289306640625</v>
      </c>
      <c r="T922" s="4">
        <v>13.8800573348999</v>
      </c>
      <c r="U922" s="4">
        <v>15.8088846206665</v>
      </c>
      <c r="V922" s="4">
        <v>58.70993804931641</v>
      </c>
      <c r="W922" s="4">
        <v>66.58299255371094</v>
      </c>
      <c r="X922" s="4">
        <v>499.5422973632812</v>
      </c>
      <c r="Y922" s="4">
        <v>1999.018920898438</v>
      </c>
      <c r="Z922" s="4">
        <v>153.9378356933594</v>
      </c>
      <c r="AA922" s="4">
        <v>101.6785278320312</v>
      </c>
      <c r="AB922" s="4">
        <v>6.891330718994141</v>
      </c>
      <c r="AC922" s="4">
        <v>0.3787592947483063</v>
      </c>
      <c r="AD922" s="4">
        <v>0.2081685662269592</v>
      </c>
      <c r="AE922" s="4">
        <v>0.002741307951509953</v>
      </c>
      <c r="AF922" s="4">
        <v>0.1972670704126358</v>
      </c>
      <c r="AG922" s="4">
        <v>0.001945364405401051</v>
      </c>
      <c r="AH922" s="4">
        <v>0.3333333432674408</v>
      </c>
      <c r="AI922" s="4">
        <v>-0.2195652425289154</v>
      </c>
      <c r="AJ922" s="4">
        <v>2.737391471862793</v>
      </c>
      <c r="AK922" s="4">
        <v>1</v>
      </c>
      <c r="AL922" s="4">
        <v>0</v>
      </c>
      <c r="AM922" s="4">
        <v>0.1599999964237213</v>
      </c>
      <c r="AN922" s="4">
        <v>111115</v>
      </c>
      <c r="AO922" s="4">
        <f>X922*0.000001/(K922*0.0001)</f>
        <v>0.8325704956054686</v>
      </c>
      <c r="AP922" s="4">
        <f>(U922-T922)/(1000-U922)*AO922</f>
        <v>0.001631679725770639</v>
      </c>
      <c r="AQ922" s="4">
        <f>(P922+273.15)</f>
        <v>297.9291900634765</v>
      </c>
      <c r="AR922" s="4">
        <f>(O922+273.15)</f>
        <v>293.5486797332763</v>
      </c>
      <c r="AS922" s="4">
        <f>(Y922*AK922+Z922*AL922)*AM922</f>
        <v>319.8430201947012</v>
      </c>
      <c r="AT922" s="4">
        <f>((AS922+0.00000010773*(AR922^4-AQ922^4))-AP922*44100)/(L922*0.92*2*29.3+0.00000043092*AQ922^3)</f>
        <v>2.263290255217812</v>
      </c>
      <c r="AU922" s="4">
        <f>0.61365*EXP(17.502*J922/(240.97+J922))</f>
        <v>3.138058758060592</v>
      </c>
      <c r="AV922" s="4">
        <f>AU922*1000/AA922</f>
        <v>30.86255107120095</v>
      </c>
      <c r="AW922" s="4">
        <f>(AV922-U922)</f>
        <v>15.05366645053445</v>
      </c>
      <c r="AX922" s="4">
        <f>IF(D922,P922,(O922+P922)/2)</f>
        <v>22.58893489837646</v>
      </c>
      <c r="AY922" s="4">
        <f>0.61365*EXP(17.502*AX922/(240.97+AX922))</f>
        <v>2.750325575691654</v>
      </c>
      <c r="AZ922" s="4">
        <f>IF(AW922&lt;&gt;0,(1000-(AV922+U922)/2)/AW922*AP922,0)</f>
        <v>0.1058614732372091</v>
      </c>
      <c r="BA922" s="4">
        <f>U922*AA922/1000</f>
        <v>1.60742411489581</v>
      </c>
      <c r="BB922" s="4">
        <f>(AY922-BA922)</f>
        <v>1.142901460795844</v>
      </c>
      <c r="BC922" s="4">
        <f>1/(1.6/F922+1.37/N922)</f>
        <v>0.06651985445130686</v>
      </c>
      <c r="BD922" s="4">
        <f>G922*AA922*0.001</f>
        <v>45.68350026011814</v>
      </c>
      <c r="BE922" s="4">
        <f>G922/S922</f>
        <v>1.113410841808383</v>
      </c>
      <c r="BF922" s="4">
        <f>(1-AP922*AA922/AU922/F922)*100</f>
        <v>51.91968140252526</v>
      </c>
      <c r="BG922" s="4">
        <f>(S922-E922/(N922/1.35))</f>
        <v>405.3067561528972</v>
      </c>
      <c r="BH922" s="4">
        <f>E922*BF922/100/BG922</f>
        <v>-0.004790952672997855</v>
      </c>
    </row>
    <row r="923" ht="16" customHeight="1">
      <c r="A923" s="4">
        <v>865</v>
      </c>
      <c r="B923" t="s" s="2">
        <v>984</v>
      </c>
      <c r="C923" s="4">
        <v>4992.000030487776</v>
      </c>
      <c r="D923" s="4">
        <v>0</v>
      </c>
      <c r="E923" s="4">
        <f>(R923-S923*(1000-T923)/(1000-U923))*AO923</f>
        <v>-75.45423671733231</v>
      </c>
      <c r="F923" s="4">
        <f>IF(AZ923&lt;&gt;0,1/(1/AZ923-1/N923),0)</f>
        <v>0.2290443937150489</v>
      </c>
      <c r="G923" s="4">
        <f>((BC923-AP923/2)*S923-E923)/(BC923+AP923/2)</f>
        <v>1036.361371385516</v>
      </c>
      <c r="H923" s="4">
        <f>AP923*1000</f>
        <v>2.813714909622754</v>
      </c>
      <c r="I923" s="4">
        <f>(AU923-BA923)</f>
        <v>1.317849131742107</v>
      </c>
      <c r="J923" s="4">
        <f>(P923+AT923*D923)</f>
        <v>24.39569664001465</v>
      </c>
      <c r="K923" s="4">
        <v>6</v>
      </c>
      <c r="L923" s="4">
        <f>(K923*AI923+AJ923)</f>
        <v>1.420000016689301</v>
      </c>
      <c r="M923" s="4">
        <v>1</v>
      </c>
      <c r="N923" s="4">
        <f>L923*(M923+1)*(M923+1)/(M923*M923+1)</f>
        <v>2.840000033378601</v>
      </c>
      <c r="O923" s="4">
        <v>20.4470272064209</v>
      </c>
      <c r="P923" s="4">
        <v>24.39569664001465</v>
      </c>
      <c r="Q923" s="4">
        <v>19.57497596740723</v>
      </c>
      <c r="R923" s="4">
        <v>399.9179992675781</v>
      </c>
      <c r="S923" s="4">
        <v>488.8985595703125</v>
      </c>
      <c r="T923" s="4">
        <v>13.88024997711182</v>
      </c>
      <c r="U923" s="4">
        <v>17.20184516906738</v>
      </c>
      <c r="V923" s="4">
        <v>58.53854751586914</v>
      </c>
      <c r="W923" s="4">
        <v>71.67706298828125</v>
      </c>
      <c r="X923" s="4">
        <v>499.5155029296875</v>
      </c>
      <c r="Y923" s="4">
        <v>2000.866333007812</v>
      </c>
      <c r="Z923" s="4">
        <v>157.0263824462891</v>
      </c>
      <c r="AA923" s="4">
        <v>101.6785354614258</v>
      </c>
      <c r="AB923" s="4">
        <v>6.891330718994141</v>
      </c>
      <c r="AC923" s="4">
        <v>0.3787592947483063</v>
      </c>
      <c r="AD923" s="4">
        <v>0.2081685662269592</v>
      </c>
      <c r="AE923" s="4">
        <v>0.002741307951509953</v>
      </c>
      <c r="AF923" s="4">
        <v>0.1972670704126358</v>
      </c>
      <c r="AG923" s="4">
        <v>0.001945364405401051</v>
      </c>
      <c r="AH923" s="4">
        <v>0.3333333432674408</v>
      </c>
      <c r="AI923" s="4">
        <v>-0.2195652425289154</v>
      </c>
      <c r="AJ923" s="4">
        <v>2.737391471862793</v>
      </c>
      <c r="AK923" s="4">
        <v>1</v>
      </c>
      <c r="AL923" s="4">
        <v>0</v>
      </c>
      <c r="AM923" s="4">
        <v>0.1599999964237213</v>
      </c>
      <c r="AN923" s="4">
        <v>111115</v>
      </c>
      <c r="AO923" s="4">
        <f>X923*0.000001/(K923*0.0001)</f>
        <v>0.8325258382161457</v>
      </c>
      <c r="AP923" s="4">
        <f>(U923-T923)/(1000-U923)*AO923</f>
        <v>0.002813714909622754</v>
      </c>
      <c r="AQ923" s="4">
        <f>(P923+273.15)</f>
        <v>297.5456966400146</v>
      </c>
      <c r="AR923" s="4">
        <f>(O923+273.15)</f>
        <v>293.5970272064209</v>
      </c>
      <c r="AS923" s="4">
        <f>(Y923*AK923+Z923*AL923)*AM923</f>
        <v>320.1386061255944</v>
      </c>
      <c r="AT923" s="4">
        <f>((AS923+0.00000010773*(AR923^4-AQ923^4))-AP923*44100)/(L923*0.92*2*29.3+0.00000043092*AQ923^3)</f>
        <v>1.730408264315603</v>
      </c>
      <c r="AU923" s="4">
        <f>0.61365*EXP(17.502*J923/(240.97+J923))</f>
        <v>3.06690755576708</v>
      </c>
      <c r="AV923" s="4">
        <f>AU923*1000/AA923</f>
        <v>30.16278255631038</v>
      </c>
      <c r="AW923" s="4">
        <f>(AV923-U923)</f>
        <v>12.960937387243</v>
      </c>
      <c r="AX923" s="4">
        <f>IF(D923,P923,(O923+P923)/2)</f>
        <v>22.42136192321777</v>
      </c>
      <c r="AY923" s="4">
        <f>0.61365*EXP(17.502*AX923/(240.97+AX923))</f>
        <v>2.722467529803613</v>
      </c>
      <c r="AZ923" s="4">
        <f>IF(AW923&lt;&gt;0,(1000-(AV923+U923)/2)/AW923*AP923,0)</f>
        <v>0.2119506905971782</v>
      </c>
      <c r="BA923" s="4">
        <f>U923*AA923/1000</f>
        <v>1.749058424024974</v>
      </c>
      <c r="BB923" s="4">
        <f>(AY923-BA923)</f>
        <v>0.9734091057786389</v>
      </c>
      <c r="BC923" s="4">
        <f>1/(1.6/F923+1.37/N923)</f>
        <v>0.1339057408664451</v>
      </c>
      <c r="BD923" s="4">
        <f>G923*AA923*0.001</f>
        <v>105.375706451274</v>
      </c>
      <c r="BE923" s="4">
        <f>G923/S923</f>
        <v>2.119788146433408</v>
      </c>
      <c r="BF923" s="4">
        <f>(1-AP923*AA923/AU923/F923)*100</f>
        <v>59.27238088635454</v>
      </c>
      <c r="BG923" s="4">
        <f>(S923-E923/(N923/1.35))</f>
        <v>524.7658899827059</v>
      </c>
      <c r="BH923" s="4">
        <f>E923*BF923/100/BG923</f>
        <v>-0.08522566621748735</v>
      </c>
    </row>
    <row r="924" ht="16" customHeight="1">
      <c r="A924" s="4">
        <v>866</v>
      </c>
      <c r="B924" t="s" s="2">
        <v>985</v>
      </c>
      <c r="C924" s="4">
        <v>4997.000030376017</v>
      </c>
      <c r="D924" s="4">
        <v>0</v>
      </c>
      <c r="E924" s="4">
        <f>(R924-S924*(1000-T924)/(1000-U924))*AO924</f>
        <v>-117.7478508263722</v>
      </c>
      <c r="F924" s="4">
        <f>IF(AZ924&lt;&gt;0,1/(1/AZ924-1/N924),0)</f>
        <v>0.352898832992831</v>
      </c>
      <c r="G924" s="4">
        <f>((BC924-AP924/2)*S924-E924)/(BC924+AP924/2)</f>
        <v>1114.573493921421</v>
      </c>
      <c r="H924" s="4">
        <f>AP924*1000</f>
        <v>3.648729347551617</v>
      </c>
      <c r="I924" s="4">
        <f>(AU924-BA924)</f>
        <v>1.153723304233987</v>
      </c>
      <c r="J924" s="4">
        <f>(P924+AT924*D924)</f>
        <v>24.04251098632812</v>
      </c>
      <c r="K924" s="4">
        <v>6</v>
      </c>
      <c r="L924" s="4">
        <f>(K924*AI924+AJ924)</f>
        <v>1.420000016689301</v>
      </c>
      <c r="M924" s="4">
        <v>1</v>
      </c>
      <c r="N924" s="4">
        <f>L924*(M924+1)*(M924+1)/(M924*M924+1)</f>
        <v>2.840000033378601</v>
      </c>
      <c r="O924" s="4">
        <v>20.49629211425781</v>
      </c>
      <c r="P924" s="4">
        <v>24.04251098632812</v>
      </c>
      <c r="Q924" s="4">
        <v>19.64897918701172</v>
      </c>
      <c r="R924" s="4">
        <v>399.9752807617188</v>
      </c>
      <c r="S924" s="4">
        <v>539.0514526367188</v>
      </c>
      <c r="T924" s="4">
        <v>13.88066482543945</v>
      </c>
      <c r="U924" s="4">
        <v>18.18382263183594</v>
      </c>
      <c r="V924" s="4">
        <v>58.36441040039062</v>
      </c>
      <c r="W924" s="4">
        <v>75.48721313476562</v>
      </c>
      <c r="X924" s="4">
        <v>499.5003662109375</v>
      </c>
      <c r="Y924" s="4">
        <v>2002.119140625</v>
      </c>
      <c r="Z924" s="4">
        <v>175.497558593750</v>
      </c>
      <c r="AA924" s="4">
        <v>101.6787185668945</v>
      </c>
      <c r="AB924" s="4">
        <v>6.891330718994141</v>
      </c>
      <c r="AC924" s="4">
        <v>0.3787592947483063</v>
      </c>
      <c r="AD924" s="4">
        <v>0.2081685662269592</v>
      </c>
      <c r="AE924" s="4">
        <v>0.002741307951509953</v>
      </c>
      <c r="AF924" s="4">
        <v>0.1972670704126358</v>
      </c>
      <c r="AG924" s="4">
        <v>0.001945364405401051</v>
      </c>
      <c r="AH924" s="4">
        <v>0.3333333432674408</v>
      </c>
      <c r="AI924" s="4">
        <v>-0.2195652425289154</v>
      </c>
      <c r="AJ924" s="4">
        <v>2.737391471862793</v>
      </c>
      <c r="AK924" s="4">
        <v>1</v>
      </c>
      <c r="AL924" s="4">
        <v>0</v>
      </c>
      <c r="AM924" s="4">
        <v>0.1599999964237213</v>
      </c>
      <c r="AN924" s="4">
        <v>111115</v>
      </c>
      <c r="AO924" s="4">
        <f>X924*0.000001/(K924*0.0001)</f>
        <v>0.8325006103515624</v>
      </c>
      <c r="AP924" s="4">
        <f>(U924-T924)/(1000-U924)*AO924</f>
        <v>0.003648729347551617</v>
      </c>
      <c r="AQ924" s="4">
        <f>(P924+273.15)</f>
        <v>297.1925109863281</v>
      </c>
      <c r="AR924" s="4">
        <f>(O924+273.15)</f>
        <v>293.6462921142578</v>
      </c>
      <c r="AS924" s="4">
        <f>(Y924*AK924+Z924*AL924)*AM924</f>
        <v>320.339055339864</v>
      </c>
      <c r="AT924" s="4">
        <f>((AS924+0.00000010773*(AR924^4-AQ924^4))-AP924*44100)/(L924*0.92*2*29.3+0.00000043092*AQ924^3)</f>
        <v>1.366055459005522</v>
      </c>
      <c r="AU924" s="4">
        <f>0.61365*EXP(17.502*J924/(240.97+J924))</f>
        <v>3.00263108808676</v>
      </c>
      <c r="AV924" s="4">
        <f>AU924*1000/AA924</f>
        <v>29.53057562494089</v>
      </c>
      <c r="AW924" s="4">
        <f>(AV924-U924)</f>
        <v>11.34675299310495</v>
      </c>
      <c r="AX924" s="4">
        <f>IF(D924,P924,(O924+P924)/2)</f>
        <v>22.26940155029297</v>
      </c>
      <c r="AY924" s="4">
        <f>0.61365*EXP(17.502*AX924/(240.97+AX924))</f>
        <v>2.697418801867098</v>
      </c>
      <c r="AZ924" s="4">
        <f>IF(AW924&lt;&gt;0,(1000-(AV924+U924)/2)/AW924*AP924,0)</f>
        <v>0.3138942821004212</v>
      </c>
      <c r="BA924" s="4">
        <f>U924*AA924/1000</f>
        <v>1.848907783852774</v>
      </c>
      <c r="BB924" s="4">
        <f>(AY924-BA924)</f>
        <v>0.8485110180143247</v>
      </c>
      <c r="BC924" s="4">
        <f>1/(1.6/F924+1.37/N924)</f>
        <v>0.1993512457560966</v>
      </c>
      <c r="BD924" s="4">
        <f>G924*AA924*0.001</f>
        <v>113.3284046105565</v>
      </c>
      <c r="BE924" s="4">
        <f>G924/S924</f>
        <v>2.067656971277216</v>
      </c>
      <c r="BF924" s="4">
        <f>(1-AP924*AA924/AU924/F924)*100</f>
        <v>64.98779077099977</v>
      </c>
      <c r="BG924" s="4">
        <f>(S924-E924/(N924/1.35))</f>
        <v>595.0231416322631</v>
      </c>
      <c r="BH924" s="4">
        <f>E924*BF924/100/BG924</f>
        <v>-0.1286029426056907</v>
      </c>
    </row>
    <row r="925" ht="16" customHeight="1">
      <c r="A925" s="4">
        <v>867</v>
      </c>
      <c r="B925" t="s" s="2">
        <v>986</v>
      </c>
      <c r="C925" s="4">
        <v>5002.500030253083</v>
      </c>
      <c r="D925" s="4">
        <v>0</v>
      </c>
      <c r="E925" s="4">
        <f>(R925-S925*(1000-T925)/(1000-U925))*AO925</f>
        <v>-125.7569429720269</v>
      </c>
      <c r="F925" s="4">
        <f>IF(AZ925&lt;&gt;0,1/(1/AZ925-1/N925),0)</f>
        <v>0.4136274841555057</v>
      </c>
      <c r="G925" s="4">
        <f>((BC925-AP925/2)*S925-E925)/(BC925+AP925/2)</f>
        <v>1082.028245194276</v>
      </c>
      <c r="H925" s="4">
        <f>AP925*1000</f>
        <v>3.833410000749685</v>
      </c>
      <c r="I925" s="4">
        <f>(AU925-BA925)</f>
        <v>1.054116467577759</v>
      </c>
      <c r="J925" s="4">
        <f>(P925+AT925*D925)</f>
        <v>23.60767555236816</v>
      </c>
      <c r="K925" s="4">
        <v>6</v>
      </c>
      <c r="L925" s="4">
        <f>(K925*AI925+AJ925)</f>
        <v>1.420000016689301</v>
      </c>
      <c r="M925" s="4">
        <v>1</v>
      </c>
      <c r="N925" s="4">
        <f>L925*(M925+1)*(M925+1)/(M925*M925+1)</f>
        <v>2.840000033378601</v>
      </c>
      <c r="O925" s="4">
        <v>20.53616523742676</v>
      </c>
      <c r="P925" s="4">
        <v>23.60767555236816</v>
      </c>
      <c r="Q925" s="4">
        <v>19.70725250244141</v>
      </c>
      <c r="R925" s="4">
        <v>399.9709167480469</v>
      </c>
      <c r="S925" s="4">
        <v>548.5056762695312</v>
      </c>
      <c r="T925" s="4">
        <v>13.88114643096924</v>
      </c>
      <c r="U925" s="4">
        <v>18.40114402770996</v>
      </c>
      <c r="V925" s="4">
        <v>58.21561431884766</v>
      </c>
      <c r="W925" s="4">
        <v>77.09685516357422</v>
      </c>
      <c r="X925" s="4">
        <v>499.4963989257812</v>
      </c>
      <c r="Y925" s="4">
        <v>2002.049194335938</v>
      </c>
      <c r="Z925" s="4">
        <v>190.1208038330078</v>
      </c>
      <c r="AA925" s="4">
        <v>101.6783905029297</v>
      </c>
      <c r="AB925" s="4">
        <v>6.891330718994141</v>
      </c>
      <c r="AC925" s="4">
        <v>0.3787592947483063</v>
      </c>
      <c r="AD925" s="4">
        <v>0.2081685662269592</v>
      </c>
      <c r="AE925" s="4">
        <v>0.002741307951509953</v>
      </c>
      <c r="AF925" s="4">
        <v>0.1972670704126358</v>
      </c>
      <c r="AG925" s="4">
        <v>0.001945364405401051</v>
      </c>
      <c r="AH925" s="4">
        <v>0.3333333432674408</v>
      </c>
      <c r="AI925" s="4">
        <v>-0.2195652425289154</v>
      </c>
      <c r="AJ925" s="4">
        <v>2.737391471862793</v>
      </c>
      <c r="AK925" s="4">
        <v>1</v>
      </c>
      <c r="AL925" s="4">
        <v>0</v>
      </c>
      <c r="AM925" s="4">
        <v>0.1599999964237213</v>
      </c>
      <c r="AN925" s="4">
        <v>111115</v>
      </c>
      <c r="AO925" s="4">
        <f>X925*0.000001/(K925*0.0001)</f>
        <v>0.8324939982096352</v>
      </c>
      <c r="AP925" s="4">
        <f>(U925-T925)/(1000-U925)*AO925</f>
        <v>0.003833410000749685</v>
      </c>
      <c r="AQ925" s="4">
        <f>(P925+273.15)</f>
        <v>296.7576755523681</v>
      </c>
      <c r="AR925" s="4">
        <f>(O925+273.15)</f>
        <v>293.6861652374267</v>
      </c>
      <c r="AS925" s="4">
        <f>(Y925*AK925+Z925*AL925)*AM925</f>
        <v>320.3278639338641</v>
      </c>
      <c r="AT925" s="4">
        <f>((AS925+0.00000010773*(AR925^4-AQ925^4))-AP925*44100)/(L925*0.92*2*29.3+0.00000043092*AQ925^3)</f>
        <v>1.334797294201536</v>
      </c>
      <c r="AU925" s="4">
        <f>0.61365*EXP(17.502*J925/(240.97+J925))</f>
        <v>2.925115175727905</v>
      </c>
      <c r="AV925" s="4">
        <f>AU925*1000/AA925</f>
        <v>28.76830722102768</v>
      </c>
      <c r="AW925" s="4">
        <f>(AV925-U925)</f>
        <v>10.36716319331772</v>
      </c>
      <c r="AX925" s="4">
        <f>IF(D925,P925,(O925+P925)/2)</f>
        <v>22.07192039489746</v>
      </c>
      <c r="AY925" s="4">
        <f>0.61365*EXP(17.502*AX925/(240.97+AX925))</f>
        <v>2.665168070758086</v>
      </c>
      <c r="AZ925" s="4">
        <f>IF(AW925&lt;&gt;0,(1000-(AV925+U925)/2)/AW925*AP925,0)</f>
        <v>0.3610438080196218</v>
      </c>
      <c r="BA925" s="4">
        <f>U925*AA925/1000</f>
        <v>1.870998708150146</v>
      </c>
      <c r="BB925" s="4">
        <f>(AY925-BA925)</f>
        <v>0.7941693626079398</v>
      </c>
      <c r="BC925" s="4">
        <f>1/(1.6/F925+1.37/N925)</f>
        <v>0.2298528639540535</v>
      </c>
      <c r="BD925" s="4">
        <f>G925*AA925*0.001</f>
        <v>110.0188904500633</v>
      </c>
      <c r="BE925" s="4">
        <f>G925/S925</f>
        <v>1.97268376975296</v>
      </c>
      <c r="BF925" s="4">
        <f>(1-AP925*AA925/AU925/F925)*100</f>
        <v>67.78474487094267</v>
      </c>
      <c r="BG925" s="4">
        <f>(S925-E925/(N925/1.35))</f>
        <v>608.2845040923843</v>
      </c>
      <c r="BH925" s="4">
        <f>E925*BF925/100/BG925</f>
        <v>-0.1401384095395905</v>
      </c>
    </row>
    <row r="926" ht="16" customHeight="1">
      <c r="A926" s="4">
        <v>868</v>
      </c>
      <c r="B926" t="s" s="2">
        <v>987</v>
      </c>
      <c r="C926" s="4">
        <v>5007.500030141324</v>
      </c>
      <c r="D926" s="4">
        <v>0</v>
      </c>
      <c r="E926" s="4">
        <f>(R926-S926*(1000-T926)/(1000-U926))*AO926</f>
        <v>-60.26915718371654</v>
      </c>
      <c r="F926" s="4">
        <f>IF(AZ926&lt;&gt;0,1/(1/AZ926-1/N926),0)</f>
        <v>0.2469368065778058</v>
      </c>
      <c r="G926" s="4">
        <f>((BC926-AP926/2)*S926-E926)/(BC926+AP926/2)</f>
        <v>877.9791986489465</v>
      </c>
      <c r="H926" s="4">
        <f>AP926*1000</f>
        <v>2.664799443033441</v>
      </c>
      <c r="I926" s="4">
        <f>(AU926-BA926)</f>
        <v>1.165515996341054</v>
      </c>
      <c r="J926" s="4">
        <f>(P926+AT926*D926)</f>
        <v>23.44809150695801</v>
      </c>
      <c r="K926" s="4">
        <v>6</v>
      </c>
      <c r="L926" s="4">
        <f>(K926*AI926+AJ926)</f>
        <v>1.420000016689301</v>
      </c>
      <c r="M926" s="4">
        <v>1</v>
      </c>
      <c r="N926" s="4">
        <f>L926*(M926+1)*(M926+1)/(M926*M926+1)</f>
        <v>2.840000033378601</v>
      </c>
      <c r="O926" s="4">
        <v>20.57070732116699</v>
      </c>
      <c r="P926" s="4">
        <v>23.44809150695801</v>
      </c>
      <c r="Q926" s="4">
        <v>19.98944664001465</v>
      </c>
      <c r="R926" s="4">
        <v>400.0223388671875</v>
      </c>
      <c r="S926" s="4">
        <v>470.9104309082031</v>
      </c>
      <c r="T926" s="4">
        <v>13.8836145401001</v>
      </c>
      <c r="U926" s="4">
        <v>17.03006553649902</v>
      </c>
      <c r="V926" s="4">
        <v>58.10211944580078</v>
      </c>
      <c r="W926" s="4">
        <v>72.154296875</v>
      </c>
      <c r="X926" s="4">
        <v>499.4994812011719</v>
      </c>
      <c r="Y926" s="4">
        <v>2000.091308593750</v>
      </c>
      <c r="Z926" s="4">
        <v>177.2447509765625</v>
      </c>
      <c r="AA926" s="4">
        <v>101.678596496582</v>
      </c>
      <c r="AB926" s="4">
        <v>6.891330718994141</v>
      </c>
      <c r="AC926" s="4">
        <v>0.3787592947483063</v>
      </c>
      <c r="AD926" s="4">
        <v>0.2081685662269592</v>
      </c>
      <c r="AE926" s="4">
        <v>0.002741307951509953</v>
      </c>
      <c r="AF926" s="4">
        <v>0.1972670704126358</v>
      </c>
      <c r="AG926" s="4">
        <v>0.001945364405401051</v>
      </c>
      <c r="AH926" s="4">
        <v>0.3333333432674408</v>
      </c>
      <c r="AI926" s="4">
        <v>-0.2195652425289154</v>
      </c>
      <c r="AJ926" s="4">
        <v>2.737391471862793</v>
      </c>
      <c r="AK926" s="4">
        <v>1</v>
      </c>
      <c r="AL926" s="4">
        <v>0</v>
      </c>
      <c r="AM926" s="4">
        <v>0.1599999964237213</v>
      </c>
      <c r="AN926" s="4">
        <v>111115</v>
      </c>
      <c r="AO926" s="4">
        <f>X926*0.000001/(K926*0.0001)</f>
        <v>0.8324991353352863</v>
      </c>
      <c r="AP926" s="4">
        <f>(U926-T926)/(1000-U926)*AO926</f>
        <v>0.002664799443033441</v>
      </c>
      <c r="AQ926" s="4">
        <f>(P926+273.15)</f>
        <v>296.598091506958</v>
      </c>
      <c r="AR926" s="4">
        <f>(O926+273.15)</f>
        <v>293.720707321167</v>
      </c>
      <c r="AS926" s="4">
        <f>(Y926*AK926+Z926*AL926)*AM926</f>
        <v>320.0146022221161</v>
      </c>
      <c r="AT926" s="4">
        <f>((AS926+0.00000010773*(AR926^4-AQ926^4))-AP926*44100)/(L926*0.92*2*29.3+0.00000043092*AQ926^3)</f>
        <v>1.943230469857872</v>
      </c>
      <c r="AU926" s="4">
        <f>0.61365*EXP(17.502*J926/(240.97+J926))</f>
        <v>2.897109158337086</v>
      </c>
      <c r="AV926" s="4">
        <f>AU926*1000/AA926</f>
        <v>28.49281223540958</v>
      </c>
      <c r="AW926" s="4">
        <f>(AV926-U926)</f>
        <v>11.46274669891056</v>
      </c>
      <c r="AX926" s="4">
        <f>IF(D926,P926,(O926+P926)/2)</f>
        <v>22.0093994140625</v>
      </c>
      <c r="AY926" s="4">
        <f>0.61365*EXP(17.502*AX926/(240.97+AX926))</f>
        <v>2.655028329160415</v>
      </c>
      <c r="AZ926" s="4">
        <f>IF(AW926&lt;&gt;0,(1000-(AV926+U926)/2)/AW926*AP926,0)</f>
        <v>0.2271833131944731</v>
      </c>
      <c r="BA926" s="4">
        <f>U926*AA926/1000</f>
        <v>1.731593161996032</v>
      </c>
      <c r="BB926" s="4">
        <f>(AY926-BA926)</f>
        <v>0.9234351671643826</v>
      </c>
      <c r="BC926" s="4">
        <f>1/(1.6/F926+1.37/N926)</f>
        <v>0.1436413246377521</v>
      </c>
      <c r="BD926" s="4">
        <f>G926*AA926*0.001</f>
        <v>89.27169267181867</v>
      </c>
      <c r="BE926" s="4">
        <f>G926/S926</f>
        <v>1.864429286383965</v>
      </c>
      <c r="BF926" s="4">
        <f>(1-AP926*AA926/AU926/F926)*100</f>
        <v>62.12580723076059</v>
      </c>
      <c r="BG926" s="4">
        <f>(S926-E926/(N926/1.35))</f>
        <v>499.5595017679748</v>
      </c>
      <c r="BH926" s="4">
        <f>E926*BF926/100/BG926</f>
        <v>-0.07495143277036588</v>
      </c>
    </row>
    <row r="927" ht="16" customHeight="1">
      <c r="A927" s="4">
        <v>869</v>
      </c>
      <c r="B927" t="s" s="2">
        <v>988</v>
      </c>
      <c r="C927" s="4">
        <v>5012.500030029565</v>
      </c>
      <c r="D927" s="4">
        <v>0</v>
      </c>
      <c r="E927" s="4">
        <f>(R927-S927*(1000-T927)/(1000-U927))*AO927</f>
        <v>-25.46862802662208</v>
      </c>
      <c r="F927" s="4">
        <f>IF(AZ927&lt;&gt;0,1/(1/AZ927-1/N927),0)</f>
        <v>0.1477418185835025</v>
      </c>
      <c r="G927" s="4">
        <f>((BC927-AP927/2)*S927-E927)/(BC927+AP927/2)</f>
        <v>706.6388707630236</v>
      </c>
      <c r="H927" s="4">
        <f>AP927*1000</f>
        <v>1.768394158950836</v>
      </c>
      <c r="I927" s="4">
        <f>(AU927-BA927)</f>
        <v>1.252010746877039</v>
      </c>
      <c r="J927" s="4">
        <f>(P927+AT927*D927)</f>
        <v>23.33130645751953</v>
      </c>
      <c r="K927" s="4">
        <v>6</v>
      </c>
      <c r="L927" s="4">
        <f>(K927*AI927+AJ927)</f>
        <v>1.420000016689301</v>
      </c>
      <c r="M927" s="4">
        <v>1</v>
      </c>
      <c r="N927" s="4">
        <f>L927*(M927+1)*(M927+1)/(M927*M927+1)</f>
        <v>2.840000033378601</v>
      </c>
      <c r="O927" s="4">
        <v>20.70545768737793</v>
      </c>
      <c r="P927" s="4">
        <v>23.33130645751953</v>
      </c>
      <c r="Q927" s="4">
        <v>20.68840789794922</v>
      </c>
      <c r="R927" s="4">
        <v>400.2232666015625</v>
      </c>
      <c r="S927" s="4">
        <v>429.9031066894531</v>
      </c>
      <c r="T927" s="4">
        <v>13.88904476165771</v>
      </c>
      <c r="U927" s="4">
        <v>15.97930526733398</v>
      </c>
      <c r="V927" s="4">
        <v>57.70907592773438</v>
      </c>
      <c r="W927" s="4">
        <v>67.30397033691406</v>
      </c>
      <c r="X927" s="4">
        <v>499.4984436035156</v>
      </c>
      <c r="Y927" s="4">
        <v>1999.194702148438</v>
      </c>
      <c r="Z927" s="4">
        <v>143.5824432373047</v>
      </c>
      <c r="AA927" s="4">
        <v>101.6785278320312</v>
      </c>
      <c r="AB927" s="4">
        <v>6.891330718994141</v>
      </c>
      <c r="AC927" s="4">
        <v>0.3787592947483063</v>
      </c>
      <c r="AD927" s="4">
        <v>0.2081685662269592</v>
      </c>
      <c r="AE927" s="4">
        <v>0.002741307951509953</v>
      </c>
      <c r="AF927" s="4">
        <v>0.1972670704126358</v>
      </c>
      <c r="AG927" s="4">
        <v>0.001945364405401051</v>
      </c>
      <c r="AH927" s="4">
        <v>0.3333333432674408</v>
      </c>
      <c r="AI927" s="4">
        <v>-0.2195652425289154</v>
      </c>
      <c r="AJ927" s="4">
        <v>2.737391471862793</v>
      </c>
      <c r="AK927" s="4">
        <v>1</v>
      </c>
      <c r="AL927" s="4">
        <v>0</v>
      </c>
      <c r="AM927" s="4">
        <v>0.1599999964237213</v>
      </c>
      <c r="AN927" s="4">
        <v>111115</v>
      </c>
      <c r="AO927" s="4">
        <f>X927*0.000001/(K927*0.0001)</f>
        <v>0.8324974060058592</v>
      </c>
      <c r="AP927" s="4">
        <f>(U927-T927)/(1000-U927)*AO927</f>
        <v>0.001768394158950836</v>
      </c>
      <c r="AQ927" s="4">
        <f>(P927+273.15)</f>
        <v>296.4813064575195</v>
      </c>
      <c r="AR927" s="4">
        <f>(O927+273.15)</f>
        <v>293.8554576873779</v>
      </c>
      <c r="AS927" s="4">
        <f>(Y927*AK927+Z927*AL927)*AM927</f>
        <v>319.8711451940726</v>
      </c>
      <c r="AT927" s="4">
        <f>((AS927+0.00000010773*(AR927^4-AQ927^4))-AP927*44100)/(L927*0.92*2*29.3+0.00000043092*AQ927^3)</f>
        <v>2.423932118651336</v>
      </c>
      <c r="AU927" s="4">
        <f>0.61365*EXP(17.502*J927/(240.97+J927))</f>
        <v>2.876762982238181</v>
      </c>
      <c r="AV927" s="4">
        <f>AU927*1000/AA927</f>
        <v>28.29272850006715</v>
      </c>
      <c r="AW927" s="4">
        <f>(AV927-U927)</f>
        <v>12.31342323273316</v>
      </c>
      <c r="AX927" s="4">
        <f>IF(D927,P927,(O927+P927)/2)</f>
        <v>22.01838207244873</v>
      </c>
      <c r="AY927" s="4">
        <f>0.61365*EXP(17.502*AX927/(240.97+AX927))</f>
        <v>2.656483069090306</v>
      </c>
      <c r="AZ927" s="4">
        <f>IF(AW927&lt;&gt;0,(1000-(AV927+U927)/2)/AW927*AP927,0)</f>
        <v>0.1404360853441913</v>
      </c>
      <c r="BA927" s="4">
        <f>U927*AA927/1000</f>
        <v>1.624752235361142</v>
      </c>
      <c r="BB927" s="4">
        <f>(AY927-BA927)</f>
        <v>1.031730833729164</v>
      </c>
      <c r="BC927" s="4">
        <f>1/(1.6/F927+1.37/N927)</f>
        <v>0.088400937303332</v>
      </c>
      <c r="BD927" s="4">
        <f>G927*AA927*0.001</f>
        <v>71.85000008807324</v>
      </c>
      <c r="BE927" s="4">
        <f>G927/S927</f>
        <v>1.643716595129131</v>
      </c>
      <c r="BF927" s="4">
        <f>(1-AP927*AA927/AU927/F927)*100</f>
        <v>57.69411357422046</v>
      </c>
      <c r="BG927" s="4">
        <f>(S927-E927/(N927/1.35))</f>
        <v>442.0096726865797</v>
      </c>
      <c r="BH927" s="4">
        <f>E927*BF927/100/BG927</f>
        <v>-0.03324338829547342</v>
      </c>
    </row>
    <row r="928" ht="16" customHeight="1">
      <c r="A928" s="4">
        <v>870</v>
      </c>
      <c r="B928" t="s" s="2">
        <v>989</v>
      </c>
      <c r="C928" s="4">
        <v>5018.000029906631</v>
      </c>
      <c r="D928" s="4">
        <v>0</v>
      </c>
      <c r="E928" s="4">
        <f>(R928-S928*(1000-T928)/(1000-U928))*AO928</f>
        <v>-10.15611921881905</v>
      </c>
      <c r="F928" s="4">
        <f>IF(AZ928&lt;&gt;0,1/(1/AZ928-1/N928),0)</f>
        <v>0.08939325870697705</v>
      </c>
      <c r="G928" s="4">
        <f>((BC928-AP928/2)*S928-E928)/(BC928+AP928/2)</f>
        <v>587.9274160177648</v>
      </c>
      <c r="H928" s="4">
        <f>AP928*1000</f>
        <v>1.177379371791364</v>
      </c>
      <c r="I928" s="4">
        <f>(AU928-BA928)</f>
        <v>1.351041004647804</v>
      </c>
      <c r="J928" s="4">
        <f>(P928+AT928*D928)</f>
        <v>23.49679756164551</v>
      </c>
      <c r="K928" s="4">
        <v>6</v>
      </c>
      <c r="L928" s="4">
        <f>(K928*AI928+AJ928)</f>
        <v>1.420000016689301</v>
      </c>
      <c r="M928" s="4">
        <v>1</v>
      </c>
      <c r="N928" s="4">
        <f>L928*(M928+1)*(M928+1)/(M928*M928+1)</f>
        <v>2.840000033378601</v>
      </c>
      <c r="O928" s="4">
        <v>21.04211807250977</v>
      </c>
      <c r="P928" s="4">
        <v>23.49679756164551</v>
      </c>
      <c r="Q928" s="4">
        <v>21.75458145141602</v>
      </c>
      <c r="R928" s="4">
        <v>400.4532775878906</v>
      </c>
      <c r="S928" s="4">
        <v>412.0700378417969</v>
      </c>
      <c r="T928" s="4">
        <v>13.89663887023926</v>
      </c>
      <c r="U928" s="4">
        <v>15.28928470611572</v>
      </c>
      <c r="V928" s="4">
        <v>56.68367385864258</v>
      </c>
      <c r="W928" s="4">
        <v>62.99392700195312</v>
      </c>
      <c r="X928" s="4">
        <v>499.5001831054688</v>
      </c>
      <c r="Y928" s="4">
        <v>1999.351318359375</v>
      </c>
      <c r="Z928" s="4">
        <v>116.0020523071289</v>
      </c>
      <c r="AA928" s="4">
        <v>101.6784515380859</v>
      </c>
      <c r="AB928" s="4">
        <v>6.891330718994141</v>
      </c>
      <c r="AC928" s="4">
        <v>0.3787592947483063</v>
      </c>
      <c r="AD928" s="4">
        <v>0.2081685662269592</v>
      </c>
      <c r="AE928" s="4">
        <v>0.002741307951509953</v>
      </c>
      <c r="AF928" s="4">
        <v>0.1972670704126358</v>
      </c>
      <c r="AG928" s="4">
        <v>0.001945364405401051</v>
      </c>
      <c r="AH928" s="4">
        <v>0.3333333432674408</v>
      </c>
      <c r="AI928" s="4">
        <v>-0.2195652425289154</v>
      </c>
      <c r="AJ928" s="4">
        <v>2.737391471862793</v>
      </c>
      <c r="AK928" s="4">
        <v>1</v>
      </c>
      <c r="AL928" s="4">
        <v>0</v>
      </c>
      <c r="AM928" s="4">
        <v>0.1599999964237213</v>
      </c>
      <c r="AN928" s="4">
        <v>111115</v>
      </c>
      <c r="AO928" s="4">
        <f>X928*0.000001/(K928*0.0001)</f>
        <v>0.8325003051757812</v>
      </c>
      <c r="AP928" s="4">
        <f>(U928-T928)/(1000-U928)*AO928</f>
        <v>0.001177379371791364</v>
      </c>
      <c r="AQ928" s="4">
        <f>(P928+273.15)</f>
        <v>296.6467975616455</v>
      </c>
      <c r="AR928" s="4">
        <f>(O928+273.15)</f>
        <v>294.1921180725097</v>
      </c>
      <c r="AS928" s="4">
        <f>(Y928*AK928+Z928*AL928)*AM928</f>
        <v>319.8962037872625</v>
      </c>
      <c r="AT928" s="4">
        <f>((AS928+0.00000010773*(AR928^4-AQ928^4))-AP928*44100)/(L928*0.92*2*29.3+0.00000043092*AQ928^3)</f>
        <v>2.741351034839913</v>
      </c>
      <c r="AU928" s="4">
        <f>0.61365*EXP(17.502*J928/(240.97+J928))</f>
        <v>2.90563179869059</v>
      </c>
      <c r="AV928" s="4">
        <f>AU928*1000/AA928</f>
        <v>28.57667238964807</v>
      </c>
      <c r="AW928" s="4">
        <f>(AV928-U928)</f>
        <v>13.28738768353235</v>
      </c>
      <c r="AX928" s="4">
        <f>IF(D928,P928,(O928+P928)/2)</f>
        <v>22.26945781707764</v>
      </c>
      <c r="AY928" s="4">
        <f>0.61365*EXP(17.502*AX928/(240.97+AX928))</f>
        <v>2.697428039272354</v>
      </c>
      <c r="AZ928" s="4">
        <f>IF(AW928&lt;&gt;0,(1000-(AV928+U928)/2)/AW928*AP928,0)</f>
        <v>0.08666533728930929</v>
      </c>
      <c r="BA928" s="4">
        <f>U928*AA928/1000</f>
        <v>1.554590794042786</v>
      </c>
      <c r="BB928" s="4">
        <f>(AY928-BA928)</f>
        <v>1.142837245229568</v>
      </c>
      <c r="BC928" s="4">
        <f>1/(1.6/F928+1.37/N928)</f>
        <v>0.05440449033782667</v>
      </c>
      <c r="BD928" s="4">
        <f>G928*AA928*0.001</f>
        <v>59.77954927747439</v>
      </c>
      <c r="BE928" s="4">
        <f>G928/S928</f>
        <v>1.426765748601901</v>
      </c>
      <c r="BF928" s="4">
        <f>(1-AP928*AA928/AU928/F928)*100</f>
        <v>53.91071218198555</v>
      </c>
      <c r="BG928" s="4">
        <f>(S928-E928/(N928/1.35))</f>
        <v>416.8977705123119</v>
      </c>
      <c r="BH928" s="4">
        <f>E928*BF928/100/BG928</f>
        <v>-0.01313328251717086</v>
      </c>
    </row>
    <row r="929" ht="16" customHeight="1">
      <c r="A929" s="4">
        <v>871</v>
      </c>
      <c r="B929" t="s" s="2">
        <v>990</v>
      </c>
      <c r="C929" s="4">
        <v>5023.000029794872</v>
      </c>
      <c r="D929" s="4">
        <v>0</v>
      </c>
      <c r="E929" s="4">
        <f>(R929-S929*(1000-T929)/(1000-U929))*AO929</f>
        <v>-4.934727784847075</v>
      </c>
      <c r="F929" s="4">
        <f>IF(AZ929&lt;&gt;0,1/(1/AZ929-1/N929),0)</f>
        <v>0.06050654539714786</v>
      </c>
      <c r="G929" s="4">
        <f>((BC929-AP929/2)*S929-E929)/(BC929+AP929/2)</f>
        <v>528.0841506425025</v>
      </c>
      <c r="H929" s="4">
        <f>AP929*1000</f>
        <v>0.8586163164427115</v>
      </c>
      <c r="I929" s="4">
        <f>(AU929-BA929)</f>
        <v>1.441175603041724</v>
      </c>
      <c r="J929" s="4">
        <f>(P929+AT929*D929)</f>
        <v>23.79290390014648</v>
      </c>
      <c r="K929" s="4">
        <v>6</v>
      </c>
      <c r="L929" s="4">
        <f>(K929*AI929+AJ929)</f>
        <v>1.420000016689301</v>
      </c>
      <c r="M929" s="4">
        <v>1</v>
      </c>
      <c r="N929" s="4">
        <f>L929*(M929+1)*(M929+1)/(M929*M929+1)</f>
        <v>2.840000033378601</v>
      </c>
      <c r="O929" s="4">
        <v>21.4563102722168</v>
      </c>
      <c r="P929" s="4">
        <v>23.79290390014648</v>
      </c>
      <c r="Q929" s="4">
        <v>22.40307998657227</v>
      </c>
      <c r="R929" s="4">
        <v>400.501464843750</v>
      </c>
      <c r="S929" s="4">
        <v>406.0102233886719</v>
      </c>
      <c r="T929" s="4">
        <v>13.90112972259521</v>
      </c>
      <c r="U929" s="4">
        <v>14.91709804534912</v>
      </c>
      <c r="V929" s="4">
        <v>55.35769653320312</v>
      </c>
      <c r="W929" s="4">
        <v>59.798339843750</v>
      </c>
      <c r="X929" s="4">
        <v>499.5086364746094</v>
      </c>
      <c r="Y929" s="4">
        <v>1999.346069335938</v>
      </c>
      <c r="Z929" s="4">
        <v>104.4889907836914</v>
      </c>
      <c r="AA929" s="4">
        <v>101.6781311035156</v>
      </c>
      <c r="AB929" s="4">
        <v>6.891330718994141</v>
      </c>
      <c r="AC929" s="4">
        <v>0.3787592947483063</v>
      </c>
      <c r="AD929" s="4">
        <v>0.2081685662269592</v>
      </c>
      <c r="AE929" s="4">
        <v>0.002741307951509953</v>
      </c>
      <c r="AF929" s="4">
        <v>0.1972670704126358</v>
      </c>
      <c r="AG929" s="4">
        <v>0.001945364405401051</v>
      </c>
      <c r="AH929" s="4">
        <v>0.3333333432674408</v>
      </c>
      <c r="AI929" s="4">
        <v>-0.2195652425289154</v>
      </c>
      <c r="AJ929" s="4">
        <v>2.737391471862793</v>
      </c>
      <c r="AK929" s="4">
        <v>1</v>
      </c>
      <c r="AL929" s="4">
        <v>0</v>
      </c>
      <c r="AM929" s="4">
        <v>0.1599999964237213</v>
      </c>
      <c r="AN929" s="4">
        <v>111115</v>
      </c>
      <c r="AO929" s="4">
        <f>X929*0.000001/(K929*0.0001)</f>
        <v>0.8325143941243488</v>
      </c>
      <c r="AP929" s="4">
        <f>(U929-T929)/(1000-U929)*AO929</f>
        <v>0.0008586163164427115</v>
      </c>
      <c r="AQ929" s="4">
        <f>(P929+273.15)</f>
        <v>296.9429039001465</v>
      </c>
      <c r="AR929" s="4">
        <f>(O929+273.15)</f>
        <v>294.6063102722168</v>
      </c>
      <c r="AS929" s="4">
        <f>(Y929*AK929+Z929*AL929)*AM929</f>
        <v>319.8953639435313</v>
      </c>
      <c r="AT929" s="4">
        <f>((AS929+0.00000010773*(AR929^4-AQ929^4))-AP929*44100)/(L929*0.92*2*29.3+0.00000043092*AQ929^3)</f>
        <v>2.914197283136093</v>
      </c>
      <c r="AU929" s="4">
        <f>0.61365*EXP(17.502*J929/(240.97+J929))</f>
        <v>2.957918253780728</v>
      </c>
      <c r="AV929" s="4">
        <f>AU929*1000/AA929</f>
        <v>29.0909974610898</v>
      </c>
      <c r="AW929" s="4">
        <f>(AV929-U929)</f>
        <v>14.17389941574067</v>
      </c>
      <c r="AX929" s="4">
        <f>IF(D929,P929,(O929+P929)/2)</f>
        <v>22.62460708618164</v>
      </c>
      <c r="AY929" s="4">
        <f>0.61365*EXP(17.502*AX929/(240.97+AX929))</f>
        <v>2.756287968325353</v>
      </c>
      <c r="AZ929" s="4">
        <f>IF(AW929&lt;&gt;0,(1000-(AV929+U929)/2)/AW929*AP929,0)</f>
        <v>0.05924433759431558</v>
      </c>
      <c r="BA929" s="4">
        <f>U929*AA929/1000</f>
        <v>1.516742650739004</v>
      </c>
      <c r="BB929" s="4">
        <f>(AY929-BA929)</f>
        <v>1.239545317586349</v>
      </c>
      <c r="BC929" s="4">
        <f>1/(1.6/F929+1.37/N929)</f>
        <v>0.03713908081370874</v>
      </c>
      <c r="BD929" s="4">
        <f>G929*AA929*0.001</f>
        <v>53.69460950271707</v>
      </c>
      <c r="BE929" s="4">
        <f>G929/S929</f>
        <v>1.300667126642695</v>
      </c>
      <c r="BF929" s="4">
        <f>(1-AP929*AA929/AU929/F929)*100</f>
        <v>51.22040760052322</v>
      </c>
      <c r="BG929" s="4">
        <f>(S929-E929/(N929/1.35))</f>
        <v>408.3559566391107</v>
      </c>
      <c r="BH929" s="4">
        <f>E929*BF929/100/BG929</f>
        <v>-0.006189667725622838</v>
      </c>
    </row>
    <row r="930" ht="16" customHeight="1">
      <c r="A930" s="4">
        <v>872</v>
      </c>
      <c r="B930" t="s" s="2">
        <v>991</v>
      </c>
      <c r="C930" s="4">
        <v>5028.000029683113</v>
      </c>
      <c r="D930" s="4">
        <v>0</v>
      </c>
      <c r="E930" s="4">
        <f>(R930-S930*(1000-T930)/(1000-U930))*AO930</f>
        <v>-19.4709936546187</v>
      </c>
      <c r="F930" s="4">
        <f>IF(AZ930&lt;&gt;0,1/(1/AZ930-1/N930),0)</f>
        <v>0.06553311217443565</v>
      </c>
      <c r="G930" s="4">
        <f>((BC930-AP930/2)*S930-E930)/(BC930+AP930/2)</f>
        <v>892.5664968036016</v>
      </c>
      <c r="H930" s="4">
        <f>AP930*1000</f>
        <v>0.9455998042445394</v>
      </c>
      <c r="I930" s="4">
        <f>(AU930-BA930)</f>
        <v>1.467620252828256</v>
      </c>
      <c r="J930" s="4">
        <f>(P930+AT930*D930)</f>
        <v>23.99963760375977</v>
      </c>
      <c r="K930" s="4">
        <v>6</v>
      </c>
      <c r="L930" s="4">
        <f>(K930*AI930+AJ930)</f>
        <v>1.420000016689301</v>
      </c>
      <c r="M930" s="4">
        <v>1</v>
      </c>
      <c r="N930" s="4">
        <f>L930*(M930+1)*(M930+1)/(M930*M930+1)</f>
        <v>2.840000033378601</v>
      </c>
      <c r="O930" s="4">
        <v>21.82156372070312</v>
      </c>
      <c r="P930" s="4">
        <v>23.99963760375977</v>
      </c>
      <c r="Q930" s="4">
        <v>22.53215026855469</v>
      </c>
      <c r="R930" s="4">
        <v>400.3696899414062</v>
      </c>
      <c r="S930" s="4">
        <v>423.2763061523438</v>
      </c>
      <c r="T930" s="4">
        <v>13.90212440490723</v>
      </c>
      <c r="U930" s="4">
        <v>15.02086067199707</v>
      </c>
      <c r="V930" s="4">
        <v>54.11752700805664</v>
      </c>
      <c r="W930" s="4">
        <v>58.21270751953125</v>
      </c>
      <c r="X930" s="4">
        <v>499.5258178710938</v>
      </c>
      <c r="Y930" s="4">
        <v>1999.194946289062</v>
      </c>
      <c r="Z930" s="4">
        <v>91.18795776367188</v>
      </c>
      <c r="AA930" s="4">
        <v>101.677864074707</v>
      </c>
      <c r="AB930" s="4">
        <v>6.891330718994141</v>
      </c>
      <c r="AC930" s="4">
        <v>0.3787592947483063</v>
      </c>
      <c r="AD930" s="4">
        <v>0.2081685662269592</v>
      </c>
      <c r="AE930" s="4">
        <v>0.002741307951509953</v>
      </c>
      <c r="AF930" s="4">
        <v>0.1972670704126358</v>
      </c>
      <c r="AG930" s="4">
        <v>0.001945364405401051</v>
      </c>
      <c r="AH930" s="4">
        <v>0.3333333432674408</v>
      </c>
      <c r="AI930" s="4">
        <v>-0.2195652425289154</v>
      </c>
      <c r="AJ930" s="4">
        <v>2.737391471862793</v>
      </c>
      <c r="AK930" s="4">
        <v>1</v>
      </c>
      <c r="AL930" s="4">
        <v>0</v>
      </c>
      <c r="AM930" s="4">
        <v>0.1599999964237213</v>
      </c>
      <c r="AN930" s="4">
        <v>111115</v>
      </c>
      <c r="AO930" s="4">
        <f>X930*0.000001/(K930*0.0001)</f>
        <v>0.8325430297851563</v>
      </c>
      <c r="AP930" s="4">
        <f>(U930-T930)/(1000-U930)*AO930</f>
        <v>0.0009455998042445393</v>
      </c>
      <c r="AQ930" s="4">
        <f>(P930+273.15)</f>
        <v>297.1496376037597</v>
      </c>
      <c r="AR930" s="4">
        <f>(O930+273.15)</f>
        <v>294.9715637207031</v>
      </c>
      <c r="AS930" s="4">
        <f>(Y930*AK930+Z930*AL930)*AM930</f>
        <v>319.8711842565717</v>
      </c>
      <c r="AT930" s="4">
        <f>((AS930+0.00000010773*(AR930^4-AQ930^4))-AP930*44100)/(L930*0.92*2*29.3+0.00000043092*AQ930^3)</f>
        <v>2.888795913601924</v>
      </c>
      <c r="AU930" s="4">
        <f>0.61365*EXP(17.502*J930/(240.97+J930))</f>
        <v>2.994909282520687</v>
      </c>
      <c r="AV930" s="4">
        <f>AU930*1000/AA930</f>
        <v>29.4548799758441</v>
      </c>
      <c r="AW930" s="4">
        <f>(AV930-U930)</f>
        <v>14.43401930384703</v>
      </c>
      <c r="AX930" s="4">
        <f>IF(D930,P930,(O930+P930)/2)</f>
        <v>22.91060066223145</v>
      </c>
      <c r="AY930" s="4">
        <f>0.61365*EXP(17.502*AX930/(240.97+AX930))</f>
        <v>2.804500333180932</v>
      </c>
      <c r="AZ930" s="4">
        <f>IF(AW930&lt;&gt;0,(1000-(AV930+U930)/2)/AW930*AP930,0)</f>
        <v>0.06405503962247042</v>
      </c>
      <c r="BA930" s="4">
        <f>U930*AA930/1000</f>
        <v>1.527289029692431</v>
      </c>
      <c r="BB930" s="4">
        <f>(AY930-BA930)</f>
        <v>1.277211303488501</v>
      </c>
      <c r="BC930" s="4">
        <f>1/(1.6/F930+1.37/N930)</f>
        <v>0.04016462240562776</v>
      </c>
      <c r="BD930" s="4">
        <f>G930*AA930*0.001</f>
        <v>90.75425493963404</v>
      </c>
      <c r="BE930" s="4">
        <f>G930/S930</f>
        <v>2.108708859508789</v>
      </c>
      <c r="BF930" s="4">
        <f>(1-AP930*AA930/AU930/F930)*100</f>
        <v>51.0120435481257</v>
      </c>
      <c r="BG930" s="4">
        <f>(S930-E930/(N930/1.35))</f>
        <v>432.5318840131878</v>
      </c>
      <c r="BH930" s="4">
        <f>E930*BF930/100/BG930</f>
        <v>-0.02296374470753245</v>
      </c>
    </row>
    <row r="931" ht="16" customHeight="1">
      <c r="A931" s="4">
        <v>873</v>
      </c>
      <c r="B931" t="s" s="2">
        <v>992</v>
      </c>
      <c r="C931" s="4">
        <v>5033.500029560179</v>
      </c>
      <c r="D931" s="4">
        <v>0</v>
      </c>
      <c r="E931" s="4">
        <f>(R931-S931*(1000-T931)/(1000-U931))*AO931</f>
        <v>-158.8767616783474</v>
      </c>
      <c r="F931" s="4">
        <f>IF(AZ931&lt;&gt;0,1/(1/AZ931-1/N931),0)</f>
        <v>0.2512026979036679</v>
      </c>
      <c r="G931" s="4">
        <f>((BC931-AP931/2)*S931-E931)/(BC931+AP931/2)</f>
        <v>1655.568660569887</v>
      </c>
      <c r="H931" s="4">
        <f>AP931*1000</f>
        <v>2.848641592461561</v>
      </c>
      <c r="I931" s="4">
        <f>(AU931-BA931)</f>
        <v>1.225783791300676</v>
      </c>
      <c r="J931" s="4">
        <f>(P931+AT931*D931)</f>
        <v>23.92232894897461</v>
      </c>
      <c r="K931" s="4">
        <v>6</v>
      </c>
      <c r="L931" s="4">
        <f>(K931*AI931+AJ931)</f>
        <v>1.420000016689301</v>
      </c>
      <c r="M931" s="4">
        <v>1</v>
      </c>
      <c r="N931" s="4">
        <f>L931*(M931+1)*(M931+1)/(M931*M931+1)</f>
        <v>2.840000033378601</v>
      </c>
      <c r="O931" s="4">
        <v>22.08217620849609</v>
      </c>
      <c r="P931" s="4">
        <v>23.92232894897461</v>
      </c>
      <c r="Q931" s="4">
        <v>22.35721778869629</v>
      </c>
      <c r="R931" s="4">
        <v>400.0680236816406</v>
      </c>
      <c r="S931" s="4">
        <v>588.8882446289062</v>
      </c>
      <c r="T931" s="4">
        <v>13.90024566650391</v>
      </c>
      <c r="U931" s="4">
        <v>17.26283073425293</v>
      </c>
      <c r="V931" s="4">
        <v>53.17263793945312</v>
      </c>
      <c r="W931" s="4">
        <v>64.74181365966797</v>
      </c>
      <c r="X931" s="4">
        <v>499.5203247070312</v>
      </c>
      <c r="Y931" s="4">
        <v>1997.704467773438</v>
      </c>
      <c r="Z931" s="4">
        <v>81.43060302734375</v>
      </c>
      <c r="AA931" s="4">
        <v>101.677734375</v>
      </c>
      <c r="AB931" s="4">
        <v>6.891330718994141</v>
      </c>
      <c r="AC931" s="4">
        <v>0.3787592947483063</v>
      </c>
      <c r="AD931" s="4">
        <v>0.2081685662269592</v>
      </c>
      <c r="AE931" s="4">
        <v>0.002741307951509953</v>
      </c>
      <c r="AF931" s="4">
        <v>0.1972670704126358</v>
      </c>
      <c r="AG931" s="4">
        <v>0.001945364405401051</v>
      </c>
      <c r="AH931" s="4">
        <v>0.3333333432674408</v>
      </c>
      <c r="AI931" s="4">
        <v>-0.2195652425289154</v>
      </c>
      <c r="AJ931" s="4">
        <v>2.737391471862793</v>
      </c>
      <c r="AK931" s="4">
        <v>1</v>
      </c>
      <c r="AL931" s="4">
        <v>0</v>
      </c>
      <c r="AM931" s="4">
        <v>0.1599999964237213</v>
      </c>
      <c r="AN931" s="4">
        <v>111115</v>
      </c>
      <c r="AO931" s="4">
        <f>X931*0.000001/(K931*0.0001)</f>
        <v>0.8325338745117187</v>
      </c>
      <c r="AP931" s="4">
        <f>(U931-T931)/(1000-U931)*AO931</f>
        <v>0.002848641592461561</v>
      </c>
      <c r="AQ931" s="4">
        <f>(P931+273.15)</f>
        <v>297.0723289489746</v>
      </c>
      <c r="AR931" s="4">
        <f>(O931+273.15)</f>
        <v>295.2321762084961</v>
      </c>
      <c r="AS931" s="4">
        <f>(Y931*AK931+Z931*AL931)*AM931</f>
        <v>319.6327076994021</v>
      </c>
      <c r="AT931" s="4">
        <f>((AS931+0.00000010773*(AR931^4-AQ931^4))-AP931*44100)/(L931*0.92*2*29.3+0.00000043092*AQ931^3)</f>
        <v>1.973884434704926</v>
      </c>
      <c r="AU931" s="4">
        <f>0.61365*EXP(17.502*J931/(240.97+J931))</f>
        <v>2.981029309258632</v>
      </c>
      <c r="AV931" s="4">
        <f>AU931*1000/AA931</f>
        <v>29.31840808199196</v>
      </c>
      <c r="AW931" s="4">
        <f>(AV931-U931)</f>
        <v>12.05557734773903</v>
      </c>
      <c r="AX931" s="4">
        <f>IF(D931,P931,(O931+P931)/2)</f>
        <v>23.00225257873535</v>
      </c>
      <c r="AY931" s="4">
        <f>0.61365*EXP(17.502*AX931/(240.97+AX931))</f>
        <v>2.820106185805755</v>
      </c>
      <c r="AZ931" s="4">
        <f>IF(AW931&lt;&gt;0,(1000-(AV931+U931)/2)/AW931*AP931,0)</f>
        <v>0.2307890269413931</v>
      </c>
      <c r="BA931" s="4">
        <f>U931*AA931/1000</f>
        <v>1.755245517957956</v>
      </c>
      <c r="BB931" s="4">
        <f>(AY931-BA931)</f>
        <v>1.064860667847799</v>
      </c>
      <c r="BC931" s="4">
        <f>1/(1.6/F931+1.37/N931)</f>
        <v>0.1459480578301371</v>
      </c>
      <c r="BD931" s="4">
        <f>G931*AA931*0.001</f>
        <v>168.3344705089995</v>
      </c>
      <c r="BE931" s="4">
        <f>G931/S931</f>
        <v>2.811346084201698</v>
      </c>
      <c r="BF931" s="4">
        <f>(1-AP931*AA931/AU931/F931)*100</f>
        <v>61.32118802697926</v>
      </c>
      <c r="BG931" s="4">
        <f>(S931-E931/(N931/1.35))</f>
        <v>664.410648060222</v>
      </c>
      <c r="BH931" s="4">
        <f>E931*BF931/100/BG931</f>
        <v>-0.1466338898155717</v>
      </c>
    </row>
    <row r="932" ht="16" customHeight="1">
      <c r="A932" s="4">
        <v>874</v>
      </c>
      <c r="B932" t="s" s="2">
        <v>993</v>
      </c>
      <c r="C932" s="4">
        <v>5038.500029448420</v>
      </c>
      <c r="D932" s="4">
        <v>0</v>
      </c>
      <c r="E932" s="4">
        <f>(R932-S932*(1000-T932)/(1000-U932))*AO932</f>
        <v>-269.0544399248832</v>
      </c>
      <c r="F932" s="4">
        <f>IF(AZ932&lt;&gt;0,1/(1/AZ932-1/N932),0)</f>
        <v>0.5417164547215533</v>
      </c>
      <c r="G932" s="4">
        <f>((BC932-AP932/2)*S932-E932)/(BC932+AP932/2)</f>
        <v>1625.014073225372</v>
      </c>
      <c r="H932" s="4">
        <f>AP932*1000</f>
        <v>4.594990816236436</v>
      </c>
      <c r="I932" s="4">
        <f>(AU932-BA932)</f>
        <v>1.002074993215933</v>
      </c>
      <c r="J932" s="4">
        <f>(P932+AT932*D932)</f>
        <v>23.83586502075195</v>
      </c>
      <c r="K932" s="4">
        <v>6</v>
      </c>
      <c r="L932" s="4">
        <f>(K932*AI932+AJ932)</f>
        <v>1.420000016689301</v>
      </c>
      <c r="M932" s="4">
        <v>1</v>
      </c>
      <c r="N932" s="4">
        <f>L932*(M932+1)*(M932+1)/(M932*M932+1)</f>
        <v>2.840000033378601</v>
      </c>
      <c r="O932" s="4">
        <v>22.2052173614502</v>
      </c>
      <c r="P932" s="4">
        <v>23.83586502075195</v>
      </c>
      <c r="Q932" s="4">
        <v>22.25002288818359</v>
      </c>
      <c r="R932" s="4">
        <v>399.8446044921875</v>
      </c>
      <c r="S932" s="4">
        <v>719.0557250976562</v>
      </c>
      <c r="T932" s="4">
        <v>13.8982400894165</v>
      </c>
      <c r="U932" s="4">
        <v>19.31101608276367</v>
      </c>
      <c r="V932" s="4">
        <v>52.69490814208984</v>
      </c>
      <c r="W932" s="4">
        <v>71.50566101074219</v>
      </c>
      <c r="X932" s="4">
        <v>499.5133972167969</v>
      </c>
      <c r="Y932" s="4">
        <v>1998.046142578125</v>
      </c>
      <c r="Z932" s="4">
        <v>78.876953125</v>
      </c>
      <c r="AA932" s="4">
        <v>101.6775741577148</v>
      </c>
      <c r="AB932" s="4">
        <v>6.891330718994141</v>
      </c>
      <c r="AC932" s="4">
        <v>0.3787592947483063</v>
      </c>
      <c r="AD932" s="4">
        <v>0.2081685662269592</v>
      </c>
      <c r="AE932" s="4">
        <v>0.002741307951509953</v>
      </c>
      <c r="AF932" s="4">
        <v>0.1972670704126358</v>
      </c>
      <c r="AG932" s="4">
        <v>0.001945364405401051</v>
      </c>
      <c r="AH932" s="4">
        <v>0.3333333432674408</v>
      </c>
      <c r="AI932" s="4">
        <v>-0.2195652425289154</v>
      </c>
      <c r="AJ932" s="4">
        <v>2.737391471862793</v>
      </c>
      <c r="AK932" s="4">
        <v>1</v>
      </c>
      <c r="AL932" s="4">
        <v>0</v>
      </c>
      <c r="AM932" s="4">
        <v>0.1599999964237213</v>
      </c>
      <c r="AN932" s="4">
        <v>111115</v>
      </c>
      <c r="AO932" s="4">
        <f>X932*0.000001/(K932*0.0001)</f>
        <v>0.8325223286946613</v>
      </c>
      <c r="AP932" s="4">
        <f>(U932-T932)/(1000-U932)*AO932</f>
        <v>0.004594990816236436</v>
      </c>
      <c r="AQ932" s="4">
        <f>(P932+273.15)</f>
        <v>296.9858650207519</v>
      </c>
      <c r="AR932" s="4">
        <f>(O932+273.15)</f>
        <v>295.3552173614502</v>
      </c>
      <c r="AS932" s="4">
        <f>(Y932*AK932+Z932*AL932)*AM932</f>
        <v>319.6873756669302</v>
      </c>
      <c r="AT932" s="4">
        <f>((AS932+0.00000010773*(AR932^4-AQ932^4))-AP932*44100)/(L932*0.92*2*29.3+0.00000043092*AQ932^3)</f>
        <v>1.124659388914838</v>
      </c>
      <c r="AU932" s="4">
        <f>0.61365*EXP(17.502*J932/(240.97+J932))</f>
        <v>2.96557226303196</v>
      </c>
      <c r="AV932" s="4">
        <f>AU932*1000/AA932</f>
        <v>29.16643406964038</v>
      </c>
      <c r="AW932" s="4">
        <f>(AV932-U932)</f>
        <v>9.855417986876706</v>
      </c>
      <c r="AX932" s="4">
        <f>IF(D932,P932,(O932+P932)/2)</f>
        <v>23.02054119110107</v>
      </c>
      <c r="AY932" s="4">
        <f>0.61365*EXP(17.502*AX932/(240.97+AX932))</f>
        <v>2.823229319659075</v>
      </c>
      <c r="AZ932" s="4">
        <f>IF(AW932&lt;&gt;0,(1000-(AV932+U932)/2)/AW932*AP932,0)</f>
        <v>0.4549390094955188</v>
      </c>
      <c r="BA932" s="4">
        <f>U932*AA932/1000</f>
        <v>1.963497269816027</v>
      </c>
      <c r="BB932" s="4">
        <f>(AY932-BA932)</f>
        <v>0.8597320498430479</v>
      </c>
      <c r="BC932" s="4">
        <f>1/(1.6/F932+1.37/N932)</f>
        <v>0.2910387115167433</v>
      </c>
      <c r="BD932" s="4">
        <f>G932*AA932*0.001</f>
        <v>165.227488937703</v>
      </c>
      <c r="BE932" s="4">
        <f>G932/S932</f>
        <v>2.259927869991822</v>
      </c>
      <c r="BF932" s="4">
        <f>(1-AP932*AA932/AU932/F932)*100</f>
        <v>70.91766416341039</v>
      </c>
      <c r="BG932" s="4">
        <f>(S932-E932/(N932/1.35))</f>
        <v>846.951320037662</v>
      </c>
      <c r="BH932" s="4">
        <f>E932*BF932/100/BG932</f>
        <v>-0.2252870024621825</v>
      </c>
    </row>
    <row r="933" ht="16" customHeight="1">
      <c r="A933" s="4">
        <v>875</v>
      </c>
      <c r="B933" t="s" s="2">
        <v>994</v>
      </c>
      <c r="C933" s="4">
        <v>5043.500029336661</v>
      </c>
      <c r="D933" s="4">
        <v>0</v>
      </c>
      <c r="E933" s="4">
        <f>(R933-S933*(1000-T933)/(1000-U933))*AO933</f>
        <v>-291.1202709584528</v>
      </c>
      <c r="F933" s="4">
        <f>IF(AZ933&lt;&gt;0,1/(1/AZ933-1/N933),0)</f>
        <v>0.7731685765272971</v>
      </c>
      <c r="G933" s="4">
        <f>((BC933-AP933/2)*S933-E933)/(BC933+AP933/2)</f>
        <v>1471.941315211947</v>
      </c>
      <c r="H933" s="4">
        <f>AP933*1000</f>
        <v>5.470284368632008</v>
      </c>
      <c r="I933" s="4">
        <f>(AU933-BA933)</f>
        <v>0.8926024257229308</v>
      </c>
      <c r="J933" s="4">
        <f>(P933+AT933*D933)</f>
        <v>23.80573463439941</v>
      </c>
      <c r="K933" s="4">
        <v>6</v>
      </c>
      <c r="L933" s="4">
        <f>(K933*AI933+AJ933)</f>
        <v>1.420000016689301</v>
      </c>
      <c r="M933" s="4">
        <v>1</v>
      </c>
      <c r="N933" s="4">
        <f>L933*(M933+1)*(M933+1)/(M933*M933+1)</f>
        <v>2.840000033378601</v>
      </c>
      <c r="O933" s="4">
        <v>22.27778625488281</v>
      </c>
      <c r="P933" s="4">
        <v>23.80573463439941</v>
      </c>
      <c r="Q933" s="4">
        <v>22.27420043945312</v>
      </c>
      <c r="R933" s="4">
        <v>399.7320556640625</v>
      </c>
      <c r="S933" s="4">
        <v>744.5303344726562</v>
      </c>
      <c r="T933" s="4">
        <v>13.89764499664307</v>
      </c>
      <c r="U933" s="4">
        <v>20.33487319946289</v>
      </c>
      <c r="V933" s="4">
        <v>52.41876983642578</v>
      </c>
      <c r="W933" s="4">
        <v>76.07026672363281</v>
      </c>
      <c r="X933" s="4">
        <v>499.5050659179688</v>
      </c>
      <c r="Y933" s="4">
        <v>1998.921630859375</v>
      </c>
      <c r="Z933" s="4">
        <v>77.00274658203125</v>
      </c>
      <c r="AA933" s="4">
        <v>101.6775436401367</v>
      </c>
      <c r="AB933" s="4">
        <v>6.891330718994141</v>
      </c>
      <c r="AC933" s="4">
        <v>0.3787592947483063</v>
      </c>
      <c r="AD933" s="4">
        <v>0.2081685662269592</v>
      </c>
      <c r="AE933" s="4">
        <v>0.002741307951509953</v>
      </c>
      <c r="AF933" s="4">
        <v>0.1972670704126358</v>
      </c>
      <c r="AG933" s="4">
        <v>0.001945364405401051</v>
      </c>
      <c r="AH933" s="4">
        <v>0.3333333432674408</v>
      </c>
      <c r="AI933" s="4">
        <v>-0.2195652425289154</v>
      </c>
      <c r="AJ933" s="4">
        <v>2.737391471862793</v>
      </c>
      <c r="AK933" s="4">
        <v>1</v>
      </c>
      <c r="AL933" s="4">
        <v>0</v>
      </c>
      <c r="AM933" s="4">
        <v>0.1599999964237213</v>
      </c>
      <c r="AN933" s="4">
        <v>111115</v>
      </c>
      <c r="AO933" s="4">
        <f>X933*0.000001/(K933*0.0001)</f>
        <v>0.8325084431966144</v>
      </c>
      <c r="AP933" s="4">
        <f>(U933-T933)/(1000-U933)*AO933</f>
        <v>0.005470284368632008</v>
      </c>
      <c r="AQ933" s="4">
        <f>(P933+273.15)</f>
        <v>296.9557346343994</v>
      </c>
      <c r="AR933" s="4">
        <f>(O933+273.15)</f>
        <v>295.4277862548828</v>
      </c>
      <c r="AS933" s="4">
        <f>(Y933*AK933+Z933*AL933)*AM933</f>
        <v>319.8274537887992</v>
      </c>
      <c r="AT933" s="4">
        <f>((AS933+0.00000010773*(AR933^4-AQ933^4))-AP933*44100)/(L933*0.92*2*29.3+0.00000043092*AQ933^3)</f>
        <v>0.6999012599832685</v>
      </c>
      <c r="AU933" s="4">
        <f>0.61365*EXP(17.502*J933/(240.97+J933))</f>
        <v>2.960202382877966</v>
      </c>
      <c r="AV933" s="4">
        <f>AU933*1000/AA933</f>
        <v>29.11362998062672</v>
      </c>
      <c r="AW933" s="4">
        <f>(AV933-U933)</f>
        <v>8.778756781163825</v>
      </c>
      <c r="AX933" s="4">
        <f>IF(D933,P933,(O933+P933)/2)</f>
        <v>23.04176044464111</v>
      </c>
      <c r="AY933" s="4">
        <f>0.61365*EXP(17.502*AX933/(240.97+AX933))</f>
        <v>2.826856708603001</v>
      </c>
      <c r="AZ933" s="4">
        <f>IF(AW933&lt;&gt;0,(1000-(AV933+U933)/2)/AW933*AP933,0)</f>
        <v>0.6077210947545559</v>
      </c>
      <c r="BA933" s="4">
        <f>U933*AA933/1000</f>
        <v>2.067599957155035</v>
      </c>
      <c r="BB933" s="4">
        <f>(AY933-BA933)</f>
        <v>0.7592567514479662</v>
      </c>
      <c r="BC933" s="4">
        <f>1/(1.6/F933+1.37/N933)</f>
        <v>0.3918801247120943</v>
      </c>
      <c r="BD933" s="4">
        <f>G933*AA933*0.001</f>
        <v>149.663377313183</v>
      </c>
      <c r="BE933" s="4">
        <f>G933/S933</f>
        <v>1.977006506060641</v>
      </c>
      <c r="BF933" s="4">
        <f>(1-AP933*AA933/AU933/F933)*100</f>
        <v>75.69814918745172</v>
      </c>
      <c r="BG933" s="4">
        <f>(S933-E933/(N933/1.35))</f>
        <v>882.9149686891442</v>
      </c>
      <c r="BH933" s="4">
        <f>E933*BF933/100/BG933</f>
        <v>-0.2495966937249106</v>
      </c>
    </row>
    <row r="934" ht="16" customHeight="1">
      <c r="A934" s="4">
        <v>876</v>
      </c>
      <c r="B934" t="s" s="2">
        <v>995</v>
      </c>
      <c r="C934" s="4">
        <v>5049.000029213727</v>
      </c>
      <c r="D934" s="4">
        <v>0</v>
      </c>
      <c r="E934" s="4">
        <f>(R934-S934*(1000-T934)/(1000-U934))*AO934</f>
        <v>-163.4625691037425</v>
      </c>
      <c r="F934" s="4">
        <f>IF(AZ934&lt;&gt;0,1/(1/AZ934-1/N934),0)</f>
        <v>0.4997983877316252</v>
      </c>
      <c r="G934" s="4">
        <f>((BC934-AP934/2)*S934-E934)/(BC934+AP934/2)</f>
        <v>1180.696897994808</v>
      </c>
      <c r="H934" s="4">
        <f>AP934*1000</f>
        <v>4.432028892231103</v>
      </c>
      <c r="I934" s="4">
        <f>(AU934-BA934)</f>
        <v>1.034648153739698</v>
      </c>
      <c r="J934" s="4">
        <f>(P934+AT934*D934)</f>
        <v>23.90988349914551</v>
      </c>
      <c r="K934" s="4">
        <v>6</v>
      </c>
      <c r="L934" s="4">
        <f>(K934*AI934+AJ934)</f>
        <v>1.420000016689301</v>
      </c>
      <c r="M934" s="4">
        <v>1</v>
      </c>
      <c r="N934" s="4">
        <f>L934*(M934+1)*(M934+1)/(M934*M934+1)</f>
        <v>2.840000033378601</v>
      </c>
      <c r="O934" s="4">
        <v>22.36205863952637</v>
      </c>
      <c r="P934" s="4">
        <v>23.90988349914551</v>
      </c>
      <c r="Q934" s="4">
        <v>22.59870910644531</v>
      </c>
      <c r="R934" s="4">
        <v>399.8419799804688</v>
      </c>
      <c r="S934" s="4">
        <v>593.0313720703125</v>
      </c>
      <c r="T934" s="4">
        <v>13.89888381958008</v>
      </c>
      <c r="U934" s="4">
        <v>19.1207160949707</v>
      </c>
      <c r="V934" s="4">
        <v>52.15311050415039</v>
      </c>
      <c r="W934" s="4">
        <v>72.33131408691406</v>
      </c>
      <c r="X934" s="4">
        <v>499.5126342773438</v>
      </c>
      <c r="Y934" s="4">
        <v>2000.046020507812</v>
      </c>
      <c r="Z934" s="4">
        <v>76.56423187255859</v>
      </c>
      <c r="AA934" s="4">
        <v>101.6777801513672</v>
      </c>
      <c r="AB934" s="4">
        <v>6.891330718994141</v>
      </c>
      <c r="AC934" s="4">
        <v>0.3787592947483063</v>
      </c>
      <c r="AD934" s="4">
        <v>0.2081685662269592</v>
      </c>
      <c r="AE934" s="4">
        <v>0.002741307951509953</v>
      </c>
      <c r="AF934" s="4">
        <v>0.1972670704126358</v>
      </c>
      <c r="AG934" s="4">
        <v>0.001945364405401051</v>
      </c>
      <c r="AH934" s="4">
        <v>0.3333333432674408</v>
      </c>
      <c r="AI934" s="4">
        <v>-0.2195652425289154</v>
      </c>
      <c r="AJ934" s="4">
        <v>2.737391471862793</v>
      </c>
      <c r="AK934" s="4">
        <v>1</v>
      </c>
      <c r="AL934" s="4">
        <v>0</v>
      </c>
      <c r="AM934" s="4">
        <v>0.1599999964237213</v>
      </c>
      <c r="AN934" s="4">
        <v>111115</v>
      </c>
      <c r="AO934" s="4">
        <f>X934*0.000001/(K934*0.0001)</f>
        <v>0.8325210571289062</v>
      </c>
      <c r="AP934" s="4">
        <f>(U934-T934)/(1000-U934)*AO934</f>
        <v>0.004432028892231103</v>
      </c>
      <c r="AQ934" s="4">
        <f>(P934+273.15)</f>
        <v>297.0598834991455</v>
      </c>
      <c r="AR934" s="4">
        <f>(O934+273.15)</f>
        <v>295.5120586395263</v>
      </c>
      <c r="AS934" s="4">
        <f>(Y934*AK934+Z934*AL934)*AM934</f>
        <v>320.007356128528</v>
      </c>
      <c r="AT934" s="4">
        <f>((AS934+0.00000010773*(AR934^4-AQ934^4))-AP934*44100)/(L934*0.92*2*29.3+0.00000043092*AQ934^3)</f>
        <v>1.220321845770813</v>
      </c>
      <c r="AU934" s="4">
        <f>0.61365*EXP(17.502*J934/(240.97+J934))</f>
        <v>2.978800121180837</v>
      </c>
      <c r="AV934" s="4">
        <f>AU934*1000/AA934</f>
        <v>29.29647083902021</v>
      </c>
      <c r="AW934" s="4">
        <f>(AV934-U934)</f>
        <v>10.17575474404951</v>
      </c>
      <c r="AX934" s="4">
        <f>IF(D934,P934,(O934+P934)/2)</f>
        <v>23.13597106933594</v>
      </c>
      <c r="AY934" s="4">
        <f>0.61365*EXP(17.502*AX934/(240.97+AX934))</f>
        <v>2.843011107807814</v>
      </c>
      <c r="AZ934" s="4">
        <f>IF(AW934&lt;&gt;0,(1000-(AV934+U934)/2)/AW934*AP934,0)</f>
        <v>0.4250039250478285</v>
      </c>
      <c r="BA934" s="4">
        <f>U934*AA934/1000</f>
        <v>1.944151967441139</v>
      </c>
      <c r="BB934" s="4">
        <f>(AY934-BA934)</f>
        <v>0.8988591403666746</v>
      </c>
      <c r="BC934" s="4">
        <f>1/(1.6/F934+1.37/N934)</f>
        <v>0.2714672795938207</v>
      </c>
      <c r="BD934" s="4">
        <f>G934*AA934*0.001</f>
        <v>120.0506396197173</v>
      </c>
      <c r="BE934" s="4">
        <f>G934/S934</f>
        <v>1.990951834256112</v>
      </c>
      <c r="BF934" s="4">
        <f>(1-AP934*AA934/AU934/F934)*100</f>
        <v>69.73139365293804</v>
      </c>
      <c r="BG934" s="4">
        <f>(S934-E934/(N934/1.35))</f>
        <v>670.7336487239953</v>
      </c>
      <c r="BH934" s="4">
        <f>E934*BF934/100/BG934</f>
        <v>-0.1699403746237889</v>
      </c>
    </row>
    <row r="935" ht="16" customHeight="1">
      <c r="A935" s="4">
        <v>877</v>
      </c>
      <c r="B935" t="s" s="2">
        <v>996</v>
      </c>
      <c r="C935" s="4">
        <v>5054.500029090792</v>
      </c>
      <c r="D935" s="4">
        <v>0</v>
      </c>
      <c r="E935" s="4">
        <f>(R935-S935*(1000-T935)/(1000-U935))*AO935</f>
        <v>-60.56208531861942</v>
      </c>
      <c r="F935" s="4">
        <f>IF(AZ935&lt;&gt;0,1/(1/AZ935-1/N935),0)</f>
        <v>0.3121879717331347</v>
      </c>
      <c r="G935" s="4">
        <f>((BC935-AP935/2)*S935-E935)/(BC935+AP935/2)</f>
        <v>798.356960857280</v>
      </c>
      <c r="H935" s="4">
        <f>AP935*1000</f>
        <v>3.39549164100704</v>
      </c>
      <c r="I935" s="4">
        <f>(AU935-BA935)</f>
        <v>1.198243489040734</v>
      </c>
      <c r="J935" s="4">
        <f>(P935+AT935*D935)</f>
        <v>24.1335563659668</v>
      </c>
      <c r="K935" s="4">
        <v>6</v>
      </c>
      <c r="L935" s="4">
        <f>(K935*AI935+AJ935)</f>
        <v>1.420000016689301</v>
      </c>
      <c r="M935" s="4">
        <v>1</v>
      </c>
      <c r="N935" s="4">
        <f>L935*(M935+1)*(M935+1)/(M935*M935+1)</f>
        <v>2.840000033378601</v>
      </c>
      <c r="O935" s="4">
        <v>22.54608154296875</v>
      </c>
      <c r="P935" s="4">
        <v>24.1335563659668</v>
      </c>
      <c r="Q935" s="4">
        <v>23.22376251220703</v>
      </c>
      <c r="R935" s="4">
        <v>400.0138854980469</v>
      </c>
      <c r="S935" s="4">
        <v>470.8372497558594</v>
      </c>
      <c r="T935" s="4">
        <v>13.90254211425781</v>
      </c>
      <c r="U935" s="4">
        <v>17.90797233581543</v>
      </c>
      <c r="V935" s="4">
        <v>51.63617324829102</v>
      </c>
      <c r="W935" s="4">
        <v>67.29991912841797</v>
      </c>
      <c r="X935" s="4">
        <v>499.524658203125</v>
      </c>
      <c r="Y935" s="4">
        <v>1999.087768554688</v>
      </c>
      <c r="Z935" s="4">
        <v>80.09921264648438</v>
      </c>
      <c r="AA935" s="4">
        <v>101.6778030395508</v>
      </c>
      <c r="AB935" s="4">
        <v>6.891330718994141</v>
      </c>
      <c r="AC935" s="4">
        <v>0.3787592947483063</v>
      </c>
      <c r="AD935" s="4">
        <v>0.2081685662269592</v>
      </c>
      <c r="AE935" s="4">
        <v>0.002741307951509953</v>
      </c>
      <c r="AF935" s="4">
        <v>0.1972670704126358</v>
      </c>
      <c r="AG935" s="4">
        <v>0.001945364405401051</v>
      </c>
      <c r="AH935" s="4">
        <v>0.3333333432674408</v>
      </c>
      <c r="AI935" s="4">
        <v>-0.2195652425289154</v>
      </c>
      <c r="AJ935" s="4">
        <v>2.737391471862793</v>
      </c>
      <c r="AK935" s="4">
        <v>1</v>
      </c>
      <c r="AL935" s="4">
        <v>0</v>
      </c>
      <c r="AM935" s="4">
        <v>0.1599999964237213</v>
      </c>
      <c r="AN935" s="4">
        <v>111115</v>
      </c>
      <c r="AO935" s="4">
        <f>X935*0.000001/(K935*0.0001)</f>
        <v>0.8325410970052083</v>
      </c>
      <c r="AP935" s="4">
        <f>(U935-T935)/(1000-U935)*AO935</f>
        <v>0.00339549164100704</v>
      </c>
      <c r="AQ935" s="4">
        <f>(P935+273.15)</f>
        <v>297.2835563659668</v>
      </c>
      <c r="AR935" s="4">
        <f>(O935+273.15)</f>
        <v>295.6960815429687</v>
      </c>
      <c r="AS935" s="4">
        <f>(Y935*AK935+Z935*AL935)*AM935</f>
        <v>319.854035819455</v>
      </c>
      <c r="AT935" s="4">
        <f>((AS935+0.00000010773*(AR935^4-AQ935^4))-AP935*44100)/(L935*0.92*2*29.3+0.00000043092*AQ935^3)</f>
        <v>1.732922607704029</v>
      </c>
      <c r="AU935" s="4">
        <f>0.61365*EXP(17.502*J935/(240.97+J935))</f>
        <v>3.0190867730395</v>
      </c>
      <c r="AV935" s="4">
        <f>AU935*1000/AA935</f>
        <v>29.69268299262063</v>
      </c>
      <c r="AW935" s="4">
        <f>(AV935-U935)</f>
        <v>11.7847106568052</v>
      </c>
      <c r="AX935" s="4">
        <f>IF(D935,P935,(O935+P935)/2)</f>
        <v>23.33981895446777</v>
      </c>
      <c r="AY935" s="4">
        <f>0.61365*EXP(17.502*AX935/(240.97+AX935))</f>
        <v>2.878241786528568</v>
      </c>
      <c r="AZ935" s="4">
        <f>IF(AW935&lt;&gt;0,(1000-(AV935+U935)/2)/AW935*AP935,0)</f>
        <v>0.2812693432957443</v>
      </c>
      <c r="BA935" s="4">
        <f>U935*AA935/1000</f>
        <v>1.820843283998765</v>
      </c>
      <c r="BB935" s="4">
        <f>(AY935-BA935)</f>
        <v>1.057398502529802</v>
      </c>
      <c r="BC935" s="4">
        <f>1/(1.6/F935+1.37/N935)</f>
        <v>0.1783322168785656</v>
      </c>
      <c r="BD935" s="4">
        <f>G935*AA935*0.001</f>
        <v>81.17518182130087</v>
      </c>
      <c r="BE935" s="4">
        <f>G935/S935</f>
        <v>1.695611299384761</v>
      </c>
      <c r="BF935" s="4">
        <f>(1-AP935*AA935/AU935/F935)*100</f>
        <v>63.36998826035716</v>
      </c>
      <c r="BG935" s="4">
        <f>(S935-E935/(N935/1.35))</f>
        <v>499.6255646217828</v>
      </c>
      <c r="BH935" s="4">
        <f>E935*BF935/100/BG935</f>
        <v>-0.07681389639397046</v>
      </c>
    </row>
    <row r="936" ht="16" customHeight="1">
      <c r="A936" s="4">
        <v>878</v>
      </c>
      <c r="B936" t="s" s="2">
        <v>997</v>
      </c>
      <c r="C936" s="4">
        <v>5060.000028967857</v>
      </c>
      <c r="D936" s="4">
        <v>0</v>
      </c>
      <c r="E936" s="4">
        <f>(R936-S936*(1000-T936)/(1000-U936))*AO936</f>
        <v>-21.02052268530974</v>
      </c>
      <c r="F936" s="4">
        <f>IF(AZ936&lt;&gt;0,1/(1/AZ936-1/N936),0)</f>
        <v>0.2258196961485676</v>
      </c>
      <c r="G936" s="4">
        <f>((BC936-AP936/2)*S936-E936)/(BC936+AP936/2)</f>
        <v>572.372014515654</v>
      </c>
      <c r="H936" s="4">
        <f>AP936*1000</f>
        <v>2.81898804878844</v>
      </c>
      <c r="I936" s="4">
        <f>(AU936-BA936)</f>
        <v>1.337577960787893</v>
      </c>
      <c r="J936" s="4">
        <f>(P936+AT936*D936)</f>
        <v>24.52023124694824</v>
      </c>
      <c r="K936" s="4">
        <v>6</v>
      </c>
      <c r="L936" s="4">
        <f>(K936*AI936+AJ936)</f>
        <v>1.420000016689301</v>
      </c>
      <c r="M936" s="4">
        <v>1</v>
      </c>
      <c r="N936" s="4">
        <f>L936*(M936+1)*(M936+1)/(M936*M936+1)</f>
        <v>2.840000033378601</v>
      </c>
      <c r="O936" s="4">
        <v>22.84148979187012</v>
      </c>
      <c r="P936" s="4">
        <v>24.52023124694824</v>
      </c>
      <c r="Q936" s="4">
        <v>23.80666923522949</v>
      </c>
      <c r="R936" s="4">
        <v>400.1089477539062</v>
      </c>
      <c r="S936" s="4">
        <v>423.9222412109375</v>
      </c>
      <c r="T936" s="4">
        <v>13.90600299835205</v>
      </c>
      <c r="U936" s="4">
        <v>17.23366355895996</v>
      </c>
      <c r="V936" s="4">
        <v>50.7950553894043</v>
      </c>
      <c r="W936" s="4">
        <v>63.4986457824707</v>
      </c>
      <c r="X936" s="4">
        <v>499.5232849121094</v>
      </c>
      <c r="Y936" s="4">
        <v>1998.394165039062</v>
      </c>
      <c r="Z936" s="4">
        <v>81.15670776367188</v>
      </c>
      <c r="AA936" s="4">
        <v>101.6776733398438</v>
      </c>
      <c r="AB936" s="4">
        <v>6.891330718994141</v>
      </c>
      <c r="AC936" s="4">
        <v>0.3787592947483063</v>
      </c>
      <c r="AD936" s="4">
        <v>0.2081685662269592</v>
      </c>
      <c r="AE936" s="4">
        <v>0.002741307951509953</v>
      </c>
      <c r="AF936" s="4">
        <v>0.1972670704126358</v>
      </c>
      <c r="AG936" s="4">
        <v>0.001945364405401051</v>
      </c>
      <c r="AH936" s="4">
        <v>0.3333333432674408</v>
      </c>
      <c r="AI936" s="4">
        <v>-0.2195652425289154</v>
      </c>
      <c r="AJ936" s="4">
        <v>2.737391471862793</v>
      </c>
      <c r="AK936" s="4">
        <v>1</v>
      </c>
      <c r="AL936" s="4">
        <v>0</v>
      </c>
      <c r="AM936" s="4">
        <v>0.1599999964237213</v>
      </c>
      <c r="AN936" s="4">
        <v>111115</v>
      </c>
      <c r="AO936" s="4">
        <f>X936*0.000001/(K936*0.0001)</f>
        <v>0.8325388081868489</v>
      </c>
      <c r="AP936" s="4">
        <f>(U936-T936)/(1000-U936)*AO936</f>
        <v>0.00281898804878844</v>
      </c>
      <c r="AQ936" s="4">
        <f>(P936+273.15)</f>
        <v>297.6702312469482</v>
      </c>
      <c r="AR936" s="4">
        <f>(O936+273.15)</f>
        <v>295.9914897918701</v>
      </c>
      <c r="AS936" s="4">
        <f>(Y936*AK936+Z936*AL936)*AM936</f>
        <v>319.7430592594355</v>
      </c>
      <c r="AT936" s="4">
        <f>((AS936+0.00000010773*(AR936^4-AQ936^4))-AP936*44100)/(L936*0.92*2*29.3+0.00000043092*AQ936^3)</f>
        <v>2.007555567266916</v>
      </c>
      <c r="AU936" s="4">
        <f>0.61365*EXP(17.502*J936/(240.97+J936))</f>
        <v>3.089856774584593</v>
      </c>
      <c r="AV936" s="4">
        <f>AU936*1000/AA936</f>
        <v>30.38874389126872</v>
      </c>
      <c r="AW936" s="4">
        <f>(AV936-U936)</f>
        <v>13.15508033230876</v>
      </c>
      <c r="AX936" s="4">
        <f>IF(D936,P936,(O936+P936)/2)</f>
        <v>23.68086051940918</v>
      </c>
      <c r="AY936" s="4">
        <f>0.61365*EXP(17.502*AX936/(240.97+AX936))</f>
        <v>2.938037675973741</v>
      </c>
      <c r="AZ936" s="4">
        <f>IF(AW936&lt;&gt;0,(1000-(AV936+U936)/2)/AW936*AP936,0)</f>
        <v>0.2091864496867816</v>
      </c>
      <c r="BA936" s="4">
        <f>U936*AA936/1000</f>
        <v>1.7522788137967</v>
      </c>
      <c r="BB936" s="4">
        <f>(AY936-BA936)</f>
        <v>1.185758862177041</v>
      </c>
      <c r="BC936" s="4">
        <f>1/(1.6/F936+1.37/N936)</f>
        <v>0.1321406658200775</v>
      </c>
      <c r="BD936" s="4">
        <f>G936*AA936*0.001</f>
        <v>58.19745472079097</v>
      </c>
      <c r="BE936" s="4">
        <f>G936/S936</f>
        <v>1.350181610855492</v>
      </c>
      <c r="BF936" s="4">
        <f>(1-AP936*AA936/AU936/F936)*100</f>
        <v>58.92111312167545</v>
      </c>
      <c r="BG936" s="4">
        <f>(S936-E936/(N936/1.35))</f>
        <v>433.9143909615164</v>
      </c>
      <c r="BH936" s="4">
        <f>E936*BF936/100/BG936</f>
        <v>-0.02854370863970092</v>
      </c>
    </row>
    <row r="937" ht="16" customHeight="1">
      <c r="A937" s="4">
        <v>879</v>
      </c>
      <c r="B937" t="s" s="2">
        <v>998</v>
      </c>
      <c r="C937" s="4">
        <v>5065.000028856099</v>
      </c>
      <c r="D937" s="4">
        <v>0</v>
      </c>
      <c r="E937" s="4">
        <f>(R937-S937*(1000-T937)/(1000-U937))*AO937</f>
        <v>-7.19118243920348</v>
      </c>
      <c r="F937" s="4">
        <f>IF(AZ937&lt;&gt;0,1/(1/AZ937-1/N937),0)</f>
        <v>0.1871003607254366</v>
      </c>
      <c r="G937" s="4">
        <f>((BC937-AP937/2)*S937-E937)/(BC937+AP937/2)</f>
        <v>462.4975420237303</v>
      </c>
      <c r="H937" s="4">
        <f>AP937*1000</f>
        <v>2.527259964580508</v>
      </c>
      <c r="I937" s="4">
        <f>(AU937-BA937)</f>
        <v>1.42887847232224</v>
      </c>
      <c r="J937" s="4">
        <f>(P937+AT937*D937)</f>
        <v>24.8233642578125</v>
      </c>
      <c r="K937" s="4">
        <v>6</v>
      </c>
      <c r="L937" s="4">
        <f>(K937*AI937+AJ937)</f>
        <v>1.420000016689301</v>
      </c>
      <c r="M937" s="4">
        <v>1</v>
      </c>
      <c r="N937" s="4">
        <f>L937*(M937+1)*(M937+1)/(M937*M937+1)</f>
        <v>2.840000033378601</v>
      </c>
      <c r="O937" s="4">
        <v>23.10698890686035</v>
      </c>
      <c r="P937" s="4">
        <v>24.8233642578125</v>
      </c>
      <c r="Q937" s="4">
        <v>23.8928279876709</v>
      </c>
      <c r="R937" s="4">
        <v>400.0632019042969</v>
      </c>
      <c r="S937" s="4">
        <v>407.4638366699219</v>
      </c>
      <c r="T937" s="4">
        <v>13.9070348739624</v>
      </c>
      <c r="U937" s="4">
        <v>16.89131736755371</v>
      </c>
      <c r="V937" s="4">
        <v>49.99210357666016</v>
      </c>
      <c r="W937" s="4">
        <v>61.03997039794922</v>
      </c>
      <c r="X937" s="4">
        <v>499.5313720703125</v>
      </c>
      <c r="Y937" s="4">
        <v>1998.609130859375</v>
      </c>
      <c r="Z937" s="4">
        <v>80.97885131835938</v>
      </c>
      <c r="AA937" s="4">
        <v>101.6775665283203</v>
      </c>
      <c r="AB937" s="4">
        <v>6.891330718994141</v>
      </c>
      <c r="AC937" s="4">
        <v>0.3787592947483063</v>
      </c>
      <c r="AD937" s="4">
        <v>0.2081685662269592</v>
      </c>
      <c r="AE937" s="4">
        <v>0.002741307951509953</v>
      </c>
      <c r="AF937" s="4">
        <v>0.1972670704126358</v>
      </c>
      <c r="AG937" s="4">
        <v>0.001945364405401051</v>
      </c>
      <c r="AH937" s="4">
        <v>0.3333333432674408</v>
      </c>
      <c r="AI937" s="4">
        <v>-0.2195652425289154</v>
      </c>
      <c r="AJ937" s="4">
        <v>2.737391471862793</v>
      </c>
      <c r="AK937" s="4">
        <v>1</v>
      </c>
      <c r="AL937" s="4">
        <v>0</v>
      </c>
      <c r="AM937" s="4">
        <v>0.1599999964237213</v>
      </c>
      <c r="AN937" s="4">
        <v>111115</v>
      </c>
      <c r="AO937" s="4">
        <f>X937*0.000001/(K937*0.0001)</f>
        <v>0.8325522867838541</v>
      </c>
      <c r="AP937" s="4">
        <f>(U937-T937)/(1000-U937)*AO937</f>
        <v>0.002527259964580508</v>
      </c>
      <c r="AQ937" s="4">
        <f>(P937+273.15)</f>
        <v>297.9733642578125</v>
      </c>
      <c r="AR937" s="4">
        <f>(O937+273.15)</f>
        <v>296.2569889068603</v>
      </c>
      <c r="AS937" s="4">
        <f>(Y937*AK937+Z937*AL937)*AM937</f>
        <v>319.7774537899168</v>
      </c>
      <c r="AT937" s="4">
        <f>((AS937+0.00000010773*(AR937^4-AQ937^4))-AP937*44100)/(L937*0.92*2*29.3+0.00000043092*AQ937^3)</f>
        <v>2.147967670413295</v>
      </c>
      <c r="AU937" s="4">
        <f>0.61365*EXP(17.502*J937/(240.97+J937))</f>
        <v>3.146346517712655</v>
      </c>
      <c r="AV937" s="4">
        <f>AU937*1000/AA937</f>
        <v>30.94435306765826</v>
      </c>
      <c r="AW937" s="4">
        <f>(AV937-U937)</f>
        <v>14.05303570010454</v>
      </c>
      <c r="AX937" s="4">
        <f>IF(D937,P937,(O937+P937)/2)</f>
        <v>23.96517658233643</v>
      </c>
      <c r="AY937" s="4">
        <f>0.61365*EXP(17.502*AX937/(240.97+AX937))</f>
        <v>2.988715196315175</v>
      </c>
      <c r="AZ937" s="4">
        <f>IF(AW937&lt;&gt;0,(1000-(AV937+U937)/2)/AW937*AP937,0)</f>
        <v>0.1755359788331903</v>
      </c>
      <c r="BA937" s="4">
        <f>U937*AA937/1000</f>
        <v>1.717468045390415</v>
      </c>
      <c r="BB937" s="4">
        <f>(AY937-BA937)</f>
        <v>1.27124715092476</v>
      </c>
      <c r="BC937" s="4">
        <f>1/(1.6/F937+1.37/N937)</f>
        <v>0.11069349444104</v>
      </c>
      <c r="BD937" s="4">
        <f>G937*AA937*0.001</f>
        <v>47.02562459830246</v>
      </c>
      <c r="BE937" s="4">
        <f>G937/S937</f>
        <v>1.135064023849533</v>
      </c>
      <c r="BF937" s="4">
        <f>(1-AP937*AA937/AU937/F937)*100</f>
        <v>56.34903138583402</v>
      </c>
      <c r="BG937" s="4">
        <f>(S937-E937/(N937/1.35))</f>
        <v>410.8821803948603</v>
      </c>
      <c r="BH937" s="4">
        <f>E937*BF937/100/BG937</f>
        <v>-0.009862101213017321</v>
      </c>
    </row>
    <row r="938" ht="16" customHeight="1">
      <c r="A938" s="4">
        <v>880</v>
      </c>
      <c r="B938" t="s" s="2">
        <v>999</v>
      </c>
      <c r="C938" s="4">
        <v>5070.000028744340</v>
      </c>
      <c r="D938" s="4">
        <v>0</v>
      </c>
      <c r="E938" s="4">
        <f>(R938-S938*(1000-T938)/(1000-U938))*AO938</f>
        <v>-1.610369526667984</v>
      </c>
      <c r="F938" s="4">
        <f>IF(AZ938&lt;&gt;0,1/(1/AZ938-1/N938),0)</f>
        <v>0.1662368837513259</v>
      </c>
      <c r="G938" s="4">
        <f>((BC938-AP938/2)*S938-E938)/(BC938+AP938/2)</f>
        <v>407.6108273418863</v>
      </c>
      <c r="H938" s="4">
        <f>AP938*1000</f>
        <v>2.348272429062643</v>
      </c>
      <c r="I938" s="4">
        <f>(AU938-BA938)</f>
        <v>1.483924408867233</v>
      </c>
      <c r="J938" s="4">
        <f>(P938+AT938*D938)</f>
        <v>25.00020980834961</v>
      </c>
      <c r="K938" s="4">
        <v>6</v>
      </c>
      <c r="L938" s="4">
        <f>(K938*AI938+AJ938)</f>
        <v>1.420000016689301</v>
      </c>
      <c r="M938" s="4">
        <v>1</v>
      </c>
      <c r="N938" s="4">
        <f>L938*(M938+1)*(M938+1)/(M938*M938+1)</f>
        <v>2.840000033378601</v>
      </c>
      <c r="O938" s="4">
        <v>23.24603462219238</v>
      </c>
      <c r="P938" s="4">
        <v>25.00020980834961</v>
      </c>
      <c r="Q938" s="4">
        <v>23.44240951538086</v>
      </c>
      <c r="R938" s="4">
        <v>400.1261901855469</v>
      </c>
      <c r="S938" s="4">
        <v>400.9296264648438</v>
      </c>
      <c r="T938" s="4">
        <v>13.90451335906982</v>
      </c>
      <c r="U938" s="4">
        <v>16.67814636230469</v>
      </c>
      <c r="V938" s="4">
        <v>49.49401092529297</v>
      </c>
      <c r="W938" s="4">
        <v>59.55366516113281</v>
      </c>
      <c r="X938" s="4">
        <v>499.5125732421875</v>
      </c>
      <c r="Y938" s="4">
        <v>1998.588378906250</v>
      </c>
      <c r="Z938" s="4">
        <v>77.96237945556641</v>
      </c>
      <c r="AA938" s="4">
        <v>101.6775436401367</v>
      </c>
      <c r="AB938" s="4">
        <v>6.891330718994141</v>
      </c>
      <c r="AC938" s="4">
        <v>0.3787592947483063</v>
      </c>
      <c r="AD938" s="4">
        <v>0.2081685662269592</v>
      </c>
      <c r="AE938" s="4">
        <v>0.002741307951509953</v>
      </c>
      <c r="AF938" s="4">
        <v>0.1972670704126358</v>
      </c>
      <c r="AG938" s="4">
        <v>0.001945364405401051</v>
      </c>
      <c r="AH938" s="4">
        <v>0.3333333432674408</v>
      </c>
      <c r="AI938" s="4">
        <v>-0.2195652425289154</v>
      </c>
      <c r="AJ938" s="4">
        <v>2.737391471862793</v>
      </c>
      <c r="AK938" s="4">
        <v>1</v>
      </c>
      <c r="AL938" s="4">
        <v>0</v>
      </c>
      <c r="AM938" s="4">
        <v>0.1599999964237213</v>
      </c>
      <c r="AN938" s="4">
        <v>111115</v>
      </c>
      <c r="AO938" s="4">
        <f>X938*0.000001/(K938*0.0001)</f>
        <v>0.8325209554036457</v>
      </c>
      <c r="AP938" s="4">
        <f>(U938-T938)/(1000-U938)*AO938</f>
        <v>0.002348272429062643</v>
      </c>
      <c r="AQ938" s="4">
        <f>(P938+273.15)</f>
        <v>298.1502098083496</v>
      </c>
      <c r="AR938" s="4">
        <f>(O938+273.15)</f>
        <v>296.3960346221924</v>
      </c>
      <c r="AS938" s="4">
        <f>(Y938*AK938+Z938*AL938)*AM938</f>
        <v>319.774133477491</v>
      </c>
      <c r="AT938" s="4">
        <f>((AS938+0.00000010773*(AR938^4-AQ938^4))-AP938*44100)/(L938*0.92*2*29.3+0.00000043092*AQ938^3)</f>
        <v>2.231939758044103</v>
      </c>
      <c r="AU938" s="4">
        <f>0.61365*EXP(17.502*J938/(240.97+J938))</f>
        <v>3.179717363457055</v>
      </c>
      <c r="AV938" s="4">
        <f>AU938*1000/AA938</f>
        <v>31.27256274709883</v>
      </c>
      <c r="AW938" s="4">
        <f>(AV938-U938)</f>
        <v>14.59441638479414</v>
      </c>
      <c r="AX938" s="4">
        <f>IF(D938,P938,(O938+P938)/2)</f>
        <v>24.123122215271</v>
      </c>
      <c r="AY938" s="4">
        <f>0.61365*EXP(17.502*AX938/(240.97+AX938))</f>
        <v>3.017196896739038</v>
      </c>
      <c r="AZ938" s="4">
        <f>IF(AW938&lt;&gt;0,(1000-(AV938+U938)/2)/AW938*AP938,0)</f>
        <v>0.1570444274409514</v>
      </c>
      <c r="BA938" s="4">
        <f>U938*AA938/1000</f>
        <v>1.695792954589822</v>
      </c>
      <c r="BB938" s="4">
        <f>(AY938-BA938)</f>
        <v>1.321403942149216</v>
      </c>
      <c r="BC938" s="4">
        <f>1/(1.6/F938+1.37/N938)</f>
        <v>0.0989392342941393</v>
      </c>
      <c r="BD938" s="4">
        <f>G938*AA938*0.001</f>
        <v>41.44486768524688</v>
      </c>
      <c r="BE938" s="4">
        <f>G938/S938</f>
        <v>1.01666427331887</v>
      </c>
      <c r="BF938" s="4">
        <f>(1-AP938*AA938/AU938/F938)*100</f>
        <v>54.8292171391491</v>
      </c>
      <c r="BG938" s="4">
        <f>(S938-E938/(N938/1.35))</f>
        <v>401.6951190125376</v>
      </c>
      <c r="BH938" s="4">
        <f>E938*BF938/100/BG938</f>
        <v>-0.002198067546078194</v>
      </c>
    </row>
    <row r="939" ht="16" customHeight="1">
      <c r="A939" s="4">
        <v>881</v>
      </c>
      <c r="B939" t="s" s="2">
        <v>1000</v>
      </c>
      <c r="C939" s="4">
        <v>5075.500028621405</v>
      </c>
      <c r="D939" s="4">
        <v>0</v>
      </c>
      <c r="E939" s="4">
        <f>(R939-S939*(1000-T939)/(1000-U939))*AO939</f>
        <v>0.7307336332100219</v>
      </c>
      <c r="F939" s="4">
        <f>IF(AZ939&lt;&gt;0,1/(1/AZ939-1/N939),0)</f>
        <v>0.1519472996904241</v>
      </c>
      <c r="G939" s="4">
        <f>((BC939-AP939/2)*S939-E939)/(BC939+AP939/2)</f>
        <v>380.642514560714</v>
      </c>
      <c r="H939" s="4">
        <f>AP939*1000</f>
        <v>2.215414362398081</v>
      </c>
      <c r="I939" s="4">
        <f>(AU939-BA939)</f>
        <v>1.524287863364235</v>
      </c>
      <c r="J939" s="4">
        <f>(P939+AT939*D939)</f>
        <v>25.12640571594238</v>
      </c>
      <c r="K939" s="4">
        <v>6</v>
      </c>
      <c r="L939" s="4">
        <f>(K939*AI939+AJ939)</f>
        <v>1.420000016689301</v>
      </c>
      <c r="M939" s="4">
        <v>1</v>
      </c>
      <c r="N939" s="4">
        <f>L939*(M939+1)*(M939+1)/(M939*M939+1)</f>
        <v>2.840000033378601</v>
      </c>
      <c r="O939" s="4">
        <v>23.20189476013184</v>
      </c>
      <c r="P939" s="4">
        <v>25.12640571594238</v>
      </c>
      <c r="Q939" s="4">
        <v>22.75521659851074</v>
      </c>
      <c r="R939" s="4">
        <v>400.1275634765625</v>
      </c>
      <c r="S939" s="4">
        <v>398.190185546875</v>
      </c>
      <c r="T939" s="4">
        <v>13.90005302429199</v>
      </c>
      <c r="U939" s="4">
        <v>16.51721954345703</v>
      </c>
      <c r="V939" s="4">
        <v>49.51047897338867</v>
      </c>
      <c r="W939" s="4">
        <v>58.95019912719727</v>
      </c>
      <c r="X939" s="4">
        <v>499.5070495605469</v>
      </c>
      <c r="Y939" s="4">
        <v>1998.952636718750</v>
      </c>
      <c r="Z939" s="4">
        <v>76.59288787841797</v>
      </c>
      <c r="AA939" s="4">
        <v>101.6776123046875</v>
      </c>
      <c r="AB939" s="4">
        <v>6.891330718994141</v>
      </c>
      <c r="AC939" s="4">
        <v>0.3787592947483063</v>
      </c>
      <c r="AD939" s="4">
        <v>0.2081685662269592</v>
      </c>
      <c r="AE939" s="4">
        <v>0.002741307951509953</v>
      </c>
      <c r="AF939" s="4">
        <v>0.1972670704126358</v>
      </c>
      <c r="AG939" s="4">
        <v>0.001945364405401051</v>
      </c>
      <c r="AH939" s="4">
        <v>0.3333333432674408</v>
      </c>
      <c r="AI939" s="4">
        <v>-0.2195652425289154</v>
      </c>
      <c r="AJ939" s="4">
        <v>2.737391471862793</v>
      </c>
      <c r="AK939" s="4">
        <v>1</v>
      </c>
      <c r="AL939" s="4">
        <v>0</v>
      </c>
      <c r="AM939" s="4">
        <v>0.1599999964237213</v>
      </c>
      <c r="AN939" s="4">
        <v>111115</v>
      </c>
      <c r="AO939" s="4">
        <f>X939*0.000001/(K939*0.0001)</f>
        <v>0.8325117492675779</v>
      </c>
      <c r="AP939" s="4">
        <f>(U939-T939)/(1000-U939)*AO939</f>
        <v>0.002215414362398081</v>
      </c>
      <c r="AQ939" s="4">
        <f>(P939+273.15)</f>
        <v>298.2764057159424</v>
      </c>
      <c r="AR939" s="4">
        <f>(O939+273.15)</f>
        <v>296.3518947601318</v>
      </c>
      <c r="AS939" s="4">
        <f>(Y939*AK939+Z939*AL939)*AM939</f>
        <v>319.8324147261883</v>
      </c>
      <c r="AT939" s="4">
        <f>((AS939+0.00000010773*(AR939^4-AQ939^4))-AP939*44100)/(L939*0.92*2*29.3+0.00000043092*AQ939^3)</f>
        <v>2.276803536700329</v>
      </c>
      <c r="AU939" s="4">
        <f>0.61365*EXP(17.502*J939/(240.97+J939))</f>
        <v>3.203719308455267</v>
      </c>
      <c r="AV939" s="4">
        <f>AU939*1000/AA939</f>
        <v>31.50860091850889</v>
      </c>
      <c r="AW939" s="4">
        <f>(AV939-U939)</f>
        <v>14.99138137505185</v>
      </c>
      <c r="AX939" s="4">
        <f>IF(D939,P939,(O939+P939)/2)</f>
        <v>24.16415023803711</v>
      </c>
      <c r="AY939" s="4">
        <f>0.61365*EXP(17.502*AX939/(240.97+AX939))</f>
        <v>3.024634028358475</v>
      </c>
      <c r="AZ939" s="4">
        <f>IF(AW939&lt;&gt;0,(1000-(AV939+U939)/2)/AW939*AP939,0)</f>
        <v>0.1442305923714056</v>
      </c>
      <c r="BA939" s="4">
        <f>U939*AA939/1000</f>
        <v>1.679431445091031</v>
      </c>
      <c r="BB939" s="4">
        <f>(AY939-BA939)</f>
        <v>1.345202583267444</v>
      </c>
      <c r="BC939" s="4">
        <f>1/(1.6/F939+1.37/N939)</f>
        <v>0.09080704837288762</v>
      </c>
      <c r="BD939" s="4">
        <f>G939*AA939*0.001</f>
        <v>38.70282202218565</v>
      </c>
      <c r="BE939" s="4">
        <f>G939/S939</f>
        <v>0.9559314327095707</v>
      </c>
      <c r="BF939" s="4">
        <f>(1-AP939*AA939/AU939/F939)*100</f>
        <v>53.72644552447672</v>
      </c>
      <c r="BG939" s="4">
        <f>(S939-E939/(N939/1.35))</f>
        <v>397.8428297746077</v>
      </c>
      <c r="BH939" s="4">
        <f>E939*BF939/100/BG939</f>
        <v>0.0009868148374020777</v>
      </c>
    </row>
    <row r="940" ht="16" customHeight="1">
      <c r="A940" s="4">
        <v>882</v>
      </c>
      <c r="B940" t="s" s="2">
        <v>1001</v>
      </c>
      <c r="C940" s="4">
        <v>5080.500028509647</v>
      </c>
      <c r="D940" s="4">
        <v>0</v>
      </c>
      <c r="E940" s="4">
        <f>(R940-S940*(1000-T940)/(1000-U940))*AO940</f>
        <v>1.517445511106112</v>
      </c>
      <c r="F940" s="4">
        <f>IF(AZ940&lt;&gt;0,1/(1/AZ940-1/N940),0)</f>
        <v>0.1430260768856491</v>
      </c>
      <c r="G940" s="4">
        <f>((BC940-AP940/2)*S940-E940)/(BC940+AP940/2)</f>
        <v>369.7974020975471</v>
      </c>
      <c r="H940" s="4">
        <f>AP940*1000</f>
        <v>2.128453738772532</v>
      </c>
      <c r="I940" s="4">
        <f>(AU940-BA940)</f>
        <v>1.551115964449088</v>
      </c>
      <c r="J940" s="4">
        <f>(P940+AT940*D940)</f>
        <v>25.2108154296875</v>
      </c>
      <c r="K940" s="4">
        <v>6</v>
      </c>
      <c r="L940" s="4">
        <f>(K940*AI940+AJ940)</f>
        <v>1.420000016689301</v>
      </c>
      <c r="M940" s="4">
        <v>1</v>
      </c>
      <c r="N940" s="4">
        <f>L940*(M940+1)*(M940+1)/(M940*M940+1)</f>
        <v>2.840000033378601</v>
      </c>
      <c r="O940" s="4">
        <v>23.0528564453125</v>
      </c>
      <c r="P940" s="4">
        <v>25.2108154296875</v>
      </c>
      <c r="Q940" s="4">
        <v>22.33572578430176</v>
      </c>
      <c r="R940" s="4">
        <v>399.865478515625</v>
      </c>
      <c r="S940" s="4">
        <v>397.0276489257812</v>
      </c>
      <c r="T940" s="4">
        <v>13.89742851257324</v>
      </c>
      <c r="U940" s="4">
        <v>16.41216087341309</v>
      </c>
      <c r="V940" s="4">
        <v>49.87938690185547</v>
      </c>
      <c r="W940" s="4">
        <v>58.98620986938477</v>
      </c>
      <c r="X940" s="4">
        <v>499.5015563964844</v>
      </c>
      <c r="Y940" s="4">
        <v>1999.135986328125</v>
      </c>
      <c r="Z940" s="4">
        <v>73.56372833251953</v>
      </c>
      <c r="AA940" s="4">
        <v>101.6774063110352</v>
      </c>
      <c r="AB940" s="4">
        <v>6.891330718994141</v>
      </c>
      <c r="AC940" s="4">
        <v>0.3787592947483063</v>
      </c>
      <c r="AD940" s="4">
        <v>0.2081685662269592</v>
      </c>
      <c r="AE940" s="4">
        <v>0.002741307951509953</v>
      </c>
      <c r="AF940" s="4">
        <v>0.1972670704126358</v>
      </c>
      <c r="AG940" s="4">
        <v>0.001945364405401051</v>
      </c>
      <c r="AH940" s="4">
        <v>0.3333333432674408</v>
      </c>
      <c r="AI940" s="4">
        <v>-0.2195652425289154</v>
      </c>
      <c r="AJ940" s="4">
        <v>2.737391471862793</v>
      </c>
      <c r="AK940" s="4">
        <v>1</v>
      </c>
      <c r="AL940" s="4">
        <v>0</v>
      </c>
      <c r="AM940" s="4">
        <v>0.1599999964237213</v>
      </c>
      <c r="AN940" s="4">
        <v>111115</v>
      </c>
      <c r="AO940" s="4">
        <f>X940*0.000001/(K940*0.0001)</f>
        <v>0.8325025939941406</v>
      </c>
      <c r="AP940" s="4">
        <f>(U940-T940)/(1000-U940)*AO940</f>
        <v>0.002128453738772532</v>
      </c>
      <c r="AQ940" s="4">
        <f>(P940+273.15)</f>
        <v>298.3608154296875</v>
      </c>
      <c r="AR940" s="4">
        <f>(O940+273.15)</f>
        <v>296.2028564453125</v>
      </c>
      <c r="AS940" s="4">
        <f>(Y940*AK940+Z940*AL940)*AM940</f>
        <v>319.8617506630326</v>
      </c>
      <c r="AT940" s="4">
        <f>((AS940+0.00000010773*(AR940^4-AQ940^4))-AP940*44100)/(L940*0.92*2*29.3+0.00000043092*AQ940^3)</f>
        <v>2.2905106967095</v>
      </c>
      <c r="AU940" s="4">
        <f>0.61365*EXP(17.502*J940/(240.97+J940))</f>
        <v>3.219861914017184</v>
      </c>
      <c r="AV940" s="4">
        <f>AU940*1000/AA940</f>
        <v>31.66742770923465</v>
      </c>
      <c r="AW940" s="4">
        <f>(AV940-U940)</f>
        <v>15.25526683582156</v>
      </c>
      <c r="AX940" s="4">
        <f>IF(D940,P940,(O940+P940)/2)</f>
        <v>24.1318359375</v>
      </c>
      <c r="AY940" s="4">
        <f>0.61365*EXP(17.502*AX940/(240.97+AX940))</f>
        <v>3.018775090721804</v>
      </c>
      <c r="AZ940" s="4">
        <f>IF(AW940&lt;&gt;0,(1000-(AV940+U940)/2)/AW940*AP940,0)</f>
        <v>0.1361684571689086</v>
      </c>
      <c r="BA940" s="4">
        <f>U940*AA940/1000</f>
        <v>1.668745949568096</v>
      </c>
      <c r="BB940" s="4">
        <f>(AY940-BA940)</f>
        <v>1.350029141153708</v>
      </c>
      <c r="BC940" s="4">
        <f>1/(1.6/F940+1.37/N940)</f>
        <v>0.08569593031026351</v>
      </c>
      <c r="BD940" s="4">
        <f>G940*AA940*0.001</f>
        <v>37.60004070583754</v>
      </c>
      <c r="BE940" s="4">
        <f>G940/S940</f>
        <v>0.9314147342082858</v>
      </c>
      <c r="BF940" s="4">
        <f>(1-AP940*AA940/AU940/F940)*100</f>
        <v>53.00667211296165</v>
      </c>
      <c r="BG940" s="4">
        <f>(S940-E940/(N940/1.35))</f>
        <v>396.3063280046838</v>
      </c>
      <c r="BH940" s="4">
        <f>E940*BF940/100/BG940</f>
        <v>0.002029610202326533</v>
      </c>
    </row>
    <row r="941" ht="16" customHeight="1">
      <c r="A941" s="4">
        <v>883</v>
      </c>
      <c r="B941" t="s" s="2">
        <v>1002</v>
      </c>
      <c r="C941" s="4">
        <v>5085.500028397888</v>
      </c>
      <c r="D941" s="4">
        <v>0</v>
      </c>
      <c r="E941" s="4">
        <f>(R941-S941*(1000-T941)/(1000-U941))*AO941</f>
        <v>1.967336679331855</v>
      </c>
      <c r="F941" s="4">
        <f>IF(AZ941&lt;&gt;0,1/(1/AZ941-1/N941),0)</f>
        <v>0.1376026417755904</v>
      </c>
      <c r="G941" s="4">
        <f>((BC941-AP941/2)*S941-E941)/(BC941+AP941/2)</f>
        <v>362.8700304989936</v>
      </c>
      <c r="H941" s="4">
        <f>AP941*1000</f>
        <v>2.065834079017748</v>
      </c>
      <c r="I941" s="4">
        <f>(AU941-BA941)</f>
        <v>1.562011116940397</v>
      </c>
      <c r="J941" s="4">
        <f>(P941+AT941*D941)</f>
        <v>25.2277660369873</v>
      </c>
      <c r="K941" s="4">
        <v>6</v>
      </c>
      <c r="L941" s="4">
        <f>(K941*AI941+AJ941)</f>
        <v>1.420000016689301</v>
      </c>
      <c r="M941" s="4">
        <v>1</v>
      </c>
      <c r="N941" s="4">
        <f>L941*(M941+1)*(M941+1)/(M941*M941+1)</f>
        <v>2.840000033378601</v>
      </c>
      <c r="O941" s="4">
        <v>22.90437889099121</v>
      </c>
      <c r="P941" s="4">
        <v>25.2277660369873</v>
      </c>
      <c r="Q941" s="4">
        <v>22.23701667785645</v>
      </c>
      <c r="R941" s="4">
        <v>399.535644531250</v>
      </c>
      <c r="S941" s="4">
        <v>396.1894836425781</v>
      </c>
      <c r="T941" s="4">
        <v>13.89610290527344</v>
      </c>
      <c r="U941" s="4">
        <v>16.33694076538086</v>
      </c>
      <c r="V941" s="4">
        <v>50.31175231933594</v>
      </c>
      <c r="W941" s="4">
        <v>59.20759201049805</v>
      </c>
      <c r="X941" s="4">
        <v>499.5214233398438</v>
      </c>
      <c r="Y941" s="4">
        <v>1999.143676757812</v>
      </c>
      <c r="Z941" s="4">
        <v>72.91530609130859</v>
      </c>
      <c r="AA941" s="4">
        <v>101.677604675293</v>
      </c>
      <c r="AB941" s="4">
        <v>6.891330718994141</v>
      </c>
      <c r="AC941" s="4">
        <v>0.3787592947483063</v>
      </c>
      <c r="AD941" s="4">
        <v>0.2081685662269592</v>
      </c>
      <c r="AE941" s="4">
        <v>0.002741307951509953</v>
      </c>
      <c r="AF941" s="4">
        <v>0.1972670704126358</v>
      </c>
      <c r="AG941" s="4">
        <v>0.001945364405401051</v>
      </c>
      <c r="AH941" s="4">
        <v>0.6666666865348816</v>
      </c>
      <c r="AI941" s="4">
        <v>-0.2195652425289154</v>
      </c>
      <c r="AJ941" s="4">
        <v>2.737391471862793</v>
      </c>
      <c r="AK941" s="4">
        <v>1</v>
      </c>
      <c r="AL941" s="4">
        <v>0</v>
      </c>
      <c r="AM941" s="4">
        <v>0.1599999964237213</v>
      </c>
      <c r="AN941" s="4">
        <v>111115</v>
      </c>
      <c r="AO941" s="4">
        <f>X941*0.000001/(K941*0.0001)</f>
        <v>0.8325357055664061</v>
      </c>
      <c r="AP941" s="4">
        <f>(U941-T941)/(1000-U941)*AO941</f>
        <v>0.002065834079017748</v>
      </c>
      <c r="AQ941" s="4">
        <f>(P941+273.15)</f>
        <v>298.3777660369873</v>
      </c>
      <c r="AR941" s="4">
        <f>(O941+273.15)</f>
        <v>296.0543788909912</v>
      </c>
      <c r="AS941" s="4">
        <f>(Y941*AK941+Z941*AL941)*AM941</f>
        <v>319.8629811317551</v>
      </c>
      <c r="AT941" s="4">
        <f>((AS941+0.00000010773*(AR941^4-AQ941^4))-AP941*44100)/(L941*0.92*2*29.3+0.00000043092*AQ941^3)</f>
        <v>2.300769271994616</v>
      </c>
      <c r="AU941" s="4">
        <f>0.61365*EXP(17.502*J941/(240.97+J941))</f>
        <v>3.223112121686471</v>
      </c>
      <c r="AV941" s="4">
        <f>AU941*1000/AA941</f>
        <v>31.69933174546614</v>
      </c>
      <c r="AW941" s="4">
        <f>(AV941-U941)</f>
        <v>15.36239098008528</v>
      </c>
      <c r="AX941" s="4">
        <f>IF(D941,P941,(O941+P941)/2)</f>
        <v>24.06607246398926</v>
      </c>
      <c r="AY941" s="4">
        <f>0.61365*EXP(17.502*AX941/(240.97+AX941))</f>
        <v>3.006882087454076</v>
      </c>
      <c r="AZ941" s="4">
        <f>IF(AW941&lt;&gt;0,(1000-(AV941+U941)/2)/AW941*AP941,0)</f>
        <v>0.1312436714597671</v>
      </c>
      <c r="BA941" s="4">
        <f>U941*AA941/1000</f>
        <v>1.661101004746073</v>
      </c>
      <c r="BB941" s="4">
        <f>(AY941-BA941)</f>
        <v>1.345781082708003</v>
      </c>
      <c r="BC941" s="4">
        <f>1/(1.6/F941+1.37/N941)</f>
        <v>0.08257585061895817</v>
      </c>
      <c r="BD941" s="4">
        <f>G941*AA941*0.001</f>
        <v>36.89575550958818</v>
      </c>
      <c r="BE941" s="4">
        <f>G941/S941</f>
        <v>0.9159002080589206</v>
      </c>
      <c r="BF941" s="4">
        <f>(1-AP941*AA941/AU941/F941)*100</f>
        <v>52.63925136166831</v>
      </c>
      <c r="BG941" s="4">
        <f>(S941-E941/(N941/1.35))</f>
        <v>395.2543060067038</v>
      </c>
      <c r="BH941" s="4">
        <f>E941*BF941/100/BG941</f>
        <v>0.002620063296024482</v>
      </c>
    </row>
    <row r="942" ht="16" customHeight="1">
      <c r="A942" s="4">
        <v>884</v>
      </c>
      <c r="B942" t="s" s="2">
        <v>1003</v>
      </c>
      <c r="C942" s="4">
        <v>5091.000028274953</v>
      </c>
      <c r="D942" s="4">
        <v>0</v>
      </c>
      <c r="E942" s="4">
        <f>(R942-S942*(1000-T942)/(1000-U942))*AO942</f>
        <v>2.384686024655768</v>
      </c>
      <c r="F942" s="4">
        <f>IF(AZ942&lt;&gt;0,1/(1/AZ942-1/N942),0)</f>
        <v>0.1337232942548002</v>
      </c>
      <c r="G942" s="4">
        <f>((BC942-AP942/2)*S942-E942)/(BC942+AP942/2)</f>
        <v>356.5128227626686</v>
      </c>
      <c r="H942" s="4">
        <f>AP942*1000</f>
        <v>2.015322761431296</v>
      </c>
      <c r="I942" s="4">
        <f>(AU942-BA942)</f>
        <v>1.56605409555426</v>
      </c>
      <c r="J942" s="4">
        <f>(P942+AT942*D942)</f>
        <v>25.21648788452148</v>
      </c>
      <c r="K942" s="4">
        <v>6</v>
      </c>
      <c r="L942" s="4">
        <f>(K942*AI942+AJ942)</f>
        <v>1.420000016689301</v>
      </c>
      <c r="M942" s="4">
        <v>1</v>
      </c>
      <c r="N942" s="4">
        <f>L942*(M942+1)*(M942+1)/(M942*M942+1)</f>
        <v>2.840000033378601</v>
      </c>
      <c r="O942" s="4">
        <v>22.78488922119141</v>
      </c>
      <c r="P942" s="4">
        <v>25.21648788452148</v>
      </c>
      <c r="Q942" s="4">
        <v>22.08044815063477</v>
      </c>
      <c r="R942" s="4">
        <v>399.4520568847656</v>
      </c>
      <c r="S942" s="4">
        <v>395.6299133300781</v>
      </c>
      <c r="T942" s="4">
        <v>13.89449405670166</v>
      </c>
      <c r="U942" s="4">
        <v>16.27584648132324</v>
      </c>
      <c r="V942" s="4">
        <v>50.68930435180664</v>
      </c>
      <c r="W942" s="4">
        <v>59.41994094848633</v>
      </c>
      <c r="X942" s="4">
        <v>499.5115356445312</v>
      </c>
      <c r="Y942" s="4">
        <v>1998.829589843750</v>
      </c>
      <c r="Z942" s="4">
        <v>72.48811340332031</v>
      </c>
      <c r="AA942" s="4">
        <v>101.677978515625</v>
      </c>
      <c r="AB942" s="4">
        <v>6.891330718994141</v>
      </c>
      <c r="AC942" s="4">
        <v>0.3787592947483063</v>
      </c>
      <c r="AD942" s="4">
        <v>0.2081685662269592</v>
      </c>
      <c r="AE942" s="4">
        <v>0.002741307951509953</v>
      </c>
      <c r="AF942" s="4">
        <v>0.1972670704126358</v>
      </c>
      <c r="AG942" s="4">
        <v>0.001945364405401051</v>
      </c>
      <c r="AH942" s="4">
        <v>0.6666666865348816</v>
      </c>
      <c r="AI942" s="4">
        <v>-0.2195652425289154</v>
      </c>
      <c r="AJ942" s="4">
        <v>2.737391471862793</v>
      </c>
      <c r="AK942" s="4">
        <v>1</v>
      </c>
      <c r="AL942" s="4">
        <v>0</v>
      </c>
      <c r="AM942" s="4">
        <v>0.1599999964237213</v>
      </c>
      <c r="AN942" s="4">
        <v>111115</v>
      </c>
      <c r="AO942" s="4">
        <f>X942*0.000001/(K942*0.0001)</f>
        <v>0.8325192260742187</v>
      </c>
      <c r="AP942" s="4">
        <f>(U942-T942)/(1000-U942)*AO942</f>
        <v>0.002015322761431296</v>
      </c>
      <c r="AQ942" s="4">
        <f>(P942+273.15)</f>
        <v>298.3664878845215</v>
      </c>
      <c r="AR942" s="4">
        <f>(O942+273.15)</f>
        <v>295.9348892211914</v>
      </c>
      <c r="AS942" s="4">
        <f>(Y942*AK942+Z942*AL942)*AM942</f>
        <v>319.8127272266283</v>
      </c>
      <c r="AT942" s="4">
        <f>((AS942+0.00000010773*(AR942^4-AQ942^4))-AP942*44100)/(L942*0.92*2*29.3+0.00000043092*AQ942^3)</f>
        <v>2.311838226693191</v>
      </c>
      <c r="AU942" s="4">
        <f>0.61365*EXP(17.502*J942/(240.97+J942))</f>
        <v>3.220949264405855</v>
      </c>
      <c r="AV942" s="4">
        <f>AU942*1000/AA942</f>
        <v>31.6779435569806</v>
      </c>
      <c r="AW942" s="4">
        <f>(AV942-U942)</f>
        <v>15.40209707565736</v>
      </c>
      <c r="AX942" s="4">
        <f>IF(D942,P942,(O942+P942)/2)</f>
        <v>24.00068855285645</v>
      </c>
      <c r="AY942" s="4">
        <f>0.61365*EXP(17.502*AX942/(240.97+AX942))</f>
        <v>2.995098358245055</v>
      </c>
      <c r="AZ942" s="4">
        <f>IF(AW942&lt;&gt;0,(1000-(AV942+U942)/2)/AW942*AP942,0)</f>
        <v>0.1277099845227926</v>
      </c>
      <c r="BA942" s="4">
        <f>U942*AA942/1000</f>
        <v>1.654895168851595</v>
      </c>
      <c r="BB942" s="4">
        <f>(AY942-BA942)</f>
        <v>1.34020318939346</v>
      </c>
      <c r="BC942" s="4">
        <f>1/(1.6/F942+1.37/N942)</f>
        <v>0.08033806111389281</v>
      </c>
      <c r="BD942" s="4">
        <f>G942*AA942*0.001</f>
        <v>36.24950313340744</v>
      </c>
      <c r="BE942" s="4">
        <f>G942/S942</f>
        <v>0.9011270653471196</v>
      </c>
      <c r="BF942" s="4">
        <f>(1-AP942*AA942/AU942/F942)*100</f>
        <v>52.42480660019542</v>
      </c>
      <c r="BG942" s="4">
        <f>(S942-E942/(N942/1.35))</f>
        <v>394.4963478035118</v>
      </c>
      <c r="BH942" s="4">
        <f>E942*BF942/100/BG942</f>
        <v>0.00316902055851313</v>
      </c>
    </row>
    <row r="943" ht="16" customHeight="1">
      <c r="A943" s="4">
        <v>885</v>
      </c>
      <c r="B943" t="s" s="2">
        <v>1004</v>
      </c>
      <c r="C943" s="4">
        <v>5096.000028163195</v>
      </c>
      <c r="D943" s="4">
        <v>0</v>
      </c>
      <c r="E943" s="4">
        <f>(R943-S943*(1000-T943)/(1000-U943))*AO943</f>
        <v>2.634244143105239</v>
      </c>
      <c r="F943" s="4">
        <f>IF(AZ943&lt;&gt;0,1/(1/AZ943-1/N943),0)</f>
        <v>0.130538137283651</v>
      </c>
      <c r="G943" s="4">
        <f>((BC943-AP943/2)*S943-E943)/(BC943+AP943/2)</f>
        <v>352.4883606386331</v>
      </c>
      <c r="H943" s="4">
        <f>AP943*1000</f>
        <v>1.977582430561575</v>
      </c>
      <c r="I943" s="4">
        <f>(AU943-BA943)</f>
        <v>1.57257023954093</v>
      </c>
      <c r="J943" s="4">
        <f>(P943+AT943*D943)</f>
        <v>25.2255687713623</v>
      </c>
      <c r="K943" s="4">
        <v>6</v>
      </c>
      <c r="L943" s="4">
        <f>(K943*AI943+AJ943)</f>
        <v>1.420000016689301</v>
      </c>
      <c r="M943" s="4">
        <v>1</v>
      </c>
      <c r="N943" s="4">
        <f>L943*(M943+1)*(M943+1)/(M943*M943+1)</f>
        <v>2.840000033378601</v>
      </c>
      <c r="O943" s="4">
        <v>22.66594696044922</v>
      </c>
      <c r="P943" s="4">
        <v>25.2255687713623</v>
      </c>
      <c r="Q943" s="4">
        <v>21.70650291442871</v>
      </c>
      <c r="R943" s="4">
        <v>399.572265625</v>
      </c>
      <c r="S943" s="4">
        <v>395.4685974121094</v>
      </c>
      <c r="T943" s="4">
        <v>13.89188289642334</v>
      </c>
      <c r="U943" s="4">
        <v>16.22879791259766</v>
      </c>
      <c r="V943" s="4">
        <v>51.04307174682617</v>
      </c>
      <c r="W943" s="4">
        <v>59.66460800170898</v>
      </c>
      <c r="X943" s="4">
        <v>499.5017700195312</v>
      </c>
      <c r="Y943" s="4">
        <v>1998.597900390625</v>
      </c>
      <c r="Z943" s="4">
        <v>76.44002532958984</v>
      </c>
      <c r="AA943" s="4">
        <v>101.6785354614258</v>
      </c>
      <c r="AB943" s="4">
        <v>6.891330718994141</v>
      </c>
      <c r="AC943" s="4">
        <v>0.3787592947483063</v>
      </c>
      <c r="AD943" s="4">
        <v>0.2081685662269592</v>
      </c>
      <c r="AE943" s="4">
        <v>0.002741307951509953</v>
      </c>
      <c r="AF943" s="4">
        <v>0.1972670704126358</v>
      </c>
      <c r="AG943" s="4">
        <v>0.001945364405401051</v>
      </c>
      <c r="AH943" s="4">
        <v>1</v>
      </c>
      <c r="AI943" s="4">
        <v>-0.2195652425289154</v>
      </c>
      <c r="AJ943" s="4">
        <v>2.737391471862793</v>
      </c>
      <c r="AK943" s="4">
        <v>1</v>
      </c>
      <c r="AL943" s="4">
        <v>0</v>
      </c>
      <c r="AM943" s="4">
        <v>0.1599999964237213</v>
      </c>
      <c r="AN943" s="4">
        <v>111115</v>
      </c>
      <c r="AO943" s="4">
        <f>X943*0.000001/(K943*0.0001)</f>
        <v>0.832502950032552</v>
      </c>
      <c r="AP943" s="4">
        <f>(U943-T943)/(1000-U943)*AO943</f>
        <v>0.001977582430561575</v>
      </c>
      <c r="AQ943" s="4">
        <f>(P943+273.15)</f>
        <v>298.3755687713623</v>
      </c>
      <c r="AR943" s="4">
        <f>(O943+273.15)</f>
        <v>295.8159469604492</v>
      </c>
      <c r="AS943" s="4">
        <f>(Y943*AK943+Z943*AL943)*AM943</f>
        <v>319.7756569149569</v>
      </c>
      <c r="AT943" s="4">
        <f>((AS943+0.00000010773*(AR943^4-AQ943^4))-AP943*44100)/(L943*0.92*2*29.3+0.00000043092*AQ943^3)</f>
        <v>2.314035257556815</v>
      </c>
      <c r="AU943" s="4">
        <f>0.61365*EXP(17.502*J943/(240.97+J943))</f>
        <v>3.222690643593304</v>
      </c>
      <c r="AV943" s="4">
        <f>AU943*1000/AA943</f>
        <v>31.69489636105065</v>
      </c>
      <c r="AW943" s="4">
        <f>(AV943-U943)</f>
        <v>15.466098448453</v>
      </c>
      <c r="AX943" s="4">
        <f>IF(D943,P943,(O943+P943)/2)</f>
        <v>23.94575786590576</v>
      </c>
      <c r="AY943" s="4">
        <f>0.61365*EXP(17.502*AX943/(240.97+AX943))</f>
        <v>2.985229777809141</v>
      </c>
      <c r="AZ943" s="4">
        <f>IF(AW943&lt;&gt;0,(1000-(AV943+U943)/2)/AW943*AP943,0)</f>
        <v>0.1248017338757506</v>
      </c>
      <c r="BA943" s="4">
        <f>U943*AA943/1000</f>
        <v>1.650120404052374</v>
      </c>
      <c r="BB943" s="4">
        <f>(AY943-BA943)</f>
        <v>1.335109373756767</v>
      </c>
      <c r="BC943" s="4">
        <f>1/(1.6/F943+1.37/N943)</f>
        <v>0.07849694803719605</v>
      </c>
      <c r="BD943" s="4">
        <f>G943*AA943*0.001</f>
        <v>35.84050027693509</v>
      </c>
      <c r="BE943" s="4">
        <f>G943/S943</f>
        <v>0.8913182056559411</v>
      </c>
      <c r="BF943" s="4">
        <f>(1-AP943*AA943/AU943/F943)*100</f>
        <v>52.20220659524373</v>
      </c>
      <c r="BG943" s="4">
        <f>(S943-E943/(N943/1.35))</f>
        <v>394.2164039080968</v>
      </c>
      <c r="BH943" s="4">
        <f>E943*BF943/100/BG943</f>
        <v>0.003488270797902889</v>
      </c>
    </row>
    <row r="944" ht="16" customHeight="1">
      <c r="A944" s="4">
        <v>886</v>
      </c>
      <c r="B944" t="s" s="2">
        <v>1005</v>
      </c>
      <c r="C944" s="4">
        <v>5101.000028051436</v>
      </c>
      <c r="D944" s="4">
        <v>0</v>
      </c>
      <c r="E944" s="4">
        <f>(R944-S944*(1000-T944)/(1000-U944))*AO944</f>
        <v>2.712809325822549</v>
      </c>
      <c r="F944" s="4">
        <f>IF(AZ944&lt;&gt;0,1/(1/AZ944-1/N944),0)</f>
        <v>0.1276955158854017</v>
      </c>
      <c r="G944" s="4">
        <f>((BC944-AP944/2)*S944-E944)/(BC944+AP944/2)</f>
        <v>350.6751249287846</v>
      </c>
      <c r="H944" s="4">
        <f>AP944*1000</f>
        <v>1.942180560263402</v>
      </c>
      <c r="I944" s="4">
        <f>(AU944-BA944)</f>
        <v>1.577321819330331</v>
      </c>
      <c r="J944" s="4">
        <f>(P944+AT944*D944)</f>
        <v>25.22702026367188</v>
      </c>
      <c r="K944" s="4">
        <v>6</v>
      </c>
      <c r="L944" s="4">
        <f>(K944*AI944+AJ944)</f>
        <v>1.420000016689301</v>
      </c>
      <c r="M944" s="4">
        <v>1</v>
      </c>
      <c r="N944" s="4">
        <f>L944*(M944+1)*(M944+1)/(M944*M944+1)</f>
        <v>2.840000033378601</v>
      </c>
      <c r="O944" s="4">
        <v>22.49312591552734</v>
      </c>
      <c r="P944" s="4">
        <v>25.22702026367188</v>
      </c>
      <c r="Q944" s="4">
        <v>21.2201976776123</v>
      </c>
      <c r="R944" s="4">
        <v>399.5834350585938</v>
      </c>
      <c r="S944" s="4">
        <v>395.4021911621094</v>
      </c>
      <c r="T944" s="4">
        <v>13.88952159881592</v>
      </c>
      <c r="U944" s="4">
        <v>16.18480110168457</v>
      </c>
      <c r="V944" s="4">
        <v>51.54288101196289</v>
      </c>
      <c r="W944" s="4">
        <v>60.09163665771484</v>
      </c>
      <c r="X944" s="4">
        <v>499.4808044433594</v>
      </c>
      <c r="Y944" s="4">
        <v>1998.811157226562</v>
      </c>
      <c r="Z944" s="4">
        <v>77.26682281494141</v>
      </c>
      <c r="AA944" s="4">
        <v>101.6785583496094</v>
      </c>
      <c r="AB944" s="4">
        <v>6.891330718994141</v>
      </c>
      <c r="AC944" s="4">
        <v>0.3787592947483063</v>
      </c>
      <c r="AD944" s="4">
        <v>0.2081685662269592</v>
      </c>
      <c r="AE944" s="4">
        <v>0.002741307951509953</v>
      </c>
      <c r="AF944" s="4">
        <v>0.1972670704126358</v>
      </c>
      <c r="AG944" s="4">
        <v>0.001945364405401051</v>
      </c>
      <c r="AH944" s="4">
        <v>0.6666666865348816</v>
      </c>
      <c r="AI944" s="4">
        <v>-0.2195652425289154</v>
      </c>
      <c r="AJ944" s="4">
        <v>2.737391471862793</v>
      </c>
      <c r="AK944" s="4">
        <v>1</v>
      </c>
      <c r="AL944" s="4">
        <v>0</v>
      </c>
      <c r="AM944" s="4">
        <v>0.1599999964237213</v>
      </c>
      <c r="AN944" s="4">
        <v>111115</v>
      </c>
      <c r="AO944" s="4">
        <f>X944*0.000001/(K944*0.0001)</f>
        <v>0.8324680074055988</v>
      </c>
      <c r="AP944" s="4">
        <f>(U944-T944)/(1000-U944)*AO944</f>
        <v>0.001942180560263402</v>
      </c>
      <c r="AQ944" s="4">
        <f>(P944+273.15)</f>
        <v>298.3770202636719</v>
      </c>
      <c r="AR944" s="4">
        <f>(O944+273.15)</f>
        <v>295.6431259155273</v>
      </c>
      <c r="AS944" s="4">
        <f>(Y944*AK944+Z944*AL944)*AM944</f>
        <v>319.8097780079443</v>
      </c>
      <c r="AT944" s="4">
        <f>((AS944+0.00000010773*(AR944^4-AQ944^4))-AP944*44100)/(L944*0.92*2*29.3+0.00000043092*AQ944^3)</f>
        <v>2.310083624301454</v>
      </c>
      <c r="AU944" s="4">
        <f>0.61365*EXP(17.502*J944/(240.97+J944))</f>
        <v>3.222969062524788</v>
      </c>
      <c r="AV944" s="4">
        <f>AU944*1000/AA944</f>
        <v>31.69762745300735</v>
      </c>
      <c r="AW944" s="4">
        <f>(AV944-U944)</f>
        <v>15.51282635132278</v>
      </c>
      <c r="AX944" s="4">
        <f>IF(D944,P944,(O944+P944)/2)</f>
        <v>23.86007308959961</v>
      </c>
      <c r="AY944" s="4">
        <f>0.61365*EXP(17.502*AX944/(240.97+AX944))</f>
        <v>2.96989282845305</v>
      </c>
      <c r="AZ944" s="4">
        <f>IF(AW944&lt;&gt;0,(1000-(AV944+U944)/2)/AW944*AP944,0)</f>
        <v>0.1222009681777425</v>
      </c>
      <c r="BA944" s="4">
        <f>U944*AA944/1000</f>
        <v>1.645647243194457</v>
      </c>
      <c r="BB944" s="4">
        <f>(AY944-BA944)</f>
        <v>1.324245585258593</v>
      </c>
      <c r="BC944" s="4">
        <f>1/(1.6/F944+1.37/N944)</f>
        <v>0.07685095502964431</v>
      </c>
      <c r="BD944" s="4">
        <f>G944*AA944*0.001</f>
        <v>35.65614115182799</v>
      </c>
      <c r="BE944" s="4">
        <f>G944/S944</f>
        <v>0.8868820981950823</v>
      </c>
      <c r="BF944" s="4">
        <f>(1-AP944*AA944/AU944/F944)*100</f>
        <v>52.01702192098742</v>
      </c>
      <c r="BG944" s="4">
        <f>(S944-E944/(N944/1.35))</f>
        <v>394.1126515329483</v>
      </c>
      <c r="BH944" s="4">
        <f>E944*BF944/100/BG944</f>
        <v>0.003580505767066791</v>
      </c>
    </row>
    <row r="945" ht="16" customHeight="1">
      <c r="A945" s="4">
        <v>887</v>
      </c>
      <c r="B945" t="s" s="2">
        <v>1006</v>
      </c>
      <c r="C945" s="4">
        <v>5106.500027928501</v>
      </c>
      <c r="D945" s="4">
        <v>0</v>
      </c>
      <c r="E945" s="4">
        <f>(R945-S945*(1000-T945)/(1000-U945))*AO945</f>
        <v>2.797350233291164</v>
      </c>
      <c r="F945" s="4">
        <f>IF(AZ945&lt;&gt;0,1/(1/AZ945-1/N945),0)</f>
        <v>0.1248286151688521</v>
      </c>
      <c r="G945" s="4">
        <f>((BC945-AP945/2)*S945-E945)/(BC945+AP945/2)</f>
        <v>348.6199597311334</v>
      </c>
      <c r="H945" s="4">
        <f>AP945*1000</f>
        <v>1.906686147029055</v>
      </c>
      <c r="I945" s="4">
        <f>(AU945-BA945)</f>
        <v>1.58255764951341</v>
      </c>
      <c r="J945" s="4">
        <f>(P945+AT945*D945)</f>
        <v>25.23152732849121</v>
      </c>
      <c r="K945" s="4">
        <v>6</v>
      </c>
      <c r="L945" s="4">
        <f>(K945*AI945+AJ945)</f>
        <v>1.420000016689301</v>
      </c>
      <c r="M945" s="4">
        <v>1</v>
      </c>
      <c r="N945" s="4">
        <f>L945*(M945+1)*(M945+1)/(M945*M945+1)</f>
        <v>2.840000033378601</v>
      </c>
      <c r="O945" s="4">
        <v>22.26800727844238</v>
      </c>
      <c r="P945" s="4">
        <v>25.23152732849121</v>
      </c>
      <c r="Q945" s="4">
        <v>20.86838531494141</v>
      </c>
      <c r="R945" s="4">
        <v>399.5220947265625</v>
      </c>
      <c r="S945" s="4">
        <v>395.2565612792969</v>
      </c>
      <c r="T945" s="4">
        <v>13.88841152191162</v>
      </c>
      <c r="U945" s="4">
        <v>16.14180374145508</v>
      </c>
      <c r="V945" s="4">
        <v>52.23046112060547</v>
      </c>
      <c r="W945" s="4">
        <v>60.73369979858398</v>
      </c>
      <c r="X945" s="4">
        <v>499.4892883300781</v>
      </c>
      <c r="Y945" s="4">
        <v>1999.178466796875</v>
      </c>
      <c r="Z945" s="4">
        <v>76.24729156494141</v>
      </c>
      <c r="AA945" s="4">
        <v>101.6786041259766</v>
      </c>
      <c r="AB945" s="4">
        <v>6.891330718994141</v>
      </c>
      <c r="AC945" s="4">
        <v>0.3787592947483063</v>
      </c>
      <c r="AD945" s="4">
        <v>0.2081685662269592</v>
      </c>
      <c r="AE945" s="4">
        <v>0.002741307951509953</v>
      </c>
      <c r="AF945" s="4">
        <v>0.1972670704126358</v>
      </c>
      <c r="AG945" s="4">
        <v>0.001945364405401051</v>
      </c>
      <c r="AH945" s="4">
        <v>0.6666666865348816</v>
      </c>
      <c r="AI945" s="4">
        <v>-0.2195652425289154</v>
      </c>
      <c r="AJ945" s="4">
        <v>2.737391471862793</v>
      </c>
      <c r="AK945" s="4">
        <v>1</v>
      </c>
      <c r="AL945" s="4">
        <v>0</v>
      </c>
      <c r="AM945" s="4">
        <v>0.1599999964237213</v>
      </c>
      <c r="AN945" s="4">
        <v>111115</v>
      </c>
      <c r="AO945" s="4">
        <f>X945*0.000001/(K945*0.0001)</f>
        <v>0.8324821472167968</v>
      </c>
      <c r="AP945" s="4">
        <f>(U945-T945)/(1000-U945)*AO945</f>
        <v>0.001906686147029055</v>
      </c>
      <c r="AQ945" s="4">
        <f>(P945+273.15)</f>
        <v>298.3815273284912</v>
      </c>
      <c r="AR945" s="4">
        <f>(O945+273.15)</f>
        <v>295.4180072784424</v>
      </c>
      <c r="AS945" s="4">
        <f>(Y945*AK945+Z945*AL945)*AM945</f>
        <v>319.8685475378807</v>
      </c>
      <c r="AT945" s="4">
        <f>((AS945+0.00000010773*(AR945^4-AQ945^4))-AP945*44100)/(L945*0.92*2*29.3+0.00000043092*AQ945^3)</f>
        <v>2.299486099121097</v>
      </c>
      <c r="AU945" s="4">
        <f>0.61365*EXP(17.502*J945/(240.97+J945))</f>
        <v>3.223833722020029</v>
      </c>
      <c r="AV945" s="4">
        <f>AU945*1000/AA945</f>
        <v>31.7061170315222</v>
      </c>
      <c r="AW945" s="4">
        <f>(AV945-U945)</f>
        <v>15.56431329006712</v>
      </c>
      <c r="AX945" s="4">
        <f>IF(D945,P945,(O945+P945)/2)</f>
        <v>23.7497673034668</v>
      </c>
      <c r="AY945" s="4">
        <f>0.61365*EXP(17.502*AX945/(240.97+AX945))</f>
        <v>2.950250367399441</v>
      </c>
      <c r="AZ945" s="4">
        <f>IF(AW945&lt;&gt;0,(1000-(AV945+U945)/2)/AW945*AP945,0)</f>
        <v>0.1195729376872521</v>
      </c>
      <c r="BA945" s="4">
        <f>U945*AA945/1000</f>
        <v>1.641276072506618</v>
      </c>
      <c r="BB945" s="4">
        <f>(AY945-BA945)</f>
        <v>1.308974294892823</v>
      </c>
      <c r="BC945" s="4">
        <f>1/(1.6/F945+1.37/N945)</f>
        <v>0.07518814934499918</v>
      </c>
      <c r="BD945" s="4">
        <f>G945*AA945*0.001</f>
        <v>35.4471908759158</v>
      </c>
      <c r="BE945" s="4">
        <f>G945/S945</f>
        <v>0.8820092918958301</v>
      </c>
      <c r="BF945" s="4">
        <f>(1-AP945*AA945/AU945/F945)*100</f>
        <v>51.8249692697351</v>
      </c>
      <c r="BG945" s="4">
        <f>(S945-E945/(N945/1.35))</f>
        <v>393.9268349516354</v>
      </c>
      <c r="BH945" s="4">
        <f>E945*BF945/100/BG945</f>
        <v>0.003680190761688017</v>
      </c>
    </row>
    <row r="946" ht="16" customHeight="1">
      <c r="A946" s="4">
        <v>888</v>
      </c>
      <c r="B946" t="s" s="2">
        <v>1007</v>
      </c>
      <c r="C946" s="4">
        <v>5111.500027816743</v>
      </c>
      <c r="D946" s="4">
        <v>0</v>
      </c>
      <c r="E946" s="4">
        <f>(R946-S946*(1000-T946)/(1000-U946))*AO946</f>
        <v>2.967260995102148</v>
      </c>
      <c r="F946" s="4">
        <f>IF(AZ946&lt;&gt;0,1/(1/AZ946-1/N946),0)</f>
        <v>0.1225414337874668</v>
      </c>
      <c r="G946" s="4">
        <f>((BC946-AP946/2)*S946-E946)/(BC946+AP946/2)</f>
        <v>345.4975364172789</v>
      </c>
      <c r="H946" s="4">
        <f>AP946*1000</f>
        <v>1.879434389001759</v>
      </c>
      <c r="I946" s="4">
        <f>(AU946-BA946)</f>
        <v>1.587831366883799</v>
      </c>
      <c r="J946" s="4">
        <f>(P946+AT946*D946)</f>
        <v>25.2421932220459</v>
      </c>
      <c r="K946" s="4">
        <v>6</v>
      </c>
      <c r="L946" s="4">
        <f>(K946*AI946+AJ946)</f>
        <v>1.420000016689301</v>
      </c>
      <c r="M946" s="4">
        <v>1</v>
      </c>
      <c r="N946" s="4">
        <f>L946*(M946+1)*(M946+1)/(M946*M946+1)</f>
        <v>2.840000033378601</v>
      </c>
      <c r="O946" s="4">
        <v>22.08858489990234</v>
      </c>
      <c r="P946" s="4">
        <v>25.2421932220459</v>
      </c>
      <c r="Q946" s="4">
        <v>20.76031494140625</v>
      </c>
      <c r="R946" s="4">
        <v>399.5508117675781</v>
      </c>
      <c r="S946" s="4">
        <v>395.0944519042969</v>
      </c>
      <c r="T946" s="4">
        <v>13.88886070251465</v>
      </c>
      <c r="U946" s="4">
        <v>16.11013221740723</v>
      </c>
      <c r="V946" s="4">
        <v>52.81534576416016</v>
      </c>
      <c r="W946" s="4">
        <v>61.28746032714844</v>
      </c>
      <c r="X946" s="4">
        <v>499.4859313964844</v>
      </c>
      <c r="Y946" s="4">
        <v>1999.496337890625</v>
      </c>
      <c r="Z946" s="4">
        <v>74.36933898925781</v>
      </c>
      <c r="AA946" s="4">
        <v>101.6782073974609</v>
      </c>
      <c r="AB946" s="4">
        <v>6.891330718994141</v>
      </c>
      <c r="AC946" s="4">
        <v>0.3787592947483063</v>
      </c>
      <c r="AD946" s="4">
        <v>0.2081685662269592</v>
      </c>
      <c r="AE946" s="4">
        <v>0.002741307951509953</v>
      </c>
      <c r="AF946" s="4">
        <v>0.1972670704126358</v>
      </c>
      <c r="AG946" s="4">
        <v>0.001945364405401051</v>
      </c>
      <c r="AH946" s="4">
        <v>0.6666666865348816</v>
      </c>
      <c r="AI946" s="4">
        <v>-0.2195652425289154</v>
      </c>
      <c r="AJ946" s="4">
        <v>2.737391471862793</v>
      </c>
      <c r="AK946" s="4">
        <v>1</v>
      </c>
      <c r="AL946" s="4">
        <v>0</v>
      </c>
      <c r="AM946" s="4">
        <v>0.1599999964237213</v>
      </c>
      <c r="AN946" s="4">
        <v>111115</v>
      </c>
      <c r="AO946" s="4">
        <f>X946*0.000001/(K946*0.0001)</f>
        <v>0.8324765523274739</v>
      </c>
      <c r="AP946" s="4">
        <f>(U946-T946)/(1000-U946)*AO946</f>
        <v>0.001879434389001759</v>
      </c>
      <c r="AQ946" s="4">
        <f>(P946+273.15)</f>
        <v>298.3921932220459</v>
      </c>
      <c r="AR946" s="4">
        <f>(O946+273.15)</f>
        <v>295.2385848999023</v>
      </c>
      <c r="AS946" s="4">
        <f>(Y946*AK946+Z946*AL946)*AM946</f>
        <v>319.9194069117439</v>
      </c>
      <c r="AT946" s="4">
        <f>((AS946+0.00000010773*(AR946^4-AQ946^4))-AP946*44100)/(L946*0.92*2*29.3+0.00000043092*AQ946^3)</f>
        <v>2.289670577120313</v>
      </c>
      <c r="AU946" s="4">
        <f>0.61365*EXP(17.502*J946/(240.97+J946))</f>
        <v>3.225880731685848</v>
      </c>
      <c r="AV946" s="4">
        <f>AU946*1000/AA946</f>
        <v>31.72637297858581</v>
      </c>
      <c r="AW946" s="4">
        <f>(AV946-U946)</f>
        <v>15.61624076117858</v>
      </c>
      <c r="AX946" s="4">
        <f>IF(D946,P946,(O946+P946)/2)</f>
        <v>23.66538906097412</v>
      </c>
      <c r="AY946" s="4">
        <f>0.61365*EXP(17.502*AX946/(240.97+AX946))</f>
        <v>2.93530167814631</v>
      </c>
      <c r="AZ946" s="4">
        <f>IF(AW946&lt;&gt;0,(1000-(AV946+U946)/2)/AW946*AP946,0)</f>
        <v>0.1174726767215775</v>
      </c>
      <c r="BA946" s="4">
        <f>U946*AA946/1000</f>
        <v>1.638049364802049</v>
      </c>
      <c r="BB946" s="4">
        <f>(AY946-BA946)</f>
        <v>1.29725231334426</v>
      </c>
      <c r="BC946" s="4">
        <f>1/(1.6/F946+1.37/N946)</f>
        <v>0.0738595935788865</v>
      </c>
      <c r="BD946" s="4">
        <f>G946*AA946*0.001</f>
        <v>35.1295701631479</v>
      </c>
      <c r="BE946" s="4">
        <f>G946/S946</f>
        <v>0.8744682056455915</v>
      </c>
      <c r="BF946" s="4">
        <f>(1-AP946*AA946/AU946/F946)*100</f>
        <v>51.65809215659961</v>
      </c>
      <c r="BG946" s="4">
        <f>(S946-E946/(N946/1.35))</f>
        <v>393.6839581379914</v>
      </c>
      <c r="BH946" s="4">
        <f>E946*BF946/100/BG946</f>
        <v>0.003893555700431728</v>
      </c>
    </row>
    <row r="947" ht="16" customHeight="1">
      <c r="A947" s="4">
        <v>889</v>
      </c>
      <c r="B947" t="s" s="2">
        <v>1008</v>
      </c>
      <c r="C947" s="4">
        <v>5116.500027704984</v>
      </c>
      <c r="D947" s="4">
        <v>0</v>
      </c>
      <c r="E947" s="4">
        <f>(R947-S947*(1000-T947)/(1000-U947))*AO947</f>
        <v>3.153723437388329</v>
      </c>
      <c r="F947" s="4">
        <f>IF(AZ947&lt;&gt;0,1/(1/AZ947-1/N947),0)</f>
        <v>0.1204995938044005</v>
      </c>
      <c r="G947" s="4">
        <f>((BC947-AP947/2)*S947-E947)/(BC947+AP947/2)</f>
        <v>342.1327423115362</v>
      </c>
      <c r="H947" s="4">
        <f>AP947*1000</f>
        <v>1.858326235435927</v>
      </c>
      <c r="I947" s="4">
        <f>(AU947-BA947)</f>
        <v>1.595470982335414</v>
      </c>
      <c r="J947" s="4">
        <f>(P947+AT947*D947)</f>
        <v>25.26996803283691</v>
      </c>
      <c r="K947" s="4">
        <v>6</v>
      </c>
      <c r="L947" s="4">
        <f>(K947*AI947+AJ947)</f>
        <v>1.420000016689301</v>
      </c>
      <c r="M947" s="4">
        <v>1</v>
      </c>
      <c r="N947" s="4">
        <f>L947*(M947+1)*(M947+1)/(M947*M947+1)</f>
        <v>2.840000033378601</v>
      </c>
      <c r="O947" s="4">
        <v>21.96805381774902</v>
      </c>
      <c r="P947" s="4">
        <v>25.26996803283691</v>
      </c>
      <c r="Q947" s="4">
        <v>20.80903053283691</v>
      </c>
      <c r="R947" s="4">
        <v>399.6235046386719</v>
      </c>
      <c r="S947" s="4">
        <v>394.9535522460938</v>
      </c>
      <c r="T947" s="4">
        <v>13.89118576049805</v>
      </c>
      <c r="U947" s="4">
        <v>16.08753204345703</v>
      </c>
      <c r="V947" s="4">
        <v>53.24599456787109</v>
      </c>
      <c r="W947" s="4">
        <v>61.68507385253906</v>
      </c>
      <c r="X947" s="4">
        <v>499.4923706054688</v>
      </c>
      <c r="Y947" s="4">
        <v>1999.477050781250</v>
      </c>
      <c r="Z947" s="4">
        <v>73.63988494873047</v>
      </c>
      <c r="AA947" s="4">
        <v>101.677848815918</v>
      </c>
      <c r="AB947" s="4">
        <v>6.891330718994141</v>
      </c>
      <c r="AC947" s="4">
        <v>0.3787592947483063</v>
      </c>
      <c r="AD947" s="4">
        <v>0.2081685662269592</v>
      </c>
      <c r="AE947" s="4">
        <v>0.002741307951509953</v>
      </c>
      <c r="AF947" s="4">
        <v>0.1972670704126358</v>
      </c>
      <c r="AG947" s="4">
        <v>0.001945364405401051</v>
      </c>
      <c r="AH947" s="4">
        <v>0.6666666865348816</v>
      </c>
      <c r="AI947" s="4">
        <v>-0.2195652425289154</v>
      </c>
      <c r="AJ947" s="4">
        <v>2.737391471862793</v>
      </c>
      <c r="AK947" s="4">
        <v>1</v>
      </c>
      <c r="AL947" s="4">
        <v>0</v>
      </c>
      <c r="AM947" s="4">
        <v>0.1599999964237213</v>
      </c>
      <c r="AN947" s="4">
        <v>111115</v>
      </c>
      <c r="AO947" s="4">
        <f>X947*0.000001/(K947*0.0001)</f>
        <v>0.8324872843424479</v>
      </c>
      <c r="AP947" s="4">
        <f>(U947-T947)/(1000-U947)*AO947</f>
        <v>0.001858326235435927</v>
      </c>
      <c r="AQ947" s="4">
        <f>(P947+273.15)</f>
        <v>298.4199680328369</v>
      </c>
      <c r="AR947" s="4">
        <f>(O947+273.15)</f>
        <v>295.118053817749</v>
      </c>
      <c r="AS947" s="4">
        <f>(Y947*AK947+Z947*AL947)*AM947</f>
        <v>319.9163209743128</v>
      </c>
      <c r="AT947" s="4">
        <f>((AS947+0.00000010773*(AR947^4-AQ947^4))-AP947*44100)/(L947*0.92*2*29.3+0.00000043092*AQ947^3)</f>
        <v>2.281337233920305</v>
      </c>
      <c r="AU947" s="4">
        <f>0.61365*EXP(17.502*J947/(240.97+J947))</f>
        <v>3.231216633271274</v>
      </c>
      <c r="AV947" s="4">
        <f>AU947*1000/AA947</f>
        <v>31.77896337206357</v>
      </c>
      <c r="AW947" s="4">
        <f>(AV947-U947)</f>
        <v>15.69143132860654</v>
      </c>
      <c r="AX947" s="4">
        <f>IF(D947,P947,(O947+P947)/2)</f>
        <v>23.61901092529297</v>
      </c>
      <c r="AY947" s="4">
        <f>0.61365*EXP(17.502*AX947/(240.97+AX947))</f>
        <v>2.927113439160791</v>
      </c>
      <c r="AZ947" s="4">
        <f>IF(AW947&lt;&gt;0,(1000-(AV947+U947)/2)/AW947*AP947,0)</f>
        <v>0.1155949648783561</v>
      </c>
      <c r="BA947" s="4">
        <f>U947*AA947/1000</f>
        <v>1.63574565093586</v>
      </c>
      <c r="BB947" s="4">
        <f>(AY947-BA947)</f>
        <v>1.291367788224931</v>
      </c>
      <c r="BC947" s="4">
        <f>1/(1.6/F947+1.37/N947)</f>
        <v>0.07267205560881226</v>
      </c>
      <c r="BD947" s="4">
        <f>G947*AA947*0.001</f>
        <v>34.7873212477278</v>
      </c>
      <c r="BE947" s="4">
        <f>G947/S947</f>
        <v>0.8662607042418872</v>
      </c>
      <c r="BF947" s="4">
        <f>(1-AP947*AA947/AU947/F947)*100</f>
        <v>51.4715244478996</v>
      </c>
      <c r="BG947" s="4">
        <f>(S947-E947/(N947/1.35))</f>
        <v>393.4544231649545</v>
      </c>
      <c r="BH947" s="4">
        <f>E947*BF947/100/BG947</f>
        <v>0.004125686317202546</v>
      </c>
    </row>
    <row r="948" ht="16" customHeight="1">
      <c r="A948" s="4">
        <v>890</v>
      </c>
      <c r="B948" t="s" s="2">
        <v>1009</v>
      </c>
      <c r="C948" s="4">
        <v>5122.000027582049</v>
      </c>
      <c r="D948" s="4">
        <v>0</v>
      </c>
      <c r="E948" s="4">
        <f>(R948-S948*(1000-T948)/(1000-U948))*AO948</f>
        <v>3.317105900324572</v>
      </c>
      <c r="F948" s="4">
        <f>IF(AZ948&lt;&gt;0,1/(1/AZ948-1/N948),0)</f>
        <v>0.1195663032018369</v>
      </c>
      <c r="G948" s="4">
        <f>((BC948-AP948/2)*S948-E948)/(BC948+AP948/2)</f>
        <v>339.4691397145147</v>
      </c>
      <c r="H948" s="4">
        <f>AP948*1000</f>
        <v>1.841448839057319</v>
      </c>
      <c r="I948" s="4">
        <f>(AU948-BA948)</f>
        <v>1.592865093215765</v>
      </c>
      <c r="J948" s="4">
        <f>(P948+AT948*D948)</f>
        <v>25.2474422454834</v>
      </c>
      <c r="K948" s="4">
        <v>6</v>
      </c>
      <c r="L948" s="4">
        <f>(K948*AI948+AJ948)</f>
        <v>1.420000016689301</v>
      </c>
      <c r="M948" s="4">
        <v>1</v>
      </c>
      <c r="N948" s="4">
        <f>L948*(M948+1)*(M948+1)/(M948*M948+1)</f>
        <v>2.840000033378601</v>
      </c>
      <c r="O948" s="4">
        <v>21.90602874755859</v>
      </c>
      <c r="P948" s="4">
        <v>25.2474422454834</v>
      </c>
      <c r="Q948" s="4">
        <v>20.92085838317871</v>
      </c>
      <c r="R948" s="4">
        <v>399.6890258789062</v>
      </c>
      <c r="S948" s="4">
        <v>394.8311462402344</v>
      </c>
      <c r="T948" s="4">
        <v>13.89420700073242</v>
      </c>
      <c r="U948" s="4">
        <v>16.07061958312988</v>
      </c>
      <c r="V948" s="4">
        <v>53.49932098388672</v>
      </c>
      <c r="W948" s="4">
        <v>61.89506912231445</v>
      </c>
      <c r="X948" s="4">
        <v>499.4978332519531</v>
      </c>
      <c r="Y948" s="4">
        <v>1999.447875976562</v>
      </c>
      <c r="Z948" s="4">
        <v>73.58449554443359</v>
      </c>
      <c r="AA948" s="4">
        <v>101.6776885986328</v>
      </c>
      <c r="AB948" s="4">
        <v>6.891330718994141</v>
      </c>
      <c r="AC948" s="4">
        <v>0.3787592947483063</v>
      </c>
      <c r="AD948" s="4">
        <v>0.2081685662269592</v>
      </c>
      <c r="AE948" s="4">
        <v>0.002741307951509953</v>
      </c>
      <c r="AF948" s="4">
        <v>0.1972670704126358</v>
      </c>
      <c r="AG948" s="4">
        <v>0.001945364405401051</v>
      </c>
      <c r="AH948" s="4">
        <v>1</v>
      </c>
      <c r="AI948" s="4">
        <v>-0.2195652425289154</v>
      </c>
      <c r="AJ948" s="4">
        <v>2.737391471862793</v>
      </c>
      <c r="AK948" s="4">
        <v>1</v>
      </c>
      <c r="AL948" s="4">
        <v>0</v>
      </c>
      <c r="AM948" s="4">
        <v>0.1599999964237213</v>
      </c>
      <c r="AN948" s="4">
        <v>111115</v>
      </c>
      <c r="AO948" s="4">
        <f>X948*0.000001/(K948*0.0001)</f>
        <v>0.8324963887532552</v>
      </c>
      <c r="AP948" s="4">
        <f>(U948-T948)/(1000-U948)*AO948</f>
        <v>0.001841448839057319</v>
      </c>
      <c r="AQ948" s="4">
        <f>(P948+273.15)</f>
        <v>298.3974422454834</v>
      </c>
      <c r="AR948" s="4">
        <f>(O948+273.15)</f>
        <v>295.0560287475586</v>
      </c>
      <c r="AS948" s="4">
        <f>(Y948*AK948+Z948*AL948)*AM948</f>
        <v>319.9116530056672</v>
      </c>
      <c r="AT948" s="4">
        <f>((AS948+0.00000010773*(AR948^4-AQ948^4))-AP948*44100)/(L948*0.92*2*29.3+0.00000043092*AQ948^3)</f>
        <v>2.284935935917936</v>
      </c>
      <c r="AU948" s="4">
        <f>0.61365*EXP(17.502*J948/(240.97+J948))</f>
        <v>3.226888546776335</v>
      </c>
      <c r="AV948" s="4">
        <f>AU948*1000/AA948</f>
        <v>31.73644671953848</v>
      </c>
      <c r="AW948" s="4">
        <f>(AV948-U948)</f>
        <v>15.66582713640859</v>
      </c>
      <c r="AX948" s="4">
        <f>IF(D948,P948,(O948+P948)/2)</f>
        <v>23.576735496521</v>
      </c>
      <c r="AY948" s="4">
        <f>0.61365*EXP(17.502*AX948/(240.97+AX948))</f>
        <v>2.91966695927932</v>
      </c>
      <c r="AZ948" s="4">
        <f>IF(AW948&lt;&gt;0,(1000-(AV948+U948)/2)/AW948*AP948,0)</f>
        <v>0.114735831695031</v>
      </c>
      <c r="BA948" s="4">
        <f>U948*AA948/1000</f>
        <v>1.63402345356057</v>
      </c>
      <c r="BB948" s="4">
        <f>(AY948-BA948)</f>
        <v>1.28564350571875</v>
      </c>
      <c r="BC948" s="4">
        <f>1/(1.6/F948+1.37/N948)</f>
        <v>0.07212878209200849</v>
      </c>
      <c r="BD948" s="4">
        <f>G948*AA948*0.001</f>
        <v>34.5164374767382</v>
      </c>
      <c r="BE948" s="4">
        <f>G948/S948</f>
        <v>0.8597830818239582</v>
      </c>
      <c r="BF948" s="4">
        <f>(1-AP948*AA948/AU948/F948)*100</f>
        <v>51.47198189476852</v>
      </c>
      <c r="BG948" s="4">
        <f>(S948-E948/(N948/1.35))</f>
        <v>393.254352961077</v>
      </c>
      <c r="BH948" s="4">
        <f>E948*BF948/100/BG948</f>
        <v>0.00434166878405629</v>
      </c>
    </row>
    <row r="949" ht="16" customHeight="1">
      <c r="A949" s="4">
        <v>891</v>
      </c>
      <c r="B949" t="s" s="2">
        <v>1010</v>
      </c>
      <c r="C949" s="4">
        <v>5127.000027470291</v>
      </c>
      <c r="D949" s="4">
        <v>0</v>
      </c>
      <c r="E949" s="4">
        <f>(R949-S949*(1000-T949)/(1000-U949))*AO949</f>
        <v>3.421442510136396</v>
      </c>
      <c r="F949" s="4">
        <f>IF(AZ949&lt;&gt;0,1/(1/AZ949-1/N949),0)</f>
        <v>0.1195263665841853</v>
      </c>
      <c r="G949" s="4">
        <f>((BC949-AP949/2)*S949-E949)/(BC949+AP949/2)</f>
        <v>338.0972337056322</v>
      </c>
      <c r="H949" s="4">
        <f>AP949*1000</f>
        <v>1.829500540077486</v>
      </c>
      <c r="I949" s="4">
        <f>(AU949-BA949)</f>
        <v>1.583137586627107</v>
      </c>
      <c r="J949" s="4">
        <f>(P949+AT949*D949)</f>
        <v>25.19038581848145</v>
      </c>
      <c r="K949" s="4">
        <v>6</v>
      </c>
      <c r="L949" s="4">
        <f>(K949*AI949+AJ949)</f>
        <v>1.420000016689301</v>
      </c>
      <c r="M949" s="4">
        <v>1</v>
      </c>
      <c r="N949" s="4">
        <f>L949*(M949+1)*(M949+1)/(M949*M949+1)</f>
        <v>2.840000033378601</v>
      </c>
      <c r="O949" s="4">
        <v>21.88545417785645</v>
      </c>
      <c r="P949" s="4">
        <v>25.19038581848145</v>
      </c>
      <c r="Q949" s="4">
        <v>20.92944526672363</v>
      </c>
      <c r="R949" s="4">
        <v>399.8233642578125</v>
      </c>
      <c r="S949" s="4">
        <v>394.8460388183594</v>
      </c>
      <c r="T949" s="4">
        <v>13.89645004272461</v>
      </c>
      <c r="U949" s="4">
        <v>16.05865859985352</v>
      </c>
      <c r="V949" s="4">
        <v>53.60007476806641</v>
      </c>
      <c r="W949" s="4">
        <v>61.95207977294922</v>
      </c>
      <c r="X949" s="4">
        <v>499.5229187011719</v>
      </c>
      <c r="Y949" s="4">
        <v>1999.382080078125</v>
      </c>
      <c r="Z949" s="4">
        <v>73.15846252441406</v>
      </c>
      <c r="AA949" s="4">
        <v>101.6779098510742</v>
      </c>
      <c r="AB949" s="4">
        <v>6.891330718994141</v>
      </c>
      <c r="AC949" s="4">
        <v>0.3787592947483063</v>
      </c>
      <c r="AD949" s="4">
        <v>0.2081685662269592</v>
      </c>
      <c r="AE949" s="4">
        <v>0.002741307951509953</v>
      </c>
      <c r="AF949" s="4">
        <v>0.1972670704126358</v>
      </c>
      <c r="AG949" s="4">
        <v>0.001945364405401051</v>
      </c>
      <c r="AH949" s="4">
        <v>0.6666666865348816</v>
      </c>
      <c r="AI949" s="4">
        <v>-0.2195652425289154</v>
      </c>
      <c r="AJ949" s="4">
        <v>2.737391471862793</v>
      </c>
      <c r="AK949" s="4">
        <v>1</v>
      </c>
      <c r="AL949" s="4">
        <v>0</v>
      </c>
      <c r="AM949" s="4">
        <v>0.1599999964237213</v>
      </c>
      <c r="AN949" s="4">
        <v>111115</v>
      </c>
      <c r="AO949" s="4">
        <f>X949*0.000001/(K949*0.0001)</f>
        <v>0.8325381978352864</v>
      </c>
      <c r="AP949" s="4">
        <f>(U949-T949)/(1000-U949)*AO949</f>
        <v>0.001829500540077486</v>
      </c>
      <c r="AQ949" s="4">
        <f>(P949+273.15)</f>
        <v>298.3403858184814</v>
      </c>
      <c r="AR949" s="4">
        <f>(O949+273.15)</f>
        <v>295.0354541778564</v>
      </c>
      <c r="AS949" s="4">
        <f>(Y949*AK949+Z949*AL949)*AM949</f>
        <v>319.9011256621525</v>
      </c>
      <c r="AT949" s="4">
        <f>((AS949+0.00000010773*(AR949^4-AQ949^4))-AP949*44100)/(L949*0.92*2*29.3+0.00000043092*AQ949^3)</f>
        <v>2.295808392538873</v>
      </c>
      <c r="AU949" s="4">
        <f>0.61365*EXP(17.502*J949/(240.97+J949))</f>
        <v>3.21594842807219</v>
      </c>
      <c r="AV949" s="4">
        <f>AU949*1000/AA949</f>
        <v>31.6287818345453</v>
      </c>
      <c r="AW949" s="4">
        <f>(AV949-U949)</f>
        <v>15.57012323469178</v>
      </c>
      <c r="AX949" s="4">
        <f>IF(D949,P949,(O949+P949)/2)</f>
        <v>23.53791999816895</v>
      </c>
      <c r="AY949" s="4">
        <f>0.61365*EXP(17.502*AX949/(240.97+AX949))</f>
        <v>2.912844512689313</v>
      </c>
      <c r="AZ949" s="4">
        <f>IF(AW949&lt;&gt;0,(1000-(AV949+U949)/2)/AW949*AP949,0)</f>
        <v>0.1146990562723067</v>
      </c>
      <c r="BA949" s="4">
        <f>U949*AA949/1000</f>
        <v>1.632810841445083</v>
      </c>
      <c r="BB949" s="4">
        <f>(AY949-BA949)</f>
        <v>1.28003367124423</v>
      </c>
      <c r="BC949" s="4">
        <f>1/(1.6/F949+1.37/N949)</f>
        <v>0.07210552818640931</v>
      </c>
      <c r="BD949" s="4">
        <f>G949*AA949*0.001</f>
        <v>34.37702004961885</v>
      </c>
      <c r="BE949" s="4">
        <f>G949/S949</f>
        <v>0.8562761189587792</v>
      </c>
      <c r="BF949" s="4">
        <f>(1-AP949*AA949/AU949/F949)*100</f>
        <v>51.60657515678355</v>
      </c>
      <c r="BG949" s="4">
        <f>(S949-E949/(N949/1.35))</f>
        <v>393.2196489118814</v>
      </c>
      <c r="BH949" s="4">
        <f>E949*BF949/100/BG949</f>
        <v>0.004490338428727307</v>
      </c>
    </row>
    <row r="950" ht="16" customHeight="1">
      <c r="A950" s="4">
        <v>892</v>
      </c>
      <c r="B950" t="s" s="2">
        <v>1011</v>
      </c>
      <c r="C950" s="4">
        <v>5132.500027347356</v>
      </c>
      <c r="D950" s="4">
        <v>0</v>
      </c>
      <c r="E950" s="4">
        <f>(R950-S950*(1000-T950)/(1000-U950))*AO950</f>
        <v>3.40566016903165</v>
      </c>
      <c r="F950" s="4">
        <f>IF(AZ950&lt;&gt;0,1/(1/AZ950-1/N950),0)</f>
        <v>0.1191433310697998</v>
      </c>
      <c r="G950" s="4">
        <f>((BC950-AP950/2)*S950-E950)/(BC950+AP950/2)</f>
        <v>338.5066583793066</v>
      </c>
      <c r="H950" s="4">
        <f>AP950*1000</f>
        <v>1.815659177296823</v>
      </c>
      <c r="I950" s="4">
        <f>(AU950-BA950)</f>
        <v>1.576098240201932</v>
      </c>
      <c r="J950" s="4">
        <f>(P950+AT950*D950)</f>
        <v>25.14493179321289</v>
      </c>
      <c r="K950" s="4">
        <v>6</v>
      </c>
      <c r="L950" s="4">
        <f>(K950*AI950+AJ950)</f>
        <v>1.420000016689301</v>
      </c>
      <c r="M950" s="4">
        <v>1</v>
      </c>
      <c r="N950" s="4">
        <f>L950*(M950+1)*(M950+1)/(M950*M950+1)</f>
        <v>2.840000033378601</v>
      </c>
      <c r="O950" s="4">
        <v>21.85130310058594</v>
      </c>
      <c r="P950" s="4">
        <v>25.14493179321289</v>
      </c>
      <c r="Q950" s="4">
        <v>20.77723693847656</v>
      </c>
      <c r="R950" s="4">
        <v>400.1028442382812</v>
      </c>
      <c r="S950" s="4">
        <v>395.1504516601562</v>
      </c>
      <c r="T950" s="4">
        <v>13.89646148681641</v>
      </c>
      <c r="U950" s="4">
        <v>16.04231452941895</v>
      </c>
      <c r="V950" s="4">
        <v>53.71125793457031</v>
      </c>
      <c r="W950" s="4">
        <v>62.01735305786133</v>
      </c>
      <c r="X950" s="4">
        <v>499.530517578125</v>
      </c>
      <c r="Y950" s="4">
        <v>1999.358154296875</v>
      </c>
      <c r="Z950" s="4">
        <v>72.28585815429688</v>
      </c>
      <c r="AA950" s="4">
        <v>101.678466796875</v>
      </c>
      <c r="AB950" s="4">
        <v>6.891330718994141</v>
      </c>
      <c r="AC950" s="4">
        <v>0.3787592947483063</v>
      </c>
      <c r="AD950" s="4">
        <v>0.2081685662269592</v>
      </c>
      <c r="AE950" s="4">
        <v>0.002741307951509953</v>
      </c>
      <c r="AF950" s="4">
        <v>0.1972670704126358</v>
      </c>
      <c r="AG950" s="4">
        <v>0.001945364405401051</v>
      </c>
      <c r="AH950" s="4">
        <v>0.6666666865348816</v>
      </c>
      <c r="AI950" s="4">
        <v>-0.2195652425289154</v>
      </c>
      <c r="AJ950" s="4">
        <v>2.737391471862793</v>
      </c>
      <c r="AK950" s="4">
        <v>1</v>
      </c>
      <c r="AL950" s="4">
        <v>0</v>
      </c>
      <c r="AM950" s="4">
        <v>0.1599999964237213</v>
      </c>
      <c r="AN950" s="4">
        <v>111115</v>
      </c>
      <c r="AO950" s="4">
        <f>X950*0.000001/(K950*0.0001)</f>
        <v>0.8325508626302083</v>
      </c>
      <c r="AP950" s="4">
        <f>(U950-T950)/(1000-U950)*AO950</f>
        <v>0.001815659177296823</v>
      </c>
      <c r="AQ950" s="4">
        <f>(P950+273.15)</f>
        <v>298.2949317932129</v>
      </c>
      <c r="AR950" s="4">
        <f>(O950+273.15)</f>
        <v>295.0013031005859</v>
      </c>
      <c r="AS950" s="4">
        <f>(Y950*AK950+Z950*AL950)*AM950</f>
        <v>319.897297537238</v>
      </c>
      <c r="AT950" s="4">
        <f>((AS950+0.00000010773*(AR950^4-AQ950^4))-AP950*44100)/(L950*0.92*2*29.3+0.00000043092*AQ950^3)</f>
        <v>2.304453543480385</v>
      </c>
      <c r="AU950" s="4">
        <f>0.61365*EXP(17.502*J950/(240.97+J950))</f>
        <v>3.207256185426481</v>
      </c>
      <c r="AV950" s="4">
        <f>AU950*1000/AA950</f>
        <v>31.54312104089529</v>
      </c>
      <c r="AW950" s="4">
        <f>(AV950-U950)</f>
        <v>15.50080651147635</v>
      </c>
      <c r="AX950" s="4">
        <f>IF(D950,P950,(O950+P950)/2)</f>
        <v>23.49811744689941</v>
      </c>
      <c r="AY950" s="4">
        <f>0.61365*EXP(17.502*AX950/(240.97+AX950))</f>
        <v>2.90586305852788</v>
      </c>
      <c r="AZ950" s="4">
        <f>IF(AW950&lt;&gt;0,(1000-(AV950+U950)/2)/AW950*AP950,0)</f>
        <v>0.1143462896324195</v>
      </c>
      <c r="BA950" s="4">
        <f>U950*AA950/1000</f>
        <v>1.63115794522455</v>
      </c>
      <c r="BB950" s="4">
        <f>(AY950-BA950)</f>
        <v>1.27470511330333</v>
      </c>
      <c r="BC950" s="4">
        <f>1/(1.6/F950+1.37/N950)</f>
        <v>0.0718824705340546</v>
      </c>
      <c r="BD950" s="4">
        <f>G950*AA950*0.001</f>
        <v>34.41883802454144</v>
      </c>
      <c r="BE950" s="4">
        <f>G950/S950</f>
        <v>0.8566525913285167</v>
      </c>
      <c r="BF950" s="4">
        <f>(1-AP950*AA950/AU950/F950)*100</f>
        <v>51.68745358407762</v>
      </c>
      <c r="BG950" s="4">
        <f>(S950-E950/(N950/1.35))</f>
        <v>393.5315639227772</v>
      </c>
      <c r="BH950" s="4">
        <f>E950*BF950/100/BG950</f>
        <v>0.004473082162845463</v>
      </c>
    </row>
    <row r="951" ht="16" customHeight="1">
      <c r="A951" s="4">
        <v>893</v>
      </c>
      <c r="B951" t="s" s="2">
        <v>1012</v>
      </c>
      <c r="C951" s="4">
        <v>5138.000027224422</v>
      </c>
      <c r="D951" s="4">
        <v>0</v>
      </c>
      <c r="E951" s="4">
        <f>(R951-S951*(1000-T951)/(1000-U951))*AO951</f>
        <v>3.337715164709533</v>
      </c>
      <c r="F951" s="4">
        <f>IF(AZ951&lt;&gt;0,1/(1/AZ951-1/N951),0)</f>
        <v>0.1176765519029566</v>
      </c>
      <c r="G951" s="4">
        <f>((BC951-AP951/2)*S951-E951)/(BC951+AP951/2)</f>
        <v>339.1402704306633</v>
      </c>
      <c r="H951" s="4">
        <f>AP951*1000</f>
        <v>1.799733161046289</v>
      </c>
      <c r="I951" s="4">
        <f>(AU951-BA951)</f>
        <v>1.580956869182718</v>
      </c>
      <c r="J951" s="4">
        <f>(P951+AT951*D951)</f>
        <v>25.16039657592773</v>
      </c>
      <c r="K951" s="4">
        <v>6</v>
      </c>
      <c r="L951" s="4">
        <f>(K951*AI951+AJ951)</f>
        <v>1.420000016689301</v>
      </c>
      <c r="M951" s="4">
        <v>1</v>
      </c>
      <c r="N951" s="4">
        <f>L951*(M951+1)*(M951+1)/(M951*M951+1)</f>
        <v>2.840000033378601</v>
      </c>
      <c r="O951" s="4">
        <v>21.7804012298584</v>
      </c>
      <c r="P951" s="4">
        <v>25.16039657592773</v>
      </c>
      <c r="Q951" s="4">
        <v>20.56858444213867</v>
      </c>
      <c r="R951" s="4">
        <v>400.3022155761719</v>
      </c>
      <c r="S951" s="4">
        <v>395.4384460449219</v>
      </c>
      <c r="T951" s="4">
        <v>13.89652729034424</v>
      </c>
      <c r="U951" s="4">
        <v>16.0235652923584</v>
      </c>
      <c r="V951" s="4">
        <v>53.92693328857422</v>
      </c>
      <c r="W951" s="4">
        <v>62.19446563720703</v>
      </c>
      <c r="X951" s="4">
        <v>499.538330078125</v>
      </c>
      <c r="Y951" s="4">
        <v>1999.3017578125</v>
      </c>
      <c r="Z951" s="4">
        <v>67.74367523193359</v>
      </c>
      <c r="AA951" s="4">
        <v>101.6786422729492</v>
      </c>
      <c r="AB951" s="4">
        <v>6.891330718994141</v>
      </c>
      <c r="AC951" s="4">
        <v>0.3787592947483063</v>
      </c>
      <c r="AD951" s="4">
        <v>0.2081685662269592</v>
      </c>
      <c r="AE951" s="4">
        <v>0.002741307951509953</v>
      </c>
      <c r="AF951" s="4">
        <v>0.1972670704126358</v>
      </c>
      <c r="AG951" s="4">
        <v>0.001945364405401051</v>
      </c>
      <c r="AH951" s="4">
        <v>0.6666666865348816</v>
      </c>
      <c r="AI951" s="4">
        <v>-0.2195652425289154</v>
      </c>
      <c r="AJ951" s="4">
        <v>2.737391471862793</v>
      </c>
      <c r="AK951" s="4">
        <v>1</v>
      </c>
      <c r="AL951" s="4">
        <v>0</v>
      </c>
      <c r="AM951" s="4">
        <v>0.1599999964237213</v>
      </c>
      <c r="AN951" s="4">
        <v>111115</v>
      </c>
      <c r="AO951" s="4">
        <f>X951*0.000001/(K951*0.0001)</f>
        <v>0.8325638834635416</v>
      </c>
      <c r="AP951" s="4">
        <f>(U951-T951)/(1000-U951)*AO951</f>
        <v>0.001799733161046289</v>
      </c>
      <c r="AQ951" s="4">
        <f>(P951+273.15)</f>
        <v>298.3103965759277</v>
      </c>
      <c r="AR951" s="4">
        <f>(O951+273.15)</f>
        <v>294.9304012298584</v>
      </c>
      <c r="AS951" s="4">
        <f>(Y951*AK951+Z951*AL951)*AM951</f>
        <v>319.8882740999397</v>
      </c>
      <c r="AT951" s="4">
        <f>((AS951+0.00000010773*(AR951^4-AQ951^4))-AP951*44100)/(L951*0.92*2*29.3+0.00000043092*AQ951^3)</f>
        <v>2.301364985122963</v>
      </c>
      <c r="AU951" s="4">
        <f>0.61365*EXP(17.502*J951/(240.97+J951))</f>
        <v>3.210211232481672</v>
      </c>
      <c r="AV951" s="4">
        <f>AU951*1000/AA951</f>
        <v>31.57212921730489</v>
      </c>
      <c r="AW951" s="4">
        <f>(AV951-U951)</f>
        <v>15.54856392494649</v>
      </c>
      <c r="AX951" s="4">
        <f>IF(D951,P951,(O951+P951)/2)</f>
        <v>23.47039890289307</v>
      </c>
      <c r="AY951" s="4">
        <f>0.61365*EXP(17.502*AX951/(240.97+AX951))</f>
        <v>2.901009814092346</v>
      </c>
      <c r="AZ951" s="4">
        <f>IF(AW951&lt;&gt;0,(1000-(AV951+U951)/2)/AW951*AP951,0)</f>
        <v>0.1129945758760033</v>
      </c>
      <c r="BA951" s="4">
        <f>U951*AA951/1000</f>
        <v>1.629254363298954</v>
      </c>
      <c r="BB951" s="4">
        <f>(AY951-BA951)</f>
        <v>1.271755450793391</v>
      </c>
      <c r="BC951" s="4">
        <f>1/(1.6/F951+1.37/N951)</f>
        <v>0.07102784342121272</v>
      </c>
      <c r="BD951" s="4">
        <f>G951*AA951*0.001</f>
        <v>34.48332223747067</v>
      </c>
      <c r="BE951" s="4">
        <f>G951/S951</f>
        <v>0.8576310012915054</v>
      </c>
      <c r="BF951" s="4">
        <f>(1-AP951*AA951/AU951/F951)*100</f>
        <v>51.55886472397616</v>
      </c>
      <c r="BG951" s="4">
        <f>(S951-E951/(N951/1.35))</f>
        <v>393.8518561085135</v>
      </c>
      <c r="BH951" s="4">
        <f>E951*BF951/100/BG951</f>
        <v>0.004369379044312767</v>
      </c>
    </row>
    <row r="952" ht="16" customHeight="1">
      <c r="A952" s="4">
        <v>894</v>
      </c>
      <c r="B952" t="s" s="2">
        <v>1013</v>
      </c>
      <c r="C952" s="4">
        <v>5143.000027112663</v>
      </c>
      <c r="D952" s="4">
        <v>0</v>
      </c>
      <c r="E952" s="4">
        <f>(R952-S952*(1000-T952)/(1000-U952))*AO952</f>
        <v>3.293577091506306</v>
      </c>
      <c r="F952" s="4">
        <f>IF(AZ952&lt;&gt;0,1/(1/AZ952-1/N952),0)</f>
        <v>0.1162269250357409</v>
      </c>
      <c r="G952" s="4">
        <f>((BC952-AP952/2)*S952-E952)/(BC952+AP952/2)</f>
        <v>339.194506411387</v>
      </c>
      <c r="H952" s="4">
        <f>AP952*1000</f>
        <v>1.785401983787597</v>
      </c>
      <c r="I952" s="4">
        <f>(AU952-BA952)</f>
        <v>1.587124881900265</v>
      </c>
      <c r="J952" s="4">
        <f>(P952+AT952*D952)</f>
        <v>25.18371772766113</v>
      </c>
      <c r="K952" s="4">
        <v>6</v>
      </c>
      <c r="L952" s="4">
        <f>(K952*AI952+AJ952)</f>
        <v>1.420000016689301</v>
      </c>
      <c r="M952" s="4">
        <v>1</v>
      </c>
      <c r="N952" s="4">
        <f>L952*(M952+1)*(M952+1)/(M952*M952+1)</f>
        <v>2.840000033378601</v>
      </c>
      <c r="O952" s="4">
        <v>21.69685173034668</v>
      </c>
      <c r="P952" s="4">
        <v>25.18371772766113</v>
      </c>
      <c r="Q952" s="4">
        <v>20.46053695678711</v>
      </c>
      <c r="R952" s="4">
        <v>400.2721862792969</v>
      </c>
      <c r="S952" s="4">
        <v>395.4679565429688</v>
      </c>
      <c r="T952" s="4">
        <v>13.89658069610596</v>
      </c>
      <c r="U952" s="4">
        <v>16.00681304931641</v>
      </c>
      <c r="V952" s="4">
        <v>54.18980026245117</v>
      </c>
      <c r="W952" s="4">
        <v>62.43225479125977</v>
      </c>
      <c r="X952" s="4">
        <v>499.515625</v>
      </c>
      <c r="Y952" s="4">
        <v>1999.239013671875</v>
      </c>
      <c r="Z952" s="4">
        <v>66.45552062988281</v>
      </c>
      <c r="AA952" s="4">
        <v>101.6783981323242</v>
      </c>
      <c r="AB952" s="4">
        <v>6.891330718994141</v>
      </c>
      <c r="AC952" s="4">
        <v>0.3787592947483063</v>
      </c>
      <c r="AD952" s="4">
        <v>0.2081685662269592</v>
      </c>
      <c r="AE952" s="4">
        <v>0.002741307951509953</v>
      </c>
      <c r="AF952" s="4">
        <v>0.1972670704126358</v>
      </c>
      <c r="AG952" s="4">
        <v>0.001945364405401051</v>
      </c>
      <c r="AH952" s="4">
        <v>0.6666666865348816</v>
      </c>
      <c r="AI952" s="4">
        <v>-0.2195652425289154</v>
      </c>
      <c r="AJ952" s="4">
        <v>2.737391471862793</v>
      </c>
      <c r="AK952" s="4">
        <v>1</v>
      </c>
      <c r="AL952" s="4">
        <v>0</v>
      </c>
      <c r="AM952" s="4">
        <v>0.1599999964237213</v>
      </c>
      <c r="AN952" s="4">
        <v>111115</v>
      </c>
      <c r="AO952" s="4">
        <f>X952*0.000001/(K952*0.0001)</f>
        <v>0.8325260416666665</v>
      </c>
      <c r="AP952" s="4">
        <f>(U952-T952)/(1000-U952)*AO952</f>
        <v>0.001785401983787597</v>
      </c>
      <c r="AQ952" s="4">
        <f>(P952+273.15)</f>
        <v>298.3337177276611</v>
      </c>
      <c r="AR952" s="4">
        <f>(O952+273.15)</f>
        <v>294.8468517303467</v>
      </c>
      <c r="AS952" s="4">
        <f>(Y952*AK952+Z952*AL952)*AM952</f>
        <v>319.8782350376641</v>
      </c>
      <c r="AT952" s="4">
        <f>((AS952+0.00000010773*(AR952^4-AQ952^4))-AP952*44100)/(L952*0.92*2*29.3+0.00000043092*AQ952^3)</f>
        <v>2.29483909533662</v>
      </c>
      <c r="AU952" s="4">
        <f>0.61365*EXP(17.502*J952/(240.97+J952))</f>
        <v>3.214671991958341</v>
      </c>
      <c r="AV952" s="4">
        <f>AU952*1000/AA952</f>
        <v>31.61607628569018</v>
      </c>
      <c r="AW952" s="4">
        <f>(AV952-U952)</f>
        <v>15.60926323637377</v>
      </c>
      <c r="AX952" s="4">
        <f>IF(D952,P952,(O952+P952)/2)</f>
        <v>23.44028472900391</v>
      </c>
      <c r="AY952" s="4">
        <f>0.61365*EXP(17.502*AX952/(240.97+AX952))</f>
        <v>2.895745154548039</v>
      </c>
      <c r="AZ952" s="4">
        <f>IF(AW952&lt;&gt;0,(1000-(AV952+U952)/2)/AW952*AP952,0)</f>
        <v>0.1116573509491459</v>
      </c>
      <c r="BA952" s="4">
        <f>U952*AA952/1000</f>
        <v>1.627547110058076</v>
      </c>
      <c r="BB952" s="4">
        <f>(AY952-BA952)</f>
        <v>1.268198044489963</v>
      </c>
      <c r="BC952" s="4">
        <f>1/(1.6/F952+1.37/N952)</f>
        <v>0.07018249266142498</v>
      </c>
      <c r="BD952" s="4">
        <f>G952*AA952*0.001</f>
        <v>34.48875406719421</v>
      </c>
      <c r="BE952" s="4">
        <f>G952/S952</f>
        <v>0.8577041471994267</v>
      </c>
      <c r="BF952" s="4">
        <f>(1-AP952*AA952/AU952/F952)*100</f>
        <v>51.4128646586348</v>
      </c>
      <c r="BG952" s="4">
        <f>(S952-E952/(N952/1.35))</f>
        <v>393.9023477326604</v>
      </c>
      <c r="BH952" s="4">
        <f>E952*BF952/100/BG952</f>
        <v>0.004298837877537066</v>
      </c>
    </row>
    <row r="953" ht="16" customHeight="1">
      <c r="A953" s="4">
        <v>895</v>
      </c>
      <c r="B953" t="s" s="2">
        <v>1014</v>
      </c>
      <c r="C953" s="4">
        <v>5148.000027000904</v>
      </c>
      <c r="D953" s="4">
        <v>0</v>
      </c>
      <c r="E953" s="4">
        <f>(R953-S953*(1000-T953)/(1000-U953))*AO953</f>
        <v>3.461620809423205</v>
      </c>
      <c r="F953" s="4">
        <f>IF(AZ953&lt;&gt;0,1/(1/AZ953-1/N953),0)</f>
        <v>0.1153431036407787</v>
      </c>
      <c r="G953" s="4">
        <f>((BC953-AP953/2)*S953-E953)/(BC953+AP953/2)</f>
        <v>336.2735912137096</v>
      </c>
      <c r="H953" s="4">
        <f>AP953*1000</f>
        <v>1.773180262832697</v>
      </c>
      <c r="I953" s="4">
        <f>(AU953-BA953)</f>
        <v>1.587879767699133</v>
      </c>
      <c r="J953" s="4">
        <f>(P953+AT953*D953)</f>
        <v>25.18033409118652</v>
      </c>
      <c r="K953" s="4">
        <v>6</v>
      </c>
      <c r="L953" s="4">
        <f>(K953*AI953+AJ953)</f>
        <v>1.420000016689301</v>
      </c>
      <c r="M953" s="4">
        <v>1</v>
      </c>
      <c r="N953" s="4">
        <f>L953*(M953+1)*(M953+1)/(M953*M953+1)</f>
        <v>2.840000033378601</v>
      </c>
      <c r="O953" s="4">
        <v>21.6209602355957</v>
      </c>
      <c r="P953" s="4">
        <v>25.18033409118652</v>
      </c>
      <c r="Q953" s="4">
        <v>20.3923511505127</v>
      </c>
      <c r="R953" s="4">
        <v>400.2712707519531</v>
      </c>
      <c r="S953" s="4">
        <v>395.2716369628906</v>
      </c>
      <c r="T953" s="4">
        <v>13.89729976654053</v>
      </c>
      <c r="U953" s="4">
        <v>15.99302387237549</v>
      </c>
      <c r="V953" s="4">
        <v>54.44598770141602</v>
      </c>
      <c r="W953" s="4">
        <v>62.66881942749023</v>
      </c>
      <c r="X953" s="4">
        <v>499.5376281738281</v>
      </c>
      <c r="Y953" s="4">
        <v>1999.103515625</v>
      </c>
      <c r="Z953" s="4">
        <v>67.33514404296875</v>
      </c>
      <c r="AA953" s="4">
        <v>101.6783752441406</v>
      </c>
      <c r="AB953" s="4">
        <v>6.891330718994141</v>
      </c>
      <c r="AC953" s="4">
        <v>0.3787592947483063</v>
      </c>
      <c r="AD953" s="4">
        <v>0.2081685662269592</v>
      </c>
      <c r="AE953" s="4">
        <v>0.002741307951509953</v>
      </c>
      <c r="AF953" s="4">
        <v>0.1972670704126358</v>
      </c>
      <c r="AG953" s="4">
        <v>0.001945364405401051</v>
      </c>
      <c r="AH953" s="4">
        <v>0.6666666865348816</v>
      </c>
      <c r="AI953" s="4">
        <v>-0.2195652425289154</v>
      </c>
      <c r="AJ953" s="4">
        <v>2.737391471862793</v>
      </c>
      <c r="AK953" s="4">
        <v>1</v>
      </c>
      <c r="AL953" s="4">
        <v>0</v>
      </c>
      <c r="AM953" s="4">
        <v>0.1599999964237213</v>
      </c>
      <c r="AN953" s="4">
        <v>111115</v>
      </c>
      <c r="AO953" s="4">
        <f>X953*0.000001/(K953*0.0001)</f>
        <v>0.8325627136230468</v>
      </c>
      <c r="AP953" s="4">
        <f>(U953-T953)/(1000-U953)*AO953</f>
        <v>0.001773180262832697</v>
      </c>
      <c r="AQ953" s="4">
        <f>(P953+273.15)</f>
        <v>298.3303340911865</v>
      </c>
      <c r="AR953" s="4">
        <f>(O953+273.15)</f>
        <v>294.7709602355957</v>
      </c>
      <c r="AS953" s="4">
        <f>(Y953*AK953+Z953*AL953)*AM953</f>
        <v>319.8565553506487</v>
      </c>
      <c r="AT953" s="4">
        <f>((AS953+0.00000010773*(AR953^4-AQ953^4))-AP953*44100)/(L953*0.92*2*29.3+0.00000043092*AQ953^3)</f>
        <v>2.29164544490986</v>
      </c>
      <c r="AU953" s="4">
        <f>0.61365*EXP(17.502*J953/(240.97+J953))</f>
        <v>3.214024450283027</v>
      </c>
      <c r="AV953" s="4">
        <f>AU953*1000/AA953</f>
        <v>31.60971487364753</v>
      </c>
      <c r="AW953" s="4">
        <f>(AV953-U953)</f>
        <v>15.61669100127204</v>
      </c>
      <c r="AX953" s="4">
        <f>IF(D953,P953,(O953+P953)/2)</f>
        <v>23.40064716339111</v>
      </c>
      <c r="AY953" s="4">
        <f>0.61365*EXP(17.502*AX953/(240.97+AX953))</f>
        <v>2.888828323104801</v>
      </c>
      <c r="AZ953" s="4">
        <f>IF(AW953&lt;&gt;0,(1000-(AV953+U953)/2)/AW953*AP953,0)</f>
        <v>0.1108414160394854</v>
      </c>
      <c r="BA953" s="4">
        <f>U953*AA953/1000</f>
        <v>1.626144682583894</v>
      </c>
      <c r="BB953" s="4">
        <f>(AY953-BA953)</f>
        <v>1.262683640520907</v>
      </c>
      <c r="BC953" s="4">
        <f>1/(1.6/F953+1.37/N953)</f>
        <v>0.06966674128297463</v>
      </c>
      <c r="BD953" s="4">
        <f>G953*AA953*0.001</f>
        <v>34.19175239212232</v>
      </c>
      <c r="BE953" s="4">
        <f>G953/S953</f>
        <v>0.8507405029045382</v>
      </c>
      <c r="BF953" s="4">
        <f>(1-AP953*AA953/AU953/F953)*100</f>
        <v>51.36592312479586</v>
      </c>
      <c r="BG953" s="4">
        <f>(S953-E953/(N953/1.35))</f>
        <v>393.6261482171874</v>
      </c>
      <c r="BH953" s="4">
        <f>E953*BF953/100/BG953</f>
        <v>0.004517213838292007</v>
      </c>
    </row>
    <row r="954" ht="16" customHeight="1">
      <c r="A954" s="4">
        <v>896</v>
      </c>
      <c r="B954" t="s" s="2">
        <v>1015</v>
      </c>
      <c r="C954" s="4">
        <v>5153.500026877970</v>
      </c>
      <c r="D954" s="4">
        <v>0</v>
      </c>
      <c r="E954" s="4">
        <f>(R954-S954*(1000-T954)/(1000-U954))*AO954</f>
        <v>3.614045027775891</v>
      </c>
      <c r="F954" s="4">
        <f>IF(AZ954&lt;&gt;0,1/(1/AZ954-1/N954),0)</f>
        <v>0.115002173489202</v>
      </c>
      <c r="G954" s="4">
        <f>((BC954-AP954/2)*S954-E954)/(BC954+AP954/2)</f>
        <v>333.8938899282553</v>
      </c>
      <c r="H954" s="4">
        <f>AP954*1000</f>
        <v>1.760191950610123</v>
      </c>
      <c r="I954" s="4">
        <f>(AU954-BA954)</f>
        <v>1.580817807202308</v>
      </c>
      <c r="J954" s="4">
        <f>(P954+AT954*D954)</f>
        <v>25.13517570495605</v>
      </c>
      <c r="K954" s="4">
        <v>6</v>
      </c>
      <c r="L954" s="4">
        <f>(K954*AI954+AJ954)</f>
        <v>1.420000016689301</v>
      </c>
      <c r="M954" s="4">
        <v>1</v>
      </c>
      <c r="N954" s="4">
        <f>L954*(M954+1)*(M954+1)/(M954*M954+1)</f>
        <v>2.840000033378601</v>
      </c>
      <c r="O954" s="4">
        <v>21.54008102416992</v>
      </c>
      <c r="P954" s="4">
        <v>25.13517570495605</v>
      </c>
      <c r="Q954" s="4">
        <v>20.2443790435791</v>
      </c>
      <c r="R954" s="4">
        <v>400.3316040039062</v>
      </c>
      <c r="S954" s="4">
        <v>395.1551208496094</v>
      </c>
      <c r="T954" s="4">
        <v>13.89713668823242</v>
      </c>
      <c r="U954" s="4">
        <v>15.97761631011963</v>
      </c>
      <c r="V954" s="4">
        <v>54.71733093261719</v>
      </c>
      <c r="W954" s="4">
        <v>62.9200553894043</v>
      </c>
      <c r="X954" s="4">
        <v>499.5198974609375</v>
      </c>
      <c r="Y954" s="4">
        <v>1998.970825195312</v>
      </c>
      <c r="Z954" s="4">
        <v>72.39896392822266</v>
      </c>
      <c r="AA954" s="4">
        <v>101.6782073974609</v>
      </c>
      <c r="AB954" s="4">
        <v>6.891330718994141</v>
      </c>
      <c r="AC954" s="4">
        <v>0.3787592947483063</v>
      </c>
      <c r="AD954" s="4">
        <v>0.2081685662269592</v>
      </c>
      <c r="AE954" s="4">
        <v>0.002741307951509953</v>
      </c>
      <c r="AF954" s="4">
        <v>0.1972670704126358</v>
      </c>
      <c r="AG954" s="4">
        <v>0.001945364405401051</v>
      </c>
      <c r="AH954" s="4">
        <v>1</v>
      </c>
      <c r="AI954" s="4">
        <v>-0.2195652425289154</v>
      </c>
      <c r="AJ954" s="4">
        <v>2.737391471862793</v>
      </c>
      <c r="AK954" s="4">
        <v>1</v>
      </c>
      <c r="AL954" s="4">
        <v>0</v>
      </c>
      <c r="AM954" s="4">
        <v>0.1599999964237213</v>
      </c>
      <c r="AN954" s="4">
        <v>111115</v>
      </c>
      <c r="AO954" s="4">
        <f>X954*0.000001/(K954*0.0001)</f>
        <v>0.8325331624348958</v>
      </c>
      <c r="AP954" s="4">
        <f>(U954-T954)/(1000-U954)*AO954</f>
        <v>0.001760191950610123</v>
      </c>
      <c r="AQ954" s="4">
        <f>(P954+273.15)</f>
        <v>298.285175704956</v>
      </c>
      <c r="AR954" s="4">
        <f>(O954+273.15)</f>
        <v>294.6900810241699</v>
      </c>
      <c r="AS954" s="4">
        <f>(Y954*AK954+Z954*AL954)*AM954</f>
        <v>319.8353248823732</v>
      </c>
      <c r="AT954" s="4">
        <f>((AS954+0.00000010773*(AR954^4-AQ954^4))-AP954*44100)/(L954*0.92*2*29.3+0.00000043092*AQ954^3)</f>
        <v>2.293778977218445</v>
      </c>
      <c r="AU954" s="4">
        <f>0.61365*EXP(17.502*J954/(240.97+J954))</f>
        <v>3.205393192099706</v>
      </c>
      <c r="AV954" s="4">
        <f>AU954*1000/AA954</f>
        <v>31.52487906843005</v>
      </c>
      <c r="AW954" s="4">
        <f>(AV954-U954)</f>
        <v>15.54726275831042</v>
      </c>
      <c r="AX954" s="4">
        <f>IF(D954,P954,(O954+P954)/2)</f>
        <v>23.33762836456299</v>
      </c>
      <c r="AY954" s="4">
        <f>0.61365*EXP(17.502*AX954/(240.97+AX954))</f>
        <v>2.877861170300423</v>
      </c>
      <c r="AZ954" s="4">
        <f>IF(AW954&lt;&gt;0,(1000-(AV954+U954)/2)/AW954*AP954,0)</f>
        <v>0.1105265423453393</v>
      </c>
      <c r="BA954" s="4">
        <f>U954*AA954/1000</f>
        <v>1.624575384897398</v>
      </c>
      <c r="BB954" s="4">
        <f>(AY954-BA954)</f>
        <v>1.253285785403025</v>
      </c>
      <c r="BC954" s="4">
        <f>1/(1.6/F954+1.37/N954)</f>
        <v>0.06946772149297772</v>
      </c>
      <c r="BD954" s="4">
        <f>G954*AA954*0.001</f>
        <v>33.94973218887014</v>
      </c>
      <c r="BE954" s="4">
        <f>G954/S954</f>
        <v>0.8449691584670891</v>
      </c>
      <c r="BF954" s="4">
        <f>(1-AP954*AA954/AU954/F954)*100</f>
        <v>51.44873465878364</v>
      </c>
      <c r="BG954" s="4">
        <f>(S954-E954/(N954/1.35))</f>
        <v>393.4371769305408</v>
      </c>
      <c r="BH954" s="4">
        <f>E954*BF954/100/BG954</f>
        <v>0.004725990693852619</v>
      </c>
    </row>
    <row r="955" ht="29" customHeight="1">
      <c r="A955" t="s" s="2">
        <v>9</v>
      </c>
      <c r="B955" t="s" s="5">
        <v>1016</v>
      </c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</row>
    <row r="956" ht="16" customHeight="1">
      <c r="A956" s="4">
        <v>897</v>
      </c>
      <c r="B956" t="s" s="2">
        <v>1017</v>
      </c>
      <c r="C956" s="4">
        <v>5191.000032566488</v>
      </c>
      <c r="D956" s="4">
        <v>0</v>
      </c>
      <c r="E956" s="4">
        <f>(R956-S956*(1000-T956)/(1000-U956))*AO956</f>
        <v>3.563692970402415</v>
      </c>
      <c r="F956" s="4">
        <f>IF(AZ956&lt;&gt;0,1/(1/AZ956-1/N956),0)</f>
        <v>0.1129071736995632</v>
      </c>
      <c r="G956" s="4">
        <f>((BC956-AP956/2)*S956-E956)/(BC956+AP956/2)</f>
        <v>333.7223037148932</v>
      </c>
      <c r="H956" s="4">
        <f>AP956*1000</f>
        <v>1.722016873793516</v>
      </c>
      <c r="I956" s="4">
        <f>(AU956-BA956)</f>
        <v>1.574194448452795</v>
      </c>
      <c r="J956" s="4">
        <f>(P956+AT956*D956)</f>
        <v>25.09326362609863</v>
      </c>
      <c r="K956" s="4">
        <v>6</v>
      </c>
      <c r="L956" s="4">
        <f>(K956*AI956+AJ956)</f>
        <v>1.420000016689301</v>
      </c>
      <c r="M956" s="4">
        <v>1</v>
      </c>
      <c r="N956" s="4">
        <f>L956*(M956+1)*(M956+1)/(M956*M956+1)</f>
        <v>2.840000033378601</v>
      </c>
      <c r="O956" s="4">
        <v>21.44864845275879</v>
      </c>
      <c r="P956" s="4">
        <v>25.09326362609863</v>
      </c>
      <c r="Q956" s="4">
        <v>20.05316352844238</v>
      </c>
      <c r="R956" s="4">
        <v>400.2358093261719</v>
      </c>
      <c r="S956" s="4">
        <v>395.1380310058594</v>
      </c>
      <c r="T956" s="4">
        <v>13.92871189117432</v>
      </c>
      <c r="U956" s="4">
        <v>15.96407032012939</v>
      </c>
      <c r="V956" s="4">
        <v>55.28789901733398</v>
      </c>
      <c r="W956" s="4">
        <v>63.21414184570312</v>
      </c>
      <c r="X956" s="4">
        <v>499.5267028808594</v>
      </c>
      <c r="Y956" s="4">
        <v>1998.960205078125</v>
      </c>
      <c r="Z956" s="4">
        <v>73.68268585205078</v>
      </c>
      <c r="AA956" s="4">
        <v>101.6787109375</v>
      </c>
      <c r="AB956" s="4">
        <v>6.891330718994141</v>
      </c>
      <c r="AC956" s="4">
        <v>0.3787592947483063</v>
      </c>
      <c r="AD956" s="4">
        <v>0.2081685662269592</v>
      </c>
      <c r="AE956" s="4">
        <v>0.002741307951509953</v>
      </c>
      <c r="AF956" s="4">
        <v>0.1972670704126358</v>
      </c>
      <c r="AG956" s="4">
        <v>0.001945364405401051</v>
      </c>
      <c r="AH956" s="4">
        <v>1</v>
      </c>
      <c r="AI956" s="4">
        <v>-0.2195652425289154</v>
      </c>
      <c r="AJ956" s="4">
        <v>2.737391471862793</v>
      </c>
      <c r="AK956" s="4">
        <v>1</v>
      </c>
      <c r="AL956" s="4">
        <v>0</v>
      </c>
      <c r="AM956" s="4">
        <v>0.1599999964237213</v>
      </c>
      <c r="AN956" s="4">
        <v>111115</v>
      </c>
      <c r="AO956" s="4">
        <f>X956*0.000001/(K956*0.0001)</f>
        <v>0.8325445048014322</v>
      </c>
      <c r="AP956" s="4">
        <f>(U956-T956)/(1000-U956)*AO956</f>
        <v>0.001722016873793515</v>
      </c>
      <c r="AQ956" s="4">
        <f>(P956+273.15)</f>
        <v>298.2432636260986</v>
      </c>
      <c r="AR956" s="4">
        <f>(O956+273.15)</f>
        <v>294.5986484527588</v>
      </c>
      <c r="AS956" s="4">
        <f>(Y956*AK956+Z956*AL956)*AM956</f>
        <v>319.8336256636612</v>
      </c>
      <c r="AT956" s="4">
        <f>((AS956+0.00000010773*(AR956^4-AQ956^4))-AP956*44100)/(L956*0.92*2*29.3+0.00000043092*AQ956^3)</f>
        <v>2.307011228292093</v>
      </c>
      <c r="AU956" s="4">
        <f>0.61365*EXP(17.502*J956/(240.97+J956))</f>
        <v>3.197400539919155</v>
      </c>
      <c r="AV956" s="4">
        <f>AU956*1000/AA956</f>
        <v>31.44611601030757</v>
      </c>
      <c r="AW956" s="4">
        <f>(AV956-U956)</f>
        <v>15.48204569017818</v>
      </c>
      <c r="AX956" s="4">
        <f>IF(D956,P956,(O956+P956)/2)</f>
        <v>23.27095603942871</v>
      </c>
      <c r="AY956" s="4">
        <f>0.61365*EXP(17.502*AX956/(240.97+AX956))</f>
        <v>2.866297856781789</v>
      </c>
      <c r="AZ956" s="4">
        <f>IF(AW956&lt;&gt;0,(1000-(AV956+U956)/2)/AW956*AP956,0)</f>
        <v>0.1085900621282053</v>
      </c>
      <c r="BA956" s="4">
        <f>U956*AA956/1000</f>
        <v>1.62320609146636</v>
      </c>
      <c r="BB956" s="4">
        <f>(AY956-BA956)</f>
        <v>1.243091765315429</v>
      </c>
      <c r="BC956" s="4">
        <f>1/(1.6/F956+1.37/N956)</f>
        <v>0.0682438856102723</v>
      </c>
      <c r="BD956" s="4">
        <f>G956*AA956*0.001</f>
        <v>33.93245365282321</v>
      </c>
      <c r="BE956" s="4">
        <f>G956/S956</f>
        <v>0.8445714599158504</v>
      </c>
      <c r="BF956" s="4">
        <f>(1-AP956*AA956/AU956/F956)*100</f>
        <v>51.49920535647063</v>
      </c>
      <c r="BG956" s="4">
        <f>(S956-E956/(N956/1.35))</f>
        <v>393.4440220433595</v>
      </c>
      <c r="BH956" s="4">
        <f>E956*BF956/100/BG956</f>
        <v>0.004664637046892002</v>
      </c>
    </row>
    <row r="957" ht="16" customHeight="1">
      <c r="A957" s="4">
        <v>898</v>
      </c>
      <c r="B957" t="s" s="2">
        <v>1018</v>
      </c>
      <c r="C957" s="4">
        <v>5196.000032454729</v>
      </c>
      <c r="D957" s="4">
        <v>0</v>
      </c>
      <c r="E957" s="4">
        <f>(R957-S957*(1000-T957)/(1000-U957))*AO957</f>
        <v>3.141184462904483</v>
      </c>
      <c r="F957" s="4">
        <f>IF(AZ957&lt;&gt;0,1/(1/AZ957-1/N957),0)</f>
        <v>0.1081625184407717</v>
      </c>
      <c r="G957" s="4">
        <f>((BC957-AP957/2)*S957-E957)/(BC957+AP957/2)</f>
        <v>338.1196132305278</v>
      </c>
      <c r="H957" s="4">
        <f>AP957*1000</f>
        <v>1.646087716955505</v>
      </c>
      <c r="I957" s="4">
        <f>(AU957-BA957)</f>
        <v>1.568342657794853</v>
      </c>
      <c r="J957" s="4">
        <f>(P957+AT957*D957)</f>
        <v>25.05534744262695</v>
      </c>
      <c r="K957" s="4">
        <v>6</v>
      </c>
      <c r="L957" s="4">
        <f>(K957*AI957+AJ957)</f>
        <v>1.420000016689301</v>
      </c>
      <c r="M957" s="4">
        <v>1</v>
      </c>
      <c r="N957" s="4">
        <f>L957*(M957+1)*(M957+1)/(M957*M957+1)</f>
        <v>2.840000033378601</v>
      </c>
      <c r="O957" s="4">
        <v>21.31449890136719</v>
      </c>
      <c r="P957" s="4">
        <v>25.05534744262695</v>
      </c>
      <c r="Q957" s="4">
        <v>19.96658515930176</v>
      </c>
      <c r="R957" s="4">
        <v>399.8764343261719</v>
      </c>
      <c r="S957" s="4">
        <v>395.3218383789062</v>
      </c>
      <c r="T957" s="4">
        <v>14.004958152771</v>
      </c>
      <c r="U957" s="4">
        <v>15.95059013366699</v>
      </c>
      <c r="V957" s="4">
        <v>56.04056930541992</v>
      </c>
      <c r="W957" s="4">
        <v>63.66397476196289</v>
      </c>
      <c r="X957" s="4">
        <v>499.5286865234375</v>
      </c>
      <c r="Y957" s="4">
        <v>1998.935791015625</v>
      </c>
      <c r="Z957" s="4">
        <v>76.53952026367188</v>
      </c>
      <c r="AA957" s="4">
        <v>101.6791381835938</v>
      </c>
      <c r="AB957" s="4">
        <v>6.891330718994141</v>
      </c>
      <c r="AC957" s="4">
        <v>0.3787592947483063</v>
      </c>
      <c r="AD957" s="4">
        <v>0.2081685662269592</v>
      </c>
      <c r="AE957" s="4">
        <v>0.002741307951509953</v>
      </c>
      <c r="AF957" s="4">
        <v>0.1972670704126358</v>
      </c>
      <c r="AG957" s="4">
        <v>0.001945364405401051</v>
      </c>
      <c r="AH957" s="4">
        <v>1</v>
      </c>
      <c r="AI957" s="4">
        <v>-0.2195652425289154</v>
      </c>
      <c r="AJ957" s="4">
        <v>2.737391471862793</v>
      </c>
      <c r="AK957" s="4">
        <v>1</v>
      </c>
      <c r="AL957" s="4">
        <v>0</v>
      </c>
      <c r="AM957" s="4">
        <v>0.1599999964237213</v>
      </c>
      <c r="AN957" s="4">
        <v>111115</v>
      </c>
      <c r="AO957" s="4">
        <f>X957*0.000001/(K957*0.0001)</f>
        <v>0.8325478108723957</v>
      </c>
      <c r="AP957" s="4">
        <f>(U957-T957)/(1000-U957)*AO957</f>
        <v>0.001646087716955505</v>
      </c>
      <c r="AQ957" s="4">
        <f>(P957+273.15)</f>
        <v>298.2053474426269</v>
      </c>
      <c r="AR957" s="4">
        <f>(O957+273.15)</f>
        <v>294.4644989013672</v>
      </c>
      <c r="AS957" s="4">
        <f>(Y957*AK957+Z957*AL957)*AM957</f>
        <v>319.8297194137485</v>
      </c>
      <c r="AT957" s="4">
        <f>((AS957+0.00000010773*(AR957^4-AQ957^4))-AP957*44100)/(L957*0.92*2*29.3+0.00000043092*AQ957^3)</f>
        <v>2.333277698159707</v>
      </c>
      <c r="AU957" s="4">
        <f>0.61365*EXP(17.502*J957/(240.97+J957))</f>
        <v>3.190184916105847</v>
      </c>
      <c r="AV957" s="4">
        <f>AU957*1000/AA957</f>
        <v>31.37501923300716</v>
      </c>
      <c r="AW957" s="4">
        <f>(AV957-U957)</f>
        <v>15.42442909934017</v>
      </c>
      <c r="AX957" s="4">
        <f>IF(D957,P957,(O957+P957)/2)</f>
        <v>23.18492317199707</v>
      </c>
      <c r="AY957" s="4">
        <f>0.61365*EXP(17.502*AX957/(240.97+AX957))</f>
        <v>2.851436815567137</v>
      </c>
      <c r="AZ957" s="4">
        <f>IF(AW957&lt;&gt;0,(1000-(AV957+U957)/2)/AW957*AP957,0)</f>
        <v>0.1041942398300043</v>
      </c>
      <c r="BA957" s="4">
        <f>U957*AA957/1000</f>
        <v>1.621842258310993</v>
      </c>
      <c r="BB957" s="4">
        <f>(AY957-BA957)</f>
        <v>1.229594557256144</v>
      </c>
      <c r="BC957" s="4">
        <f>1/(1.6/F957+1.37/N957)</f>
        <v>0.06546666559720007</v>
      </c>
      <c r="BD957" s="4">
        <f>G957*AA957*0.001</f>
        <v>34.37971087625011</v>
      </c>
      <c r="BE957" s="4">
        <f>G957/S957</f>
        <v>0.8553021371575442</v>
      </c>
      <c r="BF957" s="4">
        <f>(1-AP957*AA957/AU957/F957)*100</f>
        <v>51.49436630261572</v>
      </c>
      <c r="BG957" s="4">
        <f>(S957-E957/(N957/1.35))</f>
        <v>393.8286697257087</v>
      </c>
      <c r="BH957" s="4">
        <f>E957*BF957/100/BG957</f>
        <v>0.004107199800094432</v>
      </c>
    </row>
    <row r="958" ht="29" customHeight="1">
      <c r="A958" t="s" s="2">
        <v>9</v>
      </c>
      <c r="B958" t="s" s="5">
        <v>1019</v>
      </c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</row>
    <row r="959" ht="16" customHeight="1">
      <c r="A959" s="4">
        <v>899</v>
      </c>
      <c r="B959" t="s" s="2">
        <v>1020</v>
      </c>
      <c r="C959" s="4">
        <v>5218.000032566488</v>
      </c>
      <c r="D959" s="4">
        <v>0</v>
      </c>
      <c r="E959" s="4">
        <f>(R959-S959*(1000-T959)/(1000-U959))*AO959</f>
        <v>3.070707929013842</v>
      </c>
      <c r="F959" s="4">
        <f>IF(AZ959&lt;&gt;0,1/(1/AZ959-1/N959),0)</f>
        <v>0.1064033267174106</v>
      </c>
      <c r="G959" s="4">
        <f>((BC959-AP959/2)*S959-E959)/(BC959+AP959/2)</f>
        <v>338.4452797424173</v>
      </c>
      <c r="H959" s="4">
        <f>AP959*1000</f>
        <v>1.618752642071174</v>
      </c>
      <c r="I959" s="4">
        <f>(AU959-BA959)</f>
        <v>1.566879949802728</v>
      </c>
      <c r="J959" s="4">
        <f>(P959+AT959*D959)</f>
        <v>25.04561614990234</v>
      </c>
      <c r="K959" s="4">
        <v>6</v>
      </c>
      <c r="L959" s="4">
        <f>(K959*AI959+AJ959)</f>
        <v>1.420000016689301</v>
      </c>
      <c r="M959" s="4">
        <v>1</v>
      </c>
      <c r="N959" s="4">
        <f>L959*(M959+1)*(M959+1)/(M959*M959+1)</f>
        <v>2.840000033378601</v>
      </c>
      <c r="O959" s="4">
        <v>21.28977394104004</v>
      </c>
      <c r="P959" s="4">
        <v>25.04561614990234</v>
      </c>
      <c r="Q959" s="4">
        <v>19.96124458312988</v>
      </c>
      <c r="R959" s="4">
        <v>399.7750244140625</v>
      </c>
      <c r="S959" s="4">
        <v>395.3180847167969</v>
      </c>
      <c r="T959" s="4">
        <v>14.03346252441406</v>
      </c>
      <c r="U959" s="4">
        <v>15.94678497314453</v>
      </c>
      <c r="V959" s="4">
        <v>56.39257049560547</v>
      </c>
      <c r="W959" s="4">
        <v>63.72494506835938</v>
      </c>
      <c r="X959" s="4">
        <v>499.5306701660156</v>
      </c>
      <c r="Y959" s="4">
        <v>1998.932373046875</v>
      </c>
      <c r="Z959" s="4">
        <v>76.79467010498047</v>
      </c>
      <c r="AA959" s="4">
        <v>101.6791381835938</v>
      </c>
      <c r="AB959" s="4">
        <v>6.25213098526001</v>
      </c>
      <c r="AC959" s="4">
        <v>0.3381301462650299</v>
      </c>
      <c r="AD959" s="4">
        <v>0.127465084195137</v>
      </c>
      <c r="AE959" s="4">
        <v>0.002222557552158833</v>
      </c>
      <c r="AF959" s="4">
        <v>0.1454154253005981</v>
      </c>
      <c r="AG959" s="4">
        <v>0.00150071841198951</v>
      </c>
      <c r="AH959" s="4">
        <v>1</v>
      </c>
      <c r="AI959" s="4">
        <v>-0.2195652425289154</v>
      </c>
      <c r="AJ959" s="4">
        <v>2.737391471862793</v>
      </c>
      <c r="AK959" s="4">
        <v>1</v>
      </c>
      <c r="AL959" s="4">
        <v>0</v>
      </c>
      <c r="AM959" s="4">
        <v>0.1599999964237213</v>
      </c>
      <c r="AN959" s="4">
        <v>111115</v>
      </c>
      <c r="AO959" s="4">
        <f>X959*0.000001/(K959*0.0001)</f>
        <v>0.8325511169433594</v>
      </c>
      <c r="AP959" s="4">
        <f>(U959-T959)/(1000-U959)*AO959</f>
        <v>0.001618752642071174</v>
      </c>
      <c r="AQ959" s="4">
        <f>(P959+273.15)</f>
        <v>298.1956161499023</v>
      </c>
      <c r="AR959" s="4">
        <f>(O959+273.15)</f>
        <v>294.439773941040</v>
      </c>
      <c r="AS959" s="4">
        <f>(Y959*AK959+Z959*AL959)*AM959</f>
        <v>319.8291725387608</v>
      </c>
      <c r="AT959" s="4">
        <f>((AS959+0.00000010773*(AR959^4-AQ959^4))-AP959*44100)/(L959*0.92*2*29.3+0.00000043092*AQ959^3)</f>
        <v>2.345174923503787</v>
      </c>
      <c r="AU959" s="4">
        <f>0.61365*EXP(17.502*J959/(240.97+J959))</f>
        <v>3.188335302671147</v>
      </c>
      <c r="AV959" s="4">
        <f>AU959*1000/AA959</f>
        <v>31.35682854544095</v>
      </c>
      <c r="AW959" s="4">
        <f>(AV959-U959)</f>
        <v>15.41004357229642</v>
      </c>
      <c r="AX959" s="4">
        <f>IF(D959,P959,(O959+P959)/2)</f>
        <v>23.16769504547119</v>
      </c>
      <c r="AY959" s="4">
        <f>0.61365*EXP(17.502*AX959/(240.97+AX959))</f>
        <v>2.84846899758955</v>
      </c>
      <c r="AZ959" s="4">
        <f>IF(AW959&lt;&gt;0,(1000-(AV959+U959)/2)/AW959*AP959,0)</f>
        <v>0.1025607883569592</v>
      </c>
      <c r="BA959" s="4">
        <f>U959*AA959/1000</f>
        <v>1.621455352868419</v>
      </c>
      <c r="BB959" s="4">
        <f>(AY959-BA959)</f>
        <v>1.22701364472113</v>
      </c>
      <c r="BC959" s="4">
        <f>1/(1.6/F959+1.37/N959)</f>
        <v>0.0644349900290902</v>
      </c>
      <c r="BD959" s="4">
        <f>G959*AA959*0.001</f>
        <v>34.41282436651429</v>
      </c>
      <c r="BE959" s="4">
        <f>G959/S959</f>
        <v>0.8561340672913488</v>
      </c>
      <c r="BF959" s="4">
        <f>(1-AP959*AA959/AU959/F959)*100</f>
        <v>51.48308785211457</v>
      </c>
      <c r="BG959" s="4">
        <f>(S959-E959/(N959/1.35))</f>
        <v>393.8584172324846</v>
      </c>
      <c r="BH959" s="4">
        <f>E959*BF959/100/BG959</f>
        <v>0.004013866891266367</v>
      </c>
    </row>
    <row r="960" ht="16" customHeight="1">
      <c r="A960" s="4">
        <v>900</v>
      </c>
      <c r="B960" t="s" s="2">
        <v>1021</v>
      </c>
      <c r="C960" s="4">
        <v>5223.500032443553</v>
      </c>
      <c r="D960" s="4">
        <v>0</v>
      </c>
      <c r="E960" s="4">
        <f>(R960-S960*(1000-T960)/(1000-U960))*AO960</f>
        <v>2.977540998097167</v>
      </c>
      <c r="F960" s="4">
        <f>IF(AZ960&lt;&gt;0,1/(1/AZ960-1/N960),0)</f>
        <v>0.1012807763508651</v>
      </c>
      <c r="G960" s="4">
        <f>((BC960-AP960/2)*S960-E960)/(BC960+AP960/2)</f>
        <v>337.4868938651013</v>
      </c>
      <c r="H960" s="4">
        <f>AP960*1000</f>
        <v>1.535428693865991</v>
      </c>
      <c r="I960" s="4">
        <f>(AU960-BA960)</f>
        <v>1.55880032305697</v>
      </c>
      <c r="J960" s="4">
        <f>(P960+AT960*D960)</f>
        <v>24.98698234558105</v>
      </c>
      <c r="K960" s="4">
        <v>6</v>
      </c>
      <c r="L960" s="4">
        <f>(K960*AI960+AJ960)</f>
        <v>1.420000016689301</v>
      </c>
      <c r="M960" s="4">
        <v>1</v>
      </c>
      <c r="N960" s="4">
        <f>L960*(M960+1)*(M960+1)/(M960*M960+1)</f>
        <v>2.840000033378601</v>
      </c>
      <c r="O960" s="4">
        <v>21.17195510864258</v>
      </c>
      <c r="P960" s="4">
        <v>24.98698234558105</v>
      </c>
      <c r="Q960" s="4">
        <v>19.9857006072998</v>
      </c>
      <c r="R960" s="4">
        <v>399.4231262207031</v>
      </c>
      <c r="S960" s="4">
        <v>395.1178588867188</v>
      </c>
      <c r="T960" s="4">
        <v>14.10179996490479</v>
      </c>
      <c r="U960" s="4">
        <v>15.91676139831543</v>
      </c>
      <c r="V960" s="4">
        <v>57.10353088378906</v>
      </c>
      <c r="W960" s="4">
        <v>64.07942962646484</v>
      </c>
      <c r="X960" s="4">
        <v>499.5113220214844</v>
      </c>
      <c r="Y960" s="4">
        <v>1998.888427734375</v>
      </c>
      <c r="Z960" s="4">
        <v>75.84048461914062</v>
      </c>
      <c r="AA960" s="4">
        <v>101.6796264648438</v>
      </c>
      <c r="AB960" s="4">
        <v>6.25213098526001</v>
      </c>
      <c r="AC960" s="4">
        <v>0.3381301462650299</v>
      </c>
      <c r="AD960" s="4">
        <v>0.127465084195137</v>
      </c>
      <c r="AE960" s="4">
        <v>0.002222557552158833</v>
      </c>
      <c r="AF960" s="4">
        <v>0.1454154253005981</v>
      </c>
      <c r="AG960" s="4">
        <v>0.00150071841198951</v>
      </c>
      <c r="AH960" s="4">
        <v>1</v>
      </c>
      <c r="AI960" s="4">
        <v>-0.2195652425289154</v>
      </c>
      <c r="AJ960" s="4">
        <v>2.737391471862793</v>
      </c>
      <c r="AK960" s="4">
        <v>1</v>
      </c>
      <c r="AL960" s="4">
        <v>0</v>
      </c>
      <c r="AM960" s="4">
        <v>0.1599999964237213</v>
      </c>
      <c r="AN960" s="4">
        <v>111115</v>
      </c>
      <c r="AO960" s="4">
        <f>X960*0.000001/(K960*0.0001)</f>
        <v>0.8325188700358072</v>
      </c>
      <c r="AP960" s="4">
        <f>(U960-T960)/(1000-U960)*AO960</f>
        <v>0.001535428693865991</v>
      </c>
      <c r="AQ960" s="4">
        <f>(P960+273.15)</f>
        <v>298.136982345581</v>
      </c>
      <c r="AR960" s="4">
        <f>(O960+273.15)</f>
        <v>294.3219551086426</v>
      </c>
      <c r="AS960" s="4">
        <f>(Y960*AK960+Z960*AL960)*AM960</f>
        <v>319.8221412889179</v>
      </c>
      <c r="AT960" s="4">
        <f>((AS960+0.00000010773*(AR960^4-AQ960^4))-AP960*44100)/(L960*0.92*2*29.3+0.00000043092*AQ960^3)</f>
        <v>2.379933993722638</v>
      </c>
      <c r="AU960" s="4">
        <f>0.61365*EXP(17.502*J960/(240.97+J960))</f>
        <v>3.177210676567727</v>
      </c>
      <c r="AV960" s="4">
        <f>AU960*1000/AA960</f>
        <v>31.24726935996627</v>
      </c>
      <c r="AW960" s="4">
        <f>(AV960-U960)</f>
        <v>15.33050796165084</v>
      </c>
      <c r="AX960" s="4">
        <f>IF(D960,P960,(O960+P960)/2)</f>
        <v>23.07946872711182</v>
      </c>
      <c r="AY960" s="4">
        <f>0.61365*EXP(17.502*AX960/(240.97+AX960))</f>
        <v>2.833312925333396</v>
      </c>
      <c r="AZ960" s="4">
        <f>IF(AW960&lt;&gt;0,(1000-(AV960+U960)/2)/AW960*AP960,0)</f>
        <v>0.09779324954815313</v>
      </c>
      <c r="BA960" s="4">
        <f>U960*AA960/1000</f>
        <v>1.618410353510757</v>
      </c>
      <c r="BB960" s="4">
        <f>(AY960-BA960)</f>
        <v>1.214902571822639</v>
      </c>
      <c r="BC960" s="4">
        <f>1/(1.6/F960+1.37/N960)</f>
        <v>0.06142482910165024</v>
      </c>
      <c r="BD960" s="4">
        <f>G960*AA960*0.001</f>
        <v>34.31554130498387</v>
      </c>
      <c r="BE960" s="4">
        <f>G960/S960</f>
        <v>0.8541423432896755</v>
      </c>
      <c r="BF960" s="4">
        <f>(1-AP960*AA960/AU960/F960)*100</f>
        <v>51.48337752012928</v>
      </c>
      <c r="BG960" s="4">
        <f>(S960-E960/(N960/1.35))</f>
        <v>393.7024784993287</v>
      </c>
      <c r="BH960" s="4">
        <f>E960*BF960/100/BG960</f>
        <v>0.003893647504354239</v>
      </c>
    </row>
    <row r="961" ht="16" customHeight="1">
      <c r="A961" s="4">
        <v>901</v>
      </c>
      <c r="B961" t="s" s="2">
        <v>1022</v>
      </c>
      <c r="C961" s="4">
        <v>5228.500032331795</v>
      </c>
      <c r="D961" s="4">
        <v>0</v>
      </c>
      <c r="E961" s="4">
        <f>(R961-S961*(1000-T961)/(1000-U961))*AO961</f>
        <v>3.5391131557405</v>
      </c>
      <c r="F961" s="4">
        <f>IF(AZ961&lt;&gt;0,1/(1/AZ961-1/N961),0)</f>
        <v>0.1035874960690844</v>
      </c>
      <c r="G961" s="4">
        <f>((BC961-AP961/2)*S961-E961)/(BC961+AP961/2)</f>
        <v>329.1051788053084</v>
      </c>
      <c r="H961" s="4">
        <f>AP961*1000</f>
        <v>1.570216268737043</v>
      </c>
      <c r="I961" s="4">
        <f>(AU961-BA961)</f>
        <v>1.559874573994953</v>
      </c>
      <c r="J961" s="4">
        <f>(P961+AT961*D961)</f>
        <v>24.97675514221191</v>
      </c>
      <c r="K961" s="4">
        <v>6</v>
      </c>
      <c r="L961" s="4">
        <f>(K961*AI961+AJ961)</f>
        <v>1.420000016689301</v>
      </c>
      <c r="M961" s="4">
        <v>1</v>
      </c>
      <c r="N961" s="4">
        <f>L961*(M961+1)*(M961+1)/(M961*M961+1)</f>
        <v>2.840000033378601</v>
      </c>
      <c r="O961" s="4">
        <v>21.12088966369629</v>
      </c>
      <c r="P961" s="4">
        <v>24.97675514221191</v>
      </c>
      <c r="Q961" s="4">
        <v>20.02447319030762</v>
      </c>
      <c r="R961" s="4">
        <v>399.5213928222656</v>
      </c>
      <c r="S961" s="4">
        <v>394.5264587402344</v>
      </c>
      <c r="T961" s="4">
        <v>14.03116798400879</v>
      </c>
      <c r="U961" s="4">
        <v>15.88720417022705</v>
      </c>
      <c r="V961" s="4">
        <v>56.95646286010742</v>
      </c>
      <c r="W961" s="4">
        <v>64.20244598388672</v>
      </c>
      <c r="X961" s="4">
        <v>499.5387268066406</v>
      </c>
      <c r="Y961" s="4">
        <v>1998.863403320312</v>
      </c>
      <c r="Z961" s="4">
        <v>74.72847747802734</v>
      </c>
      <c r="AA961" s="4">
        <v>101.6792602539062</v>
      </c>
      <c r="AB961" s="4">
        <v>6.25213098526001</v>
      </c>
      <c r="AC961" s="4">
        <v>0.3381301462650299</v>
      </c>
      <c r="AD961" s="4">
        <v>0.127465084195137</v>
      </c>
      <c r="AE961" s="4">
        <v>0.002222557552158833</v>
      </c>
      <c r="AF961" s="4">
        <v>0.1454154253005981</v>
      </c>
      <c r="AG961" s="4">
        <v>0.00150071841198951</v>
      </c>
      <c r="AH961" s="4">
        <v>0.6666666865348816</v>
      </c>
      <c r="AI961" s="4">
        <v>-0.2195652425289154</v>
      </c>
      <c r="AJ961" s="4">
        <v>2.737391471862793</v>
      </c>
      <c r="AK961" s="4">
        <v>1</v>
      </c>
      <c r="AL961" s="4">
        <v>0</v>
      </c>
      <c r="AM961" s="4">
        <v>0.1599999964237213</v>
      </c>
      <c r="AN961" s="4">
        <v>111115</v>
      </c>
      <c r="AO961" s="4">
        <f>X961*0.000001/(K961*0.0001)</f>
        <v>0.8325645446777342</v>
      </c>
      <c r="AP961" s="4">
        <f>(U961-T961)/(1000-U961)*AO961</f>
        <v>0.001570216268737043</v>
      </c>
      <c r="AQ961" s="4">
        <f>(P961+273.15)</f>
        <v>298.1267551422119</v>
      </c>
      <c r="AR961" s="4">
        <f>(O961+273.15)</f>
        <v>294.2708896636963</v>
      </c>
      <c r="AS961" s="4">
        <f>(Y961*AK961+Z961*AL961)*AM961</f>
        <v>319.8181373827574</v>
      </c>
      <c r="AT961" s="4">
        <f>((AS961+0.00000010773*(AR961^4-AQ961^4))-AP961*44100)/(L961*0.92*2*29.3+0.00000043092*AQ961^3)</f>
        <v>2.357433439844659</v>
      </c>
      <c r="AU961" s="4">
        <f>0.61365*EXP(17.502*J961/(240.97+J961))</f>
        <v>3.175273741526414</v>
      </c>
      <c r="AV961" s="4">
        <f>AU961*1000/AA961</f>
        <v>31.22833244063091</v>
      </c>
      <c r="AW961" s="4">
        <f>(AV961-U961)</f>
        <v>15.34112827040386</v>
      </c>
      <c r="AX961" s="4">
        <f>IF(D961,P961,(O961+P961)/2)</f>
        <v>23.0488224029541</v>
      </c>
      <c r="AY961" s="4">
        <f>0.61365*EXP(17.502*AX961/(240.97+AX961))</f>
        <v>2.828064840153414</v>
      </c>
      <c r="AZ961" s="4">
        <f>IF(AW961&lt;&gt;0,(1000-(AV961+U961)/2)/AW961*AP961,0)</f>
        <v>0.09994215879457981</v>
      </c>
      <c r="BA961" s="4">
        <f>U961*AA961/1000</f>
        <v>1.615399167531461</v>
      </c>
      <c r="BB961" s="4">
        <f>(AY961-BA961)</f>
        <v>1.212665672621953</v>
      </c>
      <c r="BC961" s="4">
        <f>1/(1.6/F961+1.37/N961)</f>
        <v>0.06278144121835227</v>
      </c>
      <c r="BD961" s="4">
        <f>G961*AA961*0.001</f>
        <v>33.4631711266533</v>
      </c>
      <c r="BE961" s="4">
        <f>G961/S961</f>
        <v>0.8341777123292994</v>
      </c>
      <c r="BF961" s="4">
        <f>(1-AP961*AA961/AU961/F961)*100</f>
        <v>51.45960083890608</v>
      </c>
      <c r="BG961" s="4">
        <f>(S961-E961/(N961/1.35))</f>
        <v>392.8441338444259</v>
      </c>
      <c r="BH961" s="4">
        <f>E961*BF961/100/BG961</f>
        <v>0.004635969704723937</v>
      </c>
    </row>
    <row r="962" ht="16" customHeight="1">
      <c r="A962" s="4">
        <v>902</v>
      </c>
      <c r="B962" t="s" s="2">
        <v>1023</v>
      </c>
      <c r="C962" s="4">
        <v>5233.500032220036</v>
      </c>
      <c r="D962" s="4">
        <v>0</v>
      </c>
      <c r="E962" s="4">
        <f>(R962-S962*(1000-T962)/(1000-U962))*AO962</f>
        <v>4.274709652267211</v>
      </c>
      <c r="F962" s="4">
        <f>IF(AZ962&lt;&gt;0,1/(1/AZ962-1/N962),0)</f>
        <v>0.1060604241610291</v>
      </c>
      <c r="G962" s="4">
        <f>((BC962-AP962/2)*S962-E962)/(BC962+AP962/2)</f>
        <v>318.2964871514096</v>
      </c>
      <c r="H962" s="4">
        <f>AP962*1000</f>
        <v>1.608590062902201</v>
      </c>
      <c r="I962" s="4">
        <f>(AU962-BA962)</f>
        <v>1.562074060769459</v>
      </c>
      <c r="J962" s="4">
        <f>(P962+AT962*D962)</f>
        <v>24.97392272949219</v>
      </c>
      <c r="K962" s="4">
        <v>6</v>
      </c>
      <c r="L962" s="4">
        <f>(K962*AI962+AJ962)</f>
        <v>1.420000016689301</v>
      </c>
      <c r="M962" s="4">
        <v>1</v>
      </c>
      <c r="N962" s="4">
        <f>L962*(M962+1)*(M962+1)/(M962*M962+1)</f>
        <v>2.840000033378601</v>
      </c>
      <c r="O962" s="4">
        <v>21.10976600646973</v>
      </c>
      <c r="P962" s="4">
        <v>24.97392272949219</v>
      </c>
      <c r="Q962" s="4">
        <v>20.02848625183105</v>
      </c>
      <c r="R962" s="4">
        <v>399.6565856933594</v>
      </c>
      <c r="S962" s="4">
        <v>393.7616882324219</v>
      </c>
      <c r="T962" s="4">
        <v>13.95893287658691</v>
      </c>
      <c r="U962" s="4">
        <v>15.86029148101807</v>
      </c>
      <c r="V962" s="4">
        <v>56.5980224609375</v>
      </c>
      <c r="W962" s="4">
        <v>64.18047332763672</v>
      </c>
      <c r="X962" s="4">
        <v>499.5619506835938</v>
      </c>
      <c r="Y962" s="4">
        <v>1998.891967773438</v>
      </c>
      <c r="Z962" s="4">
        <v>72.37516784667969</v>
      </c>
      <c r="AA962" s="4">
        <v>101.6793060302734</v>
      </c>
      <c r="AB962" s="4">
        <v>6.25213098526001</v>
      </c>
      <c r="AC962" s="4">
        <v>0.3381301462650299</v>
      </c>
      <c r="AD962" s="4">
        <v>0.127465084195137</v>
      </c>
      <c r="AE962" s="4">
        <v>0.002222557552158833</v>
      </c>
      <c r="AF962" s="4">
        <v>0.1454154253005981</v>
      </c>
      <c r="AG962" s="4">
        <v>0.00150071841198951</v>
      </c>
      <c r="AH962" s="4">
        <v>0.3333333432674408</v>
      </c>
      <c r="AI962" s="4">
        <v>-0.2195652425289154</v>
      </c>
      <c r="AJ962" s="4">
        <v>2.737391471862793</v>
      </c>
      <c r="AK962" s="4">
        <v>1</v>
      </c>
      <c r="AL962" s="4">
        <v>0</v>
      </c>
      <c r="AM962" s="4">
        <v>0.1599999964237213</v>
      </c>
      <c r="AN962" s="4">
        <v>111115</v>
      </c>
      <c r="AO962" s="4">
        <f>X962*0.000001/(K962*0.0001)</f>
        <v>0.8326032511393228</v>
      </c>
      <c r="AP962" s="4">
        <f>(U962-T962)/(1000-U962)*AO962</f>
        <v>0.001608590062902201</v>
      </c>
      <c r="AQ962" s="4">
        <f>(P962+273.15)</f>
        <v>298.1239227294922</v>
      </c>
      <c r="AR962" s="4">
        <f>(O962+273.15)</f>
        <v>294.2597660064697</v>
      </c>
      <c r="AS962" s="4">
        <f>(Y962*AK962+Z962*AL962)*AM962</f>
        <v>319.8227076951553</v>
      </c>
      <c r="AT962" s="4">
        <f>((AS962+0.00000010773*(AR962^4-AQ962^4))-AP962*44100)/(L962*0.92*2*29.3+0.00000043092*AQ962^3)</f>
        <v>2.337236927212584</v>
      </c>
      <c r="AU962" s="4">
        <f>0.61365*EXP(17.502*J962/(240.97+J962))</f>
        <v>3.174737491997234</v>
      </c>
      <c r="AV962" s="4">
        <f>AU962*1000/AA962</f>
        <v>31.22304445166064</v>
      </c>
      <c r="AW962" s="4">
        <f>(AV962-U962)</f>
        <v>15.36275297064257</v>
      </c>
      <c r="AX962" s="4">
        <f>IF(D962,P962,(O962+P962)/2)</f>
        <v>23.04184436798096</v>
      </c>
      <c r="AY962" s="4">
        <f>0.61365*EXP(17.502*AX962/(240.97+AX962))</f>
        <v>2.826871063220666</v>
      </c>
      <c r="AZ962" s="4">
        <f>IF(AW962&lt;&gt;0,(1000-(AV962+U962)/2)/AW962*AP962,0)</f>
        <v>0.1022421679726916</v>
      </c>
      <c r="BA962" s="4">
        <f>U962*AA962/1000</f>
        <v>1.612663431227775</v>
      </c>
      <c r="BB962" s="4">
        <f>(AY962-BA962)</f>
        <v>1.214207631992891</v>
      </c>
      <c r="BC962" s="4">
        <f>1/(1.6/F962+1.37/N962)</f>
        <v>0.06423377179673638</v>
      </c>
      <c r="BD962" s="4">
        <f>G962*AA962*0.001</f>
        <v>32.36416592542918</v>
      </c>
      <c r="BE962" s="4">
        <f>G962/S962</f>
        <v>0.8083480355344572</v>
      </c>
      <c r="BF962" s="4">
        <f>(1-AP962*AA962/AU962/F962)*100</f>
        <v>51.42455649193094</v>
      </c>
      <c r="BG962" s="4">
        <f>(S962-E962/(N962/1.35))</f>
        <v>391.729695992022</v>
      </c>
      <c r="BH962" s="4">
        <f>E962*BF962/100/BG962</f>
        <v>0.005611651356758377</v>
      </c>
    </row>
    <row r="963" ht="16" customHeight="1">
      <c r="A963" s="4">
        <v>903</v>
      </c>
      <c r="B963" t="s" s="2">
        <v>1024</v>
      </c>
      <c r="C963" s="4">
        <v>5239.000032097101</v>
      </c>
      <c r="D963" s="4">
        <v>0</v>
      </c>
      <c r="E963" s="4">
        <f>(R963-S963*(1000-T963)/(1000-U963))*AO963</f>
        <v>4.752079840479878</v>
      </c>
      <c r="F963" s="4">
        <f>IF(AZ963&lt;&gt;0,1/(1/AZ963-1/N963),0)</f>
        <v>0.1075502592657029</v>
      </c>
      <c r="G963" s="4">
        <f>((BC963-AP963/2)*S963-E963)/(BC963+AP963/2)</f>
        <v>311.3813627353128</v>
      </c>
      <c r="H963" s="4">
        <f>AP963*1000</f>
        <v>1.636405847309912</v>
      </c>
      <c r="I963" s="4">
        <f>(AU963-BA963)</f>
        <v>1.567837917456391</v>
      </c>
      <c r="J963" s="4">
        <f>(P963+AT963*D963)</f>
        <v>24.9970588684082</v>
      </c>
      <c r="K963" s="4">
        <v>6</v>
      </c>
      <c r="L963" s="4">
        <f>(K963*AI963+AJ963)</f>
        <v>1.420000016689301</v>
      </c>
      <c r="M963" s="4">
        <v>1</v>
      </c>
      <c r="N963" s="4">
        <f>L963*(M963+1)*(M963+1)/(M963*M963+1)</f>
        <v>2.840000033378601</v>
      </c>
      <c r="O963" s="4">
        <v>21.10757827758789</v>
      </c>
      <c r="P963" s="4">
        <v>24.9970588684082</v>
      </c>
      <c r="Q963" s="4">
        <v>20.02939224243164</v>
      </c>
      <c r="R963" s="4">
        <v>399.703613281250</v>
      </c>
      <c r="S963" s="4">
        <v>393.2240295410156</v>
      </c>
      <c r="T963" s="4">
        <v>13.91270542144775</v>
      </c>
      <c r="U963" s="4">
        <v>15.84674263000488</v>
      </c>
      <c r="V963" s="4">
        <v>56.33609771728516</v>
      </c>
      <c r="W963" s="4">
        <v>64.13840484619141</v>
      </c>
      <c r="X963" s="4">
        <v>499.6204223632812</v>
      </c>
      <c r="Y963" s="4">
        <v>1998.868408203125</v>
      </c>
      <c r="Z963" s="4">
        <v>73.66925048828125</v>
      </c>
      <c r="AA963" s="4">
        <v>101.6790771484375</v>
      </c>
      <c r="AB963" s="4">
        <v>6.25213098526001</v>
      </c>
      <c r="AC963" s="4">
        <v>0.3381301462650299</v>
      </c>
      <c r="AD963" s="4">
        <v>0.127465084195137</v>
      </c>
      <c r="AE963" s="4">
        <v>0.002222557552158833</v>
      </c>
      <c r="AF963" s="4">
        <v>0.1454154253005981</v>
      </c>
      <c r="AG963" s="4">
        <v>0.00150071841198951</v>
      </c>
      <c r="AH963" s="4">
        <v>0.6666666865348816</v>
      </c>
      <c r="AI963" s="4">
        <v>-0.2195652425289154</v>
      </c>
      <c r="AJ963" s="4">
        <v>2.737391471862793</v>
      </c>
      <c r="AK963" s="4">
        <v>1</v>
      </c>
      <c r="AL963" s="4">
        <v>0</v>
      </c>
      <c r="AM963" s="4">
        <v>0.1599999964237213</v>
      </c>
      <c r="AN963" s="4">
        <v>111115</v>
      </c>
      <c r="AO963" s="4">
        <f>X963*0.000001/(K963*0.0001)</f>
        <v>0.832700703938802</v>
      </c>
      <c r="AP963" s="4">
        <f>(U963-T963)/(1000-U963)*AO963</f>
        <v>0.001636405847309912</v>
      </c>
      <c r="AQ963" s="4">
        <f>(P963+273.15)</f>
        <v>298.1470588684082</v>
      </c>
      <c r="AR963" s="4">
        <f>(O963+273.15)</f>
        <v>294.2575782775879</v>
      </c>
      <c r="AS963" s="4">
        <f>(Y963*AK963+Z963*AL963)*AM963</f>
        <v>319.8189381639895</v>
      </c>
      <c r="AT963" s="4">
        <f>((AS963+0.00000010773*(AR963^4-AQ963^4))-AP963*44100)/(L963*0.92*2*29.3+0.00000043092*AQ963^3)</f>
        <v>2.319903979717369</v>
      </c>
      <c r="AU963" s="4">
        <f>0.61365*EXP(17.502*J963/(240.97+J963))</f>
        <v>3.179120083884091</v>
      </c>
      <c r="AV963" s="4">
        <f>AU963*1000/AA963</f>
        <v>31.26621693510271</v>
      </c>
      <c r="AW963" s="4">
        <f>(AV963-U963)</f>
        <v>15.41947430509783</v>
      </c>
      <c r="AX963" s="4">
        <f>IF(D963,P963,(O963+P963)/2)</f>
        <v>23.05231857299805</v>
      </c>
      <c r="AY963" s="4">
        <f>0.61365*EXP(17.502*AX963/(240.97+AX963))</f>
        <v>2.828663118066739</v>
      </c>
      <c r="AZ963" s="4">
        <f>IF(AW963&lt;&gt;0,(1000-(AV963+U963)/2)/AW963*AP963,0)</f>
        <v>0.1036259637932946</v>
      </c>
      <c r="BA963" s="4">
        <f>U963*AA963/1000</f>
        <v>1.6112821664277</v>
      </c>
      <c r="BB963" s="4">
        <f>(AY963-BA963)</f>
        <v>1.217380951639039</v>
      </c>
      <c r="BC963" s="4">
        <f>1/(1.6/F963+1.37/N963)</f>
        <v>0.0651077273070008</v>
      </c>
      <c r="BD963" s="4">
        <f>G963*AA963*0.001</f>
        <v>31.66096960414948</v>
      </c>
      <c r="BE963" s="4">
        <f>G963/S963</f>
        <v>0.7918675852510023</v>
      </c>
      <c r="BF963" s="4">
        <f>(1-AP963*AA963/AU963/F963)*100</f>
        <v>51.33640106612366</v>
      </c>
      <c r="BG963" s="4">
        <f>(S963-E963/(N963/1.35))</f>
        <v>390.9651183757873</v>
      </c>
      <c r="BH963" s="4">
        <f>E963*BF963/100/BG963</f>
        <v>0.006239806702004346</v>
      </c>
    </row>
    <row r="964" ht="16" customHeight="1">
      <c r="A964" s="4">
        <v>904</v>
      </c>
      <c r="B964" t="s" s="2">
        <v>1025</v>
      </c>
      <c r="C964" s="4">
        <v>5244.000031985343</v>
      </c>
      <c r="D964" s="4">
        <v>0</v>
      </c>
      <c r="E964" s="4">
        <f>(R964-S964*(1000-T964)/(1000-U964))*AO964</f>
        <v>4.896954999432742</v>
      </c>
      <c r="F964" s="4">
        <f>IF(AZ964&lt;&gt;0,1/(1/AZ964-1/N964),0)</f>
        <v>0.1077666488186508</v>
      </c>
      <c r="G964" s="4">
        <f>((BC964-AP964/2)*S964-E964)/(BC964+AP964/2)</f>
        <v>309.1927273211523</v>
      </c>
      <c r="H964" s="4">
        <f>AP964*1000</f>
        <v>1.631246843157565</v>
      </c>
      <c r="I964" s="4">
        <f>(AU964-BA964)</f>
        <v>1.55994704148566</v>
      </c>
      <c r="J964" s="4">
        <f>(P964+AT964*D964)</f>
        <v>24.95186996459961</v>
      </c>
      <c r="K964" s="4">
        <v>6</v>
      </c>
      <c r="L964" s="4">
        <f>(K964*AI964+AJ964)</f>
        <v>1.420000016689301</v>
      </c>
      <c r="M964" s="4">
        <v>1</v>
      </c>
      <c r="N964" s="4">
        <f>L964*(M964+1)*(M964+1)/(M964*M964+1)</f>
        <v>2.840000033378601</v>
      </c>
      <c r="O964" s="4">
        <v>21.10311889648438</v>
      </c>
      <c r="P964" s="4">
        <v>24.95186996459961</v>
      </c>
      <c r="Q964" s="4">
        <v>20.02669143676758</v>
      </c>
      <c r="R964" s="4">
        <v>399.6908874511719</v>
      </c>
      <c r="S964" s="4">
        <v>393.0395202636719</v>
      </c>
      <c r="T964" s="4">
        <v>13.91205215454102</v>
      </c>
      <c r="U964" s="4">
        <v>15.84017848968506</v>
      </c>
      <c r="V964" s="4">
        <v>56.32554244995117</v>
      </c>
      <c r="W964" s="4">
        <v>64.12521362304688</v>
      </c>
      <c r="X964" s="4">
        <v>499.575439453125</v>
      </c>
      <c r="Y964" s="4">
        <v>1998.846313476562</v>
      </c>
      <c r="Z964" s="4">
        <v>76.64320373535156</v>
      </c>
      <c r="AA964" s="4">
        <v>101.6792831420898</v>
      </c>
      <c r="AB964" s="4">
        <v>6.25213098526001</v>
      </c>
      <c r="AC964" s="4">
        <v>0.3381301462650299</v>
      </c>
      <c r="AD964" s="4">
        <v>0.127465084195137</v>
      </c>
      <c r="AE964" s="4">
        <v>0.002222557552158833</v>
      </c>
      <c r="AF964" s="4">
        <v>0.1454154253005981</v>
      </c>
      <c r="AG964" s="4">
        <v>0.00150071841198951</v>
      </c>
      <c r="AH964" s="4">
        <v>0.6666666865348816</v>
      </c>
      <c r="AI964" s="4">
        <v>-0.2195652425289154</v>
      </c>
      <c r="AJ964" s="4">
        <v>2.737391471862793</v>
      </c>
      <c r="AK964" s="4">
        <v>1</v>
      </c>
      <c r="AL964" s="4">
        <v>0</v>
      </c>
      <c r="AM964" s="4">
        <v>0.1599999964237213</v>
      </c>
      <c r="AN964" s="4">
        <v>111115</v>
      </c>
      <c r="AO964" s="4">
        <f>X964*0.000001/(K964*0.0001)</f>
        <v>0.8326257324218749</v>
      </c>
      <c r="AP964" s="4">
        <f>(U964-T964)/(1000-U964)*AO964</f>
        <v>0.001631246843157565</v>
      </c>
      <c r="AQ964" s="4">
        <f>(P964+273.15)</f>
        <v>298.1018699645996</v>
      </c>
      <c r="AR964" s="4">
        <f>(O964+273.15)</f>
        <v>294.2531188964844</v>
      </c>
      <c r="AS964" s="4">
        <f>(Y964*AK964+Z964*AL964)*AM964</f>
        <v>319.8154030078185</v>
      </c>
      <c r="AT964" s="4">
        <f>((AS964+0.00000010773*(AR964^4-AQ964^4))-AP964*44100)/(L964*0.92*2*29.3+0.00000043092*AQ964^3)</f>
        <v>2.327895620571073</v>
      </c>
      <c r="AU964" s="4">
        <f>0.61365*EXP(17.502*J964/(240.97+J964))</f>
        <v>3.170565035159588</v>
      </c>
      <c r="AV964" s="4">
        <f>AU964*1000/AA964</f>
        <v>31.18201601332044</v>
      </c>
      <c r="AW964" s="4">
        <f>(AV964-U964)</f>
        <v>15.34183752363538</v>
      </c>
      <c r="AX964" s="4">
        <f>IF(D964,P964,(O964+P964)/2)</f>
        <v>23.02749443054199</v>
      </c>
      <c r="AY964" s="4">
        <f>0.61365*EXP(17.502*AX964/(240.97+AX964))</f>
        <v>2.824417513233928</v>
      </c>
      <c r="AZ964" s="4">
        <f>IF(AW964&lt;&gt;0,(1000-(AV964+U964)/2)/AW964*AP964,0)</f>
        <v>0.1038268354447695</v>
      </c>
      <c r="BA964" s="4">
        <f>U964*AA964/1000</f>
        <v>1.610617993673928</v>
      </c>
      <c r="BB964" s="4">
        <f>(AY964-BA964)</f>
        <v>1.213799519560</v>
      </c>
      <c r="BC964" s="4">
        <f>1/(1.6/F964+1.37/N964)</f>
        <v>0.06523460082367787</v>
      </c>
      <c r="BD964" s="4">
        <f>G964*AA964*0.001</f>
        <v>31.43849486676242</v>
      </c>
      <c r="BE964" s="4">
        <f>G964/S964</f>
        <v>0.7866708343062533</v>
      </c>
      <c r="BF964" s="4">
        <f>(1-AP964*AA964/AU964/F964)*100</f>
        <v>51.45649663083094</v>
      </c>
      <c r="BG964" s="4">
        <f>(S964-E964/(N964/1.35))</f>
        <v>390.7117423863704</v>
      </c>
      <c r="BH964" s="4">
        <f>E964*BF964/100/BG964</f>
        <v>0.006449259673912266</v>
      </c>
    </row>
    <row r="965" ht="16" customHeight="1">
      <c r="A965" s="4">
        <v>905</v>
      </c>
      <c r="B965" t="s" s="2">
        <v>1026</v>
      </c>
      <c r="C965" s="4">
        <v>5249.000031873584</v>
      </c>
      <c r="D965" s="4">
        <v>0</v>
      </c>
      <c r="E965" s="4">
        <f>(R965-S965*(1000-T965)/(1000-U965))*AO965</f>
        <v>5.020422846540078</v>
      </c>
      <c r="F965" s="4">
        <f>IF(AZ965&lt;&gt;0,1/(1/AZ965-1/N965),0)</f>
        <v>0.1078108619799152</v>
      </c>
      <c r="G965" s="4">
        <f>((BC965-AP965/2)*S965-E965)/(BC965+AP965/2)</f>
        <v>307.3264583079272</v>
      </c>
      <c r="H965" s="4">
        <f>AP965*1000</f>
        <v>1.62783654678112</v>
      </c>
      <c r="I965" s="4">
        <f>(AU965-BA965)</f>
        <v>1.55610501505549</v>
      </c>
      <c r="J965" s="4">
        <f>(P965+AT965*D965)</f>
        <v>24.9294490814209</v>
      </c>
      <c r="K965" s="4">
        <v>6</v>
      </c>
      <c r="L965" s="4">
        <f>(K965*AI965+AJ965)</f>
        <v>1.420000016689301</v>
      </c>
      <c r="M965" s="4">
        <v>1</v>
      </c>
      <c r="N965" s="4">
        <f>L965*(M965+1)*(M965+1)/(M965*M965+1)</f>
        <v>2.840000033378601</v>
      </c>
      <c r="O965" s="4">
        <v>21.09774398803711</v>
      </c>
      <c r="P965" s="4">
        <v>24.9294490814209</v>
      </c>
      <c r="Q965" s="4">
        <v>20.02566909790039</v>
      </c>
      <c r="R965" s="4">
        <v>399.7881164550781</v>
      </c>
      <c r="S965" s="4">
        <v>392.9896240234375</v>
      </c>
      <c r="T965" s="4">
        <v>13.91205501556396</v>
      </c>
      <c r="U965" s="4">
        <v>15.83631229400635</v>
      </c>
      <c r="V965" s="4">
        <v>56.33335494995117</v>
      </c>
      <c r="W965" s="4">
        <v>64.12779998779297</v>
      </c>
      <c r="X965" s="4">
        <v>499.5353698730469</v>
      </c>
      <c r="Y965" s="4">
        <v>1998.798339843750</v>
      </c>
      <c r="Z965" s="4">
        <v>77.69561767578125</v>
      </c>
      <c r="AA965" s="4">
        <v>101.6791534423828</v>
      </c>
      <c r="AB965" s="4">
        <v>6.25213098526001</v>
      </c>
      <c r="AC965" s="4">
        <v>0.3381301462650299</v>
      </c>
      <c r="AD965" s="4">
        <v>0.127465084195137</v>
      </c>
      <c r="AE965" s="4">
        <v>0.002222557552158833</v>
      </c>
      <c r="AF965" s="4">
        <v>0.1454154253005981</v>
      </c>
      <c r="AG965" s="4">
        <v>0.00150071841198951</v>
      </c>
      <c r="AH965" s="4">
        <v>1</v>
      </c>
      <c r="AI965" s="4">
        <v>-0.2195652425289154</v>
      </c>
      <c r="AJ965" s="4">
        <v>2.737391471862793</v>
      </c>
      <c r="AK965" s="4">
        <v>1</v>
      </c>
      <c r="AL965" s="4">
        <v>0</v>
      </c>
      <c r="AM965" s="4">
        <v>0.1599999964237213</v>
      </c>
      <c r="AN965" s="4">
        <v>111115</v>
      </c>
      <c r="AO965" s="4">
        <f>X965*0.000001/(K965*0.0001)</f>
        <v>0.8325589497884114</v>
      </c>
      <c r="AP965" s="4">
        <f>(U965-T965)/(1000-U965)*AO965</f>
        <v>0.00162783654678112</v>
      </c>
      <c r="AQ965" s="4">
        <f>(P965+273.15)</f>
        <v>298.0794490814209</v>
      </c>
      <c r="AR965" s="4">
        <f>(O965+273.15)</f>
        <v>294.2477439880371</v>
      </c>
      <c r="AS965" s="4">
        <f>(Y965*AK965+Z965*AL965)*AM965</f>
        <v>319.8077272267401</v>
      </c>
      <c r="AT965" s="4">
        <f>((AS965+0.00000010773*(AR965^4-AQ965^4))-AP965*44100)/(L965*0.92*2*29.3+0.00000043092*AQ965^3)</f>
        <v>2.331824544456936</v>
      </c>
      <c r="AU965" s="4">
        <f>0.61365*EXP(17.502*J965/(240.97+J965))</f>
        <v>3.166327842759255</v>
      </c>
      <c r="AV965" s="4">
        <f>AU965*1000/AA965</f>
        <v>31.14038360432924</v>
      </c>
      <c r="AW965" s="4">
        <f>(AV965-U965)</f>
        <v>15.30407131032289</v>
      </c>
      <c r="AX965" s="4">
        <f>IF(D965,P965,(O965+P965)/2)</f>
        <v>23.013596534729</v>
      </c>
      <c r="AY965" s="4">
        <f>0.61365*EXP(17.502*AX965/(240.97+AX965))</f>
        <v>2.822043029282293</v>
      </c>
      <c r="AZ965" s="4">
        <f>IF(AW965&lt;&gt;0,(1000-(AV965+U965)/2)/AW965*AP965,0)</f>
        <v>0.1038678743279075</v>
      </c>
      <c r="BA965" s="4">
        <f>U965*AA965/1000</f>
        <v>1.610222827703765</v>
      </c>
      <c r="BB965" s="4">
        <f>(AY965-BA965)</f>
        <v>1.211820201578528</v>
      </c>
      <c r="BC965" s="4">
        <f>1/(1.6/F965+1.37/N965)</f>
        <v>0.06526052191048844</v>
      </c>
      <c r="BD965" s="4">
        <f>G965*AA965*0.001</f>
        <v>31.24869411119579</v>
      </c>
      <c r="BE965" s="4">
        <f>G965/S965</f>
        <v>0.7820218130990617</v>
      </c>
      <c r="BF965" s="4">
        <f>(1-AP965*AA965/AU965/F965)*100</f>
        <v>51.51311120081853</v>
      </c>
      <c r="BG965" s="4">
        <f>(S965-E965/(N965/1.35))</f>
        <v>390.6031554448558</v>
      </c>
      <c r="BH965" s="4">
        <f>E965*BF965/100/BG965</f>
        <v>0.006620980828339977</v>
      </c>
    </row>
    <row r="966" ht="16" customHeight="1">
      <c r="A966" s="4">
        <v>906</v>
      </c>
      <c r="B966" t="s" s="2">
        <v>1027</v>
      </c>
      <c r="C966" s="4">
        <v>5254.500031750649</v>
      </c>
      <c r="D966" s="4">
        <v>0</v>
      </c>
      <c r="E966" s="4">
        <f>(R966-S966*(1000-T966)/(1000-U966))*AO966</f>
        <v>5.121167183889121</v>
      </c>
      <c r="F966" s="4">
        <f>IF(AZ966&lt;&gt;0,1/(1/AZ966-1/N966),0)</f>
        <v>0.1072282592913061</v>
      </c>
      <c r="G966" s="4">
        <f>((BC966-AP966/2)*S966-E966)/(BC966+AP966/2)</f>
        <v>305.3856220859118</v>
      </c>
      <c r="H966" s="4">
        <f>AP966*1000</f>
        <v>1.624844403916094</v>
      </c>
      <c r="I966" s="4">
        <f>(AU966-BA966)</f>
        <v>1.561338889397967</v>
      </c>
      <c r="J966" s="4">
        <f>(P966+AT966*D966)</f>
        <v>24.95534706115723</v>
      </c>
      <c r="K966" s="4">
        <v>6</v>
      </c>
      <c r="L966" s="4">
        <f>(K966*AI966+AJ966)</f>
        <v>1.420000016689301</v>
      </c>
      <c r="M966" s="4">
        <v>1</v>
      </c>
      <c r="N966" s="4">
        <f>L966*(M966+1)*(M966+1)/(M966*M966+1)</f>
        <v>2.840000033378601</v>
      </c>
      <c r="O966" s="4">
        <v>21.09359359741211</v>
      </c>
      <c r="P966" s="4">
        <v>24.95534706115723</v>
      </c>
      <c r="Q966" s="4">
        <v>20.0421142578125</v>
      </c>
      <c r="R966" s="4">
        <v>399.929931640625</v>
      </c>
      <c r="S966" s="4">
        <v>393.0112609863281</v>
      </c>
      <c r="T966" s="4">
        <v>13.91210556030273</v>
      </c>
      <c r="U966" s="4">
        <v>15.83298301696777</v>
      </c>
      <c r="V966" s="4">
        <v>56.34815979003906</v>
      </c>
      <c r="W966" s="4">
        <v>64.1309814453125</v>
      </c>
      <c r="X966" s="4">
        <v>499.4961853027344</v>
      </c>
      <c r="Y966" s="4">
        <v>1998.8310546875</v>
      </c>
      <c r="Z966" s="4">
        <v>77.75559234619141</v>
      </c>
      <c r="AA966" s="4">
        <v>101.6791152954102</v>
      </c>
      <c r="AB966" s="4">
        <v>6.25213098526001</v>
      </c>
      <c r="AC966" s="4">
        <v>0.3381301462650299</v>
      </c>
      <c r="AD966" s="4">
        <v>0.127465084195137</v>
      </c>
      <c r="AE966" s="4">
        <v>0.002222557552158833</v>
      </c>
      <c r="AF966" s="4">
        <v>0.1454154253005981</v>
      </c>
      <c r="AG966" s="4">
        <v>0.00150071841198951</v>
      </c>
      <c r="AH966" s="4">
        <v>0.6666666865348816</v>
      </c>
      <c r="AI966" s="4">
        <v>-0.2195652425289154</v>
      </c>
      <c r="AJ966" s="4">
        <v>2.737391471862793</v>
      </c>
      <c r="AK966" s="4">
        <v>1</v>
      </c>
      <c r="AL966" s="4">
        <v>0</v>
      </c>
      <c r="AM966" s="4">
        <v>0.1599999964237213</v>
      </c>
      <c r="AN966" s="4">
        <v>111115</v>
      </c>
      <c r="AO966" s="4">
        <f>X966*0.000001/(K966*0.0001)</f>
        <v>0.8324936421712238</v>
      </c>
      <c r="AP966" s="4">
        <f>(U966-T966)/(1000-U966)*AO966</f>
        <v>0.001624844403916094</v>
      </c>
      <c r="AQ966" s="4">
        <f>(P966+273.15)</f>
        <v>298.1053470611572</v>
      </c>
      <c r="AR966" s="4">
        <f>(O966+273.15)</f>
        <v>294.2435935974121</v>
      </c>
      <c r="AS966" s="4">
        <f>(Y966*AK966+Z966*AL966)*AM966</f>
        <v>319.8129616016231</v>
      </c>
      <c r="AT966" s="4">
        <f>((AS966+0.00000010773*(AR966^4-AQ966^4))-AP966*44100)/(L966*0.92*2*29.3+0.00000043092*AQ966^3)</f>
        <v>2.329426931392219</v>
      </c>
      <c r="AU966" s="4">
        <f>0.61365*EXP(17.502*J966/(240.97+J966))</f>
        <v>3.171222595050505</v>
      </c>
      <c r="AV966" s="4">
        <f>AU966*1000/AA966</f>
        <v>31.18853449734584</v>
      </c>
      <c r="AW966" s="4">
        <f>(AV966-U966)</f>
        <v>15.35555148037806</v>
      </c>
      <c r="AX966" s="4">
        <f>IF(D966,P966,(O966+P966)/2)</f>
        <v>23.02447032928467</v>
      </c>
      <c r="AY966" s="4">
        <f>0.61365*EXP(17.502*AX966/(240.97+AX966))</f>
        <v>2.823900690619136</v>
      </c>
      <c r="AZ966" s="4">
        <f>IF(AW966&lt;&gt;0,(1000-(AV966+U966)/2)/AW966*AP966,0)</f>
        <v>0.1033270007361951</v>
      </c>
      <c r="BA966" s="4">
        <f>U966*AA966/1000</f>
        <v>1.609883705652537</v>
      </c>
      <c r="BB966" s="4">
        <f>(AY966-BA966)</f>
        <v>1.214016984966599</v>
      </c>
      <c r="BC966" s="4">
        <f>1/(1.6/F966+1.37/N966)</f>
        <v>0.06491890260498036</v>
      </c>
      <c r="BD966" s="4">
        <f>G966*AA966*0.001</f>
        <v>31.05133987763399</v>
      </c>
      <c r="BE966" s="4">
        <f>G966/S966</f>
        <v>0.7770403863733957</v>
      </c>
      <c r="BF966" s="4">
        <f>(1-AP966*AA966/AU966/F966)*100</f>
        <v>51.41440174328518</v>
      </c>
      <c r="BG966" s="4">
        <f>(S966-E966/(N966/1.35))</f>
        <v>390.5769033747102</v>
      </c>
      <c r="BH966" s="4">
        <f>E966*BF966/100/BG966</f>
        <v>0.006741354768087712</v>
      </c>
    </row>
    <row r="967" ht="16" customHeight="1">
      <c r="A967" s="4">
        <v>907</v>
      </c>
      <c r="B967" t="s" s="2">
        <v>1028</v>
      </c>
      <c r="C967" s="4">
        <v>5259.500031638891</v>
      </c>
      <c r="D967" s="4">
        <v>0</v>
      </c>
      <c r="E967" s="4">
        <f>(R967-S967*(1000-T967)/(1000-U967))*AO967</f>
        <v>4.979461281903627</v>
      </c>
      <c r="F967" s="4">
        <f>IF(AZ967&lt;&gt;0,1/(1/AZ967-1/N967),0)</f>
        <v>0.1064219110754512</v>
      </c>
      <c r="G967" s="4">
        <f>((BC967-AP967/2)*S967-E967)/(BC967+AP967/2)</f>
        <v>307.1699334134353</v>
      </c>
      <c r="H967" s="4">
        <f>AP967*1000</f>
        <v>1.62317883827994</v>
      </c>
      <c r="I967" s="4">
        <f>(AU967-BA967)</f>
        <v>1.571048756134611</v>
      </c>
      <c r="J967" s="4">
        <f>(P967+AT967*D967)</f>
        <v>25.005615234375</v>
      </c>
      <c r="K967" s="4">
        <v>6</v>
      </c>
      <c r="L967" s="4">
        <f>(K967*AI967+AJ967)</f>
        <v>1.420000016689301</v>
      </c>
      <c r="M967" s="4">
        <v>1</v>
      </c>
      <c r="N967" s="4">
        <f>L967*(M967+1)*(M967+1)/(M967*M967+1)</f>
        <v>2.840000033378601</v>
      </c>
      <c r="O967" s="4">
        <v>21.1005687713623</v>
      </c>
      <c r="P967" s="4">
        <v>25.005615234375</v>
      </c>
      <c r="Q967" s="4">
        <v>20.10788536071777</v>
      </c>
      <c r="R967" s="4">
        <v>400.004394531250</v>
      </c>
      <c r="S967" s="4">
        <v>393.2564086914062</v>
      </c>
      <c r="T967" s="4">
        <v>13.91228294372559</v>
      </c>
      <c r="U967" s="4">
        <v>15.83115005493164</v>
      </c>
      <c r="V967" s="4">
        <v>56.33096694946289</v>
      </c>
      <c r="W967" s="4">
        <v>64.10247802734375</v>
      </c>
      <c r="X967" s="4">
        <v>499.5078735351562</v>
      </c>
      <c r="Y967" s="4">
        <v>1998.838378906250</v>
      </c>
      <c r="Z967" s="4">
        <v>75.64814758300781</v>
      </c>
      <c r="AA967" s="4">
        <v>101.6788711547852</v>
      </c>
      <c r="AB967" s="4">
        <v>6.25213098526001</v>
      </c>
      <c r="AC967" s="4">
        <v>0.3381301462650299</v>
      </c>
      <c r="AD967" s="4">
        <v>0.127465084195137</v>
      </c>
      <c r="AE967" s="4">
        <v>0.002222557552158833</v>
      </c>
      <c r="AF967" s="4">
        <v>0.1454154253005981</v>
      </c>
      <c r="AG967" s="4">
        <v>0.00150071841198951</v>
      </c>
      <c r="AH967" s="4">
        <v>0.6666666865348816</v>
      </c>
      <c r="AI967" s="4">
        <v>-0.2195652425289154</v>
      </c>
      <c r="AJ967" s="4">
        <v>2.737391471862793</v>
      </c>
      <c r="AK967" s="4">
        <v>1</v>
      </c>
      <c r="AL967" s="4">
        <v>0</v>
      </c>
      <c r="AM967" s="4">
        <v>0.1599999964237213</v>
      </c>
      <c r="AN967" s="4">
        <v>111115</v>
      </c>
      <c r="AO967" s="4">
        <f>X967*0.000001/(K967*0.0001)</f>
        <v>0.8325131225585937</v>
      </c>
      <c r="AP967" s="4">
        <f>(U967-T967)/(1000-U967)*AO967</f>
        <v>0.00162317883827994</v>
      </c>
      <c r="AQ967" s="4">
        <f>(P967+273.15)</f>
        <v>298.155615234375</v>
      </c>
      <c r="AR967" s="4">
        <f>(O967+273.15)</f>
        <v>294.2505687713623</v>
      </c>
      <c r="AS967" s="4">
        <f>(Y967*AK967+Z967*AL967)*AM967</f>
        <v>319.8141334765969</v>
      </c>
      <c r="AT967" s="4">
        <f>((AS967+0.00000010773*(AR967^4-AQ967^4))-AP967*44100)/(L967*0.92*2*29.3+0.00000043092*AQ967^3)</f>
        <v>2.324468202015042</v>
      </c>
      <c r="AU967" s="4">
        <f>0.61365*EXP(17.502*J967/(240.97+J967))</f>
        <v>3.180742222802075</v>
      </c>
      <c r="AV967" s="4">
        <f>AU967*1000/AA967</f>
        <v>31.2822338277148</v>
      </c>
      <c r="AW967" s="4">
        <f>(AV967-U967)</f>
        <v>15.45108377278316</v>
      </c>
      <c r="AX967" s="4">
        <f>IF(D967,P967,(O967+P967)/2)</f>
        <v>23.05309200286865</v>
      </c>
      <c r="AY967" s="4">
        <f>0.61365*EXP(17.502*AX967/(240.97+AX967))</f>
        <v>2.828795485282453</v>
      </c>
      <c r="AZ967" s="4">
        <f>IF(AW967&lt;&gt;0,(1000-(AV967+U967)/2)/AW967*AP967,0)</f>
        <v>0.1025780545706933</v>
      </c>
      <c r="BA967" s="4">
        <f>U967*AA967/1000</f>
        <v>1.609693466667464</v>
      </c>
      <c r="BB967" s="4">
        <f>(AY967-BA967)</f>
        <v>1.219102018614989</v>
      </c>
      <c r="BC967" s="4">
        <f>1/(1.6/F967+1.37/N967)</f>
        <v>0.06444589434204094</v>
      </c>
      <c r="BD967" s="4">
        <f>G967*AA967*0.001</f>
        <v>31.23269208216863</v>
      </c>
      <c r="BE967" s="4">
        <f>G967/S967</f>
        <v>0.7810932679662338</v>
      </c>
      <c r="BF967" s="4">
        <f>(1-AP967*AA967/AU967/F967)*100</f>
        <v>51.24293434506415</v>
      </c>
      <c r="BG967" s="4">
        <f>(S967-E967/(N967/1.35))</f>
        <v>390.8894112788841</v>
      </c>
      <c r="BH967" s="4">
        <f>E967*BF967/100/BG967</f>
        <v>0.006527733936500225</v>
      </c>
    </row>
    <row r="968" ht="16" customHeight="1">
      <c r="A968" s="4">
        <v>908</v>
      </c>
      <c r="B968" t="s" s="2">
        <v>1029</v>
      </c>
      <c r="C968" s="4">
        <v>5264.500031527132</v>
      </c>
      <c r="D968" s="4">
        <v>0</v>
      </c>
      <c r="E968" s="4">
        <f>(R968-S968*(1000-T968)/(1000-U968))*AO968</f>
        <v>4.800754812692541</v>
      </c>
      <c r="F968" s="4">
        <f>IF(AZ968&lt;&gt;0,1/(1/AZ968-1/N968),0)</f>
        <v>0.1059690142375182</v>
      </c>
      <c r="G968" s="4">
        <f>((BC968-AP968/2)*S968-E968)/(BC968+AP968/2)</f>
        <v>309.7825884592349</v>
      </c>
      <c r="H968" s="4">
        <f>AP968*1000</f>
        <v>1.621678572536067</v>
      </c>
      <c r="I968" s="4">
        <f>(AU968-BA968)</f>
        <v>1.576022296598597</v>
      </c>
      <c r="J968" s="4">
        <f>(P968+AT968*D968)</f>
        <v>25.03118133544922</v>
      </c>
      <c r="K968" s="4">
        <v>6</v>
      </c>
      <c r="L968" s="4">
        <f>(K968*AI968+AJ968)</f>
        <v>1.420000016689301</v>
      </c>
      <c r="M968" s="4">
        <v>1</v>
      </c>
      <c r="N968" s="4">
        <f>L968*(M968+1)*(M968+1)/(M968*M968+1)</f>
        <v>2.840000033378601</v>
      </c>
      <c r="O968" s="4">
        <v>21.12253952026367</v>
      </c>
      <c r="P968" s="4">
        <v>25.03118133544922</v>
      </c>
      <c r="Q968" s="4">
        <v>20.19334030151367</v>
      </c>
      <c r="R968" s="4">
        <v>400.0015258789062</v>
      </c>
      <c r="S968" s="4">
        <v>393.4685974121094</v>
      </c>
      <c r="T968" s="4">
        <v>13.91290855407715</v>
      </c>
      <c r="U968" s="4">
        <v>15.82997417449951</v>
      </c>
      <c r="V968" s="4">
        <v>56.26711654663086</v>
      </c>
      <c r="W968" s="4">
        <v>64.02133178710938</v>
      </c>
      <c r="X968" s="4">
        <v>499.5157470703125</v>
      </c>
      <c r="Y968" s="4">
        <v>1998.878784179688</v>
      </c>
      <c r="Z968" s="4">
        <v>76.74239349365234</v>
      </c>
      <c r="AA968" s="4">
        <v>101.6786956787109</v>
      </c>
      <c r="AB968" s="4">
        <v>6.25213098526001</v>
      </c>
      <c r="AC968" s="4">
        <v>0.3381301462650299</v>
      </c>
      <c r="AD968" s="4">
        <v>0.127465084195137</v>
      </c>
      <c r="AE968" s="4">
        <v>0.002222557552158833</v>
      </c>
      <c r="AF968" s="4">
        <v>0.1454154253005981</v>
      </c>
      <c r="AG968" s="4">
        <v>0.00150071841198951</v>
      </c>
      <c r="AH968" s="4">
        <v>0.6666666865348816</v>
      </c>
      <c r="AI968" s="4">
        <v>-0.2195652425289154</v>
      </c>
      <c r="AJ968" s="4">
        <v>2.737391471862793</v>
      </c>
      <c r="AK968" s="4">
        <v>1</v>
      </c>
      <c r="AL968" s="4">
        <v>0</v>
      </c>
      <c r="AM968" s="4">
        <v>0.1599999964237213</v>
      </c>
      <c r="AN968" s="4">
        <v>111115</v>
      </c>
      <c r="AO968" s="4">
        <f>X968*0.000001/(K968*0.0001)</f>
        <v>0.8325262451171874</v>
      </c>
      <c r="AP968" s="4">
        <f>(U968-T968)/(1000-U968)*AO968</f>
        <v>0.001621678572536067</v>
      </c>
      <c r="AQ968" s="4">
        <f>(P968+273.15)</f>
        <v>298.1811813354492</v>
      </c>
      <c r="AR968" s="4">
        <f>(O968+273.15)</f>
        <v>294.2725395202636</v>
      </c>
      <c r="AS968" s="4">
        <f>(Y968*AK968+Z968*AL968)*AM968</f>
        <v>319.8205983202024</v>
      </c>
      <c r="AT968" s="4">
        <f>((AS968+0.00000010773*(AR968^4-AQ968^4))-AP968*44100)/(L968*0.92*2*29.3+0.00000043092*AQ968^3)</f>
        <v>2.324638582019536</v>
      </c>
      <c r="AU968" s="4">
        <f>0.61365*EXP(17.502*J968/(240.97+J968))</f>
        <v>3.185593423289387</v>
      </c>
      <c r="AV968" s="4">
        <f>AU968*1000/AA968</f>
        <v>31.32999889529831</v>
      </c>
      <c r="AW968" s="4">
        <f>(AV968-U968)</f>
        <v>15.50002472079879</v>
      </c>
      <c r="AX968" s="4">
        <f>IF(D968,P968,(O968+P968)/2)</f>
        <v>23.07686042785645</v>
      </c>
      <c r="AY968" s="4">
        <f>0.61365*EXP(17.502*AX968/(240.97+AX968))</f>
        <v>2.832865930965447</v>
      </c>
      <c r="AZ968" s="4">
        <f>IF(AW968&lt;&gt;0,(1000-(AV968+U968)/2)/AW968*AP968,0)</f>
        <v>0.1021572185950765</v>
      </c>
      <c r="BA968" s="4">
        <f>U968*AA968/1000</f>
        <v>1.609571126690789</v>
      </c>
      <c r="BB968" s="4">
        <f>(AY968-BA968)</f>
        <v>1.223294804274658</v>
      </c>
      <c r="BC968" s="4">
        <f>1/(1.6/F968+1.37/N968)</f>
        <v>0.06418012484423931</v>
      </c>
      <c r="BD968" s="4">
        <f>G968*AA968*0.001</f>
        <v>31.4982895385099</v>
      </c>
      <c r="BE968" s="4">
        <f>G968/S968</f>
        <v>0.7873121018976166</v>
      </c>
      <c r="BF968" s="4">
        <f>(1-AP968*AA968/AU968/F968)*100</f>
        <v>51.15439373266047</v>
      </c>
      <c r="BG968" s="4">
        <f>(S968-E968/(N968/1.35))</f>
        <v>391.1865484962772</v>
      </c>
      <c r="BH968" s="4">
        <f>E968*BF968/100/BG968</f>
        <v>0.006277815606043929</v>
      </c>
    </row>
    <row r="969" ht="16" customHeight="1">
      <c r="A969" s="4">
        <v>909</v>
      </c>
      <c r="B969" t="s" s="2">
        <v>1030</v>
      </c>
      <c r="C969" s="4">
        <v>5270.000031404197</v>
      </c>
      <c r="D969" s="4">
        <v>0</v>
      </c>
      <c r="E969" s="4">
        <f>(R969-S969*(1000-T969)/(1000-U969))*AO969</f>
        <v>4.743673173551462</v>
      </c>
      <c r="F969" s="4">
        <f>IF(AZ969&lt;&gt;0,1/(1/AZ969-1/N969),0)</f>
        <v>0.105863118658964</v>
      </c>
      <c r="G969" s="4">
        <f>((BC969-AP969/2)*S969-E969)/(BC969+AP969/2)</f>
        <v>310.7007755453315</v>
      </c>
      <c r="H969" s="4">
        <f>AP969*1000</f>
        <v>1.619822030064181</v>
      </c>
      <c r="I969" s="4">
        <f>(AU969-BA969)</f>
        <v>1.575739414330202</v>
      </c>
      <c r="J969" s="4">
        <f>(P969+AT969*D969)</f>
        <v>25.02912902832031</v>
      </c>
      <c r="K969" s="4">
        <v>6</v>
      </c>
      <c r="L969" s="4">
        <f>(K969*AI969+AJ969)</f>
        <v>1.420000016689301</v>
      </c>
      <c r="M969" s="4">
        <v>1</v>
      </c>
      <c r="N969" s="4">
        <f>L969*(M969+1)*(M969+1)/(M969*M969+1)</f>
        <v>2.840000033378601</v>
      </c>
      <c r="O969" s="4">
        <v>21.1568775177002</v>
      </c>
      <c r="P969" s="4">
        <v>25.02912902832031</v>
      </c>
      <c r="Q969" s="4">
        <v>20.25640296936035</v>
      </c>
      <c r="R969" s="4">
        <v>400.044189453125</v>
      </c>
      <c r="S969" s="4">
        <v>393.5804748535156</v>
      </c>
      <c r="T969" s="4">
        <v>13.91405391693115</v>
      </c>
      <c r="U969" s="4">
        <v>15.82892990112305</v>
      </c>
      <c r="V969" s="4">
        <v>56.15990447998047</v>
      </c>
      <c r="W969" s="4">
        <v>63.89101791381836</v>
      </c>
      <c r="X969" s="4">
        <v>499.5149536132812</v>
      </c>
      <c r="Y969" s="4">
        <v>1998.842651367188</v>
      </c>
      <c r="Z969" s="4">
        <v>78.70619964599609</v>
      </c>
      <c r="AA969" s="4">
        <v>101.6786575317383</v>
      </c>
      <c r="AB969" s="4">
        <v>6.25213098526001</v>
      </c>
      <c r="AC969" s="4">
        <v>0.3381301462650299</v>
      </c>
      <c r="AD969" s="4">
        <v>0.127465084195137</v>
      </c>
      <c r="AE969" s="4">
        <v>0.002222557552158833</v>
      </c>
      <c r="AF969" s="4">
        <v>0.1454154253005981</v>
      </c>
      <c r="AG969" s="4">
        <v>0.00150071841198951</v>
      </c>
      <c r="AH969" s="4">
        <v>0.6666666865348816</v>
      </c>
      <c r="AI969" s="4">
        <v>-0.2195652425289154</v>
      </c>
      <c r="AJ969" s="4">
        <v>2.737391471862793</v>
      </c>
      <c r="AK969" s="4">
        <v>1</v>
      </c>
      <c r="AL969" s="4">
        <v>0</v>
      </c>
      <c r="AM969" s="4">
        <v>0.1599999964237213</v>
      </c>
      <c r="AN969" s="4">
        <v>111115</v>
      </c>
      <c r="AO969" s="4">
        <f>X969*0.000001/(K969*0.0001)</f>
        <v>0.8325249226888021</v>
      </c>
      <c r="AP969" s="4">
        <f>(U969-T969)/(1000-U969)*AO969</f>
        <v>0.001619822030064182</v>
      </c>
      <c r="AQ969" s="4">
        <f>(P969+273.15)</f>
        <v>298.1791290283203</v>
      </c>
      <c r="AR969" s="4">
        <f>(O969+273.15)</f>
        <v>294.3068775177002</v>
      </c>
      <c r="AS969" s="4">
        <f>(Y969*AK969+Z969*AL969)*AM969</f>
        <v>319.8148170703316</v>
      </c>
      <c r="AT969" s="4">
        <f>((AS969+0.00000010773*(AR969^4-AQ969^4))-AP969*44100)/(L969*0.92*2*29.3+0.00000043092*AQ969^3)</f>
        <v>2.33006283460234</v>
      </c>
      <c r="AU969" s="4">
        <f>0.61365*EXP(17.502*J969/(240.97+J969))</f>
        <v>3.185203756840385</v>
      </c>
      <c r="AV969" s="4">
        <f>AU969*1000/AA969</f>
        <v>31.32617831668505</v>
      </c>
      <c r="AW969" s="4">
        <f>(AV969-U969)</f>
        <v>15.497248415562</v>
      </c>
      <c r="AX969" s="4">
        <f>IF(D969,P969,(O969+P969)/2)</f>
        <v>23.09300327301025</v>
      </c>
      <c r="AY969" s="4">
        <f>0.61365*EXP(17.502*AX969/(240.97+AX969))</f>
        <v>2.835633383876951</v>
      </c>
      <c r="AZ969" s="4">
        <f>IF(AW969&lt;&gt;0,(1000-(AV969+U969)/2)/AW969*AP969,0)</f>
        <v>0.1020588007684841</v>
      </c>
      <c r="BA969" s="4">
        <f>U969*AA969/1000</f>
        <v>1.609464342510182</v>
      </c>
      <c r="BB969" s="4">
        <f>(AY969-BA969)</f>
        <v>1.226169041366769</v>
      </c>
      <c r="BC969" s="4">
        <f>1/(1.6/F969+1.37/N969)</f>
        <v>0.06411797292084673</v>
      </c>
      <c r="BD969" s="4">
        <f>G969*AA969*0.001</f>
        <v>31.59163775151925</v>
      </c>
      <c r="BE969" s="4">
        <f>G969/S969</f>
        <v>0.7894212121700636</v>
      </c>
      <c r="BF969" s="4">
        <f>(1-AP969*AA969/AU969/F969)*100</f>
        <v>51.15555248547572</v>
      </c>
      <c r="BG969" s="4">
        <f>(S969-E969/(N969/1.35))</f>
        <v>391.3255598151253</v>
      </c>
      <c r="BH969" s="4">
        <f>E969*BF969/100/BG969</f>
        <v>0.006201108410046044</v>
      </c>
    </row>
    <row r="970" ht="16" customHeight="1">
      <c r="A970" s="4">
        <v>910</v>
      </c>
      <c r="B970" t="s" s="2">
        <v>1031</v>
      </c>
      <c r="C970" s="4">
        <v>5275.000031292439</v>
      </c>
      <c r="D970" s="4">
        <v>0</v>
      </c>
      <c r="E970" s="4">
        <f>(R970-S970*(1000-T970)/(1000-U970))*AO970</f>
        <v>4.879206037368872</v>
      </c>
      <c r="F970" s="4">
        <f>IF(AZ970&lt;&gt;0,1/(1/AZ970-1/N970),0)</f>
        <v>0.1056454213493015</v>
      </c>
      <c r="G970" s="4">
        <f>((BC970-AP970/2)*S970-E970)/(BC970+AP970/2)</f>
        <v>308.3441859650358</v>
      </c>
      <c r="H970" s="4">
        <f>AP970*1000</f>
        <v>1.616451830849885</v>
      </c>
      <c r="I970" s="4">
        <f>(AU970-BA970)</f>
        <v>1.575588621480417</v>
      </c>
      <c r="J970" s="4">
        <f>(P970+AT970*D970)</f>
        <v>25.02676963806152</v>
      </c>
      <c r="K970" s="4">
        <v>6</v>
      </c>
      <c r="L970" s="4">
        <f>(K970*AI970+AJ970)</f>
        <v>1.420000016689301</v>
      </c>
      <c r="M970" s="4">
        <v>1</v>
      </c>
      <c r="N970" s="4">
        <f>L970*(M970+1)*(M970+1)/(M970*M970+1)</f>
        <v>2.840000033378601</v>
      </c>
      <c r="O970" s="4">
        <v>21.18163871765137</v>
      </c>
      <c r="P970" s="4">
        <v>25.02676963806152</v>
      </c>
      <c r="Q970" s="4">
        <v>20.2534236907959</v>
      </c>
      <c r="R970" s="4">
        <v>400.082275390625</v>
      </c>
      <c r="S970" s="4">
        <v>393.4575500488281</v>
      </c>
      <c r="T970" s="4">
        <v>13.91511726379395</v>
      </c>
      <c r="U970" s="4">
        <v>15.82602787017822</v>
      </c>
      <c r="V970" s="4">
        <v>56.07528686523438</v>
      </c>
      <c r="W970" s="4">
        <v>63.77891159057617</v>
      </c>
      <c r="X970" s="4">
        <v>499.5115356445312</v>
      </c>
      <c r="Y970" s="4">
        <v>1998.816528320312</v>
      </c>
      <c r="Z970" s="4">
        <v>79.36030578613281</v>
      </c>
      <c r="AA970" s="4">
        <v>101.6785278320312</v>
      </c>
      <c r="AB970" s="4">
        <v>6.25213098526001</v>
      </c>
      <c r="AC970" s="4">
        <v>0.3381301462650299</v>
      </c>
      <c r="AD970" s="4">
        <v>0.127465084195137</v>
      </c>
      <c r="AE970" s="4">
        <v>0.002222557552158833</v>
      </c>
      <c r="AF970" s="4">
        <v>0.1454154253005981</v>
      </c>
      <c r="AG970" s="4">
        <v>0.00150071841198951</v>
      </c>
      <c r="AH970" s="4">
        <v>0.6666666865348816</v>
      </c>
      <c r="AI970" s="4">
        <v>-0.2195652425289154</v>
      </c>
      <c r="AJ970" s="4">
        <v>2.737391471862793</v>
      </c>
      <c r="AK970" s="4">
        <v>1</v>
      </c>
      <c r="AL970" s="4">
        <v>0</v>
      </c>
      <c r="AM970" s="4">
        <v>0.1599999964237213</v>
      </c>
      <c r="AN970" s="4">
        <v>111115</v>
      </c>
      <c r="AO970" s="4">
        <f>X970*0.000001/(K970*0.0001)</f>
        <v>0.8325192260742187</v>
      </c>
      <c r="AP970" s="4">
        <f>(U970-T970)/(1000-U970)*AO970</f>
        <v>0.001616451830849885</v>
      </c>
      <c r="AQ970" s="4">
        <f>(P970+273.15)</f>
        <v>298.1767696380615</v>
      </c>
      <c r="AR970" s="4">
        <f>(O970+273.15)</f>
        <v>294.3316387176513</v>
      </c>
      <c r="AS970" s="4">
        <f>(Y970*AK970+Z970*AL970)*AM970</f>
        <v>319.8106373829251</v>
      </c>
      <c r="AT970" s="4">
        <f>((AS970+0.00000010773*(AR970^4-AQ970^4))-AP970*44100)/(L970*0.92*2*29.3+0.00000043092*AQ970^3)</f>
        <v>2.335110249598281</v>
      </c>
      <c r="AU970" s="4">
        <f>0.61365*EXP(17.502*J970/(240.97+J970))</f>
        <v>3.184755836748836</v>
      </c>
      <c r="AV970" s="4">
        <f>AU970*1000/AA970</f>
        <v>31.32181301847644</v>
      </c>
      <c r="AW970" s="4">
        <f>(AV970-U970)</f>
        <v>15.49578514829822</v>
      </c>
      <c r="AX970" s="4">
        <f>IF(D970,P970,(O970+P970)/2)</f>
        <v>23.10420417785645</v>
      </c>
      <c r="AY970" s="4">
        <f>0.61365*EXP(17.502*AX970/(240.97+AX970))</f>
        <v>2.837555003477841</v>
      </c>
      <c r="AZ970" s="4">
        <f>IF(AW970&lt;&gt;0,(1000-(AV970+U970)/2)/AW970*AP970,0)</f>
        <v>0.101856453795804</v>
      </c>
      <c r="BA970" s="4">
        <f>U970*AA970/1000</f>
        <v>1.609167215268419</v>
      </c>
      <c r="BB970" s="4">
        <f>(AY970-BA970)</f>
        <v>1.228387788209423</v>
      </c>
      <c r="BC970" s="4">
        <f>1/(1.6/F970+1.37/N970)</f>
        <v>0.0639901905715253</v>
      </c>
      <c r="BD970" s="4">
        <f>G970*AA970*0.001</f>
        <v>31.35198289449091</v>
      </c>
      <c r="BE970" s="4">
        <f>G970/S970</f>
        <v>0.7836784067983197</v>
      </c>
      <c r="BF970" s="4">
        <f>(1-AP970*AA970/AU970/F970)*100</f>
        <v>51.14992944988457</v>
      </c>
      <c r="BG970" s="4">
        <f>(S970-E970/(N970/1.35))</f>
        <v>391.1382091780424</v>
      </c>
      <c r="BH970" s="4">
        <f>E970*BF970/100/BG970</f>
        <v>0.006380635763182787</v>
      </c>
    </row>
    <row r="971" ht="16" customHeight="1">
      <c r="A971" s="4">
        <v>911</v>
      </c>
      <c r="B971" t="s" s="2">
        <v>1032</v>
      </c>
      <c r="C971" s="4">
        <v>5280.000031180680</v>
      </c>
      <c r="D971" s="4">
        <v>0</v>
      </c>
      <c r="E971" s="4">
        <f>(R971-S971*(1000-T971)/(1000-U971))*AO971</f>
        <v>4.997300187861966</v>
      </c>
      <c r="F971" s="4">
        <f>IF(AZ971&lt;&gt;0,1/(1/AZ971-1/N971),0)</f>
        <v>0.105404599666182</v>
      </c>
      <c r="G971" s="4">
        <f>((BC971-AP971/2)*S971-E971)/(BC971+AP971/2)</f>
        <v>306.2252149380747</v>
      </c>
      <c r="H971" s="4">
        <f>AP971*1000</f>
        <v>1.613530380119906</v>
      </c>
      <c r="I971" s="4">
        <f>(AU971-BA971)</f>
        <v>1.57620416180333</v>
      </c>
      <c r="J971" s="4">
        <f>(P971+AT971*D971)</f>
        <v>25.02837562561035</v>
      </c>
      <c r="K971" s="4">
        <v>6</v>
      </c>
      <c r="L971" s="4">
        <f>(K971*AI971+AJ971)</f>
        <v>1.420000016689301</v>
      </c>
      <c r="M971" s="4">
        <v>1</v>
      </c>
      <c r="N971" s="4">
        <f>L971*(M971+1)*(M971+1)/(M971*M971+1)</f>
        <v>2.840000033378601</v>
      </c>
      <c r="O971" s="4">
        <v>21.19290542602539</v>
      </c>
      <c r="P971" s="4">
        <v>25.02837562561035</v>
      </c>
      <c r="Q971" s="4">
        <v>20.23142623901367</v>
      </c>
      <c r="R971" s="4">
        <v>400.0973205566406</v>
      </c>
      <c r="S971" s="4">
        <v>393.3322143554688</v>
      </c>
      <c r="T971" s="4">
        <v>13.91547966003418</v>
      </c>
      <c r="U971" s="4">
        <v>15.82298564910889</v>
      </c>
      <c r="V971" s="4">
        <v>56.02951431274414</v>
      </c>
      <c r="W971" s="4">
        <v>63.71304702758789</v>
      </c>
      <c r="X971" s="4">
        <v>499.500244140625</v>
      </c>
      <c r="Y971" s="4">
        <v>1998.759277343750</v>
      </c>
      <c r="Z971" s="4">
        <v>79.30930328369141</v>
      </c>
      <c r="AA971" s="4">
        <v>101.6784439086914</v>
      </c>
      <c r="AB971" s="4">
        <v>6.25213098526001</v>
      </c>
      <c r="AC971" s="4">
        <v>0.3381301462650299</v>
      </c>
      <c r="AD971" s="4">
        <v>0.127465084195137</v>
      </c>
      <c r="AE971" s="4">
        <v>0.002222557552158833</v>
      </c>
      <c r="AF971" s="4">
        <v>0.1454154253005981</v>
      </c>
      <c r="AG971" s="4">
        <v>0.00150071841198951</v>
      </c>
      <c r="AH971" s="4">
        <v>0.6666666865348816</v>
      </c>
      <c r="AI971" s="4">
        <v>-0.2195652425289154</v>
      </c>
      <c r="AJ971" s="4">
        <v>2.737391471862793</v>
      </c>
      <c r="AK971" s="4">
        <v>1</v>
      </c>
      <c r="AL971" s="4">
        <v>0</v>
      </c>
      <c r="AM971" s="4">
        <v>0.1599999964237213</v>
      </c>
      <c r="AN971" s="4">
        <v>111115</v>
      </c>
      <c r="AO971" s="4">
        <f>X971*0.000001/(K971*0.0001)</f>
        <v>0.8325004069010415</v>
      </c>
      <c r="AP971" s="4">
        <f>(U971-T971)/(1000-U971)*AO971</f>
        <v>0.001613530380119906</v>
      </c>
      <c r="AQ971" s="4">
        <f>(P971+273.15)</f>
        <v>298.1783756256103</v>
      </c>
      <c r="AR971" s="4">
        <f>(O971+273.15)</f>
        <v>294.3429054260254</v>
      </c>
      <c r="AS971" s="4">
        <f>(Y971*AK971+Z971*AL971)*AM971</f>
        <v>319.8014772268798</v>
      </c>
      <c r="AT971" s="4">
        <f>((AS971+0.00000010773*(AR971^4-AQ971^4))-AP971*44100)/(L971*0.92*2*29.3+0.00000043092*AQ971^3)</f>
        <v>2.337664265780167</v>
      </c>
      <c r="AU971" s="4">
        <f>0.61365*EXP(17.502*J971/(240.97+J971))</f>
        <v>3.185060720594277</v>
      </c>
      <c r="AV971" s="4">
        <f>AU971*1000/AA971</f>
        <v>31.32483738101365</v>
      </c>
      <c r="AW971" s="4">
        <f>(AV971-U971)</f>
        <v>15.50185173190476</v>
      </c>
      <c r="AX971" s="4">
        <f>IF(D971,P971,(O971+P971)/2)</f>
        <v>23.11064052581787</v>
      </c>
      <c r="AY971" s="4">
        <f>0.61365*EXP(17.502*AX971/(240.97+AX971))</f>
        <v>2.838659734229811</v>
      </c>
      <c r="AZ971" s="4">
        <f>IF(AW971&lt;&gt;0,(1000-(AV971+U971)/2)/AW971*AP971,0)</f>
        <v>0.1016325781564232</v>
      </c>
      <c r="BA971" s="4">
        <f>U971*AA971/1000</f>
        <v>1.608856558790947</v>
      </c>
      <c r="BB971" s="4">
        <f>(AY971-BA971)</f>
        <v>1.229803175438864</v>
      </c>
      <c r="BC971" s="4">
        <f>1/(1.6/F971+1.37/N971)</f>
        <v>0.06384881590988703</v>
      </c>
      <c r="BD971" s="4">
        <f>G971*AA971*0.001</f>
        <v>31.136503340508</v>
      </c>
      <c r="BE971" s="4">
        <f>G971/S971</f>
        <v>0.7785408968850127</v>
      </c>
      <c r="BF971" s="4">
        <f>(1-AP971*AA971/AU971/F971)*100</f>
        <v>51.13152813824573</v>
      </c>
      <c r="BG971" s="4">
        <f>(S971-E971/(N971/1.35))</f>
        <v>390.9567371814111</v>
      </c>
      <c r="BH971" s="4">
        <f>E971*BF971/100/BG971</f>
        <v>0.006535751168098146</v>
      </c>
    </row>
    <row r="972" ht="16" customHeight="1">
      <c r="A972" s="4">
        <v>912</v>
      </c>
      <c r="B972" t="s" s="2">
        <v>1033</v>
      </c>
      <c r="C972" s="4">
        <v>5285.500031057745</v>
      </c>
      <c r="D972" s="4">
        <v>0</v>
      </c>
      <c r="E972" s="4">
        <f>(R972-S972*(1000-T972)/(1000-U972))*AO972</f>
        <v>5.089608593559142</v>
      </c>
      <c r="F972" s="4">
        <f>IF(AZ972&lt;&gt;0,1/(1/AZ972-1/N972),0)</f>
        <v>0.1051082276316052</v>
      </c>
      <c r="G972" s="4">
        <f>((BC972-AP972/2)*S972-E972)/(BC972+AP972/2)</f>
        <v>304.4639453144881</v>
      </c>
      <c r="H972" s="4">
        <f>AP972*1000</f>
        <v>1.609791246647482</v>
      </c>
      <c r="I972" s="4">
        <f>(AU972-BA972)</f>
        <v>1.576821563555295</v>
      </c>
      <c r="J972" s="4">
        <f>(P972+AT972*D972)</f>
        <v>25.02977752685547</v>
      </c>
      <c r="K972" s="4">
        <v>6</v>
      </c>
      <c r="L972" s="4">
        <f>(K972*AI972+AJ972)</f>
        <v>1.420000016689301</v>
      </c>
      <c r="M972" s="4">
        <v>1</v>
      </c>
      <c r="N972" s="4">
        <f>L972*(M972+1)*(M972+1)/(M972*M972+1)</f>
        <v>2.840000033378601</v>
      </c>
      <c r="O972" s="4">
        <v>21.19507026672363</v>
      </c>
      <c r="P972" s="4">
        <v>25.02977752685547</v>
      </c>
      <c r="Q972" s="4">
        <v>20.21892929077148</v>
      </c>
      <c r="R972" s="4">
        <v>400.0883483886719</v>
      </c>
      <c r="S972" s="4">
        <v>393.2143859863281</v>
      </c>
      <c r="T972" s="4">
        <v>13.91650676727295</v>
      </c>
      <c r="U972" s="4">
        <v>15.81959056854248</v>
      </c>
      <c r="V972" s="4">
        <v>56.01920318603516</v>
      </c>
      <c r="W972" s="4">
        <v>63.68338012695312</v>
      </c>
      <c r="X972" s="4">
        <v>499.502441406250</v>
      </c>
      <c r="Y972" s="4">
        <v>1998.753173828125</v>
      </c>
      <c r="Z972" s="4">
        <v>80.44689178466797</v>
      </c>
      <c r="AA972" s="4">
        <v>101.6780624389648</v>
      </c>
      <c r="AB972" s="4">
        <v>6.25213098526001</v>
      </c>
      <c r="AC972" s="4">
        <v>0.3381301462650299</v>
      </c>
      <c r="AD972" s="4">
        <v>0.127465084195137</v>
      </c>
      <c r="AE972" s="4">
        <v>0.002222557552158833</v>
      </c>
      <c r="AF972" s="4">
        <v>0.1454154253005981</v>
      </c>
      <c r="AG972" s="4">
        <v>0.00150071841198951</v>
      </c>
      <c r="AH972" s="4">
        <v>0.6666666865348816</v>
      </c>
      <c r="AI972" s="4">
        <v>-0.2195652425289154</v>
      </c>
      <c r="AJ972" s="4">
        <v>2.737391471862793</v>
      </c>
      <c r="AK972" s="4">
        <v>1</v>
      </c>
      <c r="AL972" s="4">
        <v>0</v>
      </c>
      <c r="AM972" s="4">
        <v>0.1599999964237213</v>
      </c>
      <c r="AN972" s="4">
        <v>111115</v>
      </c>
      <c r="AO972" s="4">
        <f>X972*0.000001/(K972*0.0001)</f>
        <v>0.8325040690104165</v>
      </c>
      <c r="AP972" s="4">
        <f>(U972-T972)/(1000-U972)*AO972</f>
        <v>0.001609791246647482</v>
      </c>
      <c r="AQ972" s="4">
        <f>(P972+273.15)</f>
        <v>298.1797775268554</v>
      </c>
      <c r="AR972" s="4">
        <f>(O972+273.15)</f>
        <v>294.3450702667236</v>
      </c>
      <c r="AS972" s="4">
        <f>(Y972*AK972+Z972*AL972)*AM972</f>
        <v>319.8005006644016</v>
      </c>
      <c r="AT972" s="4">
        <f>((AS972+0.00000010773*(AR972^4-AQ972^4))-AP972*44100)/(L972*0.92*2*29.3+0.00000043092*AQ972^3)</f>
        <v>2.339611500505543</v>
      </c>
      <c r="AU972" s="4">
        <f>0.61365*EXP(17.502*J972/(240.97+J972))</f>
        <v>3.185326881142417</v>
      </c>
      <c r="AV972" s="4">
        <f>AU972*1000/AA972</f>
        <v>31.32757258287156</v>
      </c>
      <c r="AW972" s="4">
        <f>(AV972-U972)</f>
        <v>15.50798201432908</v>
      </c>
      <c r="AX972" s="4">
        <f>IF(D972,P972,(O972+P972)/2)</f>
        <v>23.11242389678955</v>
      </c>
      <c r="AY972" s="4">
        <f>0.61365*EXP(17.502*AX972/(240.97+AX972))</f>
        <v>2.83896589746963</v>
      </c>
      <c r="AZ972" s="4">
        <f>IF(AW972&lt;&gt;0,(1000-(AV972+U972)/2)/AW972*AP972,0)</f>
        <v>0.1013570108555985</v>
      </c>
      <c r="BA972" s="4">
        <f>U972*AA972/1000</f>
        <v>1.608505317587122</v>
      </c>
      <c r="BB972" s="4">
        <f>(AY972-BA972)</f>
        <v>1.230460579882508</v>
      </c>
      <c r="BC972" s="4">
        <f>1/(1.6/F972+1.37/N972)</f>
        <v>0.06367480303344632</v>
      </c>
      <c r="BD972" s="4">
        <f>G972*AA972*0.001</f>
        <v>30.95730404210009</v>
      </c>
      <c r="BE972" s="4">
        <f>G972/S972</f>
        <v>0.7742950313243985</v>
      </c>
      <c r="BF972" s="4">
        <f>(1-AP972*AA972/AU972/F972)*100</f>
        <v>51.11156851846129</v>
      </c>
      <c r="BG972" s="4">
        <f>(S972-E972/(N972/1.35))</f>
        <v>390.7950298171203</v>
      </c>
      <c r="BH972" s="4">
        <f>E972*BF972/100/BG972</f>
        <v>0.006656632211611898</v>
      </c>
    </row>
    <row r="973" ht="16" customHeight="1">
      <c r="A973" s="4">
        <v>913</v>
      </c>
      <c r="B973" t="s" s="2">
        <v>1034</v>
      </c>
      <c r="C973" s="4">
        <v>5290.500030945987</v>
      </c>
      <c r="D973" s="4">
        <v>0</v>
      </c>
      <c r="E973" s="4">
        <f>(R973-S973*(1000-T973)/(1000-U973))*AO973</f>
        <v>5.137358774180096</v>
      </c>
      <c r="F973" s="4">
        <f>IF(AZ973&lt;&gt;0,1/(1/AZ973-1/N973),0)</f>
        <v>0.1047471611765396</v>
      </c>
      <c r="G973" s="4">
        <f>((BC973-AP973/2)*S973-E973)/(BC973+AP973/2)</f>
        <v>303.3755726109524</v>
      </c>
      <c r="H973" s="4">
        <f>AP973*1000</f>
        <v>1.606512403503281</v>
      </c>
      <c r="I973" s="4">
        <f>(AU973-BA973)</f>
        <v>1.57882524912599</v>
      </c>
      <c r="J973" s="4">
        <f>(P973+AT973*D973)</f>
        <v>25.03847694396973</v>
      </c>
      <c r="K973" s="4">
        <v>6</v>
      </c>
      <c r="L973" s="4">
        <f>(K973*AI973+AJ973)</f>
        <v>1.420000016689301</v>
      </c>
      <c r="M973" s="4">
        <v>1</v>
      </c>
      <c r="N973" s="4">
        <f>L973*(M973+1)*(M973+1)/(M973*M973+1)</f>
        <v>2.840000033378601</v>
      </c>
      <c r="O973" s="4">
        <v>21.19495391845703</v>
      </c>
      <c r="P973" s="4">
        <v>25.03847694396973</v>
      </c>
      <c r="Q973" s="4">
        <v>20.21921730041504</v>
      </c>
      <c r="R973" s="4">
        <v>400.0717163085938</v>
      </c>
      <c r="S973" s="4">
        <v>393.1422424316406</v>
      </c>
      <c r="T973" s="4">
        <v>13.91701030731201</v>
      </c>
      <c r="U973" s="4">
        <v>15.81618118286133</v>
      </c>
      <c r="V973" s="4">
        <v>56.01935577392578</v>
      </c>
      <c r="W973" s="4">
        <v>63.66753005981445</v>
      </c>
      <c r="X973" s="4">
        <v>499.5138244628906</v>
      </c>
      <c r="Y973" s="4">
        <v>1998.795532226562</v>
      </c>
      <c r="Z973" s="4">
        <v>81.68960571289062</v>
      </c>
      <c r="AA973" s="4">
        <v>101.6777496337891</v>
      </c>
      <c r="AB973" s="4">
        <v>6.25213098526001</v>
      </c>
      <c r="AC973" s="4">
        <v>0.3381301462650299</v>
      </c>
      <c r="AD973" s="4">
        <v>0.127465084195137</v>
      </c>
      <c r="AE973" s="4">
        <v>0.002222557552158833</v>
      </c>
      <c r="AF973" s="4">
        <v>0.1454154253005981</v>
      </c>
      <c r="AG973" s="4">
        <v>0.00150071841198951</v>
      </c>
      <c r="AH973" s="4">
        <v>1</v>
      </c>
      <c r="AI973" s="4">
        <v>-0.2195652425289154</v>
      </c>
      <c r="AJ973" s="4">
        <v>2.737391471862793</v>
      </c>
      <c r="AK973" s="4">
        <v>1</v>
      </c>
      <c r="AL973" s="4">
        <v>0</v>
      </c>
      <c r="AM973" s="4">
        <v>0.1599999964237213</v>
      </c>
      <c r="AN973" s="4">
        <v>111115</v>
      </c>
      <c r="AO973" s="4">
        <f>X973*0.000001/(K973*0.0001)</f>
        <v>0.8325230407714842</v>
      </c>
      <c r="AP973" s="4">
        <f>(U973-T973)/(1000-U973)*AO973</f>
        <v>0.001606512403503281</v>
      </c>
      <c r="AQ973" s="4">
        <f>(P973+273.15)</f>
        <v>298.1884769439697</v>
      </c>
      <c r="AR973" s="4">
        <f>(O973+273.15)</f>
        <v>294.344953918457</v>
      </c>
      <c r="AS973" s="4">
        <f>(Y973*AK973+Z973*AL973)*AM973</f>
        <v>319.8072780080001</v>
      </c>
      <c r="AT973" s="4">
        <f>((AS973+0.00000010773*(AR973^4-AQ973^4))-AP973*44100)/(L973*0.92*2*29.3+0.00000043092*AQ973^3)</f>
        <v>2.340161245699229</v>
      </c>
      <c r="AU973" s="4">
        <f>0.61365*EXP(17.502*J973/(240.97+J973))</f>
        <v>3.18697895959961</v>
      </c>
      <c r="AV973" s="4">
        <f>AU973*1000/AA973</f>
        <v>31.34391714094869</v>
      </c>
      <c r="AW973" s="4">
        <f>(AV973-U973)</f>
        <v>15.52773595808736</v>
      </c>
      <c r="AX973" s="4">
        <f>IF(D973,P973,(O973+P973)/2)</f>
        <v>23.11671543121338</v>
      </c>
      <c r="AY973" s="4">
        <f>0.61365*EXP(17.502*AX973/(240.97+AX973))</f>
        <v>2.839702772324335</v>
      </c>
      <c r="AZ973" s="4">
        <f>IF(AW973&lt;&gt;0,(1000-(AV973+U973)/2)/AW973*AP973,0)</f>
        <v>0.1010212156030686</v>
      </c>
      <c r="BA973" s="4">
        <f>U973*AA973/1000</f>
        <v>1.60815371047362</v>
      </c>
      <c r="BB973" s="4">
        <f>(AY973-BA973)</f>
        <v>1.231549061850715</v>
      </c>
      <c r="BC973" s="4">
        <f>1/(1.6/F973+1.37/N973)</f>
        <v>0.06346276452187863</v>
      </c>
      <c r="BD973" s="4">
        <f>G973*AA973*0.001</f>
        <v>30.84654551694381</v>
      </c>
      <c r="BE973" s="4">
        <f>G973/S973</f>
        <v>0.7716687241099591</v>
      </c>
      <c r="BF973" s="4">
        <f>(1-AP973*AA973/AU973/F973)*100</f>
        <v>51.06849758710674</v>
      </c>
      <c r="BG973" s="4">
        <f>(S973-E973/(N973/1.35))</f>
        <v>390.7001881134608</v>
      </c>
      <c r="BH973" s="4">
        <f>E973*BF973/100/BG973</f>
        <v>0.006715051646894227</v>
      </c>
    </row>
    <row r="974" ht="16" customHeight="1">
      <c r="A974" s="4">
        <v>914</v>
      </c>
      <c r="B974" t="s" s="2">
        <v>1035</v>
      </c>
      <c r="C974" s="4">
        <v>5295.500030834228</v>
      </c>
      <c r="D974" s="4">
        <v>0</v>
      </c>
      <c r="E974" s="4">
        <f>(R974-S974*(1000-T974)/(1000-U974))*AO974</f>
        <v>5.096073141136637</v>
      </c>
      <c r="F974" s="4">
        <f>IF(AZ974&lt;&gt;0,1/(1/AZ974-1/N974),0)</f>
        <v>0.1044979059523225</v>
      </c>
      <c r="G974" s="4">
        <f>((BC974-AP974/2)*S974-E974)/(BC974+AP974/2)</f>
        <v>303.8863875742427</v>
      </c>
      <c r="H974" s="4">
        <f>AP974*1000</f>
        <v>1.602728478918435</v>
      </c>
      <c r="I974" s="4">
        <f>(AU974-BA974)</f>
        <v>1.578727908339622</v>
      </c>
      <c r="J974" s="4">
        <f>(P974+AT974*D974)</f>
        <v>25.0362434387207</v>
      </c>
      <c r="K974" s="4">
        <v>6</v>
      </c>
      <c r="L974" s="4">
        <f>(K974*AI974+AJ974)</f>
        <v>1.420000016689301</v>
      </c>
      <c r="M974" s="4">
        <v>1</v>
      </c>
      <c r="N974" s="4">
        <f>L974*(M974+1)*(M974+1)/(M974*M974+1)</f>
        <v>2.840000033378601</v>
      </c>
      <c r="O974" s="4">
        <v>21.19524383544922</v>
      </c>
      <c r="P974" s="4">
        <v>25.0362434387207</v>
      </c>
      <c r="Q974" s="4">
        <v>20.22237205505371</v>
      </c>
      <c r="R974" s="4">
        <v>400.0730590820312</v>
      </c>
      <c r="S974" s="4">
        <v>393.1948852539062</v>
      </c>
      <c r="T974" s="4">
        <v>13.91834735870361</v>
      </c>
      <c r="U974" s="4">
        <v>15.81304454803467</v>
      </c>
      <c r="V974" s="4">
        <v>56.02334594726562</v>
      </c>
      <c r="W974" s="4">
        <v>63.65346527099609</v>
      </c>
      <c r="X974" s="4">
        <v>499.5155334472656</v>
      </c>
      <c r="Y974" s="4">
        <v>1998.850463867188</v>
      </c>
      <c r="Z974" s="4">
        <v>81.07537841796875</v>
      </c>
      <c r="AA974" s="4">
        <v>101.677246093750</v>
      </c>
      <c r="AB974" s="4">
        <v>6.25213098526001</v>
      </c>
      <c r="AC974" s="4">
        <v>0.3381301462650299</v>
      </c>
      <c r="AD974" s="4">
        <v>0.127465084195137</v>
      </c>
      <c r="AE974" s="4">
        <v>0.002222557552158833</v>
      </c>
      <c r="AF974" s="4">
        <v>0.1454154253005981</v>
      </c>
      <c r="AG974" s="4">
        <v>0.00150071841198951</v>
      </c>
      <c r="AH974" s="4">
        <v>0.6666666865348816</v>
      </c>
      <c r="AI974" s="4">
        <v>-0.2195652425289154</v>
      </c>
      <c r="AJ974" s="4">
        <v>2.737391471862793</v>
      </c>
      <c r="AK974" s="4">
        <v>1</v>
      </c>
      <c r="AL974" s="4">
        <v>0</v>
      </c>
      <c r="AM974" s="4">
        <v>0.1599999964237213</v>
      </c>
      <c r="AN974" s="4">
        <v>111115</v>
      </c>
      <c r="AO974" s="4">
        <f>X974*0.000001/(K974*0.0001)</f>
        <v>0.8325258890787759</v>
      </c>
      <c r="AP974" s="4">
        <f>(U974-T974)/(1000-U974)*AO974</f>
        <v>0.001602728478918435</v>
      </c>
      <c r="AQ974" s="4">
        <f>(P974+273.15)</f>
        <v>298.1862434387207</v>
      </c>
      <c r="AR974" s="4">
        <f>(O974+273.15)</f>
        <v>294.3452438354492</v>
      </c>
      <c r="AS974" s="4">
        <f>(Y974*AK974+Z974*AL974)*AM974</f>
        <v>319.8160670703037</v>
      </c>
      <c r="AT974" s="4">
        <f>((AS974+0.00000010773*(AR974^4-AQ974^4))-AP974*44100)/(L974*0.92*2*29.3+0.00000043092*AQ974^3)</f>
        <v>2.342490921525576</v>
      </c>
      <c r="AU974" s="4">
        <f>0.61365*EXP(17.502*J974/(240.97+J974))</f>
        <v>3.186554730341575</v>
      </c>
      <c r="AV974" s="4">
        <f>AU974*1000/AA974</f>
        <v>31.33990005397529</v>
      </c>
      <c r="AW974" s="4">
        <f>(AV974-U974)</f>
        <v>15.52685550594062</v>
      </c>
      <c r="AX974" s="4">
        <f>IF(D974,P974,(O974+P974)/2)</f>
        <v>23.11574363708496</v>
      </c>
      <c r="AY974" s="4">
        <f>0.61365*EXP(17.502*AX974/(240.97+AX974))</f>
        <v>2.839535896455347</v>
      </c>
      <c r="AZ974" s="4">
        <f>IF(AW974&lt;&gt;0,(1000-(AV974+U974)/2)/AW974*AP974,0)</f>
        <v>0.100789357814944</v>
      </c>
      <c r="BA974" s="4">
        <f>U974*AA974/1000</f>
        <v>1.607826822001953</v>
      </c>
      <c r="BB974" s="4">
        <f>(AY974-BA974)</f>
        <v>1.231709074453395</v>
      </c>
      <c r="BC974" s="4">
        <f>1/(1.6/F974+1.37/N974)</f>
        <v>0.0633163617359276</v>
      </c>
      <c r="BD974" s="4">
        <f>G974*AA974*0.001</f>
        <v>30.89833101392697</v>
      </c>
      <c r="BE974" s="4">
        <f>G974/S974</f>
        <v>0.7728645487796911</v>
      </c>
      <c r="BF974" s="4">
        <f>(1-AP974*AA974/AU974/F974)*100</f>
        <v>51.06103737759563</v>
      </c>
      <c r="BG974" s="4">
        <f>(S974-E974/(N974/1.35))</f>
        <v>390.7724561483861</v>
      </c>
      <c r="BH974" s="4">
        <f>E974*BF974/100/BG974</f>
        <v>0.006658882350697983</v>
      </c>
    </row>
    <row r="975" ht="16" customHeight="1">
      <c r="A975" s="4">
        <v>915</v>
      </c>
      <c r="B975" t="s" s="2">
        <v>1036</v>
      </c>
      <c r="C975" s="4">
        <v>5301.000030711293</v>
      </c>
      <c r="D975" s="4">
        <v>0</v>
      </c>
      <c r="E975" s="4">
        <f>(R975-S975*(1000-T975)/(1000-U975))*AO975</f>
        <v>4.814933237854115</v>
      </c>
      <c r="F975" s="4">
        <f>IF(AZ975&lt;&gt;0,1/(1/AZ975-1/N975),0)</f>
        <v>0.1042730177182933</v>
      </c>
      <c r="G975" s="4">
        <f>((BC975-AP975/2)*S975-E975)/(BC975+AP975/2)</f>
        <v>308.4486194341202</v>
      </c>
      <c r="H975" s="4">
        <f>AP975*1000</f>
        <v>1.599667083912707</v>
      </c>
      <c r="I975" s="4">
        <f>(AU975-BA975)</f>
        <v>1.578989361308037</v>
      </c>
      <c r="J975" s="4">
        <f>(P975+AT975*D975)</f>
        <v>25.03569984436035</v>
      </c>
      <c r="K975" s="4">
        <v>6</v>
      </c>
      <c r="L975" s="4">
        <f>(K975*AI975+AJ975)</f>
        <v>1.420000016689301</v>
      </c>
      <c r="M975" s="4">
        <v>1</v>
      </c>
      <c r="N975" s="4">
        <f>L975*(M975+1)*(M975+1)/(M975*M975+1)</f>
        <v>2.840000033378601</v>
      </c>
      <c r="O975" s="4">
        <v>21.19609451293945</v>
      </c>
      <c r="P975" s="4">
        <v>25.03569984436035</v>
      </c>
      <c r="Q975" s="4">
        <v>20.22431755065918</v>
      </c>
      <c r="R975" s="4">
        <v>400.0792846679688</v>
      </c>
      <c r="S975" s="4">
        <v>393.539550781250</v>
      </c>
      <c r="T975" s="4">
        <v>13.91840553283691</v>
      </c>
      <c r="U975" s="4">
        <v>15.80950164794922</v>
      </c>
      <c r="V975" s="4">
        <v>56.020996093750</v>
      </c>
      <c r="W975" s="4">
        <v>63.63555908203125</v>
      </c>
      <c r="X975" s="4">
        <v>499.5125732421875</v>
      </c>
      <c r="Y975" s="4">
        <v>1998.857421875</v>
      </c>
      <c r="Z975" s="4">
        <v>79.67616271972656</v>
      </c>
      <c r="AA975" s="4">
        <v>101.6769638061523</v>
      </c>
      <c r="AB975" s="4">
        <v>6.25213098526001</v>
      </c>
      <c r="AC975" s="4">
        <v>0.3381301462650299</v>
      </c>
      <c r="AD975" s="4">
        <v>0.127465084195137</v>
      </c>
      <c r="AE975" s="4">
        <v>0.002222557552158833</v>
      </c>
      <c r="AF975" s="4">
        <v>0.1454154253005981</v>
      </c>
      <c r="AG975" s="4">
        <v>0.00150071841198951</v>
      </c>
      <c r="AH975" s="4">
        <v>0.6666666865348816</v>
      </c>
      <c r="AI975" s="4">
        <v>-0.2195652425289154</v>
      </c>
      <c r="AJ975" s="4">
        <v>2.737391471862793</v>
      </c>
      <c r="AK975" s="4">
        <v>1</v>
      </c>
      <c r="AL975" s="4">
        <v>0</v>
      </c>
      <c r="AM975" s="4">
        <v>0.1599999964237213</v>
      </c>
      <c r="AN975" s="4">
        <v>111115</v>
      </c>
      <c r="AO975" s="4">
        <f>X975*0.000001/(K975*0.0001)</f>
        <v>0.8325209554036457</v>
      </c>
      <c r="AP975" s="4">
        <f>(U975-T975)/(1000-U975)*AO975</f>
        <v>0.001599667083912707</v>
      </c>
      <c r="AQ975" s="4">
        <f>(P975+273.15)</f>
        <v>298.1856998443603</v>
      </c>
      <c r="AR975" s="4">
        <f>(O975+273.15)</f>
        <v>294.3460945129394</v>
      </c>
      <c r="AS975" s="4">
        <f>(Y975*AK975+Z975*AL975)*AM975</f>
        <v>319.8171803515288</v>
      </c>
      <c r="AT975" s="4">
        <f>((AS975+0.00000010773*(AR975^4-AQ975^4))-AP975*44100)/(L975*0.92*2*29.3+0.00000043092*AQ975^3)</f>
        <v>2.344216609116414</v>
      </c>
      <c r="AU975" s="4">
        <f>0.61365*EXP(17.502*J975/(240.97+J975))</f>
        <v>3.186451488159875</v>
      </c>
      <c r="AV975" s="4">
        <f>AU975*1000/AA975</f>
        <v>31.33897166948121</v>
      </c>
      <c r="AW975" s="4">
        <f>(AV975-U975)</f>
        <v>15.529470021532</v>
      </c>
      <c r="AX975" s="4">
        <f>IF(D975,P975,(O975+P975)/2)</f>
        <v>23.1158971786499</v>
      </c>
      <c r="AY975" s="4">
        <f>0.61365*EXP(17.502*AX975/(240.97+AX975))</f>
        <v>2.839562261944493</v>
      </c>
      <c r="AZ975" s="4">
        <f>IF(AW975&lt;&gt;0,(1000-(AV975+U975)/2)/AW975*AP975,0)</f>
        <v>0.1005801325696048</v>
      </c>
      <c r="BA975" s="4">
        <f>U975*AA975/1000</f>
        <v>1.607462126851839</v>
      </c>
      <c r="BB975" s="4">
        <f>(AY975-BA975)</f>
        <v>1.232100135092655</v>
      </c>
      <c r="BC975" s="4">
        <f>1/(1.6/F975+1.37/N975)</f>
        <v>0.06318425286139834</v>
      </c>
      <c r="BD975" s="4">
        <f>G975*AA975*0.001</f>
        <v>31.3621191142607</v>
      </c>
      <c r="BE975" s="4">
        <f>G975/S975</f>
        <v>0.7837804836179534</v>
      </c>
      <c r="BF975" s="4">
        <f>(1-AP975*AA975/AU975/F975)*100</f>
        <v>51.0477200049756</v>
      </c>
      <c r="BG975" s="4">
        <f>(S975-E975/(N975/1.35))</f>
        <v>391.2507621211421</v>
      </c>
      <c r="BH975" s="4">
        <f>E975*BF975/100/BG975</f>
        <v>0.006282195143495302</v>
      </c>
    </row>
    <row r="976" ht="16" customHeight="1">
      <c r="A976" s="4">
        <v>916</v>
      </c>
      <c r="B976" t="s" s="2">
        <v>1037</v>
      </c>
      <c r="C976" s="4">
        <v>5306.000030599535</v>
      </c>
      <c r="D976" s="4">
        <v>0</v>
      </c>
      <c r="E976" s="4">
        <f>(R976-S976*(1000-T976)/(1000-U976))*AO976</f>
        <v>4.59321943383581</v>
      </c>
      <c r="F976" s="4">
        <f>IF(AZ976&lt;&gt;0,1/(1/AZ976-1/N976),0)</f>
        <v>0.1041293180644433</v>
      </c>
      <c r="G976" s="4">
        <f>((BC976-AP976/2)*S976-E976)/(BC976+AP976/2)</f>
        <v>312.0727927664619</v>
      </c>
      <c r="H976" s="4">
        <f>AP976*1000</f>
        <v>1.596722606880916</v>
      </c>
      <c r="I976" s="4">
        <f>(AU976-BA976)</f>
        <v>1.578188001293603</v>
      </c>
      <c r="J976" s="4">
        <f>(P976+AT976*D976)</f>
        <v>25.02980041503906</v>
      </c>
      <c r="K976" s="4">
        <v>6</v>
      </c>
      <c r="L976" s="4">
        <f>(K976*AI976+AJ976)</f>
        <v>1.420000016689301</v>
      </c>
      <c r="M976" s="4">
        <v>1</v>
      </c>
      <c r="N976" s="4">
        <f>L976*(M976+1)*(M976+1)/(M976*M976+1)</f>
        <v>2.840000033378601</v>
      </c>
      <c r="O976" s="4">
        <v>21.19674491882324</v>
      </c>
      <c r="P976" s="4">
        <v>25.02980041503906</v>
      </c>
      <c r="Q976" s="4">
        <v>20.22456932067871</v>
      </c>
      <c r="R976" s="4">
        <v>400.0693054199219</v>
      </c>
      <c r="S976" s="4">
        <v>393.7966003417969</v>
      </c>
      <c r="T976" s="4">
        <v>13.91873073577881</v>
      </c>
      <c r="U976" s="4">
        <v>15.8064079284668</v>
      </c>
      <c r="V976" s="4">
        <v>56.02026748657227</v>
      </c>
      <c r="W976" s="4">
        <v>63.6209831237793</v>
      </c>
      <c r="X976" s="4">
        <v>499.4977416992188</v>
      </c>
      <c r="Y976" s="4">
        <v>1998.838745117188</v>
      </c>
      <c r="Z976" s="4">
        <v>78.84369659423828</v>
      </c>
      <c r="AA976" s="4">
        <v>101.6766891479492</v>
      </c>
      <c r="AB976" s="4">
        <v>6.25213098526001</v>
      </c>
      <c r="AC976" s="4">
        <v>0.3381301462650299</v>
      </c>
      <c r="AD976" s="4">
        <v>0.127465084195137</v>
      </c>
      <c r="AE976" s="4">
        <v>0.002222557552158833</v>
      </c>
      <c r="AF976" s="4">
        <v>0.1454154253005981</v>
      </c>
      <c r="AG976" s="4">
        <v>0.00150071841198951</v>
      </c>
      <c r="AH976" s="4">
        <v>0.6666666865348816</v>
      </c>
      <c r="AI976" s="4">
        <v>-0.2195652425289154</v>
      </c>
      <c r="AJ976" s="4">
        <v>2.737391471862793</v>
      </c>
      <c r="AK976" s="4">
        <v>1</v>
      </c>
      <c r="AL976" s="4">
        <v>0</v>
      </c>
      <c r="AM976" s="4">
        <v>0.1599999964237213</v>
      </c>
      <c r="AN976" s="4">
        <v>111115</v>
      </c>
      <c r="AO976" s="4">
        <f>X976*0.000001/(K976*0.0001)</f>
        <v>0.8324962361653645</v>
      </c>
      <c r="AP976" s="4">
        <f>(U976-T976)/(1000-U976)*AO976</f>
        <v>0.001596722606880916</v>
      </c>
      <c r="AQ976" s="4">
        <f>(P976+273.15)</f>
        <v>298.179800415039</v>
      </c>
      <c r="AR976" s="4">
        <f>(O976+273.15)</f>
        <v>294.3467449188232</v>
      </c>
      <c r="AS976" s="4">
        <f>(Y976*AK976+Z976*AL976)*AM976</f>
        <v>319.8141920703456</v>
      </c>
      <c r="AT976" s="4">
        <f>((AS976+0.00000010773*(AR976^4-AQ976^4))-AP976*44100)/(L976*0.92*2*29.3+0.00000043092*AQ976^3)</f>
        <v>2.346523961382037</v>
      </c>
      <c r="AU976" s="4">
        <f>0.61365*EXP(17.502*J976/(240.97+J976))</f>
        <v>3.185331226782001</v>
      </c>
      <c r="AV976" s="4">
        <f>AU976*1000/AA976</f>
        <v>31.32803844691523</v>
      </c>
      <c r="AW976" s="4">
        <f>(AV976-U976)</f>
        <v>15.52163051844843</v>
      </c>
      <c r="AX976" s="4">
        <f>IF(D976,P976,(O976+P976)/2)</f>
        <v>23.11327266693115</v>
      </c>
      <c r="AY976" s="4">
        <f>0.61365*EXP(17.502*AX976/(240.97+AX976))</f>
        <v>2.839111621670108</v>
      </c>
      <c r="AZ976" s="4">
        <f>IF(AW976&lt;&gt;0,(1000-(AV976+U976)/2)/AW976*AP976,0)</f>
        <v>0.1004464245546009</v>
      </c>
      <c r="BA976" s="4">
        <f>U976*AA976/1000</f>
        <v>1.607143225488398</v>
      </c>
      <c r="BB976" s="4">
        <f>(AY976-BA976)</f>
        <v>1.23196839618171</v>
      </c>
      <c r="BC976" s="4">
        <f>1/(1.6/F976+1.37/N976)</f>
        <v>0.06309982850251832</v>
      </c>
      <c r="BD976" s="4">
        <f>G976*AA976*0.001</f>
        <v>31.73052834164792</v>
      </c>
      <c r="BE976" s="4">
        <f>G976/S976</f>
        <v>0.7924720337747898</v>
      </c>
      <c r="BF976" s="4">
        <f>(1-AP976*AA976/AU976/F976)*100</f>
        <v>51.05331916051946</v>
      </c>
      <c r="BG976" s="4">
        <f>(S976-E976/(N976/1.35))</f>
        <v>391.6132038055998</v>
      </c>
      <c r="BH976" s="4">
        <f>E976*BF976/100/BG976</f>
        <v>0.005988028377263999</v>
      </c>
    </row>
    <row r="977" ht="16" customHeight="1">
      <c r="A977" s="4">
        <v>917</v>
      </c>
      <c r="B977" t="s" s="2">
        <v>1038</v>
      </c>
      <c r="C977" s="4">
        <v>5311.5000304766</v>
      </c>
      <c r="D977" s="4">
        <v>0</v>
      </c>
      <c r="E977" s="4">
        <f>(R977-S977*(1000-T977)/(1000-U977))*AO977</f>
        <v>4.569713444871225</v>
      </c>
      <c r="F977" s="4">
        <f>IF(AZ977&lt;&gt;0,1/(1/AZ977-1/N977),0)</f>
        <v>0.1038504096506672</v>
      </c>
      <c r="G977" s="4">
        <f>((BC977-AP977/2)*S977-E977)/(BC977+AP977/2)</f>
        <v>312.2914351207765</v>
      </c>
      <c r="H977" s="4">
        <f>AP977*1000</f>
        <v>1.593513479264258</v>
      </c>
      <c r="I977" s="4">
        <f>(AU977-BA977)</f>
        <v>1.57909129068081</v>
      </c>
      <c r="J977" s="4">
        <f>(P977+AT977*D977)</f>
        <v>25.03265762329102</v>
      </c>
      <c r="K977" s="4">
        <v>6</v>
      </c>
      <c r="L977" s="4">
        <f>(K977*AI977+AJ977)</f>
        <v>1.420000016689301</v>
      </c>
      <c r="M977" s="4">
        <v>1</v>
      </c>
      <c r="N977" s="4">
        <f>L977*(M977+1)*(M977+1)/(M977*M977+1)</f>
        <v>2.840000033378601</v>
      </c>
      <c r="O977" s="4">
        <v>21.19680595397949</v>
      </c>
      <c r="P977" s="4">
        <v>25.03265762329102</v>
      </c>
      <c r="Q977" s="4">
        <v>20.22425842285156</v>
      </c>
      <c r="R977" s="4">
        <v>400.082763671875</v>
      </c>
      <c r="S977" s="4">
        <v>393.8398742675781</v>
      </c>
      <c r="T977" s="4">
        <v>13.9190502166748</v>
      </c>
      <c r="U977" s="4">
        <v>15.80289649963379</v>
      </c>
      <c r="V977" s="4">
        <v>56.02046585083008</v>
      </c>
      <c r="W977" s="4">
        <v>63.60578918457031</v>
      </c>
      <c r="X977" s="4">
        <v>499.5093383789062</v>
      </c>
      <c r="Y977" s="4">
        <v>1998.788818359375</v>
      </c>
      <c r="Z977" s="4">
        <v>78.41841125488281</v>
      </c>
      <c r="AA977" s="4">
        <v>101.6764526367188</v>
      </c>
      <c r="AB977" s="4">
        <v>6.25213098526001</v>
      </c>
      <c r="AC977" s="4">
        <v>0.3381301462650299</v>
      </c>
      <c r="AD977" s="4">
        <v>0.127465084195137</v>
      </c>
      <c r="AE977" s="4">
        <v>0.002222557552158833</v>
      </c>
      <c r="AF977" s="4">
        <v>0.1454154253005981</v>
      </c>
      <c r="AG977" s="4">
        <v>0.00150071841198951</v>
      </c>
      <c r="AH977" s="4">
        <v>0.6666666865348816</v>
      </c>
      <c r="AI977" s="4">
        <v>-0.2195652425289154</v>
      </c>
      <c r="AJ977" s="4">
        <v>2.737391471862793</v>
      </c>
      <c r="AK977" s="4">
        <v>1</v>
      </c>
      <c r="AL977" s="4">
        <v>0</v>
      </c>
      <c r="AM977" s="4">
        <v>0.1599999964237213</v>
      </c>
      <c r="AN977" s="4">
        <v>111115</v>
      </c>
      <c r="AO977" s="4">
        <f>X977*0.000001/(K977*0.0001)</f>
        <v>0.8325155639648437</v>
      </c>
      <c r="AP977" s="4">
        <f>(U977-T977)/(1000-U977)*AO977</f>
        <v>0.001593513479264258</v>
      </c>
      <c r="AQ977" s="4">
        <f>(P977+273.15)</f>
        <v>298.182657623291</v>
      </c>
      <c r="AR977" s="4">
        <f>(O977+273.15)</f>
        <v>294.3468059539795</v>
      </c>
      <c r="AS977" s="4">
        <f>(Y977*AK977+Z977*AL977)*AM977</f>
        <v>319.8062037892742</v>
      </c>
      <c r="AT977" s="4">
        <f>((AS977+0.00000010773*(AR977^4-AQ977^4))-AP977*44100)/(L977*0.92*2*29.3+0.00000043092*AQ977^3)</f>
        <v>2.347669590883475</v>
      </c>
      <c r="AU977" s="4">
        <f>0.61365*EXP(17.502*J977/(240.97+J977))</f>
        <v>3.185873748148794</v>
      </c>
      <c r="AV977" s="4">
        <f>AU977*1000/AA977</f>
        <v>31.3334470817117</v>
      </c>
      <c r="AW977" s="4">
        <f>(AV977-U977)</f>
        <v>15.53055058207791</v>
      </c>
      <c r="AX977" s="4">
        <f>IF(D977,P977,(O977+P977)/2)</f>
        <v>23.11473178863525</v>
      </c>
      <c r="AY977" s="4">
        <f>0.61365*EXP(17.502*AX977/(240.97+AX977))</f>
        <v>2.83936215159991</v>
      </c>
      <c r="AZ977" s="4">
        <f>IF(AW977&lt;&gt;0,(1000-(AV977+U977)/2)/AW977*AP977,0)</f>
        <v>0.1001868717796626</v>
      </c>
      <c r="BA977" s="4">
        <f>U977*AA977/1000</f>
        <v>1.606782457467983</v>
      </c>
      <c r="BB977" s="4">
        <f>(AY977-BA977)</f>
        <v>1.232579694131926</v>
      </c>
      <c r="BC977" s="4">
        <f>1/(1.6/F977+1.37/N977)</f>
        <v>0.0629359479885637</v>
      </c>
      <c r="BD977" s="4">
        <f>G977*AA977*0.001</f>
        <v>31.75268531191056</v>
      </c>
      <c r="BE977" s="4">
        <f>G977/S977</f>
        <v>0.7929401148158073</v>
      </c>
      <c r="BF977" s="4">
        <f>(1-AP977*AA977/AU977/F977)*100</f>
        <v>51.028957212668</v>
      </c>
      <c r="BG977" s="4">
        <f>(S977-E977/(N977/1.35))</f>
        <v>391.6676513527646</v>
      </c>
      <c r="BH977" s="4">
        <f>E977*BF977/100/BG977</f>
        <v>0.005953713845069669</v>
      </c>
    </row>
    <row r="978" ht="16" customHeight="1">
      <c r="A978" s="4">
        <v>918</v>
      </c>
      <c r="B978" t="s" s="2">
        <v>1039</v>
      </c>
      <c r="C978" s="4">
        <v>5316.500030364841</v>
      </c>
      <c r="D978" s="4">
        <v>0</v>
      </c>
      <c r="E978" s="4">
        <f>(R978-S978*(1000-T978)/(1000-U978))*AO978</f>
        <v>4.774650709394279</v>
      </c>
      <c r="F978" s="4">
        <f>IF(AZ978&lt;&gt;0,1/(1/AZ978-1/N978),0)</f>
        <v>0.1035694914088906</v>
      </c>
      <c r="G978" s="4">
        <f>((BC978-AP978/2)*S978-E978)/(BC978+AP978/2)</f>
        <v>308.6286612206538</v>
      </c>
      <c r="H978" s="4">
        <f>AP978*1000</f>
        <v>1.58912710143937</v>
      </c>
      <c r="I978" s="4">
        <f>(AU978-BA978)</f>
        <v>1.578867795815788</v>
      </c>
      <c r="J978" s="4">
        <f>(P978+AT978*D978)</f>
        <v>25.02972793579102</v>
      </c>
      <c r="K978" s="4">
        <v>6</v>
      </c>
      <c r="L978" s="4">
        <f>(K978*AI978+AJ978)</f>
        <v>1.420000016689301</v>
      </c>
      <c r="M978" s="4">
        <v>1</v>
      </c>
      <c r="N978" s="4">
        <f>L978*(M978+1)*(M978+1)/(M978*M978+1)</f>
        <v>2.840000033378601</v>
      </c>
      <c r="O978" s="4">
        <v>21.19609832763672</v>
      </c>
      <c r="P978" s="4">
        <v>25.02972793579102</v>
      </c>
      <c r="Q978" s="4">
        <v>20.22413444519043</v>
      </c>
      <c r="R978" s="4">
        <v>400.0684204101562</v>
      </c>
      <c r="S978" s="4">
        <v>393.5821228027344</v>
      </c>
      <c r="T978" s="4">
        <v>13.92105579376221</v>
      </c>
      <c r="U978" s="4">
        <v>15.79966735839844</v>
      </c>
      <c r="V978" s="4">
        <v>56.02915573120117</v>
      </c>
      <c r="W978" s="4">
        <v>63.59482192993164</v>
      </c>
      <c r="X978" s="4">
        <v>499.5240478515625</v>
      </c>
      <c r="Y978" s="4">
        <v>1998.794311523438</v>
      </c>
      <c r="Z978" s="4">
        <v>78.1981201171875</v>
      </c>
      <c r="AA978" s="4">
        <v>101.6761703491211</v>
      </c>
      <c r="AB978" s="4">
        <v>6.25213098526001</v>
      </c>
      <c r="AC978" s="4">
        <v>0.3381301462650299</v>
      </c>
      <c r="AD978" s="4">
        <v>0.127465084195137</v>
      </c>
      <c r="AE978" s="4">
        <v>0.002222557552158833</v>
      </c>
      <c r="AF978" s="4">
        <v>0.1454154253005981</v>
      </c>
      <c r="AG978" s="4">
        <v>0.00150071841198951</v>
      </c>
      <c r="AH978" s="4">
        <v>0.6666666865348816</v>
      </c>
      <c r="AI978" s="4">
        <v>-0.2195652425289154</v>
      </c>
      <c r="AJ978" s="4">
        <v>2.737391471862793</v>
      </c>
      <c r="AK978" s="4">
        <v>1</v>
      </c>
      <c r="AL978" s="4">
        <v>0</v>
      </c>
      <c r="AM978" s="4">
        <v>0.1599999964237213</v>
      </c>
      <c r="AN978" s="4">
        <v>111115</v>
      </c>
      <c r="AO978" s="4">
        <f>X978*0.000001/(K978*0.0001)</f>
        <v>0.832540079752604</v>
      </c>
      <c r="AP978" s="4">
        <f>(U978-T978)/(1000-U978)*AO978</f>
        <v>0.00158912710143937</v>
      </c>
      <c r="AQ978" s="4">
        <f>(P978+273.15)</f>
        <v>298.179727935791</v>
      </c>
      <c r="AR978" s="4">
        <f>(O978+273.15)</f>
        <v>294.3460983276367</v>
      </c>
      <c r="AS978" s="4">
        <f>(Y978*AK978+Z978*AL978)*AM978</f>
        <v>319.8070826955045</v>
      </c>
      <c r="AT978" s="4">
        <f>((AS978+0.00000010773*(AR978^4-AQ978^4))-AP978*44100)/(L978*0.92*2*29.3+0.00000043092*AQ978^3)</f>
        <v>2.350179299349284</v>
      </c>
      <c r="AU978" s="4">
        <f>0.61365*EXP(17.502*J978/(240.97+J978))</f>
        <v>3.185317465607756</v>
      </c>
      <c r="AV978" s="4">
        <f>AU978*1000/AA978</f>
        <v>31.32806295389046</v>
      </c>
      <c r="AW978" s="4">
        <f>(AV978-U978)</f>
        <v>15.52839559549202</v>
      </c>
      <c r="AX978" s="4">
        <f>IF(D978,P978,(O978+P978)/2)</f>
        <v>23.11291313171387</v>
      </c>
      <c r="AY978" s="4">
        <f>0.61365*EXP(17.502*AX978/(240.97+AX978))</f>
        <v>2.839049892754935</v>
      </c>
      <c r="AZ978" s="4">
        <f>IF(AW978&lt;&gt;0,(1000-(AV978+U978)/2)/AW978*AP978,0)</f>
        <v>0.09992539893532462</v>
      </c>
      <c r="BA978" s="4">
        <f>U978*AA978/1000</f>
        <v>1.606449669791968</v>
      </c>
      <c r="BB978" s="4">
        <f>(AY978-BA978)</f>
        <v>1.232600222962967</v>
      </c>
      <c r="BC978" s="4">
        <f>1/(1.6/F978+1.37/N978)</f>
        <v>0.06277085952700456</v>
      </c>
      <c r="BD978" s="4">
        <f>G978*AA978*0.001</f>
        <v>31.38018033289238</v>
      </c>
      <c r="BE978" s="4">
        <f>G978/S978</f>
        <v>0.7841531495965336</v>
      </c>
      <c r="BF978" s="4">
        <f>(1-AP978*AA978/AU978/F978)*100</f>
        <v>51.02287953378853</v>
      </c>
      <c r="BG978" s="4">
        <f>(S978-E978/(N978/1.35))</f>
        <v>391.3124825274087</v>
      </c>
      <c r="BH978" s="4">
        <f>E978*BF978/100/BG978</f>
        <v>0.006225623736505225</v>
      </c>
    </row>
    <row r="979" ht="16" customHeight="1">
      <c r="A979" s="4">
        <v>919</v>
      </c>
      <c r="B979" t="s" s="2">
        <v>1040</v>
      </c>
      <c r="C979" s="4">
        <v>5321.500030253083</v>
      </c>
      <c r="D979" s="4">
        <v>0</v>
      </c>
      <c r="E979" s="4">
        <f>(R979-S979*(1000-T979)/(1000-U979))*AO979</f>
        <v>4.985823408417692</v>
      </c>
      <c r="F979" s="4">
        <f>IF(AZ979&lt;&gt;0,1/(1/AZ979-1/N979),0)</f>
        <v>0.1033511144719162</v>
      </c>
      <c r="G979" s="4">
        <f>((BC979-AP979/2)*S979-E979)/(BC979+AP979/2)</f>
        <v>304.9266681878909</v>
      </c>
      <c r="H979" s="4">
        <f>AP979*1000</f>
        <v>1.585029720717798</v>
      </c>
      <c r="I979" s="4">
        <f>(AU979-BA979)</f>
        <v>1.578014599655478</v>
      </c>
      <c r="J979" s="4">
        <f>(P979+AT979*D979)</f>
        <v>25.02384757995605</v>
      </c>
      <c r="K979" s="4">
        <v>6</v>
      </c>
      <c r="L979" s="4">
        <f>(K979*AI979+AJ979)</f>
        <v>1.420000016689301</v>
      </c>
      <c r="M979" s="4">
        <v>1</v>
      </c>
      <c r="N979" s="4">
        <f>L979*(M979+1)*(M979+1)/(M979*M979+1)</f>
        <v>2.840000033378601</v>
      </c>
      <c r="O979" s="4">
        <v>21.19541358947754</v>
      </c>
      <c r="P979" s="4">
        <v>25.02384757995605</v>
      </c>
      <c r="Q979" s="4">
        <v>20.22356986999512</v>
      </c>
      <c r="R979" s="4">
        <v>400.0898742675781</v>
      </c>
      <c r="S979" s="4">
        <v>393.3525695800781</v>
      </c>
      <c r="T979" s="4">
        <v>13.92341709136963</v>
      </c>
      <c r="U979" s="4">
        <v>15.79711532592773</v>
      </c>
      <c r="V979" s="4">
        <v>56.04050064086914</v>
      </c>
      <c r="W979" s="4">
        <v>63.58650207519531</v>
      </c>
      <c r="X979" s="4">
        <v>499.5438842773438</v>
      </c>
      <c r="Y979" s="4">
        <v>1998.778930664062</v>
      </c>
      <c r="Z979" s="4">
        <v>78.99237060546875</v>
      </c>
      <c r="AA979" s="4">
        <v>101.6759414672852</v>
      </c>
      <c r="AB979" s="4">
        <v>6.25213098526001</v>
      </c>
      <c r="AC979" s="4">
        <v>0.3381301462650299</v>
      </c>
      <c r="AD979" s="4">
        <v>0.127465084195137</v>
      </c>
      <c r="AE979" s="4">
        <v>0.002222557552158833</v>
      </c>
      <c r="AF979" s="4">
        <v>0.1454154253005981</v>
      </c>
      <c r="AG979" s="4">
        <v>0.00150071841198951</v>
      </c>
      <c r="AH979" s="4">
        <v>0.6666666865348816</v>
      </c>
      <c r="AI979" s="4">
        <v>-0.2195652425289154</v>
      </c>
      <c r="AJ979" s="4">
        <v>2.737391471862793</v>
      </c>
      <c r="AK979" s="4">
        <v>1</v>
      </c>
      <c r="AL979" s="4">
        <v>0</v>
      </c>
      <c r="AM979" s="4">
        <v>0.1599999964237213</v>
      </c>
      <c r="AN979" s="4">
        <v>111115</v>
      </c>
      <c r="AO979" s="4">
        <f>X979*0.000001/(K979*0.0001)</f>
        <v>0.8325731404622394</v>
      </c>
      <c r="AP979" s="4">
        <f>(U979-T979)/(1000-U979)*AO979</f>
        <v>0.001585029720717798</v>
      </c>
      <c r="AQ979" s="4">
        <f>(P979+273.15)</f>
        <v>298.173847579956</v>
      </c>
      <c r="AR979" s="4">
        <f>(O979+273.15)</f>
        <v>294.3454135894775</v>
      </c>
      <c r="AS979" s="4">
        <f>(Y979*AK979+Z979*AL979)*AM979</f>
        <v>319.8046217580595</v>
      </c>
      <c r="AT979" s="4">
        <f>((AS979+0.00000010773*(AR979^4-AQ979^4))-AP979*44100)/(L979*0.92*2*29.3+0.00000043092*AQ979^3)</f>
        <v>2.352901257854611</v>
      </c>
      <c r="AU979" s="4">
        <f>0.61365*EXP(17.502*J979/(240.97+J979))</f>
        <v>3.18420117288646</v>
      </c>
      <c r="AV979" s="4">
        <f>AU979*1000/AA979</f>
        <v>31.31715454939746</v>
      </c>
      <c r="AW979" s="4">
        <f>(AV979-U979)</f>
        <v>15.52003922346973</v>
      </c>
      <c r="AX979" s="4">
        <f>IF(D979,P979,(O979+P979)/2)</f>
        <v>23.1096305847168</v>
      </c>
      <c r="AY979" s="4">
        <f>0.61365*EXP(17.502*AX979/(240.97+AX979))</f>
        <v>2.838486363686428</v>
      </c>
      <c r="AZ979" s="4">
        <f>IF(AW979&lt;&gt;0,(1000-(AV979+U979)/2)/AW979*AP979,0)</f>
        <v>0.09972210375384825</v>
      </c>
      <c r="BA979" s="4">
        <f>U979*AA979/1000</f>
        <v>1.606186573230982</v>
      </c>
      <c r="BB979" s="4">
        <f>(AY979-BA979)</f>
        <v>1.232299790455446</v>
      </c>
      <c r="BC979" s="4">
        <f>1/(1.6/F979+1.37/N979)</f>
        <v>0.06264250625460183</v>
      </c>
      <c r="BD979" s="4">
        <f>G979*AA979*0.001</f>
        <v>31.00370606648627</v>
      </c>
      <c r="BE979" s="4">
        <f>G979/S979</f>
        <v>0.7751993803254268</v>
      </c>
      <c r="BF979" s="4">
        <f>(1-AP979*AA979/AU979/F979)*100</f>
        <v>51.02888973828495</v>
      </c>
      <c r="BG979" s="4">
        <f>(S979-E979/(N979/1.35))</f>
        <v>390.982547917312</v>
      </c>
      <c r="BH979" s="4">
        <f>E979*BF979/100/BG979</f>
        <v>0.006507222235825047</v>
      </c>
    </row>
    <row r="980" ht="29" customHeight="1">
      <c r="A980" t="s" s="2">
        <v>9</v>
      </c>
      <c r="B980" t="s" s="5">
        <v>1041</v>
      </c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</row>
    <row r="981" ht="16" customHeight="1">
      <c r="A981" s="4">
        <v>920</v>
      </c>
      <c r="B981" t="s" s="2">
        <v>1042</v>
      </c>
      <c r="C981" s="4">
        <v>5327.000030130148</v>
      </c>
      <c r="D981" s="4">
        <v>0</v>
      </c>
      <c r="E981" s="4">
        <f>(R981-S981*(1000-T981)/(1000-U981))*AO981</f>
        <v>5.107172189464192</v>
      </c>
      <c r="F981" s="4">
        <f>IF(AZ981&lt;&gt;0,1/(1/AZ981-1/N981),0)</f>
        <v>0.1030498857602969</v>
      </c>
      <c r="G981" s="4">
        <f>((BC981-AP981/2)*S981-E981)/(BC981+AP981/2)</f>
        <v>302.6167217361329</v>
      </c>
      <c r="H981" s="4">
        <f>AP981*1000</f>
        <v>1.579712939930051</v>
      </c>
      <c r="I981" s="4">
        <f>(AU981-BA981)</f>
        <v>1.577166688103371</v>
      </c>
      <c r="J981" s="4">
        <f>(P981+AT981*D981)</f>
        <v>25.01754188537598</v>
      </c>
      <c r="K981" s="4">
        <v>6</v>
      </c>
      <c r="L981" s="4">
        <f>(K981*AI981+AJ981)</f>
        <v>1.420000016689301</v>
      </c>
      <c r="M981" s="4">
        <v>1</v>
      </c>
      <c r="N981" s="4">
        <f>L981*(M981+1)*(M981+1)/(M981*M981+1)</f>
        <v>2.840000033378601</v>
      </c>
      <c r="O981" s="4">
        <v>21.19491195678711</v>
      </c>
      <c r="P981" s="4">
        <v>25.01754188537598</v>
      </c>
      <c r="Q981" s="4">
        <v>20.22346687316895</v>
      </c>
      <c r="R981" s="4">
        <v>400.0549621582031</v>
      </c>
      <c r="S981" s="4">
        <v>393.1747741699219</v>
      </c>
      <c r="T981" s="4">
        <v>13.92629814147949</v>
      </c>
      <c r="U981" s="4">
        <v>15.7937126159668</v>
      </c>
      <c r="V981" s="4">
        <v>56.0533561706543</v>
      </c>
      <c r="W981" s="4">
        <v>63.57452392578125</v>
      </c>
      <c r="X981" s="4">
        <v>499.5452575683594</v>
      </c>
      <c r="Y981" s="4">
        <v>1998.800292968750</v>
      </c>
      <c r="Z981" s="4">
        <v>80.55597686767578</v>
      </c>
      <c r="AA981" s="4">
        <v>101.6757659912109</v>
      </c>
      <c r="AB981" s="4">
        <v>6.25213098526001</v>
      </c>
      <c r="AC981" s="4">
        <v>0.3381301462650299</v>
      </c>
      <c r="AD981" s="4">
        <v>0.127465084195137</v>
      </c>
      <c r="AE981" s="4">
        <v>0.002222557552158833</v>
      </c>
      <c r="AF981" s="4">
        <v>0.1454154253005981</v>
      </c>
      <c r="AG981" s="4">
        <v>0.00150071841198951</v>
      </c>
      <c r="AH981" s="4">
        <v>0.6666666865348816</v>
      </c>
      <c r="AI981" s="4">
        <v>-0.2195652425289154</v>
      </c>
      <c r="AJ981" s="4">
        <v>2.737391471862793</v>
      </c>
      <c r="AK981" s="4">
        <v>1</v>
      </c>
      <c r="AL981" s="4">
        <v>0</v>
      </c>
      <c r="AM981" s="4">
        <v>0.1599999964237213</v>
      </c>
      <c r="AN981" s="4">
        <v>111115</v>
      </c>
      <c r="AO981" s="4">
        <f>X981*0.000001/(K981*0.0001)</f>
        <v>0.8325754292805988</v>
      </c>
      <c r="AP981" s="4">
        <f>(U981-T981)/(1000-U981)*AO981</f>
        <v>0.001579712939930051</v>
      </c>
      <c r="AQ981" s="4">
        <f>(P981+273.15)</f>
        <v>298.167541885376</v>
      </c>
      <c r="AR981" s="4">
        <f>(O981+273.15)</f>
        <v>294.3449119567871</v>
      </c>
      <c r="AS981" s="4">
        <f>(Y981*AK981+Z981*AL981)*AM981</f>
        <v>319.8080397267331</v>
      </c>
      <c r="AT981" s="4">
        <f>((AS981+0.00000010773*(AR981^4-AQ981^4))-AP981*44100)/(L981*0.92*2*29.3+0.00000043092*AQ981^3)</f>
        <v>2.356380679871202</v>
      </c>
      <c r="AU981" s="4">
        <f>0.61365*EXP(17.502*J981/(240.97+J981))</f>
        <v>3.183004516176847</v>
      </c>
      <c r="AV981" s="4">
        <f>AU981*1000/AA981</f>
        <v>31.30543925729552</v>
      </c>
      <c r="AW981" s="4">
        <f>(AV981-U981)</f>
        <v>15.51172664132872</v>
      </c>
      <c r="AX981" s="4">
        <f>IF(D981,P981,(O981+P981)/2)</f>
        <v>23.10622692108154</v>
      </c>
      <c r="AY981" s="4">
        <f>0.61365*EXP(17.502*AX981/(240.97+AX981))</f>
        <v>2.837902145332388</v>
      </c>
      <c r="AZ981" s="4">
        <f>IF(AW981&lt;&gt;0,(1000-(AV981+U981)/2)/AW981*AP981,0)</f>
        <v>0.09944162927570512</v>
      </c>
      <c r="BA981" s="4">
        <f>U981*AA981/1000</f>
        <v>1.605837828073476</v>
      </c>
      <c r="BB981" s="4">
        <f>(AY981-BA981)</f>
        <v>1.232064317258912</v>
      </c>
      <c r="BC981" s="4">
        <f>1/(1.6/F981+1.37/N981)</f>
        <v>0.06246542910569027</v>
      </c>
      <c r="BD981" s="4">
        <f>G981*AA981*0.001</f>
        <v>30.76878698427044</v>
      </c>
      <c r="BE981" s="4">
        <f>G981/S981</f>
        <v>0.7696748154177061</v>
      </c>
      <c r="BF981" s="4">
        <f>(1-AP981*AA981/AU981/F981)*100</f>
        <v>51.03216996871795</v>
      </c>
      <c r="BG981" s="4">
        <f>(S981-E981/(N981/1.35))</f>
        <v>390.7470691083926</v>
      </c>
      <c r="BH981" s="4">
        <f>E981*BF981/100/BG981</f>
        <v>0.006670045659637377</v>
      </c>
    </row>
    <row r="982" ht="16" customHeight="1">
      <c r="A982" s="4">
        <v>921</v>
      </c>
      <c r="B982" t="s" s="2">
        <v>1043</v>
      </c>
      <c r="C982" s="4">
        <v>5332.000030018389</v>
      </c>
      <c r="D982" s="4">
        <v>0</v>
      </c>
      <c r="E982" s="4">
        <f>(R982-S982*(1000-T982)/(1000-U982))*AO982</f>
        <v>0.6821242180782866</v>
      </c>
      <c r="F982" s="4">
        <f>IF(AZ982&lt;&gt;0,1/(1/AZ982-1/N982),0)</f>
        <v>0.1027488202228938</v>
      </c>
      <c r="G982" s="4">
        <f>((BC982-AP982/2)*S982-E982)/(BC982+AP982/2)</f>
        <v>371.6373823801164</v>
      </c>
      <c r="H982" s="4">
        <f>AP982*1000</f>
        <v>1.57640943378609</v>
      </c>
      <c r="I982" s="4">
        <f>(AU982-BA982)</f>
        <v>1.578309417409283</v>
      </c>
      <c r="J982" s="4">
        <f>(P982+AT982*D982)</f>
        <v>25.0220832824707</v>
      </c>
      <c r="K982" s="4">
        <v>6</v>
      </c>
      <c r="L982" s="4">
        <f>(K982*AI982+AJ982)</f>
        <v>1.420000016689301</v>
      </c>
      <c r="M982" s="4">
        <v>1</v>
      </c>
      <c r="N982" s="4">
        <f>L982*(M982+1)*(M982+1)/(M982*M982+1)</f>
        <v>2.840000033378601</v>
      </c>
      <c r="O982" s="4">
        <v>21.19456481933594</v>
      </c>
      <c r="P982" s="4">
        <v>25.0220832824707</v>
      </c>
      <c r="Q982" s="4">
        <v>20.22382736206055</v>
      </c>
      <c r="R982" s="4">
        <v>393.8168640136719</v>
      </c>
      <c r="S982" s="4">
        <v>392.2548217773438</v>
      </c>
      <c r="T982" s="4">
        <v>13.92742347717285</v>
      </c>
      <c r="U982" s="4">
        <v>15.79099464416504</v>
      </c>
      <c r="V982" s="4">
        <v>56.06027603149414</v>
      </c>
      <c r="W982" s="4">
        <v>63.56484985351562</v>
      </c>
      <c r="X982" s="4">
        <v>499.5300598144531</v>
      </c>
      <c r="Y982" s="4">
        <v>1998.836547851562</v>
      </c>
      <c r="Z982" s="4">
        <v>81.19380187988281</v>
      </c>
      <c r="AA982" s="4">
        <v>101.6754760742188</v>
      </c>
      <c r="AB982" s="4">
        <v>6.25213098526001</v>
      </c>
      <c r="AC982" s="4">
        <v>0.3381301462650299</v>
      </c>
      <c r="AD982" s="4">
        <v>0.127465084195137</v>
      </c>
      <c r="AE982" s="4">
        <v>0.002222557552158833</v>
      </c>
      <c r="AF982" s="4">
        <v>0.1454154253005981</v>
      </c>
      <c r="AG982" s="4">
        <v>0.00150071841198951</v>
      </c>
      <c r="AH982" s="4">
        <v>0.6666666865348816</v>
      </c>
      <c r="AI982" s="4">
        <v>-0.2195652425289154</v>
      </c>
      <c r="AJ982" s="4">
        <v>2.737391471862793</v>
      </c>
      <c r="AK982" s="4">
        <v>1</v>
      </c>
      <c r="AL982" s="4">
        <v>0</v>
      </c>
      <c r="AM982" s="4">
        <v>0.1599999964237213</v>
      </c>
      <c r="AN982" s="4">
        <v>111115</v>
      </c>
      <c r="AO982" s="4">
        <f>X982*0.000001/(K982*0.0001)</f>
        <v>0.832550099690755</v>
      </c>
      <c r="AP982" s="4">
        <f>(U982-T982)/(1000-U982)*AO982</f>
        <v>0.00157640943378609</v>
      </c>
      <c r="AQ982" s="4">
        <f>(P982+273.15)</f>
        <v>298.1720832824707</v>
      </c>
      <c r="AR982" s="4">
        <f>(O982+273.15)</f>
        <v>294.3445648193359</v>
      </c>
      <c r="AS982" s="4">
        <f>(Y982*AK982+Z982*AL982)*AM982</f>
        <v>319.8138405078535</v>
      </c>
      <c r="AT982" s="4">
        <f>((AS982+0.00000010773*(AR982^4-AQ982^4))-AP982*44100)/(L982*0.92*2*29.3+0.00000043092*AQ982^3)</f>
        <v>2.357455527047626</v>
      </c>
      <c r="AU982" s="4">
        <f>0.61365*EXP(17.502*J982/(240.97+J982))</f>
        <v>3.183866315540202</v>
      </c>
      <c r="AV982" s="4">
        <f>AU982*1000/AA982</f>
        <v>31.31400450208972</v>
      </c>
      <c r="AW982" s="4">
        <f>(AV982-U982)</f>
        <v>15.52300985792468</v>
      </c>
      <c r="AX982" s="4">
        <f>IF(D982,P982,(O982+P982)/2)</f>
        <v>23.10832405090332</v>
      </c>
      <c r="AY982" s="4">
        <f>0.61365*EXP(17.502*AX982/(240.97+AX982))</f>
        <v>2.838262092589742</v>
      </c>
      <c r="AZ982" s="4">
        <f>IF(AW982&lt;&gt;0,(1000-(AV982+U982)/2)/AW982*AP982,0)</f>
        <v>0.09916124935551382</v>
      </c>
      <c r="BA982" s="4">
        <f>U982*AA982/1000</f>
        <v>1.605556898130919</v>
      </c>
      <c r="BB982" s="4">
        <f>(AY982-BA982)</f>
        <v>1.232705194458823</v>
      </c>
      <c r="BC982" s="4">
        <f>1/(1.6/F982+1.37/N982)</f>
        <v>0.06228841670637948</v>
      </c>
      <c r="BD982" s="4">
        <f>G982*AA982*0.001</f>
        <v>37.78640778047482</v>
      </c>
      <c r="BE982" s="4">
        <f>G982/S982</f>
        <v>0.9474386591251888</v>
      </c>
      <c r="BF982" s="4">
        <f>(1-AP982*AA982/AU982/F982)*100</f>
        <v>51.00479585540496</v>
      </c>
      <c r="BG982" s="4">
        <f>(S982-E982/(N982/1.35))</f>
        <v>391.9305725929837</v>
      </c>
      <c r="BH982" s="4">
        <f>E982*BF982/100/BG982</f>
        <v>0.0008876982027947463</v>
      </c>
    </row>
    <row r="983" ht="16" customHeight="1">
      <c r="A983" s="4">
        <v>922</v>
      </c>
      <c r="B983" t="s" s="2">
        <v>1044</v>
      </c>
      <c r="C983" s="4">
        <v>5337.000029906631</v>
      </c>
      <c r="D983" s="4">
        <v>0</v>
      </c>
      <c r="E983" s="4">
        <f>(R983-S983*(1000-T983)/(1000-U983))*AO983</f>
        <v>-14.50390856821268</v>
      </c>
      <c r="F983" s="4">
        <f>IF(AZ983&lt;&gt;0,1/(1/AZ983-1/N983),0)</f>
        <v>0.1025055563916728</v>
      </c>
      <c r="G983" s="4">
        <f>((BC983-AP983/2)*S983-E983)/(BC983+AP983/2)</f>
        <v>602.0050048817549</v>
      </c>
      <c r="H983" s="4">
        <f>AP983*1000</f>
        <v>1.574620716505072</v>
      </c>
      <c r="I983" s="4">
        <f>(AU983-BA983)</f>
        <v>1.580111832952569</v>
      </c>
      <c r="J983" s="4">
        <f>(P983+AT983*D983)</f>
        <v>25.0305118560791</v>
      </c>
      <c r="K983" s="4">
        <v>6</v>
      </c>
      <c r="L983" s="4">
        <f>(K983*AI983+AJ983)</f>
        <v>1.420000016689301</v>
      </c>
      <c r="M983" s="4">
        <v>1</v>
      </c>
      <c r="N983" s="4">
        <f>L983*(M983+1)*(M983+1)/(M983*M983+1)</f>
        <v>2.840000033378601</v>
      </c>
      <c r="O983" s="4">
        <v>21.19407653808594</v>
      </c>
      <c r="P983" s="4">
        <v>25.0305118560791</v>
      </c>
      <c r="Q983" s="4">
        <v>20.22431182861328</v>
      </c>
      <c r="R983" s="4">
        <v>364.3720092773438</v>
      </c>
      <c r="S983" s="4">
        <v>381.0726623535156</v>
      </c>
      <c r="T983" s="4">
        <v>13.92756938934326</v>
      </c>
      <c r="U983" s="4">
        <v>15.78906536102295</v>
      </c>
      <c r="V983" s="4">
        <v>56.06308364868164</v>
      </c>
      <c r="W983" s="4">
        <v>63.55795288085938</v>
      </c>
      <c r="X983" s="4">
        <v>499.5204772949219</v>
      </c>
      <c r="Y983" s="4">
        <v>1998.864013671875</v>
      </c>
      <c r="Z983" s="4">
        <v>80.20830535888672</v>
      </c>
      <c r="AA983" s="4">
        <v>101.6750793457031</v>
      </c>
      <c r="AB983" s="4">
        <v>6.25213098526001</v>
      </c>
      <c r="AC983" s="4">
        <v>0.3381301462650299</v>
      </c>
      <c r="AD983" s="4">
        <v>0.127465084195137</v>
      </c>
      <c r="AE983" s="4">
        <v>0.002222557552158833</v>
      </c>
      <c r="AF983" s="4">
        <v>0.1454154253005981</v>
      </c>
      <c r="AG983" s="4">
        <v>0.00150071841198951</v>
      </c>
      <c r="AH983" s="4">
        <v>0.6666666865348816</v>
      </c>
      <c r="AI983" s="4">
        <v>-0.2195652425289154</v>
      </c>
      <c r="AJ983" s="4">
        <v>2.737391471862793</v>
      </c>
      <c r="AK983" s="4">
        <v>1</v>
      </c>
      <c r="AL983" s="4">
        <v>0</v>
      </c>
      <c r="AM983" s="4">
        <v>0.1599999964237213</v>
      </c>
      <c r="AN983" s="4">
        <v>111115</v>
      </c>
      <c r="AO983" s="4">
        <f>X983*0.000001/(K983*0.0001)</f>
        <v>0.8325341288248697</v>
      </c>
      <c r="AP983" s="4">
        <f>(U983-T983)/(1000-U983)*AO983</f>
        <v>0.001574620716505072</v>
      </c>
      <c r="AQ983" s="4">
        <f>(P983+273.15)</f>
        <v>298.1805118560791</v>
      </c>
      <c r="AR983" s="4">
        <f>(O983+273.15)</f>
        <v>294.3440765380859</v>
      </c>
      <c r="AS983" s="4">
        <f>(Y983*AK983+Z983*AL983)*AM983</f>
        <v>319.8182350390052</v>
      </c>
      <c r="AT983" s="4">
        <f>((AS983+0.00000010773*(AR983^4-AQ983^4))-AP983*44100)/(L983*0.92*2*29.3+0.00000043092*AQ983^3)</f>
        <v>2.357220697420687</v>
      </c>
      <c r="AU983" s="4">
        <f>0.61365*EXP(17.502*J983/(240.97+J983))</f>
        <v>3.18546630632907</v>
      </c>
      <c r="AV983" s="4">
        <f>AU983*1000/AA983</f>
        <v>31.32986299915478</v>
      </c>
      <c r="AW983" s="4">
        <f>(AV983-U983)</f>
        <v>15.54079763813183</v>
      </c>
      <c r="AX983" s="4">
        <f>IF(D983,P983,(O983+P983)/2)</f>
        <v>23.11229419708252</v>
      </c>
      <c r="AY983" s="4">
        <f>0.61365*EXP(17.502*AX983/(240.97+AX983))</f>
        <v>2.838943630078227</v>
      </c>
      <c r="AZ983" s="4">
        <f>IF(AW983&lt;&gt;0,(1000-(AV983+U983)/2)/AW983*AP983,0)</f>
        <v>0.09893465779161718</v>
      </c>
      <c r="BA983" s="4">
        <f>U983*AA983/1000</f>
        <v>1.605354473376501</v>
      </c>
      <c r="BB983" s="4">
        <f>(AY983-BA983)</f>
        <v>1.233589156701726</v>
      </c>
      <c r="BC983" s="4">
        <f>1/(1.6/F983+1.37/N983)</f>
        <v>0.06214536622711397</v>
      </c>
      <c r="BD983" s="4">
        <f>G983*AA983*0.001</f>
        <v>61.20890663786282</v>
      </c>
      <c r="BE983" s="4">
        <f>G983/S983</f>
        <v>1.579764345108764</v>
      </c>
      <c r="BF983" s="4">
        <f>(1-AP983*AA983/AU983/F983)*100</f>
        <v>50.96907824026553</v>
      </c>
      <c r="BG983" s="4">
        <f>(S983-E983/(N983/1.35))</f>
        <v>387.9671258524451</v>
      </c>
      <c r="BH983" s="4">
        <f>E983*BF983/100/BG983</f>
        <v>-0.01905447140601413</v>
      </c>
    </row>
    <row r="984" ht="16" customHeight="1">
      <c r="A984" s="4">
        <v>923</v>
      </c>
      <c r="B984" t="s" s="2">
        <v>1045</v>
      </c>
      <c r="C984" s="4">
        <v>5342.500029783696</v>
      </c>
      <c r="D984" s="4">
        <v>0</v>
      </c>
      <c r="E984" s="4">
        <f>(R984-S984*(1000-T984)/(1000-U984))*AO984</f>
        <v>-23.93264334404288</v>
      </c>
      <c r="F984" s="4">
        <f>IF(AZ984&lt;&gt;0,1/(1/AZ984-1/N984),0)</f>
        <v>0.1024024399655005</v>
      </c>
      <c r="G984" s="4">
        <f>((BC984-AP984/2)*S984-E984)/(BC984+AP984/2)</f>
        <v>727.267075809150</v>
      </c>
      <c r="H984" s="4">
        <f>AP984*1000</f>
        <v>1.573698972755857</v>
      </c>
      <c r="I984" s="4">
        <f>(AU984-BA984)</f>
        <v>1.580707970730544</v>
      </c>
      <c r="J984" s="4">
        <f>(P984+AT984*D984)</f>
        <v>25.03311920166016</v>
      </c>
      <c r="K984" s="4">
        <v>6</v>
      </c>
      <c r="L984" s="4">
        <f>(K984*AI984+AJ984)</f>
        <v>1.420000016689301</v>
      </c>
      <c r="M984" s="4">
        <v>1</v>
      </c>
      <c r="N984" s="4">
        <f>L984*(M984+1)*(M984+1)/(M984*M984+1)</f>
        <v>2.840000033378601</v>
      </c>
      <c r="O984" s="4">
        <v>21.19338035583496</v>
      </c>
      <c r="P984" s="4">
        <v>25.03311920166016</v>
      </c>
      <c r="Q984" s="4">
        <v>20.22390365600586</v>
      </c>
      <c r="R984" s="4">
        <v>327.4314880371094</v>
      </c>
      <c r="S984" s="4">
        <v>355.5063171386719</v>
      </c>
      <c r="T984" s="4">
        <v>13.92776107788086</v>
      </c>
      <c r="U984" s="4">
        <v>15.78817462921143</v>
      </c>
      <c r="V984" s="4">
        <v>56.06630706787109</v>
      </c>
      <c r="W984" s="4">
        <v>63.556152343750</v>
      </c>
      <c r="X984" s="4">
        <v>499.5189819335938</v>
      </c>
      <c r="Y984" s="4">
        <v>1998.861938476562</v>
      </c>
      <c r="Z984" s="4">
        <v>79.70833587646484</v>
      </c>
      <c r="AA984" s="4">
        <v>101.6744155883789</v>
      </c>
      <c r="AB984" s="4">
        <v>6.25213098526001</v>
      </c>
      <c r="AC984" s="4">
        <v>0.3381301462650299</v>
      </c>
      <c r="AD984" s="4">
        <v>0.127465084195137</v>
      </c>
      <c r="AE984" s="4">
        <v>0.002222557552158833</v>
      </c>
      <c r="AF984" s="4">
        <v>0.1454154253005981</v>
      </c>
      <c r="AG984" s="4">
        <v>0.00150071841198951</v>
      </c>
      <c r="AH984" s="4">
        <v>0.6666666865348816</v>
      </c>
      <c r="AI984" s="4">
        <v>-0.2195652425289154</v>
      </c>
      <c r="AJ984" s="4">
        <v>2.737391471862793</v>
      </c>
      <c r="AK984" s="4">
        <v>1</v>
      </c>
      <c r="AL984" s="4">
        <v>0</v>
      </c>
      <c r="AM984" s="4">
        <v>0.1599999964237213</v>
      </c>
      <c r="AN984" s="4">
        <v>111115</v>
      </c>
      <c r="AO984" s="4">
        <f>X984*0.000001/(K984*0.0001)</f>
        <v>0.8325316365559894</v>
      </c>
      <c r="AP984" s="4">
        <f>(U984-T984)/(1000-U984)*AO984</f>
        <v>0.001573698972755857</v>
      </c>
      <c r="AQ984" s="4">
        <f>(P984+273.15)</f>
        <v>298.1831192016601</v>
      </c>
      <c r="AR984" s="4">
        <f>(O984+273.15)</f>
        <v>294.3433803558349</v>
      </c>
      <c r="AS984" s="4">
        <f>(Y984*AK984+Z984*AL984)*AM984</f>
        <v>319.8179030077627</v>
      </c>
      <c r="AT984" s="4">
        <f>((AS984+0.00000010773*(AR984^4-AQ984^4))-AP984*44100)/(L984*0.92*2*29.3+0.00000043092*AQ984^3)</f>
        <v>2.357245387254066</v>
      </c>
      <c r="AU984" s="4">
        <f>0.61365*EXP(17.502*J984/(240.97+J984))</f>
        <v>3.185961399362887</v>
      </c>
      <c r="AV984" s="4">
        <f>AU984*1000/AA984</f>
        <v>31.33493692514553</v>
      </c>
      <c r="AW984" s="4">
        <f>(AV984-U984)</f>
        <v>15.5467622959341</v>
      </c>
      <c r="AX984" s="4">
        <f>IF(D984,P984,(O984+P984)/2)</f>
        <v>23.11324977874756</v>
      </c>
      <c r="AY984" s="4">
        <f>0.61365*EXP(17.502*AX984/(240.97+AX984))</f>
        <v>2.839107691942904</v>
      </c>
      <c r="AZ984" s="4">
        <f>IF(AW984&lt;&gt;0,(1000-(AV984+U984)/2)/AW984*AP984,0)</f>
        <v>0.09883859721934826</v>
      </c>
      <c r="BA984" s="4">
        <f>U984*AA984/1000</f>
        <v>1.605253428632343</v>
      </c>
      <c r="BB984" s="4">
        <f>(AY984-BA984)</f>
        <v>1.233854263310562</v>
      </c>
      <c r="BC984" s="4">
        <f>1/(1.6/F984+1.37/N984)</f>
        <v>0.06208472281604221</v>
      </c>
      <c r="BD984" s="4">
        <f>G984*AA984*0.001</f>
        <v>73.9444549095646</v>
      </c>
      <c r="BE984" s="4">
        <f>G984/S984</f>
        <v>2.045721948522973</v>
      </c>
      <c r="BF984" s="4">
        <f>(1-AP984*AA984/AU984/F984)*100</f>
        <v>50.9563785395901</v>
      </c>
      <c r="BG984" s="4">
        <f>(S984-E984/(N984/1.35))</f>
        <v>366.8827495804777</v>
      </c>
      <c r="BH984" s="4">
        <f>E984*BF984/100/BG984</f>
        <v>-0.03324007016101318</v>
      </c>
    </row>
    <row r="985" ht="16" customHeight="1">
      <c r="A985" s="4">
        <v>924</v>
      </c>
      <c r="B985" t="s" s="2">
        <v>1046</v>
      </c>
      <c r="C985" s="4">
        <v>5347.500029671937</v>
      </c>
      <c r="D985" s="4">
        <v>0</v>
      </c>
      <c r="E985" s="4">
        <f>(R985-S985*(1000-T985)/(1000-U985))*AO985</f>
        <v>-22.2255254646803</v>
      </c>
      <c r="F985" s="4">
        <f>IF(AZ985&lt;&gt;0,1/(1/AZ985-1/N985),0)</f>
        <v>0.1024222393489657</v>
      </c>
      <c r="G985" s="4">
        <f>((BC985-AP985/2)*S985-E985)/(BC985+AP985/2)</f>
        <v>673.412061178871</v>
      </c>
      <c r="H985" s="4">
        <f>AP985*1000</f>
        <v>1.572704849437002</v>
      </c>
      <c r="I985" s="4">
        <f>(AU985-BA985)</f>
        <v>1.579417650438277</v>
      </c>
      <c r="J985" s="4">
        <f>(P985+AT985*D985)</f>
        <v>25.026123046875</v>
      </c>
      <c r="K985" s="4">
        <v>6</v>
      </c>
      <c r="L985" s="4">
        <f>(K985*AI985+AJ985)</f>
        <v>1.420000016689301</v>
      </c>
      <c r="M985" s="4">
        <v>1</v>
      </c>
      <c r="N985" s="4">
        <f>L985*(M985+1)*(M985+1)/(M985*M985+1)</f>
        <v>2.840000033378601</v>
      </c>
      <c r="O985" s="4">
        <v>21.1929988861084</v>
      </c>
      <c r="P985" s="4">
        <v>25.026123046875</v>
      </c>
      <c r="Q985" s="4">
        <v>20.22356605529785</v>
      </c>
      <c r="R985" s="4">
        <v>302.0997924804688</v>
      </c>
      <c r="S985" s="4">
        <v>328.1756896972656</v>
      </c>
      <c r="T985" s="4">
        <v>13.92867279052734</v>
      </c>
      <c r="U985" s="4">
        <v>15.78787803649902</v>
      </c>
      <c r="V985" s="4">
        <v>56.07009124755859</v>
      </c>
      <c r="W985" s="4">
        <v>63.55564498901367</v>
      </c>
      <c r="X985" s="4">
        <v>499.5280151367188</v>
      </c>
      <c r="Y985" s="4">
        <v>1998.829223632812</v>
      </c>
      <c r="Z985" s="4">
        <v>79.28692626953125</v>
      </c>
      <c r="AA985" s="4">
        <v>101.6739196777344</v>
      </c>
      <c r="AB985" s="4">
        <v>6.25213098526001</v>
      </c>
      <c r="AC985" s="4">
        <v>0.3381301462650299</v>
      </c>
      <c r="AD985" s="4">
        <v>0.127465084195137</v>
      </c>
      <c r="AE985" s="4">
        <v>0.002222557552158833</v>
      </c>
      <c r="AF985" s="4">
        <v>0.1454154253005981</v>
      </c>
      <c r="AG985" s="4">
        <v>0.00150071841198951</v>
      </c>
      <c r="AH985" s="4">
        <v>0.6666666865348816</v>
      </c>
      <c r="AI985" s="4">
        <v>-0.2195652425289154</v>
      </c>
      <c r="AJ985" s="4">
        <v>2.737391471862793</v>
      </c>
      <c r="AK985" s="4">
        <v>1</v>
      </c>
      <c r="AL985" s="4">
        <v>0</v>
      </c>
      <c r="AM985" s="4">
        <v>0.1599999964237213</v>
      </c>
      <c r="AN985" s="4">
        <v>111115</v>
      </c>
      <c r="AO985" s="4">
        <f>X985*0.000001/(K985*0.0001)</f>
        <v>0.8325466918945312</v>
      </c>
      <c r="AP985" s="4">
        <f>(U985-T985)/(1000-U985)*AO985</f>
        <v>0.001572704849437002</v>
      </c>
      <c r="AQ985" s="4">
        <f>(P985+273.15)</f>
        <v>298.176123046875</v>
      </c>
      <c r="AR985" s="4">
        <f>(O985+273.15)</f>
        <v>294.3429988861084</v>
      </c>
      <c r="AS985" s="4">
        <f>(Y985*AK985+Z985*AL985)*AM985</f>
        <v>319.8126686328796</v>
      </c>
      <c r="AT985" s="4">
        <f>((AS985+0.00000010773*(AR985^4-AQ985^4))-AP985*44100)/(L985*0.92*2*29.3+0.00000043092*AQ985^3)</f>
        <v>2.358566571182862</v>
      </c>
      <c r="AU985" s="4">
        <f>0.61365*EXP(17.502*J985/(240.97+J985))</f>
        <v>3.184633093803145</v>
      </c>
      <c r="AV985" s="4">
        <f>AU985*1000/AA985</f>
        <v>31.32202539153755</v>
      </c>
      <c r="AW985" s="4">
        <f>(AV985-U985)</f>
        <v>15.53414735503852</v>
      </c>
      <c r="AX985" s="4">
        <f>IF(D985,P985,(O985+P985)/2)</f>
        <v>23.1095609664917</v>
      </c>
      <c r="AY985" s="4">
        <f>0.61365*EXP(17.502*AX985/(240.97+AX985))</f>
        <v>2.838474413083717</v>
      </c>
      <c r="AZ985" s="4">
        <f>IF(AW985&lt;&gt;0,(1000-(AV985+U985)/2)/AW985*AP985,0)</f>
        <v>0.09885704233068303</v>
      </c>
      <c r="BA985" s="4">
        <f>U985*AA985/1000</f>
        <v>1.605215443364868</v>
      </c>
      <c r="BB985" s="4">
        <f>(AY985-BA985)</f>
        <v>1.233258969718849</v>
      </c>
      <c r="BC985" s="4">
        <f>1/(1.6/F985+1.37/N985)</f>
        <v>0.06209636724024235</v>
      </c>
      <c r="BD985" s="4">
        <f>G985*AA985*0.001</f>
        <v>68.46844381831808</v>
      </c>
      <c r="BE985" s="4">
        <f>G985/S985</f>
        <v>2.051986427757881</v>
      </c>
      <c r="BF985" s="4">
        <f>(1-AP985*AA985/AU985/F985)*100</f>
        <v>50.97663461158108</v>
      </c>
      <c r="BG985" s="4">
        <f>(S985-E985/(N985/1.35))</f>
        <v>338.7406400580667</v>
      </c>
      <c r="BH985" s="4">
        <f>E985*BF985/100/BG985</f>
        <v>-0.03344690174964489</v>
      </c>
    </row>
    <row r="986" ht="16" customHeight="1">
      <c r="A986" s="4">
        <v>925</v>
      </c>
      <c r="B986" t="s" s="2">
        <v>1047</v>
      </c>
      <c r="C986" s="4">
        <v>5352.500029560179</v>
      </c>
      <c r="D986" s="4">
        <v>0</v>
      </c>
      <c r="E986" s="4">
        <f>(R986-S986*(1000-T986)/(1000-U986))*AO986</f>
        <v>-9.786839887024223</v>
      </c>
      <c r="F986" s="4">
        <f>IF(AZ986&lt;&gt;0,1/(1/AZ986-1/N986),0)</f>
        <v>0.1023726301320483</v>
      </c>
      <c r="G986" s="4">
        <f>((BC986-AP986/2)*S986-E986)/(BC986+AP986/2)</f>
        <v>458.0733190389055</v>
      </c>
      <c r="H986" s="4">
        <f>AP986*1000</f>
        <v>1.571547807891903</v>
      </c>
      <c r="I986" s="4">
        <f>(AU986-BA986)</f>
        <v>1.578988606511779</v>
      </c>
      <c r="J986" s="4">
        <f>(P986+AT986*D986)</f>
        <v>25.02388000488281</v>
      </c>
      <c r="K986" s="4">
        <v>6</v>
      </c>
      <c r="L986" s="4">
        <f>(K986*AI986+AJ986)</f>
        <v>1.420000016689301</v>
      </c>
      <c r="M986" s="4">
        <v>1</v>
      </c>
      <c r="N986" s="4">
        <f>L986*(M986+1)*(M986+1)/(M986*M986+1)</f>
        <v>2.840000033378601</v>
      </c>
      <c r="O986" s="4">
        <v>21.19296264648438</v>
      </c>
      <c r="P986" s="4">
        <v>25.02388000488281</v>
      </c>
      <c r="Q986" s="4">
        <v>20.22360610961914</v>
      </c>
      <c r="R986" s="4">
        <v>298.9472351074219</v>
      </c>
      <c r="S986" s="4">
        <v>310.1172790527344</v>
      </c>
      <c r="T986" s="4">
        <v>13.93013572692871</v>
      </c>
      <c r="U986" s="4">
        <v>15.78799438476562</v>
      </c>
      <c r="V986" s="4">
        <v>56.07575607299805</v>
      </c>
      <c r="W986" s="4">
        <v>63.55573654174805</v>
      </c>
      <c r="X986" s="4">
        <v>499.5222473144531</v>
      </c>
      <c r="Y986" s="4">
        <v>1998.826660156250</v>
      </c>
      <c r="Z986" s="4">
        <v>79.73085021972656</v>
      </c>
      <c r="AA986" s="4">
        <v>101.6733779907227</v>
      </c>
      <c r="AB986" s="4">
        <v>6.25213098526001</v>
      </c>
      <c r="AC986" s="4">
        <v>0.3381301462650299</v>
      </c>
      <c r="AD986" s="4">
        <v>0.127465084195137</v>
      </c>
      <c r="AE986" s="4">
        <v>0.002222557552158833</v>
      </c>
      <c r="AF986" s="4">
        <v>0.1454154253005981</v>
      </c>
      <c r="AG986" s="4">
        <v>0.00150071841198951</v>
      </c>
      <c r="AH986" s="4">
        <v>0.6666666865348816</v>
      </c>
      <c r="AI986" s="4">
        <v>-0.2195652425289154</v>
      </c>
      <c r="AJ986" s="4">
        <v>2.737391471862793</v>
      </c>
      <c r="AK986" s="4">
        <v>1</v>
      </c>
      <c r="AL986" s="4">
        <v>0</v>
      </c>
      <c r="AM986" s="4">
        <v>0.1599999964237213</v>
      </c>
      <c r="AN986" s="4">
        <v>111115</v>
      </c>
      <c r="AO986" s="4">
        <f>X986*0.000001/(K986*0.0001)</f>
        <v>0.8325370788574217</v>
      </c>
      <c r="AP986" s="4">
        <f>(U986-T986)/(1000-U986)*AO986</f>
        <v>0.001571547807891903</v>
      </c>
      <c r="AQ986" s="4">
        <f>(P986+273.15)</f>
        <v>298.1738800048828</v>
      </c>
      <c r="AR986" s="4">
        <f>(O986+273.15)</f>
        <v>294.3429626464844</v>
      </c>
      <c r="AS986" s="4">
        <f>(Y986*AK986+Z986*AL986)*AM986</f>
        <v>319.8122584766388</v>
      </c>
      <c r="AT986" s="4">
        <f>((AS986+0.00000010773*(AR986^4-AQ986^4))-AP986*44100)/(L986*0.92*2*29.3+0.00000043092*AQ986^3)</f>
        <v>2.359435522895407</v>
      </c>
      <c r="AU986" s="4">
        <f>0.61365*EXP(17.502*J986/(240.97+J986))</f>
        <v>3.184207327309462</v>
      </c>
      <c r="AV986" s="4">
        <f>AU986*1000/AA986</f>
        <v>31.31800467571766</v>
      </c>
      <c r="AW986" s="4">
        <f>(AV986-U986)</f>
        <v>15.53001029095204</v>
      </c>
      <c r="AX986" s="4">
        <f>IF(D986,P986,(O986+P986)/2)</f>
        <v>23.10842132568359</v>
      </c>
      <c r="AY986" s="4">
        <f>0.61365*EXP(17.502*AX986/(240.97+AX986))</f>
        <v>2.838278789611756</v>
      </c>
      <c r="AZ986" s="4">
        <f>IF(AW986&lt;&gt;0,(1000-(AV986+U986)/2)/AW986*AP986,0)</f>
        <v>0.09881082590170007</v>
      </c>
      <c r="BA986" s="4">
        <f>U986*AA986/1000</f>
        <v>1.605218720797682</v>
      </c>
      <c r="BB986" s="4">
        <f>(AY986-BA986)</f>
        <v>1.233060068814074</v>
      </c>
      <c r="BC986" s="4">
        <f>1/(1.6/F986+1.37/N986)</f>
        <v>0.06206719078616527</v>
      </c>
      <c r="BD986" s="4">
        <f>G986*AA986*0.001</f>
        <v>46.57386171410754</v>
      </c>
      <c r="BE986" s="4">
        <f>G986/S986</f>
        <v>1.477097053211962</v>
      </c>
      <c r="BF986" s="4">
        <f>(1-AP986*AA986/AU986/F986)*100</f>
        <v>50.98266999517242</v>
      </c>
      <c r="BG986" s="4">
        <f>(S986-E986/(N986/1.35))</f>
        <v>314.7694740147763</v>
      </c>
      <c r="BH986" s="4">
        <f>E986*BF986/100/BG986</f>
        <v>-0.01585157613575717</v>
      </c>
    </row>
    <row r="987" ht="16" customHeight="1">
      <c r="A987" s="4">
        <v>926</v>
      </c>
      <c r="B987" t="s" s="2">
        <v>1048</v>
      </c>
      <c r="C987" s="4">
        <v>5358.000029437244</v>
      </c>
      <c r="D987" s="4">
        <v>0</v>
      </c>
      <c r="E987" s="4">
        <f>(R987-S987*(1000-T987)/(1000-U987))*AO987</f>
        <v>-2.785494551365943</v>
      </c>
      <c r="F987" s="4">
        <f>IF(AZ987&lt;&gt;0,1/(1/AZ987-1/N987),0)</f>
        <v>0.1022783928117454</v>
      </c>
      <c r="G987" s="4">
        <f>((BC987-AP987/2)*S987-E987)/(BC987+AP987/2)</f>
        <v>338.7111787100737</v>
      </c>
      <c r="H987" s="4">
        <f>AP987*1000</f>
        <v>1.570508588198918</v>
      </c>
      <c r="I987" s="4">
        <f>(AU987-BA987)</f>
        <v>1.579338712939773</v>
      </c>
      <c r="J987" s="4">
        <f>(P987+AT987*D987)</f>
        <v>25.02563095092773</v>
      </c>
      <c r="K987" s="4">
        <v>6</v>
      </c>
      <c r="L987" s="4">
        <f>(K987*AI987+AJ987)</f>
        <v>1.420000016689301</v>
      </c>
      <c r="M987" s="4">
        <v>1</v>
      </c>
      <c r="N987" s="4">
        <f>L987*(M987+1)*(M987+1)/(M987*M987+1)</f>
        <v>2.840000033378601</v>
      </c>
      <c r="O987" s="4">
        <v>21.19292640686035</v>
      </c>
      <c r="P987" s="4">
        <v>25.02563095092773</v>
      </c>
      <c r="Q987" s="4">
        <v>20.22376823425293</v>
      </c>
      <c r="R987" s="4">
        <v>299.1281433105469</v>
      </c>
      <c r="S987" s="4">
        <v>301.9044799804688</v>
      </c>
      <c r="T987" s="4">
        <v>13.93121147155762</v>
      </c>
      <c r="U987" s="4">
        <v>15.78788375854492</v>
      </c>
      <c r="V987" s="4">
        <v>56.08010101318359</v>
      </c>
      <c r="W987" s="4">
        <v>63.55533599853516</v>
      </c>
      <c r="X987" s="4">
        <v>499.5109558105469</v>
      </c>
      <c r="Y987" s="4">
        <v>1998.884887695312</v>
      </c>
      <c r="Z987" s="4">
        <v>79.67604827880859</v>
      </c>
      <c r="AA987" s="4">
        <v>101.672966003418</v>
      </c>
      <c r="AB987" s="4">
        <v>6.25213098526001</v>
      </c>
      <c r="AC987" s="4">
        <v>0.3381301462650299</v>
      </c>
      <c r="AD987" s="4">
        <v>0.127465084195137</v>
      </c>
      <c r="AE987" s="4">
        <v>0.002222557552158833</v>
      </c>
      <c r="AF987" s="4">
        <v>0.1454154253005981</v>
      </c>
      <c r="AG987" s="4">
        <v>0.00150071841198951</v>
      </c>
      <c r="AH987" s="4">
        <v>0.6666666865348816</v>
      </c>
      <c r="AI987" s="4">
        <v>-0.2195652425289154</v>
      </c>
      <c r="AJ987" s="4">
        <v>2.737391471862793</v>
      </c>
      <c r="AK987" s="4">
        <v>1</v>
      </c>
      <c r="AL987" s="4">
        <v>0</v>
      </c>
      <c r="AM987" s="4">
        <v>0.1599999964237213</v>
      </c>
      <c r="AN987" s="4">
        <v>111115</v>
      </c>
      <c r="AO987" s="4">
        <f>X987*0.000001/(K987*0.0001)</f>
        <v>0.8325182596842446</v>
      </c>
      <c r="AP987" s="4">
        <f>(U987-T987)/(1000-U987)*AO987</f>
        <v>0.001570508588198918</v>
      </c>
      <c r="AQ987" s="4">
        <f>(P987+273.15)</f>
        <v>298.1756309509277</v>
      </c>
      <c r="AR987" s="4">
        <f>(O987+273.15)</f>
        <v>294.3429264068603</v>
      </c>
      <c r="AS987" s="4">
        <f>(Y987*AK987+Z987*AL987)*AM987</f>
        <v>319.8215748826806</v>
      </c>
      <c r="AT987" s="4">
        <f>((AS987+0.00000010773*(AR987^4-AQ987^4))-AP987*44100)/(L987*0.92*2*29.3+0.00000043092*AQ987^3)</f>
        <v>2.359825054092492</v>
      </c>
      <c r="AU987" s="4">
        <f>0.61365*EXP(17.502*J987/(240.97+J987))</f>
        <v>3.184539681588225</v>
      </c>
      <c r="AV987" s="4">
        <f>AU987*1000/AA987</f>
        <v>31.32140043481342</v>
      </c>
      <c r="AW987" s="4">
        <f>(AV987-U987)</f>
        <v>15.5335166762685</v>
      </c>
      <c r="AX987" s="4">
        <f>IF(D987,P987,(O987+P987)/2)</f>
        <v>23.10927867889404</v>
      </c>
      <c r="AY987" s="4">
        <f>0.61365*EXP(17.502*AX987/(240.97+AX987))</f>
        <v>2.838425956296379</v>
      </c>
      <c r="AZ987" s="4">
        <f>IF(AW987&lt;&gt;0,(1000-(AV987+U987)/2)/AW987*AP987,0)</f>
        <v>0.09872302920541991</v>
      </c>
      <c r="BA987" s="4">
        <f>U987*AA987/1000</f>
        <v>1.605200968648453</v>
      </c>
      <c r="BB987" s="4">
        <f>(AY987-BA987)</f>
        <v>1.233224987647926</v>
      </c>
      <c r="BC987" s="4">
        <f>1/(1.6/F987+1.37/N987)</f>
        <v>0.06201176506699271</v>
      </c>
      <c r="BD987" s="4">
        <f>G987*AA987*0.001</f>
        <v>34.43777015796695</v>
      </c>
      <c r="BE987" s="4">
        <f>G987/S987</f>
        <v>1.121915046547127</v>
      </c>
      <c r="BF987" s="4">
        <f>(1-AP987*AA987/AU987/F987)*100</f>
        <v>50.97526567787638</v>
      </c>
      <c r="BG987" s="4">
        <f>(S987-E987/(N987/1.35))</f>
        <v>303.2285706847461</v>
      </c>
      <c r="BH987" s="4">
        <f>E987*BF987/100/BG987</f>
        <v>-0.004682649938939244</v>
      </c>
    </row>
    <row r="988" ht="29" customHeight="1">
      <c r="A988" t="s" s="2">
        <v>9</v>
      </c>
      <c r="B988" t="s" s="5">
        <v>1049</v>
      </c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</row>
    <row r="989" ht="16" customHeight="1">
      <c r="A989" s="4">
        <v>927</v>
      </c>
      <c r="B989" t="s" s="2">
        <v>1050</v>
      </c>
      <c r="C989" s="4">
        <v>5381.000032566488</v>
      </c>
      <c r="D989" s="4">
        <v>0</v>
      </c>
      <c r="E989" s="4">
        <f>(R989-S989*(1000-T989)/(1000-U989))*AO989</f>
        <v>-2.123350574292573</v>
      </c>
      <c r="F989" s="4">
        <f>IF(AZ989&lt;&gt;0,1/(1/AZ989-1/N989),0)</f>
        <v>0.1008115526859506</v>
      </c>
      <c r="G989" s="4">
        <f>((BC989-AP989/2)*S989-E989)/(BC989+AP989/2)</f>
        <v>327.9620236952906</v>
      </c>
      <c r="H989" s="4">
        <f>AP989*1000</f>
        <v>1.54868920185113</v>
      </c>
      <c r="I989" s="4">
        <f>(AU989-BA989)</f>
        <v>1.57926617659387</v>
      </c>
      <c r="J989" s="4">
        <f>(P989+AT989*D989)</f>
        <v>25.02571105957031</v>
      </c>
      <c r="K989" s="4">
        <v>6</v>
      </c>
      <c r="L989" s="4">
        <f>(K989*AI989+AJ989)</f>
        <v>1.420000016689301</v>
      </c>
      <c r="M989" s="4">
        <v>1</v>
      </c>
      <c r="N989" s="4">
        <f>L989*(M989+1)*(M989+1)/(M989*M989+1)</f>
        <v>2.840000033378601</v>
      </c>
      <c r="O989" s="4">
        <v>21.19278907775879</v>
      </c>
      <c r="P989" s="4">
        <v>25.02571105957031</v>
      </c>
      <c r="Q989" s="4">
        <v>20.22389793395996</v>
      </c>
      <c r="R989" s="4">
        <v>299.2147521972656</v>
      </c>
      <c r="S989" s="4">
        <v>301.2049560546875</v>
      </c>
      <c r="T989" s="4">
        <v>13.95789241790771</v>
      </c>
      <c r="U989" s="4">
        <v>15.7887716293335</v>
      </c>
      <c r="V989" s="4">
        <v>56.3341064453125</v>
      </c>
      <c r="W989" s="4">
        <v>63.55984878540039</v>
      </c>
      <c r="X989" s="4">
        <v>499.5099487304688</v>
      </c>
      <c r="Y989" s="4">
        <v>1998.892822265625</v>
      </c>
      <c r="Z989" s="4">
        <v>79.83001708984375</v>
      </c>
      <c r="AA989" s="4">
        <v>101.6728057861328</v>
      </c>
      <c r="AB989" s="4">
        <v>5.22057580947876</v>
      </c>
      <c r="AC989" s="4">
        <v>0.3329382538795471</v>
      </c>
      <c r="AD989" s="4">
        <v>0.5166211128234863</v>
      </c>
      <c r="AE989" s="4">
        <v>0.002963383449241519</v>
      </c>
      <c r="AF989" s="4">
        <v>0.5497567057609558</v>
      </c>
      <c r="AG989" s="4">
        <v>0.003900479059666395</v>
      </c>
      <c r="AH989" s="4">
        <v>0.6666666865348816</v>
      </c>
      <c r="AI989" s="4">
        <v>-0.2195652425289154</v>
      </c>
      <c r="AJ989" s="4">
        <v>2.737391471862793</v>
      </c>
      <c r="AK989" s="4">
        <v>1</v>
      </c>
      <c r="AL989" s="4">
        <v>0</v>
      </c>
      <c r="AM989" s="4">
        <v>0.1599999964237213</v>
      </c>
      <c r="AN989" s="4">
        <v>111115</v>
      </c>
      <c r="AO989" s="4">
        <f>X989*0.000001/(K989*0.0001)</f>
        <v>0.8325165812174478</v>
      </c>
      <c r="AP989" s="4">
        <f>(U989-T989)/(1000-U989)*AO989</f>
        <v>0.00154868920185113</v>
      </c>
      <c r="AQ989" s="4">
        <f>(P989+273.15)</f>
        <v>298.1757110595703</v>
      </c>
      <c r="AR989" s="4">
        <f>(O989+273.15)</f>
        <v>294.3427890777588</v>
      </c>
      <c r="AS989" s="4">
        <f>(Y989*AK989+Z989*AL989)*AM989</f>
        <v>319.8228444139022</v>
      </c>
      <c r="AT989" s="4">
        <f>((AS989+0.00000010773*(AR989^4-AQ989^4))-AP989*44100)/(L989*0.92*2*29.3+0.00000043092*AQ989^3)</f>
        <v>2.370748790474801</v>
      </c>
      <c r="AU989" s="4">
        <f>0.61365*EXP(17.502*J989/(240.97+J989))</f>
        <v>3.184554888064698</v>
      </c>
      <c r="AV989" s="4">
        <f>AU989*1000/AA989</f>
        <v>31.32159935433827</v>
      </c>
      <c r="AW989" s="4">
        <f>(AV989-U989)</f>
        <v>15.53282772500478</v>
      </c>
      <c r="AX989" s="4">
        <f>IF(D989,P989,(O989+P989)/2)</f>
        <v>23.10925006866455</v>
      </c>
      <c r="AY989" s="4">
        <f>0.61365*EXP(17.502*AX989/(240.97+AX989))</f>
        <v>2.838421045175887</v>
      </c>
      <c r="AZ989" s="4">
        <f>IF(AW989&lt;&gt;0,(1000-(AV989+U989)/2)/AW989*AP989,0)</f>
        <v>0.0973557144394234</v>
      </c>
      <c r="BA989" s="4">
        <f>U989*AA989/1000</f>
        <v>1.605288711470828</v>
      </c>
      <c r="BB989" s="4">
        <f>(AY989-BA989)</f>
        <v>1.233132333705059</v>
      </c>
      <c r="BC989" s="4">
        <f>1/(1.6/F989+1.37/N989)</f>
        <v>0.061148648365328</v>
      </c>
      <c r="BD989" s="4">
        <f>G989*AA989*0.001</f>
        <v>33.34481914039837</v>
      </c>
      <c r="BE989" s="4">
        <f>G989/S989</f>
        <v>1.088833424227406</v>
      </c>
      <c r="BF989" s="4">
        <f>(1-AP989*AA989/AU989/F989)*100</f>
        <v>50.95327240592946</v>
      </c>
      <c r="BG989" s="4">
        <f>(S989-E989/(N989/1.35))</f>
        <v>302.2142952242666</v>
      </c>
      <c r="BH989" s="4">
        <f>E989*BF989/100/BG989</f>
        <v>-0.00357996500942914</v>
      </c>
    </row>
    <row r="990" ht="16" customHeight="1">
      <c r="A990" s="4">
        <v>928</v>
      </c>
      <c r="B990" t="s" s="2">
        <v>1051</v>
      </c>
      <c r="C990" s="4">
        <v>5386.500032443553</v>
      </c>
      <c r="D990" s="4">
        <v>0</v>
      </c>
      <c r="E990" s="4">
        <f>(R990-S990*(1000-T990)/(1000-U990))*AO990</f>
        <v>-0.2253058637728169</v>
      </c>
      <c r="F990" s="4">
        <f>IF(AZ990&lt;&gt;0,1/(1/AZ990-1/N990),0)</f>
        <v>0.0975906456901935</v>
      </c>
      <c r="G990" s="4">
        <f>((BC990-AP990/2)*S990-E990)/(BC990+AP990/2)</f>
        <v>295.7077195744127</v>
      </c>
      <c r="H990" s="4">
        <f>AP990*1000</f>
        <v>1.501026367878024</v>
      </c>
      <c r="I990" s="4">
        <f>(AU990-BA990)</f>
        <v>1.579425468766458</v>
      </c>
      <c r="J990" s="4">
        <f>(P990+AT990*D990)</f>
        <v>25.03018951416016</v>
      </c>
      <c r="K990" s="4">
        <v>6</v>
      </c>
      <c r="L990" s="4">
        <f>(K990*AI990+AJ990)</f>
        <v>1.420000016689301</v>
      </c>
      <c r="M990" s="4">
        <v>1</v>
      </c>
      <c r="N990" s="4">
        <f>L990*(M990+1)*(M990+1)/(M990*M990+1)</f>
        <v>2.840000033378601</v>
      </c>
      <c r="O990" s="4">
        <v>21.19018936157227</v>
      </c>
      <c r="P990" s="4">
        <v>25.03018951416016</v>
      </c>
      <c r="Q990" s="4">
        <v>20.2241096496582</v>
      </c>
      <c r="R990" s="4">
        <v>299.7130126953125</v>
      </c>
      <c r="S990" s="4">
        <v>299.4437561035156</v>
      </c>
      <c r="T990" s="4">
        <v>14.02120876312256</v>
      </c>
      <c r="U990" s="4">
        <v>15.79567623138428</v>
      </c>
      <c r="V990" s="4">
        <v>56.60341644287109</v>
      </c>
      <c r="W990" s="4">
        <v>63.59561538696289</v>
      </c>
      <c r="X990" s="4">
        <v>499.5245056152344</v>
      </c>
      <c r="Y990" s="4">
        <v>1998.889892578125</v>
      </c>
      <c r="Z990" s="4">
        <v>80.96160888671875</v>
      </c>
      <c r="AA990" s="4">
        <v>101.6721038818359</v>
      </c>
      <c r="AB990" s="4">
        <v>5.22057580947876</v>
      </c>
      <c r="AC990" s="4">
        <v>0.3329382538795471</v>
      </c>
      <c r="AD990" s="4">
        <v>0.5166211128234863</v>
      </c>
      <c r="AE990" s="4">
        <v>0.002963383449241519</v>
      </c>
      <c r="AF990" s="4">
        <v>0.5497567057609558</v>
      </c>
      <c r="AG990" s="4">
        <v>0.003900479059666395</v>
      </c>
      <c r="AH990" s="4">
        <v>1</v>
      </c>
      <c r="AI990" s="4">
        <v>-0.2195652425289154</v>
      </c>
      <c r="AJ990" s="4">
        <v>2.737391471862793</v>
      </c>
      <c r="AK990" s="4">
        <v>1</v>
      </c>
      <c r="AL990" s="4">
        <v>0</v>
      </c>
      <c r="AM990" s="4">
        <v>0.1599999964237213</v>
      </c>
      <c r="AN990" s="4">
        <v>111115</v>
      </c>
      <c r="AO990" s="4">
        <f>X990*0.000001/(K990*0.0001)</f>
        <v>0.8325408426920572</v>
      </c>
      <c r="AP990" s="4">
        <f>(U990-T990)/(1000-U990)*AO990</f>
        <v>0.001501026367878024</v>
      </c>
      <c r="AQ990" s="4">
        <f>(P990+273.15)</f>
        <v>298.1801895141601</v>
      </c>
      <c r="AR990" s="4">
        <f>(O990+273.15)</f>
        <v>294.3401893615722</v>
      </c>
      <c r="AS990" s="4">
        <f>(Y990*AK990+Z990*AL990)*AM990</f>
        <v>319.8223756639127</v>
      </c>
      <c r="AT990" s="4">
        <f>((AS990+0.00000010773*(AR990^4-AQ990^4))-AP990*44100)/(L990*0.92*2*29.3+0.00000043092*AQ990^3)</f>
        <v>2.393714517742711</v>
      </c>
      <c r="AU990" s="4">
        <f>0.61365*EXP(17.502*J990/(240.97+J990))</f>
        <v>3.185405103447607</v>
      </c>
      <c r="AV990" s="4">
        <f>AU990*1000/AA990</f>
        <v>31.3301779134</v>
      </c>
      <c r="AW990" s="4">
        <f>(AV990-U990)</f>
        <v>15.53450168201573</v>
      </c>
      <c r="AX990" s="4">
        <f>IF(D990,P990,(O990+P990)/2)</f>
        <v>23.11018943786621</v>
      </c>
      <c r="AY990" s="4">
        <f>0.61365*EXP(17.502*AX990/(240.97+AX990))</f>
        <v>2.83858229751666</v>
      </c>
      <c r="AZ990" s="4">
        <f>IF(AW990&lt;&gt;0,(1000-(AV990+U990)/2)/AW990*AP990,0)</f>
        <v>0.09434855543095838</v>
      </c>
      <c r="BA990" s="4">
        <f>U990*AA990/1000</f>
        <v>1.605979634681149</v>
      </c>
      <c r="BB990" s="4">
        <f>(AY990-BA990)</f>
        <v>1.232602662835511</v>
      </c>
      <c r="BC990" s="4">
        <f>1/(1.6/F990+1.37/N990)</f>
        <v>0.05925080320811984</v>
      </c>
      <c r="BD990" s="4">
        <f>G990*AA990*0.001</f>
        <v>30.0652259832305</v>
      </c>
      <c r="BE990" s="4">
        <f>G990/S990</f>
        <v>0.9875234114822838</v>
      </c>
      <c r="BF990" s="4">
        <f>(1-AP990*AA990/AU990/F990)*100</f>
        <v>50.90726035083266</v>
      </c>
      <c r="BG990" s="4">
        <f>(S990-E990/(N990/1.35))</f>
        <v>299.5508557205996</v>
      </c>
      <c r="BH990" s="4">
        <f>E990*BF990/100/BG990</f>
        <v>-0.0003828967284389993</v>
      </c>
    </row>
    <row r="991" ht="16" customHeight="1">
      <c r="A991" s="4">
        <v>929</v>
      </c>
      <c r="B991" t="s" s="2">
        <v>1052</v>
      </c>
      <c r="C991" s="4">
        <v>5391.500032331795</v>
      </c>
      <c r="D991" s="4">
        <v>0</v>
      </c>
      <c r="E991" s="4">
        <f>(R991-S991*(1000-T991)/(1000-U991))*AO991</f>
        <v>0.5228883162780796</v>
      </c>
      <c r="F991" s="4">
        <f>IF(AZ991&lt;&gt;0,1/(1/AZ991-1/N991),0)</f>
        <v>0.0975331758958021</v>
      </c>
      <c r="G991" s="4">
        <f>((BC991-AP991/2)*S991-E991)/(BC991+AP991/2)</f>
        <v>282.7175760304775</v>
      </c>
      <c r="H991" s="4">
        <f>AP991*1000</f>
        <v>1.499457180720785</v>
      </c>
      <c r="I991" s="4">
        <f>(AU991-BA991)</f>
        <v>1.578664377041158</v>
      </c>
      <c r="J991" s="4">
        <f>(P991+AT991*D991)</f>
        <v>25.02730178833008</v>
      </c>
      <c r="K991" s="4">
        <v>6</v>
      </c>
      <c r="L991" s="4">
        <f>(K991*AI991+AJ991)</f>
        <v>1.420000016689301</v>
      </c>
      <c r="M991" s="4">
        <v>1</v>
      </c>
      <c r="N991" s="4">
        <f>L991*(M991+1)*(M991+1)/(M991*M991+1)</f>
        <v>2.840000033378601</v>
      </c>
      <c r="O991" s="4">
        <v>21.18741226196289</v>
      </c>
      <c r="P991" s="4">
        <v>25.02730178833008</v>
      </c>
      <c r="Q991" s="4">
        <v>20.22504997253418</v>
      </c>
      <c r="R991" s="4">
        <v>300.0778503417969</v>
      </c>
      <c r="S991" s="4">
        <v>298.9114685058594</v>
      </c>
      <c r="T991" s="4">
        <v>14.0253324508667</v>
      </c>
      <c r="U991" s="4">
        <v>15.79788112640381</v>
      </c>
      <c r="V991" s="4">
        <v>56.64433288574219</v>
      </c>
      <c r="W991" s="4">
        <v>63.61454772949219</v>
      </c>
      <c r="X991" s="4">
        <v>499.5413513183594</v>
      </c>
      <c r="Y991" s="4">
        <v>1998.790405273438</v>
      </c>
      <c r="Z991" s="4">
        <v>82.11495208740234</v>
      </c>
      <c r="AA991" s="4">
        <v>101.671386718750</v>
      </c>
      <c r="AB991" s="4">
        <v>5.22057580947876</v>
      </c>
      <c r="AC991" s="4">
        <v>0.3329382538795471</v>
      </c>
      <c r="AD991" s="4">
        <v>0.5166211128234863</v>
      </c>
      <c r="AE991" s="4">
        <v>0.002963383449241519</v>
      </c>
      <c r="AF991" s="4">
        <v>0.5497567057609558</v>
      </c>
      <c r="AG991" s="4">
        <v>0.003900479059666395</v>
      </c>
      <c r="AH991" s="4">
        <v>1</v>
      </c>
      <c r="AI991" s="4">
        <v>-0.2195652425289154</v>
      </c>
      <c r="AJ991" s="4">
        <v>2.737391471862793</v>
      </c>
      <c r="AK991" s="4">
        <v>1</v>
      </c>
      <c r="AL991" s="4">
        <v>0</v>
      </c>
      <c r="AM991" s="4">
        <v>0.1599999964237213</v>
      </c>
      <c r="AN991" s="4">
        <v>111115</v>
      </c>
      <c r="AO991" s="4">
        <f>X991*0.000001/(K991*0.0001)</f>
        <v>0.8325689188639321</v>
      </c>
      <c r="AP991" s="4">
        <f>(U991-T991)/(1000-U991)*AO991</f>
        <v>0.001499457180720785</v>
      </c>
      <c r="AQ991" s="4">
        <f>(P991+273.15)</f>
        <v>298.1773017883301</v>
      </c>
      <c r="AR991" s="4">
        <f>(O991+273.15)</f>
        <v>294.3374122619629</v>
      </c>
      <c r="AS991" s="4">
        <f>(Y991*AK991+Z991*AL991)*AM991</f>
        <v>319.8064576955185</v>
      </c>
      <c r="AT991" s="4">
        <f>((AS991+0.00000010773*(AR991^4-AQ991^4))-AP991*44100)/(L991*0.92*2*29.3+0.00000043092*AQ991^3)</f>
        <v>2.394357301178665</v>
      </c>
      <c r="AU991" s="4">
        <f>0.61365*EXP(17.502*J991/(240.97+J991))</f>
        <v>3.184856858380601</v>
      </c>
      <c r="AV991" s="4">
        <f>AU991*1000/AA991</f>
        <v>31.32500658411161</v>
      </c>
      <c r="AW991" s="4">
        <f>(AV991-U991)</f>
        <v>15.5271254577078</v>
      </c>
      <c r="AX991" s="4">
        <f>IF(D991,P991,(O991+P991)/2)</f>
        <v>23.10735702514648</v>
      </c>
      <c r="AY991" s="4">
        <f>0.61365*EXP(17.502*AX991/(240.97+AX991))</f>
        <v>2.838096109220237</v>
      </c>
      <c r="AZ991" s="4">
        <f>IF(AW991&lt;&gt;0,(1000-(AV991+U991)/2)/AW991*AP991,0)</f>
        <v>0.0942948396038794</v>
      </c>
      <c r="BA991" s="4">
        <f>U991*AA991/1000</f>
        <v>1.606192481339443</v>
      </c>
      <c r="BB991" s="4">
        <f>(AY991-BA991)</f>
        <v>1.231903627880794</v>
      </c>
      <c r="BC991" s="4">
        <f>1/(1.6/F991+1.37/N991)</f>
        <v>0.059216907942842</v>
      </c>
      <c r="BD991" s="4">
        <f>G991*AA991*0.001</f>
        <v>28.74428800478228</v>
      </c>
      <c r="BE991" s="4">
        <f>G991/S991</f>
        <v>0.9458237833552229</v>
      </c>
      <c r="BF991" s="4">
        <f>(1-AP991*AA991/AU991/F991)*100</f>
        <v>50.92158469261131</v>
      </c>
      <c r="BG991" s="4">
        <f>(S991-E991/(N991/1.35))</f>
        <v>298.6629124429443</v>
      </c>
      <c r="BH991" s="4">
        <f>E991*BF991/100/BG991</f>
        <v>0.0008915168429966268</v>
      </c>
    </row>
    <row r="992" ht="16" customHeight="1">
      <c r="A992" s="4">
        <v>930</v>
      </c>
      <c r="B992" t="s" s="2">
        <v>1053</v>
      </c>
      <c r="C992" s="4">
        <v>5396.500032220036</v>
      </c>
      <c r="D992" s="4">
        <v>0</v>
      </c>
      <c r="E992" s="4">
        <f>(R992-S992*(1000-T992)/(1000-U992))*AO992</f>
        <v>0.9413409259032672</v>
      </c>
      <c r="F992" s="4">
        <f>IF(AZ992&lt;&gt;0,1/(1/AZ992-1/N992),0)</f>
        <v>0.09969831486533377</v>
      </c>
      <c r="G992" s="4">
        <f>((BC992-AP992/2)*S992-E992)/(BC992+AP992/2)</f>
        <v>275.6227290261593</v>
      </c>
      <c r="H992" s="4">
        <f>AP992*1000</f>
        <v>1.530705588743274</v>
      </c>
      <c r="I992" s="4">
        <f>(AU992-BA992)</f>
        <v>1.57772829726301</v>
      </c>
      <c r="J992" s="4">
        <f>(P992+AT992*D992)</f>
        <v>25.02136993408203</v>
      </c>
      <c r="K992" s="4">
        <v>6</v>
      </c>
      <c r="L992" s="4">
        <f>(K992*AI992+AJ992)</f>
        <v>1.420000016689301</v>
      </c>
      <c r="M992" s="4">
        <v>1</v>
      </c>
      <c r="N992" s="4">
        <f>L992*(M992+1)*(M992+1)/(M992*M992+1)</f>
        <v>2.840000033378601</v>
      </c>
      <c r="O992" s="4">
        <v>21.1850757598877</v>
      </c>
      <c r="P992" s="4">
        <v>25.02136993408203</v>
      </c>
      <c r="Q992" s="4">
        <v>20.22543144226074</v>
      </c>
      <c r="R992" s="4">
        <v>300.1262512207031</v>
      </c>
      <c r="S992" s="4">
        <v>298.4469299316406</v>
      </c>
      <c r="T992" s="4">
        <v>13.98664665222168</v>
      </c>
      <c r="U992" s="4">
        <v>15.79610633850098</v>
      </c>
      <c r="V992" s="4">
        <v>56.42369842529297</v>
      </c>
      <c r="W992" s="4">
        <v>63.62116241455078</v>
      </c>
      <c r="X992" s="4">
        <v>499.5501403808594</v>
      </c>
      <c r="Y992" s="4">
        <v>1998.732055664062</v>
      </c>
      <c r="Z992" s="4">
        <v>83.35713958740234</v>
      </c>
      <c r="AA992" s="4">
        <v>101.6707916259766</v>
      </c>
      <c r="AB992" s="4">
        <v>5.22057580947876</v>
      </c>
      <c r="AC992" s="4">
        <v>0.3329382538795471</v>
      </c>
      <c r="AD992" s="4">
        <v>0.5166211128234863</v>
      </c>
      <c r="AE992" s="4">
        <v>0.002963383449241519</v>
      </c>
      <c r="AF992" s="4">
        <v>0.5497567057609558</v>
      </c>
      <c r="AG992" s="4">
        <v>0.003900479059666395</v>
      </c>
      <c r="AH992" s="4">
        <v>0.6666666865348816</v>
      </c>
      <c r="AI992" s="4">
        <v>-0.2195652425289154</v>
      </c>
      <c r="AJ992" s="4">
        <v>2.737391471862793</v>
      </c>
      <c r="AK992" s="4">
        <v>1</v>
      </c>
      <c r="AL992" s="4">
        <v>0</v>
      </c>
      <c r="AM992" s="4">
        <v>0.1599999964237213</v>
      </c>
      <c r="AN992" s="4">
        <v>111115</v>
      </c>
      <c r="AO992" s="4">
        <f>X992*0.000001/(K992*0.0001)</f>
        <v>0.8325835673014322</v>
      </c>
      <c r="AP992" s="4">
        <f>(U992-T992)/(1000-U992)*AO992</f>
        <v>0.001530705588743274</v>
      </c>
      <c r="AQ992" s="4">
        <f>(P992+273.15)</f>
        <v>298.171369934082</v>
      </c>
      <c r="AR992" s="4">
        <f>(O992+273.15)</f>
        <v>294.3350757598877</v>
      </c>
      <c r="AS992" s="4">
        <f>(Y992*AK992+Z992*AL992)*AM992</f>
        <v>319.7971217582271</v>
      </c>
      <c r="AT992" s="4">
        <f>((AS992+0.00000010773*(AR992^4-AQ992^4))-AP992*44100)/(L992*0.92*2*29.3+0.00000043092*AQ992^3)</f>
        <v>2.379084595187293</v>
      </c>
      <c r="AU992" s="4">
        <f>0.61365*EXP(17.502*J992/(240.97+J992))</f>
        <v>3.183730933306511</v>
      </c>
      <c r="AV992" s="4">
        <f>AU992*1000/AA992</f>
        <v>31.31411571003326</v>
      </c>
      <c r="AW992" s="4">
        <f>(AV992-U992)</f>
        <v>15.51800937153229</v>
      </c>
      <c r="AX992" s="4">
        <f>IF(D992,P992,(O992+P992)/2)</f>
        <v>23.10322284698486</v>
      </c>
      <c r="AY992" s="4">
        <f>0.61365*EXP(17.502*AX992/(240.97+AX992))</f>
        <v>2.837386601505214</v>
      </c>
      <c r="AZ992" s="4">
        <f>IF(AW992&lt;&gt;0,(1000-(AV992+U992)/2)/AW992*AP992,0)</f>
        <v>0.09631709924063377</v>
      </c>
      <c r="BA992" s="4">
        <f>U992*AA992/1000</f>
        <v>1.6060026360435</v>
      </c>
      <c r="BB992" s="4">
        <f>(AY992-BA992)</f>
        <v>1.231383965461713</v>
      </c>
      <c r="BC992" s="4">
        <f>1/(1.6/F992+1.37/N992)</f>
        <v>0.06049310331907433</v>
      </c>
      <c r="BD992" s="4">
        <f>G992*AA992*0.001</f>
        <v>28.02278105020164</v>
      </c>
      <c r="BE992" s="4">
        <f>G992/S992</f>
        <v>0.9235234186838202</v>
      </c>
      <c r="BF992" s="4">
        <f>(1-AP992*AA992/AU992/F992)*100</f>
        <v>50.96979624507301</v>
      </c>
      <c r="BG992" s="4">
        <f>(S992-E992/(N992/1.35))</f>
        <v>297.9994615390232</v>
      </c>
      <c r="BH992" s="4">
        <f>E992*BF992/100/BG992</f>
        <v>0.001610068519675996</v>
      </c>
    </row>
    <row r="993" ht="16" customHeight="1">
      <c r="A993" s="4">
        <v>931</v>
      </c>
      <c r="B993" t="s" s="2">
        <v>1054</v>
      </c>
      <c r="C993" s="4">
        <v>5402.000032097101</v>
      </c>
      <c r="D993" s="4">
        <v>0</v>
      </c>
      <c r="E993" s="4">
        <f>(R993-S993*(1000-T993)/(1000-U993))*AO993</f>
        <v>1.629961801510002</v>
      </c>
      <c r="F993" s="4">
        <f>IF(AZ993&lt;&gt;0,1/(1/AZ993-1/N993),0)</f>
        <v>0.101786849067643</v>
      </c>
      <c r="G993" s="4">
        <f>((BC993-AP993/2)*S993-E993)/(BC993+AP993/2)</f>
        <v>264.0473523112527</v>
      </c>
      <c r="H993" s="4">
        <f>AP993*1000</f>
        <v>1.560371378886857</v>
      </c>
      <c r="I993" s="4">
        <f>(AU993-BA993)</f>
        <v>1.576441343365159</v>
      </c>
      <c r="J993" s="4">
        <f>(P993+AT993*D993)</f>
        <v>25.01025581359863</v>
      </c>
      <c r="K993" s="4">
        <v>6</v>
      </c>
      <c r="L993" s="4">
        <f>(K993*AI993+AJ993)</f>
        <v>1.420000016689301</v>
      </c>
      <c r="M993" s="4">
        <v>1</v>
      </c>
      <c r="N993" s="4">
        <f>L993*(M993+1)*(M993+1)/(M993*M993+1)</f>
        <v>2.840000033378601</v>
      </c>
      <c r="O993" s="4">
        <v>21.1845588684082</v>
      </c>
      <c r="P993" s="4">
        <v>25.01025581359863</v>
      </c>
      <c r="Q993" s="4">
        <v>20.22532653808594</v>
      </c>
      <c r="R993" s="4">
        <v>300.0693969726562</v>
      </c>
      <c r="S993" s="4">
        <v>297.553955078125</v>
      </c>
      <c r="T993" s="4">
        <v>13.94349002838135</v>
      </c>
      <c r="U993" s="4">
        <v>15.78808498382568</v>
      </c>
      <c r="V993" s="4">
        <v>56.1832389831543</v>
      </c>
      <c r="W993" s="4">
        <v>63.59083938598633</v>
      </c>
      <c r="X993" s="4">
        <v>499.5360412597656</v>
      </c>
      <c r="Y993" s="4">
        <v>1998.690917968750</v>
      </c>
      <c r="Z993" s="4">
        <v>84.09754180908203</v>
      </c>
      <c r="AA993" s="4">
        <v>101.6704025268555</v>
      </c>
      <c r="AB993" s="4">
        <v>5.22057580947876</v>
      </c>
      <c r="AC993" s="4">
        <v>0.3329382538795471</v>
      </c>
      <c r="AD993" s="4">
        <v>0.5166211128234863</v>
      </c>
      <c r="AE993" s="4">
        <v>0.002963383449241519</v>
      </c>
      <c r="AF993" s="4">
        <v>0.5497567057609558</v>
      </c>
      <c r="AG993" s="4">
        <v>0.003900479059666395</v>
      </c>
      <c r="AH993" s="4">
        <v>0.6666666865348816</v>
      </c>
      <c r="AI993" s="4">
        <v>-0.2195652425289154</v>
      </c>
      <c r="AJ993" s="4">
        <v>2.737391471862793</v>
      </c>
      <c r="AK993" s="4">
        <v>1</v>
      </c>
      <c r="AL993" s="4">
        <v>0</v>
      </c>
      <c r="AM993" s="4">
        <v>0.1599999964237213</v>
      </c>
      <c r="AN993" s="4">
        <v>111115</v>
      </c>
      <c r="AO993" s="4">
        <f>X993*0.000001/(K993*0.0001)</f>
        <v>0.832560068766276</v>
      </c>
      <c r="AP993" s="4">
        <f>(U993-T993)/(1000-U993)*AO993</f>
        <v>0.001560371378886857</v>
      </c>
      <c r="AQ993" s="4">
        <f>(P993+273.15)</f>
        <v>298.1602558135986</v>
      </c>
      <c r="AR993" s="4">
        <f>(O993+273.15)</f>
        <v>294.3345588684082</v>
      </c>
      <c r="AS993" s="4">
        <f>(Y993*AK993+Z993*AL993)*AM993</f>
        <v>319.7905397271243</v>
      </c>
      <c r="AT993" s="4">
        <f>((AS993+0.00000010773*(AR993^4-AQ993^4))-AP993*44100)/(L993*0.92*2*29.3+0.00000043092*AQ993^3)</f>
        <v>2.365552324994512</v>
      </c>
      <c r="AU993" s="4">
        <f>0.61365*EXP(17.502*J993/(240.97+J993))</f>
        <v>3.181622298798918</v>
      </c>
      <c r="AV993" s="4">
        <f>AU993*1000/AA993</f>
        <v>31.29349564597737</v>
      </c>
      <c r="AW993" s="4">
        <f>(AV993-U993)</f>
        <v>15.50541066215169</v>
      </c>
      <c r="AX993" s="4">
        <f>IF(D993,P993,(O993+P993)/2)</f>
        <v>23.09740734100342</v>
      </c>
      <c r="AY993" s="4">
        <f>0.61365*EXP(17.502*AX993/(240.97+AX993))</f>
        <v>2.836388806933013</v>
      </c>
      <c r="AZ993" s="4">
        <f>IF(AW993&lt;&gt;0,(1000-(AV993+U993)/2)/AW993*AP993,0)</f>
        <v>0.09826498869599576</v>
      </c>
      <c r="BA993" s="4">
        <f>U993*AA993/1000</f>
        <v>1.60518095543376</v>
      </c>
      <c r="BB993" s="4">
        <f>(AY993-BA993)</f>
        <v>1.231207851499253</v>
      </c>
      <c r="BC993" s="4">
        <f>1/(1.6/F993+1.37/N993)</f>
        <v>0.06172261387097842</v>
      </c>
      <c r="BD993" s="4">
        <f>G993*AA993*0.001</f>
        <v>26.84580059563549</v>
      </c>
      <c r="BE993" s="4">
        <f>G993/S993</f>
        <v>0.8873931863615294</v>
      </c>
      <c r="BF993" s="4">
        <f>(1-AP993*AA993/AU993/F993)*100</f>
        <v>51.01284404345334</v>
      </c>
      <c r="BG993" s="4">
        <f>(S993-E993/(N993/1.35))</f>
        <v>296.7791493013023</v>
      </c>
      <c r="BH993" s="4">
        <f>E993*BF993/100/BG993</f>
        <v>0.002801712565487535</v>
      </c>
    </row>
    <row r="994" ht="16" customHeight="1">
      <c r="A994" s="4">
        <v>932</v>
      </c>
      <c r="B994" t="s" s="2">
        <v>1055</v>
      </c>
      <c r="C994" s="4">
        <v>5407.000031985343</v>
      </c>
      <c r="D994" s="4">
        <v>0</v>
      </c>
      <c r="E994" s="4">
        <f>(R994-S994*(1000-T994)/(1000-U994))*AO994</f>
        <v>1.919205853865591</v>
      </c>
      <c r="F994" s="4">
        <f>IF(AZ994&lt;&gt;0,1/(1/AZ994-1/N994),0)</f>
        <v>0.1016044613015898</v>
      </c>
      <c r="G994" s="4">
        <f>((BC994-AP994/2)*S994-E994)/(BC994+AP994/2)</f>
        <v>259.0029168923509</v>
      </c>
      <c r="H994" s="4">
        <f>AP994*1000</f>
        <v>1.55712483339605</v>
      </c>
      <c r="I994" s="4">
        <f>(AU994-BA994)</f>
        <v>1.575895334377192</v>
      </c>
      <c r="J994" s="4">
        <f>(P994+AT994*D994)</f>
        <v>25.00544166564941</v>
      </c>
      <c r="K994" s="4">
        <v>6</v>
      </c>
      <c r="L994" s="4">
        <f>(K994*AI994+AJ994)</f>
        <v>1.420000016689301</v>
      </c>
      <c r="M994" s="4">
        <v>1</v>
      </c>
      <c r="N994" s="4">
        <f>L994*(M994+1)*(M994+1)/(M994*M994+1)</f>
        <v>2.840000033378601</v>
      </c>
      <c r="O994" s="4">
        <v>21.18397521972656</v>
      </c>
      <c r="P994" s="4">
        <v>25.00544166564941</v>
      </c>
      <c r="Q994" s="4">
        <v>20.22412872314453</v>
      </c>
      <c r="R994" s="4">
        <v>300.0400695800781</v>
      </c>
      <c r="S994" s="4">
        <v>297.178955078125</v>
      </c>
      <c r="T994" s="4">
        <v>13.94365882873535</v>
      </c>
      <c r="U994" s="4">
        <v>15.784499168396</v>
      </c>
      <c r="V994" s="4">
        <v>56.16995620727539</v>
      </c>
      <c r="W994" s="4">
        <v>63.5778694152832</v>
      </c>
      <c r="X994" s="4">
        <v>499.5152587890625</v>
      </c>
      <c r="Y994" s="4">
        <v>1998.687377929688</v>
      </c>
      <c r="Z994" s="4">
        <v>84.40287017822266</v>
      </c>
      <c r="AA994" s="4">
        <v>101.6702499389648</v>
      </c>
      <c r="AB994" s="4">
        <v>5.22057580947876</v>
      </c>
      <c r="AC994" s="4">
        <v>0.3329382538795471</v>
      </c>
      <c r="AD994" s="4">
        <v>0.5166211128234863</v>
      </c>
      <c r="AE994" s="4">
        <v>0.002963383449241519</v>
      </c>
      <c r="AF994" s="4">
        <v>0.5497567057609558</v>
      </c>
      <c r="AG994" s="4">
        <v>0.003900479059666395</v>
      </c>
      <c r="AH994" s="4">
        <v>0.6666666865348816</v>
      </c>
      <c r="AI994" s="4">
        <v>-0.2195652425289154</v>
      </c>
      <c r="AJ994" s="4">
        <v>2.737391471862793</v>
      </c>
      <c r="AK994" s="4">
        <v>1</v>
      </c>
      <c r="AL994" s="4">
        <v>0</v>
      </c>
      <c r="AM994" s="4">
        <v>0.1599999964237213</v>
      </c>
      <c r="AN994" s="4">
        <v>111115</v>
      </c>
      <c r="AO994" s="4">
        <f>X994*0.000001/(K994*0.0001)</f>
        <v>0.8325254313151041</v>
      </c>
      <c r="AP994" s="4">
        <f>(U994-T994)/(1000-U994)*AO994</f>
        <v>0.00155712483339605</v>
      </c>
      <c r="AQ994" s="4">
        <f>(P994+273.15)</f>
        <v>298.1554416656494</v>
      </c>
      <c r="AR994" s="4">
        <f>(O994+273.15)</f>
        <v>294.3339752197265</v>
      </c>
      <c r="AS994" s="4">
        <f>(Y994*AK994+Z994*AL994)*AM994</f>
        <v>319.7899733208869</v>
      </c>
      <c r="AT994" s="4">
        <f>((AS994+0.00000010773*(AR994^4-AQ994^4))-AP994*44100)/(L994*0.92*2*29.3+0.00000043092*AQ994^3)</f>
        <v>2.367740273260476</v>
      </c>
      <c r="AU994" s="4">
        <f>0.61365*EXP(17.502*J994/(240.97+J994))</f>
        <v>3.180709309989396</v>
      </c>
      <c r="AV994" s="4">
        <f>AU994*1000/AA994</f>
        <v>31.28456271031943</v>
      </c>
      <c r="AW994" s="4">
        <f>(AV994-U994)</f>
        <v>15.50006354192344</v>
      </c>
      <c r="AX994" s="4">
        <f>IF(D994,P994,(O994+P994)/2)</f>
        <v>23.09470844268799</v>
      </c>
      <c r="AY994" s="4">
        <f>0.61365*EXP(17.502*AX994/(240.97+AX994))</f>
        <v>2.835925848144814</v>
      </c>
      <c r="AZ994" s="4">
        <f>IF(AW994&lt;&gt;0,(1000-(AV994+U994)/2)/AW994*AP994,0)</f>
        <v>0.0980949933989347</v>
      </c>
      <c r="BA994" s="4">
        <f>U994*AA994/1000</f>
        <v>1.604813975612204</v>
      </c>
      <c r="BB994" s="4">
        <f>(AY994-BA994)</f>
        <v>1.231111872532611</v>
      </c>
      <c r="BC994" s="4">
        <f>1/(1.6/F994+1.37/N994)</f>
        <v>0.06161530289717418</v>
      </c>
      <c r="BD994" s="4">
        <f>G994*AA994*0.001</f>
        <v>26.33289129536626</v>
      </c>
      <c r="BE994" s="4">
        <f>G994/S994</f>
        <v>0.871538554351071</v>
      </c>
      <c r="BF994" s="4">
        <f>(1-AP994*AA994/AU994/F994)*100</f>
        <v>51.01303149644527</v>
      </c>
      <c r="BG994" s="4">
        <f>(S994-E994/(N994/1.35))</f>
        <v>296.266656531552</v>
      </c>
      <c r="BH994" s="4">
        <f>E994*BF994/100/BG994</f>
        <v>0.003304607741471603</v>
      </c>
    </row>
    <row r="995" ht="16" customHeight="1">
      <c r="A995" s="4">
        <v>933</v>
      </c>
      <c r="B995" t="s" s="2">
        <v>1056</v>
      </c>
      <c r="C995" s="4">
        <v>5412.000031873584</v>
      </c>
      <c r="D995" s="4">
        <v>0</v>
      </c>
      <c r="E995" s="4">
        <f>(R995-S995*(1000-T995)/(1000-U995))*AO995</f>
        <v>2.028945697094739</v>
      </c>
      <c r="F995" s="4">
        <f>IF(AZ995&lt;&gt;0,1/(1/AZ995-1/N995),0)</f>
        <v>0.1014457755871285</v>
      </c>
      <c r="G995" s="4">
        <f>((BC995-AP995/2)*S995-E995)/(BC995+AP995/2)</f>
        <v>257.0260637088434</v>
      </c>
      <c r="H995" s="4">
        <f>AP995*1000</f>
        <v>1.555404744494463</v>
      </c>
      <c r="I995" s="4">
        <f>(AU995-BA995)</f>
        <v>1.576526658792341</v>
      </c>
      <c r="J995" s="4">
        <f>(P995+AT995*D995)</f>
        <v>25.00801467895508</v>
      </c>
      <c r="K995" s="4">
        <v>6</v>
      </c>
      <c r="L995" s="4">
        <f>(K995*AI995+AJ995)</f>
        <v>1.420000016689301</v>
      </c>
      <c r="M995" s="4">
        <v>1</v>
      </c>
      <c r="N995" s="4">
        <f>L995*(M995+1)*(M995+1)/(M995*M995+1)</f>
        <v>2.840000033378601</v>
      </c>
      <c r="O995" s="4">
        <v>21.18362236022949</v>
      </c>
      <c r="P995" s="4">
        <v>25.00801467895508</v>
      </c>
      <c r="Q995" s="4">
        <v>20.22363090515137</v>
      </c>
      <c r="R995" s="4">
        <v>300.0009155273438</v>
      </c>
      <c r="S995" s="4">
        <v>297.0088806152344</v>
      </c>
      <c r="T995" s="4">
        <v>13.94428062438965</v>
      </c>
      <c r="U995" s="4">
        <v>15.78311252593994</v>
      </c>
      <c r="V995" s="4">
        <v>56.16421508789062</v>
      </c>
      <c r="W995" s="4">
        <v>63.57128524780273</v>
      </c>
      <c r="X995" s="4">
        <v>499.5091552734375</v>
      </c>
      <c r="Y995" s="4">
        <v>1998.65625</v>
      </c>
      <c r="Z995" s="4">
        <v>85.18376159667969</v>
      </c>
      <c r="AA995" s="4">
        <v>101.6700973510742</v>
      </c>
      <c r="AB995" s="4">
        <v>5.22057580947876</v>
      </c>
      <c r="AC995" s="4">
        <v>0.3329382538795471</v>
      </c>
      <c r="AD995" s="4">
        <v>0.5166211128234863</v>
      </c>
      <c r="AE995" s="4">
        <v>0.002963383449241519</v>
      </c>
      <c r="AF995" s="4">
        <v>0.5497567057609558</v>
      </c>
      <c r="AG995" s="4">
        <v>0.003900479059666395</v>
      </c>
      <c r="AH995" s="4">
        <v>0.6666666865348816</v>
      </c>
      <c r="AI995" s="4">
        <v>-0.2195652425289154</v>
      </c>
      <c r="AJ995" s="4">
        <v>2.737391471862793</v>
      </c>
      <c r="AK995" s="4">
        <v>1</v>
      </c>
      <c r="AL995" s="4">
        <v>0</v>
      </c>
      <c r="AM995" s="4">
        <v>0.1599999964237213</v>
      </c>
      <c r="AN995" s="4">
        <v>111115</v>
      </c>
      <c r="AO995" s="4">
        <f>X995*0.000001/(K995*0.0001)</f>
        <v>0.8325152587890625</v>
      </c>
      <c r="AP995" s="4">
        <f>(U995-T995)/(1000-U995)*AO995</f>
        <v>0.001555404744494463</v>
      </c>
      <c r="AQ995" s="4">
        <f>(P995+273.15)</f>
        <v>298.1580146789551</v>
      </c>
      <c r="AR995" s="4">
        <f>(O995+273.15)</f>
        <v>294.3336223602295</v>
      </c>
      <c r="AS995" s="4">
        <f>(Y995*AK995+Z995*AL995)*AM995</f>
        <v>319.7849928522483</v>
      </c>
      <c r="AT995" s="4">
        <f>((AS995+0.00000010773*(AR995^4-AQ995^4))-AP995*44100)/(L995*0.92*2*29.3+0.00000043092*AQ995^3)</f>
        <v>2.36815981461088</v>
      </c>
      <c r="AU995" s="4">
        <f>0.61365*EXP(17.502*J995/(240.97+J995))</f>
        <v>3.181197245807614</v>
      </c>
      <c r="AV995" s="4">
        <f>AU995*1000/AA995</f>
        <v>31.28940886938181</v>
      </c>
      <c r="AW995" s="4">
        <f>(AV995-U995)</f>
        <v>15.50629634344187</v>
      </c>
      <c r="AX995" s="4">
        <f>IF(D995,P995,(O995+P995)/2)</f>
        <v>23.09581851959229</v>
      </c>
      <c r="AY995" s="4">
        <f>0.61365*EXP(17.502*AX995/(240.97+AX995))</f>
        <v>2.83611625852639</v>
      </c>
      <c r="AZ995" s="4">
        <f>IF(AW995&lt;&gt;0,(1000-(AV995+U995)/2)/AW995*AP995,0)</f>
        <v>0.09794707255030712</v>
      </c>
      <c r="BA995" s="4">
        <f>U995*AA995/1000</f>
        <v>1.604670587015273</v>
      </c>
      <c r="BB995" s="4">
        <f>(AY995-BA995)</f>
        <v>1.231445671511118</v>
      </c>
      <c r="BC995" s="4">
        <f>1/(1.6/F995+1.37/N995)</f>
        <v>0.06152192811633173</v>
      </c>
      <c r="BD995" s="4">
        <f>G995*AA995*0.001</f>
        <v>26.13186491904152</v>
      </c>
      <c r="BE995" s="4">
        <f>G995/S995</f>
        <v>0.8653817460825778</v>
      </c>
      <c r="BF995" s="4">
        <f>(1-AP995*AA995/AU995/F995)*100</f>
        <v>50.99819314532154</v>
      </c>
      <c r="BG995" s="4">
        <f>(S995-E995/(N995/1.35))</f>
        <v>296.0444170029508</v>
      </c>
      <c r="BH995" s="4">
        <f>E995*BF995/100/BG995</f>
        <v>0.003495170271722273</v>
      </c>
    </row>
    <row r="996" ht="16" customHeight="1">
      <c r="A996" s="4">
        <v>934</v>
      </c>
      <c r="B996" t="s" s="2">
        <v>1057</v>
      </c>
      <c r="C996" s="4">
        <v>5417.500031750649</v>
      </c>
      <c r="D996" s="4">
        <v>0</v>
      </c>
      <c r="E996" s="4">
        <f>(R996-S996*(1000-T996)/(1000-U996))*AO996</f>
        <v>2.118010515556379</v>
      </c>
      <c r="F996" s="4">
        <f>IF(AZ996&lt;&gt;0,1/(1/AZ996-1/N996),0)</f>
        <v>0.1012315789951156</v>
      </c>
      <c r="G996" s="4">
        <f>((BC996-AP996/2)*S996-E996)/(BC996+AP996/2)</f>
        <v>255.426307773405</v>
      </c>
      <c r="H996" s="4">
        <f>AP996*1000</f>
        <v>1.553966118579509</v>
      </c>
      <c r="I996" s="4">
        <f>(AU996-BA996)</f>
        <v>1.578267294836647</v>
      </c>
      <c r="J996" s="4">
        <f>(P996+AT996*D996)</f>
        <v>25.01712036132812</v>
      </c>
      <c r="K996" s="4">
        <v>6</v>
      </c>
      <c r="L996" s="4">
        <f>(K996*AI996+AJ996)</f>
        <v>1.420000016689301</v>
      </c>
      <c r="M996" s="4">
        <v>1</v>
      </c>
      <c r="N996" s="4">
        <f>L996*(M996+1)*(M996+1)/(M996*M996+1)</f>
        <v>2.840000033378601</v>
      </c>
      <c r="O996" s="4">
        <v>21.18278884887695</v>
      </c>
      <c r="P996" s="4">
        <v>25.01712036132812</v>
      </c>
      <c r="Q996" s="4">
        <v>20.22333908081055</v>
      </c>
      <c r="R996" s="4">
        <v>300.0122680664062</v>
      </c>
      <c r="S996" s="4">
        <v>296.9139404296875</v>
      </c>
      <c r="T996" s="4">
        <v>13.94590187072754</v>
      </c>
      <c r="U996" s="4">
        <v>15.78303337097168</v>
      </c>
      <c r="V996" s="4">
        <v>56.17241668701172</v>
      </c>
      <c r="W996" s="4">
        <v>63.5732536315918</v>
      </c>
      <c r="X996" s="4">
        <v>499.5090942382812</v>
      </c>
      <c r="Y996" s="4">
        <v>1998.619750976562</v>
      </c>
      <c r="Z996" s="4">
        <v>86.29627990722656</v>
      </c>
      <c r="AA996" s="4">
        <v>101.6697616577148</v>
      </c>
      <c r="AB996" s="4">
        <v>5.22057580947876</v>
      </c>
      <c r="AC996" s="4">
        <v>0.3329382538795471</v>
      </c>
      <c r="AD996" s="4">
        <v>0.5166211128234863</v>
      </c>
      <c r="AE996" s="4">
        <v>0.002963383449241519</v>
      </c>
      <c r="AF996" s="4">
        <v>0.5497567057609558</v>
      </c>
      <c r="AG996" s="4">
        <v>0.003900479059666395</v>
      </c>
      <c r="AH996" s="4">
        <v>1</v>
      </c>
      <c r="AI996" s="4">
        <v>-0.2195652425289154</v>
      </c>
      <c r="AJ996" s="4">
        <v>2.737391471862793</v>
      </c>
      <c r="AK996" s="4">
        <v>1</v>
      </c>
      <c r="AL996" s="4">
        <v>0</v>
      </c>
      <c r="AM996" s="4">
        <v>0.1599999964237213</v>
      </c>
      <c r="AN996" s="4">
        <v>111115</v>
      </c>
      <c r="AO996" s="4">
        <f>X996*0.000001/(K996*0.0001)</f>
        <v>0.832515157063802</v>
      </c>
      <c r="AP996" s="4">
        <f>(U996-T996)/(1000-U996)*AO996</f>
        <v>0.001553966118579509</v>
      </c>
      <c r="AQ996" s="4">
        <f>(P996+273.15)</f>
        <v>298.1671203613281</v>
      </c>
      <c r="AR996" s="4">
        <f>(O996+273.15)</f>
        <v>294.3327888488769</v>
      </c>
      <c r="AS996" s="4">
        <f>(Y996*AK996+Z996*AL996)*AM996</f>
        <v>319.7791530086288</v>
      </c>
      <c r="AT996" s="4">
        <f>((AS996+0.00000010773*(AR996^4-AQ996^4))-AP996*44100)/(L996*0.92*2*29.3+0.00000043092*AQ996^3)</f>
        <v>2.367500084814054</v>
      </c>
      <c r="AU996" s="4">
        <f>0.61365*EXP(17.502*J996/(240.97+J996))</f>
        <v>3.182924535899097</v>
      </c>
      <c r="AV996" s="4">
        <f>AU996*1000/AA996</f>
        <v>31.30650140220499</v>
      </c>
      <c r="AW996" s="4">
        <f>(AV996-U996)</f>
        <v>15.52346803123331</v>
      </c>
      <c r="AX996" s="4">
        <f>IF(D996,P996,(O996+P996)/2)</f>
        <v>23.09995460510254</v>
      </c>
      <c r="AY996" s="4">
        <f>0.61365*EXP(17.502*AX996/(240.97+AX996))</f>
        <v>2.836825815606535</v>
      </c>
      <c r="AZ996" s="4">
        <f>IF(AW996&lt;&gt;0,(1000-(AV996+U996)/2)/AW996*AP996,0)</f>
        <v>0.09774738123838952</v>
      </c>
      <c r="BA996" s="4">
        <f>U996*AA996/1000</f>
        <v>1.60465724106245</v>
      </c>
      <c r="BB996" s="4">
        <f>(AY996-BA996)</f>
        <v>1.232168574544085</v>
      </c>
      <c r="BC996" s="4">
        <f>1/(1.6/F996+1.37/N996)</f>
        <v>0.06139587554867062</v>
      </c>
      <c r="BD996" s="4">
        <f>G996*AA996*0.001</f>
        <v>25.96913183243221</v>
      </c>
      <c r="BE996" s="4">
        <f>G996/S996</f>
        <v>0.8602705127410237</v>
      </c>
      <c r="BF996" s="4">
        <f>(1-AP996*AA996/AU996/F996)*100</f>
        <v>50.96671408521776</v>
      </c>
      <c r="BG996" s="4">
        <f>(S996-E996/(N996/1.35))</f>
        <v>295.9071396682806</v>
      </c>
      <c r="BH996" s="4">
        <f>E996*BF996/100/BG996</f>
        <v>0.003648037573438043</v>
      </c>
    </row>
    <row r="997" ht="16" customHeight="1">
      <c r="A997" s="4">
        <v>935</v>
      </c>
      <c r="B997" t="s" s="2">
        <v>1058</v>
      </c>
      <c r="C997" s="4">
        <v>5422.500031638891</v>
      </c>
      <c r="D997" s="4">
        <v>0</v>
      </c>
      <c r="E997" s="4">
        <f>(R997-S997*(1000-T997)/(1000-U997))*AO997</f>
        <v>2.160542643809854</v>
      </c>
      <c r="F997" s="4">
        <f>IF(AZ997&lt;&gt;0,1/(1/AZ997-1/N997),0)</f>
        <v>0.1012173166294095</v>
      </c>
      <c r="G997" s="4">
        <f>((BC997-AP997/2)*S997-E997)/(BC997+AP997/2)</f>
        <v>254.691606177381</v>
      </c>
      <c r="H997" s="4">
        <f>AP997*1000</f>
        <v>1.553486061383871</v>
      </c>
      <c r="I997" s="4">
        <f>(AU997-BA997)</f>
        <v>1.57798641347355</v>
      </c>
      <c r="J997" s="4">
        <f>(P997+AT997*D997)</f>
        <v>25.0158519744873</v>
      </c>
      <c r="K997" s="4">
        <v>6</v>
      </c>
      <c r="L997" s="4">
        <f>(K997*AI997+AJ997)</f>
        <v>1.420000016689301</v>
      </c>
      <c r="M997" s="4">
        <v>1</v>
      </c>
      <c r="N997" s="4">
        <f>L997*(M997+1)*(M997+1)/(M997*M997+1)</f>
        <v>2.840000033378601</v>
      </c>
      <c r="O997" s="4">
        <v>21.18252754211426</v>
      </c>
      <c r="P997" s="4">
        <v>25.0158519744873</v>
      </c>
      <c r="Q997" s="4">
        <v>20.22320938110352</v>
      </c>
      <c r="R997" s="4">
        <v>300.0148620605469</v>
      </c>
      <c r="S997" s="4">
        <v>296.8656921386719</v>
      </c>
      <c r="T997" s="4">
        <v>13.94695091247559</v>
      </c>
      <c r="U997" s="4">
        <v>15.783522605896</v>
      </c>
      <c r="V997" s="4">
        <v>56.17667007446289</v>
      </c>
      <c r="W997" s="4">
        <v>63.5748405456543</v>
      </c>
      <c r="X997" s="4">
        <v>499.5067443847656</v>
      </c>
      <c r="Y997" s="4">
        <v>1998.601318359375</v>
      </c>
      <c r="Z997" s="4">
        <v>87.05175018310547</v>
      </c>
      <c r="AA997" s="4">
        <v>101.6691589355469</v>
      </c>
      <c r="AB997" s="4">
        <v>5.22057580947876</v>
      </c>
      <c r="AC997" s="4">
        <v>0.3329382538795471</v>
      </c>
      <c r="AD997" s="4">
        <v>0.5166211128234863</v>
      </c>
      <c r="AE997" s="4">
        <v>0.002963383449241519</v>
      </c>
      <c r="AF997" s="4">
        <v>0.5497567057609558</v>
      </c>
      <c r="AG997" s="4">
        <v>0.003900479059666395</v>
      </c>
      <c r="AH997" s="4">
        <v>1</v>
      </c>
      <c r="AI997" s="4">
        <v>-0.2195652425289154</v>
      </c>
      <c r="AJ997" s="4">
        <v>2.737391471862793</v>
      </c>
      <c r="AK997" s="4">
        <v>1</v>
      </c>
      <c r="AL997" s="4">
        <v>0</v>
      </c>
      <c r="AM997" s="4">
        <v>0.1599999964237213</v>
      </c>
      <c r="AN997" s="4">
        <v>111115</v>
      </c>
      <c r="AO997" s="4">
        <f>X997*0.000001/(K997*0.0001)</f>
        <v>0.8325112406412759</v>
      </c>
      <c r="AP997" s="4">
        <f>(U997-T997)/(1000-U997)*AO997</f>
        <v>0.001553486061383871</v>
      </c>
      <c r="AQ997" s="4">
        <f>(P997+273.15)</f>
        <v>298.1658519744873</v>
      </c>
      <c r="AR997" s="4">
        <f>(O997+273.15)</f>
        <v>294.3325275421142</v>
      </c>
      <c r="AS997" s="4">
        <f>(Y997*AK997+Z997*AL997)*AM997</f>
        <v>319.7762037899447</v>
      </c>
      <c r="AT997" s="4">
        <f>((AS997+0.00000010773*(AR997^4-AQ997^4))-AP997*44100)/(L997*0.92*2*29.3+0.00000043092*AQ997^3)</f>
        <v>2.367843168959701</v>
      </c>
      <c r="AU997" s="4">
        <f>0.61365*EXP(17.502*J997/(240.97+J997))</f>
        <v>3.182683881855187</v>
      </c>
      <c r="AV997" s="4">
        <f>AU997*1000/AA997</f>
        <v>31.30431996464974</v>
      </c>
      <c r="AW997" s="4">
        <f>(AV997-U997)</f>
        <v>15.52079735875374</v>
      </c>
      <c r="AX997" s="4">
        <f>IF(D997,P997,(O997+P997)/2)</f>
        <v>23.09918975830078</v>
      </c>
      <c r="AY997" s="4">
        <f>0.61365*EXP(17.502*AX997/(240.97+AX997))</f>
        <v>2.836694592288731</v>
      </c>
      <c r="AZ997" s="4">
        <f>IF(AW997&lt;&gt;0,(1000-(AV997+U997)/2)/AW997*AP997,0)</f>
        <v>0.09773408367974999</v>
      </c>
      <c r="BA997" s="4">
        <f>U997*AA997/1000</f>
        <v>1.604697468381637</v>
      </c>
      <c r="BB997" s="4">
        <f>(AY997-BA997)</f>
        <v>1.231997123907094</v>
      </c>
      <c r="BC997" s="4">
        <f>1/(1.6/F997+1.37/N997)</f>
        <v>0.0613874817270581</v>
      </c>
      <c r="BD997" s="4">
        <f>G997*AA997*0.001</f>
        <v>25.89428138799786</v>
      </c>
      <c r="BE997" s="4">
        <f>G997/S997</f>
        <v>0.8579354668521598</v>
      </c>
      <c r="BF997" s="4">
        <f>(1-AP997*AA997/AU997/F997)*100</f>
        <v>50.97153826730887</v>
      </c>
      <c r="BG997" s="4">
        <f>(S997-E997/(N997/1.35))</f>
        <v>295.8386736404807</v>
      </c>
      <c r="BH997" s="4">
        <f>E997*BF997/100/BG997</f>
        <v>0.003722507970034302</v>
      </c>
    </row>
    <row r="998" ht="16" customHeight="1">
      <c r="A998" s="4">
        <v>936</v>
      </c>
      <c r="B998" t="s" s="2">
        <v>1059</v>
      </c>
      <c r="C998" s="4">
        <v>5427.500031527132</v>
      </c>
      <c r="D998" s="4">
        <v>0</v>
      </c>
      <c r="E998" s="4">
        <f>(R998-S998*(1000-T998)/(1000-U998))*AO998</f>
        <v>2.182874252199355</v>
      </c>
      <c r="F998" s="4">
        <f>IF(AZ998&lt;&gt;0,1/(1/AZ998-1/N998),0)</f>
        <v>0.1013556021892114</v>
      </c>
      <c r="G998" s="4">
        <f>((BC998-AP998/2)*S998-E998)/(BC998+AP998/2)</f>
        <v>254.355935317212</v>
      </c>
      <c r="H998" s="4">
        <f>AP998*1000</f>
        <v>1.55361321800343</v>
      </c>
      <c r="I998" s="4">
        <f>(AU998-BA998)</f>
        <v>1.576044881497429</v>
      </c>
      <c r="J998" s="4">
        <f>(P998+AT998*D998)</f>
        <v>25.00627899169922</v>
      </c>
      <c r="K998" s="4">
        <v>6</v>
      </c>
      <c r="L998" s="4">
        <f>(K998*AI998+AJ998)</f>
        <v>1.420000016689301</v>
      </c>
      <c r="M998" s="4">
        <v>1</v>
      </c>
      <c r="N998" s="4">
        <f>L998*(M998+1)*(M998+1)/(M998*M998+1)</f>
        <v>2.840000033378601</v>
      </c>
      <c r="O998" s="4">
        <v>21.18221092224121</v>
      </c>
      <c r="P998" s="4">
        <v>25.00627899169922</v>
      </c>
      <c r="Q998" s="4">
        <v>20.22278785705566</v>
      </c>
      <c r="R998" s="4">
        <v>300.0094299316406</v>
      </c>
      <c r="S998" s="4">
        <v>296.8334045410156</v>
      </c>
      <c r="T998" s="4">
        <v>13.94806289672852</v>
      </c>
      <c r="U998" s="4">
        <v>15.78480911254883</v>
      </c>
      <c r="V998" s="4">
        <v>56.18232727050781</v>
      </c>
      <c r="W998" s="4">
        <v>63.58105850219727</v>
      </c>
      <c r="X998" s="4">
        <v>499.499511718750</v>
      </c>
      <c r="Y998" s="4">
        <v>1998.580688476562</v>
      </c>
      <c r="Z998" s="4">
        <v>86.65564727783203</v>
      </c>
      <c r="AA998" s="4">
        <v>101.6688385009766</v>
      </c>
      <c r="AB998" s="4">
        <v>5.22057580947876</v>
      </c>
      <c r="AC998" s="4">
        <v>0.3329382538795471</v>
      </c>
      <c r="AD998" s="4">
        <v>0.5166211128234863</v>
      </c>
      <c r="AE998" s="4">
        <v>0.002963383449241519</v>
      </c>
      <c r="AF998" s="4">
        <v>0.5497567057609558</v>
      </c>
      <c r="AG998" s="4">
        <v>0.003900479059666395</v>
      </c>
      <c r="AH998" s="4">
        <v>1</v>
      </c>
      <c r="AI998" s="4">
        <v>-0.2195652425289154</v>
      </c>
      <c r="AJ998" s="4">
        <v>2.737391471862793</v>
      </c>
      <c r="AK998" s="4">
        <v>1</v>
      </c>
      <c r="AL998" s="4">
        <v>0</v>
      </c>
      <c r="AM998" s="4">
        <v>0.1599999964237213</v>
      </c>
      <c r="AN998" s="4">
        <v>111115</v>
      </c>
      <c r="AO998" s="4">
        <f>X998*0.000001/(K998*0.0001)</f>
        <v>0.8324991861979165</v>
      </c>
      <c r="AP998" s="4">
        <f>(U998-T998)/(1000-U998)*AO998</f>
        <v>0.00155361321800343</v>
      </c>
      <c r="AQ998" s="4">
        <f>(P998+273.15)</f>
        <v>298.1562789916992</v>
      </c>
      <c r="AR998" s="4">
        <f>(O998+273.15)</f>
        <v>294.3322109222412</v>
      </c>
      <c r="AS998" s="4">
        <f>(Y998*AK998+Z998*AL998)*AM998</f>
        <v>319.7729030087685</v>
      </c>
      <c r="AT998" s="4">
        <f>((AS998+0.00000010773*(AR998^4-AQ998^4))-AP998*44100)/(L998*0.92*2*29.3+0.00000043092*AQ998^3)</f>
        <v>2.368974857172643</v>
      </c>
      <c r="AU998" s="4">
        <f>0.61365*EXP(17.502*J998/(240.97+J998))</f>
        <v>3.180868089929899</v>
      </c>
      <c r="AV998" s="4">
        <f>AU998*1000/AA998</f>
        <v>31.28655876106371</v>
      </c>
      <c r="AW998" s="4">
        <f>(AV998-U998)</f>
        <v>15.50174964851488</v>
      </c>
      <c r="AX998" s="4">
        <f>IF(D998,P998,(O998+P998)/2)</f>
        <v>23.09424495697021</v>
      </c>
      <c r="AY998" s="4">
        <f>0.61365*EXP(17.502*AX998/(240.97+AX998))</f>
        <v>2.835846350212397</v>
      </c>
      <c r="AZ998" s="4">
        <f>IF(AW998&lt;&gt;0,(1000-(AV998+U998)/2)/AW998*AP998,0)</f>
        <v>0.09786300919198467</v>
      </c>
      <c r="BA998" s="4">
        <f>U998*AA998/1000</f>
        <v>1.60482320843247</v>
      </c>
      <c r="BB998" s="4">
        <f>(AY998-BA998)</f>
        <v>1.231023141779926</v>
      </c>
      <c r="BC998" s="4">
        <f>1/(1.6/F998+1.37/N998)</f>
        <v>0.06146886389242165</v>
      </c>
      <c r="BD998" s="4">
        <f>G998*AA998*0.001</f>
        <v>25.86007250953046</v>
      </c>
      <c r="BE998" s="4">
        <f>G998/S998</f>
        <v>0.8568979482296297</v>
      </c>
      <c r="BF998" s="4">
        <f>(1-AP998*AA998/AU998/F998)*100</f>
        <v>51.00662564749955</v>
      </c>
      <c r="BG998" s="4">
        <f>(S998-E998/(N998/1.35))</f>
        <v>295.7957706657218</v>
      </c>
      <c r="BH998" s="4">
        <f>E998*BF998/100/BG998</f>
        <v>0.003764119059813208</v>
      </c>
    </row>
    <row r="999" ht="16" customHeight="1">
      <c r="A999" s="4">
        <v>937</v>
      </c>
      <c r="B999" t="s" s="2">
        <v>1060</v>
      </c>
      <c r="C999" s="4">
        <v>5433.000031404197</v>
      </c>
      <c r="D999" s="4">
        <v>0</v>
      </c>
      <c r="E999" s="4">
        <f>(R999-S999*(1000-T999)/(1000-U999))*AO999</f>
        <v>2.184564634225228</v>
      </c>
      <c r="F999" s="4">
        <f>IF(AZ999&lt;&gt;0,1/(1/AZ999-1/N999),0)</f>
        <v>0.1015149805652335</v>
      </c>
      <c r="G999" s="4">
        <f>((BC999-AP999/2)*S999-E999)/(BC999+AP999/2)</f>
        <v>254.3785633467024</v>
      </c>
      <c r="H999" s="4">
        <f>AP999*1000</f>
        <v>1.554319410812535</v>
      </c>
      <c r="I999" s="4">
        <f>(AU999-BA999)</f>
        <v>1.574375649346638</v>
      </c>
      <c r="J999" s="4">
        <f>(P999+AT999*D999)</f>
        <v>24.99874114990234</v>
      </c>
      <c r="K999" s="4">
        <v>6</v>
      </c>
      <c r="L999" s="4">
        <f>(K999*AI999+AJ999)</f>
        <v>1.420000016689301</v>
      </c>
      <c r="M999" s="4">
        <v>1</v>
      </c>
      <c r="N999" s="4">
        <f>L999*(M999+1)*(M999+1)/(M999*M999+1)</f>
        <v>2.840000033378601</v>
      </c>
      <c r="O999" s="4">
        <v>21.18215751647949</v>
      </c>
      <c r="P999" s="4">
        <v>24.99874114990234</v>
      </c>
      <c r="Q999" s="4">
        <v>20.22320556640625</v>
      </c>
      <c r="R999" s="4">
        <v>300.0003051757812</v>
      </c>
      <c r="S999" s="4">
        <v>296.8220825195312</v>
      </c>
      <c r="T999" s="4">
        <v>13.94967842102051</v>
      </c>
      <c r="U999" s="4">
        <v>15.78721809387207</v>
      </c>
      <c r="V999" s="4">
        <v>56.1885871887207</v>
      </c>
      <c r="W999" s="4">
        <v>63.58998489379883</v>
      </c>
      <c r="X999" s="4">
        <v>499.5095520019531</v>
      </c>
      <c r="Y999" s="4">
        <v>1998.629638671875</v>
      </c>
      <c r="Z999" s="4">
        <v>85.96236419677734</v>
      </c>
      <c r="AA999" s="4">
        <v>101.6685333251953</v>
      </c>
      <c r="AB999" s="4">
        <v>5.22057580947876</v>
      </c>
      <c r="AC999" s="4">
        <v>0.3329382538795471</v>
      </c>
      <c r="AD999" s="4">
        <v>0.5166211128234863</v>
      </c>
      <c r="AE999" s="4">
        <v>0.002963383449241519</v>
      </c>
      <c r="AF999" s="4">
        <v>0.5497567057609558</v>
      </c>
      <c r="AG999" s="4">
        <v>0.003900479059666395</v>
      </c>
      <c r="AH999" s="4">
        <v>1</v>
      </c>
      <c r="AI999" s="4">
        <v>-0.2195652425289154</v>
      </c>
      <c r="AJ999" s="4">
        <v>2.737391471862793</v>
      </c>
      <c r="AK999" s="4">
        <v>1</v>
      </c>
      <c r="AL999" s="4">
        <v>0</v>
      </c>
      <c r="AM999" s="4">
        <v>0.1599999964237213</v>
      </c>
      <c r="AN999" s="4">
        <v>111115</v>
      </c>
      <c r="AO999" s="4">
        <f>X999*0.000001/(K999*0.0001)</f>
        <v>0.8325159200032551</v>
      </c>
      <c r="AP999" s="4">
        <f>(U999-T999)/(1000-U999)*AO999</f>
        <v>0.001554319410812535</v>
      </c>
      <c r="AQ999" s="4">
        <f>(P999+273.15)</f>
        <v>298.1487411499023</v>
      </c>
      <c r="AR999" s="4">
        <f>(O999+273.15)</f>
        <v>294.3321575164795</v>
      </c>
      <c r="AS999" s="4">
        <f>(Y999*AK999+Z999*AL999)*AM999</f>
        <v>319.7807350398434</v>
      </c>
      <c r="AT999" s="4">
        <f>((AS999+0.00000010773*(AR999^4-AQ999^4))-AP999*44100)/(L999*0.92*2*29.3+0.00000043092*AQ999^3)</f>
        <v>2.369705120342024</v>
      </c>
      <c r="AU999" s="4">
        <f>0.61365*EXP(17.502*J999/(240.97+J999))</f>
        <v>3.179438958235597</v>
      </c>
      <c r="AV999" s="4">
        <f>AU999*1000/AA999</f>
        <v>31.27259589814181</v>
      </c>
      <c r="AW999" s="4">
        <f>(AV999-U999)</f>
        <v>15.48537780426974</v>
      </c>
      <c r="AX999" s="4">
        <f>IF(D999,P999,(O999+P999)/2)</f>
        <v>23.09044933319092</v>
      </c>
      <c r="AY999" s="4">
        <f>0.61365*EXP(17.502*AX999/(240.97+AX999))</f>
        <v>2.835195391110466</v>
      </c>
      <c r="AZ999" s="4">
        <f>IF(AW999&lt;&gt;0,(1000-(AV999+U999)/2)/AW999*AP999,0)</f>
        <v>0.09801158478778244</v>
      </c>
      <c r="BA999" s="4">
        <f>U999*AA999/1000</f>
        <v>1.605063308888959</v>
      </c>
      <c r="BB999" s="4">
        <f>(AY999-BA999)</f>
        <v>1.230132082221507</v>
      </c>
      <c r="BC999" s="4">
        <f>1/(1.6/F999+1.37/N999)</f>
        <v>0.06156265118230587</v>
      </c>
      <c r="BD999" s="4">
        <f>G999*AA999*0.001</f>
        <v>25.86229544482952</v>
      </c>
      <c r="BE999" s="4">
        <f>G999/S999</f>
        <v>0.8570068681799103</v>
      </c>
      <c r="BF999" s="4">
        <f>(1-AP999*AA999/AU999/F999)*100</f>
        <v>51.03945969146191</v>
      </c>
      <c r="BG999" s="4">
        <f>(S999-E999/(N999/1.35))</f>
        <v>295.7836451175797</v>
      </c>
      <c r="BH999" s="4">
        <f>E999*BF999/100/BG999</f>
        <v>0.003769613378982086</v>
      </c>
    </row>
    <row r="1000" ht="16" customHeight="1">
      <c r="A1000" s="4">
        <v>938</v>
      </c>
      <c r="B1000" t="s" s="2">
        <v>1061</v>
      </c>
      <c r="C1000" s="4">
        <v>5438.000031292439</v>
      </c>
      <c r="D1000" s="4">
        <v>0</v>
      </c>
      <c r="E1000" s="4">
        <f>(R1000-S1000*(1000-T1000)/(1000-U1000))*AO1000</f>
        <v>2.197794093314646</v>
      </c>
      <c r="F1000" s="4">
        <f>IF(AZ1000&lt;&gt;0,1/(1/AZ1000-1/N1000),0)</f>
        <v>0.1015620601842404</v>
      </c>
      <c r="G1000" s="4">
        <f>((BC1000-AP1000/2)*S1000-E1000)/(BC1000+AP1000/2)</f>
        <v>254.1506705019451</v>
      </c>
      <c r="H1000" s="4">
        <f>AP1000*1000</f>
        <v>1.555172170766706</v>
      </c>
      <c r="I1000" s="4">
        <f>(AU1000-BA1000)</f>
        <v>1.574524111529785</v>
      </c>
      <c r="J1000" s="4">
        <f>(P1000+AT1000*D1000)</f>
        <v>25.00058364868164</v>
      </c>
      <c r="K1000" s="4">
        <v>6</v>
      </c>
      <c r="L1000" s="4">
        <f>(K1000*AI1000+AJ1000)</f>
        <v>1.420000016689301</v>
      </c>
      <c r="M1000" s="4">
        <v>1</v>
      </c>
      <c r="N1000" s="4">
        <f>L1000*(M1000+1)*(M1000+1)/(M1000*M1000+1)</f>
        <v>2.840000033378601</v>
      </c>
      <c r="O1000" s="4">
        <v>21.18145370483398</v>
      </c>
      <c r="P1000" s="4">
        <v>25.00058364868164</v>
      </c>
      <c r="Q1000" s="4">
        <v>20.22308731079102</v>
      </c>
      <c r="R1000" s="4">
        <v>299.9845886230469</v>
      </c>
      <c r="S1000" s="4">
        <v>296.7904357910156</v>
      </c>
      <c r="T1000" s="4">
        <v>13.95082569122314</v>
      </c>
      <c r="U1000" s="4">
        <v>15.78925132751465</v>
      </c>
      <c r="V1000" s="4">
        <v>56.19528198242188</v>
      </c>
      <c r="W1000" s="4">
        <v>63.60077667236328</v>
      </c>
      <c r="X1000" s="4">
        <v>499.5417175292969</v>
      </c>
      <c r="Y1000" s="4">
        <v>1998.666503906250</v>
      </c>
      <c r="Z1000" s="4">
        <v>85.63444519042969</v>
      </c>
      <c r="AA1000" s="4">
        <v>101.6681594848633</v>
      </c>
      <c r="AB1000" s="4">
        <v>5.22057580947876</v>
      </c>
      <c r="AC1000" s="4">
        <v>0.3329382538795471</v>
      </c>
      <c r="AD1000" s="4">
        <v>0.5166211128234863</v>
      </c>
      <c r="AE1000" s="4">
        <v>0.002963383449241519</v>
      </c>
      <c r="AF1000" s="4">
        <v>0.5497567057609558</v>
      </c>
      <c r="AG1000" s="4">
        <v>0.003900479059666395</v>
      </c>
      <c r="AH1000" s="4">
        <v>1</v>
      </c>
      <c r="AI1000" s="4">
        <v>-0.2195652425289154</v>
      </c>
      <c r="AJ1000" s="4">
        <v>2.737391471862793</v>
      </c>
      <c r="AK1000" s="4">
        <v>1</v>
      </c>
      <c r="AL1000" s="4">
        <v>0</v>
      </c>
      <c r="AM1000" s="4">
        <v>0.1599999964237213</v>
      </c>
      <c r="AN1000" s="4">
        <v>111115</v>
      </c>
      <c r="AO1000" s="4">
        <f>X1000*0.000001/(K1000*0.0001)</f>
        <v>0.8325695292154948</v>
      </c>
      <c r="AP1000" s="4">
        <f>(U1000-T1000)/(1000-U1000)*AO1000</f>
        <v>0.001555172170766706</v>
      </c>
      <c r="AQ1000" s="4">
        <f>(P1000+273.15)</f>
        <v>298.1505836486816</v>
      </c>
      <c r="AR1000" s="4">
        <f>(O1000+273.15)</f>
        <v>294.331453704834</v>
      </c>
      <c r="AS1000" s="4">
        <f>(Y1000*AK1000+Z1000*AL1000)*AM1000</f>
        <v>319.7866334772116</v>
      </c>
      <c r="AT1000" s="4">
        <f>((AS1000+0.00000010773*(AR1000^4-AQ1000^4))-AP1000*44100)/(L1000*0.92*2*29.3+0.00000043092*AQ1000^3)</f>
        <v>2.369011905548621</v>
      </c>
      <c r="AU1000" s="4">
        <f>0.61365*EXP(17.502*J1000/(240.97+J1000))</f>
        <v>3.179788233642133</v>
      </c>
      <c r="AV1000" s="4">
        <f>AU1000*1000/AA1000</f>
        <v>31.27614633483703</v>
      </c>
      <c r="AW1000" s="4">
        <f>(AV1000-U1000)</f>
        <v>15.48689500732238</v>
      </c>
      <c r="AX1000" s="4">
        <f>IF(D1000,P1000,(O1000+P1000)/2)</f>
        <v>23.09101867675781</v>
      </c>
      <c r="AY1000" s="4">
        <f>0.61365*EXP(17.502*AX1000/(240.97+AX1000))</f>
        <v>2.835293026641953</v>
      </c>
      <c r="AZ1000" s="4">
        <f>IF(AW1000&lt;&gt;0,(1000-(AV1000+U1000)/2)/AW1000*AP1000,0)</f>
        <v>0.09805547023618537</v>
      </c>
      <c r="BA1000" s="4">
        <f>U1000*AA1000/1000</f>
        <v>1.605264122112348</v>
      </c>
      <c r="BB1000" s="4">
        <f>(AY1000-BA1000)</f>
        <v>1.230028904529604</v>
      </c>
      <c r="BC1000" s="4">
        <f>1/(1.6/F1000+1.37/N1000)</f>
        <v>0.06159035383121382</v>
      </c>
      <c r="BD1000" s="4">
        <f>G1000*AA1000*0.001</f>
        <v>25.8390309017767</v>
      </c>
      <c r="BE1000" s="4">
        <f>G1000/S1000</f>
        <v>0.8563303929406432</v>
      </c>
      <c r="BF1000" s="4">
        <f>(1-AP1000*AA1000/AU1000/F1000)*100</f>
        <v>51.04086482551373</v>
      </c>
      <c r="BG1000" s="4">
        <f>(S1000-E1000/(N1000/1.35))</f>
        <v>295.7457097378103</v>
      </c>
      <c r="BH1000" s="4">
        <f>E1000*BF1000/100/BG1000</f>
        <v>0.003793032579598019</v>
      </c>
    </row>
    <row r="1001" ht="16" customHeight="1">
      <c r="A1001" s="4">
        <v>939</v>
      </c>
      <c r="B1001" t="s" s="2">
        <v>1062</v>
      </c>
      <c r="C1001" s="4">
        <v>5443.000031180680</v>
      </c>
      <c r="D1001" s="4">
        <v>0</v>
      </c>
      <c r="E1001" s="4">
        <f>(R1001-S1001*(1000-T1001)/(1000-U1001))*AO1001</f>
        <v>2.242136116653504</v>
      </c>
      <c r="F1001" s="4">
        <f>IF(AZ1001&lt;&gt;0,1/(1/AZ1001-1/N1001),0)</f>
        <v>0.1014254876044564</v>
      </c>
      <c r="G1001" s="4">
        <f>((BC1001-AP1001/2)*S1001-E1001)/(BC1001+AP1001/2)</f>
        <v>253.3246985018557</v>
      </c>
      <c r="H1001" s="4">
        <f>AP1001*1000</f>
        <v>1.555596885343264</v>
      </c>
      <c r="I1001" s="4">
        <f>(AU1001-BA1001)</f>
        <v>1.576972236765363</v>
      </c>
      <c r="J1001" s="4">
        <f>(P1001+AT1001*D1001)</f>
        <v>25.01421546936035</v>
      </c>
      <c r="K1001" s="4">
        <v>6</v>
      </c>
      <c r="L1001" s="4">
        <f>(K1001*AI1001+AJ1001)</f>
        <v>1.420000016689301</v>
      </c>
      <c r="M1001" s="4">
        <v>1</v>
      </c>
      <c r="N1001" s="4">
        <f>L1001*(M1001+1)*(M1001+1)/(M1001*M1001+1)</f>
        <v>2.840000033378601</v>
      </c>
      <c r="O1001" s="4">
        <v>21.18052101135254</v>
      </c>
      <c r="P1001" s="4">
        <v>25.01421546936035</v>
      </c>
      <c r="Q1001" s="4">
        <v>20.22331428527832</v>
      </c>
      <c r="R1001" s="4">
        <v>299.9791259765625</v>
      </c>
      <c r="S1001" s="4">
        <v>296.7317810058594</v>
      </c>
      <c r="T1001" s="4">
        <v>13.95181179046631</v>
      </c>
      <c r="U1001" s="4">
        <v>15.79067516326904</v>
      </c>
      <c r="V1001" s="4">
        <v>56.20268630981445</v>
      </c>
      <c r="W1001" s="4">
        <v>63.60971069335938</v>
      </c>
      <c r="X1001" s="4">
        <v>499.5584716796875</v>
      </c>
      <c r="Y1001" s="4">
        <v>1998.696044921875</v>
      </c>
      <c r="Z1001" s="4">
        <v>85.84189605712891</v>
      </c>
      <c r="AA1001" s="4">
        <v>101.6676712036133</v>
      </c>
      <c r="AB1001" s="4">
        <v>5.22057580947876</v>
      </c>
      <c r="AC1001" s="4">
        <v>0.3329382538795471</v>
      </c>
      <c r="AD1001" s="4">
        <v>0.5166211128234863</v>
      </c>
      <c r="AE1001" s="4">
        <v>0.002963383449241519</v>
      </c>
      <c r="AF1001" s="4">
        <v>0.5497567057609558</v>
      </c>
      <c r="AG1001" s="4">
        <v>0.003900479059666395</v>
      </c>
      <c r="AH1001" s="4">
        <v>0.6666666865348816</v>
      </c>
      <c r="AI1001" s="4">
        <v>-0.2195652425289154</v>
      </c>
      <c r="AJ1001" s="4">
        <v>2.737391471862793</v>
      </c>
      <c r="AK1001" s="4">
        <v>1</v>
      </c>
      <c r="AL1001" s="4">
        <v>0</v>
      </c>
      <c r="AM1001" s="4">
        <v>0.1599999964237213</v>
      </c>
      <c r="AN1001" s="4">
        <v>111115</v>
      </c>
      <c r="AO1001" s="4">
        <f>X1001*0.000001/(K1001*0.0001)</f>
        <v>0.8325974527994791</v>
      </c>
      <c r="AP1001" s="4">
        <f>(U1001-T1001)/(1000-U1001)*AO1001</f>
        <v>0.001555596885343264</v>
      </c>
      <c r="AQ1001" s="4">
        <f>(P1001+273.15)</f>
        <v>298.1642154693603</v>
      </c>
      <c r="AR1001" s="4">
        <f>(O1001+273.15)</f>
        <v>294.3305210113525</v>
      </c>
      <c r="AS1001" s="4">
        <f>(Y1001*AK1001+Z1001*AL1001)*AM1001</f>
        <v>319.7913600396059</v>
      </c>
      <c r="AT1001" s="4">
        <f>((AS1001+0.00000010773*(AR1001^4-AQ1001^4))-AP1001*44100)/(L1001*0.92*2*29.3+0.00000043092*AQ1001^3)</f>
        <v>2.366924302248083</v>
      </c>
      <c r="AU1001" s="4">
        <f>0.61365*EXP(17.502*J1001/(240.97+J1001))</f>
        <v>3.182373407347662</v>
      </c>
      <c r="AV1001" s="4">
        <f>AU1001*1000/AA1001</f>
        <v>31.30172423222143</v>
      </c>
      <c r="AW1001" s="4">
        <f>(AV1001-U1001)</f>
        <v>15.51104906895238</v>
      </c>
      <c r="AX1001" s="4">
        <f>IF(D1001,P1001,(O1001+P1001)/2)</f>
        <v>23.09736824035645</v>
      </c>
      <c r="AY1001" s="4">
        <f>0.61365*EXP(17.502*AX1001/(240.97+AX1001))</f>
        <v>2.83638209928428</v>
      </c>
      <c r="AZ1001" s="4">
        <f>IF(AW1001&lt;&gt;0,(1000-(AV1001+U1001)/2)/AW1001*AP1001,0)</f>
        <v>0.09792815970598771</v>
      </c>
      <c r="BA1001" s="4">
        <f>U1001*AA1001/1000</f>
        <v>1.605401170582299</v>
      </c>
      <c r="BB1001" s="4">
        <f>(AY1001-BA1001)</f>
        <v>1.230980928701981</v>
      </c>
      <c r="BC1001" s="4">
        <f>1/(1.6/F1001+1.37/N1001)</f>
        <v>0.06150998951725857</v>
      </c>
      <c r="BD1001" s="4">
        <f>G1001*AA1001*0.001</f>
        <v>25.75493215504113</v>
      </c>
      <c r="BE1001" s="4">
        <f>G1001/S1001</f>
        <v>0.8537160989063503</v>
      </c>
      <c r="BF1001" s="4">
        <f>(1-AP1001*AA1001/AU1001/F1001)*100</f>
        <v>51.00162246130806</v>
      </c>
      <c r="BG1001" s="4">
        <f>(S1001-E1001/(N1001/1.35))</f>
        <v>295.6659768784273</v>
      </c>
      <c r="BH1001" s="4">
        <f>E1001*BF1001/100/BG1001</f>
        <v>0.003867627277772483</v>
      </c>
    </row>
    <row r="1002" ht="16" customHeight="1">
      <c r="A1002" s="4">
        <v>940</v>
      </c>
      <c r="B1002" t="s" s="2">
        <v>1063</v>
      </c>
      <c r="C1002" s="4">
        <v>5448.500031057745</v>
      </c>
      <c r="D1002" s="4">
        <v>0</v>
      </c>
      <c r="E1002" s="4">
        <f>(R1002-S1002*(1000-T1002)/(1000-U1002))*AO1002</f>
        <v>2.292261909900215</v>
      </c>
      <c r="F1002" s="4">
        <f>IF(AZ1002&lt;&gt;0,1/(1/AZ1002-1/N1002),0)</f>
        <v>0.1013728982970349</v>
      </c>
      <c r="G1002" s="4">
        <f>((BC1002-AP1002/2)*S1002-E1002)/(BC1002+AP1002/2)</f>
        <v>252.4275631115959</v>
      </c>
      <c r="H1002" s="4">
        <f>AP1002*1000</f>
        <v>1.556794027077429</v>
      </c>
      <c r="I1002" s="4">
        <f>(AU1002-BA1002)</f>
        <v>1.578954051043305</v>
      </c>
      <c r="J1002" s="4">
        <f>(P1002+AT1002*D1002)</f>
        <v>25.02584838867188</v>
      </c>
      <c r="K1002" s="4">
        <v>6</v>
      </c>
      <c r="L1002" s="4">
        <f>(K1002*AI1002+AJ1002)</f>
        <v>1.420000016689301</v>
      </c>
      <c r="M1002" s="4">
        <v>1</v>
      </c>
      <c r="N1002" s="4">
        <f>L1002*(M1002+1)*(M1002+1)/(M1002*M1002+1)</f>
        <v>2.840000033378601</v>
      </c>
      <c r="O1002" s="4">
        <v>21.17966079711914</v>
      </c>
      <c r="P1002" s="4">
        <v>25.02584838867188</v>
      </c>
      <c r="Q1002" s="4">
        <v>20.2235279083252</v>
      </c>
      <c r="R1002" s="4">
        <v>299.9729309082031</v>
      </c>
      <c r="S1002" s="4">
        <v>296.6649780273438</v>
      </c>
      <c r="T1002" s="4">
        <v>13.95259284973145</v>
      </c>
      <c r="U1002" s="4">
        <v>15.79292392730713</v>
      </c>
      <c r="V1002" s="4">
        <v>56.20838928222656</v>
      </c>
      <c r="W1002" s="4">
        <v>63.62175750732422</v>
      </c>
      <c r="X1002" s="4">
        <v>499.5430603027344</v>
      </c>
      <c r="Y1002" s="4">
        <v>1998.663696289062</v>
      </c>
      <c r="Z1002" s="4">
        <v>86.33663177490234</v>
      </c>
      <c r="AA1002" s="4">
        <v>101.6674880981445</v>
      </c>
      <c r="AB1002" s="4">
        <v>5.22057580947876</v>
      </c>
      <c r="AC1002" s="4">
        <v>0.3329382538795471</v>
      </c>
      <c r="AD1002" s="4">
        <v>0.5166211128234863</v>
      </c>
      <c r="AE1002" s="4">
        <v>0.002963383449241519</v>
      </c>
      <c r="AF1002" s="4">
        <v>0.5497567057609558</v>
      </c>
      <c r="AG1002" s="4">
        <v>0.003900479059666395</v>
      </c>
      <c r="AH1002" s="4">
        <v>1</v>
      </c>
      <c r="AI1002" s="4">
        <v>-0.2195652425289154</v>
      </c>
      <c r="AJ1002" s="4">
        <v>2.737391471862793</v>
      </c>
      <c r="AK1002" s="4">
        <v>1</v>
      </c>
      <c r="AL1002" s="4">
        <v>0</v>
      </c>
      <c r="AM1002" s="4">
        <v>0.1599999964237213</v>
      </c>
      <c r="AN1002" s="4">
        <v>111115</v>
      </c>
      <c r="AO1002" s="4">
        <f>X1002*0.000001/(K1002*0.0001)</f>
        <v>0.8325717671712238</v>
      </c>
      <c r="AP1002" s="4">
        <f>(U1002-T1002)/(1000-U1002)*AO1002</f>
        <v>0.00155679402707743</v>
      </c>
      <c r="AQ1002" s="4">
        <f>(P1002+273.15)</f>
        <v>298.1758483886719</v>
      </c>
      <c r="AR1002" s="4">
        <f>(O1002+273.15)</f>
        <v>294.3296607971191</v>
      </c>
      <c r="AS1002" s="4">
        <f>(Y1002*AK1002+Z1002*AL1002)*AM1002</f>
        <v>319.7861842584716</v>
      </c>
      <c r="AT1002" s="4">
        <f>((AS1002+0.00000010773*(AR1002^4-AQ1002^4))-AP1002*44100)/(L1002*0.92*2*29.3+0.00000043092*AQ1002^3)</f>
        <v>2.364611573578022</v>
      </c>
      <c r="AU1002" s="4">
        <f>0.61365*EXP(17.502*J1002/(240.97+J1002))</f>
        <v>3.184580956457704</v>
      </c>
      <c r="AV1002" s="4">
        <f>AU1002*1000/AA1002</f>
        <v>31.32349402970863</v>
      </c>
      <c r="AW1002" s="4">
        <f>(AV1002-U1002)</f>
        <v>15.53057010240151</v>
      </c>
      <c r="AX1002" s="4">
        <f>IF(D1002,P1002,(O1002+P1002)/2)</f>
        <v>23.10275459289551</v>
      </c>
      <c r="AY1002" s="4">
        <f>0.61365*EXP(17.502*AX1002/(240.97+AX1002))</f>
        <v>2.837306249514896</v>
      </c>
      <c r="AZ1002" s="4">
        <f>IF(AW1002&lt;&gt;0,(1000-(AV1002+U1002)/2)/AW1002*AP1002,0)</f>
        <v>0.09787913373611375</v>
      </c>
      <c r="BA1002" s="4">
        <f>U1002*AA1002/1000</f>
        <v>1.605626905414399</v>
      </c>
      <c r="BB1002" s="4">
        <f>(AY1002-BA1002)</f>
        <v>1.231679344100496</v>
      </c>
      <c r="BC1002" s="4">
        <f>1/(1.6/F1002+1.37/N1002)</f>
        <v>0.06147904232783242</v>
      </c>
      <c r="BD1002" s="4">
        <f>G1002*AA1002*0.001</f>
        <v>25.66367626829181</v>
      </c>
      <c r="BE1002" s="4">
        <f>G1002/S1002</f>
        <v>0.8508842694884245</v>
      </c>
      <c r="BF1002" s="4">
        <f>(1-AP1002*AA1002/AU1002/F1002)*100</f>
        <v>50.97257396485383</v>
      </c>
      <c r="BG1002" s="4">
        <f>(S1002-E1002/(N1002/1.35))</f>
        <v>295.5753464984723</v>
      </c>
      <c r="BH1002" s="4">
        <f>E1002*BF1002/100/BG1002</f>
        <v>0.003953052618676697</v>
      </c>
    </row>
    <row r="1003" ht="29" customHeight="1">
      <c r="A1003" t="s" s="2">
        <v>9</v>
      </c>
      <c r="B1003" t="s" s="5">
        <v>1064</v>
      </c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W1003" s="3"/>
      <c r="AX1003" s="3"/>
      <c r="AY1003" s="3"/>
      <c r="AZ1003" s="3"/>
      <c r="BA1003" s="3"/>
      <c r="BB1003" s="3"/>
      <c r="BC1003" s="3"/>
      <c r="BD1003" s="3"/>
      <c r="BE1003" s="3"/>
      <c r="BF1003" s="3"/>
      <c r="BG1003" s="3"/>
      <c r="BH1003" s="3"/>
    </row>
    <row r="1004" ht="16" customHeight="1">
      <c r="A1004" s="4">
        <v>941</v>
      </c>
      <c r="B1004" t="s" s="2">
        <v>1065</v>
      </c>
      <c r="C1004" s="4">
        <v>5453.500030945987</v>
      </c>
      <c r="D1004" s="4">
        <v>0</v>
      </c>
      <c r="E1004" s="4">
        <f>(R1004-S1004*(1000-T1004)/(1000-U1004))*AO1004</f>
        <v>2.30251824259678</v>
      </c>
      <c r="F1004" s="4">
        <f>IF(AZ1004&lt;&gt;0,1/(1/AZ1004-1/N1004),0)</f>
        <v>0.1013842272014375</v>
      </c>
      <c r="G1004" s="4">
        <f>((BC1004-AP1004/2)*S1004-E1004)/(BC1004+AP1004/2)</f>
        <v>252.2420765447408</v>
      </c>
      <c r="H1004" s="4">
        <f>AP1004*1000</f>
        <v>1.5571316718699</v>
      </c>
      <c r="I1004" s="4">
        <f>(AU1004-BA1004)</f>
        <v>1.57911855635732</v>
      </c>
      <c r="J1004" s="4">
        <f>(P1004+AT1004*D1004)</f>
        <v>25.02785873413086</v>
      </c>
      <c r="K1004" s="4">
        <v>6</v>
      </c>
      <c r="L1004" s="4">
        <f>(K1004*AI1004+AJ1004)</f>
        <v>1.420000016689301</v>
      </c>
      <c r="M1004" s="4">
        <v>1</v>
      </c>
      <c r="N1004" s="4">
        <f>L1004*(M1004+1)*(M1004+1)/(M1004*M1004+1)</f>
        <v>2.840000033378601</v>
      </c>
      <c r="O1004" s="4">
        <v>21.17884635925293</v>
      </c>
      <c r="P1004" s="4">
        <v>25.02785873413086</v>
      </c>
      <c r="Q1004" s="4">
        <v>20.22364234924316</v>
      </c>
      <c r="R1004" s="4">
        <v>299.9608764648438</v>
      </c>
      <c r="S1004" s="4">
        <v>296.6403503417969</v>
      </c>
      <c r="T1004" s="4">
        <v>13.95426082611084</v>
      </c>
      <c r="U1004" s="4">
        <v>15.79508686065674</v>
      </c>
      <c r="V1004" s="4">
        <v>56.21731948852539</v>
      </c>
      <c r="W1004" s="4">
        <v>63.63333511352539</v>
      </c>
      <c r="X1004" s="4">
        <v>499.5159606933594</v>
      </c>
      <c r="Y1004" s="4">
        <v>1998.667602539062</v>
      </c>
      <c r="Z1004" s="4">
        <v>87.01273345947266</v>
      </c>
      <c r="AA1004" s="4">
        <v>101.6673126220703</v>
      </c>
      <c r="AB1004" s="4">
        <v>5.22057580947876</v>
      </c>
      <c r="AC1004" s="4">
        <v>0.3329382538795471</v>
      </c>
      <c r="AD1004" s="4">
        <v>0.5166211128234863</v>
      </c>
      <c r="AE1004" s="4">
        <v>0.002963383449241519</v>
      </c>
      <c r="AF1004" s="4">
        <v>0.5497567057609558</v>
      </c>
      <c r="AG1004" s="4">
        <v>0.003900479059666395</v>
      </c>
      <c r="AH1004" s="4">
        <v>1</v>
      </c>
      <c r="AI1004" s="4">
        <v>-0.2195652425289154</v>
      </c>
      <c r="AJ1004" s="4">
        <v>2.737391471862793</v>
      </c>
      <c r="AK1004" s="4">
        <v>1</v>
      </c>
      <c r="AL1004" s="4">
        <v>0</v>
      </c>
      <c r="AM1004" s="4">
        <v>0.1599999964237213</v>
      </c>
      <c r="AN1004" s="4">
        <v>111115</v>
      </c>
      <c r="AO1004" s="4">
        <f>X1004*0.000001/(K1004*0.0001)</f>
        <v>0.8325266011555988</v>
      </c>
      <c r="AP1004" s="4">
        <f>(U1004-T1004)/(1000-U1004)*AO1004</f>
        <v>0.0015571316718699</v>
      </c>
      <c r="AQ1004" s="4">
        <f>(P1004+273.15)</f>
        <v>298.1778587341308</v>
      </c>
      <c r="AR1004" s="4">
        <f>(O1004+273.15)</f>
        <v>294.3288463592529</v>
      </c>
      <c r="AS1004" s="4">
        <f>(Y1004*AK1004+Z1004*AL1004)*AM1004</f>
        <v>319.7868092584577</v>
      </c>
      <c r="AT1004" s="4">
        <f>((AS1004+0.00000010773*(AR1004^4-AQ1004^4))-AP1004*44100)/(L1004*0.92*2*29.3+0.00000043092*AQ1004^3)</f>
        <v>2.364080466997346</v>
      </c>
      <c r="AU1004" s="4">
        <f>0.61365*EXP(17.502*J1004/(240.97+J1004))</f>
        <v>3.184962590112464</v>
      </c>
      <c r="AV1004" s="4">
        <f>AU1004*1000/AA1004</f>
        <v>31.32730184333662</v>
      </c>
      <c r="AW1004" s="4">
        <f>(AV1004-U1004)</f>
        <v>15.53221498267989</v>
      </c>
      <c r="AX1004" s="4">
        <f>IF(D1004,P1004,(O1004+P1004)/2)</f>
        <v>23.10335254669189</v>
      </c>
      <c r="AY1004" s="4">
        <f>0.61365*EXP(17.502*AX1004/(240.97+AX1004))</f>
        <v>2.837408858213023</v>
      </c>
      <c r="AZ1004" s="4">
        <f>IF(AW1004&lt;&gt;0,(1000-(AV1004+U1004)/2)/AW1004*AP1004,0)</f>
        <v>0.0978896951666446</v>
      </c>
      <c r="BA1004" s="4">
        <f>U1004*AA1004/1000</f>
        <v>1.605844033755144</v>
      </c>
      <c r="BB1004" s="4">
        <f>(AY1004-BA1004)</f>
        <v>1.231564824457879</v>
      </c>
      <c r="BC1004" s="4">
        <f>1/(1.6/F1004+1.37/N1004)</f>
        <v>0.06148570911999531</v>
      </c>
      <c r="BD1004" s="4">
        <f>G1004*AA1004*0.001</f>
        <v>25.64477405251435</v>
      </c>
      <c r="BE1004" s="4">
        <f>G1004/S1004</f>
        <v>0.8503296205458927</v>
      </c>
      <c r="BF1004" s="4">
        <f>(1-AP1004*AA1004/AU1004/F1004)*100</f>
        <v>50.97338016998807</v>
      </c>
      <c r="BG1004" s="4">
        <f>(S1004-E1004/(N1004/1.35))</f>
        <v>295.5458434435671</v>
      </c>
      <c r="BH1004" s="4">
        <f>E1004*BF1004/100/BG1004</f>
        <v>0.003971199065454937</v>
      </c>
    </row>
    <row r="1005" ht="16" customHeight="1">
      <c r="A1005" s="4">
        <v>942</v>
      </c>
      <c r="B1005" t="s" s="2">
        <v>1066</v>
      </c>
      <c r="C1005" s="4">
        <v>5459.000030823052</v>
      </c>
      <c r="D1005" s="4">
        <v>0</v>
      </c>
      <c r="E1005" s="4">
        <f>(R1005-S1005*(1000-T1005)/(1000-U1005))*AO1005</f>
        <v>0.2621063221520407</v>
      </c>
      <c r="F1005" s="4">
        <f>IF(AZ1005&lt;&gt;0,1/(1/AZ1005-1/N1005),0)</f>
        <v>0.1015547965815063</v>
      </c>
      <c r="G1005" s="4">
        <f>((BC1005-AP1005/2)*S1005-E1005)/(BC1005+AP1005/2)</f>
        <v>284.7779949188414</v>
      </c>
      <c r="H1005" s="4">
        <f>AP1005*1000</f>
        <v>1.558338792234705</v>
      </c>
      <c r="I1005" s="4">
        <f>(AU1005-BA1005)</f>
        <v>1.57778069764163</v>
      </c>
      <c r="J1005" s="4">
        <f>(P1005+AT1005*D1005)</f>
        <v>25.02262306213379</v>
      </c>
      <c r="K1005" s="4">
        <v>6</v>
      </c>
      <c r="L1005" s="4">
        <f>(K1005*AI1005+AJ1005)</f>
        <v>1.420000016689301</v>
      </c>
      <c r="M1005" s="4">
        <v>1</v>
      </c>
      <c r="N1005" s="4">
        <f>L1005*(M1005+1)*(M1005+1)/(M1005*M1005+1)</f>
        <v>2.840000033378601</v>
      </c>
      <c r="O1005" s="4">
        <v>21.17894554138184</v>
      </c>
      <c r="P1005" s="4">
        <v>25.02262306213379</v>
      </c>
      <c r="Q1005" s="4">
        <v>20.22350692749023</v>
      </c>
      <c r="R1005" s="4">
        <v>297.2562561035156</v>
      </c>
      <c r="S1005" s="4">
        <v>296.3866577148438</v>
      </c>
      <c r="T1005" s="4">
        <v>13.95630073547363</v>
      </c>
      <c r="U1005" s="4">
        <v>15.79851341247559</v>
      </c>
      <c r="V1005" s="4">
        <v>56.22528839111328</v>
      </c>
      <c r="W1005" s="4">
        <v>63.64616012573242</v>
      </c>
      <c r="X1005" s="4">
        <v>499.5251770019531</v>
      </c>
      <c r="Y1005" s="4">
        <v>1998.666015625</v>
      </c>
      <c r="Z1005" s="4">
        <v>87.46487426757812</v>
      </c>
      <c r="AA1005" s="4">
        <v>101.6670379638672</v>
      </c>
      <c r="AB1005" s="4">
        <v>5.22057580947876</v>
      </c>
      <c r="AC1005" s="4">
        <v>0.3329382538795471</v>
      </c>
      <c r="AD1005" s="4">
        <v>0.5166211128234863</v>
      </c>
      <c r="AE1005" s="4">
        <v>0.002963383449241519</v>
      </c>
      <c r="AF1005" s="4">
        <v>0.5497567057609558</v>
      </c>
      <c r="AG1005" s="4">
        <v>0.003900479059666395</v>
      </c>
      <c r="AH1005" s="4">
        <v>0.6666666865348816</v>
      </c>
      <c r="AI1005" s="4">
        <v>-0.2195652425289154</v>
      </c>
      <c r="AJ1005" s="4">
        <v>2.737391471862793</v>
      </c>
      <c r="AK1005" s="4">
        <v>1</v>
      </c>
      <c r="AL1005" s="4">
        <v>0</v>
      </c>
      <c r="AM1005" s="4">
        <v>0.1599999964237213</v>
      </c>
      <c r="AN1005" s="4">
        <v>111115</v>
      </c>
      <c r="AO1005" s="4">
        <f>X1005*0.000001/(K1005*0.0001)</f>
        <v>0.8325419616699218</v>
      </c>
      <c r="AP1005" s="4">
        <f>(U1005-T1005)/(1000-U1005)*AO1005</f>
        <v>0.001558338792234705</v>
      </c>
      <c r="AQ1005" s="4">
        <f>(P1005+273.15)</f>
        <v>298.1726230621338</v>
      </c>
      <c r="AR1005" s="4">
        <f>(O1005+273.15)</f>
        <v>294.3289455413818</v>
      </c>
      <c r="AS1005" s="4">
        <f>(Y1005*AK1005+Z1005*AL1005)*AM1005</f>
        <v>319.7865553522133</v>
      </c>
      <c r="AT1005" s="4">
        <f>((AS1005+0.00000010773*(AR1005^4-AQ1005^4))-AP1005*44100)/(L1005*0.92*2*29.3+0.00000043092*AQ1005^3)</f>
        <v>2.364180898991184</v>
      </c>
      <c r="AU1005" s="4">
        <f>0.61365*EXP(17.502*J1005/(240.97+J1005))</f>
        <v>3.183968760520451</v>
      </c>
      <c r="AV1005" s="4">
        <f>AU1005*1000/AA1005</f>
        <v>31.31761113815516</v>
      </c>
      <c r="AW1005" s="4">
        <f>(AV1005-U1005)</f>
        <v>15.51909772567958</v>
      </c>
      <c r="AX1005" s="4">
        <f>IF(D1005,P1005,(O1005+P1005)/2)</f>
        <v>23.10078430175781</v>
      </c>
      <c r="AY1005" s="4">
        <f>0.61365*EXP(17.502*AX1005/(240.97+AX1005))</f>
        <v>2.836968171095471</v>
      </c>
      <c r="AZ1005" s="4">
        <f>IF(AW1005&lt;&gt;0,(1000-(AV1005+U1005)/2)/AW1005*AP1005,0)</f>
        <v>0.09804869953253476</v>
      </c>
      <c r="BA1005" s="4">
        <f>U1005*AA1005/1000</f>
        <v>1.60618806287882</v>
      </c>
      <c r="BB1005" s="4">
        <f>(AY1005-BA1005)</f>
        <v>1.230780108216651</v>
      </c>
      <c r="BC1005" s="4">
        <f>1/(1.6/F1005+1.37/N1005)</f>
        <v>0.06158607982269756</v>
      </c>
      <c r="BD1005" s="4">
        <f>G1005*AA1005*0.001</f>
        <v>28.95253522068782</v>
      </c>
      <c r="BE1005" s="4">
        <f>G1005/S1005</f>
        <v>0.9608327079042432</v>
      </c>
      <c r="BF1005" s="4">
        <f>(1-AP1005*AA1005/AU1005/F1005)*100</f>
        <v>51.00262496381133</v>
      </c>
      <c r="BG1005" s="4">
        <f>(S1005-E1005/(N1005/1.35))</f>
        <v>296.2620649223274</v>
      </c>
      <c r="BH1005" s="4">
        <f>E1005*BF1005/100/BG1005</f>
        <v>0.0004512258581897495</v>
      </c>
    </row>
    <row r="1006" ht="16" customHeight="1">
      <c r="A1006" s="4">
        <v>943</v>
      </c>
      <c r="B1006" t="s" s="2">
        <v>1067</v>
      </c>
      <c r="C1006" s="4">
        <v>5464.500030700117</v>
      </c>
      <c r="D1006" s="4">
        <v>0</v>
      </c>
      <c r="E1006" s="4">
        <f>(R1006-S1006*(1000-T1006)/(1000-U1006))*AO1006</f>
        <v>-15.79693655280409</v>
      </c>
      <c r="F1006" s="4">
        <f>IF(AZ1006&lt;&gt;0,1/(1/AZ1006-1/N1006),0)</f>
        <v>0.1017052807972065</v>
      </c>
      <c r="G1006" s="4">
        <f>((BC1006-AP1006/2)*S1006-E1006)/(BC1006+AP1006/2)</f>
        <v>532.6149828469535</v>
      </c>
      <c r="H1006" s="4">
        <f>AP1006*1000</f>
        <v>1.559223839246584</v>
      </c>
      <c r="I1006" s="4">
        <f>(AU1006-BA1006)</f>
        <v>1.57642233403083</v>
      </c>
      <c r="J1006" s="4">
        <f>(P1006+AT1006*D1006)</f>
        <v>25.01667022705078</v>
      </c>
      <c r="K1006" s="4">
        <v>6</v>
      </c>
      <c r="L1006" s="4">
        <f>(K1006*AI1006+AJ1006)</f>
        <v>1.420000016689301</v>
      </c>
      <c r="M1006" s="4">
        <v>1</v>
      </c>
      <c r="N1006" s="4">
        <f>L1006*(M1006+1)*(M1006+1)/(M1006*M1006+1)</f>
        <v>2.840000033378601</v>
      </c>
      <c r="O1006" s="4">
        <v>21.17851257324219</v>
      </c>
      <c r="P1006" s="4">
        <v>25.01667022705078</v>
      </c>
      <c r="Q1006" s="4">
        <v>20.22295761108398</v>
      </c>
      <c r="R1006" s="4">
        <v>268.403076171875</v>
      </c>
      <c r="S1006" s="4">
        <v>286.8399963378906</v>
      </c>
      <c r="T1006" s="4">
        <v>13.95759296417236</v>
      </c>
      <c r="U1006" s="4">
        <v>15.80082607269287</v>
      </c>
      <c r="V1006" s="4">
        <v>56.23226547241211</v>
      </c>
      <c r="W1006" s="4">
        <v>63.65727615356445</v>
      </c>
      <c r="X1006" s="4">
        <v>499.531005859375</v>
      </c>
      <c r="Y1006" s="4">
        <v>1998.700317382812</v>
      </c>
      <c r="Z1006" s="4">
        <v>87.12531280517578</v>
      </c>
      <c r="AA1006" s="4">
        <v>101.666633605957</v>
      </c>
      <c r="AB1006" s="4">
        <v>5.22057580947876</v>
      </c>
      <c r="AC1006" s="4">
        <v>0.3329382538795471</v>
      </c>
      <c r="AD1006" s="4">
        <v>0.5166211128234863</v>
      </c>
      <c r="AE1006" s="4">
        <v>0.002963383449241519</v>
      </c>
      <c r="AF1006" s="4">
        <v>0.5497567057609558</v>
      </c>
      <c r="AG1006" s="4">
        <v>0.003900479059666395</v>
      </c>
      <c r="AH1006" s="4">
        <v>0.6666666865348816</v>
      </c>
      <c r="AI1006" s="4">
        <v>-0.2195652425289154</v>
      </c>
      <c r="AJ1006" s="4">
        <v>2.737391471862793</v>
      </c>
      <c r="AK1006" s="4">
        <v>1</v>
      </c>
      <c r="AL1006" s="4">
        <v>0</v>
      </c>
      <c r="AM1006" s="4">
        <v>0.1599999964237213</v>
      </c>
      <c r="AN1006" s="4">
        <v>111115</v>
      </c>
      <c r="AO1006" s="4">
        <f>X1006*0.000001/(K1006*0.0001)</f>
        <v>0.8325516764322914</v>
      </c>
      <c r="AP1006" s="4">
        <f>(U1006-T1006)/(1000-U1006)*AO1006</f>
        <v>0.001559223839246584</v>
      </c>
      <c r="AQ1006" s="4">
        <f>(P1006+273.15)</f>
        <v>298.1666702270508</v>
      </c>
      <c r="AR1006" s="4">
        <f>(O1006+273.15)</f>
        <v>294.3285125732422</v>
      </c>
      <c r="AS1006" s="4">
        <f>(Y1006*AK1006+Z1006*AL1006)*AM1006</f>
        <v>319.7920436333407</v>
      </c>
      <c r="AT1006" s="4">
        <f>((AS1006+0.00000010773*(AR1006^4-AQ1006^4))-AP1006*44100)/(L1006*0.92*2*29.3+0.00000043092*AQ1006^3)</f>
        <v>2.364536878605008</v>
      </c>
      <c r="AU1006" s="4">
        <f>0.61365*EXP(17.502*J1006/(240.97+J1006))</f>
        <v>3.18283912903475</v>
      </c>
      <c r="AV1006" s="4">
        <f>AU1006*1000/AA1006</f>
        <v>31.30662456446532</v>
      </c>
      <c r="AW1006" s="4">
        <f>(AV1006-U1006)</f>
        <v>15.50579849177245</v>
      </c>
      <c r="AX1006" s="4">
        <f>IF(D1006,P1006,(O1006+P1006)/2)</f>
        <v>23.09759140014648</v>
      </c>
      <c r="AY1006" s="4">
        <f>0.61365*EXP(17.502*AX1006/(240.97+AX1006))</f>
        <v>2.836420382148812</v>
      </c>
      <c r="AZ1006" s="4">
        <f>IF(AW1006&lt;&gt;0,(1000-(AV1006+U1006)/2)/AW1006*AP1006,0)</f>
        <v>0.09818896524642991</v>
      </c>
      <c r="BA1006" s="4">
        <f>U1006*AA1006/1000</f>
        <v>1.606416795003919</v>
      </c>
      <c r="BB1006" s="4">
        <f>(AY1006-BA1006)</f>
        <v>1.230003587144892</v>
      </c>
      <c r="BC1006" s="4">
        <f>1/(1.6/F1006+1.37/N1006)</f>
        <v>0.06167462319391881</v>
      </c>
      <c r="BD1006" s="4">
        <f>G1006*AA1006*0.001</f>
        <v>54.14917231414431</v>
      </c>
      <c r="BE1006" s="4">
        <f>G1006/S1006</f>
        <v>1.856836527844415</v>
      </c>
      <c r="BF1006" s="4">
        <f>(1-AP1006*AA1006/AU1006/F1006)*100</f>
        <v>51.03015630067645</v>
      </c>
      <c r="BG1006" s="4">
        <f>(S1006-E1006/(N1006/1.35))</f>
        <v>294.3491034138209</v>
      </c>
      <c r="BH1006" s="4">
        <f>E1006*BF1006/100/BG1006</f>
        <v>-0.02738653293019037</v>
      </c>
    </row>
    <row r="1007" ht="16" customHeight="1">
      <c r="A1007" s="4">
        <v>944</v>
      </c>
      <c r="B1007" t="s" s="2">
        <v>1068</v>
      </c>
      <c r="C1007" s="4">
        <v>5469.500030588359</v>
      </c>
      <c r="D1007" s="4">
        <v>0</v>
      </c>
      <c r="E1007" s="4">
        <f>(R1007-S1007*(1000-T1007)/(1000-U1007))*AO1007</f>
        <v>-25.44035671793205</v>
      </c>
      <c r="F1007" s="4">
        <f>IF(AZ1007&lt;&gt;0,1/(1/AZ1007-1/N1007),0)</f>
        <v>0.1018402121522093</v>
      </c>
      <c r="G1007" s="4">
        <f>((BC1007-AP1007/2)*S1007-E1007)/(BC1007+AP1007/2)</f>
        <v>665.3406879123251</v>
      </c>
      <c r="H1007" s="4">
        <f>AP1007*1000</f>
        <v>1.560903331296658</v>
      </c>
      <c r="I1007" s="4">
        <f>(AU1007-BA1007)</f>
        <v>1.576096909311808</v>
      </c>
      <c r="J1007" s="4">
        <f>(P1007+AT1007*D1007)</f>
        <v>25.01645088195801</v>
      </c>
      <c r="K1007" s="4">
        <v>6</v>
      </c>
      <c r="L1007" s="4">
        <f>(K1007*AI1007+AJ1007)</f>
        <v>1.420000016689301</v>
      </c>
      <c r="M1007" s="4">
        <v>1</v>
      </c>
      <c r="N1007" s="4">
        <f>L1007*(M1007+1)*(M1007+1)/(M1007*M1007+1)</f>
        <v>2.840000033378601</v>
      </c>
      <c r="O1007" s="4">
        <v>21.17822074890137</v>
      </c>
      <c r="P1007" s="4">
        <v>25.01645088195801</v>
      </c>
      <c r="Q1007" s="4">
        <v>20.2232608795166</v>
      </c>
      <c r="R1007" s="4">
        <v>235.0771484375</v>
      </c>
      <c r="S1007" s="4">
        <v>265.1372985839844</v>
      </c>
      <c r="T1007" s="4">
        <v>13.95842361450195</v>
      </c>
      <c r="U1007" s="4">
        <v>15.80364608764648</v>
      </c>
      <c r="V1007" s="4">
        <v>56.23717880249023</v>
      </c>
      <c r="W1007" s="4">
        <v>63.66979598999023</v>
      </c>
      <c r="X1007" s="4">
        <v>499.5285034179688</v>
      </c>
      <c r="Y1007" s="4">
        <v>1998.694091796875</v>
      </c>
      <c r="Z1007" s="4">
        <v>85.44405364990234</v>
      </c>
      <c r="AA1007" s="4">
        <v>101.6664505004883</v>
      </c>
      <c r="AB1007" s="4">
        <v>5.22057580947876</v>
      </c>
      <c r="AC1007" s="4">
        <v>0.3329382538795471</v>
      </c>
      <c r="AD1007" s="4">
        <v>0.5166211128234863</v>
      </c>
      <c r="AE1007" s="4">
        <v>0.002963383449241519</v>
      </c>
      <c r="AF1007" s="4">
        <v>0.5497567057609558</v>
      </c>
      <c r="AG1007" s="4">
        <v>0.003900479059666395</v>
      </c>
      <c r="AH1007" s="4">
        <v>0.6666666865348816</v>
      </c>
      <c r="AI1007" s="4">
        <v>-0.2195652425289154</v>
      </c>
      <c r="AJ1007" s="4">
        <v>2.737391471862793</v>
      </c>
      <c r="AK1007" s="4">
        <v>1</v>
      </c>
      <c r="AL1007" s="4">
        <v>0</v>
      </c>
      <c r="AM1007" s="4">
        <v>0.1599999964237213</v>
      </c>
      <c r="AN1007" s="4">
        <v>111115</v>
      </c>
      <c r="AO1007" s="4">
        <f>X1007*0.000001/(K1007*0.0001)</f>
        <v>0.8325475056966145</v>
      </c>
      <c r="AP1007" s="4">
        <f>(U1007-T1007)/(1000-U1007)*AO1007</f>
        <v>0.001560903331296658</v>
      </c>
      <c r="AQ1007" s="4">
        <f>(P1007+273.15)</f>
        <v>298.166450881958</v>
      </c>
      <c r="AR1007" s="4">
        <f>(O1007+273.15)</f>
        <v>294.3282207489013</v>
      </c>
      <c r="AS1007" s="4">
        <f>(Y1007*AK1007+Z1007*AL1007)*AM1007</f>
        <v>319.7910475396129</v>
      </c>
      <c r="AT1007" s="4">
        <f>((AS1007+0.00000010773*(AR1007^4-AQ1007^4))-AP1007*44100)/(L1007*0.92*2*29.3+0.00000043092*AQ1007^3)</f>
        <v>2.363676401571402</v>
      </c>
      <c r="AU1007" s="4">
        <f>0.61365*EXP(17.502*J1007/(240.97+J1007))</f>
        <v>3.182797512008754</v>
      </c>
      <c r="AV1007" s="4">
        <f>AU1007*1000/AA1007</f>
        <v>31.3062716003198</v>
      </c>
      <c r="AW1007" s="4">
        <f>(AV1007-U1007)</f>
        <v>15.50262551267331</v>
      </c>
      <c r="AX1007" s="4">
        <f>IF(D1007,P1007,(O1007+P1007)/2)</f>
        <v>23.09733581542969</v>
      </c>
      <c r="AY1007" s="4">
        <f>0.61365*EXP(17.502*AX1007/(240.97+AX1007))</f>
        <v>2.836376536854394</v>
      </c>
      <c r="AZ1007" s="4">
        <f>IF(AW1007&lt;&gt;0,(1000-(AV1007+U1007)/2)/AW1007*AP1007,0)</f>
        <v>0.09831472200128658</v>
      </c>
      <c r="BA1007" s="4">
        <f>U1007*AA1007/1000</f>
        <v>1.606700602696947</v>
      </c>
      <c r="BB1007" s="4">
        <f>(AY1007-BA1007)</f>
        <v>1.229675934157447</v>
      </c>
      <c r="BC1007" s="4">
        <f>1/(1.6/F1007+1.37/N1007)</f>
        <v>0.06175400879287794</v>
      </c>
      <c r="BD1007" s="4">
        <f>G1007*AA1007*0.001</f>
        <v>67.64282611359923</v>
      </c>
      <c r="BE1007" s="4">
        <f>G1007/S1007</f>
        <v>2.509419427088162</v>
      </c>
      <c r="BF1007" s="4">
        <f>(1-AP1007*AA1007/AU1007/F1007)*100</f>
        <v>51.04180887059182</v>
      </c>
      <c r="BG1007" s="4">
        <f>(S1007-E1007/(N1007/1.35))</f>
        <v>277.230425754955</v>
      </c>
      <c r="BH1007" s="4">
        <f>E1007*BF1007/100/BG1007</f>
        <v>-0.04683908058288423</v>
      </c>
    </row>
    <row r="1008" ht="16" customHeight="1">
      <c r="A1008" s="4">
        <v>945</v>
      </c>
      <c r="B1008" t="s" s="2">
        <v>1069</v>
      </c>
      <c r="C1008" s="4">
        <v>5474.5000304766</v>
      </c>
      <c r="D1008" s="4">
        <v>0</v>
      </c>
      <c r="E1008" s="4">
        <f>(R1008-S1008*(1000-T1008)/(1000-U1008))*AO1008</f>
        <v>-27.24086899437176</v>
      </c>
      <c r="F1008" s="4">
        <f>IF(AZ1008&lt;&gt;0,1/(1/AZ1008-1/N1008),0)</f>
        <v>0.1019760270415569</v>
      </c>
      <c r="G1008" s="4">
        <f>((BC1008-AP1008/2)*S1008-E1008)/(BC1008+AP1008/2)</f>
        <v>667.0439355623089</v>
      </c>
      <c r="H1008" s="4">
        <f>AP1008*1000</f>
        <v>1.56224666328308</v>
      </c>
      <c r="I1008" s="4">
        <f>(AU1008-BA1008)</f>
        <v>1.575418615249594</v>
      </c>
      <c r="J1008" s="4">
        <f>(P1008+AT1008*D1008)</f>
        <v>25.01413726806641</v>
      </c>
      <c r="K1008" s="4">
        <v>6</v>
      </c>
      <c r="L1008" s="4">
        <f>(K1008*AI1008+AJ1008)</f>
        <v>1.420000016689301</v>
      </c>
      <c r="M1008" s="4">
        <v>1</v>
      </c>
      <c r="N1008" s="4">
        <f>L1008*(M1008+1)*(M1008+1)/(M1008*M1008+1)</f>
        <v>2.840000033378601</v>
      </c>
      <c r="O1008" s="4">
        <v>21.17767524719238</v>
      </c>
      <c r="P1008" s="4">
        <v>25.01413726806641</v>
      </c>
      <c r="Q1008" s="4">
        <v>20.22351264953613</v>
      </c>
      <c r="R1008" s="4">
        <v>205.6526031494141</v>
      </c>
      <c r="S1008" s="4">
        <v>237.9270324707031</v>
      </c>
      <c r="T1008" s="4">
        <v>13.9592170715332</v>
      </c>
      <c r="U1008" s="4">
        <v>15.80607986450195</v>
      </c>
      <c r="V1008" s="4">
        <v>56.24150085449219</v>
      </c>
      <c r="W1008" s="4">
        <v>63.68112945556641</v>
      </c>
      <c r="X1008" s="4">
        <v>499.5131225585938</v>
      </c>
      <c r="Y1008" s="4">
        <v>1998.668334960938</v>
      </c>
      <c r="Z1008" s="4">
        <v>83.61980438232422</v>
      </c>
      <c r="AA1008" s="4">
        <v>101.6659393310547</v>
      </c>
      <c r="AB1008" s="4">
        <v>5.22057580947876</v>
      </c>
      <c r="AC1008" s="4">
        <v>0.3329382538795471</v>
      </c>
      <c r="AD1008" s="4">
        <v>0.5166211128234863</v>
      </c>
      <c r="AE1008" s="4">
        <v>0.002963383449241519</v>
      </c>
      <c r="AF1008" s="4">
        <v>0.5497567057609558</v>
      </c>
      <c r="AG1008" s="4">
        <v>0.003900479059666395</v>
      </c>
      <c r="AH1008" s="4">
        <v>0.6666666865348816</v>
      </c>
      <c r="AI1008" s="4">
        <v>-0.2195652425289154</v>
      </c>
      <c r="AJ1008" s="4">
        <v>2.737391471862793</v>
      </c>
      <c r="AK1008" s="4">
        <v>1</v>
      </c>
      <c r="AL1008" s="4">
        <v>0</v>
      </c>
      <c r="AM1008" s="4">
        <v>0.1599999964237213</v>
      </c>
      <c r="AN1008" s="4">
        <v>111115</v>
      </c>
      <c r="AO1008" s="4">
        <f>X1008*0.000001/(K1008*0.0001)</f>
        <v>0.8325218709309895</v>
      </c>
      <c r="AP1008" s="4">
        <f>(U1008-T1008)/(1000-U1008)*AO1008</f>
        <v>0.001562246663283081</v>
      </c>
      <c r="AQ1008" s="4">
        <f>(P1008+273.15)</f>
        <v>298.1641372680664</v>
      </c>
      <c r="AR1008" s="4">
        <f>(O1008+273.15)</f>
        <v>294.3276752471924</v>
      </c>
      <c r="AS1008" s="4">
        <f>(Y1008*AK1008+Z1008*AL1008)*AM1008</f>
        <v>319.786926445955</v>
      </c>
      <c r="AT1008" s="4">
        <f>((AS1008+0.00000010773*(AR1008^4-AQ1008^4))-AP1008*44100)/(L1008*0.92*2*29.3+0.00000043092*AQ1008^3)</f>
        <v>2.3631956035003</v>
      </c>
      <c r="AU1008" s="4">
        <f>0.61365*EXP(17.502*J1008/(240.97+J1008))</f>
        <v>3.182358571815855</v>
      </c>
      <c r="AV1008" s="4">
        <f>AU1008*1000/AA1008</f>
        <v>31.30211153071772</v>
      </c>
      <c r="AW1008" s="4">
        <f>(AV1008-U1008)</f>
        <v>15.49603166621576</v>
      </c>
      <c r="AX1008" s="4">
        <f>IF(D1008,P1008,(O1008+P1008)/2)</f>
        <v>23.09590625762939</v>
      </c>
      <c r="AY1008" s="4">
        <f>0.61365*EXP(17.502*AX1008/(240.97+AX1008))</f>
        <v>2.836131308621064</v>
      </c>
      <c r="AZ1008" s="4">
        <f>IF(AW1008&lt;&gt;0,(1000-(AV1008+U1008)/2)/AW1008*AP1008,0)</f>
        <v>0.09844129056593265</v>
      </c>
      <c r="BA1008" s="4">
        <f>U1008*AA1008/1000</f>
        <v>1.606939956566261</v>
      </c>
      <c r="BB1008" s="4">
        <f>(AY1008-BA1008)</f>
        <v>1.229191352054803</v>
      </c>
      <c r="BC1008" s="4">
        <f>1/(1.6/F1008+1.37/N1008)</f>
        <v>0.06183390788294955</v>
      </c>
      <c r="BD1008" s="4">
        <f>G1008*AA1008*0.001</f>
        <v>67.81564828402566</v>
      </c>
      <c r="BE1008" s="4">
        <f>G1008/S1008</f>
        <v>2.803565146152296</v>
      </c>
      <c r="BF1008" s="4">
        <f>(1-AP1008*AA1008/AU1008/F1008)*100</f>
        <v>51.05843154733181</v>
      </c>
      <c r="BG1008" s="4">
        <f>(S1008-E1008/(N1008/1.35))</f>
        <v>250.8760369461194</v>
      </c>
      <c r="BH1008" s="4">
        <f>E1008*BF1008/100/BG1008</f>
        <v>-0.05544076914518871</v>
      </c>
    </row>
    <row r="1009" ht="16" customHeight="1">
      <c r="A1009" s="4">
        <v>946</v>
      </c>
      <c r="B1009" t="s" s="2">
        <v>1070</v>
      </c>
      <c r="C1009" s="4">
        <v>5480.000030353665</v>
      </c>
      <c r="D1009" s="4">
        <v>0</v>
      </c>
      <c r="E1009" s="4">
        <f>(R1009-S1009*(1000-T1009)/(1000-U1009))*AO1009</f>
        <v>-13.89090122004127</v>
      </c>
      <c r="F1009" s="4">
        <f>IF(AZ1009&lt;&gt;0,1/(1/AZ1009-1/N1009),0)</f>
        <v>0.1021434268589485</v>
      </c>
      <c r="G1009" s="4">
        <f>((BC1009-AP1009/2)*S1009-E1009)/(BC1009+AP1009/2)</f>
        <v>431.9050748917425</v>
      </c>
      <c r="H1009" s="4">
        <f>AP1009*1000</f>
        <v>1.563636973685031</v>
      </c>
      <c r="I1009" s="4">
        <f>(AU1009-BA1009)</f>
        <v>1.574332844465066</v>
      </c>
      <c r="J1009" s="4">
        <f>(P1009+AT1009*D1009)</f>
        <v>25.01001167297363</v>
      </c>
      <c r="K1009" s="4">
        <v>6</v>
      </c>
      <c r="L1009" s="4">
        <f>(K1009*AI1009+AJ1009)</f>
        <v>1.420000016689301</v>
      </c>
      <c r="M1009" s="4">
        <v>1</v>
      </c>
      <c r="N1009" s="4">
        <f>L1009*(M1009+1)*(M1009+1)/(M1009*M1009+1)</f>
        <v>2.840000033378601</v>
      </c>
      <c r="O1009" s="4">
        <v>21.17721366882324</v>
      </c>
      <c r="P1009" s="4">
        <v>25.01001167297363</v>
      </c>
      <c r="Q1009" s="4">
        <v>20.22365379333496</v>
      </c>
      <c r="R1009" s="4">
        <v>199.5106201171875</v>
      </c>
      <c r="S1009" s="4">
        <v>215.7899932861328</v>
      </c>
      <c r="T1009" s="4">
        <v>13.96060657501221</v>
      </c>
      <c r="U1009" s="4">
        <v>15.80903244018555</v>
      </c>
      <c r="V1009" s="4">
        <v>56.24837112426758</v>
      </c>
      <c r="W1009" s="4">
        <v>63.69538116455078</v>
      </c>
      <c r="X1009" s="4">
        <v>499.5333862304688</v>
      </c>
      <c r="Y1009" s="4">
        <v>1998.595458984375</v>
      </c>
      <c r="Z1009" s="4">
        <v>83.09978485107422</v>
      </c>
      <c r="AA1009" s="4">
        <v>101.666130065918</v>
      </c>
      <c r="AB1009" s="4">
        <v>5.22057580947876</v>
      </c>
      <c r="AC1009" s="4">
        <v>0.3329382538795471</v>
      </c>
      <c r="AD1009" s="4">
        <v>0.5166211128234863</v>
      </c>
      <c r="AE1009" s="4">
        <v>0.002963383449241519</v>
      </c>
      <c r="AF1009" s="4">
        <v>0.5497567057609558</v>
      </c>
      <c r="AG1009" s="4">
        <v>0.003900479059666395</v>
      </c>
      <c r="AH1009" s="4">
        <v>0.6666666865348816</v>
      </c>
      <c r="AI1009" s="4">
        <v>-0.2195652425289154</v>
      </c>
      <c r="AJ1009" s="4">
        <v>2.737391471862793</v>
      </c>
      <c r="AK1009" s="4">
        <v>1</v>
      </c>
      <c r="AL1009" s="4">
        <v>0</v>
      </c>
      <c r="AM1009" s="4">
        <v>0.1599999964237213</v>
      </c>
      <c r="AN1009" s="4">
        <v>111115</v>
      </c>
      <c r="AO1009" s="4">
        <f>X1009*0.000001/(K1009*0.0001)</f>
        <v>0.8325556437174478</v>
      </c>
      <c r="AP1009" s="4">
        <f>(U1009-T1009)/(1000-U1009)*AO1009</f>
        <v>0.001563636973685031</v>
      </c>
      <c r="AQ1009" s="4">
        <f>(P1009+273.15)</f>
        <v>298.1600116729736</v>
      </c>
      <c r="AR1009" s="4">
        <f>(O1009+273.15)</f>
        <v>294.3272136688232</v>
      </c>
      <c r="AS1009" s="4">
        <f>(Y1009*AK1009+Z1009*AL1009)*AM1009</f>
        <v>319.7752662899657</v>
      </c>
      <c r="AT1009" s="4">
        <f>((AS1009+0.00000010773*(AR1009^4-AQ1009^4))-AP1009*44100)/(L1009*0.92*2*29.3+0.00000043092*AQ1009^3)</f>
        <v>2.362856878903987</v>
      </c>
      <c r="AU1009" s="4">
        <f>0.61365*EXP(17.502*J1009/(240.97+J1009))</f>
        <v>3.181575992745286</v>
      </c>
      <c r="AV1009" s="4">
        <f>AU1009*1000/AA1009</f>
        <v>31.29435526544018</v>
      </c>
      <c r="AW1009" s="4">
        <f>(AV1009-U1009)</f>
        <v>15.48532282525463</v>
      </c>
      <c r="AX1009" s="4">
        <f>IF(D1009,P1009,(O1009+P1009)/2)</f>
        <v>23.09361267089844</v>
      </c>
      <c r="AY1009" s="4">
        <f>0.61365*EXP(17.502*AX1009/(240.97+AX1009))</f>
        <v>2.835737902473011</v>
      </c>
      <c r="AZ1009" s="4">
        <f>IF(AW1009&lt;&gt;0,(1000-(AV1009+U1009)/2)/AW1009*AP1009,0)</f>
        <v>0.09859727766823331</v>
      </c>
      <c r="BA1009" s="4">
        <f>U1009*AA1009/1000</f>
        <v>1.60724314828022</v>
      </c>
      <c r="BB1009" s="4">
        <f>(AY1009-BA1009)</f>
        <v>1.228494754192791</v>
      </c>
      <c r="BC1009" s="4">
        <f>1/(1.6/F1009+1.37/N1009)</f>
        <v>0.06193237946405155</v>
      </c>
      <c r="BD1009" s="4">
        <f>G1009*AA1009*0.001</f>
        <v>43.91011752007393</v>
      </c>
      <c r="BE1009" s="4">
        <f>G1009/S1009</f>
        <v>2.00150650321883</v>
      </c>
      <c r="BF1009" s="4">
        <f>(1-AP1009*AA1009/AU1009/F1009)*100</f>
        <v>51.08303560064038</v>
      </c>
      <c r="BG1009" s="4">
        <f>(S1009-E1009/(N1009/1.35))</f>
        <v>222.3930624504478</v>
      </c>
      <c r="BH1009" s="4">
        <f>E1009*BF1009/100/BG1009</f>
        <v>-0.03190699357838346</v>
      </c>
    </row>
    <row r="1010" ht="16" customHeight="1">
      <c r="A1010" s="4">
        <v>947</v>
      </c>
      <c r="B1010" t="s" s="2">
        <v>1071</v>
      </c>
      <c r="C1010" s="4">
        <v>5485.000030241907</v>
      </c>
      <c r="D1010" s="4">
        <v>0</v>
      </c>
      <c r="E1010" s="4">
        <f>(R1010-S1010*(1000-T1010)/(1000-U1010))*AO1010</f>
        <v>-6.825212910768746</v>
      </c>
      <c r="F1010" s="4">
        <f>IF(AZ1010&lt;&gt;0,1/(1/AZ1010-1/N1010),0)</f>
        <v>0.1021729240639857</v>
      </c>
      <c r="G1010" s="4">
        <f>((BC1010-AP1010/2)*S1010-E1010)/(BC1010+AP1010/2)</f>
        <v>310.7908246282612</v>
      </c>
      <c r="H1010" s="4">
        <f>AP1010*1000</f>
        <v>1.564272304755716</v>
      </c>
      <c r="I1010" s="4">
        <f>(AU1010-BA1010)</f>
        <v>1.574529101328201</v>
      </c>
      <c r="J1010" s="4">
        <f>(P1010+AT1010*D1010)</f>
        <v>25.01214981079102</v>
      </c>
      <c r="K1010" s="4">
        <v>6</v>
      </c>
      <c r="L1010" s="4">
        <f>(K1010*AI1010+AJ1010)</f>
        <v>1.420000016689301</v>
      </c>
      <c r="M1010" s="4">
        <v>1</v>
      </c>
      <c r="N1010" s="4">
        <f>L1010*(M1010+1)*(M1010+1)/(M1010*M1010+1)</f>
        <v>2.840000033378601</v>
      </c>
      <c r="O1010" s="4">
        <v>21.17650032043457</v>
      </c>
      <c r="P1010" s="4">
        <v>25.01214981079102</v>
      </c>
      <c r="Q1010" s="4">
        <v>20.22311782836914</v>
      </c>
      <c r="R1010" s="4">
        <v>199.3480682373047</v>
      </c>
      <c r="S1010" s="4">
        <v>207.1566772460938</v>
      </c>
      <c r="T1010" s="4">
        <v>13.96193218231201</v>
      </c>
      <c r="U1010" s="4">
        <v>15.8110876083374</v>
      </c>
      <c r="V1010" s="4">
        <v>56.25567626953125</v>
      </c>
      <c r="W1010" s="4">
        <v>63.70582962036133</v>
      </c>
      <c r="X1010" s="4">
        <v>499.5381469726562</v>
      </c>
      <c r="Y1010" s="4">
        <v>1998.822143554688</v>
      </c>
      <c r="Z1010" s="4">
        <v>83.42034912109375</v>
      </c>
      <c r="AA1010" s="4">
        <v>101.6661529541016</v>
      </c>
      <c r="AB1010" s="4">
        <v>5.22057580947876</v>
      </c>
      <c r="AC1010" s="4">
        <v>0.3329382538795471</v>
      </c>
      <c r="AD1010" s="4">
        <v>0.5166211128234863</v>
      </c>
      <c r="AE1010" s="4">
        <v>0.002963383449241519</v>
      </c>
      <c r="AF1010" s="4">
        <v>0.5497567057609558</v>
      </c>
      <c r="AG1010" s="4">
        <v>0.003900479059666395</v>
      </c>
      <c r="AH1010" s="4">
        <v>0.6666666865348816</v>
      </c>
      <c r="AI1010" s="4">
        <v>-0.2195652425289154</v>
      </c>
      <c r="AJ1010" s="4">
        <v>2.737391471862793</v>
      </c>
      <c r="AK1010" s="4">
        <v>1</v>
      </c>
      <c r="AL1010" s="4">
        <v>0</v>
      </c>
      <c r="AM1010" s="4">
        <v>0.1599999964237213</v>
      </c>
      <c r="AN1010" s="4">
        <v>111115</v>
      </c>
      <c r="AO1010" s="4">
        <f>X1010*0.000001/(K1010*0.0001)</f>
        <v>0.8325635782877604</v>
      </c>
      <c r="AP1010" s="4">
        <f>(U1010-T1010)/(1000-U1010)*AO1010</f>
        <v>0.001564272304755716</v>
      </c>
      <c r="AQ1010" s="4">
        <f>(P1010+273.15)</f>
        <v>298.162149810791</v>
      </c>
      <c r="AR1010" s="4">
        <f>(O1010+273.15)</f>
        <v>294.3265003204345</v>
      </c>
      <c r="AS1010" s="4">
        <f>(Y1010*AK1010+Z1010*AL1010)*AM1010</f>
        <v>319.811535820405</v>
      </c>
      <c r="AT1010" s="4">
        <f>((AS1010+0.00000010773*(AR1010^4-AQ1010^4))-AP1010*44100)/(L1010*0.92*2*29.3+0.00000043092*AQ1010^3)</f>
        <v>2.362577385356594</v>
      </c>
      <c r="AU1010" s="4">
        <f>0.61365*EXP(17.502*J1010/(240.97+J1010))</f>
        <v>3.181981552488131</v>
      </c>
      <c r="AV1010" s="4">
        <f>AU1010*1000/AA1010</f>
        <v>31.29833735249799</v>
      </c>
      <c r="AW1010" s="4">
        <f>(AV1010-U1010)</f>
        <v>15.48724974416059</v>
      </c>
      <c r="AX1010" s="4">
        <f>IF(D1010,P1010,(O1010+P1010)/2)</f>
        <v>23.09432506561279</v>
      </c>
      <c r="AY1010" s="4">
        <f>0.61365*EXP(17.502*AX1010/(240.97+AX1010))</f>
        <v>2.835860090456423</v>
      </c>
      <c r="AZ1010" s="4">
        <f>IF(AW1010&lt;&gt;0,(1000-(AV1010+U1010)/2)/AW1010*AP1010,0)</f>
        <v>0.09862476202090208</v>
      </c>
      <c r="BA1010" s="4">
        <f>U1010*AA1010/1000</f>
        <v>1.60745245115993</v>
      </c>
      <c r="BB1010" s="4">
        <f>(AY1010-BA1010)</f>
        <v>1.228407639296493</v>
      </c>
      <c r="BC1010" s="4">
        <f>1/(1.6/F1010+1.37/N1010)</f>
        <v>0.06194972995574365</v>
      </c>
      <c r="BD1010" s="4">
        <f>G1010*AA1010*0.001</f>
        <v>31.59690751338816</v>
      </c>
      <c r="BE1010" s="4">
        <f>G1010/S1010</f>
        <v>1.500269403621754</v>
      </c>
      <c r="BF1010" s="4">
        <f>(1-AP1010*AA1010/AU1010/F1010)*100</f>
        <v>51.08351228958546</v>
      </c>
      <c r="BG1010" s="4">
        <f>(S1010-E1010/(N1010/1.35))</f>
        <v>210.4010565845603</v>
      </c>
      <c r="BH1010" s="4">
        <f>E1010*BF1010/100/BG1010</f>
        <v>-0.01657101220241105</v>
      </c>
    </row>
    <row r="1011" ht="16" customHeight="1">
      <c r="A1011" s="4">
        <v>948</v>
      </c>
      <c r="B1011" t="s" s="2">
        <v>1072</v>
      </c>
      <c r="C1011" s="4">
        <v>5490.000030130148</v>
      </c>
      <c r="D1011" s="4">
        <v>0</v>
      </c>
      <c r="E1011" s="4">
        <f>(R1011-S1011*(1000-T1011)/(1000-U1011))*AO1011</f>
        <v>-3.907842911413993</v>
      </c>
      <c r="F1011" s="4">
        <f>IF(AZ1011&lt;&gt;0,1/(1/AZ1011-1/N1011),0)</f>
        <v>0.102205409368182</v>
      </c>
      <c r="G1011" s="4">
        <f>((BC1011-AP1011/2)*S1011-E1011)/(BC1011+AP1011/2)</f>
        <v>260.8371068618214</v>
      </c>
      <c r="H1011" s="4">
        <f>AP1011*1000</f>
        <v>1.565300876592437</v>
      </c>
      <c r="I1011" s="4">
        <f>(AU1011-BA1011)</f>
        <v>1.57507420013163</v>
      </c>
      <c r="J1011" s="4">
        <f>(P1011+AT1011*D1011)</f>
        <v>25.01677894592285</v>
      </c>
      <c r="K1011" s="4">
        <v>6</v>
      </c>
      <c r="L1011" s="4">
        <f>(K1011*AI1011+AJ1011)</f>
        <v>1.420000016689301</v>
      </c>
      <c r="M1011" s="4">
        <v>1</v>
      </c>
      <c r="N1011" s="4">
        <f>L1011*(M1011+1)*(M1011+1)/(M1011*M1011+1)</f>
        <v>2.840000033378601</v>
      </c>
      <c r="O1011" s="4">
        <v>21.1758861541748</v>
      </c>
      <c r="P1011" s="4">
        <v>25.01677894592285</v>
      </c>
      <c r="Q1011" s="4">
        <v>20.22337913513184</v>
      </c>
      <c r="R1011" s="4">
        <v>199.3309936523438</v>
      </c>
      <c r="S1011" s="4">
        <v>203.6419372558594</v>
      </c>
      <c r="T1011" s="4">
        <v>13.96394443511963</v>
      </c>
      <c r="U1011" s="4">
        <v>15.8143367767334</v>
      </c>
      <c r="V1011" s="4">
        <v>56.26611709594727</v>
      </c>
      <c r="W1011" s="4">
        <v>63.72151184082031</v>
      </c>
      <c r="X1011" s="4">
        <v>499.5308227539062</v>
      </c>
      <c r="Y1011" s="4">
        <v>1999.205688476562</v>
      </c>
      <c r="Z1011" s="4">
        <v>83.46963500976562</v>
      </c>
      <c r="AA1011" s="4">
        <v>101.6663284301758</v>
      </c>
      <c r="AB1011" s="4">
        <v>5.22057580947876</v>
      </c>
      <c r="AC1011" s="4">
        <v>0.3329382538795471</v>
      </c>
      <c r="AD1011" s="4">
        <v>0.5166211128234863</v>
      </c>
      <c r="AE1011" s="4">
        <v>0.002963383449241519</v>
      </c>
      <c r="AF1011" s="4">
        <v>0.5497567057609558</v>
      </c>
      <c r="AG1011" s="4">
        <v>0.003900479059666395</v>
      </c>
      <c r="AH1011" s="4">
        <v>0.6666666865348816</v>
      </c>
      <c r="AI1011" s="4">
        <v>-0.2195652425289154</v>
      </c>
      <c r="AJ1011" s="4">
        <v>2.737391471862793</v>
      </c>
      <c r="AK1011" s="4">
        <v>1</v>
      </c>
      <c r="AL1011" s="4">
        <v>0</v>
      </c>
      <c r="AM1011" s="4">
        <v>0.1599999964237213</v>
      </c>
      <c r="AN1011" s="4">
        <v>111115</v>
      </c>
      <c r="AO1011" s="4">
        <f>X1011*0.000001/(K1011*0.0001)</f>
        <v>0.8325513712565102</v>
      </c>
      <c r="AP1011" s="4">
        <f>(U1011-T1011)/(1000-U1011)*AO1011</f>
        <v>0.001565300876592437</v>
      </c>
      <c r="AQ1011" s="4">
        <f>(P1011+273.15)</f>
        <v>298.1667789459228</v>
      </c>
      <c r="AR1011" s="4">
        <f>(O1011+273.15)</f>
        <v>294.3258861541748</v>
      </c>
      <c r="AS1011" s="4">
        <f>(Y1011*AK1011+Z1011*AL1011)*AM1011</f>
        <v>319.8729030065333</v>
      </c>
      <c r="AT1011" s="4">
        <f>((AS1011+0.00000010773*(AR1011^4-AQ1011^4))-AP1011*44100)/(L1011*0.92*2*29.3+0.00000043092*AQ1011^3)</f>
        <v>2.362067321253678</v>
      </c>
      <c r="AU1011" s="4">
        <f>0.61365*EXP(17.502*J1011/(240.97+J1011))</f>
        <v>3.182859756780415</v>
      </c>
      <c r="AV1011" s="4">
        <f>AU1011*1000/AA1011</f>
        <v>31.30692143531471</v>
      </c>
      <c r="AW1011" s="4">
        <f>(AV1011-U1011)</f>
        <v>15.49258465858131</v>
      </c>
      <c r="AX1011" s="4">
        <f>IF(D1011,P1011,(O1011+P1011)/2)</f>
        <v>23.09633255004883</v>
      </c>
      <c r="AY1011" s="4">
        <f>0.61365*EXP(17.502*AX1011/(240.97+AX1011))</f>
        <v>2.836204433444976</v>
      </c>
      <c r="AZ1011" s="4">
        <f>IF(AW1011&lt;&gt;0,(1000-(AV1011+U1011)/2)/AW1011*AP1011,0)</f>
        <v>0.0986550299309237</v>
      </c>
      <c r="BA1011" s="4">
        <f>U1011*AA1011/1000</f>
        <v>1.607785556648785</v>
      </c>
      <c r="BB1011" s="4">
        <f>(AY1011-BA1011)</f>
        <v>1.228418876796191</v>
      </c>
      <c r="BC1011" s="4">
        <f>1/(1.6/F1011+1.37/N1011)</f>
        <v>0.06196883772482801</v>
      </c>
      <c r="BD1011" s="4">
        <f>G1011*AA1011*0.001</f>
        <v>26.5183509729908</v>
      </c>
      <c r="BE1011" s="4">
        <f>G1011/S1011</f>
        <v>1.280861449152789</v>
      </c>
      <c r="BF1011" s="4">
        <f>(1-AP1011*AA1011/AU1011/F1011)*100</f>
        <v>51.08032276073835</v>
      </c>
      <c r="BG1011" s="4">
        <f>(S1011-E1011/(N1011/1.35))</f>
        <v>205.4995386179737</v>
      </c>
      <c r="BH1011" s="4">
        <f>E1011*BF1011/100/BG1011</f>
        <v>-0.009713592475960492</v>
      </c>
    </row>
    <row r="1012" ht="16" customHeight="1">
      <c r="A1012" s="4">
        <v>949</v>
      </c>
      <c r="B1012" t="s" s="2">
        <v>1073</v>
      </c>
      <c r="C1012" s="4">
        <v>5495.500030007213</v>
      </c>
      <c r="D1012" s="4">
        <v>0</v>
      </c>
      <c r="E1012" s="4">
        <f>(R1012-S1012*(1000-T1012)/(1000-U1012))*AO1012</f>
        <v>-2.638130771251241</v>
      </c>
      <c r="F1012" s="4">
        <f>IF(AZ1012&lt;&gt;0,1/(1/AZ1012-1/N1012),0)</f>
        <v>0.1023057300996083</v>
      </c>
      <c r="G1012" s="4">
        <f>((BC1012-AP1012/2)*S1012-E1012)/(BC1012+AP1012/2)</f>
        <v>239.0721861248656</v>
      </c>
      <c r="H1012" s="4">
        <f>AP1012*1000</f>
        <v>1.567213645683029</v>
      </c>
      <c r="I1012" s="4">
        <f>(AU1012-BA1012)</f>
        <v>1.575489903603916</v>
      </c>
      <c r="J1012" s="4">
        <f>(P1012+AT1012*D1012)</f>
        <v>25.02104377746582</v>
      </c>
      <c r="K1012" s="4">
        <v>6</v>
      </c>
      <c r="L1012" s="4">
        <f>(K1012*AI1012+AJ1012)</f>
        <v>1.420000016689301</v>
      </c>
      <c r="M1012" s="4">
        <v>1</v>
      </c>
      <c r="N1012" s="4">
        <f>L1012*(M1012+1)*(M1012+1)/(M1012*M1012+1)</f>
        <v>2.840000033378601</v>
      </c>
      <c r="O1012" s="4">
        <v>21.17559432983398</v>
      </c>
      <c r="P1012" s="4">
        <v>25.02104377746582</v>
      </c>
      <c r="Q1012" s="4">
        <v>20.22404670715332</v>
      </c>
      <c r="R1012" s="4">
        <v>199.3259887695312</v>
      </c>
      <c r="S1012" s="4">
        <v>202.1143646240234</v>
      </c>
      <c r="T1012" s="4">
        <v>13.96555519104004</v>
      </c>
      <c r="U1012" s="4">
        <v>15.81827449798584</v>
      </c>
      <c r="V1012" s="4">
        <v>56.27367782592773</v>
      </c>
      <c r="W1012" s="4">
        <v>63.73770141601562</v>
      </c>
      <c r="X1012" s="4">
        <v>499.5110778808594</v>
      </c>
      <c r="Y1012" s="4">
        <v>1999.642944335938</v>
      </c>
      <c r="Z1012" s="4">
        <v>82.69972991943359</v>
      </c>
      <c r="AA1012" s="4">
        <v>101.665901184082</v>
      </c>
      <c r="AB1012" s="4">
        <v>5.22057580947876</v>
      </c>
      <c r="AC1012" s="4">
        <v>0.3329382538795471</v>
      </c>
      <c r="AD1012" s="4">
        <v>0.5166211128234863</v>
      </c>
      <c r="AE1012" s="4">
        <v>0.002963383449241519</v>
      </c>
      <c r="AF1012" s="4">
        <v>0.5497567057609558</v>
      </c>
      <c r="AG1012" s="4">
        <v>0.003900479059666395</v>
      </c>
      <c r="AH1012" s="4">
        <v>0.6666666865348816</v>
      </c>
      <c r="AI1012" s="4">
        <v>-0.2195652425289154</v>
      </c>
      <c r="AJ1012" s="4">
        <v>2.737391471862793</v>
      </c>
      <c r="AK1012" s="4">
        <v>1</v>
      </c>
      <c r="AL1012" s="4">
        <v>0</v>
      </c>
      <c r="AM1012" s="4">
        <v>0.1599999964237213</v>
      </c>
      <c r="AN1012" s="4">
        <v>111115</v>
      </c>
      <c r="AO1012" s="4">
        <f>X1012*0.000001/(K1012*0.0001)</f>
        <v>0.8325184631347654</v>
      </c>
      <c r="AP1012" s="4">
        <f>(U1012-T1012)/(1000-U1012)*AO1012</f>
        <v>0.001567213645683029</v>
      </c>
      <c r="AQ1012" s="4">
        <f>(P1012+273.15)</f>
        <v>298.1710437774658</v>
      </c>
      <c r="AR1012" s="4">
        <f>(O1012+273.15)</f>
        <v>294.325594329834</v>
      </c>
      <c r="AS1012" s="4">
        <f>(Y1012*AK1012+Z1012*AL1012)*AM1012</f>
        <v>319.9428639424696</v>
      </c>
      <c r="AT1012" s="4">
        <f>((AS1012+0.00000010773*(AR1012^4-AQ1012^4))-AP1012*44100)/(L1012*0.92*2*29.3+0.00000043092*AQ1012^3)</f>
        <v>2.361300384535193</v>
      </c>
      <c r="AU1012" s="4">
        <f>0.61365*EXP(17.502*J1012/(240.97+J1012))</f>
        <v>3.183669035618829</v>
      </c>
      <c r="AV1012" s="4">
        <f>AU1012*1000/AA1012</f>
        <v>31.31501318081367</v>
      </c>
      <c r="AW1012" s="4">
        <f>(AV1012-U1012)</f>
        <v>15.49673868282783</v>
      </c>
      <c r="AX1012" s="4">
        <f>IF(D1012,P1012,(O1012+P1012)/2)</f>
        <v>23.0983190536499</v>
      </c>
      <c r="AY1012" s="4">
        <f>0.61365*EXP(17.502*AX1012/(240.97+AX1012))</f>
        <v>2.836545213603288</v>
      </c>
      <c r="AZ1012" s="4">
        <f>IF(AW1012&lt;&gt;0,(1000-(AV1012+U1012)/2)/AW1012*AP1012,0)</f>
        <v>0.09874849871287406</v>
      </c>
      <c r="BA1012" s="4">
        <f>U1012*AA1012/1000</f>
        <v>1.608179132014913</v>
      </c>
      <c r="BB1012" s="4">
        <f>(AY1012-BA1012)</f>
        <v>1.228366081588375</v>
      </c>
      <c r="BC1012" s="4">
        <f>1/(1.6/F1012+1.37/N1012)</f>
        <v>0.0620278438188317</v>
      </c>
      <c r="BD1012" s="4">
        <f>G1012*AA1012*0.001</f>
        <v>24.30548925043305</v>
      </c>
      <c r="BE1012" s="4">
        <f>G1012/S1012</f>
        <v>1.182855986359959</v>
      </c>
      <c r="BF1012" s="4">
        <f>(1-AP1012*AA1012/AU1012/F1012)*100</f>
        <v>51.08121673156023</v>
      </c>
      <c r="BG1012" s="4">
        <f>(S1012-E1012/(N1012/1.35))</f>
        <v>203.3684056449146</v>
      </c>
      <c r="BH1012" s="4">
        <f>E1012*BF1012/100/BG1012</f>
        <v>-0.00662634538856417</v>
      </c>
    </row>
    <row r="1013" ht="16" customHeight="1">
      <c r="A1013" s="4">
        <v>950</v>
      </c>
      <c r="B1013" t="s" s="2">
        <v>1074</v>
      </c>
      <c r="C1013" s="4">
        <v>5500.500029895455</v>
      </c>
      <c r="D1013" s="4">
        <v>0</v>
      </c>
      <c r="E1013" s="4">
        <f>(R1013-S1013*(1000-T1013)/(1000-U1013))*AO1013</f>
        <v>-2.110404644630136</v>
      </c>
      <c r="F1013" s="4">
        <f>IF(AZ1013&lt;&gt;0,1/(1/AZ1013-1/N1013),0)</f>
        <v>0.1025293649189858</v>
      </c>
      <c r="G1013" s="4">
        <f>((BC1013-AP1013/2)*S1013-E1013)/(BC1013+AP1013/2)</f>
        <v>230.0895354466021</v>
      </c>
      <c r="H1013" s="4">
        <f>AP1013*1000</f>
        <v>1.568973565873216</v>
      </c>
      <c r="I1013" s="4">
        <f>(AU1013-BA1013)</f>
        <v>1.573943249418787</v>
      </c>
      <c r="J1013" s="4">
        <f>(P1013+AT1013*D1013)</f>
        <v>25.01453018188477</v>
      </c>
      <c r="K1013" s="4">
        <v>6</v>
      </c>
      <c r="L1013" s="4">
        <f>(K1013*AI1013+AJ1013)</f>
        <v>1.420000016689301</v>
      </c>
      <c r="M1013" s="4">
        <v>1</v>
      </c>
      <c r="N1013" s="4">
        <f>L1013*(M1013+1)*(M1013+1)/(M1013*M1013+1)</f>
        <v>2.840000033378601</v>
      </c>
      <c r="O1013" s="4">
        <v>21.17486763000488</v>
      </c>
      <c r="P1013" s="4">
        <v>25.01453018188477</v>
      </c>
      <c r="Q1013" s="4">
        <v>20.22461128234863</v>
      </c>
      <c r="R1013" s="4">
        <v>199.4309844970703</v>
      </c>
      <c r="S1013" s="4">
        <v>201.5860137939453</v>
      </c>
      <c r="T1013" s="4">
        <v>13.96658229827881</v>
      </c>
      <c r="U1013" s="4">
        <v>15.82135581970215</v>
      </c>
      <c r="V1013" s="4">
        <v>56.28041076660156</v>
      </c>
      <c r="W1013" s="4">
        <v>63.75326156616211</v>
      </c>
      <c r="X1013" s="4">
        <v>499.5166015625</v>
      </c>
      <c r="Y1013" s="4">
        <v>1999.695922851562</v>
      </c>
      <c r="Z1013" s="4">
        <v>82.119628906250</v>
      </c>
      <c r="AA1013" s="4">
        <v>101.6657409667969</v>
      </c>
      <c r="AB1013" s="4">
        <v>5.22057580947876</v>
      </c>
      <c r="AC1013" s="4">
        <v>0.3329382538795471</v>
      </c>
      <c r="AD1013" s="4">
        <v>0.5166211128234863</v>
      </c>
      <c r="AE1013" s="4">
        <v>0.002963383449241519</v>
      </c>
      <c r="AF1013" s="4">
        <v>0.5497567057609558</v>
      </c>
      <c r="AG1013" s="4">
        <v>0.003900479059666395</v>
      </c>
      <c r="AH1013" s="4">
        <v>0.6666666865348816</v>
      </c>
      <c r="AI1013" s="4">
        <v>-0.2195652425289154</v>
      </c>
      <c r="AJ1013" s="4">
        <v>2.737391471862793</v>
      </c>
      <c r="AK1013" s="4">
        <v>1</v>
      </c>
      <c r="AL1013" s="4">
        <v>0</v>
      </c>
      <c r="AM1013" s="4">
        <v>0.1599999964237213</v>
      </c>
      <c r="AN1013" s="4">
        <v>111115</v>
      </c>
      <c r="AO1013" s="4">
        <f>X1013*0.000001/(K1013*0.0001)</f>
        <v>0.8325276692708332</v>
      </c>
      <c r="AP1013" s="4">
        <f>(U1013-T1013)/(1000-U1013)*AO1013</f>
        <v>0.001568973565873216</v>
      </c>
      <c r="AQ1013" s="4">
        <f>(P1013+273.15)</f>
        <v>298.1645301818847</v>
      </c>
      <c r="AR1013" s="4">
        <f>(O1013+273.15)</f>
        <v>294.3248676300049</v>
      </c>
      <c r="AS1013" s="4">
        <f>(Y1013*AK1013+Z1013*AL1013)*AM1013</f>
        <v>319.9513405047801</v>
      </c>
      <c r="AT1013" s="4">
        <f>((AS1013+0.00000010773*(AR1013^4-AQ1013^4))-AP1013*44100)/(L1013*0.92*2*29.3+0.00000043092*AQ1013^3)</f>
        <v>2.361289610337507</v>
      </c>
      <c r="AU1013" s="4">
        <f>0.61365*EXP(17.502*J1013/(240.97+J1013))</f>
        <v>3.18243311192815</v>
      </c>
      <c r="AV1013" s="4">
        <f>AU1013*1000/AA1013</f>
        <v>31.30290579367837</v>
      </c>
      <c r="AW1013" s="4">
        <f>(AV1013-U1013)</f>
        <v>15.48154997397623</v>
      </c>
      <c r="AX1013" s="4">
        <f>IF(D1013,P1013,(O1013+P1013)/2)</f>
        <v>23.09469890594482</v>
      </c>
      <c r="AY1013" s="4">
        <f>0.61365*EXP(17.502*AX1013/(240.97+AX1013))</f>
        <v>2.835924212365244</v>
      </c>
      <c r="AZ1013" s="4">
        <f>IF(AW1013&lt;&gt;0,(1000-(AV1013+U1013)/2)/AW1013*AP1013,0)</f>
        <v>0.09895683623778644</v>
      </c>
      <c r="BA1013" s="4">
        <f>U1013*AA1013/1000</f>
        <v>1.608489862509363</v>
      </c>
      <c r="BB1013" s="4">
        <f>(AY1013-BA1013)</f>
        <v>1.227434349855882</v>
      </c>
      <c r="BC1013" s="4">
        <f>1/(1.6/F1013+1.37/N1013)</f>
        <v>0.06215936765023854</v>
      </c>
      <c r="BD1013" s="4">
        <f>G1013*AA1013*0.001</f>
        <v>23.39222310988487</v>
      </c>
      <c r="BE1013" s="4">
        <f>G1013/S1013</f>
        <v>1.141396325648823</v>
      </c>
      <c r="BF1013" s="4">
        <f>(1-AP1013*AA1013/AU1013/F1013)*100</f>
        <v>51.11420242455434</v>
      </c>
      <c r="BG1013" s="4">
        <f>(S1013-E1013/(N1013/1.35))</f>
        <v>202.5891990885812</v>
      </c>
      <c r="BH1013" s="4">
        <f>E1013*BF1013/100/BG1013</f>
        <v>-0.005324649620445859</v>
      </c>
    </row>
    <row r="1014" ht="16" customHeight="1">
      <c r="A1014" s="4">
        <v>951</v>
      </c>
      <c r="B1014" t="s" s="2">
        <v>1075</v>
      </c>
      <c r="C1014" s="4">
        <v>5506.000029772520</v>
      </c>
      <c r="D1014" s="4">
        <v>0</v>
      </c>
      <c r="E1014" s="4">
        <f>(R1014-S1014*(1000-T1014)/(1000-U1014))*AO1014</f>
        <v>-1.830771524873224</v>
      </c>
      <c r="F1014" s="4">
        <f>IF(AZ1014&lt;&gt;0,1/(1/AZ1014-1/N1014),0)</f>
        <v>0.1028157893167679</v>
      </c>
      <c r="G1014" s="4">
        <f>((BC1014-AP1014/2)*S1014-E1014)/(BC1014+AP1014/2)</f>
        <v>225.4158566056865</v>
      </c>
      <c r="H1014" s="4">
        <f>AP1014*1000</f>
        <v>1.571243972222306</v>
      </c>
      <c r="I1014" s="4">
        <f>(AU1014-BA1014)</f>
        <v>1.571985576439552</v>
      </c>
      <c r="J1014" s="4">
        <f>(P1014+AT1014*D1014)</f>
        <v>25.00603485107422</v>
      </c>
      <c r="K1014" s="4">
        <v>6</v>
      </c>
      <c r="L1014" s="4">
        <f>(K1014*AI1014+AJ1014)</f>
        <v>1.420000016689301</v>
      </c>
      <c r="M1014" s="4">
        <v>1</v>
      </c>
      <c r="N1014" s="4">
        <f>L1014*(M1014+1)*(M1014+1)/(M1014*M1014+1)</f>
        <v>2.840000033378601</v>
      </c>
      <c r="O1014" s="4">
        <v>21.17422866821289</v>
      </c>
      <c r="P1014" s="4">
        <v>25.00603485107422</v>
      </c>
      <c r="Q1014" s="4">
        <v>20.22463417053223</v>
      </c>
      <c r="R1014" s="4">
        <v>199.6038513183594</v>
      </c>
      <c r="S1014" s="4">
        <v>201.4227447509766</v>
      </c>
      <c r="T1014" s="4">
        <v>13.96739292144775</v>
      </c>
      <c r="U1014" s="4">
        <v>15.82483386993408</v>
      </c>
      <c r="V1014" s="4">
        <v>56.28589630126953</v>
      </c>
      <c r="W1014" s="4">
        <v>63.76937484741211</v>
      </c>
      <c r="X1014" s="4">
        <v>499.519287109375</v>
      </c>
      <c r="Y1014" s="4">
        <v>1999.630859375</v>
      </c>
      <c r="Z1014" s="4">
        <v>81.47975158691406</v>
      </c>
      <c r="AA1014" s="4">
        <v>101.665283203125</v>
      </c>
      <c r="AB1014" s="4">
        <v>5.22057580947876</v>
      </c>
      <c r="AC1014" s="4">
        <v>0.3329382538795471</v>
      </c>
      <c r="AD1014" s="4">
        <v>0.5166211128234863</v>
      </c>
      <c r="AE1014" s="4">
        <v>0.002963383449241519</v>
      </c>
      <c r="AF1014" s="4">
        <v>0.5497567057609558</v>
      </c>
      <c r="AG1014" s="4">
        <v>0.003900479059666395</v>
      </c>
      <c r="AH1014" s="4">
        <v>1</v>
      </c>
      <c r="AI1014" s="4">
        <v>-0.2195652425289154</v>
      </c>
      <c r="AJ1014" s="4">
        <v>2.737391471862793</v>
      </c>
      <c r="AK1014" s="4">
        <v>1</v>
      </c>
      <c r="AL1014" s="4">
        <v>0</v>
      </c>
      <c r="AM1014" s="4">
        <v>0.1599999964237213</v>
      </c>
      <c r="AN1014" s="4">
        <v>111115</v>
      </c>
      <c r="AO1014" s="4">
        <f>X1014*0.000001/(K1014*0.0001)</f>
        <v>0.8325321451822915</v>
      </c>
      <c r="AP1014" s="4">
        <f>(U1014-T1014)/(1000-U1014)*AO1014</f>
        <v>0.001571243972222306</v>
      </c>
      <c r="AQ1014" s="4">
        <f>(P1014+273.15)</f>
        <v>298.1560348510742</v>
      </c>
      <c r="AR1014" s="4">
        <f>(O1014+273.15)</f>
        <v>294.3242286682129</v>
      </c>
      <c r="AS1014" s="4">
        <f>(Y1014*AK1014+Z1014*AL1014)*AM1014</f>
        <v>319.9409303487628</v>
      </c>
      <c r="AT1014" s="4">
        <f>((AS1014+0.00000010773*(AR1014^4-AQ1014^4))-AP1014*44100)/(L1014*0.92*2*29.3+0.00000043092*AQ1014^3)</f>
        <v>2.361082562643042</v>
      </c>
      <c r="AU1014" s="4">
        <f>0.61365*EXP(17.502*J1014/(240.97+J1014))</f>
        <v>3.180821793468805</v>
      </c>
      <c r="AV1014" s="4">
        <f>AU1014*1000/AA1014</f>
        <v>31.28719749015593</v>
      </c>
      <c r="AW1014" s="4">
        <f>(AV1014-U1014)</f>
        <v>15.46236362022185</v>
      </c>
      <c r="AX1014" s="4">
        <f>IF(D1014,P1014,(O1014+P1014)/2)</f>
        <v>23.09013175964355</v>
      </c>
      <c r="AY1014" s="4">
        <f>0.61365*EXP(17.502*AX1014/(240.97+AX1014))</f>
        <v>2.835140932368205</v>
      </c>
      <c r="AZ1014" s="4">
        <f>IF(AW1014&lt;&gt;0,(1000-(AV1014+U1014)/2)/AW1014*AP1014,0)</f>
        <v>0.09922362209675215</v>
      </c>
      <c r="BA1014" s="4">
        <f>U1014*AA1014/1000</f>
        <v>1.608836217029253</v>
      </c>
      <c r="BB1014" s="4">
        <f>(AY1014-BA1014)</f>
        <v>1.226304715338952</v>
      </c>
      <c r="BC1014" s="4">
        <f>1/(1.6/F1014+1.37/N1014)</f>
        <v>0.06232779408448989</v>
      </c>
      <c r="BD1014" s="4">
        <f>G1014*AA1014*0.001</f>
        <v>22.91696690029214</v>
      </c>
      <c r="BE1014" s="4">
        <f>G1014/S1014</f>
        <v>1.119118185408372</v>
      </c>
      <c r="BF1014" s="4">
        <f>(1-AP1014*AA1014/AU1014/F1014)*100</f>
        <v>51.15533367445524</v>
      </c>
      <c r="BG1014" s="4">
        <f>(S1014-E1014/(N1014/1.35))</f>
        <v>202.293005852924</v>
      </c>
      <c r="BH1014" s="4">
        <f>E1014*BF1014/100/BG1014</f>
        <v>-0.004629607822658556</v>
      </c>
    </row>
    <row r="1015" ht="16" customHeight="1">
      <c r="A1015" s="4">
        <v>952</v>
      </c>
      <c r="B1015" t="s" s="2">
        <v>1076</v>
      </c>
      <c r="C1015" s="4">
        <v>5511.000029660761</v>
      </c>
      <c r="D1015" s="4">
        <v>0</v>
      </c>
      <c r="E1015" s="4">
        <f>(R1015-S1015*(1000-T1015)/(1000-U1015))*AO1015</f>
        <v>-1.710030257382486</v>
      </c>
      <c r="F1015" s="4">
        <f>IF(AZ1015&lt;&gt;0,1/(1/AZ1015-1/N1015),0)</f>
        <v>0.1029719786307064</v>
      </c>
      <c r="G1015" s="4">
        <f>((BC1015-AP1015/2)*S1015-E1015)/(BC1015+AP1015/2)</f>
        <v>223.4932379894052</v>
      </c>
      <c r="H1015" s="4">
        <f>AP1015*1000</f>
        <v>1.572429157549618</v>
      </c>
      <c r="I1015" s="4">
        <f>(AU1015-BA1015)</f>
        <v>1.570869167960533</v>
      </c>
      <c r="J1015" s="4">
        <f>(P1015+AT1015*D1015)</f>
        <v>25.00173568725586</v>
      </c>
      <c r="K1015" s="4">
        <v>6</v>
      </c>
      <c r="L1015" s="4">
        <f>(K1015*AI1015+AJ1015)</f>
        <v>1.420000016689301</v>
      </c>
      <c r="M1015" s="4">
        <v>1</v>
      </c>
      <c r="N1015" s="4">
        <f>L1015*(M1015+1)*(M1015+1)/(M1015*M1015+1)</f>
        <v>2.840000033378601</v>
      </c>
      <c r="O1015" s="4">
        <v>21.17378616333008</v>
      </c>
      <c r="P1015" s="4">
        <v>25.00173568725586</v>
      </c>
      <c r="Q1015" s="4">
        <v>20.22389030456543</v>
      </c>
      <c r="R1015" s="4">
        <v>199.7764129638672</v>
      </c>
      <c r="S1015" s="4">
        <v>201.449951171875</v>
      </c>
      <c r="T1015" s="4">
        <v>13.96898078918457</v>
      </c>
      <c r="U1015" s="4">
        <v>15.82783031463623</v>
      </c>
      <c r="V1015" s="4">
        <v>56.29360580444336</v>
      </c>
      <c r="W1015" s="4">
        <v>63.78299331665039</v>
      </c>
      <c r="X1015" s="4">
        <v>499.5157470703125</v>
      </c>
      <c r="Y1015" s="4">
        <v>1999.589477539062</v>
      </c>
      <c r="Z1015" s="4">
        <v>81.20053863525391</v>
      </c>
      <c r="AA1015" s="4">
        <v>101.6650695800781</v>
      </c>
      <c r="AB1015" s="4">
        <v>5.22057580947876</v>
      </c>
      <c r="AC1015" s="4">
        <v>0.3329382538795471</v>
      </c>
      <c r="AD1015" s="4">
        <v>0.5166211128234863</v>
      </c>
      <c r="AE1015" s="4">
        <v>0.002963383449241519</v>
      </c>
      <c r="AF1015" s="4">
        <v>0.5497567057609558</v>
      </c>
      <c r="AG1015" s="4">
        <v>0.003900479059666395</v>
      </c>
      <c r="AH1015" s="4">
        <v>0.6666666865348816</v>
      </c>
      <c r="AI1015" s="4">
        <v>-0.2195652425289154</v>
      </c>
      <c r="AJ1015" s="4">
        <v>2.737391471862793</v>
      </c>
      <c r="AK1015" s="4">
        <v>1</v>
      </c>
      <c r="AL1015" s="4">
        <v>0</v>
      </c>
      <c r="AM1015" s="4">
        <v>0.1599999964237213</v>
      </c>
      <c r="AN1015" s="4">
        <v>111115</v>
      </c>
      <c r="AO1015" s="4">
        <f>X1015*0.000001/(K1015*0.0001)</f>
        <v>0.8325262451171874</v>
      </c>
      <c r="AP1015" s="4">
        <f>(U1015-T1015)/(1000-U1015)*AO1015</f>
        <v>0.001572429157549618</v>
      </c>
      <c r="AQ1015" s="4">
        <f>(P1015+273.15)</f>
        <v>298.1517356872558</v>
      </c>
      <c r="AR1015" s="4">
        <f>(O1015+273.15)</f>
        <v>294.3237861633301</v>
      </c>
      <c r="AS1015" s="4">
        <f>(Y1015*AK1015+Z1015*AL1015)*AM1015</f>
        <v>319.9343092551608</v>
      </c>
      <c r="AT1015" s="4">
        <f>((AS1015+0.00000010773*(AR1015^4-AQ1015^4))-AP1015*44100)/(L1015*0.92*2*29.3+0.00000043092*AQ1015^3)</f>
        <v>2.360929331855869</v>
      </c>
      <c r="AU1015" s="4">
        <f>0.61365*EXP(17.502*J1015/(240.97+J1015))</f>
        <v>3.180006638199695</v>
      </c>
      <c r="AV1015" s="4">
        <f>AU1015*1000/AA1015</f>
        <v>31.27924518553456</v>
      </c>
      <c r="AW1015" s="4">
        <f>(AV1015-U1015)</f>
        <v>15.45141487089833</v>
      </c>
      <c r="AX1015" s="4">
        <f>IF(D1015,P1015,(O1015+P1015)/2)</f>
        <v>23.08776092529297</v>
      </c>
      <c r="AY1015" s="4">
        <f>0.61365*EXP(17.502*AX1015/(240.97+AX1015))</f>
        <v>2.834734401423032</v>
      </c>
      <c r="AZ1015" s="4">
        <f>IF(AW1015&lt;&gt;0,(1000-(AV1015+U1015)/2)/AW1015*AP1015,0)</f>
        <v>0.09936908049241137</v>
      </c>
      <c r="BA1015" s="4">
        <f>U1015*AA1015/1000</f>
        <v>1.609137470239162</v>
      </c>
      <c r="BB1015" s="4">
        <f>(AY1015-BA1015)</f>
        <v>1.225596931183869</v>
      </c>
      <c r="BC1015" s="4">
        <f>1/(1.6/F1015+1.37/N1015)</f>
        <v>0.06241962636073836</v>
      </c>
      <c r="BD1015" s="4">
        <f>G1015*AA1015*0.001</f>
        <v>22.72145559086984</v>
      </c>
      <c r="BE1015" s="4">
        <f>G1015/S1015</f>
        <v>1.109423143015424</v>
      </c>
      <c r="BF1015" s="4">
        <f>(1-AP1015*AA1015/AU1015/F1015)*100</f>
        <v>51.18022583280084</v>
      </c>
      <c r="BG1015" s="4">
        <f>(S1015-E1015/(N1015/1.35))</f>
        <v>202.2628176579081</v>
      </c>
      <c r="BH1015" s="4">
        <f>E1015*BF1015/100/BG1015</f>
        <v>-0.004327030334452395</v>
      </c>
    </row>
    <row r="1016" ht="29" customHeight="1">
      <c r="A1016" t="s" s="2">
        <v>9</v>
      </c>
      <c r="B1016" t="s" s="5">
        <v>1077</v>
      </c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  <c r="AP1016" s="3"/>
      <c r="AQ1016" s="3"/>
      <c r="AR1016" s="3"/>
      <c r="AS1016" s="3"/>
      <c r="AT1016" s="3"/>
      <c r="AU1016" s="3"/>
      <c r="AV1016" s="3"/>
      <c r="AW1016" s="3"/>
      <c r="AX1016" s="3"/>
      <c r="AY1016" s="3"/>
      <c r="AZ1016" s="3"/>
      <c r="BA1016" s="3"/>
      <c r="BB1016" s="3"/>
      <c r="BC1016" s="3"/>
      <c r="BD1016" s="3"/>
      <c r="BE1016" s="3"/>
      <c r="BF1016" s="3"/>
      <c r="BG1016" s="3"/>
      <c r="BH1016" s="3"/>
    </row>
    <row r="1017" ht="16" customHeight="1">
      <c r="A1017" s="4">
        <v>953</v>
      </c>
      <c r="B1017" t="s" s="2">
        <v>1078</v>
      </c>
      <c r="C1017" s="4">
        <v>5532.000032566488</v>
      </c>
      <c r="D1017" s="4">
        <v>0</v>
      </c>
      <c r="E1017" s="4">
        <f>(R1017-S1017*(1000-T1017)/(1000-U1017))*AO1017</f>
        <v>-1.720657287067896</v>
      </c>
      <c r="F1017" s="4">
        <f>IF(AZ1017&lt;&gt;0,1/(1/AZ1017-1/N1017),0)</f>
        <v>0.1015879384257005</v>
      </c>
      <c r="G1017" s="4">
        <f>((BC1017-AP1017/2)*S1017-E1017)/(BC1017+AP1017/2)</f>
        <v>224.1028311595599</v>
      </c>
      <c r="H1017" s="4">
        <f>AP1017*1000</f>
        <v>1.551606208328679</v>
      </c>
      <c r="I1017" s="4">
        <f>(AU1017-BA1017)</f>
        <v>1.57044590344253</v>
      </c>
      <c r="J1017" s="4">
        <f>(P1017+AT1017*D1017)</f>
        <v>25.00066947937012</v>
      </c>
      <c r="K1017" s="4">
        <v>6</v>
      </c>
      <c r="L1017" s="4">
        <f>(K1017*AI1017+AJ1017)</f>
        <v>1.420000016689301</v>
      </c>
      <c r="M1017" s="4">
        <v>1</v>
      </c>
      <c r="N1017" s="4">
        <f>L1017*(M1017+1)*(M1017+1)/(M1017*M1017+1)</f>
        <v>2.840000033378601</v>
      </c>
      <c r="O1017" s="4">
        <v>21.17387580871582</v>
      </c>
      <c r="P1017" s="4">
        <v>25.00066947937012</v>
      </c>
      <c r="Q1017" s="4">
        <v>20.22411155700684</v>
      </c>
      <c r="R1017" s="4">
        <v>199.8414764404297</v>
      </c>
      <c r="S1017" s="4">
        <v>201.5326690673828</v>
      </c>
      <c r="T1017" s="4">
        <v>13.99577140808105</v>
      </c>
      <c r="U1017" s="4">
        <v>15.83000659942627</v>
      </c>
      <c r="V1017" s="4">
        <v>56.55196762084961</v>
      </c>
      <c r="W1017" s="4">
        <v>63.79220581054688</v>
      </c>
      <c r="X1017" s="4">
        <v>499.5142211914062</v>
      </c>
      <c r="Y1017" s="4">
        <v>1999.571655273438</v>
      </c>
      <c r="Z1017" s="4">
        <v>81.16879272460938</v>
      </c>
      <c r="AA1017" s="4">
        <v>101.6650619506836</v>
      </c>
      <c r="AB1017" s="4">
        <v>4.209254741668701</v>
      </c>
      <c r="AC1017" s="4">
        <v>0.3329949975013733</v>
      </c>
      <c r="AD1017" s="4">
        <v>0.2613352239131927</v>
      </c>
      <c r="AE1017" s="4">
        <v>0.005664075259119272</v>
      </c>
      <c r="AF1017" s="4">
        <v>0.2961287498474121</v>
      </c>
      <c r="AG1017" s="4">
        <v>0.005760378669947386</v>
      </c>
      <c r="AH1017" s="4">
        <v>0.6666666865348816</v>
      </c>
      <c r="AI1017" s="4">
        <v>-0.2195652425289154</v>
      </c>
      <c r="AJ1017" s="4">
        <v>2.737391471862793</v>
      </c>
      <c r="AK1017" s="4">
        <v>1</v>
      </c>
      <c r="AL1017" s="4">
        <v>0</v>
      </c>
      <c r="AM1017" s="4">
        <v>0.1599999964237213</v>
      </c>
      <c r="AN1017" s="4">
        <v>111115</v>
      </c>
      <c r="AO1017" s="4">
        <f>X1017*0.000001/(K1017*0.0001)</f>
        <v>0.8325237019856769</v>
      </c>
      <c r="AP1017" s="4">
        <f>(U1017-T1017)/(1000-U1017)*AO1017</f>
        <v>0.001551606208328679</v>
      </c>
      <c r="AQ1017" s="4">
        <f>(P1017+273.15)</f>
        <v>298.1506694793701</v>
      </c>
      <c r="AR1017" s="4">
        <f>(O1017+273.15)</f>
        <v>294.3238758087158</v>
      </c>
      <c r="AS1017" s="4">
        <f>(Y1017*AK1017+Z1017*AL1017)*AM1017</f>
        <v>319.9314576927245</v>
      </c>
      <c r="AT1017" s="4">
        <f>((AS1017+0.00000010773*(AR1017^4-AQ1017^4))-AP1017*44100)/(L1017*0.92*2*29.3+0.00000043092*AQ1017^3)</f>
        <v>2.371487796874777</v>
      </c>
      <c r="AU1017" s="4">
        <f>0.61365*EXP(17.502*J1017/(240.97+J1017))</f>
        <v>3.179804505052931</v>
      </c>
      <c r="AV1017" s="4">
        <f>AU1017*1000/AA1017</f>
        <v>31.2772593065985</v>
      </c>
      <c r="AW1017" s="4">
        <f>(AV1017-U1017)</f>
        <v>15.44725270717223</v>
      </c>
      <c r="AX1017" s="4">
        <f>IF(D1017,P1017,(O1017+P1017)/2)</f>
        <v>23.08727264404297</v>
      </c>
      <c r="AY1017" s="4">
        <f>0.61365*EXP(17.502*AX1017/(240.97+AX1017))</f>
        <v>2.834650681350453</v>
      </c>
      <c r="AZ1017" s="4">
        <f>IF(AW1017&lt;&gt;0,(1000-(AV1017+U1017)/2)/AW1017*AP1017,0)</f>
        <v>0.09807959214046134</v>
      </c>
      <c r="BA1017" s="4">
        <f>U1017*AA1017/1000</f>
        <v>1.609358601610402</v>
      </c>
      <c r="BB1017" s="4">
        <f>(AY1017-BA1017)</f>
        <v>1.225292079740051</v>
      </c>
      <c r="BC1017" s="4">
        <f>1/(1.6/F1017+1.37/N1017)</f>
        <v>0.06160558081376067</v>
      </c>
      <c r="BD1017" s="4">
        <f>G1017*AA1017*0.001</f>
        <v>22.78342821316024</v>
      </c>
      <c r="BE1017" s="4">
        <f>G1017/S1017</f>
        <v>1.111992572701107</v>
      </c>
      <c r="BF1017" s="4">
        <f>(1-AP1017*AA1017/AU1017/F1017)*100</f>
        <v>51.16730748166754</v>
      </c>
      <c r="BG1017" s="4">
        <f>(S1017-E1017/(N1017/1.35))</f>
        <v>202.350587134369</v>
      </c>
      <c r="BH1017" s="4">
        <f>E1017*BF1017/100/BG1017</f>
        <v>-0.004350933779080753</v>
      </c>
    </row>
    <row r="1018" ht="16" customHeight="1">
      <c r="A1018" s="4">
        <v>954</v>
      </c>
      <c r="B1018" t="s" s="2">
        <v>1079</v>
      </c>
      <c r="C1018" s="4">
        <v>5537.000032454729</v>
      </c>
      <c r="D1018" s="4">
        <v>0</v>
      </c>
      <c r="E1018" s="4">
        <f>(R1018-S1018*(1000-T1018)/(1000-U1018))*AO1018</f>
        <v>-2.075935932539091</v>
      </c>
      <c r="F1018" s="4">
        <f>IF(AZ1018&lt;&gt;0,1/(1/AZ1018-1/N1018),0)</f>
        <v>0.09913597494309168</v>
      </c>
      <c r="G1018" s="4">
        <f>((BC1018-AP1018/2)*S1018-E1018)/(BC1018+AP1018/2)</f>
        <v>231.1764514275707</v>
      </c>
      <c r="H1018" s="4">
        <f>AP1018*1000</f>
        <v>1.514734271197517</v>
      </c>
      <c r="I1018" s="4">
        <f>(AU1018-BA1018)</f>
        <v>1.569700204427967</v>
      </c>
      <c r="J1018" s="4">
        <f>(P1018+AT1018*D1018)</f>
        <v>25.00743865966797</v>
      </c>
      <c r="K1018" s="4">
        <v>6</v>
      </c>
      <c r="L1018" s="4">
        <f>(K1018*AI1018+AJ1018)</f>
        <v>1.420000016689301</v>
      </c>
      <c r="M1018" s="4">
        <v>1</v>
      </c>
      <c r="N1018" s="4">
        <f>L1018*(M1018+1)*(M1018+1)/(M1018*M1018+1)</f>
        <v>2.840000033378601</v>
      </c>
      <c r="O1018" s="4">
        <v>21.1729564666748</v>
      </c>
      <c r="P1018" s="4">
        <v>25.00743865966797</v>
      </c>
      <c r="Q1018" s="4">
        <v>20.22205924987793</v>
      </c>
      <c r="R1018" s="4">
        <v>199.999511718750</v>
      </c>
      <c r="S1018" s="4">
        <v>202.1253356933594</v>
      </c>
      <c r="T1018" s="4">
        <v>14.05942153930664</v>
      </c>
      <c r="U1018" s="4">
        <v>15.85006141662598</v>
      </c>
      <c r="V1018" s="4">
        <v>56.8178596496582</v>
      </c>
      <c r="W1018" s="4">
        <v>63.87074279785156</v>
      </c>
      <c r="X1018" s="4">
        <v>499.5060119628906</v>
      </c>
      <c r="Y1018" s="4">
        <v>1999.541625976562</v>
      </c>
      <c r="Z1018" s="4">
        <v>80.65093994140625</v>
      </c>
      <c r="AA1018" s="4">
        <v>101.6644515991211</v>
      </c>
      <c r="AB1018" s="4">
        <v>4.209254741668701</v>
      </c>
      <c r="AC1018" s="4">
        <v>0.3329949975013733</v>
      </c>
      <c r="AD1018" s="4">
        <v>0.2613352239131927</v>
      </c>
      <c r="AE1018" s="4">
        <v>0.005664075259119272</v>
      </c>
      <c r="AF1018" s="4">
        <v>0.2961287498474121</v>
      </c>
      <c r="AG1018" s="4">
        <v>0.005760378669947386</v>
      </c>
      <c r="AH1018" s="4">
        <v>0.6666666865348816</v>
      </c>
      <c r="AI1018" s="4">
        <v>-0.2195652425289154</v>
      </c>
      <c r="AJ1018" s="4">
        <v>2.737391471862793</v>
      </c>
      <c r="AK1018" s="4">
        <v>1</v>
      </c>
      <c r="AL1018" s="4">
        <v>0</v>
      </c>
      <c r="AM1018" s="4">
        <v>0.1599999964237213</v>
      </c>
      <c r="AN1018" s="4">
        <v>111115</v>
      </c>
      <c r="AO1018" s="4">
        <f>X1018*0.000001/(K1018*0.0001)</f>
        <v>0.8325100199381509</v>
      </c>
      <c r="AP1018" s="4">
        <f>(U1018-T1018)/(1000-U1018)*AO1018</f>
        <v>0.001514734271197517</v>
      </c>
      <c r="AQ1018" s="4">
        <f>(P1018+273.15)</f>
        <v>298.1574386596679</v>
      </c>
      <c r="AR1018" s="4">
        <f>(O1018+273.15)</f>
        <v>294.3229564666748</v>
      </c>
      <c r="AS1018" s="4">
        <f>(Y1018*AK1018+Z1018*AL1018)*AM1018</f>
        <v>319.9266530053319</v>
      </c>
      <c r="AT1018" s="4">
        <f>((AS1018+0.00000010773*(AR1018^4-AQ1018^4))-AP1018*44100)/(L1018*0.92*2*29.3+0.00000043092*AQ1018^3)</f>
        <v>2.388901348963687</v>
      </c>
      <c r="AU1018" s="4">
        <f>0.61365*EXP(17.502*J1018/(240.97+J1018))</f>
        <v>3.181088006161635</v>
      </c>
      <c r="AV1018" s="4">
        <f>AU1018*1000/AA1018</f>
        <v>31.29007195853635</v>
      </c>
      <c r="AW1018" s="4">
        <f>(AV1018-U1018)</f>
        <v>15.44001054191037</v>
      </c>
      <c r="AX1018" s="4">
        <f>IF(D1018,P1018,(O1018+P1018)/2)</f>
        <v>23.09019756317139</v>
      </c>
      <c r="AY1018" s="4">
        <f>0.61365*EXP(17.502*AX1018/(240.97+AX1018))</f>
        <v>2.835152216536937</v>
      </c>
      <c r="AZ1018" s="4">
        <f>IF(AW1018&lt;&gt;0,(1000-(AV1018+U1018)/2)/AW1018*AP1018,0)</f>
        <v>0.09579215502455404</v>
      </c>
      <c r="BA1018" s="4">
        <f>U1018*AA1018/1000</f>
        <v>1.611387801733668</v>
      </c>
      <c r="BB1018" s="4">
        <f>(AY1018-BA1018)</f>
        <v>1.223764414803269</v>
      </c>
      <c r="BC1018" s="4">
        <f>1/(1.6/F1018+1.37/N1018)</f>
        <v>0.06016179946986592</v>
      </c>
      <c r="BD1018" s="4">
        <f>G1018*AA1018*0.001</f>
        <v>23.50242715701484</v>
      </c>
      <c r="BE1018" s="4">
        <f>G1018/S1018</f>
        <v>1.143728225036985</v>
      </c>
      <c r="BF1018" s="4">
        <f>(1-AP1018*AA1018/AU1018/F1018)*100</f>
        <v>51.16866387205548</v>
      </c>
      <c r="BG1018" s="4">
        <f>(S1018-E1018/(N1018/1.35))</f>
        <v>203.1121362130741</v>
      </c>
      <c r="BH1018" s="4">
        <f>E1018*BF1018/100/BG1018</f>
        <v>-0.005229764697102198</v>
      </c>
    </row>
    <row r="1019" ht="16" customHeight="1">
      <c r="A1019" s="4">
        <v>955</v>
      </c>
      <c r="B1019" t="s" s="2">
        <v>1080</v>
      </c>
      <c r="C1019" s="4">
        <v>5542.000032342970</v>
      </c>
      <c r="D1019" s="4">
        <v>0</v>
      </c>
      <c r="E1019" s="4">
        <f>(R1019-S1019*(1000-T1019)/(1000-U1019))*AO1019</f>
        <v>-2.173123658708463</v>
      </c>
      <c r="F1019" s="4">
        <f>IF(AZ1019&lt;&gt;0,1/(1/AZ1019-1/N1019),0)</f>
        <v>0.0997297645376964</v>
      </c>
      <c r="G1019" s="4">
        <f>((BC1019-AP1019/2)*S1019-E1019)/(BC1019+AP1019/2)</f>
        <v>232.6674347561865</v>
      </c>
      <c r="H1019" s="4">
        <f>AP1019*1000</f>
        <v>1.524374669907129</v>
      </c>
      <c r="I1019" s="4">
        <f>(AU1019-BA1019)</f>
        <v>1.570562410479187</v>
      </c>
      <c r="J1019" s="4">
        <f>(P1019+AT1019*D1019)</f>
        <v>25.01975631713867</v>
      </c>
      <c r="K1019" s="4">
        <v>6</v>
      </c>
      <c r="L1019" s="4">
        <f>(K1019*AI1019+AJ1019)</f>
        <v>1.420000016689301</v>
      </c>
      <c r="M1019" s="4">
        <v>1</v>
      </c>
      <c r="N1019" s="4">
        <f>L1019*(M1019+1)*(M1019+1)/(M1019*M1019+1)</f>
        <v>2.840000033378601</v>
      </c>
      <c r="O1019" s="4">
        <v>21.17120552062988</v>
      </c>
      <c r="P1019" s="4">
        <v>25.01975631713867</v>
      </c>
      <c r="Q1019" s="4">
        <v>20.21819305419922</v>
      </c>
      <c r="R1019" s="4">
        <v>199.9927368164062</v>
      </c>
      <c r="S1019" s="4">
        <v>202.2328186035156</v>
      </c>
      <c r="T1019" s="4">
        <v>14.06260681152344</v>
      </c>
      <c r="U1019" s="4">
        <v>15.86466026306152</v>
      </c>
      <c r="V1019" s="4">
        <v>56.85268402099609</v>
      </c>
      <c r="W1019" s="4">
        <v>63.93327713012695</v>
      </c>
      <c r="X1019" s="4">
        <v>499.4938354492188</v>
      </c>
      <c r="Y1019" s="4">
        <v>1999.494628906250</v>
      </c>
      <c r="Z1019" s="4">
        <v>80.61130523681641</v>
      </c>
      <c r="AA1019" s="4">
        <v>101.6638412475586</v>
      </c>
      <c r="AB1019" s="4">
        <v>4.209254741668701</v>
      </c>
      <c r="AC1019" s="4">
        <v>0.3329949975013733</v>
      </c>
      <c r="AD1019" s="4">
        <v>0.2613352239131927</v>
      </c>
      <c r="AE1019" s="4">
        <v>0.005664075259119272</v>
      </c>
      <c r="AF1019" s="4">
        <v>0.2961287498474121</v>
      </c>
      <c r="AG1019" s="4">
        <v>0.005760378669947386</v>
      </c>
      <c r="AH1019" s="4">
        <v>0.6666666865348816</v>
      </c>
      <c r="AI1019" s="4">
        <v>-0.2195652425289154</v>
      </c>
      <c r="AJ1019" s="4">
        <v>2.737391471862793</v>
      </c>
      <c r="AK1019" s="4">
        <v>1</v>
      </c>
      <c r="AL1019" s="4">
        <v>0</v>
      </c>
      <c r="AM1019" s="4">
        <v>0.1599999964237213</v>
      </c>
      <c r="AN1019" s="4">
        <v>111115</v>
      </c>
      <c r="AO1019" s="4">
        <f>X1019*0.000001/(K1019*0.0001)</f>
        <v>0.8324897257486978</v>
      </c>
      <c r="AP1019" s="4">
        <f>(U1019-T1019)/(1000-U1019)*AO1019</f>
        <v>0.001524374669907129</v>
      </c>
      <c r="AQ1019" s="4">
        <f>(P1019+273.15)</f>
        <v>298.1697563171386</v>
      </c>
      <c r="AR1019" s="4">
        <f>(O1019+273.15)</f>
        <v>294.3212055206299</v>
      </c>
      <c r="AS1019" s="4">
        <f>(Y1019*AK1019+Z1019*AL1019)*AM1019</f>
        <v>319.919133474250</v>
      </c>
      <c r="AT1019" s="4">
        <f>((AS1019+0.00000010773*(AR1019^4-AQ1019^4))-AP1019*44100)/(L1019*0.92*2*29.3+0.00000043092*AQ1019^3)</f>
        <v>2.382127193536222</v>
      </c>
      <c r="AU1019" s="4">
        <f>0.61365*EXP(17.502*J1019/(240.97+J1019))</f>
        <v>3.183424712909525</v>
      </c>
      <c r="AV1019" s="4">
        <f>AU1019*1000/AA1019</f>
        <v>31.31324445195478</v>
      </c>
      <c r="AW1019" s="4">
        <f>(AV1019-U1019)</f>
        <v>15.44858418889325</v>
      </c>
      <c r="AX1019" s="4">
        <f>IF(D1019,P1019,(O1019+P1019)/2)</f>
        <v>23.09548091888428</v>
      </c>
      <c r="AY1019" s="4">
        <f>0.61365*EXP(17.502*AX1019/(240.97+AX1019))</f>
        <v>2.836058349031094</v>
      </c>
      <c r="AZ1019" s="4">
        <f>IF(AW1019&lt;&gt;0,(1000-(AV1019+U1019)/2)/AW1019*AP1019,0)</f>
        <v>0.0963464515741056</v>
      </c>
      <c r="BA1019" s="4">
        <f>U1019*AA1019/1000</f>
        <v>1.612862302430338</v>
      </c>
      <c r="BB1019" s="4">
        <f>(AY1019-BA1019)</f>
        <v>1.223196046600756</v>
      </c>
      <c r="BC1019" s="4">
        <f>1/(1.6/F1019+1.37/N1019)</f>
        <v>0.06051162874508549</v>
      </c>
      <c r="BD1019" s="4">
        <f>G1019*AA1019*0.001</f>
        <v>23.65386515052964</v>
      </c>
      <c r="BE1019" s="4">
        <f>G1019/S1019</f>
        <v>1.150492963322333</v>
      </c>
      <c r="BF1019" s="4">
        <f>(1-AP1019*AA1019/AU1019/F1019)*100</f>
        <v>51.18662215167917</v>
      </c>
      <c r="BG1019" s="4">
        <f>(S1019-E1019/(N1019/1.35))</f>
        <v>203.2658175136482</v>
      </c>
      <c r="BH1019" s="4">
        <f>E1019*BF1019/100/BG1019</f>
        <v>-0.005472383943734953</v>
      </c>
    </row>
    <row r="1020" ht="16" customHeight="1">
      <c r="A1020" s="4">
        <v>956</v>
      </c>
      <c r="B1020" t="s" s="2">
        <v>1081</v>
      </c>
      <c r="C1020" s="4">
        <v>5547.500032220036</v>
      </c>
      <c r="D1020" s="4">
        <v>0</v>
      </c>
      <c r="E1020" s="4">
        <f>(R1020-S1020*(1000-T1020)/(1000-U1020))*AO1020</f>
        <v>-1.980503300818637</v>
      </c>
      <c r="F1020" s="4">
        <f>IF(AZ1020&lt;&gt;0,1/(1/AZ1020-1/N1020),0)</f>
        <v>0.1024489309373364</v>
      </c>
      <c r="G1020" s="4">
        <f>((BC1020-AP1020/2)*S1020-E1020)/(BC1020+AP1020/2)</f>
        <v>228.349856711864</v>
      </c>
      <c r="H1020" s="4">
        <f>AP1020*1000</f>
        <v>1.56636692536835</v>
      </c>
      <c r="I1020" s="4">
        <f>(AU1020-BA1020)</f>
        <v>1.572407475535764</v>
      </c>
      <c r="J1020" s="4">
        <f>(P1020+AT1020*D1020)</f>
        <v>25.03456497192383</v>
      </c>
      <c r="K1020" s="4">
        <v>6</v>
      </c>
      <c r="L1020" s="4">
        <f>(K1020*AI1020+AJ1020)</f>
        <v>1.420000016689301</v>
      </c>
      <c r="M1020" s="4">
        <v>1</v>
      </c>
      <c r="N1020" s="4">
        <f>L1020*(M1020+1)*(M1020+1)/(M1020*M1020+1)</f>
        <v>2.840000033378601</v>
      </c>
      <c r="O1020" s="4">
        <v>21.16883277893066</v>
      </c>
      <c r="P1020" s="4">
        <v>25.03456497192383</v>
      </c>
      <c r="Q1020" s="4">
        <v>20.21719932556152</v>
      </c>
      <c r="R1020" s="4">
        <v>199.8897705078125</v>
      </c>
      <c r="S1020" s="4">
        <v>201.8888549804688</v>
      </c>
      <c r="T1020" s="4">
        <v>14.02263641357422</v>
      </c>
      <c r="U1020" s="4">
        <v>15.87425327301025</v>
      </c>
      <c r="V1020" s="4">
        <v>56.62326812744141</v>
      </c>
      <c r="W1020" s="4">
        <v>63.98807907104492</v>
      </c>
      <c r="X1020" s="4">
        <v>499.5100402832031</v>
      </c>
      <c r="Y1020" s="4">
        <v>1999.475952148438</v>
      </c>
      <c r="Z1020" s="4">
        <v>80.39619445800781</v>
      </c>
      <c r="AA1020" s="4">
        <v>101.6632690429688</v>
      </c>
      <c r="AB1020" s="4">
        <v>4.209254741668701</v>
      </c>
      <c r="AC1020" s="4">
        <v>0.3329949975013733</v>
      </c>
      <c r="AD1020" s="4">
        <v>0.2613352239131927</v>
      </c>
      <c r="AE1020" s="4">
        <v>0.005664075259119272</v>
      </c>
      <c r="AF1020" s="4">
        <v>0.2961287498474121</v>
      </c>
      <c r="AG1020" s="4">
        <v>0.005760378669947386</v>
      </c>
      <c r="AH1020" s="4">
        <v>0.6666666865348816</v>
      </c>
      <c r="AI1020" s="4">
        <v>-0.2195652425289154</v>
      </c>
      <c r="AJ1020" s="4">
        <v>2.737391471862793</v>
      </c>
      <c r="AK1020" s="4">
        <v>1</v>
      </c>
      <c r="AL1020" s="4">
        <v>0</v>
      </c>
      <c r="AM1020" s="4">
        <v>0.1599999964237213</v>
      </c>
      <c r="AN1020" s="4">
        <v>111115</v>
      </c>
      <c r="AO1020" s="4">
        <f>X1020*0.000001/(K1020*0.0001)</f>
        <v>0.8325167338053384</v>
      </c>
      <c r="AP1020" s="4">
        <f>(U1020-T1020)/(1000-U1020)*AO1020</f>
        <v>0.00156636692536835</v>
      </c>
      <c r="AQ1020" s="4">
        <f>(P1020+273.15)</f>
        <v>298.1845649719238</v>
      </c>
      <c r="AR1020" s="4">
        <f>(O1020+273.15)</f>
        <v>294.3188327789306</v>
      </c>
      <c r="AS1020" s="4">
        <f>(Y1020*AK1020+Z1020*AL1020)*AM1020</f>
        <v>319.9161451930668</v>
      </c>
      <c r="AT1020" s="4">
        <f>((AS1020+0.00000010773*(AR1020^4-AQ1020^4))-AP1020*44100)/(L1020*0.92*2*29.3+0.00000043092*AQ1020^3)</f>
        <v>2.358779324615448</v>
      </c>
      <c r="AU1020" s="4">
        <f>0.61365*EXP(17.502*J1020/(240.97+J1020))</f>
        <v>3.186235956886033</v>
      </c>
      <c r="AV1020" s="4">
        <f>AU1020*1000/AA1020</f>
        <v>31.34107320058089</v>
      </c>
      <c r="AW1020" s="4">
        <f>(AV1020-U1020)</f>
        <v>15.46681992757063</v>
      </c>
      <c r="AX1020" s="4">
        <f>IF(D1020,P1020,(O1020+P1020)/2)</f>
        <v>23.10169887542725</v>
      </c>
      <c r="AY1020" s="4">
        <f>0.61365*EXP(17.502*AX1020/(240.97+AX1020))</f>
        <v>2.837125096627866</v>
      </c>
      <c r="AZ1020" s="4">
        <f>IF(AW1020&lt;&gt;0,(1000-(AV1020+U1020)/2)/AW1020*AP1020,0)</f>
        <v>0.09888190782920814</v>
      </c>
      <c r="BA1020" s="4">
        <f>U1020*AA1020/1000</f>
        <v>1.613828481350269</v>
      </c>
      <c r="BB1020" s="4">
        <f>(AY1020-BA1020)</f>
        <v>1.223296615277598</v>
      </c>
      <c r="BC1020" s="4">
        <f>1/(1.6/F1020+1.37/N1020)</f>
        <v>0.0621120648983078</v>
      </c>
      <c r="BD1020" s="4">
        <f>G1020*AA1020*0.001</f>
        <v>23.2147929188216</v>
      </c>
      <c r="BE1020" s="4">
        <f>G1020/S1020</f>
        <v>1.131067174232848</v>
      </c>
      <c r="BF1020" s="4">
        <f>(1-AP1020*AA1020/AU1020/F1020)*100</f>
        <v>51.21658382215679</v>
      </c>
      <c r="BG1020" s="4">
        <f>(S1020-E1020/(N1020/1.35))</f>
        <v>202.8302913976101</v>
      </c>
      <c r="BH1020" s="4">
        <f>E1020*BF1020/100/BG1020</f>
        <v>-0.005000959798336666</v>
      </c>
    </row>
    <row r="1021" ht="16" customHeight="1">
      <c r="A1021" s="4">
        <v>957</v>
      </c>
      <c r="B1021" t="s" s="2">
        <v>1082</v>
      </c>
      <c r="C1021" s="4">
        <v>5552.500032108277</v>
      </c>
      <c r="D1021" s="4">
        <v>0</v>
      </c>
      <c r="E1021" s="4">
        <f>(R1021-S1021*(1000-T1021)/(1000-U1021))*AO1021</f>
        <v>-1.412378812665541</v>
      </c>
      <c r="F1021" s="4">
        <f>IF(AZ1021&lt;&gt;0,1/(1/AZ1021-1/N1021),0)</f>
        <v>0.1046892078793128</v>
      </c>
      <c r="G1021" s="4">
        <f>((BC1021-AP1021/2)*S1021-E1021)/(BC1021+AP1021/2)</f>
        <v>218.0969401904211</v>
      </c>
      <c r="H1021" s="4">
        <f>AP1021*1000</f>
        <v>1.598757938194546</v>
      </c>
      <c r="I1021" s="4">
        <f>(AU1021-BA1021)</f>
        <v>1.571786637149057</v>
      </c>
      <c r="J1021" s="4">
        <f>(P1021+AT1021*D1021)</f>
        <v>25.02879524230957</v>
      </c>
      <c r="K1021" s="4">
        <v>6</v>
      </c>
      <c r="L1021" s="4">
        <f>(K1021*AI1021+AJ1021)</f>
        <v>1.420000016689301</v>
      </c>
      <c r="M1021" s="4">
        <v>1</v>
      </c>
      <c r="N1021" s="4">
        <f>L1021*(M1021+1)*(M1021+1)/(M1021*M1021+1)</f>
        <v>2.840000033378601</v>
      </c>
      <c r="O1021" s="4">
        <v>21.16776466369629</v>
      </c>
      <c r="P1021" s="4">
        <v>25.02879524230957</v>
      </c>
      <c r="Q1021" s="4">
        <v>20.22018623352051</v>
      </c>
      <c r="R1021" s="4">
        <v>199.8026885986328</v>
      </c>
      <c r="S1021" s="4">
        <v>201.1129760742188</v>
      </c>
      <c r="T1021" s="4">
        <v>13.97969532012939</v>
      </c>
      <c r="U1021" s="4">
        <v>15.86959075927734</v>
      </c>
      <c r="V1021" s="4">
        <v>56.38334274291992</v>
      </c>
      <c r="W1021" s="4">
        <v>63.97615432739258</v>
      </c>
      <c r="X1021" s="4">
        <v>499.5153503417969</v>
      </c>
      <c r="Y1021" s="4">
        <v>1999.423461914062</v>
      </c>
      <c r="Z1021" s="4">
        <v>81.15346527099609</v>
      </c>
      <c r="AA1021" s="4">
        <v>101.6632232666016</v>
      </c>
      <c r="AB1021" s="4">
        <v>4.209254741668701</v>
      </c>
      <c r="AC1021" s="4">
        <v>0.3329949975013733</v>
      </c>
      <c r="AD1021" s="4">
        <v>0.2613352239131927</v>
      </c>
      <c r="AE1021" s="4">
        <v>0.005664075259119272</v>
      </c>
      <c r="AF1021" s="4">
        <v>0.2961287498474121</v>
      </c>
      <c r="AG1021" s="4">
        <v>0.005760378669947386</v>
      </c>
      <c r="AH1021" s="4">
        <v>0.6666666865348816</v>
      </c>
      <c r="AI1021" s="4">
        <v>-0.2195652425289154</v>
      </c>
      <c r="AJ1021" s="4">
        <v>2.737391471862793</v>
      </c>
      <c r="AK1021" s="4">
        <v>1</v>
      </c>
      <c r="AL1021" s="4">
        <v>0</v>
      </c>
      <c r="AM1021" s="4">
        <v>0.1599999964237213</v>
      </c>
      <c r="AN1021" s="4">
        <v>111115</v>
      </c>
      <c r="AO1021" s="4">
        <f>X1021*0.000001/(K1021*0.0001)</f>
        <v>0.8325255839029947</v>
      </c>
      <c r="AP1021" s="4">
        <f>(U1021-T1021)/(1000-U1021)*AO1021</f>
        <v>0.001598757938194546</v>
      </c>
      <c r="AQ1021" s="4">
        <f>(P1021+273.15)</f>
        <v>298.1787952423095</v>
      </c>
      <c r="AR1021" s="4">
        <f>(O1021+273.15)</f>
        <v>294.3177646636963</v>
      </c>
      <c r="AS1021" s="4">
        <f>(Y1021*AK1021+Z1021*AL1021)*AM1021</f>
        <v>319.9077467557545</v>
      </c>
      <c r="AT1021" s="4">
        <f>((AS1021+0.00000010773*(AR1021^4-AQ1021^4))-AP1021*44100)/(L1021*0.92*2*29.3+0.00000043092*AQ1021^3)</f>
        <v>2.343081357213101</v>
      </c>
      <c r="AU1021" s="4">
        <f>0.61365*EXP(17.502*J1021/(240.97+J1021))</f>
        <v>3.185140385659066</v>
      </c>
      <c r="AV1021" s="4">
        <f>AU1021*1000/AA1021</f>
        <v>31.33031083724698</v>
      </c>
      <c r="AW1021" s="4">
        <f>(AV1021-U1021)</f>
        <v>15.46072007796963</v>
      </c>
      <c r="AX1021" s="4">
        <f>IF(D1021,P1021,(O1021+P1021)/2)</f>
        <v>23.09827995300293</v>
      </c>
      <c r="AY1021" s="4">
        <f>0.61365*EXP(17.502*AX1021/(240.97+AX1021))</f>
        <v>2.836538505630996</v>
      </c>
      <c r="AZ1021" s="4">
        <f>IF(AW1021&lt;&gt;0,(1000-(AV1021+U1021)/2)/AW1021*AP1021,0)</f>
        <v>0.1009673108136258</v>
      </c>
      <c r="BA1021" s="4">
        <f>U1021*AA1021/1000</f>
        <v>1.61335374851001</v>
      </c>
      <c r="BB1021" s="4">
        <f>(AY1021-BA1021)</f>
        <v>1.223184757120987</v>
      </c>
      <c r="BC1021" s="4">
        <f>1/(1.6/F1021+1.37/N1021)</f>
        <v>0.06342872692122931</v>
      </c>
      <c r="BD1021" s="4">
        <f>G1021*AA1021*0.001</f>
        <v>22.17243792434143</v>
      </c>
      <c r="BE1021" s="4">
        <f>G1021/S1021</f>
        <v>1.08444986717284</v>
      </c>
      <c r="BF1021" s="4">
        <f>(1-AP1021*AA1021/AU1021/F1021)*100</f>
        <v>51.25656889239172</v>
      </c>
      <c r="BG1021" s="4">
        <f>(S1021-E1021/(N1021/1.35))</f>
        <v>201.7843533188275</v>
      </c>
      <c r="BH1021" s="4">
        <f>E1021*BF1021/100/BG1021</f>
        <v>-0.003587676186129294</v>
      </c>
    </row>
    <row r="1022" ht="16" customHeight="1">
      <c r="A1022" s="4">
        <v>958</v>
      </c>
      <c r="B1022" t="s" s="2">
        <v>1083</v>
      </c>
      <c r="C1022" s="4">
        <v>5557.500031996518</v>
      </c>
      <c r="D1022" s="4">
        <v>0</v>
      </c>
      <c r="E1022" s="4">
        <f>(R1022-S1022*(1000-T1022)/(1000-U1022))*AO1022</f>
        <v>-1.097653725563821</v>
      </c>
      <c r="F1022" s="4">
        <f>IF(AZ1022&lt;&gt;0,1/(1/AZ1022-1/N1022),0)</f>
        <v>0.104755854219379</v>
      </c>
      <c r="G1022" s="4">
        <f>((BC1022-AP1022/2)*S1022-E1022)/(BC1022+AP1022/2)</f>
        <v>212.8211283500906</v>
      </c>
      <c r="H1022" s="4">
        <f>AP1022*1000</f>
        <v>1.598014202897589</v>
      </c>
      <c r="I1022" s="4">
        <f>(AU1022-BA1022)</f>
        <v>1.5701068447671</v>
      </c>
      <c r="J1022" s="4">
        <f>(P1022+AT1022*D1022)</f>
        <v>25.0198917388916</v>
      </c>
      <c r="K1022" s="4">
        <v>6</v>
      </c>
      <c r="L1022" s="4">
        <f>(K1022*AI1022+AJ1022)</f>
        <v>1.420000016689301</v>
      </c>
      <c r="M1022" s="4">
        <v>1</v>
      </c>
      <c r="N1022" s="4">
        <f>L1022*(M1022+1)*(M1022+1)/(M1022*M1022+1)</f>
        <v>2.840000033378601</v>
      </c>
      <c r="O1022" s="4">
        <v>21.16754341125488</v>
      </c>
      <c r="P1022" s="4">
        <v>25.0198917388916</v>
      </c>
      <c r="Q1022" s="4">
        <v>20.22383689880371</v>
      </c>
      <c r="R1022" s="4">
        <v>199.7996368408203</v>
      </c>
      <c r="S1022" s="4">
        <v>200.7327880859375</v>
      </c>
      <c r="T1022" s="4">
        <v>13.98047351837158</v>
      </c>
      <c r="U1022" s="4">
        <v>15.86947154998779</v>
      </c>
      <c r="V1022" s="4">
        <v>56.37055969238281</v>
      </c>
      <c r="W1022" s="4">
        <v>63.97715759277344</v>
      </c>
      <c r="X1022" s="4">
        <v>499.5202331542969</v>
      </c>
      <c r="Y1022" s="4">
        <v>1999.406494140625</v>
      </c>
      <c r="Z1022" s="4">
        <v>81.41629791259766</v>
      </c>
      <c r="AA1022" s="4">
        <v>101.6633453369141</v>
      </c>
      <c r="AB1022" s="4">
        <v>4.209254741668701</v>
      </c>
      <c r="AC1022" s="4">
        <v>0.3329949975013733</v>
      </c>
      <c r="AD1022" s="4">
        <v>0.2613352239131927</v>
      </c>
      <c r="AE1022" s="4">
        <v>0.005664075259119272</v>
      </c>
      <c r="AF1022" s="4">
        <v>0.2961287498474121</v>
      </c>
      <c r="AG1022" s="4">
        <v>0.005760378669947386</v>
      </c>
      <c r="AH1022" s="4">
        <v>0.6666666865348816</v>
      </c>
      <c r="AI1022" s="4">
        <v>-0.2195652425289154</v>
      </c>
      <c r="AJ1022" s="4">
        <v>2.737391471862793</v>
      </c>
      <c r="AK1022" s="4">
        <v>1</v>
      </c>
      <c r="AL1022" s="4">
        <v>0</v>
      </c>
      <c r="AM1022" s="4">
        <v>0.1599999964237213</v>
      </c>
      <c r="AN1022" s="4">
        <v>111115</v>
      </c>
      <c r="AO1022" s="4">
        <f>X1022*0.000001/(K1022*0.0001)</f>
        <v>0.8325337219238279</v>
      </c>
      <c r="AP1022" s="4">
        <f>(U1022-T1022)/(1000-U1022)*AO1022</f>
        <v>0.001598014202897589</v>
      </c>
      <c r="AQ1022" s="4">
        <f>(P1022+273.15)</f>
        <v>298.1698917388916</v>
      </c>
      <c r="AR1022" s="4">
        <f>(O1022+273.15)</f>
        <v>294.3175434112549</v>
      </c>
      <c r="AS1022" s="4">
        <f>(Y1022*AK1022+Z1022*AL1022)*AM1022</f>
        <v>319.9050319120652</v>
      </c>
      <c r="AT1022" s="4">
        <f>((AS1022+0.00000010773*(AR1022^4-AQ1022^4))-AP1022*44100)/(L1022*0.92*2*29.3+0.00000043092*AQ1022^3)</f>
        <v>2.344579023405727</v>
      </c>
      <c r="AU1022" s="4">
        <f>0.61365*EXP(17.502*J1022/(240.97+J1022))</f>
        <v>3.183450411267842</v>
      </c>
      <c r="AV1022" s="4">
        <f>AU1022*1000/AA1022</f>
        <v>31.31364997598528</v>
      </c>
      <c r="AW1022" s="4">
        <f>(AV1022-U1022)</f>
        <v>15.44417842599749</v>
      </c>
      <c r="AX1022" s="4">
        <f>IF(D1022,P1022,(O1022+P1022)/2)</f>
        <v>23.09371757507324</v>
      </c>
      <c r="AY1022" s="4">
        <f>0.61365*EXP(17.502*AX1022/(240.97+AX1022))</f>
        <v>2.835755895059588</v>
      </c>
      <c r="AZ1022" s="4">
        <f>IF(AW1022&lt;&gt;0,(1000-(AV1022+U1022)/2)/AW1022*AP1022,0)</f>
        <v>0.1010293011833706</v>
      </c>
      <c r="BA1022" s="4">
        <f>U1022*AA1022/1000</f>
        <v>1.613343566500742</v>
      </c>
      <c r="BB1022" s="4">
        <f>(AY1022-BA1022)</f>
        <v>1.222412328558846</v>
      </c>
      <c r="BC1022" s="4">
        <f>1/(1.6/F1022+1.37/N1022)</f>
        <v>0.06346787009086731</v>
      </c>
      <c r="BD1022" s="4">
        <f>G1022*AA1022*0.001</f>
        <v>21.63610786644698</v>
      </c>
      <c r="BE1022" s="4">
        <f>G1022/S1022</f>
        <v>1.060221054962769</v>
      </c>
      <c r="BF1022" s="4">
        <f>(1-AP1022*AA1022/AU1022/F1022)*100</f>
        <v>51.28433451974983</v>
      </c>
      <c r="BG1022" s="4">
        <f>(S1022-E1022/(N1022/1.35))</f>
        <v>201.2545600972386</v>
      </c>
      <c r="BH1022" s="4">
        <f>E1022*BF1022/100/BG1022</f>
        <v>-0.002797076539357235</v>
      </c>
    </row>
    <row r="1023" ht="16" customHeight="1">
      <c r="A1023" s="4">
        <v>959</v>
      </c>
      <c r="B1023" t="s" s="2">
        <v>1084</v>
      </c>
      <c r="C1023" s="4">
        <v>5563.000031873584</v>
      </c>
      <c r="D1023" s="4">
        <v>0</v>
      </c>
      <c r="E1023" s="4">
        <f>(R1023-S1023*(1000-T1023)/(1000-U1023))*AO1023</f>
        <v>-0.9605638341851208</v>
      </c>
      <c r="F1023" s="4">
        <f>IF(AZ1023&lt;&gt;0,1/(1/AZ1023-1/N1023),0)</f>
        <v>0.1049242832426377</v>
      </c>
      <c r="G1023" s="4">
        <f>((BC1023-AP1023/2)*S1023-E1023)/(BC1023+AP1023/2)</f>
        <v>210.5142882190561</v>
      </c>
      <c r="H1023" s="4">
        <f>AP1023*1000</f>
        <v>1.598758075142672</v>
      </c>
      <c r="I1023" s="4">
        <f>(AU1023-BA1023)</f>
        <v>1.568414223152804</v>
      </c>
      <c r="J1023" s="4">
        <f>(P1023+AT1023*D1023)</f>
        <v>25.01211547851562</v>
      </c>
      <c r="K1023" s="4">
        <v>6</v>
      </c>
      <c r="L1023" s="4">
        <f>(K1023*AI1023+AJ1023)</f>
        <v>1.420000016689301</v>
      </c>
      <c r="M1023" s="4">
        <v>1</v>
      </c>
      <c r="N1023" s="4">
        <f>L1023*(M1023+1)*(M1023+1)/(M1023*M1023+1)</f>
        <v>2.840000033378601</v>
      </c>
      <c r="O1023" s="4">
        <v>21.16768836975098</v>
      </c>
      <c r="P1023" s="4">
        <v>25.01211547851562</v>
      </c>
      <c r="Q1023" s="4">
        <v>20.22394943237305</v>
      </c>
      <c r="R1023" s="4">
        <v>199.8041687011719</v>
      </c>
      <c r="S1023" s="4">
        <v>200.5727844238281</v>
      </c>
      <c r="T1023" s="4">
        <v>13.98174476623535</v>
      </c>
      <c r="U1023" s="4">
        <v>15.87162399291992</v>
      </c>
      <c r="V1023" s="4">
        <v>56.366943359375</v>
      </c>
      <c r="W1023" s="4">
        <v>63.98398208618164</v>
      </c>
      <c r="X1023" s="4">
        <v>499.5186462402344</v>
      </c>
      <c r="Y1023" s="4">
        <v>1999.398803710938</v>
      </c>
      <c r="Z1023" s="4">
        <v>81.09721374511719</v>
      </c>
      <c r="AA1023" s="4">
        <v>101.6632461547852</v>
      </c>
      <c r="AB1023" s="4">
        <v>4.209254741668701</v>
      </c>
      <c r="AC1023" s="4">
        <v>0.3329949975013733</v>
      </c>
      <c r="AD1023" s="4">
        <v>0.2613352239131927</v>
      </c>
      <c r="AE1023" s="4">
        <v>0.005664075259119272</v>
      </c>
      <c r="AF1023" s="4">
        <v>0.2961287498474121</v>
      </c>
      <c r="AG1023" s="4">
        <v>0.005760378669947386</v>
      </c>
      <c r="AH1023" s="4">
        <v>1</v>
      </c>
      <c r="AI1023" s="4">
        <v>-0.2195652425289154</v>
      </c>
      <c r="AJ1023" s="4">
        <v>2.737391471862793</v>
      </c>
      <c r="AK1023" s="4">
        <v>1</v>
      </c>
      <c r="AL1023" s="4">
        <v>0</v>
      </c>
      <c r="AM1023" s="4">
        <v>0.1599999964237213</v>
      </c>
      <c r="AN1023" s="4">
        <v>111115</v>
      </c>
      <c r="AO1023" s="4">
        <f>X1023*0.000001/(K1023*0.0001)</f>
        <v>0.8325310770670573</v>
      </c>
      <c r="AP1023" s="4">
        <f>(U1023-T1023)/(1000-U1023)*AO1023</f>
        <v>0.001598758075142672</v>
      </c>
      <c r="AQ1023" s="4">
        <f>(P1023+273.15)</f>
        <v>298.1621154785156</v>
      </c>
      <c r="AR1023" s="4">
        <f>(O1023+273.15)</f>
        <v>294.317688369751</v>
      </c>
      <c r="AS1023" s="4">
        <f>(Y1023*AK1023+Z1023*AL1023)*AM1023</f>
        <v>319.9038014433427</v>
      </c>
      <c r="AT1023" s="4">
        <f>((AS1023+0.00000010773*(AR1023^4-AQ1023^4))-AP1023*44100)/(L1023*0.92*2*29.3+0.00000043092*AQ1023^3)</f>
        <v>2.34524372929553</v>
      </c>
      <c r="AU1023" s="4">
        <f>0.61365*EXP(17.502*J1023/(240.97+J1023))</f>
        <v>3.181975040021216</v>
      </c>
      <c r="AV1023" s="4">
        <f>AU1023*1000/AA1023</f>
        <v>31.29916818883168</v>
      </c>
      <c r="AW1023" s="4">
        <f>(AV1023-U1023)</f>
        <v>15.42754419591175</v>
      </c>
      <c r="AX1023" s="4">
        <f>IF(D1023,P1023,(O1023+P1023)/2)</f>
        <v>23.0899019241333</v>
      </c>
      <c r="AY1023" s="4">
        <f>0.61365*EXP(17.502*AX1023/(240.97+AX1023))</f>
        <v>2.835101519855237</v>
      </c>
      <c r="AZ1023" s="4">
        <f>IF(AW1023&lt;&gt;0,(1000-(AV1023+U1023)/2)/AW1023*AP1023,0)</f>
        <v>0.1011859511055958</v>
      </c>
      <c r="BA1023" s="4">
        <f>U1023*AA1023/1000</f>
        <v>1.613560816868412</v>
      </c>
      <c r="BB1023" s="4">
        <f>(AY1023-BA1023)</f>
        <v>1.221540702986825</v>
      </c>
      <c r="BC1023" s="4">
        <f>1/(1.6/F1023+1.37/N1023)</f>
        <v>0.0635667861436796</v>
      </c>
      <c r="BD1023" s="4">
        <f>G1023*AA1023*0.001</f>
        <v>21.40156590231328</v>
      </c>
      <c r="BE1023" s="4">
        <f>G1023/S1023</f>
        <v>1.049565567052311</v>
      </c>
      <c r="BF1023" s="4">
        <f>(1-AP1023*AA1023/AU1023/F1023)*100</f>
        <v>51.31737988199713</v>
      </c>
      <c r="BG1023" s="4">
        <f>(S1023-E1023/(N1023/1.35))</f>
        <v>201.0293904664017</v>
      </c>
      <c r="BH1023" s="4">
        <f>E1023*BF1023/100/BG1023</f>
        <v>-0.002452060321399822</v>
      </c>
    </row>
    <row r="1024" ht="16" customHeight="1">
      <c r="A1024" s="4">
        <v>960</v>
      </c>
      <c r="B1024" t="s" s="2">
        <v>1085</v>
      </c>
      <c r="C1024" s="4">
        <v>5568.000031761825</v>
      </c>
      <c r="D1024" s="4">
        <v>0</v>
      </c>
      <c r="E1024" s="4">
        <f>(R1024-S1024*(1000-T1024)/(1000-U1024))*AO1024</f>
        <v>-0.9259061234751642</v>
      </c>
      <c r="F1024" s="4">
        <f>IF(AZ1024&lt;&gt;0,1/(1/AZ1024-1/N1024),0)</f>
        <v>0.1049667817693925</v>
      </c>
      <c r="G1024" s="4">
        <f>((BC1024-AP1024/2)*S1024-E1024)/(BC1024+AP1024/2)</f>
        <v>209.9163019600872</v>
      </c>
      <c r="H1024" s="4">
        <f>AP1024*1000</f>
        <v>1.600837784874689</v>
      </c>
      <c r="I1024" s="4">
        <f>(AU1024-BA1024)</f>
        <v>1.569822147920655</v>
      </c>
      <c r="J1024" s="4">
        <f>(P1024+AT1024*D1024)</f>
        <v>25.02099418640137</v>
      </c>
      <c r="K1024" s="4">
        <v>6</v>
      </c>
      <c r="L1024" s="4">
        <f>(K1024*AI1024+AJ1024)</f>
        <v>1.420000016689301</v>
      </c>
      <c r="M1024" s="4">
        <v>1</v>
      </c>
      <c r="N1024" s="4">
        <f>L1024*(M1024+1)*(M1024+1)/(M1024*M1024+1)</f>
        <v>2.840000033378601</v>
      </c>
      <c r="O1024" s="4">
        <v>21.1680793762207</v>
      </c>
      <c r="P1024" s="4">
        <v>25.02099418640137</v>
      </c>
      <c r="Q1024" s="4">
        <v>20.22260475158691</v>
      </c>
      <c r="R1024" s="4">
        <v>199.7956695556641</v>
      </c>
      <c r="S1024" s="4">
        <v>200.5222625732422</v>
      </c>
      <c r="T1024" s="4">
        <v>13.98202133178711</v>
      </c>
      <c r="U1024" s="4">
        <v>15.87438106536865</v>
      </c>
      <c r="V1024" s="4">
        <v>56.36580657958984</v>
      </c>
      <c r="W1024" s="4">
        <v>63.99248123168945</v>
      </c>
      <c r="X1024" s="4">
        <v>499.5114135742188</v>
      </c>
      <c r="Y1024" s="4">
        <v>1999.409057617188</v>
      </c>
      <c r="Z1024" s="4">
        <v>80.30453491210938</v>
      </c>
      <c r="AA1024" s="4">
        <v>101.6630172729492</v>
      </c>
      <c r="AB1024" s="4">
        <v>4.209254741668701</v>
      </c>
      <c r="AC1024" s="4">
        <v>0.3329949975013733</v>
      </c>
      <c r="AD1024" s="4">
        <v>0.2613352239131927</v>
      </c>
      <c r="AE1024" s="4">
        <v>0.005664075259119272</v>
      </c>
      <c r="AF1024" s="4">
        <v>0.2961287498474121</v>
      </c>
      <c r="AG1024" s="4">
        <v>0.005760378669947386</v>
      </c>
      <c r="AH1024" s="4">
        <v>1</v>
      </c>
      <c r="AI1024" s="4">
        <v>-0.2195652425289154</v>
      </c>
      <c r="AJ1024" s="4">
        <v>2.737391471862793</v>
      </c>
      <c r="AK1024" s="4">
        <v>1</v>
      </c>
      <c r="AL1024" s="4">
        <v>0</v>
      </c>
      <c r="AM1024" s="4">
        <v>0.1599999964237213</v>
      </c>
      <c r="AN1024" s="4">
        <v>111115</v>
      </c>
      <c r="AO1024" s="4">
        <f>X1024*0.000001/(K1024*0.0001)</f>
        <v>0.8325190226236978</v>
      </c>
      <c r="AP1024" s="4">
        <f>(U1024-T1024)/(1000-U1024)*AO1024</f>
        <v>0.001600837784874689</v>
      </c>
      <c r="AQ1024" s="4">
        <f>(P1024+273.15)</f>
        <v>298.1709941864013</v>
      </c>
      <c r="AR1024" s="4">
        <f>(O1024+273.15)</f>
        <v>294.3180793762207</v>
      </c>
      <c r="AS1024" s="4">
        <f>(Y1024*AK1024+Z1024*AL1024)*AM1024</f>
        <v>319.905442068306</v>
      </c>
      <c r="AT1024" s="4">
        <f>((AS1024+0.00000010773*(AR1024^4-AQ1024^4))-AP1024*44100)/(L1024*0.92*2*29.3+0.00000043092*AQ1024^3)</f>
        <v>2.343088745350988</v>
      </c>
      <c r="AU1024" s="4">
        <f>0.61365*EXP(17.502*J1024/(240.97+J1024))</f>
        <v>3.183659624366606</v>
      </c>
      <c r="AV1024" s="4">
        <f>AU1024*1000/AA1024</f>
        <v>31.31580893196373</v>
      </c>
      <c r="AW1024" s="4">
        <f>(AV1024-U1024)</f>
        <v>15.44142786659507</v>
      </c>
      <c r="AX1024" s="4">
        <f>IF(D1024,P1024,(O1024+P1024)/2)</f>
        <v>23.09453678131104</v>
      </c>
      <c r="AY1024" s="4">
        <f>0.61365*EXP(17.502*AX1024/(240.97+AX1024))</f>
        <v>2.835896404238834</v>
      </c>
      <c r="AZ1024" s="4">
        <f>IF(AW1024&lt;&gt;0,(1000-(AV1024+U1024)/2)/AW1024*AP1024,0)</f>
        <v>0.1012254746625178</v>
      </c>
      <c r="BA1024" s="4">
        <f>U1024*AA1024/1000</f>
        <v>1.613837476445951</v>
      </c>
      <c r="BB1024" s="4">
        <f>(AY1024-BA1024)</f>
        <v>1.222058927792883</v>
      </c>
      <c r="BC1024" s="4">
        <f>1/(1.6/F1024+1.37/N1024)</f>
        <v>0.06359174340639603</v>
      </c>
      <c r="BD1024" s="4">
        <f>G1024*AA1024*0.001</f>
        <v>21.34072463204197</v>
      </c>
      <c r="BE1024" s="4">
        <f>G1024/S1024</f>
        <v>1.046847862508103</v>
      </c>
      <c r="BF1024" s="4">
        <f>(1-AP1024*AA1024/AU1024/F1024)*100</f>
        <v>51.29968058068447</v>
      </c>
      <c r="BG1024" s="4">
        <f>(S1024-E1024/(N1024/1.35))</f>
        <v>200.9623940000029</v>
      </c>
      <c r="BH1024" s="4">
        <f>E1024*BF1024/100/BG1024</f>
        <v>-0.00236356103430849</v>
      </c>
    </row>
    <row r="1025" ht="16" customHeight="1">
      <c r="A1025" s="4">
        <v>961</v>
      </c>
      <c r="B1025" t="s" s="2">
        <v>1086</v>
      </c>
      <c r="C1025" s="4">
        <v>5573.000031650066</v>
      </c>
      <c r="D1025" s="4">
        <v>0</v>
      </c>
      <c r="E1025" s="4">
        <f>(R1025-S1025*(1000-T1025)/(1000-U1025))*AO1025</f>
        <v>-0.9277218965692398</v>
      </c>
      <c r="F1025" s="4">
        <f>IF(AZ1025&lt;&gt;0,1/(1/AZ1025-1/N1025),0)</f>
        <v>0.1050325085941207</v>
      </c>
      <c r="G1025" s="4">
        <f>((BC1025-AP1025/2)*S1025-E1025)/(BC1025+AP1025/2)</f>
        <v>209.9031497653802</v>
      </c>
      <c r="H1025" s="4">
        <f>AP1025*1000</f>
        <v>1.60232672660651</v>
      </c>
      <c r="I1025" s="4">
        <f>(AU1025-BA1025)</f>
        <v>1.57032231984256</v>
      </c>
      <c r="J1025" s="4">
        <f>(P1025+AT1025*D1025)</f>
        <v>25.02544403076172</v>
      </c>
      <c r="K1025" s="4">
        <v>6</v>
      </c>
      <c r="L1025" s="4">
        <f>(K1025*AI1025+AJ1025)</f>
        <v>1.420000016689301</v>
      </c>
      <c r="M1025" s="4">
        <v>1</v>
      </c>
      <c r="N1025" s="4">
        <f>L1025*(M1025+1)*(M1025+1)/(M1025*M1025+1)</f>
        <v>2.840000033378601</v>
      </c>
      <c r="O1025" s="4">
        <v>21.16782379150391</v>
      </c>
      <c r="P1025" s="4">
        <v>25.02544403076172</v>
      </c>
      <c r="Q1025" s="4">
        <v>20.22243881225586</v>
      </c>
      <c r="R1025" s="4">
        <v>199.7620239257812</v>
      </c>
      <c r="S1025" s="4">
        <v>200.4905090332031</v>
      </c>
      <c r="T1025" s="4">
        <v>13.98365592956543</v>
      </c>
      <c r="U1025" s="4">
        <v>15.87779140472412</v>
      </c>
      <c r="V1025" s="4">
        <v>56.37286758422852</v>
      </c>
      <c r="W1025" s="4">
        <v>64.00694274902344</v>
      </c>
      <c r="X1025" s="4">
        <v>499.5055541992188</v>
      </c>
      <c r="Y1025" s="4">
        <v>1999.415649414062</v>
      </c>
      <c r="Z1025" s="4">
        <v>80.07106781005859</v>
      </c>
      <c r="AA1025" s="4">
        <v>101.6628723144531</v>
      </c>
      <c r="AB1025" s="4">
        <v>4.209254741668701</v>
      </c>
      <c r="AC1025" s="4">
        <v>0.3329949975013733</v>
      </c>
      <c r="AD1025" s="4">
        <v>0.2613352239131927</v>
      </c>
      <c r="AE1025" s="4">
        <v>0.005664075259119272</v>
      </c>
      <c r="AF1025" s="4">
        <v>0.2961287498474121</v>
      </c>
      <c r="AG1025" s="4">
        <v>0.005760378669947386</v>
      </c>
      <c r="AH1025" s="4">
        <v>1</v>
      </c>
      <c r="AI1025" s="4">
        <v>-0.2195652425289154</v>
      </c>
      <c r="AJ1025" s="4">
        <v>2.737391471862793</v>
      </c>
      <c r="AK1025" s="4">
        <v>1</v>
      </c>
      <c r="AL1025" s="4">
        <v>0</v>
      </c>
      <c r="AM1025" s="4">
        <v>0.1599999964237213</v>
      </c>
      <c r="AN1025" s="4">
        <v>111115</v>
      </c>
      <c r="AO1025" s="4">
        <f>X1025*0.000001/(K1025*0.0001)</f>
        <v>0.8325092569986978</v>
      </c>
      <c r="AP1025" s="4">
        <f>(U1025-T1025)/(1000-U1025)*AO1025</f>
        <v>0.00160232672660651</v>
      </c>
      <c r="AQ1025" s="4">
        <f>(P1025+273.15)</f>
        <v>298.1754440307617</v>
      </c>
      <c r="AR1025" s="4">
        <f>(O1025+273.15)</f>
        <v>294.3178237915039</v>
      </c>
      <c r="AS1025" s="4">
        <f>(Y1025*AK1025+Z1025*AL1025)*AM1025</f>
        <v>319.9064967557824</v>
      </c>
      <c r="AT1025" s="4">
        <f>((AS1025+0.00000010773*(AR1025^4-AQ1025^4))-AP1025*44100)/(L1025*0.92*2*29.3+0.00000043092*AQ1025^3)</f>
        <v>2.341731066190418</v>
      </c>
      <c r="AU1025" s="4">
        <f>0.61365*EXP(17.502*J1025/(240.97+J1025))</f>
        <v>3.18450420005655</v>
      </c>
      <c r="AV1025" s="4">
        <f>AU1025*1000/AA1025</f>
        <v>31.3241611962976</v>
      </c>
      <c r="AW1025" s="4">
        <f>(AV1025-U1025)</f>
        <v>15.44636979157347</v>
      </c>
      <c r="AX1025" s="4">
        <f>IF(D1025,P1025,(O1025+P1025)/2)</f>
        <v>23.09663391113281</v>
      </c>
      <c r="AY1025" s="4">
        <f>0.61365*EXP(17.502*AX1025/(240.97+AX1025))</f>
        <v>2.836256128946459</v>
      </c>
      <c r="AZ1025" s="4">
        <f>IF(AW1025&lt;&gt;0,(1000-(AV1025+U1025)/2)/AW1025*AP1025,0)</f>
        <v>0.1012865982503985</v>
      </c>
      <c r="BA1025" s="4">
        <f>U1025*AA1025/1000</f>
        <v>1.61418188021399</v>
      </c>
      <c r="BB1025" s="4">
        <f>(AY1025-BA1025)</f>
        <v>1.222074248732469</v>
      </c>
      <c r="BC1025" s="4">
        <f>1/(1.6/F1025+1.37/N1025)</f>
        <v>0.06363034026789118</v>
      </c>
      <c r="BD1025" s="4">
        <f>G1025*AA1025*0.001</f>
        <v>21.33935711299938</v>
      </c>
      <c r="BE1025" s="4">
        <f>G1025/S1025</f>
        <v>1.046948061419796</v>
      </c>
      <c r="BF1025" s="4">
        <f>(1-AP1025*AA1025/AU1025/F1025)*100</f>
        <v>51.29787755628853</v>
      </c>
      <c r="BG1025" s="4">
        <f>(S1025-E1025/(N1025/1.35))</f>
        <v>200.9315035915301</v>
      </c>
      <c r="BH1025" s="4">
        <f>E1025*BF1025/100/BG1025</f>
        <v>-0.002368476988717597</v>
      </c>
    </row>
    <row r="1026" ht="16" customHeight="1">
      <c r="A1026" s="4">
        <v>962</v>
      </c>
      <c r="B1026" t="s" s="2">
        <v>1087</v>
      </c>
      <c r="C1026" s="4">
        <v>5578.500031527132</v>
      </c>
      <c r="D1026" s="4">
        <v>0</v>
      </c>
      <c r="E1026" s="4">
        <f>(R1026-S1026*(1000-T1026)/(1000-U1026))*AO1026</f>
        <v>-0.8977551250199061</v>
      </c>
      <c r="F1026" s="4">
        <f>IF(AZ1026&lt;&gt;0,1/(1/AZ1026-1/N1026),0)</f>
        <v>0.1053438398150262</v>
      </c>
      <c r="G1026" s="4">
        <f>((BC1026-AP1026/2)*S1026-E1026)/(BC1026+AP1026/2)</f>
        <v>209.3767691332012</v>
      </c>
      <c r="H1026" s="4">
        <f>AP1026*1000</f>
        <v>1.605472188217677</v>
      </c>
      <c r="I1026" s="4">
        <f>(AU1026-BA1026)</f>
        <v>1.568921110287311</v>
      </c>
      <c r="J1026" s="4">
        <f>(P1026+AT1026*D1026)</f>
        <v>25.0208797454834</v>
      </c>
      <c r="K1026" s="4">
        <v>6</v>
      </c>
      <c r="L1026" s="4">
        <f>(K1026*AI1026+AJ1026)</f>
        <v>1.420000016689301</v>
      </c>
      <c r="M1026" s="4">
        <v>1</v>
      </c>
      <c r="N1026" s="4">
        <f>L1026*(M1026+1)*(M1026+1)/(M1026*M1026+1)</f>
        <v>2.840000033378601</v>
      </c>
      <c r="O1026" s="4">
        <v>21.16789817810059</v>
      </c>
      <c r="P1026" s="4">
        <v>25.0208797454834</v>
      </c>
      <c r="Q1026" s="4">
        <v>20.22349166870117</v>
      </c>
      <c r="R1026" s="4">
        <v>199.7720642089844</v>
      </c>
      <c r="S1026" s="4">
        <v>200.4638519287109</v>
      </c>
      <c r="T1026" s="4">
        <v>13.98521995544434</v>
      </c>
      <c r="U1026" s="4">
        <v>15.88307571411133</v>
      </c>
      <c r="V1026" s="4">
        <v>56.37808609008789</v>
      </c>
      <c r="W1026" s="4">
        <v>64.02639770507812</v>
      </c>
      <c r="X1026" s="4">
        <v>499.5023498535156</v>
      </c>
      <c r="Y1026" s="4">
        <v>1999.4208984375</v>
      </c>
      <c r="Z1026" s="4">
        <v>80.42123413085938</v>
      </c>
      <c r="AA1026" s="4">
        <v>101.662727355957</v>
      </c>
      <c r="AB1026" s="4">
        <v>4.209254741668701</v>
      </c>
      <c r="AC1026" s="4">
        <v>0.3329949975013733</v>
      </c>
      <c r="AD1026" s="4">
        <v>0.2613352239131927</v>
      </c>
      <c r="AE1026" s="4">
        <v>0.005664075259119272</v>
      </c>
      <c r="AF1026" s="4">
        <v>0.2961287498474121</v>
      </c>
      <c r="AG1026" s="4">
        <v>0.005760378669947386</v>
      </c>
      <c r="AH1026" s="4">
        <v>1</v>
      </c>
      <c r="AI1026" s="4">
        <v>-0.2195652425289154</v>
      </c>
      <c r="AJ1026" s="4">
        <v>2.737391471862793</v>
      </c>
      <c r="AK1026" s="4">
        <v>1</v>
      </c>
      <c r="AL1026" s="4">
        <v>0</v>
      </c>
      <c r="AM1026" s="4">
        <v>0.1599999964237213</v>
      </c>
      <c r="AN1026" s="4">
        <v>111115</v>
      </c>
      <c r="AO1026" s="4">
        <f>X1026*0.000001/(K1026*0.0001)</f>
        <v>0.832503916422526</v>
      </c>
      <c r="AP1026" s="4">
        <f>(U1026-T1026)/(1000-U1026)*AO1026</f>
        <v>0.001605472188217677</v>
      </c>
      <c r="AQ1026" s="4">
        <f>(P1026+273.15)</f>
        <v>298.1708797454834</v>
      </c>
      <c r="AR1026" s="4">
        <f>(O1026+273.15)</f>
        <v>294.3178981781006</v>
      </c>
      <c r="AS1026" s="4">
        <f>(Y1026*AK1026+Z1026*AL1026)*AM1026</f>
        <v>319.9073365995137</v>
      </c>
      <c r="AT1026" s="4">
        <f>((AS1026+0.00000010773*(AR1026^4-AQ1026^4))-AP1026*44100)/(L1026*0.92*2*29.3+0.00000043092*AQ1026^3)</f>
        <v>2.340779822830549</v>
      </c>
      <c r="AU1026" s="4">
        <f>0.61365*EXP(17.502*J1026/(240.97+J1026))</f>
        <v>3.183637906185034</v>
      </c>
      <c r="AV1026" s="4">
        <f>AU1026*1000/AA1026</f>
        <v>31.31568460718151</v>
      </c>
      <c r="AW1026" s="4">
        <f>(AV1026-U1026)</f>
        <v>15.43260889307018</v>
      </c>
      <c r="AX1026" s="4">
        <f>IF(D1026,P1026,(O1026+P1026)/2)</f>
        <v>23.09438896179199</v>
      </c>
      <c r="AY1026" s="4">
        <f>0.61365*EXP(17.502*AX1026/(240.97+AX1026))</f>
        <v>2.835871049978528</v>
      </c>
      <c r="AZ1026" s="4">
        <f>IF(AW1026&lt;&gt;0,(1000-(AV1026+U1026)/2)/AW1026*AP1026,0)</f>
        <v>0.1015760880465575</v>
      </c>
      <c r="BA1026" s="4">
        <f>U1026*AA1026/1000</f>
        <v>1.614716795897722</v>
      </c>
      <c r="BB1026" s="4">
        <f>(AY1026-BA1026)</f>
        <v>1.221154254080805</v>
      </c>
      <c r="BC1026" s="4">
        <f>1/(1.6/F1026+1.37/N1026)</f>
        <v>0.06381314362204445</v>
      </c>
      <c r="BD1026" s="4">
        <f>G1026*AA1026*0.001</f>
        <v>21.28581339505979</v>
      </c>
      <c r="BE1026" s="4">
        <f>G1026/S1026</f>
        <v>1.044461468333252</v>
      </c>
      <c r="BF1026" s="4">
        <f>(1-AP1026*AA1026/AU1026/F1026)*100</f>
        <v>51.33331869482016</v>
      </c>
      <c r="BG1026" s="4">
        <f>(S1026-E1026/(N1026/1.35))</f>
        <v>200.8906017190393</v>
      </c>
      <c r="BH1026" s="4">
        <f>E1026*BF1026/100/BG1026</f>
        <v>-0.002294022196568856</v>
      </c>
    </row>
    <row r="1027" ht="16" customHeight="1">
      <c r="A1027" s="4">
        <v>963</v>
      </c>
      <c r="B1027" t="s" s="2">
        <v>1088</v>
      </c>
      <c r="C1027" s="4">
        <v>5583.500031415373</v>
      </c>
      <c r="D1027" s="4">
        <v>0</v>
      </c>
      <c r="E1027" s="4">
        <f>(R1027-S1027*(1000-T1027)/(1000-U1027))*AO1027</f>
        <v>-0.8243342926673146</v>
      </c>
      <c r="F1027" s="4">
        <f>IF(AZ1027&lt;&gt;0,1/(1/AZ1027-1/N1027),0)</f>
        <v>0.1056581709162482</v>
      </c>
      <c r="G1027" s="4">
        <f>((BC1027-AP1027/2)*S1027-E1027)/(BC1027+AP1027/2)</f>
        <v>208.2350680169663</v>
      </c>
      <c r="H1027" s="4">
        <f>AP1027*1000</f>
        <v>1.607595723132945</v>
      </c>
      <c r="I1027" s="4">
        <f>(AU1027-BA1027)</f>
        <v>1.566505408919814</v>
      </c>
      <c r="J1027" s="4">
        <f>(P1027+AT1027*D1027)</f>
        <v>25.01094055175781</v>
      </c>
      <c r="K1027" s="4">
        <v>6</v>
      </c>
      <c r="L1027" s="4">
        <f>(K1027*AI1027+AJ1027)</f>
        <v>1.420000016689301</v>
      </c>
      <c r="M1027" s="4">
        <v>1</v>
      </c>
      <c r="N1027" s="4">
        <f>L1027*(M1027+1)*(M1027+1)/(M1027*M1027+1)</f>
        <v>2.840000033378601</v>
      </c>
      <c r="O1027" s="4">
        <v>21.16889953613281</v>
      </c>
      <c r="P1027" s="4">
        <v>25.01094055175781</v>
      </c>
      <c r="Q1027" s="4">
        <v>20.22480201721191</v>
      </c>
      <c r="R1027" s="4">
        <v>199.8848266601562</v>
      </c>
      <c r="S1027" s="4">
        <v>200.4878540039062</v>
      </c>
      <c r="T1027" s="4">
        <v>13.9879150390625</v>
      </c>
      <c r="U1027" s="4">
        <v>15.88823986053467</v>
      </c>
      <c r="V1027" s="4">
        <v>56.38592147827148</v>
      </c>
      <c r="W1027" s="4">
        <v>64.04392242431641</v>
      </c>
      <c r="X1027" s="4">
        <v>499.5105590820312</v>
      </c>
      <c r="Y1027" s="4">
        <v>1999.428955078125</v>
      </c>
      <c r="Z1027" s="4">
        <v>80.89778900146484</v>
      </c>
      <c r="AA1027" s="4">
        <v>101.6630401611328</v>
      </c>
      <c r="AB1027" s="4">
        <v>4.209254741668701</v>
      </c>
      <c r="AC1027" s="4">
        <v>0.3329949975013733</v>
      </c>
      <c r="AD1027" s="4">
        <v>0.2613352239131927</v>
      </c>
      <c r="AE1027" s="4">
        <v>0.005664075259119272</v>
      </c>
      <c r="AF1027" s="4">
        <v>0.2961287498474121</v>
      </c>
      <c r="AG1027" s="4">
        <v>0.005760378669947386</v>
      </c>
      <c r="AH1027" s="4">
        <v>1</v>
      </c>
      <c r="AI1027" s="4">
        <v>-0.2195652425289154</v>
      </c>
      <c r="AJ1027" s="4">
        <v>2.737391471862793</v>
      </c>
      <c r="AK1027" s="4">
        <v>1</v>
      </c>
      <c r="AL1027" s="4">
        <v>0</v>
      </c>
      <c r="AM1027" s="4">
        <v>0.1599999964237213</v>
      </c>
      <c r="AN1027" s="4">
        <v>111115</v>
      </c>
      <c r="AO1027" s="4">
        <f>X1027*0.000001/(K1027*0.0001)</f>
        <v>0.8325175984700519</v>
      </c>
      <c r="AP1027" s="4">
        <f>(U1027-T1027)/(1000-U1027)*AO1027</f>
        <v>0.001607595723132945</v>
      </c>
      <c r="AQ1027" s="4">
        <f>(P1027+273.15)</f>
        <v>298.1609405517578</v>
      </c>
      <c r="AR1027" s="4">
        <f>(O1027+273.15)</f>
        <v>294.3188995361328</v>
      </c>
      <c r="AS1027" s="4">
        <f>(Y1027*AK1027+Z1027*AL1027)*AM1027</f>
        <v>319.9086256619848</v>
      </c>
      <c r="AT1027" s="4">
        <f>((AS1027+0.00000010773*(AR1027^4-AQ1027^4))-AP1027*44100)/(L1027*0.92*2*29.3+0.00000043092*AQ1027^3)</f>
        <v>2.341175938341011</v>
      </c>
      <c r="AU1027" s="4">
        <f>0.61365*EXP(17.502*J1027/(240.97+J1027))</f>
        <v>3.181752175951062</v>
      </c>
      <c r="AV1027" s="4">
        <f>AU1027*1000/AA1027</f>
        <v>31.29703942463339</v>
      </c>
      <c r="AW1027" s="4">
        <f>(AV1027-U1027)</f>
        <v>15.40879956409872</v>
      </c>
      <c r="AX1027" s="4">
        <f>IF(D1027,P1027,(O1027+P1027)/2)</f>
        <v>23.08992004394531</v>
      </c>
      <c r="AY1027" s="4">
        <f>0.61365*EXP(17.502*AX1027/(240.97+AX1027))</f>
        <v>2.835104627048399</v>
      </c>
      <c r="AZ1027" s="4">
        <f>IF(AW1027&lt;&gt;0,(1000-(AV1027+U1027)/2)/AW1027*AP1027,0)</f>
        <v>0.1018683051860388</v>
      </c>
      <c r="BA1027" s="4">
        <f>U1027*AA1027/1000</f>
        <v>1.615246767031247</v>
      </c>
      <c r="BB1027" s="4">
        <f>(AY1027-BA1027)</f>
        <v>1.219857860017152</v>
      </c>
      <c r="BC1027" s="4">
        <f>1/(1.6/F1027+1.37/N1027)</f>
        <v>0.06399767466574779</v>
      </c>
      <c r="BD1027" s="4">
        <f>G1027*AA1027*0.001</f>
        <v>21.16981008276507</v>
      </c>
      <c r="BE1027" s="4">
        <f>G1027/S1027</f>
        <v>1.038641812251176</v>
      </c>
      <c r="BF1027" s="4">
        <f>(1-AP1027*AA1027/AU1027/F1027)*100</f>
        <v>51.38497684274213</v>
      </c>
      <c r="BG1027" s="4">
        <f>(S1027-E1027/(N1027/1.35))</f>
        <v>200.8797030468716</v>
      </c>
      <c r="BH1027" s="4">
        <f>E1027*BF1027/100/BG1027</f>
        <v>-0.00210864501972629</v>
      </c>
    </row>
    <row r="1028" ht="16" customHeight="1">
      <c r="A1028" s="4">
        <v>964</v>
      </c>
      <c r="B1028" t="s" s="2">
        <v>1089</v>
      </c>
      <c r="C1028" s="4">
        <v>5588.500031303614</v>
      </c>
      <c r="D1028" s="4">
        <v>0</v>
      </c>
      <c r="E1028" s="4">
        <f>(R1028-S1028*(1000-T1028)/(1000-U1028))*AO1028</f>
        <v>-0.766038052573103</v>
      </c>
      <c r="F1028" s="4">
        <f>IF(AZ1028&lt;&gt;0,1/(1/AZ1028-1/N1028),0)</f>
        <v>0.1059501609239624</v>
      </c>
      <c r="G1028" s="4">
        <f>((BC1028-AP1028/2)*S1028-E1028)/(BC1028+AP1028/2)</f>
        <v>207.3819463028152</v>
      </c>
      <c r="H1028" s="4">
        <f>AP1028*1000</f>
        <v>1.610354890006024</v>
      </c>
      <c r="I1028" s="4">
        <f>(AU1028-BA1028)</f>
        <v>1.565028220307285</v>
      </c>
      <c r="J1028" s="4">
        <f>(P1028+AT1028*D1028)</f>
        <v>25.0057544708252</v>
      </c>
      <c r="K1028" s="4">
        <v>6</v>
      </c>
      <c r="L1028" s="4">
        <f>(K1028*AI1028+AJ1028)</f>
        <v>1.420000016689301</v>
      </c>
      <c r="M1028" s="4">
        <v>1</v>
      </c>
      <c r="N1028" s="4">
        <f>L1028*(M1028+1)*(M1028+1)/(M1028*M1028+1)</f>
        <v>2.840000033378601</v>
      </c>
      <c r="O1028" s="4">
        <v>21.16991424560547</v>
      </c>
      <c r="P1028" s="4">
        <v>25.0057544708252</v>
      </c>
      <c r="Q1028" s="4">
        <v>20.22513771057129</v>
      </c>
      <c r="R1028" s="4">
        <v>200.0307464599609</v>
      </c>
      <c r="S1028" s="4">
        <v>200.5629272460938</v>
      </c>
      <c r="T1028" s="4">
        <v>13.98956680297852</v>
      </c>
      <c r="U1028" s="4">
        <v>15.89309787750244</v>
      </c>
      <c r="V1028" s="4">
        <v>56.38932037353516</v>
      </c>
      <c r="W1028" s="4">
        <v>64.05930328369141</v>
      </c>
      <c r="X1028" s="4">
        <v>499.5226135253906</v>
      </c>
      <c r="Y1028" s="4">
        <v>1999.4150390625</v>
      </c>
      <c r="Z1028" s="4">
        <v>81.03042602539062</v>
      </c>
      <c r="AA1028" s="4">
        <v>101.6630249023438</v>
      </c>
      <c r="AB1028" s="4">
        <v>4.209254741668701</v>
      </c>
      <c r="AC1028" s="4">
        <v>0.3329949975013733</v>
      </c>
      <c r="AD1028" s="4">
        <v>0.2613352239131927</v>
      </c>
      <c r="AE1028" s="4">
        <v>0.005664075259119272</v>
      </c>
      <c r="AF1028" s="4">
        <v>0.2961287498474121</v>
      </c>
      <c r="AG1028" s="4">
        <v>0.005760378669947386</v>
      </c>
      <c r="AH1028" s="4">
        <v>0.6666666865348816</v>
      </c>
      <c r="AI1028" s="4">
        <v>-0.2195652425289154</v>
      </c>
      <c r="AJ1028" s="4">
        <v>2.737391471862793</v>
      </c>
      <c r="AK1028" s="4">
        <v>1</v>
      </c>
      <c r="AL1028" s="4">
        <v>0</v>
      </c>
      <c r="AM1028" s="4">
        <v>0.1599999964237213</v>
      </c>
      <c r="AN1028" s="4">
        <v>111115</v>
      </c>
      <c r="AO1028" s="4">
        <f>X1028*0.000001/(K1028*0.0001)</f>
        <v>0.8325376892089843</v>
      </c>
      <c r="AP1028" s="4">
        <f>(U1028-T1028)/(1000-U1028)*AO1028</f>
        <v>0.001610354890006024</v>
      </c>
      <c r="AQ1028" s="4">
        <f>(P1028+273.15)</f>
        <v>298.1557544708252</v>
      </c>
      <c r="AR1028" s="4">
        <f>(O1028+273.15)</f>
        <v>294.3199142456054</v>
      </c>
      <c r="AS1028" s="4">
        <f>(Y1028*AK1028+Z1028*AL1028)*AM1028</f>
        <v>319.9063990995346</v>
      </c>
      <c r="AT1028" s="4">
        <f>((AS1028+0.00000010773*(AR1028^4-AQ1028^4))-AP1028*44100)/(L1028*0.92*2*29.3+0.00000043092*AQ1028^3)</f>
        <v>2.340583420448763</v>
      </c>
      <c r="AU1028" s="4">
        <f>0.61365*EXP(17.502*J1028/(240.97+J1028))</f>
        <v>3.180768625603202</v>
      </c>
      <c r="AV1028" s="4">
        <f>AU1028*1000/AA1028</f>
        <v>31.28736950979581</v>
      </c>
      <c r="AW1028" s="4">
        <f>(AV1028-U1028)</f>
        <v>15.39427163229336</v>
      </c>
      <c r="AX1028" s="4">
        <f>IF(D1028,P1028,(O1028+P1028)/2)</f>
        <v>23.08783435821533</v>
      </c>
      <c r="AY1028" s="4">
        <f>0.61365*EXP(17.502*AX1028/(240.97+AX1028))</f>
        <v>2.834746992324178</v>
      </c>
      <c r="AZ1028" s="4">
        <f>IF(AW1028&lt;&gt;0,(1000-(AV1028+U1028)/2)/AW1028*AP1028,0)</f>
        <v>0.1021396971145187</v>
      </c>
      <c r="BA1028" s="4">
        <f>U1028*AA1028/1000</f>
        <v>1.615740405295917</v>
      </c>
      <c r="BB1028" s="4">
        <f>(AY1028-BA1028)</f>
        <v>1.219006587028261</v>
      </c>
      <c r="BC1028" s="4">
        <f>1/(1.6/F1028+1.37/N1028)</f>
        <v>0.06416905979396036</v>
      </c>
      <c r="BD1028" s="4">
        <f>G1028*AA1028*0.001</f>
        <v>21.08307597127962</v>
      </c>
      <c r="BE1028" s="4">
        <f>G1028/S1028</f>
        <v>1.033999399342404</v>
      </c>
      <c r="BF1028" s="4">
        <f>(1-AP1028*AA1028/AU1028/F1028)*100</f>
        <v>51.42073670869216</v>
      </c>
      <c r="BG1028" s="4">
        <f>(S1028-E1028/(N1028/1.35))</f>
        <v>200.9270650484949</v>
      </c>
      <c r="BH1028" s="4">
        <f>E1028*BF1028/100/BG1028</f>
        <v>-0.001960424843745851</v>
      </c>
    </row>
    <row r="1029" ht="16" customHeight="1">
      <c r="A1029" s="4">
        <v>965</v>
      </c>
      <c r="B1029" t="s" s="2">
        <v>1090</v>
      </c>
      <c r="C1029" s="4">
        <v>5594.000031180680</v>
      </c>
      <c r="D1029" s="4">
        <v>0</v>
      </c>
      <c r="E1029" s="4">
        <f>(R1029-S1029*(1000-T1029)/(1000-U1029))*AO1029</f>
        <v>-0.7630768095749871</v>
      </c>
      <c r="F1029" s="4">
        <f>IF(AZ1029&lt;&gt;0,1/(1/AZ1029-1/N1029),0)</f>
        <v>0.1060665478541123</v>
      </c>
      <c r="G1029" s="4">
        <f>((BC1029-AP1029/2)*S1029-E1029)/(BC1029+AP1029/2)</f>
        <v>207.427120358154</v>
      </c>
      <c r="H1029" s="4">
        <f>AP1029*1000</f>
        <v>1.612777046650604</v>
      </c>
      <c r="I1029" s="4">
        <f>(AU1029-BA1029)</f>
        <v>1.565710941851848</v>
      </c>
      <c r="J1029" s="4">
        <f>(P1029+AT1029*D1029)</f>
        <v>25.01185417175293</v>
      </c>
      <c r="K1029" s="4">
        <v>6</v>
      </c>
      <c r="L1029" s="4">
        <f>(K1029*AI1029+AJ1029)</f>
        <v>1.420000016689301</v>
      </c>
      <c r="M1029" s="4">
        <v>1</v>
      </c>
      <c r="N1029" s="4">
        <f>L1029*(M1029+1)*(M1029+1)/(M1029*M1029+1)</f>
        <v>2.840000033378601</v>
      </c>
      <c r="O1029" s="4">
        <v>21.1704158782959</v>
      </c>
      <c r="P1029" s="4">
        <v>25.01185417175293</v>
      </c>
      <c r="Q1029" s="4">
        <v>20.22480964660645</v>
      </c>
      <c r="R1029" s="4">
        <v>200.1432342529297</v>
      </c>
      <c r="S1029" s="4">
        <v>200.6710662841797</v>
      </c>
      <c r="T1029" s="4">
        <v>13.99137592315674</v>
      </c>
      <c r="U1029" s="4">
        <v>15.89776515960693</v>
      </c>
      <c r="V1029" s="4">
        <v>56.39459228515625</v>
      </c>
      <c r="W1029" s="4">
        <v>64.07651519775391</v>
      </c>
      <c r="X1029" s="4">
        <v>499.5215454101562</v>
      </c>
      <c r="Y1029" s="4">
        <v>1999.3828125</v>
      </c>
      <c r="Z1029" s="4">
        <v>80.52446746826172</v>
      </c>
      <c r="AA1029" s="4">
        <v>101.6630020141602</v>
      </c>
      <c r="AB1029" s="4">
        <v>4.209254741668701</v>
      </c>
      <c r="AC1029" s="4">
        <v>0.3329949975013733</v>
      </c>
      <c r="AD1029" s="4">
        <v>0.2613352239131927</v>
      </c>
      <c r="AE1029" s="4">
        <v>0.005664075259119272</v>
      </c>
      <c r="AF1029" s="4">
        <v>0.2961287498474121</v>
      </c>
      <c r="AG1029" s="4">
        <v>0.005760378669947386</v>
      </c>
      <c r="AH1029" s="4">
        <v>1</v>
      </c>
      <c r="AI1029" s="4">
        <v>-0.2195652425289154</v>
      </c>
      <c r="AJ1029" s="4">
        <v>2.737391471862793</v>
      </c>
      <c r="AK1029" s="4">
        <v>1</v>
      </c>
      <c r="AL1029" s="4">
        <v>0</v>
      </c>
      <c r="AM1029" s="4">
        <v>0.1599999964237213</v>
      </c>
      <c r="AN1029" s="4">
        <v>111115</v>
      </c>
      <c r="AO1029" s="4">
        <f>X1029*0.000001/(K1029*0.0001)</f>
        <v>0.832535909016927</v>
      </c>
      <c r="AP1029" s="4">
        <f>(U1029-T1029)/(1000-U1029)*AO1029</f>
        <v>0.001612777046650604</v>
      </c>
      <c r="AQ1029" s="4">
        <f>(P1029+273.15)</f>
        <v>298.1618541717529</v>
      </c>
      <c r="AR1029" s="4">
        <f>(O1029+273.15)</f>
        <v>294.3204158782959</v>
      </c>
      <c r="AS1029" s="4">
        <f>(Y1029*AK1029+Z1029*AL1029)*AM1029</f>
        <v>319.9012428496499</v>
      </c>
      <c r="AT1029" s="4">
        <f>((AS1029+0.00000010773*(AR1029^4-AQ1029^4))-AP1029*44100)/(L1029*0.92*2*29.3+0.00000043092*AQ1029^3)</f>
        <v>2.338562748202218</v>
      </c>
      <c r="AU1029" s="4">
        <f>0.61365*EXP(17.502*J1029/(240.97+J1029))</f>
        <v>3.181925473293612</v>
      </c>
      <c r="AV1029" s="4">
        <f>AU1029*1000/AA1029</f>
        <v>31.29875579368015</v>
      </c>
      <c r="AW1029" s="4">
        <f>(AV1029-U1029)</f>
        <v>15.40099063407322</v>
      </c>
      <c r="AX1029" s="4">
        <f>IF(D1029,P1029,(O1029+P1029)/2)</f>
        <v>23.09113502502441</v>
      </c>
      <c r="AY1029" s="4">
        <f>0.61365*EXP(17.502*AX1029/(240.97+AX1029))</f>
        <v>2.835312979323558</v>
      </c>
      <c r="AZ1029" s="4">
        <f>IF(AW1029&lt;&gt;0,(1000-(AV1029+U1029)/2)/AW1029*AP1029,0)</f>
        <v>0.1022478586753425</v>
      </c>
      <c r="BA1029" s="4">
        <f>U1029*AA1029/1000</f>
        <v>1.616214531441765</v>
      </c>
      <c r="BB1029" s="4">
        <f>(AY1029-BA1029)</f>
        <v>1.219098447881793</v>
      </c>
      <c r="BC1029" s="4">
        <f>1/(1.6/F1029+1.37/N1029)</f>
        <v>0.06423736558719451</v>
      </c>
      <c r="BD1029" s="4">
        <f>G1029*AA1029*0.001</f>
        <v>21.08766375476245</v>
      </c>
      <c r="BE1029" s="4">
        <f>G1029/S1029</f>
        <v>1.033667305402198</v>
      </c>
      <c r="BF1029" s="4">
        <f>(1-AP1029*AA1029/AU1029/F1029)*100</f>
        <v>51.41873421311629</v>
      </c>
      <c r="BG1029" s="4">
        <f>(S1029-E1029/(N1029/1.35))</f>
        <v>201.0337964534821</v>
      </c>
      <c r="BH1029" s="4">
        <f>E1029*BF1029/100/BG1029</f>
        <v>-0.001951733705870101</v>
      </c>
    </row>
    <row r="1030" ht="16" customHeight="1">
      <c r="A1030" s="4">
        <v>966</v>
      </c>
      <c r="B1030" t="s" s="2">
        <v>1091</v>
      </c>
      <c r="C1030" s="4">
        <v>5599.000031068921</v>
      </c>
      <c r="D1030" s="4">
        <v>0</v>
      </c>
      <c r="E1030" s="4">
        <f>(R1030-S1030*(1000-T1030)/(1000-U1030))*AO1030</f>
        <v>-0.8061825637965362</v>
      </c>
      <c r="F1030" s="4">
        <f>IF(AZ1030&lt;&gt;0,1/(1/AZ1030-1/N1030),0)</f>
        <v>0.1062705096221931</v>
      </c>
      <c r="G1030" s="4">
        <f>((BC1030-AP1030/2)*S1030-E1030)/(BC1030+AP1030/2)</f>
        <v>208.119150652021</v>
      </c>
      <c r="H1030" s="4">
        <f>AP1030*1000</f>
        <v>1.616276085206555</v>
      </c>
      <c r="I1030" s="4">
        <f>(AU1030-BA1030)</f>
        <v>1.56618803213376</v>
      </c>
      <c r="J1030" s="4">
        <f>(P1030+AT1030*D1030)</f>
        <v>25.01660537719727</v>
      </c>
      <c r="K1030" s="4">
        <v>6</v>
      </c>
      <c r="L1030" s="4">
        <f>(K1030*AI1030+AJ1030)</f>
        <v>1.420000016689301</v>
      </c>
      <c r="M1030" s="4">
        <v>1</v>
      </c>
      <c r="N1030" s="4">
        <f>L1030*(M1030+1)*(M1030+1)/(M1030*M1030+1)</f>
        <v>2.840000033378601</v>
      </c>
      <c r="O1030" s="4">
        <v>21.16963958740234</v>
      </c>
      <c r="P1030" s="4">
        <v>25.01660537719727</v>
      </c>
      <c r="Q1030" s="4">
        <v>20.22458076477051</v>
      </c>
      <c r="R1030" s="4">
        <v>200.147705078125</v>
      </c>
      <c r="S1030" s="4">
        <v>200.7263488769531</v>
      </c>
      <c r="T1030" s="4">
        <v>13.99152946472168</v>
      </c>
      <c r="U1030" s="4">
        <v>15.90200042724609</v>
      </c>
      <c r="V1030" s="4">
        <v>56.39774322509766</v>
      </c>
      <c r="W1030" s="4">
        <v>64.09586334228516</v>
      </c>
      <c r="X1030" s="4">
        <v>499.5335998535156</v>
      </c>
      <c r="Y1030" s="4">
        <v>1999.340332031250</v>
      </c>
      <c r="Z1030" s="4">
        <v>80.694824218750</v>
      </c>
      <c r="AA1030" s="4">
        <v>101.6626052856445</v>
      </c>
      <c r="AB1030" s="4">
        <v>4.209254741668701</v>
      </c>
      <c r="AC1030" s="4">
        <v>0.3329949975013733</v>
      </c>
      <c r="AD1030" s="4">
        <v>0.2613352239131927</v>
      </c>
      <c r="AE1030" s="4">
        <v>0.005664075259119272</v>
      </c>
      <c r="AF1030" s="4">
        <v>0.2961287498474121</v>
      </c>
      <c r="AG1030" s="4">
        <v>0.005760378669947386</v>
      </c>
      <c r="AH1030" s="4">
        <v>1</v>
      </c>
      <c r="AI1030" s="4">
        <v>-0.2195652425289154</v>
      </c>
      <c r="AJ1030" s="4">
        <v>2.737391471862793</v>
      </c>
      <c r="AK1030" s="4">
        <v>1</v>
      </c>
      <c r="AL1030" s="4">
        <v>0</v>
      </c>
      <c r="AM1030" s="4">
        <v>0.1599999964237213</v>
      </c>
      <c r="AN1030" s="4">
        <v>111115</v>
      </c>
      <c r="AO1030" s="4">
        <f>X1030*0.000001/(K1030*0.0001)</f>
        <v>0.8325559997558593</v>
      </c>
      <c r="AP1030" s="4">
        <f>(U1030-T1030)/(1000-U1030)*AO1030</f>
        <v>0.001616276085206555</v>
      </c>
      <c r="AQ1030" s="4">
        <f>(P1030+273.15)</f>
        <v>298.1666053771972</v>
      </c>
      <c r="AR1030" s="4">
        <f>(O1030+273.15)</f>
        <v>294.3196395874023</v>
      </c>
      <c r="AS1030" s="4">
        <f>(Y1030*AK1030+Z1030*AL1030)*AM1030</f>
        <v>319.8944459748018</v>
      </c>
      <c r="AT1030" s="4">
        <f>((AS1030+0.00000010773*(AR1030^4-AQ1030^4))-AP1030*44100)/(L1030*0.92*2*29.3+0.00000043092*AQ1030^3)</f>
        <v>2.336003229388201</v>
      </c>
      <c r="AU1030" s="4">
        <f>0.61365*EXP(17.502*J1030/(240.97+J1030))</f>
        <v>3.18282682482103</v>
      </c>
      <c r="AV1030" s="4">
        <f>AU1030*1000/AA1030</f>
        <v>31.30774404096909</v>
      </c>
      <c r="AW1030" s="4">
        <f>(AV1030-U1030)</f>
        <v>15.405743613723</v>
      </c>
      <c r="AX1030" s="4">
        <f>IF(D1030,P1030,(O1030+P1030)/2)</f>
        <v>23.0931224822998</v>
      </c>
      <c r="AY1030" s="4">
        <f>0.61365*EXP(17.502*AX1030/(240.97+AX1030))</f>
        <v>2.83565382934657</v>
      </c>
      <c r="AZ1030" s="4">
        <f>IF(AW1030&lt;&gt;0,(1000-(AV1030+U1030)/2)/AW1030*AP1030,0)</f>
        <v>0.1024373853213072</v>
      </c>
      <c r="BA1030" s="4">
        <f>U1030*AA1030/1000</f>
        <v>1.61663879268727</v>
      </c>
      <c r="BB1030" s="4">
        <f>(AY1030-BA1030)</f>
        <v>1.2190150366593</v>
      </c>
      <c r="BC1030" s="4">
        <f>1/(1.6/F1030+1.37/N1030)</f>
        <v>0.06435705657421925</v>
      </c>
      <c r="BD1030" s="4">
        <f>G1030*AA1030*0.001</f>
        <v>21.157935065120</v>
      </c>
      <c r="BE1030" s="4">
        <f>G1030/S1030</f>
        <v>1.036830250818739</v>
      </c>
      <c r="BF1030" s="4">
        <f>(1-AP1030*AA1030/AU1030/F1030)*100</f>
        <v>51.42072721771007</v>
      </c>
      <c r="BG1030" s="4">
        <f>(S1030-E1030/(N1030/1.35))</f>
        <v>201.1095694573524</v>
      </c>
      <c r="BH1030" s="4">
        <f>E1030*BF1030/100/BG1030</f>
        <v>-0.002061288968620996</v>
      </c>
    </row>
    <row r="1031" ht="29" customHeight="1">
      <c r="A1031" t="s" s="2">
        <v>9</v>
      </c>
      <c r="B1031" t="s" s="5">
        <v>1092</v>
      </c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P1031" s="3"/>
      <c r="AQ1031" s="3"/>
      <c r="AR1031" s="3"/>
      <c r="AS1031" s="3"/>
      <c r="AT1031" s="3"/>
      <c r="AU1031" s="3"/>
      <c r="AV1031" s="3"/>
      <c r="AW1031" s="3"/>
      <c r="AX1031" s="3"/>
      <c r="AY1031" s="3"/>
      <c r="AZ1031" s="3"/>
      <c r="BA1031" s="3"/>
      <c r="BB1031" s="3"/>
      <c r="BC1031" s="3"/>
      <c r="BD1031" s="3"/>
      <c r="BE1031" s="3"/>
      <c r="BF1031" s="3"/>
      <c r="BG1031" s="3"/>
      <c r="BH1031" s="3"/>
    </row>
    <row r="1032" ht="16" customHeight="1">
      <c r="A1032" s="4">
        <v>967</v>
      </c>
      <c r="B1032" t="s" s="2">
        <v>1093</v>
      </c>
      <c r="C1032" s="4">
        <v>5604.000030957162</v>
      </c>
      <c r="D1032" s="4">
        <v>0</v>
      </c>
      <c r="E1032" s="4">
        <f>(R1032-S1032*(1000-T1032)/(1000-U1032))*AO1032</f>
        <v>-0.8114003713556046</v>
      </c>
      <c r="F1032" s="4">
        <f>IF(AZ1032&lt;&gt;0,1/(1/AZ1032-1/N1032),0)</f>
        <v>0.1065355125210596</v>
      </c>
      <c r="G1032" s="4">
        <f>((BC1032-AP1032/2)*S1032-E1032)/(BC1032+AP1032/2)</f>
        <v>208.1921083297853</v>
      </c>
      <c r="H1032" s="4">
        <f>AP1032*1000</f>
        <v>1.619578229181024</v>
      </c>
      <c r="I1032" s="4">
        <f>(AU1032-BA1032)</f>
        <v>1.565623244667196</v>
      </c>
      <c r="J1032" s="4">
        <f>(P1032+AT1032*D1032)</f>
        <v>25.01626014709473</v>
      </c>
      <c r="K1032" s="4">
        <v>6</v>
      </c>
      <c r="L1032" s="4">
        <f>(K1032*AI1032+AJ1032)</f>
        <v>1.420000016689301</v>
      </c>
      <c r="M1032" s="4">
        <v>1</v>
      </c>
      <c r="N1032" s="4">
        <f>L1032*(M1032+1)*(M1032+1)/(M1032*M1032+1)</f>
        <v>2.840000033378601</v>
      </c>
      <c r="O1032" s="4">
        <v>21.16897964477539</v>
      </c>
      <c r="P1032" s="4">
        <v>25.01626014709473</v>
      </c>
      <c r="Q1032" s="4">
        <v>20.22409629821777</v>
      </c>
      <c r="R1032" s="4">
        <v>200.163818359375</v>
      </c>
      <c r="S1032" s="4">
        <v>200.7478942871094</v>
      </c>
      <c r="T1032" s="4">
        <v>13.99251937866211</v>
      </c>
      <c r="U1032" s="4">
        <v>15.90689373016357</v>
      </c>
      <c r="V1032" s="4">
        <v>56.40389633178711</v>
      </c>
      <c r="W1032" s="4">
        <v>64.11783599853516</v>
      </c>
      <c r="X1032" s="4">
        <v>499.5310668945312</v>
      </c>
      <c r="Y1032" s="4">
        <v>1999.294921875</v>
      </c>
      <c r="Z1032" s="4">
        <v>81.66358184814453</v>
      </c>
      <c r="AA1032" s="4">
        <v>101.6627197265625</v>
      </c>
      <c r="AB1032" s="4">
        <v>4.209254741668701</v>
      </c>
      <c r="AC1032" s="4">
        <v>0.3329949975013733</v>
      </c>
      <c r="AD1032" s="4">
        <v>0.2613352239131927</v>
      </c>
      <c r="AE1032" s="4">
        <v>0.005664075259119272</v>
      </c>
      <c r="AF1032" s="4">
        <v>0.2961287498474121</v>
      </c>
      <c r="AG1032" s="4">
        <v>0.005760378669947386</v>
      </c>
      <c r="AH1032" s="4">
        <v>1</v>
      </c>
      <c r="AI1032" s="4">
        <v>-0.2195652425289154</v>
      </c>
      <c r="AJ1032" s="4">
        <v>2.737391471862793</v>
      </c>
      <c r="AK1032" s="4">
        <v>1</v>
      </c>
      <c r="AL1032" s="4">
        <v>0</v>
      </c>
      <c r="AM1032" s="4">
        <v>0.1599999964237213</v>
      </c>
      <c r="AN1032" s="4">
        <v>111115</v>
      </c>
      <c r="AO1032" s="4">
        <f>X1032*0.000001/(K1032*0.0001)</f>
        <v>0.832551778157552</v>
      </c>
      <c r="AP1032" s="4">
        <f>(U1032-T1032)/(1000-U1032)*AO1032</f>
        <v>0.001619578229181024</v>
      </c>
      <c r="AQ1032" s="4">
        <f>(P1032+273.15)</f>
        <v>298.1662601470947</v>
      </c>
      <c r="AR1032" s="4">
        <f>(O1032+273.15)</f>
        <v>294.3189796447754</v>
      </c>
      <c r="AS1032" s="4">
        <f>(Y1032*AK1032+Z1032*AL1032)*AM1032</f>
        <v>319.8871803499642</v>
      </c>
      <c r="AT1032" s="4">
        <f>((AS1032+0.00000010773*(AR1032^4-AQ1032^4))-AP1032*44100)/(L1032*0.92*2*29.3+0.00000043092*AQ1032^3)</f>
        <v>2.334228869384432</v>
      </c>
      <c r="AU1032" s="4">
        <f>0.61365*EXP(17.502*J1032/(240.97+J1032))</f>
        <v>3.182761323677029</v>
      </c>
      <c r="AV1032" s="4">
        <f>AU1032*1000/AA1032</f>
        <v>31.30706449952898</v>
      </c>
      <c r="AW1032" s="4">
        <f>(AV1032-U1032)</f>
        <v>15.40017076936541</v>
      </c>
      <c r="AX1032" s="4">
        <f>IF(D1032,P1032,(O1032+P1032)/2)</f>
        <v>23.09261989593506</v>
      </c>
      <c r="AY1032" s="4">
        <f>0.61365*EXP(17.502*AX1032/(240.97+AX1032))</f>
        <v>2.835567632120882</v>
      </c>
      <c r="AZ1032" s="4">
        <f>IF(AW1032&lt;&gt;0,(1000-(AV1032+U1032)/2)/AW1032*AP1032,0)</f>
        <v>0.1026835938011517</v>
      </c>
      <c r="BA1032" s="4">
        <f>U1032*AA1032/1000</f>
        <v>1.617138079009834</v>
      </c>
      <c r="BB1032" s="4">
        <f>(AY1032-BA1032)</f>
        <v>1.218429553111048</v>
      </c>
      <c r="BC1032" s="4">
        <f>1/(1.6/F1032+1.37/N1032)</f>
        <v>0.06451254705502761</v>
      </c>
      <c r="BD1032" s="4">
        <f>G1032*AA1032*0.001</f>
        <v>21.1653759584131</v>
      </c>
      <c r="BE1032" s="4">
        <f>G1032/S1032</f>
        <v>1.037082401631716</v>
      </c>
      <c r="BF1032" s="4">
        <f>(1-AP1032*AA1032/AU1032/F1032)*100</f>
        <v>51.44150893971335</v>
      </c>
      <c r="BG1032" s="4">
        <f>(S1032-E1032/(N1032/1.35))</f>
        <v>201.1335951633262</v>
      </c>
      <c r="BH1032" s="4">
        <f>E1032*BF1032/100/BG1032</f>
        <v>-0.002075220672254293</v>
      </c>
    </row>
    <row r="1033" ht="16" customHeight="1">
      <c r="A1033" s="4">
        <v>968</v>
      </c>
      <c r="B1033" t="s" s="2">
        <v>1094</v>
      </c>
      <c r="C1033" s="4">
        <v>5609.500030834228</v>
      </c>
      <c r="D1033" s="4">
        <v>0</v>
      </c>
      <c r="E1033" s="4">
        <f>(R1033-S1033*(1000-T1033)/(1000-U1033))*AO1033</f>
        <v>-5.108362609517995</v>
      </c>
      <c r="F1033" s="4">
        <f>IF(AZ1033&lt;&gt;0,1/(1/AZ1033-1/N1033),0)</f>
        <v>0.1068651594068604</v>
      </c>
      <c r="G1033" s="4">
        <f>((BC1033-AP1033/2)*S1033-E1033)/(BC1033+AP1033/2)</f>
        <v>273.0117018907176</v>
      </c>
      <c r="H1033" s="4">
        <f>AP1033*1000</f>
        <v>1.623556513324384</v>
      </c>
      <c r="I1033" s="4">
        <f>(AU1033-BA1033)</f>
        <v>1.564803189966483</v>
      </c>
      <c r="J1033" s="4">
        <f>(P1033+AT1033*D1033)</f>
        <v>25.01490020751953</v>
      </c>
      <c r="K1033" s="4">
        <v>6</v>
      </c>
      <c r="L1033" s="4">
        <f>(K1033*AI1033+AJ1033)</f>
        <v>1.420000016689301</v>
      </c>
      <c r="M1033" s="4">
        <v>1</v>
      </c>
      <c r="N1033" s="4">
        <f>L1033*(M1033+1)*(M1033+1)/(M1033*M1033+1)</f>
        <v>2.840000033378601</v>
      </c>
      <c r="O1033" s="4">
        <v>21.16838645935059</v>
      </c>
      <c r="P1033" s="4">
        <v>25.01490020751953</v>
      </c>
      <c r="Q1033" s="4">
        <v>20.22367286682129</v>
      </c>
      <c r="R1033" s="4">
        <v>194.2527770996094</v>
      </c>
      <c r="S1033" s="4">
        <v>199.9985656738281</v>
      </c>
      <c r="T1033" s="4">
        <v>13.99332237243652</v>
      </c>
      <c r="U1033" s="4">
        <v>15.91239356994629</v>
      </c>
      <c r="V1033" s="4">
        <v>56.40895462036133</v>
      </c>
      <c r="W1033" s="4">
        <v>64.14192962646484</v>
      </c>
      <c r="X1033" s="4">
        <v>499.5297241210938</v>
      </c>
      <c r="Y1033" s="4">
        <v>1999.270141601562</v>
      </c>
      <c r="Z1033" s="4">
        <v>83.12169647216797</v>
      </c>
      <c r="AA1033" s="4">
        <v>101.6629028320312</v>
      </c>
      <c r="AB1033" s="4">
        <v>4.209254741668701</v>
      </c>
      <c r="AC1033" s="4">
        <v>0.3329949975013733</v>
      </c>
      <c r="AD1033" s="4">
        <v>0.2613352239131927</v>
      </c>
      <c r="AE1033" s="4">
        <v>0.005664075259119272</v>
      </c>
      <c r="AF1033" s="4">
        <v>0.2961287498474121</v>
      </c>
      <c r="AG1033" s="4">
        <v>0.005760378669947386</v>
      </c>
      <c r="AH1033" s="4">
        <v>0.6666666865348816</v>
      </c>
      <c r="AI1033" s="4">
        <v>-0.2195652425289154</v>
      </c>
      <c r="AJ1033" s="4">
        <v>2.737391471862793</v>
      </c>
      <c r="AK1033" s="4">
        <v>1</v>
      </c>
      <c r="AL1033" s="4">
        <v>0</v>
      </c>
      <c r="AM1033" s="4">
        <v>0.1599999964237213</v>
      </c>
      <c r="AN1033" s="4">
        <v>111115</v>
      </c>
      <c r="AO1033" s="4">
        <f>X1033*0.000001/(K1033*0.0001)</f>
        <v>0.8325495402018227</v>
      </c>
      <c r="AP1033" s="4">
        <f>(U1033-T1033)/(1000-U1033)*AO1033</f>
        <v>0.001623556513324384</v>
      </c>
      <c r="AQ1033" s="4">
        <f>(P1033+273.15)</f>
        <v>298.1649002075195</v>
      </c>
      <c r="AR1033" s="4">
        <f>(O1033+273.15)</f>
        <v>294.3183864593506</v>
      </c>
      <c r="AS1033" s="4">
        <f>(Y1033*AK1033+Z1033*AL1033)*AM1033</f>
        <v>319.8832155063028</v>
      </c>
      <c r="AT1033" s="4">
        <f>((AS1033+0.00000010773*(AR1033^4-AQ1033^4))-AP1033*44100)/(L1033*0.92*2*29.3+0.00000043092*AQ1033^3)</f>
        <v>2.332296276369335</v>
      </c>
      <c r="AU1033" s="4">
        <f>0.61365*EXP(17.502*J1033/(240.97+J1033))</f>
        <v>3.182503311292972</v>
      </c>
      <c r="AV1033" s="4">
        <f>AU1033*1000/AA1033</f>
        <v>31.30447019156186</v>
      </c>
      <c r="AW1033" s="4">
        <f>(AV1033-U1033)</f>
        <v>15.39207662161557</v>
      </c>
      <c r="AX1033" s="4">
        <f>IF(D1033,P1033,(O1033+P1033)/2)</f>
        <v>23.09164333343506</v>
      </c>
      <c r="AY1033" s="4">
        <f>0.61365*EXP(17.502*AX1033/(240.97+AX1033))</f>
        <v>2.835400151086191</v>
      </c>
      <c r="AZ1033" s="4">
        <f>IF(AW1033&lt;&gt;0,(1000-(AV1033+U1033)/2)/AW1033*AP1033,0)</f>
        <v>0.10298979981355</v>
      </c>
      <c r="BA1033" s="4">
        <f>U1033*AA1033/1000</f>
        <v>1.617700121326489</v>
      </c>
      <c r="BB1033" s="4">
        <f>(AY1033-BA1033)</f>
        <v>1.217700029759702</v>
      </c>
      <c r="BC1033" s="4">
        <f>1/(1.6/F1033+1.37/N1033)</f>
        <v>0.06470593380754244</v>
      </c>
      <c r="BD1033" s="4">
        <f>G1033*AA1033*0.001</f>
        <v>27.75516212132351</v>
      </c>
      <c r="BE1033" s="4">
        <f>G1033/S1033</f>
        <v>1.365068299219528</v>
      </c>
      <c r="BF1033" s="4">
        <f>(1-AP1033*AA1033/AU1033/F1033)*100</f>
        <v>51.4683659282027</v>
      </c>
      <c r="BG1033" s="4">
        <f>(S1033-E1033/(N1033/1.35))</f>
        <v>202.4268366040383</v>
      </c>
      <c r="BH1033" s="4">
        <f>E1033*BF1033/100/BG1033</f>
        <v>-0.01298835077855361</v>
      </c>
    </row>
    <row r="1034" ht="16" customHeight="1">
      <c r="A1034" s="4">
        <v>969</v>
      </c>
      <c r="B1034" t="s" s="2">
        <v>1095</v>
      </c>
      <c r="C1034" s="4">
        <v>5614.500030722469</v>
      </c>
      <c r="D1034" s="4">
        <v>0</v>
      </c>
      <c r="E1034" s="4">
        <f>(R1034-S1034*(1000-T1034)/(1000-U1034))*AO1034</f>
        <v>-20.14528782007942</v>
      </c>
      <c r="F1034" s="4">
        <f>IF(AZ1034&lt;&gt;0,1/(1/AZ1034-1/N1034),0)</f>
        <v>0.1070522160243522</v>
      </c>
      <c r="G1034" s="4">
        <f>((BC1034-AP1034/2)*S1034-E1034)/(BC1034+AP1034/2)</f>
        <v>491.532864730788</v>
      </c>
      <c r="H1034" s="4">
        <f>AP1034*1000</f>
        <v>1.626724453415546</v>
      </c>
      <c r="I1034" s="4">
        <f>(AU1034-BA1034)</f>
        <v>1.565208252297511</v>
      </c>
      <c r="J1034" s="4">
        <f>(P1034+AT1034*D1034)</f>
        <v>25.01984977722168</v>
      </c>
      <c r="K1034" s="4">
        <v>6</v>
      </c>
      <c r="L1034" s="4">
        <f>(K1034*AI1034+AJ1034)</f>
        <v>1.420000016689301</v>
      </c>
      <c r="M1034" s="4">
        <v>1</v>
      </c>
      <c r="N1034" s="4">
        <f>L1034*(M1034+1)*(M1034+1)/(M1034*M1034+1)</f>
        <v>2.840000033378601</v>
      </c>
      <c r="O1034" s="4">
        <v>21.16817665100098</v>
      </c>
      <c r="P1034" s="4">
        <v>25.01984977722168</v>
      </c>
      <c r="Q1034" s="4">
        <v>20.22345161437988</v>
      </c>
      <c r="R1034" s="4">
        <v>165.4393310546875</v>
      </c>
      <c r="S1034" s="4">
        <v>189.2671356201172</v>
      </c>
      <c r="T1034" s="4">
        <v>13.99476432800293</v>
      </c>
      <c r="U1034" s="4">
        <v>15.91761112213135</v>
      </c>
      <c r="V1034" s="4">
        <v>56.41569519042969</v>
      </c>
      <c r="W1034" s="4">
        <v>64.16419982910156</v>
      </c>
      <c r="X1034" s="4">
        <v>499.5190124511719</v>
      </c>
      <c r="Y1034" s="4">
        <v>1999.276611328125</v>
      </c>
      <c r="Z1034" s="4">
        <v>83.69149017333984</v>
      </c>
      <c r="AA1034" s="4">
        <v>101.6631317138672</v>
      </c>
      <c r="AB1034" s="4">
        <v>4.209254741668701</v>
      </c>
      <c r="AC1034" s="4">
        <v>0.3329949975013733</v>
      </c>
      <c r="AD1034" s="4">
        <v>0.2613352239131927</v>
      </c>
      <c r="AE1034" s="4">
        <v>0.005664075259119272</v>
      </c>
      <c r="AF1034" s="4">
        <v>0.2961287498474121</v>
      </c>
      <c r="AG1034" s="4">
        <v>0.005760378669947386</v>
      </c>
      <c r="AH1034" s="4">
        <v>0.6666666865348816</v>
      </c>
      <c r="AI1034" s="4">
        <v>-0.2195652425289154</v>
      </c>
      <c r="AJ1034" s="4">
        <v>2.737391471862793</v>
      </c>
      <c r="AK1034" s="4">
        <v>1</v>
      </c>
      <c r="AL1034" s="4">
        <v>0</v>
      </c>
      <c r="AM1034" s="4">
        <v>0.1599999964237213</v>
      </c>
      <c r="AN1034" s="4">
        <v>111115</v>
      </c>
      <c r="AO1034" s="4">
        <f>X1034*0.000001/(K1034*0.0001)</f>
        <v>0.8325316874186197</v>
      </c>
      <c r="AP1034" s="4">
        <f>(U1034-T1034)/(1000-U1034)*AO1034</f>
        <v>0.001626724453415546</v>
      </c>
      <c r="AQ1034" s="4">
        <f>(P1034+273.15)</f>
        <v>298.1698497772217</v>
      </c>
      <c r="AR1034" s="4">
        <f>(O1034+273.15)</f>
        <v>294.318176651001</v>
      </c>
      <c r="AS1034" s="4">
        <f>(Y1034*AK1034+Z1034*AL1034)*AM1034</f>
        <v>319.8842506625297</v>
      </c>
      <c r="AT1034" s="4">
        <f>((AS1034+0.00000010773*(AR1034^4-AQ1034^4))-AP1034*44100)/(L1034*0.92*2*29.3+0.00000043092*AQ1034^3)</f>
        <v>2.330036157595978</v>
      </c>
      <c r="AU1034" s="4">
        <f>0.61365*EXP(17.502*J1034/(240.97+J1034))</f>
        <v>3.183442448376868</v>
      </c>
      <c r="AV1034" s="4">
        <f>AU1034*1000/AA1034</f>
        <v>31.31363744859569</v>
      </c>
      <c r="AW1034" s="4">
        <f>(AV1034-U1034)</f>
        <v>15.39602632646434</v>
      </c>
      <c r="AX1034" s="4">
        <f>IF(D1034,P1034,(O1034+P1034)/2)</f>
        <v>23.09401321411133</v>
      </c>
      <c r="AY1034" s="4">
        <f>0.61365*EXP(17.502*AX1034/(240.97+AX1034))</f>
        <v>2.835806601977238</v>
      </c>
      <c r="AZ1034" s="4">
        <f>IF(AW1034&lt;&gt;0,(1000-(AV1034+U1034)/2)/AW1034*AP1034,0)</f>
        <v>0.1031635245503391</v>
      </c>
      <c r="BA1034" s="4">
        <f>U1034*AA1034/1000</f>
        <v>1.618234196079356</v>
      </c>
      <c r="BB1034" s="4">
        <f>(AY1034-BA1034)</f>
        <v>1.217572405897882</v>
      </c>
      <c r="BC1034" s="4">
        <f>1/(1.6/F1034+1.37/N1034)</f>
        <v>0.06481565367497601</v>
      </c>
      <c r="BD1034" s="4">
        <f>G1034*AA1034*0.001</f>
        <v>49.97077036882057</v>
      </c>
      <c r="BE1034" s="4">
        <f>G1034/S1034</f>
        <v>2.597032301040134</v>
      </c>
      <c r="BF1034" s="4">
        <f>(1-AP1034*AA1034/AU1034/F1034)*100</f>
        <v>51.47284682146937</v>
      </c>
      <c r="BG1034" s="4">
        <f>(S1034-E1034/(N1034/1.35))</f>
        <v>198.8432406333109</v>
      </c>
      <c r="BH1034" s="4">
        <f>E1034*BF1034/100/BG1034</f>
        <v>-0.05214838134978824</v>
      </c>
    </row>
    <row r="1035" ht="16" customHeight="1">
      <c r="A1035" s="4">
        <v>970</v>
      </c>
      <c r="B1035" t="s" s="2">
        <v>1096</v>
      </c>
      <c r="C1035" s="4">
        <v>5620.000030599535</v>
      </c>
      <c r="D1035" s="4">
        <v>0</v>
      </c>
      <c r="E1035" s="4">
        <f>(R1035-S1035*(1000-T1035)/(1000-U1035))*AO1035</f>
        <v>-29.67447020635364</v>
      </c>
      <c r="F1035" s="4">
        <f>IF(AZ1035&lt;&gt;0,1/(1/AZ1035-1/N1035),0)</f>
        <v>0.1073412687213439</v>
      </c>
      <c r="G1035" s="4">
        <f>((BC1035-AP1035/2)*S1035-E1035)/(BC1035+AP1035/2)</f>
        <v>611.2536480094836</v>
      </c>
      <c r="H1035" s="4">
        <f>AP1035*1000</f>
        <v>1.631149322359981</v>
      </c>
      <c r="I1035" s="4">
        <f>(AU1035-BA1035)</f>
        <v>1.565381876885496</v>
      </c>
      <c r="J1035" s="4">
        <f>(P1035+AT1035*D1035)</f>
        <v>25.02386093139648</v>
      </c>
      <c r="K1035" s="4">
        <v>6</v>
      </c>
      <c r="L1035" s="4">
        <f>(K1035*AI1035+AJ1035)</f>
        <v>1.420000016689301</v>
      </c>
      <c r="M1035" s="4">
        <v>1</v>
      </c>
      <c r="N1035" s="4">
        <f>L1035*(M1035+1)*(M1035+1)/(M1035*M1035+1)</f>
        <v>2.840000033378601</v>
      </c>
      <c r="O1035" s="4">
        <v>21.16833686828613</v>
      </c>
      <c r="P1035" s="4">
        <v>25.02386093139648</v>
      </c>
      <c r="Q1035" s="4">
        <v>20.22380065917969</v>
      </c>
      <c r="R1035" s="4">
        <v>129.0318603515625</v>
      </c>
      <c r="S1035" s="4">
        <v>164.3531951904297</v>
      </c>
      <c r="T1035" s="4">
        <v>13.99534702301025</v>
      </c>
      <c r="U1035" s="4">
        <v>15.92339611053467</v>
      </c>
      <c r="V1035" s="4">
        <v>56.41847991943359</v>
      </c>
      <c r="W1035" s="4">
        <v>64.18679809570312</v>
      </c>
      <c r="X1035" s="4">
        <v>499.5233459472656</v>
      </c>
      <c r="Y1035" s="4">
        <v>1999.314575195312</v>
      </c>
      <c r="Z1035" s="4">
        <v>82.89057922363281</v>
      </c>
      <c r="AA1035" s="4">
        <v>101.6631011962891</v>
      </c>
      <c r="AB1035" s="4">
        <v>4.209254741668701</v>
      </c>
      <c r="AC1035" s="4">
        <v>0.3329949975013733</v>
      </c>
      <c r="AD1035" s="4">
        <v>0.2613352239131927</v>
      </c>
      <c r="AE1035" s="4">
        <v>0.005664075259119272</v>
      </c>
      <c r="AF1035" s="4">
        <v>0.2961287498474121</v>
      </c>
      <c r="AG1035" s="4">
        <v>0.005760378669947386</v>
      </c>
      <c r="AH1035" s="4">
        <v>0.6666666865348816</v>
      </c>
      <c r="AI1035" s="4">
        <v>-0.2195652425289154</v>
      </c>
      <c r="AJ1035" s="4">
        <v>2.737391471862793</v>
      </c>
      <c r="AK1035" s="4">
        <v>1</v>
      </c>
      <c r="AL1035" s="4">
        <v>0</v>
      </c>
      <c r="AM1035" s="4">
        <v>0.1599999964237213</v>
      </c>
      <c r="AN1035" s="4">
        <v>111115</v>
      </c>
      <c r="AO1035" s="4">
        <f>X1035*0.000001/(K1035*0.0001)</f>
        <v>0.8325389099121092</v>
      </c>
      <c r="AP1035" s="4">
        <f>(U1035-T1035)/(1000-U1035)*AO1035</f>
        <v>0.001631149322359981</v>
      </c>
      <c r="AQ1035" s="4">
        <f>(P1035+273.15)</f>
        <v>298.1738609313965</v>
      </c>
      <c r="AR1035" s="4">
        <f>(O1035+273.15)</f>
        <v>294.3183368682861</v>
      </c>
      <c r="AS1035" s="4">
        <f>(Y1035*AK1035+Z1035*AL1035)*AM1035</f>
        <v>319.8903248811439</v>
      </c>
      <c r="AT1035" s="4">
        <f>((AS1035+0.00000010773*(AR1035^4-AQ1035^4))-AP1035*44100)/(L1035*0.92*2*29.3+0.00000043092*AQ1035^3)</f>
        <v>2.327374176315348</v>
      </c>
      <c r="AU1035" s="4">
        <f>0.61365*EXP(17.502*J1035/(240.97+J1035))</f>
        <v>3.184203707059378</v>
      </c>
      <c r="AV1035" s="4">
        <f>AU1035*1000/AA1035</f>
        <v>31.32113490135798</v>
      </c>
      <c r="AW1035" s="4">
        <f>(AV1035-U1035)</f>
        <v>15.39773879082331</v>
      </c>
      <c r="AX1035" s="4">
        <f>IF(D1035,P1035,(O1035+P1035)/2)</f>
        <v>23.09609889984131</v>
      </c>
      <c r="AY1035" s="4">
        <f>0.61365*EXP(17.502*AX1035/(240.97+AX1035))</f>
        <v>2.836164353639251</v>
      </c>
      <c r="AZ1035" s="4">
        <f>IF(AW1035&lt;&gt;0,(1000-(AV1035+U1035)/2)/AW1035*AP1035,0)</f>
        <v>0.1034319325469082</v>
      </c>
      <c r="BA1035" s="4">
        <f>U1035*AA1035/1000</f>
        <v>1.618821830173882</v>
      </c>
      <c r="BB1035" s="4">
        <f>(AY1035-BA1035)</f>
        <v>1.217342523465369</v>
      </c>
      <c r="BC1035" s="4">
        <f>1/(1.6/F1035+1.37/N1035)</f>
        <v>0.06498517675425315</v>
      </c>
      <c r="BD1035" s="4">
        <f>G1035*AA1035*0.001</f>
        <v>62.141941474189</v>
      </c>
      <c r="BE1035" s="4">
        <f>G1035/S1035</f>
        <v>3.71914672727383</v>
      </c>
      <c r="BF1035" s="4">
        <f>(1-AP1035*AA1035/AU1035/F1035)*100</f>
        <v>51.4834952299825</v>
      </c>
      <c r="BG1035" s="4">
        <f>(S1035-E1035/(N1035/1.35))</f>
        <v>178.4590171297764</v>
      </c>
      <c r="BH1035" s="4">
        <f>E1035*BF1035/100/BG1035</f>
        <v>-0.08560763529309814</v>
      </c>
    </row>
    <row r="1036" ht="16" customHeight="1">
      <c r="A1036" s="4">
        <v>971</v>
      </c>
      <c r="B1036" t="s" s="2">
        <v>1097</v>
      </c>
      <c r="C1036" s="4">
        <v>5625.000030487776</v>
      </c>
      <c r="D1036" s="4">
        <v>0</v>
      </c>
      <c r="E1036" s="4">
        <f>(R1036-S1036*(1000-T1036)/(1000-U1036))*AO1036</f>
        <v>-28.27152164745545</v>
      </c>
      <c r="F1036" s="4">
        <f>IF(AZ1036&lt;&gt;0,1/(1/AZ1036-1/N1036),0)</f>
        <v>0.1075439744689855</v>
      </c>
      <c r="G1036" s="4">
        <f>((BC1036-AP1036/2)*S1036-E1036)/(BC1036+AP1036/2)</f>
        <v>562.9700182307361</v>
      </c>
      <c r="H1036" s="4">
        <f>AP1036*1000</f>
        <v>1.633670516628335</v>
      </c>
      <c r="I1036" s="4">
        <f>(AU1036-BA1036)</f>
        <v>1.564952045872372</v>
      </c>
      <c r="J1036" s="4">
        <f>(P1036+AT1036*D1036)</f>
        <v>25.0240478515625</v>
      </c>
      <c r="K1036" s="4">
        <v>6</v>
      </c>
      <c r="L1036" s="4">
        <f>(K1036*AI1036+AJ1036)</f>
        <v>1.420000016689301</v>
      </c>
      <c r="M1036" s="4">
        <v>1</v>
      </c>
      <c r="N1036" s="4">
        <f>L1036*(M1036+1)*(M1036+1)/(M1036*M1036+1)</f>
        <v>2.840000033378601</v>
      </c>
      <c r="O1036" s="4">
        <v>21.16785049438477</v>
      </c>
      <c r="P1036" s="4">
        <v>25.0240478515625</v>
      </c>
      <c r="Q1036" s="4">
        <v>20.22383499145508</v>
      </c>
      <c r="R1036" s="4">
        <v>103.8188858032227</v>
      </c>
      <c r="S1036" s="4">
        <v>137.5072326660156</v>
      </c>
      <c r="T1036" s="4">
        <v>13.99693393707275</v>
      </c>
      <c r="U1036" s="4">
        <v>15.92795276641846</v>
      </c>
      <c r="V1036" s="4">
        <v>56.42553329467773</v>
      </c>
      <c r="W1036" s="4">
        <v>64.20752716064453</v>
      </c>
      <c r="X1036" s="4">
        <v>499.5237121582031</v>
      </c>
      <c r="Y1036" s="4">
        <v>1999.307983398438</v>
      </c>
      <c r="Z1036" s="4">
        <v>81.42823028564453</v>
      </c>
      <c r="AA1036" s="4">
        <v>101.6632308959961</v>
      </c>
      <c r="AB1036" s="4">
        <v>4.209254741668701</v>
      </c>
      <c r="AC1036" s="4">
        <v>0.3329949975013733</v>
      </c>
      <c r="AD1036" s="4">
        <v>0.2613352239131927</v>
      </c>
      <c r="AE1036" s="4">
        <v>0.005664075259119272</v>
      </c>
      <c r="AF1036" s="4">
        <v>0.2961287498474121</v>
      </c>
      <c r="AG1036" s="4">
        <v>0.005760378669947386</v>
      </c>
      <c r="AH1036" s="4">
        <v>0.6666666865348816</v>
      </c>
      <c r="AI1036" s="4">
        <v>-0.2195652425289154</v>
      </c>
      <c r="AJ1036" s="4">
        <v>2.737391471862793</v>
      </c>
      <c r="AK1036" s="4">
        <v>1</v>
      </c>
      <c r="AL1036" s="4">
        <v>0</v>
      </c>
      <c r="AM1036" s="4">
        <v>0.1599999964237213</v>
      </c>
      <c r="AN1036" s="4">
        <v>111115</v>
      </c>
      <c r="AO1036" s="4">
        <f>X1036*0.000001/(K1036*0.0001)</f>
        <v>0.8325395202636716</v>
      </c>
      <c r="AP1036" s="4">
        <f>(U1036-T1036)/(1000-U1036)*AO1036</f>
        <v>0.001633670516628335</v>
      </c>
      <c r="AQ1036" s="4">
        <f>(P1036+273.15)</f>
        <v>298.1740478515625</v>
      </c>
      <c r="AR1036" s="4">
        <f>(O1036+273.15)</f>
        <v>294.3178504943847</v>
      </c>
      <c r="AS1036" s="4">
        <f>(Y1036*AK1036+Z1036*AL1036)*AM1036</f>
        <v>319.8892701936675</v>
      </c>
      <c r="AT1036" s="4">
        <f>((AS1036+0.00000010773*(AR1036^4-AQ1036^4))-AP1036*44100)/(L1036*0.92*2*29.3+0.00000043092*AQ1036^3)</f>
        <v>2.326012846374871</v>
      </c>
      <c r="AU1036" s="4">
        <f>0.61365*EXP(17.502*J1036/(240.97+J1036))</f>
        <v>3.184239185665291</v>
      </c>
      <c r="AV1036" s="4">
        <f>AU1036*1000/AA1036</f>
        <v>31.32144392423298</v>
      </c>
      <c r="AW1036" s="4">
        <f>(AV1036-U1036)</f>
        <v>15.39349115781452</v>
      </c>
      <c r="AX1036" s="4">
        <f>IF(D1036,P1036,(O1036+P1036)/2)</f>
        <v>23.09594917297363</v>
      </c>
      <c r="AY1036" s="4">
        <f>0.61365*EXP(17.502*AX1036/(240.97+AX1036))</f>
        <v>2.836138670105858</v>
      </c>
      <c r="AZ1036" s="4">
        <f>IF(AW1036&lt;&gt;0,(1000-(AV1036+U1036)/2)/AW1036*AP1036,0)</f>
        <v>0.1036201292562277</v>
      </c>
      <c r="BA1036" s="4">
        <f>U1036*AA1036/1000</f>
        <v>1.619287139792919</v>
      </c>
      <c r="BB1036" s="4">
        <f>(AY1036-BA1036)</f>
        <v>1.216851530312939</v>
      </c>
      <c r="BC1036" s="4">
        <f>1/(1.6/F1036+1.37/N1036)</f>
        <v>0.06510404216554551</v>
      </c>
      <c r="BD1036" s="4">
        <f>G1036*AA1036*0.001</f>
        <v>57.23335095091445</v>
      </c>
      <c r="BE1036" s="4">
        <f>G1036/S1036</f>
        <v>4.094112050077435</v>
      </c>
      <c r="BF1036" s="4">
        <f>(1-AP1036*AA1036/AU1036/F1036)*100</f>
        <v>51.50057230611667</v>
      </c>
      <c r="BG1036" s="4">
        <f>(S1036-E1036/(N1036/1.35))</f>
        <v>150.9461600517523</v>
      </c>
      <c r="BH1036" s="4">
        <f>E1036*BF1036/100/BG1036</f>
        <v>-0.0964582036607972</v>
      </c>
    </row>
    <row r="1037" ht="16" customHeight="1">
      <c r="A1037" s="4">
        <v>972</v>
      </c>
      <c r="B1037" t="s" s="2">
        <v>1098</v>
      </c>
      <c r="C1037" s="4">
        <v>5630.000030376017</v>
      </c>
      <c r="D1037" s="4">
        <v>0</v>
      </c>
      <c r="E1037" s="4">
        <f>(R1037-S1037*(1000-T1037)/(1000-U1037))*AO1037</f>
        <v>-16.01630650288454</v>
      </c>
      <c r="F1037" s="4">
        <f>IF(AZ1037&lt;&gt;0,1/(1/AZ1037-1/N1037),0)</f>
        <v>0.1078516750997878</v>
      </c>
      <c r="G1037" s="4">
        <f>((BC1037-AP1037/2)*S1037-E1037)/(BC1037+AP1037/2)</f>
        <v>358.9662612524886</v>
      </c>
      <c r="H1037" s="4">
        <f>AP1037*1000</f>
        <v>1.636055982012637</v>
      </c>
      <c r="I1037" s="4">
        <f>(AU1037-BA1037)</f>
        <v>1.562937308890815</v>
      </c>
      <c r="J1037" s="4">
        <f>(P1037+AT1037*D1037)</f>
        <v>25.01579284667969</v>
      </c>
      <c r="K1037" s="4">
        <v>6</v>
      </c>
      <c r="L1037" s="4">
        <f>(K1037*AI1037+AJ1037)</f>
        <v>1.420000016689301</v>
      </c>
      <c r="M1037" s="4">
        <v>1</v>
      </c>
      <c r="N1037" s="4">
        <f>L1037*(M1037+1)*(M1037+1)/(M1037*M1037+1)</f>
        <v>2.840000033378601</v>
      </c>
      <c r="O1037" s="4">
        <v>21.16728401184082</v>
      </c>
      <c r="P1037" s="4">
        <v>25.01579284667969</v>
      </c>
      <c r="Q1037" s="4">
        <v>20.22391700744629</v>
      </c>
      <c r="R1037" s="4">
        <v>100.629264831543</v>
      </c>
      <c r="S1037" s="4">
        <v>119.6320877075195</v>
      </c>
      <c r="T1037" s="4">
        <v>13.99853420257568</v>
      </c>
      <c r="U1037" s="4">
        <v>15.93236637115479</v>
      </c>
      <c r="V1037" s="4">
        <v>56.43380737304688</v>
      </c>
      <c r="W1037" s="4">
        <v>64.22755432128906</v>
      </c>
      <c r="X1037" s="4">
        <v>499.5231018066406</v>
      </c>
      <c r="Y1037" s="4">
        <v>1999.305297851562</v>
      </c>
      <c r="Z1037" s="4">
        <v>80.84101104736328</v>
      </c>
      <c r="AA1037" s="4">
        <v>101.663200378418</v>
      </c>
      <c r="AB1037" s="4">
        <v>4.209254741668701</v>
      </c>
      <c r="AC1037" s="4">
        <v>0.3329949975013733</v>
      </c>
      <c r="AD1037" s="4">
        <v>0.2613352239131927</v>
      </c>
      <c r="AE1037" s="4">
        <v>0.005664075259119272</v>
      </c>
      <c r="AF1037" s="4">
        <v>0.2961287498474121</v>
      </c>
      <c r="AG1037" s="4">
        <v>0.005760378669947386</v>
      </c>
      <c r="AH1037" s="4">
        <v>0.6666666865348816</v>
      </c>
      <c r="AI1037" s="4">
        <v>-0.2195652425289154</v>
      </c>
      <c r="AJ1037" s="4">
        <v>2.737391471862793</v>
      </c>
      <c r="AK1037" s="4">
        <v>1</v>
      </c>
      <c r="AL1037" s="4">
        <v>0</v>
      </c>
      <c r="AM1037" s="4">
        <v>0.1599999964237213</v>
      </c>
      <c r="AN1037" s="4">
        <v>111115</v>
      </c>
      <c r="AO1037" s="4">
        <f>X1037*0.000001/(K1037*0.0001)</f>
        <v>0.8325385030110676</v>
      </c>
      <c r="AP1037" s="4">
        <f>(U1037-T1037)/(1000-U1037)*AO1037</f>
        <v>0.001636055982012637</v>
      </c>
      <c r="AQ1037" s="4">
        <f>(P1037+273.15)</f>
        <v>298.1657928466797</v>
      </c>
      <c r="AR1037" s="4">
        <f>(O1037+273.15)</f>
        <v>294.3172840118408</v>
      </c>
      <c r="AS1037" s="4">
        <f>(Y1037*AK1037+Z1037*AL1037)*AM1037</f>
        <v>319.8888405061771</v>
      </c>
      <c r="AT1037" s="4">
        <f>((AS1037+0.00000010773*(AR1037^4-AQ1037^4))-AP1037*44100)/(L1037*0.92*2*29.3+0.00000043092*AQ1037^3)</f>
        <v>2.325838408482632</v>
      </c>
      <c r="AU1037" s="4">
        <f>0.61365*EXP(17.502*J1037/(240.97+J1037))</f>
        <v>3.182672663783892</v>
      </c>
      <c r="AV1037" s="4">
        <f>AU1037*1000/AA1037</f>
        <v>31.30604438909184</v>
      </c>
      <c r="AW1037" s="4">
        <f>(AV1037-U1037)</f>
        <v>15.37367801793706</v>
      </c>
      <c r="AX1037" s="4">
        <f>IF(D1037,P1037,(O1037+P1037)/2)</f>
        <v>23.09153842926025</v>
      </c>
      <c r="AY1037" s="4">
        <f>0.61365*EXP(17.502*AX1037/(240.97+AX1037))</f>
        <v>2.835382160474139</v>
      </c>
      <c r="AZ1037" s="4">
        <f>IF(AW1037&lt;&gt;0,(1000-(AV1037+U1037)/2)/AW1037*AP1037,0)</f>
        <v>0.1039057561825047</v>
      </c>
      <c r="BA1037" s="4">
        <f>U1037*AA1037/1000</f>
        <v>1.619735354893077</v>
      </c>
      <c r="BB1037" s="4">
        <f>(AY1037-BA1037)</f>
        <v>1.215646805581063</v>
      </c>
      <c r="BC1037" s="4">
        <f>1/(1.6/F1037+1.37/N1037)</f>
        <v>0.06528444904275262</v>
      </c>
      <c r="BD1037" s="4">
        <f>G1037*AA1037*0.001</f>
        <v>36.49365894680328</v>
      </c>
      <c r="BE1037" s="4">
        <f>G1037/S1037</f>
        <v>3.000585111664198</v>
      </c>
      <c r="BF1037" s="4">
        <f>(1-AP1037*AA1037/AU1037/F1037)*100</f>
        <v>51.54450118382005</v>
      </c>
      <c r="BG1037" s="4">
        <f>(S1037-E1037/(N1037/1.35))</f>
        <v>127.2454727514526</v>
      </c>
      <c r="BH1037" s="4">
        <f>E1037*BF1037/100/BG1037</f>
        <v>-0.06487873490877751</v>
      </c>
    </row>
    <row r="1038" ht="16" customHeight="1">
      <c r="A1038" s="4">
        <v>973</v>
      </c>
      <c r="B1038" t="s" s="2">
        <v>1099</v>
      </c>
      <c r="C1038" s="4">
        <v>5635.500030253083</v>
      </c>
      <c r="D1038" s="4">
        <v>0</v>
      </c>
      <c r="E1038" s="4">
        <f>(R1038-S1038*(1000-T1038)/(1000-U1038))*AO1038</f>
        <v>-9.250726532246752</v>
      </c>
      <c r="F1038" s="4">
        <f>IF(AZ1038&lt;&gt;0,1/(1/AZ1038-1/N1038),0)</f>
        <v>0.1080829701856921</v>
      </c>
      <c r="G1038" s="4">
        <f>((BC1038-AP1038/2)*S1038-E1038)/(BC1038+AP1038/2)</f>
        <v>248.3556157461134</v>
      </c>
      <c r="H1038" s="4">
        <f>AP1038*1000</f>
        <v>1.63871949331006</v>
      </c>
      <c r="I1038" s="4">
        <f>(AU1038-BA1038)</f>
        <v>1.56225019248857</v>
      </c>
      <c r="J1038" s="4">
        <f>(P1038+AT1038*D1038)</f>
        <v>25.01486015319824</v>
      </c>
      <c r="K1038" s="4">
        <v>6</v>
      </c>
      <c r="L1038" s="4">
        <f>(K1038*AI1038+AJ1038)</f>
        <v>1.420000016689301</v>
      </c>
      <c r="M1038" s="4">
        <v>1</v>
      </c>
      <c r="N1038" s="4">
        <f>L1038*(M1038+1)*(M1038+1)/(M1038*M1038+1)</f>
        <v>2.840000033378601</v>
      </c>
      <c r="O1038" s="4">
        <v>21.16647529602051</v>
      </c>
      <c r="P1038" s="4">
        <v>25.01486015319824</v>
      </c>
      <c r="Q1038" s="4">
        <v>20.22373390197754</v>
      </c>
      <c r="R1038" s="4">
        <v>100.5651550292969</v>
      </c>
      <c r="S1038" s="4">
        <v>111.45703125</v>
      </c>
      <c r="T1038" s="4">
        <v>14.00046539306641</v>
      </c>
      <c r="U1038" s="4">
        <v>15.93739891052246</v>
      </c>
      <c r="V1038" s="4">
        <v>56.44396209716797</v>
      </c>
      <c r="W1038" s="4">
        <v>64.25083923339844</v>
      </c>
      <c r="X1038" s="4">
        <v>499.5326538085938</v>
      </c>
      <c r="Y1038" s="4">
        <v>1999.242797851562</v>
      </c>
      <c r="Z1038" s="4">
        <v>80.76883697509766</v>
      </c>
      <c r="AA1038" s="4">
        <v>101.6631088256836</v>
      </c>
      <c r="AB1038" s="4">
        <v>4.209254741668701</v>
      </c>
      <c r="AC1038" s="4">
        <v>0.3329949975013733</v>
      </c>
      <c r="AD1038" s="4">
        <v>0.2613352239131927</v>
      </c>
      <c r="AE1038" s="4">
        <v>0.005664075259119272</v>
      </c>
      <c r="AF1038" s="4">
        <v>0.2961287498474121</v>
      </c>
      <c r="AG1038" s="4">
        <v>0.005760378669947386</v>
      </c>
      <c r="AH1038" s="4">
        <v>0.6666666865348816</v>
      </c>
      <c r="AI1038" s="4">
        <v>-0.2195652425289154</v>
      </c>
      <c r="AJ1038" s="4">
        <v>2.737391471862793</v>
      </c>
      <c r="AK1038" s="4">
        <v>1</v>
      </c>
      <c r="AL1038" s="4">
        <v>0</v>
      </c>
      <c r="AM1038" s="4">
        <v>0.1599999964237213</v>
      </c>
      <c r="AN1038" s="4">
        <v>111115</v>
      </c>
      <c r="AO1038" s="4">
        <f>X1038*0.000001/(K1038*0.0001)</f>
        <v>0.8325544230143228</v>
      </c>
      <c r="AP1038" s="4">
        <f>(U1038-T1038)/(1000-U1038)*AO1038</f>
        <v>0.00163871949331006</v>
      </c>
      <c r="AQ1038" s="4">
        <f>(P1038+273.15)</f>
        <v>298.1648601531982</v>
      </c>
      <c r="AR1038" s="4">
        <f>(O1038+273.15)</f>
        <v>294.3164752960205</v>
      </c>
      <c r="AS1038" s="4">
        <f>(Y1038*AK1038+Z1038*AL1038)*AM1038</f>
        <v>319.8788405064006</v>
      </c>
      <c r="AT1038" s="4">
        <f>((AS1038+0.00000010773*(AR1038^4-AQ1038^4))-AP1038*44100)/(L1038*0.92*2*29.3+0.00000043092*AQ1038^3)</f>
        <v>2.324412566249279</v>
      </c>
      <c r="AU1038" s="4">
        <f>0.61365*EXP(17.502*J1038/(240.97+J1038))</f>
        <v>3.182495712327346</v>
      </c>
      <c r="AV1038" s="4">
        <f>AU1038*1000/AA1038</f>
        <v>31.30433201471543</v>
      </c>
      <c r="AW1038" s="4">
        <f>(AV1038-U1038)</f>
        <v>15.36693310419297</v>
      </c>
      <c r="AX1038" s="4">
        <f>IF(D1038,P1038,(O1038+P1038)/2)</f>
        <v>23.09066772460938</v>
      </c>
      <c r="AY1038" s="4">
        <f>0.61365*EXP(17.502*AX1038/(240.97+AX1038))</f>
        <v>2.835232842248026</v>
      </c>
      <c r="AZ1038" s="4">
        <f>IF(AW1038&lt;&gt;0,(1000-(AV1038+U1038)/2)/AW1038*AP1038,0)</f>
        <v>0.1041204194603436</v>
      </c>
      <c r="BA1038" s="4">
        <f>U1038*AA1038/1000</f>
        <v>1.620245519838776</v>
      </c>
      <c r="BB1038" s="4">
        <f>(AY1038-BA1038)</f>
        <v>1.214987322409249</v>
      </c>
      <c r="BC1038" s="4">
        <f>1/(1.6/F1038+1.37/N1038)</f>
        <v>0.06542003751116213</v>
      </c>
      <c r="BD1038" s="4">
        <f>G1038*AA1038*0.001</f>
        <v>25.24860399106679</v>
      </c>
      <c r="BE1038" s="4">
        <f>G1038/S1038</f>
        <v>2.228263331265729</v>
      </c>
      <c r="BF1038" s="4">
        <f>(1-AP1038*AA1038/AU1038/F1038)*100</f>
        <v>51.56682855369845</v>
      </c>
      <c r="BG1038" s="4">
        <f>(S1038-E1038/(N1038/1.35))</f>
        <v>115.8543835992097</v>
      </c>
      <c r="BH1038" s="4">
        <f>E1038*BF1038/100/BG1038</f>
        <v>-0.04117501766146133</v>
      </c>
    </row>
    <row r="1039" ht="16" customHeight="1">
      <c r="A1039" s="4">
        <v>974</v>
      </c>
      <c r="B1039" t="s" s="2">
        <v>1100</v>
      </c>
      <c r="C1039" s="4">
        <v>5640.500030141324</v>
      </c>
      <c r="D1039" s="4">
        <v>0</v>
      </c>
      <c r="E1039" s="4">
        <f>(R1039-S1039*(1000-T1039)/(1000-U1039))*AO1039</f>
        <v>-6.856471614390443</v>
      </c>
      <c r="F1039" s="4">
        <f>IF(AZ1039&lt;&gt;0,1/(1/AZ1039-1/N1039),0)</f>
        <v>0.108314506919223</v>
      </c>
      <c r="G1039" s="4">
        <f>((BC1039-AP1039/2)*S1039-E1039)/(BC1039+AP1039/2)</f>
        <v>209.2260925426334</v>
      </c>
      <c r="H1039" s="4">
        <f>AP1039*1000</f>
        <v>1.641723400685647</v>
      </c>
      <c r="I1039" s="4">
        <f>(AU1039-BA1039)</f>
        <v>1.561886039556198</v>
      </c>
      <c r="J1039" s="4">
        <f>(P1039+AT1039*D1039)</f>
        <v>25.0155029296875</v>
      </c>
      <c r="K1039" s="4">
        <v>6</v>
      </c>
      <c r="L1039" s="4">
        <f>(K1039*AI1039+AJ1039)</f>
        <v>1.420000016689301</v>
      </c>
      <c r="M1039" s="4">
        <v>1</v>
      </c>
      <c r="N1039" s="4">
        <f>L1039*(M1039+1)*(M1039+1)/(M1039*M1039+1)</f>
        <v>2.840000033378601</v>
      </c>
      <c r="O1039" s="4">
        <v>21.16588973999023</v>
      </c>
      <c r="P1039" s="4">
        <v>25.0155029296875</v>
      </c>
      <c r="Q1039" s="4">
        <v>20.22410202026367</v>
      </c>
      <c r="R1039" s="4">
        <v>100.5947494506836</v>
      </c>
      <c r="S1039" s="4">
        <v>108.6160430908203</v>
      </c>
      <c r="T1039" s="4">
        <v>14.00170421600342</v>
      </c>
      <c r="U1039" s="4">
        <v>15.94218158721924</v>
      </c>
      <c r="V1039" s="4">
        <v>56.45129013061523</v>
      </c>
      <c r="W1039" s="4">
        <v>64.27144622802734</v>
      </c>
      <c r="X1039" s="4">
        <v>499.5319519042969</v>
      </c>
      <c r="Y1039" s="4">
        <v>1999.213623046875</v>
      </c>
      <c r="Z1039" s="4">
        <v>81.58316040039062</v>
      </c>
      <c r="AA1039" s="4">
        <v>101.6631011962891</v>
      </c>
      <c r="AB1039" s="4">
        <v>4.209254741668701</v>
      </c>
      <c r="AC1039" s="4">
        <v>0.3329949975013733</v>
      </c>
      <c r="AD1039" s="4">
        <v>0.2613352239131927</v>
      </c>
      <c r="AE1039" s="4">
        <v>0.005664075259119272</v>
      </c>
      <c r="AF1039" s="4">
        <v>0.2961287498474121</v>
      </c>
      <c r="AG1039" s="4">
        <v>0.005760378669947386</v>
      </c>
      <c r="AH1039" s="4">
        <v>0.6666666865348816</v>
      </c>
      <c r="AI1039" s="4">
        <v>-0.2195652425289154</v>
      </c>
      <c r="AJ1039" s="4">
        <v>2.737391471862793</v>
      </c>
      <c r="AK1039" s="4">
        <v>1</v>
      </c>
      <c r="AL1039" s="4">
        <v>0</v>
      </c>
      <c r="AM1039" s="4">
        <v>0.1599999964237213</v>
      </c>
      <c r="AN1039" s="4">
        <v>111115</v>
      </c>
      <c r="AO1039" s="4">
        <f>X1039*0.000001/(K1039*0.0001)</f>
        <v>0.8325532531738279</v>
      </c>
      <c r="AP1039" s="4">
        <f>(U1039-T1039)/(1000-U1039)*AO1039</f>
        <v>0.001641723400685647</v>
      </c>
      <c r="AQ1039" s="4">
        <f>(P1039+273.15)</f>
        <v>298.1655029296875</v>
      </c>
      <c r="AR1039" s="4">
        <f>(O1039+273.15)</f>
        <v>294.3158897399902</v>
      </c>
      <c r="AS1039" s="4">
        <f>(Y1039*AK1039+Z1039*AL1039)*AM1039</f>
        <v>319.8741725377549</v>
      </c>
      <c r="AT1039" s="4">
        <f>((AS1039+0.00000010773*(AR1039^4-AQ1039^4))-AP1039*44100)/(L1039*0.92*2*29.3+0.00000043092*AQ1039^3)</f>
        <v>2.322695232701674</v>
      </c>
      <c r="AU1039" s="4">
        <f>0.61365*EXP(17.502*J1039/(240.97+J1039))</f>
        <v>3.182617659547284</v>
      </c>
      <c r="AV1039" s="4">
        <f>AU1039*1000/AA1039</f>
        <v>31.30553388689521</v>
      </c>
      <c r="AW1039" s="4">
        <f>(AV1039-U1039)</f>
        <v>15.36335229967597</v>
      </c>
      <c r="AX1039" s="4">
        <f>IF(D1039,P1039,(O1039+P1039)/2)</f>
        <v>23.09069633483887</v>
      </c>
      <c r="AY1039" s="4">
        <f>0.61365*EXP(17.502*AX1039/(240.97+AX1039))</f>
        <v>2.835237748542648</v>
      </c>
      <c r="AZ1039" s="4">
        <f>IF(AW1039&lt;&gt;0,(1000-(AV1039+U1039)/2)/AW1039*AP1039,0)</f>
        <v>0.1043352732761364</v>
      </c>
      <c r="BA1039" s="4">
        <f>U1039*AA1039/1000</f>
        <v>1.620731619991086</v>
      </c>
      <c r="BB1039" s="4">
        <f>(AY1039-BA1039)</f>
        <v>1.214506128551562</v>
      </c>
      <c r="BC1039" s="4">
        <f>1/(1.6/F1039+1.37/N1039)</f>
        <v>0.06555574929572715</v>
      </c>
      <c r="BD1039" s="4">
        <f>G1039*AA1039*0.001</f>
        <v>21.27057341906588</v>
      </c>
      <c r="BE1039" s="4">
        <f>G1039/S1039</f>
        <v>1.926290873694295</v>
      </c>
      <c r="BF1039" s="4">
        <f>(1-AP1039*AA1039/AU1039/F1039)*100</f>
        <v>51.58362759122102</v>
      </c>
      <c r="BG1039" s="4">
        <f>(S1039-E1039/(N1039/1.35))</f>
        <v>111.8752813199183</v>
      </c>
      <c r="BH1039" s="4">
        <f>E1039*BF1039/100/BG1039</f>
        <v>-0.03161392527229561</v>
      </c>
    </row>
    <row r="1040" ht="16" customHeight="1">
      <c r="A1040" s="4">
        <v>975</v>
      </c>
      <c r="B1040" t="s" s="2">
        <v>1101</v>
      </c>
      <c r="C1040" s="4">
        <v>5645.500030029565</v>
      </c>
      <c r="D1040" s="4">
        <v>0</v>
      </c>
      <c r="E1040" s="4">
        <f>(R1040-S1040*(1000-T1040)/(1000-U1040))*AO1040</f>
        <v>-5.889257393589855</v>
      </c>
      <c r="F1040" s="4">
        <f>IF(AZ1040&lt;&gt;0,1/(1/AZ1040-1/N1040),0)</f>
        <v>0.1085474178095241</v>
      </c>
      <c r="G1040" s="4">
        <f>((BC1040-AP1040/2)*S1040-E1040)/(BC1040+AP1040/2)</f>
        <v>193.3517899373322</v>
      </c>
      <c r="H1040" s="4">
        <f>AP1040*1000</f>
        <v>1.644584485837639</v>
      </c>
      <c r="I1040" s="4">
        <f>(AU1040-BA1040)</f>
        <v>1.561369320440867</v>
      </c>
      <c r="J1040" s="4">
        <f>(P1040+AT1040*D1040)</f>
        <v>25.01527214050293</v>
      </c>
      <c r="K1040" s="4">
        <v>6</v>
      </c>
      <c r="L1040" s="4">
        <f>(K1040*AI1040+AJ1040)</f>
        <v>1.420000016689301</v>
      </c>
      <c r="M1040" s="4">
        <v>1</v>
      </c>
      <c r="N1040" s="4">
        <f>L1040*(M1040+1)*(M1040+1)/(M1040*M1040+1)</f>
        <v>2.840000033378601</v>
      </c>
      <c r="O1040" s="4">
        <v>21.16541290283203</v>
      </c>
      <c r="P1040" s="4">
        <v>25.01527214050293</v>
      </c>
      <c r="Q1040" s="4">
        <v>20.2238941192627</v>
      </c>
      <c r="R1040" s="4">
        <v>100.6066436767578</v>
      </c>
      <c r="S1040" s="4">
        <v>107.4680557250977</v>
      </c>
      <c r="T1040" s="4">
        <v>14.00300693511963</v>
      </c>
      <c r="U1040" s="4">
        <v>15.94684791564941</v>
      </c>
      <c r="V1040" s="4">
        <v>56.45799255371094</v>
      </c>
      <c r="W1040" s="4">
        <v>64.29287719726562</v>
      </c>
      <c r="X1040" s="4">
        <v>499.5342407226562</v>
      </c>
      <c r="Y1040" s="4">
        <v>1999.154052734375</v>
      </c>
      <c r="Z1040" s="4">
        <v>81.23246002197266</v>
      </c>
      <c r="AA1040" s="4">
        <v>101.6630096435547</v>
      </c>
      <c r="AB1040" s="4">
        <v>4.209254741668701</v>
      </c>
      <c r="AC1040" s="4">
        <v>0.3329949975013733</v>
      </c>
      <c r="AD1040" s="4">
        <v>0.2613352239131927</v>
      </c>
      <c r="AE1040" s="4">
        <v>0.005664075259119272</v>
      </c>
      <c r="AF1040" s="4">
        <v>0.2961287498474121</v>
      </c>
      <c r="AG1040" s="4">
        <v>0.005760378669947386</v>
      </c>
      <c r="AH1040" s="4">
        <v>0.6666666865348816</v>
      </c>
      <c r="AI1040" s="4">
        <v>-0.2195652425289154</v>
      </c>
      <c r="AJ1040" s="4">
        <v>2.737391471862793</v>
      </c>
      <c r="AK1040" s="4">
        <v>1</v>
      </c>
      <c r="AL1040" s="4">
        <v>0</v>
      </c>
      <c r="AM1040" s="4">
        <v>0.1599999964237213</v>
      </c>
      <c r="AN1040" s="4">
        <v>111115</v>
      </c>
      <c r="AO1040" s="4">
        <f>X1040*0.000001/(K1040*0.0001)</f>
        <v>0.8325570678710937</v>
      </c>
      <c r="AP1040" s="4">
        <f>(U1040-T1040)/(1000-U1040)*AO1040</f>
        <v>0.001644584485837639</v>
      </c>
      <c r="AQ1040" s="4">
        <f>(P1040+273.15)</f>
        <v>298.1652721405029</v>
      </c>
      <c r="AR1040" s="4">
        <f>(O1040+273.15)</f>
        <v>294.315412902832</v>
      </c>
      <c r="AS1040" s="4">
        <f>(Y1040*AK1040+Z1040*AL1040)*AM1040</f>
        <v>319.864641287968</v>
      </c>
      <c r="AT1040" s="4">
        <f>((AS1040+0.00000010773*(AR1040^4-AQ1040^4))-AP1040*44100)/(L1040*0.92*2*29.3+0.00000043092*AQ1040^3)</f>
        <v>2.321123860220735</v>
      </c>
      <c r="AU1040" s="4">
        <f>0.61365*EXP(17.502*J1040/(240.97+J1040))</f>
        <v>3.182573873873833</v>
      </c>
      <c r="AV1040" s="4">
        <f>AU1040*1000/AA1040</f>
        <v>31.30513138488031</v>
      </c>
      <c r="AW1040" s="4">
        <f>(AV1040-U1040)</f>
        <v>15.35828346923089</v>
      </c>
      <c r="AX1040" s="4">
        <f>IF(D1040,P1040,(O1040+P1040)/2)</f>
        <v>23.09034252166748</v>
      </c>
      <c r="AY1040" s="4">
        <f>0.61365*EXP(17.502*AX1040/(240.97+AX1040))</f>
        <v>2.835177074554484</v>
      </c>
      <c r="AZ1040" s="4">
        <f>IF(AW1040&lt;&gt;0,(1000-(AV1040+U1040)/2)/AW1040*AP1040,0)</f>
        <v>0.104551368192494</v>
      </c>
      <c r="BA1040" s="4">
        <f>U1040*AA1040/1000</f>
        <v>1.621204553432966</v>
      </c>
      <c r="BB1040" s="4">
        <f>(AY1040-BA1040)</f>
        <v>1.213972521121518</v>
      </c>
      <c r="BC1040" s="4">
        <f>1/(1.6/F1040+1.37/N1040)</f>
        <v>0.06569224801105455</v>
      </c>
      <c r="BD1040" s="4">
        <f>G1040*AA1040*0.001</f>
        <v>19.65672488499756</v>
      </c>
      <c r="BE1040" s="4">
        <f>G1040/S1040</f>
        <v>1.799155931804743</v>
      </c>
      <c r="BF1040" s="4">
        <f>(1-AP1040*AA1040/AU1040/F1040)*100</f>
        <v>51.60269690687127</v>
      </c>
      <c r="BG1040" s="4">
        <f>(S1040-E1040/(N1040/1.35))</f>
        <v>110.2675266363314</v>
      </c>
      <c r="BH1040" s="4">
        <f>E1040*BF1040/100/BG1040</f>
        <v>-0.02756038641278793</v>
      </c>
    </row>
    <row r="1041" ht="29" customHeight="1">
      <c r="A1041" t="s" s="2">
        <v>9</v>
      </c>
      <c r="B1041" t="s" s="5">
        <v>1102</v>
      </c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P1041" s="3"/>
      <c r="AQ1041" s="3"/>
      <c r="AR1041" s="3"/>
      <c r="AS1041" s="3"/>
      <c r="AT1041" s="3"/>
      <c r="AU1041" s="3"/>
      <c r="AV1041" s="3"/>
      <c r="AW1041" s="3"/>
      <c r="AX1041" s="3"/>
      <c r="AY1041" s="3"/>
      <c r="AZ1041" s="3"/>
      <c r="BA1041" s="3"/>
      <c r="BB1041" s="3"/>
      <c r="BC1041" s="3"/>
      <c r="BD1041" s="3"/>
      <c r="BE1041" s="3"/>
      <c r="BF1041" s="3"/>
      <c r="BG1041" s="3"/>
      <c r="BH1041" s="3"/>
    </row>
    <row r="1042" ht="16" customHeight="1">
      <c r="A1042" s="4">
        <v>976</v>
      </c>
      <c r="B1042" t="s" s="2">
        <v>1103</v>
      </c>
      <c r="C1042" s="4">
        <v>5672.000032566488</v>
      </c>
      <c r="D1042" s="4">
        <v>0</v>
      </c>
      <c r="E1042" s="4">
        <f>(R1042-S1042*(1000-T1042)/(1000-U1042))*AO1042</f>
        <v>-5.543131280075679</v>
      </c>
      <c r="F1042" s="4">
        <f>IF(AZ1042&lt;&gt;0,1/(1/AZ1042-1/N1042),0)</f>
        <v>0.1073772173553835</v>
      </c>
      <c r="G1042" s="4">
        <f>((BC1042-AP1042/2)*S1042-E1042)/(BC1042+AP1042/2)</f>
        <v>188.5828072281648</v>
      </c>
      <c r="H1042" s="4">
        <f>AP1042*1000</f>
        <v>1.625691965611354</v>
      </c>
      <c r="I1042" s="4">
        <f>(AU1042-BA1042)</f>
        <v>1.559628926929387</v>
      </c>
      <c r="J1042" s="4">
        <f>(P1042+AT1042*D1042)</f>
        <v>25.0102653503418</v>
      </c>
      <c r="K1042" s="4">
        <v>6</v>
      </c>
      <c r="L1042" s="4">
        <f>(K1042*AI1042+AJ1042)</f>
        <v>1.420000016689301</v>
      </c>
      <c r="M1042" s="4">
        <v>1</v>
      </c>
      <c r="N1042" s="4">
        <f>L1042*(M1042+1)*(M1042+1)/(M1042*M1042+1)</f>
        <v>2.840000033378601</v>
      </c>
      <c r="O1042" s="4">
        <v>21.16552543640137</v>
      </c>
      <c r="P1042" s="4">
        <v>25.0102653503418</v>
      </c>
      <c r="Q1042" s="4">
        <v>20.22396278381348</v>
      </c>
      <c r="R1042" s="4">
        <v>100.5591812133789</v>
      </c>
      <c r="S1042" s="4">
        <v>107.0081787109375</v>
      </c>
      <c r="T1042" s="4">
        <v>14.03319549560547</v>
      </c>
      <c r="U1042" s="4">
        <v>15.95468711853027</v>
      </c>
      <c r="V1042" s="4">
        <v>56.73661804199219</v>
      </c>
      <c r="W1042" s="4">
        <v>64.32490539550781</v>
      </c>
      <c r="X1042" s="4">
        <v>499.5352172851562</v>
      </c>
      <c r="Y1042" s="4">
        <v>1999.1240234375</v>
      </c>
      <c r="Z1042" s="4">
        <v>81.14096069335938</v>
      </c>
      <c r="AA1042" s="4">
        <v>101.6626129150391</v>
      </c>
      <c r="AB1042" s="4">
        <v>3.130612373352051</v>
      </c>
      <c r="AC1042" s="4">
        <v>0.3338254988193512</v>
      </c>
      <c r="AD1042" s="4">
        <v>0.3271604478359222</v>
      </c>
      <c r="AE1042" s="4">
        <v>0.006912101991474628</v>
      </c>
      <c r="AF1042" s="4">
        <v>0.3627044260501862</v>
      </c>
      <c r="AG1042" s="4">
        <v>0.007996104657649994</v>
      </c>
      <c r="AH1042" s="4">
        <v>0.6666666865348816</v>
      </c>
      <c r="AI1042" s="4">
        <v>-0.2195652425289154</v>
      </c>
      <c r="AJ1042" s="4">
        <v>2.737391471862793</v>
      </c>
      <c r="AK1042" s="4">
        <v>1</v>
      </c>
      <c r="AL1042" s="4">
        <v>0</v>
      </c>
      <c r="AM1042" s="4">
        <v>0.1599999964237213</v>
      </c>
      <c r="AN1042" s="4">
        <v>111115</v>
      </c>
      <c r="AO1042" s="4">
        <f>X1042*0.000001/(K1042*0.0001)</f>
        <v>0.8325586954752602</v>
      </c>
      <c r="AP1042" s="4">
        <f>(U1042-T1042)/(1000-U1042)*AO1042</f>
        <v>0.001625691965611354</v>
      </c>
      <c r="AQ1042" s="4">
        <f>(P1042+273.15)</f>
        <v>298.1602653503418</v>
      </c>
      <c r="AR1042" s="4">
        <f>(O1042+273.15)</f>
        <v>294.3155254364013</v>
      </c>
      <c r="AS1042" s="4">
        <f>(Y1042*AK1042+Z1042*AL1042)*AM1042</f>
        <v>319.8598366005754</v>
      </c>
      <c r="AT1042" s="4">
        <f>((AS1042+0.00000010773*(AR1042^4-AQ1042^4))-AP1042*44100)/(L1042*0.92*2*29.3+0.00000043092*AQ1042^3)</f>
        <v>2.331218719485876</v>
      </c>
      <c r="AU1042" s="4">
        <f>0.61365*EXP(17.502*J1042/(240.97+J1042))</f>
        <v>3.18162410764109</v>
      </c>
      <c r="AV1042" s="4">
        <f>AU1042*1000/AA1042</f>
        <v>31.29591121467653</v>
      </c>
      <c r="AW1042" s="4">
        <f>(AV1042-U1042)</f>
        <v>15.34122409614626</v>
      </c>
      <c r="AX1042" s="4">
        <f>IF(D1042,P1042,(O1042+P1042)/2)</f>
        <v>23.08789539337158</v>
      </c>
      <c r="AY1042" s="4">
        <f>0.61365*EXP(17.502*AX1042/(240.97+AX1042))</f>
        <v>2.834757457525998</v>
      </c>
      <c r="AZ1042" s="4">
        <f>IF(AW1042&lt;&gt;0,(1000-(AV1042+U1042)/2)/AW1042*AP1042,0)</f>
        <v>0.1034653099793888</v>
      </c>
      <c r="BA1042" s="4">
        <f>U1042*AA1042/1000</f>
        <v>1.621995180711703</v>
      </c>
      <c r="BB1042" s="4">
        <f>(AY1042-BA1042)</f>
        <v>1.212762276814295</v>
      </c>
      <c r="BC1042" s="4">
        <f>1/(1.6/F1042+1.37/N1042)</f>
        <v>0.06500625784010318</v>
      </c>
      <c r="BD1042" s="4">
        <f>G1042*AA1042*0.001</f>
        <v>19.17182093366835</v>
      </c>
      <c r="BE1042" s="4">
        <f>G1042/S1042</f>
        <v>1.762321436547255</v>
      </c>
      <c r="BF1042" s="4">
        <f>(1-AP1042*AA1042/AU1042/F1042)*100</f>
        <v>51.62304676205645</v>
      </c>
      <c r="BG1042" s="4">
        <f>(S1042-E1042/(N1042/1.35))</f>
        <v>109.6431178447937</v>
      </c>
      <c r="BH1042" s="4">
        <f>E1042*BF1042/100/BG1042</f>
        <v>-0.026098612562681</v>
      </c>
    </row>
    <row r="1043" ht="16" customHeight="1">
      <c r="A1043" s="4">
        <v>977</v>
      </c>
      <c r="B1043" t="s" s="2">
        <v>1104</v>
      </c>
      <c r="C1043" s="4">
        <v>5677.000032454729</v>
      </c>
      <c r="D1043" s="4">
        <v>0</v>
      </c>
      <c r="E1043" s="4">
        <f>(R1043-S1043*(1000-T1043)/(1000-U1043))*AO1043</f>
        <v>-5.76559186938316</v>
      </c>
      <c r="F1043" s="4">
        <f>IF(AZ1043&lt;&gt;0,1/(1/AZ1043-1/N1043),0)</f>
        <v>0.1051630621888906</v>
      </c>
      <c r="G1043" s="4">
        <f>((BC1043-AP1043/2)*S1043-E1043)/(BC1043+AP1043/2)</f>
        <v>193.9933747736107</v>
      </c>
      <c r="H1043" s="4">
        <f>AP1043*1000</f>
        <v>1.590167273056741</v>
      </c>
      <c r="I1043" s="4">
        <f>(AU1043-BA1043)</f>
        <v>1.556482499212419</v>
      </c>
      <c r="J1043" s="4">
        <f>(P1043+AT1043*D1043)</f>
        <v>25.00695419311523</v>
      </c>
      <c r="K1043" s="4">
        <v>6</v>
      </c>
      <c r="L1043" s="4">
        <f>(K1043*AI1043+AJ1043)</f>
        <v>1.420000016689301</v>
      </c>
      <c r="M1043" s="4">
        <v>1</v>
      </c>
      <c r="N1043" s="4">
        <f>L1043*(M1043+1)*(M1043+1)/(M1043*M1043+1)</f>
        <v>2.840000033378601</v>
      </c>
      <c r="O1043" s="4">
        <v>21.16563606262207</v>
      </c>
      <c r="P1043" s="4">
        <v>25.00695419311523</v>
      </c>
      <c r="Q1043" s="4">
        <v>20.22404289245605</v>
      </c>
      <c r="R1043" s="4">
        <v>100.5314178466797</v>
      </c>
      <c r="S1043" s="4">
        <v>107.2513046264648</v>
      </c>
      <c r="T1043" s="4">
        <v>14.10011959075928</v>
      </c>
      <c r="U1043" s="4">
        <v>15.97945976257324</v>
      </c>
      <c r="V1043" s="4">
        <v>57.01302719116211</v>
      </c>
      <c r="W1043" s="4">
        <v>64.41735076904297</v>
      </c>
      <c r="X1043" s="4">
        <v>499.5659484863281</v>
      </c>
      <c r="Y1043" s="4">
        <v>1999.076416015625</v>
      </c>
      <c r="Z1043" s="4">
        <v>80.04463958740234</v>
      </c>
      <c r="AA1043" s="4">
        <v>101.6626129150391</v>
      </c>
      <c r="AB1043" s="4">
        <v>3.130612373352051</v>
      </c>
      <c r="AC1043" s="4">
        <v>0.3338254988193512</v>
      </c>
      <c r="AD1043" s="4">
        <v>0.3271604478359222</v>
      </c>
      <c r="AE1043" s="4">
        <v>0.006912101991474628</v>
      </c>
      <c r="AF1043" s="4">
        <v>0.3627044260501862</v>
      </c>
      <c r="AG1043" s="4">
        <v>0.007996104657649994</v>
      </c>
      <c r="AH1043" s="4">
        <v>0.6666666865348816</v>
      </c>
      <c r="AI1043" s="4">
        <v>-0.2195652425289154</v>
      </c>
      <c r="AJ1043" s="4">
        <v>2.737391471862793</v>
      </c>
      <c r="AK1043" s="4">
        <v>1</v>
      </c>
      <c r="AL1043" s="4">
        <v>0</v>
      </c>
      <c r="AM1043" s="4">
        <v>0.1599999964237213</v>
      </c>
      <c r="AN1043" s="4">
        <v>111115</v>
      </c>
      <c r="AO1043" s="4">
        <f>X1043*0.000001/(K1043*0.0001)</f>
        <v>0.8326099141438801</v>
      </c>
      <c r="AP1043" s="4">
        <f>(U1043-T1043)/(1000-U1043)*AO1043</f>
        <v>0.001590167273056741</v>
      </c>
      <c r="AQ1043" s="4">
        <f>(P1043+273.15)</f>
        <v>298.1569541931152</v>
      </c>
      <c r="AR1043" s="4">
        <f>(O1043+273.15)</f>
        <v>294.315636062622</v>
      </c>
      <c r="AS1043" s="4">
        <f>(Y1043*AK1043+Z1043*AL1043)*AM1043</f>
        <v>319.8522194132456</v>
      </c>
      <c r="AT1043" s="4">
        <f>((AS1043+0.00000010773*(AR1043^4-AQ1043^4))-AP1043*44100)/(L1043*0.92*2*29.3+0.00000043092*AQ1043^3)</f>
        <v>2.349393336582524</v>
      </c>
      <c r="AU1043" s="4">
        <f>0.61365*EXP(17.502*J1043/(240.97+J1043))</f>
        <v>3.180996131646345</v>
      </c>
      <c r="AV1043" s="4">
        <f>AU1043*1000/AA1043</f>
        <v>31.28973415531578</v>
      </c>
      <c r="AW1043" s="4">
        <f>(AV1043-U1043)</f>
        <v>15.31027439274254</v>
      </c>
      <c r="AX1043" s="4">
        <f>IF(D1043,P1043,(O1043+P1043)/2)</f>
        <v>23.08629512786865</v>
      </c>
      <c r="AY1043" s="4">
        <f>0.61365*EXP(17.502*AX1043/(240.97+AX1043))</f>
        <v>2.834483084188901</v>
      </c>
      <c r="AZ1043" s="4">
        <f>IF(AW1043&lt;&gt;0,(1000-(AV1043+U1043)/2)/AW1043*AP1043,0)</f>
        <v>0.1014080003162259</v>
      </c>
      <c r="BA1043" s="4">
        <f>U1043*AA1043/1000</f>
        <v>1.624513632433926</v>
      </c>
      <c r="BB1043" s="4">
        <f>(AY1043-BA1043)</f>
        <v>1.209969451754975</v>
      </c>
      <c r="BC1043" s="4">
        <f>1/(1.6/F1043+1.37/N1043)</f>
        <v>0.06370700105296891</v>
      </c>
      <c r="BD1043" s="4">
        <f>G1043*AA1043*0.001</f>
        <v>19.72187336769169</v>
      </c>
      <c r="BE1043" s="4">
        <f>G1043/S1043</f>
        <v>1.808774032626003</v>
      </c>
      <c r="BF1043" s="4">
        <f>(1-AP1043*AA1043/AU1043/F1043)*100</f>
        <v>51.67434888892717</v>
      </c>
      <c r="BG1043" s="4">
        <f>(S1043-E1043/(N1043/1.35))</f>
        <v>109.9919908701927</v>
      </c>
      <c r="BH1043" s="4">
        <f>E1043*BF1043/100/BG1043</f>
        <v>-0.02708680908969762</v>
      </c>
    </row>
    <row r="1044" ht="16" customHeight="1">
      <c r="A1044" s="4">
        <v>978</v>
      </c>
      <c r="B1044" t="s" s="2">
        <v>1105</v>
      </c>
      <c r="C1044" s="4">
        <v>5682.500032331795</v>
      </c>
      <c r="D1044" s="4">
        <v>0</v>
      </c>
      <c r="E1044" s="4">
        <f>(R1044-S1044*(1000-T1044)/(1000-U1044))*AO1044</f>
        <v>-5.777790405984324</v>
      </c>
      <c r="F1044" s="4">
        <f>IF(AZ1044&lt;&gt;0,1/(1/AZ1044-1/N1044),0)</f>
        <v>0.1063666229896575</v>
      </c>
      <c r="G1044" s="4">
        <f>((BC1044-AP1044/2)*S1044-E1044)/(BC1044+AP1044/2)</f>
        <v>192.9543314227398</v>
      </c>
      <c r="H1044" s="4">
        <f>AP1044*1000</f>
        <v>1.605030183516039</v>
      </c>
      <c r="I1044" s="4">
        <f>(AU1044-BA1044)</f>
        <v>1.553872919995561</v>
      </c>
      <c r="J1044" s="4">
        <f>(P1044+AT1044*D1044)</f>
        <v>25.00497055053711</v>
      </c>
      <c r="K1044" s="4">
        <v>6</v>
      </c>
      <c r="L1044" s="4">
        <f>(K1044*AI1044+AJ1044)</f>
        <v>1.420000016689301</v>
      </c>
      <c r="M1044" s="4">
        <v>1</v>
      </c>
      <c r="N1044" s="4">
        <f>L1044*(M1044+1)*(M1044+1)/(M1044*M1044+1)</f>
        <v>2.840000033378601</v>
      </c>
      <c r="O1044" s="4">
        <v>21.16589736938477</v>
      </c>
      <c r="P1044" s="4">
        <v>25.00497055053711</v>
      </c>
      <c r="Q1044" s="4">
        <v>20.22516059875488</v>
      </c>
      <c r="R1044" s="4">
        <v>100.2596969604492</v>
      </c>
      <c r="S1044" s="4">
        <v>106.9928131103516</v>
      </c>
      <c r="T1044" s="4">
        <v>14.10457992553711</v>
      </c>
      <c r="U1044" s="4">
        <v>16.00144195556641</v>
      </c>
      <c r="V1044" s="4">
        <v>57.04778671264648</v>
      </c>
      <c r="W1044" s="4">
        <v>64.50286102294922</v>
      </c>
      <c r="X1044" s="4">
        <v>499.5663452148438</v>
      </c>
      <c r="Y1044" s="4">
        <v>1999.025024414062</v>
      </c>
      <c r="Z1044" s="4">
        <v>79.42360687255859</v>
      </c>
      <c r="AA1044" s="4">
        <v>101.6625289916992</v>
      </c>
      <c r="AB1044" s="4">
        <v>3.130612373352051</v>
      </c>
      <c r="AC1044" s="4">
        <v>0.3338254988193512</v>
      </c>
      <c r="AD1044" s="4">
        <v>0.3271604478359222</v>
      </c>
      <c r="AE1044" s="4">
        <v>0.006912101991474628</v>
      </c>
      <c r="AF1044" s="4">
        <v>0.3627044260501862</v>
      </c>
      <c r="AG1044" s="4">
        <v>0.007996104657649994</v>
      </c>
      <c r="AH1044" s="4">
        <v>1</v>
      </c>
      <c r="AI1044" s="4">
        <v>-0.2195652425289154</v>
      </c>
      <c r="AJ1044" s="4">
        <v>2.737391471862793</v>
      </c>
      <c r="AK1044" s="4">
        <v>1</v>
      </c>
      <c r="AL1044" s="4">
        <v>0</v>
      </c>
      <c r="AM1044" s="4">
        <v>0.1599999964237213</v>
      </c>
      <c r="AN1044" s="4">
        <v>111115</v>
      </c>
      <c r="AO1044" s="4">
        <f>X1044*0.000001/(K1044*0.0001)</f>
        <v>0.8326105753580727</v>
      </c>
      <c r="AP1044" s="4">
        <f>(U1044-T1044)/(1000-U1044)*AO1044</f>
        <v>0.001605030183516039</v>
      </c>
      <c r="AQ1044" s="4">
        <f>(P1044+273.15)</f>
        <v>298.1549705505371</v>
      </c>
      <c r="AR1044" s="4">
        <f>(O1044+273.15)</f>
        <v>294.3158973693847</v>
      </c>
      <c r="AS1044" s="4">
        <f>(Y1044*AK1044+Z1044*AL1044)*AM1044</f>
        <v>319.8439967571794</v>
      </c>
      <c r="AT1044" s="4">
        <f>((AS1044+0.00000010773*(AR1044^4-AQ1044^4))-AP1044*44100)/(L1044*0.92*2*29.3+0.00000043092*AQ1044^3)</f>
        <v>2.342145786255124</v>
      </c>
      <c r="AU1044" s="4">
        <f>0.61365*EXP(17.502*J1044/(240.97+J1044))</f>
        <v>3.180619976712323</v>
      </c>
      <c r="AV1044" s="4">
        <f>AU1044*1000/AA1044</f>
        <v>31.28605995009254</v>
      </c>
      <c r="AW1044" s="4">
        <f>(AV1044-U1044)</f>
        <v>15.28461799452613</v>
      </c>
      <c r="AX1044" s="4">
        <f>IF(D1044,P1044,(O1044+P1044)/2)</f>
        <v>23.08543395996094</v>
      </c>
      <c r="AY1044" s="4">
        <f>0.61365*EXP(17.502*AX1044/(240.97+AX1044))</f>
        <v>2.83433544235944</v>
      </c>
      <c r="AZ1044" s="4">
        <f>IF(AW1044&lt;&gt;0,(1000-(AV1044+U1044)/2)/AW1044*AP1044,0)</f>
        <v>0.1025266872974142</v>
      </c>
      <c r="BA1044" s="4">
        <f>U1044*AA1044/1000</f>
        <v>1.626747056716762</v>
      </c>
      <c r="BB1044" s="4">
        <f>(AY1044-BA1044)</f>
        <v>1.207588385642677</v>
      </c>
      <c r="BC1044" s="4">
        <f>1/(1.6/F1044+1.37/N1044)</f>
        <v>0.06441345388578162</v>
      </c>
      <c r="BD1044" s="4">
        <f>G1044*AA1044*0.001</f>
        <v>19.61622531233823</v>
      </c>
      <c r="BE1044" s="4">
        <f>G1044/S1044</f>
        <v>1.803432640131896</v>
      </c>
      <c r="BF1044" s="4">
        <f>(1-AP1044*AA1044/AU1044/F1044)*100</f>
        <v>51.76892301684588</v>
      </c>
      <c r="BG1044" s="4">
        <f>(S1044-E1044/(N1044/1.35))</f>
        <v>109.7392979541561</v>
      </c>
      <c r="BH1044" s="4">
        <f>E1044*BF1044/100/BG1044</f>
        <v>-0.02725641518682096</v>
      </c>
    </row>
    <row r="1045" ht="16" customHeight="1">
      <c r="A1045" s="4">
        <v>979</v>
      </c>
      <c r="B1045" t="s" s="2">
        <v>1106</v>
      </c>
      <c r="C1045" s="4">
        <v>5687.500032220036</v>
      </c>
      <c r="D1045" s="4">
        <v>0</v>
      </c>
      <c r="E1045" s="4">
        <f>(R1045-S1045*(1000-T1045)/(1000-U1045))*AO1045</f>
        <v>-5.48493986412761</v>
      </c>
      <c r="F1045" s="4">
        <f>IF(AZ1045&lt;&gt;0,1/(1/AZ1045-1/N1045),0)</f>
        <v>0.1096330913465373</v>
      </c>
      <c r="G1045" s="4">
        <f>((BC1045-AP1045/2)*S1045-E1045)/(BC1045+AP1045/2)</f>
        <v>185.4718847442897</v>
      </c>
      <c r="H1045" s="4">
        <f>AP1045*1000</f>
        <v>1.651730698621434</v>
      </c>
      <c r="I1045" s="4">
        <f>(AU1045-BA1045)</f>
        <v>1.553149183408693</v>
      </c>
      <c r="J1045" s="4">
        <f>(P1045+AT1045*D1045)</f>
        <v>25.00810623168945</v>
      </c>
      <c r="K1045" s="4">
        <v>6</v>
      </c>
      <c r="L1045" s="4">
        <f>(K1045*AI1045+AJ1045)</f>
        <v>1.420000016689301</v>
      </c>
      <c r="M1045" s="4">
        <v>1</v>
      </c>
      <c r="N1045" s="4">
        <f>L1045*(M1045+1)*(M1045+1)/(M1045*M1045+1)</f>
        <v>2.840000033378601</v>
      </c>
      <c r="O1045" s="4">
        <v>21.1657886505127</v>
      </c>
      <c r="P1045" s="4">
        <v>25.00810623168945</v>
      </c>
      <c r="Q1045" s="4">
        <v>20.22604751586914</v>
      </c>
      <c r="R1045" s="4">
        <v>100.0355072021484</v>
      </c>
      <c r="S1045" s="4">
        <v>106.4123382568359</v>
      </c>
      <c r="T1045" s="4">
        <v>14.06226062774658</v>
      </c>
      <c r="U1045" s="4">
        <v>16.01437759399414</v>
      </c>
      <c r="V1045" s="4">
        <v>56.79900741577148</v>
      </c>
      <c r="W1045" s="4">
        <v>64.56247711181641</v>
      </c>
      <c r="X1045" s="4">
        <v>499.5436096191406</v>
      </c>
      <c r="Y1045" s="4">
        <v>1998.981811523438</v>
      </c>
      <c r="Z1045" s="4">
        <v>79.53067016601562</v>
      </c>
      <c r="AA1045" s="4">
        <v>101.6627349853516</v>
      </c>
      <c r="AB1045" s="4">
        <v>3.130612373352051</v>
      </c>
      <c r="AC1045" s="4">
        <v>0.3338254988193512</v>
      </c>
      <c r="AD1045" s="4">
        <v>0.3271604478359222</v>
      </c>
      <c r="AE1045" s="4">
        <v>0.006912101991474628</v>
      </c>
      <c r="AF1045" s="4">
        <v>0.3627044260501862</v>
      </c>
      <c r="AG1045" s="4">
        <v>0.007996104657649994</v>
      </c>
      <c r="AH1045" s="4">
        <v>0.6666666865348816</v>
      </c>
      <c r="AI1045" s="4">
        <v>-0.2195652425289154</v>
      </c>
      <c r="AJ1045" s="4">
        <v>2.737391471862793</v>
      </c>
      <c r="AK1045" s="4">
        <v>1</v>
      </c>
      <c r="AL1045" s="4">
        <v>0</v>
      </c>
      <c r="AM1045" s="4">
        <v>0.1599999964237213</v>
      </c>
      <c r="AN1045" s="4">
        <v>111115</v>
      </c>
      <c r="AO1045" s="4">
        <f>X1045*0.000001/(K1045*0.0001)</f>
        <v>0.8325726826985677</v>
      </c>
      <c r="AP1045" s="4">
        <f>(U1045-T1045)/(1000-U1045)*AO1045</f>
        <v>0.001651730698621434</v>
      </c>
      <c r="AQ1045" s="4">
        <f>(P1045+273.15)</f>
        <v>298.1581062316894</v>
      </c>
      <c r="AR1045" s="4">
        <f>(O1045+273.15)</f>
        <v>294.3157886505127</v>
      </c>
      <c r="AS1045" s="4">
        <f>(Y1045*AK1045+Z1045*AL1045)*AM1045</f>
        <v>319.837082694834</v>
      </c>
      <c r="AT1045" s="4">
        <f>((AS1045+0.00000010773*(AR1045^4-AQ1045^4))-AP1045*44100)/(L1045*0.92*2*29.3+0.00000043092*AQ1045^3)</f>
        <v>2.31822746137691</v>
      </c>
      <c r="AU1045" s="4">
        <f>0.61365*EXP(17.502*J1045/(240.97+J1045))</f>
        <v>3.181214608702271</v>
      </c>
      <c r="AV1045" s="4">
        <f>AU1045*1000/AA1045</f>
        <v>31.29184562229855</v>
      </c>
      <c r="AW1045" s="4">
        <f>(AV1045-U1045)</f>
        <v>15.27746802830441</v>
      </c>
      <c r="AX1045" s="4">
        <f>IF(D1045,P1045,(O1045+P1045)/2)</f>
        <v>23.08694744110107</v>
      </c>
      <c r="AY1045" s="4">
        <f>0.61365*EXP(17.502*AX1045/(240.97+AX1045))</f>
        <v>2.83459492367399</v>
      </c>
      <c r="AZ1045" s="4">
        <f>IF(AW1045&lt;&gt;0,(1000-(AV1045+U1045)/2)/AW1045*AP1045,0)</f>
        <v>0.1055582067049708</v>
      </c>
      <c r="BA1045" s="4">
        <f>U1045*AA1045/1000</f>
        <v>1.628065425293578</v>
      </c>
      <c r="BB1045" s="4">
        <f>(AY1045-BA1045)</f>
        <v>1.206529498380412</v>
      </c>
      <c r="BC1045" s="4">
        <f>1/(1.6/F1045+1.37/N1045)</f>
        <v>0.06632826813865761</v>
      </c>
      <c r="BD1045" s="4">
        <f>G1045*AA1045*0.001</f>
        <v>18.85557906599239</v>
      </c>
      <c r="BE1045" s="4">
        <f>G1045/S1045</f>
        <v>1.742954696631478</v>
      </c>
      <c r="BF1045" s="4">
        <f>(1-AP1045*AA1045/AU1045/F1045)*100</f>
        <v>51.85331378408481</v>
      </c>
      <c r="BG1045" s="4">
        <f>(S1045-E1045/(N1045/1.35))</f>
        <v>109.0196159785067</v>
      </c>
      <c r="BH1045" s="4">
        <f>E1045*BF1045/100/BG1045</f>
        <v>-0.02608817737144814</v>
      </c>
    </row>
    <row r="1046" ht="16" customHeight="1">
      <c r="A1046" s="4">
        <v>980</v>
      </c>
      <c r="B1046" t="s" s="2">
        <v>1107</v>
      </c>
      <c r="C1046" s="4">
        <v>5692.500032108277</v>
      </c>
      <c r="D1046" s="4">
        <v>0</v>
      </c>
      <c r="E1046" s="4">
        <f>(R1046-S1046*(1000-T1046)/(1000-U1046))*AO1046</f>
        <v>-4.690639974503424</v>
      </c>
      <c r="F1046" s="4">
        <f>IF(AZ1046&lt;&gt;0,1/(1/AZ1046-1/N1046),0)</f>
        <v>0.1121770328286581</v>
      </c>
      <c r="G1046" s="4">
        <f>((BC1046-AP1046/2)*S1046-E1046)/(BC1046+AP1046/2)</f>
        <v>171.2889308926072</v>
      </c>
      <c r="H1046" s="4">
        <f>AP1046*1000</f>
        <v>1.688390590468785</v>
      </c>
      <c r="I1046" s="4">
        <f>(AU1046-BA1046)</f>
        <v>1.552960089483322</v>
      </c>
      <c r="J1046" s="4">
        <f>(P1046+AT1046*D1046)</f>
        <v>25.00560569763184</v>
      </c>
      <c r="K1046" s="4">
        <v>6</v>
      </c>
      <c r="L1046" s="4">
        <f>(K1046*AI1046+AJ1046)</f>
        <v>1.420000016689301</v>
      </c>
      <c r="M1046" s="4">
        <v>1</v>
      </c>
      <c r="N1046" s="4">
        <f>L1046*(M1046+1)*(M1046+1)/(M1046*M1046+1)</f>
        <v>2.840000033378601</v>
      </c>
      <c r="O1046" s="4">
        <v>21.16580772399902</v>
      </c>
      <c r="P1046" s="4">
        <v>25.00560569763184</v>
      </c>
      <c r="Q1046" s="4">
        <v>20.22579956054688</v>
      </c>
      <c r="R1046" s="4">
        <v>100.1489639282227</v>
      </c>
      <c r="S1046" s="4">
        <v>105.5691680908203</v>
      </c>
      <c r="T1046" s="4">
        <v>14.01599597930908</v>
      </c>
      <c r="U1046" s="4">
        <v>16.0115852355957</v>
      </c>
      <c r="V1046" s="4">
        <v>56.53889465332031</v>
      </c>
      <c r="W1046" s="4">
        <v>64.55575561523438</v>
      </c>
      <c r="X1046" s="4">
        <v>499.5086364746094</v>
      </c>
      <c r="Y1046" s="4">
        <v>1998.938110351562</v>
      </c>
      <c r="Z1046" s="4">
        <v>79.40531921386719</v>
      </c>
      <c r="AA1046" s="4">
        <v>101.6626586914062</v>
      </c>
      <c r="AB1046" s="4">
        <v>3.130612373352051</v>
      </c>
      <c r="AC1046" s="4">
        <v>0.3338254988193512</v>
      </c>
      <c r="AD1046" s="4">
        <v>0.3271604478359222</v>
      </c>
      <c r="AE1046" s="4">
        <v>0.006912101991474628</v>
      </c>
      <c r="AF1046" s="4">
        <v>0.3627044260501862</v>
      </c>
      <c r="AG1046" s="4">
        <v>0.007996104657649994</v>
      </c>
      <c r="AH1046" s="4">
        <v>0.6666666865348816</v>
      </c>
      <c r="AI1046" s="4">
        <v>-0.2195652425289154</v>
      </c>
      <c r="AJ1046" s="4">
        <v>2.737391471862793</v>
      </c>
      <c r="AK1046" s="4">
        <v>1</v>
      </c>
      <c r="AL1046" s="4">
        <v>0</v>
      </c>
      <c r="AM1046" s="4">
        <v>0.1599999964237213</v>
      </c>
      <c r="AN1046" s="4">
        <v>111115</v>
      </c>
      <c r="AO1046" s="4">
        <f>X1046*0.000001/(K1046*0.0001)</f>
        <v>0.8325143941243488</v>
      </c>
      <c r="AP1046" s="4">
        <f>(U1046-T1046)/(1000-U1046)*AO1046</f>
        <v>0.001688390590468785</v>
      </c>
      <c r="AQ1046" s="4">
        <f>(P1046+273.15)</f>
        <v>298.1556056976318</v>
      </c>
      <c r="AR1046" s="4">
        <f>(O1046+273.15)</f>
        <v>294.315807723999</v>
      </c>
      <c r="AS1046" s="4">
        <f>(Y1046*AK1046+Z1046*AL1046)*AM1046</f>
        <v>319.8300905074902</v>
      </c>
      <c r="AT1046" s="4">
        <f>((AS1046+0.00000010773*(AR1046^4-AQ1046^4))-AP1046*44100)/(L1046*0.92*2*29.3+0.00000043092*AQ1046^3)</f>
        <v>2.300106083343704</v>
      </c>
      <c r="AU1046" s="4">
        <f>0.61365*EXP(17.502*J1046/(240.97+J1046))</f>
        <v>3.180740414398047</v>
      </c>
      <c r="AV1046" s="4">
        <f>AU1046*1000/AA1046</f>
        <v>31.28720471548047</v>
      </c>
      <c r="AW1046" s="4">
        <f>(AV1046-U1046)</f>
        <v>15.27561947988476</v>
      </c>
      <c r="AX1046" s="4">
        <f>IF(D1046,P1046,(O1046+P1046)/2)</f>
        <v>23.08570671081543</v>
      </c>
      <c r="AY1046" s="4">
        <f>0.61365*EXP(17.502*AX1046/(240.97+AX1046))</f>
        <v>2.834382203052563</v>
      </c>
      <c r="AZ1046" s="4">
        <f>IF(AW1046&lt;&gt;0,(1000-(AV1046+U1046)/2)/AW1046*AP1046,0)</f>
        <v>0.1079145220062946</v>
      </c>
      <c r="BA1046" s="4">
        <f>U1046*AA1046/1000</f>
        <v>1.627780324914726</v>
      </c>
      <c r="BB1046" s="4">
        <f>(AY1046-BA1046)</f>
        <v>1.206601878137837</v>
      </c>
      <c r="BC1046" s="4">
        <f>1/(1.6/F1046+1.37/N1046)</f>
        <v>0.06781700785099139</v>
      </c>
      <c r="BD1046" s="4">
        <f>G1046*AA1046*0.001</f>
        <v>17.413688118951</v>
      </c>
      <c r="BE1046" s="4">
        <f>G1046/S1046</f>
        <v>1.62252799742865</v>
      </c>
      <c r="BF1046" s="4">
        <f>(1-AP1046*AA1046/AU1046/F1046)*100</f>
        <v>51.89367168479164</v>
      </c>
      <c r="BG1046" s="4">
        <f>(S1046-E1046/(N1046/1.35))</f>
        <v>107.7988736862975</v>
      </c>
      <c r="BH1046" s="4">
        <f>E1046*BF1046/100/BG1046</f>
        <v>-0.02258043358938925</v>
      </c>
    </row>
    <row r="1047" ht="16" customHeight="1">
      <c r="A1047" s="4">
        <v>981</v>
      </c>
      <c r="B1047" t="s" s="2">
        <v>1108</v>
      </c>
      <c r="C1047" s="4">
        <v>5698.000031985343</v>
      </c>
      <c r="D1047" s="4">
        <v>0</v>
      </c>
      <c r="E1047" s="4">
        <f>(R1047-S1047*(1000-T1047)/(1000-U1047))*AO1047</f>
        <v>-4.239439051076786</v>
      </c>
      <c r="F1047" s="4">
        <f>IF(AZ1047&lt;&gt;0,1/(1/AZ1047-1/N1047),0)</f>
        <v>0.1121019663354004</v>
      </c>
      <c r="G1047" s="4">
        <f>((BC1047-AP1047/2)*S1047-E1047)/(BC1047+AP1047/2)</f>
        <v>164.585195643495</v>
      </c>
      <c r="H1047" s="4">
        <f>AP1047*1000</f>
        <v>1.688101486172919</v>
      </c>
      <c r="I1047" s="4">
        <f>(AU1047-BA1047)</f>
        <v>1.553689953221891</v>
      </c>
      <c r="J1047" s="4">
        <f>(P1047+AT1047*D1047)</f>
        <v>25.00942802429199</v>
      </c>
      <c r="K1047" s="4">
        <v>6</v>
      </c>
      <c r="L1047" s="4">
        <f>(K1047*AI1047+AJ1047)</f>
        <v>1.420000016689301</v>
      </c>
      <c r="M1047" s="4">
        <v>1</v>
      </c>
      <c r="N1047" s="4">
        <f>L1047*(M1047+1)*(M1047+1)/(M1047*M1047+1)</f>
        <v>2.840000033378601</v>
      </c>
      <c r="O1047" s="4">
        <v>21.16534996032715</v>
      </c>
      <c r="P1047" s="4">
        <v>25.00942802429199</v>
      </c>
      <c r="Q1047" s="4">
        <v>20.22441864013672</v>
      </c>
      <c r="R1047" s="4">
        <v>100.515380859375</v>
      </c>
      <c r="S1047" s="4">
        <v>105.3941268920898</v>
      </c>
      <c r="T1047" s="4">
        <v>14.01622581481934</v>
      </c>
      <c r="U1047" s="4">
        <v>16.01152420043945</v>
      </c>
      <c r="V1047" s="4">
        <v>56.52321624755859</v>
      </c>
      <c r="W1047" s="4">
        <v>64.55740356445312</v>
      </c>
      <c r="X1047" s="4">
        <v>499.4959411621094</v>
      </c>
      <c r="Y1047" s="4">
        <v>1998.897705078125</v>
      </c>
      <c r="Z1047" s="4">
        <v>78.95748138427734</v>
      </c>
      <c r="AA1047" s="4">
        <v>101.6627349853516</v>
      </c>
      <c r="AB1047" s="4">
        <v>3.130612373352051</v>
      </c>
      <c r="AC1047" s="4">
        <v>0.3338254988193512</v>
      </c>
      <c r="AD1047" s="4">
        <v>0.3271604478359222</v>
      </c>
      <c r="AE1047" s="4">
        <v>0.006912101991474628</v>
      </c>
      <c r="AF1047" s="4">
        <v>0.3627044260501862</v>
      </c>
      <c r="AG1047" s="4">
        <v>0.007996104657649994</v>
      </c>
      <c r="AH1047" s="4">
        <v>0.6666666865348816</v>
      </c>
      <c r="AI1047" s="4">
        <v>-0.2195652425289154</v>
      </c>
      <c r="AJ1047" s="4">
        <v>2.737391471862793</v>
      </c>
      <c r="AK1047" s="4">
        <v>1</v>
      </c>
      <c r="AL1047" s="4">
        <v>0</v>
      </c>
      <c r="AM1047" s="4">
        <v>0.1599999964237213</v>
      </c>
      <c r="AN1047" s="4">
        <v>111115</v>
      </c>
      <c r="AO1047" s="4">
        <f>X1047*0.000001/(K1047*0.0001)</f>
        <v>0.8324932352701823</v>
      </c>
      <c r="AP1047" s="4">
        <f>(U1047-T1047)/(1000-U1047)*AO1047</f>
        <v>0.001688101486172919</v>
      </c>
      <c r="AQ1047" s="4">
        <f>(P1047+273.15)</f>
        <v>298.159428024292</v>
      </c>
      <c r="AR1047" s="4">
        <f>(O1047+273.15)</f>
        <v>294.3153499603271</v>
      </c>
      <c r="AS1047" s="4">
        <f>(Y1047*AK1047+Z1047*AL1047)*AM1047</f>
        <v>319.8236256638847</v>
      </c>
      <c r="AT1047" s="4">
        <f>((AS1047+0.00000010773*(AR1047^4-AQ1047^4))-AP1047*44100)/(L1047*0.92*2*29.3+0.00000043092*AQ1047^3)</f>
        <v>2.299612631112141</v>
      </c>
      <c r="AU1047" s="4">
        <f>0.61365*EXP(17.502*J1047/(240.97+J1047))</f>
        <v>3.18146529472271</v>
      </c>
      <c r="AV1047" s="4">
        <f>AU1047*1000/AA1047</f>
        <v>31.29431148179442</v>
      </c>
      <c r="AW1047" s="4">
        <f>(AV1047-U1047)</f>
        <v>15.28278728135497</v>
      </c>
      <c r="AX1047" s="4">
        <f>IF(D1047,P1047,(O1047+P1047)/2)</f>
        <v>23.08738899230957</v>
      </c>
      <c r="AY1047" s="4">
        <f>0.61365*EXP(17.502*AX1047/(240.97+AX1047))</f>
        <v>2.834670630077704</v>
      </c>
      <c r="AZ1047" s="4">
        <f>IF(AW1047&lt;&gt;0,(1000-(AV1047+U1047)/2)/AW1047*AP1047,0)</f>
        <v>0.1078450501253641</v>
      </c>
      <c r="BA1047" s="4">
        <f>U1047*AA1047/1000</f>
        <v>1.627775341500819</v>
      </c>
      <c r="BB1047" s="4">
        <f>(AY1047-BA1047)</f>
        <v>1.206895288576885</v>
      </c>
      <c r="BC1047" s="4">
        <f>1/(1.6/F1047+1.37/N1047)</f>
        <v>0.06777310982710412</v>
      </c>
      <c r="BD1047" s="4">
        <f>G1047*AA1047*0.001</f>
        <v>16.73218112721687</v>
      </c>
      <c r="BE1047" s="4">
        <f>G1047/S1047</f>
        <v>1.561616386954932</v>
      </c>
      <c r="BF1047" s="4">
        <f>(1-AP1047*AA1047/AU1047/F1047)*100</f>
        <v>51.88063131541756</v>
      </c>
      <c r="BG1047" s="4">
        <f>(S1047-E1047/(N1047/1.35))</f>
        <v>107.4093531778956</v>
      </c>
      <c r="BH1047" s="4">
        <f>E1047*BF1047/100/BG1047</f>
        <v>-0.02047724596468031</v>
      </c>
    </row>
    <row r="1048" ht="16" customHeight="1">
      <c r="A1048" s="4">
        <v>982</v>
      </c>
      <c r="B1048" t="s" s="2">
        <v>1109</v>
      </c>
      <c r="C1048" s="4">
        <v>5703.000031873584</v>
      </c>
      <c r="D1048" s="4">
        <v>0</v>
      </c>
      <c r="E1048" s="4">
        <f>(R1048-S1048*(1000-T1048)/(1000-U1048))*AO1048</f>
        <v>-4.098537922934661</v>
      </c>
      <c r="F1048" s="4">
        <f>IF(AZ1048&lt;&gt;0,1/(1/AZ1048-1/N1048),0)</f>
        <v>0.1123087628663876</v>
      </c>
      <c r="G1048" s="4">
        <f>((BC1048-AP1048/2)*S1048-E1048)/(BC1048+AP1048/2)</f>
        <v>162.5542251264102</v>
      </c>
      <c r="H1048" s="4">
        <f>AP1048*1000</f>
        <v>1.689921606254076</v>
      </c>
      <c r="I1048" s="4">
        <f>(AU1048-BA1048)</f>
        <v>1.55261665684125</v>
      </c>
      <c r="J1048" s="4">
        <f>(P1048+AT1048*D1048)</f>
        <v>25.00535202026367</v>
      </c>
      <c r="K1048" s="4">
        <v>6</v>
      </c>
      <c r="L1048" s="4">
        <f>(K1048*AI1048+AJ1048)</f>
        <v>1.420000016689301</v>
      </c>
      <c r="M1048" s="4">
        <v>1</v>
      </c>
      <c r="N1048" s="4">
        <f>L1048*(M1048+1)*(M1048+1)/(M1048*M1048+1)</f>
        <v>2.840000033378601</v>
      </c>
      <c r="O1048" s="4">
        <v>21.1649341583252</v>
      </c>
      <c r="P1048" s="4">
        <v>25.00535202026367</v>
      </c>
      <c r="Q1048" s="4">
        <v>20.22344207763672</v>
      </c>
      <c r="R1048" s="4">
        <v>100.8149337768555</v>
      </c>
      <c r="S1048" s="4">
        <v>105.5238494873047</v>
      </c>
      <c r="T1048" s="4">
        <v>14.01704025268555</v>
      </c>
      <c r="U1048" s="4">
        <v>16.01444816589355</v>
      </c>
      <c r="V1048" s="4">
        <v>56.51846313476562</v>
      </c>
      <c r="W1048" s="4">
        <v>64.56985473632812</v>
      </c>
      <c r="X1048" s="4">
        <v>499.5049133300781</v>
      </c>
      <c r="Y1048" s="4">
        <v>1998.865844726562</v>
      </c>
      <c r="Z1048" s="4">
        <v>77.892089843750</v>
      </c>
      <c r="AA1048" s="4">
        <v>101.6629257202148</v>
      </c>
      <c r="AB1048" s="4">
        <v>3.130612373352051</v>
      </c>
      <c r="AC1048" s="4">
        <v>0.3338254988193512</v>
      </c>
      <c r="AD1048" s="4">
        <v>0.3271604478359222</v>
      </c>
      <c r="AE1048" s="4">
        <v>0.006912101991474628</v>
      </c>
      <c r="AF1048" s="4">
        <v>0.3627044260501862</v>
      </c>
      <c r="AG1048" s="4">
        <v>0.007996104657649994</v>
      </c>
      <c r="AH1048" s="4">
        <v>0.6666666865348816</v>
      </c>
      <c r="AI1048" s="4">
        <v>-0.2195652425289154</v>
      </c>
      <c r="AJ1048" s="4">
        <v>2.737391471862793</v>
      </c>
      <c r="AK1048" s="4">
        <v>1</v>
      </c>
      <c r="AL1048" s="4">
        <v>0</v>
      </c>
      <c r="AM1048" s="4">
        <v>0.1599999964237213</v>
      </c>
      <c r="AN1048" s="4">
        <v>111115</v>
      </c>
      <c r="AO1048" s="4">
        <f>X1048*0.000001/(K1048*0.0001)</f>
        <v>0.8325081888834635</v>
      </c>
      <c r="AP1048" s="4">
        <f>(U1048-T1048)/(1000-U1048)*AO1048</f>
        <v>0.001689921606254076</v>
      </c>
      <c r="AQ1048" s="4">
        <f>(P1048+273.15)</f>
        <v>298.1553520202636</v>
      </c>
      <c r="AR1048" s="4">
        <f>(O1048+273.15)</f>
        <v>294.3149341583252</v>
      </c>
      <c r="AS1048" s="4">
        <f>(Y1048*AK1048+Z1048*AL1048)*AM1048</f>
        <v>319.8185280077487</v>
      </c>
      <c r="AT1048" s="4">
        <f>((AS1048+0.00000010773*(AR1048^4-AQ1048^4))-AP1048*44100)/(L1048*0.92*2*29.3+0.00000043092*AQ1048^3)</f>
        <v>2.299131815448436</v>
      </c>
      <c r="AU1048" s="4">
        <f>0.61365*EXP(17.502*J1048/(240.97+J1048))</f>
        <v>3.180692311180718</v>
      </c>
      <c r="AV1048" s="4">
        <f>AU1048*1000/AA1048</f>
        <v>31.2866493724001</v>
      </c>
      <c r="AW1048" s="4">
        <f>(AV1048-U1048)</f>
        <v>15.27220120650654</v>
      </c>
      <c r="AX1048" s="4">
        <f>IF(D1048,P1048,(O1048+P1048)/2)</f>
        <v>23.08514308929443</v>
      </c>
      <c r="AY1048" s="4">
        <f>0.61365*EXP(17.502*AX1048/(240.97+AX1048))</f>
        <v>2.834285575930285</v>
      </c>
      <c r="AZ1048" s="4">
        <f>IF(AW1048&lt;&gt;0,(1000-(AV1048+U1048)/2)/AW1048*AP1048,0)</f>
        <v>0.1080364258288049</v>
      </c>
      <c r="BA1048" s="4">
        <f>U1048*AA1048/1000</f>
        <v>1.628075654339467</v>
      </c>
      <c r="BB1048" s="4">
        <f>(AY1048-BA1048)</f>
        <v>1.206209921590818</v>
      </c>
      <c r="BC1048" s="4">
        <f>1/(1.6/F1048+1.37/N1048)</f>
        <v>0.06789403741982852</v>
      </c>
      <c r="BD1048" s="4">
        <f>G1048*AA1048*0.001</f>
        <v>16.52573811453332</v>
      </c>
      <c r="BE1048" s="4">
        <f>G1048/S1048</f>
        <v>1.540450105982598</v>
      </c>
      <c r="BF1048" s="4">
        <f>(1-AP1048*AA1048/AU1048/F1048)*100</f>
        <v>51.90567207986463</v>
      </c>
      <c r="BG1048" s="4">
        <f>(S1048-E1048/(N1048/1.35))</f>
        <v>107.4720981249568</v>
      </c>
      <c r="BH1048" s="4">
        <f>E1048*BF1048/100/BG1048</f>
        <v>-0.01979466011609713</v>
      </c>
    </row>
    <row r="1049" ht="16" customHeight="1">
      <c r="A1049" s="4">
        <v>983</v>
      </c>
      <c r="B1049" t="s" s="2">
        <v>1110</v>
      </c>
      <c r="C1049" s="4">
        <v>5708.000031761825</v>
      </c>
      <c r="D1049" s="4">
        <v>0</v>
      </c>
      <c r="E1049" s="4">
        <f>(R1049-S1049*(1000-T1049)/(1000-U1049))*AO1049</f>
        <v>-4.221898393054044</v>
      </c>
      <c r="F1049" s="4">
        <f>IF(AZ1049&lt;&gt;0,1/(1/AZ1049-1/N1049),0)</f>
        <v>0.1125287015905823</v>
      </c>
      <c r="G1049" s="4">
        <f>((BC1049-AP1049/2)*S1049-E1049)/(BC1049+AP1049/2)</f>
        <v>164.3857345641047</v>
      </c>
      <c r="H1049" s="4">
        <f>AP1049*1000</f>
        <v>1.691958681288421</v>
      </c>
      <c r="I1049" s="4">
        <f>(AU1049-BA1049)</f>
        <v>1.551568630628838</v>
      </c>
      <c r="J1049" s="4">
        <f>(P1049+AT1049*D1049)</f>
        <v>25.00190544128418</v>
      </c>
      <c r="K1049" s="4">
        <v>6</v>
      </c>
      <c r="L1049" s="4">
        <f>(K1049*AI1049+AJ1049)</f>
        <v>1.420000016689301</v>
      </c>
      <c r="M1049" s="4">
        <v>1</v>
      </c>
      <c r="N1049" s="4">
        <f>L1049*(M1049+1)*(M1049+1)/(M1049*M1049+1)</f>
        <v>2.840000033378601</v>
      </c>
      <c r="O1049" s="4">
        <v>21.16484260559082</v>
      </c>
      <c r="P1049" s="4">
        <v>25.00190544128418</v>
      </c>
      <c r="Q1049" s="4">
        <v>20.2236270904541</v>
      </c>
      <c r="R1049" s="4">
        <v>100.8219223022461</v>
      </c>
      <c r="S1049" s="4">
        <v>105.6783676147461</v>
      </c>
      <c r="T1049" s="4">
        <v>14.01854228973389</v>
      </c>
      <c r="U1049" s="4">
        <v>16.01831817626953</v>
      </c>
      <c r="V1049" s="4">
        <v>56.52352523803711</v>
      </c>
      <c r="W1049" s="4">
        <v>64.58399963378906</v>
      </c>
      <c r="X1049" s="4">
        <v>499.5128784179688</v>
      </c>
      <c r="Y1049" s="4">
        <v>1998.846313476562</v>
      </c>
      <c r="Z1049" s="4">
        <v>76.38229370117188</v>
      </c>
      <c r="AA1049" s="4">
        <v>101.6629943847656</v>
      </c>
      <c r="AB1049" s="4">
        <v>3.130612373352051</v>
      </c>
      <c r="AC1049" s="4">
        <v>0.3338254988193512</v>
      </c>
      <c r="AD1049" s="4">
        <v>0.3271604478359222</v>
      </c>
      <c r="AE1049" s="4">
        <v>0.006912101991474628</v>
      </c>
      <c r="AF1049" s="4">
        <v>0.3627044260501862</v>
      </c>
      <c r="AG1049" s="4">
        <v>0.007996104657649994</v>
      </c>
      <c r="AH1049" s="4">
        <v>1</v>
      </c>
      <c r="AI1049" s="4">
        <v>-0.2195652425289154</v>
      </c>
      <c r="AJ1049" s="4">
        <v>2.737391471862793</v>
      </c>
      <c r="AK1049" s="4">
        <v>1</v>
      </c>
      <c r="AL1049" s="4">
        <v>0</v>
      </c>
      <c r="AM1049" s="4">
        <v>0.1599999964237213</v>
      </c>
      <c r="AN1049" s="4">
        <v>111115</v>
      </c>
      <c r="AO1049" s="4">
        <f>X1049*0.000001/(K1049*0.0001)</f>
        <v>0.8325214640299478</v>
      </c>
      <c r="AP1049" s="4">
        <f>(U1049-T1049)/(1000-U1049)*AO1049</f>
        <v>0.001691958681288421</v>
      </c>
      <c r="AQ1049" s="4">
        <f>(P1049+273.15)</f>
        <v>298.1519054412842</v>
      </c>
      <c r="AR1049" s="4">
        <f>(O1049+273.15)</f>
        <v>294.3148426055908</v>
      </c>
      <c r="AS1049" s="4">
        <f>(Y1049*AK1049+Z1049*AL1049)*AM1049</f>
        <v>319.8154030078185</v>
      </c>
      <c r="AT1049" s="4">
        <f>((AS1049+0.00000010773*(AR1049^4-AQ1049^4))-AP1049*44100)/(L1049*0.92*2*29.3+0.00000043092*AQ1049^3)</f>
        <v>2.298521529741272</v>
      </c>
      <c r="AU1049" s="4">
        <f>0.61365*EXP(17.502*J1049/(240.97+J1049))</f>
        <v>3.180038821436316</v>
      </c>
      <c r="AV1049" s="4">
        <f>AU1049*1000/AA1049</f>
        <v>31.28020024081497</v>
      </c>
      <c r="AW1049" s="4">
        <f>(AV1049-U1049)</f>
        <v>15.26188206454544</v>
      </c>
      <c r="AX1049" s="4">
        <f>IF(D1049,P1049,(O1049+P1049)/2)</f>
        <v>23.0833740234375</v>
      </c>
      <c r="AY1049" s="4">
        <f>0.61365*EXP(17.502*AX1049/(240.97+AX1049))</f>
        <v>2.833982306471249</v>
      </c>
      <c r="AZ1049" s="4">
        <f>IF(AW1049&lt;&gt;0,(1000-(AV1049+U1049)/2)/AW1049*AP1049,0)</f>
        <v>0.1082399342936928</v>
      </c>
      <c r="BA1049" s="4">
        <f>U1049*AA1049/1000</f>
        <v>1.628470190807479</v>
      </c>
      <c r="BB1049" s="4">
        <f>(AY1049-BA1049)</f>
        <v>1.205512115663771</v>
      </c>
      <c r="BC1049" s="4">
        <f>1/(1.6/F1049+1.37/N1049)</f>
        <v>0.06802263411687108</v>
      </c>
      <c r="BD1049" s="4">
        <f>G1049*AA1049*0.001</f>
        <v>16.71194600992615</v>
      </c>
      <c r="BE1049" s="4">
        <f>G1049/S1049</f>
        <v>1.555528707288309</v>
      </c>
      <c r="BF1049" s="4">
        <f>(1-AP1049*AA1049/AU1049/F1049)*100</f>
        <v>51.93190390272638</v>
      </c>
      <c r="BG1049" s="4">
        <f>(S1049-E1049/(N1049/1.35))</f>
        <v>107.685255911801</v>
      </c>
      <c r="BH1049" s="4">
        <f>E1049*BF1049/100/BG1049</f>
        <v>-0.02036037522302348</v>
      </c>
    </row>
    <row r="1050" ht="16" customHeight="1">
      <c r="A1050" s="4">
        <v>984</v>
      </c>
      <c r="B1050" t="s" s="2">
        <v>1111</v>
      </c>
      <c r="C1050" s="4">
        <v>5713.500031638891</v>
      </c>
      <c r="D1050" s="4">
        <v>0</v>
      </c>
      <c r="E1050" s="4">
        <f>(R1050-S1050*(1000-T1050)/(1000-U1050))*AO1050</f>
        <v>-4.418254802178747</v>
      </c>
      <c r="F1050" s="4">
        <f>IF(AZ1050&lt;&gt;0,1/(1/AZ1050-1/N1050),0)</f>
        <v>0.1131016088442024</v>
      </c>
      <c r="G1050" s="4">
        <f>((BC1050-AP1050/2)*S1050-E1050)/(BC1050+AP1050/2)</f>
        <v>166.884370158390</v>
      </c>
      <c r="H1050" s="4">
        <f>AP1050*1000</f>
        <v>1.695965275327345</v>
      </c>
      <c r="I1050" s="4">
        <f>(AU1050-BA1050)</f>
        <v>1.547684942284093</v>
      </c>
      <c r="J1050" s="4">
        <f>(P1050+AT1050*D1050)</f>
        <v>24.98481178283691</v>
      </c>
      <c r="K1050" s="4">
        <v>6</v>
      </c>
      <c r="L1050" s="4">
        <f>(K1050*AI1050+AJ1050)</f>
        <v>1.420000016689301</v>
      </c>
      <c r="M1050" s="4">
        <v>1</v>
      </c>
      <c r="N1050" s="4">
        <f>L1050*(M1050+1)*(M1050+1)/(M1050*M1050+1)</f>
        <v>2.840000033378601</v>
      </c>
      <c r="O1050" s="4">
        <v>21.16528701782227</v>
      </c>
      <c r="P1050" s="4">
        <v>24.98481178283691</v>
      </c>
      <c r="Q1050" s="4">
        <v>20.22374153137207</v>
      </c>
      <c r="R1050" s="4">
        <v>100.5385894775391</v>
      </c>
      <c r="S1050" s="4">
        <v>105.6304473876953</v>
      </c>
      <c r="T1050" s="4">
        <v>14.02017498016357</v>
      </c>
      <c r="U1050" s="4">
        <v>16.02466011047363</v>
      </c>
      <c r="V1050" s="4">
        <v>56.52878189086914</v>
      </c>
      <c r="W1050" s="4">
        <v>64.60745239257812</v>
      </c>
      <c r="X1050" s="4">
        <v>499.5162048339844</v>
      </c>
      <c r="Y1050" s="4">
        <v>1998.768066406250</v>
      </c>
      <c r="Z1050" s="4">
        <v>76.18751525878906</v>
      </c>
      <c r="AA1050" s="4">
        <v>101.662971496582</v>
      </c>
      <c r="AB1050" s="4">
        <v>3.130612373352051</v>
      </c>
      <c r="AC1050" s="4">
        <v>0.3338254988193512</v>
      </c>
      <c r="AD1050" s="4">
        <v>0.3271604478359222</v>
      </c>
      <c r="AE1050" s="4">
        <v>0.006912101991474628</v>
      </c>
      <c r="AF1050" s="4">
        <v>0.3627044260501862</v>
      </c>
      <c r="AG1050" s="4">
        <v>0.007996104657649994</v>
      </c>
      <c r="AH1050" s="4">
        <v>0.6666666865348816</v>
      </c>
      <c r="AI1050" s="4">
        <v>-0.2195652425289154</v>
      </c>
      <c r="AJ1050" s="4">
        <v>2.737391471862793</v>
      </c>
      <c r="AK1050" s="4">
        <v>1</v>
      </c>
      <c r="AL1050" s="4">
        <v>0</v>
      </c>
      <c r="AM1050" s="4">
        <v>0.1599999964237213</v>
      </c>
      <c r="AN1050" s="4">
        <v>111115</v>
      </c>
      <c r="AO1050" s="4">
        <f>X1050*0.000001/(K1050*0.0001)</f>
        <v>0.8325270080566406</v>
      </c>
      <c r="AP1050" s="4">
        <f>(U1050-T1050)/(1000-U1050)*AO1050</f>
        <v>0.001695965275327345</v>
      </c>
      <c r="AQ1050" s="4">
        <f>(P1050+273.15)</f>
        <v>298.1348117828369</v>
      </c>
      <c r="AR1050" s="4">
        <f>(O1050+273.15)</f>
        <v>294.3152870178222</v>
      </c>
      <c r="AS1050" s="4">
        <f>(Y1050*AK1050+Z1050*AL1050)*AM1050</f>
        <v>319.8028834768484</v>
      </c>
      <c r="AT1050" s="4">
        <f>((AS1050+0.00000010773*(AR1050^4-AQ1050^4))-AP1050*44100)/(L1050*0.92*2*29.3+0.00000043092*AQ1050^3)</f>
        <v>2.298696571055945</v>
      </c>
      <c r="AU1050" s="4">
        <f>0.61365*EXP(17.502*J1050/(240.97+J1050))</f>
        <v>3.176799506337589</v>
      </c>
      <c r="AV1050" s="4">
        <f>AU1050*1000/AA1050</f>
        <v>31.24834400934656</v>
      </c>
      <c r="AW1050" s="4">
        <f>(AV1050-U1050)</f>
        <v>15.22368389887293</v>
      </c>
      <c r="AX1050" s="4">
        <f>IF(D1050,P1050,(O1050+P1050)/2)</f>
        <v>23.07504940032959</v>
      </c>
      <c r="AY1050" s="4">
        <f>0.61365*EXP(17.502*AX1050/(240.97+AX1050))</f>
        <v>2.832555604436141</v>
      </c>
      <c r="AZ1050" s="4">
        <f>IF(AW1050&lt;&gt;0,(1000-(AV1050+U1050)/2)/AW1050*AP1050,0)</f>
        <v>0.1087699008730815</v>
      </c>
      <c r="BA1050" s="4">
        <f>U1050*AA1050/1000</f>
        <v>1.629114564053496</v>
      </c>
      <c r="BB1050" s="4">
        <f>(AY1050-BA1050)</f>
        <v>1.203441040382645</v>
      </c>
      <c r="BC1050" s="4">
        <f>1/(1.6/F1050+1.37/N1050)</f>
        <v>0.06835753171381904</v>
      </c>
      <c r="BD1050" s="4">
        <f>G1050*AA1050*0.001</f>
        <v>16.96596096663745</v>
      </c>
      <c r="BE1050" s="4">
        <f>G1050/S1050</f>
        <v>1.57988888890979</v>
      </c>
      <c r="BF1050" s="4">
        <f>(1-AP1050*AA1050/AU1050/F1050)*100</f>
        <v>52.01326893205167</v>
      </c>
      <c r="BG1050" s="4">
        <f>(S1050-E1050/(N1050/1.35))</f>
        <v>107.7306741175681</v>
      </c>
      <c r="BH1050" s="4">
        <f>E1050*BF1050/100/BG1050</f>
        <v>-0.02133170307513895</v>
      </c>
    </row>
    <row r="1051" ht="16" customHeight="1">
      <c r="A1051" s="4">
        <v>985</v>
      </c>
      <c r="B1051" t="s" s="2">
        <v>1112</v>
      </c>
      <c r="C1051" s="4">
        <v>5718.500031527132</v>
      </c>
      <c r="D1051" s="4">
        <v>0</v>
      </c>
      <c r="E1051" s="4">
        <f>(R1051-S1051*(1000-T1051)/(1000-U1051))*AO1051</f>
        <v>-4.536445597039659</v>
      </c>
      <c r="F1051" s="4">
        <f>IF(AZ1051&lt;&gt;0,1/(1/AZ1051-1/N1051),0)</f>
        <v>0.1140622837859349</v>
      </c>
      <c r="G1051" s="4">
        <f>((BC1051-AP1051/2)*S1051-E1051)/(BC1051+AP1051/2)</f>
        <v>167.9091617985321</v>
      </c>
      <c r="H1051" s="4">
        <f>AP1051*1000</f>
        <v>1.699254656232114</v>
      </c>
      <c r="I1051" s="4">
        <f>(AU1051-BA1051)</f>
        <v>1.538190666659183</v>
      </c>
      <c r="J1051" s="4">
        <f>(P1051+AT1051*D1051)</f>
        <v>24.93770217895508</v>
      </c>
      <c r="K1051" s="4">
        <v>6</v>
      </c>
      <c r="L1051" s="4">
        <f>(K1051*AI1051+AJ1051)</f>
        <v>1.420000016689301</v>
      </c>
      <c r="M1051" s="4">
        <v>1</v>
      </c>
      <c r="N1051" s="4">
        <f>L1051*(M1051+1)*(M1051+1)/(M1051*M1051+1)</f>
        <v>2.840000033378601</v>
      </c>
      <c r="O1051" s="4">
        <v>21.1656436920166</v>
      </c>
      <c r="P1051" s="4">
        <v>24.93770217895508</v>
      </c>
      <c r="Q1051" s="4">
        <v>20.2236328125</v>
      </c>
      <c r="R1051" s="4">
        <v>100.2224502563477</v>
      </c>
      <c r="S1051" s="4">
        <v>105.4561920166016</v>
      </c>
      <c r="T1051" s="4">
        <v>14.02203273773193</v>
      </c>
      <c r="U1051" s="4">
        <v>16.03038597106934</v>
      </c>
      <c r="V1051" s="4">
        <v>56.53441619873047</v>
      </c>
      <c r="W1051" s="4">
        <v>64.62831115722656</v>
      </c>
      <c r="X1051" s="4">
        <v>499.5181884765625</v>
      </c>
      <c r="Y1051" s="4">
        <v>1998.77734375</v>
      </c>
      <c r="Z1051" s="4">
        <v>76.70134735107422</v>
      </c>
      <c r="AA1051" s="4">
        <v>101.6629486083984</v>
      </c>
      <c r="AB1051" s="4">
        <v>3.130612373352051</v>
      </c>
      <c r="AC1051" s="4">
        <v>0.3338254988193512</v>
      </c>
      <c r="AD1051" s="4">
        <v>0.3271604478359222</v>
      </c>
      <c r="AE1051" s="4">
        <v>0.006912101991474628</v>
      </c>
      <c r="AF1051" s="4">
        <v>0.3627044260501862</v>
      </c>
      <c r="AG1051" s="4">
        <v>0.007996104657649994</v>
      </c>
      <c r="AH1051" s="4">
        <v>0.6666666865348816</v>
      </c>
      <c r="AI1051" s="4">
        <v>-0.2195652425289154</v>
      </c>
      <c r="AJ1051" s="4">
        <v>2.737391471862793</v>
      </c>
      <c r="AK1051" s="4">
        <v>1</v>
      </c>
      <c r="AL1051" s="4">
        <v>0</v>
      </c>
      <c r="AM1051" s="4">
        <v>0.1599999964237213</v>
      </c>
      <c r="AN1051" s="4">
        <v>111115</v>
      </c>
      <c r="AO1051" s="4">
        <f>X1051*0.000001/(K1051*0.0001)</f>
        <v>0.832530314127604</v>
      </c>
      <c r="AP1051" s="4">
        <f>(U1051-T1051)/(1000-U1051)*AO1051</f>
        <v>0.001699254656232115</v>
      </c>
      <c r="AQ1051" s="4">
        <f>(P1051+273.15)</f>
        <v>298.0877021789551</v>
      </c>
      <c r="AR1051" s="4">
        <f>(O1051+273.15)</f>
        <v>294.3156436920166</v>
      </c>
      <c r="AS1051" s="4">
        <f>(Y1051*AK1051+Z1051*AL1051)*AM1051</f>
        <v>319.8043678518152</v>
      </c>
      <c r="AT1051" s="4">
        <f>((AS1051+0.00000010773*(AR1051^4-AQ1051^4))-AP1051*44100)/(L1051*0.92*2*29.3+0.00000043092*AQ1051^3)</f>
        <v>2.303364222058872</v>
      </c>
      <c r="AU1051" s="4">
        <f>0.61365*EXP(17.502*J1051/(240.97+J1051))</f>
        <v>3.167886971808796</v>
      </c>
      <c r="AV1051" s="4">
        <f>AU1051*1000/AA1051</f>
        <v>31.16068356438655</v>
      </c>
      <c r="AW1051" s="4">
        <f>(AV1051-U1051)</f>
        <v>15.13029759331722</v>
      </c>
      <c r="AX1051" s="4">
        <f>IF(D1051,P1051,(O1051+P1051)/2)</f>
        <v>23.05167293548584</v>
      </c>
      <c r="AY1051" s="4">
        <f>0.61365*EXP(17.502*AX1051/(240.97+AX1051))</f>
        <v>2.828552625785795</v>
      </c>
      <c r="AZ1051" s="4">
        <f>IF(AW1051&lt;&gt;0,(1000-(AV1051+U1051)/2)/AW1051*AP1051,0)</f>
        <v>0.1096581097416476</v>
      </c>
      <c r="BA1051" s="4">
        <f>U1051*AA1051/1000</f>
        <v>1.629696305149613</v>
      </c>
      <c r="BB1051" s="4">
        <f>(AY1051-BA1051)</f>
        <v>1.198856320636182</v>
      </c>
      <c r="BC1051" s="4">
        <f>1/(1.6/F1051+1.37/N1051)</f>
        <v>0.06891885104755308</v>
      </c>
      <c r="BD1051" s="4">
        <f>G1051*AA1051*0.001</f>
        <v>17.07014048680343</v>
      </c>
      <c r="BE1051" s="4">
        <f>G1051/S1051</f>
        <v>1.592217190737352</v>
      </c>
      <c r="BF1051" s="4">
        <f>(1-AP1051*AA1051/AU1051/F1051)*100</f>
        <v>52.1910253442174</v>
      </c>
      <c r="BG1051" s="4">
        <f>(S1051-E1051/(N1051/1.35))</f>
        <v>107.612600989850</v>
      </c>
      <c r="BH1051" s="4">
        <f>E1051*BF1051/100/BG1051</f>
        <v>-0.02200130328139653</v>
      </c>
    </row>
    <row r="1052" ht="16" customHeight="1">
      <c r="A1052" s="4">
        <v>986</v>
      </c>
      <c r="B1052" t="s" s="2">
        <v>1113</v>
      </c>
      <c r="C1052" s="4">
        <v>5723.500031415373</v>
      </c>
      <c r="D1052" s="4">
        <v>0</v>
      </c>
      <c r="E1052" s="4">
        <f>(R1052-S1052*(1000-T1052)/(1000-U1052))*AO1052</f>
        <v>-4.554625914444857</v>
      </c>
      <c r="F1052" s="4">
        <f>IF(AZ1052&lt;&gt;0,1/(1/AZ1052-1/N1052),0)</f>
        <v>0.1154310914531705</v>
      </c>
      <c r="G1052" s="4">
        <f>((BC1052-AP1052/2)*S1052-E1052)/(BC1052+AP1052/2)</f>
        <v>167.2248030330605</v>
      </c>
      <c r="H1052" s="4">
        <f>AP1052*1000</f>
        <v>1.702119292136526</v>
      </c>
      <c r="I1052" s="4">
        <f>(AU1052-BA1052)</f>
        <v>1.523323080747934</v>
      </c>
      <c r="J1052" s="4">
        <f>(P1052+AT1052*D1052)</f>
        <v>24.86207389831543</v>
      </c>
      <c r="K1052" s="4">
        <v>6</v>
      </c>
      <c r="L1052" s="4">
        <f>(K1052*AI1052+AJ1052)</f>
        <v>1.420000016689301</v>
      </c>
      <c r="M1052" s="4">
        <v>1</v>
      </c>
      <c r="N1052" s="4">
        <f>L1052*(M1052+1)*(M1052+1)/(M1052*M1052+1)</f>
        <v>2.840000033378601</v>
      </c>
      <c r="O1052" s="4">
        <v>21.16589546203613</v>
      </c>
      <c r="P1052" s="4">
        <v>24.86207389831543</v>
      </c>
      <c r="Q1052" s="4">
        <v>20.22342109680176</v>
      </c>
      <c r="R1052" s="4">
        <v>99.96578979492188</v>
      </c>
      <c r="S1052" s="4">
        <v>105.2214202880859</v>
      </c>
      <c r="T1052" s="4">
        <v>14.02463912963867</v>
      </c>
      <c r="U1052" s="4">
        <v>16.03634071350098</v>
      </c>
      <c r="V1052" s="4">
        <v>56.54365539550781</v>
      </c>
      <c r="W1052" s="4">
        <v>64.65150451660156</v>
      </c>
      <c r="X1052" s="4">
        <v>499.5244445800781</v>
      </c>
      <c r="Y1052" s="4">
        <v>1998.749511718750</v>
      </c>
      <c r="Z1052" s="4">
        <v>79.10865783691406</v>
      </c>
      <c r="AA1052" s="4">
        <v>101.6629486083984</v>
      </c>
      <c r="AB1052" s="4">
        <v>3.130612373352051</v>
      </c>
      <c r="AC1052" s="4">
        <v>0.3338254988193512</v>
      </c>
      <c r="AD1052" s="4">
        <v>0.3271604478359222</v>
      </c>
      <c r="AE1052" s="4">
        <v>0.006912101991474628</v>
      </c>
      <c r="AF1052" s="4">
        <v>0.3627044260501862</v>
      </c>
      <c r="AG1052" s="4">
        <v>0.007996104657649994</v>
      </c>
      <c r="AH1052" s="4">
        <v>0.6666666865348816</v>
      </c>
      <c r="AI1052" s="4">
        <v>-0.2195652425289154</v>
      </c>
      <c r="AJ1052" s="4">
        <v>2.737391471862793</v>
      </c>
      <c r="AK1052" s="4">
        <v>1</v>
      </c>
      <c r="AL1052" s="4">
        <v>0</v>
      </c>
      <c r="AM1052" s="4">
        <v>0.1599999964237213</v>
      </c>
      <c r="AN1052" s="4">
        <v>111115</v>
      </c>
      <c r="AO1052" s="4">
        <f>X1052*0.000001/(K1052*0.0001)</f>
        <v>0.8325407409667969</v>
      </c>
      <c r="AP1052" s="4">
        <f>(U1052-T1052)/(1000-U1052)*AO1052</f>
        <v>0.001702119292136526</v>
      </c>
      <c r="AQ1052" s="4">
        <f>(P1052+273.15)</f>
        <v>298.0120738983154</v>
      </c>
      <c r="AR1052" s="4">
        <f>(O1052+273.15)</f>
        <v>294.3158954620361</v>
      </c>
      <c r="AS1052" s="4">
        <f>(Y1052*AK1052+Z1052*AL1052)*AM1052</f>
        <v>319.7999147269147</v>
      </c>
      <c r="AT1052" s="4">
        <f>((AS1052+0.00000010773*(AR1052^4-AQ1052^4))-AP1052*44100)/(L1052*0.92*2*29.3+0.00000043092*AQ1052^3)</f>
        <v>2.311946092405282</v>
      </c>
      <c r="AU1052" s="4">
        <f>0.61365*EXP(17.502*J1052/(240.97+J1052))</f>
        <v>3.153624762571351</v>
      </c>
      <c r="AV1052" s="4">
        <f>AU1052*1000/AA1052</f>
        <v>31.02039440857639</v>
      </c>
      <c r="AW1052" s="4">
        <f>(AV1052-U1052)</f>
        <v>14.98405369507541</v>
      </c>
      <c r="AX1052" s="4">
        <f>IF(D1052,P1052,(O1052+P1052)/2)</f>
        <v>23.01398468017578</v>
      </c>
      <c r="AY1052" s="4">
        <f>0.61365*EXP(17.502*AX1052/(240.97+AX1052))</f>
        <v>2.822109321013991</v>
      </c>
      <c r="AZ1052" s="4">
        <f>IF(AW1052&lt;&gt;0,(1000-(AV1052+U1052)/2)/AW1052*AP1052,0)</f>
        <v>0.110922667365017</v>
      </c>
      <c r="BA1052" s="4">
        <f>U1052*AA1052/1000</f>
        <v>1.630301681823417</v>
      </c>
      <c r="BB1052" s="4">
        <f>(AY1052-BA1052)</f>
        <v>1.191807639190573</v>
      </c>
      <c r="BC1052" s="4">
        <f>1/(1.6/F1052+1.37/N1052)</f>
        <v>0.06971809821784102</v>
      </c>
      <c r="BD1052" s="4">
        <f>G1052*AA1052*0.001</f>
        <v>17.00056655679958</v>
      </c>
      <c r="BE1052" s="4">
        <f>G1052/S1052</f>
        <v>1.589265784240655</v>
      </c>
      <c r="BF1052" s="4">
        <f>(1-AP1052*AA1052/AU1052/F1052)*100</f>
        <v>52.46430185804572</v>
      </c>
      <c r="BG1052" s="4">
        <f>(S1052-E1052/(N1052/1.35))</f>
        <v>107.3864713135205</v>
      </c>
      <c r="BH1052" s="4">
        <f>E1052*BF1052/100/BG1052</f>
        <v>-0.02225189690126514</v>
      </c>
    </row>
    <row r="1053" ht="16" customHeight="1">
      <c r="A1053" s="4">
        <v>987</v>
      </c>
      <c r="B1053" t="s" s="2">
        <v>1114</v>
      </c>
      <c r="C1053" s="4">
        <v>5729.000031292439</v>
      </c>
      <c r="D1053" s="4">
        <v>0</v>
      </c>
      <c r="E1053" s="4">
        <f>(R1053-S1053*(1000-T1053)/(1000-U1053))*AO1053</f>
        <v>-4.430603077062936</v>
      </c>
      <c r="F1053" s="4">
        <f>IF(AZ1053&lt;&gt;0,1/(1/AZ1053-1/N1053),0)</f>
        <v>0.1166058019828959</v>
      </c>
      <c r="G1053" s="4">
        <f>((BC1053-AP1053/2)*S1053-E1053)/(BC1053+AP1053/2)</f>
        <v>164.6745766717655</v>
      </c>
      <c r="H1053" s="4">
        <f>AP1053*1000</f>
        <v>1.70743970471625</v>
      </c>
      <c r="I1053" s="4">
        <f>(AU1053-BA1053)</f>
        <v>1.513358213842071</v>
      </c>
      <c r="J1053" s="4">
        <f>(P1053+AT1053*D1053)</f>
        <v>24.81367492675781</v>
      </c>
      <c r="K1053" s="4">
        <v>6</v>
      </c>
      <c r="L1053" s="4">
        <f>(K1053*AI1053+AJ1053)</f>
        <v>1.420000016689301</v>
      </c>
      <c r="M1053" s="4">
        <v>1</v>
      </c>
      <c r="N1053" s="4">
        <f>L1053*(M1053+1)*(M1053+1)/(M1053*M1053+1)</f>
        <v>2.840000033378601</v>
      </c>
      <c r="O1053" s="4">
        <v>21.16992568969727</v>
      </c>
      <c r="P1053" s="4">
        <v>24.81367492675781</v>
      </c>
      <c r="Q1053" s="4">
        <v>20.28061294555664</v>
      </c>
      <c r="R1053" s="4">
        <v>99.90684509277344</v>
      </c>
      <c r="S1053" s="4">
        <v>105.0132675170898</v>
      </c>
      <c r="T1053" s="4">
        <v>14.026855468750</v>
      </c>
      <c r="U1053" s="4">
        <v>16.04483032226562</v>
      </c>
      <c r="V1053" s="4">
        <v>56.54276657104492</v>
      </c>
      <c r="W1053" s="4">
        <v>64.67279815673828</v>
      </c>
      <c r="X1053" s="4">
        <v>499.5238037109375</v>
      </c>
      <c r="Y1053" s="4">
        <v>1998.790527343750</v>
      </c>
      <c r="Z1053" s="4">
        <v>79.91299438476562</v>
      </c>
      <c r="AA1053" s="4">
        <v>101.663200378418</v>
      </c>
      <c r="AB1053" s="4">
        <v>3.130612373352051</v>
      </c>
      <c r="AC1053" s="4">
        <v>0.3338254988193512</v>
      </c>
      <c r="AD1053" s="4">
        <v>0.3271604478359222</v>
      </c>
      <c r="AE1053" s="4">
        <v>0.006912101991474628</v>
      </c>
      <c r="AF1053" s="4">
        <v>0.3627044260501862</v>
      </c>
      <c r="AG1053" s="4">
        <v>0.007996104657649994</v>
      </c>
      <c r="AH1053" s="4">
        <v>0.6666666865348816</v>
      </c>
      <c r="AI1053" s="4">
        <v>-0.2195652425289154</v>
      </c>
      <c r="AJ1053" s="4">
        <v>2.737391471862793</v>
      </c>
      <c r="AK1053" s="4">
        <v>1</v>
      </c>
      <c r="AL1053" s="4">
        <v>0</v>
      </c>
      <c r="AM1053" s="4">
        <v>0.1599999964237213</v>
      </c>
      <c r="AN1053" s="4">
        <v>111115</v>
      </c>
      <c r="AO1053" s="4">
        <f>X1053*0.000001/(K1053*0.0001)</f>
        <v>0.8325396728515625</v>
      </c>
      <c r="AP1053" s="4">
        <f>(U1053-T1053)/(1000-U1053)*AO1053</f>
        <v>0.00170743970471625</v>
      </c>
      <c r="AQ1053" s="4">
        <f>(P1053+273.15)</f>
        <v>297.9636749267578</v>
      </c>
      <c r="AR1053" s="4">
        <f>(O1053+273.15)</f>
        <v>294.3199256896972</v>
      </c>
      <c r="AS1053" s="4">
        <f>(Y1053*AK1053+Z1053*AL1053)*AM1053</f>
        <v>319.806477226768</v>
      </c>
      <c r="AT1053" s="4">
        <f>((AS1053+0.00000010773*(AR1053^4-AQ1053^4))-AP1053*44100)/(L1053*0.92*2*29.3+0.00000043092*AQ1053^3)</f>
        <v>2.316276891200844</v>
      </c>
      <c r="AU1053" s="4">
        <f>0.61365*EXP(17.502*J1053/(240.97+J1053))</f>
        <v>3.144527013932278</v>
      </c>
      <c r="AV1053" s="4">
        <f>AU1053*1000/AA1053</f>
        <v>30.93082848294659</v>
      </c>
      <c r="AW1053" s="4">
        <f>(AV1053-U1053)</f>
        <v>14.88599816068097</v>
      </c>
      <c r="AX1053" s="4">
        <f>IF(D1053,P1053,(O1053+P1053)/2)</f>
        <v>22.99180030822754</v>
      </c>
      <c r="AY1053" s="4">
        <f>0.61365*EXP(17.502*AX1053/(240.97+AX1053))</f>
        <v>2.818322616340691</v>
      </c>
      <c r="AZ1053" s="4">
        <f>IF(AW1053&lt;&gt;0,(1000-(AV1053+U1053)/2)/AW1053*AP1053,0)</f>
        <v>0.1120069769067044</v>
      </c>
      <c r="BA1053" s="4">
        <f>U1053*AA1053/1000</f>
        <v>1.631168800090207</v>
      </c>
      <c r="BB1053" s="4">
        <f>(AY1053-BA1053)</f>
        <v>1.187153816250484</v>
      </c>
      <c r="BC1053" s="4">
        <f>1/(1.6/F1053+1.37/N1053)</f>
        <v>0.07040350387970096</v>
      </c>
      <c r="BD1053" s="4">
        <f>G1053*AA1053*0.001</f>
        <v>16.74134448541285</v>
      </c>
      <c r="BE1053" s="4">
        <f>G1053/S1053</f>
        <v>1.568131156808033</v>
      </c>
      <c r="BF1053" s="4">
        <f>(1-AP1053*AA1053/AU1053/F1053)*100</f>
        <v>52.65941031863272</v>
      </c>
      <c r="BG1053" s="4">
        <f>(S1053-E1053/(N1053/1.35))</f>
        <v>107.1193640254477</v>
      </c>
      <c r="BH1053" s="4">
        <f>E1053*BF1053/100/BG1053</f>
        <v>-0.02178065072703634</v>
      </c>
    </row>
    <row r="1054" ht="16" customHeight="1">
      <c r="A1054" s="4">
        <v>988</v>
      </c>
      <c r="B1054" t="s" s="2">
        <v>1115</v>
      </c>
      <c r="C1054" s="4">
        <v>5734.000031180680</v>
      </c>
      <c r="D1054" s="4">
        <v>0</v>
      </c>
      <c r="E1054" s="4">
        <f>(R1054-S1054*(1000-T1054)/(1000-U1054))*AO1054</f>
        <v>-4.331398028186685</v>
      </c>
      <c r="F1054" s="4">
        <f>IF(AZ1054&lt;&gt;0,1/(1/AZ1054-1/N1054),0)</f>
        <v>0.1168836330988707</v>
      </c>
      <c r="G1054" s="4">
        <f>((BC1054-AP1054/2)*S1054-E1054)/(BC1054+AP1054/2)</f>
        <v>162.9933604230066</v>
      </c>
      <c r="H1054" s="4">
        <f>AP1054*1000</f>
        <v>1.713889042983811</v>
      </c>
      <c r="I1054" s="4">
        <f>(AU1054-BA1054)</f>
        <v>1.515576351451476</v>
      </c>
      <c r="J1054" s="4">
        <f>(P1054+AT1054*D1054)</f>
        <v>24.83111572265625</v>
      </c>
      <c r="K1054" s="4">
        <v>6</v>
      </c>
      <c r="L1054" s="4">
        <f>(K1054*AI1054+AJ1054)</f>
        <v>1.420000016689301</v>
      </c>
      <c r="M1054" s="4">
        <v>1</v>
      </c>
      <c r="N1054" s="4">
        <f>L1054*(M1054+1)*(M1054+1)/(M1054*M1054+1)</f>
        <v>2.840000033378601</v>
      </c>
      <c r="O1054" s="4">
        <v>21.19996452331543</v>
      </c>
      <c r="P1054" s="4">
        <v>24.83111572265625</v>
      </c>
      <c r="Q1054" s="4">
        <v>20.45945739746094</v>
      </c>
      <c r="R1054" s="4">
        <v>99.87818145751953</v>
      </c>
      <c r="S1054" s="4">
        <v>104.8650131225586</v>
      </c>
      <c r="T1054" s="4">
        <v>14.02959156036377</v>
      </c>
      <c r="U1054" s="4">
        <v>16.05519866943359</v>
      </c>
      <c r="V1054" s="4">
        <v>56.46555328369141</v>
      </c>
      <c r="W1054" s="4">
        <v>64.61197662353516</v>
      </c>
      <c r="X1054" s="4">
        <v>499.5160827636719</v>
      </c>
      <c r="Y1054" s="4">
        <v>1998.741577148438</v>
      </c>
      <c r="Z1054" s="4">
        <v>79.52585601806641</v>
      </c>
      <c r="AA1054" s="4">
        <v>101.6634216308594</v>
      </c>
      <c r="AB1054" s="4">
        <v>3.130612373352051</v>
      </c>
      <c r="AC1054" s="4">
        <v>0.3338254988193512</v>
      </c>
      <c r="AD1054" s="4">
        <v>0.3271604478359222</v>
      </c>
      <c r="AE1054" s="4">
        <v>0.006912101991474628</v>
      </c>
      <c r="AF1054" s="4">
        <v>0.3627044260501862</v>
      </c>
      <c r="AG1054" s="4">
        <v>0.007996104657649994</v>
      </c>
      <c r="AH1054" s="4">
        <v>0.6666666865348816</v>
      </c>
      <c r="AI1054" s="4">
        <v>-0.2195652425289154</v>
      </c>
      <c r="AJ1054" s="4">
        <v>2.737391471862793</v>
      </c>
      <c r="AK1054" s="4">
        <v>1</v>
      </c>
      <c r="AL1054" s="4">
        <v>0</v>
      </c>
      <c r="AM1054" s="4">
        <v>0.1599999964237213</v>
      </c>
      <c r="AN1054" s="4">
        <v>111115</v>
      </c>
      <c r="AO1054" s="4">
        <f>X1054*0.000001/(K1054*0.0001)</f>
        <v>0.8325268046061197</v>
      </c>
      <c r="AP1054" s="4">
        <f>(U1054-T1054)/(1000-U1054)*AO1054</f>
        <v>0.001713889042983811</v>
      </c>
      <c r="AQ1054" s="4">
        <f>(P1054+273.15)</f>
        <v>297.9811157226562</v>
      </c>
      <c r="AR1054" s="4">
        <f>(O1054+273.15)</f>
        <v>294.3499645233154</v>
      </c>
      <c r="AS1054" s="4">
        <f>(Y1054*AK1054+Z1054*AL1054)*AM1054</f>
        <v>319.7986451956931</v>
      </c>
      <c r="AT1054" s="4">
        <f>((AS1054+0.00000010773*(AR1054^4-AQ1054^4))-AP1054*44100)/(L1054*0.92*2*29.3+0.00000043092*AQ1054^3)</f>
        <v>2.314393580143333</v>
      </c>
      <c r="AU1054" s="4">
        <f>0.61365*EXP(17.502*J1054/(240.97+J1054))</f>
        <v>3.147802783149316</v>
      </c>
      <c r="AV1054" s="4">
        <f>AU1054*1000/AA1054</f>
        <v>30.96298287676181</v>
      </c>
      <c r="AW1054" s="4">
        <f>(AV1054-U1054)</f>
        <v>14.90778420732822</v>
      </c>
      <c r="AX1054" s="4">
        <f>IF(D1054,P1054,(O1054+P1054)/2)</f>
        <v>23.01554012298584</v>
      </c>
      <c r="AY1054" s="4">
        <f>0.61365*EXP(17.502*AX1054/(240.97+AX1054))</f>
        <v>2.822374990245983</v>
      </c>
      <c r="AZ1054" s="4">
        <f>IF(AW1054&lt;&gt;0,(1000-(AV1054+U1054)/2)/AW1054*AP1054,0)</f>
        <v>0.1122633012808568</v>
      </c>
      <c r="BA1054" s="4">
        <f>U1054*AA1054/1000</f>
        <v>1.63222643169784</v>
      </c>
      <c r="BB1054" s="4">
        <f>(AY1054-BA1054)</f>
        <v>1.190148558548143</v>
      </c>
      <c r="BC1054" s="4">
        <f>1/(1.6/F1054+1.37/N1054)</f>
        <v>0.07056554078924358</v>
      </c>
      <c r="BD1054" s="4">
        <f>G1054*AA1054*0.001</f>
        <v>16.57046272371475</v>
      </c>
      <c r="BE1054" s="4">
        <f>G1054/S1054</f>
        <v>1.554315930257042</v>
      </c>
      <c r="BF1054" s="4">
        <f>(1-AP1054*AA1054/AU1054/F1054)*100</f>
        <v>52.64277921340754</v>
      </c>
      <c r="BG1054" s="4">
        <f>(S1054-E1054/(N1054/1.35))</f>
        <v>106.9239523018993</v>
      </c>
      <c r="BH1054" s="4">
        <f>E1054*BF1054/100/BG1054</f>
        <v>-0.02132514045491098</v>
      </c>
    </row>
    <row r="1055" ht="29" customHeight="1">
      <c r="A1055" t="s" s="2">
        <v>9</v>
      </c>
      <c r="B1055" t="s" s="5">
        <v>1116</v>
      </c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  <c r="AP1055" s="3"/>
      <c r="AQ1055" s="3"/>
      <c r="AR1055" s="3"/>
      <c r="AS1055" s="3"/>
      <c r="AT1055" s="3"/>
      <c r="AU1055" s="3"/>
      <c r="AV1055" s="3"/>
      <c r="AW1055" s="3"/>
      <c r="AX1055" s="3"/>
      <c r="AY1055" s="3"/>
      <c r="AZ1055" s="3"/>
      <c r="BA1055" s="3"/>
      <c r="BB1055" s="3"/>
      <c r="BC1055" s="3"/>
      <c r="BD1055" s="3"/>
      <c r="BE1055" s="3"/>
      <c r="BF1055" s="3"/>
      <c r="BG1055" s="3"/>
      <c r="BH1055" s="3"/>
    </row>
    <row r="1056" ht="16" customHeight="1">
      <c r="A1056" s="4">
        <v>989</v>
      </c>
      <c r="B1056" t="s" s="2">
        <v>1117</v>
      </c>
      <c r="C1056" s="4">
        <v>5739.000031068921</v>
      </c>
      <c r="D1056" s="4">
        <v>0</v>
      </c>
      <c r="E1056" s="4">
        <f>(R1056-S1056*(1000-T1056)/(1000-U1056))*AO1056</f>
        <v>-4.268217672383681</v>
      </c>
      <c r="F1056" s="4">
        <f>IF(AZ1056&lt;&gt;0,1/(1/AZ1056-1/N1056),0)</f>
        <v>0.1166329783207609</v>
      </c>
      <c r="G1056" s="4">
        <f>((BC1056-AP1056/2)*S1056-E1056)/(BC1056+AP1056/2)</f>
        <v>162.1158103223566</v>
      </c>
      <c r="H1056" s="4">
        <f>AP1056*1000</f>
        <v>1.722705825721112</v>
      </c>
      <c r="I1056" s="4">
        <f>(AU1056-BA1056)</f>
        <v>1.526415199619179</v>
      </c>
      <c r="J1056" s="4">
        <f>(P1056+AT1056*D1056)</f>
        <v>24.8958683013916</v>
      </c>
      <c r="K1056" s="4">
        <v>6</v>
      </c>
      <c r="L1056" s="4">
        <f>(K1056*AI1056+AJ1056)</f>
        <v>1.420000016689301</v>
      </c>
      <c r="M1056" s="4">
        <v>1</v>
      </c>
      <c r="N1056" s="4">
        <f>L1056*(M1056+1)*(M1056+1)/(M1056*M1056+1)</f>
        <v>2.840000033378601</v>
      </c>
      <c r="O1056" s="4">
        <v>21.26636695861816</v>
      </c>
      <c r="P1056" s="4">
        <v>24.8958683013916</v>
      </c>
      <c r="Q1056" s="4">
        <v>20.666259765625</v>
      </c>
      <c r="R1056" s="4">
        <v>99.85873413085938</v>
      </c>
      <c r="S1056" s="4">
        <v>104.7688522338867</v>
      </c>
      <c r="T1056" s="4">
        <v>14.03241443634033</v>
      </c>
      <c r="U1056" s="4">
        <v>16.06845092773438</v>
      </c>
      <c r="V1056" s="4">
        <v>56.27175903320312</v>
      </c>
      <c r="W1056" s="4">
        <v>64.42842102050781</v>
      </c>
      <c r="X1056" s="4">
        <v>499.5071411132812</v>
      </c>
      <c r="Y1056" s="4">
        <v>1998.724243164062</v>
      </c>
      <c r="Z1056" s="4">
        <v>77.80827331542969</v>
      </c>
      <c r="AA1056" s="4">
        <v>101.6635437011719</v>
      </c>
      <c r="AB1056" s="4">
        <v>3.130612373352051</v>
      </c>
      <c r="AC1056" s="4">
        <v>0.3338254988193512</v>
      </c>
      <c r="AD1056" s="4">
        <v>0.3271604478359222</v>
      </c>
      <c r="AE1056" s="4">
        <v>0.006912101991474628</v>
      </c>
      <c r="AF1056" s="4">
        <v>0.3627044260501862</v>
      </c>
      <c r="AG1056" s="4">
        <v>0.007996104657649994</v>
      </c>
      <c r="AH1056" s="4">
        <v>1</v>
      </c>
      <c r="AI1056" s="4">
        <v>-0.2195652425289154</v>
      </c>
      <c r="AJ1056" s="4">
        <v>2.737391471862793</v>
      </c>
      <c r="AK1056" s="4">
        <v>1</v>
      </c>
      <c r="AL1056" s="4">
        <v>0</v>
      </c>
      <c r="AM1056" s="4">
        <v>0.1599999964237213</v>
      </c>
      <c r="AN1056" s="4">
        <v>111115</v>
      </c>
      <c r="AO1056" s="4">
        <f>X1056*0.000001/(K1056*0.0001)</f>
        <v>0.8325119018554688</v>
      </c>
      <c r="AP1056" s="4">
        <f>(U1056-T1056)/(1000-U1056)*AO1056</f>
        <v>0.001722705825721112</v>
      </c>
      <c r="AQ1056" s="4">
        <f>(P1056+273.15)</f>
        <v>298.0458683013916</v>
      </c>
      <c r="AR1056" s="4">
        <f>(O1056+273.15)</f>
        <v>294.4163669586181</v>
      </c>
      <c r="AS1056" s="4">
        <f>(Y1056*AK1056+Z1056*AL1056)*AM1056</f>
        <v>319.7958717582551</v>
      </c>
      <c r="AT1056" s="4">
        <f>((AS1056+0.00000010773*(AR1056^4-AQ1056^4))-AP1056*44100)/(L1056*0.92*2*29.3+0.00000043092*AQ1056^3)</f>
        <v>2.30964932162534</v>
      </c>
      <c r="AU1056" s="4">
        <f>0.61365*EXP(17.502*J1056/(240.97+J1056))</f>
        <v>3.159990862721038</v>
      </c>
      <c r="AV1056" s="4">
        <f>AU1056*1000/AA1056</f>
        <v>31.08283213114686</v>
      </c>
      <c r="AW1056" s="4">
        <f>(AV1056-U1056)</f>
        <v>15.01438120341249</v>
      </c>
      <c r="AX1056" s="4">
        <f>IF(D1056,P1056,(O1056+P1056)/2)</f>
        <v>23.08111763000488</v>
      </c>
      <c r="AY1056" s="4">
        <f>0.61365*EXP(17.502*AX1056/(240.97+AX1056))</f>
        <v>2.833595536052772</v>
      </c>
      <c r="AZ1056" s="4">
        <f>IF(AW1056&lt;&gt;0,(1000-(AV1056+U1056)/2)/AW1056*AP1056,0)</f>
        <v>0.1120320516659671</v>
      </c>
      <c r="BA1056" s="4">
        <f>U1056*AA1056/1000</f>
        <v>1.633575663101859</v>
      </c>
      <c r="BB1056" s="4">
        <f>(AY1056-BA1056)</f>
        <v>1.200019872950912</v>
      </c>
      <c r="BC1056" s="4">
        <f>1/(1.6/F1056+1.37/N1056)</f>
        <v>0.07041935484464686</v>
      </c>
      <c r="BD1056" s="4">
        <f>G1056*AA1056*0.001</f>
        <v>16.48126776735779</v>
      </c>
      <c r="BE1056" s="4">
        <f>G1056/S1056</f>
        <v>1.547366482172088</v>
      </c>
      <c r="BF1056" s="4">
        <f>(1-AP1056*AA1056/AU1056/F1056)*100</f>
        <v>52.48079419541287</v>
      </c>
      <c r="BG1056" s="4">
        <f>(S1056-E1056/(N1056/1.35))</f>
        <v>106.7977584979698</v>
      </c>
      <c r="BH1056" s="4">
        <f>E1056*BF1056/100/BG1056</f>
        <v>-0.02097417178000513</v>
      </c>
    </row>
    <row r="1057" ht="16" customHeight="1">
      <c r="A1057" s="4">
        <v>990</v>
      </c>
      <c r="B1057" t="s" s="2">
        <v>1118</v>
      </c>
      <c r="C1057" s="4">
        <v>5744.500030945987</v>
      </c>
      <c r="D1057" s="4">
        <v>0</v>
      </c>
      <c r="E1057" s="4">
        <f>(R1057-S1057*(1000-T1057)/(1000-U1057))*AO1057</f>
        <v>-4.990980823920001</v>
      </c>
      <c r="F1057" s="4">
        <f>IF(AZ1057&lt;&gt;0,1/(1/AZ1057-1/N1057),0)</f>
        <v>0.1167231097984598</v>
      </c>
      <c r="G1057" s="4">
        <f>((BC1057-AP1057/2)*S1057-E1057)/(BC1057+AP1057/2)</f>
        <v>172.0798471870939</v>
      </c>
      <c r="H1057" s="4">
        <f>AP1057*1000</f>
        <v>1.732177759423747</v>
      </c>
      <c r="I1057" s="4">
        <f>(AU1057-BA1057)</f>
        <v>1.533590278024069</v>
      </c>
      <c r="J1057" s="4">
        <f>(P1057+AT1057*D1057)</f>
        <v>24.94146156311035</v>
      </c>
      <c r="K1057" s="4">
        <v>6</v>
      </c>
      <c r="L1057" s="4">
        <f>(K1057*AI1057+AJ1057)</f>
        <v>1.420000016689301</v>
      </c>
      <c r="M1057" s="4">
        <v>1</v>
      </c>
      <c r="N1057" s="4">
        <f>L1057*(M1057+1)*(M1057+1)/(M1057*M1057+1)</f>
        <v>2.840000033378601</v>
      </c>
      <c r="O1057" s="4">
        <v>21.35921096801758</v>
      </c>
      <c r="P1057" s="4">
        <v>24.94146156311035</v>
      </c>
      <c r="Q1057" s="4">
        <v>20.78946876525879</v>
      </c>
      <c r="R1057" s="4">
        <v>98.88136291503906</v>
      </c>
      <c r="S1057" s="4">
        <v>104.6586608886719</v>
      </c>
      <c r="T1057" s="4">
        <v>14.03535652160645</v>
      </c>
      <c r="U1057" s="4">
        <v>16.08254814147949</v>
      </c>
      <c r="V1057" s="4">
        <v>55.97811126708984</v>
      </c>
      <c r="W1057" s="4">
        <v>64.13468170166016</v>
      </c>
      <c r="X1057" s="4">
        <v>499.5096435546875</v>
      </c>
      <c r="Y1057" s="4">
        <v>1998.707397460938</v>
      </c>
      <c r="Z1057" s="4">
        <v>77.97531890869141</v>
      </c>
      <c r="AA1057" s="4">
        <v>101.6634368896484</v>
      </c>
      <c r="AB1057" s="4">
        <v>3.130612373352051</v>
      </c>
      <c r="AC1057" s="4">
        <v>0.3338254988193512</v>
      </c>
      <c r="AD1057" s="4">
        <v>0.3271604478359222</v>
      </c>
      <c r="AE1057" s="4">
        <v>0.006912101991474628</v>
      </c>
      <c r="AF1057" s="4">
        <v>0.3627044260501862</v>
      </c>
      <c r="AG1057" s="4">
        <v>0.007996104657649994</v>
      </c>
      <c r="AH1057" s="4">
        <v>0.6666666865348816</v>
      </c>
      <c r="AI1057" s="4">
        <v>-0.2195652425289154</v>
      </c>
      <c r="AJ1057" s="4">
        <v>2.737391471862793</v>
      </c>
      <c r="AK1057" s="4">
        <v>1</v>
      </c>
      <c r="AL1057" s="4">
        <v>0</v>
      </c>
      <c r="AM1057" s="4">
        <v>0.1599999964237213</v>
      </c>
      <c r="AN1057" s="4">
        <v>111115</v>
      </c>
      <c r="AO1057" s="4">
        <f>X1057*0.000001/(K1057*0.0001)</f>
        <v>0.8325160725911458</v>
      </c>
      <c r="AP1057" s="4">
        <f>(U1057-T1057)/(1000-U1057)*AO1057</f>
        <v>0.001732177759423747</v>
      </c>
      <c r="AQ1057" s="4">
        <f>(P1057+273.15)</f>
        <v>298.0914615631103</v>
      </c>
      <c r="AR1057" s="4">
        <f>(O1057+273.15)</f>
        <v>294.5092109680176</v>
      </c>
      <c r="AS1057" s="4">
        <f>(Y1057*AK1057+Z1057*AL1057)*AM1057</f>
        <v>319.7931764458153</v>
      </c>
      <c r="AT1057" s="4">
        <f>((AS1057+0.00000010773*(AR1057^4-AQ1057^4))-AP1057*44100)/(L1057*0.92*2*29.3+0.00000043092*AQ1057^3)</f>
        <v>2.310430444496735</v>
      </c>
      <c r="AU1057" s="4">
        <f>0.61365*EXP(17.502*J1057/(240.97+J1057))</f>
        <v>3.168597396030102</v>
      </c>
      <c r="AV1057" s="4">
        <f>AU1057*1000/AA1057</f>
        <v>31.16752190337109</v>
      </c>
      <c r="AW1057" s="4">
        <f>(AV1057-U1057)</f>
        <v>15.08497376189159</v>
      </c>
      <c r="AX1057" s="4">
        <f>IF(D1057,P1057,(O1057+P1057)/2)</f>
        <v>23.15033626556396</v>
      </c>
      <c r="AY1057" s="4">
        <f>0.61365*EXP(17.502*AX1057/(240.97+AX1057))</f>
        <v>2.845481405691036</v>
      </c>
      <c r="AZ1057" s="4">
        <f>IF(AW1057&lt;&gt;0,(1000-(AV1057+U1057)/2)/AW1057*AP1057,0)</f>
        <v>0.1121152098696272</v>
      </c>
      <c r="BA1057" s="4">
        <f>U1057*AA1057/1000</f>
        <v>1.635007118006033</v>
      </c>
      <c r="BB1057" s="4">
        <f>(AY1057-BA1057)</f>
        <v>1.210474287685003</v>
      </c>
      <c r="BC1057" s="4">
        <f>1/(1.6/F1057+1.37/N1057)</f>
        <v>0.07047192344639486</v>
      </c>
      <c r="BD1057" s="4">
        <f>G1057*AA1057*0.001</f>
        <v>17.49422868448547</v>
      </c>
      <c r="BE1057" s="4">
        <f>G1057/S1057</f>
        <v>1.644200735284963</v>
      </c>
      <c r="BF1057" s="4">
        <f>(1-AP1057*AA1057/AU1057/F1057)*100</f>
        <v>52.38614609998158</v>
      </c>
      <c r="BG1057" s="4">
        <f>(S1057-E1057/(N1057/1.35))</f>
        <v>107.0311341397642</v>
      </c>
      <c r="BH1057" s="4">
        <f>E1057*BF1057/100/BG1057</f>
        <v>-0.02442824256002559</v>
      </c>
    </row>
    <row r="1058" ht="16" customHeight="1">
      <c r="A1058" s="4">
        <v>991</v>
      </c>
      <c r="B1058" t="s" s="2">
        <v>1119</v>
      </c>
      <c r="C1058" s="4">
        <v>5749.500030834228</v>
      </c>
      <c r="D1058" s="4">
        <v>0</v>
      </c>
      <c r="E1058" s="4">
        <f>(R1058-S1058*(1000-T1058)/(1000-U1058))*AO1058</f>
        <v>-9.325423315264473</v>
      </c>
      <c r="F1058" s="4">
        <f>IF(AZ1058&lt;&gt;0,1/(1/AZ1058-1/N1058),0)</f>
        <v>0.1171974165302136</v>
      </c>
      <c r="G1058" s="4">
        <f>((BC1058-AP1058/2)*S1058-E1058)/(BC1058+AP1058/2)</f>
        <v>229.9248977246609</v>
      </c>
      <c r="H1058" s="4">
        <f>AP1058*1000</f>
        <v>1.738457375525072</v>
      </c>
      <c r="I1058" s="4">
        <f>(AU1058-BA1058)</f>
        <v>1.533159585685873</v>
      </c>
      <c r="J1058" s="4">
        <f>(P1058+AT1058*D1058)</f>
        <v>24.94348335266113</v>
      </c>
      <c r="K1058" s="4">
        <v>6</v>
      </c>
      <c r="L1058" s="4">
        <f>(K1058*AI1058+AJ1058)</f>
        <v>1.420000016689301</v>
      </c>
      <c r="M1058" s="4">
        <v>1</v>
      </c>
      <c r="N1058" s="4">
        <f>L1058*(M1058+1)*(M1058+1)/(M1058*M1058+1)</f>
        <v>2.840000033378601</v>
      </c>
      <c r="O1058" s="4">
        <v>21.4131031036377</v>
      </c>
      <c r="P1058" s="4">
        <v>24.94348335266113</v>
      </c>
      <c r="Q1058" s="4">
        <v>20.67538261413574</v>
      </c>
      <c r="R1058" s="4">
        <v>91.20632934570312</v>
      </c>
      <c r="S1058" s="4">
        <v>102.1945037841797</v>
      </c>
      <c r="T1058" s="4">
        <v>14.03591060638428</v>
      </c>
      <c r="U1058" s="4">
        <v>16.09052276611328</v>
      </c>
      <c r="V1058" s="4">
        <v>55.77724838256836</v>
      </c>
      <c r="W1058" s="4">
        <v>63.93599700927734</v>
      </c>
      <c r="X1058" s="4">
        <v>499.505859375</v>
      </c>
      <c r="Y1058" s="4">
        <v>1998.705200195312</v>
      </c>
      <c r="Z1058" s="4">
        <v>78.73931121826172</v>
      </c>
      <c r="AA1058" s="4">
        <v>101.6635665893555</v>
      </c>
      <c r="AB1058" s="4">
        <v>3.130612373352051</v>
      </c>
      <c r="AC1058" s="4">
        <v>0.3338254988193512</v>
      </c>
      <c r="AD1058" s="4">
        <v>0.3271604478359222</v>
      </c>
      <c r="AE1058" s="4">
        <v>0.006912101991474628</v>
      </c>
      <c r="AF1058" s="4">
        <v>0.3627044260501862</v>
      </c>
      <c r="AG1058" s="4">
        <v>0.007996104657649994</v>
      </c>
      <c r="AH1058" s="4">
        <v>0.6666666865348816</v>
      </c>
      <c r="AI1058" s="4">
        <v>-0.2195652425289154</v>
      </c>
      <c r="AJ1058" s="4">
        <v>2.737391471862793</v>
      </c>
      <c r="AK1058" s="4">
        <v>1</v>
      </c>
      <c r="AL1058" s="4">
        <v>0</v>
      </c>
      <c r="AM1058" s="4">
        <v>0.1599999964237213</v>
      </c>
      <c r="AN1058" s="4">
        <v>111115</v>
      </c>
      <c r="AO1058" s="4">
        <f>X1058*0.000001/(K1058*0.0001)</f>
        <v>0.8325097656249999</v>
      </c>
      <c r="AP1058" s="4">
        <f>(U1058-T1058)/(1000-U1058)*AO1058</f>
        <v>0.001738457375525072</v>
      </c>
      <c r="AQ1058" s="4">
        <f>(P1058+273.15)</f>
        <v>298.0934833526611</v>
      </c>
      <c r="AR1058" s="4">
        <f>(O1058+273.15)</f>
        <v>294.5631031036377</v>
      </c>
      <c r="AS1058" s="4">
        <f>(Y1058*AK1058+Z1058*AL1058)*AM1058</f>
        <v>319.7928248833232</v>
      </c>
      <c r="AT1058" s="4">
        <f>((AS1058+0.00000010773*(AR1058^4-AQ1058^4))-AP1058*44100)/(L1058*0.92*2*29.3+0.00000043092*AQ1058^3)</f>
        <v>2.313755351041062</v>
      </c>
      <c r="AU1058" s="4">
        <f>0.61365*EXP(17.502*J1058/(240.97+J1058))</f>
        <v>3.168979518376171</v>
      </c>
      <c r="AV1058" s="4">
        <f>AU1058*1000/AA1058</f>
        <v>31.17124083573096</v>
      </c>
      <c r="AW1058" s="4">
        <f>(AV1058-U1058)</f>
        <v>15.08071806961768</v>
      </c>
      <c r="AX1058" s="4">
        <f>IF(D1058,P1058,(O1058+P1058)/2)</f>
        <v>23.17829322814941</v>
      </c>
      <c r="AY1058" s="4">
        <f>0.61365*EXP(17.502*AX1058/(240.97+AX1058))</f>
        <v>2.850294382600455</v>
      </c>
      <c r="AZ1058" s="4">
        <f>IF(AW1058&lt;&gt;0,(1000-(AV1058+U1058)/2)/AW1058*AP1058,0)</f>
        <v>0.1125527370071131</v>
      </c>
      <c r="BA1058" s="4">
        <f>U1058*AA1058/1000</f>
        <v>1.635819932690298</v>
      </c>
      <c r="BB1058" s="4">
        <f>(AY1058-BA1058)</f>
        <v>1.214474449910157</v>
      </c>
      <c r="BC1058" s="4">
        <f>1/(1.6/F1058+1.37/N1058)</f>
        <v>0.0707485143114906</v>
      </c>
      <c r="BD1058" s="4">
        <f>G1058*AA1058*0.001</f>
        <v>23.37498515038181</v>
      </c>
      <c r="BE1058" s="4">
        <f>G1058/S1058</f>
        <v>2.249875376959897</v>
      </c>
      <c r="BF1058" s="4">
        <f>(1-AP1058*AA1058/AU1058/F1058)*100</f>
        <v>52.41260649199076</v>
      </c>
      <c r="BG1058" s="4">
        <f>(S1058-E1058/(N1058/1.35))</f>
        <v>106.6273634065897</v>
      </c>
      <c r="BH1058" s="4">
        <f>E1058*BF1058/100/BG1058</f>
        <v>-0.04583905359550381</v>
      </c>
    </row>
    <row r="1059" ht="16" customHeight="1">
      <c r="A1059" s="4">
        <v>992</v>
      </c>
      <c r="B1059" t="s" s="2">
        <v>1120</v>
      </c>
      <c r="C1059" s="4">
        <v>5754.500030722469</v>
      </c>
      <c r="D1059" s="4">
        <v>0</v>
      </c>
      <c r="E1059" s="4">
        <f>(R1059-S1059*(1000-T1059)/(1000-U1059))*AO1059</f>
        <v>-12.28143844614627</v>
      </c>
      <c r="F1059" s="4">
        <f>IF(AZ1059&lt;&gt;0,1/(1/AZ1059-1/N1059),0)</f>
        <v>0.1178445747557753</v>
      </c>
      <c r="G1059" s="4">
        <f>((BC1059-AP1059/2)*S1059-E1059)/(BC1059+AP1059/2)</f>
        <v>264.4362525397515</v>
      </c>
      <c r="H1059" s="4">
        <f>AP1059*1000</f>
        <v>1.740255399819363</v>
      </c>
      <c r="I1059" s="4">
        <f>(AU1059-BA1059)</f>
        <v>1.526702348513464</v>
      </c>
      <c r="J1059" s="4">
        <f>(P1059+AT1059*D1059)</f>
        <v>24.9103832244873</v>
      </c>
      <c r="K1059" s="4">
        <v>6</v>
      </c>
      <c r="L1059" s="4">
        <f>(K1059*AI1059+AJ1059)</f>
        <v>1.420000016689301</v>
      </c>
      <c r="M1059" s="4">
        <v>1</v>
      </c>
      <c r="N1059" s="4">
        <f>L1059*(M1059+1)*(M1059+1)/(M1059*M1059+1)</f>
        <v>2.840000033378601</v>
      </c>
      <c r="O1059" s="4">
        <v>21.39918518066406</v>
      </c>
      <c r="P1059" s="4">
        <v>24.9103832244873</v>
      </c>
      <c r="Q1059" s="4">
        <v>20.38449859619141</v>
      </c>
      <c r="R1059" s="4">
        <v>81.62423706054688</v>
      </c>
      <c r="S1059" s="4">
        <v>96.17574310302734</v>
      </c>
      <c r="T1059" s="4">
        <v>14.03573513031006</v>
      </c>
      <c r="U1059" s="4">
        <v>16.09250259399414</v>
      </c>
      <c r="V1059" s="4">
        <v>55.78230285644531</v>
      </c>
      <c r="W1059" s="4">
        <v>63.95368957519531</v>
      </c>
      <c r="X1059" s="4">
        <v>499.4974975585938</v>
      </c>
      <c r="Y1059" s="4">
        <v>1999.007080078125</v>
      </c>
      <c r="Z1059" s="4">
        <v>80.29578399658203</v>
      </c>
      <c r="AA1059" s="4">
        <v>101.6638793945312</v>
      </c>
      <c r="AB1059" s="4">
        <v>3.130612373352051</v>
      </c>
      <c r="AC1059" s="4">
        <v>0.3338254988193512</v>
      </c>
      <c r="AD1059" s="4">
        <v>0.3271604478359222</v>
      </c>
      <c r="AE1059" s="4">
        <v>0.006912101991474628</v>
      </c>
      <c r="AF1059" s="4">
        <v>0.3627044260501862</v>
      </c>
      <c r="AG1059" s="4">
        <v>0.007996104657649994</v>
      </c>
      <c r="AH1059" s="4">
        <v>0.6666666865348816</v>
      </c>
      <c r="AI1059" s="4">
        <v>-0.2195652425289154</v>
      </c>
      <c r="AJ1059" s="4">
        <v>2.737391471862793</v>
      </c>
      <c r="AK1059" s="4">
        <v>1</v>
      </c>
      <c r="AL1059" s="4">
        <v>0</v>
      </c>
      <c r="AM1059" s="4">
        <v>0.1599999964237213</v>
      </c>
      <c r="AN1059" s="4">
        <v>111115</v>
      </c>
      <c r="AO1059" s="4">
        <f>X1059*0.000001/(K1059*0.0001)</f>
        <v>0.8324958292643228</v>
      </c>
      <c r="AP1059" s="4">
        <f>(U1059-T1059)/(1000-U1059)*AO1059</f>
        <v>0.001740255399819363</v>
      </c>
      <c r="AQ1059" s="4">
        <f>(P1059+273.15)</f>
        <v>298.0603832244873</v>
      </c>
      <c r="AR1059" s="4">
        <f>(O1059+273.15)</f>
        <v>294.549185180664</v>
      </c>
      <c r="AS1059" s="4">
        <f>(Y1059*AK1059+Z1059*AL1059)*AM1059</f>
        <v>319.8411256634936</v>
      </c>
      <c r="AT1059" s="4">
        <f>((AS1059+0.00000010773*(AR1059^4-AQ1059^4))-AP1059*44100)/(L1059*0.92*2*29.3+0.00000043092*AQ1059^3)</f>
        <v>2.316054933359161</v>
      </c>
      <c r="AU1059" s="4">
        <f>0.61365*EXP(17.502*J1059/(240.97+J1059))</f>
        <v>3.162728591385465</v>
      </c>
      <c r="AV1059" s="4">
        <f>AU1059*1000/AA1059</f>
        <v>31.10965871282299</v>
      </c>
      <c r="AW1059" s="4">
        <f>(AV1059-U1059)</f>
        <v>15.01715611882885</v>
      </c>
      <c r="AX1059" s="4">
        <f>IF(D1059,P1059,(O1059+P1059)/2)</f>
        <v>23.15478420257568</v>
      </c>
      <c r="AY1059" s="4">
        <f>0.61365*EXP(17.502*AX1059/(240.97+AX1059))</f>
        <v>2.84624667171848</v>
      </c>
      <c r="AZ1059" s="4">
        <f>IF(AW1059&lt;&gt;0,(1000-(AV1059+U1059)/2)/AW1059*AP1059,0)</f>
        <v>0.1131494857165546</v>
      </c>
      <c r="BA1059" s="4">
        <f>U1059*AA1059/1000</f>
        <v>1.636026242872002</v>
      </c>
      <c r="BB1059" s="4">
        <f>(AY1059-BA1059)</f>
        <v>1.210220428846479</v>
      </c>
      <c r="BC1059" s="4">
        <f>1/(1.6/F1059+1.37/N1059)</f>
        <v>0.07112577989857043</v>
      </c>
      <c r="BD1059" s="4">
        <f>G1059*AA1059*0.001</f>
        <v>26.88361528574311</v>
      </c>
      <c r="BE1059" s="4">
        <f>G1059/S1059</f>
        <v>2.749510885052135</v>
      </c>
      <c r="BF1059" s="4">
        <f>(1-AP1059*AA1059/AU1059/F1059)*100</f>
        <v>52.53121129088891</v>
      </c>
      <c r="BG1059" s="4">
        <f>(S1059-E1059/(N1059/1.35))</f>
        <v>102.0137507464896</v>
      </c>
      <c r="BH1059" s="4">
        <f>E1059*BF1059/100/BG1059</f>
        <v>-0.06324234068932677</v>
      </c>
    </row>
    <row r="1060" ht="16" customHeight="1">
      <c r="A1060" s="4">
        <v>993</v>
      </c>
      <c r="B1060" t="s" s="2">
        <v>1121</v>
      </c>
      <c r="C1060" s="4">
        <v>5760.000030599535</v>
      </c>
      <c r="D1060" s="4">
        <v>0</v>
      </c>
      <c r="E1060" s="4">
        <f>(R1060-S1060*(1000-T1060)/(1000-U1060))*AO1060</f>
        <v>-12.85402286781618</v>
      </c>
      <c r="F1060" s="4">
        <f>IF(AZ1060&lt;&gt;0,1/(1/AZ1060-1/N1060),0)</f>
        <v>0.1179155021582402</v>
      </c>
      <c r="G1060" s="4">
        <f>((BC1060-AP1060/2)*S1060-E1060)/(BC1060+AP1060/2)</f>
        <v>264.0045964124796</v>
      </c>
      <c r="H1060" s="4">
        <f>AP1060*1000</f>
        <v>1.73851264808699</v>
      </c>
      <c r="I1060" s="4">
        <f>(AU1060-BA1060)</f>
        <v>1.524317051909811</v>
      </c>
      <c r="J1060" s="4">
        <f>(P1060+AT1060*D1060)</f>
        <v>24.89610290527344</v>
      </c>
      <c r="K1060" s="4">
        <v>6</v>
      </c>
      <c r="L1060" s="4">
        <f>(K1060*AI1060+AJ1060)</f>
        <v>1.420000016689301</v>
      </c>
      <c r="M1060" s="4">
        <v>1</v>
      </c>
      <c r="N1060" s="4">
        <f>L1060*(M1060+1)*(M1060+1)/(M1060*M1060+1)</f>
        <v>2.840000033378601</v>
      </c>
      <c r="O1060" s="4">
        <v>21.30375099182129</v>
      </c>
      <c r="P1060" s="4">
        <v>24.89610290527344</v>
      </c>
      <c r="Q1060" s="4">
        <v>20.01187705993652</v>
      </c>
      <c r="R1060" s="4">
        <v>72.42518615722656</v>
      </c>
      <c r="S1060" s="4">
        <v>87.68276977539062</v>
      </c>
      <c r="T1060" s="4">
        <v>14.03469562530518</v>
      </c>
      <c r="U1060" s="4">
        <v>16.08945655822754</v>
      </c>
      <c r="V1060" s="4">
        <v>56.05762100219727</v>
      </c>
      <c r="W1060" s="4">
        <v>64.26583862304688</v>
      </c>
      <c r="X1060" s="4">
        <v>499.4861145019531</v>
      </c>
      <c r="Y1060" s="4">
        <v>1999.380126953125</v>
      </c>
      <c r="Z1060" s="4">
        <v>81.20002746582031</v>
      </c>
      <c r="AA1060" s="4">
        <v>101.6639709472656</v>
      </c>
      <c r="AB1060" s="4">
        <v>3.130612373352051</v>
      </c>
      <c r="AC1060" s="4">
        <v>0.3338254988193512</v>
      </c>
      <c r="AD1060" s="4">
        <v>0.3271604478359222</v>
      </c>
      <c r="AE1060" s="4">
        <v>0.006912101991474628</v>
      </c>
      <c r="AF1060" s="4">
        <v>0.3627044260501862</v>
      </c>
      <c r="AG1060" s="4">
        <v>0.007996104657649994</v>
      </c>
      <c r="AH1060" s="4">
        <v>0.6666666865348816</v>
      </c>
      <c r="AI1060" s="4">
        <v>-0.2195652425289154</v>
      </c>
      <c r="AJ1060" s="4">
        <v>2.737391471862793</v>
      </c>
      <c r="AK1060" s="4">
        <v>1</v>
      </c>
      <c r="AL1060" s="4">
        <v>0</v>
      </c>
      <c r="AM1060" s="4">
        <v>0.1599999964237213</v>
      </c>
      <c r="AN1060" s="4">
        <v>111115</v>
      </c>
      <c r="AO1060" s="4">
        <f>X1060*0.000001/(K1060*0.0001)</f>
        <v>0.8324768575032551</v>
      </c>
      <c r="AP1060" s="4">
        <f>(U1060-T1060)/(1000-U1060)*AO1060</f>
        <v>0.00173851264808699</v>
      </c>
      <c r="AQ1060" s="4">
        <f>(P1060+273.15)</f>
        <v>298.0461029052734</v>
      </c>
      <c r="AR1060" s="4">
        <f>(O1060+273.15)</f>
        <v>294.4537509918213</v>
      </c>
      <c r="AS1060" s="4">
        <f>(Y1060*AK1060+Z1060*AL1060)*AM1060</f>
        <v>319.9008131621595</v>
      </c>
      <c r="AT1060" s="4">
        <f>((AS1060+0.00000010773*(AR1060^4-AQ1060^4))-AP1060*44100)/(L1060*0.92*2*29.3+0.00000043092*AQ1060^3)</f>
        <v>2.30756119617608</v>
      </c>
      <c r="AU1060" s="4">
        <f>0.61365*EXP(17.502*J1060/(240.97+J1060))</f>
        <v>3.160035096002748</v>
      </c>
      <c r="AV1060" s="4">
        <f>AU1060*1000/AA1060</f>
        <v>31.08313659754543</v>
      </c>
      <c r="AW1060" s="4">
        <f>(AV1060-U1060)</f>
        <v>14.99368003931789</v>
      </c>
      <c r="AX1060" s="4">
        <f>IF(D1060,P1060,(O1060+P1060)/2)</f>
        <v>23.09992694854736</v>
      </c>
      <c r="AY1060" s="4">
        <f>0.61365*EXP(17.502*AX1060/(240.97+AX1060))</f>
        <v>2.836821070531189</v>
      </c>
      <c r="AZ1060" s="4">
        <f>IF(AW1060&lt;&gt;0,(1000-(AV1060+U1060)/2)/AW1060*AP1060,0)</f>
        <v>0.1132148724471533</v>
      </c>
      <c r="BA1060" s="4">
        <f>U1060*AA1060/1000</f>
        <v>1.635718044092937</v>
      </c>
      <c r="BB1060" s="4">
        <f>(AY1060-BA1060)</f>
        <v>1.201103026438252</v>
      </c>
      <c r="BC1060" s="4">
        <f>1/(1.6/F1060+1.37/N1060)</f>
        <v>0.07116711889843624</v>
      </c>
      <c r="BD1060" s="4">
        <f>G1060*AA1060*0.001</f>
        <v>26.83975561962291</v>
      </c>
      <c r="BE1060" s="4">
        <f>G1060/S1060</f>
        <v>3.010906214399447</v>
      </c>
      <c r="BF1060" s="4">
        <f>(1-AP1060*AA1060/AU1060/F1060)*100</f>
        <v>52.56683404987113</v>
      </c>
      <c r="BG1060" s="4">
        <f>(S1060-E1060/(N1060/1.35))</f>
        <v>93.79295663018019</v>
      </c>
      <c r="BH1060" s="4">
        <f>E1060*BF1060/100/BG1060</f>
        <v>-0.07204115439392388</v>
      </c>
    </row>
    <row r="1061" ht="16" customHeight="1">
      <c r="A1061" s="4">
        <v>994</v>
      </c>
      <c r="B1061" t="s" s="2">
        <v>1122</v>
      </c>
      <c r="C1061" s="4">
        <v>5765.000030487776</v>
      </c>
      <c r="D1061" s="4">
        <v>0</v>
      </c>
      <c r="E1061" s="4">
        <f>(R1061-S1061*(1000-T1061)/(1000-U1061))*AO1061</f>
        <v>-9.333869951325267</v>
      </c>
      <c r="F1061" s="4">
        <f>IF(AZ1061&lt;&gt;0,1/(1/AZ1061-1/N1061),0)</f>
        <v>0.1175311219124774</v>
      </c>
      <c r="G1061" s="4">
        <f>((BC1061-AP1061/2)*S1061-E1061)/(BC1061+AP1061/2)</f>
        <v>209.9367568920918</v>
      </c>
      <c r="H1061" s="4">
        <f>AP1061*1000</f>
        <v>1.735783657241966</v>
      </c>
      <c r="I1061" s="4">
        <f>(AU1061-BA1061)</f>
        <v>1.526690947023208</v>
      </c>
      <c r="J1061" s="4">
        <f>(P1061+AT1061*D1061)</f>
        <v>24.90700340270996</v>
      </c>
      <c r="K1061" s="4">
        <v>6</v>
      </c>
      <c r="L1061" s="4">
        <f>(K1061*AI1061+AJ1061)</f>
        <v>1.420000016689301</v>
      </c>
      <c r="M1061" s="4">
        <v>1</v>
      </c>
      <c r="N1061" s="4">
        <f>L1061*(M1061+1)*(M1061+1)/(M1061*M1061+1)</f>
        <v>2.840000033378601</v>
      </c>
      <c r="O1061" s="4">
        <v>21.18058013916016</v>
      </c>
      <c r="P1061" s="4">
        <v>24.90700340270996</v>
      </c>
      <c r="Q1061" s="4">
        <v>19.80058097839355</v>
      </c>
      <c r="R1061" s="4">
        <v>70.89776611328125</v>
      </c>
      <c r="S1061" s="4">
        <v>81.93900299072266</v>
      </c>
      <c r="T1061" s="4">
        <v>14.0347900390625</v>
      </c>
      <c r="U1061" s="4">
        <v>16.08631706237793</v>
      </c>
      <c r="V1061" s="4">
        <v>56.45500564575195</v>
      </c>
      <c r="W1061" s="4">
        <v>64.70938873291016</v>
      </c>
      <c r="X1061" s="4">
        <v>499.4897766113281</v>
      </c>
      <c r="Y1061" s="4">
        <v>1999.702026367188</v>
      </c>
      <c r="Z1061" s="4">
        <v>82.30968475341797</v>
      </c>
      <c r="AA1061" s="4">
        <v>101.6640396118164</v>
      </c>
      <c r="AB1061" s="4">
        <v>3.130612373352051</v>
      </c>
      <c r="AC1061" s="4">
        <v>0.3338254988193512</v>
      </c>
      <c r="AD1061" s="4">
        <v>0.3271604478359222</v>
      </c>
      <c r="AE1061" s="4">
        <v>0.006912101991474628</v>
      </c>
      <c r="AF1061" s="4">
        <v>0.3627044260501862</v>
      </c>
      <c r="AG1061" s="4">
        <v>0.007996104657649994</v>
      </c>
      <c r="AH1061" s="4">
        <v>0.6666666865348816</v>
      </c>
      <c r="AI1061" s="4">
        <v>-0.2195652425289154</v>
      </c>
      <c r="AJ1061" s="4">
        <v>2.737391471862793</v>
      </c>
      <c r="AK1061" s="4">
        <v>1</v>
      </c>
      <c r="AL1061" s="4">
        <v>0</v>
      </c>
      <c r="AM1061" s="4">
        <v>0.1599999964237213</v>
      </c>
      <c r="AN1061" s="4">
        <v>111115</v>
      </c>
      <c r="AO1061" s="4">
        <f>X1061*0.000001/(K1061*0.0001)</f>
        <v>0.8324829610188801</v>
      </c>
      <c r="AP1061" s="4">
        <f>(U1061-T1061)/(1000-U1061)*AO1061</f>
        <v>0.001735783657241966</v>
      </c>
      <c r="AQ1061" s="4">
        <f>(P1061+273.15)</f>
        <v>298.0570034027099</v>
      </c>
      <c r="AR1061" s="4">
        <f>(O1061+273.15)</f>
        <v>294.3305801391601</v>
      </c>
      <c r="AS1061" s="4">
        <f>(Y1061*AK1061+Z1061*AL1061)*AM1061</f>
        <v>319.9523170672583</v>
      </c>
      <c r="AT1061" s="4">
        <f>((AS1061+0.00000010773*(AR1061^4-AQ1061^4))-AP1061*44100)/(L1061*0.92*2*29.3+0.00000043092*AQ1061^3)</f>
        <v>2.292673407729032</v>
      </c>
      <c r="AU1061" s="4">
        <f>0.61365*EXP(17.502*J1061/(240.97+J1061))</f>
        <v>3.162090922061036</v>
      </c>
      <c r="AV1061" s="4">
        <f>AU1061*1000/AA1061</f>
        <v>31.10333736623924</v>
      </c>
      <c r="AW1061" s="4">
        <f>(AV1061-U1061)</f>
        <v>15.01702030386131</v>
      </c>
      <c r="AX1061" s="4">
        <f>IF(D1061,P1061,(O1061+P1061)/2)</f>
        <v>23.04379177093506</v>
      </c>
      <c r="AY1061" s="4">
        <f>0.61365*EXP(17.502*AX1061/(240.97+AX1061))</f>
        <v>2.827204173506483</v>
      </c>
      <c r="AZ1061" s="4">
        <f>IF(AW1061&lt;&gt;0,(1000-(AV1061+U1061)/2)/AW1061*AP1061,0)</f>
        <v>0.1128604814719556</v>
      </c>
      <c r="BA1061" s="4">
        <f>U1061*AA1061/1000</f>
        <v>1.635399975037828</v>
      </c>
      <c r="BB1061" s="4">
        <f>(AY1061-BA1061)</f>
        <v>1.191804198468655</v>
      </c>
      <c r="BC1061" s="4">
        <f>1/(1.6/F1061+1.37/N1061)</f>
        <v>0.07094306804280022</v>
      </c>
      <c r="BD1061" s="4">
        <f>G1061*AA1061*0.001</f>
        <v>21.3430187686539</v>
      </c>
      <c r="BE1061" s="4">
        <f>G1061/S1061</f>
        <v>2.562110218937633</v>
      </c>
      <c r="BF1061" s="4">
        <f>(1-AP1061*AA1061/AU1061/F1061)*100</f>
        <v>52.51726544341038</v>
      </c>
      <c r="BG1061" s="4">
        <f>(S1061-E1061/(N1061/1.35))</f>
        <v>86.37587773938196</v>
      </c>
      <c r="BH1061" s="4">
        <f>E1061*BF1061/100/BG1061</f>
        <v>-0.05675072007106511</v>
      </c>
    </row>
    <row r="1062" ht="16" customHeight="1">
      <c r="A1062" s="4">
        <v>995</v>
      </c>
      <c r="B1062" t="s" s="2">
        <v>1123</v>
      </c>
      <c r="C1062" s="4">
        <v>5770.000030376017</v>
      </c>
      <c r="D1062" s="4">
        <v>0</v>
      </c>
      <c r="E1062" s="4">
        <f>(R1062-S1062*(1000-T1062)/(1000-U1062))*AO1062</f>
        <v>-7.209306807874131</v>
      </c>
      <c r="F1062" s="4">
        <f>IF(AZ1062&lt;&gt;0,1/(1/AZ1062-1/N1062),0)</f>
        <v>0.1170601087523747</v>
      </c>
      <c r="G1062" s="4">
        <f>((BC1062-AP1062/2)*S1062-E1062)/(BC1062+AP1062/2)</f>
        <v>178.1411335014437</v>
      </c>
      <c r="H1062" s="4">
        <f>AP1062*1000</f>
        <v>1.734931663728128</v>
      </c>
      <c r="I1062" s="4">
        <f>(AU1062-BA1062)</f>
        <v>1.531795377398936</v>
      </c>
      <c r="J1062" s="4">
        <f>(P1062+AT1062*D1062)</f>
        <v>24.93413162231445</v>
      </c>
      <c r="K1062" s="4">
        <v>6</v>
      </c>
      <c r="L1062" s="4">
        <f>(K1062*AI1062+AJ1062)</f>
        <v>1.420000016689301</v>
      </c>
      <c r="M1062" s="4">
        <v>1</v>
      </c>
      <c r="N1062" s="4">
        <f>L1062*(M1062+1)*(M1062+1)/(M1062*M1062+1)</f>
        <v>2.840000033378601</v>
      </c>
      <c r="O1062" s="4">
        <v>21.07558631896973</v>
      </c>
      <c r="P1062" s="4">
        <v>24.93413162231445</v>
      </c>
      <c r="Q1062" s="4">
        <v>19.7869758605957</v>
      </c>
      <c r="R1062" s="4">
        <v>70.79024505615234</v>
      </c>
      <c r="S1062" s="4">
        <v>79.28516387939453</v>
      </c>
      <c r="T1062" s="4">
        <v>14.03595447540283</v>
      </c>
      <c r="U1062" s="4">
        <v>16.08650970458984</v>
      </c>
      <c r="V1062" s="4">
        <v>56.83030700683594</v>
      </c>
      <c r="W1062" s="4">
        <v>65.13469696044922</v>
      </c>
      <c r="X1062" s="4">
        <v>499.4811096191406</v>
      </c>
      <c r="Y1062" s="4">
        <v>1999.723510742188</v>
      </c>
      <c r="Z1062" s="4">
        <v>82.888427734375</v>
      </c>
      <c r="AA1062" s="4">
        <v>101.6638793945312</v>
      </c>
      <c r="AB1062" s="4">
        <v>3.130612373352051</v>
      </c>
      <c r="AC1062" s="4">
        <v>0.3338254988193512</v>
      </c>
      <c r="AD1062" s="4">
        <v>0.3271604478359222</v>
      </c>
      <c r="AE1062" s="4">
        <v>0.006912101991474628</v>
      </c>
      <c r="AF1062" s="4">
        <v>0.3627044260501862</v>
      </c>
      <c r="AG1062" s="4">
        <v>0.007996104657649994</v>
      </c>
      <c r="AH1062" s="4">
        <v>0.6666666865348816</v>
      </c>
      <c r="AI1062" s="4">
        <v>-0.2195652425289154</v>
      </c>
      <c r="AJ1062" s="4">
        <v>2.737391471862793</v>
      </c>
      <c r="AK1062" s="4">
        <v>1</v>
      </c>
      <c r="AL1062" s="4">
        <v>0</v>
      </c>
      <c r="AM1062" s="4">
        <v>0.1599999964237213</v>
      </c>
      <c r="AN1062" s="4">
        <v>111115</v>
      </c>
      <c r="AO1062" s="4">
        <f>X1062*0.000001/(K1062*0.0001)</f>
        <v>0.8324685160319009</v>
      </c>
      <c r="AP1062" s="4">
        <f>(U1062-T1062)/(1000-U1062)*AO1062</f>
        <v>0.001734931663728129</v>
      </c>
      <c r="AQ1062" s="4">
        <f>(P1062+273.15)</f>
        <v>298.0841316223144</v>
      </c>
      <c r="AR1062" s="4">
        <f>(O1062+273.15)</f>
        <v>294.2255863189697</v>
      </c>
      <c r="AS1062" s="4">
        <f>(Y1062*AK1062+Z1062*AL1062)*AM1062</f>
        <v>319.9557545671814</v>
      </c>
      <c r="AT1062" s="4">
        <f>((AS1062+0.00000010773*(AR1062^4-AQ1062^4))-AP1062*44100)/(L1062*0.92*2*29.3+0.00000043092*AQ1062^3)</f>
        <v>2.276432031517887</v>
      </c>
      <c r="AU1062" s="4">
        <f>0.61365*EXP(17.502*J1062/(240.97+J1062))</f>
        <v>3.167212359885315</v>
      </c>
      <c r="AV1062" s="4">
        <f>AU1062*1000/AA1062</f>
        <v>31.15376256294708</v>
      </c>
      <c r="AW1062" s="4">
        <f>(AV1062-U1062)</f>
        <v>15.06725285835724</v>
      </c>
      <c r="AX1062" s="4">
        <f>IF(D1062,P1062,(O1062+P1062)/2)</f>
        <v>23.00485897064209</v>
      </c>
      <c r="AY1062" s="4">
        <f>0.61365*EXP(17.502*AX1062/(240.97+AX1062))</f>
        <v>2.820551092814348</v>
      </c>
      <c r="AZ1062" s="4">
        <f>IF(AW1062&lt;&gt;0,(1000-(AV1062+U1062)/2)/AW1062*AP1062,0)</f>
        <v>0.1124260910447596</v>
      </c>
      <c r="BA1062" s="4">
        <f>U1062*AA1062/1000</f>
        <v>1.635416982486378</v>
      </c>
      <c r="BB1062" s="4">
        <f>(AY1062-BA1062)</f>
        <v>1.18513411032797</v>
      </c>
      <c r="BC1062" s="4">
        <f>1/(1.6/F1062+1.37/N1062)</f>
        <v>0.07066845145904875</v>
      </c>
      <c r="BD1062" s="4">
        <f>G1062*AA1062*0.001</f>
        <v>18.11051871149586</v>
      </c>
      <c r="BE1062" s="4">
        <f>G1062/S1062</f>
        <v>2.246840704932198</v>
      </c>
      <c r="BF1062" s="4">
        <f>(1-AP1062*AA1062/AU1062/F1062)*100</f>
        <v>52.42673654427173</v>
      </c>
      <c r="BG1062" s="4">
        <f>(S1062-E1062/(N1062/1.35))</f>
        <v>82.71212306117023</v>
      </c>
      <c r="BH1062" s="4">
        <f>E1062*BF1062/100/BG1062</f>
        <v>-0.04569589253605773</v>
      </c>
    </row>
    <row r="1063" ht="16" customHeight="1">
      <c r="A1063" s="4">
        <v>996</v>
      </c>
      <c r="B1063" t="s" s="2">
        <v>1124</v>
      </c>
      <c r="C1063" s="4">
        <v>5775.500030253083</v>
      </c>
      <c r="D1063" s="4">
        <v>0</v>
      </c>
      <c r="E1063" s="4">
        <f>(R1063-S1063*(1000-T1063)/(1000-U1063))*AO1063</f>
        <v>-6.301948956889802</v>
      </c>
      <c r="F1063" s="4">
        <f>IF(AZ1063&lt;&gt;0,1/(1/AZ1063-1/N1063),0)</f>
        <v>0.1172270939963955</v>
      </c>
      <c r="G1063" s="4">
        <f>((BC1063-AP1063/2)*S1063-E1063)/(BC1063+AP1063/2)</f>
        <v>164.1589387013128</v>
      </c>
      <c r="H1063" s="4">
        <f>AP1063*1000</f>
        <v>1.735614665146897</v>
      </c>
      <c r="I1063" s="4">
        <f>(AU1063-BA1063)</f>
        <v>1.530306092248566</v>
      </c>
      <c r="J1063" s="4">
        <f>(P1063+AT1063*D1063)</f>
        <v>24.9283332824707</v>
      </c>
      <c r="K1063" s="4">
        <v>6</v>
      </c>
      <c r="L1063" s="4">
        <f>(K1063*AI1063+AJ1063)</f>
        <v>1.420000016689301</v>
      </c>
      <c r="M1063" s="4">
        <v>1</v>
      </c>
      <c r="N1063" s="4">
        <f>L1063*(M1063+1)*(M1063+1)/(M1063*M1063+1)</f>
        <v>2.840000033378601</v>
      </c>
      <c r="O1063" s="4">
        <v>21.01560592651367</v>
      </c>
      <c r="P1063" s="4">
        <v>24.9283332824707</v>
      </c>
      <c r="Q1063" s="4">
        <v>19.87854957580566</v>
      </c>
      <c r="R1063" s="4">
        <v>70.66820526123047</v>
      </c>
      <c r="S1063" s="4">
        <v>78.07591247558594</v>
      </c>
      <c r="T1063" s="4">
        <v>14.03896331787109</v>
      </c>
      <c r="U1063" s="4">
        <v>16.09039878845215</v>
      </c>
      <c r="V1063" s="4">
        <v>57.08221817016602</v>
      </c>
      <c r="W1063" s="4">
        <v>65.42344665527344</v>
      </c>
      <c r="X1063" s="4">
        <v>499.4613647460938</v>
      </c>
      <c r="Y1063" s="4">
        <v>1999.703247070312</v>
      </c>
      <c r="Z1063" s="4">
        <v>83.37606811523438</v>
      </c>
      <c r="AA1063" s="4">
        <v>101.6637954711914</v>
      </c>
      <c r="AB1063" s="4">
        <v>3.130612373352051</v>
      </c>
      <c r="AC1063" s="4">
        <v>0.3338254988193512</v>
      </c>
      <c r="AD1063" s="4">
        <v>0.3271604478359222</v>
      </c>
      <c r="AE1063" s="4">
        <v>0.006912101991474628</v>
      </c>
      <c r="AF1063" s="4">
        <v>0.3627044260501862</v>
      </c>
      <c r="AG1063" s="4">
        <v>0.007996104657649994</v>
      </c>
      <c r="AH1063" s="4">
        <v>0.6666666865348816</v>
      </c>
      <c r="AI1063" s="4">
        <v>-0.2195652425289154</v>
      </c>
      <c r="AJ1063" s="4">
        <v>2.737391471862793</v>
      </c>
      <c r="AK1063" s="4">
        <v>1</v>
      </c>
      <c r="AL1063" s="4">
        <v>0</v>
      </c>
      <c r="AM1063" s="4">
        <v>0.1599999964237213</v>
      </c>
      <c r="AN1063" s="4">
        <v>111135</v>
      </c>
      <c r="AO1063" s="4">
        <f>X1063*0.000001/(K1063*0.0001)</f>
        <v>0.8324356079101562</v>
      </c>
      <c r="AP1063" s="4">
        <f>(U1063-T1063)/(1000-U1063)*AO1063</f>
        <v>0.001735614665146897</v>
      </c>
      <c r="AQ1063" s="4">
        <f>(P1063+273.15)</f>
        <v>298.0783332824707</v>
      </c>
      <c r="AR1063" s="4">
        <f>(O1063+273.15)</f>
        <v>294.1656059265136</v>
      </c>
      <c r="AS1063" s="4">
        <f>(Y1063*AK1063+Z1063*AL1063)*AM1063</f>
        <v>319.9525123797539</v>
      </c>
      <c r="AT1063" s="4">
        <f>((AS1063+0.00000010773*(AR1063^4-AQ1063^4))-AP1063*44100)/(L1063*0.92*2*29.3+0.00000043092*AQ1063^3)</f>
        <v>2.269340748770737</v>
      </c>
      <c r="AU1063" s="4">
        <f>0.61365*EXP(17.502*J1063/(240.97+J1063))</f>
        <v>3.166117103727671</v>
      </c>
      <c r="AV1063" s="4">
        <f>AU1063*1000/AA1063</f>
        <v>31.14301496470154</v>
      </c>
      <c r="AW1063" s="4">
        <f>(AV1063-U1063)</f>
        <v>15.05261617624939</v>
      </c>
      <c r="AX1063" s="4">
        <f>IF(D1063,P1063,(O1063+P1063)/2)</f>
        <v>22.97196960449219</v>
      </c>
      <c r="AY1063" s="4">
        <f>0.61365*EXP(17.502*AX1063/(240.97+AX1063))</f>
        <v>2.814941428418948</v>
      </c>
      <c r="AZ1063" s="4">
        <f>IF(AW1063&lt;&gt;0,(1000-(AV1063+U1063)/2)/AW1063*AP1063,0)</f>
        <v>0.1125801085012239</v>
      </c>
      <c r="BA1063" s="4">
        <f>U1063*AA1063/1000</f>
        <v>1.635811011479105</v>
      </c>
      <c r="BB1063" s="4">
        <f>(AY1063-BA1063)</f>
        <v>1.179130416939842</v>
      </c>
      <c r="BC1063" s="4">
        <f>1/(1.6/F1063+1.37/N1063)</f>
        <v>0.07076581811680159</v>
      </c>
      <c r="BD1063" s="4">
        <f>G1063*AA1063*0.001</f>
        <v>16.68902076889811</v>
      </c>
      <c r="BE1063" s="4">
        <f>G1063/S1063</f>
        <v>2.102555493701655</v>
      </c>
      <c r="BF1063" s="4">
        <f>(1-AP1063*AA1063/AU1063/F1063)*100</f>
        <v>52.45940012257988</v>
      </c>
      <c r="BG1063" s="4">
        <f>(S1063-E1063/(N1063/1.35))</f>
        <v>81.07155719101227</v>
      </c>
      <c r="BH1063" s="4">
        <f>E1063*BF1063/100/BG1063</f>
        <v>-0.04077835351091633</v>
      </c>
    </row>
    <row r="1064" ht="16" customHeight="1">
      <c r="A1064" s="4">
        <v>997</v>
      </c>
      <c r="B1064" t="s" s="2">
        <v>1125</v>
      </c>
      <c r="C1064" s="4">
        <v>5780.500030141324</v>
      </c>
      <c r="D1064" s="4">
        <v>0</v>
      </c>
      <c r="E1064" s="4">
        <f>(R1064-S1064*(1000-T1064)/(1000-U1064))*AO1064</f>
        <v>-8.386202946416772</v>
      </c>
      <c r="F1064" s="4">
        <f>IF(AZ1064&lt;&gt;0,1/(1/AZ1064-1/N1064),0)</f>
        <v>0.1177078081468997</v>
      </c>
      <c r="G1064" s="4">
        <f>((BC1064-AP1064/2)*S1064-E1064)/(BC1064+AP1064/2)</f>
        <v>191.5840246747167</v>
      </c>
      <c r="H1064" s="4">
        <f>AP1064*1000</f>
        <v>1.73845946475298</v>
      </c>
      <c r="I1064" s="4">
        <f>(AU1064-BA1064)</f>
        <v>1.526818063062305</v>
      </c>
      <c r="J1064" s="4">
        <f>(P1064+AT1064*D1064)</f>
        <v>24.91319465637207</v>
      </c>
      <c r="K1064" s="4">
        <v>6</v>
      </c>
      <c r="L1064" s="4">
        <f>(K1064*AI1064+AJ1064)</f>
        <v>1.420000016689301</v>
      </c>
      <c r="M1064" s="4">
        <v>1</v>
      </c>
      <c r="N1064" s="4">
        <f>L1064*(M1064+1)*(M1064+1)/(M1064*M1064+1)</f>
        <v>2.840000033378601</v>
      </c>
      <c r="O1064" s="4">
        <v>21.00152778625488</v>
      </c>
      <c r="P1064" s="4">
        <v>24.91319465637207</v>
      </c>
      <c r="Q1064" s="4">
        <v>19.94377899169922</v>
      </c>
      <c r="R1064" s="4">
        <v>66.91514587402344</v>
      </c>
      <c r="S1064" s="4">
        <v>76.82903289794922</v>
      </c>
      <c r="T1064" s="4">
        <v>14.04181957244873</v>
      </c>
      <c r="U1064" s="4">
        <v>16.09661293029785</v>
      </c>
      <c r="V1064" s="4">
        <v>57.17091369628906</v>
      </c>
      <c r="W1064" s="4">
        <v>65.53543853759766</v>
      </c>
      <c r="X1064" s="4">
        <v>499.4593200683594</v>
      </c>
      <c r="Y1064" s="4">
        <v>1999.6748046875</v>
      </c>
      <c r="Z1064" s="4">
        <v>83.72395324707031</v>
      </c>
      <c r="AA1064" s="4">
        <v>101.663688659668</v>
      </c>
      <c r="AB1064" s="4">
        <v>3.130612373352051</v>
      </c>
      <c r="AC1064" s="4">
        <v>0.3338254988193512</v>
      </c>
      <c r="AD1064" s="4">
        <v>0.3271604478359222</v>
      </c>
      <c r="AE1064" s="4">
        <v>0.006912101991474628</v>
      </c>
      <c r="AF1064" s="4">
        <v>0.3627044260501862</v>
      </c>
      <c r="AG1064" s="4">
        <v>0.007996104657649994</v>
      </c>
      <c r="AH1064" s="4">
        <v>0.6666666865348816</v>
      </c>
      <c r="AI1064" s="4">
        <v>-0.2195652425289154</v>
      </c>
      <c r="AJ1064" s="4">
        <v>2.737391471862793</v>
      </c>
      <c r="AK1064" s="4">
        <v>1</v>
      </c>
      <c r="AL1064" s="4">
        <v>0</v>
      </c>
      <c r="AM1064" s="4">
        <v>0.1599999964237213</v>
      </c>
      <c r="AN1064" s="4">
        <v>111135</v>
      </c>
      <c r="AO1064" s="4">
        <f>X1064*0.000001/(K1064*0.0001)</f>
        <v>0.8324322001139322</v>
      </c>
      <c r="AP1064" s="4">
        <f>(U1064-T1064)/(1000-U1064)*AO1064</f>
        <v>0.00173845946475298</v>
      </c>
      <c r="AQ1064" s="4">
        <f>(P1064+273.15)</f>
        <v>298.063194656372</v>
      </c>
      <c r="AR1064" s="4">
        <f>(O1064+273.15)</f>
        <v>294.1515277862549</v>
      </c>
      <c r="AS1064" s="4">
        <f>(Y1064*AK1064+Z1064*AL1064)*AM1064</f>
        <v>319.9479615986056</v>
      </c>
      <c r="AT1064" s="4">
        <f>((AS1064+0.00000010773*(AR1064^4-AQ1064^4))-AP1064*44100)/(L1064*0.92*2*29.3+0.00000043092*AQ1064^3)</f>
        <v>2.268116238430959</v>
      </c>
      <c r="AU1064" s="4">
        <f>0.61365*EXP(17.502*J1064/(240.97+J1064))</f>
        <v>3.163259108483292</v>
      </c>
      <c r="AV1064" s="4">
        <f>AU1064*1000/AA1064</f>
        <v>31.1149354325781</v>
      </c>
      <c r="AW1064" s="4">
        <f>(AV1064-U1064)</f>
        <v>15.01832250228025</v>
      </c>
      <c r="AX1064" s="4">
        <f>IF(D1064,P1064,(O1064+P1064)/2)</f>
        <v>22.95736122131348</v>
      </c>
      <c r="AY1064" s="4">
        <f>0.61365*EXP(17.502*AX1064/(240.97+AX1064))</f>
        <v>2.81245293058447</v>
      </c>
      <c r="AZ1064" s="4">
        <f>IF(AW1064&lt;&gt;0,(1000-(AV1064+U1064)/2)/AW1064*AP1064,0)</f>
        <v>0.1130233941205295</v>
      </c>
      <c r="BA1064" s="4">
        <f>U1064*AA1064/1000</f>
        <v>1.636441045420987</v>
      </c>
      <c r="BB1064" s="4">
        <f>(AY1064-BA1064)</f>
        <v>1.176011885163484</v>
      </c>
      <c r="BC1064" s="4">
        <f>1/(1.6/F1064+1.37/N1064)</f>
        <v>0.07104606265909827</v>
      </c>
      <c r="BD1064" s="4">
        <f>G1064*AA1064*0.001</f>
        <v>19.47713863669654</v>
      </c>
      <c r="BE1064" s="4">
        <f>G1064/S1064</f>
        <v>2.493640977222695</v>
      </c>
      <c r="BF1064" s="4">
        <f>(1-AP1064*AA1064/AU1064/F1064)*100</f>
        <v>52.53315218706515</v>
      </c>
      <c r="BG1064" s="4">
        <f>(S1064-E1064/(N1064/1.35))</f>
        <v>80.81543213900633</v>
      </c>
      <c r="BH1064" s="4">
        <f>E1064*BF1064/100/BG1064</f>
        <v>-0.0545135581157264</v>
      </c>
    </row>
    <row r="1065" ht="16" customHeight="1">
      <c r="A1065" s="4">
        <v>998</v>
      </c>
      <c r="B1065" t="s" s="2">
        <v>1126</v>
      </c>
      <c r="C1065" s="4">
        <v>5785.500030029565</v>
      </c>
      <c r="D1065" s="4">
        <v>0</v>
      </c>
      <c r="E1065" s="4">
        <f>(R1065-S1065*(1000-T1065)/(1000-U1065))*AO1065</f>
        <v>-11.1580000963003</v>
      </c>
      <c r="F1065" s="4">
        <f>IF(AZ1065&lt;&gt;0,1/(1/AZ1065-1/N1065),0)</f>
        <v>0.1181472182330095</v>
      </c>
      <c r="G1065" s="4">
        <f>((BC1065-AP1065/2)*S1065-E1065)/(BC1065+AP1065/2)</f>
        <v>225.8015550642527</v>
      </c>
      <c r="H1065" s="4">
        <f>AP1065*1000</f>
        <v>1.741467789237752</v>
      </c>
      <c r="I1065" s="4">
        <f>(AU1065-BA1065)</f>
        <v>1.524012790371864</v>
      </c>
      <c r="J1065" s="4">
        <f>(P1065+AT1065*D1065)</f>
        <v>24.90128898620605</v>
      </c>
      <c r="K1065" s="4">
        <v>6</v>
      </c>
      <c r="L1065" s="4">
        <f>(K1065*AI1065+AJ1065)</f>
        <v>1.420000016689301</v>
      </c>
      <c r="M1065" s="4">
        <v>1</v>
      </c>
      <c r="N1065" s="4">
        <f>L1065*(M1065+1)*(M1065+1)/(M1065*M1065+1)</f>
        <v>2.840000033378601</v>
      </c>
      <c r="O1065" s="4">
        <v>21.00166511535645</v>
      </c>
      <c r="P1065" s="4">
        <v>24.90128898620605</v>
      </c>
      <c r="Q1065" s="4">
        <v>19.96083450317383</v>
      </c>
      <c r="R1065" s="4">
        <v>59.71003341674805</v>
      </c>
      <c r="S1065" s="4">
        <v>72.9610595703125</v>
      </c>
      <c r="T1065" s="4">
        <v>14.04382610321045</v>
      </c>
      <c r="U1065" s="4">
        <v>16.10209655761719</v>
      </c>
      <c r="V1065" s="4">
        <v>57.19255065917969</v>
      </c>
      <c r="W1065" s="4">
        <v>65.57189178466797</v>
      </c>
      <c r="X1065" s="4">
        <v>499.4756164550781</v>
      </c>
      <c r="Y1065" s="4">
        <v>1999.641357421875</v>
      </c>
      <c r="Z1065" s="4">
        <v>84.147949218750</v>
      </c>
      <c r="AA1065" s="4">
        <v>101.6637954711914</v>
      </c>
      <c r="AB1065" s="4">
        <v>3.130612373352051</v>
      </c>
      <c r="AC1065" s="4">
        <v>0.3338254988193512</v>
      </c>
      <c r="AD1065" s="4">
        <v>0.3271604478359222</v>
      </c>
      <c r="AE1065" s="4">
        <v>0.006912101991474628</v>
      </c>
      <c r="AF1065" s="4">
        <v>0.3627044260501862</v>
      </c>
      <c r="AG1065" s="4">
        <v>0.007996104657649994</v>
      </c>
      <c r="AH1065" s="4">
        <v>0.6666666865348816</v>
      </c>
      <c r="AI1065" s="4">
        <v>-0.2195652425289154</v>
      </c>
      <c r="AJ1065" s="4">
        <v>2.737391471862793</v>
      </c>
      <c r="AK1065" s="4">
        <v>1</v>
      </c>
      <c r="AL1065" s="4">
        <v>0</v>
      </c>
      <c r="AM1065" s="4">
        <v>0.1599999964237213</v>
      </c>
      <c r="AN1065" s="4">
        <v>111135</v>
      </c>
      <c r="AO1065" s="4">
        <f>X1065*0.000001/(K1065*0.0001)</f>
        <v>0.8324593607584634</v>
      </c>
      <c r="AP1065" s="4">
        <f>(U1065-T1065)/(1000-U1065)*AO1065</f>
        <v>0.001741467789237752</v>
      </c>
      <c r="AQ1065" s="4">
        <f>(P1065+273.15)</f>
        <v>298.051288986206</v>
      </c>
      <c r="AR1065" s="4">
        <f>(O1065+273.15)</f>
        <v>294.1516651153564</v>
      </c>
      <c r="AS1065" s="4">
        <f>(Y1065*AK1065+Z1065*AL1065)*AM1065</f>
        <v>319.9426100362252</v>
      </c>
      <c r="AT1065" s="4">
        <f>((AS1065+0.00000010773*(AR1065^4-AQ1065^4))-AP1065*44100)/(L1065*0.92*2*29.3+0.00000043092*AQ1065^3)</f>
        <v>2.268143926595574</v>
      </c>
      <c r="AU1065" s="4">
        <f>0.61365*EXP(17.502*J1065/(240.97+J1065))</f>
        <v>3.161013041462833</v>
      </c>
      <c r="AV1065" s="4">
        <f>AU1065*1000/AA1065</f>
        <v>31.09280965571046</v>
      </c>
      <c r="AW1065" s="4">
        <f>(AV1065-U1065)</f>
        <v>14.99071309809327</v>
      </c>
      <c r="AX1065" s="4">
        <f>IF(D1065,P1065,(O1065+P1065)/2)</f>
        <v>22.95147705078125</v>
      </c>
      <c r="AY1065" s="4">
        <f>0.61365*EXP(17.502*AX1065/(240.97+AX1065))</f>
        <v>2.811451122201081</v>
      </c>
      <c r="AZ1065" s="4">
        <f>IF(AW1065&lt;&gt;0,(1000-(AV1065+U1065)/2)/AW1065*AP1065,0)</f>
        <v>0.1134284655851846</v>
      </c>
      <c r="BA1065" s="4">
        <f>U1065*AA1065/1000</f>
        <v>1.637000251090969</v>
      </c>
      <c r="BB1065" s="4">
        <f>(AY1065-BA1065)</f>
        <v>1.174450871110112</v>
      </c>
      <c r="BC1065" s="4">
        <f>1/(1.6/F1065+1.37/N1065)</f>
        <v>0.07130215932678068</v>
      </c>
      <c r="BD1065" s="4">
        <f>G1065*AA1065*0.001</f>
        <v>22.95584311112915</v>
      </c>
      <c r="BE1065" s="4">
        <f>G1065/S1065</f>
        <v>3.094822860222417</v>
      </c>
      <c r="BF1065" s="4">
        <f>(1-AP1065*AA1065/AU1065/F1065)*100</f>
        <v>52.59414572556946</v>
      </c>
      <c r="BG1065" s="4">
        <f>(S1065-E1065/(N1065/1.35))</f>
        <v>78.26503842699067</v>
      </c>
      <c r="BH1065" s="4">
        <f>E1065*BF1065/100/BG1065</f>
        <v>-0.07498181753506367</v>
      </c>
    </row>
    <row r="1066" ht="16" customHeight="1">
      <c r="A1066" s="4">
        <v>999</v>
      </c>
      <c r="B1066" t="s" s="2">
        <v>1127</v>
      </c>
      <c r="C1066" s="4">
        <v>5791.000029906631</v>
      </c>
      <c r="D1066" s="4">
        <v>0</v>
      </c>
      <c r="E1066" s="4">
        <f>(R1066-S1066*(1000-T1066)/(1000-U1066))*AO1066</f>
        <v>-12.56991740532429</v>
      </c>
      <c r="F1066" s="4">
        <f>IF(AZ1066&lt;&gt;0,1/(1/AZ1066-1/N1066),0)</f>
        <v>0.1184495071705907</v>
      </c>
      <c r="G1066" s="4">
        <f>((BC1066-AP1066/2)*S1066-E1066)/(BC1066+AP1066/2)</f>
        <v>238.8008072624647</v>
      </c>
      <c r="H1066" s="4">
        <f>AP1066*1000</f>
        <v>1.744121007389402</v>
      </c>
      <c r="I1066" s="4">
        <f>(AU1066-BA1066)</f>
        <v>1.522597272592694</v>
      </c>
      <c r="J1066" s="4">
        <f>(P1066+AT1066*D1066)</f>
        <v>24.89670944213867</v>
      </c>
      <c r="K1066" s="4">
        <v>6</v>
      </c>
      <c r="L1066" s="4">
        <f>(K1066*AI1066+AJ1066)</f>
        <v>1.420000016689301</v>
      </c>
      <c r="M1066" s="4">
        <v>1</v>
      </c>
      <c r="N1066" s="4">
        <f>L1066*(M1066+1)*(M1066+1)/(M1066*M1066+1)</f>
        <v>2.840000033378601</v>
      </c>
      <c r="O1066" s="4">
        <v>21.00081062316895</v>
      </c>
      <c r="P1066" s="4">
        <v>24.89670944213867</v>
      </c>
      <c r="Q1066" s="4">
        <v>19.95254516601562</v>
      </c>
      <c r="R1066" s="4">
        <v>51.71225357055664</v>
      </c>
      <c r="S1066" s="4">
        <v>66.6712646484375</v>
      </c>
      <c r="T1066" s="4">
        <v>14.04627513885498</v>
      </c>
      <c r="U1066" s="4">
        <v>16.1075267791748</v>
      </c>
      <c r="V1066" s="4">
        <v>57.20660400390625</v>
      </c>
      <c r="W1066" s="4">
        <v>65.59972381591797</v>
      </c>
      <c r="X1066" s="4">
        <v>499.5103454589844</v>
      </c>
      <c r="Y1066" s="4">
        <v>1999.654052734375</v>
      </c>
      <c r="Z1066" s="4">
        <v>83.82765960693359</v>
      </c>
      <c r="AA1066" s="4">
        <v>101.6637878417969</v>
      </c>
      <c r="AB1066" s="4">
        <v>3.130612373352051</v>
      </c>
      <c r="AC1066" s="4">
        <v>0.3338254988193512</v>
      </c>
      <c r="AD1066" s="4">
        <v>0.3271604478359222</v>
      </c>
      <c r="AE1066" s="4">
        <v>0.006912101991474628</v>
      </c>
      <c r="AF1066" s="4">
        <v>0.3627044260501862</v>
      </c>
      <c r="AG1066" s="4">
        <v>0.007996104657649994</v>
      </c>
      <c r="AH1066" s="4">
        <v>0.6666666865348816</v>
      </c>
      <c r="AI1066" s="4">
        <v>-0.2195652425289154</v>
      </c>
      <c r="AJ1066" s="4">
        <v>2.737391471862793</v>
      </c>
      <c r="AK1066" s="4">
        <v>1</v>
      </c>
      <c r="AL1066" s="4">
        <v>0</v>
      </c>
      <c r="AM1066" s="4">
        <v>0.1599999964237213</v>
      </c>
      <c r="AN1066" s="4">
        <v>111135</v>
      </c>
      <c r="AO1066" s="4">
        <f>X1066*0.000001/(K1066*0.0001)</f>
        <v>0.8325172424316405</v>
      </c>
      <c r="AP1066" s="4">
        <f>(U1066-T1066)/(1000-U1066)*AO1066</f>
        <v>0.001744121007389402</v>
      </c>
      <c r="AQ1066" s="4">
        <f>(P1066+273.15)</f>
        <v>298.0467094421386</v>
      </c>
      <c r="AR1066" s="4">
        <f>(O1066+273.15)</f>
        <v>294.1508106231689</v>
      </c>
      <c r="AS1066" s="4">
        <f>(Y1066*AK1066+Z1066*AL1066)*AM1066</f>
        <v>319.9446412861798</v>
      </c>
      <c r="AT1066" s="4">
        <f>((AS1066+0.00000010773*(AR1066^4-AQ1066^4))-AP1066*44100)/(L1066*0.92*2*29.3+0.00000043092*AQ1066^3)</f>
        <v>2.267337858910128</v>
      </c>
      <c r="AU1066" s="4">
        <f>0.61365*EXP(17.502*J1066/(240.97+J1066))</f>
        <v>3.160149457726783</v>
      </c>
      <c r="AV1066" s="4">
        <f>AU1066*1000/AA1066</f>
        <v>31.08431748229192</v>
      </c>
      <c r="AW1066" s="4">
        <f>(AV1066-U1066)</f>
        <v>14.97679070311711</v>
      </c>
      <c r="AX1066" s="4">
        <f>IF(D1066,P1066,(O1066+P1066)/2)</f>
        <v>22.94876003265381</v>
      </c>
      <c r="AY1066" s="4">
        <f>0.61365*EXP(17.502*AX1066/(240.97+AX1066))</f>
        <v>2.810988642141169</v>
      </c>
      <c r="AZ1066" s="4">
        <f>IF(AW1066&lt;&gt;0,(1000-(AV1066+U1066)/2)/AW1066*AP1066,0)</f>
        <v>0.1137070616576105</v>
      </c>
      <c r="BA1066" s="4">
        <f>U1066*AA1066/1000</f>
        <v>1.637552185134089</v>
      </c>
      <c r="BB1066" s="4">
        <f>(AY1066-BA1066)</f>
        <v>1.17343645700708</v>
      </c>
      <c r="BC1066" s="4">
        <f>1/(1.6/F1066+1.37/N1066)</f>
        <v>0.07147830110731009</v>
      </c>
      <c r="BD1066" s="4">
        <f>G1066*AA1066*0.001</f>
        <v>24.27739460598104</v>
      </c>
      <c r="BE1066" s="4">
        <f>G1066/S1066</f>
        <v>3.581765075579097</v>
      </c>
      <c r="BF1066" s="4">
        <f>(1-AP1066*AA1066/AU1066/F1066)*100</f>
        <v>52.63014897086467</v>
      </c>
      <c r="BG1066" s="4">
        <f>(S1066-E1066/(N1066/1.35))</f>
        <v>72.64640137299598</v>
      </c>
      <c r="BH1066" s="4">
        <f>E1066*BF1066/100/BG1066</f>
        <v>-0.0910652989123278</v>
      </c>
    </row>
    <row r="1067" ht="16" customHeight="1">
      <c r="A1067" s="4">
        <v>1000</v>
      </c>
      <c r="B1067" t="s" s="2">
        <v>1128</v>
      </c>
      <c r="C1067" s="4">
        <v>5796.000029794872</v>
      </c>
      <c r="D1067" s="4">
        <v>0</v>
      </c>
      <c r="E1067" s="4">
        <f>(R1067-S1067*(1000-T1067)/(1000-U1067))*AO1067</f>
        <v>-10.59959751191766</v>
      </c>
      <c r="F1067" s="4">
        <f>IF(AZ1067&lt;&gt;0,1/(1/AZ1067-1/N1067),0)</f>
        <v>0.1185938510236774</v>
      </c>
      <c r="G1067" s="4">
        <f>((BC1067-AP1067/2)*S1067-E1067)/(BC1067+AP1067/2)</f>
        <v>206.0839516501151</v>
      </c>
      <c r="H1067" s="4">
        <f>AP1067*1000</f>
        <v>1.746052651047677</v>
      </c>
      <c r="I1067" s="4">
        <f>(AU1067-BA1067)</f>
        <v>1.522491895927991</v>
      </c>
      <c r="J1067" s="4">
        <f>(P1067+AT1067*D1067)</f>
        <v>24.89875793457031</v>
      </c>
      <c r="K1067" s="4">
        <v>6</v>
      </c>
      <c r="L1067" s="4">
        <f>(K1067*AI1067+AJ1067)</f>
        <v>1.420000016689301</v>
      </c>
      <c r="M1067" s="4">
        <v>1</v>
      </c>
      <c r="N1067" s="4">
        <f>L1067*(M1067+1)*(M1067+1)/(M1067*M1067+1)</f>
        <v>2.840000033378601</v>
      </c>
      <c r="O1067" s="4">
        <v>20.99599266052246</v>
      </c>
      <c r="P1067" s="4">
        <v>24.89875793457031</v>
      </c>
      <c r="Q1067" s="4">
        <v>19.94538688659668</v>
      </c>
      <c r="R1067" s="4">
        <v>48.62511444091797</v>
      </c>
      <c r="S1067" s="4">
        <v>61.22817230224609</v>
      </c>
      <c r="T1067" s="4">
        <v>14.04896354675293</v>
      </c>
      <c r="U1067" s="4">
        <v>16.11240386962891</v>
      </c>
      <c r="V1067" s="4">
        <v>57.23258590698242</v>
      </c>
      <c r="W1067" s="4">
        <v>65.63656616210938</v>
      </c>
      <c r="X1067" s="4">
        <v>499.5306701660156</v>
      </c>
      <c r="Y1067" s="4">
        <v>1999.587402343750</v>
      </c>
      <c r="Z1067" s="4">
        <v>83.14025115966797</v>
      </c>
      <c r="AA1067" s="4">
        <v>101.6635284423828</v>
      </c>
      <c r="AB1067" s="4">
        <v>3.130612373352051</v>
      </c>
      <c r="AC1067" s="4">
        <v>0.3338254988193512</v>
      </c>
      <c r="AD1067" s="4">
        <v>0.3271604478359222</v>
      </c>
      <c r="AE1067" s="4">
        <v>0.006912101991474628</v>
      </c>
      <c r="AF1067" s="4">
        <v>0.3627044260501862</v>
      </c>
      <c r="AG1067" s="4">
        <v>0.007996104657649994</v>
      </c>
      <c r="AH1067" s="4">
        <v>0.6666666865348816</v>
      </c>
      <c r="AI1067" s="4">
        <v>-0.2195652425289154</v>
      </c>
      <c r="AJ1067" s="4">
        <v>2.737391471862793</v>
      </c>
      <c r="AK1067" s="4">
        <v>1</v>
      </c>
      <c r="AL1067" s="4">
        <v>0</v>
      </c>
      <c r="AM1067" s="4">
        <v>0.1599999964237213</v>
      </c>
      <c r="AN1067" s="4">
        <v>111115</v>
      </c>
      <c r="AO1067" s="4">
        <f>X1067*0.000001/(K1067*0.0001)</f>
        <v>0.8325511169433594</v>
      </c>
      <c r="AP1067" s="4">
        <f>(U1067-T1067)/(1000-U1067)*AO1067</f>
        <v>0.001746052651047677</v>
      </c>
      <c r="AQ1067" s="4">
        <f>(P1067+273.15)</f>
        <v>298.0487579345703</v>
      </c>
      <c r="AR1067" s="4">
        <f>(O1067+273.15)</f>
        <v>294.1459926605224</v>
      </c>
      <c r="AS1067" s="4">
        <f>(Y1067*AK1067+Z1067*AL1067)*AM1067</f>
        <v>319.9339772239182</v>
      </c>
      <c r="AT1067" s="4">
        <f>((AS1067+0.00000010773*(AR1067^4-AQ1067^4))-AP1067*44100)/(L1067*0.92*2*29.3+0.00000043092*AQ1067^3)</f>
        <v>2.265375766573801</v>
      </c>
      <c r="AU1067" s="4">
        <f>0.61365*EXP(17.502*J1067/(240.97+J1067))</f>
        <v>3.160535725003168</v>
      </c>
      <c r="AV1067" s="4">
        <f>AU1067*1000/AA1067</f>
        <v>31.08819626297333</v>
      </c>
      <c r="AW1067" s="4">
        <f>(AV1067-U1067)</f>
        <v>14.97579239334443</v>
      </c>
      <c r="AX1067" s="4">
        <f>IF(D1067,P1067,(O1067+P1067)/2)</f>
        <v>22.94737529754639</v>
      </c>
      <c r="AY1067" s="4">
        <f>0.61365*EXP(17.502*AX1067/(240.97+AX1067))</f>
        <v>2.810752963622993</v>
      </c>
      <c r="AZ1067" s="4">
        <f>IF(AW1067&lt;&gt;0,(1000-(AV1067+U1067)/2)/AW1067*AP1067,0)</f>
        <v>0.1138400720157594</v>
      </c>
      <c r="BA1067" s="4">
        <f>U1067*AA1067/1000</f>
        <v>1.638043829075177</v>
      </c>
      <c r="BB1067" s="4">
        <f>(AY1067-BA1067)</f>
        <v>1.172709134547816</v>
      </c>
      <c r="BC1067" s="4">
        <f>1/(1.6/F1067+1.37/N1067)</f>
        <v>0.07156239838854628</v>
      </c>
      <c r="BD1067" s="4">
        <f>G1067*AA1067*0.001</f>
        <v>20.95122168010012</v>
      </c>
      <c r="BE1067" s="4">
        <f>G1067/S1067</f>
        <v>3.365835430017484</v>
      </c>
      <c r="BF1067" s="4">
        <f>(1-AP1067*AA1067/AU1067/F1067)*100</f>
        <v>52.64131460240493</v>
      </c>
      <c r="BG1067" s="4">
        <f>(S1067-E1067/(N1067/1.35))</f>
        <v>66.2667133138339</v>
      </c>
      <c r="BH1067" s="4">
        <f>E1067*BF1067/100/BG1067</f>
        <v>-0.08420166315495269</v>
      </c>
    </row>
    <row r="1068" ht="16" customHeight="1">
      <c r="A1068" s="4">
        <v>1001</v>
      </c>
      <c r="B1068" t="s" s="2">
        <v>1129</v>
      </c>
      <c r="C1068" s="4">
        <v>5801.000029683113</v>
      </c>
      <c r="D1068" s="4">
        <v>0</v>
      </c>
      <c r="E1068" s="4">
        <f>(R1068-S1068*(1000-T1068)/(1000-U1068))*AO1068</f>
        <v>-8.298060974521373</v>
      </c>
      <c r="F1068" s="4">
        <f>IF(AZ1068&lt;&gt;0,1/(1/AZ1068-1/N1068),0)</f>
        <v>0.1187786084186852</v>
      </c>
      <c r="G1068" s="4">
        <f>((BC1068-AP1068/2)*S1068-E1068)/(BC1068+AP1068/2)</f>
        <v>171.4121487739027</v>
      </c>
      <c r="H1068" s="4">
        <f>AP1068*1000</f>
        <v>1.74862330137162</v>
      </c>
      <c r="I1068" s="4">
        <f>(AU1068-BA1068)</f>
        <v>1.522444648774534</v>
      </c>
      <c r="J1068" s="4">
        <f>(P1068+AT1068*D1068)</f>
        <v>24.90141296386719</v>
      </c>
      <c r="K1068" s="4">
        <v>6</v>
      </c>
      <c r="L1068" s="4">
        <f>(K1068*AI1068+AJ1068)</f>
        <v>1.420000016689301</v>
      </c>
      <c r="M1068" s="4">
        <v>1</v>
      </c>
      <c r="N1068" s="4">
        <f>L1068*(M1068+1)*(M1068+1)/(M1068*M1068+1)</f>
        <v>2.840000033378601</v>
      </c>
      <c r="O1068" s="4">
        <v>20.99063110351562</v>
      </c>
      <c r="P1068" s="4">
        <v>24.90141296386719</v>
      </c>
      <c r="Q1068" s="4">
        <v>19.94453620910645</v>
      </c>
      <c r="R1068" s="4">
        <v>48.59048461914062</v>
      </c>
      <c r="S1068" s="4">
        <v>58.43461608886719</v>
      </c>
      <c r="T1068" s="4">
        <v>14.05140399932861</v>
      </c>
      <c r="U1068" s="4">
        <v>16.11783599853516</v>
      </c>
      <c r="V1068" s="4">
        <v>57.26055526733398</v>
      </c>
      <c r="W1068" s="4">
        <v>65.67948913574219</v>
      </c>
      <c r="X1068" s="4">
        <v>499.5390930175781</v>
      </c>
      <c r="Y1068" s="4">
        <v>1999.587036132812</v>
      </c>
      <c r="Z1068" s="4">
        <v>82.25704193115234</v>
      </c>
      <c r="AA1068" s="4">
        <v>101.6632614135742</v>
      </c>
      <c r="AB1068" s="4">
        <v>3.130612373352051</v>
      </c>
      <c r="AC1068" s="4">
        <v>0.3338254988193512</v>
      </c>
      <c r="AD1068" s="4">
        <v>0.3271604478359222</v>
      </c>
      <c r="AE1068" s="4">
        <v>0.006912101991474628</v>
      </c>
      <c r="AF1068" s="4">
        <v>0.3627044260501862</v>
      </c>
      <c r="AG1068" s="4">
        <v>0.007996104657649994</v>
      </c>
      <c r="AH1068" s="4">
        <v>0.6666666865348816</v>
      </c>
      <c r="AI1068" s="4">
        <v>-0.2195652425289154</v>
      </c>
      <c r="AJ1068" s="4">
        <v>2.737391471862793</v>
      </c>
      <c r="AK1068" s="4">
        <v>1</v>
      </c>
      <c r="AL1068" s="4">
        <v>0</v>
      </c>
      <c r="AM1068" s="4">
        <v>0.1599999964237213</v>
      </c>
      <c r="AN1068" s="4">
        <v>111115</v>
      </c>
      <c r="AO1068" s="4">
        <f>X1068*0.000001/(K1068*0.0001)</f>
        <v>0.8325651550292968</v>
      </c>
      <c r="AP1068" s="4">
        <f>(U1068-T1068)/(1000-U1068)*AO1068</f>
        <v>0.00174862330137162</v>
      </c>
      <c r="AQ1068" s="4">
        <f>(P1068+273.15)</f>
        <v>298.0514129638672</v>
      </c>
      <c r="AR1068" s="4">
        <f>(O1068+273.15)</f>
        <v>294.1406311035156</v>
      </c>
      <c r="AS1068" s="4">
        <f>(Y1068*AK1068+Z1068*AL1068)*AM1068</f>
        <v>319.9339186301695</v>
      </c>
      <c r="AT1068" s="4">
        <f>((AS1068+0.00000010773*(AR1068^4-AQ1068^4))-AP1068*44100)/(L1068*0.92*2*29.3+0.00000043092*AQ1068^3)</f>
        <v>2.263065682907596</v>
      </c>
      <c r="AU1068" s="4">
        <f>0.61365*EXP(17.502*J1068/(240.97+J1068))</f>
        <v>3.16103642331473</v>
      </c>
      <c r="AV1068" s="4">
        <f>AU1068*1000/AA1068</f>
        <v>31.0932029856428</v>
      </c>
      <c r="AW1068" s="4">
        <f>(AV1068-U1068)</f>
        <v>14.97536698710764</v>
      </c>
      <c r="AX1068" s="4">
        <f>IF(D1068,P1068,(O1068+P1068)/2)</f>
        <v>22.94602203369141</v>
      </c>
      <c r="AY1068" s="4">
        <f>0.61365*EXP(17.502*AX1068/(240.97+AX1068))</f>
        <v>2.810522658136806</v>
      </c>
      <c r="AZ1068" s="4">
        <f>IF(AW1068&lt;&gt;0,(1000-(AV1068+U1068)/2)/AW1068*AP1068,0)</f>
        <v>0.1140103038153678</v>
      </c>
      <c r="BA1068" s="4">
        <f>U1068*AA1068/1000</f>
        <v>1.638591774540197</v>
      </c>
      <c r="BB1068" s="4">
        <f>(AY1068-BA1068)</f>
        <v>1.17193088359661</v>
      </c>
      <c r="BC1068" s="4">
        <f>1/(1.6/F1068+1.37/N1068)</f>
        <v>0.07167003100256158</v>
      </c>
      <c r="BD1068" s="4">
        <f>G1068*AA1068*0.001</f>
        <v>17.42631809026375</v>
      </c>
      <c r="BE1068" s="4">
        <f>G1068/S1068</f>
        <v>2.933400786157637</v>
      </c>
      <c r="BF1068" s="4">
        <f>(1-AP1068*AA1068/AU1068/F1068)*100</f>
        <v>52.65298910820362</v>
      </c>
      <c r="BG1068" s="4">
        <f>(S1068-E1068/(N1068/1.35))</f>
        <v>62.37911685786083</v>
      </c>
      <c r="BH1068" s="4">
        <f>E1068*BF1068/100/BG1068</f>
        <v>-0.0700423052006746</v>
      </c>
    </row>
    <row r="1069" ht="16" customHeight="1">
      <c r="A1069" s="4">
        <v>1002</v>
      </c>
      <c r="B1069" t="s" s="2">
        <v>1130</v>
      </c>
      <c r="C1069" s="4">
        <v>5806.500029560179</v>
      </c>
      <c r="D1069" s="4">
        <v>0</v>
      </c>
      <c r="E1069" s="4">
        <f>(R1069-S1069*(1000-T1069)/(1000-U1069))*AO1069</f>
        <v>-7.134121363817394</v>
      </c>
      <c r="F1069" s="4">
        <f>IF(AZ1069&lt;&gt;0,1/(1/AZ1069-1/N1069),0)</f>
        <v>0.119260503638182</v>
      </c>
      <c r="G1069" s="4">
        <f>((BC1069-AP1069/2)*S1069-E1069)/(BC1069+AP1069/2)</f>
        <v>153.9528704191415</v>
      </c>
      <c r="H1069" s="4">
        <f>AP1069*1000</f>
        <v>1.75273329615667</v>
      </c>
      <c r="I1069" s="4">
        <f>(AU1069-BA1069)</f>
        <v>1.520115440223384</v>
      </c>
      <c r="J1069" s="4">
        <f>(P1069+AT1069*D1069)</f>
        <v>24.89278030395508</v>
      </c>
      <c r="K1069" s="4">
        <v>6</v>
      </c>
      <c r="L1069" s="4">
        <f>(K1069*AI1069+AJ1069)</f>
        <v>1.420000016689301</v>
      </c>
      <c r="M1069" s="4">
        <v>1</v>
      </c>
      <c r="N1069" s="4">
        <f>L1069*(M1069+1)*(M1069+1)/(M1069*M1069+1)</f>
        <v>2.840000033378601</v>
      </c>
      <c r="O1069" s="4">
        <v>20.9854850769043</v>
      </c>
      <c r="P1069" s="4">
        <v>24.89278030395508</v>
      </c>
      <c r="Q1069" s="4">
        <v>19.94706916809082</v>
      </c>
      <c r="R1069" s="4">
        <v>48.92597198486328</v>
      </c>
      <c r="S1069" s="4">
        <v>57.37395477294922</v>
      </c>
      <c r="T1069" s="4">
        <v>14.05343914031982</v>
      </c>
      <c r="U1069" s="4">
        <v>16.12469482421875</v>
      </c>
      <c r="V1069" s="4">
        <v>57.28788375854492</v>
      </c>
      <c r="W1069" s="4">
        <v>65.72813415527344</v>
      </c>
      <c r="X1069" s="4">
        <v>499.5436401367188</v>
      </c>
      <c r="Y1069" s="4">
        <v>1999.533081054688</v>
      </c>
      <c r="Z1069" s="4">
        <v>82.7996826171875</v>
      </c>
      <c r="AA1069" s="4">
        <v>101.6635208129883</v>
      </c>
      <c r="AB1069" s="4">
        <v>3.130612373352051</v>
      </c>
      <c r="AC1069" s="4">
        <v>0.3338254988193512</v>
      </c>
      <c r="AD1069" s="4">
        <v>0.3271604478359222</v>
      </c>
      <c r="AE1069" s="4">
        <v>0.006912101991474628</v>
      </c>
      <c r="AF1069" s="4">
        <v>0.3627044260501862</v>
      </c>
      <c r="AG1069" s="4">
        <v>0.007996104657649994</v>
      </c>
      <c r="AH1069" s="4">
        <v>0.6666666865348816</v>
      </c>
      <c r="AI1069" s="4">
        <v>-0.2195652425289154</v>
      </c>
      <c r="AJ1069" s="4">
        <v>2.737391471862793</v>
      </c>
      <c r="AK1069" s="4">
        <v>1</v>
      </c>
      <c r="AL1069" s="4">
        <v>0</v>
      </c>
      <c r="AM1069" s="4">
        <v>0.1599999964237213</v>
      </c>
      <c r="AN1069" s="4">
        <v>111115</v>
      </c>
      <c r="AO1069" s="4">
        <f>X1069*0.000001/(K1069*0.0001)</f>
        <v>0.8325727335611979</v>
      </c>
      <c r="AP1069" s="4">
        <f>(U1069-T1069)/(1000-U1069)*AO1069</f>
        <v>0.00175273329615667</v>
      </c>
      <c r="AQ1069" s="4">
        <f>(P1069+273.15)</f>
        <v>298.0427803039551</v>
      </c>
      <c r="AR1069" s="4">
        <f>(O1069+273.15)</f>
        <v>294.1354850769043</v>
      </c>
      <c r="AS1069" s="4">
        <f>(Y1069*AK1069+Z1069*AL1069)*AM1069</f>
        <v>319.9252858178625</v>
      </c>
      <c r="AT1069" s="4">
        <f>((AS1069+0.00000010773*(AR1069^4-AQ1069^4))-AP1069*44100)/(L1069*0.92*2*29.3+0.00000043092*AQ1069^3)</f>
        <v>2.261410671972629</v>
      </c>
      <c r="AU1069" s="4">
        <f>0.61365*EXP(17.502*J1069/(240.97+J1069))</f>
        <v>3.159408688088432</v>
      </c>
      <c r="AV1069" s="4">
        <f>AU1069*1000/AA1069</f>
        <v>31.07711264397596</v>
      </c>
      <c r="AW1069" s="4">
        <f>(AV1069-U1069)</f>
        <v>14.95241781975721</v>
      </c>
      <c r="AX1069" s="4">
        <f>IF(D1069,P1069,(O1069+P1069)/2)</f>
        <v>22.93913269042969</v>
      </c>
      <c r="AY1069" s="4">
        <f>0.61365*EXP(17.502*AX1069/(240.97+AX1069))</f>
        <v>2.809350449780696</v>
      </c>
      <c r="AZ1069" s="4">
        <f>IF(AW1069&lt;&gt;0,(1000-(AV1069+U1069)/2)/AW1069*AP1069,0)</f>
        <v>0.1144542124887143</v>
      </c>
      <c r="BA1069" s="4">
        <f>U1069*AA1069/1000</f>
        <v>1.639293247865047</v>
      </c>
      <c r="BB1069" s="4">
        <f>(AY1069-BA1069)</f>
        <v>1.170057201915648</v>
      </c>
      <c r="BC1069" s="4">
        <f>1/(1.6/F1069+1.37/N1069)</f>
        <v>0.07195071031685098</v>
      </c>
      <c r="BD1069" s="4">
        <f>G1069*AA1069*0.001</f>
        <v>15.65139084607568</v>
      </c>
      <c r="BE1069" s="4">
        <f>G1069/S1069</f>
        <v>2.683323313311626</v>
      </c>
      <c r="BF1069" s="4">
        <f>(1-AP1069*AA1069/AU1069/F1069)*100</f>
        <v>52.70899582531366</v>
      </c>
      <c r="BG1069" s="4">
        <f>(S1069-E1069/(N1069/1.35))</f>
        <v>60.7651743954701</v>
      </c>
      <c r="BH1069" s="4">
        <f>E1069*BF1069/100/BG1069</f>
        <v>-0.06188287566418379</v>
      </c>
    </row>
    <row r="1070" ht="16" customHeight="1">
      <c r="A1070" s="4">
        <v>1003</v>
      </c>
      <c r="B1070" t="s" s="2">
        <v>1131</v>
      </c>
      <c r="C1070" s="4">
        <v>5811.500029448420</v>
      </c>
      <c r="D1070" s="4">
        <v>0</v>
      </c>
      <c r="E1070" s="4">
        <f>(R1070-S1070*(1000-T1070)/(1000-U1070))*AO1070</f>
        <v>-6.690684246479144</v>
      </c>
      <c r="F1070" s="4">
        <f>IF(AZ1070&lt;&gt;0,1/(1/AZ1070-1/N1070),0)</f>
        <v>0.1198148494805372</v>
      </c>
      <c r="G1070" s="4">
        <f>((BC1070-AP1070/2)*S1070-E1070)/(BC1070+AP1070/2)</f>
        <v>147.274755247313</v>
      </c>
      <c r="H1070" s="4">
        <f>AP1070*1000</f>
        <v>1.757111089573145</v>
      </c>
      <c r="I1070" s="4">
        <f>(AU1070-BA1070)</f>
        <v>1.517164941144385</v>
      </c>
      <c r="J1070" s="4">
        <f>(P1070+AT1070*D1070)</f>
        <v>24.88066291809082</v>
      </c>
      <c r="K1070" s="4">
        <v>6</v>
      </c>
      <c r="L1070" s="4">
        <f>(K1070*AI1070+AJ1070)</f>
        <v>1.420000016689301</v>
      </c>
      <c r="M1070" s="4">
        <v>1</v>
      </c>
      <c r="N1070" s="4">
        <f>L1070*(M1070+1)*(M1070+1)/(M1070*M1070+1)</f>
        <v>2.840000033378601</v>
      </c>
      <c r="O1070" s="4">
        <v>20.98185729980469</v>
      </c>
      <c r="P1070" s="4">
        <v>24.88066291809082</v>
      </c>
      <c r="Q1070" s="4">
        <v>19.94888114929199</v>
      </c>
      <c r="R1070" s="4">
        <v>49.27001571655273</v>
      </c>
      <c r="S1070" s="4">
        <v>57.18564605712891</v>
      </c>
      <c r="T1070" s="4">
        <v>14.05472564697266</v>
      </c>
      <c r="U1070" s="4">
        <v>16.13118362426758</v>
      </c>
      <c r="V1070" s="4">
        <v>57.30710220336914</v>
      </c>
      <c r="W1070" s="4">
        <v>65.7696533203125</v>
      </c>
      <c r="X1070" s="4">
        <v>499.5333862304688</v>
      </c>
      <c r="Y1070" s="4">
        <v>1999.530395507812</v>
      </c>
      <c r="Z1070" s="4">
        <v>83.66596984863281</v>
      </c>
      <c r="AA1070" s="4">
        <v>101.6639709472656</v>
      </c>
      <c r="AB1070" s="4">
        <v>3.130612373352051</v>
      </c>
      <c r="AC1070" s="4">
        <v>0.3338254988193512</v>
      </c>
      <c r="AD1070" s="4">
        <v>0.3271604478359222</v>
      </c>
      <c r="AE1070" s="4">
        <v>0.006912101991474628</v>
      </c>
      <c r="AF1070" s="4">
        <v>0.3627044260501862</v>
      </c>
      <c r="AG1070" s="4">
        <v>0.007996104657649994</v>
      </c>
      <c r="AH1070" s="4">
        <v>0.6666666865348816</v>
      </c>
      <c r="AI1070" s="4">
        <v>-0.2195652425289154</v>
      </c>
      <c r="AJ1070" s="4">
        <v>2.737391471862793</v>
      </c>
      <c r="AK1070" s="4">
        <v>1</v>
      </c>
      <c r="AL1070" s="4">
        <v>0</v>
      </c>
      <c r="AM1070" s="4">
        <v>0.1599999964237213</v>
      </c>
      <c r="AN1070" s="4">
        <v>111135</v>
      </c>
      <c r="AO1070" s="4">
        <f>X1070*0.000001/(K1070*0.0001)</f>
        <v>0.8325556437174478</v>
      </c>
      <c r="AP1070" s="4">
        <f>(U1070-T1070)/(1000-U1070)*AO1070</f>
        <v>0.001757111089573145</v>
      </c>
      <c r="AQ1070" s="4">
        <f>(P1070+273.15)</f>
        <v>298.0306629180908</v>
      </c>
      <c r="AR1070" s="4">
        <f>(O1070+273.15)</f>
        <v>294.1318572998047</v>
      </c>
      <c r="AS1070" s="4">
        <f>(Y1070*AK1070+Z1070*AL1070)*AM1070</f>
        <v>319.9248561303721</v>
      </c>
      <c r="AT1070" s="4">
        <f>((AS1070+0.00000010773*(AR1070^4-AQ1070^4))-AP1070*44100)/(L1070*0.92*2*29.3+0.00000043092*AQ1070^3)</f>
        <v>2.260366015405495</v>
      </c>
      <c r="AU1070" s="4">
        <f>0.61365*EXP(17.502*J1070/(240.97+J1070))</f>
        <v>3.157125124466931</v>
      </c>
      <c r="AV1070" s="4">
        <f>AU1070*1000/AA1070</f>
        <v>31.05451316774328</v>
      </c>
      <c r="AW1070" s="4">
        <f>(AV1070-U1070)</f>
        <v>14.92332954347571</v>
      </c>
      <c r="AX1070" s="4">
        <f>IF(D1070,P1070,(O1070+P1070)/2)</f>
        <v>22.93126010894775</v>
      </c>
      <c r="AY1070" s="4">
        <f>0.61365*EXP(17.502*AX1070/(240.97+AX1070))</f>
        <v>2.808011469010341</v>
      </c>
      <c r="AZ1070" s="4">
        <f>IF(AW1070&lt;&gt;0,(1000-(AV1070+U1070)/2)/AW1070*AP1070,0)</f>
        <v>0.1149646819112139</v>
      </c>
      <c r="BA1070" s="4">
        <f>U1070*AA1070/1000</f>
        <v>1.639960183322546</v>
      </c>
      <c r="BB1070" s="4">
        <f>(AY1070-BA1070)</f>
        <v>1.168051285687795</v>
      </c>
      <c r="BC1070" s="4">
        <f>1/(1.6/F1070+1.37/N1070)</f>
        <v>0.07227349105515707</v>
      </c>
      <c r="BD1070" s="4">
        <f>G1070*AA1070*0.001</f>
        <v>14.97253643872849</v>
      </c>
      <c r="BE1070" s="4">
        <f>G1070/S1070</f>
        <v>2.575379757014276</v>
      </c>
      <c r="BF1070" s="4">
        <f>(1-AP1070*AA1070/AU1070/F1070)*100</f>
        <v>52.77588281852766</v>
      </c>
      <c r="BG1070" s="4">
        <f>(S1070-E1070/(N1070/1.35))</f>
        <v>60.36607691156148</v>
      </c>
      <c r="BH1070" s="4">
        <f>E1070*BF1070/100/BG1070</f>
        <v>-0.05849423812736196</v>
      </c>
    </row>
    <row r="1071" ht="16" customHeight="1">
      <c r="A1071" s="4">
        <v>1004</v>
      </c>
      <c r="B1071" t="s" s="2">
        <v>1132</v>
      </c>
      <c r="C1071" s="4">
        <v>5816.500029336661</v>
      </c>
      <c r="D1071" s="4">
        <v>0</v>
      </c>
      <c r="E1071" s="4">
        <f>(R1071-S1071*(1000-T1071)/(1000-U1071))*AO1071</f>
        <v>-6.611668374465477</v>
      </c>
      <c r="F1071" s="4">
        <f>IF(AZ1071&lt;&gt;0,1/(1/AZ1071-1/N1071),0)</f>
        <v>0.1203404892769775</v>
      </c>
      <c r="G1071" s="4">
        <f>((BC1071-AP1071/2)*S1071-E1071)/(BC1071+AP1071/2)</f>
        <v>145.9199513492447</v>
      </c>
      <c r="H1071" s="4">
        <f>AP1071*1000</f>
        <v>1.760871721445655</v>
      </c>
      <c r="I1071" s="4">
        <f>(AU1071-BA1071)</f>
        <v>1.514053680986428</v>
      </c>
      <c r="J1071" s="4">
        <f>(P1071+AT1071*D1071)</f>
        <v>24.8674488067627</v>
      </c>
      <c r="K1071" s="4">
        <v>6</v>
      </c>
      <c r="L1071" s="4">
        <f>(K1071*AI1071+AJ1071)</f>
        <v>1.420000016689301</v>
      </c>
      <c r="M1071" s="4">
        <v>1</v>
      </c>
      <c r="N1071" s="4">
        <f>L1071*(M1071+1)*(M1071+1)/(M1071*M1071+1)</f>
        <v>2.840000033378601</v>
      </c>
      <c r="O1071" s="4">
        <v>20.97903251647949</v>
      </c>
      <c r="P1071" s="4">
        <v>24.8674488067627</v>
      </c>
      <c r="Q1071" s="4">
        <v>19.94957160949707</v>
      </c>
      <c r="R1071" s="4">
        <v>49.4692497253418</v>
      </c>
      <c r="S1071" s="4">
        <v>57.2894287109375</v>
      </c>
      <c r="T1071" s="4">
        <v>14.05644035339355</v>
      </c>
      <c r="U1071" s="4">
        <v>16.1373119354248</v>
      </c>
      <c r="V1071" s="4">
        <v>57.32427597045898</v>
      </c>
      <c r="W1071" s="4">
        <v>65.80680847167969</v>
      </c>
      <c r="X1071" s="4">
        <v>499.537597656250</v>
      </c>
      <c r="Y1071" s="4">
        <v>1999.486206054688</v>
      </c>
      <c r="Z1071" s="4">
        <v>84.59243011474609</v>
      </c>
      <c r="AA1071" s="4">
        <v>101.663948059082</v>
      </c>
      <c r="AB1071" s="4">
        <v>3.130612373352051</v>
      </c>
      <c r="AC1071" s="4">
        <v>0.3338254988193512</v>
      </c>
      <c r="AD1071" s="4">
        <v>0.3271604478359222</v>
      </c>
      <c r="AE1071" s="4">
        <v>0.006912101991474628</v>
      </c>
      <c r="AF1071" s="4">
        <v>0.3627044260501862</v>
      </c>
      <c r="AG1071" s="4">
        <v>0.007996104657649994</v>
      </c>
      <c r="AH1071" s="4">
        <v>0.6666666865348816</v>
      </c>
      <c r="AI1071" s="4">
        <v>-0.2195652425289154</v>
      </c>
      <c r="AJ1071" s="4">
        <v>2.737391471862793</v>
      </c>
      <c r="AK1071" s="4">
        <v>1</v>
      </c>
      <c r="AL1071" s="4">
        <v>0</v>
      </c>
      <c r="AM1071" s="4">
        <v>0.1599999964237213</v>
      </c>
      <c r="AN1071" s="4">
        <v>111115</v>
      </c>
      <c r="AO1071" s="4">
        <f>X1071*0.000001/(K1071*0.0001)</f>
        <v>0.8325626627604166</v>
      </c>
      <c r="AP1071" s="4">
        <f>(U1071-T1071)/(1000-U1071)*AO1071</f>
        <v>0.001760871721445655</v>
      </c>
      <c r="AQ1071" s="4">
        <f>(P1071+273.15)</f>
        <v>298.0174488067627</v>
      </c>
      <c r="AR1071" s="4">
        <f>(O1071+273.15)</f>
        <v>294.1290325164795</v>
      </c>
      <c r="AS1071" s="4">
        <f>(Y1071*AK1071+Z1071*AL1071)*AM1071</f>
        <v>319.9177858180301</v>
      </c>
      <c r="AT1071" s="4">
        <f>((AS1071+0.00000010773*(AR1071^4-AQ1071^4))-AP1071*44100)/(L1071*0.92*2*29.3+0.00000043092*AQ1071^3)</f>
        <v>2.259800617629987</v>
      </c>
      <c r="AU1071" s="4">
        <f>0.61365*EXP(17.502*J1071/(240.97+J1071))</f>
        <v>3.15463652340266</v>
      </c>
      <c r="AV1071" s="4">
        <f>AU1071*1000/AA1071</f>
        <v>31.03004146139733</v>
      </c>
      <c r="AW1071" s="4">
        <f>(AV1071-U1071)</f>
        <v>14.89272952597253</v>
      </c>
      <c r="AX1071" s="4">
        <f>IF(D1071,P1071,(O1071+P1071)/2)</f>
        <v>22.92324066162109</v>
      </c>
      <c r="AY1071" s="4">
        <f>0.61365*EXP(17.502*AX1071/(240.97+AX1071))</f>
        <v>2.806648083137667</v>
      </c>
      <c r="AZ1071" s="4">
        <f>IF(AW1071&lt;&gt;0,(1000-(AV1071+U1071)/2)/AW1071*AP1071,0)</f>
        <v>0.1154485407836902</v>
      </c>
      <c r="BA1071" s="4">
        <f>U1071*AA1071/1000</f>
        <v>1.640582842416232</v>
      </c>
      <c r="BB1071" s="4">
        <f>(AY1071-BA1071)</f>
        <v>1.166065240721435</v>
      </c>
      <c r="BC1071" s="4">
        <f>1/(1.6/F1071+1.37/N1071)</f>
        <v>0.07257946086222136</v>
      </c>
      <c r="BD1071" s="4">
        <f>G1071*AA1071*0.001</f>
        <v>14.83479835475339</v>
      </c>
      <c r="BE1071" s="4">
        <f>G1071/S1071</f>
        <v>2.547065918312887</v>
      </c>
      <c r="BF1071" s="4">
        <f>(1-AP1071*AA1071/AU1071/F1071)*100</f>
        <v>52.84436578557369</v>
      </c>
      <c r="BG1071" s="4">
        <f>(S1071-E1071/(N1071/1.35))</f>
        <v>60.43229920411488</v>
      </c>
      <c r="BH1071" s="4">
        <f>E1071*BF1071/100/BG1071</f>
        <v>-0.05781501393039384</v>
      </c>
    </row>
    <row r="1072" ht="16" customHeight="1">
      <c r="A1072" s="4">
        <v>1005</v>
      </c>
      <c r="B1072" t="s" s="2">
        <v>1133</v>
      </c>
      <c r="C1072" s="4">
        <v>5822.000029213727</v>
      </c>
      <c r="D1072" s="4">
        <v>0</v>
      </c>
      <c r="E1072" s="4">
        <f>(R1072-S1072*(1000-T1072)/(1000-U1072))*AO1072</f>
        <v>-6.598613855434726</v>
      </c>
      <c r="F1072" s="4">
        <f>IF(AZ1072&lt;&gt;0,1/(1/AZ1072-1/N1072),0)</f>
        <v>0.1206508037989544</v>
      </c>
      <c r="G1072" s="4">
        <f>((BC1072-AP1072/2)*S1072-E1072)/(BC1072+AP1072/2)</f>
        <v>145.6549547958307</v>
      </c>
      <c r="H1072" s="4">
        <f>AP1072*1000</f>
        <v>1.764315801402454</v>
      </c>
      <c r="I1072" s="4">
        <f>(AU1072-BA1072)</f>
        <v>1.513262000105579</v>
      </c>
      <c r="J1072" s="4">
        <f>(P1072+AT1072*D1072)</f>
        <v>24.86663055419922</v>
      </c>
      <c r="K1072" s="4">
        <v>6</v>
      </c>
      <c r="L1072" s="4">
        <f>(K1072*AI1072+AJ1072)</f>
        <v>1.420000016689301</v>
      </c>
      <c r="M1072" s="4">
        <v>1</v>
      </c>
      <c r="N1072" s="4">
        <f>L1072*(M1072+1)*(M1072+1)/(M1072*M1072+1)</f>
        <v>2.840000033378601</v>
      </c>
      <c r="O1072" s="4">
        <v>20.97635269165039</v>
      </c>
      <c r="P1072" s="4">
        <v>24.86663055419922</v>
      </c>
      <c r="Q1072" s="4">
        <v>19.9499568939209</v>
      </c>
      <c r="R1072" s="4">
        <v>49.62310028076172</v>
      </c>
      <c r="S1072" s="4">
        <v>57.42709350585938</v>
      </c>
      <c r="T1072" s="4">
        <v>14.05871391296387</v>
      </c>
      <c r="U1072" s="4">
        <v>16.14364814758301</v>
      </c>
      <c r="V1072" s="4">
        <v>57.34322738647461</v>
      </c>
      <c r="W1072" s="4">
        <v>65.84431457519531</v>
      </c>
      <c r="X1072" s="4">
        <v>499.5361328125</v>
      </c>
      <c r="Y1072" s="4">
        <v>1999.418579101562</v>
      </c>
      <c r="Z1072" s="4">
        <v>85.03987884521484</v>
      </c>
      <c r="AA1072" s="4">
        <v>101.6635437011719</v>
      </c>
      <c r="AB1072" s="4">
        <v>3.130612373352051</v>
      </c>
      <c r="AC1072" s="4">
        <v>0.3338254988193512</v>
      </c>
      <c r="AD1072" s="4">
        <v>0.3271604478359222</v>
      </c>
      <c r="AE1072" s="4">
        <v>0.006912101991474628</v>
      </c>
      <c r="AF1072" s="4">
        <v>0.3627044260501862</v>
      </c>
      <c r="AG1072" s="4">
        <v>0.007996104657649994</v>
      </c>
      <c r="AH1072" s="4">
        <v>0.6666666865348816</v>
      </c>
      <c r="AI1072" s="4">
        <v>-0.2195652425289154</v>
      </c>
      <c r="AJ1072" s="4">
        <v>2.737391471862793</v>
      </c>
      <c r="AK1072" s="4">
        <v>1</v>
      </c>
      <c r="AL1072" s="4">
        <v>0</v>
      </c>
      <c r="AM1072" s="4">
        <v>0.1599999964237213</v>
      </c>
      <c r="AN1072" s="4">
        <v>111115</v>
      </c>
      <c r="AO1072" s="4">
        <f>X1072*0.000001/(K1072*0.0001)</f>
        <v>0.8325602213541666</v>
      </c>
      <c r="AP1072" s="4">
        <f>(U1072-T1072)/(1000-U1072)*AO1072</f>
        <v>0.001764315801402454</v>
      </c>
      <c r="AQ1072" s="4">
        <f>(P1072+273.15)</f>
        <v>298.0166305541992</v>
      </c>
      <c r="AR1072" s="4">
        <f>(O1072+273.15)</f>
        <v>294.1263526916504</v>
      </c>
      <c r="AS1072" s="4">
        <f>(Y1072*AK1072+Z1072*AL1072)*AM1072</f>
        <v>319.906965505772</v>
      </c>
      <c r="AT1072" s="4">
        <f>((AS1072+0.00000010773*(AR1072^4-AQ1072^4))-AP1072*44100)/(L1072*0.92*2*29.3+0.00000043092*AQ1072^3)</f>
        <v>2.257725334590536</v>
      </c>
      <c r="AU1072" s="4">
        <f>0.61365*EXP(17.502*J1072/(240.97+J1072))</f>
        <v>3.154482479053727</v>
      </c>
      <c r="AV1072" s="4">
        <f>AU1072*1000/AA1072</f>
        <v>31.02864964382867</v>
      </c>
      <c r="AW1072" s="4">
        <f>(AV1072-U1072)</f>
        <v>14.88500149624566</v>
      </c>
      <c r="AX1072" s="4">
        <f>IF(D1072,P1072,(O1072+P1072)/2)</f>
        <v>22.9214916229248</v>
      </c>
      <c r="AY1072" s="4">
        <f>0.61365*EXP(17.502*AX1072/(240.97+AX1072))</f>
        <v>2.806350806088735</v>
      </c>
      <c r="AZ1072" s="4">
        <f>IF(AW1072&lt;&gt;0,(1000-(AV1072+U1072)/2)/AW1072*AP1072,0)</f>
        <v>0.1157341090389567</v>
      </c>
      <c r="BA1072" s="4">
        <f>U1072*AA1072/1000</f>
        <v>1.641220478948147</v>
      </c>
      <c r="BB1072" s="4">
        <f>(AY1072-BA1072)</f>
        <v>1.165130327140588</v>
      </c>
      <c r="BC1072" s="4">
        <f>1/(1.6/F1072+1.37/N1072)</f>
        <v>0.07276004799590993</v>
      </c>
      <c r="BD1072" s="4">
        <f>G1072*AA1072*0.001</f>
        <v>14.80779886217815</v>
      </c>
      <c r="BE1072" s="4">
        <f>G1072/S1072</f>
        <v>2.536345580174092</v>
      </c>
      <c r="BF1072" s="4">
        <f>(1-AP1072*AA1072/AU1072/F1072)*100</f>
        <v>52.8715421957521</v>
      </c>
      <c r="BG1072" s="4">
        <f>(S1072-E1072/(N1072/1.35))</f>
        <v>60.56375850590845</v>
      </c>
      <c r="BH1072" s="4">
        <f>E1072*BF1072/100/BG1072</f>
        <v>-0.05760522455967718</v>
      </c>
    </row>
    <row r="1073" ht="29" customHeight="1">
      <c r="A1073" t="s" s="2">
        <v>9</v>
      </c>
      <c r="B1073" t="s" s="5">
        <v>1134</v>
      </c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/>
      <c r="AO1073" s="3"/>
      <c r="AP1073" s="3"/>
      <c r="AQ1073" s="3"/>
      <c r="AR1073" s="3"/>
      <c r="AS1073" s="3"/>
      <c r="AT1073" s="3"/>
      <c r="AU1073" s="3"/>
      <c r="AV1073" s="3"/>
      <c r="AW1073" s="3"/>
      <c r="AX1073" s="3"/>
      <c r="AY1073" s="3"/>
      <c r="AZ1073" s="3"/>
      <c r="BA1073" s="3"/>
      <c r="BB1073" s="3"/>
      <c r="BC1073" s="3"/>
      <c r="BD1073" s="3"/>
      <c r="BE1073" s="3"/>
      <c r="BF1073" s="3"/>
      <c r="BG1073" s="3"/>
      <c r="BH1073" s="3"/>
    </row>
    <row r="1074" ht="16" customHeight="1">
      <c r="A1074" s="4">
        <v>1006</v>
      </c>
      <c r="B1074" t="s" s="2">
        <v>1135</v>
      </c>
      <c r="C1074" s="4">
        <v>5845.000032566488</v>
      </c>
      <c r="D1074" s="4">
        <v>0</v>
      </c>
      <c r="E1074" s="4">
        <f>(R1074-S1074*(1000-T1074)/(1000-U1074))*AO1074</f>
        <v>-6.591470565254784</v>
      </c>
      <c r="F1074" s="4">
        <f>IF(AZ1074&lt;&gt;0,1/(1/AZ1074-1/N1074),0)</f>
        <v>0.1189689334679637</v>
      </c>
      <c r="G1074" s="4">
        <f>((BC1074-AP1074/2)*S1074-E1074)/(BC1074+AP1074/2)</f>
        <v>146.9324652010923</v>
      </c>
      <c r="H1074" s="4">
        <f>AP1074*1000</f>
        <v>1.740965640003275</v>
      </c>
      <c r="I1074" s="4">
        <f>(AU1074-BA1074)</f>
        <v>1.513477089505176</v>
      </c>
      <c r="J1074" s="4">
        <f>(P1074+AT1074*D1074)</f>
        <v>24.86949348449707</v>
      </c>
      <c r="K1074" s="4">
        <v>6</v>
      </c>
      <c r="L1074" s="4">
        <f>(K1074*AI1074+AJ1074)</f>
        <v>1.420000016689301</v>
      </c>
      <c r="M1074" s="4">
        <v>1</v>
      </c>
      <c r="N1074" s="4">
        <f>L1074*(M1074+1)*(M1074+1)/(M1074*M1074+1)</f>
        <v>2.840000033378601</v>
      </c>
      <c r="O1074" s="4">
        <v>20.97612190246582</v>
      </c>
      <c r="P1074" s="4">
        <v>24.86949348449707</v>
      </c>
      <c r="Q1074" s="4">
        <v>19.9503002166748</v>
      </c>
      <c r="R1074" s="4">
        <v>49.78834533691406</v>
      </c>
      <c r="S1074" s="4">
        <v>57.58499145507812</v>
      </c>
      <c r="T1074" s="4">
        <v>14.08951759338379</v>
      </c>
      <c r="U1074" s="4">
        <v>16.1468391418457</v>
      </c>
      <c r="V1074" s="4">
        <v>57.64094161987305</v>
      </c>
      <c r="W1074" s="4">
        <v>65.85907745361328</v>
      </c>
      <c r="X1074" s="4">
        <v>499.5391845703125</v>
      </c>
      <c r="Y1074" s="4">
        <v>1999.404052734375</v>
      </c>
      <c r="Z1074" s="4">
        <v>84.95011138916016</v>
      </c>
      <c r="AA1074" s="4">
        <v>101.6635131835938</v>
      </c>
      <c r="AB1074" s="4">
        <v>2.615689754486084</v>
      </c>
      <c r="AC1074" s="4">
        <v>0.3429876267910004</v>
      </c>
      <c r="AD1074" s="4">
        <v>0.3276323080062866</v>
      </c>
      <c r="AE1074" s="4">
        <v>0.007153920363634825</v>
      </c>
      <c r="AF1074" s="4">
        <v>0.4053530395030975</v>
      </c>
      <c r="AG1074" s="4">
        <v>0.008411586284637451</v>
      </c>
      <c r="AH1074" s="4">
        <v>0.6666666865348816</v>
      </c>
      <c r="AI1074" s="4">
        <v>-0.2195652425289154</v>
      </c>
      <c r="AJ1074" s="4">
        <v>2.737391471862793</v>
      </c>
      <c r="AK1074" s="4">
        <v>1</v>
      </c>
      <c r="AL1074" s="4">
        <v>0</v>
      </c>
      <c r="AM1074" s="4">
        <v>0.1599999964237213</v>
      </c>
      <c r="AN1074" s="4">
        <v>111115</v>
      </c>
      <c r="AO1074" s="4">
        <f>X1074*0.000001/(K1074*0.0001)</f>
        <v>0.8325653076171874</v>
      </c>
      <c r="AP1074" s="4">
        <f>(U1074-T1074)/(1000-U1074)*AO1074</f>
        <v>0.001740965640003275</v>
      </c>
      <c r="AQ1074" s="4">
        <f>(P1074+273.15)</f>
        <v>298.019493484497</v>
      </c>
      <c r="AR1074" s="4">
        <f>(O1074+273.15)</f>
        <v>294.1261219024658</v>
      </c>
      <c r="AS1074" s="4">
        <f>(Y1074*AK1074+Z1074*AL1074)*AM1074</f>
        <v>319.9046412870739</v>
      </c>
      <c r="AT1074" s="4">
        <f>((AS1074+0.00000010773*(AR1074^4-AQ1074^4))-AP1074*44100)/(L1074*0.92*2*29.3+0.00000043092*AQ1074^3)</f>
        <v>2.26899728065706</v>
      </c>
      <c r="AU1074" s="4">
        <f>0.61365*EXP(17.502*J1074/(240.97+J1074))</f>
        <v>3.155021483475574</v>
      </c>
      <c r="AV1074" s="4">
        <f>AU1074*1000/AA1074</f>
        <v>31.03396080536714</v>
      </c>
      <c r="AW1074" s="4">
        <f>(AV1074-U1074)</f>
        <v>14.88712166352144</v>
      </c>
      <c r="AX1074" s="4">
        <f>IF(D1074,P1074,(O1074+P1074)/2)</f>
        <v>22.92280769348145</v>
      </c>
      <c r="AY1074" s="4">
        <f>0.61365*EXP(17.502*AX1074/(240.97+AX1074))</f>
        <v>2.806574490724532</v>
      </c>
      <c r="AZ1074" s="4">
        <f>IF(AW1074&lt;&gt;0,(1000-(AV1074+U1074)/2)/AW1074*AP1074,0)</f>
        <v>0.1141856433121401</v>
      </c>
      <c r="BA1074" s="4">
        <f>U1074*AA1074/1000</f>
        <v>1.641544393970398</v>
      </c>
      <c r="BB1074" s="4">
        <f>(AY1074-BA1074)</f>
        <v>1.165030096754134</v>
      </c>
      <c r="BC1074" s="4">
        <f>1/(1.6/F1074+1.37/N1074)</f>
        <v>0.0717808950153027</v>
      </c>
      <c r="BD1074" s="4">
        <f>G1074*AA1074*0.001</f>
        <v>14.93767061306918</v>
      </c>
      <c r="BE1074" s="4">
        <f>G1074/S1074</f>
        <v>2.551575705550184</v>
      </c>
      <c r="BF1074" s="4">
        <f>(1-AP1074*AA1074/AU1074/F1074)*100</f>
        <v>52.84590388918333</v>
      </c>
      <c r="BG1074" s="4">
        <f>(S1074-E1074/(N1074/1.35))</f>
        <v>60.71826087708862</v>
      </c>
      <c r="BH1074" s="4">
        <f>E1074*BF1074/100/BG1074</f>
        <v>-0.05736860953329358</v>
      </c>
    </row>
    <row r="1075" ht="16" customHeight="1">
      <c r="A1075" s="4">
        <v>1007</v>
      </c>
      <c r="B1075" t="s" s="2">
        <v>1136</v>
      </c>
      <c r="C1075" s="4">
        <v>5850.000032454729</v>
      </c>
      <c r="D1075" s="4">
        <v>0</v>
      </c>
      <c r="E1075" s="4">
        <f>(R1075-S1075*(1000-T1075)/(1000-U1075))*AO1075</f>
        <v>-7.225830182512391</v>
      </c>
      <c r="F1075" s="4">
        <f>IF(AZ1075&lt;&gt;0,1/(1/AZ1075-1/N1075),0)</f>
        <v>0.116351551641011</v>
      </c>
      <c r="G1075" s="4">
        <f>((BC1075-AP1075/2)*S1075-E1075)/(BC1075+AP1075/2)</f>
        <v>159.0196605419408</v>
      </c>
      <c r="H1075" s="4">
        <f>AP1075*1000</f>
        <v>1.70278500461209</v>
      </c>
      <c r="I1075" s="4">
        <f>(AU1075-BA1075)</f>
        <v>1.512208988132864</v>
      </c>
      <c r="J1075" s="4">
        <f>(P1075+AT1075*D1075)</f>
        <v>24.87852096557617</v>
      </c>
      <c r="K1075" s="4">
        <v>6</v>
      </c>
      <c r="L1075" s="4">
        <f>(K1075*AI1075+AJ1075)</f>
        <v>1.420000016689301</v>
      </c>
      <c r="M1075" s="4">
        <v>1</v>
      </c>
      <c r="N1075" s="4">
        <f>L1075*(M1075+1)*(M1075+1)/(M1075*M1075+1)</f>
        <v>2.840000033378601</v>
      </c>
      <c r="O1075" s="4">
        <v>20.97177505493164</v>
      </c>
      <c r="P1075" s="4">
        <v>24.87852096557617</v>
      </c>
      <c r="Q1075" s="4">
        <v>19.95326805114746</v>
      </c>
      <c r="R1075" s="4">
        <v>50.24943542480469</v>
      </c>
      <c r="S1075" s="4">
        <v>58.8082389831543</v>
      </c>
      <c r="T1075" s="4">
        <v>14.16389083862305</v>
      </c>
      <c r="U1075" s="4">
        <v>16.17605400085449</v>
      </c>
      <c r="V1075" s="4">
        <v>57.96688079833984</v>
      </c>
      <c r="W1075" s="4">
        <v>65.98719024658203</v>
      </c>
      <c r="X1075" s="4">
        <v>499.5342407226562</v>
      </c>
      <c r="Y1075" s="4">
        <v>1999.257080078125</v>
      </c>
      <c r="Z1075" s="4">
        <v>83.98703765869141</v>
      </c>
      <c r="AA1075" s="4">
        <v>101.6633987426758</v>
      </c>
      <c r="AB1075" s="4">
        <v>2.615689754486084</v>
      </c>
      <c r="AC1075" s="4">
        <v>0.3429876267910004</v>
      </c>
      <c r="AD1075" s="4">
        <v>0.3276323080062866</v>
      </c>
      <c r="AE1075" s="4">
        <v>0.007153920363634825</v>
      </c>
      <c r="AF1075" s="4">
        <v>0.4053530395030975</v>
      </c>
      <c r="AG1075" s="4">
        <v>0.008411586284637451</v>
      </c>
      <c r="AH1075" s="4">
        <v>0.6666666865348816</v>
      </c>
      <c r="AI1075" s="4">
        <v>-0.2195652425289154</v>
      </c>
      <c r="AJ1075" s="4">
        <v>2.737391471862793</v>
      </c>
      <c r="AK1075" s="4">
        <v>1</v>
      </c>
      <c r="AL1075" s="4">
        <v>0</v>
      </c>
      <c r="AM1075" s="4">
        <v>0.1599999964237213</v>
      </c>
      <c r="AN1075" s="4">
        <v>111115</v>
      </c>
      <c r="AO1075" s="4">
        <f>X1075*0.000001/(K1075*0.0001)</f>
        <v>0.8325570678710937</v>
      </c>
      <c r="AP1075" s="4">
        <f>(U1075-T1075)/(1000-U1075)*AO1075</f>
        <v>0.001702785004612091</v>
      </c>
      <c r="AQ1075" s="4">
        <f>(P1075+273.15)</f>
        <v>298.0285209655761</v>
      </c>
      <c r="AR1075" s="4">
        <f>(O1075+273.15)</f>
        <v>294.1217750549316</v>
      </c>
      <c r="AS1075" s="4">
        <f>(Y1075*AK1075+Z1075*AL1075)*AM1075</f>
        <v>319.8811256625995</v>
      </c>
      <c r="AT1075" s="4">
        <f>((AS1075+0.00000010773*(AR1075^4-AQ1075^4))-AP1075*44100)/(L1075*0.92*2*29.3+0.00000043092*AQ1075^3)</f>
        <v>2.286132702619905</v>
      </c>
      <c r="AU1075" s="4">
        <f>0.61365*EXP(17.502*J1075/(240.97+J1075))</f>
        <v>3.15672161610479</v>
      </c>
      <c r="AV1075" s="4">
        <f>AU1075*1000/AA1075</f>
        <v>31.05071889338357</v>
      </c>
      <c r="AW1075" s="4">
        <f>(AV1075-U1075)</f>
        <v>14.87466489252908</v>
      </c>
      <c r="AX1075" s="4">
        <f>IF(D1075,P1075,(O1075+P1075)/2)</f>
        <v>22.92514801025391</v>
      </c>
      <c r="AY1075" s="4">
        <f>0.61365*EXP(17.502*AX1075/(240.97+AX1075))</f>
        <v>2.806972298890309</v>
      </c>
      <c r="AZ1075" s="4">
        <f>IF(AW1075&lt;&gt;0,(1000-(AV1075+U1075)/2)/AW1075*AP1075,0)</f>
        <v>0.111772365715403</v>
      </c>
      <c r="BA1075" s="4">
        <f>U1075*AA1075/1000</f>
        <v>1.644512627971926</v>
      </c>
      <c r="BB1075" s="4">
        <f>(AY1075-BA1075)</f>
        <v>1.162459670918383</v>
      </c>
      <c r="BC1075" s="4">
        <f>1/(1.6/F1075+1.37/N1075)</f>
        <v>0.0702551967884578</v>
      </c>
      <c r="BD1075" s="4">
        <f>G1075*AA1075*0.001</f>
        <v>16.16647915760027</v>
      </c>
      <c r="BE1075" s="4">
        <f>G1075/S1075</f>
        <v>2.704037109281443</v>
      </c>
      <c r="BF1075" s="4">
        <f>(1-AP1075*AA1075/AU1075/F1075)*100</f>
        <v>52.86798815922664</v>
      </c>
      <c r="BG1075" s="4">
        <f>(S1075-E1075/(N1075/1.35))</f>
        <v>62.24305258588051</v>
      </c>
      <c r="BH1075" s="4">
        <f>E1075*BF1075/100/BG1075</f>
        <v>-0.06137473800831959</v>
      </c>
    </row>
    <row r="1076" ht="16" customHeight="1">
      <c r="A1076" s="4">
        <v>1008</v>
      </c>
      <c r="B1076" t="s" s="2">
        <v>1137</v>
      </c>
      <c r="C1076" s="4">
        <v>5855.000032342970</v>
      </c>
      <c r="D1076" s="4">
        <v>0</v>
      </c>
      <c r="E1076" s="4">
        <f>(R1076-S1076*(1000-T1076)/(1000-U1076))*AO1076</f>
        <v>-7.542215890918965</v>
      </c>
      <c r="F1076" s="4">
        <f>IF(AZ1076&lt;&gt;0,1/(1/AZ1076-1/N1076),0)</f>
        <v>0.1176807497425425</v>
      </c>
      <c r="G1076" s="4">
        <f>((BC1076-AP1076/2)*S1076-E1076)/(BC1076+AP1076/2)</f>
        <v>162.8413291333236</v>
      </c>
      <c r="H1076" s="4">
        <f>AP1076*1000</f>
        <v>1.71861387917631</v>
      </c>
      <c r="I1076" s="4">
        <f>(AU1076-BA1076)</f>
        <v>1.509688596107898</v>
      </c>
      <c r="J1076" s="4">
        <f>(P1076+AT1076*D1076)</f>
        <v>24.8785572052002</v>
      </c>
      <c r="K1076" s="4">
        <v>6</v>
      </c>
      <c r="L1076" s="4">
        <f>(K1076*AI1076+AJ1076)</f>
        <v>1.420000016689301</v>
      </c>
      <c r="M1076" s="4">
        <v>1</v>
      </c>
      <c r="N1076" s="4">
        <f>L1076*(M1076+1)*(M1076+1)/(M1076*M1076+1)</f>
        <v>2.840000033378601</v>
      </c>
      <c r="O1076" s="4">
        <v>20.96832084655762</v>
      </c>
      <c r="P1076" s="4">
        <v>24.8785572052002</v>
      </c>
      <c r="Q1076" s="4">
        <v>19.95689010620117</v>
      </c>
      <c r="R1076" s="4">
        <v>50.40945816040039</v>
      </c>
      <c r="S1076" s="4">
        <v>59.34620666503906</v>
      </c>
      <c r="T1076" s="4">
        <v>14.17003726959229</v>
      </c>
      <c r="U1076" s="4">
        <v>16.20088958740234</v>
      </c>
      <c r="V1076" s="4">
        <v>58.02296829223633</v>
      </c>
      <c r="W1076" s="4">
        <v>66.09852600097656</v>
      </c>
      <c r="X1076" s="4">
        <v>499.5254821777344</v>
      </c>
      <c r="Y1076" s="4">
        <v>1999.152832031250</v>
      </c>
      <c r="Z1076" s="4">
        <v>82.70320129394531</v>
      </c>
      <c r="AA1076" s="4">
        <v>101.6635437011719</v>
      </c>
      <c r="AB1076" s="4">
        <v>2.615689754486084</v>
      </c>
      <c r="AC1076" s="4">
        <v>0.3429876267910004</v>
      </c>
      <c r="AD1076" s="4">
        <v>0.3276323080062866</v>
      </c>
      <c r="AE1076" s="4">
        <v>0.007153920363634825</v>
      </c>
      <c r="AF1076" s="4">
        <v>0.4053530395030975</v>
      </c>
      <c r="AG1076" s="4">
        <v>0.008411586284637451</v>
      </c>
      <c r="AH1076" s="4">
        <v>0.6666666865348816</v>
      </c>
      <c r="AI1076" s="4">
        <v>-0.2195652425289154</v>
      </c>
      <c r="AJ1076" s="4">
        <v>2.737391471862793</v>
      </c>
      <c r="AK1076" s="4">
        <v>1</v>
      </c>
      <c r="AL1076" s="4">
        <v>0</v>
      </c>
      <c r="AM1076" s="4">
        <v>0.1599999964237213</v>
      </c>
      <c r="AN1076" s="4">
        <v>111115</v>
      </c>
      <c r="AO1076" s="4">
        <f>X1076*0.000001/(K1076*0.0001)</f>
        <v>0.8325424702962239</v>
      </c>
      <c r="AP1076" s="4">
        <f>(U1076-T1076)/(1000-U1076)*AO1076</f>
        <v>0.00171861387917631</v>
      </c>
      <c r="AQ1076" s="4">
        <f>(P1076+273.15)</f>
        <v>298.0285572052002</v>
      </c>
      <c r="AR1076" s="4">
        <f>(O1076+273.15)</f>
        <v>294.1183208465576</v>
      </c>
      <c r="AS1076" s="4">
        <f>(Y1076*AK1076+Z1076*AL1076)*AM1076</f>
        <v>319.8644459754723</v>
      </c>
      <c r="AT1076" s="4">
        <f>((AS1076+0.00000010773*(AR1076^4-AQ1076^4))-AP1076*44100)/(L1076*0.92*2*29.3+0.00000043092*AQ1076^3)</f>
        <v>2.277571870292987</v>
      </c>
      <c r="AU1076" s="4">
        <f>0.61365*EXP(17.502*J1076/(240.97+J1076))</f>
        <v>3.156728442674637</v>
      </c>
      <c r="AV1076" s="4">
        <f>AU1076*1000/AA1076</f>
        <v>31.05074176789934</v>
      </c>
      <c r="AW1076" s="4">
        <f>(AV1076-U1076)</f>
        <v>14.84985218049699</v>
      </c>
      <c r="AX1076" s="4">
        <f>IF(D1076,P1076,(O1076+P1076)/2)</f>
        <v>22.92343902587891</v>
      </c>
      <c r="AY1076" s="4">
        <f>0.61365*EXP(17.502*AX1076/(240.97+AX1076))</f>
        <v>2.806681800049436</v>
      </c>
      <c r="AZ1076" s="4">
        <f>IF(AW1076&lt;&gt;0,(1000-(AV1076+U1076)/2)/AW1076*AP1076,0)</f>
        <v>0.112998446317846</v>
      </c>
      <c r="BA1076" s="4">
        <f>U1076*AA1076/1000</f>
        <v>1.647039846566739</v>
      </c>
      <c r="BB1076" s="4">
        <f>(AY1076-BA1076)</f>
        <v>1.159641953482698</v>
      </c>
      <c r="BC1076" s="4">
        <f>1/(1.6/F1076+1.37/N1076)</f>
        <v>0.07103029035759822</v>
      </c>
      <c r="BD1076" s="4">
        <f>G1076*AA1076*0.001</f>
        <v>16.55502658070256</v>
      </c>
      <c r="BE1076" s="4">
        <f>G1076/S1076</f>
        <v>2.743921444759394</v>
      </c>
      <c r="BF1076" s="4">
        <f>(1-AP1076*AA1076/AU1076/F1076)*100</f>
        <v>52.96719194866078</v>
      </c>
      <c r="BG1076" s="4">
        <f>(S1076-E1076/(N1076/1.35))</f>
        <v>62.93141488090927</v>
      </c>
      <c r="BH1076" s="4">
        <f>E1076*BF1076/100/BG1076</f>
        <v>-0.06348021851543223</v>
      </c>
    </row>
    <row r="1077" ht="16" customHeight="1">
      <c r="A1077" s="4">
        <v>1009</v>
      </c>
      <c r="B1077" t="s" s="2">
        <v>1138</v>
      </c>
      <c r="C1077" s="4">
        <v>5860.500032220036</v>
      </c>
      <c r="D1077" s="4">
        <v>0</v>
      </c>
      <c r="E1077" s="4">
        <f>(R1077-S1077*(1000-T1077)/(1000-U1077))*AO1077</f>
        <v>-7.599489286171673</v>
      </c>
      <c r="F1077" s="4">
        <f>IF(AZ1077&lt;&gt;0,1/(1/AZ1077-1/N1077),0)</f>
        <v>0.1217405769565733</v>
      </c>
      <c r="G1077" s="4">
        <f>((BC1077-AP1077/2)*S1077-E1077)/(BC1077+AP1077/2)</f>
        <v>160.1427269344622</v>
      </c>
      <c r="H1077" s="4">
        <f>AP1077*1000</f>
        <v>1.77177053796551</v>
      </c>
      <c r="I1077" s="4">
        <f>(AU1077-BA1077)</f>
        <v>1.506545789105991</v>
      </c>
      <c r="J1077" s="4">
        <f>(P1077+AT1077*D1077)</f>
        <v>24.87206649780273</v>
      </c>
      <c r="K1077" s="4">
        <v>6</v>
      </c>
      <c r="L1077" s="4">
        <f>(K1077*AI1077+AJ1077)</f>
        <v>1.420000016689301</v>
      </c>
      <c r="M1077" s="4">
        <v>1</v>
      </c>
      <c r="N1077" s="4">
        <f>L1077*(M1077+1)*(M1077+1)/(M1077*M1077+1)</f>
        <v>2.840000033378601</v>
      </c>
      <c r="O1077" s="4">
        <v>20.96554374694824</v>
      </c>
      <c r="P1077" s="4">
        <v>24.87206649780273</v>
      </c>
      <c r="Q1077" s="4">
        <v>19.95803070068359</v>
      </c>
      <c r="R1077" s="4">
        <v>50.24505615234375</v>
      </c>
      <c r="S1077" s="4">
        <v>59.24705505371094</v>
      </c>
      <c r="T1077" s="4">
        <v>14.12608814239502</v>
      </c>
      <c r="U1077" s="4">
        <v>16.21972274780273</v>
      </c>
      <c r="V1077" s="4">
        <v>57.77009582519531</v>
      </c>
      <c r="W1077" s="4">
        <v>66.19721221923828</v>
      </c>
      <c r="X1077" s="4">
        <v>499.5235290527344</v>
      </c>
      <c r="Y1077" s="4">
        <v>1999.068237304688</v>
      </c>
      <c r="Z1077" s="4">
        <v>81.74401092529297</v>
      </c>
      <c r="AA1077" s="4">
        <v>101.6638946533203</v>
      </c>
      <c r="AB1077" s="4">
        <v>2.615689754486084</v>
      </c>
      <c r="AC1077" s="4">
        <v>0.3429876267910004</v>
      </c>
      <c r="AD1077" s="4">
        <v>0.3276323080062866</v>
      </c>
      <c r="AE1077" s="4">
        <v>0.007153920363634825</v>
      </c>
      <c r="AF1077" s="4">
        <v>0.4053530395030975</v>
      </c>
      <c r="AG1077" s="4">
        <v>0.008411586284637451</v>
      </c>
      <c r="AH1077" s="4">
        <v>0.6666666865348816</v>
      </c>
      <c r="AI1077" s="4">
        <v>-0.2195652425289154</v>
      </c>
      <c r="AJ1077" s="4">
        <v>2.737391471862793</v>
      </c>
      <c r="AK1077" s="4">
        <v>1</v>
      </c>
      <c r="AL1077" s="4">
        <v>0</v>
      </c>
      <c r="AM1077" s="4">
        <v>0.1599999964237213</v>
      </c>
      <c r="AN1077" s="4">
        <v>111115</v>
      </c>
      <c r="AO1077" s="4">
        <f>X1077*0.000001/(K1077*0.0001)</f>
        <v>0.8325392150878904</v>
      </c>
      <c r="AP1077" s="4">
        <f>(U1077-T1077)/(1000-U1077)*AO1077</f>
        <v>0.00177177053796551</v>
      </c>
      <c r="AQ1077" s="4">
        <f>(P1077+273.15)</f>
        <v>298.0220664978027</v>
      </c>
      <c r="AR1077" s="4">
        <f>(O1077+273.15)</f>
        <v>294.1155437469482</v>
      </c>
      <c r="AS1077" s="4">
        <f>(Y1077*AK1077+Z1077*AL1077)*AM1077</f>
        <v>319.8509108195249</v>
      </c>
      <c r="AT1077" s="4">
        <f>((AS1077+0.00000010773*(AR1077^4-AQ1077^4))-AP1077*44100)/(L1077*0.92*2*29.3+0.00000043092*AQ1077^3)</f>
        <v>2.251282380770754</v>
      </c>
      <c r="AU1077" s="4">
        <f>0.61365*EXP(17.502*J1077/(240.97+J1077))</f>
        <v>3.155505973844672</v>
      </c>
      <c r="AV1077" s="4">
        <f>AU1077*1000/AA1077</f>
        <v>31.0386099667451</v>
      </c>
      <c r="AW1077" s="4">
        <f>(AV1077-U1077)</f>
        <v>14.81888721894236</v>
      </c>
      <c r="AX1077" s="4">
        <f>IF(D1077,P1077,(O1077+P1077)/2)</f>
        <v>22.91880512237549</v>
      </c>
      <c r="AY1077" s="4">
        <f>0.61365*EXP(17.502*AX1077/(240.97+AX1077))</f>
        <v>2.805894246082602</v>
      </c>
      <c r="AZ1077" s="4">
        <f>IF(AW1077&lt;&gt;0,(1000-(AV1077+U1077)/2)/AW1077*AP1077,0)</f>
        <v>0.1167365033297332</v>
      </c>
      <c r="BA1077" s="4">
        <f>U1077*AA1077/1000</f>
        <v>1.64896018473868</v>
      </c>
      <c r="BB1077" s="4">
        <f>(AY1077-BA1077)</f>
        <v>1.156934061343922</v>
      </c>
      <c r="BC1077" s="4">
        <f>1/(1.6/F1077+1.37/N1077)</f>
        <v>0.0733939818438907</v>
      </c>
      <c r="BD1077" s="4">
        <f>G1077*AA1077*0.001</f>
        <v>16.28073332056061</v>
      </c>
      <c r="BE1077" s="4">
        <f>G1077/S1077</f>
        <v>2.702965181801583</v>
      </c>
      <c r="BF1077" s="4">
        <f>(1-AP1077*AA1077/AU1077/F1077)*100</f>
        <v>53.11112029190874</v>
      </c>
      <c r="BG1077" s="4">
        <f>(S1077-E1077/(N1077/1.35))</f>
        <v>62.85948829869466</v>
      </c>
      <c r="BH1077" s="4">
        <f>E1077*BF1077/100/BG1077</f>
        <v>-0.0642094615401629</v>
      </c>
    </row>
    <row r="1078" ht="16" customHeight="1">
      <c r="A1078" s="4">
        <v>1010</v>
      </c>
      <c r="B1078" t="s" s="2">
        <v>1139</v>
      </c>
      <c r="C1078" s="4">
        <v>5865.500032108277</v>
      </c>
      <c r="D1078" s="4">
        <v>0</v>
      </c>
      <c r="E1078" s="4">
        <f>(R1078-S1078*(1000-T1078)/(1000-U1078))*AO1078</f>
        <v>-6.82098820535432</v>
      </c>
      <c r="F1078" s="4">
        <f>IF(AZ1078&lt;&gt;0,1/(1/AZ1078-1/N1078),0)</f>
        <v>0.1246964851226992</v>
      </c>
      <c r="G1078" s="4">
        <f>((BC1078-AP1078/2)*S1078-E1078)/(BC1078+AP1078/2)</f>
        <v>146.766271567727</v>
      </c>
      <c r="H1078" s="4">
        <f>AP1078*1000</f>
        <v>1.811729043436687</v>
      </c>
      <c r="I1078" s="4">
        <f>(AU1078-BA1078)</f>
        <v>1.505514157731136</v>
      </c>
      <c r="J1078" s="4">
        <f>(P1078+AT1078*D1078)</f>
        <v>24.86547660827637</v>
      </c>
      <c r="K1078" s="4">
        <v>6</v>
      </c>
      <c r="L1078" s="4">
        <f>(K1078*AI1078+AJ1078)</f>
        <v>1.420000016689301</v>
      </c>
      <c r="M1078" s="4">
        <v>1</v>
      </c>
      <c r="N1078" s="4">
        <f>L1078*(M1078+1)*(M1078+1)/(M1078*M1078+1)</f>
        <v>2.840000033378601</v>
      </c>
      <c r="O1078" s="4">
        <v>20.9650707244873</v>
      </c>
      <c r="P1078" s="4">
        <v>24.86547660827637</v>
      </c>
      <c r="Q1078" s="4">
        <v>19.95554733276367</v>
      </c>
      <c r="R1078" s="4">
        <v>50.36349105834961</v>
      </c>
      <c r="S1078" s="4">
        <v>58.42942047119141</v>
      </c>
      <c r="T1078" s="4">
        <v>14.07681560516357</v>
      </c>
      <c r="U1078" s="4">
        <v>16.21769523620605</v>
      </c>
      <c r="V1078" s="4">
        <v>57.48961639404297</v>
      </c>
      <c r="W1078" s="4">
        <v>66.19630432128906</v>
      </c>
      <c r="X1078" s="4">
        <v>499.5181274414062</v>
      </c>
      <c r="Y1078" s="4">
        <v>1999.035034179688</v>
      </c>
      <c r="Z1078" s="4">
        <v>80.60964202880859</v>
      </c>
      <c r="AA1078" s="4">
        <v>101.6637115478516</v>
      </c>
      <c r="AB1078" s="4">
        <v>2.615689754486084</v>
      </c>
      <c r="AC1078" s="4">
        <v>0.3429876267910004</v>
      </c>
      <c r="AD1078" s="4">
        <v>0.3276323080062866</v>
      </c>
      <c r="AE1078" s="4">
        <v>0.007153920363634825</v>
      </c>
      <c r="AF1078" s="4">
        <v>0.4053530395030975</v>
      </c>
      <c r="AG1078" s="4">
        <v>0.008411586284637451</v>
      </c>
      <c r="AH1078" s="4">
        <v>0.6666666865348816</v>
      </c>
      <c r="AI1078" s="4">
        <v>-0.2195652425289154</v>
      </c>
      <c r="AJ1078" s="4">
        <v>2.737391471862793</v>
      </c>
      <c r="AK1078" s="4">
        <v>1</v>
      </c>
      <c r="AL1078" s="4">
        <v>0</v>
      </c>
      <c r="AM1078" s="4">
        <v>0.1599999964237213</v>
      </c>
      <c r="AN1078" s="4">
        <v>111115</v>
      </c>
      <c r="AO1078" s="4">
        <f>X1078*0.000001/(K1078*0.0001)</f>
        <v>0.8325302124023436</v>
      </c>
      <c r="AP1078" s="4">
        <f>(U1078-T1078)/(1000-U1078)*AO1078</f>
        <v>0.001811729043436687</v>
      </c>
      <c r="AQ1078" s="4">
        <f>(P1078+273.15)</f>
        <v>298.0154766082763</v>
      </c>
      <c r="AR1078" s="4">
        <f>(O1078+273.15)</f>
        <v>294.1150707244873</v>
      </c>
      <c r="AS1078" s="4">
        <f>(Y1078*AK1078+Z1078*AL1078)*AM1078</f>
        <v>319.8455983196436</v>
      </c>
      <c r="AT1078" s="4">
        <f>((AS1078+0.00000010773*(AR1078^4-AQ1078^4))-AP1078*44100)/(L1078*0.92*2*29.3+0.00000043092*AQ1078^3)</f>
        <v>2.232003252597923</v>
      </c>
      <c r="AU1078" s="4">
        <f>0.61365*EXP(17.502*J1078/(240.97+J1078))</f>
        <v>3.154265248195755</v>
      </c>
      <c r="AV1078" s="4">
        <f>AU1078*1000/AA1078</f>
        <v>31.02646165648881</v>
      </c>
      <c r="AW1078" s="4">
        <f>(AV1078-U1078)</f>
        <v>14.80876642028275</v>
      </c>
      <c r="AX1078" s="4">
        <f>IF(D1078,P1078,(O1078+P1078)/2)</f>
        <v>22.91527366638184</v>
      </c>
      <c r="AY1078" s="4">
        <f>0.61365*EXP(17.502*AX1078/(240.97+AX1078))</f>
        <v>2.805294188137279</v>
      </c>
      <c r="AZ1078" s="4">
        <f>IF(AW1078&lt;&gt;0,(1000-(AV1078+U1078)/2)/AW1078*AP1078,0)</f>
        <v>0.1194516941955604</v>
      </c>
      <c r="BA1078" s="4">
        <f>U1078*AA1078/1000</f>
        <v>1.648751090464619</v>
      </c>
      <c r="BB1078" s="4">
        <f>(AY1078-BA1078)</f>
        <v>1.15654309767266</v>
      </c>
      <c r="BC1078" s="4">
        <f>1/(1.6/F1078+1.37/N1078)</f>
        <v>0.07511144698463264</v>
      </c>
      <c r="BD1078" s="4">
        <f>G1078*AA1078*0.001</f>
        <v>14.92080389761505</v>
      </c>
      <c r="BE1078" s="4">
        <f>G1078/S1078</f>
        <v>2.511855677912979</v>
      </c>
      <c r="BF1078" s="4">
        <f>(1-AP1078*AA1078/AU1078/F1078)*100</f>
        <v>53.17187335602582</v>
      </c>
      <c r="BG1078" s="4">
        <f>(S1078-E1078/(N1078/1.35))</f>
        <v>61.67179158703736</v>
      </c>
      <c r="BH1078" s="4">
        <f>E1078*BF1078/100/BG1078</f>
        <v>-0.05880885112704875</v>
      </c>
    </row>
    <row r="1079" ht="16" customHeight="1">
      <c r="A1079" s="4">
        <v>1011</v>
      </c>
      <c r="B1079" t="s" s="2">
        <v>1140</v>
      </c>
      <c r="C1079" s="4">
        <v>5870.500031996518</v>
      </c>
      <c r="D1079" s="4">
        <v>0</v>
      </c>
      <c r="E1079" s="4">
        <f>(R1079-S1079*(1000-T1079)/(1000-U1079))*AO1079</f>
        <v>-6.437091074404225</v>
      </c>
      <c r="F1079" s="4">
        <f>IF(AZ1079&lt;&gt;0,1/(1/AZ1079-1/N1079),0)</f>
        <v>0.1247835409161893</v>
      </c>
      <c r="G1079" s="4">
        <f>((BC1079-AP1079/2)*S1079-E1079)/(BC1079+AP1079/2)</f>
        <v>141.6354592340464</v>
      </c>
      <c r="H1079" s="4">
        <f>AP1079*1000</f>
        <v>1.812629336680917</v>
      </c>
      <c r="I1079" s="4">
        <f>(AU1079-BA1079)</f>
        <v>1.505256711724753</v>
      </c>
      <c r="J1079" s="4">
        <f>(P1079+AT1079*D1079)</f>
        <v>24.86514472961426</v>
      </c>
      <c r="K1079" s="4">
        <v>6</v>
      </c>
      <c r="L1079" s="4">
        <f>(K1079*AI1079+AJ1079)</f>
        <v>1.420000016689301</v>
      </c>
      <c r="M1079" s="4">
        <v>1</v>
      </c>
      <c r="N1079" s="4">
        <f>L1079*(M1079+1)*(M1079+1)/(M1079*M1079+1)</f>
        <v>2.840000033378601</v>
      </c>
      <c r="O1079" s="4">
        <v>20.96407508850098</v>
      </c>
      <c r="P1079" s="4">
        <v>24.86514472961426</v>
      </c>
      <c r="Q1079" s="4">
        <v>19.95265007019043</v>
      </c>
      <c r="R1079" s="4">
        <v>50.79997634887695</v>
      </c>
      <c r="S1079" s="4">
        <v>58.4046630859375</v>
      </c>
      <c r="T1079" s="4">
        <v>14.0776834487915</v>
      </c>
      <c r="U1079" s="4">
        <v>16.21959114074707</v>
      </c>
      <c r="V1079" s="4">
        <v>57.47793960571289</v>
      </c>
      <c r="W1079" s="4">
        <v>66.20900726318359</v>
      </c>
      <c r="X1079" s="4">
        <v>499.5255126953125</v>
      </c>
      <c r="Y1079" s="4">
        <v>1999.010253906250</v>
      </c>
      <c r="Z1079" s="4">
        <v>81.47301483154297</v>
      </c>
      <c r="AA1079" s="4">
        <v>101.6638488769531</v>
      </c>
      <c r="AB1079" s="4">
        <v>2.615689754486084</v>
      </c>
      <c r="AC1079" s="4">
        <v>0.3429876267910004</v>
      </c>
      <c r="AD1079" s="4">
        <v>0.3276323080062866</v>
      </c>
      <c r="AE1079" s="4">
        <v>0.007153920363634825</v>
      </c>
      <c r="AF1079" s="4">
        <v>0.4053530395030975</v>
      </c>
      <c r="AG1079" s="4">
        <v>0.008411586284637451</v>
      </c>
      <c r="AH1079" s="4">
        <v>0.6666666865348816</v>
      </c>
      <c r="AI1079" s="4">
        <v>-0.2195652425289154</v>
      </c>
      <c r="AJ1079" s="4">
        <v>2.737391471862793</v>
      </c>
      <c r="AK1079" s="4">
        <v>1</v>
      </c>
      <c r="AL1079" s="4">
        <v>0</v>
      </c>
      <c r="AM1079" s="4">
        <v>0.1599999964237213</v>
      </c>
      <c r="AN1079" s="4">
        <v>111115</v>
      </c>
      <c r="AO1079" s="4">
        <f>X1079*0.000001/(K1079*0.0001)</f>
        <v>0.832542521158854</v>
      </c>
      <c r="AP1079" s="4">
        <f>(U1079-T1079)/(1000-U1079)*AO1079</f>
        <v>0.001812629336680917</v>
      </c>
      <c r="AQ1079" s="4">
        <f>(P1079+273.15)</f>
        <v>298.0151447296142</v>
      </c>
      <c r="AR1079" s="4">
        <f>(O1079+273.15)</f>
        <v>294.114075088501</v>
      </c>
      <c r="AS1079" s="4">
        <f>(Y1079*AK1079+Z1079*AL1079)*AM1079</f>
        <v>319.8416334759822</v>
      </c>
      <c r="AT1079" s="4">
        <f>((AS1079+0.00000010773*(AR1079^4-AQ1079^4))-AP1079*44100)/(L1079*0.92*2*29.3+0.00000043092*AQ1079^3)</f>
        <v>2.231426708583424</v>
      </c>
      <c r="AU1079" s="4">
        <f>0.61365*EXP(17.502*J1079/(240.97+J1079))</f>
        <v>3.154202774303631</v>
      </c>
      <c r="AV1079" s="4">
        <f>AU1079*1000/AA1079</f>
        <v>31.02580523113245</v>
      </c>
      <c r="AW1079" s="4">
        <f>(AV1079-U1079)</f>
        <v>14.80621409038538</v>
      </c>
      <c r="AX1079" s="4">
        <f>IF(D1079,P1079,(O1079+P1079)/2)</f>
        <v>22.91460990905762</v>
      </c>
      <c r="AY1079" s="4">
        <f>0.61365*EXP(17.502*AX1079/(240.97+AX1079))</f>
        <v>2.805181416353757</v>
      </c>
      <c r="AZ1079" s="4">
        <f>IF(AW1079&lt;&gt;0,(1000-(AV1079+U1079)/2)/AW1079*AP1079,0)</f>
        <v>0.1195315784395401</v>
      </c>
      <c r="BA1079" s="4">
        <f>U1079*AA1079/1000</f>
        <v>1.648946062578878</v>
      </c>
      <c r="BB1079" s="4">
        <f>(AY1079-BA1079)</f>
        <v>1.156235353774879</v>
      </c>
      <c r="BC1079" s="4">
        <f>1/(1.6/F1079+1.37/N1079)</f>
        <v>0.07516198410690254</v>
      </c>
      <c r="BD1079" s="4">
        <f>G1079*AA1079*0.001</f>
        <v>14.39920592318794</v>
      </c>
      <c r="BE1079" s="4">
        <f>G1079/S1079</f>
        <v>2.425071077383698</v>
      </c>
      <c r="BF1079" s="4">
        <f>(1-AP1079*AA1079/AU1079/F1079)*100</f>
        <v>53.18029881820551</v>
      </c>
      <c r="BG1079" s="4">
        <f>(S1079-E1079/(N1079/1.35))</f>
        <v>61.46454789168082</v>
      </c>
      <c r="BH1079" s="4">
        <f>E1079*BF1079/100/BG1079</f>
        <v>-0.05569493937547595</v>
      </c>
    </row>
    <row r="1080" ht="16" customHeight="1">
      <c r="A1080" s="4">
        <v>1012</v>
      </c>
      <c r="B1080" t="s" s="2">
        <v>1141</v>
      </c>
      <c r="C1080" s="4">
        <v>5876.000031873584</v>
      </c>
      <c r="D1080" s="4">
        <v>0</v>
      </c>
      <c r="E1080" s="4">
        <f>(R1080-S1080*(1000-T1080)/(1000-U1080))*AO1080</f>
        <v>-6.320163588321646</v>
      </c>
      <c r="F1080" s="4">
        <f>IF(AZ1080&lt;&gt;0,1/(1/AZ1080-1/N1080),0)</f>
        <v>0.1250137408287398</v>
      </c>
      <c r="G1080" s="4">
        <f>((BC1080-AP1080/2)*S1080-E1080)/(BC1080+AP1080/2)</f>
        <v>140.2213260635451</v>
      </c>
      <c r="H1080" s="4">
        <f>AP1080*1000</f>
        <v>1.815415967405748</v>
      </c>
      <c r="I1080" s="4">
        <f>(AU1080-BA1080)</f>
        <v>1.504903640267709</v>
      </c>
      <c r="J1080" s="4">
        <f>(P1080+AT1080*D1080)</f>
        <v>24.86533737182617</v>
      </c>
      <c r="K1080" s="4">
        <v>6</v>
      </c>
      <c r="L1080" s="4">
        <f>(K1080*AI1080+AJ1080)</f>
        <v>1.420000016689301</v>
      </c>
      <c r="M1080" s="4">
        <v>1</v>
      </c>
      <c r="N1080" s="4">
        <f>L1080*(M1080+1)*(M1080+1)/(M1080*M1080+1)</f>
        <v>2.840000033378601</v>
      </c>
      <c r="O1080" s="4">
        <v>20.96222305297852</v>
      </c>
      <c r="P1080" s="4">
        <v>24.86533737182617</v>
      </c>
      <c r="Q1080" s="4">
        <v>19.95157814025879</v>
      </c>
      <c r="R1080" s="4">
        <v>51.21744537353516</v>
      </c>
      <c r="S1080" s="4">
        <v>58.68113327026367</v>
      </c>
      <c r="T1080" s="4">
        <v>14.07820796966553</v>
      </c>
      <c r="U1080" s="4">
        <v>16.22347068786621</v>
      </c>
      <c r="V1080" s="4">
        <v>57.476074218750</v>
      </c>
      <c r="W1080" s="4">
        <v>66.23058319091797</v>
      </c>
      <c r="X1080" s="4">
        <v>499.5090637207031</v>
      </c>
      <c r="Y1080" s="4">
        <v>1998.979125976562</v>
      </c>
      <c r="Z1080" s="4">
        <v>82.88932800292969</v>
      </c>
      <c r="AA1080" s="4">
        <v>101.6635360717773</v>
      </c>
      <c r="AB1080" s="4">
        <v>2.615689754486084</v>
      </c>
      <c r="AC1080" s="4">
        <v>0.3429876267910004</v>
      </c>
      <c r="AD1080" s="4">
        <v>0.3276323080062866</v>
      </c>
      <c r="AE1080" s="4">
        <v>0.007153920363634825</v>
      </c>
      <c r="AF1080" s="4">
        <v>0.4053530395030975</v>
      </c>
      <c r="AG1080" s="4">
        <v>0.008411586284637451</v>
      </c>
      <c r="AH1080" s="4">
        <v>0.6666666865348816</v>
      </c>
      <c r="AI1080" s="4">
        <v>-0.2195652425289154</v>
      </c>
      <c r="AJ1080" s="4">
        <v>2.737391471862793</v>
      </c>
      <c r="AK1080" s="4">
        <v>1</v>
      </c>
      <c r="AL1080" s="4">
        <v>0</v>
      </c>
      <c r="AM1080" s="4">
        <v>0.1599999964237213</v>
      </c>
      <c r="AN1080" s="4">
        <v>111115</v>
      </c>
      <c r="AO1080" s="4">
        <f>X1080*0.000001/(K1080*0.0001)</f>
        <v>0.8325151062011716</v>
      </c>
      <c r="AP1080" s="4">
        <f>(U1080-T1080)/(1000-U1080)*AO1080</f>
        <v>0.001815415967405748</v>
      </c>
      <c r="AQ1080" s="4">
        <f>(P1080+273.15)</f>
        <v>298.0153373718261</v>
      </c>
      <c r="AR1080" s="4">
        <f>(O1080+273.15)</f>
        <v>294.1122230529785</v>
      </c>
      <c r="AS1080" s="4">
        <f>(Y1080*AK1080+Z1080*AL1080)*AM1080</f>
        <v>319.8366530073436</v>
      </c>
      <c r="AT1080" s="4">
        <f>((AS1080+0.00000010773*(AR1080^4-AQ1080^4))-AP1080*44100)/(L1080*0.92*2*29.3+0.00000043092*AQ1080^3)</f>
        <v>2.229716602579633</v>
      </c>
      <c r="AU1080" s="4">
        <f>0.61365*EXP(17.502*J1080/(240.97+J1080))</f>
        <v>3.154239037753018</v>
      </c>
      <c r="AV1080" s="4">
        <f>AU1080*1000/AA1080</f>
        <v>31.02625739405755</v>
      </c>
      <c r="AW1080" s="4">
        <f>(AV1080-U1080)</f>
        <v>14.80278670619134</v>
      </c>
      <c r="AX1080" s="4">
        <f>IF(D1080,P1080,(O1080+P1080)/2)</f>
        <v>22.91378021240234</v>
      </c>
      <c r="AY1080" s="4">
        <f>0.61365*EXP(17.502*AX1080/(240.97+AX1080))</f>
        <v>2.805040457201668</v>
      </c>
      <c r="AZ1080" s="4">
        <f>IF(AW1080&lt;&gt;0,(1000-(AV1080+U1080)/2)/AW1080*AP1080,0)</f>
        <v>0.1197427921633585</v>
      </c>
      <c r="BA1080" s="4">
        <f>U1080*AA1080/1000</f>
        <v>1.649335397485309</v>
      </c>
      <c r="BB1080" s="4">
        <f>(AY1080-BA1080)</f>
        <v>1.155705059716359</v>
      </c>
      <c r="BC1080" s="4">
        <f>1/(1.6/F1080+1.37/N1080)</f>
        <v>0.07529560610153585</v>
      </c>
      <c r="BD1080" s="4">
        <f>G1080*AA1080*0.001</f>
        <v>14.25539584029367</v>
      </c>
      <c r="BE1080" s="4">
        <f>G1080/S1080</f>
        <v>2.389547001720934</v>
      </c>
      <c r="BF1080" s="4">
        <f>(1-AP1080*AA1080/AU1080/F1080)*100</f>
        <v>53.19534924946385</v>
      </c>
      <c r="BG1080" s="4">
        <f>(S1080-E1080/(N1080/1.35))</f>
        <v>61.68543634912099</v>
      </c>
      <c r="BH1080" s="4">
        <f>E1080*BF1080/100/BG1080</f>
        <v>-0.05450286636406448</v>
      </c>
    </row>
    <row r="1081" ht="16" customHeight="1">
      <c r="A1081" s="4">
        <v>1013</v>
      </c>
      <c r="B1081" t="s" s="2">
        <v>1142</v>
      </c>
      <c r="C1081" s="4">
        <v>5881.000031761825</v>
      </c>
      <c r="D1081" s="4">
        <v>0</v>
      </c>
      <c r="E1081" s="4">
        <f>(R1081-S1081*(1000-T1081)/(1000-U1081))*AO1081</f>
        <v>-6.395037705764496</v>
      </c>
      <c r="F1081" s="4">
        <f>IF(AZ1081&lt;&gt;0,1/(1/AZ1081-1/N1081),0)</f>
        <v>0.1252798972028427</v>
      </c>
      <c r="G1081" s="4">
        <f>((BC1081-AP1081/2)*S1081-E1081)/(BC1081+AP1081/2)</f>
        <v>141.1308551507445</v>
      </c>
      <c r="H1081" s="4">
        <f>AP1081*1000</f>
        <v>1.818779348566446</v>
      </c>
      <c r="I1081" s="4">
        <f>(AU1081-BA1081)</f>
        <v>1.504621713395288</v>
      </c>
      <c r="J1081" s="4">
        <f>(P1081+AT1081*D1081)</f>
        <v>24.86650466918945</v>
      </c>
      <c r="K1081" s="4">
        <v>6</v>
      </c>
      <c r="L1081" s="4">
        <f>(K1081*AI1081+AJ1081)</f>
        <v>1.420000016689301</v>
      </c>
      <c r="M1081" s="4">
        <v>1</v>
      </c>
      <c r="N1081" s="4">
        <f>L1081*(M1081+1)*(M1081+1)/(M1081*M1081+1)</f>
        <v>2.840000033378601</v>
      </c>
      <c r="O1081" s="4">
        <v>20.96170997619629</v>
      </c>
      <c r="P1081" s="4">
        <v>24.86650466918945</v>
      </c>
      <c r="Q1081" s="4">
        <v>19.95261383056641</v>
      </c>
      <c r="R1081" s="4">
        <v>51.22858428955078</v>
      </c>
      <c r="S1081" s="4">
        <v>58.78184509277344</v>
      </c>
      <c r="T1081" s="4">
        <v>14.07911586761475</v>
      </c>
      <c r="U1081" s="4">
        <v>16.22836875915527</v>
      </c>
      <c r="V1081" s="4">
        <v>57.48108291625977</v>
      </c>
      <c r="W1081" s="4">
        <v>66.25193023681641</v>
      </c>
      <c r="X1081" s="4">
        <v>499.5029296875</v>
      </c>
      <c r="Y1081" s="4">
        <v>1998.964355468750</v>
      </c>
      <c r="Z1081" s="4">
        <v>83.91826629638672</v>
      </c>
      <c r="AA1081" s="4">
        <v>101.6637649536133</v>
      </c>
      <c r="AB1081" s="4">
        <v>2.615689754486084</v>
      </c>
      <c r="AC1081" s="4">
        <v>0.3429876267910004</v>
      </c>
      <c r="AD1081" s="4">
        <v>0.3276323080062866</v>
      </c>
      <c r="AE1081" s="4">
        <v>0.007153920363634825</v>
      </c>
      <c r="AF1081" s="4">
        <v>0.4053530395030975</v>
      </c>
      <c r="AG1081" s="4">
        <v>0.008411586284637451</v>
      </c>
      <c r="AH1081" s="4">
        <v>1</v>
      </c>
      <c r="AI1081" s="4">
        <v>-0.2195652425289154</v>
      </c>
      <c r="AJ1081" s="4">
        <v>2.737391471862793</v>
      </c>
      <c r="AK1081" s="4">
        <v>1</v>
      </c>
      <c r="AL1081" s="4">
        <v>0</v>
      </c>
      <c r="AM1081" s="4">
        <v>0.1599999964237213</v>
      </c>
      <c r="AN1081" s="4">
        <v>111115</v>
      </c>
      <c r="AO1081" s="4">
        <f>X1081*0.000001/(K1081*0.0001)</f>
        <v>0.8325048828125</v>
      </c>
      <c r="AP1081" s="4">
        <f>(U1081-T1081)/(1000-U1081)*AO1081</f>
        <v>0.001818779348566446</v>
      </c>
      <c r="AQ1081" s="4">
        <f>(P1081+273.15)</f>
        <v>298.0165046691894</v>
      </c>
      <c r="AR1081" s="4">
        <f>(O1081+273.15)</f>
        <v>294.1117099761963</v>
      </c>
      <c r="AS1081" s="4">
        <f>(Y1081*AK1081+Z1081*AL1081)*AM1081</f>
        <v>319.8342897261464</v>
      </c>
      <c r="AT1081" s="4">
        <f>((AS1081+0.00000010773*(AR1081^4-AQ1081^4))-AP1081*44100)/(L1081*0.92*2*29.3+0.00000043092*AQ1081^3)</f>
        <v>2.227784763403658</v>
      </c>
      <c r="AU1081" s="4">
        <f>0.61365*EXP(17.502*J1081/(240.97+J1081))</f>
        <v>3.154458780506611</v>
      </c>
      <c r="AV1081" s="4">
        <f>AU1081*1000/AA1081</f>
        <v>31.0283490085766</v>
      </c>
      <c r="AW1081" s="4">
        <f>(AV1081-U1081)</f>
        <v>14.79998024942132</v>
      </c>
      <c r="AX1081" s="4">
        <f>IF(D1081,P1081,(O1081+P1081)/2)</f>
        <v>22.91410732269287</v>
      </c>
      <c r="AY1081" s="4">
        <f>0.61365*EXP(17.502*AX1081/(240.97+AX1081))</f>
        <v>2.805096030012469</v>
      </c>
      <c r="AZ1081" s="4">
        <f>IF(AW1081&lt;&gt;0,(1000-(AV1081+U1081)/2)/AW1081*AP1081,0)</f>
        <v>0.1199869558918761</v>
      </c>
      <c r="BA1081" s="4">
        <f>U1081*AA1081/1000</f>
        <v>1.649837067111322</v>
      </c>
      <c r="BB1081" s="4">
        <f>(AY1081-BA1081)</f>
        <v>1.155258962901147</v>
      </c>
      <c r="BC1081" s="4">
        <f>1/(1.6/F1081+1.37/N1081)</f>
        <v>0.07545007712941597</v>
      </c>
      <c r="BD1081" s="4">
        <f>G1081*AA1081*0.001</f>
        <v>14.34789408574773</v>
      </c>
      <c r="BE1081" s="4">
        <f>G1081/S1081</f>
        <v>2.400925913911043</v>
      </c>
      <c r="BF1081" s="4">
        <f>(1-AP1081*AA1081/AU1081/F1081)*100</f>
        <v>53.21140994306675</v>
      </c>
      <c r="BG1081" s="4">
        <f>(S1081-E1081/(N1081/1.35))</f>
        <v>61.82173974112366</v>
      </c>
      <c r="BH1081" s="4">
        <f>E1081*BF1081/100/BG1081</f>
        <v>-0.05504357761327191</v>
      </c>
    </row>
    <row r="1082" ht="16" customHeight="1">
      <c r="A1082" s="4">
        <v>1014</v>
      </c>
      <c r="B1082" t="s" s="2">
        <v>1143</v>
      </c>
      <c r="C1082" s="4">
        <v>5886.000031650066</v>
      </c>
      <c r="D1082" s="4">
        <v>0</v>
      </c>
      <c r="E1082" s="4">
        <f>(R1082-S1082*(1000-T1082)/(1000-U1082))*AO1082</f>
        <v>-6.619747516858643</v>
      </c>
      <c r="F1082" s="4">
        <f>IF(AZ1082&lt;&gt;0,1/(1/AZ1082-1/N1082),0)</f>
        <v>0.1256652433554589</v>
      </c>
      <c r="G1082" s="4">
        <f>((BC1082-AP1082/2)*S1082-E1082)/(BC1082+AP1082/2)</f>
        <v>143.6248120515156</v>
      </c>
      <c r="H1082" s="4">
        <f>AP1082*1000</f>
        <v>1.823224641874109</v>
      </c>
      <c r="I1082" s="4">
        <f>(AU1082-BA1082)</f>
        <v>1.503865954226546</v>
      </c>
      <c r="J1082" s="4">
        <f>(P1082+AT1082*D1082)</f>
        <v>24.86588668823242</v>
      </c>
      <c r="K1082" s="4">
        <v>6</v>
      </c>
      <c r="L1082" s="4">
        <f>(K1082*AI1082+AJ1082)</f>
        <v>1.420000016689301</v>
      </c>
      <c r="M1082" s="4">
        <v>1</v>
      </c>
      <c r="N1082" s="4">
        <f>L1082*(M1082+1)*(M1082+1)/(M1082*M1082+1)</f>
        <v>2.840000033378601</v>
      </c>
      <c r="O1082" s="4">
        <v>20.96070671081543</v>
      </c>
      <c r="P1082" s="4">
        <v>24.86588668823242</v>
      </c>
      <c r="Q1082" s="4">
        <v>19.95342826843262</v>
      </c>
      <c r="R1082" s="4">
        <v>50.75981903076172</v>
      </c>
      <c r="S1082" s="4">
        <v>58.58319473266602</v>
      </c>
      <c r="T1082" s="4">
        <v>14.08014106750488</v>
      </c>
      <c r="U1082" s="4">
        <v>16.23465347290039</v>
      </c>
      <c r="V1082" s="4">
        <v>57.48745346069336</v>
      </c>
      <c r="W1082" s="4">
        <v>66.28038024902344</v>
      </c>
      <c r="X1082" s="4">
        <v>499.4982299804688</v>
      </c>
      <c r="Y1082" s="4">
        <v>1998.937622070312</v>
      </c>
      <c r="Z1082" s="4">
        <v>82.93750762939453</v>
      </c>
      <c r="AA1082" s="4">
        <v>101.6637954711914</v>
      </c>
      <c r="AB1082" s="4">
        <v>2.615689754486084</v>
      </c>
      <c r="AC1082" s="4">
        <v>0.3429876267910004</v>
      </c>
      <c r="AD1082" s="4">
        <v>0.3276323080062866</v>
      </c>
      <c r="AE1082" s="4">
        <v>0.007153920363634825</v>
      </c>
      <c r="AF1082" s="4">
        <v>0.4053530395030975</v>
      </c>
      <c r="AG1082" s="4">
        <v>0.008411586284637451</v>
      </c>
      <c r="AH1082" s="4">
        <v>0.6666666865348816</v>
      </c>
      <c r="AI1082" s="4">
        <v>-0.2195652425289154</v>
      </c>
      <c r="AJ1082" s="4">
        <v>2.737391471862793</v>
      </c>
      <c r="AK1082" s="4">
        <v>1</v>
      </c>
      <c r="AL1082" s="4">
        <v>0</v>
      </c>
      <c r="AM1082" s="4">
        <v>0.1599999964237213</v>
      </c>
      <c r="AN1082" s="4">
        <v>111115</v>
      </c>
      <c r="AO1082" s="4">
        <f>X1082*0.000001/(K1082*0.0001)</f>
        <v>0.8324970499674478</v>
      </c>
      <c r="AP1082" s="4">
        <f>(U1082-T1082)/(1000-U1082)*AO1082</f>
        <v>0.001823224641874109</v>
      </c>
      <c r="AQ1082" s="4">
        <f>(P1082+273.15)</f>
        <v>298.0158866882324</v>
      </c>
      <c r="AR1082" s="4">
        <f>(O1082+273.15)</f>
        <v>294.1107067108154</v>
      </c>
      <c r="AS1082" s="4">
        <f>(Y1082*AK1082+Z1082*AL1082)*AM1082</f>
        <v>319.830012382492</v>
      </c>
      <c r="AT1082" s="4">
        <f>((AS1082+0.00000010773*(AR1082^4-AQ1082^4))-AP1082*44100)/(L1082*0.92*2*29.3+0.00000043092*AQ1082^3)</f>
        <v>2.225464323942676</v>
      </c>
      <c r="AU1082" s="4">
        <f>0.61365*EXP(17.502*J1082/(240.97+J1082))</f>
        <v>3.154342444441158</v>
      </c>
      <c r="AV1082" s="4">
        <f>AU1082*1000/AA1082</f>
        <v>31.02719537295859</v>
      </c>
      <c r="AW1082" s="4">
        <f>(AV1082-U1082)</f>
        <v>14.7925419000582</v>
      </c>
      <c r="AX1082" s="4">
        <f>IF(D1082,P1082,(O1082+P1082)/2)</f>
        <v>22.91329669952393</v>
      </c>
      <c r="AY1082" s="4">
        <f>0.61365*EXP(17.502*AX1082/(240.97+AX1082))</f>
        <v>2.804958314898497</v>
      </c>
      <c r="AZ1082" s="4">
        <f>IF(AW1082&lt;&gt;0,(1000-(AV1082+U1082)/2)/AW1082*AP1082,0)</f>
        <v>0.1203403830242965</v>
      </c>
      <c r="BA1082" s="4">
        <f>U1082*AA1082/1000</f>
        <v>1.650476490214613</v>
      </c>
      <c r="BB1082" s="4">
        <f>(AY1082-BA1082)</f>
        <v>1.154481824683885</v>
      </c>
      <c r="BC1082" s="4">
        <f>1/(1.6/F1082+1.37/N1082)</f>
        <v>0.07567368083268616</v>
      </c>
      <c r="BD1082" s="4">
        <f>G1082*AA1082*0.001</f>
        <v>14.60144351699359</v>
      </c>
      <c r="BE1082" s="4">
        <f>G1082/S1082</f>
        <v>2.451638438410911</v>
      </c>
      <c r="BF1082" s="4">
        <f>(1-AP1082*AA1082/AU1082/F1082)*100</f>
        <v>53.23914052853645</v>
      </c>
      <c r="BG1082" s="4">
        <f>(S1082-E1082/(N1082/1.35))</f>
        <v>61.72990566320347</v>
      </c>
      <c r="BH1082" s="4">
        <f>E1082*BF1082/100/BG1082</f>
        <v>-0.05709220912086167</v>
      </c>
    </row>
    <row r="1083" ht="16" customHeight="1">
      <c r="A1083" s="4">
        <v>1015</v>
      </c>
      <c r="B1083" t="s" s="2">
        <v>1144</v>
      </c>
      <c r="C1083" s="4">
        <v>5891.500031527132</v>
      </c>
      <c r="D1083" s="4">
        <v>0</v>
      </c>
      <c r="E1083" s="4">
        <f>(R1083-S1083*(1000-T1083)/(1000-U1083))*AO1083</f>
        <v>-6.718630983475436</v>
      </c>
      <c r="F1083" s="4">
        <f>IF(AZ1083&lt;&gt;0,1/(1/AZ1083-1/N1083),0)</f>
        <v>0.1259511853535272</v>
      </c>
      <c r="G1083" s="4">
        <f>((BC1083-AP1083/2)*S1083-E1083)/(BC1083+AP1083/2)</f>
        <v>144.2630251946876</v>
      </c>
      <c r="H1083" s="4">
        <f>AP1083*1000</f>
        <v>1.827920248572405</v>
      </c>
      <c r="I1083" s="4">
        <f>(AU1083-BA1083)</f>
        <v>1.504449440865621</v>
      </c>
      <c r="J1083" s="4">
        <f>(P1083+AT1083*D1083)</f>
        <v>24.87316131591797</v>
      </c>
      <c r="K1083" s="4">
        <v>6</v>
      </c>
      <c r="L1083" s="4">
        <f>(K1083*AI1083+AJ1083)</f>
        <v>1.420000016689301</v>
      </c>
      <c r="M1083" s="4">
        <v>1</v>
      </c>
      <c r="N1083" s="4">
        <f>L1083*(M1083+1)*(M1083+1)/(M1083*M1083+1)</f>
        <v>2.840000033378601</v>
      </c>
      <c r="O1083" s="4">
        <v>20.96082305908203</v>
      </c>
      <c r="P1083" s="4">
        <v>24.87316131591797</v>
      </c>
      <c r="Q1083" s="4">
        <v>19.9673957824707</v>
      </c>
      <c r="R1083" s="4">
        <v>50.16914749145508</v>
      </c>
      <c r="S1083" s="4">
        <v>58.11184692382812</v>
      </c>
      <c r="T1083" s="4">
        <v>14.08233737945557</v>
      </c>
      <c r="U1083" s="4">
        <v>16.24233818054199</v>
      </c>
      <c r="V1083" s="4">
        <v>57.49716567993164</v>
      </c>
      <c r="W1083" s="4">
        <v>66.312011718750</v>
      </c>
      <c r="X1083" s="4">
        <v>499.508300781250</v>
      </c>
      <c r="Y1083" s="4">
        <v>1998.895751953125</v>
      </c>
      <c r="Z1083" s="4">
        <v>78.71255493164062</v>
      </c>
      <c r="AA1083" s="4">
        <v>101.6641006469727</v>
      </c>
      <c r="AB1083" s="4">
        <v>2.615689754486084</v>
      </c>
      <c r="AC1083" s="4">
        <v>0.3429876267910004</v>
      </c>
      <c r="AD1083" s="4">
        <v>0.3276323080062866</v>
      </c>
      <c r="AE1083" s="4">
        <v>0.007153920363634825</v>
      </c>
      <c r="AF1083" s="4">
        <v>0.4053530395030975</v>
      </c>
      <c r="AG1083" s="4">
        <v>0.008411586284637451</v>
      </c>
      <c r="AH1083" s="4">
        <v>0.6666666865348816</v>
      </c>
      <c r="AI1083" s="4">
        <v>-0.2195652425289154</v>
      </c>
      <c r="AJ1083" s="4">
        <v>2.737391471862793</v>
      </c>
      <c r="AK1083" s="4">
        <v>1</v>
      </c>
      <c r="AL1083" s="4">
        <v>0</v>
      </c>
      <c r="AM1083" s="4">
        <v>0.1599999964237213</v>
      </c>
      <c r="AN1083" s="4">
        <v>111115</v>
      </c>
      <c r="AO1083" s="4">
        <f>X1083*0.000001/(K1083*0.0001)</f>
        <v>0.8325138346354166</v>
      </c>
      <c r="AP1083" s="4">
        <f>(U1083-T1083)/(1000-U1083)*AO1083</f>
        <v>0.001827920248572405</v>
      </c>
      <c r="AQ1083" s="4">
        <f>(P1083+273.15)</f>
        <v>298.0231613159179</v>
      </c>
      <c r="AR1083" s="4">
        <f>(O1083+273.15)</f>
        <v>294.110823059082</v>
      </c>
      <c r="AS1083" s="4">
        <f>(Y1083*AK1083+Z1083*AL1083)*AM1083</f>
        <v>319.8233131638917</v>
      </c>
      <c r="AT1083" s="4">
        <f>((AS1083+0.00000010773*(AR1083^4-AQ1083^4))-AP1083*44100)/(L1083*0.92*2*29.3+0.00000043092*AQ1083^3)</f>
        <v>2.222084060360091</v>
      </c>
      <c r="AU1083" s="4">
        <f>0.61365*EXP(17.502*J1083/(240.97+J1083))</f>
        <v>3.155712144394409</v>
      </c>
      <c r="AV1083" s="4">
        <f>AU1083*1000/AA1083</f>
        <v>31.0405750339796</v>
      </c>
      <c r="AW1083" s="4">
        <f>(AV1083-U1083)</f>
        <v>14.79823685343761</v>
      </c>
      <c r="AX1083" s="4">
        <f>IF(D1083,P1083,(O1083+P1083)/2)</f>
        <v>22.9169921875</v>
      </c>
      <c r="AY1083" s="4">
        <f>0.61365*EXP(17.502*AX1083/(240.97+AX1083))</f>
        <v>2.805586181786576</v>
      </c>
      <c r="AZ1083" s="4">
        <f>IF(AW1083&lt;&gt;0,(1000-(AV1083+U1083)/2)/AW1083*AP1083,0)</f>
        <v>0.1206025804972613</v>
      </c>
      <c r="BA1083" s="4">
        <f>U1083*AA1083/1000</f>
        <v>1.651262703528788</v>
      </c>
      <c r="BB1083" s="4">
        <f>(AY1083-BA1083)</f>
        <v>1.154323478257788</v>
      </c>
      <c r="BC1083" s="4">
        <f>1/(1.6/F1083+1.37/N1083)</f>
        <v>0.07583957122048558</v>
      </c>
      <c r="BD1083" s="4">
        <f>G1083*AA1083*0.001</f>
        <v>14.66637071302947</v>
      </c>
      <c r="BE1083" s="4">
        <f>G1083/S1083</f>
        <v>2.482506284540994</v>
      </c>
      <c r="BF1083" s="4">
        <f>(1-AP1083*AA1083/AU1083/F1083)*100</f>
        <v>53.24530518347066</v>
      </c>
      <c r="BG1083" s="4">
        <f>(S1083-E1083/(N1083/1.35))</f>
        <v>61.30556231857815</v>
      </c>
      <c r="BH1083" s="4">
        <f>E1083*BF1083/100/BG1083</f>
        <v>-0.05835287102845191</v>
      </c>
    </row>
    <row r="1084" ht="16" customHeight="1">
      <c r="A1084" s="4">
        <v>1016</v>
      </c>
      <c r="B1084" t="s" s="2">
        <v>1145</v>
      </c>
      <c r="C1084" s="4">
        <v>5896.500031415373</v>
      </c>
      <c r="D1084" s="4">
        <v>0</v>
      </c>
      <c r="E1084" s="4">
        <f>(R1084-S1084*(1000-T1084)/(1000-U1084))*AO1084</f>
        <v>-6.689755304060804</v>
      </c>
      <c r="F1084" s="4">
        <f>IF(AZ1084&lt;&gt;0,1/(1/AZ1084-1/N1084),0)</f>
        <v>0.1264850748006486</v>
      </c>
      <c r="G1084" s="4">
        <f>((BC1084-AP1084/2)*S1084-E1084)/(BC1084+AP1084/2)</f>
        <v>143.0553453997995</v>
      </c>
      <c r="H1084" s="4">
        <f>AP1084*1000</f>
        <v>1.833166169639566</v>
      </c>
      <c r="I1084" s="4">
        <f>(AU1084-BA1084)</f>
        <v>1.502668319870369</v>
      </c>
      <c r="J1084" s="4">
        <f>(P1084+AT1084*D1084)</f>
        <v>24.86794853210449</v>
      </c>
      <c r="K1084" s="4">
        <v>6</v>
      </c>
      <c r="L1084" s="4">
        <f>(K1084*AI1084+AJ1084)</f>
        <v>1.420000016689301</v>
      </c>
      <c r="M1084" s="4">
        <v>1</v>
      </c>
      <c r="N1084" s="4">
        <f>L1084*(M1084+1)*(M1084+1)/(M1084*M1084+1)</f>
        <v>2.840000033378601</v>
      </c>
      <c r="O1084" s="4">
        <v>20.96815490722656</v>
      </c>
      <c r="P1084" s="4">
        <v>24.86794853210449</v>
      </c>
      <c r="Q1084" s="4">
        <v>20.01993179321289</v>
      </c>
      <c r="R1084" s="4">
        <v>49.71158981323242</v>
      </c>
      <c r="S1084" s="4">
        <v>57.62022018432617</v>
      </c>
      <c r="T1084" s="4">
        <v>14.08407020568848</v>
      </c>
      <c r="U1084" s="4">
        <v>16.25022506713867</v>
      </c>
      <c r="V1084" s="4">
        <v>57.48317718505859</v>
      </c>
      <c r="W1084" s="4">
        <v>66.31929779052734</v>
      </c>
      <c r="X1084" s="4">
        <v>499.5146484375</v>
      </c>
      <c r="Y1084" s="4">
        <v>1998.896972656250</v>
      </c>
      <c r="Z1084" s="4">
        <v>76.06339263916016</v>
      </c>
      <c r="AA1084" s="4">
        <v>101.6639633178711</v>
      </c>
      <c r="AB1084" s="4">
        <v>2.615689754486084</v>
      </c>
      <c r="AC1084" s="4">
        <v>0.3429876267910004</v>
      </c>
      <c r="AD1084" s="4">
        <v>0.3276323080062866</v>
      </c>
      <c r="AE1084" s="4">
        <v>0.007153920363634825</v>
      </c>
      <c r="AF1084" s="4">
        <v>0.4053530395030975</v>
      </c>
      <c r="AG1084" s="4">
        <v>0.008411586284637451</v>
      </c>
      <c r="AH1084" s="4">
        <v>0.6666666865348816</v>
      </c>
      <c r="AI1084" s="4">
        <v>-0.2195652425289154</v>
      </c>
      <c r="AJ1084" s="4">
        <v>2.737391471862793</v>
      </c>
      <c r="AK1084" s="4">
        <v>1</v>
      </c>
      <c r="AL1084" s="4">
        <v>0</v>
      </c>
      <c r="AM1084" s="4">
        <v>0.1599999964237213</v>
      </c>
      <c r="AN1084" s="4">
        <v>111115</v>
      </c>
      <c r="AO1084" s="4">
        <f>X1084*0.000001/(K1084*0.0001)</f>
        <v>0.8325244140624998</v>
      </c>
      <c r="AP1084" s="4">
        <f>(U1084-T1084)/(1000-U1084)*AO1084</f>
        <v>0.001833166169639567</v>
      </c>
      <c r="AQ1084" s="4">
        <f>(P1084+273.15)</f>
        <v>298.0179485321045</v>
      </c>
      <c r="AR1084" s="4">
        <f>(O1084+273.15)</f>
        <v>294.1181549072265</v>
      </c>
      <c r="AS1084" s="4">
        <f>(Y1084*AK1084+Z1084*AL1084)*AM1084</f>
        <v>319.8235084763874</v>
      </c>
      <c r="AT1084" s="4">
        <f>((AS1084+0.00000010773*(AR1084^4-AQ1084^4))-AP1084*44100)/(L1084*0.92*2*29.3+0.00000043092*AQ1084^3)</f>
        <v>2.221061099384416</v>
      </c>
      <c r="AU1084" s="4">
        <f>0.61365*EXP(17.502*J1084/(240.97+J1084))</f>
        <v>3.154730605003104</v>
      </c>
      <c r="AV1084" s="4">
        <f>AU1084*1000/AA1084</f>
        <v>31.03096222148313</v>
      </c>
      <c r="AW1084" s="4">
        <f>(AV1084-U1084)</f>
        <v>14.78073715434445</v>
      </c>
      <c r="AX1084" s="4">
        <f>IF(D1084,P1084,(O1084+P1084)/2)</f>
        <v>22.91805171966553</v>
      </c>
      <c r="AY1084" s="4">
        <f>0.61365*EXP(17.502*AX1084/(240.97+AX1084))</f>
        <v>2.805766219977835</v>
      </c>
      <c r="AZ1084" s="4">
        <f>IF(AW1084&lt;&gt;0,(1000-(AV1084+U1084)/2)/AW1084*AP1084,0)</f>
        <v>0.1210920006526563</v>
      </c>
      <c r="BA1084" s="4">
        <f>U1084*AA1084/1000</f>
        <v>1.652062285132735</v>
      </c>
      <c r="BB1084" s="4">
        <f>(AY1084-BA1084)</f>
        <v>1.1537039348451</v>
      </c>
      <c r="BC1084" s="4">
        <f>1/(1.6/F1084+1.37/N1084)</f>
        <v>0.07614923555974926</v>
      </c>
      <c r="BD1084" s="4">
        <f>G1084*AA1084*0.001</f>
        <v>14.54357338715059</v>
      </c>
      <c r="BE1084" s="4">
        <f>G1084/S1084</f>
        <v>2.482728197534957</v>
      </c>
      <c r="BF1084" s="4">
        <f>(1-AP1084*AA1084/AU1084/F1084)*100</f>
        <v>53.29457703537309</v>
      </c>
      <c r="BG1084" s="4">
        <f>(S1084-E1084/(N1084/1.35))</f>
        <v>60.80020946402282</v>
      </c>
      <c r="BH1084" s="4">
        <f>E1084*BF1084/100/BG1084</f>
        <v>-0.05863921893411102</v>
      </c>
    </row>
    <row r="1085" ht="16" customHeight="1">
      <c r="A1085" s="4">
        <v>1017</v>
      </c>
      <c r="B1085" t="s" s="2">
        <v>1146</v>
      </c>
      <c r="C1085" s="4">
        <v>5901.500031303614</v>
      </c>
      <c r="D1085" s="4">
        <v>0</v>
      </c>
      <c r="E1085" s="4">
        <f>(R1085-S1085*(1000-T1085)/(1000-U1085))*AO1085</f>
        <v>-6.443680338995459</v>
      </c>
      <c r="F1085" s="4">
        <f>IF(AZ1085&lt;&gt;0,1/(1/AZ1085-1/N1085),0)</f>
        <v>0.1271610097524196</v>
      </c>
      <c r="G1085" s="4">
        <f>((BC1085-AP1085/2)*S1085-E1085)/(BC1085+AP1085/2)</f>
        <v>139.1124009234157</v>
      </c>
      <c r="H1085" s="4">
        <f>AP1085*1000</f>
        <v>1.839075052104669</v>
      </c>
      <c r="I1085" s="4">
        <f>(AU1085-BA1085)</f>
        <v>1.499848596096693</v>
      </c>
      <c r="J1085" s="4">
        <f>(P1085+AT1085*D1085)</f>
        <v>24.85744857788086</v>
      </c>
      <c r="K1085" s="4">
        <v>6</v>
      </c>
      <c r="L1085" s="4">
        <f>(K1085*AI1085+AJ1085)</f>
        <v>1.420000016689301</v>
      </c>
      <c r="M1085" s="4">
        <v>1</v>
      </c>
      <c r="N1085" s="4">
        <f>L1085*(M1085+1)*(M1085+1)/(M1085*M1085+1)</f>
        <v>2.840000033378601</v>
      </c>
      <c r="O1085" s="4">
        <v>20.98700523376465</v>
      </c>
      <c r="P1085" s="4">
        <v>24.85744857788086</v>
      </c>
      <c r="Q1085" s="4">
        <v>20.08839797973633</v>
      </c>
      <c r="R1085" s="4">
        <v>49.67255401611328</v>
      </c>
      <c r="S1085" s="4">
        <v>57.28602981567383</v>
      </c>
      <c r="T1085" s="4">
        <v>14.08537864685059</v>
      </c>
      <c r="U1085" s="4">
        <v>16.25852394104004</v>
      </c>
      <c r="V1085" s="4">
        <v>57.43026351928711</v>
      </c>
      <c r="W1085" s="4">
        <v>66.28472900390625</v>
      </c>
      <c r="X1085" s="4">
        <v>499.508544921875</v>
      </c>
      <c r="Y1085" s="4">
        <v>1998.856201171875</v>
      </c>
      <c r="Z1085" s="4">
        <v>73.27234649658203</v>
      </c>
      <c r="AA1085" s="4">
        <v>101.663948059082</v>
      </c>
      <c r="AB1085" s="4">
        <v>2.615689754486084</v>
      </c>
      <c r="AC1085" s="4">
        <v>0.3429876267910004</v>
      </c>
      <c r="AD1085" s="4">
        <v>0.3276323080062866</v>
      </c>
      <c r="AE1085" s="4">
        <v>0.007153920363634825</v>
      </c>
      <c r="AF1085" s="4">
        <v>0.4053530395030975</v>
      </c>
      <c r="AG1085" s="4">
        <v>0.008411586284637451</v>
      </c>
      <c r="AH1085" s="4">
        <v>0.6666666865348816</v>
      </c>
      <c r="AI1085" s="4">
        <v>-0.2195652425289154</v>
      </c>
      <c r="AJ1085" s="4">
        <v>2.737391471862793</v>
      </c>
      <c r="AK1085" s="4">
        <v>1</v>
      </c>
      <c r="AL1085" s="4">
        <v>0</v>
      </c>
      <c r="AM1085" s="4">
        <v>0.1599999964237213</v>
      </c>
      <c r="AN1085" s="4">
        <v>111115</v>
      </c>
      <c r="AO1085" s="4">
        <f>X1085*0.000001/(K1085*0.0001)</f>
        <v>0.8325142415364581</v>
      </c>
      <c r="AP1085" s="4">
        <f>(U1085-T1085)/(1000-U1085)*AO1085</f>
        <v>0.001839075052104669</v>
      </c>
      <c r="AQ1085" s="4">
        <f>(P1085+273.15)</f>
        <v>298.0074485778808</v>
      </c>
      <c r="AR1085" s="4">
        <f>(O1085+273.15)</f>
        <v>294.1370052337646</v>
      </c>
      <c r="AS1085" s="4">
        <f>(Y1085*AK1085+Z1085*AL1085)*AM1085</f>
        <v>319.8169850390332</v>
      </c>
      <c r="AT1085" s="4">
        <f>((AS1085+0.00000010773*(AR1085^4-AQ1085^4))-AP1085*44100)/(L1085*0.92*2*29.3+0.00000043092*AQ1085^3)</f>
        <v>2.221766167508626</v>
      </c>
      <c r="AU1085" s="4">
        <f>0.61365*EXP(17.502*J1085/(240.97+J1085))</f>
        <v>3.152754329555929</v>
      </c>
      <c r="AV1085" s="4">
        <f>AU1085*1000/AA1085</f>
        <v>31.01152758422981</v>
      </c>
      <c r="AW1085" s="4">
        <f>(AV1085-U1085)</f>
        <v>14.75300364318977</v>
      </c>
      <c r="AX1085" s="4">
        <f>IF(D1085,P1085,(O1085+P1085)/2)</f>
        <v>22.92222690582275</v>
      </c>
      <c r="AY1085" s="4">
        <f>0.61365*EXP(17.502*AX1085/(240.97+AX1085))</f>
        <v>2.806475775799412</v>
      </c>
      <c r="AZ1085" s="4">
        <f>IF(AW1085&lt;&gt;0,(1000-(AV1085+U1085)/2)/AW1085*AP1085,0)</f>
        <v>0.1217113822579199</v>
      </c>
      <c r="BA1085" s="4">
        <f>U1085*AA1085/1000</f>
        <v>1.652905733459236</v>
      </c>
      <c r="BB1085" s="4">
        <f>(AY1085-BA1085)</f>
        <v>1.153570042340175</v>
      </c>
      <c r="BC1085" s="4">
        <f>1/(1.6/F1085+1.37/N1085)</f>
        <v>0.0765411508183149</v>
      </c>
      <c r="BD1085" s="4">
        <f>G1085*AA1085*0.001</f>
        <v>14.14271590185233</v>
      </c>
      <c r="BE1085" s="4">
        <f>G1085/S1085</f>
        <v>2.428382650552503</v>
      </c>
      <c r="BF1085" s="4">
        <f>(1-AP1085*AA1085/AU1085/F1085)*100</f>
        <v>53.3638891776414</v>
      </c>
      <c r="BG1085" s="4">
        <f>(S1085-E1085/(N1085/1.35))</f>
        <v>60.34904684222476</v>
      </c>
      <c r="BH1085" s="4">
        <f>E1085*BF1085/100/BG1085</f>
        <v>-0.05697850446673667</v>
      </c>
    </row>
    <row r="1086" ht="16" customHeight="1">
      <c r="A1086" s="4">
        <v>1018</v>
      </c>
      <c r="B1086" t="s" s="2">
        <v>1147</v>
      </c>
      <c r="C1086" s="4">
        <v>5907.000031180680</v>
      </c>
      <c r="D1086" s="4">
        <v>0</v>
      </c>
      <c r="E1086" s="4">
        <f>(R1086-S1086*(1000-T1086)/(1000-U1086))*AO1086</f>
        <v>-6.265770465615161</v>
      </c>
      <c r="F1086" s="4">
        <f>IF(AZ1086&lt;&gt;0,1/(1/AZ1086-1/N1086),0)</f>
        <v>0.1281462433796809</v>
      </c>
      <c r="G1086" s="4">
        <f>((BC1086-AP1086/2)*S1086-E1086)/(BC1086+AP1086/2)</f>
        <v>136.1682810774374</v>
      </c>
      <c r="H1086" s="4">
        <f>AP1086*1000</f>
        <v>1.846018855110803</v>
      </c>
      <c r="I1086" s="4">
        <f>(AU1086-BA1086)</f>
        <v>1.494457747598535</v>
      </c>
      <c r="J1086" s="4">
        <f>(P1086+AT1086*D1086)</f>
        <v>24.8336296081543</v>
      </c>
      <c r="K1086" s="4">
        <v>6</v>
      </c>
      <c r="L1086" s="4">
        <f>(K1086*AI1086+AJ1086)</f>
        <v>1.420000016689301</v>
      </c>
      <c r="M1086" s="4">
        <v>1</v>
      </c>
      <c r="N1086" s="4">
        <f>L1086*(M1086+1)*(M1086+1)/(M1086*M1086+1)</f>
        <v>2.840000033378601</v>
      </c>
      <c r="O1086" s="4">
        <v>21.01628112792969</v>
      </c>
      <c r="P1086" s="4">
        <v>24.8336296081543</v>
      </c>
      <c r="Q1086" s="4">
        <v>20.13962173461914</v>
      </c>
      <c r="R1086" s="4">
        <v>49.82862091064453</v>
      </c>
      <c r="S1086" s="4">
        <v>57.22785568237305</v>
      </c>
      <c r="T1086" s="4">
        <v>14.08623695373535</v>
      </c>
      <c r="U1086" s="4">
        <v>16.26751136779785</v>
      </c>
      <c r="V1086" s="4">
        <v>57.33658599853516</v>
      </c>
      <c r="W1086" s="4">
        <v>66.20899963378906</v>
      </c>
      <c r="X1086" s="4">
        <v>499.5213928222656</v>
      </c>
      <c r="Y1086" s="4">
        <v>1998.859863281250</v>
      </c>
      <c r="Z1086" s="4">
        <v>71.85987091064453</v>
      </c>
      <c r="AA1086" s="4">
        <v>101.6638259887695</v>
      </c>
      <c r="AB1086" s="4">
        <v>2.615689754486084</v>
      </c>
      <c r="AC1086" s="4">
        <v>0.3429876267910004</v>
      </c>
      <c r="AD1086" s="4">
        <v>0.3276323080062866</v>
      </c>
      <c r="AE1086" s="4">
        <v>0.007153920363634825</v>
      </c>
      <c r="AF1086" s="4">
        <v>0.4053530395030975</v>
      </c>
      <c r="AG1086" s="4">
        <v>0.008411586284637451</v>
      </c>
      <c r="AH1086" s="4">
        <v>1</v>
      </c>
      <c r="AI1086" s="4">
        <v>-0.2195652425289154</v>
      </c>
      <c r="AJ1086" s="4">
        <v>2.737391471862793</v>
      </c>
      <c r="AK1086" s="4">
        <v>1</v>
      </c>
      <c r="AL1086" s="4">
        <v>0</v>
      </c>
      <c r="AM1086" s="4">
        <v>0.1599999964237213</v>
      </c>
      <c r="AN1086" s="4">
        <v>111115</v>
      </c>
      <c r="AO1086" s="4">
        <f>X1086*0.000001/(K1086*0.0001)</f>
        <v>0.8325356547037759</v>
      </c>
      <c r="AP1086" s="4">
        <f>(U1086-T1086)/(1000-U1086)*AO1086</f>
        <v>0.001846018855110803</v>
      </c>
      <c r="AQ1086" s="4">
        <f>(P1086+273.15)</f>
        <v>297.9836296081543</v>
      </c>
      <c r="AR1086" s="4">
        <f>(O1086+273.15)</f>
        <v>294.1662811279297</v>
      </c>
      <c r="AS1086" s="4">
        <f>(Y1086*AK1086+Z1086*AL1086)*AM1086</f>
        <v>319.8175709765201</v>
      </c>
      <c r="AT1086" s="4">
        <f>((AS1086+0.00000010773*(AR1086^4-AQ1086^4))-AP1086*44100)/(L1086*0.92*2*29.3+0.00000043092*AQ1086^3)</f>
        <v>2.225098902116169</v>
      </c>
      <c r="AU1086" s="4">
        <f>0.61365*EXP(17.502*J1086/(240.97+J1086))</f>
        <v>3.148275192564666</v>
      </c>
      <c r="AV1086" s="4">
        <f>AU1086*1000/AA1086</f>
        <v>30.96750650435333</v>
      </c>
      <c r="AW1086" s="4">
        <f>(AV1086-U1086)</f>
        <v>14.69999513655548</v>
      </c>
      <c r="AX1086" s="4">
        <f>IF(D1086,P1086,(O1086+P1086)/2)</f>
        <v>22.92495536804199</v>
      </c>
      <c r="AY1086" s="4">
        <f>0.61365*EXP(17.502*AX1086/(240.97+AX1086))</f>
        <v>2.806939551611823</v>
      </c>
      <c r="AZ1086" s="4">
        <f>IF(AW1086&lt;&gt;0,(1000-(AV1086+U1086)/2)/AW1086*AP1086,0)</f>
        <v>0.1226136792264548</v>
      </c>
      <c r="BA1086" s="4">
        <f>U1086*AA1086/1000</f>
        <v>1.653817444966131</v>
      </c>
      <c r="BB1086" s="4">
        <f>(AY1086-BA1086)</f>
        <v>1.153122106645692</v>
      </c>
      <c r="BC1086" s="4">
        <f>1/(1.6/F1086+1.37/N1086)</f>
        <v>0.07711212572859613</v>
      </c>
      <c r="BD1086" s="4">
        <f>G1086*AA1086*0.001</f>
        <v>13.84338843264645</v>
      </c>
      <c r="BE1086" s="4">
        <f>G1086/S1086</f>
        <v>2.37940561381857</v>
      </c>
      <c r="BF1086" s="4">
        <f>(1-AP1086*AA1086/AU1086/F1086)*100</f>
        <v>53.48168065520653</v>
      </c>
      <c r="BG1086" s="4">
        <f>(S1086-E1086/(N1086/1.35))</f>
        <v>60.20630287574068</v>
      </c>
      <c r="BH1086" s="4">
        <f>E1086*BF1086/100/BG1086</f>
        <v>-0.05565927803148338</v>
      </c>
    </row>
    <row r="1087" ht="16" customHeight="1">
      <c r="A1087" s="4">
        <v>1019</v>
      </c>
      <c r="B1087" t="s" s="2">
        <v>1148</v>
      </c>
      <c r="C1087" s="4">
        <v>5912.000031068921</v>
      </c>
      <c r="D1087" s="4">
        <v>0</v>
      </c>
      <c r="E1087" s="4">
        <f>(R1087-S1087*(1000-T1087)/(1000-U1087))*AO1087</f>
        <v>-6.221130477154995</v>
      </c>
      <c r="F1087" s="4">
        <f>IF(AZ1087&lt;&gt;0,1/(1/AZ1087-1/N1087),0)</f>
        <v>0.1285908250790701</v>
      </c>
      <c r="G1087" s="4">
        <f>((BC1087-AP1087/2)*S1087-E1087)/(BC1087+AP1087/2)</f>
        <v>135.420534716834</v>
      </c>
      <c r="H1087" s="4">
        <f>AP1087*1000</f>
        <v>1.851730769470167</v>
      </c>
      <c r="I1087" s="4">
        <f>(AU1087-BA1087)</f>
        <v>1.494116655649895</v>
      </c>
      <c r="J1087" s="4">
        <f>(P1087+AT1087*D1087)</f>
        <v>24.83615303039551</v>
      </c>
      <c r="K1087" s="4">
        <v>6</v>
      </c>
      <c r="L1087" s="4">
        <f>(K1087*AI1087+AJ1087)</f>
        <v>1.420000016689301</v>
      </c>
      <c r="M1087" s="4">
        <v>1</v>
      </c>
      <c r="N1087" s="4">
        <f>L1087*(M1087+1)*(M1087+1)/(M1087*M1087+1)</f>
        <v>2.840000033378601</v>
      </c>
      <c r="O1087" s="4">
        <v>21.0402946472168</v>
      </c>
      <c r="P1087" s="4">
        <v>24.83615303039551</v>
      </c>
      <c r="Q1087" s="4">
        <v>20.16097259521484</v>
      </c>
      <c r="R1087" s="4">
        <v>49.974365234375</v>
      </c>
      <c r="S1087" s="4">
        <v>57.31913375854492</v>
      </c>
      <c r="T1087" s="4">
        <v>14.08756256103516</v>
      </c>
      <c r="U1087" s="4">
        <v>16.27549362182617</v>
      </c>
      <c r="V1087" s="4">
        <v>57.25639724731445</v>
      </c>
      <c r="W1087" s="4">
        <v>66.14328002929688</v>
      </c>
      <c r="X1087" s="4">
        <v>499.5384826660156</v>
      </c>
      <c r="Y1087" s="4">
        <v>1998.789672851562</v>
      </c>
      <c r="Z1087" s="4">
        <v>70.57696533203125</v>
      </c>
      <c r="AA1087" s="4">
        <v>101.6640625</v>
      </c>
      <c r="AB1087" s="4">
        <v>2.615689754486084</v>
      </c>
      <c r="AC1087" s="4">
        <v>0.3429876267910004</v>
      </c>
      <c r="AD1087" s="4">
        <v>0.3276323080062866</v>
      </c>
      <c r="AE1087" s="4">
        <v>0.007153920363634825</v>
      </c>
      <c r="AF1087" s="4">
        <v>0.4053530395030975</v>
      </c>
      <c r="AG1087" s="4">
        <v>0.008411586284637451</v>
      </c>
      <c r="AH1087" s="4">
        <v>0.6666666865348816</v>
      </c>
      <c r="AI1087" s="4">
        <v>-0.2195652425289154</v>
      </c>
      <c r="AJ1087" s="4">
        <v>2.737391471862793</v>
      </c>
      <c r="AK1087" s="4">
        <v>1</v>
      </c>
      <c r="AL1087" s="4">
        <v>0</v>
      </c>
      <c r="AM1087" s="4">
        <v>0.1599999964237213</v>
      </c>
      <c r="AN1087" s="4">
        <v>111115</v>
      </c>
      <c r="AO1087" s="4">
        <f>X1087*0.000001/(K1087*0.0001)</f>
        <v>0.8325641377766925</v>
      </c>
      <c r="AP1087" s="4">
        <f>(U1087-T1087)/(1000-U1087)*AO1087</f>
        <v>0.001851730769470167</v>
      </c>
      <c r="AQ1087" s="4">
        <f>(P1087+273.15)</f>
        <v>297.9861530303955</v>
      </c>
      <c r="AR1087" s="4">
        <f>(O1087+273.15)</f>
        <v>294.1902946472168</v>
      </c>
      <c r="AS1087" s="4">
        <f>(Y1087*AK1087+Z1087*AL1087)*AM1087</f>
        <v>319.8063405080211</v>
      </c>
      <c r="AT1087" s="4">
        <f>((AS1087+0.00000010773*(AR1087^4-AQ1087^4))-AP1087*44100)/(L1087*0.92*2*29.3+0.00000043092*AQ1087^3)</f>
        <v>2.22476805004837</v>
      </c>
      <c r="AU1087" s="4">
        <f>0.61365*EXP(17.502*J1087/(240.97+J1087))</f>
        <v>3.148749456437582</v>
      </c>
      <c r="AV1087" s="4">
        <f>AU1087*1000/AA1087</f>
        <v>30.97209947160612</v>
      </c>
      <c r="AW1087" s="4">
        <f>(AV1087-U1087)</f>
        <v>14.69660584977995</v>
      </c>
      <c r="AX1087" s="4">
        <f>IF(D1087,P1087,(O1087+P1087)/2)</f>
        <v>22.93822383880615</v>
      </c>
      <c r="AY1087" s="4">
        <f>0.61365*EXP(17.502*AX1087/(240.97+AX1087))</f>
        <v>2.809195842383485</v>
      </c>
      <c r="AZ1087" s="4">
        <f>IF(AW1087&lt;&gt;0,(1000-(AV1087+U1087)/2)/AW1087*AP1087,0)</f>
        <v>0.1230206400711209</v>
      </c>
      <c r="BA1087" s="4">
        <f>U1087*AA1087/1000</f>
        <v>1.654632800787687</v>
      </c>
      <c r="BB1087" s="4">
        <f>(AY1087-BA1087)</f>
        <v>1.154563041595797</v>
      </c>
      <c r="BC1087" s="4">
        <f>1/(1.6/F1087+1.37/N1087)</f>
        <v>0.07736966835044973</v>
      </c>
      <c r="BD1087" s="4">
        <f>G1087*AA1087*0.001</f>
        <v>13.76740170523563</v>
      </c>
      <c r="BE1087" s="4">
        <f>G1087/S1087</f>
        <v>2.36257120156925</v>
      </c>
      <c r="BF1087" s="4">
        <f>(1-AP1087*AA1087/AU1087/F1087)*100</f>
        <v>53.50596750244326</v>
      </c>
      <c r="BG1087" s="4">
        <f>(S1087-E1087/(N1087/1.35))</f>
        <v>60.27636123933758</v>
      </c>
      <c r="BH1087" s="4">
        <f>E1087*BF1087/100/BG1087</f>
        <v>-0.05522357327069013</v>
      </c>
    </row>
    <row r="1088" ht="29" customHeight="1">
      <c r="A1088" t="s" s="2">
        <v>9</v>
      </c>
      <c r="B1088" t="s" s="5">
        <v>1149</v>
      </c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3"/>
      <c r="AP1088" s="3"/>
      <c r="AQ1088" s="3"/>
      <c r="AR1088" s="3"/>
      <c r="AS1088" s="3"/>
      <c r="AT1088" s="3"/>
      <c r="AU1088" s="3"/>
      <c r="AV1088" s="3"/>
      <c r="AW1088" s="3"/>
      <c r="AX1088" s="3"/>
      <c r="AY1088" s="3"/>
      <c r="AZ1088" s="3"/>
      <c r="BA1088" s="3"/>
      <c r="BB1088" s="3"/>
      <c r="BC1088" s="3"/>
      <c r="BD1088" s="3"/>
      <c r="BE1088" s="3"/>
      <c r="BF1088" s="3"/>
      <c r="BG1088" s="3"/>
      <c r="BH1088" s="3"/>
    </row>
    <row r="1089" ht="16" customHeight="1">
      <c r="A1089" s="4">
        <v>1020</v>
      </c>
      <c r="B1089" t="s" s="2">
        <v>1150</v>
      </c>
      <c r="C1089" s="4">
        <v>5917.000030957162</v>
      </c>
      <c r="D1089" s="4">
        <v>0</v>
      </c>
      <c r="E1089" s="4">
        <f>(R1089-S1089*(1000-T1089)/(1000-U1089))*AO1089</f>
        <v>-6.217870651457433</v>
      </c>
      <c r="F1089" s="4">
        <f>IF(AZ1089&lt;&gt;0,1/(1/AZ1089-1/N1089),0)</f>
        <v>0.1289790819045186</v>
      </c>
      <c r="G1089" s="4">
        <f>((BC1089-AP1089/2)*S1089-E1089)/(BC1089+AP1089/2)</f>
        <v>135.2665173954975</v>
      </c>
      <c r="H1089" s="4">
        <f>AP1089*1000</f>
        <v>1.857603484307632</v>
      </c>
      <c r="I1089" s="4">
        <f>(AU1089-BA1089)</f>
        <v>1.49452173044271</v>
      </c>
      <c r="J1089" s="4">
        <f>(P1089+AT1089*D1089)</f>
        <v>24.84291839599609</v>
      </c>
      <c r="K1089" s="4">
        <v>6</v>
      </c>
      <c r="L1089" s="4">
        <f>(K1089*AI1089+AJ1089)</f>
        <v>1.420000016689301</v>
      </c>
      <c r="M1089" s="4">
        <v>1</v>
      </c>
      <c r="N1089" s="4">
        <f>L1089*(M1089+1)*(M1089+1)/(M1089*M1089+1)</f>
        <v>2.840000033378601</v>
      </c>
      <c r="O1089" s="4">
        <v>21.06525802612305</v>
      </c>
      <c r="P1089" s="4">
        <v>24.84291839599609</v>
      </c>
      <c r="Q1089" s="4">
        <v>20.22665786743164</v>
      </c>
      <c r="R1089" s="4">
        <v>50.10016632080078</v>
      </c>
      <c r="S1089" s="4">
        <v>57.44035720825195</v>
      </c>
      <c r="T1089" s="4">
        <v>14.08917427062988</v>
      </c>
      <c r="U1089" s="4">
        <v>16.28402900695801</v>
      </c>
      <c r="V1089" s="4">
        <v>57.175537109375</v>
      </c>
      <c r="W1089" s="4">
        <v>66.07694244384766</v>
      </c>
      <c r="X1089" s="4">
        <v>499.5376281738281</v>
      </c>
      <c r="Y1089" s="4">
        <v>1998.737060546875</v>
      </c>
      <c r="Z1089" s="4">
        <v>69.68000793457031</v>
      </c>
      <c r="AA1089" s="4">
        <v>101.6640014648438</v>
      </c>
      <c r="AB1089" s="4">
        <v>2.615689754486084</v>
      </c>
      <c r="AC1089" s="4">
        <v>0.3429876267910004</v>
      </c>
      <c r="AD1089" s="4">
        <v>0.3276323080062866</v>
      </c>
      <c r="AE1089" s="4">
        <v>0.007153920363634825</v>
      </c>
      <c r="AF1089" s="4">
        <v>0.4053530395030975</v>
      </c>
      <c r="AG1089" s="4">
        <v>0.008411586284637451</v>
      </c>
      <c r="AH1089" s="4">
        <v>0.6666666865348816</v>
      </c>
      <c r="AI1089" s="4">
        <v>-0.2195652425289154</v>
      </c>
      <c r="AJ1089" s="4">
        <v>2.737391471862793</v>
      </c>
      <c r="AK1089" s="4">
        <v>1</v>
      </c>
      <c r="AL1089" s="4">
        <v>0</v>
      </c>
      <c r="AM1089" s="4">
        <v>0.1599999964237213</v>
      </c>
      <c r="AN1089" s="4">
        <v>111125</v>
      </c>
      <c r="AO1089" s="4">
        <f>X1089*0.000001/(K1089*0.0001)</f>
        <v>0.8325627136230468</v>
      </c>
      <c r="AP1089" s="4">
        <f>(U1089-T1089)/(1000-U1089)*AO1089</f>
        <v>0.001857603484307632</v>
      </c>
      <c r="AQ1089" s="4">
        <f>(P1089+273.15)</f>
        <v>297.9929183959961</v>
      </c>
      <c r="AR1089" s="4">
        <f>(O1089+273.15)</f>
        <v>294.215258026123</v>
      </c>
      <c r="AS1089" s="4">
        <f>(Y1089*AK1089+Z1089*AL1089)*AM1089</f>
        <v>319.7979225394593</v>
      </c>
      <c r="AT1089" s="4">
        <f>((AS1089+0.00000010773*(AR1089^4-AQ1089^4))-AP1089*44100)/(L1089*0.92*2*29.3+0.00000043092*AQ1089^3)</f>
        <v>2.223945565167188</v>
      </c>
      <c r="AU1089" s="4">
        <f>0.61365*EXP(17.502*J1089/(240.97+J1089))</f>
        <v>3.150021279259647</v>
      </c>
      <c r="AV1089" s="4">
        <f>AU1089*1000/AA1089</f>
        <v>30.98462812669192</v>
      </c>
      <c r="AW1089" s="4">
        <f>(AV1089-U1089)</f>
        <v>14.70059911973392</v>
      </c>
      <c r="AX1089" s="4">
        <f>IF(D1089,P1089,(O1089+P1089)/2)</f>
        <v>22.95408821105957</v>
      </c>
      <c r="AY1089" s="4">
        <f>0.61365*EXP(17.502*AX1089/(240.97+AX1089))</f>
        <v>2.811895646282955</v>
      </c>
      <c r="AZ1089" s="4">
        <f>IF(AW1089&lt;&gt;0,(1000-(AV1089+U1089)/2)/AW1089*AP1089,0)</f>
        <v>0.12337594260209</v>
      </c>
      <c r="BA1089" s="4">
        <f>U1089*AA1089/1000</f>
        <v>1.655499548816937</v>
      </c>
      <c r="BB1089" s="4">
        <f>(AY1089-BA1089)</f>
        <v>1.156396097466018</v>
      </c>
      <c r="BC1089" s="4">
        <f>1/(1.6/F1089+1.37/N1089)</f>
        <v>0.07759452806191677</v>
      </c>
      <c r="BD1089" s="4">
        <f>G1089*AA1089*0.001</f>
        <v>13.75173542264017</v>
      </c>
      <c r="BE1089" s="4">
        <f>G1089/S1089</f>
        <v>2.354903833642332</v>
      </c>
      <c r="BF1089" s="4">
        <f>(1-AP1089*AA1089/AU1089/F1089)*100</f>
        <v>53.51771730954253</v>
      </c>
      <c r="BG1089" s="4">
        <f>(S1089-E1089/(N1089/1.35))</f>
        <v>60.39603512403053</v>
      </c>
      <c r="BH1089" s="4">
        <f>E1089*BF1089/100/BG1089</f>
        <v>-0.0550973657639321</v>
      </c>
    </row>
    <row r="1090" ht="16" customHeight="1">
      <c r="A1090" s="4">
        <v>1021</v>
      </c>
      <c r="B1090" t="s" s="2">
        <v>1151</v>
      </c>
      <c r="C1090" s="4">
        <v>5922.500030834228</v>
      </c>
      <c r="D1090" s="4">
        <v>0</v>
      </c>
      <c r="E1090" s="4">
        <f>(R1090-S1090*(1000-T1090)/(1000-U1090))*AO1090</f>
        <v>-5.827064702497727</v>
      </c>
      <c r="F1090" s="4">
        <f>IF(AZ1090&lt;&gt;0,1/(1/AZ1090-1/N1090),0)</f>
        <v>0.1295593306156576</v>
      </c>
      <c r="G1090" s="4">
        <f>((BC1090-AP1090/2)*S1090-E1090)/(BC1090+AP1090/2)</f>
        <v>130.0779704099062</v>
      </c>
      <c r="H1090" s="4">
        <f>AP1090*1000</f>
        <v>1.865085279153078</v>
      </c>
      <c r="I1090" s="4">
        <f>(AU1090-BA1090)</f>
        <v>1.494100221142976</v>
      </c>
      <c r="J1090" s="4">
        <f>(P1090+AT1090*D1090)</f>
        <v>24.84629821777344</v>
      </c>
      <c r="K1090" s="4">
        <v>6</v>
      </c>
      <c r="L1090" s="4">
        <f>(K1090*AI1090+AJ1090)</f>
        <v>1.420000016689301</v>
      </c>
      <c r="M1090" s="4">
        <v>1</v>
      </c>
      <c r="N1090" s="4">
        <f>L1090*(M1090+1)*(M1090+1)/(M1090*M1090+1)</f>
        <v>2.840000033378601</v>
      </c>
      <c r="O1090" s="4">
        <v>21.10440063476562</v>
      </c>
      <c r="P1090" s="4">
        <v>24.84629821777344</v>
      </c>
      <c r="Q1090" s="4">
        <v>20.32809829711914</v>
      </c>
      <c r="R1090" s="4">
        <v>50.68061447143555</v>
      </c>
      <c r="S1090" s="4">
        <v>57.55060195922852</v>
      </c>
      <c r="T1090" s="4">
        <v>14.09076499938965</v>
      </c>
      <c r="U1090" s="4">
        <v>16.29442405700684</v>
      </c>
      <c r="V1090" s="4">
        <v>57.05165863037109</v>
      </c>
      <c r="W1090" s="4">
        <v>65.96688079833984</v>
      </c>
      <c r="X1090" s="4">
        <v>499.5404663085938</v>
      </c>
      <c r="Y1090" s="4">
        <v>1998.719360351562</v>
      </c>
      <c r="Z1090" s="4">
        <v>69.82530212402344</v>
      </c>
      <c r="AA1090" s="4">
        <v>101.6640167236328</v>
      </c>
      <c r="AB1090" s="4">
        <v>2.615689754486084</v>
      </c>
      <c r="AC1090" s="4">
        <v>0.3429876267910004</v>
      </c>
      <c r="AD1090" s="4">
        <v>0.3276323080062866</v>
      </c>
      <c r="AE1090" s="4">
        <v>0.007153920363634825</v>
      </c>
      <c r="AF1090" s="4">
        <v>0.4053530395030975</v>
      </c>
      <c r="AG1090" s="4">
        <v>0.008411586284637451</v>
      </c>
      <c r="AH1090" s="4">
        <v>0.6666666865348816</v>
      </c>
      <c r="AI1090" s="4">
        <v>-0.2195652425289154</v>
      </c>
      <c r="AJ1090" s="4">
        <v>2.737391471862793</v>
      </c>
      <c r="AK1090" s="4">
        <v>1</v>
      </c>
      <c r="AL1090" s="4">
        <v>0</v>
      </c>
      <c r="AM1090" s="4">
        <v>0.1599999964237213</v>
      </c>
      <c r="AN1090" s="4">
        <v>111125</v>
      </c>
      <c r="AO1090" s="4">
        <f>X1090*0.000001/(K1090*0.0001)</f>
        <v>0.8325674438476562</v>
      </c>
      <c r="AP1090" s="4">
        <f>(U1090-T1090)/(1000-U1090)*AO1090</f>
        <v>0.001865085279153078</v>
      </c>
      <c r="AQ1090" s="4">
        <f>(P1090+273.15)</f>
        <v>297.9962982177734</v>
      </c>
      <c r="AR1090" s="4">
        <f>(O1090+273.15)</f>
        <v>294.2544006347656</v>
      </c>
      <c r="AS1090" s="4">
        <f>(Y1090*AK1090+Z1090*AL1090)*AM1090</f>
        <v>319.7950905082726</v>
      </c>
      <c r="AT1090" s="4">
        <f>((AS1090+0.00000010773*(AR1090^4-AQ1090^4))-AP1090*44100)/(L1090*0.92*2*29.3+0.00000043092*AQ1090^3)</f>
        <v>2.224599071094494</v>
      </c>
      <c r="AU1090" s="4">
        <f>0.61365*EXP(17.502*J1090/(240.97+J1090))</f>
        <v>3.150656820976484</v>
      </c>
      <c r="AV1090" s="4">
        <f>AU1090*1000/AA1090</f>
        <v>30.99087486914219</v>
      </c>
      <c r="AW1090" s="4">
        <f>(AV1090-U1090)</f>
        <v>14.69645081213536</v>
      </c>
      <c r="AX1090" s="4">
        <f>IF(D1090,P1090,(O1090+P1090)/2)</f>
        <v>22.97534942626953</v>
      </c>
      <c r="AY1090" s="4">
        <f>0.61365*EXP(17.502*AX1090/(240.97+AX1090))</f>
        <v>2.815517446058349</v>
      </c>
      <c r="AZ1090" s="4">
        <f>IF(AW1090&lt;&gt;0,(1000-(AV1090+U1090)/2)/AW1090*AP1090,0)</f>
        <v>0.1239067680324333</v>
      </c>
      <c r="BA1090" s="4">
        <f>U1090*AA1090/1000</f>
        <v>1.656556599833508</v>
      </c>
      <c r="BB1090" s="4">
        <f>(AY1090-BA1090)</f>
        <v>1.158960846224841</v>
      </c>
      <c r="BC1090" s="4">
        <f>1/(1.6/F1090+1.37/N1090)</f>
        <v>0.07793048581659695</v>
      </c>
      <c r="BD1090" s="4">
        <f>G1090*AA1090*0.001</f>
        <v>13.22424895912892</v>
      </c>
      <c r="BE1090" s="4">
        <f>G1090/S1090</f>
        <v>2.260236487223181</v>
      </c>
      <c r="BF1090" s="4">
        <f>(1-AP1090*AA1090/AU1090/F1090)*100</f>
        <v>53.54888295406093</v>
      </c>
      <c r="BG1090" s="4">
        <f>(S1090-E1090/(N1090/1.35))</f>
        <v>60.32050944370609</v>
      </c>
      <c r="BH1090" s="4">
        <f>E1090*BF1090/100/BG1090</f>
        <v>-0.05172913965705052</v>
      </c>
    </row>
    <row r="1091" ht="16" customHeight="1">
      <c r="A1091" s="4">
        <v>1022</v>
      </c>
      <c r="B1091" t="s" s="2">
        <v>1152</v>
      </c>
      <c r="C1091" s="4">
        <v>5927.500030722469</v>
      </c>
      <c r="D1091" s="4">
        <v>0</v>
      </c>
      <c r="E1091" s="4">
        <f>(R1091-S1091*(1000-T1091)/(1000-U1091))*AO1091</f>
        <v>1.362847236316529</v>
      </c>
      <c r="F1091" s="4">
        <f>IF(AZ1091&lt;&gt;0,1/(1/AZ1091-1/N1091),0)</f>
        <v>0.1301341442340322</v>
      </c>
      <c r="G1091" s="4">
        <f>((BC1091-AP1091/2)*S1091-E1091)/(BC1091+AP1091/2)</f>
        <v>41.67092039589171</v>
      </c>
      <c r="H1091" s="4">
        <f>AP1091*1000</f>
        <v>1.871889453528526</v>
      </c>
      <c r="I1091" s="4">
        <f>(AU1091-BA1091)</f>
        <v>1.493211972440434</v>
      </c>
      <c r="J1091" s="4">
        <f>(P1091+AT1091*D1091)</f>
        <v>24.84648513793945</v>
      </c>
      <c r="K1091" s="4">
        <v>6</v>
      </c>
      <c r="L1091" s="4">
        <f>(K1091*AI1091+AJ1091)</f>
        <v>1.420000016689301</v>
      </c>
      <c r="M1091" s="4">
        <v>1</v>
      </c>
      <c r="N1091" s="4">
        <f>L1091*(M1091+1)*(M1091+1)/(M1091*M1091+1)</f>
        <v>2.840000033378601</v>
      </c>
      <c r="O1091" s="4">
        <v>21.14676094055176</v>
      </c>
      <c r="P1091" s="4">
        <v>24.84648513793945</v>
      </c>
      <c r="Q1091" s="4">
        <v>20.38652992248535</v>
      </c>
      <c r="R1091" s="4">
        <v>62.07659149169922</v>
      </c>
      <c r="S1091" s="4">
        <v>60.3040771484375</v>
      </c>
      <c r="T1091" s="4">
        <v>14.09178638458252</v>
      </c>
      <c r="U1091" s="4">
        <v>16.30347633361816</v>
      </c>
      <c r="V1091" s="4">
        <v>56.91326141357422</v>
      </c>
      <c r="W1091" s="4">
        <v>65.83809661865234</v>
      </c>
      <c r="X1091" s="4">
        <v>499.5377807617188</v>
      </c>
      <c r="Y1091" s="4">
        <v>1999.028442382812</v>
      </c>
      <c r="Z1091" s="4">
        <v>69.70125579833984</v>
      </c>
      <c r="AA1091" s="4">
        <v>101.6642074584961</v>
      </c>
      <c r="AB1091" s="4">
        <v>2.615689754486084</v>
      </c>
      <c r="AC1091" s="4">
        <v>0.3429876267910004</v>
      </c>
      <c r="AD1091" s="4">
        <v>0.3276323080062866</v>
      </c>
      <c r="AE1091" s="4">
        <v>0.007153920363634825</v>
      </c>
      <c r="AF1091" s="4">
        <v>0.4053530395030975</v>
      </c>
      <c r="AG1091" s="4">
        <v>0.008411586284637451</v>
      </c>
      <c r="AH1091" s="4">
        <v>0.6666666865348816</v>
      </c>
      <c r="AI1091" s="4">
        <v>-0.2195652425289154</v>
      </c>
      <c r="AJ1091" s="4">
        <v>2.737391471862793</v>
      </c>
      <c r="AK1091" s="4">
        <v>1</v>
      </c>
      <c r="AL1091" s="4">
        <v>0</v>
      </c>
      <c r="AM1091" s="4">
        <v>0.1599999964237213</v>
      </c>
      <c r="AN1091" s="4">
        <v>111125</v>
      </c>
      <c r="AO1091" s="4">
        <f>X1091*0.000001/(K1091*0.0001)</f>
        <v>0.8325629679361978</v>
      </c>
      <c r="AP1091" s="4">
        <f>(U1091-T1091)/(1000-U1091)*AO1091</f>
        <v>0.001871889453528526</v>
      </c>
      <c r="AQ1091" s="4">
        <f>(P1091+273.15)</f>
        <v>297.9964851379394</v>
      </c>
      <c r="AR1091" s="4">
        <f>(O1091+273.15)</f>
        <v>294.2967609405517</v>
      </c>
      <c r="AS1091" s="4">
        <f>(Y1091*AK1091+Z1091*AL1091)*AM1091</f>
        <v>319.8445436321672</v>
      </c>
      <c r="AT1091" s="4">
        <f>((AS1091+0.00000010773*(AR1091^4-AQ1091^4))-AP1091*44100)/(L1091*0.92*2*29.3+0.00000043092*AQ1091^3)</f>
        <v>2.227013703056936</v>
      </c>
      <c r="AU1091" s="4">
        <f>0.61365*EXP(17.502*J1091/(240.97+J1091))</f>
        <v>3.150691972716073</v>
      </c>
      <c r="AV1091" s="4">
        <f>AU1091*1000/AA1091</f>
        <v>30.99116248953523</v>
      </c>
      <c r="AW1091" s="4">
        <f>(AV1091-U1091)</f>
        <v>14.68768615591707</v>
      </c>
      <c r="AX1091" s="4">
        <f>IF(D1091,P1091,(O1091+P1091)/2)</f>
        <v>22.99662303924561</v>
      </c>
      <c r="AY1091" s="4">
        <f>0.61365*EXP(17.502*AX1091/(240.97+AX1091))</f>
        <v>2.819145441750488</v>
      </c>
      <c r="AZ1091" s="4">
        <f>IF(AW1091&lt;&gt;0,(1000-(AV1091+U1091)/2)/AW1091*AP1091,0)</f>
        <v>0.1244324168093352</v>
      </c>
      <c r="BA1091" s="4">
        <f>U1091*AA1091/1000</f>
        <v>1.657480000275638</v>
      </c>
      <c r="BB1091" s="4">
        <f>(AY1091-BA1091)</f>
        <v>1.16166544147485</v>
      </c>
      <c r="BC1091" s="4">
        <f>1/(1.6/F1091+1.37/N1091)</f>
        <v>0.07826318518630512</v>
      </c>
      <c r="BD1091" s="4">
        <f>G1091*AA1091*0.001</f>
        <v>4.236441096114411</v>
      </c>
      <c r="BE1091" s="4">
        <f>G1091/S1091</f>
        <v>0.6910133172806777</v>
      </c>
      <c r="BF1091" s="4">
        <f>(1-AP1091*AA1091/AU1091/F1091)*100</f>
        <v>53.58577856746833</v>
      </c>
      <c r="BG1091" s="4">
        <f>(S1091-E1091/(N1091/1.35))</f>
        <v>59.6562448430137</v>
      </c>
      <c r="BH1091" s="4">
        <f>E1091*BF1091/100/BG1091</f>
        <v>0.01224167401396471</v>
      </c>
    </row>
    <row r="1092" ht="16" customHeight="1">
      <c r="A1092" s="4">
        <v>1023</v>
      </c>
      <c r="B1092" t="s" s="2">
        <v>1153</v>
      </c>
      <c r="C1092" s="4">
        <v>5932.500030610710</v>
      </c>
      <c r="D1092" s="4">
        <v>0</v>
      </c>
      <c r="E1092" s="4">
        <f>(R1092-S1092*(1000-T1092)/(1000-U1092))*AO1092</f>
        <v>18.07735560327351</v>
      </c>
      <c r="F1092" s="4">
        <f>IF(AZ1092&lt;&gt;0,1/(1/AZ1092-1/N1092),0)</f>
        <v>0.1306744816160787</v>
      </c>
      <c r="G1092" s="4">
        <f>((BC1092-AP1092/2)*S1092-E1092)/(BC1092+AP1092/2)</f>
        <v>-154.9017269113886</v>
      </c>
      <c r="H1092" s="4">
        <f>AP1092*1000</f>
        <v>1.878798098129852</v>
      </c>
      <c r="I1092" s="4">
        <f>(AU1092-BA1092)</f>
        <v>1.492792192985567</v>
      </c>
      <c r="J1092" s="4">
        <f>(P1092+AT1092*D1092)</f>
        <v>24.84905624389648</v>
      </c>
      <c r="K1092" s="4">
        <v>6</v>
      </c>
      <c r="L1092" s="4">
        <f>(K1092*AI1092+AJ1092)</f>
        <v>1.420000016689301</v>
      </c>
      <c r="M1092" s="4">
        <v>1</v>
      </c>
      <c r="N1092" s="4">
        <f>L1092*(M1092+1)*(M1092+1)/(M1092*M1092+1)</f>
        <v>2.840000033378601</v>
      </c>
      <c r="O1092" s="4">
        <v>21.18055725097656</v>
      </c>
      <c r="P1092" s="4">
        <v>24.84905624389648</v>
      </c>
      <c r="Q1092" s="4">
        <v>20.37830352783203</v>
      </c>
      <c r="R1092" s="4">
        <v>96.07590484619141</v>
      </c>
      <c r="S1092" s="4">
        <v>74.19596099853516</v>
      </c>
      <c r="T1092" s="4">
        <v>14.0925121307373</v>
      </c>
      <c r="U1092" s="4">
        <v>16.31230545043945</v>
      </c>
      <c r="V1092" s="4">
        <v>56.79315948486328</v>
      </c>
      <c r="W1092" s="4">
        <v>65.73139953613281</v>
      </c>
      <c r="X1092" s="4">
        <v>499.5466613769531</v>
      </c>
      <c r="Y1092" s="4">
        <v>1999.392944335938</v>
      </c>
      <c r="Z1092" s="4">
        <v>69.94294738769531</v>
      </c>
      <c r="AA1092" s="4">
        <v>101.6645584106445</v>
      </c>
      <c r="AB1092" s="4">
        <v>2.615689754486084</v>
      </c>
      <c r="AC1092" s="4">
        <v>0.3429876267910004</v>
      </c>
      <c r="AD1092" s="4">
        <v>0.3276323080062866</v>
      </c>
      <c r="AE1092" s="4">
        <v>0.007153920363634825</v>
      </c>
      <c r="AF1092" s="4">
        <v>0.4053530395030975</v>
      </c>
      <c r="AG1092" s="4">
        <v>0.008411586284637451</v>
      </c>
      <c r="AH1092" s="4">
        <v>0.6666666865348816</v>
      </c>
      <c r="AI1092" s="4">
        <v>-0.2195652425289154</v>
      </c>
      <c r="AJ1092" s="4">
        <v>2.737391471862793</v>
      </c>
      <c r="AK1092" s="4">
        <v>1</v>
      </c>
      <c r="AL1092" s="4">
        <v>0</v>
      </c>
      <c r="AM1092" s="4">
        <v>0.1599999964237213</v>
      </c>
      <c r="AN1092" s="4">
        <v>111115</v>
      </c>
      <c r="AO1092" s="4">
        <f>X1092*0.000001/(K1092*0.0001)</f>
        <v>0.8325777689615884</v>
      </c>
      <c r="AP1092" s="4">
        <f>(U1092-T1092)/(1000-U1092)*AO1092</f>
        <v>0.001878798098129852</v>
      </c>
      <c r="AQ1092" s="4">
        <f>(P1092+273.15)</f>
        <v>297.9990562438965</v>
      </c>
      <c r="AR1092" s="4">
        <f>(O1092+273.15)</f>
        <v>294.3305572509765</v>
      </c>
      <c r="AS1092" s="4">
        <f>(Y1092*AK1092+Z1092*AL1092)*AM1092</f>
        <v>319.9028639433636</v>
      </c>
      <c r="AT1092" s="4">
        <f>((AS1092+0.00000010773*(AR1092^4-AQ1092^4))-AP1092*44100)/(L1092*0.92*2*29.3+0.00000043092*AQ1092^3)</f>
        <v>2.228093171787183</v>
      </c>
      <c r="AU1092" s="4">
        <f>0.61365*EXP(17.502*J1092/(240.97+J1092))</f>
        <v>3.151175523264044</v>
      </c>
      <c r="AV1092" s="4">
        <f>AU1092*1000/AA1092</f>
        <v>30.99581183971491</v>
      </c>
      <c r="AW1092" s="4">
        <f>(AV1092-U1092)</f>
        <v>14.68350638927546</v>
      </c>
      <c r="AX1092" s="4">
        <f>IF(D1092,P1092,(O1092+P1092)/2)</f>
        <v>23.01480674743652</v>
      </c>
      <c r="AY1092" s="4">
        <f>0.61365*EXP(17.502*AX1092/(240.97+AX1092))</f>
        <v>2.822249727164905</v>
      </c>
      <c r="AZ1092" s="4">
        <f>IF(AW1092&lt;&gt;0,(1000-(AV1092+U1092)/2)/AW1092*AP1092,0)</f>
        <v>0.1249263526778731</v>
      </c>
      <c r="BA1092" s="4">
        <f>U1092*AA1092/1000</f>
        <v>1.658383330278477</v>
      </c>
      <c r="BB1092" s="4">
        <f>(AY1092-BA1092)</f>
        <v>1.163866396886428</v>
      </c>
      <c r="BC1092" s="4">
        <f>1/(1.6/F1092+1.37/N1092)</f>
        <v>0.07857582871198043</v>
      </c>
      <c r="BD1092" s="4">
        <f>G1092*AA1092*0.001</f>
        <v>-15.74801566349257</v>
      </c>
      <c r="BE1092" s="4">
        <f>G1092/S1092</f>
        <v>-2.087737995798003</v>
      </c>
      <c r="BF1092" s="4">
        <f>(1-AP1092*AA1092/AU1092/F1092)*100</f>
        <v>53.61406553125422</v>
      </c>
      <c r="BG1092" s="4">
        <f>(S1092-E1092/(N1092/1.35))</f>
        <v>65.6028519219178</v>
      </c>
      <c r="BH1092" s="4">
        <f>E1092*BF1092/100/BG1092</f>
        <v>0.1477375601138894</v>
      </c>
    </row>
    <row r="1093" ht="16" customHeight="1">
      <c r="A1093" s="4">
        <v>1024</v>
      </c>
      <c r="B1093" t="s" s="2">
        <v>1154</v>
      </c>
      <c r="C1093" s="4">
        <v>5938.000030487776</v>
      </c>
      <c r="D1093" s="4">
        <v>0</v>
      </c>
      <c r="E1093" s="4">
        <f>(R1093-S1093*(1000-T1093)/(1000-U1093))*AO1093</f>
        <v>41.55186522028103</v>
      </c>
      <c r="F1093" s="4">
        <f>IF(AZ1093&lt;&gt;0,1/(1/AZ1093-1/N1093),0)</f>
        <v>0.1310026338235256</v>
      </c>
      <c r="G1093" s="4">
        <f>((BC1093-AP1093/2)*S1093-E1093)/(BC1093+AP1093/2)</f>
        <v>-413.5332491342776</v>
      </c>
      <c r="H1093" s="4">
        <f>AP1093*1000</f>
        <v>1.886517641127879</v>
      </c>
      <c r="I1093" s="4">
        <f>(AU1093-BA1093)</f>
        <v>1.495305054158663</v>
      </c>
      <c r="J1093" s="4">
        <f>(P1093+AT1093*D1093)</f>
        <v>24.86720275878906</v>
      </c>
      <c r="K1093" s="4">
        <v>6</v>
      </c>
      <c r="L1093" s="4">
        <f>(K1093*AI1093+AJ1093)</f>
        <v>1.420000016689301</v>
      </c>
      <c r="M1093" s="4">
        <v>1</v>
      </c>
      <c r="N1093" s="4">
        <f>L1093*(M1093+1)*(M1093+1)/(M1093*M1093+1)</f>
        <v>2.840000033378601</v>
      </c>
      <c r="O1093" s="4">
        <v>21.19929313659668</v>
      </c>
      <c r="P1093" s="4">
        <v>24.86720275878906</v>
      </c>
      <c r="Q1093" s="4">
        <v>20.35077285766602</v>
      </c>
      <c r="R1093" s="4">
        <v>160.5335388183594</v>
      </c>
      <c r="S1093" s="4">
        <v>110.3741455078125</v>
      </c>
      <c r="T1093" s="4">
        <v>14.09218692779541</v>
      </c>
      <c r="U1093" s="4">
        <v>16.3211612701416</v>
      </c>
      <c r="V1093" s="4">
        <v>56.71650695800781</v>
      </c>
      <c r="W1093" s="4">
        <v>65.68009185791016</v>
      </c>
      <c r="X1093" s="4">
        <v>499.5286254882812</v>
      </c>
      <c r="Y1093" s="4">
        <v>1999.658935546875</v>
      </c>
      <c r="Z1093" s="4">
        <v>71.02571105957031</v>
      </c>
      <c r="AA1093" s="4">
        <v>101.6646499633789</v>
      </c>
      <c r="AB1093" s="4">
        <v>2.615689754486084</v>
      </c>
      <c r="AC1093" s="4">
        <v>0.3429876267910004</v>
      </c>
      <c r="AD1093" s="4">
        <v>0.3276323080062866</v>
      </c>
      <c r="AE1093" s="4">
        <v>0.007153920363634825</v>
      </c>
      <c r="AF1093" s="4">
        <v>0.4053530395030975</v>
      </c>
      <c r="AG1093" s="4">
        <v>0.008411586284637451</v>
      </c>
      <c r="AH1093" s="4">
        <v>0.6666666865348816</v>
      </c>
      <c r="AI1093" s="4">
        <v>-0.2195652425289154</v>
      </c>
      <c r="AJ1093" s="4">
        <v>2.737391471862793</v>
      </c>
      <c r="AK1093" s="4">
        <v>1</v>
      </c>
      <c r="AL1093" s="4">
        <v>0</v>
      </c>
      <c r="AM1093" s="4">
        <v>0.1599999964237213</v>
      </c>
      <c r="AN1093" s="4">
        <v>111115</v>
      </c>
      <c r="AO1093" s="4">
        <f>X1093*0.000001/(K1093*0.0001)</f>
        <v>0.8325477091471353</v>
      </c>
      <c r="AP1093" s="4">
        <f>(U1093-T1093)/(1000-U1093)*AO1093</f>
        <v>0.001886517641127879</v>
      </c>
      <c r="AQ1093" s="4">
        <f>(P1093+273.15)</f>
        <v>298.017202758789</v>
      </c>
      <c r="AR1093" s="4">
        <f>(O1093+273.15)</f>
        <v>294.3492931365967</v>
      </c>
      <c r="AS1093" s="4">
        <f>(Y1093*AK1093+Z1093*AL1093)*AM1093</f>
        <v>319.9454225361624</v>
      </c>
      <c r="AT1093" s="4">
        <f>((AS1093+0.00000010773*(AR1093^4-AQ1093^4))-AP1093*44100)/(L1093*0.92*2*29.3+0.00000043092*AQ1093^3)</f>
        <v>2.224641774102752</v>
      </c>
      <c r="AU1093" s="4">
        <f>0.61365*EXP(17.502*J1093/(240.97+J1093))</f>
        <v>3.154590201683465</v>
      </c>
      <c r="AV1093" s="4">
        <f>AU1093*1000/AA1093</f>
        <v>31.02937159395911</v>
      </c>
      <c r="AW1093" s="4">
        <f>(AV1093-U1093)</f>
        <v>14.70821032381751</v>
      </c>
      <c r="AX1093" s="4">
        <f>IF(D1093,P1093,(O1093+P1093)/2)</f>
        <v>23.03324794769287</v>
      </c>
      <c r="AY1093" s="4">
        <f>0.61365*EXP(17.502*AX1093/(240.97+AX1093))</f>
        <v>2.825401024849646</v>
      </c>
      <c r="AZ1093" s="4">
        <f>IF(AW1093&lt;&gt;0,(1000-(AV1093+U1093)/2)/AW1093*AP1093,0)</f>
        <v>0.1252262371012493</v>
      </c>
      <c r="BA1093" s="4">
        <f>U1093*AA1093/1000</f>
        <v>1.659285147524802</v>
      </c>
      <c r="BB1093" s="4">
        <f>(AY1093-BA1093)</f>
        <v>1.166115877324843</v>
      </c>
      <c r="BC1093" s="4">
        <f>1/(1.6/F1093+1.37/N1093)</f>
        <v>0.07876565237248105</v>
      </c>
      <c r="BD1093" s="4">
        <f>G1093*AA1093*0.001</f>
        <v>-42.0417130214551</v>
      </c>
      <c r="BE1093" s="4">
        <f>G1093/S1093</f>
        <v>-3.746649609214931</v>
      </c>
      <c r="BF1093" s="4">
        <f>(1-AP1093*AA1093/AU1093/F1093)*100</f>
        <v>53.59039596240534</v>
      </c>
      <c r="BG1093" s="4">
        <f>(S1093-E1093/(N1093/1.35))</f>
        <v>90.62237882186425</v>
      </c>
      <c r="BH1093" s="4">
        <f>E1093*BF1093/100/BG1093</f>
        <v>0.2457208626699732</v>
      </c>
    </row>
    <row r="1094" ht="16" customHeight="1">
      <c r="A1094" s="4">
        <v>1025</v>
      </c>
      <c r="B1094" t="s" s="2">
        <v>1155</v>
      </c>
      <c r="C1094" s="4">
        <v>5943.000030376017</v>
      </c>
      <c r="D1094" s="4">
        <v>0</v>
      </c>
      <c r="E1094" s="4">
        <f>(R1094-S1094*(1000-T1094)/(1000-U1094))*AO1094</f>
        <v>48.94978286572134</v>
      </c>
      <c r="F1094" s="4">
        <f>IF(AZ1094&lt;&gt;0,1/(1/AZ1094-1/N1094),0)</f>
        <v>0.1311887407774702</v>
      </c>
      <c r="G1094" s="4">
        <f>((BC1094-AP1094/2)*S1094-E1094)/(BC1094+AP1094/2)</f>
        <v>-458.675505948709</v>
      </c>
      <c r="H1094" s="4">
        <f>AP1094*1000</f>
        <v>1.89267051359804</v>
      </c>
      <c r="I1094" s="4">
        <f>(AU1094-BA1094)</f>
        <v>1.498110462395847</v>
      </c>
      <c r="J1094" s="4">
        <f>(P1094+AT1094*D1094)</f>
        <v>24.88590431213379</v>
      </c>
      <c r="K1094" s="4">
        <v>6</v>
      </c>
      <c r="L1094" s="4">
        <f>(K1094*AI1094+AJ1094)</f>
        <v>1.420000016689301</v>
      </c>
      <c r="M1094" s="4">
        <v>1</v>
      </c>
      <c r="N1094" s="4">
        <f>L1094*(M1094+1)*(M1094+1)/(M1094*M1094+1)</f>
        <v>2.840000033378601</v>
      </c>
      <c r="O1094" s="4">
        <v>21.20620346069336</v>
      </c>
      <c r="P1094" s="4">
        <v>24.88590431213379</v>
      </c>
      <c r="Q1094" s="4">
        <v>20.34099578857422</v>
      </c>
      <c r="R1094" s="4">
        <v>217.4890899658203</v>
      </c>
      <c r="S1094" s="4">
        <v>158.3338470458984</v>
      </c>
      <c r="T1094" s="4">
        <v>14.09203720092773</v>
      </c>
      <c r="U1094" s="4">
        <v>16.32826995849609</v>
      </c>
      <c r="V1094" s="4">
        <v>56.68444061279297</v>
      </c>
      <c r="W1094" s="4">
        <v>65.67278289794922</v>
      </c>
      <c r="X1094" s="4">
        <v>499.5275573730469</v>
      </c>
      <c r="Y1094" s="4">
        <v>1999.569458007812</v>
      </c>
      <c r="Z1094" s="4">
        <v>71.78339385986328</v>
      </c>
      <c r="AA1094" s="4">
        <v>101.664306640625</v>
      </c>
      <c r="AB1094" s="4">
        <v>2.615689754486084</v>
      </c>
      <c r="AC1094" s="4">
        <v>0.3429876267910004</v>
      </c>
      <c r="AD1094" s="4">
        <v>0.3276323080062866</v>
      </c>
      <c r="AE1094" s="4">
        <v>0.007153920363634825</v>
      </c>
      <c r="AF1094" s="4">
        <v>0.4053530395030975</v>
      </c>
      <c r="AG1094" s="4">
        <v>0.008411586284637451</v>
      </c>
      <c r="AH1094" s="4">
        <v>0.6666666865348816</v>
      </c>
      <c r="AI1094" s="4">
        <v>-0.2195652425289154</v>
      </c>
      <c r="AJ1094" s="4">
        <v>2.737391471862793</v>
      </c>
      <c r="AK1094" s="4">
        <v>1</v>
      </c>
      <c r="AL1094" s="4">
        <v>0</v>
      </c>
      <c r="AM1094" s="4">
        <v>0.1599999964237213</v>
      </c>
      <c r="AN1094" s="4">
        <v>111115</v>
      </c>
      <c r="AO1094" s="4">
        <f>X1094*0.000001/(K1094*0.0001)</f>
        <v>0.832545928955078</v>
      </c>
      <c r="AP1094" s="4">
        <f>(U1094-T1094)/(1000-U1094)*AO1094</f>
        <v>0.00189267051359804</v>
      </c>
      <c r="AQ1094" s="4">
        <f>(P1094+273.15)</f>
        <v>298.0359043121338</v>
      </c>
      <c r="AR1094" s="4">
        <f>(O1094+273.15)</f>
        <v>294.3562034606933</v>
      </c>
      <c r="AS1094" s="4">
        <f>(Y1094*AK1094+Z1094*AL1094)*AM1094</f>
        <v>319.9311061302324</v>
      </c>
      <c r="AT1094" s="4">
        <f>((AS1094+0.00000010773*(AR1094^4-AQ1094^4))-AP1094*44100)/(L1094*0.92*2*29.3+0.00000043092*AQ1094^3)</f>
        <v>2.219778199338496</v>
      </c>
      <c r="AU1094" s="4">
        <f>0.61365*EXP(17.502*J1094/(240.97+J1094))</f>
        <v>3.158112706367299</v>
      </c>
      <c r="AV1094" s="4">
        <f>AU1094*1000/AA1094</f>
        <v>31.06412477223662</v>
      </c>
      <c r="AW1094" s="4">
        <f>(AV1094-U1094)</f>
        <v>14.73585481374053</v>
      </c>
      <c r="AX1094" s="4">
        <f>IF(D1094,P1094,(O1094+P1094)/2)</f>
        <v>23.04605388641357</v>
      </c>
      <c r="AY1094" s="4">
        <f>0.61365*EXP(17.502*AX1094/(240.97+AX1094))</f>
        <v>2.827591159612722</v>
      </c>
      <c r="AZ1094" s="4">
        <f>IF(AW1094&lt;&gt;0,(1000-(AV1094+U1094)/2)/AW1094*AP1094,0)</f>
        <v>0.1253962829382113</v>
      </c>
      <c r="BA1094" s="4">
        <f>U1094*AA1094/1000</f>
        <v>1.660002243971452</v>
      </c>
      <c r="BB1094" s="4">
        <f>(AY1094-BA1094)</f>
        <v>1.16758891564127</v>
      </c>
      <c r="BC1094" s="4">
        <f>1/(1.6/F1094+1.37/N1094)</f>
        <v>0.07887329216100462</v>
      </c>
      <c r="BD1094" s="4">
        <f>G1094*AA1094*0.001</f>
        <v>-46.63092728531338</v>
      </c>
      <c r="BE1094" s="4">
        <f>G1094/S1094</f>
        <v>-2.896888533351599</v>
      </c>
      <c r="BF1094" s="4">
        <f>(1-AP1094*AA1094/AU1094/F1094)*100</f>
        <v>53.55709994301504</v>
      </c>
      <c r="BG1094" s="4">
        <f>(S1094-E1094/(N1094/1.35))</f>
        <v>135.0654646191175</v>
      </c>
      <c r="BH1094" s="4">
        <f>E1094*BF1094/100/BG1094</f>
        <v>0.194099092652679</v>
      </c>
    </row>
    <row r="1095" ht="16" customHeight="1">
      <c r="A1095" s="4">
        <v>1026</v>
      </c>
      <c r="B1095" t="s" s="2">
        <v>1156</v>
      </c>
      <c r="C1095" s="4">
        <v>5948.000030264258</v>
      </c>
      <c r="D1095" s="4">
        <v>0</v>
      </c>
      <c r="E1095" s="4">
        <f>(R1095-S1095*(1000-T1095)/(1000-U1095))*AO1095</f>
        <v>39.96388804415676</v>
      </c>
      <c r="F1095" s="4">
        <f>IF(AZ1095&lt;&gt;0,1/(1/AZ1095-1/N1095),0)</f>
        <v>0.1314815432282278</v>
      </c>
      <c r="G1095" s="4">
        <f>((BC1095-AP1095/2)*S1095-E1095)/(BC1095+AP1095/2)</f>
        <v>-301.0076404264673</v>
      </c>
      <c r="H1095" s="4">
        <f>AP1095*1000</f>
        <v>1.898234538022622</v>
      </c>
      <c r="I1095" s="4">
        <f>(AU1095-BA1095)</f>
        <v>1.499291089763404</v>
      </c>
      <c r="J1095" s="4">
        <f>(P1095+AT1095*D1095)</f>
        <v>24.8957405090332</v>
      </c>
      <c r="K1095" s="4">
        <v>6</v>
      </c>
      <c r="L1095" s="4">
        <f>(K1095*AI1095+AJ1095)</f>
        <v>1.420000016689301</v>
      </c>
      <c r="M1095" s="4">
        <v>1</v>
      </c>
      <c r="N1095" s="4">
        <f>L1095*(M1095+1)*(M1095+1)/(M1095*M1095+1)</f>
        <v>2.840000033378601</v>
      </c>
      <c r="O1095" s="4">
        <v>21.210449218750</v>
      </c>
      <c r="P1095" s="4">
        <v>24.8957405090332</v>
      </c>
      <c r="Q1095" s="4">
        <v>20.34092330932617</v>
      </c>
      <c r="R1095" s="4">
        <v>251.8853302001953</v>
      </c>
      <c r="S1095" s="4">
        <v>203.4197998046875</v>
      </c>
      <c r="T1095" s="4">
        <v>14.09218120574951</v>
      </c>
      <c r="U1095" s="4">
        <v>16.33495903015137</v>
      </c>
      <c r="V1095" s="4">
        <v>56.66626358032227</v>
      </c>
      <c r="W1095" s="4">
        <v>65.67921447753906</v>
      </c>
      <c r="X1095" s="4">
        <v>499.5306091308594</v>
      </c>
      <c r="Y1095" s="4">
        <v>1999.465209960938</v>
      </c>
      <c r="Z1095" s="4">
        <v>72.84915924072266</v>
      </c>
      <c r="AA1095" s="4">
        <v>101.6639022827148</v>
      </c>
      <c r="AB1095" s="4">
        <v>2.615689754486084</v>
      </c>
      <c r="AC1095" s="4">
        <v>0.3429876267910004</v>
      </c>
      <c r="AD1095" s="4">
        <v>0.3276323080062866</v>
      </c>
      <c r="AE1095" s="4">
        <v>0.007153920363634825</v>
      </c>
      <c r="AF1095" s="4">
        <v>0.4053530395030975</v>
      </c>
      <c r="AG1095" s="4">
        <v>0.008411586284637451</v>
      </c>
      <c r="AH1095" s="4">
        <v>0.6666666865348816</v>
      </c>
      <c r="AI1095" s="4">
        <v>-0.2195652425289154</v>
      </c>
      <c r="AJ1095" s="4">
        <v>2.737391471862793</v>
      </c>
      <c r="AK1095" s="4">
        <v>1</v>
      </c>
      <c r="AL1095" s="4">
        <v>0</v>
      </c>
      <c r="AM1095" s="4">
        <v>0.1599999964237213</v>
      </c>
      <c r="AN1095" s="4">
        <v>111115</v>
      </c>
      <c r="AO1095" s="4">
        <f>X1095*0.000001/(K1095*0.0001)</f>
        <v>0.8325510152180988</v>
      </c>
      <c r="AP1095" s="4">
        <f>(U1095-T1095)/(1000-U1095)*AO1095</f>
        <v>0.001898234538022622</v>
      </c>
      <c r="AQ1095" s="4">
        <f>(P1095+273.15)</f>
        <v>298.0457405090332</v>
      </c>
      <c r="AR1095" s="4">
        <f>(O1095+273.15)</f>
        <v>294.360449218750</v>
      </c>
      <c r="AS1095" s="4">
        <f>(Y1095*AK1095+Z1095*AL1095)*AM1095</f>
        <v>319.9144264431052</v>
      </c>
      <c r="AT1095" s="4">
        <f>((AS1095+0.00000010773*(AR1095^4-AQ1095^4))-AP1095*44100)/(L1095*0.92*2*29.3+0.00000043092*AQ1095^3)</f>
        <v>2.21602539482448</v>
      </c>
      <c r="AU1095" s="4">
        <f>0.61365*EXP(17.502*J1095/(240.97+J1095))</f>
        <v>3.159966768396863</v>
      </c>
      <c r="AV1095" s="4">
        <f>AU1095*1000/AA1095</f>
        <v>31.08248549823892</v>
      </c>
      <c r="AW1095" s="4">
        <f>(AV1095-U1095)</f>
        <v>14.74752646808756</v>
      </c>
      <c r="AX1095" s="4">
        <f>IF(D1095,P1095,(O1095+P1095)/2)</f>
        <v>23.0530948638916</v>
      </c>
      <c r="AY1095" s="4">
        <f>0.61365*EXP(17.502*AX1095/(240.97+AX1095))</f>
        <v>2.82879597493696</v>
      </c>
      <c r="AZ1095" s="4">
        <f>IF(AW1095&lt;&gt;0,(1000-(AV1095+U1095)/2)/AW1095*AP1095,0)</f>
        <v>0.1256637732828335</v>
      </c>
      <c r="BA1095" s="4">
        <f>U1095*AA1095/1000</f>
        <v>1.660675678633459</v>
      </c>
      <c r="BB1095" s="4">
        <f>(AY1095-BA1095)</f>
        <v>1.1681202963035</v>
      </c>
      <c r="BC1095" s="4">
        <f>1/(1.6/F1095+1.37/N1095)</f>
        <v>0.07904261854015322</v>
      </c>
      <c r="BD1095" s="4">
        <f>G1095*AA1095*0.001</f>
        <v>-30.60161134266694</v>
      </c>
      <c r="BE1095" s="4">
        <f>G1095/S1095</f>
        <v>-1.479736194389525</v>
      </c>
      <c r="BF1095" s="4">
        <f>(1-AP1095*AA1095/AU1095/F1095)*100</f>
        <v>53.55175187389284</v>
      </c>
      <c r="BG1095" s="4">
        <f>(S1095-E1095/(N1095/1.35))</f>
        <v>184.4228814154195</v>
      </c>
      <c r="BH1095" s="4">
        <f>E1095*BF1095/100/BG1095</f>
        <v>0.1160450482083065</v>
      </c>
    </row>
    <row r="1096" ht="16" customHeight="1">
      <c r="A1096" s="4">
        <v>1027</v>
      </c>
      <c r="B1096" t="s" s="2">
        <v>1157</v>
      </c>
      <c r="C1096" s="4">
        <v>5953.500030141324</v>
      </c>
      <c r="D1096" s="4">
        <v>0</v>
      </c>
      <c r="E1096" s="4">
        <f>(R1096-S1096*(1000-T1096)/(1000-U1096))*AO1096</f>
        <v>21.27447219533983</v>
      </c>
      <c r="F1096" s="4">
        <f>IF(AZ1096&lt;&gt;0,1/(1/AZ1096-1/N1096),0)</f>
        <v>0.1318923936040543</v>
      </c>
      <c r="G1096" s="4">
        <f>((BC1096-AP1096/2)*S1096-E1096)/(BC1096+AP1096/2)</f>
        <v>-35.04839120369324</v>
      </c>
      <c r="H1096" s="4">
        <f>AP1096*1000</f>
        <v>1.90223844480399</v>
      </c>
      <c r="I1096" s="4">
        <f>(AU1096-BA1096)</f>
        <v>1.497981880356623</v>
      </c>
      <c r="J1096" s="4">
        <f>(P1096+AT1096*D1096)</f>
        <v>24.89211082458496</v>
      </c>
      <c r="K1096" s="4">
        <v>6</v>
      </c>
      <c r="L1096" s="4">
        <f>(K1096*AI1096+AJ1096)</f>
        <v>1.420000016689301</v>
      </c>
      <c r="M1096" s="4">
        <v>1</v>
      </c>
      <c r="N1096" s="4">
        <f>L1096*(M1096+1)*(M1096+1)/(M1096*M1096+1)</f>
        <v>2.840000033378601</v>
      </c>
      <c r="O1096" s="4">
        <v>21.21076011657715</v>
      </c>
      <c r="P1096" s="4">
        <v>24.89211082458496</v>
      </c>
      <c r="Q1096" s="4">
        <v>20.30767440795898</v>
      </c>
      <c r="R1096" s="4">
        <v>261.7959899902344</v>
      </c>
      <c r="S1096" s="4">
        <v>235.7043304443359</v>
      </c>
      <c r="T1096" s="4">
        <v>14.09362125396729</v>
      </c>
      <c r="U1096" s="4">
        <v>16.34109497070312</v>
      </c>
      <c r="V1096" s="4">
        <v>56.66756820678711</v>
      </c>
      <c r="W1096" s="4">
        <v>65.69938659667969</v>
      </c>
      <c r="X1096" s="4">
        <v>499.5352172851562</v>
      </c>
      <c r="Y1096" s="4">
        <v>1999.458618164062</v>
      </c>
      <c r="Z1096" s="4">
        <v>72.28379821777344</v>
      </c>
      <c r="AA1096" s="4">
        <v>101.6639709472656</v>
      </c>
      <c r="AB1096" s="4">
        <v>2.615689754486084</v>
      </c>
      <c r="AC1096" s="4">
        <v>0.3429876267910004</v>
      </c>
      <c r="AD1096" s="4">
        <v>0.3276323080062866</v>
      </c>
      <c r="AE1096" s="4">
        <v>0.007153920363634825</v>
      </c>
      <c r="AF1096" s="4">
        <v>0.4053530395030975</v>
      </c>
      <c r="AG1096" s="4">
        <v>0.008411586284637451</v>
      </c>
      <c r="AH1096" s="4">
        <v>0.6666666865348816</v>
      </c>
      <c r="AI1096" s="4">
        <v>-0.2195652425289154</v>
      </c>
      <c r="AJ1096" s="4">
        <v>2.737391471862793</v>
      </c>
      <c r="AK1096" s="4">
        <v>1</v>
      </c>
      <c r="AL1096" s="4">
        <v>0</v>
      </c>
      <c r="AM1096" s="4">
        <v>0.1599999964237213</v>
      </c>
      <c r="AN1096" s="4">
        <v>111115</v>
      </c>
      <c r="AO1096" s="4">
        <f>X1096*0.000001/(K1096*0.0001)</f>
        <v>0.8325586954752602</v>
      </c>
      <c r="AP1096" s="4">
        <f>(U1096-T1096)/(1000-U1096)*AO1096</f>
        <v>0.00190223844480399</v>
      </c>
      <c r="AQ1096" s="4">
        <f>(P1096+273.15)</f>
        <v>298.0421108245849</v>
      </c>
      <c r="AR1096" s="4">
        <f>(O1096+273.15)</f>
        <v>294.3607601165771</v>
      </c>
      <c r="AS1096" s="4">
        <f>(Y1096*AK1096+Z1096*AL1096)*AM1096</f>
        <v>319.9133717556288</v>
      </c>
      <c r="AT1096" s="4">
        <f>((AS1096+0.00000010773*(AR1096^4-AQ1096^4))-AP1096*44100)/(L1096*0.92*2*29.3+0.00000043092*AQ1096^3)</f>
        <v>2.21452618183055</v>
      </c>
      <c r="AU1096" s="4">
        <f>0.61365*EXP(17.502*J1096/(240.97+J1096))</f>
        <v>3.159282484704694</v>
      </c>
      <c r="AV1096" s="4">
        <f>AU1096*1000/AA1096</f>
        <v>31.0757336671755</v>
      </c>
      <c r="AW1096" s="4">
        <f>(AV1096-U1096)</f>
        <v>14.73463869647238</v>
      </c>
      <c r="AX1096" s="4">
        <f>IF(D1096,P1096,(O1096+P1096)/2)</f>
        <v>23.05143547058105</v>
      </c>
      <c r="AY1096" s="4">
        <f>0.61365*EXP(17.502*AX1096/(240.97+AX1096))</f>
        <v>2.828511987772513</v>
      </c>
      <c r="AZ1096" s="4">
        <f>IF(AW1096&lt;&gt;0,(1000-(AV1096+U1096)/2)/AW1096*AP1096,0)</f>
        <v>0.1260390177104092</v>
      </c>
      <c r="BA1096" s="4">
        <f>U1096*AA1096/1000</f>
        <v>1.661300604348071</v>
      </c>
      <c r="BB1096" s="4">
        <f>(AY1096-BA1096)</f>
        <v>1.167211383424442</v>
      </c>
      <c r="BC1096" s="4">
        <f>1/(1.6/F1096+1.37/N1096)</f>
        <v>0.07928016304170357</v>
      </c>
      <c r="BD1096" s="4">
        <f>G1096*AA1096*0.001</f>
        <v>-3.563158625080669</v>
      </c>
      <c r="BE1096" s="4">
        <f>G1096/S1096</f>
        <v>-0.1486964246164764</v>
      </c>
      <c r="BF1096" s="4">
        <f>(1-AP1096*AA1096/AU1096/F1096)*100</f>
        <v>53.58869138465869</v>
      </c>
      <c r="BG1096" s="4">
        <f>(S1096-E1096/(N1096/1.35))</f>
        <v>225.5914652590699</v>
      </c>
      <c r="BH1096" s="4">
        <f>E1096*BF1096/100/BG1096</f>
        <v>0.05053697947031406</v>
      </c>
    </row>
    <row r="1097" ht="16" customHeight="1">
      <c r="A1097" s="4">
        <v>1028</v>
      </c>
      <c r="B1097" t="s" s="2">
        <v>1158</v>
      </c>
      <c r="C1097" s="4">
        <v>5958.500030029565</v>
      </c>
      <c r="D1097" s="4">
        <v>0</v>
      </c>
      <c r="E1097" s="4">
        <f>(R1097-S1097*(1000-T1097)/(1000-U1097))*AO1097</f>
        <v>10.16637998518904</v>
      </c>
      <c r="F1097" s="4">
        <f>IF(AZ1097&lt;&gt;0,1/(1/AZ1097-1/N1097),0)</f>
        <v>0.1321420508087107</v>
      </c>
      <c r="G1097" s="4">
        <f>((BC1097-AP1097/2)*S1097-E1097)/(BC1097+AP1097/2)</f>
        <v>115.9973501132681</v>
      </c>
      <c r="H1097" s="4">
        <f>AP1097*1000</f>
        <v>1.90566184140487</v>
      </c>
      <c r="I1097" s="4">
        <f>(AU1097-BA1097)</f>
        <v>1.497965137486847</v>
      </c>
      <c r="J1097" s="4">
        <f>(P1097+AT1097*D1097)</f>
        <v>24.89456558227539</v>
      </c>
      <c r="K1097" s="4">
        <v>6</v>
      </c>
      <c r="L1097" s="4">
        <f>(K1097*AI1097+AJ1097)</f>
        <v>1.420000016689301</v>
      </c>
      <c r="M1097" s="4">
        <v>1</v>
      </c>
      <c r="N1097" s="4">
        <f>L1097*(M1097+1)*(M1097+1)/(M1097*M1097+1)</f>
        <v>2.840000033378601</v>
      </c>
      <c r="O1097" s="4">
        <v>21.19919586181641</v>
      </c>
      <c r="P1097" s="4">
        <v>24.89456558227539</v>
      </c>
      <c r="Q1097" s="4">
        <v>20.23146057128906</v>
      </c>
      <c r="R1097" s="4">
        <v>261.1488952636719</v>
      </c>
      <c r="S1097" s="4">
        <v>248.3691253662109</v>
      </c>
      <c r="T1097" s="4">
        <v>14.09421539306641</v>
      </c>
      <c r="U1097" s="4">
        <v>16.34576988220215</v>
      </c>
      <c r="V1097" s="4">
        <v>56.70275115966797</v>
      </c>
      <c r="W1097" s="4">
        <v>65.75804138183594</v>
      </c>
      <c r="X1097" s="4">
        <v>499.5248413085938</v>
      </c>
      <c r="Y1097" s="4">
        <v>1999.4609375</v>
      </c>
      <c r="Z1097" s="4">
        <v>71.12657165527344</v>
      </c>
      <c r="AA1097" s="4">
        <v>101.6642303466797</v>
      </c>
      <c r="AB1097" s="4">
        <v>2.615689754486084</v>
      </c>
      <c r="AC1097" s="4">
        <v>0.3429876267910004</v>
      </c>
      <c r="AD1097" s="4">
        <v>0.3276323080062866</v>
      </c>
      <c r="AE1097" s="4">
        <v>0.007153920363634825</v>
      </c>
      <c r="AF1097" s="4">
        <v>0.4053530395030975</v>
      </c>
      <c r="AG1097" s="4">
        <v>0.008411586284637451</v>
      </c>
      <c r="AH1097" s="4">
        <v>0.6666666865348816</v>
      </c>
      <c r="AI1097" s="4">
        <v>-0.2195652425289154</v>
      </c>
      <c r="AJ1097" s="4">
        <v>2.737391471862793</v>
      </c>
      <c r="AK1097" s="4">
        <v>1</v>
      </c>
      <c r="AL1097" s="4">
        <v>0</v>
      </c>
      <c r="AM1097" s="4">
        <v>0.1599999964237213</v>
      </c>
      <c r="AN1097" s="4">
        <v>111115</v>
      </c>
      <c r="AO1097" s="4">
        <f>X1097*0.000001/(K1097*0.0001)</f>
        <v>0.8325414021809895</v>
      </c>
      <c r="AP1097" s="4">
        <f>(U1097-T1097)/(1000-U1097)*AO1097</f>
        <v>0.00190566184140487</v>
      </c>
      <c r="AQ1097" s="4">
        <f>(P1097+273.15)</f>
        <v>298.0445655822754</v>
      </c>
      <c r="AR1097" s="4">
        <f>(O1097+273.15)</f>
        <v>294.3491958618164</v>
      </c>
      <c r="AS1097" s="4">
        <f>(Y1097*AK1097+Z1097*AL1097)*AM1097</f>
        <v>319.9137428493705</v>
      </c>
      <c r="AT1097" s="4">
        <f>((AS1097+0.00000010773*(AR1097^4-AQ1097^4))-AP1097*44100)/(L1097*0.92*2*29.3+0.00000043092*AQ1097^3)</f>
        <v>2.211043780007264</v>
      </c>
      <c r="AU1097" s="4">
        <f>0.61365*EXP(17.502*J1097/(240.97+J1097))</f>
        <v>3.159745251984865</v>
      </c>
      <c r="AV1097" s="4">
        <f>AU1097*1000/AA1097</f>
        <v>31.08020629487863</v>
      </c>
      <c r="AW1097" s="4">
        <f>(AV1097-U1097)</f>
        <v>14.73443641267648</v>
      </c>
      <c r="AX1097" s="4">
        <f>IF(D1097,P1097,(O1097+P1097)/2)</f>
        <v>23.0468807220459</v>
      </c>
      <c r="AY1097" s="4">
        <f>0.61365*EXP(17.502*AX1097/(240.97+AX1097))</f>
        <v>2.827732620145235</v>
      </c>
      <c r="AZ1097" s="4">
        <f>IF(AW1097&lt;&gt;0,(1000-(AV1097+U1097)/2)/AW1097*AP1097,0)</f>
        <v>0.1262669879424929</v>
      </c>
      <c r="BA1097" s="4">
        <f>U1097*AA1097/1000</f>
        <v>1.661780114498018</v>
      </c>
      <c r="BB1097" s="4">
        <f>(AY1097-BA1097)</f>
        <v>1.165952505647217</v>
      </c>
      <c r="BC1097" s="4">
        <f>1/(1.6/F1097+1.37/N1097)</f>
        <v>0.079424481611759</v>
      </c>
      <c r="BD1097" s="4">
        <f>G1097*AA1097*0.001</f>
        <v>11.79278132151974</v>
      </c>
      <c r="BE1097" s="4">
        <f>G1097/S1097</f>
        <v>0.4670361098314228</v>
      </c>
      <c r="BF1097" s="4">
        <f>(1-AP1097*AA1097/AU1097/F1097)*100</f>
        <v>53.59968782825557</v>
      </c>
      <c r="BG1097" s="4">
        <f>(S1097-E1097/(N1097/1.35))</f>
        <v>243.5365152187815</v>
      </c>
      <c r="BH1097" s="4">
        <f>E1097*BF1097/100/BG1097</f>
        <v>0.02237507558404671</v>
      </c>
    </row>
    <row r="1098" ht="16" customHeight="1">
      <c r="A1098" s="4">
        <v>1029</v>
      </c>
      <c r="B1098" t="s" s="2">
        <v>1159</v>
      </c>
      <c r="C1098" s="4">
        <v>5963.500029917806</v>
      </c>
      <c r="D1098" s="4">
        <v>0</v>
      </c>
      <c r="E1098" s="4">
        <f>(R1098-S1098*(1000-T1098)/(1000-U1098))*AO1098</f>
        <v>5.546625274043817</v>
      </c>
      <c r="F1098" s="4">
        <f>IF(AZ1098&lt;&gt;0,1/(1/AZ1098-1/N1098),0)</f>
        <v>0.1322838636836722</v>
      </c>
      <c r="G1098" s="4">
        <f>((BC1098-AP1098/2)*S1098-E1098)/(BC1098+AP1098/2)</f>
        <v>177.8870021380883</v>
      </c>
      <c r="H1098" s="4">
        <f>AP1098*1000</f>
        <v>1.908359926303576</v>
      </c>
      <c r="I1098" s="4">
        <f>(AU1098-BA1098)</f>
        <v>1.49854160759081</v>
      </c>
      <c r="J1098" s="4">
        <f>(P1098+AT1098*D1098)</f>
        <v>24.89933967590332</v>
      </c>
      <c r="K1098" s="4">
        <v>6</v>
      </c>
      <c r="L1098" s="4">
        <f>(K1098*AI1098+AJ1098)</f>
        <v>1.420000016689301</v>
      </c>
      <c r="M1098" s="4">
        <v>1</v>
      </c>
      <c r="N1098" s="4">
        <f>L1098*(M1098+1)*(M1098+1)/(M1098*M1098+1)</f>
        <v>2.840000033378601</v>
      </c>
      <c r="O1098" s="4">
        <v>21.17340278625488</v>
      </c>
      <c r="P1098" s="4">
        <v>24.89933967590332</v>
      </c>
      <c r="Q1098" s="4">
        <v>20.14856338500977</v>
      </c>
      <c r="R1098" s="4">
        <v>260.0611877441406</v>
      </c>
      <c r="S1098" s="4">
        <v>252.8192443847656</v>
      </c>
      <c r="T1098" s="4">
        <v>14.09415721893311</v>
      </c>
      <c r="U1098" s="4">
        <v>16.34893798828125</v>
      </c>
      <c r="V1098" s="4">
        <v>56.78325271606445</v>
      </c>
      <c r="W1098" s="4">
        <v>65.86477661132812</v>
      </c>
      <c r="X1098" s="4">
        <v>499.5147094726562</v>
      </c>
      <c r="Y1098" s="4">
        <v>1999.4287109375</v>
      </c>
      <c r="Z1098" s="4">
        <v>70.55025482177734</v>
      </c>
      <c r="AA1098" s="4">
        <v>101.6643295288086</v>
      </c>
      <c r="AB1098" s="4">
        <v>2.615689754486084</v>
      </c>
      <c r="AC1098" s="4">
        <v>0.3429876267910004</v>
      </c>
      <c r="AD1098" s="4">
        <v>0.3276323080062866</v>
      </c>
      <c r="AE1098" s="4">
        <v>0.007153920363634825</v>
      </c>
      <c r="AF1098" s="4">
        <v>0.4053530395030975</v>
      </c>
      <c r="AG1098" s="4">
        <v>0.008411586284637451</v>
      </c>
      <c r="AH1098" s="4">
        <v>0.6666666865348816</v>
      </c>
      <c r="AI1098" s="4">
        <v>-0.2195652425289154</v>
      </c>
      <c r="AJ1098" s="4">
        <v>2.737391471862793</v>
      </c>
      <c r="AK1098" s="4">
        <v>1</v>
      </c>
      <c r="AL1098" s="4">
        <v>0</v>
      </c>
      <c r="AM1098" s="4">
        <v>0.1599999964237213</v>
      </c>
      <c r="AN1098" s="4">
        <v>111115</v>
      </c>
      <c r="AO1098" s="4">
        <f>X1098*0.000001/(K1098*0.0001)</f>
        <v>0.8325245157877603</v>
      </c>
      <c r="AP1098" s="4">
        <f>(U1098-T1098)/(1000-U1098)*AO1098</f>
        <v>0.001908359926303576</v>
      </c>
      <c r="AQ1098" s="4">
        <f>(P1098+273.15)</f>
        <v>298.0493396759033</v>
      </c>
      <c r="AR1098" s="4">
        <f>(O1098+273.15)</f>
        <v>294.3234027862549</v>
      </c>
      <c r="AS1098" s="4">
        <f>(Y1098*AK1098+Z1098*AL1098)*AM1098</f>
        <v>319.9085865994857</v>
      </c>
      <c r="AT1098" s="4">
        <f>((AS1098+0.00000010773*(AR1098^4-AQ1098^4))-AP1098*44100)/(L1098*0.92*2*29.3+0.00000043092*AQ1098^3)</f>
        <v>2.205777529824931</v>
      </c>
      <c r="AU1098" s="4">
        <f>0.61365*EXP(17.502*J1098/(240.97+J1098))</f>
        <v>3.160645426677492</v>
      </c>
      <c r="AV1098" s="4">
        <f>AU1098*1000/AA1098</f>
        <v>31.08903035436692</v>
      </c>
      <c r="AW1098" s="4">
        <f>(AV1098-U1098)</f>
        <v>14.74009236608567</v>
      </c>
      <c r="AX1098" s="4">
        <f>IF(D1098,P1098,(O1098+P1098)/2)</f>
        <v>23.0363712310791</v>
      </c>
      <c r="AY1098" s="4">
        <f>0.61365*EXP(17.502*AX1098/(240.97+AX1098))</f>
        <v>2.825935047291363</v>
      </c>
      <c r="AZ1098" s="4">
        <f>IF(AW1098&lt;&gt;0,(1000-(AV1098+U1098)/2)/AW1098*AP1098,0)</f>
        <v>0.1263964649030995</v>
      </c>
      <c r="BA1098" s="4">
        <f>U1098*AA1098/1000</f>
        <v>1.662103819086682</v>
      </c>
      <c r="BB1098" s="4">
        <f>(AY1098-BA1098)</f>
        <v>1.163831228204681</v>
      </c>
      <c r="BC1098" s="4">
        <f>1/(1.6/F1098+1.37/N1098)</f>
        <v>0.07950644963843197</v>
      </c>
      <c r="BD1098" s="4">
        <f>G1098*AA1098*0.001</f>
        <v>18.08476280425849</v>
      </c>
      <c r="BE1098" s="4">
        <f>G1098/S1098</f>
        <v>0.7036133763115043</v>
      </c>
      <c r="BF1098" s="4">
        <f>(1-AP1098*AA1098/AU1098/F1098)*100</f>
        <v>53.59698064014321</v>
      </c>
      <c r="BG1098" s="4">
        <f>(S1098-E1098/(N1098/1.35))</f>
        <v>250.1826443735145</v>
      </c>
      <c r="BH1098" s="4">
        <f>E1098*BF1098/100/BG1098</f>
        <v>0.01188261352722863</v>
      </c>
    </row>
    <row r="1099" ht="16" customHeight="1">
      <c r="A1099" s="4">
        <v>1030</v>
      </c>
      <c r="B1099" t="s" s="2">
        <v>1160</v>
      </c>
      <c r="C1099" s="4">
        <v>5969.000029794872</v>
      </c>
      <c r="D1099" s="4">
        <v>0</v>
      </c>
      <c r="E1099" s="4">
        <f>(R1099-S1099*(1000-T1099)/(1000-U1099))*AO1099</f>
        <v>4.057138836231873</v>
      </c>
      <c r="F1099" s="4">
        <f>IF(AZ1099&lt;&gt;0,1/(1/AZ1099-1/N1099),0)</f>
        <v>0.1327167815917138</v>
      </c>
      <c r="G1099" s="4">
        <f>((BC1099-AP1099/2)*S1099-E1099)/(BC1099+AP1099/2)</f>
        <v>197.8341493850288</v>
      </c>
      <c r="H1099" s="4">
        <f>AP1099*1000</f>
        <v>1.911786868887701</v>
      </c>
      <c r="I1099" s="4">
        <f>(AU1099-BA1099)</f>
        <v>1.496559023359472</v>
      </c>
      <c r="J1099" s="4">
        <f>(P1099+AT1099*D1099)</f>
        <v>24.89140129089355</v>
      </c>
      <c r="K1099" s="4">
        <v>6</v>
      </c>
      <c r="L1099" s="4">
        <f>(K1099*AI1099+AJ1099)</f>
        <v>1.420000016689301</v>
      </c>
      <c r="M1099" s="4">
        <v>1</v>
      </c>
      <c r="N1099" s="4">
        <f>L1099*(M1099+1)*(M1099+1)/(M1099*M1099+1)</f>
        <v>2.840000033378601</v>
      </c>
      <c r="O1099" s="4">
        <v>21.14000129699707</v>
      </c>
      <c r="P1099" s="4">
        <v>24.89140129089355</v>
      </c>
      <c r="Q1099" s="4">
        <v>20.10858154296875</v>
      </c>
      <c r="R1099" s="4">
        <v>259.5766296386719</v>
      </c>
      <c r="S1099" s="4">
        <v>254.1198577880859</v>
      </c>
      <c r="T1099" s="4">
        <v>14.09495449066162</v>
      </c>
      <c r="U1099" s="4">
        <v>16.35374069213867</v>
      </c>
      <c r="V1099" s="4">
        <v>56.89839172363281</v>
      </c>
      <c r="W1099" s="4">
        <v>66.01373291015625</v>
      </c>
      <c r="X1099" s="4">
        <v>499.5219116210938</v>
      </c>
      <c r="Y1099" s="4">
        <v>1999.353637695312</v>
      </c>
      <c r="Z1099" s="4">
        <v>71.1395263671875</v>
      </c>
      <c r="AA1099" s="4">
        <v>101.6641845703125</v>
      </c>
      <c r="AB1099" s="4">
        <v>2.615689754486084</v>
      </c>
      <c r="AC1099" s="4">
        <v>0.3429876267910004</v>
      </c>
      <c r="AD1099" s="4">
        <v>0.3276323080062866</v>
      </c>
      <c r="AE1099" s="4">
        <v>0.007153920363634825</v>
      </c>
      <c r="AF1099" s="4">
        <v>0.4053530395030975</v>
      </c>
      <c r="AG1099" s="4">
        <v>0.008411586284637451</v>
      </c>
      <c r="AH1099" s="4">
        <v>0.6666666865348816</v>
      </c>
      <c r="AI1099" s="4">
        <v>-0.2195652425289154</v>
      </c>
      <c r="AJ1099" s="4">
        <v>2.737391471862793</v>
      </c>
      <c r="AK1099" s="4">
        <v>1</v>
      </c>
      <c r="AL1099" s="4">
        <v>0</v>
      </c>
      <c r="AM1099" s="4">
        <v>0.1599999964237213</v>
      </c>
      <c r="AN1099" s="4">
        <v>111125</v>
      </c>
      <c r="AO1099" s="4">
        <f>X1099*0.000001/(K1099*0.0001)</f>
        <v>0.8325365193684896</v>
      </c>
      <c r="AP1099" s="4">
        <f>(U1099-T1099)/(1000-U1099)*AO1099</f>
        <v>0.001911786868887701</v>
      </c>
      <c r="AQ1099" s="4">
        <f>(P1099+273.15)</f>
        <v>298.0414012908935</v>
      </c>
      <c r="AR1099" s="4">
        <f>(O1099+273.15)</f>
        <v>294.290001296997</v>
      </c>
      <c r="AS1099" s="4">
        <f>(Y1099*AK1099+Z1099*AL1099)*AM1099</f>
        <v>319.8965748810042</v>
      </c>
      <c r="AT1099" s="4">
        <f>((AS1099+0.00000010773*(AR1099^4-AQ1099^4))-AP1099*44100)/(L1099*0.92*2*29.3+0.00000043092*AQ1099^3)</f>
        <v>2.20080417447658</v>
      </c>
      <c r="AU1099" s="4">
        <f>0.61365*EXP(17.502*J1099/(240.97+J1099))</f>
        <v>3.159148735500088</v>
      </c>
      <c r="AV1099" s="4">
        <f>AU1099*1000/AA1099</f>
        <v>31.0743527708637</v>
      </c>
      <c r="AW1099" s="4">
        <f>(AV1099-U1099)</f>
        <v>14.72061207872503</v>
      </c>
      <c r="AX1099" s="4">
        <f>IF(D1099,P1099,(O1099+P1099)/2)</f>
        <v>23.01570129394531</v>
      </c>
      <c r="AY1099" s="4">
        <f>0.61365*EXP(17.502*AX1099/(240.97+AX1099))</f>
        <v>2.822402519455342</v>
      </c>
      <c r="AZ1099" s="4">
        <f>IF(AW1099&lt;&gt;0,(1000-(AV1099+U1099)/2)/AW1099*AP1099,0)</f>
        <v>0.1267916480480942</v>
      </c>
      <c r="BA1099" s="4">
        <f>U1099*AA1099/1000</f>
        <v>1.662589712140616</v>
      </c>
      <c r="BB1099" s="4">
        <f>(AY1099-BA1099)</f>
        <v>1.159812807314726</v>
      </c>
      <c r="BC1099" s="4">
        <f>1/(1.6/F1099+1.37/N1099)</f>
        <v>0.07975663506289664</v>
      </c>
      <c r="BD1099" s="4">
        <f>G1099*AA1099*0.001</f>
        <v>20.11264747739034</v>
      </c>
      <c r="BE1099" s="4">
        <f>G1099/S1099</f>
        <v>0.7785072410594743</v>
      </c>
      <c r="BF1099" s="4">
        <f>(1-AP1099*AA1099/AU1099/F1099)*100</f>
        <v>53.64340365040736</v>
      </c>
      <c r="BG1099" s="4">
        <f>(S1099-E1099/(N1099/1.35))</f>
        <v>252.1912882935296</v>
      </c>
      <c r="BH1099" s="4">
        <f>E1099*BF1099/100/BG1099</f>
        <v>0.008629906993631638</v>
      </c>
    </row>
    <row r="1100" ht="16" customHeight="1">
      <c r="A1100" s="4">
        <v>1031</v>
      </c>
      <c r="B1100" t="s" s="2">
        <v>1161</v>
      </c>
      <c r="C1100" s="4">
        <v>5974.000029683113</v>
      </c>
      <c r="D1100" s="4">
        <v>0</v>
      </c>
      <c r="E1100" s="4">
        <f>(R1100-S1100*(1000-T1100)/(1000-U1100))*AO1100</f>
        <v>8.686737102061251</v>
      </c>
      <c r="F1100" s="4">
        <f>IF(AZ1100&lt;&gt;0,1/(1/AZ1100-1/N1100),0)</f>
        <v>0.1336173713437466</v>
      </c>
      <c r="G1100" s="4">
        <f>((BC1100-AP1100/2)*S1100-E1100)/(BC1100+AP1100/2)</f>
        <v>142.8225085267835</v>
      </c>
      <c r="H1100" s="4">
        <f>AP1100*1000</f>
        <v>1.914871411267149</v>
      </c>
      <c r="I1100" s="4">
        <f>(AU1100-BA1100)</f>
        <v>1.489366911695785</v>
      </c>
      <c r="J1100" s="4">
        <f>(P1100+AT1100*D1100)</f>
        <v>24.8563175201416</v>
      </c>
      <c r="K1100" s="4">
        <v>6</v>
      </c>
      <c r="L1100" s="4">
        <f>(K1100*AI1100+AJ1100)</f>
        <v>1.420000016689301</v>
      </c>
      <c r="M1100" s="4">
        <v>1</v>
      </c>
      <c r="N1100" s="4">
        <f>L1100*(M1100+1)*(M1100+1)/(M1100*M1100+1)</f>
        <v>2.840000033378601</v>
      </c>
      <c r="O1100" s="4">
        <v>21.11907958984375</v>
      </c>
      <c r="P1100" s="4">
        <v>24.8563175201416</v>
      </c>
      <c r="Q1100" s="4">
        <v>20.12228584289551</v>
      </c>
      <c r="R1100" s="4">
        <v>266.8087463378906</v>
      </c>
      <c r="S1100" s="4">
        <v>255.7862701416016</v>
      </c>
      <c r="T1100" s="4">
        <v>14.09705448150635</v>
      </c>
      <c r="U1100" s="4">
        <v>16.3594913482666</v>
      </c>
      <c r="V1100" s="4">
        <v>56.98399353027344</v>
      </c>
      <c r="W1100" s="4">
        <v>66.12661743164062</v>
      </c>
      <c r="X1100" s="4">
        <v>499.5176086425781</v>
      </c>
      <c r="Y1100" s="4">
        <v>1999.325683593750</v>
      </c>
      <c r="Z1100" s="4">
        <v>72.84214019775391</v>
      </c>
      <c r="AA1100" s="4">
        <v>101.6641998291016</v>
      </c>
      <c r="AB1100" s="4">
        <v>2.615689754486084</v>
      </c>
      <c r="AC1100" s="4">
        <v>0.3429876267910004</v>
      </c>
      <c r="AD1100" s="4">
        <v>0.3276323080062866</v>
      </c>
      <c r="AE1100" s="4">
        <v>0.007153920363634825</v>
      </c>
      <c r="AF1100" s="4">
        <v>0.4053530395030975</v>
      </c>
      <c r="AG1100" s="4">
        <v>0.008411586284637451</v>
      </c>
      <c r="AH1100" s="4">
        <v>0.6666666865348816</v>
      </c>
      <c r="AI1100" s="4">
        <v>-0.2195652425289154</v>
      </c>
      <c r="AJ1100" s="4">
        <v>2.737391471862793</v>
      </c>
      <c r="AK1100" s="4">
        <v>1</v>
      </c>
      <c r="AL1100" s="4">
        <v>0</v>
      </c>
      <c r="AM1100" s="4">
        <v>0.1599999964237213</v>
      </c>
      <c r="AN1100" s="4">
        <v>111115</v>
      </c>
      <c r="AO1100" s="4">
        <f>X1100*0.000001/(K1100*0.0001)</f>
        <v>0.83252934773763</v>
      </c>
      <c r="AP1100" s="4">
        <f>(U1100-T1100)/(1000-U1100)*AO1100</f>
        <v>0.001914871411267149</v>
      </c>
      <c r="AQ1100" s="4">
        <f>(P1100+273.15)</f>
        <v>298.0063175201416</v>
      </c>
      <c r="AR1100" s="4">
        <f>(O1100+273.15)</f>
        <v>294.2690795898437</v>
      </c>
      <c r="AS1100" s="4">
        <f>(Y1100*AK1100+Z1100*AL1100)*AM1100</f>
        <v>319.8921022248542</v>
      </c>
      <c r="AT1100" s="4">
        <f>((AS1100+0.00000010773*(AR1100^4-AQ1100^4))-AP1100*44100)/(L1100*0.92*2*29.3+0.00000043092*AQ1100^3)</f>
        <v>2.201245121269557</v>
      </c>
      <c r="AU1100" s="4">
        <f>0.61365*EXP(17.502*J1100/(240.97+J1100))</f>
        <v>3.152541509228419</v>
      </c>
      <c r="AV1100" s="4">
        <f>AU1100*1000/AA1100</f>
        <v>31.00935741910987</v>
      </c>
      <c r="AW1100" s="4">
        <f>(AV1100-U1100)</f>
        <v>14.64986607084327</v>
      </c>
      <c r="AX1100" s="4">
        <f>IF(D1100,P1100,(O1100+P1100)/2)</f>
        <v>22.98769855499268</v>
      </c>
      <c r="AY1100" s="4">
        <f>0.61365*EXP(17.502*AX1100/(240.97+AX1100))</f>
        <v>2.817622965170584</v>
      </c>
      <c r="AZ1100" s="4">
        <f>IF(AW1100&lt;&gt;0,(1000-(AV1100+U1100)/2)/AW1100*AP1100,0)</f>
        <v>0.1276133703258417</v>
      </c>
      <c r="BA1100" s="4">
        <f>U1100*AA1100/1000</f>
        <v>1.663174597532634</v>
      </c>
      <c r="BB1100" s="4">
        <f>(AY1100-BA1100)</f>
        <v>1.15444836763795</v>
      </c>
      <c r="BC1100" s="4">
        <f>1/(1.6/F1100+1.37/N1100)</f>
        <v>0.08027688924045001</v>
      </c>
      <c r="BD1100" s="4">
        <f>G1100*AA1100*0.001</f>
        <v>14.51993604696047</v>
      </c>
      <c r="BE1100" s="4">
        <f>G1100/S1100</f>
        <v>0.5583665942965502</v>
      </c>
      <c r="BF1100" s="4">
        <f>(1-AP1100*AA1100/AU1100/F1100)*100</f>
        <v>53.78489705024941</v>
      </c>
      <c r="BG1100" s="4">
        <f>(S1100-E1100/(N1100/1.35))</f>
        <v>251.6570113564066</v>
      </c>
      <c r="BH1100" s="4">
        <f>E1100*BF1100/100/BG1100</f>
        <v>0.01856555707384037</v>
      </c>
    </row>
    <row r="1101" ht="16" customHeight="1">
      <c r="A1101" s="4">
        <v>1032</v>
      </c>
      <c r="B1101" t="s" s="2">
        <v>1162</v>
      </c>
      <c r="C1101" s="4">
        <v>5979.000029571354</v>
      </c>
      <c r="D1101" s="4">
        <v>0</v>
      </c>
      <c r="E1101" s="4">
        <f>(R1101-S1101*(1000-T1101)/(1000-U1101))*AO1101</f>
        <v>25.64932627912995</v>
      </c>
      <c r="F1101" s="4">
        <f>IF(AZ1101&lt;&gt;0,1/(1/AZ1101-1/N1101),0)</f>
        <v>0.1341957194519229</v>
      </c>
      <c r="G1101" s="4">
        <f>((BC1101-AP1101/2)*S1101-E1101)/(BC1101+AP1101/2)</f>
        <v>-53.40136855893502</v>
      </c>
      <c r="H1101" s="4">
        <f>AP1101*1000</f>
        <v>1.918688855531347</v>
      </c>
      <c r="I1101" s="4">
        <f>(AU1101-BA1101)</f>
        <v>1.48620465798469</v>
      </c>
      <c r="J1101" s="4">
        <f>(P1101+AT1101*D1101)</f>
        <v>24.84330177307129</v>
      </c>
      <c r="K1101" s="4">
        <v>6</v>
      </c>
      <c r="L1101" s="4">
        <f>(K1101*AI1101+AJ1101)</f>
        <v>1.420000016689301</v>
      </c>
      <c r="M1101" s="4">
        <v>1</v>
      </c>
      <c r="N1101" s="4">
        <f>L1101*(M1101+1)*(M1101+1)/(M1101*M1101+1)</f>
        <v>2.840000033378601</v>
      </c>
      <c r="O1101" s="4">
        <v>21.11093330383301</v>
      </c>
      <c r="P1101" s="4">
        <v>24.84330177307129</v>
      </c>
      <c r="Q1101" s="4">
        <v>20.14271926879883</v>
      </c>
      <c r="R1101" s="4">
        <v>298.7585144042969</v>
      </c>
      <c r="S1101" s="4">
        <v>267.3316345214844</v>
      </c>
      <c r="T1101" s="4">
        <v>14.0994701385498</v>
      </c>
      <c r="U1101" s="4">
        <v>16.36653518676758</v>
      </c>
      <c r="V1101" s="4">
        <v>57.03045654296875</v>
      </c>
      <c r="W1101" s="4">
        <v>66.19744873046875</v>
      </c>
      <c r="X1101" s="4">
        <v>499.4880676269531</v>
      </c>
      <c r="Y1101" s="4">
        <v>1999.282592773438</v>
      </c>
      <c r="Z1101" s="4">
        <v>73.05101776123047</v>
      </c>
      <c r="AA1101" s="4">
        <v>101.6640777587891</v>
      </c>
      <c r="AB1101" s="4">
        <v>2.615689754486084</v>
      </c>
      <c r="AC1101" s="4">
        <v>0.3429876267910004</v>
      </c>
      <c r="AD1101" s="4">
        <v>0.3276323080062866</v>
      </c>
      <c r="AE1101" s="4">
        <v>0.007153920363634825</v>
      </c>
      <c r="AF1101" s="4">
        <v>0.4053530395030975</v>
      </c>
      <c r="AG1101" s="4">
        <v>0.008411586284637451</v>
      </c>
      <c r="AH1101" s="4">
        <v>0.6666666865348816</v>
      </c>
      <c r="AI1101" s="4">
        <v>-0.2195652425289154</v>
      </c>
      <c r="AJ1101" s="4">
        <v>2.737391471862793</v>
      </c>
      <c r="AK1101" s="4">
        <v>1</v>
      </c>
      <c r="AL1101" s="4">
        <v>0</v>
      </c>
      <c r="AM1101" s="4">
        <v>0.1599999964237213</v>
      </c>
      <c r="AN1101" s="4">
        <v>111115</v>
      </c>
      <c r="AO1101" s="4">
        <f>X1101*0.000001/(K1101*0.0001)</f>
        <v>0.8324801127115884</v>
      </c>
      <c r="AP1101" s="4">
        <f>(U1101-T1101)/(1000-U1101)*AO1101</f>
        <v>0.001918688855531347</v>
      </c>
      <c r="AQ1101" s="4">
        <f>(P1101+273.15)</f>
        <v>297.9933017730713</v>
      </c>
      <c r="AR1101" s="4">
        <f>(O1101+273.15)</f>
        <v>294.260933303833</v>
      </c>
      <c r="AS1101" s="4">
        <f>(Y1101*AK1101+Z1101*AL1101)*AM1101</f>
        <v>319.8852076937583</v>
      </c>
      <c r="AT1101" s="4">
        <f>((AS1101+0.00000010773*(AR1101^4-AQ1101^4))-AP1101*44100)/(L1101*0.92*2*29.3+0.00000043092*AQ1101^3)</f>
        <v>2.199960693095504</v>
      </c>
      <c r="AU1101" s="4">
        <f>0.61365*EXP(17.502*J1101/(240.97+J1101))</f>
        <v>3.150093363854187</v>
      </c>
      <c r="AV1101" s="4">
        <f>AU1101*1000/AA1101</f>
        <v>30.98531392109004</v>
      </c>
      <c r="AW1101" s="4">
        <f>(AV1101-U1101)</f>
        <v>14.61877873432246</v>
      </c>
      <c r="AX1101" s="4">
        <f>IF(D1101,P1101,(O1101+P1101)/2)</f>
        <v>22.97711753845215</v>
      </c>
      <c r="AY1101" s="4">
        <f>0.61365*EXP(17.502*AX1101/(240.97+AX1101))</f>
        <v>2.815818823679957</v>
      </c>
      <c r="AZ1101" s="4">
        <f>IF(AW1101&lt;&gt;0,(1000-(AV1101+U1101)/2)/AW1101*AP1101,0)</f>
        <v>0.1281408082706126</v>
      </c>
      <c r="BA1101" s="4">
        <f>U1101*AA1101/1000</f>
        <v>1.663888705869496</v>
      </c>
      <c r="BB1101" s="4">
        <f>(AY1101-BA1101)</f>
        <v>1.151930117810461</v>
      </c>
      <c r="BC1101" s="4">
        <f>1/(1.6/F1101+1.37/N1101)</f>
        <v>0.08061084715135745</v>
      </c>
      <c r="BD1101" s="4">
        <f>G1101*AA1101*0.001</f>
        <v>-5.429000885601323</v>
      </c>
      <c r="BE1101" s="4">
        <f>G1101/S1101</f>
        <v>-0.1997570121266115</v>
      </c>
      <c r="BF1101" s="4">
        <f>(1-AP1101*AA1101/AU1101/F1101)*100</f>
        <v>53.85655772392423</v>
      </c>
      <c r="BG1101" s="4">
        <f>(S1101-E1101/(N1101/1.35))</f>
        <v>255.1391732292808</v>
      </c>
      <c r="BH1101" s="4">
        <f>E1101*BF1101/100/BG1101</f>
        <v>0.05414238840110796</v>
      </c>
    </row>
    <row r="1102" ht="16" customHeight="1">
      <c r="A1102" s="4">
        <v>1033</v>
      </c>
      <c r="B1102" t="s" s="2">
        <v>1163</v>
      </c>
      <c r="C1102" s="4">
        <v>5984.500029448420</v>
      </c>
      <c r="D1102" s="4">
        <v>0</v>
      </c>
      <c r="E1102" s="4">
        <f>(R1102-S1102*(1000-T1102)/(1000-U1102))*AO1102</f>
        <v>43.95815242456231</v>
      </c>
      <c r="F1102" s="4">
        <f>IF(AZ1102&lt;&gt;0,1/(1/AZ1102-1/N1102),0)</f>
        <v>0.1345964879492837</v>
      </c>
      <c r="G1102" s="4">
        <f>((BC1102-AP1102/2)*S1102-E1102)/(BC1102+AP1102/2)</f>
        <v>-244.7280738654955</v>
      </c>
      <c r="H1102" s="4">
        <f>AP1102*1000</f>
        <v>1.924259711982339</v>
      </c>
      <c r="I1102" s="4">
        <f>(AU1102-BA1102)</f>
        <v>1.486270973189414</v>
      </c>
      <c r="J1102" s="4">
        <f>(P1102+AT1102*D1102)</f>
        <v>24.84790420532227</v>
      </c>
      <c r="K1102" s="4">
        <v>6</v>
      </c>
      <c r="L1102" s="4">
        <f>(K1102*AI1102+AJ1102)</f>
        <v>1.420000016689301</v>
      </c>
      <c r="M1102" s="4">
        <v>1</v>
      </c>
      <c r="N1102" s="4">
        <f>L1102*(M1102+1)*(M1102+1)/(M1102*M1102+1)</f>
        <v>2.840000033378601</v>
      </c>
      <c r="O1102" s="4">
        <v>21.10962867736816</v>
      </c>
      <c r="P1102" s="4">
        <v>24.84790420532227</v>
      </c>
      <c r="Q1102" s="4">
        <v>20.15151596069336</v>
      </c>
      <c r="R1102" s="4">
        <v>353.1750793457031</v>
      </c>
      <c r="S1102" s="4">
        <v>299.678466796875</v>
      </c>
      <c r="T1102" s="4">
        <v>14.10074806213379</v>
      </c>
      <c r="U1102" s="4">
        <v>16.37438011169434</v>
      </c>
      <c r="V1102" s="4">
        <v>57.04668426513672</v>
      </c>
      <c r="W1102" s="4">
        <v>66.23992919921875</v>
      </c>
      <c r="X1102" s="4">
        <v>499.4874572753906</v>
      </c>
      <c r="Y1102" s="4">
        <v>1999.299682617188</v>
      </c>
      <c r="Z1102" s="4">
        <v>73.54918670654297</v>
      </c>
      <c r="AA1102" s="4">
        <v>101.664176940918</v>
      </c>
      <c r="AB1102" s="4">
        <v>2.615689754486084</v>
      </c>
      <c r="AC1102" s="4">
        <v>0.3429876267910004</v>
      </c>
      <c r="AD1102" s="4">
        <v>0.3276323080062866</v>
      </c>
      <c r="AE1102" s="4">
        <v>0.007153920363634825</v>
      </c>
      <c r="AF1102" s="4">
        <v>0.4053530395030975</v>
      </c>
      <c r="AG1102" s="4">
        <v>0.008411586284637451</v>
      </c>
      <c r="AH1102" s="4">
        <v>0.6666666865348816</v>
      </c>
      <c r="AI1102" s="4">
        <v>-0.2195652425289154</v>
      </c>
      <c r="AJ1102" s="4">
        <v>2.737391471862793</v>
      </c>
      <c r="AK1102" s="4">
        <v>1</v>
      </c>
      <c r="AL1102" s="4">
        <v>0</v>
      </c>
      <c r="AM1102" s="4">
        <v>0.1599999964237213</v>
      </c>
      <c r="AN1102" s="4">
        <v>111115</v>
      </c>
      <c r="AO1102" s="4">
        <f>X1102*0.000001/(K1102*0.0001)</f>
        <v>0.8324790954589842</v>
      </c>
      <c r="AP1102" s="4">
        <f>(U1102-T1102)/(1000-U1102)*AO1102</f>
        <v>0.001924259711982339</v>
      </c>
      <c r="AQ1102" s="4">
        <f>(P1102+273.15)</f>
        <v>297.9979042053222</v>
      </c>
      <c r="AR1102" s="4">
        <f>(O1102+273.15)</f>
        <v>294.2596286773681</v>
      </c>
      <c r="AS1102" s="4">
        <f>(Y1102*AK1102+Z1102*AL1102)*AM1102</f>
        <v>319.8879420686972</v>
      </c>
      <c r="AT1102" s="4">
        <f>((AS1102+0.00000010773*(AR1102^4-AQ1102^4))-AP1102*44100)/(L1102*0.92*2*29.3+0.00000043092*AQ1102^3)</f>
        <v>2.196425962291681</v>
      </c>
      <c r="AU1102" s="4">
        <f>0.61365*EXP(17.502*J1102/(240.97+J1102))</f>
        <v>3.150958850162555</v>
      </c>
      <c r="AV1102" s="4">
        <f>AU1102*1000/AA1102</f>
        <v>30.99379688081999</v>
      </c>
      <c r="AW1102" s="4">
        <f>(AV1102-U1102)</f>
        <v>14.61941676912566</v>
      </c>
      <c r="AX1102" s="4">
        <f>IF(D1102,P1102,(O1102+P1102)/2)</f>
        <v>22.97876644134521</v>
      </c>
      <c r="AY1102" s="4">
        <f>0.61365*EXP(17.502*AX1102/(240.97+AX1102))</f>
        <v>2.816099907314238</v>
      </c>
      <c r="AZ1102" s="4">
        <f>IF(AW1102&lt;&gt;0,(1000-(AV1102+U1102)/2)/AW1102*AP1102,0)</f>
        <v>0.1285061780741836</v>
      </c>
      <c r="BA1102" s="4">
        <f>U1102*AA1102/1000</f>
        <v>1.664687876973141</v>
      </c>
      <c r="BB1102" s="4">
        <f>(AY1102-BA1102)</f>
        <v>1.151412030341097</v>
      </c>
      <c r="BC1102" s="4">
        <f>1/(1.6/F1102+1.37/N1102)</f>
        <v>0.08084219889175569</v>
      </c>
      <c r="BD1102" s="4">
        <f>G1102*AA1102*0.001</f>
        <v>-24.88007820387178</v>
      </c>
      <c r="BE1102" s="4">
        <f>G1102/S1102</f>
        <v>-0.816635497642794</v>
      </c>
      <c r="BF1102" s="4">
        <f>(1-AP1102*AA1102/AU1102/F1102)*100</f>
        <v>53.87300352985314</v>
      </c>
      <c r="BG1102" s="4">
        <f>(S1102-E1102/(N1102/1.35))</f>
        <v>278.7828664181098</v>
      </c>
      <c r="BH1102" s="4">
        <f>E1102*BF1102/100/BG1102</f>
        <v>0.08494631435428958</v>
      </c>
    </row>
    <row r="1103" ht="16" customHeight="1">
      <c r="A1103" s="4">
        <v>1034</v>
      </c>
      <c r="B1103" t="s" s="2">
        <v>1164</v>
      </c>
      <c r="C1103" s="4">
        <v>5989.500029336661</v>
      </c>
      <c r="D1103" s="4">
        <v>0</v>
      </c>
      <c r="E1103" s="4">
        <f>(R1103-S1103*(1000-T1103)/(1000-U1103))*AO1103</f>
        <v>46.60277789752421</v>
      </c>
      <c r="F1103" s="4">
        <f>IF(AZ1103&lt;&gt;0,1/(1/AZ1103-1/N1103),0)</f>
        <v>0.1346760828450745</v>
      </c>
      <c r="G1103" s="4">
        <f>((BC1103-AP1103/2)*S1103-E1103)/(BC1103+AP1103/2)</f>
        <v>-238.4244957724339</v>
      </c>
      <c r="H1103" s="4">
        <f>AP1103*1000</f>
        <v>1.928820358940815</v>
      </c>
      <c r="I1103" s="4">
        <f>(AU1103-BA1103)</f>
        <v>1.488924989310634</v>
      </c>
      <c r="J1103" s="4">
        <f>(P1103+AT1103*D1103)</f>
        <v>24.86501121520996</v>
      </c>
      <c r="K1103" s="4">
        <v>6</v>
      </c>
      <c r="L1103" s="4">
        <f>(K1103*AI1103+AJ1103)</f>
        <v>1.420000016689301</v>
      </c>
      <c r="M1103" s="4">
        <v>1</v>
      </c>
      <c r="N1103" s="4">
        <f>L1103*(M1103+1)*(M1103+1)/(M1103*M1103+1)</f>
        <v>2.840000033378601</v>
      </c>
      <c r="O1103" s="4">
        <v>21.10917854309082</v>
      </c>
      <c r="P1103" s="4">
        <v>24.86501121520996</v>
      </c>
      <c r="Q1103" s="4">
        <v>20.15060806274414</v>
      </c>
      <c r="R1103" s="4">
        <v>395.6767578125</v>
      </c>
      <c r="S1103" s="4">
        <v>338.9121704101562</v>
      </c>
      <c r="T1103" s="4">
        <v>14.10097789764404</v>
      </c>
      <c r="U1103" s="4">
        <v>16.37993049621582</v>
      </c>
      <c r="V1103" s="4">
        <v>57.05076217651367</v>
      </c>
      <c r="W1103" s="4">
        <v>66.26644134521484</v>
      </c>
      <c r="X1103" s="4">
        <v>499.4995727539062</v>
      </c>
      <c r="Y1103" s="4">
        <v>1999.294067382812</v>
      </c>
      <c r="Z1103" s="4">
        <v>73.48648834228516</v>
      </c>
      <c r="AA1103" s="4">
        <v>101.6642074584961</v>
      </c>
      <c r="AB1103" s="4">
        <v>2.615689754486084</v>
      </c>
      <c r="AC1103" s="4">
        <v>0.3429876267910004</v>
      </c>
      <c r="AD1103" s="4">
        <v>0.3276323080062866</v>
      </c>
      <c r="AE1103" s="4">
        <v>0.007153920363634825</v>
      </c>
      <c r="AF1103" s="4">
        <v>0.4053530395030975</v>
      </c>
      <c r="AG1103" s="4">
        <v>0.008411586284637451</v>
      </c>
      <c r="AH1103" s="4">
        <v>0.6666666865348816</v>
      </c>
      <c r="AI1103" s="4">
        <v>-0.2195652425289154</v>
      </c>
      <c r="AJ1103" s="4">
        <v>2.737391471862793</v>
      </c>
      <c r="AK1103" s="4">
        <v>1</v>
      </c>
      <c r="AL1103" s="4">
        <v>0</v>
      </c>
      <c r="AM1103" s="4">
        <v>0.1599999964237213</v>
      </c>
      <c r="AN1103" s="4">
        <v>111115</v>
      </c>
      <c r="AO1103" s="4">
        <f>X1103*0.000001/(K1103*0.0001)</f>
        <v>0.832499287923177</v>
      </c>
      <c r="AP1103" s="4">
        <f>(U1103-T1103)/(1000-U1103)*AO1103</f>
        <v>0.001928820358940815</v>
      </c>
      <c r="AQ1103" s="4">
        <f>(P1103+273.15)</f>
        <v>298.0150112152099</v>
      </c>
      <c r="AR1103" s="4">
        <f>(O1103+273.15)</f>
        <v>294.2591785430908</v>
      </c>
      <c r="AS1103" s="4">
        <f>(Y1103*AK1103+Z1103*AL1103)*AM1103</f>
        <v>319.8870436312172</v>
      </c>
      <c r="AT1103" s="4">
        <f>((AS1103+0.00000010773*(AR1103^4-AQ1103^4))-AP1103*44100)/(L1103*0.92*2*29.3+0.00000043092*AQ1103^3)</f>
        <v>2.191805990596988</v>
      </c>
      <c r="AU1103" s="4">
        <f>0.61365*EXP(17.502*J1103/(240.97+J1103))</f>
        <v>3.154177641433666</v>
      </c>
      <c r="AV1103" s="4">
        <f>AU1103*1000/AA1103</f>
        <v>31.02544858495399</v>
      </c>
      <c r="AW1103" s="4">
        <f>(AV1103-U1103)</f>
        <v>14.64551808873817</v>
      </c>
      <c r="AX1103" s="4">
        <f>IF(D1103,P1103,(O1103+P1103)/2)</f>
        <v>22.98709487915039</v>
      </c>
      <c r="AY1103" s="4">
        <f>0.61365*EXP(17.502*AX1103/(240.97+AX1103))</f>
        <v>2.817520006784915</v>
      </c>
      <c r="AZ1103" s="4">
        <f>IF(AW1103&lt;&gt;0,(1000-(AV1103+U1103)/2)/AW1103*AP1103,0)</f>
        <v>0.1285787308706623</v>
      </c>
      <c r="BA1103" s="4">
        <f>U1103*AA1103/1000</f>
        <v>1.665252652123032</v>
      </c>
      <c r="BB1103" s="4">
        <f>(AY1103-BA1103)</f>
        <v>1.152267354661883</v>
      </c>
      <c r="BC1103" s="4">
        <f>1/(1.6/F1103+1.37/N1103)</f>
        <v>0.08088814026422282</v>
      </c>
      <c r="BD1103" s="4">
        <f>G1103*AA1103*0.001</f>
        <v>-24.23923740139604</v>
      </c>
      <c r="BE1103" s="4">
        <f>G1103/S1103</f>
        <v>-0.7034993623388891</v>
      </c>
      <c r="BF1103" s="4">
        <f>(1-AP1103*AA1103/AU1103/F1103)*100</f>
        <v>53.83814677438714</v>
      </c>
      <c r="BG1103" s="4">
        <f>(S1103-E1103/(N1103/1.35))</f>
        <v>316.7594417403567</v>
      </c>
      <c r="BH1103" s="4">
        <f>E1103*BF1103/100/BG1103</f>
        <v>0.07920860015272002</v>
      </c>
    </row>
    <row r="1104" ht="16" customHeight="1">
      <c r="A1104" s="4">
        <v>1035</v>
      </c>
      <c r="B1104" t="s" s="2">
        <v>1165</v>
      </c>
      <c r="C1104" s="4">
        <v>5994.500029224902</v>
      </c>
      <c r="D1104" s="4">
        <v>0</v>
      </c>
      <c r="E1104" s="4">
        <f>(R1104-S1104*(1000-T1104)/(1000-U1104))*AO1104</f>
        <v>33.57384163878292</v>
      </c>
      <c r="F1104" s="4">
        <f>IF(AZ1104&lt;&gt;0,1/(1/AZ1104-1/N1104),0)</f>
        <v>0.1350755525322802</v>
      </c>
      <c r="G1104" s="4">
        <f>((BC1104-AP1104/2)*S1104-E1104)/(BC1104+AP1104/2)</f>
        <v>-46.13872712422204</v>
      </c>
      <c r="H1104" s="4">
        <f>AP1104*1000</f>
        <v>1.931918301274409</v>
      </c>
      <c r="I1104" s="4">
        <f>(AU1104-BA1104)</f>
        <v>1.487113670156414</v>
      </c>
      <c r="J1104" s="4">
        <f>(P1104+AT1104*D1104)</f>
        <v>24.85797691345215</v>
      </c>
      <c r="K1104" s="4">
        <v>6</v>
      </c>
      <c r="L1104" s="4">
        <f>(K1104*AI1104+AJ1104)</f>
        <v>1.420000016689301</v>
      </c>
      <c r="M1104" s="4">
        <v>1</v>
      </c>
      <c r="N1104" s="4">
        <f>L1104*(M1104+1)*(M1104+1)/(M1104*M1104+1)</f>
        <v>2.840000033378601</v>
      </c>
      <c r="O1104" s="4">
        <v>21.10788726806641</v>
      </c>
      <c r="P1104" s="4">
        <v>24.85797691345215</v>
      </c>
      <c r="Q1104" s="4">
        <v>20.14810943603516</v>
      </c>
      <c r="R1104" s="4">
        <v>412.8112487792969</v>
      </c>
      <c r="S1104" s="4">
        <v>371.6225891113281</v>
      </c>
      <c r="T1104" s="4">
        <v>14.10225486755371</v>
      </c>
      <c r="U1104" s="4">
        <v>16.38470649719238</v>
      </c>
      <c r="V1104" s="4">
        <v>57.06011962890625</v>
      </c>
      <c r="W1104" s="4">
        <v>66.29183959960938</v>
      </c>
      <c r="X1104" s="4">
        <v>499.5324401855469</v>
      </c>
      <c r="Y1104" s="4">
        <v>1999.304931640625</v>
      </c>
      <c r="Z1104" s="4">
        <v>72.26351165771484</v>
      </c>
      <c r="AA1104" s="4">
        <v>101.6643218994141</v>
      </c>
      <c r="AB1104" s="4">
        <v>2.615689754486084</v>
      </c>
      <c r="AC1104" s="4">
        <v>0.3429876267910004</v>
      </c>
      <c r="AD1104" s="4">
        <v>0.3276323080062866</v>
      </c>
      <c r="AE1104" s="4">
        <v>0.007153920363634825</v>
      </c>
      <c r="AF1104" s="4">
        <v>0.4053530395030975</v>
      </c>
      <c r="AG1104" s="4">
        <v>0.008411586284637451</v>
      </c>
      <c r="AH1104" s="4">
        <v>0.6666666865348816</v>
      </c>
      <c r="AI1104" s="4">
        <v>-0.2195652425289154</v>
      </c>
      <c r="AJ1104" s="4">
        <v>2.737391471862793</v>
      </c>
      <c r="AK1104" s="4">
        <v>1</v>
      </c>
      <c r="AL1104" s="4">
        <v>0</v>
      </c>
      <c r="AM1104" s="4">
        <v>0.1599999964237213</v>
      </c>
      <c r="AN1104" s="4">
        <v>111115</v>
      </c>
      <c r="AO1104" s="4">
        <f>X1104*0.000001/(K1104*0.0001)</f>
        <v>0.8325540669759114</v>
      </c>
      <c r="AP1104" s="4">
        <f>(U1104-T1104)/(1000-U1104)*AO1104</f>
        <v>0.001931918301274409</v>
      </c>
      <c r="AQ1104" s="4">
        <f>(P1104+273.15)</f>
        <v>298.0079769134521</v>
      </c>
      <c r="AR1104" s="4">
        <f>(O1104+273.15)</f>
        <v>294.2578872680664</v>
      </c>
      <c r="AS1104" s="4">
        <f>(Y1104*AK1104+Z1104*AL1104)*AM1104</f>
        <v>319.8887819124284</v>
      </c>
      <c r="AT1104" s="4">
        <f>((AS1104+0.00000010773*(AR1104^4-AQ1104^4))-AP1104*44100)/(L1104*0.92*2*29.3+0.00000043092*AQ1104^3)</f>
        <v>2.191043571132293</v>
      </c>
      <c r="AU1104" s="4">
        <f>0.61365*EXP(17.502*J1104/(240.97+J1104))</f>
        <v>3.152853745714401</v>
      </c>
      <c r="AV1104" s="4">
        <f>AU1104*1000/AA1104</f>
        <v>31.01239143495996</v>
      </c>
      <c r="AW1104" s="4">
        <f>(AV1104-U1104)</f>
        <v>14.62768493776758</v>
      </c>
      <c r="AX1104" s="4">
        <f>IF(D1104,P1104,(O1104+P1104)/2)</f>
        <v>22.98293209075928</v>
      </c>
      <c r="AY1104" s="4">
        <f>0.61365*EXP(17.502*AX1104/(240.97+AX1104))</f>
        <v>2.816810122677921</v>
      </c>
      <c r="AZ1104" s="4">
        <f>IF(AW1104&lt;&gt;0,(1000-(AV1104+U1104)/2)/AW1104*AP1104,0)</f>
        <v>0.128942799139961</v>
      </c>
      <c r="BA1104" s="4">
        <f>U1104*AA1104/1000</f>
        <v>1.665740075557987</v>
      </c>
      <c r="BB1104" s="4">
        <f>(AY1104-BA1104)</f>
        <v>1.151070047119934</v>
      </c>
      <c r="BC1104" s="4">
        <f>1/(1.6/F1104+1.37/N1104)</f>
        <v>0.08111867814622306</v>
      </c>
      <c r="BD1104" s="4">
        <f>G1104*AA1104*0.001</f>
        <v>-4.690662406386137</v>
      </c>
      <c r="BE1104" s="4">
        <f>G1104/S1104</f>
        <v>-0.1241547970336112</v>
      </c>
      <c r="BF1104" s="4">
        <f>(1-AP1104*AA1104/AU1104/F1104)*100</f>
        <v>53.88133290711289</v>
      </c>
      <c r="BG1104" s="4">
        <f>(S1104-E1104/(N1104/1.35))</f>
        <v>355.6631927452526</v>
      </c>
      <c r="BH1104" s="4">
        <f>E1104*BF1104/100/BG1104</f>
        <v>0.05086282120865031</v>
      </c>
    </row>
    <row r="1105" ht="16" customHeight="1">
      <c r="A1105" s="4">
        <v>1036</v>
      </c>
      <c r="B1105" t="s" s="2">
        <v>1166</v>
      </c>
      <c r="C1105" s="4">
        <v>6000.000029101968</v>
      </c>
      <c r="D1105" s="4">
        <v>0</v>
      </c>
      <c r="E1105" s="4">
        <f>(R1105-S1105*(1000-T1105)/(1000-U1105))*AO1105</f>
        <v>19.43798518061583</v>
      </c>
      <c r="F1105" s="4">
        <f>IF(AZ1105&lt;&gt;0,1/(1/AZ1105-1/N1105),0)</f>
        <v>0.1354511233613774</v>
      </c>
      <c r="G1105" s="4">
        <f>((BC1105-AP1105/2)*S1105-E1105)/(BC1105+AP1105/2)</f>
        <v>144.6898924107153</v>
      </c>
      <c r="H1105" s="4">
        <f>AP1105*1000</f>
        <v>1.935278150231064</v>
      </c>
      <c r="I1105" s="4">
        <f>(AU1105-BA1105)</f>
        <v>1.485760333225395</v>
      </c>
      <c r="J1105" s="4">
        <f>(P1105+AT1105*D1105)</f>
        <v>24.85402488708496</v>
      </c>
      <c r="K1105" s="4">
        <v>6</v>
      </c>
      <c r="L1105" s="4">
        <f>(K1105*AI1105+AJ1105)</f>
        <v>1.420000016689301</v>
      </c>
      <c r="M1105" s="4">
        <v>1</v>
      </c>
      <c r="N1105" s="4">
        <f>L1105*(M1105+1)*(M1105+1)/(M1105*M1105+1)</f>
        <v>2.840000033378601</v>
      </c>
      <c r="O1105" s="4">
        <v>21.1061954498291</v>
      </c>
      <c r="P1105" s="4">
        <v>24.85402488708496</v>
      </c>
      <c r="Q1105" s="4">
        <v>20.14713859558105</v>
      </c>
      <c r="R1105" s="4">
        <v>414.2916870117188</v>
      </c>
      <c r="S1105" s="4">
        <v>390.037109375</v>
      </c>
      <c r="T1105" s="4">
        <v>14.10422229766846</v>
      </c>
      <c r="U1105" s="4">
        <v>16.39067840576172</v>
      </c>
      <c r="V1105" s="4">
        <v>57.07343673706055</v>
      </c>
      <c r="W1105" s="4">
        <v>66.32279968261719</v>
      </c>
      <c r="X1105" s="4">
        <v>499.5217590332031</v>
      </c>
      <c r="Y1105" s="4">
        <v>1999.2705078125</v>
      </c>
      <c r="Z1105" s="4">
        <v>70.33353424072266</v>
      </c>
      <c r="AA1105" s="4">
        <v>101.6644821166992</v>
      </c>
      <c r="AB1105" s="4">
        <v>2.615689754486084</v>
      </c>
      <c r="AC1105" s="4">
        <v>0.3429876267910004</v>
      </c>
      <c r="AD1105" s="4">
        <v>0.3276323080062866</v>
      </c>
      <c r="AE1105" s="4">
        <v>0.007153920363634825</v>
      </c>
      <c r="AF1105" s="4">
        <v>0.4053530395030975</v>
      </c>
      <c r="AG1105" s="4">
        <v>0.008411586284637451</v>
      </c>
      <c r="AH1105" s="4">
        <v>0.6666666865348816</v>
      </c>
      <c r="AI1105" s="4">
        <v>-0.2195652425289154</v>
      </c>
      <c r="AJ1105" s="4">
        <v>2.737391471862793</v>
      </c>
      <c r="AK1105" s="4">
        <v>1</v>
      </c>
      <c r="AL1105" s="4">
        <v>0</v>
      </c>
      <c r="AM1105" s="4">
        <v>0.1599999964237213</v>
      </c>
      <c r="AN1105" s="4">
        <v>111115</v>
      </c>
      <c r="AO1105" s="4">
        <f>X1105*0.000001/(K1105*0.0001)</f>
        <v>0.8325362650553384</v>
      </c>
      <c r="AP1105" s="4">
        <f>(U1105-T1105)/(1000-U1105)*AO1105</f>
        <v>0.001935278150231064</v>
      </c>
      <c r="AQ1105" s="4">
        <f>(P1105+273.15)</f>
        <v>298.0040248870849</v>
      </c>
      <c r="AR1105" s="4">
        <f>(O1105+273.15)</f>
        <v>294.2561954498291</v>
      </c>
      <c r="AS1105" s="4">
        <f>(Y1105*AK1105+Z1105*AL1105)*AM1105</f>
        <v>319.8832741000515</v>
      </c>
      <c r="AT1105" s="4">
        <f>((AS1105+0.00000010773*(AR1105^4-AQ1105^4))-AP1105*44100)/(L1105*0.92*2*29.3+0.00000043092*AQ1105^3)</f>
        <v>2.189608954624147</v>
      </c>
      <c r="AU1105" s="4">
        <f>0.61365*EXP(17.502*J1105/(240.97+J1105))</f>
        <v>3.152110164888525</v>
      </c>
      <c r="AV1105" s="4">
        <f>AU1105*1000/AA1105</f>
        <v>31.0050284943198</v>
      </c>
      <c r="AW1105" s="4">
        <f>(AV1105-U1105)</f>
        <v>14.61435008855808</v>
      </c>
      <c r="AX1105" s="4">
        <f>IF(D1105,P1105,(O1105+P1105)/2)</f>
        <v>22.98011016845703</v>
      </c>
      <c r="AY1105" s="4">
        <f>0.61365*EXP(17.502*AX1105/(240.97+AX1105))</f>
        <v>2.816328986681315</v>
      </c>
      <c r="AZ1105" s="4">
        <f>IF(AW1105&lt;&gt;0,(1000-(AV1105+U1105)/2)/AW1105*AP1105,0)</f>
        <v>0.1292849973343043</v>
      </c>
      <c r="BA1105" s="4">
        <f>U1105*AA1105/1000</f>
        <v>1.66634983166313</v>
      </c>
      <c r="BB1105" s="4">
        <f>(AY1105-BA1105)</f>
        <v>1.149979155018185</v>
      </c>
      <c r="BC1105" s="4">
        <f>1/(1.6/F1105+1.37/N1105)</f>
        <v>0.08133537510216785</v>
      </c>
      <c r="BD1105" s="4">
        <f>G1105*AA1105*0.001</f>
        <v>14.7098229794563</v>
      </c>
      <c r="BE1105" s="4">
        <f>G1105/S1105</f>
        <v>0.3709644260326102</v>
      </c>
      <c r="BF1105" s="4">
        <f>(1-AP1105*AA1105/AU1105/F1105)*100</f>
        <v>53.91828354556537</v>
      </c>
      <c r="BG1105" s="4">
        <f>(S1105-E1105/(N1105/1.35))</f>
        <v>380.7972221618251</v>
      </c>
      <c r="BH1105" s="4">
        <f>E1105*BF1105/100/BG1105</f>
        <v>0.02752285824389636</v>
      </c>
    </row>
    <row r="1106" ht="16" customHeight="1">
      <c r="A1106" s="4">
        <v>1037</v>
      </c>
      <c r="B1106" t="s" s="2">
        <v>1167</v>
      </c>
      <c r="C1106" s="4">
        <v>6005.000028990209</v>
      </c>
      <c r="D1106" s="4">
        <v>0</v>
      </c>
      <c r="E1106" s="4">
        <f>(R1106-S1106*(1000-T1106)/(1000-U1106))*AO1106</f>
        <v>11.84285174108907</v>
      </c>
      <c r="F1106" s="4">
        <f>IF(AZ1106&lt;&gt;0,1/(1/AZ1106-1/N1106),0)</f>
        <v>0.1357142256177919</v>
      </c>
      <c r="G1106" s="4">
        <f>((BC1106-AP1106/2)*S1106-E1106)/(BC1106+AP1106/2)</f>
        <v>242.901519420374</v>
      </c>
      <c r="H1106" s="4">
        <f>AP1106*1000</f>
        <v>1.938711864793644</v>
      </c>
      <c r="I1106" s="4">
        <f>(AU1106-BA1106)</f>
        <v>1.48563031931247</v>
      </c>
      <c r="J1106" s="4">
        <f>(P1106+AT1106*D1106)</f>
        <v>24.85641288757324</v>
      </c>
      <c r="K1106" s="4">
        <v>6</v>
      </c>
      <c r="L1106" s="4">
        <f>(K1106*AI1106+AJ1106)</f>
        <v>1.420000016689301</v>
      </c>
      <c r="M1106" s="4">
        <v>1</v>
      </c>
      <c r="N1106" s="4">
        <f>L1106*(M1106+1)*(M1106+1)/(M1106*M1106+1)</f>
        <v>2.840000033378601</v>
      </c>
      <c r="O1106" s="4">
        <v>21.10517311096191</v>
      </c>
      <c r="P1106" s="4">
        <v>24.85641288757324</v>
      </c>
      <c r="Q1106" s="4">
        <v>20.14703559875488</v>
      </c>
      <c r="R1106" s="4">
        <v>410.9804382324219</v>
      </c>
      <c r="S1106" s="4">
        <v>395.8337707519531</v>
      </c>
      <c r="T1106" s="4">
        <v>14.10594367980957</v>
      </c>
      <c r="U1106" s="4">
        <v>16.39642333984375</v>
      </c>
      <c r="V1106" s="4">
        <v>57.08422088623047</v>
      </c>
      <c r="W1106" s="4">
        <v>66.35001373291016</v>
      </c>
      <c r="X1106" s="4">
        <v>499.5260925292969</v>
      </c>
      <c r="Y1106" s="4">
        <v>1999.248291015625</v>
      </c>
      <c r="Z1106" s="4">
        <v>69.08010101318359</v>
      </c>
      <c r="AA1106" s="4">
        <v>101.664192199707</v>
      </c>
      <c r="AB1106" s="4">
        <v>2.615689754486084</v>
      </c>
      <c r="AC1106" s="4">
        <v>0.3429876267910004</v>
      </c>
      <c r="AD1106" s="4">
        <v>0.3276323080062866</v>
      </c>
      <c r="AE1106" s="4">
        <v>0.007153920363634825</v>
      </c>
      <c r="AF1106" s="4">
        <v>0.4053530395030975</v>
      </c>
      <c r="AG1106" s="4">
        <v>0.008411586284637451</v>
      </c>
      <c r="AH1106" s="4">
        <v>0.6666666865348816</v>
      </c>
      <c r="AI1106" s="4">
        <v>-0.2195652425289154</v>
      </c>
      <c r="AJ1106" s="4">
        <v>2.737391471862793</v>
      </c>
      <c r="AK1106" s="4">
        <v>1</v>
      </c>
      <c r="AL1106" s="4">
        <v>0</v>
      </c>
      <c r="AM1106" s="4">
        <v>0.1599999964237213</v>
      </c>
      <c r="AN1106" s="4">
        <v>111115</v>
      </c>
      <c r="AO1106" s="4">
        <f>X1106*0.000001/(K1106*0.0001)</f>
        <v>0.832543487548828</v>
      </c>
      <c r="AP1106" s="4">
        <f>(U1106-T1106)/(1000-U1106)*AO1106</f>
        <v>0.001938711864793644</v>
      </c>
      <c r="AQ1106" s="4">
        <f>(P1106+273.15)</f>
        <v>298.0064128875732</v>
      </c>
      <c r="AR1106" s="4">
        <f>(O1106+273.15)</f>
        <v>294.2551731109619</v>
      </c>
      <c r="AS1106" s="4">
        <f>(Y1106*AK1106+Z1106*AL1106)*AM1106</f>
        <v>319.8797194126309</v>
      </c>
      <c r="AT1106" s="4">
        <f>((AS1106+0.00000010773*(AR1106^4-AQ1106^4))-AP1106*44100)/(L1106*0.92*2*29.3+0.00000043092*AQ1106^3)</f>
        <v>2.187402941688565</v>
      </c>
      <c r="AU1106" s="4">
        <f>0.61365*EXP(17.502*J1106/(240.97+J1106))</f>
        <v>3.152559453122108</v>
      </c>
      <c r="AV1106" s="4">
        <f>AU1106*1000/AA1106</f>
        <v>31.00953624781954</v>
      </c>
      <c r="AW1106" s="4">
        <f>(AV1106-U1106)</f>
        <v>14.61311290797579</v>
      </c>
      <c r="AX1106" s="4">
        <f>IF(D1106,P1106,(O1106+P1106)/2)</f>
        <v>22.98079299926758</v>
      </c>
      <c r="AY1106" s="4">
        <f>0.61365*EXP(17.502*AX1106/(240.97+AX1106))</f>
        <v>2.816445402315517</v>
      </c>
      <c r="AZ1106" s="4">
        <f>IF(AW1106&lt;&gt;0,(1000-(AV1106+U1106)/2)/AW1106*AP1106,0)</f>
        <v>0.1295246692854414</v>
      </c>
      <c r="BA1106" s="4">
        <f>U1106*AA1106/1000</f>
        <v>1.666929133809637</v>
      </c>
      <c r="BB1106" s="4">
        <f>(AY1106-BA1106)</f>
        <v>1.14951626850588</v>
      </c>
      <c r="BC1106" s="4">
        <f>1/(1.6/F1106+1.37/N1106)</f>
        <v>0.08148715182927226</v>
      </c>
      <c r="BD1106" s="4">
        <f>G1106*AA1106*0.001</f>
        <v>24.69438675595377</v>
      </c>
      <c r="BE1106" s="4">
        <f>G1106/S1106</f>
        <v>0.6136452656854959</v>
      </c>
      <c r="BF1106" s="4">
        <f>(1-AP1106*AA1106/AU1106/F1106)*100</f>
        <v>53.93271433951728</v>
      </c>
      <c r="BG1106" s="4">
        <f>(S1106-E1106/(N1106/1.35))</f>
        <v>390.2042462228811</v>
      </c>
      <c r="BH1106" s="4">
        <f>E1106*BF1106/100/BG1106</f>
        <v>0.01636879009134571</v>
      </c>
    </row>
    <row r="1107" ht="16" customHeight="1">
      <c r="A1107" s="4">
        <v>1038</v>
      </c>
      <c r="B1107" t="s" s="2">
        <v>1168</v>
      </c>
      <c r="C1107" s="4">
        <v>6010.000028878450</v>
      </c>
      <c r="D1107" s="4">
        <v>0</v>
      </c>
      <c r="E1107" s="4">
        <f>(R1107-S1107*(1000-T1107)/(1000-U1107))*AO1107</f>
        <v>7.844638187007066</v>
      </c>
      <c r="F1107" s="4">
        <f>IF(AZ1107&lt;&gt;0,1/(1/AZ1107-1/N1107),0)</f>
        <v>0.135826519488664</v>
      </c>
      <c r="G1107" s="4">
        <f>((BC1107-AP1107/2)*S1107-E1107)/(BC1107+AP1107/2)</f>
        <v>291.4582487284236</v>
      </c>
      <c r="H1107" s="4">
        <f>AP1107*1000</f>
        <v>1.943027161117042</v>
      </c>
      <c r="I1107" s="4">
        <f>(AU1107-BA1107)</f>
        <v>1.487733303019749</v>
      </c>
      <c r="J1107" s="4">
        <f>(P1107+AT1107*D1107)</f>
        <v>24.8707332611084</v>
      </c>
      <c r="K1107" s="4">
        <v>6</v>
      </c>
      <c r="L1107" s="4">
        <f>(K1107*AI1107+AJ1107)</f>
        <v>1.420000016689301</v>
      </c>
      <c r="M1107" s="4">
        <v>1</v>
      </c>
      <c r="N1107" s="4">
        <f>L1107*(M1107+1)*(M1107+1)/(M1107*M1107+1)</f>
        <v>2.840000033378601</v>
      </c>
      <c r="O1107" s="4">
        <v>21.10468673706055</v>
      </c>
      <c r="P1107" s="4">
        <v>24.8707332611084</v>
      </c>
      <c r="Q1107" s="4">
        <v>20.14712715148926</v>
      </c>
      <c r="R1107" s="4">
        <v>406.1841735839844</v>
      </c>
      <c r="S1107" s="4">
        <v>395.8378295898438</v>
      </c>
      <c r="T1107" s="4">
        <v>14.10672855377197</v>
      </c>
      <c r="U1107" s="4">
        <v>16.40229797363281</v>
      </c>
      <c r="V1107" s="4">
        <v>57.09012222290039</v>
      </c>
      <c r="W1107" s="4">
        <v>66.37622833251953</v>
      </c>
      <c r="X1107" s="4">
        <v>499.5249633789062</v>
      </c>
      <c r="Y1107" s="4">
        <v>1999.236694335938</v>
      </c>
      <c r="Z1107" s="4">
        <v>68.78009033203125</v>
      </c>
      <c r="AA1107" s="4">
        <v>101.6639022827148</v>
      </c>
      <c r="AB1107" s="4">
        <v>2.615689754486084</v>
      </c>
      <c r="AC1107" s="4">
        <v>0.3429876267910004</v>
      </c>
      <c r="AD1107" s="4">
        <v>0.3276323080062866</v>
      </c>
      <c r="AE1107" s="4">
        <v>0.007153920363634825</v>
      </c>
      <c r="AF1107" s="4">
        <v>0.4053530395030975</v>
      </c>
      <c r="AG1107" s="4">
        <v>0.008411586284637451</v>
      </c>
      <c r="AH1107" s="4">
        <v>0.6666666865348816</v>
      </c>
      <c r="AI1107" s="4">
        <v>-0.2195652425289154</v>
      </c>
      <c r="AJ1107" s="4">
        <v>2.737391471862793</v>
      </c>
      <c r="AK1107" s="4">
        <v>1</v>
      </c>
      <c r="AL1107" s="4">
        <v>0</v>
      </c>
      <c r="AM1107" s="4">
        <v>0.1599999964237213</v>
      </c>
      <c r="AN1107" s="4">
        <v>111115</v>
      </c>
      <c r="AO1107" s="4">
        <f>X1107*0.000001/(K1107*0.0001)</f>
        <v>0.8325416056315104</v>
      </c>
      <c r="AP1107" s="4">
        <f>(U1107-T1107)/(1000-U1107)*AO1107</f>
        <v>0.001943027161117042</v>
      </c>
      <c r="AQ1107" s="4">
        <f>(P1107+273.15)</f>
        <v>298.0207332611084</v>
      </c>
      <c r="AR1107" s="4">
        <f>(O1107+273.15)</f>
        <v>294.2546867370605</v>
      </c>
      <c r="AS1107" s="4">
        <f>(Y1107*AK1107+Z1107*AL1107)*AM1107</f>
        <v>319.8778639439224</v>
      </c>
      <c r="AT1107" s="4">
        <f>((AS1107+0.00000010773*(AR1107^4-AQ1107^4))-AP1107*44100)/(L1107*0.92*2*29.3+0.00000043092*AQ1107^3)</f>
        <v>2.183259930505336</v>
      </c>
      <c r="AU1107" s="4">
        <f>0.61365*EXP(17.502*J1107/(240.97+J1107))</f>
        <v>3.155254921423127</v>
      </c>
      <c r="AV1107" s="4">
        <f>AU1107*1000/AA1107</f>
        <v>31.03613820221803</v>
      </c>
      <c r="AW1107" s="4">
        <f>(AV1107-U1107)</f>
        <v>14.63384022858521</v>
      </c>
      <c r="AX1107" s="4">
        <f>IF(D1107,P1107,(O1107+P1107)/2)</f>
        <v>22.98770999908447</v>
      </c>
      <c r="AY1107" s="4">
        <f>0.61365*EXP(17.502*AX1107/(240.97+AX1107))</f>
        <v>2.817624917020111</v>
      </c>
      <c r="AZ1107" s="4">
        <f>IF(AW1107&lt;&gt;0,(1000-(AV1107+U1107)/2)/AW1107*AP1107,0)</f>
        <v>0.1296269500350516</v>
      </c>
      <c r="BA1107" s="4">
        <f>U1107*AA1107/1000</f>
        <v>1.667521618403378</v>
      </c>
      <c r="BB1107" s="4">
        <f>(AY1107-BA1107)</f>
        <v>1.150103298616733</v>
      </c>
      <c r="BC1107" s="4">
        <f>1/(1.6/F1107+1.37/N1107)</f>
        <v>0.08155192414749519</v>
      </c>
      <c r="BD1107" s="4">
        <f>G1107*AA1107*0.001</f>
        <v>29.63078291821765</v>
      </c>
      <c r="BE1107" s="4">
        <f>G1107/S1107</f>
        <v>0.7363072120479859</v>
      </c>
      <c r="BF1107" s="4">
        <f>(1-AP1107*AA1107/AU1107/F1107)*100</f>
        <v>53.90788653945721</v>
      </c>
      <c r="BG1107" s="4">
        <f>(S1107-E1107/(N1107/1.35))</f>
        <v>392.1088642982973</v>
      </c>
      <c r="BH1107" s="4">
        <f>E1107*BF1107/100/BG1107</f>
        <v>0.01078496060233308</v>
      </c>
    </row>
    <row r="1108" ht="29" customHeight="1">
      <c r="A1108" t="s" s="2">
        <v>9</v>
      </c>
      <c r="B1108" t="s" s="5">
        <v>1169</v>
      </c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/>
      <c r="AO1108" s="3"/>
      <c r="AP1108" s="3"/>
      <c r="AQ1108" s="3"/>
      <c r="AR1108" s="3"/>
      <c r="AS1108" s="3"/>
      <c r="AT1108" s="3"/>
      <c r="AU1108" s="3"/>
      <c r="AV1108" s="3"/>
      <c r="AW1108" s="3"/>
      <c r="AX1108" s="3"/>
      <c r="AY1108" s="3"/>
      <c r="AZ1108" s="3"/>
      <c r="BA1108" s="3"/>
      <c r="BB1108" s="3"/>
      <c r="BC1108" s="3"/>
      <c r="BD1108" s="3"/>
      <c r="BE1108" s="3"/>
      <c r="BF1108" s="3"/>
      <c r="BG1108" s="3"/>
      <c r="BH1108" s="3"/>
    </row>
    <row r="1109" ht="16" customHeight="1">
      <c r="A1109" s="4">
        <v>1039</v>
      </c>
      <c r="B1109" t="s" s="2">
        <v>1170</v>
      </c>
      <c r="C1109" s="4">
        <v>6033.000032566488</v>
      </c>
      <c r="D1109" s="4">
        <v>0</v>
      </c>
      <c r="E1109" s="4">
        <f>(R1109-S1109*(1000-T1109)/(1000-U1109))*AO1109</f>
        <v>6.598318910460388</v>
      </c>
      <c r="F1109" s="4">
        <f>IF(AZ1109&lt;&gt;0,1/(1/AZ1109-1/N1109),0)</f>
        <v>0.1340558598280212</v>
      </c>
      <c r="G1109" s="4">
        <f>((BC1109-AP1109/2)*S1109-E1109)/(BC1109+AP1109/2)</f>
        <v>304.5842923905891</v>
      </c>
      <c r="H1109" s="4">
        <f>AP1109*1000</f>
        <v>1.918947768835865</v>
      </c>
      <c r="I1109" s="4">
        <f>(AU1109-BA1109)</f>
        <v>1.487806594142665</v>
      </c>
      <c r="J1109" s="4">
        <f>(P1109+AT1109*D1109)</f>
        <v>24.87400436401367</v>
      </c>
      <c r="K1109" s="4">
        <v>6</v>
      </c>
      <c r="L1109" s="4">
        <f>(K1109*AI1109+AJ1109)</f>
        <v>1.420000016689301</v>
      </c>
      <c r="M1109" s="4">
        <v>1</v>
      </c>
      <c r="N1109" s="4">
        <f>L1109*(M1109+1)*(M1109+1)/(M1109*M1109+1)</f>
        <v>2.840000033378601</v>
      </c>
      <c r="O1109" s="4">
        <v>21.10483551025391</v>
      </c>
      <c r="P1109" s="4">
        <v>24.87400436401367</v>
      </c>
      <c r="Q1109" s="4">
        <v>20.14726066589355</v>
      </c>
      <c r="R1109" s="4">
        <v>403.6893310546875</v>
      </c>
      <c r="S1109" s="4">
        <v>394.8537902832031</v>
      </c>
      <c r="T1109" s="4">
        <v>14.14057159423828</v>
      </c>
      <c r="U1109" s="4">
        <v>16.40765953063965</v>
      </c>
      <c r="V1109" s="4">
        <v>57.4112663269043</v>
      </c>
      <c r="W1109" s="4">
        <v>66.39582061767578</v>
      </c>
      <c r="X1109" s="4">
        <v>499.529541015625</v>
      </c>
      <c r="Y1109" s="4">
        <v>1999.2197265625</v>
      </c>
      <c r="Z1109" s="4">
        <v>68.92876434326172</v>
      </c>
      <c r="AA1109" s="4">
        <v>101.6637573242188</v>
      </c>
      <c r="AB1109" s="4">
        <v>6.344403743743896</v>
      </c>
      <c r="AC1109" s="4">
        <v>0.3495585322380066</v>
      </c>
      <c r="AD1109" s="4">
        <v>0.366696685552597</v>
      </c>
      <c r="AE1109" s="4">
        <v>0.007004071492701769</v>
      </c>
      <c r="AF1109" s="4">
        <v>0.328154057264328</v>
      </c>
      <c r="AG1109" s="4">
        <v>0.007775226142257452</v>
      </c>
      <c r="AH1109" s="4">
        <v>0.6666666865348816</v>
      </c>
      <c r="AI1109" s="4">
        <v>-0.2195652425289154</v>
      </c>
      <c r="AJ1109" s="4">
        <v>2.737391471862793</v>
      </c>
      <c r="AK1109" s="4">
        <v>1</v>
      </c>
      <c r="AL1109" s="4">
        <v>0</v>
      </c>
      <c r="AM1109" s="4">
        <v>0.1599999964237213</v>
      </c>
      <c r="AN1109" s="4">
        <v>111115</v>
      </c>
      <c r="AO1109" s="4">
        <f>X1109*0.000001/(K1109*0.0001)</f>
        <v>0.8325492350260415</v>
      </c>
      <c r="AP1109" s="4">
        <f>(U1109-T1109)/(1000-U1109)*AO1109</f>
        <v>0.001918947768835865</v>
      </c>
      <c r="AQ1109" s="4">
        <f>(P1109+273.15)</f>
        <v>298.0240043640136</v>
      </c>
      <c r="AR1109" s="4">
        <f>(O1109+273.15)</f>
        <v>294.2548355102539</v>
      </c>
      <c r="AS1109" s="4">
        <f>(Y1109*AK1109+Z1109*AL1109)*AM1109</f>
        <v>319.8751491002331</v>
      </c>
      <c r="AT1109" s="4">
        <f>((AS1109+0.00000010773*(AR1109^4-AQ1109^4))-AP1109*44100)/(L1109*0.92*2*29.3+0.00000043092*AQ1109^3)</f>
        <v>2.194886481245606</v>
      </c>
      <c r="AU1109" s="4">
        <f>0.61365*EXP(17.502*J1109/(240.97+J1109))</f>
        <v>3.155870910924019</v>
      </c>
      <c r="AV1109" s="4">
        <f>AU1109*1000/AA1109</f>
        <v>31.04224154198376</v>
      </c>
      <c r="AW1109" s="4">
        <f>(AV1109-U1109)</f>
        <v>14.63458201134411</v>
      </c>
      <c r="AX1109" s="4">
        <f>IF(D1109,P1109,(O1109+P1109)/2)</f>
        <v>22.98941993713379</v>
      </c>
      <c r="AY1109" s="4">
        <f>0.61365*EXP(17.502*AX1109/(240.97+AX1109))</f>
        <v>2.817916569162758</v>
      </c>
      <c r="AZ1109" s="4">
        <f>IF(AW1109&lt;&gt;0,(1000-(AV1109+U1109)/2)/AW1109*AP1109,0)</f>
        <v>0.1280132788545837</v>
      </c>
      <c r="BA1109" s="4">
        <f>U1109*AA1109/1000</f>
        <v>1.668064316781354</v>
      </c>
      <c r="BB1109" s="4">
        <f>(AY1109-BA1109)</f>
        <v>1.149852252381404</v>
      </c>
      <c r="BC1109" s="4">
        <f>1/(1.6/F1109+1.37/N1109)</f>
        <v>0.08053009769923664</v>
      </c>
      <c r="BD1109" s="4">
        <f>G1109*AA1109*0.001</f>
        <v>30.96518358636574</v>
      </c>
      <c r="BE1109" s="4">
        <f>G1109/S1109</f>
        <v>0.771385003477187</v>
      </c>
      <c r="BF1109" s="4">
        <f>(1-AP1109*AA1109/AU1109/F1109)*100</f>
        <v>53.88690440772497</v>
      </c>
      <c r="BG1109" s="4">
        <f>(S1109-E1109/(N1109/1.35))</f>
        <v>391.7172654858691</v>
      </c>
      <c r="BH1109" s="4">
        <f>E1109*BF1109/100/BG1109</f>
        <v>0.009077031106572186</v>
      </c>
    </row>
    <row r="1110" ht="16" customHeight="1">
      <c r="A1110" s="4">
        <v>1040</v>
      </c>
      <c r="B1110" t="s" s="2">
        <v>1171</v>
      </c>
      <c r="C1110" s="4">
        <v>6038.000032454729</v>
      </c>
      <c r="D1110" s="4">
        <v>0</v>
      </c>
      <c r="E1110" s="4">
        <f>(R1110-S1110*(1000-T1110)/(1000-U1110))*AO1110</f>
        <v>5.092454465797513</v>
      </c>
      <c r="F1110" s="4">
        <f>IF(AZ1110&lt;&gt;0,1/(1/AZ1110-1/N1110),0)</f>
        <v>0.1310872091360043</v>
      </c>
      <c r="G1110" s="4">
        <f>((BC1110-AP1110/2)*S1110-E1110)/(BC1110+AP1110/2)</f>
        <v>320.1003207689278</v>
      </c>
      <c r="H1110" s="4">
        <f>AP1110*1000</f>
        <v>1.873740204736125</v>
      </c>
      <c r="I1110" s="4">
        <f>(AU1110-BA1110)</f>
        <v>1.484160478806487</v>
      </c>
      <c r="J1110" s="4">
        <f>(P1110+AT1110*D1110)</f>
        <v>24.86873435974121</v>
      </c>
      <c r="K1110" s="4">
        <v>6</v>
      </c>
      <c r="L1110" s="4">
        <f>(K1110*AI1110+AJ1110)</f>
        <v>1.420000016689301</v>
      </c>
      <c r="M1110" s="4">
        <v>1</v>
      </c>
      <c r="N1110" s="4">
        <f>L1110*(M1110+1)*(M1110+1)/(M1110*M1110+1)</f>
        <v>2.840000033378601</v>
      </c>
      <c r="O1110" s="4">
        <v>21.10462760925293</v>
      </c>
      <c r="P1110" s="4">
        <v>24.86873435974121</v>
      </c>
      <c r="Q1110" s="4">
        <v>20.14941024780273</v>
      </c>
      <c r="R1110" s="4">
        <v>400.1938781738281</v>
      </c>
      <c r="S1110" s="4">
        <v>393.1923522949219</v>
      </c>
      <c r="T1110" s="4">
        <v>14.22017192840576</v>
      </c>
      <c r="U1110" s="4">
        <v>16.43376159667969</v>
      </c>
      <c r="V1110" s="4">
        <v>57.74173736572266</v>
      </c>
      <c r="W1110" s="4">
        <v>66.49514007568359</v>
      </c>
      <c r="X1110" s="4">
        <v>499.536376953125</v>
      </c>
      <c r="Y1110" s="4">
        <v>1999.238159179688</v>
      </c>
      <c r="Z1110" s="4">
        <v>69.30580902099609</v>
      </c>
      <c r="AA1110" s="4">
        <v>101.6637649536133</v>
      </c>
      <c r="AB1110" s="4">
        <v>6.344403743743896</v>
      </c>
      <c r="AC1110" s="4">
        <v>0.3495585322380066</v>
      </c>
      <c r="AD1110" s="4">
        <v>0.366696685552597</v>
      </c>
      <c r="AE1110" s="4">
        <v>0.007004071492701769</v>
      </c>
      <c r="AF1110" s="4">
        <v>0.328154057264328</v>
      </c>
      <c r="AG1110" s="4">
        <v>0.007775226142257452</v>
      </c>
      <c r="AH1110" s="4">
        <v>1</v>
      </c>
      <c r="AI1110" s="4">
        <v>-0.2195652425289154</v>
      </c>
      <c r="AJ1110" s="4">
        <v>2.737391471862793</v>
      </c>
      <c r="AK1110" s="4">
        <v>1</v>
      </c>
      <c r="AL1110" s="4">
        <v>0</v>
      </c>
      <c r="AM1110" s="4">
        <v>0.1599999964237213</v>
      </c>
      <c r="AN1110" s="4">
        <v>111115</v>
      </c>
      <c r="AO1110" s="4">
        <f>X1110*0.000001/(K1110*0.0001)</f>
        <v>0.8325606282552082</v>
      </c>
      <c r="AP1110" s="4">
        <f>(U1110-T1110)/(1000-U1110)*AO1110</f>
        <v>0.001873740204736125</v>
      </c>
      <c r="AQ1110" s="4">
        <f>(P1110+273.15)</f>
        <v>298.0187343597412</v>
      </c>
      <c r="AR1110" s="4">
        <f>(O1110+273.15)</f>
        <v>294.2546276092529</v>
      </c>
      <c r="AS1110" s="4">
        <f>(Y1110*AK1110+Z1110*AL1110)*AM1110</f>
        <v>319.8780983189172</v>
      </c>
      <c r="AT1110" s="4">
        <f>((AS1110+0.00000010773*(AR1110^4-AQ1110^4))-AP1110*44100)/(L1110*0.92*2*29.3+0.00000043092*AQ1110^3)</f>
        <v>2.218257765241896</v>
      </c>
      <c r="AU1110" s="4">
        <f>0.61365*EXP(17.502*J1110/(240.97+J1110))</f>
        <v>3.154878555075047</v>
      </c>
      <c r="AV1110" s="4">
        <f>AU1110*1000/AA1110</f>
        <v>31.03247805660691</v>
      </c>
      <c r="AW1110" s="4">
        <f>(AV1110-U1110)</f>
        <v>14.59871645992722</v>
      </c>
      <c r="AX1110" s="4">
        <f>IF(D1110,P1110,(O1110+P1110)/2)</f>
        <v>22.98668098449707</v>
      </c>
      <c r="AY1110" s="4">
        <f>0.61365*EXP(17.502*AX1110/(240.97+AX1110))</f>
        <v>2.817449417945274</v>
      </c>
      <c r="AZ1110" s="4">
        <f>IF(AW1110&lt;&gt;0,(1000-(AV1110+U1110)/2)/AW1110*AP1110,0)</f>
        <v>0.1253035161655741</v>
      </c>
      <c r="BA1110" s="4">
        <f>U1110*AA1110/1000</f>
        <v>1.67071807626856</v>
      </c>
      <c r="BB1110" s="4">
        <f>(AY1110-BA1110)</f>
        <v>1.146731341676714</v>
      </c>
      <c r="BC1110" s="4">
        <f>1/(1.6/F1110+1.37/N1110)</f>
        <v>0.07881457014066598</v>
      </c>
      <c r="BD1110" s="4">
        <f>G1110*AA1110*0.001</f>
        <v>32.54260377222849</v>
      </c>
      <c r="BE1110" s="4">
        <f>G1110/S1110</f>
        <v>0.8141061719553234</v>
      </c>
      <c r="BF1110" s="4">
        <f>(1-AP1110*AA1110/AU1110/F1110)*100</f>
        <v>53.93908073589677</v>
      </c>
      <c r="BG1110" s="4">
        <f>(S1110-E1110/(N1110/1.35))</f>
        <v>390.7716433343491</v>
      </c>
      <c r="BH1110" s="4">
        <f>E1110*BF1110/100/BG1110</f>
        <v>0.00702922838081955</v>
      </c>
    </row>
    <row r="1111" ht="16" customHeight="1">
      <c r="A1111" s="4">
        <v>1041</v>
      </c>
      <c r="B1111" t="s" s="2">
        <v>1172</v>
      </c>
      <c r="C1111" s="4">
        <v>6043.000032342970</v>
      </c>
      <c r="D1111" s="4">
        <v>0</v>
      </c>
      <c r="E1111" s="4">
        <f>(R1111-S1111*(1000-T1111)/(1000-U1111))*AO1111</f>
        <v>5.520474230957022</v>
      </c>
      <c r="F1111" s="4">
        <f>IF(AZ1111&lt;&gt;0,1/(1/AZ1111-1/N1111),0)</f>
        <v>0.1324230347948116</v>
      </c>
      <c r="G1111" s="4">
        <f>((BC1111-AP1111/2)*S1111-E1111)/(BC1111+AP1111/2)</f>
        <v>314.6036423554314</v>
      </c>
      <c r="H1111" s="4">
        <f>AP1111*1000</f>
        <v>1.887414872753747</v>
      </c>
      <c r="I1111" s="4">
        <f>(AU1111-BA1111)</f>
        <v>1.480568915812187</v>
      </c>
      <c r="J1111" s="4">
        <f>(P1111+AT1111*D1111)</f>
        <v>24.86121559143066</v>
      </c>
      <c r="K1111" s="4">
        <v>6</v>
      </c>
      <c r="L1111" s="4">
        <f>(K1111*AI1111+AJ1111)</f>
        <v>1.420000016689301</v>
      </c>
      <c r="M1111" s="4">
        <v>1</v>
      </c>
      <c r="N1111" s="4">
        <f>L1111*(M1111+1)*(M1111+1)/(M1111*M1111+1)</f>
        <v>2.840000033378601</v>
      </c>
      <c r="O1111" s="4">
        <v>21.10494422912598</v>
      </c>
      <c r="P1111" s="4">
        <v>24.86121559143066</v>
      </c>
      <c r="Q1111" s="4">
        <v>20.15265846252441</v>
      </c>
      <c r="R1111" s="4">
        <v>399.8707275390625</v>
      </c>
      <c r="S1111" s="4">
        <v>392.3505249023438</v>
      </c>
      <c r="T1111" s="4">
        <v>14.22548484802246</v>
      </c>
      <c r="U1111" s="4">
        <v>16.4551887512207</v>
      </c>
      <c r="V1111" s="4">
        <v>57.78274917602539</v>
      </c>
      <c r="W1111" s="4">
        <v>66.57805633544922</v>
      </c>
      <c r="X1111" s="4">
        <v>499.5346069335938</v>
      </c>
      <c r="Y1111" s="4">
        <v>1999.238037109375</v>
      </c>
      <c r="Z1111" s="4">
        <v>69.02772521972656</v>
      </c>
      <c r="AA1111" s="4">
        <v>101.6636352539062</v>
      </c>
      <c r="AB1111" s="4">
        <v>6.344403743743896</v>
      </c>
      <c r="AC1111" s="4">
        <v>0.3495585322380066</v>
      </c>
      <c r="AD1111" s="4">
        <v>0.366696685552597</v>
      </c>
      <c r="AE1111" s="4">
        <v>0.007004071492701769</v>
      </c>
      <c r="AF1111" s="4">
        <v>0.328154057264328</v>
      </c>
      <c r="AG1111" s="4">
        <v>0.007775226142257452</v>
      </c>
      <c r="AH1111" s="4">
        <v>0.6666666865348816</v>
      </c>
      <c r="AI1111" s="4">
        <v>-0.2195652425289154</v>
      </c>
      <c r="AJ1111" s="4">
        <v>2.737391471862793</v>
      </c>
      <c r="AK1111" s="4">
        <v>1</v>
      </c>
      <c r="AL1111" s="4">
        <v>0</v>
      </c>
      <c r="AM1111" s="4">
        <v>0.1599999964237213</v>
      </c>
      <c r="AN1111" s="4">
        <v>111115</v>
      </c>
      <c r="AO1111" s="4">
        <f>X1111*0.000001/(K1111*0.0001)</f>
        <v>0.8325576782226561</v>
      </c>
      <c r="AP1111" s="4">
        <f>(U1111-T1111)/(1000-U1111)*AO1111</f>
        <v>0.001887414872753747</v>
      </c>
      <c r="AQ1111" s="4">
        <f>(P1111+273.15)</f>
        <v>298.0112155914306</v>
      </c>
      <c r="AR1111" s="4">
        <f>(O1111+273.15)</f>
        <v>294.254944229126</v>
      </c>
      <c r="AS1111" s="4">
        <f>(Y1111*AK1111+Z1111*AL1111)*AM1111</f>
        <v>319.8780787876676</v>
      </c>
      <c r="AT1111" s="4">
        <f>((AS1111+0.00000010773*(AR1111^4-AQ1111^4))-AP1111*44100)/(L1111*0.92*2*29.3+0.00000043092*AQ1111^3)</f>
        <v>2.212437773151272</v>
      </c>
      <c r="AU1111" s="4">
        <f>0.61365*EXP(17.502*J1111/(240.97+J1111))</f>
        <v>3.15346322305047</v>
      </c>
      <c r="AV1111" s="4">
        <f>AU1111*1000/AA1111</f>
        <v>31.01859593329172</v>
      </c>
      <c r="AW1111" s="4">
        <f>(AV1111-U1111)</f>
        <v>14.56340718207102</v>
      </c>
      <c r="AX1111" s="4">
        <f>IF(D1111,P1111,(O1111+P1111)/2)</f>
        <v>22.98307991027832</v>
      </c>
      <c r="AY1111" s="4">
        <f>0.61365*EXP(17.502*AX1111/(240.97+AX1111))</f>
        <v>2.816835327795825</v>
      </c>
      <c r="AZ1111" s="4">
        <f>IF(AW1111&lt;&gt;0,(1000-(AV1111+U1111)/2)/AW1111*AP1111,0)</f>
        <v>0.1265235178882079</v>
      </c>
      <c r="BA1111" s="4">
        <f>U1111*AA1111/1000</f>
        <v>1.672894307238283</v>
      </c>
      <c r="BB1111" s="4">
        <f>(AY1111-BA1111)</f>
        <v>1.143941020557543</v>
      </c>
      <c r="BC1111" s="4">
        <f>1/(1.6/F1111+1.37/N1111)</f>
        <v>0.07958688416917799</v>
      </c>
      <c r="BD1111" s="4">
        <f>G1111*AA1111*0.001</f>
        <v>31.98374994597295</v>
      </c>
      <c r="BE1111" s="4">
        <f>G1111/S1111</f>
        <v>0.8018433069096478</v>
      </c>
      <c r="BF1111" s="4">
        <f>(1-AP1111*AA1111/AU1111/F1111)*100</f>
        <v>54.05040361705644</v>
      </c>
      <c r="BG1111" s="4">
        <f>(S1111-E1111/(N1111/1.35))</f>
        <v>389.7263558445266</v>
      </c>
      <c r="BH1111" s="4">
        <f>E1111*BF1111/100/BG1111</f>
        <v>0.007656240227689925</v>
      </c>
    </row>
    <row r="1112" ht="16" customHeight="1">
      <c r="A1112" s="4">
        <v>1042</v>
      </c>
      <c r="B1112" t="s" s="2">
        <v>1173</v>
      </c>
      <c r="C1112" s="4">
        <v>6048.500032220036</v>
      </c>
      <c r="D1112" s="4">
        <v>0</v>
      </c>
      <c r="E1112" s="4">
        <f>(R1112-S1112*(1000-T1112)/(1000-U1112))*AO1112</f>
        <v>5.437022967062068</v>
      </c>
      <c r="F1112" s="4">
        <f>IF(AZ1112&lt;&gt;0,1/(1/AZ1112-1/N1112),0)</f>
        <v>0.136795328250976</v>
      </c>
      <c r="G1112" s="4">
        <f>((BC1112-AP1112/2)*S1112-E1112)/(BC1112+AP1112/2)</f>
        <v>317.9150591296</v>
      </c>
      <c r="H1112" s="4">
        <f>AP1112*1000</f>
        <v>1.942392239819637</v>
      </c>
      <c r="I1112" s="4">
        <f>(AU1112-BA1112)</f>
        <v>1.477161164835188</v>
      </c>
      <c r="J1112" s="4">
        <f>(P1112+AT1112*D1112)</f>
        <v>24.85130882263184</v>
      </c>
      <c r="K1112" s="4">
        <v>6</v>
      </c>
      <c r="L1112" s="4">
        <f>(K1112*AI1112+AJ1112)</f>
        <v>1.420000016689301</v>
      </c>
      <c r="M1112" s="4">
        <v>1</v>
      </c>
      <c r="N1112" s="4">
        <f>L1112*(M1112+1)*(M1112+1)/(M1112*M1112+1)</f>
        <v>2.840000033378601</v>
      </c>
      <c r="O1112" s="4">
        <v>21.10492515563965</v>
      </c>
      <c r="P1112" s="4">
        <v>24.85130882263184</v>
      </c>
      <c r="Q1112" s="4">
        <v>20.15288734436035</v>
      </c>
      <c r="R1112" s="4">
        <v>399.9804077148438</v>
      </c>
      <c r="S1112" s="4">
        <v>392.5340576171875</v>
      </c>
      <c r="T1112" s="4">
        <v>14.17580413818359</v>
      </c>
      <c r="U1112" s="4">
        <v>16.47043418884277</v>
      </c>
      <c r="V1112" s="4">
        <v>57.49051284790039</v>
      </c>
      <c r="W1112" s="4">
        <v>66.6500244140625</v>
      </c>
      <c r="X1112" s="4">
        <v>499.5315551757812</v>
      </c>
      <c r="Y1112" s="4">
        <v>1999.268066406250</v>
      </c>
      <c r="Z1112" s="4">
        <v>69.32483673095703</v>
      </c>
      <c r="AA1112" s="4">
        <v>101.6632614135742</v>
      </c>
      <c r="AB1112" s="4">
        <v>6.344403743743896</v>
      </c>
      <c r="AC1112" s="4">
        <v>0.3495585322380066</v>
      </c>
      <c r="AD1112" s="4">
        <v>0.366696685552597</v>
      </c>
      <c r="AE1112" s="4">
        <v>0.007004071492701769</v>
      </c>
      <c r="AF1112" s="4">
        <v>0.328154057264328</v>
      </c>
      <c r="AG1112" s="4">
        <v>0.007775226142257452</v>
      </c>
      <c r="AH1112" s="4">
        <v>0.6666666865348816</v>
      </c>
      <c r="AI1112" s="4">
        <v>-0.2195652425289154</v>
      </c>
      <c r="AJ1112" s="4">
        <v>2.737391471862793</v>
      </c>
      <c r="AK1112" s="4">
        <v>1</v>
      </c>
      <c r="AL1112" s="4">
        <v>0</v>
      </c>
      <c r="AM1112" s="4">
        <v>0.1599999964237213</v>
      </c>
      <c r="AN1112" s="4">
        <v>111115</v>
      </c>
      <c r="AO1112" s="4">
        <f>X1112*0.000001/(K1112*0.0001)</f>
        <v>0.8325525919596353</v>
      </c>
      <c r="AP1112" s="4">
        <f>(U1112-T1112)/(1000-U1112)*AO1112</f>
        <v>0.001942392239819637</v>
      </c>
      <c r="AQ1112" s="4">
        <f>(P1112+273.15)</f>
        <v>298.0013088226318</v>
      </c>
      <c r="AR1112" s="4">
        <f>(O1112+273.15)</f>
        <v>294.2549251556396</v>
      </c>
      <c r="AS1112" s="4">
        <f>(Y1112*AK1112+Z1112*AL1112)*AM1112</f>
        <v>319.8828834750602</v>
      </c>
      <c r="AT1112" s="4">
        <f>((AS1112+0.00000010773*(AR1112^4-AQ1112^4))-AP1112*44100)/(L1112*0.92*2*29.3+0.00000043092*AQ1112^3)</f>
        <v>2.186239061379029</v>
      </c>
      <c r="AU1112" s="4">
        <f>0.61365*EXP(17.502*J1112/(240.97+J1112))</f>
        <v>3.151599221370581</v>
      </c>
      <c r="AV1112" s="4">
        <f>AU1112*1000/AA1112</f>
        <v>31.00037493927748</v>
      </c>
      <c r="AW1112" s="4">
        <f>(AV1112-U1112)</f>
        <v>14.5299407504347</v>
      </c>
      <c r="AX1112" s="4">
        <f>IF(D1112,P1112,(O1112+P1112)/2)</f>
        <v>22.97811698913574</v>
      </c>
      <c r="AY1112" s="4">
        <f>0.61365*EXP(17.502*AX1112/(240.97+AX1112))</f>
        <v>2.815989194173227</v>
      </c>
      <c r="AZ1112" s="4">
        <f>IF(AW1112&lt;&gt;0,(1000-(AV1112+U1112)/2)/AW1112*AP1112,0)</f>
        <v>0.1305090507081864</v>
      </c>
      <c r="BA1112" s="4">
        <f>U1112*AA1112/1000</f>
        <v>1.674438056535393</v>
      </c>
      <c r="BB1112" s="4">
        <f>(AY1112-BA1112)</f>
        <v>1.141551137637834</v>
      </c>
      <c r="BC1112" s="4">
        <f>1/(1.6/F1112+1.37/N1112)</f>
        <v>0.08211056857938259</v>
      </c>
      <c r="BD1112" s="4">
        <f>G1112*AA1112*0.001</f>
        <v>32.32028176360443</v>
      </c>
      <c r="BE1112" s="4">
        <f>G1112/S1112</f>
        <v>0.8099043967278925</v>
      </c>
      <c r="BF1112" s="4">
        <f>(1-AP1112*AA1112/AU1112/F1112)*100</f>
        <v>54.19649401531896</v>
      </c>
      <c r="BG1112" s="4">
        <f>(S1112-E1112/(N1112/1.35))</f>
        <v>389.949557293502</v>
      </c>
      <c r="BH1112" s="4">
        <f>E1112*BF1112/100/BG1112</f>
        <v>0.007556556410544779</v>
      </c>
    </row>
    <row r="1113" ht="16" customHeight="1">
      <c r="A1113" s="4">
        <v>1043</v>
      </c>
      <c r="B1113" t="s" s="2">
        <v>1174</v>
      </c>
      <c r="C1113" s="4">
        <v>6053.500032108277</v>
      </c>
      <c r="D1113" s="4">
        <v>0</v>
      </c>
      <c r="E1113" s="4">
        <f>(R1113-S1113*(1000-T1113)/(1000-U1113))*AO1113</f>
        <v>5.90387591909296</v>
      </c>
      <c r="F1113" s="4">
        <f>IF(AZ1113&lt;&gt;0,1/(1/AZ1113-1/N1113),0)</f>
        <v>0.139918830440752</v>
      </c>
      <c r="G1113" s="4">
        <f>((BC1113-AP1113/2)*S1113-E1113)/(BC1113+AP1113/2)</f>
        <v>313.3587909588532</v>
      </c>
      <c r="H1113" s="4">
        <f>AP1113*1000</f>
        <v>1.985375386782406</v>
      </c>
      <c r="I1113" s="4">
        <f>(AU1113-BA1113)</f>
        <v>1.477692290228025</v>
      </c>
      <c r="J1113" s="4">
        <f>(P1113+AT1113*D1113)</f>
        <v>24.85178565979004</v>
      </c>
      <c r="K1113" s="4">
        <v>6</v>
      </c>
      <c r="L1113" s="4">
        <f>(K1113*AI1113+AJ1113)</f>
        <v>1.420000016689301</v>
      </c>
      <c r="M1113" s="4">
        <v>1</v>
      </c>
      <c r="N1113" s="4">
        <f>L1113*(M1113+1)*(M1113+1)/(M1113*M1113+1)</f>
        <v>2.840000033378601</v>
      </c>
      <c r="O1113" s="4">
        <v>21.10483360290527</v>
      </c>
      <c r="P1113" s="4">
        <v>24.85178565979004</v>
      </c>
      <c r="Q1113" s="4">
        <v>20.1499137878418</v>
      </c>
      <c r="R1113" s="4">
        <v>400.0904846191406</v>
      </c>
      <c r="S1113" s="4">
        <v>392.0642700195312</v>
      </c>
      <c r="T1113" s="4">
        <v>14.1207160949707</v>
      </c>
      <c r="U1113" s="4">
        <v>16.46612548828125</v>
      </c>
      <c r="V1113" s="4">
        <v>57.18085479736328</v>
      </c>
      <c r="W1113" s="4">
        <v>66.63833618164062</v>
      </c>
      <c r="X1113" s="4">
        <v>499.5334167480469</v>
      </c>
      <c r="Y1113" s="4">
        <v>1999.269287109375</v>
      </c>
      <c r="Z1113" s="4">
        <v>69.07875061035156</v>
      </c>
      <c r="AA1113" s="4">
        <v>101.6630554199219</v>
      </c>
      <c r="AB1113" s="4">
        <v>6.344403743743896</v>
      </c>
      <c r="AC1113" s="4">
        <v>0.3495585322380066</v>
      </c>
      <c r="AD1113" s="4">
        <v>0.366696685552597</v>
      </c>
      <c r="AE1113" s="4">
        <v>0.007004071492701769</v>
      </c>
      <c r="AF1113" s="4">
        <v>0.328154057264328</v>
      </c>
      <c r="AG1113" s="4">
        <v>0.007775226142257452</v>
      </c>
      <c r="AH1113" s="4">
        <v>0.6666666865348816</v>
      </c>
      <c r="AI1113" s="4">
        <v>-0.2195652425289154</v>
      </c>
      <c r="AJ1113" s="4">
        <v>2.737391471862793</v>
      </c>
      <c r="AK1113" s="4">
        <v>1</v>
      </c>
      <c r="AL1113" s="4">
        <v>0</v>
      </c>
      <c r="AM1113" s="4">
        <v>0.1599999964237213</v>
      </c>
      <c r="AN1113" s="4">
        <v>111115</v>
      </c>
      <c r="AO1113" s="4">
        <f>X1113*0.000001/(K1113*0.0001)</f>
        <v>0.8325556945800779</v>
      </c>
      <c r="AP1113" s="4">
        <f>(U1113-T1113)/(1000-U1113)*AO1113</f>
        <v>0.001985375386782406</v>
      </c>
      <c r="AQ1113" s="4">
        <f>(P1113+273.15)</f>
        <v>298.001785659790</v>
      </c>
      <c r="AR1113" s="4">
        <f>(O1113+273.15)</f>
        <v>294.2548336029053</v>
      </c>
      <c r="AS1113" s="4">
        <f>(Y1113*AK1113+Z1113*AL1113)*AM1113</f>
        <v>319.8830787875559</v>
      </c>
      <c r="AT1113" s="4">
        <f>((AS1113+0.00000010773*(AR1113^4-AQ1113^4))-AP1113*44100)/(L1113*0.92*2*29.3+0.00000043092*AQ1113^3)</f>
        <v>2.164616197669618</v>
      </c>
      <c r="AU1113" s="4">
        <f>0.61365*EXP(17.502*J1113/(240.97+J1113))</f>
        <v>3.151688918294549</v>
      </c>
      <c r="AV1113" s="4">
        <f>AU1113*1000/AA1113</f>
        <v>31.00132004961307</v>
      </c>
      <c r="AW1113" s="4">
        <f>(AV1113-U1113)</f>
        <v>14.53519456133182</v>
      </c>
      <c r="AX1113" s="4">
        <f>IF(D1113,P1113,(O1113+P1113)/2)</f>
        <v>22.97830963134766</v>
      </c>
      <c r="AY1113" s="4">
        <f>0.61365*EXP(17.502*AX1113/(240.97+AX1113))</f>
        <v>2.816022033797264</v>
      </c>
      <c r="AZ1113" s="4">
        <f>IF(AW1113&lt;&gt;0,(1000-(AV1113+U1113)/2)/AW1113*AP1113,0)</f>
        <v>0.1333490948182137</v>
      </c>
      <c r="BA1113" s="4">
        <f>U1113*AA1113/1000</f>
        <v>1.673996628066525</v>
      </c>
      <c r="BB1113" s="4">
        <f>(AY1113-BA1113)</f>
        <v>1.14202540573074</v>
      </c>
      <c r="BC1113" s="4">
        <f>1/(1.6/F1113+1.37/N1113)</f>
        <v>0.08390954212055657</v>
      </c>
      <c r="BD1113" s="4">
        <f>G1113*AA1113*0.001</f>
        <v>31.85701213156961</v>
      </c>
      <c r="BE1113" s="4">
        <f>G1113/S1113</f>
        <v>0.7992536298787002</v>
      </c>
      <c r="BF1113" s="4">
        <f>(1-AP1113*AA1113/AU1113/F1113)*100</f>
        <v>54.22943425343615</v>
      </c>
      <c r="BG1113" s="4">
        <f>(S1113-E1113/(N1113/1.35))</f>
        <v>389.2578501613971</v>
      </c>
      <c r="BH1113" s="4">
        <f>E1113*BF1113/100/BG1113</f>
        <v>0.008224981226766468</v>
      </c>
    </row>
    <row r="1114" ht="16" customHeight="1">
      <c r="A1114" s="4">
        <v>1044</v>
      </c>
      <c r="B1114" t="s" s="2">
        <v>1175</v>
      </c>
      <c r="C1114" s="4">
        <v>6058.500031996518</v>
      </c>
      <c r="D1114" s="4">
        <v>0</v>
      </c>
      <c r="E1114" s="4">
        <f>(R1114-S1114*(1000-T1114)/(1000-U1114))*AO1114</f>
        <v>6.112313497681276</v>
      </c>
      <c r="F1114" s="4">
        <f>IF(AZ1114&lt;&gt;0,1/(1/AZ1114-1/N1114),0)</f>
        <v>0.1400346260346107</v>
      </c>
      <c r="G1114" s="4">
        <f>((BC1114-AP1114/2)*S1114-E1114)/(BC1114+AP1114/2)</f>
        <v>310.7515888022912</v>
      </c>
      <c r="H1114" s="4">
        <f>AP1114*1000</f>
        <v>1.984957360040231</v>
      </c>
      <c r="I1114" s="4">
        <f>(AU1114-BA1114)</f>
        <v>1.476228128632754</v>
      </c>
      <c r="J1114" s="4">
        <f>(P1114+AT1114*D1114)</f>
        <v>24.8436222076416</v>
      </c>
      <c r="K1114" s="4">
        <v>6</v>
      </c>
      <c r="L1114" s="4">
        <f>(K1114*AI1114+AJ1114)</f>
        <v>1.420000016689301</v>
      </c>
      <c r="M1114" s="4">
        <v>1</v>
      </c>
      <c r="N1114" s="4">
        <f>L1114*(M1114+1)*(M1114+1)/(M1114*M1114+1)</f>
        <v>2.840000033378601</v>
      </c>
      <c r="O1114" s="4">
        <v>21.10395622253418</v>
      </c>
      <c r="P1114" s="4">
        <v>24.8436222076416</v>
      </c>
      <c r="Q1114" s="4">
        <v>20.14635276794434</v>
      </c>
      <c r="R1114" s="4">
        <v>400.1174621582031</v>
      </c>
      <c r="S1114" s="4">
        <v>391.8415222167969</v>
      </c>
      <c r="T1114" s="4">
        <v>14.1204891204834</v>
      </c>
      <c r="U1114" s="4">
        <v>16.46543312072754</v>
      </c>
      <c r="V1114" s="4">
        <v>57.16073226928711</v>
      </c>
      <c r="W1114" s="4">
        <v>66.63941192626953</v>
      </c>
      <c r="X1114" s="4">
        <v>499.5277099609375</v>
      </c>
      <c r="Y1114" s="4">
        <v>1999.286865234375</v>
      </c>
      <c r="Z1114" s="4">
        <v>68.82421112060547</v>
      </c>
      <c r="AA1114" s="4">
        <v>101.6630096435547</v>
      </c>
      <c r="AB1114" s="4">
        <v>6.344403743743896</v>
      </c>
      <c r="AC1114" s="4">
        <v>0.3495585322380066</v>
      </c>
      <c r="AD1114" s="4">
        <v>0.366696685552597</v>
      </c>
      <c r="AE1114" s="4">
        <v>0.007004071492701769</v>
      </c>
      <c r="AF1114" s="4">
        <v>0.328154057264328</v>
      </c>
      <c r="AG1114" s="4">
        <v>0.007775226142257452</v>
      </c>
      <c r="AH1114" s="4">
        <v>0.6666666865348816</v>
      </c>
      <c r="AI1114" s="4">
        <v>-0.2195652425289154</v>
      </c>
      <c r="AJ1114" s="4">
        <v>2.737391471862793</v>
      </c>
      <c r="AK1114" s="4">
        <v>1</v>
      </c>
      <c r="AL1114" s="4">
        <v>0</v>
      </c>
      <c r="AM1114" s="4">
        <v>0.1599999964237213</v>
      </c>
      <c r="AN1114" s="4">
        <v>111115</v>
      </c>
      <c r="AO1114" s="4">
        <f>X1114*0.000001/(K1114*0.0001)</f>
        <v>0.8325461832682292</v>
      </c>
      <c r="AP1114" s="4">
        <f>(U1114-T1114)/(1000-U1114)*AO1114</f>
        <v>0.001984957360040231</v>
      </c>
      <c r="AQ1114" s="4">
        <f>(P1114+273.15)</f>
        <v>297.9936222076416</v>
      </c>
      <c r="AR1114" s="4">
        <f>(O1114+273.15)</f>
        <v>294.2539562225342</v>
      </c>
      <c r="AS1114" s="4">
        <f>(Y1114*AK1114+Z1114*AL1114)*AM1114</f>
        <v>319.885891287493</v>
      </c>
      <c r="AT1114" s="4">
        <f>((AS1114+0.00000010773*(AR1114^4-AQ1114^4))-AP1114*44100)/(L1114*0.92*2*29.3+0.00000043092*AQ1114^3)</f>
        <v>2.165829670052551</v>
      </c>
      <c r="AU1114" s="4">
        <f>0.61365*EXP(17.502*J1114/(240.97+J1114))</f>
        <v>3.150153614770582</v>
      </c>
      <c r="AV1114" s="4">
        <f>AU1114*1000/AA1114</f>
        <v>30.98623211938619</v>
      </c>
      <c r="AW1114" s="4">
        <f>(AV1114-U1114)</f>
        <v>14.52079899865865</v>
      </c>
      <c r="AX1114" s="4">
        <f>IF(D1114,P1114,(O1114+P1114)/2)</f>
        <v>22.97378921508789</v>
      </c>
      <c r="AY1114" s="4">
        <f>0.61365*EXP(17.502*AX1114/(240.97+AX1114))</f>
        <v>2.815251528940704</v>
      </c>
      <c r="AZ1114" s="4">
        <f>IF(AW1114&lt;&gt;0,(1000-(AV1114+U1114)/2)/AW1114*AP1114,0)</f>
        <v>0.1334542675053194</v>
      </c>
      <c r="BA1114" s="4">
        <f>U1114*AA1114/1000</f>
        <v>1.673925486137829</v>
      </c>
      <c r="BB1114" s="4">
        <f>(AY1114-BA1114)</f>
        <v>1.141326042802876</v>
      </c>
      <c r="BC1114" s="4">
        <f>1/(1.6/F1114+1.37/N1114)</f>
        <v>0.08397617181763023</v>
      </c>
      <c r="BD1114" s="4">
        <f>G1114*AA1114*0.001</f>
        <v>31.59194176915727</v>
      </c>
      <c r="BE1114" s="4">
        <f>G1114/S1114</f>
        <v>0.7930542609273539</v>
      </c>
      <c r="BF1114" s="4">
        <f>(1-AP1114*AA1114/AU1114/F1114)*100</f>
        <v>54.25464775479545</v>
      </c>
      <c r="BG1114" s="4">
        <f>(S1114-E1114/(N1114/1.35))</f>
        <v>388.9360211164841</v>
      </c>
      <c r="BH1114" s="4">
        <f>E1114*BF1114/100/BG1114</f>
        <v>0.008526374462093358</v>
      </c>
    </row>
    <row r="1115" ht="16" customHeight="1">
      <c r="A1115" s="4">
        <v>1045</v>
      </c>
      <c r="B1115" t="s" s="2">
        <v>1176</v>
      </c>
      <c r="C1115" s="4">
        <v>6064.000031873584</v>
      </c>
      <c r="D1115" s="4">
        <v>0</v>
      </c>
      <c r="E1115" s="4">
        <f>(R1115-S1115*(1000-T1115)/(1000-U1115))*AO1115</f>
        <v>6.348192898423466</v>
      </c>
      <c r="F1115" s="4">
        <f>IF(AZ1115&lt;&gt;0,1/(1/AZ1115-1/N1115),0)</f>
        <v>0.140061038046289</v>
      </c>
      <c r="G1115" s="4">
        <f>((BC1115-AP1115/2)*S1115-E1115)/(BC1115+AP1115/2)</f>
        <v>307.7380626918775</v>
      </c>
      <c r="H1115" s="4">
        <f>AP1115*1000</f>
        <v>1.985066291608715</v>
      </c>
      <c r="I1115" s="4">
        <f>(AU1115-BA1115)</f>
        <v>1.476044650430748</v>
      </c>
      <c r="J1115" s="4">
        <f>(P1115+AT1115*D1115)</f>
        <v>24.84340858459473</v>
      </c>
      <c r="K1115" s="4">
        <v>6</v>
      </c>
      <c r="L1115" s="4">
        <f>(K1115*AI1115+AJ1115)</f>
        <v>1.420000016689301</v>
      </c>
      <c r="M1115" s="4">
        <v>1</v>
      </c>
      <c r="N1115" s="4">
        <f>L1115*(M1115+1)*(M1115+1)/(M1115*M1115+1)</f>
        <v>2.840000033378601</v>
      </c>
      <c r="O1115" s="4">
        <v>21.10242080688477</v>
      </c>
      <c r="P1115" s="4">
        <v>24.84340858459473</v>
      </c>
      <c r="Q1115" s="4">
        <v>20.1461296081543</v>
      </c>
      <c r="R1115" s="4">
        <v>400.1425170898438</v>
      </c>
      <c r="S1115" s="4">
        <v>391.583496093750</v>
      </c>
      <c r="T1115" s="4">
        <v>14.12166786193848</v>
      </c>
      <c r="U1115" s="4">
        <v>16.46682548522949</v>
      </c>
      <c r="V1115" s="4">
        <v>57.15875244140625</v>
      </c>
      <c r="W1115" s="4">
        <v>66.64862823486328</v>
      </c>
      <c r="X1115" s="4">
        <v>499.5089111328125</v>
      </c>
      <c r="Y1115" s="4">
        <v>1999.278076171875</v>
      </c>
      <c r="Z1115" s="4">
        <v>68.48863220214844</v>
      </c>
      <c r="AA1115" s="4">
        <v>101.6631164550781</v>
      </c>
      <c r="AB1115" s="4">
        <v>6.344403743743896</v>
      </c>
      <c r="AC1115" s="4">
        <v>0.3495585322380066</v>
      </c>
      <c r="AD1115" s="4">
        <v>0.366696685552597</v>
      </c>
      <c r="AE1115" s="4">
        <v>0.007004071492701769</v>
      </c>
      <c r="AF1115" s="4">
        <v>0.328154057264328</v>
      </c>
      <c r="AG1115" s="4">
        <v>0.007775226142257452</v>
      </c>
      <c r="AH1115" s="4">
        <v>0.6666666865348816</v>
      </c>
      <c r="AI1115" s="4">
        <v>-0.2195652425289154</v>
      </c>
      <c r="AJ1115" s="4">
        <v>2.737391471862793</v>
      </c>
      <c r="AK1115" s="4">
        <v>1</v>
      </c>
      <c r="AL1115" s="4">
        <v>0</v>
      </c>
      <c r="AM1115" s="4">
        <v>0.1599999964237213</v>
      </c>
      <c r="AN1115" s="4">
        <v>111115</v>
      </c>
      <c r="AO1115" s="4">
        <f>X1115*0.000001/(K1115*0.0001)</f>
        <v>0.8325148518880208</v>
      </c>
      <c r="AP1115" s="4">
        <f>(U1115-T1115)/(1000-U1115)*AO1115</f>
        <v>0.001985066291608715</v>
      </c>
      <c r="AQ1115" s="4">
        <f>(P1115+273.15)</f>
        <v>297.9934085845947</v>
      </c>
      <c r="AR1115" s="4">
        <f>(O1115+273.15)</f>
        <v>294.2524208068847</v>
      </c>
      <c r="AS1115" s="4">
        <f>(Y1115*AK1115+Z1115*AL1115)*AM1115</f>
        <v>319.8844850375244</v>
      </c>
      <c r="AT1115" s="4">
        <f>((AS1115+0.00000010773*(AR1115^4-AQ1115^4))-AP1115*44100)/(L1115*0.92*2*29.3+0.00000043092*AQ1115^3)</f>
        <v>2.165595713848613</v>
      </c>
      <c r="AU1115" s="4">
        <f>0.61365*EXP(17.502*J1115/(240.97+J1115))</f>
        <v>3.150113447381082</v>
      </c>
      <c r="AV1115" s="4">
        <f>AU1115*1000/AA1115</f>
        <v>30.98580446108026</v>
      </c>
      <c r="AW1115" s="4">
        <f>(AV1115-U1115)</f>
        <v>14.51897897585077</v>
      </c>
      <c r="AX1115" s="4">
        <f>IF(D1115,P1115,(O1115+P1115)/2)</f>
        <v>22.97291469573975</v>
      </c>
      <c r="AY1115" s="4">
        <f>0.61365*EXP(17.502*AX1115/(240.97+AX1115))</f>
        <v>2.815102488429677</v>
      </c>
      <c r="AZ1115" s="4">
        <f>IF(AW1115&lt;&gt;0,(1000-(AV1115+U1115)/2)/AW1115*AP1115,0)</f>
        <v>0.1334782553755888</v>
      </c>
      <c r="BA1115" s="4">
        <f>U1115*AA1115/1000</f>
        <v>1.674068796950334</v>
      </c>
      <c r="BB1115" s="4">
        <f>(AY1115-BA1115)</f>
        <v>1.141033691479343</v>
      </c>
      <c r="BC1115" s="4">
        <f>1/(1.6/F1115+1.37/N1115)</f>
        <v>0.08399136887205236</v>
      </c>
      <c r="BD1115" s="4">
        <f>G1115*AA1115*0.001</f>
        <v>31.28561050510447</v>
      </c>
      <c r="BE1115" s="4">
        <f>G1115/S1115</f>
        <v>0.7858810847794289</v>
      </c>
      <c r="BF1115" s="4">
        <f>(1-AP1115*AA1115/AU1115/F1115)*100</f>
        <v>54.26013293870575</v>
      </c>
      <c r="BG1115" s="4">
        <f>(S1115-E1115/(N1115/1.35))</f>
        <v>388.5658692232755</v>
      </c>
      <c r="BH1115" s="4">
        <f>E1115*BF1115/100/BG1115</f>
        <v>0.008864746439967864</v>
      </c>
    </row>
    <row r="1116" ht="16" customHeight="1">
      <c r="A1116" s="4">
        <v>1046</v>
      </c>
      <c r="B1116" t="s" s="2">
        <v>1177</v>
      </c>
      <c r="C1116" s="4">
        <v>6069.000031761825</v>
      </c>
      <c r="D1116" s="4">
        <v>0</v>
      </c>
      <c r="E1116" s="4">
        <f>(R1116-S1116*(1000-T1116)/(1000-U1116))*AO1116</f>
        <v>6.534419285801827</v>
      </c>
      <c r="F1116" s="4">
        <f>IF(AZ1116&lt;&gt;0,1/(1/AZ1116-1/N1116),0)</f>
        <v>0.1402279452909175</v>
      </c>
      <c r="G1116" s="4">
        <f>((BC1116-AP1116/2)*S1116-E1116)/(BC1116+AP1116/2)</f>
        <v>305.4276697328131</v>
      </c>
      <c r="H1116" s="4">
        <f>AP1116*1000</f>
        <v>1.986866551763463</v>
      </c>
      <c r="I1116" s="4">
        <f>(AU1116-BA1116)</f>
        <v>1.475703116095258</v>
      </c>
      <c r="J1116" s="4">
        <f>(P1116+AT1116*D1116)</f>
        <v>24.84340476989746</v>
      </c>
      <c r="K1116" s="4">
        <v>6</v>
      </c>
      <c r="L1116" s="4">
        <f>(K1116*AI1116+AJ1116)</f>
        <v>1.420000016689301</v>
      </c>
      <c r="M1116" s="4">
        <v>1</v>
      </c>
      <c r="N1116" s="4">
        <f>L1116*(M1116+1)*(M1116+1)/(M1116*M1116+1)</f>
        <v>2.840000033378601</v>
      </c>
      <c r="O1116" s="4">
        <v>21.10118675231934</v>
      </c>
      <c r="P1116" s="4">
        <v>24.84340476989746</v>
      </c>
      <c r="Q1116" s="4">
        <v>20.1465950012207</v>
      </c>
      <c r="R1116" s="4">
        <v>400.1532287597656</v>
      </c>
      <c r="S1116" s="4">
        <v>391.3696899414062</v>
      </c>
      <c r="T1116" s="4">
        <v>14.12279033660889</v>
      </c>
      <c r="U1116" s="4">
        <v>16.4701976776123</v>
      </c>
      <c r="V1116" s="4">
        <v>57.16602325439453</v>
      </c>
      <c r="W1116" s="4">
        <v>66.6658935546875</v>
      </c>
      <c r="X1116" s="4">
        <v>499.4810485839844</v>
      </c>
      <c r="Y1116" s="4">
        <v>1999.255004882812</v>
      </c>
      <c r="Z1116" s="4">
        <v>67.65744781494141</v>
      </c>
      <c r="AA1116" s="4">
        <v>101.6629943847656</v>
      </c>
      <c r="AB1116" s="4">
        <v>6.344403743743896</v>
      </c>
      <c r="AC1116" s="4">
        <v>0.3495585322380066</v>
      </c>
      <c r="AD1116" s="4">
        <v>0.366696685552597</v>
      </c>
      <c r="AE1116" s="4">
        <v>0.007004071492701769</v>
      </c>
      <c r="AF1116" s="4">
        <v>0.328154057264328</v>
      </c>
      <c r="AG1116" s="4">
        <v>0.007775226142257452</v>
      </c>
      <c r="AH1116" s="4">
        <v>0.6666666865348816</v>
      </c>
      <c r="AI1116" s="4">
        <v>-0.2195652425289154</v>
      </c>
      <c r="AJ1116" s="4">
        <v>2.737391471862793</v>
      </c>
      <c r="AK1116" s="4">
        <v>1</v>
      </c>
      <c r="AL1116" s="4">
        <v>0</v>
      </c>
      <c r="AM1116" s="4">
        <v>0.1599999964237213</v>
      </c>
      <c r="AN1116" s="4">
        <v>111115</v>
      </c>
      <c r="AO1116" s="4">
        <f>X1116*0.000001/(K1116*0.0001)</f>
        <v>0.8324684143066405</v>
      </c>
      <c r="AP1116" s="4">
        <f>(U1116-T1116)/(1000-U1116)*AO1116</f>
        <v>0.001986866551763463</v>
      </c>
      <c r="AQ1116" s="4">
        <f>(P1116+273.15)</f>
        <v>297.9934047698974</v>
      </c>
      <c r="AR1116" s="4">
        <f>(O1116+273.15)</f>
        <v>294.2511867523193</v>
      </c>
      <c r="AS1116" s="4">
        <f>(Y1116*AK1116+Z1116*AL1116)*AM1116</f>
        <v>319.8807936313569</v>
      </c>
      <c r="AT1116" s="4">
        <f>((AS1116+0.00000010773*(AR1116^4-AQ1116^4))-AP1116*44100)/(L1116*0.92*2*29.3+0.00000043092*AQ1116^3)</f>
        <v>2.16449761166142</v>
      </c>
      <c r="AU1116" s="4">
        <f>0.61365*EXP(17.502*J1116/(240.97+J1116))</f>
        <v>3.150112730110337</v>
      </c>
      <c r="AV1116" s="4">
        <f>AU1116*1000/AA1116</f>
        <v>30.98583461144232</v>
      </c>
      <c r="AW1116" s="4">
        <f>(AV1116-U1116)</f>
        <v>14.51563693383002</v>
      </c>
      <c r="AX1116" s="4">
        <f>IF(D1116,P1116,(O1116+P1116)/2)</f>
        <v>22.9722957611084</v>
      </c>
      <c r="AY1116" s="4">
        <f>0.61365*EXP(17.502*AX1116/(240.97+AX1116))</f>
        <v>2.814997010276549</v>
      </c>
      <c r="AZ1116" s="4">
        <f>IF(AW1116&lt;&gt;0,(1000-(AV1116+U1116)/2)/AW1116*AP1116,0)</f>
        <v>0.1336298337433267</v>
      </c>
      <c r="BA1116" s="4">
        <f>U1116*AA1116/1000</f>
        <v>1.674409614015079</v>
      </c>
      <c r="BB1116" s="4">
        <f>(AY1116-BA1116)</f>
        <v>1.140587396261469</v>
      </c>
      <c r="BC1116" s="4">
        <f>1/(1.6/F1116+1.37/N1116)</f>
        <v>0.08408739929441596</v>
      </c>
      <c r="BD1116" s="4">
        <f>G1116*AA1116*0.001</f>
        <v>31.05069147299903</v>
      </c>
      <c r="BE1116" s="4">
        <f>G1116/S1116</f>
        <v>0.7804070616161923</v>
      </c>
      <c r="BF1116" s="4">
        <f>(1-AP1116*AA1116/AU1116/F1116)*100</f>
        <v>54.27318742046447</v>
      </c>
      <c r="BG1116" s="4">
        <f>(S1116-E1116/(N1116/1.35))</f>
        <v>388.2635399652959</v>
      </c>
      <c r="BH1116" s="4">
        <f>E1116*BF1116/100/BG1116</f>
        <v>0.009134099035256292</v>
      </c>
    </row>
    <row r="1117" ht="16" customHeight="1">
      <c r="A1117" s="4">
        <v>1047</v>
      </c>
      <c r="B1117" t="s" s="2">
        <v>1178</v>
      </c>
      <c r="C1117" s="4">
        <v>6074.000031650066</v>
      </c>
      <c r="D1117" s="4">
        <v>0</v>
      </c>
      <c r="E1117" s="4">
        <f>(R1117-S1117*(1000-T1117)/(1000-U1117))*AO1117</f>
        <v>6.658860425556005</v>
      </c>
      <c r="F1117" s="4">
        <f>IF(AZ1117&lt;&gt;0,1/(1/AZ1117-1/N1117),0)</f>
        <v>0.1404019603476157</v>
      </c>
      <c r="G1117" s="4">
        <f>((BC1117-AP1117/2)*S1117-E1117)/(BC1117+AP1117/2)</f>
        <v>303.9221746129492</v>
      </c>
      <c r="H1117" s="4">
        <f>AP1117*1000</f>
        <v>1.989210085828774</v>
      </c>
      <c r="I1117" s="4">
        <f>(AU1117-BA1117)</f>
        <v>1.47569169040309</v>
      </c>
      <c r="J1117" s="4">
        <f>(P1117+AT1117*D1117)</f>
        <v>24.8454475402832</v>
      </c>
      <c r="K1117" s="4">
        <v>6</v>
      </c>
      <c r="L1117" s="4">
        <f>(K1117*AI1117+AJ1117)</f>
        <v>1.420000016689301</v>
      </c>
      <c r="M1117" s="4">
        <v>1</v>
      </c>
      <c r="N1117" s="4">
        <f>L1117*(M1117+1)*(M1117+1)/(M1117*M1117+1)</f>
        <v>2.840000033378601</v>
      </c>
      <c r="O1117" s="4">
        <v>21.10022354125977</v>
      </c>
      <c r="P1117" s="4">
        <v>24.8454475402832</v>
      </c>
      <c r="Q1117" s="4">
        <v>20.146972656250</v>
      </c>
      <c r="R1117" s="4">
        <v>400.1640930175781</v>
      </c>
      <c r="S1117" s="4">
        <v>391.2304077148438</v>
      </c>
      <c r="T1117" s="4">
        <v>14.12396335601807</v>
      </c>
      <c r="U1117" s="4">
        <v>16.47410202026367</v>
      </c>
      <c r="V1117" s="4">
        <v>57.1745491027832</v>
      </c>
      <c r="W1117" s="4">
        <v>66.68558502197266</v>
      </c>
      <c r="X1117" s="4">
        <v>499.4870300292969</v>
      </c>
      <c r="Y1117" s="4">
        <v>1999.171386718750</v>
      </c>
      <c r="Z1117" s="4">
        <v>66.58525085449219</v>
      </c>
      <c r="AA1117" s="4">
        <v>101.6629104614258</v>
      </c>
      <c r="AB1117" s="4">
        <v>6.344403743743896</v>
      </c>
      <c r="AC1117" s="4">
        <v>0.3495585322380066</v>
      </c>
      <c r="AD1117" s="4">
        <v>0.366696685552597</v>
      </c>
      <c r="AE1117" s="4">
        <v>0.007004071492701769</v>
      </c>
      <c r="AF1117" s="4">
        <v>0.328154057264328</v>
      </c>
      <c r="AG1117" s="4">
        <v>0.007775226142257452</v>
      </c>
      <c r="AH1117" s="4">
        <v>0.6666666865348816</v>
      </c>
      <c r="AI1117" s="4">
        <v>-0.2195652425289154</v>
      </c>
      <c r="AJ1117" s="4">
        <v>2.737391471862793</v>
      </c>
      <c r="AK1117" s="4">
        <v>1</v>
      </c>
      <c r="AL1117" s="4">
        <v>0</v>
      </c>
      <c r="AM1117" s="4">
        <v>0.1599999964237213</v>
      </c>
      <c r="AN1117" s="4">
        <v>111115</v>
      </c>
      <c r="AO1117" s="4">
        <f>X1117*0.000001/(K1117*0.0001)</f>
        <v>0.8324783833821613</v>
      </c>
      <c r="AP1117" s="4">
        <f>(U1117-T1117)/(1000-U1117)*AO1117</f>
        <v>0.001989210085828774</v>
      </c>
      <c r="AQ1117" s="4">
        <f>(P1117+273.15)</f>
        <v>297.9954475402832</v>
      </c>
      <c r="AR1117" s="4">
        <f>(O1117+273.15)</f>
        <v>294.2502235412597</v>
      </c>
      <c r="AS1117" s="4">
        <f>(Y1117*AK1117+Z1117*AL1117)*AM1117</f>
        <v>319.867414725406</v>
      </c>
      <c r="AT1117" s="4">
        <f>((AS1117+0.00000010773*(AR1117^4-AQ1117^4))-AP1117*44100)/(L1117*0.92*2*29.3+0.00000043092*AQ1117^3)</f>
        <v>2.162779694423258</v>
      </c>
      <c r="AU1117" s="4">
        <f>0.61365*EXP(17.502*J1117/(240.97+J1117))</f>
        <v>3.150496849021549</v>
      </c>
      <c r="AV1117" s="4">
        <f>AU1117*1000/AA1117</f>
        <v>30.98963854882898</v>
      </c>
      <c r="AW1117" s="4">
        <f>(AV1117-U1117)</f>
        <v>14.51553652856531</v>
      </c>
      <c r="AX1117" s="4">
        <f>IF(D1117,P1117,(O1117+P1117)/2)</f>
        <v>22.97283554077148</v>
      </c>
      <c r="AY1117" s="4">
        <f>0.61365*EXP(17.502*AX1117/(240.97+AX1117))</f>
        <v>2.815088998734999</v>
      </c>
      <c r="AZ1117" s="4">
        <f>IF(AW1117&lt;&gt;0,(1000-(AV1117+U1117)/2)/AW1117*AP1117,0)</f>
        <v>0.1337878490596254</v>
      </c>
      <c r="BA1117" s="4">
        <f>U1117*AA1117/1000</f>
        <v>1.674805158618459</v>
      </c>
      <c r="BB1117" s="4">
        <f>(AY1117-BA1117)</f>
        <v>1.140283840116539</v>
      </c>
      <c r="BC1117" s="4">
        <f>1/(1.6/F1117+1.37/N1117)</f>
        <v>0.08418750933781863</v>
      </c>
      <c r="BD1117" s="4">
        <f>G1117*AA1117*0.001</f>
        <v>30.89761282491807</v>
      </c>
      <c r="BE1117" s="4">
        <f>G1117/S1117</f>
        <v>0.7768367913632855</v>
      </c>
      <c r="BF1117" s="4">
        <f>(1-AP1117*AA1117/AU1117/F1117)*100</f>
        <v>54.28160557385112</v>
      </c>
      <c r="BG1117" s="4">
        <f>(S1117-E1117/(N1117/1.35))</f>
        <v>388.0651043807426</v>
      </c>
      <c r="BH1117" s="4">
        <f>E1117*BF1117/100/BG1117</f>
        <v>0.009314252456895074</v>
      </c>
    </row>
    <row r="1118" ht="16" customHeight="1">
      <c r="A1118" s="4">
        <v>1048</v>
      </c>
      <c r="B1118" t="s" s="2">
        <v>1179</v>
      </c>
      <c r="C1118" s="4">
        <v>6079.500031527132</v>
      </c>
      <c r="D1118" s="4">
        <v>0</v>
      </c>
      <c r="E1118" s="4">
        <f>(R1118-S1118*(1000-T1118)/(1000-U1118))*AO1118</f>
        <v>6.758279506723449</v>
      </c>
      <c r="F1118" s="4">
        <f>IF(AZ1118&lt;&gt;0,1/(1/AZ1118-1/N1118),0)</f>
        <v>0.1405378193803371</v>
      </c>
      <c r="G1118" s="4">
        <f>((BC1118-AP1118/2)*S1118-E1118)/(BC1118+AP1118/2)</f>
        <v>302.7156704707359</v>
      </c>
      <c r="H1118" s="4">
        <f>AP1118*1000</f>
        <v>1.992358309485107</v>
      </c>
      <c r="I1118" s="4">
        <f>(AU1118-BA1118)</f>
        <v>1.476648070811871</v>
      </c>
      <c r="J1118" s="4">
        <f>(P1118+AT1118*D1118)</f>
        <v>24.85343170166016</v>
      </c>
      <c r="K1118" s="4">
        <v>6</v>
      </c>
      <c r="L1118" s="4">
        <f>(K1118*AI1118+AJ1118)</f>
        <v>1.420000016689301</v>
      </c>
      <c r="M1118" s="4">
        <v>1</v>
      </c>
      <c r="N1118" s="4">
        <f>L1118*(M1118+1)*(M1118+1)/(M1118*M1118+1)</f>
        <v>2.840000033378601</v>
      </c>
      <c r="O1118" s="4">
        <v>21.10135269165039</v>
      </c>
      <c r="P1118" s="4">
        <v>24.85343170166016</v>
      </c>
      <c r="Q1118" s="4">
        <v>20.16044998168945</v>
      </c>
      <c r="R1118" s="4">
        <v>400.1741943359375</v>
      </c>
      <c r="S1118" s="4">
        <v>391.1201782226562</v>
      </c>
      <c r="T1118" s="4">
        <v>14.12572765350342</v>
      </c>
      <c r="U1118" s="4">
        <v>16.4794921875</v>
      </c>
      <c r="V1118" s="4">
        <v>57.17856216430664</v>
      </c>
      <c r="W1118" s="4">
        <v>66.70408630371094</v>
      </c>
      <c r="X1118" s="4">
        <v>499.504150390625</v>
      </c>
      <c r="Y1118" s="4">
        <v>1999.158569335938</v>
      </c>
      <c r="Z1118" s="4">
        <v>64.26229095458984</v>
      </c>
      <c r="AA1118" s="4">
        <v>101.6627502441406</v>
      </c>
      <c r="AB1118" s="4">
        <v>6.344403743743896</v>
      </c>
      <c r="AC1118" s="4">
        <v>0.3495585322380066</v>
      </c>
      <c r="AD1118" s="4">
        <v>0.366696685552597</v>
      </c>
      <c r="AE1118" s="4">
        <v>0.007004071492701769</v>
      </c>
      <c r="AF1118" s="4">
        <v>0.328154057264328</v>
      </c>
      <c r="AG1118" s="4">
        <v>0.007775226142257452</v>
      </c>
      <c r="AH1118" s="4">
        <v>1</v>
      </c>
      <c r="AI1118" s="4">
        <v>-0.2195652425289154</v>
      </c>
      <c r="AJ1118" s="4">
        <v>2.737391471862793</v>
      </c>
      <c r="AK1118" s="4">
        <v>1</v>
      </c>
      <c r="AL1118" s="4">
        <v>0</v>
      </c>
      <c r="AM1118" s="4">
        <v>0.1599999964237213</v>
      </c>
      <c r="AN1118" s="4">
        <v>111115</v>
      </c>
      <c r="AO1118" s="4">
        <f>X1118*0.000001/(K1118*0.0001)</f>
        <v>0.8325069173177082</v>
      </c>
      <c r="AP1118" s="4">
        <f>(U1118-T1118)/(1000-U1118)*AO1118</f>
        <v>0.001992358309485107</v>
      </c>
      <c r="AQ1118" s="4">
        <f>(P1118+273.15)</f>
        <v>298.0034317016601</v>
      </c>
      <c r="AR1118" s="4">
        <f>(O1118+273.15)</f>
        <v>294.2513526916504</v>
      </c>
      <c r="AS1118" s="4">
        <f>(Y1118*AK1118+Z1118*AL1118)*AM1118</f>
        <v>319.8653639442018</v>
      </c>
      <c r="AT1118" s="4">
        <f>((AS1118+0.00000010773*(AR1118^4-AQ1118^4))-AP1118*44100)/(L1118*0.92*2*29.3+0.00000043092*AQ1118^3)</f>
        <v>2.160261232926335</v>
      </c>
      <c r="AU1118" s="4">
        <f>0.61365*EXP(17.502*J1118/(240.97+J1118))</f>
        <v>3.15199856921995</v>
      </c>
      <c r="AV1118" s="4">
        <f>AU1118*1000/AA1118</f>
        <v>31.00445897489988</v>
      </c>
      <c r="AW1118" s="4">
        <f>(AV1118-U1118)</f>
        <v>14.52496678739988</v>
      </c>
      <c r="AX1118" s="4">
        <f>IF(D1118,P1118,(O1118+P1118)/2)</f>
        <v>22.97739219665527</v>
      </c>
      <c r="AY1118" s="4">
        <f>0.61365*EXP(17.502*AX1118/(240.97+AX1118))</f>
        <v>2.815865642153593</v>
      </c>
      <c r="AZ1118" s="4">
        <f>IF(AW1118&lt;&gt;0,(1000-(AV1118+U1118)/2)/AW1118*AP1118,0)</f>
        <v>0.1339112037653407</v>
      </c>
      <c r="BA1118" s="4">
        <f>U1118*AA1118/1000</f>
        <v>1.675350498408079</v>
      </c>
      <c r="BB1118" s="4">
        <f>(AY1118-BA1118)</f>
        <v>1.140515143745514</v>
      </c>
      <c r="BC1118" s="4">
        <f>1/(1.6/F1118+1.37/N1118)</f>
        <v>0.0842656613948862</v>
      </c>
      <c r="BD1118" s="4">
        <f>G1118*AA1118*0.001</f>
        <v>30.774907602054</v>
      </c>
      <c r="BE1118" s="4">
        <f>G1118/S1118</f>
        <v>0.7739709872457832</v>
      </c>
      <c r="BF1118" s="4">
        <f>(1-AP1118*AA1118/AU1118/F1118)*100</f>
        <v>54.27538288848495</v>
      </c>
      <c r="BG1118" s="4">
        <f>(S1118-E1118/(N1118/1.35))</f>
        <v>387.9076158188373</v>
      </c>
      <c r="BH1118" s="4">
        <f>E1118*BF1118/100/BG1118</f>
        <v>0.009456071315344454</v>
      </c>
    </row>
    <row r="1119" ht="16" customHeight="1">
      <c r="A1119" s="4">
        <v>1049</v>
      </c>
      <c r="B1119" t="s" s="2">
        <v>1180</v>
      </c>
      <c r="C1119" s="4">
        <v>6084.500031415373</v>
      </c>
      <c r="D1119" s="4">
        <v>0</v>
      </c>
      <c r="E1119" s="4">
        <f>(R1119-S1119*(1000-T1119)/(1000-U1119))*AO1119</f>
        <v>6.795357718699374</v>
      </c>
      <c r="F1119" s="4">
        <f>IF(AZ1119&lt;&gt;0,1/(1/AZ1119-1/N1119),0)</f>
        <v>0.1407958658958879</v>
      </c>
      <c r="G1119" s="4">
        <f>((BC1119-AP1119/2)*S1119-E1119)/(BC1119+AP1119/2)</f>
        <v>302.3545494708193</v>
      </c>
      <c r="H1119" s="4">
        <f>AP1119*1000</f>
        <v>1.995751509460228</v>
      </c>
      <c r="I1119" s="4">
        <f>(AU1119-BA1119)</f>
        <v>1.476571572858628</v>
      </c>
      <c r="J1119" s="4">
        <f>(P1119+AT1119*D1119)</f>
        <v>24.85625648498535</v>
      </c>
      <c r="K1119" s="4">
        <v>6</v>
      </c>
      <c r="L1119" s="4">
        <f>(K1119*AI1119+AJ1119)</f>
        <v>1.420000016689301</v>
      </c>
      <c r="M1119" s="4">
        <v>1</v>
      </c>
      <c r="N1119" s="4">
        <f>L1119*(M1119+1)*(M1119+1)/(M1119*M1119+1)</f>
        <v>2.840000033378601</v>
      </c>
      <c r="O1119" s="4">
        <v>21.11013984680176</v>
      </c>
      <c r="P1119" s="4">
        <v>24.85625648498535</v>
      </c>
      <c r="Q1119" s="4">
        <v>20.21418571472168</v>
      </c>
      <c r="R1119" s="4">
        <v>400.1512756347656</v>
      </c>
      <c r="S1119" s="4">
        <v>391.0517272949219</v>
      </c>
      <c r="T1119" s="4">
        <v>14.12782382965088</v>
      </c>
      <c r="U1119" s="4">
        <v>16.48546981811523</v>
      </c>
      <c r="V1119" s="4">
        <v>57.16073226928711</v>
      </c>
      <c r="W1119" s="4">
        <v>66.69742584228516</v>
      </c>
      <c r="X1119" s="4">
        <v>499.528076171875</v>
      </c>
      <c r="Y1119" s="4">
        <v>1999.165649414062</v>
      </c>
      <c r="Z1119" s="4">
        <v>63.32212448120117</v>
      </c>
      <c r="AA1119" s="4">
        <v>101.6627655029297</v>
      </c>
      <c r="AB1119" s="4">
        <v>6.344403743743896</v>
      </c>
      <c r="AC1119" s="4">
        <v>0.3495585322380066</v>
      </c>
      <c r="AD1119" s="4">
        <v>0.366696685552597</v>
      </c>
      <c r="AE1119" s="4">
        <v>0.007004071492701769</v>
      </c>
      <c r="AF1119" s="4">
        <v>0.328154057264328</v>
      </c>
      <c r="AG1119" s="4">
        <v>0.007775226142257452</v>
      </c>
      <c r="AH1119" s="4">
        <v>1</v>
      </c>
      <c r="AI1119" s="4">
        <v>-0.2195652425289154</v>
      </c>
      <c r="AJ1119" s="4">
        <v>2.737391471862793</v>
      </c>
      <c r="AK1119" s="4">
        <v>1</v>
      </c>
      <c r="AL1119" s="4">
        <v>0</v>
      </c>
      <c r="AM1119" s="4">
        <v>0.1599999964237213</v>
      </c>
      <c r="AN1119" s="4">
        <v>111115</v>
      </c>
      <c r="AO1119" s="4">
        <f>X1119*0.000001/(K1119*0.0001)</f>
        <v>0.8325467936197916</v>
      </c>
      <c r="AP1119" s="4">
        <f>(U1119-T1119)/(1000-U1119)*AO1119</f>
        <v>0.001995751509460228</v>
      </c>
      <c r="AQ1119" s="4">
        <f>(P1119+273.15)</f>
        <v>298.0062564849853</v>
      </c>
      <c r="AR1119" s="4">
        <f>(O1119+273.15)</f>
        <v>294.2601398468017</v>
      </c>
      <c r="AS1119" s="4">
        <f>(Y1119*AK1119+Z1119*AL1119)*AM1119</f>
        <v>319.8664967566765</v>
      </c>
      <c r="AT1119" s="4">
        <f>((AS1119+0.00000010773*(AR1119^4-AQ1119^4))-AP1119*44100)/(L1119*0.92*2*29.3+0.00000043092*AQ1119^3)</f>
        <v>2.15929548909455</v>
      </c>
      <c r="AU1119" s="4">
        <f>0.61365*EXP(17.502*J1119/(240.97+J1119))</f>
        <v>3.152530025183302</v>
      </c>
      <c r="AV1119" s="4">
        <f>AU1119*1000/AA1119</f>
        <v>31.00968195767263</v>
      </c>
      <c r="AW1119" s="4">
        <f>(AV1119-U1119)</f>
        <v>14.52421213955739</v>
      </c>
      <c r="AX1119" s="4">
        <f>IF(D1119,P1119,(O1119+P1119)/2)</f>
        <v>22.98319816589355</v>
      </c>
      <c r="AY1119" s="4">
        <f>0.61365*EXP(17.502*AX1119/(240.97+AX1119))</f>
        <v>2.81685549203221</v>
      </c>
      <c r="AZ1119" s="4">
        <f>IF(AW1119&lt;&gt;0,(1000-(AV1119+U1119)/2)/AW1119*AP1119,0)</f>
        <v>0.1341454689806889</v>
      </c>
      <c r="BA1119" s="4">
        <f>U1119*AA1119/1000</f>
        <v>1.675958452324674</v>
      </c>
      <c r="BB1119" s="4">
        <f>(AY1119-BA1119)</f>
        <v>1.140897039707536</v>
      </c>
      <c r="BC1119" s="4">
        <f>1/(1.6/F1119+1.37/N1119)</f>
        <v>0.08441408412463586</v>
      </c>
      <c r="BD1119" s="4">
        <f>G1119*AA1119*0.001</f>
        <v>30.73819966159585</v>
      </c>
      <c r="BE1119" s="4">
        <f>G1119/S1119</f>
        <v>0.7731830046176748</v>
      </c>
      <c r="BF1119" s="4">
        <f>(1-AP1119*AA1119/AU1119/F1119)*100</f>
        <v>54.28915482292014</v>
      </c>
      <c r="BG1119" s="4">
        <f>(S1119-E1119/(N1119/1.35))</f>
        <v>387.8215396849131</v>
      </c>
      <c r="BH1119" s="4">
        <f>E1119*BF1119/100/BG1119</f>
        <v>0.009512473896300895</v>
      </c>
    </row>
    <row r="1120" ht="16" customHeight="1">
      <c r="A1120" s="4">
        <v>1050</v>
      </c>
      <c r="B1120" t="s" s="2">
        <v>1181</v>
      </c>
      <c r="C1120" s="4">
        <v>6089.500031303614</v>
      </c>
      <c r="D1120" s="4">
        <v>0</v>
      </c>
      <c r="E1120" s="4">
        <f>(R1120-S1120*(1000-T1120)/(1000-U1120))*AO1120</f>
        <v>6.818483553436014</v>
      </c>
      <c r="F1120" s="4">
        <f>IF(AZ1120&lt;&gt;0,1/(1/AZ1120-1/N1120),0)</f>
        <v>0.1411221158762979</v>
      </c>
      <c r="G1120" s="4">
        <f>((BC1120-AP1120/2)*S1120-E1120)/(BC1120+AP1120/2)</f>
        <v>302.2049160292671</v>
      </c>
      <c r="H1120" s="4">
        <f>AP1120*1000</f>
        <v>1.999834721339509</v>
      </c>
      <c r="I1120" s="4">
        <f>(AU1120-BA1120)</f>
        <v>1.476327106585881</v>
      </c>
      <c r="J1120" s="4">
        <f>(P1120+AT1120*D1120)</f>
        <v>24.85860633850098</v>
      </c>
      <c r="K1120" s="4">
        <v>6</v>
      </c>
      <c r="L1120" s="4">
        <f>(K1120*AI1120+AJ1120)</f>
        <v>1.420000016689301</v>
      </c>
      <c r="M1120" s="4">
        <v>1</v>
      </c>
      <c r="N1120" s="4">
        <f>L1120*(M1120+1)*(M1120+1)/(M1120*M1120+1)</f>
        <v>2.840000033378601</v>
      </c>
      <c r="O1120" s="4">
        <v>21.13028526306152</v>
      </c>
      <c r="P1120" s="4">
        <v>24.85860633850098</v>
      </c>
      <c r="Q1120" s="4">
        <v>20.28324317932129</v>
      </c>
      <c r="R1120" s="4">
        <v>400.1221618652344</v>
      </c>
      <c r="S1120" s="4">
        <v>390.9930114746094</v>
      </c>
      <c r="T1120" s="4">
        <v>14.12973690032959</v>
      </c>
      <c r="U1120" s="4">
        <v>16.49220275878906</v>
      </c>
      <c r="V1120" s="4">
        <v>57.10599517822266</v>
      </c>
      <c r="W1120" s="4">
        <v>66.64981842041016</v>
      </c>
      <c r="X1120" s="4">
        <v>499.5254516601562</v>
      </c>
      <c r="Y1120" s="4">
        <v>1999.170654296875</v>
      </c>
      <c r="Z1120" s="4">
        <v>64.02487945556641</v>
      </c>
      <c r="AA1120" s="4">
        <v>101.6628952026367</v>
      </c>
      <c r="AB1120" s="4">
        <v>6.344403743743896</v>
      </c>
      <c r="AC1120" s="4">
        <v>0.3495585322380066</v>
      </c>
      <c r="AD1120" s="4">
        <v>0.366696685552597</v>
      </c>
      <c r="AE1120" s="4">
        <v>0.007004071492701769</v>
      </c>
      <c r="AF1120" s="4">
        <v>0.328154057264328</v>
      </c>
      <c r="AG1120" s="4">
        <v>0.007775226142257452</v>
      </c>
      <c r="AH1120" s="4">
        <v>1</v>
      </c>
      <c r="AI1120" s="4">
        <v>-0.2195652425289154</v>
      </c>
      <c r="AJ1120" s="4">
        <v>2.737391471862793</v>
      </c>
      <c r="AK1120" s="4">
        <v>1</v>
      </c>
      <c r="AL1120" s="4">
        <v>0</v>
      </c>
      <c r="AM1120" s="4">
        <v>0.1599999964237213</v>
      </c>
      <c r="AN1120" s="4">
        <v>111115</v>
      </c>
      <c r="AO1120" s="4">
        <f>X1120*0.000001/(K1120*0.0001)</f>
        <v>0.8325424194335936</v>
      </c>
      <c r="AP1120" s="4">
        <f>(U1120-T1120)/(1000-U1120)*AO1120</f>
        <v>0.001999834721339509</v>
      </c>
      <c r="AQ1120" s="4">
        <f>(P1120+273.15)</f>
        <v>298.008606338501</v>
      </c>
      <c r="AR1120" s="4">
        <f>(O1120+273.15)</f>
        <v>294.2802852630615</v>
      </c>
      <c r="AS1120" s="4">
        <f>(Y1120*AK1120+Z1120*AL1120)*AM1120</f>
        <v>319.8672975379086</v>
      </c>
      <c r="AT1120" s="4">
        <f>((AS1120+0.00000010773*(AR1120^4-AQ1120^4))-AP1120*44100)/(L1120*0.92*2*29.3+0.00000043092*AQ1120^3)</f>
        <v>2.159461055574318</v>
      </c>
      <c r="AU1120" s="4">
        <f>0.61365*EXP(17.502*J1120/(240.97+J1120))</f>
        <v>3.15297218731329</v>
      </c>
      <c r="AV1120" s="4">
        <f>AU1120*1000/AA1120</f>
        <v>31.01399169312182</v>
      </c>
      <c r="AW1120" s="4">
        <f>(AV1120-U1120)</f>
        <v>14.52178893433276</v>
      </c>
      <c r="AX1120" s="4">
        <f>IF(D1120,P1120,(O1120+P1120)/2)</f>
        <v>22.99444580078125</v>
      </c>
      <c r="AY1120" s="4">
        <f>0.61365*EXP(17.502*AX1120/(240.97+AX1120))</f>
        <v>2.818773948377879</v>
      </c>
      <c r="AZ1120" s="4">
        <f>IF(AW1120&lt;&gt;0,(1000-(AV1120+U1120)/2)/AW1120*AP1120,0)</f>
        <v>0.1344415940485086</v>
      </c>
      <c r="BA1120" s="4">
        <f>U1120*AA1120/1000</f>
        <v>1.676645080727409</v>
      </c>
      <c r="BB1120" s="4">
        <f>(AY1120-BA1120)</f>
        <v>1.14212886765047</v>
      </c>
      <c r="BC1120" s="4">
        <f>1/(1.6/F1120+1.37/N1120)</f>
        <v>0.08460170429212074</v>
      </c>
      <c r="BD1120" s="4">
        <f>G1120*AA1120*0.001</f>
        <v>30.72302670800501</v>
      </c>
      <c r="BE1120" s="4">
        <f>G1120/S1120</f>
        <v>0.7729164132359229</v>
      </c>
      <c r="BF1120" s="4">
        <f>(1-AP1120*AA1120/AU1120/F1120)*100</f>
        <v>54.30787472544282</v>
      </c>
      <c r="BG1120" s="4">
        <f>(S1120-E1120/(N1120/1.35))</f>
        <v>387.7518309503303</v>
      </c>
      <c r="BH1120" s="4">
        <f>E1120*BF1120/100/BG1120</f>
        <v>0.009549854341885211</v>
      </c>
    </row>
    <row r="1121" ht="16" customHeight="1">
      <c r="A1121" s="4">
        <v>1051</v>
      </c>
      <c r="B1121" t="s" s="2">
        <v>1182</v>
      </c>
      <c r="C1121" s="4">
        <v>6095.000031180680</v>
      </c>
      <c r="D1121" s="4">
        <v>0</v>
      </c>
      <c r="E1121" s="4">
        <f>(R1121-S1121*(1000-T1121)/(1000-U1121))*AO1121</f>
        <v>6.846480725805867</v>
      </c>
      <c r="F1121" s="4">
        <f>IF(AZ1121&lt;&gt;0,1/(1/AZ1121-1/N1121),0)</f>
        <v>0.1417499042213565</v>
      </c>
      <c r="G1121" s="4">
        <f>((BC1121-AP1121/2)*S1121-E1121)/(BC1121+AP1121/2)</f>
        <v>302.1859510238459</v>
      </c>
      <c r="H1121" s="4">
        <f>AP1121*1000</f>
        <v>2.004370457316989</v>
      </c>
      <c r="I1121" s="4">
        <f>(AU1121-BA1121)</f>
        <v>1.473447788698322</v>
      </c>
      <c r="J1121" s="4">
        <f>(P1121+AT1121*D1121)</f>
        <v>24.84680557250977</v>
      </c>
      <c r="K1121" s="4">
        <v>6</v>
      </c>
      <c r="L1121" s="4">
        <f>(K1121*AI1121+AJ1121)</f>
        <v>1.420000016689301</v>
      </c>
      <c r="M1121" s="4">
        <v>1</v>
      </c>
      <c r="N1121" s="4">
        <f>L1121*(M1121+1)*(M1121+1)/(M1121*M1121+1)</f>
        <v>2.840000033378601</v>
      </c>
      <c r="O1121" s="4">
        <v>21.16006278991699</v>
      </c>
      <c r="P1121" s="4">
        <v>24.84680557250977</v>
      </c>
      <c r="Q1121" s="4">
        <v>20.33336448669434</v>
      </c>
      <c r="R1121" s="4">
        <v>400.1089782714844</v>
      </c>
      <c r="S1121" s="4">
        <v>390.944091796875</v>
      </c>
      <c r="T1121" s="4">
        <v>14.13081455230713</v>
      </c>
      <c r="U1121" s="4">
        <v>16.49864768981934</v>
      </c>
      <c r="V1121" s="4">
        <v>57.01156616210938</v>
      </c>
      <c r="W1121" s="4">
        <v>66.56111907958984</v>
      </c>
      <c r="X1121" s="4">
        <v>499.520263671875</v>
      </c>
      <c r="Y1121" s="4">
        <v>1999.115112304688</v>
      </c>
      <c r="Z1121" s="4">
        <v>64.90448760986328</v>
      </c>
      <c r="AA1121" s="4">
        <v>101.6631469726562</v>
      </c>
      <c r="AB1121" s="4">
        <v>6.344403743743896</v>
      </c>
      <c r="AC1121" s="4">
        <v>0.3495585322380066</v>
      </c>
      <c r="AD1121" s="4">
        <v>0.366696685552597</v>
      </c>
      <c r="AE1121" s="4">
        <v>0.007004071492701769</v>
      </c>
      <c r="AF1121" s="4">
        <v>0.328154057264328</v>
      </c>
      <c r="AG1121" s="4">
        <v>0.007775226142257452</v>
      </c>
      <c r="AH1121" s="4">
        <v>1</v>
      </c>
      <c r="AI1121" s="4">
        <v>-0.2195652425289154</v>
      </c>
      <c r="AJ1121" s="4">
        <v>2.737391471862793</v>
      </c>
      <c r="AK1121" s="4">
        <v>1</v>
      </c>
      <c r="AL1121" s="4">
        <v>0</v>
      </c>
      <c r="AM1121" s="4">
        <v>0.1599999964237213</v>
      </c>
      <c r="AN1121" s="4">
        <v>111115</v>
      </c>
      <c r="AO1121" s="4">
        <f>X1121*0.000001/(K1121*0.0001)</f>
        <v>0.8325337727864582</v>
      </c>
      <c r="AP1121" s="4">
        <f>(U1121-T1121)/(1000-U1121)*AO1121</f>
        <v>0.00200437045731699</v>
      </c>
      <c r="AQ1121" s="4">
        <f>(P1121+273.15)</f>
        <v>297.9968055725097</v>
      </c>
      <c r="AR1121" s="4">
        <f>(O1121+273.15)</f>
        <v>294.310062789917</v>
      </c>
      <c r="AS1121" s="4">
        <f>(Y1121*AK1121+Z1121*AL1121)*AM1121</f>
        <v>319.8584108193572</v>
      </c>
      <c r="AT1121" s="4">
        <f>((AS1121+0.00000010773*(AR1121^4-AQ1121^4))-AP1121*44100)/(L1121*0.92*2*29.3+0.00000043092*AQ1121^3)</f>
        <v>2.162367593739075</v>
      </c>
      <c r="AU1121" s="4">
        <f>0.61365*EXP(17.502*J1121/(240.97+J1121))</f>
        <v>3.150752233638501</v>
      </c>
      <c r="AV1121" s="4">
        <f>AU1121*1000/AA1121</f>
        <v>30.99207852070466</v>
      </c>
      <c r="AW1121" s="4">
        <f>(AV1121-U1121)</f>
        <v>14.49343083088533</v>
      </c>
      <c r="AX1121" s="4">
        <f>IF(D1121,P1121,(O1121+P1121)/2)</f>
        <v>23.00343418121338</v>
      </c>
      <c r="AY1121" s="4">
        <f>0.61365*EXP(17.502*AX1121/(240.97+AX1121))</f>
        <v>2.820307875886644</v>
      </c>
      <c r="AZ1121" s="4">
        <f>IF(AW1121&lt;&gt;0,(1000-(AV1121+U1121)/2)/AW1121*AP1121,0)</f>
        <v>0.1350112320431869</v>
      </c>
      <c r="BA1121" s="4">
        <f>U1121*AA1121/1000</f>
        <v>1.677304444940179</v>
      </c>
      <c r="BB1121" s="4">
        <f>(AY1121-BA1121)</f>
        <v>1.143003430946466</v>
      </c>
      <c r="BC1121" s="4">
        <f>1/(1.6/F1121+1.37/N1121)</f>
        <v>0.08496263385624842</v>
      </c>
      <c r="BD1121" s="4">
        <f>G1121*AA1121*0.001</f>
        <v>30.72117475200915</v>
      </c>
      <c r="BE1121" s="4">
        <f>G1121/S1121</f>
        <v>0.7729646191477793</v>
      </c>
      <c r="BF1121" s="4">
        <f>(1-AP1121*AA1121/AU1121/F1121)*100</f>
        <v>54.37482794849737</v>
      </c>
      <c r="BG1121" s="4">
        <f>(S1121-E1121/(N1121/1.35))</f>
        <v>387.6896027577174</v>
      </c>
      <c r="BH1121" s="4">
        <f>E1121*BF1121/100/BG1121</f>
        <v>0.009602429594972851</v>
      </c>
    </row>
    <row r="1122" ht="16" customHeight="1">
      <c r="A1122" s="4">
        <v>1052</v>
      </c>
      <c r="B1122" t="s" s="2">
        <v>1183</v>
      </c>
      <c r="C1122" s="4">
        <v>6100.000031068921</v>
      </c>
      <c r="D1122" s="4">
        <v>0</v>
      </c>
      <c r="E1122" s="4">
        <f>(R1122-S1122*(1000-T1122)/(1000-U1122))*AO1122</f>
        <v>6.883681395938585</v>
      </c>
      <c r="F1122" s="4">
        <f>IF(AZ1122&lt;&gt;0,1/(1/AZ1122-1/N1122),0)</f>
        <v>0.1420606893928358</v>
      </c>
      <c r="G1122" s="4">
        <f>((BC1122-AP1122/2)*S1122-E1122)/(BC1122+AP1122/2)</f>
        <v>301.8958007577882</v>
      </c>
      <c r="H1122" s="4">
        <f>AP1122*1000</f>
        <v>2.008513749565739</v>
      </c>
      <c r="I1122" s="4">
        <f>(AU1122-BA1122)</f>
        <v>1.473401494488417</v>
      </c>
      <c r="J1122" s="4">
        <f>(P1122+AT1122*D1122)</f>
        <v>24.84981536865234</v>
      </c>
      <c r="K1122" s="4">
        <v>6</v>
      </c>
      <c r="L1122" s="4">
        <f>(K1122*AI1122+AJ1122)</f>
        <v>1.420000016689301</v>
      </c>
      <c r="M1122" s="4">
        <v>1</v>
      </c>
      <c r="N1122" s="4">
        <f>L1122*(M1122+1)*(M1122+1)/(M1122*M1122+1)</f>
        <v>2.840000033378601</v>
      </c>
      <c r="O1122" s="4">
        <v>21.1837100982666</v>
      </c>
      <c r="P1122" s="4">
        <v>24.84981536865234</v>
      </c>
      <c r="Q1122" s="4">
        <v>20.34647178649902</v>
      </c>
      <c r="R1122" s="4">
        <v>400.1293640136719</v>
      </c>
      <c r="S1122" s="4">
        <v>390.9177856445312</v>
      </c>
      <c r="T1122" s="4">
        <v>14.13199996948242</v>
      </c>
      <c r="U1122" s="4">
        <v>16.50474548339844</v>
      </c>
      <c r="V1122" s="4">
        <v>56.93229675292969</v>
      </c>
      <c r="W1122" s="4">
        <v>66.48677825927734</v>
      </c>
      <c r="X1122" s="4">
        <v>499.513427734375</v>
      </c>
      <c r="Y1122" s="4">
        <v>1999.072998046875</v>
      </c>
      <c r="Z1122" s="4">
        <v>65.56826782226562</v>
      </c>
      <c r="AA1122" s="4">
        <v>101.6626892089844</v>
      </c>
      <c r="AB1122" s="4">
        <v>6.344403743743896</v>
      </c>
      <c r="AC1122" s="4">
        <v>0.3495585322380066</v>
      </c>
      <c r="AD1122" s="4">
        <v>0.366696685552597</v>
      </c>
      <c r="AE1122" s="4">
        <v>0.007004071492701769</v>
      </c>
      <c r="AF1122" s="4">
        <v>0.328154057264328</v>
      </c>
      <c r="AG1122" s="4">
        <v>0.007775226142257452</v>
      </c>
      <c r="AH1122" s="4">
        <v>1</v>
      </c>
      <c r="AI1122" s="4">
        <v>-0.2195652425289154</v>
      </c>
      <c r="AJ1122" s="4">
        <v>2.737391471862793</v>
      </c>
      <c r="AK1122" s="4">
        <v>1</v>
      </c>
      <c r="AL1122" s="4">
        <v>0</v>
      </c>
      <c r="AM1122" s="4">
        <v>0.1599999964237213</v>
      </c>
      <c r="AN1122" s="4">
        <v>111115</v>
      </c>
      <c r="AO1122" s="4">
        <f>X1122*0.000001/(K1122*0.0001)</f>
        <v>0.8325223795572916</v>
      </c>
      <c r="AP1122" s="4">
        <f>(U1122-T1122)/(1000-U1122)*AO1122</f>
        <v>0.002008513749565739</v>
      </c>
      <c r="AQ1122" s="4">
        <f>(P1122+273.15)</f>
        <v>297.9998153686523</v>
      </c>
      <c r="AR1122" s="4">
        <f>(O1122+273.15)</f>
        <v>294.3337100982666</v>
      </c>
      <c r="AS1122" s="4">
        <f>(Y1122*AK1122+Z1122*AL1122)*AM1122</f>
        <v>319.8516725382578</v>
      </c>
      <c r="AT1122" s="4">
        <f>((AS1122+0.00000010773*(AR1122^4-AQ1122^4))-AP1122*44100)/(L1122*0.92*2*29.3+0.00000043092*AQ1122^3)</f>
        <v>2.162768660284884</v>
      </c>
      <c r="AU1122" s="4">
        <f>0.61365*EXP(17.502*J1122/(240.97+J1122))</f>
        <v>3.151318305040541</v>
      </c>
      <c r="AV1122" s="4">
        <f>AU1122*1000/AA1122</f>
        <v>30.99778620416471</v>
      </c>
      <c r="AW1122" s="4">
        <f>(AV1122-U1122)</f>
        <v>14.49304072076628</v>
      </c>
      <c r="AX1122" s="4">
        <f>IF(D1122,P1122,(O1122+P1122)/2)</f>
        <v>23.01676273345947</v>
      </c>
      <c r="AY1122" s="4">
        <f>0.61365*EXP(17.502*AX1122/(240.97+AX1122))</f>
        <v>2.822583827157527</v>
      </c>
      <c r="AZ1122" s="4">
        <f>IF(AW1122&lt;&gt;0,(1000-(AV1122+U1122)/2)/AW1122*AP1122,0)</f>
        <v>0.135293141261887</v>
      </c>
      <c r="BA1122" s="4">
        <f>U1122*AA1122/1000</f>
        <v>1.677916810552124</v>
      </c>
      <c r="BB1122" s="4">
        <f>(AY1122-BA1122)</f>
        <v>1.144667016605403</v>
      </c>
      <c r="BC1122" s="4">
        <f>1/(1.6/F1122+1.37/N1122)</f>
        <v>0.08514126271919147</v>
      </c>
      <c r="BD1122" s="4">
        <f>G1122*AA1122*0.001</f>
        <v>30.69153896593649</v>
      </c>
      <c r="BE1122" s="4">
        <f>G1122/S1122</f>
        <v>0.7722744061389614</v>
      </c>
      <c r="BF1122" s="4">
        <f>(1-AP1122*AA1122/AU1122/F1122)*100</f>
        <v>54.38893503163577</v>
      </c>
      <c r="BG1122" s="4">
        <f>(S1122-E1122/(N1122/1.35))</f>
        <v>387.6456131884409</v>
      </c>
      <c r="BH1122" s="4">
        <f>E1122*BF1122/100/BG1122</f>
        <v>0.00965820552289298</v>
      </c>
    </row>
    <row r="1123" ht="16" customHeight="1">
      <c r="A1123" s="4">
        <v>1053</v>
      </c>
      <c r="B1123" t="s" s="2">
        <v>1184</v>
      </c>
      <c r="C1123" s="4">
        <v>6105.000030957162</v>
      </c>
      <c r="D1123" s="4">
        <v>0</v>
      </c>
      <c r="E1123" s="4">
        <f>(R1123-S1123*(1000-T1123)/(1000-U1123))*AO1123</f>
        <v>6.899576997739159</v>
      </c>
      <c r="F1123" s="4">
        <f>IF(AZ1123&lt;&gt;0,1/(1/AZ1123-1/N1123),0)</f>
        <v>0.142141185937858</v>
      </c>
      <c r="G1123" s="4">
        <f>((BC1123-AP1123/2)*S1123-E1123)/(BC1123+AP1123/2)</f>
        <v>301.7046269938558</v>
      </c>
      <c r="H1123" s="4">
        <f>AP1123*1000</f>
        <v>2.013681434479768</v>
      </c>
      <c r="I1123" s="4">
        <f>(AU1123-BA1123)</f>
        <v>1.476357600313832</v>
      </c>
      <c r="J1123" s="4">
        <f>(P1123+AT1123*D1123)</f>
        <v>24.86941146850586</v>
      </c>
      <c r="K1123" s="4">
        <v>6</v>
      </c>
      <c r="L1123" s="4">
        <f>(K1123*AI1123+AJ1123)</f>
        <v>1.420000016689301</v>
      </c>
      <c r="M1123" s="4">
        <v>1</v>
      </c>
      <c r="N1123" s="4">
        <f>L1123*(M1123+1)*(M1123+1)/(M1123*M1123+1)</f>
        <v>2.840000033378601</v>
      </c>
      <c r="O1123" s="4">
        <v>21.20489311218262</v>
      </c>
      <c r="P1123" s="4">
        <v>24.86941146850586</v>
      </c>
      <c r="Q1123" s="4">
        <v>20.38549423217773</v>
      </c>
      <c r="R1123" s="4">
        <v>400.1161499023438</v>
      </c>
      <c r="S1123" s="4">
        <v>390.8832092285156</v>
      </c>
      <c r="T1123" s="4">
        <v>14.13318538665771</v>
      </c>
      <c r="U1123" s="4">
        <v>16.51199913024902</v>
      </c>
      <c r="V1123" s="4">
        <v>56.86110687255859</v>
      </c>
      <c r="W1123" s="4">
        <v>66.42698669433594</v>
      </c>
      <c r="X1123" s="4">
        <v>499.5174255371094</v>
      </c>
      <c r="Y1123" s="4">
        <v>1999.062011718750</v>
      </c>
      <c r="Z1123" s="4">
        <v>64.30299377441406</v>
      </c>
      <c r="AA1123" s="4">
        <v>101.6623382568359</v>
      </c>
      <c r="AB1123" s="4">
        <v>6.344403743743896</v>
      </c>
      <c r="AC1123" s="4">
        <v>0.3495585322380066</v>
      </c>
      <c r="AD1123" s="4">
        <v>0.366696685552597</v>
      </c>
      <c r="AE1123" s="4">
        <v>0.007004071492701769</v>
      </c>
      <c r="AF1123" s="4">
        <v>0.328154057264328</v>
      </c>
      <c r="AG1123" s="4">
        <v>0.007775226142257452</v>
      </c>
      <c r="AH1123" s="4">
        <v>1</v>
      </c>
      <c r="AI1123" s="4">
        <v>-0.2195652425289154</v>
      </c>
      <c r="AJ1123" s="4">
        <v>2.737391471862793</v>
      </c>
      <c r="AK1123" s="4">
        <v>1</v>
      </c>
      <c r="AL1123" s="4">
        <v>0</v>
      </c>
      <c r="AM1123" s="4">
        <v>0.1599999964237213</v>
      </c>
      <c r="AN1123" s="4">
        <v>111115</v>
      </c>
      <c r="AO1123" s="4">
        <f>X1123*0.000001/(K1123*0.0001)</f>
        <v>0.8325290425618488</v>
      </c>
      <c r="AP1123" s="4">
        <f>(U1123-T1123)/(1000-U1123)*AO1123</f>
        <v>0.002013681434479768</v>
      </c>
      <c r="AQ1123" s="4">
        <f>(P1123+273.15)</f>
        <v>298.0194114685058</v>
      </c>
      <c r="AR1123" s="4">
        <f>(O1123+273.15)</f>
        <v>294.3548931121826</v>
      </c>
      <c r="AS1123" s="4">
        <f>(Y1123*AK1123+Z1123*AL1123)*AM1123</f>
        <v>319.8499147257971</v>
      </c>
      <c r="AT1123" s="4">
        <f>((AS1123+0.00000010773*(AR1123^4-AQ1123^4))-AP1123*44100)/(L1123*0.92*2*29.3+0.00000043092*AQ1123^3)</f>
        <v>2.160208148951115</v>
      </c>
      <c r="AU1123" s="4">
        <f>0.61365*EXP(17.502*J1123/(240.97+J1123))</f>
        <v>3.155006041189789</v>
      </c>
      <c r="AV1123" s="4">
        <f>AU1123*1000/AA1123</f>
        <v>31.03416757166355</v>
      </c>
      <c r="AW1123" s="4">
        <f>(AV1123-U1123)</f>
        <v>14.52216844141453</v>
      </c>
      <c r="AX1123" s="4">
        <f>IF(D1123,P1123,(O1123+P1123)/2)</f>
        <v>23.03715229034424</v>
      </c>
      <c r="AY1123" s="4">
        <f>0.61365*EXP(17.502*AX1123/(240.97+AX1123))</f>
        <v>2.82606860746762</v>
      </c>
      <c r="AZ1123" s="4">
        <f>IF(AW1123&lt;&gt;0,(1000-(AV1123+U1123)/2)/AW1123*AP1123,0)</f>
        <v>0.1353661490586683</v>
      </c>
      <c r="BA1123" s="4">
        <f>U1123*AA1123/1000</f>
        <v>1.678648440875957</v>
      </c>
      <c r="BB1123" s="4">
        <f>(AY1123-BA1123)</f>
        <v>1.147420166591663</v>
      </c>
      <c r="BC1123" s="4">
        <f>1/(1.6/F1123+1.37/N1123)</f>
        <v>0.08518752419188302</v>
      </c>
      <c r="BD1123" s="4">
        <f>G1123*AA1123*0.001</f>
        <v>30.67199784310188</v>
      </c>
      <c r="BE1123" s="4">
        <f>G1123/S1123</f>
        <v>0.7718536377894789</v>
      </c>
      <c r="BF1123" s="4">
        <f>(1-AP1123*AA1123/AU1123/F1123)*100</f>
        <v>54.35105650644374</v>
      </c>
      <c r="BG1123" s="4">
        <f>(S1123-E1123/(N1123/1.35))</f>
        <v>387.6034807646159</v>
      </c>
      <c r="BH1123" s="4">
        <f>E1123*BF1123/100/BG1123</f>
        <v>0.009674817639277349</v>
      </c>
    </row>
    <row r="1124" ht="16" customHeight="1">
      <c r="A1124" s="4">
        <v>1054</v>
      </c>
      <c r="B1124" t="s" s="2">
        <v>1185</v>
      </c>
      <c r="C1124" s="4">
        <v>6110.500030834228</v>
      </c>
      <c r="D1124" s="4">
        <v>0</v>
      </c>
      <c r="E1124" s="4">
        <f>(R1124-S1124*(1000-T1124)/(1000-U1124))*AO1124</f>
        <v>6.935885575724803</v>
      </c>
      <c r="F1124" s="4">
        <f>IF(AZ1124&lt;&gt;0,1/(1/AZ1124-1/N1124),0)</f>
        <v>0.142081869181973</v>
      </c>
      <c r="G1124" s="4">
        <f>((BC1124-AP1124/2)*S1124-E1124)/(BC1124+AP1124/2)</f>
        <v>301.1870866529134</v>
      </c>
      <c r="H1124" s="4">
        <f>AP1124*1000</f>
        <v>2.019519417200054</v>
      </c>
      <c r="I1124" s="4">
        <f>(AU1124-BA1124)</f>
        <v>1.481165071394216</v>
      </c>
      <c r="J1124" s="4">
        <f>(P1124+AT1124*D1124)</f>
        <v>24.8995475769043</v>
      </c>
      <c r="K1124" s="4">
        <v>6</v>
      </c>
      <c r="L1124" s="4">
        <f>(K1124*AI1124+AJ1124)</f>
        <v>1.420000016689301</v>
      </c>
      <c r="M1124" s="4">
        <v>1</v>
      </c>
      <c r="N1124" s="4">
        <f>L1124*(M1124+1)*(M1124+1)/(M1124*M1124+1)</f>
        <v>2.840000033378601</v>
      </c>
      <c r="O1124" s="4">
        <v>21.23269271850586</v>
      </c>
      <c r="P1124" s="4">
        <v>24.8995475769043</v>
      </c>
      <c r="Q1124" s="4">
        <v>20.45171737670898</v>
      </c>
      <c r="R1124" s="4">
        <v>400.1241760253906</v>
      </c>
      <c r="S1124" s="4">
        <v>390.8449096679688</v>
      </c>
      <c r="T1124" s="4">
        <v>14.1349983215332</v>
      </c>
      <c r="U1124" s="4">
        <v>16.52070426940918</v>
      </c>
      <c r="V1124" s="4">
        <v>56.77371215820312</v>
      </c>
      <c r="W1124" s="4">
        <v>66.35059356689453</v>
      </c>
      <c r="X1124" s="4">
        <v>499.513916015625</v>
      </c>
      <c r="Y1124" s="4">
        <v>1999.087402343750</v>
      </c>
      <c r="Z1124" s="4">
        <v>62.9032096862793</v>
      </c>
      <c r="AA1124" s="4">
        <v>101.6614990234375</v>
      </c>
      <c r="AB1124" s="4">
        <v>6.344403743743896</v>
      </c>
      <c r="AC1124" s="4">
        <v>0.3495585322380066</v>
      </c>
      <c r="AD1124" s="4">
        <v>0.366696685552597</v>
      </c>
      <c r="AE1124" s="4">
        <v>0.007004071492701769</v>
      </c>
      <c r="AF1124" s="4">
        <v>0.328154057264328</v>
      </c>
      <c r="AG1124" s="4">
        <v>0.007775226142257452</v>
      </c>
      <c r="AH1124" s="4">
        <v>1</v>
      </c>
      <c r="AI1124" s="4">
        <v>-0.2195652425289154</v>
      </c>
      <c r="AJ1124" s="4">
        <v>2.737391471862793</v>
      </c>
      <c r="AK1124" s="4">
        <v>1</v>
      </c>
      <c r="AL1124" s="4">
        <v>0</v>
      </c>
      <c r="AM1124" s="4">
        <v>0.1599999964237213</v>
      </c>
      <c r="AN1124" s="4">
        <v>111115</v>
      </c>
      <c r="AO1124" s="4">
        <f>X1124*0.000001/(K1124*0.0001)</f>
        <v>0.8325231933593749</v>
      </c>
      <c r="AP1124" s="4">
        <f>(U1124-T1124)/(1000-U1124)*AO1124</f>
        <v>0.002019519417200054</v>
      </c>
      <c r="AQ1124" s="4">
        <f>(P1124+273.15)</f>
        <v>298.0495475769043</v>
      </c>
      <c r="AR1124" s="4">
        <f>(O1124+273.15)</f>
        <v>294.3826927185058</v>
      </c>
      <c r="AS1124" s="4">
        <f>(Y1124*AK1124+Z1124*AL1124)*AM1124</f>
        <v>319.8539772257063</v>
      </c>
      <c r="AT1124" s="4">
        <f>((AS1124+0.00000010773*(AR1124^4-AQ1124^4))-AP1124*44100)/(L1124*0.92*2*29.3+0.00000043092*AQ1124^3)</f>
        <v>2.15680813589998</v>
      </c>
      <c r="AU1124" s="4">
        <f>0.61365*EXP(17.502*J1124/(240.97+J1124))</f>
        <v>3.160684632345257</v>
      </c>
      <c r="AV1124" s="4">
        <f>AU1124*1000/AA1124</f>
        <v>31.09028159831264</v>
      </c>
      <c r="AW1124" s="4">
        <f>(AV1124-U1124)</f>
        <v>14.56957732890346</v>
      </c>
      <c r="AX1124" s="4">
        <f>IF(D1124,P1124,(O1124+P1124)/2)</f>
        <v>23.06612014770508</v>
      </c>
      <c r="AY1124" s="4">
        <f>0.61365*EXP(17.502*AX1124/(240.97+AX1124))</f>
        <v>2.831025977403778</v>
      </c>
      <c r="AZ1124" s="4">
        <f>IF(AW1124&lt;&gt;0,(1000-(AV1124+U1124)/2)/AW1124*AP1124,0)</f>
        <v>0.1353123510366432</v>
      </c>
      <c r="BA1124" s="4">
        <f>U1124*AA1124/1000</f>
        <v>1.679519560951041</v>
      </c>
      <c r="BB1124" s="4">
        <f>(AY1124-BA1124)</f>
        <v>1.151506416452737</v>
      </c>
      <c r="BC1124" s="4">
        <f>1/(1.6/F1124+1.37/N1124)</f>
        <v>0.08515343498123588</v>
      </c>
      <c r="BD1124" s="4">
        <f>G1124*AA1124*0.001</f>
        <v>30.61913071563714</v>
      </c>
      <c r="BE1124" s="4">
        <f>G1124/S1124</f>
        <v>0.7706051152329919</v>
      </c>
      <c r="BF1124" s="4">
        <f>(1-AP1124*AA1124/AU1124/F1124)*100</f>
        <v>54.2822639834915</v>
      </c>
      <c r="BG1124" s="4">
        <f>(S1124-E1124/(N1124/1.35))</f>
        <v>387.5479218450182</v>
      </c>
      <c r="BH1124" s="4">
        <f>E1124*BF1124/100/BG1124</f>
        <v>0.009714813331687704</v>
      </c>
    </row>
    <row r="1125" ht="16" customHeight="1">
      <c r="A1125" s="4">
        <v>1055</v>
      </c>
      <c r="B1125" t="s" s="2">
        <v>1186</v>
      </c>
      <c r="C1125" s="4">
        <v>6115.500030722469</v>
      </c>
      <c r="D1125" s="4">
        <v>0</v>
      </c>
      <c r="E1125" s="4">
        <f>(R1125-S1125*(1000-T1125)/(1000-U1125))*AO1125</f>
        <v>6.934514851824734</v>
      </c>
      <c r="F1125" s="4">
        <f>IF(AZ1125&lt;&gt;0,1/(1/AZ1125-1/N1125),0)</f>
        <v>0.1422464001827228</v>
      </c>
      <c r="G1125" s="4">
        <f>((BC1125-AP1125/2)*S1125-E1125)/(BC1125+AP1125/2)</f>
        <v>301.2736962987771</v>
      </c>
      <c r="H1125" s="4">
        <f>AP1125*1000</f>
        <v>2.023893276248015</v>
      </c>
      <c r="I1125" s="4">
        <f>(AU1125-BA1125)</f>
        <v>1.482714016666239</v>
      </c>
      <c r="J1125" s="4">
        <f>(P1125+AT1125*D1125)</f>
        <v>24.91122055053711</v>
      </c>
      <c r="K1125" s="4">
        <v>6</v>
      </c>
      <c r="L1125" s="4">
        <f>(K1125*AI1125+AJ1125)</f>
        <v>1.420000016689301</v>
      </c>
      <c r="M1125" s="4">
        <v>1</v>
      </c>
      <c r="N1125" s="4">
        <f>L1125*(M1125+1)*(M1125+1)/(M1125*M1125+1)</f>
        <v>2.840000033378601</v>
      </c>
      <c r="O1125" s="4">
        <v>21.26206207275391</v>
      </c>
      <c r="P1125" s="4">
        <v>24.91122055053711</v>
      </c>
      <c r="Q1125" s="4">
        <v>20.49005508422852</v>
      </c>
      <c r="R1125" s="4">
        <v>400.1141357421875</v>
      </c>
      <c r="S1125" s="4">
        <v>390.8346557617188</v>
      </c>
      <c r="T1125" s="4">
        <v>14.1363410949707</v>
      </c>
      <c r="U1125" s="4">
        <v>16.52715492248535</v>
      </c>
      <c r="V1125" s="4">
        <v>56.67951965332031</v>
      </c>
      <c r="W1125" s="4">
        <v>66.26124572753906</v>
      </c>
      <c r="X1125" s="4">
        <v>499.5229797363281</v>
      </c>
      <c r="Y1125" s="4">
        <v>1999.085815429688</v>
      </c>
      <c r="Z1125" s="4">
        <v>61.71461486816406</v>
      </c>
      <c r="AA1125" s="4">
        <v>101.6613311767578</v>
      </c>
      <c r="AB1125" s="4">
        <v>6.344403743743896</v>
      </c>
      <c r="AC1125" s="4">
        <v>0.3495585322380066</v>
      </c>
      <c r="AD1125" s="4">
        <v>0.366696685552597</v>
      </c>
      <c r="AE1125" s="4">
        <v>0.007004071492701769</v>
      </c>
      <c r="AF1125" s="4">
        <v>0.328154057264328</v>
      </c>
      <c r="AG1125" s="4">
        <v>0.007775226142257452</v>
      </c>
      <c r="AH1125" s="4">
        <v>1</v>
      </c>
      <c r="AI1125" s="4">
        <v>-0.2195652425289154</v>
      </c>
      <c r="AJ1125" s="4">
        <v>2.737391471862793</v>
      </c>
      <c r="AK1125" s="4">
        <v>1</v>
      </c>
      <c r="AL1125" s="4">
        <v>0</v>
      </c>
      <c r="AM1125" s="4">
        <v>0.1599999964237213</v>
      </c>
      <c r="AN1125" s="4">
        <v>111115</v>
      </c>
      <c r="AO1125" s="4">
        <f>X1125*0.000001/(K1125*0.0001)</f>
        <v>0.8325382995605467</v>
      </c>
      <c r="AP1125" s="4">
        <f>(U1125-T1125)/(1000-U1125)*AO1125</f>
        <v>0.002023893276248015</v>
      </c>
      <c r="AQ1125" s="4">
        <f>(P1125+273.15)</f>
        <v>298.0612205505371</v>
      </c>
      <c r="AR1125" s="4">
        <f>(O1125+273.15)</f>
        <v>294.4120620727539</v>
      </c>
      <c r="AS1125" s="4">
        <f>(Y1125*AK1125+Z1125*AL1125)*AM1125</f>
        <v>319.853723319462</v>
      </c>
      <c r="AT1125" s="4">
        <f>((AS1125+0.00000010773*(AR1125^4-AQ1125^4))-AP1125*44100)/(L1125*0.92*2*29.3+0.00000043092*AQ1125^3)</f>
        <v>2.156736480343716</v>
      </c>
      <c r="AU1125" s="4">
        <f>0.61365*EXP(17.502*J1125/(240.97+J1125))</f>
        <v>3.162886586650606</v>
      </c>
      <c r="AV1125" s="4">
        <f>AU1125*1000/AA1125</f>
        <v>31.11199263318044</v>
      </c>
      <c r="AW1125" s="4">
        <f>(AV1125-U1125)</f>
        <v>14.58483771069509</v>
      </c>
      <c r="AX1125" s="4">
        <f>IF(D1125,P1125,(O1125+P1125)/2)</f>
        <v>23.08664131164551</v>
      </c>
      <c r="AY1125" s="4">
        <f>0.61365*EXP(17.502*AX1125/(240.97+AX1125))</f>
        <v>2.834542437119145</v>
      </c>
      <c r="AZ1125" s="4">
        <f>IF(AW1125&lt;&gt;0,(1000-(AV1125+U1125)/2)/AW1125*AP1125,0)</f>
        <v>0.1354615690778096</v>
      </c>
      <c r="BA1125" s="4">
        <f>U1125*AA1125/1000</f>
        <v>1.680172569984366</v>
      </c>
      <c r="BB1125" s="4">
        <f>(AY1125-BA1125)</f>
        <v>1.154369867134778</v>
      </c>
      <c r="BC1125" s="4">
        <f>1/(1.6/F1125+1.37/N1125)</f>
        <v>0.08524798771354219</v>
      </c>
      <c r="BD1125" s="4">
        <f>G1125*AA1125*0.001</f>
        <v>30.62788501427593</v>
      </c>
      <c r="BE1125" s="4">
        <f>G1125/S1125</f>
        <v>0.7708469345217315</v>
      </c>
      <c r="BF1125" s="4">
        <f>(1-AP1125*AA1125/AU1125/F1125)*100</f>
        <v>54.26817891622954</v>
      </c>
      <c r="BG1125" s="4">
        <f>(S1125-E1125/(N1125/1.35))</f>
        <v>387.5383195152623</v>
      </c>
      <c r="BH1125" s="4">
        <f>E1125*BF1125/100/BG1125</f>
        <v>0.009710613730966934</v>
      </c>
    </row>
    <row r="1126" ht="16" customHeight="1">
      <c r="A1126" s="4">
        <v>1056</v>
      </c>
      <c r="B1126" t="s" s="2">
        <v>1187</v>
      </c>
      <c r="C1126" s="4">
        <v>6120.500030610710</v>
      </c>
      <c r="D1126" s="4">
        <v>0</v>
      </c>
      <c r="E1126" s="4">
        <f>(R1126-S1126*(1000-T1126)/(1000-U1126))*AO1126</f>
        <v>6.953687650848993</v>
      </c>
      <c r="F1126" s="4">
        <f>IF(AZ1126&lt;&gt;0,1/(1/AZ1126-1/N1126),0)</f>
        <v>0.1427418899282382</v>
      </c>
      <c r="G1126" s="4">
        <f>((BC1126-AP1126/2)*S1126-E1126)/(BC1126+AP1126/2)</f>
        <v>301.3445899607419</v>
      </c>
      <c r="H1126" s="4">
        <f>AP1126*1000</f>
        <v>2.026742841212315</v>
      </c>
      <c r="I1126" s="4">
        <f>(AU1126-BA1126)</f>
        <v>1.479902890257901</v>
      </c>
      <c r="J1126" s="4">
        <f>(P1126+AT1126*D1126)</f>
        <v>24.89848518371582</v>
      </c>
      <c r="K1126" s="4">
        <v>6</v>
      </c>
      <c r="L1126" s="4">
        <f>(K1126*AI1126+AJ1126)</f>
        <v>1.420000016689301</v>
      </c>
      <c r="M1126" s="4">
        <v>1</v>
      </c>
      <c r="N1126" s="4">
        <f>L1126*(M1126+1)*(M1126+1)/(M1126*M1126+1)</f>
        <v>2.840000033378601</v>
      </c>
      <c r="O1126" s="4">
        <v>21.28346252441406</v>
      </c>
      <c r="P1126" s="4">
        <v>24.89848518371582</v>
      </c>
      <c r="Q1126" s="4">
        <v>20.45835876464844</v>
      </c>
      <c r="R1126" s="4">
        <v>400.1480102539062</v>
      </c>
      <c r="S1126" s="4">
        <v>390.8440856933594</v>
      </c>
      <c r="T1126" s="4">
        <v>14.13705062866211</v>
      </c>
      <c r="U1126" s="4">
        <v>16.53123474121094</v>
      </c>
      <c r="V1126" s="4">
        <v>56.60221862792969</v>
      </c>
      <c r="W1126" s="4">
        <v>66.18563079833984</v>
      </c>
      <c r="X1126" s="4">
        <v>499.5200500488281</v>
      </c>
      <c r="Y1126" s="4">
        <v>1999.103759765625</v>
      </c>
      <c r="Z1126" s="4">
        <v>62.02667236328125</v>
      </c>
      <c r="AA1126" s="4">
        <v>101.6609725952148</v>
      </c>
      <c r="AB1126" s="4">
        <v>6.344403743743896</v>
      </c>
      <c r="AC1126" s="4">
        <v>0.3495585322380066</v>
      </c>
      <c r="AD1126" s="4">
        <v>0.366696685552597</v>
      </c>
      <c r="AE1126" s="4">
        <v>0.007004071492701769</v>
      </c>
      <c r="AF1126" s="4">
        <v>0.328154057264328</v>
      </c>
      <c r="AG1126" s="4">
        <v>0.007775226142257452</v>
      </c>
      <c r="AH1126" s="4">
        <v>1</v>
      </c>
      <c r="AI1126" s="4">
        <v>-0.2195652425289154</v>
      </c>
      <c r="AJ1126" s="4">
        <v>2.737391471862793</v>
      </c>
      <c r="AK1126" s="4">
        <v>1</v>
      </c>
      <c r="AL1126" s="4">
        <v>0</v>
      </c>
      <c r="AM1126" s="4">
        <v>0.1599999964237213</v>
      </c>
      <c r="AN1126" s="4">
        <v>111115</v>
      </c>
      <c r="AO1126" s="4">
        <f>X1126*0.000001/(K1126*0.0001)</f>
        <v>0.8325334167480467</v>
      </c>
      <c r="AP1126" s="4">
        <f>(U1126-T1126)/(1000-U1126)*AO1126</f>
        <v>0.002026742841212315</v>
      </c>
      <c r="AQ1126" s="4">
        <f>(P1126+273.15)</f>
        <v>298.0484851837158</v>
      </c>
      <c r="AR1126" s="4">
        <f>(O1126+273.15)</f>
        <v>294.433462524414</v>
      </c>
      <c r="AS1126" s="4">
        <f>(Y1126*AK1126+Z1126*AL1126)*AM1126</f>
        <v>319.8565944131478</v>
      </c>
      <c r="AT1126" s="4">
        <f>((AS1126+0.00000010773*(AR1126^4-AQ1126^4))-AP1126*44100)/(L1126*0.92*2*29.3+0.00000043092*AQ1126^3)</f>
        <v>2.15970394197984</v>
      </c>
      <c r="AU1126" s="4">
        <f>0.61365*EXP(17.502*J1126/(240.97+J1126))</f>
        <v>3.16048429224921</v>
      </c>
      <c r="AV1126" s="4">
        <f>AU1126*1000/AA1126</f>
        <v>31.08847192357053</v>
      </c>
      <c r="AW1126" s="4">
        <f>(AV1126-U1126)</f>
        <v>14.55723718235959</v>
      </c>
      <c r="AX1126" s="4">
        <f>IF(D1126,P1126,(O1126+P1126)/2)</f>
        <v>23.09097385406494</v>
      </c>
      <c r="AY1126" s="4">
        <f>0.61365*EXP(17.502*AX1126/(240.97+AX1126))</f>
        <v>2.835285339985912</v>
      </c>
      <c r="AZ1126" s="4">
        <f>IF(AW1126&lt;&gt;0,(1000-(AV1126+U1126)/2)/AW1126*AP1126,0)</f>
        <v>0.1359108439764999</v>
      </c>
      <c r="BA1126" s="4">
        <f>U1126*AA1126/1000</f>
        <v>1.680581401991309</v>
      </c>
      <c r="BB1126" s="4">
        <f>(AY1126-BA1126)</f>
        <v>1.154703937994603</v>
      </c>
      <c r="BC1126" s="4">
        <f>1/(1.6/F1126+1.37/N1126)</f>
        <v>0.08553268160631905</v>
      </c>
      <c r="BD1126" s="4">
        <f>G1126*AA1126*0.001</f>
        <v>30.63498410171523</v>
      </c>
      <c r="BE1126" s="4">
        <f>G1126/S1126</f>
        <v>0.7710097222685487</v>
      </c>
      <c r="BF1126" s="4">
        <f>(1-AP1126*AA1126/AU1126/F1126)*100</f>
        <v>54.32823144419934</v>
      </c>
      <c r="BG1126" s="4">
        <f>(S1126-E1126/(N1126/1.35))</f>
        <v>387.538635616488</v>
      </c>
      <c r="BH1126" s="4">
        <f>E1126*BF1126/100/BG1126</f>
        <v>0.009748229398728938</v>
      </c>
    </row>
    <row r="1127" ht="16" customHeight="1">
      <c r="A1127" s="4">
        <v>1057</v>
      </c>
      <c r="B1127" t="s" s="2">
        <v>1188</v>
      </c>
      <c r="C1127" s="4">
        <v>6126.000030487776</v>
      </c>
      <c r="D1127" s="4">
        <v>0</v>
      </c>
      <c r="E1127" s="4">
        <f>(R1127-S1127*(1000-T1127)/(1000-U1127))*AO1127</f>
        <v>6.919558075710737</v>
      </c>
      <c r="F1127" s="4">
        <f>IF(AZ1127&lt;&gt;0,1/(1/AZ1127-1/N1127),0)</f>
        <v>0.1430882206226121</v>
      </c>
      <c r="G1127" s="4">
        <f>((BC1127-AP1127/2)*S1127-E1127)/(BC1127+AP1127/2)</f>
        <v>301.9627318012045</v>
      </c>
      <c r="H1127" s="4">
        <f>AP1127*1000</f>
        <v>2.028809709483809</v>
      </c>
      <c r="I1127" s="4">
        <f>(AU1127-BA1127)</f>
        <v>1.478006653771566</v>
      </c>
      <c r="J1127" s="4">
        <f>(P1127+AT1127*D1127)</f>
        <v>24.8897533416748</v>
      </c>
      <c r="K1127" s="4">
        <v>6</v>
      </c>
      <c r="L1127" s="4">
        <f>(K1127*AI1127+AJ1127)</f>
        <v>1.420000016689301</v>
      </c>
      <c r="M1127" s="4">
        <v>1</v>
      </c>
      <c r="N1127" s="4">
        <f>L1127*(M1127+1)*(M1127+1)/(M1127*M1127+1)</f>
        <v>2.840000033378601</v>
      </c>
      <c r="O1127" s="4">
        <v>21.28190803527832</v>
      </c>
      <c r="P1127" s="4">
        <v>24.8897533416748</v>
      </c>
      <c r="Q1127" s="4">
        <v>20.35791969299316</v>
      </c>
      <c r="R1127" s="4">
        <v>400.1364135742188</v>
      </c>
      <c r="S1127" s="4">
        <v>390.8724365234375</v>
      </c>
      <c r="T1127" s="4">
        <v>14.13709259033203</v>
      </c>
      <c r="U1127" s="4">
        <v>16.53371429443359</v>
      </c>
      <c r="V1127" s="4">
        <v>56.59421920776367</v>
      </c>
      <c r="W1127" s="4">
        <v>66.18631744384766</v>
      </c>
      <c r="X1127" s="4">
        <v>499.5196228027344</v>
      </c>
      <c r="Y1127" s="4">
        <v>1999.050292968750</v>
      </c>
      <c r="Z1127" s="4">
        <v>62.6298942565918</v>
      </c>
      <c r="AA1127" s="4">
        <v>101.6608505249023</v>
      </c>
      <c r="AB1127" s="4">
        <v>6.344403743743896</v>
      </c>
      <c r="AC1127" s="4">
        <v>0.3495585322380066</v>
      </c>
      <c r="AD1127" s="4">
        <v>0.366696685552597</v>
      </c>
      <c r="AE1127" s="4">
        <v>0.007004071492701769</v>
      </c>
      <c r="AF1127" s="4">
        <v>0.328154057264328</v>
      </c>
      <c r="AG1127" s="4">
        <v>0.007775226142257452</v>
      </c>
      <c r="AH1127" s="4">
        <v>1</v>
      </c>
      <c r="AI1127" s="4">
        <v>-0.2195652425289154</v>
      </c>
      <c r="AJ1127" s="4">
        <v>2.737391471862793</v>
      </c>
      <c r="AK1127" s="4">
        <v>1</v>
      </c>
      <c r="AL1127" s="4">
        <v>0</v>
      </c>
      <c r="AM1127" s="4">
        <v>0.1599999964237213</v>
      </c>
      <c r="AN1127" s="4">
        <v>111115</v>
      </c>
      <c r="AO1127" s="4">
        <f>X1127*0.000001/(K1127*0.0001)</f>
        <v>0.8325327046712238</v>
      </c>
      <c r="AP1127" s="4">
        <f>(U1127-T1127)/(1000-U1127)*AO1127</f>
        <v>0.002028809709483809</v>
      </c>
      <c r="AQ1127" s="4">
        <f>(P1127+273.15)</f>
        <v>298.0397533416748</v>
      </c>
      <c r="AR1127" s="4">
        <f>(O1127+273.15)</f>
        <v>294.4319080352783</v>
      </c>
      <c r="AS1127" s="4">
        <f>(Y1127*AK1127+Z1127*AL1127)*AM1127</f>
        <v>319.848039725839</v>
      </c>
      <c r="AT1127" s="4">
        <f>((AS1127+0.00000010773*(AR1127^4-AQ1127^4))-AP1127*44100)/(L1127*0.92*2*29.3+0.00000043092*AQ1127^3)</f>
        <v>2.15953322990519</v>
      </c>
      <c r="AU1127" s="4">
        <f>0.61365*EXP(17.502*J1127/(240.97+J1127))</f>
        <v>3.158838111279421</v>
      </c>
      <c r="AV1127" s="4">
        <f>AU1127*1000/AA1127</f>
        <v>31.07231638304706</v>
      </c>
      <c r="AW1127" s="4">
        <f>(AV1127-U1127)</f>
        <v>14.53860208861346</v>
      </c>
      <c r="AX1127" s="4">
        <f>IF(D1127,P1127,(O1127+P1127)/2)</f>
        <v>23.08583068847656</v>
      </c>
      <c r="AY1127" s="4">
        <f>0.61365*EXP(17.502*AX1127/(240.97+AX1127))</f>
        <v>2.834403458136164</v>
      </c>
      <c r="AZ1127" s="4">
        <f>IF(AW1127&lt;&gt;0,(1000-(AV1127+U1127)/2)/AW1127*AP1127,0)</f>
        <v>0.1362247834267855</v>
      </c>
      <c r="BA1127" s="4">
        <f>U1127*AA1127/1000</f>
        <v>1.680831457507855</v>
      </c>
      <c r="BB1127" s="4">
        <f>(AY1127-BA1127)</f>
        <v>1.153572000628309</v>
      </c>
      <c r="BC1127" s="4">
        <f>1/(1.6/F1127+1.37/N1127)</f>
        <v>0.08573162466131895</v>
      </c>
      <c r="BD1127" s="4">
        <f>G1127*AA1127*0.001</f>
        <v>30.69778814173343</v>
      </c>
      <c r="BE1127" s="4">
        <f>G1127/S1127</f>
        <v>0.7725352406196037</v>
      </c>
      <c r="BF1127" s="4">
        <f>(1-AP1127*AA1127/AU1127/F1127)*100</f>
        <v>54.36859916833136</v>
      </c>
      <c r="BG1127" s="4">
        <f>(S1127-E1127/(N1127/1.35))</f>
        <v>387.5832100120221</v>
      </c>
      <c r="BH1127" s="4">
        <f>E1127*BF1127/100/BG1127</f>
        <v>0.00970647514448931</v>
      </c>
    </row>
    <row r="1128" ht="16" customHeight="1">
      <c r="A1128" s="4">
        <v>1058</v>
      </c>
      <c r="B1128" t="s" s="2">
        <v>1189</v>
      </c>
      <c r="C1128" s="4">
        <v>6131.000030376017</v>
      </c>
      <c r="D1128" s="4">
        <v>0</v>
      </c>
      <c r="E1128" s="4">
        <f>(R1128-S1128*(1000-T1128)/(1000-U1128))*AO1128</f>
        <v>6.911767465951124</v>
      </c>
      <c r="F1128" s="4">
        <f>IF(AZ1128&lt;&gt;0,1/(1/AZ1128-1/N1128),0)</f>
        <v>0.1434483924208007</v>
      </c>
      <c r="G1128" s="4">
        <f>((BC1128-AP1128/2)*S1128-E1128)/(BC1128+AP1128/2)</f>
        <v>302.2549775388794</v>
      </c>
      <c r="H1128" s="4">
        <f>AP1128*1000</f>
        <v>2.029618473498686</v>
      </c>
      <c r="I1128" s="4">
        <f>(AU1128-BA1128)</f>
        <v>1.475075850888739</v>
      </c>
      <c r="J1128" s="4">
        <f>(P1128+AT1128*D1128)</f>
        <v>24.87484741210938</v>
      </c>
      <c r="K1128" s="4">
        <v>6</v>
      </c>
      <c r="L1128" s="4">
        <f>(K1128*AI1128+AJ1128)</f>
        <v>1.420000016689301</v>
      </c>
      <c r="M1128" s="4">
        <v>1</v>
      </c>
      <c r="N1128" s="4">
        <f>L1128*(M1128+1)*(M1128+1)/(M1128*M1128+1)</f>
        <v>2.840000033378601</v>
      </c>
      <c r="O1128" s="4">
        <v>21.25838851928711</v>
      </c>
      <c r="P1128" s="4">
        <v>24.87484741210938</v>
      </c>
      <c r="Q1128" s="4">
        <v>20.26551818847656</v>
      </c>
      <c r="R1128" s="4">
        <v>400.1218872070312</v>
      </c>
      <c r="S1128" s="4">
        <v>390.8666687011719</v>
      </c>
      <c r="T1128" s="4">
        <v>14.13734436035156</v>
      </c>
      <c r="U1128" s="4">
        <v>16.53497886657715</v>
      </c>
      <c r="V1128" s="4">
        <v>56.66153717041016</v>
      </c>
      <c r="W1128" s="4">
        <v>66.27019500732422</v>
      </c>
      <c r="X1128" s="4">
        <v>499.5070190429688</v>
      </c>
      <c r="Y1128" s="4">
        <v>1999.003540039062</v>
      </c>
      <c r="Z1128" s="4">
        <v>63.28789901733398</v>
      </c>
      <c r="AA1128" s="4">
        <v>101.6604766845703</v>
      </c>
      <c r="AB1128" s="4">
        <v>6.344403743743896</v>
      </c>
      <c r="AC1128" s="4">
        <v>0.3495585322380066</v>
      </c>
      <c r="AD1128" s="4">
        <v>0.366696685552597</v>
      </c>
      <c r="AE1128" s="4">
        <v>0.007004071492701769</v>
      </c>
      <c r="AF1128" s="4">
        <v>0.328154057264328</v>
      </c>
      <c r="AG1128" s="4">
        <v>0.007775226142257452</v>
      </c>
      <c r="AH1128" s="4">
        <v>1</v>
      </c>
      <c r="AI1128" s="4">
        <v>-0.2195652425289154</v>
      </c>
      <c r="AJ1128" s="4">
        <v>2.737391471862793</v>
      </c>
      <c r="AK1128" s="4">
        <v>1</v>
      </c>
      <c r="AL1128" s="4">
        <v>0</v>
      </c>
      <c r="AM1128" s="4">
        <v>0.1599999964237213</v>
      </c>
      <c r="AN1128" s="4">
        <v>111115</v>
      </c>
      <c r="AO1128" s="4">
        <f>X1128*0.000001/(K1128*0.0001)</f>
        <v>0.8325116984049479</v>
      </c>
      <c r="AP1128" s="4">
        <f>(U1128-T1128)/(1000-U1128)*AO1128</f>
        <v>0.002029618473498686</v>
      </c>
      <c r="AQ1128" s="4">
        <f>(P1128+273.15)</f>
        <v>298.0248474121094</v>
      </c>
      <c r="AR1128" s="4">
        <f>(O1128+273.15)</f>
        <v>294.4083885192871</v>
      </c>
      <c r="AS1128" s="4">
        <f>(Y1128*AK1128+Z1128*AL1128)*AM1128</f>
        <v>319.8405592572562</v>
      </c>
      <c r="AT1128" s="4">
        <f>((AS1128+0.00000010773*(AR1128^4-AQ1128^4))-AP1128*44100)/(L1128*0.92*2*29.3+0.00000043092*AQ1128^3)</f>
        <v>2.158077232843806</v>
      </c>
      <c r="AU1128" s="4">
        <f>0.61365*EXP(17.502*J1128/(240.97+J1128))</f>
        <v>3.156029684434268</v>
      </c>
      <c r="AV1128" s="4">
        <f>AU1128*1000/AA1128</f>
        <v>31.04480509398673</v>
      </c>
      <c r="AW1128" s="4">
        <f>(AV1128-U1128)</f>
        <v>14.50982622740958</v>
      </c>
      <c r="AX1128" s="4">
        <f>IF(D1128,P1128,(O1128+P1128)/2)</f>
        <v>23.06661796569824</v>
      </c>
      <c r="AY1128" s="4">
        <f>0.61365*EXP(17.502*AX1128/(240.97+AX1128))</f>
        <v>2.831111237169947</v>
      </c>
      <c r="AZ1128" s="4">
        <f>IF(AW1128&lt;&gt;0,(1000-(AV1128+U1128)/2)/AW1128*AP1128,0)</f>
        <v>0.1365511921507479</v>
      </c>
      <c r="BA1128" s="4">
        <f>U1128*AA1128/1000</f>
        <v>1.680953833545529</v>
      </c>
      <c r="BB1128" s="4">
        <f>(AY1128-BA1128)</f>
        <v>1.150157403624418</v>
      </c>
      <c r="BC1128" s="4">
        <f>1/(1.6/F1128+1.37/N1128)</f>
        <v>0.08593847623107963</v>
      </c>
      <c r="BD1128" s="4">
        <f>G1128*AA1128*0.001</f>
        <v>30.72738509688658</v>
      </c>
      <c r="BE1128" s="4">
        <f>G1128/S1128</f>
        <v>0.7732943270482895</v>
      </c>
      <c r="BF1128" s="4">
        <f>(1-AP1128*AA1128/AU1128/F1128)*100</f>
        <v>54.42467398860202</v>
      </c>
      <c r="BG1128" s="4">
        <f>(S1128-E1128/(N1128/1.35))</f>
        <v>387.5811454725212</v>
      </c>
      <c r="BH1128" s="4">
        <f>E1128*BF1128/100/BG1128</f>
        <v>0.009705598309247106</v>
      </c>
    </row>
    <row r="1129" ht="29" customHeight="1">
      <c r="A1129" t="s" s="2">
        <v>9</v>
      </c>
      <c r="B1129" t="s" s="5">
        <v>1190</v>
      </c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  <c r="AP1129" s="3"/>
      <c r="AQ1129" s="3"/>
      <c r="AR1129" s="3"/>
      <c r="AS1129" s="3"/>
      <c r="AT1129" s="3"/>
      <c r="AU1129" s="3"/>
      <c r="AV1129" s="3"/>
      <c r="AW1129" s="3"/>
      <c r="AX1129" s="3"/>
      <c r="AY1129" s="3"/>
      <c r="AZ1129" s="3"/>
      <c r="BA1129" s="3"/>
      <c r="BB1129" s="3"/>
      <c r="BC1129" s="3"/>
      <c r="BD1129" s="3"/>
      <c r="BE1129" s="3"/>
      <c r="BF1129" s="3"/>
      <c r="BG1129" s="3"/>
      <c r="BH1129" s="3"/>
    </row>
    <row r="1130" ht="16" customHeight="1">
      <c r="A1130" s="4">
        <v>1059</v>
      </c>
      <c r="B1130" t="s" s="2">
        <v>1191</v>
      </c>
      <c r="C1130" s="4">
        <v>6136.000030264258</v>
      </c>
      <c r="D1130" s="4">
        <v>0</v>
      </c>
      <c r="E1130" s="4">
        <f>(R1130-S1130*(1000-T1130)/(1000-U1130))*AO1130</f>
        <v>6.913204698054294</v>
      </c>
      <c r="F1130" s="4">
        <f>IF(AZ1130&lt;&gt;0,1/(1/AZ1130-1/N1130),0)</f>
        <v>0.1438280365482525</v>
      </c>
      <c r="G1130" s="4">
        <f>((BC1130-AP1130/2)*S1130-E1130)/(BC1130+AP1130/2)</f>
        <v>302.4090003828959</v>
      </c>
      <c r="H1130" s="4">
        <f>AP1130*1000</f>
        <v>2.030373252433651</v>
      </c>
      <c r="I1130" s="4">
        <f>(AU1130-BA1130)</f>
        <v>1.4719338725565</v>
      </c>
      <c r="J1130" s="4">
        <f>(P1130+AT1130*D1130)</f>
        <v>24.85876083374023</v>
      </c>
      <c r="K1130" s="4">
        <v>6</v>
      </c>
      <c r="L1130" s="4">
        <f>(K1130*AI1130+AJ1130)</f>
        <v>1.420000016689301</v>
      </c>
      <c r="M1130" s="4">
        <v>1</v>
      </c>
      <c r="N1130" s="4">
        <f>L1130*(M1130+1)*(M1130+1)/(M1130*M1130+1)</f>
        <v>2.840000033378601</v>
      </c>
      <c r="O1130" s="4">
        <v>21.22666931152344</v>
      </c>
      <c r="P1130" s="4">
        <v>24.85876083374023</v>
      </c>
      <c r="Q1130" s="4">
        <v>20.2224063873291</v>
      </c>
      <c r="R1130" s="4">
        <v>400.0743103027344</v>
      </c>
      <c r="S1130" s="4">
        <v>390.8174438476562</v>
      </c>
      <c r="T1130" s="4">
        <v>14.13770198822021</v>
      </c>
      <c r="U1130" s="4">
        <v>16.5361442565918</v>
      </c>
      <c r="V1130" s="4">
        <v>56.76578521728516</v>
      </c>
      <c r="W1130" s="4">
        <v>66.39517211914062</v>
      </c>
      <c r="X1130" s="4">
        <v>499.5238952636719</v>
      </c>
      <c r="Y1130" s="4">
        <v>1998.953125</v>
      </c>
      <c r="Z1130" s="4">
        <v>63.35832595825195</v>
      </c>
      <c r="AA1130" s="4">
        <v>101.6601791381836</v>
      </c>
      <c r="AB1130" s="4">
        <v>6.344403743743896</v>
      </c>
      <c r="AC1130" s="4">
        <v>0.3495585322380066</v>
      </c>
      <c r="AD1130" s="4">
        <v>0.366696685552597</v>
      </c>
      <c r="AE1130" s="4">
        <v>0.007004071492701769</v>
      </c>
      <c r="AF1130" s="4">
        <v>0.328154057264328</v>
      </c>
      <c r="AG1130" s="4">
        <v>0.007775226142257452</v>
      </c>
      <c r="AH1130" s="4">
        <v>0.6666666865348816</v>
      </c>
      <c r="AI1130" s="4">
        <v>-0.2195652425289154</v>
      </c>
      <c r="AJ1130" s="4">
        <v>2.737391471862793</v>
      </c>
      <c r="AK1130" s="4">
        <v>1</v>
      </c>
      <c r="AL1130" s="4">
        <v>0</v>
      </c>
      <c r="AM1130" s="4">
        <v>0.1599999964237213</v>
      </c>
      <c r="AN1130" s="4">
        <v>111125</v>
      </c>
      <c r="AO1130" s="4">
        <f>X1130*0.000001/(K1130*0.0001)</f>
        <v>0.832539825439453</v>
      </c>
      <c r="AP1130" s="4">
        <f>(U1130-T1130)/(1000-U1130)*AO1130</f>
        <v>0.002030373252433651</v>
      </c>
      <c r="AQ1130" s="4">
        <f>(P1130+273.15)</f>
        <v>298.0087608337402</v>
      </c>
      <c r="AR1130" s="4">
        <f>(O1130+273.15)</f>
        <v>294.3766693115234</v>
      </c>
      <c r="AS1130" s="4">
        <f>(Y1130*AK1130+Z1130*AL1130)*AM1130</f>
        <v>319.8324928511865</v>
      </c>
      <c r="AT1130" s="4">
        <f>((AS1130+0.00000010773*(AR1130^4-AQ1130^4))-AP1130*44100)/(L1130*0.92*2*29.3+0.00000043092*AQ1130^3)</f>
        <v>2.155773600808538</v>
      </c>
      <c r="AU1130" s="4">
        <f>0.61365*EXP(17.502*J1130/(240.97+J1130))</f>
        <v>3.153001259936468</v>
      </c>
      <c r="AV1130" s="4">
        <f>AU1130*1000/AA1130</f>
        <v>31.01510627529673</v>
      </c>
      <c r="AW1130" s="4">
        <f>(AV1130-U1130)</f>
        <v>14.47896201870493</v>
      </c>
      <c r="AX1130" s="4">
        <f>IF(D1130,P1130,(O1130+P1130)/2)</f>
        <v>23.04271507263184</v>
      </c>
      <c r="AY1130" s="4">
        <f>0.61365*EXP(17.502*AX1130/(240.97+AX1130))</f>
        <v>2.827019996141671</v>
      </c>
      <c r="AZ1130" s="4">
        <f>IF(AW1130&lt;&gt;0,(1000-(AV1130+U1130)/2)/AW1130*AP1130,0)</f>
        <v>0.1368951625312075</v>
      </c>
      <c r="BA1130" s="4">
        <f>U1130*AA1130/1000</f>
        <v>1.681067387379968</v>
      </c>
      <c r="BB1130" s="4">
        <f>(AY1130-BA1130)</f>
        <v>1.145952608761704</v>
      </c>
      <c r="BC1130" s="4">
        <f>1/(1.6/F1130+1.37/N1130)</f>
        <v>0.0861564644129621</v>
      </c>
      <c r="BD1130" s="4">
        <f>G1130*AA1130*0.001</f>
        <v>30.74295315192423</v>
      </c>
      <c r="BE1130" s="4">
        <f>G1130/S1130</f>
        <v>0.7737858305546294</v>
      </c>
      <c r="BF1130" s="4">
        <f>(1-AP1130*AA1130/AU1130/F1130)*100</f>
        <v>54.4845272315422</v>
      </c>
      <c r="BG1130" s="4">
        <f>(S1130-E1130/(N1130/1.35))</f>
        <v>387.531237427697</v>
      </c>
      <c r="BH1130" s="4">
        <f>E1130*BF1130/100/BG1130</f>
        <v>0.009719543955437655</v>
      </c>
    </row>
    <row r="1131" ht="16" customHeight="1">
      <c r="A1131" s="4">
        <v>1060</v>
      </c>
      <c r="B1131" t="s" s="2">
        <v>1192</v>
      </c>
      <c r="C1131" s="4">
        <v>6141.500030141324</v>
      </c>
      <c r="D1131" s="4">
        <v>0</v>
      </c>
      <c r="E1131" s="4">
        <f>(R1131-S1131*(1000-T1131)/(1000-U1131))*AO1131</f>
        <v>10.80833496384246</v>
      </c>
      <c r="F1131" s="4">
        <f>IF(AZ1131&lt;&gt;0,1/(1/AZ1131-1/N1131),0)</f>
        <v>0.1443803135650345</v>
      </c>
      <c r="G1131" s="4">
        <f>((BC1131-AP1131/2)*S1131-E1131)/(BC1131+AP1131/2)</f>
        <v>258.9520677260996</v>
      </c>
      <c r="H1131" s="4">
        <f>AP1131*1000</f>
        <v>2.032796620723349</v>
      </c>
      <c r="I1131" s="4">
        <f>(AU1131-BA1131)</f>
        <v>1.468342306273522</v>
      </c>
      <c r="J1131" s="4">
        <f>(P1131+AT1131*D1131)</f>
        <v>24.84161567687988</v>
      </c>
      <c r="K1131" s="4">
        <v>6</v>
      </c>
      <c r="L1131" s="4">
        <f>(K1131*AI1131+AJ1131)</f>
        <v>1.420000016689301</v>
      </c>
      <c r="M1131" s="4">
        <v>1</v>
      </c>
      <c r="N1131" s="4">
        <f>L1131*(M1131+1)*(M1131+1)/(M1131*M1131+1)</f>
        <v>2.840000033378601</v>
      </c>
      <c r="O1131" s="4">
        <v>21.20563125610352</v>
      </c>
      <c r="P1131" s="4">
        <v>24.84161567687988</v>
      </c>
      <c r="Q1131" s="4">
        <v>20.27538871765137</v>
      </c>
      <c r="R1131" s="4">
        <v>405.5271606445312</v>
      </c>
      <c r="S1131" s="4">
        <v>391.5885925292969</v>
      </c>
      <c r="T1131" s="4">
        <v>14.13848876953125</v>
      </c>
      <c r="U1131" s="4">
        <v>16.53979682922363</v>
      </c>
      <c r="V1131" s="4">
        <v>56.84955596923828</v>
      </c>
      <c r="W1131" s="4">
        <v>66.50321197509766</v>
      </c>
      <c r="X1131" s="4">
        <v>499.5213928222656</v>
      </c>
      <c r="Y1131" s="4">
        <v>1998.901000976562</v>
      </c>
      <c r="Z1131" s="4">
        <v>63.46818542480469</v>
      </c>
      <c r="AA1131" s="4">
        <v>101.6598968505859</v>
      </c>
      <c r="AB1131" s="4">
        <v>6.344403743743896</v>
      </c>
      <c r="AC1131" s="4">
        <v>0.3495585322380066</v>
      </c>
      <c r="AD1131" s="4">
        <v>0.366696685552597</v>
      </c>
      <c r="AE1131" s="4">
        <v>0.007004071492701769</v>
      </c>
      <c r="AF1131" s="4">
        <v>0.328154057264328</v>
      </c>
      <c r="AG1131" s="4">
        <v>0.007775226142257452</v>
      </c>
      <c r="AH1131" s="4">
        <v>0.6666666865348816</v>
      </c>
      <c r="AI1131" s="4">
        <v>-0.2195652425289154</v>
      </c>
      <c r="AJ1131" s="4">
        <v>2.737391471862793</v>
      </c>
      <c r="AK1131" s="4">
        <v>1</v>
      </c>
      <c r="AL1131" s="4">
        <v>0</v>
      </c>
      <c r="AM1131" s="4">
        <v>0.1599999964237213</v>
      </c>
      <c r="AN1131" s="4">
        <v>111125</v>
      </c>
      <c r="AO1131" s="4">
        <f>X1131*0.000001/(K1131*0.0001)</f>
        <v>0.8325356547037759</v>
      </c>
      <c r="AP1131" s="4">
        <f>(U1131-T1131)/(1000-U1131)*AO1131</f>
        <v>0.002032796620723348</v>
      </c>
      <c r="AQ1131" s="4">
        <f>(P1131+273.15)</f>
        <v>297.9916156768799</v>
      </c>
      <c r="AR1131" s="4">
        <f>(O1131+273.15)</f>
        <v>294.3556312561035</v>
      </c>
      <c r="AS1131" s="4">
        <f>(Y1131*AK1131+Z1131*AL1131)*AM1131</f>
        <v>319.824153007623</v>
      </c>
      <c r="AT1131" s="4">
        <f>((AS1131+0.00000010773*(AR1131^4-AQ1131^4))-AP1131*44100)/(L1131*0.92*2*29.3+0.00000043092*AQ1131^3)</f>
        <v>2.154105865691629</v>
      </c>
      <c r="AU1131" s="4">
        <f>0.61365*EXP(17.502*J1131/(240.97+J1131))</f>
        <v>3.149776345862044</v>
      </c>
      <c r="AV1131" s="4">
        <f>AU1131*1000/AA1131</f>
        <v>30.98346981889437</v>
      </c>
      <c r="AW1131" s="4">
        <f>(AV1131-U1131)</f>
        <v>14.44367298967074</v>
      </c>
      <c r="AX1131" s="4">
        <f>IF(D1131,P1131,(O1131+P1131)/2)</f>
        <v>23.0236234664917</v>
      </c>
      <c r="AY1131" s="4">
        <f>0.61365*EXP(17.502*AX1131/(240.97+AX1131))</f>
        <v>2.823755975557525</v>
      </c>
      <c r="AZ1131" s="4">
        <f>IF(AW1131&lt;&gt;0,(1000-(AV1131+U1131)/2)/AW1131*AP1131,0)</f>
        <v>0.1373953878780368</v>
      </c>
      <c r="BA1131" s="4">
        <f>U1131*AA1131/1000</f>
        <v>1.681434039588523</v>
      </c>
      <c r="BB1131" s="4">
        <f>(AY1131-BA1131)</f>
        <v>1.142321935969002</v>
      </c>
      <c r="BC1131" s="4">
        <f>1/(1.6/F1131+1.37/N1131)</f>
        <v>0.08647349143658453</v>
      </c>
      <c r="BD1131" s="4">
        <f>G1131*AA1131*0.001</f>
        <v>26.32504049428124</v>
      </c>
      <c r="BE1131" s="4">
        <f>G1131/S1131</f>
        <v>0.6612860350540626</v>
      </c>
      <c r="BF1131" s="4">
        <f>(1-AP1131*AA1131/AU1131/F1131)*100</f>
        <v>54.55816118439714</v>
      </c>
      <c r="BG1131" s="4">
        <f>(S1131-E1131/(N1131/1.35))</f>
        <v>386.4508277301082</v>
      </c>
      <c r="BH1131" s="4">
        <f>E1131*BF1131/100/BG1131</f>
        <v>0.01525893694046111</v>
      </c>
    </row>
    <row r="1132" ht="16" customHeight="1">
      <c r="A1132" s="4">
        <v>1061</v>
      </c>
      <c r="B1132" t="s" s="2">
        <v>1193</v>
      </c>
      <c r="C1132" s="4">
        <v>6146.500030029565</v>
      </c>
      <c r="D1132" s="4">
        <v>0</v>
      </c>
      <c r="E1132" s="4">
        <f>(R1132-S1132*(1000-T1132)/(1000-U1132))*AO1132</f>
        <v>28.07618157812683</v>
      </c>
      <c r="F1132" s="4">
        <f>IF(AZ1132&lt;&gt;0,1/(1/AZ1132-1/N1132),0)</f>
        <v>0.1445862394644091</v>
      </c>
      <c r="G1132" s="4">
        <f>((BC1132-AP1132/2)*S1132-E1132)/(BC1132+AP1132/2)</f>
        <v>71.84006754881372</v>
      </c>
      <c r="H1132" s="4">
        <f>AP1132*1000</f>
        <v>2.036215020137239</v>
      </c>
      <c r="I1132" s="4">
        <f>(AU1132-BA1132)</f>
        <v>1.468803478259126</v>
      </c>
      <c r="J1132" s="4">
        <f>(P1132+AT1132*D1132)</f>
        <v>24.84698486328125</v>
      </c>
      <c r="K1132" s="4">
        <v>6</v>
      </c>
      <c r="L1132" s="4">
        <f>(K1132*AI1132+AJ1132)</f>
        <v>1.420000016689301</v>
      </c>
      <c r="M1132" s="4">
        <v>1</v>
      </c>
      <c r="N1132" s="4">
        <f>L1132*(M1132+1)*(M1132+1)/(M1132*M1132+1)</f>
        <v>2.840000033378601</v>
      </c>
      <c r="O1132" s="4">
        <v>21.21417999267578</v>
      </c>
      <c r="P1132" s="4">
        <v>24.84698486328125</v>
      </c>
      <c r="Q1132" s="4">
        <v>20.37919044494629</v>
      </c>
      <c r="R1132" s="4">
        <v>436.3494262695312</v>
      </c>
      <c r="S1132" s="4">
        <v>401.6435852050781</v>
      </c>
      <c r="T1132" s="4">
        <v>14.13990592956543</v>
      </c>
      <c r="U1132" s="4">
        <v>16.54522514343262</v>
      </c>
      <c r="V1132" s="4">
        <v>56.84159088134766</v>
      </c>
      <c r="W1132" s="4">
        <v>66.50840759277344</v>
      </c>
      <c r="X1132" s="4">
        <v>499.5242309570312</v>
      </c>
      <c r="Y1132" s="4">
        <v>1998.889526367188</v>
      </c>
      <c r="Z1132" s="4">
        <v>63.07062530517578</v>
      </c>
      <c r="AA1132" s="4">
        <v>101.6596908569336</v>
      </c>
      <c r="AB1132" s="4">
        <v>6.344403743743896</v>
      </c>
      <c r="AC1132" s="4">
        <v>0.3495585322380066</v>
      </c>
      <c r="AD1132" s="4">
        <v>0.366696685552597</v>
      </c>
      <c r="AE1132" s="4">
        <v>0.007004071492701769</v>
      </c>
      <c r="AF1132" s="4">
        <v>0.328154057264328</v>
      </c>
      <c r="AG1132" s="4">
        <v>0.007775226142257452</v>
      </c>
      <c r="AH1132" s="4">
        <v>0.6666666865348816</v>
      </c>
      <c r="AI1132" s="4">
        <v>-0.2195652425289154</v>
      </c>
      <c r="AJ1132" s="4">
        <v>2.737391471862793</v>
      </c>
      <c r="AK1132" s="4">
        <v>1</v>
      </c>
      <c r="AL1132" s="4">
        <v>0</v>
      </c>
      <c r="AM1132" s="4">
        <v>0.1599999964237213</v>
      </c>
      <c r="AN1132" s="4">
        <v>111115</v>
      </c>
      <c r="AO1132" s="4">
        <f>X1132*0.000001/(K1132*0.0001)</f>
        <v>0.8325403849283853</v>
      </c>
      <c r="AP1132" s="4">
        <f>(U1132-T1132)/(1000-U1132)*AO1132</f>
        <v>0.002036215020137239</v>
      </c>
      <c r="AQ1132" s="4">
        <f>(P1132+273.15)</f>
        <v>297.9969848632812</v>
      </c>
      <c r="AR1132" s="4">
        <f>(O1132+273.15)</f>
        <v>294.3641799926758</v>
      </c>
      <c r="AS1132" s="4">
        <f>(Y1132*AK1132+Z1132*AL1132)*AM1132</f>
        <v>319.822317070164</v>
      </c>
      <c r="AT1132" s="4">
        <f>((AS1132+0.00000010773*(AR1132^4-AQ1132^4))-AP1132*44100)/(L1132*0.92*2*29.3+0.00000043092*AQ1132^3)</f>
        <v>2.152728146686534</v>
      </c>
      <c r="AU1132" s="4">
        <f>0.61365*EXP(17.502*J1132/(240.97+J1132))</f>
        <v>3.150785951498851</v>
      </c>
      <c r="AV1132" s="4">
        <f>AU1132*1000/AA1132</f>
        <v>30.99346382956224</v>
      </c>
      <c r="AW1132" s="4">
        <f>(AV1132-U1132)</f>
        <v>14.44823868612963</v>
      </c>
      <c r="AX1132" s="4">
        <f>IF(D1132,P1132,(O1132+P1132)/2)</f>
        <v>23.03058242797852</v>
      </c>
      <c r="AY1132" s="4">
        <f>0.61365*EXP(17.502*AX1132/(240.97+AX1132))</f>
        <v>2.824945341169031</v>
      </c>
      <c r="AZ1132" s="4">
        <f>IF(AW1132&lt;&gt;0,(1000-(AV1132+U1132)/2)/AW1132*AP1132,0)</f>
        <v>0.1375818580422075</v>
      </c>
      <c r="BA1132" s="4">
        <f>U1132*AA1132/1000</f>
        <v>1.681982473239725</v>
      </c>
      <c r="BB1132" s="4">
        <f>(AY1132-BA1132)</f>
        <v>1.142962867929307</v>
      </c>
      <c r="BC1132" s="4">
        <f>1/(1.6/F1132+1.37/N1132)</f>
        <v>0.08659167447284455</v>
      </c>
      <c r="BD1132" s="4">
        <f>G1132*AA1132*0.001</f>
        <v>7.30323905815363</v>
      </c>
      <c r="BE1132" s="4">
        <f>G1132/S1132</f>
        <v>0.1788652183057583</v>
      </c>
      <c r="BF1132" s="4">
        <f>(1-AP1132*AA1132/AU1132/F1132)*100</f>
        <v>54.56123084867177</v>
      </c>
      <c r="BG1132" s="4">
        <f>(S1132-E1132/(N1132/1.35))</f>
        <v>388.2975131328957</v>
      </c>
      <c r="BH1132" s="4">
        <f>E1132*BF1132/100/BG1132</f>
        <v>0.03945096150819583</v>
      </c>
    </row>
    <row r="1133" ht="16" customHeight="1">
      <c r="A1133" s="4">
        <v>1062</v>
      </c>
      <c r="B1133" t="s" s="2">
        <v>1194</v>
      </c>
      <c r="C1133" s="4">
        <v>6151.500029917806</v>
      </c>
      <c r="D1133" s="4">
        <v>0</v>
      </c>
      <c r="E1133" s="4">
        <f>(R1133-S1133*(1000-T1133)/(1000-U1133))*AO1133</f>
        <v>53.93773021450971</v>
      </c>
      <c r="F1133" s="4">
        <f>IF(AZ1133&lt;&gt;0,1/(1/AZ1133-1/N1133),0)</f>
        <v>0.1445839669182322</v>
      </c>
      <c r="G1133" s="4">
        <f>((BC1133-AP1133/2)*S1133-E1133)/(BC1133+AP1133/2)</f>
        <v>-193.3070074301176</v>
      </c>
      <c r="H1133" s="4">
        <f>AP1133*1000</f>
        <v>2.040596644497677</v>
      </c>
      <c r="I1133" s="4">
        <f>(AU1133-BA1133)</f>
        <v>1.471951095493069</v>
      </c>
      <c r="J1133" s="4">
        <f>(P1133+AT1133*D1133)</f>
        <v>24.86749839782715</v>
      </c>
      <c r="K1133" s="4">
        <v>6</v>
      </c>
      <c r="L1133" s="4">
        <f>(K1133*AI1133+AJ1133)</f>
        <v>1.420000016689301</v>
      </c>
      <c r="M1133" s="4">
        <v>1</v>
      </c>
      <c r="N1133" s="4">
        <f>L1133*(M1133+1)*(M1133+1)/(M1133*M1133+1)</f>
        <v>2.840000033378601</v>
      </c>
      <c r="O1133" s="4">
        <v>21.24392700195312</v>
      </c>
      <c r="P1133" s="4">
        <v>24.86749839782715</v>
      </c>
      <c r="Q1133" s="4">
        <v>20.47086524963379</v>
      </c>
      <c r="R1133" s="4">
        <v>498.268066406250</v>
      </c>
      <c r="S1133" s="4">
        <v>432.417236328125</v>
      </c>
      <c r="T1133" s="4">
        <v>14.1416187286377</v>
      </c>
      <c r="U1133" s="4">
        <v>16.55224418640137</v>
      </c>
      <c r="V1133" s="4">
        <v>56.76088714599609</v>
      </c>
      <c r="W1133" s="4">
        <v>66.43224334716797</v>
      </c>
      <c r="X1133" s="4">
        <v>499.493652343750</v>
      </c>
      <c r="Y1133" s="4">
        <v>1998.891723632812</v>
      </c>
      <c r="Z1133" s="4">
        <v>62.30874633789062</v>
      </c>
      <c r="AA1133" s="4">
        <v>101.6596145629883</v>
      </c>
      <c r="AB1133" s="4">
        <v>6.344403743743896</v>
      </c>
      <c r="AC1133" s="4">
        <v>0.3495585322380066</v>
      </c>
      <c r="AD1133" s="4">
        <v>0.366696685552597</v>
      </c>
      <c r="AE1133" s="4">
        <v>0.007004071492701769</v>
      </c>
      <c r="AF1133" s="4">
        <v>0.328154057264328</v>
      </c>
      <c r="AG1133" s="4">
        <v>0.007775226142257452</v>
      </c>
      <c r="AH1133" s="4">
        <v>0.6666666865348816</v>
      </c>
      <c r="AI1133" s="4">
        <v>-0.2195652425289154</v>
      </c>
      <c r="AJ1133" s="4">
        <v>2.737391471862793</v>
      </c>
      <c r="AK1133" s="4">
        <v>1</v>
      </c>
      <c r="AL1133" s="4">
        <v>0</v>
      </c>
      <c r="AM1133" s="4">
        <v>0.1599999964237213</v>
      </c>
      <c r="AN1133" s="4">
        <v>111115</v>
      </c>
      <c r="AO1133" s="4">
        <f>X1133*0.000001/(K1133*0.0001)</f>
        <v>0.8324894205729164</v>
      </c>
      <c r="AP1133" s="4">
        <f>(U1133-T1133)/(1000-U1133)*AO1133</f>
        <v>0.002040596644497677</v>
      </c>
      <c r="AQ1133" s="4">
        <f>(P1133+273.15)</f>
        <v>298.0174983978271</v>
      </c>
      <c r="AR1133" s="4">
        <f>(O1133+273.15)</f>
        <v>294.3939270019531</v>
      </c>
      <c r="AS1133" s="4">
        <f>(Y1133*AK1133+Z1133*AL1133)*AM1133</f>
        <v>319.8226686326561</v>
      </c>
      <c r="AT1133" s="4">
        <f>((AS1133+0.00000010773*(AR1133^4-AQ1133^4))-AP1133*44100)/(L1133*0.92*2*29.3+0.00000043092*AQ1133^3)</f>
        <v>2.151535735987244</v>
      </c>
      <c r="AU1133" s="4">
        <f>0.61365*EXP(17.502*J1133/(240.97+J1133))</f>
        <v>3.154645859635095</v>
      </c>
      <c r="AV1133" s="4">
        <f>AU1133*1000/AA1133</f>
        <v>31.03145603292129</v>
      </c>
      <c r="AW1133" s="4">
        <f>(AV1133-U1133)</f>
        <v>14.47921184651992</v>
      </c>
      <c r="AX1133" s="4">
        <f>IF(D1133,P1133,(O1133+P1133)/2)</f>
        <v>23.05571269989014</v>
      </c>
      <c r="AY1133" s="4">
        <f>0.61365*EXP(17.502*AX1133/(240.97+AX1133))</f>
        <v>2.829244039883936</v>
      </c>
      <c r="AZ1133" s="4">
        <f>IF(AW1133&lt;&gt;0,(1000-(AV1133+U1133)/2)/AW1133*AP1133,0)</f>
        <v>0.1375798003450236</v>
      </c>
      <c r="BA1133" s="4">
        <f>U1133*AA1133/1000</f>
        <v>1.682694764142026</v>
      </c>
      <c r="BB1133" s="4">
        <f>(AY1133-BA1133)</f>
        <v>1.146549275741909</v>
      </c>
      <c r="BC1133" s="4">
        <f>1/(1.6/F1133+1.37/N1133)</f>
        <v>0.08659037031146383</v>
      </c>
      <c r="BD1133" s="4">
        <f>G1133*AA1133*0.001</f>
        <v>-19.65151586767047</v>
      </c>
      <c r="BE1133" s="4">
        <f>G1133/S1133</f>
        <v>-0.4470381640463407</v>
      </c>
      <c r="BF1133" s="4">
        <f>(1-AP1133*AA1133/AU1133/F1133)*100</f>
        <v>54.51848965257755</v>
      </c>
      <c r="BG1133" s="4">
        <f>(S1133-E1133/(N1133/1.35))</f>
        <v>406.7778226190474</v>
      </c>
      <c r="BH1133" s="4">
        <f>E1133*BF1133/100/BG1133</f>
        <v>0.07229016487797026</v>
      </c>
    </row>
    <row r="1134" ht="16" customHeight="1">
      <c r="A1134" s="4">
        <v>1063</v>
      </c>
      <c r="B1134" t="s" s="2">
        <v>1195</v>
      </c>
      <c r="C1134" s="4">
        <v>6157.000029794872</v>
      </c>
      <c r="D1134" s="4">
        <v>0</v>
      </c>
      <c r="E1134" s="4">
        <f>(R1134-S1134*(1000-T1134)/(1000-U1134))*AO1134</f>
        <v>69.754016133707</v>
      </c>
      <c r="F1134" s="4">
        <f>IF(AZ1134&lt;&gt;0,1/(1/AZ1134-1/N1134),0)</f>
        <v>0.1447707737809887</v>
      </c>
      <c r="G1134" s="4">
        <f>((BC1134-AP1134/2)*S1134-E1134)/(BC1134+AP1134/2)</f>
        <v>-316.5917182784886</v>
      </c>
      <c r="H1134" s="4">
        <f>AP1134*1000</f>
        <v>2.045338386861324</v>
      </c>
      <c r="I1134" s="4">
        <f>(AU1134-BA1134)</f>
        <v>1.473537164339277</v>
      </c>
      <c r="J1134" s="4">
        <f>(P1134+AT1134*D1134)</f>
        <v>24.87916374206543</v>
      </c>
      <c r="K1134" s="4">
        <v>6</v>
      </c>
      <c r="L1134" s="4">
        <f>(K1134*AI1134+AJ1134)</f>
        <v>1.420000016689301</v>
      </c>
      <c r="M1134" s="4">
        <v>1</v>
      </c>
      <c r="N1134" s="4">
        <f>L1134*(M1134+1)*(M1134+1)/(M1134*M1134+1)</f>
        <v>2.840000033378601</v>
      </c>
      <c r="O1134" s="4">
        <v>21.28249168395996</v>
      </c>
      <c r="P1134" s="4">
        <v>24.87916374206543</v>
      </c>
      <c r="Q1134" s="4">
        <v>20.50321960449219</v>
      </c>
      <c r="R1134" s="4">
        <v>575.010986328125</v>
      </c>
      <c r="S1134" s="4">
        <v>490.0211791992188</v>
      </c>
      <c r="T1134" s="4">
        <v>14.14216899871826</v>
      </c>
      <c r="U1134" s="4">
        <v>16.55827331542969</v>
      </c>
      <c r="V1134" s="4">
        <v>56.63404846191406</v>
      </c>
      <c r="W1134" s="4">
        <v>66.3056640625</v>
      </c>
      <c r="X1134" s="4">
        <v>499.5159606933594</v>
      </c>
      <c r="Y1134" s="4">
        <v>1998.950073242188</v>
      </c>
      <c r="Z1134" s="4">
        <v>61.63051986694336</v>
      </c>
      <c r="AA1134" s="4">
        <v>101.6594848632812</v>
      </c>
      <c r="AB1134" s="4">
        <v>6.344403743743896</v>
      </c>
      <c r="AC1134" s="4">
        <v>0.3495585322380066</v>
      </c>
      <c r="AD1134" s="4">
        <v>0.366696685552597</v>
      </c>
      <c r="AE1134" s="4">
        <v>0.007004071492701769</v>
      </c>
      <c r="AF1134" s="4">
        <v>0.328154057264328</v>
      </c>
      <c r="AG1134" s="4">
        <v>0.007775226142257452</v>
      </c>
      <c r="AH1134" s="4">
        <v>0.6666666865348816</v>
      </c>
      <c r="AI1134" s="4">
        <v>-0.2195652425289154</v>
      </c>
      <c r="AJ1134" s="4">
        <v>2.737391471862793</v>
      </c>
      <c r="AK1134" s="4">
        <v>1</v>
      </c>
      <c r="AL1134" s="4">
        <v>0</v>
      </c>
      <c r="AM1134" s="4">
        <v>0.1599999964237213</v>
      </c>
      <c r="AN1134" s="4">
        <v>111115</v>
      </c>
      <c r="AO1134" s="4">
        <f>X1134*0.000001/(K1134*0.0001)</f>
        <v>0.8325266011555988</v>
      </c>
      <c r="AP1134" s="4">
        <f>(U1134-T1134)/(1000-U1134)*AO1134</f>
        <v>0.002045338386861324</v>
      </c>
      <c r="AQ1134" s="4">
        <f>(P1134+273.15)</f>
        <v>298.0291637420654</v>
      </c>
      <c r="AR1134" s="4">
        <f>(O1134+273.15)</f>
        <v>294.4324916839599</v>
      </c>
      <c r="AS1134" s="4">
        <f>(Y1134*AK1134+Z1134*AL1134)*AM1134</f>
        <v>319.8320045699475</v>
      </c>
      <c r="AT1134" s="4">
        <f>((AS1134+0.00000010773*(AR1134^4-AQ1134^4))-AP1134*44100)/(L1134*0.92*2*29.3+0.00000043092*AQ1134^3)</f>
        <v>2.152540422422751</v>
      </c>
      <c r="AU1134" s="4">
        <f>0.61365*EXP(17.502*J1134/(240.97+J1134))</f>
        <v>3.156842699811275</v>
      </c>
      <c r="AV1134" s="4">
        <f>AU1134*1000/AA1134</f>
        <v>31.05310541418557</v>
      </c>
      <c r="AW1134" s="4">
        <f>(AV1134-U1134)</f>
        <v>14.49483209875589</v>
      </c>
      <c r="AX1134" s="4">
        <f>IF(D1134,P1134,(O1134+P1134)/2)</f>
        <v>23.0808277130127</v>
      </c>
      <c r="AY1134" s="4">
        <f>0.61365*EXP(17.502*AX1134/(240.97+AX1134))</f>
        <v>2.833545844469335</v>
      </c>
      <c r="AZ1134" s="4">
        <f>IF(AW1134&lt;&gt;0,(1000-(AV1134+U1134)/2)/AW1134*AP1134,0)</f>
        <v>0.1377489358258356</v>
      </c>
      <c r="BA1134" s="4">
        <f>U1134*AA1134/1000</f>
        <v>1.683305535471998</v>
      </c>
      <c r="BB1134" s="4">
        <f>(AY1134-BA1134)</f>
        <v>1.150240308997337</v>
      </c>
      <c r="BC1134" s="4">
        <f>1/(1.6/F1134+1.37/N1134)</f>
        <v>0.08669756870898117</v>
      </c>
      <c r="BD1134" s="4">
        <f>G1134*AA1134*0.001</f>
        <v>-32.18455099217221</v>
      </c>
      <c r="BE1134" s="4">
        <f>G1134/S1134</f>
        <v>-0.6460776221873827</v>
      </c>
      <c r="BF1134" s="4">
        <f>(1-AP1134*AA1134/AU1134/F1134)*100</f>
        <v>54.50336926859131</v>
      </c>
      <c r="BG1134" s="4">
        <f>(S1134-E1134/(N1134/1.35))</f>
        <v>456.863460652125</v>
      </c>
      <c r="BH1134" s="4">
        <f>E1134*BF1134/100/BG1134</f>
        <v>0.0832158670311693</v>
      </c>
    </row>
    <row r="1135" ht="16" customHeight="1">
      <c r="A1135" s="4">
        <v>1064</v>
      </c>
      <c r="B1135" t="s" s="2">
        <v>1196</v>
      </c>
      <c r="C1135" s="4">
        <v>6162.000029683113</v>
      </c>
      <c r="D1135" s="4">
        <v>0</v>
      </c>
      <c r="E1135" s="4">
        <f>(R1135-S1135*(1000-T1135)/(1000-U1135))*AO1135</f>
        <v>60.83388926851678</v>
      </c>
      <c r="F1135" s="4">
        <f>IF(AZ1135&lt;&gt;0,1/(1/AZ1135-1/N1135),0)</f>
        <v>0.1451762571341637</v>
      </c>
      <c r="G1135" s="4">
        <f>((BC1135-AP1135/2)*S1135-E1135)/(BC1135+AP1135/2)</f>
        <v>-160.4251564943458</v>
      </c>
      <c r="H1135" s="4">
        <f>AP1135*1000</f>
        <v>2.048271482162201</v>
      </c>
      <c r="I1135" s="4">
        <f>(AU1135-BA1135)</f>
        <v>1.471733515841442</v>
      </c>
      <c r="J1135" s="4">
        <f>(P1135+AT1135*D1135)</f>
        <v>24.87153244018555</v>
      </c>
      <c r="K1135" s="4">
        <v>6</v>
      </c>
      <c r="L1135" s="4">
        <f>(K1135*AI1135+AJ1135)</f>
        <v>1.420000016689301</v>
      </c>
      <c r="M1135" s="4">
        <v>1</v>
      </c>
      <c r="N1135" s="4">
        <f>L1135*(M1135+1)*(M1135+1)/(M1135*M1135+1)</f>
        <v>2.840000033378601</v>
      </c>
      <c r="O1135" s="4">
        <v>21.3043212890625</v>
      </c>
      <c r="P1135" s="4">
        <v>24.87153244018555</v>
      </c>
      <c r="Q1135" s="4">
        <v>20.48097991943359</v>
      </c>
      <c r="R1135" s="4">
        <v>618.3031616210938</v>
      </c>
      <c r="S1135" s="4">
        <v>543.8939819335938</v>
      </c>
      <c r="T1135" s="4">
        <v>14.14236259460449</v>
      </c>
      <c r="U1135" s="4">
        <v>16.56191062927246</v>
      </c>
      <c r="V1135" s="4">
        <v>56.55271530151367</v>
      </c>
      <c r="W1135" s="4">
        <v>66.22429656982422</v>
      </c>
      <c r="X1135" s="4">
        <v>499.5184631347656</v>
      </c>
      <c r="Y1135" s="4">
        <v>1998.995849609375</v>
      </c>
      <c r="Z1135" s="4">
        <v>61.47740173339844</v>
      </c>
      <c r="AA1135" s="4">
        <v>101.6592788696289</v>
      </c>
      <c r="AB1135" s="4">
        <v>6.344403743743896</v>
      </c>
      <c r="AC1135" s="4">
        <v>0.3495585322380066</v>
      </c>
      <c r="AD1135" s="4">
        <v>0.366696685552597</v>
      </c>
      <c r="AE1135" s="4">
        <v>0.007004071492701769</v>
      </c>
      <c r="AF1135" s="4">
        <v>0.328154057264328</v>
      </c>
      <c r="AG1135" s="4">
        <v>0.007775226142257452</v>
      </c>
      <c r="AH1135" s="4">
        <v>0.6666666865348816</v>
      </c>
      <c r="AI1135" s="4">
        <v>-0.2195652425289154</v>
      </c>
      <c r="AJ1135" s="4">
        <v>2.737391471862793</v>
      </c>
      <c r="AK1135" s="4">
        <v>1</v>
      </c>
      <c r="AL1135" s="4">
        <v>0</v>
      </c>
      <c r="AM1135" s="4">
        <v>0.1599999964237213</v>
      </c>
      <c r="AN1135" s="4">
        <v>111115</v>
      </c>
      <c r="AO1135" s="4">
        <f>X1135*0.000001/(K1135*0.0001)</f>
        <v>0.8325307718912759</v>
      </c>
      <c r="AP1135" s="4">
        <f>(U1135-T1135)/(1000-U1135)*AO1135</f>
        <v>0.002048271482162202</v>
      </c>
      <c r="AQ1135" s="4">
        <f>(P1135+273.15)</f>
        <v>298.0215324401855</v>
      </c>
      <c r="AR1135" s="4">
        <f>(O1135+273.15)</f>
        <v>294.4543212890625</v>
      </c>
      <c r="AS1135" s="4">
        <f>(Y1135*AK1135+Z1135*AL1135)*AM1135</f>
        <v>319.8393287885337</v>
      </c>
      <c r="AT1135" s="4">
        <f>((AS1135+0.00000010773*(AR1135^4-AQ1135^4))-AP1135*44100)/(L1135*0.92*2*29.3+0.00000043092*AQ1135^3)</f>
        <v>2.154894175628784</v>
      </c>
      <c r="AU1135" s="4">
        <f>0.61365*EXP(17.502*J1135/(240.97+J1135))</f>
        <v>3.155405407116522</v>
      </c>
      <c r="AV1135" s="4">
        <f>AU1135*1000/AA1135</f>
        <v>31.03903000495523</v>
      </c>
      <c r="AW1135" s="4">
        <f>(AV1135-U1135)</f>
        <v>14.47711937568276</v>
      </c>
      <c r="AX1135" s="4">
        <f>IF(D1135,P1135,(O1135+P1135)/2)</f>
        <v>23.08792686462402</v>
      </c>
      <c r="AY1135" s="4">
        <f>0.61365*EXP(17.502*AX1135/(240.97+AX1135))</f>
        <v>2.834762853658892</v>
      </c>
      <c r="AZ1135" s="4">
        <f>IF(AW1135&lt;&gt;0,(1000-(AV1135+U1135)/2)/AW1135*AP1135,0)</f>
        <v>0.1381159888001068</v>
      </c>
      <c r="BA1135" s="4">
        <f>U1135*AA1135/1000</f>
        <v>1.68367189127508</v>
      </c>
      <c r="BB1135" s="4">
        <f>(AY1135-BA1135)</f>
        <v>1.151090962383812</v>
      </c>
      <c r="BC1135" s="4">
        <f>1/(1.6/F1135+1.37/N1135)</f>
        <v>0.08693021395797798</v>
      </c>
      <c r="BD1135" s="4">
        <f>G1135*AA1135*0.001</f>
        <v>-16.30870572176256</v>
      </c>
      <c r="BE1135" s="4">
        <f>G1135/S1135</f>
        <v>-0.2949566677020757</v>
      </c>
      <c r="BF1135" s="4">
        <f>(1-AP1135*AA1135/AU1135/F1135)*100</f>
        <v>54.54477809763944</v>
      </c>
      <c r="BG1135" s="4">
        <f>(S1135-E1135/(N1135/1.35))</f>
        <v>514.9764644873715</v>
      </c>
      <c r="BH1135" s="4">
        <f>E1135*BF1135/100/BG1135</f>
        <v>0.06443344928919538</v>
      </c>
    </row>
    <row r="1136" ht="16" customHeight="1">
      <c r="A1136" s="4">
        <v>1065</v>
      </c>
      <c r="B1136" t="s" s="2">
        <v>1197</v>
      </c>
      <c r="C1136" s="4">
        <v>6167.000029571354</v>
      </c>
      <c r="D1136" s="4">
        <v>0</v>
      </c>
      <c r="E1136" s="4">
        <f>(R1136-S1136*(1000-T1136)/(1000-U1136))*AO1136</f>
        <v>40.23264915274211</v>
      </c>
      <c r="F1136" s="4">
        <f>IF(AZ1136&lt;&gt;0,1/(1/AZ1136-1/N1136),0)</f>
        <v>0.145578678360663</v>
      </c>
      <c r="G1136" s="4">
        <f>((BC1136-AP1136/2)*S1136-E1136)/(BC1136+AP1136/2)</f>
        <v>111.5174218025593</v>
      </c>
      <c r="H1136" s="4">
        <f>AP1136*1000</f>
        <v>2.050411194043142</v>
      </c>
      <c r="I1136" s="4">
        <f>(AU1136-BA1136)</f>
        <v>1.469401738154955</v>
      </c>
      <c r="J1136" s="4">
        <f>(P1136+AT1136*D1136)</f>
        <v>24.86016464233398</v>
      </c>
      <c r="K1136" s="4">
        <v>6</v>
      </c>
      <c r="L1136" s="4">
        <f>(K1136*AI1136+AJ1136)</f>
        <v>1.420000016689301</v>
      </c>
      <c r="M1136" s="4">
        <v>1</v>
      </c>
      <c r="N1136" s="4">
        <f>L1136*(M1136+1)*(M1136+1)/(M1136*M1136+1)</f>
        <v>2.840000033378601</v>
      </c>
      <c r="O1136" s="4">
        <v>21.31246757507324</v>
      </c>
      <c r="P1136" s="4">
        <v>24.86016464233398</v>
      </c>
      <c r="Q1136" s="4">
        <v>20.46045875549316</v>
      </c>
      <c r="R1136" s="4">
        <v>631.0105590820312</v>
      </c>
      <c r="S1136" s="4">
        <v>581.2557373046875</v>
      </c>
      <c r="T1136" s="4">
        <v>14.14194679260254</v>
      </c>
      <c r="U1136" s="4">
        <v>16.56389808654785</v>
      </c>
      <c r="V1136" s="4">
        <v>56.51298522949219</v>
      </c>
      <c r="W1136" s="4">
        <v>66.18950653076172</v>
      </c>
      <c r="X1136" s="4">
        <v>499.5430908203125</v>
      </c>
      <c r="Y1136" s="4">
        <v>1999.020751953125</v>
      </c>
      <c r="Z1136" s="4">
        <v>61.8820686340332</v>
      </c>
      <c r="AA1136" s="4">
        <v>101.6586608886719</v>
      </c>
      <c r="AB1136" s="4">
        <v>6.344403743743896</v>
      </c>
      <c r="AC1136" s="4">
        <v>0.3495585322380066</v>
      </c>
      <c r="AD1136" s="4">
        <v>0.366696685552597</v>
      </c>
      <c r="AE1136" s="4">
        <v>0.007004071492701769</v>
      </c>
      <c r="AF1136" s="4">
        <v>0.328154057264328</v>
      </c>
      <c r="AG1136" s="4">
        <v>0.007775226142257452</v>
      </c>
      <c r="AH1136" s="4">
        <v>0.6666666865348816</v>
      </c>
      <c r="AI1136" s="4">
        <v>-0.2195652425289154</v>
      </c>
      <c r="AJ1136" s="4">
        <v>2.737391471862793</v>
      </c>
      <c r="AK1136" s="4">
        <v>1</v>
      </c>
      <c r="AL1136" s="4">
        <v>0</v>
      </c>
      <c r="AM1136" s="4">
        <v>0.1599999964237213</v>
      </c>
      <c r="AN1136" s="4">
        <v>111115</v>
      </c>
      <c r="AO1136" s="4">
        <f>X1136*0.000001/(K1136*0.0001)</f>
        <v>0.832571818033854</v>
      </c>
      <c r="AP1136" s="4">
        <f>(U1136-T1136)/(1000-U1136)*AO1136</f>
        <v>0.002050411194043142</v>
      </c>
      <c r="AQ1136" s="4">
        <f>(P1136+273.15)</f>
        <v>298.010164642334</v>
      </c>
      <c r="AR1136" s="4">
        <f>(O1136+273.15)</f>
        <v>294.4624675750732</v>
      </c>
      <c r="AS1136" s="4">
        <f>(Y1136*AK1136+Z1136*AL1136)*AM1136</f>
        <v>319.8433131634447</v>
      </c>
      <c r="AT1136" s="4">
        <f>((AS1136+0.00000010773*(AR1136^4-AQ1136^4))-AP1136*44100)/(L1136*0.92*2*29.3+0.00000043092*AQ1136^3)</f>
        <v>2.156391630121435</v>
      </c>
      <c r="AU1136" s="4">
        <f>0.61365*EXP(17.502*J1136/(240.97+J1136))</f>
        <v>3.153265436729844</v>
      </c>
      <c r="AV1136" s="4">
        <f>AU1136*1000/AA1136</f>
        <v>31.01816814391287</v>
      </c>
      <c r="AW1136" s="4">
        <f>(AV1136-U1136)</f>
        <v>14.45427005736502</v>
      </c>
      <c r="AX1136" s="4">
        <f>IF(D1136,P1136,(O1136+P1136)/2)</f>
        <v>23.08631610870361</v>
      </c>
      <c r="AY1136" s="4">
        <f>0.61365*EXP(17.502*AX1136/(240.97+AX1136))</f>
        <v>2.83448668130524</v>
      </c>
      <c r="AZ1136" s="4">
        <f>IF(AW1136&lt;&gt;0,(1000-(AV1136+U1136)/2)/AW1136*AP1136,0)</f>
        <v>0.1384801712906915</v>
      </c>
      <c r="BA1136" s="4">
        <f>U1136*AA1136/1000</f>
        <v>1.683863698574889</v>
      </c>
      <c r="BB1136" s="4">
        <f>(AY1136-BA1136)</f>
        <v>1.150622982730351</v>
      </c>
      <c r="BC1136" s="4">
        <f>1/(1.6/F1136+1.37/N1136)</f>
        <v>0.08716104844281045</v>
      </c>
      <c r="BD1136" s="4">
        <f>G1136*AA1136*0.001</f>
        <v>11.33671176620536</v>
      </c>
      <c r="BE1136" s="4">
        <f>G1136/S1136</f>
        <v>0.1918560362426205</v>
      </c>
      <c r="BF1136" s="4">
        <f>(1-AP1136*AA1136/AU1136/F1136)*100</f>
        <v>54.59255704793118</v>
      </c>
      <c r="BG1136" s="4">
        <f>(S1136-E1136/(N1136/1.35))</f>
        <v>562.1310627561498</v>
      </c>
      <c r="BH1136" s="4">
        <f>E1136*BF1136/100/BG1136</f>
        <v>0.03907279528890337</v>
      </c>
    </row>
    <row r="1137" ht="16" customHeight="1">
      <c r="A1137" s="4">
        <v>1066</v>
      </c>
      <c r="B1137" t="s" s="2">
        <v>1198</v>
      </c>
      <c r="C1137" s="4">
        <v>6172.500029448420</v>
      </c>
      <c r="D1137" s="4">
        <v>0</v>
      </c>
      <c r="E1137" s="4">
        <f>(R1137-S1137*(1000-T1137)/(1000-U1137))*AO1137</f>
        <v>21.86628373630775</v>
      </c>
      <c r="F1137" s="4">
        <f>IF(AZ1137&lt;&gt;0,1/(1/AZ1137-1/N1137),0)</f>
        <v>0.1457669831752903</v>
      </c>
      <c r="G1137" s="4">
        <f>((BC1137-AP1137/2)*S1137-E1137)/(BC1137+AP1137/2)</f>
        <v>337.676544801956</v>
      </c>
      <c r="H1137" s="4">
        <f>AP1137*1000</f>
        <v>2.05082099108881</v>
      </c>
      <c r="I1137" s="4">
        <f>(AU1137-BA1137)</f>
        <v>1.467889031322565</v>
      </c>
      <c r="J1137" s="4">
        <f>(P1137+AT1137*D1137)</f>
        <v>24.85279273986816</v>
      </c>
      <c r="K1137" s="4">
        <v>6</v>
      </c>
      <c r="L1137" s="4">
        <f>(K1137*AI1137+AJ1137)</f>
        <v>1.420000016689301</v>
      </c>
      <c r="M1137" s="4">
        <v>1</v>
      </c>
      <c r="N1137" s="4">
        <f>L1137*(M1137+1)*(M1137+1)/(M1137*M1137+1)</f>
        <v>2.840000033378601</v>
      </c>
      <c r="O1137" s="4">
        <v>21.31456565856934</v>
      </c>
      <c r="P1137" s="4">
        <v>24.85279273986816</v>
      </c>
      <c r="Q1137" s="4">
        <v>20.45562744140625</v>
      </c>
      <c r="R1137" s="4">
        <v>626.9876098632812</v>
      </c>
      <c r="S1137" s="4">
        <v>599.2471313476562</v>
      </c>
      <c r="T1137" s="4">
        <v>14.14273452758789</v>
      </c>
      <c r="U1137" s="4">
        <v>16.56524085998535</v>
      </c>
      <c r="V1137" s="4">
        <v>56.5036735534668</v>
      </c>
      <c r="W1137" s="4">
        <v>66.18085479736328</v>
      </c>
      <c r="X1137" s="4">
        <v>499.5277709960938</v>
      </c>
      <c r="Y1137" s="4">
        <v>1999.055786132812</v>
      </c>
      <c r="Z1137" s="4">
        <v>62.25093078613281</v>
      </c>
      <c r="AA1137" s="4">
        <v>101.6580047607422</v>
      </c>
      <c r="AB1137" s="4">
        <v>6.344403743743896</v>
      </c>
      <c r="AC1137" s="4">
        <v>0.3495585322380066</v>
      </c>
      <c r="AD1137" s="4">
        <v>0.366696685552597</v>
      </c>
      <c r="AE1137" s="4">
        <v>0.007004071492701769</v>
      </c>
      <c r="AF1137" s="4">
        <v>0.328154057264328</v>
      </c>
      <c r="AG1137" s="4">
        <v>0.007775226142257452</v>
      </c>
      <c r="AH1137" s="4">
        <v>0.6666666865348816</v>
      </c>
      <c r="AI1137" s="4">
        <v>-0.2195652425289154</v>
      </c>
      <c r="AJ1137" s="4">
        <v>2.737391471862793</v>
      </c>
      <c r="AK1137" s="4">
        <v>1</v>
      </c>
      <c r="AL1137" s="4">
        <v>0</v>
      </c>
      <c r="AM1137" s="4">
        <v>0.1599999964237213</v>
      </c>
      <c r="AN1137" s="4">
        <v>111115</v>
      </c>
      <c r="AO1137" s="4">
        <f>X1137*0.000001/(K1137*0.0001)</f>
        <v>0.8325462849934895</v>
      </c>
      <c r="AP1137" s="4">
        <f>(U1137-T1137)/(1000-U1137)*AO1137</f>
        <v>0.00205082099108881</v>
      </c>
      <c r="AQ1137" s="4">
        <f>(P1137+273.15)</f>
        <v>298.0027927398681</v>
      </c>
      <c r="AR1137" s="4">
        <f>(O1137+273.15)</f>
        <v>294.4645656585693</v>
      </c>
      <c r="AS1137" s="4">
        <f>(Y1137*AK1137+Z1137*AL1137)*AM1137</f>
        <v>319.8489186320694</v>
      </c>
      <c r="AT1137" s="4">
        <f>((AS1137+0.00000010773*(AR1137^4-AQ1137^4))-AP1137*44100)/(L1137*0.92*2*29.3+0.00000043092*AQ1137^3)</f>
        <v>2.1574889021549</v>
      </c>
      <c r="AU1137" s="4">
        <f>0.61365*EXP(17.502*J1137/(240.97+J1137))</f>
        <v>3.151878365529797</v>
      </c>
      <c r="AV1137" s="4">
        <f>AU1137*1000/AA1137</f>
        <v>31.00472385768262</v>
      </c>
      <c r="AW1137" s="4">
        <f>(AV1137-U1137)</f>
        <v>14.43948299769727</v>
      </c>
      <c r="AX1137" s="4">
        <f>IF(D1137,P1137,(O1137+P1137)/2)</f>
        <v>23.08367919921875</v>
      </c>
      <c r="AY1137" s="4">
        <f>0.61365*EXP(17.502*AX1137/(240.97+AX1137))</f>
        <v>2.834034620470371</v>
      </c>
      <c r="AZ1137" s="4">
        <f>IF(AW1137&lt;&gt;0,(1000-(AV1137+U1137)/2)/AW1137*AP1137,0)</f>
        <v>0.1386505493523494</v>
      </c>
      <c r="BA1137" s="4">
        <f>U1137*AA1137/1000</f>
        <v>1.683989334207232</v>
      </c>
      <c r="BB1137" s="4">
        <f>(AY1137-BA1137)</f>
        <v>1.15004528626314</v>
      </c>
      <c r="BC1137" s="4">
        <f>1/(1.6/F1137+1.37/N1137)</f>
        <v>0.08726904430964143</v>
      </c>
      <c r="BD1137" s="4">
        <f>G1137*AA1137*0.001</f>
        <v>34.32752379906822</v>
      </c>
      <c r="BE1137" s="4">
        <f>G1137/S1137</f>
        <v>0.5635013121256833</v>
      </c>
      <c r="BF1137" s="4">
        <f>(1-AP1137*AA1137/AU1137/F1137)*100</f>
        <v>54.62248377969446</v>
      </c>
      <c r="BG1137" s="4">
        <f>(S1137-E1137/(N1137/1.35))</f>
        <v>588.8529472993914</v>
      </c>
      <c r="BH1137" s="4">
        <f>E1137*BF1137/100/BG1137</f>
        <v>0.02028334466502043</v>
      </c>
    </row>
    <row r="1138" ht="16" customHeight="1">
      <c r="A1138" s="4">
        <v>1067</v>
      </c>
      <c r="B1138" t="s" s="2">
        <v>1199</v>
      </c>
      <c r="C1138" s="4">
        <v>6177.500029336661</v>
      </c>
      <c r="D1138" s="4">
        <v>0</v>
      </c>
      <c r="E1138" s="4">
        <f>(R1138-S1138*(1000-T1138)/(1000-U1138))*AO1138</f>
        <v>13.45963849914207</v>
      </c>
      <c r="F1138" s="4">
        <f>IF(AZ1138&lt;&gt;0,1/(1/AZ1138-1/N1138),0)</f>
        <v>0.1456553369096925</v>
      </c>
      <c r="G1138" s="4">
        <f>((BC1138-AP1138/2)*S1138-E1138)/(BC1138+AP1138/2)</f>
        <v>435.914556334480</v>
      </c>
      <c r="H1138" s="4">
        <f>AP1138*1000</f>
        <v>2.051440181446781</v>
      </c>
      <c r="I1138" s="4">
        <f>(AU1138-BA1138)</f>
        <v>1.469384794655199</v>
      </c>
      <c r="J1138" s="4">
        <f>(P1138+AT1138*D1138)</f>
        <v>24.86139297485352</v>
      </c>
      <c r="K1138" s="4">
        <v>6</v>
      </c>
      <c r="L1138" s="4">
        <f>(K1138*AI1138+AJ1138)</f>
        <v>1.420000016689301</v>
      </c>
      <c r="M1138" s="4">
        <v>1</v>
      </c>
      <c r="N1138" s="4">
        <f>L1138*(M1138+1)*(M1138+1)/(M1138*M1138+1)</f>
        <v>2.840000033378601</v>
      </c>
      <c r="O1138" s="4">
        <v>21.31646537780762</v>
      </c>
      <c r="P1138" s="4">
        <v>24.86139297485352</v>
      </c>
      <c r="Q1138" s="4">
        <v>20.45938491821289</v>
      </c>
      <c r="R1138" s="4">
        <v>620.124511718750</v>
      </c>
      <c r="S1138" s="4">
        <v>602.4730224609375</v>
      </c>
      <c r="T1138" s="4">
        <v>14.14324951171875</v>
      </c>
      <c r="U1138" s="4">
        <v>16.56650161743164</v>
      </c>
      <c r="V1138" s="4">
        <v>56.49778366088867</v>
      </c>
      <c r="W1138" s="4">
        <v>66.17739105224609</v>
      </c>
      <c r="X1138" s="4">
        <v>499.524169921875</v>
      </c>
      <c r="Y1138" s="4">
        <v>1999.081176757812</v>
      </c>
      <c r="Z1138" s="4">
        <v>62.60348892211914</v>
      </c>
      <c r="AA1138" s="4">
        <v>101.6576614379883</v>
      </c>
      <c r="AB1138" s="4">
        <v>6.344403743743896</v>
      </c>
      <c r="AC1138" s="4">
        <v>0.3495585322380066</v>
      </c>
      <c r="AD1138" s="4">
        <v>0.366696685552597</v>
      </c>
      <c r="AE1138" s="4">
        <v>0.007004071492701769</v>
      </c>
      <c r="AF1138" s="4">
        <v>0.328154057264328</v>
      </c>
      <c r="AG1138" s="4">
        <v>0.007775226142257452</v>
      </c>
      <c r="AH1138" s="4">
        <v>0.6666666865348816</v>
      </c>
      <c r="AI1138" s="4">
        <v>-0.2195652425289154</v>
      </c>
      <c r="AJ1138" s="4">
        <v>2.737391471862793</v>
      </c>
      <c r="AK1138" s="4">
        <v>1</v>
      </c>
      <c r="AL1138" s="4">
        <v>0</v>
      </c>
      <c r="AM1138" s="4">
        <v>0.1599999964237213</v>
      </c>
      <c r="AN1138" s="4">
        <v>111115</v>
      </c>
      <c r="AO1138" s="4">
        <f>X1138*0.000001/(K1138*0.0001)</f>
        <v>0.8325402832031249</v>
      </c>
      <c r="AP1138" s="4">
        <f>(U1138-T1138)/(1000-U1138)*AO1138</f>
        <v>0.002051440181446781</v>
      </c>
      <c r="AQ1138" s="4">
        <f>(P1138+273.15)</f>
        <v>298.0113929748535</v>
      </c>
      <c r="AR1138" s="4">
        <f>(O1138+273.15)</f>
        <v>294.4664653778076</v>
      </c>
      <c r="AS1138" s="4">
        <f>(Y1138*AK1138+Z1138*AL1138)*AM1138</f>
        <v>319.8529811319786</v>
      </c>
      <c r="AT1138" s="4">
        <f>((AS1138+0.00000010773*(AR1138^4-AQ1138^4))-AP1138*44100)/(L1138*0.92*2*29.3+0.00000043092*AQ1138^3)</f>
        <v>2.156322993257838</v>
      </c>
      <c r="AU1138" s="4">
        <f>0.61365*EXP(17.502*J1138/(240.97+J1138))</f>
        <v>3.15349660729195</v>
      </c>
      <c r="AV1138" s="4">
        <f>AU1138*1000/AA1138</f>
        <v>31.02074711029626</v>
      </c>
      <c r="AW1138" s="4">
        <f>(AV1138-U1138)</f>
        <v>14.45424549286462</v>
      </c>
      <c r="AX1138" s="4">
        <f>IF(D1138,P1138,(O1138+P1138)/2)</f>
        <v>23.08892917633057</v>
      </c>
      <c r="AY1138" s="4">
        <f>0.61365*EXP(17.502*AX1138/(240.97+AX1138))</f>
        <v>2.834934717015934</v>
      </c>
      <c r="AZ1138" s="4">
        <f>IF(AW1138&lt;&gt;0,(1000-(AV1138+U1138)/2)/AW1138*AP1138,0)</f>
        <v>0.1385495344847369</v>
      </c>
      <c r="BA1138" s="4">
        <f>U1138*AA1138/1000</f>
        <v>1.684111812636751</v>
      </c>
      <c r="BB1138" s="4">
        <f>(AY1138-BA1138)</f>
        <v>1.150822904379183</v>
      </c>
      <c r="BC1138" s="4">
        <f>1/(1.6/F1138+1.37/N1138)</f>
        <v>0.08720501478227125</v>
      </c>
      <c r="BD1138" s="4">
        <f>G1138*AA1138*0.001</f>
        <v>44.31405438374144</v>
      </c>
      <c r="BE1138" s="4">
        <f>G1138/S1138</f>
        <v>0.7235420343866823</v>
      </c>
      <c r="BF1138" s="4">
        <f>(1-AP1138*AA1138/AU1138/F1138)*100</f>
        <v>54.59745448916482</v>
      </c>
      <c r="BG1138" s="4">
        <f>(S1138-E1138/(N1138/1.35))</f>
        <v>596.074954939711</v>
      </c>
      <c r="BH1138" s="4">
        <f>E1138*BF1138/100/BG1138</f>
        <v>0.01232834888142291</v>
      </c>
    </row>
    <row r="1139" ht="16" customHeight="1">
      <c r="A1139" s="4">
        <v>1068</v>
      </c>
      <c r="B1139" t="s" s="2">
        <v>1200</v>
      </c>
      <c r="C1139" s="4">
        <v>6182.500029224902</v>
      </c>
      <c r="D1139" s="4">
        <v>0</v>
      </c>
      <c r="E1139" s="4">
        <f>(R1139-S1139*(1000-T1139)/(1000-U1139))*AO1139</f>
        <v>10.07323547706788</v>
      </c>
      <c r="F1139" s="4">
        <f>IF(AZ1139&lt;&gt;0,1/(1/AZ1139-1/N1139),0)</f>
        <v>0.1456199545900308</v>
      </c>
      <c r="G1139" s="4">
        <f>((BC1139-AP1139/2)*S1139-E1139)/(BC1139+AP1139/2)</f>
        <v>471.7508805953929</v>
      </c>
      <c r="H1139" s="4">
        <f>AP1139*1000</f>
        <v>2.052320309089183</v>
      </c>
      <c r="I1139" s="4">
        <f>(AU1139-BA1139)</f>
        <v>1.470342954227344</v>
      </c>
      <c r="J1139" s="4">
        <f>(P1139+AT1139*D1139)</f>
        <v>24.86808013916016</v>
      </c>
      <c r="K1139" s="4">
        <v>6</v>
      </c>
      <c r="L1139" s="4">
        <f>(K1139*AI1139+AJ1139)</f>
        <v>1.420000016689301</v>
      </c>
      <c r="M1139" s="4">
        <v>1</v>
      </c>
      <c r="N1139" s="4">
        <f>L1139*(M1139+1)*(M1139+1)/(M1139*M1139+1)</f>
        <v>2.840000033378601</v>
      </c>
      <c r="O1139" s="4">
        <v>21.31989479064941</v>
      </c>
      <c r="P1139" s="4">
        <v>24.86808013916016</v>
      </c>
      <c r="Q1139" s="4">
        <v>20.46207618713379</v>
      </c>
      <c r="R1139" s="4">
        <v>613.4818115234375</v>
      </c>
      <c r="S1139" s="4">
        <v>599.9031982421875</v>
      </c>
      <c r="T1139" s="4">
        <v>14.14511203765869</v>
      </c>
      <c r="U1139" s="4">
        <v>16.5694637298584</v>
      </c>
      <c r="V1139" s="4">
        <v>56.49290466308594</v>
      </c>
      <c r="W1139" s="4">
        <v>66.17470550537109</v>
      </c>
      <c r="X1139" s="4">
        <v>499.5103149414062</v>
      </c>
      <c r="Y1139" s="4">
        <v>1999.097167968750</v>
      </c>
      <c r="Z1139" s="4">
        <v>62.64226913452148</v>
      </c>
      <c r="AA1139" s="4">
        <v>101.6576309204102</v>
      </c>
      <c r="AB1139" s="4">
        <v>6.344403743743896</v>
      </c>
      <c r="AC1139" s="4">
        <v>0.3495585322380066</v>
      </c>
      <c r="AD1139" s="4">
        <v>0.366696685552597</v>
      </c>
      <c r="AE1139" s="4">
        <v>0.007004071492701769</v>
      </c>
      <c r="AF1139" s="4">
        <v>0.328154057264328</v>
      </c>
      <c r="AG1139" s="4">
        <v>0.007775226142257452</v>
      </c>
      <c r="AH1139" s="4">
        <v>0.6666666865348816</v>
      </c>
      <c r="AI1139" s="4">
        <v>-0.2195652425289154</v>
      </c>
      <c r="AJ1139" s="4">
        <v>2.737391471862793</v>
      </c>
      <c r="AK1139" s="4">
        <v>1</v>
      </c>
      <c r="AL1139" s="4">
        <v>0</v>
      </c>
      <c r="AM1139" s="4">
        <v>0.1599999964237213</v>
      </c>
      <c r="AN1139" s="4">
        <v>111115</v>
      </c>
      <c r="AO1139" s="4">
        <f>X1139*0.000001/(K1139*0.0001)</f>
        <v>0.8325171915690104</v>
      </c>
      <c r="AP1139" s="4">
        <f>(U1139-T1139)/(1000-U1139)*AO1139</f>
        <v>0.002052320309089183</v>
      </c>
      <c r="AQ1139" s="4">
        <f>(P1139+273.15)</f>
        <v>298.0180801391601</v>
      </c>
      <c r="AR1139" s="4">
        <f>(O1139+273.15)</f>
        <v>294.4698947906494</v>
      </c>
      <c r="AS1139" s="4">
        <f>(Y1139*AK1139+Z1139*AL1139)*AM1139</f>
        <v>319.8555397256714</v>
      </c>
      <c r="AT1139" s="4">
        <f>((AS1139+0.00000010773*(AR1139^4-AQ1139^4))-AP1139*44100)/(L1139*0.92*2*29.3+0.00000043092*AQ1139^3)</f>
        <v>2.155453897158424</v>
      </c>
      <c r="AU1139" s="4">
        <f>0.61365*EXP(17.502*J1139/(240.97+J1139))</f>
        <v>3.154755382626412</v>
      </c>
      <c r="AV1139" s="4">
        <f>AU1139*1000/AA1139</f>
        <v>31.03313891995314</v>
      </c>
      <c r="AW1139" s="4">
        <f>(AV1139-U1139)</f>
        <v>14.46367519009474</v>
      </c>
      <c r="AX1139" s="4">
        <f>IF(D1139,P1139,(O1139+P1139)/2)</f>
        <v>23.09398746490479</v>
      </c>
      <c r="AY1139" s="4">
        <f>0.61365*EXP(17.502*AX1139/(240.97+AX1139))</f>
        <v>2.83580218553675</v>
      </c>
      <c r="AZ1139" s="4">
        <f>IF(AW1139&lt;&gt;0,(1000-(AV1139+U1139)/2)/AW1139*AP1139,0)</f>
        <v>0.1385175198326757</v>
      </c>
      <c r="BA1139" s="4">
        <f>U1139*AA1139/1000</f>
        <v>1.684412428399068</v>
      </c>
      <c r="BB1139" s="4">
        <f>(AY1139-BA1139)</f>
        <v>1.151389757137682</v>
      </c>
      <c r="BC1139" s="4">
        <f>1/(1.6/F1139+1.37/N1139)</f>
        <v>0.08718472203538541</v>
      </c>
      <c r="BD1139" s="4">
        <f>G1139*AA1139*0.001</f>
        <v>47.95707690594494</v>
      </c>
      <c r="BE1139" s="4">
        <f>G1139/S1139</f>
        <v>0.7863783390015232</v>
      </c>
      <c r="BF1139" s="4">
        <f>(1-AP1139*AA1139/AU1139/F1139)*100</f>
        <v>54.58508078729125</v>
      </c>
      <c r="BG1139" s="4">
        <f>(S1139-E1139/(N1139/1.35))</f>
        <v>595.1148645329573</v>
      </c>
      <c r="BH1139" s="4">
        <f>E1139*BF1139/100/BG1139</f>
        <v>0.009239365458241014</v>
      </c>
    </row>
    <row r="1140" ht="16" customHeight="1">
      <c r="A1140" s="4">
        <v>1069</v>
      </c>
      <c r="B1140" t="s" s="2">
        <v>1201</v>
      </c>
      <c r="C1140" s="4">
        <v>6188.000029101968</v>
      </c>
      <c r="D1140" s="4">
        <v>0</v>
      </c>
      <c r="E1140" s="4">
        <f>(R1140-S1140*(1000-T1140)/(1000-U1140))*AO1140</f>
        <v>11.50731164628623</v>
      </c>
      <c r="F1140" s="4">
        <f>IF(AZ1140&lt;&gt;0,1/(1/AZ1140-1/N1140),0)</f>
        <v>0.1458524274790307</v>
      </c>
      <c r="G1140" s="4">
        <f>((BC1140-AP1140/2)*S1140-E1140)/(BC1140+AP1140/2)</f>
        <v>451.6823936603644</v>
      </c>
      <c r="H1140" s="4">
        <f>AP1140*1000</f>
        <v>2.055659707970792</v>
      </c>
      <c r="I1140" s="4">
        <f>(AU1140-BA1140)</f>
        <v>1.470491822633154</v>
      </c>
      <c r="J1140" s="4">
        <f>(P1140+AT1140*D1140)</f>
        <v>24.8715763092041</v>
      </c>
      <c r="K1140" s="4">
        <v>6</v>
      </c>
      <c r="L1140" s="4">
        <f>(K1140*AI1140+AJ1140)</f>
        <v>1.420000016689301</v>
      </c>
      <c r="M1140" s="4">
        <v>1</v>
      </c>
      <c r="N1140" s="4">
        <f>L1140*(M1140+1)*(M1140+1)/(M1140*M1140+1)</f>
        <v>2.840000033378601</v>
      </c>
      <c r="O1140" s="4">
        <v>21.32409858703613</v>
      </c>
      <c r="P1140" s="4">
        <v>24.8715763092041</v>
      </c>
      <c r="Q1140" s="4">
        <v>20.46253967285156</v>
      </c>
      <c r="R1140" s="4">
        <v>611.092285156250</v>
      </c>
      <c r="S1140" s="4">
        <v>595.798583984375</v>
      </c>
      <c r="T1140" s="4">
        <v>14.14617538452148</v>
      </c>
      <c r="U1140" s="4">
        <v>16.57449722290039</v>
      </c>
      <c r="V1140" s="4">
        <v>56.483154296875</v>
      </c>
      <c r="W1140" s="4">
        <v>66.17678070068359</v>
      </c>
      <c r="X1140" s="4">
        <v>499.5025329589844</v>
      </c>
      <c r="Y1140" s="4">
        <v>1999.073974609375</v>
      </c>
      <c r="Z1140" s="4">
        <v>62.37571334838867</v>
      </c>
      <c r="AA1140" s="4">
        <v>101.6574935913086</v>
      </c>
      <c r="AB1140" s="4">
        <v>6.344403743743896</v>
      </c>
      <c r="AC1140" s="4">
        <v>0.3495585322380066</v>
      </c>
      <c r="AD1140" s="4">
        <v>0.366696685552597</v>
      </c>
      <c r="AE1140" s="4">
        <v>0.007004071492701769</v>
      </c>
      <c r="AF1140" s="4">
        <v>0.328154057264328</v>
      </c>
      <c r="AG1140" s="4">
        <v>0.007775226142257452</v>
      </c>
      <c r="AH1140" s="4">
        <v>0.6666666865348816</v>
      </c>
      <c r="AI1140" s="4">
        <v>-0.2195652425289154</v>
      </c>
      <c r="AJ1140" s="4">
        <v>2.737391471862793</v>
      </c>
      <c r="AK1140" s="4">
        <v>1</v>
      </c>
      <c r="AL1140" s="4">
        <v>0</v>
      </c>
      <c r="AM1140" s="4">
        <v>0.1599999964237213</v>
      </c>
      <c r="AN1140" s="4">
        <v>111115</v>
      </c>
      <c r="AO1140" s="4">
        <f>X1140*0.000001/(K1140*0.0001)</f>
        <v>0.8325042215983072</v>
      </c>
      <c r="AP1140" s="4">
        <f>(U1140-T1140)/(1000-U1140)*AO1140</f>
        <v>0.002055659707970792</v>
      </c>
      <c r="AQ1140" s="4">
        <f>(P1140+273.15)</f>
        <v>298.0215763092041</v>
      </c>
      <c r="AR1140" s="4">
        <f>(O1140+273.15)</f>
        <v>294.4740985870361</v>
      </c>
      <c r="AS1140" s="4">
        <f>(Y1140*AK1140+Z1140*AL1140)*AM1140</f>
        <v>319.8518287882544</v>
      </c>
      <c r="AT1140" s="4">
        <f>((AS1140+0.00000010773*(AR1140^4-AQ1140^4))-AP1140*44100)/(L1140*0.92*2*29.3+0.00000043092*AQ1140^3)</f>
        <v>2.153800160955627</v>
      </c>
      <c r="AU1140" s="4">
        <f>0.61365*EXP(17.502*J1140/(240.97+J1140))</f>
        <v>3.155413667849313</v>
      </c>
      <c r="AV1140" s="4">
        <f>AU1140*1000/AA1140</f>
        <v>31.03965636350384</v>
      </c>
      <c r="AW1140" s="4">
        <f>(AV1140-U1140)</f>
        <v>14.46515914060345</v>
      </c>
      <c r="AX1140" s="4">
        <f>IF(D1140,P1140,(O1140+P1140)/2)</f>
        <v>23.09783744812012</v>
      </c>
      <c r="AY1140" s="4">
        <f>0.61365*EXP(17.502*AX1140/(240.97+AX1140))</f>
        <v>2.836462591984903</v>
      </c>
      <c r="AZ1140" s="4">
        <f>IF(AW1140&lt;&gt;0,(1000-(AV1140+U1140)/2)/AW1140*AP1140,0)</f>
        <v>0.1387278522093553</v>
      </c>
      <c r="BA1140" s="4">
        <f>U1140*AA1140/1000</f>
        <v>1.684921845216159</v>
      </c>
      <c r="BB1140" s="4">
        <f>(AY1140-BA1140)</f>
        <v>1.151540746768745</v>
      </c>
      <c r="BC1140" s="4">
        <f>1/(1.6/F1140+1.37/N1140)</f>
        <v>0.08731804413022108</v>
      </c>
      <c r="BD1140" s="4">
        <f>G1140*AA1140*0.001</f>
        <v>45.91690003883542</v>
      </c>
      <c r="BE1140" s="4">
        <f>G1140/S1140</f>
        <v>0.7581125665652974</v>
      </c>
      <c r="BF1140" s="4">
        <f>(1-AP1140*AA1140/AU1140/F1140)*100</f>
        <v>54.5932250065995</v>
      </c>
      <c r="BG1140" s="4">
        <f>(S1140-E1140/(N1140/1.35))</f>
        <v>590.3285591463804</v>
      </c>
      <c r="BH1140" s="4">
        <f>E1140*BF1140/100/BG1140</f>
        <v>0.01064189160753428</v>
      </c>
    </row>
    <row r="1141" ht="16" customHeight="1">
      <c r="A1141" s="4">
        <v>1070</v>
      </c>
      <c r="B1141" t="s" s="2">
        <v>1202</v>
      </c>
      <c r="C1141" s="4">
        <v>6193.000028990209</v>
      </c>
      <c r="D1141" s="4">
        <v>0</v>
      </c>
      <c r="E1141" s="4">
        <f>(R1141-S1141*(1000-T1141)/(1000-U1141))*AO1141</f>
        <v>11.68313571552991</v>
      </c>
      <c r="F1141" s="4">
        <f>IF(AZ1141&lt;&gt;0,1/(1/AZ1141-1/N1141),0)</f>
        <v>0.1460872055520183</v>
      </c>
      <c r="G1141" s="4">
        <f>((BC1141-AP1141/2)*S1141-E1141)/(BC1141+AP1141/2)</f>
        <v>447.2165678781966</v>
      </c>
      <c r="H1141" s="4">
        <f>AP1141*1000</f>
        <v>2.059256427612102</v>
      </c>
      <c r="I1141" s="4">
        <f>(AU1141-BA1141)</f>
        <v>1.47079549265582</v>
      </c>
      <c r="J1141" s="4">
        <f>(P1141+AT1141*D1141)</f>
        <v>24.87568283081055</v>
      </c>
      <c r="K1141" s="4">
        <v>6</v>
      </c>
      <c r="L1141" s="4">
        <f>(K1141*AI1141+AJ1141)</f>
        <v>1.420000016689301</v>
      </c>
      <c r="M1141" s="4">
        <v>1</v>
      </c>
      <c r="N1141" s="4">
        <f>L1141*(M1141+1)*(M1141+1)/(M1141*M1141+1)</f>
        <v>2.840000033378601</v>
      </c>
      <c r="O1141" s="4">
        <v>21.32735443115234</v>
      </c>
      <c r="P1141" s="4">
        <v>24.87568283081055</v>
      </c>
      <c r="Q1141" s="4">
        <v>20.46131324768066</v>
      </c>
      <c r="R1141" s="4">
        <v>608.558837890625</v>
      </c>
      <c r="S1141" s="4">
        <v>593.058105468750</v>
      </c>
      <c r="T1141" s="4">
        <v>14.14664363861084</v>
      </c>
      <c r="U1141" s="4">
        <v>16.57920837402344</v>
      </c>
      <c r="V1141" s="4">
        <v>56.47392654418945</v>
      </c>
      <c r="W1141" s="4">
        <v>66.18104553222656</v>
      </c>
      <c r="X1141" s="4">
        <v>499.5013427734375</v>
      </c>
      <c r="Y1141" s="4">
        <v>1999.030883789062</v>
      </c>
      <c r="Z1141" s="4">
        <v>61.69359588623047</v>
      </c>
      <c r="AA1141" s="4">
        <v>101.6569366455078</v>
      </c>
      <c r="AB1141" s="4">
        <v>6.344403743743896</v>
      </c>
      <c r="AC1141" s="4">
        <v>0.3495585322380066</v>
      </c>
      <c r="AD1141" s="4">
        <v>0.366696685552597</v>
      </c>
      <c r="AE1141" s="4">
        <v>0.007004071492701769</v>
      </c>
      <c r="AF1141" s="4">
        <v>0.328154057264328</v>
      </c>
      <c r="AG1141" s="4">
        <v>0.007775226142257452</v>
      </c>
      <c r="AH1141" s="4">
        <v>0.6666666865348816</v>
      </c>
      <c r="AI1141" s="4">
        <v>-0.2195652425289154</v>
      </c>
      <c r="AJ1141" s="4">
        <v>2.737391471862793</v>
      </c>
      <c r="AK1141" s="4">
        <v>1</v>
      </c>
      <c r="AL1141" s="4">
        <v>0</v>
      </c>
      <c r="AM1141" s="4">
        <v>0.1599999964237213</v>
      </c>
      <c r="AN1141" s="4">
        <v>111115</v>
      </c>
      <c r="AO1141" s="4">
        <f>X1141*0.000001/(K1141*0.0001)</f>
        <v>0.8325022379557291</v>
      </c>
      <c r="AP1141" s="4">
        <f>(U1141-T1141)/(1000-U1141)*AO1141</f>
        <v>0.002059256427612102</v>
      </c>
      <c r="AQ1141" s="4">
        <f>(P1141+273.15)</f>
        <v>298.0256828308105</v>
      </c>
      <c r="AR1141" s="4">
        <f>(O1141+273.15)</f>
        <v>294.4773544311523</v>
      </c>
      <c r="AS1141" s="4">
        <f>(Y1141*AK1141+Z1141*AL1141)*AM1141</f>
        <v>319.8449342571585</v>
      </c>
      <c r="AT1141" s="4">
        <f>((AS1141+0.00000010773*(AR1141^4-AQ1141^4))-AP1141*44100)/(L1141*0.92*2*29.3+0.00000043092*AQ1141^3)</f>
        <v>2.151781791212229</v>
      </c>
      <c r="AU1141" s="4">
        <f>0.61365*EXP(17.502*J1141/(240.97+J1141))</f>
        <v>3.156187027966593</v>
      </c>
      <c r="AV1141" s="4">
        <f>AU1141*1000/AA1141</f>
        <v>31.0474339687479</v>
      </c>
      <c r="AW1141" s="4">
        <f>(AV1141-U1141)</f>
        <v>14.46822559472447</v>
      </c>
      <c r="AX1141" s="4">
        <f>IF(D1141,P1141,(O1141+P1141)/2)</f>
        <v>23.10151863098145</v>
      </c>
      <c r="AY1141" s="4">
        <f>0.61365*EXP(17.502*AX1141/(240.97+AX1141))</f>
        <v>2.837094169097361</v>
      </c>
      <c r="AZ1141" s="4">
        <f>IF(AW1141&lt;&gt;0,(1000-(AV1141+U1141)/2)/AW1141*AP1141,0)</f>
        <v>0.1389402369880187</v>
      </c>
      <c r="BA1141" s="4">
        <f>U1141*AA1141/1000</f>
        <v>1.685391535310773</v>
      </c>
      <c r="BB1141" s="4">
        <f>(AY1141-BA1141)</f>
        <v>1.151702633786588</v>
      </c>
      <c r="BC1141" s="4">
        <f>1/(1.6/F1141+1.37/N1141)</f>
        <v>0.08745267006936663</v>
      </c>
      <c r="BD1141" s="4">
        <f>G1141*AA1141*0.001</f>
        <v>45.46266630761528</v>
      </c>
      <c r="BE1141" s="4">
        <f>G1141/S1141</f>
        <v>0.7540855841177974</v>
      </c>
      <c r="BF1141" s="4">
        <f>(1-AP1141*AA1141/AU1141/F1141)*100</f>
        <v>54.59825591009355</v>
      </c>
      <c r="BG1141" s="4">
        <f>(S1141-E1141/(N1141/1.35))</f>
        <v>587.5045022889634</v>
      </c>
      <c r="BH1141" s="4">
        <f>E1141*BF1141/100/BG1141</f>
        <v>0.0108574288561812</v>
      </c>
    </row>
    <row r="1142" ht="16" customHeight="1">
      <c r="A1142" s="4">
        <v>1071</v>
      </c>
      <c r="B1142" t="s" s="2">
        <v>1203</v>
      </c>
      <c r="C1142" s="4">
        <v>6198.000028878450</v>
      </c>
      <c r="D1142" s="4">
        <v>0</v>
      </c>
      <c r="E1142" s="4">
        <f>(R1142-S1142*(1000-T1142)/(1000-U1142))*AO1142</f>
        <v>11.28890478032046</v>
      </c>
      <c r="F1142" s="4">
        <f>IF(AZ1142&lt;&gt;0,1/(1/AZ1142-1/N1142),0)</f>
        <v>0.1463453501386686</v>
      </c>
      <c r="G1142" s="4">
        <f>((BC1142-AP1142/2)*S1142-E1142)/(BC1142+AP1142/2)</f>
        <v>448.8714677044165</v>
      </c>
      <c r="H1142" s="4">
        <f>AP1142*1000</f>
        <v>2.062993955823728</v>
      </c>
      <c r="I1142" s="4">
        <f>(AU1142-BA1142)</f>
        <v>1.470977842323053</v>
      </c>
      <c r="J1142" s="4">
        <f>(P1142+AT1142*D1142)</f>
        <v>24.8788890838623</v>
      </c>
      <c r="K1142" s="4">
        <v>6</v>
      </c>
      <c r="L1142" s="4">
        <f>(K1142*AI1142+AJ1142)</f>
        <v>1.420000016689301</v>
      </c>
      <c r="M1142" s="4">
        <v>1</v>
      </c>
      <c r="N1142" s="4">
        <f>L1142*(M1142+1)*(M1142+1)/(M1142*M1142+1)</f>
        <v>2.840000033378601</v>
      </c>
      <c r="O1142" s="4">
        <v>21.32957077026367</v>
      </c>
      <c r="P1142" s="4">
        <v>24.8788890838623</v>
      </c>
      <c r="Q1142" s="4">
        <v>20.46054649353027</v>
      </c>
      <c r="R1142" s="4">
        <v>604.9935302734375</v>
      </c>
      <c r="S1142" s="4">
        <v>589.9716186523438</v>
      </c>
      <c r="T1142" s="4">
        <v>14.14651584625244</v>
      </c>
      <c r="U1142" s="4">
        <v>16.58343887329102</v>
      </c>
      <c r="V1142" s="4">
        <v>56.46524810791016</v>
      </c>
      <c r="W1142" s="4">
        <v>66.18843078613281</v>
      </c>
      <c r="X1142" s="4">
        <v>499.5108337402344</v>
      </c>
      <c r="Y1142" s="4">
        <v>1998.984497070312</v>
      </c>
      <c r="Z1142" s="4">
        <v>60.78108215332031</v>
      </c>
      <c r="AA1142" s="4">
        <v>101.6564254760742</v>
      </c>
      <c r="AB1142" s="4">
        <v>6.344403743743896</v>
      </c>
      <c r="AC1142" s="4">
        <v>0.3495585322380066</v>
      </c>
      <c r="AD1142" s="4">
        <v>0.366696685552597</v>
      </c>
      <c r="AE1142" s="4">
        <v>0.007004071492701769</v>
      </c>
      <c r="AF1142" s="4">
        <v>0.328154057264328</v>
      </c>
      <c r="AG1142" s="4">
        <v>0.007775226142257452</v>
      </c>
      <c r="AH1142" s="4">
        <v>0.6666666865348816</v>
      </c>
      <c r="AI1142" s="4">
        <v>-0.2195652425289154</v>
      </c>
      <c r="AJ1142" s="4">
        <v>2.737391471862793</v>
      </c>
      <c r="AK1142" s="4">
        <v>1</v>
      </c>
      <c r="AL1142" s="4">
        <v>0</v>
      </c>
      <c r="AM1142" s="4">
        <v>0.1599999964237213</v>
      </c>
      <c r="AN1142" s="4">
        <v>111115</v>
      </c>
      <c r="AO1142" s="4">
        <f>X1142*0.000001/(K1142*0.0001)</f>
        <v>0.8325180562337239</v>
      </c>
      <c r="AP1142" s="4">
        <f>(U1142-T1142)/(1000-U1142)*AO1142</f>
        <v>0.002062993955823728</v>
      </c>
      <c r="AQ1142" s="4">
        <f>(P1142+273.15)</f>
        <v>298.0288890838623</v>
      </c>
      <c r="AR1142" s="4">
        <f>(O1142+273.15)</f>
        <v>294.4795707702636</v>
      </c>
      <c r="AS1142" s="4">
        <f>(Y1142*AK1142+Z1142*AL1142)*AM1142</f>
        <v>319.8375123823243</v>
      </c>
      <c r="AT1142" s="4">
        <f>((AS1142+0.00000010773*(AR1142^4-AQ1142^4))-AP1142*44100)/(L1142*0.92*2*29.3+0.00000043092*AQ1142^3)</f>
        <v>2.149676073481621</v>
      </c>
      <c r="AU1142" s="4">
        <f>0.61365*EXP(17.502*J1142/(240.97+J1142))</f>
        <v>3.156790960282794</v>
      </c>
      <c r="AV1142" s="4">
        <f>AU1142*1000/AA1142</f>
        <v>31.05353100405614</v>
      </c>
      <c r="AW1142" s="4">
        <f>(AV1142-U1142)</f>
        <v>14.47009213076513</v>
      </c>
      <c r="AX1142" s="4">
        <f>IF(D1142,P1142,(O1142+P1142)/2)</f>
        <v>23.10422992706299</v>
      </c>
      <c r="AY1142" s="4">
        <f>0.61365*EXP(17.502*AX1142/(240.97+AX1142))</f>
        <v>2.837559422306206</v>
      </c>
      <c r="AZ1142" s="4">
        <f>IF(AW1142&lt;&gt;0,(1000-(AV1142+U1142)/2)/AW1142*AP1142,0)</f>
        <v>0.1391737210212137</v>
      </c>
      <c r="BA1142" s="4">
        <f>U1142*AA1142/1000</f>
        <v>1.68581311795974</v>
      </c>
      <c r="BB1142" s="4">
        <f>(AY1142-BA1142)</f>
        <v>1.151746304346466</v>
      </c>
      <c r="BC1142" s="4">
        <f>1/(1.6/F1142+1.37/N1142)</f>
        <v>0.08760067371567666</v>
      </c>
      <c r="BD1142" s="4">
        <f>G1142*AA1142*0.001</f>
        <v>45.63066890503008</v>
      </c>
      <c r="BE1142" s="4">
        <f>G1142/S1142</f>
        <v>0.7608356970285478</v>
      </c>
      <c r="BF1142" s="4">
        <f>(1-AP1142*AA1142/AU1142/F1142)*100</f>
        <v>54.60499817754867</v>
      </c>
      <c r="BG1142" s="4">
        <f>(S1142-E1142/(N1142/1.35))</f>
        <v>584.6054139782888</v>
      </c>
      <c r="BH1142" s="4">
        <f>E1142*BF1142/100/BG1142</f>
        <v>0.01054438789338362</v>
      </c>
    </row>
    <row r="1143" ht="16" customHeight="1">
      <c r="A1143" s="4">
        <v>1072</v>
      </c>
      <c r="B1143" t="s" s="2">
        <v>1204</v>
      </c>
      <c r="C1143" s="4">
        <v>6203.500028755516</v>
      </c>
      <c r="D1143" s="4">
        <v>0</v>
      </c>
      <c r="E1143" s="4">
        <f>(R1143-S1143*(1000-T1143)/(1000-U1143))*AO1143</f>
        <v>11.24355744155933</v>
      </c>
      <c r="F1143" s="4">
        <f>IF(AZ1143&lt;&gt;0,1/(1/AZ1143-1/N1143),0)</f>
        <v>0.1467845688792663</v>
      </c>
      <c r="G1143" s="4">
        <f>((BC1143-AP1143/2)*S1143-E1143)/(BC1143+AP1143/2)</f>
        <v>446.2255006805813</v>
      </c>
      <c r="H1143" s="4">
        <f>AP1143*1000</f>
        <v>2.066740251395692</v>
      </c>
      <c r="I1143" s="4">
        <f>(AU1143-BA1143)</f>
        <v>1.469454131498259</v>
      </c>
      <c r="J1143" s="4">
        <f>(P1143+AT1143*D1143)</f>
        <v>24.87318420410156</v>
      </c>
      <c r="K1143" s="4">
        <v>6</v>
      </c>
      <c r="L1143" s="4">
        <f>(K1143*AI1143+AJ1143)</f>
        <v>1.420000016689301</v>
      </c>
      <c r="M1143" s="4">
        <v>1</v>
      </c>
      <c r="N1143" s="4">
        <f>L1143*(M1143+1)*(M1143+1)/(M1143*M1143+1)</f>
        <v>2.840000033378601</v>
      </c>
      <c r="O1143" s="4">
        <v>21.3315372467041</v>
      </c>
      <c r="P1143" s="4">
        <v>24.87318420410156</v>
      </c>
      <c r="Q1143" s="4">
        <v>20.46033096313477</v>
      </c>
      <c r="R1143" s="4">
        <v>601.3143310546875</v>
      </c>
      <c r="S1143" s="4">
        <v>586.3535766601562</v>
      </c>
      <c r="T1143" s="4">
        <v>14.14664649963379</v>
      </c>
      <c r="U1143" s="4">
        <v>16.58792495727539</v>
      </c>
      <c r="V1143" s="4">
        <v>56.45797348022461</v>
      </c>
      <c r="W1143" s="4">
        <v>66.19734191894531</v>
      </c>
      <c r="X1143" s="4">
        <v>499.5228576660156</v>
      </c>
      <c r="Y1143" s="4">
        <v>1999.011108398438</v>
      </c>
      <c r="Z1143" s="4">
        <v>59.79944229125977</v>
      </c>
      <c r="AA1143" s="4">
        <v>101.6560134887695</v>
      </c>
      <c r="AB1143" s="4">
        <v>6.344403743743896</v>
      </c>
      <c r="AC1143" s="4">
        <v>0.3495585322380066</v>
      </c>
      <c r="AD1143" s="4">
        <v>0.366696685552597</v>
      </c>
      <c r="AE1143" s="4">
        <v>0.007004071492701769</v>
      </c>
      <c r="AF1143" s="4">
        <v>0.328154057264328</v>
      </c>
      <c r="AG1143" s="4">
        <v>0.007775226142257452</v>
      </c>
      <c r="AH1143" s="4">
        <v>0.6666666865348816</v>
      </c>
      <c r="AI1143" s="4">
        <v>-0.2195652425289154</v>
      </c>
      <c r="AJ1143" s="4">
        <v>2.737391471862793</v>
      </c>
      <c r="AK1143" s="4">
        <v>1</v>
      </c>
      <c r="AL1143" s="4">
        <v>0</v>
      </c>
      <c r="AM1143" s="4">
        <v>0.1599999964237213</v>
      </c>
      <c r="AN1143" s="4">
        <v>111115</v>
      </c>
      <c r="AO1143" s="4">
        <f>X1143*0.000001/(K1143*0.0001)</f>
        <v>0.832538096110026</v>
      </c>
      <c r="AP1143" s="4">
        <f>(U1143-T1143)/(1000-U1143)*AO1143</f>
        <v>0.002066740251395692</v>
      </c>
      <c r="AQ1143" s="4">
        <f>(P1143+273.15)</f>
        <v>298.0231842041015</v>
      </c>
      <c r="AR1143" s="4">
        <f>(O1143+273.15)</f>
        <v>294.4815372467041</v>
      </c>
      <c r="AS1143" s="4">
        <f>(Y1143*AK1143+Z1143*AL1143)*AM1143</f>
        <v>319.8417701947292</v>
      </c>
      <c r="AT1143" s="4">
        <f>((AS1143+0.00000010773*(AR1143^4-AQ1143^4))-AP1143*44100)/(L1143*0.92*2*29.3+0.00000043092*AQ1143^3)</f>
        <v>2.148848073396666</v>
      </c>
      <c r="AU1143" s="4">
        <f>0.61365*EXP(17.502*J1143/(240.97+J1143))</f>
        <v>3.155716454705742</v>
      </c>
      <c r="AV1143" s="4">
        <f>AU1143*1000/AA1143</f>
        <v>31.0430868416296</v>
      </c>
      <c r="AW1143" s="4">
        <f>(AV1143-U1143)</f>
        <v>14.45516188435421</v>
      </c>
      <c r="AX1143" s="4">
        <f>IF(D1143,P1143,(O1143+P1143)/2)</f>
        <v>23.10236072540283</v>
      </c>
      <c r="AY1143" s="4">
        <f>0.61365*EXP(17.502*AX1143/(240.97+AX1143))</f>
        <v>2.837238663740545</v>
      </c>
      <c r="AZ1143" s="4">
        <f>IF(AW1143&lt;&gt;0,(1000-(AV1143+U1143)/2)/AW1143*AP1143,0)</f>
        <v>0.1395708884401799</v>
      </c>
      <c r="BA1143" s="4">
        <f>U1143*AA1143/1000</f>
        <v>1.686262323207484</v>
      </c>
      <c r="BB1143" s="4">
        <f>(AY1143-BA1143)</f>
        <v>1.150976340533062</v>
      </c>
      <c r="BC1143" s="4">
        <f>1/(1.6/F1143+1.37/N1143)</f>
        <v>0.0878524430343159</v>
      </c>
      <c r="BD1143" s="4">
        <f>G1143*AA1143*0.001</f>
        <v>45.36150551621811</v>
      </c>
      <c r="BE1143" s="4">
        <f>G1143/S1143</f>
        <v>0.7610177859274976</v>
      </c>
      <c r="BF1143" s="4">
        <f>(1-AP1143*AA1143/AU1143/F1143)*100</f>
        <v>54.64338907293467</v>
      </c>
      <c r="BG1143" s="4">
        <f>(S1143-E1143/(N1143/1.35))</f>
        <v>581.0089279391323</v>
      </c>
      <c r="BH1143" s="4">
        <f>E1143*BF1143/100/BG1143</f>
        <v>0.01057446889882183</v>
      </c>
    </row>
    <row r="1144" ht="16" customHeight="1">
      <c r="A1144" s="4">
        <v>1073</v>
      </c>
      <c r="B1144" t="s" s="2">
        <v>1205</v>
      </c>
      <c r="C1144" s="4">
        <v>6208.500028643757</v>
      </c>
      <c r="D1144" s="4">
        <v>0</v>
      </c>
      <c r="E1144" s="4">
        <f>(R1144-S1144*(1000-T1144)/(1000-U1144))*AO1144</f>
        <v>12.68180711065702</v>
      </c>
      <c r="F1144" s="4">
        <f>IF(AZ1144&lt;&gt;0,1/(1/AZ1144-1/N1144),0)</f>
        <v>0.1470000475207528</v>
      </c>
      <c r="G1144" s="4">
        <f>((BC1144-AP1144/2)*S1144-E1144)/(BC1144+AP1144/2)</f>
        <v>427.7666331386056</v>
      </c>
      <c r="H1144" s="4">
        <f>AP1144*1000</f>
        <v>2.069662663384803</v>
      </c>
      <c r="I1144" s="4">
        <f>(AU1144-BA1144)</f>
        <v>1.469473487769424</v>
      </c>
      <c r="J1144" s="4">
        <f>(P1144+AT1144*D1144)</f>
        <v>24.87578773498535</v>
      </c>
      <c r="K1144" s="4">
        <v>6</v>
      </c>
      <c r="L1144" s="4">
        <f>(K1144*AI1144+AJ1144)</f>
        <v>1.420000016689301</v>
      </c>
      <c r="M1144" s="4">
        <v>1</v>
      </c>
      <c r="N1144" s="4">
        <f>L1144*(M1144+1)*(M1144+1)/(M1144*M1144+1)</f>
        <v>2.840000033378601</v>
      </c>
      <c r="O1144" s="4">
        <v>21.33267974853516</v>
      </c>
      <c r="P1144" s="4">
        <v>24.87578773498535</v>
      </c>
      <c r="Q1144" s="4">
        <v>20.46066474914551</v>
      </c>
      <c r="R1144" s="4">
        <v>600.500488281250</v>
      </c>
      <c r="S1144" s="4">
        <v>583.81640625</v>
      </c>
      <c r="T1144" s="4">
        <v>14.1478385925293</v>
      </c>
      <c r="U1144" s="4">
        <v>16.59256172180176</v>
      </c>
      <c r="V1144" s="4">
        <v>56.45736694335938</v>
      </c>
      <c r="W1144" s="4">
        <v>66.21074676513672</v>
      </c>
      <c r="X1144" s="4">
        <v>499.5220031738281</v>
      </c>
      <c r="Y1144" s="4">
        <v>1999.014160156250</v>
      </c>
      <c r="Z1144" s="4">
        <v>58.98609924316406</v>
      </c>
      <c r="AA1144" s="4">
        <v>101.6559906005859</v>
      </c>
      <c r="AB1144" s="4">
        <v>6.344403743743896</v>
      </c>
      <c r="AC1144" s="4">
        <v>0.3495585322380066</v>
      </c>
      <c r="AD1144" s="4">
        <v>0.366696685552597</v>
      </c>
      <c r="AE1144" s="4">
        <v>0.007004071492701769</v>
      </c>
      <c r="AF1144" s="4">
        <v>0.328154057264328</v>
      </c>
      <c r="AG1144" s="4">
        <v>0.007775226142257452</v>
      </c>
      <c r="AH1144" s="4">
        <v>0.6666666865348816</v>
      </c>
      <c r="AI1144" s="4">
        <v>-0.2195652425289154</v>
      </c>
      <c r="AJ1144" s="4">
        <v>2.737391471862793</v>
      </c>
      <c r="AK1144" s="4">
        <v>1</v>
      </c>
      <c r="AL1144" s="4">
        <v>0</v>
      </c>
      <c r="AM1144" s="4">
        <v>0.1599999964237213</v>
      </c>
      <c r="AN1144" s="4">
        <v>111115</v>
      </c>
      <c r="AO1144" s="4">
        <f>X1144*0.000001/(K1144*0.0001)</f>
        <v>0.8325366719563801</v>
      </c>
      <c r="AP1144" s="4">
        <f>(U1144-T1144)/(1000-U1144)*AO1144</f>
        <v>0.002069662663384803</v>
      </c>
      <c r="AQ1144" s="4">
        <f>(P1144+273.15)</f>
        <v>298.0257877349853</v>
      </c>
      <c r="AR1144" s="4">
        <f>(O1144+273.15)</f>
        <v>294.4826797485351</v>
      </c>
      <c r="AS1144" s="4">
        <f>(Y1144*AK1144+Z1144*AL1144)*AM1144</f>
        <v>319.8422584759683</v>
      </c>
      <c r="AT1144" s="4">
        <f>((AS1144+0.00000010773*(AR1144^4-AQ1144^4))-AP1144*44100)/(L1144*0.92*2*29.3+0.00000043092*AQ1144^3)</f>
        <v>2.147186476274493</v>
      </c>
      <c r="AU1144" s="4">
        <f>0.61365*EXP(17.502*J1144/(240.97+J1144))</f>
        <v>3.156206786200545</v>
      </c>
      <c r="AV1144" s="4">
        <f>AU1144*1000/AA1144</f>
        <v>31.04791727033107</v>
      </c>
      <c r="AW1144" s="4">
        <f>(AV1144-U1144)</f>
        <v>14.45535554852931</v>
      </c>
      <c r="AX1144" s="4">
        <f>IF(D1144,P1144,(O1144+P1144)/2)</f>
        <v>23.10423374176025</v>
      </c>
      <c r="AY1144" s="4">
        <f>0.61365*EXP(17.502*AX1144/(240.97+AX1144))</f>
        <v>2.837560076947958</v>
      </c>
      <c r="AZ1144" s="4">
        <f>IF(AW1144&lt;&gt;0,(1000-(AV1144+U1144)/2)/AW1144*AP1144,0)</f>
        <v>0.1397656941943889</v>
      </c>
      <c r="BA1144" s="4">
        <f>U1144*AA1144/1000</f>
        <v>1.686733298431121</v>
      </c>
      <c r="BB1144" s="4">
        <f>(AY1144-BA1144)</f>
        <v>1.150826778516836</v>
      </c>
      <c r="BC1144" s="4">
        <f>1/(1.6/F1144+1.37/N1144)</f>
        <v>0.08797593652779576</v>
      </c>
      <c r="BD1144" s="4">
        <f>G1144*AA1144*0.001</f>
        <v>43.48504083758238</v>
      </c>
      <c r="BE1144" s="4">
        <f>G1144/S1144</f>
        <v>0.73270745487654</v>
      </c>
      <c r="BF1144" s="4">
        <f>(1-AP1144*AA1144/AU1144/F1144)*100</f>
        <v>54.65288968617217</v>
      </c>
      <c r="BG1144" s="4">
        <f>(S1144-E1144/(N1144/1.35))</f>
        <v>577.788082518250</v>
      </c>
      <c r="BH1144" s="4">
        <f>E1144*BF1144/100/BG1144</f>
        <v>0.01199570268080355</v>
      </c>
    </row>
    <row r="1145" ht="16" customHeight="1">
      <c r="A1145" s="4">
        <v>1074</v>
      </c>
      <c r="B1145" t="s" s="2">
        <v>1206</v>
      </c>
      <c r="C1145" s="4">
        <v>6213.500028531998</v>
      </c>
      <c r="D1145" s="4">
        <v>0</v>
      </c>
      <c r="E1145" s="4">
        <f>(R1145-S1145*(1000-T1145)/(1000-U1145))*AO1145</f>
        <v>13.6099861617737</v>
      </c>
      <c r="F1145" s="4">
        <f>IF(AZ1145&lt;&gt;0,1/(1/AZ1145-1/N1145),0)</f>
        <v>0.1470955116784766</v>
      </c>
      <c r="G1145" s="4">
        <f>((BC1145-AP1145/2)*S1145-E1145)/(BC1145+AP1145/2)</f>
        <v>416.2554200860334</v>
      </c>
      <c r="H1145" s="4">
        <f>AP1145*1000</f>
        <v>2.072443338819064</v>
      </c>
      <c r="I1145" s="4">
        <f>(AU1145-BA1145)</f>
        <v>1.470526156855909</v>
      </c>
      <c r="J1145" s="4">
        <f>(P1145+AT1145*D1145)</f>
        <v>24.88331413269043</v>
      </c>
      <c r="K1145" s="4">
        <v>6</v>
      </c>
      <c r="L1145" s="4">
        <f>(K1145*AI1145+AJ1145)</f>
        <v>1.420000016689301</v>
      </c>
      <c r="M1145" s="4">
        <v>1</v>
      </c>
      <c r="N1145" s="4">
        <f>L1145*(M1145+1)*(M1145+1)/(M1145*M1145+1)</f>
        <v>2.840000033378601</v>
      </c>
      <c r="O1145" s="4">
        <v>21.33373832702637</v>
      </c>
      <c r="P1145" s="4">
        <v>24.88331413269043</v>
      </c>
      <c r="Q1145" s="4">
        <v>20.46091270446777</v>
      </c>
      <c r="R1145" s="4">
        <v>600.4169921875</v>
      </c>
      <c r="S1145" s="4">
        <v>582.618408203125</v>
      </c>
      <c r="T1145" s="4">
        <v>14.14807033538818</v>
      </c>
      <c r="U1145" s="4">
        <v>16.59615898132324</v>
      </c>
      <c r="V1145" s="4">
        <v>56.45519256591797</v>
      </c>
      <c r="W1145" s="4">
        <v>66.22135925292969</v>
      </c>
      <c r="X1145" s="4">
        <v>499.503662109375</v>
      </c>
      <c r="Y1145" s="4">
        <v>1999.035888671875</v>
      </c>
      <c r="Z1145" s="4">
        <v>58.35346221923828</v>
      </c>
      <c r="AA1145" s="4">
        <v>101.6559600830078</v>
      </c>
      <c r="AB1145" s="4">
        <v>6.344403743743896</v>
      </c>
      <c r="AC1145" s="4">
        <v>0.3495585322380066</v>
      </c>
      <c r="AD1145" s="4">
        <v>0.366696685552597</v>
      </c>
      <c r="AE1145" s="4">
        <v>0.007004071492701769</v>
      </c>
      <c r="AF1145" s="4">
        <v>0.328154057264328</v>
      </c>
      <c r="AG1145" s="4">
        <v>0.007775226142257452</v>
      </c>
      <c r="AH1145" s="4">
        <v>0.6666666865348816</v>
      </c>
      <c r="AI1145" s="4">
        <v>-0.2195652425289154</v>
      </c>
      <c r="AJ1145" s="4">
        <v>2.737391471862793</v>
      </c>
      <c r="AK1145" s="4">
        <v>1</v>
      </c>
      <c r="AL1145" s="4">
        <v>0</v>
      </c>
      <c r="AM1145" s="4">
        <v>0.1599999964237213</v>
      </c>
      <c r="AN1145" s="4">
        <v>111115</v>
      </c>
      <c r="AO1145" s="4">
        <f>X1145*0.000001/(K1145*0.0001)</f>
        <v>0.8325061035156249</v>
      </c>
      <c r="AP1145" s="4">
        <f>(U1145-T1145)/(1000-U1145)*AO1145</f>
        <v>0.002072443338819064</v>
      </c>
      <c r="AQ1145" s="4">
        <f>(P1145+273.15)</f>
        <v>298.0333141326904</v>
      </c>
      <c r="AR1145" s="4">
        <f>(O1145+273.15)</f>
        <v>294.4837383270263</v>
      </c>
      <c r="AS1145" s="4">
        <f>(Y1145*AK1145+Z1145*AL1145)*AM1145</f>
        <v>319.8457350383906</v>
      </c>
      <c r="AT1145" s="4">
        <f>((AS1145+0.00000010773*(AR1145^4-AQ1145^4))-AP1145*44100)/(L1145*0.92*2*29.3+0.00000043092*AQ1145^3)</f>
        <v>2.144967216397806</v>
      </c>
      <c r="AU1145" s="4">
        <f>0.61365*EXP(17.502*J1145/(240.97+J1145))</f>
        <v>3.157624631792556</v>
      </c>
      <c r="AV1145" s="4">
        <f>AU1145*1000/AA1145</f>
        <v>31.06187408209197</v>
      </c>
      <c r="AW1145" s="4">
        <f>(AV1145-U1145)</f>
        <v>14.46571510076873</v>
      </c>
      <c r="AX1145" s="4">
        <f>IF(D1145,P1145,(O1145+P1145)/2)</f>
        <v>23.1085262298584</v>
      </c>
      <c r="AY1145" s="4">
        <f>0.61365*EXP(17.502*AX1145/(240.97+AX1145))</f>
        <v>2.83829679630042</v>
      </c>
      <c r="AZ1145" s="4">
        <f>IF(AW1145&lt;&gt;0,(1000-(AV1145+U1145)/2)/AW1145*AP1145,0)</f>
        <v>0.1398519905960134</v>
      </c>
      <c r="BA1145" s="4">
        <f>U1145*AA1145/1000</f>
        <v>1.687098474936647</v>
      </c>
      <c r="BB1145" s="4">
        <f>(AY1145-BA1145)</f>
        <v>1.151198321363773</v>
      </c>
      <c r="BC1145" s="4">
        <f>1/(1.6/F1145+1.37/N1145)</f>
        <v>0.08803064331439714</v>
      </c>
      <c r="BD1145" s="4">
        <f>G1145*AA1145*0.001</f>
        <v>42.31484436860146</v>
      </c>
      <c r="BE1145" s="4">
        <f>G1145/S1145</f>
        <v>0.7144563478003074</v>
      </c>
      <c r="BF1145" s="4">
        <f>(1-AP1145*AA1145/AU1145/F1145)*100</f>
        <v>54.64182319976427</v>
      </c>
      <c r="BG1145" s="4">
        <f>(S1145-E1145/(N1145/1.35))</f>
        <v>576.1488726036706</v>
      </c>
      <c r="BH1145" s="4">
        <f>E1145*BF1145/100/BG1145</f>
        <v>0.01290767877826685</v>
      </c>
    </row>
    <row r="1146" ht="16" customHeight="1">
      <c r="A1146" s="4">
        <v>1075</v>
      </c>
      <c r="B1146" t="s" s="2">
        <v>1207</v>
      </c>
      <c r="C1146" s="4">
        <v>6219.000028409064</v>
      </c>
      <c r="D1146" s="4">
        <v>0</v>
      </c>
      <c r="E1146" s="4">
        <f>(R1146-S1146*(1000-T1146)/(1000-U1146))*AO1146</f>
        <v>14.02444896517896</v>
      </c>
      <c r="F1146" s="4">
        <f>IF(AZ1146&lt;&gt;0,1/(1/AZ1146-1/N1146),0)</f>
        <v>0.1471850283970592</v>
      </c>
      <c r="G1146" s="4">
        <f>((BC1146-AP1146/2)*S1146-E1146)/(BC1146+AP1146/2)</f>
        <v>411.133547818739</v>
      </c>
      <c r="H1146" s="4">
        <f>AP1146*1000</f>
        <v>2.075016791005091</v>
      </c>
      <c r="I1146" s="4">
        <f>(AU1146-BA1146)</f>
        <v>1.471485253998909</v>
      </c>
      <c r="J1146" s="4">
        <f>(P1146+AT1146*D1146)</f>
        <v>24.89008712768555</v>
      </c>
      <c r="K1146" s="4">
        <v>6</v>
      </c>
      <c r="L1146" s="4">
        <f>(K1146*AI1146+AJ1146)</f>
        <v>1.420000016689301</v>
      </c>
      <c r="M1146" s="4">
        <v>1</v>
      </c>
      <c r="N1146" s="4">
        <f>L1146*(M1146+1)*(M1146+1)/(M1146*M1146+1)</f>
        <v>2.840000033378601</v>
      </c>
      <c r="O1146" s="4">
        <v>21.33473587036133</v>
      </c>
      <c r="P1146" s="4">
        <v>24.89008712768555</v>
      </c>
      <c r="Q1146" s="4">
        <v>20.46084022521973</v>
      </c>
      <c r="R1146" s="4">
        <v>600.3500366210938</v>
      </c>
      <c r="S1146" s="4">
        <v>582.0526733398438</v>
      </c>
      <c r="T1146" s="4">
        <v>14.14812850952148</v>
      </c>
      <c r="U1146" s="4">
        <v>16.59932136535645</v>
      </c>
      <c r="V1146" s="4">
        <v>56.45234680175781</v>
      </c>
      <c r="W1146" s="4">
        <v>66.23069763183594</v>
      </c>
      <c r="X1146" s="4">
        <v>499.4889526367188</v>
      </c>
      <c r="Y1146" s="4">
        <v>1999.035766601562</v>
      </c>
      <c r="Z1146" s="4">
        <v>57.59503936767578</v>
      </c>
      <c r="AA1146" s="4">
        <v>101.6557083129883</v>
      </c>
      <c r="AB1146" s="4">
        <v>6.344403743743896</v>
      </c>
      <c r="AC1146" s="4">
        <v>0.3495585322380066</v>
      </c>
      <c r="AD1146" s="4">
        <v>0.366696685552597</v>
      </c>
      <c r="AE1146" s="4">
        <v>0.007004071492701769</v>
      </c>
      <c r="AF1146" s="4">
        <v>0.328154057264328</v>
      </c>
      <c r="AG1146" s="4">
        <v>0.007775226142257452</v>
      </c>
      <c r="AH1146" s="4">
        <v>0.6666666865348816</v>
      </c>
      <c r="AI1146" s="4">
        <v>-0.2195652425289154</v>
      </c>
      <c r="AJ1146" s="4">
        <v>2.737391471862793</v>
      </c>
      <c r="AK1146" s="4">
        <v>1</v>
      </c>
      <c r="AL1146" s="4">
        <v>0</v>
      </c>
      <c r="AM1146" s="4">
        <v>0.1599999964237213</v>
      </c>
      <c r="AN1146" s="4">
        <v>111115</v>
      </c>
      <c r="AO1146" s="4">
        <f>X1146*0.000001/(K1146*0.0001)</f>
        <v>0.8324815877278645</v>
      </c>
      <c r="AP1146" s="4">
        <f>(U1146-T1146)/(1000-U1146)*AO1146</f>
        <v>0.002075016791005091</v>
      </c>
      <c r="AQ1146" s="4">
        <f>(P1146+273.15)</f>
        <v>298.0400871276855</v>
      </c>
      <c r="AR1146" s="4">
        <f>(O1146+273.15)</f>
        <v>294.4847358703613</v>
      </c>
      <c r="AS1146" s="4">
        <f>(Y1146*AK1146+Z1146*AL1146)*AM1146</f>
        <v>319.845715507141</v>
      </c>
      <c r="AT1146" s="4">
        <f>((AS1146+0.00000010773*(AR1146^4-AQ1146^4))-AP1146*44100)/(L1146*0.92*2*29.3+0.00000043092*AQ1146^3)</f>
        <v>2.142904255554943</v>
      </c>
      <c r="AU1146" s="4">
        <f>0.61365*EXP(17.502*J1146/(240.97+J1146))</f>
        <v>3.158901024909138</v>
      </c>
      <c r="AV1146" s="4">
        <f>AU1146*1000/AA1146</f>
        <v>31.07450705260133</v>
      </c>
      <c r="AW1146" s="4">
        <f>(AV1146-U1146)</f>
        <v>14.47518568724488</v>
      </c>
      <c r="AX1146" s="4">
        <f>IF(D1146,P1146,(O1146+P1146)/2)</f>
        <v>23.11241149902344</v>
      </c>
      <c r="AY1146" s="4">
        <f>0.61365*EXP(17.502*AX1146/(240.97+AX1146))</f>
        <v>2.838963768962377</v>
      </c>
      <c r="AZ1146" s="4">
        <f>IF(AW1146&lt;&gt;0,(1000-(AV1146+U1146)/2)/AW1146*AP1146,0)</f>
        <v>0.1399329057008624</v>
      </c>
      <c r="BA1146" s="4">
        <f>U1146*AA1146/1000</f>
        <v>1.687415770910229</v>
      </c>
      <c r="BB1146" s="4">
        <f>(AY1146-BA1146)</f>
        <v>1.151547998052147</v>
      </c>
      <c r="BC1146" s="4">
        <f>1/(1.6/F1146+1.37/N1146)</f>
        <v>0.0880819391161083</v>
      </c>
      <c r="BD1146" s="4">
        <f>G1146*AA1146*0.001</f>
        <v>41.79407201474575</v>
      </c>
      <c r="BE1146" s="4">
        <f>G1146/S1146</f>
        <v>0.7063511030017896</v>
      </c>
      <c r="BF1146" s="4">
        <f>(1-AP1146*AA1146/AU1146/F1146)*100</f>
        <v>54.63157199737677</v>
      </c>
      <c r="BG1146" s="4">
        <f>(S1146-E1146/(N1146/1.35))</f>
        <v>575.3861219734806</v>
      </c>
      <c r="BH1146" s="4">
        <f>E1146*BF1146/100/BG1146</f>
        <v>0.01331588761190217</v>
      </c>
    </row>
    <row r="1147" ht="16" customHeight="1">
      <c r="A1147" s="4">
        <v>1076</v>
      </c>
      <c r="B1147" t="s" s="2">
        <v>1208</v>
      </c>
      <c r="C1147" s="4">
        <v>6224.000028297305</v>
      </c>
      <c r="D1147" s="4">
        <v>0</v>
      </c>
      <c r="E1147" s="4">
        <f>(R1147-S1147*(1000-T1147)/(1000-U1147))*AO1147</f>
        <v>14.16349937449509</v>
      </c>
      <c r="F1147" s="4">
        <f>IF(AZ1147&lt;&gt;0,1/(1/AZ1147-1/N1147),0)</f>
        <v>0.1474714224029768</v>
      </c>
      <c r="G1147" s="4">
        <f>((BC1147-AP1147/2)*S1147-E1147)/(BC1147+AP1147/2)</f>
        <v>409.651947684246</v>
      </c>
      <c r="H1147" s="4">
        <f>AP1147*1000</f>
        <v>2.077547756948074</v>
      </c>
      <c r="I1147" s="4">
        <f>(AU1147-BA1147)</f>
        <v>1.470563398401324</v>
      </c>
      <c r="J1147" s="4">
        <f>(P1147+AT1147*D1147)</f>
        <v>24.88642692565918</v>
      </c>
      <c r="K1147" s="4">
        <v>6</v>
      </c>
      <c r="L1147" s="4">
        <f>(K1147*AI1147+AJ1147)</f>
        <v>1.420000016689301</v>
      </c>
      <c r="M1147" s="4">
        <v>1</v>
      </c>
      <c r="N1147" s="4">
        <f>L1147*(M1147+1)*(M1147+1)/(M1147*M1147+1)</f>
        <v>2.840000033378601</v>
      </c>
      <c r="O1147" s="4">
        <v>21.33567047119141</v>
      </c>
      <c r="P1147" s="4">
        <v>24.88642692565918</v>
      </c>
      <c r="Q1147" s="4">
        <v>20.46078491210938</v>
      </c>
      <c r="R1147" s="4">
        <v>600.2887573242188</v>
      </c>
      <c r="S1147" s="4">
        <v>581.8230590820312</v>
      </c>
      <c r="T1147" s="4">
        <v>14.14741134643555</v>
      </c>
      <c r="U1147" s="4">
        <v>16.60160255432129</v>
      </c>
      <c r="V1147" s="4">
        <v>56.44668579101562</v>
      </c>
      <c r="W1147" s="4">
        <v>66.23635864257812</v>
      </c>
      <c r="X1147" s="4">
        <v>499.4860534667969</v>
      </c>
      <c r="Y1147" s="4">
        <v>1999.072021484375</v>
      </c>
      <c r="Z1147" s="4">
        <v>56.70653915405273</v>
      </c>
      <c r="AA1147" s="4">
        <v>101.6557159423828</v>
      </c>
      <c r="AB1147" s="4">
        <v>6.344403743743896</v>
      </c>
      <c r="AC1147" s="4">
        <v>0.3495585322380066</v>
      </c>
      <c r="AD1147" s="4">
        <v>0.366696685552597</v>
      </c>
      <c r="AE1147" s="4">
        <v>0.007004071492701769</v>
      </c>
      <c r="AF1147" s="4">
        <v>0.328154057264328</v>
      </c>
      <c r="AG1147" s="4">
        <v>0.007775226142257452</v>
      </c>
      <c r="AH1147" s="4">
        <v>0.6666666865348816</v>
      </c>
      <c r="AI1147" s="4">
        <v>-0.2195652425289154</v>
      </c>
      <c r="AJ1147" s="4">
        <v>2.737391471862793</v>
      </c>
      <c r="AK1147" s="4">
        <v>1</v>
      </c>
      <c r="AL1147" s="4">
        <v>0</v>
      </c>
      <c r="AM1147" s="4">
        <v>0.1599999964237213</v>
      </c>
      <c r="AN1147" s="4">
        <v>111115</v>
      </c>
      <c r="AO1147" s="4">
        <f>X1147*0.000001/(K1147*0.0001)</f>
        <v>0.8324767557779947</v>
      </c>
      <c r="AP1147" s="4">
        <f>(U1147-T1147)/(1000-U1147)*AO1147</f>
        <v>0.002077547756948074</v>
      </c>
      <c r="AQ1147" s="4">
        <f>(P1147+273.15)</f>
        <v>298.0364269256592</v>
      </c>
      <c r="AR1147" s="4">
        <f>(O1147+273.15)</f>
        <v>294.4856704711914</v>
      </c>
      <c r="AS1147" s="4">
        <f>(Y1147*AK1147+Z1147*AL1147)*AM1147</f>
        <v>319.8515162882613</v>
      </c>
      <c r="AT1147" s="4">
        <f>((AS1147+0.00000010773*(AR1147^4-AQ1147^4))-AP1147*44100)/(L1147*0.92*2*29.3+0.00000043092*AQ1147^3)</f>
        <v>2.142303172290025</v>
      </c>
      <c r="AU1147" s="4">
        <f>0.61365*EXP(17.502*J1147/(240.97+J1147))</f>
        <v>3.158211191851746</v>
      </c>
      <c r="AV1147" s="4">
        <f>AU1147*1000/AA1147</f>
        <v>31.06771874630031</v>
      </c>
      <c r="AW1147" s="4">
        <f>(AV1147-U1147)</f>
        <v>14.46611619197902</v>
      </c>
      <c r="AX1147" s="4">
        <f>IF(D1147,P1147,(O1147+P1147)/2)</f>
        <v>23.11104869842529</v>
      </c>
      <c r="AY1147" s="4">
        <f>0.61365*EXP(17.502*AX1147/(240.97+AX1147))</f>
        <v>2.838729805406377</v>
      </c>
      <c r="AZ1147" s="4">
        <f>IF(AW1147&lt;&gt;0,(1000-(AV1147+U1147)/2)/AW1147*AP1147,0)</f>
        <v>0.1401917476855936</v>
      </c>
      <c r="BA1147" s="4">
        <f>U1147*AA1147/1000</f>
        <v>1.687647793450422</v>
      </c>
      <c r="BB1147" s="4">
        <f>(AY1147-BA1147)</f>
        <v>1.151082011955955</v>
      </c>
      <c r="BC1147" s="4">
        <f>1/(1.6/F1147+1.37/N1147)</f>
        <v>0.08824603378194378</v>
      </c>
      <c r="BD1147" s="4">
        <f>G1147*AA1147*0.001</f>
        <v>41.64346202903357</v>
      </c>
      <c r="BE1147" s="4">
        <f>G1147/S1147</f>
        <v>0.704083382894058</v>
      </c>
      <c r="BF1147" s="4">
        <f>(1-AP1147*AA1147/AU1147/F1147)*100</f>
        <v>54.65454314717771</v>
      </c>
      <c r="BG1147" s="4">
        <f>(S1147-E1147/(N1147/1.35))</f>
        <v>575.090409810608</v>
      </c>
      <c r="BH1147" s="4">
        <f>E1147*BF1147/100/BG1147</f>
        <v>0.0134604850728305</v>
      </c>
    </row>
    <row r="1148" ht="16" customHeight="1">
      <c r="A1148" s="4">
        <v>1077</v>
      </c>
      <c r="B1148" t="s" s="2">
        <v>1209</v>
      </c>
      <c r="C1148" s="4">
        <v>6229.500028174371</v>
      </c>
      <c r="D1148" s="4">
        <v>0</v>
      </c>
      <c r="E1148" s="4">
        <f>(R1148-S1148*(1000-T1148)/(1000-U1148))*AO1148</f>
        <v>14.18505618396847</v>
      </c>
      <c r="F1148" s="4">
        <f>IF(AZ1148&lt;&gt;0,1/(1/AZ1148-1/N1148),0)</f>
        <v>0.1475399652482118</v>
      </c>
      <c r="G1148" s="4">
        <f>((BC1148-AP1148/2)*S1148-E1148)/(BC1148+AP1148/2)</f>
        <v>409.4560571420022</v>
      </c>
      <c r="H1148" s="4">
        <f>AP1148*1000</f>
        <v>2.079120569042989</v>
      </c>
      <c r="I1148" s="4">
        <f>(AU1148-BA1148)</f>
        <v>1.471012138691548</v>
      </c>
      <c r="J1148" s="4">
        <f>(P1148+AT1148*D1148)</f>
        <v>24.89001083374023</v>
      </c>
      <c r="K1148" s="4">
        <v>6</v>
      </c>
      <c r="L1148" s="4">
        <f>(K1148*AI1148+AJ1148)</f>
        <v>1.420000016689301</v>
      </c>
      <c r="M1148" s="4">
        <v>1</v>
      </c>
      <c r="N1148" s="4">
        <f>L1148*(M1148+1)*(M1148+1)/(M1148*M1148+1)</f>
        <v>2.840000033378601</v>
      </c>
      <c r="O1148" s="4">
        <v>21.33600044250488</v>
      </c>
      <c r="P1148" s="4">
        <v>24.89001083374023</v>
      </c>
      <c r="Q1148" s="4">
        <v>20.46050643920898</v>
      </c>
      <c r="R1148" s="4">
        <v>600.2933959960938</v>
      </c>
      <c r="S1148" s="4">
        <v>581.801025390625</v>
      </c>
      <c r="T1148" s="4">
        <v>14.14791202545166</v>
      </c>
      <c r="U1148" s="4">
        <v>16.60391998291016</v>
      </c>
      <c r="V1148" s="4">
        <v>56.44610595703125</v>
      </c>
      <c r="W1148" s="4">
        <v>66.24362945556641</v>
      </c>
      <c r="X1148" s="4">
        <v>499.4932556152344</v>
      </c>
      <c r="Y1148" s="4">
        <v>1999.070678710938</v>
      </c>
      <c r="Z1148" s="4">
        <v>55.56763458251953</v>
      </c>
      <c r="AA1148" s="4">
        <v>101.6551818847656</v>
      </c>
      <c r="AB1148" s="4">
        <v>6.344403743743896</v>
      </c>
      <c r="AC1148" s="4">
        <v>0.3495585322380066</v>
      </c>
      <c r="AD1148" s="4">
        <v>0.366696685552597</v>
      </c>
      <c r="AE1148" s="4">
        <v>0.007004071492701769</v>
      </c>
      <c r="AF1148" s="4">
        <v>0.328154057264328</v>
      </c>
      <c r="AG1148" s="4">
        <v>0.007775226142257452</v>
      </c>
      <c r="AH1148" s="4">
        <v>0.6666666865348816</v>
      </c>
      <c r="AI1148" s="4">
        <v>-0.2195652425289154</v>
      </c>
      <c r="AJ1148" s="4">
        <v>2.737391471862793</v>
      </c>
      <c r="AK1148" s="4">
        <v>1</v>
      </c>
      <c r="AL1148" s="4">
        <v>0</v>
      </c>
      <c r="AM1148" s="4">
        <v>0.1599999964237213</v>
      </c>
      <c r="AN1148" s="4">
        <v>111115</v>
      </c>
      <c r="AO1148" s="4">
        <f>X1148*0.000001/(K1148*0.0001)</f>
        <v>0.8324887593587238</v>
      </c>
      <c r="AP1148" s="4">
        <f>(U1148-T1148)/(1000-U1148)*AO1148</f>
        <v>0.002079120569042989</v>
      </c>
      <c r="AQ1148" s="4">
        <f>(P1148+273.15)</f>
        <v>298.0400108337402</v>
      </c>
      <c r="AR1148" s="4">
        <f>(O1148+273.15)</f>
        <v>294.4860004425049</v>
      </c>
      <c r="AS1148" s="4">
        <f>(Y1148*AK1148+Z1148*AL1148)*AM1148</f>
        <v>319.8513014445161</v>
      </c>
      <c r="AT1148" s="4">
        <f>((AS1148+0.00000010773*(AR1148^4-AQ1148^4))-AP1148*44100)/(L1148*0.92*2*29.3+0.00000043092*AQ1148^3)</f>
        <v>2.141078665515426</v>
      </c>
      <c r="AU1148" s="4">
        <f>0.61365*EXP(17.502*J1148/(240.97+J1148))</f>
        <v>3.158886644554375</v>
      </c>
      <c r="AV1148" s="4">
        <f>AU1148*1000/AA1148</f>
        <v>31.0745265119414</v>
      </c>
      <c r="AW1148" s="4">
        <f>(AV1148-U1148)</f>
        <v>14.47060652903124</v>
      </c>
      <c r="AX1148" s="4">
        <f>IF(D1148,P1148,(O1148+P1148)/2)</f>
        <v>23.11300563812256</v>
      </c>
      <c r="AY1148" s="4">
        <f>0.61365*EXP(17.502*AX1148/(240.97+AX1148))</f>
        <v>2.839065775148783</v>
      </c>
      <c r="AZ1148" s="4">
        <f>IF(AW1148&lt;&gt;0,(1000-(AV1148+U1148)/2)/AW1148*AP1148,0)</f>
        <v>0.1402536891295827</v>
      </c>
      <c r="BA1148" s="4">
        <f>U1148*AA1148/1000</f>
        <v>1.687874505862826</v>
      </c>
      <c r="BB1148" s="4">
        <f>(AY1148-BA1148)</f>
        <v>1.151191269285957</v>
      </c>
      <c r="BC1148" s="4">
        <f>1/(1.6/F1148+1.37/N1148)</f>
        <v>0.0882853026307696</v>
      </c>
      <c r="BD1148" s="4">
        <f>G1148*AA1148*0.001</f>
        <v>41.62332996258922</v>
      </c>
      <c r="BE1148" s="4">
        <f>G1148/S1148</f>
        <v>0.703773350806817</v>
      </c>
      <c r="BF1148" s="4">
        <f>(1-AP1148*AA1148/AU1148/F1148)*100</f>
        <v>54.65123354310983</v>
      </c>
      <c r="BG1148" s="4">
        <f>(S1148-E1148/(N1148/1.35))</f>
        <v>575.0581290443965</v>
      </c>
      <c r="BH1148" s="4">
        <f>E1148*BF1148/100/BG1148</f>
        <v>0.01348091226221661</v>
      </c>
    </row>
    <row r="1149" ht="29" customHeight="1">
      <c r="A1149" t="s" s="2">
        <v>9</v>
      </c>
      <c r="B1149" t="s" s="5">
        <v>1210</v>
      </c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  <c r="AP1149" s="3"/>
      <c r="AQ1149" s="3"/>
      <c r="AR1149" s="3"/>
      <c r="AS1149" s="3"/>
      <c r="AT1149" s="3"/>
      <c r="AU1149" s="3"/>
      <c r="AV1149" s="3"/>
      <c r="AW1149" s="3"/>
      <c r="AX1149" s="3"/>
      <c r="AY1149" s="3"/>
      <c r="AZ1149" s="3"/>
      <c r="BA1149" s="3"/>
      <c r="BB1149" s="3"/>
      <c r="BC1149" s="3"/>
      <c r="BD1149" s="3"/>
      <c r="BE1149" s="3"/>
      <c r="BF1149" s="3"/>
      <c r="BG1149" s="3"/>
      <c r="BH1149" s="3"/>
    </row>
    <row r="1150" ht="16" customHeight="1">
      <c r="A1150" s="4">
        <v>1078</v>
      </c>
      <c r="B1150" t="s" s="2">
        <v>1211</v>
      </c>
      <c r="C1150" s="4">
        <v>6251.000032566488</v>
      </c>
      <c r="D1150" s="4">
        <v>0</v>
      </c>
      <c r="E1150" s="4">
        <f>(R1150-S1150*(1000-T1150)/(1000-U1150))*AO1150</f>
        <v>13.88612134528571</v>
      </c>
      <c r="F1150" s="4">
        <f>IF(AZ1150&lt;&gt;0,1/(1/AZ1150-1/N1150),0)</f>
        <v>0.1453653789014624</v>
      </c>
      <c r="G1150" s="4">
        <f>((BC1150-AP1150/2)*S1150-E1150)/(BC1150+AP1150/2)</f>
        <v>410.7153203204262</v>
      </c>
      <c r="H1150" s="4">
        <f>AP1150*1000</f>
        <v>2.051430521116556</v>
      </c>
      <c r="I1150" s="4">
        <f>(AU1150-BA1150)</f>
        <v>1.47204679354131</v>
      </c>
      <c r="J1150" s="4">
        <f>(P1150+AT1150*D1150)</f>
        <v>24.89688110351562</v>
      </c>
      <c r="K1150" s="4">
        <v>6</v>
      </c>
      <c r="L1150" s="4">
        <f>(K1150*AI1150+AJ1150)</f>
        <v>1.420000016689301</v>
      </c>
      <c r="M1150" s="4">
        <v>1</v>
      </c>
      <c r="N1150" s="4">
        <f>L1150*(M1150+1)*(M1150+1)/(M1150*M1150+1)</f>
        <v>2.840000033378601</v>
      </c>
      <c r="O1150" s="4">
        <v>21.33644104003906</v>
      </c>
      <c r="P1150" s="4">
        <v>24.89688110351562</v>
      </c>
      <c r="Q1150" s="4">
        <v>20.46046447753906</v>
      </c>
      <c r="R1150" s="4">
        <v>600.0675048828125</v>
      </c>
      <c r="S1150" s="4">
        <v>581.953125</v>
      </c>
      <c r="T1150" s="4">
        <v>14.18321228027344</v>
      </c>
      <c r="U1150" s="4">
        <v>16.60651397705078</v>
      </c>
      <c r="V1150" s="4">
        <v>56.77936935424805</v>
      </c>
      <c r="W1150" s="4">
        <v>66.25216674804688</v>
      </c>
      <c r="X1150" s="4">
        <v>499.4912719726562</v>
      </c>
      <c r="Y1150" s="4">
        <v>1999.041137695312</v>
      </c>
      <c r="Z1150" s="4">
        <v>55.15509414672852</v>
      </c>
      <c r="AA1150" s="4">
        <v>101.6549911499023</v>
      </c>
      <c r="AB1150" s="4">
        <v>7.775272369384766</v>
      </c>
      <c r="AC1150" s="4">
        <v>0.3493697941303253</v>
      </c>
      <c r="AD1150" s="4">
        <v>0.3581284284591675</v>
      </c>
      <c r="AE1150" s="4">
        <v>0.004847544245421886</v>
      </c>
      <c r="AF1150" s="4">
        <v>0.348243772983551</v>
      </c>
      <c r="AG1150" s="4">
        <v>0.006250773556530476</v>
      </c>
      <c r="AH1150" s="4">
        <v>0.6666666865348816</v>
      </c>
      <c r="AI1150" s="4">
        <v>-0.2195652425289154</v>
      </c>
      <c r="AJ1150" s="4">
        <v>2.737391471862793</v>
      </c>
      <c r="AK1150" s="4">
        <v>1</v>
      </c>
      <c r="AL1150" s="4">
        <v>0</v>
      </c>
      <c r="AM1150" s="4">
        <v>0.1599999964237213</v>
      </c>
      <c r="AN1150" s="4">
        <v>111115</v>
      </c>
      <c r="AO1150" s="4">
        <f>X1150*0.000001/(K1150*0.0001)</f>
        <v>0.8324854532877602</v>
      </c>
      <c r="AP1150" s="4">
        <f>(U1150-T1150)/(1000-U1150)*AO1150</f>
        <v>0.002051430521116556</v>
      </c>
      <c r="AQ1150" s="4">
        <f>(P1150+273.15)</f>
        <v>298.0468811035156</v>
      </c>
      <c r="AR1150" s="4">
        <f>(O1150+273.15)</f>
        <v>294.486441040039</v>
      </c>
      <c r="AS1150" s="4">
        <f>(Y1150*AK1150+Z1150*AL1150)*AM1150</f>
        <v>319.8465748821218</v>
      </c>
      <c r="AT1150" s="4">
        <f>((AS1150+0.00000010773*(AR1150^4-AQ1150^4))-AP1150*44100)/(L1150*0.92*2*29.3+0.00000043092*AQ1150^3)</f>
        <v>2.154051949345218</v>
      </c>
      <c r="AU1150" s="4">
        <f>0.61365*EXP(17.502*J1150/(240.97+J1150))</f>
        <v>3.160181824909136</v>
      </c>
      <c r="AV1150" s="4">
        <f>AU1150*1000/AA1150</f>
        <v>31.08732575903797</v>
      </c>
      <c r="AW1150" s="4">
        <f>(AV1150-U1150)</f>
        <v>14.48081178198719</v>
      </c>
      <c r="AX1150" s="4">
        <f>IF(D1150,P1150,(O1150+P1150)/2)</f>
        <v>23.11666107177734</v>
      </c>
      <c r="AY1150" s="4">
        <f>0.61365*EXP(17.502*AX1150/(240.97+AX1150))</f>
        <v>2.839693437530076</v>
      </c>
      <c r="AZ1150" s="4">
        <f>IF(AW1150&lt;&gt;0,(1000-(AV1150+U1150)/2)/AW1150*AP1150,0)</f>
        <v>0.138287152130212</v>
      </c>
      <c r="BA1150" s="4">
        <f>U1150*AA1150/1000</f>
        <v>1.688135031367827</v>
      </c>
      <c r="BB1150" s="4">
        <f>(AY1150-BA1150)</f>
        <v>1.151558406162249</v>
      </c>
      <c r="BC1150" s="4">
        <f>1/(1.6/F1150+1.37/N1150)</f>
        <v>0.08703870355156103</v>
      </c>
      <c r="BD1150" s="4">
        <f>G1150*AA1150*0.001</f>
        <v>41.75126225230223</v>
      </c>
      <c r="BE1150" s="4">
        <f>G1150/S1150</f>
        <v>0.7057532689087737</v>
      </c>
      <c r="BF1150" s="4">
        <f>(1-AP1150*AA1150/AU1150/F1150)*100</f>
        <v>54.60453554074198</v>
      </c>
      <c r="BG1150" s="4">
        <f>(S1150-E1150/(N1150/1.35))</f>
        <v>575.3523279592217</v>
      </c>
      <c r="BH1150" s="4">
        <f>E1150*BF1150/100/BG1150</f>
        <v>0.01317879792389491</v>
      </c>
    </row>
    <row r="1151" ht="16" customHeight="1">
      <c r="A1151" s="4">
        <v>1079</v>
      </c>
      <c r="B1151" t="s" s="2">
        <v>1212</v>
      </c>
      <c r="C1151" s="4">
        <v>6256.000032454729</v>
      </c>
      <c r="D1151" s="4">
        <v>0</v>
      </c>
      <c r="E1151" s="4">
        <f>(R1151-S1151*(1000-T1151)/(1000-U1151))*AO1151</f>
        <v>12.66721457496288</v>
      </c>
      <c r="F1151" s="4">
        <f>IF(AZ1151&lt;&gt;0,1/(1/AZ1151-1/N1151),0)</f>
        <v>0.1410365871941061</v>
      </c>
      <c r="G1151" s="4">
        <f>((BC1151-AP1151/2)*S1151-E1151)/(BC1151+AP1151/2)</f>
        <v>421.2808711190545</v>
      </c>
      <c r="H1151" s="4">
        <f>AP1151*1000</f>
        <v>1.995186840304531</v>
      </c>
      <c r="I1151" s="4">
        <f>(AU1151-BA1151)</f>
        <v>1.473448179357943</v>
      </c>
      <c r="J1151" s="4">
        <f>(P1151+AT1151*D1151)</f>
        <v>24.91191482543945</v>
      </c>
      <c r="K1151" s="4">
        <v>6</v>
      </c>
      <c r="L1151" s="4">
        <f>(K1151*AI1151+AJ1151)</f>
        <v>1.420000016689301</v>
      </c>
      <c r="M1151" s="4">
        <v>1</v>
      </c>
      <c r="N1151" s="4">
        <f>L1151*(M1151+1)*(M1151+1)/(M1151*M1151+1)</f>
        <v>2.840000033378601</v>
      </c>
      <c r="O1151" s="4">
        <v>21.33798027038574</v>
      </c>
      <c r="P1151" s="4">
        <v>24.91191482543945</v>
      </c>
      <c r="Q1151" s="4">
        <v>20.45986557006836</v>
      </c>
      <c r="R1151" s="4">
        <v>599.5565185546875</v>
      </c>
      <c r="S1151" s="4">
        <v>582.9439697265625</v>
      </c>
      <c r="T1151" s="4">
        <v>14.26401519775391</v>
      </c>
      <c r="U1151" s="4">
        <v>16.62074279785156</v>
      </c>
      <c r="V1151" s="4">
        <v>57.1054573059082</v>
      </c>
      <c r="W1151" s="4">
        <v>66.29897308349609</v>
      </c>
      <c r="X1151" s="4">
        <v>499.5126342773438</v>
      </c>
      <c r="Y1151" s="4">
        <v>1999.003051757812</v>
      </c>
      <c r="Z1151" s="4">
        <v>54.96839141845703</v>
      </c>
      <c r="AA1151" s="4">
        <v>101.6542663574219</v>
      </c>
      <c r="AB1151" s="4">
        <v>7.775272369384766</v>
      </c>
      <c r="AC1151" s="4">
        <v>0.3493697941303253</v>
      </c>
      <c r="AD1151" s="4">
        <v>0.3581284284591675</v>
      </c>
      <c r="AE1151" s="4">
        <v>0.004847544245421886</v>
      </c>
      <c r="AF1151" s="4">
        <v>0.348243772983551</v>
      </c>
      <c r="AG1151" s="4">
        <v>0.006250773556530476</v>
      </c>
      <c r="AH1151" s="4">
        <v>0.6666666865348816</v>
      </c>
      <c r="AI1151" s="4">
        <v>-0.2195652425289154</v>
      </c>
      <c r="AJ1151" s="4">
        <v>2.737391471862793</v>
      </c>
      <c r="AK1151" s="4">
        <v>1</v>
      </c>
      <c r="AL1151" s="4">
        <v>0</v>
      </c>
      <c r="AM1151" s="4">
        <v>0.1599999964237213</v>
      </c>
      <c r="AN1151" s="4">
        <v>111115</v>
      </c>
      <c r="AO1151" s="4">
        <f>X1151*0.000001/(K1151*0.0001)</f>
        <v>0.8325210571289062</v>
      </c>
      <c r="AP1151" s="4">
        <f>(U1151-T1151)/(1000-U1151)*AO1151</f>
        <v>0.001995186840304531</v>
      </c>
      <c r="AQ1151" s="4">
        <f>(P1151+273.15)</f>
        <v>298.0619148254394</v>
      </c>
      <c r="AR1151" s="4">
        <f>(O1151+273.15)</f>
        <v>294.4879802703857</v>
      </c>
      <c r="AS1151" s="4">
        <f>(Y1151*AK1151+Z1151*AL1151)*AM1151</f>
        <v>319.840481132258</v>
      </c>
      <c r="AT1151" s="4">
        <f>((AS1151+0.00000010773*(AR1151^4-AQ1151^4))-AP1151*44100)/(L1151*0.92*2*29.3+0.00000043092*AQ1151^3)</f>
        <v>2.180379659369521</v>
      </c>
      <c r="AU1151" s="4">
        <f>0.61365*EXP(17.502*J1151/(240.97+J1151))</f>
        <v>3.163017594788947</v>
      </c>
      <c r="AV1151" s="4">
        <f>AU1151*1000/AA1151</f>
        <v>31.11544363192398</v>
      </c>
      <c r="AW1151" s="4">
        <f>(AV1151-U1151)</f>
        <v>14.49470083407242</v>
      </c>
      <c r="AX1151" s="4">
        <f>IF(D1151,P1151,(O1151+P1151)/2)</f>
        <v>23.1249475479126</v>
      </c>
      <c r="AY1151" s="4">
        <f>0.61365*EXP(17.502*AX1151/(240.97+AX1151))</f>
        <v>2.841116730338324</v>
      </c>
      <c r="AZ1151" s="4">
        <f>IF(AW1151&lt;&gt;0,(1000-(AV1151+U1151)/2)/AW1151*AP1151,0)</f>
        <v>0.1343639690886837</v>
      </c>
      <c r="BA1151" s="4">
        <f>U1151*AA1151/1000</f>
        <v>1.689569415431004</v>
      </c>
      <c r="BB1151" s="4">
        <f>(AY1151-BA1151)</f>
        <v>1.15154731490732</v>
      </c>
      <c r="BC1151" s="4">
        <f>1/(1.6/F1151+1.37/N1151)</f>
        <v>0.08455252179552802</v>
      </c>
      <c r="BD1151" s="4">
        <f>G1151*AA1151*0.001</f>
        <v>42.82499788402308</v>
      </c>
      <c r="BE1151" s="4">
        <f>G1151/S1151</f>
        <v>0.722678152613298</v>
      </c>
      <c r="BF1151" s="4">
        <f>(1-AP1151*AA1151/AU1151/F1151)*100</f>
        <v>54.53514776383992</v>
      </c>
      <c r="BG1151" s="4">
        <f>(S1151-E1151/(N1151/1.35))</f>
        <v>576.9225825874025</v>
      </c>
      <c r="BH1151" s="4">
        <f>E1151*BF1151/100/BG1151</f>
        <v>0.01197402284902258</v>
      </c>
    </row>
    <row r="1152" ht="16" customHeight="1">
      <c r="A1152" s="4">
        <v>1080</v>
      </c>
      <c r="B1152" t="s" s="2">
        <v>1213</v>
      </c>
      <c r="C1152" s="4">
        <v>6261.500032331795</v>
      </c>
      <c r="D1152" s="4">
        <v>0</v>
      </c>
      <c r="E1152" s="4">
        <f>(R1152-S1152*(1000-T1152)/(1000-U1152))*AO1152</f>
        <v>11.9795849173439</v>
      </c>
      <c r="F1152" s="4">
        <f>IF(AZ1152&lt;&gt;0,1/(1/AZ1152-1/N1152),0)</f>
        <v>0.1414934830255927</v>
      </c>
      <c r="G1152" s="4">
        <f>((BC1152-AP1152/2)*S1152-E1152)/(BC1152+AP1152/2)</f>
        <v>430.3628023758675</v>
      </c>
      <c r="H1152" s="4">
        <f>AP1152*1000</f>
        <v>2.001924148381165</v>
      </c>
      <c r="I1152" s="4">
        <f>(AU1152-BA1152)</f>
        <v>1.473847121023433</v>
      </c>
      <c r="J1152" s="4">
        <f>(P1152+AT1152*D1152)</f>
        <v>24.9195671081543</v>
      </c>
      <c r="K1152" s="4">
        <v>6</v>
      </c>
      <c r="L1152" s="4">
        <f>(K1152*AI1152+AJ1152)</f>
        <v>1.420000016689301</v>
      </c>
      <c r="M1152" s="4">
        <v>1</v>
      </c>
      <c r="N1152" s="4">
        <f>L1152*(M1152+1)*(M1152+1)/(M1152*M1152+1)</f>
        <v>2.840000033378601</v>
      </c>
      <c r="O1152" s="4">
        <v>21.33929634094238</v>
      </c>
      <c r="P1152" s="4">
        <v>24.9195671081543</v>
      </c>
      <c r="Q1152" s="4">
        <v>20.45958518981934</v>
      </c>
      <c r="R1152" s="4">
        <v>599.3652954101562</v>
      </c>
      <c r="S1152" s="4">
        <v>583.572265625</v>
      </c>
      <c r="T1152" s="4">
        <v>14.26644325256348</v>
      </c>
      <c r="U1152" s="4">
        <v>16.63113594055176</v>
      </c>
      <c r="V1152" s="4">
        <v>57.13240814208984</v>
      </c>
      <c r="W1152" s="4">
        <v>66.33423614501953</v>
      </c>
      <c r="X1152" s="4">
        <v>499.5058898925781</v>
      </c>
      <c r="Y1152" s="4">
        <v>1998.9306640625</v>
      </c>
      <c r="Z1152" s="4">
        <v>55.04204559326172</v>
      </c>
      <c r="AA1152" s="4">
        <v>101.6535949707031</v>
      </c>
      <c r="AB1152" s="4">
        <v>7.775272369384766</v>
      </c>
      <c r="AC1152" s="4">
        <v>0.3493697941303253</v>
      </c>
      <c r="AD1152" s="4">
        <v>0.3581284284591675</v>
      </c>
      <c r="AE1152" s="4">
        <v>0.004847544245421886</v>
      </c>
      <c r="AF1152" s="4">
        <v>0.348243772983551</v>
      </c>
      <c r="AG1152" s="4">
        <v>0.006250773556530476</v>
      </c>
      <c r="AH1152" s="4">
        <v>0.6666666865348816</v>
      </c>
      <c r="AI1152" s="4">
        <v>-0.2195652425289154</v>
      </c>
      <c r="AJ1152" s="4">
        <v>2.737391471862793</v>
      </c>
      <c r="AK1152" s="4">
        <v>1</v>
      </c>
      <c r="AL1152" s="4">
        <v>0</v>
      </c>
      <c r="AM1152" s="4">
        <v>0.1599999964237213</v>
      </c>
      <c r="AN1152" s="4">
        <v>111115</v>
      </c>
      <c r="AO1152" s="4">
        <f>X1152*0.000001/(K1152*0.0001)</f>
        <v>0.83250981648763</v>
      </c>
      <c r="AP1152" s="4">
        <f>(U1152-T1152)/(1000-U1152)*AO1152</f>
        <v>0.002001924148381165</v>
      </c>
      <c r="AQ1152" s="4">
        <f>(P1152+273.15)</f>
        <v>298.0695671081543</v>
      </c>
      <c r="AR1152" s="4">
        <f>(O1152+273.15)</f>
        <v>294.4892963409424</v>
      </c>
      <c r="AS1152" s="4">
        <f>(Y1152*AK1152+Z1152*AL1152)*AM1152</f>
        <v>319.8288991012669</v>
      </c>
      <c r="AT1152" s="4">
        <f>((AS1152+0.00000010773*(AR1152^4-AQ1152^4))-AP1152*44100)/(L1152*0.92*2*29.3+0.00000043092*AQ1152^3)</f>
        <v>2.17602060298027</v>
      </c>
      <c r="AU1152" s="4">
        <f>0.61365*EXP(17.502*J1152/(240.97+J1152))</f>
        <v>3.164461877826985</v>
      </c>
      <c r="AV1152" s="4">
        <f>AU1152*1000/AA1152</f>
        <v>31.12985702806667</v>
      </c>
      <c r="AW1152" s="4">
        <f>(AV1152-U1152)</f>
        <v>14.49872108751491</v>
      </c>
      <c r="AX1152" s="4">
        <f>IF(D1152,P1152,(O1152+P1152)/2)</f>
        <v>23.12943172454834</v>
      </c>
      <c r="AY1152" s="4">
        <f>0.61365*EXP(17.502*AX1152/(240.97+AX1152))</f>
        <v>2.84188719685039</v>
      </c>
      <c r="AZ1152" s="4">
        <f>IF(AW1152&lt;&gt;0,(1000-(AV1152+U1152)/2)/AW1152*AP1152,0)</f>
        <v>0.1347785914356693</v>
      </c>
      <c r="BA1152" s="4">
        <f>U1152*AA1152/1000</f>
        <v>1.690614756803552</v>
      </c>
      <c r="BB1152" s="4">
        <f>(AY1152-BA1152)</f>
        <v>1.151272440046838</v>
      </c>
      <c r="BC1152" s="4">
        <f>1/(1.6/F1152+1.37/N1152)</f>
        <v>0.08481522740520531</v>
      </c>
      <c r="BD1152" s="4">
        <f>G1152*AA1152*0.001</f>
        <v>43.74792600317318</v>
      </c>
      <c r="BE1152" s="4">
        <f>G1152/S1152</f>
        <v>0.7374627406512427</v>
      </c>
      <c r="BF1152" s="4">
        <f>(1-AP1152*AA1152/AU1152/F1152)*100</f>
        <v>54.5499824913346</v>
      </c>
      <c r="BG1152" s="4">
        <f>(S1152-E1152/(N1152/1.35))</f>
        <v>577.8777446924862</v>
      </c>
      <c r="BH1152" s="4">
        <f>E1152*BF1152/100/BG1152</f>
        <v>0.01130838059600849</v>
      </c>
    </row>
    <row r="1153" ht="16" customHeight="1">
      <c r="A1153" s="4">
        <v>1081</v>
      </c>
      <c r="B1153" t="s" s="2">
        <v>1214</v>
      </c>
      <c r="C1153" s="4">
        <v>6266.500032220036</v>
      </c>
      <c r="D1153" s="4">
        <v>0</v>
      </c>
      <c r="E1153" s="4">
        <f>(R1153-S1153*(1000-T1153)/(1000-U1153))*AO1153</f>
        <v>11.99895110344881</v>
      </c>
      <c r="F1153" s="4">
        <f>IF(AZ1153&lt;&gt;0,1/(1/AZ1153-1/N1153),0)</f>
        <v>0.1452376462690386</v>
      </c>
      <c r="G1153" s="4">
        <f>((BC1153-AP1153/2)*S1153-E1153)/(BC1153+AP1153/2)</f>
        <v>433.7447154291146</v>
      </c>
      <c r="H1153" s="4">
        <f>AP1153*1000</f>
        <v>2.052067113191769</v>
      </c>
      <c r="I1153" s="4">
        <f>(AU1153-BA1153)</f>
        <v>1.473663066709485</v>
      </c>
      <c r="J1153" s="4">
        <f>(P1153+AT1153*D1153)</f>
        <v>24.9205265045166</v>
      </c>
      <c r="K1153" s="4">
        <v>6</v>
      </c>
      <c r="L1153" s="4">
        <f>(K1153*AI1153+AJ1153)</f>
        <v>1.420000016689301</v>
      </c>
      <c r="M1153" s="4">
        <v>1</v>
      </c>
      <c r="N1153" s="4">
        <f>L1153*(M1153+1)*(M1153+1)/(M1153*M1153+1)</f>
        <v>2.840000033378601</v>
      </c>
      <c r="O1153" s="4">
        <v>21.33994293212891</v>
      </c>
      <c r="P1153" s="4">
        <v>24.9205265045166</v>
      </c>
      <c r="Q1153" s="4">
        <v>20.45945739746094</v>
      </c>
      <c r="R1153" s="4">
        <v>599.5744018554688</v>
      </c>
      <c r="S1153" s="4">
        <v>583.7227783203125</v>
      </c>
      <c r="T1153" s="4">
        <v>14.21081638336182</v>
      </c>
      <c r="U1153" s="4">
        <v>16.63470077514648</v>
      </c>
      <c r="V1153" s="4">
        <v>56.81002807617188</v>
      </c>
      <c r="W1153" s="4">
        <v>66.35155487060547</v>
      </c>
      <c r="X1153" s="4">
        <v>499.5118408203125</v>
      </c>
      <c r="Y1153" s="4">
        <v>1998.941772460938</v>
      </c>
      <c r="Z1153" s="4">
        <v>55.30453491210938</v>
      </c>
      <c r="AA1153" s="4">
        <v>101.6537628173828</v>
      </c>
      <c r="AB1153" s="4">
        <v>7.775272369384766</v>
      </c>
      <c r="AC1153" s="4">
        <v>0.3493697941303253</v>
      </c>
      <c r="AD1153" s="4">
        <v>0.3581284284591675</v>
      </c>
      <c r="AE1153" s="4">
        <v>0.004847544245421886</v>
      </c>
      <c r="AF1153" s="4">
        <v>0.348243772983551</v>
      </c>
      <c r="AG1153" s="4">
        <v>0.006250773556530476</v>
      </c>
      <c r="AH1153" s="4">
        <v>0.6666666865348816</v>
      </c>
      <c r="AI1153" s="4">
        <v>-0.2195652425289154</v>
      </c>
      <c r="AJ1153" s="4">
        <v>2.737391471862793</v>
      </c>
      <c r="AK1153" s="4">
        <v>1</v>
      </c>
      <c r="AL1153" s="4">
        <v>0</v>
      </c>
      <c r="AM1153" s="4">
        <v>0.1599999964237213</v>
      </c>
      <c r="AN1153" s="4">
        <v>111115</v>
      </c>
      <c r="AO1153" s="4">
        <f>X1153*0.000001/(K1153*0.0001)</f>
        <v>0.8325197347005208</v>
      </c>
      <c r="AP1153" s="4">
        <f>(U1153-T1153)/(1000-U1153)*AO1153</f>
        <v>0.002052067113191769</v>
      </c>
      <c r="AQ1153" s="4">
        <f>(P1153+273.15)</f>
        <v>298.0705265045166</v>
      </c>
      <c r="AR1153" s="4">
        <f>(O1153+273.15)</f>
        <v>294.4899429321289</v>
      </c>
      <c r="AS1153" s="4">
        <f>(Y1153*AK1153+Z1153*AL1153)*AM1153</f>
        <v>319.8306764449771</v>
      </c>
      <c r="AT1153" s="4">
        <f>((AS1153+0.00000010773*(AR1153^4-AQ1153^4))-AP1153*44100)/(L1153*0.92*2*29.3+0.00000043092*AQ1153^3)</f>
        <v>2.150856577600483</v>
      </c>
      <c r="AU1153" s="4">
        <f>0.61365*EXP(17.502*J1153/(240.97+J1153))</f>
        <v>3.164642993844359</v>
      </c>
      <c r="AV1153" s="4">
        <f>AU1153*1000/AA1153</f>
        <v>31.13158732283745</v>
      </c>
      <c r="AW1153" s="4">
        <f>(AV1153-U1153)</f>
        <v>14.49688654769096</v>
      </c>
      <c r="AX1153" s="4">
        <f>IF(D1153,P1153,(O1153+P1153)/2)</f>
        <v>23.13023471832275</v>
      </c>
      <c r="AY1153" s="4">
        <f>0.61365*EXP(17.502*AX1153/(240.97+AX1153))</f>
        <v>2.842025185689316</v>
      </c>
      <c r="AZ1153" s="4">
        <f>IF(AW1153&lt;&gt;0,(1000-(AV1153+U1153)/2)/AW1153*AP1153,0)</f>
        <v>0.138171550983701</v>
      </c>
      <c r="BA1153" s="4">
        <f>U1153*AA1153/1000</f>
        <v>1.690979927134875</v>
      </c>
      <c r="BB1153" s="4">
        <f>(AY1153-BA1153)</f>
        <v>1.151045258554441</v>
      </c>
      <c r="BC1153" s="4">
        <f>1/(1.6/F1153+1.37/N1153)</f>
        <v>0.08696543109936859</v>
      </c>
      <c r="BD1153" s="4">
        <f>G1153*AA1153*0.001</f>
        <v>44.09178242552443</v>
      </c>
      <c r="BE1153" s="4">
        <f>G1153/S1153</f>
        <v>0.7430662834115088</v>
      </c>
      <c r="BF1153" s="4">
        <f>(1-AP1153*AA1153/AU1153/F1153)*100</f>
        <v>54.61513025014484</v>
      </c>
      <c r="BG1153" s="4">
        <f>(S1153-E1153/(N1153/1.35))</f>
        <v>578.0190516304275</v>
      </c>
      <c r="BH1153" s="4">
        <f>E1153*BF1153/100/BG1153</f>
        <v>0.01133741657011983</v>
      </c>
    </row>
    <row r="1154" ht="16" customHeight="1">
      <c r="A1154" s="4">
        <v>1082</v>
      </c>
      <c r="B1154" t="s" s="2">
        <v>1215</v>
      </c>
      <c r="C1154" s="4">
        <v>6271.500032108277</v>
      </c>
      <c r="D1154" s="4">
        <v>0</v>
      </c>
      <c r="E1154" s="4">
        <f>(R1154-S1154*(1000-T1154)/(1000-U1154))*AO1154</f>
        <v>12.52538189345306</v>
      </c>
      <c r="F1154" s="4">
        <f>IF(AZ1154&lt;&gt;0,1/(1/AZ1154-1/N1154),0)</f>
        <v>0.1484656091859646</v>
      </c>
      <c r="G1154" s="4">
        <f>((BC1154-AP1154/2)*S1154-E1154)/(BC1154+AP1154/2)</f>
        <v>430.1812140786448</v>
      </c>
      <c r="H1154" s="4">
        <f>AP1154*1000</f>
        <v>2.096767123364129</v>
      </c>
      <c r="I1154" s="4">
        <f>(AU1154-BA1154)</f>
        <v>1.474622646787414</v>
      </c>
      <c r="J1154" s="4">
        <f>(P1154+AT1154*D1154)</f>
        <v>24.92229652404785</v>
      </c>
      <c r="K1154" s="4">
        <v>6</v>
      </c>
      <c r="L1154" s="4">
        <f>(K1154*AI1154+AJ1154)</f>
        <v>1.420000016689301</v>
      </c>
      <c r="M1154" s="4">
        <v>1</v>
      </c>
      <c r="N1154" s="4">
        <f>L1154*(M1154+1)*(M1154+1)/(M1154*M1154+1)</f>
        <v>2.840000033378601</v>
      </c>
      <c r="O1154" s="4">
        <v>21.33971405029297</v>
      </c>
      <c r="P1154" s="4">
        <v>24.92229652404785</v>
      </c>
      <c r="Q1154" s="4">
        <v>20.46003150939941</v>
      </c>
      <c r="R1154" s="4">
        <v>599.6839599609375</v>
      </c>
      <c r="S1154" s="4">
        <v>583.169921875</v>
      </c>
      <c r="T1154" s="4">
        <v>14.15180206298828</v>
      </c>
      <c r="U1154" s="4">
        <v>16.62852096557617</v>
      </c>
      <c r="V1154" s="4">
        <v>56.48427963256836</v>
      </c>
      <c r="W1154" s="4">
        <v>66.32989501953125</v>
      </c>
      <c r="X1154" s="4">
        <v>499.5078735351562</v>
      </c>
      <c r="Y1154" s="4">
        <v>1998.955200195312</v>
      </c>
      <c r="Z1154" s="4">
        <v>55.00064086914062</v>
      </c>
      <c r="AA1154" s="4">
        <v>101.6539306640625</v>
      </c>
      <c r="AB1154" s="4">
        <v>7.775272369384766</v>
      </c>
      <c r="AC1154" s="4">
        <v>0.3493697941303253</v>
      </c>
      <c r="AD1154" s="4">
        <v>0.3581284284591675</v>
      </c>
      <c r="AE1154" s="4">
        <v>0.004847544245421886</v>
      </c>
      <c r="AF1154" s="4">
        <v>0.348243772983551</v>
      </c>
      <c r="AG1154" s="4">
        <v>0.006250773556530476</v>
      </c>
      <c r="AH1154" s="4">
        <v>0.6666666865348816</v>
      </c>
      <c r="AI1154" s="4">
        <v>-0.2195652425289154</v>
      </c>
      <c r="AJ1154" s="4">
        <v>2.737391471862793</v>
      </c>
      <c r="AK1154" s="4">
        <v>1</v>
      </c>
      <c r="AL1154" s="4">
        <v>0</v>
      </c>
      <c r="AM1154" s="4">
        <v>0.1599999964237213</v>
      </c>
      <c r="AN1154" s="4">
        <v>111115</v>
      </c>
      <c r="AO1154" s="4">
        <f>X1154*0.000001/(K1154*0.0001)</f>
        <v>0.8325131225585937</v>
      </c>
      <c r="AP1154" s="4">
        <f>(U1154-T1154)/(1000-U1154)*AO1154</f>
        <v>0.002096767123364129</v>
      </c>
      <c r="AQ1154" s="4">
        <f>(P1154+273.15)</f>
        <v>298.0722965240478</v>
      </c>
      <c r="AR1154" s="4">
        <f>(O1154+273.15)</f>
        <v>294.4897140502929</v>
      </c>
      <c r="AS1154" s="4">
        <f>(Y1154*AK1154+Z1154*AL1154)*AM1154</f>
        <v>319.8328248824291</v>
      </c>
      <c r="AT1154" s="4">
        <f>((AS1154+0.00000010773*(AR1154^4-AQ1154^4))-AP1154*44100)/(L1154*0.92*2*29.3+0.00000043092*AQ1154^3)</f>
        <v>2.128208576294316</v>
      </c>
      <c r="AU1154" s="4">
        <f>0.61365*EXP(17.502*J1154/(240.97+J1154))</f>
        <v>3.164977164068004</v>
      </c>
      <c r="AV1154" s="4">
        <f>AU1154*1000/AA1154</f>
        <v>31.13482325171821</v>
      </c>
      <c r="AW1154" s="4">
        <f>(AV1154-U1154)</f>
        <v>14.50630228614204</v>
      </c>
      <c r="AX1154" s="4">
        <f>IF(D1154,P1154,(O1154+P1154)/2)</f>
        <v>23.13100528717041</v>
      </c>
      <c r="AY1154" s="4">
        <f>0.61365*EXP(17.502*AX1154/(240.97+AX1154))</f>
        <v>2.84215760804308</v>
      </c>
      <c r="AZ1154" s="4">
        <f>IF(AW1154&lt;&gt;0,(1000-(AV1154+U1154)/2)/AW1154*AP1154,0)</f>
        <v>0.1410899054813558</v>
      </c>
      <c r="BA1154" s="4">
        <f>U1154*AA1154/1000</f>
        <v>1.69035451728059</v>
      </c>
      <c r="BB1154" s="4">
        <f>(AY1154-BA1154)</f>
        <v>1.15180309076249</v>
      </c>
      <c r="BC1154" s="4">
        <f>1/(1.6/F1154+1.37/N1154)</f>
        <v>0.08881546071155465</v>
      </c>
      <c r="BD1154" s="4">
        <f>G1154*AA1154*0.001</f>
        <v>43.72961130893279</v>
      </c>
      <c r="BE1154" s="4">
        <f>G1154/S1154</f>
        <v>0.7376601534858519</v>
      </c>
      <c r="BF1154" s="4">
        <f>(1-AP1154*AA1154/AU1154/F1154)*100</f>
        <v>54.63948996474922</v>
      </c>
      <c r="BG1154" s="4">
        <f>(S1154-E1154/(N1154/1.35))</f>
        <v>577.2159551998498</v>
      </c>
      <c r="BH1154" s="4">
        <f>E1154*BF1154/100/BG1154</f>
        <v>0.01185657589861713</v>
      </c>
    </row>
    <row r="1155" ht="16" customHeight="1">
      <c r="A1155" s="4">
        <v>1083</v>
      </c>
      <c r="B1155" t="s" s="2">
        <v>1216</v>
      </c>
      <c r="C1155" s="4">
        <v>6277.000031985343</v>
      </c>
      <c r="D1155" s="4">
        <v>0</v>
      </c>
      <c r="E1155" s="4">
        <f>(R1155-S1155*(1000-T1155)/(1000-U1155))*AO1155</f>
        <v>12.62798757823694</v>
      </c>
      <c r="F1155" s="4">
        <f>IF(AZ1155&lt;&gt;0,1/(1/AZ1155-1/N1155),0)</f>
        <v>0.148478387399555</v>
      </c>
      <c r="G1155" s="4">
        <f>((BC1155-AP1155/2)*S1155-E1155)/(BC1155+AP1155/2)</f>
        <v>428.7425361856783</v>
      </c>
      <c r="H1155" s="4">
        <f>AP1155*1000</f>
        <v>2.095251428418741</v>
      </c>
      <c r="I1155" s="4">
        <f>(AU1155-BA1155)</f>
        <v>1.473450571355617</v>
      </c>
      <c r="J1155" s="4">
        <f>(P1155+AT1155*D1155)</f>
        <v>24.91425514221191</v>
      </c>
      <c r="K1155" s="4">
        <v>6</v>
      </c>
      <c r="L1155" s="4">
        <f>(K1155*AI1155+AJ1155)</f>
        <v>1.420000016689301</v>
      </c>
      <c r="M1155" s="4">
        <v>1</v>
      </c>
      <c r="N1155" s="4">
        <f>L1155*(M1155+1)*(M1155+1)/(M1155*M1155+1)</f>
        <v>2.840000033378601</v>
      </c>
      <c r="O1155" s="4">
        <v>21.33991813659668</v>
      </c>
      <c r="P1155" s="4">
        <v>24.91425514221191</v>
      </c>
      <c r="Q1155" s="4">
        <v>20.46014404296875</v>
      </c>
      <c r="R1155" s="4">
        <v>599.4793701171875</v>
      </c>
      <c r="S1155" s="4">
        <v>582.8443603515625</v>
      </c>
      <c r="T1155" s="4">
        <v>14.15023422241211</v>
      </c>
      <c r="U1155" s="4">
        <v>16.62511253356934</v>
      </c>
      <c r="V1155" s="4">
        <v>56.45535659790039</v>
      </c>
      <c r="W1155" s="4">
        <v>66.31508636474609</v>
      </c>
      <c r="X1155" s="4">
        <v>499.5197448730469</v>
      </c>
      <c r="Y1155" s="4">
        <v>1998.931152343750</v>
      </c>
      <c r="Z1155" s="4">
        <v>54.98509979248047</v>
      </c>
      <c r="AA1155" s="4">
        <v>101.6539688110352</v>
      </c>
      <c r="AB1155" s="4">
        <v>7.775272369384766</v>
      </c>
      <c r="AC1155" s="4">
        <v>0.3493697941303253</v>
      </c>
      <c r="AD1155" s="4">
        <v>0.3581284284591675</v>
      </c>
      <c r="AE1155" s="4">
        <v>0.004847544245421886</v>
      </c>
      <c r="AF1155" s="4">
        <v>0.348243772983551</v>
      </c>
      <c r="AG1155" s="4">
        <v>0.006250773556530476</v>
      </c>
      <c r="AH1155" s="4">
        <v>0.6666666865348816</v>
      </c>
      <c r="AI1155" s="4">
        <v>-0.2195652425289154</v>
      </c>
      <c r="AJ1155" s="4">
        <v>2.737391471862793</v>
      </c>
      <c r="AK1155" s="4">
        <v>1</v>
      </c>
      <c r="AL1155" s="4">
        <v>0</v>
      </c>
      <c r="AM1155" s="4">
        <v>0.1599999964237213</v>
      </c>
      <c r="AN1155" s="4">
        <v>111115</v>
      </c>
      <c r="AO1155" s="4">
        <f>X1155*0.000001/(K1155*0.0001)</f>
        <v>0.8325329081217446</v>
      </c>
      <c r="AP1155" s="4">
        <f>(U1155-T1155)/(1000-U1155)*AO1155</f>
        <v>0.002095251428418741</v>
      </c>
      <c r="AQ1155" s="4">
        <f>(P1155+273.15)</f>
        <v>298.0642551422119</v>
      </c>
      <c r="AR1155" s="4">
        <f>(O1155+273.15)</f>
        <v>294.4899181365967</v>
      </c>
      <c r="AS1155" s="4">
        <f>(Y1155*AK1155+Z1155*AL1155)*AM1155</f>
        <v>319.8289772262651</v>
      </c>
      <c r="AT1155" s="4">
        <f>((AS1155+0.00000010773*(AR1155^4-AQ1155^4))-AP1155*44100)/(L1155*0.92*2*29.3+0.00000043092*AQ1155^3)</f>
        <v>2.130015756644685</v>
      </c>
      <c r="AU1155" s="4">
        <f>0.61365*EXP(17.502*J1155/(240.97+J1155))</f>
        <v>3.163459242323023</v>
      </c>
      <c r="AV1155" s="4">
        <f>AU1155*1000/AA1155</f>
        <v>31.1198793251603</v>
      </c>
      <c r="AW1155" s="4">
        <f>(AV1155-U1155)</f>
        <v>14.49476679159097</v>
      </c>
      <c r="AX1155" s="4">
        <f>IF(D1155,P1155,(O1155+P1155)/2)</f>
        <v>23.1270866394043</v>
      </c>
      <c r="AY1155" s="4">
        <f>0.61365*EXP(17.502*AX1155/(240.97+AX1155))</f>
        <v>2.841484243992999</v>
      </c>
      <c r="AZ1155" s="4">
        <f>IF(AW1155&lt;&gt;0,(1000-(AV1155+U1155)/2)/AW1155*AP1155,0)</f>
        <v>0.1411014455513245</v>
      </c>
      <c r="BA1155" s="4">
        <f>U1155*AA1155/1000</f>
        <v>1.690008670967407</v>
      </c>
      <c r="BB1155" s="4">
        <f>(AY1155-BA1155)</f>
        <v>1.151475573025593</v>
      </c>
      <c r="BC1155" s="4">
        <f>1/(1.6/F1155+1.37/N1155)</f>
        <v>0.08882277738952855</v>
      </c>
      <c r="BD1155" s="4">
        <f>G1155*AA1155*0.001</f>
        <v>43.58338040138305</v>
      </c>
      <c r="BE1155" s="4">
        <f>G1155/S1155</f>
        <v>0.7356038169899553</v>
      </c>
      <c r="BF1155" s="4">
        <f>(1-AP1155*AA1155/AU1155/F1155)*100</f>
        <v>54.65441604431008</v>
      </c>
      <c r="BG1155" s="4">
        <f>(S1155-E1155/(N1155/1.35))</f>
        <v>576.8416198479509</v>
      </c>
      <c r="BH1155" s="4">
        <f>E1155*BF1155/100/BG1155</f>
        <v>0.01196472763330191</v>
      </c>
    </row>
    <row r="1156" ht="16" customHeight="1">
      <c r="A1156" s="4">
        <v>1084</v>
      </c>
      <c r="B1156" t="s" s="2">
        <v>1217</v>
      </c>
      <c r="C1156" s="4">
        <v>6282.000031873584</v>
      </c>
      <c r="D1156" s="4">
        <v>0</v>
      </c>
      <c r="E1156" s="4">
        <f>(R1156-S1156*(1000-T1156)/(1000-U1156))*AO1156</f>
        <v>12.76250450211206</v>
      </c>
      <c r="F1156" s="4">
        <f>IF(AZ1156&lt;&gt;0,1/(1/AZ1156-1/N1156),0)</f>
        <v>0.14838967211235</v>
      </c>
      <c r="G1156" s="4">
        <f>((BC1156-AP1156/2)*S1156-E1156)/(BC1156+AP1156/2)</f>
        <v>426.8028841195112</v>
      </c>
      <c r="H1156" s="4">
        <f>AP1156*1000</f>
        <v>2.094720396128874</v>
      </c>
      <c r="I1156" s="4">
        <f>(AU1156-BA1156)</f>
        <v>1.473909001576801</v>
      </c>
      <c r="J1156" s="4">
        <f>(P1156+AT1156*D1156)</f>
        <v>24.91626358032227</v>
      </c>
      <c r="K1156" s="4">
        <v>6</v>
      </c>
      <c r="L1156" s="4">
        <f>(K1156*AI1156+AJ1156)</f>
        <v>1.420000016689301</v>
      </c>
      <c r="M1156" s="4">
        <v>1</v>
      </c>
      <c r="N1156" s="4">
        <f>L1156*(M1156+1)*(M1156+1)/(M1156*M1156+1)</f>
        <v>2.840000033378601</v>
      </c>
      <c r="O1156" s="4">
        <v>21.34052848815918</v>
      </c>
      <c r="P1156" s="4">
        <v>24.91626358032227</v>
      </c>
      <c r="Q1156" s="4">
        <v>20.45980453491211</v>
      </c>
      <c r="R1156" s="4">
        <v>599.2734375</v>
      </c>
      <c r="S1156" s="4">
        <v>582.4779663085938</v>
      </c>
      <c r="T1156" s="4">
        <v>14.15008354187012</v>
      </c>
      <c r="U1156" s="4">
        <v>16.62436294555664</v>
      </c>
      <c r="V1156" s="4">
        <v>56.4409294128418</v>
      </c>
      <c r="W1156" s="4">
        <v>66.30843353271484</v>
      </c>
      <c r="X1156" s="4">
        <v>499.514404296875</v>
      </c>
      <c r="Y1156" s="4">
        <v>1998.8916015625</v>
      </c>
      <c r="Z1156" s="4">
        <v>55.02200317382812</v>
      </c>
      <c r="AA1156" s="4">
        <v>101.6537780761719</v>
      </c>
      <c r="AB1156" s="4">
        <v>7.775272369384766</v>
      </c>
      <c r="AC1156" s="4">
        <v>0.3493697941303253</v>
      </c>
      <c r="AD1156" s="4">
        <v>0.3581284284591675</v>
      </c>
      <c r="AE1156" s="4">
        <v>0.004847544245421886</v>
      </c>
      <c r="AF1156" s="4">
        <v>0.348243772983551</v>
      </c>
      <c r="AG1156" s="4">
        <v>0.006250773556530476</v>
      </c>
      <c r="AH1156" s="4">
        <v>0.6666666865348816</v>
      </c>
      <c r="AI1156" s="4">
        <v>-0.2195652425289154</v>
      </c>
      <c r="AJ1156" s="4">
        <v>2.737391471862793</v>
      </c>
      <c r="AK1156" s="4">
        <v>1</v>
      </c>
      <c r="AL1156" s="4">
        <v>0</v>
      </c>
      <c r="AM1156" s="4">
        <v>0.1599999964237213</v>
      </c>
      <c r="AN1156" s="4">
        <v>111115</v>
      </c>
      <c r="AO1156" s="4">
        <f>X1156*0.000001/(K1156*0.0001)</f>
        <v>0.8325240071614582</v>
      </c>
      <c r="AP1156" s="4">
        <f>(U1156-T1156)/(1000-U1156)*AO1156</f>
        <v>0.002094720396128874</v>
      </c>
      <c r="AQ1156" s="4">
        <f>(P1156+273.15)</f>
        <v>298.0662635803222</v>
      </c>
      <c r="AR1156" s="4">
        <f>(O1156+273.15)</f>
        <v>294.4905284881592</v>
      </c>
      <c r="AS1156" s="4">
        <f>(Y1156*AK1156+Z1156*AL1156)*AM1156</f>
        <v>319.8226491014066</v>
      </c>
      <c r="AT1156" s="4">
        <f>((AS1156+0.00000010773*(AR1156^4-AQ1156^4))-AP1156*44100)/(L1156*0.92*2*29.3+0.00000043092*AQ1156^3)</f>
        <v>2.13002027675928</v>
      </c>
      <c r="AU1156" s="4">
        <f>0.61365*EXP(17.502*J1156/(240.97+J1156))</f>
        <v>3.163838303102151</v>
      </c>
      <c r="AV1156" s="4">
        <f>AU1156*1000/AA1156</f>
        <v>31.12366665537412</v>
      </c>
      <c r="AW1156" s="4">
        <f>(AV1156-U1156)</f>
        <v>14.49930370981748</v>
      </c>
      <c r="AX1156" s="4">
        <f>IF(D1156,P1156,(O1156+P1156)/2)</f>
        <v>23.12839603424072</v>
      </c>
      <c r="AY1156" s="4">
        <f>0.61365*EXP(17.502*AX1156/(240.97+AX1156))</f>
        <v>2.841709229401283</v>
      </c>
      <c r="AZ1156" s="4">
        <f>IF(AW1156&lt;&gt;0,(1000-(AV1156+U1156)/2)/AW1156*AP1156,0)</f>
        <v>0.1410213242863782</v>
      </c>
      <c r="BA1156" s="4">
        <f>U1156*AA1156/1000</f>
        <v>1.68992930152535</v>
      </c>
      <c r="BB1156" s="4">
        <f>(AY1156-BA1156)</f>
        <v>1.151779927875933</v>
      </c>
      <c r="BC1156" s="4">
        <f>1/(1.6/F1156+1.37/N1156)</f>
        <v>0.08877197878549285</v>
      </c>
      <c r="BD1156" s="4">
        <f>G1156*AA1156*0.001</f>
        <v>43.3861256645549</v>
      </c>
      <c r="BE1156" s="4">
        <f>G1156/S1156</f>
        <v>0.7327365304894526</v>
      </c>
      <c r="BF1156" s="4">
        <f>(1-AP1156*AA1156/AU1156/F1156)*100</f>
        <v>54.64432538311254</v>
      </c>
      <c r="BG1156" s="4">
        <f>(S1156-E1156/(N1156/1.35))</f>
        <v>576.411282901779</v>
      </c>
      <c r="BH1156" s="4">
        <f>E1156*BF1156/100/BG1156</f>
        <v>0.01209897289320909</v>
      </c>
    </row>
    <row r="1157" ht="16" customHeight="1">
      <c r="A1157" s="4">
        <v>1085</v>
      </c>
      <c r="B1157" t="s" s="2">
        <v>1218</v>
      </c>
      <c r="C1157" s="4">
        <v>6287.000031761825</v>
      </c>
      <c r="D1157" s="4">
        <v>0</v>
      </c>
      <c r="E1157" s="4">
        <f>(R1157-S1157*(1000-T1157)/(1000-U1157))*AO1157</f>
        <v>13.0604645477013</v>
      </c>
      <c r="F1157" s="4">
        <f>IF(AZ1157&lt;&gt;0,1/(1/AZ1157-1/N1157),0)</f>
        <v>0.1483234966130209</v>
      </c>
      <c r="G1157" s="4">
        <f>((BC1157-AP1157/2)*S1157-E1157)/(BC1157+AP1157/2)</f>
        <v>423.0618081841919</v>
      </c>
      <c r="H1157" s="4">
        <f>AP1157*1000</f>
        <v>2.094771966827923</v>
      </c>
      <c r="I1157" s="4">
        <f>(AU1157-BA1157)</f>
        <v>1.474562323067965</v>
      </c>
      <c r="J1157" s="4">
        <f>(P1157+AT1157*D1157)</f>
        <v>24.91956520080566</v>
      </c>
      <c r="K1157" s="4">
        <v>6</v>
      </c>
      <c r="L1157" s="4">
        <f>(K1157*AI1157+AJ1157)</f>
        <v>1.420000016689301</v>
      </c>
      <c r="M1157" s="4">
        <v>1</v>
      </c>
      <c r="N1157" s="4">
        <f>L1157*(M1157+1)*(M1157+1)/(M1157*M1157+1)</f>
        <v>2.840000033378601</v>
      </c>
      <c r="O1157" s="4">
        <v>21.34061813354492</v>
      </c>
      <c r="P1157" s="4">
        <v>24.91956520080566</v>
      </c>
      <c r="Q1157" s="4">
        <v>20.45931625366211</v>
      </c>
      <c r="R1157" s="4">
        <v>599.2658081054688</v>
      </c>
      <c r="S1157" s="4">
        <v>582.1130981445312</v>
      </c>
      <c r="T1157" s="4">
        <v>14.14973258972168</v>
      </c>
      <c r="U1157" s="4">
        <v>16.62410545349121</v>
      </c>
      <c r="V1157" s="4">
        <v>56.43740081787109</v>
      </c>
      <c r="W1157" s="4">
        <v>66.30548858642578</v>
      </c>
      <c r="X1157" s="4">
        <v>499.5079650878906</v>
      </c>
      <c r="Y1157" s="4">
        <v>1998.866455078125</v>
      </c>
      <c r="Z1157" s="4">
        <v>55.60730743408203</v>
      </c>
      <c r="AA1157" s="4">
        <v>101.6535415649414</v>
      </c>
      <c r="AB1157" s="4">
        <v>7.775272369384766</v>
      </c>
      <c r="AC1157" s="4">
        <v>0.3493697941303253</v>
      </c>
      <c r="AD1157" s="4">
        <v>0.3581284284591675</v>
      </c>
      <c r="AE1157" s="4">
        <v>0.004847544245421886</v>
      </c>
      <c r="AF1157" s="4">
        <v>0.348243772983551</v>
      </c>
      <c r="AG1157" s="4">
        <v>0.006250773556530476</v>
      </c>
      <c r="AH1157" s="4">
        <v>0.6666666865348816</v>
      </c>
      <c r="AI1157" s="4">
        <v>-0.2195652425289154</v>
      </c>
      <c r="AJ1157" s="4">
        <v>2.737391471862793</v>
      </c>
      <c r="AK1157" s="4">
        <v>1</v>
      </c>
      <c r="AL1157" s="4">
        <v>0</v>
      </c>
      <c r="AM1157" s="4">
        <v>0.1599999964237213</v>
      </c>
      <c r="AN1157" s="4">
        <v>111115</v>
      </c>
      <c r="AO1157" s="4">
        <f>X1157*0.000001/(K1157*0.0001)</f>
        <v>0.8325132751464843</v>
      </c>
      <c r="AP1157" s="4">
        <f>(U1157-T1157)/(1000-U1157)*AO1157</f>
        <v>0.002094771966827923</v>
      </c>
      <c r="AQ1157" s="4">
        <f>(P1157+273.15)</f>
        <v>298.0695652008056</v>
      </c>
      <c r="AR1157" s="4">
        <f>(O1157+273.15)</f>
        <v>294.4906181335449</v>
      </c>
      <c r="AS1157" s="4">
        <f>(Y1157*AK1157+Z1157*AL1157)*AM1157</f>
        <v>319.8186256639965</v>
      </c>
      <c r="AT1157" s="4">
        <f>((AS1157+0.00000010773*(AR1157^4-AQ1157^4))-AP1157*44100)/(L1157*0.92*2*29.3+0.00000043092*AQ1157^3)</f>
        <v>2.129522415349384</v>
      </c>
      <c r="AU1157" s="4">
        <f>0.61365*EXP(17.502*J1157/(240.97+J1157))</f>
        <v>3.164461517764403</v>
      </c>
      <c r="AV1157" s="4">
        <f>AU1157*1000/AA1157</f>
        <v>31.12986984071564</v>
      </c>
      <c r="AW1157" s="4">
        <f>(AV1157-U1157)</f>
        <v>14.50576438722443</v>
      </c>
      <c r="AX1157" s="4">
        <f>IF(D1157,P1157,(O1157+P1157)/2)</f>
        <v>23.13009166717529</v>
      </c>
      <c r="AY1157" s="4">
        <f>0.61365*EXP(17.502*AX1157/(240.97+AX1157))</f>
        <v>2.842000602925545</v>
      </c>
      <c r="AZ1157" s="4">
        <f>IF(AW1157&lt;&gt;0,(1000-(AV1157+U1157)/2)/AW1157*AP1157,0)</f>
        <v>0.1409615562385212</v>
      </c>
      <c r="BA1157" s="4">
        <f>U1157*AA1157/1000</f>
        <v>1.689899194696438</v>
      </c>
      <c r="BB1157" s="4">
        <f>(AY1157-BA1157)</f>
        <v>1.152101408229107</v>
      </c>
      <c r="BC1157" s="4">
        <f>1/(1.6/F1157+1.37/N1157)</f>
        <v>0.08873408482879133</v>
      </c>
      <c r="BD1157" s="4">
        <f>G1157*AA1157*0.001</f>
        <v>43.00573110279102</v>
      </c>
      <c r="BE1157" s="4">
        <f>G1157/S1157</f>
        <v>0.7267690926946829</v>
      </c>
      <c r="BF1157" s="4">
        <f>(1-AP1157*AA1157/AU1157/F1157)*100</f>
        <v>54.6320147127173</v>
      </c>
      <c r="BG1157" s="4">
        <f>(S1157-E1157/(N1157/1.35))</f>
        <v>575.9047788022173</v>
      </c>
      <c r="BH1157" s="4">
        <f>E1157*BF1157/100/BG1157</f>
        <v>0.01238953934032181</v>
      </c>
    </row>
    <row r="1158" ht="16" customHeight="1">
      <c r="A1158" s="4">
        <v>1086</v>
      </c>
      <c r="B1158" t="s" s="2">
        <v>1219</v>
      </c>
      <c r="C1158" s="4">
        <v>6292.500031638891</v>
      </c>
      <c r="D1158" s="4">
        <v>0</v>
      </c>
      <c r="E1158" s="4">
        <f>(R1158-S1158*(1000-T1158)/(1000-U1158))*AO1158</f>
        <v>13.43491446717712</v>
      </c>
      <c r="F1158" s="4">
        <f>IF(AZ1158&lt;&gt;0,1/(1/AZ1158-1/N1158),0)</f>
        <v>0.1482276293117592</v>
      </c>
      <c r="G1158" s="4">
        <f>((BC1158-AP1158/2)*S1158-E1158)/(BC1158+AP1158/2)</f>
        <v>418.6170231742807</v>
      </c>
      <c r="H1158" s="4">
        <f>AP1158*1000</f>
        <v>2.095230984968305</v>
      </c>
      <c r="I1158" s="4">
        <f>(AU1158-BA1158)</f>
        <v>1.47578248557467</v>
      </c>
      <c r="J1158" s="4">
        <f>(P1158+AT1158*D1158)</f>
        <v>24.9265022277832</v>
      </c>
      <c r="K1158" s="4">
        <v>6</v>
      </c>
      <c r="L1158" s="4">
        <f>(K1158*AI1158+AJ1158)</f>
        <v>1.420000016689301</v>
      </c>
      <c r="M1158" s="4">
        <v>1</v>
      </c>
      <c r="N1158" s="4">
        <f>L1158*(M1158+1)*(M1158+1)/(M1158*M1158+1)</f>
        <v>2.840000033378601</v>
      </c>
      <c r="O1158" s="4">
        <v>21.3407154083252</v>
      </c>
      <c r="P1158" s="4">
        <v>24.9265022277832</v>
      </c>
      <c r="Q1158" s="4">
        <v>20.45906066894531</v>
      </c>
      <c r="R1158" s="4">
        <v>599.5401611328125</v>
      </c>
      <c r="S1158" s="4">
        <v>581.9373168945312</v>
      </c>
      <c r="T1158" s="4">
        <v>14.14999771118164</v>
      </c>
      <c r="U1158" s="4">
        <v>16.62497711181641</v>
      </c>
      <c r="V1158" s="4">
        <v>56.43691253662109</v>
      </c>
      <c r="W1158" s="4">
        <v>66.30792236328125</v>
      </c>
      <c r="X1158" s="4">
        <v>499.4945373535156</v>
      </c>
      <c r="Y1158" s="4">
        <v>1998.9365234375</v>
      </c>
      <c r="Z1158" s="4">
        <v>56.01139450073242</v>
      </c>
      <c r="AA1158" s="4">
        <v>101.6536026000977</v>
      </c>
      <c r="AB1158" s="4">
        <v>7.775272369384766</v>
      </c>
      <c r="AC1158" s="4">
        <v>0.3493697941303253</v>
      </c>
      <c r="AD1158" s="4">
        <v>0.3581284284591675</v>
      </c>
      <c r="AE1158" s="4">
        <v>0.004847544245421886</v>
      </c>
      <c r="AF1158" s="4">
        <v>0.348243772983551</v>
      </c>
      <c r="AG1158" s="4">
        <v>0.006250773556530476</v>
      </c>
      <c r="AH1158" s="4">
        <v>1</v>
      </c>
      <c r="AI1158" s="4">
        <v>-0.2195652425289154</v>
      </c>
      <c r="AJ1158" s="4">
        <v>2.737391471862793</v>
      </c>
      <c r="AK1158" s="4">
        <v>1</v>
      </c>
      <c r="AL1158" s="4">
        <v>0</v>
      </c>
      <c r="AM1158" s="4">
        <v>0.1599999964237213</v>
      </c>
      <c r="AN1158" s="4">
        <v>111115</v>
      </c>
      <c r="AO1158" s="4">
        <f>X1158*0.000001/(K1158*0.0001)</f>
        <v>0.8324908955891925</v>
      </c>
      <c r="AP1158" s="4">
        <f>(U1158-T1158)/(1000-U1158)*AO1158</f>
        <v>0.002095230984968305</v>
      </c>
      <c r="AQ1158" s="4">
        <f>(P1158+273.15)</f>
        <v>298.0765022277832</v>
      </c>
      <c r="AR1158" s="4">
        <f>(O1158+273.15)</f>
        <v>294.4907154083252</v>
      </c>
      <c r="AS1158" s="4">
        <f>(Y1158*AK1158+Z1158*AL1158)*AM1158</f>
        <v>319.8298366012459</v>
      </c>
      <c r="AT1158" s="4">
        <f>((AS1158+0.00000010773*(AR1158^4-AQ1158^4))-AP1158*44100)/(L1158*0.92*2*29.3+0.00000043092*AQ1158^3)</f>
        <v>2.12851268075007</v>
      </c>
      <c r="AU1158" s="4">
        <f>0.61365*EXP(17.502*J1158/(240.97+J1158))</f>
        <v>3.165771302134974</v>
      </c>
      <c r="AV1158" s="4">
        <f>AU1158*1000/AA1158</f>
        <v>31.14273593026533</v>
      </c>
      <c r="AW1158" s="4">
        <f>(AV1158-U1158)</f>
        <v>14.51775881844892</v>
      </c>
      <c r="AX1158" s="4">
        <f>IF(D1158,P1158,(O1158+P1158)/2)</f>
        <v>23.1336088180542</v>
      </c>
      <c r="AY1158" s="4">
        <f>0.61365*EXP(17.502*AX1158/(240.97+AX1158))</f>
        <v>2.842605065080556</v>
      </c>
      <c r="AZ1158" s="4">
        <f>IF(AW1158&lt;&gt;0,(1000-(AV1158+U1158)/2)/AW1158*AP1158,0)</f>
        <v>0.1408749666061329</v>
      </c>
      <c r="BA1158" s="4">
        <f>U1158*AA1158/1000</f>
        <v>1.689988816560304</v>
      </c>
      <c r="BB1158" s="4">
        <f>(AY1158-BA1158)</f>
        <v>1.152616248520252</v>
      </c>
      <c r="BC1158" s="4">
        <f>1/(1.6/F1158+1.37/N1158)</f>
        <v>0.08867918594191003</v>
      </c>
      <c r="BD1158" s="4">
        <f>G1158*AA1158*0.001</f>
        <v>42.5539285153942</v>
      </c>
      <c r="BE1158" s="4">
        <f>G1158/S1158</f>
        <v>0.7193507118742648</v>
      </c>
      <c r="BF1158" s="4">
        <f>(1-AP1158*AA1158/AU1158/F1158)*100</f>
        <v>54.61148416129582</v>
      </c>
      <c r="BG1158" s="4">
        <f>(S1158-E1158/(N1158/1.35))</f>
        <v>575.551001993995</v>
      </c>
      <c r="BH1158" s="4">
        <f>E1158*BF1158/100/BG1158</f>
        <v>0.01274779500149775</v>
      </c>
    </row>
    <row r="1159" ht="16" customHeight="1">
      <c r="A1159" s="4">
        <v>1087</v>
      </c>
      <c r="B1159" t="s" s="2">
        <v>1220</v>
      </c>
      <c r="C1159" s="4">
        <v>6297.500031527132</v>
      </c>
      <c r="D1159" s="4">
        <v>0</v>
      </c>
      <c r="E1159" s="4">
        <f>(R1159-S1159*(1000-T1159)/(1000-U1159))*AO1159</f>
        <v>13.53430112200356</v>
      </c>
      <c r="F1159" s="4">
        <f>IF(AZ1159&lt;&gt;0,1/(1/AZ1159-1/N1159),0)</f>
        <v>0.1484090669716071</v>
      </c>
      <c r="G1159" s="4">
        <f>((BC1159-AP1159/2)*S1159-E1159)/(BC1159+AP1159/2)</f>
        <v>417.8854912419497</v>
      </c>
      <c r="H1159" s="4">
        <f>AP1159*1000</f>
        <v>2.095141718314328</v>
      </c>
      <c r="I1159" s="4">
        <f>(AU1159-BA1159)</f>
        <v>1.474018554497046</v>
      </c>
      <c r="J1159" s="4">
        <f>(P1159+AT1159*D1159)</f>
        <v>24.91750907897949</v>
      </c>
      <c r="K1159" s="4">
        <v>6</v>
      </c>
      <c r="L1159" s="4">
        <f>(K1159*AI1159+AJ1159)</f>
        <v>1.420000016689301</v>
      </c>
      <c r="M1159" s="4">
        <v>1</v>
      </c>
      <c r="N1159" s="4">
        <f>L1159*(M1159+1)*(M1159+1)/(M1159*M1159+1)</f>
        <v>2.840000033378601</v>
      </c>
      <c r="O1159" s="4">
        <v>21.34085655212402</v>
      </c>
      <c r="P1159" s="4">
        <v>24.91750907897949</v>
      </c>
      <c r="Q1159" s="4">
        <v>20.45915985107422</v>
      </c>
      <c r="R1159" s="4">
        <v>599.849365234375</v>
      </c>
      <c r="S1159" s="4">
        <v>582.127197265625</v>
      </c>
      <c r="T1159" s="4">
        <v>14.15080451965332</v>
      </c>
      <c r="U1159" s="4">
        <v>16.6256103515625</v>
      </c>
      <c r="V1159" s="4">
        <v>56.43898391723633</v>
      </c>
      <c r="W1159" s="4">
        <v>66.30980682373047</v>
      </c>
      <c r="X1159" s="4">
        <v>499.5079650878906</v>
      </c>
      <c r="Y1159" s="4">
        <v>1998.9677734375</v>
      </c>
      <c r="Z1159" s="4">
        <v>56.93946838378906</v>
      </c>
      <c r="AA1159" s="4">
        <v>101.6537017822266</v>
      </c>
      <c r="AB1159" s="4">
        <v>7.775272369384766</v>
      </c>
      <c r="AC1159" s="4">
        <v>0.3493697941303253</v>
      </c>
      <c r="AD1159" s="4">
        <v>0.3581284284591675</v>
      </c>
      <c r="AE1159" s="4">
        <v>0.004847544245421886</v>
      </c>
      <c r="AF1159" s="4">
        <v>0.348243772983551</v>
      </c>
      <c r="AG1159" s="4">
        <v>0.006250773556530476</v>
      </c>
      <c r="AH1159" s="4">
        <v>0.6666666865348816</v>
      </c>
      <c r="AI1159" s="4">
        <v>-0.2195652425289154</v>
      </c>
      <c r="AJ1159" s="4">
        <v>2.737391471862793</v>
      </c>
      <c r="AK1159" s="4">
        <v>1</v>
      </c>
      <c r="AL1159" s="4">
        <v>0</v>
      </c>
      <c r="AM1159" s="4">
        <v>0.1599999964237213</v>
      </c>
      <c r="AN1159" s="4">
        <v>111115</v>
      </c>
      <c r="AO1159" s="4">
        <f>X1159*0.000001/(K1159*0.0001)</f>
        <v>0.8325132751464843</v>
      </c>
      <c r="AP1159" s="4">
        <f>(U1159-T1159)/(1000-U1159)*AO1159</f>
        <v>0.002095141718314328</v>
      </c>
      <c r="AQ1159" s="4">
        <f>(P1159+273.15)</f>
        <v>298.0675090789795</v>
      </c>
      <c r="AR1159" s="4">
        <f>(O1159+273.15)</f>
        <v>294.490856552124</v>
      </c>
      <c r="AS1159" s="4">
        <f>(Y1159*AK1159+Z1159*AL1159)*AM1159</f>
        <v>319.8348366011342</v>
      </c>
      <c r="AT1159" s="4">
        <f>((AS1159+0.00000010773*(AR1159^4-AQ1159^4))-AP1159*44100)/(L1159*0.92*2*29.3+0.00000043092*AQ1159^3)</f>
        <v>2.129823612820008</v>
      </c>
      <c r="AU1159" s="4">
        <f>0.61365*EXP(17.502*J1159/(240.97+J1159))</f>
        <v>3.16407339112228</v>
      </c>
      <c r="AV1159" s="4">
        <f>AU1159*1000/AA1159</f>
        <v>31.12600265065306</v>
      </c>
      <c r="AW1159" s="4">
        <f>(AV1159-U1159)</f>
        <v>14.50039229909056</v>
      </c>
      <c r="AX1159" s="4">
        <f>IF(D1159,P1159,(O1159+P1159)/2)</f>
        <v>23.12918281555176</v>
      </c>
      <c r="AY1159" s="4">
        <f>0.61365*EXP(17.502*AX1159/(240.97+AX1159))</f>
        <v>2.841844424777885</v>
      </c>
      <c r="AZ1159" s="4">
        <f>IF(AW1159&lt;&gt;0,(1000-(AV1159+U1159)/2)/AW1159*AP1159,0)</f>
        <v>0.1410388407342416</v>
      </c>
      <c r="BA1159" s="4">
        <f>U1159*AA1159/1000</f>
        <v>1.690054836625233</v>
      </c>
      <c r="BB1159" s="4">
        <f>(AY1159-BA1159)</f>
        <v>1.151789588152652</v>
      </c>
      <c r="BC1159" s="4">
        <f>1/(1.6/F1159+1.37/N1159)</f>
        <v>0.08878308455447689</v>
      </c>
      <c r="BD1159" s="4">
        <f>G1159*AA1159*0.001</f>
        <v>42.47960710582841</v>
      </c>
      <c r="BE1159" s="4">
        <f>G1159/S1159</f>
        <v>0.7178594183622523</v>
      </c>
      <c r="BF1159" s="4">
        <f>(1-AP1159*AA1159/AU1159/F1159)*100</f>
        <v>54.64453542803132</v>
      </c>
      <c r="BG1159" s="4">
        <f>(S1159-E1159/(N1159/1.35))</f>
        <v>575.6936387093004</v>
      </c>
      <c r="BH1159" s="4">
        <f>E1159*BF1159/100/BG1159</f>
        <v>0.01284668697769683</v>
      </c>
    </row>
    <row r="1160" ht="16" customHeight="1">
      <c r="A1160" s="4">
        <v>1088</v>
      </c>
      <c r="B1160" t="s" s="2">
        <v>1221</v>
      </c>
      <c r="C1160" s="4">
        <v>6302.500031415373</v>
      </c>
      <c r="D1160" s="4">
        <v>0</v>
      </c>
      <c r="E1160" s="4">
        <f>(R1160-S1160*(1000-T1160)/(1000-U1160))*AO1160</f>
        <v>13.49808695273961</v>
      </c>
      <c r="F1160" s="4">
        <f>IF(AZ1160&lt;&gt;0,1/(1/AZ1160-1/N1160),0)</f>
        <v>0.1487076192496479</v>
      </c>
      <c r="G1160" s="4">
        <f>((BC1160-AP1160/2)*S1160-E1160)/(BC1160+AP1160/2)</f>
        <v>418.8534377066795</v>
      </c>
      <c r="H1160" s="4">
        <f>AP1160*1000</f>
        <v>2.095704130088896</v>
      </c>
      <c r="I1160" s="4">
        <f>(AU1160-BA1160)</f>
        <v>1.471620330245809</v>
      </c>
      <c r="J1160" s="4">
        <f>(P1160+AT1160*D1160)</f>
        <v>24.90526580810547</v>
      </c>
      <c r="K1160" s="4">
        <v>6</v>
      </c>
      <c r="L1160" s="4">
        <f>(K1160*AI1160+AJ1160)</f>
        <v>1.420000016689301</v>
      </c>
      <c r="M1160" s="4">
        <v>1</v>
      </c>
      <c r="N1160" s="4">
        <f>L1160*(M1160+1)*(M1160+1)/(M1160*M1160+1)</f>
        <v>2.840000033378601</v>
      </c>
      <c r="O1160" s="4">
        <v>21.3410587310791</v>
      </c>
      <c r="P1160" s="4">
        <v>24.90526580810547</v>
      </c>
      <c r="Q1160" s="4">
        <v>20.45949554443359</v>
      </c>
      <c r="R1160" s="4">
        <v>600.0700073242188</v>
      </c>
      <c r="S1160" s="4">
        <v>582.3900756835938</v>
      </c>
      <c r="T1160" s="4">
        <v>14.1509485244751</v>
      </c>
      <c r="U1160" s="4">
        <v>16.62644577026367</v>
      </c>
      <c r="V1160" s="4">
        <v>56.4401741027832</v>
      </c>
      <c r="W1160" s="4">
        <v>66.312744140625</v>
      </c>
      <c r="X1160" s="4">
        <v>499.5020751953125</v>
      </c>
      <c r="Y1160" s="4">
        <v>1998.999389648438</v>
      </c>
      <c r="Z1160" s="4">
        <v>57.73107147216797</v>
      </c>
      <c r="AA1160" s="4">
        <v>101.6538848876953</v>
      </c>
      <c r="AB1160" s="4">
        <v>7.775272369384766</v>
      </c>
      <c r="AC1160" s="4">
        <v>0.3493697941303253</v>
      </c>
      <c r="AD1160" s="4">
        <v>0.3581284284591675</v>
      </c>
      <c r="AE1160" s="4">
        <v>0.004847544245421886</v>
      </c>
      <c r="AF1160" s="4">
        <v>0.348243772983551</v>
      </c>
      <c r="AG1160" s="4">
        <v>0.006250773556530476</v>
      </c>
      <c r="AH1160" s="4">
        <v>0.6666666865348816</v>
      </c>
      <c r="AI1160" s="4">
        <v>-0.2195652425289154</v>
      </c>
      <c r="AJ1160" s="4">
        <v>2.737391471862793</v>
      </c>
      <c r="AK1160" s="4">
        <v>1</v>
      </c>
      <c r="AL1160" s="4">
        <v>0</v>
      </c>
      <c r="AM1160" s="4">
        <v>0.1599999964237213</v>
      </c>
      <c r="AN1160" s="4">
        <v>111115</v>
      </c>
      <c r="AO1160" s="4">
        <f>X1160*0.000001/(K1160*0.0001)</f>
        <v>0.8325034586588541</v>
      </c>
      <c r="AP1160" s="4">
        <f>(U1160-T1160)/(1000-U1160)*AO1160</f>
        <v>0.002095704130088896</v>
      </c>
      <c r="AQ1160" s="4">
        <f>(P1160+273.15)</f>
        <v>298.0552658081054</v>
      </c>
      <c r="AR1160" s="4">
        <f>(O1160+273.15)</f>
        <v>294.4910587310791</v>
      </c>
      <c r="AS1160" s="4">
        <f>(Y1160*AK1160+Z1160*AL1160)*AM1160</f>
        <v>319.8398951947711</v>
      </c>
      <c r="AT1160" s="4">
        <f>((AS1160+0.00000010773*(AR1160^4-AQ1160^4))-AP1160*44100)/(L1160*0.92*2*29.3+0.00000043092*AQ1160^3)</f>
        <v>2.131246688092241</v>
      </c>
      <c r="AU1160" s="4">
        <f>0.61365*EXP(17.502*J1160/(240.97+J1160))</f>
        <v>3.161763134667701</v>
      </c>
      <c r="AV1160" s="4">
        <f>AU1160*1000/AA1160</f>
        <v>31.10321989327549</v>
      </c>
      <c r="AW1160" s="4">
        <f>(AV1160-U1160)</f>
        <v>14.47677412301181</v>
      </c>
      <c r="AX1160" s="4">
        <f>IF(D1160,P1160,(O1160+P1160)/2)</f>
        <v>23.12316226959229</v>
      </c>
      <c r="AY1160" s="4">
        <f>0.61365*EXP(17.502*AX1160/(240.97+AX1160))</f>
        <v>2.840810036553891</v>
      </c>
      <c r="AZ1160" s="4">
        <f>IF(AW1160&lt;&gt;0,(1000-(AV1160+U1160)/2)/AW1160*AP1160,0)</f>
        <v>0.1413084492426881</v>
      </c>
      <c r="BA1160" s="4">
        <f>U1160*AA1160/1000</f>
        <v>1.690142804421892</v>
      </c>
      <c r="BB1160" s="4">
        <f>(AY1160-BA1160)</f>
        <v>1.150667232131999</v>
      </c>
      <c r="BC1160" s="4">
        <f>1/(1.6/F1160+1.37/N1160)</f>
        <v>0.0889540241001624</v>
      </c>
      <c r="BD1160" s="4">
        <f>G1160*AA1160*0.001</f>
        <v>42.57807914145026</v>
      </c>
      <c r="BE1160" s="4">
        <f>G1160/S1160</f>
        <v>0.7191974162936081</v>
      </c>
      <c r="BF1160" s="4">
        <f>(1-AP1160*AA1160/AU1160/F1160)*100</f>
        <v>54.69027798132062</v>
      </c>
      <c r="BG1160" s="4">
        <f>(S1160-E1160/(N1160/1.35))</f>
        <v>575.9737316089354</v>
      </c>
      <c r="BH1160" s="4">
        <f>E1160*BF1160/100/BG1160</f>
        <v>0.01281680200239732</v>
      </c>
    </row>
    <row r="1161" ht="16" customHeight="1">
      <c r="A1161" s="4">
        <v>1089</v>
      </c>
      <c r="B1161" t="s" s="2">
        <v>1222</v>
      </c>
      <c r="C1161" s="4">
        <v>6308.000031292439</v>
      </c>
      <c r="D1161" s="4">
        <v>0</v>
      </c>
      <c r="E1161" s="4">
        <f>(R1161-S1161*(1000-T1161)/(1000-U1161))*AO1161</f>
        <v>13.40945679740766</v>
      </c>
      <c r="F1161" s="4">
        <f>IF(AZ1161&lt;&gt;0,1/(1/AZ1161-1/N1161),0)</f>
        <v>0.1488704483702559</v>
      </c>
      <c r="G1161" s="4">
        <f>((BC1161-AP1161/2)*S1161-E1161)/(BC1161+AP1161/2)</f>
        <v>420.1276146795007</v>
      </c>
      <c r="H1161" s="4">
        <f>AP1161*1000</f>
        <v>2.096801381719031</v>
      </c>
      <c r="I1161" s="4">
        <f>(AU1161-BA1161)</f>
        <v>1.470864058099875</v>
      </c>
      <c r="J1161" s="4">
        <f>(P1161+AT1161*D1161)</f>
        <v>24.9016284942627</v>
      </c>
      <c r="K1161" s="4">
        <v>6</v>
      </c>
      <c r="L1161" s="4">
        <f>(K1161*AI1161+AJ1161)</f>
        <v>1.420000016689301</v>
      </c>
      <c r="M1161" s="4">
        <v>1</v>
      </c>
      <c r="N1161" s="4">
        <f>L1161*(M1161+1)*(M1161+1)/(M1161*M1161+1)</f>
        <v>2.840000033378601</v>
      </c>
      <c r="O1161" s="4">
        <v>21.34151458740234</v>
      </c>
      <c r="P1161" s="4">
        <v>24.9016284942627</v>
      </c>
      <c r="Q1161" s="4">
        <v>20.45967292785645</v>
      </c>
      <c r="R1161" s="4">
        <v>600.0947265625</v>
      </c>
      <c r="S1161" s="4">
        <v>582.5204467773438</v>
      </c>
      <c r="T1161" s="4">
        <v>14.1503963470459</v>
      </c>
      <c r="U1161" s="4">
        <v>16.62714767456055</v>
      </c>
      <c r="V1161" s="4">
        <v>56.4362907409668</v>
      </c>
      <c r="W1161" s="4">
        <v>66.31389617919922</v>
      </c>
      <c r="X1161" s="4">
        <v>499.5101928710938</v>
      </c>
      <c r="Y1161" s="4">
        <v>1998.967407226562</v>
      </c>
      <c r="Z1161" s="4">
        <v>58.6619987487793</v>
      </c>
      <c r="AA1161" s="4">
        <v>101.6538162231445</v>
      </c>
      <c r="AB1161" s="4">
        <v>7.775272369384766</v>
      </c>
      <c r="AC1161" s="4">
        <v>0.3493697941303253</v>
      </c>
      <c r="AD1161" s="4">
        <v>0.3581284284591675</v>
      </c>
      <c r="AE1161" s="4">
        <v>0.004847544245421886</v>
      </c>
      <c r="AF1161" s="4">
        <v>0.348243772983551</v>
      </c>
      <c r="AG1161" s="4">
        <v>0.006250773556530476</v>
      </c>
      <c r="AH1161" s="4">
        <v>0.6666666865348816</v>
      </c>
      <c r="AI1161" s="4">
        <v>-0.2195652425289154</v>
      </c>
      <c r="AJ1161" s="4">
        <v>2.737391471862793</v>
      </c>
      <c r="AK1161" s="4">
        <v>1</v>
      </c>
      <c r="AL1161" s="4">
        <v>0</v>
      </c>
      <c r="AM1161" s="4">
        <v>0.1599999964237213</v>
      </c>
      <c r="AN1161" s="4">
        <v>111115</v>
      </c>
      <c r="AO1161" s="4">
        <f>X1161*0.000001/(K1161*0.0001)</f>
        <v>0.8325169881184895</v>
      </c>
      <c r="AP1161" s="4">
        <f>(U1161-T1161)/(1000-U1161)*AO1161</f>
        <v>0.002096801381719031</v>
      </c>
      <c r="AQ1161" s="4">
        <f>(P1161+273.15)</f>
        <v>298.0516284942627</v>
      </c>
      <c r="AR1161" s="4">
        <f>(O1161+273.15)</f>
        <v>294.4915145874023</v>
      </c>
      <c r="AS1161" s="4">
        <f>(Y1161*AK1161+Z1161*AL1161)*AM1161</f>
        <v>319.8347780073855</v>
      </c>
      <c r="AT1161" s="4">
        <f>((AS1161+0.00000010773*(AR1161^4-AQ1161^4))-AP1161*44100)/(L1161*0.92*2*29.3+0.00000043092*AQ1161^3)</f>
        <v>2.131177369169537</v>
      </c>
      <c r="AU1161" s="4">
        <f>0.61365*EXP(17.502*J1161/(240.97+J1161))</f>
        <v>3.161077072124737</v>
      </c>
      <c r="AV1161" s="4">
        <f>AU1161*1000/AA1161</f>
        <v>31.09649189348411</v>
      </c>
      <c r="AW1161" s="4">
        <f>(AV1161-U1161)</f>
        <v>14.46934421892356</v>
      </c>
      <c r="AX1161" s="4">
        <f>IF(D1161,P1161,(O1161+P1161)/2)</f>
        <v>23.12157154083252</v>
      </c>
      <c r="AY1161" s="4">
        <f>0.61365*EXP(17.502*AX1161/(240.97+AX1161))</f>
        <v>2.840536788927214</v>
      </c>
      <c r="AZ1161" s="4">
        <f>IF(AW1161&lt;&gt;0,(1000-(AV1161+U1161)/2)/AW1161*AP1161,0)</f>
        <v>0.1414554698580411</v>
      </c>
      <c r="BA1161" s="4">
        <f>U1161*AA1161/1000</f>
        <v>1.690213014024863</v>
      </c>
      <c r="BB1161" s="4">
        <f>(AY1161-BA1161)</f>
        <v>1.150323774902351</v>
      </c>
      <c r="BC1161" s="4">
        <f>1/(1.6/F1161+1.37/N1161)</f>
        <v>0.08904724137710286</v>
      </c>
      <c r="BD1161" s="4">
        <f>G1161*AA1161*0.001</f>
        <v>42.70757533289805</v>
      </c>
      <c r="BE1161" s="4">
        <f>G1161/S1161</f>
        <v>0.721223807685648</v>
      </c>
      <c r="BF1161" s="4">
        <f>(1-AP1161*AA1161/AU1161/F1161)*100</f>
        <v>54.70634161065839</v>
      </c>
      <c r="BG1161" s="4">
        <f>(S1161-E1161/(N1161/1.35))</f>
        <v>576.1462332337741</v>
      </c>
      <c r="BH1161" s="4">
        <f>E1161*BF1161/100/BG1161</f>
        <v>0.01273257173365384</v>
      </c>
    </row>
    <row r="1162" ht="16" customHeight="1">
      <c r="A1162" s="4">
        <v>1090</v>
      </c>
      <c r="B1162" t="s" s="2">
        <v>1223</v>
      </c>
      <c r="C1162" s="4">
        <v>6313.000031180680</v>
      </c>
      <c r="D1162" s="4">
        <v>0</v>
      </c>
      <c r="E1162" s="4">
        <f>(R1162-S1162*(1000-T1162)/(1000-U1162))*AO1162</f>
        <v>13.45149042403816</v>
      </c>
      <c r="F1162" s="4">
        <f>IF(AZ1162&lt;&gt;0,1/(1/AZ1162-1/N1162),0)</f>
        <v>0.1489885656462814</v>
      </c>
      <c r="G1162" s="4">
        <f>((BC1162-AP1162/2)*S1162-E1162)/(BC1162+AP1162/2)</f>
        <v>419.6723105761251</v>
      </c>
      <c r="H1162" s="4">
        <f>AP1162*1000</f>
        <v>2.097649835463998</v>
      </c>
      <c r="I1162" s="4">
        <f>(AU1162-BA1162)</f>
        <v>1.470352160813615</v>
      </c>
      <c r="J1162" s="4">
        <f>(P1162+AT1162*D1162)</f>
        <v>24.89904594421387</v>
      </c>
      <c r="K1162" s="4">
        <v>6</v>
      </c>
      <c r="L1162" s="4">
        <f>(K1162*AI1162+AJ1162)</f>
        <v>1.420000016689301</v>
      </c>
      <c r="M1162" s="4">
        <v>1</v>
      </c>
      <c r="N1162" s="4">
        <f>L1162*(M1162+1)*(M1162+1)/(M1162*M1162+1)</f>
        <v>2.840000033378601</v>
      </c>
      <c r="O1162" s="4">
        <v>21.34127235412598</v>
      </c>
      <c r="P1162" s="4">
        <v>24.89904594421387</v>
      </c>
      <c r="Q1162" s="4">
        <v>20.45916938781738</v>
      </c>
      <c r="R1162" s="4">
        <v>600.0367431640625</v>
      </c>
      <c r="S1162" s="4">
        <v>582.4117431640625</v>
      </c>
      <c r="T1162" s="4">
        <v>14.14967441558838</v>
      </c>
      <c r="U1162" s="4">
        <v>16.62741470336914</v>
      </c>
      <c r="V1162" s="4">
        <v>56.43414306640625</v>
      </c>
      <c r="W1162" s="4">
        <v>66.31533050537109</v>
      </c>
      <c r="X1162" s="4">
        <v>499.5127258300781</v>
      </c>
      <c r="Y1162" s="4">
        <v>1998.975708007812</v>
      </c>
      <c r="Z1162" s="4">
        <v>58.50088119506836</v>
      </c>
      <c r="AA1162" s="4">
        <v>101.653678894043</v>
      </c>
      <c r="AB1162" s="4">
        <v>7.775272369384766</v>
      </c>
      <c r="AC1162" s="4">
        <v>0.3493697941303253</v>
      </c>
      <c r="AD1162" s="4">
        <v>0.3581284284591675</v>
      </c>
      <c r="AE1162" s="4">
        <v>0.004847544245421886</v>
      </c>
      <c r="AF1162" s="4">
        <v>0.348243772983551</v>
      </c>
      <c r="AG1162" s="4">
        <v>0.006250773556530476</v>
      </c>
      <c r="AH1162" s="4">
        <v>0.6666666865348816</v>
      </c>
      <c r="AI1162" s="4">
        <v>-0.2195652425289154</v>
      </c>
      <c r="AJ1162" s="4">
        <v>2.737391471862793</v>
      </c>
      <c r="AK1162" s="4">
        <v>1</v>
      </c>
      <c r="AL1162" s="4">
        <v>0</v>
      </c>
      <c r="AM1162" s="4">
        <v>0.1599999964237213</v>
      </c>
      <c r="AN1162" s="4">
        <v>111115</v>
      </c>
      <c r="AO1162" s="4">
        <f>X1162*0.000001/(K1162*0.0001)</f>
        <v>0.8325212097167968</v>
      </c>
      <c r="AP1162" s="4">
        <f>(U1162-T1162)/(1000-U1162)*AO1162</f>
        <v>0.002097649835463998</v>
      </c>
      <c r="AQ1162" s="4">
        <f>(P1162+273.15)</f>
        <v>298.0490459442138</v>
      </c>
      <c r="AR1162" s="4">
        <f>(O1162+273.15)</f>
        <v>294.491272354126</v>
      </c>
      <c r="AS1162" s="4">
        <f>(Y1162*AK1162+Z1162*AL1162)*AM1162</f>
        <v>319.8361061323558</v>
      </c>
      <c r="AT1162" s="4">
        <f>((AS1162+0.00000010773*(AR1162^4-AQ1162^4))-AP1162*44100)/(L1162*0.92*2*29.3+0.00000043092*AQ1162^3)</f>
        <v>2.131078954175241</v>
      </c>
      <c r="AU1162" s="4">
        <f>0.61365*EXP(17.502*J1162/(240.97+J1162))</f>
        <v>3.160590035907991</v>
      </c>
      <c r="AV1162" s="4">
        <f>AU1162*1000/AA1162</f>
        <v>31.09174277108436</v>
      </c>
      <c r="AW1162" s="4">
        <f>(AV1162-U1162)</f>
        <v>14.46432806771522</v>
      </c>
      <c r="AX1162" s="4">
        <f>IF(D1162,P1162,(O1162+P1162)/2)</f>
        <v>23.12015914916992</v>
      </c>
      <c r="AY1162" s="4">
        <f>0.61365*EXP(17.502*AX1162/(240.97+AX1162))</f>
        <v>2.840294194446754</v>
      </c>
      <c r="AZ1162" s="4">
        <f>IF(AW1162&lt;&gt;0,(1000-(AV1162+U1162)/2)/AW1162*AP1162,0)</f>
        <v>0.1415621095197582</v>
      </c>
      <c r="BA1162" s="4">
        <f>U1162*AA1162/1000</f>
        <v>1.690237875094375</v>
      </c>
      <c r="BB1162" s="4">
        <f>(AY1162-BA1162)</f>
        <v>1.150056319352379</v>
      </c>
      <c r="BC1162" s="4">
        <f>1/(1.6/F1162+1.37/N1162)</f>
        <v>0.08911485629904876</v>
      </c>
      <c r="BD1162" s="4">
        <f>G1162*AA1162*0.001</f>
        <v>42.66123430002649</v>
      </c>
      <c r="BE1162" s="4">
        <f>G1162/S1162</f>
        <v>0.7205766633347321</v>
      </c>
      <c r="BF1162" s="4">
        <f>(1-AP1162*AA1162/AU1162/F1162)*100</f>
        <v>54.71702126612796</v>
      </c>
      <c r="BG1162" s="4">
        <f>(S1162-E1162/(N1162/1.35))</f>
        <v>576.0175488475054</v>
      </c>
      <c r="BH1162" s="4">
        <f>E1162*BF1162/100/BG1162</f>
        <v>0.01277783097174471</v>
      </c>
    </row>
    <row r="1163" ht="16" customHeight="1">
      <c r="A1163" s="4">
        <v>1091</v>
      </c>
      <c r="B1163" t="s" s="2">
        <v>1224</v>
      </c>
      <c r="C1163" s="4">
        <v>6318.000031068921</v>
      </c>
      <c r="D1163" s="4">
        <v>0</v>
      </c>
      <c r="E1163" s="4">
        <f>(R1163-S1163*(1000-T1163)/(1000-U1163))*AO1163</f>
        <v>13.55488024979214</v>
      </c>
      <c r="F1163" s="4">
        <f>IF(AZ1163&lt;&gt;0,1/(1/AZ1163-1/N1163),0)</f>
        <v>0.1491633001772523</v>
      </c>
      <c r="G1163" s="4">
        <f>((BC1163-AP1163/2)*S1163-E1163)/(BC1163+AP1163/2)</f>
        <v>418.5965440157166</v>
      </c>
      <c r="H1163" s="4">
        <f>AP1163*1000</f>
        <v>2.097707380262234</v>
      </c>
      <c r="I1163" s="4">
        <f>(AU1163-BA1163)</f>
        <v>1.468764485662169</v>
      </c>
      <c r="J1163" s="4">
        <f>(P1163+AT1163*D1163)</f>
        <v>24.89050102233887</v>
      </c>
      <c r="K1163" s="4">
        <v>6</v>
      </c>
      <c r="L1163" s="4">
        <f>(K1163*AI1163+AJ1163)</f>
        <v>1.420000016689301</v>
      </c>
      <c r="M1163" s="4">
        <v>1</v>
      </c>
      <c r="N1163" s="4">
        <f>L1163*(M1163+1)*(M1163+1)/(M1163*M1163+1)</f>
        <v>2.840000033378601</v>
      </c>
      <c r="O1163" s="4">
        <v>21.34114456176758</v>
      </c>
      <c r="P1163" s="4">
        <v>24.89050102233887</v>
      </c>
      <c r="Q1163" s="4">
        <v>20.45875930786133</v>
      </c>
      <c r="R1163" s="4">
        <v>600.0471801757812</v>
      </c>
      <c r="S1163" s="4">
        <v>582.2987670898438</v>
      </c>
      <c r="T1163" s="4">
        <v>14.149489402771</v>
      </c>
      <c r="U1163" s="4">
        <v>16.62722396850586</v>
      </c>
      <c r="V1163" s="4">
        <v>56.43331909179688</v>
      </c>
      <c r="W1163" s="4">
        <v>66.31562042236328</v>
      </c>
      <c r="X1163" s="4">
        <v>499.5276794433594</v>
      </c>
      <c r="Y1163" s="4">
        <v>1998.923583984375</v>
      </c>
      <c r="Z1163" s="4">
        <v>59.43955612182617</v>
      </c>
      <c r="AA1163" s="4">
        <v>101.6534423828125</v>
      </c>
      <c r="AB1163" s="4">
        <v>7.775272369384766</v>
      </c>
      <c r="AC1163" s="4">
        <v>0.3493697941303253</v>
      </c>
      <c r="AD1163" s="4">
        <v>0.3581284284591675</v>
      </c>
      <c r="AE1163" s="4">
        <v>0.004847544245421886</v>
      </c>
      <c r="AF1163" s="4">
        <v>0.348243772983551</v>
      </c>
      <c r="AG1163" s="4">
        <v>0.006250773556530476</v>
      </c>
      <c r="AH1163" s="4">
        <v>0.6666666865348816</v>
      </c>
      <c r="AI1163" s="4">
        <v>-0.2195652425289154</v>
      </c>
      <c r="AJ1163" s="4">
        <v>2.737391471862793</v>
      </c>
      <c r="AK1163" s="4">
        <v>1</v>
      </c>
      <c r="AL1163" s="4">
        <v>0</v>
      </c>
      <c r="AM1163" s="4">
        <v>0.1599999964237213</v>
      </c>
      <c r="AN1163" s="4">
        <v>111115</v>
      </c>
      <c r="AO1163" s="4">
        <f>X1163*0.000001/(K1163*0.0001)</f>
        <v>0.8325461324055988</v>
      </c>
      <c r="AP1163" s="4">
        <f>(U1163-T1163)/(1000-U1163)*AO1163</f>
        <v>0.002097707380262234</v>
      </c>
      <c r="AQ1163" s="4">
        <f>(P1163+273.15)</f>
        <v>298.0405010223388</v>
      </c>
      <c r="AR1163" s="4">
        <f>(O1163+273.15)</f>
        <v>294.4911445617676</v>
      </c>
      <c r="AS1163" s="4">
        <f>(Y1163*AK1163+Z1163*AL1163)*AM1163</f>
        <v>319.8277662887922</v>
      </c>
      <c r="AT1163" s="4">
        <f>((AS1163+0.00000010773*(AR1163^4-AQ1163^4))-AP1163*44100)/(L1163*0.92*2*29.3+0.00000043092*AQ1163^3)</f>
        <v>2.132071352843146</v>
      </c>
      <c r="AU1163" s="4">
        <f>0.61365*EXP(17.502*J1163/(240.97+J1163))</f>
        <v>3.158979039330798</v>
      </c>
      <c r="AV1163" s="4">
        <f>AU1163*1000/AA1163</f>
        <v>31.07596718106731</v>
      </c>
      <c r="AW1163" s="4">
        <f>(AV1163-U1163)</f>
        <v>14.44874321256145</v>
      </c>
      <c r="AX1163" s="4">
        <f>IF(D1163,P1163,(O1163+P1163)/2)</f>
        <v>23.11582279205322</v>
      </c>
      <c r="AY1163" s="4">
        <f>0.61365*EXP(17.502*AX1163/(240.97+AX1163))</f>
        <v>2.839549488575183</v>
      </c>
      <c r="AZ1163" s="4">
        <f>IF(AW1163&lt;&gt;0,(1000-(AV1163+U1163)/2)/AW1163*AP1163,0)</f>
        <v>0.141719849406263</v>
      </c>
      <c r="BA1163" s="4">
        <f>U1163*AA1163/1000</f>
        <v>1.690214553668629</v>
      </c>
      <c r="BB1163" s="4">
        <f>(AY1163-BA1163)</f>
        <v>1.149334934906554</v>
      </c>
      <c r="BC1163" s="4">
        <f>1/(1.6/F1163+1.37/N1163)</f>
        <v>0.08921487268787361</v>
      </c>
      <c r="BD1163" s="4">
        <f>G1163*AA1163*0.001</f>
        <v>42.55177966874609</v>
      </c>
      <c r="BE1163" s="4">
        <f>G1163/S1163</f>
        <v>0.7188690199495661</v>
      </c>
      <c r="BF1163" s="4">
        <f>(1-AP1163*AA1163/AU1163/F1163)*100</f>
        <v>54.74586494050504</v>
      </c>
      <c r="BG1163" s="4">
        <f>(S1163-E1163/(N1163/1.35))</f>
        <v>575.8554262017628</v>
      </c>
      <c r="BH1163" s="4">
        <f>E1163*BF1163/100/BG1163</f>
        <v>0.01288645742794197</v>
      </c>
    </row>
    <row r="1164" ht="29" customHeight="1">
      <c r="A1164" t="s" s="2">
        <v>9</v>
      </c>
      <c r="B1164" t="s" s="5">
        <v>1225</v>
      </c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  <c r="AP1164" s="3"/>
      <c r="AQ1164" s="3"/>
      <c r="AR1164" s="3"/>
      <c r="AS1164" s="3"/>
      <c r="AT1164" s="3"/>
      <c r="AU1164" s="3"/>
      <c r="AV1164" s="3"/>
      <c r="AW1164" s="3"/>
      <c r="AX1164" s="3"/>
      <c r="AY1164" s="3"/>
      <c r="AZ1164" s="3"/>
      <c r="BA1164" s="3"/>
      <c r="BB1164" s="3"/>
      <c r="BC1164" s="3"/>
      <c r="BD1164" s="3"/>
      <c r="BE1164" s="3"/>
      <c r="BF1164" s="3"/>
      <c r="BG1164" s="3"/>
      <c r="BH1164" s="3"/>
    </row>
    <row r="1165" ht="16" customHeight="1">
      <c r="A1165" s="4">
        <v>1092</v>
      </c>
      <c r="B1165" t="s" s="2">
        <v>1226</v>
      </c>
      <c r="C1165" s="4">
        <v>6323.500030945987</v>
      </c>
      <c r="D1165" s="4">
        <v>0</v>
      </c>
      <c r="E1165" s="4">
        <f>(R1165-S1165*(1000-T1165)/(1000-U1165))*AO1165</f>
        <v>13.63793409842607</v>
      </c>
      <c r="F1165" s="4">
        <f>IF(AZ1165&lt;&gt;0,1/(1/AZ1165-1/N1165),0)</f>
        <v>0.1495622514812509</v>
      </c>
      <c r="G1165" s="4">
        <f>((BC1165-AP1165/2)*S1165-E1165)/(BC1165+AP1165/2)</f>
        <v>418.0008888211569</v>
      </c>
      <c r="H1165" s="4">
        <f>AP1165*1000</f>
        <v>2.097593049082001</v>
      </c>
      <c r="I1165" s="4">
        <f>(AU1165-BA1165)</f>
        <v>1.464991989536746</v>
      </c>
      <c r="J1165" s="4">
        <f>(P1165+AT1165*D1165)</f>
        <v>24.87049293518066</v>
      </c>
      <c r="K1165" s="4">
        <v>6</v>
      </c>
      <c r="L1165" s="4">
        <f>(K1165*AI1165+AJ1165)</f>
        <v>1.420000016689301</v>
      </c>
      <c r="M1165" s="4">
        <v>1</v>
      </c>
      <c r="N1165" s="4">
        <f>L1165*(M1165+1)*(M1165+1)/(M1165*M1165+1)</f>
        <v>2.840000033378601</v>
      </c>
      <c r="O1165" s="4">
        <v>21.34078598022461</v>
      </c>
      <c r="P1165" s="4">
        <v>24.87049293518066</v>
      </c>
      <c r="Q1165" s="4">
        <v>20.4592456817627</v>
      </c>
      <c r="R1165" s="4">
        <v>600.0523681640625</v>
      </c>
      <c r="S1165" s="4">
        <v>582.205078125</v>
      </c>
      <c r="T1165" s="4">
        <v>14.14971256256104</v>
      </c>
      <c r="U1165" s="4">
        <v>16.62723350524902</v>
      </c>
      <c r="V1165" s="4">
        <v>56.43558120727539</v>
      </c>
      <c r="W1165" s="4">
        <v>66.31724548339844</v>
      </c>
      <c r="X1165" s="4">
        <v>499.5435180664062</v>
      </c>
      <c r="Y1165" s="4">
        <v>1998.971313476562</v>
      </c>
      <c r="Z1165" s="4">
        <v>60.55428314208984</v>
      </c>
      <c r="AA1165" s="4">
        <v>101.6535720825195</v>
      </c>
      <c r="AB1165" s="4">
        <v>7.775272369384766</v>
      </c>
      <c r="AC1165" s="4">
        <v>0.3493697941303253</v>
      </c>
      <c r="AD1165" s="4">
        <v>0.3581284284591675</v>
      </c>
      <c r="AE1165" s="4">
        <v>0.004847544245421886</v>
      </c>
      <c r="AF1165" s="4">
        <v>0.348243772983551</v>
      </c>
      <c r="AG1165" s="4">
        <v>0.006250773556530476</v>
      </c>
      <c r="AH1165" s="4">
        <v>1</v>
      </c>
      <c r="AI1165" s="4">
        <v>-0.2195652425289154</v>
      </c>
      <c r="AJ1165" s="4">
        <v>2.737391471862793</v>
      </c>
      <c r="AK1165" s="4">
        <v>1</v>
      </c>
      <c r="AL1165" s="4">
        <v>0</v>
      </c>
      <c r="AM1165" s="4">
        <v>0.1599999964237213</v>
      </c>
      <c r="AN1165" s="4">
        <v>111125</v>
      </c>
      <c r="AO1165" s="4">
        <f>X1165*0.000001/(K1165*0.0001)</f>
        <v>0.832572530110677</v>
      </c>
      <c r="AP1165" s="4">
        <f>(U1165-T1165)/(1000-U1165)*AO1165</f>
        <v>0.002097593049082002</v>
      </c>
      <c r="AQ1165" s="4">
        <f>(P1165+273.15)</f>
        <v>298.0204929351806</v>
      </c>
      <c r="AR1165" s="4">
        <f>(O1165+273.15)</f>
        <v>294.4907859802246</v>
      </c>
      <c r="AS1165" s="4">
        <f>(Y1165*AK1165+Z1165*AL1165)*AM1165</f>
        <v>319.8354030073715</v>
      </c>
      <c r="AT1165" s="4">
        <f>((AS1165+0.00000010773*(AR1165^4-AQ1165^4))-AP1165*44100)/(L1165*0.92*2*29.3+0.00000043092*AQ1165^3)</f>
        <v>2.13482105456232</v>
      </c>
      <c r="AU1165" s="4">
        <f>0.61365*EXP(17.502*J1165/(240.97+J1165))</f>
        <v>3.155209669195462</v>
      </c>
      <c r="AV1165" s="4">
        <f>AU1165*1000/AA1165</f>
        <v>31.03884698349952</v>
      </c>
      <c r="AW1165" s="4">
        <f>(AV1165-U1165)</f>
        <v>14.41161347825049</v>
      </c>
      <c r="AX1165" s="4">
        <f>IF(D1165,P1165,(O1165+P1165)/2)</f>
        <v>23.10563945770264</v>
      </c>
      <c r="AY1165" s="4">
        <f>0.61365*EXP(17.502*AX1165/(240.97+AX1165))</f>
        <v>2.83780132142805</v>
      </c>
      <c r="AZ1165" s="4">
        <f>IF(AW1165&lt;&gt;0,(1000-(AV1165+U1165)/2)/AW1165*AP1165,0)</f>
        <v>0.1420799296773452</v>
      </c>
      <c r="BA1165" s="4">
        <f>U1165*AA1165/1000</f>
        <v>1.690217679658715</v>
      </c>
      <c r="BB1165" s="4">
        <f>(AY1165-BA1165)</f>
        <v>1.147583641769335</v>
      </c>
      <c r="BC1165" s="4">
        <f>1/(1.6/F1165+1.37/N1165)</f>
        <v>0.08944319083849731</v>
      </c>
      <c r="BD1165" s="4">
        <f>G1165*AA1165*0.001</f>
        <v>42.49128348233871</v>
      </c>
      <c r="BE1165" s="4">
        <f>G1165/S1165</f>
        <v>0.7179615989735695</v>
      </c>
      <c r="BF1165" s="4">
        <f>(1-AP1165*AA1165/AU1165/F1165)*100</f>
        <v>54.81506509409759</v>
      </c>
      <c r="BG1165" s="4">
        <f>(S1165-E1165/(N1165/1.35))</f>
        <v>575.7222574149691</v>
      </c>
      <c r="BH1165" s="4">
        <f>E1165*BF1165/100/BG1165</f>
        <v>0.0129848070962351</v>
      </c>
    </row>
    <row r="1166" ht="16" customHeight="1">
      <c r="A1166" s="4">
        <v>1093</v>
      </c>
      <c r="B1166" t="s" s="2">
        <v>1227</v>
      </c>
      <c r="C1166" s="4">
        <v>6328.500030834228</v>
      </c>
      <c r="D1166" s="4">
        <v>0</v>
      </c>
      <c r="E1166" s="4">
        <f>(R1166-S1166*(1000-T1166)/(1000-U1166))*AO1166</f>
        <v>17.20751875086686</v>
      </c>
      <c r="F1166" s="4">
        <f>IF(AZ1166&lt;&gt;0,1/(1/AZ1166-1/N1166),0)</f>
        <v>0.1496880942232231</v>
      </c>
      <c r="G1166" s="4">
        <f>((BC1166-AP1166/2)*S1166-E1166)/(BC1166+AP1166/2)</f>
        <v>379.3942940674257</v>
      </c>
      <c r="H1166" s="4">
        <f>AP1166*1000</f>
        <v>2.097985642889542</v>
      </c>
      <c r="I1166" s="4">
        <f>(AU1166-BA1166)</f>
        <v>1.464101944402229</v>
      </c>
      <c r="J1166" s="4">
        <f>(P1166+AT1166*D1166)</f>
        <v>24.86621856689453</v>
      </c>
      <c r="K1166" s="4">
        <v>6</v>
      </c>
      <c r="L1166" s="4">
        <f>(K1166*AI1166+AJ1166)</f>
        <v>1.420000016689301</v>
      </c>
      <c r="M1166" s="4">
        <v>1</v>
      </c>
      <c r="N1166" s="4">
        <f>L1166*(M1166+1)*(M1166+1)/(M1166*M1166+1)</f>
        <v>2.840000033378601</v>
      </c>
      <c r="O1166" s="4">
        <v>21.34307479858398</v>
      </c>
      <c r="P1166" s="4">
        <v>24.86621856689453</v>
      </c>
      <c r="Q1166" s="4">
        <v>20.48247909545898</v>
      </c>
      <c r="R1166" s="4">
        <v>605.0382080078125</v>
      </c>
      <c r="S1166" s="4">
        <v>582.9011840820312</v>
      </c>
      <c r="T1166" s="4">
        <v>14.15005016326904</v>
      </c>
      <c r="U1166" s="4">
        <v>16.62806510925293</v>
      </c>
      <c r="V1166" s="4">
        <v>56.43094635009766</v>
      </c>
      <c r="W1166" s="4">
        <v>66.31311798095703</v>
      </c>
      <c r="X1166" s="4">
        <v>499.5369873046875</v>
      </c>
      <c r="Y1166" s="4">
        <v>1999.022583007812</v>
      </c>
      <c r="Z1166" s="4">
        <v>61.13590240478516</v>
      </c>
      <c r="AA1166" s="4">
        <v>101.6536178588867</v>
      </c>
      <c r="AB1166" s="4">
        <v>7.775272369384766</v>
      </c>
      <c r="AC1166" s="4">
        <v>0.3493697941303253</v>
      </c>
      <c r="AD1166" s="4">
        <v>0.3581284284591675</v>
      </c>
      <c r="AE1166" s="4">
        <v>0.004847544245421886</v>
      </c>
      <c r="AF1166" s="4">
        <v>0.348243772983551</v>
      </c>
      <c r="AG1166" s="4">
        <v>0.006250773556530476</v>
      </c>
      <c r="AH1166" s="4">
        <v>0.6666666865348816</v>
      </c>
      <c r="AI1166" s="4">
        <v>-0.2195652425289154</v>
      </c>
      <c r="AJ1166" s="4">
        <v>2.737391471862793</v>
      </c>
      <c r="AK1166" s="4">
        <v>1</v>
      </c>
      <c r="AL1166" s="4">
        <v>0</v>
      </c>
      <c r="AM1166" s="4">
        <v>0.1599999964237213</v>
      </c>
      <c r="AN1166" s="4">
        <v>111115</v>
      </c>
      <c r="AO1166" s="4">
        <f>X1166*0.000001/(K1166*0.0001)</f>
        <v>0.8325616455078124</v>
      </c>
      <c r="AP1166" s="4">
        <f>(U1166-T1166)/(1000-U1166)*AO1166</f>
        <v>0.002097985642889543</v>
      </c>
      <c r="AQ1166" s="4">
        <f>(P1166+273.15)</f>
        <v>298.0162185668945</v>
      </c>
      <c r="AR1166" s="4">
        <f>(O1166+273.15)</f>
        <v>294.493074798584</v>
      </c>
      <c r="AS1166" s="4">
        <f>(Y1166*AK1166+Z1166*AL1166)*AM1166</f>
        <v>319.8436061321881</v>
      </c>
      <c r="AT1166" s="4">
        <f>((AS1166+0.00000010773*(AR1166^4-AQ1166^4))-AP1166*44100)/(L1166*0.92*2*29.3+0.00000043092*AQ1166^3)</f>
        <v>2.135570026569904</v>
      </c>
      <c r="AU1166" s="4">
        <f>0.61365*EXP(17.502*J1166/(240.97+J1166))</f>
        <v>3.154404920750914</v>
      </c>
      <c r="AV1166" s="4">
        <f>AU1166*1000/AA1166</f>
        <v>31.03091643161967</v>
      </c>
      <c r="AW1166" s="4">
        <f>(AV1166-U1166)</f>
        <v>14.40285132236674</v>
      </c>
      <c r="AX1166" s="4">
        <f>IF(D1166,P1166,(O1166+P1166)/2)</f>
        <v>23.10464668273926</v>
      </c>
      <c r="AY1166" s="4">
        <f>0.61365*EXP(17.502*AX1166/(240.97+AX1166))</f>
        <v>2.83763094269877</v>
      </c>
      <c r="AZ1166" s="4">
        <f>IF(AW1166&lt;&gt;0,(1000-(AV1166+U1166)/2)/AW1166*AP1166,0)</f>
        <v>0.142193491242626</v>
      </c>
      <c r="BA1166" s="4">
        <f>U1166*AA1166/1000</f>
        <v>1.690302976348685</v>
      </c>
      <c r="BB1166" s="4">
        <f>(AY1166-BA1166)</f>
        <v>1.147327966350086</v>
      </c>
      <c r="BC1166" s="4">
        <f>1/(1.6/F1166+1.37/N1166)</f>
        <v>0.08951519920650843</v>
      </c>
      <c r="BD1166" s="4">
        <f>G1166*AA1166*0.001</f>
        <v>38.56680258697219</v>
      </c>
      <c r="BE1166" s="4">
        <f>G1166/S1166</f>
        <v>0.6508724024379986</v>
      </c>
      <c r="BF1166" s="4">
        <f>(1-AP1166*AA1166/AU1166/F1166)*100</f>
        <v>54.83306183914652</v>
      </c>
      <c r="BG1166" s="4">
        <f>(S1166-E1166/(N1166/1.35))</f>
        <v>574.7215537860293</v>
      </c>
      <c r="BH1166" s="4">
        <f>E1166*BF1166/100/BG1166</f>
        <v>0.0164173578239566</v>
      </c>
    </row>
    <row r="1167" ht="16" customHeight="1">
      <c r="A1167" s="4">
        <v>1094</v>
      </c>
      <c r="B1167" t="s" s="2">
        <v>1228</v>
      </c>
      <c r="C1167" s="4">
        <v>6333.500030722469</v>
      </c>
      <c r="D1167" s="4">
        <v>0</v>
      </c>
      <c r="E1167" s="4">
        <f>(R1167-S1167*(1000-T1167)/(1000-U1167))*AO1167</f>
        <v>32.82672678591001</v>
      </c>
      <c r="F1167" s="4">
        <f>IF(AZ1167&lt;&gt;0,1/(1/AZ1167-1/N1167),0)</f>
        <v>0.1495257235298584</v>
      </c>
      <c r="G1167" s="4">
        <f>((BC1167-AP1167/2)*S1167-E1167)/(BC1167+AP1167/2)</f>
        <v>215.9271273452148</v>
      </c>
      <c r="H1167" s="4">
        <f>AP1167*1000</f>
        <v>2.099618696698927</v>
      </c>
      <c r="I1167" s="4">
        <f>(AU1167-BA1167)</f>
        <v>1.466731860178614</v>
      </c>
      <c r="J1167" s="4">
        <f>(P1167+AT1167*D1167)</f>
        <v>24.88125419616699</v>
      </c>
      <c r="K1167" s="4">
        <v>6</v>
      </c>
      <c r="L1167" s="4">
        <f>(K1167*AI1167+AJ1167)</f>
        <v>1.420000016689301</v>
      </c>
      <c r="M1167" s="4">
        <v>1</v>
      </c>
      <c r="N1167" s="4">
        <f>L1167*(M1167+1)*(M1167+1)/(M1167*M1167+1)</f>
        <v>2.840000033378601</v>
      </c>
      <c r="O1167" s="4">
        <v>21.35446357727051</v>
      </c>
      <c r="P1167" s="4">
        <v>24.88125419616699</v>
      </c>
      <c r="Q1167" s="4">
        <v>20.54335975646973</v>
      </c>
      <c r="R1167" s="4">
        <v>633.4404907226562</v>
      </c>
      <c r="S1167" s="4">
        <v>592.5159912109375</v>
      </c>
      <c r="T1167" s="4">
        <v>14.14999580383301</v>
      </c>
      <c r="U1167" s="4">
        <v>16.63003540039062</v>
      </c>
      <c r="V1167" s="4">
        <v>56.39714050292969</v>
      </c>
      <c r="W1167" s="4">
        <v>66.28023529052734</v>
      </c>
      <c r="X1167" s="4">
        <v>499.5166931152344</v>
      </c>
      <c r="Y1167" s="4">
        <v>1999.089355468750</v>
      </c>
      <c r="Z1167" s="4">
        <v>59.82032012939453</v>
      </c>
      <c r="AA1167" s="4">
        <v>101.6537017822266</v>
      </c>
      <c r="AB1167" s="4">
        <v>7.775272369384766</v>
      </c>
      <c r="AC1167" s="4">
        <v>0.3493697941303253</v>
      </c>
      <c r="AD1167" s="4">
        <v>0.3581284284591675</v>
      </c>
      <c r="AE1167" s="4">
        <v>0.004847544245421886</v>
      </c>
      <c r="AF1167" s="4">
        <v>0.348243772983551</v>
      </c>
      <c r="AG1167" s="4">
        <v>0.006250773556530476</v>
      </c>
      <c r="AH1167" s="4">
        <v>0.6666666865348816</v>
      </c>
      <c r="AI1167" s="4">
        <v>-0.2195652425289154</v>
      </c>
      <c r="AJ1167" s="4">
        <v>2.737391471862793</v>
      </c>
      <c r="AK1167" s="4">
        <v>1</v>
      </c>
      <c r="AL1167" s="4">
        <v>0</v>
      </c>
      <c r="AM1167" s="4">
        <v>0.1599999964237213</v>
      </c>
      <c r="AN1167" s="4">
        <v>111115</v>
      </c>
      <c r="AO1167" s="4">
        <f>X1167*0.000001/(K1167*0.0001)</f>
        <v>0.8325278218587239</v>
      </c>
      <c r="AP1167" s="4">
        <f>(U1167-T1167)/(1000-U1167)*AO1167</f>
        <v>0.002099618696698927</v>
      </c>
      <c r="AQ1167" s="4">
        <f>(P1167+273.15)</f>
        <v>298.031254196167</v>
      </c>
      <c r="AR1167" s="4">
        <f>(O1167+273.15)</f>
        <v>294.5044635772705</v>
      </c>
      <c r="AS1167" s="4">
        <f>(Y1167*AK1167+Z1167*AL1167)*AM1167</f>
        <v>319.8542897256993</v>
      </c>
      <c r="AT1167" s="4">
        <f>((AS1167+0.00000010773*(AR1167^4-AQ1167^4))-AP1167*44100)/(L1167*0.92*2*29.3+0.00000043092*AQ1167^3)</f>
        <v>2.134306149090245</v>
      </c>
      <c r="AU1167" s="4">
        <f>0.61365*EXP(17.502*J1167/(240.97+J1167))</f>
        <v>3.157236519397793</v>
      </c>
      <c r="AV1167" s="4">
        <f>AU1167*1000/AA1167</f>
        <v>31.058746155271</v>
      </c>
      <c r="AW1167" s="4">
        <f>(AV1167-U1167)</f>
        <v>14.42871075488037</v>
      </c>
      <c r="AX1167" s="4">
        <f>IF(D1167,P1167,(O1167+P1167)/2)</f>
        <v>23.11785888671875</v>
      </c>
      <c r="AY1167" s="4">
        <f>0.61365*EXP(17.502*AX1167/(240.97+AX1167))</f>
        <v>2.839899136761467</v>
      </c>
      <c r="AZ1167" s="4">
        <f>IF(AW1167&lt;&gt;0,(1000-(AV1167+U1167)/2)/AW1167*AP1167,0)</f>
        <v>0.1420469647516606</v>
      </c>
      <c r="BA1167" s="4">
        <f>U1167*AA1167/1000</f>
        <v>1.690504659219179</v>
      </c>
      <c r="BB1167" s="4">
        <f>(AY1167-BA1167)</f>
        <v>1.149394477542288</v>
      </c>
      <c r="BC1167" s="4">
        <f>1/(1.6/F1167+1.37/N1167)</f>
        <v>0.089422288231514</v>
      </c>
      <c r="BD1167" s="4">
        <f>G1167*AA1167*0.001</f>
        <v>21.94979180984332</v>
      </c>
      <c r="BE1167" s="4">
        <f>G1167/S1167</f>
        <v>0.3644241346194217</v>
      </c>
      <c r="BF1167" s="4">
        <f>(1-AP1167*AA1167/AU1167/F1167)*100</f>
        <v>54.7893657581243</v>
      </c>
      <c r="BG1167" s="4">
        <f>(S1167-E1167/(N1167/1.35))</f>
        <v>576.9117374644127</v>
      </c>
      <c r="BH1167" s="4">
        <f>E1167*BF1167/100/BG1167</f>
        <v>0.03117557546012288</v>
      </c>
    </row>
    <row r="1168" ht="16" customHeight="1">
      <c r="A1168" s="4">
        <v>1095</v>
      </c>
      <c r="B1168" t="s" s="2">
        <v>1229</v>
      </c>
      <c r="C1168" s="4">
        <v>6339.000030599535</v>
      </c>
      <c r="D1168" s="4">
        <v>0</v>
      </c>
      <c r="E1168" s="4">
        <f>(R1168-S1168*(1000-T1168)/(1000-U1168))*AO1168</f>
        <v>46.51210259286187</v>
      </c>
      <c r="F1168" s="4">
        <f>IF(AZ1168&lt;&gt;0,1/(1/AZ1168-1/N1168),0)</f>
        <v>0.1490709118686231</v>
      </c>
      <c r="G1168" s="4">
        <f>((BC1168-AP1168/2)*S1168-E1168)/(BC1168+AP1168/2)</f>
        <v>89.89464407289155</v>
      </c>
      <c r="H1168" s="4">
        <f>AP1168*1000</f>
        <v>2.102507093376238</v>
      </c>
      <c r="I1168" s="4">
        <f>(AU1168-BA1168)</f>
        <v>1.472955446424895</v>
      </c>
      <c r="J1168" s="4">
        <f>(P1168+AT1168*D1168)</f>
        <v>24.91574668884277</v>
      </c>
      <c r="K1168" s="4">
        <v>6</v>
      </c>
      <c r="L1168" s="4">
        <f>(K1168*AI1168+AJ1168)</f>
        <v>1.420000016689301</v>
      </c>
      <c r="M1168" s="4">
        <v>1</v>
      </c>
      <c r="N1168" s="4">
        <f>L1168*(M1168+1)*(M1168+1)/(M1168*M1168+1)</f>
        <v>2.840000033378601</v>
      </c>
      <c r="O1168" s="4">
        <v>21.37988090515137</v>
      </c>
      <c r="P1168" s="4">
        <v>24.91574668884277</v>
      </c>
      <c r="Q1168" s="4">
        <v>20.61677360534668</v>
      </c>
      <c r="R1168" s="4">
        <v>677.3590087890625</v>
      </c>
      <c r="S1168" s="4">
        <v>619.9220581054688</v>
      </c>
      <c r="T1168" s="4">
        <v>14.14923763275146</v>
      </c>
      <c r="U1168" s="4">
        <v>16.63280487060547</v>
      </c>
      <c r="V1168" s="4">
        <v>56.31460952758789</v>
      </c>
      <c r="W1168" s="4">
        <v>66.19704437255859</v>
      </c>
      <c r="X1168" s="4">
        <v>499.4919738769531</v>
      </c>
      <c r="Y1168" s="4">
        <v>1999.067871093750</v>
      </c>
      <c r="Z1168" s="4">
        <v>57.81281280517578</v>
      </c>
      <c r="AA1168" s="4">
        <v>101.6536483764648</v>
      </c>
      <c r="AB1168" s="4">
        <v>7.775272369384766</v>
      </c>
      <c r="AC1168" s="4">
        <v>0.3493697941303253</v>
      </c>
      <c r="AD1168" s="4">
        <v>0.3581284284591675</v>
      </c>
      <c r="AE1168" s="4">
        <v>0.004847544245421886</v>
      </c>
      <c r="AF1168" s="4">
        <v>0.348243772983551</v>
      </c>
      <c r="AG1168" s="4">
        <v>0.006250773556530476</v>
      </c>
      <c r="AH1168" s="4">
        <v>0.6666666865348816</v>
      </c>
      <c r="AI1168" s="4">
        <v>-0.2195652425289154</v>
      </c>
      <c r="AJ1168" s="4">
        <v>2.737391471862793</v>
      </c>
      <c r="AK1168" s="4">
        <v>1</v>
      </c>
      <c r="AL1168" s="4">
        <v>0</v>
      </c>
      <c r="AM1168" s="4">
        <v>0.1599999964237213</v>
      </c>
      <c r="AN1168" s="4">
        <v>111115</v>
      </c>
      <c r="AO1168" s="4">
        <f>X1168*0.000001/(K1168*0.0001)</f>
        <v>0.8324866231282551</v>
      </c>
      <c r="AP1168" s="4">
        <f>(U1168-T1168)/(1000-U1168)*AO1168</f>
        <v>0.002102507093376239</v>
      </c>
      <c r="AQ1168" s="4">
        <f>(P1168+273.15)</f>
        <v>298.0657466888428</v>
      </c>
      <c r="AR1168" s="4">
        <f>(O1168+273.15)</f>
        <v>294.5298809051513</v>
      </c>
      <c r="AS1168" s="4">
        <f>(Y1168*AK1168+Z1168*AL1168)*AM1168</f>
        <v>319.8508522257762</v>
      </c>
      <c r="AT1168" s="4">
        <f>((AS1168+0.00000010773*(AR1168^4-AQ1168^4))-AP1168*44100)/(L1168*0.92*2*29.3+0.00000043092*AQ1168^3)</f>
        <v>2.131430082000929</v>
      </c>
      <c r="AU1168" s="4">
        <f>0.61365*EXP(17.502*J1168/(240.97+J1168))</f>
        <v>3.163740744255775</v>
      </c>
      <c r="AV1168" s="4">
        <f>AU1168*1000/AA1168</f>
        <v>31.12274664790343</v>
      </c>
      <c r="AW1168" s="4">
        <f>(AV1168-U1168)</f>
        <v>14.48994177729796</v>
      </c>
      <c r="AX1168" s="4">
        <f>IF(D1168,P1168,(O1168+P1168)/2)</f>
        <v>23.14781379699707</v>
      </c>
      <c r="AY1168" s="4">
        <f>0.61365*EXP(17.502*AX1168/(240.97+AX1168))</f>
        <v>2.845047495828179</v>
      </c>
      <c r="AZ1168" s="4">
        <f>IF(AW1168&lt;&gt;0,(1000-(AV1168+U1168)/2)/AW1168*AP1168,0)</f>
        <v>0.141636449063156</v>
      </c>
      <c r="BA1168" s="4">
        <f>U1168*AA1168/1000</f>
        <v>1.69078529783088</v>
      </c>
      <c r="BB1168" s="4">
        <f>(AY1168-BA1168)</f>
        <v>1.154262197997299</v>
      </c>
      <c r="BC1168" s="4">
        <f>1/(1.6/F1168+1.37/N1168)</f>
        <v>0.08916199175241281</v>
      </c>
      <c r="BD1168" s="4">
        <f>G1168*AA1168*0.001</f>
        <v>9.138118539513178</v>
      </c>
      <c r="BE1168" s="4">
        <f>G1168/S1168</f>
        <v>0.145009590959897</v>
      </c>
      <c r="BF1168" s="4">
        <f>(1-AP1168*AA1168/AU1168/F1168)*100</f>
        <v>54.68242687411436</v>
      </c>
      <c r="BG1168" s="4">
        <f>(S1168-E1168/(N1168/1.35))</f>
        <v>597.8124321328014</v>
      </c>
      <c r="BH1168" s="4">
        <f>E1168*BF1168/100/BG1168</f>
        <v>0.04254502770578833</v>
      </c>
    </row>
    <row r="1169" ht="16" customHeight="1">
      <c r="A1169" s="4">
        <v>1096</v>
      </c>
      <c r="B1169" t="s" s="2">
        <v>1230</v>
      </c>
      <c r="C1169" s="4">
        <v>6344.000030487776</v>
      </c>
      <c r="D1169" s="4">
        <v>0</v>
      </c>
      <c r="E1169" s="4">
        <f>(R1169-S1169*(1000-T1169)/(1000-U1169))*AO1169</f>
        <v>47.87740529005173</v>
      </c>
      <c r="F1169" s="4">
        <f>IF(AZ1169&lt;&gt;0,1/(1/AZ1169-1/N1169),0)</f>
        <v>0.1491841165177326</v>
      </c>
      <c r="G1169" s="4">
        <f>((BC1169-AP1169/2)*S1169-E1169)/(BC1169+AP1169/2)</f>
        <v>106.6889061900048</v>
      </c>
      <c r="H1169" s="4">
        <f>AP1169*1000</f>
        <v>2.104587321702015</v>
      </c>
      <c r="I1169" s="4">
        <f>(AU1169-BA1169)</f>
        <v>1.473340040959463</v>
      </c>
      <c r="J1169" s="4">
        <f>(P1169+AT1169*D1169)</f>
        <v>24.91914558410645</v>
      </c>
      <c r="K1169" s="4">
        <v>6</v>
      </c>
      <c r="L1169" s="4">
        <f>(K1169*AI1169+AJ1169)</f>
        <v>1.420000016689301</v>
      </c>
      <c r="M1169" s="4">
        <v>1</v>
      </c>
      <c r="N1169" s="4">
        <f>L1169*(M1169+1)*(M1169+1)/(M1169*M1169+1)</f>
        <v>2.840000033378601</v>
      </c>
      <c r="O1169" s="4">
        <v>21.40726280212402</v>
      </c>
      <c r="P1169" s="4">
        <v>24.91914558410645</v>
      </c>
      <c r="Q1169" s="4">
        <v>20.64584922790527</v>
      </c>
      <c r="R1169" s="4">
        <v>711.3792724609375</v>
      </c>
      <c r="S1169" s="4">
        <v>652.2201538085938</v>
      </c>
      <c r="T1169" s="4">
        <v>14.14939308166504</v>
      </c>
      <c r="U1169" s="4">
        <v>16.63536643981934</v>
      </c>
      <c r="V1169" s="4">
        <v>56.22394943237305</v>
      </c>
      <c r="W1169" s="4">
        <v>66.09999084472656</v>
      </c>
      <c r="X1169" s="4">
        <v>499.5009460449219</v>
      </c>
      <c r="Y1169" s="4">
        <v>1999.041870117188</v>
      </c>
      <c r="Z1169" s="4">
        <v>56.83313369750977</v>
      </c>
      <c r="AA1169" s="4">
        <v>101.6534423828125</v>
      </c>
      <c r="AB1169" s="4">
        <v>7.775272369384766</v>
      </c>
      <c r="AC1169" s="4">
        <v>0.3493697941303253</v>
      </c>
      <c r="AD1169" s="4">
        <v>0.3581284284591675</v>
      </c>
      <c r="AE1169" s="4">
        <v>0.004847544245421886</v>
      </c>
      <c r="AF1169" s="4">
        <v>0.348243772983551</v>
      </c>
      <c r="AG1169" s="4">
        <v>0.006250773556530476</v>
      </c>
      <c r="AH1169" s="4">
        <v>0.6666666865348816</v>
      </c>
      <c r="AI1169" s="4">
        <v>-0.2195652425289154</v>
      </c>
      <c r="AJ1169" s="4">
        <v>2.737391471862793</v>
      </c>
      <c r="AK1169" s="4">
        <v>1</v>
      </c>
      <c r="AL1169" s="4">
        <v>0</v>
      </c>
      <c r="AM1169" s="4">
        <v>0.1599999964237213</v>
      </c>
      <c r="AN1169" s="4">
        <v>111115</v>
      </c>
      <c r="AO1169" s="4">
        <f>X1169*0.000001/(K1169*0.0001)</f>
        <v>0.8325015767415362</v>
      </c>
      <c r="AP1169" s="4">
        <f>(U1169-T1169)/(1000-U1169)*AO1169</f>
        <v>0.002104587321702015</v>
      </c>
      <c r="AQ1169" s="4">
        <f>(P1169+273.15)</f>
        <v>298.0691455841064</v>
      </c>
      <c r="AR1169" s="4">
        <f>(O1169+273.15)</f>
        <v>294.557262802124</v>
      </c>
      <c r="AS1169" s="4">
        <f>(Y1169*AK1169+Z1169*AL1169)*AM1169</f>
        <v>319.8466920696192</v>
      </c>
      <c r="AT1169" s="4">
        <f>((AS1169+0.00000010773*(AR1169^4-AQ1169^4))-AP1169*44100)/(L1169*0.92*2*29.3+0.00000043092*AQ1169^3)</f>
        <v>2.133317141843313</v>
      </c>
      <c r="AU1169" s="4">
        <f>0.61365*EXP(17.502*J1169/(240.97+J1169))</f>
        <v>3.164382304866611</v>
      </c>
      <c r="AV1169" s="4">
        <f>AU1169*1000/AA1169</f>
        <v>31.12912096916496</v>
      </c>
      <c r="AW1169" s="4">
        <f>(AV1169-U1169)</f>
        <v>14.49375452934563</v>
      </c>
      <c r="AX1169" s="4">
        <f>IF(D1169,P1169,(O1169+P1169)/2)</f>
        <v>23.16320419311523</v>
      </c>
      <c r="AY1169" s="4">
        <f>0.61365*EXP(17.502*AX1169/(240.97+AX1169))</f>
        <v>2.847695821171389</v>
      </c>
      <c r="AZ1169" s="4">
        <f>IF(AW1169&lt;&gt;0,(1000-(AV1169+U1169)/2)/AW1169*AP1169,0)</f>
        <v>0.1417386399244125</v>
      </c>
      <c r="BA1169" s="4">
        <f>U1169*AA1169/1000</f>
        <v>1.691042263907148</v>
      </c>
      <c r="BB1169" s="4">
        <f>(AY1169-BA1169)</f>
        <v>1.156653557264242</v>
      </c>
      <c r="BC1169" s="4">
        <f>1/(1.6/F1169+1.37/N1169)</f>
        <v>0.08922678709154848</v>
      </c>
      <c r="BD1169" s="4">
        <f>G1169*AA1169*0.001</f>
        <v>10.84529457827094</v>
      </c>
      <c r="BE1169" s="4">
        <f>G1169/S1169</f>
        <v>0.1635780580636806</v>
      </c>
      <c r="BF1169" s="4">
        <f>(1-AP1169*AA1169/AU1169/F1169)*100</f>
        <v>54.68129346217216</v>
      </c>
      <c r="BG1169" s="4">
        <f>(S1169-E1169/(N1169/1.35))</f>
        <v>629.4615283220027</v>
      </c>
      <c r="BH1169" s="4">
        <f>E1169*BF1169/100/BG1169</f>
        <v>0.04159107953510113</v>
      </c>
    </row>
    <row r="1170" ht="16" customHeight="1">
      <c r="A1170" s="4">
        <v>1097</v>
      </c>
      <c r="B1170" t="s" s="2">
        <v>1231</v>
      </c>
      <c r="C1170" s="4">
        <v>6349.000030376017</v>
      </c>
      <c r="D1170" s="4">
        <v>0</v>
      </c>
      <c r="E1170" s="4">
        <f>(R1170-S1170*(1000-T1170)/(1000-U1170))*AO1170</f>
        <v>34.68171820659141</v>
      </c>
      <c r="F1170" s="4">
        <f>IF(AZ1170&lt;&gt;0,1/(1/AZ1170-1/N1170),0)</f>
        <v>0.1494405473389441</v>
      </c>
      <c r="G1170" s="4">
        <f>((BC1170-AP1170/2)*S1170-E1170)/(BC1170+AP1170/2)</f>
        <v>278.5282235779861</v>
      </c>
      <c r="H1170" s="4">
        <f>AP1170*1000</f>
        <v>2.105436776475693</v>
      </c>
      <c r="I1170" s="4">
        <f>(AU1170-BA1170)</f>
        <v>1.471546084699567</v>
      </c>
      <c r="J1170" s="4">
        <f>(P1170+AT1170*D1170)</f>
        <v>24.90967750549316</v>
      </c>
      <c r="K1170" s="4">
        <v>6</v>
      </c>
      <c r="L1170" s="4">
        <f>(K1170*AI1170+AJ1170)</f>
        <v>1.420000016689301</v>
      </c>
      <c r="M1170" s="4">
        <v>1</v>
      </c>
      <c r="N1170" s="4">
        <f>L1170*(M1170+1)*(M1170+1)/(M1170*M1170+1)</f>
        <v>2.840000033378601</v>
      </c>
      <c r="O1170" s="4">
        <v>21.42377471923828</v>
      </c>
      <c r="P1170" s="4">
        <v>24.90967750549316</v>
      </c>
      <c r="Q1170" s="4">
        <v>20.60300445556641</v>
      </c>
      <c r="R1170" s="4">
        <v>721.2193603515625</v>
      </c>
      <c r="S1170" s="4">
        <v>677.8467407226562</v>
      </c>
      <c r="T1170" s="4">
        <v>14.14852333068848</v>
      </c>
      <c r="U1170" s="4">
        <v>16.63542366027832</v>
      </c>
      <c r="V1170" s="4">
        <v>56.15742874145508</v>
      </c>
      <c r="W1170" s="4">
        <v>66.02707672119141</v>
      </c>
      <c r="X1170" s="4">
        <v>499.5162658691406</v>
      </c>
      <c r="Y1170" s="4">
        <v>1999.070678710938</v>
      </c>
      <c r="Z1170" s="4">
        <v>56.51869201660156</v>
      </c>
      <c r="AA1170" s="4">
        <v>101.6535186767578</v>
      </c>
      <c r="AB1170" s="4">
        <v>7.775272369384766</v>
      </c>
      <c r="AC1170" s="4">
        <v>0.3493697941303253</v>
      </c>
      <c r="AD1170" s="4">
        <v>0.3581284284591675</v>
      </c>
      <c r="AE1170" s="4">
        <v>0.004847544245421886</v>
      </c>
      <c r="AF1170" s="4">
        <v>0.348243772983551</v>
      </c>
      <c r="AG1170" s="4">
        <v>0.006250773556530476</v>
      </c>
      <c r="AH1170" s="4">
        <v>0.6666666865348816</v>
      </c>
      <c r="AI1170" s="4">
        <v>-0.2195652425289154</v>
      </c>
      <c r="AJ1170" s="4">
        <v>2.737391471862793</v>
      </c>
      <c r="AK1170" s="4">
        <v>1</v>
      </c>
      <c r="AL1170" s="4">
        <v>0</v>
      </c>
      <c r="AM1170" s="4">
        <v>0.1599999964237213</v>
      </c>
      <c r="AN1170" s="4">
        <v>111115</v>
      </c>
      <c r="AO1170" s="4">
        <f>X1170*0.000001/(K1170*0.0001)</f>
        <v>0.8325271097819009</v>
      </c>
      <c r="AP1170" s="4">
        <f>(U1170-T1170)/(1000-U1170)*AO1170</f>
        <v>0.002105436776475693</v>
      </c>
      <c r="AQ1170" s="4">
        <f>(P1170+273.15)</f>
        <v>298.0596775054931</v>
      </c>
      <c r="AR1170" s="4">
        <f>(O1170+273.15)</f>
        <v>294.5737747192383</v>
      </c>
      <c r="AS1170" s="4">
        <f>(Y1170*AK1170+Z1170*AL1170)*AM1170</f>
        <v>319.8513014445161</v>
      </c>
      <c r="AT1170" s="4">
        <f>((AS1170+0.00000010773*(AR1170^4-AQ1170^4))-AP1170*44100)/(L1170*0.92*2*29.3+0.00000043092*AQ1170^3)</f>
        <v>2.13626568636818</v>
      </c>
      <c r="AU1170" s="4">
        <f>0.61365*EXP(17.502*J1170/(240.97+J1170))</f>
        <v>3.162595434445448</v>
      </c>
      <c r="AV1170" s="4">
        <f>AU1170*1000/AA1170</f>
        <v>31.11151955794077</v>
      </c>
      <c r="AW1170" s="4">
        <f>(AV1170-U1170)</f>
        <v>14.47609589766245</v>
      </c>
      <c r="AX1170" s="4">
        <f>IF(D1170,P1170,(O1170+P1170)/2)</f>
        <v>23.16672611236572</v>
      </c>
      <c r="AY1170" s="4">
        <f>0.61365*EXP(17.502*AX1170/(240.97+AX1170))</f>
        <v>2.848302163784147</v>
      </c>
      <c r="AZ1170" s="4">
        <f>IF(AW1170&lt;&gt;0,(1000-(AV1170+U1170)/2)/AW1170*AP1170,0)</f>
        <v>0.1419700937253109</v>
      </c>
      <c r="BA1170" s="4">
        <f>U1170*AA1170/1000</f>
        <v>1.691049349745881</v>
      </c>
      <c r="BB1170" s="4">
        <f>(AY1170-BA1170)</f>
        <v>1.157252814038266</v>
      </c>
      <c r="BC1170" s="4">
        <f>1/(1.6/F1170+1.37/N1170)</f>
        <v>0.08937354564158952</v>
      </c>
      <c r="BD1170" s="4">
        <f>G1170*AA1170*0.001</f>
        <v>28.31337397748899</v>
      </c>
      <c r="BE1170" s="4">
        <f>G1170/S1170</f>
        <v>0.4109014720363568</v>
      </c>
      <c r="BF1170" s="4">
        <f>(1-AP1170*AA1170/AU1170/F1170)*100</f>
        <v>54.71519191526652</v>
      </c>
      <c r="BG1170" s="4">
        <f>(S1170-E1170/(N1170/1.35))</f>
        <v>661.3607128956781</v>
      </c>
      <c r="BH1170" s="4">
        <f>E1170*BF1170/100/BG1170</f>
        <v>0.02869261555190335</v>
      </c>
    </row>
    <row r="1171" ht="16" customHeight="1">
      <c r="A1171" s="4">
        <v>1098</v>
      </c>
      <c r="B1171" t="s" s="2">
        <v>1232</v>
      </c>
      <c r="C1171" s="4">
        <v>6354.500030253083</v>
      </c>
      <c r="D1171" s="4">
        <v>0</v>
      </c>
      <c r="E1171" s="4">
        <f>(R1171-S1171*(1000-T1171)/(1000-U1171))*AO1171</f>
        <v>23.83227257857238</v>
      </c>
      <c r="F1171" s="4">
        <f>IF(AZ1171&lt;&gt;0,1/(1/AZ1171-1/N1171),0)</f>
        <v>0.1493024702852817</v>
      </c>
      <c r="G1171" s="4">
        <f>((BC1171-AP1171/2)*S1171-E1171)/(BC1171+AP1171/2)</f>
        <v>411.0146556462246</v>
      </c>
      <c r="H1171" s="4">
        <f>AP1171*1000</f>
        <v>2.104832768812561</v>
      </c>
      <c r="I1171" s="4">
        <f>(AU1171-BA1171)</f>
        <v>1.472413318733039</v>
      </c>
      <c r="J1171" s="4">
        <f>(P1171+AT1171*D1171)</f>
        <v>24.913330078125</v>
      </c>
      <c r="K1171" s="4">
        <v>6</v>
      </c>
      <c r="L1171" s="4">
        <f>(K1171*AI1171+AJ1171)</f>
        <v>1.420000016689301</v>
      </c>
      <c r="M1171" s="4">
        <v>1</v>
      </c>
      <c r="N1171" s="4">
        <f>L1171*(M1171+1)*(M1171+1)/(M1171*M1171+1)</f>
        <v>2.840000033378601</v>
      </c>
      <c r="O1171" s="4">
        <v>21.41675758361816</v>
      </c>
      <c r="P1171" s="4">
        <v>24.913330078125</v>
      </c>
      <c r="Q1171" s="4">
        <v>20.50103569030762</v>
      </c>
      <c r="R1171" s="4">
        <v>721.269775390625</v>
      </c>
      <c r="S1171" s="4">
        <v>690.8967895507812</v>
      </c>
      <c r="T1171" s="4">
        <v>14.14748954772949</v>
      </c>
      <c r="U1171" s="4">
        <v>16.63366508483887</v>
      </c>
      <c r="V1171" s="4">
        <v>56.16303253173828</v>
      </c>
      <c r="W1171" s="4">
        <v>66.03264617919922</v>
      </c>
      <c r="X1171" s="4">
        <v>499.5194396972656</v>
      </c>
      <c r="Y1171" s="4">
        <v>1999.131347656250</v>
      </c>
      <c r="Z1171" s="4">
        <v>56.76287078857422</v>
      </c>
      <c r="AA1171" s="4">
        <v>101.653564453125</v>
      </c>
      <c r="AB1171" s="4">
        <v>7.775272369384766</v>
      </c>
      <c r="AC1171" s="4">
        <v>0.3493697941303253</v>
      </c>
      <c r="AD1171" s="4">
        <v>0.3581284284591675</v>
      </c>
      <c r="AE1171" s="4">
        <v>0.004847544245421886</v>
      </c>
      <c r="AF1171" s="4">
        <v>0.348243772983551</v>
      </c>
      <c r="AG1171" s="4">
        <v>0.006250773556530476</v>
      </c>
      <c r="AH1171" s="4">
        <v>0.6666666865348816</v>
      </c>
      <c r="AI1171" s="4">
        <v>-0.2195652425289154</v>
      </c>
      <c r="AJ1171" s="4">
        <v>2.737391471862793</v>
      </c>
      <c r="AK1171" s="4">
        <v>1</v>
      </c>
      <c r="AL1171" s="4">
        <v>0</v>
      </c>
      <c r="AM1171" s="4">
        <v>0.1599999964237213</v>
      </c>
      <c r="AN1171" s="4">
        <v>111115</v>
      </c>
      <c r="AO1171" s="4">
        <f>X1171*0.000001/(K1171*0.0001)</f>
        <v>0.8325323994954426</v>
      </c>
      <c r="AP1171" s="4">
        <f>(U1171-T1171)/(1000-U1171)*AO1171</f>
        <v>0.002104832768812561</v>
      </c>
      <c r="AQ1171" s="4">
        <f>(P1171+273.15)</f>
        <v>298.063330078125</v>
      </c>
      <c r="AR1171" s="4">
        <f>(O1171+273.15)</f>
        <v>294.5667575836181</v>
      </c>
      <c r="AS1171" s="4">
        <f>(Y1171*AK1171+Z1171*AL1171)*AM1171</f>
        <v>319.8610084755492</v>
      </c>
      <c r="AT1171" s="4">
        <f>((AS1171+0.00000010773*(AR1171^4-AQ1171^4))-AP1171*44100)/(L1171*0.92*2*29.3+0.00000043092*AQ1171^3)</f>
        <v>2.135316217511957</v>
      </c>
      <c r="AU1171" s="4">
        <f>0.61365*EXP(17.502*J1171/(240.97+J1171))</f>
        <v>3.163284664526401</v>
      </c>
      <c r="AV1171" s="4">
        <f>AU1171*1000/AA1171</f>
        <v>31.11828573394562</v>
      </c>
      <c r="AW1171" s="4">
        <f>(AV1171-U1171)</f>
        <v>14.48462064910675</v>
      </c>
      <c r="AX1171" s="4">
        <f>IF(D1171,P1171,(O1171+P1171)/2)</f>
        <v>23.16504383087158</v>
      </c>
      <c r="AY1171" s="4">
        <f>0.61365*EXP(17.502*AX1171/(240.97+AX1171))</f>
        <v>2.848012523818736</v>
      </c>
      <c r="AZ1171" s="4">
        <f>IF(AW1171&lt;&gt;0,(1000-(AV1171+U1171)/2)/AW1171*AP1171,0)</f>
        <v>0.1418454706654822</v>
      </c>
      <c r="BA1171" s="4">
        <f>U1171*AA1171/1000</f>
        <v>1.690871345793363</v>
      </c>
      <c r="BB1171" s="4">
        <f>(AY1171-BA1171)</f>
        <v>1.157141178025374</v>
      </c>
      <c r="BC1171" s="4">
        <f>1/(1.6/F1171+1.37/N1171)</f>
        <v>0.08929452512386908</v>
      </c>
      <c r="BD1171" s="4">
        <f>G1171*AA1171*0.001</f>
        <v>41.78110478891247</v>
      </c>
      <c r="BE1171" s="4">
        <f>G1171/S1171</f>
        <v>0.5949002251312602</v>
      </c>
      <c r="BF1171" s="4">
        <f>(1-AP1171*AA1171/AU1171/F1171)*100</f>
        <v>54.69616793802457</v>
      </c>
      <c r="BG1171" s="4">
        <f>(S1171-E1171/(N1171/1.35))</f>
        <v>679.568068563832</v>
      </c>
      <c r="BH1171" s="4">
        <f>E1171*BF1171/100/BG1171</f>
        <v>0.01918180155311302</v>
      </c>
    </row>
    <row r="1172" ht="16" customHeight="1">
      <c r="A1172" s="4">
        <v>1099</v>
      </c>
      <c r="B1172" t="s" s="2">
        <v>1233</v>
      </c>
      <c r="C1172" s="4">
        <v>6359.500030141324</v>
      </c>
      <c r="D1172" s="4">
        <v>0</v>
      </c>
      <c r="E1172" s="4">
        <f>(R1172-S1172*(1000-T1172)/(1000-U1172))*AO1172</f>
        <v>19.80289234876579</v>
      </c>
      <c r="F1172" s="4">
        <f>IF(AZ1172&lt;&gt;0,1/(1/AZ1172-1/N1172),0)</f>
        <v>0.1490910949365656</v>
      </c>
      <c r="G1172" s="4">
        <f>((BC1172-AP1172/2)*S1172-E1172)/(BC1172+AP1172/2)</f>
        <v>459.5729844733493</v>
      </c>
      <c r="H1172" s="4">
        <f>AP1172*1000</f>
        <v>2.104152868673147</v>
      </c>
      <c r="I1172" s="4">
        <f>(AU1172-BA1172)</f>
        <v>1.47391442294393</v>
      </c>
      <c r="J1172" s="4">
        <f>(P1172+AT1172*D1172)</f>
        <v>24.91965484619141</v>
      </c>
      <c r="K1172" s="4">
        <v>6</v>
      </c>
      <c r="L1172" s="4">
        <f>(K1172*AI1172+AJ1172)</f>
        <v>1.420000016689301</v>
      </c>
      <c r="M1172" s="4">
        <v>1</v>
      </c>
      <c r="N1172" s="4">
        <f>L1172*(M1172+1)*(M1172+1)/(M1172*M1172+1)</f>
        <v>2.840000033378601</v>
      </c>
      <c r="O1172" s="4">
        <v>21.38978385925293</v>
      </c>
      <c r="P1172" s="4">
        <v>24.91965484619141</v>
      </c>
      <c r="Q1172" s="4">
        <v>20.41360664367676</v>
      </c>
      <c r="R1172" s="4">
        <v>720.8132934570312</v>
      </c>
      <c r="S1172" s="4">
        <v>695.269287109375</v>
      </c>
      <c r="T1172" s="4">
        <v>14.1452112197876</v>
      </c>
      <c r="U1172" s="4">
        <v>16.63063430786133</v>
      </c>
      <c r="V1172" s="4">
        <v>56.23343658447266</v>
      </c>
      <c r="W1172" s="4">
        <v>66.11493682861328</v>
      </c>
      <c r="X1172" s="4">
        <v>499.5108032226562</v>
      </c>
      <c r="Y1172" s="4">
        <v>1999.1884765625</v>
      </c>
      <c r="Z1172" s="4">
        <v>56.84717559814453</v>
      </c>
      <c r="AA1172" s="4">
        <v>101.6536102294922</v>
      </c>
      <c r="AB1172" s="4">
        <v>7.775272369384766</v>
      </c>
      <c r="AC1172" s="4">
        <v>0.3493697941303253</v>
      </c>
      <c r="AD1172" s="4">
        <v>0.3581284284591675</v>
      </c>
      <c r="AE1172" s="4">
        <v>0.004847544245421886</v>
      </c>
      <c r="AF1172" s="4">
        <v>0.348243772983551</v>
      </c>
      <c r="AG1172" s="4">
        <v>0.006250773556530476</v>
      </c>
      <c r="AH1172" s="4">
        <v>0.6666666865348816</v>
      </c>
      <c r="AI1172" s="4">
        <v>-0.2195652425289154</v>
      </c>
      <c r="AJ1172" s="4">
        <v>2.737391471862793</v>
      </c>
      <c r="AK1172" s="4">
        <v>1</v>
      </c>
      <c r="AL1172" s="4">
        <v>0</v>
      </c>
      <c r="AM1172" s="4">
        <v>0.1599999964237213</v>
      </c>
      <c r="AN1172" s="4">
        <v>111115</v>
      </c>
      <c r="AO1172" s="4">
        <f>X1172*0.000001/(K1172*0.0001)</f>
        <v>0.8325180053710937</v>
      </c>
      <c r="AP1172" s="4">
        <f>(U1172-T1172)/(1000-U1172)*AO1172</f>
        <v>0.002104152868673147</v>
      </c>
      <c r="AQ1172" s="4">
        <f>(P1172+273.15)</f>
        <v>298.0696548461914</v>
      </c>
      <c r="AR1172" s="4">
        <f>(O1172+273.15)</f>
        <v>294.5397838592529</v>
      </c>
      <c r="AS1172" s="4">
        <f>(Y1172*AK1172+Z1172*AL1172)*AM1172</f>
        <v>319.8701491003449</v>
      </c>
      <c r="AT1172" s="4">
        <f>((AS1172+0.00000010773*(AR1172^4-AQ1172^4))-AP1172*44100)/(L1172*0.92*2*29.3+0.00000043092*AQ1172^3)</f>
        <v>2.131546035215306</v>
      </c>
      <c r="AU1172" s="4">
        <f>0.61365*EXP(17.502*J1172/(240.97+J1172))</f>
        <v>3.164478440744487</v>
      </c>
      <c r="AV1172" s="4">
        <f>AU1172*1000/AA1172</f>
        <v>31.13001529016423</v>
      </c>
      <c r="AW1172" s="4">
        <f>(AV1172-U1172)</f>
        <v>14.4993809823029</v>
      </c>
      <c r="AX1172" s="4">
        <f>IF(D1172,P1172,(O1172+P1172)/2)</f>
        <v>23.15471935272217</v>
      </c>
      <c r="AY1172" s="4">
        <f>0.61365*EXP(17.502*AX1172/(240.97+AX1172))</f>
        <v>2.846235513030416</v>
      </c>
      <c r="AZ1172" s="4">
        <f>IF(AW1172&lt;&gt;0,(1000-(AV1172+U1172)/2)/AW1172*AP1172,0)</f>
        <v>0.1416546690682405</v>
      </c>
      <c r="BA1172" s="4">
        <f>U1172*AA1172/1000</f>
        <v>1.690564017800556</v>
      </c>
      <c r="BB1172" s="4">
        <f>(AY1172-BA1172)</f>
        <v>1.15567149522986</v>
      </c>
      <c r="BC1172" s="4">
        <f>1/(1.6/F1172+1.37/N1172)</f>
        <v>0.08917354431533266</v>
      </c>
      <c r="BD1172" s="4">
        <f>G1172*AA1172*0.001</f>
        <v>46.71725303565831</v>
      </c>
      <c r="BE1172" s="4">
        <f>G1172/S1172</f>
        <v>0.6609999794238752</v>
      </c>
      <c r="BF1172" s="4">
        <f>(1-AP1172*AA1172/AU1172/F1172)*100</f>
        <v>54.66368154145742</v>
      </c>
      <c r="BG1172" s="4">
        <f>(S1172-E1172/(N1172/1.35))</f>
        <v>685.855940504928</v>
      </c>
      <c r="BH1172" s="4">
        <f>E1172*BF1172/100/BG1172</f>
        <v>0.01578318327542311</v>
      </c>
    </row>
    <row r="1173" ht="16" customHeight="1">
      <c r="A1173" s="4">
        <v>1100</v>
      </c>
      <c r="B1173" t="s" s="2">
        <v>1234</v>
      </c>
      <c r="C1173" s="4">
        <v>6364.500030029565</v>
      </c>
      <c r="D1173" s="4">
        <v>0</v>
      </c>
      <c r="E1173" s="4">
        <f>(R1173-S1173*(1000-T1173)/(1000-U1173))*AO1173</f>
        <v>18.42990710903202</v>
      </c>
      <c r="F1173" s="4">
        <f>IF(AZ1173&lt;&gt;0,1/(1/AZ1173-1/N1173),0)</f>
        <v>0.1490197324015163</v>
      </c>
      <c r="G1173" s="4">
        <f>((BC1173-AP1173/2)*S1173-E1173)/(BC1173+AP1173/2)</f>
        <v>476.0722595783519</v>
      </c>
      <c r="H1173" s="4">
        <f>AP1173*1000</f>
        <v>2.102550075993256</v>
      </c>
      <c r="I1173" s="4">
        <f>(AU1173-BA1173)</f>
        <v>1.473466872840264</v>
      </c>
      <c r="J1173" s="4">
        <f>(P1173+AT1173*D1173)</f>
        <v>24.91605758666992</v>
      </c>
      <c r="K1173" s="4">
        <v>6</v>
      </c>
      <c r="L1173" s="4">
        <f>(K1173*AI1173+AJ1173)</f>
        <v>1.420000016689301</v>
      </c>
      <c r="M1173" s="4">
        <v>1</v>
      </c>
      <c r="N1173" s="4">
        <f>L1173*(M1173+1)*(M1173+1)/(M1173*M1173+1)</f>
        <v>2.840000033378601</v>
      </c>
      <c r="O1173" s="4">
        <v>21.35691833496094</v>
      </c>
      <c r="P1173" s="4">
        <v>24.91605758666992</v>
      </c>
      <c r="Q1173" s="4">
        <v>20.37749099731445</v>
      </c>
      <c r="R1173" s="4">
        <v>720.5697631835938</v>
      </c>
      <c r="S1173" s="4">
        <v>696.6735229492188</v>
      </c>
      <c r="T1173" s="4">
        <v>14.14492130279541</v>
      </c>
      <c r="U1173" s="4">
        <v>16.62837600708008</v>
      </c>
      <c r="V1173" s="4">
        <v>56.33897399902344</v>
      </c>
      <c r="W1173" s="4">
        <v>66.23230743408203</v>
      </c>
      <c r="X1173" s="4">
        <v>499.5270690917969</v>
      </c>
      <c r="Y1173" s="4">
        <v>1999.243652343750</v>
      </c>
      <c r="Z1173" s="4">
        <v>56.77323913574219</v>
      </c>
      <c r="AA1173" s="4">
        <v>101.6534957885742</v>
      </c>
      <c r="AB1173" s="4">
        <v>7.775272369384766</v>
      </c>
      <c r="AC1173" s="4">
        <v>0.3493697941303253</v>
      </c>
      <c r="AD1173" s="4">
        <v>0.3581284284591675</v>
      </c>
      <c r="AE1173" s="4">
        <v>0.004847544245421886</v>
      </c>
      <c r="AF1173" s="4">
        <v>0.348243772983551</v>
      </c>
      <c r="AG1173" s="4">
        <v>0.006250773556530476</v>
      </c>
      <c r="AH1173" s="4">
        <v>0.6666666865348816</v>
      </c>
      <c r="AI1173" s="4">
        <v>-0.2195652425289154</v>
      </c>
      <c r="AJ1173" s="4">
        <v>2.737391471862793</v>
      </c>
      <c r="AK1173" s="4">
        <v>1</v>
      </c>
      <c r="AL1173" s="4">
        <v>0</v>
      </c>
      <c r="AM1173" s="4">
        <v>0.1599999964237213</v>
      </c>
      <c r="AN1173" s="4">
        <v>111125</v>
      </c>
      <c r="AO1173" s="4">
        <f>X1173*0.000001/(K1173*0.0001)</f>
        <v>0.8325451151529948</v>
      </c>
      <c r="AP1173" s="4">
        <f>(U1173-T1173)/(1000-U1173)*AO1173</f>
        <v>0.002102550075993256</v>
      </c>
      <c r="AQ1173" s="4">
        <f>(P1173+273.15)</f>
        <v>298.0660575866699</v>
      </c>
      <c r="AR1173" s="4">
        <f>(O1173+273.15)</f>
        <v>294.5069183349609</v>
      </c>
      <c r="AS1173" s="4">
        <f>(Y1173*AK1173+Z1173*AL1173)*AM1173</f>
        <v>319.8789772251475</v>
      </c>
      <c r="AT1173" s="4">
        <f>((AS1173+0.00000010773*(AR1173^4-AQ1173^4))-AP1173*44100)/(L1173*0.92*2*29.3+0.00000043092*AQ1173^3)</f>
        <v>2.128813384890912</v>
      </c>
      <c r="AU1173" s="4">
        <f>0.61365*EXP(17.502*J1173/(240.97+J1173))</f>
        <v>3.163799423246807</v>
      </c>
      <c r="AV1173" s="4">
        <f>AU1173*1000/AA1173</f>
        <v>31.12337061016662</v>
      </c>
      <c r="AW1173" s="4">
        <f>(AV1173-U1173)</f>
        <v>14.49499460308654</v>
      </c>
      <c r="AX1173" s="4">
        <f>IF(D1173,P1173,(O1173+P1173)/2)</f>
        <v>23.13648796081543</v>
      </c>
      <c r="AY1173" s="4">
        <f>0.61365*EXP(17.502*AX1173/(240.97+AX1173))</f>
        <v>2.843099962032818</v>
      </c>
      <c r="AZ1173" s="4">
        <f>IF(AW1173&lt;&gt;0,(1000-(AV1173+U1173)/2)/AW1173*AP1173,0)</f>
        <v>0.1415902463541988</v>
      </c>
      <c r="BA1173" s="4">
        <f>U1173*AA1173/1000</f>
        <v>1.690332550406543</v>
      </c>
      <c r="BB1173" s="4">
        <f>(AY1173-BA1173)</f>
        <v>1.152767411626275</v>
      </c>
      <c r="BC1173" s="4">
        <f>1/(1.6/F1173+1.37/N1173)</f>
        <v>0.0891326965932317</v>
      </c>
      <c r="BD1173" s="4">
        <f>G1173*AA1173*0.001</f>
        <v>48.39440943410501</v>
      </c>
      <c r="BE1173" s="4">
        <f>G1173/S1173</f>
        <v>0.68335058516793</v>
      </c>
      <c r="BF1173" s="4">
        <f>(1-AP1173*AA1173/AU1173/F1173)*100</f>
        <v>54.66684505759412</v>
      </c>
      <c r="BG1173" s="4">
        <f>(S1173-E1173/(N1173/1.35))</f>
        <v>687.9128277714816</v>
      </c>
      <c r="BH1173" s="4">
        <f>E1173*BF1173/100/BG1173</f>
        <v>0.01464582190768493</v>
      </c>
    </row>
    <row r="1174" ht="16" customHeight="1">
      <c r="A1174" s="4">
        <v>1101</v>
      </c>
      <c r="B1174" t="s" s="2">
        <v>1235</v>
      </c>
      <c r="C1174" s="4">
        <v>6370.000029906631</v>
      </c>
      <c r="D1174" s="4">
        <v>0</v>
      </c>
      <c r="E1174" s="4">
        <f>(R1174-S1174*(1000-T1174)/(1000-U1174))*AO1174</f>
        <v>23.55471880610844</v>
      </c>
      <c r="F1174" s="4">
        <f>IF(AZ1174&lt;&gt;0,1/(1/AZ1174-1/N1174),0)</f>
        <v>0.1490881053721448</v>
      </c>
      <c r="G1174" s="4">
        <f>((BC1174-AP1174/2)*S1174-E1174)/(BC1174+AP1174/2)</f>
        <v>421.3788726521547</v>
      </c>
      <c r="H1174" s="4">
        <f>AP1174*1000</f>
        <v>2.100121092701754</v>
      </c>
      <c r="I1174" s="4">
        <f>(AU1174-BA1174)</f>
        <v>1.471144806223323</v>
      </c>
      <c r="J1174" s="4">
        <f>(P1174+AT1174*D1174)</f>
        <v>24.90234756469727</v>
      </c>
      <c r="K1174" s="4">
        <v>6</v>
      </c>
      <c r="L1174" s="4">
        <f>(K1174*AI1174+AJ1174)</f>
        <v>1.420000016689301</v>
      </c>
      <c r="M1174" s="4">
        <v>1</v>
      </c>
      <c r="N1174" s="4">
        <f>L1174*(M1174+1)*(M1174+1)/(M1174*M1174+1)</f>
        <v>2.840000033378601</v>
      </c>
      <c r="O1174" s="4">
        <v>21.33225631713867</v>
      </c>
      <c r="P1174" s="4">
        <v>24.90234756469727</v>
      </c>
      <c r="Q1174" s="4">
        <v>20.3944034576416</v>
      </c>
      <c r="R1174" s="4">
        <v>728.7752685546875</v>
      </c>
      <c r="S1174" s="4">
        <v>698.7185668945312</v>
      </c>
      <c r="T1174" s="4">
        <v>14.14503288269043</v>
      </c>
      <c r="U1174" s="4">
        <v>16.62576866149902</v>
      </c>
      <c r="V1174" s="4">
        <v>56.43003463745117</v>
      </c>
      <c r="W1174" s="4">
        <v>66.32867431640625</v>
      </c>
      <c r="X1174" s="4">
        <v>499.4981689453125</v>
      </c>
      <c r="Y1174" s="4">
        <v>1999.289794921875</v>
      </c>
      <c r="Z1174" s="4">
        <v>56.45611190795898</v>
      </c>
      <c r="AA1174" s="4">
        <v>101.6535186767578</v>
      </c>
      <c r="AB1174" s="4">
        <v>7.775272369384766</v>
      </c>
      <c r="AC1174" s="4">
        <v>0.3493697941303253</v>
      </c>
      <c r="AD1174" s="4">
        <v>0.3581284284591675</v>
      </c>
      <c r="AE1174" s="4">
        <v>0.004847544245421886</v>
      </c>
      <c r="AF1174" s="4">
        <v>0.348243772983551</v>
      </c>
      <c r="AG1174" s="4">
        <v>0.006250773556530476</v>
      </c>
      <c r="AH1174" s="4">
        <v>0.6666666865348816</v>
      </c>
      <c r="AI1174" s="4">
        <v>-0.2195652425289154</v>
      </c>
      <c r="AJ1174" s="4">
        <v>2.737391471862793</v>
      </c>
      <c r="AK1174" s="4">
        <v>1</v>
      </c>
      <c r="AL1174" s="4">
        <v>0</v>
      </c>
      <c r="AM1174" s="4">
        <v>0.1599999964237213</v>
      </c>
      <c r="AN1174" s="4">
        <v>111115</v>
      </c>
      <c r="AO1174" s="4">
        <f>X1174*0.000001/(K1174*0.0001)</f>
        <v>0.8324969482421875</v>
      </c>
      <c r="AP1174" s="4">
        <f>(U1174-T1174)/(1000-U1174)*AO1174</f>
        <v>0.002100121092701754</v>
      </c>
      <c r="AQ1174" s="4">
        <f>(P1174+273.15)</f>
        <v>298.0523475646972</v>
      </c>
      <c r="AR1174" s="4">
        <f>(O1174+273.15)</f>
        <v>294.4822563171386</v>
      </c>
      <c r="AS1174" s="4">
        <f>(Y1174*AK1174+Z1174*AL1174)*AM1174</f>
        <v>319.8863600374825</v>
      </c>
      <c r="AT1174" s="4">
        <f>((AS1174+0.00000010773*(AR1174^4-AQ1174^4))-AP1174*44100)/(L1174*0.92*2*29.3+0.00000043092*AQ1174^3)</f>
        <v>2.128845913689406</v>
      </c>
      <c r="AU1174" s="4">
        <f>0.61365*EXP(17.502*J1174/(240.97+J1174))</f>
        <v>3.161212691370468</v>
      </c>
      <c r="AV1174" s="4">
        <f>AU1174*1000/AA1174</f>
        <v>31.09791704724582</v>
      </c>
      <c r="AW1174" s="4">
        <f>(AV1174-U1174)</f>
        <v>14.4721483857468</v>
      </c>
      <c r="AX1174" s="4">
        <f>IF(D1174,P1174,(O1174+P1174)/2)</f>
        <v>23.11730194091797</v>
      </c>
      <c r="AY1174" s="4">
        <f>0.61365*EXP(17.502*AX1174/(240.97+AX1174))</f>
        <v>2.839803491548579</v>
      </c>
      <c r="AZ1174" s="4">
        <f>IF(AW1174&lt;&gt;0,(1000-(AV1174+U1174)/2)/AW1174*AP1174,0)</f>
        <v>0.1416519702929211</v>
      </c>
      <c r="BA1174" s="4">
        <f>U1174*AA1174/1000</f>
        <v>1.690067885147146</v>
      </c>
      <c r="BB1174" s="4">
        <f>(AY1174-BA1174)</f>
        <v>1.149735606401434</v>
      </c>
      <c r="BC1174" s="4">
        <f>1/(1.6/F1174+1.37/N1174)</f>
        <v>0.08917183313049984</v>
      </c>
      <c r="BD1174" s="4">
        <f>G1174*AA1174*0.001</f>
        <v>42.83464510113696</v>
      </c>
      <c r="BE1174" s="4">
        <f>G1174/S1174</f>
        <v>0.6030738162934206</v>
      </c>
      <c r="BF1174" s="4">
        <f>(1-AP1174*AA1174/AU1174/F1174)*100</f>
        <v>54.70293736705602</v>
      </c>
      <c r="BG1174" s="4">
        <f>(S1174-E1174/(N1174/1.35))</f>
        <v>687.5217816781533</v>
      </c>
      <c r="BH1174" s="4">
        <f>E1174*BF1174/100/BG1174</f>
        <v>0.01874140342730774</v>
      </c>
    </row>
    <row r="1175" ht="16" customHeight="1">
      <c r="A1175" s="4">
        <v>1102</v>
      </c>
      <c r="B1175" t="s" s="2">
        <v>1236</v>
      </c>
      <c r="C1175" s="4">
        <v>6375.000029794872</v>
      </c>
      <c r="D1175" s="4">
        <v>0</v>
      </c>
      <c r="E1175" s="4">
        <f>(R1175-S1175*(1000-T1175)/(1000-U1175))*AO1175</f>
        <v>34.50246097788504</v>
      </c>
      <c r="F1175" s="4">
        <f>IF(AZ1175&lt;&gt;0,1/(1/AZ1175-1/N1175),0)</f>
        <v>0.1488076502567486</v>
      </c>
      <c r="G1175" s="4">
        <f>((BC1175-AP1175/2)*S1175-E1175)/(BC1175+AP1175/2)</f>
        <v>309.7964172984959</v>
      </c>
      <c r="H1175" s="4">
        <f>AP1175*1000</f>
        <v>2.098342452741799</v>
      </c>
      <c r="I1175" s="4">
        <f>(AU1175-BA1175)</f>
        <v>1.472525399077339</v>
      </c>
      <c r="J1175" s="4">
        <f>(P1175+AT1175*D1175)</f>
        <v>24.90872764587402</v>
      </c>
      <c r="K1175" s="4">
        <v>6</v>
      </c>
      <c r="L1175" s="4">
        <f>(K1175*AI1175+AJ1175)</f>
        <v>1.420000016689301</v>
      </c>
      <c r="M1175" s="4">
        <v>1</v>
      </c>
      <c r="N1175" s="4">
        <f>L1175*(M1175+1)*(M1175+1)/(M1175*M1175+1)</f>
        <v>2.840000033378601</v>
      </c>
      <c r="O1175" s="4">
        <v>21.3239574432373</v>
      </c>
      <c r="P1175" s="4">
        <v>24.90872764587402</v>
      </c>
      <c r="Q1175" s="4">
        <v>20.41547775268555</v>
      </c>
      <c r="R1175" s="4">
        <v>752.6630249023438</v>
      </c>
      <c r="S1175" s="4">
        <v>709.4288940429688</v>
      </c>
      <c r="T1175" s="4">
        <v>14.14528274536133</v>
      </c>
      <c r="U1175" s="4">
        <v>16.62400436401367</v>
      </c>
      <c r="V1175" s="4">
        <v>56.46852493286133</v>
      </c>
      <c r="W1175" s="4">
        <v>66.36566162109375</v>
      </c>
      <c r="X1175" s="4">
        <v>499.4815673828125</v>
      </c>
      <c r="Y1175" s="4">
        <v>1999.340087890625</v>
      </c>
      <c r="Z1175" s="4">
        <v>56.07860565185547</v>
      </c>
      <c r="AA1175" s="4">
        <v>101.6536560058594</v>
      </c>
      <c r="AB1175" s="4">
        <v>7.775272369384766</v>
      </c>
      <c r="AC1175" s="4">
        <v>0.3493697941303253</v>
      </c>
      <c r="AD1175" s="4">
        <v>0.3581284284591675</v>
      </c>
      <c r="AE1175" s="4">
        <v>0.004847544245421886</v>
      </c>
      <c r="AF1175" s="4">
        <v>0.348243772983551</v>
      </c>
      <c r="AG1175" s="4">
        <v>0.006250773556530476</v>
      </c>
      <c r="AH1175" s="4">
        <v>0.6666666865348816</v>
      </c>
      <c r="AI1175" s="4">
        <v>-0.2195652425289154</v>
      </c>
      <c r="AJ1175" s="4">
        <v>2.737391471862793</v>
      </c>
      <c r="AK1175" s="4">
        <v>1</v>
      </c>
      <c r="AL1175" s="4">
        <v>0</v>
      </c>
      <c r="AM1175" s="4">
        <v>0.1599999964237213</v>
      </c>
      <c r="AN1175" s="4">
        <v>111115</v>
      </c>
      <c r="AO1175" s="4">
        <f>X1175*0.000001/(K1175*0.0001)</f>
        <v>0.832469278971354</v>
      </c>
      <c r="AP1175" s="4">
        <f>(U1175-T1175)/(1000-U1175)*AO1175</f>
        <v>0.002098342452741799</v>
      </c>
      <c r="AQ1175" s="4">
        <f>(P1175+273.15)</f>
        <v>298.058727645874</v>
      </c>
      <c r="AR1175" s="4">
        <f>(O1175+273.15)</f>
        <v>294.4739574432373</v>
      </c>
      <c r="AS1175" s="4">
        <f>(Y1175*AK1175+Z1175*AL1175)*AM1175</f>
        <v>319.8944069123027</v>
      </c>
      <c r="AT1175" s="4">
        <f>((AS1175+0.00000010773*(AR1175^4-AQ1175^4))-AP1175*44100)/(L1175*0.92*2*29.3+0.00000043092*AQ1175^3)</f>
        <v>2.127945628717278</v>
      </c>
      <c r="AU1175" s="4">
        <f>0.61365*EXP(17.502*J1175/(240.97+J1175))</f>
        <v>3.16241622013669</v>
      </c>
      <c r="AV1175" s="4">
        <f>AU1175*1000/AA1175</f>
        <v>31.10971453849537</v>
      </c>
      <c r="AW1175" s="4">
        <f>(AV1175-U1175)</f>
        <v>14.4857101744817</v>
      </c>
      <c r="AX1175" s="4">
        <f>IF(D1175,P1175,(O1175+P1175)/2)</f>
        <v>23.11634254455566</v>
      </c>
      <c r="AY1175" s="4">
        <f>0.61365*EXP(17.502*AX1175/(240.97+AX1175))</f>
        <v>2.839638739450565</v>
      </c>
      <c r="AZ1175" s="4">
        <f>IF(AW1175&lt;&gt;0,(1000-(AV1175+U1175)/2)/AW1175*AP1175,0)</f>
        <v>0.1413987704896834</v>
      </c>
      <c r="BA1175" s="4">
        <f>U1175*AA1175/1000</f>
        <v>1.689890821059351</v>
      </c>
      <c r="BB1175" s="4">
        <f>(AY1175-BA1175)</f>
        <v>1.149747918391214</v>
      </c>
      <c r="BC1175" s="4">
        <f>1/(1.6/F1175+1.37/N1175)</f>
        <v>0.08901129141833541</v>
      </c>
      <c r="BD1175" s="4">
        <f>G1175*AA1175*0.001</f>
        <v>31.49193843590896</v>
      </c>
      <c r="BE1175" s="4">
        <f>G1175/S1175</f>
        <v>0.4366842398157695</v>
      </c>
      <c r="BF1175" s="4">
        <f>(1-AP1175*AA1175/AU1175/F1175)*100</f>
        <v>54.6731976568678</v>
      </c>
      <c r="BG1175" s="4">
        <f>(S1175-E1175/(N1175/1.35))</f>
        <v>693.0280765173671</v>
      </c>
      <c r="BH1175" s="4">
        <f>E1175*BF1175/100/BG1175</f>
        <v>0.02721909735853256</v>
      </c>
    </row>
    <row r="1176" ht="16" customHeight="1">
      <c r="A1176" s="4">
        <v>1103</v>
      </c>
      <c r="B1176" t="s" s="2">
        <v>1237</v>
      </c>
      <c r="C1176" s="4">
        <v>6380.000029683113</v>
      </c>
      <c r="D1176" s="4">
        <v>0</v>
      </c>
      <c r="E1176" s="4">
        <f>(R1176-S1176*(1000-T1176)/(1000-U1176))*AO1176</f>
        <v>40.38901676489638</v>
      </c>
      <c r="F1176" s="4">
        <f>IF(AZ1176&lt;&gt;0,1/(1/AZ1176-1/N1176),0)</f>
        <v>0.1484309417030485</v>
      </c>
      <c r="G1176" s="4">
        <f>((BC1176-AP1176/2)*S1176-E1176)/(BC1176+AP1176/2)</f>
        <v>261.8023328100704</v>
      </c>
      <c r="H1176" s="4">
        <f>AP1176*1000</f>
        <v>2.09693177245248</v>
      </c>
      <c r="I1176" s="4">
        <f>(AU1176-BA1176)</f>
        <v>1.47506427650868</v>
      </c>
      <c r="J1176" s="4">
        <f>(P1176+AT1176*D1176)</f>
        <v>24.92137145996094</v>
      </c>
      <c r="K1176" s="4">
        <v>6</v>
      </c>
      <c r="L1176" s="4">
        <f>(K1176*AI1176+AJ1176)</f>
        <v>1.420000016689301</v>
      </c>
      <c r="M1176" s="4">
        <v>1</v>
      </c>
      <c r="N1176" s="4">
        <f>L1176*(M1176+1)*(M1176+1)/(M1176*M1176+1)</f>
        <v>2.840000033378601</v>
      </c>
      <c r="O1176" s="4">
        <v>21.32258415222168</v>
      </c>
      <c r="P1176" s="4">
        <v>24.92137145996094</v>
      </c>
      <c r="Q1176" s="4">
        <v>20.42227363586426</v>
      </c>
      <c r="R1176" s="4">
        <v>778.7030029296875</v>
      </c>
      <c r="S1176" s="4">
        <v>728.347412109375</v>
      </c>
      <c r="T1176" s="4">
        <v>14.14529323577881</v>
      </c>
      <c r="U1176" s="4">
        <v>16.62253952026367</v>
      </c>
      <c r="V1176" s="4">
        <v>56.47903442382812</v>
      </c>
      <c r="W1176" s="4">
        <v>66.37086486816406</v>
      </c>
      <c r="X1176" s="4">
        <v>499.4437866210938</v>
      </c>
      <c r="Y1176" s="4">
        <v>1999.387817382812</v>
      </c>
      <c r="Z1176" s="4">
        <v>55.82132339477539</v>
      </c>
      <c r="AA1176" s="4">
        <v>101.653434753418</v>
      </c>
      <c r="AB1176" s="4">
        <v>7.775272369384766</v>
      </c>
      <c r="AC1176" s="4">
        <v>0.3493697941303253</v>
      </c>
      <c r="AD1176" s="4">
        <v>0.3581284284591675</v>
      </c>
      <c r="AE1176" s="4">
        <v>0.004847544245421886</v>
      </c>
      <c r="AF1176" s="4">
        <v>0.348243772983551</v>
      </c>
      <c r="AG1176" s="4">
        <v>0.006250773556530476</v>
      </c>
      <c r="AH1176" s="4">
        <v>0.6666666865348816</v>
      </c>
      <c r="AI1176" s="4">
        <v>-0.2195652425289154</v>
      </c>
      <c r="AJ1176" s="4">
        <v>2.737391471862793</v>
      </c>
      <c r="AK1176" s="4">
        <v>1</v>
      </c>
      <c r="AL1176" s="4">
        <v>0</v>
      </c>
      <c r="AM1176" s="4">
        <v>0.1599999964237213</v>
      </c>
      <c r="AN1176" s="4">
        <v>111115</v>
      </c>
      <c r="AO1176" s="4">
        <f>X1176*0.000001/(K1176*0.0001)</f>
        <v>0.8324063110351561</v>
      </c>
      <c r="AP1176" s="4">
        <f>(U1176-T1176)/(1000-U1176)*AO1176</f>
        <v>0.00209693177245248</v>
      </c>
      <c r="AQ1176" s="4">
        <f>(P1176+273.15)</f>
        <v>298.0713714599609</v>
      </c>
      <c r="AR1176" s="4">
        <f>(O1176+273.15)</f>
        <v>294.4725841522217</v>
      </c>
      <c r="AS1176" s="4">
        <f>(Y1176*AK1176+Z1176*AL1176)*AM1176</f>
        <v>319.902043630882</v>
      </c>
      <c r="AT1176" s="4">
        <f>((AS1176+0.00000010773*(AR1176^4-AQ1176^4))-AP1176*44100)/(L1176*0.92*2*29.3+0.00000043092*AQ1176^3)</f>
        <v>2.126892572226801</v>
      </c>
      <c r="AU1176" s="4">
        <f>0.61365*EXP(17.502*J1176/(240.97+J1176))</f>
        <v>3.164802513067915</v>
      </c>
      <c r="AV1176" s="4">
        <f>AU1176*1000/AA1176</f>
        <v>31.13325703892659</v>
      </c>
      <c r="AW1176" s="4">
        <f>(AV1176-U1176)</f>
        <v>14.51071751866292</v>
      </c>
      <c r="AX1176" s="4">
        <f>IF(D1176,P1176,(O1176+P1176)/2)</f>
        <v>23.12197780609131</v>
      </c>
      <c r="AY1176" s="4">
        <f>0.61365*EXP(17.502*AX1176/(240.97+AX1176))</f>
        <v>2.84060657300539</v>
      </c>
      <c r="AZ1176" s="4">
        <f>IF(AW1176&lt;&gt;0,(1000-(AV1176+U1176)/2)/AW1176*AP1176,0)</f>
        <v>0.1410585966033756</v>
      </c>
      <c r="BA1176" s="4">
        <f>U1176*AA1176/1000</f>
        <v>1.689738236559235</v>
      </c>
      <c r="BB1176" s="4">
        <f>(AY1176-BA1176)</f>
        <v>1.150868336446155</v>
      </c>
      <c r="BC1176" s="4">
        <f>1/(1.6/F1176+1.37/N1176)</f>
        <v>0.08879561018394773</v>
      </c>
      <c r="BD1176" s="4">
        <f>G1176*AA1176*0.001</f>
        <v>26.6131063566011</v>
      </c>
      <c r="BE1176" s="4">
        <f>G1176/S1176</f>
        <v>0.3594470557008801</v>
      </c>
      <c r="BF1176" s="4">
        <f>(1-AP1176*AA1176/AU1176/F1176)*100</f>
        <v>54.62305015116327</v>
      </c>
      <c r="BG1176" s="4">
        <f>(S1176-E1176/(N1176/1.35))</f>
        <v>709.1484078869192</v>
      </c>
      <c r="BH1176" s="4">
        <f>E1176*BF1176/100/BG1176</f>
        <v>0.03111014935334812</v>
      </c>
    </row>
    <row r="1177" ht="16" customHeight="1">
      <c r="A1177" s="4">
        <v>1104</v>
      </c>
      <c r="B1177" t="s" s="2">
        <v>1238</v>
      </c>
      <c r="C1177" s="4">
        <v>6385.500029560179</v>
      </c>
      <c r="D1177" s="4">
        <v>0</v>
      </c>
      <c r="E1177" s="4">
        <f>(R1177-S1177*(1000-T1177)/(1000-U1177))*AO1177</f>
        <v>36.77466621836602</v>
      </c>
      <c r="F1177" s="4">
        <f>IF(AZ1177&lt;&gt;0,1/(1/AZ1177-1/N1177),0)</f>
        <v>0.1482863557486729</v>
      </c>
      <c r="G1177" s="4">
        <f>((BC1177-AP1177/2)*S1177-E1177)/(BC1177+AP1177/2)</f>
        <v>324.0332256031311</v>
      </c>
      <c r="H1177" s="4">
        <f>AP1177*1000</f>
        <v>2.095967384975975</v>
      </c>
      <c r="I1177" s="4">
        <f>(AU1177-BA1177)</f>
        <v>1.475749538924702</v>
      </c>
      <c r="J1177" s="4">
        <f>(P1177+AT1177*D1177)</f>
        <v>24.92417144775391</v>
      </c>
      <c r="K1177" s="4">
        <v>6</v>
      </c>
      <c r="L1177" s="4">
        <f>(K1177*AI1177+AJ1177)</f>
        <v>1.420000016689301</v>
      </c>
      <c r="M1177" s="4">
        <v>1</v>
      </c>
      <c r="N1177" s="4">
        <f>L1177*(M1177+1)*(M1177+1)/(M1177*M1177+1)</f>
        <v>2.840000033378601</v>
      </c>
      <c r="O1177" s="4">
        <v>21.32143020629883</v>
      </c>
      <c r="P1177" s="4">
        <v>24.92417144775391</v>
      </c>
      <c r="Q1177" s="4">
        <v>20.42015647888184</v>
      </c>
      <c r="R1177" s="4">
        <v>797.340332031250</v>
      </c>
      <c r="S1177" s="4">
        <v>751.2721557617188</v>
      </c>
      <c r="T1177" s="4">
        <v>14.14500617980957</v>
      </c>
      <c r="U1177" s="4">
        <v>16.62099647521973</v>
      </c>
      <c r="V1177" s="4">
        <v>56.48305130004883</v>
      </c>
      <c r="W1177" s="4">
        <v>66.37130737304688</v>
      </c>
      <c r="X1177" s="4">
        <v>499.4681091308594</v>
      </c>
      <c r="Y1177" s="4">
        <v>1999.423583984375</v>
      </c>
      <c r="Z1177" s="4">
        <v>55.73104476928711</v>
      </c>
      <c r="AA1177" s="4">
        <v>101.653450012207</v>
      </c>
      <c r="AB1177" s="4">
        <v>7.775272369384766</v>
      </c>
      <c r="AC1177" s="4">
        <v>0.3493697941303253</v>
      </c>
      <c r="AD1177" s="4">
        <v>0.3581284284591675</v>
      </c>
      <c r="AE1177" s="4">
        <v>0.004847544245421886</v>
      </c>
      <c r="AF1177" s="4">
        <v>0.348243772983551</v>
      </c>
      <c r="AG1177" s="4">
        <v>0.006250773556530476</v>
      </c>
      <c r="AH1177" s="4">
        <v>0.6666666865348816</v>
      </c>
      <c r="AI1177" s="4">
        <v>-0.2195652425289154</v>
      </c>
      <c r="AJ1177" s="4">
        <v>2.737391471862793</v>
      </c>
      <c r="AK1177" s="4">
        <v>1</v>
      </c>
      <c r="AL1177" s="4">
        <v>0</v>
      </c>
      <c r="AM1177" s="4">
        <v>0.1599999964237213</v>
      </c>
      <c r="AN1177" s="4">
        <v>111115</v>
      </c>
      <c r="AO1177" s="4">
        <f>X1177*0.000001/(K1177*0.0001)</f>
        <v>0.8324468485514323</v>
      </c>
      <c r="AP1177" s="4">
        <f>(U1177-T1177)/(1000-U1177)*AO1177</f>
        <v>0.002095967384975975</v>
      </c>
      <c r="AQ1177" s="4">
        <f>(P1177+273.15)</f>
        <v>298.0741714477539</v>
      </c>
      <c r="AR1177" s="4">
        <f>(O1177+273.15)</f>
        <v>294.4714302062988</v>
      </c>
      <c r="AS1177" s="4">
        <f>(Y1177*AK1177+Z1177*AL1177)*AM1177</f>
        <v>319.9077662870041</v>
      </c>
      <c r="AT1177" s="4">
        <f>((AS1177+0.00000010773*(AR1177^4-AQ1177^4))-AP1177*44100)/(L1177*0.92*2*29.3+0.00000043092*AQ1177^3)</f>
        <v>2.12692573407278</v>
      </c>
      <c r="AU1177" s="4">
        <f>0.61365*EXP(17.502*J1177/(240.97+J1177))</f>
        <v>3.165331173271519</v>
      </c>
      <c r="AV1177" s="4">
        <f>AU1177*1000/AA1177</f>
        <v>31.13845297814694</v>
      </c>
      <c r="AW1177" s="4">
        <f>(AV1177-U1177)</f>
        <v>14.51745650292722</v>
      </c>
      <c r="AX1177" s="4">
        <f>IF(D1177,P1177,(O1177+P1177)/2)</f>
        <v>23.12280082702637</v>
      </c>
      <c r="AY1177" s="4">
        <f>0.61365*EXP(17.502*AX1177/(240.97+AX1177))</f>
        <v>2.840747947694439</v>
      </c>
      <c r="AZ1177" s="4">
        <f>IF(AW1177&lt;&gt;0,(1000-(AV1177+U1177)/2)/AW1177*AP1177,0)</f>
        <v>0.1409280103835073</v>
      </c>
      <c r="BA1177" s="4">
        <f>U1177*AA1177/1000</f>
        <v>1.689581634346818</v>
      </c>
      <c r="BB1177" s="4">
        <f>(AY1177-BA1177)</f>
        <v>1.151166313347622</v>
      </c>
      <c r="BC1177" s="4">
        <f>1/(1.6/F1177+1.37/N1177)</f>
        <v>0.08871281628856294</v>
      </c>
      <c r="BD1177" s="4">
        <f>G1177*AA1177*0.001</f>
        <v>32.93909530114209</v>
      </c>
      <c r="BE1177" s="4">
        <f>G1177/S1177</f>
        <v>0.4313127048806862</v>
      </c>
      <c r="BF1177" s="4">
        <f>(1-AP1177*AA1177/AU1177/F1177)*100</f>
        <v>54.60727070272286</v>
      </c>
      <c r="BG1177" s="4">
        <f>(S1177-E1177/(N1177/1.35))</f>
        <v>733.7912406873154</v>
      </c>
      <c r="BH1177" s="4">
        <f>E1177*BF1177/100/BG1177</f>
        <v>0.02736696817622976</v>
      </c>
    </row>
    <row r="1178" ht="16" customHeight="1">
      <c r="A1178" s="4">
        <v>1105</v>
      </c>
      <c r="B1178" t="s" s="2">
        <v>1239</v>
      </c>
      <c r="C1178" s="4">
        <v>6390.500029448420</v>
      </c>
      <c r="D1178" s="4">
        <v>0</v>
      </c>
      <c r="E1178" s="4">
        <f>(R1178-S1178*(1000-T1178)/(1000-U1178))*AO1178</f>
        <v>27.53458094713977</v>
      </c>
      <c r="F1178" s="4">
        <f>IF(AZ1178&lt;&gt;0,1/(1/AZ1178-1/N1178),0)</f>
        <v>0.1484665597444409</v>
      </c>
      <c r="G1178" s="4">
        <f>((BC1178-AP1178/2)*S1178-E1178)/(BC1178+AP1178/2)</f>
        <v>439.7814310821174</v>
      </c>
      <c r="H1178" s="4">
        <f>AP1178*1000</f>
        <v>2.094900278899031</v>
      </c>
      <c r="I1178" s="4">
        <f>(AU1178-BA1178)</f>
        <v>1.473322699123934</v>
      </c>
      <c r="J1178" s="4">
        <f>(P1178+AT1178*D1178)</f>
        <v>24.90993309020996</v>
      </c>
      <c r="K1178" s="4">
        <v>6</v>
      </c>
      <c r="L1178" s="4">
        <f>(K1178*AI1178+AJ1178)</f>
        <v>1.420000016689301</v>
      </c>
      <c r="M1178" s="4">
        <v>1</v>
      </c>
      <c r="N1178" s="4">
        <f>L1178*(M1178+1)*(M1178+1)/(M1178*M1178+1)</f>
        <v>2.840000033378601</v>
      </c>
      <c r="O1178" s="4">
        <v>21.31923675537109</v>
      </c>
      <c r="P1178" s="4">
        <v>24.90993309020996</v>
      </c>
      <c r="Q1178" s="4">
        <v>20.41729354858398</v>
      </c>
      <c r="R1178" s="4">
        <v>798.9935913085938</v>
      </c>
      <c r="S1178" s="4">
        <v>763.9963989257812</v>
      </c>
      <c r="T1178" s="4">
        <v>14.14380168914795</v>
      </c>
      <c r="U1178" s="4">
        <v>16.61838722229004</v>
      </c>
      <c r="V1178" s="4">
        <v>56.48625564575195</v>
      </c>
      <c r="W1178" s="4">
        <v>66.36998748779297</v>
      </c>
      <c r="X1178" s="4">
        <v>499.498535156250</v>
      </c>
      <c r="Y1178" s="4">
        <v>1999.463500976562</v>
      </c>
      <c r="Z1178" s="4">
        <v>55.64057540893555</v>
      </c>
      <c r="AA1178" s="4">
        <v>101.6537246704102</v>
      </c>
      <c r="AB1178" s="4">
        <v>7.775272369384766</v>
      </c>
      <c r="AC1178" s="4">
        <v>0.3493697941303253</v>
      </c>
      <c r="AD1178" s="4">
        <v>0.3581284284591675</v>
      </c>
      <c r="AE1178" s="4">
        <v>0.004847544245421886</v>
      </c>
      <c r="AF1178" s="4">
        <v>0.348243772983551</v>
      </c>
      <c r="AG1178" s="4">
        <v>0.006250773556530476</v>
      </c>
      <c r="AH1178" s="4">
        <v>0.6666666865348816</v>
      </c>
      <c r="AI1178" s="4">
        <v>-0.2195652425289154</v>
      </c>
      <c r="AJ1178" s="4">
        <v>2.737391471862793</v>
      </c>
      <c r="AK1178" s="4">
        <v>1</v>
      </c>
      <c r="AL1178" s="4">
        <v>0</v>
      </c>
      <c r="AM1178" s="4">
        <v>0.1599999964237213</v>
      </c>
      <c r="AN1178" s="4">
        <v>111115</v>
      </c>
      <c r="AO1178" s="4">
        <f>X1178*0.000001/(K1178*0.0001)</f>
        <v>0.8324975585937499</v>
      </c>
      <c r="AP1178" s="4">
        <f>(U1178-T1178)/(1000-U1178)*AO1178</f>
        <v>0.00209490027889903</v>
      </c>
      <c r="AQ1178" s="4">
        <f>(P1178+273.15)</f>
        <v>298.0599330902099</v>
      </c>
      <c r="AR1178" s="4">
        <f>(O1178+273.15)</f>
        <v>294.4692367553711</v>
      </c>
      <c r="AS1178" s="4">
        <f>(Y1178*AK1178+Z1178*AL1178)*AM1178</f>
        <v>319.9141530056113</v>
      </c>
      <c r="AT1178" s="4">
        <f>((AS1178+0.00000010773*(AR1178^4-AQ1178^4))-AP1178*44100)/(L1178*0.92*2*29.3+0.00000043092*AQ1178^3)</f>
        <v>2.129145563716656</v>
      </c>
      <c r="AU1178" s="4">
        <f>0.61365*EXP(17.502*J1178/(240.97+J1178))</f>
        <v>3.162643658284868</v>
      </c>
      <c r="AV1178" s="4">
        <f>AU1178*1000/AA1178</f>
        <v>31.11193090601495</v>
      </c>
      <c r="AW1178" s="4">
        <f>(AV1178-U1178)</f>
        <v>14.49354368372491</v>
      </c>
      <c r="AX1178" s="4">
        <f>IF(D1178,P1178,(O1178+P1178)/2)</f>
        <v>23.11458492279053</v>
      </c>
      <c r="AY1178" s="4">
        <f>0.61365*EXP(17.502*AX1178/(240.97+AX1178))</f>
        <v>2.839336933986613</v>
      </c>
      <c r="AZ1178" s="4">
        <f>IF(AW1178&lt;&gt;0,(1000-(AV1178+U1178)/2)/AW1178*AP1178,0)</f>
        <v>0.141090763938969</v>
      </c>
      <c r="BA1178" s="4">
        <f>U1178*AA1178/1000</f>
        <v>1.689320959160934</v>
      </c>
      <c r="BB1178" s="4">
        <f>(AY1178-BA1178)</f>
        <v>1.150015974825679</v>
      </c>
      <c r="BC1178" s="4">
        <f>1/(1.6/F1178+1.37/N1178)</f>
        <v>0.088816004993739</v>
      </c>
      <c r="BD1178" s="4">
        <f>G1178*AA1178*0.001</f>
        <v>44.70542051038052</v>
      </c>
      <c r="BE1178" s="4">
        <f>G1178/S1178</f>
        <v>0.5756328586109477</v>
      </c>
      <c r="BF1178" s="4">
        <f>(1-AP1178*AA1178/AU1178/F1178)*100</f>
        <v>54.64681998892181</v>
      </c>
      <c r="BG1178" s="4">
        <f>(S1178-E1178/(N1178/1.35))</f>
        <v>750.9077778547394</v>
      </c>
      <c r="BH1178" s="4">
        <f>E1178*BF1178/100/BG1178</f>
        <v>0.02003811030946356</v>
      </c>
    </row>
    <row r="1179" ht="16" customHeight="1">
      <c r="A1179" s="4">
        <v>1106</v>
      </c>
      <c r="B1179" t="s" s="2">
        <v>1240</v>
      </c>
      <c r="C1179" s="4">
        <v>6395.500029336661</v>
      </c>
      <c r="D1179" s="4">
        <v>0</v>
      </c>
      <c r="E1179" s="4">
        <f>(R1179-S1179*(1000-T1179)/(1000-U1179))*AO1179</f>
        <v>22.93861359193308</v>
      </c>
      <c r="F1179" s="4">
        <f>IF(AZ1179&lt;&gt;0,1/(1/AZ1179-1/N1179),0)</f>
        <v>0.1486123551312112</v>
      </c>
      <c r="G1179" s="4">
        <f>((BC1179-AP1179/2)*S1179-E1179)/(BC1179+AP1179/2)</f>
        <v>496.5933532429664</v>
      </c>
      <c r="H1179" s="4">
        <f>AP1179*1000</f>
        <v>2.093552522017192</v>
      </c>
      <c r="I1179" s="4">
        <f>(AU1179-BA1179)</f>
        <v>1.471029798425654</v>
      </c>
      <c r="J1179" s="4">
        <f>(P1179+AT1179*D1179)</f>
        <v>24.89606285095215</v>
      </c>
      <c r="K1179" s="4">
        <v>6</v>
      </c>
      <c r="L1179" s="4">
        <f>(K1179*AI1179+AJ1179)</f>
        <v>1.420000016689301</v>
      </c>
      <c r="M1179" s="4">
        <v>1</v>
      </c>
      <c r="N1179" s="4">
        <f>L1179*(M1179+1)*(M1179+1)/(M1179*M1179+1)</f>
        <v>2.840000033378601</v>
      </c>
      <c r="O1179" s="4">
        <v>21.31720542907715</v>
      </c>
      <c r="P1179" s="4">
        <v>24.89606285095215</v>
      </c>
      <c r="Q1179" s="4">
        <v>20.41699028015137</v>
      </c>
      <c r="R1179" s="4">
        <v>799.0187377929688</v>
      </c>
      <c r="S1179" s="4">
        <v>769.5303955078125</v>
      </c>
      <c r="T1179" s="4">
        <v>14.14221096038818</v>
      </c>
      <c r="U1179" s="4">
        <v>16.61514282226562</v>
      </c>
      <c r="V1179" s="4">
        <v>56.48736953735352</v>
      </c>
      <c r="W1179" s="4">
        <v>66.36589050292969</v>
      </c>
      <c r="X1179" s="4">
        <v>499.5126342773438</v>
      </c>
      <c r="Y1179" s="4">
        <v>1999.505615234375</v>
      </c>
      <c r="Z1179" s="4">
        <v>55.63825225830078</v>
      </c>
      <c r="AA1179" s="4">
        <v>101.6541213989258</v>
      </c>
      <c r="AB1179" s="4">
        <v>7.775272369384766</v>
      </c>
      <c r="AC1179" s="4">
        <v>0.3493697941303253</v>
      </c>
      <c r="AD1179" s="4">
        <v>0.3581284284591675</v>
      </c>
      <c r="AE1179" s="4">
        <v>0.004847544245421886</v>
      </c>
      <c r="AF1179" s="4">
        <v>0.348243772983551</v>
      </c>
      <c r="AG1179" s="4">
        <v>0.006250773556530476</v>
      </c>
      <c r="AH1179" s="4">
        <v>0.6666666865348816</v>
      </c>
      <c r="AI1179" s="4">
        <v>-0.2195652425289154</v>
      </c>
      <c r="AJ1179" s="4">
        <v>2.737391471862793</v>
      </c>
      <c r="AK1179" s="4">
        <v>1</v>
      </c>
      <c r="AL1179" s="4">
        <v>0</v>
      </c>
      <c r="AM1179" s="4">
        <v>0.1599999964237213</v>
      </c>
      <c r="AN1179" s="4">
        <v>111115</v>
      </c>
      <c r="AO1179" s="4">
        <f>X1179*0.000001/(K1179*0.0001)</f>
        <v>0.8325210571289062</v>
      </c>
      <c r="AP1179" s="4">
        <f>(U1179-T1179)/(1000-U1179)*AO1179</f>
        <v>0.002093552522017192</v>
      </c>
      <c r="AQ1179" s="4">
        <f>(P1179+273.15)</f>
        <v>298.0460628509521</v>
      </c>
      <c r="AR1179" s="4">
        <f>(O1179+273.15)</f>
        <v>294.4672054290771</v>
      </c>
      <c r="AS1179" s="4">
        <f>(Y1179*AK1179+Z1179*AL1179)*AM1179</f>
        <v>319.9208912867107</v>
      </c>
      <c r="AT1179" s="4">
        <f>((AS1179+0.00000010773*(AR1179^4-AQ1179^4))-AP1179*44100)/(L1179*0.92*2*29.3+0.00000043092*AQ1179^3)</f>
        <v>2.131481421933551</v>
      </c>
      <c r="AU1179" s="4">
        <f>0.61365*EXP(17.502*J1179/(240.97+J1179))</f>
        <v>3.160027543940735</v>
      </c>
      <c r="AV1179" s="4">
        <f>AU1179*1000/AA1179</f>
        <v>31.0860740366807</v>
      </c>
      <c r="AW1179" s="4">
        <f>(AV1179-U1179)</f>
        <v>14.47093121441507</v>
      </c>
      <c r="AX1179" s="4">
        <f>IF(D1179,P1179,(O1179+P1179)/2)</f>
        <v>23.10663414001465</v>
      </c>
      <c r="AY1179" s="4">
        <f>0.61365*EXP(17.502*AX1179/(240.97+AX1179))</f>
        <v>2.837972036468607</v>
      </c>
      <c r="AZ1179" s="4">
        <f>IF(AW1179&lt;&gt;0,(1000-(AV1179+U1179)/2)/AW1179*AP1179,0)</f>
        <v>0.1412224265534683</v>
      </c>
      <c r="BA1179" s="4">
        <f>U1179*AA1179/1000</f>
        <v>1.68899774551508</v>
      </c>
      <c r="BB1179" s="4">
        <f>(AY1179-BA1179)</f>
        <v>1.148974290953526</v>
      </c>
      <c r="BC1179" s="4">
        <f>1/(1.6/F1179+1.37/N1179)</f>
        <v>0.08889948273155211</v>
      </c>
      <c r="BD1179" s="4">
        <f>G1179*AA1179*0.001</f>
        <v>50.48076101646014</v>
      </c>
      <c r="BE1179" s="4">
        <f>G1179/S1179</f>
        <v>0.6453199979388272</v>
      </c>
      <c r="BF1179" s="4">
        <f>(1-AP1179*AA1179/AU1179/F1179)*100</f>
        <v>54.68280014542627</v>
      </c>
      <c r="BG1179" s="4">
        <f>(S1179-E1179/(N1179/1.35))</f>
        <v>758.6264772031815</v>
      </c>
      <c r="BH1179" s="4">
        <f>E1179*BF1179/100/BG1179</f>
        <v>0.01653445615667439</v>
      </c>
    </row>
    <row r="1180" ht="16" customHeight="1">
      <c r="A1180" s="4">
        <v>1107</v>
      </c>
      <c r="B1180" t="s" s="2">
        <v>1241</v>
      </c>
      <c r="C1180" s="4">
        <v>6401.000029213727</v>
      </c>
      <c r="D1180" s="4">
        <v>0</v>
      </c>
      <c r="E1180" s="4">
        <f>(R1180-S1180*(1000-T1180)/(1000-U1180))*AO1180</f>
        <v>20.85789220251438</v>
      </c>
      <c r="F1180" s="4">
        <f>IF(AZ1180&lt;&gt;0,1/(1/AZ1180-1/N1180),0)</f>
        <v>0.148708252395861</v>
      </c>
      <c r="G1180" s="4">
        <f>((BC1180-AP1180/2)*S1180-E1180)/(BC1180+AP1180/2)</f>
        <v>522.3067666972175</v>
      </c>
      <c r="H1180" s="4">
        <f>AP1180*1000</f>
        <v>2.091105447506315</v>
      </c>
      <c r="I1180" s="4">
        <f>(AU1180-BA1180)</f>
        <v>1.468435263858805</v>
      </c>
      <c r="J1180" s="4">
        <f>(P1180+AT1180*D1180)</f>
        <v>24.88019180297852</v>
      </c>
      <c r="K1180" s="4">
        <v>6</v>
      </c>
      <c r="L1180" s="4">
        <f>(K1180*AI1180+AJ1180)</f>
        <v>1.420000016689301</v>
      </c>
      <c r="M1180" s="4">
        <v>1</v>
      </c>
      <c r="N1180" s="4">
        <f>L1180*(M1180+1)*(M1180+1)/(M1180*M1180+1)</f>
        <v>2.840000033378601</v>
      </c>
      <c r="O1180" s="4">
        <v>21.31512451171875</v>
      </c>
      <c r="P1180" s="4">
        <v>24.88019180297852</v>
      </c>
      <c r="Q1180" s="4">
        <v>20.41785621643066</v>
      </c>
      <c r="R1180" s="4">
        <v>798.9902954101562</v>
      </c>
      <c r="S1180" s="4">
        <v>771.998291015625</v>
      </c>
      <c r="T1180" s="4">
        <v>14.14127635955811</v>
      </c>
      <c r="U1180" s="4">
        <v>16.61123847961426</v>
      </c>
      <c r="V1180" s="4">
        <v>56.49087524414062</v>
      </c>
      <c r="W1180" s="4">
        <v>66.35960388183594</v>
      </c>
      <c r="X1180" s="4">
        <v>499.5306396484375</v>
      </c>
      <c r="Y1180" s="4">
        <v>1999.504272460938</v>
      </c>
      <c r="Z1180" s="4">
        <v>55.46811294555664</v>
      </c>
      <c r="AA1180" s="4">
        <v>101.6541366577148</v>
      </c>
      <c r="AB1180" s="4">
        <v>7.775272369384766</v>
      </c>
      <c r="AC1180" s="4">
        <v>0.3493697941303253</v>
      </c>
      <c r="AD1180" s="4">
        <v>0.3581284284591675</v>
      </c>
      <c r="AE1180" s="4">
        <v>0.004847544245421886</v>
      </c>
      <c r="AF1180" s="4">
        <v>0.348243772983551</v>
      </c>
      <c r="AG1180" s="4">
        <v>0.006250773556530476</v>
      </c>
      <c r="AH1180" s="4">
        <v>0.6666666865348816</v>
      </c>
      <c r="AI1180" s="4">
        <v>-0.2195652425289154</v>
      </c>
      <c r="AJ1180" s="4">
        <v>2.737391471862793</v>
      </c>
      <c r="AK1180" s="4">
        <v>1</v>
      </c>
      <c r="AL1180" s="4">
        <v>0</v>
      </c>
      <c r="AM1180" s="4">
        <v>0.1599999964237213</v>
      </c>
      <c r="AN1180" s="4">
        <v>111115</v>
      </c>
      <c r="AO1180" s="4">
        <f>X1180*0.000001/(K1180*0.0001)</f>
        <v>0.832551066080729</v>
      </c>
      <c r="AP1180" s="4">
        <f>(U1180-T1180)/(1000-U1180)*AO1180</f>
        <v>0.002091105447506315</v>
      </c>
      <c r="AQ1180" s="4">
        <f>(P1180+273.15)</f>
        <v>298.0301918029785</v>
      </c>
      <c r="AR1180" s="4">
        <f>(O1180+273.15)</f>
        <v>294.4651245117187</v>
      </c>
      <c r="AS1180" s="4">
        <f>(Y1180*AK1180+Z1180*AL1180)*AM1180</f>
        <v>319.9206764429655</v>
      </c>
      <c r="AT1180" s="4">
        <f>((AS1180+0.00000010773*(AR1180^4-AQ1180^4))-AP1180*44100)/(L1180*0.92*2*29.3+0.00000043092*AQ1180^3)</f>
        <v>2.134548055972302</v>
      </c>
      <c r="AU1180" s="4">
        <f>0.61365*EXP(17.502*J1180/(240.97+J1180))</f>
        <v>3.157036370319404</v>
      </c>
      <c r="AV1180" s="4">
        <f>AU1180*1000/AA1180</f>
        <v>31.05664436411115</v>
      </c>
      <c r="AW1180" s="4">
        <f>(AV1180-U1180)</f>
        <v>14.44540588449689</v>
      </c>
      <c r="AX1180" s="4">
        <f>IF(D1180,P1180,(O1180+P1180)/2)</f>
        <v>23.09765815734863</v>
      </c>
      <c r="AY1180" s="4">
        <f>0.61365*EXP(17.502*AX1180/(240.97+AX1180))</f>
        <v>2.836431834375605</v>
      </c>
      <c r="AZ1180" s="4">
        <f>IF(AW1180&lt;&gt;0,(1000-(AV1180+U1180)/2)/AW1180*AP1180,0)</f>
        <v>0.1413090209499922</v>
      </c>
      <c r="BA1180" s="4">
        <f>U1180*AA1180/1000</f>
        <v>1.688601106460599</v>
      </c>
      <c r="BB1180" s="4">
        <f>(AY1180-BA1180)</f>
        <v>1.147830727915006</v>
      </c>
      <c r="BC1180" s="4">
        <f>1/(1.6/F1180+1.37/N1180)</f>
        <v>0.08895438658402276</v>
      </c>
      <c r="BD1180" s="4">
        <f>G1180*AA1180*0.001</f>
        <v>53.09464343908813</v>
      </c>
      <c r="BE1180" s="4">
        <f>G1180/S1180</f>
        <v>0.6765646670151064</v>
      </c>
      <c r="BF1180" s="4">
        <f>(1-AP1180*AA1180/AU1180/F1180)*100</f>
        <v>54.7220938829732</v>
      </c>
      <c r="BG1180" s="4">
        <f>(S1180-E1180/(N1180/1.35))</f>
        <v>762.0834480077198</v>
      </c>
      <c r="BH1180" s="4">
        <f>E1180*BF1180/100/BG1180</f>
        <v>0.01497719886569908</v>
      </c>
    </row>
    <row r="1181" ht="16" customHeight="1">
      <c r="A1181" s="4">
        <v>1108</v>
      </c>
      <c r="B1181" t="s" s="2">
        <v>1242</v>
      </c>
      <c r="C1181" s="4">
        <v>6406.500029090792</v>
      </c>
      <c r="D1181" s="4">
        <v>0</v>
      </c>
      <c r="E1181" s="4">
        <f>(R1181-S1181*(1000-T1181)/(1000-U1181))*AO1181</f>
        <v>20.01170310940762</v>
      </c>
      <c r="F1181" s="4">
        <f>IF(AZ1181&lt;&gt;0,1/(1/AZ1181-1/N1181),0)</f>
        <v>0.1486037898009672</v>
      </c>
      <c r="G1181" s="4">
        <f>((BC1181-AP1181/2)*S1181-E1181)/(BC1181+AP1181/2)</f>
        <v>532.5435794208091</v>
      </c>
      <c r="H1181" s="4">
        <f>AP1181*1000</f>
        <v>2.088866320290407</v>
      </c>
      <c r="I1181" s="4">
        <f>(AU1181-BA1181)</f>
        <v>1.467846902469171</v>
      </c>
      <c r="J1181" s="4">
        <f>(P1181+AT1181*D1181)</f>
        <v>24.87542915344238</v>
      </c>
      <c r="K1181" s="4">
        <v>6</v>
      </c>
      <c r="L1181" s="4">
        <f>(K1181*AI1181+AJ1181)</f>
        <v>1.420000016689301</v>
      </c>
      <c r="M1181" s="4">
        <v>1</v>
      </c>
      <c r="N1181" s="4">
        <f>L1181*(M1181+1)*(M1181+1)/(M1181*M1181+1)</f>
        <v>2.840000033378601</v>
      </c>
      <c r="O1181" s="4">
        <v>21.31306266784668</v>
      </c>
      <c r="P1181" s="4">
        <v>24.87542915344238</v>
      </c>
      <c r="Q1181" s="4">
        <v>20.41837882995605</v>
      </c>
      <c r="R1181" s="4">
        <v>798.9758911132812</v>
      </c>
      <c r="S1181" s="4">
        <v>772.9998168945312</v>
      </c>
      <c r="T1181" s="4">
        <v>14.1409273147583</v>
      </c>
      <c r="U1181" s="4">
        <v>16.60825347900391</v>
      </c>
      <c r="V1181" s="4">
        <v>56.49637222290039</v>
      </c>
      <c r="W1181" s="4">
        <v>66.35565948486328</v>
      </c>
      <c r="X1181" s="4">
        <v>499.5303649902344</v>
      </c>
      <c r="Y1181" s="4">
        <v>1999.526855468750</v>
      </c>
      <c r="Z1181" s="4">
        <v>55.2906608581543</v>
      </c>
      <c r="AA1181" s="4">
        <v>101.6538162231445</v>
      </c>
      <c r="AB1181" s="4">
        <v>7.775272369384766</v>
      </c>
      <c r="AC1181" s="4">
        <v>0.3493697941303253</v>
      </c>
      <c r="AD1181" s="4">
        <v>0.3581284284591675</v>
      </c>
      <c r="AE1181" s="4">
        <v>0.004847544245421886</v>
      </c>
      <c r="AF1181" s="4">
        <v>0.348243772983551</v>
      </c>
      <c r="AG1181" s="4">
        <v>0.006250773556530476</v>
      </c>
      <c r="AH1181" s="4">
        <v>0.6666666865348816</v>
      </c>
      <c r="AI1181" s="4">
        <v>-0.2195652425289154</v>
      </c>
      <c r="AJ1181" s="4">
        <v>2.737391471862793</v>
      </c>
      <c r="AK1181" s="4">
        <v>1</v>
      </c>
      <c r="AL1181" s="4">
        <v>0</v>
      </c>
      <c r="AM1181" s="4">
        <v>0.1599999964237213</v>
      </c>
      <c r="AN1181" s="4">
        <v>111115</v>
      </c>
      <c r="AO1181" s="4">
        <f>X1181*0.000001/(K1181*0.0001)</f>
        <v>0.8325506083170571</v>
      </c>
      <c r="AP1181" s="4">
        <f>(U1181-T1181)/(1000-U1181)*AO1181</f>
        <v>0.002088866320290407</v>
      </c>
      <c r="AQ1181" s="4">
        <f>(P1181+273.15)</f>
        <v>298.0254291534424</v>
      </c>
      <c r="AR1181" s="4">
        <f>(O1181+273.15)</f>
        <v>294.4630626678467</v>
      </c>
      <c r="AS1181" s="4">
        <f>(Y1181*AK1181+Z1181*AL1181)*AM1181</f>
        <v>319.9242897241347</v>
      </c>
      <c r="AT1181" s="4">
        <f>((AS1181+0.00000010773*(AR1181^4-AQ1181^4))-AP1181*44100)/(L1181*0.92*2*29.3+0.00000043092*AQ1181^3)</f>
        <v>2.136084720324077</v>
      </c>
      <c r="AU1181" s="4">
        <f>0.61365*EXP(17.502*J1181/(240.97+J1181))</f>
        <v>3.156139249411235</v>
      </c>
      <c r="AV1181" s="4">
        <f>AU1181*1000/AA1181</f>
        <v>31.04791700572325</v>
      </c>
      <c r="AW1181" s="4">
        <f>(AV1181-U1181)</f>
        <v>14.43966352671934</v>
      </c>
      <c r="AX1181" s="4">
        <f>IF(D1181,P1181,(O1181+P1181)/2)</f>
        <v>23.09424591064453</v>
      </c>
      <c r="AY1181" s="4">
        <f>0.61365*EXP(17.502*AX1181/(240.97+AX1181))</f>
        <v>2.835846513786388</v>
      </c>
      <c r="AZ1181" s="4">
        <f>IF(AW1181&lt;&gt;0,(1000-(AV1181+U1181)/2)/AW1181*AP1181,0)</f>
        <v>0.1412146918643541</v>
      </c>
      <c r="BA1181" s="4">
        <f>U1181*AA1181/1000</f>
        <v>1.688292346942064</v>
      </c>
      <c r="BB1181" s="4">
        <f>(AY1181-BA1181)</f>
        <v>1.147554166844324</v>
      </c>
      <c r="BC1181" s="4">
        <f>1/(1.6/F1181+1.37/N1181)</f>
        <v>0.08889457869382121</v>
      </c>
      <c r="BD1181" s="4">
        <f>G1181*AA1181*0.001</f>
        <v>54.13508715325851</v>
      </c>
      <c r="BE1181" s="4">
        <f>G1181/S1181</f>
        <v>0.6889310550683737</v>
      </c>
      <c r="BF1181" s="4">
        <f>(1-AP1181*AA1181/AU1181/F1181)*100</f>
        <v>54.72605972916401</v>
      </c>
      <c r="BG1181" s="4">
        <f>(S1181-E1181/(N1181/1.35))</f>
        <v>763.4872116550303</v>
      </c>
      <c r="BH1181" s="4">
        <f>E1181*BF1181/100/BG1181</f>
        <v>0.01434420436818751</v>
      </c>
    </row>
    <row r="1182" ht="16" customHeight="1">
      <c r="A1182" s="4">
        <v>1109</v>
      </c>
      <c r="B1182" t="s" s="2">
        <v>1243</v>
      </c>
      <c r="C1182" s="4">
        <v>6411.500028979033</v>
      </c>
      <c r="D1182" s="4">
        <v>0</v>
      </c>
      <c r="E1182" s="4">
        <f>(R1182-S1182*(1000-T1182)/(1000-U1182))*AO1182</f>
        <v>19.86291588882099</v>
      </c>
      <c r="F1182" s="4">
        <f>IF(AZ1182&lt;&gt;0,1/(1/AZ1182-1/N1182),0)</f>
        <v>0.1485890346943191</v>
      </c>
      <c r="G1182" s="4">
        <f>((BC1182-AP1182/2)*S1182-E1182)/(BC1182+AP1182/2)</f>
        <v>534.6587670963138</v>
      </c>
      <c r="H1182" s="4">
        <f>AP1182*1000</f>
        <v>2.087671007502879</v>
      </c>
      <c r="I1182" s="4">
        <f>(AU1182-BA1182)</f>
        <v>1.467150240841774</v>
      </c>
      <c r="J1182" s="4">
        <f>(P1182+AT1182*D1182)</f>
        <v>24.87074279785156</v>
      </c>
      <c r="K1182" s="4">
        <v>6</v>
      </c>
      <c r="L1182" s="4">
        <f>(K1182*AI1182+AJ1182)</f>
        <v>1.420000016689301</v>
      </c>
      <c r="M1182" s="4">
        <v>1</v>
      </c>
      <c r="N1182" s="4">
        <f>L1182*(M1182+1)*(M1182+1)/(M1182*M1182+1)</f>
        <v>2.840000033378601</v>
      </c>
      <c r="O1182" s="4">
        <v>21.31125640869141</v>
      </c>
      <c r="P1182" s="4">
        <v>24.87074279785156</v>
      </c>
      <c r="Q1182" s="4">
        <v>20.41872024536133</v>
      </c>
      <c r="R1182" s="4">
        <v>799.2833251953125</v>
      </c>
      <c r="S1182" s="4">
        <v>773.4857177734375</v>
      </c>
      <c r="T1182" s="4">
        <v>14.14052677154541</v>
      </c>
      <c r="U1182" s="4">
        <v>16.60645866394043</v>
      </c>
      <c r="V1182" s="4">
        <v>56.50089263916016</v>
      </c>
      <c r="W1182" s="4">
        <v>66.35504913330078</v>
      </c>
      <c r="X1182" s="4">
        <v>499.5277099609375</v>
      </c>
      <c r="Y1182" s="4">
        <v>1999.560424804688</v>
      </c>
      <c r="Z1182" s="4">
        <v>55.15010452270508</v>
      </c>
      <c r="AA1182" s="4">
        <v>101.6536102294922</v>
      </c>
      <c r="AB1182" s="4">
        <v>7.775272369384766</v>
      </c>
      <c r="AC1182" s="4">
        <v>0.3493697941303253</v>
      </c>
      <c r="AD1182" s="4">
        <v>0.3581284284591675</v>
      </c>
      <c r="AE1182" s="4">
        <v>0.004847544245421886</v>
      </c>
      <c r="AF1182" s="4">
        <v>0.348243772983551</v>
      </c>
      <c r="AG1182" s="4">
        <v>0.006250773556530476</v>
      </c>
      <c r="AH1182" s="4">
        <v>0.6666666865348816</v>
      </c>
      <c r="AI1182" s="4">
        <v>-0.2195652425289154</v>
      </c>
      <c r="AJ1182" s="4">
        <v>2.737391471862793</v>
      </c>
      <c r="AK1182" s="4">
        <v>1</v>
      </c>
      <c r="AL1182" s="4">
        <v>0</v>
      </c>
      <c r="AM1182" s="4">
        <v>0.1599999964237213</v>
      </c>
      <c r="AN1182" s="4">
        <v>111115</v>
      </c>
      <c r="AO1182" s="4">
        <f>X1182*0.000001/(K1182*0.0001)</f>
        <v>0.8325461832682292</v>
      </c>
      <c r="AP1182" s="4">
        <f>(U1182-T1182)/(1000-U1182)*AO1182</f>
        <v>0.002087671007502879</v>
      </c>
      <c r="AQ1182" s="4">
        <f>(P1182+273.15)</f>
        <v>298.0207427978515</v>
      </c>
      <c r="AR1182" s="4">
        <f>(O1182+273.15)</f>
        <v>294.4612564086914</v>
      </c>
      <c r="AS1182" s="4">
        <f>(Y1182*AK1182+Z1182*AL1182)*AM1182</f>
        <v>319.9296608177647</v>
      </c>
      <c r="AT1182" s="4">
        <f>((AS1182+0.00000010773*(AR1182^4-AQ1182^4))-AP1182*44100)/(L1182*0.92*2*29.3+0.00000043092*AQ1182^3)</f>
        <v>2.13713990115097</v>
      </c>
      <c r="AU1182" s="4">
        <f>0.61365*EXP(17.502*J1182/(240.97+J1182))</f>
        <v>3.155256717158148</v>
      </c>
      <c r="AV1182" s="4">
        <f>AU1182*1000/AA1182</f>
        <v>31.03929816201187</v>
      </c>
      <c r="AW1182" s="4">
        <f>(AV1182-U1182)</f>
        <v>14.43283949807144</v>
      </c>
      <c r="AX1182" s="4">
        <f>IF(D1182,P1182,(O1182+P1182)/2)</f>
        <v>23.09099960327148</v>
      </c>
      <c r="AY1182" s="4">
        <f>0.61365*EXP(17.502*AX1182/(240.97+AX1182))</f>
        <v>2.83528975572226</v>
      </c>
      <c r="AZ1182" s="4">
        <f>IF(AW1182&lt;&gt;0,(1000-(AV1182+U1182)/2)/AW1182*AP1182,0)</f>
        <v>0.1412013675616054</v>
      </c>
      <c r="BA1182" s="4">
        <f>U1182*AA1182/1000</f>
        <v>1.688106476316374</v>
      </c>
      <c r="BB1182" s="4">
        <f>(AY1182-BA1182)</f>
        <v>1.147183279405886</v>
      </c>
      <c r="BC1182" s="4">
        <f>1/(1.6/F1182+1.37/N1182)</f>
        <v>0.0888861306731831</v>
      </c>
      <c r="BD1182" s="4">
        <f>G1182*AA1182*0.001</f>
        <v>54.34999391618953</v>
      </c>
      <c r="BE1182" s="4">
        <f>G1182/S1182</f>
        <v>0.6912328887408381</v>
      </c>
      <c r="BF1182" s="4">
        <f>(1-AP1182*AA1182/AU1182/F1182)*100</f>
        <v>54.73490815344586</v>
      </c>
      <c r="BG1182" s="4">
        <f>(S1182-E1182/(N1182/1.35))</f>
        <v>764.0438388527504</v>
      </c>
      <c r="BH1182" s="4">
        <f>E1182*BF1182/100/BG1182</f>
        <v>0.0142294829373497</v>
      </c>
    </row>
    <row r="1183" ht="16" customHeight="1">
      <c r="A1183" s="4">
        <v>1110</v>
      </c>
      <c r="B1183" t="s" s="2">
        <v>1244</v>
      </c>
      <c r="C1183" s="4">
        <v>6417.000028856099</v>
      </c>
      <c r="D1183" s="4">
        <v>0</v>
      </c>
      <c r="E1183" s="4">
        <f>(R1183-S1183*(1000-T1183)/(1000-U1183))*AO1183</f>
        <v>19.84560976863505</v>
      </c>
      <c r="F1183" s="4">
        <f>IF(AZ1183&lt;&gt;0,1/(1/AZ1183-1/N1183),0)</f>
        <v>0.1487412384935292</v>
      </c>
      <c r="G1183" s="4">
        <f>((BC1183-AP1183/2)*S1183-E1183)/(BC1183+AP1183/2)</f>
        <v>535.5657244914964</v>
      </c>
      <c r="H1183" s="4">
        <f>AP1183*1000</f>
        <v>2.087647366219633</v>
      </c>
      <c r="I1183" s="4">
        <f>(AU1183-BA1183)</f>
        <v>1.465715613842976</v>
      </c>
      <c r="J1183" s="4">
        <f>(P1183+AT1183*D1183)</f>
        <v>24.8624095916748</v>
      </c>
      <c r="K1183" s="4">
        <v>6</v>
      </c>
      <c r="L1183" s="4">
        <f>(K1183*AI1183+AJ1183)</f>
        <v>1.420000016689301</v>
      </c>
      <c r="M1183" s="4">
        <v>1</v>
      </c>
      <c r="N1183" s="4">
        <f>L1183*(M1183+1)*(M1183+1)/(M1183*M1183+1)</f>
        <v>2.840000033378601</v>
      </c>
      <c r="O1183" s="4">
        <v>21.31059646606445</v>
      </c>
      <c r="P1183" s="4">
        <v>24.8624095916748</v>
      </c>
      <c r="Q1183" s="4">
        <v>20.41851806640625</v>
      </c>
      <c r="R1183" s="4">
        <v>799.7592163085938</v>
      </c>
      <c r="S1183" s="4">
        <v>773.9805297851562</v>
      </c>
      <c r="T1183" s="4">
        <v>14.13921356201172</v>
      </c>
      <c r="U1183" s="4">
        <v>16.60518264770508</v>
      </c>
      <c r="V1183" s="4">
        <v>56.49869537353516</v>
      </c>
      <c r="W1183" s="4">
        <v>66.35263061523438</v>
      </c>
      <c r="X1183" s="4">
        <v>499.5151672363281</v>
      </c>
      <c r="Y1183" s="4">
        <v>1999.581542968750</v>
      </c>
      <c r="Z1183" s="4">
        <v>55.81132125854492</v>
      </c>
      <c r="AA1183" s="4">
        <v>101.6533432006836</v>
      </c>
      <c r="AB1183" s="4">
        <v>7.775272369384766</v>
      </c>
      <c r="AC1183" s="4">
        <v>0.3493697941303253</v>
      </c>
      <c r="AD1183" s="4">
        <v>0.3581284284591675</v>
      </c>
      <c r="AE1183" s="4">
        <v>0.004847544245421886</v>
      </c>
      <c r="AF1183" s="4">
        <v>0.348243772983551</v>
      </c>
      <c r="AG1183" s="4">
        <v>0.006250773556530476</v>
      </c>
      <c r="AH1183" s="4">
        <v>0.6666666865348816</v>
      </c>
      <c r="AI1183" s="4">
        <v>-0.2195652425289154</v>
      </c>
      <c r="AJ1183" s="4">
        <v>2.737391471862793</v>
      </c>
      <c r="AK1183" s="4">
        <v>1</v>
      </c>
      <c r="AL1183" s="4">
        <v>0</v>
      </c>
      <c r="AM1183" s="4">
        <v>0.1599999964237213</v>
      </c>
      <c r="AN1183" s="4">
        <v>111115</v>
      </c>
      <c r="AO1183" s="4">
        <f>X1183*0.000001/(K1183*0.0001)</f>
        <v>0.8325252787272135</v>
      </c>
      <c r="AP1183" s="4">
        <f>(U1183-T1183)/(1000-U1183)*AO1183</f>
        <v>0.002087647366219633</v>
      </c>
      <c r="AQ1183" s="4">
        <f>(P1183+273.15)</f>
        <v>298.0124095916748</v>
      </c>
      <c r="AR1183" s="4">
        <f>(O1183+273.15)</f>
        <v>294.4605964660644</v>
      </c>
      <c r="AS1183" s="4">
        <f>(Y1183*AK1183+Z1183*AL1183)*AM1183</f>
        <v>319.9330397239391</v>
      </c>
      <c r="AT1183" s="4">
        <f>((AS1183+0.00000010773*(AR1183^4-AQ1183^4))-AP1183*44100)/(L1183*0.92*2*29.3+0.00000043092*AQ1183^3)</f>
        <v>2.138211415822292</v>
      </c>
      <c r="AU1183" s="4">
        <f>0.61365*EXP(17.502*J1183/(240.97+J1183))</f>
        <v>3.153687944440176</v>
      </c>
      <c r="AV1183" s="4">
        <f>AU1183*1000/AA1183</f>
        <v>31.02394712404273</v>
      </c>
      <c r="AW1183" s="4">
        <f>(AV1183-U1183)</f>
        <v>14.41876447633765</v>
      </c>
      <c r="AX1183" s="4">
        <f>IF(D1183,P1183,(O1183+P1183)/2)</f>
        <v>23.08650302886963</v>
      </c>
      <c r="AY1183" s="4">
        <f>0.61365*EXP(17.502*AX1183/(240.97+AX1183))</f>
        <v>2.834518728517984</v>
      </c>
      <c r="AZ1183" s="4">
        <f>IF(AW1183&lt;&gt;0,(1000-(AV1183+U1183)/2)/AW1183*AP1183,0)</f>
        <v>0.1413388058250331</v>
      </c>
      <c r="BA1183" s="4">
        <f>U1183*AA1183/1000</f>
        <v>1.6879723305972</v>
      </c>
      <c r="BB1183" s="4">
        <f>(AY1183-BA1183)</f>
        <v>1.146546397920784</v>
      </c>
      <c r="BC1183" s="4">
        <f>1/(1.6/F1183+1.37/N1183)</f>
        <v>0.08897327134046434</v>
      </c>
      <c r="BD1183" s="4">
        <f>G1183*AA1183*0.001</f>
        <v>54.44204639825684</v>
      </c>
      <c r="BE1183" s="4">
        <f>G1183/S1183</f>
        <v>0.6919627870227696</v>
      </c>
      <c r="BF1183" s="4">
        <f>(1-AP1183*AA1183/AU1183/F1183)*100</f>
        <v>54.75936448119607</v>
      </c>
      <c r="BG1183" s="4">
        <f>(S1183-E1183/(N1183/1.35))</f>
        <v>764.546877365165</v>
      </c>
      <c r="BH1183" s="4">
        <f>E1183*BF1183/100/BG1183</f>
        <v>0.01421407909502485</v>
      </c>
    </row>
    <row r="1184" ht="29" customHeight="1">
      <c r="A1184" t="s" s="2">
        <v>9</v>
      </c>
      <c r="B1184" t="s" s="5">
        <v>1245</v>
      </c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  <c r="AP1184" s="3"/>
      <c r="AQ1184" s="3"/>
      <c r="AR1184" s="3"/>
      <c r="AS1184" s="3"/>
      <c r="AT1184" s="3"/>
      <c r="AU1184" s="3"/>
      <c r="AV1184" s="3"/>
      <c r="AW1184" s="3"/>
      <c r="AX1184" s="3"/>
      <c r="AY1184" s="3"/>
      <c r="AZ1184" s="3"/>
      <c r="BA1184" s="3"/>
      <c r="BB1184" s="3"/>
      <c r="BC1184" s="3"/>
      <c r="BD1184" s="3"/>
      <c r="BE1184" s="3"/>
      <c r="BF1184" s="3"/>
      <c r="BG1184" s="3"/>
      <c r="BH1184" s="3"/>
    </row>
    <row r="1185" ht="16" customHeight="1">
      <c r="A1185" s="4">
        <v>1111</v>
      </c>
      <c r="B1185" t="s" s="2">
        <v>1246</v>
      </c>
      <c r="C1185" s="4">
        <v>6440.000032566488</v>
      </c>
      <c r="D1185" s="4">
        <v>0</v>
      </c>
      <c r="E1185" s="4">
        <f>(R1185-S1185*(1000-T1185)/(1000-U1185))*AO1185</f>
        <v>19.67994959697774</v>
      </c>
      <c r="F1185" s="4">
        <f>IF(AZ1185&lt;&gt;0,1/(1/AZ1185-1/N1185),0)</f>
        <v>0.1476560111318162</v>
      </c>
      <c r="G1185" s="4">
        <f>((BC1185-AP1185/2)*S1185-E1185)/(BC1185+AP1185/2)</f>
        <v>536.1576283988555</v>
      </c>
      <c r="H1185" s="4">
        <f>AP1185*1000</f>
        <v>2.071618300958783</v>
      </c>
      <c r="I1185" s="4">
        <f>(AU1185-BA1185)</f>
        <v>1.464625607750325</v>
      </c>
      <c r="J1185" s="4">
        <f>(P1185+AT1185*D1185)</f>
        <v>24.85679244995117</v>
      </c>
      <c r="K1185" s="4">
        <v>6</v>
      </c>
      <c r="L1185" s="4">
        <f>(K1185*AI1185+AJ1185)</f>
        <v>1.420000016689301</v>
      </c>
      <c r="M1185" s="4">
        <v>1</v>
      </c>
      <c r="N1185" s="4">
        <f>L1185*(M1185+1)*(M1185+1)/(M1185*M1185+1)</f>
        <v>2.840000033378601</v>
      </c>
      <c r="O1185" s="4">
        <v>21.31006813049316</v>
      </c>
      <c r="P1185" s="4">
        <v>24.85679244995117</v>
      </c>
      <c r="Q1185" s="4">
        <v>20.41835594177246</v>
      </c>
      <c r="R1185" s="4">
        <v>799.8316650390625</v>
      </c>
      <c r="S1185" s="4">
        <v>774.2659912109375</v>
      </c>
      <c r="T1185" s="4">
        <v>14.15847396850586</v>
      </c>
      <c r="U1185" s="4">
        <v>16.60552406311035</v>
      </c>
      <c r="V1185" s="4">
        <v>56.83089447021484</v>
      </c>
      <c r="W1185" s="4">
        <v>66.35697174072266</v>
      </c>
      <c r="X1185" s="4">
        <v>499.511962890625</v>
      </c>
      <c r="Y1185" s="4">
        <v>1999.615234375</v>
      </c>
      <c r="Z1185" s="4">
        <v>56.0382080078125</v>
      </c>
      <c r="AA1185" s="4">
        <v>101.6532363891602</v>
      </c>
      <c r="AB1185" s="4">
        <v>9.16511344909668</v>
      </c>
      <c r="AC1185" s="4">
        <v>0.3530322015285492</v>
      </c>
      <c r="AD1185" s="4">
        <v>0.04492252320051193</v>
      </c>
      <c r="AE1185" s="4">
        <v>0.002740956377238035</v>
      </c>
      <c r="AF1185" s="4">
        <v>0.04351819306612015</v>
      </c>
      <c r="AG1185" s="4">
        <v>0.003912699408829212</v>
      </c>
      <c r="AH1185" s="4">
        <v>0.6666666865348816</v>
      </c>
      <c r="AI1185" s="4">
        <v>-0.2195652425289154</v>
      </c>
      <c r="AJ1185" s="4">
        <v>2.737391471862793</v>
      </c>
      <c r="AK1185" s="4">
        <v>1</v>
      </c>
      <c r="AL1185" s="4">
        <v>0</v>
      </c>
      <c r="AM1185" s="4">
        <v>0.1599999964237213</v>
      </c>
      <c r="AN1185" s="4">
        <v>111115</v>
      </c>
      <c r="AO1185" s="4">
        <f>X1185*0.000001/(K1185*0.0001)</f>
        <v>0.8325199381510415</v>
      </c>
      <c r="AP1185" s="4">
        <f>(U1185-T1185)/(1000-U1185)*AO1185</f>
        <v>0.002071618300958783</v>
      </c>
      <c r="AQ1185" s="4">
        <f>(P1185+273.15)</f>
        <v>298.0067924499511</v>
      </c>
      <c r="AR1185" s="4">
        <f>(O1185+273.15)</f>
        <v>294.4600681304931</v>
      </c>
      <c r="AS1185" s="4">
        <f>(Y1185*AK1185+Z1185*AL1185)*AM1185</f>
        <v>319.9384303488187</v>
      </c>
      <c r="AT1185" s="4">
        <f>((AS1185+0.00000010773*(AR1185^4-AQ1185^4))-AP1185*44100)/(L1185*0.92*2*29.3+0.00000043092*AQ1185^3)</f>
        <v>2.146987054119086</v>
      </c>
      <c r="AU1185" s="4">
        <f>0.61365*EXP(17.502*J1185/(240.97+J1185))</f>
        <v>3.152630870703569</v>
      </c>
      <c r="AV1185" s="4">
        <f>AU1185*1000/AA1185</f>
        <v>31.01358090198249</v>
      </c>
      <c r="AW1185" s="4">
        <f>(AV1185-U1185)</f>
        <v>14.40805683887214</v>
      </c>
      <c r="AX1185" s="4">
        <f>IF(D1185,P1185,(O1185+P1185)/2)</f>
        <v>23.08343029022217</v>
      </c>
      <c r="AY1185" s="4">
        <f>0.61365*EXP(17.502*AX1185/(240.97+AX1185))</f>
        <v>2.833991951801319</v>
      </c>
      <c r="AZ1185" s="4">
        <f>IF(AW1185&lt;&gt;0,(1000-(AV1185+U1185)/2)/AW1185*AP1185,0)</f>
        <v>0.1403585520874865</v>
      </c>
      <c r="BA1185" s="4">
        <f>U1185*AA1185/1000</f>
        <v>1.688005262953244</v>
      </c>
      <c r="BB1185" s="4">
        <f>(AY1185-BA1185)</f>
        <v>1.145986688848075</v>
      </c>
      <c r="BC1185" s="4">
        <f>1/(1.6/F1185+1.37/N1185)</f>
        <v>0.0883517828803719</v>
      </c>
      <c r="BD1185" s="4">
        <f>G1185*AA1185*0.001</f>
        <v>54.50215814148035</v>
      </c>
      <c r="BE1185" s="4">
        <f>G1185/S1185</f>
        <v>0.6924721406920057</v>
      </c>
      <c r="BF1185" s="4">
        <f>(1-AP1185*AA1185/AU1185/F1185)*100</f>
        <v>54.76165657216478</v>
      </c>
      <c r="BG1185" s="4">
        <f>(S1185-E1185/(N1185/1.35))</f>
        <v>764.9110857026043</v>
      </c>
      <c r="BH1185" s="4">
        <f>E1185*BF1185/100/BG1185</f>
        <v>0.01408930608186031</v>
      </c>
    </row>
    <row r="1186" ht="16" customHeight="1">
      <c r="A1186" s="4">
        <v>1112</v>
      </c>
      <c r="B1186" t="s" s="2">
        <v>1247</v>
      </c>
      <c r="C1186" s="4">
        <v>6445.000032454729</v>
      </c>
      <c r="D1186" s="4">
        <v>0</v>
      </c>
      <c r="E1186" s="4">
        <f>(R1186-S1186*(1000-T1186)/(1000-U1186))*AO1186</f>
        <v>18.85171279356247</v>
      </c>
      <c r="F1186" s="4">
        <f>IF(AZ1186&lt;&gt;0,1/(1/AZ1186-1/N1186),0)</f>
        <v>0.1456689837990356</v>
      </c>
      <c r="G1186" s="4">
        <f>((BC1186-AP1186/2)*S1186-E1186)/(BC1186+AP1186/2)</f>
        <v>543.7091526798895</v>
      </c>
      <c r="H1186" s="4">
        <f>AP1186*1000</f>
        <v>2.039199602896918</v>
      </c>
      <c r="I1186" s="4">
        <f>(AU1186-BA1186)</f>
        <v>1.46041488688444</v>
      </c>
      <c r="J1186" s="4">
        <f>(P1186+AT1186*D1186)</f>
        <v>24.83770751953125</v>
      </c>
      <c r="K1186" s="4">
        <v>6</v>
      </c>
      <c r="L1186" s="4">
        <f>(K1186*AI1186+AJ1186)</f>
        <v>1.420000016689301</v>
      </c>
      <c r="M1186" s="4">
        <v>1</v>
      </c>
      <c r="N1186" s="4">
        <f>L1186*(M1186+1)*(M1186+1)/(M1186*M1186+1)</f>
        <v>2.840000033378601</v>
      </c>
      <c r="O1186" s="4">
        <v>21.30754280090332</v>
      </c>
      <c r="P1186" s="4">
        <v>24.83770751953125</v>
      </c>
      <c r="Q1186" s="4">
        <v>20.41930389404297</v>
      </c>
      <c r="R1186" s="4">
        <v>799.8289794921875</v>
      </c>
      <c r="S1186" s="4">
        <v>775.2869873046875</v>
      </c>
      <c r="T1186" s="4">
        <v>14.20308589935303</v>
      </c>
      <c r="U1186" s="4">
        <v>16.6117115020752</v>
      </c>
      <c r="V1186" s="4">
        <v>57.02787780761719</v>
      </c>
      <c r="W1186" s="4">
        <v>66.38885498046875</v>
      </c>
      <c r="X1186" s="4">
        <v>499.5359191894531</v>
      </c>
      <c r="Y1186" s="4">
        <v>1999.703247070312</v>
      </c>
      <c r="Z1186" s="4">
        <v>55.63029861450195</v>
      </c>
      <c r="AA1186" s="4">
        <v>101.6527862548828</v>
      </c>
      <c r="AB1186" s="4">
        <v>9.16511344909668</v>
      </c>
      <c r="AC1186" s="4">
        <v>0.3530322015285492</v>
      </c>
      <c r="AD1186" s="4">
        <v>0.04492252320051193</v>
      </c>
      <c r="AE1186" s="4">
        <v>0.002740956377238035</v>
      </c>
      <c r="AF1186" s="4">
        <v>0.04351819306612015</v>
      </c>
      <c r="AG1186" s="4">
        <v>0.003912699408829212</v>
      </c>
      <c r="AH1186" s="4">
        <v>0.6666666865348816</v>
      </c>
      <c r="AI1186" s="4">
        <v>-0.2195652425289154</v>
      </c>
      <c r="AJ1186" s="4">
        <v>2.737391471862793</v>
      </c>
      <c r="AK1186" s="4">
        <v>1</v>
      </c>
      <c r="AL1186" s="4">
        <v>0</v>
      </c>
      <c r="AM1186" s="4">
        <v>0.1599999964237213</v>
      </c>
      <c r="AN1186" s="4">
        <v>111115</v>
      </c>
      <c r="AO1186" s="4">
        <f>X1186*0.000001/(K1186*0.0001)</f>
        <v>0.8325598653157551</v>
      </c>
      <c r="AP1186" s="4">
        <f>(U1186-T1186)/(1000-U1186)*AO1186</f>
        <v>0.002039199602896918</v>
      </c>
      <c r="AQ1186" s="4">
        <f>(P1186+273.15)</f>
        <v>297.9877075195312</v>
      </c>
      <c r="AR1186" s="4">
        <f>(O1186+273.15)</f>
        <v>294.4575428009033</v>
      </c>
      <c r="AS1186" s="4">
        <f>(Y1186*AK1186+Z1186*AL1186)*AM1186</f>
        <v>319.9525123797539</v>
      </c>
      <c r="AT1186" s="4">
        <f>((AS1186+0.00000010773*(AR1186^4-AQ1186^4))-AP1186*44100)/(L1186*0.92*2*29.3+0.00000043092*AQ1186^3)</f>
        <v>2.165613128482397</v>
      </c>
      <c r="AU1186" s="4">
        <f>0.61365*EXP(17.502*J1186/(240.97+J1186))</f>
        <v>3.149041645532668</v>
      </c>
      <c r="AV1186" s="4">
        <f>AU1186*1000/AA1186</f>
        <v>30.97840956013546</v>
      </c>
      <c r="AW1186" s="4">
        <f>(AV1186-U1186)</f>
        <v>14.36669805806026</v>
      </c>
      <c r="AX1186" s="4">
        <f>IF(D1186,P1186,(O1186+P1186)/2)</f>
        <v>23.07262516021729</v>
      </c>
      <c r="AY1186" s="4">
        <f>0.61365*EXP(17.502*AX1186/(240.97+AX1186))</f>
        <v>2.832140248119756</v>
      </c>
      <c r="AZ1186" s="4">
        <f>IF(AW1186&lt;&gt;0,(1000-(AV1186+U1186)/2)/AW1186*AP1186,0)</f>
        <v>0.138561882268705</v>
      </c>
      <c r="BA1186" s="4">
        <f>U1186*AA1186/1000</f>
        <v>1.688626758648228</v>
      </c>
      <c r="BB1186" s="4">
        <f>(AY1186-BA1186)</f>
        <v>1.143513489471528</v>
      </c>
      <c r="BC1186" s="4">
        <f>1/(1.6/F1186+1.37/N1186)</f>
        <v>0.08721284154299333</v>
      </c>
      <c r="BD1186" s="4">
        <f>G1186*AA1186*0.001</f>
        <v>55.26955028219225</v>
      </c>
      <c r="BE1186" s="4">
        <f>G1186/S1186</f>
        <v>0.7013005010829777</v>
      </c>
      <c r="BF1186" s="4">
        <f>(1-AP1186*AA1186/AU1186/F1186)*100</f>
        <v>54.81091682956007</v>
      </c>
      <c r="BG1186" s="4">
        <f>(S1186-E1186/(N1186/1.35))</f>
        <v>766.3257859060266</v>
      </c>
      <c r="BH1186" s="4">
        <f>E1186*BF1186/100/BG1186</f>
        <v>0.01348355596309551</v>
      </c>
    </row>
    <row r="1187" ht="16" customHeight="1">
      <c r="A1187" s="4">
        <v>1113</v>
      </c>
      <c r="B1187" t="s" s="2">
        <v>1248</v>
      </c>
      <c r="C1187" s="4">
        <v>6450.500032331795</v>
      </c>
      <c r="D1187" s="4">
        <v>0</v>
      </c>
      <c r="E1187" s="4">
        <f>(R1187-S1187*(1000-T1187)/(1000-U1187))*AO1187</f>
        <v>18.13246952533727</v>
      </c>
      <c r="F1187" s="4">
        <f>IF(AZ1187&lt;&gt;0,1/(1/AZ1187-1/N1187),0)</f>
        <v>0.1461489375195646</v>
      </c>
      <c r="G1187" s="4">
        <f>((BC1187-AP1187/2)*S1187-E1187)/(BC1187+AP1187/2)</f>
        <v>553.3841376816454</v>
      </c>
      <c r="H1187" s="4">
        <f>AP1187*1000</f>
        <v>2.042210175197952</v>
      </c>
      <c r="I1187" s="4">
        <f>(AU1187-BA1187)</f>
        <v>1.458011630488444</v>
      </c>
      <c r="J1187" s="4">
        <f>(P1187+AT1187*D1187)</f>
        <v>24.82583427429199</v>
      </c>
      <c r="K1187" s="4">
        <v>6</v>
      </c>
      <c r="L1187" s="4">
        <f>(K1187*AI1187+AJ1187)</f>
        <v>1.420000016689301</v>
      </c>
      <c r="M1187" s="4">
        <v>1</v>
      </c>
      <c r="N1187" s="4">
        <f>L1187*(M1187+1)*(M1187+1)/(M1187*M1187+1)</f>
        <v>2.840000033378601</v>
      </c>
      <c r="O1187" s="4">
        <v>21.30471801757812</v>
      </c>
      <c r="P1187" s="4">
        <v>24.82583427429199</v>
      </c>
      <c r="Q1187" s="4">
        <v>20.42180442810059</v>
      </c>
      <c r="R1187" s="4">
        <v>799.840332031250</v>
      </c>
      <c r="S1187" s="4">
        <v>776.158203125</v>
      </c>
      <c r="T1187" s="4">
        <v>14.20138359069824</v>
      </c>
      <c r="U1187" s="4">
        <v>16.61346817016602</v>
      </c>
      <c r="V1187" s="4">
        <v>57.04769897460938</v>
      </c>
      <c r="W1187" s="4">
        <v>66.40704345703125</v>
      </c>
      <c r="X1187" s="4">
        <v>499.5551147460938</v>
      </c>
      <c r="Y1187" s="4">
        <v>1999.820434570312</v>
      </c>
      <c r="Z1187" s="4">
        <v>54.87391662597656</v>
      </c>
      <c r="AA1187" s="4">
        <v>101.6523971557617</v>
      </c>
      <c r="AB1187" s="4">
        <v>9.16511344909668</v>
      </c>
      <c r="AC1187" s="4">
        <v>0.3530322015285492</v>
      </c>
      <c r="AD1187" s="4">
        <v>0.04492252320051193</v>
      </c>
      <c r="AE1187" s="4">
        <v>0.002740956377238035</v>
      </c>
      <c r="AF1187" s="4">
        <v>0.04351819306612015</v>
      </c>
      <c r="AG1187" s="4">
        <v>0.003912699408829212</v>
      </c>
      <c r="AH1187" s="4">
        <v>0.6666666865348816</v>
      </c>
      <c r="AI1187" s="4">
        <v>-0.2195652425289154</v>
      </c>
      <c r="AJ1187" s="4">
        <v>2.737391471862793</v>
      </c>
      <c r="AK1187" s="4">
        <v>1</v>
      </c>
      <c r="AL1187" s="4">
        <v>0</v>
      </c>
      <c r="AM1187" s="4">
        <v>0.1599999964237213</v>
      </c>
      <c r="AN1187" s="4">
        <v>111115</v>
      </c>
      <c r="AO1187" s="4">
        <f>X1187*0.000001/(K1187*0.0001)</f>
        <v>0.8325918579101562</v>
      </c>
      <c r="AP1187" s="4">
        <f>(U1187-T1187)/(1000-U1187)*AO1187</f>
        <v>0.002042210175197952</v>
      </c>
      <c r="AQ1187" s="4">
        <f>(P1187+273.15)</f>
        <v>297.975834274292</v>
      </c>
      <c r="AR1187" s="4">
        <f>(O1187+273.15)</f>
        <v>294.4547180175781</v>
      </c>
      <c r="AS1187" s="4">
        <f>(Y1187*AK1187+Z1187*AL1187)*AM1187</f>
        <v>319.9712623793348</v>
      </c>
      <c r="AT1187" s="4">
        <f>((AS1187+0.00000010773*(AR1187^4-AQ1187^4))-AP1187*44100)/(L1187*0.92*2*29.3+0.00000043092*AQ1187^3)</f>
        <v>2.165536180267495</v>
      </c>
      <c r="AU1187" s="4">
        <f>0.61365*EXP(17.502*J1187/(240.97+J1187))</f>
        <v>3.146810495056766</v>
      </c>
      <c r="AV1187" s="4">
        <f>AU1187*1000/AA1187</f>
        <v>30.95657931445449</v>
      </c>
      <c r="AW1187" s="4">
        <f>(AV1187-U1187)</f>
        <v>14.34311114428847</v>
      </c>
      <c r="AX1187" s="4">
        <f>IF(D1187,P1187,(O1187+P1187)/2)</f>
        <v>23.06527614593506</v>
      </c>
      <c r="AY1187" s="4">
        <f>0.61365*EXP(17.502*AX1187/(240.97+AX1187))</f>
        <v>2.83088143293238</v>
      </c>
      <c r="AZ1187" s="4">
        <f>IF(AW1187&lt;&gt;0,(1000-(AV1187+U1187)/2)/AW1187*AP1187,0)</f>
        <v>0.1389960753729473</v>
      </c>
      <c r="BA1187" s="4">
        <f>U1187*AA1187/1000</f>
        <v>1.688798864568322</v>
      </c>
      <c r="BB1187" s="4">
        <f>(AY1187-BA1187)</f>
        <v>1.142082568364059</v>
      </c>
      <c r="BC1187" s="4">
        <f>1/(1.6/F1187+1.37/N1187)</f>
        <v>0.08748806525088525</v>
      </c>
      <c r="BD1187" s="4">
        <f>G1187*AA1187*0.001</f>
        <v>56.25282414331334</v>
      </c>
      <c r="BE1187" s="4">
        <f>G1187/S1187</f>
        <v>0.7129785338267217</v>
      </c>
      <c r="BF1187" s="4">
        <f>(1-AP1187*AA1187/AU1187/F1187)*100</f>
        <v>54.86101306195354</v>
      </c>
      <c r="BG1187" s="4">
        <f>(S1187-E1187/(N1187/1.35))</f>
        <v>767.5388955293997</v>
      </c>
      <c r="BH1187" s="4">
        <f>E1187*BF1187/100/BG1187</f>
        <v>0.01296045911508988</v>
      </c>
    </row>
    <row r="1188" ht="16" customHeight="1">
      <c r="A1188" s="4">
        <v>1114</v>
      </c>
      <c r="B1188" t="s" s="2">
        <v>1249</v>
      </c>
      <c r="C1188" s="4">
        <v>6455.500032220036</v>
      </c>
      <c r="D1188" s="4">
        <v>0</v>
      </c>
      <c r="E1188" s="4">
        <f>(R1188-S1188*(1000-T1188)/(1000-U1188))*AO1188</f>
        <v>17.88460925664721</v>
      </c>
      <c r="F1188" s="4">
        <f>IF(AZ1188&lt;&gt;0,1/(1/AZ1188-1/N1188),0)</f>
        <v>0.1480028508651528</v>
      </c>
      <c r="G1188" s="4">
        <f>((BC1188-AP1188/2)*S1188-E1188)/(BC1188+AP1188/2)</f>
        <v>559.0360816815368</v>
      </c>
      <c r="H1188" s="4">
        <f>AP1188*1000</f>
        <v>2.068907274447656</v>
      </c>
      <c r="I1188" s="4">
        <f>(AU1188-BA1188)</f>
        <v>1.459463056208194</v>
      </c>
      <c r="J1188" s="4">
        <f>(P1188+AT1188*D1188)</f>
        <v>24.83200073242188</v>
      </c>
      <c r="K1188" s="4">
        <v>6</v>
      </c>
      <c r="L1188" s="4">
        <f>(K1188*AI1188+AJ1188)</f>
        <v>1.420000016689301</v>
      </c>
      <c r="M1188" s="4">
        <v>1</v>
      </c>
      <c r="N1188" s="4">
        <f>L1188*(M1188+1)*(M1188+1)/(M1188*M1188+1)</f>
        <v>2.840000033378601</v>
      </c>
      <c r="O1188" s="4">
        <v>21.3027286529541</v>
      </c>
      <c r="P1188" s="4">
        <v>24.83200073242188</v>
      </c>
      <c r="Q1188" s="4">
        <v>20.42239189147949</v>
      </c>
      <c r="R1188" s="4">
        <v>800.0211791992188</v>
      </c>
      <c r="S1188" s="4">
        <v>776.6100463867188</v>
      </c>
      <c r="T1188" s="4">
        <v>14.16695499420166</v>
      </c>
      <c r="U1188" s="4">
        <v>16.61065101623535</v>
      </c>
      <c r="V1188" s="4">
        <v>56.72028350830078</v>
      </c>
      <c r="W1188" s="4">
        <v>66.40847015380859</v>
      </c>
      <c r="X1188" s="4">
        <v>499.5403747558594</v>
      </c>
      <c r="Y1188" s="4">
        <v>1999.8525390625</v>
      </c>
      <c r="Z1188" s="4">
        <v>54.0726318359375</v>
      </c>
      <c r="AA1188" s="4">
        <v>101.6520080566406</v>
      </c>
      <c r="AB1188" s="4">
        <v>9.16511344909668</v>
      </c>
      <c r="AC1188" s="4">
        <v>0.3530322015285492</v>
      </c>
      <c r="AD1188" s="4">
        <v>0.04492252320051193</v>
      </c>
      <c r="AE1188" s="4">
        <v>0.002740956377238035</v>
      </c>
      <c r="AF1188" s="4">
        <v>0.04351819306612015</v>
      </c>
      <c r="AG1188" s="4">
        <v>0.003912699408829212</v>
      </c>
      <c r="AH1188" s="4">
        <v>0.6666666865348816</v>
      </c>
      <c r="AI1188" s="4">
        <v>-0.2195652425289154</v>
      </c>
      <c r="AJ1188" s="4">
        <v>2.737391471862793</v>
      </c>
      <c r="AK1188" s="4">
        <v>1</v>
      </c>
      <c r="AL1188" s="4">
        <v>0</v>
      </c>
      <c r="AM1188" s="4">
        <v>0.1599999964237213</v>
      </c>
      <c r="AN1188" s="4">
        <v>111115</v>
      </c>
      <c r="AO1188" s="4">
        <f>X1188*0.000001/(K1188*0.0001)</f>
        <v>0.8325672912597656</v>
      </c>
      <c r="AP1188" s="4">
        <f>(U1188-T1188)/(1000-U1188)*AO1188</f>
        <v>0.002068907274447656</v>
      </c>
      <c r="AQ1188" s="4">
        <f>(P1188+273.15)</f>
        <v>297.9820007324219</v>
      </c>
      <c r="AR1188" s="4">
        <f>(O1188+273.15)</f>
        <v>294.4527286529541</v>
      </c>
      <c r="AS1188" s="4">
        <f>(Y1188*AK1188+Z1188*AL1188)*AM1188</f>
        <v>319.976399097970</v>
      </c>
      <c r="AT1188" s="4">
        <f>((AS1188+0.00000010773*(AR1188^4-AQ1188^4))-AP1188*44100)/(L1188*0.92*2*29.3+0.00000043092*AQ1188^3)</f>
        <v>2.15114353120118</v>
      </c>
      <c r="AU1188" s="4">
        <f>0.61365*EXP(17.502*J1188/(240.97+J1188))</f>
        <v>3.147969087136596</v>
      </c>
      <c r="AV1188" s="4">
        <f>AU1188*1000/AA1188</f>
        <v>30.96809543971373</v>
      </c>
      <c r="AW1188" s="4">
        <f>(AV1188-U1188)</f>
        <v>14.35744442347838</v>
      </c>
      <c r="AX1188" s="4">
        <f>IF(D1188,P1188,(O1188+P1188)/2)</f>
        <v>23.06736469268799</v>
      </c>
      <c r="AY1188" s="4">
        <f>0.61365*EXP(17.502*AX1188/(240.97+AX1188))</f>
        <v>2.831239131030816</v>
      </c>
      <c r="AZ1188" s="4">
        <f>IF(AW1188&lt;&gt;0,(1000-(AV1188+U1188)/2)/AW1188*AP1188,0)</f>
        <v>0.1406719195666187</v>
      </c>
      <c r="BA1188" s="4">
        <f>U1188*AA1188/1000</f>
        <v>1.688506030928402</v>
      </c>
      <c r="BB1188" s="4">
        <f>(AY1188-BA1188)</f>
        <v>1.142733100102414</v>
      </c>
      <c r="BC1188" s="4">
        <f>1/(1.6/F1188+1.37/N1188)</f>
        <v>0.08855045353416995</v>
      </c>
      <c r="BD1188" s="4">
        <f>G1188*AA1188*0.001</f>
        <v>56.82714027904439</v>
      </c>
      <c r="BE1188" s="4">
        <f>G1188/S1188</f>
        <v>0.7198414239971865</v>
      </c>
      <c r="BF1188" s="4">
        <f>(1-AP1188*AA1188/AU1188/F1188)*100</f>
        <v>54.86053068965643</v>
      </c>
      <c r="BG1188" s="4">
        <f>(S1188-E1188/(N1188/1.35))</f>
        <v>768.108559692104</v>
      </c>
      <c r="BH1188" s="4">
        <f>E1188*BF1188/100/BG1188</f>
        <v>0.01277370421949346</v>
      </c>
    </row>
    <row r="1189" ht="16" customHeight="1">
      <c r="A1189" s="4">
        <v>1115</v>
      </c>
      <c r="B1189" t="s" s="2">
        <v>1250</v>
      </c>
      <c r="C1189" s="4">
        <v>6460.500032108277</v>
      </c>
      <c r="D1189" s="4">
        <v>0</v>
      </c>
      <c r="E1189" s="4">
        <f>(R1189-S1189*(1000-T1189)/(1000-U1189))*AO1189</f>
        <v>17.94870716489586</v>
      </c>
      <c r="F1189" s="4">
        <f>IF(AZ1189&lt;&gt;0,1/(1/AZ1189-1/N1189),0)</f>
        <v>0.1490267030839171</v>
      </c>
      <c r="G1189" s="4">
        <f>((BC1189-AP1189/2)*S1189-E1189)/(BC1189+AP1189/2)</f>
        <v>559.3799559914154</v>
      </c>
      <c r="H1189" s="4">
        <f>AP1189*1000</f>
        <v>2.092266796718225</v>
      </c>
      <c r="I1189" s="4">
        <f>(AU1189-BA1189)</f>
        <v>1.466264101953161</v>
      </c>
      <c r="J1189" s="4">
        <f>(P1189+AT1189*D1189)</f>
        <v>24.86342239379883</v>
      </c>
      <c r="K1189" s="4">
        <v>6</v>
      </c>
      <c r="L1189" s="4">
        <f>(K1189*AI1189+AJ1189)</f>
        <v>1.420000016689301</v>
      </c>
      <c r="M1189" s="4">
        <v>1</v>
      </c>
      <c r="N1189" s="4">
        <f>L1189*(M1189+1)*(M1189+1)/(M1189*M1189+1)</f>
        <v>2.840000033378601</v>
      </c>
      <c r="O1189" s="4">
        <v>21.30287551879883</v>
      </c>
      <c r="P1189" s="4">
        <v>24.86342239379883</v>
      </c>
      <c r="Q1189" s="4">
        <v>20.42121505737305</v>
      </c>
      <c r="R1189" s="4">
        <v>799.929199218750</v>
      </c>
      <c r="S1189" s="4">
        <v>776.4188842773438</v>
      </c>
      <c r="T1189" s="4">
        <v>14.13050556182861</v>
      </c>
      <c r="U1189" s="4">
        <v>16.60190773010254</v>
      </c>
      <c r="V1189" s="4">
        <v>56.51673889160156</v>
      </c>
      <c r="W1189" s="4">
        <v>66.37471771240234</v>
      </c>
      <c r="X1189" s="4">
        <v>499.5215759277344</v>
      </c>
      <c r="Y1189" s="4">
        <v>1999.812988281250</v>
      </c>
      <c r="Z1189" s="4">
        <v>54.24565505981445</v>
      </c>
      <c r="AA1189" s="4">
        <v>101.6518402099609</v>
      </c>
      <c r="AB1189" s="4">
        <v>9.16511344909668</v>
      </c>
      <c r="AC1189" s="4">
        <v>0.3530322015285492</v>
      </c>
      <c r="AD1189" s="4">
        <v>0.04492252320051193</v>
      </c>
      <c r="AE1189" s="4">
        <v>0.002740956377238035</v>
      </c>
      <c r="AF1189" s="4">
        <v>0.04351819306612015</v>
      </c>
      <c r="AG1189" s="4">
        <v>0.003912699408829212</v>
      </c>
      <c r="AH1189" s="4">
        <v>0.6666666865348816</v>
      </c>
      <c r="AI1189" s="4">
        <v>-0.2195652425289154</v>
      </c>
      <c r="AJ1189" s="4">
        <v>2.737391471862793</v>
      </c>
      <c r="AK1189" s="4">
        <v>1</v>
      </c>
      <c r="AL1189" s="4">
        <v>0</v>
      </c>
      <c r="AM1189" s="4">
        <v>0.1599999964237213</v>
      </c>
      <c r="AN1189" s="4">
        <v>111115</v>
      </c>
      <c r="AO1189" s="4">
        <f>X1189*0.000001/(K1189*0.0001)</f>
        <v>0.8325359598795572</v>
      </c>
      <c r="AP1189" s="4">
        <f>(U1189-T1189)/(1000-U1189)*AO1189</f>
        <v>0.002092266796718225</v>
      </c>
      <c r="AQ1189" s="4">
        <f>(P1189+273.15)</f>
        <v>298.0134223937988</v>
      </c>
      <c r="AR1189" s="4">
        <f>(O1189+273.15)</f>
        <v>294.4528755187988</v>
      </c>
      <c r="AS1189" s="4">
        <f>(Y1189*AK1189+Z1189*AL1189)*AM1189</f>
        <v>319.9700709731114</v>
      </c>
      <c r="AT1189" s="4">
        <f>((AS1189+0.00000010773*(AR1189^4-AQ1189^4))-AP1189*44100)/(L1189*0.92*2*29.3+0.00000043092*AQ1189^3)</f>
        <v>2.135216549464897</v>
      </c>
      <c r="AU1189" s="4">
        <f>0.61365*EXP(17.502*J1189/(240.97+J1189))</f>
        <v>3.153878573714059</v>
      </c>
      <c r="AV1189" s="4">
        <f>AU1189*1000/AA1189</f>
        <v>31.02628114945831</v>
      </c>
      <c r="AW1189" s="4">
        <f>(AV1189-U1189)</f>
        <v>14.42437341935577</v>
      </c>
      <c r="AX1189" s="4">
        <f>IF(D1189,P1189,(O1189+P1189)/2)</f>
        <v>23.08314895629883</v>
      </c>
      <c r="AY1189" s="4">
        <f>0.61365*EXP(17.502*AX1189/(240.97+AX1189))</f>
        <v>2.833943725438134</v>
      </c>
      <c r="AZ1189" s="4">
        <f>IF(AW1189&lt;&gt;0,(1000-(AV1189+U1189)/2)/AW1189*AP1189,0)</f>
        <v>0.1415965392914225</v>
      </c>
      <c r="BA1189" s="4">
        <f>U1189*AA1189/1000</f>
        <v>1.687614471760899</v>
      </c>
      <c r="BB1189" s="4">
        <f>(AY1189-BA1189)</f>
        <v>1.146329253677236</v>
      </c>
      <c r="BC1189" s="4">
        <f>1/(1.6/F1189+1.37/N1189)</f>
        <v>0.08913668666712027</v>
      </c>
      <c r="BD1189" s="4">
        <f>G1189*AA1189*0.001</f>
        <v>56.86200190309434</v>
      </c>
      <c r="BE1189" s="4">
        <f>G1189/S1189</f>
        <v>0.7204615540901758</v>
      </c>
      <c r="BF1189" s="4">
        <f>(1-AP1189*AA1189/AU1189/F1189)*100</f>
        <v>54.74951422811503</v>
      </c>
      <c r="BG1189" s="4">
        <f>(S1189-E1189/(N1189/1.35))</f>
        <v>767.8869285069829</v>
      </c>
      <c r="BH1189" s="4">
        <f>E1189*BF1189/100/BG1189</f>
        <v>0.01279723565826788</v>
      </c>
    </row>
    <row r="1190" ht="16" customHeight="1">
      <c r="A1190" s="4">
        <v>1116</v>
      </c>
      <c r="B1190" t="s" s="2">
        <v>1251</v>
      </c>
      <c r="C1190" s="4">
        <v>6466.000031985343</v>
      </c>
      <c r="D1190" s="4">
        <v>0</v>
      </c>
      <c r="E1190" s="4">
        <f>(R1190-S1190*(1000-T1190)/(1000-U1190))*AO1190</f>
        <v>17.88014546988781</v>
      </c>
      <c r="F1190" s="4">
        <f>IF(AZ1190&lt;&gt;0,1/(1/AZ1190-1/N1190),0)</f>
        <v>0.1484998186178553</v>
      </c>
      <c r="G1190" s="4">
        <f>((BC1190-AP1190/2)*S1190-E1190)/(BC1190+AP1190/2)</f>
        <v>559.0867102432782</v>
      </c>
      <c r="H1190" s="4">
        <f>AP1190*1000</f>
        <v>2.088747748415377</v>
      </c>
      <c r="I1190" s="4">
        <f>(AU1190-BA1190)</f>
        <v>1.468716709819265</v>
      </c>
      <c r="J1190" s="4">
        <f>(P1190+AT1190*D1190)</f>
        <v>24.87301445007324</v>
      </c>
      <c r="K1190" s="4">
        <v>6</v>
      </c>
      <c r="L1190" s="4">
        <f>(K1190*AI1190+AJ1190)</f>
        <v>1.420000016689301</v>
      </c>
      <c r="M1190" s="4">
        <v>1</v>
      </c>
      <c r="N1190" s="4">
        <f>L1190*(M1190+1)*(M1190+1)/(M1190*M1190+1)</f>
        <v>2.840000033378601</v>
      </c>
      <c r="O1190" s="4">
        <v>21.30152130126953</v>
      </c>
      <c r="P1190" s="4">
        <v>24.87301445007324</v>
      </c>
      <c r="Q1190" s="4">
        <v>20.41824722290039</v>
      </c>
      <c r="R1190" s="4">
        <v>799.4814453125</v>
      </c>
      <c r="S1190" s="4">
        <v>776.056640625</v>
      </c>
      <c r="T1190" s="4">
        <v>14.12825679779053</v>
      </c>
      <c r="U1190" s="4">
        <v>16.59562683105469</v>
      </c>
      <c r="V1190" s="4">
        <v>56.49435043334961</v>
      </c>
      <c r="W1190" s="4">
        <v>66.35350799560547</v>
      </c>
      <c r="X1190" s="4">
        <v>499.4995422363281</v>
      </c>
      <c r="Y1190" s="4">
        <v>1999.827758789062</v>
      </c>
      <c r="Z1190" s="4">
        <v>54.18093490600586</v>
      </c>
      <c r="AA1190" s="4">
        <v>101.6513442993164</v>
      </c>
      <c r="AB1190" s="4">
        <v>9.16511344909668</v>
      </c>
      <c r="AC1190" s="4">
        <v>0.3530322015285492</v>
      </c>
      <c r="AD1190" s="4">
        <v>0.04492252320051193</v>
      </c>
      <c r="AE1190" s="4">
        <v>0.002740956377238035</v>
      </c>
      <c r="AF1190" s="4">
        <v>0.04351819306612015</v>
      </c>
      <c r="AG1190" s="4">
        <v>0.003912699408829212</v>
      </c>
      <c r="AH1190" s="4">
        <v>0.6666666865348816</v>
      </c>
      <c r="AI1190" s="4">
        <v>-0.2195652425289154</v>
      </c>
      <c r="AJ1190" s="4">
        <v>2.737391471862793</v>
      </c>
      <c r="AK1190" s="4">
        <v>1</v>
      </c>
      <c r="AL1190" s="4">
        <v>0</v>
      </c>
      <c r="AM1190" s="4">
        <v>0.1599999964237213</v>
      </c>
      <c r="AN1190" s="4">
        <v>111115</v>
      </c>
      <c r="AO1190" s="4">
        <f>X1190*0.000001/(K1190*0.0001)</f>
        <v>0.8324992370605468</v>
      </c>
      <c r="AP1190" s="4">
        <f>(U1190-T1190)/(1000-U1190)*AO1190</f>
        <v>0.002088747748415377</v>
      </c>
      <c r="AQ1190" s="4">
        <f>(P1190+273.15)</f>
        <v>298.0230144500732</v>
      </c>
      <c r="AR1190" s="4">
        <f>(O1190+273.15)</f>
        <v>294.4515213012695</v>
      </c>
      <c r="AS1190" s="4">
        <f>(Y1190*AK1190+Z1190*AL1190)*AM1190</f>
        <v>319.9724342543086</v>
      </c>
      <c r="AT1190" s="4">
        <f>((AS1190+0.00000010773*(AR1190^4-AQ1190^4))-AP1190*44100)/(L1190*0.92*2*29.3+0.00000043092*AQ1190^3)</f>
        <v>2.135567826192314</v>
      </c>
      <c r="AU1190" s="4">
        <f>0.61365*EXP(17.502*J1190/(240.97+J1190))</f>
        <v>3.155684486685779</v>
      </c>
      <c r="AV1190" s="4">
        <f>AU1190*1000/AA1190</f>
        <v>31.04419826848271</v>
      </c>
      <c r="AW1190" s="4">
        <f>(AV1190-U1190)</f>
        <v>14.44857143742803</v>
      </c>
      <c r="AX1190" s="4">
        <f>IF(D1190,P1190,(O1190+P1190)/2)</f>
        <v>23.08726787567139</v>
      </c>
      <c r="AY1190" s="4">
        <f>0.61365*EXP(17.502*AX1190/(240.97+AX1190))</f>
        <v>2.834649863782284</v>
      </c>
      <c r="AZ1190" s="4">
        <f>IF(AW1190&lt;&gt;0,(1000-(AV1190+U1190)/2)/AW1190*AP1190,0)</f>
        <v>0.1411207999724958</v>
      </c>
      <c r="BA1190" s="4">
        <f>U1190*AA1190/1000</f>
        <v>1.686967776866513</v>
      </c>
      <c r="BB1190" s="4">
        <f>(AY1190-BA1190)</f>
        <v>1.14768208691577</v>
      </c>
      <c r="BC1190" s="4">
        <f>1/(1.6/F1190+1.37/N1190)</f>
        <v>0.0888350485707696</v>
      </c>
      <c r="BD1190" s="4">
        <f>G1190*AA1190*0.001</f>
        <v>56.83191567611162</v>
      </c>
      <c r="BE1190" s="4">
        <f>G1190/S1190</f>
        <v>0.7204199809346592</v>
      </c>
      <c r="BF1190" s="4">
        <f>(1-AP1190*AA1190/AU1190/F1190)*100</f>
        <v>54.69150640637415</v>
      </c>
      <c r="BG1190" s="4">
        <f>(S1190-E1190/(N1190/1.35))</f>
        <v>767.5572758008269</v>
      </c>
      <c r="BH1190" s="4">
        <f>E1190*BF1190/100/BG1190</f>
        <v>0.01274031425854171</v>
      </c>
    </row>
    <row r="1191" ht="16" customHeight="1">
      <c r="A1191" s="4">
        <v>1117</v>
      </c>
      <c r="B1191" t="s" s="2">
        <v>1252</v>
      </c>
      <c r="C1191" s="4">
        <v>6471.000031873584</v>
      </c>
      <c r="D1191" s="4">
        <v>0</v>
      </c>
      <c r="E1191" s="4">
        <f>(R1191-S1191*(1000-T1191)/(1000-U1191))*AO1191</f>
        <v>17.9182547141027</v>
      </c>
      <c r="F1191" s="4">
        <f>IF(AZ1191&lt;&gt;0,1/(1/AZ1191-1/N1191),0)</f>
        <v>0.1485961893294336</v>
      </c>
      <c r="G1191" s="4">
        <f>((BC1191-AP1191/2)*S1191-E1191)/(BC1191+AP1191/2)</f>
        <v>558.456034210524</v>
      </c>
      <c r="H1191" s="4">
        <f>AP1191*1000</f>
        <v>2.086705255164085</v>
      </c>
      <c r="I1191" s="4">
        <f>(AU1191-BA1191)</f>
        <v>1.466397092782464</v>
      </c>
      <c r="J1191" s="4">
        <f>(P1191+AT1191*D1191)</f>
        <v>24.85849571228027</v>
      </c>
      <c r="K1191" s="4">
        <v>6</v>
      </c>
      <c r="L1191" s="4">
        <f>(K1191*AI1191+AJ1191)</f>
        <v>1.420000016689301</v>
      </c>
      <c r="M1191" s="4">
        <v>1</v>
      </c>
      <c r="N1191" s="4">
        <f>L1191*(M1191+1)*(M1191+1)/(M1191*M1191+1)</f>
        <v>2.840000033378601</v>
      </c>
      <c r="O1191" s="4">
        <v>21.30076026916504</v>
      </c>
      <c r="P1191" s="4">
        <v>24.85849571228027</v>
      </c>
      <c r="Q1191" s="4">
        <v>20.41825675964355</v>
      </c>
      <c r="R1191" s="4">
        <v>799.1602172851562</v>
      </c>
      <c r="S1191" s="4">
        <v>775.6929931640625</v>
      </c>
      <c r="T1191" s="4">
        <v>14.12667465209961</v>
      </c>
      <c r="U1191" s="4">
        <v>16.59158515930176</v>
      </c>
      <c r="V1191" s="4">
        <v>56.48267364501953</v>
      </c>
      <c r="W1191" s="4">
        <v>66.33905792236328</v>
      </c>
      <c r="X1191" s="4">
        <v>499.5110778808594</v>
      </c>
      <c r="Y1191" s="4">
        <v>1999.891723632812</v>
      </c>
      <c r="Z1191" s="4">
        <v>54.20247650146484</v>
      </c>
      <c r="AA1191" s="4">
        <v>101.6511840820312</v>
      </c>
      <c r="AB1191" s="4">
        <v>9.16511344909668</v>
      </c>
      <c r="AC1191" s="4">
        <v>0.3530322015285492</v>
      </c>
      <c r="AD1191" s="4">
        <v>0.04492252320051193</v>
      </c>
      <c r="AE1191" s="4">
        <v>0.002740956377238035</v>
      </c>
      <c r="AF1191" s="4">
        <v>0.04351819306612015</v>
      </c>
      <c r="AG1191" s="4">
        <v>0.003912699408829212</v>
      </c>
      <c r="AH1191" s="4">
        <v>0.6666666865348816</v>
      </c>
      <c r="AI1191" s="4">
        <v>-0.2195652425289154</v>
      </c>
      <c r="AJ1191" s="4">
        <v>2.737391471862793</v>
      </c>
      <c r="AK1191" s="4">
        <v>1</v>
      </c>
      <c r="AL1191" s="4">
        <v>0</v>
      </c>
      <c r="AM1191" s="4">
        <v>0.1599999964237213</v>
      </c>
      <c r="AN1191" s="4">
        <v>111115</v>
      </c>
      <c r="AO1191" s="4">
        <f>X1191*0.000001/(K1191*0.0001)</f>
        <v>0.8325184631347654</v>
      </c>
      <c r="AP1191" s="4">
        <f>(U1191-T1191)/(1000-U1191)*AO1191</f>
        <v>0.002086705255164085</v>
      </c>
      <c r="AQ1191" s="4">
        <f>(P1191+273.15)</f>
        <v>298.0084957122803</v>
      </c>
      <c r="AR1191" s="4">
        <f>(O1191+273.15)</f>
        <v>294.450760269165</v>
      </c>
      <c r="AS1191" s="4">
        <f>(Y1191*AK1191+Z1191*AL1191)*AM1191</f>
        <v>319.9826686290799</v>
      </c>
      <c r="AT1191" s="4">
        <f>((AS1191+0.00000010773*(AR1191^4-AQ1191^4))-AP1191*44100)/(L1191*0.92*2*29.3+0.00000043092*AQ1191^3)</f>
        <v>2.138536111427262</v>
      </c>
      <c r="AU1191" s="4">
        <f>0.61365*EXP(17.502*J1191/(240.97+J1191))</f>
        <v>3.152951370023345</v>
      </c>
      <c r="AV1191" s="4">
        <f>AU1191*1000/AA1191</f>
        <v>31.01735998942179</v>
      </c>
      <c r="AW1191" s="4">
        <f>(AV1191-U1191)</f>
        <v>14.42577483012003</v>
      </c>
      <c r="AX1191" s="4">
        <f>IF(D1191,P1191,(O1191+P1191)/2)</f>
        <v>23.07962799072266</v>
      </c>
      <c r="AY1191" s="4">
        <f>0.61365*EXP(17.502*AX1191/(240.97+AX1191))</f>
        <v>2.833340220955181</v>
      </c>
      <c r="AZ1191" s="4">
        <f>IF(AW1191&lt;&gt;0,(1000-(AV1191+U1191)/2)/AW1191*AP1191,0)</f>
        <v>0.1412078284275983</v>
      </c>
      <c r="BA1191" s="4">
        <f>U1191*AA1191/1000</f>
        <v>1.686554277240881</v>
      </c>
      <c r="BB1191" s="4">
        <f>(AY1191-BA1191)</f>
        <v>1.1467859437143</v>
      </c>
      <c r="BC1191" s="4">
        <f>1/(1.6/F1191+1.37/N1191)</f>
        <v>0.08889022706090249</v>
      </c>
      <c r="BD1191" s="4">
        <f>G1191*AA1191*0.001</f>
        <v>56.76771713525512</v>
      </c>
      <c r="BE1191" s="4">
        <f>G1191/S1191</f>
        <v>0.7199446677126399</v>
      </c>
      <c r="BF1191" s="4">
        <f>(1-AP1191*AA1191/AU1191/F1191)*100</f>
        <v>54.72602705991936</v>
      </c>
      <c r="BG1191" s="4">
        <f>(S1191-E1191/(N1191/1.35))</f>
        <v>767.1755130303522</v>
      </c>
      <c r="BH1191" s="4">
        <f>E1191*BF1191/100/BG1191</f>
        <v>0.01278188466257416</v>
      </c>
    </row>
    <row r="1192" ht="16" customHeight="1">
      <c r="A1192" s="4">
        <v>1118</v>
      </c>
      <c r="B1192" t="s" s="2">
        <v>1253</v>
      </c>
      <c r="C1192" s="4">
        <v>6476.000031761825</v>
      </c>
      <c r="D1192" s="4">
        <v>0</v>
      </c>
      <c r="E1192" s="4">
        <f>(R1192-S1192*(1000-T1192)/(1000-U1192))*AO1192</f>
        <v>18.15054299897908</v>
      </c>
      <c r="F1192" s="4">
        <f>IF(AZ1192&lt;&gt;0,1/(1/AZ1192-1/N1192),0)</f>
        <v>0.1489730843675726</v>
      </c>
      <c r="G1192" s="4">
        <f>((BC1192-AP1192/2)*S1192-E1192)/(BC1192+AP1192/2)</f>
        <v>556.1477977841743</v>
      </c>
      <c r="H1192" s="4">
        <f>AP1192*1000</f>
        <v>2.084410967270847</v>
      </c>
      <c r="I1192" s="4">
        <f>(AU1192-BA1192)</f>
        <v>1.461299201761771</v>
      </c>
      <c r="J1192" s="4">
        <f>(P1192+AT1192*D1192)</f>
        <v>24.82931518554688</v>
      </c>
      <c r="K1192" s="4">
        <v>6</v>
      </c>
      <c r="L1192" s="4">
        <f>(K1192*AI1192+AJ1192)</f>
        <v>1.420000016689301</v>
      </c>
      <c r="M1192" s="4">
        <v>1</v>
      </c>
      <c r="N1192" s="4">
        <f>L1192*(M1192+1)*(M1192+1)/(M1192*M1192+1)</f>
        <v>2.840000033378601</v>
      </c>
      <c r="O1192" s="4">
        <v>21.29928588867188</v>
      </c>
      <c r="P1192" s="4">
        <v>24.82931518554688</v>
      </c>
      <c r="Q1192" s="4">
        <v>20.41825866699219</v>
      </c>
      <c r="R1192" s="4">
        <v>799.1618041992188</v>
      </c>
      <c r="S1192" s="4">
        <v>775.418212890625</v>
      </c>
      <c r="T1192" s="4">
        <v>14.12561130523682</v>
      </c>
      <c r="U1192" s="4">
        <v>16.58783912658691</v>
      </c>
      <c r="V1192" s="4">
        <v>56.48245239257812</v>
      </c>
      <c r="W1192" s="4">
        <v>66.32938385009766</v>
      </c>
      <c r="X1192" s="4">
        <v>499.5074157714844</v>
      </c>
      <c r="Y1192" s="4">
        <v>1999.966674804688</v>
      </c>
      <c r="Z1192" s="4">
        <v>54.15690231323242</v>
      </c>
      <c r="AA1192" s="4">
        <v>101.6506881713867</v>
      </c>
      <c r="AB1192" s="4">
        <v>9.16511344909668</v>
      </c>
      <c r="AC1192" s="4">
        <v>0.3530322015285492</v>
      </c>
      <c r="AD1192" s="4">
        <v>0.04492252320051193</v>
      </c>
      <c r="AE1192" s="4">
        <v>0.002740956377238035</v>
      </c>
      <c r="AF1192" s="4">
        <v>0.04351819306612015</v>
      </c>
      <c r="AG1192" s="4">
        <v>0.003912699408829212</v>
      </c>
      <c r="AH1192" s="4">
        <v>0.6666666865348816</v>
      </c>
      <c r="AI1192" s="4">
        <v>-0.2195652425289154</v>
      </c>
      <c r="AJ1192" s="4">
        <v>2.737391471862793</v>
      </c>
      <c r="AK1192" s="4">
        <v>1</v>
      </c>
      <c r="AL1192" s="4">
        <v>0</v>
      </c>
      <c r="AM1192" s="4">
        <v>0.1599999964237213</v>
      </c>
      <c r="AN1192" s="4">
        <v>111115</v>
      </c>
      <c r="AO1192" s="4">
        <f>X1192*0.000001/(K1192*0.0001)</f>
        <v>0.8325123596191405</v>
      </c>
      <c r="AP1192" s="4">
        <f>(U1192-T1192)/(1000-U1192)*AO1192</f>
        <v>0.002084410967270847</v>
      </c>
      <c r="AQ1192" s="4">
        <f>(P1192+273.15)</f>
        <v>297.9793151855469</v>
      </c>
      <c r="AR1192" s="4">
        <f>(O1192+273.15)</f>
        <v>294.4492858886719</v>
      </c>
      <c r="AS1192" s="4">
        <f>(Y1192*AK1192+Z1192*AL1192)*AM1192</f>
        <v>319.9946608163118</v>
      </c>
      <c r="AT1192" s="4">
        <f>((AS1192+0.00000010773*(AR1192^4-AQ1192^4))-AP1192*44100)/(L1192*0.92*2*29.3+0.00000043092*AQ1192^3)</f>
        <v>2.14350288975308</v>
      </c>
      <c r="AU1192" s="4">
        <f>0.61365*EXP(17.502*J1192/(240.97+J1192))</f>
        <v>3.147464464255585</v>
      </c>
      <c r="AV1192" s="4">
        <f>AU1192*1000/AA1192</f>
        <v>30.96353326156383</v>
      </c>
      <c r="AW1192" s="4">
        <f>(AV1192-U1192)</f>
        <v>14.37569413497691</v>
      </c>
      <c r="AX1192" s="4">
        <f>IF(D1192,P1192,(O1192+P1192)/2)</f>
        <v>23.06430053710938</v>
      </c>
      <c r="AY1192" s="4">
        <f>0.61365*EXP(17.502*AX1192/(240.97+AX1192))</f>
        <v>2.830714357367623</v>
      </c>
      <c r="AZ1192" s="4">
        <f>IF(AW1192&lt;&gt;0,(1000-(AV1192+U1192)/2)/AW1192*AP1192,0)</f>
        <v>0.1415481330576316</v>
      </c>
      <c r="BA1192" s="4">
        <f>U1192*AA1192/1000</f>
        <v>1.686165262493814</v>
      </c>
      <c r="BB1192" s="4">
        <f>(AY1192-BA1192)</f>
        <v>1.144549094873809</v>
      </c>
      <c r="BC1192" s="4">
        <f>1/(1.6/F1192+1.37/N1192)</f>
        <v>0.08910599447554977</v>
      </c>
      <c r="BD1192" s="4">
        <f>G1192*AA1192*0.001</f>
        <v>56.53280636976253</v>
      </c>
      <c r="BE1192" s="4">
        <f>G1192/S1192</f>
        <v>0.7172230269275613</v>
      </c>
      <c r="BF1192" s="4">
        <f>(1-AP1192*AA1192/AU1192/F1192)*100</f>
        <v>54.8118015204996</v>
      </c>
      <c r="BG1192" s="4">
        <f>(S1192-E1192/(N1192/1.35))</f>
        <v>766.7903140312467</v>
      </c>
      <c r="BH1192" s="4">
        <f>E1192*BF1192/100/BG1192</f>
        <v>0.01297439393983783</v>
      </c>
    </row>
    <row r="1193" ht="16" customHeight="1">
      <c r="A1193" s="4">
        <v>1119</v>
      </c>
      <c r="B1193" t="s" s="2">
        <v>1254</v>
      </c>
      <c r="C1193" s="4">
        <v>6481.500031638891</v>
      </c>
      <c r="D1193" s="4">
        <v>0</v>
      </c>
      <c r="E1193" s="4">
        <f>(R1193-S1193*(1000-T1193)/(1000-U1193))*AO1193</f>
        <v>18.44000062745716</v>
      </c>
      <c r="F1193" s="4">
        <f>IF(AZ1193&lt;&gt;0,1/(1/AZ1193-1/N1193),0)</f>
        <v>0.1488604841059324</v>
      </c>
      <c r="G1193" s="4">
        <f>((BC1193-AP1193/2)*S1193-E1193)/(BC1193+AP1193/2)</f>
        <v>552.7825560224071</v>
      </c>
      <c r="H1193" s="4">
        <f>AP1193*1000</f>
        <v>2.081754303151206</v>
      </c>
      <c r="I1193" s="4">
        <f>(AU1193-BA1193)</f>
        <v>1.460493002788989</v>
      </c>
      <c r="J1193" s="4">
        <f>(P1193+AT1193*D1193)</f>
        <v>24.82296180725098</v>
      </c>
      <c r="K1193" s="4">
        <v>6</v>
      </c>
      <c r="L1193" s="4">
        <f>(K1193*AI1193+AJ1193)</f>
        <v>1.420000016689301</v>
      </c>
      <c r="M1193" s="4">
        <v>1</v>
      </c>
      <c r="N1193" s="4">
        <f>L1193*(M1193+1)*(M1193+1)/(M1193*M1193+1)</f>
        <v>2.840000033378601</v>
      </c>
      <c r="O1193" s="4">
        <v>21.29919624328613</v>
      </c>
      <c r="P1193" s="4">
        <v>24.82296180725098</v>
      </c>
      <c r="Q1193" s="4">
        <v>20.4190845489502</v>
      </c>
      <c r="R1193" s="4">
        <v>799.491943359375</v>
      </c>
      <c r="S1193" s="4">
        <v>775.4031372070312</v>
      </c>
      <c r="T1193" s="4">
        <v>14.12497329711914</v>
      </c>
      <c r="U1193" s="4">
        <v>16.58407592773438</v>
      </c>
      <c r="V1193" s="4">
        <v>56.47915267944336</v>
      </c>
      <c r="W1193" s="4">
        <v>66.31414794921875</v>
      </c>
      <c r="X1193" s="4">
        <v>499.5066833496094</v>
      </c>
      <c r="Y1193" s="4">
        <v>1999.992553710938</v>
      </c>
      <c r="Z1193" s="4">
        <v>54.12255477905273</v>
      </c>
      <c r="AA1193" s="4">
        <v>101.6503982543945</v>
      </c>
      <c r="AB1193" s="4">
        <v>9.16511344909668</v>
      </c>
      <c r="AC1193" s="4">
        <v>0.3530322015285492</v>
      </c>
      <c r="AD1193" s="4">
        <v>0.04492252320051193</v>
      </c>
      <c r="AE1193" s="4">
        <v>0.002740956377238035</v>
      </c>
      <c r="AF1193" s="4">
        <v>0.04351819306612015</v>
      </c>
      <c r="AG1193" s="4">
        <v>0.003912699408829212</v>
      </c>
      <c r="AH1193" s="4">
        <v>0.6666666865348816</v>
      </c>
      <c r="AI1193" s="4">
        <v>-0.2195652425289154</v>
      </c>
      <c r="AJ1193" s="4">
        <v>2.737391471862793</v>
      </c>
      <c r="AK1193" s="4">
        <v>1</v>
      </c>
      <c r="AL1193" s="4">
        <v>0</v>
      </c>
      <c r="AM1193" s="4">
        <v>0.1599999964237213</v>
      </c>
      <c r="AN1193" s="4">
        <v>111115</v>
      </c>
      <c r="AO1193" s="4">
        <f>X1193*0.000001/(K1193*0.0001)</f>
        <v>0.8325111389160155</v>
      </c>
      <c r="AP1193" s="4">
        <f>(U1193-T1193)/(1000-U1193)*AO1193</f>
        <v>0.002081754303151206</v>
      </c>
      <c r="AQ1193" s="4">
        <f>(P1193+273.15)</f>
        <v>297.972961807251</v>
      </c>
      <c r="AR1193" s="4">
        <f>(O1193+273.15)</f>
        <v>294.4491962432861</v>
      </c>
      <c r="AS1193" s="4">
        <f>(Y1193*AK1193+Z1193*AL1193)*AM1193</f>
        <v>319.9988014412193</v>
      </c>
      <c r="AT1193" s="4">
        <f>((AS1193+0.00000010773*(AR1193^4-AQ1193^4))-AP1193*44100)/(L1193*0.92*2*29.3+0.00000043092*AQ1193^3)</f>
        <v>2.145712084095675</v>
      </c>
      <c r="AU1193" s="4">
        <f>0.61365*EXP(17.502*J1193/(240.97+J1193))</f>
        <v>3.146270925524306</v>
      </c>
      <c r="AV1193" s="4">
        <f>AU1193*1000/AA1193</f>
        <v>30.95187996853998</v>
      </c>
      <c r="AW1193" s="4">
        <f>(AV1193-U1193)</f>
        <v>14.36780404080561</v>
      </c>
      <c r="AX1193" s="4">
        <f>IF(D1193,P1193,(O1193+P1193)/2)</f>
        <v>23.06107902526855</v>
      </c>
      <c r="AY1193" s="4">
        <f>0.61365*EXP(17.502*AX1193/(240.97+AX1193))</f>
        <v>2.830162726300513</v>
      </c>
      <c r="AZ1193" s="4">
        <f>IF(AW1193&lt;&gt;0,(1000-(AV1193+U1193)/2)/AW1193*AP1193,0)</f>
        <v>0.1414464734491547</v>
      </c>
      <c r="BA1193" s="4">
        <f>U1193*AA1193/1000</f>
        <v>1.685777922735317</v>
      </c>
      <c r="BB1193" s="4">
        <f>(AY1193-BA1193)</f>
        <v>1.144384803565196</v>
      </c>
      <c r="BC1193" s="4">
        <f>1/(1.6/F1193+1.37/N1193)</f>
        <v>0.08904153723392752</v>
      </c>
      <c r="BD1193" s="4">
        <f>G1193*AA1193*0.001</f>
        <v>56.19056696775984</v>
      </c>
      <c r="BE1193" s="4">
        <f>G1193/S1193</f>
        <v>0.7128969815798091</v>
      </c>
      <c r="BF1193" s="4">
        <f>(1-AP1193*AA1193/AU1193/F1193)*100</f>
        <v>54.81825381677641</v>
      </c>
      <c r="BG1193" s="4">
        <f>(S1193-E1193/(N1193/1.35))</f>
        <v>766.6376440540428</v>
      </c>
      <c r="BH1193" s="4">
        <f>E1193*BF1193/100/BG1193</f>
        <v>0.0131854813368153</v>
      </c>
    </row>
    <row r="1194" ht="16" customHeight="1">
      <c r="A1194" s="4">
        <v>1120</v>
      </c>
      <c r="B1194" t="s" s="2">
        <v>1255</v>
      </c>
      <c r="C1194" s="4">
        <v>6486.500031527132</v>
      </c>
      <c r="D1194" s="4">
        <v>0</v>
      </c>
      <c r="E1194" s="4">
        <f>(R1194-S1194*(1000-T1194)/(1000-U1194))*AO1194</f>
        <v>18.5446499360194</v>
      </c>
      <c r="F1194" s="4">
        <f>IF(AZ1194&lt;&gt;0,1/(1/AZ1194-1/N1194),0)</f>
        <v>0.1488594171024621</v>
      </c>
      <c r="G1194" s="4">
        <f>((BC1194-AP1194/2)*S1194-E1194)/(BC1194+AP1194/2)</f>
        <v>551.7990378760737</v>
      </c>
      <c r="H1194" s="4">
        <f>AP1194*1000</f>
        <v>2.080087611461696</v>
      </c>
      <c r="I1194" s="4">
        <f>(AU1194-BA1194)</f>
        <v>1.459340596303317</v>
      </c>
      <c r="J1194" s="4">
        <f>(P1194+AT1194*D1194)</f>
        <v>24.81542587280273</v>
      </c>
      <c r="K1194" s="4">
        <v>6</v>
      </c>
      <c r="L1194" s="4">
        <f>(K1194*AI1194+AJ1194)</f>
        <v>1.420000016689301</v>
      </c>
      <c r="M1194" s="4">
        <v>1</v>
      </c>
      <c r="N1194" s="4">
        <f>L1194*(M1194+1)*(M1194+1)/(M1194*M1194+1)</f>
        <v>2.840000033378601</v>
      </c>
      <c r="O1194" s="4">
        <v>21.29831886291504</v>
      </c>
      <c r="P1194" s="4">
        <v>24.81542587280273</v>
      </c>
      <c r="Q1194" s="4">
        <v>20.4185848236084</v>
      </c>
      <c r="R1194" s="4">
        <v>799.7879638671875</v>
      </c>
      <c r="S1194" s="4">
        <v>775.5745239257812</v>
      </c>
      <c r="T1194" s="4">
        <v>14.12440490722656</v>
      </c>
      <c r="U1194" s="4">
        <v>16.58155059814453</v>
      </c>
      <c r="V1194" s="4">
        <v>56.48002624511719</v>
      </c>
      <c r="W1194" s="4">
        <v>66.30701446533203</v>
      </c>
      <c r="X1194" s="4">
        <v>499.5055541992188</v>
      </c>
      <c r="Y1194" s="4">
        <v>1999.938964843750</v>
      </c>
      <c r="Z1194" s="4">
        <v>54.26099014282227</v>
      </c>
      <c r="AA1194" s="4">
        <v>101.650032043457</v>
      </c>
      <c r="AB1194" s="4">
        <v>9.16511344909668</v>
      </c>
      <c r="AC1194" s="4">
        <v>0.3530322015285492</v>
      </c>
      <c r="AD1194" s="4">
        <v>0.04492252320051193</v>
      </c>
      <c r="AE1194" s="4">
        <v>0.002740956377238035</v>
      </c>
      <c r="AF1194" s="4">
        <v>0.04351819306612015</v>
      </c>
      <c r="AG1194" s="4">
        <v>0.003912699408829212</v>
      </c>
      <c r="AH1194" s="4">
        <v>0.6666666865348816</v>
      </c>
      <c r="AI1194" s="4">
        <v>-0.2195652425289154</v>
      </c>
      <c r="AJ1194" s="4">
        <v>2.737391471862793</v>
      </c>
      <c r="AK1194" s="4">
        <v>1</v>
      </c>
      <c r="AL1194" s="4">
        <v>0</v>
      </c>
      <c r="AM1194" s="4">
        <v>0.1599999964237213</v>
      </c>
      <c r="AN1194" s="4">
        <v>111115</v>
      </c>
      <c r="AO1194" s="4">
        <f>X1194*0.000001/(K1194*0.0001)</f>
        <v>0.8325092569986978</v>
      </c>
      <c r="AP1194" s="4">
        <f>(U1194-T1194)/(1000-U1194)*AO1194</f>
        <v>0.002080087611461696</v>
      </c>
      <c r="AQ1194" s="4">
        <f>(P1194+273.15)</f>
        <v>297.9654258728027</v>
      </c>
      <c r="AR1194" s="4">
        <f>(O1194+273.15)</f>
        <v>294.448318862915</v>
      </c>
      <c r="AS1194" s="4">
        <f>(Y1194*AK1194+Z1194*AL1194)*AM1194</f>
        <v>319.9902272226609</v>
      </c>
      <c r="AT1194" s="4">
        <f>((AS1194+0.00000010773*(AR1194^4-AQ1194^4))-AP1194*44100)/(L1194*0.92*2*29.3+0.00000043092*AQ1194^3)</f>
        <v>2.147338394495538</v>
      </c>
      <c r="AU1194" s="4">
        <f>0.61365*EXP(17.502*J1194/(240.97+J1194))</f>
        <v>3.144855745934912</v>
      </c>
      <c r="AV1194" s="4">
        <f>AU1194*1000/AA1194</f>
        <v>30.93806940061205</v>
      </c>
      <c r="AW1194" s="4">
        <f>(AV1194-U1194)</f>
        <v>14.35651880246752</v>
      </c>
      <c r="AX1194" s="4">
        <f>IF(D1194,P1194,(O1194+P1194)/2)</f>
        <v>23.05687236785889</v>
      </c>
      <c r="AY1194" s="4">
        <f>0.61365*EXP(17.502*AX1194/(240.97+AX1194))</f>
        <v>2.8294425467847</v>
      </c>
      <c r="AZ1194" s="4">
        <f>IF(AW1194&lt;&gt;0,(1000-(AV1194+U1194)/2)/AW1194*AP1194,0)</f>
        <v>0.1414455100830075</v>
      </c>
      <c r="BA1194" s="4">
        <f>U1194*AA1194/1000</f>
        <v>1.685515149631596</v>
      </c>
      <c r="BB1194" s="4">
        <f>(AY1194-BA1194)</f>
        <v>1.143927397153104</v>
      </c>
      <c r="BC1194" s="4">
        <f>1/(1.6/F1194+1.37/N1194)</f>
        <v>0.08904092641513157</v>
      </c>
      <c r="BD1194" s="4">
        <f>G1194*AA1194*0.001</f>
        <v>56.09038988165165</v>
      </c>
      <c r="BE1194" s="4">
        <f>G1194/S1194</f>
        <v>0.7114713297736921</v>
      </c>
      <c r="BF1194" s="4">
        <f>(1-AP1194*AA1194/AU1194/F1194)*100</f>
        <v>54.83395071990807</v>
      </c>
      <c r="BG1194" s="4">
        <f>(S1194-E1194/(N1194/1.35))</f>
        <v>766.7592855034623</v>
      </c>
      <c r="BH1194" s="4">
        <f>E1194*BF1194/100/BG1194</f>
        <v>0.01326200334231287</v>
      </c>
    </row>
    <row r="1195" ht="16" customHeight="1">
      <c r="A1195" s="4">
        <v>1121</v>
      </c>
      <c r="B1195" t="s" s="2">
        <v>1256</v>
      </c>
      <c r="C1195" s="4">
        <v>6491.500031415373</v>
      </c>
      <c r="D1195" s="4">
        <v>0</v>
      </c>
      <c r="E1195" s="4">
        <f>(R1195-S1195*(1000-T1195)/(1000-U1195))*AO1195</f>
        <v>18.46507205075149</v>
      </c>
      <c r="F1195" s="4">
        <f>IF(AZ1195&lt;&gt;0,1/(1/AZ1195-1/N1195),0)</f>
        <v>0.1487870463839092</v>
      </c>
      <c r="G1195" s="4">
        <f>((BC1195-AP1195/2)*S1195-E1195)/(BC1195+AP1195/2)</f>
        <v>552.8917017047431</v>
      </c>
      <c r="H1195" s="4">
        <f>AP1195*1000</f>
        <v>2.078385194512785</v>
      </c>
      <c r="I1195" s="4">
        <f>(AU1195-BA1195)</f>
        <v>1.458825223761717</v>
      </c>
      <c r="J1195" s="4">
        <f>(P1195+AT1195*D1195)</f>
        <v>24.81119728088379</v>
      </c>
      <c r="K1195" s="4">
        <v>6</v>
      </c>
      <c r="L1195" s="4">
        <f>(K1195*AI1195+AJ1195)</f>
        <v>1.420000016689301</v>
      </c>
      <c r="M1195" s="4">
        <v>1</v>
      </c>
      <c r="N1195" s="4">
        <f>L1195*(M1195+1)*(M1195+1)/(M1195*M1195+1)</f>
        <v>2.840000033378601</v>
      </c>
      <c r="O1195" s="4">
        <v>21.29755973815918</v>
      </c>
      <c r="P1195" s="4">
        <v>24.81119728088379</v>
      </c>
      <c r="Q1195" s="4">
        <v>20.41880226135254</v>
      </c>
      <c r="R1195" s="4">
        <v>799.997558593750</v>
      </c>
      <c r="S1195" s="4">
        <v>775.880859375</v>
      </c>
      <c r="T1195" s="4">
        <v>14.12373447418213</v>
      </c>
      <c r="U1195" s="4">
        <v>16.57884216308594</v>
      </c>
      <c r="V1195" s="4">
        <v>56.47953414916992</v>
      </c>
      <c r="W1195" s="4">
        <v>66.29871368408203</v>
      </c>
      <c r="X1195" s="4">
        <v>499.5124206542969</v>
      </c>
      <c r="Y1195" s="4">
        <v>1999.910766601562</v>
      </c>
      <c r="Z1195" s="4">
        <v>54.29701614379883</v>
      </c>
      <c r="AA1195" s="4">
        <v>101.6498413085938</v>
      </c>
      <c r="AB1195" s="4">
        <v>9.16511344909668</v>
      </c>
      <c r="AC1195" s="4">
        <v>0.3530322015285492</v>
      </c>
      <c r="AD1195" s="4">
        <v>0.04492252320051193</v>
      </c>
      <c r="AE1195" s="4">
        <v>0.002740956377238035</v>
      </c>
      <c r="AF1195" s="4">
        <v>0.04351819306612015</v>
      </c>
      <c r="AG1195" s="4">
        <v>0.003912699408829212</v>
      </c>
      <c r="AH1195" s="4">
        <v>0.6666666865348816</v>
      </c>
      <c r="AI1195" s="4">
        <v>-0.2195652425289154</v>
      </c>
      <c r="AJ1195" s="4">
        <v>2.737391471862793</v>
      </c>
      <c r="AK1195" s="4">
        <v>1</v>
      </c>
      <c r="AL1195" s="4">
        <v>0</v>
      </c>
      <c r="AM1195" s="4">
        <v>0.1599999964237213</v>
      </c>
      <c r="AN1195" s="4">
        <v>111115</v>
      </c>
      <c r="AO1195" s="4">
        <f>X1195*0.000001/(K1195*0.0001)</f>
        <v>0.8325207010904948</v>
      </c>
      <c r="AP1195" s="4">
        <f>(U1195-T1195)/(1000-U1195)*AO1195</f>
        <v>0.002078385194512785</v>
      </c>
      <c r="AQ1195" s="4">
        <f>(P1195+273.15)</f>
        <v>297.9611972808838</v>
      </c>
      <c r="AR1195" s="4">
        <f>(O1195+273.15)</f>
        <v>294.4475597381592</v>
      </c>
      <c r="AS1195" s="4">
        <f>(Y1195*AK1195+Z1195*AL1195)*AM1195</f>
        <v>319.9857155040118</v>
      </c>
      <c r="AT1195" s="4">
        <f>((AS1195+0.00000010773*(AR1195^4-AQ1195^4))-AP1195*44100)/(L1195*0.92*2*29.3+0.00000043092*AQ1195^3)</f>
        <v>2.148605642114603</v>
      </c>
      <c r="AU1195" s="4">
        <f>0.61365*EXP(17.502*J1195/(240.97+J1195))</f>
        <v>3.144061898719626</v>
      </c>
      <c r="AV1195" s="4">
        <f>AU1195*1000/AA1195</f>
        <v>30.93031782681021</v>
      </c>
      <c r="AW1195" s="4">
        <f>(AV1195-U1195)</f>
        <v>14.35147566372427</v>
      </c>
      <c r="AX1195" s="4">
        <f>IF(D1195,P1195,(O1195+P1195)/2)</f>
        <v>23.05437850952148</v>
      </c>
      <c r="AY1195" s="4">
        <f>0.61365*EXP(17.502*AX1195/(240.97+AX1195))</f>
        <v>2.829015674071883</v>
      </c>
      <c r="AZ1195" s="4">
        <f>IF(AW1195&lt;&gt;0,(1000-(AV1195+U1195)/2)/AW1195*AP1195,0)</f>
        <v>0.1413801670777371</v>
      </c>
      <c r="BA1195" s="4">
        <f>U1195*AA1195/1000</f>
        <v>1.685236674957909</v>
      </c>
      <c r="BB1195" s="4">
        <f>(AY1195-BA1195)</f>
        <v>1.143778999113975</v>
      </c>
      <c r="BC1195" s="4">
        <f>1/(1.6/F1195+1.37/N1195)</f>
        <v>0.08899949606074542</v>
      </c>
      <c r="BD1195" s="4">
        <f>G1195*AA1195*0.001</f>
        <v>56.20135373912549</v>
      </c>
      <c r="BE1195" s="4">
        <f>G1195/S1195</f>
        <v>0.7125987128360368</v>
      </c>
      <c r="BF1195" s="4">
        <f>(1-AP1195*AA1195/AU1195/F1195)*100</f>
        <v>54.83764972067027</v>
      </c>
      <c r="BG1195" s="4">
        <f>(S1195-E1195/(N1195/1.35))</f>
        <v>767.1034484681209</v>
      </c>
      <c r="BH1195" s="4">
        <f>E1195*BF1195/100/BG1195</f>
        <v>0.01320005998158578</v>
      </c>
    </row>
    <row r="1196" ht="16" customHeight="1">
      <c r="A1196" s="4">
        <v>1122</v>
      </c>
      <c r="B1196" t="s" s="2">
        <v>1257</v>
      </c>
      <c r="C1196" s="4">
        <v>6497.000031292439</v>
      </c>
      <c r="D1196" s="4">
        <v>0</v>
      </c>
      <c r="E1196" s="4">
        <f>(R1196-S1196*(1000-T1196)/(1000-U1196))*AO1196</f>
        <v>18.27100489218543</v>
      </c>
      <c r="F1196" s="4">
        <f>IF(AZ1196&lt;&gt;0,1/(1/AZ1196-1/N1196),0)</f>
        <v>0.1489911510199386</v>
      </c>
      <c r="G1196" s="4">
        <f>((BC1196-AP1196/2)*S1196-E1196)/(BC1196+AP1196/2)</f>
        <v>555.5787912736201</v>
      </c>
      <c r="H1196" s="4">
        <f>AP1196*1000</f>
        <v>2.078300619107351</v>
      </c>
      <c r="I1196" s="4">
        <f>(AU1196-BA1196)</f>
        <v>1.456881208538197</v>
      </c>
      <c r="J1196" s="4">
        <f>(P1196+AT1196*D1196)</f>
        <v>24.80039978027344</v>
      </c>
      <c r="K1196" s="4">
        <v>6</v>
      </c>
      <c r="L1196" s="4">
        <f>(K1196*AI1196+AJ1196)</f>
        <v>1.420000016689301</v>
      </c>
      <c r="M1196" s="4">
        <v>1</v>
      </c>
      <c r="N1196" s="4">
        <f>L1196*(M1196+1)*(M1196+1)/(M1196*M1196+1)</f>
        <v>2.840000033378601</v>
      </c>
      <c r="O1196" s="4">
        <v>21.29889106750488</v>
      </c>
      <c r="P1196" s="4">
        <v>24.80039978027344</v>
      </c>
      <c r="Q1196" s="4">
        <v>20.4419116973877</v>
      </c>
      <c r="R1196" s="4">
        <v>800.0155639648438</v>
      </c>
      <c r="S1196" s="4">
        <v>776.1315307617188</v>
      </c>
      <c r="T1196" s="4">
        <v>14.12304782867432</v>
      </c>
      <c r="U1196" s="4">
        <v>16.57804679870605</v>
      </c>
      <c r="V1196" s="4">
        <v>56.47414016723633</v>
      </c>
      <c r="W1196" s="4">
        <v>66.29112243652344</v>
      </c>
      <c r="X1196" s="4">
        <v>499.5146179199219</v>
      </c>
      <c r="Y1196" s="4">
        <v>1999.876586914062</v>
      </c>
      <c r="Z1196" s="4">
        <v>54.42771911621094</v>
      </c>
      <c r="AA1196" s="4">
        <v>101.6497573852539</v>
      </c>
      <c r="AB1196" s="4">
        <v>9.16511344909668</v>
      </c>
      <c r="AC1196" s="4">
        <v>0.3530322015285492</v>
      </c>
      <c r="AD1196" s="4">
        <v>0.04492252320051193</v>
      </c>
      <c r="AE1196" s="4">
        <v>0.002740956377238035</v>
      </c>
      <c r="AF1196" s="4">
        <v>0.04351819306612015</v>
      </c>
      <c r="AG1196" s="4">
        <v>0.003912699408829212</v>
      </c>
      <c r="AH1196" s="4">
        <v>0.6666666865348816</v>
      </c>
      <c r="AI1196" s="4">
        <v>-0.2195652425289154</v>
      </c>
      <c r="AJ1196" s="4">
        <v>2.737391471862793</v>
      </c>
      <c r="AK1196" s="4">
        <v>1</v>
      </c>
      <c r="AL1196" s="4">
        <v>0</v>
      </c>
      <c r="AM1196" s="4">
        <v>0.1599999964237213</v>
      </c>
      <c r="AN1196" s="4">
        <v>111115</v>
      </c>
      <c r="AO1196" s="4">
        <f>X1196*0.000001/(K1196*0.0001)</f>
        <v>0.8325243631998698</v>
      </c>
      <c r="AP1196" s="4">
        <f>(U1196-T1196)/(1000-U1196)*AO1196</f>
        <v>0.002078300619107351</v>
      </c>
      <c r="AQ1196" s="4">
        <f>(P1196+273.15)</f>
        <v>297.9503997802734</v>
      </c>
      <c r="AR1196" s="4">
        <f>(O1196+273.15)</f>
        <v>294.4488910675049</v>
      </c>
      <c r="AS1196" s="4">
        <f>(Y1196*AK1196+Z1196*AL1196)*AM1196</f>
        <v>319.980246754134</v>
      </c>
      <c r="AT1196" s="4">
        <f>((AS1196+0.00000010773*(AR1196^4-AQ1196^4))-AP1196*44100)/(L1196*0.92*2*29.3+0.00000043092*AQ1196^3)</f>
        <v>2.150182004227676</v>
      </c>
      <c r="AU1196" s="4">
        <f>0.61365*EXP(17.502*J1196/(240.97+J1196))</f>
        <v>3.142035643548053</v>
      </c>
      <c r="AV1196" s="4">
        <f>AU1196*1000/AA1196</f>
        <v>30.91040966915147</v>
      </c>
      <c r="AW1196" s="4">
        <f>(AV1196-U1196)</f>
        <v>14.33236287044541</v>
      </c>
      <c r="AX1196" s="4">
        <f>IF(D1196,P1196,(O1196+P1196)/2)</f>
        <v>23.04964542388916</v>
      </c>
      <c r="AY1196" s="4">
        <f>0.61365*EXP(17.502*AX1196/(240.97+AX1196))</f>
        <v>2.828205668662636</v>
      </c>
      <c r="AZ1196" s="4">
        <f>IF(AW1196&lt;&gt;0,(1000-(AV1196+U1196)/2)/AW1196*AP1196,0)</f>
        <v>0.1415644435749271</v>
      </c>
      <c r="BA1196" s="4">
        <f>U1196*AA1196/1000</f>
        <v>1.685154435009856</v>
      </c>
      <c r="BB1196" s="4">
        <f>(AY1196-BA1196)</f>
        <v>1.14305123365278</v>
      </c>
      <c r="BC1196" s="4">
        <f>1/(1.6/F1196+1.37/N1196)</f>
        <v>0.08911633621592303</v>
      </c>
      <c r="BD1196" s="4">
        <f>G1196*AA1196*0.001</f>
        <v>56.47444934135611</v>
      </c>
      <c r="BE1196" s="4">
        <f>G1196/S1196</f>
        <v>0.7158307184458264</v>
      </c>
      <c r="BF1196" s="4">
        <f>(1-AP1196*AA1196/AU1196/F1196)*100</f>
        <v>54.87230716068463</v>
      </c>
      <c r="BG1196" s="4">
        <f>(S1196-E1196/(N1196/1.35))</f>
        <v>767.4463700875808</v>
      </c>
      <c r="BH1196" s="4">
        <f>E1196*BF1196/100/BG1196</f>
        <v>0.01306374271421672</v>
      </c>
    </row>
    <row r="1197" ht="16" customHeight="1">
      <c r="A1197" s="4">
        <v>1123</v>
      </c>
      <c r="B1197" t="s" s="2">
        <v>1258</v>
      </c>
      <c r="C1197" s="4">
        <v>6502.000031180680</v>
      </c>
      <c r="D1197" s="4">
        <v>0</v>
      </c>
      <c r="E1197" s="4">
        <f>(R1197-S1197*(1000-T1197)/(1000-U1197))*AO1197</f>
        <v>18.21336030624109</v>
      </c>
      <c r="F1197" s="4">
        <f>IF(AZ1197&lt;&gt;0,1/(1/AZ1197-1/N1197),0)</f>
        <v>0.148829163563693</v>
      </c>
      <c r="G1197" s="4">
        <f>((BC1197-AP1197/2)*S1197-E1197)/(BC1197+AP1197/2)</f>
        <v>556.0540463829072</v>
      </c>
      <c r="H1197" s="4">
        <f>AP1197*1000</f>
        <v>2.078271339791708</v>
      </c>
      <c r="I1197" s="4">
        <f>(AU1197-BA1197)</f>
        <v>1.458352970834681</v>
      </c>
      <c r="J1197" s="4">
        <f>(P1197+AT1197*D1197)</f>
        <v>24.80797576904297</v>
      </c>
      <c r="K1197" s="4">
        <v>6</v>
      </c>
      <c r="L1197" s="4">
        <f>(K1197*AI1197+AJ1197)</f>
        <v>1.420000016689301</v>
      </c>
      <c r="M1197" s="4">
        <v>1</v>
      </c>
      <c r="N1197" s="4">
        <f>L1197*(M1197+1)*(M1197+1)/(M1197*M1197+1)</f>
        <v>2.840000033378601</v>
      </c>
      <c r="O1197" s="4">
        <v>21.31108474731445</v>
      </c>
      <c r="P1197" s="4">
        <v>24.80797576904297</v>
      </c>
      <c r="Q1197" s="4">
        <v>20.51456451416016</v>
      </c>
      <c r="R1197" s="4">
        <v>800.0101318359375</v>
      </c>
      <c r="S1197" s="4">
        <v>776.195068359375</v>
      </c>
      <c r="T1197" s="4">
        <v>14.12262058258057</v>
      </c>
      <c r="U1197" s="4">
        <v>16.57760047912598</v>
      </c>
      <c r="V1197" s="4">
        <v>56.43678665161133</v>
      </c>
      <c r="W1197" s="4">
        <v>66.24683380126953</v>
      </c>
      <c r="X1197" s="4">
        <v>499.5116882324219</v>
      </c>
      <c r="Y1197" s="4">
        <v>1999.896484375</v>
      </c>
      <c r="Z1197" s="4">
        <v>54.39883041381836</v>
      </c>
      <c r="AA1197" s="4">
        <v>101.6494674682617</v>
      </c>
      <c r="AB1197" s="4">
        <v>9.16511344909668</v>
      </c>
      <c r="AC1197" s="4">
        <v>0.3530322015285492</v>
      </c>
      <c r="AD1197" s="4">
        <v>0.04492252320051193</v>
      </c>
      <c r="AE1197" s="4">
        <v>0.002740956377238035</v>
      </c>
      <c r="AF1197" s="4">
        <v>0.04351819306612015</v>
      </c>
      <c r="AG1197" s="4">
        <v>0.003912699408829212</v>
      </c>
      <c r="AH1197" s="4">
        <v>0.6666666865348816</v>
      </c>
      <c r="AI1197" s="4">
        <v>-0.2195652425289154</v>
      </c>
      <c r="AJ1197" s="4">
        <v>2.737391471862793</v>
      </c>
      <c r="AK1197" s="4">
        <v>1</v>
      </c>
      <c r="AL1197" s="4">
        <v>0</v>
      </c>
      <c r="AM1197" s="4">
        <v>0.1599999964237213</v>
      </c>
      <c r="AN1197" s="4">
        <v>111115</v>
      </c>
      <c r="AO1197" s="4">
        <f>X1197*0.000001/(K1197*0.0001)</f>
        <v>0.8325194803873696</v>
      </c>
      <c r="AP1197" s="4">
        <f>(U1197-T1197)/(1000-U1197)*AO1197</f>
        <v>0.002078271339791708</v>
      </c>
      <c r="AQ1197" s="4">
        <f>(P1197+273.15)</f>
        <v>297.9579757690429</v>
      </c>
      <c r="AR1197" s="4">
        <f>(O1197+273.15)</f>
        <v>294.4610847473144</v>
      </c>
      <c r="AS1197" s="4">
        <f>(Y1197*AK1197+Z1197*AL1197)*AM1197</f>
        <v>319.9834303478128</v>
      </c>
      <c r="AT1197" s="4">
        <f>((AS1197+0.00000010773*(AR1197^4-AQ1197^4))-AP1197*44100)/(L1197*0.92*2*29.3+0.00000043092*AQ1197^3)</f>
        <v>2.150755032989083</v>
      </c>
      <c r="AU1197" s="4">
        <f>0.61365*EXP(17.502*J1197/(240.97+J1197))</f>
        <v>3.143457231439437</v>
      </c>
      <c r="AV1197" s="4">
        <f>AU1197*1000/AA1197</f>
        <v>30.92448302713369</v>
      </c>
      <c r="AW1197" s="4">
        <f>(AV1197-U1197)</f>
        <v>14.34688254800771</v>
      </c>
      <c r="AX1197" s="4">
        <f>IF(D1197,P1197,(O1197+P1197)/2)</f>
        <v>23.05953025817871</v>
      </c>
      <c r="AY1197" s="4">
        <f>0.61365*EXP(17.502*AX1197/(240.97+AX1197))</f>
        <v>2.829897558811529</v>
      </c>
      <c r="AZ1197" s="4">
        <f>IF(AW1197&lt;&gt;0,(1000-(AV1197+U1197)/2)/AW1197*AP1197,0)</f>
        <v>0.141418194763693</v>
      </c>
      <c r="BA1197" s="4">
        <f>U1197*AA1197/1000</f>
        <v>1.685104260604756</v>
      </c>
      <c r="BB1197" s="4">
        <f>(AY1197-BA1197)</f>
        <v>1.144793298206773</v>
      </c>
      <c r="BC1197" s="4">
        <f>1/(1.6/F1197+1.37/N1197)</f>
        <v>0.0890236072614031</v>
      </c>
      <c r="BD1197" s="4">
        <f>G1197*AA1197*0.001</f>
        <v>56.52259769839463</v>
      </c>
      <c r="BE1197" s="4">
        <f>G1197/S1197</f>
        <v>0.7163844103753783</v>
      </c>
      <c r="BF1197" s="4">
        <f>(1-AP1197*AA1197/AU1197/F1197)*100</f>
        <v>54.84438522127788</v>
      </c>
      <c r="BG1197" s="4">
        <f>(S1197-E1197/(N1197/1.35))</f>
        <v>767.537309160628</v>
      </c>
      <c r="BH1197" s="4">
        <f>E1197*BF1197/100/BG1197</f>
        <v>0.0130143582193002</v>
      </c>
    </row>
    <row r="1198" ht="16" customHeight="1">
      <c r="A1198" s="4">
        <v>1124</v>
      </c>
      <c r="B1198" t="s" s="2">
        <v>1259</v>
      </c>
      <c r="C1198" s="4">
        <v>6507.000031068921</v>
      </c>
      <c r="D1198" s="4">
        <v>0</v>
      </c>
      <c r="E1198" s="4">
        <f>(R1198-S1198*(1000-T1198)/(1000-U1198))*AO1198</f>
        <v>18.2775388982565</v>
      </c>
      <c r="F1198" s="4">
        <f>IF(AZ1198&lt;&gt;0,1/(1/AZ1198-1/N1198),0)</f>
        <v>0.1487157400053365</v>
      </c>
      <c r="G1198" s="4">
        <f>((BC1198-AP1198/2)*S1198-E1198)/(BC1198+AP1198/2)</f>
        <v>555.0710886105975</v>
      </c>
      <c r="H1198" s="4">
        <f>AP1198*1000</f>
        <v>2.080148367102781</v>
      </c>
      <c r="I1198" s="4">
        <f>(AU1198-BA1198)</f>
        <v>1.460704187964205</v>
      </c>
      <c r="J1198" s="4">
        <f>(P1198+AT1198*D1198)</f>
        <v>24.8214111328125</v>
      </c>
      <c r="K1198" s="4">
        <v>6</v>
      </c>
      <c r="L1198" s="4">
        <f>(K1198*AI1198+AJ1198)</f>
        <v>1.420000016689301</v>
      </c>
      <c r="M1198" s="4">
        <v>1</v>
      </c>
      <c r="N1198" s="4">
        <f>L1198*(M1198+1)*(M1198+1)/(M1198*M1198+1)</f>
        <v>2.840000033378601</v>
      </c>
      <c r="O1198" s="4">
        <v>21.3382396697998</v>
      </c>
      <c r="P1198" s="4">
        <v>24.8214111328125</v>
      </c>
      <c r="Q1198" s="4">
        <v>20.60065460205078</v>
      </c>
      <c r="R1198" s="4">
        <v>799.9887084960938</v>
      </c>
      <c r="S1198" s="4">
        <v>776.0956420898438</v>
      </c>
      <c r="T1198" s="4">
        <v>14.12219619750977</v>
      </c>
      <c r="U1198" s="4">
        <v>16.5793285369873</v>
      </c>
      <c r="V1198" s="4">
        <v>56.35110473632812</v>
      </c>
      <c r="W1198" s="4">
        <v>66.1536865234375</v>
      </c>
      <c r="X1198" s="4">
        <v>499.5239868164062</v>
      </c>
      <c r="Y1198" s="4">
        <v>1999.914794921875</v>
      </c>
      <c r="Z1198" s="4">
        <v>54.82992553710938</v>
      </c>
      <c r="AA1198" s="4">
        <v>101.6492004394531</v>
      </c>
      <c r="AB1198" s="4">
        <v>9.16511344909668</v>
      </c>
      <c r="AC1198" s="4">
        <v>0.3530322015285492</v>
      </c>
      <c r="AD1198" s="4">
        <v>0.04492252320051193</v>
      </c>
      <c r="AE1198" s="4">
        <v>0.002740956377238035</v>
      </c>
      <c r="AF1198" s="4">
        <v>0.04351819306612015</v>
      </c>
      <c r="AG1198" s="4">
        <v>0.003912699408829212</v>
      </c>
      <c r="AH1198" s="4">
        <v>0.6666666865348816</v>
      </c>
      <c r="AI1198" s="4">
        <v>-0.2195652425289154</v>
      </c>
      <c r="AJ1198" s="4">
        <v>2.737391471862793</v>
      </c>
      <c r="AK1198" s="4">
        <v>1</v>
      </c>
      <c r="AL1198" s="4">
        <v>0</v>
      </c>
      <c r="AM1198" s="4">
        <v>0.1599999964237213</v>
      </c>
      <c r="AN1198" s="4">
        <v>111115</v>
      </c>
      <c r="AO1198" s="4">
        <f>X1198*0.000001/(K1198*0.0001)</f>
        <v>0.8325399780273437</v>
      </c>
      <c r="AP1198" s="4">
        <f>(U1198-T1198)/(1000-U1198)*AO1198</f>
        <v>0.002080148367102781</v>
      </c>
      <c r="AQ1198" s="4">
        <f>(P1198+273.15)</f>
        <v>297.9714111328125</v>
      </c>
      <c r="AR1198" s="4">
        <f>(O1198+273.15)</f>
        <v>294.4882396697998</v>
      </c>
      <c r="AS1198" s="4">
        <f>(Y1198*AK1198+Z1198*AL1198)*AM1198</f>
        <v>319.9863600352473</v>
      </c>
      <c r="AT1198" s="4">
        <f>((AS1198+0.00000010773*(AR1198^4-AQ1198^4))-AP1198*44100)/(L1198*0.92*2*29.3+0.00000043092*AQ1198^3)</f>
        <v>2.151465435025342</v>
      </c>
      <c r="AU1198" s="4">
        <f>0.61365*EXP(17.502*J1198/(240.97+J1198))</f>
        <v>3.145979677571972</v>
      </c>
      <c r="AV1198" s="4">
        <f>AU1198*1000/AA1198</f>
        <v>30.9493794734358</v>
      </c>
      <c r="AW1198" s="4">
        <f>(AV1198-U1198)</f>
        <v>14.3700509364485</v>
      </c>
      <c r="AX1198" s="4">
        <f>IF(D1198,P1198,(O1198+P1198)/2)</f>
        <v>23.07982540130615</v>
      </c>
      <c r="AY1198" s="4">
        <f>0.61365*EXP(17.502*AX1198/(240.97+AX1198))</f>
        <v>2.833374054769726</v>
      </c>
      <c r="AZ1198" s="4">
        <f>IF(AW1198&lt;&gt;0,(1000-(AV1198+U1198)/2)/AW1198*AP1198,0)</f>
        <v>0.1413157819623895</v>
      </c>
      <c r="BA1198" s="4">
        <f>U1198*AA1198/1000</f>
        <v>1.685275489607768</v>
      </c>
      <c r="BB1198" s="4">
        <f>(AY1198-BA1198)</f>
        <v>1.148098565161958</v>
      </c>
      <c r="BC1198" s="4">
        <f>1/(1.6/F1198+1.37/N1198)</f>
        <v>0.08895867332091116</v>
      </c>
      <c r="BD1198" s="4">
        <f>G1198*AA1198*0.001</f>
        <v>56.42253234432407</v>
      </c>
      <c r="BE1198" s="4">
        <f>G1198/S1198</f>
        <v>0.7152096449297423</v>
      </c>
      <c r="BF1198" s="4">
        <f>(1-AP1198*AA1198/AU1198/F1198)*100</f>
        <v>54.80551625887238</v>
      </c>
      <c r="BG1198" s="4">
        <f>(S1198-E1198/(N1198/1.35))</f>
        <v>767.4073754621521</v>
      </c>
      <c r="BH1198" s="4">
        <f>E1198*BF1198/100/BG1198</f>
        <v>0.01305317080979726</v>
      </c>
    </row>
    <row r="1199" ht="16" customHeight="1">
      <c r="A1199" s="4">
        <v>1125</v>
      </c>
      <c r="B1199" t="s" s="2">
        <v>1260</v>
      </c>
      <c r="C1199" s="4">
        <v>6512.500030945987</v>
      </c>
      <c r="D1199" s="4">
        <v>0</v>
      </c>
      <c r="E1199" s="4">
        <f>(R1199-S1199*(1000-T1199)/(1000-U1199))*AO1199</f>
        <v>18.35880718067738</v>
      </c>
      <c r="F1199" s="4">
        <f>IF(AZ1199&lt;&gt;0,1/(1/AZ1199-1/N1199),0)</f>
        <v>0.1484438695538201</v>
      </c>
      <c r="G1199" s="4">
        <f>((BC1199-AP1199/2)*S1199-E1199)/(BC1199+AP1199/2)</f>
        <v>553.6744337801672</v>
      </c>
      <c r="H1199" s="4">
        <f>AP1199*1000</f>
        <v>2.080500921971055</v>
      </c>
      <c r="I1199" s="4">
        <f>(AU1199-BA1199)</f>
        <v>1.463469927433455</v>
      </c>
      <c r="J1199" s="4">
        <f>(P1199+AT1199*D1199)</f>
        <v>24.83582305908203</v>
      </c>
      <c r="K1199" s="4">
        <v>6</v>
      </c>
      <c r="L1199" s="4">
        <f>(K1199*AI1199+AJ1199)</f>
        <v>1.420000016689301</v>
      </c>
      <c r="M1199" s="4">
        <v>1</v>
      </c>
      <c r="N1199" s="4">
        <f>L1199*(M1199+1)*(M1199+1)/(M1199*M1199+1)</f>
        <v>2.840000033378601</v>
      </c>
      <c r="O1199" s="4">
        <v>21.37564659118652</v>
      </c>
      <c r="P1199" s="4">
        <v>24.83582305908203</v>
      </c>
      <c r="Q1199" s="4">
        <v>20.65458106994629</v>
      </c>
      <c r="R1199" s="4">
        <v>799.9762573242188</v>
      </c>
      <c r="S1199" s="4">
        <v>775.986572265625</v>
      </c>
      <c r="T1199" s="4">
        <v>14.12136936187744</v>
      </c>
      <c r="U1199" s="4">
        <v>16.57881164550781</v>
      </c>
      <c r="V1199" s="4">
        <v>56.22438430786133</v>
      </c>
      <c r="W1199" s="4">
        <v>66.00770568847656</v>
      </c>
      <c r="X1199" s="4">
        <v>499.5458984375</v>
      </c>
      <c r="Y1199" s="4">
        <v>1999.982299804688</v>
      </c>
      <c r="Z1199" s="4">
        <v>55.61714553833008</v>
      </c>
      <c r="AA1199" s="4">
        <v>101.6488723754883</v>
      </c>
      <c r="AB1199" s="4">
        <v>9.16511344909668</v>
      </c>
      <c r="AC1199" s="4">
        <v>0.3530322015285492</v>
      </c>
      <c r="AD1199" s="4">
        <v>0.04492252320051193</v>
      </c>
      <c r="AE1199" s="4">
        <v>0.002740956377238035</v>
      </c>
      <c r="AF1199" s="4">
        <v>0.04351819306612015</v>
      </c>
      <c r="AG1199" s="4">
        <v>0.003912699408829212</v>
      </c>
      <c r="AH1199" s="4">
        <v>1</v>
      </c>
      <c r="AI1199" s="4">
        <v>-0.2195652425289154</v>
      </c>
      <c r="AJ1199" s="4">
        <v>2.737391471862793</v>
      </c>
      <c r="AK1199" s="4">
        <v>1</v>
      </c>
      <c r="AL1199" s="4">
        <v>0</v>
      </c>
      <c r="AM1199" s="4">
        <v>0.1599999964237213</v>
      </c>
      <c r="AN1199" s="4">
        <v>111115</v>
      </c>
      <c r="AO1199" s="4">
        <f>X1199*0.000001/(K1199*0.0001)</f>
        <v>0.8325764973958332</v>
      </c>
      <c r="AP1199" s="4">
        <f>(U1199-T1199)/(1000-U1199)*AO1199</f>
        <v>0.002080500921971055</v>
      </c>
      <c r="AQ1199" s="4">
        <f>(P1199+273.15)</f>
        <v>297.985823059082</v>
      </c>
      <c r="AR1199" s="4">
        <f>(O1199+273.15)</f>
        <v>294.5256465911865</v>
      </c>
      <c r="AS1199" s="4">
        <f>(Y1199*AK1199+Z1199*AL1199)*AM1199</f>
        <v>319.9971608162559</v>
      </c>
      <c r="AT1199" s="4">
        <f>((AS1199+0.00000010773*(AR1199^4-AQ1199^4))-AP1199*44100)/(L1199*0.92*2*29.3+0.00000043092*AQ1199^3)</f>
        <v>2.154184166385627</v>
      </c>
      <c r="AU1199" s="4">
        <f>0.61365*EXP(17.502*J1199/(240.97+J1199))</f>
        <v>3.148687436524938</v>
      </c>
      <c r="AV1199" s="4">
        <f>AU1199*1000/AA1199</f>
        <v>30.97611771721154</v>
      </c>
      <c r="AW1199" s="4">
        <f>(AV1199-U1199)</f>
        <v>14.39730607170373</v>
      </c>
      <c r="AX1199" s="4">
        <f>IF(D1199,P1199,(O1199+P1199)/2)</f>
        <v>23.10573482513428</v>
      </c>
      <c r="AY1199" s="4">
        <f>0.61365*EXP(17.502*AX1199/(240.97+AX1199))</f>
        <v>2.837817688731934</v>
      </c>
      <c r="AZ1199" s="4">
        <f>IF(AW1199&lt;&gt;0,(1000-(AV1199+U1199)/2)/AW1199*AP1199,0)</f>
        <v>0.1410702720817414</v>
      </c>
      <c r="BA1199" s="4">
        <f>U1199*AA1199/1000</f>
        <v>1.685217509091482</v>
      </c>
      <c r="BB1199" s="4">
        <f>(AY1199-BA1199)</f>
        <v>1.152600179640452</v>
      </c>
      <c r="BC1199" s="4">
        <f>1/(1.6/F1199+1.37/N1199)</f>
        <v>0.08880301269047616</v>
      </c>
      <c r="BD1199" s="4">
        <f>G1199*AA1199*0.001</f>
        <v>56.28038185689095</v>
      </c>
      <c r="BE1199" s="4">
        <f>G1199/S1199</f>
        <v>0.7135103281022253</v>
      </c>
      <c r="BF1199" s="4">
        <f>(1-AP1199*AA1199/AU1199/F1199)*100</f>
        <v>54.75415954770104</v>
      </c>
      <c r="BG1199" s="4">
        <f>(S1199-E1199/(N1199/1.35))</f>
        <v>767.2596745886451</v>
      </c>
      <c r="BH1199" s="4">
        <f>E1199*BF1199/100/BG1199</f>
        <v>0.01310144519214076</v>
      </c>
    </row>
    <row r="1200" ht="29" customHeight="1">
      <c r="A1200" t="s" s="2">
        <v>9</v>
      </c>
      <c r="B1200" t="s" s="5">
        <v>1261</v>
      </c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/>
      <c r="AO1200" s="3"/>
      <c r="AP1200" s="3"/>
      <c r="AQ1200" s="3"/>
      <c r="AR1200" s="3"/>
      <c r="AS1200" s="3"/>
      <c r="AT1200" s="3"/>
      <c r="AU1200" s="3"/>
      <c r="AV1200" s="3"/>
      <c r="AW1200" s="3"/>
      <c r="AX1200" s="3"/>
      <c r="AY1200" s="3"/>
      <c r="AZ1200" s="3"/>
      <c r="BA1200" s="3"/>
      <c r="BB1200" s="3"/>
      <c r="BC1200" s="3"/>
      <c r="BD1200" s="3"/>
      <c r="BE1200" s="3"/>
      <c r="BF1200" s="3"/>
      <c r="BG1200" s="3"/>
      <c r="BH1200" s="3"/>
    </row>
    <row r="1201" ht="16" customHeight="1">
      <c r="A1201" s="4">
        <v>1126</v>
      </c>
      <c r="B1201" t="s" s="2">
        <v>1262</v>
      </c>
      <c r="C1201" s="4">
        <v>6517.500030834228</v>
      </c>
      <c r="D1201" s="4">
        <v>0</v>
      </c>
      <c r="E1201" s="4">
        <f>(R1201-S1201*(1000-T1201)/(1000-U1201))*AO1201</f>
        <v>18.37912805512244</v>
      </c>
      <c r="F1201" s="4">
        <f>IF(AZ1201&lt;&gt;0,1/(1/AZ1201-1/N1201),0)</f>
        <v>0.1485964618307965</v>
      </c>
      <c r="G1201" s="4">
        <f>((BC1201-AP1201/2)*S1201-E1201)/(BC1201+AP1201/2)</f>
        <v>553.628594105469</v>
      </c>
      <c r="H1201" s="4">
        <f>AP1201*1000</f>
        <v>2.080899875263894</v>
      </c>
      <c r="I1201" s="4">
        <f>(AU1201-BA1201)</f>
        <v>1.462328758245104</v>
      </c>
      <c r="J1201" s="4">
        <f>(P1201+AT1201*D1201)</f>
        <v>24.82941246032715</v>
      </c>
      <c r="K1201" s="4">
        <v>6</v>
      </c>
      <c r="L1201" s="4">
        <f>(K1201*AI1201+AJ1201)</f>
        <v>1.420000016689301</v>
      </c>
      <c r="M1201" s="4">
        <v>1</v>
      </c>
      <c r="N1201" s="4">
        <f>L1201*(M1201+1)*(M1201+1)/(M1201*M1201+1)</f>
        <v>2.840000033378601</v>
      </c>
      <c r="O1201" s="4">
        <v>21.40303230285645</v>
      </c>
      <c r="P1201" s="4">
        <v>24.82941246032715</v>
      </c>
      <c r="Q1201" s="4">
        <v>20.66419792175293</v>
      </c>
      <c r="R1201" s="4">
        <v>799.9669189453125</v>
      </c>
      <c r="S1201" s="4">
        <v>775.952880859375</v>
      </c>
      <c r="T1201" s="4">
        <v>14.12033653259277</v>
      </c>
      <c r="U1201" s="4">
        <v>16.57821655273438</v>
      </c>
      <c r="V1201" s="4">
        <v>56.12224578857422</v>
      </c>
      <c r="W1201" s="4">
        <v>65.89093017578125</v>
      </c>
      <c r="X1201" s="4">
        <v>499.5530090332031</v>
      </c>
      <c r="Y1201" s="4">
        <v>1999.988403320312</v>
      </c>
      <c r="Z1201" s="4">
        <v>56.39127731323242</v>
      </c>
      <c r="AA1201" s="4">
        <v>101.6486892700195</v>
      </c>
      <c r="AB1201" s="4">
        <v>9.16511344909668</v>
      </c>
      <c r="AC1201" s="4">
        <v>0.3530322015285492</v>
      </c>
      <c r="AD1201" s="4">
        <v>0.04492252320051193</v>
      </c>
      <c r="AE1201" s="4">
        <v>0.002740956377238035</v>
      </c>
      <c r="AF1201" s="4">
        <v>0.04351819306612015</v>
      </c>
      <c r="AG1201" s="4">
        <v>0.003912699408829212</v>
      </c>
      <c r="AH1201" s="4">
        <v>1</v>
      </c>
      <c r="AI1201" s="4">
        <v>-0.2195652425289154</v>
      </c>
      <c r="AJ1201" s="4">
        <v>2.737391471862793</v>
      </c>
      <c r="AK1201" s="4">
        <v>1</v>
      </c>
      <c r="AL1201" s="4">
        <v>0</v>
      </c>
      <c r="AM1201" s="4">
        <v>0.1599999964237213</v>
      </c>
      <c r="AN1201" s="4">
        <v>111125</v>
      </c>
      <c r="AO1201" s="4">
        <f>X1201*0.000001/(K1201*0.0001)</f>
        <v>0.8325883483886718</v>
      </c>
      <c r="AP1201" s="4">
        <f>(U1201-T1201)/(1000-U1201)*AO1201</f>
        <v>0.002080899875263894</v>
      </c>
      <c r="AQ1201" s="4">
        <f>(P1201+273.15)</f>
        <v>297.9794124603271</v>
      </c>
      <c r="AR1201" s="4">
        <f>(O1201+273.15)</f>
        <v>294.5530323028564</v>
      </c>
      <c r="AS1201" s="4">
        <f>(Y1201*AK1201+Z1201*AL1201)*AM1201</f>
        <v>319.9981373787341</v>
      </c>
      <c r="AT1201" s="4">
        <f>((AS1201+0.00000010773*(AR1201^4-AQ1201^4))-AP1201*44100)/(L1201*0.92*2*29.3+0.00000043092*AQ1201^3)</f>
        <v>2.158272597458178</v>
      </c>
      <c r="AU1201" s="4">
        <f>0.61365*EXP(17.502*J1201/(240.97+J1201))</f>
        <v>3.147482741265095</v>
      </c>
      <c r="AV1201" s="4">
        <f>AU1201*1000/AA1201</f>
        <v>30.96432195897896</v>
      </c>
      <c r="AW1201" s="4">
        <f>(AV1201-U1201)</f>
        <v>14.38610540624459</v>
      </c>
      <c r="AX1201" s="4">
        <f>IF(D1201,P1201,(O1201+P1201)/2)</f>
        <v>23.1162223815918</v>
      </c>
      <c r="AY1201" s="4">
        <f>0.61365*EXP(17.502*AX1201/(240.97+AX1201))</f>
        <v>2.839618105085145</v>
      </c>
      <c r="AZ1201" s="4">
        <f>IF(AW1201&lt;&gt;0,(1000-(AV1201+U1201)/2)/AW1201*AP1201,0)</f>
        <v>0.1412080745044959</v>
      </c>
      <c r="BA1201" s="4">
        <f>U1201*AA1201/1000</f>
        <v>1.685153983019991</v>
      </c>
      <c r="BB1201" s="4">
        <f>(AY1201-BA1201)</f>
        <v>1.154464122065154</v>
      </c>
      <c r="BC1201" s="4">
        <f>1/(1.6/F1201+1.37/N1201)</f>
        <v>0.08889038308127617</v>
      </c>
      <c r="BD1201" s="4">
        <f>G1201*AA1201*0.001</f>
        <v>56.27562093322459</v>
      </c>
      <c r="BE1201" s="4">
        <f>G1201/S1201</f>
        <v>0.713482232957651</v>
      </c>
      <c r="BF1201" s="4">
        <f>(1-AP1201*AA1201/AU1201/F1201)*100</f>
        <v>54.77473285212232</v>
      </c>
      <c r="BG1201" s="4">
        <f>(S1201-E1201/(N1201/1.35))</f>
        <v>767.2163236119097</v>
      </c>
      <c r="BH1201" s="4">
        <f>E1201*BF1201/100/BG1201</f>
        <v>0.01312161639803059</v>
      </c>
    </row>
    <row r="1202" ht="16" customHeight="1">
      <c r="A1202" s="4">
        <v>1127</v>
      </c>
      <c r="B1202" t="s" s="2">
        <v>1263</v>
      </c>
      <c r="C1202" s="4">
        <v>6522.500030722469</v>
      </c>
      <c r="D1202" s="4">
        <v>0</v>
      </c>
      <c r="E1202" s="4">
        <f>(R1202-S1202*(1000-T1202)/(1000-U1202))*AO1202</f>
        <v>19.04252619141959</v>
      </c>
      <c r="F1202" s="4">
        <f>IF(AZ1202&lt;&gt;0,1/(1/AZ1202-1/N1202),0)</f>
        <v>0.1487758646097249</v>
      </c>
      <c r="G1202" s="4">
        <f>((BC1202-AP1202/2)*S1202-E1202)/(BC1202+AP1202/2)</f>
        <v>546.6059349866565</v>
      </c>
      <c r="H1202" s="4">
        <f>AP1202*1000</f>
        <v>2.078855093672598</v>
      </c>
      <c r="I1202" s="4">
        <f>(AU1202-BA1202)</f>
        <v>1.459239875551162</v>
      </c>
      <c r="J1202" s="4">
        <f>(P1202+AT1202*D1202)</f>
        <v>24.81168174743652</v>
      </c>
      <c r="K1202" s="4">
        <v>6</v>
      </c>
      <c r="L1202" s="4">
        <f>(K1202*AI1202+AJ1202)</f>
        <v>1.420000016689301</v>
      </c>
      <c r="M1202" s="4">
        <v>1</v>
      </c>
      <c r="N1202" s="4">
        <f>L1202*(M1202+1)*(M1202+1)/(M1202*M1202+1)</f>
        <v>2.840000033378601</v>
      </c>
      <c r="O1202" s="4">
        <v>21.42503356933594</v>
      </c>
      <c r="P1202" s="4">
        <v>24.81168174743652</v>
      </c>
      <c r="Q1202" s="4">
        <v>20.70123291015625</v>
      </c>
      <c r="R1202" s="4">
        <v>800.8405151367188</v>
      </c>
      <c r="S1202" s="4">
        <v>776.031738281250</v>
      </c>
      <c r="T1202" s="4">
        <v>14.12045478820801</v>
      </c>
      <c r="U1202" s="4">
        <v>16.57589149475098</v>
      </c>
      <c r="V1202" s="4">
        <v>56.04330825805664</v>
      </c>
      <c r="W1202" s="4">
        <v>65.78982543945312</v>
      </c>
      <c r="X1202" s="4">
        <v>499.5599060058594</v>
      </c>
      <c r="Y1202" s="4">
        <v>2000.012329101562</v>
      </c>
      <c r="Z1202" s="4">
        <v>56.2001953125</v>
      </c>
      <c r="AA1202" s="4">
        <v>101.6484069824219</v>
      </c>
      <c r="AB1202" s="4">
        <v>9.16511344909668</v>
      </c>
      <c r="AC1202" s="4">
        <v>0.3530322015285492</v>
      </c>
      <c r="AD1202" s="4">
        <v>0.04492252320051193</v>
      </c>
      <c r="AE1202" s="4">
        <v>0.002740956377238035</v>
      </c>
      <c r="AF1202" s="4">
        <v>0.04351819306612015</v>
      </c>
      <c r="AG1202" s="4">
        <v>0.003912699408829212</v>
      </c>
      <c r="AH1202" s="4">
        <v>0.6666666865348816</v>
      </c>
      <c r="AI1202" s="4">
        <v>-0.2195652425289154</v>
      </c>
      <c r="AJ1202" s="4">
        <v>2.737391471862793</v>
      </c>
      <c r="AK1202" s="4">
        <v>1</v>
      </c>
      <c r="AL1202" s="4">
        <v>0</v>
      </c>
      <c r="AM1202" s="4">
        <v>0.1599999964237213</v>
      </c>
      <c r="AN1202" s="4">
        <v>111125</v>
      </c>
      <c r="AO1202" s="4">
        <f>X1202*0.000001/(K1202*0.0001)</f>
        <v>0.8325998433430988</v>
      </c>
      <c r="AP1202" s="4">
        <f>(U1202-T1202)/(1000-U1202)*AO1202</f>
        <v>0.002078855093672598</v>
      </c>
      <c r="AQ1202" s="4">
        <f>(P1202+273.15)</f>
        <v>297.9616817474365</v>
      </c>
      <c r="AR1202" s="4">
        <f>(O1202+273.15)</f>
        <v>294.5750335693359</v>
      </c>
      <c r="AS1202" s="4">
        <f>(Y1202*AK1202+Z1202*AL1202)*AM1202</f>
        <v>320.0019655036485</v>
      </c>
      <c r="AT1202" s="4">
        <f>((AS1202+0.00000010773*(AR1202^4-AQ1202^4))-AP1202*44100)/(L1202*0.92*2*29.3+0.00000043092*AQ1202^3)</f>
        <v>2.164444524711616</v>
      </c>
      <c r="AU1202" s="4">
        <f>0.61365*EXP(17.502*J1202/(240.97+J1202))</f>
        <v>3.144152840306074</v>
      </c>
      <c r="AV1202" s="4">
        <f>AU1202*1000/AA1202</f>
        <v>30.9316489421206</v>
      </c>
      <c r="AW1202" s="4">
        <f>(AV1202-U1202)</f>
        <v>14.35575744736963</v>
      </c>
      <c r="AX1202" s="4">
        <f>IF(D1202,P1202,(O1202+P1202)/2)</f>
        <v>23.11835765838623</v>
      </c>
      <c r="AY1202" s="4">
        <f>0.61365*EXP(17.502*AX1202/(240.97+AX1202))</f>
        <v>2.839984794027115</v>
      </c>
      <c r="AZ1202" s="4">
        <f>IF(AW1202&lt;&gt;0,(1000-(AV1202+U1202)/2)/AW1202*AP1202,0)</f>
        <v>0.1413700708513942</v>
      </c>
      <c r="BA1202" s="4">
        <f>U1202*AA1202/1000</f>
        <v>1.684912964754913</v>
      </c>
      <c r="BB1202" s="4">
        <f>(AY1202-BA1202)</f>
        <v>1.155071829272202</v>
      </c>
      <c r="BC1202" s="4">
        <f>1/(1.6/F1202+1.37/N1202)</f>
        <v>0.08899309463147402</v>
      </c>
      <c r="BD1202" s="4">
        <f>G1202*AA1202*0.001</f>
        <v>55.5616225385309</v>
      </c>
      <c r="BE1202" s="4">
        <f>G1202/S1202</f>
        <v>0.7043602832498523</v>
      </c>
      <c r="BF1202" s="4">
        <f>(1-AP1202*AA1202/AU1202/F1202)*100</f>
        <v>54.82598803210745</v>
      </c>
      <c r="BG1202" s="4">
        <f>(S1202-E1202/(N1202/1.35))</f>
        <v>766.9798333318569</v>
      </c>
      <c r="BH1202" s="4">
        <f>E1202*BF1202/100/BG1202</f>
        <v>0.01361216120294175</v>
      </c>
    </row>
    <row r="1203" ht="16" customHeight="1">
      <c r="A1203" s="4">
        <v>1128</v>
      </c>
      <c r="B1203" t="s" s="2">
        <v>1264</v>
      </c>
      <c r="C1203" s="4">
        <v>6528.000030599535</v>
      </c>
      <c r="D1203" s="4">
        <v>0</v>
      </c>
      <c r="E1203" s="4">
        <f>(R1203-S1203*(1000-T1203)/(1000-U1203))*AO1203</f>
        <v>31.89939522064112</v>
      </c>
      <c r="F1203" s="4">
        <f>IF(AZ1203&lt;&gt;0,1/(1/AZ1203-1/N1203),0)</f>
        <v>0.1491588783938098</v>
      </c>
      <c r="G1203" s="4">
        <f>((BC1203-AP1203/2)*S1203-E1203)/(BC1203+AP1203/2)</f>
        <v>409.9073359719009</v>
      </c>
      <c r="H1203" s="4">
        <f>AP1203*1000</f>
        <v>2.079888521109683</v>
      </c>
      <c r="I1203" s="4">
        <f>(AU1203-BA1203)</f>
        <v>1.456414865143608</v>
      </c>
      <c r="J1203" s="4">
        <f>(P1203+AT1203*D1203)</f>
        <v>24.79702758789062</v>
      </c>
      <c r="K1203" s="4">
        <v>6</v>
      </c>
      <c r="L1203" s="4">
        <f>(K1203*AI1203+AJ1203)</f>
        <v>1.420000016689301</v>
      </c>
      <c r="M1203" s="4">
        <v>1</v>
      </c>
      <c r="N1203" s="4">
        <f>L1203*(M1203+1)*(M1203+1)/(M1203*M1203+1)</f>
        <v>2.840000033378601</v>
      </c>
      <c r="O1203" s="4">
        <v>21.4532470703125</v>
      </c>
      <c r="P1203" s="4">
        <v>24.79702758789062</v>
      </c>
      <c r="Q1203" s="4">
        <v>20.76665306091309</v>
      </c>
      <c r="R1203" s="4">
        <v>821.627197265625</v>
      </c>
      <c r="S1203" s="4">
        <v>781.3609619140625</v>
      </c>
      <c r="T1203" s="4">
        <v>14.11997985839844</v>
      </c>
      <c r="U1203" s="4">
        <v>16.57671737670898</v>
      </c>
      <c r="V1203" s="4">
        <v>55.94603729248047</v>
      </c>
      <c r="W1203" s="4">
        <v>65.67966461181641</v>
      </c>
      <c r="X1203" s="4">
        <v>499.5431823730469</v>
      </c>
      <c r="Y1203" s="4">
        <v>2000.046508789062</v>
      </c>
      <c r="Z1203" s="4">
        <v>55.1592903137207</v>
      </c>
      <c r="AA1203" s="4">
        <v>101.6478805541992</v>
      </c>
      <c r="AB1203" s="4">
        <v>9.16511344909668</v>
      </c>
      <c r="AC1203" s="4">
        <v>0.3530322015285492</v>
      </c>
      <c r="AD1203" s="4">
        <v>0.04492252320051193</v>
      </c>
      <c r="AE1203" s="4">
        <v>0.002740956377238035</v>
      </c>
      <c r="AF1203" s="4">
        <v>0.04351819306612015</v>
      </c>
      <c r="AG1203" s="4">
        <v>0.003912699408829212</v>
      </c>
      <c r="AH1203" s="4">
        <v>0.6666666865348816</v>
      </c>
      <c r="AI1203" s="4">
        <v>-0.2195652425289154</v>
      </c>
      <c r="AJ1203" s="4">
        <v>2.737391471862793</v>
      </c>
      <c r="AK1203" s="4">
        <v>1</v>
      </c>
      <c r="AL1203" s="4">
        <v>0</v>
      </c>
      <c r="AM1203" s="4">
        <v>0.1599999964237213</v>
      </c>
      <c r="AN1203" s="4">
        <v>111115</v>
      </c>
      <c r="AO1203" s="4">
        <f>X1203*0.000001/(K1203*0.0001)</f>
        <v>0.8325719706217447</v>
      </c>
      <c r="AP1203" s="4">
        <f>(U1203-T1203)/(1000-U1203)*AO1203</f>
        <v>0.002079888521109683</v>
      </c>
      <c r="AQ1203" s="4">
        <f>(P1203+273.15)</f>
        <v>297.9470275878906</v>
      </c>
      <c r="AR1203" s="4">
        <f>(O1203+273.15)</f>
        <v>294.6032470703125</v>
      </c>
      <c r="AS1203" s="4">
        <f>(Y1203*AK1203+Z1203*AL1203)*AM1203</f>
        <v>320.0074342535263</v>
      </c>
      <c r="AT1203" s="4">
        <f>((AS1203+0.00000010773*(AR1203^4-AQ1203^4))-AP1203*44100)/(L1203*0.92*2*29.3+0.00000043092*AQ1203^3)</f>
        <v>2.169462973269327</v>
      </c>
      <c r="AU1203" s="4">
        <f>0.61365*EXP(17.502*J1203/(240.97+J1203))</f>
        <v>3.141403053032042</v>
      </c>
      <c r="AV1203" s="4">
        <f>AU1203*1000/AA1203</f>
        <v>30.90475704859412</v>
      </c>
      <c r="AW1203" s="4">
        <f>(AV1203-U1203)</f>
        <v>14.32803967188514</v>
      </c>
      <c r="AX1203" s="4">
        <f>IF(D1203,P1203,(O1203+P1203)/2)</f>
        <v>23.12513732910156</v>
      </c>
      <c r="AY1203" s="4">
        <f>0.61365*EXP(17.502*AX1203/(240.97+AX1203))</f>
        <v>2.841149334639205</v>
      </c>
      <c r="AZ1203" s="4">
        <f>IF(AW1203&lt;&gt;0,(1000-(AV1203+U1203)/2)/AW1203*AP1203,0)</f>
        <v>0.1417158579120024</v>
      </c>
      <c r="BA1203" s="4">
        <f>U1203*AA1203/1000</f>
        <v>1.684988187888433</v>
      </c>
      <c r="BB1203" s="4">
        <f>(AY1203-BA1203)</f>
        <v>1.156161146750772</v>
      </c>
      <c r="BC1203" s="4">
        <f>1/(1.6/F1203+1.37/N1203)</f>
        <v>0.08921234182532507</v>
      </c>
      <c r="BD1203" s="4">
        <f>G1203*AA1203*0.001</f>
        <v>41.66621192516178</v>
      </c>
      <c r="BE1203" s="4">
        <f>G1203/S1203</f>
        <v>0.524606879473183</v>
      </c>
      <c r="BF1203" s="4">
        <f>(1-AP1203*AA1203/AU1203/F1203)*100</f>
        <v>54.88036110334351</v>
      </c>
      <c r="BG1203" s="4">
        <f>(S1203-E1203/(N1203/1.35))</f>
        <v>766.1975171810586</v>
      </c>
      <c r="BH1203" s="4">
        <f>E1203*BF1203/100/BG1203</f>
        <v>0.02284855131256399</v>
      </c>
    </row>
    <row r="1204" ht="16" customHeight="1">
      <c r="A1204" s="4">
        <v>1129</v>
      </c>
      <c r="B1204" t="s" s="2">
        <v>1265</v>
      </c>
      <c r="C1204" s="4">
        <v>6533.000030487776</v>
      </c>
      <c r="D1204" s="4">
        <v>0</v>
      </c>
      <c r="E1204" s="4">
        <f>(R1204-S1204*(1000-T1204)/(1000-U1204))*AO1204</f>
        <v>56.36531853355739</v>
      </c>
      <c r="F1204" s="4">
        <f>IF(AZ1204&lt;&gt;0,1/(1/AZ1204-1/N1204),0)</f>
        <v>0.1490716071443493</v>
      </c>
      <c r="G1204" s="4">
        <f>((BC1204-AP1204/2)*S1204-E1204)/(BC1204+AP1204/2)</f>
        <v>161.2217852089717</v>
      </c>
      <c r="H1204" s="4">
        <f>AP1204*1000</f>
        <v>2.080712998345608</v>
      </c>
      <c r="I1204" s="4">
        <f>(AU1204-BA1204)</f>
        <v>1.457787311671519</v>
      </c>
      <c r="J1204" s="4">
        <f>(P1204+AT1204*D1204)</f>
        <v>24.8045654296875</v>
      </c>
      <c r="K1204" s="4">
        <v>6</v>
      </c>
      <c r="L1204" s="4">
        <f>(K1204*AI1204+AJ1204)</f>
        <v>1.420000016689301</v>
      </c>
      <c r="M1204" s="4">
        <v>1</v>
      </c>
      <c r="N1204" s="4">
        <f>L1204*(M1204+1)*(M1204+1)/(M1204*M1204+1)</f>
        <v>2.840000033378601</v>
      </c>
      <c r="O1204" s="4">
        <v>21.48321342468262</v>
      </c>
      <c r="P1204" s="4">
        <v>24.8045654296875</v>
      </c>
      <c r="Q1204" s="4">
        <v>20.80315971374512</v>
      </c>
      <c r="R1204" s="4">
        <v>874.3712768554688</v>
      </c>
      <c r="S1204" s="4">
        <v>804.656494140625</v>
      </c>
      <c r="T1204" s="4">
        <v>14.11934185028076</v>
      </c>
      <c r="U1204" s="4">
        <v>16.57717895507812</v>
      </c>
      <c r="V1204" s="4">
        <v>55.84375381469727</v>
      </c>
      <c r="W1204" s="4">
        <v>65.56328582763672</v>
      </c>
      <c r="X1204" s="4">
        <v>499.5173950195312</v>
      </c>
      <c r="Y1204" s="4">
        <v>2000.09375</v>
      </c>
      <c r="Z1204" s="4">
        <v>54.09585571289062</v>
      </c>
      <c r="AA1204" s="4">
        <v>101.6475677490234</v>
      </c>
      <c r="AB1204" s="4">
        <v>9.16511344909668</v>
      </c>
      <c r="AC1204" s="4">
        <v>0.3530322015285492</v>
      </c>
      <c r="AD1204" s="4">
        <v>0.04492252320051193</v>
      </c>
      <c r="AE1204" s="4">
        <v>0.002740956377238035</v>
      </c>
      <c r="AF1204" s="4">
        <v>0.04351819306612015</v>
      </c>
      <c r="AG1204" s="4">
        <v>0.003912699408829212</v>
      </c>
      <c r="AH1204" s="4">
        <v>0.6666666865348816</v>
      </c>
      <c r="AI1204" s="4">
        <v>-0.2195652425289154</v>
      </c>
      <c r="AJ1204" s="4">
        <v>2.737391471862793</v>
      </c>
      <c r="AK1204" s="4">
        <v>1</v>
      </c>
      <c r="AL1204" s="4">
        <v>0</v>
      </c>
      <c r="AM1204" s="4">
        <v>0.1599999964237213</v>
      </c>
      <c r="AN1204" s="4">
        <v>111115</v>
      </c>
      <c r="AO1204" s="4">
        <f>X1204*0.000001/(K1204*0.0001)</f>
        <v>0.8325289916992186</v>
      </c>
      <c r="AP1204" s="4">
        <f>(U1204-T1204)/(1000-U1204)*AO1204</f>
        <v>0.002080712998345608</v>
      </c>
      <c r="AQ1204" s="4">
        <f>(P1204+273.15)</f>
        <v>297.9545654296875</v>
      </c>
      <c r="AR1204" s="4">
        <f>(O1204+273.15)</f>
        <v>294.6332134246826</v>
      </c>
      <c r="AS1204" s="4">
        <f>(Y1204*AK1204+Z1204*AL1204)*AM1204</f>
        <v>320.0149928471074</v>
      </c>
      <c r="AT1204" s="4">
        <f>((AS1204+0.00000010773*(AR1204^4-AQ1204^4))-AP1204*44100)/(L1204*0.92*2*29.3+0.00000043092*AQ1204^3)</f>
        <v>2.171891873793147</v>
      </c>
      <c r="AU1204" s="4">
        <f>0.61365*EXP(17.502*J1204/(240.97+J1204))</f>
        <v>3.142817232595509</v>
      </c>
      <c r="AV1204" s="4">
        <f>AU1204*1000/AA1204</f>
        <v>30.91876472986933</v>
      </c>
      <c r="AW1204" s="4">
        <f>(AV1204-U1204)</f>
        <v>14.3415857747912</v>
      </c>
      <c r="AX1204" s="4">
        <f>IF(D1204,P1204,(O1204+P1204)/2)</f>
        <v>23.14388942718506</v>
      </c>
      <c r="AY1204" s="4">
        <f>0.61365*EXP(17.502*AX1204/(240.97+AX1204))</f>
        <v>2.844372548861915</v>
      </c>
      <c r="AZ1204" s="4">
        <f>IF(AW1204&lt;&gt;0,(1000-(AV1204+U1204)/2)/AW1204*AP1204,0)</f>
        <v>0.1416370767184705</v>
      </c>
      <c r="BA1204" s="4">
        <f>U1204*AA1204/1000</f>
        <v>1.685029920923989</v>
      </c>
      <c r="BB1204" s="4">
        <f>(AY1204-BA1204)</f>
        <v>1.159342627937926</v>
      </c>
      <c r="BC1204" s="4">
        <f>1/(1.6/F1204+1.37/N1204)</f>
        <v>0.08916238972271941</v>
      </c>
      <c r="BD1204" s="4">
        <f>G1204*AA1204*0.001</f>
        <v>16.38780233464745</v>
      </c>
      <c r="BE1204" s="4">
        <f>G1204/S1204</f>
        <v>0.2003610066941135</v>
      </c>
      <c r="BF1204" s="4">
        <f>(1-AP1204*AA1204/AU1204/F1204)*100</f>
        <v>54.85651196698144</v>
      </c>
      <c r="BG1204" s="4">
        <f>(S1204-E1204/(N1204/1.35))</f>
        <v>777.8631212089429</v>
      </c>
      <c r="BH1204" s="4">
        <f>E1204*BF1204/100/BG1204</f>
        <v>0.03974998539400179</v>
      </c>
    </row>
    <row r="1205" ht="16" customHeight="1">
      <c r="A1205" s="4">
        <v>1130</v>
      </c>
      <c r="B1205" t="s" s="2">
        <v>1266</v>
      </c>
      <c r="C1205" s="4">
        <v>6538.000030376017</v>
      </c>
      <c r="D1205" s="4">
        <v>0</v>
      </c>
      <c r="E1205" s="4">
        <f>(R1205-S1205*(1000-T1205)/(1000-U1205))*AO1205</f>
        <v>75.57747787908558</v>
      </c>
      <c r="F1205" s="4">
        <f>IF(AZ1205&lt;&gt;0,1/(1/AZ1205-1/N1205),0)</f>
        <v>0.1493561194604123</v>
      </c>
      <c r="G1205" s="4">
        <f>((BC1205-AP1205/2)*S1205-E1205)/(BC1205+AP1205/2)</f>
        <v>-5.406345522643974</v>
      </c>
      <c r="H1205" s="4">
        <f>AP1205*1000</f>
        <v>2.083593544240819</v>
      </c>
      <c r="I1205" s="4">
        <f>(AU1205-BA1205)</f>
        <v>1.457162599173661</v>
      </c>
      <c r="J1205" s="4">
        <f>(P1205+AT1205*D1205)</f>
        <v>24.80195045471191</v>
      </c>
      <c r="K1205" s="4">
        <v>6</v>
      </c>
      <c r="L1205" s="4">
        <f>(K1205*AI1205+AJ1205)</f>
        <v>1.420000016689301</v>
      </c>
      <c r="M1205" s="4">
        <v>1</v>
      </c>
      <c r="N1205" s="4">
        <f>L1205*(M1205+1)*(M1205+1)/(M1205*M1205+1)</f>
        <v>2.840000033378601</v>
      </c>
      <c r="O1205" s="4">
        <v>21.5098819732666</v>
      </c>
      <c r="P1205" s="4">
        <v>24.80195045471191</v>
      </c>
      <c r="Q1205" s="4">
        <v>20.82751846313477</v>
      </c>
      <c r="R1205" s="4">
        <v>943.4556884765625</v>
      </c>
      <c r="S1205" s="4">
        <v>850.5437622070312</v>
      </c>
      <c r="T1205" s="4">
        <v>14.11722850799561</v>
      </c>
      <c r="U1205" s="4">
        <v>16.57853507995605</v>
      </c>
      <c r="V1205" s="4">
        <v>55.74311447143555</v>
      </c>
      <c r="W1205" s="4">
        <v>65.45964050292969</v>
      </c>
      <c r="X1205" s="4">
        <v>499.5031433105469</v>
      </c>
      <c r="Y1205" s="4">
        <v>2000.094360351562</v>
      </c>
      <c r="Z1205" s="4">
        <v>54.16892623901367</v>
      </c>
      <c r="AA1205" s="4">
        <v>101.6473388671875</v>
      </c>
      <c r="AB1205" s="4">
        <v>9.16511344909668</v>
      </c>
      <c r="AC1205" s="4">
        <v>0.3530322015285492</v>
      </c>
      <c r="AD1205" s="4">
        <v>0.04492252320051193</v>
      </c>
      <c r="AE1205" s="4">
        <v>0.002740956377238035</v>
      </c>
      <c r="AF1205" s="4">
        <v>0.04351819306612015</v>
      </c>
      <c r="AG1205" s="4">
        <v>0.003912699408829212</v>
      </c>
      <c r="AH1205" s="4">
        <v>0.6666666865348816</v>
      </c>
      <c r="AI1205" s="4">
        <v>-0.2195652425289154</v>
      </c>
      <c r="AJ1205" s="4">
        <v>2.737391471862793</v>
      </c>
      <c r="AK1205" s="4">
        <v>1</v>
      </c>
      <c r="AL1205" s="4">
        <v>0</v>
      </c>
      <c r="AM1205" s="4">
        <v>0.1599999964237213</v>
      </c>
      <c r="AN1205" s="4">
        <v>111115</v>
      </c>
      <c r="AO1205" s="4">
        <f>X1205*0.000001/(K1205*0.0001)</f>
        <v>0.8325052388509114</v>
      </c>
      <c r="AP1205" s="4">
        <f>(U1205-T1205)/(1000-U1205)*AO1205</f>
        <v>0.002083593544240819</v>
      </c>
      <c r="AQ1205" s="4">
        <f>(P1205+273.15)</f>
        <v>297.9519504547119</v>
      </c>
      <c r="AR1205" s="4">
        <f>(O1205+273.15)</f>
        <v>294.6598819732666</v>
      </c>
      <c r="AS1205" s="4">
        <f>(Y1205*AK1205+Z1205*AL1205)*AM1205</f>
        <v>320.0150905033552</v>
      </c>
      <c r="AT1205" s="4">
        <f>((AS1205+0.00000010773*(AR1205^4-AQ1205^4))-AP1205*44100)/(L1205*0.92*2*29.3+0.00000043092*AQ1205^3)</f>
        <v>2.174137292046145</v>
      </c>
      <c r="AU1205" s="4">
        <f>0.61365*EXP(17.502*J1205/(240.97+J1205))</f>
        <v>3.142326572367509</v>
      </c>
      <c r="AV1205" s="4">
        <f>AU1205*1000/AA1205</f>
        <v>30.91400726656775</v>
      </c>
      <c r="AW1205" s="4">
        <f>(AV1205-U1205)</f>
        <v>14.3354721866117</v>
      </c>
      <c r="AX1205" s="4">
        <f>IF(D1205,P1205,(O1205+P1205)/2)</f>
        <v>23.15591621398926</v>
      </c>
      <c r="AY1205" s="4">
        <f>0.61365*EXP(17.502*AX1205/(240.97+AX1205))</f>
        <v>2.846441462628927</v>
      </c>
      <c r="AZ1205" s="4">
        <f>IF(AW1205&lt;&gt;0,(1000-(AV1205+U1205)/2)/AW1205*AP1205,0)</f>
        <v>0.1418938937235801</v>
      </c>
      <c r="BA1205" s="4">
        <f>U1205*AA1205/1000</f>
        <v>1.685163973193849</v>
      </c>
      <c r="BB1205" s="4">
        <f>(AY1205-BA1205)</f>
        <v>1.161277489435078</v>
      </c>
      <c r="BC1205" s="4">
        <f>1/(1.6/F1205+1.37/N1205)</f>
        <v>0.08932522891384737</v>
      </c>
      <c r="BD1205" s="4">
        <f>G1205*AA1205*0.001</f>
        <v>-0.549540635373294</v>
      </c>
      <c r="BE1205" s="4">
        <f>G1205/S1205</f>
        <v>-0.006356340217715938</v>
      </c>
      <c r="BF1205" s="4">
        <f>(1-AP1205*AA1205/AU1205/F1205)*100</f>
        <v>54.87318556549265</v>
      </c>
      <c r="BG1205" s="4">
        <f>(S1205-E1205/(N1205/1.35))</f>
        <v>814.6178488487183</v>
      </c>
      <c r="BH1205" s="4">
        <f>E1205*BF1205/100/BG1205</f>
        <v>0.05090947827981053</v>
      </c>
    </row>
    <row r="1206" ht="16" customHeight="1">
      <c r="A1206" s="4">
        <v>1131</v>
      </c>
      <c r="B1206" t="s" s="2">
        <v>1267</v>
      </c>
      <c r="C1206" s="4">
        <v>6543.500030253083</v>
      </c>
      <c r="D1206" s="4">
        <v>0</v>
      </c>
      <c r="E1206" s="4">
        <f>(R1206-S1206*(1000-T1206)/(1000-U1206))*AO1206</f>
        <v>71.82583133274953</v>
      </c>
      <c r="F1206" s="4">
        <f>IF(AZ1206&lt;&gt;0,1/(1/AZ1206-1/N1206),0)</f>
        <v>0.14943320304021</v>
      </c>
      <c r="G1206" s="4">
        <f>((BC1206-AP1206/2)*S1206-E1206)/(BC1206+AP1206/2)</f>
        <v>94.77769057398267</v>
      </c>
      <c r="H1206" s="4">
        <f>AP1206*1000</f>
        <v>2.084064849399163</v>
      </c>
      <c r="I1206" s="4">
        <f>(AU1206-BA1206)</f>
        <v>1.456777506898688</v>
      </c>
      <c r="J1206" s="4">
        <f>(P1206+AT1206*D1206)</f>
        <v>24.79994201660156</v>
      </c>
      <c r="K1206" s="4">
        <v>6</v>
      </c>
      <c r="L1206" s="4">
        <f>(K1206*AI1206+AJ1206)</f>
        <v>1.420000016689301</v>
      </c>
      <c r="M1206" s="4">
        <v>1</v>
      </c>
      <c r="N1206" s="4">
        <f>L1206*(M1206+1)*(M1206+1)/(M1206*M1206+1)</f>
        <v>2.840000033378601</v>
      </c>
      <c r="O1206" s="4">
        <v>21.54110527038574</v>
      </c>
      <c r="P1206" s="4">
        <v>24.79994201660156</v>
      </c>
      <c r="Q1206" s="4">
        <v>20.89787864685059</v>
      </c>
      <c r="R1206" s="4">
        <v>998.7459716796875</v>
      </c>
      <c r="S1206" s="4">
        <v>910.1920166015625</v>
      </c>
      <c r="T1206" s="4">
        <v>14.11682510375977</v>
      </c>
      <c r="U1206" s="4">
        <v>16.57865142822266</v>
      </c>
      <c r="V1206" s="4">
        <v>55.63520431518555</v>
      </c>
      <c r="W1206" s="4">
        <v>65.33643341064453</v>
      </c>
      <c r="X1206" s="4">
        <v>499.5105895996094</v>
      </c>
      <c r="Y1206" s="4">
        <v>2000.0712890625</v>
      </c>
      <c r="Z1206" s="4">
        <v>54.12931442260742</v>
      </c>
      <c r="AA1206" s="4">
        <v>101.6471252441406</v>
      </c>
      <c r="AB1206" s="4">
        <v>9.16511344909668</v>
      </c>
      <c r="AC1206" s="4">
        <v>0.3530322015285492</v>
      </c>
      <c r="AD1206" s="4">
        <v>0.04492252320051193</v>
      </c>
      <c r="AE1206" s="4">
        <v>0.002740956377238035</v>
      </c>
      <c r="AF1206" s="4">
        <v>0.04351819306612015</v>
      </c>
      <c r="AG1206" s="4">
        <v>0.003912699408829212</v>
      </c>
      <c r="AH1206" s="4">
        <v>0.6666666865348816</v>
      </c>
      <c r="AI1206" s="4">
        <v>-0.2195652425289154</v>
      </c>
      <c r="AJ1206" s="4">
        <v>2.737391471862793</v>
      </c>
      <c r="AK1206" s="4">
        <v>1</v>
      </c>
      <c r="AL1206" s="4">
        <v>0</v>
      </c>
      <c r="AM1206" s="4">
        <v>0.1599999964237213</v>
      </c>
      <c r="AN1206" s="4">
        <v>111115</v>
      </c>
      <c r="AO1206" s="4">
        <f>X1206*0.000001/(K1206*0.0001)</f>
        <v>0.8325176493326822</v>
      </c>
      <c r="AP1206" s="4">
        <f>(U1206-T1206)/(1000-U1206)*AO1206</f>
        <v>0.002084064849399163</v>
      </c>
      <c r="AQ1206" s="4">
        <f>(P1206+273.15)</f>
        <v>297.9499420166015</v>
      </c>
      <c r="AR1206" s="4">
        <f>(O1206+273.15)</f>
        <v>294.6911052703857</v>
      </c>
      <c r="AS1206" s="4">
        <f>(Y1206*AK1206+Z1206*AL1206)*AM1206</f>
        <v>320.0113990971877</v>
      </c>
      <c r="AT1206" s="4">
        <f>((AS1206+0.00000010773*(AR1206^4-AQ1206^4))-AP1206*44100)/(L1206*0.92*2*29.3+0.00000043092*AQ1206^3)</f>
        <v>2.178039308997564</v>
      </c>
      <c r="AU1206" s="4">
        <f>0.61365*EXP(17.502*J1206/(240.97+J1206))</f>
        <v>3.141949765002187</v>
      </c>
      <c r="AV1206" s="4">
        <f>AU1206*1000/AA1206</f>
        <v>30.91036522140406</v>
      </c>
      <c r="AW1206" s="4">
        <f>(AV1206-U1206)</f>
        <v>14.3317137931814</v>
      </c>
      <c r="AX1206" s="4">
        <f>IF(D1206,P1206,(O1206+P1206)/2)</f>
        <v>23.17052364349365</v>
      </c>
      <c r="AY1206" s="4">
        <f>0.61365*EXP(17.502*AX1206/(240.97+AX1206))</f>
        <v>2.848956082974494</v>
      </c>
      <c r="AZ1206" s="4">
        <f>IF(AW1206&lt;&gt;0,(1000-(AV1206+U1206)/2)/AW1206*AP1206,0)</f>
        <v>0.1419634653324674</v>
      </c>
      <c r="BA1206" s="4">
        <f>U1206*AA1206/1000</f>
        <v>1.685172258103499</v>
      </c>
      <c r="BB1206" s="4">
        <f>(AY1206-BA1206)</f>
        <v>1.163783824870995</v>
      </c>
      <c r="BC1206" s="4">
        <f>1/(1.6/F1206+1.37/N1206)</f>
        <v>0.08936934271007951</v>
      </c>
      <c r="BD1206" s="4">
        <f>G1206*AA1206*0.001</f>
        <v>9.633879784124023</v>
      </c>
      <c r="BE1206" s="4">
        <f>G1206/S1206</f>
        <v>0.1041293362777007</v>
      </c>
      <c r="BF1206" s="4">
        <f>(1-AP1206*AA1206/AU1206/F1206)*100</f>
        <v>54.88094585644552</v>
      </c>
      <c r="BG1206" s="4">
        <f>(S1206-E1206/(N1206/1.35))</f>
        <v>876.0494563341044</v>
      </c>
      <c r="BH1206" s="4">
        <f>E1206*BF1206/100/BG1206</f>
        <v>0.04499597062661129</v>
      </c>
    </row>
    <row r="1207" ht="16" customHeight="1">
      <c r="A1207" s="4">
        <v>1132</v>
      </c>
      <c r="B1207" t="s" s="2">
        <v>1268</v>
      </c>
      <c r="C1207" s="4">
        <v>6548.500030141324</v>
      </c>
      <c r="D1207" s="4">
        <v>0</v>
      </c>
      <c r="E1207" s="4">
        <f>(R1207-S1207*(1000-T1207)/(1000-U1207))*AO1207</f>
        <v>51.7845207891766</v>
      </c>
      <c r="F1207" s="4">
        <f>IF(AZ1207&lt;&gt;0,1/(1/AZ1207-1/N1207),0)</f>
        <v>0.1493211037609308</v>
      </c>
      <c r="G1207" s="4">
        <f>((BC1207-AP1207/2)*S1207-E1207)/(BC1207+AP1207/2)</f>
        <v>355.714616139221</v>
      </c>
      <c r="H1207" s="4">
        <f>AP1207*1000</f>
        <v>2.084065530535473</v>
      </c>
      <c r="I1207" s="4">
        <f>(AU1207-BA1207)</f>
        <v>1.457804288620937</v>
      </c>
      <c r="J1207" s="4">
        <f>(P1207+AT1207*D1207)</f>
        <v>24.80560684204102</v>
      </c>
      <c r="K1207" s="4">
        <v>6</v>
      </c>
      <c r="L1207" s="4">
        <f>(K1207*AI1207+AJ1207)</f>
        <v>1.420000016689301</v>
      </c>
      <c r="M1207" s="4">
        <v>1</v>
      </c>
      <c r="N1207" s="4">
        <f>L1207*(M1207+1)*(M1207+1)/(M1207*M1207+1)</f>
        <v>2.840000033378601</v>
      </c>
      <c r="O1207" s="4">
        <v>21.57693099975586</v>
      </c>
      <c r="P1207" s="4">
        <v>24.80560684204102</v>
      </c>
      <c r="Q1207" s="4">
        <v>20.97439193725586</v>
      </c>
      <c r="R1207" s="4">
        <v>1015.399780273438</v>
      </c>
      <c r="S1207" s="4">
        <v>950.8197021484375</v>
      </c>
      <c r="T1207" s="4">
        <v>14.11732482910156</v>
      </c>
      <c r="U1207" s="4">
        <v>16.57905769348145</v>
      </c>
      <c r="V1207" s="4">
        <v>55.51924514770508</v>
      </c>
      <c r="W1207" s="4">
        <v>65.20050811767578</v>
      </c>
      <c r="X1207" s="4">
        <v>499.5295104980469</v>
      </c>
      <c r="Y1207" s="4">
        <v>2000.119018554688</v>
      </c>
      <c r="Z1207" s="4">
        <v>53.98224639892578</v>
      </c>
      <c r="AA1207" s="4">
        <v>101.6468124389648</v>
      </c>
      <c r="AB1207" s="4">
        <v>9.16511344909668</v>
      </c>
      <c r="AC1207" s="4">
        <v>0.3530322015285492</v>
      </c>
      <c r="AD1207" s="4">
        <v>0.04492252320051193</v>
      </c>
      <c r="AE1207" s="4">
        <v>0.002740956377238035</v>
      </c>
      <c r="AF1207" s="4">
        <v>0.04351819306612015</v>
      </c>
      <c r="AG1207" s="4">
        <v>0.003912699408829212</v>
      </c>
      <c r="AH1207" s="4">
        <v>0.6666666865348816</v>
      </c>
      <c r="AI1207" s="4">
        <v>-0.2195652425289154</v>
      </c>
      <c r="AJ1207" s="4">
        <v>2.737391471862793</v>
      </c>
      <c r="AK1207" s="4">
        <v>1</v>
      </c>
      <c r="AL1207" s="4">
        <v>0</v>
      </c>
      <c r="AM1207" s="4">
        <v>0.1599999964237213</v>
      </c>
      <c r="AN1207" s="4">
        <v>111115</v>
      </c>
      <c r="AO1207" s="4">
        <f>X1207*0.000001/(K1207*0.0001)</f>
        <v>0.8325491841634114</v>
      </c>
      <c r="AP1207" s="4">
        <f>(U1207-T1207)/(1000-U1207)*AO1207</f>
        <v>0.002084065530535473</v>
      </c>
      <c r="AQ1207" s="4">
        <f>(P1207+273.15)</f>
        <v>297.955606842041</v>
      </c>
      <c r="AR1207" s="4">
        <f>(O1207+273.15)</f>
        <v>294.7269309997558</v>
      </c>
      <c r="AS1207" s="4">
        <f>(Y1207*AK1207+Z1207*AL1207)*AM1207</f>
        <v>320.019035815767</v>
      </c>
      <c r="AT1207" s="4">
        <f>((AS1207+0.00000010773*(AR1207^4-AQ1207^4))-AP1207*44100)/(L1207*0.92*2*29.3+0.00000043092*AQ1207^3)</f>
        <v>2.18186837805493</v>
      </c>
      <c r="AU1207" s="4">
        <f>0.61365*EXP(17.502*J1207/(240.97+J1207))</f>
        <v>3.143012656405023</v>
      </c>
      <c r="AV1207" s="4">
        <f>AU1207*1000/AA1207</f>
        <v>30.92091705573439</v>
      </c>
      <c r="AW1207" s="4">
        <f>(AV1207-U1207)</f>
        <v>14.34185936225295</v>
      </c>
      <c r="AX1207" s="4">
        <f>IF(D1207,P1207,(O1207+P1207)/2)</f>
        <v>23.19126892089844</v>
      </c>
      <c r="AY1207" s="4">
        <f>0.61365*EXP(17.502*AX1207/(240.97+AX1207))</f>
        <v>2.852530652865208</v>
      </c>
      <c r="AZ1207" s="4">
        <f>IF(AW1207&lt;&gt;0,(1000-(AV1207+U1207)/2)/AW1207*AP1207,0)</f>
        <v>0.1418622891988666</v>
      </c>
      <c r="BA1207" s="4">
        <f>U1207*AA1207/1000</f>
        <v>1.685208367784086</v>
      </c>
      <c r="BB1207" s="4">
        <f>(AY1207-BA1207)</f>
        <v>1.167322285081122</v>
      </c>
      <c r="BC1207" s="4">
        <f>1/(1.6/F1207+1.37/N1207)</f>
        <v>0.08930518929719918</v>
      </c>
      <c r="BD1207" s="4">
        <f>G1207*AA1207*0.001</f>
        <v>36.15725686850178</v>
      </c>
      <c r="BE1207" s="4">
        <f>G1207/S1207</f>
        <v>0.3741136361977578</v>
      </c>
      <c r="BF1207" s="4">
        <f>(1-AP1207*AA1207/AU1207/F1207)*100</f>
        <v>54.86246758399111</v>
      </c>
      <c r="BG1207" s="4">
        <f>(S1207-E1207/(N1207/1.35))</f>
        <v>926.2038210766964</v>
      </c>
      <c r="BH1207" s="4">
        <f>E1207*BF1207/100/BG1207</f>
        <v>0.03067388115335207</v>
      </c>
    </row>
    <row r="1208" ht="16" customHeight="1">
      <c r="A1208" s="4">
        <v>1133</v>
      </c>
      <c r="B1208" t="s" s="2">
        <v>1269</v>
      </c>
      <c r="C1208" s="4">
        <v>6553.500030029565</v>
      </c>
      <c r="D1208" s="4">
        <v>0</v>
      </c>
      <c r="E1208" s="4">
        <f>(R1208-S1208*(1000-T1208)/(1000-U1208))*AO1208</f>
        <v>35.67508689149447</v>
      </c>
      <c r="F1208" s="4">
        <f>IF(AZ1208&lt;&gt;0,1/(1/AZ1208-1/N1208),0)</f>
        <v>0.1486489912061329</v>
      </c>
      <c r="G1208" s="4">
        <f>((BC1208-AP1208/2)*S1208-E1208)/(BC1208+AP1208/2)</f>
        <v>552.3964869476146</v>
      </c>
      <c r="H1208" s="4">
        <f>AP1208*1000</f>
        <v>2.08309990028944</v>
      </c>
      <c r="I1208" s="4">
        <f>(AU1208-BA1208)</f>
        <v>1.463340449074837</v>
      </c>
      <c r="J1208" s="4">
        <f>(P1208+AT1208*D1208)</f>
        <v>24.83474922180176</v>
      </c>
      <c r="K1208" s="4">
        <v>6</v>
      </c>
      <c r="L1208" s="4">
        <f>(K1208*AI1208+AJ1208)</f>
        <v>1.420000016689301</v>
      </c>
      <c r="M1208" s="4">
        <v>1</v>
      </c>
      <c r="N1208" s="4">
        <f>L1208*(M1208+1)*(M1208+1)/(M1208*M1208+1)</f>
        <v>2.840000033378601</v>
      </c>
      <c r="O1208" s="4">
        <v>21.61467170715332</v>
      </c>
      <c r="P1208" s="4">
        <v>24.83474922180176</v>
      </c>
      <c r="Q1208" s="4">
        <v>21.00804901123047</v>
      </c>
      <c r="R1208" s="4">
        <v>1016.729675292969</v>
      </c>
      <c r="S1208" s="4">
        <v>971.4479370117188</v>
      </c>
      <c r="T1208" s="4">
        <v>14.11789131164551</v>
      </c>
      <c r="U1208" s="4">
        <v>16.57852172851562</v>
      </c>
      <c r="V1208" s="4">
        <v>55.39492797851562</v>
      </c>
      <c r="W1208" s="4">
        <v>65.05019378662109</v>
      </c>
      <c r="X1208" s="4">
        <v>499.5220336914062</v>
      </c>
      <c r="Y1208" s="4">
        <v>2000.169921875</v>
      </c>
      <c r="Z1208" s="4">
        <v>53.44171142578125</v>
      </c>
      <c r="AA1208" s="4">
        <v>101.6462860107422</v>
      </c>
      <c r="AB1208" s="4">
        <v>9.16511344909668</v>
      </c>
      <c r="AC1208" s="4">
        <v>0.3530322015285492</v>
      </c>
      <c r="AD1208" s="4">
        <v>0.04492252320051193</v>
      </c>
      <c r="AE1208" s="4">
        <v>0.002740956377238035</v>
      </c>
      <c r="AF1208" s="4">
        <v>0.04351819306612015</v>
      </c>
      <c r="AG1208" s="4">
        <v>0.003912699408829212</v>
      </c>
      <c r="AH1208" s="4">
        <v>0.6666666865348816</v>
      </c>
      <c r="AI1208" s="4">
        <v>-0.2195652425289154</v>
      </c>
      <c r="AJ1208" s="4">
        <v>2.737391471862793</v>
      </c>
      <c r="AK1208" s="4">
        <v>1</v>
      </c>
      <c r="AL1208" s="4">
        <v>0</v>
      </c>
      <c r="AM1208" s="4">
        <v>0.1599999964237213</v>
      </c>
      <c r="AN1208" s="4">
        <v>111115</v>
      </c>
      <c r="AO1208" s="4">
        <f>X1208*0.000001/(K1208*0.0001)</f>
        <v>0.8325367228190103</v>
      </c>
      <c r="AP1208" s="4">
        <f>(U1208-T1208)/(1000-U1208)*AO1208</f>
        <v>0.00208309990028944</v>
      </c>
      <c r="AQ1208" s="4">
        <f>(P1208+273.15)</f>
        <v>297.9847492218017</v>
      </c>
      <c r="AR1208" s="4">
        <f>(O1208+273.15)</f>
        <v>294.7646717071533</v>
      </c>
      <c r="AS1208" s="4">
        <f>(Y1208*AK1208+Z1208*AL1208)*AM1208</f>
        <v>320.0271803468349</v>
      </c>
      <c r="AT1208" s="4">
        <f>((AS1208+0.00000010773*(AR1208^4-AQ1208^4))-AP1208*44100)/(L1208*0.92*2*29.3+0.00000043092*AQ1208^3)</f>
        <v>2.183319506987104</v>
      </c>
      <c r="AU1208" s="4">
        <f>0.61365*EXP(17.502*J1208/(240.97+J1208))</f>
        <v>3.148485610326841</v>
      </c>
      <c r="AV1208" s="4">
        <f>AU1208*1000/AA1208</f>
        <v>30.97492032314985</v>
      </c>
      <c r="AW1208" s="4">
        <f>(AV1208-U1208)</f>
        <v>14.39639859463423</v>
      </c>
      <c r="AX1208" s="4">
        <f>IF(D1208,P1208,(O1208+P1208)/2)</f>
        <v>23.22471046447754</v>
      </c>
      <c r="AY1208" s="4">
        <f>0.61365*EXP(17.502*AX1208/(240.97+AX1208))</f>
        <v>2.858301146119505</v>
      </c>
      <c r="AZ1208" s="4">
        <f>IF(AW1208&lt;&gt;0,(1000-(AV1208+U1208)/2)/AW1208*AP1208,0)</f>
        <v>0.1412555092666899</v>
      </c>
      <c r="BA1208" s="4">
        <f>U1208*AA1208/1000</f>
        <v>1.685145161252003</v>
      </c>
      <c r="BB1208" s="4">
        <f>(AY1208-BA1208)</f>
        <v>1.173155984867502</v>
      </c>
      <c r="BC1208" s="4">
        <f>1/(1.6/F1208+1.37/N1208)</f>
        <v>0.08892045826257716</v>
      </c>
      <c r="BD1208" s="4">
        <f>G1208*AA1208*0.001</f>
        <v>56.14905130360645</v>
      </c>
      <c r="BE1208" s="4">
        <f>G1208/S1208</f>
        <v>0.5686321066745452</v>
      </c>
      <c r="BF1208" s="4">
        <f>(1-AP1208*AA1208/AU1208/F1208)*100</f>
        <v>54.75840225804036</v>
      </c>
      <c r="BG1208" s="4">
        <f>(S1208-E1208/(N1208/1.35))</f>
        <v>954.4897092872556</v>
      </c>
      <c r="BH1208" s="4">
        <f>E1208*BF1208/100/BG1208</f>
        <v>0.02046654604640776</v>
      </c>
    </row>
    <row r="1209" ht="16" customHeight="1">
      <c r="A1209" s="4">
        <v>1134</v>
      </c>
      <c r="B1209" t="s" s="2">
        <v>1270</v>
      </c>
      <c r="C1209" s="4">
        <v>6559.000029906631</v>
      </c>
      <c r="D1209" s="4">
        <v>0</v>
      </c>
      <c r="E1209" s="4">
        <f>(R1209-S1209*(1000-T1209)/(1000-U1209))*AO1209</f>
        <v>26.00254309455646</v>
      </c>
      <c r="F1209" s="4">
        <f>IF(AZ1209&lt;&gt;0,1/(1/AZ1209-1/N1209),0)</f>
        <v>0.1480563918562968</v>
      </c>
      <c r="G1209" s="4">
        <f>((BC1209-AP1209/2)*S1209-E1209)/(BC1209+AP1209/2)</f>
        <v>667.064406501455</v>
      </c>
      <c r="H1209" s="4">
        <f>AP1209*1000</f>
        <v>2.083306757286166</v>
      </c>
      <c r="I1209" s="4">
        <f>(AU1209-BA1209)</f>
        <v>1.469004310890487</v>
      </c>
      <c r="J1209" s="4">
        <f>(P1209+AT1209*D1209)</f>
        <v>24.86435508728027</v>
      </c>
      <c r="K1209" s="4">
        <v>6</v>
      </c>
      <c r="L1209" s="4">
        <f>(K1209*AI1209+AJ1209)</f>
        <v>1.420000016689301</v>
      </c>
      <c r="M1209" s="4">
        <v>1</v>
      </c>
      <c r="N1209" s="4">
        <f>L1209*(M1209+1)*(M1209+1)/(M1209*M1209+1)</f>
        <v>2.840000033378601</v>
      </c>
      <c r="O1209" s="4">
        <v>21.64316177368164</v>
      </c>
      <c r="P1209" s="4">
        <v>24.86435508728027</v>
      </c>
      <c r="Q1209" s="4">
        <v>20.98793983459473</v>
      </c>
      <c r="R1209" s="4">
        <v>1013.662597656250</v>
      </c>
      <c r="S1209" s="4">
        <v>979.9774780273438</v>
      </c>
      <c r="T1209" s="4">
        <v>14.11678981781006</v>
      </c>
      <c r="U1209" s="4">
        <v>16.57766342163086</v>
      </c>
      <c r="V1209" s="4">
        <v>55.28697967529297</v>
      </c>
      <c r="W1209" s="4">
        <v>64.92485809326172</v>
      </c>
      <c r="X1209" s="4">
        <v>499.522705078125</v>
      </c>
      <c r="Y1209" s="4">
        <v>2000.187622070312</v>
      </c>
      <c r="Z1209" s="4">
        <v>53.42873382568359</v>
      </c>
      <c r="AA1209" s="4">
        <v>101.6457977294922</v>
      </c>
      <c r="AB1209" s="4">
        <v>9.16511344909668</v>
      </c>
      <c r="AC1209" s="4">
        <v>0.3530322015285492</v>
      </c>
      <c r="AD1209" s="4">
        <v>0.04492252320051193</v>
      </c>
      <c r="AE1209" s="4">
        <v>0.002740956377238035</v>
      </c>
      <c r="AF1209" s="4">
        <v>0.04351819306612015</v>
      </c>
      <c r="AG1209" s="4">
        <v>0.003912699408829212</v>
      </c>
      <c r="AH1209" s="4">
        <v>0.6666666865348816</v>
      </c>
      <c r="AI1209" s="4">
        <v>-0.2195652425289154</v>
      </c>
      <c r="AJ1209" s="4">
        <v>2.737391471862793</v>
      </c>
      <c r="AK1209" s="4">
        <v>1</v>
      </c>
      <c r="AL1209" s="4">
        <v>0</v>
      </c>
      <c r="AM1209" s="4">
        <v>0.1599999964237213</v>
      </c>
      <c r="AN1209" s="4">
        <v>111115</v>
      </c>
      <c r="AO1209" s="4">
        <f>X1209*0.000001/(K1209*0.0001)</f>
        <v>0.8325378417968748</v>
      </c>
      <c r="AP1209" s="4">
        <f>(U1209-T1209)/(1000-U1209)*AO1209</f>
        <v>0.002083306757286166</v>
      </c>
      <c r="AQ1209" s="4">
        <f>(P1209+273.15)</f>
        <v>298.0143550872803</v>
      </c>
      <c r="AR1209" s="4">
        <f>(O1209+273.15)</f>
        <v>294.7931617736816</v>
      </c>
      <c r="AS1209" s="4">
        <f>(Y1209*AK1209+Z1209*AL1209)*AM1209</f>
        <v>320.0300123780216</v>
      </c>
      <c r="AT1209" s="4">
        <f>((AS1209+0.00000010773*(AR1209^4-AQ1209^4))-AP1209*44100)/(L1209*0.92*2*29.3+0.00000043092*AQ1209^3)</f>
        <v>2.182900505115596</v>
      </c>
      <c r="AU1209" s="4">
        <f>0.61365*EXP(17.502*J1209/(240.97+J1209))</f>
        <v>3.154054133873179</v>
      </c>
      <c r="AV1209" s="4">
        <f>AU1209*1000/AA1209</f>
        <v>31.02985272708466</v>
      </c>
      <c r="AW1209" s="4">
        <f>(AV1209-U1209)</f>
        <v>14.4521893054538</v>
      </c>
      <c r="AX1209" s="4">
        <f>IF(D1209,P1209,(O1209+P1209)/2)</f>
        <v>23.25375843048096</v>
      </c>
      <c r="AY1209" s="4">
        <f>0.61365*EXP(17.502*AX1209/(240.97+AX1209))</f>
        <v>2.863321791270652</v>
      </c>
      <c r="AZ1209" s="4">
        <f>IF(AW1209&lt;&gt;0,(1000-(AV1209+U1209)/2)/AW1209*AP1209,0)</f>
        <v>0.1407202870276264</v>
      </c>
      <c r="BA1209" s="4">
        <f>U1209*AA1209/1000</f>
        <v>1.685049822982692</v>
      </c>
      <c r="BB1209" s="4">
        <f>(AY1209-BA1209)</f>
        <v>1.17827196828796</v>
      </c>
      <c r="BC1209" s="4">
        <f>1/(1.6/F1209+1.37/N1209)</f>
        <v>0.08858111840191786</v>
      </c>
      <c r="BD1209" s="4">
        <f>G1209*AA1209*0.001</f>
        <v>67.80429373579065</v>
      </c>
      <c r="BE1209" s="4">
        <f>G1209/S1209</f>
        <v>0.6806936092492957</v>
      </c>
      <c r="BF1209" s="4">
        <f>(1-AP1209*AA1209/AU1209/F1209)*100</f>
        <v>54.65323119236874</v>
      </c>
      <c r="BG1209" s="4">
        <f>(S1209-E1209/(N1209/1.35))</f>
        <v>967.6171143776678</v>
      </c>
      <c r="BH1209" s="4">
        <f>E1209*BF1209/100/BG1209</f>
        <v>0.01468683199397867</v>
      </c>
    </row>
    <row r="1210" ht="16" customHeight="1">
      <c r="A1210" s="4">
        <v>1135</v>
      </c>
      <c r="B1210" t="s" s="2">
        <v>1271</v>
      </c>
      <c r="C1210" s="4">
        <v>6564.000029794872</v>
      </c>
      <c r="D1210" s="4">
        <v>0</v>
      </c>
      <c r="E1210" s="4">
        <f>(R1210-S1210*(1000-T1210)/(1000-U1210))*AO1210</f>
        <v>21.30126927686091</v>
      </c>
      <c r="F1210" s="4">
        <f>IF(AZ1210&lt;&gt;0,1/(1/AZ1210-1/N1210),0)</f>
        <v>0.1477480766818633</v>
      </c>
      <c r="G1210" s="4">
        <f>((BC1210-AP1210/2)*S1210-E1210)/(BC1210+AP1210/2)</f>
        <v>719.3902776635692</v>
      </c>
      <c r="H1210" s="4">
        <f>AP1210*1000</f>
        <v>2.082986258599818</v>
      </c>
      <c r="I1210" s="4">
        <f>(AU1210-BA1210)</f>
        <v>1.471669451891686</v>
      </c>
      <c r="J1210" s="4">
        <f>(P1210+AT1210*D1210)</f>
        <v>24.87776565551758</v>
      </c>
      <c r="K1210" s="4">
        <v>6</v>
      </c>
      <c r="L1210" s="4">
        <f>(K1210*AI1210+AJ1210)</f>
        <v>1.420000016689301</v>
      </c>
      <c r="M1210" s="4">
        <v>1</v>
      </c>
      <c r="N1210" s="4">
        <f>L1210*(M1210+1)*(M1210+1)/(M1210*M1210+1)</f>
        <v>2.840000033378601</v>
      </c>
      <c r="O1210" s="4">
        <v>21.65492630004883</v>
      </c>
      <c r="P1210" s="4">
        <v>24.87776565551758</v>
      </c>
      <c r="Q1210" s="4">
        <v>20.96809768676758</v>
      </c>
      <c r="R1210" s="4">
        <v>1008.405761718750</v>
      </c>
      <c r="S1210" s="4">
        <v>980.3673706054688</v>
      </c>
      <c r="T1210" s="4">
        <v>14.11587142944336</v>
      </c>
      <c r="U1210" s="4">
        <v>16.57633399963379</v>
      </c>
      <c r="V1210" s="4">
        <v>55.23458099365234</v>
      </c>
      <c r="W1210" s="4">
        <v>64.86248779296875</v>
      </c>
      <c r="X1210" s="4">
        <v>499.5299682617188</v>
      </c>
      <c r="Y1210" s="4">
        <v>2000.209716796875</v>
      </c>
      <c r="Z1210" s="4">
        <v>52.88328552246094</v>
      </c>
      <c r="AA1210" s="4">
        <v>101.6455078125</v>
      </c>
      <c r="AB1210" s="4">
        <v>9.16511344909668</v>
      </c>
      <c r="AC1210" s="4">
        <v>0.3530322015285492</v>
      </c>
      <c r="AD1210" s="4">
        <v>0.04492252320051193</v>
      </c>
      <c r="AE1210" s="4">
        <v>0.002740956377238035</v>
      </c>
      <c r="AF1210" s="4">
        <v>0.04351819306612015</v>
      </c>
      <c r="AG1210" s="4">
        <v>0.003912699408829212</v>
      </c>
      <c r="AH1210" s="4">
        <v>0.6666666865348816</v>
      </c>
      <c r="AI1210" s="4">
        <v>-0.2195652425289154</v>
      </c>
      <c r="AJ1210" s="4">
        <v>2.737391471862793</v>
      </c>
      <c r="AK1210" s="4">
        <v>1</v>
      </c>
      <c r="AL1210" s="4">
        <v>0</v>
      </c>
      <c r="AM1210" s="4">
        <v>0.1599999964237213</v>
      </c>
      <c r="AN1210" s="4">
        <v>111115</v>
      </c>
      <c r="AO1210" s="4">
        <f>X1210*0.000001/(K1210*0.0001)</f>
        <v>0.8325499471028645</v>
      </c>
      <c r="AP1210" s="4">
        <f>(U1210-T1210)/(1000-U1210)*AO1210</f>
        <v>0.002082986258599818</v>
      </c>
      <c r="AQ1210" s="4">
        <f>(P1210+273.15)</f>
        <v>298.0277656555176</v>
      </c>
      <c r="AR1210" s="4">
        <f>(O1210+273.15)</f>
        <v>294.8049263000488</v>
      </c>
      <c r="AS1210" s="4">
        <f>(Y1210*AK1210+Z1210*AL1210)*AM1210</f>
        <v>320.0335475341926</v>
      </c>
      <c r="AT1210" s="4">
        <f>((AS1210+0.00000010773*(AR1210^4-AQ1210^4))-AP1210*44100)/(L1210*0.92*2*29.3+0.00000043092*AQ1210^3)</f>
        <v>2.182800776263515</v>
      </c>
      <c r="AU1210" s="4">
        <f>0.61365*EXP(17.502*J1210/(240.97+J1210))</f>
        <v>3.156579338954072</v>
      </c>
      <c r="AV1210" s="4">
        <f>AU1210*1000/AA1210</f>
        <v>31.05478448469011</v>
      </c>
      <c r="AW1210" s="4">
        <f>(AV1210-U1210)</f>
        <v>14.47845048505632</v>
      </c>
      <c r="AX1210" s="4">
        <f>IF(D1210,P1210,(O1210+P1210)/2)</f>
        <v>23.2663459777832</v>
      </c>
      <c r="AY1210" s="4">
        <f>0.61365*EXP(17.502*AX1210/(240.97+AX1210))</f>
        <v>2.865499815134898</v>
      </c>
      <c r="AZ1210" s="4">
        <f>IF(AW1210&lt;&gt;0,(1000-(AV1210+U1210)/2)/AW1210*AP1210,0)</f>
        <v>0.1404417398157518</v>
      </c>
      <c r="BA1210" s="4">
        <f>U1210*AA1210/1000</f>
        <v>1.684909887062386</v>
      </c>
      <c r="BB1210" s="4">
        <f>(AY1210-BA1210)</f>
        <v>1.180589928072513</v>
      </c>
      <c r="BC1210" s="4">
        <f>1/(1.6/F1210+1.37/N1210)</f>
        <v>0.08840452213231001</v>
      </c>
      <c r="BD1210" s="4">
        <f>G1210*AA1210*0.001</f>
        <v>73.12279008848887</v>
      </c>
      <c r="BE1210" s="4">
        <f>G1210/S1210</f>
        <v>0.7337966350504692</v>
      </c>
      <c r="BF1210" s="4">
        <f>(1-AP1210*AA1210/AU1210/F1210)*100</f>
        <v>54.60207018192156</v>
      </c>
      <c r="BG1210" s="4">
        <f>(S1210-E1210/(N1210/1.35))</f>
        <v>970.2417673710379</v>
      </c>
      <c r="BH1210" s="4">
        <f>E1210*BF1210/100/BG1210</f>
        <v>0.01198766574614367</v>
      </c>
    </row>
    <row r="1211" ht="16" customHeight="1">
      <c r="A1211" s="4">
        <v>1136</v>
      </c>
      <c r="B1211" t="s" s="2">
        <v>1272</v>
      </c>
      <c r="C1211" s="4">
        <v>6569.000029683113</v>
      </c>
      <c r="D1211" s="4">
        <v>0</v>
      </c>
      <c r="E1211" s="4">
        <f>(R1211-S1211*(1000-T1211)/(1000-U1211))*AO1211</f>
        <v>19.28586689884892</v>
      </c>
      <c r="F1211" s="4">
        <f>IF(AZ1211&lt;&gt;0,1/(1/AZ1211-1/N1211),0)</f>
        <v>0.1475956040129029</v>
      </c>
      <c r="G1211" s="4">
        <f>((BC1211-AP1211/2)*S1211-E1211)/(BC1211+AP1211/2)</f>
        <v>738.924017985817</v>
      </c>
      <c r="H1211" s="4">
        <f>AP1211*1000</f>
        <v>2.082868489788172</v>
      </c>
      <c r="I1211" s="4">
        <f>(AU1211-BA1211)</f>
        <v>1.473023945796671</v>
      </c>
      <c r="J1211" s="4">
        <f>(P1211+AT1211*D1211)</f>
        <v>24.88434791564941</v>
      </c>
      <c r="K1211" s="4">
        <v>6</v>
      </c>
      <c r="L1211" s="4">
        <f>(K1211*AI1211+AJ1211)</f>
        <v>1.420000016689301</v>
      </c>
      <c r="M1211" s="4">
        <v>1</v>
      </c>
      <c r="N1211" s="4">
        <f>L1211*(M1211+1)*(M1211+1)/(M1211*M1211+1)</f>
        <v>2.840000033378601</v>
      </c>
      <c r="O1211" s="4">
        <v>21.66099166870117</v>
      </c>
      <c r="P1211" s="4">
        <v>24.88434791564941</v>
      </c>
      <c r="Q1211" s="4">
        <v>20.96355438232422</v>
      </c>
      <c r="R1211" s="4">
        <v>1003.145141601562</v>
      </c>
      <c r="S1211" s="4">
        <v>977.5349731445312</v>
      </c>
      <c r="T1211" s="4">
        <v>14.11489391326904</v>
      </c>
      <c r="U1211" s="4">
        <v>16.57519721984863</v>
      </c>
      <c r="V1211" s="4">
        <v>55.20537948608398</v>
      </c>
      <c r="W1211" s="4">
        <v>64.82860565185547</v>
      </c>
      <c r="X1211" s="4">
        <v>499.5346374511719</v>
      </c>
      <c r="Y1211" s="4">
        <v>2000.2265625</v>
      </c>
      <c r="Z1211" s="4">
        <v>52.2285041809082</v>
      </c>
      <c r="AA1211" s="4">
        <v>101.6455764770508</v>
      </c>
      <c r="AB1211" s="4">
        <v>9.16511344909668</v>
      </c>
      <c r="AC1211" s="4">
        <v>0.3530322015285492</v>
      </c>
      <c r="AD1211" s="4">
        <v>0.04492252320051193</v>
      </c>
      <c r="AE1211" s="4">
        <v>0.002740956377238035</v>
      </c>
      <c r="AF1211" s="4">
        <v>0.04351819306612015</v>
      </c>
      <c r="AG1211" s="4">
        <v>0.003912699408829212</v>
      </c>
      <c r="AH1211" s="4">
        <v>0.6666666865348816</v>
      </c>
      <c r="AI1211" s="4">
        <v>-0.2195652425289154</v>
      </c>
      <c r="AJ1211" s="4">
        <v>2.737391471862793</v>
      </c>
      <c r="AK1211" s="4">
        <v>1</v>
      </c>
      <c r="AL1211" s="4">
        <v>0</v>
      </c>
      <c r="AM1211" s="4">
        <v>0.1599999964237213</v>
      </c>
      <c r="AN1211" s="4">
        <v>111115</v>
      </c>
      <c r="AO1211" s="4">
        <f>X1211*0.000001/(K1211*0.0001)</f>
        <v>0.8325577290852864</v>
      </c>
      <c r="AP1211" s="4">
        <f>(U1211-T1211)/(1000-U1211)*AO1211</f>
        <v>0.002082868489788172</v>
      </c>
      <c r="AQ1211" s="4">
        <f>(P1211+273.15)</f>
        <v>298.0343479156494</v>
      </c>
      <c r="AR1211" s="4">
        <f>(O1211+273.15)</f>
        <v>294.8109916687011</v>
      </c>
      <c r="AS1211" s="4">
        <f>(Y1211*AK1211+Z1211*AL1211)*AM1211</f>
        <v>320.0362428466324</v>
      </c>
      <c r="AT1211" s="4">
        <f>((AS1211+0.00000010773*(AR1211^4-AQ1211^4))-AP1211*44100)/(L1211*0.92*2*29.3+0.00000043092*AQ1211^3)</f>
        <v>2.182779428887655</v>
      </c>
      <c r="AU1211" s="4">
        <f>0.61365*EXP(17.502*J1211/(240.97+J1211))</f>
        <v>3.157819422428995</v>
      </c>
      <c r="AV1211" s="4">
        <f>AU1211*1000/AA1211</f>
        <v>31.0669635794919</v>
      </c>
      <c r="AW1211" s="4">
        <f>(AV1211-U1211)</f>
        <v>14.49176635964326</v>
      </c>
      <c r="AX1211" s="4">
        <f>IF(D1211,P1211,(O1211+P1211)/2)</f>
        <v>23.27266979217529</v>
      </c>
      <c r="AY1211" s="4">
        <f>0.61365*EXP(17.502*AX1211/(240.97+AX1211))</f>
        <v>2.866594571805778</v>
      </c>
      <c r="AZ1211" s="4">
        <f>IF(AW1211&lt;&gt;0,(1000-(AV1211+U1211)/2)/AW1211*AP1211,0)</f>
        <v>0.1403039672025901</v>
      </c>
      <c r="BA1211" s="4">
        <f>U1211*AA1211/1000</f>
        <v>1.684795476632324</v>
      </c>
      <c r="BB1211" s="4">
        <f>(AY1211-BA1211)</f>
        <v>1.181799095173454</v>
      </c>
      <c r="BC1211" s="4">
        <f>1/(1.6/F1211+1.37/N1211)</f>
        <v>0.08831717746635405</v>
      </c>
      <c r="BD1211" s="4">
        <f>G1211*AA1211*0.001</f>
        <v>75.10835778090701</v>
      </c>
      <c r="BE1211" s="4">
        <f>G1211/S1211</f>
        <v>0.7559054543172493</v>
      </c>
      <c r="BF1211" s="4">
        <f>(1-AP1211*AA1211/AU1211/F1211)*100</f>
        <v>54.57555613030672</v>
      </c>
      <c r="BG1211" s="4">
        <f>(S1211-E1211/(N1211/1.35))</f>
        <v>968.367395677121</v>
      </c>
      <c r="BH1211" s="4">
        <f>E1211*BF1211/100/BG1211</f>
        <v>0.01086918989794961</v>
      </c>
    </row>
    <row r="1212" ht="16" customHeight="1">
      <c r="A1212" s="4">
        <v>1137</v>
      </c>
      <c r="B1212" t="s" s="2">
        <v>1273</v>
      </c>
      <c r="C1212" s="4">
        <v>6574.500029560179</v>
      </c>
      <c r="D1212" s="4">
        <v>0</v>
      </c>
      <c r="E1212" s="4">
        <f>(R1212-S1212*(1000-T1212)/(1000-U1212))*AO1212</f>
        <v>20.43528443768217</v>
      </c>
      <c r="F1212" s="4">
        <f>IF(AZ1212&lt;&gt;0,1/(1/AZ1212-1/N1212),0)</f>
        <v>0.1474290814147793</v>
      </c>
      <c r="G1212" s="4">
        <f>((BC1212-AP1212/2)*S1212-E1212)/(BC1212+AP1212/2)</f>
        <v>722.2918233469746</v>
      </c>
      <c r="H1212" s="4">
        <f>AP1212*1000</f>
        <v>2.082276319790841</v>
      </c>
      <c r="I1212" s="4">
        <f>(AU1212-BA1212)</f>
        <v>1.474179044265268</v>
      </c>
      <c r="J1212" s="4">
        <f>(P1212+AT1212*D1212)</f>
        <v>24.8895206451416</v>
      </c>
      <c r="K1212" s="4">
        <v>6</v>
      </c>
      <c r="L1212" s="4">
        <f>(K1212*AI1212+AJ1212)</f>
        <v>1.420000016689301</v>
      </c>
      <c r="M1212" s="4">
        <v>1</v>
      </c>
      <c r="N1212" s="4">
        <f>L1212*(M1212+1)*(M1212+1)/(M1212*M1212+1)</f>
        <v>2.840000033378601</v>
      </c>
      <c r="O1212" s="4">
        <v>21.66645622253418</v>
      </c>
      <c r="P1212" s="4">
        <v>24.8895206451416</v>
      </c>
      <c r="Q1212" s="4">
        <v>20.96695137023926</v>
      </c>
      <c r="R1212" s="4">
        <v>1000.926208496094</v>
      </c>
      <c r="S1212" s="4">
        <v>973.9451293945312</v>
      </c>
      <c r="T1212" s="4">
        <v>14.11383056640625</v>
      </c>
      <c r="U1212" s="4">
        <v>16.57343864440918</v>
      </c>
      <c r="V1212" s="4">
        <v>55.18197250366211</v>
      </c>
      <c r="W1212" s="4">
        <v>64.79872894287109</v>
      </c>
      <c r="X1212" s="4">
        <v>499.534667968750</v>
      </c>
      <c r="Y1212" s="4">
        <v>2000.301147460938</v>
      </c>
      <c r="Z1212" s="4">
        <v>51.31458282470703</v>
      </c>
      <c r="AA1212" s="4">
        <v>101.6454849243164</v>
      </c>
      <c r="AB1212" s="4">
        <v>9.16511344909668</v>
      </c>
      <c r="AC1212" s="4">
        <v>0.3530322015285492</v>
      </c>
      <c r="AD1212" s="4">
        <v>0.04492252320051193</v>
      </c>
      <c r="AE1212" s="4">
        <v>0.002740956377238035</v>
      </c>
      <c r="AF1212" s="4">
        <v>0.04351819306612015</v>
      </c>
      <c r="AG1212" s="4">
        <v>0.003912699408829212</v>
      </c>
      <c r="AH1212" s="4">
        <v>0.6666666865348816</v>
      </c>
      <c r="AI1212" s="4">
        <v>-0.2195652425289154</v>
      </c>
      <c r="AJ1212" s="4">
        <v>2.737391471862793</v>
      </c>
      <c r="AK1212" s="4">
        <v>1</v>
      </c>
      <c r="AL1212" s="4">
        <v>0</v>
      </c>
      <c r="AM1212" s="4">
        <v>0.1599999964237213</v>
      </c>
      <c r="AN1212" s="4">
        <v>111115</v>
      </c>
      <c r="AO1212" s="4">
        <f>X1212*0.000001/(K1212*0.0001)</f>
        <v>0.8325577799479166</v>
      </c>
      <c r="AP1212" s="4">
        <f>(U1212-T1212)/(1000-U1212)*AO1212</f>
        <v>0.002082276319790841</v>
      </c>
      <c r="AQ1212" s="4">
        <f>(P1212+273.15)</f>
        <v>298.0395206451416</v>
      </c>
      <c r="AR1212" s="4">
        <f>(O1212+273.15)</f>
        <v>294.8164562225342</v>
      </c>
      <c r="AS1212" s="4">
        <f>(Y1212*AK1212+Z1212*AL1212)*AM1212</f>
        <v>320.0481764401156</v>
      </c>
      <c r="AT1212" s="4">
        <f>((AS1212+0.00000010773*(AR1212^4-AQ1212^4))-AP1212*44100)/(L1212*0.92*2*29.3+0.00000043092*AQ1212^3)</f>
        <v>2.18321233789614</v>
      </c>
      <c r="AU1212" s="4">
        <f>0.61365*EXP(17.502*J1212/(240.97+J1212))</f>
        <v>3.158794252139644</v>
      </c>
      <c r="AV1212" s="4">
        <f>AU1212*1000/AA1212</f>
        <v>31.07658204879077</v>
      </c>
      <c r="AW1212" s="4">
        <f>(AV1212-U1212)</f>
        <v>14.50314340438159</v>
      </c>
      <c r="AX1212" s="4">
        <f>IF(D1212,P1212,(O1212+P1212)/2)</f>
        <v>23.27798843383789</v>
      </c>
      <c r="AY1212" s="4">
        <f>0.61365*EXP(17.502*AX1212/(240.97+AX1212))</f>
        <v>2.867515599699803</v>
      </c>
      <c r="AZ1212" s="4">
        <f>IF(AW1212&lt;&gt;0,(1000-(AV1212+U1212)/2)/AW1212*AP1212,0)</f>
        <v>0.1401534831623639</v>
      </c>
      <c r="BA1212" s="4">
        <f>U1212*AA1212/1000</f>
        <v>1.684615207874376</v>
      </c>
      <c r="BB1212" s="4">
        <f>(AY1212-BA1212)</f>
        <v>1.182900391825427</v>
      </c>
      <c r="BC1212" s="4">
        <f>1/(1.6/F1212+1.37/N1212)</f>
        <v>0.08822177545011288</v>
      </c>
      <c r="BD1212" s="4">
        <f>G1212*AA1212*0.001</f>
        <v>73.41770264097192</v>
      </c>
      <c r="BE1212" s="4">
        <f>G1212/S1212</f>
        <v>0.7416144930012628</v>
      </c>
      <c r="BF1212" s="4">
        <f>(1-AP1212*AA1212/AU1212/F1212)*100</f>
        <v>54.55124889331253</v>
      </c>
      <c r="BG1212" s="4">
        <f>(S1212-E1212/(N1212/1.35))</f>
        <v>964.2311738781112</v>
      </c>
      <c r="BH1212" s="4">
        <f>E1212*BF1212/100/BG1212</f>
        <v>0.0115612346682597</v>
      </c>
    </row>
    <row r="1213" ht="16" customHeight="1">
      <c r="A1213" s="4">
        <v>1138</v>
      </c>
      <c r="B1213" t="s" s="2">
        <v>1274</v>
      </c>
      <c r="C1213" s="4">
        <v>6579.500029448420</v>
      </c>
      <c r="D1213" s="4">
        <v>0</v>
      </c>
      <c r="E1213" s="4">
        <f>(R1213-S1213*(1000-T1213)/(1000-U1213))*AO1213</f>
        <v>21.52452005737063</v>
      </c>
      <c r="F1213" s="4">
        <f>IF(AZ1213&lt;&gt;0,1/(1/AZ1213-1/N1213),0)</f>
        <v>0.147201901039245</v>
      </c>
      <c r="G1213" s="4">
        <f>((BC1213-AP1213/2)*S1213-E1213)/(BC1213+AP1213/2)</f>
        <v>708.2271677784972</v>
      </c>
      <c r="H1213" s="4">
        <f>AP1213*1000</f>
        <v>2.08129726192524</v>
      </c>
      <c r="I1213" s="4">
        <f>(AU1213-BA1213)</f>
        <v>1.475634141479607</v>
      </c>
      <c r="J1213" s="4">
        <f>(P1213+AT1213*D1213)</f>
        <v>24.8960075378418</v>
      </c>
      <c r="K1213" s="4">
        <v>6</v>
      </c>
      <c r="L1213" s="4">
        <f>(K1213*AI1213+AJ1213)</f>
        <v>1.420000016689301</v>
      </c>
      <c r="M1213" s="4">
        <v>1</v>
      </c>
      <c r="N1213" s="4">
        <f>L1213*(M1213+1)*(M1213+1)/(M1213*M1213+1)</f>
        <v>2.840000033378601</v>
      </c>
      <c r="O1213" s="4">
        <v>21.67171478271484</v>
      </c>
      <c r="P1213" s="4">
        <v>24.8960075378418</v>
      </c>
      <c r="Q1213" s="4">
        <v>20.96918106079102</v>
      </c>
      <c r="R1213" s="4">
        <v>1000.708923339844</v>
      </c>
      <c r="S1213" s="4">
        <v>972.423583984375</v>
      </c>
      <c r="T1213" s="4">
        <v>14.11268615722656</v>
      </c>
      <c r="U1213" s="4">
        <v>16.57122230529785</v>
      </c>
      <c r="V1213" s="4">
        <v>55.15940093994141</v>
      </c>
      <c r="W1213" s="4">
        <v>64.76882934570312</v>
      </c>
      <c r="X1213" s="4">
        <v>499.5186157226562</v>
      </c>
      <c r="Y1213" s="4">
        <v>2000.301391601562</v>
      </c>
      <c r="Z1213" s="4">
        <v>50.77468109130859</v>
      </c>
      <c r="AA1213" s="4">
        <v>101.6450653076172</v>
      </c>
      <c r="AB1213" s="4">
        <v>9.16511344909668</v>
      </c>
      <c r="AC1213" s="4">
        <v>0.3530322015285492</v>
      </c>
      <c r="AD1213" s="4">
        <v>0.04492252320051193</v>
      </c>
      <c r="AE1213" s="4">
        <v>0.002740956377238035</v>
      </c>
      <c r="AF1213" s="4">
        <v>0.04351819306612015</v>
      </c>
      <c r="AG1213" s="4">
        <v>0.003912699408829212</v>
      </c>
      <c r="AH1213" s="4">
        <v>0.6666666865348816</v>
      </c>
      <c r="AI1213" s="4">
        <v>-0.2195652425289154</v>
      </c>
      <c r="AJ1213" s="4">
        <v>2.737391471862793</v>
      </c>
      <c r="AK1213" s="4">
        <v>1</v>
      </c>
      <c r="AL1213" s="4">
        <v>0</v>
      </c>
      <c r="AM1213" s="4">
        <v>0.1599999964237213</v>
      </c>
      <c r="AN1213" s="4">
        <v>111115</v>
      </c>
      <c r="AO1213" s="4">
        <f>X1213*0.000001/(K1213*0.0001)</f>
        <v>0.832531026204427</v>
      </c>
      <c r="AP1213" s="4">
        <f>(U1213-T1213)/(1000-U1213)*AO1213</f>
        <v>0.00208129726192524</v>
      </c>
      <c r="AQ1213" s="4">
        <f>(P1213+273.15)</f>
        <v>298.0460075378418</v>
      </c>
      <c r="AR1213" s="4">
        <f>(O1213+273.15)</f>
        <v>294.8217147827148</v>
      </c>
      <c r="AS1213" s="4">
        <f>(Y1213*AK1213+Z1213*AL1213)*AM1213</f>
        <v>320.0482155026148</v>
      </c>
      <c r="AT1213" s="4">
        <f>((AS1213+0.00000010773*(AR1213^4-AQ1213^4))-AP1213*44100)/(L1213*0.92*2*29.3+0.00000043092*AQ1213^3)</f>
        <v>2.183503933678971</v>
      </c>
      <c r="AU1213" s="4">
        <f>0.61365*EXP(17.502*J1213/(240.97+J1213))</f>
        <v>3.16001711492865</v>
      </c>
      <c r="AV1213" s="4">
        <f>AU1213*1000/AA1213</f>
        <v>31.08874105560579</v>
      </c>
      <c r="AW1213" s="4">
        <f>(AV1213-U1213)</f>
        <v>14.51751875030794</v>
      </c>
      <c r="AX1213" s="4">
        <f>IF(D1213,P1213,(O1213+P1213)/2)</f>
        <v>23.28386116027832</v>
      </c>
      <c r="AY1213" s="4">
        <f>0.61365*EXP(17.502*AX1213/(240.97+AX1213))</f>
        <v>2.868532879005159</v>
      </c>
      <c r="AZ1213" s="4">
        <f>IF(AW1213&lt;&gt;0,(1000-(AV1213+U1213)/2)/AW1213*AP1213,0)</f>
        <v>0.1399481565166838</v>
      </c>
      <c r="BA1213" s="4">
        <f>U1213*AA1213/1000</f>
        <v>1.684382973449043</v>
      </c>
      <c r="BB1213" s="4">
        <f>(AY1213-BA1213)</f>
        <v>1.184149905556116</v>
      </c>
      <c r="BC1213" s="4">
        <f>1/(1.6/F1213+1.37/N1213)</f>
        <v>0.08809160735618331</v>
      </c>
      <c r="BD1213" s="4">
        <f>G1213*AA1213*0.001</f>
        <v>71.98779672147411</v>
      </c>
      <c r="BE1213" s="4">
        <f>G1213/S1213</f>
        <v>0.7283113855349246</v>
      </c>
      <c r="BF1213" s="4">
        <f>(1-AP1213*AA1213/AU1213/F1213)*100</f>
        <v>54.52030342217971</v>
      </c>
      <c r="BG1213" s="4">
        <f>(S1213-E1213/(N1213/1.35))</f>
        <v>962.1918580210195</v>
      </c>
      <c r="BH1213" s="4">
        <f>E1213*BF1213/100/BG1213</f>
        <v>0.01219635517347106</v>
      </c>
    </row>
    <row r="1214" ht="16" customHeight="1">
      <c r="A1214" s="4">
        <v>1139</v>
      </c>
      <c r="B1214" t="s" s="2">
        <v>1275</v>
      </c>
      <c r="C1214" s="4">
        <v>6584.500029336661</v>
      </c>
      <c r="D1214" s="4">
        <v>0</v>
      </c>
      <c r="E1214" s="4">
        <f>(R1214-S1214*(1000-T1214)/(1000-U1214))*AO1214</f>
        <v>21.87433522122047</v>
      </c>
      <c r="F1214" s="4">
        <f>IF(AZ1214&lt;&gt;0,1/(1/AZ1214-1/N1214),0)</f>
        <v>0.1469719264376584</v>
      </c>
      <c r="G1214" s="4">
        <f>((BC1214-AP1214/2)*S1214-E1214)/(BC1214+AP1214/2)</f>
        <v>703.2925488052606</v>
      </c>
      <c r="H1214" s="4">
        <f>AP1214*1000</f>
        <v>2.080072516118913</v>
      </c>
      <c r="I1214" s="4">
        <f>(AU1214-BA1214)</f>
        <v>1.476948302151004</v>
      </c>
      <c r="J1214" s="4">
        <f>(P1214+AT1214*D1214)</f>
        <v>24.90166091918945</v>
      </c>
      <c r="K1214" s="4">
        <v>6</v>
      </c>
      <c r="L1214" s="4">
        <f>(K1214*AI1214+AJ1214)</f>
        <v>1.420000016689301</v>
      </c>
      <c r="M1214" s="4">
        <v>1</v>
      </c>
      <c r="N1214" s="4">
        <f>L1214*(M1214+1)*(M1214+1)/(M1214*M1214+1)</f>
        <v>2.840000033378601</v>
      </c>
      <c r="O1214" s="4">
        <v>21.67620468139648</v>
      </c>
      <c r="P1214" s="4">
        <v>24.90166091918945</v>
      </c>
      <c r="Q1214" s="4">
        <v>20.9682674407959</v>
      </c>
      <c r="R1214" s="4">
        <v>1000.486938476562</v>
      </c>
      <c r="S1214" s="4">
        <v>971.7841796875</v>
      </c>
      <c r="T1214" s="4">
        <v>14.11172199249268</v>
      </c>
      <c r="U1214" s="4">
        <v>16.56884002685547</v>
      </c>
      <c r="V1214" s="4">
        <v>55.14005279541016</v>
      </c>
      <c r="W1214" s="4">
        <v>64.74119567871094</v>
      </c>
      <c r="X1214" s="4">
        <v>499.5140075683594</v>
      </c>
      <c r="Y1214" s="4">
        <v>2000.283203125</v>
      </c>
      <c r="Z1214" s="4">
        <v>50.79751586914062</v>
      </c>
      <c r="AA1214" s="4">
        <v>101.6447067260742</v>
      </c>
      <c r="AB1214" s="4">
        <v>9.16511344909668</v>
      </c>
      <c r="AC1214" s="4">
        <v>0.3530322015285492</v>
      </c>
      <c r="AD1214" s="4">
        <v>0.04492252320051193</v>
      </c>
      <c r="AE1214" s="4">
        <v>0.002740956377238035</v>
      </c>
      <c r="AF1214" s="4">
        <v>0.04351819306612015</v>
      </c>
      <c r="AG1214" s="4">
        <v>0.003912699408829212</v>
      </c>
      <c r="AH1214" s="4">
        <v>0.6666666865348816</v>
      </c>
      <c r="AI1214" s="4">
        <v>-0.2195652425289154</v>
      </c>
      <c r="AJ1214" s="4">
        <v>2.737391471862793</v>
      </c>
      <c r="AK1214" s="4">
        <v>1</v>
      </c>
      <c r="AL1214" s="4">
        <v>0</v>
      </c>
      <c r="AM1214" s="4">
        <v>0.1599999964237213</v>
      </c>
      <c r="AN1214" s="4">
        <v>111115</v>
      </c>
      <c r="AO1214" s="4">
        <f>X1214*0.000001/(K1214*0.0001)</f>
        <v>0.8325233459472654</v>
      </c>
      <c r="AP1214" s="4">
        <f>(U1214-T1214)/(1000-U1214)*AO1214</f>
        <v>0.002080072516118913</v>
      </c>
      <c r="AQ1214" s="4">
        <f>(P1214+273.15)</f>
        <v>298.0516609191894</v>
      </c>
      <c r="AR1214" s="4">
        <f>(O1214+273.15)</f>
        <v>294.8262046813965</v>
      </c>
      <c r="AS1214" s="4">
        <f>(Y1214*AK1214+Z1214*AL1214)*AM1214</f>
        <v>320.0453053464298</v>
      </c>
      <c r="AT1214" s="4">
        <f>((AS1214+0.00000010773*(AR1214^4-AQ1214^4))-AP1214*44100)/(L1214*0.92*2*29.3+0.00000043092*AQ1214^3)</f>
        <v>2.183899139274943</v>
      </c>
      <c r="AU1214" s="4">
        <f>0.61365*EXP(17.502*J1214/(240.97+J1214))</f>
        <v>3.161083187471968</v>
      </c>
      <c r="AV1214" s="4">
        <f>AU1214*1000/AA1214</f>
        <v>31.09933895515956</v>
      </c>
      <c r="AW1214" s="4">
        <f>(AV1214-U1214)</f>
        <v>14.53049892830409</v>
      </c>
      <c r="AX1214" s="4">
        <f>IF(D1214,P1214,(O1214+P1214)/2)</f>
        <v>23.28893280029297</v>
      </c>
      <c r="AY1214" s="4">
        <f>0.61365*EXP(17.502*AX1214/(240.97+AX1214))</f>
        <v>2.869411647350481</v>
      </c>
      <c r="AZ1214" s="4">
        <f>IF(AW1214&lt;&gt;0,(1000-(AV1214+U1214)/2)/AW1214*AP1214,0)</f>
        <v>0.1397402726252386</v>
      </c>
      <c r="BA1214" s="4">
        <f>U1214*AA1214/1000</f>
        <v>1.684134885320964</v>
      </c>
      <c r="BB1214" s="4">
        <f>(AY1214-BA1214)</f>
        <v>1.185276762029517</v>
      </c>
      <c r="BC1214" s="4">
        <f>1/(1.6/F1214+1.37/N1214)</f>
        <v>0.08795982085654935</v>
      </c>
      <c r="BD1214" s="4">
        <f>G1214*AA1214*0.001</f>
        <v>71.48596486594396</v>
      </c>
      <c r="BE1214" s="4">
        <f>G1214/S1214</f>
        <v>0.723712696199089</v>
      </c>
      <c r="BF1214" s="4">
        <f>(1-AP1214*AA1214/AU1214/F1214)*100</f>
        <v>54.49145701837808</v>
      </c>
      <c r="BG1214" s="4">
        <f>(S1214-E1214/(N1214/1.35))</f>
        <v>961.3861683489167</v>
      </c>
      <c r="BH1214" s="4">
        <f>E1214*BF1214/100/BG1214</f>
        <v>0.01239839345265188</v>
      </c>
    </row>
    <row r="1215" ht="29" customHeight="1">
      <c r="A1215" t="s" s="2">
        <v>9</v>
      </c>
      <c r="B1215" t="s" s="5">
        <v>1276</v>
      </c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  <c r="AP1215" s="3"/>
      <c r="AQ1215" s="3"/>
      <c r="AR1215" s="3"/>
      <c r="AS1215" s="3"/>
      <c r="AT1215" s="3"/>
      <c r="AU1215" s="3"/>
      <c r="AV1215" s="3"/>
      <c r="AW1215" s="3"/>
      <c r="AX1215" s="3"/>
      <c r="AY1215" s="3"/>
      <c r="AZ1215" s="3"/>
      <c r="BA1215" s="3"/>
      <c r="BB1215" s="3"/>
      <c r="BC1215" s="3"/>
      <c r="BD1215" s="3"/>
      <c r="BE1215" s="3"/>
      <c r="BF1215" s="3"/>
      <c r="BG1215" s="3"/>
      <c r="BH1215" s="3"/>
    </row>
    <row r="1216" ht="16" customHeight="1">
      <c r="A1216" s="4">
        <v>1140</v>
      </c>
      <c r="B1216" t="s" s="2">
        <v>1277</v>
      </c>
      <c r="C1216" s="4">
        <v>6611.000032566488</v>
      </c>
      <c r="D1216" s="4">
        <v>0</v>
      </c>
      <c r="E1216" s="4">
        <f>(R1216-S1216*(1000-T1216)/(1000-U1216))*AO1216</f>
        <v>21.70729303492825</v>
      </c>
      <c r="F1216" s="4">
        <f>IF(AZ1216&lt;&gt;0,1/(1/AZ1216-1/N1216),0)</f>
        <v>0.1448006009990284</v>
      </c>
      <c r="G1216" s="4">
        <f>((BC1216-AP1216/2)*S1216-E1216)/(BC1216+AP1216/2)</f>
        <v>701.338864154030</v>
      </c>
      <c r="H1216" s="4">
        <f>AP1216*1000</f>
        <v>2.051244787583232</v>
      </c>
      <c r="I1216" s="4">
        <f>(AU1216-BA1216)</f>
        <v>1.477243148326542</v>
      </c>
      <c r="J1216" s="4">
        <f>(P1216+AT1216*D1216)</f>
        <v>24.90231513977051</v>
      </c>
      <c r="K1216" s="4">
        <v>6</v>
      </c>
      <c r="L1216" s="4">
        <f>(K1216*AI1216+AJ1216)</f>
        <v>1.420000016689301</v>
      </c>
      <c r="M1216" s="4">
        <v>1</v>
      </c>
      <c r="N1216" s="4">
        <f>L1216*(M1216+1)*(M1216+1)/(M1216*M1216+1)</f>
        <v>2.840000033378601</v>
      </c>
      <c r="O1216" s="4">
        <v>21.68116188049316</v>
      </c>
      <c r="P1216" s="4">
        <v>24.90231513977051</v>
      </c>
      <c r="Q1216" s="4">
        <v>20.96685981750488</v>
      </c>
      <c r="R1216" s="4">
        <v>999.9223022460938</v>
      </c>
      <c r="S1216" s="4">
        <v>971.4539794921875</v>
      </c>
      <c r="T1216" s="4">
        <v>14.14405059814453</v>
      </c>
      <c r="U1216" s="4">
        <v>16.56717681884766</v>
      </c>
      <c r="V1216" s="4">
        <v>55.43885040283203</v>
      </c>
      <c r="W1216" s="4">
        <v>64.71566009521484</v>
      </c>
      <c r="X1216" s="4">
        <v>499.502197265625</v>
      </c>
      <c r="Y1216" s="4">
        <v>2000.305175781250</v>
      </c>
      <c r="Z1216" s="4">
        <v>51.55308151245117</v>
      </c>
      <c r="AA1216" s="4">
        <v>101.6445617675781</v>
      </c>
      <c r="AB1216" s="4">
        <v>9.902133941650391</v>
      </c>
      <c r="AC1216" s="4">
        <v>0.3389774262905121</v>
      </c>
      <c r="AD1216" s="4">
        <v>0.223877340555191</v>
      </c>
      <c r="AE1216" s="4">
        <v>0.001763823092915118</v>
      </c>
      <c r="AF1216" s="4">
        <v>0.1961845606565475</v>
      </c>
      <c r="AG1216" s="4">
        <v>0.003502026200294495</v>
      </c>
      <c r="AH1216" s="4">
        <v>0.6666666865348816</v>
      </c>
      <c r="AI1216" s="4">
        <v>-0.2195652425289154</v>
      </c>
      <c r="AJ1216" s="4">
        <v>2.737391471862793</v>
      </c>
      <c r="AK1216" s="4">
        <v>1</v>
      </c>
      <c r="AL1216" s="4">
        <v>0</v>
      </c>
      <c r="AM1216" s="4">
        <v>0.1599999964237213</v>
      </c>
      <c r="AN1216" s="4">
        <v>111115</v>
      </c>
      <c r="AO1216" s="4">
        <f>X1216*0.000001/(K1216*0.0001)</f>
        <v>0.8325036621093748</v>
      </c>
      <c r="AP1216" s="4">
        <f>(U1216-T1216)/(1000-U1216)*AO1216</f>
        <v>0.002051244787583232</v>
      </c>
      <c r="AQ1216" s="4">
        <f>(P1216+273.15)</f>
        <v>298.0523151397705</v>
      </c>
      <c r="AR1216" s="4">
        <f>(O1216+273.15)</f>
        <v>294.8311618804931</v>
      </c>
      <c r="AS1216" s="4">
        <f>(Y1216*AK1216+Z1216*AL1216)*AM1216</f>
        <v>320.0488209713512</v>
      </c>
      <c r="AT1216" s="4">
        <f>((AS1216+0.00000010773*(AR1216^4-AQ1216^4))-AP1216*44100)/(L1216*0.92*2*29.3+0.00000043092*AQ1216^3)</f>
        <v>2.198927145614443</v>
      </c>
      <c r="AU1216" s="4">
        <f>0.61365*EXP(17.502*J1216/(240.97+J1216))</f>
        <v>3.161206575804291</v>
      </c>
      <c r="AV1216" s="4">
        <f>AU1216*1000/AA1216</f>
        <v>31.10059722656634</v>
      </c>
      <c r="AW1216" s="4">
        <f>(AV1216-U1216)</f>
        <v>14.53342040771868</v>
      </c>
      <c r="AX1216" s="4">
        <f>IF(D1216,P1216,(O1216+P1216)/2)</f>
        <v>23.29173851013184</v>
      </c>
      <c r="AY1216" s="4">
        <f>0.61365*EXP(17.502*AX1216/(240.97+AX1216))</f>
        <v>2.869897896774227</v>
      </c>
      <c r="AZ1216" s="4">
        <f>IF(AW1216&lt;&gt;0,(1000-(AV1216+U1216)/2)/AW1216*AP1216,0)</f>
        <v>0.1377759395163858</v>
      </c>
      <c r="BA1216" s="4">
        <f>U1216*AA1216/1000</f>
        <v>1.683963427477749</v>
      </c>
      <c r="BB1216" s="4">
        <f>(AY1216-BA1216)</f>
        <v>1.185934469296478</v>
      </c>
      <c r="BC1216" s="4">
        <f>1/(1.6/F1216+1.37/N1216)</f>
        <v>0.08671468387181125</v>
      </c>
      <c r="BD1216" s="4">
        <f>G1216*AA1216*0.001</f>
        <v>71.28728149750739</v>
      </c>
      <c r="BE1216" s="4">
        <f>G1216/S1216</f>
        <v>0.721947595006656</v>
      </c>
      <c r="BF1216" s="4">
        <f>(1-AP1216*AA1216/AU1216/F1216)*100</f>
        <v>54.45104715175519</v>
      </c>
      <c r="BG1216" s="4">
        <f>(S1216-E1216/(N1216/1.35))</f>
        <v>961.135372008831</v>
      </c>
      <c r="BH1216" s="4">
        <f>E1216*BF1216/100/BG1216</f>
        <v>0.01229779769848055</v>
      </c>
    </row>
    <row r="1217" ht="16" customHeight="1">
      <c r="A1217" s="4">
        <v>1141</v>
      </c>
      <c r="B1217" t="s" s="2">
        <v>1278</v>
      </c>
      <c r="C1217" s="4">
        <v>6616.000032454729</v>
      </c>
      <c r="D1217" s="4">
        <v>0</v>
      </c>
      <c r="E1217" s="4">
        <f>(R1217-S1217*(1000-T1217)/(1000-U1217))*AO1217</f>
        <v>21.21760753529869</v>
      </c>
      <c r="F1217" s="4">
        <f>IF(AZ1217&lt;&gt;0,1/(1/AZ1217-1/N1217),0)</f>
        <v>0.140574978236096</v>
      </c>
      <c r="G1217" s="4">
        <f>((BC1217-AP1217/2)*S1217-E1217)/(BC1217+AP1217/2)</f>
        <v>699.929453509948</v>
      </c>
      <c r="H1217" s="4">
        <f>AP1217*1000</f>
        <v>1.989610680876466</v>
      </c>
      <c r="I1217" s="4">
        <f>(AU1217-BA1217)</f>
        <v>1.473856262605441</v>
      </c>
      <c r="J1217" s="4">
        <f>(P1217+AT1217*D1217)</f>
        <v>24.88427925109863</v>
      </c>
      <c r="K1217" s="4">
        <v>6</v>
      </c>
      <c r="L1217" s="4">
        <f>(K1217*AI1217+AJ1217)</f>
        <v>1.420000016689301</v>
      </c>
      <c r="M1217" s="4">
        <v>1</v>
      </c>
      <c r="N1217" s="4">
        <f>L1217*(M1217+1)*(M1217+1)/(M1217*M1217+1)</f>
        <v>2.840000033378601</v>
      </c>
      <c r="O1217" s="4">
        <v>21.6877326965332</v>
      </c>
      <c r="P1217" s="4">
        <v>24.88427925109863</v>
      </c>
      <c r="Q1217" s="4">
        <v>20.96694564819336</v>
      </c>
      <c r="R1217" s="4">
        <v>999.1924438476562</v>
      </c>
      <c r="S1217" s="4">
        <v>971.3856811523438</v>
      </c>
      <c r="T1217" s="4">
        <v>14.21691036224365</v>
      </c>
      <c r="U1217" s="4">
        <v>16.5671215057373</v>
      </c>
      <c r="V1217" s="4">
        <v>55.71108627319336</v>
      </c>
      <c r="W1217" s="4">
        <v>64.69007110595703</v>
      </c>
      <c r="X1217" s="4">
        <v>499.5249633789062</v>
      </c>
      <c r="Y1217" s="4">
        <v>2000.318115234375</v>
      </c>
      <c r="Z1217" s="4">
        <v>51.38055801391602</v>
      </c>
      <c r="AA1217" s="4">
        <v>101.6441040039062</v>
      </c>
      <c r="AB1217" s="4">
        <v>9.902133941650391</v>
      </c>
      <c r="AC1217" s="4">
        <v>0.3389774262905121</v>
      </c>
      <c r="AD1217" s="4">
        <v>0.223877340555191</v>
      </c>
      <c r="AE1217" s="4">
        <v>0.001763823092915118</v>
      </c>
      <c r="AF1217" s="4">
        <v>0.1961845606565475</v>
      </c>
      <c r="AG1217" s="4">
        <v>0.003502026200294495</v>
      </c>
      <c r="AH1217" s="4">
        <v>1</v>
      </c>
      <c r="AI1217" s="4">
        <v>-0.2195652425289154</v>
      </c>
      <c r="AJ1217" s="4">
        <v>2.737391471862793</v>
      </c>
      <c r="AK1217" s="4">
        <v>1</v>
      </c>
      <c r="AL1217" s="4">
        <v>0</v>
      </c>
      <c r="AM1217" s="4">
        <v>0.1599999964237213</v>
      </c>
      <c r="AN1217" s="4">
        <v>111115</v>
      </c>
      <c r="AO1217" s="4">
        <f>X1217*0.000001/(K1217*0.0001)</f>
        <v>0.8325416056315104</v>
      </c>
      <c r="AP1217" s="4">
        <f>(U1217-T1217)/(1000-U1217)*AO1217</f>
        <v>0.001989610680876466</v>
      </c>
      <c r="AQ1217" s="4">
        <f>(P1217+273.15)</f>
        <v>298.0342792510986</v>
      </c>
      <c r="AR1217" s="4">
        <f>(O1217+273.15)</f>
        <v>294.8377326965332</v>
      </c>
      <c r="AS1217" s="4">
        <f>(Y1217*AK1217+Z1217*AL1217)*AM1217</f>
        <v>320.050891283805</v>
      </c>
      <c r="AT1217" s="4">
        <f>((AS1217+0.00000010773*(AR1217^4-AQ1217^4))-AP1217*44100)/(L1217*0.92*2*29.3+0.00000043092*AQ1217^3)</f>
        <v>2.233066890469436</v>
      </c>
      <c r="AU1217" s="4">
        <f>0.61365*EXP(17.502*J1217/(240.97+J1217))</f>
        <v>3.157806483979956</v>
      </c>
      <c r="AV1217" s="4">
        <f>AU1217*1000/AA1217</f>
        <v>31.06728634115953</v>
      </c>
      <c r="AW1217" s="4">
        <f>(AV1217-U1217)</f>
        <v>14.50016483542223</v>
      </c>
      <c r="AX1217" s="4">
        <f>IF(D1217,P1217,(O1217+P1217)/2)</f>
        <v>23.28600597381592</v>
      </c>
      <c r="AY1217" s="4">
        <f>0.61365*EXP(17.502*AX1217/(240.97+AX1217))</f>
        <v>2.868904484350045</v>
      </c>
      <c r="AZ1217" s="4">
        <f>IF(AW1217&lt;&gt;0,(1000-(AV1217+U1217)/2)/AW1217*AP1217,0)</f>
        <v>0.1339449405993739</v>
      </c>
      <c r="BA1217" s="4">
        <f>U1217*AA1217/1000</f>
        <v>1.683950221374515</v>
      </c>
      <c r="BB1217" s="4">
        <f>(AY1217-BA1217)</f>
        <v>1.18495426297553</v>
      </c>
      <c r="BC1217" s="4">
        <f>1/(1.6/F1217+1.37/N1217)</f>
        <v>0.08428703572407033</v>
      </c>
      <c r="BD1217" s="4">
        <f>G1217*AA1217*0.001</f>
        <v>71.14370216796242</v>
      </c>
      <c r="BE1217" s="4">
        <f>G1217/S1217</f>
        <v>0.7205474273407342</v>
      </c>
      <c r="BF1217" s="4">
        <f>(1-AP1217*AA1217/AU1217/F1217)*100</f>
        <v>54.44282784642355</v>
      </c>
      <c r="BG1217" s="4">
        <f>(S1217-E1217/(N1217/1.35))</f>
        <v>961.2998467030473</v>
      </c>
      <c r="BH1217" s="4">
        <f>E1217*BF1217/100/BG1217</f>
        <v>0.01201650617462419</v>
      </c>
    </row>
    <row r="1218" ht="16" customHeight="1">
      <c r="A1218" s="4">
        <v>1142</v>
      </c>
      <c r="B1218" t="s" s="2">
        <v>1279</v>
      </c>
      <c r="C1218" s="4">
        <v>6621.500032331795</v>
      </c>
      <c r="D1218" s="4">
        <v>0</v>
      </c>
      <c r="E1218" s="4">
        <f>(R1218-S1218*(1000-T1218)/(1000-U1218))*AO1218</f>
        <v>21.09085955759683</v>
      </c>
      <c r="F1218" s="4">
        <f>IF(AZ1218&lt;&gt;0,1/(1/AZ1218-1/N1218),0)</f>
        <v>0.1405749914828431</v>
      </c>
      <c r="G1218" s="4">
        <f>((BC1218-AP1218/2)*S1218-E1218)/(BC1218+AP1218/2)</f>
        <v>701.6194272914136</v>
      </c>
      <c r="H1218" s="4">
        <f>AP1218*1000</f>
        <v>1.986277208762062</v>
      </c>
      <c r="I1218" s="4">
        <f>(AU1218-BA1218)</f>
        <v>1.471404238664983</v>
      </c>
      <c r="J1218" s="4">
        <f>(P1218+AT1218*D1218)</f>
        <v>24.86811447143555</v>
      </c>
      <c r="K1218" s="4">
        <v>6</v>
      </c>
      <c r="L1218" s="4">
        <f>(K1218*AI1218+AJ1218)</f>
        <v>1.420000016689301</v>
      </c>
      <c r="M1218" s="4">
        <v>1</v>
      </c>
      <c r="N1218" s="4">
        <f>L1218*(M1218+1)*(M1218+1)/(M1218*M1218+1)</f>
        <v>2.840000033378601</v>
      </c>
      <c r="O1218" s="4">
        <v>21.69357109069824</v>
      </c>
      <c r="P1218" s="4">
        <v>24.86811447143555</v>
      </c>
      <c r="Q1218" s="4">
        <v>20.96869659423828</v>
      </c>
      <c r="R1218" s="4">
        <v>999.2114868164062</v>
      </c>
      <c r="S1218" s="4">
        <v>971.560791015625</v>
      </c>
      <c r="T1218" s="4">
        <v>14.21513843536377</v>
      </c>
      <c r="U1218" s="4">
        <v>16.5613956451416</v>
      </c>
      <c r="V1218" s="4">
        <v>55.70504760742188</v>
      </c>
      <c r="W1218" s="4">
        <v>64.64656829833984</v>
      </c>
      <c r="X1218" s="4">
        <v>499.5313415527344</v>
      </c>
      <c r="Y1218" s="4">
        <v>2000.3134765625</v>
      </c>
      <c r="Z1218" s="4">
        <v>50.09881973266602</v>
      </c>
      <c r="AA1218" s="4">
        <v>101.6434631347656</v>
      </c>
      <c r="AB1218" s="4">
        <v>9.902133941650391</v>
      </c>
      <c r="AC1218" s="4">
        <v>0.3389774262905121</v>
      </c>
      <c r="AD1218" s="4">
        <v>0.223877340555191</v>
      </c>
      <c r="AE1218" s="4">
        <v>0.001763823092915118</v>
      </c>
      <c r="AF1218" s="4">
        <v>0.1961845606565475</v>
      </c>
      <c r="AG1218" s="4">
        <v>0.003502026200294495</v>
      </c>
      <c r="AH1218" s="4">
        <v>0.6666666865348816</v>
      </c>
      <c r="AI1218" s="4">
        <v>-0.2195652425289154</v>
      </c>
      <c r="AJ1218" s="4">
        <v>2.737391471862793</v>
      </c>
      <c r="AK1218" s="4">
        <v>1</v>
      </c>
      <c r="AL1218" s="4">
        <v>0</v>
      </c>
      <c r="AM1218" s="4">
        <v>0.1599999964237213</v>
      </c>
      <c r="AN1218" s="4">
        <v>111115</v>
      </c>
      <c r="AO1218" s="4">
        <f>X1218*0.000001/(K1218*0.0001)</f>
        <v>0.8325522359212238</v>
      </c>
      <c r="AP1218" s="4">
        <f>(U1218-T1218)/(1000-U1218)*AO1218</f>
        <v>0.001986277208762062</v>
      </c>
      <c r="AQ1218" s="4">
        <f>(P1218+273.15)</f>
        <v>298.0181144714355</v>
      </c>
      <c r="AR1218" s="4">
        <f>(O1218+273.15)</f>
        <v>294.8435710906982</v>
      </c>
      <c r="AS1218" s="4">
        <f>(Y1218*AK1218+Z1218*AL1218)*AM1218</f>
        <v>320.0501490963215</v>
      </c>
      <c r="AT1218" s="4">
        <f>((AS1218+0.00000010773*(AR1218^4-AQ1218^4))-AP1218*44100)/(L1218*0.92*2*29.3+0.00000043092*AQ1218^3)</f>
        <v>2.237606178757508</v>
      </c>
      <c r="AU1218" s="4">
        <f>0.61365*EXP(17.502*J1218/(240.97+J1218))</f>
        <v>3.154761846382202</v>
      </c>
      <c r="AV1218" s="4">
        <f>AU1218*1000/AA1218</f>
        <v>31.03752813104577</v>
      </c>
      <c r="AW1218" s="4">
        <f>(AV1218-U1218)</f>
        <v>14.47613248590417</v>
      </c>
      <c r="AX1218" s="4">
        <f>IF(D1218,P1218,(O1218+P1218)/2)</f>
        <v>23.28084278106689</v>
      </c>
      <c r="AY1218" s="4">
        <f>0.61365*EXP(17.502*AX1218/(240.97+AX1218))</f>
        <v>2.868009993043453</v>
      </c>
      <c r="AZ1218" s="4">
        <f>IF(AW1218&lt;&gt;0,(1000-(AV1218+U1218)/2)/AW1218*AP1218,0)</f>
        <v>0.1339449526260557</v>
      </c>
      <c r="BA1218" s="4">
        <f>U1218*AA1218/1000</f>
        <v>1.683357607717218</v>
      </c>
      <c r="BB1218" s="4">
        <f>(AY1218-BA1218)</f>
        <v>1.184652385326235</v>
      </c>
      <c r="BC1218" s="4">
        <f>1/(1.6/F1218+1.37/N1218)</f>
        <v>0.08428704334371533</v>
      </c>
      <c r="BD1218" s="4">
        <f>G1218*AA1218*0.001</f>
        <v>71.31502839253017</v>
      </c>
      <c r="BE1218" s="4">
        <f>G1218/S1218</f>
        <v>0.7221570011671352</v>
      </c>
      <c r="BF1218" s="4">
        <f>(1-AP1218*AA1218/AU1218/F1218)*100</f>
        <v>54.47555422210526</v>
      </c>
      <c r="BG1218" s="4">
        <f>(S1218-E1218/(N1218/1.35))</f>
        <v>961.5352064845983</v>
      </c>
      <c r="BH1218" s="4">
        <f>E1218*BF1218/100/BG1218</f>
        <v>0.01194897758992329</v>
      </c>
    </row>
    <row r="1219" ht="16" customHeight="1">
      <c r="A1219" s="4">
        <v>1143</v>
      </c>
      <c r="B1219" t="s" s="2">
        <v>1280</v>
      </c>
      <c r="C1219" s="4">
        <v>6626.500032220036</v>
      </c>
      <c r="D1219" s="4">
        <v>0</v>
      </c>
      <c r="E1219" s="4">
        <f>(R1219-S1219*(1000-T1219)/(1000-U1219))*AO1219</f>
        <v>21.31854774320671</v>
      </c>
      <c r="F1219" s="4">
        <f>IF(AZ1219&lt;&gt;0,1/(1/AZ1219-1/N1219),0)</f>
        <v>0.1434664501200031</v>
      </c>
      <c r="G1219" s="4">
        <f>((BC1219-AP1219/2)*S1219-E1219)/(BC1219+AP1219/2)</f>
        <v>703.9959808981332</v>
      </c>
      <c r="H1219" s="4">
        <f>AP1219*1000</f>
        <v>2.026401561747032</v>
      </c>
      <c r="I1219" s="4">
        <f>(AU1219-BA1219)</f>
        <v>1.472297386266369</v>
      </c>
      <c r="J1219" s="4">
        <f>(P1219+AT1219*D1219)</f>
        <v>24.86801147460938</v>
      </c>
      <c r="K1219" s="4">
        <v>6</v>
      </c>
      <c r="L1219" s="4">
        <f>(K1219*AI1219+AJ1219)</f>
        <v>1.420000016689301</v>
      </c>
      <c r="M1219" s="4">
        <v>1</v>
      </c>
      <c r="N1219" s="4">
        <f>L1219*(M1219+1)*(M1219+1)/(M1219*M1219+1)</f>
        <v>2.840000033378601</v>
      </c>
      <c r="O1219" s="4">
        <v>21.69725036621094</v>
      </c>
      <c r="P1219" s="4">
        <v>24.86801147460938</v>
      </c>
      <c r="Q1219" s="4">
        <v>20.9683837890625</v>
      </c>
      <c r="R1219" s="4">
        <v>999.7595825195312</v>
      </c>
      <c r="S1219" s="4">
        <v>971.7884521484375</v>
      </c>
      <c r="T1219" s="4">
        <v>14.15888977050781</v>
      </c>
      <c r="U1219" s="4">
        <v>16.55252838134766</v>
      </c>
      <c r="V1219" s="4">
        <v>55.371337890625</v>
      </c>
      <c r="W1219" s="4">
        <v>64.59688568115234</v>
      </c>
      <c r="X1219" s="4">
        <v>499.5389404296875</v>
      </c>
      <c r="Y1219" s="4">
        <v>2000.279907226562</v>
      </c>
      <c r="Z1219" s="4">
        <v>48.84611511230469</v>
      </c>
      <c r="AA1219" s="4">
        <v>101.6427841186523</v>
      </c>
      <c r="AB1219" s="4">
        <v>9.902133941650391</v>
      </c>
      <c r="AC1219" s="4">
        <v>0.3389774262905121</v>
      </c>
      <c r="AD1219" s="4">
        <v>0.223877340555191</v>
      </c>
      <c r="AE1219" s="4">
        <v>0.001763823092915118</v>
      </c>
      <c r="AF1219" s="4">
        <v>0.1961845606565475</v>
      </c>
      <c r="AG1219" s="4">
        <v>0.003502026200294495</v>
      </c>
      <c r="AH1219" s="4">
        <v>0.6666666865348816</v>
      </c>
      <c r="AI1219" s="4">
        <v>-0.2195652425289154</v>
      </c>
      <c r="AJ1219" s="4">
        <v>2.737391471862793</v>
      </c>
      <c r="AK1219" s="4">
        <v>1</v>
      </c>
      <c r="AL1219" s="4">
        <v>0</v>
      </c>
      <c r="AM1219" s="4">
        <v>0.1599999964237213</v>
      </c>
      <c r="AN1219" s="4">
        <v>111115</v>
      </c>
      <c r="AO1219" s="4">
        <f>X1219*0.000001/(K1219*0.0001)</f>
        <v>0.8325649007161458</v>
      </c>
      <c r="AP1219" s="4">
        <f>(U1219-T1219)/(1000-U1219)*AO1219</f>
        <v>0.002026401561747032</v>
      </c>
      <c r="AQ1219" s="4">
        <f>(P1219+273.15)</f>
        <v>298.0180114746094</v>
      </c>
      <c r="AR1219" s="4">
        <f>(O1219+273.15)</f>
        <v>294.8472503662109</v>
      </c>
      <c r="AS1219" s="4">
        <f>(Y1219*AK1219+Z1219*AL1219)*AM1219</f>
        <v>320.0447780026916</v>
      </c>
      <c r="AT1219" s="4">
        <f>((AS1219+0.00000010773*(AR1219^4-AQ1219^4))-AP1219*44100)/(L1219*0.92*2*29.3+0.00000043092*AQ1219^3)</f>
        <v>2.217904050856551</v>
      </c>
      <c r="AU1219" s="4">
        <f>0.61365*EXP(17.502*J1219/(240.97+J1219))</f>
        <v>3.154742455149555</v>
      </c>
      <c r="AV1219" s="4">
        <f>AU1219*1000/AA1219</f>
        <v>31.03754469640341</v>
      </c>
      <c r="AW1219" s="4">
        <f>(AV1219-U1219)</f>
        <v>14.48501631505575</v>
      </c>
      <c r="AX1219" s="4">
        <f>IF(D1219,P1219,(O1219+P1219)/2)</f>
        <v>23.28263092041016</v>
      </c>
      <c r="AY1219" s="4">
        <f>0.61365*EXP(17.502*AX1219/(240.97+AX1219))</f>
        <v>2.86831974954234</v>
      </c>
      <c r="AZ1219" s="4">
        <f>IF(AW1219&lt;&gt;0,(1000-(AV1219+U1219)/2)/AW1219*AP1219,0)</f>
        <v>0.1365675550179878</v>
      </c>
      <c r="BA1219" s="4">
        <f>U1219*AA1219/1000</f>
        <v>1.682445068883186</v>
      </c>
      <c r="BB1219" s="4">
        <f>(AY1219-BA1219)</f>
        <v>1.185874680659154</v>
      </c>
      <c r="BC1219" s="4">
        <f>1/(1.6/F1219+1.37/N1219)</f>
        <v>0.08594884588010616</v>
      </c>
      <c r="BD1219" s="4">
        <f>G1219*AA1219*0.001</f>
        <v>71.55611150682786</v>
      </c>
      <c r="BE1219" s="4">
        <f>G1219/S1219</f>
        <v>0.7244333675109366</v>
      </c>
      <c r="BF1219" s="4">
        <f>(1-AP1219*AA1219/AU1219/F1219)*100</f>
        <v>54.49199458474572</v>
      </c>
      <c r="BG1219" s="4">
        <f>(S1219-E1219/(N1219/1.35))</f>
        <v>961.6546355586219</v>
      </c>
      <c r="BH1219" s="4">
        <f>E1219*BF1219/100/BG1219</f>
        <v>0.01208011842528728</v>
      </c>
    </row>
    <row r="1220" ht="16" customHeight="1">
      <c r="A1220" s="4">
        <v>1144</v>
      </c>
      <c r="B1220" t="s" s="2">
        <v>1281</v>
      </c>
      <c r="C1220" s="4">
        <v>6631.500032108277</v>
      </c>
      <c r="D1220" s="4">
        <v>0</v>
      </c>
      <c r="E1220" s="4">
        <f>(R1220-S1220*(1000-T1220)/(1000-U1220))*AO1220</f>
        <v>21.59489053790759</v>
      </c>
      <c r="F1220" s="4">
        <f>IF(AZ1220&lt;&gt;0,1/(1/AZ1220-1/N1220),0)</f>
        <v>0.1458403977709711</v>
      </c>
      <c r="G1220" s="4">
        <f>((BC1220-AP1220/2)*S1220-E1220)/(BC1220+AP1220/2)</f>
        <v>704.7100460605617</v>
      </c>
      <c r="H1220" s="4">
        <f>AP1220*1000</f>
        <v>2.06497819687039</v>
      </c>
      <c r="I1220" s="4">
        <f>(AU1220-BA1220)</f>
        <v>1.47705508255727</v>
      </c>
      <c r="J1220" s="4">
        <f>(P1220+AT1220*D1220)</f>
        <v>24.88745307922363</v>
      </c>
      <c r="K1220" s="4">
        <v>6</v>
      </c>
      <c r="L1220" s="4">
        <f>(K1220*AI1220+AJ1220)</f>
        <v>1.420000016689301</v>
      </c>
      <c r="M1220" s="4">
        <v>1</v>
      </c>
      <c r="N1220" s="4">
        <f>L1220*(M1220+1)*(M1220+1)/(M1220*M1220+1)</f>
        <v>2.840000033378601</v>
      </c>
      <c r="O1220" s="4">
        <v>21.69815444946289</v>
      </c>
      <c r="P1220" s="4">
        <v>24.88745307922363</v>
      </c>
      <c r="Q1220" s="4">
        <v>20.9664249420166</v>
      </c>
      <c r="R1220" s="4">
        <v>1000.2177734375</v>
      </c>
      <c r="S1220" s="4">
        <v>971.8688354492188</v>
      </c>
      <c r="T1220" s="4">
        <v>14.10250186920166</v>
      </c>
      <c r="U1220" s="4">
        <v>16.54179191589355</v>
      </c>
      <c r="V1220" s="4">
        <v>55.06072235107422</v>
      </c>
      <c r="W1220" s="4">
        <v>64.55096435546875</v>
      </c>
      <c r="X1220" s="4">
        <v>499.5272521972656</v>
      </c>
      <c r="Y1220" s="4">
        <v>2000.261840820312</v>
      </c>
      <c r="Z1220" s="4">
        <v>48.62251663208008</v>
      </c>
      <c r="AA1220" s="4">
        <v>101.6425247192383</v>
      </c>
      <c r="AB1220" s="4">
        <v>9.902133941650391</v>
      </c>
      <c r="AC1220" s="4">
        <v>0.3389774262905121</v>
      </c>
      <c r="AD1220" s="4">
        <v>0.223877340555191</v>
      </c>
      <c r="AE1220" s="4">
        <v>0.001763823092915118</v>
      </c>
      <c r="AF1220" s="4">
        <v>0.1961845606565475</v>
      </c>
      <c r="AG1220" s="4">
        <v>0.003502026200294495</v>
      </c>
      <c r="AH1220" s="4">
        <v>1</v>
      </c>
      <c r="AI1220" s="4">
        <v>-0.2195652425289154</v>
      </c>
      <c r="AJ1220" s="4">
        <v>2.737391471862793</v>
      </c>
      <c r="AK1220" s="4">
        <v>1</v>
      </c>
      <c r="AL1220" s="4">
        <v>0</v>
      </c>
      <c r="AM1220" s="4">
        <v>0.1599999964237213</v>
      </c>
      <c r="AN1220" s="4">
        <v>111115</v>
      </c>
      <c r="AO1220" s="4">
        <f>X1220*0.000001/(K1220*0.0001)</f>
        <v>0.832545420328776</v>
      </c>
      <c r="AP1220" s="4">
        <f>(U1220-T1220)/(1000-U1220)*AO1220</f>
        <v>0.00206497819687039</v>
      </c>
      <c r="AQ1220" s="4">
        <f>(P1220+273.15)</f>
        <v>298.0374530792236</v>
      </c>
      <c r="AR1220" s="4">
        <f>(O1220+273.15)</f>
        <v>294.8481544494629</v>
      </c>
      <c r="AS1220" s="4">
        <f>(Y1220*AK1220+Z1220*AL1220)*AM1220</f>
        <v>320.0418873777562</v>
      </c>
      <c r="AT1220" s="4">
        <f>((AS1220+0.00000010773*(AR1220^4-AQ1220^4))-AP1220*44100)/(L1220*0.92*2*29.3+0.00000043092*AQ1220^3)</f>
        <v>2.196067000263316</v>
      </c>
      <c r="AU1220" s="4">
        <f>0.61365*EXP(17.502*J1220/(240.97+J1220))</f>
        <v>3.158404576268977</v>
      </c>
      <c r="AV1220" s="4">
        <f>AU1220*1000/AA1220</f>
        <v>31.07365332564563</v>
      </c>
      <c r="AW1220" s="4">
        <f>(AV1220-U1220)</f>
        <v>14.53186140975208</v>
      </c>
      <c r="AX1220" s="4">
        <f>IF(D1220,P1220,(O1220+P1220)/2)</f>
        <v>23.29280376434326</v>
      </c>
      <c r="AY1220" s="4">
        <f>0.61365*EXP(17.502*AX1220/(240.97+AX1220))</f>
        <v>2.870082531763951</v>
      </c>
      <c r="AZ1220" s="4">
        <f>IF(AW1220&lt;&gt;0,(1000-(AV1220+U1220)/2)/AW1220*AP1220,0)</f>
        <v>0.1387169690036119</v>
      </c>
      <c r="BA1220" s="4">
        <f>U1220*AA1220/1000</f>
        <v>1.681349493711707</v>
      </c>
      <c r="BB1220" s="4">
        <f>(AY1220-BA1220)</f>
        <v>1.188733038052244</v>
      </c>
      <c r="BC1220" s="4">
        <f>1/(1.6/F1220+1.37/N1220)</f>
        <v>0.08731114558914625</v>
      </c>
      <c r="BD1220" s="4">
        <f>G1220*AA1220*0.001</f>
        <v>71.6285082766062</v>
      </c>
      <c r="BE1220" s="4">
        <f>G1220/S1220</f>
        <v>0.7251081836931519</v>
      </c>
      <c r="BF1220" s="4">
        <f>(1-AP1220*AA1220/AU1220/F1220)*100</f>
        <v>54.43353747884643</v>
      </c>
      <c r="BG1220" s="4">
        <f>(S1220-E1220/(N1220/1.35))</f>
        <v>961.6036587296632</v>
      </c>
      <c r="BH1220" s="4">
        <f>E1220*BF1220/100/BG1220</f>
        <v>0.01222422848307033</v>
      </c>
    </row>
    <row r="1221" ht="16" customHeight="1">
      <c r="A1221" s="4">
        <v>1145</v>
      </c>
      <c r="B1221" t="s" s="2">
        <v>1282</v>
      </c>
      <c r="C1221" s="4">
        <v>6637.000031985343</v>
      </c>
      <c r="D1221" s="4">
        <v>0</v>
      </c>
      <c r="E1221" s="4">
        <f>(R1221-S1221*(1000-T1221)/(1000-U1221))*AO1221</f>
        <v>21.52665544630845</v>
      </c>
      <c r="F1221" s="4">
        <f>IF(AZ1221&lt;&gt;0,1/(1/AZ1221-1/N1221),0)</f>
        <v>0.1447721100558818</v>
      </c>
      <c r="G1221" s="4">
        <f>((BC1221-AP1221/2)*S1221-E1221)/(BC1221+AP1221/2)</f>
        <v>703.6749322119304</v>
      </c>
      <c r="H1221" s="4">
        <f>AP1221*1000</f>
        <v>2.060170225127639</v>
      </c>
      <c r="I1221" s="4">
        <f>(AU1221-BA1221)</f>
        <v>1.483914883757457</v>
      </c>
      <c r="J1221" s="4">
        <f>(P1221+AT1221*D1221)</f>
        <v>24.91991996765137</v>
      </c>
      <c r="K1221" s="4">
        <v>6</v>
      </c>
      <c r="L1221" s="4">
        <f>(K1221*AI1221+AJ1221)</f>
        <v>1.420000016689301</v>
      </c>
      <c r="M1221" s="4">
        <v>1</v>
      </c>
      <c r="N1221" s="4">
        <f>L1221*(M1221+1)*(M1221+1)/(M1221*M1221+1)</f>
        <v>2.840000033378601</v>
      </c>
      <c r="O1221" s="4">
        <v>21.69957160949707</v>
      </c>
      <c r="P1221" s="4">
        <v>24.91991996765137</v>
      </c>
      <c r="Q1221" s="4">
        <v>20.96409225463867</v>
      </c>
      <c r="R1221" s="4">
        <v>1000.138122558594</v>
      </c>
      <c r="S1221" s="4">
        <v>971.8763427734375</v>
      </c>
      <c r="T1221" s="4">
        <v>14.10092926025391</v>
      </c>
      <c r="U1221" s="4">
        <v>16.53459167480469</v>
      </c>
      <c r="V1221" s="4">
        <v>55.0275764465332</v>
      </c>
      <c r="W1221" s="4">
        <v>64.51518249511719</v>
      </c>
      <c r="X1221" s="4">
        <v>499.520263671875</v>
      </c>
      <c r="Y1221" s="4">
        <v>2000.273803710938</v>
      </c>
      <c r="Z1221" s="4">
        <v>48.68340682983398</v>
      </c>
      <c r="AA1221" s="4">
        <v>101.6422805786133</v>
      </c>
      <c r="AB1221" s="4">
        <v>9.902133941650391</v>
      </c>
      <c r="AC1221" s="4">
        <v>0.3389774262905121</v>
      </c>
      <c r="AD1221" s="4">
        <v>0.223877340555191</v>
      </c>
      <c r="AE1221" s="4">
        <v>0.001763823092915118</v>
      </c>
      <c r="AF1221" s="4">
        <v>0.1961845606565475</v>
      </c>
      <c r="AG1221" s="4">
        <v>0.003502026200294495</v>
      </c>
      <c r="AH1221" s="4">
        <v>1</v>
      </c>
      <c r="AI1221" s="4">
        <v>-0.2195652425289154</v>
      </c>
      <c r="AJ1221" s="4">
        <v>2.737391471862793</v>
      </c>
      <c r="AK1221" s="4">
        <v>1</v>
      </c>
      <c r="AL1221" s="4">
        <v>0</v>
      </c>
      <c r="AM1221" s="4">
        <v>0.1599999964237213</v>
      </c>
      <c r="AN1221" s="4">
        <v>111115</v>
      </c>
      <c r="AO1221" s="4">
        <f>X1221*0.000001/(K1221*0.0001)</f>
        <v>0.8325337727864582</v>
      </c>
      <c r="AP1221" s="4">
        <f>(U1221-T1221)/(1000-U1221)*AO1221</f>
        <v>0.002060170225127639</v>
      </c>
      <c r="AQ1221" s="4">
        <f>(P1221+273.15)</f>
        <v>298.0699199676513</v>
      </c>
      <c r="AR1221" s="4">
        <f>(O1221+273.15)</f>
        <v>294.849571609497</v>
      </c>
      <c r="AS1221" s="4">
        <f>(Y1221*AK1221+Z1221*AL1221)*AM1221</f>
        <v>320.0438014402134</v>
      </c>
      <c r="AT1221" s="4">
        <f>((AS1221+0.00000010773*(AR1221^4-AQ1221^4))-AP1221*44100)/(L1221*0.92*2*29.3+0.00000043092*AQ1221^3)</f>
        <v>2.194372819537042</v>
      </c>
      <c r="AU1221" s="4">
        <f>0.61365*EXP(17.502*J1221/(240.97+J1221))</f>
        <v>3.164528490020758</v>
      </c>
      <c r="AV1221" s="4">
        <f>AU1221*1000/AA1221</f>
        <v>31.13397763220409</v>
      </c>
      <c r="AW1221" s="4">
        <f>(AV1221-U1221)</f>
        <v>14.5993859573994</v>
      </c>
      <c r="AX1221" s="4">
        <f>IF(D1221,P1221,(O1221+P1221)/2)</f>
        <v>23.30974578857422</v>
      </c>
      <c r="AY1221" s="4">
        <f>0.61365*EXP(17.502*AX1221/(240.97+AX1221))</f>
        <v>2.873020401960769</v>
      </c>
      <c r="AZ1221" s="4">
        <f>IF(AW1221&lt;&gt;0,(1000-(AV1221+U1221)/2)/AW1221*AP1221,0)</f>
        <v>0.1377501456167753</v>
      </c>
      <c r="BA1221" s="4">
        <f>U1221*AA1221/1000</f>
        <v>1.680613606263301</v>
      </c>
      <c r="BB1221" s="4">
        <f>(AY1221-BA1221)</f>
        <v>1.192406795697468</v>
      </c>
      <c r="BC1221" s="4">
        <f>1/(1.6/F1221+1.37/N1221)</f>
        <v>0.08669833548349531</v>
      </c>
      <c r="BD1221" s="4">
        <f>G1221*AA1221*0.001</f>
        <v>71.52312489602171</v>
      </c>
      <c r="BE1221" s="4">
        <f>G1221/S1221</f>
        <v>0.7240375151059419</v>
      </c>
      <c r="BF1221" s="4">
        <f>(1-AP1221*AA1221/AU1221/F1221)*100</f>
        <v>54.29290783575196</v>
      </c>
      <c r="BG1221" s="4">
        <f>(S1221-E1221/(N1221/1.35))</f>
        <v>961.6436017484509</v>
      </c>
      <c r="BH1221" s="4">
        <f>E1221*BF1221/100/BG1221</f>
        <v>0.012153616142544</v>
      </c>
    </row>
    <row r="1222" ht="16" customHeight="1">
      <c r="A1222" s="4">
        <v>1146</v>
      </c>
      <c r="B1222" t="s" s="2">
        <v>1283</v>
      </c>
      <c r="C1222" s="4">
        <v>6642.000031873584</v>
      </c>
      <c r="D1222" s="4">
        <v>0</v>
      </c>
      <c r="E1222" s="4">
        <f>(R1222-S1222*(1000-T1222)/(1000-U1222))*AO1222</f>
        <v>21.51179971673787</v>
      </c>
      <c r="F1222" s="4">
        <f>IF(AZ1222&lt;&gt;0,1/(1/AZ1222-1/N1222),0)</f>
        <v>0.1443190625017834</v>
      </c>
      <c r="G1222" s="4">
        <f>((BC1222-AP1222/2)*S1222-E1222)/(BC1222+AP1222/2)</f>
        <v>703.0351369675515</v>
      </c>
      <c r="H1222" s="4">
        <f>AP1222*1000</f>
        <v>2.05682258861526</v>
      </c>
      <c r="I1222" s="4">
        <f>(AU1222-BA1222)</f>
        <v>1.485919206745695</v>
      </c>
      <c r="J1222" s="4">
        <f>(P1222+AT1222*D1222)</f>
        <v>24.9277286529541</v>
      </c>
      <c r="K1222" s="4">
        <v>6</v>
      </c>
      <c r="L1222" s="4">
        <f>(K1222*AI1222+AJ1222)</f>
        <v>1.420000016689301</v>
      </c>
      <c r="M1222" s="4">
        <v>1</v>
      </c>
      <c r="N1222" s="4">
        <f>L1222*(M1222+1)*(M1222+1)/(M1222*M1222+1)</f>
        <v>2.840000033378601</v>
      </c>
      <c r="O1222" s="4">
        <v>21.70080947875977</v>
      </c>
      <c r="P1222" s="4">
        <v>24.9277286529541</v>
      </c>
      <c r="Q1222" s="4">
        <v>20.96392822265625</v>
      </c>
      <c r="R1222" s="4">
        <v>1000.070251464844</v>
      </c>
      <c r="S1222" s="4">
        <v>971.830810546875</v>
      </c>
      <c r="T1222" s="4">
        <v>14.0997257232666</v>
      </c>
      <c r="U1222" s="4">
        <v>16.52940559387207</v>
      </c>
      <c r="V1222" s="4">
        <v>55.00800704956055</v>
      </c>
      <c r="W1222" s="4">
        <v>64.48832702636719</v>
      </c>
      <c r="X1222" s="4">
        <v>499.5286560058594</v>
      </c>
      <c r="Y1222" s="4">
        <v>2000.266479492188</v>
      </c>
      <c r="Z1222" s="4">
        <v>48.59983444213867</v>
      </c>
      <c r="AA1222" s="4">
        <v>101.6421127319336</v>
      </c>
      <c r="AB1222" s="4">
        <v>9.902133941650391</v>
      </c>
      <c r="AC1222" s="4">
        <v>0.3389774262905121</v>
      </c>
      <c r="AD1222" s="4">
        <v>0.223877340555191</v>
      </c>
      <c r="AE1222" s="4">
        <v>0.001763823092915118</v>
      </c>
      <c r="AF1222" s="4">
        <v>0.1961845606565475</v>
      </c>
      <c r="AG1222" s="4">
        <v>0.003502026200294495</v>
      </c>
      <c r="AH1222" s="4">
        <v>1</v>
      </c>
      <c r="AI1222" s="4">
        <v>-0.2195652425289154</v>
      </c>
      <c r="AJ1222" s="4">
        <v>2.737391471862793</v>
      </c>
      <c r="AK1222" s="4">
        <v>1</v>
      </c>
      <c r="AL1222" s="4">
        <v>0</v>
      </c>
      <c r="AM1222" s="4">
        <v>0.1599999964237213</v>
      </c>
      <c r="AN1222" s="4">
        <v>111115</v>
      </c>
      <c r="AO1222" s="4">
        <f>X1222*0.000001/(K1222*0.0001)</f>
        <v>0.8325477600097656</v>
      </c>
      <c r="AP1222" s="4">
        <f>(U1222-T1222)/(1000-U1222)*AO1222</f>
        <v>0.00205682258861526</v>
      </c>
      <c r="AQ1222" s="4">
        <f>(P1222+273.15)</f>
        <v>298.0777286529541</v>
      </c>
      <c r="AR1222" s="4">
        <f>(O1222+273.15)</f>
        <v>294.8508094787597</v>
      </c>
      <c r="AS1222" s="4">
        <f>(Y1222*AK1222+Z1222*AL1222)*AM1222</f>
        <v>320.0426295652396</v>
      </c>
      <c r="AT1222" s="4">
        <f>((AS1222+0.00000010773*(AR1222^4-AQ1222^4))-AP1222*44100)/(L1222*0.92*2*29.3+0.00000043092*AQ1222^3)</f>
        <v>2.195157768326626</v>
      </c>
      <c r="AU1222" s="4">
        <f>0.61365*EXP(17.502*J1222/(240.97+J1222))</f>
        <v>3.166002913509894</v>
      </c>
      <c r="AV1222" s="4">
        <f>AU1222*1000/AA1222</f>
        <v>31.14853507482444</v>
      </c>
      <c r="AW1222" s="4">
        <f>(AV1222-U1222)</f>
        <v>14.61912948095237</v>
      </c>
      <c r="AX1222" s="4">
        <f>IF(D1222,P1222,(O1222+P1222)/2)</f>
        <v>23.31426906585693</v>
      </c>
      <c r="AY1222" s="4">
        <f>0.61365*EXP(17.502*AX1222/(240.97+AX1222))</f>
        <v>2.873805215877109</v>
      </c>
      <c r="AZ1222" s="4">
        <f>IF(AW1222&lt;&gt;0,(1000-(AV1222+U1222)/2)/AW1222*AP1222,0)</f>
        <v>0.1373399188069469</v>
      </c>
      <c r="BA1222" s="4">
        <f>U1222*AA1222/1000</f>
        <v>1.680083706764199</v>
      </c>
      <c r="BB1222" s="4">
        <f>(AY1222-BA1222)</f>
        <v>1.193721509112911</v>
      </c>
      <c r="BC1222" s="4">
        <f>1/(1.6/F1222+1.37/N1222)</f>
        <v>0.08643833609455902</v>
      </c>
      <c r="BD1222" s="4">
        <f>G1222*AA1222*0.001</f>
        <v>71.45797664616624</v>
      </c>
      <c r="BE1222" s="4">
        <f>G1222/S1222</f>
        <v>0.7234130975657531</v>
      </c>
      <c r="BF1222" s="4">
        <f>(1-AP1222*AA1222/AU1222/F1222)*100</f>
        <v>54.24532153925539</v>
      </c>
      <c r="BG1222" s="4">
        <f>(S1222-E1222/(N1222/1.35))</f>
        <v>961.6051312242422</v>
      </c>
      <c r="BH1222" s="4">
        <f>E1222*BF1222/100/BG1222</f>
        <v>0.01213506931932531</v>
      </c>
    </row>
    <row r="1223" ht="16" customHeight="1">
      <c r="A1223" s="4">
        <v>1147</v>
      </c>
      <c r="B1223" t="s" s="2">
        <v>1284</v>
      </c>
      <c r="C1223" s="4">
        <v>6647.000031761825</v>
      </c>
      <c r="D1223" s="4">
        <v>0</v>
      </c>
      <c r="E1223" s="4">
        <f>(R1223-S1223*(1000-T1223)/(1000-U1223))*AO1223</f>
        <v>21.56031416752912</v>
      </c>
      <c r="F1223" s="4">
        <f>IF(AZ1223&lt;&gt;0,1/(1/AZ1223-1/N1223),0)</f>
        <v>0.14419469094625</v>
      </c>
      <c r="G1223" s="4">
        <f>((BC1223-AP1223/2)*S1223-E1223)/(BC1223+AP1223/2)</f>
        <v>702.2182618560196</v>
      </c>
      <c r="H1223" s="4">
        <f>AP1223*1000</f>
        <v>2.054283901728855</v>
      </c>
      <c r="I1223" s="4">
        <f>(AU1223-BA1223)</f>
        <v>1.485312876401075</v>
      </c>
      <c r="J1223" s="4">
        <f>(P1223+AT1223*D1223)</f>
        <v>24.92214012145996</v>
      </c>
      <c r="K1223" s="4">
        <v>6</v>
      </c>
      <c r="L1223" s="4">
        <f>(K1223*AI1223+AJ1223)</f>
        <v>1.420000016689301</v>
      </c>
      <c r="M1223" s="4">
        <v>1</v>
      </c>
      <c r="N1223" s="4">
        <f>L1223*(M1223+1)*(M1223+1)/(M1223*M1223+1)</f>
        <v>2.840000033378601</v>
      </c>
      <c r="O1223" s="4">
        <v>21.70244979858398</v>
      </c>
      <c r="P1223" s="4">
        <v>24.92214012145996</v>
      </c>
      <c r="Q1223" s="4">
        <v>20.96407127380371</v>
      </c>
      <c r="R1223" s="4">
        <v>1000.057067871094</v>
      </c>
      <c r="S1223" s="4">
        <v>971.7626953125</v>
      </c>
      <c r="T1223" s="4">
        <v>14.09833335876465</v>
      </c>
      <c r="U1223" s="4">
        <v>16.5250072479248</v>
      </c>
      <c r="V1223" s="4">
        <v>54.99656677246094</v>
      </c>
      <c r="W1223" s="4">
        <v>64.4644775390625</v>
      </c>
      <c r="X1223" s="4">
        <v>499.5323486328125</v>
      </c>
      <c r="Y1223" s="4">
        <v>2000.268310546875</v>
      </c>
      <c r="Z1223" s="4">
        <v>48.31032943725586</v>
      </c>
      <c r="AA1223" s="4">
        <v>101.6419982910156</v>
      </c>
      <c r="AB1223" s="4">
        <v>9.902133941650391</v>
      </c>
      <c r="AC1223" s="4">
        <v>0.3389774262905121</v>
      </c>
      <c r="AD1223" s="4">
        <v>0.223877340555191</v>
      </c>
      <c r="AE1223" s="4">
        <v>0.001763823092915118</v>
      </c>
      <c r="AF1223" s="4">
        <v>0.1961845606565475</v>
      </c>
      <c r="AG1223" s="4">
        <v>0.003502026200294495</v>
      </c>
      <c r="AH1223" s="4">
        <v>0.6666666865348816</v>
      </c>
      <c r="AI1223" s="4">
        <v>-0.2195652425289154</v>
      </c>
      <c r="AJ1223" s="4">
        <v>2.737391471862793</v>
      </c>
      <c r="AK1223" s="4">
        <v>1</v>
      </c>
      <c r="AL1223" s="4">
        <v>0</v>
      </c>
      <c r="AM1223" s="4">
        <v>0.1599999964237213</v>
      </c>
      <c r="AN1223" s="4">
        <v>111115</v>
      </c>
      <c r="AO1223" s="4">
        <f>X1223*0.000001/(K1223*0.0001)</f>
        <v>0.8325539143880208</v>
      </c>
      <c r="AP1223" s="4">
        <f>(U1223-T1223)/(1000-U1223)*AO1223</f>
        <v>0.002054283901728855</v>
      </c>
      <c r="AQ1223" s="4">
        <f>(P1223+273.15)</f>
        <v>298.0721401214599</v>
      </c>
      <c r="AR1223" s="4">
        <f>(O1223+273.15)</f>
        <v>294.852449798584</v>
      </c>
      <c r="AS1223" s="4">
        <f>(Y1223*AK1223+Z1223*AL1223)*AM1223</f>
        <v>320.0429225339831</v>
      </c>
      <c r="AT1223" s="4">
        <f>((AS1223+0.00000010773*(AR1223^4-AQ1223^4))-AP1223*44100)/(L1223*0.92*2*29.3+0.00000043092*AQ1223^3)</f>
        <v>2.197380819403811</v>
      </c>
      <c r="AU1223" s="4">
        <f>0.61365*EXP(17.502*J1223/(240.97+J1223))</f>
        <v>3.164947634853669</v>
      </c>
      <c r="AV1223" s="4">
        <f>AU1223*1000/AA1223</f>
        <v>31.13818783640961</v>
      </c>
      <c r="AW1223" s="4">
        <f>(AV1223-U1223)</f>
        <v>14.61318058848481</v>
      </c>
      <c r="AX1223" s="4">
        <f>IF(D1223,P1223,(O1223+P1223)/2)</f>
        <v>23.31229496002197</v>
      </c>
      <c r="AY1223" s="4">
        <f>0.61365*EXP(17.502*AX1223/(240.97+AX1223))</f>
        <v>2.873462674411915</v>
      </c>
      <c r="AZ1223" s="4">
        <f>IF(AW1223&lt;&gt;0,(1000-(AV1223+U1223)/2)/AW1223*AP1223,0)</f>
        <v>0.1372272807006641</v>
      </c>
      <c r="BA1223" s="4">
        <f>U1223*AA1223/1000</f>
        <v>1.679634758452594</v>
      </c>
      <c r="BB1223" s="4">
        <f>(AY1223-BA1223)</f>
        <v>1.193827915959321</v>
      </c>
      <c r="BC1223" s="4">
        <f>1/(1.6/F1223+1.37/N1223)</f>
        <v>0.08636694861422073</v>
      </c>
      <c r="BD1223" s="4">
        <f>G1223*AA1223*0.001</f>
        <v>71.3748673714895</v>
      </c>
      <c r="BE1223" s="4">
        <f>G1223/S1223</f>
        <v>0.7226231931348217</v>
      </c>
      <c r="BF1223" s="4">
        <f>(1-AP1223*AA1223/AU1223/F1223)*100</f>
        <v>54.24718095175367</v>
      </c>
      <c r="BG1223" s="4">
        <f>(S1223-E1223/(N1223/1.35))</f>
        <v>961.5139545434592</v>
      </c>
      <c r="BH1223" s="4">
        <f>E1223*BF1223/100/BG1223</f>
        <v>0.01216400717322867</v>
      </c>
    </row>
    <row r="1224" ht="16" customHeight="1">
      <c r="A1224" s="4">
        <v>1148</v>
      </c>
      <c r="B1224" t="s" s="2">
        <v>1285</v>
      </c>
      <c r="C1224" s="4">
        <v>6652.500031638891</v>
      </c>
      <c r="D1224" s="4">
        <v>0</v>
      </c>
      <c r="E1224" s="4">
        <f>(R1224-S1224*(1000-T1224)/(1000-U1224))*AO1224</f>
        <v>21.61797000815081</v>
      </c>
      <c r="F1224" s="4">
        <f>IF(AZ1224&lt;&gt;0,1/(1/AZ1224-1/N1224),0)</f>
        <v>0.1445344596562769</v>
      </c>
      <c r="G1224" s="4">
        <f>((BC1224-AP1224/2)*S1224-E1224)/(BC1224+AP1224/2)</f>
        <v>702.1250265499283</v>
      </c>
      <c r="H1224" s="4">
        <f>AP1224*1000</f>
        <v>2.050839957237128</v>
      </c>
      <c r="I1224" s="4">
        <f>(AU1224-BA1224)</f>
        <v>1.479556572712788</v>
      </c>
      <c r="J1224" s="4">
        <f>(P1224+AT1224*D1224)</f>
        <v>24.88866233825684</v>
      </c>
      <c r="K1224" s="4">
        <v>6</v>
      </c>
      <c r="L1224" s="4">
        <f>(K1224*AI1224+AJ1224)</f>
        <v>1.420000016689301</v>
      </c>
      <c r="M1224" s="4">
        <v>1</v>
      </c>
      <c r="N1224" s="4">
        <f>L1224*(M1224+1)*(M1224+1)/(M1224*M1224+1)</f>
        <v>2.840000033378601</v>
      </c>
      <c r="O1224" s="4">
        <v>21.70413589477539</v>
      </c>
      <c r="P1224" s="4">
        <v>24.88866233825684</v>
      </c>
      <c r="Q1224" s="4">
        <v>20.96435165405273</v>
      </c>
      <c r="R1224" s="4">
        <v>1000.0517578125</v>
      </c>
      <c r="S1224" s="4">
        <v>971.6930541992188</v>
      </c>
      <c r="T1224" s="4">
        <v>14.09695339202881</v>
      </c>
      <c r="U1224" s="4">
        <v>16.51951026916504</v>
      </c>
      <c r="V1224" s="4">
        <v>54.98500823974609</v>
      </c>
      <c r="W1224" s="4">
        <v>64.4364013671875</v>
      </c>
      <c r="X1224" s="4">
        <v>499.5451965332031</v>
      </c>
      <c r="Y1224" s="4">
        <v>2000.304809570312</v>
      </c>
      <c r="Z1224" s="4">
        <v>47.80604934692383</v>
      </c>
      <c r="AA1224" s="4">
        <v>101.6419906616211</v>
      </c>
      <c r="AB1224" s="4">
        <v>9.902133941650391</v>
      </c>
      <c r="AC1224" s="4">
        <v>0.3389774262905121</v>
      </c>
      <c r="AD1224" s="4">
        <v>0.223877340555191</v>
      </c>
      <c r="AE1224" s="4">
        <v>0.001763823092915118</v>
      </c>
      <c r="AF1224" s="4">
        <v>0.1961845606565475</v>
      </c>
      <c r="AG1224" s="4">
        <v>0.003502026200294495</v>
      </c>
      <c r="AH1224" s="4">
        <v>1</v>
      </c>
      <c r="AI1224" s="4">
        <v>-0.2195652425289154</v>
      </c>
      <c r="AJ1224" s="4">
        <v>2.737391471862793</v>
      </c>
      <c r="AK1224" s="4">
        <v>1</v>
      </c>
      <c r="AL1224" s="4">
        <v>0</v>
      </c>
      <c r="AM1224" s="4">
        <v>0.1599999964237213</v>
      </c>
      <c r="AN1224" s="4">
        <v>111115</v>
      </c>
      <c r="AO1224" s="4">
        <f>X1224*0.000001/(K1224*0.0001)</f>
        <v>0.8325753275553385</v>
      </c>
      <c r="AP1224" s="4">
        <f>(U1224-T1224)/(1000-U1224)*AO1224</f>
        <v>0.002050839957237128</v>
      </c>
      <c r="AQ1224" s="4">
        <f>(P1224+273.15)</f>
        <v>298.0386623382568</v>
      </c>
      <c r="AR1224" s="4">
        <f>(O1224+273.15)</f>
        <v>294.8541358947754</v>
      </c>
      <c r="AS1224" s="4">
        <f>(Y1224*AK1224+Z1224*AL1224)*AM1224</f>
        <v>320.0487623776025</v>
      </c>
      <c r="AT1224" s="4">
        <f>((AS1224+0.00000010773*(AR1224^4-AQ1224^4))-AP1224*44100)/(L1224*0.92*2*29.3+0.00000043092*AQ1224^3)</f>
        <v>2.203824135050432</v>
      </c>
      <c r="AU1224" s="4">
        <f>0.61365*EXP(17.502*J1224/(240.97+J1224))</f>
        <v>3.158632481225815</v>
      </c>
      <c r="AV1224" s="4">
        <f>AU1224*1000/AA1224</f>
        <v>31.07605882829763</v>
      </c>
      <c r="AW1224" s="4">
        <f>(AV1224-U1224)</f>
        <v>14.55654855913259</v>
      </c>
      <c r="AX1224" s="4">
        <f>IF(D1224,P1224,(O1224+P1224)/2)</f>
        <v>23.29639911651611</v>
      </c>
      <c r="AY1224" s="4">
        <f>0.61365*EXP(17.502*AX1224/(240.97+AX1224))</f>
        <v>2.870705772229678</v>
      </c>
      <c r="AZ1224" s="4">
        <f>IF(AW1224&lt;&gt;0,(1000-(AV1224+U1224)/2)/AW1224*AP1224,0)</f>
        <v>0.1375349727758658</v>
      </c>
      <c r="BA1224" s="4">
        <f>U1224*AA1224/1000</f>
        <v>1.679075908513027</v>
      </c>
      <c r="BB1224" s="4">
        <f>(AY1224-BA1224)</f>
        <v>1.191629863716651</v>
      </c>
      <c r="BC1224" s="4">
        <f>1/(1.6/F1224+1.37/N1224)</f>
        <v>0.08656195882058407</v>
      </c>
      <c r="BD1224" s="4">
        <f>G1224*AA1224*0.001</f>
        <v>71.36538539187828</v>
      </c>
      <c r="BE1224" s="4">
        <f>G1224/S1224</f>
        <v>0.7225790320468597</v>
      </c>
      <c r="BF1224" s="4">
        <f>(1-AP1224*AA1224/AU1224/F1224)*100</f>
        <v>54.3401550632055</v>
      </c>
      <c r="BG1224" s="4">
        <f>(S1224-E1224/(N1224/1.35))</f>
        <v>961.4169066048524</v>
      </c>
      <c r="BH1224" s="4">
        <f>E1224*BF1224/100/BG1224</f>
        <v>0.01221867261043974</v>
      </c>
    </row>
    <row r="1225" ht="16" customHeight="1">
      <c r="A1225" s="4">
        <v>1149</v>
      </c>
      <c r="B1225" t="s" s="2">
        <v>1286</v>
      </c>
      <c r="C1225" s="4">
        <v>6657.500031527132</v>
      </c>
      <c r="D1225" s="4">
        <v>0</v>
      </c>
      <c r="E1225" s="4">
        <f>(R1225-S1225*(1000-T1225)/(1000-U1225))*AO1225</f>
        <v>21.67850484976535</v>
      </c>
      <c r="F1225" s="4">
        <f>IF(AZ1225&lt;&gt;0,1/(1/AZ1225-1/N1225),0)</f>
        <v>0.1444014548975867</v>
      </c>
      <c r="G1225" s="4">
        <f>((BC1225-AP1225/2)*S1225-E1225)/(BC1225+AP1225/2)</f>
        <v>701.1548401688614</v>
      </c>
      <c r="H1225" s="4">
        <f>AP1225*1000</f>
        <v>2.048380444097085</v>
      </c>
      <c r="I1225" s="4">
        <f>(AU1225-BA1225)</f>
        <v>1.479089008310337</v>
      </c>
      <c r="J1225" s="4">
        <f>(P1225+AT1225*D1225)</f>
        <v>24.88418579101562</v>
      </c>
      <c r="K1225" s="4">
        <v>6</v>
      </c>
      <c r="L1225" s="4">
        <f>(K1225*AI1225+AJ1225)</f>
        <v>1.420000016689301</v>
      </c>
      <c r="M1225" s="4">
        <v>1</v>
      </c>
      <c r="N1225" s="4">
        <f>L1225*(M1225+1)*(M1225+1)/(M1225*M1225+1)</f>
        <v>2.840000033378601</v>
      </c>
      <c r="O1225" s="4">
        <v>21.70526504516602</v>
      </c>
      <c r="P1225" s="4">
        <v>24.88418579101562</v>
      </c>
      <c r="Q1225" s="4">
        <v>20.96419525146484</v>
      </c>
      <c r="R1225" s="4">
        <v>1000.052612304688</v>
      </c>
      <c r="S1225" s="4">
        <v>971.6246337890625</v>
      </c>
      <c r="T1225" s="4">
        <v>14.09615612030029</v>
      </c>
      <c r="U1225" s="4">
        <v>16.51578330993652</v>
      </c>
      <c r="V1225" s="4">
        <v>54.97707748413086</v>
      </c>
      <c r="W1225" s="4">
        <v>64.41619110107422</v>
      </c>
      <c r="X1225" s="4">
        <v>499.5521240234375</v>
      </c>
      <c r="Y1225" s="4">
        <v>2000.373291015625</v>
      </c>
      <c r="Z1225" s="4">
        <v>47.3047981262207</v>
      </c>
      <c r="AA1225" s="4">
        <v>101.6421585083008</v>
      </c>
      <c r="AB1225" s="4">
        <v>9.902133941650391</v>
      </c>
      <c r="AC1225" s="4">
        <v>0.3389774262905121</v>
      </c>
      <c r="AD1225" s="4">
        <v>0.223877340555191</v>
      </c>
      <c r="AE1225" s="4">
        <v>0.001763823092915118</v>
      </c>
      <c r="AF1225" s="4">
        <v>0.1961845606565475</v>
      </c>
      <c r="AG1225" s="4">
        <v>0.003502026200294495</v>
      </c>
      <c r="AH1225" s="4">
        <v>1</v>
      </c>
      <c r="AI1225" s="4">
        <v>-0.2195652425289154</v>
      </c>
      <c r="AJ1225" s="4">
        <v>2.737391471862793</v>
      </c>
      <c r="AK1225" s="4">
        <v>1</v>
      </c>
      <c r="AL1225" s="4">
        <v>0</v>
      </c>
      <c r="AM1225" s="4">
        <v>0.1599999964237213</v>
      </c>
      <c r="AN1225" s="4">
        <v>111115</v>
      </c>
      <c r="AO1225" s="4">
        <f>X1225*0.000001/(K1225*0.0001)</f>
        <v>0.8325868733723957</v>
      </c>
      <c r="AP1225" s="4">
        <f>(U1225-T1225)/(1000-U1225)*AO1225</f>
        <v>0.002048380444097085</v>
      </c>
      <c r="AQ1225" s="4">
        <f>(P1225+273.15)</f>
        <v>298.0341857910156</v>
      </c>
      <c r="AR1225" s="4">
        <f>(O1225+273.15)</f>
        <v>294.855265045166</v>
      </c>
      <c r="AS1225" s="4">
        <f>(Y1225*AK1225+Z1225*AL1225)*AM1225</f>
        <v>320.0597194086076</v>
      </c>
      <c r="AT1225" s="4">
        <f>((AS1225+0.00000010773*(AR1225^4-AQ1225^4))-AP1225*44100)/(L1225*0.92*2*29.3+0.00000043092*AQ1225^3)</f>
        <v>2.205917015817463</v>
      </c>
      <c r="AU1225" s="4">
        <f>0.61365*EXP(17.502*J1225/(240.97+J1225))</f>
        <v>3.157788873387653</v>
      </c>
      <c r="AV1225" s="4">
        <f>AU1225*1000/AA1225</f>
        <v>31.06770772808575</v>
      </c>
      <c r="AW1225" s="4">
        <f>(AV1225-U1225)</f>
        <v>14.55192441814923</v>
      </c>
      <c r="AX1225" s="4">
        <f>IF(D1225,P1225,(O1225+P1225)/2)</f>
        <v>23.29472541809082</v>
      </c>
      <c r="AY1225" s="4">
        <f>0.61365*EXP(17.502*AX1225/(240.97+AX1225))</f>
        <v>2.870415628322214</v>
      </c>
      <c r="AZ1225" s="4">
        <f>IF(AW1225&lt;&gt;0,(1000-(AV1225+U1225)/2)/AW1225*AP1225,0)</f>
        <v>0.1374145329775792</v>
      </c>
      <c r="BA1225" s="4">
        <f>U1225*AA1225/1000</f>
        <v>1.678699865077317</v>
      </c>
      <c r="BB1225" s="4">
        <f>(AY1225-BA1225)</f>
        <v>1.191715763244898</v>
      </c>
      <c r="BC1225" s="4">
        <f>1/(1.6/F1225+1.37/N1225)</f>
        <v>0.08648562531712398</v>
      </c>
      <c r="BD1225" s="4">
        <f>G1225*AA1225*0.001</f>
        <v>71.26689140330571</v>
      </c>
      <c r="BE1225" s="4">
        <f>G1225/S1225</f>
        <v>0.721631395279219</v>
      </c>
      <c r="BF1225" s="4">
        <f>(1-AP1225*AA1225/AU1225/F1225)*100</f>
        <v>54.34063774636873</v>
      </c>
      <c r="BG1225" s="4">
        <f>(S1225-E1225/(N1225/1.35))</f>
        <v>961.3197108301824</v>
      </c>
      <c r="BH1225" s="4">
        <f>E1225*BF1225/100/BG1225</f>
        <v>0.01225423514833241</v>
      </c>
    </row>
    <row r="1226" ht="16" customHeight="1">
      <c r="A1226" s="4">
        <v>1150</v>
      </c>
      <c r="B1226" t="s" s="2">
        <v>1287</v>
      </c>
      <c r="C1226" s="4">
        <v>6662.500031415373</v>
      </c>
      <c r="D1226" s="4">
        <v>0</v>
      </c>
      <c r="E1226" s="4">
        <f>(R1226-S1226*(1000-T1226)/(1000-U1226))*AO1226</f>
        <v>21.67756256872843</v>
      </c>
      <c r="F1226" s="4">
        <f>IF(AZ1226&lt;&gt;0,1/(1/AZ1226-1/N1226),0)</f>
        <v>0.1441890847812828</v>
      </c>
      <c r="G1226" s="4">
        <f>((BC1226-AP1226/2)*S1226-E1226)/(BC1226+AP1226/2)</f>
        <v>700.796474844533</v>
      </c>
      <c r="H1226" s="4">
        <f>AP1226*1000</f>
        <v>2.045476089438164</v>
      </c>
      <c r="I1226" s="4">
        <f>(AU1226-BA1226)</f>
        <v>1.479065899888636</v>
      </c>
      <c r="J1226" s="4">
        <f>(P1226+AT1226*D1226)</f>
        <v>24.88175773620605</v>
      </c>
      <c r="K1226" s="4">
        <v>6</v>
      </c>
      <c r="L1226" s="4">
        <f>(K1226*AI1226+AJ1226)</f>
        <v>1.420000016689301</v>
      </c>
      <c r="M1226" s="4">
        <v>1</v>
      </c>
      <c r="N1226" s="4">
        <f>L1226*(M1226+1)*(M1226+1)/(M1226*M1226+1)</f>
        <v>2.840000033378601</v>
      </c>
      <c r="O1226" s="4">
        <v>21.70553016662598</v>
      </c>
      <c r="P1226" s="4">
        <v>24.88175773620605</v>
      </c>
      <c r="Q1226" s="4">
        <v>20.96401786804199</v>
      </c>
      <c r="R1226" s="4">
        <v>1000.0283203125</v>
      </c>
      <c r="S1226" s="4">
        <v>971.6044921875</v>
      </c>
      <c r="T1226" s="4">
        <v>14.09529685974121</v>
      </c>
      <c r="U1226" s="4">
        <v>16.51153945922852</v>
      </c>
      <c r="V1226" s="4">
        <v>54.97232437133789</v>
      </c>
      <c r="W1226" s="4">
        <v>64.39795684814453</v>
      </c>
      <c r="X1226" s="4">
        <v>499.5447387695312</v>
      </c>
      <c r="Y1226" s="4">
        <v>2000.451293945312</v>
      </c>
      <c r="Z1226" s="4">
        <v>46.54635238647461</v>
      </c>
      <c r="AA1226" s="4">
        <v>101.641975402832</v>
      </c>
      <c r="AB1226" s="4">
        <v>9.902133941650391</v>
      </c>
      <c r="AC1226" s="4">
        <v>0.3389774262905121</v>
      </c>
      <c r="AD1226" s="4">
        <v>0.223877340555191</v>
      </c>
      <c r="AE1226" s="4">
        <v>0.001763823092915118</v>
      </c>
      <c r="AF1226" s="4">
        <v>0.1961845606565475</v>
      </c>
      <c r="AG1226" s="4">
        <v>0.003502026200294495</v>
      </c>
      <c r="AH1226" s="4">
        <v>1</v>
      </c>
      <c r="AI1226" s="4">
        <v>-0.2195652425289154</v>
      </c>
      <c r="AJ1226" s="4">
        <v>2.737391471862793</v>
      </c>
      <c r="AK1226" s="4">
        <v>1</v>
      </c>
      <c r="AL1226" s="4">
        <v>0</v>
      </c>
      <c r="AM1226" s="4">
        <v>0.1599999964237213</v>
      </c>
      <c r="AN1226" s="4">
        <v>111115</v>
      </c>
      <c r="AO1226" s="4">
        <f>X1226*0.000001/(K1226*0.0001)</f>
        <v>0.8325745646158853</v>
      </c>
      <c r="AP1226" s="4">
        <f>(U1226-T1226)/(1000-U1226)*AO1226</f>
        <v>0.002045476089438164</v>
      </c>
      <c r="AQ1226" s="4">
        <f>(P1226+273.15)</f>
        <v>298.031757736206</v>
      </c>
      <c r="AR1226" s="4">
        <f>(O1226+273.15)</f>
        <v>294.855530166626</v>
      </c>
      <c r="AS1226" s="4">
        <f>(Y1226*AK1226+Z1226*AL1226)*AM1226</f>
        <v>320.0721998770787</v>
      </c>
      <c r="AT1226" s="4">
        <f>((AS1226+0.00000010773*(AR1226^4-AQ1226^4))-AP1226*44100)/(L1226*0.92*2*29.3+0.00000043092*AQ1226^3)</f>
        <v>2.207870170984013</v>
      </c>
      <c r="AU1226" s="4">
        <f>0.61365*EXP(17.502*J1226/(240.97+J1226))</f>
        <v>3.157331387466431</v>
      </c>
      <c r="AV1226" s="4">
        <f>AU1226*1000/AA1226</f>
        <v>31.06326274113774</v>
      </c>
      <c r="AW1226" s="4">
        <f>(AV1226-U1226)</f>
        <v>14.55172328190923</v>
      </c>
      <c r="AX1226" s="4">
        <f>IF(D1226,P1226,(O1226+P1226)/2)</f>
        <v>23.29364395141602</v>
      </c>
      <c r="AY1226" s="4">
        <f>0.61365*EXP(17.502*AX1226/(240.97+AX1226))</f>
        <v>2.870228164362321</v>
      </c>
      <c r="AZ1226" s="4">
        <f>IF(AW1226&lt;&gt;0,(1000-(AV1226+U1226)/2)/AW1226*AP1226,0)</f>
        <v>0.1372222032108266</v>
      </c>
      <c r="BA1226" s="4">
        <f>U1226*AA1226/1000</f>
        <v>1.678265487577795</v>
      </c>
      <c r="BB1226" s="4">
        <f>(AY1226-BA1226)</f>
        <v>1.191962676784526</v>
      </c>
      <c r="BC1226" s="4">
        <f>1/(1.6/F1226+1.37/N1226)</f>
        <v>0.08636373063548251</v>
      </c>
      <c r="BD1226" s="4">
        <f>G1226*AA1226*0.001</f>
        <v>71.23033805853942</v>
      </c>
      <c r="BE1226" s="4">
        <f>G1226/S1226</f>
        <v>0.721277516190501</v>
      </c>
      <c r="BF1226" s="4">
        <f>(1-AP1226*AA1226/AU1226/F1226)*100</f>
        <v>54.33168879266239</v>
      </c>
      <c r="BG1226" s="4">
        <f>(S1226-E1226/(N1226/1.35))</f>
        <v>961.3000171438963</v>
      </c>
      <c r="BH1226" s="4">
        <f>E1226*BF1226/100/BG1226</f>
        <v>0.01225193552754634</v>
      </c>
    </row>
    <row r="1227" ht="16" customHeight="1">
      <c r="A1227" s="4">
        <v>1151</v>
      </c>
      <c r="B1227" t="s" s="2">
        <v>1288</v>
      </c>
      <c r="C1227" s="4">
        <v>6668.000031292439</v>
      </c>
      <c r="D1227" s="4">
        <v>0</v>
      </c>
      <c r="E1227" s="4">
        <f>(R1227-S1227*(1000-T1227)/(1000-U1227))*AO1227</f>
        <v>21.66468977730039</v>
      </c>
      <c r="F1227" s="4">
        <f>IF(AZ1227&lt;&gt;0,1/(1/AZ1227-1/N1227),0)</f>
        <v>0.1441248065123132</v>
      </c>
      <c r="G1227" s="4">
        <f>((BC1227-AP1227/2)*S1227-E1227)/(BC1227+AP1227/2)</f>
        <v>700.8599670143125</v>
      </c>
      <c r="H1227" s="4">
        <f>AP1227*1000</f>
        <v>2.043440788779785</v>
      </c>
      <c r="I1227" s="4">
        <f>(AU1227-BA1227)</f>
        <v>1.478231879170865</v>
      </c>
      <c r="J1227" s="4">
        <f>(P1227+AT1227*D1227)</f>
        <v>24.87526321411133</v>
      </c>
      <c r="K1227" s="4">
        <v>6</v>
      </c>
      <c r="L1227" s="4">
        <f>(K1227*AI1227+AJ1227)</f>
        <v>1.420000016689301</v>
      </c>
      <c r="M1227" s="4">
        <v>1</v>
      </c>
      <c r="N1227" s="4">
        <f>L1227*(M1227+1)*(M1227+1)/(M1227*M1227+1)</f>
        <v>2.840000033378601</v>
      </c>
      <c r="O1227" s="4">
        <v>21.7059154510498</v>
      </c>
      <c r="P1227" s="4">
        <v>24.87526321411133</v>
      </c>
      <c r="Q1227" s="4">
        <v>20.9632453918457</v>
      </c>
      <c r="R1227" s="4">
        <v>1000.022399902344</v>
      </c>
      <c r="S1227" s="4">
        <v>971.6157836914062</v>
      </c>
      <c r="T1227" s="4">
        <v>14.09382629394531</v>
      </c>
      <c r="U1227" s="4">
        <v>16.50772476196289</v>
      </c>
      <c r="V1227" s="4">
        <v>54.96536636352539</v>
      </c>
      <c r="W1227" s="4">
        <v>64.38116455078125</v>
      </c>
      <c r="X1227" s="4">
        <v>499.5342407226562</v>
      </c>
      <c r="Y1227" s="4">
        <v>2000.478149414062</v>
      </c>
      <c r="Z1227" s="4">
        <v>45.97673797607422</v>
      </c>
      <c r="AA1227" s="4">
        <v>101.6418762207031</v>
      </c>
      <c r="AB1227" s="4">
        <v>9.902133941650391</v>
      </c>
      <c r="AC1227" s="4">
        <v>0.3389774262905121</v>
      </c>
      <c r="AD1227" s="4">
        <v>0.223877340555191</v>
      </c>
      <c r="AE1227" s="4">
        <v>0.001763823092915118</v>
      </c>
      <c r="AF1227" s="4">
        <v>0.1961845606565475</v>
      </c>
      <c r="AG1227" s="4">
        <v>0.003502026200294495</v>
      </c>
      <c r="AH1227" s="4">
        <v>1</v>
      </c>
      <c r="AI1227" s="4">
        <v>-0.2195652425289154</v>
      </c>
      <c r="AJ1227" s="4">
        <v>2.737391471862793</v>
      </c>
      <c r="AK1227" s="4">
        <v>1</v>
      </c>
      <c r="AL1227" s="4">
        <v>0</v>
      </c>
      <c r="AM1227" s="4">
        <v>0.1599999964237213</v>
      </c>
      <c r="AN1227" s="4">
        <v>111115</v>
      </c>
      <c r="AO1227" s="4">
        <f>X1227*0.000001/(K1227*0.0001)</f>
        <v>0.8325570678710937</v>
      </c>
      <c r="AP1227" s="4">
        <f>(U1227-T1227)/(1000-U1227)*AO1227</f>
        <v>0.002043440788779785</v>
      </c>
      <c r="AQ1227" s="4">
        <f>(P1227+273.15)</f>
        <v>298.0252632141113</v>
      </c>
      <c r="AR1227" s="4">
        <f>(O1227+273.15)</f>
        <v>294.8559154510498</v>
      </c>
      <c r="AS1227" s="4">
        <f>(Y1227*AK1227+Z1227*AL1227)*AM1227</f>
        <v>320.0764967519826</v>
      </c>
      <c r="AT1227" s="4">
        <f>((AS1227+0.00000010773*(AR1227^4-AQ1227^4))-AP1227*44100)/(L1227*0.92*2*29.3+0.00000043092*AQ1227^3)</f>
        <v>2.209848748847569</v>
      </c>
      <c r="AU1227" s="4">
        <f>0.61365*EXP(17.502*J1227/(240.97+J1227))</f>
        <v>3.156107996111733</v>
      </c>
      <c r="AV1227" s="4">
        <f>AU1227*1000/AA1227</f>
        <v>31.05125676014307</v>
      </c>
      <c r="AW1227" s="4">
        <f>(AV1227-U1227)</f>
        <v>14.54353199818017</v>
      </c>
      <c r="AX1227" s="4">
        <f>IF(D1227,P1227,(O1227+P1227)/2)</f>
        <v>23.29058933258057</v>
      </c>
      <c r="AY1227" s="4">
        <f>0.61365*EXP(17.502*AX1227/(240.97+AX1227))</f>
        <v>2.8696987274364</v>
      </c>
      <c r="AZ1227" s="4">
        <f>IF(AW1227&lt;&gt;0,(1000-(AV1227+U1227)/2)/AW1227*AP1227,0)</f>
        <v>0.1371639851771806</v>
      </c>
      <c r="BA1227" s="4">
        <f>U1227*AA1227/1000</f>
        <v>1.677876116940868</v>
      </c>
      <c r="BB1227" s="4">
        <f>(AY1227-BA1227)</f>
        <v>1.191822610495532</v>
      </c>
      <c r="BC1227" s="4">
        <f>1/(1.6/F1227+1.37/N1227)</f>
        <v>0.08632683370490399</v>
      </c>
      <c r="BD1227" s="4">
        <f>G1227*AA1227*0.001</f>
        <v>71.23672201531483</v>
      </c>
      <c r="BE1227" s="4">
        <f>G1227/S1227</f>
        <v>0.7213344809525158</v>
      </c>
      <c r="BF1227" s="4">
        <f>(1-AP1227*AA1227/AU1227/F1227)*100</f>
        <v>54.33913459511519</v>
      </c>
      <c r="BG1227" s="4">
        <f>(S1227-E1227/(N1227/1.35))</f>
        <v>961.317427756332</v>
      </c>
      <c r="BH1227" s="4">
        <f>E1227*BF1227/100/BG1227</f>
        <v>0.01224611621280771</v>
      </c>
    </row>
    <row r="1228" ht="16" customHeight="1">
      <c r="A1228" s="4">
        <v>1152</v>
      </c>
      <c r="B1228" t="s" s="2">
        <v>1289</v>
      </c>
      <c r="C1228" s="4">
        <v>6673.000031180680</v>
      </c>
      <c r="D1228" s="4">
        <v>0</v>
      </c>
      <c r="E1228" s="4">
        <f>(R1228-S1228*(1000-T1228)/(1000-U1228))*AO1228</f>
        <v>21.6507911740055</v>
      </c>
      <c r="F1228" s="4">
        <f>IF(AZ1228&lt;&gt;0,1/(1/AZ1228-1/N1228),0)</f>
        <v>0.1438872862088707</v>
      </c>
      <c r="G1228" s="4">
        <f>((BC1228-AP1228/2)*S1228-E1228)/(BC1228+AP1228/2)</f>
        <v>700.6594917381218</v>
      </c>
      <c r="H1228" s="4">
        <f>AP1228*1000</f>
        <v>2.040500563691806</v>
      </c>
      <c r="I1228" s="4">
        <f>(AU1228-BA1228)</f>
        <v>1.478429965618273</v>
      </c>
      <c r="J1228" s="4">
        <f>(P1228+AT1228*D1228)</f>
        <v>24.87386703491211</v>
      </c>
      <c r="K1228" s="4">
        <v>6</v>
      </c>
      <c r="L1228" s="4">
        <f>(K1228*AI1228+AJ1228)</f>
        <v>1.420000016689301</v>
      </c>
      <c r="M1228" s="4">
        <v>1</v>
      </c>
      <c r="N1228" s="4">
        <f>L1228*(M1228+1)*(M1228+1)/(M1228*M1228+1)</f>
        <v>2.840000033378601</v>
      </c>
      <c r="O1228" s="4">
        <v>21.70612907409668</v>
      </c>
      <c r="P1228" s="4">
        <v>24.87386703491211</v>
      </c>
      <c r="Q1228" s="4">
        <v>20.96320915222168</v>
      </c>
      <c r="R1228" s="4">
        <v>1000.039184570312</v>
      </c>
      <c r="S1228" s="4">
        <v>971.6519165039062</v>
      </c>
      <c r="T1228" s="4">
        <v>14.09268665313721</v>
      </c>
      <c r="U1228" s="4">
        <v>16.50318145751953</v>
      </c>
      <c r="V1228" s="4">
        <v>54.960449218750</v>
      </c>
      <c r="W1228" s="4">
        <v>64.36367797851562</v>
      </c>
      <c r="X1228" s="4">
        <v>499.5221252441406</v>
      </c>
      <c r="Y1228" s="4">
        <v>2000.482543945312</v>
      </c>
      <c r="Z1228" s="4">
        <v>45.46963119506836</v>
      </c>
      <c r="AA1228" s="4">
        <v>101.6419219970703</v>
      </c>
      <c r="AB1228" s="4">
        <v>9.902133941650391</v>
      </c>
      <c r="AC1228" s="4">
        <v>0.3389774262905121</v>
      </c>
      <c r="AD1228" s="4">
        <v>0.223877340555191</v>
      </c>
      <c r="AE1228" s="4">
        <v>0.001763823092915118</v>
      </c>
      <c r="AF1228" s="4">
        <v>0.1961845606565475</v>
      </c>
      <c r="AG1228" s="4">
        <v>0.003502026200294495</v>
      </c>
      <c r="AH1228" s="4">
        <v>1</v>
      </c>
      <c r="AI1228" s="4">
        <v>-0.2195652425289154</v>
      </c>
      <c r="AJ1228" s="4">
        <v>2.737391471862793</v>
      </c>
      <c r="AK1228" s="4">
        <v>1</v>
      </c>
      <c r="AL1228" s="4">
        <v>0</v>
      </c>
      <c r="AM1228" s="4">
        <v>0.1599999964237213</v>
      </c>
      <c r="AN1228" s="4">
        <v>111115</v>
      </c>
      <c r="AO1228" s="4">
        <f>X1228*0.000001/(K1228*0.0001)</f>
        <v>0.832536875406901</v>
      </c>
      <c r="AP1228" s="4">
        <f>(U1228-T1228)/(1000-U1228)*AO1228</f>
        <v>0.002040500563691806</v>
      </c>
      <c r="AQ1228" s="4">
        <f>(P1228+273.15)</f>
        <v>298.0238670349121</v>
      </c>
      <c r="AR1228" s="4">
        <f>(O1228+273.15)</f>
        <v>294.8561290740967</v>
      </c>
      <c r="AS1228" s="4">
        <f>(Y1228*AK1228+Z1228*AL1228)*AM1228</f>
        <v>320.0771998769669</v>
      </c>
      <c r="AT1228" s="4">
        <f>((AS1228+0.00000010773*(AR1228^4-AQ1228^4))-AP1228*44100)/(L1228*0.92*2*29.3+0.00000043092*AQ1228^3)</f>
        <v>2.211542747848258</v>
      </c>
      <c r="AU1228" s="4">
        <f>0.61365*EXP(17.502*J1228/(240.97+J1228))</f>
        <v>3.15584504802697</v>
      </c>
      <c r="AV1228" s="4">
        <f>AU1228*1000/AA1228</f>
        <v>31.04865577136502</v>
      </c>
      <c r="AW1228" s="4">
        <f>(AV1228-U1228)</f>
        <v>14.54547431384549</v>
      </c>
      <c r="AX1228" s="4">
        <f>IF(D1228,P1228,(O1228+P1228)/2)</f>
        <v>23.28999805450439</v>
      </c>
      <c r="AY1228" s="4">
        <f>0.61365*EXP(17.502*AX1228/(240.97+AX1228))</f>
        <v>2.869596254977444</v>
      </c>
      <c r="AZ1228" s="4">
        <f>IF(AW1228&lt;&gt;0,(1000-(AV1228+U1228)/2)/AW1228*AP1228,0)</f>
        <v>0.1369488368255288</v>
      </c>
      <c r="BA1228" s="4">
        <f>U1228*AA1228/1000</f>
        <v>1.677415082408697</v>
      </c>
      <c r="BB1228" s="4">
        <f>(AY1228-BA1228)</f>
        <v>1.192181172568747</v>
      </c>
      <c r="BC1228" s="4">
        <f>1/(1.6/F1228+1.37/N1228)</f>
        <v>0.08619048071098562</v>
      </c>
      <c r="BD1228" s="4">
        <f>G1228*AA1228*0.001</f>
        <v>71.21637740575311</v>
      </c>
      <c r="BE1228" s="4">
        <f>G1228/S1228</f>
        <v>0.7211013325215883</v>
      </c>
      <c r="BF1228" s="4">
        <f>(1-AP1228*AA1228/AU1228/F1228)*100</f>
        <v>54.32574260788206</v>
      </c>
      <c r="BG1228" s="4">
        <f>(S1228-E1228/(N1228/1.35))</f>
        <v>961.3601672991938</v>
      </c>
      <c r="BH1228" s="4">
        <f>E1228*BF1228/100/BG1228</f>
        <v>0.01223469984075149</v>
      </c>
    </row>
    <row r="1229" ht="16" customHeight="1">
      <c r="A1229" s="4">
        <v>1153</v>
      </c>
      <c r="B1229" t="s" s="2">
        <v>1290</v>
      </c>
      <c r="C1229" s="4">
        <v>6678.000031068921</v>
      </c>
      <c r="D1229" s="4">
        <v>0</v>
      </c>
      <c r="E1229" s="4">
        <f>(R1229-S1229*(1000-T1229)/(1000-U1229))*AO1229</f>
        <v>21.67756740383356</v>
      </c>
      <c r="F1229" s="4">
        <f>IF(AZ1229&lt;&gt;0,1/(1/AZ1229-1/N1229),0)</f>
        <v>0.1434089719228184</v>
      </c>
      <c r="G1229" s="4">
        <f>((BC1229-AP1229/2)*S1229-E1229)/(BC1229+AP1229/2)</f>
        <v>699.5043584819314</v>
      </c>
      <c r="H1229" s="4">
        <f>AP1229*1000</f>
        <v>2.038042278149527</v>
      </c>
      <c r="I1229" s="4">
        <f>(AU1229-BA1229)</f>
        <v>1.481326193088414</v>
      </c>
      <c r="J1229" s="4">
        <f>(P1229+AT1229*D1229)</f>
        <v>24.8870964050293</v>
      </c>
      <c r="K1229" s="4">
        <v>6</v>
      </c>
      <c r="L1229" s="4">
        <f>(K1229*AI1229+AJ1229)</f>
        <v>1.420000016689301</v>
      </c>
      <c r="M1229" s="4">
        <v>1</v>
      </c>
      <c r="N1229" s="4">
        <f>L1229*(M1229+1)*(M1229+1)/(M1229*M1229+1)</f>
        <v>2.840000033378601</v>
      </c>
      <c r="O1229" s="4">
        <v>21.70608329772949</v>
      </c>
      <c r="P1229" s="4">
        <v>24.8870964050293</v>
      </c>
      <c r="Q1229" s="4">
        <v>20.96324729919434</v>
      </c>
      <c r="R1229" s="4">
        <v>1000.053344726562</v>
      </c>
      <c r="S1229" s="4">
        <v>971.6369018554688</v>
      </c>
      <c r="T1229" s="4">
        <v>14.09155559539795</v>
      </c>
      <c r="U1229" s="4">
        <v>16.49914932250977</v>
      </c>
      <c r="V1229" s="4">
        <v>54.95593643188477</v>
      </c>
      <c r="W1229" s="4">
        <v>64.34785461425781</v>
      </c>
      <c r="X1229" s="4">
        <v>499.5235595703125</v>
      </c>
      <c r="Y1229" s="4">
        <v>2000.485107421875</v>
      </c>
      <c r="Z1229" s="4">
        <v>46.04388046264648</v>
      </c>
      <c r="AA1229" s="4">
        <v>101.6422805786133</v>
      </c>
      <c r="AB1229" s="4">
        <v>9.902133941650391</v>
      </c>
      <c r="AC1229" s="4">
        <v>0.3389774262905121</v>
      </c>
      <c r="AD1229" s="4">
        <v>0.223877340555191</v>
      </c>
      <c r="AE1229" s="4">
        <v>0.001763823092915118</v>
      </c>
      <c r="AF1229" s="4">
        <v>0.1961845606565475</v>
      </c>
      <c r="AG1229" s="4">
        <v>0.003502026200294495</v>
      </c>
      <c r="AH1229" s="4">
        <v>1</v>
      </c>
      <c r="AI1229" s="4">
        <v>-0.2195652425289154</v>
      </c>
      <c r="AJ1229" s="4">
        <v>2.737391471862793</v>
      </c>
      <c r="AK1229" s="4">
        <v>1</v>
      </c>
      <c r="AL1229" s="4">
        <v>0</v>
      </c>
      <c r="AM1229" s="4">
        <v>0.1599999964237213</v>
      </c>
      <c r="AN1229" s="4">
        <v>111115</v>
      </c>
      <c r="AO1229" s="4">
        <f>X1229*0.000001/(K1229*0.0001)</f>
        <v>0.8325392659505207</v>
      </c>
      <c r="AP1229" s="4">
        <f>(U1229-T1229)/(1000-U1229)*AO1229</f>
        <v>0.002038042278149527</v>
      </c>
      <c r="AQ1229" s="4">
        <f>(P1229+273.15)</f>
        <v>298.0370964050293</v>
      </c>
      <c r="AR1229" s="4">
        <f>(O1229+273.15)</f>
        <v>294.8560832977295</v>
      </c>
      <c r="AS1229" s="4">
        <f>(Y1229*AK1229+Z1229*AL1229)*AM1229</f>
        <v>320.0776100332077</v>
      </c>
      <c r="AT1229" s="4">
        <f>((AS1229+0.00000010773*(AR1229^4-AQ1229^4))-AP1229*44100)/(L1229*0.92*2*29.3+0.00000043092*AQ1229^3)</f>
        <v>2.211020317171077</v>
      </c>
      <c r="AU1229" s="4">
        <f>0.61365*EXP(17.502*J1229/(240.97+J1229))</f>
        <v>3.158337357835389</v>
      </c>
      <c r="AV1229" s="4">
        <f>AU1229*1000/AA1229</f>
        <v>31.07306663974972</v>
      </c>
      <c r="AW1229" s="4">
        <f>(AV1229-U1229)</f>
        <v>14.57391731723995</v>
      </c>
      <c r="AX1229" s="4">
        <f>IF(D1229,P1229,(O1229+P1229)/2)</f>
        <v>23.29658985137939</v>
      </c>
      <c r="AY1229" s="4">
        <f>0.61365*EXP(17.502*AX1229/(240.97+AX1229))</f>
        <v>2.87073883869064</v>
      </c>
      <c r="AZ1229" s="4">
        <f>IF(AW1229&lt;&gt;0,(1000-(AV1229+U1229)/2)/AW1229*AP1229,0)</f>
        <v>0.1365154708334893</v>
      </c>
      <c r="BA1229" s="4">
        <f>U1229*AA1229/1000</f>
        <v>1.677011164746975</v>
      </c>
      <c r="BB1229" s="4">
        <f>(AY1229-BA1229)</f>
        <v>1.193727673943666</v>
      </c>
      <c r="BC1229" s="4">
        <f>1/(1.6/F1229+1.37/N1229)</f>
        <v>0.08591583860076825</v>
      </c>
      <c r="BD1229" s="4">
        <f>G1229*AA1229*0.001</f>
        <v>71.09921827078335</v>
      </c>
      <c r="BE1229" s="4">
        <f>G1229/S1229</f>
        <v>0.7199236228534914</v>
      </c>
      <c r="BF1229" s="4">
        <f>(1-AP1229*AA1229/AU1229/F1229)*100</f>
        <v>54.26457173883487</v>
      </c>
      <c r="BG1229" s="4">
        <f>(S1229-E1229/(N1229/1.35))</f>
        <v>961.3324245134877</v>
      </c>
      <c r="BH1229" s="4">
        <f>E1229*BF1229/100/BG1229</f>
        <v>0.01223639067520343</v>
      </c>
    </row>
    <row r="1230" ht="29" customHeight="1">
      <c r="A1230" t="s" s="2">
        <v>9</v>
      </c>
      <c r="B1230" t="s" s="5">
        <v>1291</v>
      </c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  <c r="AN1230" s="3"/>
      <c r="AO1230" s="3"/>
      <c r="AP1230" s="3"/>
      <c r="AQ1230" s="3"/>
      <c r="AR1230" s="3"/>
      <c r="AS1230" s="3"/>
      <c r="AT1230" s="3"/>
      <c r="AU1230" s="3"/>
      <c r="AV1230" s="3"/>
      <c r="AW1230" s="3"/>
      <c r="AX1230" s="3"/>
      <c r="AY1230" s="3"/>
      <c r="AZ1230" s="3"/>
      <c r="BA1230" s="3"/>
      <c r="BB1230" s="3"/>
      <c r="BC1230" s="3"/>
      <c r="BD1230" s="3"/>
      <c r="BE1230" s="3"/>
      <c r="BF1230" s="3"/>
      <c r="BG1230" s="3"/>
      <c r="BH1230" s="3"/>
    </row>
    <row r="1231" ht="16" customHeight="1">
      <c r="A1231" s="4">
        <v>1154</v>
      </c>
      <c r="B1231" t="s" s="2">
        <v>1292</v>
      </c>
      <c r="C1231" s="4">
        <v>6683.500030945987</v>
      </c>
      <c r="D1231" s="4">
        <v>0</v>
      </c>
      <c r="E1231" s="4">
        <f>(R1231-S1231*(1000-T1231)/(1000-U1231))*AO1231</f>
        <v>21.72174160676834</v>
      </c>
      <c r="F1231" s="4">
        <f>IF(AZ1231&lt;&gt;0,1/(1/AZ1231-1/N1231),0)</f>
        <v>0.1427132103226422</v>
      </c>
      <c r="G1231" s="4">
        <f>((BC1231-AP1231/2)*S1231-E1231)/(BC1231+AP1231/2)</f>
        <v>697.729318193610</v>
      </c>
      <c r="H1231" s="4">
        <f>AP1231*1000</f>
        <v>2.034316986282656</v>
      </c>
      <c r="I1231" s="4">
        <f>(AU1231-BA1231)</f>
        <v>1.485460460762988</v>
      </c>
      <c r="J1231" s="4">
        <f>(P1231+AT1231*D1231)</f>
        <v>24.9061336517334</v>
      </c>
      <c r="K1231" s="4">
        <v>6</v>
      </c>
      <c r="L1231" s="4">
        <f>(K1231*AI1231+AJ1231)</f>
        <v>1.420000016689301</v>
      </c>
      <c r="M1231" s="4">
        <v>1</v>
      </c>
      <c r="N1231" s="4">
        <f>L1231*(M1231+1)*(M1231+1)/(M1231*M1231+1)</f>
        <v>2.840000033378601</v>
      </c>
      <c r="O1231" s="4">
        <v>21.7056827545166</v>
      </c>
      <c r="P1231" s="4">
        <v>24.9061336517334</v>
      </c>
      <c r="Q1231" s="4">
        <v>20.96324729919434</v>
      </c>
      <c r="R1231" s="4">
        <v>1000.056884765625</v>
      </c>
      <c r="S1231" s="4">
        <v>971.5921020507812</v>
      </c>
      <c r="T1231" s="4">
        <v>14.09057712554932</v>
      </c>
      <c r="U1231" s="4">
        <v>16.49376106262207</v>
      </c>
      <c r="V1231" s="4">
        <v>54.95294189453125</v>
      </c>
      <c r="W1231" s="4">
        <v>64.32829284667969</v>
      </c>
      <c r="X1231" s="4">
        <v>499.5281677246094</v>
      </c>
      <c r="Y1231" s="4">
        <v>2000.510986328125</v>
      </c>
      <c r="Z1231" s="4">
        <v>46.91701889038086</v>
      </c>
      <c r="AA1231" s="4">
        <v>101.6424560546875</v>
      </c>
      <c r="AB1231" s="4">
        <v>9.902133941650391</v>
      </c>
      <c r="AC1231" s="4">
        <v>0.3389774262905121</v>
      </c>
      <c r="AD1231" s="4">
        <v>0.223877340555191</v>
      </c>
      <c r="AE1231" s="4">
        <v>0.001763823092915118</v>
      </c>
      <c r="AF1231" s="4">
        <v>0.1961845606565475</v>
      </c>
      <c r="AG1231" s="4">
        <v>0.003502026200294495</v>
      </c>
      <c r="AH1231" s="4">
        <v>1</v>
      </c>
      <c r="AI1231" s="4">
        <v>-0.2195652425289154</v>
      </c>
      <c r="AJ1231" s="4">
        <v>2.737391471862793</v>
      </c>
      <c r="AK1231" s="4">
        <v>1</v>
      </c>
      <c r="AL1231" s="4">
        <v>0</v>
      </c>
      <c r="AM1231" s="4">
        <v>0.1599999964237213</v>
      </c>
      <c r="AN1231" s="4">
        <v>111125</v>
      </c>
      <c r="AO1231" s="4">
        <f>X1231*0.000001/(K1231*0.0001)</f>
        <v>0.8325469462076821</v>
      </c>
      <c r="AP1231" s="4">
        <f>(U1231-T1231)/(1000-U1231)*AO1231</f>
        <v>0.002034316986282655</v>
      </c>
      <c r="AQ1231" s="4">
        <f>(P1231+273.15)</f>
        <v>298.0561336517334</v>
      </c>
      <c r="AR1231" s="4">
        <f>(O1231+273.15)</f>
        <v>294.8556827545166</v>
      </c>
      <c r="AS1231" s="4">
        <f>(Y1231*AK1231+Z1231*AL1231)*AM1231</f>
        <v>320.0817506581152</v>
      </c>
      <c r="AT1231" s="4">
        <f>((AS1231+0.00000010773*(AR1231^4-AQ1231^4))-AP1231*44100)/(L1231*0.92*2*29.3+0.00000043092*AQ1231^3)</f>
        <v>2.210360634183661</v>
      </c>
      <c r="AU1231" s="4">
        <f>0.61365*EXP(17.502*J1231/(240.97+J1231))</f>
        <v>3.161926844747068</v>
      </c>
      <c r="AV1231" s="4">
        <f>AU1231*1000/AA1231</f>
        <v>31.10832783345801</v>
      </c>
      <c r="AW1231" s="4">
        <f>(AV1231-U1231)</f>
        <v>14.61456677083594</v>
      </c>
      <c r="AX1231" s="4">
        <f>IF(D1231,P1231,(O1231+P1231)/2)</f>
        <v>23.305908203125</v>
      </c>
      <c r="AY1231" s="4">
        <f>0.61365*EXP(17.502*AX1231/(240.97+AX1231))</f>
        <v>2.872354706412873</v>
      </c>
      <c r="AZ1231" s="4">
        <f>IF(AW1231&lt;&gt;0,(1000-(AV1231+U1231)/2)/AW1231*AP1231,0)</f>
        <v>0.1358848434175751</v>
      </c>
      <c r="BA1231" s="4">
        <f>U1231*AA1231/1000</f>
        <v>1.67646638398408</v>
      </c>
      <c r="BB1231" s="4">
        <f>(AY1231-BA1231)</f>
        <v>1.195888322428793</v>
      </c>
      <c r="BC1231" s="4">
        <f>1/(1.6/F1231+1.37/N1231)</f>
        <v>0.08551620536862296</v>
      </c>
      <c r="BD1231" s="4">
        <f>G1231*AA1231*0.001</f>
        <v>70.91892156256107</v>
      </c>
      <c r="BE1231" s="4">
        <f>G1231/S1231</f>
        <v>0.7181298784962153</v>
      </c>
      <c r="BF1231" s="4">
        <f>(1-AP1231*AA1231/AU1231/F1231)*100</f>
        <v>54.17760521915185</v>
      </c>
      <c r="BG1231" s="4">
        <f>(S1231-E1231/(N1231/1.35))</f>
        <v>961.2666264083562</v>
      </c>
      <c r="BH1231" s="4">
        <f>E1231*BF1231/100/BG1231</f>
        <v>0.01224251325400732</v>
      </c>
    </row>
    <row r="1232" ht="16" customHeight="1">
      <c r="A1232" s="4">
        <v>1155</v>
      </c>
      <c r="B1232" t="s" s="2">
        <v>1293</v>
      </c>
      <c r="C1232" s="4">
        <v>6688.500030834228</v>
      </c>
      <c r="D1232" s="4">
        <v>0</v>
      </c>
      <c r="E1232" s="4">
        <f>(R1232-S1232*(1000-T1232)/(1000-U1232))*AO1232</f>
        <v>23.03375393872763</v>
      </c>
      <c r="F1232" s="4">
        <f>IF(AZ1232&lt;&gt;0,1/(1/AZ1232-1/N1232),0)</f>
        <v>0.1425975366981396</v>
      </c>
      <c r="G1232" s="4">
        <f>((BC1232-AP1232/2)*S1232-E1232)/(BC1232+AP1232/2)</f>
        <v>682.4860544116549</v>
      </c>
      <c r="H1232" s="4">
        <f>AP1232*1000</f>
        <v>2.031616475645666</v>
      </c>
      <c r="I1232" s="4">
        <f>(AU1232-BA1232)</f>
        <v>1.484644302208947</v>
      </c>
      <c r="J1232" s="4">
        <f>(P1232+AT1232*D1232)</f>
        <v>24.89927291870117</v>
      </c>
      <c r="K1232" s="4">
        <v>6</v>
      </c>
      <c r="L1232" s="4">
        <f>(K1232*AI1232+AJ1232)</f>
        <v>1.420000016689301</v>
      </c>
      <c r="M1232" s="4">
        <v>1</v>
      </c>
      <c r="N1232" s="4">
        <f>L1232*(M1232+1)*(M1232+1)/(M1232*M1232+1)</f>
        <v>2.840000033378601</v>
      </c>
      <c r="O1232" s="4">
        <v>21.7055835723877</v>
      </c>
      <c r="P1232" s="4">
        <v>24.89927291870117</v>
      </c>
      <c r="Q1232" s="4">
        <v>20.96266174316406</v>
      </c>
      <c r="R1232" s="4">
        <v>1001.746826171875</v>
      </c>
      <c r="S1232" s="4">
        <v>971.7098388671875</v>
      </c>
      <c r="T1232" s="4">
        <v>14.08915710449219</v>
      </c>
      <c r="U1232" s="4">
        <v>16.48909568786621</v>
      </c>
      <c r="V1232" s="4">
        <v>54.94839096069336</v>
      </c>
      <c r="W1232" s="4">
        <v>64.31067657470703</v>
      </c>
      <c r="X1232" s="4">
        <v>499.5420227050781</v>
      </c>
      <c r="Y1232" s="4">
        <v>2000.530883789062</v>
      </c>
      <c r="Z1232" s="4">
        <v>46.9350471496582</v>
      </c>
      <c r="AA1232" s="4">
        <v>101.6422348022461</v>
      </c>
      <c r="AB1232" s="4">
        <v>9.902133941650391</v>
      </c>
      <c r="AC1232" s="4">
        <v>0.3389774262905121</v>
      </c>
      <c r="AD1232" s="4">
        <v>0.223877340555191</v>
      </c>
      <c r="AE1232" s="4">
        <v>0.001763823092915118</v>
      </c>
      <c r="AF1232" s="4">
        <v>0.1961845606565475</v>
      </c>
      <c r="AG1232" s="4">
        <v>0.003502026200294495</v>
      </c>
      <c r="AH1232" s="4">
        <v>0.6666666865348816</v>
      </c>
      <c r="AI1232" s="4">
        <v>-0.2195652425289154</v>
      </c>
      <c r="AJ1232" s="4">
        <v>2.737391471862793</v>
      </c>
      <c r="AK1232" s="4">
        <v>1</v>
      </c>
      <c r="AL1232" s="4">
        <v>0</v>
      </c>
      <c r="AM1232" s="4">
        <v>0.1599999964237213</v>
      </c>
      <c r="AN1232" s="4">
        <v>111125</v>
      </c>
      <c r="AO1232" s="4">
        <f>X1232*0.000001/(K1232*0.0001)</f>
        <v>0.8325700378417967</v>
      </c>
      <c r="AP1232" s="4">
        <f>(U1232-T1232)/(1000-U1232)*AO1232</f>
        <v>0.002031616475645666</v>
      </c>
      <c r="AQ1232" s="4">
        <f>(P1232+273.15)</f>
        <v>298.0492729187011</v>
      </c>
      <c r="AR1232" s="4">
        <f>(O1232+273.15)</f>
        <v>294.8555835723877</v>
      </c>
      <c r="AS1232" s="4">
        <f>(Y1232*AK1232+Z1232*AL1232)*AM1232</f>
        <v>320.084934251794</v>
      </c>
      <c r="AT1232" s="4">
        <f>((AS1232+0.00000010773*(AR1232^4-AQ1232^4))-AP1232*44100)/(L1232*0.92*2*29.3+0.00000043092*AQ1232^3)</f>
        <v>2.212647937633557</v>
      </c>
      <c r="AU1232" s="4">
        <f>0.61365*EXP(17.502*J1232/(240.97+J1232))</f>
        <v>3.160632837791748</v>
      </c>
      <c r="AV1232" s="4">
        <f>AU1232*1000/AA1232</f>
        <v>31.09566455264425</v>
      </c>
      <c r="AW1232" s="4">
        <f>(AV1232-U1232)</f>
        <v>14.60656886477804</v>
      </c>
      <c r="AX1232" s="4">
        <f>IF(D1232,P1232,(O1232+P1232)/2)</f>
        <v>23.30242824554443</v>
      </c>
      <c r="AY1232" s="4">
        <f>0.61365*EXP(17.502*AX1232/(240.97+AX1232))</f>
        <v>2.87175116424753</v>
      </c>
      <c r="AZ1232" s="4">
        <f>IF(AW1232&lt;&gt;0,(1000-(AV1232+U1232)/2)/AW1232*AP1232,0)</f>
        <v>0.1357799701325455</v>
      </c>
      <c r="BA1232" s="4">
        <f>U1232*AA1232/1000</f>
        <v>1.675988535582801</v>
      </c>
      <c r="BB1232" s="4">
        <f>(AY1232-BA1232)</f>
        <v>1.195762628664729</v>
      </c>
      <c r="BC1232" s="4">
        <f>1/(1.6/F1232+1.37/N1232)</f>
        <v>0.08544974888776032</v>
      </c>
      <c r="BD1232" s="4">
        <f>G1232*AA1232*0.001</f>
        <v>69.36940779176793</v>
      </c>
      <c r="BE1232" s="4">
        <f>G1232/S1232</f>
        <v>0.7023558135495389</v>
      </c>
      <c r="BF1232" s="4">
        <f>(1-AP1232*AA1232/AU1232/F1232)*100</f>
        <v>54.18266124423295</v>
      </c>
      <c r="BG1232" s="4">
        <f>(S1232-E1232/(N1232/1.35))</f>
        <v>960.7606953982385</v>
      </c>
      <c r="BH1232" s="4">
        <f>E1232*BF1232/100/BG1232</f>
        <v>0.01299002022899972</v>
      </c>
    </row>
    <row r="1233" ht="16" customHeight="1">
      <c r="A1233" s="4">
        <v>1156</v>
      </c>
      <c r="B1233" t="s" s="2">
        <v>1294</v>
      </c>
      <c r="C1233" s="4">
        <v>6693.500030722469</v>
      </c>
      <c r="D1233" s="4">
        <v>0</v>
      </c>
      <c r="E1233" s="4">
        <f>(R1233-S1233*(1000-T1233)/(1000-U1233))*AO1233</f>
        <v>36.23528866976658</v>
      </c>
      <c r="F1233" s="4">
        <f>IF(AZ1233&lt;&gt;0,1/(1/AZ1233-1/N1233),0)</f>
        <v>0.1426025131899245</v>
      </c>
      <c r="G1233" s="4">
        <f>((BC1233-AP1233/2)*S1233-E1233)/(BC1233+AP1233/2)</f>
        <v>535.4779595245767</v>
      </c>
      <c r="H1233" s="4">
        <f>AP1233*1000</f>
        <v>2.028475057334377</v>
      </c>
      <c r="I1233" s="4">
        <f>(AU1233-BA1233)</f>
        <v>1.482318415220881</v>
      </c>
      <c r="J1233" s="4">
        <f>(P1233+AT1233*D1233)</f>
        <v>24.8844051361084</v>
      </c>
      <c r="K1233" s="4">
        <v>6</v>
      </c>
      <c r="L1233" s="4">
        <f>(K1233*AI1233+AJ1233)</f>
        <v>1.420000016689301</v>
      </c>
      <c r="M1233" s="4">
        <v>1</v>
      </c>
      <c r="N1233" s="4">
        <f>L1233*(M1233+1)*(M1233+1)/(M1233*M1233+1)</f>
        <v>2.840000033378601</v>
      </c>
      <c r="O1233" s="4">
        <v>21.70546531677246</v>
      </c>
      <c r="P1233" s="4">
        <v>24.8844051361084</v>
      </c>
      <c r="Q1233" s="4">
        <v>20.96269226074219</v>
      </c>
      <c r="R1233" s="4">
        <v>1023.377380371094</v>
      </c>
      <c r="S1233" s="4">
        <v>977.4747924804688</v>
      </c>
      <c r="T1233" s="4">
        <v>14.08828544616699</v>
      </c>
      <c r="U1233" s="4">
        <v>16.48446464538574</v>
      </c>
      <c r="V1233" s="4">
        <v>54.94492340087891</v>
      </c>
      <c r="W1233" s="4">
        <v>64.29243469238281</v>
      </c>
      <c r="X1233" s="4">
        <v>499.5544738769531</v>
      </c>
      <c r="Y1233" s="4">
        <v>2000.501342773438</v>
      </c>
      <c r="Z1233" s="4">
        <v>46.15208053588867</v>
      </c>
      <c r="AA1233" s="4">
        <v>101.6418685913086</v>
      </c>
      <c r="AB1233" s="4">
        <v>9.902133941650391</v>
      </c>
      <c r="AC1233" s="4">
        <v>0.3389774262905121</v>
      </c>
      <c r="AD1233" s="4">
        <v>0.223877340555191</v>
      </c>
      <c r="AE1233" s="4">
        <v>0.001763823092915118</v>
      </c>
      <c r="AF1233" s="4">
        <v>0.1961845606565475</v>
      </c>
      <c r="AG1233" s="4">
        <v>0.003502026200294495</v>
      </c>
      <c r="AH1233" s="4">
        <v>0.6666666865348816</v>
      </c>
      <c r="AI1233" s="4">
        <v>-0.2195652425289154</v>
      </c>
      <c r="AJ1233" s="4">
        <v>2.737391471862793</v>
      </c>
      <c r="AK1233" s="4">
        <v>1</v>
      </c>
      <c r="AL1233" s="4">
        <v>0</v>
      </c>
      <c r="AM1233" s="4">
        <v>0.1599999964237213</v>
      </c>
      <c r="AN1233" s="4">
        <v>111115</v>
      </c>
      <c r="AO1233" s="4">
        <f>X1233*0.000001/(K1233*0.0001)</f>
        <v>0.8325907897949217</v>
      </c>
      <c r="AP1233" s="4">
        <f>(U1233-T1233)/(1000-U1233)*AO1233</f>
        <v>0.002028475057334377</v>
      </c>
      <c r="AQ1233" s="4">
        <f>(P1233+273.15)</f>
        <v>298.0344051361084</v>
      </c>
      <c r="AR1233" s="4">
        <f>(O1233+273.15)</f>
        <v>294.8554653167724</v>
      </c>
      <c r="AS1233" s="4">
        <f>(Y1233*AK1233+Z1233*AL1233)*AM1233</f>
        <v>320.0802076893997</v>
      </c>
      <c r="AT1233" s="4">
        <f>((AS1233+0.00000010773*(AR1233^4-AQ1233^4))-AP1233*44100)/(L1233*0.92*2*29.3+0.00000043092*AQ1233^3)</f>
        <v>2.216125553596687</v>
      </c>
      <c r="AU1233" s="4">
        <f>0.61365*EXP(17.502*J1233/(240.97+J1233))</f>
        <v>3.157830204505251</v>
      </c>
      <c r="AV1233" s="4">
        <f>AU1233*1000/AA1233</f>
        <v>31.06820297846509</v>
      </c>
      <c r="AW1233" s="4">
        <f>(AV1233-U1233)</f>
        <v>14.58373833307935</v>
      </c>
      <c r="AX1233" s="4">
        <f>IF(D1233,P1233,(O1233+P1233)/2)</f>
        <v>23.29493522644043</v>
      </c>
      <c r="AY1233" s="4">
        <f>0.61365*EXP(17.502*AX1233/(240.97+AX1233))</f>
        <v>2.870451998232033</v>
      </c>
      <c r="AZ1233" s="4">
        <f>IF(AW1233&lt;&gt;0,(1000-(AV1233+U1233)/2)/AW1233*AP1233,0)</f>
        <v>0.1357844821413429</v>
      </c>
      <c r="BA1233" s="4">
        <f>U1233*AA1233/1000</f>
        <v>1.67551178928437</v>
      </c>
      <c r="BB1233" s="4">
        <f>(AY1233-BA1233)</f>
        <v>1.194940208947663</v>
      </c>
      <c r="BC1233" s="4">
        <f>1/(1.6/F1233+1.37/N1233)</f>
        <v>0.085452608059116</v>
      </c>
      <c r="BD1233" s="4">
        <f>G1233*AA1233*0.001</f>
        <v>54.42698039553909</v>
      </c>
      <c r="BE1233" s="4">
        <f>G1233/S1233</f>
        <v>0.547817666137182</v>
      </c>
      <c r="BF1233" s="4">
        <f>(1-AP1233*AA1233/AU1233/F1233)*100</f>
        <v>54.21466896816178</v>
      </c>
      <c r="BG1233" s="4">
        <f>(S1233-E1233/(N1233/1.35))</f>
        <v>960.2502716603087</v>
      </c>
      <c r="BH1233" s="4">
        <f>E1233*BF1233/100/BG1233</f>
        <v>0.02045804347235968</v>
      </c>
    </row>
    <row r="1234" ht="16" customHeight="1">
      <c r="A1234" s="4">
        <v>1157</v>
      </c>
      <c r="B1234" t="s" s="2">
        <v>1295</v>
      </c>
      <c r="C1234" s="4">
        <v>6699.000030599535</v>
      </c>
      <c r="D1234" s="4">
        <v>0</v>
      </c>
      <c r="E1234" s="4">
        <f>(R1234-S1234*(1000-T1234)/(1000-U1234))*AO1234</f>
        <v>63.77550891179233</v>
      </c>
      <c r="F1234" s="4">
        <f>IF(AZ1234&lt;&gt;0,1/(1/AZ1234-1/N1234),0)</f>
        <v>0.1421660793642996</v>
      </c>
      <c r="G1234" s="4">
        <f>((BC1234-AP1234/2)*S1234-E1234)/(BC1234+AP1234/2)</f>
        <v>242.3792447955037</v>
      </c>
      <c r="H1234" s="4">
        <f>AP1234*1000</f>
        <v>2.025986929137975</v>
      </c>
      <c r="I1234" s="4">
        <f>(AU1234-BA1234)</f>
        <v>1.484811635737628</v>
      </c>
      <c r="J1234" s="4">
        <f>(P1234+AT1234*D1234)</f>
        <v>24.8956413269043</v>
      </c>
      <c r="K1234" s="4">
        <v>6</v>
      </c>
      <c r="L1234" s="4">
        <f>(K1234*AI1234+AJ1234)</f>
        <v>1.420000016689301</v>
      </c>
      <c r="M1234" s="4">
        <v>1</v>
      </c>
      <c r="N1234" s="4">
        <f>L1234*(M1234+1)*(M1234+1)/(M1234*M1234+1)</f>
        <v>2.840000033378601</v>
      </c>
      <c r="O1234" s="4">
        <v>21.70574569702148</v>
      </c>
      <c r="P1234" s="4">
        <v>24.8956413269043</v>
      </c>
      <c r="Q1234" s="4">
        <v>20.96343231201172</v>
      </c>
      <c r="R1234" s="4">
        <v>1084.793334960938</v>
      </c>
      <c r="S1234" s="4">
        <v>1005.741333007812</v>
      </c>
      <c r="T1234" s="4">
        <v>14.08738136291504</v>
      </c>
      <c r="U1234" s="4">
        <v>16.48080635070801</v>
      </c>
      <c r="V1234" s="4">
        <v>54.94049072265625</v>
      </c>
      <c r="W1234" s="4">
        <v>64.27684783935547</v>
      </c>
      <c r="X1234" s="4">
        <v>499.5177307128906</v>
      </c>
      <c r="Y1234" s="4">
        <v>2000.534057617188</v>
      </c>
      <c r="Z1234" s="4">
        <v>44.78096008300781</v>
      </c>
      <c r="AA1234" s="4">
        <v>101.6416549682617</v>
      </c>
      <c r="AB1234" s="4">
        <v>9.902133941650391</v>
      </c>
      <c r="AC1234" s="4">
        <v>0.3389774262905121</v>
      </c>
      <c r="AD1234" s="4">
        <v>0.223877340555191</v>
      </c>
      <c r="AE1234" s="4">
        <v>0.001763823092915118</v>
      </c>
      <c r="AF1234" s="4">
        <v>0.1961845606565475</v>
      </c>
      <c r="AG1234" s="4">
        <v>0.003502026200294495</v>
      </c>
      <c r="AH1234" s="4">
        <v>0.6666666865348816</v>
      </c>
      <c r="AI1234" s="4">
        <v>-0.2195652425289154</v>
      </c>
      <c r="AJ1234" s="4">
        <v>2.737391471862793</v>
      </c>
      <c r="AK1234" s="4">
        <v>1</v>
      </c>
      <c r="AL1234" s="4">
        <v>0</v>
      </c>
      <c r="AM1234" s="4">
        <v>0.1599999964237213</v>
      </c>
      <c r="AN1234" s="4">
        <v>111115</v>
      </c>
      <c r="AO1234" s="4">
        <f>X1234*0.000001/(K1234*0.0001)</f>
        <v>0.8325295511881509</v>
      </c>
      <c r="AP1234" s="4">
        <f>(U1234-T1234)/(1000-U1234)*AO1234</f>
        <v>0.002025986929137974</v>
      </c>
      <c r="AQ1234" s="4">
        <f>(P1234+273.15)</f>
        <v>298.0456413269043</v>
      </c>
      <c r="AR1234" s="4">
        <f>(O1234+273.15)</f>
        <v>294.8557456970215</v>
      </c>
      <c r="AS1234" s="4">
        <f>(Y1234*AK1234+Z1234*AL1234)*AM1234</f>
        <v>320.0854420642827</v>
      </c>
      <c r="AT1234" s="4">
        <f>((AS1234+0.00000010773*(AR1234^4-AQ1234^4))-AP1234*44100)/(L1234*0.92*2*29.3+0.00000043092*AQ1234^3)</f>
        <v>2.215977912804048</v>
      </c>
      <c r="AU1234" s="4">
        <f>0.61365*EXP(17.502*J1234/(240.97+J1234))</f>
        <v>3.159948068435028</v>
      </c>
      <c r="AV1234" s="4">
        <f>AU1234*1000/AA1234</f>
        <v>31.08910484999229</v>
      </c>
      <c r="AW1234" s="4">
        <f>(AV1234-U1234)</f>
        <v>14.60829849928428</v>
      </c>
      <c r="AX1234" s="4">
        <f>IF(D1234,P1234,(O1234+P1234)/2)</f>
        <v>23.30069351196289</v>
      </c>
      <c r="AY1234" s="4">
        <f>0.61365*EXP(17.502*AX1234/(240.97+AX1234))</f>
        <v>2.871450344292723</v>
      </c>
      <c r="AZ1234" s="4">
        <f>IF(AW1234&lt;&gt;0,(1000-(AV1234+U1234)/2)/AW1234*AP1234,0)</f>
        <v>0.1353887258039284</v>
      </c>
      <c r="BA1234" s="4">
        <f>U1234*AA1234/1000</f>
        <v>1.6751364326974</v>
      </c>
      <c r="BB1234" s="4">
        <f>(AY1234-BA1234)</f>
        <v>1.196313911595324</v>
      </c>
      <c r="BC1234" s="4">
        <f>1/(1.6/F1234+1.37/N1234)</f>
        <v>0.08520183004164605</v>
      </c>
      <c r="BD1234" s="4">
        <f>G1234*AA1234*0.001</f>
        <v>24.63582757097243</v>
      </c>
      <c r="BE1234" s="4">
        <f>G1234/S1234</f>
        <v>0.2409956087522366</v>
      </c>
      <c r="BF1234" s="4">
        <f>(1-AP1234*AA1234/AU1234/F1234)*100</f>
        <v>54.16128495982493</v>
      </c>
      <c r="BG1234" s="4">
        <f>(S1234-E1234/(N1234/1.35))</f>
        <v>975.425510465904</v>
      </c>
      <c r="BH1234" s="4">
        <f>E1234*BF1234/100/BG1234</f>
        <v>0.03541186358740592</v>
      </c>
    </row>
    <row r="1235" ht="16" customHeight="1">
      <c r="A1235" s="4">
        <v>1158</v>
      </c>
      <c r="B1235" t="s" s="2">
        <v>1296</v>
      </c>
      <c r="C1235" s="4">
        <v>6704.000030487776</v>
      </c>
      <c r="D1235" s="4">
        <v>0</v>
      </c>
      <c r="E1235" s="4">
        <f>(R1235-S1235*(1000-T1235)/(1000-U1235))*AO1235</f>
        <v>82.26089891671731</v>
      </c>
      <c r="F1235" s="4">
        <f>IF(AZ1235&lt;&gt;0,1/(1/AZ1235-1/N1235),0)</f>
        <v>0.1416349836817205</v>
      </c>
      <c r="G1235" s="4">
        <f>((BC1235-AP1235/2)*S1235-E1235)/(BC1235+AP1235/2)</f>
        <v>73.35432754780275</v>
      </c>
      <c r="H1235" s="4">
        <f>AP1235*1000</f>
        <v>2.024216620577035</v>
      </c>
      <c r="I1235" s="4">
        <f>(AU1235-BA1235)</f>
        <v>1.488788338526303</v>
      </c>
      <c r="J1235" s="4">
        <f>(P1235+AT1235*D1235)</f>
        <v>24.91500473022461</v>
      </c>
      <c r="K1235" s="4">
        <v>6</v>
      </c>
      <c r="L1235" s="4">
        <f>(K1235*AI1235+AJ1235)</f>
        <v>1.420000016689301</v>
      </c>
      <c r="M1235" s="4">
        <v>1</v>
      </c>
      <c r="N1235" s="4">
        <f>L1235*(M1235+1)*(M1235+1)/(M1235*M1235+1)</f>
        <v>2.840000033378601</v>
      </c>
      <c r="O1235" s="4">
        <v>21.70647811889648</v>
      </c>
      <c r="P1235" s="4">
        <v>24.91500473022461</v>
      </c>
      <c r="Q1235" s="4">
        <v>20.96418571472168</v>
      </c>
      <c r="R1235" s="4">
        <v>1157.146972656250</v>
      </c>
      <c r="S1235" s="4">
        <v>1055.769653320312</v>
      </c>
      <c r="T1235" s="4">
        <v>14.08621501922607</v>
      </c>
      <c r="U1235" s="4">
        <v>16.47760200500488</v>
      </c>
      <c r="V1235" s="4">
        <v>54.93411254882812</v>
      </c>
      <c r="W1235" s="4">
        <v>64.26095581054688</v>
      </c>
      <c r="X1235" s="4">
        <v>499.5082092285156</v>
      </c>
      <c r="Y1235" s="4">
        <v>2000.547363281250</v>
      </c>
      <c r="Z1235" s="4">
        <v>44.3172721862793</v>
      </c>
      <c r="AA1235" s="4">
        <v>101.6417541503906</v>
      </c>
      <c r="AB1235" s="4">
        <v>9.902133941650391</v>
      </c>
      <c r="AC1235" s="4">
        <v>0.3389774262905121</v>
      </c>
      <c r="AD1235" s="4">
        <v>0.223877340555191</v>
      </c>
      <c r="AE1235" s="4">
        <v>0.001763823092915118</v>
      </c>
      <c r="AF1235" s="4">
        <v>0.1961845606565475</v>
      </c>
      <c r="AG1235" s="4">
        <v>0.003502026200294495</v>
      </c>
      <c r="AH1235" s="4">
        <v>0.6666666865348816</v>
      </c>
      <c r="AI1235" s="4">
        <v>-0.2195652425289154</v>
      </c>
      <c r="AJ1235" s="4">
        <v>2.737391471862793</v>
      </c>
      <c r="AK1235" s="4">
        <v>1</v>
      </c>
      <c r="AL1235" s="4">
        <v>0</v>
      </c>
      <c r="AM1235" s="4">
        <v>0.1599999964237213</v>
      </c>
      <c r="AN1235" s="4">
        <v>111115</v>
      </c>
      <c r="AO1235" s="4">
        <f>X1235*0.000001/(K1235*0.0001)</f>
        <v>0.8325136820475258</v>
      </c>
      <c r="AP1235" s="4">
        <f>(U1235-T1235)/(1000-U1235)*AO1235</f>
        <v>0.002024216620577035</v>
      </c>
      <c r="AQ1235" s="4">
        <f>(P1235+273.15)</f>
        <v>298.0650047302246</v>
      </c>
      <c r="AR1235" s="4">
        <f>(O1235+273.15)</f>
        <v>294.8564781188965</v>
      </c>
      <c r="AS1235" s="4">
        <f>(Y1235*AK1235+Z1235*AL1235)*AM1235</f>
        <v>320.0875709704851</v>
      </c>
      <c r="AT1235" s="4">
        <f>((AS1235+0.00000010773*(AR1235^4-AQ1235^4))-AP1235*44100)/(L1235*0.92*2*29.3+0.00000043092*AQ1235^3)</f>
        <v>2.21441396110125</v>
      </c>
      <c r="AU1235" s="4">
        <f>0.61365*EXP(17.502*J1235/(240.97+J1235))</f>
        <v>3.163600710506993</v>
      </c>
      <c r="AV1235" s="4">
        <f>AU1235*1000/AA1235</f>
        <v>31.12501094605356</v>
      </c>
      <c r="AW1235" s="4">
        <f>(AV1235-U1235)</f>
        <v>14.64740894104868</v>
      </c>
      <c r="AX1235" s="4">
        <f>IF(D1235,P1235,(O1235+P1235)/2)</f>
        <v>23.31074142456055</v>
      </c>
      <c r="AY1235" s="4">
        <f>0.61365*EXP(17.502*AX1235/(240.97+AX1235))</f>
        <v>2.873193134282579</v>
      </c>
      <c r="AZ1235" s="4">
        <f>IF(AW1235&lt;&gt;0,(1000-(AV1235+U1235)/2)/AW1235*AP1235,0)</f>
        <v>0.1349069742212268</v>
      </c>
      <c r="BA1235" s="4">
        <f>U1235*AA1235/1000</f>
        <v>1.67481237198069</v>
      </c>
      <c r="BB1235" s="4">
        <f>(AY1235-BA1235)</f>
        <v>1.198380762301889</v>
      </c>
      <c r="BC1235" s="4">
        <f>1/(1.6/F1235+1.37/N1235)</f>
        <v>0.08489657326499518</v>
      </c>
      <c r="BD1235" s="4">
        <f>G1235*AA1235*0.001</f>
        <v>7.455862526480995</v>
      </c>
      <c r="BE1235" s="4">
        <f>G1235/S1235</f>
        <v>0.06947948098063736</v>
      </c>
      <c r="BF1235" s="4">
        <f>(1-AP1235*AA1235/AU1235/F1235)*100</f>
        <v>54.08263722355176</v>
      </c>
      <c r="BG1235" s="4">
        <f>(S1235-E1235/(N1235/1.35))</f>
        <v>1016.666761689197</v>
      </c>
      <c r="BH1235" s="4">
        <f>E1235*BF1235/100/BG1235</f>
        <v>0.04375953381621562</v>
      </c>
    </row>
    <row r="1236" ht="16" customHeight="1">
      <c r="A1236" s="4">
        <v>1159</v>
      </c>
      <c r="B1236" t="s" s="2">
        <v>1297</v>
      </c>
      <c r="C1236" s="4">
        <v>6709.000030376017</v>
      </c>
      <c r="D1236" s="4">
        <v>0</v>
      </c>
      <c r="E1236" s="4">
        <f>(R1236-S1236*(1000-T1236)/(1000-U1236))*AO1236</f>
        <v>77.70048959337973</v>
      </c>
      <c r="F1236" s="4">
        <f>IF(AZ1236&lt;&gt;0,1/(1/AZ1236-1/N1236),0)</f>
        <v>0.1411529164880444</v>
      </c>
      <c r="G1236" s="4">
        <f>((BC1236-AP1236/2)*S1236-E1236)/(BC1236+AP1236/2)</f>
        <v>179.2568358189483</v>
      </c>
      <c r="H1236" s="4">
        <f>AP1236*1000</f>
        <v>2.022634116758613</v>
      </c>
      <c r="I1236" s="4">
        <f>(AU1236-BA1236)</f>
        <v>1.492444031750575</v>
      </c>
      <c r="J1236" s="4">
        <f>(P1236+AT1236*D1236)</f>
        <v>24.93223571777344</v>
      </c>
      <c r="K1236" s="4">
        <v>6</v>
      </c>
      <c r="L1236" s="4">
        <f>(K1236*AI1236+AJ1236)</f>
        <v>1.420000016689301</v>
      </c>
      <c r="M1236" s="4">
        <v>1</v>
      </c>
      <c r="N1236" s="4">
        <f>L1236*(M1236+1)*(M1236+1)/(M1236*M1236+1)</f>
        <v>2.840000033378601</v>
      </c>
      <c r="O1236" s="4">
        <v>21.70749855041504</v>
      </c>
      <c r="P1236" s="4">
        <v>24.93223571777344</v>
      </c>
      <c r="Q1236" s="4">
        <v>20.96380996704102</v>
      </c>
      <c r="R1236" s="4">
        <v>1208.971923828125</v>
      </c>
      <c r="S1236" s="4">
        <v>1112.935058593750</v>
      </c>
      <c r="T1236" s="4">
        <v>14.08408451080322</v>
      </c>
      <c r="U1236" s="4">
        <v>16.47362518310547</v>
      </c>
      <c r="V1236" s="4">
        <v>54.92305755615234</v>
      </c>
      <c r="W1236" s="4">
        <v>64.24314117431641</v>
      </c>
      <c r="X1236" s="4">
        <v>499.505371093750</v>
      </c>
      <c r="Y1236" s="4">
        <v>2000.556762695312</v>
      </c>
      <c r="Z1236" s="4">
        <v>43.9529914855957</v>
      </c>
      <c r="AA1236" s="4">
        <v>101.6418762207031</v>
      </c>
      <c r="AB1236" s="4">
        <v>9.902133941650391</v>
      </c>
      <c r="AC1236" s="4">
        <v>0.3389774262905121</v>
      </c>
      <c r="AD1236" s="4">
        <v>0.223877340555191</v>
      </c>
      <c r="AE1236" s="4">
        <v>0.001763823092915118</v>
      </c>
      <c r="AF1236" s="4">
        <v>0.1961845606565475</v>
      </c>
      <c r="AG1236" s="4">
        <v>0.003502026200294495</v>
      </c>
      <c r="AH1236" s="4">
        <v>0.6666666865348816</v>
      </c>
      <c r="AI1236" s="4">
        <v>-0.2195652425289154</v>
      </c>
      <c r="AJ1236" s="4">
        <v>2.737391471862793</v>
      </c>
      <c r="AK1236" s="4">
        <v>1</v>
      </c>
      <c r="AL1236" s="4">
        <v>0</v>
      </c>
      <c r="AM1236" s="4">
        <v>0.1599999964237213</v>
      </c>
      <c r="AN1236" s="4">
        <v>111115</v>
      </c>
      <c r="AO1236" s="4">
        <f>X1236*0.000001/(K1236*0.0001)</f>
        <v>0.8325089518229165</v>
      </c>
      <c r="AP1236" s="4">
        <f>(U1236-T1236)/(1000-U1236)*AO1236</f>
        <v>0.002022634116758613</v>
      </c>
      <c r="AQ1236" s="4">
        <f>(P1236+273.15)</f>
        <v>298.0822357177734</v>
      </c>
      <c r="AR1236" s="4">
        <f>(O1236+273.15)</f>
        <v>294.857498550415</v>
      </c>
      <c r="AS1236" s="4">
        <f>(Y1236*AK1236+Z1236*AL1236)*AM1236</f>
        <v>320.0890748767015</v>
      </c>
      <c r="AT1236" s="4">
        <f>((AS1236+0.00000010773*(AR1236^4-AQ1236^4))-AP1236*44100)/(L1236*0.92*2*29.3+0.00000043092*AQ1236^3)</f>
        <v>2.213067332447157</v>
      </c>
      <c r="AU1236" s="4">
        <f>0.61365*EXP(17.502*J1236/(240.97+J1236))</f>
        <v>3.166854203518039</v>
      </c>
      <c r="AV1236" s="4">
        <f>AU1236*1000/AA1236</f>
        <v>31.15698294118062</v>
      </c>
      <c r="AW1236" s="4">
        <f>(AV1236-U1236)</f>
        <v>14.68335775807515</v>
      </c>
      <c r="AX1236" s="4">
        <f>IF(D1236,P1236,(O1236+P1236)/2)</f>
        <v>23.31986713409424</v>
      </c>
      <c r="AY1236" s="4">
        <f>0.61365*EXP(17.502*AX1236/(240.97+AX1236))</f>
        <v>2.874776771677568</v>
      </c>
      <c r="AZ1236" s="4">
        <f>IF(AW1236&lt;&gt;0,(1000-(AV1236+U1236)/2)/AW1236*AP1236,0)</f>
        <v>0.1344695472788355</v>
      </c>
      <c r="BA1236" s="4">
        <f>U1236*AA1236/1000</f>
        <v>1.674410171767464</v>
      </c>
      <c r="BB1236" s="4">
        <f>(AY1236-BA1236)</f>
        <v>1.200366599910104</v>
      </c>
      <c r="BC1236" s="4">
        <f>1/(1.6/F1236+1.37/N1236)</f>
        <v>0.0846194153100162</v>
      </c>
      <c r="BD1236" s="4">
        <f>G1236*AA1236*0.001</f>
        <v>18.22000111802445</v>
      </c>
      <c r="BE1236" s="4">
        <f>G1236/S1236</f>
        <v>0.1610667526687931</v>
      </c>
      <c r="BF1236" s="4">
        <f>(1-AP1236*AA1236/AU1236/F1236)*100</f>
        <v>54.0090822539055</v>
      </c>
      <c r="BG1236" s="4">
        <f>(S1236-E1236/(N1236/1.35))</f>
        <v>1075.999967143672</v>
      </c>
      <c r="BH1236" s="4">
        <f>E1236*BF1236/100/BG1236</f>
        <v>0.03900122919852501</v>
      </c>
    </row>
    <row r="1237" ht="16" customHeight="1">
      <c r="A1237" s="4">
        <v>1160</v>
      </c>
      <c r="B1237" t="s" s="2">
        <v>1298</v>
      </c>
      <c r="C1237" s="4">
        <v>6714.500030253083</v>
      </c>
      <c r="D1237" s="4">
        <v>0</v>
      </c>
      <c r="E1237" s="4">
        <f>(R1237-S1237*(1000-T1237)/(1000-U1237))*AO1237</f>
        <v>55.22181650347527</v>
      </c>
      <c r="F1237" s="4">
        <f>IF(AZ1237&lt;&gt;0,1/(1/AZ1237-1/N1237),0)</f>
        <v>0.1408862890816478</v>
      </c>
      <c r="G1237" s="4">
        <f>((BC1237-AP1237/2)*S1237-E1237)/(BC1237+AP1237/2)</f>
        <v>486.0505074170152</v>
      </c>
      <c r="H1237" s="4">
        <f>AP1237*1000</f>
        <v>2.020167265064956</v>
      </c>
      <c r="I1237" s="4">
        <f>(AU1237-BA1237)</f>
        <v>1.493309222731575</v>
      </c>
      <c r="J1237" s="4">
        <f>(P1237+AT1237*D1237)</f>
        <v>24.93426895141602</v>
      </c>
      <c r="K1237" s="4">
        <v>6</v>
      </c>
      <c r="L1237" s="4">
        <f>(K1237*AI1237+AJ1237)</f>
        <v>1.420000016689301</v>
      </c>
      <c r="M1237" s="4">
        <v>1</v>
      </c>
      <c r="N1237" s="4">
        <f>L1237*(M1237+1)*(M1237+1)/(M1237*M1237+1)</f>
        <v>2.840000033378601</v>
      </c>
      <c r="O1237" s="4">
        <v>21.70841026306152</v>
      </c>
      <c r="P1237" s="4">
        <v>24.93426895141602</v>
      </c>
      <c r="Q1237" s="4">
        <v>20.96305847167969</v>
      </c>
      <c r="R1237" s="4">
        <v>1228.643432617188</v>
      </c>
      <c r="S1237" s="4">
        <v>1159.503784179688</v>
      </c>
      <c r="T1237" s="4">
        <v>14.08248424530029</v>
      </c>
      <c r="U1237" s="4">
        <v>16.46892166137695</v>
      </c>
      <c r="V1237" s="4">
        <v>54.91325378417969</v>
      </c>
      <c r="W1237" s="4">
        <v>64.22083282470703</v>
      </c>
      <c r="X1237" s="4">
        <v>499.5473022460938</v>
      </c>
      <c r="Y1237" s="4">
        <v>2000.547729492188</v>
      </c>
      <c r="Z1237" s="4">
        <v>43.81914138793945</v>
      </c>
      <c r="AA1237" s="4">
        <v>101.6416931152344</v>
      </c>
      <c r="AB1237" s="4">
        <v>9.902133941650391</v>
      </c>
      <c r="AC1237" s="4">
        <v>0.3389774262905121</v>
      </c>
      <c r="AD1237" s="4">
        <v>0.223877340555191</v>
      </c>
      <c r="AE1237" s="4">
        <v>0.001763823092915118</v>
      </c>
      <c r="AF1237" s="4">
        <v>0.1961845606565475</v>
      </c>
      <c r="AG1237" s="4">
        <v>0.003502026200294495</v>
      </c>
      <c r="AH1237" s="4">
        <v>0.6666666865348816</v>
      </c>
      <c r="AI1237" s="4">
        <v>-0.2195652425289154</v>
      </c>
      <c r="AJ1237" s="4">
        <v>2.737391471862793</v>
      </c>
      <c r="AK1237" s="4">
        <v>1</v>
      </c>
      <c r="AL1237" s="4">
        <v>0</v>
      </c>
      <c r="AM1237" s="4">
        <v>0.1599999964237213</v>
      </c>
      <c r="AN1237" s="4">
        <v>111115</v>
      </c>
      <c r="AO1237" s="4">
        <f>X1237*0.000001/(K1237*0.0001)</f>
        <v>0.8325788370768228</v>
      </c>
      <c r="AP1237" s="4">
        <f>(U1237-T1237)/(1000-U1237)*AO1237</f>
        <v>0.002020167265064956</v>
      </c>
      <c r="AQ1237" s="4">
        <f>(P1237+273.15)</f>
        <v>298.084268951416</v>
      </c>
      <c r="AR1237" s="4">
        <f>(O1237+273.15)</f>
        <v>294.8584102630615</v>
      </c>
      <c r="AS1237" s="4">
        <f>(Y1237*AK1237+Z1237*AL1237)*AM1237</f>
        <v>320.0876295642338</v>
      </c>
      <c r="AT1237" s="4">
        <f>((AS1237+0.00000010773*(AR1237^4-AQ1237^4))-AP1237*44100)/(L1237*0.92*2*29.3+0.00000043092*AQ1237^3)</f>
        <v>2.214132392695636</v>
      </c>
      <c r="AU1237" s="4">
        <f>0.61365*EXP(17.502*J1237/(240.97+J1237))</f>
        <v>3.167238304176087</v>
      </c>
      <c r="AV1237" s="4">
        <f>AU1237*1000/AA1237</f>
        <v>31.16081803739032</v>
      </c>
      <c r="AW1237" s="4">
        <f>(AV1237-U1237)</f>
        <v>14.69189637601337</v>
      </c>
      <c r="AX1237" s="4">
        <f>IF(D1237,P1237,(O1237+P1237)/2)</f>
        <v>23.32133960723877</v>
      </c>
      <c r="AY1237" s="4">
        <f>0.61365*EXP(17.502*AX1237/(240.97+AX1237))</f>
        <v>2.875032370017069</v>
      </c>
      <c r="AZ1237" s="4">
        <f>IF(AW1237&lt;&gt;0,(1000-(AV1237+U1237)/2)/AW1237*AP1237,0)</f>
        <v>0.1342275492626749</v>
      </c>
      <c r="BA1237" s="4">
        <f>U1237*AA1237/1000</f>
        <v>1.673929081444512</v>
      </c>
      <c r="BB1237" s="4">
        <f>(AY1237-BA1237)</f>
        <v>1.201103288572557</v>
      </c>
      <c r="BC1237" s="4">
        <f>1/(1.6/F1237+1.37/N1237)</f>
        <v>0.084466088328065</v>
      </c>
      <c r="BD1237" s="4">
        <f>G1237*AA1237*0.001</f>
        <v>49.40299651338421</v>
      </c>
      <c r="BE1237" s="4">
        <f>G1237/S1237</f>
        <v>0.4191883752763089</v>
      </c>
      <c r="BF1237" s="4">
        <f>(1-AP1237*AA1237/AU1237/F1237)*100</f>
        <v>53.98390625235616</v>
      </c>
      <c r="BG1237" s="4">
        <f>(S1237-E1237/(N1237/1.35))</f>
        <v>1133.253977347466</v>
      </c>
      <c r="BH1237" s="4">
        <f>E1237*BF1237/100/BG1237</f>
        <v>0.02630557160881153</v>
      </c>
    </row>
    <row r="1238" ht="16" customHeight="1">
      <c r="A1238" s="4">
        <v>1161</v>
      </c>
      <c r="B1238" t="s" s="2">
        <v>1299</v>
      </c>
      <c r="C1238" s="4">
        <v>6719.500030141324</v>
      </c>
      <c r="D1238" s="4">
        <v>0</v>
      </c>
      <c r="E1238" s="4">
        <f>(R1238-S1238*(1000-T1238)/(1000-U1238))*AO1238</f>
        <v>37.09889761254534</v>
      </c>
      <c r="F1238" s="4">
        <f>IF(AZ1238&lt;&gt;0,1/(1/AZ1238-1/N1238),0)</f>
        <v>0.1408570217780024</v>
      </c>
      <c r="G1238" s="4">
        <f>((BC1238-AP1238/2)*S1238-E1238)/(BC1238+AP1238/2)</f>
        <v>717.7042183917947</v>
      </c>
      <c r="H1238" s="4">
        <f>AP1238*1000</f>
        <v>2.017274813333828</v>
      </c>
      <c r="I1238" s="4">
        <f>(AU1238-BA1238)</f>
        <v>1.491480877783266</v>
      </c>
      <c r="J1238" s="4">
        <f>(P1238+AT1238*D1238)</f>
        <v>24.92199516296387</v>
      </c>
      <c r="K1238" s="4">
        <v>6</v>
      </c>
      <c r="L1238" s="4">
        <f>(K1238*AI1238+AJ1238)</f>
        <v>1.420000016689301</v>
      </c>
      <c r="M1238" s="4">
        <v>1</v>
      </c>
      <c r="N1238" s="4">
        <f>L1238*(M1238+1)*(M1238+1)/(M1238*M1238+1)</f>
        <v>2.840000033378601</v>
      </c>
      <c r="O1238" s="4">
        <v>21.7088794708252</v>
      </c>
      <c r="P1238" s="4">
        <v>24.92199516296387</v>
      </c>
      <c r="Q1238" s="4">
        <v>20.96249771118164</v>
      </c>
      <c r="R1238" s="4">
        <v>1227.087890625</v>
      </c>
      <c r="S1238" s="4">
        <v>1179.669921875</v>
      </c>
      <c r="T1238" s="4">
        <v>14.0811071395874</v>
      </c>
      <c r="U1238" s="4">
        <v>16.46417427062988</v>
      </c>
      <c r="V1238" s="4">
        <v>54.90594863891602</v>
      </c>
      <c r="W1238" s="4">
        <v>64.20066833496094</v>
      </c>
      <c r="X1238" s="4">
        <v>499.5399475097656</v>
      </c>
      <c r="Y1238" s="4">
        <v>2000.579956054688</v>
      </c>
      <c r="Z1238" s="4">
        <v>43.76158142089844</v>
      </c>
      <c r="AA1238" s="4">
        <v>101.6412582397461</v>
      </c>
      <c r="AB1238" s="4">
        <v>9.902133941650391</v>
      </c>
      <c r="AC1238" s="4">
        <v>0.3389774262905121</v>
      </c>
      <c r="AD1238" s="4">
        <v>0.223877340555191</v>
      </c>
      <c r="AE1238" s="4">
        <v>0.001763823092915118</v>
      </c>
      <c r="AF1238" s="4">
        <v>0.1961845606565475</v>
      </c>
      <c r="AG1238" s="4">
        <v>0.003502026200294495</v>
      </c>
      <c r="AH1238" s="4">
        <v>0.6666666865348816</v>
      </c>
      <c r="AI1238" s="4">
        <v>-0.2195652425289154</v>
      </c>
      <c r="AJ1238" s="4">
        <v>2.737391471862793</v>
      </c>
      <c r="AK1238" s="4">
        <v>1</v>
      </c>
      <c r="AL1238" s="4">
        <v>0</v>
      </c>
      <c r="AM1238" s="4">
        <v>0.1599999964237213</v>
      </c>
      <c r="AN1238" s="4">
        <v>111115</v>
      </c>
      <c r="AO1238" s="4">
        <f>X1238*0.000001/(K1238*0.0001)</f>
        <v>0.8325665791829426</v>
      </c>
      <c r="AP1238" s="4">
        <f>(U1238-T1238)/(1000-U1238)*AO1238</f>
        <v>0.002017274813333828</v>
      </c>
      <c r="AQ1238" s="4">
        <f>(P1238+273.15)</f>
        <v>298.0719951629638</v>
      </c>
      <c r="AR1238" s="4">
        <f>(O1238+273.15)</f>
        <v>294.8588794708252</v>
      </c>
      <c r="AS1238" s="4">
        <f>(Y1238*AK1238+Z1238*AL1238)*AM1238</f>
        <v>320.0927858141185</v>
      </c>
      <c r="AT1238" s="4">
        <f>((AS1238+0.00000010773*(AR1238^4-AQ1238^4))-AP1238*44100)/(L1238*0.92*2*29.3+0.00000043092*AQ1238^3)</f>
        <v>2.21732784929875</v>
      </c>
      <c r="AU1238" s="4">
        <f>0.61365*EXP(17.502*J1238/(240.97+J1238))</f>
        <v>3.164920266528541</v>
      </c>
      <c r="AV1238" s="4">
        <f>AU1238*1000/AA1238</f>
        <v>31.13814529000903</v>
      </c>
      <c r="AW1238" s="4">
        <f>(AV1238-U1238)</f>
        <v>14.67397101937915</v>
      </c>
      <c r="AX1238" s="4">
        <f>IF(D1238,P1238,(O1238+P1238)/2)</f>
        <v>23.31543731689453</v>
      </c>
      <c r="AY1238" s="4">
        <f>0.61365*EXP(17.502*AX1238/(240.97+AX1238))</f>
        <v>2.874007944435645</v>
      </c>
      <c r="AZ1238" s="4">
        <f>IF(AW1238&lt;&gt;0,(1000-(AV1238+U1238)/2)/AW1238*AP1238,0)</f>
        <v>0.1342009828546175</v>
      </c>
      <c r="BA1238" s="4">
        <f>U1238*AA1238/1000</f>
        <v>1.673439388745275</v>
      </c>
      <c r="BB1238" s="4">
        <f>(AY1238-BA1238)</f>
        <v>1.20056855569037</v>
      </c>
      <c r="BC1238" s="4">
        <f>1/(1.6/F1238+1.37/N1238)</f>
        <v>0.08444925640736271</v>
      </c>
      <c r="BD1238" s="4">
        <f>G1238*AA1238*0.001</f>
        <v>72.94835980131553</v>
      </c>
      <c r="BE1238" s="4">
        <f>G1238/S1238</f>
        <v>0.608394098283913</v>
      </c>
      <c r="BF1238" s="4">
        <f>(1-AP1238*AA1238/AU1238/F1238)*100</f>
        <v>54.00677914106014</v>
      </c>
      <c r="BG1238" s="4">
        <f>(S1238-E1238/(N1238/1.35))</f>
        <v>1162.034882724189</v>
      </c>
      <c r="BH1238" s="4">
        <f>E1238*BF1238/100/BG1238</f>
        <v>0.0172420983184297</v>
      </c>
    </row>
    <row r="1239" ht="16" customHeight="1">
      <c r="A1239" s="4">
        <v>1162</v>
      </c>
      <c r="B1239" t="s" s="2">
        <v>1300</v>
      </c>
      <c r="C1239" s="4">
        <v>6724.500030029565</v>
      </c>
      <c r="D1239" s="4">
        <v>0</v>
      </c>
      <c r="E1239" s="4">
        <f>(R1239-S1239*(1000-T1239)/(1000-U1239))*AO1239</f>
        <v>27.60689844662528</v>
      </c>
      <c r="F1239" s="4">
        <f>IF(AZ1239&lt;&gt;0,1/(1/AZ1239-1/N1239),0)</f>
        <v>0.1406777620748904</v>
      </c>
      <c r="G1239" s="4">
        <f>((BC1239-AP1239/2)*S1239-E1239)/(BC1239+AP1239/2)</f>
        <v>834.3084012533583</v>
      </c>
      <c r="H1239" s="4">
        <f>AP1239*1000</f>
        <v>2.013740730977516</v>
      </c>
      <c r="I1239" s="4">
        <f>(AU1239-BA1239)</f>
        <v>1.490690217347508</v>
      </c>
      <c r="J1239" s="4">
        <f>(P1239+AT1239*D1239)</f>
        <v>24.91507148742676</v>
      </c>
      <c r="K1239" s="4">
        <v>6</v>
      </c>
      <c r="L1239" s="4">
        <f>(K1239*AI1239+AJ1239)</f>
        <v>1.420000016689301</v>
      </c>
      <c r="M1239" s="4">
        <v>1</v>
      </c>
      <c r="N1239" s="4">
        <f>L1239*(M1239+1)*(M1239+1)/(M1239*M1239+1)</f>
        <v>2.840000033378601</v>
      </c>
      <c r="O1239" s="4">
        <v>21.70926094055176</v>
      </c>
      <c r="P1239" s="4">
        <v>24.91507148742676</v>
      </c>
      <c r="Q1239" s="4">
        <v>20.96276092529297</v>
      </c>
      <c r="R1239" s="4">
        <v>1221.7548828125</v>
      </c>
      <c r="S1239" s="4">
        <v>1185.727050781250</v>
      </c>
      <c r="T1239" s="4">
        <v>14.08010578155518</v>
      </c>
      <c r="U1239" s="4">
        <v>16.45908355712891</v>
      </c>
      <c r="V1239" s="4">
        <v>54.90034866333008</v>
      </c>
      <c r="W1239" s="4">
        <v>64.17904663085938</v>
      </c>
      <c r="X1239" s="4">
        <v>499.5245666503906</v>
      </c>
      <c r="Y1239" s="4">
        <v>2000.678466796875</v>
      </c>
      <c r="Z1239" s="4">
        <v>43.6246337890625</v>
      </c>
      <c r="AA1239" s="4">
        <v>101.6413269042969</v>
      </c>
      <c r="AB1239" s="4">
        <v>9.902133941650391</v>
      </c>
      <c r="AC1239" s="4">
        <v>0.3389774262905121</v>
      </c>
      <c r="AD1239" s="4">
        <v>0.223877340555191</v>
      </c>
      <c r="AE1239" s="4">
        <v>0.001763823092915118</v>
      </c>
      <c r="AF1239" s="4">
        <v>0.1961845606565475</v>
      </c>
      <c r="AG1239" s="4">
        <v>0.003502026200294495</v>
      </c>
      <c r="AH1239" s="4">
        <v>0.6666666865348816</v>
      </c>
      <c r="AI1239" s="4">
        <v>-0.2195652425289154</v>
      </c>
      <c r="AJ1239" s="4">
        <v>2.737391471862793</v>
      </c>
      <c r="AK1239" s="4">
        <v>1</v>
      </c>
      <c r="AL1239" s="4">
        <v>0</v>
      </c>
      <c r="AM1239" s="4">
        <v>0.1599999964237213</v>
      </c>
      <c r="AN1239" s="4">
        <v>111115</v>
      </c>
      <c r="AO1239" s="4">
        <f>X1239*0.000001/(K1239*0.0001)</f>
        <v>0.8325409444173175</v>
      </c>
      <c r="AP1239" s="4">
        <f>(U1239-T1239)/(1000-U1239)*AO1239</f>
        <v>0.002013740730977516</v>
      </c>
      <c r="AQ1239" s="4">
        <f>(P1239+273.15)</f>
        <v>298.0650714874267</v>
      </c>
      <c r="AR1239" s="4">
        <f>(O1239+273.15)</f>
        <v>294.8592609405517</v>
      </c>
      <c r="AS1239" s="4">
        <f>(Y1239*AK1239+Z1239*AL1239)*AM1239</f>
        <v>320.1085475325162</v>
      </c>
      <c r="AT1239" s="4">
        <f>((AS1239+0.00000010773*(AR1239^4-AQ1239^4))-AP1239*44100)/(L1239*0.92*2*29.3+0.00000043092*AQ1239^3)</f>
        <v>2.220244901518146</v>
      </c>
      <c r="AU1239" s="4">
        <f>0.61365*EXP(17.502*J1239/(240.97+J1239))</f>
        <v>3.163613309722785</v>
      </c>
      <c r="AV1239" s="4">
        <f>AU1239*1000/AA1239</f>
        <v>31.12526573665818</v>
      </c>
      <c r="AW1239" s="4">
        <f>(AV1239-U1239)</f>
        <v>14.66618217952927</v>
      </c>
      <c r="AX1239" s="4">
        <f>IF(D1239,P1239,(O1239+P1239)/2)</f>
        <v>23.31216621398926</v>
      </c>
      <c r="AY1239" s="4">
        <f>0.61365*EXP(17.502*AX1239/(240.97+AX1239))</f>
        <v>2.873440335991662</v>
      </c>
      <c r="AZ1239" s="4">
        <f>IF(AW1239&lt;&gt;0,(1000-(AV1239+U1239)/2)/AW1239*AP1239,0)</f>
        <v>0.1340382545197343</v>
      </c>
      <c r="BA1239" s="4">
        <f>U1239*AA1239/1000</f>
        <v>1.672923092375277</v>
      </c>
      <c r="BB1239" s="4">
        <f>(AY1239-BA1239)</f>
        <v>1.200517243616385</v>
      </c>
      <c r="BC1239" s="4">
        <f>1/(1.6/F1239+1.37/N1239)</f>
        <v>0.08434615613125863</v>
      </c>
      <c r="BD1239" s="4">
        <f>G1239*AA1239*0.001</f>
        <v>84.80021295079388</v>
      </c>
      <c r="BE1239" s="4">
        <f>G1239/S1239</f>
        <v>0.7036260163784325</v>
      </c>
      <c r="BF1239" s="4">
        <f>(1-AP1239*AA1239/AU1239/F1239)*100</f>
        <v>54.00982781261021</v>
      </c>
      <c r="BG1239" s="4">
        <f>(S1239-E1239/(N1239/1.35))</f>
        <v>1172.604053434448</v>
      </c>
      <c r="BH1239" s="4">
        <f>E1239*BF1239/100/BG1239</f>
        <v>0.01271566328954193</v>
      </c>
    </row>
    <row r="1240" ht="16" customHeight="1">
      <c r="A1240" s="4">
        <v>1163</v>
      </c>
      <c r="B1240" t="s" s="2">
        <v>1301</v>
      </c>
      <c r="C1240" s="4">
        <v>6730.000029906631</v>
      </c>
      <c r="D1240" s="4">
        <v>0</v>
      </c>
      <c r="E1240" s="4">
        <f>(R1240-S1240*(1000-T1240)/(1000-U1240))*AO1240</f>
        <v>23.25543456238189</v>
      </c>
      <c r="F1240" s="4">
        <f>IF(AZ1240&lt;&gt;0,1/(1/AZ1240-1/N1240),0)</f>
        <v>0.140306590055875</v>
      </c>
      <c r="G1240" s="4">
        <f>((BC1240-AP1240/2)*S1240-E1240)/(BC1240+AP1240/2)</f>
        <v>883.7924825609394</v>
      </c>
      <c r="H1240" s="4">
        <f>AP1240*1000</f>
        <v>2.010191291492375</v>
      </c>
      <c r="I1240" s="4">
        <f>(AU1240-BA1240)</f>
        <v>1.491817555115307</v>
      </c>
      <c r="J1240" s="4">
        <f>(P1240+AT1240*D1240)</f>
        <v>24.91783905029297</v>
      </c>
      <c r="K1240" s="4">
        <v>6</v>
      </c>
      <c r="L1240" s="4">
        <f>(K1240*AI1240+AJ1240)</f>
        <v>1.420000016689301</v>
      </c>
      <c r="M1240" s="4">
        <v>1</v>
      </c>
      <c r="N1240" s="4">
        <f>L1240*(M1240+1)*(M1240+1)/(M1240*M1240+1)</f>
        <v>2.840000033378601</v>
      </c>
      <c r="O1240" s="4">
        <v>21.70916366577148</v>
      </c>
      <c r="P1240" s="4">
        <v>24.91783905029297</v>
      </c>
      <c r="Q1240" s="4">
        <v>20.96257591247559</v>
      </c>
      <c r="R1240" s="4">
        <v>1215.7158203125</v>
      </c>
      <c r="S1240" s="4">
        <v>1184.920410156250</v>
      </c>
      <c r="T1240" s="4">
        <v>14.0781946182251</v>
      </c>
      <c r="U1240" s="4">
        <v>16.45309448242188</v>
      </c>
      <c r="V1240" s="4">
        <v>54.89351654052734</v>
      </c>
      <c r="W1240" s="4">
        <v>64.15622711181641</v>
      </c>
      <c r="X1240" s="4">
        <v>499.5033569335938</v>
      </c>
      <c r="Y1240" s="4">
        <v>2000.699096679688</v>
      </c>
      <c r="Z1240" s="4">
        <v>43.44678497314453</v>
      </c>
      <c r="AA1240" s="4">
        <v>101.6415557861328</v>
      </c>
      <c r="AB1240" s="4">
        <v>9.902133941650391</v>
      </c>
      <c r="AC1240" s="4">
        <v>0.3389774262905121</v>
      </c>
      <c r="AD1240" s="4">
        <v>0.223877340555191</v>
      </c>
      <c r="AE1240" s="4">
        <v>0.001763823092915118</v>
      </c>
      <c r="AF1240" s="4">
        <v>0.1961845606565475</v>
      </c>
      <c r="AG1240" s="4">
        <v>0.003502026200294495</v>
      </c>
      <c r="AH1240" s="4">
        <v>0.6666666865348816</v>
      </c>
      <c r="AI1240" s="4">
        <v>-0.2195652425289154</v>
      </c>
      <c r="AJ1240" s="4">
        <v>2.737391471862793</v>
      </c>
      <c r="AK1240" s="4">
        <v>1</v>
      </c>
      <c r="AL1240" s="4">
        <v>0</v>
      </c>
      <c r="AM1240" s="4">
        <v>0.1599999964237213</v>
      </c>
      <c r="AN1240" s="4">
        <v>111115</v>
      </c>
      <c r="AO1240" s="4">
        <f>X1240*0.000001/(K1240*0.0001)</f>
        <v>0.8325055948893227</v>
      </c>
      <c r="AP1240" s="4">
        <f>(U1240-T1240)/(1000-U1240)*AO1240</f>
        <v>0.002010191291492376</v>
      </c>
      <c r="AQ1240" s="4">
        <f>(P1240+273.15)</f>
        <v>298.0678390502929</v>
      </c>
      <c r="AR1240" s="4">
        <f>(O1240+273.15)</f>
        <v>294.8591636657715</v>
      </c>
      <c r="AS1240" s="4">
        <f>(Y1240*AK1240+Z1240*AL1240)*AM1240</f>
        <v>320.1118483136925</v>
      </c>
      <c r="AT1240" s="4">
        <f>((AS1240+0.00000010773*(AR1240^4-AQ1240^4))-AP1240*44100)/(L1240*0.92*2*29.3+0.00000043092*AQ1240^3)</f>
        <v>2.221682598348164</v>
      </c>
      <c r="AU1240" s="4">
        <f>0.61365*EXP(17.502*J1240/(240.97+J1240))</f>
        <v>3.164135675804904</v>
      </c>
      <c r="AV1240" s="4">
        <f>AU1240*1000/AA1240</f>
        <v>31.13033494354083</v>
      </c>
      <c r="AW1240" s="4">
        <f>(AV1240-U1240)</f>
        <v>14.67724046111895</v>
      </c>
      <c r="AX1240" s="4">
        <f>IF(D1240,P1240,(O1240+P1240)/2)</f>
        <v>23.31350135803223</v>
      </c>
      <c r="AY1240" s="4">
        <f>0.61365*EXP(17.502*AX1240/(240.97+AX1240))</f>
        <v>2.87367200106349</v>
      </c>
      <c r="AZ1240" s="4">
        <f>IF(AW1240&lt;&gt;0,(1000-(AV1240+U1240)/2)/AW1240*AP1240,0)</f>
        <v>0.1337012498340621</v>
      </c>
      <c r="BA1240" s="4">
        <f>U1240*AA1240/1000</f>
        <v>1.672318120689597</v>
      </c>
      <c r="BB1240" s="4">
        <f>(AY1240-BA1240)</f>
        <v>1.201353880373893</v>
      </c>
      <c r="BC1240" s="4">
        <f>1/(1.6/F1240+1.37/N1240)</f>
        <v>0.08413264450582125</v>
      </c>
      <c r="BD1240" s="4">
        <f>G1240*AA1240*0.001</f>
        <v>89.83004291958254</v>
      </c>
      <c r="BE1240" s="4">
        <f>G1240/S1240</f>
        <v>0.7458665366768371</v>
      </c>
      <c r="BF1240" s="4">
        <f>(1-AP1240*AA1240/AU1240/F1240)*100</f>
        <v>53.97693649774842</v>
      </c>
      <c r="BG1240" s="4">
        <f>(S1240-E1240/(N1240/1.35))</f>
        <v>1173.865890335746</v>
      </c>
      <c r="BH1240" s="4">
        <f>E1240*BF1240/100/BG1240</f>
        <v>0.01069336050170267</v>
      </c>
    </row>
    <row r="1241" ht="16" customHeight="1">
      <c r="A1241" s="4">
        <v>1164</v>
      </c>
      <c r="B1241" t="s" s="2">
        <v>1302</v>
      </c>
      <c r="C1241" s="4">
        <v>6735.000029794872</v>
      </c>
      <c r="D1241" s="4">
        <v>0</v>
      </c>
      <c r="E1241" s="4">
        <f>(R1241-S1241*(1000-T1241)/(1000-U1241))*AO1241</f>
        <v>23.56154706879091</v>
      </c>
      <c r="F1241" s="4">
        <f>IF(AZ1241&lt;&gt;0,1/(1/AZ1241-1/N1241),0)</f>
        <v>0.139863102138455</v>
      </c>
      <c r="G1241" s="4">
        <f>((BC1241-AP1241/2)*S1241-E1241)/(BC1241+AP1241/2)</f>
        <v>876.7036168267416</v>
      </c>
      <c r="H1241" s="4">
        <f>AP1241*1000</f>
        <v>2.007297890858212</v>
      </c>
      <c r="I1241" s="4">
        <f>(AU1241-BA1241)</f>
        <v>1.494165924222069</v>
      </c>
      <c r="J1241" s="4">
        <f>(P1241+AT1241*D1241)</f>
        <v>24.92782402038574</v>
      </c>
      <c r="K1241" s="4">
        <v>6</v>
      </c>
      <c r="L1241" s="4">
        <f>(K1241*AI1241+AJ1241)</f>
        <v>1.420000016689301</v>
      </c>
      <c r="M1241" s="4">
        <v>1</v>
      </c>
      <c r="N1241" s="4">
        <f>L1241*(M1241+1)*(M1241+1)/(M1241*M1241+1)</f>
        <v>2.840000033378601</v>
      </c>
      <c r="O1241" s="4">
        <v>21.70877075195312</v>
      </c>
      <c r="P1241" s="4">
        <v>24.92782402038574</v>
      </c>
      <c r="Q1241" s="4">
        <v>20.96295166015625</v>
      </c>
      <c r="R1241" s="4">
        <v>1213.398193359375</v>
      </c>
      <c r="S1241" s="4">
        <v>1182.244628906250</v>
      </c>
      <c r="T1241" s="4">
        <v>14.07691192626953</v>
      </c>
      <c r="U1241" s="4">
        <v>16.44848251342773</v>
      </c>
      <c r="V1241" s="4">
        <v>54.88961791992188</v>
      </c>
      <c r="W1241" s="4">
        <v>64.13947296142578</v>
      </c>
      <c r="X1241" s="4">
        <v>499.4869384765625</v>
      </c>
      <c r="Y1241" s="4">
        <v>2000.759521484375</v>
      </c>
      <c r="Z1241" s="4">
        <v>43.33444213867188</v>
      </c>
      <c r="AA1241" s="4">
        <v>101.6418991088867</v>
      </c>
      <c r="AB1241" s="4">
        <v>9.902133941650391</v>
      </c>
      <c r="AC1241" s="4">
        <v>0.3389774262905121</v>
      </c>
      <c r="AD1241" s="4">
        <v>0.223877340555191</v>
      </c>
      <c r="AE1241" s="4">
        <v>0.001763823092915118</v>
      </c>
      <c r="AF1241" s="4">
        <v>0.1961845606565475</v>
      </c>
      <c r="AG1241" s="4">
        <v>0.003502026200294495</v>
      </c>
      <c r="AH1241" s="4">
        <v>0.6666666865348816</v>
      </c>
      <c r="AI1241" s="4">
        <v>-0.2195652425289154</v>
      </c>
      <c r="AJ1241" s="4">
        <v>2.737391471862793</v>
      </c>
      <c r="AK1241" s="4">
        <v>1</v>
      </c>
      <c r="AL1241" s="4">
        <v>0</v>
      </c>
      <c r="AM1241" s="4">
        <v>0.1599999964237213</v>
      </c>
      <c r="AN1241" s="4">
        <v>111115</v>
      </c>
      <c r="AO1241" s="4">
        <f>X1241*0.000001/(K1241*0.0001)</f>
        <v>0.8324782307942707</v>
      </c>
      <c r="AP1241" s="4">
        <f>(U1241-T1241)/(1000-U1241)*AO1241</f>
        <v>0.002007297890858213</v>
      </c>
      <c r="AQ1241" s="4">
        <f>(P1241+273.15)</f>
        <v>298.0778240203857</v>
      </c>
      <c r="AR1241" s="4">
        <f>(O1241+273.15)</f>
        <v>294.8587707519531</v>
      </c>
      <c r="AS1241" s="4">
        <f>(Y1241*AK1241+Z1241*AL1241)*AM1241</f>
        <v>320.1215162822264</v>
      </c>
      <c r="AT1241" s="4">
        <f>((AS1241+0.00000010773*(AR1241^4-AQ1241^4))-AP1241*44100)/(L1241*0.92*2*29.3+0.00000043092*AQ1241^3)</f>
        <v>2.221869365713875</v>
      </c>
      <c r="AU1241" s="4">
        <f>0.61365*EXP(17.502*J1241/(240.97+J1241))</f>
        <v>3.166020924346178</v>
      </c>
      <c r="AV1241" s="4">
        <f>AU1241*1000/AA1241</f>
        <v>31.1487777393306</v>
      </c>
      <c r="AW1241" s="4">
        <f>(AV1241-U1241)</f>
        <v>14.70029522590287</v>
      </c>
      <c r="AX1241" s="4">
        <f>IF(D1241,P1241,(O1241+P1241)/2)</f>
        <v>23.31829738616943</v>
      </c>
      <c r="AY1241" s="4">
        <f>0.61365*EXP(17.502*AX1241/(240.97+AX1241))</f>
        <v>2.874504309844087</v>
      </c>
      <c r="AZ1241" s="4">
        <f>IF(AW1241&lt;&gt;0,(1000-(AV1241+U1241)/2)/AW1241*AP1241,0)</f>
        <v>0.1332984760297469</v>
      </c>
      <c r="BA1241" s="4">
        <f>U1241*AA1241/1000</f>
        <v>1.671855000124109</v>
      </c>
      <c r="BB1241" s="4">
        <f>(AY1241-BA1241)</f>
        <v>1.202649309719978</v>
      </c>
      <c r="BC1241" s="4">
        <f>1/(1.6/F1241+1.37/N1241)</f>
        <v>0.08387747402513995</v>
      </c>
      <c r="BD1241" s="4">
        <f>G1241*AA1241*0.001</f>
        <v>89.10982056989975</v>
      </c>
      <c r="BE1241" s="4">
        <f>G1241/S1241</f>
        <v>0.7415585534423795</v>
      </c>
      <c r="BF1241" s="4">
        <f>(1-AP1241*AA1241/AU1241/F1241)*100</f>
        <v>53.92475408554888</v>
      </c>
      <c r="BG1241" s="4">
        <f>(S1241-E1241/(N1241/1.35))</f>
        <v>1171.044597860818</v>
      </c>
      <c r="BH1241" s="4">
        <f>E1241*BF1241/100/BG1241</f>
        <v>0.01084972027436519</v>
      </c>
    </row>
    <row r="1242" ht="16" customHeight="1">
      <c r="A1242" s="4">
        <v>1165</v>
      </c>
      <c r="B1242" t="s" s="2">
        <v>1303</v>
      </c>
      <c r="C1242" s="4">
        <v>6740.000029683113</v>
      </c>
      <c r="D1242" s="4">
        <v>0</v>
      </c>
      <c r="E1242" s="4">
        <f>(R1242-S1242*(1000-T1242)/(1000-U1242))*AO1242</f>
        <v>23.16569764122474</v>
      </c>
      <c r="F1242" s="4">
        <f>IF(AZ1242&lt;&gt;0,1/(1/AZ1242-1/N1242),0)</f>
        <v>0.1393184693961257</v>
      </c>
      <c r="G1242" s="4">
        <f>((BC1242-AP1242/2)*S1242-E1242)/(BC1242+AP1242/2)</f>
        <v>878.2965971870075</v>
      </c>
      <c r="H1242" s="4">
        <f>AP1242*1000</f>
        <v>2.004525397812477</v>
      </c>
      <c r="I1242" s="4">
        <f>(AU1242-BA1242)</f>
        <v>1.497641655452048</v>
      </c>
      <c r="J1242" s="4">
        <f>(P1242+AT1242*D1242)</f>
        <v>24.94415283203125</v>
      </c>
      <c r="K1242" s="4">
        <v>6</v>
      </c>
      <c r="L1242" s="4">
        <f>(K1242*AI1242+AJ1242)</f>
        <v>1.420000016689301</v>
      </c>
      <c r="M1242" s="4">
        <v>1</v>
      </c>
      <c r="N1242" s="4">
        <f>L1242*(M1242+1)*(M1242+1)/(M1242*M1242+1)</f>
        <v>2.840000033378601</v>
      </c>
      <c r="O1242" s="4">
        <v>21.70898628234863</v>
      </c>
      <c r="P1242" s="4">
        <v>24.94415283203125</v>
      </c>
      <c r="Q1242" s="4">
        <v>20.96291732788086</v>
      </c>
      <c r="R1242" s="4">
        <v>1210.876342773438</v>
      </c>
      <c r="S1242" s="4">
        <v>1180.207153320312</v>
      </c>
      <c r="T1242" s="4">
        <v>14.07633113861084</v>
      </c>
      <c r="U1242" s="4">
        <v>16.44463348388672</v>
      </c>
      <c r="V1242" s="4">
        <v>54.8862190246582</v>
      </c>
      <c r="W1242" s="4">
        <v>64.12339782714844</v>
      </c>
      <c r="X1242" s="4">
        <v>499.4873352050781</v>
      </c>
      <c r="Y1242" s="4">
        <v>2000.792480468750</v>
      </c>
      <c r="Z1242" s="4">
        <v>43.26087951660156</v>
      </c>
      <c r="AA1242" s="4">
        <v>101.6419372558594</v>
      </c>
      <c r="AB1242" s="4">
        <v>9.902133941650391</v>
      </c>
      <c r="AC1242" s="4">
        <v>0.3389774262905121</v>
      </c>
      <c r="AD1242" s="4">
        <v>0.223877340555191</v>
      </c>
      <c r="AE1242" s="4">
        <v>0.001763823092915118</v>
      </c>
      <c r="AF1242" s="4">
        <v>0.1961845606565475</v>
      </c>
      <c r="AG1242" s="4">
        <v>0.003502026200294495</v>
      </c>
      <c r="AH1242" s="4">
        <v>0.6666666865348816</v>
      </c>
      <c r="AI1242" s="4">
        <v>-0.2195652425289154</v>
      </c>
      <c r="AJ1242" s="4">
        <v>2.737391471862793</v>
      </c>
      <c r="AK1242" s="4">
        <v>1</v>
      </c>
      <c r="AL1242" s="4">
        <v>0</v>
      </c>
      <c r="AM1242" s="4">
        <v>0.1599999964237213</v>
      </c>
      <c r="AN1242" s="4">
        <v>111115</v>
      </c>
      <c r="AO1242" s="4">
        <f>X1242*0.000001/(K1242*0.0001)</f>
        <v>0.8324788920084634</v>
      </c>
      <c r="AP1242" s="4">
        <f>(U1242-T1242)/(1000-U1242)*AO1242</f>
        <v>0.002004525397812477</v>
      </c>
      <c r="AQ1242" s="4">
        <f>(P1242+273.15)</f>
        <v>298.0941528320312</v>
      </c>
      <c r="AR1242" s="4">
        <f>(O1242+273.15)</f>
        <v>294.8589862823486</v>
      </c>
      <c r="AS1242" s="4">
        <f>(Y1242*AK1242+Z1242*AL1242)*AM1242</f>
        <v>320.1267897196085</v>
      </c>
      <c r="AT1242" s="4">
        <f>((AS1242+0.00000010773*(AR1242^4-AQ1242^4))-AP1242*44100)/(L1242*0.92*2*29.3+0.00000043092*AQ1242^3)</f>
        <v>2.221180307565307</v>
      </c>
      <c r="AU1242" s="4">
        <f>0.61365*EXP(17.502*J1242/(240.97+J1242))</f>
        <v>3.169106060216866</v>
      </c>
      <c r="AV1242" s="4">
        <f>AU1242*1000/AA1242</f>
        <v>31.17911903075397</v>
      </c>
      <c r="AW1242" s="4">
        <f>(AV1242-U1242)</f>
        <v>14.73448554686725</v>
      </c>
      <c r="AX1242" s="4">
        <f>IF(D1242,P1242,(O1242+P1242)/2)</f>
        <v>23.32656955718994</v>
      </c>
      <c r="AY1242" s="4">
        <f>0.61365*EXP(17.502*AX1242/(240.97+AX1242))</f>
        <v>2.875940368329033</v>
      </c>
      <c r="AZ1242" s="4">
        <f>IF(AW1242&lt;&gt;0,(1000-(AV1242+U1242)/2)/AW1242*AP1242,0)</f>
        <v>0.1328036788838651</v>
      </c>
      <c r="BA1242" s="4">
        <f>U1242*AA1242/1000</f>
        <v>1.671464404764818</v>
      </c>
      <c r="BB1242" s="4">
        <f>(AY1242-BA1242)</f>
        <v>1.204475963564215</v>
      </c>
      <c r="BC1242" s="4">
        <f>1/(1.6/F1242+1.37/N1242)</f>
        <v>0.08356401806228109</v>
      </c>
      <c r="BD1242" s="4">
        <f>G1242*AA1242*0.001</f>
        <v>89.27176762331662</v>
      </c>
      <c r="BE1242" s="4">
        <f>G1242/S1242</f>
        <v>0.7441885051417195</v>
      </c>
      <c r="BF1242" s="4">
        <f>(1-AP1242*AA1242/AU1242/F1242)*100</f>
        <v>53.85347222659029</v>
      </c>
      <c r="BG1242" s="4">
        <f>(S1242-E1242/(N1242/1.35))</f>
        <v>1169.195290134364</v>
      </c>
      <c r="BH1242" s="4">
        <f>E1242*BF1242/100/BG1242</f>
        <v>0.01067018713689751</v>
      </c>
    </row>
    <row r="1243" ht="16" customHeight="1">
      <c r="A1243" s="4">
        <v>1166</v>
      </c>
      <c r="B1243" t="s" s="2">
        <v>1304</v>
      </c>
      <c r="C1243" s="4">
        <v>6745.500029560179</v>
      </c>
      <c r="D1243" s="4">
        <v>0</v>
      </c>
      <c r="E1243" s="4">
        <f>(R1243-S1243*(1000-T1243)/(1000-U1243))*AO1243</f>
        <v>22.07783604603566</v>
      </c>
      <c r="F1243" s="4">
        <f>IF(AZ1243&lt;&gt;0,1/(1/AZ1243-1/N1243),0)</f>
        <v>0.1389815417767431</v>
      </c>
      <c r="G1243" s="4">
        <f>((BC1243-AP1243/2)*S1243-E1243)/(BC1243+AP1243/2)</f>
        <v>887.5241184854251</v>
      </c>
      <c r="H1243" s="4">
        <f>AP1243*1000</f>
        <v>2.000922979620076</v>
      </c>
      <c r="I1243" s="4">
        <f>(AU1243-BA1243)</f>
        <v>1.498407917921343</v>
      </c>
      <c r="J1243" s="4">
        <f>(P1243+AT1243*D1243)</f>
        <v>24.94518852233887</v>
      </c>
      <c r="K1243" s="4">
        <v>6</v>
      </c>
      <c r="L1243" s="4">
        <f>(K1243*AI1243+AJ1243)</f>
        <v>1.420000016689301</v>
      </c>
      <c r="M1243" s="4">
        <v>1</v>
      </c>
      <c r="N1243" s="4">
        <f>L1243*(M1243+1)*(M1243+1)/(M1243*M1243+1)</f>
        <v>2.840000033378601</v>
      </c>
      <c r="O1243" s="4">
        <v>21.70845413208008</v>
      </c>
      <c r="P1243" s="4">
        <v>24.94518852233887</v>
      </c>
      <c r="Q1243" s="4">
        <v>20.96275901794434</v>
      </c>
      <c r="R1243" s="4">
        <v>1206.468017578125</v>
      </c>
      <c r="S1243" s="4">
        <v>1177.117675781250</v>
      </c>
      <c r="T1243" s="4">
        <v>14.07492160797119</v>
      </c>
      <c r="U1243" s="4">
        <v>16.43901824951172</v>
      </c>
      <c r="V1243" s="4">
        <v>54.88278579711914</v>
      </c>
      <c r="W1243" s="4">
        <v>64.10459136962891</v>
      </c>
      <c r="X1243" s="4">
        <v>499.4795227050781</v>
      </c>
      <c r="Y1243" s="4">
        <v>2000.797241210938</v>
      </c>
      <c r="Z1243" s="4">
        <v>43.20179748535156</v>
      </c>
      <c r="AA1243" s="4">
        <v>101.6419525146484</v>
      </c>
      <c r="AB1243" s="4">
        <v>9.902133941650391</v>
      </c>
      <c r="AC1243" s="4">
        <v>0.3389774262905121</v>
      </c>
      <c r="AD1243" s="4">
        <v>0.223877340555191</v>
      </c>
      <c r="AE1243" s="4">
        <v>0.001763823092915118</v>
      </c>
      <c r="AF1243" s="4">
        <v>0.1961845606565475</v>
      </c>
      <c r="AG1243" s="4">
        <v>0.003502026200294495</v>
      </c>
      <c r="AH1243" s="4">
        <v>0.6666666865348816</v>
      </c>
      <c r="AI1243" s="4">
        <v>-0.2195652425289154</v>
      </c>
      <c r="AJ1243" s="4">
        <v>2.737391471862793</v>
      </c>
      <c r="AK1243" s="4">
        <v>1</v>
      </c>
      <c r="AL1243" s="4">
        <v>0</v>
      </c>
      <c r="AM1243" s="4">
        <v>0.1599999964237213</v>
      </c>
      <c r="AN1243" s="4">
        <v>111115</v>
      </c>
      <c r="AO1243" s="4">
        <f>X1243*0.000001/(K1243*0.0001)</f>
        <v>0.83246587117513</v>
      </c>
      <c r="AP1243" s="4">
        <f>(U1243-T1243)/(1000-U1243)*AO1243</f>
        <v>0.002000922979620076</v>
      </c>
      <c r="AQ1243" s="4">
        <f>(P1243+273.15)</f>
        <v>298.0951885223388</v>
      </c>
      <c r="AR1243" s="4">
        <f>(O1243+273.15)</f>
        <v>294.8584541320801</v>
      </c>
      <c r="AS1243" s="4">
        <f>(Y1243*AK1243+Z1243*AL1243)*AM1243</f>
        <v>320.1275514383415</v>
      </c>
      <c r="AT1243" s="4">
        <f>((AS1243+0.00000010773*(AR1243^4-AQ1243^4))-AP1243*44100)/(L1243*0.92*2*29.3+0.00000043092*AQ1243^3)</f>
        <v>2.222790675871724</v>
      </c>
      <c r="AU1243" s="4">
        <f>0.61365*EXP(17.502*J1243/(240.97+J1243))</f>
        <v>3.169301830225652</v>
      </c>
      <c r="AV1243" s="4">
        <f>AU1243*1000/AA1243</f>
        <v>31.18104042490623</v>
      </c>
      <c r="AW1243" s="4">
        <f>(AV1243-U1243)</f>
        <v>14.74202217539451</v>
      </c>
      <c r="AX1243" s="4">
        <f>IF(D1243,P1243,(O1243+P1243)/2)</f>
        <v>23.32682132720947</v>
      </c>
      <c r="AY1243" s="4">
        <f>0.61365*EXP(17.502*AX1243/(240.97+AX1243))</f>
        <v>2.875984085734768</v>
      </c>
      <c r="AZ1243" s="4">
        <f>IF(AW1243&lt;&gt;0,(1000-(AV1243+U1243)/2)/AW1243*AP1243,0)</f>
        <v>0.1324974906111586</v>
      </c>
      <c r="BA1243" s="4">
        <f>U1243*AA1243/1000</f>
        <v>1.670893912304309</v>
      </c>
      <c r="BB1243" s="4">
        <f>(AY1243-BA1243)</f>
        <v>1.205090173430459</v>
      </c>
      <c r="BC1243" s="4">
        <f>1/(1.6/F1243+1.37/N1243)</f>
        <v>0.08337005448912253</v>
      </c>
      <c r="BD1243" s="4">
        <f>G1243*AA1243*0.001</f>
        <v>90.20968430670079</v>
      </c>
      <c r="BE1243" s="4">
        <f>G1243/S1243</f>
        <v>0.7539807928687993</v>
      </c>
      <c r="BF1243" s="4">
        <f>(1-AP1243*AA1243/AU1243/F1243)*100</f>
        <v>53.82757926131914</v>
      </c>
      <c r="BG1243" s="4">
        <f>(S1243-E1243/(N1243/1.35))</f>
        <v>1166.622929896796</v>
      </c>
      <c r="BH1243" s="4">
        <f>E1243*BF1243/100/BG1243</f>
        <v>0.01018663733783737</v>
      </c>
    </row>
    <row r="1244" ht="16" customHeight="1">
      <c r="A1244" s="4">
        <v>1167</v>
      </c>
      <c r="B1244" t="s" s="2">
        <v>1305</v>
      </c>
      <c r="C1244" s="4">
        <v>6750.500029448420</v>
      </c>
      <c r="D1244" s="4">
        <v>0</v>
      </c>
      <c r="E1244" s="4">
        <f>(R1244-S1244*(1000-T1244)/(1000-U1244))*AO1244</f>
        <v>21.62927412610616</v>
      </c>
      <c r="F1244" s="4">
        <f>IF(AZ1244&lt;&gt;0,1/(1/AZ1244-1/N1244),0)</f>
        <v>0.1388873322932949</v>
      </c>
      <c r="G1244" s="4">
        <f>((BC1244-AP1244/2)*S1244-E1244)/(BC1244+AP1244/2)</f>
        <v>889.3772494296337</v>
      </c>
      <c r="H1244" s="4">
        <f>AP1244*1000</f>
        <v>1.997295736206556</v>
      </c>
      <c r="I1244" s="4">
        <f>(AU1244-BA1244)</f>
        <v>1.496678847555468</v>
      </c>
      <c r="J1244" s="4">
        <f>(P1244+AT1244*D1244)</f>
        <v>24.93307113647461</v>
      </c>
      <c r="K1244" s="4">
        <v>6</v>
      </c>
      <c r="L1244" s="4">
        <f>(K1244*AI1244+AJ1244)</f>
        <v>1.420000016689301</v>
      </c>
      <c r="M1244" s="4">
        <v>1</v>
      </c>
      <c r="N1244" s="4">
        <f>L1244*(M1244+1)*(M1244+1)/(M1244*M1244+1)</f>
        <v>2.840000033378601</v>
      </c>
      <c r="O1244" s="4">
        <v>21.70830535888672</v>
      </c>
      <c r="P1244" s="4">
        <v>24.93307113647461</v>
      </c>
      <c r="Q1244" s="4">
        <v>20.9626522064209</v>
      </c>
      <c r="R1244" s="4">
        <v>1202.510620117188</v>
      </c>
      <c r="S1244" s="4">
        <v>1173.7119140625</v>
      </c>
      <c r="T1244" s="4">
        <v>14.07365226745605</v>
      </c>
      <c r="U1244" s="4">
        <v>16.43351745605469</v>
      </c>
      <c r="V1244" s="4">
        <v>54.87819671630859</v>
      </c>
      <c r="W1244" s="4">
        <v>64.08338928222656</v>
      </c>
      <c r="X1244" s="4">
        <v>499.4708557128906</v>
      </c>
      <c r="Y1244" s="4">
        <v>2000.788208007812</v>
      </c>
      <c r="Z1244" s="4">
        <v>43.08409118652344</v>
      </c>
      <c r="AA1244" s="4">
        <v>101.6418533325195</v>
      </c>
      <c r="AB1244" s="4">
        <v>9.902133941650391</v>
      </c>
      <c r="AC1244" s="4">
        <v>0.3389774262905121</v>
      </c>
      <c r="AD1244" s="4">
        <v>0.223877340555191</v>
      </c>
      <c r="AE1244" s="4">
        <v>0.001763823092915118</v>
      </c>
      <c r="AF1244" s="4">
        <v>0.1961845606565475</v>
      </c>
      <c r="AG1244" s="4">
        <v>0.003502026200294495</v>
      </c>
      <c r="AH1244" s="4">
        <v>0.6666666865348816</v>
      </c>
      <c r="AI1244" s="4">
        <v>-0.2195652425289154</v>
      </c>
      <c r="AJ1244" s="4">
        <v>2.737391471862793</v>
      </c>
      <c r="AK1244" s="4">
        <v>1</v>
      </c>
      <c r="AL1244" s="4">
        <v>0</v>
      </c>
      <c r="AM1244" s="4">
        <v>0.1599999964237213</v>
      </c>
      <c r="AN1244" s="4">
        <v>111115</v>
      </c>
      <c r="AO1244" s="4">
        <f>X1244*0.000001/(K1244*0.0001)</f>
        <v>0.832451426188151</v>
      </c>
      <c r="AP1244" s="4">
        <f>(U1244-T1244)/(1000-U1244)*AO1244</f>
        <v>0.001997295736206556</v>
      </c>
      <c r="AQ1244" s="4">
        <f>(P1244+273.15)</f>
        <v>298.0830711364746</v>
      </c>
      <c r="AR1244" s="4">
        <f>(O1244+273.15)</f>
        <v>294.8583053588867</v>
      </c>
      <c r="AS1244" s="4">
        <f>(Y1244*AK1244+Z1244*AL1244)*AM1244</f>
        <v>320.1261061258738</v>
      </c>
      <c r="AT1244" s="4">
        <f>((AS1244+0.00000010773*(AR1244^4-AQ1244^4))-AP1244*44100)/(L1244*0.92*2*29.3+0.00000043092*AQ1244^3)</f>
        <v>2.226181370944549</v>
      </c>
      <c r="AU1244" s="4">
        <f>0.61365*EXP(17.502*J1244/(240.97+J1244))</f>
        <v>3.167012018561178</v>
      </c>
      <c r="AV1244" s="4">
        <f>AU1244*1000/AA1244</f>
        <v>31.15854261531766</v>
      </c>
      <c r="AW1244" s="4">
        <f>(AV1244-U1244)</f>
        <v>14.72502515926298</v>
      </c>
      <c r="AX1244" s="4">
        <f>IF(D1244,P1244,(O1244+P1244)/2)</f>
        <v>23.32068824768066</v>
      </c>
      <c r="AY1244" s="4">
        <f>0.61365*EXP(17.502*AX1244/(240.97+AX1244))</f>
        <v>2.87491930171977</v>
      </c>
      <c r="AZ1244" s="4">
        <f>IF(AW1244&lt;&gt;0,(1000-(AV1244+U1244)/2)/AW1244*AP1244,0)</f>
        <v>0.1324118638704742</v>
      </c>
      <c r="BA1244" s="4">
        <f>U1244*AA1244/1000</f>
        <v>1.67033317100571</v>
      </c>
      <c r="BB1244" s="4">
        <f>(AY1244-BA1244)</f>
        <v>1.20458613071406</v>
      </c>
      <c r="BC1244" s="4">
        <f>1/(1.6/F1244+1.37/N1244)</f>
        <v>0.08331581290491823</v>
      </c>
      <c r="BD1244" s="4">
        <f>G1244*AA1244*0.001</f>
        <v>90.39795194380648</v>
      </c>
      <c r="BE1244" s="4">
        <f>G1244/S1244</f>
        <v>0.7577474836659743</v>
      </c>
      <c r="BF1244" s="4">
        <f>(1-AP1244*AA1244/AU1244/F1244)*100</f>
        <v>53.84671661428263</v>
      </c>
      <c r="BG1244" s="4">
        <f>(S1244-E1244/(N1244/1.35))</f>
        <v>1163.430393031845</v>
      </c>
      <c r="BH1244" s="4">
        <f>E1244*BF1244/100/BG1244</f>
        <v>0.01001061517230963</v>
      </c>
    </row>
    <row r="1245" ht="16" customHeight="1">
      <c r="A1245" s="4">
        <v>1168</v>
      </c>
      <c r="B1245" t="s" s="2">
        <v>1306</v>
      </c>
      <c r="C1245" s="4">
        <v>6755.500029336661</v>
      </c>
      <c r="D1245" s="4">
        <v>0</v>
      </c>
      <c r="E1245" s="4">
        <f>(R1245-S1245*(1000-T1245)/(1000-U1245))*AO1245</f>
        <v>22.98017198693815</v>
      </c>
      <c r="F1245" s="4">
        <f>IF(AZ1245&lt;&gt;0,1/(1/AZ1245-1/N1245),0)</f>
        <v>0.1387652497908937</v>
      </c>
      <c r="G1245" s="4">
        <f>((BC1245-AP1245/2)*S1245-E1245)/(BC1245+AP1245/2)</f>
        <v>870.2838358934566</v>
      </c>
      <c r="H1245" s="4">
        <f>AP1245*1000</f>
        <v>1.992769724270508</v>
      </c>
      <c r="I1245" s="4">
        <f>(AU1245-BA1245)</f>
        <v>1.494566200824587</v>
      </c>
      <c r="J1245" s="4">
        <f>(P1245+AT1245*D1245)</f>
        <v>24.91810607910156</v>
      </c>
      <c r="K1245" s="4">
        <v>6</v>
      </c>
      <c r="L1245" s="4">
        <f>(K1245*AI1245+AJ1245)</f>
        <v>1.420000016689301</v>
      </c>
      <c r="M1245" s="4">
        <v>1</v>
      </c>
      <c r="N1245" s="4">
        <f>L1245*(M1245+1)*(M1245+1)/(M1245*M1245+1)</f>
        <v>2.840000033378601</v>
      </c>
      <c r="O1245" s="4">
        <v>21.7068977355957</v>
      </c>
      <c r="P1245" s="4">
        <v>24.91810607910156</v>
      </c>
      <c r="Q1245" s="4">
        <v>20.96184539794922</v>
      </c>
      <c r="R1245" s="4">
        <v>1201.177734375</v>
      </c>
      <c r="S1245" s="4">
        <v>1170.7666015625</v>
      </c>
      <c r="T1245" s="4">
        <v>14.0717306137085</v>
      </c>
      <c r="U1245" s="4">
        <v>16.4265022277832</v>
      </c>
      <c r="V1245" s="4">
        <v>54.87540435791016</v>
      </c>
      <c r="W1245" s="4">
        <v>64.062255859375</v>
      </c>
      <c r="X1245" s="4">
        <v>499.4205322265625</v>
      </c>
      <c r="Y1245" s="4">
        <v>2000.793579101562</v>
      </c>
      <c r="Z1245" s="4">
        <v>43.09242630004883</v>
      </c>
      <c r="AA1245" s="4">
        <v>101.6418380737305</v>
      </c>
      <c r="AB1245" s="4">
        <v>9.902133941650391</v>
      </c>
      <c r="AC1245" s="4">
        <v>0.3389774262905121</v>
      </c>
      <c r="AD1245" s="4">
        <v>0.223877340555191</v>
      </c>
      <c r="AE1245" s="4">
        <v>0.001763823092915118</v>
      </c>
      <c r="AF1245" s="4">
        <v>0.1961845606565475</v>
      </c>
      <c r="AG1245" s="4">
        <v>0.003502026200294495</v>
      </c>
      <c r="AH1245" s="4">
        <v>0.6666666865348816</v>
      </c>
      <c r="AI1245" s="4">
        <v>-0.2195652425289154</v>
      </c>
      <c r="AJ1245" s="4">
        <v>2.737391471862793</v>
      </c>
      <c r="AK1245" s="4">
        <v>1</v>
      </c>
      <c r="AL1245" s="4">
        <v>0</v>
      </c>
      <c r="AM1245" s="4">
        <v>0.1599999964237213</v>
      </c>
      <c r="AN1245" s="4">
        <v>111115</v>
      </c>
      <c r="AO1245" s="4">
        <f>X1245*0.000001/(K1245*0.0001)</f>
        <v>0.8323675537109374</v>
      </c>
      <c r="AP1245" s="4">
        <f>(U1245-T1245)/(1000-U1245)*AO1245</f>
        <v>0.001992769724270508</v>
      </c>
      <c r="AQ1245" s="4">
        <f>(P1245+273.15)</f>
        <v>298.0681060791015</v>
      </c>
      <c r="AR1245" s="4">
        <f>(O1245+273.15)</f>
        <v>294.8568977355957</v>
      </c>
      <c r="AS1245" s="4">
        <f>(Y1245*AK1245+Z1245*AL1245)*AM1245</f>
        <v>320.1269655008546</v>
      </c>
      <c r="AT1245" s="4">
        <f>((AS1245+0.00000010773*(AR1245^4-AQ1245^4))-AP1245*44100)/(L1245*0.92*2*29.3+0.00000043092*AQ1245^3)</f>
        <v>2.230268381489037</v>
      </c>
      <c r="AU1245" s="4">
        <f>0.61365*EXP(17.502*J1245/(240.97+J1245))</f>
        <v>3.164186080378701</v>
      </c>
      <c r="AV1245" s="4">
        <f>AU1245*1000/AA1245</f>
        <v>31.13074438976021</v>
      </c>
      <c r="AW1245" s="4">
        <f>(AV1245-U1245)</f>
        <v>14.70424216197701</v>
      </c>
      <c r="AX1245" s="4">
        <f>IF(D1245,P1245,(O1245+P1245)/2)</f>
        <v>23.31250190734863</v>
      </c>
      <c r="AY1245" s="4">
        <f>0.61365*EXP(17.502*AX1245/(240.97+AX1245))</f>
        <v>2.873498581672408</v>
      </c>
      <c r="AZ1245" s="4">
        <f>IF(AW1245&lt;&gt;0,(1000-(AV1245+U1245)/2)/AW1245*AP1245,0)</f>
        <v>0.1323008953624574</v>
      </c>
      <c r="BA1245" s="4">
        <f>U1245*AA1245/1000</f>
        <v>1.669619879554113</v>
      </c>
      <c r="BB1245" s="4">
        <f>(AY1245-BA1245)</f>
        <v>1.203878702118295</v>
      </c>
      <c r="BC1245" s="4">
        <f>1/(1.6/F1245+1.37/N1245)</f>
        <v>0.08324551889017306</v>
      </c>
      <c r="BD1245" s="4">
        <f>G1245*AA1245*0.001</f>
        <v>88.45724872606775</v>
      </c>
      <c r="BE1245" s="4">
        <f>G1245/S1245</f>
        <v>0.7433452873800633</v>
      </c>
      <c r="BF1245" s="4">
        <f>(1-AP1245*AA1245/AU1245/F1245)*100</f>
        <v>53.86963519145045</v>
      </c>
      <c r="BG1245" s="4">
        <f>(S1245-E1245/(N1245/1.35))</f>
        <v>1159.842928387236</v>
      </c>
      <c r="BH1245" s="4">
        <f>E1245*BF1245/100/BG1245</f>
        <v>0.01067328559130413</v>
      </c>
    </row>
    <row r="1246" ht="16" customHeight="1">
      <c r="A1246" s="4">
        <v>1169</v>
      </c>
      <c r="B1246" t="s" s="2">
        <v>1307</v>
      </c>
      <c r="C1246" s="4">
        <v>6761.000029213727</v>
      </c>
      <c r="D1246" s="4">
        <v>0</v>
      </c>
      <c r="E1246" s="4">
        <f>(R1246-S1246*(1000-T1246)/(1000-U1246))*AO1246</f>
        <v>24.08807862252198</v>
      </c>
      <c r="F1246" s="4">
        <f>IF(AZ1246&lt;&gt;0,1/(1/AZ1246-1/N1246),0)</f>
        <v>0.1381191268406437</v>
      </c>
      <c r="G1246" s="4">
        <f>((BC1246-AP1246/2)*S1246-E1246)/(BC1246+AP1246/2)</f>
        <v>854.2798756218522</v>
      </c>
      <c r="H1246" s="4">
        <f>AP1246*1000</f>
        <v>1.988919464831446</v>
      </c>
      <c r="I1246" s="4">
        <f>(AU1246-BA1246)</f>
        <v>1.498312324323998</v>
      </c>
      <c r="J1246" s="4">
        <f>(P1246+AT1246*D1246)</f>
        <v>24.93476486206055</v>
      </c>
      <c r="K1246" s="4">
        <v>6</v>
      </c>
      <c r="L1246" s="4">
        <f>(K1246*AI1246+AJ1246)</f>
        <v>1.420000016689301</v>
      </c>
      <c r="M1246" s="4">
        <v>1</v>
      </c>
      <c r="N1246" s="4">
        <f>L1246*(M1246+1)*(M1246+1)/(M1246*M1246+1)</f>
        <v>2.840000033378601</v>
      </c>
      <c r="O1246" s="4">
        <v>21.70584487915039</v>
      </c>
      <c r="P1246" s="4">
        <v>24.93476486206055</v>
      </c>
      <c r="Q1246" s="4">
        <v>20.9610767364502</v>
      </c>
      <c r="R1246" s="4">
        <v>1200.959106445312</v>
      </c>
      <c r="S1246" s="4">
        <v>1169.222534179688</v>
      </c>
      <c r="T1246" s="4">
        <v>14.07010078430176</v>
      </c>
      <c r="U1246" s="4">
        <v>16.42059707641602</v>
      </c>
      <c r="V1246" s="4">
        <v>54.87214660644531</v>
      </c>
      <c r="W1246" s="4">
        <v>64.04199981689453</v>
      </c>
      <c r="X1246" s="4">
        <v>499.365234375</v>
      </c>
      <c r="Y1246" s="4">
        <v>2000.827880859375</v>
      </c>
      <c r="Z1246" s="4">
        <v>43.2140007019043</v>
      </c>
      <c r="AA1246" s="4">
        <v>101.6418380737305</v>
      </c>
      <c r="AB1246" s="4">
        <v>9.902133941650391</v>
      </c>
      <c r="AC1246" s="4">
        <v>0.3389774262905121</v>
      </c>
      <c r="AD1246" s="4">
        <v>0.223877340555191</v>
      </c>
      <c r="AE1246" s="4">
        <v>0.001763823092915118</v>
      </c>
      <c r="AF1246" s="4">
        <v>0.1961845606565475</v>
      </c>
      <c r="AG1246" s="4">
        <v>0.003502026200294495</v>
      </c>
      <c r="AH1246" s="4">
        <v>0.6666666865348816</v>
      </c>
      <c r="AI1246" s="4">
        <v>-0.2195652425289154</v>
      </c>
      <c r="AJ1246" s="4">
        <v>2.737391471862793</v>
      </c>
      <c r="AK1246" s="4">
        <v>1</v>
      </c>
      <c r="AL1246" s="4">
        <v>0</v>
      </c>
      <c r="AM1246" s="4">
        <v>0.1599999964237213</v>
      </c>
      <c r="AN1246" s="4">
        <v>111115</v>
      </c>
      <c r="AO1246" s="4">
        <f>X1246*0.000001/(K1246*0.0001)</f>
        <v>0.8322753906249999</v>
      </c>
      <c r="AP1246" s="4">
        <f>(U1246-T1246)/(1000-U1246)*AO1246</f>
        <v>0.001988919464831446</v>
      </c>
      <c r="AQ1246" s="4">
        <f>(P1246+273.15)</f>
        <v>298.0847648620605</v>
      </c>
      <c r="AR1246" s="4">
        <f>(O1246+273.15)</f>
        <v>294.8558448791504</v>
      </c>
      <c r="AS1246" s="4">
        <f>(Y1246*AK1246+Z1246*AL1246)*AM1246</f>
        <v>320.1324537819819</v>
      </c>
      <c r="AT1246" s="4">
        <f>((AS1246+0.00000010773*(AR1246^4-AQ1246^4))-AP1246*44100)/(L1246*0.92*2*29.3+0.00000043092*AQ1246^3)</f>
        <v>2.229919039452606</v>
      </c>
      <c r="AU1246" s="4">
        <f>0.61365*EXP(17.502*J1246/(240.97+J1246))</f>
        <v>3.167331993439046</v>
      </c>
      <c r="AV1246" s="4">
        <f>AU1246*1000/AA1246</f>
        <v>31.16169535562197</v>
      </c>
      <c r="AW1246" s="4">
        <f>(AV1246-U1246)</f>
        <v>14.74109827920595</v>
      </c>
      <c r="AX1246" s="4">
        <f>IF(D1246,P1246,(O1246+P1246)/2)</f>
        <v>23.32030487060547</v>
      </c>
      <c r="AY1246" s="4">
        <f>0.61365*EXP(17.502*AX1246/(240.97+AX1246))</f>
        <v>2.874852753822844</v>
      </c>
      <c r="AZ1246" s="4">
        <f>IF(AW1246&lt;&gt;0,(1000-(AV1246+U1246)/2)/AW1246*AP1246,0)</f>
        <v>0.1317134418519284</v>
      </c>
      <c r="BA1246" s="4">
        <f>U1246*AA1246/1000</f>
        <v>1.669019669115049</v>
      </c>
      <c r="BB1246" s="4">
        <f>(AY1246-BA1246)</f>
        <v>1.205833084707795</v>
      </c>
      <c r="BC1246" s="4">
        <f>1/(1.6/F1246+1.37/N1246)</f>
        <v>0.08287340434297752</v>
      </c>
      <c r="BD1246" s="4">
        <f>G1246*AA1246*0.001</f>
        <v>86.83057678760289</v>
      </c>
      <c r="BE1246" s="4">
        <f>G1246/S1246</f>
        <v>0.7306392501417232</v>
      </c>
      <c r="BF1246" s="4">
        <f>(1-AP1246*AA1246/AU1246/F1246)*100</f>
        <v>53.78932669208619</v>
      </c>
      <c r="BG1246" s="4">
        <f>(S1246-E1246/(N1246/1.35))</f>
        <v>1157.772215250741</v>
      </c>
      <c r="BH1246" s="4">
        <f>E1246*BF1246/100/BG1246</f>
        <v>0.01119116103620507</v>
      </c>
    </row>
    <row r="1247" ht="16" customHeight="1">
      <c r="A1247" s="4">
        <v>1170</v>
      </c>
      <c r="B1247" t="s" s="2">
        <v>1308</v>
      </c>
      <c r="C1247" s="4">
        <v>6766.500029090792</v>
      </c>
      <c r="D1247" s="4">
        <v>0</v>
      </c>
      <c r="E1247" s="4">
        <f>(R1247-S1247*(1000-T1247)/(1000-U1247))*AO1247</f>
        <v>24.43965973472117</v>
      </c>
      <c r="F1247" s="4">
        <f>IF(AZ1247&lt;&gt;0,1/(1/AZ1247-1/N1247),0)</f>
        <v>0.1375120007631516</v>
      </c>
      <c r="G1247" s="4">
        <f>((BC1247-AP1247/2)*S1247-E1247)/(BC1247+AP1247/2)</f>
        <v>848.1061492169979</v>
      </c>
      <c r="H1247" s="4">
        <f>AP1247*1000</f>
        <v>1.986060615473277</v>
      </c>
      <c r="I1247" s="4">
        <f>(AU1247-BA1247)</f>
        <v>1.502435122119622</v>
      </c>
      <c r="J1247" s="4">
        <f>(P1247+AT1247*D1247)</f>
        <v>24.95433807373047</v>
      </c>
      <c r="K1247" s="4">
        <v>6</v>
      </c>
      <c r="L1247" s="4">
        <f>(K1247*AI1247+AJ1247)</f>
        <v>1.420000016689301</v>
      </c>
      <c r="M1247" s="4">
        <v>1</v>
      </c>
      <c r="N1247" s="4">
        <f>L1247*(M1247+1)*(M1247+1)/(M1247*M1247+1)</f>
        <v>2.840000033378601</v>
      </c>
      <c r="O1247" s="4">
        <v>21.70596504211426</v>
      </c>
      <c r="P1247" s="4">
        <v>24.95433807373047</v>
      </c>
      <c r="Q1247" s="4">
        <v>20.96118927001953</v>
      </c>
      <c r="R1247" s="4">
        <v>1200.677856445312</v>
      </c>
      <c r="S1247" s="4">
        <v>1168.5263671875</v>
      </c>
      <c r="T1247" s="4">
        <v>14.06942081451416</v>
      </c>
      <c r="U1247" s="4">
        <v>16.41641426086426</v>
      </c>
      <c r="V1247" s="4">
        <v>54.86951446533203</v>
      </c>
      <c r="W1247" s="4">
        <v>64.02523040771484</v>
      </c>
      <c r="X1247" s="4">
        <v>499.393798828125</v>
      </c>
      <c r="Y1247" s="4">
        <v>2000.862426757812</v>
      </c>
      <c r="Z1247" s="4">
        <v>43.31638717651367</v>
      </c>
      <c r="AA1247" s="4">
        <v>101.6419677734375</v>
      </c>
      <c r="AB1247" s="4">
        <v>9.902133941650391</v>
      </c>
      <c r="AC1247" s="4">
        <v>0.3389774262905121</v>
      </c>
      <c r="AD1247" s="4">
        <v>0.223877340555191</v>
      </c>
      <c r="AE1247" s="4">
        <v>0.001763823092915118</v>
      </c>
      <c r="AF1247" s="4">
        <v>0.1961845606565475</v>
      </c>
      <c r="AG1247" s="4">
        <v>0.003502026200294495</v>
      </c>
      <c r="AH1247" s="4">
        <v>0.6666666865348816</v>
      </c>
      <c r="AI1247" s="4">
        <v>-0.2195652425289154</v>
      </c>
      <c r="AJ1247" s="4">
        <v>2.737391471862793</v>
      </c>
      <c r="AK1247" s="4">
        <v>1</v>
      </c>
      <c r="AL1247" s="4">
        <v>0</v>
      </c>
      <c r="AM1247" s="4">
        <v>0.1599999964237213</v>
      </c>
      <c r="AN1247" s="4">
        <v>111115</v>
      </c>
      <c r="AO1247" s="4">
        <f>X1247*0.000001/(K1247*0.0001)</f>
        <v>0.8323229980468748</v>
      </c>
      <c r="AP1247" s="4">
        <f>(U1247-T1247)/(1000-U1247)*AO1247</f>
        <v>0.001986060615473277</v>
      </c>
      <c r="AQ1247" s="4">
        <f>(P1247+273.15)</f>
        <v>298.1043380737304</v>
      </c>
      <c r="AR1247" s="4">
        <f>(O1247+273.15)</f>
        <v>294.8559650421142</v>
      </c>
      <c r="AS1247" s="4">
        <f>(Y1247*AK1247+Z1247*AL1247)*AM1247</f>
        <v>320.1379811256083</v>
      </c>
      <c r="AT1247" s="4">
        <f>((AS1247+0.00000010773*(AR1247^4-AQ1247^4))-AP1247*44100)/(L1247*0.92*2*29.3+0.00000043092*AQ1247^3)</f>
        <v>2.228833413155937</v>
      </c>
      <c r="AU1247" s="4">
        <f>0.61365*EXP(17.502*J1247/(240.97+J1247))</f>
        <v>3.171031771377787</v>
      </c>
      <c r="AV1247" s="4">
        <f>AU1247*1000/AA1247</f>
        <v>31.19805569335392</v>
      </c>
      <c r="AW1247" s="4">
        <f>(AV1247-U1247)</f>
        <v>14.78164143248966</v>
      </c>
      <c r="AX1247" s="4">
        <f>IF(D1247,P1247,(O1247+P1247)/2)</f>
        <v>23.33015155792236</v>
      </c>
      <c r="AY1247" s="4">
        <f>0.61365*EXP(17.502*AX1247/(240.97+AX1247))</f>
        <v>2.876562402478894</v>
      </c>
      <c r="AZ1247" s="4">
        <f>IF(AW1247&lt;&gt;0,(1000-(AV1247+U1247)/2)/AW1247*AP1247,0)</f>
        <v>0.1311612118705937</v>
      </c>
      <c r="BA1247" s="4">
        <f>U1247*AA1247/1000</f>
        <v>1.668596649258165</v>
      </c>
      <c r="BB1247" s="4">
        <f>(AY1247-BA1247)</f>
        <v>1.207965753220729</v>
      </c>
      <c r="BC1247" s="4">
        <f>1/(1.6/F1247+1.37/N1247)</f>
        <v>0.08252362198165754</v>
      </c>
      <c r="BD1247" s="4">
        <f>G1247*AA1247*0.001</f>
        <v>86.20317788716828</v>
      </c>
      <c r="BE1247" s="4">
        <f>G1247/S1247</f>
        <v>0.7257911956734752</v>
      </c>
      <c r="BF1247" s="4">
        <f>(1-AP1247*AA1247/AU1247/F1247)*100</f>
        <v>53.70603603878121</v>
      </c>
      <c r="BG1247" s="4">
        <f>(S1247-E1247/(N1247/1.35))</f>
        <v>1156.908923436057</v>
      </c>
      <c r="BH1247" s="4">
        <f>E1247*BF1247/100/BG1247</f>
        <v>0.01134538095349933</v>
      </c>
    </row>
    <row r="1248" ht="16" customHeight="1">
      <c r="A1248" s="4">
        <v>1171</v>
      </c>
      <c r="B1248" t="s" s="2">
        <v>1309</v>
      </c>
      <c r="C1248" s="4">
        <v>6771.500028979033</v>
      </c>
      <c r="D1248" s="4">
        <v>0</v>
      </c>
      <c r="E1248" s="4">
        <f>(R1248-S1248*(1000-T1248)/(1000-U1248))*AO1248</f>
        <v>24.58070734751085</v>
      </c>
      <c r="F1248" s="4">
        <f>IF(AZ1248&lt;&gt;0,1/(1/AZ1248-1/N1248),0)</f>
        <v>0.137204403635351</v>
      </c>
      <c r="G1248" s="4">
        <f>((BC1248-AP1248/2)*S1248-E1248)/(BC1248+AP1248/2)</f>
        <v>845.2949510289366</v>
      </c>
      <c r="H1248" s="4">
        <f>AP1248*1000</f>
        <v>1.984838668712888</v>
      </c>
      <c r="I1248" s="4">
        <f>(AU1248-BA1248)</f>
        <v>1.504707638258542</v>
      </c>
      <c r="J1248" s="4">
        <f>(P1248+AT1248*D1248)</f>
        <v>24.96448707580566</v>
      </c>
      <c r="K1248" s="4">
        <v>6</v>
      </c>
      <c r="L1248" s="4">
        <f>(K1248*AI1248+AJ1248)</f>
        <v>1.420000016689301</v>
      </c>
      <c r="M1248" s="4">
        <v>1</v>
      </c>
      <c r="N1248" s="4">
        <f>L1248*(M1248+1)*(M1248+1)/(M1248*M1248+1)</f>
        <v>2.840000033378601</v>
      </c>
      <c r="O1248" s="4">
        <v>21.70757293701172</v>
      </c>
      <c r="P1248" s="4">
        <v>24.96448707580566</v>
      </c>
      <c r="Q1248" s="4">
        <v>20.96262168884277</v>
      </c>
      <c r="R1248" s="4">
        <v>1200.376342773438</v>
      </c>
      <c r="S1248" s="4">
        <v>1168.063354492188</v>
      </c>
      <c r="T1248" s="4">
        <v>14.06778144836426</v>
      </c>
      <c r="U1248" s="4">
        <v>16.41296577453613</v>
      </c>
      <c r="V1248" s="4">
        <v>54.85929107666016</v>
      </c>
      <c r="W1248" s="4">
        <v>64.00586700439453</v>
      </c>
      <c r="X1248" s="4">
        <v>499.4732971191406</v>
      </c>
      <c r="Y1248" s="4">
        <v>2000.892211914062</v>
      </c>
      <c r="Z1248" s="4">
        <v>43.34311294555664</v>
      </c>
      <c r="AA1248" s="4">
        <v>101.6418380737305</v>
      </c>
      <c r="AB1248" s="4">
        <v>9.902133941650391</v>
      </c>
      <c r="AC1248" s="4">
        <v>0.3389774262905121</v>
      </c>
      <c r="AD1248" s="4">
        <v>0.223877340555191</v>
      </c>
      <c r="AE1248" s="4">
        <v>0.001763823092915118</v>
      </c>
      <c r="AF1248" s="4">
        <v>0.1961845606565475</v>
      </c>
      <c r="AG1248" s="4">
        <v>0.003502026200294495</v>
      </c>
      <c r="AH1248" s="4">
        <v>0.3333333432674408</v>
      </c>
      <c r="AI1248" s="4">
        <v>-0.2195652425289154</v>
      </c>
      <c r="AJ1248" s="4">
        <v>2.737391471862793</v>
      </c>
      <c r="AK1248" s="4">
        <v>1</v>
      </c>
      <c r="AL1248" s="4">
        <v>0</v>
      </c>
      <c r="AM1248" s="4">
        <v>0.1599999964237213</v>
      </c>
      <c r="AN1248" s="4">
        <v>111115</v>
      </c>
      <c r="AO1248" s="4">
        <f>X1248*0.000001/(K1248*0.0001)</f>
        <v>0.8324554951985675</v>
      </c>
      <c r="AP1248" s="4">
        <f>(U1248-T1248)/(1000-U1248)*AO1248</f>
        <v>0.001984838668712888</v>
      </c>
      <c r="AQ1248" s="4">
        <f>(P1248+273.15)</f>
        <v>298.1144870758056</v>
      </c>
      <c r="AR1248" s="4">
        <f>(O1248+273.15)</f>
        <v>294.8575729370117</v>
      </c>
      <c r="AS1248" s="4">
        <f>(Y1248*AK1248+Z1248*AL1248)*AM1248</f>
        <v>320.1427467505018</v>
      </c>
      <c r="AT1248" s="4">
        <f>((AS1248+0.00000010773*(AR1248^4-AQ1248^4))-AP1248*44100)/(L1248*0.92*2*29.3+0.00000043092*AQ1248^3)</f>
        <v>2.228355452564962</v>
      </c>
      <c r="AU1248" s="4">
        <f>0.61365*EXP(17.502*J1248/(240.97+J1248))</f>
        <v>3.172951647823624</v>
      </c>
      <c r="AV1248" s="4">
        <f>AU1248*1000/AA1248</f>
        <v>31.21698414703974</v>
      </c>
      <c r="AW1248" s="4">
        <f>(AV1248-U1248)</f>
        <v>14.80401837250361</v>
      </c>
      <c r="AX1248" s="4">
        <f>IF(D1248,P1248,(O1248+P1248)/2)</f>
        <v>23.33603000640869</v>
      </c>
      <c r="AY1248" s="4">
        <f>0.61365*EXP(17.502*AX1248/(240.97+AX1248))</f>
        <v>2.877583482452439</v>
      </c>
      <c r="AZ1248" s="4">
        <f>IF(AW1248&lt;&gt;0,(1000-(AV1248+U1248)/2)/AW1248*AP1248,0)</f>
        <v>0.1308813415900004</v>
      </c>
      <c r="BA1248" s="4">
        <f>U1248*AA1248/1000</f>
        <v>1.668244009565082</v>
      </c>
      <c r="BB1248" s="4">
        <f>(AY1248-BA1248)</f>
        <v>1.209339472887357</v>
      </c>
      <c r="BC1248" s="4">
        <f>1/(1.6/F1248+1.37/N1248)</f>
        <v>0.08234635971709445</v>
      </c>
      <c r="BD1248" s="4">
        <f>G1248*AA1248*0.001</f>
        <v>85.9173325370251</v>
      </c>
      <c r="BE1248" s="4">
        <f>G1248/S1248</f>
        <v>0.7236721773507109</v>
      </c>
      <c r="BF1248" s="4">
        <f>(1-AP1248*AA1248/AU1248/F1248)*100</f>
        <v>53.65891285271033</v>
      </c>
      <c r="BG1248" s="4">
        <f>(S1248-E1248/(N1248/1.35))</f>
        <v>1156.378863460804</v>
      </c>
      <c r="BH1248" s="4">
        <f>E1248*BF1248/100/BG1248</f>
        <v>0.01140607179095822</v>
      </c>
    </row>
    <row r="1249" ht="29" customHeight="1">
      <c r="A1249" t="s" s="2">
        <v>9</v>
      </c>
      <c r="B1249" t="s" s="5">
        <v>1310</v>
      </c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  <c r="AN1249" s="3"/>
      <c r="AO1249" s="3"/>
      <c r="AP1249" s="3"/>
      <c r="AQ1249" s="3"/>
      <c r="AR1249" s="3"/>
      <c r="AS1249" s="3"/>
      <c r="AT1249" s="3"/>
      <c r="AU1249" s="3"/>
      <c r="AV1249" s="3"/>
      <c r="AW1249" s="3"/>
      <c r="AX1249" s="3"/>
      <c r="AY1249" s="3"/>
      <c r="AZ1249" s="3"/>
      <c r="BA1249" s="3"/>
      <c r="BB1249" s="3"/>
      <c r="BC1249" s="3"/>
      <c r="BD1249" s="3"/>
      <c r="BE1249" s="3"/>
      <c r="BF1249" s="3"/>
      <c r="BG1249" s="3"/>
      <c r="BH1249" s="3"/>
    </row>
    <row r="1250" ht="16" customHeight="1">
      <c r="A1250" s="4">
        <v>1172</v>
      </c>
      <c r="B1250" t="s" s="2">
        <v>1311</v>
      </c>
      <c r="C1250" s="4">
        <v>6797.000032566488</v>
      </c>
      <c r="D1250" s="4">
        <v>0</v>
      </c>
      <c r="E1250" s="4">
        <f>(R1250-S1250*(1000-T1250)/(1000-U1250))*AO1250</f>
        <v>24.45841928464989</v>
      </c>
      <c r="F1250" s="4">
        <f>IF(AZ1250&lt;&gt;0,1/(1/AZ1250-1/N1250),0)</f>
        <v>0.1352246860523783</v>
      </c>
      <c r="G1250" s="4">
        <f>((BC1250-AP1250/2)*S1250-E1250)/(BC1250+AP1250/2)</f>
        <v>842.3505751913658</v>
      </c>
      <c r="H1250" s="4">
        <f>AP1250*1000</f>
        <v>1.956124936179167</v>
      </c>
      <c r="I1250" s="4">
        <f>(AU1250-BA1250)</f>
        <v>1.503665362137372</v>
      </c>
      <c r="J1250" s="4">
        <f>(P1250+AT1250*D1250)</f>
        <v>24.95757865905762</v>
      </c>
      <c r="K1250" s="4">
        <v>6</v>
      </c>
      <c r="L1250" s="4">
        <f>(K1250*AI1250+AJ1250)</f>
        <v>1.420000016689301</v>
      </c>
      <c r="M1250" s="4">
        <v>1</v>
      </c>
      <c r="N1250" s="4">
        <f>L1250*(M1250+1)*(M1250+1)/(M1250*M1250+1)</f>
        <v>2.840000033378601</v>
      </c>
      <c r="O1250" s="4">
        <v>21.70911979675293</v>
      </c>
      <c r="P1250" s="4">
        <v>24.95757865905762</v>
      </c>
      <c r="Q1250" s="4">
        <v>20.96374320983887</v>
      </c>
      <c r="R1250" s="4">
        <v>1199.875854492188</v>
      </c>
      <c r="S1250" s="4">
        <v>1167.755615234375</v>
      </c>
      <c r="T1250" s="4">
        <v>14.09940624237061</v>
      </c>
      <c r="U1250" s="4">
        <v>16.41032218933105</v>
      </c>
      <c r="V1250" s="4">
        <v>55.15899658203125</v>
      </c>
      <c r="W1250" s="4">
        <v>63.99119567871094</v>
      </c>
      <c r="X1250" s="4">
        <v>499.5484924316406</v>
      </c>
      <c r="Y1250" s="4">
        <v>2000.912353515625</v>
      </c>
      <c r="Z1250" s="4">
        <v>44.17067718505859</v>
      </c>
      <c r="AA1250" s="4">
        <v>101.6420822143555</v>
      </c>
      <c r="AB1250" s="4">
        <v>10.81005668640137</v>
      </c>
      <c r="AC1250" s="4">
        <v>0.3367830216884613</v>
      </c>
      <c r="AD1250" s="4">
        <v>0.2630170881748199</v>
      </c>
      <c r="AE1250" s="4">
        <v>0.001262960024178028</v>
      </c>
      <c r="AF1250" s="4">
        <v>0.2555683851242065</v>
      </c>
      <c r="AG1250" s="4">
        <v>0.002302843146026134</v>
      </c>
      <c r="AH1250" s="4">
        <v>0.6666666865348816</v>
      </c>
      <c r="AI1250" s="4">
        <v>-0.2195652425289154</v>
      </c>
      <c r="AJ1250" s="4">
        <v>2.737391471862793</v>
      </c>
      <c r="AK1250" s="4">
        <v>1</v>
      </c>
      <c r="AL1250" s="4">
        <v>0</v>
      </c>
      <c r="AM1250" s="4">
        <v>0.1599999964237213</v>
      </c>
      <c r="AN1250" s="4">
        <v>111115</v>
      </c>
      <c r="AO1250" s="4">
        <f>X1250*0.000001/(K1250*0.0001)</f>
        <v>0.832580820719401</v>
      </c>
      <c r="AP1250" s="4">
        <f>(U1250-T1250)/(1000-U1250)*AO1250</f>
        <v>0.001956124936179167</v>
      </c>
      <c r="AQ1250" s="4">
        <f>(P1250+273.15)</f>
        <v>298.1075786590576</v>
      </c>
      <c r="AR1250" s="4">
        <f>(O1250+273.15)</f>
        <v>294.8591197967529</v>
      </c>
      <c r="AS1250" s="4">
        <f>(Y1250*AK1250+Z1250*AL1250)*AM1250</f>
        <v>320.1459694066798</v>
      </c>
      <c r="AT1250" s="4">
        <f>((AS1250+0.00000010773*(AR1250^4-AQ1250^4))-AP1250*44100)/(L1250*0.92*2*29.3+0.00000043092*AQ1250^3)</f>
        <v>2.243897198759304</v>
      </c>
      <c r="AU1250" s="4">
        <f>0.61365*EXP(17.502*J1250/(240.97+J1250))</f>
        <v>3.171644679269421</v>
      </c>
      <c r="AV1250" s="4">
        <f>AU1250*1000/AA1250</f>
        <v>31.2040506271867</v>
      </c>
      <c r="AW1250" s="4">
        <f>(AV1250-U1250)</f>
        <v>14.79372843785564</v>
      </c>
      <c r="AX1250" s="4">
        <f>IF(D1250,P1250,(O1250+P1250)/2)</f>
        <v>23.33334922790527</v>
      </c>
      <c r="AY1250" s="4">
        <f>0.61365*EXP(17.502*AX1250/(240.97+AX1250))</f>
        <v>2.877117794889394</v>
      </c>
      <c r="AZ1250" s="4">
        <f>IF(AW1250&lt;&gt;0,(1000-(AV1250+U1250)/2)/AW1250*AP1250,0)</f>
        <v>0.129078691231032</v>
      </c>
      <c r="BA1250" s="4">
        <f>U1250*AA1250/1000</f>
        <v>1.667979317132049</v>
      </c>
      <c r="BB1250" s="4">
        <f>(AY1250-BA1250)</f>
        <v>1.209138477757345</v>
      </c>
      <c r="BC1250" s="4">
        <f>1/(1.6/F1250+1.37/N1250)</f>
        <v>0.08120473088827171</v>
      </c>
      <c r="BD1250" s="4">
        <f>G1250*AA1250*0.001</f>
        <v>85.61826641691043</v>
      </c>
      <c r="BE1250" s="4">
        <f>G1250/S1250</f>
        <v>0.7213414897793503</v>
      </c>
      <c r="BF1250" s="4">
        <f>(1-AP1250*AA1250/AU1250/F1250)*100</f>
        <v>53.64147241173571</v>
      </c>
      <c r="BG1250" s="4">
        <f>(S1250-E1250/(N1250/1.35))</f>
        <v>1156.129254091345</v>
      </c>
      <c r="BH1250" s="4">
        <f>E1250*BF1250/100/BG1250</f>
        <v>0.01134808775618572</v>
      </c>
    </row>
    <row r="1251" ht="16" customHeight="1">
      <c r="A1251" s="4">
        <v>1173</v>
      </c>
      <c r="B1251" t="s" s="2">
        <v>1312</v>
      </c>
      <c r="C1251" s="4">
        <v>6802.000032454729</v>
      </c>
      <c r="D1251" s="4">
        <v>0</v>
      </c>
      <c r="E1251" s="4">
        <f>(R1251-S1251*(1000-T1251)/(1000-U1251))*AO1251</f>
        <v>23.96440499757936</v>
      </c>
      <c r="F1251" s="4">
        <f>IF(AZ1251&lt;&gt;0,1/(1/AZ1251-1/N1251),0)</f>
        <v>0.1314461123162821</v>
      </c>
      <c r="G1251" s="4">
        <f>((BC1251-AP1251/2)*S1251-E1251)/(BC1251+AP1251/2)</f>
        <v>840.1935722538212</v>
      </c>
      <c r="H1251" s="4">
        <f>AP1251*1000</f>
        <v>1.894910857150159</v>
      </c>
      <c r="I1251" s="4">
        <f>(AU1251-BA1251)</f>
        <v>1.496645415329157</v>
      </c>
      <c r="J1251" s="4">
        <f>(P1251+AT1251*D1251)</f>
        <v>24.9189338684082</v>
      </c>
      <c r="K1251" s="4">
        <v>6</v>
      </c>
      <c r="L1251" s="4">
        <f>(K1251*AI1251+AJ1251)</f>
        <v>1.420000016689301</v>
      </c>
      <c r="M1251" s="4">
        <v>1</v>
      </c>
      <c r="N1251" s="4">
        <f>L1251*(M1251+1)*(M1251+1)/(M1251*M1251+1)</f>
        <v>2.840000033378601</v>
      </c>
      <c r="O1251" s="4">
        <v>21.70855331420898</v>
      </c>
      <c r="P1251" s="4">
        <v>24.9189338684082</v>
      </c>
      <c r="Q1251" s="4">
        <v>20.96650123596191</v>
      </c>
      <c r="R1251" s="4">
        <v>1198.966674804688</v>
      </c>
      <c r="S1251" s="4">
        <v>1167.527587890625</v>
      </c>
      <c r="T1251" s="4">
        <v>14.16894340515137</v>
      </c>
      <c r="U1251" s="4">
        <v>16.40744781494141</v>
      </c>
      <c r="V1251" s="4">
        <v>55.44146728515625</v>
      </c>
      <c r="W1251" s="4">
        <v>63.98294067382812</v>
      </c>
      <c r="X1251" s="4">
        <v>499.5711059570312</v>
      </c>
      <c r="Y1251" s="4">
        <v>2000.9609375</v>
      </c>
      <c r="Z1251" s="4">
        <v>44.72110748291016</v>
      </c>
      <c r="AA1251" s="4">
        <v>101.6426773071289</v>
      </c>
      <c r="AB1251" s="4">
        <v>10.81005668640137</v>
      </c>
      <c r="AC1251" s="4">
        <v>0.3367830216884613</v>
      </c>
      <c r="AD1251" s="4">
        <v>0.2630170881748199</v>
      </c>
      <c r="AE1251" s="4">
        <v>0.001262960024178028</v>
      </c>
      <c r="AF1251" s="4">
        <v>0.2555683851242065</v>
      </c>
      <c r="AG1251" s="4">
        <v>0.002302843146026134</v>
      </c>
      <c r="AH1251" s="4">
        <v>1</v>
      </c>
      <c r="AI1251" s="4">
        <v>-0.2195652425289154</v>
      </c>
      <c r="AJ1251" s="4">
        <v>2.737391471862793</v>
      </c>
      <c r="AK1251" s="4">
        <v>1</v>
      </c>
      <c r="AL1251" s="4">
        <v>0</v>
      </c>
      <c r="AM1251" s="4">
        <v>0.1599999964237213</v>
      </c>
      <c r="AN1251" s="4">
        <v>111115</v>
      </c>
      <c r="AO1251" s="4">
        <f>X1251*0.000001/(K1251*0.0001)</f>
        <v>0.8326185099283853</v>
      </c>
      <c r="AP1251" s="4">
        <f>(U1251-T1251)/(1000-U1251)*AO1251</f>
        <v>0.001894910857150159</v>
      </c>
      <c r="AQ1251" s="4">
        <f>(P1251+273.15)</f>
        <v>298.0689338684082</v>
      </c>
      <c r="AR1251" s="4">
        <f>(O1251+273.15)</f>
        <v>294.858553314209</v>
      </c>
      <c r="AS1251" s="4">
        <f>(Y1251*AK1251+Z1251*AL1251)*AM1251</f>
        <v>320.153742844006</v>
      </c>
      <c r="AT1251" s="4">
        <f>((AS1251+0.00000010773*(AR1251^4-AQ1251^4))-AP1251*44100)/(L1251*0.92*2*29.3+0.00000043092*AQ1251^3)</f>
        <v>2.279730124563774</v>
      </c>
      <c r="AU1251" s="4">
        <f>0.61365*EXP(17.502*J1251/(240.97+J1251))</f>
        <v>3.164342339016804</v>
      </c>
      <c r="AV1251" s="4">
        <f>AU1251*1000/AA1251</f>
        <v>31.13202468541103</v>
      </c>
      <c r="AW1251" s="4">
        <f>(AV1251-U1251)</f>
        <v>14.72457687046962</v>
      </c>
      <c r="AX1251" s="4">
        <f>IF(D1251,P1251,(O1251+P1251)/2)</f>
        <v>23.31374359130859</v>
      </c>
      <c r="AY1251" s="4">
        <f>0.61365*EXP(17.502*AX1251/(240.97+AX1251))</f>
        <v>2.873714033477318</v>
      </c>
      <c r="AZ1251" s="4">
        <f>IF(AW1251&lt;&gt;0,(1000-(AV1251+U1251)/2)/AW1251*AP1251,0)</f>
        <v>0.1256314080962182</v>
      </c>
      <c r="BA1251" s="4">
        <f>U1251*AA1251/1000</f>
        <v>1.667696923687647</v>
      </c>
      <c r="BB1251" s="4">
        <f>(AY1251-BA1251)</f>
        <v>1.206017109789671</v>
      </c>
      <c r="BC1251" s="4">
        <f>1/(1.6/F1251+1.37/N1251)</f>
        <v>0.07902213052774756</v>
      </c>
      <c r="BD1251" s="4">
        <f>G1251*AA1251*0.001</f>
        <v>85.39952414011904</v>
      </c>
      <c r="BE1251" s="4">
        <f>G1251/S1251</f>
        <v>0.7196348771268019</v>
      </c>
      <c r="BF1251" s="4">
        <f>(1-AP1251*AA1251/AU1251/F1251)*100</f>
        <v>53.69438333777401</v>
      </c>
      <c r="BG1251" s="4">
        <f>(S1251-E1251/(N1251/1.35))</f>
        <v>1156.136057479886</v>
      </c>
      <c r="BH1251" s="4">
        <f>E1251*BF1251/100/BG1251</f>
        <v>0.0111297795798059</v>
      </c>
    </row>
    <row r="1252" ht="16" customHeight="1">
      <c r="A1252" s="4">
        <v>1174</v>
      </c>
      <c r="B1252" t="s" s="2">
        <v>1313</v>
      </c>
      <c r="C1252" s="4">
        <v>6807.000032342970</v>
      </c>
      <c r="D1252" s="4">
        <v>0</v>
      </c>
      <c r="E1252" s="4">
        <f>(R1252-S1252*(1000-T1252)/(1000-U1252))*AO1252</f>
        <v>23.76593791654614</v>
      </c>
      <c r="F1252" s="4">
        <f>IF(AZ1252&lt;&gt;0,1/(1/AZ1252-1/N1252),0)</f>
        <v>0.1314365008316631</v>
      </c>
      <c r="G1252" s="4">
        <f>((BC1252-AP1252/2)*S1252-E1252)/(BC1252+AP1252/2)</f>
        <v>842.8564846766426</v>
      </c>
      <c r="H1252" s="4">
        <f>AP1252*1000</f>
        <v>1.890386128761197</v>
      </c>
      <c r="I1252" s="4">
        <f>(AU1252-BA1252)</f>
        <v>1.493210594414071</v>
      </c>
      <c r="J1252" s="4">
        <f>(P1252+AT1252*D1252)</f>
        <v>24.89753532409668</v>
      </c>
      <c r="K1252" s="4">
        <v>6</v>
      </c>
      <c r="L1252" s="4">
        <f>(K1252*AI1252+AJ1252)</f>
        <v>1.420000016689301</v>
      </c>
      <c r="M1252" s="4">
        <v>1</v>
      </c>
      <c r="N1252" s="4">
        <f>L1252*(M1252+1)*(M1252+1)/(M1252*M1252+1)</f>
        <v>2.840000033378601</v>
      </c>
      <c r="O1252" s="4">
        <v>21.70763969421387</v>
      </c>
      <c r="P1252" s="4">
        <v>24.89753532409668</v>
      </c>
      <c r="Q1252" s="4">
        <v>20.96881484985352</v>
      </c>
      <c r="R1252" s="4">
        <v>1198.874145507812</v>
      </c>
      <c r="S1252" s="4">
        <v>1167.677978515625</v>
      </c>
      <c r="T1252" s="4">
        <v>14.16824913024902</v>
      </c>
      <c r="U1252" s="4">
        <v>16.40152549743652</v>
      </c>
      <c r="V1252" s="4">
        <v>55.46112060546875</v>
      </c>
      <c r="W1252" s="4">
        <v>63.96477127075195</v>
      </c>
      <c r="X1252" s="4">
        <v>499.5479125976562</v>
      </c>
      <c r="Y1252" s="4">
        <v>2000.993530273438</v>
      </c>
      <c r="Z1252" s="4">
        <v>45.22595596313477</v>
      </c>
      <c r="AA1252" s="4">
        <v>101.6426544189453</v>
      </c>
      <c r="AB1252" s="4">
        <v>10.81005668640137</v>
      </c>
      <c r="AC1252" s="4">
        <v>0.3367830216884613</v>
      </c>
      <c r="AD1252" s="4">
        <v>0.2630170881748199</v>
      </c>
      <c r="AE1252" s="4">
        <v>0.001262960024178028</v>
      </c>
      <c r="AF1252" s="4">
        <v>0.2555683851242065</v>
      </c>
      <c r="AG1252" s="4">
        <v>0.002302843146026134</v>
      </c>
      <c r="AH1252" s="4">
        <v>1</v>
      </c>
      <c r="AI1252" s="4">
        <v>-0.2195652425289154</v>
      </c>
      <c r="AJ1252" s="4">
        <v>2.737391471862793</v>
      </c>
      <c r="AK1252" s="4">
        <v>1</v>
      </c>
      <c r="AL1252" s="4">
        <v>0</v>
      </c>
      <c r="AM1252" s="4">
        <v>0.1599999964237213</v>
      </c>
      <c r="AN1252" s="4">
        <v>111115</v>
      </c>
      <c r="AO1252" s="4">
        <f>X1252*0.000001/(K1252*0.0001)</f>
        <v>0.8325798543294269</v>
      </c>
      <c r="AP1252" s="4">
        <f>(U1252-T1252)/(1000-U1252)*AO1252</f>
        <v>0.001890386128761197</v>
      </c>
      <c r="AQ1252" s="4">
        <f>(P1252+273.15)</f>
        <v>298.0475353240967</v>
      </c>
      <c r="AR1252" s="4">
        <f>(O1252+273.15)</f>
        <v>294.8576396942138</v>
      </c>
      <c r="AS1252" s="4">
        <f>(Y1252*AK1252+Z1252*AL1252)*AM1252</f>
        <v>320.1589576876395</v>
      </c>
      <c r="AT1252" s="4">
        <f>((AS1252+0.00000010773*(AR1252^4-AQ1252^4))-AP1252*44100)/(L1252*0.92*2*29.3+0.00000043092*AQ1252^3)</f>
        <v>2.28478253119236</v>
      </c>
      <c r="AU1252" s="4">
        <f>0.61365*EXP(17.502*J1252/(240.97+J1252))</f>
        <v>3.160305182493532</v>
      </c>
      <c r="AV1252" s="4">
        <f>AU1252*1000/AA1252</f>
        <v>31.09231257841371</v>
      </c>
      <c r="AW1252" s="4">
        <f>(AV1252-U1252)</f>
        <v>14.69078708097719</v>
      </c>
      <c r="AX1252" s="4">
        <f>IF(D1252,P1252,(O1252+P1252)/2)</f>
        <v>23.30258750915527</v>
      </c>
      <c r="AY1252" s="4">
        <f>0.61365*EXP(17.502*AX1252/(240.97+AX1252))</f>
        <v>2.871778783513808</v>
      </c>
      <c r="AZ1252" s="4">
        <f>IF(AW1252&lt;&gt;0,(1000-(AV1252+U1252)/2)/AW1252*AP1252,0)</f>
        <v>0.1256226281300329</v>
      </c>
      <c r="BA1252" s="4">
        <f>U1252*AA1252/1000</f>
        <v>1.667094588079461</v>
      </c>
      <c r="BB1252" s="4">
        <f>(AY1252-BA1252)</f>
        <v>1.204684195434348</v>
      </c>
      <c r="BC1252" s="4">
        <f>1/(1.6/F1252+1.37/N1252)</f>
        <v>0.07901657259041081</v>
      </c>
      <c r="BD1252" s="4">
        <f>G1252*AA1252*0.001</f>
        <v>85.67017039675505</v>
      </c>
      <c r="BE1252" s="4">
        <f>G1252/S1252</f>
        <v>0.7218227115562273</v>
      </c>
      <c r="BF1252" s="4">
        <f>(1-AP1252*AA1252/AU1252/F1252)*100</f>
        <v>53.74256915980163</v>
      </c>
      <c r="BG1252" s="4">
        <f>(S1252-E1252/(N1252/1.35))</f>
        <v>1156.380789850043</v>
      </c>
      <c r="BH1252" s="4">
        <f>E1252*BF1252/100/BG1252</f>
        <v>0.01104517277819154</v>
      </c>
    </row>
    <row r="1253" ht="16" customHeight="1">
      <c r="A1253" s="4">
        <v>1175</v>
      </c>
      <c r="B1253" t="s" s="2">
        <v>1314</v>
      </c>
      <c r="C1253" s="4">
        <v>6812.500032220036</v>
      </c>
      <c r="D1253" s="4">
        <v>0</v>
      </c>
      <c r="E1253" s="4">
        <f>(R1253-S1253*(1000-T1253)/(1000-U1253))*AO1253</f>
        <v>23.94355822016854</v>
      </c>
      <c r="F1253" s="4">
        <f>IF(AZ1253&lt;&gt;0,1/(1/AZ1253-1/N1253),0)</f>
        <v>0.1344085973960027</v>
      </c>
      <c r="G1253" s="4">
        <f>((BC1253-AP1253/2)*S1253-E1253)/(BC1253+AP1253/2)</f>
        <v>847.3279980615413</v>
      </c>
      <c r="H1253" s="4">
        <f>AP1253*1000</f>
        <v>1.927110423691718</v>
      </c>
      <c r="I1253" s="4">
        <f>(AU1253-BA1253)</f>
        <v>1.490085914466951</v>
      </c>
      <c r="J1253" s="4">
        <f>(P1253+AT1253*D1253)</f>
        <v>24.87527465820312</v>
      </c>
      <c r="K1253" s="4">
        <v>6</v>
      </c>
      <c r="L1253" s="4">
        <f>(K1253*AI1253+AJ1253)</f>
        <v>1.420000016689301</v>
      </c>
      <c r="M1253" s="4">
        <v>1</v>
      </c>
      <c r="N1253" s="4">
        <f>L1253*(M1253+1)*(M1253+1)/(M1253*M1253+1)</f>
        <v>2.840000033378601</v>
      </c>
      <c r="O1253" s="4">
        <v>21.70721054077148</v>
      </c>
      <c r="P1253" s="4">
        <v>24.87527465820312</v>
      </c>
      <c r="Q1253" s="4">
        <v>20.96880722045898</v>
      </c>
      <c r="R1253" s="4">
        <v>1199.417724609375</v>
      </c>
      <c r="S1253" s="4">
        <v>1167.954711914062</v>
      </c>
      <c r="T1253" s="4">
        <v>14.11422729492188</v>
      </c>
      <c r="U1253" s="4">
        <v>16.39101219177246</v>
      </c>
      <c r="V1253" s="4">
        <v>55.15550231933594</v>
      </c>
      <c r="W1253" s="4">
        <v>63.92668914794922</v>
      </c>
      <c r="X1253" s="4">
        <v>499.5262756347656</v>
      </c>
      <c r="Y1253" s="4">
        <v>2001.0576171875</v>
      </c>
      <c r="Z1253" s="4">
        <v>45.05968475341797</v>
      </c>
      <c r="AA1253" s="4">
        <v>101.6425476074219</v>
      </c>
      <c r="AB1253" s="4">
        <v>10.81005668640137</v>
      </c>
      <c r="AC1253" s="4">
        <v>0.3367830216884613</v>
      </c>
      <c r="AD1253" s="4">
        <v>0.2630170881748199</v>
      </c>
      <c r="AE1253" s="4">
        <v>0.001262960024178028</v>
      </c>
      <c r="AF1253" s="4">
        <v>0.2555683851242065</v>
      </c>
      <c r="AG1253" s="4">
        <v>0.002302843146026134</v>
      </c>
      <c r="AH1253" s="4">
        <v>0.6666666865348816</v>
      </c>
      <c r="AI1253" s="4">
        <v>-0.2195652425289154</v>
      </c>
      <c r="AJ1253" s="4">
        <v>2.737391471862793</v>
      </c>
      <c r="AK1253" s="4">
        <v>1</v>
      </c>
      <c r="AL1253" s="4">
        <v>0</v>
      </c>
      <c r="AM1253" s="4">
        <v>0.1599999964237213</v>
      </c>
      <c r="AN1253" s="4">
        <v>111115</v>
      </c>
      <c r="AO1253" s="4">
        <f>X1253*0.000001/(K1253*0.0001)</f>
        <v>0.8325437927246092</v>
      </c>
      <c r="AP1253" s="4">
        <f>(U1253-T1253)/(1000-U1253)*AO1253</f>
        <v>0.001927110423691718</v>
      </c>
      <c r="AQ1253" s="4">
        <f>(P1253+273.15)</f>
        <v>298.0252746582031</v>
      </c>
      <c r="AR1253" s="4">
        <f>(O1253+273.15)</f>
        <v>294.8572105407715</v>
      </c>
      <c r="AS1253" s="4">
        <f>(Y1253*AK1253+Z1253*AL1253)*AM1253</f>
        <v>320.1692115936603</v>
      </c>
      <c r="AT1253" s="4">
        <f>((AS1253+0.00000010773*(AR1253^4-AQ1253^4))-AP1253*44100)/(L1253*0.92*2*29.3+0.00000043092*AQ1253^3)</f>
        <v>2.26938671586742</v>
      </c>
      <c r="AU1253" s="4">
        <f>0.61365*EXP(17.502*J1253/(240.97+J1253))</f>
        <v>3.156110151503016</v>
      </c>
      <c r="AV1253" s="4">
        <f>AU1253*1000/AA1253</f>
        <v>31.05107286067826</v>
      </c>
      <c r="AW1253" s="4">
        <f>(AV1253-U1253)</f>
        <v>14.6600606689058</v>
      </c>
      <c r="AX1253" s="4">
        <f>IF(D1253,P1253,(O1253+P1253)/2)</f>
        <v>23.2912425994873</v>
      </c>
      <c r="AY1253" s="4">
        <f>0.61365*EXP(17.502*AX1253/(240.97+AX1253))</f>
        <v>2.869811946697334</v>
      </c>
      <c r="AZ1253" s="4">
        <f>IF(AW1253&lt;&gt;0,(1000-(AV1253+U1253)/2)/AW1253*AP1253,0)</f>
        <v>0.1283348955962416</v>
      </c>
      <c r="BA1253" s="4">
        <f>U1253*AA1253/1000</f>
        <v>1.666024237036065</v>
      </c>
      <c r="BB1253" s="4">
        <f>(AY1253-BA1253)</f>
        <v>1.203787709661269</v>
      </c>
      <c r="BC1253" s="4">
        <f>1/(1.6/F1253+1.37/N1253)</f>
        <v>0.08073374195081856</v>
      </c>
      <c r="BD1253" s="4">
        <f>G1253*AA1253*0.001</f>
        <v>86.12457638207168</v>
      </c>
      <c r="BE1253" s="4">
        <f>G1253/S1253</f>
        <v>0.7254801829369967</v>
      </c>
      <c r="BF1253" s="4">
        <f>(1-AP1253*AA1253/AU1253/F1253)*100</f>
        <v>53.82542135089585</v>
      </c>
      <c r="BG1253" s="4">
        <f>(S1253-E1253/(N1253/1.35))</f>
        <v>1156.573091062892</v>
      </c>
      <c r="BH1253" s="4">
        <f>E1253*BF1253/100/BG1253</f>
        <v>0.01114302346992956</v>
      </c>
    </row>
    <row r="1254" ht="16" customHeight="1">
      <c r="A1254" s="4">
        <v>1176</v>
      </c>
      <c r="B1254" t="s" s="2">
        <v>1315</v>
      </c>
      <c r="C1254" s="4">
        <v>6817.500032108277</v>
      </c>
      <c r="D1254" s="4">
        <v>0</v>
      </c>
      <c r="E1254" s="4">
        <f>(R1254-S1254*(1000-T1254)/(1000-U1254))*AO1254</f>
        <v>24.20325791482285</v>
      </c>
      <c r="F1254" s="4">
        <f>IF(AZ1254&lt;&gt;0,1/(1/AZ1254-1/N1254),0)</f>
        <v>0.1366913516736986</v>
      </c>
      <c r="G1254" s="4">
        <f>((BC1254-AP1254/2)*S1254-E1254)/(BC1254+AP1254/2)</f>
        <v>849.0116013968484</v>
      </c>
      <c r="H1254" s="4">
        <f>AP1254*1000</f>
        <v>1.96449248820426</v>
      </c>
      <c r="I1254" s="4">
        <f>(AU1254-BA1254)</f>
        <v>1.494742303293414</v>
      </c>
      <c r="J1254" s="4">
        <f>(P1254+AT1254*D1254)</f>
        <v>24.89434814453125</v>
      </c>
      <c r="K1254" s="4">
        <v>6</v>
      </c>
      <c r="L1254" s="4">
        <f>(K1254*AI1254+AJ1254)</f>
        <v>1.420000016689301</v>
      </c>
      <c r="M1254" s="4">
        <v>1</v>
      </c>
      <c r="N1254" s="4">
        <f>L1254*(M1254+1)*(M1254+1)/(M1254*M1254+1)</f>
        <v>2.840000033378601</v>
      </c>
      <c r="O1254" s="4">
        <v>21.7072582244873</v>
      </c>
      <c r="P1254" s="4">
        <v>24.89434814453125</v>
      </c>
      <c r="Q1254" s="4">
        <v>20.96554183959961</v>
      </c>
      <c r="R1254" s="4">
        <v>1199.9677734375</v>
      </c>
      <c r="S1254" s="4">
        <v>1168.138916015625</v>
      </c>
      <c r="T1254" s="4">
        <v>14.05959987640381</v>
      </c>
      <c r="U1254" s="4">
        <v>16.38064956665039</v>
      </c>
      <c r="V1254" s="4">
        <v>54.86005783081055</v>
      </c>
      <c r="W1254" s="4">
        <v>63.88507843017578</v>
      </c>
      <c r="X1254" s="4">
        <v>499.5100708007812</v>
      </c>
      <c r="Y1254" s="4">
        <v>2001.0771484375</v>
      </c>
      <c r="Z1254" s="4">
        <v>45.39994812011719</v>
      </c>
      <c r="AA1254" s="4">
        <v>101.6419982910156</v>
      </c>
      <c r="AB1254" s="4">
        <v>10.81005668640137</v>
      </c>
      <c r="AC1254" s="4">
        <v>0.3367830216884613</v>
      </c>
      <c r="AD1254" s="4">
        <v>0.2630170881748199</v>
      </c>
      <c r="AE1254" s="4">
        <v>0.001262960024178028</v>
      </c>
      <c r="AF1254" s="4">
        <v>0.2555683851242065</v>
      </c>
      <c r="AG1254" s="4">
        <v>0.002302843146026134</v>
      </c>
      <c r="AH1254" s="4">
        <v>1</v>
      </c>
      <c r="AI1254" s="4">
        <v>-0.2195652425289154</v>
      </c>
      <c r="AJ1254" s="4">
        <v>2.737391471862793</v>
      </c>
      <c r="AK1254" s="4">
        <v>1</v>
      </c>
      <c r="AL1254" s="4">
        <v>0</v>
      </c>
      <c r="AM1254" s="4">
        <v>0.1599999964237213</v>
      </c>
      <c r="AN1254" s="4">
        <v>111115</v>
      </c>
      <c r="AO1254" s="4">
        <f>X1254*0.000001/(K1254*0.0001)</f>
        <v>0.8325167846679686</v>
      </c>
      <c r="AP1254" s="4">
        <f>(U1254-T1254)/(1000-U1254)*AO1254</f>
        <v>0.00196449248820426</v>
      </c>
      <c r="AQ1254" s="4">
        <f>(P1254+273.15)</f>
        <v>298.0443481445312</v>
      </c>
      <c r="AR1254" s="4">
        <f>(O1254+273.15)</f>
        <v>294.8572582244873</v>
      </c>
      <c r="AS1254" s="4">
        <f>(Y1254*AK1254+Z1254*AL1254)*AM1254</f>
        <v>320.1723365935904</v>
      </c>
      <c r="AT1254" s="4">
        <f>((AS1254+0.00000010773*(AR1254^4-AQ1254^4))-AP1254*44100)/(L1254*0.92*2*29.3+0.00000043092*AQ1254^3)</f>
        <v>2.24815694226176</v>
      </c>
      <c r="AU1254" s="4">
        <f>0.61365*EXP(17.502*J1254/(240.97+J1254))</f>
        <v>3.159704258552618</v>
      </c>
      <c r="AV1254" s="4">
        <f>AU1254*1000/AA1254</f>
        <v>31.08660112629753</v>
      </c>
      <c r="AW1254" s="4">
        <f>(AV1254-U1254)</f>
        <v>14.70595155964714</v>
      </c>
      <c r="AX1254" s="4">
        <f>IF(D1254,P1254,(O1254+P1254)/2)</f>
        <v>23.30080318450928</v>
      </c>
      <c r="AY1254" s="4">
        <f>0.61365*EXP(17.502*AX1254/(240.97+AX1254))</f>
        <v>2.871469361780414</v>
      </c>
      <c r="AZ1254" s="4">
        <f>IF(AW1254&lt;&gt;0,(1000-(AV1254+U1254)/2)/AW1254*AP1254,0)</f>
        <v>0.1304144075080358</v>
      </c>
      <c r="BA1254" s="4">
        <f>U1254*AA1254/1000</f>
        <v>1.664961955259205</v>
      </c>
      <c r="BB1254" s="4">
        <f>(AY1254-BA1254)</f>
        <v>1.20650740652121</v>
      </c>
      <c r="BC1254" s="4">
        <f>1/(1.6/F1254+1.37/N1254)</f>
        <v>0.08205062755477247</v>
      </c>
      <c r="BD1254" s="4">
        <f>G1254*AA1254*0.001</f>
        <v>86.2952357382309</v>
      </c>
      <c r="BE1254" s="4">
        <f>G1254/S1254</f>
        <v>0.7268070515899943</v>
      </c>
      <c r="BF1254" s="4">
        <f>(1-AP1254*AA1254/AU1254/F1254)*100</f>
        <v>53.76870128452723</v>
      </c>
      <c r="BG1254" s="4">
        <f>(S1254-E1254/(N1254/1.35))</f>
        <v>1156.633846367390</v>
      </c>
      <c r="BH1254" s="4">
        <f>E1254*BF1254/100/BG1254</f>
        <v>0.01125142368106971</v>
      </c>
    </row>
    <row r="1255" ht="16" customHeight="1">
      <c r="A1255" s="4">
        <v>1177</v>
      </c>
      <c r="B1255" t="s" s="2">
        <v>1316</v>
      </c>
      <c r="C1255" s="4">
        <v>6822.500031996518</v>
      </c>
      <c r="D1255" s="4">
        <v>0</v>
      </c>
      <c r="E1255" s="4">
        <f>(R1255-S1255*(1000-T1255)/(1000-U1255))*AO1255</f>
        <v>24.22508474892713</v>
      </c>
      <c r="F1255" s="4">
        <f>IF(AZ1255&lt;&gt;0,1/(1/AZ1255-1/N1255),0)</f>
        <v>0.1365048181518886</v>
      </c>
      <c r="G1255" s="4">
        <f>((BC1255-AP1255/2)*S1255-E1255)/(BC1255+AP1255/2)</f>
        <v>848.3519631178108</v>
      </c>
      <c r="H1255" s="4">
        <f>AP1255*1000</f>
        <v>1.961333097628775</v>
      </c>
      <c r="I1255" s="4">
        <f>(AU1255-BA1255)</f>
        <v>1.494300740260687</v>
      </c>
      <c r="J1255" s="4">
        <f>(P1255+AT1255*D1255)</f>
        <v>24.88846015930176</v>
      </c>
      <c r="K1255" s="4">
        <v>6</v>
      </c>
      <c r="L1255" s="4">
        <f>(K1255*AI1255+AJ1255)</f>
        <v>1.420000016689301</v>
      </c>
      <c r="M1255" s="4">
        <v>1</v>
      </c>
      <c r="N1255" s="4">
        <f>L1255*(M1255+1)*(M1255+1)/(M1255*M1255+1)</f>
        <v>2.840000033378601</v>
      </c>
      <c r="O1255" s="4">
        <v>21.70644760131836</v>
      </c>
      <c r="P1255" s="4">
        <v>24.88846015930176</v>
      </c>
      <c r="Q1255" s="4">
        <v>20.96253776550293</v>
      </c>
      <c r="R1255" s="4">
        <v>1199.968505859375</v>
      </c>
      <c r="S1255" s="4">
        <v>1168.117431640625</v>
      </c>
      <c r="T1255" s="4">
        <v>14.05667114257812</v>
      </c>
      <c r="U1255" s="4">
        <v>16.37403869628906</v>
      </c>
      <c r="V1255" s="4">
        <v>54.83098220825195</v>
      </c>
      <c r="W1255" s="4">
        <v>63.85998153686523</v>
      </c>
      <c r="X1255" s="4">
        <v>499.5025024414062</v>
      </c>
      <c r="Y1255" s="4">
        <v>2001.147705078125</v>
      </c>
      <c r="Z1255" s="4">
        <v>45.82813262939453</v>
      </c>
      <c r="AA1255" s="4">
        <v>101.642219543457</v>
      </c>
      <c r="AB1255" s="4">
        <v>10.81005668640137</v>
      </c>
      <c r="AC1255" s="4">
        <v>0.3367830216884613</v>
      </c>
      <c r="AD1255" s="4">
        <v>0.2630170881748199</v>
      </c>
      <c r="AE1255" s="4">
        <v>0.001262960024178028</v>
      </c>
      <c r="AF1255" s="4">
        <v>0.2555683851242065</v>
      </c>
      <c r="AG1255" s="4">
        <v>0.002302843146026134</v>
      </c>
      <c r="AH1255" s="4">
        <v>1</v>
      </c>
      <c r="AI1255" s="4">
        <v>-0.2195652425289154</v>
      </c>
      <c r="AJ1255" s="4">
        <v>2.737391471862793</v>
      </c>
      <c r="AK1255" s="4">
        <v>1</v>
      </c>
      <c r="AL1255" s="4">
        <v>0</v>
      </c>
      <c r="AM1255" s="4">
        <v>0.1599999964237213</v>
      </c>
      <c r="AN1255" s="4">
        <v>111115</v>
      </c>
      <c r="AO1255" s="4">
        <f>X1255*0.000001/(K1255*0.0001)</f>
        <v>0.8325041707356771</v>
      </c>
      <c r="AP1255" s="4">
        <f>(U1255-T1255)/(1000-U1255)*AO1255</f>
        <v>0.001961333097628775</v>
      </c>
      <c r="AQ1255" s="4">
        <f>(P1255+273.15)</f>
        <v>298.0384601593017</v>
      </c>
      <c r="AR1255" s="4">
        <f>(O1255+273.15)</f>
        <v>294.8564476013183</v>
      </c>
      <c r="AS1255" s="4">
        <f>(Y1255*AK1255+Z1255*AL1255)*AM1255</f>
        <v>320.1836256558381</v>
      </c>
      <c r="AT1255" s="4">
        <f>((AS1255+0.00000010773*(AR1255^4-AQ1255^4))-AP1255*44100)/(L1255*0.92*2*29.3+0.00000043092*AQ1255^3)</f>
        <v>2.250548356798</v>
      </c>
      <c r="AU1255" s="4">
        <f>0.61365*EXP(17.502*J1255/(240.97+J1255))</f>
        <v>3.158594376241961</v>
      </c>
      <c r="AV1255" s="4">
        <f>AU1255*1000/AA1255</f>
        <v>31.07561395677223</v>
      </c>
      <c r="AW1255" s="4">
        <f>(AV1255-U1255)</f>
        <v>14.70157526048317</v>
      </c>
      <c r="AX1255" s="4">
        <f>IF(D1255,P1255,(O1255+P1255)/2)</f>
        <v>23.29745388031006</v>
      </c>
      <c r="AY1255" s="4">
        <f>0.61365*EXP(17.502*AX1255/(240.97+AX1255))</f>
        <v>2.870888633931653</v>
      </c>
      <c r="AZ1255" s="4">
        <f>IF(AW1255&lt;&gt;0,(1000-(AV1255+U1255)/2)/AW1255*AP1255,0)</f>
        <v>0.1302446014520573</v>
      </c>
      <c r="BA1255" s="4">
        <f>U1255*AA1255/1000</f>
        <v>1.664293635981274</v>
      </c>
      <c r="BB1255" s="4">
        <f>(AY1255-BA1255)</f>
        <v>1.206594997950379</v>
      </c>
      <c r="BC1255" s="4">
        <f>1/(1.6/F1255+1.37/N1255)</f>
        <v>0.08194308457420332</v>
      </c>
      <c r="BD1255" s="4">
        <f>G1255*AA1255*0.001</f>
        <v>86.22837648534328</v>
      </c>
      <c r="BE1255" s="4">
        <f>G1255/S1255</f>
        <v>0.7262557172238219</v>
      </c>
      <c r="BF1255" s="4">
        <f>(1-AP1255*AA1255/AU1255/F1255)*100</f>
        <v>53.76363763980956</v>
      </c>
      <c r="BG1255" s="4">
        <f>(S1255-E1255/(N1255/1.35))</f>
        <v>1156.601986560807</v>
      </c>
      <c r="BH1255" s="4">
        <f>E1255*BF1255/100/BG1255</f>
        <v>0.01126082000004001</v>
      </c>
    </row>
    <row r="1256" ht="16" customHeight="1">
      <c r="A1256" s="4">
        <v>1178</v>
      </c>
      <c r="B1256" t="s" s="2">
        <v>1317</v>
      </c>
      <c r="C1256" s="4">
        <v>6828.000031873584</v>
      </c>
      <c r="D1256" s="4">
        <v>0</v>
      </c>
      <c r="E1256" s="4">
        <f>(R1256-S1256*(1000-T1256)/(1000-U1256))*AO1256</f>
        <v>24.29028159378744</v>
      </c>
      <c r="F1256" s="4">
        <f>IF(AZ1256&lt;&gt;0,1/(1/AZ1256-1/N1256),0)</f>
        <v>0.1359476982604617</v>
      </c>
      <c r="G1256" s="4">
        <f>((BC1256-AP1256/2)*S1256-E1256)/(BC1256+AP1256/2)</f>
        <v>846.327673010334</v>
      </c>
      <c r="H1256" s="4">
        <f>AP1256*1000</f>
        <v>1.957573044596912</v>
      </c>
      <c r="I1256" s="4">
        <f>(AU1256-BA1256)</f>
        <v>1.497254597490902</v>
      </c>
      <c r="J1256" s="4">
        <f>(P1256+AT1256*D1256)</f>
        <v>24.90037536621094</v>
      </c>
      <c r="K1256" s="4">
        <v>6</v>
      </c>
      <c r="L1256" s="4">
        <f>(K1256*AI1256+AJ1256)</f>
        <v>1.420000016689301</v>
      </c>
      <c r="M1256" s="4">
        <v>1</v>
      </c>
      <c r="N1256" s="4">
        <f>L1256*(M1256+1)*(M1256+1)/(M1256*M1256+1)</f>
        <v>2.840000033378601</v>
      </c>
      <c r="O1256" s="4">
        <v>21.70569038391113</v>
      </c>
      <c r="P1256" s="4">
        <v>24.90037536621094</v>
      </c>
      <c r="Q1256" s="4">
        <v>20.9625129699707</v>
      </c>
      <c r="R1256" s="4">
        <v>1200.002319335938</v>
      </c>
      <c r="S1256" s="4">
        <v>1168.079345703125</v>
      </c>
      <c r="T1256" s="4">
        <v>14.05422878265381</v>
      </c>
      <c r="U1256" s="4">
        <v>16.36709403991699</v>
      </c>
      <c r="V1256" s="4">
        <v>54.8134651184082</v>
      </c>
      <c r="W1256" s="4">
        <v>63.83548355102539</v>
      </c>
      <c r="X1256" s="4">
        <v>499.5189208984375</v>
      </c>
      <c r="Y1256" s="4">
        <v>2001.172973632812</v>
      </c>
      <c r="Z1256" s="4">
        <v>46.45199203491211</v>
      </c>
      <c r="AA1256" s="4">
        <v>101.6421203613281</v>
      </c>
      <c r="AB1256" s="4">
        <v>10.81005668640137</v>
      </c>
      <c r="AC1256" s="4">
        <v>0.3367830216884613</v>
      </c>
      <c r="AD1256" s="4">
        <v>0.2630170881748199</v>
      </c>
      <c r="AE1256" s="4">
        <v>0.001262960024178028</v>
      </c>
      <c r="AF1256" s="4">
        <v>0.2555683851242065</v>
      </c>
      <c r="AG1256" s="4">
        <v>0.002302843146026134</v>
      </c>
      <c r="AH1256" s="4">
        <v>1</v>
      </c>
      <c r="AI1256" s="4">
        <v>-0.2195652425289154</v>
      </c>
      <c r="AJ1256" s="4">
        <v>2.737391471862793</v>
      </c>
      <c r="AK1256" s="4">
        <v>1</v>
      </c>
      <c r="AL1256" s="4">
        <v>0</v>
      </c>
      <c r="AM1256" s="4">
        <v>0.1599999964237213</v>
      </c>
      <c r="AN1256" s="4">
        <v>111115</v>
      </c>
      <c r="AO1256" s="4">
        <f>X1256*0.000001/(K1256*0.0001)</f>
        <v>0.8325315348307291</v>
      </c>
      <c r="AP1256" s="4">
        <f>(U1256-T1256)/(1000-U1256)*AO1256</f>
        <v>0.001957573044596912</v>
      </c>
      <c r="AQ1256" s="4">
        <f>(P1256+273.15)</f>
        <v>298.0503753662109</v>
      </c>
      <c r="AR1256" s="4">
        <f>(O1256+273.15)</f>
        <v>294.8556903839111</v>
      </c>
      <c r="AS1256" s="4">
        <f>(Y1256*AK1256+Z1256*AL1256)*AM1256</f>
        <v>320.1876686244977</v>
      </c>
      <c r="AT1256" s="4">
        <f>((AS1256+0.00000010773*(AR1256^4-AQ1256^4))-AP1256*44100)/(L1256*0.92*2*29.3+0.00000043092*AQ1256^3)</f>
        <v>2.250803904508669</v>
      </c>
      <c r="AU1256" s="4">
        <f>0.61365*EXP(17.502*J1256/(240.97+J1256))</f>
        <v>3.160840739861321</v>
      </c>
      <c r="AV1256" s="4">
        <f>AU1256*1000/AA1256</f>
        <v>31.09774499611805</v>
      </c>
      <c r="AW1256" s="4">
        <f>(AV1256-U1256)</f>
        <v>14.73065095620106</v>
      </c>
      <c r="AX1256" s="4">
        <f>IF(D1256,P1256,(O1256+P1256)/2)</f>
        <v>23.30303287506104</v>
      </c>
      <c r="AY1256" s="4">
        <f>0.61365*EXP(17.502*AX1256/(240.97+AX1256))</f>
        <v>2.871856019461795</v>
      </c>
      <c r="AZ1256" s="4">
        <f>IF(AW1256&lt;&gt;0,(1000-(AV1256+U1256)/2)/AW1256*AP1256,0)</f>
        <v>0.1297373147695735</v>
      </c>
      <c r="BA1256" s="4">
        <f>U1256*AA1256/1000</f>
        <v>1.663586142370419</v>
      </c>
      <c r="BB1256" s="4">
        <f>(AY1256-BA1256)</f>
        <v>1.208269877091376</v>
      </c>
      <c r="BC1256" s="4">
        <f>1/(1.6/F1256+1.37/N1256)</f>
        <v>0.08162181664616407</v>
      </c>
      <c r="BD1256" s="4">
        <f>G1256*AA1256*0.001</f>
        <v>86.02253920523913</v>
      </c>
      <c r="BE1256" s="4">
        <f>G1256/S1256</f>
        <v>0.7245463898695061</v>
      </c>
      <c r="BF1256" s="4">
        <f>(1-AP1256*AA1256/AU1256/F1256)*100</f>
        <v>53.69613755012775</v>
      </c>
      <c r="BG1256" s="4">
        <f>(S1256-E1256/(N1256/1.35))</f>
        <v>1156.532909165727</v>
      </c>
      <c r="BH1256" s="4">
        <f>E1256*BF1256/100/BG1256</f>
        <v>0.01127762376024568</v>
      </c>
    </row>
    <row r="1257" ht="16" customHeight="1">
      <c r="A1257" s="4">
        <v>1179</v>
      </c>
      <c r="B1257" t="s" s="2">
        <v>1318</v>
      </c>
      <c r="C1257" s="4">
        <v>6833.000031761825</v>
      </c>
      <c r="D1257" s="4">
        <v>0</v>
      </c>
      <c r="E1257" s="4">
        <f>(R1257-S1257*(1000-T1257)/(1000-U1257))*AO1257</f>
        <v>24.17152738183347</v>
      </c>
      <c r="F1257" s="4">
        <f>IF(AZ1257&lt;&gt;0,1/(1/AZ1257-1/N1257),0)</f>
        <v>0.1364424938004829</v>
      </c>
      <c r="G1257" s="4">
        <f>((BC1257-AP1257/2)*S1257-E1257)/(BC1257+AP1257/2)</f>
        <v>849.1049975300127</v>
      </c>
      <c r="H1257" s="4">
        <f>AP1257*1000</f>
        <v>1.952978579031116</v>
      </c>
      <c r="I1257" s="4">
        <f>(AU1257-BA1257)</f>
        <v>1.488645542483968</v>
      </c>
      <c r="J1257" s="4">
        <f>(P1257+AT1257*D1257)</f>
        <v>24.85107803344727</v>
      </c>
      <c r="K1257" s="4">
        <v>6</v>
      </c>
      <c r="L1257" s="4">
        <f>(K1257*AI1257+AJ1257)</f>
        <v>1.420000016689301</v>
      </c>
      <c r="M1257" s="4">
        <v>1</v>
      </c>
      <c r="N1257" s="4">
        <f>L1257*(M1257+1)*(M1257+1)/(M1257*M1257+1)</f>
        <v>2.840000033378601</v>
      </c>
      <c r="O1257" s="4">
        <v>21.70540428161621</v>
      </c>
      <c r="P1257" s="4">
        <v>24.85107803344727</v>
      </c>
      <c r="Q1257" s="4">
        <v>20.96343803405762</v>
      </c>
      <c r="R1257" s="4">
        <v>1200.038574218750</v>
      </c>
      <c r="S1257" s="4">
        <v>1168.264770507812</v>
      </c>
      <c r="T1257" s="4">
        <v>14.05303192138672</v>
      </c>
      <c r="U1257" s="4">
        <v>16.36044692993164</v>
      </c>
      <c r="V1257" s="4">
        <v>54.80836868286133</v>
      </c>
      <c r="W1257" s="4">
        <v>63.81190490722656</v>
      </c>
      <c r="X1257" s="4">
        <v>499.5270385742188</v>
      </c>
      <c r="Y1257" s="4">
        <v>2001.203247070312</v>
      </c>
      <c r="Z1257" s="4">
        <v>47.07731246948242</v>
      </c>
      <c r="AA1257" s="4">
        <v>101.6421051025391</v>
      </c>
      <c r="AB1257" s="4">
        <v>10.81005668640137</v>
      </c>
      <c r="AC1257" s="4">
        <v>0.3367830216884613</v>
      </c>
      <c r="AD1257" s="4">
        <v>0.2630170881748199</v>
      </c>
      <c r="AE1257" s="4">
        <v>0.001262960024178028</v>
      </c>
      <c r="AF1257" s="4">
        <v>0.2555683851242065</v>
      </c>
      <c r="AG1257" s="4">
        <v>0.002302843146026134</v>
      </c>
      <c r="AH1257" s="4">
        <v>0.6666666865348816</v>
      </c>
      <c r="AI1257" s="4">
        <v>-0.2195652425289154</v>
      </c>
      <c r="AJ1257" s="4">
        <v>2.737391471862793</v>
      </c>
      <c r="AK1257" s="4">
        <v>1</v>
      </c>
      <c r="AL1257" s="4">
        <v>0</v>
      </c>
      <c r="AM1257" s="4">
        <v>0.1599999964237213</v>
      </c>
      <c r="AN1257" s="4">
        <v>111115</v>
      </c>
      <c r="AO1257" s="4">
        <f>X1257*0.000001/(K1257*0.0001)</f>
        <v>0.8325450642903645</v>
      </c>
      <c r="AP1257" s="4">
        <f>(U1257-T1257)/(1000-U1257)*AO1257</f>
        <v>0.001952978579031116</v>
      </c>
      <c r="AQ1257" s="4">
        <f>(P1257+273.15)</f>
        <v>298.0010780334472</v>
      </c>
      <c r="AR1257" s="4">
        <f>(O1257+273.15)</f>
        <v>294.8554042816162</v>
      </c>
      <c r="AS1257" s="4">
        <f>(Y1257*AK1257+Z1257*AL1257)*AM1257</f>
        <v>320.1925123743895</v>
      </c>
      <c r="AT1257" s="4">
        <f>((AS1257+0.00000010773*(AR1257^4-AQ1257^4))-AP1257*44100)/(L1257*0.92*2*29.3+0.00000043092*AQ1257^3)</f>
        <v>2.259664375875074</v>
      </c>
      <c r="AU1257" s="4">
        <f>0.61365*EXP(17.502*J1257/(240.97+J1257))</f>
        <v>3.151555808860592</v>
      </c>
      <c r="AV1257" s="4">
        <f>AU1257*1000/AA1257</f>
        <v>31.00640040543459</v>
      </c>
      <c r="AW1257" s="4">
        <f>(AV1257-U1257)</f>
        <v>14.64595347550295</v>
      </c>
      <c r="AX1257" s="4">
        <f>IF(D1257,P1257,(O1257+P1257)/2)</f>
        <v>23.27824115753174</v>
      </c>
      <c r="AY1257" s="4">
        <f>0.61365*EXP(17.502*AX1257/(240.97+AX1257))</f>
        <v>2.867559370241996</v>
      </c>
      <c r="AZ1257" s="4">
        <f>IF(AW1257&lt;&gt;0,(1000-(AV1257+U1257)/2)/AW1257*AP1257,0)</f>
        <v>0.1301878613174097</v>
      </c>
      <c r="BA1257" s="4">
        <f>U1257*AA1257/1000</f>
        <v>1.662910266376624</v>
      </c>
      <c r="BB1257" s="4">
        <f>(AY1257-BA1257)</f>
        <v>1.204649103865371</v>
      </c>
      <c r="BC1257" s="4">
        <f>1/(1.6/F1257+1.37/N1257)</f>
        <v>0.08190714985604799</v>
      </c>
      <c r="BD1257" s="4">
        <f>G1257*AA1257*0.001</f>
        <v>86.30481940203673</v>
      </c>
      <c r="BE1257" s="4">
        <f>G1257/S1257</f>
        <v>0.7268086986487919</v>
      </c>
      <c r="BF1257" s="4">
        <f>(1-AP1257*AA1257/AU1257/F1257)*100</f>
        <v>53.8367389816453</v>
      </c>
      <c r="BG1257" s="4">
        <f>(S1257-E1257/(N1257/1.35))</f>
        <v>1156.774784035293</v>
      </c>
      <c r="BH1257" s="4">
        <f>E1257*BF1257/100/BG1257</f>
        <v>0.01124952089553638</v>
      </c>
    </row>
    <row r="1258" ht="16" customHeight="1">
      <c r="A1258" s="4">
        <v>1180</v>
      </c>
      <c r="B1258" t="s" s="2">
        <v>1319</v>
      </c>
      <c r="C1258" s="4">
        <v>6838.000031650066</v>
      </c>
      <c r="D1258" s="4">
        <v>0</v>
      </c>
      <c r="E1258" s="4">
        <f>(R1258-S1258*(1000-T1258)/(1000-U1258))*AO1258</f>
        <v>23.69465050980775</v>
      </c>
      <c r="F1258" s="4">
        <f>IF(AZ1258&lt;&gt;0,1/(1/AZ1258-1/N1258),0)</f>
        <v>0.1371329017510756</v>
      </c>
      <c r="G1258" s="4">
        <f>((BC1258-AP1258/2)*S1258-E1258)/(BC1258+AP1258/2)</f>
        <v>857.0775823141317</v>
      </c>
      <c r="H1258" s="4">
        <f>AP1258*1000</f>
        <v>1.941066609778289</v>
      </c>
      <c r="I1258" s="4">
        <f>(AU1258-BA1258)</f>
        <v>1.472596535825663</v>
      </c>
      <c r="J1258" s="4">
        <f>(P1258+AT1258*D1258)</f>
        <v>24.75728034973145</v>
      </c>
      <c r="K1258" s="4">
        <v>6</v>
      </c>
      <c r="L1258" s="4">
        <f>(K1258*AI1258+AJ1258)</f>
        <v>1.420000016689301</v>
      </c>
      <c r="M1258" s="4">
        <v>1</v>
      </c>
      <c r="N1258" s="4">
        <f>L1258*(M1258+1)*(M1258+1)/(M1258*M1258+1)</f>
        <v>2.840000033378601</v>
      </c>
      <c r="O1258" s="4">
        <v>21.70393371582031</v>
      </c>
      <c r="P1258" s="4">
        <v>24.75728034973145</v>
      </c>
      <c r="Q1258" s="4">
        <v>20.96390533447266</v>
      </c>
      <c r="R1258" s="4">
        <v>1200.040161132812</v>
      </c>
      <c r="S1258" s="4">
        <v>1168.854980468750</v>
      </c>
      <c r="T1258" s="4">
        <v>14.05188179016113</v>
      </c>
      <c r="U1258" s="4">
        <v>16.34522247314453</v>
      </c>
      <c r="V1258" s="4">
        <v>54.80727767944336</v>
      </c>
      <c r="W1258" s="4">
        <v>63.76203536987305</v>
      </c>
      <c r="X1258" s="4">
        <v>499.5348815917969</v>
      </c>
      <c r="Y1258" s="4">
        <v>2001.196411132812</v>
      </c>
      <c r="Z1258" s="4">
        <v>47.79182815551758</v>
      </c>
      <c r="AA1258" s="4">
        <v>101.6418533325195</v>
      </c>
      <c r="AB1258" s="4">
        <v>10.81005668640137</v>
      </c>
      <c r="AC1258" s="4">
        <v>0.3367830216884613</v>
      </c>
      <c r="AD1258" s="4">
        <v>0.2630170881748199</v>
      </c>
      <c r="AE1258" s="4">
        <v>0.001262960024178028</v>
      </c>
      <c r="AF1258" s="4">
        <v>0.2555683851242065</v>
      </c>
      <c r="AG1258" s="4">
        <v>0.002302843146026134</v>
      </c>
      <c r="AH1258" s="4">
        <v>0.6666666865348816</v>
      </c>
      <c r="AI1258" s="4">
        <v>-0.2195652425289154</v>
      </c>
      <c r="AJ1258" s="4">
        <v>2.737391471862793</v>
      </c>
      <c r="AK1258" s="4">
        <v>1</v>
      </c>
      <c r="AL1258" s="4">
        <v>0</v>
      </c>
      <c r="AM1258" s="4">
        <v>0.1599999964237213</v>
      </c>
      <c r="AN1258" s="4">
        <v>111115</v>
      </c>
      <c r="AO1258" s="4">
        <f>X1258*0.000001/(K1258*0.0001)</f>
        <v>0.8325581359863281</v>
      </c>
      <c r="AP1258" s="4">
        <f>(U1258-T1258)/(1000-U1258)*AO1258</f>
        <v>0.001941066609778289</v>
      </c>
      <c r="AQ1258" s="4">
        <f>(P1258+273.15)</f>
        <v>297.9072803497314</v>
      </c>
      <c r="AR1258" s="4">
        <f>(O1258+273.15)</f>
        <v>294.8539337158203</v>
      </c>
      <c r="AS1258" s="4">
        <f>(Y1258*AK1258+Z1258*AL1258)*AM1258</f>
        <v>320.1914186244139</v>
      </c>
      <c r="AT1258" s="4">
        <f>((AS1258+0.00000010773*(AR1258^4-AQ1258^4))-AP1258*44100)/(L1258*0.92*2*29.3+0.00000043092*AQ1258^3)</f>
        <v>2.277873425453203</v>
      </c>
      <c r="AU1258" s="4">
        <f>0.61365*EXP(17.502*J1258/(240.97+J1258))</f>
        <v>3.133955241128421</v>
      </c>
      <c r="AV1258" s="4">
        <f>AU1258*1000/AA1258</f>
        <v>30.83331460786869</v>
      </c>
      <c r="AW1258" s="4">
        <f>(AV1258-U1258)</f>
        <v>14.48809213472416</v>
      </c>
      <c r="AX1258" s="4">
        <f>IF(D1258,P1258,(O1258+P1258)/2)</f>
        <v>23.23060703277588</v>
      </c>
      <c r="AY1258" s="4">
        <f>0.61365*EXP(17.502*AX1258/(240.97+AX1258))</f>
        <v>2.859319684531499</v>
      </c>
      <c r="AZ1258" s="4">
        <f>IF(AW1258&lt;&gt;0,(1000-(AV1258+U1258)/2)/AW1258*AP1258,0)</f>
        <v>0.1308162766112408</v>
      </c>
      <c r="BA1258" s="4">
        <f>U1258*AA1258/1000</f>
        <v>1.661358705302759</v>
      </c>
      <c r="BB1258" s="4">
        <f>(AY1258-BA1258)</f>
        <v>1.19796097922874</v>
      </c>
      <c r="BC1258" s="4">
        <f>1/(1.6/F1258+1.37/N1258)</f>
        <v>0.08230515004401344</v>
      </c>
      <c r="BD1258" s="4">
        <f>G1258*AA1258*0.001</f>
        <v>87.11495391616342</v>
      </c>
      <c r="BE1258" s="4">
        <f>G1258/S1258</f>
        <v>0.7332625489352109</v>
      </c>
      <c r="BF1258" s="4">
        <f>(1-AP1258*AA1258/AU1258/F1258)*100</f>
        <v>54.09303741327658</v>
      </c>
      <c r="BG1258" s="4">
        <f>(S1258-E1258/(N1258/1.35))</f>
        <v>1157.591678422170</v>
      </c>
      <c r="BH1258" s="4">
        <f>E1258*BF1258/100/BG1258</f>
        <v>0.01107226011047832</v>
      </c>
    </row>
    <row r="1259" ht="16" customHeight="1">
      <c r="A1259" s="4">
        <v>1181</v>
      </c>
      <c r="B1259" t="s" s="2">
        <v>1320</v>
      </c>
      <c r="C1259" s="4">
        <v>6843.500031527132</v>
      </c>
      <c r="D1259" s="4">
        <v>0</v>
      </c>
      <c r="E1259" s="4">
        <f>(R1259-S1259*(1000-T1259)/(1000-U1259))*AO1259</f>
        <v>23.3272196734501</v>
      </c>
      <c r="F1259" s="4">
        <f>IF(AZ1259&lt;&gt;0,1/(1/AZ1259-1/N1259),0)</f>
        <v>0.1367040416829445</v>
      </c>
      <c r="G1259" s="4">
        <f>((BC1259-AP1259/2)*S1259-E1259)/(BC1259+AP1259/2)</f>
        <v>861.1711991621393</v>
      </c>
      <c r="H1259" s="4">
        <f>AP1259*1000</f>
        <v>1.926346244469074</v>
      </c>
      <c r="I1259" s="4">
        <f>(AU1259-BA1259)</f>
        <v>1.465877120125454</v>
      </c>
      <c r="J1259" s="4">
        <f>(P1259+AT1259*D1259)</f>
        <v>24.7109489440918</v>
      </c>
      <c r="K1259" s="4">
        <v>6</v>
      </c>
      <c r="L1259" s="4">
        <f>(K1259*AI1259+AJ1259)</f>
        <v>1.420000016689301</v>
      </c>
      <c r="M1259" s="4">
        <v>1</v>
      </c>
      <c r="N1259" s="4">
        <f>L1259*(M1259+1)*(M1259+1)/(M1259*M1259+1)</f>
        <v>2.840000033378601</v>
      </c>
      <c r="O1259" s="4">
        <v>21.70124435424805</v>
      </c>
      <c r="P1259" s="4">
        <v>24.7109489440918</v>
      </c>
      <c r="Q1259" s="4">
        <v>20.96317863464355</v>
      </c>
      <c r="R1259" s="4">
        <v>1200.005493164062</v>
      </c>
      <c r="S1259" s="4">
        <v>1169.281494140625</v>
      </c>
      <c r="T1259" s="4">
        <v>14.05016899108887</v>
      </c>
      <c r="U1259" s="4">
        <v>16.32614898681641</v>
      </c>
      <c r="V1259" s="4">
        <v>54.80944442749023</v>
      </c>
      <c r="W1259" s="4">
        <v>63.69983673095703</v>
      </c>
      <c r="X1259" s="4">
        <v>499.5377197265625</v>
      </c>
      <c r="Y1259" s="4">
        <v>2001.193725585938</v>
      </c>
      <c r="Z1259" s="4">
        <v>48.45636367797852</v>
      </c>
      <c r="AA1259" s="4">
        <v>101.6416091918945</v>
      </c>
      <c r="AB1259" s="4">
        <v>10.81005668640137</v>
      </c>
      <c r="AC1259" s="4">
        <v>0.3367830216884613</v>
      </c>
      <c r="AD1259" s="4">
        <v>0.2630170881748199</v>
      </c>
      <c r="AE1259" s="4">
        <v>0.001262960024178028</v>
      </c>
      <c r="AF1259" s="4">
        <v>0.2555683851242065</v>
      </c>
      <c r="AG1259" s="4">
        <v>0.002302843146026134</v>
      </c>
      <c r="AH1259" s="4">
        <v>0.6666666865348816</v>
      </c>
      <c r="AI1259" s="4">
        <v>-0.2195652425289154</v>
      </c>
      <c r="AJ1259" s="4">
        <v>2.737391471862793</v>
      </c>
      <c r="AK1259" s="4">
        <v>1</v>
      </c>
      <c r="AL1259" s="4">
        <v>0</v>
      </c>
      <c r="AM1259" s="4">
        <v>0.1599999964237213</v>
      </c>
      <c r="AN1259" s="4">
        <v>111115</v>
      </c>
      <c r="AO1259" s="4">
        <f>X1259*0.000001/(K1259*0.0001)</f>
        <v>0.8325628662109374</v>
      </c>
      <c r="AP1259" s="4">
        <f>(U1259-T1259)/(1000-U1259)*AO1259</f>
        <v>0.001926346244469073</v>
      </c>
      <c r="AQ1259" s="4">
        <f>(P1259+273.15)</f>
        <v>297.8609489440918</v>
      </c>
      <c r="AR1259" s="4">
        <f>(O1259+273.15)</f>
        <v>294.851244354248</v>
      </c>
      <c r="AS1259" s="4">
        <f>(Y1259*AK1259+Z1259*AL1259)*AM1259</f>
        <v>320.1909889369235</v>
      </c>
      <c r="AT1259" s="4">
        <f>((AS1259+0.00000010773*(AR1259^4-AQ1259^4))-AP1259*44100)/(L1259*0.92*2*29.3+0.00000043092*AQ1259^3)</f>
        <v>2.291050979203242</v>
      </c>
      <c r="AU1259" s="4">
        <f>0.61365*EXP(17.502*J1259/(240.97+J1259))</f>
        <v>3.125293175052092</v>
      </c>
      <c r="AV1259" s="4">
        <f>AU1259*1000/AA1259</f>
        <v>30.74816701447226</v>
      </c>
      <c r="AW1259" s="4">
        <f>(AV1259-U1259)</f>
        <v>14.42201802765586</v>
      </c>
      <c r="AX1259" s="4">
        <f>IF(D1259,P1259,(O1259+P1259)/2)</f>
        <v>23.20609664916992</v>
      </c>
      <c r="AY1259" s="4">
        <f>0.61365*EXP(17.502*AX1259/(240.97+AX1259))</f>
        <v>2.855087987366001</v>
      </c>
      <c r="AZ1259" s="4">
        <f>IF(AW1259&lt;&gt;0,(1000-(AV1259+U1259)/2)/AW1259*AP1259,0)</f>
        <v>0.1304259587626375</v>
      </c>
      <c r="BA1259" s="4">
        <f>U1259*AA1259/1000</f>
        <v>1.659416054926638</v>
      </c>
      <c r="BB1259" s="4">
        <f>(AY1259-BA1259)</f>
        <v>1.195671932439363</v>
      </c>
      <c r="BC1259" s="4">
        <f>1/(1.6/F1259+1.37/N1259)</f>
        <v>0.082057943358801</v>
      </c>
      <c r="BD1259" s="4">
        <f>G1259*AA1259*0.001</f>
        <v>87.53082647255333</v>
      </c>
      <c r="BE1259" s="4">
        <f>G1259/S1259</f>
        <v>0.7364960477674074</v>
      </c>
      <c r="BF1259" s="4">
        <f>(1-AP1259*AA1259/AU1259/F1259)*100</f>
        <v>54.17169820039718</v>
      </c>
      <c r="BG1259" s="4">
        <f>(S1259-E1259/(N1259/1.35))</f>
        <v>1158.192851116317</v>
      </c>
      <c r="BH1259" s="4">
        <f>E1259*BF1259/100/BG1259</f>
        <v>0.01091074860966825</v>
      </c>
    </row>
    <row r="1260" ht="16" customHeight="1">
      <c r="A1260" s="4">
        <v>1182</v>
      </c>
      <c r="B1260" t="s" s="2">
        <v>1321</v>
      </c>
      <c r="C1260" s="4">
        <v>6848.500031415373</v>
      </c>
      <c r="D1260" s="4">
        <v>0</v>
      </c>
      <c r="E1260" s="4">
        <f>(R1260-S1260*(1000-T1260)/(1000-U1260))*AO1260</f>
        <v>23.35461354728955</v>
      </c>
      <c r="F1260" s="4">
        <f>IF(AZ1260&lt;&gt;0,1/(1/AZ1260-1/N1260),0)</f>
        <v>0.1351937563365545</v>
      </c>
      <c r="G1260" s="4">
        <f>((BC1260-AP1260/2)*S1260-E1260)/(BC1260+AP1260/2)</f>
        <v>857.6512315116088</v>
      </c>
      <c r="H1260" s="4">
        <f>AP1260*1000</f>
        <v>1.91711780629963</v>
      </c>
      <c r="I1260" s="4">
        <f>(AU1260-BA1260)</f>
        <v>1.474359790856822</v>
      </c>
      <c r="J1260" s="4">
        <f>(P1260+AT1260*D1260)</f>
        <v>24.74931526184082</v>
      </c>
      <c r="K1260" s="4">
        <v>6</v>
      </c>
      <c r="L1260" s="4">
        <f>(K1260*AI1260+AJ1260)</f>
        <v>1.420000016689301</v>
      </c>
      <c r="M1260" s="4">
        <v>1</v>
      </c>
      <c r="N1260" s="4">
        <f>L1260*(M1260+1)*(M1260+1)/(M1260*M1260+1)</f>
        <v>2.840000033378601</v>
      </c>
      <c r="O1260" s="4">
        <v>21.70011901855469</v>
      </c>
      <c r="P1260" s="4">
        <v>24.74931526184082</v>
      </c>
      <c r="Q1260" s="4">
        <v>20.96269607543945</v>
      </c>
      <c r="R1260" s="4">
        <v>1199.991577148438</v>
      </c>
      <c r="S1260" s="4">
        <v>1169.247314453125</v>
      </c>
      <c r="T1260" s="4">
        <v>14.04811382293701</v>
      </c>
      <c r="U1260" s="4">
        <v>16.3132495880127</v>
      </c>
      <c r="V1260" s="4">
        <v>54.80574035644531</v>
      </c>
      <c r="W1260" s="4">
        <v>63.6519775390625</v>
      </c>
      <c r="X1260" s="4">
        <v>499.5312194824219</v>
      </c>
      <c r="Y1260" s="4">
        <v>2001.238647460938</v>
      </c>
      <c r="Z1260" s="4">
        <v>49.95177459716797</v>
      </c>
      <c r="AA1260" s="4">
        <v>101.6416015625</v>
      </c>
      <c r="AB1260" s="4">
        <v>10.81005668640137</v>
      </c>
      <c r="AC1260" s="4">
        <v>0.3367830216884613</v>
      </c>
      <c r="AD1260" s="4">
        <v>0.2630170881748199</v>
      </c>
      <c r="AE1260" s="4">
        <v>0.001262960024178028</v>
      </c>
      <c r="AF1260" s="4">
        <v>0.2555683851242065</v>
      </c>
      <c r="AG1260" s="4">
        <v>0.002302843146026134</v>
      </c>
      <c r="AH1260" s="4">
        <v>0.6666666865348816</v>
      </c>
      <c r="AI1260" s="4">
        <v>-0.2195652425289154</v>
      </c>
      <c r="AJ1260" s="4">
        <v>2.737391471862793</v>
      </c>
      <c r="AK1260" s="4">
        <v>1</v>
      </c>
      <c r="AL1260" s="4">
        <v>0</v>
      </c>
      <c r="AM1260" s="4">
        <v>0.1599999964237213</v>
      </c>
      <c r="AN1260" s="4">
        <v>111115</v>
      </c>
      <c r="AO1260" s="4">
        <f>X1260*0.000001/(K1260*0.0001)</f>
        <v>0.832552032470703</v>
      </c>
      <c r="AP1260" s="4">
        <f>(U1260-T1260)/(1000-U1260)*AO1260</f>
        <v>0.00191711780629963</v>
      </c>
      <c r="AQ1260" s="4">
        <f>(P1260+273.15)</f>
        <v>297.8993152618408</v>
      </c>
      <c r="AR1260" s="4">
        <f>(O1260+273.15)</f>
        <v>294.8501190185547</v>
      </c>
      <c r="AS1260" s="4">
        <f>(Y1260*AK1260+Z1260*AL1260)*AM1260</f>
        <v>320.1981764367629</v>
      </c>
      <c r="AT1260" s="4">
        <f>((AS1260+0.00000010773*(AR1260^4-AQ1260^4))-AP1260*44100)/(L1260*0.92*2*29.3+0.00000043092*AQ1260^3)</f>
        <v>2.290535424581671</v>
      </c>
      <c r="AU1260" s="4">
        <f>0.61365*EXP(17.502*J1260/(240.97+J1260))</f>
        <v>3.132464605671226</v>
      </c>
      <c r="AV1260" s="4">
        <f>AU1260*1000/AA1260</f>
        <v>30.81872537934239</v>
      </c>
      <c r="AW1260" s="4">
        <f>(AV1260-U1260)</f>
        <v>14.50547579132969</v>
      </c>
      <c r="AX1260" s="4">
        <f>IF(D1260,P1260,(O1260+P1260)/2)</f>
        <v>23.22471714019775</v>
      </c>
      <c r="AY1260" s="4">
        <f>0.61365*EXP(17.502*AX1260/(240.97+AX1260))</f>
        <v>2.858302299064551</v>
      </c>
      <c r="AZ1260" s="4">
        <f>IF(AW1260&lt;&gt;0,(1000-(AV1260+U1260)/2)/AW1260*AP1260,0)</f>
        <v>0.1290505088561483</v>
      </c>
      <c r="BA1260" s="4">
        <f>U1260*AA1260/1000</f>
        <v>1.658104814814404</v>
      </c>
      <c r="BB1260" s="4">
        <f>(AY1260-BA1260)</f>
        <v>1.200197484250148</v>
      </c>
      <c r="BC1260" s="4">
        <f>1/(1.6/F1260+1.37/N1260)</f>
        <v>0.08118688449319686</v>
      </c>
      <c r="BD1260" s="4">
        <f>G1260*AA1260*0.001</f>
        <v>87.17304475289039</v>
      </c>
      <c r="BE1260" s="4">
        <f>G1260/S1260</f>
        <v>0.7335071211283863</v>
      </c>
      <c r="BF1260" s="4">
        <f>(1-AP1260*AA1260/AU1260/F1260)*100</f>
        <v>53.98732385437948</v>
      </c>
      <c r="BG1260" s="4">
        <f>(S1260-E1260/(N1260/1.35))</f>
        <v>1158.145649693166</v>
      </c>
      <c r="BH1260" s="4">
        <f>E1260*BF1260/100/BG1260</f>
        <v>0.01088682658701385</v>
      </c>
    </row>
    <row r="1261" ht="16" customHeight="1">
      <c r="A1261" s="4">
        <v>1183</v>
      </c>
      <c r="B1261" t="s" s="2">
        <v>1322</v>
      </c>
      <c r="C1261" s="4">
        <v>6854.000031292439</v>
      </c>
      <c r="D1261" s="4">
        <v>0</v>
      </c>
      <c r="E1261" s="4">
        <f>(R1261-S1261*(1000-T1261)/(1000-U1261))*AO1261</f>
        <v>23.83666799669387</v>
      </c>
      <c r="F1261" s="4">
        <f>IF(AZ1261&lt;&gt;0,1/(1/AZ1261-1/N1261),0)</f>
        <v>0.13349470972266</v>
      </c>
      <c r="G1261" s="4">
        <f>((BC1261-AP1261/2)*S1261-E1261)/(BC1261+AP1261/2)</f>
        <v>847.3690004930661</v>
      </c>
      <c r="H1261" s="4">
        <f>AP1261*1000</f>
        <v>1.918618766831876</v>
      </c>
      <c r="I1261" s="4">
        <f>(AU1261-BA1261)</f>
        <v>1.493301767293542</v>
      </c>
      <c r="J1261" s="4">
        <f>(P1261+AT1261*D1261)</f>
        <v>24.84984397888184</v>
      </c>
      <c r="K1261" s="4">
        <v>6</v>
      </c>
      <c r="L1261" s="4">
        <f>(K1261*AI1261+AJ1261)</f>
        <v>1.420000016689301</v>
      </c>
      <c r="M1261" s="4">
        <v>1</v>
      </c>
      <c r="N1261" s="4">
        <f>L1261*(M1261+1)*(M1261+1)/(M1261*M1261+1)</f>
        <v>2.840000033378601</v>
      </c>
      <c r="O1261" s="4">
        <v>21.70056533813477</v>
      </c>
      <c r="P1261" s="4">
        <v>24.84984397888184</v>
      </c>
      <c r="Q1261" s="4">
        <v>20.96238708496094</v>
      </c>
      <c r="R1261" s="4">
        <v>1199.999755859375</v>
      </c>
      <c r="S1261" s="4">
        <v>1168.674926757812</v>
      </c>
      <c r="T1261" s="4">
        <v>14.04543781280518</v>
      </c>
      <c r="U1261" s="4">
        <v>16.31240463256836</v>
      </c>
      <c r="V1261" s="4">
        <v>54.79549026489258</v>
      </c>
      <c r="W1261" s="4">
        <v>63.63912200927734</v>
      </c>
      <c r="X1261" s="4">
        <v>499.5189514160156</v>
      </c>
      <c r="Y1261" s="4">
        <v>2001.300903320312</v>
      </c>
      <c r="Z1261" s="4">
        <v>50.32641983032227</v>
      </c>
      <c r="AA1261" s="4">
        <v>101.6417846679688</v>
      </c>
      <c r="AB1261" s="4">
        <v>10.81005668640137</v>
      </c>
      <c r="AC1261" s="4">
        <v>0.3367830216884613</v>
      </c>
      <c r="AD1261" s="4">
        <v>0.2630170881748199</v>
      </c>
      <c r="AE1261" s="4">
        <v>0.001262960024178028</v>
      </c>
      <c r="AF1261" s="4">
        <v>0.2555683851242065</v>
      </c>
      <c r="AG1261" s="4">
        <v>0.002302843146026134</v>
      </c>
      <c r="AH1261" s="4">
        <v>0.6666666865348816</v>
      </c>
      <c r="AI1261" s="4">
        <v>-0.2195652425289154</v>
      </c>
      <c r="AJ1261" s="4">
        <v>2.737391471862793</v>
      </c>
      <c r="AK1261" s="4">
        <v>1</v>
      </c>
      <c r="AL1261" s="4">
        <v>0</v>
      </c>
      <c r="AM1261" s="4">
        <v>0.1599999964237213</v>
      </c>
      <c r="AN1261" s="4">
        <v>111115</v>
      </c>
      <c r="AO1261" s="4">
        <f>X1261*0.000001/(K1261*0.0001)</f>
        <v>0.8325315856933593</v>
      </c>
      <c r="AP1261" s="4">
        <f>(U1261-T1261)/(1000-U1261)*AO1261</f>
        <v>0.001918618766831876</v>
      </c>
      <c r="AQ1261" s="4">
        <f>(P1261+273.15)</f>
        <v>297.9998439788818</v>
      </c>
      <c r="AR1261" s="4">
        <f>(O1261+273.15)</f>
        <v>294.8505653381347</v>
      </c>
      <c r="AS1261" s="4">
        <f>(Y1261*AK1261+Z1261*AL1261)*AM1261</f>
        <v>320.2081373740402</v>
      </c>
      <c r="AT1261" s="4">
        <f>((AS1261+0.00000010773*(AR1261^4-AQ1261^4))-AP1261*44100)/(L1261*0.92*2*29.3+0.00000043092*AQ1261^3)</f>
        <v>2.276624988932054</v>
      </c>
      <c r="AU1261" s="4">
        <f>0.61365*EXP(17.502*J1261/(240.97+J1261))</f>
        <v>3.151323686373832</v>
      </c>
      <c r="AV1261" s="4">
        <f>AU1261*1000/AA1261</f>
        <v>31.00421442488637</v>
      </c>
      <c r="AW1261" s="4">
        <f>(AV1261-U1261)</f>
        <v>14.69180979231801</v>
      </c>
      <c r="AX1261" s="4">
        <f>IF(D1261,P1261,(O1261+P1261)/2)</f>
        <v>23.2752046585083</v>
      </c>
      <c r="AY1261" s="4">
        <f>0.61365*EXP(17.502*AX1261/(240.97+AX1261))</f>
        <v>2.867033501718301</v>
      </c>
      <c r="AZ1261" s="4">
        <f>IF(AW1261&lt;&gt;0,(1000-(AV1261+U1261)/2)/AW1261*AP1261,0)</f>
        <v>0.1275014798488615</v>
      </c>
      <c r="BA1261" s="4">
        <f>U1261*AA1261/1000</f>
        <v>1.658021919080289</v>
      </c>
      <c r="BB1261" s="4">
        <f>(AY1261-BA1261)</f>
        <v>1.209011582638012</v>
      </c>
      <c r="BC1261" s="4">
        <f>1/(1.6/F1261+1.37/N1261)</f>
        <v>0.08020604584880921</v>
      </c>
      <c r="BD1261" s="4">
        <f>G1261*AA1261*0.001</f>
        <v>86.12809748242813</v>
      </c>
      <c r="BE1261" s="4">
        <f>G1261/S1261</f>
        <v>0.7250681785771456</v>
      </c>
      <c r="BF1261" s="4">
        <f>(1-AP1261*AA1261/AU1261/F1261)*100</f>
        <v>53.64421915064048</v>
      </c>
      <c r="BG1261" s="4">
        <f>(S1261-E1261/(N1261/1.35))</f>
        <v>1157.344116399598</v>
      </c>
      <c r="BH1261" s="4">
        <f>E1261*BF1261/100/BG1261</f>
        <v>0.01104856735102809</v>
      </c>
    </row>
    <row r="1262" ht="16" customHeight="1">
      <c r="A1262" s="4">
        <v>1184</v>
      </c>
      <c r="B1262" t="s" s="2">
        <v>1323</v>
      </c>
      <c r="C1262" s="4">
        <v>6859.000031180680</v>
      </c>
      <c r="D1262" s="4">
        <v>0</v>
      </c>
      <c r="E1262" s="4">
        <f>(R1262-S1262*(1000-T1262)/(1000-U1262))*AO1262</f>
        <v>24.12768643581319</v>
      </c>
      <c r="F1262" s="4">
        <f>IF(AZ1262&lt;&gt;0,1/(1/AZ1262-1/N1262),0)</f>
        <v>0.1331768061110414</v>
      </c>
      <c r="G1262" s="4">
        <f>((BC1262-AP1262/2)*S1262-E1262)/(BC1262+AP1262/2)</f>
        <v>842.6626573836347</v>
      </c>
      <c r="H1262" s="4">
        <f>AP1262*1000</f>
        <v>1.923237828977667</v>
      </c>
      <c r="I1262" s="4">
        <f>(AU1262-BA1262)</f>
        <v>1.500250866527507</v>
      </c>
      <c r="J1262" s="4">
        <f>(P1262+AT1262*D1262)</f>
        <v>24.88867378234863</v>
      </c>
      <c r="K1262" s="4">
        <v>6</v>
      </c>
      <c r="L1262" s="4">
        <f>(K1262*AI1262+AJ1262)</f>
        <v>1.420000016689301</v>
      </c>
      <c r="M1262" s="4">
        <v>1</v>
      </c>
      <c r="N1262" s="4">
        <f>L1262*(M1262+1)*(M1262+1)/(M1262*M1262+1)</f>
        <v>2.840000033378601</v>
      </c>
      <c r="O1262" s="4">
        <v>21.70110130310059</v>
      </c>
      <c r="P1262" s="4">
        <v>24.88867378234863</v>
      </c>
      <c r="Q1262" s="4">
        <v>20.96254730224609</v>
      </c>
      <c r="R1262" s="4">
        <v>1200.020385742188</v>
      </c>
      <c r="S1262" s="4">
        <v>1168.340209960938</v>
      </c>
      <c r="T1262" s="4">
        <v>14.04355144500732</v>
      </c>
      <c r="U1262" s="4">
        <v>16.31597328186035</v>
      </c>
      <c r="V1262" s="4">
        <v>54.78659820556641</v>
      </c>
      <c r="W1262" s="4">
        <v>63.64737319946289</v>
      </c>
      <c r="X1262" s="4">
        <v>499.5177307128906</v>
      </c>
      <c r="Y1262" s="4">
        <v>2001.338500976562</v>
      </c>
      <c r="Z1262" s="4">
        <v>49.18225479125977</v>
      </c>
      <c r="AA1262" s="4">
        <v>101.641731262207</v>
      </c>
      <c r="AB1262" s="4">
        <v>10.81005668640137</v>
      </c>
      <c r="AC1262" s="4">
        <v>0.3367830216884613</v>
      </c>
      <c r="AD1262" s="4">
        <v>0.2630170881748199</v>
      </c>
      <c r="AE1262" s="4">
        <v>0.001262960024178028</v>
      </c>
      <c r="AF1262" s="4">
        <v>0.2555683851242065</v>
      </c>
      <c r="AG1262" s="4">
        <v>0.002302843146026134</v>
      </c>
      <c r="AH1262" s="4">
        <v>0.6666666865348816</v>
      </c>
      <c r="AI1262" s="4">
        <v>-0.2195652425289154</v>
      </c>
      <c r="AJ1262" s="4">
        <v>2.737391471862793</v>
      </c>
      <c r="AK1262" s="4">
        <v>1</v>
      </c>
      <c r="AL1262" s="4">
        <v>0</v>
      </c>
      <c r="AM1262" s="4">
        <v>0.1599999964237213</v>
      </c>
      <c r="AN1262" s="4">
        <v>111115</v>
      </c>
      <c r="AO1262" s="4">
        <f>X1262*0.000001/(K1262*0.0001)</f>
        <v>0.8325295511881509</v>
      </c>
      <c r="AP1262" s="4">
        <f>(U1262-T1262)/(1000-U1262)*AO1262</f>
        <v>0.001923237828977667</v>
      </c>
      <c r="AQ1262" s="4">
        <f>(P1262+273.15)</f>
        <v>298.0386737823486</v>
      </c>
      <c r="AR1262" s="4">
        <f>(O1262+273.15)</f>
        <v>294.8511013031006</v>
      </c>
      <c r="AS1262" s="4">
        <f>(Y1262*AK1262+Z1262*AL1262)*AM1262</f>
        <v>320.2141529989058</v>
      </c>
      <c r="AT1262" s="4">
        <f>((AS1262+0.00000010773*(AR1262^4-AQ1262^4))-AP1262*44100)/(L1262*0.92*2*29.3+0.00000043092*AQ1262^3)</f>
        <v>2.269294607095893</v>
      </c>
      <c r="AU1262" s="4">
        <f>0.61365*EXP(17.502*J1262/(240.97+J1262))</f>
        <v>3.158634638123707</v>
      </c>
      <c r="AV1262" s="4">
        <f>AU1262*1000/AA1262</f>
        <v>31.0761593579641</v>
      </c>
      <c r="AW1262" s="4">
        <f>(AV1262-U1262)</f>
        <v>14.76018607610375</v>
      </c>
      <c r="AX1262" s="4">
        <f>IF(D1262,P1262,(O1262+P1262)/2)</f>
        <v>23.29488754272461</v>
      </c>
      <c r="AY1262" s="4">
        <f>0.61365*EXP(17.502*AX1262/(240.97+AX1262))</f>
        <v>2.870443732308043</v>
      </c>
      <c r="AZ1262" s="4">
        <f>IF(AW1262&lt;&gt;0,(1000-(AV1262+U1262)/2)/AW1262*AP1262,0)</f>
        <v>0.1272114489717122</v>
      </c>
      <c r="BA1262" s="4">
        <f>U1262*AA1262/1000</f>
        <v>1.6583837715962</v>
      </c>
      <c r="BB1262" s="4">
        <f>(AY1262-BA1262)</f>
        <v>1.212059960711843</v>
      </c>
      <c r="BC1262" s="4">
        <f>1/(1.6/F1262+1.37/N1262)</f>
        <v>0.08002241672445953</v>
      </c>
      <c r="BD1262" s="4">
        <f>G1262*AA1262*0.001</f>
        <v>85.64969136648463</v>
      </c>
      <c r="BE1262" s="4">
        <f>G1262/S1262</f>
        <v>0.7212476727235199</v>
      </c>
      <c r="BF1262" s="4">
        <f>(1-AP1262*AA1262/AU1262/F1262)*100</f>
        <v>53.52953078461216</v>
      </c>
      <c r="BG1262" s="4">
        <f>(S1262-E1262/(N1262/1.35))</f>
        <v>1156.871063374485</v>
      </c>
      <c r="BH1262" s="4">
        <f>E1262*BF1262/100/BG1262</f>
        <v>0.0111641113233485</v>
      </c>
    </row>
    <row r="1263" ht="16" customHeight="1">
      <c r="A1263" s="4">
        <v>1185</v>
      </c>
      <c r="B1263" t="s" s="2">
        <v>1324</v>
      </c>
      <c r="C1263" s="4">
        <v>6864.000031068921</v>
      </c>
      <c r="D1263" s="4">
        <v>0</v>
      </c>
      <c r="E1263" s="4">
        <f>(R1263-S1263*(1000-T1263)/(1000-U1263))*AO1263</f>
        <v>24.26197639861593</v>
      </c>
      <c r="F1263" s="4">
        <f>IF(AZ1263&lt;&gt;0,1/(1/AZ1263-1/N1263),0)</f>
        <v>0.1328326526486187</v>
      </c>
      <c r="G1263" s="4">
        <f>((BC1263-AP1263/2)*S1263-E1263)/(BC1263+AP1263/2)</f>
        <v>839.9777053890159</v>
      </c>
      <c r="H1263" s="4">
        <f>AP1263*1000</f>
        <v>1.926500122057694</v>
      </c>
      <c r="I1263" s="4">
        <f>(AU1263-BA1263)</f>
        <v>1.506462374739821</v>
      </c>
      <c r="J1263" s="4">
        <f>(P1263+AT1263*D1263)</f>
        <v>24.92256355285645</v>
      </c>
      <c r="K1263" s="4">
        <v>6</v>
      </c>
      <c r="L1263" s="4">
        <f>(K1263*AI1263+AJ1263)</f>
        <v>1.420000016689301</v>
      </c>
      <c r="M1263" s="4">
        <v>1</v>
      </c>
      <c r="N1263" s="4">
        <f>L1263*(M1263+1)*(M1263+1)/(M1263*M1263+1)</f>
        <v>2.840000033378601</v>
      </c>
      <c r="O1263" s="4">
        <v>21.70083618164062</v>
      </c>
      <c r="P1263" s="4">
        <v>24.92256355285645</v>
      </c>
      <c r="Q1263" s="4">
        <v>20.96232604980469</v>
      </c>
      <c r="R1263" s="4">
        <v>1200.001831054688</v>
      </c>
      <c r="S1263" s="4">
        <v>1168.1552734375</v>
      </c>
      <c r="T1263" s="4">
        <v>14.04144668579102</v>
      </c>
      <c r="U1263" s="4">
        <v>16.31778526306152</v>
      </c>
      <c r="V1263" s="4">
        <v>54.77822875976562</v>
      </c>
      <c r="W1263" s="4">
        <v>63.65550994873047</v>
      </c>
      <c r="X1263" s="4">
        <v>499.503173828125</v>
      </c>
      <c r="Y1263" s="4">
        <v>2001.312988281250</v>
      </c>
      <c r="Z1263" s="4">
        <v>45.8360710144043</v>
      </c>
      <c r="AA1263" s="4">
        <v>101.6415634155273</v>
      </c>
      <c r="AB1263" s="4">
        <v>10.81005668640137</v>
      </c>
      <c r="AC1263" s="4">
        <v>0.3367830216884613</v>
      </c>
      <c r="AD1263" s="4">
        <v>0.2630170881748199</v>
      </c>
      <c r="AE1263" s="4">
        <v>0.001262960024178028</v>
      </c>
      <c r="AF1263" s="4">
        <v>0.2555683851242065</v>
      </c>
      <c r="AG1263" s="4">
        <v>0.002302843146026134</v>
      </c>
      <c r="AH1263" s="4">
        <v>0.6666666865348816</v>
      </c>
      <c r="AI1263" s="4">
        <v>-0.2195652425289154</v>
      </c>
      <c r="AJ1263" s="4">
        <v>2.737391471862793</v>
      </c>
      <c r="AK1263" s="4">
        <v>1</v>
      </c>
      <c r="AL1263" s="4">
        <v>0</v>
      </c>
      <c r="AM1263" s="4">
        <v>0.1599999964237213</v>
      </c>
      <c r="AN1263" s="4">
        <v>111115</v>
      </c>
      <c r="AO1263" s="4">
        <f>X1263*0.000001/(K1263*0.0001)</f>
        <v>0.8325052897135415</v>
      </c>
      <c r="AP1263" s="4">
        <f>(U1263-T1263)/(1000-U1263)*AO1263</f>
        <v>0.001926500122057695</v>
      </c>
      <c r="AQ1263" s="4">
        <f>(P1263+273.15)</f>
        <v>298.0725635528564</v>
      </c>
      <c r="AR1263" s="4">
        <f>(O1263+273.15)</f>
        <v>294.8508361816406</v>
      </c>
      <c r="AS1263" s="4">
        <f>(Y1263*AK1263+Z1263*AL1263)*AM1263</f>
        <v>320.210070967747</v>
      </c>
      <c r="AT1263" s="4">
        <f>((AS1263+0.00000010773*(AR1263^4-AQ1263^4))-AP1263*44100)/(L1263*0.92*2*29.3+0.00000043092*AQ1263^3)</f>
        <v>2.263083249967822</v>
      </c>
      <c r="AU1263" s="4">
        <f>0.61365*EXP(17.502*J1263/(240.97+J1263))</f>
        <v>3.165027580356246</v>
      </c>
      <c r="AV1263" s="4">
        <f>AU1263*1000/AA1263</f>
        <v>31.1391076051939</v>
      </c>
      <c r="AW1263" s="4">
        <f>(AV1263-U1263)</f>
        <v>14.82132234213238</v>
      </c>
      <c r="AX1263" s="4">
        <f>IF(D1263,P1263,(O1263+P1263)/2)</f>
        <v>23.31169986724854</v>
      </c>
      <c r="AY1263" s="4">
        <f>0.61365*EXP(17.502*AX1263/(240.97+AX1263))</f>
        <v>2.873359422540983</v>
      </c>
      <c r="AZ1263" s="4">
        <f>IF(AW1263&lt;&gt;0,(1000-(AV1263+U1263)/2)/AW1263*AP1263,0)</f>
        <v>0.1268973998196921</v>
      </c>
      <c r="BA1263" s="4">
        <f>U1263*AA1263/1000</f>
        <v>1.658565205616425</v>
      </c>
      <c r="BB1263" s="4">
        <f>(AY1263-BA1263)</f>
        <v>1.214794216924558</v>
      </c>
      <c r="BC1263" s="4">
        <f>1/(1.6/F1263+1.37/N1263)</f>
        <v>0.07982358687341613</v>
      </c>
      <c r="BD1263" s="4">
        <f>G1263*AA1263*0.001</f>
        <v>85.3766472099268</v>
      </c>
      <c r="BE1263" s="4">
        <f>G1263/S1263</f>
        <v>0.7190634023482473</v>
      </c>
      <c r="BF1263" s="4">
        <f>(1-AP1263*AA1263/AU1263/F1263)*100</f>
        <v>53.42444560331941</v>
      </c>
      <c r="BG1263" s="4">
        <f>(S1263-E1263/(N1263/1.35))</f>
        <v>1156.622291834269</v>
      </c>
      <c r="BH1263" s="4">
        <f>E1263*BF1263/100/BG1263</f>
        <v>0.01120661989214544</v>
      </c>
    </row>
    <row r="1264" ht="29" customHeight="1">
      <c r="A1264" t="s" s="2">
        <v>9</v>
      </c>
      <c r="B1264" t="s" s="5">
        <v>1325</v>
      </c>
      <c r="C1264" s="3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  <c r="AN1264" s="3"/>
      <c r="AO1264" s="3"/>
      <c r="AP1264" s="3"/>
      <c r="AQ1264" s="3"/>
      <c r="AR1264" s="3"/>
      <c r="AS1264" s="3"/>
      <c r="AT1264" s="3"/>
      <c r="AU1264" s="3"/>
      <c r="AV1264" s="3"/>
      <c r="AW1264" s="3"/>
      <c r="AX1264" s="3"/>
      <c r="AY1264" s="3"/>
      <c r="AZ1264" s="3"/>
      <c r="BA1264" s="3"/>
      <c r="BB1264" s="3"/>
      <c r="BC1264" s="3"/>
      <c r="BD1264" s="3"/>
      <c r="BE1264" s="3"/>
      <c r="BF1264" s="3"/>
      <c r="BG1264" s="3"/>
      <c r="BH1264" s="3"/>
    </row>
    <row r="1265" ht="16" customHeight="1">
      <c r="A1265" s="4">
        <v>1186</v>
      </c>
      <c r="B1265" t="s" s="2">
        <v>1326</v>
      </c>
      <c r="C1265" s="4">
        <v>6869.500030945987</v>
      </c>
      <c r="D1265" s="4">
        <v>0</v>
      </c>
      <c r="E1265" s="4">
        <f>(R1265-S1265*(1000-T1265)/(1000-U1265))*AO1265</f>
        <v>24.36043624754167</v>
      </c>
      <c r="F1265" s="4">
        <f>IF(AZ1265&lt;&gt;0,1/(1/AZ1265-1/N1265),0)</f>
        <v>0.1326859369939382</v>
      </c>
      <c r="G1265" s="4">
        <f>((BC1265-AP1265/2)*S1265-E1265)/(BC1265+AP1265/2)</f>
        <v>838.2648870916067</v>
      </c>
      <c r="H1265" s="4">
        <f>AP1265*1000</f>
        <v>1.926714610033649</v>
      </c>
      <c r="I1265" s="4">
        <f>(AU1265-BA1265)</f>
        <v>1.50820937263493</v>
      </c>
      <c r="J1265" s="4">
        <f>(P1265+AT1265*D1265)</f>
        <v>24.93108367919922</v>
      </c>
      <c r="K1265" s="4">
        <v>6</v>
      </c>
      <c r="L1265" s="4">
        <f>(K1265*AI1265+AJ1265)</f>
        <v>1.420000016689301</v>
      </c>
      <c r="M1265" s="4">
        <v>1</v>
      </c>
      <c r="N1265" s="4">
        <f>L1265*(M1265+1)*(M1265+1)/(M1265*M1265+1)</f>
        <v>2.840000033378601</v>
      </c>
      <c r="O1265" s="4">
        <v>21.70019149780273</v>
      </c>
      <c r="P1265" s="4">
        <v>24.93108367919922</v>
      </c>
      <c r="Q1265" s="4">
        <v>20.96127510070801</v>
      </c>
      <c r="R1265" s="4">
        <v>1199.9716796875</v>
      </c>
      <c r="S1265" s="4">
        <v>1168.006347656250</v>
      </c>
      <c r="T1265" s="4">
        <v>14.03980445861816</v>
      </c>
      <c r="U1265" s="4">
        <v>16.31643867492676</v>
      </c>
      <c r="V1265" s="4">
        <v>54.77343368530273</v>
      </c>
      <c r="W1265" s="4">
        <v>63.65410232543945</v>
      </c>
      <c r="X1265" s="4">
        <v>499.4945983886719</v>
      </c>
      <c r="Y1265" s="4">
        <v>2001.338134765625</v>
      </c>
      <c r="Z1265" s="4">
        <v>43.16879653930664</v>
      </c>
      <c r="AA1265" s="4">
        <v>101.6414947509766</v>
      </c>
      <c r="AB1265" s="4">
        <v>10.81005668640137</v>
      </c>
      <c r="AC1265" s="4">
        <v>0.3367830216884613</v>
      </c>
      <c r="AD1265" s="4">
        <v>0.2630170881748199</v>
      </c>
      <c r="AE1265" s="4">
        <v>0.001262960024178028</v>
      </c>
      <c r="AF1265" s="4">
        <v>0.2555683851242065</v>
      </c>
      <c r="AG1265" s="4">
        <v>0.002302843146026134</v>
      </c>
      <c r="AH1265" s="4">
        <v>0.6666666865348816</v>
      </c>
      <c r="AI1265" s="4">
        <v>-0.2195652425289154</v>
      </c>
      <c r="AJ1265" s="4">
        <v>2.737391471862793</v>
      </c>
      <c r="AK1265" s="4">
        <v>1</v>
      </c>
      <c r="AL1265" s="4">
        <v>0</v>
      </c>
      <c r="AM1265" s="4">
        <v>0.1599999964237213</v>
      </c>
      <c r="AN1265" s="4">
        <v>111115</v>
      </c>
      <c r="AO1265" s="4">
        <f>X1265*0.000001/(K1265*0.0001)</f>
        <v>0.8324909973144531</v>
      </c>
      <c r="AP1265" s="4">
        <f>(U1265-T1265)/(1000-U1265)*AO1265</f>
        <v>0.001926714610033649</v>
      </c>
      <c r="AQ1265" s="4">
        <f>(P1265+273.15)</f>
        <v>298.0810836791992</v>
      </c>
      <c r="AR1265" s="4">
        <f>(O1265+273.15)</f>
        <v>294.8501914978027</v>
      </c>
      <c r="AS1265" s="4">
        <f>(Y1265*AK1265+Z1265*AL1265)*AM1265</f>
        <v>320.2140944051571</v>
      </c>
      <c r="AT1265" s="4">
        <f>((AS1265+0.00000010773*(AR1265^4-AQ1265^4))-AP1265*44100)/(L1265*0.92*2*29.3+0.00000043092*AQ1265^3)</f>
        <v>2.261809976248408</v>
      </c>
      <c r="AU1265" s="4">
        <f>0.61365*EXP(17.502*J1265/(240.97+J1265))</f>
        <v>3.166636588567129</v>
      </c>
      <c r="AV1265" s="4">
        <f>AU1265*1000/AA1265</f>
        <v>31.15495887113274</v>
      </c>
      <c r="AW1265" s="4">
        <f>(AV1265-U1265)</f>
        <v>14.83852019620598</v>
      </c>
      <c r="AX1265" s="4">
        <f>IF(D1265,P1265,(O1265+P1265)/2)</f>
        <v>23.31563758850098</v>
      </c>
      <c r="AY1265" s="4">
        <f>0.61365*EXP(17.502*AX1265/(240.97+AX1265))</f>
        <v>2.874042699158784</v>
      </c>
      <c r="AZ1265" s="4">
        <f>IF(AW1265&lt;&gt;0,(1000-(AV1265+U1265)/2)/AW1265*AP1265,0)</f>
        <v>0.1267634957904521</v>
      </c>
      <c r="BA1265" s="4">
        <f>U1265*AA1265/1000</f>
        <v>1.658427215932199</v>
      </c>
      <c r="BB1265" s="4">
        <f>(AY1265-BA1265)</f>
        <v>1.215615483226585</v>
      </c>
      <c r="BC1265" s="4">
        <f>1/(1.6/F1265+1.37/N1265)</f>
        <v>0.07973881189328504</v>
      </c>
      <c r="BD1265" s="4">
        <f>G1265*AA1265*0.001</f>
        <v>85.20249612124951</v>
      </c>
      <c r="BE1265" s="4">
        <f>G1265/S1265</f>
        <v>0.7176886399407756</v>
      </c>
      <c r="BF1265" s="4">
        <f>(1-AP1265*AA1265/AU1265/F1265)*100</f>
        <v>53.39147999580494</v>
      </c>
      <c r="BG1265" s="4">
        <f>(S1265-E1265/(N1265/1.35))</f>
        <v>1156.426562956368</v>
      </c>
      <c r="BH1265" s="4">
        <f>E1265*BF1265/100/BG1265</f>
        <v>0.01124705870880947</v>
      </c>
    </row>
    <row r="1266" ht="16" customHeight="1">
      <c r="A1266" s="4">
        <v>1187</v>
      </c>
      <c r="B1266" t="s" s="2">
        <v>1327</v>
      </c>
      <c r="C1266" s="4">
        <v>6874.500030834228</v>
      </c>
      <c r="D1266" s="4">
        <v>0</v>
      </c>
      <c r="E1266" s="4">
        <f>(R1266-S1266*(1000-T1266)/(1000-U1266))*AO1266</f>
        <v>-25.92294019753143</v>
      </c>
      <c r="F1266" s="4">
        <f>IF(AZ1266&lt;&gt;0,1/(1/AZ1266-1/N1266),0)</f>
        <v>0.1327796777335276</v>
      </c>
      <c r="G1266" s="4">
        <f>((BC1266-AP1266/2)*S1266-E1266)/(BC1266+AP1266/2)</f>
        <v>1450.565107604826</v>
      </c>
      <c r="H1266" s="4">
        <f>AP1266*1000</f>
        <v>1.924131150457032</v>
      </c>
      <c r="I1266" s="4">
        <f>(AU1266-BA1266)</f>
        <v>1.505203227884672</v>
      </c>
      <c r="J1266" s="4">
        <f>(P1266+AT1266*D1266)</f>
        <v>24.91302490234375</v>
      </c>
      <c r="K1266" s="4">
        <v>6</v>
      </c>
      <c r="L1266" s="4">
        <f>(K1266*AI1266+AJ1266)</f>
        <v>1.420000016689301</v>
      </c>
      <c r="M1266" s="4">
        <v>1</v>
      </c>
      <c r="N1266" s="4">
        <f>L1266*(M1266+1)*(M1266+1)/(M1266*M1266+1)</f>
        <v>2.840000033378601</v>
      </c>
      <c r="O1266" s="4">
        <v>21.69728088378906</v>
      </c>
      <c r="P1266" s="4">
        <v>24.91302490234375</v>
      </c>
      <c r="Q1266" s="4">
        <v>20.93486213684082</v>
      </c>
      <c r="R1266" s="4">
        <v>1128.6650390625</v>
      </c>
      <c r="S1266" s="4">
        <v>1157.128662109375</v>
      </c>
      <c r="T1266" s="4">
        <v>14.03891944885254</v>
      </c>
      <c r="U1266" s="4">
        <v>16.31243705749512</v>
      </c>
      <c r="V1266" s="4">
        <v>54.77759170532227</v>
      </c>
      <c r="W1266" s="4">
        <v>63.65044784545898</v>
      </c>
      <c r="X1266" s="4">
        <v>499.5106811523438</v>
      </c>
      <c r="Y1266" s="4">
        <v>2001.386596679688</v>
      </c>
      <c r="Z1266" s="4">
        <v>42.78429794311523</v>
      </c>
      <c r="AA1266" s="4">
        <v>101.6417007446289</v>
      </c>
      <c r="AB1266" s="4">
        <v>10.81005668640137</v>
      </c>
      <c r="AC1266" s="4">
        <v>0.3367830216884613</v>
      </c>
      <c r="AD1266" s="4">
        <v>0.2630170881748199</v>
      </c>
      <c r="AE1266" s="4">
        <v>0.001262960024178028</v>
      </c>
      <c r="AF1266" s="4">
        <v>0.2555683851242065</v>
      </c>
      <c r="AG1266" s="4">
        <v>0.002302843146026134</v>
      </c>
      <c r="AH1266" s="4">
        <v>0.6666666865348816</v>
      </c>
      <c r="AI1266" s="4">
        <v>-0.2195652425289154</v>
      </c>
      <c r="AJ1266" s="4">
        <v>2.737391471862793</v>
      </c>
      <c r="AK1266" s="4">
        <v>1</v>
      </c>
      <c r="AL1266" s="4">
        <v>0</v>
      </c>
      <c r="AM1266" s="4">
        <v>0.1599999964237213</v>
      </c>
      <c r="AN1266" s="4">
        <v>111115</v>
      </c>
      <c r="AO1266" s="4">
        <f>X1266*0.000001/(K1266*0.0001)</f>
        <v>0.8325178019205728</v>
      </c>
      <c r="AP1266" s="4">
        <f>(U1266-T1266)/(1000-U1266)*AO1266</f>
        <v>0.001924131150457032</v>
      </c>
      <c r="AQ1266" s="4">
        <f>(P1266+273.15)</f>
        <v>298.0630249023437</v>
      </c>
      <c r="AR1266" s="4">
        <f>(O1266+273.15)</f>
        <v>294.847280883789</v>
      </c>
      <c r="AS1266" s="4">
        <f>(Y1266*AK1266+Z1266*AL1266)*AM1266</f>
        <v>320.2218483112338</v>
      </c>
      <c r="AT1266" s="4">
        <f>((AS1266+0.00000010773*(AR1266^4-AQ1266^4))-AP1266*44100)/(L1266*0.92*2*29.3+0.00000043092*AQ1266^3)</f>
        <v>2.265223934787574</v>
      </c>
      <c r="AU1266" s="4">
        <f>0.61365*EXP(17.502*J1266/(240.97+J1266))</f>
        <v>3.163227073698185</v>
      </c>
      <c r="AV1266" s="4">
        <f>AU1266*1000/AA1266</f>
        <v>31.12135128125885</v>
      </c>
      <c r="AW1266" s="4">
        <f>(AV1266-U1266)</f>
        <v>14.80891422376373</v>
      </c>
      <c r="AX1266" s="4">
        <f>IF(D1266,P1266,(O1266+P1266)/2)</f>
        <v>23.30515289306641</v>
      </c>
      <c r="AY1266" s="4">
        <f>0.61365*EXP(17.502*AX1266/(240.97+AX1266))</f>
        <v>2.87222370071516</v>
      </c>
      <c r="AZ1266" s="4">
        <f>IF(AW1266&lt;&gt;0,(1000-(AV1266+U1266)/2)/AW1266*AP1266,0)</f>
        <v>0.1268490523484318</v>
      </c>
      <c r="BA1266" s="4">
        <f>U1266*AA1266/1000</f>
        <v>1.658023845813514</v>
      </c>
      <c r="BB1266" s="4">
        <f>(AY1266-BA1266)</f>
        <v>1.214199854901646</v>
      </c>
      <c r="BC1266" s="4">
        <f>1/(1.6/F1266+1.37/N1266)</f>
        <v>0.07979297783347261</v>
      </c>
      <c r="BD1266" s="4">
        <f>G1266*AA1266*0.001</f>
        <v>147.4379045777702</v>
      </c>
      <c r="BE1266" s="4">
        <f>G1266/S1266</f>
        <v>1.253590162532604</v>
      </c>
      <c r="BF1266" s="4">
        <f>(1-AP1266*AA1266/AU1266/F1266)*100</f>
        <v>53.43660747911574</v>
      </c>
      <c r="BG1266" s="4">
        <f>(S1266-E1266/(N1266/1.35))</f>
        <v>1169.451186354220</v>
      </c>
      <c r="BH1266" s="4">
        <f>E1266*BF1266/100/BG1266</f>
        <v>-0.01184516289524289</v>
      </c>
    </row>
    <row r="1267" ht="16" customHeight="1">
      <c r="A1267" s="4">
        <v>1188</v>
      </c>
      <c r="B1267" t="s" s="2">
        <v>1328</v>
      </c>
      <c r="C1267" s="4">
        <v>6879.500030722469</v>
      </c>
      <c r="D1267" s="4">
        <v>0</v>
      </c>
      <c r="E1267" s="4">
        <f>(R1267-S1267*(1000-T1267)/(1000-U1267))*AO1267</f>
        <v>-143.0695979670524</v>
      </c>
      <c r="F1267" s="4">
        <f>IF(AZ1267&lt;&gt;0,1/(1/AZ1267-1/N1267),0)</f>
        <v>0.1327583520422047</v>
      </c>
      <c r="G1267" s="4">
        <f>((BC1267-AP1267/2)*S1267-E1267)/(BC1267+AP1267/2)</f>
        <v>2802.810170204962</v>
      </c>
      <c r="H1267" s="4">
        <f>AP1267*1000</f>
        <v>1.91960432113568</v>
      </c>
      <c r="I1267" s="4">
        <f>(AU1267-BA1267)</f>
        <v>1.501921277619868</v>
      </c>
      <c r="J1267" s="4">
        <f>(P1267+AT1267*D1267)</f>
        <v>24.89260482788086</v>
      </c>
      <c r="K1267" s="4">
        <v>6</v>
      </c>
      <c r="L1267" s="4">
        <f>(K1267*AI1267+AJ1267)</f>
        <v>1.420000016689301</v>
      </c>
      <c r="M1267" s="4">
        <v>1</v>
      </c>
      <c r="N1267" s="4">
        <f>L1267*(M1267+1)*(M1267+1)/(M1267*M1267+1)</f>
        <v>2.840000033378601</v>
      </c>
      <c r="O1267" s="4">
        <v>21.68354797363281</v>
      </c>
      <c r="P1267" s="4">
        <v>24.89260482788086</v>
      </c>
      <c r="Q1267" s="4">
        <v>20.86230659484863</v>
      </c>
      <c r="R1267" s="4">
        <v>886.5313720703125</v>
      </c>
      <c r="S1267" s="4">
        <v>1055.946166992188</v>
      </c>
      <c r="T1267" s="4">
        <v>14.03872966766357</v>
      </c>
      <c r="U1267" s="4">
        <v>16.30688285827637</v>
      </c>
      <c r="V1267" s="4">
        <v>54.81570434570312</v>
      </c>
      <c r="W1267" s="4">
        <v>63.67576599121094</v>
      </c>
      <c r="X1267" s="4">
        <v>499.5169372558594</v>
      </c>
      <c r="Y1267" s="4">
        <v>2001.434692382812</v>
      </c>
      <c r="Z1267" s="4">
        <v>43.56279754638672</v>
      </c>
      <c r="AA1267" s="4">
        <v>101.6413955688477</v>
      </c>
      <c r="AB1267" s="4">
        <v>10.81005668640137</v>
      </c>
      <c r="AC1267" s="4">
        <v>0.3367830216884613</v>
      </c>
      <c r="AD1267" s="4">
        <v>0.2630170881748199</v>
      </c>
      <c r="AE1267" s="4">
        <v>0.001262960024178028</v>
      </c>
      <c r="AF1267" s="4">
        <v>0.2555683851242065</v>
      </c>
      <c r="AG1267" s="4">
        <v>0.002302843146026134</v>
      </c>
      <c r="AH1267" s="4">
        <v>0.6666666865348816</v>
      </c>
      <c r="AI1267" s="4">
        <v>-0.2195652425289154</v>
      </c>
      <c r="AJ1267" s="4">
        <v>2.737391471862793</v>
      </c>
      <c r="AK1267" s="4">
        <v>1</v>
      </c>
      <c r="AL1267" s="4">
        <v>0</v>
      </c>
      <c r="AM1267" s="4">
        <v>0.1599999964237213</v>
      </c>
      <c r="AN1267" s="4">
        <v>111115</v>
      </c>
      <c r="AO1267" s="4">
        <f>X1267*0.000001/(K1267*0.0001)</f>
        <v>0.8325282287597655</v>
      </c>
      <c r="AP1267" s="4">
        <f>(U1267-T1267)/(1000-U1267)*AO1267</f>
        <v>0.00191960432113568</v>
      </c>
      <c r="AQ1267" s="4">
        <f>(P1267+273.15)</f>
        <v>298.0426048278808</v>
      </c>
      <c r="AR1267" s="4">
        <f>(O1267+273.15)</f>
        <v>294.8335479736328</v>
      </c>
      <c r="AS1267" s="4">
        <f>(Y1267*AK1267+Z1267*AL1267)*AM1267</f>
        <v>320.2295436235618</v>
      </c>
      <c r="AT1267" s="4">
        <f>((AS1267+0.00000010773*(AR1267^4-AQ1267^4))-AP1267*44100)/(L1267*0.92*2*29.3+0.00000043092*AQ1267^3)</f>
        <v>2.268565674478026</v>
      </c>
      <c r="AU1267" s="4">
        <f>0.61365*EXP(17.502*J1267/(240.97+J1267))</f>
        <v>3.159375608712797</v>
      </c>
      <c r="AV1267" s="4">
        <f>AU1267*1000/AA1267</f>
        <v>31.08355204128192</v>
      </c>
      <c r="AW1267" s="4">
        <f>(AV1267-U1267)</f>
        <v>14.77666918300555</v>
      </c>
      <c r="AX1267" s="4">
        <f>IF(D1267,P1267,(O1267+P1267)/2)</f>
        <v>23.28807640075684</v>
      </c>
      <c r="AY1267" s="4">
        <f>0.61365*EXP(17.502*AX1267/(240.97+AX1267))</f>
        <v>2.8692632415895</v>
      </c>
      <c r="AZ1267" s="4">
        <f>IF(AW1267&lt;&gt;0,(1000-(AV1267+U1267)/2)/AW1267*AP1267,0)</f>
        <v>0.1268295890040114</v>
      </c>
      <c r="BA1267" s="4">
        <f>U1267*AA1267/1000</f>
        <v>1.657454331092929</v>
      </c>
      <c r="BB1267" s="4">
        <f>(AY1267-BA1267)</f>
        <v>1.21180891049657</v>
      </c>
      <c r="BC1267" s="4">
        <f>1/(1.6/F1267+1.37/N1267)</f>
        <v>0.079780655529674</v>
      </c>
      <c r="BD1267" s="4">
        <f>G1267*AA1267*0.001</f>
        <v>284.8815372141918</v>
      </c>
      <c r="BE1267" s="4">
        <f>G1267/S1267</f>
        <v>2.654311609642595</v>
      </c>
      <c r="BF1267" s="4">
        <f>(1-AP1267*AA1267/AU1267/F1267)*100</f>
        <v>53.4821938476185</v>
      </c>
      <c r="BG1267" s="4">
        <f>(S1267-E1267/(N1267/1.35))</f>
        <v>1123.954601846235</v>
      </c>
      <c r="BH1267" s="4">
        <f>E1267*BF1267/100/BG1267</f>
        <v>-0.06807815866945084</v>
      </c>
    </row>
    <row r="1268" ht="16" customHeight="1">
      <c r="A1268" s="4">
        <v>1189</v>
      </c>
      <c r="B1268" t="s" s="2">
        <v>1329</v>
      </c>
      <c r="C1268" s="4">
        <v>6885.000030599535</v>
      </c>
      <c r="D1268" s="4">
        <v>0</v>
      </c>
      <c r="E1268" s="4">
        <f>(R1268-S1268*(1000-T1268)/(1000-U1268))*AO1268</f>
        <v>-209.8330584574531</v>
      </c>
      <c r="F1268" s="4">
        <f>IF(AZ1268&lt;&gt;0,1/(1/AZ1268-1/N1268),0)</f>
        <v>0.1327832996707387</v>
      </c>
      <c r="G1268" s="4">
        <f>((BC1268-AP1268/2)*S1268-E1268)/(BC1268+AP1268/2)</f>
        <v>3424.441917646029</v>
      </c>
      <c r="H1268" s="4">
        <f>AP1268*1000</f>
        <v>1.916477940851429</v>
      </c>
      <c r="I1268" s="4">
        <f>(AU1268-BA1268)</f>
        <v>1.499231128836916</v>
      </c>
      <c r="J1268" s="4">
        <f>(P1268+AT1268*D1268)</f>
        <v>24.87599754333496</v>
      </c>
      <c r="K1268" s="4">
        <v>6</v>
      </c>
      <c r="L1268" s="4">
        <f>(K1268*AI1268+AJ1268)</f>
        <v>1.420000016689301</v>
      </c>
      <c r="M1268" s="4">
        <v>1</v>
      </c>
      <c r="N1268" s="4">
        <f>L1268*(M1268+1)*(M1268+1)/(M1268*M1268+1)</f>
        <v>2.840000033378601</v>
      </c>
      <c r="O1268" s="4">
        <v>21.65286064147949</v>
      </c>
      <c r="P1268" s="4">
        <v>24.87599754333496</v>
      </c>
      <c r="Q1268" s="4">
        <v>20.77005004882812</v>
      </c>
      <c r="R1268" s="4">
        <v>595.9848022460938</v>
      </c>
      <c r="S1268" s="4">
        <v>846.0761108398438</v>
      </c>
      <c r="T1268" s="4">
        <v>14.03815078735352</v>
      </c>
      <c r="U1268" s="4">
        <v>16.30258178710938</v>
      </c>
      <c r="V1268" s="4">
        <v>54.90716552734375</v>
      </c>
      <c r="W1268" s="4">
        <v>63.76678085327148</v>
      </c>
      <c r="X1268" s="4">
        <v>499.5253295898438</v>
      </c>
      <c r="Y1268" s="4">
        <v>2001.079467773438</v>
      </c>
      <c r="Z1268" s="4">
        <v>45.56914901733398</v>
      </c>
      <c r="AA1268" s="4">
        <v>101.6412734985352</v>
      </c>
      <c r="AB1268" s="4">
        <v>10.81005668640137</v>
      </c>
      <c r="AC1268" s="4">
        <v>0.3367830216884613</v>
      </c>
      <c r="AD1268" s="4">
        <v>0.2630170881748199</v>
      </c>
      <c r="AE1268" s="4">
        <v>0.001262960024178028</v>
      </c>
      <c r="AF1268" s="4">
        <v>0.2555683851242065</v>
      </c>
      <c r="AG1268" s="4">
        <v>0.002302843146026134</v>
      </c>
      <c r="AH1268" s="4">
        <v>0.6666666865348816</v>
      </c>
      <c r="AI1268" s="4">
        <v>-0.2195652425289154</v>
      </c>
      <c r="AJ1268" s="4">
        <v>2.737391471862793</v>
      </c>
      <c r="AK1268" s="4">
        <v>1</v>
      </c>
      <c r="AL1268" s="4">
        <v>0</v>
      </c>
      <c r="AM1268" s="4">
        <v>0.1599999964237213</v>
      </c>
      <c r="AN1268" s="4">
        <v>111115</v>
      </c>
      <c r="AO1268" s="4">
        <f>X1268*0.000001/(K1268*0.0001)</f>
        <v>0.8325422159830728</v>
      </c>
      <c r="AP1268" s="4">
        <f>(U1268-T1268)/(1000-U1268)*AO1268</f>
        <v>0.001916477940851429</v>
      </c>
      <c r="AQ1268" s="4">
        <f>(P1268+273.15)</f>
        <v>298.0259975433349</v>
      </c>
      <c r="AR1268" s="4">
        <f>(O1268+273.15)</f>
        <v>294.8028606414795</v>
      </c>
      <c r="AS1268" s="4">
        <f>(Y1268*AK1268+Z1268*AL1268)*AM1268</f>
        <v>320.1727076873321</v>
      </c>
      <c r="AT1268" s="4">
        <f>((AS1268+0.00000010773*(AR1268^4-AQ1268^4))-AP1268*44100)/(L1268*0.92*2*29.3+0.00000043092*AQ1268^3)</f>
        <v>2.267837568993486</v>
      </c>
      <c r="AU1268" s="4">
        <f>0.61365*EXP(17.502*J1268/(240.97+J1268))</f>
        <v>3.156246302992738</v>
      </c>
      <c r="AV1268" s="4">
        <f>AU1268*1000/AA1268</f>
        <v>31.05280162628252</v>
      </c>
      <c r="AW1268" s="4">
        <f>(AV1268-U1268)</f>
        <v>14.75021983917314</v>
      </c>
      <c r="AX1268" s="4">
        <f>IF(D1268,P1268,(O1268+P1268)/2)</f>
        <v>23.26442909240723</v>
      </c>
      <c r="AY1268" s="4">
        <f>0.61365*EXP(17.502*AX1268/(240.97+AX1268))</f>
        <v>2.865168042865317</v>
      </c>
      <c r="AZ1268" s="4">
        <f>IF(AW1268&lt;&gt;0,(1000-(AV1268+U1268)/2)/AW1268*AP1268,0)</f>
        <v>0.1268523579584936</v>
      </c>
      <c r="BA1268" s="4">
        <f>U1268*AA1268/1000</f>
        <v>1.657015174155822</v>
      </c>
      <c r="BB1268" s="4">
        <f>(AY1268-BA1268)</f>
        <v>1.208152868709495</v>
      </c>
      <c r="BC1268" s="4">
        <f>1/(1.6/F1268+1.37/N1268)</f>
        <v>0.07979507062789629</v>
      </c>
      <c r="BD1268" s="4">
        <f>G1268*AA1268*0.001</f>
        <v>348.0646375313082</v>
      </c>
      <c r="BE1268" s="4">
        <f>G1268/S1268</f>
        <v>4.04743955510907</v>
      </c>
      <c r="BF1268" s="4">
        <f>(1-AP1268*AA1268/AU1268/F1268)*100</f>
        <v>53.52069995494655</v>
      </c>
      <c r="BG1268" s="4">
        <f>(S1268-E1268/(N1268/1.35))</f>
        <v>945.8206973145716</v>
      </c>
      <c r="BH1268" s="4">
        <f>E1268*BF1268/100/BG1268</f>
        <v>-0.1187372214862303</v>
      </c>
    </row>
    <row r="1269" ht="16" customHeight="1">
      <c r="A1269" s="4">
        <v>1190</v>
      </c>
      <c r="B1269" t="s" s="2">
        <v>1330</v>
      </c>
      <c r="C1269" s="4">
        <v>6890.000030487776</v>
      </c>
      <c r="D1269" s="4">
        <v>0</v>
      </c>
      <c r="E1269" s="4">
        <f>(R1269-S1269*(1000-T1269)/(1000-U1269))*AO1269</f>
        <v>-175.3847782483178</v>
      </c>
      <c r="F1269" s="4">
        <f>IF(AZ1269&lt;&gt;0,1/(1/AZ1269-1/N1269),0)</f>
        <v>0.1326776458344296</v>
      </c>
      <c r="G1269" s="4">
        <f>((BC1269-AP1269/2)*S1269-E1269)/(BC1269+AP1269/2)</f>
        <v>2789.974411320583</v>
      </c>
      <c r="H1269" s="4">
        <f>AP1269*1000</f>
        <v>1.914399720358367</v>
      </c>
      <c r="I1269" s="4">
        <f>(AU1269-BA1269)</f>
        <v>1.498757454607739</v>
      </c>
      <c r="J1269" s="4">
        <f>(P1269+AT1269*D1269)</f>
        <v>24.87146186828613</v>
      </c>
      <c r="K1269" s="4">
        <v>6</v>
      </c>
      <c r="L1269" s="4">
        <f>(K1269*AI1269+AJ1269)</f>
        <v>1.420000016689301</v>
      </c>
      <c r="M1269" s="4">
        <v>1</v>
      </c>
      <c r="N1269" s="4">
        <f>L1269*(M1269+1)*(M1269+1)/(M1269*M1269+1)</f>
        <v>2.840000033378601</v>
      </c>
      <c r="O1269" s="4">
        <v>21.61828422546387</v>
      </c>
      <c r="P1269" s="4">
        <v>24.87146186828613</v>
      </c>
      <c r="Q1269" s="4">
        <v>20.72772979736328</v>
      </c>
      <c r="R1269" s="4">
        <v>422.2118225097656</v>
      </c>
      <c r="S1269" s="4">
        <v>631.4251098632812</v>
      </c>
      <c r="T1269" s="4">
        <v>14.03677940368652</v>
      </c>
      <c r="U1269" s="4">
        <v>16.29880142211914</v>
      </c>
      <c r="V1269" s="4">
        <v>55.01377487182617</v>
      </c>
      <c r="W1269" s="4">
        <v>63.88121795654297</v>
      </c>
      <c r="X1269" s="4">
        <v>499.5169677734375</v>
      </c>
      <c r="Y1269" s="4">
        <v>2000.666503906250</v>
      </c>
      <c r="Z1269" s="4">
        <v>44.82133865356445</v>
      </c>
      <c r="AA1269" s="4">
        <v>101.6415023803711</v>
      </c>
      <c r="AB1269" s="4">
        <v>10.81005668640137</v>
      </c>
      <c r="AC1269" s="4">
        <v>0.3367830216884613</v>
      </c>
      <c r="AD1269" s="4">
        <v>0.2630170881748199</v>
      </c>
      <c r="AE1269" s="4">
        <v>0.001262960024178028</v>
      </c>
      <c r="AF1269" s="4">
        <v>0.2555683851242065</v>
      </c>
      <c r="AG1269" s="4">
        <v>0.002302843146026134</v>
      </c>
      <c r="AH1269" s="4">
        <v>0.6666666865348816</v>
      </c>
      <c r="AI1269" s="4">
        <v>-0.2195652425289154</v>
      </c>
      <c r="AJ1269" s="4">
        <v>2.737391471862793</v>
      </c>
      <c r="AK1269" s="4">
        <v>1</v>
      </c>
      <c r="AL1269" s="4">
        <v>0</v>
      </c>
      <c r="AM1269" s="4">
        <v>0.1599999964237213</v>
      </c>
      <c r="AN1269" s="4">
        <v>111115</v>
      </c>
      <c r="AO1269" s="4">
        <f>X1269*0.000001/(K1269*0.0001)</f>
        <v>0.8325282796223956</v>
      </c>
      <c r="AP1269" s="4">
        <f>(U1269-T1269)/(1000-U1269)*AO1269</f>
        <v>0.001914399720358367</v>
      </c>
      <c r="AQ1269" s="4">
        <f>(P1269+273.15)</f>
        <v>298.0214618682861</v>
      </c>
      <c r="AR1269" s="4">
        <f>(O1269+273.15)</f>
        <v>294.7682842254638</v>
      </c>
      <c r="AS1269" s="4">
        <f>(Y1269*AK1269+Z1269*AL1269)*AM1269</f>
        <v>320.106633470059</v>
      </c>
      <c r="AT1269" s="4">
        <f>((AS1269+0.00000010773*(AR1269^4-AQ1269^4))-AP1269*44100)/(L1269*0.92*2*29.3+0.00000043092*AQ1269^3)</f>
        <v>2.264390773784407</v>
      </c>
      <c r="AU1269" s="4">
        <f>0.61365*EXP(17.502*J1269/(240.97+J1269))</f>
        <v>3.155392118151257</v>
      </c>
      <c r="AV1269" s="4">
        <f>AU1269*1000/AA1269</f>
        <v>31.04432780167783</v>
      </c>
      <c r="AW1269" s="4">
        <f>(AV1269-U1269)</f>
        <v>14.74552637955869</v>
      </c>
      <c r="AX1269" s="4">
        <f>IF(D1269,P1269,(O1269+P1269)/2)</f>
        <v>23.244873046875</v>
      </c>
      <c r="AY1269" s="4">
        <f>0.61365*EXP(17.502*AX1269/(240.97+AX1269))</f>
        <v>2.861785224930026</v>
      </c>
      <c r="AZ1269" s="4">
        <f>IF(AW1269&lt;&gt;0,(1000-(AV1269+U1269)/2)/AW1269*AP1269,0)</f>
        <v>0.1267559282438341</v>
      </c>
      <c r="BA1269" s="4">
        <f>U1269*AA1269/1000</f>
        <v>1.656634663543518</v>
      </c>
      <c r="BB1269" s="4">
        <f>(AY1269-BA1269)</f>
        <v>1.205150561386507</v>
      </c>
      <c r="BC1269" s="4">
        <f>1/(1.6/F1269+1.37/N1269)</f>
        <v>0.07973402089487924</v>
      </c>
      <c r="BD1269" s="4">
        <f>G1269*AA1269*0.001</f>
        <v>283.5771907694155</v>
      </c>
      <c r="BE1269" s="4">
        <f>G1269/S1269</f>
        <v>4.418535734070949</v>
      </c>
      <c r="BF1269" s="4">
        <f>(1-AP1269*AA1269/AU1269/F1269)*100</f>
        <v>53.52144638715919</v>
      </c>
      <c r="BG1269" s="4">
        <f>(S1269-E1269/(N1269/1.35))</f>
        <v>714.7946337549963</v>
      </c>
      <c r="BH1269" s="4">
        <f>E1269*BF1269/100/BG1269</f>
        <v>-0.1313222926259207</v>
      </c>
    </row>
    <row r="1270" ht="16" customHeight="1">
      <c r="A1270" s="4">
        <v>1191</v>
      </c>
      <c r="B1270" t="s" s="2">
        <v>1331</v>
      </c>
      <c r="C1270" s="4">
        <v>6895.000030376017</v>
      </c>
      <c r="D1270" s="4">
        <v>0</v>
      </c>
      <c r="E1270" s="4">
        <f>(R1270-S1270*(1000-T1270)/(1000-U1270))*AO1270</f>
        <v>-78.18591568378855</v>
      </c>
      <c r="F1270" s="4">
        <f>IF(AZ1270&lt;&gt;0,1/(1/AZ1270-1/N1270),0)</f>
        <v>0.1326095625967279</v>
      </c>
      <c r="G1270" s="4">
        <f>((BC1270-AP1270/2)*S1270-E1270)/(BC1270+AP1270/2)</f>
        <v>1456.118684235373</v>
      </c>
      <c r="H1270" s="4">
        <f>AP1270*1000</f>
        <v>1.913177311971527</v>
      </c>
      <c r="I1270" s="4">
        <f>(AU1270-BA1270)</f>
        <v>1.498546374244563</v>
      </c>
      <c r="J1270" s="4">
        <f>(P1270+AT1270*D1270)</f>
        <v>24.86848068237305</v>
      </c>
      <c r="K1270" s="4">
        <v>6</v>
      </c>
      <c r="L1270" s="4">
        <f>(K1270*AI1270+AJ1270)</f>
        <v>1.420000016689301</v>
      </c>
      <c r="M1270" s="4">
        <v>1</v>
      </c>
      <c r="N1270" s="4">
        <f>L1270*(M1270+1)*(M1270+1)/(M1270*M1270+1)</f>
        <v>2.840000033378601</v>
      </c>
      <c r="O1270" s="4">
        <v>21.59173202514648</v>
      </c>
      <c r="P1270" s="4">
        <v>24.86848068237305</v>
      </c>
      <c r="Q1270" s="4">
        <v>20.7387752532959</v>
      </c>
      <c r="R1270" s="4">
        <v>405.743652343750</v>
      </c>
      <c r="S1270" s="4">
        <v>498.5122375488281</v>
      </c>
      <c r="T1270" s="4">
        <v>14.0347146987915</v>
      </c>
      <c r="U1270" s="4">
        <v>16.29530906677246</v>
      </c>
      <c r="V1270" s="4">
        <v>55.09970474243164</v>
      </c>
      <c r="W1270" s="4">
        <v>63.97649765014648</v>
      </c>
      <c r="X1270" s="4">
        <v>499.5150451660156</v>
      </c>
      <c r="Y1270" s="4">
        <v>2000.288330078125</v>
      </c>
      <c r="Z1270" s="4">
        <v>43.7958984375</v>
      </c>
      <c r="AA1270" s="4">
        <v>101.6417922973633</v>
      </c>
      <c r="AB1270" s="4">
        <v>10.81005668640137</v>
      </c>
      <c r="AC1270" s="4">
        <v>0.3367830216884613</v>
      </c>
      <c r="AD1270" s="4">
        <v>0.2630170881748199</v>
      </c>
      <c r="AE1270" s="4">
        <v>0.001262960024178028</v>
      </c>
      <c r="AF1270" s="4">
        <v>0.2555683851242065</v>
      </c>
      <c r="AG1270" s="4">
        <v>0.002302843146026134</v>
      </c>
      <c r="AH1270" s="4">
        <v>0.6666666865348816</v>
      </c>
      <c r="AI1270" s="4">
        <v>-0.2195652425289154</v>
      </c>
      <c r="AJ1270" s="4">
        <v>2.737391471862793</v>
      </c>
      <c r="AK1270" s="4">
        <v>1</v>
      </c>
      <c r="AL1270" s="4">
        <v>0</v>
      </c>
      <c r="AM1270" s="4">
        <v>0.1599999964237213</v>
      </c>
      <c r="AN1270" s="4">
        <v>111115</v>
      </c>
      <c r="AO1270" s="4">
        <f>X1270*0.000001/(K1270*0.0001)</f>
        <v>0.8325250752766926</v>
      </c>
      <c r="AP1270" s="4">
        <f>(U1270-T1270)/(1000-U1270)*AO1270</f>
        <v>0.001913177311971527</v>
      </c>
      <c r="AQ1270" s="4">
        <f>(P1270+273.15)</f>
        <v>298.018480682373</v>
      </c>
      <c r="AR1270" s="4">
        <f>(O1270+273.15)</f>
        <v>294.7417320251465</v>
      </c>
      <c r="AS1270" s="4">
        <f>(Y1270*AK1270+Z1270*AL1270)*AM1270</f>
        <v>320.0461256589115</v>
      </c>
      <c r="AT1270" s="4">
        <f>((AS1270+0.00000010773*(AR1270^4-AQ1270^4))-AP1270*44100)/(L1270*0.92*2*29.3+0.00000043092*AQ1270^3)</f>
        <v>2.261380002486067</v>
      </c>
      <c r="AU1270" s="4">
        <f>0.61365*EXP(17.502*J1270/(240.97+J1270))</f>
        <v>3.15483079383079</v>
      </c>
      <c r="AV1270" s="4">
        <f>AU1270*1000/AA1270</f>
        <v>31.03871667867697</v>
      </c>
      <c r="AW1270" s="4">
        <f>(AV1270-U1270)</f>
        <v>14.74340761190451</v>
      </c>
      <c r="AX1270" s="4">
        <f>IF(D1270,P1270,(O1270+P1270)/2)</f>
        <v>23.23010635375977</v>
      </c>
      <c r="AY1270" s="4">
        <f>0.61365*EXP(17.502*AX1270/(240.97+AX1270))</f>
        <v>2.859233187860473</v>
      </c>
      <c r="AZ1270" s="4">
        <f>IF(AW1270&lt;&gt;0,(1000-(AV1270+U1270)/2)/AW1270*AP1270,0)</f>
        <v>0.1266937853900929</v>
      </c>
      <c r="BA1270" s="4">
        <f>U1270*AA1270/1000</f>
        <v>1.656284419586227</v>
      </c>
      <c r="BB1270" s="4">
        <f>(AY1270-BA1270)</f>
        <v>1.202948768274246</v>
      </c>
      <c r="BC1270" s="4">
        <f>1/(1.6/F1270+1.37/N1270)</f>
        <v>0.0796946785200074</v>
      </c>
      <c r="BD1270" s="4">
        <f>G1270*AA1270*0.001</f>
        <v>148.0025128633617</v>
      </c>
      <c r="BE1270" s="4">
        <f>G1270/S1270</f>
        <v>2.920928664449786</v>
      </c>
      <c r="BF1270" s="4">
        <f>(1-AP1270*AA1270/AU1270/F1270)*100</f>
        <v>53.51887587280653</v>
      </c>
      <c r="BG1270" s="4">
        <f>(S1270-E1270/(N1270/1.35))</f>
        <v>535.6780773138179</v>
      </c>
      <c r="BH1270" s="4">
        <f>E1270*BF1270/100/BG1270</f>
        <v>-0.07811449625613526</v>
      </c>
    </row>
    <row r="1271" ht="16" customHeight="1">
      <c r="A1271" s="4">
        <v>1192</v>
      </c>
      <c r="B1271" t="s" s="2">
        <v>1332</v>
      </c>
      <c r="C1271" s="4">
        <v>6900.500030253083</v>
      </c>
      <c r="D1271" s="4">
        <v>0</v>
      </c>
      <c r="E1271" s="4">
        <f>(R1271-S1271*(1000-T1271)/(1000-U1271))*AO1271</f>
        <v>-28.20792116858354</v>
      </c>
      <c r="F1271" s="4">
        <f>IF(AZ1271&lt;&gt;0,1/(1/AZ1271-1/N1271),0)</f>
        <v>0.1321809622997779</v>
      </c>
      <c r="G1271" s="4">
        <f>((BC1271-AP1271/2)*S1271-E1271)/(BC1271+AP1271/2)</f>
        <v>778.2171212471029</v>
      </c>
      <c r="H1271" s="4">
        <f>AP1271*1000</f>
        <v>1.91123326833338</v>
      </c>
      <c r="I1271" s="4">
        <f>(AU1271-BA1271)</f>
        <v>1.501645547897532</v>
      </c>
      <c r="J1271" s="4">
        <f>(P1271+AT1271*D1271)</f>
        <v>24.88201332092285</v>
      </c>
      <c r="K1271" s="4">
        <v>6</v>
      </c>
      <c r="L1271" s="4">
        <f>(K1271*AI1271+AJ1271)</f>
        <v>1.420000016689301</v>
      </c>
      <c r="M1271" s="4">
        <v>1</v>
      </c>
      <c r="N1271" s="4">
        <f>L1271*(M1271+1)*(M1271+1)/(M1271*M1271+1)</f>
        <v>2.840000033378601</v>
      </c>
      <c r="O1271" s="4">
        <v>21.57724952697754</v>
      </c>
      <c r="P1271" s="4">
        <v>24.88201332092285</v>
      </c>
      <c r="Q1271" s="4">
        <v>20.76247787475586</v>
      </c>
      <c r="R1271" s="4">
        <v>404.9131774902344</v>
      </c>
      <c r="S1271" s="4">
        <v>437.7902526855469</v>
      </c>
      <c r="T1271" s="4">
        <v>14.03160762786865</v>
      </c>
      <c r="U1271" s="4">
        <v>16.2898998260498</v>
      </c>
      <c r="V1271" s="4">
        <v>55.14566040039062</v>
      </c>
      <c r="W1271" s="4">
        <v>64.02201843261719</v>
      </c>
      <c r="X1271" s="4">
        <v>499.5189208984375</v>
      </c>
      <c r="Y1271" s="4">
        <v>2000.166748046875</v>
      </c>
      <c r="Z1271" s="4">
        <v>44.7026252746582</v>
      </c>
      <c r="AA1271" s="4">
        <v>101.6417541503906</v>
      </c>
      <c r="AB1271" s="4">
        <v>10.81005668640137</v>
      </c>
      <c r="AC1271" s="4">
        <v>0.3367830216884613</v>
      </c>
      <c r="AD1271" s="4">
        <v>0.2630170881748199</v>
      </c>
      <c r="AE1271" s="4">
        <v>0.001262960024178028</v>
      </c>
      <c r="AF1271" s="4">
        <v>0.2555683851242065</v>
      </c>
      <c r="AG1271" s="4">
        <v>0.002302843146026134</v>
      </c>
      <c r="AH1271" s="4">
        <v>0.6666666865348816</v>
      </c>
      <c r="AI1271" s="4">
        <v>-0.2195652425289154</v>
      </c>
      <c r="AJ1271" s="4">
        <v>2.737391471862793</v>
      </c>
      <c r="AK1271" s="4">
        <v>1</v>
      </c>
      <c r="AL1271" s="4">
        <v>0</v>
      </c>
      <c r="AM1271" s="4">
        <v>0.1599999964237213</v>
      </c>
      <c r="AN1271" s="4">
        <v>111115</v>
      </c>
      <c r="AO1271" s="4">
        <f>X1271*0.000001/(K1271*0.0001)</f>
        <v>0.8325315348307291</v>
      </c>
      <c r="AP1271" s="4">
        <f>(U1271-T1271)/(1000-U1271)*AO1271</f>
        <v>0.00191123326833338</v>
      </c>
      <c r="AQ1271" s="4">
        <f>(P1271+273.15)</f>
        <v>298.0320133209228</v>
      </c>
      <c r="AR1271" s="4">
        <f>(O1271+273.15)</f>
        <v>294.7272495269775</v>
      </c>
      <c r="AS1271" s="4">
        <f>(Y1271*AK1271+Z1271*AL1271)*AM1271</f>
        <v>320.0266725343463</v>
      </c>
      <c r="AT1271" s="4">
        <f>((AS1271+0.00000010773*(AR1271^4-AQ1271^4))-AP1271*44100)/(L1271*0.92*2*29.3+0.00000043092*AQ1271^3)</f>
        <v>2.258522193252012</v>
      </c>
      <c r="AU1271" s="4">
        <f>0.61365*EXP(17.502*J1271/(240.97+J1271))</f>
        <v>3.157379541151378</v>
      </c>
      <c r="AV1271" s="4">
        <f>AU1271*1000/AA1271</f>
        <v>31.06380411813508</v>
      </c>
      <c r="AW1271" s="4">
        <f>(AV1271-U1271)</f>
        <v>14.77390429208527</v>
      </c>
      <c r="AX1271" s="4">
        <f>IF(D1271,P1271,(O1271+P1271)/2)</f>
        <v>23.2296314239502</v>
      </c>
      <c r="AY1271" s="4">
        <f>0.61365*EXP(17.502*AX1271/(240.97+AX1271))</f>
        <v>2.859151141704908</v>
      </c>
      <c r="AZ1271" s="4">
        <f>IF(AW1271&lt;&gt;0,(1000-(AV1271+U1271)/2)/AW1271*AP1271,0)</f>
        <v>0.1263025158593022</v>
      </c>
      <c r="BA1271" s="4">
        <f>U1271*AA1271/1000</f>
        <v>1.655733993253845</v>
      </c>
      <c r="BB1271" s="4">
        <f>(AY1271-BA1271)</f>
        <v>1.203417148451063</v>
      </c>
      <c r="BC1271" s="4">
        <f>1/(1.6/F1271+1.37/N1271)</f>
        <v>0.07944697317536709</v>
      </c>
      <c r="BD1271" s="4">
        <f>G1271*AA1271*0.001</f>
        <v>79.09935331342277</v>
      </c>
      <c r="BE1271" s="4">
        <f>G1271/S1271</f>
        <v>1.777602668111653</v>
      </c>
      <c r="BF1271" s="4">
        <f>(1-AP1271*AA1271/AU1271/F1271)*100</f>
        <v>53.45316583845192</v>
      </c>
      <c r="BG1271" s="4">
        <f>(S1271-E1271/(N1271/1.35))</f>
        <v>451.1989474496399</v>
      </c>
      <c r="BH1271" s="4">
        <f>E1271*BF1271/100/BG1271</f>
        <v>-0.03341769072611958</v>
      </c>
    </row>
    <row r="1272" ht="16" customHeight="1">
      <c r="A1272" s="4">
        <v>1193</v>
      </c>
      <c r="B1272" t="s" s="2">
        <v>1333</v>
      </c>
      <c r="C1272" s="4">
        <v>6905.500030141324</v>
      </c>
      <c r="D1272" s="4">
        <v>0</v>
      </c>
      <c r="E1272" s="4">
        <f>(R1272-S1272*(1000-T1272)/(1000-U1272))*AO1272</f>
        <v>-48.2444531983408</v>
      </c>
      <c r="F1272" s="4">
        <f>IF(AZ1272&lt;&gt;0,1/(1/AZ1272-1/N1272),0)</f>
        <v>0.1596426849623039</v>
      </c>
      <c r="G1272" s="4">
        <f>((BC1272-AP1272/2)*S1272-E1272)/(BC1272+AP1272/2)</f>
        <v>951.6710622972436</v>
      </c>
      <c r="H1272" s="4">
        <f>AP1272*1000</f>
        <v>2.211422180991738</v>
      </c>
      <c r="I1272" s="4">
        <f>(AU1272-BA1272)</f>
        <v>1.451748567235138</v>
      </c>
      <c r="J1272" s="4">
        <f>(P1272+AT1272*D1272)</f>
        <v>24.80642700195312</v>
      </c>
      <c r="K1272" s="4">
        <v>6</v>
      </c>
      <c r="L1272" s="4">
        <f>(K1272*AI1272+AJ1272)</f>
        <v>1.420000016689301</v>
      </c>
      <c r="M1272" s="4">
        <v>1</v>
      </c>
      <c r="N1272" s="4">
        <f>L1272*(M1272+1)*(M1272+1)/(M1272*M1272+1)</f>
        <v>2.840000033378601</v>
      </c>
      <c r="O1272" s="4">
        <v>21.57329368591309</v>
      </c>
      <c r="P1272" s="4">
        <v>24.80642700195312</v>
      </c>
      <c r="Q1272" s="4">
        <v>20.77043724060059</v>
      </c>
      <c r="R1272" s="4">
        <v>404.563720703125</v>
      </c>
      <c r="S1272" s="4">
        <v>461.2857055664062</v>
      </c>
      <c r="T1272" s="4">
        <v>14.02904415130615</v>
      </c>
      <c r="U1272" s="4">
        <v>16.64101982116699</v>
      </c>
      <c r="V1272" s="4">
        <v>55.15553283691406</v>
      </c>
      <c r="W1272" s="4">
        <v>65.00616455078125</v>
      </c>
      <c r="X1272" s="4">
        <v>499.5349426269531</v>
      </c>
      <c r="Y1272" s="4">
        <v>1998.377319335938</v>
      </c>
      <c r="Z1272" s="4">
        <v>51.71591567993164</v>
      </c>
      <c r="AA1272" s="4">
        <v>101.641487121582</v>
      </c>
      <c r="AB1272" s="4">
        <v>10.81005668640137</v>
      </c>
      <c r="AC1272" s="4">
        <v>0.3367830216884613</v>
      </c>
      <c r="AD1272" s="4">
        <v>0.2630170881748199</v>
      </c>
      <c r="AE1272" s="4">
        <v>0.001262960024178028</v>
      </c>
      <c r="AF1272" s="4">
        <v>0.2555683851242065</v>
      </c>
      <c r="AG1272" s="4">
        <v>0.002302843146026134</v>
      </c>
      <c r="AH1272" s="4">
        <v>0.3333333432674408</v>
      </c>
      <c r="AI1272" s="4">
        <v>-0.2195652425289154</v>
      </c>
      <c r="AJ1272" s="4">
        <v>2.737391471862793</v>
      </c>
      <c r="AK1272" s="4">
        <v>1</v>
      </c>
      <c r="AL1272" s="4">
        <v>0</v>
      </c>
      <c r="AM1272" s="4">
        <v>0.1599999964237213</v>
      </c>
      <c r="AN1272" s="4">
        <v>111115</v>
      </c>
      <c r="AO1272" s="4">
        <f>X1272*0.000001/(K1272*0.0001)</f>
        <v>0.8325582377115884</v>
      </c>
      <c r="AP1272" s="4">
        <f>(U1272-T1272)/(1000-U1272)*AO1272</f>
        <v>0.002211422180991738</v>
      </c>
      <c r="AQ1272" s="4">
        <f>(P1272+273.15)</f>
        <v>297.9564270019531</v>
      </c>
      <c r="AR1272" s="4">
        <f>(O1272+273.15)</f>
        <v>294.7232936859131</v>
      </c>
      <c r="AS1272" s="4">
        <f>(Y1272*AK1272+Z1272*AL1272)*AM1272</f>
        <v>319.7403639469958</v>
      </c>
      <c r="AT1272" s="4">
        <f>((AS1272+0.00000010773*(AR1272^4-AQ1272^4))-AP1272*44100)/(L1272*0.92*2*29.3+0.00000043092*AQ1272^3)</f>
        <v>2.114278515899334</v>
      </c>
      <c r="AU1272" s="4">
        <f>0.61365*EXP(17.502*J1272/(240.97+J1272))</f>
        <v>3.143166569078275</v>
      </c>
      <c r="AV1272" s="4">
        <f>AU1272*1000/AA1272</f>
        <v>30.92405137007161</v>
      </c>
      <c r="AW1272" s="4">
        <f>(AV1272-U1272)</f>
        <v>14.28303154890462</v>
      </c>
      <c r="AX1272" s="4">
        <f>IF(D1272,P1272,(O1272+P1272)/2)</f>
        <v>23.18986034393311</v>
      </c>
      <c r="AY1272" s="4">
        <f>0.61365*EXP(17.502*AX1272/(240.97+AX1272))</f>
        <v>2.852287820201044</v>
      </c>
      <c r="AZ1272" s="4">
        <f>IF(AW1272&lt;&gt;0,(1000-(AV1272+U1272)/2)/AW1272*AP1272,0)</f>
        <v>0.1511464108206723</v>
      </c>
      <c r="BA1272" s="4">
        <f>U1272*AA1272/1000</f>
        <v>1.691418001843136</v>
      </c>
      <c r="BB1272" s="4">
        <f>(AY1272-BA1272)</f>
        <v>1.160869818357907</v>
      </c>
      <c r="BC1272" s="4">
        <f>1/(1.6/F1272+1.37/N1272)</f>
        <v>0.09519479036023838</v>
      </c>
      <c r="BD1272" s="4">
        <f>G1272*AA1272*0.001</f>
        <v>96.72926202246758</v>
      </c>
      <c r="BE1272" s="4">
        <f>G1272/S1272</f>
        <v>2.063083791267063</v>
      </c>
      <c r="BF1272" s="4">
        <f>(1-AP1272*AA1272/AU1272/F1272)*100</f>
        <v>55.20533924173454</v>
      </c>
      <c r="BG1272" s="4">
        <f>(S1272-E1272/(N1272/1.35))</f>
        <v>484.2188080496053</v>
      </c>
      <c r="BH1272" s="4">
        <f>E1272*BF1272/100/BG1272</f>
        <v>-0.05500305566556069</v>
      </c>
    </row>
    <row r="1273" ht="16" customHeight="1">
      <c r="A1273" s="4">
        <v>1194</v>
      </c>
      <c r="B1273" t="s" s="2">
        <v>1334</v>
      </c>
      <c r="C1273" s="4">
        <v>6910.500030029565</v>
      </c>
      <c r="D1273" s="4">
        <v>0</v>
      </c>
      <c r="E1273" s="4">
        <f>(R1273-S1273*(1000-T1273)/(1000-U1273))*AO1273</f>
        <v>-172.1620263649336</v>
      </c>
      <c r="F1273" s="4">
        <f>IF(AZ1273&lt;&gt;0,1/(1/AZ1273-1/N1273),0)</f>
        <v>0.2914641971847271</v>
      </c>
      <c r="G1273" s="4">
        <f>((BC1273-AP1273/2)*S1273-E1273)/(BC1273+AP1273/2)</f>
        <v>1614.773476851763</v>
      </c>
      <c r="H1273" s="4">
        <f>AP1273*1000</f>
        <v>3.325462192314862</v>
      </c>
      <c r="I1273" s="4">
        <f>(AU1273-BA1273)</f>
        <v>1.247893360096161</v>
      </c>
      <c r="J1273" s="4">
        <f>(P1273+AT1273*D1273)</f>
        <v>24.42509078979492</v>
      </c>
      <c r="K1273" s="4">
        <v>6</v>
      </c>
      <c r="L1273" s="4">
        <f>(K1273*AI1273+AJ1273)</f>
        <v>1.420000016689301</v>
      </c>
      <c r="M1273" s="4">
        <v>1</v>
      </c>
      <c r="N1273" s="4">
        <f>L1273*(M1273+1)*(M1273+1)/(M1273*M1273+1)</f>
        <v>2.840000033378601</v>
      </c>
      <c r="O1273" s="4">
        <v>21.57758331298828</v>
      </c>
      <c r="P1273" s="4">
        <v>24.42509078979492</v>
      </c>
      <c r="Q1273" s="4">
        <v>20.78232765197754</v>
      </c>
      <c r="R1273" s="4">
        <v>404.3559875488281</v>
      </c>
      <c r="S1273" s="4">
        <v>608.7142944335938</v>
      </c>
      <c r="T1273" s="4">
        <v>14.02690505981445</v>
      </c>
      <c r="U1273" s="4">
        <v>17.94953536987305</v>
      </c>
      <c r="V1273" s="4">
        <v>55.13712310791016</v>
      </c>
      <c r="W1273" s="4">
        <v>69.76331329345703</v>
      </c>
      <c r="X1273" s="4">
        <v>499.527832031250</v>
      </c>
      <c r="Y1273" s="4">
        <v>1998.362792968750</v>
      </c>
      <c r="Z1273" s="4">
        <v>60.57964324951172</v>
      </c>
      <c r="AA1273" s="4">
        <v>101.641487121582</v>
      </c>
      <c r="AB1273" s="4">
        <v>10.81005668640137</v>
      </c>
      <c r="AC1273" s="4">
        <v>0.3367830216884613</v>
      </c>
      <c r="AD1273" s="4">
        <v>0.2630170881748199</v>
      </c>
      <c r="AE1273" s="4">
        <v>0.001262960024178028</v>
      </c>
      <c r="AF1273" s="4">
        <v>0.2555683851242065</v>
      </c>
      <c r="AG1273" s="4">
        <v>0.002302843146026134</v>
      </c>
      <c r="AH1273" s="4">
        <v>0.3333333432674408</v>
      </c>
      <c r="AI1273" s="4">
        <v>-0.2195652425289154</v>
      </c>
      <c r="AJ1273" s="4">
        <v>2.737391471862793</v>
      </c>
      <c r="AK1273" s="4">
        <v>1</v>
      </c>
      <c r="AL1273" s="4">
        <v>0</v>
      </c>
      <c r="AM1273" s="4">
        <v>0.1599999964237213</v>
      </c>
      <c r="AN1273" s="4">
        <v>111115</v>
      </c>
      <c r="AO1273" s="4">
        <f>X1273*0.000001/(K1273*0.0001)</f>
        <v>0.8325463867187498</v>
      </c>
      <c r="AP1273" s="4">
        <f>(U1273-T1273)/(1000-U1273)*AO1273</f>
        <v>0.003325462192314862</v>
      </c>
      <c r="AQ1273" s="4">
        <f>(P1273+273.15)</f>
        <v>297.5750907897949</v>
      </c>
      <c r="AR1273" s="4">
        <f>(O1273+273.15)</f>
        <v>294.7275833129883</v>
      </c>
      <c r="AS1273" s="4">
        <f>(Y1273*AK1273+Z1273*AL1273)*AM1273</f>
        <v>319.7380397282977</v>
      </c>
      <c r="AT1273" s="4">
        <f>((AS1273+0.00000010773*(AR1273^4-AQ1273^4))-AP1273*44100)/(L1273*0.92*2*29.3+0.00000043092*AQ1273^3)</f>
        <v>1.606334642478778</v>
      </c>
      <c r="AU1273" s="4">
        <f>0.61365*EXP(17.502*J1273/(240.97+J1273))</f>
        <v>3.072310828231494</v>
      </c>
      <c r="AV1273" s="4">
        <f>AU1273*1000/AA1273</f>
        <v>30.22693700414321</v>
      </c>
      <c r="AW1273" s="4">
        <f>(AV1273-U1273)</f>
        <v>12.27740163427017</v>
      </c>
      <c r="AX1273" s="4">
        <f>IF(D1273,P1273,(O1273+P1273)/2)</f>
        <v>23.0013370513916</v>
      </c>
      <c r="AY1273" s="4">
        <f>0.61365*EXP(17.502*AX1273/(240.97+AX1273))</f>
        <v>2.819949921295608</v>
      </c>
      <c r="AZ1273" s="4">
        <f>IF(AW1273&lt;&gt;0,(1000-(AV1273+U1273)/2)/AW1273*AP1273,0)</f>
        <v>0.2643358725462383</v>
      </c>
      <c r="BA1273" s="4">
        <f>U1273*AA1273/1000</f>
        <v>1.824417468135332</v>
      </c>
      <c r="BB1273" s="4">
        <f>(AY1273-BA1273)</f>
        <v>0.9955324531602756</v>
      </c>
      <c r="BC1273" s="4">
        <f>1/(1.6/F1273+1.37/N1273)</f>
        <v>0.1674503518776782</v>
      </c>
      <c r="BD1273" s="4">
        <f>G1273*AA1273*0.001</f>
        <v>164.1279775517007</v>
      </c>
      <c r="BE1273" s="4">
        <f>G1273/S1273</f>
        <v>2.652760895576312</v>
      </c>
      <c r="BF1273" s="4">
        <f>(1-AP1273*AA1273/AU1273/F1273)*100</f>
        <v>62.25385019904296</v>
      </c>
      <c r="BG1273" s="4">
        <f>(S1273-E1273/(N1273/1.35))</f>
        <v>690.5518764269165</v>
      </c>
      <c r="BH1273" s="4">
        <f>E1273*BF1273/100/BG1273</f>
        <v>-0.1552055589906222</v>
      </c>
    </row>
    <row r="1274" ht="16" customHeight="1">
      <c r="A1274" s="4">
        <v>1195</v>
      </c>
      <c r="B1274" t="s" s="2">
        <v>1335</v>
      </c>
      <c r="C1274" s="4">
        <v>6916.000029906631</v>
      </c>
      <c r="D1274" s="4">
        <v>0</v>
      </c>
      <c r="E1274" s="4">
        <f>(R1274-S1274*(1000-T1274)/(1000-U1274))*AO1274</f>
        <v>-235.7785441549044</v>
      </c>
      <c r="F1274" s="4">
        <f>IF(AZ1274&lt;&gt;0,1/(1/AZ1274-1/N1274),0)</f>
        <v>0.3935828701948855</v>
      </c>
      <c r="G1274" s="4">
        <f>((BC1274-AP1274/2)*S1274-E1274)/(BC1274+AP1274/2)</f>
        <v>1734.408657762539</v>
      </c>
      <c r="H1274" s="4">
        <f>AP1274*1000</f>
        <v>3.880098229008252</v>
      </c>
      <c r="I1274" s="4">
        <f>(AU1274-BA1274)</f>
        <v>1.113415887586318</v>
      </c>
      <c r="J1274" s="4">
        <f>(P1274+AT1274*D1274)</f>
        <v>24.05030632019043</v>
      </c>
      <c r="K1274" s="4">
        <v>6</v>
      </c>
      <c r="L1274" s="4">
        <f>(K1274*AI1274+AJ1274)</f>
        <v>1.420000016689301</v>
      </c>
      <c r="M1274" s="4">
        <v>1</v>
      </c>
      <c r="N1274" s="4">
        <f>L1274*(M1274+1)*(M1274+1)/(M1274*M1274+1)</f>
        <v>2.840000033378601</v>
      </c>
      <c r="O1274" s="4">
        <v>21.60631942749023</v>
      </c>
      <c r="P1274" s="4">
        <v>24.05030632019043</v>
      </c>
      <c r="Q1274" s="4">
        <v>21.10504913330078</v>
      </c>
      <c r="R1274" s="4">
        <v>403.4879760742188</v>
      </c>
      <c r="S1274" s="4">
        <v>683.5116577148438</v>
      </c>
      <c r="T1274" s="4">
        <v>14.02696418762207</v>
      </c>
      <c r="U1274" s="4">
        <v>18.60091590881348</v>
      </c>
      <c r="V1274" s="4">
        <v>55.05978012084961</v>
      </c>
      <c r="W1274" s="4">
        <v>72.30274200439453</v>
      </c>
      <c r="X1274" s="4">
        <v>499.5144348144531</v>
      </c>
      <c r="Y1274" s="4">
        <v>2004.147338867188</v>
      </c>
      <c r="Z1274" s="4">
        <v>71.20352935791016</v>
      </c>
      <c r="AA1274" s="4">
        <v>101.6412887573242</v>
      </c>
      <c r="AB1274" s="4">
        <v>10.81005668640137</v>
      </c>
      <c r="AC1274" s="4">
        <v>0.3367830216884613</v>
      </c>
      <c r="AD1274" s="4">
        <v>0.2630170881748199</v>
      </c>
      <c r="AE1274" s="4">
        <v>0.001262960024178028</v>
      </c>
      <c r="AF1274" s="4">
        <v>0.2555683851242065</v>
      </c>
      <c r="AG1274" s="4">
        <v>0.002302843146026134</v>
      </c>
      <c r="AH1274" s="4">
        <v>0.3333333432674408</v>
      </c>
      <c r="AI1274" s="4">
        <v>-0.2195652425289154</v>
      </c>
      <c r="AJ1274" s="4">
        <v>2.737391471862793</v>
      </c>
      <c r="AK1274" s="4">
        <v>1</v>
      </c>
      <c r="AL1274" s="4">
        <v>0</v>
      </c>
      <c r="AM1274" s="4">
        <v>0.1599999964237213</v>
      </c>
      <c r="AN1274" s="4">
        <v>111115</v>
      </c>
      <c r="AO1274" s="4">
        <f>X1274*0.000001/(K1274*0.0001)</f>
        <v>0.8325240580240884</v>
      </c>
      <c r="AP1274" s="4">
        <f>(U1274-T1274)/(1000-U1274)*AO1274</f>
        <v>0.003880098229008252</v>
      </c>
      <c r="AQ1274" s="4">
        <f>(P1274+273.15)</f>
        <v>297.2003063201904</v>
      </c>
      <c r="AR1274" s="4">
        <f>(O1274+273.15)</f>
        <v>294.7563194274902</v>
      </c>
      <c r="AS1274" s="4">
        <f>(Y1274*AK1274+Z1274*AL1274)*AM1274</f>
        <v>320.6635670513606</v>
      </c>
      <c r="AT1274" s="4">
        <f>((AS1274+0.00000010773*(AR1274^4-AQ1274^4))-AP1274*44100)/(L1274*0.92*2*29.3+0.00000043092*AQ1274^3)</f>
        <v>1.391232833853006</v>
      </c>
      <c r="AU1274" s="4">
        <f>0.61365*EXP(17.502*J1274/(240.97+J1274))</f>
        <v>3.004036952624734</v>
      </c>
      <c r="AV1274" s="4">
        <f>AU1274*1000/AA1274</f>
        <v>29.55528200549567</v>
      </c>
      <c r="AW1274" s="4">
        <f>(AV1274-U1274)</f>
        <v>10.9543660966822</v>
      </c>
      <c r="AX1274" s="4">
        <f>IF(D1274,P1274,(O1274+P1274)/2)</f>
        <v>22.82831287384033</v>
      </c>
      <c r="AY1274" s="4">
        <f>0.61365*EXP(17.502*AX1274/(240.97+AX1274))</f>
        <v>2.790553361047802</v>
      </c>
      <c r="AZ1274" s="4">
        <f>IF(AW1274&lt;&gt;0,(1000-(AV1274+U1274)/2)/AW1274*AP1274,0)</f>
        <v>0.3456770393161864</v>
      </c>
      <c r="BA1274" s="4">
        <f>U1274*AA1274/1000</f>
        <v>1.890621065038416</v>
      </c>
      <c r="BB1274" s="4">
        <f>(AY1274-BA1274)</f>
        <v>0.8999322960093856</v>
      </c>
      <c r="BC1274" s="4">
        <f>1/(1.6/F1274+1.37/N1274)</f>
        <v>0.2198956319957455</v>
      </c>
      <c r="BD1274" s="4">
        <f>G1274*AA1274*0.001</f>
        <v>176.2875312068454</v>
      </c>
      <c r="BE1274" s="4">
        <f>G1274/S1274</f>
        <v>2.537496819821795</v>
      </c>
      <c r="BF1274" s="4">
        <f>(1-AP1274*AA1274/AU1274/F1274)*100</f>
        <v>66.64419514935067</v>
      </c>
      <c r="BG1274" s="4">
        <f>(S1274-E1274/(N1274/1.35))</f>
        <v>795.5894854853085</v>
      </c>
      <c r="BH1274" s="4">
        <f>E1274*BF1274/100/BG1274</f>
        <v>-0.1975047633906847</v>
      </c>
    </row>
    <row r="1275" ht="16" customHeight="1">
      <c r="A1275" s="4">
        <v>1196</v>
      </c>
      <c r="B1275" t="s" s="2">
        <v>1336</v>
      </c>
      <c r="C1275" s="4">
        <v>6921.000029794872</v>
      </c>
      <c r="D1275" s="4">
        <v>0</v>
      </c>
      <c r="E1275" s="4">
        <f>(R1275-S1275*(1000-T1275)/(1000-U1275))*AO1275</f>
        <v>-208.7919802818689</v>
      </c>
      <c r="F1275" s="4">
        <f>IF(AZ1275&lt;&gt;0,1/(1/AZ1275-1/N1275),0)</f>
        <v>0.3493901961396869</v>
      </c>
      <c r="G1275" s="4">
        <f>((BC1275-AP1275/2)*S1275-E1275)/(BC1275+AP1275/2)</f>
        <v>1686.239593954430</v>
      </c>
      <c r="H1275" s="4">
        <f>AP1275*1000</f>
        <v>3.525954003674258</v>
      </c>
      <c r="I1275" s="4">
        <f>(AU1275-BA1275)</f>
        <v>1.124604864719052</v>
      </c>
      <c r="J1275" s="4">
        <f>(P1275+AT1275*D1275)</f>
        <v>23.87843894958496</v>
      </c>
      <c r="K1275" s="4">
        <v>6</v>
      </c>
      <c r="L1275" s="4">
        <f>(K1275*AI1275+AJ1275)</f>
        <v>1.420000016689301</v>
      </c>
      <c r="M1275" s="4">
        <v>1</v>
      </c>
      <c r="N1275" s="4">
        <f>L1275*(M1275+1)*(M1275+1)/(M1275*M1275+1)</f>
        <v>2.840000033378601</v>
      </c>
      <c r="O1275" s="4">
        <v>21.73298263549805</v>
      </c>
      <c r="P1275" s="4">
        <v>23.87843894958496</v>
      </c>
      <c r="Q1275" s="4">
        <v>21.78748321533203</v>
      </c>
      <c r="R1275" s="4">
        <v>402.1751403808594</v>
      </c>
      <c r="S1275" s="4">
        <v>650.2262573242188</v>
      </c>
      <c r="T1275" s="4">
        <v>14.02877902984619</v>
      </c>
      <c r="U1275" s="4">
        <v>18.18719482421875</v>
      </c>
      <c r="V1275" s="4">
        <v>54.70088958740234</v>
      </c>
      <c r="W1275" s="4">
        <v>71.44669342041016</v>
      </c>
      <c r="X1275" s="4">
        <v>499.4921569824219</v>
      </c>
      <c r="Y1275" s="4">
        <v>2009.400878906250</v>
      </c>
      <c r="Z1275" s="4">
        <v>75.9454345703125</v>
      </c>
      <c r="AA1275" s="4">
        <v>101.6412658691406</v>
      </c>
      <c r="AB1275" s="4">
        <v>10.81005668640137</v>
      </c>
      <c r="AC1275" s="4">
        <v>0.3367830216884613</v>
      </c>
      <c r="AD1275" s="4">
        <v>0.2630170881748199</v>
      </c>
      <c r="AE1275" s="4">
        <v>0.001262960024178028</v>
      </c>
      <c r="AF1275" s="4">
        <v>0.2555683851242065</v>
      </c>
      <c r="AG1275" s="4">
        <v>0.002302843146026134</v>
      </c>
      <c r="AH1275" s="4">
        <v>0.3333333432674408</v>
      </c>
      <c r="AI1275" s="4">
        <v>-0.2195652425289154</v>
      </c>
      <c r="AJ1275" s="4">
        <v>2.737391471862793</v>
      </c>
      <c r="AK1275" s="4">
        <v>1</v>
      </c>
      <c r="AL1275" s="4">
        <v>0</v>
      </c>
      <c r="AM1275" s="4">
        <v>0.1599999964237213</v>
      </c>
      <c r="AN1275" s="4">
        <v>111115</v>
      </c>
      <c r="AO1275" s="4">
        <f>X1275*0.000001/(K1275*0.0001)</f>
        <v>0.8324869283040364</v>
      </c>
      <c r="AP1275" s="4">
        <f>(U1275-T1275)/(1000-U1275)*AO1275</f>
        <v>0.003525954003674258</v>
      </c>
      <c r="AQ1275" s="4">
        <f>(P1275+273.15)</f>
        <v>297.0284389495849</v>
      </c>
      <c r="AR1275" s="4">
        <f>(O1275+273.15)</f>
        <v>294.882982635498</v>
      </c>
      <c r="AS1275" s="4">
        <f>(Y1275*AK1275+Z1275*AL1275)*AM1275</f>
        <v>321.5041334388225</v>
      </c>
      <c r="AT1275" s="4">
        <f>((AS1275+0.00000010773*(AR1275^4-AQ1275^4))-AP1275*44100)/(L1275*0.92*2*29.3+0.00000043092*AQ1275^3)</f>
        <v>1.616928214814238</v>
      </c>
      <c r="AU1275" s="4">
        <f>0.61365*EXP(17.502*J1275/(240.97+J1275))</f>
        <v>2.973174369261328</v>
      </c>
      <c r="AV1275" s="4">
        <f>AU1275*1000/AA1275</f>
        <v>29.25164640402237</v>
      </c>
      <c r="AW1275" s="4">
        <f>(AV1275-U1275)</f>
        <v>11.06445157980362</v>
      </c>
      <c r="AX1275" s="4">
        <f>IF(D1275,P1275,(O1275+P1275)/2)</f>
        <v>22.8057107925415</v>
      </c>
      <c r="AY1275" s="4">
        <f>0.61365*EXP(17.502*AX1275/(240.97+AX1275))</f>
        <v>2.786733169253818</v>
      </c>
      <c r="AZ1275" s="4">
        <f>IF(AW1275&lt;&gt;0,(1000-(AV1275+U1275)/2)/AW1275*AP1275,0)</f>
        <v>0.3111153221437988</v>
      </c>
      <c r="BA1275" s="4">
        <f>U1275*AA1275/1000</f>
        <v>1.848569504542276</v>
      </c>
      <c r="BB1275" s="4">
        <f>(AY1275-BA1275)</f>
        <v>0.9381636647115412</v>
      </c>
      <c r="BC1275" s="4">
        <f>1/(1.6/F1275+1.37/N1275)</f>
        <v>0.197558117722901</v>
      </c>
      <c r="BD1275" s="4">
        <f>G1275*AA1275*0.001</f>
        <v>171.391526888194</v>
      </c>
      <c r="BE1275" s="4">
        <f>G1275/S1275</f>
        <v>2.593312058626433</v>
      </c>
      <c r="BF1275" s="4">
        <f>(1-AP1275*AA1275/AU1275/F1275)*100</f>
        <v>65.50027660833757</v>
      </c>
      <c r="BG1275" s="4">
        <f>(S1275-E1275/(N1275/1.35))</f>
        <v>749.475965094538</v>
      </c>
      <c r="BH1275" s="4">
        <f>E1275*BF1275/100/BG1275</f>
        <v>-0.1824732626394485</v>
      </c>
    </row>
    <row r="1276" ht="16" customHeight="1">
      <c r="A1276" s="4">
        <v>1197</v>
      </c>
      <c r="B1276" t="s" s="2">
        <v>1337</v>
      </c>
      <c r="C1276" s="4">
        <v>6926.000029683113</v>
      </c>
      <c r="D1276" s="4">
        <v>0</v>
      </c>
      <c r="E1276" s="4">
        <f>(R1276-S1276*(1000-T1276)/(1000-U1276))*AO1276</f>
        <v>-93.96612912387923</v>
      </c>
      <c r="F1276" s="4">
        <f>IF(AZ1276&lt;&gt;0,1/(1/AZ1276-1/N1276),0)</f>
        <v>0.1816928259196273</v>
      </c>
      <c r="G1276" s="4">
        <f>((BC1276-AP1276/2)*S1276-E1276)/(BC1276+AP1276/2)</f>
        <v>1365.389296229938</v>
      </c>
      <c r="H1276" s="4">
        <f>AP1276*1000</f>
        <v>2.251503959814835</v>
      </c>
      <c r="I1276" s="4">
        <f>(AU1276-BA1276)</f>
        <v>1.309100487789223</v>
      </c>
      <c r="J1276" s="4">
        <f>(P1276+AT1276*D1276)</f>
        <v>24.0578441619873</v>
      </c>
      <c r="K1276" s="4">
        <v>6</v>
      </c>
      <c r="L1276" s="4">
        <f>(K1276*AI1276+AJ1276)</f>
        <v>1.420000016689301</v>
      </c>
      <c r="M1276" s="4">
        <v>1</v>
      </c>
      <c r="N1276" s="4">
        <f>L1276*(M1276+1)*(M1276+1)/(M1276*M1276+1)</f>
        <v>2.840000033378601</v>
      </c>
      <c r="O1276" s="4">
        <v>21.97651863098145</v>
      </c>
      <c r="P1276" s="4">
        <v>24.0578441619873</v>
      </c>
      <c r="Q1276" s="4">
        <v>22.5123176574707</v>
      </c>
      <c r="R1276" s="4">
        <v>400.7387390136719</v>
      </c>
      <c r="S1276" s="4">
        <v>512.2213745117188</v>
      </c>
      <c r="T1276" s="4">
        <v>14.02982902526855</v>
      </c>
      <c r="U1276" s="4">
        <v>16.68910026550293</v>
      </c>
      <c r="V1276" s="4">
        <v>53.98246765136719</v>
      </c>
      <c r="W1276" s="4">
        <v>65.22673034667969</v>
      </c>
      <c r="X1276" s="4">
        <v>499.5191955566406</v>
      </c>
      <c r="Y1276" s="4">
        <v>2008.8681640625</v>
      </c>
      <c r="Z1276" s="4">
        <v>88.31569671630859</v>
      </c>
      <c r="AA1276" s="4">
        <v>101.6409759521484</v>
      </c>
      <c r="AB1276" s="4">
        <v>10.81005668640137</v>
      </c>
      <c r="AC1276" s="4">
        <v>0.3367830216884613</v>
      </c>
      <c r="AD1276" s="4">
        <v>0.2630170881748199</v>
      </c>
      <c r="AE1276" s="4">
        <v>0.001262960024178028</v>
      </c>
      <c r="AF1276" s="4">
        <v>0.2555683851242065</v>
      </c>
      <c r="AG1276" s="4">
        <v>0.002302843146026134</v>
      </c>
      <c r="AH1276" s="4">
        <v>0.3333333432674408</v>
      </c>
      <c r="AI1276" s="4">
        <v>-0.2195652425289154</v>
      </c>
      <c r="AJ1276" s="4">
        <v>2.737391471862793</v>
      </c>
      <c r="AK1276" s="4">
        <v>1</v>
      </c>
      <c r="AL1276" s="4">
        <v>0</v>
      </c>
      <c r="AM1276" s="4">
        <v>0.1599999964237213</v>
      </c>
      <c r="AN1276" s="4">
        <v>111115</v>
      </c>
      <c r="AO1276" s="4">
        <f>X1276*0.000001/(K1276*0.0001)</f>
        <v>0.8325319925944009</v>
      </c>
      <c r="AP1276" s="4">
        <f>(U1276-T1276)/(1000-U1276)*AO1276</f>
        <v>0.002251503959814835</v>
      </c>
      <c r="AQ1276" s="4">
        <f>(P1276+273.15)</f>
        <v>297.2078441619873</v>
      </c>
      <c r="AR1276" s="4">
        <f>(O1276+273.15)</f>
        <v>295.1265186309814</v>
      </c>
      <c r="AS1276" s="4">
        <f>(Y1276*AK1276+Z1276*AL1276)*AM1276</f>
        <v>321.4188990657276</v>
      </c>
      <c r="AT1276" s="4">
        <f>((AS1276+0.00000010773*(AR1276^4-AQ1276^4))-AP1276*44100)/(L1276*0.92*2*29.3+0.00000043092*AQ1276^3)</f>
        <v>2.262799515590458</v>
      </c>
      <c r="AU1276" s="4">
        <f>0.61365*EXP(17.502*J1276/(240.97+J1276))</f>
        <v>3.0053969265382</v>
      </c>
      <c r="AV1276" s="4">
        <f>AU1276*1000/AA1276</f>
        <v>29.56875313705283</v>
      </c>
      <c r="AW1276" s="4">
        <f>(AV1276-U1276)</f>
        <v>12.8796528715499</v>
      </c>
      <c r="AX1276" s="4">
        <f>IF(D1276,P1276,(O1276+P1276)/2)</f>
        <v>23.01718139648438</v>
      </c>
      <c r="AY1276" s="4">
        <f>0.61365*EXP(17.502*AX1276/(240.97+AX1276))</f>
        <v>2.822655343060315</v>
      </c>
      <c r="AZ1276" s="4">
        <f>IF(AW1276&lt;&gt;0,(1000-(AV1276+U1276)/2)/AW1276*AP1276,0)</f>
        <v>0.1707677304424096</v>
      </c>
      <c r="BA1276" s="4">
        <f>U1276*AA1276/1000</f>
        <v>1.696296438748977</v>
      </c>
      <c r="BB1276" s="4">
        <f>(AY1276-BA1276)</f>
        <v>1.126358904311338</v>
      </c>
      <c r="BC1276" s="4">
        <f>1/(1.6/F1276+1.37/N1276)</f>
        <v>0.1076604064166082</v>
      </c>
      <c r="BD1276" s="4">
        <f>G1276*AA1276*0.001</f>
        <v>138.779500623428</v>
      </c>
      <c r="BE1276" s="4">
        <f>G1276/S1276</f>
        <v>2.665623428017841</v>
      </c>
      <c r="BF1276" s="4">
        <f>(1-AP1276*AA1276/AU1276/F1276)*100</f>
        <v>58.09151860107657</v>
      </c>
      <c r="BG1276" s="4">
        <f>(S1276-E1276/(N1276/1.35))</f>
        <v>556.8883719857733</v>
      </c>
      <c r="BH1276" s="4">
        <f>E1276*BF1276/100/BG1276</f>
        <v>-0.09802027502219859</v>
      </c>
    </row>
    <row r="1277" ht="16" customHeight="1">
      <c r="A1277" s="4">
        <v>1198</v>
      </c>
      <c r="B1277" t="s" s="2">
        <v>1338</v>
      </c>
      <c r="C1277" s="4">
        <v>6931.500029560179</v>
      </c>
      <c r="D1277" s="4">
        <v>0</v>
      </c>
      <c r="E1277" s="4">
        <f>(R1277-S1277*(1000-T1277)/(1000-U1277))*AO1277</f>
        <v>-39.53459111269545</v>
      </c>
      <c r="F1277" s="4">
        <f>IF(AZ1277&lt;&gt;0,1/(1/AZ1277-1/N1277),0)</f>
        <v>0.09894309949456541</v>
      </c>
      <c r="G1277" s="4">
        <f>((BC1277-AP1277/2)*S1277-E1277)/(BC1277+AP1277/2)</f>
        <v>1087.343946777948</v>
      </c>
      <c r="H1277" s="4">
        <f>AP1277*1000</f>
        <v>1.38760303159184</v>
      </c>
      <c r="I1277" s="4">
        <f>(AU1277-BA1277)</f>
        <v>1.441523937142068</v>
      </c>
      <c r="J1277" s="4">
        <f>(P1277+AT1277*D1277)</f>
        <v>24.21601104736328</v>
      </c>
      <c r="K1277" s="4">
        <v>6</v>
      </c>
      <c r="L1277" s="4">
        <f>(K1277*AI1277+AJ1277)</f>
        <v>1.420000016689301</v>
      </c>
      <c r="M1277" s="4">
        <v>1</v>
      </c>
      <c r="N1277" s="4">
        <f>L1277*(M1277+1)*(M1277+1)/(M1277*M1277+1)</f>
        <v>2.840000033378601</v>
      </c>
      <c r="O1277" s="4">
        <v>22.29535293579102</v>
      </c>
      <c r="P1277" s="4">
        <v>24.21601104736328</v>
      </c>
      <c r="Q1277" s="4">
        <v>22.83674430847168</v>
      </c>
      <c r="R1277" s="4">
        <v>399.9435729980469</v>
      </c>
      <c r="S1277" s="4">
        <v>446.6866760253906</v>
      </c>
      <c r="T1277" s="4">
        <v>14.0276346206665</v>
      </c>
      <c r="U1277" s="4">
        <v>15.66826152801514</v>
      </c>
      <c r="V1277" s="4">
        <v>52.97096252441406</v>
      </c>
      <c r="W1277" s="4">
        <v>59.96965789794922</v>
      </c>
      <c r="X1277" s="4">
        <v>499.5145568847656</v>
      </c>
      <c r="Y1277" s="4">
        <v>2003.24609375</v>
      </c>
      <c r="Z1277" s="4">
        <v>111.9937438964844</v>
      </c>
      <c r="AA1277" s="4">
        <v>101.6407470703125</v>
      </c>
      <c r="AB1277" s="4">
        <v>10.81005668640137</v>
      </c>
      <c r="AC1277" s="4">
        <v>0.3367830216884613</v>
      </c>
      <c r="AD1277" s="4">
        <v>0.2630170881748199</v>
      </c>
      <c r="AE1277" s="4">
        <v>0.001262960024178028</v>
      </c>
      <c r="AF1277" s="4">
        <v>0.2555683851242065</v>
      </c>
      <c r="AG1277" s="4">
        <v>0.002302843146026134</v>
      </c>
      <c r="AH1277" s="4">
        <v>0.3333333432674408</v>
      </c>
      <c r="AI1277" s="4">
        <v>-0.2195652425289154</v>
      </c>
      <c r="AJ1277" s="4">
        <v>2.737391471862793</v>
      </c>
      <c r="AK1277" s="4">
        <v>1</v>
      </c>
      <c r="AL1277" s="4">
        <v>0</v>
      </c>
      <c r="AM1277" s="4">
        <v>0.1599999964237213</v>
      </c>
      <c r="AN1277" s="4">
        <v>111115</v>
      </c>
      <c r="AO1277" s="4">
        <f>X1277*0.000001/(K1277*0.0001)</f>
        <v>0.8325242614746092</v>
      </c>
      <c r="AP1277" s="4">
        <f>(U1277-T1277)/(1000-U1277)*AO1277</f>
        <v>0.00138760303159184</v>
      </c>
      <c r="AQ1277" s="4">
        <f>(P1277+273.15)</f>
        <v>297.3660110473633</v>
      </c>
      <c r="AR1277" s="4">
        <f>(O1277+273.15)</f>
        <v>295.445352935791</v>
      </c>
      <c r="AS1277" s="4">
        <f>(Y1277*AK1277+Z1277*AL1277)*AM1277</f>
        <v>320.5193678358337</v>
      </c>
      <c r="AT1277" s="4">
        <f>((AS1277+0.00000010773*(AR1277^4-AQ1277^4))-AP1277*44100)/(L1277*0.92*2*29.3+0.00000043092*AQ1277^3)</f>
        <v>2.705466624298055</v>
      </c>
      <c r="AU1277" s="4">
        <f>0.61365*EXP(17.502*J1277/(240.97+J1277))</f>
        <v>3.034057744142562</v>
      </c>
      <c r="AV1277" s="4">
        <f>AU1277*1000/AA1277</f>
        <v>29.85080129373388</v>
      </c>
      <c r="AW1277" s="4">
        <f>(AV1277-U1277)</f>
        <v>14.18253976571874</v>
      </c>
      <c r="AX1277" s="4">
        <f>IF(D1277,P1277,(O1277+P1277)/2)</f>
        <v>23.25568199157715</v>
      </c>
      <c r="AY1277" s="4">
        <f>0.61365*EXP(17.502*AX1277/(240.97+AX1277))</f>
        <v>2.86365453136862</v>
      </c>
      <c r="AZ1277" s="4">
        <f>IF(AW1277&lt;&gt;0,(1000-(AV1277+U1277)/2)/AW1277*AP1277,0)</f>
        <v>0.09561205956116567</v>
      </c>
      <c r="BA1277" s="4">
        <f>U1277*AA1277/1000</f>
        <v>1.592533807000495</v>
      </c>
      <c r="BB1277" s="4">
        <f>(AY1277-BA1277)</f>
        <v>1.271120724368125</v>
      </c>
      <c r="BC1277" s="4">
        <f>1/(1.6/F1277+1.37/N1277)</f>
        <v>0.06004814133480056</v>
      </c>
      <c r="BD1277" s="4">
        <f>G1277*AA1277*0.001</f>
        <v>110.5184510728927</v>
      </c>
      <c r="BE1277" s="4">
        <f>G1277/S1277</f>
        <v>2.434243072690489</v>
      </c>
      <c r="BF1277" s="4">
        <f>(1-AP1277*AA1277/AU1277/F1277)*100</f>
        <v>53.01884001124898</v>
      </c>
      <c r="BG1277" s="4">
        <f>(S1277-E1277/(N1277/1.35))</f>
        <v>465.4795272137216</v>
      </c>
      <c r="BH1277" s="4">
        <f>E1277*BF1277/100/BG1277</f>
        <v>-0.0450305123763638</v>
      </c>
    </row>
    <row r="1278" ht="16" customHeight="1">
      <c r="A1278" s="4">
        <v>1199</v>
      </c>
      <c r="B1278" t="s" s="2">
        <v>1339</v>
      </c>
      <c r="C1278" s="4">
        <v>6936.500029448420</v>
      </c>
      <c r="D1278" s="4">
        <v>0</v>
      </c>
      <c r="E1278" s="4">
        <f>(R1278-S1278*(1000-T1278)/(1000-U1278))*AO1278</f>
        <v>-19.8526882811549</v>
      </c>
      <c r="F1278" s="4">
        <f>IF(AZ1278&lt;&gt;0,1/(1/AZ1278-1/N1278),0)</f>
        <v>0.06305741356538497</v>
      </c>
      <c r="G1278" s="4">
        <f>((BC1278-AP1278/2)*S1278-E1278)/(BC1278+AP1278/2)</f>
        <v>920.103354095941</v>
      </c>
      <c r="H1278" s="4">
        <f>AP1278*1000</f>
        <v>0.9396084843548976</v>
      </c>
      <c r="I1278" s="4">
        <f>(AU1278-BA1278)</f>
        <v>1.51320326170817</v>
      </c>
      <c r="J1278" s="4">
        <f>(P1278+AT1278*D1278)</f>
        <v>24.31106567382812</v>
      </c>
      <c r="K1278" s="4">
        <v>6</v>
      </c>
      <c r="L1278" s="4">
        <f>(K1278*AI1278+AJ1278)</f>
        <v>1.420000016689301</v>
      </c>
      <c r="M1278" s="4">
        <v>1</v>
      </c>
      <c r="N1278" s="4">
        <f>L1278*(M1278+1)*(M1278+1)/(M1278*M1278+1)</f>
        <v>2.840000033378601</v>
      </c>
      <c r="O1278" s="4">
        <v>22.50088691711426</v>
      </c>
      <c r="P1278" s="4">
        <v>24.31106567382812</v>
      </c>
      <c r="Q1278" s="4">
        <v>22.70793342590332</v>
      </c>
      <c r="R1278" s="4">
        <v>399.7378540039062</v>
      </c>
      <c r="S1278" s="4">
        <v>423.1067199707031</v>
      </c>
      <c r="T1278" s="4">
        <v>14.02211856842041</v>
      </c>
      <c r="U1278" s="4">
        <v>15.13366508483887</v>
      </c>
      <c r="V1278" s="4">
        <v>52.24464416503906</v>
      </c>
      <c r="W1278" s="4">
        <v>56.87772750854492</v>
      </c>
      <c r="X1278" s="4">
        <v>499.5141906738281</v>
      </c>
      <c r="Y1278" s="4">
        <v>2000.426269531250</v>
      </c>
      <c r="Z1278" s="4">
        <v>138.8035278320312</v>
      </c>
      <c r="AA1278" s="4">
        <v>101.6405258178711</v>
      </c>
      <c r="AB1278" s="4">
        <v>10.81005668640137</v>
      </c>
      <c r="AC1278" s="4">
        <v>0.3367830216884613</v>
      </c>
      <c r="AD1278" s="4">
        <v>0.2630170881748199</v>
      </c>
      <c r="AE1278" s="4">
        <v>0.001262960024178028</v>
      </c>
      <c r="AF1278" s="4">
        <v>0.2555683851242065</v>
      </c>
      <c r="AG1278" s="4">
        <v>0.002302843146026134</v>
      </c>
      <c r="AH1278" s="4">
        <v>0.3333333432674408</v>
      </c>
      <c r="AI1278" s="4">
        <v>-0.2195652425289154</v>
      </c>
      <c r="AJ1278" s="4">
        <v>2.737391471862793</v>
      </c>
      <c r="AK1278" s="4">
        <v>1</v>
      </c>
      <c r="AL1278" s="4">
        <v>0</v>
      </c>
      <c r="AM1278" s="4">
        <v>0.1599999964237213</v>
      </c>
      <c r="AN1278" s="4">
        <v>111115</v>
      </c>
      <c r="AO1278" s="4">
        <f>X1278*0.000001/(K1278*0.0001)</f>
        <v>0.8325236511230468</v>
      </c>
      <c r="AP1278" s="4">
        <f>(U1278-T1278)/(1000-U1278)*AO1278</f>
        <v>0.0009396084843548976</v>
      </c>
      <c r="AQ1278" s="4">
        <f>(P1278+273.15)</f>
        <v>297.4610656738281</v>
      </c>
      <c r="AR1278" s="4">
        <f>(O1278+273.15)</f>
        <v>295.6508869171142</v>
      </c>
      <c r="AS1278" s="4">
        <f>(Y1278*AK1278+Z1278*AL1278)*AM1278</f>
        <v>320.0681959709182</v>
      </c>
      <c r="AT1278" s="4">
        <f>((AS1278+0.00000010773*(AR1278^4-AQ1278^4))-AP1278*44100)/(L1278*0.92*2*29.3+0.00000043092*AQ1278^3)</f>
        <v>2.938521987623537</v>
      </c>
      <c r="AU1278" s="4">
        <f>0.61365*EXP(17.502*J1278/(240.97+J1278))</f>
        <v>3.051396938482749</v>
      </c>
      <c r="AV1278" s="4">
        <f>AU1278*1000/AA1278</f>
        <v>30.02145958936226</v>
      </c>
      <c r="AW1278" s="4">
        <f>(AV1278-U1278)</f>
        <v>14.8877945045234</v>
      </c>
      <c r="AX1278" s="4">
        <f>IF(D1278,P1278,(O1278+P1278)/2)</f>
        <v>23.40597629547119</v>
      </c>
      <c r="AY1278" s="4">
        <f>0.61365*EXP(17.502*AX1278/(240.97+AX1278))</f>
        <v>2.889757425289778</v>
      </c>
      <c r="AZ1278" s="4">
        <f>IF(AW1278&lt;&gt;0,(1000-(AV1278+U1278)/2)/AW1278*AP1278,0)</f>
        <v>0.06168774125327082</v>
      </c>
      <c r="BA1278" s="4">
        <f>U1278*AA1278/1000</f>
        <v>1.538193676774579</v>
      </c>
      <c r="BB1278" s="4">
        <f>(AY1278-BA1278)</f>
        <v>1.351563748515198</v>
      </c>
      <c r="BC1278" s="4">
        <f>1/(1.6/F1278+1.37/N1278)</f>
        <v>0.03867559892846127</v>
      </c>
      <c r="BD1278" s="4">
        <f>G1278*AA1278*0.001</f>
        <v>93.51978871709828</v>
      </c>
      <c r="BE1278" s="4">
        <f>G1278/S1278</f>
        <v>2.174636588517552</v>
      </c>
      <c r="BF1278" s="4">
        <f>(1-AP1278*AA1278/AU1278/F1278)*100</f>
        <v>50.36603462912853</v>
      </c>
      <c r="BG1278" s="4">
        <f>(S1278-E1278/(N1278/1.35))</f>
        <v>432.5437371765358</v>
      </c>
      <c r="BH1278" s="4">
        <f>E1278*BF1278/100/BG1278</f>
        <v>-0.02311676483809192</v>
      </c>
    </row>
    <row r="1279" ht="16" customHeight="1">
      <c r="A1279" s="4">
        <v>1200</v>
      </c>
      <c r="B1279" t="s" s="2">
        <v>1340</v>
      </c>
      <c r="C1279" s="4">
        <v>6941.500029336661</v>
      </c>
      <c r="D1279" s="4">
        <v>0</v>
      </c>
      <c r="E1279" s="4">
        <f>(R1279-S1279*(1000-T1279)/(1000-U1279))*AO1279</f>
        <v>-11.59495064058435</v>
      </c>
      <c r="F1279" s="4">
        <f>IF(AZ1279&lt;&gt;0,1/(1/AZ1279-1/N1279),0)</f>
        <v>0.04381764901852838</v>
      </c>
      <c r="G1279" s="4">
        <f>((BC1279-AP1279/2)*S1279-E1279)/(BC1279+AP1279/2)</f>
        <v>826.8559999628386</v>
      </c>
      <c r="H1279" s="4">
        <f>AP1279*1000</f>
        <v>0.6737436399326439</v>
      </c>
      <c r="I1279" s="4">
        <f>(AU1279-BA1279)</f>
        <v>1.551327685890485</v>
      </c>
      <c r="J1279" s="4">
        <f>(P1279+AT1279*D1279)</f>
        <v>24.341796875</v>
      </c>
      <c r="K1279" s="4">
        <v>6</v>
      </c>
      <c r="L1279" s="4">
        <f>(K1279*AI1279+AJ1279)</f>
        <v>1.420000016689301</v>
      </c>
      <c r="M1279" s="4">
        <v>1</v>
      </c>
      <c r="N1279" s="4">
        <f>L1279*(M1279+1)*(M1279+1)/(M1279*M1279+1)</f>
        <v>2.840000033378601</v>
      </c>
      <c r="O1279" s="4">
        <v>22.59829521179199</v>
      </c>
      <c r="P1279" s="4">
        <v>24.341796875</v>
      </c>
      <c r="Q1279" s="4">
        <v>22.55856895446777</v>
      </c>
      <c r="R1279" s="4">
        <v>399.737060546875</v>
      </c>
      <c r="S1279" s="4">
        <v>413.330322265625</v>
      </c>
      <c r="T1279" s="4">
        <v>14.0165843963623</v>
      </c>
      <c r="U1279" s="4">
        <v>14.81389141082764</v>
      </c>
      <c r="V1279" s="4">
        <v>51.84959411621094</v>
      </c>
      <c r="W1279" s="4">
        <v>55.08416748046875</v>
      </c>
      <c r="X1279" s="4">
        <v>499.5036010742188</v>
      </c>
      <c r="Y1279" s="4">
        <v>1999.421264648438</v>
      </c>
      <c r="Z1279" s="4">
        <v>147.6438446044922</v>
      </c>
      <c r="AA1279" s="4">
        <v>101.6406478881836</v>
      </c>
      <c r="AB1279" s="4">
        <v>10.81005668640137</v>
      </c>
      <c r="AC1279" s="4">
        <v>0.3367830216884613</v>
      </c>
      <c r="AD1279" s="4">
        <v>0.2630170881748199</v>
      </c>
      <c r="AE1279" s="4">
        <v>0.001262960024178028</v>
      </c>
      <c r="AF1279" s="4">
        <v>0.2555683851242065</v>
      </c>
      <c r="AG1279" s="4">
        <v>0.002302843146026134</v>
      </c>
      <c r="AH1279" s="4">
        <v>0.3333333432674408</v>
      </c>
      <c r="AI1279" s="4">
        <v>-0.2195652425289154</v>
      </c>
      <c r="AJ1279" s="4">
        <v>2.737391471862793</v>
      </c>
      <c r="AK1279" s="4">
        <v>1</v>
      </c>
      <c r="AL1279" s="4">
        <v>0</v>
      </c>
      <c r="AM1279" s="4">
        <v>0.1599999964237213</v>
      </c>
      <c r="AN1279" s="4">
        <v>111115</v>
      </c>
      <c r="AO1279" s="4">
        <f>X1279*0.000001/(K1279*0.0001)</f>
        <v>0.8325060017903645</v>
      </c>
      <c r="AP1279" s="4">
        <f>(U1279-T1279)/(1000-U1279)*AO1279</f>
        <v>0.0006737436399326439</v>
      </c>
      <c r="AQ1279" s="4">
        <f>(P1279+273.15)</f>
        <v>297.491796875</v>
      </c>
      <c r="AR1279" s="4">
        <f>(O1279+273.15)</f>
        <v>295.748295211792</v>
      </c>
      <c r="AS1279" s="4">
        <f>(Y1279*AK1279+Z1279*AL1279)*AM1279</f>
        <v>319.9073951932623</v>
      </c>
      <c r="AT1279" s="4">
        <f>((AS1279+0.00000010773*(AR1279^4-AQ1279^4))-AP1279*44100)/(L1279*0.92*2*29.3+0.00000043092*AQ1279^3)</f>
        <v>3.07834135093658</v>
      </c>
      <c r="AU1279" s="4">
        <f>0.61365*EXP(17.502*J1279/(240.97+J1279))</f>
        <v>3.057021206632204</v>
      </c>
      <c r="AV1279" s="4">
        <f>AU1279*1000/AA1279</f>
        <v>30.07675836536657</v>
      </c>
      <c r="AW1279" s="4">
        <f>(AV1279-U1279)</f>
        <v>15.26286695453893</v>
      </c>
      <c r="AX1279" s="4">
        <f>IF(D1279,P1279,(O1279+P1279)/2)</f>
        <v>23.470046043396</v>
      </c>
      <c r="AY1279" s="4">
        <f>0.61365*EXP(17.502*AX1279/(240.97+AX1279))</f>
        <v>2.900948077590568</v>
      </c>
      <c r="AZ1279" s="4">
        <f>IF(AW1279&lt;&gt;0,(1000-(AV1279+U1279)/2)/AW1279*AP1279,0)</f>
        <v>0.04315186963267102</v>
      </c>
      <c r="BA1279" s="4">
        <f>U1279*AA1279/1000</f>
        <v>1.505693520741719</v>
      </c>
      <c r="BB1279" s="4">
        <f>(AY1279-BA1279)</f>
        <v>1.395254556848849</v>
      </c>
      <c r="BC1279" s="4">
        <f>1/(1.6/F1279+1.37/N1279)</f>
        <v>0.02702895471778154</v>
      </c>
      <c r="BD1279" s="4">
        <f>G1279*AA1279*0.001</f>
        <v>84.04217954645482</v>
      </c>
      <c r="BE1279" s="4">
        <f>G1279/S1279</f>
        <v>2.000472637551772</v>
      </c>
      <c r="BF1279" s="4">
        <f>(1-AP1279*AA1279/AU1279/F1279)*100</f>
        <v>48.87720620141257</v>
      </c>
      <c r="BG1279" s="4">
        <f>(S1279-E1279/(N1279/1.35))</f>
        <v>418.8420064842224</v>
      </c>
      <c r="BH1279" s="4">
        <f>E1279*BF1279/100/BG1279</f>
        <v>-0.0135308489736306</v>
      </c>
    </row>
    <row r="1280" ht="16" customHeight="1">
      <c r="A1280" s="4">
        <v>1201</v>
      </c>
      <c r="B1280" t="s" s="2">
        <v>1341</v>
      </c>
      <c r="C1280" s="4">
        <v>6947.000029213727</v>
      </c>
      <c r="D1280" s="4">
        <v>0</v>
      </c>
      <c r="E1280" s="4">
        <f>(R1280-S1280*(1000-T1280)/(1000-U1280))*AO1280</f>
        <v>-7.896759835485975</v>
      </c>
      <c r="F1280" s="4">
        <f>IF(AZ1280&lt;&gt;0,1/(1/AZ1280-1/N1280),0)</f>
        <v>0.03197784032308974</v>
      </c>
      <c r="G1280" s="4">
        <f>((BC1280-AP1280/2)*S1280-E1280)/(BC1280+AP1280/2)</f>
        <v>792.7113557715143</v>
      </c>
      <c r="H1280" s="4">
        <f>AP1280*1000</f>
        <v>0.5025948098197354</v>
      </c>
      <c r="I1280" s="4">
        <f>(AU1280-BA1280)</f>
        <v>1.579326431130075</v>
      </c>
      <c r="J1280" s="4">
        <f>(P1280+AT1280*D1280)</f>
        <v>24.38008308410645</v>
      </c>
      <c r="K1280" s="4">
        <v>6</v>
      </c>
      <c r="L1280" s="4">
        <f>(K1280*AI1280+AJ1280)</f>
        <v>1.420000016689301</v>
      </c>
      <c r="M1280" s="4">
        <v>1</v>
      </c>
      <c r="N1280" s="4">
        <f>L1280*(M1280+1)*(M1280+1)/(M1280*M1280+1)</f>
        <v>2.840000033378601</v>
      </c>
      <c r="O1280" s="4">
        <v>22.64792823791504</v>
      </c>
      <c r="P1280" s="4">
        <v>24.38008308410645</v>
      </c>
      <c r="Q1280" s="4">
        <v>22.54117393493652</v>
      </c>
      <c r="R1280" s="4">
        <v>399.8080444335938</v>
      </c>
      <c r="S1280" s="4">
        <v>409.0464782714844</v>
      </c>
      <c r="T1280" s="4">
        <v>14.01255893707275</v>
      </c>
      <c r="U1280" s="4">
        <v>14.60744380950928</v>
      </c>
      <c r="V1280" s="4">
        <v>51.64130401611328</v>
      </c>
      <c r="W1280" s="4">
        <v>54.00057220458984</v>
      </c>
      <c r="X1280" s="4">
        <v>499.5116271972656</v>
      </c>
      <c r="Y1280" s="4">
        <v>1998.990600585938</v>
      </c>
      <c r="Z1280" s="4">
        <v>125.9598846435547</v>
      </c>
      <c r="AA1280" s="4">
        <v>101.6409454345703</v>
      </c>
      <c r="AB1280" s="4">
        <v>10.81005668640137</v>
      </c>
      <c r="AC1280" s="4">
        <v>0.3367830216884613</v>
      </c>
      <c r="AD1280" s="4">
        <v>0.2630170881748199</v>
      </c>
      <c r="AE1280" s="4">
        <v>0.001262960024178028</v>
      </c>
      <c r="AF1280" s="4">
        <v>0.2555683851242065</v>
      </c>
      <c r="AG1280" s="4">
        <v>0.002302843146026134</v>
      </c>
      <c r="AH1280" s="4">
        <v>0.3333333432674408</v>
      </c>
      <c r="AI1280" s="4">
        <v>-0.2195652425289154</v>
      </c>
      <c r="AJ1280" s="4">
        <v>2.737391471862793</v>
      </c>
      <c r="AK1280" s="4">
        <v>1</v>
      </c>
      <c r="AL1280" s="4">
        <v>0</v>
      </c>
      <c r="AM1280" s="4">
        <v>0.1599999964237213</v>
      </c>
      <c r="AN1280" s="4">
        <v>111115</v>
      </c>
      <c r="AO1280" s="4">
        <f>X1280*0.000001/(K1280*0.0001)</f>
        <v>0.8325193786621092</v>
      </c>
      <c r="AP1280" s="4">
        <f>(U1280-T1280)/(1000-U1280)*AO1280</f>
        <v>0.0005025948098197353</v>
      </c>
      <c r="AQ1280" s="4">
        <f>(P1280+273.15)</f>
        <v>297.5300830841064</v>
      </c>
      <c r="AR1280" s="4">
        <f>(O1280+273.15)</f>
        <v>295.797928237915</v>
      </c>
      <c r="AS1280" s="4">
        <f>(Y1280*AK1280+Z1280*AL1280)*AM1280</f>
        <v>319.8384889448025</v>
      </c>
      <c r="AT1280" s="4">
        <f>((AS1280+0.00000010773*(AR1280^4-AQ1280^4))-AP1280*44100)/(L1280*0.92*2*29.3+0.00000043092*AQ1280^3)</f>
        <v>3.16461892216615</v>
      </c>
      <c r="AU1280" s="4">
        <f>0.61365*EXP(17.502*J1280/(240.97+J1280))</f>
        <v>3.064040830310959</v>
      </c>
      <c r="AV1280" s="4">
        <f>AU1280*1000/AA1280</f>
        <v>30.14573326930912</v>
      </c>
      <c r="AW1280" s="4">
        <f>(AV1280-U1280)</f>
        <v>15.53828945979984</v>
      </c>
      <c r="AX1280" s="4">
        <f>IF(D1280,P1280,(O1280+P1280)/2)</f>
        <v>23.51400566101074</v>
      </c>
      <c r="AY1280" s="4">
        <f>0.61365*EXP(17.502*AX1280/(240.97+AX1280))</f>
        <v>2.908648128975281</v>
      </c>
      <c r="AZ1280" s="4">
        <f>IF(AW1280&lt;&gt;0,(1000-(AV1280+U1280)/2)/AW1280*AP1280,0)</f>
        <v>0.03162178525696521</v>
      </c>
      <c r="BA1280" s="4">
        <f>U1280*AA1280/1000</f>
        <v>1.484714399180884</v>
      </c>
      <c r="BB1280" s="4">
        <f>(AY1280-BA1280)</f>
        <v>1.423933729794396</v>
      </c>
      <c r="BC1280" s="4">
        <f>1/(1.6/F1280+1.37/N1280)</f>
        <v>0.01979529963740367</v>
      </c>
      <c r="BD1280" s="4">
        <f>G1280*AA1280*0.001</f>
        <v>80.57193165733675</v>
      </c>
      <c r="BE1280" s="4">
        <f>G1280/S1280</f>
        <v>1.937949347764318</v>
      </c>
      <c r="BF1280" s="4">
        <f>(1-AP1280*AA1280/AU1280/F1280)*100</f>
        <v>47.86336258388839</v>
      </c>
      <c r="BG1280" s="4">
        <f>(S1280-E1280/(N1280/1.35))</f>
        <v>412.8002196984602</v>
      </c>
      <c r="BH1280" s="4">
        <f>E1280*BF1280/100/BG1280</f>
        <v>-0.009156135612520893</v>
      </c>
    </row>
    <row r="1281" ht="16" customHeight="1">
      <c r="A1281" s="4">
        <v>1202</v>
      </c>
      <c r="B1281" t="s" s="2">
        <v>1342</v>
      </c>
      <c r="C1281" s="4">
        <v>6952.500029090792</v>
      </c>
      <c r="D1281" s="4">
        <v>0</v>
      </c>
      <c r="E1281" s="4">
        <f>(R1281-S1281*(1000-T1281)/(1000-U1281))*AO1281</f>
        <v>-6.476052085880291</v>
      </c>
      <c r="F1281" s="4">
        <f>IF(AZ1281&lt;&gt;0,1/(1/AZ1281-1/N1281),0)</f>
        <v>0.0250790543871461</v>
      </c>
      <c r="G1281" s="4">
        <f>((BC1281-AP1281/2)*S1281-E1281)/(BC1281+AP1281/2)</f>
        <v>808.0329243072497</v>
      </c>
      <c r="H1281" s="4">
        <f>AP1281*1000</f>
        <v>0.4010938583728011</v>
      </c>
      <c r="I1281" s="4">
        <f>(AU1281-BA1281)</f>
        <v>1.603230054153392</v>
      </c>
      <c r="J1281" s="4">
        <f>(P1281+AT1281*D1281)</f>
        <v>24.44256973266602</v>
      </c>
      <c r="K1281" s="4">
        <v>6</v>
      </c>
      <c r="L1281" s="4">
        <f>(K1281*AI1281+AJ1281)</f>
        <v>1.420000016689301</v>
      </c>
      <c r="M1281" s="4">
        <v>1</v>
      </c>
      <c r="N1281" s="4">
        <f>L1281*(M1281+1)*(M1281+1)/(M1281*M1281+1)</f>
        <v>2.840000033378601</v>
      </c>
      <c r="O1281" s="4">
        <v>22.69056701660156</v>
      </c>
      <c r="P1281" s="4">
        <v>24.44256973266602</v>
      </c>
      <c r="Q1281" s="4">
        <v>22.57643127441406</v>
      </c>
      <c r="R1281" s="4">
        <v>399.8341064453125</v>
      </c>
      <c r="S1281" s="4">
        <v>407.4167785644531</v>
      </c>
      <c r="T1281" s="4">
        <v>14.01045799255371</v>
      </c>
      <c r="U1281" s="4">
        <v>14.48526859283447</v>
      </c>
      <c r="V1281" s="4">
        <v>51.48896789550781</v>
      </c>
      <c r="W1281" s="4">
        <v>53.33334350585938</v>
      </c>
      <c r="X1281" s="4">
        <v>499.5051574707031</v>
      </c>
      <c r="Y1281" s="4">
        <v>1999.233764648438</v>
      </c>
      <c r="Z1281" s="4">
        <v>90.95229339599609</v>
      </c>
      <c r="AA1281" s="4">
        <v>101.6410369873047</v>
      </c>
      <c r="AB1281" s="4">
        <v>10.81005668640137</v>
      </c>
      <c r="AC1281" s="4">
        <v>0.3367830216884613</v>
      </c>
      <c r="AD1281" s="4">
        <v>0.2630170881748199</v>
      </c>
      <c r="AE1281" s="4">
        <v>0.001262960024178028</v>
      </c>
      <c r="AF1281" s="4">
        <v>0.2555683851242065</v>
      </c>
      <c r="AG1281" s="4">
        <v>0.002302843146026134</v>
      </c>
      <c r="AH1281" s="4">
        <v>0.6666666865348816</v>
      </c>
      <c r="AI1281" s="4">
        <v>-0.2195652425289154</v>
      </c>
      <c r="AJ1281" s="4">
        <v>2.737391471862793</v>
      </c>
      <c r="AK1281" s="4">
        <v>1</v>
      </c>
      <c r="AL1281" s="4">
        <v>0</v>
      </c>
      <c r="AM1281" s="4">
        <v>0.1599999964237213</v>
      </c>
      <c r="AN1281" s="4">
        <v>111115</v>
      </c>
      <c r="AO1281" s="4">
        <f>X1281*0.000001/(K1281*0.0001)</f>
        <v>0.832508595784505</v>
      </c>
      <c r="AP1281" s="4">
        <f>(U1281-T1281)/(1000-U1281)*AO1281</f>
        <v>0.0004010938583728012</v>
      </c>
      <c r="AQ1281" s="4">
        <f>(P1281+273.15)</f>
        <v>297.592569732666</v>
      </c>
      <c r="AR1281" s="4">
        <f>(O1281+273.15)</f>
        <v>295.8405670166015</v>
      </c>
      <c r="AS1281" s="4">
        <f>(Y1281*AK1281+Z1281*AL1281)*AM1281</f>
        <v>319.8773951939329</v>
      </c>
      <c r="AT1281" s="4">
        <f>((AS1281+0.00000010773*(AR1281^4-AQ1281^4))-AP1281*44100)/(L1281*0.92*2*29.3+0.00000043092*AQ1281^3)</f>
        <v>3.213061325230398</v>
      </c>
      <c r="AU1281" s="4">
        <f>0.61365*EXP(17.502*J1281/(240.97+J1281))</f>
        <v>3.075527774968724</v>
      </c>
      <c r="AV1281" s="4">
        <f>AU1281*1000/AA1281</f>
        <v>30.25872094706066</v>
      </c>
      <c r="AW1281" s="4">
        <f>(AV1281-U1281)</f>
        <v>15.77345235422618</v>
      </c>
      <c r="AX1281" s="4">
        <f>IF(D1281,P1281,(O1281+P1281)/2)</f>
        <v>23.56656837463379</v>
      </c>
      <c r="AY1281" s="4">
        <f>0.61365*EXP(17.502*AX1281/(240.97+AX1281))</f>
        <v>2.917878575027173</v>
      </c>
      <c r="AZ1281" s="4">
        <f>IF(AW1281&lt;&gt;0,(1000-(AV1281+U1281)/2)/AW1281*AP1281,0)</f>
        <v>0.02485952852077851</v>
      </c>
      <c r="BA1281" s="4">
        <f>U1281*AA1281/1000</f>
        <v>1.472297720815332</v>
      </c>
      <c r="BB1281" s="4">
        <f>(AY1281-BA1281)</f>
        <v>1.445580854211841</v>
      </c>
      <c r="BC1281" s="4">
        <f>1/(1.6/F1281+1.37/N1281)</f>
        <v>0.01555678034102526</v>
      </c>
      <c r="BD1281" s="4">
        <f>G1281*AA1281*0.001</f>
        <v>82.12930434647313</v>
      </c>
      <c r="BE1281" s="4">
        <f>G1281/S1281</f>
        <v>1.983307921569605</v>
      </c>
      <c r="BF1281" s="4">
        <f>(1-AP1281*AA1281/AU1281/F1281)*100</f>
        <v>47.1452176788622</v>
      </c>
      <c r="BG1281" s="4">
        <f>(S1281-E1281/(N1281/1.35))</f>
        <v>410.4951835690959</v>
      </c>
      <c r="BH1281" s="4">
        <f>E1281*BF1281/100/BG1281</f>
        <v>-0.007437721500990139</v>
      </c>
    </row>
    <row r="1282" ht="16" customHeight="1">
      <c r="A1282" s="4">
        <v>1203</v>
      </c>
      <c r="B1282" t="s" s="2">
        <v>1343</v>
      </c>
      <c r="C1282" s="4">
        <v>6957.500028979033</v>
      </c>
      <c r="D1282" s="4">
        <v>0</v>
      </c>
      <c r="E1282" s="4">
        <f>(R1282-S1282*(1000-T1282)/(1000-U1282))*AO1282</f>
        <v>-5.964797321969961</v>
      </c>
      <c r="F1282" s="4">
        <f>IF(AZ1282&lt;&gt;0,1/(1/AZ1282-1/N1282),0)</f>
        <v>0.02117423686582631</v>
      </c>
      <c r="G1282" s="4">
        <f>((BC1282-AP1282/2)*S1282-E1282)/(BC1282+AP1282/2)</f>
        <v>844.1855976652157</v>
      </c>
      <c r="H1282" s="4">
        <f>AP1282*1000</f>
        <v>0.3431122987832413</v>
      </c>
      <c r="I1282" s="4">
        <f>(AU1282-BA1282)</f>
        <v>1.622132558520882</v>
      </c>
      <c r="J1282" s="4">
        <f>(P1282+AT1282*D1282)</f>
        <v>24.50720596313477</v>
      </c>
      <c r="K1282" s="4">
        <v>6</v>
      </c>
      <c r="L1282" s="4">
        <f>(K1282*AI1282+AJ1282)</f>
        <v>1.420000016689301</v>
      </c>
      <c r="M1282" s="4">
        <v>1</v>
      </c>
      <c r="N1282" s="4">
        <f>L1282*(M1282+1)*(M1282+1)/(M1282*M1282+1)</f>
        <v>2.840000033378601</v>
      </c>
      <c r="O1282" s="4">
        <v>22.72888565063477</v>
      </c>
      <c r="P1282" s="4">
        <v>24.50720596313477</v>
      </c>
      <c r="Q1282" s="4">
        <v>22.58496475219727</v>
      </c>
      <c r="R1282" s="4">
        <v>399.9119567871094</v>
      </c>
      <c r="S1282" s="4">
        <v>406.9090576171875</v>
      </c>
      <c r="T1282" s="4">
        <v>14.01039123535156</v>
      </c>
      <c r="U1282" s="4">
        <v>14.41658973693848</v>
      </c>
      <c r="V1282" s="4">
        <v>51.36503982543945</v>
      </c>
      <c r="W1282" s="4">
        <v>52.91561508178711</v>
      </c>
      <c r="X1282" s="4">
        <v>499.5081787109375</v>
      </c>
      <c r="Y1282" s="4">
        <v>1999.622802734375</v>
      </c>
      <c r="Z1282" s="4">
        <v>70.05026245117188</v>
      </c>
      <c r="AA1282" s="4">
        <v>101.6410217285156</v>
      </c>
      <c r="AB1282" s="4">
        <v>10.81005668640137</v>
      </c>
      <c r="AC1282" s="4">
        <v>0.3367830216884613</v>
      </c>
      <c r="AD1282" s="4">
        <v>0.2630170881748199</v>
      </c>
      <c r="AE1282" s="4">
        <v>0.001262960024178028</v>
      </c>
      <c r="AF1282" s="4">
        <v>0.2555683851242065</v>
      </c>
      <c r="AG1282" s="4">
        <v>0.002302843146026134</v>
      </c>
      <c r="AH1282" s="4">
        <v>0.6666666865348816</v>
      </c>
      <c r="AI1282" s="4">
        <v>-0.2195652425289154</v>
      </c>
      <c r="AJ1282" s="4">
        <v>2.737391471862793</v>
      </c>
      <c r="AK1282" s="4">
        <v>1</v>
      </c>
      <c r="AL1282" s="4">
        <v>0</v>
      </c>
      <c r="AM1282" s="4">
        <v>0.1599999964237213</v>
      </c>
      <c r="AN1282" s="4">
        <v>111115</v>
      </c>
      <c r="AO1282" s="4">
        <f>X1282*0.000001/(K1282*0.0001)</f>
        <v>0.8325136311848957</v>
      </c>
      <c r="AP1282" s="4">
        <f>(U1282-T1282)/(1000-U1282)*AO1282</f>
        <v>0.0003431122987832413</v>
      </c>
      <c r="AQ1282" s="4">
        <f>(P1282+273.15)</f>
        <v>297.6572059631347</v>
      </c>
      <c r="AR1282" s="4">
        <f>(O1282+273.15)</f>
        <v>295.8788856506347</v>
      </c>
      <c r="AS1282" s="4">
        <f>(Y1282*AK1282+Z1282*AL1282)*AM1282</f>
        <v>319.9396412862916</v>
      </c>
      <c r="AT1282" s="4">
        <f>((AS1282+0.00000010773*(AR1282^4-AQ1282^4))-AP1282*44100)/(L1282*0.92*2*29.3+0.00000043092*AQ1282^3)</f>
        <v>3.239093856948688</v>
      </c>
      <c r="AU1282" s="4">
        <f>0.61365*EXP(17.502*J1282/(240.97+J1282))</f>
        <v>3.087449469224141</v>
      </c>
      <c r="AV1282" s="4">
        <f>AU1282*1000/AA1282</f>
        <v>30.37601764247072</v>
      </c>
      <c r="AW1282" s="4">
        <f>(AV1282-U1282)</f>
        <v>15.95942790553224</v>
      </c>
      <c r="AX1282" s="4">
        <f>IF(D1282,P1282,(O1282+P1282)/2)</f>
        <v>23.61804580688477</v>
      </c>
      <c r="AY1282" s="4">
        <f>0.61365*EXP(17.502*AX1282/(240.97+AX1282))</f>
        <v>2.926943256165468</v>
      </c>
      <c r="AZ1282" s="4">
        <f>IF(AW1282&lt;&gt;0,(1000-(AV1282+U1282)/2)/AW1282*AP1282,0)</f>
        <v>0.02101753606241393</v>
      </c>
      <c r="BA1282" s="4">
        <f>U1282*AA1282/1000</f>
        <v>1.465316910703259</v>
      </c>
      <c r="BB1282" s="4">
        <f>(AY1282-BA1282)</f>
        <v>1.461626345462208</v>
      </c>
      <c r="BC1282" s="4">
        <f>1/(1.6/F1282+1.37/N1282)</f>
        <v>0.01314994931983707</v>
      </c>
      <c r="BD1282" s="4">
        <f>G1282*AA1282*0.001</f>
        <v>85.80388667519014</v>
      </c>
      <c r="BE1282" s="4">
        <f>G1282/S1282</f>
        <v>2.074629654617838</v>
      </c>
      <c r="BF1282" s="4">
        <f>(1-AP1282*AA1282/AU1282/F1282)*100</f>
        <v>46.65451325665754</v>
      </c>
      <c r="BG1282" s="4">
        <f>(S1282-E1282/(N1282/1.35))</f>
        <v>409.7444365925461</v>
      </c>
      <c r="BH1282" s="4">
        <f>E1282*BF1282/100/BG1282</f>
        <v>-0.006791665508514322</v>
      </c>
    </row>
    <row r="1283" ht="16" customHeight="1">
      <c r="A1283" s="4">
        <v>1204</v>
      </c>
      <c r="B1283" t="s" s="2">
        <v>1344</v>
      </c>
      <c r="C1283" s="4">
        <v>6963.000028856099</v>
      </c>
      <c r="D1283" s="4">
        <v>0</v>
      </c>
      <c r="E1283" s="4">
        <f>(R1283-S1283*(1000-T1283)/(1000-U1283))*AO1283</f>
        <v>-5.71297181575416</v>
      </c>
      <c r="F1283" s="4">
        <f>IF(AZ1283&lt;&gt;0,1/(1/AZ1283-1/N1283),0)</f>
        <v>0.01835075162289823</v>
      </c>
      <c r="G1283" s="4">
        <f>((BC1283-AP1283/2)*S1283-E1283)/(BC1283+AP1283/2)</f>
        <v>890.5430311537411</v>
      </c>
      <c r="H1283" s="4">
        <f>AP1283*1000</f>
        <v>0.3006446002109581</v>
      </c>
      <c r="I1283" s="4">
        <f>(AU1283-BA1283)</f>
        <v>1.638378002346174</v>
      </c>
      <c r="J1283" s="4">
        <f>(P1283+AT1283*D1283)</f>
        <v>24.56743812561035</v>
      </c>
      <c r="K1283" s="4">
        <v>6</v>
      </c>
      <c r="L1283" s="4">
        <f>(K1283*AI1283+AJ1283)</f>
        <v>1.420000016689301</v>
      </c>
      <c r="M1283" s="4">
        <v>1</v>
      </c>
      <c r="N1283" s="4">
        <f>L1283*(M1283+1)*(M1283+1)/(M1283*M1283+1)</f>
        <v>2.840000033378601</v>
      </c>
      <c r="O1283" s="4">
        <v>22.76346588134766</v>
      </c>
      <c r="P1283" s="4">
        <v>24.56743812561035</v>
      </c>
      <c r="Q1283" s="4">
        <v>22.57560539245605</v>
      </c>
      <c r="R1283" s="4">
        <v>400.0557556152344</v>
      </c>
      <c r="S1283" s="4">
        <v>406.7711791992188</v>
      </c>
      <c r="T1283" s="4">
        <v>14.01051616668701</v>
      </c>
      <c r="U1283" s="4">
        <v>14.36645698547363</v>
      </c>
      <c r="V1283" s="4">
        <v>51.25255966186523</v>
      </c>
      <c r="W1283" s="4">
        <v>52.59402465820312</v>
      </c>
      <c r="X1283" s="4">
        <v>499.5078735351562</v>
      </c>
      <c r="Y1283" s="4">
        <v>1999.748046875</v>
      </c>
      <c r="Z1283" s="4">
        <v>67.55884552001953</v>
      </c>
      <c r="AA1283" s="4">
        <v>101.6407318115234</v>
      </c>
      <c r="AB1283" s="4">
        <v>10.81005668640137</v>
      </c>
      <c r="AC1283" s="4">
        <v>0.3367830216884613</v>
      </c>
      <c r="AD1283" s="4">
        <v>0.2630170881748199</v>
      </c>
      <c r="AE1283" s="4">
        <v>0.001262960024178028</v>
      </c>
      <c r="AF1283" s="4">
        <v>0.2555683851242065</v>
      </c>
      <c r="AG1283" s="4">
        <v>0.002302843146026134</v>
      </c>
      <c r="AH1283" s="4">
        <v>1</v>
      </c>
      <c r="AI1283" s="4">
        <v>-0.2195652425289154</v>
      </c>
      <c r="AJ1283" s="4">
        <v>2.737391471862793</v>
      </c>
      <c r="AK1283" s="4">
        <v>1</v>
      </c>
      <c r="AL1283" s="4">
        <v>0</v>
      </c>
      <c r="AM1283" s="4">
        <v>0.1599999964237213</v>
      </c>
      <c r="AN1283" s="4">
        <v>111115</v>
      </c>
      <c r="AO1283" s="4">
        <f>X1283*0.000001/(K1283*0.0001)</f>
        <v>0.8325131225585937</v>
      </c>
      <c r="AP1283" s="4">
        <f>(U1283-T1283)/(1000-U1283)*AO1283</f>
        <v>0.0003006446002109581</v>
      </c>
      <c r="AQ1283" s="4">
        <f>(P1283+273.15)</f>
        <v>297.7174381256103</v>
      </c>
      <c r="AR1283" s="4">
        <f>(O1283+273.15)</f>
        <v>295.9134658813476</v>
      </c>
      <c r="AS1283" s="4">
        <f>(Y1283*AK1283+Z1283*AL1283)*AM1283</f>
        <v>319.9596803483437</v>
      </c>
      <c r="AT1283" s="4">
        <f>((AS1283+0.00000010773*(AR1283^4-AQ1283^4))-AP1283*44100)/(L1283*0.92*2*29.3+0.00000043092*AQ1283^3)</f>
        <v>3.256970800128014</v>
      </c>
      <c r="AU1283" s="4">
        <f>0.61365*EXP(17.502*J1283/(240.97+J1283))</f>
        <v>3.098595203888487</v>
      </c>
      <c r="AV1283" s="4">
        <f>AU1283*1000/AA1283</f>
        <v>30.48576243660207</v>
      </c>
      <c r="AW1283" s="4">
        <f>(AV1283-U1283)</f>
        <v>16.11930545112844</v>
      </c>
      <c r="AX1283" s="4">
        <f>IF(D1283,P1283,(O1283+P1283)/2)</f>
        <v>23.665452003479</v>
      </c>
      <c r="AY1283" s="4">
        <f>0.61365*EXP(17.502*AX1283/(240.97+AX1283))</f>
        <v>2.935312804485623</v>
      </c>
      <c r="AZ1283" s="4">
        <f>IF(AW1283&lt;&gt;0,(1000-(AV1283+U1283)/2)/AW1283*AP1283,0)</f>
        <v>0.01823293890134834</v>
      </c>
      <c r="BA1283" s="4">
        <f>U1283*AA1283/1000</f>
        <v>1.460217201542313</v>
      </c>
      <c r="BB1283" s="4">
        <f>(AY1283-BA1283)</f>
        <v>1.47509560294331</v>
      </c>
      <c r="BC1283" s="4">
        <f>1/(1.6/F1283+1.37/N1283)</f>
        <v>0.01140611331023266</v>
      </c>
      <c r="BD1283" s="4">
        <f>G1283*AA1283*0.001</f>
        <v>90.51544539611857</v>
      </c>
      <c r="BE1283" s="4">
        <f>G1283/S1283</f>
        <v>2.189297267586384</v>
      </c>
      <c r="BF1283" s="4">
        <f>(1-AP1283*AA1283/AU1283/F1283)*100</f>
        <v>46.25940259939699</v>
      </c>
      <c r="BG1283" s="4">
        <f>(S1283-E1283/(N1283/1.35))</f>
        <v>409.4868523895789</v>
      </c>
      <c r="BH1283" s="4">
        <f>E1283*BF1283/100/BG1283</f>
        <v>-0.006453898622672981</v>
      </c>
    </row>
    <row r="1284" ht="16" customHeight="1">
      <c r="A1284" s="4">
        <v>1205</v>
      </c>
      <c r="B1284" t="s" s="2">
        <v>1345</v>
      </c>
      <c r="C1284" s="4">
        <v>6968.000028744340</v>
      </c>
      <c r="D1284" s="4">
        <v>0</v>
      </c>
      <c r="E1284" s="4">
        <f>(R1284-S1284*(1000-T1284)/(1000-U1284))*AO1284</f>
        <v>-5.615503692552728</v>
      </c>
      <c r="F1284" s="4">
        <f>IF(AZ1284&lt;&gt;0,1/(1/AZ1284-1/N1284),0)</f>
        <v>0.01664775036261679</v>
      </c>
      <c r="G1284" s="4">
        <f>((BC1284-AP1284/2)*S1284-E1284)/(BC1284+AP1284/2)</f>
        <v>931.3766572975856</v>
      </c>
      <c r="H1284" s="4">
        <f>AP1284*1000</f>
        <v>0.2742015317273419</v>
      </c>
      <c r="I1284" s="4">
        <f>(AU1284-BA1284)</f>
        <v>1.646138603668734</v>
      </c>
      <c r="J1284" s="4">
        <f>(P1284+AT1284*D1284)</f>
        <v>24.59121894836426</v>
      </c>
      <c r="K1284" s="4">
        <v>6</v>
      </c>
      <c r="L1284" s="4">
        <f>(K1284*AI1284+AJ1284)</f>
        <v>1.420000016689301</v>
      </c>
      <c r="M1284" s="4">
        <v>1</v>
      </c>
      <c r="N1284" s="4">
        <f>L1284*(M1284+1)*(M1284+1)/(M1284*M1284+1)</f>
        <v>2.840000033378601</v>
      </c>
      <c r="O1284" s="4">
        <v>22.78752326965332</v>
      </c>
      <c r="P1284" s="4">
        <v>24.59121894836426</v>
      </c>
      <c r="Q1284" s="4">
        <v>22.56844329833984</v>
      </c>
      <c r="R1284" s="4">
        <v>400.0752868652344</v>
      </c>
      <c r="S1284" s="4">
        <v>406.6865234375</v>
      </c>
      <c r="T1284" s="4">
        <v>14.00889492034912</v>
      </c>
      <c r="U1284" s="4">
        <v>14.33353710174561</v>
      </c>
      <c r="V1284" s="4">
        <v>51.16879272460938</v>
      </c>
      <c r="W1284" s="4">
        <v>52.38175964355469</v>
      </c>
      <c r="X1284" s="4">
        <v>499.5122680664062</v>
      </c>
      <c r="Y1284" s="4">
        <v>1999.770874023438</v>
      </c>
      <c r="Z1284" s="4">
        <v>66.45675659179688</v>
      </c>
      <c r="AA1284" s="4">
        <v>101.6404266357422</v>
      </c>
      <c r="AB1284" s="4">
        <v>10.81005668640137</v>
      </c>
      <c r="AC1284" s="4">
        <v>0.3367830216884613</v>
      </c>
      <c r="AD1284" s="4">
        <v>0.2630170881748199</v>
      </c>
      <c r="AE1284" s="4">
        <v>0.001262960024178028</v>
      </c>
      <c r="AF1284" s="4">
        <v>0.2555683851242065</v>
      </c>
      <c r="AG1284" s="4">
        <v>0.002302843146026134</v>
      </c>
      <c r="AH1284" s="4">
        <v>0.6666666865348816</v>
      </c>
      <c r="AI1284" s="4">
        <v>-0.2195652425289154</v>
      </c>
      <c r="AJ1284" s="4">
        <v>2.737391471862793</v>
      </c>
      <c r="AK1284" s="4">
        <v>1</v>
      </c>
      <c r="AL1284" s="4">
        <v>0</v>
      </c>
      <c r="AM1284" s="4">
        <v>0.1599999964237213</v>
      </c>
      <c r="AN1284" s="4">
        <v>111115</v>
      </c>
      <c r="AO1284" s="4">
        <f>X1284*0.000001/(K1284*0.0001)</f>
        <v>0.8325204467773436</v>
      </c>
      <c r="AP1284" s="4">
        <f>(U1284-T1284)/(1000-U1284)*AO1284</f>
        <v>0.0002742015317273419</v>
      </c>
      <c r="AQ1284" s="4">
        <f>(P1284+273.15)</f>
        <v>297.7412189483642</v>
      </c>
      <c r="AR1284" s="4">
        <f>(O1284+273.15)</f>
        <v>295.9375232696533</v>
      </c>
      <c r="AS1284" s="4">
        <f>(Y1284*AK1284+Z1284*AL1284)*AM1284</f>
        <v>319.963332692012</v>
      </c>
      <c r="AT1284" s="4">
        <f>((AS1284+0.00000010773*(AR1284^4-AQ1284^4))-AP1284*44100)/(L1284*0.92*2*29.3+0.00000043092*AQ1284^3)</f>
        <v>3.270153229382712</v>
      </c>
      <c r="AU1284" s="4">
        <f>0.61365*EXP(17.502*J1284/(240.97+J1284))</f>
        <v>3.103005429889397</v>
      </c>
      <c r="AV1284" s="4">
        <f>AU1284*1000/AA1284</f>
        <v>30.52924444138663</v>
      </c>
      <c r="AW1284" s="4">
        <f>(AV1284-U1284)</f>
        <v>16.19570733964102</v>
      </c>
      <c r="AX1284" s="4">
        <f>IF(D1284,P1284,(O1284+P1284)/2)</f>
        <v>23.68937110900879</v>
      </c>
      <c r="AY1284" s="4">
        <f>0.61365*EXP(17.502*AX1284/(240.97+AX1284))</f>
        <v>2.939543653049241</v>
      </c>
      <c r="AZ1284" s="4">
        <f>IF(AW1284&lt;&gt;0,(1000-(AV1284+U1284)/2)/AW1284*AP1284,0)</f>
        <v>0.01655073189442711</v>
      </c>
      <c r="BA1284" s="4">
        <f>U1284*AA1284/1000</f>
        <v>1.456866826220663</v>
      </c>
      <c r="BB1284" s="4">
        <f>(AY1284-BA1284)</f>
        <v>1.482676826828578</v>
      </c>
      <c r="BC1284" s="4">
        <f>1/(1.6/F1284+1.37/N1284)</f>
        <v>0.01035288040531078</v>
      </c>
      <c r="BD1284" s="4">
        <f>G1284*AA1284*0.001</f>
        <v>94.66552080629803</v>
      </c>
      <c r="BE1284" s="4">
        <f>G1284/S1284</f>
        <v>2.290158644611985</v>
      </c>
      <c r="BF1284" s="4">
        <f>(1-AP1284*AA1284/AU1284/F1284)*100</f>
        <v>46.04915323440132</v>
      </c>
      <c r="BG1284" s="4">
        <f>(S1284-E1284/(N1284/1.35))</f>
        <v>409.3558649501223</v>
      </c>
      <c r="BH1284" s="4">
        <f>E1284*BF1284/100/BG1284</f>
        <v>-0.006316977773317468</v>
      </c>
    </row>
    <row r="1285" ht="16" customHeight="1">
      <c r="A1285" s="4">
        <v>1206</v>
      </c>
      <c r="B1285" t="s" s="2">
        <v>1346</v>
      </c>
      <c r="C1285" s="4">
        <v>6973.500028621405</v>
      </c>
      <c r="D1285" s="4">
        <v>0</v>
      </c>
      <c r="E1285" s="4">
        <f>(R1285-S1285*(1000-T1285)/(1000-U1285))*AO1285</f>
        <v>-5.543571181038057</v>
      </c>
      <c r="F1285" s="4">
        <f>IF(AZ1285&lt;&gt;0,1/(1/AZ1285-1/N1285),0)</f>
        <v>0.01531378862075933</v>
      </c>
      <c r="G1285" s="4">
        <f>((BC1285-AP1285/2)*S1285-E1285)/(BC1285+AP1285/2)</f>
        <v>970.1356188062281</v>
      </c>
      <c r="H1285" s="4">
        <f>AP1285*1000</f>
        <v>0.2523922797928034</v>
      </c>
      <c r="I1285" s="4">
        <f>(AU1285-BA1285)</f>
        <v>1.646472640813587</v>
      </c>
      <c r="J1285" s="4">
        <f>(P1285+AT1285*D1285)</f>
        <v>24.57690238952637</v>
      </c>
      <c r="K1285" s="4">
        <v>6</v>
      </c>
      <c r="L1285" s="4">
        <f>(K1285*AI1285+AJ1285)</f>
        <v>1.420000016689301</v>
      </c>
      <c r="M1285" s="4">
        <v>1</v>
      </c>
      <c r="N1285" s="4">
        <f>L1285*(M1285+1)*(M1285+1)/(M1285*M1285+1)</f>
        <v>2.840000033378601</v>
      </c>
      <c r="O1285" s="4">
        <v>22.80923461914062</v>
      </c>
      <c r="P1285" s="4">
        <v>24.57690238952637</v>
      </c>
      <c r="Q1285" s="4">
        <v>22.56740379333496</v>
      </c>
      <c r="R1285" s="4">
        <v>399.9630126953125</v>
      </c>
      <c r="S1285" s="4">
        <v>406.4984130859375</v>
      </c>
      <c r="T1285" s="4">
        <v>14.00531387329102</v>
      </c>
      <c r="U1285" s="4">
        <v>14.30413722991943</v>
      </c>
      <c r="V1285" s="4">
        <v>51.08645248413086</v>
      </c>
      <c r="W1285" s="4">
        <v>52.19522476196289</v>
      </c>
      <c r="X1285" s="4">
        <v>499.5232543945312</v>
      </c>
      <c r="Y1285" s="4">
        <v>1999.640258789062</v>
      </c>
      <c r="Z1285" s="4">
        <v>66.61505889892578</v>
      </c>
      <c r="AA1285" s="4">
        <v>101.6403198242188</v>
      </c>
      <c r="AB1285" s="4">
        <v>10.81005668640137</v>
      </c>
      <c r="AC1285" s="4">
        <v>0.3367830216884613</v>
      </c>
      <c r="AD1285" s="4">
        <v>0.2630170881748199</v>
      </c>
      <c r="AE1285" s="4">
        <v>0.001262960024178028</v>
      </c>
      <c r="AF1285" s="4">
        <v>0.2555683851242065</v>
      </c>
      <c r="AG1285" s="4">
        <v>0.002302843146026134</v>
      </c>
      <c r="AH1285" s="4">
        <v>0.6666666865348816</v>
      </c>
      <c r="AI1285" s="4">
        <v>-0.2195652425289154</v>
      </c>
      <c r="AJ1285" s="4">
        <v>2.737391471862793</v>
      </c>
      <c r="AK1285" s="4">
        <v>1</v>
      </c>
      <c r="AL1285" s="4">
        <v>0</v>
      </c>
      <c r="AM1285" s="4">
        <v>0.1599999964237213</v>
      </c>
      <c r="AN1285" s="4">
        <v>111115</v>
      </c>
      <c r="AO1285" s="4">
        <f>X1285*0.000001/(K1285*0.0001)</f>
        <v>0.8325387573242187</v>
      </c>
      <c r="AP1285" s="4">
        <f>(U1285-T1285)/(1000-U1285)*AO1285</f>
        <v>0.0002523922797928034</v>
      </c>
      <c r="AQ1285" s="4">
        <f>(P1285+273.15)</f>
        <v>297.7269023895263</v>
      </c>
      <c r="AR1285" s="4">
        <f>(O1285+273.15)</f>
        <v>295.9592346191406</v>
      </c>
      <c r="AS1285" s="4">
        <f>(Y1285*AK1285+Z1285*AL1285)*AM1285</f>
        <v>319.9424342549792</v>
      </c>
      <c r="AT1285" s="4">
        <f>((AS1285+0.00000010773*(AR1285^4-AQ1285^4))-AP1285*44100)/(L1285*0.92*2*29.3+0.00000043092*AQ1285^3)</f>
        <v>3.2855248935269</v>
      </c>
      <c r="AU1285" s="4">
        <f>0.61365*EXP(17.502*J1285/(240.97+J1285))</f>
        <v>3.100349723672113</v>
      </c>
      <c r="AV1285" s="4">
        <f>AU1285*1000/AA1285</f>
        <v>30.50314805220993</v>
      </c>
      <c r="AW1285" s="4">
        <f>(AV1285-U1285)</f>
        <v>16.1990108222905</v>
      </c>
      <c r="AX1285" s="4">
        <f>IF(D1285,P1285,(O1285+P1285)/2)</f>
        <v>23.6930685043335</v>
      </c>
      <c r="AY1285" s="4">
        <f>0.61365*EXP(17.502*AX1285/(240.97+AX1285))</f>
        <v>2.940198129736918</v>
      </c>
      <c r="AZ1285" s="4">
        <f>IF(AW1285&lt;&gt;0,(1000-(AV1285+U1285)/2)/AW1285*AP1285,0)</f>
        <v>0.01523165680039182</v>
      </c>
      <c r="BA1285" s="4">
        <f>U1285*AA1285/1000</f>
        <v>1.453877082858526</v>
      </c>
      <c r="BB1285" s="4">
        <f>(AY1285-BA1285)</f>
        <v>1.486321046878393</v>
      </c>
      <c r="BC1285" s="4">
        <f>1/(1.6/F1285+1.37/N1285)</f>
        <v>0.009527130618180082</v>
      </c>
      <c r="BD1285" s="4">
        <f>G1285*AA1285*0.001</f>
        <v>98.6048945683314</v>
      </c>
      <c r="BE1285" s="4">
        <f>G1285/S1285</f>
        <v>2.386566804631369</v>
      </c>
      <c r="BF1285" s="4">
        <f>(1-AP1285*AA1285/AU1285/F1285)*100</f>
        <v>45.968284604731</v>
      </c>
      <c r="BG1285" s="4">
        <f>(S1285-E1285/(N1285/1.35))</f>
        <v>409.1335613276431</v>
      </c>
      <c r="BH1285" s="4">
        <f>E1285*BF1285/100/BG1285</f>
        <v>-0.006228490690170244</v>
      </c>
    </row>
    <row r="1286" ht="16" customHeight="1">
      <c r="A1286" s="4">
        <v>1207</v>
      </c>
      <c r="B1286" t="s" s="2">
        <v>1347</v>
      </c>
      <c r="C1286" s="4">
        <v>6979.000028498471</v>
      </c>
      <c r="D1286" s="4">
        <v>0</v>
      </c>
      <c r="E1286" s="4">
        <f>(R1286-S1286*(1000-T1286)/(1000-U1286))*AO1286</f>
        <v>-5.507352337038735</v>
      </c>
      <c r="F1286" s="4">
        <f>IF(AZ1286&lt;&gt;0,1/(1/AZ1286-1/N1286),0)</f>
        <v>0.01435841973754676</v>
      </c>
      <c r="G1286" s="4">
        <f>((BC1286-AP1286/2)*S1286-E1286)/(BC1286+AP1286/2)</f>
        <v>1004.013341152620</v>
      </c>
      <c r="H1286" s="4">
        <f>AP1286*1000</f>
        <v>0.2370053018092143</v>
      </c>
      <c r="I1286" s="4">
        <f>(AU1286-BA1286)</f>
        <v>1.648445340727498</v>
      </c>
      <c r="J1286" s="4">
        <f>(P1286+AT1286*D1286)</f>
        <v>24.5751838684082</v>
      </c>
      <c r="K1286" s="4">
        <v>6</v>
      </c>
      <c r="L1286" s="4">
        <f>(K1286*AI1286+AJ1286)</f>
        <v>1.420000016689301</v>
      </c>
      <c r="M1286" s="4">
        <v>1</v>
      </c>
      <c r="N1286" s="4">
        <f>L1286*(M1286+1)*(M1286+1)/(M1286*M1286+1)</f>
        <v>2.840000033378601</v>
      </c>
      <c r="O1286" s="4">
        <v>22.82797813415527</v>
      </c>
      <c r="P1286" s="4">
        <v>24.5751838684082</v>
      </c>
      <c r="Q1286" s="4">
        <v>22.56814384460449</v>
      </c>
      <c r="R1286" s="4">
        <v>399.8619995117188</v>
      </c>
      <c r="S1286" s="4">
        <v>406.3612670898438</v>
      </c>
      <c r="T1286" s="4">
        <v>14.00093555450439</v>
      </c>
      <c r="U1286" s="4">
        <v>14.28153991699219</v>
      </c>
      <c r="V1286" s="4">
        <v>51.01131057739258</v>
      </c>
      <c r="W1286" s="4">
        <v>52.04760360717773</v>
      </c>
      <c r="X1286" s="4">
        <v>499.5371398925781</v>
      </c>
      <c r="Y1286" s="4">
        <v>1999.491577148438</v>
      </c>
      <c r="Z1286" s="4">
        <v>85.82520294189453</v>
      </c>
      <c r="AA1286" s="4">
        <v>101.6407012939453</v>
      </c>
      <c r="AB1286" s="4">
        <v>10.81005668640137</v>
      </c>
      <c r="AC1286" s="4">
        <v>0.3367830216884613</v>
      </c>
      <c r="AD1286" s="4">
        <v>0.2630170881748199</v>
      </c>
      <c r="AE1286" s="4">
        <v>0.001262960024178028</v>
      </c>
      <c r="AF1286" s="4">
        <v>0.2555683851242065</v>
      </c>
      <c r="AG1286" s="4">
        <v>0.002302843146026134</v>
      </c>
      <c r="AH1286" s="4">
        <v>1</v>
      </c>
      <c r="AI1286" s="4">
        <v>-0.2195652425289154</v>
      </c>
      <c r="AJ1286" s="4">
        <v>2.737391471862793</v>
      </c>
      <c r="AK1286" s="4">
        <v>1</v>
      </c>
      <c r="AL1286" s="4">
        <v>0</v>
      </c>
      <c r="AM1286" s="4">
        <v>0.1599999964237213</v>
      </c>
      <c r="AN1286" s="4">
        <v>111115</v>
      </c>
      <c r="AO1286" s="4">
        <f>X1286*0.000001/(K1286*0.0001)</f>
        <v>0.8325618998209634</v>
      </c>
      <c r="AP1286" s="4">
        <f>(U1286-T1286)/(1000-U1286)*AO1286</f>
        <v>0.0002370053018092143</v>
      </c>
      <c r="AQ1286" s="4">
        <f>(P1286+273.15)</f>
        <v>297.7251838684082</v>
      </c>
      <c r="AR1286" s="4">
        <f>(O1286+273.15)</f>
        <v>295.9779781341553</v>
      </c>
      <c r="AS1286" s="4">
        <f>(Y1286*AK1286+Z1286*AL1286)*AM1286</f>
        <v>319.9186451930109</v>
      </c>
      <c r="AT1286" s="4">
        <f>((AS1286+0.00000010773*(AR1286^4-AQ1286^4))-AP1286*44100)/(L1286*0.92*2*29.3+0.00000043092*AQ1286^3)</f>
        <v>3.29558288333848</v>
      </c>
      <c r="AU1286" s="4">
        <f>0.61365*EXP(17.502*J1286/(240.97+J1286))</f>
        <v>3.100031073448057</v>
      </c>
      <c r="AV1286" s="4">
        <f>AU1286*1000/AA1286</f>
        <v>30.49989850505611</v>
      </c>
      <c r="AW1286" s="4">
        <f>(AV1286-U1286)</f>
        <v>16.21835858806392</v>
      </c>
      <c r="AX1286" s="4">
        <f>IF(D1286,P1286,(O1286+P1286)/2)</f>
        <v>23.70158100128174</v>
      </c>
      <c r="AY1286" s="4">
        <f>0.61365*EXP(17.502*AX1286/(240.97+AX1286))</f>
        <v>2.941705412957224</v>
      </c>
      <c r="AZ1286" s="4">
        <f>IF(AW1286&lt;&gt;0,(1000-(AV1286+U1286)/2)/AW1286*AP1286,0)</f>
        <v>0.01428619187242544</v>
      </c>
      <c r="BA1286" s="4">
        <f>U1286*AA1286/1000</f>
        <v>1.451585732720559</v>
      </c>
      <c r="BB1286" s="4">
        <f>(AY1286-BA1286)</f>
        <v>1.490119680236664</v>
      </c>
      <c r="BC1286" s="4">
        <f>1/(1.6/F1286+1.37/N1286)</f>
        <v>0.00893533117168189</v>
      </c>
      <c r="BD1286" s="4">
        <f>G1286*AA1286*0.001</f>
        <v>102.0486201032294</v>
      </c>
      <c r="BE1286" s="4">
        <f>G1286/S1286</f>
        <v>2.47074074835641</v>
      </c>
      <c r="BF1286" s="4">
        <f>(1-AP1286*AA1286/AU1286/F1286)*100</f>
        <v>45.88059386979121</v>
      </c>
      <c r="BG1286" s="4">
        <f>(S1286-E1286/(N1286/1.35))</f>
        <v>408.9791986277379</v>
      </c>
      <c r="BH1286" s="4">
        <f>E1286*BF1286/100/BG1286</f>
        <v>-0.006178323903057848</v>
      </c>
    </row>
    <row r="1287" ht="16" customHeight="1">
      <c r="A1287" s="4">
        <v>1208</v>
      </c>
      <c r="B1287" t="s" s="2">
        <v>1348</v>
      </c>
      <c r="C1287" s="4">
        <v>6984.000028386712</v>
      </c>
      <c r="D1287" s="4">
        <v>0</v>
      </c>
      <c r="E1287" s="4">
        <f>(R1287-S1287*(1000-T1287)/(1000-U1287))*AO1287</f>
        <v>-5.491488291228117</v>
      </c>
      <c r="F1287" s="4">
        <f>IF(AZ1287&lt;&gt;0,1/(1/AZ1287-1/N1287),0)</f>
        <v>0.01366345177329364</v>
      </c>
      <c r="G1287" s="4">
        <f>((BC1287-AP1287/2)*S1287-E1287)/(BC1287+AP1287/2)</f>
        <v>1032.938139777570</v>
      </c>
      <c r="H1287" s="4">
        <f>AP1287*1000</f>
        <v>0.2260860087246546</v>
      </c>
      <c r="I1287" s="4">
        <f>(AU1287-BA1287)</f>
        <v>1.65207485394787</v>
      </c>
      <c r="J1287" s="4">
        <f>(P1287+AT1287*D1287)</f>
        <v>24.58655548095703</v>
      </c>
      <c r="K1287" s="4">
        <v>6</v>
      </c>
      <c r="L1287" s="4">
        <f>(K1287*AI1287+AJ1287)</f>
        <v>1.420000016689301</v>
      </c>
      <c r="M1287" s="4">
        <v>1</v>
      </c>
      <c r="N1287" s="4">
        <f>L1287*(M1287+1)*(M1287+1)/(M1287*M1287+1)</f>
        <v>2.840000033378601</v>
      </c>
      <c r="O1287" s="4">
        <v>22.84319877624512</v>
      </c>
      <c r="P1287" s="4">
        <v>24.58655548095703</v>
      </c>
      <c r="Q1287" s="4">
        <v>22.56793022155762</v>
      </c>
      <c r="R1287" s="4">
        <v>399.8775329589844</v>
      </c>
      <c r="S1287" s="4">
        <v>406.3629760742188</v>
      </c>
      <c r="T1287" s="4">
        <v>13.99889278411865</v>
      </c>
      <c r="U1287" s="4">
        <v>14.26656913757324</v>
      </c>
      <c r="V1287" s="4">
        <v>50.95420074462891</v>
      </c>
      <c r="W1287" s="4">
        <v>51.93849563598633</v>
      </c>
      <c r="X1287" s="4">
        <v>499.5447692871094</v>
      </c>
      <c r="Y1287" s="4">
        <v>1999.522705078125</v>
      </c>
      <c r="Z1287" s="4">
        <v>106.7863693237305</v>
      </c>
      <c r="AA1287" s="4">
        <v>101.6407852172852</v>
      </c>
      <c r="AB1287" s="4">
        <v>10.81005668640137</v>
      </c>
      <c r="AC1287" s="4">
        <v>0.3367830216884613</v>
      </c>
      <c r="AD1287" s="4">
        <v>0.2630170881748199</v>
      </c>
      <c r="AE1287" s="4">
        <v>0.001262960024178028</v>
      </c>
      <c r="AF1287" s="4">
        <v>0.2555683851242065</v>
      </c>
      <c r="AG1287" s="4">
        <v>0.002302843146026134</v>
      </c>
      <c r="AH1287" s="4">
        <v>1</v>
      </c>
      <c r="AI1287" s="4">
        <v>-0.2195652425289154</v>
      </c>
      <c r="AJ1287" s="4">
        <v>2.737391471862793</v>
      </c>
      <c r="AK1287" s="4">
        <v>1</v>
      </c>
      <c r="AL1287" s="4">
        <v>0</v>
      </c>
      <c r="AM1287" s="4">
        <v>0.1599999964237213</v>
      </c>
      <c r="AN1287" s="4">
        <v>111115</v>
      </c>
      <c r="AO1287" s="4">
        <f>X1287*0.000001/(K1287*0.0001)</f>
        <v>0.8325746154785155</v>
      </c>
      <c r="AP1287" s="4">
        <f>(U1287-T1287)/(1000-U1287)*AO1287</f>
        <v>0.0002260860087246546</v>
      </c>
      <c r="AQ1287" s="4">
        <f>(P1287+273.15)</f>
        <v>297.736555480957</v>
      </c>
      <c r="AR1287" s="4">
        <f>(O1287+273.15)</f>
        <v>295.9931987762451</v>
      </c>
      <c r="AS1287" s="4">
        <f>(Y1287*AK1287+Z1287*AL1287)*AM1287</f>
        <v>319.9236256616496</v>
      </c>
      <c r="AT1287" s="4">
        <f>((AS1287+0.00000010773*(AR1287^4-AQ1287^4))-AP1287*44100)/(L1287*0.92*2*29.3+0.00000043092*AQ1287^3)</f>
        <v>3.301530609462563</v>
      </c>
      <c r="AU1287" s="4">
        <f>0.61365*EXP(17.502*J1287/(240.97+J1287))</f>
        <v>3.102140143447501</v>
      </c>
      <c r="AV1287" s="4">
        <f>AU1287*1000/AA1287</f>
        <v>30.52062355496195</v>
      </c>
      <c r="AW1287" s="4">
        <f>(AV1287-U1287)</f>
        <v>16.2540544173887</v>
      </c>
      <c r="AX1287" s="4">
        <f>IF(D1287,P1287,(O1287+P1287)/2)</f>
        <v>23.71487712860107</v>
      </c>
      <c r="AY1287" s="4">
        <f>0.61365*EXP(17.502*AX1287/(240.97+AX1287))</f>
        <v>2.944061071783031</v>
      </c>
      <c r="AZ1287" s="4">
        <f>IF(AW1287&lt;&gt;0,(1000-(AV1287+U1287)/2)/AW1287*AP1287,0)</f>
        <v>0.01359803063470021</v>
      </c>
      <c r="BA1287" s="4">
        <f>U1287*AA1287/1000</f>
        <v>1.450065289499631</v>
      </c>
      <c r="BB1287" s="4">
        <f>(AY1287-BA1287)</f>
        <v>1.4939957822834</v>
      </c>
      <c r="BC1287" s="4">
        <f>1/(1.6/F1287+1.37/N1287)</f>
        <v>0.008504622713442034</v>
      </c>
      <c r="BD1287" s="4">
        <f>G1287*AA1287*0.001</f>
        <v>104.9886436078741</v>
      </c>
      <c r="BE1287" s="4">
        <f>G1287/S1287</f>
        <v>2.541910067094578</v>
      </c>
      <c r="BF1287" s="4">
        <f>(1-AP1287*AA1287/AU1287/F1287)*100</f>
        <v>45.78495077180337</v>
      </c>
      <c r="BG1287" s="4">
        <f>(S1287-E1287/(N1287/1.35))</f>
        <v>408.9733666045099</v>
      </c>
      <c r="BH1287" s="4">
        <f>E1287*BF1287/100/BG1287</f>
        <v>-0.006147772486147056</v>
      </c>
    </row>
    <row r="1288" ht="16" customHeight="1">
      <c r="A1288" s="4">
        <v>1209</v>
      </c>
      <c r="B1288" t="s" s="2">
        <v>1349</v>
      </c>
      <c r="C1288" s="4">
        <v>6989.000028274953</v>
      </c>
      <c r="D1288" s="4">
        <v>0</v>
      </c>
      <c r="E1288" s="4">
        <f>(R1288-S1288*(1000-T1288)/(1000-U1288))*AO1288</f>
        <v>-5.467935009912653</v>
      </c>
      <c r="F1288" s="4">
        <f>IF(AZ1288&lt;&gt;0,1/(1/AZ1288-1/N1288),0)</f>
        <v>0.01310464505840484</v>
      </c>
      <c r="G1288" s="4">
        <f>((BC1288-AP1288/2)*S1288-E1288)/(BC1288+AP1288/2)</f>
        <v>1057.080758638342</v>
      </c>
      <c r="H1288" s="4">
        <f>AP1288*1000</f>
        <v>0.2178020633718409</v>
      </c>
      <c r="I1288" s="4">
        <f>(AU1288-BA1288)</f>
        <v>1.659049339218859</v>
      </c>
      <c r="J1288" s="4">
        <f>(P1288+AT1288*D1288)</f>
        <v>24.61774444580078</v>
      </c>
      <c r="K1288" s="4">
        <v>6</v>
      </c>
      <c r="L1288" s="4">
        <f>(K1288*AI1288+AJ1288)</f>
        <v>1.420000016689301</v>
      </c>
      <c r="M1288" s="4">
        <v>1</v>
      </c>
      <c r="N1288" s="4">
        <f>L1288*(M1288+1)*(M1288+1)/(M1288*M1288+1)</f>
        <v>2.840000033378601</v>
      </c>
      <c r="O1288" s="4">
        <v>22.85733222961426</v>
      </c>
      <c r="P1288" s="4">
        <v>24.61774444580078</v>
      </c>
      <c r="Q1288" s="4">
        <v>22.56674194335938</v>
      </c>
      <c r="R1288" s="4">
        <v>399.9143981933594</v>
      </c>
      <c r="S1288" s="4">
        <v>406.3756408691406</v>
      </c>
      <c r="T1288" s="4">
        <v>13.9970121383667</v>
      </c>
      <c r="U1288" s="4">
        <v>14.25488567352295</v>
      </c>
      <c r="V1288" s="4">
        <v>50.902832031250</v>
      </c>
      <c r="W1288" s="4">
        <v>51.84884262084961</v>
      </c>
      <c r="X1288" s="4">
        <v>499.5409545898438</v>
      </c>
      <c r="Y1288" s="4">
        <v>1999.690185546875</v>
      </c>
      <c r="Z1288" s="4">
        <v>119.412971496582</v>
      </c>
      <c r="AA1288" s="4">
        <v>101.6410675048828</v>
      </c>
      <c r="AB1288" s="4">
        <v>10.81005668640137</v>
      </c>
      <c r="AC1288" s="4">
        <v>0.3367830216884613</v>
      </c>
      <c r="AD1288" s="4">
        <v>0.2630170881748199</v>
      </c>
      <c r="AE1288" s="4">
        <v>0.001262960024178028</v>
      </c>
      <c r="AF1288" s="4">
        <v>0.2555683851242065</v>
      </c>
      <c r="AG1288" s="4">
        <v>0.002302843146026134</v>
      </c>
      <c r="AH1288" s="4">
        <v>1</v>
      </c>
      <c r="AI1288" s="4">
        <v>-0.2195652425289154</v>
      </c>
      <c r="AJ1288" s="4">
        <v>2.737391471862793</v>
      </c>
      <c r="AK1288" s="4">
        <v>1</v>
      </c>
      <c r="AL1288" s="4">
        <v>0</v>
      </c>
      <c r="AM1288" s="4">
        <v>0.1599999964237213</v>
      </c>
      <c r="AN1288" s="4">
        <v>111115</v>
      </c>
      <c r="AO1288" s="4">
        <f>X1288*0.000001/(K1288*0.0001)</f>
        <v>0.8325682576497395</v>
      </c>
      <c r="AP1288" s="4">
        <f>(U1288-T1288)/(1000-U1288)*AO1288</f>
        <v>0.0002178020633718409</v>
      </c>
      <c r="AQ1288" s="4">
        <f>(P1288+273.15)</f>
        <v>297.7677444458008</v>
      </c>
      <c r="AR1288" s="4">
        <f>(O1288+273.15)</f>
        <v>296.0073322296142</v>
      </c>
      <c r="AS1288" s="4">
        <f>(Y1288*AK1288+Z1288*AL1288)*AM1288</f>
        <v>319.9504225360506</v>
      </c>
      <c r="AT1288" s="4">
        <f>((AS1288+0.00000010773*(AR1288^4-AQ1288^4))-AP1288*44100)/(L1288*0.92*2*29.3+0.00000043092*AQ1288^3)</f>
        <v>3.303617278303282</v>
      </c>
      <c r="AU1288" s="4">
        <f>0.61365*EXP(17.502*J1288/(240.97+J1288))</f>
        <v>3.107931136235792</v>
      </c>
      <c r="AV1288" s="4">
        <f>AU1288*1000/AA1288</f>
        <v>30.57751372088342</v>
      </c>
      <c r="AW1288" s="4">
        <f>(AV1288-U1288)</f>
        <v>16.32262804736047</v>
      </c>
      <c r="AX1288" s="4">
        <f>IF(D1288,P1288,(O1288+P1288)/2)</f>
        <v>23.73753833770752</v>
      </c>
      <c r="AY1288" s="4">
        <f>0.61365*EXP(17.502*AX1288/(240.97+AX1288))</f>
        <v>2.948079732589731</v>
      </c>
      <c r="AZ1288" s="4">
        <f>IF(AW1288&lt;&gt;0,(1000-(AV1288+U1288)/2)/AW1288*AP1288,0)</f>
        <v>0.0130444538837155</v>
      </c>
      <c r="BA1288" s="4">
        <f>U1288*AA1288/1000</f>
        <v>1.448881797016933</v>
      </c>
      <c r="BB1288" s="4">
        <f>(AY1288-BA1288)</f>
        <v>1.499197935572798</v>
      </c>
      <c r="BC1288" s="4">
        <f>1/(1.6/F1288+1.37/N1288)</f>
        <v>0.00815817019601469</v>
      </c>
      <c r="BD1288" s="4">
        <f>G1288*AA1288*0.001</f>
        <v>107.4428167468724</v>
      </c>
      <c r="BE1288" s="4">
        <f>G1288/S1288</f>
        <v>2.601240459141443</v>
      </c>
      <c r="BF1288" s="4">
        <f>(1-AP1288*AA1288/AU1288/F1288)*100</f>
        <v>45.64561858823093</v>
      </c>
      <c r="BG1288" s="4">
        <f>(S1288-E1288/(N1288/1.35))</f>
        <v>408.9748352975296</v>
      </c>
      <c r="BH1288" s="4">
        <f>E1288*BF1288/100/BG1288</f>
        <v>-0.006102753871057438</v>
      </c>
    </row>
    <row r="1289" ht="16" customHeight="1">
      <c r="A1289" s="4">
        <v>1210</v>
      </c>
      <c r="B1289" t="s" s="2">
        <v>1350</v>
      </c>
      <c r="C1289" s="4">
        <v>6994.500028152019</v>
      </c>
      <c r="D1289" s="4">
        <v>0</v>
      </c>
      <c r="E1289" s="4">
        <f>(R1289-S1289*(1000-T1289)/(1000-U1289))*AO1289</f>
        <v>-5.448210098501489</v>
      </c>
      <c r="F1289" s="4">
        <f>IF(AZ1289&lt;&gt;0,1/(1/AZ1289-1/N1289),0)</f>
        <v>0.0125852752140309</v>
      </c>
      <c r="G1289" s="4">
        <f>((BC1289-AP1289/2)*S1289-E1289)/(BC1289+AP1289/2)</f>
        <v>1081.663714316887</v>
      </c>
      <c r="H1289" s="4">
        <f>AP1289*1000</f>
        <v>0.209887598978487</v>
      </c>
      <c r="I1289" s="4">
        <f>(AU1289-BA1289)</f>
        <v>1.664414375582842</v>
      </c>
      <c r="J1289" s="4">
        <f>(P1289+AT1289*D1289)</f>
        <v>24.63998222351074</v>
      </c>
      <c r="K1289" s="4">
        <v>6</v>
      </c>
      <c r="L1289" s="4">
        <f>(K1289*AI1289+AJ1289)</f>
        <v>1.420000016689301</v>
      </c>
      <c r="M1289" s="4">
        <v>1</v>
      </c>
      <c r="N1289" s="4">
        <f>L1289*(M1289+1)*(M1289+1)/(M1289*M1289+1)</f>
        <v>2.840000033378601</v>
      </c>
      <c r="O1289" s="4">
        <v>22.87142181396484</v>
      </c>
      <c r="P1289" s="4">
        <v>24.63998222351074</v>
      </c>
      <c r="Q1289" s="4">
        <v>22.56515884399414</v>
      </c>
      <c r="R1289" s="4">
        <v>399.8760681152344</v>
      </c>
      <c r="S1289" s="4">
        <v>406.3175354003906</v>
      </c>
      <c r="T1289" s="4">
        <v>13.99426651000977</v>
      </c>
      <c r="U1289" s="4">
        <v>14.24277400970459</v>
      </c>
      <c r="V1289" s="4">
        <v>50.84889602661133</v>
      </c>
      <c r="W1289" s="4">
        <v>51.75880432128906</v>
      </c>
      <c r="X1289" s="4">
        <v>499.5379638671875</v>
      </c>
      <c r="Y1289" s="4">
        <v>1999.793823242188</v>
      </c>
      <c r="Z1289" s="4">
        <v>109.7218475341797</v>
      </c>
      <c r="AA1289" s="4">
        <v>101.6411209106445</v>
      </c>
      <c r="AB1289" s="4">
        <v>10.81005668640137</v>
      </c>
      <c r="AC1289" s="4">
        <v>0.3367830216884613</v>
      </c>
      <c r="AD1289" s="4">
        <v>0.2630170881748199</v>
      </c>
      <c r="AE1289" s="4">
        <v>0.001262960024178028</v>
      </c>
      <c r="AF1289" s="4">
        <v>0.2555683851242065</v>
      </c>
      <c r="AG1289" s="4">
        <v>0.002302843146026134</v>
      </c>
      <c r="AH1289" s="4">
        <v>1</v>
      </c>
      <c r="AI1289" s="4">
        <v>-0.2195652425289154</v>
      </c>
      <c r="AJ1289" s="4">
        <v>2.737391471862793</v>
      </c>
      <c r="AK1289" s="4">
        <v>1</v>
      </c>
      <c r="AL1289" s="4">
        <v>0</v>
      </c>
      <c r="AM1289" s="4">
        <v>0.1599999964237213</v>
      </c>
      <c r="AN1289" s="4">
        <v>111115</v>
      </c>
      <c r="AO1289" s="4">
        <f>X1289*0.000001/(K1289*0.0001)</f>
        <v>0.832563273111979</v>
      </c>
      <c r="AP1289" s="4">
        <f>(U1289-T1289)/(1000-U1289)*AO1289</f>
        <v>0.0002098875989784871</v>
      </c>
      <c r="AQ1289" s="4">
        <f>(P1289+273.15)</f>
        <v>297.7899822235107</v>
      </c>
      <c r="AR1289" s="4">
        <f>(O1289+273.15)</f>
        <v>296.0214218139648</v>
      </c>
      <c r="AS1289" s="4">
        <f>(Y1289*AK1289+Z1289*AL1289)*AM1289</f>
        <v>319.967004566930</v>
      </c>
      <c r="AT1289" s="4">
        <f>((AS1289+0.00000010773*(AR1289^4-AQ1289^4))-AP1289*44100)/(L1289*0.92*2*29.3+0.00000043092*AQ1289^3)</f>
        <v>3.306592700671602</v>
      </c>
      <c r="AU1289" s="4">
        <f>0.61365*EXP(17.502*J1289/(240.97+J1289))</f>
        <v>3.112065890806211</v>
      </c>
      <c r="AV1289" s="4">
        <f>AU1289*1000/AA1289</f>
        <v>30.61817759312309</v>
      </c>
      <c r="AW1289" s="4">
        <f>(AV1289-U1289)</f>
        <v>16.3754035834185</v>
      </c>
      <c r="AX1289" s="4">
        <f>IF(D1289,P1289,(O1289+P1289)/2)</f>
        <v>23.75570201873779</v>
      </c>
      <c r="AY1289" s="4">
        <f>0.61365*EXP(17.502*AX1289/(240.97+AX1289))</f>
        <v>2.951304279756148</v>
      </c>
      <c r="AZ1289" s="4">
        <f>IF(AW1289&lt;&gt;0,(1000-(AV1289+U1289)/2)/AW1289*AP1289,0)</f>
        <v>0.01252975044085907</v>
      </c>
      <c r="BA1289" s="4">
        <f>U1289*AA1289/1000</f>
        <v>1.44765151522337</v>
      </c>
      <c r="BB1289" s="4">
        <f>(AY1289-BA1289)</f>
        <v>1.503652764532779</v>
      </c>
      <c r="BC1289" s="4">
        <f>1/(1.6/F1289+1.37/N1289)</f>
        <v>0.007836063722279157</v>
      </c>
      <c r="BD1289" s="4">
        <f>G1289*AA1289*0.001</f>
        <v>109.9415123715396</v>
      </c>
      <c r="BE1289" s="4">
        <f>G1289/S1289</f>
        <v>2.662114282739487</v>
      </c>
      <c r="BF1289" s="4">
        <f>(1-AP1289*AA1289/AU1289/F1289)*100</f>
        <v>45.53158664913352</v>
      </c>
      <c r="BG1289" s="4">
        <f>(S1289-E1289/(N1289/1.35))</f>
        <v>408.9073535505781</v>
      </c>
      <c r="BH1289" s="4">
        <f>E1289*BF1289/100/BG1289</f>
        <v>-0.006066549012352778</v>
      </c>
    </row>
    <row r="1290" ht="16" customHeight="1">
      <c r="A1290" s="4">
        <v>1211</v>
      </c>
      <c r="B1290" t="s" s="2">
        <v>1351</v>
      </c>
      <c r="C1290" s="4">
        <v>6999.500028040260</v>
      </c>
      <c r="D1290" s="4">
        <v>0</v>
      </c>
      <c r="E1290" s="4">
        <f>(R1290-S1290*(1000-T1290)/(1000-U1290))*AO1290</f>
        <v>-5.448406703280848</v>
      </c>
      <c r="F1290" s="4">
        <f>IF(AZ1290&lt;&gt;0,1/(1/AZ1290-1/N1290),0)</f>
        <v>0.0121888687513572</v>
      </c>
      <c r="G1290" s="4">
        <f>((BC1290-AP1290/2)*S1290-E1290)/(BC1290+AP1290/2)</f>
        <v>1103.815902296504</v>
      </c>
      <c r="H1290" s="4">
        <f>AP1290*1000</f>
        <v>0.2037190984245644</v>
      </c>
      <c r="I1290" s="4">
        <f>(AU1290-BA1290)</f>
        <v>1.667797595219367</v>
      </c>
      <c r="J1290" s="4">
        <f>(P1290+AT1290*D1290)</f>
        <v>24.65268898010254</v>
      </c>
      <c r="K1290" s="4">
        <v>6</v>
      </c>
      <c r="L1290" s="4">
        <f>(K1290*AI1290+AJ1290)</f>
        <v>1.420000016689301</v>
      </c>
      <c r="M1290" s="4">
        <v>1</v>
      </c>
      <c r="N1290" s="4">
        <f>L1290*(M1290+1)*(M1290+1)/(M1290*M1290+1)</f>
        <v>2.840000033378601</v>
      </c>
      <c r="O1290" s="4">
        <v>22.88271331787109</v>
      </c>
      <c r="P1290" s="4">
        <v>24.65268898010254</v>
      </c>
      <c r="Q1290" s="4">
        <v>22.56446838378906</v>
      </c>
      <c r="R1290" s="4">
        <v>399.810058593750</v>
      </c>
      <c r="S1290" s="4">
        <v>406.2550354003906</v>
      </c>
      <c r="T1290" s="4">
        <v>13.99150943756104</v>
      </c>
      <c r="U1290" s="4">
        <v>14.23272514343262</v>
      </c>
      <c r="V1290" s="4">
        <v>50.8039436340332</v>
      </c>
      <c r="W1290" s="4">
        <v>51.68557357788086</v>
      </c>
      <c r="X1290" s="4">
        <v>499.5187683105469</v>
      </c>
      <c r="Y1290" s="4">
        <v>1999.807373046875</v>
      </c>
      <c r="Z1290" s="4">
        <v>91.80789184570312</v>
      </c>
      <c r="AA1290" s="4">
        <v>101.6413269042969</v>
      </c>
      <c r="AB1290" s="4">
        <v>10.81005668640137</v>
      </c>
      <c r="AC1290" s="4">
        <v>0.3367830216884613</v>
      </c>
      <c r="AD1290" s="4">
        <v>0.2630170881748199</v>
      </c>
      <c r="AE1290" s="4">
        <v>0.001262960024178028</v>
      </c>
      <c r="AF1290" s="4">
        <v>0.2555683851242065</v>
      </c>
      <c r="AG1290" s="4">
        <v>0.002302843146026134</v>
      </c>
      <c r="AH1290" s="4">
        <v>1</v>
      </c>
      <c r="AI1290" s="4">
        <v>-0.2195652425289154</v>
      </c>
      <c r="AJ1290" s="4">
        <v>2.737391471862793</v>
      </c>
      <c r="AK1290" s="4">
        <v>1</v>
      </c>
      <c r="AL1290" s="4">
        <v>0</v>
      </c>
      <c r="AM1290" s="4">
        <v>0.1599999964237213</v>
      </c>
      <c r="AN1290" s="4">
        <v>111115</v>
      </c>
      <c r="AO1290" s="4">
        <f>X1290*0.000001/(K1290*0.0001)</f>
        <v>0.832531280517578</v>
      </c>
      <c r="AP1290" s="4">
        <f>(U1290-T1290)/(1000-U1290)*AO1290</f>
        <v>0.0002037190984245644</v>
      </c>
      <c r="AQ1290" s="4">
        <f>(P1290+273.15)</f>
        <v>297.8026889801025</v>
      </c>
      <c r="AR1290" s="4">
        <f>(O1290+273.15)</f>
        <v>296.0327133178711</v>
      </c>
      <c r="AS1290" s="4">
        <f>(Y1290*AK1290+Z1290*AL1290)*AM1290</f>
        <v>319.9691725356315</v>
      </c>
      <c r="AT1290" s="4">
        <f>((AS1290+0.00000010773*(AR1290^4-AQ1290^4))-AP1290*44100)/(L1290*0.92*2*29.3+0.00000043092*AQ1290^3)</f>
        <v>3.309447035818378</v>
      </c>
      <c r="AU1290" s="4">
        <f>0.61365*EXP(17.502*J1290/(240.97+J1290))</f>
        <v>3.114430664262007</v>
      </c>
      <c r="AV1290" s="4">
        <f>AU1290*1000/AA1290</f>
        <v>30.64138140575913</v>
      </c>
      <c r="AW1290" s="4">
        <f>(AV1290-U1290)</f>
        <v>16.40865626232651</v>
      </c>
      <c r="AX1290" s="4">
        <f>IF(D1290,P1290,(O1290+P1290)/2)</f>
        <v>23.76770114898682</v>
      </c>
      <c r="AY1290" s="4">
        <f>0.61365*EXP(17.502*AX1290/(240.97+AX1290))</f>
        <v>2.953436142885909</v>
      </c>
      <c r="AZ1290" s="4">
        <f>IF(AW1290&lt;&gt;0,(1000-(AV1290+U1290)/2)/AW1290*AP1290,0)</f>
        <v>0.01213677945203804</v>
      </c>
      <c r="BA1290" s="4">
        <f>U1290*AA1290/1000</f>
        <v>1.44663306904264</v>
      </c>
      <c r="BB1290" s="4">
        <f>(AY1290-BA1290)</f>
        <v>1.506803073843269</v>
      </c>
      <c r="BC1290" s="4">
        <f>1/(1.6/F1290+1.37/N1290)</f>
        <v>0.007590149920317983</v>
      </c>
      <c r="BD1290" s="4">
        <f>G1290*AA1290*0.001</f>
        <v>112.1933129674803</v>
      </c>
      <c r="BE1290" s="4">
        <f>G1290/S1290</f>
        <v>2.717051620562983</v>
      </c>
      <c r="BF1290" s="4">
        <f>(1-AP1290*AA1290/AU1290/F1290)*100</f>
        <v>45.45436472916438</v>
      </c>
      <c r="BG1290" s="4">
        <f>(S1290-E1290/(N1290/1.35))</f>
        <v>408.8449470070743</v>
      </c>
      <c r="BH1290" s="4">
        <f>E1290*BF1290/100/BG1290</f>
        <v>-0.006057403113250818</v>
      </c>
    </row>
    <row r="1291" ht="16" customHeight="1">
      <c r="A1291" s="4">
        <v>1212</v>
      </c>
      <c r="B1291" t="s" s="2">
        <v>1352</v>
      </c>
      <c r="C1291" s="4">
        <v>7004.500027928501</v>
      </c>
      <c r="D1291" s="4">
        <v>0</v>
      </c>
      <c r="E1291" s="4">
        <f>(R1291-S1291*(1000-T1291)/(1000-U1291))*AO1291</f>
        <v>-5.397256177503953</v>
      </c>
      <c r="F1291" s="4">
        <f>IF(AZ1291&lt;&gt;0,1/(1/AZ1291-1/N1291),0)</f>
        <v>0.01179289302738779</v>
      </c>
      <c r="G1291" s="4">
        <f>((BC1291-AP1291/2)*S1291-E1291)/(BC1291+AP1291/2)</f>
        <v>1120.532297826875</v>
      </c>
      <c r="H1291" s="4">
        <f>AP1291*1000</f>
        <v>0.1976035277418759</v>
      </c>
      <c r="I1291" s="4">
        <f>(AU1291-BA1291)</f>
        <v>1.671800084638667</v>
      </c>
      <c r="J1291" s="4">
        <f>(P1291+AT1291*D1291)</f>
        <v>24.66891098022461</v>
      </c>
      <c r="K1291" s="4">
        <v>6</v>
      </c>
      <c r="L1291" s="4">
        <f>(K1291*AI1291+AJ1291)</f>
        <v>1.420000016689301</v>
      </c>
      <c r="M1291" s="4">
        <v>1</v>
      </c>
      <c r="N1291" s="4">
        <f>L1291*(M1291+1)*(M1291+1)/(M1291*M1291+1)</f>
        <v>2.840000033378601</v>
      </c>
      <c r="O1291" s="4">
        <v>22.89382362365723</v>
      </c>
      <c r="P1291" s="4">
        <v>24.66891098022461</v>
      </c>
      <c r="Q1291" s="4">
        <v>22.56490135192871</v>
      </c>
      <c r="R1291" s="4">
        <v>399.8079223632812</v>
      </c>
      <c r="S1291" s="4">
        <v>406.1947326660156</v>
      </c>
      <c r="T1291" s="4">
        <v>13.98909187316895</v>
      </c>
      <c r="U1291" s="4">
        <v>14.22307872772217</v>
      </c>
      <c r="V1291" s="4">
        <v>50.76027679443359</v>
      </c>
      <c r="W1291" s="4">
        <v>51.6148681640625</v>
      </c>
      <c r="X1291" s="4">
        <v>499.4972839355469</v>
      </c>
      <c r="Y1291" s="4">
        <v>1999.780151367188</v>
      </c>
      <c r="Z1291" s="4">
        <v>75.55787658691406</v>
      </c>
      <c r="AA1291" s="4">
        <v>101.6412734985352</v>
      </c>
      <c r="AB1291" s="4">
        <v>10.81005668640137</v>
      </c>
      <c r="AC1291" s="4">
        <v>0.3367830216884613</v>
      </c>
      <c r="AD1291" s="4">
        <v>0.2630170881748199</v>
      </c>
      <c r="AE1291" s="4">
        <v>0.001262960024178028</v>
      </c>
      <c r="AF1291" s="4">
        <v>0.2555683851242065</v>
      </c>
      <c r="AG1291" s="4">
        <v>0.002302843146026134</v>
      </c>
      <c r="AH1291" s="4">
        <v>1</v>
      </c>
      <c r="AI1291" s="4">
        <v>-0.2195652425289154</v>
      </c>
      <c r="AJ1291" s="4">
        <v>2.737391471862793</v>
      </c>
      <c r="AK1291" s="4">
        <v>1</v>
      </c>
      <c r="AL1291" s="4">
        <v>0</v>
      </c>
      <c r="AM1291" s="4">
        <v>0.1599999964237213</v>
      </c>
      <c r="AN1291" s="4">
        <v>111115</v>
      </c>
      <c r="AO1291" s="4">
        <f>X1291*0.000001/(K1291*0.0001)</f>
        <v>0.8324954732259113</v>
      </c>
      <c r="AP1291" s="4">
        <f>(U1291-T1291)/(1000-U1291)*AO1291</f>
        <v>0.0001976035277418759</v>
      </c>
      <c r="AQ1291" s="4">
        <f>(P1291+273.15)</f>
        <v>297.8189109802246</v>
      </c>
      <c r="AR1291" s="4">
        <f>(O1291+273.15)</f>
        <v>296.0438236236572</v>
      </c>
      <c r="AS1291" s="4">
        <f>(Y1291*AK1291+Z1291*AL1291)*AM1291</f>
        <v>319.9648170669789</v>
      </c>
      <c r="AT1291" s="4">
        <f>((AS1291+0.00000010773*(AR1291^4-AQ1291^4))-AP1291*44100)/(L1291*0.92*2*29.3+0.00000043092*AQ1291^3)</f>
        <v>3.311707265540597</v>
      </c>
      <c r="AU1291" s="4">
        <f>0.61365*EXP(17.502*J1291/(240.97+J1291))</f>
        <v>3.117451919594273</v>
      </c>
      <c r="AV1291" s="4">
        <f>AU1291*1000/AA1291</f>
        <v>30.67112219564232</v>
      </c>
      <c r="AW1291" s="4">
        <f>(AV1291-U1291)</f>
        <v>16.44804346792015</v>
      </c>
      <c r="AX1291" s="4">
        <f>IF(D1291,P1291,(O1291+P1291)/2)</f>
        <v>23.78136730194092</v>
      </c>
      <c r="AY1291" s="4">
        <f>0.61365*EXP(17.502*AX1291/(240.97+AX1291))</f>
        <v>2.955865822960624</v>
      </c>
      <c r="AZ1291" s="4">
        <f>IF(AW1291&lt;&gt;0,(1000-(AV1291+U1291)/2)/AW1291*AP1291,0)</f>
        <v>0.0117441263989739</v>
      </c>
      <c r="BA1291" s="4">
        <f>U1291*AA1291/1000</f>
        <v>1.445651834955606</v>
      </c>
      <c r="BB1291" s="4">
        <f>(AY1291-BA1291)</f>
        <v>1.510213988005018</v>
      </c>
      <c r="BC1291" s="4">
        <f>1/(1.6/F1291+1.37/N1291)</f>
        <v>0.007344444853268208</v>
      </c>
      <c r="BD1291" s="4">
        <f>G1291*AA1291*0.001</f>
        <v>113.8923297473635</v>
      </c>
      <c r="BE1291" s="4">
        <f>G1291/S1291</f>
        <v>2.758608636976608</v>
      </c>
      <c r="BF1291" s="4">
        <f>(1-AP1291*AA1291/AU1291/F1291)*100</f>
        <v>45.36830586172156</v>
      </c>
      <c r="BG1291" s="4">
        <f>(S1291-E1291/(N1291/1.35))</f>
        <v>408.7603297624925</v>
      </c>
      <c r="BH1291" s="4">
        <f>E1291*BF1291/100/BG1291</f>
        <v>-0.005990414216989754</v>
      </c>
    </row>
    <row r="1292" ht="16" customHeight="1">
      <c r="A1292" s="4">
        <v>1213</v>
      </c>
      <c r="B1292" t="s" s="2">
        <v>1353</v>
      </c>
      <c r="C1292" s="4">
        <v>7010.000027805567</v>
      </c>
      <c r="D1292" s="4">
        <v>0</v>
      </c>
      <c r="E1292" s="4">
        <f>(R1292-S1292*(1000-T1292)/(1000-U1292))*AO1292</f>
        <v>-5.365268292131868</v>
      </c>
      <c r="F1292" s="4">
        <f>IF(AZ1292&lt;&gt;0,1/(1/AZ1292-1/N1292),0)</f>
        <v>0.01147375254718226</v>
      </c>
      <c r="G1292" s="4">
        <f>((BC1292-AP1292/2)*S1292-E1292)/(BC1292+AP1292/2)</f>
        <v>1136.167232294471</v>
      </c>
      <c r="H1292" s="4">
        <f>AP1292*1000</f>
        <v>0.192817050127949</v>
      </c>
      <c r="I1292" s="4">
        <f>(AU1292-BA1292)</f>
        <v>1.676460979145347</v>
      </c>
      <c r="J1292" s="4">
        <f>(P1292+AT1292*D1292)</f>
        <v>24.68927764892578</v>
      </c>
      <c r="K1292" s="4">
        <v>6</v>
      </c>
      <c r="L1292" s="4">
        <f>(K1292*AI1292+AJ1292)</f>
        <v>1.420000016689301</v>
      </c>
      <c r="M1292" s="4">
        <v>1</v>
      </c>
      <c r="N1292" s="4">
        <f>L1292*(M1292+1)*(M1292+1)/(M1292*M1292+1)</f>
        <v>2.840000033378601</v>
      </c>
      <c r="O1292" s="4">
        <v>22.9059009552002</v>
      </c>
      <c r="P1292" s="4">
        <v>24.68927764892578</v>
      </c>
      <c r="Q1292" s="4">
        <v>22.56582450866699</v>
      </c>
      <c r="R1292" s="4">
        <v>399.8559875488281</v>
      </c>
      <c r="S1292" s="4">
        <v>406.206787109375</v>
      </c>
      <c r="T1292" s="4">
        <v>13.98630142211914</v>
      </c>
      <c r="U1292" s="4">
        <v>14.21462535858154</v>
      </c>
      <c r="V1292" s="4">
        <v>50.71294784545898</v>
      </c>
      <c r="W1292" s="4">
        <v>51.5451545715332</v>
      </c>
      <c r="X1292" s="4">
        <v>499.4909362792969</v>
      </c>
      <c r="Y1292" s="4">
        <v>1999.732299804688</v>
      </c>
      <c r="Z1292" s="4">
        <v>60.92683410644531</v>
      </c>
      <c r="AA1292" s="4">
        <v>101.6409301757812</v>
      </c>
      <c r="AB1292" s="4">
        <v>10.81005668640137</v>
      </c>
      <c r="AC1292" s="4">
        <v>0.3367830216884613</v>
      </c>
      <c r="AD1292" s="4">
        <v>0.2630170881748199</v>
      </c>
      <c r="AE1292" s="4">
        <v>0.001262960024178028</v>
      </c>
      <c r="AF1292" s="4">
        <v>0.2555683851242065</v>
      </c>
      <c r="AG1292" s="4">
        <v>0.002302843146026134</v>
      </c>
      <c r="AH1292" s="4">
        <v>1</v>
      </c>
      <c r="AI1292" s="4">
        <v>-0.2195652425289154</v>
      </c>
      <c r="AJ1292" s="4">
        <v>2.737391471862793</v>
      </c>
      <c r="AK1292" s="4">
        <v>1</v>
      </c>
      <c r="AL1292" s="4">
        <v>0</v>
      </c>
      <c r="AM1292" s="4">
        <v>0.1599999964237213</v>
      </c>
      <c r="AN1292" s="4">
        <v>111115</v>
      </c>
      <c r="AO1292" s="4">
        <f>X1292*0.000001/(K1292*0.0001)</f>
        <v>0.832484893798828</v>
      </c>
      <c r="AP1292" s="4">
        <f>(U1292-T1292)/(1000-U1292)*AO1292</f>
        <v>0.000192817050127949</v>
      </c>
      <c r="AQ1292" s="4">
        <f>(P1292+273.15)</f>
        <v>297.8392776489258</v>
      </c>
      <c r="AR1292" s="4">
        <f>(O1292+273.15)</f>
        <v>296.0559009552002</v>
      </c>
      <c r="AS1292" s="4">
        <f>(Y1292*AK1292+Z1292*AL1292)*AM1292</f>
        <v>319.957160817150</v>
      </c>
      <c r="AT1292" s="4">
        <f>((AS1292+0.00000010773*(AR1292^4-AQ1292^4))-AP1292*44100)/(L1292*0.92*2*29.3+0.00000043092*AQ1292^3)</f>
        <v>3.312831632649654</v>
      </c>
      <c r="AU1292" s="4">
        <f>0.61365*EXP(17.502*J1292/(240.97+J1292))</f>
        <v>3.121248722691823</v>
      </c>
      <c r="AV1292" s="4">
        <f>AU1292*1000/AA1292</f>
        <v>30.70858085708022</v>
      </c>
      <c r="AW1292" s="4">
        <f>(AV1292-U1292)</f>
        <v>16.49395549849867</v>
      </c>
      <c r="AX1292" s="4">
        <f>IF(D1292,P1292,(O1292+P1292)/2)</f>
        <v>23.79758930206299</v>
      </c>
      <c r="AY1292" s="4">
        <f>0.61365*EXP(17.502*AX1292/(240.97+AX1292))</f>
        <v>2.958752170979841</v>
      </c>
      <c r="AZ1292" s="4">
        <f>IF(AW1292&lt;&gt;0,(1000-(AV1292+U1292)/2)/AW1292*AP1292,0)</f>
        <v>0.011427584492556</v>
      </c>
      <c r="BA1292" s="4">
        <f>U1292*AA1292/1000</f>
        <v>1.444787743546476</v>
      </c>
      <c r="BB1292" s="4">
        <f>(AY1292-BA1292)</f>
        <v>1.513964427433365</v>
      </c>
      <c r="BC1292" s="4">
        <f>1/(1.6/F1292+1.37/N1292)</f>
        <v>0.007146373919618863</v>
      </c>
      <c r="BD1292" s="4">
        <f>G1292*AA1292*0.001</f>
        <v>115.481094325653</v>
      </c>
      <c r="BE1292" s="4">
        <f>G1292/S1292</f>
        <v>2.797016860253858</v>
      </c>
      <c r="BF1292" s="4">
        <f>(1-AP1292*AA1292/AU1292/F1292)*100</f>
        <v>45.27570084307641</v>
      </c>
      <c r="BG1292" s="4">
        <f>(S1292-E1292/(N1292/1.35))</f>
        <v>408.7571786971389</v>
      </c>
      <c r="BH1292" s="4">
        <f>E1292*BF1292/100/BG1292</f>
        <v>-0.005942801614192329</v>
      </c>
    </row>
    <row r="1293" ht="16" customHeight="1">
      <c r="A1293" s="4">
        <v>1214</v>
      </c>
      <c r="B1293" t="s" s="2">
        <v>1354</v>
      </c>
      <c r="C1293" s="4">
        <v>7015.000027693808</v>
      </c>
      <c r="D1293" s="4">
        <v>0</v>
      </c>
      <c r="E1293" s="4">
        <f>(R1293-S1293*(1000-T1293)/(1000-U1293))*AO1293</f>
        <v>-5.370508450609904</v>
      </c>
      <c r="F1293" s="4">
        <f>IF(AZ1293&lt;&gt;0,1/(1/AZ1293-1/N1293),0)</f>
        <v>0.01127166670293272</v>
      </c>
      <c r="G1293" s="4">
        <f>((BC1293-AP1293/2)*S1293-E1293)/(BC1293+AP1293/2)</f>
        <v>1150.144937496509</v>
      </c>
      <c r="H1293" s="4">
        <f>AP1293*1000</f>
        <v>0.1899078057691284</v>
      </c>
      <c r="I1293" s="4">
        <f>(AU1293-BA1293)</f>
        <v>1.680623545661593</v>
      </c>
      <c r="J1293" s="4">
        <f>(P1293+AT1293*D1293)</f>
        <v>24.7078857421875</v>
      </c>
      <c r="K1293" s="4">
        <v>6</v>
      </c>
      <c r="L1293" s="4">
        <f>(K1293*AI1293+AJ1293)</f>
        <v>1.420000016689301</v>
      </c>
      <c r="M1293" s="4">
        <v>1</v>
      </c>
      <c r="N1293" s="4">
        <f>L1293*(M1293+1)*(M1293+1)/(M1293*M1293+1)</f>
        <v>2.840000033378601</v>
      </c>
      <c r="O1293" s="4">
        <v>22.91710662841797</v>
      </c>
      <c r="P1293" s="4">
        <v>24.7078857421875</v>
      </c>
      <c r="Q1293" s="4">
        <v>22.56572914123535</v>
      </c>
      <c r="R1293" s="4">
        <v>399.9080505371094</v>
      </c>
      <c r="S1293" s="4">
        <v>406.2663269042969</v>
      </c>
      <c r="T1293" s="4">
        <v>13.98299121856689</v>
      </c>
      <c r="U1293" s="4">
        <v>14.20786380767822</v>
      </c>
      <c r="V1293" s="4">
        <v>50.66670989990234</v>
      </c>
      <c r="W1293" s="4">
        <v>51.48446655273438</v>
      </c>
      <c r="X1293" s="4">
        <v>499.5085144042969</v>
      </c>
      <c r="Y1293" s="4">
        <v>1999.732788085938</v>
      </c>
      <c r="Z1293" s="4">
        <v>58.23298263549805</v>
      </c>
      <c r="AA1293" s="4">
        <v>101.6407318115234</v>
      </c>
      <c r="AB1293" s="4">
        <v>10.81005668640137</v>
      </c>
      <c r="AC1293" s="4">
        <v>0.3367830216884613</v>
      </c>
      <c r="AD1293" s="4">
        <v>0.2630170881748199</v>
      </c>
      <c r="AE1293" s="4">
        <v>0.001262960024178028</v>
      </c>
      <c r="AF1293" s="4">
        <v>0.2555683851242065</v>
      </c>
      <c r="AG1293" s="4">
        <v>0.002302843146026134</v>
      </c>
      <c r="AH1293" s="4">
        <v>0.6666666865348816</v>
      </c>
      <c r="AI1293" s="4">
        <v>-0.2195652425289154</v>
      </c>
      <c r="AJ1293" s="4">
        <v>2.737391471862793</v>
      </c>
      <c r="AK1293" s="4">
        <v>1</v>
      </c>
      <c r="AL1293" s="4">
        <v>0</v>
      </c>
      <c r="AM1293" s="4">
        <v>0.1599999964237213</v>
      </c>
      <c r="AN1293" s="4">
        <v>111115</v>
      </c>
      <c r="AO1293" s="4">
        <f>X1293*0.000001/(K1293*0.0001)</f>
        <v>0.832514190673828</v>
      </c>
      <c r="AP1293" s="4">
        <f>(U1293-T1293)/(1000-U1293)*AO1293</f>
        <v>0.0001899078057691284</v>
      </c>
      <c r="AQ1293" s="4">
        <f>(P1293+273.15)</f>
        <v>297.8578857421875</v>
      </c>
      <c r="AR1293" s="4">
        <f>(O1293+273.15)</f>
        <v>296.0671066284179</v>
      </c>
      <c r="AS1293" s="4">
        <f>(Y1293*AK1293+Z1293*AL1293)*AM1293</f>
        <v>319.9572389421483</v>
      </c>
      <c r="AT1293" s="4">
        <f>((AS1293+0.00000010773*(AR1293^4-AQ1293^4))-AP1293*44100)/(L1293*0.92*2*29.3+0.00000043092*AQ1293^3)</f>
        <v>3.313226627182023</v>
      </c>
      <c r="AU1293" s="4">
        <f>0.61365*EXP(17.502*J1293/(240.97+J1293))</f>
        <v>3.124721220552466</v>
      </c>
      <c r="AV1293" s="4">
        <f>AU1293*1000/AA1293</f>
        <v>30.74280522051695</v>
      </c>
      <c r="AW1293" s="4">
        <f>(AV1293-U1293)</f>
        <v>16.53494141283872</v>
      </c>
      <c r="AX1293" s="4">
        <f>IF(D1293,P1293,(O1293+P1293)/2)</f>
        <v>23.81249618530273</v>
      </c>
      <c r="AY1293" s="4">
        <f>0.61365*EXP(17.502*AX1293/(240.97+AX1293))</f>
        <v>2.961406695553065</v>
      </c>
      <c r="AZ1293" s="4">
        <f>IF(AW1293&lt;&gt;0,(1000-(AV1293+U1293)/2)/AW1293*AP1293,0)</f>
        <v>0.01122710747335865</v>
      </c>
      <c r="BA1293" s="4">
        <f>U1293*AA1293/1000</f>
        <v>1.444097674890872</v>
      </c>
      <c r="BB1293" s="4">
        <f>(AY1293-BA1293)</f>
        <v>1.517309020662192</v>
      </c>
      <c r="BC1293" s="4">
        <f>1/(1.6/F1293+1.37/N1293)</f>
        <v>0.007020931980291335</v>
      </c>
      <c r="BD1293" s="4">
        <f>G1293*AA1293*0.001</f>
        <v>116.9015731364641</v>
      </c>
      <c r="BE1293" s="4">
        <f>G1293/S1293</f>
        <v>2.831012223583684</v>
      </c>
      <c r="BF1293" s="4">
        <f>(1-AP1293*AA1293/AU1293/F1293)*100</f>
        <v>45.1961354908468</v>
      </c>
      <c r="BG1293" s="4">
        <f>(S1293-E1293/(N1293/1.35))</f>
        <v>408.8192094124348</v>
      </c>
      <c r="BH1293" s="4">
        <f>E1293*BF1293/100/BG1293</f>
        <v>-0.005937251039092687</v>
      </c>
    </row>
    <row r="1294" ht="16" customHeight="1">
      <c r="A1294" s="4">
        <v>1215</v>
      </c>
      <c r="B1294" t="s" s="2">
        <v>1355</v>
      </c>
      <c r="C1294" s="4">
        <v>7020.000027582049</v>
      </c>
      <c r="D1294" s="4">
        <v>0</v>
      </c>
      <c r="E1294" s="4">
        <f>(R1294-S1294*(1000-T1294)/(1000-U1294))*AO1294</f>
        <v>-5.440766387460278</v>
      </c>
      <c r="F1294" s="4">
        <f>IF(AZ1294&lt;&gt;0,1/(1/AZ1294-1/N1294),0)</f>
        <v>0.01110560126449773</v>
      </c>
      <c r="G1294" s="4">
        <f>((BC1294-AP1294/2)*S1294-E1294)/(BC1294+AP1294/2)</f>
        <v>1171.455386023345</v>
      </c>
      <c r="H1294" s="4">
        <f>AP1294*1000</f>
        <v>0.187558494530904</v>
      </c>
      <c r="I1294" s="4">
        <f>(AU1294-BA1294)</f>
        <v>1.684523646184684</v>
      </c>
      <c r="J1294" s="4">
        <f>(P1294+AT1294*D1294)</f>
        <v>24.72578048706055</v>
      </c>
      <c r="K1294" s="4">
        <v>6</v>
      </c>
      <c r="L1294" s="4">
        <f>(K1294*AI1294+AJ1294)</f>
        <v>1.420000016689301</v>
      </c>
      <c r="M1294" s="4">
        <v>1</v>
      </c>
      <c r="N1294" s="4">
        <f>L1294*(M1294+1)*(M1294+1)/(M1294*M1294+1)</f>
        <v>2.840000033378601</v>
      </c>
      <c r="O1294" s="4">
        <v>22.92721748352051</v>
      </c>
      <c r="P1294" s="4">
        <v>24.72578048706055</v>
      </c>
      <c r="Q1294" s="4">
        <v>22.56475639343262</v>
      </c>
      <c r="R1294" s="4">
        <v>399.9173583984375</v>
      </c>
      <c r="S1294" s="4">
        <v>406.360839843750</v>
      </c>
      <c r="T1294" s="4">
        <v>13.98035907745361</v>
      </c>
      <c r="U1294" s="4">
        <v>14.20244026184082</v>
      </c>
      <c r="V1294" s="4">
        <v>50.62532043457031</v>
      </c>
      <c r="W1294" s="4">
        <v>51.43194198608398</v>
      </c>
      <c r="X1294" s="4">
        <v>499.5327453613281</v>
      </c>
      <c r="Y1294" s="4">
        <v>1999.691528320312</v>
      </c>
      <c r="Z1294" s="4">
        <v>54.67727279663086</v>
      </c>
      <c r="AA1294" s="4">
        <v>101.6402893066406</v>
      </c>
      <c r="AB1294" s="4">
        <v>10.81005668640137</v>
      </c>
      <c r="AC1294" s="4">
        <v>0.3367830216884613</v>
      </c>
      <c r="AD1294" s="4">
        <v>0.2630170881748199</v>
      </c>
      <c r="AE1294" s="4">
        <v>0.001262960024178028</v>
      </c>
      <c r="AF1294" s="4">
        <v>0.2555683851242065</v>
      </c>
      <c r="AG1294" s="4">
        <v>0.002302843146026134</v>
      </c>
      <c r="AH1294" s="4">
        <v>1</v>
      </c>
      <c r="AI1294" s="4">
        <v>-0.2195652425289154</v>
      </c>
      <c r="AJ1294" s="4">
        <v>2.737391471862793</v>
      </c>
      <c r="AK1294" s="4">
        <v>1</v>
      </c>
      <c r="AL1294" s="4">
        <v>0</v>
      </c>
      <c r="AM1294" s="4">
        <v>0.1599999964237213</v>
      </c>
      <c r="AN1294" s="4">
        <v>111115</v>
      </c>
      <c r="AO1294" s="4">
        <f>X1294*0.000001/(K1294*0.0001)</f>
        <v>0.8325545756022135</v>
      </c>
      <c r="AP1294" s="4">
        <f>(U1294-T1294)/(1000-U1294)*AO1294</f>
        <v>0.000187558494530904</v>
      </c>
      <c r="AQ1294" s="4">
        <f>(P1294+273.15)</f>
        <v>297.8757804870605</v>
      </c>
      <c r="AR1294" s="4">
        <f>(O1294+273.15)</f>
        <v>296.0772174835205</v>
      </c>
      <c r="AS1294" s="4">
        <f>(Y1294*AK1294+Z1294*AL1294)*AM1294</f>
        <v>319.9506373797958</v>
      </c>
      <c r="AT1294" s="4">
        <f>((AS1294+0.00000010773*(AR1294^4-AQ1294^4))-AP1294*44100)/(L1294*0.92*2*29.3+0.00000043092*AQ1294^3)</f>
        <v>3.31322080168168</v>
      </c>
      <c r="AU1294" s="4">
        <f>0.61365*EXP(17.502*J1294/(240.97+J1294))</f>
        <v>3.128063783258466</v>
      </c>
      <c r="AV1294" s="4">
        <f>AU1294*1000/AA1294</f>
        <v>30.77582526178519</v>
      </c>
      <c r="AW1294" s="4">
        <f>(AV1294-U1294)</f>
        <v>16.57338499994437</v>
      </c>
      <c r="AX1294" s="4">
        <f>IF(D1294,P1294,(O1294+P1294)/2)</f>
        <v>23.82649898529053</v>
      </c>
      <c r="AY1294" s="4">
        <f>0.61365*EXP(17.502*AX1294/(240.97+AX1294))</f>
        <v>2.96390212330483</v>
      </c>
      <c r="AZ1294" s="4">
        <f>IF(AW1294&lt;&gt;0,(1000-(AV1294+U1294)/2)/AW1294*AP1294,0)</f>
        <v>0.01106234282540399</v>
      </c>
      <c r="BA1294" s="4">
        <f>U1294*AA1294/1000</f>
        <v>1.443540137073782</v>
      </c>
      <c r="BB1294" s="4">
        <f>(AY1294-BA1294)</f>
        <v>1.520361986231049</v>
      </c>
      <c r="BC1294" s="4">
        <f>1/(1.6/F1294+1.37/N1294)</f>
        <v>0.006917837796523564</v>
      </c>
      <c r="BD1294" s="4">
        <f>G1294*AA1294*0.001</f>
        <v>119.0670643452352</v>
      </c>
      <c r="BE1294" s="4">
        <f>G1294/S1294</f>
        <v>2.882795956602959</v>
      </c>
      <c r="BF1294" s="4">
        <f>(1-AP1294*AA1294/AU1294/F1294)*100</f>
        <v>45.12368325712409</v>
      </c>
      <c r="BG1294" s="4">
        <f>(S1294-E1294/(N1294/1.35))</f>
        <v>408.9471196102095</v>
      </c>
      <c r="BH1294" s="4">
        <f>E1294*BF1294/100/BG1294</f>
        <v>-0.006003402576298173</v>
      </c>
    </row>
    <row r="1295" ht="16" customHeight="1">
      <c r="A1295" s="4">
        <v>1216</v>
      </c>
      <c r="B1295" t="s" s="2">
        <v>1356</v>
      </c>
      <c r="C1295" s="4">
        <v>7025.000027470291</v>
      </c>
      <c r="D1295" s="4">
        <v>0</v>
      </c>
      <c r="E1295" s="4">
        <f>(R1295-S1295*(1000-T1295)/(1000-U1295))*AO1295</f>
        <v>-5.451780944009016</v>
      </c>
      <c r="F1295" s="4">
        <f>IF(AZ1295&lt;&gt;0,1/(1/AZ1295-1/N1295),0)</f>
        <v>0.01087879137444948</v>
      </c>
      <c r="G1295" s="4">
        <f>((BC1295-AP1295/2)*S1295-E1295)/(BC1295+AP1295/2)</f>
        <v>1189.218265419155</v>
      </c>
      <c r="H1295" s="4">
        <f>AP1295*1000</f>
        <v>0.1842129768299645</v>
      </c>
      <c r="I1295" s="4">
        <f>(AU1295-BA1295)</f>
        <v>1.688807642556795</v>
      </c>
      <c r="J1295" s="4">
        <f>(P1295+AT1295*D1295)</f>
        <v>24.74578475952148</v>
      </c>
      <c r="K1295" s="4">
        <v>6</v>
      </c>
      <c r="L1295" s="4">
        <f>(K1295*AI1295+AJ1295)</f>
        <v>1.420000016689301</v>
      </c>
      <c r="M1295" s="4">
        <v>1</v>
      </c>
      <c r="N1295" s="4">
        <f>L1295*(M1295+1)*(M1295+1)/(M1295*M1295+1)</f>
        <v>2.840000033378601</v>
      </c>
      <c r="O1295" s="4">
        <v>22.93772125244141</v>
      </c>
      <c r="P1295" s="4">
        <v>24.74578475952148</v>
      </c>
      <c r="Q1295" s="4">
        <v>22.56488418579102</v>
      </c>
      <c r="R1295" s="4">
        <v>399.9956970214844</v>
      </c>
      <c r="S1295" s="4">
        <v>406.4535827636719</v>
      </c>
      <c r="T1295" s="4">
        <v>13.97899436950684</v>
      </c>
      <c r="U1295" s="4">
        <v>14.19710063934326</v>
      </c>
      <c r="V1295" s="4">
        <v>50.589599609375</v>
      </c>
      <c r="W1295" s="4">
        <v>51.38233184814453</v>
      </c>
      <c r="X1295" s="4">
        <v>499.5666198730469</v>
      </c>
      <c r="Y1295" s="4">
        <v>1999.800048828125</v>
      </c>
      <c r="Z1295" s="4">
        <v>67.65398406982422</v>
      </c>
      <c r="AA1295" s="4">
        <v>101.6402206420898</v>
      </c>
      <c r="AB1295" s="4">
        <v>10.81005668640137</v>
      </c>
      <c r="AC1295" s="4">
        <v>0.3367830216884613</v>
      </c>
      <c r="AD1295" s="4">
        <v>0.2630170881748199</v>
      </c>
      <c r="AE1295" s="4">
        <v>0.001262960024178028</v>
      </c>
      <c r="AF1295" s="4">
        <v>0.2555683851242065</v>
      </c>
      <c r="AG1295" s="4">
        <v>0.002302843146026134</v>
      </c>
      <c r="AH1295" s="4">
        <v>0.6666666865348816</v>
      </c>
      <c r="AI1295" s="4">
        <v>-0.2195652425289154</v>
      </c>
      <c r="AJ1295" s="4">
        <v>2.737391471862793</v>
      </c>
      <c r="AK1295" s="4">
        <v>1</v>
      </c>
      <c r="AL1295" s="4">
        <v>0</v>
      </c>
      <c r="AM1295" s="4">
        <v>0.1599999964237213</v>
      </c>
      <c r="AN1295" s="4">
        <v>111115</v>
      </c>
      <c r="AO1295" s="4">
        <f>X1295*0.000001/(K1295*0.0001)</f>
        <v>0.8326110331217448</v>
      </c>
      <c r="AP1295" s="4">
        <f>(U1295-T1295)/(1000-U1295)*AO1295</f>
        <v>0.0001842129768299645</v>
      </c>
      <c r="AQ1295" s="4">
        <f>(P1295+273.15)</f>
        <v>297.8957847595215</v>
      </c>
      <c r="AR1295" s="4">
        <f>(O1295+273.15)</f>
        <v>296.0877212524414</v>
      </c>
      <c r="AS1295" s="4">
        <f>(Y1295*AK1295+Z1295*AL1295)*AM1295</f>
        <v>319.9680006606577</v>
      </c>
      <c r="AT1295" s="4">
        <f>((AS1295+0.00000010773*(AR1295^4-AQ1295^4))-AP1295*44100)/(L1295*0.92*2*29.3+0.00000043092*AQ1295^3)</f>
        <v>3.313754323135679</v>
      </c>
      <c r="AU1295" s="4">
        <f>0.61365*EXP(17.502*J1295/(240.97+J1295))</f>
        <v>3.131804084017599</v>
      </c>
      <c r="AV1295" s="4">
        <f>AU1295*1000/AA1295</f>
        <v>30.8126454688224</v>
      </c>
      <c r="AW1295" s="4">
        <f>(AV1295-U1295)</f>
        <v>16.61554482947914</v>
      </c>
      <c r="AX1295" s="4">
        <f>IF(D1295,P1295,(O1295+P1295)/2)</f>
        <v>23.84175300598145</v>
      </c>
      <c r="AY1295" s="4">
        <f>0.61365*EXP(17.502*AX1295/(240.97+AX1295))</f>
        <v>2.966622622423346</v>
      </c>
      <c r="AZ1295" s="4">
        <f>IF(AW1295&lt;&gt;0,(1000-(AV1295+U1295)/2)/AW1295*AP1295,0)</f>
        <v>0.01083727852558995</v>
      </c>
      <c r="BA1295" s="4">
        <f>U1295*AA1295/1000</f>
        <v>1.442996441460804</v>
      </c>
      <c r="BB1295" s="4">
        <f>(AY1295-BA1295)</f>
        <v>1.523626180962542</v>
      </c>
      <c r="BC1295" s="4">
        <f>1/(1.6/F1295+1.37/N1295)</f>
        <v>0.006777016555491493</v>
      </c>
      <c r="BD1295" s="4">
        <f>G1295*AA1295*0.001</f>
        <v>120.8724068888063</v>
      </c>
      <c r="BE1295" s="4">
        <f>G1295/S1295</f>
        <v>2.925840282506781</v>
      </c>
      <c r="BF1295" s="4">
        <f>(1-AP1295*AA1295/AU1295/F1295)*100</f>
        <v>45.04457314957874</v>
      </c>
      <c r="BG1295" s="4">
        <f>(S1295-E1295/(N1295/1.35))</f>
        <v>409.0450983227955</v>
      </c>
      <c r="BH1295" s="4">
        <f>E1295*BF1295/100/BG1295</f>
        <v>-0.006003571404102268</v>
      </c>
    </row>
    <row r="1296" ht="16" customHeight="1">
      <c r="A1296" s="4">
        <v>1217</v>
      </c>
      <c r="B1296" t="s" s="2">
        <v>1357</v>
      </c>
      <c r="C1296" s="4">
        <v>7030.500027347356</v>
      </c>
      <c r="D1296" s="4">
        <v>0</v>
      </c>
      <c r="E1296" s="4">
        <f>(R1296-S1296*(1000-T1296)/(1000-U1296))*AO1296</f>
        <v>-5.454292174903641</v>
      </c>
      <c r="F1296" s="4">
        <f>IF(AZ1296&lt;&gt;0,1/(1/AZ1296-1/N1296),0)</f>
        <v>0.01068537342421157</v>
      </c>
      <c r="G1296" s="4">
        <f>((BC1296-AP1296/2)*S1296-E1296)/(BC1296+AP1296/2)</f>
        <v>1203.944464980720</v>
      </c>
      <c r="H1296" s="4">
        <f>AP1296*1000</f>
        <v>0.1812255864636853</v>
      </c>
      <c r="I1296" s="4">
        <f>(AU1296-BA1296)</f>
        <v>1.691361531818569</v>
      </c>
      <c r="J1296" s="4">
        <f>(P1296+AT1296*D1296)</f>
        <v>24.75677490234375</v>
      </c>
      <c r="K1296" s="4">
        <v>6</v>
      </c>
      <c r="L1296" s="4">
        <f>(K1296*AI1296+AJ1296)</f>
        <v>1.420000016689301</v>
      </c>
      <c r="M1296" s="4">
        <v>1</v>
      </c>
      <c r="N1296" s="4">
        <f>L1296*(M1296+1)*(M1296+1)/(M1296*M1296+1)</f>
        <v>2.840000033378601</v>
      </c>
      <c r="O1296" s="4">
        <v>22.94692420959473</v>
      </c>
      <c r="P1296" s="4">
        <v>24.75677490234375</v>
      </c>
      <c r="Q1296" s="4">
        <v>22.56422805786133</v>
      </c>
      <c r="R1296" s="4">
        <v>400.0609741210938</v>
      </c>
      <c r="S1296" s="4">
        <v>406.5232543945312</v>
      </c>
      <c r="T1296" s="4">
        <v>13.97767448425293</v>
      </c>
      <c r="U1296" s="4">
        <v>14.19224262237549</v>
      </c>
      <c r="V1296" s="4">
        <v>50.55281448364258</v>
      </c>
      <c r="W1296" s="4">
        <v>51.33185577392578</v>
      </c>
      <c r="X1296" s="4">
        <v>499.5716247558594</v>
      </c>
      <c r="Y1296" s="4">
        <v>1999.733764648438</v>
      </c>
      <c r="Z1296" s="4">
        <v>92.03462982177734</v>
      </c>
      <c r="AA1296" s="4">
        <v>101.6399688720703</v>
      </c>
      <c r="AB1296" s="4">
        <v>10.81005668640137</v>
      </c>
      <c r="AC1296" s="4">
        <v>0.3367830216884613</v>
      </c>
      <c r="AD1296" s="4">
        <v>0.2630170881748199</v>
      </c>
      <c r="AE1296" s="4">
        <v>0.001262960024178028</v>
      </c>
      <c r="AF1296" s="4">
        <v>0.2555683851242065</v>
      </c>
      <c r="AG1296" s="4">
        <v>0.002302843146026134</v>
      </c>
      <c r="AH1296" s="4">
        <v>1</v>
      </c>
      <c r="AI1296" s="4">
        <v>-0.2195652425289154</v>
      </c>
      <c r="AJ1296" s="4">
        <v>2.737391471862793</v>
      </c>
      <c r="AK1296" s="4">
        <v>1</v>
      </c>
      <c r="AL1296" s="4">
        <v>0</v>
      </c>
      <c r="AM1296" s="4">
        <v>0.1599999964237213</v>
      </c>
      <c r="AN1296" s="4">
        <v>111115</v>
      </c>
      <c r="AO1296" s="4">
        <f>X1296*0.000001/(K1296*0.0001)</f>
        <v>0.8326193745930988</v>
      </c>
      <c r="AP1296" s="4">
        <f>(U1296-T1296)/(1000-U1296)*AO1296</f>
        <v>0.0001812255864636853</v>
      </c>
      <c r="AQ1296" s="4">
        <f>(P1296+273.15)</f>
        <v>297.9067749023437</v>
      </c>
      <c r="AR1296" s="4">
        <f>(O1296+273.15)</f>
        <v>296.0969242095947</v>
      </c>
      <c r="AS1296" s="4">
        <f>(Y1296*AK1296+Z1296*AL1296)*AM1296</f>
        <v>319.9573951921448</v>
      </c>
      <c r="AT1296" s="4">
        <f>((AS1296+0.00000010773*(AR1296^4-AQ1296^4))-AP1296*44100)/(L1296*0.92*2*29.3+0.00000043092*AQ1296^3)</f>
        <v>3.314831114134351</v>
      </c>
      <c r="AU1296" s="4">
        <f>0.61365*EXP(17.502*J1296/(240.97+J1296))</f>
        <v>3.133860630181683</v>
      </c>
      <c r="AV1296" s="4">
        <f>AU1296*1000/AA1296</f>
        <v>30.83295543041865</v>
      </c>
      <c r="AW1296" s="4">
        <f>(AV1296-U1296)</f>
        <v>16.64071280804316</v>
      </c>
      <c r="AX1296" s="4">
        <f>IF(D1296,P1296,(O1296+P1296)/2)</f>
        <v>23.85184955596924</v>
      </c>
      <c r="AY1296" s="4">
        <f>0.61365*EXP(17.502*AX1296/(240.97+AX1296))</f>
        <v>2.968424506092436</v>
      </c>
      <c r="AZ1296" s="4">
        <f>IF(AW1296&lt;&gt;0,(1000-(AV1296+U1296)/2)/AW1296*AP1296,0)</f>
        <v>0.01064532087932451</v>
      </c>
      <c r="BA1296" s="4">
        <f>U1296*AA1296/1000</f>
        <v>1.442499098363114</v>
      </c>
      <c r="BB1296" s="4">
        <f>(AY1296-BA1296)</f>
        <v>1.525925407729322</v>
      </c>
      <c r="BC1296" s="4">
        <f>1/(1.6/F1296+1.37/N1296)</f>
        <v>0.006656912464792762</v>
      </c>
      <c r="BD1296" s="4">
        <f>G1296*AA1296*0.001</f>
        <v>122.3688779443417</v>
      </c>
      <c r="BE1296" s="4">
        <f>G1296/S1296</f>
        <v>2.961563580843251</v>
      </c>
      <c r="BF1296" s="4">
        <f>(1-AP1296*AA1296/AU1296/F1296)*100</f>
        <v>44.99341863800431</v>
      </c>
      <c r="BG1296" s="4">
        <f>(S1296-E1296/(N1296/1.35))</f>
        <v>409.115963672552</v>
      </c>
      <c r="BH1296" s="4">
        <f>E1296*BF1296/100/BG1296</f>
        <v>-0.005998476544314206</v>
      </c>
    </row>
    <row r="1297" ht="16" customHeight="1">
      <c r="A1297" s="4">
        <v>1218</v>
      </c>
      <c r="B1297" t="s" s="2">
        <v>1358</v>
      </c>
      <c r="C1297" s="4">
        <v>7035.500027235597</v>
      </c>
      <c r="D1297" s="4">
        <v>0</v>
      </c>
      <c r="E1297" s="4">
        <f>(R1297-S1297*(1000-T1297)/(1000-U1297))*AO1297</f>
        <v>-5.502308993698118</v>
      </c>
      <c r="F1297" s="4">
        <f>IF(AZ1297&lt;&gt;0,1/(1/AZ1297-1/N1297),0)</f>
        <v>0.01053709045176672</v>
      </c>
      <c r="G1297" s="4">
        <f>((BC1297-AP1297/2)*S1297-E1297)/(BC1297+AP1297/2)</f>
        <v>1222.543808797251</v>
      </c>
      <c r="H1297" s="4">
        <f>AP1297*1000</f>
        <v>0.1789931841414563</v>
      </c>
      <c r="I1297" s="4">
        <f>(AU1297-BA1297)</f>
        <v>1.693932168422986</v>
      </c>
      <c r="J1297" s="4">
        <f>(P1297+AT1297*D1297)</f>
        <v>24.7684268951416</v>
      </c>
      <c r="K1297" s="4">
        <v>6</v>
      </c>
      <c r="L1297" s="4">
        <f>(K1297*AI1297+AJ1297)</f>
        <v>1.420000016689301</v>
      </c>
      <c r="M1297" s="4">
        <v>1</v>
      </c>
      <c r="N1297" s="4">
        <f>L1297*(M1297+1)*(M1297+1)/(M1297*M1297+1)</f>
        <v>2.840000033378601</v>
      </c>
      <c r="O1297" s="4">
        <v>22.95510673522949</v>
      </c>
      <c r="P1297" s="4">
        <v>24.7684268951416</v>
      </c>
      <c r="Q1297" s="4">
        <v>22.56367111206055</v>
      </c>
      <c r="R1297" s="4">
        <v>400.0820922851562</v>
      </c>
      <c r="S1297" s="4">
        <v>406.603515625</v>
      </c>
      <c r="T1297" s="4">
        <v>13.97647380828857</v>
      </c>
      <c r="U1297" s="4">
        <v>14.1884126663208</v>
      </c>
      <c r="V1297" s="4">
        <v>50.52323532104492</v>
      </c>
      <c r="W1297" s="4">
        <v>51.29159164428711</v>
      </c>
      <c r="X1297" s="4">
        <v>499.5409240722656</v>
      </c>
      <c r="Y1297" s="4">
        <v>1999.669067382812</v>
      </c>
      <c r="Z1297" s="4">
        <v>117.5424118041992</v>
      </c>
      <c r="AA1297" s="4">
        <v>101.6399917602539</v>
      </c>
      <c r="AB1297" s="4">
        <v>10.81005668640137</v>
      </c>
      <c r="AC1297" s="4">
        <v>0.3367830216884613</v>
      </c>
      <c r="AD1297" s="4">
        <v>0.2630170881748199</v>
      </c>
      <c r="AE1297" s="4">
        <v>0.001262960024178028</v>
      </c>
      <c r="AF1297" s="4">
        <v>0.2555683851242065</v>
      </c>
      <c r="AG1297" s="4">
        <v>0.002302843146026134</v>
      </c>
      <c r="AH1297" s="4">
        <v>1</v>
      </c>
      <c r="AI1297" s="4">
        <v>-0.2195652425289154</v>
      </c>
      <c r="AJ1297" s="4">
        <v>2.737391471862793</v>
      </c>
      <c r="AK1297" s="4">
        <v>1</v>
      </c>
      <c r="AL1297" s="4">
        <v>0</v>
      </c>
      <c r="AM1297" s="4">
        <v>0.1599999964237213</v>
      </c>
      <c r="AN1297" s="4">
        <v>111115</v>
      </c>
      <c r="AO1297" s="4">
        <f>X1297*0.000001/(K1297*0.0001)</f>
        <v>0.8325682067871092</v>
      </c>
      <c r="AP1297" s="4">
        <f>(U1297-T1297)/(1000-U1297)*AO1297</f>
        <v>0.0001789931841414563</v>
      </c>
      <c r="AQ1297" s="4">
        <f>(P1297+273.15)</f>
        <v>297.9184268951416</v>
      </c>
      <c r="AR1297" s="4">
        <f>(O1297+273.15)</f>
        <v>296.1051067352295</v>
      </c>
      <c r="AS1297" s="4">
        <f>(Y1297*AK1297+Z1297*AL1297)*AM1297</f>
        <v>319.9470436298761</v>
      </c>
      <c r="AT1297" s="4">
        <f>((AS1297+0.00000010773*(AR1297^4-AQ1297^4))-AP1297*44100)/(L1297*0.92*2*29.3+0.00000043092*AQ1297^3)</f>
        <v>3.315313726449101</v>
      </c>
      <c r="AU1297" s="4">
        <f>0.61365*EXP(17.502*J1297/(240.97+J1297))</f>
        <v>3.136042314918915</v>
      </c>
      <c r="AV1297" s="4">
        <f>AU1297*1000/AA1297</f>
        <v>30.85441331317834</v>
      </c>
      <c r="AW1297" s="4">
        <f>(AV1297-U1297)</f>
        <v>16.66600064685754</v>
      </c>
      <c r="AX1297" s="4">
        <f>IF(D1297,P1297,(O1297+P1297)/2)</f>
        <v>23.86176681518555</v>
      </c>
      <c r="AY1297" s="4">
        <f>0.61365*EXP(17.502*AX1297/(240.97+AX1297))</f>
        <v>2.970195324163889</v>
      </c>
      <c r="AZ1297" s="4">
        <f>IF(AW1297&lt;&gt;0,(1000-(AV1297+U1297)/2)/AW1297*AP1297,0)</f>
        <v>0.01049813980128738</v>
      </c>
      <c r="BA1297" s="4">
        <f>U1297*AA1297/1000</f>
        <v>1.442110146495928</v>
      </c>
      <c r="BB1297" s="4">
        <f>(AY1297-BA1297)</f>
        <v>1.528085177667961</v>
      </c>
      <c r="BC1297" s="4">
        <f>1/(1.6/F1297+1.37/N1297)</f>
        <v>0.00656482576605686</v>
      </c>
      <c r="BD1297" s="4">
        <f>G1297*AA1297*0.001</f>
        <v>124.259342652702</v>
      </c>
      <c r="BE1297" s="4">
        <f>G1297/S1297</f>
        <v>3.006722179757964</v>
      </c>
      <c r="BF1297" s="4">
        <f>(1-AP1297*AA1297/AU1297/F1297)*100</f>
        <v>44.94478120780686</v>
      </c>
      <c r="BG1297" s="4">
        <f>(S1297-E1297/(N1297/1.35))</f>
        <v>409.2190497990104</v>
      </c>
      <c r="BH1297" s="4">
        <f>E1297*BF1297/100/BG1297</f>
        <v>-0.006043219981595975</v>
      </c>
    </row>
    <row r="1298" ht="16" customHeight="1">
      <c r="A1298" s="4">
        <v>1219</v>
      </c>
      <c r="B1298" t="s" s="2">
        <v>1359</v>
      </c>
      <c r="C1298" s="4">
        <v>7041.000027112663</v>
      </c>
      <c r="D1298" s="4">
        <v>0</v>
      </c>
      <c r="E1298" s="4">
        <f>(R1298-S1298*(1000-T1298)/(1000-U1298))*AO1298</f>
        <v>-5.638438440485455</v>
      </c>
      <c r="F1298" s="4">
        <f>IF(AZ1298&lt;&gt;0,1/(1/AZ1298-1/N1298),0)</f>
        <v>0.0104603232118354</v>
      </c>
      <c r="G1298" s="4">
        <f>((BC1298-AP1298/2)*S1298-E1298)/(BC1298+AP1298/2)</f>
        <v>1249.155915354349</v>
      </c>
      <c r="H1298" s="4">
        <f>AP1298*1000</f>
        <v>0.1787018534513045</v>
      </c>
      <c r="I1298" s="4">
        <f>(AU1298-BA1298)</f>
        <v>1.703464014556797</v>
      </c>
      <c r="J1298" s="4">
        <f>(P1298+AT1298*D1298)</f>
        <v>24.81822395324707</v>
      </c>
      <c r="K1298" s="4">
        <v>6</v>
      </c>
      <c r="L1298" s="4">
        <f>(K1298*AI1298+AJ1298)</f>
        <v>1.420000016689301</v>
      </c>
      <c r="M1298" s="4">
        <v>1</v>
      </c>
      <c r="N1298" s="4">
        <f>L1298*(M1298+1)*(M1298+1)/(M1298*M1298+1)</f>
        <v>2.840000033378601</v>
      </c>
      <c r="O1298" s="4">
        <v>22.96283531188965</v>
      </c>
      <c r="P1298" s="4">
        <v>24.81822395324707</v>
      </c>
      <c r="Q1298" s="4">
        <v>22.56242561340332</v>
      </c>
      <c r="R1298" s="4">
        <v>400.0029296875</v>
      </c>
      <c r="S1298" s="4">
        <v>406.6882019042969</v>
      </c>
      <c r="T1298" s="4">
        <v>13.97489738464355</v>
      </c>
      <c r="U1298" s="4">
        <v>14.18649864196777</v>
      </c>
      <c r="V1298" s="4">
        <v>50.49384689331055</v>
      </c>
      <c r="W1298" s="4">
        <v>51.25905609130859</v>
      </c>
      <c r="X1298" s="4">
        <v>499.5245361328125</v>
      </c>
      <c r="Y1298" s="4">
        <v>1999.529296875</v>
      </c>
      <c r="Z1298" s="4">
        <v>141.6747741699219</v>
      </c>
      <c r="AA1298" s="4">
        <v>101.6400985717773</v>
      </c>
      <c r="AB1298" s="4">
        <v>10.81005668640137</v>
      </c>
      <c r="AC1298" s="4">
        <v>0.3367830216884613</v>
      </c>
      <c r="AD1298" s="4">
        <v>0.2630170881748199</v>
      </c>
      <c r="AE1298" s="4">
        <v>0.001262960024178028</v>
      </c>
      <c r="AF1298" s="4">
        <v>0.2555683851242065</v>
      </c>
      <c r="AG1298" s="4">
        <v>0.002302843146026134</v>
      </c>
      <c r="AH1298" s="4">
        <v>0.6666666865348816</v>
      </c>
      <c r="AI1298" s="4">
        <v>-0.2195652425289154</v>
      </c>
      <c r="AJ1298" s="4">
        <v>2.737391471862793</v>
      </c>
      <c r="AK1298" s="4">
        <v>1</v>
      </c>
      <c r="AL1298" s="4">
        <v>0</v>
      </c>
      <c r="AM1298" s="4">
        <v>0.1599999964237213</v>
      </c>
      <c r="AN1298" s="4">
        <v>111115</v>
      </c>
      <c r="AO1298" s="4">
        <f>X1298*0.000001/(K1298*0.0001)</f>
        <v>0.8325408935546874</v>
      </c>
      <c r="AP1298" s="4">
        <f>(U1298-T1298)/(1000-U1298)*AO1298</f>
        <v>0.0001787018534513045</v>
      </c>
      <c r="AQ1298" s="4">
        <f>(P1298+273.15)</f>
        <v>297.968223953247</v>
      </c>
      <c r="AR1298" s="4">
        <f>(O1298+273.15)</f>
        <v>296.1128353118896</v>
      </c>
      <c r="AS1298" s="4">
        <f>(Y1298*AK1298+Z1298*AL1298)*AM1298</f>
        <v>319.924680349126</v>
      </c>
      <c r="AT1298" s="4">
        <f>((AS1298+0.00000010773*(AR1298^4-AQ1298^4))-AP1298*44100)/(L1298*0.92*2*29.3+0.00000043092*AQ1298^3)</f>
        <v>3.309520534769971</v>
      </c>
      <c r="AU1298" s="4">
        <f>0.61365*EXP(17.502*J1298/(240.97+J1298))</f>
        <v>3.145381134914787</v>
      </c>
      <c r="AV1298" s="4">
        <f>AU1298*1000/AA1298</f>
        <v>30.94626214567813</v>
      </c>
      <c r="AW1298" s="4">
        <f>(AV1298-U1298)</f>
        <v>16.75976350371036</v>
      </c>
      <c r="AX1298" s="4">
        <f>IF(D1298,P1298,(O1298+P1298)/2)</f>
        <v>23.89052963256836</v>
      </c>
      <c r="AY1298" s="4">
        <f>0.61365*EXP(17.502*AX1298/(240.97+AX1298))</f>
        <v>2.975336415955256</v>
      </c>
      <c r="AZ1298" s="4">
        <f>IF(AW1298&lt;&gt;0,(1000-(AV1298+U1298)/2)/AW1298*AP1298,0)</f>
        <v>0.01042193700469413</v>
      </c>
      <c r="BA1298" s="4">
        <f>U1298*AA1298/1000</f>
        <v>1.44191712035799</v>
      </c>
      <c r="BB1298" s="4">
        <f>(AY1298-BA1298)</f>
        <v>1.533419295597266</v>
      </c>
      <c r="BC1298" s="4">
        <f>1/(1.6/F1298+1.37/N1298)</f>
        <v>0.006517148546394345</v>
      </c>
      <c r="BD1298" s="4">
        <f>G1298*AA1298*0.001</f>
        <v>126.9643303681348</v>
      </c>
      <c r="BE1298" s="4">
        <f>G1298/S1298</f>
        <v>3.071532219290454</v>
      </c>
      <c r="BF1298" s="4">
        <f>(1-AP1298*AA1298/AU1298/F1298)*100</f>
        <v>44.79533829432841</v>
      </c>
      <c r="BG1298" s="4">
        <f>(S1298-E1298/(N1298/1.35))</f>
        <v>409.3684454976745</v>
      </c>
      <c r="BH1298" s="4">
        <f>E1298*BF1298/100/BG1298</f>
        <v>-0.006169888279645781</v>
      </c>
    </row>
    <row r="1299" ht="16" customHeight="1">
      <c r="A1299" s="4">
        <v>1220</v>
      </c>
      <c r="B1299" t="s" s="2">
        <v>1360</v>
      </c>
      <c r="C1299" s="4">
        <v>7046.000027000904</v>
      </c>
      <c r="D1299" s="4">
        <v>0</v>
      </c>
      <c r="E1299" s="4">
        <f>(R1299-S1299*(1000-T1299)/(1000-U1299))*AO1299</f>
        <v>-6.015034881358513</v>
      </c>
      <c r="F1299" s="4">
        <f>IF(AZ1299&lt;&gt;0,1/(1/AZ1299-1/N1299),0)</f>
        <v>0.01057165441699957</v>
      </c>
      <c r="G1299" s="4">
        <f>((BC1299-AP1299/2)*S1299-E1299)/(BC1299+AP1299/2)</f>
        <v>1296.702047606346</v>
      </c>
      <c r="H1299" s="4">
        <f>AP1299*1000</f>
        <v>0.1828156489642046</v>
      </c>
      <c r="I1299" s="4">
        <f>(AU1299-BA1299)</f>
        <v>1.724207031155705</v>
      </c>
      <c r="J1299" s="4">
        <f>(P1299+AT1299*D1299)</f>
        <v>24.93046569824219</v>
      </c>
      <c r="K1299" s="4">
        <v>6</v>
      </c>
      <c r="L1299" s="4">
        <f>(K1299*AI1299+AJ1299)</f>
        <v>1.420000016689301</v>
      </c>
      <c r="M1299" s="4">
        <v>1</v>
      </c>
      <c r="N1299" s="4">
        <f>L1299*(M1299+1)*(M1299+1)/(M1299*M1299+1)</f>
        <v>2.840000033378601</v>
      </c>
      <c r="O1299" s="4">
        <v>22.97110176086426</v>
      </c>
      <c r="P1299" s="4">
        <v>24.93046569824219</v>
      </c>
      <c r="Q1299" s="4">
        <v>22.56159019470215</v>
      </c>
      <c r="R1299" s="4">
        <v>399.9465637207031</v>
      </c>
      <c r="S1299" s="4">
        <v>407.0821838378906</v>
      </c>
      <c r="T1299" s="4">
        <v>13.97391414642334</v>
      </c>
      <c r="U1299" s="4">
        <v>14.19038867950439</v>
      </c>
      <c r="V1299" s="4">
        <v>50.46479415893555</v>
      </c>
      <c r="W1299" s="4">
        <v>51.24358367919922</v>
      </c>
      <c r="X1299" s="4">
        <v>499.5176696777344</v>
      </c>
      <c r="Y1299" s="4">
        <v>1999.554199218750</v>
      </c>
      <c r="Z1299" s="4">
        <v>147.1954345703125</v>
      </c>
      <c r="AA1299" s="4">
        <v>101.6401214599609</v>
      </c>
      <c r="AB1299" s="4">
        <v>10.81005668640137</v>
      </c>
      <c r="AC1299" s="4">
        <v>0.3367830216884613</v>
      </c>
      <c r="AD1299" s="4">
        <v>0.2630170881748199</v>
      </c>
      <c r="AE1299" s="4">
        <v>0.001262960024178028</v>
      </c>
      <c r="AF1299" s="4">
        <v>0.2555683851242065</v>
      </c>
      <c r="AG1299" s="4">
        <v>0.002302843146026134</v>
      </c>
      <c r="AH1299" s="4">
        <v>0.6666666865348816</v>
      </c>
      <c r="AI1299" s="4">
        <v>-0.2195652425289154</v>
      </c>
      <c r="AJ1299" s="4">
        <v>2.737391471862793</v>
      </c>
      <c r="AK1299" s="4">
        <v>1</v>
      </c>
      <c r="AL1299" s="4">
        <v>0</v>
      </c>
      <c r="AM1299" s="4">
        <v>0.1599999964237213</v>
      </c>
      <c r="AN1299" s="4">
        <v>111115</v>
      </c>
      <c r="AO1299" s="4">
        <f>X1299*0.000001/(K1299*0.0001)</f>
        <v>0.8325294494628905</v>
      </c>
      <c r="AP1299" s="4">
        <f>(U1299-T1299)/(1000-U1299)*AO1299</f>
        <v>0.0001828156489642046</v>
      </c>
      <c r="AQ1299" s="4">
        <f>(P1299+273.15)</f>
        <v>298.0804656982422</v>
      </c>
      <c r="AR1299" s="4">
        <f>(O1299+273.15)</f>
        <v>296.1211017608642</v>
      </c>
      <c r="AS1299" s="4">
        <f>(Y1299*AK1299+Z1299*AL1299)*AM1299</f>
        <v>319.9286647240369</v>
      </c>
      <c r="AT1299" s="4">
        <f>((AS1299+0.00000010773*(AR1299^4-AQ1299^4))-AP1299*44100)/(L1299*0.92*2*29.3+0.00000043092*AQ1299^3)</f>
        <v>3.293516098334011</v>
      </c>
      <c r="AU1299" s="4">
        <f>0.61365*EXP(17.502*J1299/(240.97+J1299))</f>
        <v>3.166519860104587</v>
      </c>
      <c r="AV1299" s="4">
        <f>AU1299*1000/AA1299</f>
        <v>31.1542313667145</v>
      </c>
      <c r="AW1299" s="4">
        <f>(AV1299-U1299)</f>
        <v>16.96384268721011</v>
      </c>
      <c r="AX1299" s="4">
        <f>IF(D1299,P1299,(O1299+P1299)/2)</f>
        <v>23.95078372955322</v>
      </c>
      <c r="AY1299" s="4">
        <f>0.61365*EXP(17.502*AX1299/(240.97+AX1299))</f>
        <v>2.986131516876642</v>
      </c>
      <c r="AZ1299" s="4">
        <f>IF(AW1299&lt;&gt;0,(1000-(AV1299+U1299)/2)/AW1299*AP1299,0)</f>
        <v>0.01053244828947401</v>
      </c>
      <c r="BA1299" s="4">
        <f>U1299*AA1299/1000</f>
        <v>1.442312828948881</v>
      </c>
      <c r="BB1299" s="4">
        <f>(AY1299-BA1299)</f>
        <v>1.54381868792776</v>
      </c>
      <c r="BC1299" s="4">
        <f>1/(1.6/F1299+1.37/N1299)</f>
        <v>0.006586291415026571</v>
      </c>
      <c r="BD1299" s="4">
        <f>G1299*AA1299*0.001</f>
        <v>131.7969536160891</v>
      </c>
      <c r="BE1299" s="4">
        <f>G1299/S1299</f>
        <v>3.185356910934531</v>
      </c>
      <c r="BF1299" s="4">
        <f>(1-AP1299*AA1299/AU1299/F1299)*100</f>
        <v>44.49228243822049</v>
      </c>
      <c r="BG1299" s="4">
        <f>(S1299-E1299/(N1299/1.35))</f>
        <v>409.9414433429596</v>
      </c>
      <c r="BH1299" s="4">
        <f>E1299*BF1299/100/BG1299</f>
        <v>-0.006528313620471307</v>
      </c>
    </row>
    <row r="1300" ht="16" customHeight="1">
      <c r="A1300" s="4">
        <v>1221</v>
      </c>
      <c r="B1300" t="s" s="2">
        <v>1361</v>
      </c>
      <c r="C1300" s="4">
        <v>7051.000026889145</v>
      </c>
      <c r="D1300" s="4">
        <v>0</v>
      </c>
      <c r="E1300" s="4">
        <f>(R1300-S1300*(1000-T1300)/(1000-U1300))*AO1300</f>
        <v>-6.394006108651905</v>
      </c>
      <c r="F1300" s="4">
        <f>IF(AZ1300&lt;&gt;0,1/(1/AZ1300-1/N1300),0)</f>
        <v>0.01084755146951301</v>
      </c>
      <c r="G1300" s="4">
        <f>((BC1300-AP1300/2)*S1300-E1300)/(BC1300+AP1300/2)</f>
        <v>1329.485185377801</v>
      </c>
      <c r="H1300" s="4">
        <f>AP1300*1000</f>
        <v>0.1883832609313199</v>
      </c>
      <c r="I1300" s="4">
        <f>(AU1300-BA1300)</f>
        <v>1.731627042827363</v>
      </c>
      <c r="J1300" s="4">
        <f>(P1300+AT1300*D1300)</f>
        <v>24.97185707092285</v>
      </c>
      <c r="K1300" s="4">
        <v>6</v>
      </c>
      <c r="L1300" s="4">
        <f>(K1300*AI1300+AJ1300)</f>
        <v>1.420000016689301</v>
      </c>
      <c r="M1300" s="4">
        <v>1</v>
      </c>
      <c r="N1300" s="4">
        <f>L1300*(M1300+1)*(M1300+1)/(M1300*M1300+1)</f>
        <v>2.840000033378601</v>
      </c>
      <c r="O1300" s="4">
        <v>22.9771785736084</v>
      </c>
      <c r="P1300" s="4">
        <v>24.97185707092285</v>
      </c>
      <c r="Q1300" s="4">
        <v>22.54962730407715</v>
      </c>
      <c r="R1300" s="4">
        <v>399.9165954589844</v>
      </c>
      <c r="S1300" s="4">
        <v>407.5041809082031</v>
      </c>
      <c r="T1300" s="4">
        <v>13.97131156921387</v>
      </c>
      <c r="U1300" s="4">
        <v>14.19436550140381</v>
      </c>
      <c r="V1300" s="4">
        <v>50.4364128112793</v>
      </c>
      <c r="W1300" s="4">
        <v>51.23709106445312</v>
      </c>
      <c r="X1300" s="4">
        <v>499.545410156250</v>
      </c>
      <c r="Y1300" s="4">
        <v>1999.561401367188</v>
      </c>
      <c r="Z1300" s="4">
        <v>153.1940460205078</v>
      </c>
      <c r="AA1300" s="4">
        <v>101.6402893066406</v>
      </c>
      <c r="AB1300" s="4">
        <v>10.81005668640137</v>
      </c>
      <c r="AC1300" s="4">
        <v>0.3367830216884613</v>
      </c>
      <c r="AD1300" s="4">
        <v>0.2630170881748199</v>
      </c>
      <c r="AE1300" s="4">
        <v>0.001262960024178028</v>
      </c>
      <c r="AF1300" s="4">
        <v>0.2555683851242065</v>
      </c>
      <c r="AG1300" s="4">
        <v>0.002302843146026134</v>
      </c>
      <c r="AH1300" s="4">
        <v>0.6666666865348816</v>
      </c>
      <c r="AI1300" s="4">
        <v>-0.2195652425289154</v>
      </c>
      <c r="AJ1300" s="4">
        <v>2.737391471862793</v>
      </c>
      <c r="AK1300" s="4">
        <v>1</v>
      </c>
      <c r="AL1300" s="4">
        <v>0</v>
      </c>
      <c r="AM1300" s="4">
        <v>0.1599999964237213</v>
      </c>
      <c r="AN1300" s="4">
        <v>111115</v>
      </c>
      <c r="AO1300" s="4">
        <f>X1300*0.000001/(K1300*0.0001)</f>
        <v>0.8325756835937499</v>
      </c>
      <c r="AP1300" s="4">
        <f>(U1300-T1300)/(1000-U1300)*AO1300</f>
        <v>0.0001883832609313199</v>
      </c>
      <c r="AQ1300" s="4">
        <f>(P1300+273.15)</f>
        <v>298.1218570709228</v>
      </c>
      <c r="AR1300" s="4">
        <f>(O1300+273.15)</f>
        <v>296.1271785736084</v>
      </c>
      <c r="AS1300" s="4">
        <f>(Y1300*AK1300+Z1300*AL1300)*AM1300</f>
        <v>319.9298170677612</v>
      </c>
      <c r="AT1300" s="4">
        <f>((AS1300+0.00000010773*(AR1300^4-AQ1300^4))-AP1300*44100)/(L1300*0.92*2*29.3+0.00000043092*AQ1300^3)</f>
        <v>3.285962191165535</v>
      </c>
      <c r="AU1300" s="4">
        <f>0.61365*EXP(17.502*J1300/(240.97+J1300))</f>
        <v>3.174346458914245</v>
      </c>
      <c r="AV1300" s="4">
        <f>AU1300*1000/AA1300</f>
        <v>31.23118283673412</v>
      </c>
      <c r="AW1300" s="4">
        <f>(AV1300-U1300)</f>
        <v>17.03681733533031</v>
      </c>
      <c r="AX1300" s="4">
        <f>IF(D1300,P1300,(O1300+P1300)/2)</f>
        <v>23.97451782226562</v>
      </c>
      <c r="AY1300" s="4">
        <f>0.61365*EXP(17.502*AX1300/(240.97+AX1300))</f>
        <v>2.990393100023565</v>
      </c>
      <c r="AZ1300" s="4">
        <f>IF(AW1300&lt;&gt;0,(1000-(AV1300+U1300)/2)/AW1300*AP1300,0)</f>
        <v>0.01080627624543259</v>
      </c>
      <c r="BA1300" s="4">
        <f>U1300*AA1300/1000</f>
        <v>1.442719416086882</v>
      </c>
      <c r="BB1300" s="4">
        <f>(AY1300-BA1300)</f>
        <v>1.547673683936683</v>
      </c>
      <c r="BC1300" s="4">
        <f>1/(1.6/F1300+1.37/N1300)</f>
        <v>0.006757618885786226</v>
      </c>
      <c r="BD1300" s="4">
        <f>G1300*AA1300*0.001</f>
        <v>135.1292588706925</v>
      </c>
      <c r="BE1300" s="4">
        <f>G1300/S1300</f>
        <v>3.26250685922972</v>
      </c>
      <c r="BF1300" s="4">
        <f>(1-AP1300*AA1300/AU1300/F1300)*100</f>
        <v>44.39393564044862</v>
      </c>
      <c r="BG1300" s="4">
        <f>(S1300-E1300/(N1300/1.35))</f>
        <v>410.5435851846922</v>
      </c>
      <c r="BH1300" s="4">
        <f>E1300*BF1300/100/BG1300</f>
        <v>-0.006914128144139177</v>
      </c>
    </row>
    <row r="1301" ht="16" customHeight="1">
      <c r="A1301" s="4">
        <v>1222</v>
      </c>
      <c r="B1301" t="s" s="2">
        <v>1362</v>
      </c>
      <c r="C1301" s="4">
        <v>7056.500026766211</v>
      </c>
      <c r="D1301" s="4">
        <v>0</v>
      </c>
      <c r="E1301" s="4">
        <f>(R1301-S1301*(1000-T1301)/(1000-U1301))*AO1301</f>
        <v>-6.433661434399537</v>
      </c>
      <c r="F1301" s="4">
        <f>IF(AZ1301&lt;&gt;0,1/(1/AZ1301-1/N1301),0)</f>
        <v>0.01090010071201098</v>
      </c>
      <c r="G1301" s="4">
        <f>((BC1301-AP1301/2)*S1301-E1301)/(BC1301+AP1301/2)</f>
        <v>1331.169606657857</v>
      </c>
      <c r="H1301" s="4">
        <f>AP1301*1000</f>
        <v>0.1876024690831176</v>
      </c>
      <c r="I1301" s="4">
        <f>(AU1301-BA1301)</f>
        <v>1.71630803388948</v>
      </c>
      <c r="J1301" s="4">
        <f>(P1301+AT1301*D1301)</f>
        <v>24.88812637329102</v>
      </c>
      <c r="K1301" s="4">
        <v>6</v>
      </c>
      <c r="L1301" s="4">
        <f>(K1301*AI1301+AJ1301)</f>
        <v>1.420000016689301</v>
      </c>
      <c r="M1301" s="4">
        <v>1</v>
      </c>
      <c r="N1301" s="4">
        <f>L1301*(M1301+1)*(M1301+1)/(M1301*M1301+1)</f>
        <v>2.840000033378601</v>
      </c>
      <c r="O1301" s="4">
        <v>22.96167373657227</v>
      </c>
      <c r="P1301" s="4">
        <v>24.88812637329102</v>
      </c>
      <c r="Q1301" s="4">
        <v>22.3651237487793</v>
      </c>
      <c r="R1301" s="4">
        <v>400.0691223144531</v>
      </c>
      <c r="S1301" s="4">
        <v>407.7051086425781</v>
      </c>
      <c r="T1301" s="4">
        <v>13.96735000610352</v>
      </c>
      <c r="U1301" s="4">
        <v>14.18949317932129</v>
      </c>
      <c r="V1301" s="4">
        <v>50.45644378662109</v>
      </c>
      <c r="W1301" s="4">
        <v>51.25893020629883</v>
      </c>
      <c r="X1301" s="4">
        <v>499.5169982910156</v>
      </c>
      <c r="Y1301" s="4">
        <v>1999.461181640625</v>
      </c>
      <c r="Z1301" s="4">
        <v>159.8591918945312</v>
      </c>
      <c r="AA1301" s="4">
        <v>101.6402359008789</v>
      </c>
      <c r="AB1301" s="4">
        <v>10.81005668640137</v>
      </c>
      <c r="AC1301" s="4">
        <v>0.3367830216884613</v>
      </c>
      <c r="AD1301" s="4">
        <v>0.2630170881748199</v>
      </c>
      <c r="AE1301" s="4">
        <v>0.001262960024178028</v>
      </c>
      <c r="AF1301" s="4">
        <v>0.2555683851242065</v>
      </c>
      <c r="AG1301" s="4">
        <v>0.002302843146026134</v>
      </c>
      <c r="AH1301" s="4">
        <v>0.6666666865348816</v>
      </c>
      <c r="AI1301" s="4">
        <v>-0.2195652425289154</v>
      </c>
      <c r="AJ1301" s="4">
        <v>2.737391471862793</v>
      </c>
      <c r="AK1301" s="4">
        <v>1</v>
      </c>
      <c r="AL1301" s="4">
        <v>0</v>
      </c>
      <c r="AM1301" s="4">
        <v>0.1599999964237213</v>
      </c>
      <c r="AN1301" s="4">
        <v>111115</v>
      </c>
      <c r="AO1301" s="4">
        <f>X1301*0.000001/(K1301*0.0001)</f>
        <v>0.8325283304850259</v>
      </c>
      <c r="AP1301" s="4">
        <f>(U1301-T1301)/(1000-U1301)*AO1301</f>
        <v>0.0001876024690831176</v>
      </c>
      <c r="AQ1301" s="4">
        <f>(P1301+273.15)</f>
        <v>298.038126373291</v>
      </c>
      <c r="AR1301" s="4">
        <f>(O1301+273.15)</f>
        <v>296.1116737365722</v>
      </c>
      <c r="AS1301" s="4">
        <f>(Y1301*AK1301+Z1301*AL1301)*AM1301</f>
        <v>319.9137819118696</v>
      </c>
      <c r="AT1301" s="4">
        <f>((AS1301+0.00000010773*(AR1301^4-AQ1301^4))-AP1301*44100)/(L1301*0.92*2*29.3+0.00000043092*AQ1301^3)</f>
        <v>3.295422100623543</v>
      </c>
      <c r="AU1301" s="4">
        <f>0.61365*EXP(17.502*J1301/(240.97+J1301))</f>
        <v>3.158531467949608</v>
      </c>
      <c r="AV1301" s="4">
        <f>AU1301*1000/AA1301</f>
        <v>31.07560150716155</v>
      </c>
      <c r="AW1301" s="4">
        <f>(AV1301-U1301)</f>
        <v>16.88610832784026</v>
      </c>
      <c r="AX1301" s="4">
        <f>IF(D1301,P1301,(O1301+P1301)/2)</f>
        <v>23.92490005493164</v>
      </c>
      <c r="AY1301" s="4">
        <f>0.61365*EXP(17.502*AX1301/(240.97+AX1301))</f>
        <v>2.981490019064906</v>
      </c>
      <c r="AZ1301" s="4">
        <f>IF(AW1301&lt;&gt;0,(1000-(AV1301+U1301)/2)/AW1301*AP1301,0)</f>
        <v>0.01085842538494104</v>
      </c>
      <c r="BA1301" s="4">
        <f>U1301*AA1301/1000</f>
        <v>1.442223434060128</v>
      </c>
      <c r="BB1301" s="4">
        <f>(AY1301-BA1301)</f>
        <v>1.539266585004778</v>
      </c>
      <c r="BC1301" s="4">
        <f>1/(1.6/F1301+1.37/N1301)</f>
        <v>0.006790247868616497</v>
      </c>
      <c r="BD1301" s="4">
        <f>G1301*AA1301*0.001</f>
        <v>135.3003928447848</v>
      </c>
      <c r="BE1301" s="4">
        <f>G1301/S1301</f>
        <v>3.265030480216157</v>
      </c>
      <c r="BF1301" s="4">
        <f>(1-AP1301*AA1301/AU1301/F1301)*100</f>
        <v>44.6154673219031</v>
      </c>
      <c r="BG1301" s="4">
        <f>(S1301-E1301/(N1301/1.35))</f>
        <v>410.7633631617186</v>
      </c>
      <c r="BH1301" s="4">
        <f>E1301*BF1301/100/BG1301</f>
        <v>-0.006987984743265237</v>
      </c>
    </row>
    <row r="1302" ht="16" customHeight="1">
      <c r="A1302" s="4">
        <v>1223</v>
      </c>
      <c r="B1302" t="s" s="2">
        <v>1363</v>
      </c>
      <c r="C1302" s="4">
        <v>7061.500026654452</v>
      </c>
      <c r="D1302" s="4">
        <v>0</v>
      </c>
      <c r="E1302" s="4">
        <f>(R1302-S1302*(1000-T1302)/(1000-U1302))*AO1302</f>
        <v>-6.116836811352517</v>
      </c>
      <c r="F1302" s="4">
        <f>IF(AZ1302&lt;&gt;0,1/(1/AZ1302-1/N1302),0)</f>
        <v>0.01053728480047676</v>
      </c>
      <c r="G1302" s="4">
        <f>((BC1302-AP1302/2)*S1302-E1302)/(BC1302+AP1302/2)</f>
        <v>1315.776846251969</v>
      </c>
      <c r="H1302" s="4">
        <f>AP1302*1000</f>
        <v>0.1785954529687612</v>
      </c>
      <c r="I1302" s="4">
        <f>(AU1302-BA1302)</f>
        <v>1.690204074704382</v>
      </c>
      <c r="J1302" s="4">
        <f>(P1302+AT1302*D1302)</f>
        <v>24.73988151550293</v>
      </c>
      <c r="K1302" s="4">
        <v>6</v>
      </c>
      <c r="L1302" s="4">
        <f>(K1302*AI1302+AJ1302)</f>
        <v>1.420000016689301</v>
      </c>
      <c r="M1302" s="4">
        <v>1</v>
      </c>
      <c r="N1302" s="4">
        <f>L1302*(M1302+1)*(M1302+1)/(M1302*M1302+1)</f>
        <v>2.840000033378601</v>
      </c>
      <c r="O1302" s="4">
        <v>22.8881664276123</v>
      </c>
      <c r="P1302" s="4">
        <v>24.73988151550293</v>
      </c>
      <c r="Q1302" s="4">
        <v>21.99337768554688</v>
      </c>
      <c r="R1302" s="4">
        <v>400.2147521972656</v>
      </c>
      <c r="S1302" s="4">
        <v>407.4747924804688</v>
      </c>
      <c r="T1302" s="4">
        <v>13.96098041534424</v>
      </c>
      <c r="U1302" s="4">
        <v>14.17246627807617</v>
      </c>
      <c r="V1302" s="4">
        <v>50.6279182434082</v>
      </c>
      <c r="W1302" s="4">
        <v>51.40256881713867</v>
      </c>
      <c r="X1302" s="4">
        <v>499.5066223144531</v>
      </c>
      <c r="Y1302" s="4">
        <v>1999.262817382812</v>
      </c>
      <c r="Z1302" s="4">
        <v>173.8193359375</v>
      </c>
      <c r="AA1302" s="4">
        <v>101.6404495239258</v>
      </c>
      <c r="AB1302" s="4">
        <v>10.81005668640137</v>
      </c>
      <c r="AC1302" s="4">
        <v>0.3367830216884613</v>
      </c>
      <c r="AD1302" s="4">
        <v>0.2630170881748199</v>
      </c>
      <c r="AE1302" s="4">
        <v>0.001262960024178028</v>
      </c>
      <c r="AF1302" s="4">
        <v>0.2555683851242065</v>
      </c>
      <c r="AG1302" s="4">
        <v>0.002302843146026134</v>
      </c>
      <c r="AH1302" s="4">
        <v>0.6666666865348816</v>
      </c>
      <c r="AI1302" s="4">
        <v>-0.2195652425289154</v>
      </c>
      <c r="AJ1302" s="4">
        <v>2.737391471862793</v>
      </c>
      <c r="AK1302" s="4">
        <v>1</v>
      </c>
      <c r="AL1302" s="4">
        <v>0</v>
      </c>
      <c r="AM1302" s="4">
        <v>0.1599999964237213</v>
      </c>
      <c r="AN1302" s="4">
        <v>111115</v>
      </c>
      <c r="AO1302" s="4">
        <f>X1302*0.000001/(K1302*0.0001)</f>
        <v>0.8325110371907551</v>
      </c>
      <c r="AP1302" s="4">
        <f>(U1302-T1302)/(1000-U1302)*AO1302</f>
        <v>0.0001785954529687612</v>
      </c>
      <c r="AQ1302" s="4">
        <f>(P1302+273.15)</f>
        <v>297.8898815155029</v>
      </c>
      <c r="AR1302" s="4">
        <f>(O1302+273.15)</f>
        <v>296.0381664276123</v>
      </c>
      <c r="AS1302" s="4">
        <f>(Y1302*AK1302+Z1302*AL1302)*AM1302</f>
        <v>319.882043631329</v>
      </c>
      <c r="AT1302" s="4">
        <f>((AS1302+0.00000010773*(AR1302^4-AQ1302^4))-AP1302*44100)/(L1302*0.92*2*29.3+0.00000043092*AQ1302^3)</f>
        <v>3.310082831042597</v>
      </c>
      <c r="AU1302" s="4">
        <f>0.61365*EXP(17.502*J1302/(240.97+J1302))</f>
        <v>3.130699918070724</v>
      </c>
      <c r="AV1302" s="4">
        <f>AU1302*1000/AA1302</f>
        <v>30.80171263246695</v>
      </c>
      <c r="AW1302" s="4">
        <f>(AV1302-U1302)</f>
        <v>16.62924635439078</v>
      </c>
      <c r="AX1302" s="4">
        <f>IF(D1302,P1302,(O1302+P1302)/2)</f>
        <v>23.81402397155762</v>
      </c>
      <c r="AY1302" s="4">
        <f>0.61365*EXP(17.502*AX1302/(240.97+AX1302))</f>
        <v>2.961678871796917</v>
      </c>
      <c r="AZ1302" s="4">
        <f>IF(AW1302&lt;&gt;0,(1000-(AV1302+U1302)/2)/AW1302*AP1302,0)</f>
        <v>0.01049833271580898</v>
      </c>
      <c r="BA1302" s="4">
        <f>U1302*AA1302/1000</f>
        <v>1.440495843366342</v>
      </c>
      <c r="BB1302" s="4">
        <f>(AY1302-BA1302)</f>
        <v>1.521183028430576</v>
      </c>
      <c r="BC1302" s="4">
        <f>1/(1.6/F1302+1.37/N1302)</f>
        <v>0.00656494646587391</v>
      </c>
      <c r="BD1302" s="4">
        <f>G1302*AA1302*0.001</f>
        <v>133.7361501262235</v>
      </c>
      <c r="BE1302" s="4">
        <f>G1302/S1302</f>
        <v>3.229099984915111</v>
      </c>
      <c r="BF1302" s="4">
        <f>(1-AP1302*AA1302/AU1302/F1302)*100</f>
        <v>44.97414308101347</v>
      </c>
      <c r="BG1302" s="4">
        <f>(S1302-E1302/(N1302/1.35))</f>
        <v>410.3824437474661</v>
      </c>
      <c r="BH1302" s="4">
        <f>E1302*BF1302/100/BG1302</f>
        <v>-0.006703490808351054</v>
      </c>
    </row>
    <row r="1303" ht="16" customHeight="1">
      <c r="A1303" s="4">
        <v>1224</v>
      </c>
      <c r="B1303" t="s" s="2">
        <v>1364</v>
      </c>
      <c r="C1303" s="4">
        <v>7066.500026542693</v>
      </c>
      <c r="D1303" s="4">
        <v>0</v>
      </c>
      <c r="E1303" s="4">
        <f>(R1303-S1303*(1000-T1303)/(1000-U1303))*AO1303</f>
        <v>-5.813720720766242</v>
      </c>
      <c r="F1303" s="4">
        <f>IF(AZ1303&lt;&gt;0,1/(1/AZ1303-1/N1303),0)</f>
        <v>0.009863913020725399</v>
      </c>
      <c r="G1303" s="4">
        <f>((BC1303-AP1303/2)*S1303-E1303)/(BC1303+AP1303/2)</f>
        <v>1329.537815251781</v>
      </c>
      <c r="H1303" s="4">
        <f>AP1303*1000</f>
        <v>0.1657101212704035</v>
      </c>
      <c r="I1303" s="4">
        <f>(AU1303-BA1303)</f>
        <v>1.675088964674003</v>
      </c>
      <c r="J1303" s="4">
        <f>(P1303+AT1303*D1303)</f>
        <v>24.64682579040527</v>
      </c>
      <c r="K1303" s="4">
        <v>6</v>
      </c>
      <c r="L1303" s="4">
        <f>(K1303*AI1303+AJ1303)</f>
        <v>1.420000016689301</v>
      </c>
      <c r="M1303" s="4">
        <v>1</v>
      </c>
      <c r="N1303" s="4">
        <f>L1303*(M1303+1)*(M1303+1)/(M1303*M1303+1)</f>
        <v>2.840000033378601</v>
      </c>
      <c r="O1303" s="4">
        <v>22.7407112121582</v>
      </c>
      <c r="P1303" s="4">
        <v>24.64682579040527</v>
      </c>
      <c r="Q1303" s="4">
        <v>21.50237464904785</v>
      </c>
      <c r="R1303" s="4">
        <v>400.2114868164062</v>
      </c>
      <c r="S1303" s="4">
        <v>407.1141052246094</v>
      </c>
      <c r="T1303" s="4">
        <v>13.95412158966064</v>
      </c>
      <c r="U1303" s="4">
        <v>14.15036201477051</v>
      </c>
      <c r="V1303" s="4">
        <v>51.01366806030273</v>
      </c>
      <c r="W1303" s="4">
        <v>51.74119567871094</v>
      </c>
      <c r="X1303" s="4">
        <v>499.4850463867188</v>
      </c>
      <c r="Y1303" s="4">
        <v>1999.032348632812</v>
      </c>
      <c r="Z1303" s="4">
        <v>173.1670837402344</v>
      </c>
      <c r="AA1303" s="4">
        <v>101.6405334472656</v>
      </c>
      <c r="AB1303" s="4">
        <v>10.81005668640137</v>
      </c>
      <c r="AC1303" s="4">
        <v>0.3367830216884613</v>
      </c>
      <c r="AD1303" s="4">
        <v>0.2630170881748199</v>
      </c>
      <c r="AE1303" s="4">
        <v>0.001262960024178028</v>
      </c>
      <c r="AF1303" s="4">
        <v>0.2555683851242065</v>
      </c>
      <c r="AG1303" s="4">
        <v>0.002302843146026134</v>
      </c>
      <c r="AH1303" s="4">
        <v>0.6666666865348816</v>
      </c>
      <c r="AI1303" s="4">
        <v>-0.2195652425289154</v>
      </c>
      <c r="AJ1303" s="4">
        <v>2.737391471862793</v>
      </c>
      <c r="AK1303" s="4">
        <v>1</v>
      </c>
      <c r="AL1303" s="4">
        <v>0</v>
      </c>
      <c r="AM1303" s="4">
        <v>0.1599999964237213</v>
      </c>
      <c r="AN1303" s="4">
        <v>111115</v>
      </c>
      <c r="AO1303" s="4">
        <f>X1303*0.000001/(K1303*0.0001)</f>
        <v>0.8324750773111977</v>
      </c>
      <c r="AP1303" s="4">
        <f>(U1303-T1303)/(1000-U1303)*AO1303</f>
        <v>0.0001657101212704035</v>
      </c>
      <c r="AQ1303" s="4">
        <f>(P1303+273.15)</f>
        <v>297.7968257904053</v>
      </c>
      <c r="AR1303" s="4">
        <f>(O1303+273.15)</f>
        <v>295.8907112121582</v>
      </c>
      <c r="AS1303" s="4">
        <f>(Y1303*AK1303+Z1303*AL1303)*AM1303</f>
        <v>319.8451686321532</v>
      </c>
      <c r="AT1303" s="4">
        <f>((AS1303+0.00000010773*(AR1303^4-AQ1303^4))-AP1303*44100)/(L1303*0.92*2*29.3+0.00000043092*AQ1303^3)</f>
        <v>3.309842751442723</v>
      </c>
      <c r="AU1303" s="4">
        <f>0.61365*EXP(17.502*J1303/(240.97+J1303))</f>
        <v>3.113339308327202</v>
      </c>
      <c r="AV1303" s="4">
        <f>AU1303*1000/AA1303</f>
        <v>30.63088319919634</v>
      </c>
      <c r="AW1303" s="4">
        <f>(AV1303-U1303)</f>
        <v>16.48052118442583</v>
      </c>
      <c r="AX1303" s="4">
        <f>IF(D1303,P1303,(O1303+P1303)/2)</f>
        <v>23.69376850128174</v>
      </c>
      <c r="AY1303" s="4">
        <f>0.61365*EXP(17.502*AX1303/(240.97+AX1303))</f>
        <v>2.940322050682117</v>
      </c>
      <c r="AZ1303" s="4">
        <f>IF(AW1303&lt;&gt;0,(1000-(AV1303+U1303)/2)/AW1303*AP1303,0)</f>
        <v>0.009829772169825002</v>
      </c>
      <c r="BA1303" s="4">
        <f>U1303*AA1303/1000</f>
        <v>1.438250343653199</v>
      </c>
      <c r="BB1303" s="4">
        <f>(AY1303-BA1303)</f>
        <v>1.502071707028918</v>
      </c>
      <c r="BC1303" s="4">
        <f>1/(1.6/F1303+1.37/N1303)</f>
        <v>0.006146665853185755</v>
      </c>
      <c r="BD1303" s="4">
        <f>G1303*AA1303*0.001</f>
        <v>135.1349327805031</v>
      </c>
      <c r="BE1303" s="4">
        <f>G1303/S1303</f>
        <v>3.26576210008312</v>
      </c>
      <c r="BF1303" s="4">
        <f>(1-AP1303*AA1303/AU1303/F1303)*100</f>
        <v>45.15459070462767</v>
      </c>
      <c r="BG1303" s="4">
        <f>(S1303-E1303/(N1303/1.35))</f>
        <v>409.8776696192539</v>
      </c>
      <c r="BH1303" s="4">
        <f>E1303*BF1303/100/BG1303</f>
        <v>-0.006404744612241764</v>
      </c>
    </row>
    <row r="1304" ht="16" customHeight="1">
      <c r="A1304" s="4">
        <v>1225</v>
      </c>
      <c r="B1304" t="s" s="2">
        <v>1365</v>
      </c>
      <c r="C1304" s="4">
        <v>7072.000026419759</v>
      </c>
      <c r="D1304" s="4">
        <v>0</v>
      </c>
      <c r="E1304" s="4">
        <f>(R1304-S1304*(1000-T1304)/(1000-U1304))*AO1304</f>
        <v>-5.777916924512279</v>
      </c>
      <c r="F1304" s="4">
        <f>IF(AZ1304&lt;&gt;0,1/(1/AZ1304-1/N1304),0)</f>
        <v>0.009225602698659274</v>
      </c>
      <c r="G1304" s="4">
        <f>((BC1304-AP1304/2)*S1304-E1304)/(BC1304+AP1304/2)</f>
        <v>1387.447714427628</v>
      </c>
      <c r="H1304" s="4">
        <f>AP1304*1000</f>
        <v>0.1546539901714292</v>
      </c>
      <c r="I1304" s="4">
        <f>(AU1304-BA1304)</f>
        <v>1.671181598402851</v>
      </c>
      <c r="J1304" s="4">
        <f>(P1304+AT1304*D1304)</f>
        <v>24.61441230773926</v>
      </c>
      <c r="K1304" s="4">
        <v>6</v>
      </c>
      <c r="L1304" s="4">
        <f>(K1304*AI1304+AJ1304)</f>
        <v>1.420000016689301</v>
      </c>
      <c r="M1304" s="4">
        <v>1</v>
      </c>
      <c r="N1304" s="4">
        <f>L1304*(M1304+1)*(M1304+1)/(M1304*M1304+1)</f>
        <v>2.840000033378601</v>
      </c>
      <c r="O1304" s="4">
        <v>22.51970672607422</v>
      </c>
      <c r="P1304" s="4">
        <v>24.61441230773926</v>
      </c>
      <c r="Q1304" s="4">
        <v>21.08166122436523</v>
      </c>
      <c r="R1304" s="4">
        <v>399.8570556640625</v>
      </c>
      <c r="S1304" s="4">
        <v>406.7222900390625</v>
      </c>
      <c r="T1304" s="4">
        <v>13.94639205932617</v>
      </c>
      <c r="U1304" s="4">
        <v>14.12954711914062</v>
      </c>
      <c r="V1304" s="4">
        <v>51.64161682128906</v>
      </c>
      <c r="W1304" s="4">
        <v>52.3285026550293</v>
      </c>
      <c r="X1304" s="4">
        <v>499.4744873046875</v>
      </c>
      <c r="Y1304" s="4">
        <v>1998.8857421875</v>
      </c>
      <c r="Z1304" s="4">
        <v>174.4818878173828</v>
      </c>
      <c r="AA1304" s="4">
        <v>101.6402282714844</v>
      </c>
      <c r="AB1304" s="4">
        <v>10.81005668640137</v>
      </c>
      <c r="AC1304" s="4">
        <v>0.3367830216884613</v>
      </c>
      <c r="AD1304" s="4">
        <v>0.2630170881748199</v>
      </c>
      <c r="AE1304" s="4">
        <v>0.001262960024178028</v>
      </c>
      <c r="AF1304" s="4">
        <v>0.2555683851242065</v>
      </c>
      <c r="AG1304" s="4">
        <v>0.002302843146026134</v>
      </c>
      <c r="AH1304" s="4">
        <v>0.6666666865348816</v>
      </c>
      <c r="AI1304" s="4">
        <v>-0.2195652425289154</v>
      </c>
      <c r="AJ1304" s="4">
        <v>2.737391471862793</v>
      </c>
      <c r="AK1304" s="4">
        <v>1</v>
      </c>
      <c r="AL1304" s="4">
        <v>0</v>
      </c>
      <c r="AM1304" s="4">
        <v>0.1599999964237213</v>
      </c>
      <c r="AN1304" s="4">
        <v>111115</v>
      </c>
      <c r="AO1304" s="4">
        <f>X1304*0.000001/(K1304*0.0001)</f>
        <v>0.8324574788411457</v>
      </c>
      <c r="AP1304" s="4">
        <f>(U1304-T1304)/(1000-U1304)*AO1304</f>
        <v>0.0001546539901714292</v>
      </c>
      <c r="AQ1304" s="4">
        <f>(P1304+273.15)</f>
        <v>297.7644123077392</v>
      </c>
      <c r="AR1304" s="4">
        <f>(O1304+273.15)</f>
        <v>295.6697067260742</v>
      </c>
      <c r="AS1304" s="4">
        <f>(Y1304*AK1304+Z1304*AL1304)*AM1304</f>
        <v>319.8217116014275</v>
      </c>
      <c r="AT1304" s="4">
        <f>((AS1304+0.00000010773*(AR1304^4-AQ1304^4))-AP1304*44100)/(L1304*0.92*2*29.3+0.00000043092*AQ1304^3)</f>
        <v>3.291429241422938</v>
      </c>
      <c r="AU1304" s="4">
        <f>0.61365*EXP(17.502*J1304/(240.97+J1304))</f>
        <v>3.107311992964999</v>
      </c>
      <c r="AV1304" s="4">
        <f>AU1304*1000/AA1304</f>
        <v>30.57167467850689</v>
      </c>
      <c r="AW1304" s="4">
        <f>(AV1304-U1304)</f>
        <v>16.44212755936626</v>
      </c>
      <c r="AX1304" s="4">
        <f>IF(D1304,P1304,(O1304+P1304)/2)</f>
        <v>23.56705951690674</v>
      </c>
      <c r="AY1304" s="4">
        <f>0.61365*EXP(17.502*AX1304/(240.97+AX1304))</f>
        <v>2.917964944322895</v>
      </c>
      <c r="AZ1304" s="4">
        <f>IF(AW1304&lt;&gt;0,(1000-(AV1304+U1304)/2)/AW1304*AP1304,0)</f>
        <v>0.009195730812040042</v>
      </c>
      <c r="BA1304" s="4">
        <f>U1304*AA1304/1000</f>
        <v>1.436130394562148</v>
      </c>
      <c r="BB1304" s="4">
        <f>(AY1304-BA1304)</f>
        <v>1.481834549760748</v>
      </c>
      <c r="BC1304" s="4">
        <f>1/(1.6/F1304+1.37/N1304)</f>
        <v>0.005750008115584137</v>
      </c>
      <c r="BD1304" s="4">
        <f>G1304*AA1304*0.001</f>
        <v>141.0205024091734</v>
      </c>
      <c r="BE1304" s="4">
        <f>G1304/S1304</f>
        <v>3.411290082710673</v>
      </c>
      <c r="BF1304" s="4">
        <f>(1-AP1304*AA1304/AU1304/F1304)*100</f>
        <v>45.16635041969455</v>
      </c>
      <c r="BG1304" s="4">
        <f>(S1304-E1304/(N1304/1.35))</f>
        <v>409.4688350237159</v>
      </c>
      <c r="BH1304" s="4">
        <f>E1304*BF1304/100/BG1304</f>
        <v>-0.006373315822516516</v>
      </c>
    </row>
    <row r="1305" ht="16" customHeight="1">
      <c r="A1305" s="4">
        <v>1226</v>
      </c>
      <c r="B1305" t="s" s="2">
        <v>1366</v>
      </c>
      <c r="C1305" s="4">
        <v>7077.000026308</v>
      </c>
      <c r="D1305" s="4">
        <v>0</v>
      </c>
      <c r="E1305" s="4">
        <f>(R1305-S1305*(1000-T1305)/(1000-U1305))*AO1305</f>
        <v>-5.735724830672631</v>
      </c>
      <c r="F1305" s="4">
        <f>IF(AZ1305&lt;&gt;0,1/(1/AZ1305-1/N1305),0)</f>
        <v>0.008703617149020144</v>
      </c>
      <c r="G1305" s="4">
        <f>((BC1305-AP1305/2)*S1305-E1305)/(BC1305+AP1305/2)</f>
        <v>1438.584203788965</v>
      </c>
      <c r="H1305" s="4">
        <f>AP1305*1000</f>
        <v>0.1458669021861014</v>
      </c>
      <c r="I1305" s="4">
        <f>(AU1305-BA1305)</f>
        <v>1.6704818460323</v>
      </c>
      <c r="J1305" s="4">
        <f>(P1305+AT1305*D1305)</f>
        <v>24.60297584533691</v>
      </c>
      <c r="K1305" s="4">
        <v>6</v>
      </c>
      <c r="L1305" s="4">
        <f>(K1305*AI1305+AJ1305)</f>
        <v>1.420000016689301</v>
      </c>
      <c r="M1305" s="4">
        <v>1</v>
      </c>
      <c r="N1305" s="4">
        <f>L1305*(M1305+1)*(M1305+1)/(M1305*M1305+1)</f>
        <v>2.840000033378601</v>
      </c>
      <c r="O1305" s="4">
        <v>22.34065055847168</v>
      </c>
      <c r="P1305" s="4">
        <v>24.60297584533691</v>
      </c>
      <c r="Q1305" s="4">
        <v>21.05893516540527</v>
      </c>
      <c r="R1305" s="4">
        <v>399.3896179199219</v>
      </c>
      <c r="S1305" s="4">
        <v>406.2086791992188</v>
      </c>
      <c r="T1305" s="4">
        <v>13.94279956817627</v>
      </c>
      <c r="U1305" s="4">
        <v>14.115553855896</v>
      </c>
      <c r="V1305" s="4">
        <v>52.20033264160156</v>
      </c>
      <c r="W1305" s="4">
        <v>52.85453033447266</v>
      </c>
      <c r="X1305" s="4">
        <v>499.4651489257812</v>
      </c>
      <c r="Y1305" s="4">
        <v>1998.850463867188</v>
      </c>
      <c r="Z1305" s="4">
        <v>175.7617797851562</v>
      </c>
      <c r="AA1305" s="4">
        <v>101.6400756835938</v>
      </c>
      <c r="AB1305" s="4">
        <v>10.81005668640137</v>
      </c>
      <c r="AC1305" s="4">
        <v>0.3367830216884613</v>
      </c>
      <c r="AD1305" s="4">
        <v>0.2630170881748199</v>
      </c>
      <c r="AE1305" s="4">
        <v>0.001262960024178028</v>
      </c>
      <c r="AF1305" s="4">
        <v>0.2555683851242065</v>
      </c>
      <c r="AG1305" s="4">
        <v>0.002302843146026134</v>
      </c>
      <c r="AH1305" s="4">
        <v>0.6666666865348816</v>
      </c>
      <c r="AI1305" s="4">
        <v>-0.2195652425289154</v>
      </c>
      <c r="AJ1305" s="4">
        <v>2.737391471862793</v>
      </c>
      <c r="AK1305" s="4">
        <v>1</v>
      </c>
      <c r="AL1305" s="4">
        <v>0</v>
      </c>
      <c r="AM1305" s="4">
        <v>0.1599999964237213</v>
      </c>
      <c r="AN1305" s="4">
        <v>111115</v>
      </c>
      <c r="AO1305" s="4">
        <f>X1305*0.000001/(K1305*0.0001)</f>
        <v>0.832441914876302</v>
      </c>
      <c r="AP1305" s="4">
        <f>(U1305-T1305)/(1000-U1305)*AO1305</f>
        <v>0.0001458669021861014</v>
      </c>
      <c r="AQ1305" s="4">
        <f>(P1305+273.15)</f>
        <v>297.7529758453369</v>
      </c>
      <c r="AR1305" s="4">
        <f>(O1305+273.15)</f>
        <v>295.4906505584717</v>
      </c>
      <c r="AS1305" s="4">
        <f>(Y1305*AK1305+Z1305*AL1305)*AM1305</f>
        <v>319.8160670703037</v>
      </c>
      <c r="AT1305" s="4">
        <f>((AS1305+0.00000010773*(AR1305^4-AQ1305^4))-AP1305*44100)/(L1305*0.92*2*29.3+0.00000043092*AQ1305^3)</f>
        <v>3.274640047824626</v>
      </c>
      <c r="AU1305" s="4">
        <f>0.61365*EXP(17.502*J1305/(240.97+J1305))</f>
        <v>3.105187808261413</v>
      </c>
      <c r="AV1305" s="4">
        <f>AU1305*1000/AA1305</f>
        <v>30.55082148824725</v>
      </c>
      <c r="AW1305" s="4">
        <f>(AV1305-U1305)</f>
        <v>16.43526763235126</v>
      </c>
      <c r="AX1305" s="4">
        <f>IF(D1305,P1305,(O1305+P1305)/2)</f>
        <v>23.4718132019043</v>
      </c>
      <c r="AY1305" s="4">
        <f>0.61365*EXP(17.502*AX1305/(240.97+AX1305))</f>
        <v>2.901257272198655</v>
      </c>
      <c r="AZ1305" s="4">
        <f>IF(AW1305&lt;&gt;0,(1000-(AV1305+U1305)/2)/AW1305*AP1305,0)</f>
        <v>0.008677025070387223</v>
      </c>
      <c r="BA1305" s="4">
        <f>U1305*AA1305/1000</f>
        <v>1.434705962229113</v>
      </c>
      <c r="BB1305" s="4">
        <f>(AY1305-BA1305)</f>
        <v>1.466551309969542</v>
      </c>
      <c r="BC1305" s="4">
        <f>1/(1.6/F1305+1.37/N1305)</f>
        <v>0.005425523548119996</v>
      </c>
      <c r="BD1305" s="4">
        <f>G1305*AA1305*0.001</f>
        <v>146.2178073503329</v>
      </c>
      <c r="BE1305" s="4">
        <f>G1305/S1305</f>
        <v>3.54149056249838</v>
      </c>
      <c r="BF1305" s="4">
        <f>(1-AP1305*AA1305/AU1305/F1305)*100</f>
        <v>45.14274299651105</v>
      </c>
      <c r="BG1305" s="4">
        <f>(S1305-E1305/(N1305/1.35))</f>
        <v>408.935168083163</v>
      </c>
      <c r="BH1305" s="4">
        <f>E1305*BF1305/100/BG1305</f>
        <v>-0.00633172131278044</v>
      </c>
    </row>
    <row r="1306" ht="16" customHeight="1">
      <c r="A1306" s="4">
        <v>1227</v>
      </c>
      <c r="B1306" t="s" s="2">
        <v>1367</v>
      </c>
      <c r="C1306" s="4">
        <v>7082.000026196241</v>
      </c>
      <c r="D1306" s="4">
        <v>0</v>
      </c>
      <c r="E1306" s="4">
        <f>(R1306-S1306*(1000-T1306)/(1000-U1306))*AO1306</f>
        <v>-28.71959602288676</v>
      </c>
      <c r="F1306" s="4">
        <f>IF(AZ1306&lt;&gt;0,1/(1/AZ1306-1/N1306),0)</f>
        <v>0.0310829274840908</v>
      </c>
      <c r="G1306" s="4">
        <f>((BC1306-AP1306/2)*S1306-E1306)/(BC1306+AP1306/2)</f>
        <v>1895.084890749311</v>
      </c>
      <c r="H1306" s="4">
        <f>AP1306*1000</f>
        <v>0.5038644100249338</v>
      </c>
      <c r="I1306" s="4">
        <f>(AU1306-BA1306)</f>
        <v>1.628089708051763</v>
      </c>
      <c r="J1306" s="4">
        <f>(P1306+AT1306*D1306)</f>
        <v>24.60618591308594</v>
      </c>
      <c r="K1306" s="4">
        <v>6</v>
      </c>
      <c r="L1306" s="4">
        <f>(K1306*AI1306+AJ1306)</f>
        <v>1.420000016689301</v>
      </c>
      <c r="M1306" s="4">
        <v>1</v>
      </c>
      <c r="N1306" s="4">
        <f>L1306*(M1306+1)*(M1306+1)/(M1306*M1306+1)</f>
        <v>2.840000033378601</v>
      </c>
      <c r="O1306" s="4">
        <v>22.25973510742188</v>
      </c>
      <c r="P1306" s="4">
        <v>24.60618591308594</v>
      </c>
      <c r="Q1306" s="4">
        <v>21.33733940124512</v>
      </c>
      <c r="R1306" s="4">
        <v>399.1270751953125</v>
      </c>
      <c r="S1306" s="4">
        <v>433.3625793457031</v>
      </c>
      <c r="T1306" s="4">
        <v>13.94210720062256</v>
      </c>
      <c r="U1306" s="4">
        <v>14.53854656219482</v>
      </c>
      <c r="V1306" s="4">
        <v>52.50626373291016</v>
      </c>
      <c r="W1306" s="4">
        <v>54.19626235961914</v>
      </c>
      <c r="X1306" s="4">
        <v>499.5032043457031</v>
      </c>
      <c r="Y1306" s="4">
        <v>1998.034667968750</v>
      </c>
      <c r="Z1306" s="4">
        <v>181.3167114257812</v>
      </c>
      <c r="AA1306" s="4">
        <v>101.6397476196289</v>
      </c>
      <c r="AB1306" s="4">
        <v>10.81005668640137</v>
      </c>
      <c r="AC1306" s="4">
        <v>0.3367830216884613</v>
      </c>
      <c r="AD1306" s="4">
        <v>0.2630170881748199</v>
      </c>
      <c r="AE1306" s="4">
        <v>0.001262960024178028</v>
      </c>
      <c r="AF1306" s="4">
        <v>0.2555683851242065</v>
      </c>
      <c r="AG1306" s="4">
        <v>0.002302843146026134</v>
      </c>
      <c r="AH1306" s="4">
        <v>0.3333333432674408</v>
      </c>
      <c r="AI1306" s="4">
        <v>-0.2195652425289154</v>
      </c>
      <c r="AJ1306" s="4">
        <v>2.737391471862793</v>
      </c>
      <c r="AK1306" s="4">
        <v>1</v>
      </c>
      <c r="AL1306" s="4">
        <v>0</v>
      </c>
      <c r="AM1306" s="4">
        <v>0.1599999964237213</v>
      </c>
      <c r="AN1306" s="4">
        <v>111115</v>
      </c>
      <c r="AO1306" s="4">
        <f>X1306*0.000001/(K1306*0.0001)</f>
        <v>0.8325053405761718</v>
      </c>
      <c r="AP1306" s="4">
        <f>(U1306-T1306)/(1000-U1306)*AO1306</f>
        <v>0.0005038644100249337</v>
      </c>
      <c r="AQ1306" s="4">
        <f>(P1306+273.15)</f>
        <v>297.7561859130859</v>
      </c>
      <c r="AR1306" s="4">
        <f>(O1306+273.15)</f>
        <v>295.4097351074219</v>
      </c>
      <c r="AS1306" s="4">
        <f>(Y1306*AK1306+Z1306*AL1306)*AM1306</f>
        <v>319.6855397294712</v>
      </c>
      <c r="AT1306" s="4">
        <f>((AS1306+0.00000010773*(AR1306^4-AQ1306^4))-AP1306*44100)/(L1306*0.92*2*29.3+0.00000043092*AQ1306^3)</f>
        <v>3.082952990005639</v>
      </c>
      <c r="AU1306" s="4">
        <f>0.61365*EXP(17.502*J1306/(240.97+J1306))</f>
        <v>3.105783911389468</v>
      </c>
      <c r="AV1306" s="4">
        <f>AU1306*1000/AA1306</f>
        <v>30.55678495987992</v>
      </c>
      <c r="AW1306" s="4">
        <f>(AV1306-U1306)</f>
        <v>16.0182383976851</v>
      </c>
      <c r="AX1306" s="4">
        <f>IF(D1306,P1306,(O1306+P1306)/2)</f>
        <v>23.43296051025391</v>
      </c>
      <c r="AY1306" s="4">
        <f>0.61365*EXP(17.502*AX1306/(240.97+AX1306))</f>
        <v>2.894465974421755</v>
      </c>
      <c r="AZ1306" s="4">
        <f>IF(AW1306&lt;&gt;0,(1000-(AV1306+U1306)/2)/AW1306*AP1306,0)</f>
        <v>0.03074641739568467</v>
      </c>
      <c r="BA1306" s="4">
        <f>U1306*AA1306/1000</f>
        <v>1.477694203337705</v>
      </c>
      <c r="BB1306" s="4">
        <f>(AY1306-BA1306)</f>
        <v>1.41677177108405</v>
      </c>
      <c r="BC1306" s="4">
        <f>1/(1.6/F1306+1.37/N1306)</f>
        <v>0.01924646350268508</v>
      </c>
      <c r="BD1306" s="4">
        <f>G1306*AA1306*0.001</f>
        <v>192.615950013532</v>
      </c>
      <c r="BE1306" s="4">
        <f>G1306/S1306</f>
        <v>4.37297768905321</v>
      </c>
      <c r="BF1306" s="4">
        <f>(1-AP1306*AA1306/AU1306/F1306)*100</f>
        <v>46.95015609691957</v>
      </c>
      <c r="BG1306" s="4">
        <f>(S1306-E1306/(N1306/1.35))</f>
        <v>447.0144998299338</v>
      </c>
      <c r="BH1306" s="4">
        <f>E1306*BF1306/100/BG1306</f>
        <v>-0.03016433509042766</v>
      </c>
    </row>
    <row r="1307" ht="16" customHeight="1">
      <c r="A1307" s="4">
        <v>1228</v>
      </c>
      <c r="B1307" t="s" s="2">
        <v>1368</v>
      </c>
      <c r="C1307" s="4">
        <v>7087.500026073307</v>
      </c>
      <c r="D1307" s="4">
        <v>0</v>
      </c>
      <c r="E1307" s="4">
        <f>(R1307-S1307*(1000-T1307)/(1000-U1307))*AO1307</f>
        <v>-199.0493042142818</v>
      </c>
      <c r="F1307" s="4">
        <f>IF(AZ1307&lt;&gt;0,1/(1/AZ1307-1/N1307),0)</f>
        <v>0.2389171437062544</v>
      </c>
      <c r="G1307" s="4">
        <f>((BC1307-AP1307/2)*S1307-E1307)/(BC1307+AP1307/2)</f>
        <v>2037.190288743298</v>
      </c>
      <c r="H1307" s="4">
        <f>AP1307*1000</f>
        <v>2.925257595344199</v>
      </c>
      <c r="I1307" s="4">
        <f>(AU1307-BA1307)</f>
        <v>1.316938860991753</v>
      </c>
      <c r="J1307" s="4">
        <f>(P1307+AT1307*D1307)</f>
        <v>24.49420928955078</v>
      </c>
      <c r="K1307" s="4">
        <v>6</v>
      </c>
      <c r="L1307" s="4">
        <f>(K1307*AI1307+AJ1307)</f>
        <v>1.420000016689301</v>
      </c>
      <c r="M1307" s="4">
        <v>1</v>
      </c>
      <c r="N1307" s="4">
        <f>L1307*(M1307+1)*(M1307+1)/(M1307*M1307+1)</f>
        <v>2.840000033378601</v>
      </c>
      <c r="O1307" s="4">
        <v>22.30753707885742</v>
      </c>
      <c r="P1307" s="4">
        <v>24.49420928955078</v>
      </c>
      <c r="Q1307" s="4">
        <v>21.7143383026123</v>
      </c>
      <c r="R1307" s="4">
        <v>399.3847961425781</v>
      </c>
      <c r="S1307" s="4">
        <v>636.2328491210938</v>
      </c>
      <c r="T1307" s="4">
        <v>13.9433765411377</v>
      </c>
      <c r="U1307" s="4">
        <v>17.39586067199707</v>
      </c>
      <c r="V1307" s="4">
        <v>52.43450546264648</v>
      </c>
      <c r="W1307" s="4">
        <v>63.76736450195312</v>
      </c>
      <c r="X1307" s="4">
        <v>499.5307922363281</v>
      </c>
      <c r="Y1307" s="4">
        <v>1992.895874023438</v>
      </c>
      <c r="Z1307" s="4">
        <v>164.7521362304688</v>
      </c>
      <c r="AA1307" s="4">
        <v>101.6397094726562</v>
      </c>
      <c r="AB1307" s="4">
        <v>10.81005668640137</v>
      </c>
      <c r="AC1307" s="4">
        <v>0.3367830216884613</v>
      </c>
      <c r="AD1307" s="4">
        <v>0.2630170881748199</v>
      </c>
      <c r="AE1307" s="4">
        <v>0.001262960024178028</v>
      </c>
      <c r="AF1307" s="4">
        <v>0.2555683851242065</v>
      </c>
      <c r="AG1307" s="4">
        <v>0.002302843146026134</v>
      </c>
      <c r="AH1307" s="4">
        <v>0.3333333432674408</v>
      </c>
      <c r="AI1307" s="4">
        <v>-0.2195652425289154</v>
      </c>
      <c r="AJ1307" s="4">
        <v>2.737391471862793</v>
      </c>
      <c r="AK1307" s="4">
        <v>1</v>
      </c>
      <c r="AL1307" s="4">
        <v>0</v>
      </c>
      <c r="AM1307" s="4">
        <v>0.1599999964237213</v>
      </c>
      <c r="AN1307" s="4">
        <v>111115</v>
      </c>
      <c r="AO1307" s="4">
        <f>X1307*0.000001/(K1307*0.0001)</f>
        <v>0.83255132039388</v>
      </c>
      <c r="AP1307" s="4">
        <f>(U1307-T1307)/(1000-U1307)*AO1307</f>
        <v>0.002925257595344199</v>
      </c>
      <c r="AQ1307" s="4">
        <f>(P1307+273.15)</f>
        <v>297.6442092895508</v>
      </c>
      <c r="AR1307" s="4">
        <f>(O1307+273.15)</f>
        <v>295.4575370788574</v>
      </c>
      <c r="AS1307" s="4">
        <f>(Y1307*AK1307+Z1307*AL1307)*AM1307</f>
        <v>318.863332716599</v>
      </c>
      <c r="AT1307" s="4">
        <f>((AS1307+0.00000010773*(AR1307^4-AQ1307^4))-AP1307*44100)/(L1307*0.92*2*29.3+0.00000043092*AQ1307^3)</f>
        <v>1.879992056262181</v>
      </c>
      <c r="AU1307" s="4">
        <f>0.61365*EXP(17.502*J1307/(240.97+J1307))</f>
        <v>3.085049085720342</v>
      </c>
      <c r="AV1307" s="4">
        <f>AU1307*1000/AA1307</f>
        <v>30.35279323137284</v>
      </c>
      <c r="AW1307" s="4">
        <f>(AV1307-U1307)</f>
        <v>12.95693255937577</v>
      </c>
      <c r="AX1307" s="4">
        <f>IF(D1307,P1307,(O1307+P1307)/2)</f>
        <v>23.4008731842041</v>
      </c>
      <c r="AY1307" s="4">
        <f>0.61365*EXP(17.502*AX1307/(240.97+AX1307))</f>
        <v>2.888867723170435</v>
      </c>
      <c r="AZ1307" s="4">
        <f>IF(AW1307&lt;&gt;0,(1000-(AV1307+U1307)/2)/AW1307*AP1307,0)</f>
        <v>0.2203777032881785</v>
      </c>
      <c r="BA1307" s="4">
        <f>U1307*AA1307/1000</f>
        <v>1.768110224728589</v>
      </c>
      <c r="BB1307" s="4">
        <f>(AY1307-BA1307)</f>
        <v>1.120757498441846</v>
      </c>
      <c r="BC1307" s="4">
        <f>1/(1.6/F1307+1.37/N1307)</f>
        <v>0.1392897978378998</v>
      </c>
      <c r="BD1307" s="4">
        <f>G1307*AA1307*0.001</f>
        <v>207.0594290883855</v>
      </c>
      <c r="BE1307" s="4">
        <f>G1307/S1307</f>
        <v>3.201957100387881</v>
      </c>
      <c r="BF1307" s="4">
        <f>(1-AP1307*AA1307/AU1307/F1307)*100</f>
        <v>59.66164922643098</v>
      </c>
      <c r="BG1307" s="4">
        <f>(S1307-E1307/(N1307/1.35))</f>
        <v>730.8513552939977</v>
      </c>
      <c r="BH1307" s="4">
        <f>E1307*BF1307/100/BG1307</f>
        <v>-0.1624900833907664</v>
      </c>
    </row>
    <row r="1308" ht="16" customHeight="1">
      <c r="A1308" s="4">
        <v>1229</v>
      </c>
      <c r="B1308" t="s" s="2">
        <v>1369</v>
      </c>
      <c r="C1308" s="4">
        <v>7092.500025961548</v>
      </c>
      <c r="D1308" s="4">
        <v>0</v>
      </c>
      <c r="E1308" s="4">
        <f>(R1308-S1308*(1000-T1308)/(1000-U1308))*AO1308</f>
        <v>-323.2249199542837</v>
      </c>
      <c r="F1308" s="4">
        <f>IF(AZ1308&lt;&gt;0,1/(1/AZ1308-1/N1308),0)</f>
        <v>0.653312254012448</v>
      </c>
      <c r="G1308" s="4">
        <f>((BC1308-AP1308/2)*S1308-E1308)/(BC1308+AP1308/2)</f>
        <v>1711.275072390216</v>
      </c>
      <c r="H1308" s="4">
        <f>AP1308*1000</f>
        <v>5.300824556720591</v>
      </c>
      <c r="I1308" s="4">
        <f>(AU1308-BA1308)</f>
        <v>0.9889802168623971</v>
      </c>
      <c r="J1308" s="4">
        <f>(P1308+AT1308*D1308)</f>
        <v>24.24949645996094</v>
      </c>
      <c r="K1308" s="4">
        <v>6</v>
      </c>
      <c r="L1308" s="4">
        <f>(K1308*AI1308+AJ1308)</f>
        <v>1.420000016689301</v>
      </c>
      <c r="M1308" s="4">
        <v>1</v>
      </c>
      <c r="N1308" s="4">
        <f>L1308*(M1308+1)*(M1308+1)/(M1308*M1308+1)</f>
        <v>2.840000033378601</v>
      </c>
      <c r="O1308" s="4">
        <v>22.41021919250488</v>
      </c>
      <c r="P1308" s="4">
        <v>24.24949645996094</v>
      </c>
      <c r="Q1308" s="4">
        <v>21.87959480285645</v>
      </c>
      <c r="R1308" s="4">
        <v>399.9035339355469</v>
      </c>
      <c r="S1308" s="4">
        <v>783.1369018554688</v>
      </c>
      <c r="T1308" s="4">
        <v>13.9426908493042</v>
      </c>
      <c r="U1308" s="4">
        <v>20.1809253692627</v>
      </c>
      <c r="V1308" s="4">
        <v>52.14871215820312</v>
      </c>
      <c r="W1308" s="4">
        <v>73.15160369873047</v>
      </c>
      <c r="X1308" s="4">
        <v>499.5498962402344</v>
      </c>
      <c r="Y1308" s="4">
        <v>1989.511474609375</v>
      </c>
      <c r="Z1308" s="4">
        <v>155.2796936035156</v>
      </c>
      <c r="AA1308" s="4">
        <v>101.6393356323242</v>
      </c>
      <c r="AB1308" s="4">
        <v>10.81005668640137</v>
      </c>
      <c r="AC1308" s="4">
        <v>0.3367830216884613</v>
      </c>
      <c r="AD1308" s="4">
        <v>0.2630170881748199</v>
      </c>
      <c r="AE1308" s="4">
        <v>0.001262960024178028</v>
      </c>
      <c r="AF1308" s="4">
        <v>0.2555683851242065</v>
      </c>
      <c r="AG1308" s="4">
        <v>0.002302843146026134</v>
      </c>
      <c r="AH1308" s="4">
        <v>0.3333333432674408</v>
      </c>
      <c r="AI1308" s="4">
        <v>-0.2195652425289154</v>
      </c>
      <c r="AJ1308" s="4">
        <v>2.737391471862793</v>
      </c>
      <c r="AK1308" s="4">
        <v>1</v>
      </c>
      <c r="AL1308" s="4">
        <v>0</v>
      </c>
      <c r="AM1308" s="4">
        <v>0.1599999964237213</v>
      </c>
      <c r="AN1308" s="4">
        <v>111115</v>
      </c>
      <c r="AO1308" s="4">
        <f>X1308*0.000001/(K1308*0.0001)</f>
        <v>0.8325831604003905</v>
      </c>
      <c r="AP1308" s="4">
        <f>(U1308-T1308)/(1000-U1308)*AO1308</f>
        <v>0.005300824556720591</v>
      </c>
      <c r="AQ1308" s="4">
        <f>(P1308+273.15)</f>
        <v>297.3994964599609</v>
      </c>
      <c r="AR1308" s="4">
        <f>(O1308+273.15)</f>
        <v>295.5602191925049</v>
      </c>
      <c r="AS1308" s="4">
        <f>(Y1308*AK1308+Z1308*AL1308)*AM1308</f>
        <v>318.3218288224525</v>
      </c>
      <c r="AT1308" s="4">
        <f>((AS1308+0.00000010773*(AR1308^4-AQ1308^4))-AP1308*44100)/(L1308*0.92*2*29.3+0.00000043092*AQ1308^3)</f>
        <v>0.7270464827708472</v>
      </c>
      <c r="AU1308" s="4">
        <f>0.61365*EXP(17.502*J1308/(240.97+J1308))</f>
        <v>3.040156063839775</v>
      </c>
      <c r="AV1308" s="4">
        <f>AU1308*1000/AA1308</f>
        <v>29.91121542586036</v>
      </c>
      <c r="AW1308" s="4">
        <f>(AV1308-U1308)</f>
        <v>9.730290056597667</v>
      </c>
      <c r="AX1308" s="4">
        <f>IF(D1308,P1308,(O1308+P1308)/2)</f>
        <v>23.32985782623291</v>
      </c>
      <c r="AY1308" s="4">
        <f>0.61365*EXP(17.502*AX1308/(240.97+AX1308))</f>
        <v>2.876511389924882</v>
      </c>
      <c r="AZ1308" s="4">
        <f>IF(AW1308&lt;&gt;0,(1000-(AV1308+U1308)/2)/AW1308*AP1308,0)</f>
        <v>0.5311311072585774</v>
      </c>
      <c r="BA1308" s="4">
        <f>U1308*AA1308/1000</f>
        <v>2.051175846977378</v>
      </c>
      <c r="BB1308" s="4">
        <f>(AY1308-BA1308)</f>
        <v>0.8253355429475042</v>
      </c>
      <c r="BC1308" s="4">
        <f>1/(1.6/F1308+1.37/N1308)</f>
        <v>0.3411277651128572</v>
      </c>
      <c r="BD1308" s="4">
        <f>G1308*AA1308*0.001</f>
        <v>173.9328614418991</v>
      </c>
      <c r="BE1308" s="4">
        <f>G1308/S1308</f>
        <v>2.185154432559275</v>
      </c>
      <c r="BF1308" s="4">
        <f>(1-AP1308*AA1308/AU1308/F1308)*100</f>
        <v>72.87382460441148</v>
      </c>
      <c r="BG1308" s="4">
        <f>(S1308-E1308/(N1308/1.35))</f>
        <v>936.7825486194851</v>
      </c>
      <c r="BH1308" s="4">
        <f>E1308*BF1308/100/BG1308</f>
        <v>-0.2514418758038922</v>
      </c>
    </row>
    <row r="1309" ht="16" customHeight="1">
      <c r="A1309" s="4">
        <v>1230</v>
      </c>
      <c r="B1309" t="s" s="2">
        <v>1370</v>
      </c>
      <c r="C1309" s="4">
        <v>7097.500025849789</v>
      </c>
      <c r="D1309" s="4">
        <v>0</v>
      </c>
      <c r="E1309" s="4">
        <f>(R1309-S1309*(1000-T1309)/(1000-U1309))*AO1309</f>
        <v>-400.8748316565175</v>
      </c>
      <c r="F1309" s="4">
        <f>IF(AZ1309&lt;&gt;0,1/(1/AZ1309-1/N1309),0)</f>
        <v>1.554009661914892</v>
      </c>
      <c r="G1309" s="4">
        <f>((BC1309-AP1309/2)*S1309-E1309)/(BC1309+AP1309/2)</f>
        <v>1467.770847785272</v>
      </c>
      <c r="H1309" s="4">
        <f>AP1309*1000</f>
        <v>7.16885442016942</v>
      </c>
      <c r="I1309" s="4">
        <f>(AU1309-BA1309)</f>
        <v>0.7066927886365617</v>
      </c>
      <c r="J1309" s="4">
        <f>(P1309+AT1309*D1309)</f>
        <v>23.91230010986328</v>
      </c>
      <c r="K1309" s="4">
        <v>6</v>
      </c>
      <c r="L1309" s="4">
        <f>(K1309*AI1309+AJ1309)</f>
        <v>1.420000016689301</v>
      </c>
      <c r="M1309" s="4">
        <v>1</v>
      </c>
      <c r="N1309" s="4">
        <f>L1309*(M1309+1)*(M1309+1)/(M1309*M1309+1)</f>
        <v>2.840000033378601</v>
      </c>
      <c r="O1309" s="4">
        <v>22.51017379760742</v>
      </c>
      <c r="P1309" s="4">
        <v>23.91230010986328</v>
      </c>
      <c r="Q1309" s="4">
        <v>22.08234405517578</v>
      </c>
      <c r="R1309" s="4">
        <v>400.3546447753906</v>
      </c>
      <c r="S1309" s="4">
        <v>874.3458862304688</v>
      </c>
      <c r="T1309" s="4">
        <v>13.94047164916992</v>
      </c>
      <c r="U1309" s="4">
        <v>22.35897636413574</v>
      </c>
      <c r="V1309" s="4">
        <v>51.83162689208984</v>
      </c>
      <c r="W1309" s="4">
        <v>81.71373748779297</v>
      </c>
      <c r="X1309" s="4">
        <v>499.511474609375</v>
      </c>
      <c r="Y1309" s="4">
        <v>1988.386352539062</v>
      </c>
      <c r="Z1309" s="4">
        <v>154.9135589599609</v>
      </c>
      <c r="AA1309" s="4">
        <v>101.6388244628906</v>
      </c>
      <c r="AB1309" s="4">
        <v>10.81005668640137</v>
      </c>
      <c r="AC1309" s="4">
        <v>0.3367830216884613</v>
      </c>
      <c r="AD1309" s="4">
        <v>0.2630170881748199</v>
      </c>
      <c r="AE1309" s="4">
        <v>0.001262960024178028</v>
      </c>
      <c r="AF1309" s="4">
        <v>0.2555683851242065</v>
      </c>
      <c r="AG1309" s="4">
        <v>0.002302843146026134</v>
      </c>
      <c r="AH1309" s="4">
        <v>0.3333333432674408</v>
      </c>
      <c r="AI1309" s="4">
        <v>-0.2195652425289154</v>
      </c>
      <c r="AJ1309" s="4">
        <v>2.737391471862793</v>
      </c>
      <c r="AK1309" s="4">
        <v>1</v>
      </c>
      <c r="AL1309" s="4">
        <v>0</v>
      </c>
      <c r="AM1309" s="4">
        <v>0.1599999964237213</v>
      </c>
      <c r="AN1309" s="4">
        <v>111115</v>
      </c>
      <c r="AO1309" s="4">
        <f>X1309*0.000001/(K1309*0.0001)</f>
        <v>0.8325191243489583</v>
      </c>
      <c r="AP1309" s="4">
        <f>(U1309-T1309)/(1000-U1309)*AO1309</f>
        <v>0.00716885442016942</v>
      </c>
      <c r="AQ1309" s="4">
        <f>(P1309+273.15)</f>
        <v>297.0623001098633</v>
      </c>
      <c r="AR1309" s="4">
        <f>(O1309+273.15)</f>
        <v>295.6601737976074</v>
      </c>
      <c r="AS1309" s="4">
        <f>(Y1309*AK1309+Z1309*AL1309)*AM1309</f>
        <v>318.1418092952263</v>
      </c>
      <c r="AT1309" s="4">
        <f>((AS1309+0.00000010773*(AR1309^4-AQ1309^4))-AP1309*44100)/(L1309*0.92*2*29.3+0.00000043092*AQ1309^3)</f>
        <v>-0.1563074865121602</v>
      </c>
      <c r="AU1309" s="4">
        <f>0.61365*EXP(17.502*J1309/(240.97+J1309))</f>
        <v>2.979232862480875</v>
      </c>
      <c r="AV1309" s="4">
        <f>AU1309*1000/AA1309</f>
        <v>29.31195710128095</v>
      </c>
      <c r="AW1309" s="4">
        <f>(AV1309-U1309)</f>
        <v>6.952980737145207</v>
      </c>
      <c r="AX1309" s="4">
        <f>IF(D1309,P1309,(O1309+P1309)/2)</f>
        <v>23.21123695373535</v>
      </c>
      <c r="AY1309" s="4">
        <f>0.61365*EXP(17.502*AX1309/(240.97+AX1309))</f>
        <v>2.855975002381877</v>
      </c>
      <c r="AZ1309" s="4">
        <f>IF(AW1309&lt;&gt;0,(1000-(AV1309+U1309)/2)/AW1309*AP1309,0)</f>
        <v>1.004410048625115</v>
      </c>
      <c r="BA1309" s="4">
        <f>U1309*AA1309/1000</f>
        <v>2.272540073844313</v>
      </c>
      <c r="BB1309" s="4">
        <f>(AY1309-BA1309)</f>
        <v>0.5834349285375642</v>
      </c>
      <c r="BC1309" s="4">
        <f>1/(1.6/F1309+1.37/N1309)</f>
        <v>0.6613804779589997</v>
      </c>
      <c r="BD1309" s="4">
        <f>G1309*AA1309*0.001</f>
        <v>149.1825035497954</v>
      </c>
      <c r="BE1309" s="4">
        <f>G1309/S1309</f>
        <v>1.678707329559486</v>
      </c>
      <c r="BF1309" s="4">
        <f>(1-AP1309*AA1309/AU1309/F1309)*100</f>
        <v>84.26193878941449</v>
      </c>
      <c r="BG1309" s="4">
        <f>(S1309-E1309/(N1309/1.35))</f>
        <v>1064.902582137435</v>
      </c>
      <c r="BH1309" s="4">
        <f>E1309*BF1309/100/BG1309</f>
        <v>-0.3171979399229114</v>
      </c>
    </row>
    <row r="1310" ht="16" customHeight="1">
      <c r="A1310" s="4">
        <v>1231</v>
      </c>
      <c r="B1310" t="s" s="2">
        <v>1371</v>
      </c>
      <c r="C1310" s="4">
        <v>7103.000025726855</v>
      </c>
      <c r="D1310" s="4">
        <v>0</v>
      </c>
      <c r="E1310" s="4">
        <f>(R1310-S1310*(1000-T1310)/(1000-U1310))*AO1310</f>
        <v>-301.6321306498315</v>
      </c>
      <c r="F1310" s="4">
        <f>IF(AZ1310&lt;&gt;0,1/(1/AZ1310-1/N1310),0)</f>
        <v>1.648050433641661</v>
      </c>
      <c r="G1310" s="4">
        <f>((BC1310-AP1310/2)*S1310-E1310)/(BC1310+AP1310/2)</f>
        <v>1184.654736783139</v>
      </c>
      <c r="H1310" s="4">
        <f>AP1310*1000</f>
        <v>7.095085886022847</v>
      </c>
      <c r="I1310" s="4">
        <f>(AU1310-BA1310)</f>
        <v>0.6737955931821835</v>
      </c>
      <c r="J1310" s="4">
        <f>(P1310+AT1310*D1310)</f>
        <v>23.67761993408203</v>
      </c>
      <c r="K1310" s="4">
        <v>6</v>
      </c>
      <c r="L1310" s="4">
        <f>(K1310*AI1310+AJ1310)</f>
        <v>1.420000016689301</v>
      </c>
      <c r="M1310" s="4">
        <v>1</v>
      </c>
      <c r="N1310" s="4">
        <f>L1310*(M1310+1)*(M1310+1)/(M1310*M1310+1)</f>
        <v>2.840000033378601</v>
      </c>
      <c r="O1310" s="4">
        <v>22.62421226501465</v>
      </c>
      <c r="P1310" s="4">
        <v>23.67761993408203</v>
      </c>
      <c r="Q1310" s="4">
        <v>22.40763473510742</v>
      </c>
      <c r="R1310" s="4">
        <v>400.4366760253906</v>
      </c>
      <c r="S1310" s="4">
        <v>756.317871093750</v>
      </c>
      <c r="T1310" s="4">
        <v>13.93880748748779</v>
      </c>
      <c r="U1310" s="4">
        <v>22.27176284790039</v>
      </c>
      <c r="V1310" s="4">
        <v>51.46955108642578</v>
      </c>
      <c r="W1310" s="4">
        <v>81.95039367675781</v>
      </c>
      <c r="X1310" s="4">
        <v>499.4913940429688</v>
      </c>
      <c r="Y1310" s="4">
        <v>1993.368774414062</v>
      </c>
      <c r="Z1310" s="4">
        <v>171.440917968750</v>
      </c>
      <c r="AA1310" s="4">
        <v>101.6385116577148</v>
      </c>
      <c r="AB1310" s="4">
        <v>10.81005668640137</v>
      </c>
      <c r="AC1310" s="4">
        <v>0.3367830216884613</v>
      </c>
      <c r="AD1310" s="4">
        <v>0.2630170881748199</v>
      </c>
      <c r="AE1310" s="4">
        <v>0.001262960024178028</v>
      </c>
      <c r="AF1310" s="4">
        <v>0.2555683851242065</v>
      </c>
      <c r="AG1310" s="4">
        <v>0.002302843146026134</v>
      </c>
      <c r="AH1310" s="4">
        <v>0.3333333432674408</v>
      </c>
      <c r="AI1310" s="4">
        <v>-0.2195652425289154</v>
      </c>
      <c r="AJ1310" s="4">
        <v>2.737391471862793</v>
      </c>
      <c r="AK1310" s="4">
        <v>1</v>
      </c>
      <c r="AL1310" s="4">
        <v>0</v>
      </c>
      <c r="AM1310" s="4">
        <v>0.1599999964237213</v>
      </c>
      <c r="AN1310" s="4">
        <v>111115</v>
      </c>
      <c r="AO1310" s="4">
        <f>X1310*0.000001/(K1310*0.0001)</f>
        <v>0.8324856567382811</v>
      </c>
      <c r="AP1310" s="4">
        <f>(U1310-T1310)/(1000-U1310)*AO1310</f>
        <v>0.007095085886022847</v>
      </c>
      <c r="AQ1310" s="4">
        <f>(P1310+273.15)</f>
        <v>296.827619934082</v>
      </c>
      <c r="AR1310" s="4">
        <f>(O1310+273.15)</f>
        <v>295.7742122650146</v>
      </c>
      <c r="AS1310" s="4">
        <f>(Y1310*AK1310+Z1310*AL1310)*AM1310</f>
        <v>318.9389967774077</v>
      </c>
      <c r="AT1310" s="4">
        <f>((AS1310+0.00000010773*(AR1310^4-AQ1310^4))-AP1310*44100)/(L1310*0.92*2*29.3+0.00000043092*AQ1310^3)</f>
        <v>-0.06561660667463724</v>
      </c>
      <c r="AU1310" s="4">
        <f>0.61365*EXP(17.502*J1310/(240.97+J1310))</f>
        <v>2.937464421036368</v>
      </c>
      <c r="AV1310" s="4">
        <f>AU1310*1000/AA1310</f>
        <v>28.90109637701882</v>
      </c>
      <c r="AW1310" s="4">
        <f>(AV1310-U1310)</f>
        <v>6.62933352911843</v>
      </c>
      <c r="AX1310" s="4">
        <f>IF(D1310,P1310,(O1310+P1310)/2)</f>
        <v>23.15091609954834</v>
      </c>
      <c r="AY1310" s="4">
        <f>0.61365*EXP(17.502*AX1310/(240.97+AX1310))</f>
        <v>2.845581155724664</v>
      </c>
      <c r="AZ1310" s="4">
        <f>IF(AW1310&lt;&gt;0,(1000-(AV1310+U1310)/2)/AW1310*AP1310,0)</f>
        <v>1.042872249531414</v>
      </c>
      <c r="BA1310" s="4">
        <f>U1310*AA1310/1000</f>
        <v>2.263668827854184</v>
      </c>
      <c r="BB1310" s="4">
        <f>(AY1310-BA1310)</f>
        <v>0.5819123278704796</v>
      </c>
      <c r="BC1310" s="4">
        <f>1/(1.6/F1310+1.37/N1310)</f>
        <v>0.6881183259764447</v>
      </c>
      <c r="BD1310" s="4">
        <f>G1310*AA1310*0.001</f>
        <v>120.4065442749002</v>
      </c>
      <c r="BE1310" s="4">
        <f>G1310/S1310</f>
        <v>1.566345027746004</v>
      </c>
      <c r="BF1310" s="4">
        <f>(1-AP1310*AA1310/AU1310/F1310)*100</f>
        <v>85.10389102250582</v>
      </c>
      <c r="BG1310" s="4">
        <f>(S1310-E1310/(N1310/1.35))</f>
        <v>899.6993399639612</v>
      </c>
      <c r="BH1310" s="4">
        <f>E1310*BF1310/100/BG1310</f>
        <v>-0.2853182928503399</v>
      </c>
    </row>
    <row r="1311" ht="16" customHeight="1">
      <c r="A1311" s="4">
        <v>1232</v>
      </c>
      <c r="B1311" t="s" s="2">
        <v>1372</v>
      </c>
      <c r="C1311" s="4">
        <v>7108.500025603920</v>
      </c>
      <c r="D1311" s="4">
        <v>0</v>
      </c>
      <c r="E1311" s="4">
        <f>(R1311-S1311*(1000-T1311)/(1000-U1311))*AO1311</f>
        <v>-197.5394628697486</v>
      </c>
      <c r="F1311" s="4">
        <f>IF(AZ1311&lt;&gt;0,1/(1/AZ1311-1/N1311),0)</f>
        <v>1.381264329773135</v>
      </c>
      <c r="G1311" s="4">
        <f>((BC1311-AP1311/2)*S1311-E1311)/(BC1311+AP1311/2)</f>
        <v>947.8744277160265</v>
      </c>
      <c r="H1311" s="4">
        <f>AP1311*1000</f>
        <v>6.729903714082335</v>
      </c>
      <c r="I1311" s="4">
        <f>(AU1311-BA1311)</f>
        <v>0.7173811840305211</v>
      </c>
      <c r="J1311" s="4">
        <f>(P1311+AT1311*D1311)</f>
        <v>23.67922592163086</v>
      </c>
      <c r="K1311" s="4">
        <v>6</v>
      </c>
      <c r="L1311" s="4">
        <f>(K1311*AI1311+AJ1311)</f>
        <v>1.420000016689301</v>
      </c>
      <c r="M1311" s="4">
        <v>1</v>
      </c>
      <c r="N1311" s="4">
        <f>L1311*(M1311+1)*(M1311+1)/(M1311*M1311+1)</f>
        <v>2.840000033378601</v>
      </c>
      <c r="O1311" s="4">
        <v>22.75578498840332</v>
      </c>
      <c r="P1311" s="4">
        <v>23.67922592163086</v>
      </c>
      <c r="Q1311" s="4">
        <v>22.65045166015625</v>
      </c>
      <c r="R1311" s="4">
        <v>400.2966003417969</v>
      </c>
      <c r="S1311" s="4">
        <v>632.4861450195312</v>
      </c>
      <c r="T1311" s="4">
        <v>13.93785953521729</v>
      </c>
      <c r="U1311" s="4">
        <v>21.8458366394043</v>
      </c>
      <c r="V1311" s="4">
        <v>51.06748199462891</v>
      </c>
      <c r="W1311" s="4">
        <v>80.22698974609375</v>
      </c>
      <c r="X1311" s="4">
        <v>499.4614868164062</v>
      </c>
      <c r="Y1311" s="4">
        <v>1997.194702148438</v>
      </c>
      <c r="Z1311" s="4">
        <v>183.0437927246094</v>
      </c>
      <c r="AA1311" s="4">
        <v>101.6380081176758</v>
      </c>
      <c r="AB1311" s="4">
        <v>10.81005668640137</v>
      </c>
      <c r="AC1311" s="4">
        <v>0.3367830216884613</v>
      </c>
      <c r="AD1311" s="4">
        <v>0.2630170881748199</v>
      </c>
      <c r="AE1311" s="4">
        <v>0.001262960024178028</v>
      </c>
      <c r="AF1311" s="4">
        <v>0.2555683851242065</v>
      </c>
      <c r="AG1311" s="4">
        <v>0.002302843146026134</v>
      </c>
      <c r="AH1311" s="4">
        <v>0.3333333432674408</v>
      </c>
      <c r="AI1311" s="4">
        <v>-0.2195652425289154</v>
      </c>
      <c r="AJ1311" s="4">
        <v>2.737391471862793</v>
      </c>
      <c r="AK1311" s="4">
        <v>1</v>
      </c>
      <c r="AL1311" s="4">
        <v>0</v>
      </c>
      <c r="AM1311" s="4">
        <v>0.1599999964237213</v>
      </c>
      <c r="AN1311" s="4">
        <v>111115</v>
      </c>
      <c r="AO1311" s="4">
        <f>X1311*0.000001/(K1311*0.0001)</f>
        <v>0.8324358113606769</v>
      </c>
      <c r="AP1311" s="4">
        <f>(U1311-T1311)/(1000-U1311)*AO1311</f>
        <v>0.006729903714082335</v>
      </c>
      <c r="AQ1311" s="4">
        <f>(P1311+273.15)</f>
        <v>296.8292259216308</v>
      </c>
      <c r="AR1311" s="4">
        <f>(O1311+273.15)</f>
        <v>295.9057849884033</v>
      </c>
      <c r="AS1311" s="4">
        <f>(Y1311*AK1311+Z1311*AL1311)*AM1311</f>
        <v>319.5511452012252</v>
      </c>
      <c r="AT1311" s="4">
        <f>((AS1311+0.00000010773*(AR1311^4-AQ1311^4))-AP1311*44100)/(L1311*0.92*2*29.3+0.00000043092*AQ1311^3)</f>
        <v>0.1412339486577448</v>
      </c>
      <c r="AU1311" s="4">
        <f>0.61365*EXP(17.502*J1311/(240.97+J1311))</f>
        <v>2.937748505723714</v>
      </c>
      <c r="AV1311" s="4">
        <f>AU1311*1000/AA1311</f>
        <v>28.90403462376407</v>
      </c>
      <c r="AW1311" s="4">
        <f>(AV1311-U1311)</f>
        <v>7.058197984359769</v>
      </c>
      <c r="AX1311" s="4">
        <f>IF(D1311,P1311,(O1311+P1311)/2)</f>
        <v>23.21750545501709</v>
      </c>
      <c r="AY1311" s="4">
        <f>0.61365*EXP(17.502*AX1311/(240.97+AX1311))</f>
        <v>2.857057026124909</v>
      </c>
      <c r="AZ1311" s="4">
        <f>IF(AW1311&lt;&gt;0,(1000-(AV1311+U1311)/2)/AW1311*AP1311,0)</f>
        <v>0.9292928386346049</v>
      </c>
      <c r="BA1311" s="4">
        <f>U1311*AA1311/1000</f>
        <v>2.220367321693193</v>
      </c>
      <c r="BB1311" s="4">
        <f>(AY1311-BA1311)</f>
        <v>0.6366897044317161</v>
      </c>
      <c r="BC1311" s="4">
        <f>1/(1.6/F1311+1.37/N1311)</f>
        <v>0.6094761161774239</v>
      </c>
      <c r="BD1311" s="4">
        <f>G1311*AA1311*0.001</f>
        <v>96.34006877873878</v>
      </c>
      <c r="BE1311" s="4">
        <f>G1311/S1311</f>
        <v>1.498648524050683</v>
      </c>
      <c r="BF1311" s="4">
        <f>(1-AP1311*AA1311/AU1311/F1311)*100</f>
        <v>83.14326011307803</v>
      </c>
      <c r="BG1311" s="4">
        <f>(S1311-E1311/(N1311/1.35))</f>
        <v>726.3869449279408</v>
      </c>
      <c r="BH1311" s="4">
        <f>E1311*BF1311/100/BG1311</f>
        <v>-0.2261064169539354</v>
      </c>
    </row>
    <row r="1312" ht="16" customHeight="1">
      <c r="A1312" s="4">
        <v>1233</v>
      </c>
      <c r="B1312" t="s" s="2">
        <v>1373</v>
      </c>
      <c r="C1312" s="4">
        <v>7113.500025492162</v>
      </c>
      <c r="D1312" s="4">
        <v>0</v>
      </c>
      <c r="E1312" s="4">
        <f>(R1312-S1312*(1000-T1312)/(1000-U1312))*AO1312</f>
        <v>-96.55138825747026</v>
      </c>
      <c r="F1312" s="4">
        <f>IF(AZ1312&lt;&gt;0,1/(1/AZ1312-1/N1312),0)</f>
        <v>1.177066437394842</v>
      </c>
      <c r="G1312" s="4">
        <f>((BC1312-AP1312/2)*S1312-E1312)/(BC1312+AP1312/2)</f>
        <v>683.0420344913473</v>
      </c>
      <c r="H1312" s="4">
        <f>AP1312*1000</f>
        <v>6.331085170167179</v>
      </c>
      <c r="I1312" s="4">
        <f>(AU1312-BA1312)</f>
        <v>0.7538585708743248</v>
      </c>
      <c r="J1312" s="4">
        <f>(P1312+AT1312*D1312)</f>
        <v>23.61720085144043</v>
      </c>
      <c r="K1312" s="4">
        <v>6</v>
      </c>
      <c r="L1312" s="4">
        <f>(K1312*AI1312+AJ1312)</f>
        <v>1.420000016689301</v>
      </c>
      <c r="M1312" s="4">
        <v>1</v>
      </c>
      <c r="N1312" s="4">
        <f>L1312*(M1312+1)*(M1312+1)/(M1312*M1312+1)</f>
        <v>2.840000033378601</v>
      </c>
      <c r="O1312" s="4">
        <v>22.86164093017578</v>
      </c>
      <c r="P1312" s="4">
        <v>23.61720085144043</v>
      </c>
      <c r="Q1312" s="4">
        <v>22.7163200378418</v>
      </c>
      <c r="R1312" s="4">
        <v>400.0990905761719</v>
      </c>
      <c r="S1312" s="4">
        <v>512.1909790039062</v>
      </c>
      <c r="T1312" s="4">
        <v>13.93620300292969</v>
      </c>
      <c r="U1312" s="4">
        <v>21.37914848327637</v>
      </c>
      <c r="V1312" s="4">
        <v>50.72818756103516</v>
      </c>
      <c r="W1312" s="4">
        <v>78.15618133544922</v>
      </c>
      <c r="X1312" s="4">
        <v>499.4580688476562</v>
      </c>
      <c r="Y1312" s="4">
        <v>1999.23046875</v>
      </c>
      <c r="Z1312" s="4">
        <v>191.5503540039062</v>
      </c>
      <c r="AA1312" s="4">
        <v>101.6380844116211</v>
      </c>
      <c r="AB1312" s="4">
        <v>10.81005668640137</v>
      </c>
      <c r="AC1312" s="4">
        <v>0.3367830216884613</v>
      </c>
      <c r="AD1312" s="4">
        <v>0.2630170881748199</v>
      </c>
      <c r="AE1312" s="4">
        <v>0.001262960024178028</v>
      </c>
      <c r="AF1312" s="4">
        <v>0.2555683851242065</v>
      </c>
      <c r="AG1312" s="4">
        <v>0.002302843146026134</v>
      </c>
      <c r="AH1312" s="4">
        <v>0.3333333432674408</v>
      </c>
      <c r="AI1312" s="4">
        <v>-0.2195652425289154</v>
      </c>
      <c r="AJ1312" s="4">
        <v>2.737391471862793</v>
      </c>
      <c r="AK1312" s="4">
        <v>1</v>
      </c>
      <c r="AL1312" s="4">
        <v>0</v>
      </c>
      <c r="AM1312" s="4">
        <v>0.1599999964237213</v>
      </c>
      <c r="AN1312" s="4">
        <v>111115</v>
      </c>
      <c r="AO1312" s="4">
        <f>X1312*0.000001/(K1312*0.0001)</f>
        <v>0.8324301147460936</v>
      </c>
      <c r="AP1312" s="4">
        <f>(U1312-T1312)/(1000-U1312)*AO1312</f>
        <v>0.006331085170167179</v>
      </c>
      <c r="AQ1312" s="4">
        <f>(P1312+273.15)</f>
        <v>296.7672008514404</v>
      </c>
      <c r="AR1312" s="4">
        <f>(O1312+273.15)</f>
        <v>296.0116409301758</v>
      </c>
      <c r="AS1312" s="4">
        <f>(Y1312*AK1312+Z1312*AL1312)*AM1312</f>
        <v>319.8768678501947</v>
      </c>
      <c r="AT1312" s="4">
        <f>((AS1312+0.00000010773*(AR1312^4-AQ1312^4))-AP1312*44100)/(L1312*0.92*2*29.3+0.00000043092*AQ1312^3)</f>
        <v>0.3666543490530462</v>
      </c>
      <c r="AU1312" s="4">
        <f>0.61365*EXP(17.502*J1312/(240.97+J1312))</f>
        <v>2.926794269066149</v>
      </c>
      <c r="AV1312" s="4">
        <f>AU1312*1000/AA1312</f>
        <v>28.79623603700569</v>
      </c>
      <c r="AW1312" s="4">
        <f>(AV1312-U1312)</f>
        <v>7.417087553729321</v>
      </c>
      <c r="AX1312" s="4">
        <f>IF(D1312,P1312,(O1312+P1312)/2)</f>
        <v>23.23942089080811</v>
      </c>
      <c r="AY1312" s="4">
        <f>0.61365*EXP(17.502*AX1312/(240.97+AX1312))</f>
        <v>2.860842730291457</v>
      </c>
      <c r="AZ1312" s="4">
        <f>IF(AW1312&lt;&gt;0,(1000-(AV1312+U1312)/2)/AW1312*AP1312,0)</f>
        <v>0.8321666434477865</v>
      </c>
      <c r="BA1312" s="4">
        <f>U1312*AA1312/1000</f>
        <v>2.172935698191825</v>
      </c>
      <c r="BB1312" s="4">
        <f>(AY1312-BA1312)</f>
        <v>0.6879070320996328</v>
      </c>
      <c r="BC1312" s="4">
        <f>1/(1.6/F1312+1.37/N1312)</f>
        <v>0.5429748560199699</v>
      </c>
      <c r="BD1312" s="4">
        <f>G1312*AA1312*0.001</f>
        <v>69.42308395831697</v>
      </c>
      <c r="BE1312" s="4">
        <f>G1312/S1312</f>
        <v>1.333569044538244</v>
      </c>
      <c r="BF1312" s="4">
        <f>(1-AP1312*AA1312/AU1312/F1312)*100</f>
        <v>81.32152331009421</v>
      </c>
      <c r="BG1312" s="4">
        <f>(S1312-E1312/(N1312/1.35))</f>
        <v>558.086884854485</v>
      </c>
      <c r="BH1312" s="4">
        <f>E1312*BF1312/100/BG1312</f>
        <v>-0.1406896700833432</v>
      </c>
    </row>
    <row r="1313" ht="16" customHeight="1">
      <c r="A1313" s="4">
        <v>1234</v>
      </c>
      <c r="B1313" t="s" s="2">
        <v>1374</v>
      </c>
      <c r="C1313" s="4">
        <v>7119.000025369227</v>
      </c>
      <c r="D1313" s="4">
        <v>0</v>
      </c>
      <c r="E1313" s="4">
        <f>(R1313-S1313*(1000-T1313)/(1000-U1313))*AO1313</f>
        <v>-30.27779781232812</v>
      </c>
      <c r="F1313" s="4">
        <f>IF(AZ1313&lt;&gt;0,1/(1/AZ1313-1/N1313),0)</f>
        <v>1.092396441373319</v>
      </c>
      <c r="G1313" s="4">
        <f>((BC1313-AP1313/2)*S1313-E1313)/(BC1313+AP1313/2)</f>
        <v>486.7344967792043</v>
      </c>
      <c r="H1313" s="4">
        <f>AP1313*1000</f>
        <v>6.108638803292672</v>
      </c>
      <c r="I1313" s="4">
        <f>(AU1313-BA1313)</f>
        <v>0.7673814201110463</v>
      </c>
      <c r="J1313" s="4">
        <f>(P1313+AT1313*D1313)</f>
        <v>23.5434627532959</v>
      </c>
      <c r="K1313" s="4">
        <v>6</v>
      </c>
      <c r="L1313" s="4">
        <f>(K1313*AI1313+AJ1313)</f>
        <v>1.420000016689301</v>
      </c>
      <c r="M1313" s="4">
        <v>1</v>
      </c>
      <c r="N1313" s="4">
        <f>L1313*(M1313+1)*(M1313+1)/(M1313*M1313+1)</f>
        <v>2.840000033378601</v>
      </c>
      <c r="O1313" s="4">
        <v>22.99015998840332</v>
      </c>
      <c r="P1313" s="4">
        <v>23.5434627532959</v>
      </c>
      <c r="Q1313" s="4">
        <v>23.11404800415039</v>
      </c>
      <c r="R1313" s="4">
        <v>400.0606689453125</v>
      </c>
      <c r="S1313" s="4">
        <v>433.2528076171875</v>
      </c>
      <c r="T1313" s="4">
        <v>13.935378074646</v>
      </c>
      <c r="U1313" s="4">
        <v>21.11844444274902</v>
      </c>
      <c r="V1313" s="4">
        <v>50.33995056152344</v>
      </c>
      <c r="W1313" s="4">
        <v>76.47454071044922</v>
      </c>
      <c r="X1313" s="4">
        <v>499.4775390625</v>
      </c>
      <c r="Y1313" s="4">
        <v>1999.864379882812</v>
      </c>
      <c r="Z1313" s="4">
        <v>197.1997985839844</v>
      </c>
      <c r="AA1313" s="4">
        <v>101.6380004882812</v>
      </c>
      <c r="AB1313" s="4">
        <v>10.81005668640137</v>
      </c>
      <c r="AC1313" s="4">
        <v>0.3367830216884613</v>
      </c>
      <c r="AD1313" s="4">
        <v>0.2630170881748199</v>
      </c>
      <c r="AE1313" s="4">
        <v>0.001262960024178028</v>
      </c>
      <c r="AF1313" s="4">
        <v>0.2555683851242065</v>
      </c>
      <c r="AG1313" s="4">
        <v>0.002302843146026134</v>
      </c>
      <c r="AH1313" s="4">
        <v>0.3333333432674408</v>
      </c>
      <c r="AI1313" s="4">
        <v>-0.2195652425289154</v>
      </c>
      <c r="AJ1313" s="4">
        <v>2.737391471862793</v>
      </c>
      <c r="AK1313" s="4">
        <v>1</v>
      </c>
      <c r="AL1313" s="4">
        <v>0</v>
      </c>
      <c r="AM1313" s="4">
        <v>0.1599999964237213</v>
      </c>
      <c r="AN1313" s="4">
        <v>111115</v>
      </c>
      <c r="AO1313" s="4">
        <f>X1313*0.000001/(K1313*0.0001)</f>
        <v>0.8324625651041665</v>
      </c>
      <c r="AP1313" s="4">
        <f>(U1313-T1313)/(1000-U1313)*AO1313</f>
        <v>0.006108638803292672</v>
      </c>
      <c r="AQ1313" s="4">
        <f>(P1313+273.15)</f>
        <v>296.6934627532959</v>
      </c>
      <c r="AR1313" s="4">
        <f>(O1313+273.15)</f>
        <v>296.1401599884033</v>
      </c>
      <c r="AS1313" s="4">
        <f>(Y1313*AK1313+Z1313*AL1313)*AM1313</f>
        <v>319.9782936291776</v>
      </c>
      <c r="AT1313" s="4">
        <f>((AS1313+0.00000010773*(AR1313^4-AQ1313^4))-AP1313*44100)/(L1313*0.92*2*29.3+0.00000043092*AQ1313^3)</f>
        <v>0.5053861783077267</v>
      </c>
      <c r="AU1313" s="4">
        <f>0.61365*EXP(17.502*J1313/(240.97+J1313))</f>
        <v>2.913817886694912</v>
      </c>
      <c r="AV1313" s="4">
        <f>AU1313*1000/AA1313</f>
        <v>28.66858726752374</v>
      </c>
      <c r="AW1313" s="4">
        <f>(AV1313-U1313)</f>
        <v>7.550142824774721</v>
      </c>
      <c r="AX1313" s="4">
        <f>IF(D1313,P1313,(O1313+P1313)/2)</f>
        <v>23.26681137084961</v>
      </c>
      <c r="AY1313" s="4">
        <f>0.61365*EXP(17.502*AX1313/(240.97+AX1313))</f>
        <v>2.865580369889697</v>
      </c>
      <c r="AZ1313" s="4">
        <f>IF(AW1313&lt;&gt;0,(1000-(AV1313+U1313)/2)/AW1313*AP1313,0)</f>
        <v>0.7889351823708495</v>
      </c>
      <c r="BA1313" s="4">
        <f>U1313*AA1313/1000</f>
        <v>2.146436466583866</v>
      </c>
      <c r="BB1313" s="4">
        <f>(AY1313-BA1313)</f>
        <v>0.7191439033058313</v>
      </c>
      <c r="BC1313" s="4">
        <f>1/(1.6/F1313+1.37/N1313)</f>
        <v>0.5135937770407938</v>
      </c>
      <c r="BD1313" s="4">
        <f>G1313*AA1313*0.001</f>
        <v>49.47072102130809</v>
      </c>
      <c r="BE1313" s="4">
        <f>G1313/S1313</f>
        <v>1.123442221773833</v>
      </c>
      <c r="BF1313" s="4">
        <f>(1-AP1313*AA1313/AU1313/F1313)*100</f>
        <v>80.49446451070685</v>
      </c>
      <c r="BG1313" s="4">
        <f>(S1313-E1313/(N1313/1.35))</f>
        <v>447.6454226052994</v>
      </c>
      <c r="BH1313" s="4">
        <f>E1313*BF1313/100/BG1313</f>
        <v>-0.0544447680774286</v>
      </c>
    </row>
    <row r="1314" ht="16" customHeight="1">
      <c r="A1314" s="4">
        <v>1235</v>
      </c>
      <c r="B1314" t="s" s="2">
        <v>1375</v>
      </c>
      <c r="C1314" s="4">
        <v>7124.000025257468</v>
      </c>
      <c r="D1314" s="4">
        <v>0</v>
      </c>
      <c r="E1314" s="4">
        <f>(R1314-S1314*(1000-T1314)/(1000-U1314))*AO1314</f>
        <v>-6.194040614771128</v>
      </c>
      <c r="F1314" s="4">
        <f>IF(AZ1314&lt;&gt;0,1/(1/AZ1314-1/N1314),0)</f>
        <v>1.051121544158651</v>
      </c>
      <c r="G1314" s="4">
        <f>((BC1314-AP1314/2)*S1314-E1314)/(BC1314+AP1314/2)</f>
        <v>412.0443849419784</v>
      </c>
      <c r="H1314" s="4">
        <f>AP1314*1000</f>
        <v>6.068270985451996</v>
      </c>
      <c r="I1314" s="4">
        <f>(AU1314-BA1314)</f>
        <v>0.7839001130812449</v>
      </c>
      <c r="J1314" s="4">
        <f>(P1314+AT1314*D1314)</f>
        <v>23.61061096191406</v>
      </c>
      <c r="K1314" s="4">
        <v>6</v>
      </c>
      <c r="L1314" s="4">
        <f>(K1314*AI1314+AJ1314)</f>
        <v>1.420000016689301</v>
      </c>
      <c r="M1314" s="4">
        <v>1</v>
      </c>
      <c r="N1314" s="4">
        <f>L1314*(M1314+1)*(M1314+1)/(M1314*M1314+1)</f>
        <v>2.840000033378601</v>
      </c>
      <c r="O1314" s="4">
        <v>23.19314956665039</v>
      </c>
      <c r="P1314" s="4">
        <v>23.61061096191406</v>
      </c>
      <c r="Q1314" s="4">
        <v>23.747558593750</v>
      </c>
      <c r="R1314" s="4">
        <v>400.1038208007812</v>
      </c>
      <c r="S1314" s="4">
        <v>404.5948791503906</v>
      </c>
      <c r="T1314" s="4">
        <v>13.9366455078125</v>
      </c>
      <c r="U1314" s="4">
        <v>21.07217788696289</v>
      </c>
      <c r="V1314" s="4">
        <v>49.7776985168457</v>
      </c>
      <c r="W1314" s="4">
        <v>75.32887268066406</v>
      </c>
      <c r="X1314" s="4">
        <v>499.5057678222656</v>
      </c>
      <c r="Y1314" s="4">
        <v>2000.0771484375</v>
      </c>
      <c r="Z1314" s="4">
        <v>200.1173248291016</v>
      </c>
      <c r="AA1314" s="4">
        <v>101.6379241943359</v>
      </c>
      <c r="AB1314" s="4">
        <v>10.81005668640137</v>
      </c>
      <c r="AC1314" s="4">
        <v>0.3367830216884613</v>
      </c>
      <c r="AD1314" s="4">
        <v>0.2630170881748199</v>
      </c>
      <c r="AE1314" s="4">
        <v>0.001262960024178028</v>
      </c>
      <c r="AF1314" s="4">
        <v>0.2555683851242065</v>
      </c>
      <c r="AG1314" s="4">
        <v>0.002302843146026134</v>
      </c>
      <c r="AH1314" s="4">
        <v>0.6666666865348816</v>
      </c>
      <c r="AI1314" s="4">
        <v>-0.2195652425289154</v>
      </c>
      <c r="AJ1314" s="4">
        <v>2.737391471862793</v>
      </c>
      <c r="AK1314" s="4">
        <v>1</v>
      </c>
      <c r="AL1314" s="4">
        <v>0</v>
      </c>
      <c r="AM1314" s="4">
        <v>0.1599999964237213</v>
      </c>
      <c r="AN1314" s="4">
        <v>111115</v>
      </c>
      <c r="AO1314" s="4">
        <f>X1314*0.000001/(K1314*0.0001)</f>
        <v>0.8325096130371094</v>
      </c>
      <c r="AP1314" s="4">
        <f>(U1314-T1314)/(1000-U1314)*AO1314</f>
        <v>0.006068270985451996</v>
      </c>
      <c r="AQ1314" s="4">
        <f>(P1314+273.15)</f>
        <v>296.760610961914</v>
      </c>
      <c r="AR1314" s="4">
        <f>(O1314+273.15)</f>
        <v>296.3431495666504</v>
      </c>
      <c r="AS1314" s="4">
        <f>(Y1314*AK1314+Z1314*AL1314)*AM1314</f>
        <v>320.0123365971667</v>
      </c>
      <c r="AT1314" s="4">
        <f>((AS1314+0.00000010773*(AR1314^4-AQ1314^4))-AP1314*44100)/(L1314*0.92*2*29.3+0.00000043092*AQ1314^3)</f>
        <v>0.5432891970912946</v>
      </c>
      <c r="AU1314" s="4">
        <f>0.61365*EXP(17.502*J1314/(240.97+J1314))</f>
        <v>2.925632531765941</v>
      </c>
      <c r="AV1314" s="4">
        <f>AU1314*1000/AA1314</f>
        <v>28.78485127433349</v>
      </c>
      <c r="AW1314" s="4">
        <f>(AV1314-U1314)</f>
        <v>7.712673387370597</v>
      </c>
      <c r="AX1314" s="4">
        <f>IF(D1314,P1314,(O1314+P1314)/2)</f>
        <v>23.40188026428223</v>
      </c>
      <c r="AY1314" s="4">
        <f>0.61365*EXP(17.502*AX1314/(240.97+AX1314))</f>
        <v>2.889043283605901</v>
      </c>
      <c r="AZ1314" s="4">
        <f>IF(AW1314&lt;&gt;0,(1000-(AV1314+U1314)/2)/AW1314*AP1314,0)</f>
        <v>0.7671786041660781</v>
      </c>
      <c r="BA1314" s="4">
        <f>U1314*AA1314/1000</f>
        <v>2.141732418684696</v>
      </c>
      <c r="BB1314" s="4">
        <f>(AY1314-BA1314)</f>
        <v>0.7473108649212041</v>
      </c>
      <c r="BC1314" s="4">
        <f>1/(1.6/F1314+1.37/N1314)</f>
        <v>0.4988581179480872</v>
      </c>
      <c r="BD1314" s="4">
        <f>G1314*AA1314*0.001</f>
        <v>41.87933596143458</v>
      </c>
      <c r="BE1314" s="4">
        <f>G1314/S1314</f>
        <v>1.018412259214034</v>
      </c>
      <c r="BF1314" s="4">
        <f>(1-AP1314*AA1314/AU1314/F1314)*100</f>
        <v>79.94382830005912</v>
      </c>
      <c r="BG1314" s="4">
        <f>(S1314-E1314/(N1314/1.35))</f>
        <v>407.5392294080183</v>
      </c>
      <c r="BH1314" s="4">
        <f>E1314*BF1314/100/BG1314</f>
        <v>-0.01215037188223905</v>
      </c>
    </row>
    <row r="1315" ht="16" customHeight="1">
      <c r="A1315" s="4">
        <v>1236</v>
      </c>
      <c r="B1315" t="s" s="2">
        <v>1376</v>
      </c>
      <c r="C1315" s="4">
        <v>7129.500025134534</v>
      </c>
      <c r="D1315" s="4">
        <v>0</v>
      </c>
      <c r="E1315" s="4">
        <f>(R1315-S1315*(1000-T1315)/(1000-U1315))*AO1315</f>
        <v>4.678887022483237</v>
      </c>
      <c r="F1315" s="4">
        <f>IF(AZ1315&lt;&gt;0,1/(1/AZ1315-1/N1315),0)</f>
        <v>0.9865591009486978</v>
      </c>
      <c r="G1315" s="4">
        <f>((BC1315-AP1315/2)*S1315-E1315)/(BC1315+AP1315/2)</f>
        <v>376.8515064101208</v>
      </c>
      <c r="H1315" s="4">
        <f>AP1315*1000</f>
        <v>6.089265615323654</v>
      </c>
      <c r="I1315" s="4">
        <f>(AU1315-BA1315)</f>
        <v>0.8239917582019616</v>
      </c>
      <c r="J1315" s="4">
        <f>(P1315+AT1315*D1315)</f>
        <v>23.8509635925293</v>
      </c>
      <c r="K1315" s="4">
        <v>6</v>
      </c>
      <c r="L1315" s="4">
        <f>(K1315*AI1315+AJ1315)</f>
        <v>1.420000016689301</v>
      </c>
      <c r="M1315" s="4">
        <v>1</v>
      </c>
      <c r="N1315" s="4">
        <f>L1315*(M1315+1)*(M1315+1)/(M1315*M1315+1)</f>
        <v>2.840000033378601</v>
      </c>
      <c r="O1315" s="4">
        <v>23.49859428405762</v>
      </c>
      <c r="P1315" s="4">
        <v>23.8509635925293</v>
      </c>
      <c r="Q1315" s="4">
        <v>24.26028442382812</v>
      </c>
      <c r="R1315" s="4">
        <v>400.1044921875</v>
      </c>
      <c r="S1315" s="4">
        <v>391.6199951171875</v>
      </c>
      <c r="T1315" s="4">
        <v>13.93740367889404</v>
      </c>
      <c r="U1315" s="4">
        <v>21.09729766845703</v>
      </c>
      <c r="V1315" s="4">
        <v>48.91830444335938</v>
      </c>
      <c r="W1315" s="4">
        <v>74.04463195800781</v>
      </c>
      <c r="X1315" s="4">
        <v>499.5156555175781</v>
      </c>
      <c r="Y1315" s="4">
        <v>1999.953857421875</v>
      </c>
      <c r="Z1315" s="4">
        <v>201.7843322753906</v>
      </c>
      <c r="AA1315" s="4">
        <v>101.6374053955078</v>
      </c>
      <c r="AB1315" s="4">
        <v>10.81005668640137</v>
      </c>
      <c r="AC1315" s="4">
        <v>0.3367830216884613</v>
      </c>
      <c r="AD1315" s="4">
        <v>0.2630170881748199</v>
      </c>
      <c r="AE1315" s="4">
        <v>0.001262960024178028</v>
      </c>
      <c r="AF1315" s="4">
        <v>0.2555683851242065</v>
      </c>
      <c r="AG1315" s="4">
        <v>0.002302843146026134</v>
      </c>
      <c r="AH1315" s="4">
        <v>0.6666666865348816</v>
      </c>
      <c r="AI1315" s="4">
        <v>-0.2195652425289154</v>
      </c>
      <c r="AJ1315" s="4">
        <v>2.737391471862793</v>
      </c>
      <c r="AK1315" s="4">
        <v>1</v>
      </c>
      <c r="AL1315" s="4">
        <v>0</v>
      </c>
      <c r="AM1315" s="4">
        <v>0.1599999964237213</v>
      </c>
      <c r="AN1315" s="4">
        <v>111115</v>
      </c>
      <c r="AO1315" s="4">
        <f>X1315*0.000001/(K1315*0.0001)</f>
        <v>0.8325260925292968</v>
      </c>
      <c r="AP1315" s="4">
        <f>(U1315-T1315)/(1000-U1315)*AO1315</f>
        <v>0.006089265615323655</v>
      </c>
      <c r="AQ1315" s="4">
        <f>(P1315+273.15)</f>
        <v>297.0009635925293</v>
      </c>
      <c r="AR1315" s="4">
        <f>(O1315+273.15)</f>
        <v>296.6485942840576</v>
      </c>
      <c r="AS1315" s="4">
        <f>(Y1315*AK1315+Z1315*AL1315)*AM1315</f>
        <v>319.9926100351076</v>
      </c>
      <c r="AT1315" s="4">
        <f>((AS1315+0.00000010773*(AR1315^4-AQ1315^4))-AP1315*44100)/(L1315*0.92*2*29.3+0.00000043092*AQ1315^3)</f>
        <v>0.5405583601251923</v>
      </c>
      <c r="AU1315" s="4">
        <f>0.61365*EXP(17.502*J1315/(240.97+J1315))</f>
        <v>2.96826635408063</v>
      </c>
      <c r="AV1315" s="4">
        <f>AU1315*1000/AA1315</f>
        <v>29.20446800594757</v>
      </c>
      <c r="AW1315" s="4">
        <f>(AV1315-U1315)</f>
        <v>8.107170337490537</v>
      </c>
      <c r="AX1315" s="4">
        <f>IF(D1315,P1315,(O1315+P1315)/2)</f>
        <v>23.67477893829346</v>
      </c>
      <c r="AY1315" s="4">
        <f>0.61365*EXP(17.502*AX1315/(240.97+AX1315))</f>
        <v>2.936961933387867</v>
      </c>
      <c r="AZ1315" s="4">
        <f>IF(AW1315&lt;&gt;0,(1000-(AV1315+U1315)/2)/AW1315*AP1315,0)</f>
        <v>0.732205561515991</v>
      </c>
      <c r="BA1315" s="4">
        <f>U1315*AA1315/1000</f>
        <v>2.144274595878669</v>
      </c>
      <c r="BB1315" s="4">
        <f>(AY1315-BA1315)</f>
        <v>0.7926873375091983</v>
      </c>
      <c r="BC1315" s="4">
        <f>1/(1.6/F1315+1.37/N1315)</f>
        <v>0.4752416247187163</v>
      </c>
      <c r="BD1315" s="4">
        <f>G1315*AA1315*0.001</f>
        <v>38.30220933091326</v>
      </c>
      <c r="BE1315" s="4">
        <f>G1315/S1315</f>
        <v>0.9622887265941378</v>
      </c>
      <c r="BF1315" s="4">
        <f>(1-AP1315*AA1315/AU1315/F1315)*100</f>
        <v>78.86547401224482</v>
      </c>
      <c r="BG1315" s="4">
        <f>(S1315-E1315/(N1315/1.35))</f>
        <v>389.3958763122176</v>
      </c>
      <c r="BH1315" s="4">
        <f>E1315*BF1315/100/BG1315</f>
        <v>0.009476285326196288</v>
      </c>
    </row>
    <row r="1316" ht="16" customHeight="1">
      <c r="A1316" s="4">
        <v>1237</v>
      </c>
      <c r="B1316" t="s" s="2">
        <v>1377</v>
      </c>
      <c r="C1316" s="4">
        <v>7135.000025011599</v>
      </c>
      <c r="D1316" s="4">
        <v>0</v>
      </c>
      <c r="E1316" s="4">
        <f>(R1316-S1316*(1000-T1316)/(1000-U1316))*AO1316</f>
        <v>9.132619112774796</v>
      </c>
      <c r="F1316" s="4">
        <f>IF(AZ1316&lt;&gt;0,1/(1/AZ1316-1/N1316),0)</f>
        <v>0.9545867758007325</v>
      </c>
      <c r="G1316" s="4">
        <f>((BC1316-AP1316/2)*S1316-E1316)/(BC1316+AP1316/2)</f>
        <v>361.4966895276423</v>
      </c>
      <c r="H1316" s="4">
        <f>AP1316*1000</f>
        <v>6.130756578842983</v>
      </c>
      <c r="I1316" s="4">
        <f>(AU1316-BA1316)</f>
        <v>0.8500740087546057</v>
      </c>
      <c r="J1316" s="4">
        <f>(P1316+AT1316*D1316)</f>
        <v>24.02161598205566</v>
      </c>
      <c r="K1316" s="4">
        <v>6</v>
      </c>
      <c r="L1316" s="4">
        <f>(K1316*AI1316+AJ1316)</f>
        <v>1.420000016689301</v>
      </c>
      <c r="M1316" s="4">
        <v>1</v>
      </c>
      <c r="N1316" s="4">
        <f>L1316*(M1316+1)*(M1316+1)/(M1316*M1316+1)</f>
        <v>2.840000033378601</v>
      </c>
      <c r="O1316" s="4">
        <v>23.75664329528809</v>
      </c>
      <c r="P1316" s="4">
        <v>24.02161598205566</v>
      </c>
      <c r="Q1316" s="4">
        <v>24.26439666748047</v>
      </c>
      <c r="R1316" s="4">
        <v>399.9697875976562</v>
      </c>
      <c r="S1316" s="4">
        <v>386.1565246582031</v>
      </c>
      <c r="T1316" s="4">
        <v>13.93357944488525</v>
      </c>
      <c r="U1316" s="4">
        <v>21.14183807373047</v>
      </c>
      <c r="V1316" s="4">
        <v>48.12907791137695</v>
      </c>
      <c r="W1316" s="4">
        <v>72.99903106689453</v>
      </c>
      <c r="X1316" s="4">
        <v>499.5221252441406</v>
      </c>
      <c r="Y1316" s="4">
        <v>1999.673583984375</v>
      </c>
      <c r="Z1316" s="4">
        <v>203.425537109375</v>
      </c>
      <c r="AA1316" s="4">
        <v>101.6369323730469</v>
      </c>
      <c r="AB1316" s="4">
        <v>10.81005668640137</v>
      </c>
      <c r="AC1316" s="4">
        <v>0.3367830216884613</v>
      </c>
      <c r="AD1316" s="4">
        <v>0.2630170881748199</v>
      </c>
      <c r="AE1316" s="4">
        <v>0.001262960024178028</v>
      </c>
      <c r="AF1316" s="4">
        <v>0.2555683851242065</v>
      </c>
      <c r="AG1316" s="4">
        <v>0.002302843146026134</v>
      </c>
      <c r="AH1316" s="4">
        <v>0.6666666865348816</v>
      </c>
      <c r="AI1316" s="4">
        <v>-0.2195652425289154</v>
      </c>
      <c r="AJ1316" s="4">
        <v>2.737391471862793</v>
      </c>
      <c r="AK1316" s="4">
        <v>1</v>
      </c>
      <c r="AL1316" s="4">
        <v>0</v>
      </c>
      <c r="AM1316" s="4">
        <v>0.1599999964237213</v>
      </c>
      <c r="AN1316" s="4">
        <v>111115</v>
      </c>
      <c r="AO1316" s="4">
        <f>X1316*0.000001/(K1316*0.0001)</f>
        <v>0.832536875406901</v>
      </c>
      <c r="AP1316" s="4">
        <f>(U1316-T1316)/(1000-U1316)*AO1316</f>
        <v>0.006130756578842983</v>
      </c>
      <c r="AQ1316" s="4">
        <f>(P1316+273.15)</f>
        <v>297.1716159820556</v>
      </c>
      <c r="AR1316" s="4">
        <f>(O1316+273.15)</f>
        <v>296.9066432952881</v>
      </c>
      <c r="AS1316" s="4">
        <f>(Y1316*AK1316+Z1316*AL1316)*AM1316</f>
        <v>319.947766286110</v>
      </c>
      <c r="AT1316" s="4">
        <f>((AS1316+0.00000010773*(AR1316^4-AQ1316^4))-AP1316*44100)/(L1316*0.92*2*29.3+0.00000043092*AQ1316^3)</f>
        <v>0.5302390536497447</v>
      </c>
      <c r="AU1316" s="4">
        <f>0.61365*EXP(17.502*J1316/(240.97+J1316))</f>
        <v>2.998865575296257</v>
      </c>
      <c r="AV1316" s="4">
        <f>AU1316*1000/AA1316</f>
        <v>29.50566792284973</v>
      </c>
      <c r="AW1316" s="4">
        <f>(AV1316-U1316)</f>
        <v>8.363829849119263</v>
      </c>
      <c r="AX1316" s="4">
        <f>IF(D1316,P1316,(O1316+P1316)/2)</f>
        <v>23.88912963867188</v>
      </c>
      <c r="AY1316" s="4">
        <f>0.61365*EXP(17.502*AX1316/(240.97+AX1316))</f>
        <v>2.975085999761659</v>
      </c>
      <c r="AZ1316" s="4">
        <f>IF(AW1316&lt;&gt;0,(1000-(AV1316+U1316)/2)/AW1316*AP1316,0)</f>
        <v>0.7144457648402497</v>
      </c>
      <c r="BA1316" s="4">
        <f>U1316*AA1316/1000</f>
        <v>2.148791566541651</v>
      </c>
      <c r="BB1316" s="4">
        <f>(AY1316-BA1316)</f>
        <v>0.8262944332200077</v>
      </c>
      <c r="BC1316" s="4">
        <f>1/(1.6/F1316+1.37/N1316)</f>
        <v>0.4632820529038326</v>
      </c>
      <c r="BD1316" s="4">
        <f>G1316*AA1316*0.001</f>
        <v>36.7414145866013</v>
      </c>
      <c r="BE1316" s="4">
        <f>G1316/S1316</f>
        <v>0.9361403121379656</v>
      </c>
      <c r="BF1316" s="4">
        <f>(1-AP1316*AA1316/AU1316/F1316)*100</f>
        <v>78.23326906065358</v>
      </c>
      <c r="BG1316" s="4">
        <f>(S1316-E1316/(N1316/1.35))</f>
        <v>381.8153149197022</v>
      </c>
      <c r="BH1316" s="4">
        <f>E1316*BF1316/100/BG1316</f>
        <v>0.01871257176859016</v>
      </c>
    </row>
    <row r="1317" ht="16" customHeight="1">
      <c r="A1317" s="4">
        <v>1238</v>
      </c>
      <c r="B1317" t="s" s="2">
        <v>1378</v>
      </c>
      <c r="C1317" s="4">
        <v>7140.000024899840</v>
      </c>
      <c r="D1317" s="4">
        <v>0</v>
      </c>
      <c r="E1317" s="4">
        <f>(R1317-S1317*(1000-T1317)/(1000-U1317))*AO1317</f>
        <v>11.10514277073021</v>
      </c>
      <c r="F1317" s="4">
        <f>IF(AZ1317&lt;&gt;0,1/(1/AZ1317-1/N1317),0)</f>
        <v>0.9610697949338769</v>
      </c>
      <c r="G1317" s="4">
        <f>((BC1317-AP1317/2)*S1317-E1317)/(BC1317+AP1317/2)</f>
        <v>354.9753237662414</v>
      </c>
      <c r="H1317" s="4">
        <f>AP1317*1000</f>
        <v>6.16997397509863</v>
      </c>
      <c r="I1317" s="4">
        <f>(AU1317-BA1317)</f>
        <v>0.8511545851874502</v>
      </c>
      <c r="J1317" s="4">
        <f>(P1317+AT1317*D1317)</f>
        <v>24.05068016052246</v>
      </c>
      <c r="K1317" s="4">
        <v>6</v>
      </c>
      <c r="L1317" s="4">
        <f>(K1317*AI1317+AJ1317)</f>
        <v>1.420000016689301</v>
      </c>
      <c r="M1317" s="4">
        <v>1</v>
      </c>
      <c r="N1317" s="4">
        <f>L1317*(M1317+1)*(M1317+1)/(M1317*M1317+1)</f>
        <v>2.840000033378601</v>
      </c>
      <c r="O1317" s="4">
        <v>23.88242530822754</v>
      </c>
      <c r="P1317" s="4">
        <v>24.05068016052246</v>
      </c>
      <c r="Q1317" s="4">
        <v>24.10808372497559</v>
      </c>
      <c r="R1317" s="4">
        <v>399.8961791992188</v>
      </c>
      <c r="S1317" s="4">
        <v>383.7135009765625</v>
      </c>
      <c r="T1317" s="4">
        <v>13.92861080169678</v>
      </c>
      <c r="U1317" s="4">
        <v>21.18269348144531</v>
      </c>
      <c r="V1317" s="4">
        <v>47.69236755371094</v>
      </c>
      <c r="W1317" s="4">
        <v>72.49703216552734</v>
      </c>
      <c r="X1317" s="4">
        <v>499.5209655761719</v>
      </c>
      <c r="Y1317" s="4">
        <v>1999.6259765625</v>
      </c>
      <c r="Z1317" s="4">
        <v>204.8792114257812</v>
      </c>
      <c r="AA1317" s="4">
        <v>101.637207031250</v>
      </c>
      <c r="AB1317" s="4">
        <v>10.81005668640137</v>
      </c>
      <c r="AC1317" s="4">
        <v>0.3367830216884613</v>
      </c>
      <c r="AD1317" s="4">
        <v>0.2630170881748199</v>
      </c>
      <c r="AE1317" s="4">
        <v>0.001262960024178028</v>
      </c>
      <c r="AF1317" s="4">
        <v>0.2555683851242065</v>
      </c>
      <c r="AG1317" s="4">
        <v>0.002302843146026134</v>
      </c>
      <c r="AH1317" s="4">
        <v>0.6666666865348816</v>
      </c>
      <c r="AI1317" s="4">
        <v>-0.2195652425289154</v>
      </c>
      <c r="AJ1317" s="4">
        <v>2.737391471862793</v>
      </c>
      <c r="AK1317" s="4">
        <v>1</v>
      </c>
      <c r="AL1317" s="4">
        <v>0</v>
      </c>
      <c r="AM1317" s="4">
        <v>0.1599999964237213</v>
      </c>
      <c r="AN1317" s="4">
        <v>111115</v>
      </c>
      <c r="AO1317" s="4">
        <f>X1317*0.000001/(K1317*0.0001)</f>
        <v>0.832534942626953</v>
      </c>
      <c r="AP1317" s="4">
        <f>(U1317-T1317)/(1000-U1317)*AO1317</f>
        <v>0.00616997397509863</v>
      </c>
      <c r="AQ1317" s="4">
        <f>(P1317+273.15)</f>
        <v>297.2006801605224</v>
      </c>
      <c r="AR1317" s="4">
        <f>(O1317+273.15)</f>
        <v>297.0324253082275</v>
      </c>
      <c r="AS1317" s="4">
        <f>(Y1317*AK1317+Z1317*AL1317)*AM1317</f>
        <v>319.9401490987802</v>
      </c>
      <c r="AT1317" s="4">
        <f>((AS1317+0.00000010773*(AR1317^4-AQ1317^4))-AP1317*44100)/(L1317*0.92*2*29.3+0.00000043092*AQ1317^3)</f>
        <v>0.5228637881583723</v>
      </c>
      <c r="AU1317" s="4">
        <f>0.61365*EXP(17.502*J1317/(240.97+J1317))</f>
        <v>3.004104388040617</v>
      </c>
      <c r="AV1317" s="4">
        <f>AU1317*1000/AA1317</f>
        <v>29.55713243002592</v>
      </c>
      <c r="AW1317" s="4">
        <f>(AV1317-U1317)</f>
        <v>8.374438948580604</v>
      </c>
      <c r="AX1317" s="4">
        <f>IF(D1317,P1317,(O1317+P1317)/2)</f>
        <v>23.966552734375</v>
      </c>
      <c r="AY1317" s="4">
        <f>0.61365*EXP(17.502*AX1317/(240.97+AX1317))</f>
        <v>2.988962333477474</v>
      </c>
      <c r="AZ1317" s="4">
        <f>IF(AW1317&lt;&gt;0,(1000-(AV1317+U1317)/2)/AW1317*AP1317,0)</f>
        <v>0.7180710623522369</v>
      </c>
      <c r="BA1317" s="4">
        <f>U1317*AA1317/1000</f>
        <v>2.152949802853167</v>
      </c>
      <c r="BB1317" s="4">
        <f>(AY1317-BA1317)</f>
        <v>0.8360125306243065</v>
      </c>
      <c r="BC1317" s="4">
        <f>1/(1.6/F1317+1.37/N1317)</f>
        <v>0.4657215412431625</v>
      </c>
      <c r="BD1317" s="4">
        <f>G1317*AA1317*0.001</f>
        <v>36.07870047261447</v>
      </c>
      <c r="BE1317" s="4">
        <f>G1317/S1317</f>
        <v>0.9251051184355474</v>
      </c>
      <c r="BF1317" s="4">
        <f>(1-AP1317*AA1317/AU1317/F1317)*100</f>
        <v>78.27968564014478</v>
      </c>
      <c r="BG1317" s="4">
        <f>(S1317-E1317/(N1317/1.35))</f>
        <v>378.4346479609692</v>
      </c>
      <c r="BH1317" s="4">
        <f>E1317*BF1317/100/BG1317</f>
        <v>0.02297112829825628</v>
      </c>
    </row>
    <row r="1318" ht="16" customHeight="1">
      <c r="A1318" s="4">
        <v>1239</v>
      </c>
      <c r="B1318" t="s" s="2">
        <v>1379</v>
      </c>
      <c r="C1318" s="4">
        <v>7145.000024788082</v>
      </c>
      <c r="D1318" s="4">
        <v>0</v>
      </c>
      <c r="E1318" s="4">
        <f>(R1318-S1318*(1000-T1318)/(1000-U1318))*AO1318</f>
        <v>12.27210051897021</v>
      </c>
      <c r="F1318" s="4">
        <f>IF(AZ1318&lt;&gt;0,1/(1/AZ1318-1/N1318),0)</f>
        <v>0.9713967127423146</v>
      </c>
      <c r="G1318" s="4">
        <f>((BC1318-AP1318/2)*S1318-E1318)/(BC1318+AP1318/2)</f>
        <v>351.3154707882774</v>
      </c>
      <c r="H1318" s="4">
        <f>AP1318*1000</f>
        <v>6.208207907033186</v>
      </c>
      <c r="I1318" s="4">
        <f>(AU1318-BA1318)</f>
        <v>0.8496004212953814</v>
      </c>
      <c r="J1318" s="4">
        <f>(P1318+AT1318*D1318)</f>
        <v>24.06452178955078</v>
      </c>
      <c r="K1318" s="4">
        <v>6</v>
      </c>
      <c r="L1318" s="4">
        <f>(K1318*AI1318+AJ1318)</f>
        <v>1.420000016689301</v>
      </c>
      <c r="M1318" s="4">
        <v>1</v>
      </c>
      <c r="N1318" s="4">
        <f>L1318*(M1318+1)*(M1318+1)/(M1318*M1318+1)</f>
        <v>2.840000033378601</v>
      </c>
      <c r="O1318" s="4">
        <v>23.93911933898926</v>
      </c>
      <c r="P1318" s="4">
        <v>24.06452178955078</v>
      </c>
      <c r="Q1318" s="4">
        <v>24.05393409729004</v>
      </c>
      <c r="R1318" s="4">
        <v>399.889404296875</v>
      </c>
      <c r="S1318" s="4">
        <v>382.298339843750</v>
      </c>
      <c r="T1318" s="4">
        <v>13.92392539978027</v>
      </c>
      <c r="U1318" s="4">
        <v>21.22250747680664</v>
      </c>
      <c r="V1318" s="4">
        <v>47.47115325927734</v>
      </c>
      <c r="W1318" s="4">
        <v>72.32073974609375</v>
      </c>
      <c r="X1318" s="4">
        <v>499.5316162109375</v>
      </c>
      <c r="Y1318" s="4">
        <v>1999.679809570312</v>
      </c>
      <c r="Z1318" s="4">
        <v>206.1338195800781</v>
      </c>
      <c r="AA1318" s="4">
        <v>101.6374588012695</v>
      </c>
      <c r="AB1318" s="4">
        <v>10.81005668640137</v>
      </c>
      <c r="AC1318" s="4">
        <v>0.3367830216884613</v>
      </c>
      <c r="AD1318" s="4">
        <v>0.2630170881748199</v>
      </c>
      <c r="AE1318" s="4">
        <v>0.001262960024178028</v>
      </c>
      <c r="AF1318" s="4">
        <v>0.2555683851242065</v>
      </c>
      <c r="AG1318" s="4">
        <v>0.002302843146026134</v>
      </c>
      <c r="AH1318" s="4">
        <v>0.6666666865348816</v>
      </c>
      <c r="AI1318" s="4">
        <v>-0.2195652425289154</v>
      </c>
      <c r="AJ1318" s="4">
        <v>2.737391471862793</v>
      </c>
      <c r="AK1318" s="4">
        <v>1</v>
      </c>
      <c r="AL1318" s="4">
        <v>0</v>
      </c>
      <c r="AM1318" s="4">
        <v>0.1599999964237213</v>
      </c>
      <c r="AN1318" s="4">
        <v>111115</v>
      </c>
      <c r="AO1318" s="4">
        <f>X1318*0.000001/(K1318*0.0001)</f>
        <v>0.8325526936848958</v>
      </c>
      <c r="AP1318" s="4">
        <f>(U1318-T1318)/(1000-U1318)*AO1318</f>
        <v>0.006208207907033186</v>
      </c>
      <c r="AQ1318" s="4">
        <f>(P1318+273.15)</f>
        <v>297.2145217895508</v>
      </c>
      <c r="AR1318" s="4">
        <f>(O1318+273.15)</f>
        <v>297.0891193389892</v>
      </c>
      <c r="AS1318" s="4">
        <f>(Y1318*AK1318+Z1318*AL1318)*AM1318</f>
        <v>319.9487623798377</v>
      </c>
      <c r="AT1318" s="4">
        <f>((AS1318+0.00000010773*(AR1318^4-AQ1318^4))-AP1318*44100)/(L1318*0.92*2*29.3+0.00000043092*AQ1318^3)</f>
        <v>0.5092697471277458</v>
      </c>
      <c r="AU1318" s="4">
        <f>0.61365*EXP(17.502*J1318/(240.97+J1318))</f>
        <v>3.006602150628951</v>
      </c>
      <c r="AV1318" s="4">
        <f>AU1318*1000/AA1318</f>
        <v>29.58163442976003</v>
      </c>
      <c r="AW1318" s="4">
        <f>(AV1318-U1318)</f>
        <v>8.359126952953389</v>
      </c>
      <c r="AX1318" s="4">
        <f>IF(D1318,P1318,(O1318+P1318)/2)</f>
        <v>24.00182056427002</v>
      </c>
      <c r="AY1318" s="4">
        <f>0.61365*EXP(17.502*AX1318/(240.97+AX1318))</f>
        <v>2.995302029525552</v>
      </c>
      <c r="AZ1318" s="4">
        <f>IF(AW1318&lt;&gt;0,(1000-(AV1318+U1318)/2)/AW1318*AP1318,0)</f>
        <v>0.7238203945626488</v>
      </c>
      <c r="BA1318" s="4">
        <f>U1318*AA1318/1000</f>
        <v>2.15700172933357</v>
      </c>
      <c r="BB1318" s="4">
        <f>(AY1318-BA1318)</f>
        <v>0.8383003001919827</v>
      </c>
      <c r="BC1318" s="4">
        <f>1/(1.6/F1318+1.37/N1318)</f>
        <v>0.4695922131310017</v>
      </c>
      <c r="BD1318" s="4">
        <f>G1318*AA1318*0.001</f>
        <v>35.70681168849215</v>
      </c>
      <c r="BE1318" s="4">
        <f>G1318/S1318</f>
        <v>0.9189563076100835</v>
      </c>
      <c r="BF1318" s="4">
        <f>(1-AP1318*AA1318/AU1318/F1318)*100</f>
        <v>78.39533893854374</v>
      </c>
      <c r="BG1318" s="4">
        <f>(S1318-E1318/(N1318/1.35))</f>
        <v>376.4647710036467</v>
      </c>
      <c r="BH1318" s="4">
        <f>E1318*BF1318/100/BG1318</f>
        <v>0.02555552481332254</v>
      </c>
    </row>
    <row r="1319" ht="16" customHeight="1">
      <c r="A1319" s="4">
        <v>1240</v>
      </c>
      <c r="B1319" t="s" s="2">
        <v>1380</v>
      </c>
      <c r="C1319" s="4">
        <v>7150.500024665147</v>
      </c>
      <c r="D1319" s="4">
        <v>0</v>
      </c>
      <c r="E1319" s="4">
        <f>(R1319-S1319*(1000-T1319)/(1000-U1319))*AO1319</f>
        <v>13.04075036341647</v>
      </c>
      <c r="F1319" s="4">
        <f>IF(AZ1319&lt;&gt;0,1/(1/AZ1319-1/N1319),0)</f>
        <v>0.9780296869101841</v>
      </c>
      <c r="G1319" s="4">
        <f>((BC1319-AP1319/2)*S1319-E1319)/(BC1319+AP1319/2)</f>
        <v>348.8703067185162</v>
      </c>
      <c r="H1319" s="4">
        <f>AP1319*1000</f>
        <v>6.250768912984398</v>
      </c>
      <c r="I1319" s="4">
        <f>(AU1319-BA1319)</f>
        <v>0.8510541011499089</v>
      </c>
      <c r="J1319" s="4">
        <f>(P1319+AT1319*D1319)</f>
        <v>24.09784126281738</v>
      </c>
      <c r="K1319" s="4">
        <v>6</v>
      </c>
      <c r="L1319" s="4">
        <f>(K1319*AI1319+AJ1319)</f>
        <v>1.420000016689301</v>
      </c>
      <c r="M1319" s="4">
        <v>1</v>
      </c>
      <c r="N1319" s="4">
        <f>L1319*(M1319+1)*(M1319+1)/(M1319*M1319+1)</f>
        <v>2.840000033378601</v>
      </c>
      <c r="O1319" s="4">
        <v>23.98249244689941</v>
      </c>
      <c r="P1319" s="4">
        <v>24.09784126281738</v>
      </c>
      <c r="Q1319" s="4">
        <v>24.08007049560547</v>
      </c>
      <c r="R1319" s="4">
        <v>399.8557434082031</v>
      </c>
      <c r="S1319" s="4">
        <v>381.3293762207031</v>
      </c>
      <c r="T1319" s="4">
        <v>13.91929912567139</v>
      </c>
      <c r="U1319" s="4">
        <v>21.26749610900879</v>
      </c>
      <c r="V1319" s="4">
        <v>47.31675720214844</v>
      </c>
      <c r="W1319" s="4">
        <v>72.26215362548828</v>
      </c>
      <c r="X1319" s="4">
        <v>499.5372924804688</v>
      </c>
      <c r="Y1319" s="4">
        <v>1999.763671875</v>
      </c>
      <c r="Z1319" s="4">
        <v>207.1817321777344</v>
      </c>
      <c r="AA1319" s="4">
        <v>101.6371688842773</v>
      </c>
      <c r="AB1319" s="4">
        <v>10.81005668640137</v>
      </c>
      <c r="AC1319" s="4">
        <v>0.3367830216884613</v>
      </c>
      <c r="AD1319" s="4">
        <v>0.2630170881748199</v>
      </c>
      <c r="AE1319" s="4">
        <v>0.001262960024178028</v>
      </c>
      <c r="AF1319" s="4">
        <v>0.2555683851242065</v>
      </c>
      <c r="AG1319" s="4">
        <v>0.002302843146026134</v>
      </c>
      <c r="AH1319" s="4">
        <v>0.6666666865348816</v>
      </c>
      <c r="AI1319" s="4">
        <v>-0.2195652425289154</v>
      </c>
      <c r="AJ1319" s="4">
        <v>2.737391471862793</v>
      </c>
      <c r="AK1319" s="4">
        <v>1</v>
      </c>
      <c r="AL1319" s="4">
        <v>0</v>
      </c>
      <c r="AM1319" s="4">
        <v>0.1599999964237213</v>
      </c>
      <c r="AN1319" s="4">
        <v>111115</v>
      </c>
      <c r="AO1319" s="4">
        <f>X1319*0.000001/(K1319*0.0001)</f>
        <v>0.8325621541341145</v>
      </c>
      <c r="AP1319" s="4">
        <f>(U1319-T1319)/(1000-U1319)*AO1319</f>
        <v>0.006250768912984398</v>
      </c>
      <c r="AQ1319" s="4">
        <f>(P1319+273.15)</f>
        <v>297.2478412628174</v>
      </c>
      <c r="AR1319" s="4">
        <f>(O1319+273.15)</f>
        <v>297.1324924468994</v>
      </c>
      <c r="AS1319" s="4">
        <f>(Y1319*AK1319+Z1319*AL1319)*AM1319</f>
        <v>319.9621803482878</v>
      </c>
      <c r="AT1319" s="4">
        <f>((AS1319+0.00000010773*(AR1319^4-AQ1319^4))-AP1319*44100)/(L1319*0.92*2*29.3+0.00000043092*AQ1319^3)</f>
        <v>0.4893284574963594</v>
      </c>
      <c r="AU1319" s="4">
        <f>0.61365*EXP(17.502*J1319/(240.97+J1319))</f>
        <v>3.012622194926946</v>
      </c>
      <c r="AV1319" s="4">
        <f>AU1319*1000/AA1319</f>
        <v>29.64094954629321</v>
      </c>
      <c r="AW1319" s="4">
        <f>(AV1319-U1319)</f>
        <v>8.373453437284418</v>
      </c>
      <c r="AX1319" s="4">
        <f>IF(D1319,P1319,(O1319+P1319)/2)</f>
        <v>24.0401668548584</v>
      </c>
      <c r="AY1319" s="4">
        <f>0.61365*EXP(17.502*AX1319/(240.97+AX1319))</f>
        <v>3.002208443686122</v>
      </c>
      <c r="AZ1319" s="4">
        <f>IF(AW1319&lt;&gt;0,(1000-(AV1319+U1319)/2)/AW1319*AP1319,0)</f>
        <v>0.7274967841947798</v>
      </c>
      <c r="BA1319" s="4">
        <f>U1319*AA1319/1000</f>
        <v>2.161568093777038</v>
      </c>
      <c r="BB1319" s="4">
        <f>(AY1319-BA1319)</f>
        <v>0.840640349909084</v>
      </c>
      <c r="BC1319" s="4">
        <f>1/(1.6/F1319+1.37/N1319)</f>
        <v>0.4720685262274035</v>
      </c>
      <c r="BD1319" s="4">
        <f>G1319*AA1319*0.001</f>
        <v>35.45819028265947</v>
      </c>
      <c r="BE1319" s="4">
        <f>G1319/S1319</f>
        <v>0.9148791791917953</v>
      </c>
      <c r="BF1319" s="4">
        <f>(1-AP1319*AA1319/AU1319/F1319)*100</f>
        <v>78.43798747388739</v>
      </c>
      <c r="BG1319" s="4">
        <f>(S1319-E1319/(N1319/1.35))</f>
        <v>375.1304280574284</v>
      </c>
      <c r="BH1319" s="4">
        <f>E1319*BF1319/100/BG1319</f>
        <v>0.02726758847456545</v>
      </c>
    </row>
    <row r="1320" ht="16" customHeight="1">
      <c r="A1320" s="4">
        <v>1241</v>
      </c>
      <c r="B1320" t="s" s="2">
        <v>1381</v>
      </c>
      <c r="C1320" s="4">
        <v>7155.500024553388</v>
      </c>
      <c r="D1320" s="4">
        <v>0</v>
      </c>
      <c r="E1320" s="4">
        <f>(R1320-S1320*(1000-T1320)/(1000-U1320))*AO1320</f>
        <v>13.49212068759085</v>
      </c>
      <c r="F1320" s="4">
        <f>IF(AZ1320&lt;&gt;0,1/(1/AZ1320-1/N1320),0)</f>
        <v>0.9809850004079524</v>
      </c>
      <c r="G1320" s="4">
        <f>((BC1320-AP1320/2)*S1320-E1320)/(BC1320+AP1320/2)</f>
        <v>347.3779730147363</v>
      </c>
      <c r="H1320" s="4">
        <f>AP1320*1000</f>
        <v>6.286897148136102</v>
      </c>
      <c r="I1320" s="4">
        <f>(AU1320-BA1320)</f>
        <v>0.8540016198975477</v>
      </c>
      <c r="J1320" s="4">
        <f>(P1320+AT1320*D1320)</f>
        <v>24.1356029510498</v>
      </c>
      <c r="K1320" s="4">
        <v>6</v>
      </c>
      <c r="L1320" s="4">
        <f>(K1320*AI1320+AJ1320)</f>
        <v>1.420000016689301</v>
      </c>
      <c r="M1320" s="4">
        <v>1</v>
      </c>
      <c r="N1320" s="4">
        <f>L1320*(M1320+1)*(M1320+1)/(M1320*M1320+1)</f>
        <v>2.840000033378601</v>
      </c>
      <c r="O1320" s="4">
        <v>24.02010536193848</v>
      </c>
      <c r="P1320" s="4">
        <v>24.1356029510498</v>
      </c>
      <c r="Q1320" s="4">
        <v>24.09698867797852</v>
      </c>
      <c r="R1320" s="4">
        <v>399.8101806640625</v>
      </c>
      <c r="S1320" s="4">
        <v>380.7294311523438</v>
      </c>
      <c r="T1320" s="4">
        <v>13.91545677185059</v>
      </c>
      <c r="U1320" s="4">
        <v>21.3059196472168</v>
      </c>
      <c r="V1320" s="4">
        <v>47.19235229492188</v>
      </c>
      <c r="W1320" s="4">
        <v>72.22325134277344</v>
      </c>
      <c r="X1320" s="4">
        <v>499.5315551757812</v>
      </c>
      <c r="Y1320" s="4">
        <v>1999.804199218750</v>
      </c>
      <c r="Z1320" s="4">
        <v>207.7636260986328</v>
      </c>
      <c r="AA1320" s="4">
        <v>101.6363525390625</v>
      </c>
      <c r="AB1320" s="4">
        <v>10.81005668640137</v>
      </c>
      <c r="AC1320" s="4">
        <v>0.3367830216884613</v>
      </c>
      <c r="AD1320" s="4">
        <v>0.2630170881748199</v>
      </c>
      <c r="AE1320" s="4">
        <v>0.001262960024178028</v>
      </c>
      <c r="AF1320" s="4">
        <v>0.2555683851242065</v>
      </c>
      <c r="AG1320" s="4">
        <v>0.002302843146026134</v>
      </c>
      <c r="AH1320" s="4">
        <v>0.6666666865348816</v>
      </c>
      <c r="AI1320" s="4">
        <v>-0.2195652425289154</v>
      </c>
      <c r="AJ1320" s="4">
        <v>2.737391471862793</v>
      </c>
      <c r="AK1320" s="4">
        <v>1</v>
      </c>
      <c r="AL1320" s="4">
        <v>0</v>
      </c>
      <c r="AM1320" s="4">
        <v>0.1599999964237213</v>
      </c>
      <c r="AN1320" s="4">
        <v>111115</v>
      </c>
      <c r="AO1320" s="4">
        <f>X1320*0.000001/(K1320*0.0001)</f>
        <v>0.8325525919596353</v>
      </c>
      <c r="AP1320" s="4">
        <f>(U1320-T1320)/(1000-U1320)*AO1320</f>
        <v>0.006286897148136102</v>
      </c>
      <c r="AQ1320" s="4">
        <f>(P1320+273.15)</f>
        <v>297.2856029510498</v>
      </c>
      <c r="AR1320" s="4">
        <f>(O1320+273.15)</f>
        <v>297.1701053619385</v>
      </c>
      <c r="AS1320" s="4">
        <f>(Y1320*AK1320+Z1320*AL1320)*AM1320</f>
        <v>319.9686647231429</v>
      </c>
      <c r="AT1320" s="4">
        <f>((AS1320+0.00000010773*(AR1320^4-AQ1320^4))-AP1320*44100)/(L1320*0.92*2*29.3+0.00000043092*AQ1320^3)</f>
        <v>0.4712228888364925</v>
      </c>
      <c r="AU1320" s="4">
        <f>0.61365*EXP(17.502*J1320/(240.97+J1320))</f>
        <v>3.019457580331012</v>
      </c>
      <c r="AV1320" s="4">
        <f>AU1320*1000/AA1320</f>
        <v>29.70844097509822</v>
      </c>
      <c r="AW1320" s="4">
        <f>(AV1320-U1320)</f>
        <v>8.40252132788142</v>
      </c>
      <c r="AX1320" s="4">
        <f>IF(D1320,P1320,(O1320+P1320)/2)</f>
        <v>24.07785415649414</v>
      </c>
      <c r="AY1320" s="4">
        <f>0.61365*EXP(17.502*AX1320/(240.97+AX1320))</f>
        <v>3.009009731955706</v>
      </c>
      <c r="AZ1320" s="4">
        <f>IF(AW1320&lt;&gt;0,(1000-(AV1320+U1320)/2)/AW1320*AP1320,0)</f>
        <v>0.7291306846971866</v>
      </c>
      <c r="BA1320" s="4">
        <f>U1320*AA1320/1000</f>
        <v>2.165455960433464</v>
      </c>
      <c r="BB1320" s="4">
        <f>(AY1320-BA1320)</f>
        <v>0.8435537715222416</v>
      </c>
      <c r="BC1320" s="4">
        <f>1/(1.6/F1320+1.37/N1320)</f>
        <v>0.4731693829959883</v>
      </c>
      <c r="BD1320" s="4">
        <f>G1320*AA1320*0.001</f>
        <v>35.30623012963068</v>
      </c>
      <c r="BE1320" s="4">
        <f>G1320/S1320</f>
        <v>0.9124011557586619</v>
      </c>
      <c r="BF1320" s="4">
        <f>(1-AP1320*AA1320/AU1320/F1320)*100</f>
        <v>78.42781545889123</v>
      </c>
      <c r="BG1320" s="4">
        <f>(S1320-E1320/(N1320/1.35))</f>
        <v>374.3159231543953</v>
      </c>
      <c r="BH1320" s="4">
        <f>E1320*BF1320/100/BG1320</f>
        <v>0.02826910334239247</v>
      </c>
    </row>
    <row r="1321" ht="16" customHeight="1">
      <c r="A1321" s="4">
        <v>1242</v>
      </c>
      <c r="B1321" t="s" s="2">
        <v>1382</v>
      </c>
      <c r="C1321" s="4">
        <v>7160.500024441630</v>
      </c>
      <c r="D1321" s="4">
        <v>0</v>
      </c>
      <c r="E1321" s="4">
        <f>(R1321-S1321*(1000-T1321)/(1000-U1321))*AO1321</f>
        <v>13.89607462986494</v>
      </c>
      <c r="F1321" s="4">
        <f>IF(AZ1321&lt;&gt;0,1/(1/AZ1321-1/N1321),0)</f>
        <v>0.9864771283261514</v>
      </c>
      <c r="G1321" s="4">
        <f>((BC1321-AP1321/2)*S1321-E1321)/(BC1321+AP1321/2)</f>
        <v>346.1339357301927</v>
      </c>
      <c r="H1321" s="4">
        <f>AP1321*1000</f>
        <v>6.322813904261463</v>
      </c>
      <c r="I1321" s="4">
        <f>(AU1321-BA1321)</f>
        <v>0.8552828456571615</v>
      </c>
      <c r="J1321" s="4">
        <f>(P1321+AT1321*D1321)</f>
        <v>24.1642951965332</v>
      </c>
      <c r="K1321" s="4">
        <v>6</v>
      </c>
      <c r="L1321" s="4">
        <f>(K1321*AI1321+AJ1321)</f>
        <v>1.420000016689301</v>
      </c>
      <c r="M1321" s="4">
        <v>1</v>
      </c>
      <c r="N1321" s="4">
        <f>L1321*(M1321+1)*(M1321+1)/(M1321*M1321+1)</f>
        <v>2.840000033378601</v>
      </c>
      <c r="O1321" s="4">
        <v>24.05312538146973</v>
      </c>
      <c r="P1321" s="4">
        <v>24.1642951965332</v>
      </c>
      <c r="Q1321" s="4">
        <v>24.09191703796387</v>
      </c>
      <c r="R1321" s="4">
        <v>399.7867431640625</v>
      </c>
      <c r="S1321" s="4">
        <v>380.2079162597656</v>
      </c>
      <c r="T1321" s="4">
        <v>13.9120569229126</v>
      </c>
      <c r="U1321" s="4">
        <v>21.3446044921875</v>
      </c>
      <c r="V1321" s="4">
        <v>47.08320999145508</v>
      </c>
      <c r="W1321" s="4">
        <v>72.20590972900391</v>
      </c>
      <c r="X1321" s="4">
        <v>499.520996093750</v>
      </c>
      <c r="Y1321" s="4">
        <v>1999.897827148438</v>
      </c>
      <c r="Z1321" s="4">
        <v>207.9251251220703</v>
      </c>
      <c r="AA1321" s="4">
        <v>101.635871887207</v>
      </c>
      <c r="AB1321" s="4">
        <v>10.81005668640137</v>
      </c>
      <c r="AC1321" s="4">
        <v>0.3367830216884613</v>
      </c>
      <c r="AD1321" s="4">
        <v>0.2630170881748199</v>
      </c>
      <c r="AE1321" s="4">
        <v>0.001262960024178028</v>
      </c>
      <c r="AF1321" s="4">
        <v>0.2555683851242065</v>
      </c>
      <c r="AG1321" s="4">
        <v>0.002302843146026134</v>
      </c>
      <c r="AH1321" s="4">
        <v>0.6666666865348816</v>
      </c>
      <c r="AI1321" s="4">
        <v>-0.2195652425289154</v>
      </c>
      <c r="AJ1321" s="4">
        <v>2.737391471862793</v>
      </c>
      <c r="AK1321" s="4">
        <v>1</v>
      </c>
      <c r="AL1321" s="4">
        <v>0</v>
      </c>
      <c r="AM1321" s="4">
        <v>0.1599999964237213</v>
      </c>
      <c r="AN1321" s="4">
        <v>111115</v>
      </c>
      <c r="AO1321" s="4">
        <f>X1321*0.000001/(K1321*0.0001)</f>
        <v>0.8325349934895832</v>
      </c>
      <c r="AP1321" s="4">
        <f>(U1321-T1321)/(1000-U1321)*AO1321</f>
        <v>0.006322813904261463</v>
      </c>
      <c r="AQ1321" s="4">
        <f>(P1321+273.15)</f>
        <v>297.3142951965332</v>
      </c>
      <c r="AR1321" s="4">
        <f>(O1321+273.15)</f>
        <v>297.2031253814697</v>
      </c>
      <c r="AS1321" s="4">
        <f>(Y1321*AK1321+Z1321*AL1321)*AM1321</f>
        <v>319.983645191558</v>
      </c>
      <c r="AT1321" s="4">
        <f>((AS1321+0.00000010773*(AR1321^4-AQ1321^4))-AP1321*44100)/(L1321*0.92*2*29.3+0.00000043092*AQ1321^3)</f>
        <v>0.4539048201468348</v>
      </c>
      <c r="AU1321" s="4">
        <f>0.61365*EXP(17.502*J1321/(240.97+J1321))</f>
        <v>3.024660333308234</v>
      </c>
      <c r="AV1321" s="4">
        <f>AU1321*1000/AA1321</f>
        <v>29.75977159584883</v>
      </c>
      <c r="AW1321" s="4">
        <f>(AV1321-U1321)</f>
        <v>8.415167103661325</v>
      </c>
      <c r="AX1321" s="4">
        <f>IF(D1321,P1321,(O1321+P1321)/2)</f>
        <v>24.10871028900146</v>
      </c>
      <c r="AY1321" s="4">
        <f>0.61365*EXP(17.502*AX1321/(240.97+AX1321))</f>
        <v>3.014588250305136</v>
      </c>
      <c r="AZ1321" s="4">
        <f>IF(AW1321&lt;&gt;0,(1000-(AV1321+U1321)/2)/AW1321*AP1321,0)</f>
        <v>0.7321604073354365</v>
      </c>
      <c r="BA1321" s="4">
        <f>U1321*AA1321/1000</f>
        <v>2.169377487651072</v>
      </c>
      <c r="BB1321" s="4">
        <f>(AY1321-BA1321)</f>
        <v>0.8452107626540637</v>
      </c>
      <c r="BC1321" s="4">
        <f>1/(1.6/F1321+1.37/N1321)</f>
        <v>0.4752111892626133</v>
      </c>
      <c r="BD1321" s="4">
        <f>G1321*AA1321*0.001</f>
        <v>35.17962434768862</v>
      </c>
      <c r="BE1321" s="4">
        <f>G1321/S1321</f>
        <v>0.9103806652297767</v>
      </c>
      <c r="BF1321" s="4">
        <f>(1-AP1321*AA1321/AU1321/F1321)*100</f>
        <v>78.46257463570461</v>
      </c>
      <c r="BG1321" s="4">
        <f>(S1321-E1321/(N1321/1.35))</f>
        <v>373.6023879041902</v>
      </c>
      <c r="BH1321" s="4">
        <f>E1321*BF1321/100/BG1321</f>
        <v>0.02918401562970498</v>
      </c>
    </row>
    <row r="1322" ht="16" customHeight="1">
      <c r="A1322" s="4">
        <v>1243</v>
      </c>
      <c r="B1322" t="s" s="2">
        <v>1383</v>
      </c>
      <c r="C1322" s="4">
        <v>7166.000024318695</v>
      </c>
      <c r="D1322" s="4">
        <v>0</v>
      </c>
      <c r="E1322" s="4">
        <f>(R1322-S1322*(1000-T1322)/(1000-U1322))*AO1322</f>
        <v>14.36225932622248</v>
      </c>
      <c r="F1322" s="4">
        <f>IF(AZ1322&lt;&gt;0,1/(1/AZ1322-1/N1322),0)</f>
        <v>0.992414501542896</v>
      </c>
      <c r="G1322" s="4">
        <f>((BC1322-AP1322/2)*S1322-E1322)/(BC1322+AP1322/2)</f>
        <v>344.779461014116</v>
      </c>
      <c r="H1322" s="4">
        <f>AP1322*1000</f>
        <v>6.360151054850956</v>
      </c>
      <c r="I1322" s="4">
        <f>(AU1322-BA1322)</f>
        <v>0.8564746841697972</v>
      </c>
      <c r="J1322" s="4">
        <f>(P1322+AT1322*D1322)</f>
        <v>24.19349098205566</v>
      </c>
      <c r="K1322" s="4">
        <v>6</v>
      </c>
      <c r="L1322" s="4">
        <f>(K1322*AI1322+AJ1322)</f>
        <v>1.420000016689301</v>
      </c>
      <c r="M1322" s="4">
        <v>1</v>
      </c>
      <c r="N1322" s="4">
        <f>L1322*(M1322+1)*(M1322+1)/(M1322*M1322+1)</f>
        <v>2.840000033378601</v>
      </c>
      <c r="O1322" s="4">
        <v>24.08107566833496</v>
      </c>
      <c r="P1322" s="4">
        <v>24.19349098205566</v>
      </c>
      <c r="Q1322" s="4">
        <v>24.0833854675293</v>
      </c>
      <c r="R1322" s="4">
        <v>399.8406066894531</v>
      </c>
      <c r="S1322" s="4">
        <v>379.688720703125</v>
      </c>
      <c r="T1322" s="4">
        <v>13.90885734558105</v>
      </c>
      <c r="U1322" s="4">
        <v>21.3849925994873</v>
      </c>
      <c r="V1322" s="4">
        <v>46.98905944824219</v>
      </c>
      <c r="W1322" s="4">
        <v>72.21641540527344</v>
      </c>
      <c r="X1322" s="4">
        <v>499.5205993652344</v>
      </c>
      <c r="Y1322" s="4">
        <v>2000.040771484375</v>
      </c>
      <c r="Z1322" s="4">
        <v>207.8883056640625</v>
      </c>
      <c r="AA1322" s="4">
        <v>101.6361236572266</v>
      </c>
      <c r="AB1322" s="4">
        <v>10.81005668640137</v>
      </c>
      <c r="AC1322" s="4">
        <v>0.3367830216884613</v>
      </c>
      <c r="AD1322" s="4">
        <v>0.2630170881748199</v>
      </c>
      <c r="AE1322" s="4">
        <v>0.001262960024178028</v>
      </c>
      <c r="AF1322" s="4">
        <v>0.2555683851242065</v>
      </c>
      <c r="AG1322" s="4">
        <v>0.002302843146026134</v>
      </c>
      <c r="AH1322" s="4">
        <v>0.6666666865348816</v>
      </c>
      <c r="AI1322" s="4">
        <v>-0.2195652425289154</v>
      </c>
      <c r="AJ1322" s="4">
        <v>2.737391471862793</v>
      </c>
      <c r="AK1322" s="4">
        <v>1</v>
      </c>
      <c r="AL1322" s="4">
        <v>0</v>
      </c>
      <c r="AM1322" s="4">
        <v>0.1599999964237213</v>
      </c>
      <c r="AN1322" s="4">
        <v>111115</v>
      </c>
      <c r="AO1322" s="4">
        <f>X1322*0.000001/(K1322*0.0001)</f>
        <v>0.8325343322753905</v>
      </c>
      <c r="AP1322" s="4">
        <f>(U1322-T1322)/(1000-U1322)*AO1322</f>
        <v>0.006360151054850956</v>
      </c>
      <c r="AQ1322" s="4">
        <f>(P1322+273.15)</f>
        <v>297.3434909820556</v>
      </c>
      <c r="AR1322" s="4">
        <f>(O1322+273.15)</f>
        <v>297.2310756683349</v>
      </c>
      <c r="AS1322" s="4">
        <f>(Y1322*AK1322+Z1322*AL1322)*AM1322</f>
        <v>320.0065162847968</v>
      </c>
      <c r="AT1322" s="4">
        <f>((AS1322+0.00000010773*(AR1322^4-AQ1322^4))-AP1322*44100)/(L1322*0.92*2*29.3+0.00000043092*AQ1322^3)</f>
        <v>0.4352474414939226</v>
      </c>
      <c r="AU1322" s="4">
        <f>0.61365*EXP(17.502*J1322/(240.97+J1322))</f>
        <v>3.029962436420164</v>
      </c>
      <c r="AV1322" s="4">
        <f>AU1322*1000/AA1322</f>
        <v>29.81186538202578</v>
      </c>
      <c r="AW1322" s="4">
        <f>(AV1322-U1322)</f>
        <v>8.426872782538471</v>
      </c>
      <c r="AX1322" s="4">
        <f>IF(D1322,P1322,(O1322+P1322)/2)</f>
        <v>24.13728332519531</v>
      </c>
      <c r="AY1322" s="4">
        <f>0.61365*EXP(17.502*AX1322/(240.97+AX1322))</f>
        <v>3.01976206603815</v>
      </c>
      <c r="AZ1322" s="4">
        <f>IF(AW1322&lt;&gt;0,(1000-(AV1322+U1322)/2)/AW1322*AP1322,0)</f>
        <v>0.7354259806252837</v>
      </c>
      <c r="BA1322" s="4">
        <f>U1322*AA1322/1000</f>
        <v>2.173487752250367</v>
      </c>
      <c r="BB1322" s="4">
        <f>(AY1322-BA1322)</f>
        <v>0.8462743137877831</v>
      </c>
      <c r="BC1322" s="4">
        <f>1/(1.6/F1322+1.37/N1322)</f>
        <v>0.477412669583112</v>
      </c>
      <c r="BD1322" s="4">
        <f>G1322*AA1322*0.001</f>
        <v>35.04204793410261</v>
      </c>
      <c r="BE1322" s="4">
        <f>G1322/S1322</f>
        <v>0.9080582124631923</v>
      </c>
      <c r="BF1322" s="4">
        <f>(1-AP1322*AA1322/AU1322/F1322)*100</f>
        <v>78.50263763204519</v>
      </c>
      <c r="BG1322" s="4">
        <f>(S1322-E1322/(N1322/1.35))</f>
        <v>372.8615904698432</v>
      </c>
      <c r="BH1322" s="4">
        <f>E1322*BF1322/100/BG1322</f>
        <v>0.03023843882774765</v>
      </c>
    </row>
    <row r="1323" ht="16" customHeight="1">
      <c r="A1323" s="4">
        <v>1244</v>
      </c>
      <c r="B1323" t="s" s="2">
        <v>1384</v>
      </c>
      <c r="C1323" s="4">
        <v>7171.000024206936</v>
      </c>
      <c r="D1323" s="4">
        <v>0</v>
      </c>
      <c r="E1323" s="4">
        <f>(R1323-S1323*(1000-T1323)/(1000-U1323))*AO1323</f>
        <v>14.75525901318653</v>
      </c>
      <c r="F1323" s="4">
        <f>IF(AZ1323&lt;&gt;0,1/(1/AZ1323-1/N1323),0)</f>
        <v>0.9979158312274304</v>
      </c>
      <c r="G1323" s="4">
        <f>((BC1323-AP1323/2)*S1323-E1323)/(BC1323+AP1323/2)</f>
        <v>343.7054979490605</v>
      </c>
      <c r="H1323" s="4">
        <f>AP1323*1000</f>
        <v>6.392506984383531</v>
      </c>
      <c r="I1323" s="4">
        <f>(AU1323-BA1323)</f>
        <v>0.8572780994583957</v>
      </c>
      <c r="J1323" s="4">
        <f>(P1323+AT1323*D1323)</f>
        <v>24.2169361114502</v>
      </c>
      <c r="K1323" s="4">
        <v>6</v>
      </c>
      <c r="L1323" s="4">
        <f>(K1323*AI1323+AJ1323)</f>
        <v>1.420000016689301</v>
      </c>
      <c r="M1323" s="4">
        <v>1</v>
      </c>
      <c r="N1323" s="4">
        <f>L1323*(M1323+1)*(M1323+1)/(M1323*M1323+1)</f>
        <v>2.840000033378601</v>
      </c>
      <c r="O1323" s="4">
        <v>24.10138702392578</v>
      </c>
      <c r="P1323" s="4">
        <v>24.2169361114502</v>
      </c>
      <c r="Q1323" s="4">
        <v>24.08100700378418</v>
      </c>
      <c r="R1323" s="4">
        <v>399.9367065429688</v>
      </c>
      <c r="S1323" s="4">
        <v>379.301025390625</v>
      </c>
      <c r="T1323" s="4">
        <v>13.90523147583008</v>
      </c>
      <c r="U1323" s="4">
        <v>21.41912460327148</v>
      </c>
      <c r="V1323" s="4">
        <v>46.91639709472656</v>
      </c>
      <c r="W1323" s="4">
        <v>72.24057769775391</v>
      </c>
      <c r="X1323" s="4">
        <v>499.521484375</v>
      </c>
      <c r="Y1323" s="4">
        <v>2000.159667968750</v>
      </c>
      <c r="Z1323" s="4">
        <v>207.6786804199219</v>
      </c>
      <c r="AA1323" s="4">
        <v>101.6357116699219</v>
      </c>
      <c r="AB1323" s="4">
        <v>10.81005668640137</v>
      </c>
      <c r="AC1323" s="4">
        <v>0.3367830216884613</v>
      </c>
      <c r="AD1323" s="4">
        <v>0.2630170881748199</v>
      </c>
      <c r="AE1323" s="4">
        <v>0.001262960024178028</v>
      </c>
      <c r="AF1323" s="4">
        <v>0.2555683851242065</v>
      </c>
      <c r="AG1323" s="4">
        <v>0.002302843146026134</v>
      </c>
      <c r="AH1323" s="4">
        <v>0.6666666865348816</v>
      </c>
      <c r="AI1323" s="4">
        <v>-0.2195652425289154</v>
      </c>
      <c r="AJ1323" s="4">
        <v>2.737391471862793</v>
      </c>
      <c r="AK1323" s="4">
        <v>1</v>
      </c>
      <c r="AL1323" s="4">
        <v>0</v>
      </c>
      <c r="AM1323" s="4">
        <v>0.1599999964237213</v>
      </c>
      <c r="AN1323" s="4">
        <v>111115</v>
      </c>
      <c r="AO1323" s="4">
        <f>X1323*0.000001/(K1323*0.0001)</f>
        <v>0.8325358072916667</v>
      </c>
      <c r="AP1323" s="4">
        <f>(U1323-T1323)/(1000-U1323)*AO1323</f>
        <v>0.006392506984383531</v>
      </c>
      <c r="AQ1323" s="4">
        <f>(P1323+273.15)</f>
        <v>297.3669361114502</v>
      </c>
      <c r="AR1323" s="4">
        <f>(O1323+273.15)</f>
        <v>297.2513870239258</v>
      </c>
      <c r="AS1323" s="4">
        <f>(Y1323*AK1323+Z1323*AL1323)*AM1323</f>
        <v>320.0255397218716</v>
      </c>
      <c r="AT1323" s="4">
        <f>((AS1323+0.00000010773*(AR1323^4-AQ1323^4))-AP1323*44100)/(L1323*0.92*2*29.3+0.00000043092*AQ1323^3)</f>
        <v>0.4188078982566407</v>
      </c>
      <c r="AU1323" s="4">
        <f>0.61365*EXP(17.502*J1323/(240.97+J1323))</f>
        <v>3.034226071858626</v>
      </c>
      <c r="AV1323" s="4">
        <f>AU1323*1000/AA1323</f>
        <v>29.85393639700932</v>
      </c>
      <c r="AW1323" s="4">
        <f>(AV1323-U1323)</f>
        <v>8.43481179373784</v>
      </c>
      <c r="AX1323" s="4">
        <f>IF(D1323,P1323,(O1323+P1323)/2)</f>
        <v>24.15916156768799</v>
      </c>
      <c r="AY1323" s="4">
        <f>0.61365*EXP(17.502*AX1323/(240.97+AX1323))</f>
        <v>3.023728879229357</v>
      </c>
      <c r="AZ1323" s="4">
        <f>IF(AW1323&lt;&gt;0,(1000-(AV1323+U1323)/2)/AW1323*AP1323,0)</f>
        <v>0.7384427105688676</v>
      </c>
      <c r="BA1323" s="4">
        <f>U1323*AA1323/1000</f>
        <v>2.17694797240023</v>
      </c>
      <c r="BB1323" s="4">
        <f>(AY1323-BA1323)</f>
        <v>0.8467809068291263</v>
      </c>
      <c r="BC1323" s="4">
        <f>1/(1.6/F1323+1.37/N1323)</f>
        <v>0.4794470644185618</v>
      </c>
      <c r="BD1323" s="4">
        <f>G1323*AA1323*0.001</f>
        <v>34.93275288891764</v>
      </c>
      <c r="BE1323" s="4">
        <f>G1323/S1323</f>
        <v>0.9061549401167418</v>
      </c>
      <c r="BF1323" s="4">
        <f>(1-AP1323*AA1323/AU1323/F1323)*100</f>
        <v>78.54266925427511</v>
      </c>
      <c r="BG1323" s="4">
        <f>(S1323-E1323/(N1323/1.35))</f>
        <v>372.2870819280594</v>
      </c>
      <c r="BH1323" s="4">
        <f>E1323*BF1323/100/BG1323</f>
        <v>0.03112967074849565</v>
      </c>
    </row>
    <row r="1324" ht="16" customHeight="1">
      <c r="A1324" s="4">
        <v>1245</v>
      </c>
      <c r="B1324" t="s" s="2">
        <v>1385</v>
      </c>
      <c r="C1324" s="4">
        <v>7176.000024095178</v>
      </c>
      <c r="D1324" s="4">
        <v>0</v>
      </c>
      <c r="E1324" s="4">
        <f>(R1324-S1324*(1000-T1324)/(1000-U1324))*AO1324</f>
        <v>15.06485816654913</v>
      </c>
      <c r="F1324" s="4">
        <f>IF(AZ1324&lt;&gt;0,1/(1/AZ1324-1/N1324),0)</f>
        <v>1.000678584795298</v>
      </c>
      <c r="G1324" s="4">
        <f>((BC1324-AP1324/2)*S1324-E1324)/(BC1324+AP1324/2)</f>
        <v>342.8315653020676</v>
      </c>
      <c r="H1324" s="4">
        <f>AP1324*1000</f>
        <v>6.420008173216545</v>
      </c>
      <c r="I1324" s="4">
        <f>(AU1324-BA1324)</f>
        <v>0.8591701454180325</v>
      </c>
      <c r="J1324" s="4">
        <f>(P1324+AT1324*D1324)</f>
        <v>24.24384498596191</v>
      </c>
      <c r="K1324" s="4">
        <v>6</v>
      </c>
      <c r="L1324" s="4">
        <f>(K1324*AI1324+AJ1324)</f>
        <v>1.420000016689301</v>
      </c>
      <c r="M1324" s="4">
        <v>1</v>
      </c>
      <c r="N1324" s="4">
        <f>L1324*(M1324+1)*(M1324+1)/(M1324*M1324+1)</f>
        <v>2.840000033378601</v>
      </c>
      <c r="O1324" s="4">
        <v>24.11923217773438</v>
      </c>
      <c r="P1324" s="4">
        <v>24.24384498596191</v>
      </c>
      <c r="Q1324" s="4">
        <v>24.08121490478516</v>
      </c>
      <c r="R1324" s="4">
        <v>400.0270690917969</v>
      </c>
      <c r="S1324" s="4">
        <v>379.0088195800781</v>
      </c>
      <c r="T1324" s="4">
        <v>13.90264797210693</v>
      </c>
      <c r="U1324" s="4">
        <v>21.44878768920898</v>
      </c>
      <c r="V1324" s="4">
        <v>46.85553359985352</v>
      </c>
      <c r="W1324" s="4">
        <v>72.26338195800781</v>
      </c>
      <c r="X1324" s="4">
        <v>499.5115661621094</v>
      </c>
      <c r="Y1324" s="4">
        <v>2000.2412109375</v>
      </c>
      <c r="Z1324" s="4">
        <v>207.3843536376953</v>
      </c>
      <c r="AA1324" s="4">
        <v>101.6353912353516</v>
      </c>
      <c r="AB1324" s="4">
        <v>10.81005668640137</v>
      </c>
      <c r="AC1324" s="4">
        <v>0.3367830216884613</v>
      </c>
      <c r="AD1324" s="4">
        <v>0.2630170881748199</v>
      </c>
      <c r="AE1324" s="4">
        <v>0.001262960024178028</v>
      </c>
      <c r="AF1324" s="4">
        <v>0.2555683851242065</v>
      </c>
      <c r="AG1324" s="4">
        <v>0.002302843146026134</v>
      </c>
      <c r="AH1324" s="4">
        <v>0.6666666865348816</v>
      </c>
      <c r="AI1324" s="4">
        <v>-0.2195652425289154</v>
      </c>
      <c r="AJ1324" s="4">
        <v>2.737391471862793</v>
      </c>
      <c r="AK1324" s="4">
        <v>1</v>
      </c>
      <c r="AL1324" s="4">
        <v>0</v>
      </c>
      <c r="AM1324" s="4">
        <v>0.1599999964237213</v>
      </c>
      <c r="AN1324" s="4">
        <v>111115</v>
      </c>
      <c r="AO1324" s="4">
        <f>X1324*0.000001/(K1324*0.0001)</f>
        <v>0.8325192769368489</v>
      </c>
      <c r="AP1324" s="4">
        <f>(U1324-T1324)/(1000-U1324)*AO1324</f>
        <v>0.006420008173216545</v>
      </c>
      <c r="AQ1324" s="4">
        <f>(P1324+273.15)</f>
        <v>297.3938449859619</v>
      </c>
      <c r="AR1324" s="4">
        <f>(O1324+273.15)</f>
        <v>297.2692321777344</v>
      </c>
      <c r="AS1324" s="4">
        <f>(Y1324*AK1324+Z1324*AL1324)*AM1324</f>
        <v>320.038586596580</v>
      </c>
      <c r="AT1324" s="4">
        <f>((AS1324+0.00000010773*(AR1324^4-AQ1324^4))-AP1324*44100)/(L1324*0.92*2*29.3+0.00000043092*AQ1324^3)</f>
        <v>0.4039709892683437</v>
      </c>
      <c r="AU1324" s="4">
        <f>0.61365*EXP(17.502*J1324/(240.97+J1324))</f>
        <v>3.03912607373478</v>
      </c>
      <c r="AV1324" s="4">
        <f>AU1324*1000/AA1324</f>
        <v>29.90224209101769</v>
      </c>
      <c r="AW1324" s="4">
        <f>(AV1324-U1324)</f>
        <v>8.453454401808703</v>
      </c>
      <c r="AX1324" s="4">
        <f>IF(D1324,P1324,(O1324+P1324)/2)</f>
        <v>24.18153858184814</v>
      </c>
      <c r="AY1324" s="4">
        <f>0.61365*EXP(17.502*AX1324/(240.97+AX1324))</f>
        <v>3.027790838231382</v>
      </c>
      <c r="AZ1324" s="4">
        <f>IF(AW1324&lt;&gt;0,(1000-(AV1324+U1324)/2)/AW1324*AP1324,0)</f>
        <v>0.7399544447098593</v>
      </c>
      <c r="BA1324" s="4">
        <f>U1324*AA1324/1000</f>
        <v>2.179955928316747</v>
      </c>
      <c r="BB1324" s="4">
        <f>(AY1324-BA1324)</f>
        <v>0.8478349099146349</v>
      </c>
      <c r="BC1324" s="4">
        <f>1/(1.6/F1324+1.37/N1324)</f>
        <v>0.4804667766747827</v>
      </c>
      <c r="BD1324" s="4">
        <f>G1324*AA1324*0.001</f>
        <v>34.84382026730362</v>
      </c>
      <c r="BE1324" s="4">
        <f>G1324/S1324</f>
        <v>0.9045477244616814</v>
      </c>
      <c r="BF1324" s="4">
        <f>(1-AP1324*AA1324/AU1324/F1324)*100</f>
        <v>78.54457004254147</v>
      </c>
      <c r="BG1324" s="4">
        <f>(S1324-E1324/(N1324/1.35))</f>
        <v>371.8477075076086</v>
      </c>
      <c r="BH1324" s="4">
        <f>E1324*BF1324/100/BG1324</f>
        <v>0.03182116720241605</v>
      </c>
    </row>
    <row r="1325" ht="16" customHeight="1">
      <c r="A1325" s="4">
        <v>1246</v>
      </c>
      <c r="B1325" t="s" s="2">
        <v>1386</v>
      </c>
      <c r="C1325" s="4">
        <v>7181.500023972243</v>
      </c>
      <c r="D1325" s="4">
        <v>0</v>
      </c>
      <c r="E1325" s="4">
        <f>(R1325-S1325*(1000-T1325)/(1000-U1325))*AO1325</f>
        <v>15.30229578276253</v>
      </c>
      <c r="F1325" s="4">
        <f>IF(AZ1325&lt;&gt;0,1/(1/AZ1325-1/N1325),0)</f>
        <v>1.002637298016727</v>
      </c>
      <c r="G1325" s="4">
        <f>((BC1325-AP1325/2)*S1325-E1325)/(BC1325+AP1325/2)</f>
        <v>342.107211716007</v>
      </c>
      <c r="H1325" s="4">
        <f>AP1325*1000</f>
        <v>6.446754223887791</v>
      </c>
      <c r="I1325" s="4">
        <f>(AU1325-BA1325)</f>
        <v>0.8614611204042628</v>
      </c>
      <c r="J1325" s="4">
        <f>(P1325+AT1325*D1325)</f>
        <v>24.2720832824707</v>
      </c>
      <c r="K1325" s="4">
        <v>6</v>
      </c>
      <c r="L1325" s="4">
        <f>(K1325*AI1325+AJ1325)</f>
        <v>1.420000016689301</v>
      </c>
      <c r="M1325" s="4">
        <v>1</v>
      </c>
      <c r="N1325" s="4">
        <f>L1325*(M1325+1)*(M1325+1)/(M1325*M1325+1)</f>
        <v>2.840000033378601</v>
      </c>
      <c r="O1325" s="4">
        <v>24.13715553283691</v>
      </c>
      <c r="P1325" s="4">
        <v>24.2720832824707</v>
      </c>
      <c r="Q1325" s="4">
        <v>24.08034515380859</v>
      </c>
      <c r="R1325" s="4">
        <v>400.0514526367188</v>
      </c>
      <c r="S1325" s="4">
        <v>378.7369995117188</v>
      </c>
      <c r="T1325" s="4">
        <v>13.89940071105957</v>
      </c>
      <c r="U1325" s="4">
        <v>21.47708892822266</v>
      </c>
      <c r="V1325" s="4">
        <v>46.79255676269531</v>
      </c>
      <c r="W1325" s="4">
        <v>72.28181457519531</v>
      </c>
      <c r="X1325" s="4">
        <v>499.4898071289062</v>
      </c>
      <c r="Y1325" s="4">
        <v>2000.253295898438</v>
      </c>
      <c r="Z1325" s="4">
        <v>206.9074859619141</v>
      </c>
      <c r="AA1325" s="4">
        <v>101.6345596313477</v>
      </c>
      <c r="AB1325" s="4">
        <v>10.81005668640137</v>
      </c>
      <c r="AC1325" s="4">
        <v>0.3367830216884613</v>
      </c>
      <c r="AD1325" s="4">
        <v>0.2630170881748199</v>
      </c>
      <c r="AE1325" s="4">
        <v>0.001262960024178028</v>
      </c>
      <c r="AF1325" s="4">
        <v>0.2555683851242065</v>
      </c>
      <c r="AG1325" s="4">
        <v>0.002302843146026134</v>
      </c>
      <c r="AH1325" s="4">
        <v>0.6666666865348816</v>
      </c>
      <c r="AI1325" s="4">
        <v>-0.2195652425289154</v>
      </c>
      <c r="AJ1325" s="4">
        <v>2.737391471862793</v>
      </c>
      <c r="AK1325" s="4">
        <v>1</v>
      </c>
      <c r="AL1325" s="4">
        <v>0</v>
      </c>
      <c r="AM1325" s="4">
        <v>0.1599999964237213</v>
      </c>
      <c r="AN1325" s="4">
        <v>111115</v>
      </c>
      <c r="AO1325" s="4">
        <f>X1325*0.000001/(K1325*0.0001)</f>
        <v>0.8324830118815103</v>
      </c>
      <c r="AP1325" s="4">
        <f>(U1325-T1325)/(1000-U1325)*AO1325</f>
        <v>0.006446754223887791</v>
      </c>
      <c r="AQ1325" s="4">
        <f>(P1325+273.15)</f>
        <v>297.4220832824707</v>
      </c>
      <c r="AR1325" s="4">
        <f>(O1325+273.15)</f>
        <v>297.2871555328369</v>
      </c>
      <c r="AS1325" s="4">
        <f>(Y1325*AK1325+Z1325*AL1325)*AM1325</f>
        <v>320.0405201902868</v>
      </c>
      <c r="AT1325" s="4">
        <f>((AS1325+0.00000010773*(AR1325^4-AQ1325^4))-AP1325*44100)/(L1325*0.92*2*29.3+0.00000043092*AQ1325^3)</f>
        <v>0.3892249529442202</v>
      </c>
      <c r="AU1325" s="4">
        <f>0.61365*EXP(17.502*J1325/(240.97+J1325))</f>
        <v>3.044275595787465</v>
      </c>
      <c r="AV1325" s="4">
        <f>AU1325*1000/AA1325</f>
        <v>29.95315379758387</v>
      </c>
      <c r="AW1325" s="4">
        <f>(AV1325-U1325)</f>
        <v>8.476064869361213</v>
      </c>
      <c r="AX1325" s="4">
        <f>IF(D1325,P1325,(O1325+P1325)/2)</f>
        <v>24.20461940765381</v>
      </c>
      <c r="AY1325" s="4">
        <f>0.61365*EXP(17.502*AX1325/(240.97+AX1325))</f>
        <v>3.031985552936312</v>
      </c>
      <c r="AZ1325" s="4">
        <f>IF(AW1325&lt;&gt;0,(1000-(AV1325+U1325)/2)/AW1325*AP1325,0)</f>
        <v>0.7410249040598794</v>
      </c>
      <c r="BA1325" s="4">
        <f>U1325*AA1325/1000</f>
        <v>2.182814475383202</v>
      </c>
      <c r="BB1325" s="4">
        <f>(AY1325-BA1325)</f>
        <v>0.8491710775531098</v>
      </c>
      <c r="BC1325" s="4">
        <f>1/(1.6/F1325+1.37/N1325)</f>
        <v>0.4811889332477844</v>
      </c>
      <c r="BD1325" s="4">
        <f>G1325*AA1325*0.001</f>
        <v>34.7699158094646</v>
      </c>
      <c r="BE1325" s="4">
        <f>G1325/S1325</f>
        <v>0.9032843692511264</v>
      </c>
      <c r="BF1325" s="4">
        <f>(1-AP1325*AA1325/AU1325/F1325)*100</f>
        <v>78.53382326068585</v>
      </c>
      <c r="BG1325" s="4">
        <f>(S1325-E1325/(N1325/1.35))</f>
        <v>371.4630209680799</v>
      </c>
      <c r="BH1325" s="4">
        <f>E1325*BF1325/100/BG1325</f>
        <v>0.03235174767475651</v>
      </c>
    </row>
    <row r="1326" ht="16" customHeight="1">
      <c r="A1326" s="4">
        <v>1247</v>
      </c>
      <c r="B1326" t="s" s="2">
        <v>1387</v>
      </c>
      <c r="C1326" s="4">
        <v>7186.500023860484</v>
      </c>
      <c r="D1326" s="4">
        <v>0</v>
      </c>
      <c r="E1326" s="4">
        <f>(R1326-S1326*(1000-T1326)/(1000-U1326))*AO1326</f>
        <v>15.50707074074332</v>
      </c>
      <c r="F1326" s="4">
        <f>IF(AZ1326&lt;&gt;0,1/(1/AZ1326-1/N1326),0)</f>
        <v>1.003087449483138</v>
      </c>
      <c r="G1326" s="4">
        <f>((BC1326-AP1326/2)*S1326-E1326)/(BC1326+AP1326/2)</f>
        <v>341.4329614410601</v>
      </c>
      <c r="H1326" s="4">
        <f>AP1326*1000</f>
        <v>6.467962676514143</v>
      </c>
      <c r="I1326" s="4">
        <f>(AU1326-BA1326)</f>
        <v>0.8639758815791501</v>
      </c>
      <c r="J1326" s="4">
        <f>(P1326+AT1326*D1326)</f>
        <v>24.29825782775879</v>
      </c>
      <c r="K1326" s="4">
        <v>6</v>
      </c>
      <c r="L1326" s="4">
        <f>(K1326*AI1326+AJ1326)</f>
        <v>1.420000016689301</v>
      </c>
      <c r="M1326" s="4">
        <v>1</v>
      </c>
      <c r="N1326" s="4">
        <f>L1326*(M1326+1)*(M1326+1)/(M1326*M1326+1)</f>
        <v>2.840000033378601</v>
      </c>
      <c r="O1326" s="4">
        <v>24.15179061889648</v>
      </c>
      <c r="P1326" s="4">
        <v>24.29825782775879</v>
      </c>
      <c r="Q1326" s="4">
        <v>24.07903861999512</v>
      </c>
      <c r="R1326" s="4">
        <v>400.053222656250</v>
      </c>
      <c r="S1326" s="4">
        <v>378.4851989746094</v>
      </c>
      <c r="T1326" s="4">
        <v>13.89701461791992</v>
      </c>
      <c r="U1326" s="4">
        <v>21.49942207336426</v>
      </c>
      <c r="V1326" s="4">
        <v>46.74251174926758</v>
      </c>
      <c r="W1326" s="4">
        <v>72.29409790039062</v>
      </c>
      <c r="X1326" s="4">
        <v>499.4921875</v>
      </c>
      <c r="Y1326" s="4">
        <v>2000.349975585938</v>
      </c>
      <c r="Z1326" s="4">
        <v>206.4355163574219</v>
      </c>
      <c r="AA1326" s="4">
        <v>101.6343460083008</v>
      </c>
      <c r="AB1326" s="4">
        <v>10.81005668640137</v>
      </c>
      <c r="AC1326" s="4">
        <v>0.3367830216884613</v>
      </c>
      <c r="AD1326" s="4">
        <v>0.2630170881748199</v>
      </c>
      <c r="AE1326" s="4">
        <v>0.001262960024178028</v>
      </c>
      <c r="AF1326" s="4">
        <v>0.2555683851242065</v>
      </c>
      <c r="AG1326" s="4">
        <v>0.002302843146026134</v>
      </c>
      <c r="AH1326" s="4">
        <v>0.6666666865348816</v>
      </c>
      <c r="AI1326" s="4">
        <v>-0.2195652425289154</v>
      </c>
      <c r="AJ1326" s="4">
        <v>2.737391471862793</v>
      </c>
      <c r="AK1326" s="4">
        <v>1</v>
      </c>
      <c r="AL1326" s="4">
        <v>0</v>
      </c>
      <c r="AM1326" s="4">
        <v>0.1599999964237213</v>
      </c>
      <c r="AN1326" s="4">
        <v>111115</v>
      </c>
      <c r="AO1326" s="4">
        <f>X1326*0.000001/(K1326*0.0001)</f>
        <v>0.8324869791666665</v>
      </c>
      <c r="AP1326" s="4">
        <f>(U1326-T1326)/(1000-U1326)*AO1326</f>
        <v>0.006467962676514143</v>
      </c>
      <c r="AQ1326" s="4">
        <f>(P1326+273.15)</f>
        <v>297.4482578277588</v>
      </c>
      <c r="AR1326" s="4">
        <f>(O1326+273.15)</f>
        <v>297.3017906188965</v>
      </c>
      <c r="AS1326" s="4">
        <f>(Y1326*AK1326+Z1326*AL1326)*AM1326</f>
        <v>320.055988939941</v>
      </c>
      <c r="AT1326" s="4">
        <f>((AS1326+0.00000010773*(AR1326^4-AQ1326^4))-AP1326*44100)/(L1326*0.92*2*29.3+0.00000043092*AQ1326^3)</f>
        <v>0.3772553977624107</v>
      </c>
      <c r="AU1326" s="4">
        <f>0.61365*EXP(17.502*J1326/(240.97+J1326))</f>
        <v>3.049055583561953</v>
      </c>
      <c r="AV1326" s="4">
        <f>AU1326*1000/AA1326</f>
        <v>30.00024798027359</v>
      </c>
      <c r="AW1326" s="4">
        <f>(AV1326-U1326)</f>
        <v>8.500825906909331</v>
      </c>
      <c r="AX1326" s="4">
        <f>IF(D1326,P1326,(O1326+P1326)/2)</f>
        <v>24.22502422332764</v>
      </c>
      <c r="AY1326" s="4">
        <f>0.61365*EXP(17.502*AX1326/(240.97+AX1326))</f>
        <v>3.035698159192477</v>
      </c>
      <c r="AZ1326" s="4">
        <f>IF(AW1326&lt;&gt;0,(1000-(AV1326+U1326)/2)/AW1326*AP1326,0)</f>
        <v>0.7412707628223038</v>
      </c>
      <c r="BA1326" s="4">
        <f>U1326*AA1326/1000</f>
        <v>2.185079701982803</v>
      </c>
      <c r="BB1326" s="4">
        <f>(AY1326-BA1326)</f>
        <v>0.8506184572096749</v>
      </c>
      <c r="BC1326" s="4">
        <f>1/(1.6/F1326+1.37/N1326)</f>
        <v>0.4813548067225591</v>
      </c>
      <c r="BD1326" s="4">
        <f>G1326*AA1326*0.001</f>
        <v>34.70131574173952</v>
      </c>
      <c r="BE1326" s="4">
        <f>G1326/S1326</f>
        <v>0.9021038665873036</v>
      </c>
      <c r="BF1326" s="4">
        <f>(1-AP1326*AA1326/AU1326/F1326)*100</f>
        <v>78.50666221889783</v>
      </c>
      <c r="BG1326" s="4">
        <f>(S1326-E1326/(N1326/1.35))</f>
        <v>371.1138802232153</v>
      </c>
      <c r="BH1326" s="4">
        <f>E1326*BF1326/100/BG1326</f>
        <v>0.03280417223726179</v>
      </c>
    </row>
    <row r="1327" ht="16" customHeight="1">
      <c r="A1327" s="4">
        <v>1248</v>
      </c>
      <c r="B1327" t="s" s="2">
        <v>1388</v>
      </c>
      <c r="C1327" s="4">
        <v>7192.000023737550</v>
      </c>
      <c r="D1327" s="4">
        <v>0</v>
      </c>
      <c r="E1327" s="4">
        <f>(R1327-S1327*(1000-T1327)/(1000-U1327))*AO1327</f>
        <v>15.68271272270913</v>
      </c>
      <c r="F1327" s="4">
        <f>IF(AZ1327&lt;&gt;0,1/(1/AZ1327-1/N1327),0)</f>
        <v>1.002879349144668</v>
      </c>
      <c r="G1327" s="4">
        <f>((BC1327-AP1327/2)*S1327-E1327)/(BC1327+AP1327/2)</f>
        <v>340.8083703739002</v>
      </c>
      <c r="H1327" s="4">
        <f>AP1327*1000</f>
        <v>6.489234423283915</v>
      </c>
      <c r="I1327" s="4">
        <f>(AU1327-BA1327)</f>
        <v>0.8669130205333269</v>
      </c>
      <c r="J1327" s="4">
        <f>(P1327+AT1327*D1327)</f>
        <v>24.32623291015625</v>
      </c>
      <c r="K1327" s="4">
        <v>6</v>
      </c>
      <c r="L1327" s="4">
        <f>(K1327*AI1327+AJ1327)</f>
        <v>1.420000016689301</v>
      </c>
      <c r="M1327" s="4">
        <v>1</v>
      </c>
      <c r="N1327" s="4">
        <f>L1327*(M1327+1)*(M1327+1)/(M1327*M1327+1)</f>
        <v>2.840000033378601</v>
      </c>
      <c r="O1327" s="4">
        <v>24.16583633422852</v>
      </c>
      <c r="P1327" s="4">
        <v>24.32623291015625</v>
      </c>
      <c r="Q1327" s="4">
        <v>24.07761383056641</v>
      </c>
      <c r="R1327" s="4">
        <v>400.027587890625</v>
      </c>
      <c r="S1327" s="4">
        <v>378.2415161132812</v>
      </c>
      <c r="T1327" s="4">
        <v>13.89399433135986</v>
      </c>
      <c r="U1327" s="4">
        <v>21.52098846435547</v>
      </c>
      <c r="V1327" s="4">
        <v>46.69145202636719</v>
      </c>
      <c r="W1327" s="4">
        <v>72.30536651611328</v>
      </c>
      <c r="X1327" s="4">
        <v>499.5084228515625</v>
      </c>
      <c r="Y1327" s="4">
        <v>2000.397094726562</v>
      </c>
      <c r="Z1327" s="4">
        <v>206.1174926757812</v>
      </c>
      <c r="AA1327" s="4">
        <v>101.6337432861328</v>
      </c>
      <c r="AB1327" s="4">
        <v>10.81005668640137</v>
      </c>
      <c r="AC1327" s="4">
        <v>0.3367830216884613</v>
      </c>
      <c r="AD1327" s="4">
        <v>0.2630170881748199</v>
      </c>
      <c r="AE1327" s="4">
        <v>0.001262960024178028</v>
      </c>
      <c r="AF1327" s="4">
        <v>0.2555683851242065</v>
      </c>
      <c r="AG1327" s="4">
        <v>0.002302843146026134</v>
      </c>
      <c r="AH1327" s="4">
        <v>0.6666666865348816</v>
      </c>
      <c r="AI1327" s="4">
        <v>-0.2195652425289154</v>
      </c>
      <c r="AJ1327" s="4">
        <v>2.737391471862793</v>
      </c>
      <c r="AK1327" s="4">
        <v>1</v>
      </c>
      <c r="AL1327" s="4">
        <v>0</v>
      </c>
      <c r="AM1327" s="4">
        <v>0.1599999964237213</v>
      </c>
      <c r="AN1327" s="4">
        <v>111115</v>
      </c>
      <c r="AO1327" s="4">
        <f>X1327*0.000001/(K1327*0.0001)</f>
        <v>0.8325140380859373</v>
      </c>
      <c r="AP1327" s="4">
        <f>(U1327-T1327)/(1000-U1327)*AO1327</f>
        <v>0.006489234423283915</v>
      </c>
      <c r="AQ1327" s="4">
        <f>(P1327+273.15)</f>
        <v>297.4762329101562</v>
      </c>
      <c r="AR1327" s="4">
        <f>(O1327+273.15)</f>
        <v>297.3158363342285</v>
      </c>
      <c r="AS1327" s="4">
        <f>(Y1327*AK1327+Z1327*AL1327)*AM1327</f>
        <v>320.0635280022725</v>
      </c>
      <c r="AT1327" s="4">
        <f>((AS1327+0.00000010773*(AR1327^4-AQ1327^4))-AP1327*44100)/(L1327*0.92*2*29.3+0.00000043092*AQ1327^3)</f>
        <v>0.3648549151786963</v>
      </c>
      <c r="AU1327" s="4">
        <f>0.61365*EXP(17.502*J1327/(240.97+J1327))</f>
        <v>3.054171637383456</v>
      </c>
      <c r="AV1327" s="4">
        <f>AU1327*1000/AA1327</f>
        <v>30.05076403399751</v>
      </c>
      <c r="AW1327" s="4">
        <f>(AV1327-U1327)</f>
        <v>8.529775569642045</v>
      </c>
      <c r="AX1327" s="4">
        <f>IF(D1327,P1327,(O1327+P1327)/2)</f>
        <v>24.24603462219238</v>
      </c>
      <c r="AY1327" s="4">
        <f>0.61365*EXP(17.502*AX1327/(240.97+AX1327))</f>
        <v>3.039525102205846</v>
      </c>
      <c r="AZ1327" s="4">
        <f>IF(AW1327&lt;&gt;0,(1000-(AV1327+U1327)/2)/AW1327*AP1327,0)</f>
        <v>0.741157112033901</v>
      </c>
      <c r="BA1327" s="4">
        <f>U1327*AA1327/1000</f>
        <v>2.187258616850129</v>
      </c>
      <c r="BB1327" s="4">
        <f>(AY1327-BA1327)</f>
        <v>0.8522664853557171</v>
      </c>
      <c r="BC1327" s="4">
        <f>1/(1.6/F1327+1.37/N1327)</f>
        <v>0.4812781294381415</v>
      </c>
      <c r="BD1327" s="4">
        <f>G1327*AA1327*0.001</f>
        <v>34.63763042434625</v>
      </c>
      <c r="BE1327" s="4">
        <f>G1327/S1327</f>
        <v>0.9010337465753759</v>
      </c>
      <c r="BF1327" s="4">
        <f>(1-AP1327*AA1327/AU1327/F1327)*100</f>
        <v>78.46775779180135</v>
      </c>
      <c r="BG1327" s="4">
        <f>(S1327-E1327/(N1327/1.35))</f>
        <v>370.7867055756664</v>
      </c>
      <c r="BH1327" s="4">
        <f>E1327*BF1327/100/BG1327</f>
        <v>0.03318854977643786</v>
      </c>
    </row>
    <row r="1328" ht="16" customHeight="1">
      <c r="A1328" s="4">
        <v>1249</v>
      </c>
      <c r="B1328" t="s" s="2">
        <v>1389</v>
      </c>
      <c r="C1328" s="4">
        <v>7197.000023625791</v>
      </c>
      <c r="D1328" s="4">
        <v>0</v>
      </c>
      <c r="E1328" s="4">
        <f>(R1328-S1328*(1000-T1328)/(1000-U1328))*AO1328</f>
        <v>15.86891072109856</v>
      </c>
      <c r="F1328" s="4">
        <f>IF(AZ1328&lt;&gt;0,1/(1/AZ1328-1/N1328),0)</f>
        <v>1.002256709967166</v>
      </c>
      <c r="G1328" s="4">
        <f>((BC1328-AP1328/2)*S1328-E1328)/(BC1328+AP1328/2)</f>
        <v>340.136070500444</v>
      </c>
      <c r="H1328" s="4">
        <f>AP1328*1000</f>
        <v>6.506351942461711</v>
      </c>
      <c r="I1328" s="4">
        <f>(AU1328-BA1328)</f>
        <v>0.8695709389447606</v>
      </c>
      <c r="J1328" s="4">
        <f>(P1328+AT1328*D1328)</f>
        <v>24.35034561157227</v>
      </c>
      <c r="K1328" s="4">
        <v>6</v>
      </c>
      <c r="L1328" s="4">
        <f>(K1328*AI1328+AJ1328)</f>
        <v>1.420000016689301</v>
      </c>
      <c r="M1328" s="4">
        <v>1</v>
      </c>
      <c r="N1328" s="4">
        <f>L1328*(M1328+1)*(M1328+1)/(M1328*M1328+1)</f>
        <v>2.840000033378601</v>
      </c>
      <c r="O1328" s="4">
        <v>24.17760848999023</v>
      </c>
      <c r="P1328" s="4">
        <v>24.35034561157227</v>
      </c>
      <c r="Q1328" s="4">
        <v>24.07716369628906</v>
      </c>
      <c r="R1328" s="4">
        <v>399.9955749511719</v>
      </c>
      <c r="S1328" s="4">
        <v>377.9806213378906</v>
      </c>
      <c r="T1328" s="4">
        <v>13.89150428771973</v>
      </c>
      <c r="U1328" s="4">
        <v>21.53830337524414</v>
      </c>
      <c r="V1328" s="4">
        <v>46.64926910400391</v>
      </c>
      <c r="W1328" s="4">
        <v>72.31292724609375</v>
      </c>
      <c r="X1328" s="4">
        <v>499.5200805664062</v>
      </c>
      <c r="Y1328" s="4">
        <v>2000.4873046875</v>
      </c>
      <c r="Z1328" s="4">
        <v>205.9549102783203</v>
      </c>
      <c r="AA1328" s="4">
        <v>101.6336517333984</v>
      </c>
      <c r="AB1328" s="4">
        <v>10.81005668640137</v>
      </c>
      <c r="AC1328" s="4">
        <v>0.3367830216884613</v>
      </c>
      <c r="AD1328" s="4">
        <v>0.2630170881748199</v>
      </c>
      <c r="AE1328" s="4">
        <v>0.001262960024178028</v>
      </c>
      <c r="AF1328" s="4">
        <v>0.2555683851242065</v>
      </c>
      <c r="AG1328" s="4">
        <v>0.002302843146026134</v>
      </c>
      <c r="AH1328" s="4">
        <v>0.6666666865348816</v>
      </c>
      <c r="AI1328" s="4">
        <v>-0.2195652425289154</v>
      </c>
      <c r="AJ1328" s="4">
        <v>2.737391471862793</v>
      </c>
      <c r="AK1328" s="4">
        <v>1</v>
      </c>
      <c r="AL1328" s="4">
        <v>0</v>
      </c>
      <c r="AM1328" s="4">
        <v>0.1599999964237213</v>
      </c>
      <c r="AN1328" s="4">
        <v>111115</v>
      </c>
      <c r="AO1328" s="4">
        <f>X1328*0.000001/(K1328*0.0001)</f>
        <v>0.832533467610677</v>
      </c>
      <c r="AP1328" s="4">
        <f>(U1328-T1328)/(1000-U1328)*AO1328</f>
        <v>0.006506351942461711</v>
      </c>
      <c r="AQ1328" s="4">
        <f>(P1328+273.15)</f>
        <v>297.5003456115722</v>
      </c>
      <c r="AR1328" s="4">
        <f>(O1328+273.15)</f>
        <v>297.3276084899902</v>
      </c>
      <c r="AS1328" s="4">
        <f>(Y1328*AK1328+Z1328*AL1328)*AM1328</f>
        <v>320.0779615956999</v>
      </c>
      <c r="AT1328" s="4">
        <f>((AS1328+0.00000010773*(AR1328^4-AQ1328^4))-AP1328*44100)/(L1328*0.92*2*29.3+0.00000043092*AQ1328^3)</f>
        <v>0.3548245501140247</v>
      </c>
      <c r="AU1328" s="4">
        <f>0.61365*EXP(17.502*J1328/(240.97+J1328))</f>
        <v>3.058587363112604</v>
      </c>
      <c r="AV1328" s="4">
        <f>AU1328*1000/AA1328</f>
        <v>30.09423858089617</v>
      </c>
      <c r="AW1328" s="4">
        <f>(AV1328-U1328)</f>
        <v>8.555935205652027</v>
      </c>
      <c r="AX1328" s="4">
        <f>IF(D1328,P1328,(O1328+P1328)/2)</f>
        <v>24.26397705078125</v>
      </c>
      <c r="AY1328" s="4">
        <f>0.61365*EXP(17.502*AX1328/(240.97+AX1328))</f>
        <v>3.042796567337072</v>
      </c>
      <c r="AZ1328" s="4">
        <f>IF(AW1328&lt;&gt;0,(1000-(AV1328+U1328)/2)/AW1328*AP1328,0)</f>
        <v>0.7408169937342803</v>
      </c>
      <c r="BA1328" s="4">
        <f>U1328*AA1328/1000</f>
        <v>2.189016424167843</v>
      </c>
      <c r="BB1328" s="4">
        <f>(AY1328-BA1328)</f>
        <v>0.8537801431692289</v>
      </c>
      <c r="BC1328" s="4">
        <f>1/(1.6/F1328+1.37/N1328)</f>
        <v>0.4810486657834289</v>
      </c>
      <c r="BD1328" s="4">
        <f>G1328*AA1328*0.001</f>
        <v>34.56927093120878</v>
      </c>
      <c r="BE1328" s="4">
        <f>G1328/S1328</f>
        <v>0.8998770077061279</v>
      </c>
      <c r="BF1328" s="4">
        <f>(1-AP1328*AA1328/AU1328/F1328)*100</f>
        <v>78.42875460602576</v>
      </c>
      <c r="BG1328" s="4">
        <f>(S1328-E1328/(N1328/1.35))</f>
        <v>370.4373011894056</v>
      </c>
      <c r="BH1328" s="4">
        <f>E1328*BF1328/100/BG1328</f>
        <v>0.03359755890710407</v>
      </c>
    </row>
    <row r="1329" ht="16" customHeight="1">
      <c r="A1329" s="4">
        <v>1250</v>
      </c>
      <c r="B1329" t="s" s="2">
        <v>1390</v>
      </c>
      <c r="C1329" s="4">
        <v>7202.000023514032</v>
      </c>
      <c r="D1329" s="4">
        <v>0</v>
      </c>
      <c r="E1329" s="4">
        <f>(R1329-S1329*(1000-T1329)/(1000-U1329))*AO1329</f>
        <v>16.09606577419416</v>
      </c>
      <c r="F1329" s="4">
        <f>IF(AZ1329&lt;&gt;0,1/(1/AZ1329-1/N1329),0)</f>
        <v>1.000637749665749</v>
      </c>
      <c r="G1329" s="4">
        <f>((BC1329-AP1329/2)*S1329-E1329)/(BC1329+AP1329/2)</f>
        <v>339.3190200799178</v>
      </c>
      <c r="H1329" s="4">
        <f>AP1329*1000</f>
        <v>6.520354177475275</v>
      </c>
      <c r="I1329" s="4">
        <f>(AU1329-BA1329)</f>
        <v>0.8724583289760925</v>
      </c>
      <c r="J1329" s="4">
        <f>(P1329+AT1329*D1329)</f>
        <v>24.37369728088379</v>
      </c>
      <c r="K1329" s="4">
        <v>6</v>
      </c>
      <c r="L1329" s="4">
        <f>(K1329*AI1329+AJ1329)</f>
        <v>1.420000016689301</v>
      </c>
      <c r="M1329" s="4">
        <v>1</v>
      </c>
      <c r="N1329" s="4">
        <f>L1329*(M1329+1)*(M1329+1)/(M1329*M1329+1)</f>
        <v>2.840000033378601</v>
      </c>
      <c r="O1329" s="4">
        <v>24.18866539001465</v>
      </c>
      <c r="P1329" s="4">
        <v>24.37369728088379</v>
      </c>
      <c r="Q1329" s="4">
        <v>24.07663536071777</v>
      </c>
      <c r="R1329" s="4">
        <v>399.9788513183594</v>
      </c>
      <c r="S1329" s="4">
        <v>377.6863098144531</v>
      </c>
      <c r="T1329" s="4">
        <v>13.88866519927979</v>
      </c>
      <c r="U1329" s="4">
        <v>21.55204963684082</v>
      </c>
      <c r="V1329" s="4">
        <v>46.60855484008789</v>
      </c>
      <c r="W1329" s="4">
        <v>72.31282806396484</v>
      </c>
      <c r="X1329" s="4">
        <v>499.5046691894531</v>
      </c>
      <c r="Y1329" s="4">
        <v>2000.492797851562</v>
      </c>
      <c r="Z1329" s="4">
        <v>205.9979400634766</v>
      </c>
      <c r="AA1329" s="4">
        <v>101.6335220336914</v>
      </c>
      <c r="AB1329" s="4">
        <v>10.81005668640137</v>
      </c>
      <c r="AC1329" s="4">
        <v>0.3367830216884613</v>
      </c>
      <c r="AD1329" s="4">
        <v>0.2630170881748199</v>
      </c>
      <c r="AE1329" s="4">
        <v>0.001262960024178028</v>
      </c>
      <c r="AF1329" s="4">
        <v>0.2555683851242065</v>
      </c>
      <c r="AG1329" s="4">
        <v>0.002302843146026134</v>
      </c>
      <c r="AH1329" s="4">
        <v>0.6666666865348816</v>
      </c>
      <c r="AI1329" s="4">
        <v>-0.2195652425289154</v>
      </c>
      <c r="AJ1329" s="4">
        <v>2.737391471862793</v>
      </c>
      <c r="AK1329" s="4">
        <v>1</v>
      </c>
      <c r="AL1329" s="4">
        <v>0</v>
      </c>
      <c r="AM1329" s="4">
        <v>0.1599999964237213</v>
      </c>
      <c r="AN1329" s="4">
        <v>111115</v>
      </c>
      <c r="AO1329" s="4">
        <f>X1329*0.000001/(K1329*0.0001)</f>
        <v>0.8325077819824217</v>
      </c>
      <c r="AP1329" s="4">
        <f>(U1329-T1329)/(1000-U1329)*AO1329</f>
        <v>0.006520354177475275</v>
      </c>
      <c r="AQ1329" s="4">
        <f>(P1329+273.15)</f>
        <v>297.5236972808838</v>
      </c>
      <c r="AR1329" s="4">
        <f>(O1329+273.15)</f>
        <v>297.3386653900146</v>
      </c>
      <c r="AS1329" s="4">
        <f>(Y1329*AK1329+Z1329*AL1329)*AM1329</f>
        <v>320.0788405019302</v>
      </c>
      <c r="AT1329" s="4">
        <f>((AS1329+0.00000010773*(AR1329^4-AQ1329^4))-AP1329*44100)/(L1329*0.92*2*29.3+0.00000043092*AQ1329^3)</f>
        <v>0.3462093463194879</v>
      </c>
      <c r="AU1329" s="4">
        <f>0.61365*EXP(17.502*J1329/(240.97+J1329))</f>
        <v>3.062869040613165</v>
      </c>
      <c r="AV1329" s="4">
        <f>AU1329*1000/AA1329</f>
        <v>30.13640558080657</v>
      </c>
      <c r="AW1329" s="4">
        <f>(AV1329-U1329)</f>
        <v>8.584355943965747</v>
      </c>
      <c r="AX1329" s="4">
        <f>IF(D1329,P1329,(O1329+P1329)/2)</f>
        <v>24.28118133544922</v>
      </c>
      <c r="AY1329" s="4">
        <f>0.61365*EXP(17.502*AX1329/(240.97+AX1329))</f>
        <v>3.045936336226572</v>
      </c>
      <c r="AZ1329" s="4">
        <f>IF(AW1329&lt;&gt;0,(1000-(AV1329+U1329)/2)/AW1329*AP1329,0)</f>
        <v>0.7399321162221142</v>
      </c>
      <c r="BA1329" s="4">
        <f>U1329*AA1329/1000</f>
        <v>2.190410711637072</v>
      </c>
      <c r="BB1329" s="4">
        <f>(AY1329-BA1329)</f>
        <v>0.8555256245894998</v>
      </c>
      <c r="BC1329" s="4">
        <f>1/(1.6/F1329+1.37/N1329)</f>
        <v>0.480451714227445</v>
      </c>
      <c r="BD1329" s="4">
        <f>G1329*AA1329*0.001</f>
        <v>34.4861871037429</v>
      </c>
      <c r="BE1329" s="4">
        <f>G1329/S1329</f>
        <v>0.8984149312868022</v>
      </c>
      <c r="BF1329" s="4">
        <f>(1-AP1329*AA1329/AU1329/F1329)*100</f>
        <v>78.377652050759</v>
      </c>
      <c r="BG1329" s="4">
        <f>(S1329-E1329/(N1329/1.35))</f>
        <v>370.0350110328431</v>
      </c>
      <c r="BH1329" s="4">
        <f>E1329*BF1329/100/BG1329</f>
        <v>0.03409331022798671</v>
      </c>
    </row>
    <row r="1330" ht="16" customHeight="1">
      <c r="A1330" s="4">
        <v>1251</v>
      </c>
      <c r="B1330" t="s" s="2">
        <v>1391</v>
      </c>
      <c r="C1330" s="4">
        <v>7207.000023402274</v>
      </c>
      <c r="D1330" s="4">
        <v>0</v>
      </c>
      <c r="E1330" s="4">
        <f>(R1330-S1330*(1000-T1330)/(1000-U1330))*AO1330</f>
        <v>16.34298294730118</v>
      </c>
      <c r="F1330" s="4">
        <f>IF(AZ1330&lt;&gt;0,1/(1/AZ1330-1/N1330),0)</f>
        <v>0.9989271735043479</v>
      </c>
      <c r="G1330" s="4">
        <f>((BC1330-AP1330/2)*S1330-E1330)/(BC1330+AP1330/2)</f>
        <v>338.4413701521767</v>
      </c>
      <c r="H1330" s="4">
        <f>AP1330*1000</f>
        <v>6.532634445551035</v>
      </c>
      <c r="I1330" s="4">
        <f>(AU1330-BA1330)</f>
        <v>0.8751847646746533</v>
      </c>
      <c r="J1330" s="4">
        <f>(P1330+AT1330*D1330)</f>
        <v>24.39506721496582</v>
      </c>
      <c r="K1330" s="4">
        <v>6</v>
      </c>
      <c r="L1330" s="4">
        <f>(K1330*AI1330+AJ1330)</f>
        <v>1.420000016689301</v>
      </c>
      <c r="M1330" s="4">
        <v>1</v>
      </c>
      <c r="N1330" s="4">
        <f>L1330*(M1330+1)*(M1330+1)/(M1330*M1330+1)</f>
        <v>2.840000033378601</v>
      </c>
      <c r="O1330" s="4">
        <v>24.19882965087891</v>
      </c>
      <c r="P1330" s="4">
        <v>24.39506721496582</v>
      </c>
      <c r="Q1330" s="4">
        <v>24.07638549804688</v>
      </c>
      <c r="R1330" s="4">
        <v>399.9673461914062</v>
      </c>
      <c r="S1330" s="4">
        <v>377.3748168945312</v>
      </c>
      <c r="T1330" s="4">
        <v>13.88602924346924</v>
      </c>
      <c r="U1330" s="4">
        <v>21.56384468078613</v>
      </c>
      <c r="V1330" s="4">
        <v>46.57292175292969</v>
      </c>
      <c r="W1330" s="4">
        <v>72.30891418457031</v>
      </c>
      <c r="X1330" s="4">
        <v>499.498779296875</v>
      </c>
      <c r="Y1330" s="4">
        <v>2000.556884765625</v>
      </c>
      <c r="Z1330" s="4">
        <v>206.2532958984375</v>
      </c>
      <c r="AA1330" s="4">
        <v>101.633415222168</v>
      </c>
      <c r="AB1330" s="4">
        <v>10.81005668640137</v>
      </c>
      <c r="AC1330" s="4">
        <v>0.3367830216884613</v>
      </c>
      <c r="AD1330" s="4">
        <v>0.2630170881748199</v>
      </c>
      <c r="AE1330" s="4">
        <v>0.001262960024178028</v>
      </c>
      <c r="AF1330" s="4">
        <v>0.2555683851242065</v>
      </c>
      <c r="AG1330" s="4">
        <v>0.002302843146026134</v>
      </c>
      <c r="AH1330" s="4">
        <v>0.6666666865348816</v>
      </c>
      <c r="AI1330" s="4">
        <v>-0.2195652425289154</v>
      </c>
      <c r="AJ1330" s="4">
        <v>2.737391471862793</v>
      </c>
      <c r="AK1330" s="4">
        <v>1</v>
      </c>
      <c r="AL1330" s="4">
        <v>0</v>
      </c>
      <c r="AM1330" s="4">
        <v>0.1599999964237213</v>
      </c>
      <c r="AN1330" s="4">
        <v>111115</v>
      </c>
      <c r="AO1330" s="4">
        <f>X1330*0.000001/(K1330*0.0001)</f>
        <v>0.8324979654947916</v>
      </c>
      <c r="AP1330" s="4">
        <f>(U1330-T1330)/(1000-U1330)*AO1330</f>
        <v>0.006532634445551035</v>
      </c>
      <c r="AQ1330" s="4">
        <f>(P1330+273.15)</f>
        <v>297.5450672149658</v>
      </c>
      <c r="AR1330" s="4">
        <f>(O1330+273.15)</f>
        <v>297.3488296508789</v>
      </c>
      <c r="AS1330" s="4">
        <f>(Y1330*AK1330+Z1330*AL1330)*AM1330</f>
        <v>320.0890944079511</v>
      </c>
      <c r="AT1330" s="4">
        <f>((AS1330+0.00000010773*(AR1330^4-AQ1330^4))-AP1330*44100)/(L1330*0.92*2*29.3+0.00000043092*AQ1330^3)</f>
        <v>0.338706356357697</v>
      </c>
      <c r="AU1330" s="4">
        <f>0.61365*EXP(17.502*J1330/(240.97+J1330))</f>
        <v>3.066791944903328</v>
      </c>
      <c r="AV1330" s="4">
        <f>AU1330*1000/AA1330</f>
        <v>30.17503582064424</v>
      </c>
      <c r="AW1330" s="4">
        <f>(AV1330-U1330)</f>
        <v>8.611191139858111</v>
      </c>
      <c r="AX1330" s="4">
        <f>IF(D1330,P1330,(O1330+P1330)/2)</f>
        <v>24.29694843292236</v>
      </c>
      <c r="AY1330" s="4">
        <f>0.61365*EXP(17.502*AX1330/(240.97+AX1330))</f>
        <v>3.048816306451885</v>
      </c>
      <c r="AZ1330" s="4">
        <f>IF(AW1330&lt;&gt;0,(1000-(AV1330+U1330)/2)/AW1330*AP1330,0)</f>
        <v>0.7389963532021825</v>
      </c>
      <c r="BA1330" s="4">
        <f>U1330*AA1330/1000</f>
        <v>2.191607180228675</v>
      </c>
      <c r="BB1330" s="4">
        <f>(AY1330-BA1330)</f>
        <v>0.8572091262232102</v>
      </c>
      <c r="BC1330" s="4">
        <f>1/(1.6/F1330+1.37/N1330)</f>
        <v>0.4798204949851206</v>
      </c>
      <c r="BD1330" s="4">
        <f>G1330*AA1330*0.001</f>
        <v>34.39695230103562</v>
      </c>
      <c r="BE1330" s="4">
        <f>G1330/S1330</f>
        <v>0.896830829723236</v>
      </c>
      <c r="BF1330" s="4">
        <f>(1-AP1330*AA1330/AU1330/F1330)*100</f>
        <v>78.32761361214075</v>
      </c>
      <c r="BG1330" s="4">
        <f>(S1330-E1330/(N1330/1.35))</f>
        <v>369.6061455144083</v>
      </c>
      <c r="BH1330" s="4">
        <f>E1330*BF1330/100/BG1330</f>
        <v>0.03463434980996846</v>
      </c>
    </row>
    <row r="1331" ht="16" customHeight="1">
      <c r="A1331" s="4">
        <v>1252</v>
      </c>
      <c r="B1331" t="s" s="2">
        <v>1392</v>
      </c>
      <c r="C1331" s="4">
        <v>7212.500023279339</v>
      </c>
      <c r="D1331" s="4">
        <v>0</v>
      </c>
      <c r="E1331" s="4">
        <f>(R1331-S1331*(1000-T1331)/(1000-U1331))*AO1331</f>
        <v>16.61828352286745</v>
      </c>
      <c r="F1331" s="4">
        <f>IF(AZ1331&lt;&gt;0,1/(1/AZ1331-1/N1331),0)</f>
        <v>0.9963073186762086</v>
      </c>
      <c r="G1331" s="4">
        <f>((BC1331-AP1331/2)*S1331-E1331)/(BC1331+AP1331/2)</f>
        <v>337.4897687849435</v>
      </c>
      <c r="H1331" s="4">
        <f>AP1331*1000</f>
        <v>6.54287898626134</v>
      </c>
      <c r="I1331" s="4">
        <f>(AU1331-BA1331)</f>
        <v>0.8782406309963573</v>
      </c>
      <c r="J1331" s="4">
        <f>(P1331+AT1331*D1331)</f>
        <v>24.41683387756348</v>
      </c>
      <c r="K1331" s="4">
        <v>6</v>
      </c>
      <c r="L1331" s="4">
        <f>(K1331*AI1331+AJ1331)</f>
        <v>1.420000016689301</v>
      </c>
      <c r="M1331" s="4">
        <v>1</v>
      </c>
      <c r="N1331" s="4">
        <f>L1331*(M1331+1)*(M1331+1)/(M1331*M1331+1)</f>
        <v>2.840000033378601</v>
      </c>
      <c r="O1331" s="4">
        <v>24.20864677429199</v>
      </c>
      <c r="P1331" s="4">
        <v>24.41683387756348</v>
      </c>
      <c r="Q1331" s="4">
        <v>24.07591247558594</v>
      </c>
      <c r="R1331" s="4">
        <v>400.0015869140625</v>
      </c>
      <c r="S1331" s="4">
        <v>377.075927734375</v>
      </c>
      <c r="T1331" s="4">
        <v>13.88330268859863</v>
      </c>
      <c r="U1331" s="4">
        <v>21.57313346862793</v>
      </c>
      <c r="V1331" s="4">
        <v>46.53338241577148</v>
      </c>
      <c r="W1331" s="4">
        <v>72.29791259765625</v>
      </c>
      <c r="X1331" s="4">
        <v>499.4956665039062</v>
      </c>
      <c r="Y1331" s="4">
        <v>2000.607055664062</v>
      </c>
      <c r="Z1331" s="4">
        <v>207.0242156982422</v>
      </c>
      <c r="AA1331" s="4">
        <v>101.633430480957</v>
      </c>
      <c r="AB1331" s="4">
        <v>10.81005668640137</v>
      </c>
      <c r="AC1331" s="4">
        <v>0.3367830216884613</v>
      </c>
      <c r="AD1331" s="4">
        <v>0.2630170881748199</v>
      </c>
      <c r="AE1331" s="4">
        <v>0.001262960024178028</v>
      </c>
      <c r="AF1331" s="4">
        <v>0.2555683851242065</v>
      </c>
      <c r="AG1331" s="4">
        <v>0.002302843146026134</v>
      </c>
      <c r="AH1331" s="4">
        <v>0.6666666865348816</v>
      </c>
      <c r="AI1331" s="4">
        <v>-0.2195652425289154</v>
      </c>
      <c r="AJ1331" s="4">
        <v>2.737391471862793</v>
      </c>
      <c r="AK1331" s="4">
        <v>1</v>
      </c>
      <c r="AL1331" s="4">
        <v>0</v>
      </c>
      <c r="AM1331" s="4">
        <v>0.1599999964237213</v>
      </c>
      <c r="AN1331" s="4">
        <v>111115</v>
      </c>
      <c r="AO1331" s="4">
        <f>X1331*0.000001/(K1331*0.0001)</f>
        <v>0.8324927775065102</v>
      </c>
      <c r="AP1331" s="4">
        <f>(U1331-T1331)/(1000-U1331)*AO1331</f>
        <v>0.00654287898626134</v>
      </c>
      <c r="AQ1331" s="4">
        <f>(P1331+273.15)</f>
        <v>297.5668338775635</v>
      </c>
      <c r="AR1331" s="4">
        <f>(O1331+273.15)</f>
        <v>297.358646774292</v>
      </c>
      <c r="AS1331" s="4">
        <f>(Y1331*AK1331+Z1331*AL1331)*AM1331</f>
        <v>320.0971217515216</v>
      </c>
      <c r="AT1331" s="4">
        <f>((AS1331+0.00000010773*(AR1331^4-AQ1331^4))-AP1331*44100)/(L1331*0.92*2*29.3+0.00000043092*AQ1331^3)</f>
        <v>0.3321030742600962</v>
      </c>
      <c r="AU1331" s="4">
        <f>0.61365*EXP(17.502*J1331/(240.97+J1331))</f>
        <v>3.070792191636561</v>
      </c>
      <c r="AV1331" s="4">
        <f>AU1331*1000/AA1331</f>
        <v>30.21439084664108</v>
      </c>
      <c r="AW1331" s="4">
        <f>(AV1331-U1331)</f>
        <v>8.641257378013155</v>
      </c>
      <c r="AX1331" s="4">
        <f>IF(D1331,P1331,(O1331+P1331)/2)</f>
        <v>24.31274032592773</v>
      </c>
      <c r="AY1331" s="4">
        <f>0.61365*EXP(17.502*AX1331/(240.97+AX1331))</f>
        <v>3.051703191591636</v>
      </c>
      <c r="AZ1331" s="4">
        <f>IF(AW1331&lt;&gt;0,(1000-(AV1331+U1331)/2)/AW1331*AP1331,0)</f>
        <v>0.7375615555881435</v>
      </c>
      <c r="BA1331" s="4">
        <f>U1331*AA1331/1000</f>
        <v>2.192551560640204</v>
      </c>
      <c r="BB1331" s="4">
        <f>(AY1331-BA1331)</f>
        <v>0.8591516309514322</v>
      </c>
      <c r="BC1331" s="4">
        <f>1/(1.6/F1331+1.37/N1331)</f>
        <v>0.4788527724327093</v>
      </c>
      <c r="BD1331" s="4">
        <f>G1331*AA1331*0.001</f>
        <v>34.30024295383882</v>
      </c>
      <c r="BE1331" s="4">
        <f>G1331/S1331</f>
        <v>0.8950180692061644</v>
      </c>
      <c r="BF1331" s="4">
        <f>(1-AP1331*AA1331/AU1331/F1331)*100</f>
        <v>78.26489590566817</v>
      </c>
      <c r="BG1331" s="4">
        <f>(S1331-E1331/(N1331/1.35))</f>
        <v>369.1763916455737</v>
      </c>
      <c r="BH1331" s="4">
        <f>E1331*BF1331/100/BG1331</f>
        <v>0.03523053639076586</v>
      </c>
    </row>
    <row r="1332" ht="16" customHeight="1">
      <c r="A1332" s="4">
        <v>1253</v>
      </c>
      <c r="B1332" t="s" s="2">
        <v>1393</v>
      </c>
      <c r="C1332" s="4">
        <v>7217.500023167580</v>
      </c>
      <c r="D1332" s="4">
        <v>0</v>
      </c>
      <c r="E1332" s="4">
        <f>(R1332-S1332*(1000-T1332)/(1000-U1332))*AO1332</f>
        <v>16.82612835086045</v>
      </c>
      <c r="F1332" s="4">
        <f>IF(AZ1332&lt;&gt;0,1/(1/AZ1332-1/N1332),0)</f>
        <v>0.9938805356251459</v>
      </c>
      <c r="G1332" s="4">
        <f>((BC1332-AP1332/2)*S1332-E1332)/(BC1332+AP1332/2)</f>
        <v>336.7369172322081</v>
      </c>
      <c r="H1332" s="4">
        <f>AP1332*1000</f>
        <v>6.550359448113561</v>
      </c>
      <c r="I1332" s="4">
        <f>(AU1332-BA1332)</f>
        <v>0.8808149899419835</v>
      </c>
      <c r="J1332" s="4">
        <f>(P1332+AT1332*D1332)</f>
        <v>24.43451690673828</v>
      </c>
      <c r="K1332" s="4">
        <v>6</v>
      </c>
      <c r="L1332" s="4">
        <f>(K1332*AI1332+AJ1332)</f>
        <v>1.420000016689301</v>
      </c>
      <c r="M1332" s="4">
        <v>1</v>
      </c>
      <c r="N1332" s="4">
        <f>L1332*(M1332+1)*(M1332+1)/(M1332*M1332+1)</f>
        <v>2.840000033378601</v>
      </c>
      <c r="O1332" s="4">
        <v>24.21658134460449</v>
      </c>
      <c r="P1332" s="4">
        <v>24.43451690673828</v>
      </c>
      <c r="Q1332" s="4">
        <v>24.07550430297852</v>
      </c>
      <c r="R1332" s="4">
        <v>400.0071716308594</v>
      </c>
      <c r="S1332" s="4">
        <v>376.8310241699219</v>
      </c>
      <c r="T1332" s="4">
        <v>13.88149166107178</v>
      </c>
      <c r="U1332" s="4">
        <v>21.57984924316406</v>
      </c>
      <c r="V1332" s="4">
        <v>46.50422286987305</v>
      </c>
      <c r="W1332" s="4">
        <v>72.28737640380859</v>
      </c>
      <c r="X1332" s="4">
        <v>499.5094299316406</v>
      </c>
      <c r="Y1332" s="4">
        <v>2000.611083984375</v>
      </c>
      <c r="Z1332" s="4">
        <v>208.0229187011719</v>
      </c>
      <c r="AA1332" s="4">
        <v>101.6332550048828</v>
      </c>
      <c r="AB1332" s="4">
        <v>10.81005668640137</v>
      </c>
      <c r="AC1332" s="4">
        <v>0.3367830216884613</v>
      </c>
      <c r="AD1332" s="4">
        <v>0.2630170881748199</v>
      </c>
      <c r="AE1332" s="4">
        <v>0.001262960024178028</v>
      </c>
      <c r="AF1332" s="4">
        <v>0.2555683851242065</v>
      </c>
      <c r="AG1332" s="4">
        <v>0.002302843146026134</v>
      </c>
      <c r="AH1332" s="4">
        <v>0.6666666865348816</v>
      </c>
      <c r="AI1332" s="4">
        <v>-0.2195652425289154</v>
      </c>
      <c r="AJ1332" s="4">
        <v>2.737391471862793</v>
      </c>
      <c r="AK1332" s="4">
        <v>1</v>
      </c>
      <c r="AL1332" s="4">
        <v>0</v>
      </c>
      <c r="AM1332" s="4">
        <v>0.1599999964237213</v>
      </c>
      <c r="AN1332" s="4">
        <v>111115</v>
      </c>
      <c r="AO1332" s="4">
        <f>X1332*0.000001/(K1332*0.0001)</f>
        <v>0.8325157165527343</v>
      </c>
      <c r="AP1332" s="4">
        <f>(U1332-T1332)/(1000-U1332)*AO1332</f>
        <v>0.006550359448113561</v>
      </c>
      <c r="AQ1332" s="4">
        <f>(P1332+273.15)</f>
        <v>297.5845169067383</v>
      </c>
      <c r="AR1332" s="4">
        <f>(O1332+273.15)</f>
        <v>297.3665813446045</v>
      </c>
      <c r="AS1332" s="4">
        <f>(Y1332*AK1332+Z1332*AL1332)*AM1332</f>
        <v>320.0977662827572</v>
      </c>
      <c r="AT1332" s="4">
        <f>((AS1332+0.00000010773*(AR1332^4-AQ1332^4))-AP1332*44100)/(L1332*0.92*2*29.3+0.00000043092*AQ1332^3)</f>
        <v>0.3270888758181532</v>
      </c>
      <c r="AU1332" s="4">
        <f>0.61365*EXP(17.502*J1332/(240.97+J1332))</f>
        <v>3.074045311039404</v>
      </c>
      <c r="AV1332" s="4">
        <f>AU1332*1000/AA1332</f>
        <v>30.24645142863638</v>
      </c>
      <c r="AW1332" s="4">
        <f>(AV1332-U1332)</f>
        <v>8.666602185472321</v>
      </c>
      <c r="AX1332" s="4">
        <f>IF(D1332,P1332,(O1332+P1332)/2)</f>
        <v>24.32554912567139</v>
      </c>
      <c r="AY1332" s="4">
        <f>0.61365*EXP(17.502*AX1332/(240.97+AX1332))</f>
        <v>3.054046498177529</v>
      </c>
      <c r="AZ1332" s="4">
        <f>IF(AW1332&lt;&gt;0,(1000-(AV1332+U1332)/2)/AW1332*AP1332,0)</f>
        <v>0.7362307467713394</v>
      </c>
      <c r="BA1332" s="4">
        <f>U1332*AA1332/1000</f>
        <v>2.19323032109742</v>
      </c>
      <c r="BB1332" s="4">
        <f>(AY1332-BA1332)</f>
        <v>0.8608161770801082</v>
      </c>
      <c r="BC1332" s="4">
        <f>1/(1.6/F1332+1.37/N1332)</f>
        <v>0.477955317325004</v>
      </c>
      <c r="BD1332" s="4">
        <f>G1332*AA1332*0.001</f>
        <v>34.22366897861912</v>
      </c>
      <c r="BE1332" s="4">
        <f>G1332/S1332</f>
        <v>0.8936018948385884</v>
      </c>
      <c r="BF1332" s="4">
        <f>(1-AP1332*AA1332/AU1332/F1332)*100</f>
        <v>78.21003577190912</v>
      </c>
      <c r="BG1332" s="4">
        <f>(S1332-E1332/(N1332/1.35))</f>
        <v>368.8326886041866</v>
      </c>
      <c r="BH1332" s="4">
        <f>E1332*BF1332/100/BG1332</f>
        <v>0.03567937823525636</v>
      </c>
    </row>
    <row r="1333" ht="16" customHeight="1">
      <c r="A1333" s="4">
        <v>1254</v>
      </c>
      <c r="B1333" t="s" s="2">
        <v>1394</v>
      </c>
      <c r="C1333" s="4">
        <v>7223.000023044646</v>
      </c>
      <c r="D1333" s="4">
        <v>0</v>
      </c>
      <c r="E1333" s="4">
        <f>(R1333-S1333*(1000-T1333)/(1000-U1333))*AO1333</f>
        <v>17.04749366561654</v>
      </c>
      <c r="F1333" s="4">
        <f>IF(AZ1333&lt;&gt;0,1/(1/AZ1333-1/N1333),0)</f>
        <v>0.9900596959600594</v>
      </c>
      <c r="G1333" s="4">
        <f>((BC1333-AP1333/2)*S1333-E1333)/(BC1333+AP1333/2)</f>
        <v>335.8883553792735</v>
      </c>
      <c r="H1333" s="4">
        <f>AP1333*1000</f>
        <v>6.55572665774308</v>
      </c>
      <c r="I1333" s="4">
        <f>(AU1333-BA1333)</f>
        <v>0.8840389853645707</v>
      </c>
      <c r="J1333" s="4">
        <f>(P1333+AT1333*D1333)</f>
        <v>24.45394325256348</v>
      </c>
      <c r="K1333" s="4">
        <v>6</v>
      </c>
      <c r="L1333" s="4">
        <f>(K1333*AI1333+AJ1333)</f>
        <v>1.420000016689301</v>
      </c>
      <c r="M1333" s="4">
        <v>1</v>
      </c>
      <c r="N1333" s="4">
        <f>L1333*(M1333+1)*(M1333+1)/(M1333*M1333+1)</f>
        <v>2.840000033378601</v>
      </c>
      <c r="O1333" s="4">
        <v>24.22453689575195</v>
      </c>
      <c r="P1333" s="4">
        <v>24.45394325256348</v>
      </c>
      <c r="Q1333" s="4">
        <v>24.07509613037109</v>
      </c>
      <c r="R1333" s="4">
        <v>400.0045166015625</v>
      </c>
      <c r="S1333" s="4">
        <v>376.5623779296875</v>
      </c>
      <c r="T1333" s="4">
        <v>13.8787670135498</v>
      </c>
      <c r="U1333" s="4">
        <v>21.58333206176758</v>
      </c>
      <c r="V1333" s="4">
        <v>46.47269058227539</v>
      </c>
      <c r="W1333" s="4">
        <v>72.26524353027344</v>
      </c>
      <c r="X1333" s="4">
        <v>499.514160156250</v>
      </c>
      <c r="Y1333" s="4">
        <v>2000.641967773438</v>
      </c>
      <c r="Z1333" s="4">
        <v>209.1975860595703</v>
      </c>
      <c r="AA1333" s="4">
        <v>101.6332244873047</v>
      </c>
      <c r="AB1333" s="4">
        <v>10.81005668640137</v>
      </c>
      <c r="AC1333" s="4">
        <v>0.3367830216884613</v>
      </c>
      <c r="AD1333" s="4">
        <v>0.2630170881748199</v>
      </c>
      <c r="AE1333" s="4">
        <v>0.001262960024178028</v>
      </c>
      <c r="AF1333" s="4">
        <v>0.2555683851242065</v>
      </c>
      <c r="AG1333" s="4">
        <v>0.002302843146026134</v>
      </c>
      <c r="AH1333" s="4">
        <v>0.6666666865348816</v>
      </c>
      <c r="AI1333" s="4">
        <v>-0.2195652425289154</v>
      </c>
      <c r="AJ1333" s="4">
        <v>2.737391471862793</v>
      </c>
      <c r="AK1333" s="4">
        <v>1</v>
      </c>
      <c r="AL1333" s="4">
        <v>0</v>
      </c>
      <c r="AM1333" s="4">
        <v>0.1599999964237213</v>
      </c>
      <c r="AN1333" s="4">
        <v>111115</v>
      </c>
      <c r="AO1333" s="4">
        <f>X1333*0.000001/(K1333*0.0001)</f>
        <v>0.8325236002604165</v>
      </c>
      <c r="AP1333" s="4">
        <f>(U1333-T1333)/(1000-U1333)*AO1333</f>
        <v>0.00655572665774308</v>
      </c>
      <c r="AQ1333" s="4">
        <f>(P1333+273.15)</f>
        <v>297.6039432525635</v>
      </c>
      <c r="AR1333" s="4">
        <f>(O1333+273.15)</f>
        <v>297.3745368957519</v>
      </c>
      <c r="AS1333" s="4">
        <f>(Y1333*AK1333+Z1333*AL1333)*AM1333</f>
        <v>320.1027076888968</v>
      </c>
      <c r="AT1333" s="4">
        <f>((AS1333+0.00000010773*(AR1333^4-AQ1333^4))-AP1333*44100)/(L1333*0.92*2*29.3+0.00000043092*AQ1333^3)</f>
        <v>0.3229602709858008</v>
      </c>
      <c r="AU1333" s="4">
        <f>0.61365*EXP(17.502*J1333/(240.97+J1333))</f>
        <v>3.077622617982236</v>
      </c>
      <c r="AV1333" s="4">
        <f>AU1333*1000/AA1333</f>
        <v>30.28165871453455</v>
      </c>
      <c r="AW1333" s="4">
        <f>(AV1333-U1333)</f>
        <v>8.698326652766969</v>
      </c>
      <c r="AX1333" s="4">
        <f>IF(D1333,P1333,(O1333+P1333)/2)</f>
        <v>24.33924007415771</v>
      </c>
      <c r="AY1333" s="4">
        <f>0.61365*EXP(17.502*AX1333/(240.97+AX1333))</f>
        <v>3.056552928575202</v>
      </c>
      <c r="AZ1333" s="4">
        <f>IF(AW1333&lt;&gt;0,(1000-(AV1333+U1333)/2)/AW1333*AP1333,0)</f>
        <v>0.7341320418673697</v>
      </c>
      <c r="BA1333" s="4">
        <f>U1333*AA1333/1000</f>
        <v>2.193583632617665</v>
      </c>
      <c r="BB1333" s="4">
        <f>(AY1333-BA1333)</f>
        <v>0.8629692959575368</v>
      </c>
      <c r="BC1333" s="4">
        <f>1/(1.6/F1333+1.37/N1333)</f>
        <v>0.4765402726994445</v>
      </c>
      <c r="BD1333" s="4">
        <f>G1333*AA1333*0.001</f>
        <v>34.13741662493329</v>
      </c>
      <c r="BE1333" s="4">
        <f>G1333/S1333</f>
        <v>0.8919859631914459</v>
      </c>
      <c r="BF1333" s="4">
        <f>(1-AP1333*AA1333/AU1333/F1333)*100</f>
        <v>78.13347376696072</v>
      </c>
      <c r="BG1333" s="4">
        <f>(S1333-E1333/(N1333/1.35))</f>
        <v>368.4588158951464</v>
      </c>
      <c r="BH1333" s="4">
        <f>E1333*BF1333/100/BG1333</f>
        <v>0.03615003472990385</v>
      </c>
    </row>
    <row r="1334" ht="16" customHeight="1">
      <c r="A1334" s="4">
        <v>1255</v>
      </c>
      <c r="B1334" t="s" s="2">
        <v>1395</v>
      </c>
      <c r="C1334" s="4">
        <v>7228.000022932887</v>
      </c>
      <c r="D1334" s="4">
        <v>0</v>
      </c>
      <c r="E1334" s="4">
        <f>(R1334-S1334*(1000-T1334)/(1000-U1334))*AO1334</f>
        <v>17.22479261925113</v>
      </c>
      <c r="F1334" s="4">
        <f>IF(AZ1334&lt;&gt;0,1/(1/AZ1334-1/N1334),0)</f>
        <v>0.9863063656634802</v>
      </c>
      <c r="G1334" s="4">
        <f>((BC1334-AP1334/2)*S1334-E1334)/(BC1334+AP1334/2)</f>
        <v>335.1433882273802</v>
      </c>
      <c r="H1334" s="4">
        <f>AP1334*1000</f>
        <v>6.560056829603774</v>
      </c>
      <c r="I1334" s="4">
        <f>(AU1334-BA1334)</f>
        <v>0.8870989867647925</v>
      </c>
      <c r="J1334" s="4">
        <f>(P1334+AT1334*D1334)</f>
        <v>24.47184753417969</v>
      </c>
      <c r="K1334" s="4">
        <v>6</v>
      </c>
      <c r="L1334" s="4">
        <f>(K1334*AI1334+AJ1334)</f>
        <v>1.420000016689301</v>
      </c>
      <c r="M1334" s="4">
        <v>1</v>
      </c>
      <c r="N1334" s="4">
        <f>L1334*(M1334+1)*(M1334+1)/(M1334*M1334+1)</f>
        <v>2.840000033378601</v>
      </c>
      <c r="O1334" s="4">
        <v>24.23186111450195</v>
      </c>
      <c r="P1334" s="4">
        <v>24.47184753417969</v>
      </c>
      <c r="Q1334" s="4">
        <v>24.07459831237793</v>
      </c>
      <c r="R1334" s="4">
        <v>399.9613342285156</v>
      </c>
      <c r="S1334" s="4">
        <v>376.3060913085938</v>
      </c>
      <c r="T1334" s="4">
        <v>13.87609672546387</v>
      </c>
      <c r="U1334" s="4">
        <v>21.58579635620117</v>
      </c>
      <c r="V1334" s="4">
        <v>46.44312286376953</v>
      </c>
      <c r="W1334" s="4">
        <v>72.24351501464844</v>
      </c>
      <c r="X1334" s="4">
        <v>499.5099487304688</v>
      </c>
      <c r="Y1334" s="4">
        <v>2000.645996093750</v>
      </c>
      <c r="Z1334" s="4">
        <v>210.0069274902344</v>
      </c>
      <c r="AA1334" s="4">
        <v>101.6327514648438</v>
      </c>
      <c r="AB1334" s="4">
        <v>10.81005668640137</v>
      </c>
      <c r="AC1334" s="4">
        <v>0.3367830216884613</v>
      </c>
      <c r="AD1334" s="4">
        <v>0.2630170881748199</v>
      </c>
      <c r="AE1334" s="4">
        <v>0.001262960024178028</v>
      </c>
      <c r="AF1334" s="4">
        <v>0.2555683851242065</v>
      </c>
      <c r="AG1334" s="4">
        <v>0.002302843146026134</v>
      </c>
      <c r="AH1334" s="4">
        <v>0.6666666865348816</v>
      </c>
      <c r="AI1334" s="4">
        <v>-0.2195652425289154</v>
      </c>
      <c r="AJ1334" s="4">
        <v>2.737391471862793</v>
      </c>
      <c r="AK1334" s="4">
        <v>1</v>
      </c>
      <c r="AL1334" s="4">
        <v>0</v>
      </c>
      <c r="AM1334" s="4">
        <v>0.1599999964237213</v>
      </c>
      <c r="AN1334" s="4">
        <v>111115</v>
      </c>
      <c r="AO1334" s="4">
        <f>X1334*0.000001/(K1334*0.0001)</f>
        <v>0.8325165812174478</v>
      </c>
      <c r="AP1334" s="4">
        <f>(U1334-T1334)/(1000-U1334)*AO1334</f>
        <v>0.006560056829603774</v>
      </c>
      <c r="AQ1334" s="4">
        <f>(P1334+273.15)</f>
        <v>297.6218475341797</v>
      </c>
      <c r="AR1334" s="4">
        <f>(O1334+273.15)</f>
        <v>297.3818611145019</v>
      </c>
      <c r="AS1334" s="4">
        <f>(Y1334*AK1334+Z1334*AL1334)*AM1334</f>
        <v>320.1033522201324</v>
      </c>
      <c r="AT1334" s="4">
        <f>((AS1334+0.00000010773*(AR1334^4-AQ1334^4))-AP1334*44100)/(L1334*0.92*2*29.3+0.00000043092*AQ1334^3)</f>
        <v>0.3194187172362171</v>
      </c>
      <c r="AU1334" s="4">
        <f>0.61365*EXP(17.502*J1334/(240.97+J1334))</f>
        <v>3.080922863005316</v>
      </c>
      <c r="AV1334" s="4">
        <f>AU1334*1000/AA1334</f>
        <v>30.31427191136365</v>
      </c>
      <c r="AW1334" s="4">
        <f>(AV1334-U1334)</f>
        <v>8.728475555162479</v>
      </c>
      <c r="AX1334" s="4">
        <f>IF(D1334,P1334,(O1334+P1334)/2)</f>
        <v>24.35185432434082</v>
      </c>
      <c r="AY1334" s="4">
        <f>0.61365*EXP(17.502*AX1334/(240.97+AX1334))</f>
        <v>3.058863837027637</v>
      </c>
      <c r="AZ1334" s="4">
        <f>IF(AW1334&lt;&gt;0,(1000-(AV1334+U1334)/2)/AW1334*AP1334,0)</f>
        <v>0.7320663374232316</v>
      </c>
      <c r="BA1334" s="4">
        <f>U1334*AA1334/1000</f>
        <v>2.193823876240523</v>
      </c>
      <c r="BB1334" s="4">
        <f>(AY1334-BA1334)</f>
        <v>0.8650399607871138</v>
      </c>
      <c r="BC1334" s="4">
        <f>1/(1.6/F1334+1.37/N1334)</f>
        <v>0.47514778340083</v>
      </c>
      <c r="BD1334" s="4">
        <f>G1334*AA1334*0.001</f>
        <v>34.06154468079897</v>
      </c>
      <c r="BE1334" s="4">
        <f>G1334/S1334</f>
        <v>0.8906137741802918</v>
      </c>
      <c r="BF1334" s="4">
        <f>(1-AP1334*AA1334/AU1334/F1334)*100</f>
        <v>78.05939373961441</v>
      </c>
      <c r="BG1334" s="4">
        <f>(S1334-E1334/(N1334/1.35))</f>
        <v>368.1182498428577</v>
      </c>
      <c r="BH1334" s="4">
        <f>E1334*BF1334/100/BG1334</f>
        <v>0.03652513478273062</v>
      </c>
    </row>
    <row r="1335" ht="16" customHeight="1">
      <c r="A1335" s="4">
        <v>1256</v>
      </c>
      <c r="B1335" t="s" s="2">
        <v>1396</v>
      </c>
      <c r="C1335" s="4">
        <v>7233.000022821128</v>
      </c>
      <c r="D1335" s="4">
        <v>0</v>
      </c>
      <c r="E1335" s="4">
        <f>(R1335-S1335*(1000-T1335)/(1000-U1335))*AO1335</f>
        <v>17.41691232550357</v>
      </c>
      <c r="F1335" s="4">
        <f>IF(AZ1335&lt;&gt;0,1/(1/AZ1335-1/N1335),0)</f>
        <v>0.9821568119426056</v>
      </c>
      <c r="G1335" s="4">
        <f>((BC1335-AP1335/2)*S1335-E1335)/(BC1335+AP1335/2)</f>
        <v>334.3535647766672</v>
      </c>
      <c r="H1335" s="4">
        <f>AP1335*1000</f>
        <v>6.563355692144781</v>
      </c>
      <c r="I1335" s="4">
        <f>(AU1335-BA1335)</f>
        <v>0.8903119649978182</v>
      </c>
      <c r="J1335" s="4">
        <f>(P1335+AT1335*D1335)</f>
        <v>24.48995399475098</v>
      </c>
      <c r="K1335" s="4">
        <v>6</v>
      </c>
      <c r="L1335" s="4">
        <f>(K1335*AI1335+AJ1335)</f>
        <v>1.420000016689301</v>
      </c>
      <c r="M1335" s="4">
        <v>1</v>
      </c>
      <c r="N1335" s="4">
        <f>L1335*(M1335+1)*(M1335+1)/(M1335*M1335+1)</f>
        <v>2.840000033378601</v>
      </c>
      <c r="O1335" s="4">
        <v>24.23891639709473</v>
      </c>
      <c r="P1335" s="4">
        <v>24.48995399475098</v>
      </c>
      <c r="Q1335" s="4">
        <v>24.0741081237793</v>
      </c>
      <c r="R1335" s="4">
        <v>399.9365234375</v>
      </c>
      <c r="S1335" s="4">
        <v>376.0512084960938</v>
      </c>
      <c r="T1335" s="4">
        <v>13.87356185913086</v>
      </c>
      <c r="U1335" s="4">
        <v>21.58707046508789</v>
      </c>
      <c r="V1335" s="4">
        <v>46.41497039794922</v>
      </c>
      <c r="W1335" s="4">
        <v>72.21677398681641</v>
      </c>
      <c r="X1335" s="4">
        <v>499.5137023925781</v>
      </c>
      <c r="Y1335" s="4">
        <v>2000.659301757812</v>
      </c>
      <c r="Z1335" s="4">
        <v>210.5076141357422</v>
      </c>
      <c r="AA1335" s="4">
        <v>101.6326675415039</v>
      </c>
      <c r="AB1335" s="4">
        <v>10.81005668640137</v>
      </c>
      <c r="AC1335" s="4">
        <v>0.3367830216884613</v>
      </c>
      <c r="AD1335" s="4">
        <v>0.2630170881748199</v>
      </c>
      <c r="AE1335" s="4">
        <v>0.001262960024178028</v>
      </c>
      <c r="AF1335" s="4">
        <v>0.2555683851242065</v>
      </c>
      <c r="AG1335" s="4">
        <v>0.002302843146026134</v>
      </c>
      <c r="AH1335" s="4">
        <v>0.6666666865348816</v>
      </c>
      <c r="AI1335" s="4">
        <v>-0.2195652425289154</v>
      </c>
      <c r="AJ1335" s="4">
        <v>2.737391471862793</v>
      </c>
      <c r="AK1335" s="4">
        <v>1</v>
      </c>
      <c r="AL1335" s="4">
        <v>0</v>
      </c>
      <c r="AM1335" s="4">
        <v>0.1599999964237213</v>
      </c>
      <c r="AN1335" s="4">
        <v>111115</v>
      </c>
      <c r="AO1335" s="4">
        <f>X1335*0.000001/(K1335*0.0001)</f>
        <v>0.8325228373209633</v>
      </c>
      <c r="AP1335" s="4">
        <f>(U1335-T1335)/(1000-U1335)*AO1335</f>
        <v>0.006563355692144781</v>
      </c>
      <c r="AQ1335" s="4">
        <f>(P1335+273.15)</f>
        <v>297.639953994751</v>
      </c>
      <c r="AR1335" s="4">
        <f>(O1335+273.15)</f>
        <v>297.3889163970947</v>
      </c>
      <c r="AS1335" s="4">
        <f>(Y1335*AK1335+Z1335*AL1335)*AM1335</f>
        <v>320.1054811263348</v>
      </c>
      <c r="AT1335" s="4">
        <f>((AS1335+0.00000010773*(AR1335^4-AQ1335^4))-AP1335*44100)/(L1335*0.92*2*29.3+0.00000043092*AQ1335^3)</f>
        <v>0.3163502936014927</v>
      </c>
      <c r="AU1335" s="4">
        <f>0.61365*EXP(17.502*J1335/(240.97+J1335))</f>
        <v>3.084263520771114</v>
      </c>
      <c r="AV1335" s="4">
        <f>AU1335*1000/AA1335</f>
        <v>30.34716686454764</v>
      </c>
      <c r="AW1335" s="4">
        <f>(AV1335-U1335)</f>
        <v>8.760096399459748</v>
      </c>
      <c r="AX1335" s="4">
        <f>IF(D1335,P1335,(O1335+P1335)/2)</f>
        <v>24.36443519592285</v>
      </c>
      <c r="AY1335" s="4">
        <f>0.61365*EXP(17.502*AX1335/(240.97+AX1335))</f>
        <v>3.061170151710809</v>
      </c>
      <c r="AZ1335" s="4">
        <f>IF(AW1335&lt;&gt;0,(1000-(AV1335+U1335)/2)/AW1335*AP1335,0)</f>
        <v>0.7297778431344334</v>
      </c>
      <c r="BA1335" s="4">
        <f>U1335*AA1335/1000</f>
        <v>2.193951555773296</v>
      </c>
      <c r="BB1335" s="4">
        <f>(AY1335-BA1335)</f>
        <v>0.8672185959375129</v>
      </c>
      <c r="BC1335" s="4">
        <f>1/(1.6/F1335+1.37/N1335)</f>
        <v>0.4736054647254897</v>
      </c>
      <c r="BD1335" s="4">
        <f>G1335*AA1335*0.001</f>
        <v>33.98124469026371</v>
      </c>
      <c r="BE1335" s="4">
        <f>G1335/S1335</f>
        <v>0.8891171128363501</v>
      </c>
      <c r="BF1335" s="4">
        <f>(1-AP1335*AA1335/AU1335/F1335)*100</f>
        <v>77.97951119447397</v>
      </c>
      <c r="BG1335" s="4">
        <f>(S1335-E1335/(N1335/1.35))</f>
        <v>367.7720425231773</v>
      </c>
      <c r="BH1335" s="4">
        <f>E1335*BF1335/100/BG1335</f>
        <v>0.03692946044353508</v>
      </c>
    </row>
    <row r="1336" ht="16" customHeight="1">
      <c r="A1336" s="4">
        <v>1257</v>
      </c>
      <c r="B1336" t="s" s="2">
        <v>1397</v>
      </c>
      <c r="C1336" s="4">
        <v>7238.500022698194</v>
      </c>
      <c r="D1336" s="4">
        <v>0</v>
      </c>
      <c r="E1336" s="4">
        <f>(R1336-S1336*(1000-T1336)/(1000-U1336))*AO1336</f>
        <v>17.6899142971749</v>
      </c>
      <c r="F1336" s="4">
        <f>IF(AZ1336&lt;&gt;0,1/(1/AZ1336-1/N1336),0)</f>
        <v>0.9780140109986741</v>
      </c>
      <c r="G1336" s="4">
        <f>((BC1336-AP1336/2)*S1336-E1336)/(BC1336+AP1336/2)</f>
        <v>333.3588493417869</v>
      </c>
      <c r="H1336" s="4">
        <f>AP1336*1000</f>
        <v>6.567169131181994</v>
      </c>
      <c r="I1336" s="4">
        <f>(AU1336-BA1336)</f>
        <v>0.8936150869387856</v>
      </c>
      <c r="J1336" s="4">
        <f>(P1336+AT1336*D1336)</f>
        <v>24.5091609954834</v>
      </c>
      <c r="K1336" s="4">
        <v>6</v>
      </c>
      <c r="L1336" s="4">
        <f>(K1336*AI1336+AJ1336)</f>
        <v>1.420000016689301</v>
      </c>
      <c r="M1336" s="4">
        <v>1</v>
      </c>
      <c r="N1336" s="4">
        <f>L1336*(M1336+1)*(M1336+1)/(M1336*M1336+1)</f>
        <v>2.840000033378601</v>
      </c>
      <c r="O1336" s="4">
        <v>24.24638748168945</v>
      </c>
      <c r="P1336" s="4">
        <v>24.5091609954834</v>
      </c>
      <c r="Q1336" s="4">
        <v>24.07406044006348</v>
      </c>
      <c r="R1336" s="4">
        <v>399.9778442382812</v>
      </c>
      <c r="S1336" s="4">
        <v>375.7650451660156</v>
      </c>
      <c r="T1336" s="4">
        <v>13.87149047851562</v>
      </c>
      <c r="U1336" s="4">
        <v>21.58949279785156</v>
      </c>
      <c r="V1336" s="4">
        <v>46.38639831542969</v>
      </c>
      <c r="W1336" s="4">
        <v>72.19280242919922</v>
      </c>
      <c r="X1336" s="4">
        <v>499.5116882324219</v>
      </c>
      <c r="Y1336" s="4">
        <v>2000.654418945312</v>
      </c>
      <c r="Z1336" s="4">
        <v>210.7462005615234</v>
      </c>
      <c r="AA1336" s="4">
        <v>101.632568359375</v>
      </c>
      <c r="AB1336" s="4">
        <v>10.81005668640137</v>
      </c>
      <c r="AC1336" s="4">
        <v>0.3367830216884613</v>
      </c>
      <c r="AD1336" s="4">
        <v>0.2630170881748199</v>
      </c>
      <c r="AE1336" s="4">
        <v>0.001262960024178028</v>
      </c>
      <c r="AF1336" s="4">
        <v>0.2555683851242065</v>
      </c>
      <c r="AG1336" s="4">
        <v>0.002302843146026134</v>
      </c>
      <c r="AH1336" s="4">
        <v>0.6666666865348816</v>
      </c>
      <c r="AI1336" s="4">
        <v>-0.2195652425289154</v>
      </c>
      <c r="AJ1336" s="4">
        <v>2.737391471862793</v>
      </c>
      <c r="AK1336" s="4">
        <v>1</v>
      </c>
      <c r="AL1336" s="4">
        <v>0</v>
      </c>
      <c r="AM1336" s="4">
        <v>0.1599999964237213</v>
      </c>
      <c r="AN1336" s="4">
        <v>111115</v>
      </c>
      <c r="AO1336" s="4">
        <f>X1336*0.000001/(K1336*0.0001)</f>
        <v>0.8325194803873696</v>
      </c>
      <c r="AP1336" s="4">
        <f>(U1336-T1336)/(1000-U1336)*AO1336</f>
        <v>0.006567169131181994</v>
      </c>
      <c r="AQ1336" s="4">
        <f>(P1336+273.15)</f>
        <v>297.6591609954834</v>
      </c>
      <c r="AR1336" s="4">
        <f>(O1336+273.15)</f>
        <v>297.3963874816894</v>
      </c>
      <c r="AS1336" s="4">
        <f>(Y1336*AK1336+Z1336*AL1336)*AM1336</f>
        <v>320.1046998763522</v>
      </c>
      <c r="AT1336" s="4">
        <f>((AS1336+0.00000010773*(AR1336^4-AQ1336^4))-AP1336*44100)/(L1336*0.92*2*29.3+0.00000043092*AQ1336^3)</f>
        <v>0.3129013417803282</v>
      </c>
      <c r="AU1336" s="4">
        <f>0.61365*EXP(17.502*J1336/(240.97+J1336))</f>
        <v>3.087810689560669</v>
      </c>
      <c r="AV1336" s="4">
        <f>AU1336*1000/AA1336</f>
        <v>30.38209837069257</v>
      </c>
      <c r="AW1336" s="4">
        <f>(AV1336-U1336)</f>
        <v>8.792605572841012</v>
      </c>
      <c r="AX1336" s="4">
        <f>IF(D1336,P1336,(O1336+P1336)/2)</f>
        <v>24.37777423858643</v>
      </c>
      <c r="AY1336" s="4">
        <f>0.61365*EXP(17.502*AX1336/(240.97+AX1336))</f>
        <v>3.063617113812945</v>
      </c>
      <c r="AZ1336" s="4">
        <f>IF(AW1336&lt;&gt;0,(1000-(AV1336+U1336)/2)/AW1336*AP1336,0)</f>
        <v>0.7274881107290424</v>
      </c>
      <c r="BA1336" s="4">
        <f>U1336*AA1336/1000</f>
        <v>2.194195602621883</v>
      </c>
      <c r="BB1336" s="4">
        <f>(AY1336-BA1336)</f>
        <v>0.8694215111910615</v>
      </c>
      <c r="BC1336" s="4">
        <f>1/(1.6/F1336+1.37/N1336)</f>
        <v>0.4720626828977443</v>
      </c>
      <c r="BD1336" s="4">
        <f>G1336*AA1336*0.001</f>
        <v>33.88011604393176</v>
      </c>
      <c r="BE1336" s="4">
        <f>G1336/S1336</f>
        <v>0.8871470447564027</v>
      </c>
      <c r="BF1336" s="4">
        <f>(1-AP1336*AA1336/AU1336/F1336)*100</f>
        <v>77.89882521340125</v>
      </c>
      <c r="BG1336" s="4">
        <f>(S1336-E1336/(N1336/1.35))</f>
        <v>367.3561071306257</v>
      </c>
      <c r="BH1336" s="4">
        <f>E1336*BF1336/100/BG1336</f>
        <v>0.03751192685046811</v>
      </c>
    </row>
    <row r="1337" ht="16" customHeight="1">
      <c r="A1337" s="4">
        <v>1258</v>
      </c>
      <c r="B1337" t="s" s="2">
        <v>1398</v>
      </c>
      <c r="C1337" s="4">
        <v>7243.500022586435</v>
      </c>
      <c r="D1337" s="4">
        <v>0</v>
      </c>
      <c r="E1337" s="4">
        <f>(R1337-S1337*(1000-T1337)/(1000-U1337))*AO1337</f>
        <v>17.89667750366976</v>
      </c>
      <c r="F1337" s="4">
        <f>IF(AZ1337&lt;&gt;0,1/(1/AZ1337-1/N1337),0)</f>
        <v>0.9741694532134171</v>
      </c>
      <c r="G1337" s="4">
        <f>((BC1337-AP1337/2)*S1337-E1337)/(BC1337+AP1337/2)</f>
        <v>332.5905677705221</v>
      </c>
      <c r="H1337" s="4">
        <f>AP1337*1000</f>
        <v>6.56856600615222</v>
      </c>
      <c r="I1337" s="4">
        <f>(AU1337-BA1337)</f>
        <v>0.8964148147397291</v>
      </c>
      <c r="J1337" s="4">
        <f>(P1337+AT1337*D1337)</f>
        <v>24.52466773986816</v>
      </c>
      <c r="K1337" s="4">
        <v>6</v>
      </c>
      <c r="L1337" s="4">
        <f>(K1337*AI1337+AJ1337)</f>
        <v>1.420000016689301</v>
      </c>
      <c r="M1337" s="4">
        <v>1</v>
      </c>
      <c r="N1337" s="4">
        <f>L1337*(M1337+1)*(M1337+1)/(M1337*M1337+1)</f>
        <v>2.840000033378601</v>
      </c>
      <c r="O1337" s="4">
        <v>24.25257110595703</v>
      </c>
      <c r="P1337" s="4">
        <v>24.52466773986816</v>
      </c>
      <c r="Q1337" s="4">
        <v>24.07416915893555</v>
      </c>
      <c r="R1337" s="4">
        <v>400.0199890136719</v>
      </c>
      <c r="S1337" s="4">
        <v>375.5596008300781</v>
      </c>
      <c r="T1337" s="4">
        <v>13.87046146392822</v>
      </c>
      <c r="U1337" s="4">
        <v>21.59016990661621</v>
      </c>
      <c r="V1337" s="4">
        <v>46.36467742919922</v>
      </c>
      <c r="W1337" s="4">
        <v>72.16766357421875</v>
      </c>
      <c r="X1337" s="4">
        <v>499.5071716308594</v>
      </c>
      <c r="Y1337" s="4">
        <v>2000.594116210938</v>
      </c>
      <c r="Z1337" s="4">
        <v>210.8205108642578</v>
      </c>
      <c r="AA1337" s="4">
        <v>101.6324691772461</v>
      </c>
      <c r="AB1337" s="4">
        <v>10.81005668640137</v>
      </c>
      <c r="AC1337" s="4">
        <v>0.3367830216884613</v>
      </c>
      <c r="AD1337" s="4">
        <v>0.2630170881748199</v>
      </c>
      <c r="AE1337" s="4">
        <v>0.001262960024178028</v>
      </c>
      <c r="AF1337" s="4">
        <v>0.2555683851242065</v>
      </c>
      <c r="AG1337" s="4">
        <v>0.002302843146026134</v>
      </c>
      <c r="AH1337" s="4">
        <v>0.6666666865348816</v>
      </c>
      <c r="AI1337" s="4">
        <v>-0.2195652425289154</v>
      </c>
      <c r="AJ1337" s="4">
        <v>2.737391471862793</v>
      </c>
      <c r="AK1337" s="4">
        <v>1</v>
      </c>
      <c r="AL1337" s="4">
        <v>0</v>
      </c>
      <c r="AM1337" s="4">
        <v>0.1599999964237213</v>
      </c>
      <c r="AN1337" s="4">
        <v>111115</v>
      </c>
      <c r="AO1337" s="4">
        <f>X1337*0.000001/(K1337*0.0001)</f>
        <v>0.8325119527180987</v>
      </c>
      <c r="AP1337" s="4">
        <f>(U1337-T1337)/(1000-U1337)*AO1337</f>
        <v>0.00656856600615222</v>
      </c>
      <c r="AQ1337" s="4">
        <f>(P1337+273.15)</f>
        <v>297.6746677398681</v>
      </c>
      <c r="AR1337" s="4">
        <f>(O1337+273.15)</f>
        <v>297.402571105957</v>
      </c>
      <c r="AS1337" s="4">
        <f>(Y1337*AK1337+Z1337*AL1337)*AM1337</f>
        <v>320.0950514390679</v>
      </c>
      <c r="AT1337" s="4">
        <f>((AS1337+0.00000010773*(AR1337^4-AQ1337^4))-AP1337*44100)/(L1337*0.92*2*29.3+0.00000043092*AQ1337^3)</f>
        <v>0.3108772897270624</v>
      </c>
      <c r="AU1337" s="4">
        <f>0.61365*EXP(17.502*J1337/(240.97+J1337))</f>
        <v>3.090677092305407</v>
      </c>
      <c r="AV1337" s="4">
        <f>AU1337*1000/AA1337</f>
        <v>30.41033163245591</v>
      </c>
      <c r="AW1337" s="4">
        <f>(AV1337-U1337)</f>
        <v>8.8201617258397</v>
      </c>
      <c r="AX1337" s="4">
        <f>IF(D1337,P1337,(O1337+P1337)/2)</f>
        <v>24.3886194229126</v>
      </c>
      <c r="AY1337" s="4">
        <f>0.61365*EXP(17.502*AX1337/(240.97+AX1337))</f>
        <v>3.065607853606895</v>
      </c>
      <c r="AZ1337" s="4">
        <f>IF(AW1337&lt;&gt;0,(1000-(AV1337+U1337)/2)/AW1337*AP1337,0)</f>
        <v>0.7253587679750769</v>
      </c>
      <c r="BA1337" s="4">
        <f>U1337*AA1337/1000</f>
        <v>2.194262277565678</v>
      </c>
      <c r="BB1337" s="4">
        <f>(AY1337-BA1337)</f>
        <v>0.8713455760412172</v>
      </c>
      <c r="BC1337" s="4">
        <f>1/(1.6/F1337+1.37/N1337)</f>
        <v>0.4706283019681046</v>
      </c>
      <c r="BD1337" s="4">
        <f>G1337*AA1337*0.001</f>
        <v>33.80200062758037</v>
      </c>
      <c r="BE1337" s="4">
        <f>G1337/S1337</f>
        <v>0.8855866473268584</v>
      </c>
      <c r="BF1337" s="4">
        <f>(1-AP1337*AA1337/AU1337/F1337)*100</f>
        <v>77.82748768647475</v>
      </c>
      <c r="BG1337" s="4">
        <f>(S1337-E1337/(N1337/1.35))</f>
        <v>367.0523774688123</v>
      </c>
      <c r="BH1337" s="4">
        <f>E1337*BF1337/100/BG1337</f>
        <v>0.03794699431320306</v>
      </c>
    </row>
    <row r="1338" ht="16" customHeight="1">
      <c r="A1338" s="4">
        <v>1259</v>
      </c>
      <c r="B1338" t="s" s="2">
        <v>1399</v>
      </c>
      <c r="C1338" s="4">
        <v>7248.500022474676</v>
      </c>
      <c r="D1338" s="4">
        <v>0</v>
      </c>
      <c r="E1338" s="4">
        <f>(R1338-S1338*(1000-T1338)/(1000-U1338))*AO1338</f>
        <v>18.06192254234357</v>
      </c>
      <c r="F1338" s="4">
        <f>IF(AZ1338&lt;&gt;0,1/(1/AZ1338-1/N1338),0)</f>
        <v>0.970132388309575</v>
      </c>
      <c r="G1338" s="4">
        <f>((BC1338-AP1338/2)*S1338-E1338)/(BC1338+AP1338/2)</f>
        <v>331.9509289103893</v>
      </c>
      <c r="H1338" s="4">
        <f>AP1338*1000</f>
        <v>6.569391469040299</v>
      </c>
      <c r="I1338" s="4">
        <f>(AU1338-BA1338)</f>
        <v>0.8992903634264686</v>
      </c>
      <c r="J1338" s="4">
        <f>(P1338+AT1338*D1338)</f>
        <v>24.54004669189453</v>
      </c>
      <c r="K1338" s="4">
        <v>6</v>
      </c>
      <c r="L1338" s="4">
        <f>(K1338*AI1338+AJ1338)</f>
        <v>1.420000016689301</v>
      </c>
      <c r="M1338" s="4">
        <v>1</v>
      </c>
      <c r="N1338" s="4">
        <f>L1338*(M1338+1)*(M1338+1)/(M1338*M1338+1)</f>
        <v>2.840000033378601</v>
      </c>
      <c r="O1338" s="4">
        <v>24.25874710083008</v>
      </c>
      <c r="P1338" s="4">
        <v>24.54004669189453</v>
      </c>
      <c r="Q1338" s="4">
        <v>24.07438087463379</v>
      </c>
      <c r="R1338" s="4">
        <v>400.0640258789062</v>
      </c>
      <c r="S1338" s="4">
        <v>375.4054870605469</v>
      </c>
      <c r="T1338" s="4">
        <v>13.86908340454102</v>
      </c>
      <c r="U1338" s="4">
        <v>21.58992195129395</v>
      </c>
      <c r="V1338" s="4">
        <v>46.34308242797852</v>
      </c>
      <c r="W1338" s="4">
        <v>72.14138793945312</v>
      </c>
      <c r="X1338" s="4">
        <v>499.4969482421875</v>
      </c>
      <c r="Y1338" s="4">
        <v>2000.577636718750</v>
      </c>
      <c r="Z1338" s="4">
        <v>210.7618255615234</v>
      </c>
      <c r="AA1338" s="4">
        <v>101.6322250366211</v>
      </c>
      <c r="AB1338" s="4">
        <v>10.81005668640137</v>
      </c>
      <c r="AC1338" s="4">
        <v>0.3367830216884613</v>
      </c>
      <c r="AD1338" s="4">
        <v>0.2630170881748199</v>
      </c>
      <c r="AE1338" s="4">
        <v>0.001262960024178028</v>
      </c>
      <c r="AF1338" s="4">
        <v>0.2555683851242065</v>
      </c>
      <c r="AG1338" s="4">
        <v>0.002302843146026134</v>
      </c>
      <c r="AH1338" s="4">
        <v>0.6666666865348816</v>
      </c>
      <c r="AI1338" s="4">
        <v>-0.2195652425289154</v>
      </c>
      <c r="AJ1338" s="4">
        <v>2.737391471862793</v>
      </c>
      <c r="AK1338" s="4">
        <v>1</v>
      </c>
      <c r="AL1338" s="4">
        <v>0</v>
      </c>
      <c r="AM1338" s="4">
        <v>0.1599999964237213</v>
      </c>
      <c r="AN1338" s="4">
        <v>111115</v>
      </c>
      <c r="AO1338" s="4">
        <f>X1338*0.000001/(K1338*0.0001)</f>
        <v>0.832494913736979</v>
      </c>
      <c r="AP1338" s="4">
        <f>(U1338-T1338)/(1000-U1338)*AO1338</f>
        <v>0.0065693914690403</v>
      </c>
      <c r="AQ1338" s="4">
        <f>(P1338+273.15)</f>
        <v>297.6900466918945</v>
      </c>
      <c r="AR1338" s="4">
        <f>(O1338+273.15)</f>
        <v>297.4087471008301</v>
      </c>
      <c r="AS1338" s="4">
        <f>(Y1338*AK1338+Z1338*AL1338)*AM1338</f>
        <v>320.0924147203768</v>
      </c>
      <c r="AT1338" s="4">
        <f>((AS1338+0.00000010773*(AR1338^4-AQ1338^4))-AP1338*44100)/(L1338*0.92*2*29.3+0.00000043092*AQ1338^3)</f>
        <v>0.3092349998878411</v>
      </c>
      <c r="AU1338" s="4">
        <f>0.61365*EXP(17.502*J1338/(240.97+J1338))</f>
        <v>3.09352216970346</v>
      </c>
      <c r="AV1338" s="4">
        <f>AU1338*1000/AA1338</f>
        <v>30.4383985353934</v>
      </c>
      <c r="AW1338" s="4">
        <f>(AV1338-U1338)</f>
        <v>8.848476584099458</v>
      </c>
      <c r="AX1338" s="4">
        <f>IF(D1338,P1338,(O1338+P1338)/2)</f>
        <v>24.3993968963623</v>
      </c>
      <c r="AY1338" s="4">
        <f>0.61365*EXP(17.502*AX1338/(240.97+AX1338))</f>
        <v>3.067587284546982</v>
      </c>
      <c r="AZ1338" s="4">
        <f>IF(AW1338&lt;&gt;0,(1000-(AV1338+U1338)/2)/AW1338*AP1338,0)</f>
        <v>0.7231181781236108</v>
      </c>
      <c r="BA1338" s="4">
        <f>U1338*AA1338/1000</f>
        <v>2.194231806276992</v>
      </c>
      <c r="BB1338" s="4">
        <f>(AY1338-BA1338)</f>
        <v>0.8733554782699908</v>
      </c>
      <c r="BC1338" s="4">
        <f>1/(1.6/F1338+1.37/N1338)</f>
        <v>0.4691193286151238</v>
      </c>
      <c r="BD1338" s="4">
        <f>G1338*AA1338*0.001</f>
        <v>33.7369115081361</v>
      </c>
      <c r="BE1338" s="4">
        <f>G1338/S1338</f>
        <v>0.8842463425603873</v>
      </c>
      <c r="BF1338" s="4">
        <f>(1-AP1338*AA1338/AU1338/F1338)*100</f>
        <v>77.75295469642269</v>
      </c>
      <c r="BG1338" s="4">
        <f>(S1338-E1338/(N1338/1.35))</f>
        <v>366.8197141219614</v>
      </c>
      <c r="BH1338" s="4">
        <f>E1338*BF1338/100/BG1338</f>
        <v>0.03828496100670877</v>
      </c>
    </row>
    <row r="1339" ht="16" customHeight="1">
      <c r="A1339" s="4">
        <v>1260</v>
      </c>
      <c r="B1339" t="s" s="2">
        <v>1400</v>
      </c>
      <c r="C1339" s="4">
        <v>7254.000022351742</v>
      </c>
      <c r="D1339" s="4">
        <v>0</v>
      </c>
      <c r="E1339" s="4">
        <f>(R1339-S1339*(1000-T1339)/(1000-U1339))*AO1339</f>
        <v>18.22263992745323</v>
      </c>
      <c r="F1339" s="4">
        <f>IF(AZ1339&lt;&gt;0,1/(1/AZ1339-1/N1339),0)</f>
        <v>0.973354380700699</v>
      </c>
      <c r="G1339" s="4">
        <f>((BC1339-AP1339/2)*S1339-E1339)/(BC1339+AP1339/2)</f>
        <v>331.5561466183912</v>
      </c>
      <c r="H1339" s="4">
        <f>AP1339*1000</f>
        <v>6.569855838453727</v>
      </c>
      <c r="I1339" s="4">
        <f>(AU1339-BA1339)</f>
        <v>0.89714493176024</v>
      </c>
      <c r="J1339" s="4">
        <f>(P1339+AT1339*D1339)</f>
        <v>24.52740287780762</v>
      </c>
      <c r="K1339" s="4">
        <v>6</v>
      </c>
      <c r="L1339" s="4">
        <f>(K1339*AI1339+AJ1339)</f>
        <v>1.420000016689301</v>
      </c>
      <c r="M1339" s="4">
        <v>1</v>
      </c>
      <c r="N1339" s="4">
        <f>L1339*(M1339+1)*(M1339+1)/(M1339*M1339+1)</f>
        <v>2.840000033378601</v>
      </c>
      <c r="O1339" s="4">
        <v>24.26868438720703</v>
      </c>
      <c r="P1339" s="4">
        <v>24.52740287780762</v>
      </c>
      <c r="Q1339" s="4">
        <v>24.12369918823242</v>
      </c>
      <c r="R1339" s="4">
        <v>400.0881042480469</v>
      </c>
      <c r="S1339" s="4">
        <v>375.237548828125</v>
      </c>
      <c r="T1339" s="4">
        <v>13.86662578582764</v>
      </c>
      <c r="U1339" s="4">
        <v>21.58804893493652</v>
      </c>
      <c r="V1339" s="4">
        <v>46.31060791015625</v>
      </c>
      <c r="W1339" s="4">
        <v>72.09633636474609</v>
      </c>
      <c r="X1339" s="4">
        <v>499.4953918457031</v>
      </c>
      <c r="Y1339" s="4">
        <v>2000.536987304688</v>
      </c>
      <c r="Z1339" s="4">
        <v>210.4472045898438</v>
      </c>
      <c r="AA1339" s="4">
        <v>101.6320648193359</v>
      </c>
      <c r="AB1339" s="4">
        <v>10.81005668640137</v>
      </c>
      <c r="AC1339" s="4">
        <v>0.3367830216884613</v>
      </c>
      <c r="AD1339" s="4">
        <v>0.2630170881748199</v>
      </c>
      <c r="AE1339" s="4">
        <v>0.001262960024178028</v>
      </c>
      <c r="AF1339" s="4">
        <v>0.2555683851242065</v>
      </c>
      <c r="AG1339" s="4">
        <v>0.002302843146026134</v>
      </c>
      <c r="AH1339" s="4">
        <v>0.6666666865348816</v>
      </c>
      <c r="AI1339" s="4">
        <v>-0.2195652425289154</v>
      </c>
      <c r="AJ1339" s="4">
        <v>2.737391471862793</v>
      </c>
      <c r="AK1339" s="4">
        <v>1</v>
      </c>
      <c r="AL1339" s="4">
        <v>0</v>
      </c>
      <c r="AM1339" s="4">
        <v>0.1599999964237213</v>
      </c>
      <c r="AN1339" s="4">
        <v>111115</v>
      </c>
      <c r="AO1339" s="4">
        <f>X1339*0.000001/(K1339*0.0001)</f>
        <v>0.8324923197428384</v>
      </c>
      <c r="AP1339" s="4">
        <f>(U1339-T1339)/(1000-U1339)*AO1339</f>
        <v>0.006569855838453727</v>
      </c>
      <c r="AQ1339" s="4">
        <f>(P1339+273.15)</f>
        <v>297.6774028778076</v>
      </c>
      <c r="AR1339" s="4">
        <f>(O1339+273.15)</f>
        <v>297.418684387207</v>
      </c>
      <c r="AS1339" s="4">
        <f>(Y1339*AK1339+Z1339*AL1339)*AM1339</f>
        <v>320.0859108142722</v>
      </c>
      <c r="AT1339" s="4">
        <f>((AS1339+0.00000010773*(AR1339^4-AQ1339^4))-AP1339*44100)/(L1339*0.92*2*29.3+0.00000043092*AQ1339^3)</f>
        <v>0.3118492234918231</v>
      </c>
      <c r="AU1339" s="4">
        <f>0.61365*EXP(17.502*J1339/(240.97+J1339))</f>
        <v>3.091182920438705</v>
      </c>
      <c r="AV1339" s="4">
        <f>AU1339*1000/AA1339</f>
        <v>30.41542967697921</v>
      </c>
      <c r="AW1339" s="4">
        <f>(AV1339-U1339)</f>
        <v>8.827380742042685</v>
      </c>
      <c r="AX1339" s="4">
        <f>IF(D1339,P1339,(O1339+P1339)/2)</f>
        <v>24.39804363250732</v>
      </c>
      <c r="AY1339" s="4">
        <f>0.61365*EXP(17.502*AX1339/(240.97+AX1339))</f>
        <v>3.06733867774369</v>
      </c>
      <c r="AZ1339" s="4">
        <f>IF(AW1339&lt;&gt;0,(1000-(AV1339+U1339)/2)/AW1339*AP1339,0)</f>
        <v>0.72490678114602</v>
      </c>
      <c r="BA1339" s="4">
        <f>U1339*AA1339/1000</f>
        <v>2.194037988678465</v>
      </c>
      <c r="BB1339" s="4">
        <f>(AY1339-BA1339)</f>
        <v>0.8733006890652244</v>
      </c>
      <c r="BC1339" s="4">
        <f>1/(1.6/F1339+1.37/N1339)</f>
        <v>0.4703238731237654</v>
      </c>
      <c r="BD1339" s="4">
        <f>G1339*AA1339*0.001</f>
        <v>33.69673578436958</v>
      </c>
      <c r="BE1339" s="4">
        <f>G1339/S1339</f>
        <v>0.8835900022634946</v>
      </c>
      <c r="BF1339" s="4">
        <f>(1-AP1339*AA1339/AU1339/F1339)*100</f>
        <v>77.80828347712327</v>
      </c>
      <c r="BG1339" s="4">
        <f>(S1339-E1339/(N1339/1.35))</f>
        <v>366.5753785418818</v>
      </c>
      <c r="BH1339" s="4">
        <f>E1339*BF1339/100/BG1339</f>
        <v>0.03867887523752039</v>
      </c>
    </row>
    <row r="1340" ht="16" customHeight="1">
      <c r="A1340" s="4">
        <v>1261</v>
      </c>
      <c r="B1340" t="s" s="2">
        <v>1401</v>
      </c>
      <c r="C1340" s="4">
        <v>7259.000022239983</v>
      </c>
      <c r="D1340" s="4">
        <v>0</v>
      </c>
      <c r="E1340" s="4">
        <f>(R1340-S1340*(1000-T1340)/(1000-U1340))*AO1340</f>
        <v>18.3934737623075</v>
      </c>
      <c r="F1340" s="4">
        <f>IF(AZ1340&lt;&gt;0,1/(1/AZ1340-1/N1340),0)</f>
        <v>0.9707062725586777</v>
      </c>
      <c r="G1340" s="4">
        <f>((BC1340-AP1340/2)*S1340-E1340)/(BC1340+AP1340/2)</f>
        <v>330.9341991286309</v>
      </c>
      <c r="H1340" s="4">
        <f>AP1340*1000</f>
        <v>6.574601687296001</v>
      </c>
      <c r="I1340" s="4">
        <f>(AU1340-BA1340)</f>
        <v>0.8996032325086127</v>
      </c>
      <c r="J1340" s="4">
        <f>(P1340+AT1340*D1340)</f>
        <v>24.54250717163086</v>
      </c>
      <c r="K1340" s="4">
        <v>6</v>
      </c>
      <c r="L1340" s="4">
        <f>(K1340*AI1340+AJ1340)</f>
        <v>1.420000016689301</v>
      </c>
      <c r="M1340" s="4">
        <v>1</v>
      </c>
      <c r="N1340" s="4">
        <f>L1340*(M1340+1)*(M1340+1)/(M1340*M1340+1)</f>
        <v>2.840000033378601</v>
      </c>
      <c r="O1340" s="4">
        <v>24.30200386047363</v>
      </c>
      <c r="P1340" s="4">
        <v>24.54250717163086</v>
      </c>
      <c r="Q1340" s="4">
        <v>24.296142578125</v>
      </c>
      <c r="R1340" s="4">
        <v>400.1256713867188</v>
      </c>
      <c r="S1340" s="4">
        <v>375.0697631835938</v>
      </c>
      <c r="T1340" s="4">
        <v>13.86458015441895</v>
      </c>
      <c r="U1340" s="4">
        <v>21.59134864807129</v>
      </c>
      <c r="V1340" s="4">
        <v>46.22341537475586</v>
      </c>
      <c r="W1340" s="4">
        <v>71.98000335693359</v>
      </c>
      <c r="X1340" s="4">
        <v>499.5087280273438</v>
      </c>
      <c r="Y1340" s="4">
        <v>2000.535522460938</v>
      </c>
      <c r="Z1340" s="4">
        <v>209.6036071777344</v>
      </c>
      <c r="AA1340" s="4">
        <v>101.6321105957031</v>
      </c>
      <c r="AB1340" s="4">
        <v>10.81005668640137</v>
      </c>
      <c r="AC1340" s="4">
        <v>0.3367830216884613</v>
      </c>
      <c r="AD1340" s="4">
        <v>0.2630170881748199</v>
      </c>
      <c r="AE1340" s="4">
        <v>0.001262960024178028</v>
      </c>
      <c r="AF1340" s="4">
        <v>0.2555683851242065</v>
      </c>
      <c r="AG1340" s="4">
        <v>0.002302843146026134</v>
      </c>
      <c r="AH1340" s="4">
        <v>0.6666666865348816</v>
      </c>
      <c r="AI1340" s="4">
        <v>-0.2195652425289154</v>
      </c>
      <c r="AJ1340" s="4">
        <v>2.737391471862793</v>
      </c>
      <c r="AK1340" s="4">
        <v>1</v>
      </c>
      <c r="AL1340" s="4">
        <v>0</v>
      </c>
      <c r="AM1340" s="4">
        <v>0.1599999964237213</v>
      </c>
      <c r="AN1340" s="4">
        <v>111115</v>
      </c>
      <c r="AO1340" s="4">
        <f>X1340*0.000001/(K1340*0.0001)</f>
        <v>0.8325145467122396</v>
      </c>
      <c r="AP1340" s="4">
        <f>(U1340-T1340)/(1000-U1340)*AO1340</f>
        <v>0.006574601687296001</v>
      </c>
      <c r="AQ1340" s="4">
        <f>(P1340+273.15)</f>
        <v>297.6925071716308</v>
      </c>
      <c r="AR1340" s="4">
        <f>(O1340+273.15)</f>
        <v>297.4520038604736</v>
      </c>
      <c r="AS1340" s="4">
        <f>(Y1340*AK1340+Z1340*AL1340)*AM1340</f>
        <v>320.0856764392774</v>
      </c>
      <c r="AT1340" s="4">
        <f>((AS1340+0.00000010773*(AR1340^4-AQ1340^4))-AP1340*44100)/(L1340*0.92*2*29.3+0.00000043092*AQ1340^3)</f>
        <v>0.3118042329347221</v>
      </c>
      <c r="AU1340" s="4">
        <f>0.61365*EXP(17.502*J1340/(240.97+J1340))</f>
        <v>3.093977566219779</v>
      </c>
      <c r="AV1340" s="4">
        <f>AU1340*1000/AA1340</f>
        <v>30.4429136429898</v>
      </c>
      <c r="AW1340" s="4">
        <f>(AV1340-U1340)</f>
        <v>8.851564994918515</v>
      </c>
      <c r="AX1340" s="4">
        <f>IF(D1340,P1340,(O1340+P1340)/2)</f>
        <v>24.42225551605225</v>
      </c>
      <c r="AY1340" s="4">
        <f>0.61365*EXP(17.502*AX1340/(240.97+AX1340))</f>
        <v>3.071789282003055</v>
      </c>
      <c r="AZ1340" s="4">
        <f>IF(AW1340&lt;&gt;0,(1000-(AV1340+U1340)/2)/AW1340*AP1340,0)</f>
        <v>0.7234369760199613</v>
      </c>
      <c r="BA1340" s="4">
        <f>U1340*AA1340/1000</f>
        <v>2.194374333711167</v>
      </c>
      <c r="BB1340" s="4">
        <f>(AY1340-BA1340)</f>
        <v>0.8774149482918885</v>
      </c>
      <c r="BC1340" s="4">
        <f>1/(1.6/F1340+1.37/N1340)</f>
        <v>0.4693340082260958</v>
      </c>
      <c r="BD1340" s="4">
        <f>G1340*AA1340*0.001</f>
        <v>33.63354112574145</v>
      </c>
      <c r="BE1340" s="4">
        <f>G1340/S1340</f>
        <v>0.8823270538250271</v>
      </c>
      <c r="BF1340" s="4">
        <f>(1-AP1340*AA1340/AU1340/F1340)*100</f>
        <v>77.75177360740658</v>
      </c>
      <c r="BG1340" s="4">
        <f>(S1340-E1340/(N1340/1.35))</f>
        <v>366.3263866739904</v>
      </c>
      <c r="BH1340" s="4">
        <f>E1340*BF1340/100/BG1340</f>
        <v>0.03903964496812062</v>
      </c>
    </row>
    <row r="1341" ht="16" customHeight="1">
      <c r="A1341" s="4">
        <v>1262</v>
      </c>
      <c r="B1341" t="s" s="2">
        <v>1402</v>
      </c>
      <c r="C1341" s="4">
        <v>7264.000022128224</v>
      </c>
      <c r="D1341" s="4">
        <v>0</v>
      </c>
      <c r="E1341" s="4">
        <f>(R1341-S1341*(1000-T1341)/(1000-U1341))*AO1341</f>
        <v>18.50247566219704</v>
      </c>
      <c r="F1341" s="4">
        <f>IF(AZ1341&lt;&gt;0,1/(1/AZ1341-1/N1341),0)</f>
        <v>0.9622028266479986</v>
      </c>
      <c r="G1341" s="4">
        <f>((BC1341-AP1341/2)*S1341-E1341)/(BC1341+AP1341/2)</f>
        <v>330.2791820519513</v>
      </c>
      <c r="H1341" s="4">
        <f>AP1341*1000</f>
        <v>6.582297981516857</v>
      </c>
      <c r="I1341" s="4">
        <f>(AU1341-BA1341)</f>
        <v>0.9065479352056673</v>
      </c>
      <c r="J1341" s="4">
        <f>(P1341+AT1341*D1341)</f>
        <v>24.5836353302002</v>
      </c>
      <c r="K1341" s="4">
        <v>6</v>
      </c>
      <c r="L1341" s="4">
        <f>(K1341*AI1341+AJ1341)</f>
        <v>1.420000016689301</v>
      </c>
      <c r="M1341" s="4">
        <v>1</v>
      </c>
      <c r="N1341" s="4">
        <f>L1341*(M1341+1)*(M1341+1)/(M1341*M1341+1)</f>
        <v>2.840000033378601</v>
      </c>
      <c r="O1341" s="4">
        <v>24.36976051330566</v>
      </c>
      <c r="P1341" s="4">
        <v>24.5836353302002</v>
      </c>
      <c r="Q1341" s="4">
        <v>24.48834419250488</v>
      </c>
      <c r="R1341" s="4">
        <v>400.1392822265625</v>
      </c>
      <c r="S1341" s="4">
        <v>374.950683593750</v>
      </c>
      <c r="T1341" s="4">
        <v>13.8625316619873</v>
      </c>
      <c r="U1341" s="4">
        <v>21.59805679321289</v>
      </c>
      <c r="V1341" s="4">
        <v>46.04737091064453</v>
      </c>
      <c r="W1341" s="4">
        <v>71.73582458496094</v>
      </c>
      <c r="X1341" s="4">
        <v>499.523925781250</v>
      </c>
      <c r="Y1341" s="4">
        <v>2000.518066406250</v>
      </c>
      <c r="Z1341" s="4">
        <v>208.8194580078125</v>
      </c>
      <c r="AA1341" s="4">
        <v>101.6318511962891</v>
      </c>
      <c r="AB1341" s="4">
        <v>10.81005668640137</v>
      </c>
      <c r="AC1341" s="4">
        <v>0.3367830216884613</v>
      </c>
      <c r="AD1341" s="4">
        <v>0.2630170881748199</v>
      </c>
      <c r="AE1341" s="4">
        <v>0.001262960024178028</v>
      </c>
      <c r="AF1341" s="4">
        <v>0.2555683851242065</v>
      </c>
      <c r="AG1341" s="4">
        <v>0.002302843146026134</v>
      </c>
      <c r="AH1341" s="4">
        <v>1</v>
      </c>
      <c r="AI1341" s="4">
        <v>-0.2195652425289154</v>
      </c>
      <c r="AJ1341" s="4">
        <v>2.737391471862793</v>
      </c>
      <c r="AK1341" s="4">
        <v>1</v>
      </c>
      <c r="AL1341" s="4">
        <v>0</v>
      </c>
      <c r="AM1341" s="4">
        <v>0.1599999964237213</v>
      </c>
      <c r="AN1341" s="4">
        <v>111115</v>
      </c>
      <c r="AO1341" s="4">
        <f>X1341*0.000001/(K1341*0.0001)</f>
        <v>0.8325398763020831</v>
      </c>
      <c r="AP1341" s="4">
        <f>(U1341-T1341)/(1000-U1341)*AO1341</f>
        <v>0.006582297981516856</v>
      </c>
      <c r="AQ1341" s="4">
        <f>(P1341+273.15)</f>
        <v>297.7336353302002</v>
      </c>
      <c r="AR1341" s="4">
        <f>(O1341+273.15)</f>
        <v>297.5197605133056</v>
      </c>
      <c r="AS1341" s="4">
        <f>(Y1341*AK1341+Z1341*AL1341)*AM1341</f>
        <v>320.0828834705899</v>
      </c>
      <c r="AT1341" s="4">
        <f>((AS1341+0.00000010773*(AR1341^4-AQ1341^4))-AP1341*44100)/(L1341*0.92*2*29.3+0.00000043092*AQ1341^3)</f>
        <v>0.3113192397666624</v>
      </c>
      <c r="AU1341" s="4">
        <f>0.61365*EXP(17.502*J1341/(240.97+J1341))</f>
        <v>3.10159842934248</v>
      </c>
      <c r="AV1341" s="4">
        <f>AU1341*1000/AA1341</f>
        <v>30.51797633157478</v>
      </c>
      <c r="AW1341" s="4">
        <f>(AV1341-U1341)</f>
        <v>8.919919538361892</v>
      </c>
      <c r="AX1341" s="4">
        <f>IF(D1341,P1341,(O1341+P1341)/2)</f>
        <v>24.47669792175293</v>
      </c>
      <c r="AY1341" s="4">
        <f>0.61365*EXP(17.502*AX1341/(240.97+AX1341))</f>
        <v>3.081817453440118</v>
      </c>
      <c r="AZ1341" s="4">
        <f>IF(AW1341&lt;&gt;0,(1000-(AV1341+U1341)/2)/AW1341*AP1341,0)</f>
        <v>0.7187033833797556</v>
      </c>
      <c r="BA1341" s="4">
        <f>U1341*AA1341/1000</f>
        <v>2.195050494136813</v>
      </c>
      <c r="BB1341" s="4">
        <f>(AY1341-BA1341)</f>
        <v>0.8867669593033054</v>
      </c>
      <c r="BC1341" s="4">
        <f>1/(1.6/F1341+1.37/N1341)</f>
        <v>0.4661471296926351</v>
      </c>
      <c r="BD1341" s="4">
        <f>G1341*AA1341*0.001</f>
        <v>33.56688468353598</v>
      </c>
      <c r="BE1341" s="4">
        <f>G1341/S1341</f>
        <v>0.8808603277806016</v>
      </c>
      <c r="BF1341" s="4">
        <f>(1-AP1341*AA1341/AU1341/F1341)*100</f>
        <v>77.58415170672886</v>
      </c>
      <c r="BG1341" s="4">
        <f>(S1341-E1341/(N1341/1.35))</f>
        <v>366.1554928013575</v>
      </c>
      <c r="BH1341" s="4">
        <f>E1341*BF1341/100/BG1341</f>
        <v>0.03920462500079779</v>
      </c>
    </row>
    <row r="1342" ht="16" customHeight="1">
      <c r="A1342" s="4">
        <v>1263</v>
      </c>
      <c r="B1342" t="s" s="2">
        <v>1403</v>
      </c>
      <c r="C1342" s="4">
        <v>7269.500022005290</v>
      </c>
      <c r="D1342" s="4">
        <v>0</v>
      </c>
      <c r="E1342" s="4">
        <f>(R1342-S1342*(1000-T1342)/(1000-U1342))*AO1342</f>
        <v>18.53414099592504</v>
      </c>
      <c r="F1342" s="4">
        <f>IF(AZ1342&lt;&gt;0,1/(1/AZ1342-1/N1342),0)</f>
        <v>0.9443931979522355</v>
      </c>
      <c r="G1342" s="4">
        <f>((BC1342-AP1342/2)*S1342-E1342)/(BC1342+AP1342/2)</f>
        <v>329.5245345046816</v>
      </c>
      <c r="H1342" s="4">
        <f>AP1342*1000</f>
        <v>6.589360042602601</v>
      </c>
      <c r="I1342" s="4">
        <f>(AU1342-BA1342)</f>
        <v>0.9202294688030048</v>
      </c>
      <c r="J1342" s="4">
        <f>(P1342+AT1342*D1342)</f>
        <v>24.66095733642578</v>
      </c>
      <c r="K1342" s="4">
        <v>6</v>
      </c>
      <c r="L1342" s="4">
        <f>(K1342*AI1342+AJ1342)</f>
        <v>1.420000016689301</v>
      </c>
      <c r="M1342" s="4">
        <v>1</v>
      </c>
      <c r="N1342" s="4">
        <f>L1342*(M1342+1)*(M1342+1)/(M1342*M1342+1)</f>
        <v>2.840000033378601</v>
      </c>
      <c r="O1342" s="4">
        <v>24.46096420288086</v>
      </c>
      <c r="P1342" s="4">
        <v>24.66095733642578</v>
      </c>
      <c r="Q1342" s="4">
        <v>24.59404563903809</v>
      </c>
      <c r="R1342" s="4">
        <v>400.1470031738281</v>
      </c>
      <c r="S1342" s="4">
        <v>374.917724609375</v>
      </c>
      <c r="T1342" s="4">
        <v>13.86126232147217</v>
      </c>
      <c r="U1342" s="4">
        <v>21.60494804382324</v>
      </c>
      <c r="V1342" s="4">
        <v>45.80162048339844</v>
      </c>
      <c r="W1342" s="4">
        <v>71.38343811035156</v>
      </c>
      <c r="X1342" s="4">
        <v>499.5293579101562</v>
      </c>
      <c r="Y1342" s="4">
        <v>2000.449096679688</v>
      </c>
      <c r="Z1342" s="4">
        <v>208.0472869873047</v>
      </c>
      <c r="AA1342" s="4">
        <v>101.6313858032227</v>
      </c>
      <c r="AB1342" s="4">
        <v>10.81005668640137</v>
      </c>
      <c r="AC1342" s="4">
        <v>0.3367830216884613</v>
      </c>
      <c r="AD1342" s="4">
        <v>0.2630170881748199</v>
      </c>
      <c r="AE1342" s="4">
        <v>0.001262960024178028</v>
      </c>
      <c r="AF1342" s="4">
        <v>0.2555683851242065</v>
      </c>
      <c r="AG1342" s="4">
        <v>0.002302843146026134</v>
      </c>
      <c r="AH1342" s="4">
        <v>1</v>
      </c>
      <c r="AI1342" s="4">
        <v>-0.2195652425289154</v>
      </c>
      <c r="AJ1342" s="4">
        <v>2.737391471862793</v>
      </c>
      <c r="AK1342" s="4">
        <v>1</v>
      </c>
      <c r="AL1342" s="4">
        <v>0</v>
      </c>
      <c r="AM1342" s="4">
        <v>0.1599999964237213</v>
      </c>
      <c r="AN1342" s="4">
        <v>111115</v>
      </c>
      <c r="AO1342" s="4">
        <f>X1342*0.000001/(K1342*0.0001)</f>
        <v>0.8325489298502603</v>
      </c>
      <c r="AP1342" s="4">
        <f>(U1342-T1342)/(1000-U1342)*AO1342</f>
        <v>0.006589360042602601</v>
      </c>
      <c r="AQ1342" s="4">
        <f>(P1342+273.15)</f>
        <v>297.8109573364258</v>
      </c>
      <c r="AR1342" s="4">
        <f>(O1342+273.15)</f>
        <v>297.6109642028808</v>
      </c>
      <c r="AS1342" s="4">
        <f>(Y1342*AK1342+Z1342*AL1342)*AM1342</f>
        <v>320.0718483145865</v>
      </c>
      <c r="AT1342" s="4">
        <f>((AS1342+0.00000010773*(AR1342^4-AQ1342^4))-AP1342*44100)/(L1342*0.92*2*29.3+0.00000043092*AQ1342^3)</f>
        <v>0.3093922548086465</v>
      </c>
      <c r="AU1342" s="4">
        <f>0.61365*EXP(17.502*J1342/(240.97+J1342))</f>
        <v>3.115970278703385</v>
      </c>
      <c r="AV1342" s="4">
        <f>AU1342*1000/AA1342</f>
        <v>30.65952760632907</v>
      </c>
      <c r="AW1342" s="4">
        <f>(AV1342-U1342)</f>
        <v>9.054579562505825</v>
      </c>
      <c r="AX1342" s="4">
        <f>IF(D1342,P1342,(O1342+P1342)/2)</f>
        <v>24.56096076965332</v>
      </c>
      <c r="AY1342" s="4">
        <f>0.61365*EXP(17.502*AX1342/(240.97+AX1342))</f>
        <v>3.0973949083046</v>
      </c>
      <c r="AZ1342" s="4">
        <f>IF(AW1342&lt;&gt;0,(1000-(AV1342+U1342)/2)/AW1342*AP1342,0)</f>
        <v>0.7087204076738298</v>
      </c>
      <c r="BA1342" s="4">
        <f>U1342*AA1342/1000</f>
        <v>2.19574080990038</v>
      </c>
      <c r="BB1342" s="4">
        <f>(AY1342-BA1342)</f>
        <v>0.9016540984042196</v>
      </c>
      <c r="BC1342" s="4">
        <f>1/(1.6/F1342+1.37/N1342)</f>
        <v>0.459431310843963</v>
      </c>
      <c r="BD1342" s="4">
        <f>G1342*AA1342*0.001</f>
        <v>33.49003509787266</v>
      </c>
      <c r="BE1342" s="4">
        <f>G1342/S1342</f>
        <v>0.8789249290574663</v>
      </c>
      <c r="BF1342" s="4">
        <f>(1-AP1342*AA1342/AU1342/F1342)*100</f>
        <v>77.24248023554597</v>
      </c>
      <c r="BG1342" s="4">
        <f>(S1342-E1342/(N1342/1.35))</f>
        <v>366.1074816338731</v>
      </c>
      <c r="BH1342" s="4">
        <f>E1342*BF1342/100/BG1342</f>
        <v>0.03910389957537828</v>
      </c>
    </row>
    <row r="1343" ht="16" customHeight="1">
      <c r="A1343" s="4">
        <v>1264</v>
      </c>
      <c r="B1343" t="s" s="2">
        <v>1404</v>
      </c>
      <c r="C1343" s="4">
        <v>7274.500021893531</v>
      </c>
      <c r="D1343" s="4">
        <v>0</v>
      </c>
      <c r="E1343" s="4">
        <f>(R1343-S1343*(1000-T1343)/(1000-U1343))*AO1343</f>
        <v>18.50267327782382</v>
      </c>
      <c r="F1343" s="4">
        <f>IF(AZ1343&lt;&gt;0,1/(1/AZ1343-1/N1343),0)</f>
        <v>0.9350885299976405</v>
      </c>
      <c r="G1343" s="4">
        <f>((BC1343-AP1343/2)*S1343-E1343)/(BC1343+AP1343/2)</f>
        <v>329.2492480452638</v>
      </c>
      <c r="H1343" s="4">
        <f>AP1343*1000</f>
        <v>6.590522536967423</v>
      </c>
      <c r="I1343" s="4">
        <f>(AU1343-BA1343)</f>
        <v>0.9272266469735406</v>
      </c>
      <c r="J1343" s="4">
        <f>(P1343+AT1343*D1343)</f>
        <v>24.69835472106934</v>
      </c>
      <c r="K1343" s="4">
        <v>6</v>
      </c>
      <c r="L1343" s="4">
        <f>(K1343*AI1343+AJ1343)</f>
        <v>1.420000016689301</v>
      </c>
      <c r="M1343" s="4">
        <v>1</v>
      </c>
      <c r="N1343" s="4">
        <f>L1343*(M1343+1)*(M1343+1)/(M1343*M1343+1)</f>
        <v>2.840000033378601</v>
      </c>
      <c r="O1343" s="4">
        <v>24.52075958251953</v>
      </c>
      <c r="P1343" s="4">
        <v>24.69835472106934</v>
      </c>
      <c r="Q1343" s="4">
        <v>24.54747200012207</v>
      </c>
      <c r="R1343" s="4">
        <v>400.1162109375</v>
      </c>
      <c r="S1343" s="4">
        <v>374.9239501953125</v>
      </c>
      <c r="T1343" s="4">
        <v>13.85970973968506</v>
      </c>
      <c r="U1343" s="4">
        <v>21.60482597351074</v>
      </c>
      <c r="V1343" s="4">
        <v>45.62146377563477</v>
      </c>
      <c r="W1343" s="4">
        <v>71.11360168457031</v>
      </c>
      <c r="X1343" s="4">
        <v>499.5252685546875</v>
      </c>
      <c r="Y1343" s="4">
        <v>2000.385498046875</v>
      </c>
      <c r="Z1343" s="4">
        <v>207.5774841308594</v>
      </c>
      <c r="AA1343" s="4">
        <v>101.6307907104492</v>
      </c>
      <c r="AB1343" s="4">
        <v>10.81005668640137</v>
      </c>
      <c r="AC1343" s="4">
        <v>0.3367830216884613</v>
      </c>
      <c r="AD1343" s="4">
        <v>0.2630170881748199</v>
      </c>
      <c r="AE1343" s="4">
        <v>0.001262960024178028</v>
      </c>
      <c r="AF1343" s="4">
        <v>0.2555683851242065</v>
      </c>
      <c r="AG1343" s="4">
        <v>0.002302843146026134</v>
      </c>
      <c r="AH1343" s="4">
        <v>1</v>
      </c>
      <c r="AI1343" s="4">
        <v>-0.2195652425289154</v>
      </c>
      <c r="AJ1343" s="4">
        <v>2.737391471862793</v>
      </c>
      <c r="AK1343" s="4">
        <v>1</v>
      </c>
      <c r="AL1343" s="4">
        <v>0</v>
      </c>
      <c r="AM1343" s="4">
        <v>0.1599999964237213</v>
      </c>
      <c r="AN1343" s="4">
        <v>111115</v>
      </c>
      <c r="AO1343" s="4">
        <f>X1343*0.000001/(K1343*0.0001)</f>
        <v>0.8325421142578124</v>
      </c>
      <c r="AP1343" s="4">
        <f>(U1343-T1343)/(1000-U1343)*AO1343</f>
        <v>0.006590522536967422</v>
      </c>
      <c r="AQ1343" s="4">
        <f>(P1343+273.15)</f>
        <v>297.8483547210693</v>
      </c>
      <c r="AR1343" s="4">
        <f>(O1343+273.15)</f>
        <v>297.6707595825195</v>
      </c>
      <c r="AS1343" s="4">
        <f>(Y1343*AK1343+Z1343*AL1343)*AM1343</f>
        <v>320.061672533564</v>
      </c>
      <c r="AT1343" s="4">
        <f>((AS1343+0.00000010773*(AR1343^4-AQ1343^4))-AP1343*44100)/(L1343*0.92*2*29.3+0.00000043092*AQ1343^3)</f>
        <v>0.3115632450887469</v>
      </c>
      <c r="AU1343" s="4">
        <f>0.61365*EXP(17.502*J1343/(240.97+J1343))</f>
        <v>3.122942193823088</v>
      </c>
      <c r="AV1343" s="4">
        <f>AU1343*1000/AA1343</f>
        <v>30.72830755317543</v>
      </c>
      <c r="AW1343" s="4">
        <f>(AV1343-U1343)</f>
        <v>9.123481579664691</v>
      </c>
      <c r="AX1343" s="4">
        <f>IF(D1343,P1343,(O1343+P1343)/2)</f>
        <v>24.60955715179443</v>
      </c>
      <c r="AY1343" s="4">
        <f>0.61365*EXP(17.502*AX1343/(240.97+AX1343))</f>
        <v>3.10641005131927</v>
      </c>
      <c r="AZ1343" s="4">
        <f>IF(AW1343&lt;&gt;0,(1000-(AV1343+U1343)/2)/AW1343*AP1343,0)</f>
        <v>0.7034673258182241</v>
      </c>
      <c r="BA1343" s="4">
        <f>U1343*AA1343/1000</f>
        <v>2.195715546849548</v>
      </c>
      <c r="BB1343" s="4">
        <f>(AY1343-BA1343)</f>
        <v>0.9106945044697223</v>
      </c>
      <c r="BC1343" s="4">
        <f>1/(1.6/F1343+1.37/N1343)</f>
        <v>0.4559002459585401</v>
      </c>
      <c r="BD1343" s="4">
        <f>G1343*AA1343*0.001</f>
        <v>33.46186141966098</v>
      </c>
      <c r="BE1343" s="4">
        <f>G1343/S1343</f>
        <v>0.8781760884407224</v>
      </c>
      <c r="BF1343" s="4">
        <f>(1-AP1343*AA1343/AU1343/F1343)*100</f>
        <v>77.06342968953517</v>
      </c>
      <c r="BG1343" s="4">
        <f>(S1343-E1343/(N1343/1.35))</f>
        <v>366.1286654659154</v>
      </c>
      <c r="BH1343" s="4">
        <f>E1343*BF1343/100/BG1343</f>
        <v>0.03894476438766468</v>
      </c>
    </row>
    <row r="1344" ht="16" customHeight="1">
      <c r="A1344" s="4">
        <v>1265</v>
      </c>
      <c r="B1344" t="s" s="2">
        <v>1405</v>
      </c>
      <c r="C1344" s="4">
        <v>7279.500021781772</v>
      </c>
      <c r="D1344" s="4">
        <v>0</v>
      </c>
      <c r="E1344" s="4">
        <f>(R1344-S1344*(1000-T1344)/(1000-U1344))*AO1344</f>
        <v>18.56024621401097</v>
      </c>
      <c r="F1344" s="4">
        <f>IF(AZ1344&lt;&gt;0,1/(1/AZ1344-1/N1344),0)</f>
        <v>0.9306098089202854</v>
      </c>
      <c r="G1344" s="4">
        <f>((BC1344-AP1344/2)*S1344-E1344)/(BC1344+AP1344/2)</f>
        <v>328.8758920864236</v>
      </c>
      <c r="H1344" s="4">
        <f>AP1344*1000</f>
        <v>6.588568883961305</v>
      </c>
      <c r="I1344" s="4">
        <f>(AU1344-BA1344)</f>
        <v>0.9302956467502788</v>
      </c>
      <c r="J1344" s="4">
        <f>(P1344+AT1344*D1344)</f>
        <v>24.71248626708984</v>
      </c>
      <c r="K1344" s="4">
        <v>6</v>
      </c>
      <c r="L1344" s="4">
        <f>(K1344*AI1344+AJ1344)</f>
        <v>1.420000016689301</v>
      </c>
      <c r="M1344" s="4">
        <v>1</v>
      </c>
      <c r="N1344" s="4">
        <f>L1344*(M1344+1)*(M1344+1)/(M1344*M1344+1)</f>
        <v>2.840000033378601</v>
      </c>
      <c r="O1344" s="4">
        <v>24.54775619506836</v>
      </c>
      <c r="P1344" s="4">
        <v>24.71248626708984</v>
      </c>
      <c r="Q1344" s="4">
        <v>24.49641609191895</v>
      </c>
      <c r="R1344" s="4">
        <v>400.1048583984375</v>
      </c>
      <c r="S1344" s="4">
        <v>374.8440246582031</v>
      </c>
      <c r="T1344" s="4">
        <v>13.85748863220215</v>
      </c>
      <c r="U1344" s="4">
        <v>21.60062789916992</v>
      </c>
      <c r="V1344" s="4">
        <v>45.52397918701172</v>
      </c>
      <c r="W1344" s="4">
        <v>70.96137237548828</v>
      </c>
      <c r="X1344" s="4">
        <v>499.5068359375</v>
      </c>
      <c r="Y1344" s="4">
        <v>2000.338256835938</v>
      </c>
      <c r="Z1344" s="4">
        <v>206.8364410400391</v>
      </c>
      <c r="AA1344" s="4">
        <v>101.6305923461914</v>
      </c>
      <c r="AB1344" s="4">
        <v>10.81005668640137</v>
      </c>
      <c r="AC1344" s="4">
        <v>0.3367830216884613</v>
      </c>
      <c r="AD1344" s="4">
        <v>0.2630170881748199</v>
      </c>
      <c r="AE1344" s="4">
        <v>0.001262960024178028</v>
      </c>
      <c r="AF1344" s="4">
        <v>0.2555683851242065</v>
      </c>
      <c r="AG1344" s="4">
        <v>0.002302843146026134</v>
      </c>
      <c r="AH1344" s="4">
        <v>0.6666666865348816</v>
      </c>
      <c r="AI1344" s="4">
        <v>-0.2195652425289154</v>
      </c>
      <c r="AJ1344" s="4">
        <v>2.737391471862793</v>
      </c>
      <c r="AK1344" s="4">
        <v>1</v>
      </c>
      <c r="AL1344" s="4">
        <v>0</v>
      </c>
      <c r="AM1344" s="4">
        <v>0.1599999964237213</v>
      </c>
      <c r="AN1344" s="4">
        <v>111115</v>
      </c>
      <c r="AO1344" s="4">
        <f>X1344*0.000001/(K1344*0.0001)</f>
        <v>0.8325113932291665</v>
      </c>
      <c r="AP1344" s="4">
        <f>(U1344-T1344)/(1000-U1344)*AO1344</f>
        <v>0.006588568883961305</v>
      </c>
      <c r="AQ1344" s="4">
        <f>(P1344+273.15)</f>
        <v>297.8624862670898</v>
      </c>
      <c r="AR1344" s="4">
        <f>(O1344+273.15)</f>
        <v>297.6977561950683</v>
      </c>
      <c r="AS1344" s="4">
        <f>(Y1344*AK1344+Z1344*AL1344)*AM1344</f>
        <v>320.0541139399829</v>
      </c>
      <c r="AT1344" s="4">
        <f>((AS1344+0.00000010773*(AR1344^4-AQ1344^4))-AP1344*44100)/(L1344*0.92*2*29.3+0.00000043092*AQ1344^3)</f>
        <v>0.3141110181818966</v>
      </c>
      <c r="AU1344" s="4">
        <f>0.61365*EXP(17.502*J1344/(240.97+J1344))</f>
        <v>3.125580255192586</v>
      </c>
      <c r="AV1344" s="4">
        <f>AU1344*1000/AA1344</f>
        <v>30.75432488424059</v>
      </c>
      <c r="AW1344" s="4">
        <f>(AV1344-U1344)</f>
        <v>9.15369698507067</v>
      </c>
      <c r="AX1344" s="4">
        <f>IF(D1344,P1344,(O1344+P1344)/2)</f>
        <v>24.6301212310791</v>
      </c>
      <c r="AY1344" s="4">
        <f>0.61365*EXP(17.502*AX1344/(240.97+AX1344))</f>
        <v>3.110231806063212</v>
      </c>
      <c r="AZ1344" s="4">
        <f>IF(AW1344&lt;&gt;0,(1000-(AV1344+U1344)/2)/AW1344*AP1344,0)</f>
        <v>0.7009295575340425</v>
      </c>
      <c r="BA1344" s="4">
        <f>U1344*AA1344/1000</f>
        <v>2.195284608442307</v>
      </c>
      <c r="BB1344" s="4">
        <f>(AY1344-BA1344)</f>
        <v>0.9149471976209047</v>
      </c>
      <c r="BC1344" s="4">
        <f>1/(1.6/F1344+1.37/N1344)</f>
        <v>0.4541950829665053</v>
      </c>
      <c r="BD1344" s="4">
        <f>G1344*AA1344*0.001</f>
        <v>33.42385172112536</v>
      </c>
      <c r="BE1344" s="4">
        <f>G1344/S1344</f>
        <v>0.8773673060049577</v>
      </c>
      <c r="BF1344" s="4">
        <f>(1-AP1344*AA1344/AU1344/F1344)*100</f>
        <v>76.97936668759246</v>
      </c>
      <c r="BG1344" s="4">
        <f>(S1344-E1344/(N1344/1.35))</f>
        <v>366.0213725122781</v>
      </c>
      <c r="BH1344" s="4">
        <f>E1344*BF1344/100/BG1344</f>
        <v>0.03903476972707168</v>
      </c>
    </row>
    <row r="1345" ht="16" customHeight="1">
      <c r="A1345" s="4">
        <v>1266</v>
      </c>
      <c r="B1345" t="s" s="2">
        <v>1406</v>
      </c>
      <c r="C1345" s="4">
        <v>7285.000021658838</v>
      </c>
      <c r="D1345" s="4">
        <v>0</v>
      </c>
      <c r="E1345" s="4">
        <f>(R1345-S1345*(1000-T1345)/(1000-U1345))*AO1345</f>
        <v>18.62498426836141</v>
      </c>
      <c r="F1345" s="4">
        <f>IF(AZ1345&lt;&gt;0,1/(1/AZ1345-1/N1345),0)</f>
        <v>0.9249545692822055</v>
      </c>
      <c r="G1345" s="4">
        <f>((BC1345-AP1345/2)*S1345-E1345)/(BC1345+AP1345/2)</f>
        <v>328.3969442839611</v>
      </c>
      <c r="H1345" s="4">
        <f>AP1345*1000</f>
        <v>6.584821191089254</v>
      </c>
      <c r="I1345" s="4">
        <f>(AU1345-BA1345)</f>
        <v>0.9340339920612646</v>
      </c>
      <c r="J1345" s="4">
        <f>(P1345+AT1345*D1345)</f>
        <v>24.72850799560547</v>
      </c>
      <c r="K1345" s="4">
        <v>6</v>
      </c>
      <c r="L1345" s="4">
        <f>(K1345*AI1345+AJ1345)</f>
        <v>1.420000016689301</v>
      </c>
      <c r="M1345" s="4">
        <v>1</v>
      </c>
      <c r="N1345" s="4">
        <f>L1345*(M1345+1)*(M1345+1)/(M1345*M1345+1)</f>
        <v>2.840000033378601</v>
      </c>
      <c r="O1345" s="4">
        <v>24.5605525970459</v>
      </c>
      <c r="P1345" s="4">
        <v>24.72850799560547</v>
      </c>
      <c r="Q1345" s="4">
        <v>24.49152565002441</v>
      </c>
      <c r="R1345" s="4">
        <v>400.0570373535156</v>
      </c>
      <c r="S1345" s="4">
        <v>374.720458984375</v>
      </c>
      <c r="T1345" s="4">
        <v>13.85438632965088</v>
      </c>
      <c r="U1345" s="4">
        <v>21.59337615966797</v>
      </c>
      <c r="V1345" s="4">
        <v>45.47023010253906</v>
      </c>
      <c r="W1345" s="4">
        <v>70.87112426757812</v>
      </c>
      <c r="X1345" s="4">
        <v>499.4940795898438</v>
      </c>
      <c r="Y1345" s="4">
        <v>2000.335693359375</v>
      </c>
      <c r="Z1345" s="4">
        <v>206.1053619384766</v>
      </c>
      <c r="AA1345" s="4">
        <v>101.6302185058594</v>
      </c>
      <c r="AB1345" s="4">
        <v>10.81005668640137</v>
      </c>
      <c r="AC1345" s="4">
        <v>0.3367830216884613</v>
      </c>
      <c r="AD1345" s="4">
        <v>0.2630170881748199</v>
      </c>
      <c r="AE1345" s="4">
        <v>0.001262960024178028</v>
      </c>
      <c r="AF1345" s="4">
        <v>0.2555683851242065</v>
      </c>
      <c r="AG1345" s="4">
        <v>0.002302843146026134</v>
      </c>
      <c r="AH1345" s="4">
        <v>0.6666666865348816</v>
      </c>
      <c r="AI1345" s="4">
        <v>-0.2195652425289154</v>
      </c>
      <c r="AJ1345" s="4">
        <v>2.737391471862793</v>
      </c>
      <c r="AK1345" s="4">
        <v>1</v>
      </c>
      <c r="AL1345" s="4">
        <v>0</v>
      </c>
      <c r="AM1345" s="4">
        <v>0.1599999964237213</v>
      </c>
      <c r="AN1345" s="4">
        <v>111115</v>
      </c>
      <c r="AO1345" s="4">
        <f>X1345*0.000001/(K1345*0.0001)</f>
        <v>0.8324901326497394</v>
      </c>
      <c r="AP1345" s="4">
        <f>(U1345-T1345)/(1000-U1345)*AO1345</f>
        <v>0.006584821191089254</v>
      </c>
      <c r="AQ1345" s="4">
        <f>(P1345+273.15)</f>
        <v>297.8785079956054</v>
      </c>
      <c r="AR1345" s="4">
        <f>(O1345+273.15)</f>
        <v>297.7105525970459</v>
      </c>
      <c r="AS1345" s="4">
        <f>(Y1345*AK1345+Z1345*AL1345)*AM1345</f>
        <v>320.0537037837421</v>
      </c>
      <c r="AT1345" s="4">
        <f>((AS1345+0.00000010773*(AR1345^4-AQ1345^4))-AP1345*44100)/(L1345*0.92*2*29.3+0.00000043092*AQ1345^3)</f>
        <v>0.3155586210760162</v>
      </c>
      <c r="AU1345" s="4">
        <f>0.61365*EXP(17.502*J1345/(240.97+J1345))</f>
        <v>3.128573529447535</v>
      </c>
      <c r="AV1345" s="4">
        <f>AU1345*1000/AA1345</f>
        <v>30.78389061288066</v>
      </c>
      <c r="AW1345" s="4">
        <f>(AV1345-U1345)</f>
        <v>9.190514453212693</v>
      </c>
      <c r="AX1345" s="4">
        <f>IF(D1345,P1345,(O1345+P1345)/2)</f>
        <v>24.64453029632568</v>
      </c>
      <c r="AY1345" s="4">
        <f>0.61365*EXP(17.502*AX1345/(240.97+AX1345))</f>
        <v>3.112912123242471</v>
      </c>
      <c r="AZ1345" s="4">
        <f>IF(AW1345&lt;&gt;0,(1000-(AV1345+U1345)/2)/AW1345*AP1345,0)</f>
        <v>0.6977165158322665</v>
      </c>
      <c r="BA1345" s="4">
        <f>U1345*AA1345/1000</f>
        <v>2.19453953738627</v>
      </c>
      <c r="BB1345" s="4">
        <f>(AY1345-BA1345)</f>
        <v>0.9183725858562002</v>
      </c>
      <c r="BC1345" s="4">
        <f>1/(1.6/F1345+1.37/N1345)</f>
        <v>0.4520368454815632</v>
      </c>
      <c r="BD1345" s="4">
        <f>G1345*AA1345*0.001</f>
        <v>33.3750532042355</v>
      </c>
      <c r="BE1345" s="4">
        <f>G1345/S1345</f>
        <v>0.8763784747009358</v>
      </c>
      <c r="BF1345" s="4">
        <f>(1-AP1345*AA1345/AU1345/F1345)*100</f>
        <v>76.87402365790319</v>
      </c>
      <c r="BG1345" s="4">
        <f>(S1345-E1345/(N1345/1.35))</f>
        <v>365.8670334679056</v>
      </c>
      <c r="BH1345" s="4">
        <f>E1345*BF1345/100/BG1345</f>
        <v>0.03913382049491723</v>
      </c>
    </row>
    <row r="1346" ht="16" customHeight="1">
      <c r="A1346" s="4">
        <v>1267</v>
      </c>
      <c r="B1346" t="s" s="2">
        <v>1407</v>
      </c>
      <c r="C1346" s="4">
        <v>7290.000021547079</v>
      </c>
      <c r="D1346" s="4">
        <v>0</v>
      </c>
      <c r="E1346" s="4">
        <f>(R1346-S1346*(1000-T1346)/(1000-U1346))*AO1346</f>
        <v>18.70675143015034</v>
      </c>
      <c r="F1346" s="4">
        <f>IF(AZ1346&lt;&gt;0,1/(1/AZ1346-1/N1346),0)</f>
        <v>0.9190557846115749</v>
      </c>
      <c r="G1346" s="4">
        <f>((BC1346-AP1346/2)*S1346-E1346)/(BC1346+AP1346/2)</f>
        <v>327.8999045677808</v>
      </c>
      <c r="H1346" s="4">
        <f>AP1346*1000</f>
        <v>6.579661843178553</v>
      </c>
      <c r="I1346" s="4">
        <f>(AU1346-BA1346)</f>
        <v>0.9378065542777079</v>
      </c>
      <c r="J1346" s="4">
        <f>(P1346+AT1346*D1346)</f>
        <v>24.74406814575195</v>
      </c>
      <c r="K1346" s="4">
        <v>6</v>
      </c>
      <c r="L1346" s="4">
        <f>(K1346*AI1346+AJ1346)</f>
        <v>1.420000016689301</v>
      </c>
      <c r="M1346" s="4">
        <v>1</v>
      </c>
      <c r="N1346" s="4">
        <f>L1346*(M1346+1)*(M1346+1)/(M1346*M1346+1)</f>
        <v>2.840000033378601</v>
      </c>
      <c r="O1346" s="4">
        <v>24.57184219360352</v>
      </c>
      <c r="P1346" s="4">
        <v>24.74406814575195</v>
      </c>
      <c r="Q1346" s="4">
        <v>24.50410461425781</v>
      </c>
      <c r="R1346" s="4">
        <v>400.0610656738281</v>
      </c>
      <c r="S1346" s="4">
        <v>374.6293640136719</v>
      </c>
      <c r="T1346" s="4">
        <v>13.85200786590576</v>
      </c>
      <c r="U1346" s="4">
        <v>21.58498382568359</v>
      </c>
      <c r="V1346" s="4">
        <v>45.4293098449707</v>
      </c>
      <c r="W1346" s="4">
        <v>70.79364776611328</v>
      </c>
      <c r="X1346" s="4">
        <v>499.4951477050781</v>
      </c>
      <c r="Y1346" s="4">
        <v>2000.355834960938</v>
      </c>
      <c r="Z1346" s="4">
        <v>205.6725616455078</v>
      </c>
      <c r="AA1346" s="4">
        <v>101.6297454833984</v>
      </c>
      <c r="AB1346" s="4">
        <v>10.81005668640137</v>
      </c>
      <c r="AC1346" s="4">
        <v>0.3367830216884613</v>
      </c>
      <c r="AD1346" s="4">
        <v>0.2630170881748199</v>
      </c>
      <c r="AE1346" s="4">
        <v>0.001262960024178028</v>
      </c>
      <c r="AF1346" s="4">
        <v>0.2555683851242065</v>
      </c>
      <c r="AG1346" s="4">
        <v>0.002302843146026134</v>
      </c>
      <c r="AH1346" s="4">
        <v>1</v>
      </c>
      <c r="AI1346" s="4">
        <v>-0.2195652425289154</v>
      </c>
      <c r="AJ1346" s="4">
        <v>2.737391471862793</v>
      </c>
      <c r="AK1346" s="4">
        <v>1</v>
      </c>
      <c r="AL1346" s="4">
        <v>0</v>
      </c>
      <c r="AM1346" s="4">
        <v>0.1599999964237213</v>
      </c>
      <c r="AN1346" s="4">
        <v>111115</v>
      </c>
      <c r="AO1346" s="4">
        <f>X1346*0.000001/(K1346*0.0001)</f>
        <v>0.8324919128417967</v>
      </c>
      <c r="AP1346" s="4">
        <f>(U1346-T1346)/(1000-U1346)*AO1346</f>
        <v>0.006579661843178554</v>
      </c>
      <c r="AQ1346" s="4">
        <f>(P1346+273.15)</f>
        <v>297.8940681457519</v>
      </c>
      <c r="AR1346" s="4">
        <f>(O1346+273.15)</f>
        <v>297.7218421936035</v>
      </c>
      <c r="AS1346" s="4">
        <f>(Y1346*AK1346+Z1346*AL1346)*AM1346</f>
        <v>320.0569264399201</v>
      </c>
      <c r="AT1346" s="4">
        <f>((AS1346+0.00000010773*(AR1346^4-AQ1346^4))-AP1346*44100)/(L1346*0.92*2*29.3+0.00000043092*AQ1346^3)</f>
        <v>0.3176203515361727</v>
      </c>
      <c r="AU1346" s="4">
        <f>0.61365*EXP(17.502*J1346/(240.97+J1346))</f>
        <v>3.131482966745204</v>
      </c>
      <c r="AV1346" s="4">
        <f>AU1346*1000/AA1346</f>
        <v>30.81266170499996</v>
      </c>
      <c r="AW1346" s="4">
        <f>(AV1346-U1346)</f>
        <v>9.227677879316367</v>
      </c>
      <c r="AX1346" s="4">
        <f>IF(D1346,P1346,(O1346+P1346)/2)</f>
        <v>24.65795516967773</v>
      </c>
      <c r="AY1346" s="4">
        <f>0.61365*EXP(17.502*AX1346/(240.97+AX1346))</f>
        <v>3.115411181471499</v>
      </c>
      <c r="AZ1346" s="4">
        <f>IF(AW1346&lt;&gt;0,(1000-(AV1346+U1346)/2)/AW1346*AP1346,0)</f>
        <v>0.6943548022038152</v>
      </c>
      <c r="BA1346" s="4">
        <f>U1346*AA1346/1000</f>
        <v>2.193676412467496</v>
      </c>
      <c r="BB1346" s="4">
        <f>(AY1346-BA1346)</f>
        <v>0.9217347690040034</v>
      </c>
      <c r="BC1346" s="4">
        <f>1/(1.6/F1346+1.37/N1346)</f>
        <v>0.4497795221788987</v>
      </c>
      <c r="BD1346" s="4">
        <f>G1346*AA1346*0.001</f>
        <v>33.3243838452542</v>
      </c>
      <c r="BE1346" s="4">
        <f>G1346/S1346</f>
        <v>0.8752648245582112</v>
      </c>
      <c r="BF1346" s="4">
        <f>(1-AP1346*AA1346/AU1346/F1346)*100</f>
        <v>76.7655452476391</v>
      </c>
      <c r="BG1346" s="4">
        <f>(S1346-E1346/(N1346/1.35))</f>
        <v>365.7370703045555</v>
      </c>
      <c r="BH1346" s="4">
        <f>E1346*BF1346/100/BG1346</f>
        <v>0.0392641077414366</v>
      </c>
    </row>
    <row r="1347" ht="16" customHeight="1">
      <c r="A1347" s="4">
        <v>1268</v>
      </c>
      <c r="B1347" t="s" s="2">
        <v>1408</v>
      </c>
      <c r="C1347" s="4">
        <v>7295.000021435320</v>
      </c>
      <c r="D1347" s="4">
        <v>0</v>
      </c>
      <c r="E1347" s="4">
        <f>(R1347-S1347*(1000-T1347)/(1000-U1347))*AO1347</f>
        <v>18.77153190899809</v>
      </c>
      <c r="F1347" s="4">
        <f>IF(AZ1347&lt;&gt;0,1/(1/AZ1347-1/N1347),0)</f>
        <v>0.9153017915904098</v>
      </c>
      <c r="G1347" s="4">
        <f>((BC1347-AP1347/2)*S1347-E1347)/(BC1347+AP1347/2)</f>
        <v>327.5576676409942</v>
      </c>
      <c r="H1347" s="4">
        <f>AP1347*1000</f>
        <v>6.572918190113056</v>
      </c>
      <c r="I1347" s="4">
        <f>(AU1347-BA1347)</f>
        <v>0.9397466264793555</v>
      </c>
      <c r="J1347" s="4">
        <f>(P1347+AT1347*D1347)</f>
        <v>24.74872970581055</v>
      </c>
      <c r="K1347" s="4">
        <v>6</v>
      </c>
      <c r="L1347" s="4">
        <f>(K1347*AI1347+AJ1347)</f>
        <v>1.420000016689301</v>
      </c>
      <c r="M1347" s="4">
        <v>1</v>
      </c>
      <c r="N1347" s="4">
        <f>L1347*(M1347+1)*(M1347+1)/(M1347*M1347+1)</f>
        <v>2.840000033378601</v>
      </c>
      <c r="O1347" s="4">
        <v>24.5873908996582</v>
      </c>
      <c r="P1347" s="4">
        <v>24.74872970581055</v>
      </c>
      <c r="Q1347" s="4">
        <v>24.55491828918457</v>
      </c>
      <c r="R1347" s="4">
        <v>400.0791625976562</v>
      </c>
      <c r="S1347" s="4">
        <v>374.573486328125</v>
      </c>
      <c r="T1347" s="4">
        <v>13.84951114654541</v>
      </c>
      <c r="U1347" s="4">
        <v>21.57453346252441</v>
      </c>
      <c r="V1347" s="4">
        <v>45.38165664672852</v>
      </c>
      <c r="W1347" s="4">
        <v>70.69888305664062</v>
      </c>
      <c r="X1347" s="4">
        <v>499.5022888183594</v>
      </c>
      <c r="Y1347" s="4">
        <v>2000.366088867188</v>
      </c>
      <c r="Z1347" s="4">
        <v>205.5279998779297</v>
      </c>
      <c r="AA1347" s="4">
        <v>101.6294708251953</v>
      </c>
      <c r="AB1347" s="4">
        <v>10.81005668640137</v>
      </c>
      <c r="AC1347" s="4">
        <v>0.3367830216884613</v>
      </c>
      <c r="AD1347" s="4">
        <v>0.2630170881748199</v>
      </c>
      <c r="AE1347" s="4">
        <v>0.001262960024178028</v>
      </c>
      <c r="AF1347" s="4">
        <v>0.2555683851242065</v>
      </c>
      <c r="AG1347" s="4">
        <v>0.002302843146026134</v>
      </c>
      <c r="AH1347" s="4">
        <v>1</v>
      </c>
      <c r="AI1347" s="4">
        <v>-0.2195652425289154</v>
      </c>
      <c r="AJ1347" s="4">
        <v>2.737391471862793</v>
      </c>
      <c r="AK1347" s="4">
        <v>1</v>
      </c>
      <c r="AL1347" s="4">
        <v>0</v>
      </c>
      <c r="AM1347" s="4">
        <v>0.1599999964237213</v>
      </c>
      <c r="AN1347" s="4">
        <v>111115</v>
      </c>
      <c r="AO1347" s="4">
        <f>X1347*0.000001/(K1347*0.0001)</f>
        <v>0.8325038146972655</v>
      </c>
      <c r="AP1347" s="4">
        <f>(U1347-T1347)/(1000-U1347)*AO1347</f>
        <v>0.006572918190113055</v>
      </c>
      <c r="AQ1347" s="4">
        <f>(P1347+273.15)</f>
        <v>297.8987297058105</v>
      </c>
      <c r="AR1347" s="4">
        <f>(O1347+273.15)</f>
        <v>297.7373908996582</v>
      </c>
      <c r="AS1347" s="4">
        <f>(Y1347*AK1347+Z1347*AL1347)*AM1347</f>
        <v>320.0585670648834</v>
      </c>
      <c r="AT1347" s="4">
        <f>((AS1347+0.00000010773*(AR1347^4-AQ1347^4))-AP1347*44100)/(L1347*0.92*2*29.3+0.00000043092*AQ1347^3)</f>
        <v>0.3224254296842773</v>
      </c>
      <c r="AU1347" s="4">
        <f>0.61365*EXP(17.502*J1347/(240.97+J1347))</f>
        <v>3.132355045576181</v>
      </c>
      <c r="AV1347" s="4">
        <f>AU1347*1000/AA1347</f>
        <v>30.821325941605</v>
      </c>
      <c r="AW1347" s="4">
        <f>(AV1347-U1347)</f>
        <v>9.246792479080582</v>
      </c>
      <c r="AX1347" s="4">
        <f>IF(D1347,P1347,(O1347+P1347)/2)</f>
        <v>24.66806030273438</v>
      </c>
      <c r="AY1347" s="4">
        <f>0.61365*EXP(17.502*AX1347/(240.97+AX1347))</f>
        <v>3.117293422125656</v>
      </c>
      <c r="AZ1347" s="4">
        <f>IF(AW1347&lt;&gt;0,(1000-(AV1347+U1347)/2)/AW1347*AP1347,0)</f>
        <v>0.6922099047763512</v>
      </c>
      <c r="BA1347" s="4">
        <f>U1347*AA1347/1000</f>
        <v>2.192608419096825</v>
      </c>
      <c r="BB1347" s="4">
        <f>(AY1347-BA1347)</f>
        <v>0.9246850030288312</v>
      </c>
      <c r="BC1347" s="4">
        <f>1/(1.6/F1347+1.37/N1347)</f>
        <v>0.4483396825684169</v>
      </c>
      <c r="BD1347" s="4">
        <f>G1347*AA1347*0.001</f>
        <v>33.28951242708945</v>
      </c>
      <c r="BE1347" s="4">
        <f>G1347/S1347</f>
        <v>0.8744817228042</v>
      </c>
      <c r="BF1347" s="4">
        <f>(1-AP1347*AA1347/AU1347/F1347)*100</f>
        <v>76.70071487039108</v>
      </c>
      <c r="BG1347" s="4">
        <f>(S1347-E1347/(N1347/1.35))</f>
        <v>365.650399081890</v>
      </c>
      <c r="BH1347" s="4">
        <f>E1347*BF1347/100/BG1347</f>
        <v>0.03937613415020667</v>
      </c>
    </row>
    <row r="1348" ht="16" customHeight="1">
      <c r="A1348" s="4">
        <v>1269</v>
      </c>
      <c r="B1348" t="s" s="2">
        <v>1409</v>
      </c>
      <c r="C1348" s="4">
        <v>7300.500021312386</v>
      </c>
      <c r="D1348" s="4">
        <v>0</v>
      </c>
      <c r="E1348" s="4">
        <f>(R1348-S1348*(1000-T1348)/(1000-U1348))*AO1348</f>
        <v>18.84019850411724</v>
      </c>
      <c r="F1348" s="4">
        <f>IF(AZ1348&lt;&gt;0,1/(1/AZ1348-1/N1348),0)</f>
        <v>0.9061160541897088</v>
      </c>
      <c r="G1348" s="4">
        <f>((BC1348-AP1348/2)*S1348-E1348)/(BC1348+AP1348/2)</f>
        <v>327.0041845328169</v>
      </c>
      <c r="H1348" s="4">
        <f>AP1348*1000</f>
        <v>6.565276910307644</v>
      </c>
      <c r="I1348" s="4">
        <f>(AU1348-BA1348)</f>
        <v>0.9458304614516049</v>
      </c>
      <c r="J1348" s="4">
        <f>(P1348+AT1348*D1348)</f>
        <v>24.77548599243164</v>
      </c>
      <c r="K1348" s="4">
        <v>6</v>
      </c>
      <c r="L1348" s="4">
        <f>(K1348*AI1348+AJ1348)</f>
        <v>1.420000016689301</v>
      </c>
      <c r="M1348" s="4">
        <v>1</v>
      </c>
      <c r="N1348" s="4">
        <f>L1348*(M1348+1)*(M1348+1)/(M1348*M1348+1)</f>
        <v>2.840000033378601</v>
      </c>
      <c r="O1348" s="4">
        <v>24.62492179870605</v>
      </c>
      <c r="P1348" s="4">
        <v>24.77548599243164</v>
      </c>
      <c r="Q1348" s="4">
        <v>24.68271446228027</v>
      </c>
      <c r="R1348" s="4">
        <v>400.1213684082031</v>
      </c>
      <c r="S1348" s="4">
        <v>374.5375366210938</v>
      </c>
      <c r="T1348" s="4">
        <v>13.84804725646973</v>
      </c>
      <c r="U1348" s="4">
        <v>21.56398963928223</v>
      </c>
      <c r="V1348" s="4">
        <v>45.28310775756836</v>
      </c>
      <c r="W1348" s="4">
        <v>70.51887512207031</v>
      </c>
      <c r="X1348" s="4">
        <v>499.5140991210938</v>
      </c>
      <c r="Y1348" s="4">
        <v>2000.410766601562</v>
      </c>
      <c r="Z1348" s="4">
        <v>205.6376190185547</v>
      </c>
      <c r="AA1348" s="4">
        <v>101.6293487548828</v>
      </c>
      <c r="AB1348" s="4">
        <v>10.81005668640137</v>
      </c>
      <c r="AC1348" s="4">
        <v>0.3367830216884613</v>
      </c>
      <c r="AD1348" s="4">
        <v>0.2630170881748199</v>
      </c>
      <c r="AE1348" s="4">
        <v>0.001262960024178028</v>
      </c>
      <c r="AF1348" s="4">
        <v>0.2555683851242065</v>
      </c>
      <c r="AG1348" s="4">
        <v>0.002302843146026134</v>
      </c>
      <c r="AH1348" s="4">
        <v>1</v>
      </c>
      <c r="AI1348" s="4">
        <v>-0.2195652425289154</v>
      </c>
      <c r="AJ1348" s="4">
        <v>2.737391471862793</v>
      </c>
      <c r="AK1348" s="4">
        <v>1</v>
      </c>
      <c r="AL1348" s="4">
        <v>0</v>
      </c>
      <c r="AM1348" s="4">
        <v>0.1599999964237213</v>
      </c>
      <c r="AN1348" s="4">
        <v>111115</v>
      </c>
      <c r="AO1348" s="4">
        <f>X1348*0.000001/(K1348*0.0001)</f>
        <v>0.8325234985351562</v>
      </c>
      <c r="AP1348" s="4">
        <f>(U1348-T1348)/(1000-U1348)*AO1348</f>
        <v>0.006565276910307644</v>
      </c>
      <c r="AQ1348" s="4">
        <f>(P1348+273.15)</f>
        <v>297.9254859924316</v>
      </c>
      <c r="AR1348" s="4">
        <f>(O1348+273.15)</f>
        <v>297.774921798706</v>
      </c>
      <c r="AS1348" s="4">
        <f>(Y1348*AK1348+Z1348*AL1348)*AM1348</f>
        <v>320.0657155022236</v>
      </c>
      <c r="AT1348" s="4">
        <f>((AS1348+0.00000010773*(AR1348^4-AQ1348^4))-AP1348*44100)/(L1348*0.92*2*29.3+0.00000043092*AQ1348^3)</f>
        <v>0.3277151238096109</v>
      </c>
      <c r="AU1348" s="4">
        <f>0.61365*EXP(17.502*J1348/(240.97+J1348))</f>
        <v>3.137364685048898</v>
      </c>
      <c r="AV1348" s="4">
        <f>AU1348*1000/AA1348</f>
        <v>30.87065619810107</v>
      </c>
      <c r="AW1348" s="4">
        <f>(AV1348-U1348)</f>
        <v>9.30666655881884</v>
      </c>
      <c r="AX1348" s="4">
        <f>IF(D1348,P1348,(O1348+P1348)/2)</f>
        <v>24.70020389556885</v>
      </c>
      <c r="AY1348" s="4">
        <f>0.61365*EXP(17.502*AX1348/(240.97+AX1348))</f>
        <v>3.123287284969473</v>
      </c>
      <c r="AZ1348" s="4">
        <f>IF(AW1348&lt;&gt;0,(1000-(AV1348+U1348)/2)/AW1348*AP1348,0)</f>
        <v>0.6869433738808913</v>
      </c>
      <c r="BA1348" s="4">
        <f>U1348*AA1348/1000</f>
        <v>2.191534223597293</v>
      </c>
      <c r="BB1348" s="4">
        <f>(AY1348-BA1348)</f>
        <v>0.9317530613721798</v>
      </c>
      <c r="BC1348" s="4">
        <f>1/(1.6/F1348+1.37/N1348)</f>
        <v>0.4448057081395353</v>
      </c>
      <c r="BD1348" s="4">
        <f>G1348*AA1348*0.001</f>
        <v>33.2332223141917</v>
      </c>
      <c r="BE1348" s="4">
        <f>G1348/S1348</f>
        <v>0.8730878818793409</v>
      </c>
      <c r="BF1348" s="4">
        <f>(1-AP1348*AA1348/AU1348/F1348)*100</f>
        <v>76.52944484160076</v>
      </c>
      <c r="BG1348" s="4">
        <f>(S1348-E1348/(N1348/1.35))</f>
        <v>365.5818085641823</v>
      </c>
      <c r="BH1348" s="4">
        <f>E1348*BF1348/100/BG1348</f>
        <v>0.03943932379700231</v>
      </c>
    </row>
    <row r="1349" ht="16" customHeight="1">
      <c r="A1349" s="4">
        <v>1270</v>
      </c>
      <c r="B1349" t="s" s="2">
        <v>1410</v>
      </c>
      <c r="C1349" s="4">
        <v>7305.500021200627</v>
      </c>
      <c r="D1349" s="4">
        <v>0</v>
      </c>
      <c r="E1349" s="4">
        <f>(R1349-S1349*(1000-T1349)/(1000-U1349))*AO1349</f>
        <v>18.83414487438433</v>
      </c>
      <c r="F1349" s="4">
        <f>IF(AZ1349&lt;&gt;0,1/(1/AZ1349-1/N1349),0)</f>
        <v>0.8945583985002185</v>
      </c>
      <c r="G1349" s="4">
        <f>((BC1349-AP1349/2)*S1349-E1349)/(BC1349+AP1349/2)</f>
        <v>326.5450721020379</v>
      </c>
      <c r="H1349" s="4">
        <f>AP1349*1000</f>
        <v>6.559096132759644</v>
      </c>
      <c r="I1349" s="4">
        <f>(AU1349-BA1349)</f>
        <v>0.9541652347801008</v>
      </c>
      <c r="J1349" s="4">
        <f>(P1349+AT1349*D1349)</f>
        <v>24.81517601013184</v>
      </c>
      <c r="K1349" s="4">
        <v>6</v>
      </c>
      <c r="L1349" s="4">
        <f>(K1349*AI1349+AJ1349)</f>
        <v>1.420000016689301</v>
      </c>
      <c r="M1349" s="4">
        <v>1</v>
      </c>
      <c r="N1349" s="4">
        <f>L1349*(M1349+1)*(M1349+1)/(M1349*M1349+1)</f>
        <v>2.840000033378601</v>
      </c>
      <c r="O1349" s="4">
        <v>24.6782398223877</v>
      </c>
      <c r="P1349" s="4">
        <v>24.81517601013184</v>
      </c>
      <c r="Q1349" s="4">
        <v>24.79532051086426</v>
      </c>
      <c r="R1349" s="4">
        <v>400.112792968750</v>
      </c>
      <c r="S1349" s="4">
        <v>374.5386962890625</v>
      </c>
      <c r="T1349" s="4">
        <v>13.84635829925537</v>
      </c>
      <c r="U1349" s="4">
        <v>21.55519866943359</v>
      </c>
      <c r="V1349" s="4">
        <v>45.14410400390625</v>
      </c>
      <c r="W1349" s="4">
        <v>70.28209686279297</v>
      </c>
      <c r="X1349" s="4">
        <v>499.5080871582031</v>
      </c>
      <c r="Y1349" s="4">
        <v>2000.453247070312</v>
      </c>
      <c r="Z1349" s="4">
        <v>205.9964752197266</v>
      </c>
      <c r="AA1349" s="4">
        <v>101.6294784545898</v>
      </c>
      <c r="AB1349" s="4">
        <v>10.81005668640137</v>
      </c>
      <c r="AC1349" s="4">
        <v>0.3367830216884613</v>
      </c>
      <c r="AD1349" s="4">
        <v>0.2630170881748199</v>
      </c>
      <c r="AE1349" s="4">
        <v>0.001262960024178028</v>
      </c>
      <c r="AF1349" s="4">
        <v>0.2555683851242065</v>
      </c>
      <c r="AG1349" s="4">
        <v>0.002302843146026134</v>
      </c>
      <c r="AH1349" s="4">
        <v>1</v>
      </c>
      <c r="AI1349" s="4">
        <v>-0.2195652425289154</v>
      </c>
      <c r="AJ1349" s="4">
        <v>2.737391471862793</v>
      </c>
      <c r="AK1349" s="4">
        <v>1</v>
      </c>
      <c r="AL1349" s="4">
        <v>0</v>
      </c>
      <c r="AM1349" s="4">
        <v>0.1599999964237213</v>
      </c>
      <c r="AN1349" s="4">
        <v>111115</v>
      </c>
      <c r="AO1349" s="4">
        <f>X1349*0.000001/(K1349*0.0001)</f>
        <v>0.8325134785970052</v>
      </c>
      <c r="AP1349" s="4">
        <f>(U1349-T1349)/(1000-U1349)*AO1349</f>
        <v>0.006559096132759645</v>
      </c>
      <c r="AQ1349" s="4">
        <f>(P1349+273.15)</f>
        <v>297.9651760101318</v>
      </c>
      <c r="AR1349" s="4">
        <f>(O1349+273.15)</f>
        <v>297.8282398223877</v>
      </c>
      <c r="AS1349" s="4">
        <f>(Y1349*AK1349+Z1349*AL1349)*AM1349</f>
        <v>320.0725123770717</v>
      </c>
      <c r="AT1349" s="4">
        <f>((AS1349+0.00000010773*(AR1349^4-AQ1349^4))-AP1349*44100)/(L1349*0.92*2*29.3+0.00000043092*AQ1349^3)</f>
        <v>0.3326303951136925</v>
      </c>
      <c r="AU1349" s="4">
        <f>0.61365*EXP(17.502*J1349/(240.97+J1349))</f>
        <v>3.144808833539706</v>
      </c>
      <c r="AV1349" s="4">
        <f>AU1349*1000/AA1349</f>
        <v>30.94386472665873</v>
      </c>
      <c r="AW1349" s="4">
        <f>(AV1349-U1349)</f>
        <v>9.388666057225137</v>
      </c>
      <c r="AX1349" s="4">
        <f>IF(D1349,P1349,(O1349+P1349)/2)</f>
        <v>24.74670791625977</v>
      </c>
      <c r="AY1349" s="4">
        <f>0.61365*EXP(17.502*AX1349/(240.97+AX1349))</f>
        <v>3.131976785650581</v>
      </c>
      <c r="AZ1349" s="4">
        <f>IF(AW1349&lt;&gt;0,(1000-(AV1349+U1349)/2)/AW1349*AP1349,0)</f>
        <v>0.6802801262696015</v>
      </c>
      <c r="BA1349" s="4">
        <f>U1349*AA1349/1000</f>
        <v>2.190643598759605</v>
      </c>
      <c r="BB1349" s="4">
        <f>(AY1349-BA1349)</f>
        <v>0.9413331868909762</v>
      </c>
      <c r="BC1349" s="4">
        <f>1/(1.6/F1349+1.37/N1349)</f>
        <v>0.4403372979091492</v>
      </c>
      <c r="BD1349" s="4">
        <f>G1349*AA1349*0.001</f>
        <v>33.18660536964655</v>
      </c>
      <c r="BE1349" s="4">
        <f>G1349/S1349</f>
        <v>0.8718593708405927</v>
      </c>
      <c r="BF1349" s="4">
        <f>(1-AP1349*AA1349/AU1349/F1349)*100</f>
        <v>76.30478002280519</v>
      </c>
      <c r="BG1349" s="4">
        <f>(S1349-E1349/(N1349/1.35))</f>
        <v>365.5858458378001</v>
      </c>
      <c r="BH1349" s="4">
        <f>E1349*BF1349/100/BG1349</f>
        <v>0.03931047380305734</v>
      </c>
    </row>
    <row r="1350" ht="16" customHeight="1">
      <c r="A1350" s="4">
        <v>1271</v>
      </c>
      <c r="B1350" t="s" s="2">
        <v>1411</v>
      </c>
      <c r="C1350" s="4">
        <v>7310.500021088868</v>
      </c>
      <c r="D1350" s="4">
        <v>0</v>
      </c>
      <c r="E1350" s="4">
        <f>(R1350-S1350*(1000-T1350)/(1000-U1350))*AO1350</f>
        <v>18.781405014783</v>
      </c>
      <c r="F1350" s="4">
        <f>IF(AZ1350&lt;&gt;0,1/(1/AZ1350-1/N1350),0)</f>
        <v>0.8800042451167479</v>
      </c>
      <c r="G1350" s="4">
        <f>((BC1350-AP1350/2)*S1350-E1350)/(BC1350+AP1350/2)</f>
        <v>326.0691072932158</v>
      </c>
      <c r="H1350" s="4">
        <f>AP1350*1000</f>
        <v>6.551091536917569</v>
      </c>
      <c r="I1350" s="4">
        <f>(AU1350-BA1350)</f>
        <v>0.9649414712993636</v>
      </c>
      <c r="J1350" s="4">
        <f>(P1350+AT1350*D1350)</f>
        <v>24.86640930175781</v>
      </c>
      <c r="K1350" s="4">
        <v>6</v>
      </c>
      <c r="L1350" s="4">
        <f>(K1350*AI1350+AJ1350)</f>
        <v>1.420000016689301</v>
      </c>
      <c r="M1350" s="4">
        <v>1</v>
      </c>
      <c r="N1350" s="4">
        <f>L1350*(M1350+1)*(M1350+1)/(M1350*M1350+1)</f>
        <v>2.840000033378601</v>
      </c>
      <c r="O1350" s="4">
        <v>24.73472595214844</v>
      </c>
      <c r="P1350" s="4">
        <v>24.86640930175781</v>
      </c>
      <c r="Q1350" s="4">
        <v>24.83000183105469</v>
      </c>
      <c r="R1350" s="4">
        <v>400.0642700195312</v>
      </c>
      <c r="S1350" s="4">
        <v>374.556640625</v>
      </c>
      <c r="T1350" s="4">
        <v>13.84440135955811</v>
      </c>
      <c r="U1350" s="4">
        <v>21.54402542114258</v>
      </c>
      <c r="V1350" s="4">
        <v>44.98834991455078</v>
      </c>
      <c r="W1350" s="4">
        <v>70.01445007324219</v>
      </c>
      <c r="X1350" s="4">
        <v>499.5013732910156</v>
      </c>
      <c r="Y1350" s="4">
        <v>2000.432006835938</v>
      </c>
      <c r="Z1350" s="4">
        <v>206.5024566650391</v>
      </c>
      <c r="AA1350" s="4">
        <v>101.6290740966797</v>
      </c>
      <c r="AB1350" s="4">
        <v>10.81005668640137</v>
      </c>
      <c r="AC1350" s="4">
        <v>0.3367830216884613</v>
      </c>
      <c r="AD1350" s="4">
        <v>0.2630170881748199</v>
      </c>
      <c r="AE1350" s="4">
        <v>0.001262960024178028</v>
      </c>
      <c r="AF1350" s="4">
        <v>0.2555683851242065</v>
      </c>
      <c r="AG1350" s="4">
        <v>0.002302843146026134</v>
      </c>
      <c r="AH1350" s="4">
        <v>1</v>
      </c>
      <c r="AI1350" s="4">
        <v>-0.2195652425289154</v>
      </c>
      <c r="AJ1350" s="4">
        <v>2.737391471862793</v>
      </c>
      <c r="AK1350" s="4">
        <v>1</v>
      </c>
      <c r="AL1350" s="4">
        <v>0</v>
      </c>
      <c r="AM1350" s="4">
        <v>0.1599999964237213</v>
      </c>
      <c r="AN1350" s="4">
        <v>111115</v>
      </c>
      <c r="AO1350" s="4">
        <f>X1350*0.000001/(K1350*0.0001)</f>
        <v>0.8325022888183592</v>
      </c>
      <c r="AP1350" s="4">
        <f>(U1350-T1350)/(1000-U1350)*AO1350</f>
        <v>0.006551091536917569</v>
      </c>
      <c r="AQ1350" s="4">
        <f>(P1350+273.15)</f>
        <v>298.0164093017578</v>
      </c>
      <c r="AR1350" s="4">
        <f>(O1350+273.15)</f>
        <v>297.8847259521484</v>
      </c>
      <c r="AS1350" s="4">
        <f>(Y1350*AK1350+Z1350*AL1350)*AM1350</f>
        <v>320.0691139396477</v>
      </c>
      <c r="AT1350" s="4">
        <f>((AS1350+0.00000010773*(AR1350^4-AQ1350^4))-AP1350*44100)/(L1350*0.92*2*29.3+0.00000043092*AQ1350^3)</f>
        <v>0.3372537552406161</v>
      </c>
      <c r="AU1350" s="4">
        <f>0.61365*EXP(17.502*J1350/(240.97+J1350))</f>
        <v>3.154440827165414</v>
      </c>
      <c r="AV1350" s="4">
        <f>AU1350*1000/AA1350</f>
        <v>31.03876381048789</v>
      </c>
      <c r="AW1350" s="4">
        <f>(AV1350-U1350)</f>
        <v>9.494738389345311</v>
      </c>
      <c r="AX1350" s="4">
        <f>IF(D1350,P1350,(O1350+P1350)/2)</f>
        <v>24.80056762695312</v>
      </c>
      <c r="AY1350" s="4">
        <f>0.61365*EXP(17.502*AX1350/(240.97+AX1350))</f>
        <v>3.142067132862208</v>
      </c>
      <c r="AZ1350" s="4">
        <f>IF(AW1350&lt;&gt;0,(1000-(AV1350+U1350)/2)/AW1350*AP1350,0)</f>
        <v>0.6718304330864224</v>
      </c>
      <c r="BA1350" s="4">
        <f>U1350*AA1350/1000</f>
        <v>2.18949935586605</v>
      </c>
      <c r="BB1350" s="4">
        <f>(AY1350-BA1350)</f>
        <v>0.9525677769961578</v>
      </c>
      <c r="BC1350" s="4">
        <f>1/(1.6/F1350+1.37/N1350)</f>
        <v>0.4346753746871675</v>
      </c>
      <c r="BD1350" s="4">
        <f>G1350*AA1350*0.001</f>
        <v>33.13810146574043</v>
      </c>
      <c r="BE1350" s="4">
        <f>G1350/S1350</f>
        <v>0.8705468597462964</v>
      </c>
      <c r="BF1350" s="4">
        <f>(1-AP1350*AA1350/AU1350/F1350)*100</f>
        <v>76.01584156249382</v>
      </c>
      <c r="BG1350" s="4">
        <f>(S1350-E1350/(N1350/1.35))</f>
        <v>365.6288601771267</v>
      </c>
      <c r="BH1350" s="4">
        <f>E1350*BF1350/100/BG1350</f>
        <v>0.03904736369096079</v>
      </c>
    </row>
    <row r="1351" ht="16" customHeight="1">
      <c r="A1351" s="4">
        <v>1272</v>
      </c>
      <c r="B1351" t="s" s="2">
        <v>1412</v>
      </c>
      <c r="C1351" s="4">
        <v>7316.000020965934</v>
      </c>
      <c r="D1351" s="4">
        <v>0</v>
      </c>
      <c r="E1351" s="4">
        <f>(R1351-S1351*(1000-T1351)/(1000-U1351))*AO1351</f>
        <v>18.71295926342573</v>
      </c>
      <c r="F1351" s="4">
        <f>IF(AZ1351&lt;&gt;0,1/(1/AZ1351-1/N1351),0)</f>
        <v>0.8674172660192251</v>
      </c>
      <c r="G1351" s="4">
        <f>((BC1351-AP1351/2)*S1351-E1351)/(BC1351+AP1351/2)</f>
        <v>325.7178139901019</v>
      </c>
      <c r="H1351" s="4">
        <f>AP1351*1000</f>
        <v>6.537451678209171</v>
      </c>
      <c r="I1351" s="4">
        <f>(AU1351-BA1351)</f>
        <v>0.9735734533440406</v>
      </c>
      <c r="J1351" s="4">
        <f>(P1351+AT1351*D1351)</f>
        <v>24.90157127380371</v>
      </c>
      <c r="K1351" s="4">
        <v>6</v>
      </c>
      <c r="L1351" s="4">
        <f>(K1351*AI1351+AJ1351)</f>
        <v>1.420000016689301</v>
      </c>
      <c r="M1351" s="4">
        <v>1</v>
      </c>
      <c r="N1351" s="4">
        <f>L1351*(M1351+1)*(M1351+1)/(M1351*M1351+1)</f>
        <v>2.840000033378601</v>
      </c>
      <c r="O1351" s="4">
        <v>24.76990699768066</v>
      </c>
      <c r="P1351" s="4">
        <v>24.90157127380371</v>
      </c>
      <c r="Q1351" s="4">
        <v>24.73770713806152</v>
      </c>
      <c r="R1351" s="4">
        <v>400.0088195800781</v>
      </c>
      <c r="S1351" s="4">
        <v>374.5885925292969</v>
      </c>
      <c r="T1351" s="4">
        <v>13.84040355682373</v>
      </c>
      <c r="U1351" s="4">
        <v>21.52436256408691</v>
      </c>
      <c r="V1351" s="4">
        <v>44.86885833740234</v>
      </c>
      <c r="W1351" s="4">
        <v>69.78762817382812</v>
      </c>
      <c r="X1351" s="4">
        <v>499.4876098632812</v>
      </c>
      <c r="Y1351" s="4">
        <v>2000.388671875</v>
      </c>
      <c r="Z1351" s="4">
        <v>207.1996612548828</v>
      </c>
      <c r="AA1351" s="4">
        <v>101.6286926269531</v>
      </c>
      <c r="AB1351" s="4">
        <v>10.81005668640137</v>
      </c>
      <c r="AC1351" s="4">
        <v>0.3367830216884613</v>
      </c>
      <c r="AD1351" s="4">
        <v>0.2630170881748199</v>
      </c>
      <c r="AE1351" s="4">
        <v>0.001262960024178028</v>
      </c>
      <c r="AF1351" s="4">
        <v>0.2555683851242065</v>
      </c>
      <c r="AG1351" s="4">
        <v>0.002302843146026134</v>
      </c>
      <c r="AH1351" s="4">
        <v>1</v>
      </c>
      <c r="AI1351" s="4">
        <v>-0.2195652425289154</v>
      </c>
      <c r="AJ1351" s="4">
        <v>2.737391471862793</v>
      </c>
      <c r="AK1351" s="4">
        <v>1</v>
      </c>
      <c r="AL1351" s="4">
        <v>0</v>
      </c>
      <c r="AM1351" s="4">
        <v>0.1599999964237213</v>
      </c>
      <c r="AN1351" s="4">
        <v>111115</v>
      </c>
      <c r="AO1351" s="4">
        <f>X1351*0.000001/(K1351*0.0001)</f>
        <v>0.8324793497721353</v>
      </c>
      <c r="AP1351" s="4">
        <f>(U1351-T1351)/(1000-U1351)*AO1351</f>
        <v>0.006537451678209171</v>
      </c>
      <c r="AQ1351" s="4">
        <f>(P1351+273.15)</f>
        <v>298.0515712738037</v>
      </c>
      <c r="AR1351" s="4">
        <f>(O1351+273.15)</f>
        <v>297.9199069976806</v>
      </c>
      <c r="AS1351" s="4">
        <f>(Y1351*AK1351+Z1351*AL1351)*AM1351</f>
        <v>320.0621803460526</v>
      </c>
      <c r="AT1351" s="4">
        <f>((AS1351+0.00000010773*(AR1351^4-AQ1351^4))-AP1351*44100)/(L1351*0.92*2*29.3+0.00000043092*AQ1351^3)</f>
        <v>0.3439940576419611</v>
      </c>
      <c r="AU1351" s="4">
        <f>0.61365*EXP(17.502*J1351/(240.97+J1351))</f>
        <v>3.161066280360726</v>
      </c>
      <c r="AV1351" s="4">
        <f>AU1351*1000/AA1351</f>
        <v>31.104073059013</v>
      </c>
      <c r="AW1351" s="4">
        <f>(AV1351-U1351)</f>
        <v>9.57971049492609</v>
      </c>
      <c r="AX1351" s="4">
        <f>IF(D1351,P1351,(O1351+P1351)/2)</f>
        <v>24.83573913574219</v>
      </c>
      <c r="AY1351" s="4">
        <f>0.61365*EXP(17.502*AX1351/(240.97+AX1351))</f>
        <v>3.148671662844619</v>
      </c>
      <c r="AZ1351" s="4">
        <f>IF(AW1351&lt;&gt;0,(1000-(AV1351+U1351)/2)/AW1351*AP1351,0)</f>
        <v>0.6644693233879823</v>
      </c>
      <c r="BA1351" s="4">
        <f>U1351*AA1351/1000</f>
        <v>2.187492827016686</v>
      </c>
      <c r="BB1351" s="4">
        <f>(AY1351-BA1351)</f>
        <v>0.961178835827933</v>
      </c>
      <c r="BC1351" s="4">
        <f>1/(1.6/F1351+1.37/N1351)</f>
        <v>0.4297469681777683</v>
      </c>
      <c r="BD1351" s="4">
        <f>G1351*AA1351*0.001</f>
        <v>33.10227560112315</v>
      </c>
      <c r="BE1351" s="4">
        <f>G1351/S1351</f>
        <v>0.8695347922658035</v>
      </c>
      <c r="BF1351" s="4">
        <f>(1-AP1351*AA1351/AU1351/F1351)*100</f>
        <v>75.76945592863775</v>
      </c>
      <c r="BG1351" s="4">
        <f>(S1351-E1351/(N1351/1.35))</f>
        <v>365.6933479135525</v>
      </c>
      <c r="BH1351" s="4">
        <f>E1351*BF1351/100/BG1351</f>
        <v>0.03877212288093643</v>
      </c>
    </row>
    <row r="1352" ht="16" customHeight="1">
      <c r="A1352" s="4">
        <v>1273</v>
      </c>
      <c r="B1352" t="s" s="2">
        <v>1413</v>
      </c>
      <c r="C1352" s="4">
        <v>7321.000020854175</v>
      </c>
      <c r="D1352" s="4">
        <v>0</v>
      </c>
      <c r="E1352" s="4">
        <f>(R1352-S1352*(1000-T1352)/(1000-U1352))*AO1352</f>
        <v>18.67395143578817</v>
      </c>
      <c r="F1352" s="4">
        <f>IF(AZ1352&lt;&gt;0,1/(1/AZ1352-1/N1352),0)</f>
        <v>0.8579633904755984</v>
      </c>
      <c r="G1352" s="4">
        <f>((BC1352-AP1352/2)*S1352-E1352)/(BC1352+AP1352/2)</f>
        <v>325.4092689213987</v>
      </c>
      <c r="H1352" s="4">
        <f>AP1352*1000</f>
        <v>6.518042267233363</v>
      </c>
      <c r="I1352" s="4">
        <f>(AU1352-BA1352)</f>
        <v>0.9788730467755049</v>
      </c>
      <c r="J1352" s="4">
        <f>(P1352+AT1352*D1352)</f>
        <v>24.91566276550293</v>
      </c>
      <c r="K1352" s="4">
        <v>6</v>
      </c>
      <c r="L1352" s="4">
        <f>(K1352*AI1352+AJ1352)</f>
        <v>1.420000016689301</v>
      </c>
      <c r="M1352" s="4">
        <v>1</v>
      </c>
      <c r="N1352" s="4">
        <f>L1352*(M1352+1)*(M1352+1)/(M1352*M1352+1)</f>
        <v>2.840000033378601</v>
      </c>
      <c r="O1352" s="4">
        <v>24.7651252746582</v>
      </c>
      <c r="P1352" s="4">
        <v>24.91566276550293</v>
      </c>
      <c r="Q1352" s="4">
        <v>24.60986518859863</v>
      </c>
      <c r="R1352" s="4">
        <v>399.9618530273438</v>
      </c>
      <c r="S1352" s="4">
        <v>374.5971069335938</v>
      </c>
      <c r="T1352" s="4">
        <v>13.83708381652832</v>
      </c>
      <c r="U1352" s="4">
        <v>21.49844551086426</v>
      </c>
      <c r="V1352" s="4">
        <v>44.85337829589844</v>
      </c>
      <c r="W1352" s="4">
        <v>69.70034027099609</v>
      </c>
      <c r="X1352" s="4">
        <v>499.4867553710938</v>
      </c>
      <c r="Y1352" s="4">
        <v>2000.285766601562</v>
      </c>
      <c r="Z1352" s="4">
        <v>207.9319305419922</v>
      </c>
      <c r="AA1352" s="4">
        <v>101.6283645629883</v>
      </c>
      <c r="AB1352" s="4">
        <v>10.81005668640137</v>
      </c>
      <c r="AC1352" s="4">
        <v>0.3367830216884613</v>
      </c>
      <c r="AD1352" s="4">
        <v>0.2630170881748199</v>
      </c>
      <c r="AE1352" s="4">
        <v>0.001262960024178028</v>
      </c>
      <c r="AF1352" s="4">
        <v>0.2555683851242065</v>
      </c>
      <c r="AG1352" s="4">
        <v>0.002302843146026134</v>
      </c>
      <c r="AH1352" s="4">
        <v>1</v>
      </c>
      <c r="AI1352" s="4">
        <v>-0.2195652425289154</v>
      </c>
      <c r="AJ1352" s="4">
        <v>2.737391471862793</v>
      </c>
      <c r="AK1352" s="4">
        <v>1</v>
      </c>
      <c r="AL1352" s="4">
        <v>0</v>
      </c>
      <c r="AM1352" s="4">
        <v>0.1599999964237213</v>
      </c>
      <c r="AN1352" s="4">
        <v>111115</v>
      </c>
      <c r="AO1352" s="4">
        <f>X1352*0.000001/(K1352*0.0001)</f>
        <v>0.8324779256184894</v>
      </c>
      <c r="AP1352" s="4">
        <f>(U1352-T1352)/(1000-U1352)*AO1352</f>
        <v>0.006518042267233363</v>
      </c>
      <c r="AQ1352" s="4">
        <f>(P1352+273.15)</f>
        <v>298.0656627655029</v>
      </c>
      <c r="AR1352" s="4">
        <f>(O1352+273.15)</f>
        <v>297.9151252746582</v>
      </c>
      <c r="AS1352" s="4">
        <f>(Y1352*AK1352+Z1352*AL1352)*AM1352</f>
        <v>320.0457155026706</v>
      </c>
      <c r="AT1352" s="4">
        <f>((AS1352+0.00000010773*(AR1352^4-AQ1352^4))-AP1352*44100)/(L1352*0.92*2*29.3+0.00000043092*AQ1352^3)</f>
        <v>0.3510838156688592</v>
      </c>
      <c r="AU1352" s="4">
        <f>0.61365*EXP(17.502*J1352/(240.97+J1352))</f>
        <v>3.163724904691156</v>
      </c>
      <c r="AV1352" s="4">
        <f>AU1352*1000/AA1352</f>
        <v>31.13033372420659</v>
      </c>
      <c r="AW1352" s="4">
        <f>(AV1352-U1352)</f>
        <v>9.631888213342336</v>
      </c>
      <c r="AX1352" s="4">
        <f>IF(D1352,P1352,(O1352+P1352)/2)</f>
        <v>24.84039402008057</v>
      </c>
      <c r="AY1352" s="4">
        <f>0.61365*EXP(17.502*AX1352/(240.97+AX1352))</f>
        <v>3.14954666868487</v>
      </c>
      <c r="AZ1352" s="4">
        <f>IF(AW1352&lt;&gt;0,(1000-(AV1352+U1352)/2)/AW1352*AP1352,0)</f>
        <v>0.6589075602723934</v>
      </c>
      <c r="BA1352" s="4">
        <f>U1352*AA1352/1000</f>
        <v>2.184851857915652</v>
      </c>
      <c r="BB1352" s="4">
        <f>(AY1352-BA1352)</f>
        <v>0.9646948107692186</v>
      </c>
      <c r="BC1352" s="4">
        <f>1/(1.6/F1352+1.37/N1352)</f>
        <v>0.4260257790385222</v>
      </c>
      <c r="BD1352" s="4">
        <f>G1352*AA1352*0.001</f>
        <v>33.07081181411941</v>
      </c>
      <c r="BE1352" s="4">
        <f>G1352/S1352</f>
        <v>0.868691356388626</v>
      </c>
      <c r="BF1352" s="4">
        <f>(1-AP1352*AA1352/AU1352/F1352)*100</f>
        <v>75.5957964234822</v>
      </c>
      <c r="BG1352" s="4">
        <f>(S1352-E1352/(N1352/1.35))</f>
        <v>365.7204047709099</v>
      </c>
      <c r="BH1352" s="4">
        <f>E1352*BF1352/100/BG1352</f>
        <v>0.03859976672742988</v>
      </c>
    </row>
    <row r="1353" ht="16" customHeight="1">
      <c r="A1353" s="4">
        <v>1274</v>
      </c>
      <c r="B1353" t="s" s="2">
        <v>1414</v>
      </c>
      <c r="C1353" s="4">
        <v>7326.000020742416</v>
      </c>
      <c r="D1353" s="4">
        <v>0</v>
      </c>
      <c r="E1353" s="4">
        <f>(R1353-S1353*(1000-T1353)/(1000-U1353))*AO1353</f>
        <v>18.68425275983969</v>
      </c>
      <c r="F1353" s="4">
        <f>IF(AZ1353&lt;&gt;0,1/(1/AZ1353-1/N1353),0)</f>
        <v>0.8493360959871402</v>
      </c>
      <c r="G1353" s="4">
        <f>((BC1353-AP1353/2)*S1353-E1353)/(BC1353+AP1353/2)</f>
        <v>324.9808174957328</v>
      </c>
      <c r="H1353" s="4">
        <f>AP1353*1000</f>
        <v>6.495295604732618</v>
      </c>
      <c r="I1353" s="4">
        <f>(AU1353-BA1353)</f>
        <v>0.983075379230185</v>
      </c>
      <c r="J1353" s="4">
        <f>(P1353+AT1353*D1353)</f>
        <v>24.92158699035645</v>
      </c>
      <c r="K1353" s="4">
        <v>6</v>
      </c>
      <c r="L1353" s="4">
        <f>(K1353*AI1353+AJ1353)</f>
        <v>1.420000016689301</v>
      </c>
      <c r="M1353" s="4">
        <v>1</v>
      </c>
      <c r="N1353" s="4">
        <f>L1353*(M1353+1)*(M1353+1)/(M1353*M1353+1)</f>
        <v>2.840000033378601</v>
      </c>
      <c r="O1353" s="4">
        <v>24.73697662353516</v>
      </c>
      <c r="P1353" s="4">
        <v>24.92158699035645</v>
      </c>
      <c r="Q1353" s="4">
        <v>24.51347160339355</v>
      </c>
      <c r="R1353" s="4">
        <v>399.9343872070312</v>
      </c>
      <c r="S1353" s="4">
        <v>374.567626953125</v>
      </c>
      <c r="T1353" s="4">
        <v>13.83322525024414</v>
      </c>
      <c r="U1353" s="4">
        <v>21.46811866760254</v>
      </c>
      <c r="V1353" s="4">
        <v>44.90250396728516</v>
      </c>
      <c r="W1353" s="4">
        <v>69.70144653320312</v>
      </c>
      <c r="X1353" s="4">
        <v>499.4846801757812</v>
      </c>
      <c r="Y1353" s="4">
        <v>2000.186035156250</v>
      </c>
      <c r="Z1353" s="4">
        <v>208.7008972167969</v>
      </c>
      <c r="AA1353" s="4">
        <v>101.6282730102539</v>
      </c>
      <c r="AB1353" s="4">
        <v>10.81005668640137</v>
      </c>
      <c r="AC1353" s="4">
        <v>0.3367830216884613</v>
      </c>
      <c r="AD1353" s="4">
        <v>0.2630170881748199</v>
      </c>
      <c r="AE1353" s="4">
        <v>0.001262960024178028</v>
      </c>
      <c r="AF1353" s="4">
        <v>0.2555683851242065</v>
      </c>
      <c r="AG1353" s="4">
        <v>0.002302843146026134</v>
      </c>
      <c r="AH1353" s="4">
        <v>1</v>
      </c>
      <c r="AI1353" s="4">
        <v>-0.2195652425289154</v>
      </c>
      <c r="AJ1353" s="4">
        <v>2.737391471862793</v>
      </c>
      <c r="AK1353" s="4">
        <v>1</v>
      </c>
      <c r="AL1353" s="4">
        <v>0</v>
      </c>
      <c r="AM1353" s="4">
        <v>0.1599999964237213</v>
      </c>
      <c r="AN1353" s="4">
        <v>111115</v>
      </c>
      <c r="AO1353" s="4">
        <f>X1353*0.000001/(K1353*0.0001)</f>
        <v>0.8324744669596353</v>
      </c>
      <c r="AP1353" s="4">
        <f>(U1353-T1353)/(1000-U1353)*AO1353</f>
        <v>0.006495295604732618</v>
      </c>
      <c r="AQ1353" s="4">
        <f>(P1353+273.15)</f>
        <v>298.0715869903564</v>
      </c>
      <c r="AR1353" s="4">
        <f>(O1353+273.15)</f>
        <v>297.8869766235351</v>
      </c>
      <c r="AS1353" s="4">
        <f>(Y1353*AK1353+Z1353*AL1353)*AM1353</f>
        <v>320.0297584717773</v>
      </c>
      <c r="AT1353" s="4">
        <f>((AS1353+0.00000010773*(AR1353^4-AQ1353^4))-AP1353*44100)/(L1353*0.92*2*29.3+0.00000043092*AQ1353^3)</f>
        <v>0.357889193116446</v>
      </c>
      <c r="AU1353" s="4">
        <f>0.61365*EXP(17.502*J1353/(240.97+J1353))</f>
        <v>3.164843204197824</v>
      </c>
      <c r="AV1353" s="4">
        <f>AU1353*1000/AA1353</f>
        <v>31.14136559103493</v>
      </c>
      <c r="AW1353" s="4">
        <f>(AV1353-U1353)</f>
        <v>9.673246923432387</v>
      </c>
      <c r="AX1353" s="4">
        <f>IF(D1353,P1353,(O1353+P1353)/2)</f>
        <v>24.8292818069458</v>
      </c>
      <c r="AY1353" s="4">
        <f>0.61365*EXP(17.502*AX1353/(240.97+AX1353))</f>
        <v>3.147458192754089</v>
      </c>
      <c r="AZ1353" s="4">
        <f>IF(AW1353&lt;&gt;0,(1000-(AV1353+U1353)/2)/AW1353*AP1353,0)</f>
        <v>0.653807204432688</v>
      </c>
      <c r="BA1353" s="4">
        <f>U1353*AA1353/1000</f>
        <v>2.181767824967639</v>
      </c>
      <c r="BB1353" s="4">
        <f>(AY1353-BA1353)</f>
        <v>0.9656903677864497</v>
      </c>
      <c r="BC1353" s="4">
        <f>1/(1.6/F1353+1.37/N1353)</f>
        <v>0.4226152066934151</v>
      </c>
      <c r="BD1353" s="4">
        <f>G1353*AA1353*0.001</f>
        <v>33.02723924355183</v>
      </c>
      <c r="BE1353" s="4">
        <f>G1353/S1353</f>
        <v>0.8676158699011175</v>
      </c>
      <c r="BF1353" s="4">
        <f>(1-AP1353*AA1353/AU1353/F1353)*100</f>
        <v>75.44263946951952</v>
      </c>
      <c r="BG1353" s="4">
        <f>(S1353-E1353/(N1353/1.35))</f>
        <v>365.6860280343474</v>
      </c>
      <c r="BH1353" s="4">
        <f>E1353*BF1353/100/BG1353</f>
        <v>0.03854643701578787</v>
      </c>
    </row>
    <row r="1354" ht="16" customHeight="1">
      <c r="A1354" s="4">
        <v>1275</v>
      </c>
      <c r="B1354" t="s" s="2">
        <v>1415</v>
      </c>
      <c r="C1354" s="4">
        <v>7331.500020619482</v>
      </c>
      <c r="D1354" s="4">
        <v>0</v>
      </c>
      <c r="E1354" s="4">
        <f>(R1354-S1354*(1000-T1354)/(1000-U1354))*AO1354</f>
        <v>18.71364392029805</v>
      </c>
      <c r="F1354" s="4">
        <f>IF(AZ1354&lt;&gt;0,1/(1/AZ1354-1/N1354),0)</f>
        <v>0.8398524997693275</v>
      </c>
      <c r="G1354" s="4">
        <f>((BC1354-AP1354/2)*S1354-E1354)/(BC1354+AP1354/2)</f>
        <v>324.4609523962689</v>
      </c>
      <c r="H1354" s="4">
        <f>AP1354*1000</f>
        <v>6.466493700064214</v>
      </c>
      <c r="I1354" s="4">
        <f>(AU1354-BA1354)</f>
        <v>0.9872374849464594</v>
      </c>
      <c r="J1354" s="4">
        <f>(P1354+AT1354*D1354)</f>
        <v>24.92388153076172</v>
      </c>
      <c r="K1354" s="4">
        <v>6</v>
      </c>
      <c r="L1354" s="4">
        <f>(K1354*AI1354+AJ1354)</f>
        <v>1.420000016689301</v>
      </c>
      <c r="M1354" s="4">
        <v>1</v>
      </c>
      <c r="N1354" s="4">
        <f>L1354*(M1354+1)*(M1354+1)/(M1354*M1354+1)</f>
        <v>2.840000033378601</v>
      </c>
      <c r="O1354" s="4">
        <v>24.70392608642578</v>
      </c>
      <c r="P1354" s="4">
        <v>24.92388153076172</v>
      </c>
      <c r="Q1354" s="4">
        <v>24.49151992797852</v>
      </c>
      <c r="R1354" s="4">
        <v>399.9239807128906</v>
      </c>
      <c r="S1354" s="4">
        <v>374.535400390625</v>
      </c>
      <c r="T1354" s="4">
        <v>13.83024024963379</v>
      </c>
      <c r="U1354" s="4">
        <v>21.43148040771484</v>
      </c>
      <c r="V1354" s="4">
        <v>44.97835540771484</v>
      </c>
      <c r="W1354" s="4">
        <v>69.71822357177734</v>
      </c>
      <c r="X1354" s="4">
        <v>499.4901123046875</v>
      </c>
      <c r="Y1354" s="4">
        <v>2000.066650390625</v>
      </c>
      <c r="Z1354" s="4">
        <v>209.6236877441406</v>
      </c>
      <c r="AA1354" s="4">
        <v>101.6280212402344</v>
      </c>
      <c r="AB1354" s="4">
        <v>10.81005668640137</v>
      </c>
      <c r="AC1354" s="4">
        <v>0.3367830216884613</v>
      </c>
      <c r="AD1354" s="4">
        <v>0.2630170881748199</v>
      </c>
      <c r="AE1354" s="4">
        <v>0.001262960024178028</v>
      </c>
      <c r="AF1354" s="4">
        <v>0.2555683851242065</v>
      </c>
      <c r="AG1354" s="4">
        <v>0.002302843146026134</v>
      </c>
      <c r="AH1354" s="4">
        <v>1</v>
      </c>
      <c r="AI1354" s="4">
        <v>-0.2195652425289154</v>
      </c>
      <c r="AJ1354" s="4">
        <v>2.737391471862793</v>
      </c>
      <c r="AK1354" s="4">
        <v>1</v>
      </c>
      <c r="AL1354" s="4">
        <v>0</v>
      </c>
      <c r="AM1354" s="4">
        <v>0.1599999964237213</v>
      </c>
      <c r="AN1354" s="4">
        <v>111115</v>
      </c>
      <c r="AO1354" s="4">
        <f>X1354*0.000001/(K1354*0.0001)</f>
        <v>0.8324835205078124</v>
      </c>
      <c r="AP1354" s="4">
        <f>(U1354-T1354)/(1000-U1354)*AO1354</f>
        <v>0.006466493700064214</v>
      </c>
      <c r="AQ1354" s="4">
        <f>(P1354+273.15)</f>
        <v>298.0738815307617</v>
      </c>
      <c r="AR1354" s="4">
        <f>(O1354+273.15)</f>
        <v>297.8539260864258</v>
      </c>
      <c r="AS1354" s="4">
        <f>(Y1354*AK1354+Z1354*AL1354)*AM1354</f>
        <v>320.0106569097043</v>
      </c>
      <c r="AT1354" s="4">
        <f>((AS1354+0.00000010773*(AR1354^4-AQ1354^4))-AP1354*44100)/(L1354*0.92*2*29.3+0.00000043092*AQ1354^3)</f>
        <v>0.3675334216488063</v>
      </c>
      <c r="AU1354" s="4">
        <f>0.61365*EXP(17.502*J1354/(240.97+J1354))</f>
        <v>3.165276431031371</v>
      </c>
      <c r="AV1354" s="4">
        <f>AU1354*1000/AA1354</f>
        <v>31.14570560760109</v>
      </c>
      <c r="AW1354" s="4">
        <f>(AV1354-U1354)</f>
        <v>9.714225199886247</v>
      </c>
      <c r="AX1354" s="4">
        <f>IF(D1354,P1354,(O1354+P1354)/2)</f>
        <v>24.81390380859375</v>
      </c>
      <c r="AY1354" s="4">
        <f>0.61365*EXP(17.502*AX1354/(240.97+AX1354))</f>
        <v>3.144569983729564</v>
      </c>
      <c r="AZ1354" s="4">
        <f>IF(AW1354&lt;&gt;0,(1000-(AV1354+U1354)/2)/AW1354*AP1354,0)</f>
        <v>0.6481730194056416</v>
      </c>
      <c r="BA1354" s="4">
        <f>U1354*AA1354/1000</f>
        <v>2.178038946084911</v>
      </c>
      <c r="BB1354" s="4">
        <f>(AY1354-BA1354)</f>
        <v>0.966531037644653</v>
      </c>
      <c r="BC1354" s="4">
        <f>1/(1.6/F1354+1.37/N1354)</f>
        <v>0.418849782996991</v>
      </c>
      <c r="BD1354" s="4">
        <f>G1354*AA1354*0.001</f>
        <v>32.97432456175468</v>
      </c>
      <c r="BE1354" s="4">
        <f>G1354/S1354</f>
        <v>0.8663024965273495</v>
      </c>
      <c r="BF1354" s="4">
        <f>(1-AP1354*AA1354/AU1354/F1354)*100</f>
        <v>75.27890717657829</v>
      </c>
      <c r="BG1354" s="4">
        <f>(S1354-E1354/(N1354/1.35))</f>
        <v>365.6398303217938</v>
      </c>
      <c r="BH1354" s="4">
        <f>E1354*BF1354/100/BG1354</f>
        <v>0.03852815111449547</v>
      </c>
    </row>
    <row r="1355" ht="16" customHeight="1">
      <c r="A1355" s="4">
        <v>1276</v>
      </c>
      <c r="B1355" t="s" s="2">
        <v>1416</v>
      </c>
      <c r="C1355" s="4">
        <v>7336.500020507723</v>
      </c>
      <c r="D1355" s="4">
        <v>0</v>
      </c>
      <c r="E1355" s="4">
        <f>(R1355-S1355*(1000-T1355)/(1000-U1355))*AO1355</f>
        <v>18.73497504284124</v>
      </c>
      <c r="F1355" s="4">
        <f>IF(AZ1355&lt;&gt;0,1/(1/AZ1355-1/N1355),0)</f>
        <v>0.8287607548642657</v>
      </c>
      <c r="G1355" s="4">
        <f>((BC1355-AP1355/2)*S1355-E1355)/(BC1355+AP1355/2)</f>
        <v>323.9071933911803</v>
      </c>
      <c r="H1355" s="4">
        <f>AP1355*1000</f>
        <v>6.438829744518292</v>
      </c>
      <c r="I1355" s="4">
        <f>(AU1355-BA1355)</f>
        <v>0.9931712258222394</v>
      </c>
      <c r="J1355" s="4">
        <f>(P1355+AT1355*D1355)</f>
        <v>24.93654441833496</v>
      </c>
      <c r="K1355" s="4">
        <v>6</v>
      </c>
      <c r="L1355" s="4">
        <f>(K1355*AI1355+AJ1355)</f>
        <v>1.420000016689301</v>
      </c>
      <c r="M1355" s="4">
        <v>1</v>
      </c>
      <c r="N1355" s="4">
        <f>L1355*(M1355+1)*(M1355+1)/(M1355*M1355+1)</f>
        <v>2.840000033378601</v>
      </c>
      <c r="O1355" s="4">
        <v>24.69046020507812</v>
      </c>
      <c r="P1355" s="4">
        <v>24.93654441833496</v>
      </c>
      <c r="Q1355" s="4">
        <v>24.52351570129395</v>
      </c>
      <c r="R1355" s="4">
        <v>399.9417419433594</v>
      </c>
      <c r="S1355" s="4">
        <v>374.540283203125</v>
      </c>
      <c r="T1355" s="4">
        <v>13.82778263092041</v>
      </c>
      <c r="U1355" s="4">
        <v>21.39667320251465</v>
      </c>
      <c r="V1355" s="4">
        <v>45.01351165771484</v>
      </c>
      <c r="W1355" s="4">
        <v>69.6734619140625</v>
      </c>
      <c r="X1355" s="4">
        <v>499.4967346191406</v>
      </c>
      <c r="Y1355" s="4">
        <v>2000.063354492188</v>
      </c>
      <c r="Z1355" s="4">
        <v>210.8819122314453</v>
      </c>
      <c r="AA1355" s="4">
        <v>101.6278076171875</v>
      </c>
      <c r="AB1355" s="4">
        <v>10.81005668640137</v>
      </c>
      <c r="AC1355" s="4">
        <v>0.3367830216884613</v>
      </c>
      <c r="AD1355" s="4">
        <v>0.2630170881748199</v>
      </c>
      <c r="AE1355" s="4">
        <v>0.001262960024178028</v>
      </c>
      <c r="AF1355" s="4">
        <v>0.2555683851242065</v>
      </c>
      <c r="AG1355" s="4">
        <v>0.002302843146026134</v>
      </c>
      <c r="AH1355" s="4">
        <v>1</v>
      </c>
      <c r="AI1355" s="4">
        <v>-0.2195652425289154</v>
      </c>
      <c r="AJ1355" s="4">
        <v>2.737391471862793</v>
      </c>
      <c r="AK1355" s="4">
        <v>1</v>
      </c>
      <c r="AL1355" s="4">
        <v>0</v>
      </c>
      <c r="AM1355" s="4">
        <v>0.1599999964237213</v>
      </c>
      <c r="AN1355" s="4">
        <v>111115</v>
      </c>
      <c r="AO1355" s="4">
        <f>X1355*0.000001/(K1355*0.0001)</f>
        <v>0.8324945576985675</v>
      </c>
      <c r="AP1355" s="4">
        <f>(U1355-T1355)/(1000-U1355)*AO1355</f>
        <v>0.006438829744518292</v>
      </c>
      <c r="AQ1355" s="4">
        <f>(P1355+273.15)</f>
        <v>298.0865444183349</v>
      </c>
      <c r="AR1355" s="4">
        <f>(O1355+273.15)</f>
        <v>297.8404602050781</v>
      </c>
      <c r="AS1355" s="4">
        <f>(Y1355*AK1355+Z1355*AL1355)*AM1355</f>
        <v>320.0101295659661</v>
      </c>
      <c r="AT1355" s="4">
        <f>((AS1355+0.00000010773*(AR1355^4-AQ1355^4))-AP1355*44100)/(L1355*0.92*2*29.3+0.00000043092*AQ1355^3)</f>
        <v>0.3780038944650244</v>
      </c>
      <c r="AU1355" s="4">
        <f>0.61365*EXP(17.502*J1355/(240.97+J1355))</f>
        <v>3.167668213695229</v>
      </c>
      <c r="AV1355" s="4">
        <f>AU1355*1000/AA1355</f>
        <v>31.16930580286873</v>
      </c>
      <c r="AW1355" s="4">
        <f>(AV1355-U1355)</f>
        <v>9.772632600354083</v>
      </c>
      <c r="AX1355" s="4">
        <f>IF(D1355,P1355,(O1355+P1355)/2)</f>
        <v>24.81350231170654</v>
      </c>
      <c r="AY1355" s="4">
        <f>0.61365*EXP(17.502*AX1355/(240.97+AX1355))</f>
        <v>3.144494607882934</v>
      </c>
      <c r="AZ1355" s="4">
        <f>IF(AW1355&lt;&gt;0,(1000-(AV1355+U1355)/2)/AW1355*AP1355,0)</f>
        <v>0.6415464804955768</v>
      </c>
      <c r="BA1355" s="4">
        <f>U1355*AA1355/1000</f>
        <v>2.17449698787299</v>
      </c>
      <c r="BB1355" s="4">
        <f>(AY1355-BA1355)</f>
        <v>0.9699976200099436</v>
      </c>
      <c r="BC1355" s="4">
        <f>1/(1.6/F1355+1.37/N1355)</f>
        <v>0.4144239925790712</v>
      </c>
      <c r="BD1355" s="4">
        <f>G1355*AA1355*0.001</f>
        <v>32.91797793578203</v>
      </c>
      <c r="BE1355" s="4">
        <f>G1355/S1355</f>
        <v>0.8648126995074525</v>
      </c>
      <c r="BF1355" s="4">
        <f>(1-AP1355*AA1355/AU1355/F1355)*100</f>
        <v>75.07411227532431</v>
      </c>
      <c r="BG1355" s="4">
        <f>(S1355-E1355/(N1355/1.35))</f>
        <v>365.6345733402463</v>
      </c>
      <c r="BH1355" s="4">
        <f>E1355*BF1355/100/BG1355</f>
        <v>0.03846768665754191</v>
      </c>
    </row>
    <row r="1356" ht="16" customHeight="1">
      <c r="A1356" s="4">
        <v>1277</v>
      </c>
      <c r="B1356" t="s" s="2">
        <v>1417</v>
      </c>
      <c r="C1356" s="4">
        <v>7341.500020395964</v>
      </c>
      <c r="D1356" s="4">
        <v>0</v>
      </c>
      <c r="E1356" s="4">
        <f>(R1356-S1356*(1000-T1356)/(1000-U1356))*AO1356</f>
        <v>18.6967116424768</v>
      </c>
      <c r="F1356" s="4">
        <f>IF(AZ1356&lt;&gt;0,1/(1/AZ1356-1/N1356),0)</f>
        <v>0.8157009158682773</v>
      </c>
      <c r="G1356" s="4">
        <f>((BC1356-AP1356/2)*S1356-E1356)/(BC1356+AP1356/2)</f>
        <v>323.4422210630195</v>
      </c>
      <c r="H1356" s="4">
        <f>AP1356*1000</f>
        <v>6.408426808632831</v>
      </c>
      <c r="I1356" s="4">
        <f>(AU1356-BA1356)</f>
        <v>1.000730392280192</v>
      </c>
      <c r="J1356" s="4">
        <f>(P1356+AT1356*D1356)</f>
        <v>24.95639419555664</v>
      </c>
      <c r="K1356" s="4">
        <v>6</v>
      </c>
      <c r="L1356" s="4">
        <f>(K1356*AI1356+AJ1356)</f>
        <v>1.420000016689301</v>
      </c>
      <c r="M1356" s="4">
        <v>1</v>
      </c>
      <c r="N1356" s="4">
        <f>L1356*(M1356+1)*(M1356+1)/(M1356*M1356+1)</f>
        <v>2.840000033378601</v>
      </c>
      <c r="O1356" s="4">
        <v>24.69101333618164</v>
      </c>
      <c r="P1356" s="4">
        <v>24.95639419555664</v>
      </c>
      <c r="Q1356" s="4">
        <v>24.54368782043457</v>
      </c>
      <c r="R1356" s="4">
        <v>399.9430847167969</v>
      </c>
      <c r="S1356" s="4">
        <v>374.6012878417969</v>
      </c>
      <c r="T1356" s="4">
        <v>13.82597637176514</v>
      </c>
      <c r="U1356" s="4">
        <v>21.3592700958252</v>
      </c>
      <c r="V1356" s="4">
        <v>45.0129508972168</v>
      </c>
      <c r="W1356" s="4">
        <v>69.56217193603516</v>
      </c>
      <c r="X1356" s="4">
        <v>499.5064086914062</v>
      </c>
      <c r="Y1356" s="4">
        <v>2000.032836914062</v>
      </c>
      <c r="Z1356" s="4">
        <v>212.6236419677734</v>
      </c>
      <c r="AA1356" s="4">
        <v>101.6275482177734</v>
      </c>
      <c r="AB1356" s="4">
        <v>10.81005668640137</v>
      </c>
      <c r="AC1356" s="4">
        <v>0.3367830216884613</v>
      </c>
      <c r="AD1356" s="4">
        <v>0.2630170881748199</v>
      </c>
      <c r="AE1356" s="4">
        <v>0.001262960024178028</v>
      </c>
      <c r="AF1356" s="4">
        <v>0.2555683851242065</v>
      </c>
      <c r="AG1356" s="4">
        <v>0.002302843146026134</v>
      </c>
      <c r="AH1356" s="4">
        <v>1</v>
      </c>
      <c r="AI1356" s="4">
        <v>-0.2195652425289154</v>
      </c>
      <c r="AJ1356" s="4">
        <v>2.737391471862793</v>
      </c>
      <c r="AK1356" s="4">
        <v>1</v>
      </c>
      <c r="AL1356" s="4">
        <v>0</v>
      </c>
      <c r="AM1356" s="4">
        <v>0.1599999964237213</v>
      </c>
      <c r="AN1356" s="4">
        <v>111115</v>
      </c>
      <c r="AO1356" s="4">
        <f>X1356*0.000001/(K1356*0.0001)</f>
        <v>0.8325106811523437</v>
      </c>
      <c r="AP1356" s="4">
        <f>(U1356-T1356)/(1000-U1356)*AO1356</f>
        <v>0.006408426808632832</v>
      </c>
      <c r="AQ1356" s="4">
        <f>(P1356+273.15)</f>
        <v>298.1063941955566</v>
      </c>
      <c r="AR1356" s="4">
        <f>(O1356+273.15)</f>
        <v>297.8410133361816</v>
      </c>
      <c r="AS1356" s="4">
        <f>(Y1356*AK1356+Z1356*AL1356)*AM1356</f>
        <v>320.0052467535752</v>
      </c>
      <c r="AT1356" s="4">
        <f>((AS1356+0.00000010773*(AR1356^4-AQ1356^4))-AP1356*44100)/(L1356*0.92*2*29.3+0.00000043092*AQ1356^3)</f>
        <v>0.3906755968288486</v>
      </c>
      <c r="AU1356" s="4">
        <f>0.61365*EXP(17.502*J1356/(240.97+J1356))</f>
        <v>3.171420643840114</v>
      </c>
      <c r="AV1356" s="4">
        <f>AU1356*1000/AA1356</f>
        <v>31.20630871704401</v>
      </c>
      <c r="AW1356" s="4">
        <f>(AV1356-U1356)</f>
        <v>9.847038621218811</v>
      </c>
      <c r="AX1356" s="4">
        <f>IF(D1356,P1356,(O1356+P1356)/2)</f>
        <v>24.82370376586914</v>
      </c>
      <c r="AY1356" s="4">
        <f>0.61365*EXP(17.502*AX1356/(240.97+AX1356))</f>
        <v>3.146410288660347</v>
      </c>
      <c r="AZ1356" s="4">
        <f>IF(AW1356&lt;&gt;0,(1000-(AV1356+U1356)/2)/AW1356*AP1356,0)</f>
        <v>0.633692596975174</v>
      </c>
      <c r="BA1356" s="4">
        <f>U1356*AA1356/1000</f>
        <v>2.170690251559921</v>
      </c>
      <c r="BB1356" s="4">
        <f>(AY1356-BA1356)</f>
        <v>0.9757200371004253</v>
      </c>
      <c r="BC1356" s="4">
        <f>1/(1.6/F1356+1.37/N1356)</f>
        <v>0.4091824446490804</v>
      </c>
      <c r="BD1356" s="4">
        <f>G1356*AA1356*0.001</f>
        <v>32.87063991674575</v>
      </c>
      <c r="BE1356" s="4">
        <f>G1356/S1356</f>
        <v>0.8634306169273421</v>
      </c>
      <c r="BF1356" s="4">
        <f>(1-AP1356*AA1356/AU1356/F1356)*100</f>
        <v>74.82450154127905</v>
      </c>
      <c r="BG1356" s="4">
        <f>(S1356-E1356/(N1356/1.35))</f>
        <v>365.7137665669058</v>
      </c>
      <c r="BH1356" s="4">
        <f>E1356*BF1356/100/BG1356</f>
        <v>0.03825319845741762</v>
      </c>
    </row>
    <row r="1357" ht="16" customHeight="1">
      <c r="A1357" s="4">
        <v>1278</v>
      </c>
      <c r="B1357" t="s" s="2">
        <v>1418</v>
      </c>
      <c r="C1357" s="4">
        <v>7347.000020273030</v>
      </c>
      <c r="D1357" s="4">
        <v>0</v>
      </c>
      <c r="E1357" s="4">
        <f>(R1357-S1357*(1000-T1357)/(1000-U1357))*AO1357</f>
        <v>18.62510797083286</v>
      </c>
      <c r="F1357" s="4">
        <f>IF(AZ1357&lt;&gt;0,1/(1/AZ1357-1/N1357),0)</f>
        <v>0.8015952141396151</v>
      </c>
      <c r="G1357" s="4">
        <f>((BC1357-AP1357/2)*S1357-E1357)/(BC1357+AP1357/2)</f>
        <v>323.0017621051894</v>
      </c>
      <c r="H1357" s="4">
        <f>AP1357*1000</f>
        <v>6.374411818212571</v>
      </c>
      <c r="I1357" s="4">
        <f>(AU1357-BA1357)</f>
        <v>1.009024756173726</v>
      </c>
      <c r="J1357" s="4">
        <f>(P1357+AT1357*D1357)</f>
        <v>24.97762298583984</v>
      </c>
      <c r="K1357" s="4">
        <v>6</v>
      </c>
      <c r="L1357" s="4">
        <f>(K1357*AI1357+AJ1357)</f>
        <v>1.420000016689301</v>
      </c>
      <c r="M1357" s="4">
        <v>1</v>
      </c>
      <c r="N1357" s="4">
        <f>L1357*(M1357+1)*(M1357+1)/(M1357*M1357+1)</f>
        <v>2.840000033378601</v>
      </c>
      <c r="O1357" s="4">
        <v>24.69607543945312</v>
      </c>
      <c r="P1357" s="4">
        <v>24.97762298583984</v>
      </c>
      <c r="Q1357" s="4">
        <v>24.54257965087891</v>
      </c>
      <c r="R1357" s="4">
        <v>399.9146118164062</v>
      </c>
      <c r="S1357" s="4">
        <v>374.673583984375</v>
      </c>
      <c r="T1357" s="4">
        <v>13.82362365722656</v>
      </c>
      <c r="U1357" s="4">
        <v>21.31725120544434</v>
      </c>
      <c r="V1357" s="4">
        <v>44.99475479125977</v>
      </c>
      <c r="W1357" s="4">
        <v>69.40946960449219</v>
      </c>
      <c r="X1357" s="4">
        <v>499.5065612792969</v>
      </c>
      <c r="Y1357" s="4">
        <v>1999.959838867188</v>
      </c>
      <c r="Z1357" s="4">
        <v>214.6020202636719</v>
      </c>
      <c r="AA1357" s="4">
        <v>101.6272354125977</v>
      </c>
      <c r="AB1357" s="4">
        <v>10.81005668640137</v>
      </c>
      <c r="AC1357" s="4">
        <v>0.3367830216884613</v>
      </c>
      <c r="AD1357" s="4">
        <v>0.2630170881748199</v>
      </c>
      <c r="AE1357" s="4">
        <v>0.001262960024178028</v>
      </c>
      <c r="AF1357" s="4">
        <v>0.2555683851242065</v>
      </c>
      <c r="AG1357" s="4">
        <v>0.002302843146026134</v>
      </c>
      <c r="AH1357" s="4">
        <v>1</v>
      </c>
      <c r="AI1357" s="4">
        <v>-0.2195652425289154</v>
      </c>
      <c r="AJ1357" s="4">
        <v>2.737391471862793</v>
      </c>
      <c r="AK1357" s="4">
        <v>1</v>
      </c>
      <c r="AL1357" s="4">
        <v>0</v>
      </c>
      <c r="AM1357" s="4">
        <v>0.1599999964237213</v>
      </c>
      <c r="AN1357" s="4">
        <v>111115</v>
      </c>
      <c r="AO1357" s="4">
        <f>X1357*0.000001/(K1357*0.0001)</f>
        <v>0.8325109354654947</v>
      </c>
      <c r="AP1357" s="4">
        <f>(U1357-T1357)/(1000-U1357)*AO1357</f>
        <v>0.006374411818212571</v>
      </c>
      <c r="AQ1357" s="4">
        <f>(P1357+273.15)</f>
        <v>298.1276229858398</v>
      </c>
      <c r="AR1357" s="4">
        <f>(O1357+273.15)</f>
        <v>297.8460754394531</v>
      </c>
      <c r="AS1357" s="4">
        <f>(Y1357*AK1357+Z1357*AL1357)*AM1357</f>
        <v>319.9935670663363</v>
      </c>
      <c r="AT1357" s="4">
        <f>((AS1357+0.00000010773*(AR1357^4-AQ1357^4))-AP1357*44100)/(L1357*0.92*2*29.3+0.00000043092*AQ1357^3)</f>
        <v>0.4054833980557143</v>
      </c>
      <c r="AU1357" s="4">
        <f>0.61365*EXP(17.502*J1357/(240.97+J1357))</f>
        <v>3.175438062778899</v>
      </c>
      <c r="AV1357" s="4">
        <f>AU1357*1000/AA1357</f>
        <v>31.24593569712783</v>
      </c>
      <c r="AW1357" s="4">
        <f>(AV1357-U1357)</f>
        <v>9.928684491683498</v>
      </c>
      <c r="AX1357" s="4">
        <f>IF(D1357,P1357,(O1357+P1357)/2)</f>
        <v>24.83684921264648</v>
      </c>
      <c r="AY1357" s="4">
        <f>0.61365*EXP(17.502*AX1357/(240.97+AX1357))</f>
        <v>3.148880311200824</v>
      </c>
      <c r="AZ1357" s="4">
        <f>IF(AW1357&lt;&gt;0,(1000-(AV1357+U1357)/2)/AW1357*AP1357,0)</f>
        <v>0.6251464757002064</v>
      </c>
      <c r="BA1357" s="4">
        <f>U1357*AA1357/1000</f>
        <v>2.166413306605173</v>
      </c>
      <c r="BB1357" s="4">
        <f>(AY1357-BA1357)</f>
        <v>0.9824670045956512</v>
      </c>
      <c r="BC1357" s="4">
        <f>1/(1.6/F1357+1.37/N1357)</f>
        <v>0.4034837982928863</v>
      </c>
      <c r="BD1357" s="4">
        <f>G1357*AA1357*0.001</f>
        <v>32.82577611614795</v>
      </c>
      <c r="BE1357" s="4">
        <f>G1357/S1357</f>
        <v>0.8620884308690936</v>
      </c>
      <c r="BF1357" s="4">
        <f>(1-AP1357*AA1357/AU1357/F1357)*100</f>
        <v>74.54978431055248</v>
      </c>
      <c r="BG1357" s="4">
        <f>(S1357-E1357/(N1357/1.35))</f>
        <v>365.8200996656752</v>
      </c>
      <c r="BH1357" s="4">
        <f>E1357*BF1357/100/BG1357</f>
        <v>0.03795575429713394</v>
      </c>
    </row>
    <row r="1358" ht="29" customHeight="1">
      <c r="A1358" t="s" s="2">
        <v>9</v>
      </c>
      <c r="B1358" t="s" s="5">
        <v>1419</v>
      </c>
      <c r="C1358" s="3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/>
      <c r="AN1358" s="3"/>
      <c r="AO1358" s="3"/>
      <c r="AP1358" s="3"/>
      <c r="AQ1358" s="3"/>
      <c r="AR1358" s="3"/>
      <c r="AS1358" s="3"/>
      <c r="AT1358" s="3"/>
      <c r="AU1358" s="3"/>
      <c r="AV1358" s="3"/>
      <c r="AW1358" s="3"/>
      <c r="AX1358" s="3"/>
      <c r="AY1358" s="3"/>
      <c r="AZ1358" s="3"/>
      <c r="BA1358" s="3"/>
      <c r="BB1358" s="3"/>
      <c r="BC1358" s="3"/>
      <c r="BD1358" s="3"/>
      <c r="BE1358" s="3"/>
      <c r="BF1358" s="3"/>
      <c r="BG1358" s="3"/>
      <c r="BH1358" s="3"/>
    </row>
    <row r="1359" ht="16" customHeight="1">
      <c r="A1359" s="4">
        <v>1279</v>
      </c>
      <c r="B1359" t="s" s="2">
        <v>1420</v>
      </c>
      <c r="C1359" s="4">
        <v>7372.000032566488</v>
      </c>
      <c r="D1359" s="4">
        <v>0</v>
      </c>
      <c r="E1359" s="4">
        <f>(R1359-S1359*(1000-T1359)/(1000-U1359))*AO1359</f>
        <v>18.39278335520387</v>
      </c>
      <c r="F1359" s="4">
        <f>IF(AZ1359&lt;&gt;0,1/(1/AZ1359-1/N1359),0)</f>
        <v>0.7762658110548074</v>
      </c>
      <c r="G1359" s="4">
        <f>((BC1359-AP1359/2)*S1359-E1359)/(BC1359+AP1359/2)</f>
        <v>322.3475489789931</v>
      </c>
      <c r="H1359" s="4">
        <f>AP1359*1000</f>
        <v>6.259540533256533</v>
      </c>
      <c r="I1359" s="4">
        <f>(AU1359-BA1359)</f>
        <v>1.016061084860144</v>
      </c>
      <c r="J1359" s="4">
        <f>(P1359+AT1359*D1359)</f>
        <v>24.99198913574219</v>
      </c>
      <c r="K1359" s="4">
        <v>6</v>
      </c>
      <c r="L1359" s="4">
        <f>(K1359*AI1359+AJ1359)</f>
        <v>1.420000016689301</v>
      </c>
      <c r="M1359" s="4">
        <v>1</v>
      </c>
      <c r="N1359" s="4">
        <f>L1359*(M1359+1)*(M1359+1)/(M1359*M1359+1)</f>
        <v>2.840000033378601</v>
      </c>
      <c r="O1359" s="4">
        <v>24.6947021484375</v>
      </c>
      <c r="P1359" s="4">
        <v>24.99198913574219</v>
      </c>
      <c r="Q1359" s="4">
        <v>24.53064727783203</v>
      </c>
      <c r="R1359" s="4">
        <v>399.5906982421875</v>
      </c>
      <c r="S1359" s="4">
        <v>374.6792297363281</v>
      </c>
      <c r="T1359" s="4">
        <v>13.91559791564941</v>
      </c>
      <c r="U1359" s="4">
        <v>21.27484703063965</v>
      </c>
      <c r="V1359" s="4">
        <v>45.77168273925781</v>
      </c>
      <c r="W1359" s="4">
        <v>69.28762817382812</v>
      </c>
      <c r="X1359" s="4">
        <v>499.4832763671875</v>
      </c>
      <c r="Y1359" s="4">
        <v>1999.860717773438</v>
      </c>
      <c r="Z1359" s="4">
        <v>215.8890228271484</v>
      </c>
      <c r="AA1359" s="4">
        <v>101.6269683837891</v>
      </c>
      <c r="AB1359" s="4">
        <v>5.912551403045654</v>
      </c>
      <c r="AC1359" s="4">
        <v>0.2899121344089508</v>
      </c>
      <c r="AD1359" s="4">
        <v>0.2145033329725266</v>
      </c>
      <c r="AE1359" s="4">
        <v>0.03104706294834614</v>
      </c>
      <c r="AF1359" s="4">
        <v>0.2817970812320709</v>
      </c>
      <c r="AG1359" s="4">
        <v>0.0278342217206955</v>
      </c>
      <c r="AH1359" s="4">
        <v>0.6666666865348816</v>
      </c>
      <c r="AI1359" s="4">
        <v>-0.2195652425289154</v>
      </c>
      <c r="AJ1359" s="4">
        <v>2.737391471862793</v>
      </c>
      <c r="AK1359" s="4">
        <v>1</v>
      </c>
      <c r="AL1359" s="4">
        <v>0</v>
      </c>
      <c r="AM1359" s="4">
        <v>0.1599999964237213</v>
      </c>
      <c r="AN1359" s="4">
        <v>111115</v>
      </c>
      <c r="AO1359" s="4">
        <f>X1359*0.000001/(K1359*0.0001)</f>
        <v>0.8324721272786457</v>
      </c>
      <c r="AP1359" s="4">
        <f>(U1359-T1359)/(1000-U1359)*AO1359</f>
        <v>0.006259540533256533</v>
      </c>
      <c r="AQ1359" s="4">
        <f>(P1359+273.15)</f>
        <v>298.1419891357422</v>
      </c>
      <c r="AR1359" s="4">
        <f>(O1359+273.15)</f>
        <v>297.8447021484375</v>
      </c>
      <c r="AS1359" s="4">
        <f>(Y1359*AK1359+Z1359*AL1359)*AM1359</f>
        <v>319.9777076916907</v>
      </c>
      <c r="AT1359" s="4">
        <f>((AS1359+0.00000010773*(AR1359^4-AQ1359^4))-AP1359*44100)/(L1359*0.92*2*29.3+0.00000043092*AQ1359^3)</f>
        <v>0.4608355652546403</v>
      </c>
      <c r="AU1359" s="4">
        <f>0.61365*EXP(17.502*J1359/(240.97+J1359))</f>
        <v>3.178159291412908</v>
      </c>
      <c r="AV1359" s="4">
        <f>AU1359*1000/AA1359</f>
        <v>31.27279443592917</v>
      </c>
      <c r="AW1359" s="4">
        <f>(AV1359-U1359)</f>
        <v>9.997947405289523</v>
      </c>
      <c r="AX1359" s="4">
        <f>IF(D1359,P1359,(O1359+P1359)/2)</f>
        <v>24.84334564208984</v>
      </c>
      <c r="AY1359" s="4">
        <f>0.61365*EXP(17.502*AX1359/(240.97+AX1359))</f>
        <v>3.150101612432048</v>
      </c>
      <c r="AZ1359" s="4">
        <f>IF(AW1359&lt;&gt;0,(1000-(AV1359+U1359)/2)/AW1359*AP1359,0)</f>
        <v>0.6096329816846562</v>
      </c>
      <c r="BA1359" s="4">
        <f>U1359*AA1359/1000</f>
        <v>2.162098206552764</v>
      </c>
      <c r="BB1359" s="4">
        <f>(AY1359-BA1359)</f>
        <v>0.9880034058792844</v>
      </c>
      <c r="BC1359" s="4">
        <f>1/(1.6/F1359+1.37/N1359)</f>
        <v>0.3931522310104095</v>
      </c>
      <c r="BD1359" s="4">
        <f>G1359*AA1359*0.001</f>
        <v>32.75920416868004</v>
      </c>
      <c r="BE1359" s="4">
        <f>G1359/S1359</f>
        <v>0.8603293788284923</v>
      </c>
      <c r="BF1359" s="4">
        <f>(1-AP1359*AA1359/AU1359/F1359)*100</f>
        <v>74.21510858401294</v>
      </c>
      <c r="BG1359" s="4">
        <f>(S1359-E1359/(N1359/1.35))</f>
        <v>365.9361814131963</v>
      </c>
      <c r="BH1359" s="4">
        <f>E1359*BF1359/100/BG1359</f>
        <v>0.03730219866746021</v>
      </c>
    </row>
    <row r="1360" ht="16" customHeight="1">
      <c r="A1360" s="4">
        <v>1280</v>
      </c>
      <c r="B1360" t="s" s="2">
        <v>1421</v>
      </c>
      <c r="C1360" s="4">
        <v>7377.500032443553</v>
      </c>
      <c r="D1360" s="4">
        <v>0</v>
      </c>
      <c r="E1360" s="4">
        <f>(R1360-S1360*(1000-T1360)/(1000-U1360))*AO1360</f>
        <v>18.66965837414614</v>
      </c>
      <c r="F1360" s="4">
        <f>IF(AZ1360&lt;&gt;0,1/(1/AZ1360-1/N1360),0)</f>
        <v>0.711005350419992</v>
      </c>
      <c r="G1360" s="4">
        <f>((BC1360-AP1360/2)*S1360-E1360)/(BC1360+AP1360/2)</f>
        <v>317.2441141459759</v>
      </c>
      <c r="H1360" s="4">
        <f>AP1360*1000</f>
        <v>5.959864095787132</v>
      </c>
      <c r="I1360" s="4">
        <f>(AU1360-BA1360)</f>
        <v>1.037196396213876</v>
      </c>
      <c r="J1360" s="4">
        <f>(P1360+AT1360*D1360)</f>
        <v>25.02217674255371</v>
      </c>
      <c r="K1360" s="4">
        <v>6</v>
      </c>
      <c r="L1360" s="4">
        <f>(K1360*AI1360+AJ1360)</f>
        <v>1.420000016689301</v>
      </c>
      <c r="M1360" s="4">
        <v>1</v>
      </c>
      <c r="N1360" s="4">
        <f>L1360*(M1360+1)*(M1360+1)/(M1360*M1360+1)</f>
        <v>2.840000033378601</v>
      </c>
      <c r="O1360" s="4">
        <v>24.65694046020508</v>
      </c>
      <c r="P1360" s="4">
        <v>25.02217674255371</v>
      </c>
      <c r="Q1360" s="4">
        <v>24.46100997924805</v>
      </c>
      <c r="R1360" s="4">
        <v>398.9942626953125</v>
      </c>
      <c r="S1360" s="4">
        <v>373.8913879394531</v>
      </c>
      <c r="T1360" s="4">
        <v>14.11550712585449</v>
      </c>
      <c r="U1360" s="4">
        <v>21.12332916259766</v>
      </c>
      <c r="V1360" s="4">
        <v>46.54373550415039</v>
      </c>
      <c r="W1360" s="4">
        <v>68.96614074707031</v>
      </c>
      <c r="X1360" s="4">
        <v>499.496582031250</v>
      </c>
      <c r="Y1360" s="4">
        <v>1999.681884765625</v>
      </c>
      <c r="Z1360" s="4">
        <v>217.9876403808594</v>
      </c>
      <c r="AA1360" s="4">
        <v>101.6263885498047</v>
      </c>
      <c r="AB1360" s="4">
        <v>5.912551403045654</v>
      </c>
      <c r="AC1360" s="4">
        <v>0.2899121344089508</v>
      </c>
      <c r="AD1360" s="4">
        <v>0.2145033329725266</v>
      </c>
      <c r="AE1360" s="4">
        <v>0.03104706294834614</v>
      </c>
      <c r="AF1360" s="4">
        <v>0.2817970812320709</v>
      </c>
      <c r="AG1360" s="4">
        <v>0.0278342217206955</v>
      </c>
      <c r="AH1360" s="4">
        <v>0.6666666865348816</v>
      </c>
      <c r="AI1360" s="4">
        <v>-0.2195652425289154</v>
      </c>
      <c r="AJ1360" s="4">
        <v>2.737391471862793</v>
      </c>
      <c r="AK1360" s="4">
        <v>1</v>
      </c>
      <c r="AL1360" s="4">
        <v>0</v>
      </c>
      <c r="AM1360" s="4">
        <v>0.1599999964237213</v>
      </c>
      <c r="AN1360" s="4">
        <v>111115</v>
      </c>
      <c r="AO1360" s="4">
        <f>X1360*0.000001/(K1360*0.0001)</f>
        <v>0.8324943033854166</v>
      </c>
      <c r="AP1360" s="4">
        <f>(U1360-T1360)/(1000-U1360)*AO1360</f>
        <v>0.005959864095787131</v>
      </c>
      <c r="AQ1360" s="4">
        <f>(P1360+273.15)</f>
        <v>298.1721767425537</v>
      </c>
      <c r="AR1360" s="4">
        <f>(O1360+273.15)</f>
        <v>297.8069404602051</v>
      </c>
      <c r="AS1360" s="4">
        <f>(Y1360*AK1360+Z1360*AL1360)*AM1360</f>
        <v>319.9490944110803</v>
      </c>
      <c r="AT1360" s="4">
        <f>((AS1360+0.00000010773*(AR1360^4-AQ1360^4))-AP1360*44100)/(L1360*0.92*2*29.3+0.00000043092*AQ1360^3)</f>
        <v>0.6019024701177709</v>
      </c>
      <c r="AU1360" s="4">
        <f>0.61365*EXP(17.502*J1360/(240.97+J1360))</f>
        <v>3.183884053157445</v>
      </c>
      <c r="AV1360" s="4">
        <f>AU1360*1000/AA1360</f>
        <v>31.32930431348645</v>
      </c>
      <c r="AW1360" s="4">
        <f>(AV1360-U1360)</f>
        <v>10.20597515088879</v>
      </c>
      <c r="AX1360" s="4">
        <f>IF(D1360,P1360,(O1360+P1360)/2)</f>
        <v>24.83955860137939</v>
      </c>
      <c r="AY1360" s="4">
        <f>0.61365*EXP(17.502*AX1360/(240.97+AX1360))</f>
        <v>3.149389614498924</v>
      </c>
      <c r="AZ1360" s="4">
        <f>IF(AW1360&lt;&gt;0,(1000-(AV1360+U1360)/2)/AW1360*AP1360,0)</f>
        <v>0.5686432434425366</v>
      </c>
      <c r="BA1360" s="4">
        <f>U1360*AA1360/1000</f>
        <v>2.14668765694357</v>
      </c>
      <c r="BB1360" s="4">
        <f>(AY1360-BA1360)</f>
        <v>1.002701957555354</v>
      </c>
      <c r="BC1360" s="4">
        <f>1/(1.6/F1360+1.37/N1360)</f>
        <v>0.3659345599193587</v>
      </c>
      <c r="BD1360" s="4">
        <f>G1360*AA1360*0.001</f>
        <v>32.24037360933754</v>
      </c>
      <c r="BE1360" s="4">
        <f>G1360/S1360</f>
        <v>0.848492702370961</v>
      </c>
      <c r="BF1360" s="4">
        <f>(1-AP1360*AA1360/AU1360/F1360)*100</f>
        <v>73.24452063357165</v>
      </c>
      <c r="BG1360" s="4">
        <f>(S1360-E1360/(N1360/1.35))</f>
        <v>365.0167264926667</v>
      </c>
      <c r="BH1360" s="4">
        <f>E1360*BF1360/100/BG1360</f>
        <v>0.03746267167387884</v>
      </c>
    </row>
    <row r="1361" ht="16" customHeight="1">
      <c r="A1361" s="4">
        <v>1281</v>
      </c>
      <c r="B1361" t="s" s="2">
        <v>1422</v>
      </c>
      <c r="C1361" s="4">
        <v>7382.500032331795</v>
      </c>
      <c r="D1361" s="4">
        <v>0</v>
      </c>
      <c r="E1361" s="4">
        <f>(R1361-S1361*(1000-T1361)/(1000-U1361))*AO1361</f>
        <v>19.65365388469426</v>
      </c>
      <c r="F1361" s="4">
        <f>IF(AZ1361&lt;&gt;0,1/(1/AZ1361-1/N1361),0)</f>
        <v>0.6779456804941391</v>
      </c>
      <c r="G1361" s="4">
        <f>((BC1361-AP1361/2)*S1361-E1361)/(BC1361+AP1361/2)</f>
        <v>311.2897506520854</v>
      </c>
      <c r="H1361" s="4">
        <f>AP1361*1000</f>
        <v>5.840181526724518</v>
      </c>
      <c r="I1361" s="4">
        <f>(AU1361-BA1361)</f>
        <v>1.056056649333837</v>
      </c>
      <c r="J1361" s="4">
        <f>(P1361+AT1361*D1361)</f>
        <v>25.04488182067871</v>
      </c>
      <c r="K1361" s="4">
        <v>6</v>
      </c>
      <c r="L1361" s="4">
        <f>(K1361*AI1361+AJ1361)</f>
        <v>1.420000016689301</v>
      </c>
      <c r="M1361" s="4">
        <v>1</v>
      </c>
      <c r="N1361" s="4">
        <f>L1361*(M1361+1)*(M1361+1)/(M1361*M1361+1)</f>
        <v>2.840000033378601</v>
      </c>
      <c r="O1361" s="4">
        <v>24.62195777893066</v>
      </c>
      <c r="P1361" s="4">
        <v>25.04488182067871</v>
      </c>
      <c r="Q1361" s="4">
        <v>24.39692115783691</v>
      </c>
      <c r="R1361" s="4">
        <v>399.0565490722656</v>
      </c>
      <c r="S1361" s="4">
        <v>372.8329772949219</v>
      </c>
      <c r="T1361" s="4">
        <v>14.11219692230225</v>
      </c>
      <c r="U1361" s="4">
        <v>20.98026657104492</v>
      </c>
      <c r="V1361" s="4">
        <v>46.66993713378906</v>
      </c>
      <c r="W1361" s="4">
        <v>68.6561279296875</v>
      </c>
      <c r="X1361" s="4">
        <v>499.4986877441406</v>
      </c>
      <c r="Y1361" s="4">
        <v>1999.490478515625</v>
      </c>
      <c r="Z1361" s="4">
        <v>219.6298217773438</v>
      </c>
      <c r="AA1361" s="4">
        <v>101.6259307861328</v>
      </c>
      <c r="AB1361" s="4">
        <v>5.912551403045654</v>
      </c>
      <c r="AC1361" s="4">
        <v>0.2899121344089508</v>
      </c>
      <c r="AD1361" s="4">
        <v>0.2145033329725266</v>
      </c>
      <c r="AE1361" s="4">
        <v>0.03104706294834614</v>
      </c>
      <c r="AF1361" s="4">
        <v>0.2817970812320709</v>
      </c>
      <c r="AG1361" s="4">
        <v>0.0278342217206955</v>
      </c>
      <c r="AH1361" s="4">
        <v>0.6666666865348816</v>
      </c>
      <c r="AI1361" s="4">
        <v>-0.2195652425289154</v>
      </c>
      <c r="AJ1361" s="4">
        <v>2.737391471862793</v>
      </c>
      <c r="AK1361" s="4">
        <v>1</v>
      </c>
      <c r="AL1361" s="4">
        <v>0</v>
      </c>
      <c r="AM1361" s="4">
        <v>0.1599999964237213</v>
      </c>
      <c r="AN1361" s="4">
        <v>111115</v>
      </c>
      <c r="AO1361" s="4">
        <f>X1361*0.000001/(K1361*0.0001)</f>
        <v>0.8324978129069009</v>
      </c>
      <c r="AP1361" s="4">
        <f>(U1361-T1361)/(1000-U1361)*AO1361</f>
        <v>0.005840181526724518</v>
      </c>
      <c r="AQ1361" s="4">
        <f>(P1361+273.15)</f>
        <v>298.1948818206787</v>
      </c>
      <c r="AR1361" s="4">
        <f>(O1361+273.15)</f>
        <v>297.7719577789306</v>
      </c>
      <c r="AS1361" s="4">
        <f>(Y1361*AK1361+Z1361*AL1361)*AM1361</f>
        <v>319.9184694117648</v>
      </c>
      <c r="AT1361" s="4">
        <f>((AS1361+0.00000010773*(AR1361^4-AQ1361^4))-AP1361*44100)/(L1361*0.92*2*29.3+0.00000043092*AQ1361^3)</f>
        <v>0.6540536407349844</v>
      </c>
      <c r="AU1361" s="4">
        <f>0.61365*EXP(17.502*J1361/(240.97+J1361))</f>
        <v>3.188195767757464</v>
      </c>
      <c r="AV1361" s="4">
        <f>AU1361*1000/AA1361</f>
        <v>31.37187274050044</v>
      </c>
      <c r="AW1361" s="4">
        <f>(AV1361-U1361)</f>
        <v>10.39160616945551</v>
      </c>
      <c r="AX1361" s="4">
        <f>IF(D1361,P1361,(O1361+P1361)/2)</f>
        <v>24.83341979980469</v>
      </c>
      <c r="AY1361" s="4">
        <f>0.61365*EXP(17.502*AX1361/(240.97+AX1361))</f>
        <v>3.14823576300554</v>
      </c>
      <c r="AZ1361" s="4">
        <f>IF(AW1361&lt;&gt;0,(1000-(AV1361+U1361)/2)/AW1361*AP1361,0)</f>
        <v>0.5472983132285715</v>
      </c>
      <c r="BA1361" s="4">
        <f>U1361*AA1361/1000</f>
        <v>2.132139118423627</v>
      </c>
      <c r="BB1361" s="4">
        <f>(AY1361-BA1361)</f>
        <v>1.016096644581913</v>
      </c>
      <c r="BC1361" s="4">
        <f>1/(1.6/F1361+1.37/N1361)</f>
        <v>0.3518072666100402</v>
      </c>
      <c r="BD1361" s="4">
        <f>G1361*AA1361*0.001</f>
        <v>31.63511065420138</v>
      </c>
      <c r="BE1361" s="4">
        <f>G1361/S1361</f>
        <v>0.8349308393013907</v>
      </c>
      <c r="BF1361" s="4">
        <f>(1-AP1361*AA1361/AU1361/F1361)*100</f>
        <v>72.54060252097084</v>
      </c>
      <c r="BG1361" s="4">
        <f>(S1361-E1361/(N1361/1.35))</f>
        <v>363.490571508830</v>
      </c>
      <c r="BH1361" s="4">
        <f>E1361*BF1361/100/BG1361</f>
        <v>0.03922214236854579</v>
      </c>
    </row>
    <row r="1362" ht="16" customHeight="1">
      <c r="A1362" s="4">
        <v>1282</v>
      </c>
      <c r="B1362" t="s" s="2">
        <v>1423</v>
      </c>
      <c r="C1362" s="4">
        <v>7387.500032220036</v>
      </c>
      <c r="D1362" s="4">
        <v>0</v>
      </c>
      <c r="E1362" s="4">
        <f>(R1362-S1362*(1000-T1362)/(1000-U1362))*AO1362</f>
        <v>21.01169567839608</v>
      </c>
      <c r="F1362" s="4">
        <f>IF(AZ1362&lt;&gt;0,1/(1/AZ1362-1/N1362),0)</f>
        <v>0.6681248476071973</v>
      </c>
      <c r="G1362" s="4">
        <f>((BC1362-AP1362/2)*S1362-E1362)/(BC1362+AP1362/2)</f>
        <v>305.5700585121571</v>
      </c>
      <c r="H1362" s="4">
        <f>AP1362*1000</f>
        <v>5.862292286404722</v>
      </c>
      <c r="I1362" s="4">
        <f>(AU1362-BA1362)</f>
        <v>1.072680659691301</v>
      </c>
      <c r="J1362" s="4">
        <f>(P1362+AT1362*D1362)</f>
        <v>25.06386947631836</v>
      </c>
      <c r="K1362" s="4">
        <v>6</v>
      </c>
      <c r="L1362" s="4">
        <f>(K1362*AI1362+AJ1362)</f>
        <v>1.420000016689301</v>
      </c>
      <c r="M1362" s="4">
        <v>1</v>
      </c>
      <c r="N1362" s="4">
        <f>L1362*(M1362+1)*(M1362+1)/(M1362*M1362+1)</f>
        <v>2.840000033378601</v>
      </c>
      <c r="O1362" s="4">
        <v>24.59423446655273</v>
      </c>
      <c r="P1362" s="4">
        <v>25.06386947631836</v>
      </c>
      <c r="Q1362" s="4">
        <v>24.34477806091309</v>
      </c>
      <c r="R1362" s="4">
        <v>399.591796875</v>
      </c>
      <c r="S1362" s="4">
        <v>371.7359619140625</v>
      </c>
      <c r="T1362" s="4">
        <v>13.95760917663574</v>
      </c>
      <c r="U1362" s="4">
        <v>20.85228538513184</v>
      </c>
      <c r="V1362" s="4">
        <v>45.97954177856445</v>
      </c>
      <c r="W1362" s="4">
        <v>68.33214569091797</v>
      </c>
      <c r="X1362" s="4">
        <v>499.5202026367188</v>
      </c>
      <c r="Y1362" s="4">
        <v>1999.308105468750</v>
      </c>
      <c r="Z1362" s="4">
        <v>220.6720886230469</v>
      </c>
      <c r="AA1362" s="4">
        <v>101.6255416870117</v>
      </c>
      <c r="AB1362" s="4">
        <v>5.912551403045654</v>
      </c>
      <c r="AC1362" s="4">
        <v>0.2899121344089508</v>
      </c>
      <c r="AD1362" s="4">
        <v>0.2145033329725266</v>
      </c>
      <c r="AE1362" s="4">
        <v>0.03104706294834614</v>
      </c>
      <c r="AF1362" s="4">
        <v>0.2817970812320709</v>
      </c>
      <c r="AG1362" s="4">
        <v>0.0278342217206955</v>
      </c>
      <c r="AH1362" s="4">
        <v>0.6666666865348816</v>
      </c>
      <c r="AI1362" s="4">
        <v>-0.2195652425289154</v>
      </c>
      <c r="AJ1362" s="4">
        <v>2.737391471862793</v>
      </c>
      <c r="AK1362" s="4">
        <v>1</v>
      </c>
      <c r="AL1362" s="4">
        <v>0</v>
      </c>
      <c r="AM1362" s="4">
        <v>0.1599999964237213</v>
      </c>
      <c r="AN1362" s="4">
        <v>111115</v>
      </c>
      <c r="AO1362" s="4">
        <f>X1362*0.000001/(K1362*0.0001)</f>
        <v>0.8325336710611978</v>
      </c>
      <c r="AP1362" s="4">
        <f>(U1362-T1362)/(1000-U1362)*AO1362</f>
        <v>0.005862292286404722</v>
      </c>
      <c r="AQ1362" s="4">
        <f>(P1362+273.15)</f>
        <v>298.2138694763183</v>
      </c>
      <c r="AR1362" s="4">
        <f>(O1362+273.15)</f>
        <v>297.7442344665527</v>
      </c>
      <c r="AS1362" s="4">
        <f>(Y1362*AK1362+Z1362*AL1362)*AM1362</f>
        <v>319.889289724917</v>
      </c>
      <c r="AT1362" s="4">
        <f>((AS1362+0.00000010773*(AR1362^4-AQ1362^4))-AP1362*44100)/(L1362*0.92*2*29.3+0.00000043092*AQ1362^3)</f>
        <v>0.6365725300696887</v>
      </c>
      <c r="AU1362" s="4">
        <f>0.61365*EXP(17.502*J1362/(240.97+J1362))</f>
        <v>3.191805457367482</v>
      </c>
      <c r="AV1362" s="4">
        <f>AU1362*1000/AA1362</f>
        <v>31.40751236729114</v>
      </c>
      <c r="AW1362" s="4">
        <f>(AV1362-U1362)</f>
        <v>10.5552269821593</v>
      </c>
      <c r="AX1362" s="4">
        <f>IF(D1362,P1362,(O1362+P1362)/2)</f>
        <v>24.82905197143555</v>
      </c>
      <c r="AY1362" s="4">
        <f>0.61365*EXP(17.502*AX1362/(240.97+AX1362))</f>
        <v>3.147415009283145</v>
      </c>
      <c r="AZ1362" s="4">
        <f>IF(AW1362&lt;&gt;0,(1000-(AV1362+U1362)/2)/AW1362*AP1362,0)</f>
        <v>0.5408800011054095</v>
      </c>
      <c r="BA1362" s="4">
        <f>U1362*AA1362/1000</f>
        <v>2.11912479767618</v>
      </c>
      <c r="BB1362" s="4">
        <f>(AY1362-BA1362)</f>
        <v>1.028290211606964</v>
      </c>
      <c r="BC1362" s="4">
        <f>1/(1.6/F1362+1.37/N1362)</f>
        <v>0.3475653988769367</v>
      </c>
      <c r="BD1362" s="4">
        <f>G1362*AA1362*0.001</f>
        <v>31.05372271962983</v>
      </c>
      <c r="BE1362" s="4">
        <f>G1362/S1362</f>
        <v>0.8220083333847544</v>
      </c>
      <c r="BF1362" s="4">
        <f>(1-AP1362*AA1362/AU1362/F1362)*100</f>
        <v>72.06322274784004</v>
      </c>
      <c r="BG1362" s="4">
        <f>(S1362-E1362/(N1362/1.35))</f>
        <v>361.7480080998193</v>
      </c>
      <c r="BH1362" s="4">
        <f>E1362*BF1362/100/BG1362</f>
        <v>0.04185705165138797</v>
      </c>
    </row>
    <row r="1363" ht="16" customHeight="1">
      <c r="A1363" s="4">
        <v>1283</v>
      </c>
      <c r="B1363" t="s" s="2">
        <v>1424</v>
      </c>
      <c r="C1363" s="4">
        <v>7393.000032097101</v>
      </c>
      <c r="D1363" s="4">
        <v>0</v>
      </c>
      <c r="E1363" s="4">
        <f>(R1363-S1363*(1000-T1363)/(1000-U1363))*AO1363</f>
        <v>21.69835774021218</v>
      </c>
      <c r="F1363" s="4">
        <f>IF(AZ1363&lt;&gt;0,1/(1/AZ1363-1/N1363),0)</f>
        <v>0.6724179367471184</v>
      </c>
      <c r="G1363" s="4">
        <f>((BC1363-AP1363/2)*S1363-E1363)/(BC1363+AP1363/2)</f>
        <v>303.4290286948489</v>
      </c>
      <c r="H1363" s="4">
        <f>AP1363*1000</f>
        <v>5.937051979453337</v>
      </c>
      <c r="I1363" s="4">
        <f>(AU1363-BA1363)</f>
        <v>1.08076928482696</v>
      </c>
      <c r="J1363" s="4">
        <f>(P1363+AT1363*D1363)</f>
        <v>25.07220840454102</v>
      </c>
      <c r="K1363" s="4">
        <v>6</v>
      </c>
      <c r="L1363" s="4">
        <f>(K1363*AI1363+AJ1363)</f>
        <v>1.420000016689301</v>
      </c>
      <c r="M1363" s="4">
        <v>1</v>
      </c>
      <c r="N1363" s="4">
        <f>L1363*(M1363+1)*(M1363+1)/(M1363*M1363+1)</f>
        <v>2.840000033378601</v>
      </c>
      <c r="O1363" s="4">
        <v>24.59410095214844</v>
      </c>
      <c r="P1363" s="4">
        <v>25.07220840454102</v>
      </c>
      <c r="Q1363" s="4">
        <v>24.34113311767578</v>
      </c>
      <c r="R1363" s="4">
        <v>399.9698791503906</v>
      </c>
      <c r="S1363" s="4">
        <v>371.2586669921875</v>
      </c>
      <c r="T1363" s="4">
        <v>13.80514812469482</v>
      </c>
      <c r="U1363" s="4">
        <v>20.78835487365723</v>
      </c>
      <c r="V1363" s="4">
        <v>45.28166580200195</v>
      </c>
      <c r="W1363" s="4">
        <v>68.11722564697266</v>
      </c>
      <c r="X1363" s="4">
        <v>499.509521484375</v>
      </c>
      <c r="Y1363" s="4">
        <v>1999.200683593750</v>
      </c>
      <c r="Z1363" s="4">
        <v>221.040771484375</v>
      </c>
      <c r="AA1363" s="4">
        <v>101.6252899169922</v>
      </c>
      <c r="AB1363" s="4">
        <v>5.912551403045654</v>
      </c>
      <c r="AC1363" s="4">
        <v>0.2899121344089508</v>
      </c>
      <c r="AD1363" s="4">
        <v>0.2145033329725266</v>
      </c>
      <c r="AE1363" s="4">
        <v>0.03104706294834614</v>
      </c>
      <c r="AF1363" s="4">
        <v>0.2817970812320709</v>
      </c>
      <c r="AG1363" s="4">
        <v>0.0278342217206955</v>
      </c>
      <c r="AH1363" s="4">
        <v>0.6666666865348816</v>
      </c>
      <c r="AI1363" s="4">
        <v>-0.2195652425289154</v>
      </c>
      <c r="AJ1363" s="4">
        <v>2.737391471862793</v>
      </c>
      <c r="AK1363" s="4">
        <v>1</v>
      </c>
      <c r="AL1363" s="4">
        <v>0</v>
      </c>
      <c r="AM1363" s="4">
        <v>0.1599999964237213</v>
      </c>
      <c r="AN1363" s="4">
        <v>111115</v>
      </c>
      <c r="AO1363" s="4">
        <f>X1363*0.000001/(K1363*0.0001)</f>
        <v>0.8325158691406249</v>
      </c>
      <c r="AP1363" s="4">
        <f>(U1363-T1363)/(1000-U1363)*AO1363</f>
        <v>0.005937051979453337</v>
      </c>
      <c r="AQ1363" s="4">
        <f>(P1363+273.15)</f>
        <v>298.222208404541</v>
      </c>
      <c r="AR1363" s="4">
        <f>(O1363+273.15)</f>
        <v>297.7441009521484</v>
      </c>
      <c r="AS1363" s="4">
        <f>(Y1363*AK1363+Z1363*AL1363)*AM1363</f>
        <v>319.8721022253012</v>
      </c>
      <c r="AT1363" s="4">
        <f>((AS1363+0.00000010773*(AR1363^4-AQ1363^4))-AP1363*44100)/(L1363*0.92*2*29.3+0.00000043092*AQ1363^3)</f>
        <v>0.5977982957679467</v>
      </c>
      <c r="AU1363" s="4">
        <f>0.61365*EXP(17.502*J1363/(240.97+J1363))</f>
        <v>3.193391875759693</v>
      </c>
      <c r="AV1363" s="4">
        <f>AU1363*1000/AA1363</f>
        <v>31.42320064590285</v>
      </c>
      <c r="AW1363" s="4">
        <f>(AV1363-U1363)</f>
        <v>10.63484577224563</v>
      </c>
      <c r="AX1363" s="4">
        <f>IF(D1363,P1363,(O1363+P1363)/2)</f>
        <v>24.83315467834473</v>
      </c>
      <c r="AY1363" s="4">
        <f>0.61365*EXP(17.502*AX1363/(240.97+AX1363))</f>
        <v>3.148185938998072</v>
      </c>
      <c r="AZ1363" s="4">
        <f>IF(AW1363&lt;&gt;0,(1000-(AV1363+U1363)/2)/AW1363*AP1363,0)</f>
        <v>0.543690124309959</v>
      </c>
      <c r="BA1363" s="4">
        <f>U1363*AA1363/1000</f>
        <v>2.112622590932733</v>
      </c>
      <c r="BB1363" s="4">
        <f>(AY1363-BA1363)</f>
        <v>1.035563348065339</v>
      </c>
      <c r="BC1363" s="4">
        <f>1/(1.6/F1363+1.37/N1363)</f>
        <v>0.3494222628154265</v>
      </c>
      <c r="BD1363" s="4">
        <f>G1363*AA1363*0.001</f>
        <v>30.83606301034536</v>
      </c>
      <c r="BE1363" s="4">
        <f>G1363/S1363</f>
        <v>0.8172981688296426</v>
      </c>
      <c r="BF1363" s="4">
        <f>(1-AP1363*AA1363/AU1363/F1363)*100</f>
        <v>71.90162896571441</v>
      </c>
      <c r="BG1363" s="4">
        <f>(S1363-E1363/(N1363/1.35))</f>
        <v>360.9443069200017</v>
      </c>
      <c r="BH1363" s="4">
        <f>E1363*BF1363/100/BG1363</f>
        <v>0.04322404419438199</v>
      </c>
    </row>
    <row r="1364" ht="16" customHeight="1">
      <c r="A1364" s="4">
        <v>1284</v>
      </c>
      <c r="B1364" t="s" s="2">
        <v>1425</v>
      </c>
      <c r="C1364" s="4">
        <v>7398.000031985343</v>
      </c>
      <c r="D1364" s="4">
        <v>0</v>
      </c>
      <c r="E1364" s="4">
        <f>(R1364-S1364*(1000-T1364)/(1000-U1364))*AO1364</f>
        <v>21.75435414938078</v>
      </c>
      <c r="F1364" s="4">
        <f>IF(AZ1364&lt;&gt;0,1/(1/AZ1364-1/N1364),0)</f>
        <v>0.659498518936931</v>
      </c>
      <c r="G1364" s="4">
        <f>((BC1364-AP1364/2)*S1364-E1364)/(BC1364+AP1364/2)</f>
        <v>302.0776522747939</v>
      </c>
      <c r="H1364" s="4">
        <f>AP1364*1000</f>
        <v>5.888438668735342</v>
      </c>
      <c r="I1364" s="4">
        <f>(AU1364-BA1364)</f>
        <v>1.088919820521939</v>
      </c>
      <c r="J1364" s="4">
        <f>(P1364+AT1364*D1364)</f>
        <v>25.08214569091797</v>
      </c>
      <c r="K1364" s="4">
        <v>6</v>
      </c>
      <c r="L1364" s="4">
        <f>(K1364*AI1364+AJ1364)</f>
        <v>1.420000016689301</v>
      </c>
      <c r="M1364" s="4">
        <v>1</v>
      </c>
      <c r="N1364" s="4">
        <f>L1364*(M1364+1)*(M1364+1)/(M1364*M1364+1)</f>
        <v>2.840000033378601</v>
      </c>
      <c r="O1364" s="4">
        <v>24.59415435791016</v>
      </c>
      <c r="P1364" s="4">
        <v>25.08214569091797</v>
      </c>
      <c r="Q1364" s="4">
        <v>24.34148025512695</v>
      </c>
      <c r="R1364" s="4">
        <v>399.869873046875</v>
      </c>
      <c r="S1364" s="4">
        <v>371.1144409179688</v>
      </c>
      <c r="T1364" s="4">
        <v>13.80043411254883</v>
      </c>
      <c r="U1364" s="4">
        <v>20.72681427001953</v>
      </c>
      <c r="V1364" s="4">
        <v>45.22008514404297</v>
      </c>
      <c r="W1364" s="4">
        <v>67.91207885742188</v>
      </c>
      <c r="X1364" s="4">
        <v>499.5154724121094</v>
      </c>
      <c r="Y1364" s="4">
        <v>1999.117797851562</v>
      </c>
      <c r="Z1364" s="4">
        <v>221.5643768310547</v>
      </c>
      <c r="AA1364" s="4">
        <v>101.6250457763672</v>
      </c>
      <c r="AB1364" s="4">
        <v>5.912551403045654</v>
      </c>
      <c r="AC1364" s="4">
        <v>0.2899121344089508</v>
      </c>
      <c r="AD1364" s="4">
        <v>0.2145033329725266</v>
      </c>
      <c r="AE1364" s="4">
        <v>0.03104706294834614</v>
      </c>
      <c r="AF1364" s="4">
        <v>0.2817970812320709</v>
      </c>
      <c r="AG1364" s="4">
        <v>0.0278342217206955</v>
      </c>
      <c r="AH1364" s="4">
        <v>1</v>
      </c>
      <c r="AI1364" s="4">
        <v>-0.2195652425289154</v>
      </c>
      <c r="AJ1364" s="4">
        <v>2.737391471862793</v>
      </c>
      <c r="AK1364" s="4">
        <v>1</v>
      </c>
      <c r="AL1364" s="4">
        <v>0</v>
      </c>
      <c r="AM1364" s="4">
        <v>0.1599999964237213</v>
      </c>
      <c r="AN1364" s="4">
        <v>111115</v>
      </c>
      <c r="AO1364" s="4">
        <f>X1364*0.000001/(K1364*0.0001)</f>
        <v>0.8325257873535156</v>
      </c>
      <c r="AP1364" s="4">
        <f>(U1364-T1364)/(1000-U1364)*AO1364</f>
        <v>0.005888438668735342</v>
      </c>
      <c r="AQ1364" s="4">
        <f>(P1364+273.15)</f>
        <v>298.2321456909179</v>
      </c>
      <c r="AR1364" s="4">
        <f>(O1364+273.15)</f>
        <v>297.7441543579101</v>
      </c>
      <c r="AS1364" s="4">
        <f>(Y1364*AK1364+Z1364*AL1364)*AM1364</f>
        <v>319.8588405068476</v>
      </c>
      <c r="AT1364" s="4">
        <f>((AS1364+0.00000010773*(AR1364^4-AQ1364^4))-AP1364*44100)/(L1364*0.92*2*29.3+0.00000043092*AQ1364^3)</f>
        <v>0.6207217413054488</v>
      </c>
      <c r="AU1364" s="4">
        <f>0.61365*EXP(17.502*J1364/(240.97+J1364))</f>
        <v>3.195283269510935</v>
      </c>
      <c r="AV1364" s="4">
        <f>AU1364*1000/AA1364</f>
        <v>31.44188762819721</v>
      </c>
      <c r="AW1364" s="4">
        <f>(AV1364-U1364)</f>
        <v>10.71507335817768</v>
      </c>
      <c r="AX1364" s="4">
        <f>IF(D1364,P1364,(O1364+P1364)/2)</f>
        <v>24.83815002441406</v>
      </c>
      <c r="AY1364" s="4">
        <f>0.61365*EXP(17.502*AX1364/(240.97+AX1364))</f>
        <v>3.149124825166002</v>
      </c>
      <c r="AZ1364" s="4">
        <f>IF(AW1364&lt;&gt;0,(1000-(AV1364+U1364)/2)/AW1364*AP1364,0)</f>
        <v>0.5352126276933934</v>
      </c>
      <c r="BA1364" s="4">
        <f>U1364*AA1364/1000</f>
        <v>2.106363448988995</v>
      </c>
      <c r="BB1364" s="4">
        <f>(AY1364-BA1364)</f>
        <v>1.042761376177007</v>
      </c>
      <c r="BC1364" s="4">
        <f>1/(1.6/F1364+1.37/N1364)</f>
        <v>0.3438221822365863</v>
      </c>
      <c r="BD1364" s="4">
        <f>G1364*AA1364*0.001</f>
        <v>30.69865524044346</v>
      </c>
      <c r="BE1364" s="4">
        <f>G1364/S1364</f>
        <v>0.813974394333971</v>
      </c>
      <c r="BF1364" s="4">
        <f>(1-AP1364*AA1364/AU1364/F1364)*100</f>
        <v>71.60265614552358</v>
      </c>
      <c r="BG1364" s="4">
        <f>(S1364-E1364/(N1364/1.35))</f>
        <v>360.7734628346953</v>
      </c>
      <c r="BH1364" s="4">
        <f>E1364*BF1364/100/BG1364</f>
        <v>0.043175834707659</v>
      </c>
    </row>
    <row r="1365" ht="16" customHeight="1">
      <c r="A1365" s="4">
        <v>1285</v>
      </c>
      <c r="B1365" t="s" s="2">
        <v>1426</v>
      </c>
      <c r="C1365" s="4">
        <v>7403.000031873584</v>
      </c>
      <c r="D1365" s="4">
        <v>0</v>
      </c>
      <c r="E1365" s="4">
        <f>(R1365-S1365*(1000-T1365)/(1000-U1365))*AO1365</f>
        <v>21.7202185079569</v>
      </c>
      <c r="F1365" s="4">
        <f>IF(AZ1365&lt;&gt;0,1/(1/AZ1365-1/N1365),0)</f>
        <v>0.6464526759666507</v>
      </c>
      <c r="G1365" s="4">
        <f>((BC1365-AP1365/2)*S1365-E1365)/(BC1365+AP1365/2)</f>
        <v>301.0396344520954</v>
      </c>
      <c r="H1365" s="4">
        <f>AP1365*1000</f>
        <v>5.837306660682476</v>
      </c>
      <c r="I1365" s="4">
        <f>(AU1365-BA1365)</f>
        <v>1.097164211133109</v>
      </c>
      <c r="J1365" s="4">
        <f>(P1365+AT1365*D1365)</f>
        <v>25.09178161621094</v>
      </c>
      <c r="K1365" s="4">
        <v>6</v>
      </c>
      <c r="L1365" s="4">
        <f>(K1365*AI1365+AJ1365)</f>
        <v>1.420000016689301</v>
      </c>
      <c r="M1365" s="4">
        <v>1</v>
      </c>
      <c r="N1365" s="4">
        <f>L1365*(M1365+1)*(M1365+1)/(M1365*M1365+1)</f>
        <v>2.840000033378601</v>
      </c>
      <c r="O1365" s="4">
        <v>24.59452247619629</v>
      </c>
      <c r="P1365" s="4">
        <v>25.09178161621094</v>
      </c>
      <c r="Q1365" s="4">
        <v>24.3426628112793</v>
      </c>
      <c r="R1365" s="4">
        <v>399.7685546875</v>
      </c>
      <c r="S1365" s="4">
        <v>371.0774230957031</v>
      </c>
      <c r="T1365" s="4">
        <v>13.79720592498779</v>
      </c>
      <c r="U1365" s="4">
        <v>20.6638240814209</v>
      </c>
      <c r="V1365" s="4">
        <v>45.1834716796875</v>
      </c>
      <c r="W1365" s="4">
        <v>67.70534515380859</v>
      </c>
      <c r="X1365" s="4">
        <v>499.5197448730469</v>
      </c>
      <c r="Y1365" s="4">
        <v>1999.039428710938</v>
      </c>
      <c r="Z1365" s="4">
        <v>222.3669281005859</v>
      </c>
      <c r="AA1365" s="4">
        <v>101.6246566772461</v>
      </c>
      <c r="AB1365" s="4">
        <v>5.912551403045654</v>
      </c>
      <c r="AC1365" s="4">
        <v>0.2899121344089508</v>
      </c>
      <c r="AD1365" s="4">
        <v>0.2145033329725266</v>
      </c>
      <c r="AE1365" s="4">
        <v>0.03104706294834614</v>
      </c>
      <c r="AF1365" s="4">
        <v>0.2817970812320709</v>
      </c>
      <c r="AG1365" s="4">
        <v>0.0278342217206955</v>
      </c>
      <c r="AH1365" s="4">
        <v>1</v>
      </c>
      <c r="AI1365" s="4">
        <v>-0.2195652425289154</v>
      </c>
      <c r="AJ1365" s="4">
        <v>2.737391471862793</v>
      </c>
      <c r="AK1365" s="4">
        <v>1</v>
      </c>
      <c r="AL1365" s="4">
        <v>0</v>
      </c>
      <c r="AM1365" s="4">
        <v>0.1599999964237213</v>
      </c>
      <c r="AN1365" s="4">
        <v>111115</v>
      </c>
      <c r="AO1365" s="4">
        <f>X1365*0.000001/(K1365*0.0001)</f>
        <v>0.8325329081217446</v>
      </c>
      <c r="AP1365" s="4">
        <f>(U1365-T1365)/(1000-U1365)*AO1365</f>
        <v>0.005837306660682475</v>
      </c>
      <c r="AQ1365" s="4">
        <f>(P1365+273.15)</f>
        <v>298.2417816162109</v>
      </c>
      <c r="AR1365" s="4">
        <f>(O1365+273.15)</f>
        <v>297.7445224761963</v>
      </c>
      <c r="AS1365" s="4">
        <f>(Y1365*AK1365+Z1365*AL1365)*AM1365</f>
        <v>319.8463014446279</v>
      </c>
      <c r="AT1365" s="4">
        <f>((AS1365+0.00000010773*(AR1365^4-AQ1365^4))-AP1365*44100)/(L1365*0.92*2*29.3+0.00000043092*AQ1365^3)</f>
        <v>0.644995170912478</v>
      </c>
      <c r="AU1365" s="4">
        <f>0.61365*EXP(17.502*J1365/(240.97+J1365))</f>
        <v>3.197118239046518</v>
      </c>
      <c r="AV1365" s="4">
        <f>AU1365*1000/AA1365</f>
        <v>31.46006435426765</v>
      </c>
      <c r="AW1365" s="4">
        <f>(AV1365-U1365)</f>
        <v>10.79624027284676</v>
      </c>
      <c r="AX1365" s="4">
        <f>IF(D1365,P1365,(O1365+P1365)/2)</f>
        <v>24.84315204620361</v>
      </c>
      <c r="AY1365" s="4">
        <f>0.61365*EXP(17.502*AX1365/(240.97+AX1365))</f>
        <v>3.150065211241468</v>
      </c>
      <c r="AZ1365" s="4">
        <f>IF(AW1365&lt;&gt;0,(1000-(AV1365+U1365)/2)/AW1365*AP1365,0)</f>
        <v>0.5265884193414907</v>
      </c>
      <c r="BA1365" s="4">
        <f>U1365*AA1365/1000</f>
        <v>2.099954027913409</v>
      </c>
      <c r="BB1365" s="4">
        <f>(AY1365-BA1365)</f>
        <v>1.05011118332806</v>
      </c>
      <c r="BC1365" s="4">
        <f>1/(1.6/F1365+1.37/N1365)</f>
        <v>0.3381302530388978</v>
      </c>
      <c r="BD1365" s="4">
        <f>G1365*AA1365*0.001</f>
        <v>30.59304949743786</v>
      </c>
      <c r="BE1365" s="4">
        <f>G1365/S1365</f>
        <v>0.8112582865879593</v>
      </c>
      <c r="BF1365" s="4">
        <f>(1-AP1365*AA1365/AU1365/F1365)*100</f>
        <v>71.29773530743191</v>
      </c>
      <c r="BG1365" s="4">
        <f>(S1365-E1365/(N1365/1.35))</f>
        <v>360.7526714615073</v>
      </c>
      <c r="BH1365" s="4">
        <f>E1365*BF1365/100/BG1365</f>
        <v>0.04292698329096455</v>
      </c>
    </row>
    <row r="1366" ht="16" customHeight="1">
      <c r="A1366" s="4">
        <v>1286</v>
      </c>
      <c r="B1366" t="s" s="2">
        <v>1427</v>
      </c>
      <c r="C1366" s="4">
        <v>7408.500031750649</v>
      </c>
      <c r="D1366" s="4">
        <v>0</v>
      </c>
      <c r="E1366" s="4">
        <f>(R1366-S1366*(1000-T1366)/(1000-U1366))*AO1366</f>
        <v>21.68867193299108</v>
      </c>
      <c r="F1366" s="4">
        <f>IF(AZ1366&lt;&gt;0,1/(1/AZ1366-1/N1366),0)</f>
        <v>0.6317037538179999</v>
      </c>
      <c r="G1366" s="4">
        <f>((BC1366-AP1366/2)*S1366-E1366)/(BC1366+AP1366/2)</f>
        <v>299.8810582568289</v>
      </c>
      <c r="H1366" s="4">
        <f>AP1366*1000</f>
        <v>5.778956475715759</v>
      </c>
      <c r="I1366" s="4">
        <f>(AU1366-BA1366)</f>
        <v>1.106874158080934</v>
      </c>
      <c r="J1366" s="4">
        <f>(P1366+AT1366*D1366)</f>
        <v>25.10488319396973</v>
      </c>
      <c r="K1366" s="4">
        <v>6</v>
      </c>
      <c r="L1366" s="4">
        <f>(K1366*AI1366+AJ1366)</f>
        <v>1.420000016689301</v>
      </c>
      <c r="M1366" s="4">
        <v>1</v>
      </c>
      <c r="N1366" s="4">
        <f>L1366*(M1366+1)*(M1366+1)/(M1366*M1366+1)</f>
        <v>2.840000033378601</v>
      </c>
      <c r="O1366" s="4">
        <v>24.59587860107422</v>
      </c>
      <c r="P1366" s="4">
        <v>25.10488319396973</v>
      </c>
      <c r="Q1366" s="4">
        <v>24.3422794342041</v>
      </c>
      <c r="R1366" s="4">
        <v>399.7517700195312</v>
      </c>
      <c r="S1366" s="4">
        <v>371.1234130859375</v>
      </c>
      <c r="T1366" s="4">
        <v>13.79430961608887</v>
      </c>
      <c r="U1366" s="4">
        <v>20.59297180175781</v>
      </c>
      <c r="V1366" s="4">
        <v>45.16813278198242</v>
      </c>
      <c r="W1366" s="4">
        <v>67.46845245361328</v>
      </c>
      <c r="X1366" s="4">
        <v>499.5056762695312</v>
      </c>
      <c r="Y1366" s="4">
        <v>1998.912719726562</v>
      </c>
      <c r="Z1366" s="4">
        <v>223.1565856933594</v>
      </c>
      <c r="AA1366" s="4">
        <v>101.6240158081055</v>
      </c>
      <c r="AB1366" s="4">
        <v>5.912551403045654</v>
      </c>
      <c r="AC1366" s="4">
        <v>0.2899121344089508</v>
      </c>
      <c r="AD1366" s="4">
        <v>0.2145033329725266</v>
      </c>
      <c r="AE1366" s="4">
        <v>0.03104706294834614</v>
      </c>
      <c r="AF1366" s="4">
        <v>0.2817970812320709</v>
      </c>
      <c r="AG1366" s="4">
        <v>0.0278342217206955</v>
      </c>
      <c r="AH1366" s="4">
        <v>0.6666666865348816</v>
      </c>
      <c r="AI1366" s="4">
        <v>-0.2195652425289154</v>
      </c>
      <c r="AJ1366" s="4">
        <v>2.737391471862793</v>
      </c>
      <c r="AK1366" s="4">
        <v>1</v>
      </c>
      <c r="AL1366" s="4">
        <v>0</v>
      </c>
      <c r="AM1366" s="4">
        <v>0.1599999964237213</v>
      </c>
      <c r="AN1366" s="4">
        <v>111115</v>
      </c>
      <c r="AO1366" s="4">
        <f>X1366*0.000001/(K1366*0.0001)</f>
        <v>0.8325094604492186</v>
      </c>
      <c r="AP1366" s="4">
        <f>(U1366-T1366)/(1000-U1366)*AO1366</f>
        <v>0.005778956475715759</v>
      </c>
      <c r="AQ1366" s="4">
        <f>(P1366+273.15)</f>
        <v>298.2548831939697</v>
      </c>
      <c r="AR1366" s="4">
        <f>(O1366+273.15)</f>
        <v>297.7458786010742</v>
      </c>
      <c r="AS1366" s="4">
        <f>(Y1366*AK1366+Z1366*AL1366)*AM1366</f>
        <v>319.826028007581</v>
      </c>
      <c r="AT1366" s="4">
        <f>((AS1366+0.00000010773*(AR1366^4-AQ1366^4))-AP1366*44100)/(L1366*0.92*2*29.3+0.00000043092*AQ1366^3)</f>
        <v>0.6724721279434638</v>
      </c>
      <c r="AU1366" s="4">
        <f>0.61365*EXP(17.502*J1366/(240.97+J1366))</f>
        <v>3.19961464999864</v>
      </c>
      <c r="AV1366" s="4">
        <f>AU1366*1000/AA1366</f>
        <v>31.48482791745218</v>
      </c>
      <c r="AW1366" s="4">
        <f>(AV1366-U1366)</f>
        <v>10.89185611569436</v>
      </c>
      <c r="AX1366" s="4">
        <f>IF(D1366,P1366,(O1366+P1366)/2)</f>
        <v>24.85038089752197</v>
      </c>
      <c r="AY1366" s="4">
        <f>0.61365*EXP(17.502*AX1366/(240.97+AX1366))</f>
        <v>3.151424677551513</v>
      </c>
      <c r="AZ1366" s="4">
        <f>IF(AW1366&lt;&gt;0,(1000-(AV1366+U1366)/2)/AW1366*AP1366,0)</f>
        <v>0.5167602975071767</v>
      </c>
      <c r="BA1366" s="4">
        <f>U1366*AA1366/1000</f>
        <v>2.092740491917706</v>
      </c>
      <c r="BB1366" s="4">
        <f>(AY1366-BA1366)</f>
        <v>1.058684185633807</v>
      </c>
      <c r="BC1366" s="4">
        <f>1/(1.6/F1366+1.37/N1366)</f>
        <v>0.3316499687175903</v>
      </c>
      <c r="BD1366" s="4">
        <f>G1366*AA1366*0.001</f>
        <v>30.47511740484337</v>
      </c>
      <c r="BE1366" s="4">
        <f>G1366/S1366</f>
        <v>0.8080359462187535</v>
      </c>
      <c r="BF1366" s="4">
        <f>(1-AP1366*AA1366/AU1366/F1366)*100</f>
        <v>70.94407927267024</v>
      </c>
      <c r="BG1366" s="4">
        <f>(S1366-E1366/(N1366/1.35))</f>
        <v>360.8136571826232</v>
      </c>
      <c r="BH1366" s="4">
        <f>E1366*BF1366/100/BG1366</f>
        <v>0.04264480654495471</v>
      </c>
    </row>
    <row r="1367" ht="16" customHeight="1">
      <c r="A1367" s="4">
        <v>1287</v>
      </c>
      <c r="B1367" t="s" s="2">
        <v>1428</v>
      </c>
      <c r="C1367" s="4">
        <v>7413.500031638891</v>
      </c>
      <c r="D1367" s="4">
        <v>0</v>
      </c>
      <c r="E1367" s="4">
        <f>(R1367-S1367*(1000-T1367)/(1000-U1367))*AO1367</f>
        <v>21.64094341213742</v>
      </c>
      <c r="F1367" s="4">
        <f>IF(AZ1367&lt;&gt;0,1/(1/AZ1367-1/N1367),0)</f>
        <v>0.6184189277641886</v>
      </c>
      <c r="G1367" s="4">
        <f>((BC1367-AP1367/2)*S1367-E1367)/(BC1367+AP1367/2)</f>
        <v>298.9320902522518</v>
      </c>
      <c r="H1367" s="4">
        <f>AP1367*1000</f>
        <v>5.724419776625344</v>
      </c>
      <c r="I1367" s="4">
        <f>(AU1367-BA1367)</f>
        <v>1.115719971157561</v>
      </c>
      <c r="J1367" s="4">
        <f>(P1367+AT1367*D1367)</f>
        <v>25.11630249023438</v>
      </c>
      <c r="K1367" s="4">
        <v>6</v>
      </c>
      <c r="L1367" s="4">
        <f>(K1367*AI1367+AJ1367)</f>
        <v>1.420000016689301</v>
      </c>
      <c r="M1367" s="4">
        <v>1</v>
      </c>
      <c r="N1367" s="4">
        <f>L1367*(M1367+1)*(M1367+1)/(M1367*M1367+1)</f>
        <v>2.840000033378601</v>
      </c>
      <c r="O1367" s="4">
        <v>24.5969409942627</v>
      </c>
      <c r="P1367" s="4">
        <v>25.11630249023438</v>
      </c>
      <c r="Q1367" s="4">
        <v>24.34166717529297</v>
      </c>
      <c r="R1367" s="4">
        <v>399.7986755371094</v>
      </c>
      <c r="S1367" s="4">
        <v>371.2501220703125</v>
      </c>
      <c r="T1367" s="4">
        <v>13.79219627380371</v>
      </c>
      <c r="U1367" s="4">
        <v>20.52737808227539</v>
      </c>
      <c r="V1367" s="4">
        <v>45.15640640258789</v>
      </c>
      <c r="W1367" s="4">
        <v>67.25026702880859</v>
      </c>
      <c r="X1367" s="4">
        <v>499.4887390136719</v>
      </c>
      <c r="Y1367" s="4">
        <v>1998.786010742188</v>
      </c>
      <c r="Z1367" s="4">
        <v>223.5447235107422</v>
      </c>
      <c r="AA1367" s="4">
        <v>101.6238861083984</v>
      </c>
      <c r="AB1367" s="4">
        <v>5.912551403045654</v>
      </c>
      <c r="AC1367" s="4">
        <v>0.2899121344089508</v>
      </c>
      <c r="AD1367" s="4">
        <v>0.2145033329725266</v>
      </c>
      <c r="AE1367" s="4">
        <v>0.03104706294834614</v>
      </c>
      <c r="AF1367" s="4">
        <v>0.2817970812320709</v>
      </c>
      <c r="AG1367" s="4">
        <v>0.0278342217206955</v>
      </c>
      <c r="AH1367" s="4">
        <v>0.6666666865348816</v>
      </c>
      <c r="AI1367" s="4">
        <v>-0.2195652425289154</v>
      </c>
      <c r="AJ1367" s="4">
        <v>2.737391471862793</v>
      </c>
      <c r="AK1367" s="4">
        <v>1</v>
      </c>
      <c r="AL1367" s="4">
        <v>0</v>
      </c>
      <c r="AM1367" s="4">
        <v>0.1599999964237213</v>
      </c>
      <c r="AN1367" s="4">
        <v>111115</v>
      </c>
      <c r="AO1367" s="4">
        <f>X1367*0.000001/(K1367*0.0001)</f>
        <v>0.832481231689453</v>
      </c>
      <c r="AP1367" s="4">
        <f>(U1367-T1367)/(1000-U1367)*AO1367</f>
        <v>0.005724419776625344</v>
      </c>
      <c r="AQ1367" s="4">
        <f>(P1367+273.15)</f>
        <v>298.2663024902344</v>
      </c>
      <c r="AR1367" s="4">
        <f>(O1367+273.15)</f>
        <v>297.7469409942627</v>
      </c>
      <c r="AS1367" s="4">
        <f>(Y1367*AK1367+Z1367*AL1367)*AM1367</f>
        <v>319.8057545705342</v>
      </c>
      <c r="AT1367" s="4">
        <f>((AS1367+0.00000010773*(AR1367^4-AQ1367^4))-AP1367*44100)/(L1367*0.92*2*29.3+0.00000043092*AQ1367^3)</f>
        <v>0.6982187960584005</v>
      </c>
      <c r="AU1367" s="4">
        <f>0.61365*EXP(17.502*J1367/(240.97+J1367))</f>
        <v>3.20179190349475</v>
      </c>
      <c r="AV1367" s="4">
        <f>AU1367*1000/AA1367</f>
        <v>31.50629272412903</v>
      </c>
      <c r="AW1367" s="4">
        <f>(AV1367-U1367)</f>
        <v>10.97891464185363</v>
      </c>
      <c r="AX1367" s="4">
        <f>IF(D1367,P1367,(O1367+P1367)/2)</f>
        <v>24.85662174224854</v>
      </c>
      <c r="AY1367" s="4">
        <f>0.61365*EXP(17.502*AX1367/(240.97+AX1367))</f>
        <v>3.152598750561073</v>
      </c>
      <c r="AZ1367" s="4">
        <f>IF(AW1367&lt;&gt;0,(1000-(AV1367+U1367)/2)/AW1367*AP1367,0)</f>
        <v>0.5078360358375738</v>
      </c>
      <c r="BA1367" s="4">
        <f>U1367*AA1367/1000</f>
        <v>2.086071932337189</v>
      </c>
      <c r="BB1367" s="4">
        <f>(AY1367-BA1367)</f>
        <v>1.066526818223884</v>
      </c>
      <c r="BC1367" s="4">
        <f>1/(1.6/F1367+1.37/N1367)</f>
        <v>0.3257713875080134</v>
      </c>
      <c r="BD1367" s="4">
        <f>G1367*AA1367*0.001</f>
        <v>30.37864069394032</v>
      </c>
      <c r="BE1367" s="4">
        <f>G1367/S1367</f>
        <v>0.8052040187494831</v>
      </c>
      <c r="BF1367" s="4">
        <f>(1-AP1367*AA1367/AU1367/F1367)*100</f>
        <v>70.62002673217415</v>
      </c>
      <c r="BG1367" s="4">
        <f>(S1367-E1367/(N1367/1.35))</f>
        <v>360.9630540199542</v>
      </c>
      <c r="BH1367" s="4">
        <f>E1367*BF1367/100/BG1367</f>
        <v>0.04233907003097686</v>
      </c>
    </row>
    <row r="1368" ht="16" customHeight="1">
      <c r="A1368" s="4">
        <v>1288</v>
      </c>
      <c r="B1368" t="s" s="2">
        <v>1429</v>
      </c>
      <c r="C1368" s="4">
        <v>7419.000031515956</v>
      </c>
      <c r="D1368" s="4">
        <v>0</v>
      </c>
      <c r="E1368" s="4">
        <f>(R1368-S1368*(1000-T1368)/(1000-U1368))*AO1368</f>
        <v>21.52874623950385</v>
      </c>
      <c r="F1368" s="4">
        <f>IF(AZ1368&lt;&gt;0,1/(1/AZ1368-1/N1368),0)</f>
        <v>0.6036202010457401</v>
      </c>
      <c r="G1368" s="4">
        <f>((BC1368-AP1368/2)*S1368-E1368)/(BC1368+AP1368/2)</f>
        <v>298.0926648285359</v>
      </c>
      <c r="H1368" s="4">
        <f>AP1368*1000</f>
        <v>5.661921444356698</v>
      </c>
      <c r="I1368" s="4">
        <f>(AU1368-BA1368)</f>
        <v>1.125783654843755</v>
      </c>
      <c r="J1368" s="4">
        <f>(P1368+AT1368*D1368)</f>
        <v>25.12928199768066</v>
      </c>
      <c r="K1368" s="4">
        <v>6</v>
      </c>
      <c r="L1368" s="4">
        <f>(K1368*AI1368+AJ1368)</f>
        <v>1.420000016689301</v>
      </c>
      <c r="M1368" s="4">
        <v>1</v>
      </c>
      <c r="N1368" s="4">
        <f>L1368*(M1368+1)*(M1368+1)/(M1368*M1368+1)</f>
        <v>2.840000033378601</v>
      </c>
      <c r="O1368" s="4">
        <v>24.5983829498291</v>
      </c>
      <c r="P1368" s="4">
        <v>25.12928199768066</v>
      </c>
      <c r="Q1368" s="4">
        <v>24.34202003479004</v>
      </c>
      <c r="R1368" s="4">
        <v>399.8699645996094</v>
      </c>
      <c r="S1368" s="4">
        <v>371.4825439453125</v>
      </c>
      <c r="T1368" s="4">
        <v>13.79059982299805</v>
      </c>
      <c r="U1368" s="4">
        <v>20.45273971557617</v>
      </c>
      <c r="V1368" s="4">
        <v>45.14748764038086</v>
      </c>
      <c r="W1368" s="4">
        <v>67.00199127197266</v>
      </c>
      <c r="X1368" s="4">
        <v>499.4899291992188</v>
      </c>
      <c r="Y1368" s="4">
        <v>1998.681030273438</v>
      </c>
      <c r="Z1368" s="4">
        <v>223.6731872558594</v>
      </c>
      <c r="AA1368" s="4">
        <v>101.6237716674805</v>
      </c>
      <c r="AB1368" s="4">
        <v>5.912551403045654</v>
      </c>
      <c r="AC1368" s="4">
        <v>0.2899121344089508</v>
      </c>
      <c r="AD1368" s="4">
        <v>0.2145033329725266</v>
      </c>
      <c r="AE1368" s="4">
        <v>0.03104706294834614</v>
      </c>
      <c r="AF1368" s="4">
        <v>0.2817970812320709</v>
      </c>
      <c r="AG1368" s="4">
        <v>0.0278342217206955</v>
      </c>
      <c r="AH1368" s="4">
        <v>0.6666666865348816</v>
      </c>
      <c r="AI1368" s="4">
        <v>-0.2195652425289154</v>
      </c>
      <c r="AJ1368" s="4">
        <v>2.737391471862793</v>
      </c>
      <c r="AK1368" s="4">
        <v>1</v>
      </c>
      <c r="AL1368" s="4">
        <v>0</v>
      </c>
      <c r="AM1368" s="4">
        <v>0.1599999964237213</v>
      </c>
      <c r="AN1368" s="4">
        <v>111115</v>
      </c>
      <c r="AO1368" s="4">
        <f>X1368*0.000001/(K1368*0.0001)</f>
        <v>0.8324832153320312</v>
      </c>
      <c r="AP1368" s="4">
        <f>(U1368-T1368)/(1000-U1368)*AO1368</f>
        <v>0.005661921444356698</v>
      </c>
      <c r="AQ1368" s="4">
        <f>(P1368+273.15)</f>
        <v>298.2792819976806</v>
      </c>
      <c r="AR1368" s="4">
        <f>(O1368+273.15)</f>
        <v>297.7483829498291</v>
      </c>
      <c r="AS1368" s="4">
        <f>(Y1368*AK1368+Z1368*AL1368)*AM1368</f>
        <v>319.7889576959096</v>
      </c>
      <c r="AT1368" s="4">
        <f>((AS1368+0.00000010773*(AR1368^4-AQ1368^4))-AP1368*44100)/(L1368*0.92*2*29.3+0.00000043092*AQ1368^3)</f>
        <v>0.7278391346392291</v>
      </c>
      <c r="AU1368" s="4">
        <f>0.61365*EXP(17.502*J1368/(240.97+J1368))</f>
        <v>3.204268205673877</v>
      </c>
      <c r="AV1368" s="4">
        <f>AU1368*1000/AA1368</f>
        <v>31.53069555574506</v>
      </c>
      <c r="AW1368" s="4">
        <f>(AV1368-U1368)</f>
        <v>11.07795584016888</v>
      </c>
      <c r="AX1368" s="4">
        <f>IF(D1368,P1368,(O1368+P1368)/2)</f>
        <v>24.86383247375488</v>
      </c>
      <c r="AY1368" s="4">
        <f>0.61365*EXP(17.502*AX1368/(240.97+AX1368))</f>
        <v>3.153955761689075</v>
      </c>
      <c r="AZ1368" s="4">
        <f>IF(AW1368&lt;&gt;0,(1000-(AV1368+U1368)/2)/AW1368*AP1368,0)</f>
        <v>0.4978137176628801</v>
      </c>
      <c r="BA1368" s="4">
        <f>U1368*AA1368/1000</f>
        <v>2.078484550830122</v>
      </c>
      <c r="BB1368" s="4">
        <f>(AY1368-BA1368)</f>
        <v>1.075471210858953</v>
      </c>
      <c r="BC1368" s="4">
        <f>1/(1.6/F1368+1.37/N1368)</f>
        <v>0.3191759904497825</v>
      </c>
      <c r="BD1368" s="4">
        <f>G1368*AA1368*0.001</f>
        <v>30.29330090628592</v>
      </c>
      <c r="BE1368" s="4">
        <f>G1368/S1368</f>
        <v>0.8024405713998215</v>
      </c>
      <c r="BF1368" s="4">
        <f>(1-AP1368*AA1368/AU1368/F1368)*100</f>
        <v>70.25140065625057</v>
      </c>
      <c r="BG1368" s="4">
        <f>(S1368-E1368/(N1368/1.35))</f>
        <v>361.248809057375</v>
      </c>
      <c r="BH1368" s="4">
        <f>E1368*BF1368/100/BG1368</f>
        <v>0.04186656231876803</v>
      </c>
    </row>
    <row r="1369" ht="16" customHeight="1">
      <c r="A1369" s="4">
        <v>1289</v>
      </c>
      <c r="B1369" t="s" s="2">
        <v>1430</v>
      </c>
      <c r="C1369" s="4">
        <v>7424.000031404197</v>
      </c>
      <c r="D1369" s="4">
        <v>0</v>
      </c>
      <c r="E1369" s="4">
        <f>(R1369-S1369*(1000-T1369)/(1000-U1369))*AO1369</f>
        <v>21.38853725714164</v>
      </c>
      <c r="F1369" s="4">
        <f>IF(AZ1369&lt;&gt;0,1/(1/AZ1369-1/N1369),0)</f>
        <v>0.5901165674197365</v>
      </c>
      <c r="G1369" s="4">
        <f>((BC1369-AP1369/2)*S1369-E1369)/(BC1369+AP1369/2)</f>
        <v>297.4352158515318</v>
      </c>
      <c r="H1369" s="4">
        <f>AP1369*1000</f>
        <v>5.601090659491745</v>
      </c>
      <c r="I1369" s="4">
        <f>(AU1369-BA1369)</f>
        <v>1.134740769318561</v>
      </c>
      <c r="J1369" s="4">
        <f>(P1369+AT1369*D1369)</f>
        <v>25.1378231048584</v>
      </c>
      <c r="K1369" s="4">
        <v>6</v>
      </c>
      <c r="L1369" s="4">
        <f>(K1369*AI1369+AJ1369)</f>
        <v>1.420000016689301</v>
      </c>
      <c r="M1369" s="4">
        <v>1</v>
      </c>
      <c r="N1369" s="4">
        <f>L1369*(M1369+1)*(M1369+1)/(M1369*M1369+1)</f>
        <v>2.840000033378601</v>
      </c>
      <c r="O1369" s="4">
        <v>24.59954643249512</v>
      </c>
      <c r="P1369" s="4">
        <v>25.1378231048584</v>
      </c>
      <c r="Q1369" s="4">
        <v>24.34250450134277</v>
      </c>
      <c r="R1369" s="4">
        <v>399.9228820800781</v>
      </c>
      <c r="S1369" s="4">
        <v>371.7294006347656</v>
      </c>
      <c r="T1369" s="4">
        <v>13.78956317901611</v>
      </c>
      <c r="U1369" s="4">
        <v>20.3806037902832</v>
      </c>
      <c r="V1369" s="4">
        <v>45.14018630981445</v>
      </c>
      <c r="W1369" s="4">
        <v>66.76386260986328</v>
      </c>
      <c r="X1369" s="4">
        <v>499.4905090332031</v>
      </c>
      <c r="Y1369" s="4">
        <v>1998.620483398438</v>
      </c>
      <c r="Z1369" s="4">
        <v>223.5868530273438</v>
      </c>
      <c r="AA1369" s="4">
        <v>101.6239700317383</v>
      </c>
      <c r="AB1369" s="4">
        <v>5.912551403045654</v>
      </c>
      <c r="AC1369" s="4">
        <v>0.2899121344089508</v>
      </c>
      <c r="AD1369" s="4">
        <v>0.2145033329725266</v>
      </c>
      <c r="AE1369" s="4">
        <v>0.03104706294834614</v>
      </c>
      <c r="AF1369" s="4">
        <v>0.2817970812320709</v>
      </c>
      <c r="AG1369" s="4">
        <v>0.0278342217206955</v>
      </c>
      <c r="AH1369" s="4">
        <v>0.6666666865348816</v>
      </c>
      <c r="AI1369" s="4">
        <v>-0.2195652425289154</v>
      </c>
      <c r="AJ1369" s="4">
        <v>2.737391471862793</v>
      </c>
      <c r="AK1369" s="4">
        <v>1</v>
      </c>
      <c r="AL1369" s="4">
        <v>0</v>
      </c>
      <c r="AM1369" s="4">
        <v>0.1599999964237213</v>
      </c>
      <c r="AN1369" s="4">
        <v>111115</v>
      </c>
      <c r="AO1369" s="4">
        <f>X1369*0.000001/(K1369*0.0001)</f>
        <v>0.832484181722005</v>
      </c>
      <c r="AP1369" s="4">
        <f>(U1369-T1369)/(1000-U1369)*AO1369</f>
        <v>0.005601090659491745</v>
      </c>
      <c r="AQ1369" s="4">
        <f>(P1369+273.15)</f>
        <v>298.2878231048584</v>
      </c>
      <c r="AR1369" s="4">
        <f>(O1369+273.15)</f>
        <v>297.7495464324951</v>
      </c>
      <c r="AS1369" s="4">
        <f>(Y1369*AK1369+Z1369*AL1369)*AM1369</f>
        <v>319.7792701961262</v>
      </c>
      <c r="AT1369" s="4">
        <f>((AS1369+0.00000010773*(AR1369^4-AQ1369^4))-AP1369*44100)/(L1369*0.92*2*29.3+0.00000043092*AQ1369^3)</f>
        <v>0.7572485902079372</v>
      </c>
      <c r="AU1369" s="4">
        <f>0.61365*EXP(17.502*J1369/(240.97+J1369))</f>
        <v>3.205898638131032</v>
      </c>
      <c r="AV1369" s="4">
        <f>AU1369*1000/AA1369</f>
        <v>31.54667778802378</v>
      </c>
      <c r="AW1369" s="4">
        <f>(AV1369-U1369)</f>
        <v>11.16607399774058</v>
      </c>
      <c r="AX1369" s="4">
        <f>IF(D1369,P1369,(O1369+P1369)/2)</f>
        <v>24.86868476867676</v>
      </c>
      <c r="AY1369" s="4">
        <f>0.61365*EXP(17.502*AX1369/(240.97+AX1369))</f>
        <v>3.154869218240765</v>
      </c>
      <c r="AZ1369" s="4">
        <f>IF(AW1369&lt;&gt;0,(1000-(AV1369+U1369)/2)/AW1369*AP1369,0)</f>
        <v>0.4885930323124453</v>
      </c>
      <c r="BA1369" s="4">
        <f>U1369*AA1369/1000</f>
        <v>2.071157868812472</v>
      </c>
      <c r="BB1369" s="4">
        <f>(AY1369-BA1369)</f>
        <v>1.083711349428294</v>
      </c>
      <c r="BC1369" s="4">
        <f>1/(1.6/F1369+1.37/N1369)</f>
        <v>0.3131141847312291</v>
      </c>
      <c r="BD1369" s="4">
        <f>G1369*AA1369*0.001</f>
        <v>30.22654746207968</v>
      </c>
      <c r="BE1369" s="4">
        <f>G1369/S1369</f>
        <v>0.8001390671376304</v>
      </c>
      <c r="BF1369" s="4">
        <f>(1-AP1369*AA1369/AU1369/F1369)*100</f>
        <v>69.91284213984288</v>
      </c>
      <c r="BG1369" s="4">
        <f>(S1369-E1369/(N1369/1.35))</f>
        <v>361.5623143820268</v>
      </c>
      <c r="BH1369" s="4">
        <f>E1369*BF1369/100/BG1369</f>
        <v>0.04135755772601681</v>
      </c>
    </row>
    <row r="1370" ht="16" customHeight="1">
      <c r="A1370" s="4">
        <v>1290</v>
      </c>
      <c r="B1370" t="s" s="2">
        <v>1431</v>
      </c>
      <c r="C1370" s="4">
        <v>7429.000031292439</v>
      </c>
      <c r="D1370" s="4">
        <v>0</v>
      </c>
      <c r="E1370" s="4">
        <f>(R1370-S1370*(1000-T1370)/(1000-U1370))*AO1370</f>
        <v>21.19851598542246</v>
      </c>
      <c r="F1370" s="4">
        <f>IF(AZ1370&lt;&gt;0,1/(1/AZ1370-1/N1370),0)</f>
        <v>0.5762632167935412</v>
      </c>
      <c r="G1370" s="4">
        <f>((BC1370-AP1370/2)*S1370-E1370)/(BC1370+AP1370/2)</f>
        <v>296.8631836227557</v>
      </c>
      <c r="H1370" s="4">
        <f>AP1370*1000</f>
        <v>5.538192061769292</v>
      </c>
      <c r="I1370" s="4">
        <f>(AU1370-BA1370)</f>
        <v>1.144362319457006</v>
      </c>
      <c r="J1370" s="4">
        <f>(P1370+AT1370*D1370)</f>
        <v>25.14798164367676</v>
      </c>
      <c r="K1370" s="4">
        <v>6</v>
      </c>
      <c r="L1370" s="4">
        <f>(K1370*AI1370+AJ1370)</f>
        <v>1.420000016689301</v>
      </c>
      <c r="M1370" s="4">
        <v>1</v>
      </c>
      <c r="N1370" s="4">
        <f>L1370*(M1370+1)*(M1370+1)/(M1370*M1370+1)</f>
        <v>2.840000033378601</v>
      </c>
      <c r="O1370" s="4">
        <v>24.60082054138184</v>
      </c>
      <c r="P1370" s="4">
        <v>25.14798164367676</v>
      </c>
      <c r="Q1370" s="4">
        <v>24.34286308288574</v>
      </c>
      <c r="R1370" s="4">
        <v>399.9212951660156</v>
      </c>
      <c r="S1370" s="4">
        <v>371.982910156250</v>
      </c>
      <c r="T1370" s="4">
        <v>13.78761291503906</v>
      </c>
      <c r="U1370" s="4">
        <v>20.30503845214844</v>
      </c>
      <c r="V1370" s="4">
        <v>45.13078308105469</v>
      </c>
      <c r="W1370" s="4">
        <v>66.51399993896484</v>
      </c>
      <c r="X1370" s="4">
        <v>499.4983520507812</v>
      </c>
      <c r="Y1370" s="4">
        <v>1998.609741210938</v>
      </c>
      <c r="Z1370" s="4">
        <v>222.2329254150391</v>
      </c>
      <c r="AA1370" s="4">
        <v>101.6238632202148</v>
      </c>
      <c r="AB1370" s="4">
        <v>5.912551403045654</v>
      </c>
      <c r="AC1370" s="4">
        <v>0.2899121344089508</v>
      </c>
      <c r="AD1370" s="4">
        <v>0.2145033329725266</v>
      </c>
      <c r="AE1370" s="4">
        <v>0.03104706294834614</v>
      </c>
      <c r="AF1370" s="4">
        <v>0.2817970812320709</v>
      </c>
      <c r="AG1370" s="4">
        <v>0.0278342217206955</v>
      </c>
      <c r="AH1370" s="4">
        <v>0.6666666865348816</v>
      </c>
      <c r="AI1370" s="4">
        <v>-0.2195652425289154</v>
      </c>
      <c r="AJ1370" s="4">
        <v>2.737391471862793</v>
      </c>
      <c r="AK1370" s="4">
        <v>1</v>
      </c>
      <c r="AL1370" s="4">
        <v>0</v>
      </c>
      <c r="AM1370" s="4">
        <v>0.1599999964237213</v>
      </c>
      <c r="AN1370" s="4">
        <v>111115</v>
      </c>
      <c r="AO1370" s="4">
        <f>X1370*0.000001/(K1370*0.0001)</f>
        <v>0.8324972534179687</v>
      </c>
      <c r="AP1370" s="4">
        <f>(U1370-T1370)/(1000-U1370)*AO1370</f>
        <v>0.005538192061769293</v>
      </c>
      <c r="AQ1370" s="4">
        <f>(P1370+273.15)</f>
        <v>298.2979816436767</v>
      </c>
      <c r="AR1370" s="4">
        <f>(O1370+273.15)</f>
        <v>297.7508205413818</v>
      </c>
      <c r="AS1370" s="4">
        <f>(Y1370*AK1370+Z1370*AL1370)*AM1370</f>
        <v>319.7775514461646</v>
      </c>
      <c r="AT1370" s="4">
        <f>((AS1370+0.00000010773*(AR1370^4-AQ1370^4))-AP1370*44100)/(L1370*0.92*2*29.3+0.00000043092*AQ1370^3)</f>
        <v>0.7875865895481221</v>
      </c>
      <c r="AU1370" s="4">
        <f>0.61365*EXP(17.502*J1370/(240.97+J1370))</f>
        <v>3.207838769799342</v>
      </c>
      <c r="AV1370" s="4">
        <f>AU1370*1000/AA1370</f>
        <v>31.56580224516838</v>
      </c>
      <c r="AW1370" s="4">
        <f>(AV1370-U1370)</f>
        <v>11.26076379301994</v>
      </c>
      <c r="AX1370" s="4">
        <f>IF(D1370,P1370,(O1370+P1370)/2)</f>
        <v>24.8744010925293</v>
      </c>
      <c r="AY1370" s="4">
        <f>0.61365*EXP(17.502*AX1370/(240.97+AX1370))</f>
        <v>3.155945627000442</v>
      </c>
      <c r="AZ1370" s="4">
        <f>IF(AW1370&lt;&gt;0,(1000-(AV1370+U1370)/2)/AW1370*AP1370,0)</f>
        <v>0.4790577994380412</v>
      </c>
      <c r="BA1370" s="4">
        <f>U1370*AA1370/1000</f>
        <v>2.063476450342336</v>
      </c>
      <c r="BB1370" s="4">
        <f>(AY1370-BA1370)</f>
        <v>1.092469176658106</v>
      </c>
      <c r="BC1370" s="4">
        <f>1/(1.6/F1370+1.37/N1370)</f>
        <v>0.3068516901309648</v>
      </c>
      <c r="BD1370" s="4">
        <f>G1370*AA1370*0.001</f>
        <v>30.16838356759645</v>
      </c>
      <c r="BE1370" s="4">
        <f>G1370/S1370</f>
        <v>0.7980559738565931</v>
      </c>
      <c r="BF1370" s="4">
        <f>(1-AP1370*AA1370/AU1370/F1370)*100</f>
        <v>69.55399725612291</v>
      </c>
      <c r="BG1370" s="4">
        <f>(S1370-E1370/(N1370/1.35))</f>
        <v>361.9061509154147</v>
      </c>
      <c r="BH1370" s="4">
        <f>E1370*BF1370/100/BG1370</f>
        <v>0.040740990971125</v>
      </c>
    </row>
    <row r="1371" ht="16" customHeight="1">
      <c r="A1371" s="4">
        <v>1291</v>
      </c>
      <c r="B1371" t="s" s="2">
        <v>1432</v>
      </c>
      <c r="C1371" s="4">
        <v>7434.500031169504</v>
      </c>
      <c r="D1371" s="4">
        <v>0</v>
      </c>
      <c r="E1371" s="4">
        <f>(R1371-S1371*(1000-T1371)/(1000-U1371))*AO1371</f>
        <v>20.98349558556383</v>
      </c>
      <c r="F1371" s="4">
        <f>IF(AZ1371&lt;&gt;0,1/(1/AZ1371-1/N1371),0)</f>
        <v>0.5612032949124716</v>
      </c>
      <c r="G1371" s="4">
        <f>((BC1371-AP1371/2)*S1371-E1371)/(BC1371+AP1371/2)</f>
        <v>296.225373726725</v>
      </c>
      <c r="H1371" s="4">
        <f>AP1371*1000</f>
        <v>5.468198920874091</v>
      </c>
      <c r="I1371" s="4">
        <f>(AU1371-BA1371)</f>
        <v>1.15514131080982</v>
      </c>
      <c r="J1371" s="4">
        <f>(P1371+AT1371*D1371)</f>
        <v>25.15933799743652</v>
      </c>
      <c r="K1371" s="4">
        <v>6</v>
      </c>
      <c r="L1371" s="4">
        <f>(K1371*AI1371+AJ1371)</f>
        <v>1.420000016689301</v>
      </c>
      <c r="M1371" s="4">
        <v>1</v>
      </c>
      <c r="N1371" s="4">
        <f>L1371*(M1371+1)*(M1371+1)/(M1371*M1371+1)</f>
        <v>2.840000033378601</v>
      </c>
      <c r="O1371" s="4">
        <v>24.60195541381836</v>
      </c>
      <c r="P1371" s="4">
        <v>25.15933799743652</v>
      </c>
      <c r="Q1371" s="4">
        <v>24.34164237976074</v>
      </c>
      <c r="R1371" s="4">
        <v>399.9154357910156</v>
      </c>
      <c r="S1371" s="4">
        <v>372.2645263671875</v>
      </c>
      <c r="T1371" s="4">
        <v>13.78469467163086</v>
      </c>
      <c r="U1371" s="4">
        <v>20.22036170959473</v>
      </c>
      <c r="V1371" s="4">
        <v>45.11855697631836</v>
      </c>
      <c r="W1371" s="4">
        <v>66.2332763671875</v>
      </c>
      <c r="X1371" s="4">
        <v>499.494140625</v>
      </c>
      <c r="Y1371" s="4">
        <v>1998.543457031250</v>
      </c>
      <c r="Z1371" s="4">
        <v>217.2040252685547</v>
      </c>
      <c r="AA1371" s="4">
        <v>101.6236801147461</v>
      </c>
      <c r="AB1371" s="4">
        <v>5.912551403045654</v>
      </c>
      <c r="AC1371" s="4">
        <v>0.2899121344089508</v>
      </c>
      <c r="AD1371" s="4">
        <v>0.2145033329725266</v>
      </c>
      <c r="AE1371" s="4">
        <v>0.03104706294834614</v>
      </c>
      <c r="AF1371" s="4">
        <v>0.2817970812320709</v>
      </c>
      <c r="AG1371" s="4">
        <v>0.0278342217206955</v>
      </c>
      <c r="AH1371" s="4">
        <v>0.6666666865348816</v>
      </c>
      <c r="AI1371" s="4">
        <v>-0.2195652425289154</v>
      </c>
      <c r="AJ1371" s="4">
        <v>2.737391471862793</v>
      </c>
      <c r="AK1371" s="4">
        <v>1</v>
      </c>
      <c r="AL1371" s="4">
        <v>0</v>
      </c>
      <c r="AM1371" s="4">
        <v>0.1599999964237213</v>
      </c>
      <c r="AN1371" s="4">
        <v>111115</v>
      </c>
      <c r="AO1371" s="4">
        <f>X1371*0.000001/(K1371*0.0001)</f>
        <v>0.8324902343749999</v>
      </c>
      <c r="AP1371" s="4">
        <f>(U1371-T1371)/(1000-U1371)*AO1371</f>
        <v>0.005468198920874091</v>
      </c>
      <c r="AQ1371" s="4">
        <f>(P1371+273.15)</f>
        <v>298.3093379974365</v>
      </c>
      <c r="AR1371" s="4">
        <f>(O1371+273.15)</f>
        <v>297.7519554138183</v>
      </c>
      <c r="AS1371" s="4">
        <f>(Y1371*AK1371+Z1371*AL1371)*AM1371</f>
        <v>319.7669459776516</v>
      </c>
      <c r="AT1371" s="4">
        <f>((AS1371+0.00000010773*(AR1371^4-AQ1371^4))-AP1371*44100)/(L1371*0.92*2*29.3+0.00000043092*AQ1371^3)</f>
        <v>0.8212032271384665</v>
      </c>
      <c r="AU1371" s="4">
        <f>0.61365*EXP(17.502*J1371/(240.97+J1371))</f>
        <v>3.210008880990135</v>
      </c>
      <c r="AV1371" s="4">
        <f>AU1371*1000/AA1371</f>
        <v>31.58721350541159</v>
      </c>
      <c r="AW1371" s="4">
        <f>(AV1371-U1371)</f>
        <v>11.36685179581686</v>
      </c>
      <c r="AX1371" s="4">
        <f>IF(D1371,P1371,(O1371+P1371)/2)</f>
        <v>24.88064670562744</v>
      </c>
      <c r="AY1371" s="4">
        <f>0.61365*EXP(17.502*AX1371/(240.97+AX1371))</f>
        <v>3.157122070138176</v>
      </c>
      <c r="AZ1371" s="4">
        <f>IF(AW1371&lt;&gt;0,(1000-(AV1371+U1371)/2)/AW1371*AP1371,0)</f>
        <v>0.4686039681974586</v>
      </c>
      <c r="BA1371" s="4">
        <f>U1371*AA1371/1000</f>
        <v>2.054867570180315</v>
      </c>
      <c r="BB1371" s="4">
        <f>(AY1371-BA1371)</f>
        <v>1.102254499957862</v>
      </c>
      <c r="BC1371" s="4">
        <f>1/(1.6/F1371+1.37/N1371)</f>
        <v>0.2999929992457563</v>
      </c>
      <c r="BD1371" s="4">
        <f>G1371*AA1371*0.001</f>
        <v>30.10351262147581</v>
      </c>
      <c r="BE1371" s="4">
        <f>G1371/S1371</f>
        <v>0.7957389241932217</v>
      </c>
      <c r="BF1371" s="4">
        <f>(1-AP1371*AA1371/AU1371/F1371)*100</f>
        <v>69.15301113056361</v>
      </c>
      <c r="BG1371" s="4">
        <f>(S1371-E1371/(N1371/1.35))</f>
        <v>362.2899775264922</v>
      </c>
      <c r="BH1371" s="4">
        <f>E1371*BF1371/100/BG1371</f>
        <v>0.04005277522976796</v>
      </c>
    </row>
    <row r="1372" ht="16" customHeight="1">
      <c r="A1372" s="4">
        <v>1292</v>
      </c>
      <c r="B1372" t="s" s="2">
        <v>1433</v>
      </c>
      <c r="C1372" s="4">
        <v>7439.500031057745</v>
      </c>
      <c r="D1372" s="4">
        <v>0</v>
      </c>
      <c r="E1372" s="4">
        <f>(R1372-S1372*(1000-T1372)/(1000-U1372))*AO1372</f>
        <v>20.77033906427488</v>
      </c>
      <c r="F1372" s="4">
        <f>IF(AZ1372&lt;&gt;0,1/(1/AZ1372-1/N1372),0)</f>
        <v>0.5473426691077861</v>
      </c>
      <c r="G1372" s="4">
        <f>((BC1372-AP1372/2)*S1372-E1372)/(BC1372+AP1372/2)</f>
        <v>295.6616589665426</v>
      </c>
      <c r="H1372" s="4">
        <f>AP1372*1000</f>
        <v>5.403163468161319</v>
      </c>
      <c r="I1372" s="4">
        <f>(AU1372-BA1372)</f>
        <v>1.165565315670362</v>
      </c>
      <c r="J1372" s="4">
        <f>(P1372+AT1372*D1372)</f>
        <v>25.17194366455078</v>
      </c>
      <c r="K1372" s="4">
        <v>6</v>
      </c>
      <c r="L1372" s="4">
        <f>(K1372*AI1372+AJ1372)</f>
        <v>1.420000016689301</v>
      </c>
      <c r="M1372" s="4">
        <v>1</v>
      </c>
      <c r="N1372" s="4">
        <f>L1372*(M1372+1)*(M1372+1)/(M1372*M1372+1)</f>
        <v>2.840000033378601</v>
      </c>
      <c r="O1372" s="4">
        <v>24.60085296630859</v>
      </c>
      <c r="P1372" s="4">
        <v>25.17194366455078</v>
      </c>
      <c r="Q1372" s="4">
        <v>24.31875419616699</v>
      </c>
      <c r="R1372" s="4">
        <v>399.911865234375</v>
      </c>
      <c r="S1372" s="4">
        <v>372.545166015625</v>
      </c>
      <c r="T1372" s="4">
        <v>13.78217124938965</v>
      </c>
      <c r="U1372" s="4">
        <v>20.14159774780273</v>
      </c>
      <c r="V1372" s="4">
        <v>45.11146926879883</v>
      </c>
      <c r="W1372" s="4">
        <v>65.97876739501953</v>
      </c>
      <c r="X1372" s="4">
        <v>499.5106201171875</v>
      </c>
      <c r="Y1372" s="4">
        <v>1998.511474609375</v>
      </c>
      <c r="Z1372" s="4">
        <v>214.3354949951172</v>
      </c>
      <c r="AA1372" s="4">
        <v>101.6232147216797</v>
      </c>
      <c r="AB1372" s="4">
        <v>5.912551403045654</v>
      </c>
      <c r="AC1372" s="4">
        <v>0.2899121344089508</v>
      </c>
      <c r="AD1372" s="4">
        <v>0.2145033329725266</v>
      </c>
      <c r="AE1372" s="4">
        <v>0.03104706294834614</v>
      </c>
      <c r="AF1372" s="4">
        <v>0.2817970812320709</v>
      </c>
      <c r="AG1372" s="4">
        <v>0.0278342217206955</v>
      </c>
      <c r="AH1372" s="4">
        <v>0.6666666865348816</v>
      </c>
      <c r="AI1372" s="4">
        <v>-0.2195652425289154</v>
      </c>
      <c r="AJ1372" s="4">
        <v>2.737391471862793</v>
      </c>
      <c r="AK1372" s="4">
        <v>1</v>
      </c>
      <c r="AL1372" s="4">
        <v>0</v>
      </c>
      <c r="AM1372" s="4">
        <v>0.1599999964237213</v>
      </c>
      <c r="AN1372" s="4">
        <v>111115</v>
      </c>
      <c r="AO1372" s="4">
        <f>X1372*0.000001/(K1372*0.0001)</f>
        <v>0.8325177001953125</v>
      </c>
      <c r="AP1372" s="4">
        <f>(U1372-T1372)/(1000-U1372)*AO1372</f>
        <v>0.005403163468161319</v>
      </c>
      <c r="AQ1372" s="4">
        <f>(P1372+273.15)</f>
        <v>298.3219436645508</v>
      </c>
      <c r="AR1372" s="4">
        <f>(O1372+273.15)</f>
        <v>297.7508529663086</v>
      </c>
      <c r="AS1372" s="4">
        <f>(Y1372*AK1372+Z1372*AL1372)*AM1372</f>
        <v>319.761828790266</v>
      </c>
      <c r="AT1372" s="4">
        <f>((AS1372+0.00000010773*(AR1372^4-AQ1372^4))-AP1372*44100)/(L1372*0.92*2*29.3+0.00000043092*AQ1372^3)</f>
        <v>0.851943427355574</v>
      </c>
      <c r="AU1372" s="4">
        <f>0.61365*EXP(17.502*J1372/(240.97+J1372))</f>
        <v>3.21241922843302</v>
      </c>
      <c r="AV1372" s="4">
        <f>AU1372*1000/AA1372</f>
        <v>31.61107663471407</v>
      </c>
      <c r="AW1372" s="4">
        <f>(AV1372-U1372)</f>
        <v>11.46947888691134</v>
      </c>
      <c r="AX1372" s="4">
        <f>IF(D1372,P1372,(O1372+P1372)/2)</f>
        <v>24.88639831542969</v>
      </c>
      <c r="AY1372" s="4">
        <f>0.61365*EXP(17.502*AX1372/(240.97+AX1372))</f>
        <v>3.158205800241181</v>
      </c>
      <c r="AZ1372" s="4">
        <f>IF(AW1372&lt;&gt;0,(1000-(AV1372+U1372)/2)/AW1372*AP1372,0)</f>
        <v>0.4589004819012381</v>
      </c>
      <c r="BA1372" s="4">
        <f>U1372*AA1372/1000</f>
        <v>2.046853912762657</v>
      </c>
      <c r="BB1372" s="4">
        <f>(AY1372-BA1372)</f>
        <v>1.111351887478524</v>
      </c>
      <c r="BC1372" s="4">
        <f>1/(1.6/F1372+1.37/N1372)</f>
        <v>0.2936332548256739</v>
      </c>
      <c r="BD1372" s="4">
        <f>G1372*AA1372*0.001</f>
        <v>30.04608825412499</v>
      </c>
      <c r="BE1372" s="4">
        <f>G1372/S1372</f>
        <v>0.7936263463800848</v>
      </c>
      <c r="BF1372" s="4">
        <f>(1-AP1372*AA1372/AU1372/F1372)*100</f>
        <v>68.77161581304394</v>
      </c>
      <c r="BG1372" s="4">
        <f>(S1372-E1372/(N1372/1.35))</f>
        <v>362.6719415764642</v>
      </c>
      <c r="BH1372" s="4">
        <f>E1372*BF1372/100/BG1372</f>
        <v>0.03938572618068968</v>
      </c>
    </row>
    <row r="1373" ht="16" customHeight="1">
      <c r="A1373" s="4">
        <v>1293</v>
      </c>
      <c r="B1373" t="s" s="2">
        <v>1434</v>
      </c>
      <c r="C1373" s="4">
        <v>7444.500030945987</v>
      </c>
      <c r="D1373" s="4">
        <v>0</v>
      </c>
      <c r="E1373" s="4">
        <f>(R1373-S1373*(1000-T1373)/(1000-U1373))*AO1373</f>
        <v>20.58273574719115</v>
      </c>
      <c r="F1373" s="4">
        <f>IF(AZ1373&lt;&gt;0,1/(1/AZ1373-1/N1373),0)</f>
        <v>0.5335372987045346</v>
      </c>
      <c r="G1373" s="4">
        <f>((BC1373-AP1373/2)*S1373-E1373)/(BC1373+AP1373/2)</f>
        <v>294.9618786321652</v>
      </c>
      <c r="H1373" s="4">
        <f>AP1373*1000</f>
        <v>5.33406429904718</v>
      </c>
      <c r="I1373" s="4">
        <f>(AU1373-BA1373)</f>
        <v>1.175659820910901</v>
      </c>
      <c r="J1373" s="4">
        <f>(P1373+AT1373*D1373)</f>
        <v>25.18086624145508</v>
      </c>
      <c r="K1373" s="4">
        <v>6</v>
      </c>
      <c r="L1373" s="4">
        <f>(K1373*AI1373+AJ1373)</f>
        <v>1.420000016689301</v>
      </c>
      <c r="M1373" s="4">
        <v>1</v>
      </c>
      <c r="N1373" s="4">
        <f>L1373*(M1373+1)*(M1373+1)/(M1373*M1373+1)</f>
        <v>2.840000033378601</v>
      </c>
      <c r="O1373" s="4">
        <v>24.5904712677002</v>
      </c>
      <c r="P1373" s="4">
        <v>25.18086624145508</v>
      </c>
      <c r="Q1373" s="4">
        <v>24.25615310668945</v>
      </c>
      <c r="R1373" s="4">
        <v>399.9278259277344</v>
      </c>
      <c r="S1373" s="4">
        <v>372.8155212402344</v>
      </c>
      <c r="T1373" s="4">
        <v>13.78043270111084</v>
      </c>
      <c r="U1373" s="4">
        <v>20.05909156799316</v>
      </c>
      <c r="V1373" s="4">
        <v>45.12881851196289</v>
      </c>
      <c r="W1373" s="4">
        <v>65.74502563476562</v>
      </c>
      <c r="X1373" s="4">
        <v>499.508056640625</v>
      </c>
      <c r="Y1373" s="4">
        <v>1998.819702148438</v>
      </c>
      <c r="Z1373" s="4">
        <v>214.3204956054688</v>
      </c>
      <c r="AA1373" s="4">
        <v>101.6230697631836</v>
      </c>
      <c r="AB1373" s="4">
        <v>5.912551403045654</v>
      </c>
      <c r="AC1373" s="4">
        <v>0.2899121344089508</v>
      </c>
      <c r="AD1373" s="4">
        <v>0.2145033329725266</v>
      </c>
      <c r="AE1373" s="4">
        <v>0.03104706294834614</v>
      </c>
      <c r="AF1373" s="4">
        <v>0.2817970812320709</v>
      </c>
      <c r="AG1373" s="4">
        <v>0.0278342217206955</v>
      </c>
      <c r="AH1373" s="4">
        <v>0.3333333432674408</v>
      </c>
      <c r="AI1373" s="4">
        <v>-0.2195652425289154</v>
      </c>
      <c r="AJ1373" s="4">
        <v>2.737391471862793</v>
      </c>
      <c r="AK1373" s="4">
        <v>1</v>
      </c>
      <c r="AL1373" s="4">
        <v>0</v>
      </c>
      <c r="AM1373" s="4">
        <v>0.1599999964237213</v>
      </c>
      <c r="AN1373" s="4">
        <v>111115</v>
      </c>
      <c r="AO1373" s="4">
        <f>X1373*0.000001/(K1373*0.0001)</f>
        <v>0.8325134277343749</v>
      </c>
      <c r="AP1373" s="4">
        <f>(U1373-T1373)/(1000-U1373)*AO1373</f>
        <v>0.005334064299047181</v>
      </c>
      <c r="AQ1373" s="4">
        <f>(P1373+273.15)</f>
        <v>298.3308662414551</v>
      </c>
      <c r="AR1373" s="4">
        <f>(O1373+273.15)</f>
        <v>297.7404712677002</v>
      </c>
      <c r="AS1373" s="4">
        <f>(Y1373*AK1373+Z1373*AL1373)*AM1373</f>
        <v>319.8111451954137</v>
      </c>
      <c r="AT1373" s="4">
        <f>((AS1373+0.00000010773*(AR1373^4-AQ1373^4))-AP1373*44100)/(L1373*0.92*2*29.3+0.00000043092*AQ1373^3)</f>
        <v>0.8846212599930251</v>
      </c>
      <c r="AU1373" s="4">
        <f>0.61365*EXP(17.502*J1373/(240.97+J1373))</f>
        <v>3.214126282711159</v>
      </c>
      <c r="AV1373" s="4">
        <f>AU1373*1000/AA1373</f>
        <v>31.62791962692299</v>
      </c>
      <c r="AW1373" s="4">
        <f>(AV1373-U1373)</f>
        <v>11.56882805892982</v>
      </c>
      <c r="AX1373" s="4">
        <f>IF(D1373,P1373,(O1373+P1373)/2)</f>
        <v>24.88566875457764</v>
      </c>
      <c r="AY1373" s="4">
        <f>0.61365*EXP(17.502*AX1373/(240.97+AX1373))</f>
        <v>3.158068316889598</v>
      </c>
      <c r="AZ1373" s="4">
        <f>IF(AW1373&lt;&gt;0,(1000-(AV1373+U1373)/2)/AW1373*AP1373,0)</f>
        <v>0.449156418611189</v>
      </c>
      <c r="BA1373" s="4">
        <f>U1373*AA1373/1000</f>
        <v>2.038466461800257</v>
      </c>
      <c r="BB1373" s="4">
        <f>(AY1373-BA1373)</f>
        <v>1.119601855089341</v>
      </c>
      <c r="BC1373" s="4">
        <f>1/(1.6/F1373+1.37/N1373)</f>
        <v>0.2872533486192747</v>
      </c>
      <c r="BD1373" s="4">
        <f>G1373*AA1373*0.001</f>
        <v>29.97493156971622</v>
      </c>
      <c r="BE1373" s="4">
        <f>G1373/S1373</f>
        <v>0.7911738160764451</v>
      </c>
      <c r="BF1373" s="4">
        <f>(1-AP1373*AA1373/AU1373/F1373)*100</f>
        <v>68.39012092483718</v>
      </c>
      <c r="BG1373" s="4">
        <f>(S1373-E1373/(N1373/1.35))</f>
        <v>363.0314744331462</v>
      </c>
      <c r="BH1373" s="4">
        <f>E1373*BF1373/100/BG1373</f>
        <v>0.03877503428352457</v>
      </c>
    </row>
    <row r="1374" ht="16" customHeight="1">
      <c r="A1374" s="4">
        <v>1294</v>
      </c>
      <c r="B1374" t="s" s="2">
        <v>1435</v>
      </c>
      <c r="C1374" s="4">
        <v>7450.000030823052</v>
      </c>
      <c r="D1374" s="4">
        <v>0</v>
      </c>
      <c r="E1374" s="4">
        <f>(R1374-S1374*(1000-T1374)/(1000-U1374))*AO1374</f>
        <v>20.40677217502469</v>
      </c>
      <c r="F1374" s="4">
        <f>IF(AZ1374&lt;&gt;0,1/(1/AZ1374-1/N1374),0)</f>
        <v>0.5187551307014648</v>
      </c>
      <c r="G1374" s="4">
        <f>((BC1374-AP1374/2)*S1374-E1374)/(BC1374+AP1374/2)</f>
        <v>294.0271767172759</v>
      </c>
      <c r="H1374" s="4">
        <f>AP1374*1000</f>
        <v>5.25498094675537</v>
      </c>
      <c r="I1374" s="4">
        <f>(AU1374-BA1374)</f>
        <v>1.186064362509283</v>
      </c>
      <c r="J1374" s="4">
        <f>(P1374+AT1374*D1374)</f>
        <v>25.18472862243652</v>
      </c>
      <c r="K1374" s="4">
        <v>6</v>
      </c>
      <c r="L1374" s="4">
        <f>(K1374*AI1374+AJ1374)</f>
        <v>1.420000016689301</v>
      </c>
      <c r="M1374" s="4">
        <v>1</v>
      </c>
      <c r="N1374" s="4">
        <f>L1374*(M1374+1)*(M1374+1)/(M1374*M1374+1)</f>
        <v>2.840000033378601</v>
      </c>
      <c r="O1374" s="4">
        <v>24.56531715393066</v>
      </c>
      <c r="P1374" s="4">
        <v>25.18472862243652</v>
      </c>
      <c r="Q1374" s="4">
        <v>24.18110466003418</v>
      </c>
      <c r="R1374" s="4">
        <v>399.9307250976562</v>
      </c>
      <c r="S1374" s="4">
        <v>373.0636596679688</v>
      </c>
      <c r="T1374" s="4">
        <v>13.77786636352539</v>
      </c>
      <c r="U1374" s="4">
        <v>19.96403121948242</v>
      </c>
      <c r="V1374" s="4">
        <v>45.18199920654297</v>
      </c>
      <c r="W1374" s="4">
        <v>65.52507019042969</v>
      </c>
      <c r="X1374" s="4">
        <v>499.508544921875</v>
      </c>
      <c r="Y1374" s="4">
        <v>1999.189575195312</v>
      </c>
      <c r="Z1374" s="4">
        <v>217.7761077880859</v>
      </c>
      <c r="AA1374" s="4">
        <v>101.6228179931641</v>
      </c>
      <c r="AB1374" s="4">
        <v>5.912551403045654</v>
      </c>
      <c r="AC1374" s="4">
        <v>0.2899121344089508</v>
      </c>
      <c r="AD1374" s="4">
        <v>0.2145033329725266</v>
      </c>
      <c r="AE1374" s="4">
        <v>0.03104706294834614</v>
      </c>
      <c r="AF1374" s="4">
        <v>0.2817970812320709</v>
      </c>
      <c r="AG1374" s="4">
        <v>0.0278342217206955</v>
      </c>
      <c r="AH1374" s="4">
        <v>0.3333333432674408</v>
      </c>
      <c r="AI1374" s="4">
        <v>-0.2195652425289154</v>
      </c>
      <c r="AJ1374" s="4">
        <v>2.737391471862793</v>
      </c>
      <c r="AK1374" s="4">
        <v>1</v>
      </c>
      <c r="AL1374" s="4">
        <v>0</v>
      </c>
      <c r="AM1374" s="4">
        <v>0.1599999964237213</v>
      </c>
      <c r="AN1374" s="4">
        <v>111115</v>
      </c>
      <c r="AO1374" s="4">
        <f>X1374*0.000001/(K1374*0.0001)</f>
        <v>0.8325142415364581</v>
      </c>
      <c r="AP1374" s="4">
        <f>(U1374-T1374)/(1000-U1374)*AO1374</f>
        <v>0.00525498094675537</v>
      </c>
      <c r="AQ1374" s="4">
        <f>(P1374+273.15)</f>
        <v>298.3347286224365</v>
      </c>
      <c r="AR1374" s="4">
        <f>(O1374+273.15)</f>
        <v>297.7153171539306</v>
      </c>
      <c r="AS1374" s="4">
        <f>(Y1374*AK1374+Z1374*AL1374)*AM1374</f>
        <v>319.8703248815909</v>
      </c>
      <c r="AT1374" s="4">
        <f>((AS1374+0.00000010773*(AR1374^4-AQ1374^4))-AP1374*44100)/(L1374*0.92*2*29.3+0.00000043092*AQ1374^3)</f>
        <v>0.9211690646760889</v>
      </c>
      <c r="AU1374" s="4">
        <f>0.61365*EXP(17.502*J1374/(240.97+J1374))</f>
        <v>3.21486547353659</v>
      </c>
      <c r="AV1374" s="4">
        <f>AU1374*1000/AA1374</f>
        <v>31.63527185157222</v>
      </c>
      <c r="AW1374" s="4">
        <f>(AV1374-U1374)</f>
        <v>11.6712406320898</v>
      </c>
      <c r="AX1374" s="4">
        <f>IF(D1374,P1374,(O1374+P1374)/2)</f>
        <v>24.87502288818359</v>
      </c>
      <c r="AY1374" s="4">
        <f>0.61365*EXP(17.502*AX1374/(240.97+AX1374))</f>
        <v>3.156062733191961</v>
      </c>
      <c r="AZ1374" s="4">
        <f>IF(AW1374&lt;&gt;0,(1000-(AV1374+U1374)/2)/AW1374*AP1374,0)</f>
        <v>0.4386341119064554</v>
      </c>
      <c r="BA1374" s="4">
        <f>U1374*AA1374/1000</f>
        <v>2.028801111027307</v>
      </c>
      <c r="BB1374" s="4">
        <f>(AY1374-BA1374)</f>
        <v>1.127261622164654</v>
      </c>
      <c r="BC1374" s="4">
        <f>1/(1.6/F1374+1.37/N1374)</f>
        <v>0.2803711167958823</v>
      </c>
      <c r="BD1374" s="4">
        <f>G1374*AA1374*0.001</f>
        <v>29.87987026458361</v>
      </c>
      <c r="BE1374" s="4">
        <f>G1374/S1374</f>
        <v>0.7881421014819929</v>
      </c>
      <c r="BF1374" s="4">
        <f>(1-AP1374*AA1374/AU1374/F1374)*100</f>
        <v>67.97883195182361</v>
      </c>
      <c r="BG1374" s="4">
        <f>(S1374-E1374/(N1374/1.35))</f>
        <v>363.3632575156809</v>
      </c>
      <c r="BH1374" s="4">
        <f>E1374*BF1374/100/BG1374</f>
        <v>0.03817745761774737</v>
      </c>
    </row>
    <row r="1375" ht="16" customHeight="1">
      <c r="A1375" s="4">
        <v>1295</v>
      </c>
      <c r="B1375" t="s" s="2">
        <v>1436</v>
      </c>
      <c r="C1375" s="4">
        <v>7455.000030711293</v>
      </c>
      <c r="D1375" s="4">
        <v>0</v>
      </c>
      <c r="E1375" s="4">
        <f>(R1375-S1375*(1000-T1375)/(1000-U1375))*AO1375</f>
        <v>20.24641702992493</v>
      </c>
      <c r="F1375" s="4">
        <f>IF(AZ1375&lt;&gt;0,1/(1/AZ1375-1/N1375),0)</f>
        <v>0.5054663951761065</v>
      </c>
      <c r="G1375" s="4">
        <f>((BC1375-AP1375/2)*S1375-E1375)/(BC1375+AP1375/2)</f>
        <v>293.1431807822269</v>
      </c>
      <c r="H1375" s="4">
        <f>AP1375*1000</f>
        <v>5.180371916583625</v>
      </c>
      <c r="I1375" s="4">
        <f>(AU1375-BA1375)</f>
        <v>1.195266701691703</v>
      </c>
      <c r="J1375" s="4">
        <f>(P1375+AT1375*D1375)</f>
        <v>25.18535041809082</v>
      </c>
      <c r="K1375" s="4">
        <v>6</v>
      </c>
      <c r="L1375" s="4">
        <f>(K1375*AI1375+AJ1375)</f>
        <v>1.420000016689301</v>
      </c>
      <c r="M1375" s="4">
        <v>1</v>
      </c>
      <c r="N1375" s="4">
        <f>L1375*(M1375+1)*(M1375+1)/(M1375*M1375+1)</f>
        <v>2.840000033378601</v>
      </c>
      <c r="O1375" s="4">
        <v>24.53812026977539</v>
      </c>
      <c r="P1375" s="4">
        <v>25.18535041809082</v>
      </c>
      <c r="Q1375" s="4">
        <v>24.14957237243652</v>
      </c>
      <c r="R1375" s="4">
        <v>399.937988281250</v>
      </c>
      <c r="S1375" s="4">
        <v>373.2946166992188</v>
      </c>
      <c r="T1375" s="4">
        <v>13.77560710906982</v>
      </c>
      <c r="U1375" s="4">
        <v>19.87470817565918</v>
      </c>
      <c r="V1375" s="4">
        <v>45.24490356445312</v>
      </c>
      <c r="W1375" s="4">
        <v>65.33580780029297</v>
      </c>
      <c r="X1375" s="4">
        <v>499.4913330078125</v>
      </c>
      <c r="Y1375" s="4">
        <v>1999.433349609375</v>
      </c>
      <c r="Z1375" s="4">
        <v>219.2361450195312</v>
      </c>
      <c r="AA1375" s="4">
        <v>101.6225128173828</v>
      </c>
      <c r="AB1375" s="4">
        <v>5.912551403045654</v>
      </c>
      <c r="AC1375" s="4">
        <v>0.2899121344089508</v>
      </c>
      <c r="AD1375" s="4">
        <v>0.2145033329725266</v>
      </c>
      <c r="AE1375" s="4">
        <v>0.03104706294834614</v>
      </c>
      <c r="AF1375" s="4">
        <v>0.2817970812320709</v>
      </c>
      <c r="AG1375" s="4">
        <v>0.0278342217206955</v>
      </c>
      <c r="AH1375" s="4">
        <v>0.3333333432674408</v>
      </c>
      <c r="AI1375" s="4">
        <v>-0.2195652425289154</v>
      </c>
      <c r="AJ1375" s="4">
        <v>2.737391471862793</v>
      </c>
      <c r="AK1375" s="4">
        <v>1</v>
      </c>
      <c r="AL1375" s="4">
        <v>0</v>
      </c>
      <c r="AM1375" s="4">
        <v>0.1599999964237213</v>
      </c>
      <c r="AN1375" s="4">
        <v>111115</v>
      </c>
      <c r="AO1375" s="4">
        <f>X1375*0.000001/(K1375*0.0001)</f>
        <v>0.8324855550130207</v>
      </c>
      <c r="AP1375" s="4">
        <f>(U1375-T1375)/(1000-U1375)*AO1375</f>
        <v>0.005180371916583625</v>
      </c>
      <c r="AQ1375" s="4">
        <f>(P1375+273.15)</f>
        <v>298.3353504180908</v>
      </c>
      <c r="AR1375" s="4">
        <f>(O1375+273.15)</f>
        <v>297.6881202697754</v>
      </c>
      <c r="AS1375" s="4">
        <f>(Y1375*AK1375+Z1375*AL1375)*AM1375</f>
        <v>319.9093287869691</v>
      </c>
      <c r="AT1375" s="4">
        <f>((AS1375+0.00000010773*(AR1375^4-AQ1375^4))-AP1375*44100)/(L1375*0.92*2*29.3+0.00000043092*AQ1375^3)</f>
        <v>0.9554072506054641</v>
      </c>
      <c r="AU1375" s="4">
        <f>0.61365*EXP(17.502*J1375/(240.97+J1375))</f>
        <v>3.214984488014371</v>
      </c>
      <c r="AV1375" s="4">
        <f>AU1375*1000/AA1375</f>
        <v>31.63653799617951</v>
      </c>
      <c r="AW1375" s="4">
        <f>(AV1375-U1375)</f>
        <v>11.76182982052033</v>
      </c>
      <c r="AX1375" s="4">
        <f>IF(D1375,P1375,(O1375+P1375)/2)</f>
        <v>24.86173534393311</v>
      </c>
      <c r="AY1375" s="4">
        <f>0.61365*EXP(17.502*AX1375/(240.97+AX1375))</f>
        <v>3.153561043341108</v>
      </c>
      <c r="AZ1375" s="4">
        <f>IF(AW1375&lt;&gt;0,(1000-(AV1375+U1375)/2)/AW1375*AP1375,0)</f>
        <v>0.4290954967950679</v>
      </c>
      <c r="BA1375" s="4">
        <f>U1375*AA1375/1000</f>
        <v>2.019717786322668</v>
      </c>
      <c r="BB1375" s="4">
        <f>(AY1375-BA1375)</f>
        <v>1.13384325701844</v>
      </c>
      <c r="BC1375" s="4">
        <f>1/(1.6/F1375+1.37/N1375)</f>
        <v>0.2741387550160928</v>
      </c>
      <c r="BD1375" s="4">
        <f>G1375*AA1375*0.001</f>
        <v>29.78994664637022</v>
      </c>
      <c r="BE1375" s="4">
        <f>G1375/S1375</f>
        <v>0.7852863868605594</v>
      </c>
      <c r="BF1375" s="4">
        <f>(1-AP1375*AA1375/AU1375/F1375)*100</f>
        <v>67.60487200285928</v>
      </c>
      <c r="BG1375" s="4">
        <f>(S1375-E1375/(N1375/1.35))</f>
        <v>363.6704397030367</v>
      </c>
      <c r="BH1375" s="4">
        <f>E1375*BF1375/100/BG1375</f>
        <v>0.03763727491688008</v>
      </c>
    </row>
    <row r="1376" ht="16" customHeight="1">
      <c r="A1376" s="4">
        <v>1296</v>
      </c>
      <c r="B1376" t="s" s="2">
        <v>1437</v>
      </c>
      <c r="C1376" s="4">
        <v>7460.000030599535</v>
      </c>
      <c r="D1376" s="4">
        <v>0</v>
      </c>
      <c r="E1376" s="4">
        <f>(R1376-S1376*(1000-T1376)/(1000-U1376))*AO1376</f>
        <v>20.01414151565423</v>
      </c>
      <c r="F1376" s="4">
        <f>IF(AZ1376&lt;&gt;0,1/(1/AZ1376-1/N1376),0)</f>
        <v>0.4918070077329871</v>
      </c>
      <c r="G1376" s="4">
        <f>((BC1376-AP1376/2)*S1376-E1376)/(BC1376+AP1376/2)</f>
        <v>292.4763110193657</v>
      </c>
      <c r="H1376" s="4">
        <f>AP1376*1000</f>
        <v>5.104329945200232</v>
      </c>
      <c r="I1376" s="4">
        <f>(AU1376-BA1376)</f>
        <v>1.205535374560626</v>
      </c>
      <c r="J1376" s="4">
        <f>(P1376+AT1376*D1376)</f>
        <v>25.19073104858398</v>
      </c>
      <c r="K1376" s="4">
        <v>6</v>
      </c>
      <c r="L1376" s="4">
        <f>(K1376*AI1376+AJ1376)</f>
        <v>1.420000016689301</v>
      </c>
      <c r="M1376" s="4">
        <v>1</v>
      </c>
      <c r="N1376" s="4">
        <f>L1376*(M1376+1)*(M1376+1)/(M1376*M1376+1)</f>
        <v>2.840000033378601</v>
      </c>
      <c r="O1376" s="4">
        <v>24.51628875732422</v>
      </c>
      <c r="P1376" s="4">
        <v>25.19073104858398</v>
      </c>
      <c r="Q1376" s="4">
        <v>24.13060188293457</v>
      </c>
      <c r="R1376" s="4">
        <v>399.9256591796875</v>
      </c>
      <c r="S1376" s="4">
        <v>373.5935974121094</v>
      </c>
      <c r="T1376" s="4">
        <v>13.77373600006104</v>
      </c>
      <c r="U1376" s="4">
        <v>19.78385925292969</v>
      </c>
      <c r="V1376" s="4">
        <v>45.29981994628906</v>
      </c>
      <c r="W1376" s="4">
        <v>65.12675476074219</v>
      </c>
      <c r="X1376" s="4">
        <v>499.4919128417969</v>
      </c>
      <c r="Y1376" s="4">
        <v>1999.3935546875</v>
      </c>
      <c r="Z1376" s="4">
        <v>219.9951019287109</v>
      </c>
      <c r="AA1376" s="4">
        <v>101.6221923828125</v>
      </c>
      <c r="AB1376" s="4">
        <v>5.912551403045654</v>
      </c>
      <c r="AC1376" s="4">
        <v>0.2899121344089508</v>
      </c>
      <c r="AD1376" s="4">
        <v>0.2145033329725266</v>
      </c>
      <c r="AE1376" s="4">
        <v>0.03104706294834614</v>
      </c>
      <c r="AF1376" s="4">
        <v>0.2817970812320709</v>
      </c>
      <c r="AG1376" s="4">
        <v>0.0278342217206955</v>
      </c>
      <c r="AH1376" s="4">
        <v>0.3333333432674408</v>
      </c>
      <c r="AI1376" s="4">
        <v>-0.2195652425289154</v>
      </c>
      <c r="AJ1376" s="4">
        <v>2.737391471862793</v>
      </c>
      <c r="AK1376" s="4">
        <v>1</v>
      </c>
      <c r="AL1376" s="4">
        <v>0</v>
      </c>
      <c r="AM1376" s="4">
        <v>0.1599999964237213</v>
      </c>
      <c r="AN1376" s="4">
        <v>111115</v>
      </c>
      <c r="AO1376" s="4">
        <f>X1376*0.000001/(K1376*0.0001)</f>
        <v>0.8324865214029947</v>
      </c>
      <c r="AP1376" s="4">
        <f>(U1376-T1376)/(1000-U1376)*AO1376</f>
        <v>0.005104329945200232</v>
      </c>
      <c r="AQ1376" s="4">
        <f>(P1376+273.15)</f>
        <v>298.340731048584</v>
      </c>
      <c r="AR1376" s="4">
        <f>(O1376+273.15)</f>
        <v>297.6662887573242</v>
      </c>
      <c r="AS1376" s="4">
        <f>(Y1376*AK1376+Z1376*AL1376)*AM1376</f>
        <v>319.9029615996114</v>
      </c>
      <c r="AT1376" s="4">
        <f>((AS1376+0.00000010773*(AR1376^4-AQ1376^4))-AP1376*44100)/(L1376*0.92*2*29.3+0.00000043092*AQ1376^3)</f>
        <v>0.9899168548657362</v>
      </c>
      <c r="AU1376" s="4">
        <f>0.61365*EXP(17.502*J1376/(240.97+J1376))</f>
        <v>3.216014525636332</v>
      </c>
      <c r="AV1376" s="4">
        <f>AU1376*1000/AA1376</f>
        <v>31.64677370393222</v>
      </c>
      <c r="AW1376" s="4">
        <f>(AV1376-U1376)</f>
        <v>11.86291445100253</v>
      </c>
      <c r="AX1376" s="4">
        <f>IF(D1376,P1376,(O1376+P1376)/2)</f>
        <v>24.8535099029541</v>
      </c>
      <c r="AY1376" s="4">
        <f>0.61365*EXP(17.502*AX1376/(240.97+AX1376))</f>
        <v>3.152013280991523</v>
      </c>
      <c r="AZ1376" s="4">
        <f>IF(AW1376&lt;&gt;0,(1000-(AV1376+U1376)/2)/AW1376*AP1376,0)</f>
        <v>0.4192115273012697</v>
      </c>
      <c r="BA1376" s="4">
        <f>U1376*AA1376/1000</f>
        <v>2.010479151075706</v>
      </c>
      <c r="BB1376" s="4">
        <f>(AY1376-BA1376)</f>
        <v>1.141534129915817</v>
      </c>
      <c r="BC1376" s="4">
        <f>1/(1.6/F1376+1.37/N1376)</f>
        <v>0.2676872313026292</v>
      </c>
      <c r="BD1376" s="4">
        <f>G1376*AA1376*0.001</f>
        <v>29.72208394582528</v>
      </c>
      <c r="BE1376" s="4">
        <f>G1376/S1376</f>
        <v>0.7828729213920023</v>
      </c>
      <c r="BF1376" s="4">
        <f>(1-AP1376*AA1376/AU1376/F1376)*100</f>
        <v>67.20447517508342</v>
      </c>
      <c r="BG1376" s="4">
        <f>(S1376-E1376/(N1376/1.35))</f>
        <v>364.0798330710611</v>
      </c>
      <c r="BH1376" s="4">
        <f>E1376*BF1376/100/BG1376</f>
        <v>0.03694354244490292</v>
      </c>
    </row>
    <row r="1377" ht="16" customHeight="1">
      <c r="A1377" s="4">
        <v>1297</v>
      </c>
      <c r="B1377" t="s" s="2">
        <v>1438</v>
      </c>
      <c r="C1377" s="4">
        <v>7465.5000304766</v>
      </c>
      <c r="D1377" s="4">
        <v>0</v>
      </c>
      <c r="E1377" s="4">
        <f>(R1377-S1377*(1000-T1377)/(1000-U1377))*AO1377</f>
        <v>19.77157506036761</v>
      </c>
      <c r="F1377" s="4">
        <f>IF(AZ1377&lt;&gt;0,1/(1/AZ1377-1/N1377),0)</f>
        <v>0.4769018067271468</v>
      </c>
      <c r="G1377" s="4">
        <f>((BC1377-AP1377/2)*S1377-E1377)/(BC1377+AP1377/2)</f>
        <v>291.6635102524645</v>
      </c>
      <c r="H1377" s="4">
        <f>AP1377*1000</f>
        <v>5.01862991079859</v>
      </c>
      <c r="I1377" s="4">
        <f>(AU1377-BA1377)</f>
        <v>1.216927887030334</v>
      </c>
      <c r="J1377" s="4">
        <f>(P1377+AT1377*D1377)</f>
        <v>25.1956729888916</v>
      </c>
      <c r="K1377" s="4">
        <v>6</v>
      </c>
      <c r="L1377" s="4">
        <f>(K1377*AI1377+AJ1377)</f>
        <v>1.420000016689301</v>
      </c>
      <c r="M1377" s="4">
        <v>1</v>
      </c>
      <c r="N1377" s="4">
        <f>L1377*(M1377+1)*(M1377+1)/(M1377*M1377+1)</f>
        <v>2.840000033378601</v>
      </c>
      <c r="O1377" s="4">
        <v>24.49079132080078</v>
      </c>
      <c r="P1377" s="4">
        <v>25.1956729888916</v>
      </c>
      <c r="Q1377" s="4">
        <v>24.06133651733398</v>
      </c>
      <c r="R1377" s="4">
        <v>399.9479064941406</v>
      </c>
      <c r="S1377" s="4">
        <v>373.9438781738281</v>
      </c>
      <c r="T1377" s="4">
        <v>13.77134037017822</v>
      </c>
      <c r="U1377" s="4">
        <v>19.68110466003418</v>
      </c>
      <c r="V1377" s="4">
        <v>45.36062240600586</v>
      </c>
      <c r="W1377" s="4">
        <v>64.88854217529297</v>
      </c>
      <c r="X1377" s="4">
        <v>499.4978637695312</v>
      </c>
      <c r="Y1377" s="4">
        <v>1999.3193359375</v>
      </c>
      <c r="Z1377" s="4">
        <v>220.8889465332031</v>
      </c>
      <c r="AA1377" s="4">
        <v>101.6219863891602</v>
      </c>
      <c r="AB1377" s="4">
        <v>5.912551403045654</v>
      </c>
      <c r="AC1377" s="4">
        <v>0.2899121344089508</v>
      </c>
      <c r="AD1377" s="4">
        <v>0.2145033329725266</v>
      </c>
      <c r="AE1377" s="4">
        <v>0.03104706294834614</v>
      </c>
      <c r="AF1377" s="4">
        <v>0.2817970812320709</v>
      </c>
      <c r="AG1377" s="4">
        <v>0.0278342217206955</v>
      </c>
      <c r="AH1377" s="4">
        <v>0.3333333432674408</v>
      </c>
      <c r="AI1377" s="4">
        <v>-0.2195652425289154</v>
      </c>
      <c r="AJ1377" s="4">
        <v>2.737391471862793</v>
      </c>
      <c r="AK1377" s="4">
        <v>1</v>
      </c>
      <c r="AL1377" s="4">
        <v>0</v>
      </c>
      <c r="AM1377" s="4">
        <v>0.1599999964237213</v>
      </c>
      <c r="AN1377" s="4">
        <v>111115</v>
      </c>
      <c r="AO1377" s="4">
        <f>X1377*0.000001/(K1377*0.0001)</f>
        <v>0.8324964396158854</v>
      </c>
      <c r="AP1377" s="4">
        <f>(U1377-T1377)/(1000-U1377)*AO1377</f>
        <v>0.00501862991079859</v>
      </c>
      <c r="AQ1377" s="4">
        <f>(P1377+273.15)</f>
        <v>298.3456729888916</v>
      </c>
      <c r="AR1377" s="4">
        <f>(O1377+273.15)</f>
        <v>297.6407913208008</v>
      </c>
      <c r="AS1377" s="4">
        <f>(Y1377*AK1377+Z1377*AL1377)*AM1377</f>
        <v>319.8910865998769</v>
      </c>
      <c r="AT1377" s="4">
        <f>((AS1377+0.00000010773*(AR1377^4-AQ1377^4))-AP1377*44100)/(L1377*0.92*2*29.3+0.00000043092*AQ1377^3)</f>
        <v>1.028788333928184</v>
      </c>
      <c r="AU1377" s="4">
        <f>0.61365*EXP(17.502*J1377/(240.97+J1377))</f>
        <v>3.216960836915963</v>
      </c>
      <c r="AV1377" s="4">
        <f>AU1377*1000/AA1377</f>
        <v>31.65614992602734</v>
      </c>
      <c r="AW1377" s="4">
        <f>(AV1377-U1377)</f>
        <v>11.97504526599316</v>
      </c>
      <c r="AX1377" s="4">
        <f>IF(D1377,P1377,(O1377+P1377)/2)</f>
        <v>24.84323215484619</v>
      </c>
      <c r="AY1377" s="4">
        <f>0.61365*EXP(17.502*AX1377/(240.97+AX1377))</f>
        <v>3.150080273758502</v>
      </c>
      <c r="AZ1377" s="4">
        <f>IF(AW1377&lt;&gt;0,(1000-(AV1377+U1377)/2)/AW1377*AP1377,0)</f>
        <v>0.4083332013769306</v>
      </c>
      <c r="BA1377" s="4">
        <f>U1377*AA1377/1000</f>
        <v>2.00003294988563</v>
      </c>
      <c r="BB1377" s="4">
        <f>(AY1377-BA1377)</f>
        <v>1.150047323872872</v>
      </c>
      <c r="BC1377" s="4">
        <f>1/(1.6/F1377+1.37/N1377)</f>
        <v>0.2605942848367203</v>
      </c>
      <c r="BD1377" s="4">
        <f>G1377*AA1377*0.001</f>
        <v>29.63942526909062</v>
      </c>
      <c r="BE1377" s="4">
        <f>G1377/S1377</f>
        <v>0.7799659983118763</v>
      </c>
      <c r="BF1377" s="4">
        <f>(1-AP1377*AA1377/AU1377/F1377)*100</f>
        <v>66.7571608055698</v>
      </c>
      <c r="BG1377" s="4">
        <f>(S1377-E1377/(N1377/1.35))</f>
        <v>364.5454183084095</v>
      </c>
      <c r="BH1377" s="4">
        <f>E1377*BF1377/100/BG1377</f>
        <v>0.03620657809413773</v>
      </c>
    </row>
    <row r="1378" ht="16" customHeight="1">
      <c r="A1378" s="4">
        <v>1298</v>
      </c>
      <c r="B1378" t="s" s="2">
        <v>1439</v>
      </c>
      <c r="C1378" s="4">
        <v>7470.500030364841</v>
      </c>
      <c r="D1378" s="4">
        <v>0</v>
      </c>
      <c r="E1378" s="4">
        <f>(R1378-S1378*(1000-T1378)/(1000-U1378))*AO1378</f>
        <v>19.56179477757967</v>
      </c>
      <c r="F1378" s="4">
        <f>IF(AZ1378&lt;&gt;0,1/(1/AZ1378-1/N1378),0)</f>
        <v>0.4642056855056092</v>
      </c>
      <c r="G1378" s="4">
        <f>((BC1378-AP1378/2)*S1378-E1378)/(BC1378+AP1378/2)</f>
        <v>290.8952854322073</v>
      </c>
      <c r="H1378" s="4">
        <f>AP1378*1000</f>
        <v>4.940072986123909</v>
      </c>
      <c r="I1378" s="4">
        <f>(AU1378-BA1378)</f>
        <v>1.225991003686559</v>
      </c>
      <c r="J1378" s="4">
        <f>(P1378+AT1378*D1378)</f>
        <v>25.19281387329102</v>
      </c>
      <c r="K1378" s="4">
        <v>6</v>
      </c>
      <c r="L1378" s="4">
        <f>(K1378*AI1378+AJ1378)</f>
        <v>1.420000016689301</v>
      </c>
      <c r="M1378" s="4">
        <v>1</v>
      </c>
      <c r="N1378" s="4">
        <f>L1378*(M1378+1)*(M1378+1)/(M1378*M1378+1)</f>
        <v>2.840000033378601</v>
      </c>
      <c r="O1378" s="4">
        <v>24.45866012573242</v>
      </c>
      <c r="P1378" s="4">
        <v>25.19281387329102</v>
      </c>
      <c r="Q1378" s="4">
        <v>23.98272705078125</v>
      </c>
      <c r="R1378" s="4">
        <v>399.9290161132812</v>
      </c>
      <c r="S1378" s="4">
        <v>374.2113037109375</v>
      </c>
      <c r="T1378" s="4">
        <v>13.76889896392822</v>
      </c>
      <c r="U1378" s="4">
        <v>19.58657646179199</v>
      </c>
      <c r="V1378" s="4">
        <v>45.43538284301758</v>
      </c>
      <c r="W1378" s="4">
        <v>64.69493865966797</v>
      </c>
      <c r="X1378" s="4">
        <v>499.5100402832031</v>
      </c>
      <c r="Y1378" s="4">
        <v>1999.220825195312</v>
      </c>
      <c r="Z1378" s="4">
        <v>221.7109222412109</v>
      </c>
      <c r="AA1378" s="4">
        <v>101.6217575073242</v>
      </c>
      <c r="AB1378" s="4">
        <v>5.912551403045654</v>
      </c>
      <c r="AC1378" s="4">
        <v>0.2899121344089508</v>
      </c>
      <c r="AD1378" s="4">
        <v>0.2145033329725266</v>
      </c>
      <c r="AE1378" s="4">
        <v>0.03104706294834614</v>
      </c>
      <c r="AF1378" s="4">
        <v>0.2817970812320709</v>
      </c>
      <c r="AG1378" s="4">
        <v>0.0278342217206955</v>
      </c>
      <c r="AH1378" s="4">
        <v>0.3333333432674408</v>
      </c>
      <c r="AI1378" s="4">
        <v>-0.2195652425289154</v>
      </c>
      <c r="AJ1378" s="4">
        <v>2.737391471862793</v>
      </c>
      <c r="AK1378" s="4">
        <v>1</v>
      </c>
      <c r="AL1378" s="4">
        <v>0</v>
      </c>
      <c r="AM1378" s="4">
        <v>0.1599999964237213</v>
      </c>
      <c r="AN1378" s="4">
        <v>111115</v>
      </c>
      <c r="AO1378" s="4">
        <f>X1378*0.000001/(K1378*0.0001)</f>
        <v>0.8325167338053384</v>
      </c>
      <c r="AP1378" s="4">
        <f>(U1378-T1378)/(1000-U1378)*AO1378</f>
        <v>0.004940072986123908</v>
      </c>
      <c r="AQ1378" s="4">
        <f>(P1378+273.15)</f>
        <v>298.342813873291</v>
      </c>
      <c r="AR1378" s="4">
        <f>(O1378+273.15)</f>
        <v>297.6086601257324</v>
      </c>
      <c r="AS1378" s="4">
        <f>(Y1378*AK1378+Z1378*AL1378)*AM1378</f>
        <v>319.8753248814792</v>
      </c>
      <c r="AT1378" s="4">
        <f>((AS1378+0.00000010773*(AR1378^4-AQ1378^4))-AP1378*44100)/(L1378*0.92*2*29.3+0.00000043092*AQ1378^3)</f>
        <v>1.064205256185041</v>
      </c>
      <c r="AU1378" s="4">
        <f>0.61365*EXP(17.502*J1378/(240.97+J1378))</f>
        <v>3.21641332728545</v>
      </c>
      <c r="AV1378" s="4">
        <f>AU1378*1000/AA1378</f>
        <v>31.65083350436674</v>
      </c>
      <c r="AW1378" s="4">
        <f>(AV1378-U1378)</f>
        <v>12.06425704257475</v>
      </c>
      <c r="AX1378" s="4">
        <f>IF(D1378,P1378,(O1378+P1378)/2)</f>
        <v>24.82573699951172</v>
      </c>
      <c r="AY1378" s="4">
        <f>0.61365*EXP(17.502*AX1378/(240.97+AX1378))</f>
        <v>3.146792221458906</v>
      </c>
      <c r="AZ1378" s="4">
        <f>IF(AW1378&lt;&gt;0,(1000-(AV1378+U1378)/2)/AW1378*AP1378,0)</f>
        <v>0.3989897344453647</v>
      </c>
      <c r="BA1378" s="4">
        <f>U1378*AA1378/1000</f>
        <v>1.99042232359889</v>
      </c>
      <c r="BB1378" s="4">
        <f>(AY1378-BA1378)</f>
        <v>1.156369897860016</v>
      </c>
      <c r="BC1378" s="4">
        <f>1/(1.6/F1378+1.37/N1378)</f>
        <v>0.2545084698310954</v>
      </c>
      <c r="BD1378" s="4">
        <f>G1378*AA1378*0.001</f>
        <v>29.56129015621564</v>
      </c>
      <c r="BE1378" s="4">
        <f>G1378/S1378</f>
        <v>0.777355687942852</v>
      </c>
      <c r="BF1378" s="4">
        <f>(1-AP1378*AA1378/AU1378/F1378)*100</f>
        <v>66.37689950220181</v>
      </c>
      <c r="BG1378" s="4">
        <f>(S1378-E1378/(N1378/1.35))</f>
        <v>364.9125633449679</v>
      </c>
      <c r="BH1378" s="4">
        <f>E1378*BF1378/100/BG1378</f>
        <v>0.03558253172025263</v>
      </c>
    </row>
    <row r="1379" ht="29" customHeight="1">
      <c r="A1379" t="s" s="2">
        <v>9</v>
      </c>
      <c r="B1379" t="s" s="5">
        <v>1440</v>
      </c>
      <c r="C1379" s="3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  <c r="AN1379" s="3"/>
      <c r="AO1379" s="3"/>
      <c r="AP1379" s="3"/>
      <c r="AQ1379" s="3"/>
      <c r="AR1379" s="3"/>
      <c r="AS1379" s="3"/>
      <c r="AT1379" s="3"/>
      <c r="AU1379" s="3"/>
      <c r="AV1379" s="3"/>
      <c r="AW1379" s="3"/>
      <c r="AX1379" s="3"/>
      <c r="AY1379" s="3"/>
      <c r="AZ1379" s="3"/>
      <c r="BA1379" s="3"/>
      <c r="BB1379" s="3"/>
      <c r="BC1379" s="3"/>
      <c r="BD1379" s="3"/>
      <c r="BE1379" s="3"/>
      <c r="BF1379" s="3"/>
      <c r="BG1379" s="3"/>
      <c r="BH1379" s="3"/>
    </row>
    <row r="1380" ht="16" customHeight="1">
      <c r="A1380" s="4">
        <v>1299</v>
      </c>
      <c r="B1380" t="s" s="2">
        <v>1441</v>
      </c>
      <c r="C1380" s="4">
        <v>7475.500030253083</v>
      </c>
      <c r="D1380" s="4">
        <v>0</v>
      </c>
      <c r="E1380" s="4">
        <f>(R1380-S1380*(1000-T1380)/(1000-U1380))*AO1380</f>
        <v>19.42991500307513</v>
      </c>
      <c r="F1380" s="4">
        <f>IF(AZ1380&lt;&gt;0,1/(1/AZ1380-1/N1380),0)</f>
        <v>0.4518276792905425</v>
      </c>
      <c r="G1380" s="4">
        <f>((BC1380-AP1380/2)*S1380-E1380)/(BC1380+AP1380/2)</f>
        <v>289.7586245838654</v>
      </c>
      <c r="H1380" s="4">
        <f>AP1380*1000</f>
        <v>4.859386228804116</v>
      </c>
      <c r="I1380" s="4">
        <f>(AU1380-BA1380)</f>
        <v>1.234426827793642</v>
      </c>
      <c r="J1380" s="4">
        <f>(P1380+AT1380*D1380)</f>
        <v>25.18584823608398</v>
      </c>
      <c r="K1380" s="4">
        <v>6</v>
      </c>
      <c r="L1380" s="4">
        <f>(K1380*AI1380+AJ1380)</f>
        <v>1.420000016689301</v>
      </c>
      <c r="M1380" s="4">
        <v>1</v>
      </c>
      <c r="N1380" s="4">
        <f>L1380*(M1380+1)*(M1380+1)/(M1380*M1380+1)</f>
        <v>2.840000033378601</v>
      </c>
      <c r="O1380" s="4">
        <v>24.42302322387695</v>
      </c>
      <c r="P1380" s="4">
        <v>25.18584823608398</v>
      </c>
      <c r="Q1380" s="4">
        <v>23.9470329284668</v>
      </c>
      <c r="R1380" s="4">
        <v>399.9537658691406</v>
      </c>
      <c r="S1380" s="4">
        <v>374.4293212890625</v>
      </c>
      <c r="T1380" s="4">
        <v>13.76727962493896</v>
      </c>
      <c r="U1380" s="4">
        <v>19.49052810668945</v>
      </c>
      <c r="V1380" s="4">
        <v>45.52438354492188</v>
      </c>
      <c r="W1380" s="4">
        <v>64.51381683349609</v>
      </c>
      <c r="X1380" s="4">
        <v>499.507324218750</v>
      </c>
      <c r="Y1380" s="4">
        <v>1999.085815429688</v>
      </c>
      <c r="Z1380" s="4">
        <v>222.5800628662109</v>
      </c>
      <c r="AA1380" s="4">
        <v>101.6213073730469</v>
      </c>
      <c r="AB1380" s="4">
        <v>5.912551403045654</v>
      </c>
      <c r="AC1380" s="4">
        <v>0.2899121344089508</v>
      </c>
      <c r="AD1380" s="4">
        <v>0.2145033329725266</v>
      </c>
      <c r="AE1380" s="4">
        <v>0.03104706294834614</v>
      </c>
      <c r="AF1380" s="4">
        <v>0.2817970812320709</v>
      </c>
      <c r="AG1380" s="4">
        <v>0.0278342217206955</v>
      </c>
      <c r="AH1380" s="4">
        <v>0.3333333432674408</v>
      </c>
      <c r="AI1380" s="4">
        <v>-0.2195652425289154</v>
      </c>
      <c r="AJ1380" s="4">
        <v>2.737391471862793</v>
      </c>
      <c r="AK1380" s="4">
        <v>1</v>
      </c>
      <c r="AL1380" s="4">
        <v>0</v>
      </c>
      <c r="AM1380" s="4">
        <v>0.1599999964237213</v>
      </c>
      <c r="AN1380" s="4">
        <v>111115</v>
      </c>
      <c r="AO1380" s="4">
        <f>X1380*0.000001/(K1380*0.0001)</f>
        <v>0.83251220703125</v>
      </c>
      <c r="AP1380" s="4">
        <f>(U1380-T1380)/(1000-U1380)*AO1380</f>
        <v>0.004859386228804116</v>
      </c>
      <c r="AQ1380" s="4">
        <f>(P1380+273.15)</f>
        <v>298.335848236084</v>
      </c>
      <c r="AR1380" s="4">
        <f>(O1380+273.15)</f>
        <v>297.5730232238769</v>
      </c>
      <c r="AS1380" s="4">
        <f>(Y1380*AK1380+Z1380*AL1380)*AM1380</f>
        <v>319.853723319462</v>
      </c>
      <c r="AT1380" s="4">
        <f>((AS1380+0.00000010773*(AR1380^4-AQ1380^4))-AP1380*44100)/(L1380*0.92*2*29.3+0.00000043092*AQ1380^3)</f>
        <v>1.100712300181921</v>
      </c>
      <c r="AU1380" s="4">
        <f>0.61365*EXP(17.502*J1380/(240.97+J1380))</f>
        <v>3.21507977538654</v>
      </c>
      <c r="AV1380" s="4">
        <f>AU1380*1000/AA1380</f>
        <v>31.63785094383935</v>
      </c>
      <c r="AW1380" s="4">
        <f>(AV1380-U1380)</f>
        <v>12.1473228371499</v>
      </c>
      <c r="AX1380" s="4">
        <f>IF(D1380,P1380,(O1380+P1380)/2)</f>
        <v>24.80443572998047</v>
      </c>
      <c r="AY1380" s="4">
        <f>0.61365*EXP(17.502*AX1380/(240.97+AX1380))</f>
        <v>3.142792894842745</v>
      </c>
      <c r="AZ1380" s="4">
        <f>IF(AW1380&lt;&gt;0,(1000-(AV1380+U1380)/2)/AW1380*AP1380,0)</f>
        <v>0.389810991422165</v>
      </c>
      <c r="BA1380" s="4">
        <f>U1380*AA1380/1000</f>
        <v>1.980652947592898</v>
      </c>
      <c r="BB1380" s="4">
        <f>(AY1380-BA1380)</f>
        <v>1.162139947249847</v>
      </c>
      <c r="BC1380" s="4">
        <f>1/(1.6/F1380+1.37/N1380)</f>
        <v>0.2485356646479534</v>
      </c>
      <c r="BD1380" s="4">
        <f>G1380*AA1380*0.001</f>
        <v>29.44565025282828</v>
      </c>
      <c r="BE1380" s="4">
        <f>G1380/S1380</f>
        <v>0.7738673445399576</v>
      </c>
      <c r="BF1380" s="4">
        <f>(1-AP1380*AA1380/AU1380/F1380)*100</f>
        <v>66.00605163735554</v>
      </c>
      <c r="BG1380" s="4">
        <f>(S1380-E1380/(N1380/1.35))</f>
        <v>365.1932702517861</v>
      </c>
      <c r="BH1380" s="4">
        <f>E1380*BF1380/100/BG1380</f>
        <v>0.03511817104729722</v>
      </c>
    </row>
    <row r="1381" ht="16" customHeight="1">
      <c r="A1381" s="4">
        <v>1300</v>
      </c>
      <c r="B1381" t="s" s="2">
        <v>1442</v>
      </c>
      <c r="C1381" s="4">
        <v>7481.000030130148</v>
      </c>
      <c r="D1381" s="4">
        <v>0</v>
      </c>
      <c r="E1381" s="4">
        <f>(R1381-S1381*(1000-T1381)/(1000-U1381))*AO1381</f>
        <v>15.83771549691799</v>
      </c>
      <c r="F1381" s="4">
        <f>IF(AZ1381&lt;&gt;0,1/(1/AZ1381-1/N1381),0)</f>
        <v>0.4378014170389585</v>
      </c>
      <c r="G1381" s="4">
        <f>((BC1381-AP1381/2)*S1381-E1381)/(BC1381+AP1381/2)</f>
        <v>301.9796817476098</v>
      </c>
      <c r="H1381" s="4">
        <f>AP1381*1000</f>
        <v>4.769368359942921</v>
      </c>
      <c r="I1381" s="4">
        <f>(AU1381-BA1381)</f>
        <v>1.245111440034318</v>
      </c>
      <c r="J1381" s="4">
        <f>(P1381+AT1381*D1381)</f>
        <v>25.18523025512695</v>
      </c>
      <c r="K1381" s="4">
        <v>6</v>
      </c>
      <c r="L1381" s="4">
        <f>(K1381*AI1381+AJ1381)</f>
        <v>1.420000016689301</v>
      </c>
      <c r="M1381" s="4">
        <v>1</v>
      </c>
      <c r="N1381" s="4">
        <f>L1381*(M1381+1)*(M1381+1)/(M1381*M1381+1)</f>
        <v>2.840000033378601</v>
      </c>
      <c r="O1381" s="4">
        <v>24.39248657226562</v>
      </c>
      <c r="P1381" s="4">
        <v>25.18523025512695</v>
      </c>
      <c r="Q1381" s="4">
        <v>23.92861175537109</v>
      </c>
      <c r="R1381" s="4">
        <v>395.3389282226562</v>
      </c>
      <c r="S1381" s="4">
        <v>374.1711730957031</v>
      </c>
      <c r="T1381" s="4">
        <v>13.76641750335693</v>
      </c>
      <c r="U1381" s="4">
        <v>19.38429832458496</v>
      </c>
      <c r="V1381" s="4">
        <v>45.60771179199219</v>
      </c>
      <c r="W1381" s="4">
        <v>64.28539276123047</v>
      </c>
      <c r="X1381" s="4">
        <v>499.5033874511719</v>
      </c>
      <c r="Y1381" s="4">
        <v>1998.994628906250</v>
      </c>
      <c r="Z1381" s="4">
        <v>223.4886932373047</v>
      </c>
      <c r="AA1381" s="4">
        <v>101.6209106445312</v>
      </c>
      <c r="AB1381" s="4">
        <v>5.912551403045654</v>
      </c>
      <c r="AC1381" s="4">
        <v>0.2899121344089508</v>
      </c>
      <c r="AD1381" s="4">
        <v>0.2145033329725266</v>
      </c>
      <c r="AE1381" s="4">
        <v>0.03104706294834614</v>
      </c>
      <c r="AF1381" s="4">
        <v>0.2817970812320709</v>
      </c>
      <c r="AG1381" s="4">
        <v>0.0278342217206955</v>
      </c>
      <c r="AH1381" s="4">
        <v>0.3333333432674408</v>
      </c>
      <c r="AI1381" s="4">
        <v>-0.2195652425289154</v>
      </c>
      <c r="AJ1381" s="4">
        <v>2.737391471862793</v>
      </c>
      <c r="AK1381" s="4">
        <v>1</v>
      </c>
      <c r="AL1381" s="4">
        <v>0</v>
      </c>
      <c r="AM1381" s="4">
        <v>0.1599999964237213</v>
      </c>
      <c r="AN1381" s="4">
        <v>111115</v>
      </c>
      <c r="AO1381" s="4">
        <f>X1381*0.000001/(K1381*0.0001)</f>
        <v>0.832505645751953</v>
      </c>
      <c r="AP1381" s="4">
        <f>(U1381-T1381)/(1000-U1381)*AO1381</f>
        <v>0.00476936835994292</v>
      </c>
      <c r="AQ1381" s="4">
        <f>(P1381+273.15)</f>
        <v>298.3352302551269</v>
      </c>
      <c r="AR1381" s="4">
        <f>(O1381+273.15)</f>
        <v>297.5424865722656</v>
      </c>
      <c r="AS1381" s="4">
        <f>(Y1381*AK1381+Z1381*AL1381)*AM1381</f>
        <v>319.8391334760381</v>
      </c>
      <c r="AT1381" s="4">
        <f>((AS1381+0.00000010773*(AR1381^4-AQ1381^4))-AP1381*44100)/(L1381*0.92*2*29.3+0.00000043092*AQ1381^3)</f>
        <v>1.141800682289319</v>
      </c>
      <c r="AU1381" s="4">
        <f>0.61365*EXP(17.502*J1381/(240.97+J1381))</f>
        <v>3.214961487983903</v>
      </c>
      <c r="AV1381" s="4">
        <f>AU1381*1000/AA1381</f>
        <v>31.63681045163825</v>
      </c>
      <c r="AW1381" s="4">
        <f>(AV1381-U1381)</f>
        <v>12.25251212705329</v>
      </c>
      <c r="AX1381" s="4">
        <f>IF(D1381,P1381,(O1381+P1381)/2)</f>
        <v>24.78885841369629</v>
      </c>
      <c r="AY1381" s="4">
        <f>0.61365*EXP(17.502*AX1381/(240.97+AX1381))</f>
        <v>3.139871056765172</v>
      </c>
      <c r="AZ1381" s="4">
        <f>IF(AW1381&lt;&gt;0,(1000-(AV1381+U1381)/2)/AW1381*AP1381,0)</f>
        <v>0.3793262214968663</v>
      </c>
      <c r="BA1381" s="4">
        <f>U1381*AA1381/1000</f>
        <v>1.969850047949585</v>
      </c>
      <c r="BB1381" s="4">
        <f>(AY1381-BA1381)</f>
        <v>1.170021008815587</v>
      </c>
      <c r="BC1381" s="4">
        <f>1/(1.6/F1381+1.37/N1381)</f>
        <v>0.2417199231914456</v>
      </c>
      <c r="BD1381" s="4">
        <f>G1381*AA1381*0.001</f>
        <v>30.68745025533784</v>
      </c>
      <c r="BE1381" s="4">
        <f>G1381/S1381</f>
        <v>0.8070629259041594</v>
      </c>
      <c r="BF1381" s="4">
        <f>(1-AP1381*AA1381/AU1381/F1381)*100</f>
        <v>65.56571966164894</v>
      </c>
      <c r="BG1381" s="4">
        <f>(S1381-E1381/(N1381/1.35))</f>
        <v>366.6426816627634</v>
      </c>
      <c r="BH1381" s="4">
        <f>E1381*BF1381/100/BG1381</f>
        <v>0.02832215850163907</v>
      </c>
    </row>
    <row r="1382" ht="16" customHeight="1">
      <c r="A1382" s="4">
        <v>1301</v>
      </c>
      <c r="B1382" t="s" s="2">
        <v>1443</v>
      </c>
      <c r="C1382" s="4">
        <v>7486.000030018389</v>
      </c>
      <c r="D1382" s="4">
        <v>0</v>
      </c>
      <c r="E1382" s="4">
        <f>(R1382-S1382*(1000-T1382)/(1000-U1382))*AO1382</f>
        <v>0.4123902390239346</v>
      </c>
      <c r="F1382" s="4">
        <f>IF(AZ1382&lt;&gt;0,1/(1/AZ1382-1/N1382),0)</f>
        <v>0.4250434911172366</v>
      </c>
      <c r="G1382" s="4">
        <f>((BC1382-AP1382/2)*S1382-E1382)/(BC1382+AP1382/2)</f>
        <v>355.8033285183988</v>
      </c>
      <c r="H1382" s="4">
        <f>AP1382*1000</f>
        <v>4.686902354837051</v>
      </c>
      <c r="I1382" s="4">
        <f>(AU1382-BA1382)</f>
        <v>1.255461152593936</v>
      </c>
      <c r="J1382" s="4">
        <f>(P1382+AT1382*D1382)</f>
        <v>25.18721389770508</v>
      </c>
      <c r="K1382" s="4">
        <v>6</v>
      </c>
      <c r="L1382" s="4">
        <f>(K1382*AI1382+AJ1382)</f>
        <v>1.420000016689301</v>
      </c>
      <c r="M1382" s="4">
        <v>1</v>
      </c>
      <c r="N1382" s="4">
        <f>L1382*(M1382+1)*(M1382+1)/(M1382*M1382+1)</f>
        <v>2.840000033378601</v>
      </c>
      <c r="O1382" s="4">
        <v>24.36723136901855</v>
      </c>
      <c r="P1382" s="4">
        <v>25.18721389770508</v>
      </c>
      <c r="Q1382" s="4">
        <v>23.88066291809082</v>
      </c>
      <c r="R1382" s="4">
        <v>367.2740478515625</v>
      </c>
      <c r="S1382" s="4">
        <v>364.7253112792969</v>
      </c>
      <c r="T1382" s="4">
        <v>13.76490211486816</v>
      </c>
      <c r="U1382" s="4">
        <v>19.2862377166748</v>
      </c>
      <c r="V1382" s="4">
        <v>45.67374801635742</v>
      </c>
      <c r="W1382" s="4">
        <v>64.06063079833984</v>
      </c>
      <c r="X1382" s="4">
        <v>499.499755859375</v>
      </c>
      <c r="Y1382" s="4">
        <v>1998.963745117188</v>
      </c>
      <c r="Z1382" s="4">
        <v>224.2873077392578</v>
      </c>
      <c r="AA1382" s="4">
        <v>101.6206512451172</v>
      </c>
      <c r="AB1382" s="4">
        <v>5.912551403045654</v>
      </c>
      <c r="AC1382" s="4">
        <v>0.2899121344089508</v>
      </c>
      <c r="AD1382" s="4">
        <v>0.2145033329725266</v>
      </c>
      <c r="AE1382" s="4">
        <v>0.03104706294834614</v>
      </c>
      <c r="AF1382" s="4">
        <v>0.2817970812320709</v>
      </c>
      <c r="AG1382" s="4">
        <v>0.0278342217206955</v>
      </c>
      <c r="AH1382" s="4">
        <v>0.3333333432674408</v>
      </c>
      <c r="AI1382" s="4">
        <v>-0.2195652425289154</v>
      </c>
      <c r="AJ1382" s="4">
        <v>2.737391471862793</v>
      </c>
      <c r="AK1382" s="4">
        <v>1</v>
      </c>
      <c r="AL1382" s="4">
        <v>0</v>
      </c>
      <c r="AM1382" s="4">
        <v>0.1599999964237213</v>
      </c>
      <c r="AN1382" s="4">
        <v>111115</v>
      </c>
      <c r="AO1382" s="4">
        <f>X1382*0.000001/(K1382*0.0001)</f>
        <v>0.8324995930989583</v>
      </c>
      <c r="AP1382" s="4">
        <f>(U1382-T1382)/(1000-U1382)*AO1382</f>
        <v>0.004686902354837051</v>
      </c>
      <c r="AQ1382" s="4">
        <f>(P1382+273.15)</f>
        <v>298.3372138977051</v>
      </c>
      <c r="AR1382" s="4">
        <f>(O1382+273.15)</f>
        <v>297.5172313690185</v>
      </c>
      <c r="AS1382" s="4">
        <f>(Y1382*AK1382+Z1382*AL1382)*AM1382</f>
        <v>319.8341920698986</v>
      </c>
      <c r="AT1382" s="4">
        <f>((AS1382+0.00000010773*(AR1382^4-AQ1382^4))-AP1382*44100)/(L1382*0.92*2*29.3+0.00000043092*AQ1382^3)</f>
        <v>1.179554143008046</v>
      </c>
      <c r="AU1382" s="4">
        <f>0.61365*EXP(17.502*J1382/(240.97+J1382))</f>
        <v>3.215341189430571</v>
      </c>
      <c r="AV1382" s="4">
        <f>AU1382*1000/AA1382</f>
        <v>31.64062766804072</v>
      </c>
      <c r="AW1382" s="4">
        <f>(AV1382-U1382)</f>
        <v>12.35438995136591</v>
      </c>
      <c r="AX1382" s="4">
        <f>IF(D1382,P1382,(O1382+P1382)/2)</f>
        <v>24.77722263336182</v>
      </c>
      <c r="AY1382" s="4">
        <f>0.61365*EXP(17.502*AX1382/(240.97+AX1382))</f>
        <v>3.137690082078111</v>
      </c>
      <c r="AZ1382" s="4">
        <f>IF(AW1382&lt;&gt;0,(1000-(AV1382+U1382)/2)/AW1382*AP1382,0)</f>
        <v>0.3697113131582843</v>
      </c>
      <c r="BA1382" s="4">
        <f>U1382*AA1382/1000</f>
        <v>1.959880036836636</v>
      </c>
      <c r="BB1382" s="4">
        <f>(AY1382-BA1382)</f>
        <v>1.177810045241475</v>
      </c>
      <c r="BC1382" s="4">
        <f>1/(1.6/F1382+1.37/N1382)</f>
        <v>0.2354761250525149</v>
      </c>
      <c r="BD1382" s="4">
        <f>G1382*AA1382*0.001</f>
        <v>36.15696595922007</v>
      </c>
      <c r="BE1382" s="4">
        <f>G1382/S1382</f>
        <v>0.9755378020527183</v>
      </c>
      <c r="BF1382" s="4">
        <f>(1-AP1382*AA1382/AU1382/F1382)*100</f>
        <v>65.14962581133466</v>
      </c>
      <c r="BG1382" s="4">
        <f>(S1382-E1382/(N1382/1.35))</f>
        <v>364.5292807102338</v>
      </c>
      <c r="BH1382" s="4">
        <f>E1382*BF1382/100/BG1382</f>
        <v>0.0007370346137437713</v>
      </c>
    </row>
    <row r="1383" ht="16" customHeight="1">
      <c r="A1383" s="4">
        <v>1302</v>
      </c>
      <c r="B1383" t="s" s="2">
        <v>1444</v>
      </c>
      <c r="C1383" s="4">
        <v>7491.000029906631</v>
      </c>
      <c r="D1383" s="4">
        <v>0</v>
      </c>
      <c r="E1383" s="4">
        <f>(R1383-S1383*(1000-T1383)/(1000-U1383))*AO1383</f>
        <v>-9.557414760145129</v>
      </c>
      <c r="F1383" s="4">
        <f>IF(AZ1383&lt;&gt;0,1/(1/AZ1383-1/N1383),0)</f>
        <v>0.4128723854831208</v>
      </c>
      <c r="G1383" s="4">
        <f>((BC1383-AP1383/2)*S1383-E1383)/(BC1383+AP1383/2)</f>
        <v>377.7768603951492</v>
      </c>
      <c r="H1383" s="4">
        <f>AP1383*1000</f>
        <v>4.604693312577487</v>
      </c>
      <c r="I1383" s="4">
        <f>(AU1383-BA1383)</f>
        <v>1.265128423619491</v>
      </c>
      <c r="J1383" s="4">
        <f>(P1383+AT1383*D1383)</f>
        <v>25.1850471496582</v>
      </c>
      <c r="K1383" s="4">
        <v>6</v>
      </c>
      <c r="L1383" s="4">
        <f>(K1383*AI1383+AJ1383)</f>
        <v>1.420000016689301</v>
      </c>
      <c r="M1383" s="4">
        <v>1</v>
      </c>
      <c r="N1383" s="4">
        <f>L1383*(M1383+1)*(M1383+1)/(M1383*M1383+1)</f>
        <v>2.840000033378601</v>
      </c>
      <c r="O1383" s="4">
        <v>24.33786010742188</v>
      </c>
      <c r="P1383" s="4">
        <v>25.1850471496582</v>
      </c>
      <c r="Q1383" s="4">
        <v>23.8216381072998</v>
      </c>
      <c r="R1383" s="4">
        <v>333.7830200195312</v>
      </c>
      <c r="S1383" s="4">
        <v>343.3638000488281</v>
      </c>
      <c r="T1383" s="4">
        <v>13.76230335235596</v>
      </c>
      <c r="U1383" s="4">
        <v>19.18711471557617</v>
      </c>
      <c r="V1383" s="4">
        <v>45.74367904663086</v>
      </c>
      <c r="W1383" s="4">
        <v>63.84122467041016</v>
      </c>
      <c r="X1383" s="4">
        <v>499.5206909179688</v>
      </c>
      <c r="Y1383" s="4">
        <v>1998.911987304688</v>
      </c>
      <c r="Z1383" s="4">
        <v>224.9337615966797</v>
      </c>
      <c r="AA1383" s="4">
        <v>101.6201782226562</v>
      </c>
      <c r="AB1383" s="4">
        <v>5.912551403045654</v>
      </c>
      <c r="AC1383" s="4">
        <v>0.2899121344089508</v>
      </c>
      <c r="AD1383" s="4">
        <v>0.2145033329725266</v>
      </c>
      <c r="AE1383" s="4">
        <v>0.03104706294834614</v>
      </c>
      <c r="AF1383" s="4">
        <v>0.2817970812320709</v>
      </c>
      <c r="AG1383" s="4">
        <v>0.0278342217206955</v>
      </c>
      <c r="AH1383" s="4">
        <v>0.3333333432674408</v>
      </c>
      <c r="AI1383" s="4">
        <v>-0.2195652425289154</v>
      </c>
      <c r="AJ1383" s="4">
        <v>2.737391471862793</v>
      </c>
      <c r="AK1383" s="4">
        <v>1</v>
      </c>
      <c r="AL1383" s="4">
        <v>0</v>
      </c>
      <c r="AM1383" s="4">
        <v>0.1599999964237213</v>
      </c>
      <c r="AN1383" s="4">
        <v>111115</v>
      </c>
      <c r="AO1383" s="4">
        <f>X1383*0.000001/(K1383*0.0001)</f>
        <v>0.8325344848632811</v>
      </c>
      <c r="AP1383" s="4">
        <f>(U1383-T1383)/(1000-U1383)*AO1383</f>
        <v>0.004604693312577486</v>
      </c>
      <c r="AQ1383" s="4">
        <f>(P1383+273.15)</f>
        <v>298.3350471496582</v>
      </c>
      <c r="AR1383" s="4">
        <f>(O1383+273.15)</f>
        <v>297.4878601074219</v>
      </c>
      <c r="AS1383" s="4">
        <f>(Y1383*AK1383+Z1383*AL1383)*AM1383</f>
        <v>319.8259108200837</v>
      </c>
      <c r="AT1383" s="4">
        <f>((AS1383+0.00000010773*(AR1383^4-AQ1383^4))-AP1383*44100)/(L1383*0.92*2*29.3+0.00000043092*AQ1383^3)</f>
        <v>1.21715711792314</v>
      </c>
      <c r="AU1383" s="4">
        <f>0.61365*EXP(17.502*J1383/(240.97+J1383))</f>
        <v>3.214926440594892</v>
      </c>
      <c r="AV1383" s="4">
        <f>AU1383*1000/AA1383</f>
        <v>31.63669358609847</v>
      </c>
      <c r="AW1383" s="4">
        <f>(AV1383-U1383)</f>
        <v>12.44957887052229</v>
      </c>
      <c r="AX1383" s="4">
        <f>IF(D1383,P1383,(O1383+P1383)/2)</f>
        <v>24.76145362854004</v>
      </c>
      <c r="AY1383" s="4">
        <f>0.61365*EXP(17.502*AX1383/(240.97+AX1383))</f>
        <v>3.134736501629289</v>
      </c>
      <c r="AZ1383" s="4">
        <f>IF(AW1383&lt;&gt;0,(1000-(AV1383+U1383)/2)/AW1383*AP1383,0)</f>
        <v>0.3604683607491371</v>
      </c>
      <c r="BA1383" s="4">
        <f>U1383*AA1383/1000</f>
        <v>1.949798016975401</v>
      </c>
      <c r="BB1383" s="4">
        <f>(AY1383-BA1383)</f>
        <v>1.184938484653888</v>
      </c>
      <c r="BC1383" s="4">
        <f>1/(1.6/F1383+1.37/N1383)</f>
        <v>0.2294797060297581</v>
      </c>
      <c r="BD1383" s="4">
        <f>G1383*AA1383*0.001</f>
        <v>38.38975188175059</v>
      </c>
      <c r="BE1383" s="4">
        <f>G1383/S1383</f>
        <v>1.100223320983247</v>
      </c>
      <c r="BF1383" s="4">
        <f>(1-AP1383*AA1383/AU1383/F1383)*100</f>
        <v>64.7471863447977</v>
      </c>
      <c r="BG1383" s="4">
        <f>(S1383-E1383/(N1383/1.35))</f>
        <v>347.9069372933888</v>
      </c>
      <c r="BH1383" s="4">
        <f>E1383*BF1383/100/BG1383</f>
        <v>-0.01778681733867788</v>
      </c>
    </row>
    <row r="1384" ht="16" customHeight="1">
      <c r="A1384" s="4">
        <v>1303</v>
      </c>
      <c r="B1384" t="s" s="2">
        <v>1445</v>
      </c>
      <c r="C1384" s="4">
        <v>7496.500029783696</v>
      </c>
      <c r="D1384" s="4">
        <v>0</v>
      </c>
      <c r="E1384" s="4">
        <f>(R1384-S1384*(1000-T1384)/(1000-U1384))*AO1384</f>
        <v>-10.80347466674081</v>
      </c>
      <c r="F1384" s="4">
        <f>IF(AZ1384&lt;&gt;0,1/(1/AZ1384-1/N1384),0)</f>
        <v>0.400153667849995</v>
      </c>
      <c r="G1384" s="4">
        <f>((BC1384-AP1384/2)*S1384-E1384)/(BC1384+AP1384/2)</f>
        <v>356.1170388673108</v>
      </c>
      <c r="H1384" s="4">
        <f>AP1384*1000</f>
        <v>4.512903418820669</v>
      </c>
      <c r="I1384" s="4">
        <f>(AU1384-BA1384)</f>
        <v>1.274393665481728</v>
      </c>
      <c r="J1384" s="4">
        <f>(P1384+AT1384*D1384)</f>
        <v>25.17530632019043</v>
      </c>
      <c r="K1384" s="4">
        <v>6</v>
      </c>
      <c r="L1384" s="4">
        <f>(K1384*AI1384+AJ1384)</f>
        <v>1.420000016689301</v>
      </c>
      <c r="M1384" s="4">
        <v>1</v>
      </c>
      <c r="N1384" s="4">
        <f>L1384*(M1384+1)*(M1384+1)/(M1384*M1384+1)</f>
        <v>2.840000033378601</v>
      </c>
      <c r="O1384" s="4">
        <v>24.30463981628418</v>
      </c>
      <c r="P1384" s="4">
        <v>25.17530632019043</v>
      </c>
      <c r="Q1384" s="4">
        <v>23.79677581787109</v>
      </c>
      <c r="R1384" s="4">
        <v>303.2166442871094</v>
      </c>
      <c r="S1384" s="4">
        <v>314.4885864257812</v>
      </c>
      <c r="T1384" s="4">
        <v>13.76039981842041</v>
      </c>
      <c r="U1384" s="4">
        <v>19.07770156860352</v>
      </c>
      <c r="V1384" s="4">
        <v>45.82741165161133</v>
      </c>
      <c r="W1384" s="4">
        <v>63.60379409790039</v>
      </c>
      <c r="X1384" s="4">
        <v>499.5173645019531</v>
      </c>
      <c r="Y1384" s="4">
        <v>1998.789550781250</v>
      </c>
      <c r="Z1384" s="4">
        <v>225.5935363769531</v>
      </c>
      <c r="AA1384" s="4">
        <v>101.6196212768555</v>
      </c>
      <c r="AB1384" s="4">
        <v>5.912551403045654</v>
      </c>
      <c r="AC1384" s="4">
        <v>0.2899121344089508</v>
      </c>
      <c r="AD1384" s="4">
        <v>0.2145033329725266</v>
      </c>
      <c r="AE1384" s="4">
        <v>0.03104706294834614</v>
      </c>
      <c r="AF1384" s="4">
        <v>0.2817970812320709</v>
      </c>
      <c r="AG1384" s="4">
        <v>0.0278342217206955</v>
      </c>
      <c r="AH1384" s="4">
        <v>0.3333333432674408</v>
      </c>
      <c r="AI1384" s="4">
        <v>-0.2195652425289154</v>
      </c>
      <c r="AJ1384" s="4">
        <v>2.737391471862793</v>
      </c>
      <c r="AK1384" s="4">
        <v>1</v>
      </c>
      <c r="AL1384" s="4">
        <v>0</v>
      </c>
      <c r="AM1384" s="4">
        <v>0.1599999964237213</v>
      </c>
      <c r="AN1384" s="4">
        <v>111115</v>
      </c>
      <c r="AO1384" s="4">
        <f>X1384*0.000001/(K1384*0.0001)</f>
        <v>0.8325289408365885</v>
      </c>
      <c r="AP1384" s="4">
        <f>(U1384-T1384)/(1000-U1384)*AO1384</f>
        <v>0.00451290341882067</v>
      </c>
      <c r="AQ1384" s="4">
        <f>(P1384+273.15)</f>
        <v>298.3253063201904</v>
      </c>
      <c r="AR1384" s="4">
        <f>(O1384+273.15)</f>
        <v>297.4546398162842</v>
      </c>
      <c r="AS1384" s="4">
        <f>(Y1384*AK1384+Z1384*AL1384)*AM1384</f>
        <v>319.8063209767715</v>
      </c>
      <c r="AT1384" s="4">
        <f>((AS1384+0.00000010773*(AR1384^4-AQ1384^4))-AP1384*44100)/(L1384*0.92*2*29.3+0.00000043092*AQ1384^3)</f>
        <v>1.2599355803822</v>
      </c>
      <c r="AU1384" s="4">
        <f>0.61365*EXP(17.502*J1384/(240.97+J1384))</f>
        <v>3.213062473716089</v>
      </c>
      <c r="AV1384" s="4">
        <f>AU1384*1000/AA1384</f>
        <v>31.61852438873323</v>
      </c>
      <c r="AW1384" s="4">
        <f>(AV1384-U1384)</f>
        <v>12.54082282012972</v>
      </c>
      <c r="AX1384" s="4">
        <f>IF(D1384,P1384,(O1384+P1384)/2)</f>
        <v>24.7399730682373</v>
      </c>
      <c r="AY1384" s="4">
        <f>0.61365*EXP(17.502*AX1384/(240.97+AX1384))</f>
        <v>3.13071703985596</v>
      </c>
      <c r="AZ1384" s="4">
        <f>IF(AW1384&lt;&gt;0,(1000-(AV1384+U1384)/2)/AW1384*AP1384,0)</f>
        <v>0.350735346171894</v>
      </c>
      <c r="BA1384" s="4">
        <f>U1384*AA1384/1000</f>
        <v>1.938668808234361</v>
      </c>
      <c r="BB1384" s="4">
        <f>(AY1384-BA1384)</f>
        <v>1.192048231621599</v>
      </c>
      <c r="BC1384" s="4">
        <f>1/(1.6/F1384+1.37/N1384)</f>
        <v>0.2231715308239471</v>
      </c>
      <c r="BD1384" s="4">
        <f>G1384*AA1384*0.001</f>
        <v>36.18847861993134</v>
      </c>
      <c r="BE1384" s="4">
        <f>G1384/S1384</f>
        <v>1.132368722549344</v>
      </c>
      <c r="BF1384" s="4">
        <f>(1-AP1384*AA1384/AU1384/F1384)*100</f>
        <v>64.33127058104355</v>
      </c>
      <c r="BG1384" s="4">
        <f>(S1384-E1384/(N1384/1.35))</f>
        <v>319.6240408725016</v>
      </c>
      <c r="BH1384" s="4">
        <f>E1384*BF1384/100/BG1384</f>
        <v>-0.0217443359424515</v>
      </c>
    </row>
    <row r="1385" ht="16" customHeight="1">
      <c r="A1385" s="4">
        <v>1304</v>
      </c>
      <c r="B1385" t="s" s="2">
        <v>1446</v>
      </c>
      <c r="C1385" s="4">
        <v>7501.500029671937</v>
      </c>
      <c r="D1385" s="4">
        <v>0</v>
      </c>
      <c r="E1385" s="4">
        <f>(R1385-S1385*(1000-T1385)/(1000-U1385))*AO1385</f>
        <v>0.8637034150478184</v>
      </c>
      <c r="F1385" s="4">
        <f>IF(AZ1385&lt;&gt;0,1/(1/AZ1385-1/N1385),0)</f>
        <v>0.3887523317988746</v>
      </c>
      <c r="G1385" s="4">
        <f>((BC1385-AP1385/2)*S1385-E1385)/(BC1385+AP1385/2)</f>
        <v>286.5443780285832</v>
      </c>
      <c r="H1385" s="4">
        <f>AP1385*1000</f>
        <v>4.430572854020226</v>
      </c>
      <c r="I1385" s="4">
        <f>(AU1385-BA1385)</f>
        <v>1.283372221290276</v>
      </c>
      <c r="J1385" s="4">
        <f>(P1385+AT1385*D1385)</f>
        <v>25.17063140869141</v>
      </c>
      <c r="K1385" s="4">
        <v>6</v>
      </c>
      <c r="L1385" s="4">
        <f>(K1385*AI1385+AJ1385)</f>
        <v>1.420000016689301</v>
      </c>
      <c r="M1385" s="4">
        <v>1</v>
      </c>
      <c r="N1385" s="4">
        <f>L1385*(M1385+1)*(M1385+1)/(M1385*M1385+1)</f>
        <v>2.840000033378601</v>
      </c>
      <c r="O1385" s="4">
        <v>24.27962303161621</v>
      </c>
      <c r="P1385" s="4">
        <v>25.17063140869141</v>
      </c>
      <c r="Q1385" s="4">
        <v>23.76557731628418</v>
      </c>
      <c r="R1385" s="4">
        <v>299.0694580078125</v>
      </c>
      <c r="S1385" s="4">
        <v>296.4543151855469</v>
      </c>
      <c r="T1385" s="4">
        <v>13.75975227355957</v>
      </c>
      <c r="U1385" s="4">
        <v>18.98060417175293</v>
      </c>
      <c r="V1385" s="4">
        <v>45.89545822143555</v>
      </c>
      <c r="W1385" s="4">
        <v>63.37674713134766</v>
      </c>
      <c r="X1385" s="4">
        <v>499.5136413574219</v>
      </c>
      <c r="Y1385" s="4">
        <v>1998.698974609375</v>
      </c>
      <c r="Z1385" s="4">
        <v>225.8439636230469</v>
      </c>
      <c r="AA1385" s="4">
        <v>101.6193161010742</v>
      </c>
      <c r="AB1385" s="4">
        <v>5.912551403045654</v>
      </c>
      <c r="AC1385" s="4">
        <v>0.2899121344089508</v>
      </c>
      <c r="AD1385" s="4">
        <v>0.2145033329725266</v>
      </c>
      <c r="AE1385" s="4">
        <v>0.03104706294834614</v>
      </c>
      <c r="AF1385" s="4">
        <v>0.2817970812320709</v>
      </c>
      <c r="AG1385" s="4">
        <v>0.0278342217206955</v>
      </c>
      <c r="AH1385" s="4">
        <v>0.3333333432674408</v>
      </c>
      <c r="AI1385" s="4">
        <v>-0.2195652425289154</v>
      </c>
      <c r="AJ1385" s="4">
        <v>2.737391471862793</v>
      </c>
      <c r="AK1385" s="4">
        <v>1</v>
      </c>
      <c r="AL1385" s="4">
        <v>0</v>
      </c>
      <c r="AM1385" s="4">
        <v>0.1599999964237213</v>
      </c>
      <c r="AN1385" s="4">
        <v>111115</v>
      </c>
      <c r="AO1385" s="4">
        <f>X1385*0.000001/(K1385*0.0001)</f>
        <v>0.832522735595703</v>
      </c>
      <c r="AP1385" s="4">
        <f>(U1385-T1385)/(1000-U1385)*AO1385</f>
        <v>0.004430572854020226</v>
      </c>
      <c r="AQ1385" s="4">
        <f>(P1385+273.15)</f>
        <v>298.3206314086914</v>
      </c>
      <c r="AR1385" s="4">
        <f>(O1385+273.15)</f>
        <v>297.4296230316162</v>
      </c>
      <c r="AS1385" s="4">
        <f>(Y1385*AK1385+Z1385*AL1385)*AM1385</f>
        <v>319.7918287895955</v>
      </c>
      <c r="AT1385" s="4">
        <f>((AS1385+0.00000010773*(AR1385^4-AQ1385^4))-AP1385*44100)/(L1385*0.92*2*29.3+0.00000043092*AQ1385^3)</f>
        <v>1.298423463842211</v>
      </c>
      <c r="AU1385" s="4">
        <f>0.61365*EXP(17.502*J1385/(240.97+J1385))</f>
        <v>3.212168236409005</v>
      </c>
      <c r="AV1385" s="4">
        <f>AU1385*1000/AA1385</f>
        <v>31.60981946792544</v>
      </c>
      <c r="AW1385" s="4">
        <f>(AV1385-U1385)</f>
        <v>12.62921529617251</v>
      </c>
      <c r="AX1385" s="4">
        <f>IF(D1385,P1385,(O1385+P1385)/2)</f>
        <v>24.72512722015381</v>
      </c>
      <c r="AY1385" s="4">
        <f>0.61365*EXP(17.502*AX1385/(240.97+AX1385))</f>
        <v>3.127941704474781</v>
      </c>
      <c r="AZ1385" s="4">
        <f>IF(AW1385&lt;&gt;0,(1000-(AV1385+U1385)/2)/AW1385*AP1385,0)</f>
        <v>0.3419452811532438</v>
      </c>
      <c r="BA1385" s="4">
        <f>U1385*AA1385/1000</f>
        <v>1.928796015118729</v>
      </c>
      <c r="BB1385" s="4">
        <f>(AY1385-BA1385)</f>
        <v>1.199145689356053</v>
      </c>
      <c r="BC1385" s="4">
        <f>1/(1.6/F1385+1.37/N1385)</f>
        <v>0.2174799368505821</v>
      </c>
      <c r="BD1385" s="4">
        <f>G1385*AA1385*0.001</f>
        <v>29.1184437278723</v>
      </c>
      <c r="BE1385" s="4">
        <f>G1385/S1385</f>
        <v>0.9665717898194156</v>
      </c>
      <c r="BF1385" s="4">
        <f>(1-AP1385*AA1385/AU1385/F1385)*100</f>
        <v>63.9450531425725</v>
      </c>
      <c r="BG1385" s="4">
        <f>(S1385-E1385/(N1385/1.35))</f>
        <v>296.0437519473037</v>
      </c>
      <c r="BH1385" s="4">
        <f>E1385*BF1385/100/BG1385</f>
        <v>0.001865587785973104</v>
      </c>
    </row>
    <row r="1386" ht="16" customHeight="1">
      <c r="A1386" s="4">
        <v>1305</v>
      </c>
      <c r="B1386" t="s" s="2">
        <v>1447</v>
      </c>
      <c r="C1386" s="4">
        <v>7506.500029560179</v>
      </c>
      <c r="D1386" s="4">
        <v>0</v>
      </c>
      <c r="E1386" s="4">
        <f>(R1386-S1386*(1000-T1386)/(1000-U1386))*AO1386</f>
        <v>6.992622983687609</v>
      </c>
      <c r="F1386" s="4">
        <f>IF(AZ1386&lt;&gt;0,1/(1/AZ1386-1/N1386),0)</f>
        <v>0.3777417190580036</v>
      </c>
      <c r="G1386" s="4">
        <f>((BC1386-AP1386/2)*S1386-E1386)/(BC1386+AP1386/2)</f>
        <v>250.4340001604182</v>
      </c>
      <c r="H1386" s="4">
        <f>AP1386*1000</f>
        <v>4.349733455178854</v>
      </c>
      <c r="I1386" s="4">
        <f>(AU1386-BA1386)</f>
        <v>1.292326721856277</v>
      </c>
      <c r="J1386" s="4">
        <f>(P1386+AT1386*D1386)</f>
        <v>25.16654205322266</v>
      </c>
      <c r="K1386" s="4">
        <v>6</v>
      </c>
      <c r="L1386" s="4">
        <f>(K1386*AI1386+AJ1386)</f>
        <v>1.420000016689301</v>
      </c>
      <c r="M1386" s="4">
        <v>1</v>
      </c>
      <c r="N1386" s="4">
        <f>L1386*(M1386+1)*(M1386+1)/(M1386*M1386+1)</f>
        <v>2.840000033378601</v>
      </c>
      <c r="O1386" s="4">
        <v>24.25070953369141</v>
      </c>
      <c r="P1386" s="4">
        <v>25.16654205322266</v>
      </c>
      <c r="Q1386" s="4">
        <v>23.69480895996094</v>
      </c>
      <c r="R1386" s="4">
        <v>298.8701477050781</v>
      </c>
      <c r="S1386" s="4">
        <v>288.960693359375</v>
      </c>
      <c r="T1386" s="4">
        <v>13.75852394104004</v>
      </c>
      <c r="U1386" s="4">
        <v>18.88481712341309</v>
      </c>
      <c r="V1386" s="4">
        <v>45.96953964233398</v>
      </c>
      <c r="W1386" s="4">
        <v>63.16421508789062</v>
      </c>
      <c r="X1386" s="4">
        <v>499.4942016601562</v>
      </c>
      <c r="Y1386" s="4">
        <v>1998.676025390625</v>
      </c>
      <c r="Z1386" s="4">
        <v>225.9302978515625</v>
      </c>
      <c r="AA1386" s="4">
        <v>101.6191711425781</v>
      </c>
      <c r="AB1386" s="4">
        <v>5.912551403045654</v>
      </c>
      <c r="AC1386" s="4">
        <v>0.2899121344089508</v>
      </c>
      <c r="AD1386" s="4">
        <v>0.2145033329725266</v>
      </c>
      <c r="AE1386" s="4">
        <v>0.03104706294834614</v>
      </c>
      <c r="AF1386" s="4">
        <v>0.2817970812320709</v>
      </c>
      <c r="AG1386" s="4">
        <v>0.0278342217206955</v>
      </c>
      <c r="AH1386" s="4">
        <v>0.3333333432674408</v>
      </c>
      <c r="AI1386" s="4">
        <v>-0.2195652425289154</v>
      </c>
      <c r="AJ1386" s="4">
        <v>2.737391471862793</v>
      </c>
      <c r="AK1386" s="4">
        <v>1</v>
      </c>
      <c r="AL1386" s="4">
        <v>0</v>
      </c>
      <c r="AM1386" s="4">
        <v>0.1599999964237213</v>
      </c>
      <c r="AN1386" s="4">
        <v>111115</v>
      </c>
      <c r="AO1386" s="4">
        <f>X1386*0.000001/(K1386*0.0001)</f>
        <v>0.8324903361002602</v>
      </c>
      <c r="AP1386" s="4">
        <f>(U1386-T1386)/(1000-U1386)*AO1386</f>
        <v>0.004349733455178854</v>
      </c>
      <c r="AQ1386" s="4">
        <f>(P1386+273.15)</f>
        <v>298.3165420532226</v>
      </c>
      <c r="AR1386" s="4">
        <f>(O1386+273.15)</f>
        <v>297.4007095336914</v>
      </c>
      <c r="AS1386" s="4">
        <f>(Y1386*AK1386+Z1386*AL1386)*AM1386</f>
        <v>319.7881569146775</v>
      </c>
      <c r="AT1386" s="4">
        <f>((AS1386+0.00000010773*(AR1386^4-AQ1386^4))-AP1386*44100)/(L1386*0.92*2*29.3+0.00000043092*AQ1386^3)</f>
        <v>1.335709135724515</v>
      </c>
      <c r="AU1386" s="4">
        <f>0.61365*EXP(17.502*J1386/(240.97+J1386))</f>
        <v>3.211386185116681</v>
      </c>
      <c r="AV1386" s="4">
        <f>AU1386*1000/AA1386</f>
        <v>31.60216865586222</v>
      </c>
      <c r="AW1386" s="4">
        <f>(AV1386-U1386)</f>
        <v>12.71735153244914</v>
      </c>
      <c r="AX1386" s="4">
        <f>IF(D1386,P1386,(O1386+P1386)/2)</f>
        <v>24.70862579345703</v>
      </c>
      <c r="AY1386" s="4">
        <f>0.61365*EXP(17.502*AX1386/(240.97+AX1386))</f>
        <v>3.124859392958797</v>
      </c>
      <c r="AZ1386" s="4">
        <f>IF(AW1386&lt;&gt;0,(1000-(AV1386+U1386)/2)/AW1386*AP1386,0)</f>
        <v>0.3333973255998132</v>
      </c>
      <c r="BA1386" s="4">
        <f>U1386*AA1386/1000</f>
        <v>1.919059463260404</v>
      </c>
      <c r="BB1386" s="4">
        <f>(AY1386-BA1386)</f>
        <v>1.205799929698393</v>
      </c>
      <c r="BC1386" s="4">
        <f>1/(1.6/F1386+1.37/N1386)</f>
        <v>0.2119500501507669</v>
      </c>
      <c r="BD1386" s="4">
        <f>G1386*AA1386*0.001</f>
        <v>25.44889552222197</v>
      </c>
      <c r="BE1386" s="4">
        <f>G1386/S1386</f>
        <v>0.8666715090171732</v>
      </c>
      <c r="BF1386" s="4">
        <f>(1-AP1386*AA1386/AU1386/F1386)*100</f>
        <v>63.56231257729734</v>
      </c>
      <c r="BG1386" s="4">
        <f>(S1386-E1386/(N1386/1.35))</f>
        <v>285.6367352899985</v>
      </c>
      <c r="BH1386" s="4">
        <f>E1386*BF1386/100/BG1386</f>
        <v>0.01556057862701347</v>
      </c>
    </row>
    <row r="1387" ht="16" customHeight="1">
      <c r="A1387" s="4">
        <v>1306</v>
      </c>
      <c r="B1387" t="s" s="2">
        <v>1448</v>
      </c>
      <c r="C1387" s="4">
        <v>7512.000029437244</v>
      </c>
      <c r="D1387" s="4">
        <v>0</v>
      </c>
      <c r="E1387" s="4">
        <f>(R1387-S1387*(1000-T1387)/(1000-U1387))*AO1387</f>
        <v>9.398908074948771</v>
      </c>
      <c r="F1387" s="4">
        <f>IF(AZ1387&lt;&gt;0,1/(1/AZ1387-1/N1387),0)</f>
        <v>0.3662800154462571</v>
      </c>
      <c r="G1387" s="4">
        <f>((BC1387-AP1387/2)*S1387-E1387)/(BC1387+AP1387/2)</f>
        <v>235.0581320931111</v>
      </c>
      <c r="H1387" s="4">
        <f>AP1387*1000</f>
        <v>4.26312625693629</v>
      </c>
      <c r="I1387" s="4">
        <f>(AU1387-BA1387)</f>
        <v>1.301651891540718</v>
      </c>
      <c r="J1387" s="4">
        <f>(P1387+AT1387*D1387)</f>
        <v>25.16076469421387</v>
      </c>
      <c r="K1387" s="4">
        <v>6</v>
      </c>
      <c r="L1387" s="4">
        <f>(K1387*AI1387+AJ1387)</f>
        <v>1.420000016689301</v>
      </c>
      <c r="M1387" s="4">
        <v>1</v>
      </c>
      <c r="N1387" s="4">
        <f>L1387*(M1387+1)*(M1387+1)/(M1387*M1387+1)</f>
        <v>2.840000033378601</v>
      </c>
      <c r="O1387" s="4">
        <v>24.20999145507812</v>
      </c>
      <c r="P1387" s="4">
        <v>25.16076469421387</v>
      </c>
      <c r="Q1387" s="4">
        <v>23.61470794677734</v>
      </c>
      <c r="R1387" s="4">
        <v>298.7912902832031</v>
      </c>
      <c r="S1387" s="4">
        <v>286.0366516113281</v>
      </c>
      <c r="T1387" s="4">
        <v>13.75754165649414</v>
      </c>
      <c r="U1387" s="4">
        <v>18.78219413757324</v>
      </c>
      <c r="V1387" s="4">
        <v>46.0746955871582</v>
      </c>
      <c r="W1387" s="4">
        <v>62.96643447875977</v>
      </c>
      <c r="X1387" s="4">
        <v>499.5038452148438</v>
      </c>
      <c r="Y1387" s="4">
        <v>1999.007446289062</v>
      </c>
      <c r="Z1387" s="4">
        <v>225.6871032714844</v>
      </c>
      <c r="AA1387" s="4">
        <v>101.6191024780273</v>
      </c>
      <c r="AB1387" s="4">
        <v>5.912551403045654</v>
      </c>
      <c r="AC1387" s="4">
        <v>0.2899121344089508</v>
      </c>
      <c r="AD1387" s="4">
        <v>0.2145033329725266</v>
      </c>
      <c r="AE1387" s="4">
        <v>0.03104706294834614</v>
      </c>
      <c r="AF1387" s="4">
        <v>0.2817970812320709</v>
      </c>
      <c r="AG1387" s="4">
        <v>0.0278342217206955</v>
      </c>
      <c r="AH1387" s="4">
        <v>0.3333333432674408</v>
      </c>
      <c r="AI1387" s="4">
        <v>-0.2195652425289154</v>
      </c>
      <c r="AJ1387" s="4">
        <v>2.737391471862793</v>
      </c>
      <c r="AK1387" s="4">
        <v>1</v>
      </c>
      <c r="AL1387" s="4">
        <v>0</v>
      </c>
      <c r="AM1387" s="4">
        <v>0.1599999964237213</v>
      </c>
      <c r="AN1387" s="4">
        <v>111115</v>
      </c>
      <c r="AO1387" s="4">
        <f>X1387*0.000001/(K1387*0.0001)</f>
        <v>0.8325064086914061</v>
      </c>
      <c r="AP1387" s="4">
        <f>(U1387-T1387)/(1000-U1387)*AO1387</f>
        <v>0.00426312625693629</v>
      </c>
      <c r="AQ1387" s="4">
        <f>(P1387+273.15)</f>
        <v>298.3107646942138</v>
      </c>
      <c r="AR1387" s="4">
        <f>(O1387+273.15)</f>
        <v>297.3599914550781</v>
      </c>
      <c r="AS1387" s="4">
        <f>(Y1387*AK1387+Z1387*AL1387)*AM1387</f>
        <v>319.8411842572423</v>
      </c>
      <c r="AT1387" s="4">
        <f>((AS1387+0.00000010773*(AR1387^4-AQ1387^4))-AP1387*44100)/(L1387*0.92*2*29.3+0.00000043092*AQ1387^3)</f>
        <v>1.375233655314127</v>
      </c>
      <c r="AU1387" s="4">
        <f>0.61365*EXP(17.502*J1387/(240.97+J1387))</f>
        <v>3.210281602368978</v>
      </c>
      <c r="AV1387" s="4">
        <f>AU1387*1000/AA1387</f>
        <v>31.59132017588054</v>
      </c>
      <c r="AW1387" s="4">
        <f>(AV1387-U1387)</f>
        <v>12.8091260383073</v>
      </c>
      <c r="AX1387" s="4">
        <f>IF(D1387,P1387,(O1387+P1387)/2)</f>
        <v>24.685378074646</v>
      </c>
      <c r="AY1387" s="4">
        <f>0.61365*EXP(17.502*AX1387/(240.97+AX1387))</f>
        <v>3.120521442046812</v>
      </c>
      <c r="AZ1387" s="4">
        <f>IF(AW1387&lt;&gt;0,(1000-(AV1387+U1387)/2)/AW1387*AP1387,0)</f>
        <v>0.3244368053484735</v>
      </c>
      <c r="BA1387" s="4">
        <f>U1387*AA1387/1000</f>
        <v>1.90862971082826</v>
      </c>
      <c r="BB1387" s="4">
        <f>(AY1387-BA1387)</f>
        <v>1.211891731218552</v>
      </c>
      <c r="BC1387" s="4">
        <f>1/(1.6/F1387+1.37/N1387)</f>
        <v>0.2061584879602997</v>
      </c>
      <c r="BD1387" s="4">
        <f>G1387*AA1387*0.001</f>
        <v>23.88639641346355</v>
      </c>
      <c r="BE1387" s="4">
        <f>G1387/S1387</f>
        <v>0.8217762680725001</v>
      </c>
      <c r="BF1387" s="4">
        <f>(1-AP1387*AA1387/AU1387/F1387)*100</f>
        <v>63.15766085999888</v>
      </c>
      <c r="BG1387" s="4">
        <f>(S1387-E1387/(N1387/1.35))</f>
        <v>281.5688608535633</v>
      </c>
      <c r="BH1387" s="4">
        <f>E1387*BF1387/100/BG1387</f>
        <v>0.0210823401015442</v>
      </c>
    </row>
    <row r="1388" ht="16" customHeight="1">
      <c r="A1388" s="4">
        <v>1307</v>
      </c>
      <c r="B1388" t="s" s="2">
        <v>1449</v>
      </c>
      <c r="C1388" s="4">
        <v>7517.000029325485</v>
      </c>
      <c r="D1388" s="4">
        <v>0</v>
      </c>
      <c r="E1388" s="4">
        <f>(R1388-S1388*(1000-T1388)/(1000-U1388))*AO1388</f>
        <v>10.11890597309761</v>
      </c>
      <c r="F1388" s="4">
        <f>IF(AZ1388&lt;&gt;0,1/(1/AZ1388-1/N1388),0)</f>
        <v>0.3563918886905826</v>
      </c>
      <c r="G1388" s="4">
        <f>((BC1388-AP1388/2)*S1388-E1388)/(BC1388+AP1388/2)</f>
        <v>229.5352296237402</v>
      </c>
      <c r="H1388" s="4">
        <f>AP1388*1000</f>
        <v>4.185752333448156</v>
      </c>
      <c r="I1388" s="4">
        <f>(AU1388-BA1388)</f>
        <v>1.309503953568361</v>
      </c>
      <c r="J1388" s="4">
        <f>(P1388+AT1388*D1388)</f>
        <v>25.15316581726074</v>
      </c>
      <c r="K1388" s="4">
        <v>6</v>
      </c>
      <c r="L1388" s="4">
        <f>(K1388*AI1388+AJ1388)</f>
        <v>1.420000016689301</v>
      </c>
      <c r="M1388" s="4">
        <v>1</v>
      </c>
      <c r="N1388" s="4">
        <f>L1388*(M1388+1)*(M1388+1)/(M1388*M1388+1)</f>
        <v>2.840000033378601</v>
      </c>
      <c r="O1388" s="4">
        <v>24.17304801940918</v>
      </c>
      <c r="P1388" s="4">
        <v>25.15316581726074</v>
      </c>
      <c r="Q1388" s="4">
        <v>23.59368515014648</v>
      </c>
      <c r="R1388" s="4">
        <v>298.7893676757812</v>
      </c>
      <c r="S1388" s="4">
        <v>285.2008056640625</v>
      </c>
      <c r="T1388" s="4">
        <v>13.75680732727051</v>
      </c>
      <c r="U1388" s="4">
        <v>18.69067192077637</v>
      </c>
      <c r="V1388" s="4">
        <v>46.1737174987793</v>
      </c>
      <c r="W1388" s="4">
        <v>62.79770278930664</v>
      </c>
      <c r="X1388" s="4">
        <v>499.5091857910156</v>
      </c>
      <c r="Y1388" s="4">
        <v>1999.313598632812</v>
      </c>
      <c r="Z1388" s="4">
        <v>225.3106689453125</v>
      </c>
      <c r="AA1388" s="4">
        <v>101.6188888549805</v>
      </c>
      <c r="AB1388" s="4">
        <v>5.912551403045654</v>
      </c>
      <c r="AC1388" s="4">
        <v>0.2899121344089508</v>
      </c>
      <c r="AD1388" s="4">
        <v>0.2145033329725266</v>
      </c>
      <c r="AE1388" s="4">
        <v>0.03104706294834614</v>
      </c>
      <c r="AF1388" s="4">
        <v>0.2817970812320709</v>
      </c>
      <c r="AG1388" s="4">
        <v>0.0278342217206955</v>
      </c>
      <c r="AH1388" s="4">
        <v>0.3333333432674408</v>
      </c>
      <c r="AI1388" s="4">
        <v>-0.2195652425289154</v>
      </c>
      <c r="AJ1388" s="4">
        <v>2.737391471862793</v>
      </c>
      <c r="AK1388" s="4">
        <v>1</v>
      </c>
      <c r="AL1388" s="4">
        <v>0</v>
      </c>
      <c r="AM1388" s="4">
        <v>0.1599999964237213</v>
      </c>
      <c r="AN1388" s="4">
        <v>111115</v>
      </c>
      <c r="AO1388" s="4">
        <f>X1388*0.000001/(K1388*0.0001)</f>
        <v>0.8325153096516925</v>
      </c>
      <c r="AP1388" s="4">
        <f>(U1388-T1388)/(1000-U1388)*AO1388</f>
        <v>0.004185752333448156</v>
      </c>
      <c r="AQ1388" s="4">
        <f>(P1388+273.15)</f>
        <v>298.3031658172607</v>
      </c>
      <c r="AR1388" s="4">
        <f>(O1388+273.15)</f>
        <v>297.3230480194092</v>
      </c>
      <c r="AS1388" s="4">
        <f>(Y1388*AK1388+Z1388*AL1388)*AM1388</f>
        <v>319.8901686311474</v>
      </c>
      <c r="AT1388" s="4">
        <f>((AS1388+0.00000010773*(AR1388^4-AQ1388^4))-AP1388*44100)/(L1388*0.92*2*29.3+0.00000043092*AQ1388^3)</f>
        <v>1.410813469630597</v>
      </c>
      <c r="AU1388" s="4">
        <f>0.61365*EXP(17.502*J1388/(240.97+J1388))</f>
        <v>3.208829266110639</v>
      </c>
      <c r="AV1388" s="4">
        <f>AU1388*1000/AA1388</f>
        <v>31.57709459596565</v>
      </c>
      <c r="AW1388" s="4">
        <f>(AV1388-U1388)</f>
        <v>12.88642267518929</v>
      </c>
      <c r="AX1388" s="4">
        <f>IF(D1388,P1388,(O1388+P1388)/2)</f>
        <v>24.66310691833496</v>
      </c>
      <c r="AY1388" s="4">
        <f>0.61365*EXP(17.502*AX1388/(240.97+AX1388))</f>
        <v>3.116370651878931</v>
      </c>
      <c r="AZ1388" s="4">
        <f>IF(AW1388&lt;&gt;0,(1000-(AV1388+U1388)/2)/AW1388*AP1388,0)</f>
        <v>0.3166548409751644</v>
      </c>
      <c r="BA1388" s="4">
        <f>U1388*AA1388/1000</f>
        <v>1.899325312542278</v>
      </c>
      <c r="BB1388" s="4">
        <f>(AY1388-BA1388)</f>
        <v>1.217045339336653</v>
      </c>
      <c r="BC1388" s="4">
        <f>1/(1.6/F1388+1.37/N1388)</f>
        <v>0.2011330080442419</v>
      </c>
      <c r="BD1388" s="4">
        <f>G1388*AA1388*0.001</f>
        <v>23.32511498743728</v>
      </c>
      <c r="BE1388" s="4">
        <f>G1388/S1388</f>
        <v>0.8048197097104605</v>
      </c>
      <c r="BF1388" s="4">
        <f>(1-AP1388*AA1388/AU1388/F1388)*100</f>
        <v>62.80594330448137</v>
      </c>
      <c r="BG1388" s="4">
        <f>(S1388-E1388/(N1388/1.35))</f>
        <v>280.3907623883127</v>
      </c>
      <c r="BH1388" s="4">
        <f>E1388*BF1388/100/BG1388</f>
        <v>0.02266577648409135</v>
      </c>
    </row>
    <row r="1389" ht="16" customHeight="1">
      <c r="A1389" s="4">
        <v>1308</v>
      </c>
      <c r="B1389" t="s" s="2">
        <v>1450</v>
      </c>
      <c r="C1389" s="4">
        <v>7522.000029213727</v>
      </c>
      <c r="D1389" s="4">
        <v>0</v>
      </c>
      <c r="E1389" s="4">
        <f>(R1389-S1389*(1000-T1389)/(1000-U1389))*AO1389</f>
        <v>10.46932773305324</v>
      </c>
      <c r="F1389" s="4">
        <f>IF(AZ1389&lt;&gt;0,1/(1/AZ1389-1/N1389),0)</f>
        <v>0.3467495842828953</v>
      </c>
      <c r="G1389" s="4">
        <f>((BC1389-AP1389/2)*S1389-E1389)/(BC1389+AP1389/2)</f>
        <v>226.4017182999306</v>
      </c>
      <c r="H1389" s="4">
        <f>AP1389*1000</f>
        <v>4.10998537739243</v>
      </c>
      <c r="I1389" s="4">
        <f>(AU1389-BA1389)</f>
        <v>1.317629187737307</v>
      </c>
      <c r="J1389" s="4">
        <f>(P1389+AT1389*D1389)</f>
        <v>25.14839744567871</v>
      </c>
      <c r="K1389" s="4">
        <v>6</v>
      </c>
      <c r="L1389" s="4">
        <f>(K1389*AI1389+AJ1389)</f>
        <v>1.420000016689301</v>
      </c>
      <c r="M1389" s="4">
        <v>1</v>
      </c>
      <c r="N1389" s="4">
        <f>L1389*(M1389+1)*(M1389+1)/(M1389*M1389+1)</f>
        <v>2.840000033378601</v>
      </c>
      <c r="O1389" s="4">
        <v>24.1442699432373</v>
      </c>
      <c r="P1389" s="4">
        <v>25.14839744567871</v>
      </c>
      <c r="Q1389" s="4">
        <v>23.57474708557129</v>
      </c>
      <c r="R1389" s="4">
        <v>299.1011657714844</v>
      </c>
      <c r="S1389" s="4">
        <v>285.1179504394531</v>
      </c>
      <c r="T1389" s="4">
        <v>13.75680065155029</v>
      </c>
      <c r="U1389" s="4">
        <v>18.60182952880859</v>
      </c>
      <c r="V1389" s="4">
        <v>46.25693130493164</v>
      </c>
      <c r="W1389" s="4">
        <v>62.61064910888672</v>
      </c>
      <c r="X1389" s="4">
        <v>499.5056457519531</v>
      </c>
      <c r="Y1389" s="4">
        <v>1999.566284179688</v>
      </c>
      <c r="Z1389" s="4">
        <v>224.7825164794922</v>
      </c>
      <c r="AA1389" s="4">
        <v>101.6184463500977</v>
      </c>
      <c r="AB1389" s="4">
        <v>5.912551403045654</v>
      </c>
      <c r="AC1389" s="4">
        <v>0.2899121344089508</v>
      </c>
      <c r="AD1389" s="4">
        <v>0.2145033329725266</v>
      </c>
      <c r="AE1389" s="4">
        <v>0.03104706294834614</v>
      </c>
      <c r="AF1389" s="4">
        <v>0.2817970812320709</v>
      </c>
      <c r="AG1389" s="4">
        <v>0.0278342217206955</v>
      </c>
      <c r="AH1389" s="4">
        <v>0.3333333432674408</v>
      </c>
      <c r="AI1389" s="4">
        <v>-0.2195652425289154</v>
      </c>
      <c r="AJ1389" s="4">
        <v>2.737391471862793</v>
      </c>
      <c r="AK1389" s="4">
        <v>1</v>
      </c>
      <c r="AL1389" s="4">
        <v>0</v>
      </c>
      <c r="AM1389" s="4">
        <v>0.1599999964237213</v>
      </c>
      <c r="AN1389" s="4">
        <v>111115</v>
      </c>
      <c r="AO1389" s="4">
        <f>X1389*0.000001/(K1389*0.0001)</f>
        <v>0.8325094095865885</v>
      </c>
      <c r="AP1389" s="4">
        <f>(U1389-T1389)/(1000-U1389)*AO1389</f>
        <v>0.00410998537739243</v>
      </c>
      <c r="AQ1389" s="4">
        <f>(P1389+273.15)</f>
        <v>298.2983974456787</v>
      </c>
      <c r="AR1389" s="4">
        <f>(O1389+273.15)</f>
        <v>297.2942699432373</v>
      </c>
      <c r="AS1389" s="4">
        <f>(Y1389*AK1389+Z1389*AL1389)*AM1389</f>
        <v>319.9305983177437</v>
      </c>
      <c r="AT1389" s="4">
        <f>((AS1389+0.00000010773*(AR1389^4-AQ1389^4))-AP1389*44100)/(L1389*0.92*2*29.3+0.00000043092*AQ1389^3)</f>
        <v>1.446170484602469</v>
      </c>
      <c r="AU1389" s="4">
        <f>0.61365*EXP(17.502*J1389/(240.97+J1389))</f>
        <v>3.207918203724205</v>
      </c>
      <c r="AV1389" s="4">
        <f>AU1389*1000/AA1389</f>
        <v>31.56826657900505</v>
      </c>
      <c r="AW1389" s="4">
        <f>(AV1389-U1389)</f>
        <v>12.96643705019645</v>
      </c>
      <c r="AX1389" s="4">
        <f>IF(D1389,P1389,(O1389+P1389)/2)</f>
        <v>24.64633369445801</v>
      </c>
      <c r="AY1389" s="4">
        <f>0.61365*EXP(17.502*AX1389/(240.97+AX1389))</f>
        <v>3.11324772632109</v>
      </c>
      <c r="AZ1389" s="4">
        <f>IF(AW1389&lt;&gt;0,(1000-(AV1389+U1389)/2)/AW1389*AP1389,0)</f>
        <v>0.3090198318310563</v>
      </c>
      <c r="BA1389" s="4">
        <f>U1389*AA1389/1000</f>
        <v>1.890289015986898</v>
      </c>
      <c r="BB1389" s="4">
        <f>(AY1389-BA1389)</f>
        <v>1.222958710334191</v>
      </c>
      <c r="BC1389" s="4">
        <f>1/(1.6/F1389+1.37/N1389)</f>
        <v>0.1962063383948375</v>
      </c>
      <c r="BD1389" s="4">
        <f>G1389*AA1389*0.001</f>
        <v>23.00659086463142</v>
      </c>
      <c r="BE1389" s="4">
        <f>G1389/S1389</f>
        <v>0.794063362026056</v>
      </c>
      <c r="BF1389" s="4">
        <f>(1-AP1389*AA1389/AU1389/F1389)*100</f>
        <v>62.45314267916102</v>
      </c>
      <c r="BG1389" s="4">
        <f>(S1389-E1389/(N1389/1.35))</f>
        <v>280.1413334417385</v>
      </c>
      <c r="BH1389" s="4">
        <f>E1389*BF1389/100/BG1389</f>
        <v>0.02333973393480874</v>
      </c>
    </row>
    <row r="1390" ht="16" customHeight="1">
      <c r="A1390" s="4">
        <v>1309</v>
      </c>
      <c r="B1390" t="s" s="2">
        <v>1451</v>
      </c>
      <c r="C1390" s="4">
        <v>7527.500029090792</v>
      </c>
      <c r="D1390" s="4">
        <v>0</v>
      </c>
      <c r="E1390" s="4">
        <f>(R1390-S1390*(1000-T1390)/(1000-U1390))*AO1390</f>
        <v>10.52433348695475</v>
      </c>
      <c r="F1390" s="4">
        <f>IF(AZ1390&lt;&gt;0,1/(1/AZ1390-1/N1390),0)</f>
        <v>0.3367426169676329</v>
      </c>
      <c r="G1390" s="4">
        <f>((BC1390-AP1390/2)*S1390-E1390)/(BC1390+AP1390/2)</f>
        <v>225.0070901112029</v>
      </c>
      <c r="H1390" s="4">
        <f>AP1390*1000</f>
        <v>4.029979992092364</v>
      </c>
      <c r="I1390" s="4">
        <f>(AU1390-BA1390)</f>
        <v>1.32626134003902</v>
      </c>
      <c r="J1390" s="4">
        <f>(P1390+AT1390*D1390)</f>
        <v>25.14311981201172</v>
      </c>
      <c r="K1390" s="4">
        <v>6</v>
      </c>
      <c r="L1390" s="4">
        <f>(K1390*AI1390+AJ1390)</f>
        <v>1.420000016689301</v>
      </c>
      <c r="M1390" s="4">
        <v>1</v>
      </c>
      <c r="N1390" s="4">
        <f>L1390*(M1390+1)*(M1390+1)/(M1390*M1390+1)</f>
        <v>2.840000033378601</v>
      </c>
      <c r="O1390" s="4">
        <v>24.11348342895508</v>
      </c>
      <c r="P1390" s="4">
        <v>25.14311981201172</v>
      </c>
      <c r="Q1390" s="4">
        <v>23.51740264892578</v>
      </c>
      <c r="R1390" s="4">
        <v>299.4965515136719</v>
      </c>
      <c r="S1390" s="4">
        <v>285.4728698730469</v>
      </c>
      <c r="T1390" s="4">
        <v>13.75584602355957</v>
      </c>
      <c r="U1390" s="4">
        <v>18.50704574584961</v>
      </c>
      <c r="V1390" s="4">
        <v>46.34012603759766</v>
      </c>
      <c r="W1390" s="4">
        <v>62.40582275390625</v>
      </c>
      <c r="X1390" s="4">
        <v>499.5029296875</v>
      </c>
      <c r="Y1390" s="4">
        <v>1999.549682617188</v>
      </c>
      <c r="Z1390" s="4">
        <v>224.1209106445312</v>
      </c>
      <c r="AA1390" s="4">
        <v>101.6179885864258</v>
      </c>
      <c r="AB1390" s="4">
        <v>5.912551403045654</v>
      </c>
      <c r="AC1390" s="4">
        <v>0.2899121344089508</v>
      </c>
      <c r="AD1390" s="4">
        <v>0.2145033329725266</v>
      </c>
      <c r="AE1390" s="4">
        <v>0.03104706294834614</v>
      </c>
      <c r="AF1390" s="4">
        <v>0.2817970812320709</v>
      </c>
      <c r="AG1390" s="4">
        <v>0.0278342217206955</v>
      </c>
      <c r="AH1390" s="4">
        <v>0.3333333432674408</v>
      </c>
      <c r="AI1390" s="4">
        <v>-0.2195652425289154</v>
      </c>
      <c r="AJ1390" s="4">
        <v>2.737391471862793</v>
      </c>
      <c r="AK1390" s="4">
        <v>1</v>
      </c>
      <c r="AL1390" s="4">
        <v>0</v>
      </c>
      <c r="AM1390" s="4">
        <v>0.1599999964237213</v>
      </c>
      <c r="AN1390" s="4">
        <v>111115</v>
      </c>
      <c r="AO1390" s="4">
        <f>X1390*0.000001/(K1390*0.0001)</f>
        <v>0.8325048828125</v>
      </c>
      <c r="AP1390" s="4">
        <f>(U1390-T1390)/(1000-U1390)*AO1390</f>
        <v>0.004029979992092363</v>
      </c>
      <c r="AQ1390" s="4">
        <f>(P1390+273.15)</f>
        <v>298.2931198120117</v>
      </c>
      <c r="AR1390" s="4">
        <f>(O1390+273.15)</f>
        <v>297.2634834289551</v>
      </c>
      <c r="AS1390" s="4">
        <f>(Y1390*AK1390+Z1390*AL1390)*AM1390</f>
        <v>319.9279420678031</v>
      </c>
      <c r="AT1390" s="4">
        <f>((AS1390+0.00000010773*(AR1390^4-AQ1390^4))-AP1390*44100)/(L1390*0.92*2*29.3+0.00000043092*AQ1390^3)</f>
        <v>1.482972357665887</v>
      </c>
      <c r="AU1390" s="4">
        <f>0.61365*EXP(17.502*J1390/(240.97+J1390))</f>
        <v>3.206910103409225</v>
      </c>
      <c r="AV1390" s="4">
        <f>AU1390*1000/AA1390</f>
        <v>31.55848829542378</v>
      </c>
      <c r="AW1390" s="4">
        <f>(AV1390-U1390)</f>
        <v>13.05144254957417</v>
      </c>
      <c r="AX1390" s="4">
        <f>IF(D1390,P1390,(O1390+P1390)/2)</f>
        <v>24.6283016204834</v>
      </c>
      <c r="AY1390" s="4">
        <f>0.61365*EXP(17.502*AX1390/(240.97+AX1390))</f>
        <v>3.109893472807808</v>
      </c>
      <c r="AZ1390" s="4">
        <f>IF(AW1390&lt;&gt;0,(1000-(AV1390+U1390)/2)/AW1390*AP1390,0)</f>
        <v>0.3010470625701588</v>
      </c>
      <c r="BA1390" s="4">
        <f>U1390*AA1390/1000</f>
        <v>1.880648763370205</v>
      </c>
      <c r="BB1390" s="4">
        <f>(AY1390-BA1390)</f>
        <v>1.229244709437603</v>
      </c>
      <c r="BC1390" s="4">
        <f>1/(1.6/F1390+1.37/N1390)</f>
        <v>0.1910658482369458</v>
      </c>
      <c r="BD1390" s="4">
        <f>G1390*AA1390*0.001</f>
        <v>22.86476791478509</v>
      </c>
      <c r="BE1390" s="4">
        <f>G1390/S1390</f>
        <v>0.7881908014981114</v>
      </c>
      <c r="BF1390" s="4">
        <f>(1-AP1390*AA1390/AU1390/F1390)*100</f>
        <v>62.07822861438701</v>
      </c>
      <c r="BG1390" s="4">
        <f>(S1390-E1390/(N1390/1.35))</f>
        <v>280.4701057743132</v>
      </c>
      <c r="BH1390" s="4">
        <f>E1390*BF1390/100/BG1390</f>
        <v>0.02329417527096255</v>
      </c>
    </row>
    <row r="1391" ht="16" customHeight="1">
      <c r="A1391" s="4">
        <v>1310</v>
      </c>
      <c r="B1391" t="s" s="2">
        <v>1452</v>
      </c>
      <c r="C1391" s="4">
        <v>7532.500028979033</v>
      </c>
      <c r="D1391" s="4">
        <v>0</v>
      </c>
      <c r="E1391" s="4">
        <f>(R1391-S1391*(1000-T1391)/(1000-U1391))*AO1391</f>
        <v>10.41902932539585</v>
      </c>
      <c r="F1391" s="4">
        <f>IF(AZ1391&lt;&gt;0,1/(1/AZ1391-1/N1391),0)</f>
        <v>0.328311502034021</v>
      </c>
      <c r="G1391" s="4">
        <f>((BC1391-AP1391/2)*S1391-E1391)/(BC1391+AP1391/2)</f>
        <v>224.7146927553826</v>
      </c>
      <c r="H1391" s="4">
        <f>AP1391*1000</f>
        <v>3.958943006032853</v>
      </c>
      <c r="I1391" s="4">
        <f>(AU1391-BA1391)</f>
        <v>1.332859513911227</v>
      </c>
      <c r="J1391" s="4">
        <f>(P1391+AT1391*D1391)</f>
        <v>25.13261795043945</v>
      </c>
      <c r="K1391" s="4">
        <v>6</v>
      </c>
      <c r="L1391" s="4">
        <f>(K1391*AI1391+AJ1391)</f>
        <v>1.420000016689301</v>
      </c>
      <c r="M1391" s="4">
        <v>1</v>
      </c>
      <c r="N1391" s="4">
        <f>L1391*(M1391+1)*(M1391+1)/(M1391*M1391+1)</f>
        <v>2.840000033378601</v>
      </c>
      <c r="O1391" s="4">
        <v>24.08078002929688</v>
      </c>
      <c r="P1391" s="4">
        <v>25.13261795043945</v>
      </c>
      <c r="Q1391" s="4">
        <v>23.46230697631836</v>
      </c>
      <c r="R1391" s="4">
        <v>299.8059387207031</v>
      </c>
      <c r="S1391" s="4">
        <v>285.9307861328125</v>
      </c>
      <c r="T1391" s="4">
        <v>13.75457191467285</v>
      </c>
      <c r="U1391" s="4">
        <v>18.42247200012207</v>
      </c>
      <c r="V1391" s="4">
        <v>46.42454147338867</v>
      </c>
      <c r="W1391" s="4">
        <v>62.23826217651367</v>
      </c>
      <c r="X1391" s="4">
        <v>499.4977722167969</v>
      </c>
      <c r="Y1391" s="4">
        <v>1999.539794921875</v>
      </c>
      <c r="Z1391" s="4">
        <v>223.5608978271484</v>
      </c>
      <c r="AA1391" s="4">
        <v>101.6174926757812</v>
      </c>
      <c r="AB1391" s="4">
        <v>5.912551403045654</v>
      </c>
      <c r="AC1391" s="4">
        <v>0.2899121344089508</v>
      </c>
      <c r="AD1391" s="4">
        <v>0.2145033329725266</v>
      </c>
      <c r="AE1391" s="4">
        <v>0.03104706294834614</v>
      </c>
      <c r="AF1391" s="4">
        <v>0.2817970812320709</v>
      </c>
      <c r="AG1391" s="4">
        <v>0.0278342217206955</v>
      </c>
      <c r="AH1391" s="4">
        <v>0.6666666865348816</v>
      </c>
      <c r="AI1391" s="4">
        <v>-0.2195652425289154</v>
      </c>
      <c r="AJ1391" s="4">
        <v>2.737391471862793</v>
      </c>
      <c r="AK1391" s="4">
        <v>1</v>
      </c>
      <c r="AL1391" s="4">
        <v>0</v>
      </c>
      <c r="AM1391" s="4">
        <v>0.1599999964237213</v>
      </c>
      <c r="AN1391" s="4">
        <v>111115</v>
      </c>
      <c r="AO1391" s="4">
        <f>X1391*0.000001/(K1391*0.0001)</f>
        <v>0.8324962870279946</v>
      </c>
      <c r="AP1391" s="4">
        <f>(U1391-T1391)/(1000-U1391)*AO1391</f>
        <v>0.003958943006032853</v>
      </c>
      <c r="AQ1391" s="4">
        <f>(P1391+273.15)</f>
        <v>298.2826179504394</v>
      </c>
      <c r="AR1391" s="4">
        <f>(O1391+273.15)</f>
        <v>297.2307800292969</v>
      </c>
      <c r="AS1391" s="4">
        <f>(Y1391*AK1391+Z1391*AL1391)*AM1391</f>
        <v>319.9263600365884</v>
      </c>
      <c r="AT1391" s="4">
        <f>((AS1391+0.00000010773*(AR1391^4-AQ1391^4))-AP1391*44100)/(L1391*0.92*2*29.3+0.00000043092*AQ1391^3)</f>
        <v>1.515736174358654</v>
      </c>
      <c r="AU1391" s="4">
        <f>0.61365*EXP(17.502*J1391/(240.97+J1391))</f>
        <v>3.204904927453417</v>
      </c>
      <c r="AV1391" s="4">
        <f>AU1391*1000/AA1391</f>
        <v>31.53890971979522</v>
      </c>
      <c r="AW1391" s="4">
        <f>(AV1391-U1391)</f>
        <v>13.11643771967315</v>
      </c>
      <c r="AX1391" s="4">
        <f>IF(D1391,P1391,(O1391+P1391)/2)</f>
        <v>24.60669898986816</v>
      </c>
      <c r="AY1391" s="4">
        <f>0.61365*EXP(17.502*AX1391/(240.97+AX1391))</f>
        <v>3.105879197986998</v>
      </c>
      <c r="AZ1391" s="4">
        <f>IF(AW1391&lt;&gt;0,(1000-(AV1391+U1391)/2)/AW1391*AP1391,0)</f>
        <v>0.2942907180413266</v>
      </c>
      <c r="BA1391" s="4">
        <f>U1391*AA1391/1000</f>
        <v>1.87204541354219</v>
      </c>
      <c r="BB1391" s="4">
        <f>(AY1391-BA1391)</f>
        <v>1.233833784444808</v>
      </c>
      <c r="BC1391" s="4">
        <f>1/(1.6/F1391+1.37/N1391)</f>
        <v>0.186712951911651</v>
      </c>
      <c r="BD1391" s="4">
        <f>G1391*AA1391*0.001</f>
        <v>22.83494364521053</v>
      </c>
      <c r="BE1391" s="4">
        <f>G1391/S1391</f>
        <v>0.7859059032943885</v>
      </c>
      <c r="BF1391" s="4">
        <f>(1-AP1391*AA1391/AU1391/F1391)*100</f>
        <v>61.76628701993334</v>
      </c>
      <c r="BG1391" s="4">
        <f>(S1391-E1391/(N1391/1.35))</f>
        <v>280.9780785891611</v>
      </c>
      <c r="BH1391" s="4">
        <f>E1391*BF1391/100/BG1391</f>
        <v>0.02290373537369358</v>
      </c>
    </row>
    <row r="1392" ht="16" customHeight="1">
      <c r="A1392" s="4">
        <v>1311</v>
      </c>
      <c r="B1392" t="s" s="2">
        <v>1453</v>
      </c>
      <c r="C1392" s="4">
        <v>7537.500028867275</v>
      </c>
      <c r="D1392" s="4">
        <v>0</v>
      </c>
      <c r="E1392" s="4">
        <f>(R1392-S1392*(1000-T1392)/(1000-U1392))*AO1392</f>
        <v>10.14566149863254</v>
      </c>
      <c r="F1392" s="4">
        <f>IF(AZ1392&lt;&gt;0,1/(1/AZ1392-1/N1392),0)</f>
        <v>0.3203501046455751</v>
      </c>
      <c r="G1392" s="4">
        <f>((BC1392-AP1392/2)*S1392-E1392)/(BC1392+AP1392/2)</f>
        <v>225.2876669742106</v>
      </c>
      <c r="H1392" s="4">
        <f>AP1392*1000</f>
        <v>3.891522100104674</v>
      </c>
      <c r="I1392" s="4">
        <f>(AU1392-BA1392)</f>
        <v>1.339410678577056</v>
      </c>
      <c r="J1392" s="4">
        <f>(P1392+AT1392*D1392)</f>
        <v>25.12394142150879</v>
      </c>
      <c r="K1392" s="4">
        <v>6</v>
      </c>
      <c r="L1392" s="4">
        <f>(K1392*AI1392+AJ1392)</f>
        <v>1.420000016689301</v>
      </c>
      <c r="M1392" s="4">
        <v>1</v>
      </c>
      <c r="N1392" s="4">
        <f>L1392*(M1392+1)*(M1392+1)/(M1392*M1392+1)</f>
        <v>2.840000033378601</v>
      </c>
      <c r="O1392" s="4">
        <v>24.0496883392334</v>
      </c>
      <c r="P1392" s="4">
        <v>25.12394142150879</v>
      </c>
      <c r="Q1392" s="4">
        <v>23.45153045654297</v>
      </c>
      <c r="R1392" s="4">
        <v>299.8322448730469</v>
      </c>
      <c r="S1392" s="4">
        <v>286.3067016601562</v>
      </c>
      <c r="T1392" s="4">
        <v>13.75291347503662</v>
      </c>
      <c r="U1392" s="4">
        <v>18.34175109863281</v>
      </c>
      <c r="V1392" s="4">
        <v>46.50655364990234</v>
      </c>
      <c r="W1392" s="4">
        <v>62.07989501953125</v>
      </c>
      <c r="X1392" s="4">
        <v>499.4918212890625</v>
      </c>
      <c r="Y1392" s="4">
        <v>1999.4248046875</v>
      </c>
      <c r="Z1392" s="4">
        <v>223.0773010253906</v>
      </c>
      <c r="AA1392" s="4">
        <v>101.6172561645508</v>
      </c>
      <c r="AB1392" s="4">
        <v>5.912551403045654</v>
      </c>
      <c r="AC1392" s="4">
        <v>0.2899121344089508</v>
      </c>
      <c r="AD1392" s="4">
        <v>0.2145033329725266</v>
      </c>
      <c r="AE1392" s="4">
        <v>0.03104706294834614</v>
      </c>
      <c r="AF1392" s="4">
        <v>0.2817970812320709</v>
      </c>
      <c r="AG1392" s="4">
        <v>0.0278342217206955</v>
      </c>
      <c r="AH1392" s="4">
        <v>0.6666666865348816</v>
      </c>
      <c r="AI1392" s="4">
        <v>-0.2195652425289154</v>
      </c>
      <c r="AJ1392" s="4">
        <v>2.737391471862793</v>
      </c>
      <c r="AK1392" s="4">
        <v>1</v>
      </c>
      <c r="AL1392" s="4">
        <v>0</v>
      </c>
      <c r="AM1392" s="4">
        <v>0.1599999964237213</v>
      </c>
      <c r="AN1392" s="4">
        <v>111115</v>
      </c>
      <c r="AO1392" s="4">
        <f>X1392*0.000001/(K1392*0.0001)</f>
        <v>0.8324863688151041</v>
      </c>
      <c r="AP1392" s="4">
        <f>(U1392-T1392)/(1000-U1392)*AO1392</f>
        <v>0.003891522100104673</v>
      </c>
      <c r="AQ1392" s="4">
        <f>(P1392+273.15)</f>
        <v>298.2739414215088</v>
      </c>
      <c r="AR1392" s="4">
        <f>(O1392+273.15)</f>
        <v>297.1996883392334</v>
      </c>
      <c r="AS1392" s="4">
        <f>(Y1392*AK1392+Z1392*AL1392)*AM1392</f>
        <v>319.9079615994997</v>
      </c>
      <c r="AT1392" s="4">
        <f>((AS1392+0.00000010773*(AR1392^4-AQ1392^4))-AP1392*44100)/(L1392*0.92*2*29.3+0.00000043092*AQ1392^3)</f>
        <v>1.546464954116151</v>
      </c>
      <c r="AU1392" s="4">
        <f>0.61365*EXP(17.502*J1392/(240.97+J1392))</f>
        <v>3.203249098473258</v>
      </c>
      <c r="AV1392" s="4">
        <f>AU1392*1000/AA1392</f>
        <v>31.52268836393471</v>
      </c>
      <c r="AW1392" s="4">
        <f>(AV1392-U1392)</f>
        <v>13.1809372653019</v>
      </c>
      <c r="AX1392" s="4">
        <f>IF(D1392,P1392,(O1392+P1392)/2)</f>
        <v>24.58681488037109</v>
      </c>
      <c r="AY1392" s="4">
        <f>0.61365*EXP(17.502*AX1392/(240.97+AX1392))</f>
        <v>3.102188268359963</v>
      </c>
      <c r="AZ1392" s="4">
        <f>IF(AW1392&lt;&gt;0,(1000-(AV1392+U1392)/2)/AW1392*AP1392,0)</f>
        <v>0.2878776933416204</v>
      </c>
      <c r="BA1392" s="4">
        <f>U1392*AA1392/1000</f>
        <v>1.863838419896201</v>
      </c>
      <c r="BB1392" s="4">
        <f>(AY1392-BA1392)</f>
        <v>1.238349848463762</v>
      </c>
      <c r="BC1392" s="4">
        <f>1/(1.6/F1392+1.37/N1392)</f>
        <v>0.182584040404584</v>
      </c>
      <c r="BD1392" s="4">
        <f>G1392*AA1392*0.001</f>
        <v>22.89311456563237</v>
      </c>
      <c r="BE1392" s="4">
        <f>G1392/S1392</f>
        <v>0.7868752832814415</v>
      </c>
      <c r="BF1392" s="4">
        <f>(1-AP1392*AA1392/AU1392/F1392)*100</f>
        <v>61.46357859564016</v>
      </c>
      <c r="BG1392" s="4">
        <f>(S1392-E1392/(N1392/1.35))</f>
        <v>281.4839400889672</v>
      </c>
      <c r="BH1392" s="4">
        <f>E1392*BF1392/100/BG1392</f>
        <v>0.02215361426051046</v>
      </c>
    </row>
    <row r="1393" ht="16" customHeight="1">
      <c r="A1393" s="4">
        <v>1312</v>
      </c>
      <c r="B1393" t="s" s="2">
        <v>1454</v>
      </c>
      <c r="C1393" s="4">
        <v>7543.000028744340</v>
      </c>
      <c r="D1393" s="4">
        <v>0</v>
      </c>
      <c r="E1393" s="4">
        <f>(R1393-S1393*(1000-T1393)/(1000-U1393))*AO1393</f>
        <v>9.901873125501185</v>
      </c>
      <c r="F1393" s="4">
        <f>IF(AZ1393&lt;&gt;0,1/(1/AZ1393-1/N1393),0)</f>
        <v>0.3122135431244913</v>
      </c>
      <c r="G1393" s="4">
        <f>((BC1393-AP1393/2)*S1393-E1393)/(BC1393+AP1393/2)</f>
        <v>225.5803391555962</v>
      </c>
      <c r="H1393" s="4">
        <f>AP1393*1000</f>
        <v>3.822185293603472</v>
      </c>
      <c r="I1393" s="4">
        <f>(AU1393-BA1393)</f>
        <v>1.346419330157611</v>
      </c>
      <c r="J1393" s="4">
        <f>(P1393+AT1393*D1393)</f>
        <v>25.11590003967285</v>
      </c>
      <c r="K1393" s="4">
        <v>6</v>
      </c>
      <c r="L1393" s="4">
        <f>(K1393*AI1393+AJ1393)</f>
        <v>1.420000016689301</v>
      </c>
      <c r="M1393" s="4">
        <v>1</v>
      </c>
      <c r="N1393" s="4">
        <f>L1393*(M1393+1)*(M1393+1)/(M1393*M1393+1)</f>
        <v>2.840000033378601</v>
      </c>
      <c r="O1393" s="4">
        <v>24.02799987792969</v>
      </c>
      <c r="P1393" s="4">
        <v>25.11590003967285</v>
      </c>
      <c r="Q1393" s="4">
        <v>23.47184181213379</v>
      </c>
      <c r="R1393" s="4">
        <v>299.7995300292969</v>
      </c>
      <c r="S1393" s="4">
        <v>286.5892944335938</v>
      </c>
      <c r="T1393" s="4">
        <v>13.75024700164795</v>
      </c>
      <c r="U1393" s="4">
        <v>18.25773811340332</v>
      </c>
      <c r="V1393" s="4">
        <v>46.56437683105469</v>
      </c>
      <c r="W1393" s="4">
        <v>61.88132476806641</v>
      </c>
      <c r="X1393" s="4">
        <v>499.4886169433594</v>
      </c>
      <c r="Y1393" s="4">
        <v>1999.349487304688</v>
      </c>
      <c r="Z1393" s="4">
        <v>222.860839843750</v>
      </c>
      <c r="AA1393" s="4">
        <v>101.6169586181641</v>
      </c>
      <c r="AB1393" s="4">
        <v>5.912551403045654</v>
      </c>
      <c r="AC1393" s="4">
        <v>0.2899121344089508</v>
      </c>
      <c r="AD1393" s="4">
        <v>0.2145033329725266</v>
      </c>
      <c r="AE1393" s="4">
        <v>0.03104706294834614</v>
      </c>
      <c r="AF1393" s="4">
        <v>0.2817970812320709</v>
      </c>
      <c r="AG1393" s="4">
        <v>0.0278342217206955</v>
      </c>
      <c r="AH1393" s="4">
        <v>0.6666666865348816</v>
      </c>
      <c r="AI1393" s="4">
        <v>-0.2195652425289154</v>
      </c>
      <c r="AJ1393" s="4">
        <v>2.737391471862793</v>
      </c>
      <c r="AK1393" s="4">
        <v>1</v>
      </c>
      <c r="AL1393" s="4">
        <v>0</v>
      </c>
      <c r="AM1393" s="4">
        <v>0.1599999964237213</v>
      </c>
      <c r="AN1393" s="4">
        <v>111115</v>
      </c>
      <c r="AO1393" s="4">
        <f>X1393*0.000001/(K1393*0.0001)</f>
        <v>0.8324810282389321</v>
      </c>
      <c r="AP1393" s="4">
        <f>(U1393-T1393)/(1000-U1393)*AO1393</f>
        <v>0.003822185293603472</v>
      </c>
      <c r="AQ1393" s="4">
        <f>(P1393+273.15)</f>
        <v>298.2659000396728</v>
      </c>
      <c r="AR1393" s="4">
        <f>(O1393+273.15)</f>
        <v>297.1779998779297</v>
      </c>
      <c r="AS1393" s="4">
        <f>(Y1393*AK1393+Z1393*AL1393)*AM1393</f>
        <v>319.895910818519</v>
      </c>
      <c r="AT1393" s="4">
        <f>((AS1393+0.00000010773*(AR1393^4-AQ1393^4))-AP1393*44100)/(L1393*0.92*2*29.3+0.00000043092*AQ1393^3)</f>
        <v>1.57935269878111</v>
      </c>
      <c r="AU1393" s="4">
        <f>0.61365*EXP(17.502*J1393/(240.97+J1393))</f>
        <v>3.201715148488593</v>
      </c>
      <c r="AV1393" s="4">
        <f>AU1393*1000/AA1393</f>
        <v>31.50768525280667</v>
      </c>
      <c r="AW1393" s="4">
        <f>(AV1393-U1393)</f>
        <v>13.24994713940335</v>
      </c>
      <c r="AX1393" s="4">
        <f>IF(D1393,P1393,(O1393+P1393)/2)</f>
        <v>24.57194995880127</v>
      </c>
      <c r="AY1393" s="4">
        <f>0.61365*EXP(17.502*AX1393/(240.97+AX1393))</f>
        <v>3.099431515712034</v>
      </c>
      <c r="AZ1393" s="4">
        <f>IF(AW1393&lt;&gt;0,(1000-(AV1393+U1393)/2)/AW1393*AP1393,0)</f>
        <v>0.2812901002344049</v>
      </c>
      <c r="BA1393" s="4">
        <f>U1393*AA1393/1000</f>
        <v>1.855295818330982</v>
      </c>
      <c r="BB1393" s="4">
        <f>(AY1393-BA1393)</f>
        <v>1.244135697381052</v>
      </c>
      <c r="BC1393" s="4">
        <f>1/(1.6/F1393+1.37/N1393)</f>
        <v>0.1783455674103743</v>
      </c>
      <c r="BD1393" s="4">
        <f>G1393*AA1393*0.001</f>
        <v>22.92278798904563</v>
      </c>
      <c r="BE1393" s="4">
        <f>G1393/S1393</f>
        <v>0.7871206061671852</v>
      </c>
      <c r="BF1393" s="4">
        <f>(1-AP1393*AA1393/AU1393/F1393)*100</f>
        <v>61.14530529764362</v>
      </c>
      <c r="BG1393" s="4">
        <f>(S1393-E1393/(N1393/1.35))</f>
        <v>281.8824181792565</v>
      </c>
      <c r="BH1393" s="4">
        <f>E1393*BF1393/100/BG1393</f>
        <v>0.02147892228213676</v>
      </c>
    </row>
    <row r="1394" ht="16" customHeight="1">
      <c r="A1394" s="4">
        <v>1313</v>
      </c>
      <c r="B1394" t="s" s="2">
        <v>1455</v>
      </c>
      <c r="C1394" s="4">
        <v>7548.000028632581</v>
      </c>
      <c r="D1394" s="4">
        <v>0</v>
      </c>
      <c r="E1394" s="4">
        <f>(R1394-S1394*(1000-T1394)/(1000-U1394))*AO1394</f>
        <v>9.753153095688017</v>
      </c>
      <c r="F1394" s="4">
        <f>IF(AZ1394&lt;&gt;0,1/(1/AZ1394-1/N1394),0)</f>
        <v>0.3053325681356548</v>
      </c>
      <c r="G1394" s="4">
        <f>((BC1394-AP1394/2)*S1394-E1394)/(BC1394+AP1394/2)</f>
        <v>225.4414737841356</v>
      </c>
      <c r="H1394" s="4">
        <f>AP1394*1000</f>
        <v>3.76443706241856</v>
      </c>
      <c r="I1394" s="4">
        <f>(AU1394-BA1394)</f>
        <v>1.35305181718575</v>
      </c>
      <c r="J1394" s="4">
        <f>(P1394+AT1394*D1394)</f>
        <v>25.11370086669922</v>
      </c>
      <c r="K1394" s="4">
        <v>6</v>
      </c>
      <c r="L1394" s="4">
        <f>(K1394*AI1394+AJ1394)</f>
        <v>1.420000016689301</v>
      </c>
      <c r="M1394" s="4">
        <v>1</v>
      </c>
      <c r="N1394" s="4">
        <f>L1394*(M1394+1)*(M1394+1)/(M1394*M1394+1)</f>
        <v>2.840000033378601</v>
      </c>
      <c r="O1394" s="4">
        <v>24.01881980895996</v>
      </c>
      <c r="P1394" s="4">
        <v>25.11370086669922</v>
      </c>
      <c r="Q1394" s="4">
        <v>23.48431015014648</v>
      </c>
      <c r="R1394" s="4">
        <v>299.7842712402344</v>
      </c>
      <c r="S1394" s="4">
        <v>286.7718200683594</v>
      </c>
      <c r="T1394" s="4">
        <v>13.74867248535156</v>
      </c>
      <c r="U1394" s="4">
        <v>18.18834686279297</v>
      </c>
      <c r="V1394" s="4">
        <v>46.58987045288086</v>
      </c>
      <c r="W1394" s="4">
        <v>61.68306350708008</v>
      </c>
      <c r="X1394" s="4">
        <v>499.4917907714844</v>
      </c>
      <c r="Y1394" s="4">
        <v>1999.318603515625</v>
      </c>
      <c r="Z1394" s="4">
        <v>222.9086608886719</v>
      </c>
      <c r="AA1394" s="4">
        <v>101.6169281005859</v>
      </c>
      <c r="AB1394" s="4">
        <v>5.912551403045654</v>
      </c>
      <c r="AC1394" s="4">
        <v>0.2899121344089508</v>
      </c>
      <c r="AD1394" s="4">
        <v>0.2145033329725266</v>
      </c>
      <c r="AE1394" s="4">
        <v>0.03104706294834614</v>
      </c>
      <c r="AF1394" s="4">
        <v>0.2817970812320709</v>
      </c>
      <c r="AG1394" s="4">
        <v>0.0278342217206955</v>
      </c>
      <c r="AH1394" s="4">
        <v>0.6666666865348816</v>
      </c>
      <c r="AI1394" s="4">
        <v>-0.2195652425289154</v>
      </c>
      <c r="AJ1394" s="4">
        <v>2.737391471862793</v>
      </c>
      <c r="AK1394" s="4">
        <v>1</v>
      </c>
      <c r="AL1394" s="4">
        <v>0</v>
      </c>
      <c r="AM1394" s="4">
        <v>0.1599999964237213</v>
      </c>
      <c r="AN1394" s="4">
        <v>111115</v>
      </c>
      <c r="AO1394" s="4">
        <f>X1394*0.000001/(K1394*0.0001)</f>
        <v>0.8324863179524739</v>
      </c>
      <c r="AP1394" s="4">
        <f>(U1394-T1394)/(1000-U1394)*AO1394</f>
        <v>0.00376443706241856</v>
      </c>
      <c r="AQ1394" s="4">
        <f>(P1394+273.15)</f>
        <v>298.2637008666992</v>
      </c>
      <c r="AR1394" s="4">
        <f>(O1394+273.15)</f>
        <v>297.1688198089599</v>
      </c>
      <c r="AS1394" s="4">
        <f>(Y1394*AK1394+Z1394*AL1394)*AM1394</f>
        <v>319.8909694123795</v>
      </c>
      <c r="AT1394" s="4">
        <f>((AS1394+0.00000010773*(AR1394^4-AQ1394^4))-AP1394*44100)/(L1394*0.92*2*29.3+0.00000043092*AQ1394^3)</f>
        <v>1.60735030974101</v>
      </c>
      <c r="AU1394" s="4">
        <f>0.61365*EXP(17.502*J1394/(240.97+J1394))</f>
        <v>3.2012957526107</v>
      </c>
      <c r="AV1394" s="4">
        <f>AU1394*1000/AA1394</f>
        <v>31.50356749066341</v>
      </c>
      <c r="AW1394" s="4">
        <f>(AV1394-U1394)</f>
        <v>13.31522062787044</v>
      </c>
      <c r="AX1394" s="4">
        <f>IF(D1394,P1394,(O1394+P1394)/2)</f>
        <v>24.56626033782959</v>
      </c>
      <c r="AY1394" s="4">
        <f>0.61365*EXP(17.502*AX1394/(240.97+AX1394))</f>
        <v>3.098376922024963</v>
      </c>
      <c r="AZ1394" s="4">
        <f>IF(AW1394&lt;&gt;0,(1000-(AV1394+U1394)/2)/AW1394*AP1394,0)</f>
        <v>0.2756924667615007</v>
      </c>
      <c r="BA1394" s="4">
        <f>U1394*AA1394/1000</f>
        <v>1.848243935424951</v>
      </c>
      <c r="BB1394" s="4">
        <f>(AY1394-BA1394)</f>
        <v>1.250132986600012</v>
      </c>
      <c r="BC1394" s="4">
        <f>1/(1.6/F1394+1.37/N1394)</f>
        <v>0.1747462895389809</v>
      </c>
      <c r="BD1394" s="4">
        <f>G1394*AA1394*0.001</f>
        <v>22.90867003241264</v>
      </c>
      <c r="BE1394" s="4">
        <f>G1394/S1394</f>
        <v>0.7861353801443804</v>
      </c>
      <c r="BF1394" s="4">
        <f>(1-AP1394*AA1394/AU1394/F1394)*100</f>
        <v>60.8648346079139</v>
      </c>
      <c r="BG1394" s="4">
        <f>(S1394-E1394/(N1394/1.35))</f>
        <v>282.1356381935602</v>
      </c>
      <c r="BH1394" s="4">
        <f>E1394*BF1394/100/BG1394</f>
        <v>0.02104037809174098</v>
      </c>
    </row>
    <row r="1395" ht="16" customHeight="1">
      <c r="A1395" s="4">
        <v>1314</v>
      </c>
      <c r="B1395" t="s" s="2">
        <v>1456</v>
      </c>
      <c r="C1395" s="4">
        <v>7553.000028520823</v>
      </c>
      <c r="D1395" s="4">
        <v>0</v>
      </c>
      <c r="E1395" s="4">
        <f>(R1395-S1395*(1000-T1395)/(1000-U1395))*AO1395</f>
        <v>9.656202608513892</v>
      </c>
      <c r="F1395" s="4">
        <f>IF(AZ1395&lt;&gt;0,1/(1/AZ1395-1/N1395),0)</f>
        <v>0.2992235598175503</v>
      </c>
      <c r="G1395" s="4">
        <f>((BC1395-AP1395/2)*S1395-E1395)/(BC1395+AP1395/2)</f>
        <v>225.1630769864498</v>
      </c>
      <c r="H1395" s="4">
        <f>AP1395*1000</f>
        <v>3.709809645313688</v>
      </c>
      <c r="I1395" s="4">
        <f>(AU1395-BA1395)</f>
        <v>1.358051155092147</v>
      </c>
      <c r="J1395" s="4">
        <f>(P1395+AT1395*D1395)</f>
        <v>25.10547065734863</v>
      </c>
      <c r="K1395" s="4">
        <v>6</v>
      </c>
      <c r="L1395" s="4">
        <f>(K1395*AI1395+AJ1395)</f>
        <v>1.420000016689301</v>
      </c>
      <c r="M1395" s="4">
        <v>1</v>
      </c>
      <c r="N1395" s="4">
        <f>L1395*(M1395+1)*(M1395+1)/(M1395*M1395+1)</f>
        <v>2.840000033378601</v>
      </c>
      <c r="O1395" s="4">
        <v>24.01357841491699</v>
      </c>
      <c r="P1395" s="4">
        <v>25.10547065734863</v>
      </c>
      <c r="Q1395" s="4">
        <v>23.48598289489746</v>
      </c>
      <c r="R1395" s="4">
        <v>299.8707580566406</v>
      </c>
      <c r="S1395" s="4">
        <v>286.9926452636719</v>
      </c>
      <c r="T1395" s="4">
        <v>13.74821662902832</v>
      </c>
      <c r="U1395" s="4">
        <v>18.12373733520508</v>
      </c>
      <c r="V1395" s="4">
        <v>46.60508346557617</v>
      </c>
      <c r="W1395" s="4">
        <v>61.48373794555664</v>
      </c>
      <c r="X1395" s="4">
        <v>499.4935607910156</v>
      </c>
      <c r="Y1395" s="4">
        <v>1999.335327148438</v>
      </c>
      <c r="Z1395" s="4">
        <v>223.0980834960938</v>
      </c>
      <c r="AA1395" s="4">
        <v>101.6167602539062</v>
      </c>
      <c r="AB1395" s="4">
        <v>5.912551403045654</v>
      </c>
      <c r="AC1395" s="4">
        <v>0.2899121344089508</v>
      </c>
      <c r="AD1395" s="4">
        <v>0.2145033329725266</v>
      </c>
      <c r="AE1395" s="4">
        <v>0.03104706294834614</v>
      </c>
      <c r="AF1395" s="4">
        <v>0.2817970812320709</v>
      </c>
      <c r="AG1395" s="4">
        <v>0.0278342217206955</v>
      </c>
      <c r="AH1395" s="4">
        <v>0.6666666865348816</v>
      </c>
      <c r="AI1395" s="4">
        <v>-0.2195652425289154</v>
      </c>
      <c r="AJ1395" s="4">
        <v>2.737391471862793</v>
      </c>
      <c r="AK1395" s="4">
        <v>1</v>
      </c>
      <c r="AL1395" s="4">
        <v>0</v>
      </c>
      <c r="AM1395" s="4">
        <v>0.1599999964237213</v>
      </c>
      <c r="AN1395" s="4">
        <v>111115</v>
      </c>
      <c r="AO1395" s="4">
        <f>X1395*0.000001/(K1395*0.0001)</f>
        <v>0.8324892679850259</v>
      </c>
      <c r="AP1395" s="4">
        <f>(U1395-T1395)/(1000-U1395)*AO1395</f>
        <v>0.003709809645313688</v>
      </c>
      <c r="AQ1395" s="4">
        <f>(P1395+273.15)</f>
        <v>298.2554706573486</v>
      </c>
      <c r="AR1395" s="4">
        <f>(O1395+273.15)</f>
        <v>297.163578414917</v>
      </c>
      <c r="AS1395" s="4">
        <f>(Y1395*AK1395+Z1395*AL1395)*AM1395</f>
        <v>319.8936451935697</v>
      </c>
      <c r="AT1395" s="4">
        <f>((AS1395+0.00000010773*(AR1395^4-AQ1395^4))-AP1395*44100)/(L1395*0.92*2*29.3+0.00000043092*AQ1395^3)</f>
        <v>1.635173344259934</v>
      </c>
      <c r="AU1395" s="4">
        <f>0.61365*EXP(17.502*J1395/(240.97+J1395))</f>
        <v>3.199726626788451</v>
      </c>
      <c r="AV1395" s="4">
        <f>AU1395*1000/AA1395</f>
        <v>31.48817792255338</v>
      </c>
      <c r="AW1395" s="4">
        <f>(AV1395-U1395)</f>
        <v>13.36444058734831</v>
      </c>
      <c r="AX1395" s="4">
        <f>IF(D1395,P1395,(O1395+P1395)/2)</f>
        <v>24.55952453613281</v>
      </c>
      <c r="AY1395" s="4">
        <f>0.61365*EXP(17.502*AX1395/(240.97+AX1395))</f>
        <v>3.097128820079893</v>
      </c>
      <c r="AZ1395" s="4">
        <f>IF(AW1395&lt;&gt;0,(1000-(AV1395+U1395)/2)/AW1395*AP1395,0)</f>
        <v>0.2707022595368243</v>
      </c>
      <c r="BA1395" s="4">
        <f>U1395*AA1395/1000</f>
        <v>1.841675471696304</v>
      </c>
      <c r="BB1395" s="4">
        <f>(AY1395-BA1395)</f>
        <v>1.255453348383588</v>
      </c>
      <c r="BC1395" s="4">
        <f>1/(1.6/F1395+1.37/N1395)</f>
        <v>0.1715393301811919</v>
      </c>
      <c r="BD1395" s="4">
        <f>G1395*AA1395*0.001</f>
        <v>22.88034241216391</v>
      </c>
      <c r="BE1395" s="4">
        <f>G1395/S1395</f>
        <v>0.7845604432809882</v>
      </c>
      <c r="BF1395" s="4">
        <f>(1-AP1395*AA1395/AU1395/F1395)*100</f>
        <v>60.62611124371315</v>
      </c>
      <c r="BG1395" s="4">
        <f>(S1395-E1395/(N1395/1.35))</f>
        <v>282.4025490072343</v>
      </c>
      <c r="BH1395" s="4">
        <f>E1395*BF1395/100/BG1395</f>
        <v>0.02072991251649785</v>
      </c>
    </row>
    <row r="1396" ht="16" customHeight="1">
      <c r="A1396" s="4">
        <v>1315</v>
      </c>
      <c r="B1396" t="s" s="2">
        <v>1457</v>
      </c>
      <c r="C1396" s="4">
        <v>7558.000028409064</v>
      </c>
      <c r="D1396" s="4">
        <v>0</v>
      </c>
      <c r="E1396" s="4">
        <f>(R1396-S1396*(1000-T1396)/(1000-U1396))*AO1396</f>
        <v>9.576916489578378</v>
      </c>
      <c r="F1396" s="4">
        <f>IF(AZ1396&lt;&gt;0,1/(1/AZ1396-1/N1396),0)</f>
        <v>0.2935885135867102</v>
      </c>
      <c r="G1396" s="4">
        <f>((BC1396-AP1396/2)*S1396-E1396)/(BC1396+AP1396/2)</f>
        <v>224.8493582042463</v>
      </c>
      <c r="H1396" s="4">
        <f>AP1396*1000</f>
        <v>3.659878897159161</v>
      </c>
      <c r="I1396" s="4">
        <f>(AU1396-BA1396)</f>
        <v>1.363080092009523</v>
      </c>
      <c r="J1396" s="4">
        <f>(P1396+AT1396*D1396)</f>
        <v>25.1002082824707</v>
      </c>
      <c r="K1396" s="4">
        <v>6</v>
      </c>
      <c r="L1396" s="4">
        <f>(K1396*AI1396+AJ1396)</f>
        <v>1.420000016689301</v>
      </c>
      <c r="M1396" s="4">
        <v>1</v>
      </c>
      <c r="N1396" s="4">
        <f>L1396*(M1396+1)*(M1396+1)/(M1396*M1396+1)</f>
        <v>2.840000033378601</v>
      </c>
      <c r="O1396" s="4">
        <v>24.0089054107666</v>
      </c>
      <c r="P1396" s="4">
        <v>25.1002082824707</v>
      </c>
      <c r="Q1396" s="4">
        <v>23.48388862609863</v>
      </c>
      <c r="R1396" s="4">
        <v>299.9869384765625</v>
      </c>
      <c r="S1396" s="4">
        <v>287.2203369140625</v>
      </c>
      <c r="T1396" s="4">
        <v>13.74757671356201</v>
      </c>
      <c r="U1396" s="4">
        <v>18.0644474029541</v>
      </c>
      <c r="V1396" s="4">
        <v>46.61545944213867</v>
      </c>
      <c r="W1396" s="4">
        <v>61.30808639526367</v>
      </c>
      <c r="X1396" s="4">
        <v>499.4958801269531</v>
      </c>
      <c r="Y1396" s="4">
        <v>1999.272216796875</v>
      </c>
      <c r="Z1396" s="4">
        <v>223.3777008056641</v>
      </c>
      <c r="AA1396" s="4">
        <v>101.6163711547852</v>
      </c>
      <c r="AB1396" s="4">
        <v>5.912551403045654</v>
      </c>
      <c r="AC1396" s="4">
        <v>0.2899121344089508</v>
      </c>
      <c r="AD1396" s="4">
        <v>0.2145033329725266</v>
      </c>
      <c r="AE1396" s="4">
        <v>0.03104706294834614</v>
      </c>
      <c r="AF1396" s="4">
        <v>0.2817970812320709</v>
      </c>
      <c r="AG1396" s="4">
        <v>0.0278342217206955</v>
      </c>
      <c r="AH1396" s="4">
        <v>0.6666666865348816</v>
      </c>
      <c r="AI1396" s="4">
        <v>-0.2195652425289154</v>
      </c>
      <c r="AJ1396" s="4">
        <v>2.737391471862793</v>
      </c>
      <c r="AK1396" s="4">
        <v>1</v>
      </c>
      <c r="AL1396" s="4">
        <v>0</v>
      </c>
      <c r="AM1396" s="4">
        <v>0.1599999964237213</v>
      </c>
      <c r="AN1396" s="4">
        <v>111115</v>
      </c>
      <c r="AO1396" s="4">
        <f>X1396*0.000001/(K1396*0.0001)</f>
        <v>0.8324931335449217</v>
      </c>
      <c r="AP1396" s="4">
        <f>(U1396-T1396)/(1000-U1396)*AO1396</f>
        <v>0.003659878897159161</v>
      </c>
      <c r="AQ1396" s="4">
        <f>(P1396+273.15)</f>
        <v>298.2502082824707</v>
      </c>
      <c r="AR1396" s="4">
        <f>(O1396+273.15)</f>
        <v>297.1589054107666</v>
      </c>
      <c r="AS1396" s="4">
        <f>(Y1396*AK1396+Z1396*AL1396)*AM1396</f>
        <v>319.8835475375454</v>
      </c>
      <c r="AT1396" s="4">
        <f>((AS1396+0.00000010773*(AR1396^4-AQ1396^4))-AP1396*44100)/(L1396*0.92*2*29.3+0.00000043092*AQ1396^3)</f>
        <v>1.660178725096098</v>
      </c>
      <c r="AU1396" s="4">
        <f>0.61365*EXP(17.502*J1396/(240.97+J1396))</f>
        <v>3.198723684014202</v>
      </c>
      <c r="AV1396" s="4">
        <f>AU1396*1000/AA1396</f>
        <v>31.47842860026765</v>
      </c>
      <c r="AW1396" s="4">
        <f>(AV1396-U1396)</f>
        <v>13.41398119731355</v>
      </c>
      <c r="AX1396" s="4">
        <f>IF(D1396,P1396,(O1396+P1396)/2)</f>
        <v>24.55455684661865</v>
      </c>
      <c r="AY1396" s="4">
        <f>0.61365*EXP(17.502*AX1396/(240.97+AX1396))</f>
        <v>3.096208619855434</v>
      </c>
      <c r="AZ1396" s="4">
        <f>IF(AW1396&lt;&gt;0,(1000-(AV1396+U1396)/2)/AW1396*AP1396,0)</f>
        <v>0.2660819619069985</v>
      </c>
      <c r="BA1396" s="4">
        <f>U1396*AA1396/1000</f>
        <v>1.835643592004679</v>
      </c>
      <c r="BB1396" s="4">
        <f>(AY1396-BA1396)</f>
        <v>1.260565027850756</v>
      </c>
      <c r="BC1396" s="4">
        <f>1/(1.6/F1396+1.37/N1396)</f>
        <v>0.1685715575189904</v>
      </c>
      <c r="BD1396" s="4">
        <f>G1396*AA1396*0.001</f>
        <v>22.84837583719793</v>
      </c>
      <c r="BE1396" s="4">
        <f>G1396/S1396</f>
        <v>0.7828462309461122</v>
      </c>
      <c r="BF1396" s="4">
        <f>(1-AP1396*AA1396/AU1396/F1396)*100</f>
        <v>60.39822876525432</v>
      </c>
      <c r="BG1396" s="4">
        <f>(S1396-E1396/(N1396/1.35))</f>
        <v>282.6679294813238</v>
      </c>
      <c r="BH1396" s="4">
        <f>E1396*BF1396/100/BG1396</f>
        <v>0.02046319135193965</v>
      </c>
    </row>
    <row r="1397" ht="29" customHeight="1">
      <c r="A1397" t="s" s="2">
        <v>9</v>
      </c>
      <c r="B1397" t="s" s="5">
        <v>1458</v>
      </c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  <c r="AN1397" s="3"/>
      <c r="AO1397" s="3"/>
      <c r="AP1397" s="3"/>
      <c r="AQ1397" s="3"/>
      <c r="AR1397" s="3"/>
      <c r="AS1397" s="3"/>
      <c r="AT1397" s="3"/>
      <c r="AU1397" s="3"/>
      <c r="AV1397" s="3"/>
      <c r="AW1397" s="3"/>
      <c r="AX1397" s="3"/>
      <c r="AY1397" s="3"/>
      <c r="AZ1397" s="3"/>
      <c r="BA1397" s="3"/>
      <c r="BB1397" s="3"/>
      <c r="BC1397" s="3"/>
      <c r="BD1397" s="3"/>
      <c r="BE1397" s="3"/>
      <c r="BF1397" s="3"/>
      <c r="BG1397" s="3"/>
      <c r="BH1397" s="3"/>
    </row>
    <row r="1398" ht="16" customHeight="1">
      <c r="A1398" s="4">
        <v>1316</v>
      </c>
      <c r="B1398" t="s" s="2">
        <v>1459</v>
      </c>
      <c r="C1398" s="4">
        <v>7584.000032566488</v>
      </c>
      <c r="D1398" s="4">
        <v>0</v>
      </c>
      <c r="E1398" s="4">
        <f>(R1398-S1398*(1000-T1398)/(1000-U1398))*AO1398</f>
        <v>9.354942965558346</v>
      </c>
      <c r="F1398" s="4">
        <f>IF(AZ1398&lt;&gt;0,1/(1/AZ1398-1/N1398),0)</f>
        <v>0.2836559268943414</v>
      </c>
      <c r="G1398" s="4">
        <f>((BC1398-AP1398/2)*S1398-E1398)/(BC1398+AP1398/2)</f>
        <v>224.6857671300601</v>
      </c>
      <c r="H1398" s="4">
        <f>AP1398*1000</f>
        <v>3.560311633222291</v>
      </c>
      <c r="I1398" s="4">
        <f>(AU1398-BA1398)</f>
        <v>1.368126034137845</v>
      </c>
      <c r="J1398" s="4">
        <f>(P1398+AT1398*D1398)</f>
        <v>25.09134483337402</v>
      </c>
      <c r="K1398" s="4">
        <v>6</v>
      </c>
      <c r="L1398" s="4">
        <f>(K1398*AI1398+AJ1398)</f>
        <v>1.420000016689301</v>
      </c>
      <c r="M1398" s="4">
        <v>1</v>
      </c>
      <c r="N1398" s="4">
        <f>L1398*(M1398+1)*(M1398+1)/(M1398*M1398+1)</f>
        <v>2.840000033378601</v>
      </c>
      <c r="O1398" s="4">
        <v>24.00309562683105</v>
      </c>
      <c r="P1398" s="4">
        <v>25.09134483337402</v>
      </c>
      <c r="Q1398" s="4">
        <v>23.48347091674805</v>
      </c>
      <c r="R1398" s="4">
        <v>300.0167541503906</v>
      </c>
      <c r="S1398" s="4">
        <v>287.5497131347656</v>
      </c>
      <c r="T1398" s="4">
        <v>13.79859256744385</v>
      </c>
      <c r="U1398" s="4">
        <v>17.99831199645996</v>
      </c>
      <c r="V1398" s="4">
        <v>47.08613204956055</v>
      </c>
      <c r="W1398" s="4">
        <v>61.09402847290039</v>
      </c>
      <c r="X1398" s="4">
        <v>499.4950866699219</v>
      </c>
      <c r="Y1398" s="4">
        <v>1999.140869140625</v>
      </c>
      <c r="Z1398" s="4">
        <v>223.9655914306641</v>
      </c>
      <c r="AA1398" s="4">
        <v>101.6155853271484</v>
      </c>
      <c r="AB1398" s="4">
        <v>4.772684574127197</v>
      </c>
      <c r="AC1398" s="4">
        <v>0.2839726507663727</v>
      </c>
      <c r="AD1398" s="4">
        <v>0.2772310078144073</v>
      </c>
      <c r="AE1398" s="4">
        <v>0.0214605201035738</v>
      </c>
      <c r="AF1398" s="4">
        <v>0.3016747832298279</v>
      </c>
      <c r="AG1398" s="4">
        <v>0.02063305489718914</v>
      </c>
      <c r="AH1398" s="4">
        <v>0.6666666865348816</v>
      </c>
      <c r="AI1398" s="4">
        <v>-0.2195652425289154</v>
      </c>
      <c r="AJ1398" s="4">
        <v>2.737391471862793</v>
      </c>
      <c r="AK1398" s="4">
        <v>1</v>
      </c>
      <c r="AL1398" s="4">
        <v>0</v>
      </c>
      <c r="AM1398" s="4">
        <v>0.1599999964237213</v>
      </c>
      <c r="AN1398" s="4">
        <v>111115</v>
      </c>
      <c r="AO1398" s="4">
        <f>X1398*0.000001/(K1398*0.0001)</f>
        <v>0.8324918111165364</v>
      </c>
      <c r="AP1398" s="4">
        <f>(U1398-T1398)/(1000-U1398)*AO1398</f>
        <v>0.003560311633222291</v>
      </c>
      <c r="AQ1398" s="4">
        <f>(P1398+273.15)</f>
        <v>298.241344833374</v>
      </c>
      <c r="AR1398" s="4">
        <f>(O1398+273.15)</f>
        <v>297.153095626831</v>
      </c>
      <c r="AS1398" s="4">
        <f>(Y1398*AK1398+Z1398*AL1398)*AM1398</f>
        <v>319.8625319130151</v>
      </c>
      <c r="AT1398" s="4">
        <f>((AS1398+0.00000010773*(AR1398^4-AQ1398^4))-AP1398*44100)/(L1398*0.92*2*29.3+0.00000043092*AQ1398^3)</f>
        <v>1.710268561920455</v>
      </c>
      <c r="AU1398" s="4">
        <f>0.61365*EXP(17.502*J1398/(240.97+J1398))</f>
        <v>3.197035042558761</v>
      </c>
      <c r="AV1398" s="4">
        <f>AU1398*1000/AA1398</f>
        <v>31.46205409599325</v>
      </c>
      <c r="AW1398" s="4">
        <f>(AV1398-U1398)</f>
        <v>13.46374209953328</v>
      </c>
      <c r="AX1398" s="4">
        <f>IF(D1398,P1398,(O1398+P1398)/2)</f>
        <v>24.54722023010254</v>
      </c>
      <c r="AY1398" s="4">
        <f>0.61365*EXP(17.502*AX1398/(240.97+AX1398))</f>
        <v>3.094850043638814</v>
      </c>
      <c r="AZ1398" s="4">
        <f>IF(AW1398&lt;&gt;0,(1000-(AV1398+U1398)/2)/AW1398*AP1398,0)</f>
        <v>0.2578974291962602</v>
      </c>
      <c r="BA1398" s="4">
        <f>U1398*AA1398/1000</f>
        <v>1.828909008420917</v>
      </c>
      <c r="BB1398" s="4">
        <f>(AY1398-BA1398)</f>
        <v>1.265941035217898</v>
      </c>
      <c r="BC1398" s="4">
        <f>1/(1.6/F1398+1.37/N1398)</f>
        <v>0.1633178091374964</v>
      </c>
      <c r="BD1398" s="4">
        <f>G1398*AA1398*0.001</f>
        <v>22.83157574160042</v>
      </c>
      <c r="BE1398" s="4">
        <f>G1398/S1398</f>
        <v>0.7813805991340246</v>
      </c>
      <c r="BF1398" s="4">
        <f>(1-AP1398*AA1398/AU1398/F1398)*100</f>
        <v>60.10586275168167</v>
      </c>
      <c r="BG1398" s="4">
        <f>(S1398-E1398/(N1398/1.35))</f>
        <v>283.1028212843879</v>
      </c>
      <c r="BH1398" s="4">
        <f>E1398*BF1398/100/BG1398</f>
        <v>0.01986157945677343</v>
      </c>
    </row>
    <row r="1399" ht="16" customHeight="1">
      <c r="A1399" s="4">
        <v>1317</v>
      </c>
      <c r="B1399" t="s" s="2">
        <v>1460</v>
      </c>
      <c r="C1399" s="4">
        <v>7589.500032443553</v>
      </c>
      <c r="D1399" s="4">
        <v>0</v>
      </c>
      <c r="E1399" s="4">
        <f>(R1399-S1399*(1000-T1399)/(1000-U1399))*AO1399</f>
        <v>8.570665846508486</v>
      </c>
      <c r="F1399" s="4">
        <f>IF(AZ1399&lt;&gt;0,1/(1/AZ1399-1/N1399),0)</f>
        <v>0.2650017566960856</v>
      </c>
      <c r="G1399" s="4">
        <f>((BC1399-AP1399/2)*S1399-E1399)/(BC1399+AP1399/2)</f>
        <v>226.7309448716543</v>
      </c>
      <c r="H1399" s="4">
        <f>AP1399*1000</f>
        <v>3.37071973108484</v>
      </c>
      <c r="I1399" s="4">
        <f>(AU1399-BA1399)</f>
        <v>1.378244281599914</v>
      </c>
      <c r="J1399" s="4">
        <f>(P1399+AT1399*D1399)</f>
        <v>25.08435249328613</v>
      </c>
      <c r="K1399" s="4">
        <v>6</v>
      </c>
      <c r="L1399" s="4">
        <f>(K1399*AI1399+AJ1399)</f>
        <v>1.420000016689301</v>
      </c>
      <c r="M1399" s="4">
        <v>1</v>
      </c>
      <c r="N1399" s="4">
        <f>L1399*(M1399+1)*(M1399+1)/(M1399*M1399+1)</f>
        <v>2.840000033378601</v>
      </c>
      <c r="O1399" s="4">
        <v>23.99335098266602</v>
      </c>
      <c r="P1399" s="4">
        <v>25.08435249328613</v>
      </c>
      <c r="Q1399" s="4">
        <v>23.48020935058594</v>
      </c>
      <c r="R1399" s="4">
        <v>299.7341003417969</v>
      </c>
      <c r="S1399" s="4">
        <v>288.2716674804688</v>
      </c>
      <c r="T1399" s="4">
        <v>13.90925979614258</v>
      </c>
      <c r="U1399" s="4">
        <v>17.88580703735352</v>
      </c>
      <c r="V1399" s="4">
        <v>47.50261306762695</v>
      </c>
      <c r="W1399" s="4">
        <v>60.75927352905273</v>
      </c>
      <c r="X1399" s="4">
        <v>499.4933776855469</v>
      </c>
      <c r="Y1399" s="4">
        <v>1999.0361328125</v>
      </c>
      <c r="Z1399" s="4">
        <v>226.2050628662109</v>
      </c>
      <c r="AA1399" s="4">
        <v>101.6146011352539</v>
      </c>
      <c r="AB1399" s="4">
        <v>4.772684574127197</v>
      </c>
      <c r="AC1399" s="4">
        <v>0.2839726507663727</v>
      </c>
      <c r="AD1399" s="4">
        <v>0.2772310078144073</v>
      </c>
      <c r="AE1399" s="4">
        <v>0.0214605201035738</v>
      </c>
      <c r="AF1399" s="4">
        <v>0.3016747832298279</v>
      </c>
      <c r="AG1399" s="4">
        <v>0.02063305489718914</v>
      </c>
      <c r="AH1399" s="4">
        <v>0.6666666865348816</v>
      </c>
      <c r="AI1399" s="4">
        <v>-0.2195652425289154</v>
      </c>
      <c r="AJ1399" s="4">
        <v>2.737391471862793</v>
      </c>
      <c r="AK1399" s="4">
        <v>1</v>
      </c>
      <c r="AL1399" s="4">
        <v>0</v>
      </c>
      <c r="AM1399" s="4">
        <v>0.1599999964237213</v>
      </c>
      <c r="AN1399" s="4">
        <v>111115</v>
      </c>
      <c r="AO1399" s="4">
        <f>X1399*0.000001/(K1399*0.0001)</f>
        <v>0.8324889628092447</v>
      </c>
      <c r="AP1399" s="4">
        <f>(U1399-T1399)/(1000-U1399)*AO1399</f>
        <v>0.00337071973108484</v>
      </c>
      <c r="AQ1399" s="4">
        <f>(P1399+273.15)</f>
        <v>298.2343524932861</v>
      </c>
      <c r="AR1399" s="4">
        <f>(O1399+273.15)</f>
        <v>297.143350982666</v>
      </c>
      <c r="AS1399" s="4">
        <f>(Y1399*AK1399+Z1399*AL1399)*AM1399</f>
        <v>319.8457741008897</v>
      </c>
      <c r="AT1399" s="4">
        <f>((AS1399+0.00000010773*(AR1399^4-AQ1399^4))-AP1399*44100)/(L1399*0.92*2*29.3+0.00000043092*AQ1399^3)</f>
        <v>1.804776862896192</v>
      </c>
      <c r="AU1399" s="4">
        <f>0.61365*EXP(17.502*J1399/(240.97+J1399))</f>
        <v>3.195703429682708</v>
      </c>
      <c r="AV1399" s="4">
        <f>AU1399*1000/AA1399</f>
        <v>31.44925428019025</v>
      </c>
      <c r="AW1399" s="4">
        <f>(AV1399-U1399)</f>
        <v>13.56344724283673</v>
      </c>
      <c r="AX1399" s="4">
        <f>IF(D1399,P1399,(O1399+P1399)/2)</f>
        <v>24.53885173797607</v>
      </c>
      <c r="AY1399" s="4">
        <f>0.61365*EXP(17.502*AX1399/(240.97+AX1399))</f>
        <v>3.093301023463142</v>
      </c>
      <c r="AZ1399" s="4">
        <f>IF(AW1399&lt;&gt;0,(1000-(AV1399+U1399)/2)/AW1399*AP1399,0)</f>
        <v>0.2423847226974282</v>
      </c>
      <c r="BA1399" s="4">
        <f>U1399*AA1399/1000</f>
        <v>1.817459148082795</v>
      </c>
      <c r="BB1399" s="4">
        <f>(AY1399-BA1399)</f>
        <v>1.275841875380348</v>
      </c>
      <c r="BC1399" s="4">
        <f>1/(1.6/F1399+1.37/N1399)</f>
        <v>0.153372111666826</v>
      </c>
      <c r="BD1399" s="4">
        <f>G1399*AA1399*0.001</f>
        <v>23.03917452815239</v>
      </c>
      <c r="BE1399" s="4">
        <f>G1399/S1399</f>
        <v>0.786518310499647</v>
      </c>
      <c r="BF1399" s="4">
        <f>(1-AP1399*AA1399/AU1399/F1399)*100</f>
        <v>59.55512119217345</v>
      </c>
      <c r="BG1399" s="4">
        <f>(S1399-E1399/(N1399/1.35))</f>
        <v>284.1975834111732</v>
      </c>
      <c r="BH1399" s="4">
        <f>E1399*BF1399/100/BG1399</f>
        <v>0.01796028794685266</v>
      </c>
    </row>
    <row r="1400" ht="16" customHeight="1">
      <c r="A1400" s="4">
        <v>1318</v>
      </c>
      <c r="B1400" t="s" s="2">
        <v>1461</v>
      </c>
      <c r="C1400" s="4">
        <v>7594.500032331795</v>
      </c>
      <c r="D1400" s="4">
        <v>0</v>
      </c>
      <c r="E1400" s="4">
        <f>(R1400-S1400*(1000-T1400)/(1000-U1400))*AO1400</f>
        <v>8.391876476929109</v>
      </c>
      <c r="F1400" s="4">
        <f>IF(AZ1400&lt;&gt;0,1/(1/AZ1400-1/N1400),0)</f>
        <v>0.2563918624491343</v>
      </c>
      <c r="G1400" s="4">
        <f>((BC1400-AP1400/2)*S1400-E1400)/(BC1400+AP1400/2)</f>
        <v>226.3167871426377</v>
      </c>
      <c r="H1400" s="4">
        <f>AP1400*1000</f>
        <v>3.288728163890087</v>
      </c>
      <c r="I1400" s="4">
        <f>(AU1400-BA1400)</f>
        <v>1.386092163320637</v>
      </c>
      <c r="J1400" s="4">
        <f>(P1400+AT1400*D1400)</f>
        <v>25.07379150390625</v>
      </c>
      <c r="K1400" s="4">
        <v>6</v>
      </c>
      <c r="L1400" s="4">
        <f>(K1400*AI1400+AJ1400)</f>
        <v>1.420000016689301</v>
      </c>
      <c r="M1400" s="4">
        <v>1</v>
      </c>
      <c r="N1400" s="4">
        <f>L1400*(M1400+1)*(M1400+1)/(M1400*M1400+1)</f>
        <v>2.840000033378601</v>
      </c>
      <c r="O1400" s="4">
        <v>23.98424530029297</v>
      </c>
      <c r="P1400" s="4">
        <v>25.07379150390625</v>
      </c>
      <c r="Q1400" s="4">
        <v>23.47618103027344</v>
      </c>
      <c r="R1400" s="4">
        <v>299.6446228027344</v>
      </c>
      <c r="S1400" s="4">
        <v>288.4244079589844</v>
      </c>
      <c r="T1400" s="4">
        <v>13.90863418579102</v>
      </c>
      <c r="U1400" s="4">
        <v>17.7889518737793</v>
      </c>
      <c r="V1400" s="4">
        <v>47.55286407470703</v>
      </c>
      <c r="W1400" s="4">
        <v>60.46915435791016</v>
      </c>
      <c r="X1400" s="4">
        <v>499.4784545898438</v>
      </c>
      <c r="Y1400" s="4">
        <v>1999.016479492188</v>
      </c>
      <c r="Z1400" s="4">
        <v>228.3258361816406</v>
      </c>
      <c r="AA1400" s="4">
        <v>101.6136856079102</v>
      </c>
      <c r="AB1400" s="4">
        <v>4.772684574127197</v>
      </c>
      <c r="AC1400" s="4">
        <v>0.2839726507663727</v>
      </c>
      <c r="AD1400" s="4">
        <v>0.2772310078144073</v>
      </c>
      <c r="AE1400" s="4">
        <v>0.0214605201035738</v>
      </c>
      <c r="AF1400" s="4">
        <v>0.3016747832298279</v>
      </c>
      <c r="AG1400" s="4">
        <v>0.02063305489718914</v>
      </c>
      <c r="AH1400" s="4">
        <v>0.6666666865348816</v>
      </c>
      <c r="AI1400" s="4">
        <v>-0.2195652425289154</v>
      </c>
      <c r="AJ1400" s="4">
        <v>2.737391471862793</v>
      </c>
      <c r="AK1400" s="4">
        <v>1</v>
      </c>
      <c r="AL1400" s="4">
        <v>0</v>
      </c>
      <c r="AM1400" s="4">
        <v>0.1599999964237213</v>
      </c>
      <c r="AN1400" s="4">
        <v>111115</v>
      </c>
      <c r="AO1400" s="4">
        <f>X1400*0.000001/(K1400*0.0001)</f>
        <v>0.8324640909830728</v>
      </c>
      <c r="AP1400" s="4">
        <f>(U1400-T1400)/(1000-U1400)*AO1400</f>
        <v>0.003288728163890087</v>
      </c>
      <c r="AQ1400" s="4">
        <f>(P1400+273.15)</f>
        <v>298.2237915039062</v>
      </c>
      <c r="AR1400" s="4">
        <f>(O1400+273.15)</f>
        <v>297.1342453002929</v>
      </c>
      <c r="AS1400" s="4">
        <f>(Y1400*AK1400+Z1400*AL1400)*AM1400</f>
        <v>319.842629569710</v>
      </c>
      <c r="AT1400" s="4">
        <f>((AS1400+0.00000010773*(AR1400^4-AQ1400^4))-AP1400*44100)/(L1400*0.92*2*29.3+0.00000043092*AQ1400^3)</f>
        <v>1.846064236641717</v>
      </c>
      <c r="AU1400" s="4">
        <f>0.61365*EXP(17.502*J1400/(240.97+J1400))</f>
        <v>3.193693126317091</v>
      </c>
      <c r="AV1400" s="4">
        <f>AU1400*1000/AA1400</f>
        <v>31.42975384871264</v>
      </c>
      <c r="AW1400" s="4">
        <f>(AV1400-U1400)</f>
        <v>13.64080197493335</v>
      </c>
      <c r="AX1400" s="4">
        <f>IF(D1400,P1400,(O1400+P1400)/2)</f>
        <v>24.52901840209961</v>
      </c>
      <c r="AY1400" s="4">
        <f>0.61365*EXP(17.502*AX1400/(240.97+AX1400))</f>
        <v>3.0914817246042</v>
      </c>
      <c r="AZ1400" s="4">
        <f>IF(AW1400&lt;&gt;0,(1000-(AV1400+U1400)/2)/AW1400*AP1400,0)</f>
        <v>0.2351617374062695</v>
      </c>
      <c r="BA1400" s="4">
        <f>U1400*AA1400/1000</f>
        <v>1.807600962996454</v>
      </c>
      <c r="BB1400" s="4">
        <f>(AY1400-BA1400)</f>
        <v>1.283880761607746</v>
      </c>
      <c r="BC1400" s="4">
        <f>1/(1.6/F1400+1.37/N1400)</f>
        <v>0.1487466157650684</v>
      </c>
      <c r="BD1400" s="4">
        <f>G1400*AA1400*0.001</f>
        <v>22.9968828565043</v>
      </c>
      <c r="BE1400" s="4">
        <f>G1400/S1400</f>
        <v>0.7846658635590272</v>
      </c>
      <c r="BF1400" s="4">
        <f>(1-AP1400*AA1400/AU1400/F1400)*100</f>
        <v>59.18848088512607</v>
      </c>
      <c r="BG1400" s="4">
        <f>(S1400-E1400/(N1400/1.35))</f>
        <v>284.4353117932436</v>
      </c>
      <c r="BH1400" s="4">
        <f>E1400*BF1400/100/BG1400</f>
        <v>0.01746275514504723</v>
      </c>
    </row>
    <row r="1401" ht="16" customHeight="1">
      <c r="A1401" s="4">
        <v>1319</v>
      </c>
      <c r="B1401" t="s" s="2">
        <v>1462</v>
      </c>
      <c r="C1401" s="4">
        <v>7599.500032220036</v>
      </c>
      <c r="D1401" s="4">
        <v>0</v>
      </c>
      <c r="E1401" s="4">
        <f>(R1401-S1401*(1000-T1401)/(1000-U1401))*AO1401</f>
        <v>8.614781757538038</v>
      </c>
      <c r="F1401" s="4">
        <f>IF(AZ1401&lt;&gt;0,1/(1/AZ1401-1/N1401),0)</f>
        <v>0.2555172775210357</v>
      </c>
      <c r="G1401" s="4">
        <f>((BC1401-AP1401/2)*S1401-E1401)/(BC1401+AP1401/2)</f>
        <v>224.3976721287149</v>
      </c>
      <c r="H1401" s="4">
        <f>AP1401*1000</f>
        <v>3.293237538620372</v>
      </c>
      <c r="I1401" s="4">
        <f>(AU1401-BA1401)</f>
        <v>1.392413733056507</v>
      </c>
      <c r="J1401" s="4">
        <f>(P1401+AT1401*D1401)</f>
        <v>25.06485366821289</v>
      </c>
      <c r="K1401" s="4">
        <v>6</v>
      </c>
      <c r="L1401" s="4">
        <f>(K1401*AI1401+AJ1401)</f>
        <v>1.420000016689301</v>
      </c>
      <c r="M1401" s="4">
        <v>1</v>
      </c>
      <c r="N1401" s="4">
        <f>L1401*(M1401+1)*(M1401+1)/(M1401*M1401+1)</f>
        <v>2.840000033378601</v>
      </c>
      <c r="O1401" s="4">
        <v>23.97636413574219</v>
      </c>
      <c r="P1401" s="4">
        <v>25.06485366821289</v>
      </c>
      <c r="Q1401" s="4">
        <v>23.47630882263184</v>
      </c>
      <c r="R1401" s="4">
        <v>299.6782836914062</v>
      </c>
      <c r="S1401" s="4">
        <v>288.1898498535156</v>
      </c>
      <c r="T1401" s="4">
        <v>13.82417488098145</v>
      </c>
      <c r="U1401" s="4">
        <v>17.71006393432617</v>
      </c>
      <c r="V1401" s="4">
        <v>47.12881851196289</v>
      </c>
      <c r="W1401" s="4">
        <v>60.21078491210938</v>
      </c>
      <c r="X1401" s="4">
        <v>499.486328125</v>
      </c>
      <c r="Y1401" s="4">
        <v>1998.994628906250</v>
      </c>
      <c r="Z1401" s="4">
        <v>230.3195343017578</v>
      </c>
      <c r="AA1401" s="4">
        <v>101.6133499145508</v>
      </c>
      <c r="AB1401" s="4">
        <v>4.772684574127197</v>
      </c>
      <c r="AC1401" s="4">
        <v>0.2839726507663727</v>
      </c>
      <c r="AD1401" s="4">
        <v>0.2772310078144073</v>
      </c>
      <c r="AE1401" s="4">
        <v>0.0214605201035738</v>
      </c>
      <c r="AF1401" s="4">
        <v>0.3016747832298279</v>
      </c>
      <c r="AG1401" s="4">
        <v>0.02063305489718914</v>
      </c>
      <c r="AH1401" s="4">
        <v>0.6666666865348816</v>
      </c>
      <c r="AI1401" s="4">
        <v>-0.2195652425289154</v>
      </c>
      <c r="AJ1401" s="4">
        <v>2.737391471862793</v>
      </c>
      <c r="AK1401" s="4">
        <v>1</v>
      </c>
      <c r="AL1401" s="4">
        <v>0</v>
      </c>
      <c r="AM1401" s="4">
        <v>0.1599999964237213</v>
      </c>
      <c r="AN1401" s="4">
        <v>111115</v>
      </c>
      <c r="AO1401" s="4">
        <f>X1401*0.000001/(K1401*0.0001)</f>
        <v>0.8324772135416666</v>
      </c>
      <c r="AP1401" s="4">
        <f>(U1401-T1401)/(1000-U1401)*AO1401</f>
        <v>0.003293237538620372</v>
      </c>
      <c r="AQ1401" s="4">
        <f>(P1401+273.15)</f>
        <v>298.2148536682129</v>
      </c>
      <c r="AR1401" s="4">
        <f>(O1401+273.15)</f>
        <v>297.1263641357422</v>
      </c>
      <c r="AS1401" s="4">
        <f>(Y1401*AK1401+Z1401*AL1401)*AM1401</f>
        <v>319.8391334760381</v>
      </c>
      <c r="AT1401" s="4">
        <f>((AS1401+0.00000010773*(AR1401^4-AQ1401^4))-AP1401*44100)/(L1401*0.92*2*29.3+0.00000043092*AQ1401^3)</f>
        <v>1.843934258308968</v>
      </c>
      <c r="AU1401" s="4">
        <f>0.61365*EXP(17.502*J1401/(240.97+J1401))</f>
        <v>3.191992656624258</v>
      </c>
      <c r="AV1401" s="4">
        <f>AU1401*1000/AA1401</f>
        <v>31.41312297359043</v>
      </c>
      <c r="AW1401" s="4">
        <f>(AV1401-U1401)</f>
        <v>13.70305903926426</v>
      </c>
      <c r="AX1401" s="4">
        <f>IF(D1401,P1401,(O1401+P1401)/2)</f>
        <v>24.52060890197754</v>
      </c>
      <c r="AY1401" s="4">
        <f>0.61365*EXP(17.502*AX1401/(240.97+AX1401))</f>
        <v>3.089926596454607</v>
      </c>
      <c r="AZ1401" s="4">
        <f>IF(AW1401&lt;&gt;0,(1000-(AV1401+U1401)/2)/AW1401*AP1401,0)</f>
        <v>0.2344257853552925</v>
      </c>
      <c r="BA1401" s="4">
        <f>U1401*AA1401/1000</f>
        <v>1.799578923567751</v>
      </c>
      <c r="BB1401" s="4">
        <f>(AY1401-BA1401)</f>
        <v>1.290347672886855</v>
      </c>
      <c r="BC1401" s="4">
        <f>1/(1.6/F1401+1.37/N1401)</f>
        <v>0.1482755147967122</v>
      </c>
      <c r="BD1401" s="4">
        <f>G1401*AA1401*0.001</f>
        <v>22.80179917802575</v>
      </c>
      <c r="BE1401" s="4">
        <f>G1401/S1401</f>
        <v>0.7786453001130133</v>
      </c>
      <c r="BF1401" s="4">
        <f>(1-AP1401*AA1401/AU1401/F1401)*100</f>
        <v>58.97093016947112</v>
      </c>
      <c r="BG1401" s="4">
        <f>(S1401-E1401/(N1401/1.35))</f>
        <v>284.094795192956</v>
      </c>
      <c r="BH1401" s="4">
        <f>E1401*BF1401/100/BG1401</f>
        <v>0.01788211899848299</v>
      </c>
    </row>
    <row r="1402" ht="16" customHeight="1">
      <c r="A1402" s="4">
        <v>1320</v>
      </c>
      <c r="B1402" t="s" s="2">
        <v>1463</v>
      </c>
      <c r="C1402" s="4">
        <v>7605.000032097101</v>
      </c>
      <c r="D1402" s="4">
        <v>0</v>
      </c>
      <c r="E1402" s="4">
        <f>(R1402-S1402*(1000-T1402)/(1000-U1402))*AO1402</f>
        <v>9.169606019364352</v>
      </c>
      <c r="F1402" s="4">
        <f>IF(AZ1402&lt;&gt;0,1/(1/AZ1402-1/N1402),0)</f>
        <v>0.2585781977160234</v>
      </c>
      <c r="G1402" s="4">
        <f>((BC1402-AP1402/2)*S1402-E1402)/(BC1402+AP1402/2)</f>
        <v>220.6159047609137</v>
      </c>
      <c r="H1402" s="4">
        <f>AP1402*1000</f>
        <v>3.334191629981378</v>
      </c>
      <c r="I1402" s="4">
        <f>(AU1402-BA1402)</f>
        <v>1.394451371512388</v>
      </c>
      <c r="J1402" s="4">
        <f>(P1402+AT1402*D1402)</f>
        <v>25.05686950683594</v>
      </c>
      <c r="K1402" s="4">
        <v>6</v>
      </c>
      <c r="L1402" s="4">
        <f>(K1402*AI1402+AJ1402)</f>
        <v>1.420000016689301</v>
      </c>
      <c r="M1402" s="4">
        <v>1</v>
      </c>
      <c r="N1402" s="4">
        <f>L1402*(M1402+1)*(M1402+1)/(M1402*M1402+1)</f>
        <v>2.840000033378601</v>
      </c>
      <c r="O1402" s="4">
        <v>23.97373008728027</v>
      </c>
      <c r="P1402" s="4">
        <v>25.05686950683594</v>
      </c>
      <c r="Q1402" s="4">
        <v>23.48328399658203</v>
      </c>
      <c r="R1402" s="4">
        <v>299.5932312011719</v>
      </c>
      <c r="S1402" s="4">
        <v>287.4271545410156</v>
      </c>
      <c r="T1402" s="4">
        <v>13.74074554443359</v>
      </c>
      <c r="U1402" s="4">
        <v>17.67511367797852</v>
      </c>
      <c r="V1402" s="4">
        <v>46.73638534545898</v>
      </c>
      <c r="W1402" s="4">
        <v>60.08956527709961</v>
      </c>
      <c r="X1402" s="4">
        <v>499.4844360351562</v>
      </c>
      <c r="Y1402" s="4">
        <v>1998.904785156250</v>
      </c>
      <c r="Z1402" s="4">
        <v>231.4452514648438</v>
      </c>
      <c r="AA1402" s="4">
        <v>101.6130905151367</v>
      </c>
      <c r="AB1402" s="4">
        <v>4.772684574127197</v>
      </c>
      <c r="AC1402" s="4">
        <v>0.2839726507663727</v>
      </c>
      <c r="AD1402" s="4">
        <v>0.2772310078144073</v>
      </c>
      <c r="AE1402" s="4">
        <v>0.0214605201035738</v>
      </c>
      <c r="AF1402" s="4">
        <v>0.3016747832298279</v>
      </c>
      <c r="AG1402" s="4">
        <v>0.02063305489718914</v>
      </c>
      <c r="AH1402" s="4">
        <v>0.6666666865348816</v>
      </c>
      <c r="AI1402" s="4">
        <v>-0.2195652425289154</v>
      </c>
      <c r="AJ1402" s="4">
        <v>2.737391471862793</v>
      </c>
      <c r="AK1402" s="4">
        <v>1</v>
      </c>
      <c r="AL1402" s="4">
        <v>0</v>
      </c>
      <c r="AM1402" s="4">
        <v>0.1599999964237213</v>
      </c>
      <c r="AN1402" s="4">
        <v>111115</v>
      </c>
      <c r="AO1402" s="4">
        <f>X1402*0.000001/(K1402*0.0001)</f>
        <v>0.8324740600585937</v>
      </c>
      <c r="AP1402" s="4">
        <f>(U1402-T1402)/(1000-U1402)*AO1402</f>
        <v>0.003334191629981378</v>
      </c>
      <c r="AQ1402" s="4">
        <f>(P1402+273.15)</f>
        <v>298.2068695068359</v>
      </c>
      <c r="AR1402" s="4">
        <f>(O1402+273.15)</f>
        <v>297.1237300872803</v>
      </c>
      <c r="AS1402" s="4">
        <f>(Y1402*AK1402+Z1402*AL1402)*AM1402</f>
        <v>319.8247584763594</v>
      </c>
      <c r="AT1402" s="4">
        <f>((AS1402+0.00000010773*(AR1402^4-AQ1402^4))-AP1402*44100)/(L1402*0.92*2*29.3+0.00000043092*AQ1402^3)</f>
        <v>1.823961085427961</v>
      </c>
      <c r="AU1402" s="4">
        <f>0.61365*EXP(17.502*J1402/(240.97+J1402))</f>
        <v>3.19047429753815</v>
      </c>
      <c r="AV1402" s="4">
        <f>AU1402*1000/AA1402</f>
        <v>31.39826061153886</v>
      </c>
      <c r="AW1402" s="4">
        <f>(AV1402-U1402)</f>
        <v>13.72314693356034</v>
      </c>
      <c r="AX1402" s="4">
        <f>IF(D1402,P1402,(O1402+P1402)/2)</f>
        <v>24.51529979705811</v>
      </c>
      <c r="AY1402" s="4">
        <f>0.61365*EXP(17.502*AX1402/(240.97+AX1402))</f>
        <v>3.088945161537363</v>
      </c>
      <c r="AZ1402" s="4">
        <f>IF(AW1402&lt;&gt;0,(1000-(AV1402+U1402)/2)/AW1402*AP1402,0)</f>
        <v>0.2369996932060867</v>
      </c>
      <c r="BA1402" s="4">
        <f>U1402*AA1402/1000</f>
        <v>1.796022926025762</v>
      </c>
      <c r="BB1402" s="4">
        <f>(AY1402-BA1402)</f>
        <v>1.292922235511601</v>
      </c>
      <c r="BC1402" s="4">
        <f>1/(1.6/F1402+1.37/N1402)</f>
        <v>0.1499232915164662</v>
      </c>
      <c r="BD1402" s="4">
        <f>G1402*AA1402*0.001</f>
        <v>22.4174638995495</v>
      </c>
      <c r="BE1402" s="4">
        <f>G1402/S1402</f>
        <v>0.7675541481569792</v>
      </c>
      <c r="BF1402" s="4">
        <f>(1-AP1402*AA1402/AU1402/F1402)*100</f>
        <v>58.93299198587858</v>
      </c>
      <c r="BG1402" s="4">
        <f>(S1402-E1402/(N1402/1.35))</f>
        <v>283.0683629985327</v>
      </c>
      <c r="BH1402" s="4">
        <f>E1402*BF1402/100/BG1402</f>
        <v>0.01909052330428266</v>
      </c>
    </row>
    <row r="1403" ht="16" customHeight="1">
      <c r="A1403" s="4">
        <v>1321</v>
      </c>
      <c r="B1403" t="s" s="2">
        <v>1464</v>
      </c>
      <c r="C1403" s="4">
        <v>7610.000031985343</v>
      </c>
      <c r="D1403" s="4">
        <v>0</v>
      </c>
      <c r="E1403" s="4">
        <f>(R1403-S1403*(1000-T1403)/(1000-U1403))*AO1403</f>
        <v>9.278750962156932</v>
      </c>
      <c r="F1403" s="4">
        <f>IF(AZ1403&lt;&gt;0,1/(1/AZ1403-1/N1403),0)</f>
        <v>0.2564853357984661</v>
      </c>
      <c r="G1403" s="4">
        <f>((BC1403-AP1403/2)*S1403-E1403)/(BC1403+AP1403/2)</f>
        <v>219.0717440295074</v>
      </c>
      <c r="H1403" s="4">
        <f>AP1403*1000</f>
        <v>3.313109168300963</v>
      </c>
      <c r="I1403" s="4">
        <f>(AU1403-BA1403)</f>
        <v>1.3960250470509</v>
      </c>
      <c r="J1403" s="4">
        <f>(P1403+AT1403*D1403)</f>
        <v>25.05090522766113</v>
      </c>
      <c r="K1403" s="4">
        <v>6</v>
      </c>
      <c r="L1403" s="4">
        <f>(K1403*AI1403+AJ1403)</f>
        <v>1.420000016689301</v>
      </c>
      <c r="M1403" s="4">
        <v>1</v>
      </c>
      <c r="N1403" s="4">
        <f>L1403*(M1403+1)*(M1403+1)/(M1403*M1403+1)</f>
        <v>2.840000033378601</v>
      </c>
      <c r="O1403" s="4">
        <v>23.97313499450684</v>
      </c>
      <c r="P1403" s="4">
        <v>25.05090522766113</v>
      </c>
      <c r="Q1403" s="4">
        <v>23.48904800415039</v>
      </c>
      <c r="R1403" s="4">
        <v>299.3533325195312</v>
      </c>
      <c r="S1403" s="4">
        <v>287.0650329589844</v>
      </c>
      <c r="T1403" s="4">
        <v>13.73891258239746</v>
      </c>
      <c r="U1403" s="4">
        <v>17.64845657348633</v>
      </c>
      <c r="V1403" s="4">
        <v>46.7054328918457</v>
      </c>
      <c r="W1403" s="4">
        <v>59.99439239501953</v>
      </c>
      <c r="X1403" s="4">
        <v>499.4911804199219</v>
      </c>
      <c r="Y1403" s="4">
        <v>1998.815795898438</v>
      </c>
      <c r="Z1403" s="4">
        <v>232.4165649414062</v>
      </c>
      <c r="AA1403" s="4">
        <v>101.6131591796875</v>
      </c>
      <c r="AB1403" s="4">
        <v>4.772684574127197</v>
      </c>
      <c r="AC1403" s="4">
        <v>0.2839726507663727</v>
      </c>
      <c r="AD1403" s="4">
        <v>0.2772310078144073</v>
      </c>
      <c r="AE1403" s="4">
        <v>0.0214605201035738</v>
      </c>
      <c r="AF1403" s="4">
        <v>0.3016747832298279</v>
      </c>
      <c r="AG1403" s="4">
        <v>0.02063305489718914</v>
      </c>
      <c r="AH1403" s="4">
        <v>0.6666666865348816</v>
      </c>
      <c r="AI1403" s="4">
        <v>-0.2195652425289154</v>
      </c>
      <c r="AJ1403" s="4">
        <v>2.737391471862793</v>
      </c>
      <c r="AK1403" s="4">
        <v>1</v>
      </c>
      <c r="AL1403" s="4">
        <v>0</v>
      </c>
      <c r="AM1403" s="4">
        <v>0.1599999964237213</v>
      </c>
      <c r="AN1403" s="4">
        <v>111115</v>
      </c>
      <c r="AO1403" s="4">
        <f>X1403*0.000001/(K1403*0.0001)</f>
        <v>0.8324853006998697</v>
      </c>
      <c r="AP1403" s="4">
        <f>(U1403-T1403)/(1000-U1403)*AO1403</f>
        <v>0.003313109168300963</v>
      </c>
      <c r="AQ1403" s="4">
        <f>(P1403+273.15)</f>
        <v>298.2009052276611</v>
      </c>
      <c r="AR1403" s="4">
        <f>(O1403+273.15)</f>
        <v>297.1231349945068</v>
      </c>
      <c r="AS1403" s="4">
        <f>(Y1403*AK1403+Z1403*AL1403)*AM1403</f>
        <v>319.8105201954277</v>
      </c>
      <c r="AT1403" s="4">
        <f>((AS1403+0.00000010773*(AR1403^4-AQ1403^4))-AP1403*44100)/(L1403*0.92*2*29.3+0.00000043092*AQ1403^3)</f>
        <v>1.835079029116498</v>
      </c>
      <c r="AU1403" s="4">
        <f>0.61365*EXP(17.502*J1403/(240.97+J1403))</f>
        <v>3.189340474128368</v>
      </c>
      <c r="AV1403" s="4">
        <f>AU1403*1000/AA1403</f>
        <v>31.38708116031017</v>
      </c>
      <c r="AW1403" s="4">
        <f>(AV1403-U1403)</f>
        <v>13.73862458682384</v>
      </c>
      <c r="AX1403" s="4">
        <f>IF(D1403,P1403,(O1403+P1403)/2)</f>
        <v>24.51202011108398</v>
      </c>
      <c r="AY1403" s="4">
        <f>0.61365*EXP(17.502*AX1403/(240.97+AX1403))</f>
        <v>3.088339018792364</v>
      </c>
      <c r="AZ1403" s="4">
        <f>IF(AW1403&lt;&gt;0,(1000-(AV1403+U1403)/2)/AW1403*AP1403,0)</f>
        <v>0.2352403694458121</v>
      </c>
      <c r="BA1403" s="4">
        <f>U1403*AA1403/1000</f>
        <v>1.793315427077468</v>
      </c>
      <c r="BB1403" s="4">
        <f>(AY1403-BA1403)</f>
        <v>1.295023591714895</v>
      </c>
      <c r="BC1403" s="4">
        <f>1/(1.6/F1403+1.37/N1403)</f>
        <v>0.1487969521635876</v>
      </c>
      <c r="BD1403" s="4">
        <f>G1403*AA1403*0.001</f>
        <v>22.26057199784209</v>
      </c>
      <c r="BE1403" s="4">
        <f>G1403/S1403</f>
        <v>0.7631432563255039</v>
      </c>
      <c r="BF1403" s="4">
        <f>(1-AP1403*AA1403/AU1403/F1403)*100</f>
        <v>58.84503127878281</v>
      </c>
      <c r="BG1403" s="4">
        <f>(S1403-E1403/(N1403/1.35))</f>
        <v>282.6543591379669</v>
      </c>
      <c r="BH1403" s="4">
        <f>E1403*BF1403/100/BG1403</f>
        <v>0.01931717565797907</v>
      </c>
    </row>
    <row r="1404" ht="16" customHeight="1">
      <c r="A1404" s="4">
        <v>1322</v>
      </c>
      <c r="B1404" t="s" s="2">
        <v>1465</v>
      </c>
      <c r="C1404" s="4">
        <v>7615.000031873584</v>
      </c>
      <c r="D1404" s="4">
        <v>0</v>
      </c>
      <c r="E1404" s="4">
        <f>(R1404-S1404*(1000-T1404)/(1000-U1404))*AO1404</f>
        <v>9.319657577448023</v>
      </c>
      <c r="F1404" s="4">
        <f>IF(AZ1404&lt;&gt;0,1/(1/AZ1404-1/N1404),0)</f>
        <v>0.2546649784609967</v>
      </c>
      <c r="G1404" s="4">
        <f>((BC1404-AP1404/2)*S1404-E1404)/(BC1404+AP1404/2)</f>
        <v>218.1833732199878</v>
      </c>
      <c r="H1404" s="4">
        <f>AP1404*1000</f>
        <v>3.293762677662927</v>
      </c>
      <c r="I1404" s="4">
        <f>(AU1404-BA1404)</f>
        <v>1.396994904381035</v>
      </c>
      <c r="J1404" s="4">
        <f>(P1404+AT1404*D1404)</f>
        <v>25.04281044006348</v>
      </c>
      <c r="K1404" s="4">
        <v>6</v>
      </c>
      <c r="L1404" s="4">
        <f>(K1404*AI1404+AJ1404)</f>
        <v>1.420000016689301</v>
      </c>
      <c r="M1404" s="4">
        <v>1</v>
      </c>
      <c r="N1404" s="4">
        <f>L1404*(M1404+1)*(M1404+1)/(M1404*M1404+1)</f>
        <v>2.840000033378601</v>
      </c>
      <c r="O1404" s="4">
        <v>23.97292518615723</v>
      </c>
      <c r="P1404" s="4">
        <v>25.04281044006348</v>
      </c>
      <c r="Q1404" s="4">
        <v>23.48866081237793</v>
      </c>
      <c r="R1404" s="4">
        <v>299.189453125</v>
      </c>
      <c r="S1404" s="4">
        <v>286.8592224121094</v>
      </c>
      <c r="T1404" s="4">
        <v>13.73694229125977</v>
      </c>
      <c r="U1404" s="4">
        <v>17.62384223937988</v>
      </c>
      <c r="V1404" s="4">
        <v>46.68519973754883</v>
      </c>
      <c r="W1404" s="4">
        <v>59.90879821777344</v>
      </c>
      <c r="X1404" s="4">
        <v>499.4798889160156</v>
      </c>
      <c r="Y1404" s="4">
        <v>1998.770385742188</v>
      </c>
      <c r="Z1404" s="4">
        <v>233.3114318847656</v>
      </c>
      <c r="AA1404" s="4">
        <v>101.6127624511719</v>
      </c>
      <c r="AB1404" s="4">
        <v>4.772684574127197</v>
      </c>
      <c r="AC1404" s="4">
        <v>0.2839726507663727</v>
      </c>
      <c r="AD1404" s="4">
        <v>0.2772310078144073</v>
      </c>
      <c r="AE1404" s="4">
        <v>0.0214605201035738</v>
      </c>
      <c r="AF1404" s="4">
        <v>0.3016747832298279</v>
      </c>
      <c r="AG1404" s="4">
        <v>0.02063305489718914</v>
      </c>
      <c r="AH1404" s="4">
        <v>0.6666666865348816</v>
      </c>
      <c r="AI1404" s="4">
        <v>-0.2195652425289154</v>
      </c>
      <c r="AJ1404" s="4">
        <v>2.737391471862793</v>
      </c>
      <c r="AK1404" s="4">
        <v>1</v>
      </c>
      <c r="AL1404" s="4">
        <v>0</v>
      </c>
      <c r="AM1404" s="4">
        <v>0.1599999964237213</v>
      </c>
      <c r="AN1404" s="4">
        <v>111115</v>
      </c>
      <c r="AO1404" s="4">
        <f>X1404*0.000001/(K1404*0.0001)</f>
        <v>0.8324664815266926</v>
      </c>
      <c r="AP1404" s="4">
        <f>(U1404-T1404)/(1000-U1404)*AO1404</f>
        <v>0.003293762677662927</v>
      </c>
      <c r="AQ1404" s="4">
        <f>(P1404+273.15)</f>
        <v>298.1928104400635</v>
      </c>
      <c r="AR1404" s="4">
        <f>(O1404+273.15)</f>
        <v>297.1229251861572</v>
      </c>
      <c r="AS1404" s="4">
        <f>(Y1404*AK1404+Z1404*AL1404)*AM1404</f>
        <v>319.8032545705901</v>
      </c>
      <c r="AT1404" s="4">
        <f>((AS1404+0.00000010773*(AR1404^4-AQ1404^4))-AP1404*44100)/(L1404*0.92*2*29.3+0.00000043092*AQ1404^3)</f>
        <v>1.845737528777156</v>
      </c>
      <c r="AU1404" s="4">
        <f>0.61365*EXP(17.502*J1404/(240.97+J1404))</f>
        <v>3.187802199328072</v>
      </c>
      <c r="AV1404" s="4">
        <f>AU1404*1000/AA1404</f>
        <v>31.3720651070766</v>
      </c>
      <c r="AW1404" s="4">
        <f>(AV1404-U1404)</f>
        <v>13.74822286769671</v>
      </c>
      <c r="AX1404" s="4">
        <f>IF(D1404,P1404,(O1404+P1404)/2)</f>
        <v>24.50786781311035</v>
      </c>
      <c r="AY1404" s="4">
        <f>0.61365*EXP(17.502*AX1404/(240.97+AX1404))</f>
        <v>3.087571751387609</v>
      </c>
      <c r="AZ1404" s="4">
        <f>IF(AW1404&lt;&gt;0,(1000-(AV1404+U1404)/2)/AW1404*AP1404,0)</f>
        <v>0.2337081863667248</v>
      </c>
      <c r="BA1404" s="4">
        <f>U1404*AA1404/1000</f>
        <v>1.790807294947037</v>
      </c>
      <c r="BB1404" s="4">
        <f>(AY1404-BA1404)</f>
        <v>1.296764456440572</v>
      </c>
      <c r="BC1404" s="4">
        <f>1/(1.6/F1404+1.37/N1404)</f>
        <v>0.1478161962746298</v>
      </c>
      <c r="BD1404" s="4">
        <f>G1404*AA1404*0.001</f>
        <v>22.170215273798</v>
      </c>
      <c r="BE1404" s="4">
        <f>G1404/S1404</f>
        <v>0.7605938947521091</v>
      </c>
      <c r="BF1404" s="4">
        <f>(1-AP1404*AA1404/AU1404/F1404)*100</f>
        <v>58.77316722927692</v>
      </c>
      <c r="BG1404" s="4">
        <f>(S1404-E1404/(N1404/1.35))</f>
        <v>282.4291035453194</v>
      </c>
      <c r="BH1404" s="4">
        <f>E1404*BF1404/100/BG1404</f>
        <v>0.01939409878242444</v>
      </c>
    </row>
    <row r="1405" ht="16" customHeight="1">
      <c r="A1405" s="4">
        <v>1323</v>
      </c>
      <c r="B1405" t="s" s="2">
        <v>1466</v>
      </c>
      <c r="C1405" s="4">
        <v>7620.500031750649</v>
      </c>
      <c r="D1405" s="4">
        <v>0</v>
      </c>
      <c r="E1405" s="4">
        <f>(R1405-S1405*(1000-T1405)/(1000-U1405))*AO1405</f>
        <v>9.417614923326793</v>
      </c>
      <c r="F1405" s="4">
        <f>IF(AZ1405&lt;&gt;0,1/(1/AZ1405-1/N1405),0)</f>
        <v>0.2528310749123354</v>
      </c>
      <c r="G1405" s="4">
        <f>((BC1405-AP1405/2)*S1405-E1405)/(BC1405+AP1405/2)</f>
        <v>217.0275509065566</v>
      </c>
      <c r="H1405" s="4">
        <f>AP1405*1000</f>
        <v>3.274146447408666</v>
      </c>
      <c r="I1405" s="4">
        <f>(AU1405-BA1405)</f>
        <v>1.397941698750525</v>
      </c>
      <c r="J1405" s="4">
        <f>(P1405+AT1405*D1405)</f>
        <v>25.03503608703613</v>
      </c>
      <c r="K1405" s="4">
        <v>6</v>
      </c>
      <c r="L1405" s="4">
        <f>(K1405*AI1405+AJ1405)</f>
        <v>1.420000016689301</v>
      </c>
      <c r="M1405" s="4">
        <v>1</v>
      </c>
      <c r="N1405" s="4">
        <f>L1405*(M1405+1)*(M1405+1)/(M1405*M1405+1)</f>
        <v>2.840000033378601</v>
      </c>
      <c r="O1405" s="4">
        <v>23.97216033935547</v>
      </c>
      <c r="P1405" s="4">
        <v>25.03503608703613</v>
      </c>
      <c r="Q1405" s="4">
        <v>23.48632049560547</v>
      </c>
      <c r="R1405" s="4">
        <v>299.2266540527344</v>
      </c>
      <c r="S1405" s="4">
        <v>286.7857360839844</v>
      </c>
      <c r="T1405" s="4">
        <v>13.73618316650391</v>
      </c>
      <c r="U1405" s="4">
        <v>17.60004806518555</v>
      </c>
      <c r="V1405" s="4">
        <v>46.68253707885742</v>
      </c>
      <c r="W1405" s="4">
        <v>59.82807159423828</v>
      </c>
      <c r="X1405" s="4">
        <v>499.477294921875</v>
      </c>
      <c r="Y1405" s="4">
        <v>1998.746826171875</v>
      </c>
      <c r="Z1405" s="4">
        <v>234.1712493896484</v>
      </c>
      <c r="AA1405" s="4">
        <v>101.612434387207</v>
      </c>
      <c r="AB1405" s="4">
        <v>4.772684574127197</v>
      </c>
      <c r="AC1405" s="4">
        <v>0.2839726507663727</v>
      </c>
      <c r="AD1405" s="4">
        <v>0.2772310078144073</v>
      </c>
      <c r="AE1405" s="4">
        <v>0.0214605201035738</v>
      </c>
      <c r="AF1405" s="4">
        <v>0.3016747832298279</v>
      </c>
      <c r="AG1405" s="4">
        <v>0.02063305489718914</v>
      </c>
      <c r="AH1405" s="4">
        <v>1</v>
      </c>
      <c r="AI1405" s="4">
        <v>-0.2195652425289154</v>
      </c>
      <c r="AJ1405" s="4">
        <v>2.737391471862793</v>
      </c>
      <c r="AK1405" s="4">
        <v>1</v>
      </c>
      <c r="AL1405" s="4">
        <v>0</v>
      </c>
      <c r="AM1405" s="4">
        <v>0.1599999964237213</v>
      </c>
      <c r="AN1405" s="4">
        <v>111115</v>
      </c>
      <c r="AO1405" s="4">
        <f>X1405*0.000001/(K1405*0.0001)</f>
        <v>0.832462158203125</v>
      </c>
      <c r="AP1405" s="4">
        <f>(U1405-T1405)/(1000-U1405)*AO1405</f>
        <v>0.003274146447408666</v>
      </c>
      <c r="AQ1405" s="4">
        <f>(P1405+273.15)</f>
        <v>298.1850360870361</v>
      </c>
      <c r="AR1405" s="4">
        <f>(O1405+273.15)</f>
        <v>297.1221603393554</v>
      </c>
      <c r="AS1405" s="4">
        <f>(Y1405*AK1405+Z1405*AL1405)*AM1405</f>
        <v>319.7994850394243</v>
      </c>
      <c r="AT1405" s="4">
        <f>((AS1405+0.00000010773*(AR1405^4-AQ1405^4))-AP1405*44100)/(L1405*0.92*2*29.3+0.00000043092*AQ1405^3)</f>
        <v>1.856457414840456</v>
      </c>
      <c r="AU1405" s="4">
        <f>0.61365*EXP(17.502*J1405/(240.97+J1405))</f>
        <v>3.186325427985881</v>
      </c>
      <c r="AV1405" s="4">
        <f>AU1405*1000/AA1405</f>
        <v>31.35763302199793</v>
      </c>
      <c r="AW1405" s="4">
        <f>(AV1405-U1405)</f>
        <v>13.75758495681238</v>
      </c>
      <c r="AX1405" s="4">
        <f>IF(D1405,P1405,(O1405+P1405)/2)</f>
        <v>24.5035982131958</v>
      </c>
      <c r="AY1405" s="4">
        <f>0.61365*EXP(17.502*AX1405/(240.97+AX1405))</f>
        <v>3.086782982520944</v>
      </c>
      <c r="AZ1405" s="4">
        <f>IF(AW1405&lt;&gt;0,(1000-(AV1405+U1405)/2)/AW1405*AP1405,0)</f>
        <v>0.2321627777428043</v>
      </c>
      <c r="BA1405" s="4">
        <f>U1405*AA1405/1000</f>
        <v>1.788383729235356</v>
      </c>
      <c r="BB1405" s="4">
        <f>(AY1405-BA1405)</f>
        <v>1.298399253285587</v>
      </c>
      <c r="BC1405" s="4">
        <f>1/(1.6/F1405+1.37/N1405)</f>
        <v>0.1468271305962771</v>
      </c>
      <c r="BD1405" s="4">
        <f>G1405*AA1405*0.001</f>
        <v>22.05269777670871</v>
      </c>
      <c r="BE1405" s="4">
        <f>G1405/S1405</f>
        <v>0.7567585259644876</v>
      </c>
      <c r="BF1405" s="4">
        <f>(1-AP1405*AA1405/AU1405/F1405)*100</f>
        <v>58.70244155383691</v>
      </c>
      <c r="BG1405" s="4">
        <f>(S1405-E1405/(N1405/1.35))</f>
        <v>282.309052986426</v>
      </c>
      <c r="BH1405" s="4">
        <f>E1405*BF1405/100/BG1405</f>
        <v>0.01958268726294494</v>
      </c>
    </row>
    <row r="1406" ht="16" customHeight="1">
      <c r="A1406" s="4">
        <v>1324</v>
      </c>
      <c r="B1406" t="s" s="2">
        <v>1467</v>
      </c>
      <c r="C1406" s="4">
        <v>7625.500031638891</v>
      </c>
      <c r="D1406" s="4">
        <v>0</v>
      </c>
      <c r="E1406" s="4">
        <f>(R1406-S1406*(1000-T1406)/(1000-U1406))*AO1406</f>
        <v>9.553563625361168</v>
      </c>
      <c r="F1406" s="4">
        <f>IF(AZ1406&lt;&gt;0,1/(1/AZ1406-1/N1406),0)</f>
        <v>0.2511690810619992</v>
      </c>
      <c r="G1406" s="4">
        <f>((BC1406-AP1406/2)*S1406-E1406)/(BC1406+AP1406/2)</f>
        <v>215.7875592102773</v>
      </c>
      <c r="H1406" s="4">
        <f>AP1406*1000</f>
        <v>3.258295997600974</v>
      </c>
      <c r="I1406" s="4">
        <f>(AU1406-BA1406)</f>
        <v>1.39964056820482</v>
      </c>
      <c r="J1406" s="4">
        <f>(P1406+AT1406*D1406)</f>
        <v>25.03334426879883</v>
      </c>
      <c r="K1406" s="4">
        <v>6</v>
      </c>
      <c r="L1406" s="4">
        <f>(K1406*AI1406+AJ1406)</f>
        <v>1.420000016689301</v>
      </c>
      <c r="M1406" s="4">
        <v>1</v>
      </c>
      <c r="N1406" s="4">
        <f>L1406*(M1406+1)*(M1406+1)/(M1406*M1406+1)</f>
        <v>2.840000033378601</v>
      </c>
      <c r="O1406" s="4">
        <v>23.9708080291748</v>
      </c>
      <c r="P1406" s="4">
        <v>25.03334426879883</v>
      </c>
      <c r="Q1406" s="4">
        <v>23.48586082458496</v>
      </c>
      <c r="R1406" s="4">
        <v>299.4651184082031</v>
      </c>
      <c r="S1406" s="4">
        <v>286.8659362792969</v>
      </c>
      <c r="T1406" s="4">
        <v>13.73493576049805</v>
      </c>
      <c r="U1406" s="4">
        <v>17.58020401000977</v>
      </c>
      <c r="V1406" s="4">
        <v>46.68130874633789</v>
      </c>
      <c r="W1406" s="4">
        <v>59.76346969604492</v>
      </c>
      <c r="X1406" s="4">
        <v>499.4732666015625</v>
      </c>
      <c r="Y1406" s="4">
        <v>1998.6787109375</v>
      </c>
      <c r="Z1406" s="4">
        <v>235.1343688964844</v>
      </c>
      <c r="AA1406" s="4">
        <v>101.6122207641602</v>
      </c>
      <c r="AB1406" s="4">
        <v>4.772684574127197</v>
      </c>
      <c r="AC1406" s="4">
        <v>0.2839726507663727</v>
      </c>
      <c r="AD1406" s="4">
        <v>0.2772310078144073</v>
      </c>
      <c r="AE1406" s="4">
        <v>0.0214605201035738</v>
      </c>
      <c r="AF1406" s="4">
        <v>0.3016747832298279</v>
      </c>
      <c r="AG1406" s="4">
        <v>0.02063305489718914</v>
      </c>
      <c r="AH1406" s="4">
        <v>0.6666666865348816</v>
      </c>
      <c r="AI1406" s="4">
        <v>-0.2195652425289154</v>
      </c>
      <c r="AJ1406" s="4">
        <v>2.737391471862793</v>
      </c>
      <c r="AK1406" s="4">
        <v>1</v>
      </c>
      <c r="AL1406" s="4">
        <v>0</v>
      </c>
      <c r="AM1406" s="4">
        <v>0.1599999964237213</v>
      </c>
      <c r="AN1406" s="4">
        <v>111115</v>
      </c>
      <c r="AO1406" s="4">
        <f>X1406*0.000001/(K1406*0.0001)</f>
        <v>0.8324554443359374</v>
      </c>
      <c r="AP1406" s="4">
        <f>(U1406-T1406)/(1000-U1406)*AO1406</f>
        <v>0.003258295997600974</v>
      </c>
      <c r="AQ1406" s="4">
        <f>(P1406+273.15)</f>
        <v>298.1833442687988</v>
      </c>
      <c r="AR1406" s="4">
        <f>(O1406+273.15)</f>
        <v>297.1208080291748</v>
      </c>
      <c r="AS1406" s="4">
        <f>(Y1406*AK1406+Z1406*AL1406)*AM1406</f>
        <v>319.7885866021679</v>
      </c>
      <c r="AT1406" s="4">
        <f>((AS1406+0.00000010773*(AR1406^4-AQ1406^4))-AP1406*44100)/(L1406*0.92*2*29.3+0.00000043092*AQ1406^3)</f>
        <v>1.864328663645134</v>
      </c>
      <c r="AU1406" s="4">
        <f>0.61365*EXP(17.502*J1406/(240.97+J1406))</f>
        <v>3.186004139148906</v>
      </c>
      <c r="AV1406" s="4">
        <f>AU1406*1000/AA1406</f>
        <v>31.35453703490602</v>
      </c>
      <c r="AW1406" s="4">
        <f>(AV1406-U1406)</f>
        <v>13.77433302489625</v>
      </c>
      <c r="AX1406" s="4">
        <f>IF(D1406,P1406,(O1406+P1406)/2)</f>
        <v>24.50207614898682</v>
      </c>
      <c r="AY1406" s="4">
        <f>0.61365*EXP(17.502*AX1406/(240.97+AX1406))</f>
        <v>3.086501837907495</v>
      </c>
      <c r="AZ1406" s="4">
        <f>IF(AW1406&lt;&gt;0,(1000-(AV1406+U1406)/2)/AW1406*AP1406,0)</f>
        <v>0.2307606514530143</v>
      </c>
      <c r="BA1406" s="4">
        <f>U1406*AA1406/1000</f>
        <v>1.786363570944086</v>
      </c>
      <c r="BB1406" s="4">
        <f>(AY1406-BA1406)</f>
        <v>1.300138266963409</v>
      </c>
      <c r="BC1406" s="4">
        <f>1/(1.6/F1406+1.37/N1406)</f>
        <v>0.1459299014601312</v>
      </c>
      <c r="BD1406" s="4">
        <f>G1406*AA1406*0.001</f>
        <v>21.92665310463398</v>
      </c>
      <c r="BE1406" s="4">
        <f>G1406/S1406</f>
        <v>0.7522244084086142</v>
      </c>
      <c r="BF1406" s="4">
        <f>(1-AP1406*AA1406/AU1406/F1406)*100</f>
        <v>58.62633766582985</v>
      </c>
      <c r="BG1406" s="4">
        <f>(S1406-E1406/(N1406/1.35))</f>
        <v>282.3246296797705</v>
      </c>
      <c r="BH1406" s="4">
        <f>E1406*BF1406/100/BG1406</f>
        <v>0.01983852587171377</v>
      </c>
    </row>
    <row r="1407" ht="16" customHeight="1">
      <c r="A1407" s="4">
        <v>1325</v>
      </c>
      <c r="B1407" t="s" s="2">
        <v>1468</v>
      </c>
      <c r="C1407" s="4">
        <v>7630.500031527132</v>
      </c>
      <c r="D1407" s="4">
        <v>0</v>
      </c>
      <c r="E1407" s="4">
        <f>(R1407-S1407*(1000-T1407)/(1000-U1407))*AO1407</f>
        <v>9.618829370820746</v>
      </c>
      <c r="F1407" s="4">
        <f>IF(AZ1407&lt;&gt;0,1/(1/AZ1407-1/N1407),0)</f>
        <v>0.2495781621483112</v>
      </c>
      <c r="G1407" s="4">
        <f>((BC1407-AP1407/2)*S1407-E1407)/(BC1407+AP1407/2)</f>
        <v>215.1395287061264</v>
      </c>
      <c r="H1407" s="4">
        <f>AP1407*1000</f>
        <v>3.243709409687415</v>
      </c>
      <c r="I1407" s="4">
        <f>(AU1407-BA1407)</f>
        <v>1.401545686671922</v>
      </c>
      <c r="J1407" s="4">
        <f>(P1407+AT1407*D1407)</f>
        <v>25.03357696533203</v>
      </c>
      <c r="K1407" s="4">
        <v>6</v>
      </c>
      <c r="L1407" s="4">
        <f>(K1407*AI1407+AJ1407)</f>
        <v>1.420000016689301</v>
      </c>
      <c r="M1407" s="4">
        <v>1</v>
      </c>
      <c r="N1407" s="4">
        <f>L1407*(M1407+1)*(M1407+1)/(M1407*M1407+1)</f>
        <v>2.840000033378601</v>
      </c>
      <c r="O1407" s="4">
        <v>23.9698657989502</v>
      </c>
      <c r="P1407" s="4">
        <v>25.03357696533203</v>
      </c>
      <c r="Q1407" s="4">
        <v>23.48668098449707</v>
      </c>
      <c r="R1407" s="4">
        <v>299.7317199707031</v>
      </c>
      <c r="S1407" s="4">
        <v>287.0586242675781</v>
      </c>
      <c r="T1407" s="4">
        <v>13.73385524749756</v>
      </c>
      <c r="U1407" s="4">
        <v>17.56191635131836</v>
      </c>
      <c r="V1407" s="4">
        <v>46.68003082275391</v>
      </c>
      <c r="W1407" s="4">
        <v>59.70346832275391</v>
      </c>
      <c r="X1407" s="4">
        <v>499.4816284179688</v>
      </c>
      <c r="Y1407" s="4">
        <v>1998.611816406250</v>
      </c>
      <c r="Z1407" s="4">
        <v>236.2617492675781</v>
      </c>
      <c r="AA1407" s="4">
        <v>101.6120681762695</v>
      </c>
      <c r="AB1407" s="4">
        <v>4.772684574127197</v>
      </c>
      <c r="AC1407" s="4">
        <v>0.2839726507663727</v>
      </c>
      <c r="AD1407" s="4">
        <v>0.2772310078144073</v>
      </c>
      <c r="AE1407" s="4">
        <v>0.0214605201035738</v>
      </c>
      <c r="AF1407" s="4">
        <v>0.3016747832298279</v>
      </c>
      <c r="AG1407" s="4">
        <v>0.02063305489718914</v>
      </c>
      <c r="AH1407" s="4">
        <v>0.6666666865348816</v>
      </c>
      <c r="AI1407" s="4">
        <v>-0.2195652425289154</v>
      </c>
      <c r="AJ1407" s="4">
        <v>2.737391471862793</v>
      </c>
      <c r="AK1407" s="4">
        <v>1</v>
      </c>
      <c r="AL1407" s="4">
        <v>0</v>
      </c>
      <c r="AM1407" s="4">
        <v>0.1599999964237213</v>
      </c>
      <c r="AN1407" s="4">
        <v>111115</v>
      </c>
      <c r="AO1407" s="4">
        <f>X1407*0.000001/(K1407*0.0001)</f>
        <v>0.8324693806966144</v>
      </c>
      <c r="AP1407" s="4">
        <f>(U1407-T1407)/(1000-U1407)*AO1407</f>
        <v>0.003243709409687415</v>
      </c>
      <c r="AQ1407" s="4">
        <f>(P1407+273.15)</f>
        <v>298.183576965332</v>
      </c>
      <c r="AR1407" s="4">
        <f>(O1407+273.15)</f>
        <v>297.1198657989502</v>
      </c>
      <c r="AS1407" s="4">
        <f>(Y1407*AK1407+Z1407*AL1407)*AM1407</f>
        <v>319.7778834774072</v>
      </c>
      <c r="AT1407" s="4">
        <f>((AS1407+0.00000010773*(AR1407^4-AQ1407^4))-AP1407*44100)/(L1407*0.92*2*29.3+0.00000043092*AQ1407^3)</f>
        <v>1.871366720826471</v>
      </c>
      <c r="AU1407" s="4">
        <f>0.61365*EXP(17.502*J1407/(240.97+J1407))</f>
        <v>3.186048328268026</v>
      </c>
      <c r="AV1407" s="4">
        <f>AU1407*1000/AA1407</f>
        <v>31.35501899972247</v>
      </c>
      <c r="AW1407" s="4">
        <f>(AV1407-U1407)</f>
        <v>13.79310264840411</v>
      </c>
      <c r="AX1407" s="4">
        <f>IF(D1407,P1407,(O1407+P1407)/2)</f>
        <v>24.50172138214111</v>
      </c>
      <c r="AY1407" s="4">
        <f>0.61365*EXP(17.502*AX1407/(240.97+AX1407))</f>
        <v>3.086436311176645</v>
      </c>
      <c r="AZ1407" s="4">
        <f>IF(AW1407&lt;&gt;0,(1000-(AV1407+U1407)/2)/AW1407*AP1407,0)</f>
        <v>0.2294170737798372</v>
      </c>
      <c r="BA1407" s="4">
        <f>U1407*AA1407/1000</f>
        <v>1.784502641596104</v>
      </c>
      <c r="BB1407" s="4">
        <f>(AY1407-BA1407)</f>
        <v>1.301933669580541</v>
      </c>
      <c r="BC1407" s="4">
        <f>1/(1.6/F1407+1.37/N1407)</f>
        <v>0.1450702588309132</v>
      </c>
      <c r="BD1407" s="4">
        <f>G1407*AA1407*0.001</f>
        <v>21.86077245829741</v>
      </c>
      <c r="BE1407" s="4">
        <f>G1407/S1407</f>
        <v>0.7494619931905854</v>
      </c>
      <c r="BF1407" s="4">
        <f>(1-AP1407*AA1407/AU1407/F1407)*100</f>
        <v>58.54964159576443</v>
      </c>
      <c r="BG1407" s="4">
        <f>(S1407-E1407/(N1407/1.35))</f>
        <v>282.4862934584267</v>
      </c>
      <c r="BH1407" s="4">
        <f>E1407*BF1407/100/BG1407</f>
        <v>0.01993650755006453</v>
      </c>
    </row>
    <row r="1408" ht="16" customHeight="1">
      <c r="A1408" s="4">
        <v>1326</v>
      </c>
      <c r="B1408" t="s" s="2">
        <v>1469</v>
      </c>
      <c r="C1408" s="4">
        <v>7636.000031404197</v>
      </c>
      <c r="D1408" s="4">
        <v>0</v>
      </c>
      <c r="E1408" s="4">
        <f>(R1408-S1408*(1000-T1408)/(1000-U1408))*AO1408</f>
        <v>9.608222246218491</v>
      </c>
      <c r="F1408" s="4">
        <f>IF(AZ1408&lt;&gt;0,1/(1/AZ1408-1/N1408),0)</f>
        <v>0.2479203624027061</v>
      </c>
      <c r="G1408" s="4">
        <f>((BC1408-AP1408/2)*S1408-E1408)/(BC1408+AP1408/2)</f>
        <v>215.0264725533703</v>
      </c>
      <c r="H1408" s="4">
        <f>AP1408*1000</f>
        <v>3.228566326988644</v>
      </c>
      <c r="I1408" s="4">
        <f>(AU1408-BA1408)</f>
        <v>1.403590444536697</v>
      </c>
      <c r="J1408" s="4">
        <f>(P1408+AT1408*D1408)</f>
        <v>25.03413391113281</v>
      </c>
      <c r="K1408" s="4">
        <v>6</v>
      </c>
      <c r="L1408" s="4">
        <f>(K1408*AI1408+AJ1408)</f>
        <v>1.420000016689301</v>
      </c>
      <c r="M1408" s="4">
        <v>1</v>
      </c>
      <c r="N1408" s="4">
        <f>L1408*(M1408+1)*(M1408+1)/(M1408*M1408+1)</f>
        <v>2.840000033378601</v>
      </c>
      <c r="O1408" s="4">
        <v>23.96851348876953</v>
      </c>
      <c r="P1408" s="4">
        <v>25.03413391113281</v>
      </c>
      <c r="Q1408" s="4">
        <v>23.4871883392334</v>
      </c>
      <c r="R1408" s="4">
        <v>299.9503173828125</v>
      </c>
      <c r="S1408" s="4">
        <v>287.2942504882812</v>
      </c>
      <c r="T1408" s="4">
        <v>13.7325611114502</v>
      </c>
      <c r="U1408" s="4">
        <v>17.54283142089844</v>
      </c>
      <c r="V1408" s="4">
        <v>46.67978668212891</v>
      </c>
      <c r="W1408" s="4">
        <v>59.64287185668945</v>
      </c>
      <c r="X1408" s="4">
        <v>499.4808044433594</v>
      </c>
      <c r="Y1408" s="4">
        <v>1998.579833984375</v>
      </c>
      <c r="Z1408" s="4">
        <v>237.7808074951172</v>
      </c>
      <c r="AA1408" s="4">
        <v>101.6120834350586</v>
      </c>
      <c r="AB1408" s="4">
        <v>4.772684574127197</v>
      </c>
      <c r="AC1408" s="4">
        <v>0.2839726507663727</v>
      </c>
      <c r="AD1408" s="4">
        <v>0.2772310078144073</v>
      </c>
      <c r="AE1408" s="4">
        <v>0.0214605201035738</v>
      </c>
      <c r="AF1408" s="4">
        <v>0.3016747832298279</v>
      </c>
      <c r="AG1408" s="4">
        <v>0.02063305489718914</v>
      </c>
      <c r="AH1408" s="4">
        <v>0.6666666865348816</v>
      </c>
      <c r="AI1408" s="4">
        <v>-0.2195652425289154</v>
      </c>
      <c r="AJ1408" s="4">
        <v>2.737391471862793</v>
      </c>
      <c r="AK1408" s="4">
        <v>1</v>
      </c>
      <c r="AL1408" s="4">
        <v>0</v>
      </c>
      <c r="AM1408" s="4">
        <v>0.1599999964237213</v>
      </c>
      <c r="AN1408" s="4">
        <v>111115</v>
      </c>
      <c r="AO1408" s="4">
        <f>X1408*0.000001/(K1408*0.0001)</f>
        <v>0.8324680074055988</v>
      </c>
      <c r="AP1408" s="4">
        <f>(U1408-T1408)/(1000-U1408)*AO1408</f>
        <v>0.003228566326988644</v>
      </c>
      <c r="AQ1408" s="4">
        <f>(P1408+273.15)</f>
        <v>298.1841339111328</v>
      </c>
      <c r="AR1408" s="4">
        <f>(O1408+273.15)</f>
        <v>297.1185134887695</v>
      </c>
      <c r="AS1408" s="4">
        <f>(Y1408*AK1408+Z1408*AL1408)*AM1408</f>
        <v>319.7727662900215</v>
      </c>
      <c r="AT1408" s="4">
        <f>((AS1408+0.00000010773*(AR1408^4-AQ1408^4))-AP1408*44100)/(L1408*0.92*2*29.3+0.00000043092*AQ1408^3)</f>
        <v>1.878651624402571</v>
      </c>
      <c r="AU1408" s="4">
        <f>0.61365*EXP(17.502*J1408/(240.97+J1408))</f>
        <v>3.186154094564196</v>
      </c>
      <c r="AV1408" s="4">
        <f>AU1408*1000/AA1408</f>
        <v>31.35605517428941</v>
      </c>
      <c r="AW1408" s="4">
        <f>(AV1408-U1408)</f>
        <v>13.81322375339098</v>
      </c>
      <c r="AX1408" s="4">
        <f>IF(D1408,P1408,(O1408+P1408)/2)</f>
        <v>24.50132369995117</v>
      </c>
      <c r="AY1408" s="4">
        <f>0.61365*EXP(17.502*AX1408/(240.97+AX1408))</f>
        <v>3.08636285927068</v>
      </c>
      <c r="AZ1408" s="4">
        <f>IF(AW1408&lt;&gt;0,(1000-(AV1408+U1408)/2)/AW1408*AP1408,0)</f>
        <v>0.2280155403166635</v>
      </c>
      <c r="BA1408" s="4">
        <f>U1408*AA1408/1000</f>
        <v>1.7825636500275</v>
      </c>
      <c r="BB1408" s="4">
        <f>(AY1408-BA1408)</f>
        <v>1.303799209243181</v>
      </c>
      <c r="BC1408" s="4">
        <f>1/(1.6/F1408+1.37/N1408)</f>
        <v>0.1441736612060087</v>
      </c>
      <c r="BD1408" s="4">
        <f>G1408*AA1408*0.001</f>
        <v>21.8492878698394</v>
      </c>
      <c r="BE1408" s="4">
        <f>G1408/S1408</f>
        <v>0.748453796718571</v>
      </c>
      <c r="BF1408" s="4">
        <f>(1-AP1408*AA1408/AU1408/F1408)*100</f>
        <v>58.46864555054692</v>
      </c>
      <c r="BG1408" s="4">
        <f>(S1408-E1408/(N1408/1.35))</f>
        <v>282.7269617981597</v>
      </c>
      <c r="BH1408" s="4">
        <f>E1408*BF1408/100/BG1408</f>
        <v>0.01987004484157002</v>
      </c>
    </row>
    <row r="1409" ht="16" customHeight="1">
      <c r="A1409" s="4">
        <v>1327</v>
      </c>
      <c r="B1409" t="s" s="2">
        <v>1470</v>
      </c>
      <c r="C1409" s="4">
        <v>7641.000031292439</v>
      </c>
      <c r="D1409" s="4">
        <v>0</v>
      </c>
      <c r="E1409" s="4">
        <f>(R1409-S1409*(1000-T1409)/(1000-U1409))*AO1409</f>
        <v>9.488931492028501</v>
      </c>
      <c r="F1409" s="4">
        <f>IF(AZ1409&lt;&gt;0,1/(1/AZ1409-1/N1409),0)</f>
        <v>0.2466985436900307</v>
      </c>
      <c r="G1409" s="4">
        <f>((BC1409-AP1409/2)*S1409-E1409)/(BC1409+AP1409/2)</f>
        <v>215.7046906820543</v>
      </c>
      <c r="H1409" s="4">
        <f>AP1409*1000</f>
        <v>3.216605765582482</v>
      </c>
      <c r="I1409" s="4">
        <f>(AU1409-BA1409)</f>
        <v>1.404772892725912</v>
      </c>
      <c r="J1409" s="4">
        <f>(P1409+AT1409*D1409)</f>
        <v>25.03229331970215</v>
      </c>
      <c r="K1409" s="4">
        <v>6</v>
      </c>
      <c r="L1409" s="4">
        <f>(K1409*AI1409+AJ1409)</f>
        <v>1.420000016689301</v>
      </c>
      <c r="M1409" s="4">
        <v>1</v>
      </c>
      <c r="N1409" s="4">
        <f>L1409*(M1409+1)*(M1409+1)/(M1409*M1409+1)</f>
        <v>2.840000033378601</v>
      </c>
      <c r="O1409" s="4">
        <v>23.96765518188477</v>
      </c>
      <c r="P1409" s="4">
        <v>25.03229331970215</v>
      </c>
      <c r="Q1409" s="4">
        <v>23.48676872253418</v>
      </c>
      <c r="R1409" s="4">
        <v>299.972412109375</v>
      </c>
      <c r="S1409" s="4">
        <v>287.4628295898438</v>
      </c>
      <c r="T1409" s="4">
        <v>13.73146438598633</v>
      </c>
      <c r="U1409" s="4">
        <v>17.52776527404785</v>
      </c>
      <c r="V1409" s="4">
        <v>46.67820739746094</v>
      </c>
      <c r="W1409" s="4">
        <v>59.59304809570312</v>
      </c>
      <c r="X1409" s="4">
        <v>499.469238281250</v>
      </c>
      <c r="Y1409" s="4">
        <v>1998.902709960938</v>
      </c>
      <c r="Z1409" s="4">
        <v>239.3068084716797</v>
      </c>
      <c r="AA1409" s="4">
        <v>101.6120223999023</v>
      </c>
      <c r="AB1409" s="4">
        <v>4.772684574127197</v>
      </c>
      <c r="AC1409" s="4">
        <v>0.2839726507663727</v>
      </c>
      <c r="AD1409" s="4">
        <v>0.2772310078144073</v>
      </c>
      <c r="AE1409" s="4">
        <v>0.0214605201035738</v>
      </c>
      <c r="AF1409" s="4">
        <v>0.3016747832298279</v>
      </c>
      <c r="AG1409" s="4">
        <v>0.02063305489718914</v>
      </c>
      <c r="AH1409" s="4">
        <v>0.6666666865348816</v>
      </c>
      <c r="AI1409" s="4">
        <v>-0.2195652425289154</v>
      </c>
      <c r="AJ1409" s="4">
        <v>2.737391471862793</v>
      </c>
      <c r="AK1409" s="4">
        <v>1</v>
      </c>
      <c r="AL1409" s="4">
        <v>0</v>
      </c>
      <c r="AM1409" s="4">
        <v>0.1599999964237213</v>
      </c>
      <c r="AN1409" s="4">
        <v>111115</v>
      </c>
      <c r="AO1409" s="4">
        <f>X1409*0.000001/(K1409*0.0001)</f>
        <v>0.8324487304687499</v>
      </c>
      <c r="AP1409" s="4">
        <f>(U1409-T1409)/(1000-U1409)*AO1409</f>
        <v>0.003216605765582482</v>
      </c>
      <c r="AQ1409" s="4">
        <f>(P1409+273.15)</f>
        <v>298.1822933197021</v>
      </c>
      <c r="AR1409" s="4">
        <f>(O1409+273.15)</f>
        <v>297.1176551818847</v>
      </c>
      <c r="AS1409" s="4">
        <f>(Y1409*AK1409+Z1409*AL1409)*AM1409</f>
        <v>319.8244264451168</v>
      </c>
      <c r="AT1409" s="4">
        <f>((AS1409+0.00000010773*(AR1409^4-AQ1409^4))-AP1409*44100)/(L1409*0.92*2*29.3+0.00000043092*AQ1409^3)</f>
        <v>1.885367328176253</v>
      </c>
      <c r="AU1409" s="4">
        <f>0.61365*EXP(17.502*J1409/(240.97+J1409))</f>
        <v>3.185804570372692</v>
      </c>
      <c r="AV1409" s="4">
        <f>AU1409*1000/AA1409</f>
        <v>31.35263421718643</v>
      </c>
      <c r="AW1409" s="4">
        <f>(AV1409-U1409)</f>
        <v>13.82486894313858</v>
      </c>
      <c r="AX1409" s="4">
        <f>IF(D1409,P1409,(O1409+P1409)/2)</f>
        <v>24.49997425079346</v>
      </c>
      <c r="AY1409" s="4">
        <f>0.61365*EXP(17.502*AX1409/(240.97+AX1409))</f>
        <v>3.086113627381737</v>
      </c>
      <c r="AZ1409" s="4">
        <f>IF(AW1409&lt;&gt;0,(1000-(AV1409+U1409)/2)/AW1409*AP1409,0)</f>
        <v>0.2269816293431237</v>
      </c>
      <c r="BA1409" s="4">
        <f>U1409*AA1409/1000</f>
        <v>1.781031677646781</v>
      </c>
      <c r="BB1409" s="4">
        <f>(AY1409-BA1409)</f>
        <v>1.305081949734956</v>
      </c>
      <c r="BC1409" s="4">
        <f>1/(1.6/F1409+1.37/N1409)</f>
        <v>0.1435123237886932</v>
      </c>
      <c r="BD1409" s="4">
        <f>G1409*AA1409*0.001</f>
        <v>21.91818986134891</v>
      </c>
      <c r="BE1409" s="4">
        <f>G1409/S1409</f>
        <v>0.75037419964809</v>
      </c>
      <c r="BF1409" s="4">
        <f>(1-AP1409*AA1409/AU1409/F1409)*100</f>
        <v>58.41303617678349</v>
      </c>
      <c r="BG1409" s="4">
        <f>(S1409-E1409/(N1409/1.35))</f>
        <v>282.9522460110827</v>
      </c>
      <c r="BH1409" s="4">
        <f>E1409*BF1409/100/BG1409</f>
        <v>0.019589075765851</v>
      </c>
    </row>
    <row r="1410" ht="16" customHeight="1">
      <c r="A1410" s="4">
        <v>1328</v>
      </c>
      <c r="B1410" t="s" s="2">
        <v>1471</v>
      </c>
      <c r="C1410" s="4">
        <v>7646.000031180680</v>
      </c>
      <c r="D1410" s="4">
        <v>0</v>
      </c>
      <c r="E1410" s="4">
        <f>(R1410-S1410*(1000-T1410)/(1000-U1410))*AO1410</f>
        <v>9.431203526697685</v>
      </c>
      <c r="F1410" s="4">
        <f>IF(AZ1410&lt;&gt;0,1/(1/AZ1410-1/N1410),0)</f>
        <v>0.2457173412764091</v>
      </c>
      <c r="G1410" s="4">
        <f>((BC1410-AP1410/2)*S1410-E1410)/(BC1410+AP1410/2)</f>
        <v>215.9193931851687</v>
      </c>
      <c r="H1410" s="4">
        <f>AP1410*1000</f>
        <v>3.207095025239947</v>
      </c>
      <c r="I1410" s="4">
        <f>(AU1410-BA1410)</f>
        <v>1.405771284874111</v>
      </c>
      <c r="J1410" s="4">
        <f>(P1410+AT1410*D1410)</f>
        <v>25.03076362609863</v>
      </c>
      <c r="K1410" s="4">
        <v>6</v>
      </c>
      <c r="L1410" s="4">
        <f>(K1410*AI1410+AJ1410)</f>
        <v>1.420000016689301</v>
      </c>
      <c r="M1410" s="4">
        <v>1</v>
      </c>
      <c r="N1410" s="4">
        <f>L1410*(M1410+1)*(M1410+1)/(M1410*M1410+1)</f>
        <v>2.840000033378601</v>
      </c>
      <c r="O1410" s="4">
        <v>23.9667797088623</v>
      </c>
      <c r="P1410" s="4">
        <v>25.03076362609863</v>
      </c>
      <c r="Q1410" s="4">
        <v>23.48708724975586</v>
      </c>
      <c r="R1410" s="4">
        <v>299.9640808105469</v>
      </c>
      <c r="S1410" s="4">
        <v>287.5268859863281</v>
      </c>
      <c r="T1410" s="4">
        <v>13.73002052307129</v>
      </c>
      <c r="U1410" s="4">
        <v>17.51514434814453</v>
      </c>
      <c r="V1410" s="4">
        <v>46.67606353759766</v>
      </c>
      <c r="W1410" s="4">
        <v>59.5521125793457</v>
      </c>
      <c r="X1410" s="4">
        <v>499.4693603515625</v>
      </c>
      <c r="Y1410" s="4">
        <v>1999.255004882812</v>
      </c>
      <c r="Z1410" s="4">
        <v>240.9872741699219</v>
      </c>
      <c r="AA1410" s="4">
        <v>101.6116561889648</v>
      </c>
      <c r="AB1410" s="4">
        <v>4.772684574127197</v>
      </c>
      <c r="AC1410" s="4">
        <v>0.2839726507663727</v>
      </c>
      <c r="AD1410" s="4">
        <v>0.2772310078144073</v>
      </c>
      <c r="AE1410" s="4">
        <v>0.0214605201035738</v>
      </c>
      <c r="AF1410" s="4">
        <v>0.3016747832298279</v>
      </c>
      <c r="AG1410" s="4">
        <v>0.02063305489718914</v>
      </c>
      <c r="AH1410" s="4">
        <v>1</v>
      </c>
      <c r="AI1410" s="4">
        <v>-0.2195652425289154</v>
      </c>
      <c r="AJ1410" s="4">
        <v>2.737391471862793</v>
      </c>
      <c r="AK1410" s="4">
        <v>1</v>
      </c>
      <c r="AL1410" s="4">
        <v>0</v>
      </c>
      <c r="AM1410" s="4">
        <v>0.1599999964237213</v>
      </c>
      <c r="AN1410" s="4">
        <v>111115</v>
      </c>
      <c r="AO1410" s="4">
        <f>X1410*0.000001/(K1410*0.0001)</f>
        <v>0.8324489339192708</v>
      </c>
      <c r="AP1410" s="4">
        <f>(U1410-T1410)/(1000-U1410)*AO1410</f>
        <v>0.003207095025239947</v>
      </c>
      <c r="AQ1410" s="4">
        <f>(P1410+273.15)</f>
        <v>298.1807636260986</v>
      </c>
      <c r="AR1410" s="4">
        <f>(O1410+273.15)</f>
        <v>297.1167797088623</v>
      </c>
      <c r="AS1410" s="4">
        <f>(Y1410*AK1410+Z1410*AL1410)*AM1410</f>
        <v>319.8807936313569</v>
      </c>
      <c r="AT1410" s="4">
        <f>((AS1410+0.00000010773*(AR1410^4-AQ1410^4))-AP1410*44100)/(L1410*0.92*2*29.3+0.00000043092*AQ1410^3)</f>
        <v>1.890865236678857</v>
      </c>
      <c r="AU1410" s="4">
        <f>0.61365*EXP(17.502*J1410/(240.97+J1410))</f>
        <v>3.185514110477864</v>
      </c>
      <c r="AV1410" s="4">
        <f>AU1410*1000/AA1410</f>
        <v>31.3498886835762</v>
      </c>
      <c r="AW1410" s="4">
        <f>(AV1410-U1410)</f>
        <v>13.83474433543167</v>
      </c>
      <c r="AX1410" s="4">
        <f>IF(D1410,P1410,(O1410+P1410)/2)</f>
        <v>24.49877166748047</v>
      </c>
      <c r="AY1410" s="4">
        <f>0.61365*EXP(17.502*AX1410/(240.97+AX1410))</f>
        <v>3.085891535201642</v>
      </c>
      <c r="AZ1410" s="4">
        <f>IF(AW1410&lt;&gt;0,(1000-(AV1410+U1410)/2)/AW1410*AP1410,0)</f>
        <v>0.226150736667749</v>
      </c>
      <c r="BA1410" s="4">
        <f>U1410*AA1410/1000</f>
        <v>1.779742825603753</v>
      </c>
      <c r="BB1410" s="4">
        <f>(AY1410-BA1410)</f>
        <v>1.306148709597889</v>
      </c>
      <c r="BC1410" s="4">
        <f>1/(1.6/F1410+1.37/N1410)</f>
        <v>0.1429808970386846</v>
      </c>
      <c r="BD1410" s="4">
        <f>G1410*AA1410*0.001</f>
        <v>21.93992714486128</v>
      </c>
      <c r="BE1410" s="4">
        <f>G1410/S1410</f>
        <v>0.7509537497492864</v>
      </c>
      <c r="BF1410" s="4">
        <f>(1-AP1410*AA1410/AU1410/F1410)*100</f>
        <v>58.36677845460456</v>
      </c>
      <c r="BG1410" s="4">
        <f>(S1410-E1410/(N1410/1.35))</f>
        <v>283.043743517525</v>
      </c>
      <c r="BH1410" s="4">
        <f>E1410*BF1410/100/BG1410</f>
        <v>0.01944819411876405</v>
      </c>
    </row>
    <row r="1411" ht="16" customHeight="1">
      <c r="A1411" s="4">
        <v>1329</v>
      </c>
      <c r="B1411" t="s" s="2">
        <v>1472</v>
      </c>
      <c r="C1411" s="4">
        <v>7651.500031057745</v>
      </c>
      <c r="D1411" s="4">
        <v>0</v>
      </c>
      <c r="E1411" s="4">
        <f>(R1411-S1411*(1000-T1411)/(1000-U1411))*AO1411</f>
        <v>9.411611136113642</v>
      </c>
      <c r="F1411" s="4">
        <f>IF(AZ1411&lt;&gt;0,1/(1/AZ1411-1/N1411),0)</f>
        <v>0.2448858685419954</v>
      </c>
      <c r="G1411" s="4">
        <f>((BC1411-AP1411/2)*S1411-E1411)/(BC1411+AP1411/2)</f>
        <v>215.9028835325499</v>
      </c>
      <c r="H1411" s="4">
        <f>AP1411*1000</f>
        <v>3.199100268176466</v>
      </c>
      <c r="I1411" s="4">
        <f>(AU1411-BA1411)</f>
        <v>1.406651408373807</v>
      </c>
      <c r="J1411" s="4">
        <f>(P1411+AT1411*D1411)</f>
        <v>25.02904510498047</v>
      </c>
      <c r="K1411" s="4">
        <v>6</v>
      </c>
      <c r="L1411" s="4">
        <f>(K1411*AI1411+AJ1411)</f>
        <v>1.420000016689301</v>
      </c>
      <c r="M1411" s="4">
        <v>1</v>
      </c>
      <c r="N1411" s="4">
        <f>L1411*(M1411+1)*(M1411+1)/(M1411*M1411+1)</f>
        <v>2.840000033378601</v>
      </c>
      <c r="O1411" s="4">
        <v>23.96634101867676</v>
      </c>
      <c r="P1411" s="4">
        <v>25.02904510498047</v>
      </c>
      <c r="Q1411" s="4">
        <v>23.48809051513672</v>
      </c>
      <c r="R1411" s="4">
        <v>299.996582031250</v>
      </c>
      <c r="S1411" s="4">
        <v>287.5856323242188</v>
      </c>
      <c r="T1411" s="4">
        <v>13.72769355773926</v>
      </c>
      <c r="U1411" s="4">
        <v>17.50337409973145</v>
      </c>
      <c r="V1411" s="4">
        <v>46.66946792602539</v>
      </c>
      <c r="W1411" s="4">
        <v>59.51166534423828</v>
      </c>
      <c r="X1411" s="4">
        <v>499.4763488769531</v>
      </c>
      <c r="Y1411" s="4">
        <v>1999.601684570312</v>
      </c>
      <c r="Z1411" s="4">
        <v>242.8714447021484</v>
      </c>
      <c r="AA1411" s="4">
        <v>101.6110610961914</v>
      </c>
      <c r="AB1411" s="4">
        <v>4.772684574127197</v>
      </c>
      <c r="AC1411" s="4">
        <v>0.2839726507663727</v>
      </c>
      <c r="AD1411" s="4">
        <v>0.2772310078144073</v>
      </c>
      <c r="AE1411" s="4">
        <v>0.0214605201035738</v>
      </c>
      <c r="AF1411" s="4">
        <v>0.3016747832298279</v>
      </c>
      <c r="AG1411" s="4">
        <v>0.02063305489718914</v>
      </c>
      <c r="AH1411" s="4">
        <v>1</v>
      </c>
      <c r="AI1411" s="4">
        <v>-0.2195652425289154</v>
      </c>
      <c r="AJ1411" s="4">
        <v>2.737391471862793</v>
      </c>
      <c r="AK1411" s="4">
        <v>1</v>
      </c>
      <c r="AL1411" s="4">
        <v>0</v>
      </c>
      <c r="AM1411" s="4">
        <v>0.1599999964237213</v>
      </c>
      <c r="AN1411" s="4">
        <v>111115</v>
      </c>
      <c r="AO1411" s="4">
        <f>X1411*0.000001/(K1411*0.0001)</f>
        <v>0.8324605814615885</v>
      </c>
      <c r="AP1411" s="4">
        <f>(U1411-T1411)/(1000-U1411)*AO1411</f>
        <v>0.003199100268176466</v>
      </c>
      <c r="AQ1411" s="4">
        <f>(P1411+273.15)</f>
        <v>298.1790451049804</v>
      </c>
      <c r="AR1411" s="4">
        <f>(O1411+273.15)</f>
        <v>297.1163410186767</v>
      </c>
      <c r="AS1411" s="4">
        <f>(Y1411*AK1411+Z1411*AL1411)*AM1411</f>
        <v>319.9362623801171</v>
      </c>
      <c r="AT1411" s="4">
        <f>((AS1411+0.00000010773*(AR1411^4-AQ1411^4))-AP1411*44100)/(L1411*0.92*2*29.3+0.00000043092*AQ1411^3)</f>
        <v>1.895674160040127</v>
      </c>
      <c r="AU1411" s="4">
        <f>0.61365*EXP(17.502*J1411/(240.97+J1411))</f>
        <v>3.185187823411113</v>
      </c>
      <c r="AV1411" s="4">
        <f>AU1411*1000/AA1411</f>
        <v>31.34686114925829</v>
      </c>
      <c r="AW1411" s="4">
        <f>(AV1411-U1411)</f>
        <v>13.84348704952685</v>
      </c>
      <c r="AX1411" s="4">
        <f>IF(D1411,P1411,(O1411+P1411)/2)</f>
        <v>24.49769306182861</v>
      </c>
      <c r="AY1411" s="4">
        <f>0.61365*EXP(17.502*AX1411/(240.97+AX1411))</f>
        <v>3.085692351007305</v>
      </c>
      <c r="AZ1411" s="4">
        <f>IF(AW1411&lt;&gt;0,(1000-(AV1411+U1411)/2)/AW1411*AP1411,0)</f>
        <v>0.2254462229543801</v>
      </c>
      <c r="BA1411" s="4">
        <f>U1411*AA1411/1000</f>
        <v>1.778536415037306</v>
      </c>
      <c r="BB1411" s="4">
        <f>(AY1411-BA1411)</f>
        <v>1.307155935969999</v>
      </c>
      <c r="BC1411" s="4">
        <f>1/(1.6/F1411+1.37/N1411)</f>
        <v>0.1425303358393486</v>
      </c>
      <c r="BD1411" s="4">
        <f>G1411*AA1411*0.001</f>
        <v>21.93812108946982</v>
      </c>
      <c r="BE1411" s="4">
        <f>G1411/S1411</f>
        <v>0.7507429414594151</v>
      </c>
      <c r="BF1411" s="4">
        <f>(1-AP1411*AA1411/AU1411/F1411)*100</f>
        <v>58.32553169236938</v>
      </c>
      <c r="BG1411" s="4">
        <f>(S1411-E1411/(N1411/1.35))</f>
        <v>283.1118031395627</v>
      </c>
      <c r="BH1411" s="4">
        <f>E1411*BF1411/100/BG1411</f>
        <v>0.01938941497698875</v>
      </c>
    </row>
    <row r="1412" ht="29" customHeight="1">
      <c r="A1412" t="s" s="2">
        <v>9</v>
      </c>
      <c r="B1412" t="s" s="5">
        <v>1473</v>
      </c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  <c r="AN1412" s="3"/>
      <c r="AO1412" s="3"/>
      <c r="AP1412" s="3"/>
      <c r="AQ1412" s="3"/>
      <c r="AR1412" s="3"/>
      <c r="AS1412" s="3"/>
      <c r="AT1412" s="3"/>
      <c r="AU1412" s="3"/>
      <c r="AV1412" s="3"/>
      <c r="AW1412" s="3"/>
      <c r="AX1412" s="3"/>
      <c r="AY1412" s="3"/>
      <c r="AZ1412" s="3"/>
      <c r="BA1412" s="3"/>
      <c r="BB1412" s="3"/>
      <c r="BC1412" s="3"/>
      <c r="BD1412" s="3"/>
      <c r="BE1412" s="3"/>
      <c r="BF1412" s="3"/>
      <c r="BG1412" s="3"/>
      <c r="BH1412" s="3"/>
    </row>
    <row r="1413" ht="16" customHeight="1">
      <c r="A1413" s="4">
        <v>1330</v>
      </c>
      <c r="B1413" t="s" s="2">
        <v>1474</v>
      </c>
      <c r="C1413" s="4">
        <v>7656.500030945987</v>
      </c>
      <c r="D1413" s="4">
        <v>0</v>
      </c>
      <c r="E1413" s="4">
        <f>(R1413-S1413*(1000-T1413)/(1000-U1413))*AO1413</f>
        <v>9.252475418413345</v>
      </c>
      <c r="F1413" s="4">
        <f>IF(AZ1413&lt;&gt;0,1/(1/AZ1413-1/N1413),0)</f>
        <v>0.2440691669404069</v>
      </c>
      <c r="G1413" s="4">
        <f>((BC1413-AP1413/2)*S1413-E1413)/(BC1413+AP1413/2)</f>
        <v>216.8458234440226</v>
      </c>
      <c r="H1413" s="4">
        <f>AP1413*1000</f>
        <v>3.190751598889883</v>
      </c>
      <c r="I1413" s="4">
        <f>(AU1413-BA1413)</f>
        <v>1.407304746291974</v>
      </c>
      <c r="J1413" s="4">
        <f>(P1413+AT1413*D1413)</f>
        <v>25.0266170501709</v>
      </c>
      <c r="K1413" s="4">
        <v>6</v>
      </c>
      <c r="L1413" s="4">
        <f>(K1413*AI1413+AJ1413)</f>
        <v>1.420000016689301</v>
      </c>
      <c r="M1413" s="4">
        <v>1</v>
      </c>
      <c r="N1413" s="4">
        <f>L1413*(M1413+1)*(M1413+1)/(M1413*M1413+1)</f>
        <v>2.840000033378601</v>
      </c>
      <c r="O1413" s="4">
        <v>23.96611595153809</v>
      </c>
      <c r="P1413" s="4">
        <v>25.0266170501709</v>
      </c>
      <c r="Q1413" s="4">
        <v>23.4912223815918</v>
      </c>
      <c r="R1413" s="4">
        <v>299.844970703125</v>
      </c>
      <c r="S1413" s="4">
        <v>287.6282348632812</v>
      </c>
      <c r="T1413" s="4">
        <v>13.7267484664917</v>
      </c>
      <c r="U1413" s="4">
        <v>17.49251556396484</v>
      </c>
      <c r="V1413" s="4">
        <v>46.66617202758789</v>
      </c>
      <c r="W1413" s="4">
        <v>59.47584915161133</v>
      </c>
      <c r="X1413" s="4">
        <v>499.4898376464844</v>
      </c>
      <c r="Y1413" s="4">
        <v>1999.553100585938</v>
      </c>
      <c r="Z1413" s="4">
        <v>244.6232299804688</v>
      </c>
      <c r="AA1413" s="4">
        <v>101.6104354858398</v>
      </c>
      <c r="AB1413" s="4">
        <v>4.772684574127197</v>
      </c>
      <c r="AC1413" s="4">
        <v>0.2839726507663727</v>
      </c>
      <c r="AD1413" s="4">
        <v>0.2772310078144073</v>
      </c>
      <c r="AE1413" s="4">
        <v>0.0214605201035738</v>
      </c>
      <c r="AF1413" s="4">
        <v>0.3016747832298279</v>
      </c>
      <c r="AG1413" s="4">
        <v>0.02063305489718914</v>
      </c>
      <c r="AH1413" s="4">
        <v>1</v>
      </c>
      <c r="AI1413" s="4">
        <v>-0.2195652425289154</v>
      </c>
      <c r="AJ1413" s="4">
        <v>2.737391471862793</v>
      </c>
      <c r="AK1413" s="4">
        <v>1</v>
      </c>
      <c r="AL1413" s="4">
        <v>0</v>
      </c>
      <c r="AM1413" s="4">
        <v>0.1599999964237213</v>
      </c>
      <c r="AN1413" s="4">
        <v>111115</v>
      </c>
      <c r="AO1413" s="4">
        <f>X1413*0.000001/(K1413*0.0001)</f>
        <v>0.8324830627441405</v>
      </c>
      <c r="AP1413" s="4">
        <f>(U1413-T1413)/(1000-U1413)*AO1413</f>
        <v>0.003190751598889883</v>
      </c>
      <c r="AQ1413" s="4">
        <f>(P1413+273.15)</f>
        <v>298.1766170501709</v>
      </c>
      <c r="AR1413" s="4">
        <f>(O1413+273.15)</f>
        <v>297.1161159515381</v>
      </c>
      <c r="AS1413" s="4">
        <f>(Y1413*AK1413+Z1413*AL1413)*AM1413</f>
        <v>319.9284889427909</v>
      </c>
      <c r="AT1413" s="4">
        <f>((AS1413+0.00000010773*(AR1413^4-AQ1413^4))-AP1413*44100)/(L1413*0.92*2*29.3+0.00000043092*AQ1413^3)</f>
        <v>1.900063007272774</v>
      </c>
      <c r="AU1413" s="4">
        <f>0.61365*EXP(17.502*J1413/(240.97+J1413))</f>
        <v>3.184726870489273</v>
      </c>
      <c r="AV1413" s="4">
        <f>AU1413*1000/AA1413</f>
        <v>31.34251767804979</v>
      </c>
      <c r="AW1413" s="4">
        <f>(AV1413-U1413)</f>
        <v>13.85000211408495</v>
      </c>
      <c r="AX1413" s="4">
        <f>IF(D1413,P1413,(O1413+P1413)/2)</f>
        <v>24.49636650085449</v>
      </c>
      <c r="AY1413" s="4">
        <f>0.61365*EXP(17.502*AX1413/(240.97+AX1413))</f>
        <v>3.085447392753414</v>
      </c>
      <c r="AZ1413" s="4">
        <f>IF(AW1413&lt;&gt;0,(1000-(AV1413+U1413)/2)/AW1413*AP1413,0)</f>
        <v>0.2247538551293676</v>
      </c>
      <c r="BA1413" s="4">
        <f>U1413*AA1413/1000</f>
        <v>1.777422124197299</v>
      </c>
      <c r="BB1413" s="4">
        <f>(AY1413-BA1413)</f>
        <v>1.308025268556114</v>
      </c>
      <c r="BC1413" s="4">
        <f>1/(1.6/F1413+1.37/N1413)</f>
        <v>0.1420875740289936</v>
      </c>
      <c r="BD1413" s="4">
        <f>G1413*AA1413*0.001</f>
        <v>22.03379855343268</v>
      </c>
      <c r="BE1413" s="4">
        <f>G1413/S1413</f>
        <v>0.7539100726571446</v>
      </c>
      <c r="BF1413" s="4">
        <f>(1-AP1413*AA1413/AU1413/F1413)*100</f>
        <v>58.28942304170754</v>
      </c>
      <c r="BG1413" s="4">
        <f>(S1413-E1413/(N1413/1.35))</f>
        <v>283.2300511773471</v>
      </c>
      <c r="BH1413" s="4">
        <f>E1413*BF1413/100/BG1413</f>
        <v>0.0190418160645388</v>
      </c>
    </row>
    <row r="1414" ht="16" customHeight="1">
      <c r="A1414" s="4">
        <v>1331</v>
      </c>
      <c r="B1414" t="s" s="2">
        <v>1475</v>
      </c>
      <c r="C1414" s="4">
        <v>7661.500030834228</v>
      </c>
      <c r="D1414" s="4">
        <v>0</v>
      </c>
      <c r="E1414" s="4">
        <f>(R1414-S1414*(1000-T1414)/(1000-U1414))*AO1414</f>
        <v>-1.21050280062298</v>
      </c>
      <c r="F1414" s="4">
        <f>IF(AZ1414&lt;&gt;0,1/(1/AZ1414-1/N1414),0)</f>
        <v>0.2433408347297632</v>
      </c>
      <c r="G1414" s="4">
        <f>((BC1414-AP1414/2)*S1414-E1414)/(BC1414+AP1414/2)</f>
        <v>286.4952114433805</v>
      </c>
      <c r="H1414" s="4">
        <f>AP1414*1000</f>
        <v>3.182749638723104</v>
      </c>
      <c r="I1414" s="4">
        <f>(AU1414-BA1414)</f>
        <v>1.40765745688345</v>
      </c>
      <c r="J1414" s="4">
        <f>(P1414+AT1414*D1414)</f>
        <v>25.0232982635498</v>
      </c>
      <c r="K1414" s="4">
        <v>6</v>
      </c>
      <c r="L1414" s="4">
        <f>(K1414*AI1414+AJ1414)</f>
        <v>1.420000016689301</v>
      </c>
      <c r="M1414" s="4">
        <v>1</v>
      </c>
      <c r="N1414" s="4">
        <f>L1414*(M1414+1)*(M1414+1)/(M1414*M1414+1)</f>
        <v>2.840000033378601</v>
      </c>
      <c r="O1414" s="4">
        <v>23.96590805053711</v>
      </c>
      <c r="P1414" s="4">
        <v>25.0232982635498</v>
      </c>
      <c r="Q1414" s="4">
        <v>23.49152755737305</v>
      </c>
      <c r="R1414" s="4">
        <v>283.9965515136719</v>
      </c>
      <c r="S1414" s="4">
        <v>284.3634643554688</v>
      </c>
      <c r="T1414" s="4">
        <v>13.72642135620117</v>
      </c>
      <c r="U1414" s="4">
        <v>17.48282623291016</v>
      </c>
      <c r="V1414" s="4">
        <v>46.66501235961914</v>
      </c>
      <c r="W1414" s="4">
        <v>59.44244384765625</v>
      </c>
      <c r="X1414" s="4">
        <v>499.483886718750</v>
      </c>
      <c r="Y1414" s="4">
        <v>1999.478881835938</v>
      </c>
      <c r="Z1414" s="4">
        <v>246.3311614990234</v>
      </c>
      <c r="AA1414" s="4">
        <v>101.6105422973633</v>
      </c>
      <c r="AB1414" s="4">
        <v>4.772684574127197</v>
      </c>
      <c r="AC1414" s="4">
        <v>0.2839726507663727</v>
      </c>
      <c r="AD1414" s="4">
        <v>0.2772310078144073</v>
      </c>
      <c r="AE1414" s="4">
        <v>0.0214605201035738</v>
      </c>
      <c r="AF1414" s="4">
        <v>0.3016747832298279</v>
      </c>
      <c r="AG1414" s="4">
        <v>0.02063305489718914</v>
      </c>
      <c r="AH1414" s="4">
        <v>0.6666666865348816</v>
      </c>
      <c r="AI1414" s="4">
        <v>-0.2195652425289154</v>
      </c>
      <c r="AJ1414" s="4">
        <v>2.737391471862793</v>
      </c>
      <c r="AK1414" s="4">
        <v>1</v>
      </c>
      <c r="AL1414" s="4">
        <v>0</v>
      </c>
      <c r="AM1414" s="4">
        <v>0.1599999964237213</v>
      </c>
      <c r="AN1414" s="4">
        <v>111115</v>
      </c>
      <c r="AO1414" s="4">
        <f>X1414*0.000001/(K1414*0.0001)</f>
        <v>0.8324731445312499</v>
      </c>
      <c r="AP1414" s="4">
        <f>(U1414-T1414)/(1000-U1414)*AO1414</f>
        <v>0.003182749638723104</v>
      </c>
      <c r="AQ1414" s="4">
        <f>(P1414+273.15)</f>
        <v>298.1732982635498</v>
      </c>
      <c r="AR1414" s="4">
        <f>(O1414+273.15)</f>
        <v>297.1159080505371</v>
      </c>
      <c r="AS1414" s="4">
        <f>(Y1414*AK1414+Z1414*AL1414)*AM1414</f>
        <v>319.9166139430563</v>
      </c>
      <c r="AT1414" s="4">
        <f>((AS1414+0.00000010773*(AR1414^4-AQ1414^4))-AP1414*44100)/(L1414*0.92*2*29.3+0.00000043092*AQ1414^3)</f>
        <v>1.904351543051536</v>
      </c>
      <c r="AU1414" s="4">
        <f>0.61365*EXP(17.502*J1414/(240.97+J1414))</f>
        <v>3.18409691130002</v>
      </c>
      <c r="AV1414" s="4">
        <f>AU1414*1000/AA1414</f>
        <v>31.33628498883275</v>
      </c>
      <c r="AW1414" s="4">
        <f>(AV1414-U1414)</f>
        <v>13.85345875592259</v>
      </c>
      <c r="AX1414" s="4">
        <f>IF(D1414,P1414,(O1414+P1414)/2)</f>
        <v>24.49460315704346</v>
      </c>
      <c r="AY1414" s="4">
        <f>0.61365*EXP(17.502*AX1414/(240.97+AX1414))</f>
        <v>3.085121805975699</v>
      </c>
      <c r="AZ1414" s="4">
        <f>IF(AW1414&lt;&gt;0,(1000-(AV1414+U1414)/2)/AW1414*AP1414,0)</f>
        <v>0.2241360940345489</v>
      </c>
      <c r="BA1414" s="4">
        <f>U1414*AA1414/1000</f>
        <v>1.77643945441657</v>
      </c>
      <c r="BB1414" s="4">
        <f>(AY1414-BA1414)</f>
        <v>1.308682351559129</v>
      </c>
      <c r="BC1414" s="4">
        <f>1/(1.6/F1414+1.37/N1414)</f>
        <v>0.1416925489216911</v>
      </c>
      <c r="BD1414" s="4">
        <f>G1414*AA1414*0.001</f>
        <v>29.11093380035965</v>
      </c>
      <c r="BE1414" s="4">
        <f>G1414/S1414</f>
        <v>1.007496557593091</v>
      </c>
      <c r="BF1414" s="4">
        <f>(1-AP1414*AA1414/AU1414/F1414)*100</f>
        <v>58.261198372520</v>
      </c>
      <c r="BG1414" s="4">
        <f>(S1414-E1414/(N1414/1.35))</f>
        <v>284.9388794123823</v>
      </c>
      <c r="BH1414" s="4">
        <f>E1414*BF1414/100/BG1414</f>
        <v>-0.002475104272994545</v>
      </c>
    </row>
    <row r="1415" ht="16" customHeight="1">
      <c r="A1415" s="4">
        <v>1332</v>
      </c>
      <c r="B1415" t="s" s="2">
        <v>1476</v>
      </c>
      <c r="C1415" s="4">
        <v>7667.000030711293</v>
      </c>
      <c r="D1415" s="4">
        <v>0</v>
      </c>
      <c r="E1415" s="4">
        <f>(R1415-S1415*(1000-T1415)/(1000-U1415))*AO1415</f>
        <v>-15.553961038320</v>
      </c>
      <c r="F1415" s="4">
        <f>IF(AZ1415&lt;&gt;0,1/(1/AZ1415-1/N1415),0)</f>
        <v>0.2425909007642156</v>
      </c>
      <c r="G1415" s="4">
        <f>((BC1415-AP1415/2)*S1415-E1415)/(BC1415+AP1415/2)</f>
        <v>368.9096659318477</v>
      </c>
      <c r="H1415" s="4">
        <f>AP1415*1000</f>
        <v>3.174321266868763</v>
      </c>
      <c r="I1415" s="4">
        <f>(AU1415-BA1415)</f>
        <v>1.407938228754952</v>
      </c>
      <c r="J1415" s="4">
        <f>(P1415+AT1415*D1415)</f>
        <v>25.01982307434082</v>
      </c>
      <c r="K1415" s="4">
        <v>6</v>
      </c>
      <c r="L1415" s="4">
        <f>(K1415*AI1415+AJ1415)</f>
        <v>1.420000016689301</v>
      </c>
      <c r="M1415" s="4">
        <v>1</v>
      </c>
      <c r="N1415" s="4">
        <f>L1415*(M1415+1)*(M1415+1)/(M1415*M1415+1)</f>
        <v>2.840000033378601</v>
      </c>
      <c r="O1415" s="4">
        <v>23.96489906311035</v>
      </c>
      <c r="P1415" s="4">
        <v>25.01982307434082</v>
      </c>
      <c r="Q1415" s="4">
        <v>23.4897403717041</v>
      </c>
      <c r="R1415" s="4">
        <v>248.2827453613281</v>
      </c>
      <c r="S1415" s="4">
        <v>265.9527587890625</v>
      </c>
      <c r="T1415" s="4">
        <v>13.72706699371338</v>
      </c>
      <c r="U1415" s="4">
        <v>17.47357749938965</v>
      </c>
      <c r="V1415" s="4">
        <v>46.66963958740234</v>
      </c>
      <c r="W1415" s="4">
        <v>59.41343307495117</v>
      </c>
      <c r="X1415" s="4">
        <v>499.4815063476562</v>
      </c>
      <c r="Y1415" s="4">
        <v>1999.403198242188</v>
      </c>
      <c r="Z1415" s="4">
        <v>248.3298797607422</v>
      </c>
      <c r="AA1415" s="4">
        <v>101.6105117797852</v>
      </c>
      <c r="AB1415" s="4">
        <v>4.772684574127197</v>
      </c>
      <c r="AC1415" s="4">
        <v>0.2839726507663727</v>
      </c>
      <c r="AD1415" s="4">
        <v>0.2772310078144073</v>
      </c>
      <c r="AE1415" s="4">
        <v>0.0214605201035738</v>
      </c>
      <c r="AF1415" s="4">
        <v>0.3016747832298279</v>
      </c>
      <c r="AG1415" s="4">
        <v>0.02063305489718914</v>
      </c>
      <c r="AH1415" s="4">
        <v>0.6666666865348816</v>
      </c>
      <c r="AI1415" s="4">
        <v>-0.2195652425289154</v>
      </c>
      <c r="AJ1415" s="4">
        <v>2.737391471862793</v>
      </c>
      <c r="AK1415" s="4">
        <v>1</v>
      </c>
      <c r="AL1415" s="4">
        <v>0</v>
      </c>
      <c r="AM1415" s="4">
        <v>0.1599999964237213</v>
      </c>
      <c r="AN1415" s="4">
        <v>111115</v>
      </c>
      <c r="AO1415" s="4">
        <f>X1415*0.000001/(K1415*0.0001)</f>
        <v>0.8324691772460937</v>
      </c>
      <c r="AP1415" s="4">
        <f>(U1415-T1415)/(1000-U1415)*AO1415</f>
        <v>0.003174321266868763</v>
      </c>
      <c r="AQ1415" s="4">
        <f>(P1415+273.15)</f>
        <v>298.1698230743408</v>
      </c>
      <c r="AR1415" s="4">
        <f>(O1415+273.15)</f>
        <v>297.1148990631103</v>
      </c>
      <c r="AS1415" s="4">
        <f>(Y1415*AK1415+Z1415*AL1415)*AM1415</f>
        <v>319.904504568327</v>
      </c>
      <c r="AT1415" s="4">
        <f>((AS1415+0.00000010773*(AR1415^4-AQ1415^4))-AP1415*44100)/(L1415*0.92*2*29.3+0.00000043092*AQ1415^3)</f>
        <v>1.908768963916666</v>
      </c>
      <c r="AU1415" s="4">
        <f>0.61365*EXP(17.502*J1415/(240.97+J1415))</f>
        <v>3.183437381091673</v>
      </c>
      <c r="AV1415" s="4">
        <f>AU1415*1000/AA1415</f>
        <v>31.3298036328265</v>
      </c>
      <c r="AW1415" s="4">
        <f>(AV1415-U1415)</f>
        <v>13.85622613343686</v>
      </c>
      <c r="AX1415" s="4">
        <f>IF(D1415,P1415,(O1415+P1415)/2)</f>
        <v>24.49236106872559</v>
      </c>
      <c r="AY1415" s="4">
        <f>0.61365*EXP(17.502*AX1415/(240.97+AX1415))</f>
        <v>3.084707866373503</v>
      </c>
      <c r="AZ1415" s="4">
        <f>IF(AW1415&lt;&gt;0,(1000-(AV1415+U1415)/2)/AW1415*AP1415,0)</f>
        <v>0.2234997056005089</v>
      </c>
      <c r="BA1415" s="4">
        <f>U1415*AA1415/1000</f>
        <v>1.775499152336721</v>
      </c>
      <c r="BB1415" s="4">
        <f>(AY1415-BA1415)</f>
        <v>1.309208714036782</v>
      </c>
      <c r="BC1415" s="4">
        <f>1/(1.6/F1415+1.37/N1415)</f>
        <v>0.141285638757415</v>
      </c>
      <c r="BD1415" s="4">
        <f>G1415*AA1415*0.001</f>
        <v>37.48509995584461</v>
      </c>
      <c r="BE1415" s="4">
        <f>G1415/S1415</f>
        <v>1.387124794687482</v>
      </c>
      <c r="BF1415" s="4">
        <f>(1-AP1415*AA1415/AU1415/F1415)*100</f>
        <v>58.23440249946978</v>
      </c>
      <c r="BG1415" s="4">
        <f>(S1415-E1415/(N1415/1.35))</f>
        <v>273.3463669422117</v>
      </c>
      <c r="BH1415" s="4">
        <f>E1415*BF1415/100/BG1415</f>
        <v>-0.03313655263463181</v>
      </c>
    </row>
    <row r="1416" ht="16" customHeight="1">
      <c r="A1416" s="4">
        <v>1333</v>
      </c>
      <c r="B1416" t="s" s="2">
        <v>1477</v>
      </c>
      <c r="C1416" s="4">
        <v>7672.000030599535</v>
      </c>
      <c r="D1416" s="4">
        <v>0</v>
      </c>
      <c r="E1416" s="4">
        <f>(R1416-S1416*(1000-T1416)/(1000-U1416))*AO1416</f>
        <v>-21.79898005469115</v>
      </c>
      <c r="F1416" s="4">
        <f>IF(AZ1416&lt;&gt;0,1/(1/AZ1416-1/N1416),0)</f>
        <v>0.2421662500262363</v>
      </c>
      <c r="G1416" s="4">
        <f>((BC1416-AP1416/2)*S1416-E1416)/(BC1416+AP1416/2)</f>
        <v>387.9959232054899</v>
      </c>
      <c r="H1416" s="4">
        <f>AP1416*1000</f>
        <v>3.169274479677627</v>
      </c>
      <c r="I1416" s="4">
        <f>(AU1416-BA1416)</f>
        <v>1.407976321279031</v>
      </c>
      <c r="J1416" s="4">
        <f>(P1416+AT1416*D1416)</f>
        <v>25.01677322387695</v>
      </c>
      <c r="K1416" s="4">
        <v>6</v>
      </c>
      <c r="L1416" s="4">
        <f>(K1416*AI1416+AJ1416)</f>
        <v>1.420000016689301</v>
      </c>
      <c r="M1416" s="4">
        <v>1</v>
      </c>
      <c r="N1416" s="4">
        <f>L1416*(M1416+1)*(M1416+1)/(M1416*M1416+1)</f>
        <v>2.840000033378601</v>
      </c>
      <c r="O1416" s="4">
        <v>23.96364784240723</v>
      </c>
      <c r="P1416" s="4">
        <v>25.01677322387695</v>
      </c>
      <c r="Q1416" s="4">
        <v>23.48669052124023</v>
      </c>
      <c r="R1416" s="4">
        <v>215.2430725097656</v>
      </c>
      <c r="S1416" s="4">
        <v>240.5144653320312</v>
      </c>
      <c r="T1416" s="4">
        <v>13.72679996490479</v>
      </c>
      <c r="U1416" s="4">
        <v>17.46754264831543</v>
      </c>
      <c r="V1416" s="4">
        <v>46.67198181152344</v>
      </c>
      <c r="W1416" s="4">
        <v>59.3950080871582</v>
      </c>
      <c r="X1416" s="4">
        <v>499.4593811035156</v>
      </c>
      <c r="Y1416" s="4">
        <v>1999.352172851562</v>
      </c>
      <c r="Z1416" s="4">
        <v>250.1652526855469</v>
      </c>
      <c r="AA1416" s="4">
        <v>101.6103057861328</v>
      </c>
      <c r="AB1416" s="4">
        <v>4.772684574127197</v>
      </c>
      <c r="AC1416" s="4">
        <v>0.2839726507663727</v>
      </c>
      <c r="AD1416" s="4">
        <v>0.2772310078144073</v>
      </c>
      <c r="AE1416" s="4">
        <v>0.0214605201035738</v>
      </c>
      <c r="AF1416" s="4">
        <v>0.3016747832298279</v>
      </c>
      <c r="AG1416" s="4">
        <v>0.02063305489718914</v>
      </c>
      <c r="AH1416" s="4">
        <v>0.6666666865348816</v>
      </c>
      <c r="AI1416" s="4">
        <v>-0.2195652425289154</v>
      </c>
      <c r="AJ1416" s="4">
        <v>2.737391471862793</v>
      </c>
      <c r="AK1416" s="4">
        <v>1</v>
      </c>
      <c r="AL1416" s="4">
        <v>0</v>
      </c>
      <c r="AM1416" s="4">
        <v>0.1599999964237213</v>
      </c>
      <c r="AN1416" s="4">
        <v>111115</v>
      </c>
      <c r="AO1416" s="4">
        <f>X1416*0.000001/(K1416*0.0001)</f>
        <v>0.8324323018391925</v>
      </c>
      <c r="AP1416" s="4">
        <f>(U1416-T1416)/(1000-U1416)*AO1416</f>
        <v>0.003169274479677627</v>
      </c>
      <c r="AQ1416" s="4">
        <f>(P1416+273.15)</f>
        <v>298.1667732238769</v>
      </c>
      <c r="AR1416" s="4">
        <f>(O1416+273.15)</f>
        <v>297.1136478424072</v>
      </c>
      <c r="AS1416" s="4">
        <f>(Y1416*AK1416+Z1416*AL1416)*AM1416</f>
        <v>319.8963405060094</v>
      </c>
      <c r="AT1416" s="4">
        <f>((AS1416+0.00000010773*(AR1416^4-AQ1416^4))-AP1416*44100)/(L1416*0.92*2*29.3+0.00000043092*AQ1416^3)</f>
        <v>1.911448786728346</v>
      </c>
      <c r="AU1416" s="4">
        <f>0.61365*EXP(17.502*J1416/(240.97+J1416))</f>
        <v>3.182858671106678</v>
      </c>
      <c r="AV1416" s="4">
        <f>AU1416*1000/AA1416</f>
        <v>31.32417176074532</v>
      </c>
      <c r="AW1416" s="4">
        <f>(AV1416-U1416)</f>
        <v>13.85662911242989</v>
      </c>
      <c r="AX1416" s="4">
        <f>IF(D1416,P1416,(O1416+P1416)/2)</f>
        <v>24.49021053314209</v>
      </c>
      <c r="AY1416" s="4">
        <f>0.61365*EXP(17.502*AX1416/(240.97+AX1416))</f>
        <v>3.084310875067259</v>
      </c>
      <c r="AZ1416" s="4">
        <f>IF(AW1416&lt;&gt;0,(1000-(AV1416+U1416)/2)/AW1416*AP1416,0)</f>
        <v>0.2231392127870301</v>
      </c>
      <c r="BA1416" s="4">
        <f>U1416*AA1416/1000</f>
        <v>1.774882349827647</v>
      </c>
      <c r="BB1416" s="4">
        <f>(AY1416-BA1416)</f>
        <v>1.309428525239612</v>
      </c>
      <c r="BC1416" s="4">
        <f>1/(1.6/F1416+1.37/N1416)</f>
        <v>0.1410551494903063</v>
      </c>
      <c r="BD1416" s="4">
        <f>G1416*AA1416*0.001</f>
        <v>39.42438440068273</v>
      </c>
      <c r="BE1416" s="4">
        <f>G1416/S1416</f>
        <v>1.613191633483915</v>
      </c>
      <c r="BF1416" s="4">
        <f>(1-AP1416*AA1416/AU1416/F1416)*100</f>
        <v>58.220172732032</v>
      </c>
      <c r="BG1416" s="4">
        <f>(S1416-E1416/(N1416/1.35))</f>
        <v>250.8766564334248</v>
      </c>
      <c r="BH1416" s="4">
        <f>E1416*BF1416/100/BG1416</f>
        <v>-0.05058822140763946</v>
      </c>
    </row>
    <row r="1417" ht="16" customHeight="1">
      <c r="A1417" s="4">
        <v>1334</v>
      </c>
      <c r="B1417" t="s" s="2">
        <v>1478</v>
      </c>
      <c r="C1417" s="4">
        <v>7677.000030487776</v>
      </c>
      <c r="D1417" s="4">
        <v>0</v>
      </c>
      <c r="E1417" s="4">
        <f>(R1417-S1417*(1000-T1417)/(1000-U1417))*AO1417</f>
        <v>-13.87159730417318</v>
      </c>
      <c r="F1417" s="4">
        <f>IF(AZ1417&lt;&gt;0,1/(1/AZ1417-1/N1417),0)</f>
        <v>0.2416765842537532</v>
      </c>
      <c r="G1417" s="4">
        <f>((BC1417-AP1417/2)*S1417-E1417)/(BC1417+AP1417/2)</f>
        <v>308.7491518632307</v>
      </c>
      <c r="H1417" s="4">
        <f>AP1417*1000</f>
        <v>3.164851302635851</v>
      </c>
      <c r="I1417" s="4">
        <f>(AU1417-BA1417)</f>
        <v>1.408632382737941</v>
      </c>
      <c r="J1417" s="4">
        <f>(P1417+AT1417*D1417)</f>
        <v>25.01766967773438</v>
      </c>
      <c r="K1417" s="4">
        <v>6</v>
      </c>
      <c r="L1417" s="4">
        <f>(K1417*AI1417+AJ1417)</f>
        <v>1.420000016689301</v>
      </c>
      <c r="M1417" s="4">
        <v>1</v>
      </c>
      <c r="N1417" s="4">
        <f>L1417*(M1417+1)*(M1417+1)/(M1417*M1417+1)</f>
        <v>2.840000033378601</v>
      </c>
      <c r="O1417" s="4">
        <v>23.96209907531738</v>
      </c>
      <c r="P1417" s="4">
        <v>25.01766967773438</v>
      </c>
      <c r="Q1417" s="4">
        <v>23.48661422729492</v>
      </c>
      <c r="R1417" s="4">
        <v>200.2785797119141</v>
      </c>
      <c r="S1417" s="4">
        <v>216.1211700439453</v>
      </c>
      <c r="T1417" s="4">
        <v>13.72721481323242</v>
      </c>
      <c r="U1417" s="4">
        <v>17.46283340454102</v>
      </c>
      <c r="V1417" s="4">
        <v>46.67736053466797</v>
      </c>
      <c r="W1417" s="4">
        <v>59.38335800170898</v>
      </c>
      <c r="X1417" s="4">
        <v>499.4488525390625</v>
      </c>
      <c r="Y1417" s="4">
        <v>1999.328002929688</v>
      </c>
      <c r="Z1417" s="4">
        <v>252.0567321777344</v>
      </c>
      <c r="AA1417" s="4">
        <v>101.6098785400391</v>
      </c>
      <c r="AB1417" s="4">
        <v>4.772684574127197</v>
      </c>
      <c r="AC1417" s="4">
        <v>0.2839726507663727</v>
      </c>
      <c r="AD1417" s="4">
        <v>0.2772310078144073</v>
      </c>
      <c r="AE1417" s="4">
        <v>0.0214605201035738</v>
      </c>
      <c r="AF1417" s="4">
        <v>0.3016747832298279</v>
      </c>
      <c r="AG1417" s="4">
        <v>0.02063305489718914</v>
      </c>
      <c r="AH1417" s="4">
        <v>0.6666666865348816</v>
      </c>
      <c r="AI1417" s="4">
        <v>-0.2195652425289154</v>
      </c>
      <c r="AJ1417" s="4">
        <v>2.737391471862793</v>
      </c>
      <c r="AK1417" s="4">
        <v>1</v>
      </c>
      <c r="AL1417" s="4">
        <v>0</v>
      </c>
      <c r="AM1417" s="4">
        <v>0.1599999964237213</v>
      </c>
      <c r="AN1417" s="4">
        <v>111115</v>
      </c>
      <c r="AO1417" s="4">
        <f>X1417*0.000001/(K1417*0.0001)</f>
        <v>0.8324147542317707</v>
      </c>
      <c r="AP1417" s="4">
        <f>(U1417-T1417)/(1000-U1417)*AO1417</f>
        <v>0.003164851302635851</v>
      </c>
      <c r="AQ1417" s="4">
        <f>(P1417+273.15)</f>
        <v>298.1676696777344</v>
      </c>
      <c r="AR1417" s="4">
        <f>(O1417+273.15)</f>
        <v>297.1120990753174</v>
      </c>
      <c r="AS1417" s="4">
        <f>(Y1417*AK1417+Z1417*AL1417)*AM1417</f>
        <v>319.8924733185959</v>
      </c>
      <c r="AT1417" s="4">
        <f>((AS1417+0.00000010773*(AR1417^4-AQ1417^4))-AP1417*44100)/(L1417*0.92*2*29.3+0.00000043092*AQ1417^3)</f>
        <v>1.913304404023568</v>
      </c>
      <c r="AU1417" s="4">
        <f>0.61365*EXP(17.502*J1417/(240.97+J1417))</f>
        <v>3.183028763938291</v>
      </c>
      <c r="AV1417" s="4">
        <f>AU1417*1000/AA1417</f>
        <v>31.3259774509427</v>
      </c>
      <c r="AW1417" s="4">
        <f>(AV1417-U1417)</f>
        <v>13.86314404640169</v>
      </c>
      <c r="AX1417" s="4">
        <f>IF(D1417,P1417,(O1417+P1417)/2)</f>
        <v>24.48988437652588</v>
      </c>
      <c r="AY1417" s="4">
        <f>0.61365*EXP(17.502*AX1417/(240.97+AX1417))</f>
        <v>3.084250670086627</v>
      </c>
      <c r="AZ1417" s="4">
        <f>IF(AW1417&lt;&gt;0,(1000-(AV1417+U1417)/2)/AW1417*AP1417,0)</f>
        <v>0.2227234043378683</v>
      </c>
      <c r="BA1417" s="4">
        <f>U1417*AA1417/1000</f>
        <v>1.774396381200349</v>
      </c>
      <c r="BB1417" s="4">
        <f>(AY1417-BA1417)</f>
        <v>1.309854288886278</v>
      </c>
      <c r="BC1417" s="4">
        <f>1/(1.6/F1417+1.37/N1417)</f>
        <v>0.1407893034808256</v>
      </c>
      <c r="BD1417" s="4">
        <f>G1417*AA1417*0.001</f>
        <v>31.37196382016295</v>
      </c>
      <c r="BE1417" s="4">
        <f>G1417/S1417</f>
        <v>1.428592820409267</v>
      </c>
      <c r="BF1417" s="4">
        <f>(1-AP1417*AA1417/AU1417/F1417)*100</f>
        <v>58.19635945148956</v>
      </c>
      <c r="BG1417" s="4">
        <f>(S1417-E1417/(N1417/1.35))</f>
        <v>222.7150630511773</v>
      </c>
      <c r="BH1417" s="4">
        <f>E1417*BF1417/100/BG1417</f>
        <v>-0.03624705270583667</v>
      </c>
    </row>
    <row r="1418" ht="16" customHeight="1">
      <c r="A1418" s="4">
        <v>1335</v>
      </c>
      <c r="B1418" t="s" s="2">
        <v>1479</v>
      </c>
      <c r="C1418" s="4">
        <v>7682.500030364841</v>
      </c>
      <c r="D1418" s="4">
        <v>0</v>
      </c>
      <c r="E1418" s="4">
        <f>(R1418-S1418*(1000-T1418)/(1000-U1418))*AO1418</f>
        <v>-3.343679216855854</v>
      </c>
      <c r="F1418" s="4">
        <f>IF(AZ1418&lt;&gt;0,1/(1/AZ1418-1/N1418),0)</f>
        <v>0.2414388147285487</v>
      </c>
      <c r="G1418" s="4">
        <f>((BC1418-AP1418/2)*S1418-E1418)/(BC1418+AP1418/2)</f>
        <v>221.8780557494064</v>
      </c>
      <c r="H1418" s="4">
        <f>AP1418*1000</f>
        <v>3.161335202992447</v>
      </c>
      <c r="I1418" s="4">
        <f>(AU1418-BA1418)</f>
        <v>1.408345634950994</v>
      </c>
      <c r="J1418" s="4">
        <f>(P1418+AT1418*D1418)</f>
        <v>25.01361083984375</v>
      </c>
      <c r="K1418" s="4">
        <v>6</v>
      </c>
      <c r="L1418" s="4">
        <f>(K1418*AI1418+AJ1418)</f>
        <v>1.420000016689301</v>
      </c>
      <c r="M1418" s="4">
        <v>1</v>
      </c>
      <c r="N1418" s="4">
        <f>L1418*(M1418+1)*(M1418+1)/(M1418*M1418+1)</f>
        <v>2.840000033378601</v>
      </c>
      <c r="O1418" s="4">
        <v>23.96086883544922</v>
      </c>
      <c r="P1418" s="4">
        <v>25.01361083984375</v>
      </c>
      <c r="Q1418" s="4">
        <v>23.48783874511719</v>
      </c>
      <c r="R1418" s="4">
        <v>199.6336822509766</v>
      </c>
      <c r="S1418" s="4">
        <v>202.8799438476562</v>
      </c>
      <c r="T1418" s="4">
        <v>13.72678279876709</v>
      </c>
      <c r="U1418" s="4">
        <v>17.45816993713379</v>
      </c>
      <c r="V1418" s="4">
        <v>46.6795539855957</v>
      </c>
      <c r="W1418" s="4">
        <v>59.37138366699219</v>
      </c>
      <c r="X1418" s="4">
        <v>499.4620971679688</v>
      </c>
      <c r="Y1418" s="4">
        <v>1999.329589843750</v>
      </c>
      <c r="Z1418" s="4">
        <v>254.0057983398438</v>
      </c>
      <c r="AA1418" s="4">
        <v>101.6093368530273</v>
      </c>
      <c r="AB1418" s="4">
        <v>4.772684574127197</v>
      </c>
      <c r="AC1418" s="4">
        <v>0.2839726507663727</v>
      </c>
      <c r="AD1418" s="4">
        <v>0.2772310078144073</v>
      </c>
      <c r="AE1418" s="4">
        <v>0.0214605201035738</v>
      </c>
      <c r="AF1418" s="4">
        <v>0.3016747832298279</v>
      </c>
      <c r="AG1418" s="4">
        <v>0.02063305489718914</v>
      </c>
      <c r="AH1418" s="4">
        <v>0.6666666865348816</v>
      </c>
      <c r="AI1418" s="4">
        <v>-0.2195652425289154</v>
      </c>
      <c r="AJ1418" s="4">
        <v>2.737391471862793</v>
      </c>
      <c r="AK1418" s="4">
        <v>1</v>
      </c>
      <c r="AL1418" s="4">
        <v>0</v>
      </c>
      <c r="AM1418" s="4">
        <v>0.1599999964237213</v>
      </c>
      <c r="AN1418" s="4">
        <v>111115</v>
      </c>
      <c r="AO1418" s="4">
        <f>X1418*0.000001/(K1418*0.0001)</f>
        <v>0.8324368286132812</v>
      </c>
      <c r="AP1418" s="4">
        <f>(U1418-T1418)/(1000-U1418)*AO1418</f>
        <v>0.003161335202992447</v>
      </c>
      <c r="AQ1418" s="4">
        <f>(P1418+273.15)</f>
        <v>298.1636108398437</v>
      </c>
      <c r="AR1418" s="4">
        <f>(O1418+273.15)</f>
        <v>297.1108688354492</v>
      </c>
      <c r="AS1418" s="4">
        <f>(Y1418*AK1418+Z1418*AL1418)*AM1418</f>
        <v>319.8927272248402</v>
      </c>
      <c r="AT1418" s="4">
        <f>((AS1418+0.00000010773*(AR1418^4-AQ1418^4))-AP1418*44100)/(L1418*0.92*2*29.3+0.00000043092*AQ1418^3)</f>
        <v>1.915448874676328</v>
      </c>
      <c r="AU1418" s="4">
        <f>0.61365*EXP(17.502*J1418/(240.97+J1418))</f>
        <v>3.182258704930616</v>
      </c>
      <c r="AV1418" s="4">
        <f>AU1418*1000/AA1418</f>
        <v>31.31856582760292</v>
      </c>
      <c r="AW1418" s="4">
        <f>(AV1418-U1418)</f>
        <v>13.86039589046913</v>
      </c>
      <c r="AX1418" s="4">
        <f>IF(D1418,P1418,(O1418+P1418)/2)</f>
        <v>24.48723983764648</v>
      </c>
      <c r="AY1418" s="4">
        <f>0.61365*EXP(17.502*AX1418/(240.97+AX1418))</f>
        <v>3.083762554767559</v>
      </c>
      <c r="AZ1418" s="4">
        <f>IF(AW1418&lt;&gt;0,(1000-(AV1418+U1418)/2)/AW1418*AP1418,0)</f>
        <v>0.2225214504286424</v>
      </c>
      <c r="BA1418" s="4">
        <f>U1418*AA1418/1000</f>
        <v>1.773913069979622</v>
      </c>
      <c r="BB1418" s="4">
        <f>(AY1418-BA1418)</f>
        <v>1.309849484787936</v>
      </c>
      <c r="BC1418" s="4">
        <f>1/(1.6/F1418+1.37/N1418)</f>
        <v>0.14066018887752</v>
      </c>
      <c r="BD1418" s="4">
        <f>G1418*AA1418*0.001</f>
        <v>22.54488210693621</v>
      </c>
      <c r="BE1418" s="4">
        <f>G1418/S1418</f>
        <v>1.093642138998303</v>
      </c>
      <c r="BF1418" s="4">
        <f>(1-AP1418*AA1418/AU1418/F1418)*100</f>
        <v>58.19178835980492</v>
      </c>
      <c r="BG1418" s="4">
        <f>(S1418-E1418/(N1418/1.35))</f>
        <v>204.4693688088192</v>
      </c>
      <c r="BH1418" s="4">
        <f>E1418*BF1418/100/BG1418</f>
        <v>-0.009516079325910344</v>
      </c>
    </row>
    <row r="1419" ht="16" customHeight="1">
      <c r="A1419" s="4">
        <v>1336</v>
      </c>
      <c r="B1419" t="s" s="2">
        <v>1480</v>
      </c>
      <c r="C1419" s="4">
        <v>7687.500030253083</v>
      </c>
      <c r="D1419" s="4">
        <v>0</v>
      </c>
      <c r="E1419" s="4">
        <f>(R1419-S1419*(1000-T1419)/(1000-U1419))*AO1419</f>
        <v>0.5806182414401334</v>
      </c>
      <c r="F1419" s="4">
        <f>IF(AZ1419&lt;&gt;0,1/(1/AZ1419-1/N1419),0)</f>
        <v>0.2410455563227473</v>
      </c>
      <c r="G1419" s="4">
        <f>((BC1419-AP1419/2)*S1419-E1419)/(BC1419+AP1419/2)</f>
        <v>190.057098772307</v>
      </c>
      <c r="H1419" s="4">
        <f>AP1419*1000</f>
        <v>3.157230809990804</v>
      </c>
      <c r="I1419" s="4">
        <f>(AU1419-BA1419)</f>
        <v>1.408632978734844</v>
      </c>
      <c r="J1419" s="4">
        <f>(P1419+AT1419*D1419)</f>
        <v>25.01241874694824</v>
      </c>
      <c r="K1419" s="4">
        <v>6</v>
      </c>
      <c r="L1419" s="4">
        <f>(K1419*AI1419+AJ1419)</f>
        <v>1.420000016689301</v>
      </c>
      <c r="M1419" s="4">
        <v>1</v>
      </c>
      <c r="N1419" s="4">
        <f>L1419*(M1419+1)*(M1419+1)/(M1419*M1419+1)</f>
        <v>2.840000033378601</v>
      </c>
      <c r="O1419" s="4">
        <v>23.96060371398926</v>
      </c>
      <c r="P1419" s="4">
        <v>25.01241874694824</v>
      </c>
      <c r="Q1419" s="4">
        <v>23.48837280273438</v>
      </c>
      <c r="R1419" s="4">
        <v>200.0097045898438</v>
      </c>
      <c r="S1419" s="4">
        <v>198.5592193603516</v>
      </c>
      <c r="T1419" s="4">
        <v>13.72684860229492</v>
      </c>
      <c r="U1419" s="4">
        <v>17.45316886901855</v>
      </c>
      <c r="V1419" s="4">
        <v>46.68050003051758</v>
      </c>
      <c r="W1419" s="4">
        <v>59.35619735717773</v>
      </c>
      <c r="X1419" s="4">
        <v>499.4944458007812</v>
      </c>
      <c r="Y1419" s="4">
        <v>1999.319946289062</v>
      </c>
      <c r="Z1419" s="4">
        <v>255.9824981689453</v>
      </c>
      <c r="AA1419" s="4">
        <v>101.6090316772461</v>
      </c>
      <c r="AB1419" s="4">
        <v>4.772684574127197</v>
      </c>
      <c r="AC1419" s="4">
        <v>0.2839726507663727</v>
      </c>
      <c r="AD1419" s="4">
        <v>0.2772310078144073</v>
      </c>
      <c r="AE1419" s="4">
        <v>0.0214605201035738</v>
      </c>
      <c r="AF1419" s="4">
        <v>0.3016747832298279</v>
      </c>
      <c r="AG1419" s="4">
        <v>0.02063305489718914</v>
      </c>
      <c r="AH1419" s="4">
        <v>0.6666666865348816</v>
      </c>
      <c r="AI1419" s="4">
        <v>-0.2195652425289154</v>
      </c>
      <c r="AJ1419" s="4">
        <v>2.737391471862793</v>
      </c>
      <c r="AK1419" s="4">
        <v>1</v>
      </c>
      <c r="AL1419" s="4">
        <v>0</v>
      </c>
      <c r="AM1419" s="4">
        <v>0.1599999964237213</v>
      </c>
      <c r="AN1419" s="4">
        <v>111115</v>
      </c>
      <c r="AO1419" s="4">
        <f>X1419*0.000001/(K1419*0.0001)</f>
        <v>0.832490743001302</v>
      </c>
      <c r="AP1419" s="4">
        <f>(U1419-T1419)/(1000-U1419)*AO1419</f>
        <v>0.003157230809990804</v>
      </c>
      <c r="AQ1419" s="4">
        <f>(P1419+273.15)</f>
        <v>298.1624187469482</v>
      </c>
      <c r="AR1419" s="4">
        <f>(O1419+273.15)</f>
        <v>297.1106037139892</v>
      </c>
      <c r="AS1419" s="4">
        <f>(Y1419*AK1419+Z1419*AL1419)*AM1419</f>
        <v>319.8911842561247</v>
      </c>
      <c r="AT1419" s="4">
        <f>((AS1419+0.00000010773*(AR1419^4-AQ1419^4))-AP1419*44100)/(L1419*0.92*2*29.3+0.00000043092*AQ1419^3)</f>
        <v>1.917612423686584</v>
      </c>
      <c r="AU1419" s="4">
        <f>0.61365*EXP(17.502*J1419/(240.97+J1419))</f>
        <v>3.182032567215276</v>
      </c>
      <c r="AV1419" s="4">
        <f>AU1419*1000/AA1419</f>
        <v>31.31643432370045</v>
      </c>
      <c r="AW1419" s="4">
        <f>(AV1419-U1419)</f>
        <v>13.8632654546819</v>
      </c>
      <c r="AX1419" s="4">
        <f>IF(D1419,P1419,(O1419+P1419)/2)</f>
        <v>24.48651123046875</v>
      </c>
      <c r="AY1419" s="4">
        <f>0.61365*EXP(17.502*AX1419/(240.97+AX1419))</f>
        <v>3.083628084085648</v>
      </c>
      <c r="AZ1419" s="4">
        <f>IF(AW1419&lt;&gt;0,(1000-(AV1419+U1419)/2)/AW1419*AP1419,0)</f>
        <v>0.2221873607747305</v>
      </c>
      <c r="BA1419" s="4">
        <f>U1419*AA1419/1000</f>
        <v>1.773399588480432</v>
      </c>
      <c r="BB1419" s="4">
        <f>(AY1419-BA1419)</f>
        <v>1.310228495605216</v>
      </c>
      <c r="BC1419" s="4">
        <f>1/(1.6/F1419+1.37/N1419)</f>
        <v>0.1404466021754674</v>
      </c>
      <c r="BD1419" s="4">
        <f>G1419*AA1419*0.001</f>
        <v>19.31151776964083</v>
      </c>
      <c r="BE1419" s="4">
        <f>G1419/S1419</f>
        <v>0.957180932643502</v>
      </c>
      <c r="BF1419" s="4">
        <f>(1-AP1419*AA1419/AU1419/F1419)*100</f>
        <v>58.17510157114132</v>
      </c>
      <c r="BG1419" s="4">
        <f>(S1419-E1419/(N1419/1.35))</f>
        <v>198.2832212558685</v>
      </c>
      <c r="BH1419" s="4">
        <f>E1419*BF1419/100/BG1419</f>
        <v>0.001703498912106639</v>
      </c>
    </row>
    <row r="1420" ht="16" customHeight="1">
      <c r="A1420" s="4">
        <v>1337</v>
      </c>
      <c r="B1420" t="s" s="2">
        <v>1481</v>
      </c>
      <c r="C1420" s="4">
        <v>7692.500030141324</v>
      </c>
      <c r="D1420" s="4">
        <v>0</v>
      </c>
      <c r="E1420" s="4">
        <f>(R1420-S1420*(1000-T1420)/(1000-U1420))*AO1420</f>
        <v>2.124299217368481</v>
      </c>
      <c r="F1420" s="4">
        <f>IF(AZ1420&lt;&gt;0,1/(1/AZ1420-1/N1420),0)</f>
        <v>0.2408000200320193</v>
      </c>
      <c r="G1420" s="4">
        <f>((BC1420-AP1420/2)*S1420-E1420)/(BC1420+AP1420/2)</f>
        <v>177.8070728496777</v>
      </c>
      <c r="H1420" s="4">
        <f>AP1420*1000</f>
        <v>3.153955325816542</v>
      </c>
      <c r="I1420" s="4">
        <f>(AU1420-BA1420)</f>
        <v>1.408499320018905</v>
      </c>
      <c r="J1420" s="4">
        <f>(P1420+AT1420*D1420)</f>
        <v>25.00915336608887</v>
      </c>
      <c r="K1420" s="4">
        <v>6</v>
      </c>
      <c r="L1420" s="4">
        <f>(K1420*AI1420+AJ1420)</f>
        <v>1.420000016689301</v>
      </c>
      <c r="M1420" s="4">
        <v>1</v>
      </c>
      <c r="N1420" s="4">
        <f>L1420*(M1420+1)*(M1420+1)/(M1420*M1420+1)</f>
        <v>2.840000033378601</v>
      </c>
      <c r="O1420" s="4">
        <v>23.96060180664062</v>
      </c>
      <c r="P1420" s="4">
        <v>25.00915336608887</v>
      </c>
      <c r="Q1420" s="4">
        <v>23.48837089538574</v>
      </c>
      <c r="R1420" s="4">
        <v>200.4595489501953</v>
      </c>
      <c r="S1420" s="4">
        <v>197.1610260009766</v>
      </c>
      <c r="T1420" s="4">
        <v>13.72614765167236</v>
      </c>
      <c r="U1420" s="4">
        <v>17.44842147827148</v>
      </c>
      <c r="V1420" s="4">
        <v>46.67879104614258</v>
      </c>
      <c r="W1420" s="4">
        <v>59.34023284912109</v>
      </c>
      <c r="X1420" s="4">
        <v>499.5210876464844</v>
      </c>
      <c r="Y1420" s="4">
        <v>1999.248657226562</v>
      </c>
      <c r="Z1420" s="4">
        <v>258.18359375</v>
      </c>
      <c r="AA1420" s="4">
        <v>101.6088409423828</v>
      </c>
      <c r="AB1420" s="4">
        <v>4.772684574127197</v>
      </c>
      <c r="AC1420" s="4">
        <v>0.2839726507663727</v>
      </c>
      <c r="AD1420" s="4">
        <v>0.2772310078144073</v>
      </c>
      <c r="AE1420" s="4">
        <v>0.0214605201035738</v>
      </c>
      <c r="AF1420" s="4">
        <v>0.3016747832298279</v>
      </c>
      <c r="AG1420" s="4">
        <v>0.02063305489718914</v>
      </c>
      <c r="AH1420" s="4">
        <v>0.6666666865348816</v>
      </c>
      <c r="AI1420" s="4">
        <v>-0.2195652425289154</v>
      </c>
      <c r="AJ1420" s="4">
        <v>2.737391471862793</v>
      </c>
      <c r="AK1420" s="4">
        <v>1</v>
      </c>
      <c r="AL1420" s="4">
        <v>0</v>
      </c>
      <c r="AM1420" s="4">
        <v>0.1599999964237213</v>
      </c>
      <c r="AN1420" s="4">
        <v>111115</v>
      </c>
      <c r="AO1420" s="4">
        <f>X1420*0.000001/(K1420*0.0001)</f>
        <v>0.8325351460774738</v>
      </c>
      <c r="AP1420" s="4">
        <f>(U1420-T1420)/(1000-U1420)*AO1420</f>
        <v>0.003153955325816543</v>
      </c>
      <c r="AQ1420" s="4">
        <f>(P1420+273.15)</f>
        <v>298.1591533660888</v>
      </c>
      <c r="AR1420" s="4">
        <f>(O1420+273.15)</f>
        <v>297.1106018066406</v>
      </c>
      <c r="AS1420" s="4">
        <f>(Y1420*AK1420+Z1420*AL1420)*AM1420</f>
        <v>319.8797780063796</v>
      </c>
      <c r="AT1420" s="4">
        <f>((AS1420+0.00000010773*(AR1420^4-AQ1420^4))-AP1420*44100)/(L1420*0.92*2*29.3+0.00000043092*AQ1420^3)</f>
        <v>1.919556549529746</v>
      </c>
      <c r="AU1420" s="4">
        <f>0.61365*EXP(17.502*J1420/(240.97+J1420))</f>
        <v>3.181413202700248</v>
      </c>
      <c r="AV1420" s="4">
        <f>AU1420*1000/AA1420</f>
        <v>31.31039753228034</v>
      </c>
      <c r="AW1420" s="4">
        <f>(AV1420-U1420)</f>
        <v>13.86197605400886</v>
      </c>
      <c r="AX1420" s="4">
        <f>IF(D1420,P1420,(O1420+P1420)/2)</f>
        <v>24.48487758636475</v>
      </c>
      <c r="AY1420" s="4">
        <f>0.61365*EXP(17.502*AX1420/(240.97+AX1420))</f>
        <v>3.083326599733543</v>
      </c>
      <c r="AZ1420" s="4">
        <f>IF(AW1420&lt;&gt;0,(1000-(AV1420+U1420)/2)/AW1420*AP1420,0)</f>
        <v>0.2219787240562455</v>
      </c>
      <c r="BA1420" s="4">
        <f>U1420*AA1420/1000</f>
        <v>1.772913882681343</v>
      </c>
      <c r="BB1420" s="4">
        <f>(AY1420-BA1420)</f>
        <v>1.3104127170522</v>
      </c>
      <c r="BC1420" s="4">
        <f>1/(1.6/F1420+1.37/N1420)</f>
        <v>0.1403132224372926</v>
      </c>
      <c r="BD1420" s="4">
        <f>G1420*AA1420*0.001</f>
        <v>18.06677058361358</v>
      </c>
      <c r="BE1420" s="4">
        <f>G1420/S1420</f>
        <v>0.9018368206746753</v>
      </c>
      <c r="BF1420" s="4">
        <f>(1-AP1420*AA1420/AU1420/F1420)*100</f>
        <v>58.16782582400432</v>
      </c>
      <c r="BG1420" s="4">
        <f>(S1420-E1420/(N1420/1.35))</f>
        <v>196.1512358919124</v>
      </c>
      <c r="BH1420" s="4">
        <f>E1420*BF1420/100/BG1420</f>
        <v>0.006299520179523541</v>
      </c>
    </row>
    <row r="1421" ht="16" customHeight="1">
      <c r="A1421" s="4">
        <v>1338</v>
      </c>
      <c r="B1421" t="s" s="2">
        <v>1482</v>
      </c>
      <c r="C1421" s="4">
        <v>7698.000030018389</v>
      </c>
      <c r="D1421" s="4">
        <v>0</v>
      </c>
      <c r="E1421" s="4">
        <f>(R1421-S1421*(1000-T1421)/(1000-U1421))*AO1421</f>
        <v>2.606569585421726</v>
      </c>
      <c r="F1421" s="4">
        <f>IF(AZ1421&lt;&gt;0,1/(1/AZ1421-1/N1421),0)</f>
        <v>0.2403987539843702</v>
      </c>
      <c r="G1421" s="4">
        <f>((BC1421-AP1421/2)*S1421-E1421)/(BC1421+AP1421/2)</f>
        <v>174.0275609678382</v>
      </c>
      <c r="H1421" s="4">
        <f>AP1421*1000</f>
        <v>3.150831242047552</v>
      </c>
      <c r="I1421" s="4">
        <f>(AU1421-BA1421)</f>
        <v>1.409269653896036</v>
      </c>
      <c r="J1421" s="4">
        <f>(P1421+AT1421*D1421)</f>
        <v>25.01128578186035</v>
      </c>
      <c r="K1421" s="4">
        <v>6</v>
      </c>
      <c r="L1421" s="4">
        <f>(K1421*AI1421+AJ1421)</f>
        <v>1.420000016689301</v>
      </c>
      <c r="M1421" s="4">
        <v>1</v>
      </c>
      <c r="N1421" s="4">
        <f>L1421*(M1421+1)*(M1421+1)/(M1421*M1421+1)</f>
        <v>2.840000033378601</v>
      </c>
      <c r="O1421" s="4">
        <v>23.96127319335938</v>
      </c>
      <c r="P1421" s="4">
        <v>25.01128578186035</v>
      </c>
      <c r="Q1421" s="4">
        <v>23.48810005187988</v>
      </c>
      <c r="R1421" s="4">
        <v>200.6791534423828</v>
      </c>
      <c r="S1421" s="4">
        <v>196.8033752441406</v>
      </c>
      <c r="T1421" s="4">
        <v>13.72614574432373</v>
      </c>
      <c r="U1421" s="4">
        <v>17.4448127746582</v>
      </c>
      <c r="V1421" s="4">
        <v>46.67665481567383</v>
      </c>
      <c r="W1421" s="4">
        <v>59.32472610473633</v>
      </c>
      <c r="X1421" s="4">
        <v>499.5121459960938</v>
      </c>
      <c r="Y1421" s="4">
        <v>1999.185058593750</v>
      </c>
      <c r="Z1421" s="4">
        <v>260.8900146484375</v>
      </c>
      <c r="AA1421" s="4">
        <v>101.608886718750</v>
      </c>
      <c r="AB1421" s="4">
        <v>4.772684574127197</v>
      </c>
      <c r="AC1421" s="4">
        <v>0.2839726507663727</v>
      </c>
      <c r="AD1421" s="4">
        <v>0.2772310078144073</v>
      </c>
      <c r="AE1421" s="4">
        <v>0.0214605201035738</v>
      </c>
      <c r="AF1421" s="4">
        <v>0.3016747832298279</v>
      </c>
      <c r="AG1421" s="4">
        <v>0.02063305489718914</v>
      </c>
      <c r="AH1421" s="4">
        <v>0.6666666865348816</v>
      </c>
      <c r="AI1421" s="4">
        <v>-0.2195652425289154</v>
      </c>
      <c r="AJ1421" s="4">
        <v>2.737391471862793</v>
      </c>
      <c r="AK1421" s="4">
        <v>1</v>
      </c>
      <c r="AL1421" s="4">
        <v>0</v>
      </c>
      <c r="AM1421" s="4">
        <v>0.1599999964237213</v>
      </c>
      <c r="AN1421" s="4">
        <v>111115</v>
      </c>
      <c r="AO1421" s="4">
        <f>X1421*0.000001/(K1421*0.0001)</f>
        <v>0.8325202433268227</v>
      </c>
      <c r="AP1421" s="4">
        <f>(U1421-T1421)/(1000-U1421)*AO1421</f>
        <v>0.003150831242047552</v>
      </c>
      <c r="AQ1421" s="4">
        <f>(P1421+273.15)</f>
        <v>298.1612857818603</v>
      </c>
      <c r="AR1421" s="4">
        <f>(O1421+273.15)</f>
        <v>297.1112731933594</v>
      </c>
      <c r="AS1421" s="4">
        <f>(Y1421*AK1421+Z1421*AL1421)*AM1421</f>
        <v>319.8696022253571</v>
      </c>
      <c r="AT1421" s="4">
        <f>((AS1421+0.00000010773*(AR1421^4-AQ1421^4))-AP1421*44100)/(L1421*0.92*2*29.3+0.00000043092*AQ1421^3)</f>
        <v>1.920810932781823</v>
      </c>
      <c r="AU1421" s="4">
        <f>0.61365*EXP(17.502*J1421/(240.97+J1421))</f>
        <v>3.181817658946084</v>
      </c>
      <c r="AV1421" s="4">
        <f>AU1421*1000/AA1421</f>
        <v>31.31436394685879</v>
      </c>
      <c r="AW1421" s="4">
        <f>(AV1421-U1421)</f>
        <v>13.86955117220059</v>
      </c>
      <c r="AX1421" s="4">
        <f>IF(D1421,P1421,(O1421+P1421)/2)</f>
        <v>24.48627948760986</v>
      </c>
      <c r="AY1421" s="4">
        <f>0.61365*EXP(17.502*AX1421/(240.97+AX1421))</f>
        <v>3.083585315034785</v>
      </c>
      <c r="AZ1421" s="4">
        <f>IF(AW1421&lt;&gt;0,(1000-(AV1421+U1421)/2)/AW1421*AP1421,0)</f>
        <v>0.2216376892954988</v>
      </c>
      <c r="BA1421" s="4">
        <f>U1421*AA1421/1000</f>
        <v>1.772548005050048</v>
      </c>
      <c r="BB1421" s="4">
        <f>(AY1421-BA1421)</f>
        <v>1.311037309984737</v>
      </c>
      <c r="BC1421" s="4">
        <f>1/(1.6/F1421+1.37/N1421)</f>
        <v>0.1400952078542751</v>
      </c>
      <c r="BD1421" s="4">
        <f>G1421*AA1421*0.001</f>
        <v>17.68274672832143</v>
      </c>
      <c r="BE1421" s="4">
        <f>G1421/S1421</f>
        <v>0.8842712212224596</v>
      </c>
      <c r="BF1421" s="4">
        <f>(1-AP1421*AA1421/AU1421/F1421)*100</f>
        <v>58.14480824609116</v>
      </c>
      <c r="BG1421" s="4">
        <f>(S1421-E1421/(N1421/1.35))</f>
        <v>195.5643368994357</v>
      </c>
      <c r="BH1421" s="4">
        <f>E1421*BF1421/100/BG1421</f>
        <v>0.007749801989836978</v>
      </c>
    </row>
    <row r="1422" ht="16" customHeight="1">
      <c r="A1422" s="4">
        <v>1339</v>
      </c>
      <c r="B1422" t="s" s="2">
        <v>1483</v>
      </c>
      <c r="C1422" s="4">
        <v>7703.000029906631</v>
      </c>
      <c r="D1422" s="4">
        <v>0</v>
      </c>
      <c r="E1422" s="4">
        <f>(R1422-S1422*(1000-T1422)/(1000-U1422))*AO1422</f>
        <v>2.580028636815078</v>
      </c>
      <c r="F1422" s="4">
        <f>IF(AZ1422&lt;&gt;0,1/(1/AZ1422-1/N1422),0)</f>
        <v>0.2403464004382465</v>
      </c>
      <c r="G1422" s="4">
        <f>((BC1422-AP1422/2)*S1422-E1422)/(BC1422+AP1422/2)</f>
        <v>174.0573048015691</v>
      </c>
      <c r="H1422" s="4">
        <f>AP1422*1000</f>
        <v>3.149534823030136</v>
      </c>
      <c r="I1422" s="4">
        <f>(AU1422-BA1422)</f>
        <v>1.408974872661642</v>
      </c>
      <c r="J1422" s="4">
        <f>(P1422+AT1422*D1422)</f>
        <v>25.00861930847168</v>
      </c>
      <c r="K1422" s="4">
        <v>6</v>
      </c>
      <c r="L1422" s="4">
        <f>(K1422*AI1422+AJ1422)</f>
        <v>1.420000016689301</v>
      </c>
      <c r="M1422" s="4">
        <v>1</v>
      </c>
      <c r="N1422" s="4">
        <f>L1422*(M1422+1)*(M1422+1)/(M1422*M1422+1)</f>
        <v>2.840000033378601</v>
      </c>
      <c r="O1422" s="4">
        <v>23.96119117736816</v>
      </c>
      <c r="P1422" s="4">
        <v>25.00861930847168</v>
      </c>
      <c r="Q1422" s="4">
        <v>23.48805236816406</v>
      </c>
      <c r="R1422" s="4">
        <v>200.4880828857422</v>
      </c>
      <c r="S1422" s="4">
        <v>196.6450958251953</v>
      </c>
      <c r="T1422" s="4">
        <v>13.7256326675415</v>
      </c>
      <c r="U1422" s="4">
        <v>17.44277191162109</v>
      </c>
      <c r="V1422" s="4">
        <v>46.67495346069336</v>
      </c>
      <c r="W1422" s="4">
        <v>59.31678009033203</v>
      </c>
      <c r="X1422" s="4">
        <v>499.5128784179688</v>
      </c>
      <c r="Y1422" s="4">
        <v>1999.162353515625</v>
      </c>
      <c r="Z1422" s="4">
        <v>263.3912658691406</v>
      </c>
      <c r="AA1422" s="4">
        <v>101.6086807250977</v>
      </c>
      <c r="AB1422" s="4">
        <v>4.772684574127197</v>
      </c>
      <c r="AC1422" s="4">
        <v>0.2839726507663727</v>
      </c>
      <c r="AD1422" s="4">
        <v>0.2772310078144073</v>
      </c>
      <c r="AE1422" s="4">
        <v>0.0214605201035738</v>
      </c>
      <c r="AF1422" s="4">
        <v>0.3016747832298279</v>
      </c>
      <c r="AG1422" s="4">
        <v>0.02063305489718914</v>
      </c>
      <c r="AH1422" s="4">
        <v>0.6666666865348816</v>
      </c>
      <c r="AI1422" s="4">
        <v>-0.2195652425289154</v>
      </c>
      <c r="AJ1422" s="4">
        <v>2.737391471862793</v>
      </c>
      <c r="AK1422" s="4">
        <v>1</v>
      </c>
      <c r="AL1422" s="4">
        <v>0</v>
      </c>
      <c r="AM1422" s="4">
        <v>0.1599999964237213</v>
      </c>
      <c r="AN1422" s="4">
        <v>111115</v>
      </c>
      <c r="AO1422" s="4">
        <f>X1422*0.000001/(K1422*0.0001)</f>
        <v>0.8325214640299478</v>
      </c>
      <c r="AP1422" s="4">
        <f>(U1422-T1422)/(1000-U1422)*AO1422</f>
        <v>0.003149534823030136</v>
      </c>
      <c r="AQ1422" s="4">
        <f>(P1422+273.15)</f>
        <v>298.1586193084717</v>
      </c>
      <c r="AR1422" s="4">
        <f>(O1422+273.15)</f>
        <v>297.1111911773681</v>
      </c>
      <c r="AS1422" s="4">
        <f>(Y1422*AK1422+Z1422*AL1422)*AM1422</f>
        <v>319.8659694129383</v>
      </c>
      <c r="AT1422" s="4">
        <f>((AS1422+0.00000010773*(AR1422^4-AQ1422^4))-AP1422*44100)/(L1422*0.92*2*29.3+0.00000043092*AQ1422^3)</f>
        <v>1.921761836137801</v>
      </c>
      <c r="AU1422" s="4">
        <f>0.61365*EXP(17.502*J1422/(240.97+J1422))</f>
        <v>3.181311914790251</v>
      </c>
      <c r="AV1422" s="4">
        <f>AU1422*1000/AA1422</f>
        <v>31.3094500596587</v>
      </c>
      <c r="AW1422" s="4">
        <f>(AV1422-U1422)</f>
        <v>13.86667814803761</v>
      </c>
      <c r="AX1422" s="4">
        <f>IF(D1422,P1422,(O1422+P1422)/2)</f>
        <v>24.48490524291992</v>
      </c>
      <c r="AY1422" s="4">
        <f>0.61365*EXP(17.502*AX1422/(240.97+AX1422))</f>
        <v>3.083331703457375</v>
      </c>
      <c r="AZ1422" s="4">
        <f>IF(AW1422&lt;&gt;0,(1000-(AV1422+U1422)/2)/AW1422*AP1422,0)</f>
        <v>0.2215931876276848</v>
      </c>
      <c r="BA1422" s="4">
        <f>U1422*AA1422/1000</f>
        <v>1.772337042128609</v>
      </c>
      <c r="BB1422" s="4">
        <f>(AY1422-BA1422)</f>
        <v>1.310994661328766</v>
      </c>
      <c r="BC1422" s="4">
        <f>1/(1.6/F1422+1.37/N1422)</f>
        <v>0.140066759666019</v>
      </c>
      <c r="BD1422" s="4">
        <f>G1422*AA1422*0.001</f>
        <v>17.68573311145364</v>
      </c>
      <c r="BE1422" s="4">
        <f>G1422/S1422</f>
        <v>0.8851342265677183</v>
      </c>
      <c r="BF1422" s="4">
        <f>(1-AP1422*AA1422/AU1422/F1422)*100</f>
        <v>58.14634859446035</v>
      </c>
      <c r="BG1422" s="4">
        <f>(S1422-E1422/(N1422/1.35))</f>
        <v>195.4186737763347</v>
      </c>
      <c r="BH1422" s="4">
        <f>E1422*BF1422/100/BG1422</f>
        <v>0.007676812128591329</v>
      </c>
    </row>
    <row r="1423" ht="29" customHeight="1">
      <c r="A1423" t="s" s="2">
        <v>9</v>
      </c>
      <c r="B1423" t="s" s="5">
        <v>1484</v>
      </c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3"/>
      <c r="AK1423" s="3"/>
      <c r="AL1423" s="3"/>
      <c r="AM1423" s="3"/>
      <c r="AN1423" s="3"/>
      <c r="AO1423" s="3"/>
      <c r="AP1423" s="3"/>
      <c r="AQ1423" s="3"/>
      <c r="AR1423" s="3"/>
      <c r="AS1423" s="3"/>
      <c r="AT1423" s="3"/>
      <c r="AU1423" s="3"/>
      <c r="AV1423" s="3"/>
      <c r="AW1423" s="3"/>
      <c r="AX1423" s="3"/>
      <c r="AY1423" s="3"/>
      <c r="AZ1423" s="3"/>
      <c r="BA1423" s="3"/>
      <c r="BB1423" s="3"/>
      <c r="BC1423" s="3"/>
      <c r="BD1423" s="3"/>
      <c r="BE1423" s="3"/>
      <c r="BF1423" s="3"/>
      <c r="BG1423" s="3"/>
      <c r="BH1423" s="3"/>
    </row>
    <row r="1424" ht="16" customHeight="1">
      <c r="A1424" s="4">
        <v>1340</v>
      </c>
      <c r="B1424" t="s" s="2">
        <v>1485</v>
      </c>
      <c r="C1424" s="4">
        <v>7729.000032566488</v>
      </c>
      <c r="D1424" s="4">
        <v>0</v>
      </c>
      <c r="E1424" s="4">
        <f>(R1424-S1424*(1000-T1424)/(1000-U1424))*AO1424</f>
        <v>2.487848575254193</v>
      </c>
      <c r="F1424" s="4">
        <f>IF(AZ1424&lt;&gt;0,1/(1/AZ1424-1/N1424),0)</f>
        <v>0.2369690262655273</v>
      </c>
      <c r="G1424" s="4">
        <f>((BC1424-AP1424/2)*S1424-E1424)/(BC1424+AP1424/2)</f>
        <v>174.4908862229312</v>
      </c>
      <c r="H1424" s="4">
        <f>AP1424*1000</f>
        <v>3.108295233522566</v>
      </c>
      <c r="I1424" s="4">
        <f>(AU1424-BA1424)</f>
        <v>1.408798074398726</v>
      </c>
      <c r="J1424" s="4">
        <f>(P1424+AT1424*D1424)</f>
        <v>25.00761222839355</v>
      </c>
      <c r="K1424" s="4">
        <v>6</v>
      </c>
      <c r="L1424" s="4">
        <f>(K1424*AI1424+AJ1424)</f>
        <v>1.420000016689301</v>
      </c>
      <c r="M1424" s="4">
        <v>1</v>
      </c>
      <c r="N1424" s="4">
        <f>L1424*(M1424+1)*(M1424+1)/(M1424*M1424+1)</f>
        <v>2.840000033378601</v>
      </c>
      <c r="O1424" s="4">
        <v>23.96151161193848</v>
      </c>
      <c r="P1424" s="4">
        <v>25.00761222839355</v>
      </c>
      <c r="Q1424" s="4">
        <v>23.48817825317383</v>
      </c>
      <c r="R1424" s="4">
        <v>200.3843994140625</v>
      </c>
      <c r="S1424" s="4">
        <v>196.6617584228516</v>
      </c>
      <c r="T1424" s="4">
        <v>13.77412414550781</v>
      </c>
      <c r="U1424" s="4">
        <v>17.44264793395996</v>
      </c>
      <c r="V1424" s="4">
        <v>47.09725189208984</v>
      </c>
      <c r="W1424" s="4">
        <v>59.31697845458984</v>
      </c>
      <c r="X1424" s="4">
        <v>499.5052795410156</v>
      </c>
      <c r="Y1424" s="4">
        <v>1999.162475585938</v>
      </c>
      <c r="Z1424" s="4">
        <v>264.6947021484375</v>
      </c>
      <c r="AA1424" s="4">
        <v>101.6085891723633</v>
      </c>
      <c r="AB1424" s="4">
        <v>3.792580604553223</v>
      </c>
      <c r="AC1424" s="4">
        <v>0.2738794386386871</v>
      </c>
      <c r="AD1424" s="4">
        <v>0.3063530623912811</v>
      </c>
      <c r="AE1424" s="4">
        <v>0.00167191622313112</v>
      </c>
      <c r="AF1424" s="4">
        <v>0.3121501803398132</v>
      </c>
      <c r="AG1424" s="4">
        <v>0.001683166832663119</v>
      </c>
      <c r="AH1424" s="4">
        <v>0.6666666865348816</v>
      </c>
      <c r="AI1424" s="4">
        <v>-0.2195652425289154</v>
      </c>
      <c r="AJ1424" s="4">
        <v>2.737391471862793</v>
      </c>
      <c r="AK1424" s="4">
        <v>1</v>
      </c>
      <c r="AL1424" s="4">
        <v>0</v>
      </c>
      <c r="AM1424" s="4">
        <v>0.1599999964237213</v>
      </c>
      <c r="AN1424" s="4">
        <v>111115</v>
      </c>
      <c r="AO1424" s="4">
        <f>X1424*0.000001/(K1424*0.0001)</f>
        <v>0.8325087992350259</v>
      </c>
      <c r="AP1424" s="4">
        <f>(U1424-T1424)/(1000-U1424)*AO1424</f>
        <v>0.003108295233522566</v>
      </c>
      <c r="AQ1424" s="4">
        <f>(P1424+273.15)</f>
        <v>298.1576122283935</v>
      </c>
      <c r="AR1424" s="4">
        <f>(O1424+273.15)</f>
        <v>297.1115116119385</v>
      </c>
      <c r="AS1424" s="4">
        <f>(Y1424*AK1424+Z1424*AL1424)*AM1424</f>
        <v>319.8659889441878</v>
      </c>
      <c r="AT1424" s="4">
        <f>((AS1424+0.00000010773*(AR1424^4-AQ1424^4))-AP1424*44100)/(L1424*0.92*2*29.3+0.00000043092*AQ1424^3)</f>
        <v>1.942608597640854</v>
      </c>
      <c r="AU1424" s="4">
        <f>0.61365*EXP(17.502*J1424/(240.97+J1424))</f>
        <v>3.181120922398635</v>
      </c>
      <c r="AV1424" s="4">
        <f>AU1424*1000/AA1424</f>
        <v>31.30759858305241</v>
      </c>
      <c r="AW1424" s="4">
        <f>(AV1424-U1424)</f>
        <v>13.86495064909245</v>
      </c>
      <c r="AX1424" s="4">
        <f>IF(D1424,P1424,(O1424+P1424)/2)</f>
        <v>24.48456192016602</v>
      </c>
      <c r="AY1424" s="4">
        <f>0.61365*EXP(17.502*AX1424/(240.97+AX1424))</f>
        <v>3.083268347408818</v>
      </c>
      <c r="AZ1424" s="4">
        <f>IF(AW1424&lt;&gt;0,(1000-(AV1424+U1424)/2)/AW1424*AP1424,0)</f>
        <v>0.2187191451907638</v>
      </c>
      <c r="BA1424" s="4">
        <f>U1424*AA1424/1000</f>
        <v>1.772322847999909</v>
      </c>
      <c r="BB1424" s="4">
        <f>(AY1424-BA1424)</f>
        <v>1.310945499408909</v>
      </c>
      <c r="BC1424" s="4">
        <f>1/(1.6/F1424+1.37/N1424)</f>
        <v>0.1382297703829666</v>
      </c>
      <c r="BD1424" s="4">
        <f>G1424*AA1424*0.001</f>
        <v>17.7297727725474</v>
      </c>
      <c r="BE1424" s="4">
        <f>G1424/S1424</f>
        <v>0.8872639379525442</v>
      </c>
      <c r="BF1424" s="4">
        <f>(1-AP1424*AA1424/AU1424/F1424)*100</f>
        <v>58.10319343468227</v>
      </c>
      <c r="BG1424" s="4">
        <f>(S1424-E1424/(N1424/1.35))</f>
        <v>195.4791543604856</v>
      </c>
      <c r="BH1424" s="4">
        <f>E1424*BF1424/100/BG1424</f>
        <v>0.007394749965902911</v>
      </c>
    </row>
    <row r="1425" ht="16" customHeight="1">
      <c r="A1425" s="4">
        <v>1341</v>
      </c>
      <c r="B1425" t="s" s="2">
        <v>1486</v>
      </c>
      <c r="C1425" s="4">
        <v>7734.000032454729</v>
      </c>
      <c r="D1425" s="4">
        <v>0</v>
      </c>
      <c r="E1425" s="4">
        <f>(R1425-S1425*(1000-T1425)/(1000-U1425))*AO1425</f>
        <v>2.010507953666843</v>
      </c>
      <c r="F1425" s="4">
        <f>IF(AZ1425&lt;&gt;0,1/(1/AZ1425-1/N1425),0)</f>
        <v>0.2300029861398835</v>
      </c>
      <c r="G1425" s="4">
        <f>((BC1425-AP1425/2)*S1425-E1425)/(BC1425+AP1425/2)</f>
        <v>177.7890729789893</v>
      </c>
      <c r="H1425" s="4">
        <f>AP1425*1000</f>
        <v>3.021144296784568</v>
      </c>
      <c r="I1425" s="4">
        <f>(AU1425-BA1425)</f>
        <v>1.407566407128341</v>
      </c>
      <c r="J1425" s="4">
        <f>(P1425+AT1425*D1425)</f>
        <v>25.00155258178711</v>
      </c>
      <c r="K1425" s="4">
        <v>6</v>
      </c>
      <c r="L1425" s="4">
        <f>(K1425*AI1425+AJ1425)</f>
        <v>1.420000016689301</v>
      </c>
      <c r="M1425" s="4">
        <v>1</v>
      </c>
      <c r="N1425" s="4">
        <f>L1425*(M1425+1)*(M1425+1)/(M1425*M1425+1)</f>
        <v>2.840000033378601</v>
      </c>
      <c r="O1425" s="4">
        <v>23.96160888671875</v>
      </c>
      <c r="P1425" s="4">
        <v>25.00155258178711</v>
      </c>
      <c r="Q1425" s="4">
        <v>23.48974227905273</v>
      </c>
      <c r="R1425" s="4">
        <v>200.0856781005859</v>
      </c>
      <c r="S1425" s="4">
        <v>196.9558563232422</v>
      </c>
      <c r="T1425" s="4">
        <v>13.87791538238525</v>
      </c>
      <c r="U1425" s="4">
        <v>17.44366455078125</v>
      </c>
      <c r="V1425" s="4">
        <v>47.4622917175293</v>
      </c>
      <c r="W1425" s="4">
        <v>59.31833267211914</v>
      </c>
      <c r="X1425" s="4">
        <v>499.4929809570312</v>
      </c>
      <c r="Y1425" s="4">
        <v>1999.140869140625</v>
      </c>
      <c r="Z1425" s="4">
        <v>272.3669738769531</v>
      </c>
      <c r="AA1425" s="4">
        <v>101.6074066162109</v>
      </c>
      <c r="AB1425" s="4">
        <v>3.792580604553223</v>
      </c>
      <c r="AC1425" s="4">
        <v>0.2738794386386871</v>
      </c>
      <c r="AD1425" s="4">
        <v>0.3063530623912811</v>
      </c>
      <c r="AE1425" s="4">
        <v>0.00167191622313112</v>
      </c>
      <c r="AF1425" s="4">
        <v>0.3121501803398132</v>
      </c>
      <c r="AG1425" s="4">
        <v>0.001683166832663119</v>
      </c>
      <c r="AH1425" s="4">
        <v>0.6666666865348816</v>
      </c>
      <c r="AI1425" s="4">
        <v>-0.2195652425289154</v>
      </c>
      <c r="AJ1425" s="4">
        <v>2.737391471862793</v>
      </c>
      <c r="AK1425" s="4">
        <v>1</v>
      </c>
      <c r="AL1425" s="4">
        <v>0</v>
      </c>
      <c r="AM1425" s="4">
        <v>0.1599999964237213</v>
      </c>
      <c r="AN1425" s="4">
        <v>111115</v>
      </c>
      <c r="AO1425" s="4">
        <f>X1425*0.000001/(K1425*0.0001)</f>
        <v>0.832488301595052</v>
      </c>
      <c r="AP1425" s="4">
        <f>(U1425-T1425)/(1000-U1425)*AO1425</f>
        <v>0.003021144296784568</v>
      </c>
      <c r="AQ1425" s="4">
        <f>(P1425+273.15)</f>
        <v>298.1515525817871</v>
      </c>
      <c r="AR1425" s="4">
        <f>(O1425+273.15)</f>
        <v>297.1116088867187</v>
      </c>
      <c r="AS1425" s="4">
        <f>(Y1425*AK1425+Z1425*AL1425)*AM1425</f>
        <v>319.8625319130151</v>
      </c>
      <c r="AT1425" s="4">
        <f>((AS1425+0.00000010773*(AR1425^4-AQ1425^4))-AP1425*44100)/(L1425*0.92*2*29.3+0.00000043092*AQ1425^3)</f>
        <v>1.98707021457265</v>
      </c>
      <c r="AU1425" s="4">
        <f>0.61365*EXP(17.502*J1425/(240.97+J1425))</f>
        <v>3.179971924016356</v>
      </c>
      <c r="AV1425" s="4">
        <f>AU1425*1000/AA1425</f>
        <v>31.29665474120081</v>
      </c>
      <c r="AW1425" s="4">
        <f>(AV1425-U1425)</f>
        <v>13.85299019041956</v>
      </c>
      <c r="AX1425" s="4">
        <f>IF(D1425,P1425,(O1425+P1425)/2)</f>
        <v>24.48158073425293</v>
      </c>
      <c r="AY1425" s="4">
        <f>0.61365*EXP(17.502*AX1425/(240.97+AX1425))</f>
        <v>3.082718253560461</v>
      </c>
      <c r="AZ1425" s="4">
        <f>IF(AW1425&lt;&gt;0,(1000-(AV1425+U1425)/2)/AW1425*AP1425,0)</f>
        <v>0.2127712852923837</v>
      </c>
      <c r="BA1425" s="4">
        <f>U1425*AA1425/1000</f>
        <v>1.772405516888015</v>
      </c>
      <c r="BB1425" s="4">
        <f>(AY1425-BA1425)</f>
        <v>1.310312736672446</v>
      </c>
      <c r="BC1425" s="4">
        <f>1/(1.6/F1425+1.37/N1425)</f>
        <v>0.1344298185221888</v>
      </c>
      <c r="BD1425" s="4">
        <f>G1425*AA1425*0.001</f>
        <v>18.06468663009537</v>
      </c>
      <c r="BE1425" s="4">
        <f>G1425/S1425</f>
        <v>0.9026848772001146</v>
      </c>
      <c r="BF1425" s="4">
        <f>(1-AP1425*AA1425/AU1425/F1425)*100</f>
        <v>58.02989310846297</v>
      </c>
      <c r="BG1425" s="4">
        <f>(S1425-E1425/(N1425/1.35))</f>
        <v>196.000157131147</v>
      </c>
      <c r="BH1425" s="4">
        <f>E1425*BF1425/100/BG1425</f>
        <v>0.005952523883281173</v>
      </c>
    </row>
    <row r="1426" ht="16" customHeight="1">
      <c r="A1426" s="4">
        <v>1342</v>
      </c>
      <c r="B1426" t="s" s="2">
        <v>1487</v>
      </c>
      <c r="C1426" s="4">
        <v>7739.500032331795</v>
      </c>
      <c r="D1426" s="4">
        <v>0</v>
      </c>
      <c r="E1426" s="4">
        <f>(R1426-S1426*(1000-T1426)/(1000-U1426))*AO1426</f>
        <v>2.011715661330415</v>
      </c>
      <c r="F1426" s="4">
        <f>IF(AZ1426&lt;&gt;0,1/(1/AZ1426-1/N1426),0)</f>
        <v>0.2298062552458704</v>
      </c>
      <c r="G1426" s="4">
        <f>((BC1426-AP1426/2)*S1426-E1426)/(BC1426+AP1426/2)</f>
        <v>177.5391781443991</v>
      </c>
      <c r="H1426" s="4">
        <f>AP1426*1000</f>
        <v>3.019613794236665</v>
      </c>
      <c r="I1426" s="4">
        <f>(AU1426-BA1426)</f>
        <v>1.407953901707951</v>
      </c>
      <c r="J1426" s="4">
        <f>(P1426+AT1426*D1426)</f>
        <v>25.0019416809082</v>
      </c>
      <c r="K1426" s="4">
        <v>6</v>
      </c>
      <c r="L1426" s="4">
        <f>(K1426*AI1426+AJ1426)</f>
        <v>1.420000016689301</v>
      </c>
      <c r="M1426" s="4">
        <v>1</v>
      </c>
      <c r="N1426" s="4">
        <f>L1426*(M1426+1)*(M1426+1)/(M1426*M1426+1)</f>
        <v>2.840000033378601</v>
      </c>
      <c r="O1426" s="4">
        <v>23.96156692504883</v>
      </c>
      <c r="P1426" s="4">
        <v>25.0019416809082</v>
      </c>
      <c r="Q1426" s="4">
        <v>23.49259567260742</v>
      </c>
      <c r="R1426" s="4">
        <v>199.852783203125</v>
      </c>
      <c r="S1426" s="4">
        <v>196.7227325439453</v>
      </c>
      <c r="T1426" s="4">
        <v>13.87682437896729</v>
      </c>
      <c r="U1426" s="4">
        <v>17.44076156616211</v>
      </c>
      <c r="V1426" s="4">
        <v>47.48540878295898</v>
      </c>
      <c r="W1426" s="4">
        <v>59.308837890625</v>
      </c>
      <c r="X1426" s="4">
        <v>499.4952392578125</v>
      </c>
      <c r="Y1426" s="4">
        <v>1999.044677734375</v>
      </c>
      <c r="Z1426" s="4">
        <v>281.0573120117188</v>
      </c>
      <c r="AA1426" s="4">
        <v>101.606330871582</v>
      </c>
      <c r="AB1426" s="4">
        <v>3.792580604553223</v>
      </c>
      <c r="AC1426" s="4">
        <v>0.2738794386386871</v>
      </c>
      <c r="AD1426" s="4">
        <v>0.3063530623912811</v>
      </c>
      <c r="AE1426" s="4">
        <v>0.00167191622313112</v>
      </c>
      <c r="AF1426" s="4">
        <v>0.3121501803398132</v>
      </c>
      <c r="AG1426" s="4">
        <v>0.001683166832663119</v>
      </c>
      <c r="AH1426" s="4">
        <v>1</v>
      </c>
      <c r="AI1426" s="4">
        <v>-0.2195652425289154</v>
      </c>
      <c r="AJ1426" s="4">
        <v>2.737391471862793</v>
      </c>
      <c r="AK1426" s="4">
        <v>1</v>
      </c>
      <c r="AL1426" s="4">
        <v>0</v>
      </c>
      <c r="AM1426" s="4">
        <v>0.1599999964237213</v>
      </c>
      <c r="AN1426" s="4">
        <v>111115</v>
      </c>
      <c r="AO1426" s="4">
        <f>X1426*0.000001/(K1426*0.0001)</f>
        <v>0.8324920654296873</v>
      </c>
      <c r="AP1426" s="4">
        <f>(U1426-T1426)/(1000-U1426)*AO1426</f>
        <v>0.003019613794236665</v>
      </c>
      <c r="AQ1426" s="4">
        <f>(P1426+273.15)</f>
        <v>298.1519416809082</v>
      </c>
      <c r="AR1426" s="4">
        <f>(O1426+273.15)</f>
        <v>297.1115669250488</v>
      </c>
      <c r="AS1426" s="4">
        <f>(Y1426*AK1426+Z1426*AL1426)*AM1426</f>
        <v>319.8471412883591</v>
      </c>
      <c r="AT1426" s="4">
        <f>((AS1426+0.00000010773*(AR1426^4-AQ1426^4))-AP1426*44100)/(L1426*0.92*2*29.3+0.00000043092*AQ1426^3)</f>
        <v>1.987605558170521</v>
      </c>
      <c r="AU1426" s="4">
        <f>0.61365*EXP(17.502*J1426/(240.97+J1426))</f>
        <v>3.18004569205179</v>
      </c>
      <c r="AV1426" s="4">
        <f>AU1426*1000/AA1426</f>
        <v>31.29771210881513</v>
      </c>
      <c r="AW1426" s="4">
        <f>(AV1426-U1426)</f>
        <v>13.85695054265302</v>
      </c>
      <c r="AX1426" s="4">
        <f>IF(D1426,P1426,(O1426+P1426)/2)</f>
        <v>24.48175430297852</v>
      </c>
      <c r="AY1426" s="4">
        <f>0.61365*EXP(17.502*AX1426/(240.97+AX1426))</f>
        <v>3.082750278425339</v>
      </c>
      <c r="AZ1426" s="4">
        <f>IF(AW1426&lt;&gt;0,(1000-(AV1426+U1426)/2)/AW1426*AP1426,0)</f>
        <v>0.2126029173200126</v>
      </c>
      <c r="BA1426" s="4">
        <f>U1426*AA1426/1000</f>
        <v>1.772091790343838</v>
      </c>
      <c r="BB1426" s="4">
        <f>(AY1426-BA1426)</f>
        <v>1.310658488081501</v>
      </c>
      <c r="BC1426" s="4">
        <f>1/(1.6/F1426+1.37/N1426)</f>
        <v>0.1343222857322684</v>
      </c>
      <c r="BD1426" s="4">
        <f>G1426*AA1426*0.001</f>
        <v>18.03910447720856</v>
      </c>
      <c r="BE1426" s="4">
        <f>G1426/S1426</f>
        <v>0.9024843028994585</v>
      </c>
      <c r="BF1426" s="4">
        <f>(1-AP1426*AA1426/AU1426/F1426)*100</f>
        <v>58.01666219120265</v>
      </c>
      <c r="BG1426" s="4">
        <f>(S1426-E1426/(N1426/1.35))</f>
        <v>195.7664592654675</v>
      </c>
      <c r="BH1426" s="4">
        <f>E1426*BF1426/100/BG1426</f>
        <v>0.005961850073096066</v>
      </c>
    </row>
    <row r="1427" ht="16" customHeight="1">
      <c r="A1427" s="4">
        <v>1343</v>
      </c>
      <c r="B1427" t="s" s="2">
        <v>1488</v>
      </c>
      <c r="C1427" s="4">
        <v>7744.500032220036</v>
      </c>
      <c r="D1427" s="4">
        <v>0</v>
      </c>
      <c r="E1427" s="4">
        <f>(R1427-S1427*(1000-T1427)/(1000-U1427))*AO1427</f>
        <v>2.406619493771283</v>
      </c>
      <c r="F1427" s="4">
        <f>IF(AZ1427&lt;&gt;0,1/(1/AZ1427-1/N1427),0)</f>
        <v>0.234986925392635</v>
      </c>
      <c r="G1427" s="4">
        <f>((BC1427-AP1427/2)*S1427-E1427)/(BC1427+AP1427/2)</f>
        <v>174.4782861550157</v>
      </c>
      <c r="H1427" s="4">
        <f>AP1427*1000</f>
        <v>3.083472096734107</v>
      </c>
      <c r="I1427" s="4">
        <f>(AU1427-BA1427)</f>
        <v>1.408393134955188</v>
      </c>
      <c r="J1427" s="4">
        <f>(P1427+AT1427*D1427)</f>
        <v>25.00201606750488</v>
      </c>
      <c r="K1427" s="4">
        <v>6</v>
      </c>
      <c r="L1427" s="4">
        <f>(K1427*AI1427+AJ1427)</f>
        <v>1.420000016689301</v>
      </c>
      <c r="M1427" s="4">
        <v>1</v>
      </c>
      <c r="N1427" s="4">
        <f>L1427*(M1427+1)*(M1427+1)/(M1427*M1427+1)</f>
        <v>2.840000033378601</v>
      </c>
      <c r="O1427" s="4">
        <v>23.96173286437988</v>
      </c>
      <c r="P1427" s="4">
        <v>25.00201606750488</v>
      </c>
      <c r="Q1427" s="4">
        <v>23.49237060546875</v>
      </c>
      <c r="R1427" s="4">
        <v>199.8100280761719</v>
      </c>
      <c r="S1427" s="4">
        <v>196.1924285888672</v>
      </c>
      <c r="T1427" s="4">
        <v>13.79737281799316</v>
      </c>
      <c r="U1427" s="4">
        <v>17.43675422668457</v>
      </c>
      <c r="V1427" s="4">
        <v>47.06709289550781</v>
      </c>
      <c r="W1427" s="4">
        <v>59.29372406005859</v>
      </c>
      <c r="X1427" s="4">
        <v>499.4870300292969</v>
      </c>
      <c r="Y1427" s="4">
        <v>1998.9599609375</v>
      </c>
      <c r="Z1427" s="4">
        <v>288.3694763183594</v>
      </c>
      <c r="AA1427" s="4">
        <v>101.6053009033203</v>
      </c>
      <c r="AB1427" s="4">
        <v>3.792580604553223</v>
      </c>
      <c r="AC1427" s="4">
        <v>0.2738794386386871</v>
      </c>
      <c r="AD1427" s="4">
        <v>0.3063530623912811</v>
      </c>
      <c r="AE1427" s="4">
        <v>0.00167191622313112</v>
      </c>
      <c r="AF1427" s="4">
        <v>0.3121501803398132</v>
      </c>
      <c r="AG1427" s="4">
        <v>0.001683166832663119</v>
      </c>
      <c r="AH1427" s="4">
        <v>0.6666666865348816</v>
      </c>
      <c r="AI1427" s="4">
        <v>-0.2195652425289154</v>
      </c>
      <c r="AJ1427" s="4">
        <v>2.737391471862793</v>
      </c>
      <c r="AK1427" s="4">
        <v>1</v>
      </c>
      <c r="AL1427" s="4">
        <v>0</v>
      </c>
      <c r="AM1427" s="4">
        <v>0.1599999964237213</v>
      </c>
      <c r="AN1427" s="4">
        <v>111115</v>
      </c>
      <c r="AO1427" s="4">
        <f>X1427*0.000001/(K1427*0.0001)</f>
        <v>0.8324783833821613</v>
      </c>
      <c r="AP1427" s="4">
        <f>(U1427-T1427)/(1000-U1427)*AO1427</f>
        <v>0.003083472096734107</v>
      </c>
      <c r="AQ1427" s="4">
        <f>(P1427+273.15)</f>
        <v>298.1520160675049</v>
      </c>
      <c r="AR1427" s="4">
        <f>(O1427+273.15)</f>
        <v>297.1117328643799</v>
      </c>
      <c r="AS1427" s="4">
        <f>(Y1427*AK1427+Z1427*AL1427)*AM1427</f>
        <v>319.8335866011621</v>
      </c>
      <c r="AT1427" s="4">
        <f>((AS1427+0.00000010773*(AR1427^4-AQ1427^4))-AP1427*44100)/(L1427*0.92*2*29.3+0.00000043092*AQ1427^3)</f>
        <v>1.955452576037787</v>
      </c>
      <c r="AU1427" s="4">
        <f>0.61365*EXP(17.502*J1427/(240.97+J1427))</f>
        <v>3.180059794934716</v>
      </c>
      <c r="AV1427" s="4">
        <f>AU1427*1000/AA1427</f>
        <v>31.29816817294418</v>
      </c>
      <c r="AW1427" s="4">
        <f>(AV1427-U1427)</f>
        <v>13.86141394625961</v>
      </c>
      <c r="AX1427" s="4">
        <f>IF(D1427,P1427,(O1427+P1427)/2)</f>
        <v>24.48187446594238</v>
      </c>
      <c r="AY1427" s="4">
        <f>0.61365*EXP(17.502*AX1427/(240.97+AX1427))</f>
        <v>3.082772449655995</v>
      </c>
      <c r="AZ1427" s="4">
        <f>IF(AW1427&lt;&gt;0,(1000-(AV1427+U1427)/2)/AW1427*AP1427,0)</f>
        <v>0.2170294979804715</v>
      </c>
      <c r="BA1427" s="4">
        <f>U1427*AA1427/1000</f>
        <v>1.771666659979528</v>
      </c>
      <c r="BB1427" s="4">
        <f>(AY1427-BA1427)</f>
        <v>1.311105789676467</v>
      </c>
      <c r="BC1427" s="4">
        <f>1/(1.6/F1427+1.37/N1427)</f>
        <v>0.1371500581171085</v>
      </c>
      <c r="BD1427" s="4">
        <f>G1427*AA1427*0.001</f>
        <v>17.72791876587599</v>
      </c>
      <c r="BE1427" s="4">
        <f>G1427/S1427</f>
        <v>0.8893222200773365</v>
      </c>
      <c r="BF1427" s="4">
        <f>(1-AP1427*AA1427/AU1427/F1427)*100</f>
        <v>58.07458173424056</v>
      </c>
      <c r="BG1427" s="4">
        <f>(S1427-E1427/(N1427/1.35))</f>
        <v>195.048436941541</v>
      </c>
      <c r="BH1427" s="4">
        <f>E1427*BF1427/100/BG1427</f>
        <v>0.007165575007203273</v>
      </c>
    </row>
    <row r="1428" ht="16" customHeight="1">
      <c r="A1428" s="4">
        <v>1344</v>
      </c>
      <c r="B1428" t="s" s="2">
        <v>1489</v>
      </c>
      <c r="C1428" s="4">
        <v>7749.500032108277</v>
      </c>
      <c r="D1428" s="4">
        <v>0</v>
      </c>
      <c r="E1428" s="4">
        <f>(R1428-S1428*(1000-T1428)/(1000-U1428))*AO1428</f>
        <v>3.110933648030762</v>
      </c>
      <c r="F1428" s="4">
        <f>IF(AZ1428&lt;&gt;0,1/(1/AZ1428-1/N1428),0)</f>
        <v>0.239984119310719</v>
      </c>
      <c r="G1428" s="4">
        <f>((BC1428-AP1428/2)*S1428-E1428)/(BC1428+AP1428/2)</f>
        <v>168.9977484700055</v>
      </c>
      <c r="H1428" s="4">
        <f>AP1428*1000</f>
        <v>3.145261900280601</v>
      </c>
      <c r="I1428" s="4">
        <f>(AU1428-BA1428)</f>
        <v>1.408987929718927</v>
      </c>
      <c r="J1428" s="4">
        <f>(P1428+AT1428*D1428)</f>
        <v>25.00211715698242</v>
      </c>
      <c r="K1428" s="4">
        <v>6</v>
      </c>
      <c r="L1428" s="4">
        <f>(K1428*AI1428+AJ1428)</f>
        <v>1.420000016689301</v>
      </c>
      <c r="M1428" s="4">
        <v>1</v>
      </c>
      <c r="N1428" s="4">
        <f>L1428*(M1428+1)*(M1428+1)/(M1428*M1428+1)</f>
        <v>2.840000033378601</v>
      </c>
      <c r="O1428" s="4">
        <v>23.9618968963623</v>
      </c>
      <c r="P1428" s="4">
        <v>25.00211715698242</v>
      </c>
      <c r="Q1428" s="4">
        <v>23.48992156982422</v>
      </c>
      <c r="R1428" s="4">
        <v>199.8107757568359</v>
      </c>
      <c r="S1428" s="4">
        <v>195.3357696533203</v>
      </c>
      <c r="T1428" s="4">
        <v>13.7187671661377</v>
      </c>
      <c r="U1428" s="4">
        <v>17.43112945556641</v>
      </c>
      <c r="V1428" s="4">
        <v>46.69158554077148</v>
      </c>
      <c r="W1428" s="4">
        <v>59.2743034362793</v>
      </c>
      <c r="X1428" s="4">
        <v>499.4830017089844</v>
      </c>
      <c r="Y1428" s="4">
        <v>1998.918579101562</v>
      </c>
      <c r="Z1428" s="4">
        <v>292.1410522460938</v>
      </c>
      <c r="AA1428" s="4">
        <v>101.6050643920898</v>
      </c>
      <c r="AB1428" s="4">
        <v>3.792580604553223</v>
      </c>
      <c r="AC1428" s="4">
        <v>0.2738794386386871</v>
      </c>
      <c r="AD1428" s="4">
        <v>0.3063530623912811</v>
      </c>
      <c r="AE1428" s="4">
        <v>0.00167191622313112</v>
      </c>
      <c r="AF1428" s="4">
        <v>0.3121501803398132</v>
      </c>
      <c r="AG1428" s="4">
        <v>0.001683166832663119</v>
      </c>
      <c r="AH1428" s="4">
        <v>0.6666666865348816</v>
      </c>
      <c r="AI1428" s="4">
        <v>-0.2195652425289154</v>
      </c>
      <c r="AJ1428" s="4">
        <v>2.737391471862793</v>
      </c>
      <c r="AK1428" s="4">
        <v>1</v>
      </c>
      <c r="AL1428" s="4">
        <v>0</v>
      </c>
      <c r="AM1428" s="4">
        <v>0.1599999964237213</v>
      </c>
      <c r="AN1428" s="4">
        <v>111115</v>
      </c>
      <c r="AO1428" s="4">
        <f>X1428*0.000001/(K1428*0.0001)</f>
        <v>0.8324716695149738</v>
      </c>
      <c r="AP1428" s="4">
        <f>(U1428-T1428)/(1000-U1428)*AO1428</f>
        <v>0.003145261900280601</v>
      </c>
      <c r="AQ1428" s="4">
        <f>(P1428+273.15)</f>
        <v>298.1521171569824</v>
      </c>
      <c r="AR1428" s="4">
        <f>(O1428+273.15)</f>
        <v>297.1118968963623</v>
      </c>
      <c r="AS1428" s="4">
        <f>(Y1428*AK1428+Z1428*AL1428)*AM1428</f>
        <v>319.8269655075601</v>
      </c>
      <c r="AT1428" s="4">
        <f>((AS1428+0.00000010773*(AR1428^4-AQ1428^4))-AP1428*44100)/(L1428*0.92*2*29.3+0.00000043092*AQ1428^3)</f>
        <v>1.924411514037436</v>
      </c>
      <c r="AU1428" s="4">
        <f>0.61365*EXP(17.502*J1428/(240.97+J1428))</f>
        <v>3.180078960478605</v>
      </c>
      <c r="AV1428" s="4">
        <f>AU1428*1000/AA1428</f>
        <v>31.29842965510862</v>
      </c>
      <c r="AW1428" s="4">
        <f>(AV1428-U1428)</f>
        <v>13.86730019954221</v>
      </c>
      <c r="AX1428" s="4">
        <f>IF(D1428,P1428,(O1428+P1428)/2)</f>
        <v>24.48200702667236</v>
      </c>
      <c r="AY1428" s="4">
        <f>0.61365*EXP(17.502*AX1428/(240.97+AX1428))</f>
        <v>3.082796908556273</v>
      </c>
      <c r="AZ1428" s="4">
        <f>IF(AW1428&lt;&gt;0,(1000-(AV1428+U1428)/2)/AW1428*AP1428,0)</f>
        <v>0.2212851992298951</v>
      </c>
      <c r="BA1428" s="4">
        <f>U1428*AA1428/1000</f>
        <v>1.771091030759679</v>
      </c>
      <c r="BB1428" s="4">
        <f>(AY1428-BA1428)</f>
        <v>1.311705877796594</v>
      </c>
      <c r="BC1428" s="4">
        <f>1/(1.6/F1428+1.37/N1428)</f>
        <v>0.1398698781949027</v>
      </c>
      <c r="BD1428" s="4">
        <f>G1428*AA1428*0.001</f>
        <v>17.17102711541311</v>
      </c>
      <c r="BE1428" s="4">
        <f>G1428/S1428</f>
        <v>0.8651653958204419</v>
      </c>
      <c r="BF1428" s="4">
        <f>(1-AP1428*AA1428/AU1428/F1428)*100</f>
        <v>58.12529481985954</v>
      </c>
      <c r="BG1428" s="4">
        <f>(S1428-E1428/(N1428/1.35))</f>
        <v>193.8569807887141</v>
      </c>
      <c r="BH1428" s="4">
        <f>E1428*BF1428/100/BG1428</f>
        <v>0.009327697910135633</v>
      </c>
    </row>
    <row r="1429" ht="16" customHeight="1">
      <c r="A1429" s="4">
        <v>1345</v>
      </c>
      <c r="B1429" t="s" s="2">
        <v>1490</v>
      </c>
      <c r="C1429" s="4">
        <v>7755.000031985343</v>
      </c>
      <c r="D1429" s="4">
        <v>0</v>
      </c>
      <c r="E1429" s="4">
        <f>(R1429-S1429*(1000-T1429)/(1000-U1429))*AO1429</f>
        <v>3.406956509423866</v>
      </c>
      <c r="F1429" s="4">
        <f>IF(AZ1429&lt;&gt;0,1/(1/AZ1429-1/N1429),0)</f>
        <v>0.2403304274650545</v>
      </c>
      <c r="G1429" s="4">
        <f>((BC1429-AP1429/2)*S1429-E1429)/(BC1429+AP1429/2)</f>
        <v>166.5697666444665</v>
      </c>
      <c r="H1429" s="4">
        <f>AP1429*1000</f>
        <v>3.146487651255427</v>
      </c>
      <c r="I1429" s="4">
        <f>(AU1429-BA1429)</f>
        <v>1.407672158413389</v>
      </c>
      <c r="J1429" s="4">
        <f>(P1429+AT1429*D1429)</f>
        <v>24.99419784545898</v>
      </c>
      <c r="K1429" s="4">
        <v>6</v>
      </c>
      <c r="L1429" s="4">
        <f>(K1429*AI1429+AJ1429)</f>
        <v>1.420000016689301</v>
      </c>
      <c r="M1429" s="4">
        <v>1</v>
      </c>
      <c r="N1429" s="4">
        <f>L1429*(M1429+1)*(M1429+1)/(M1429*M1429+1)</f>
        <v>2.840000033378601</v>
      </c>
      <c r="O1429" s="4">
        <v>23.96181678771973</v>
      </c>
      <c r="P1429" s="4">
        <v>24.99419784545898</v>
      </c>
      <c r="Q1429" s="4">
        <v>23.48653030395508</v>
      </c>
      <c r="R1429" s="4">
        <v>199.7856140136719</v>
      </c>
      <c r="S1429" s="4">
        <v>194.9560241699219</v>
      </c>
      <c r="T1429" s="4">
        <v>13.71543312072754</v>
      </c>
      <c r="U1429" s="4">
        <v>17.42935371398926</v>
      </c>
      <c r="V1429" s="4">
        <v>46.65360641479492</v>
      </c>
      <c r="W1429" s="4">
        <v>59.26654052734375</v>
      </c>
      <c r="X1429" s="4">
        <v>499.4689025878906</v>
      </c>
      <c r="Y1429" s="4">
        <v>1998.902832031250</v>
      </c>
      <c r="Z1429" s="4">
        <v>296.6317138671875</v>
      </c>
      <c r="AA1429" s="4">
        <v>101.6047821044922</v>
      </c>
      <c r="AB1429" s="4">
        <v>3.792580604553223</v>
      </c>
      <c r="AC1429" s="4">
        <v>0.2738794386386871</v>
      </c>
      <c r="AD1429" s="4">
        <v>0.3063530623912811</v>
      </c>
      <c r="AE1429" s="4">
        <v>0.00167191622313112</v>
      </c>
      <c r="AF1429" s="4">
        <v>0.3121501803398132</v>
      </c>
      <c r="AG1429" s="4">
        <v>0.001683166832663119</v>
      </c>
      <c r="AH1429" s="4">
        <v>0.6666666865348816</v>
      </c>
      <c r="AI1429" s="4">
        <v>-0.2195652425289154</v>
      </c>
      <c r="AJ1429" s="4">
        <v>2.737391471862793</v>
      </c>
      <c r="AK1429" s="4">
        <v>1</v>
      </c>
      <c r="AL1429" s="4">
        <v>0</v>
      </c>
      <c r="AM1429" s="4">
        <v>0.1599999964237213</v>
      </c>
      <c r="AN1429" s="4">
        <v>111115</v>
      </c>
      <c r="AO1429" s="4">
        <f>X1429*0.000001/(K1429*0.0001)</f>
        <v>0.8324481709798176</v>
      </c>
      <c r="AP1429" s="4">
        <f>(U1429-T1429)/(1000-U1429)*AO1429</f>
        <v>0.003146487651255427</v>
      </c>
      <c r="AQ1429" s="4">
        <f>(P1429+273.15)</f>
        <v>298.144197845459</v>
      </c>
      <c r="AR1429" s="4">
        <f>(O1429+273.15)</f>
        <v>297.1118167877197</v>
      </c>
      <c r="AS1429" s="4">
        <f>(Y1429*AK1429+Z1429*AL1429)*AM1429</f>
        <v>319.8244459763664</v>
      </c>
      <c r="AT1429" s="4">
        <f>((AS1429+0.00000010773*(AR1429^4-AQ1429^4))-AP1429*44100)/(L1429*0.92*2*29.3+0.00000043092*AQ1429^3)</f>
        <v>1.924806112724484</v>
      </c>
      <c r="AU1429" s="4">
        <f>0.61365*EXP(17.502*J1429/(240.97+J1429))</f>
        <v>3.178577844745389</v>
      </c>
      <c r="AV1429" s="4">
        <f>AU1429*1000/AA1429</f>
        <v>31.2837425454688</v>
      </c>
      <c r="AW1429" s="4">
        <f>(AV1429-U1429)</f>
        <v>13.85438883147955</v>
      </c>
      <c r="AX1429" s="4">
        <f>IF(D1429,P1429,(O1429+P1429)/2)</f>
        <v>24.47800731658936</v>
      </c>
      <c r="AY1429" s="4">
        <f>0.61365*EXP(17.502*AX1429/(240.97+AX1429))</f>
        <v>3.082058993079364</v>
      </c>
      <c r="AZ1429" s="4">
        <f>IF(AW1429&lt;&gt;0,(1000-(AV1429+U1429)/2)/AW1429*AP1429,0)</f>
        <v>0.2215796099473403</v>
      </c>
      <c r="BA1429" s="4">
        <f>U1429*AA1429/1000</f>
        <v>1.770905686332</v>
      </c>
      <c r="BB1429" s="4">
        <f>(AY1429-BA1429)</f>
        <v>1.311153306747364</v>
      </c>
      <c r="BC1429" s="4">
        <f>1/(1.6/F1429+1.37/N1429)</f>
        <v>0.1400580800079949</v>
      </c>
      <c r="BD1429" s="4">
        <f>G1429*AA1429*0.001</f>
        <v>16.92428484510713</v>
      </c>
      <c r="BE1429" s="4">
        <f>G1429/S1429</f>
        <v>0.8543966125370192</v>
      </c>
      <c r="BF1429" s="4">
        <f>(1-AP1429*AA1429/AU1429/F1429)*100</f>
        <v>58.14970057271381</v>
      </c>
      <c r="BG1429" s="4">
        <f>(S1429-E1429/(N1429/1.35))</f>
        <v>193.3365202144059</v>
      </c>
      <c r="BH1429" s="4">
        <f>E1429*BF1429/100/BG1429</f>
        <v>0.01024708113436368</v>
      </c>
    </row>
    <row r="1430" ht="16" customHeight="1">
      <c r="A1430" s="4">
        <v>1346</v>
      </c>
      <c r="B1430" t="s" s="2">
        <v>1491</v>
      </c>
      <c r="C1430" s="4">
        <v>7760.000031873584</v>
      </c>
      <c r="D1430" s="4">
        <v>0</v>
      </c>
      <c r="E1430" s="4">
        <f>(R1430-S1430*(1000-T1430)/(1000-U1430))*AO1430</f>
        <v>3.510023459130462</v>
      </c>
      <c r="F1430" s="4">
        <f>IF(AZ1430&lt;&gt;0,1/(1/AZ1430-1/N1430),0)</f>
        <v>0.2405384324721358</v>
      </c>
      <c r="G1430" s="4">
        <f>((BC1430-AP1430/2)*S1430-E1430)/(BC1430+AP1430/2)</f>
        <v>165.7470937470283</v>
      </c>
      <c r="H1430" s="4">
        <f>AP1430*1000</f>
        <v>3.14760804449755</v>
      </c>
      <c r="I1430" s="4">
        <f>(AU1430-BA1430)</f>
        <v>1.407054394885431</v>
      </c>
      <c r="J1430" s="4">
        <f>(P1430+AT1430*D1430)</f>
        <v>24.99062728881836</v>
      </c>
      <c r="K1430" s="4">
        <v>6</v>
      </c>
      <c r="L1430" s="4">
        <f>(K1430*AI1430+AJ1430)</f>
        <v>1.420000016689301</v>
      </c>
      <c r="M1430" s="4">
        <v>1</v>
      </c>
      <c r="N1430" s="4">
        <f>L1430*(M1430+1)*(M1430+1)/(M1430*M1430+1)</f>
        <v>2.840000033378601</v>
      </c>
      <c r="O1430" s="4">
        <v>23.96200752258301</v>
      </c>
      <c r="P1430" s="4">
        <v>24.99062728881836</v>
      </c>
      <c r="Q1430" s="4">
        <v>23.4865779876709</v>
      </c>
      <c r="R1430" s="4">
        <v>199.7898406982422</v>
      </c>
      <c r="S1430" s="4">
        <v>194.8366241455078</v>
      </c>
      <c r="T1430" s="4">
        <v>13.71354484558105</v>
      </c>
      <c r="U1430" s="4">
        <v>17.42879295349121</v>
      </c>
      <c r="V1430" s="4">
        <v>46.63299560546875</v>
      </c>
      <c r="W1430" s="4">
        <v>59.26321792602539</v>
      </c>
      <c r="X1430" s="4">
        <v>499.468505859375</v>
      </c>
      <c r="Y1430" s="4">
        <v>1998.8681640625</v>
      </c>
      <c r="Z1430" s="4">
        <v>300.9812622070312</v>
      </c>
      <c r="AA1430" s="4">
        <v>101.6046752929688</v>
      </c>
      <c r="AB1430" s="4">
        <v>3.792580604553223</v>
      </c>
      <c r="AC1430" s="4">
        <v>0.2738794386386871</v>
      </c>
      <c r="AD1430" s="4">
        <v>0.3063530623912811</v>
      </c>
      <c r="AE1430" s="4">
        <v>0.00167191622313112</v>
      </c>
      <c r="AF1430" s="4">
        <v>0.3121501803398132</v>
      </c>
      <c r="AG1430" s="4">
        <v>0.001683166832663119</v>
      </c>
      <c r="AH1430" s="4">
        <v>1</v>
      </c>
      <c r="AI1430" s="4">
        <v>-0.2195652425289154</v>
      </c>
      <c r="AJ1430" s="4">
        <v>2.737391471862793</v>
      </c>
      <c r="AK1430" s="4">
        <v>1</v>
      </c>
      <c r="AL1430" s="4">
        <v>0</v>
      </c>
      <c r="AM1430" s="4">
        <v>0.1599999964237213</v>
      </c>
      <c r="AN1430" s="4">
        <v>111115</v>
      </c>
      <c r="AO1430" s="4">
        <f>X1430*0.000001/(K1430*0.0001)</f>
        <v>0.8324475097656249</v>
      </c>
      <c r="AP1430" s="4">
        <f>(U1430-T1430)/(1000-U1430)*AO1430</f>
        <v>0.00314760804449755</v>
      </c>
      <c r="AQ1430" s="4">
        <f>(P1430+273.15)</f>
        <v>298.1406272888183</v>
      </c>
      <c r="AR1430" s="4">
        <f>(O1430+273.15)</f>
        <v>297.112007522583</v>
      </c>
      <c r="AS1430" s="4">
        <f>(Y1430*AK1430+Z1430*AL1430)*AM1430</f>
        <v>319.8188991014904</v>
      </c>
      <c r="AT1430" s="4">
        <f>((AS1430+0.00000010773*(AR1430^4-AQ1430^4))-AP1430*44100)/(L1430*0.92*2*29.3+0.00000043092*AQ1430^3)</f>
        <v>1.924678407556652</v>
      </c>
      <c r="AU1430" s="4">
        <f>0.61365*EXP(17.502*J1430/(240.97+J1430))</f>
        <v>3.177901243673287</v>
      </c>
      <c r="AV1430" s="4">
        <f>AU1430*1000/AA1430</f>
        <v>31.27711627944354</v>
      </c>
      <c r="AW1430" s="4">
        <f>(AV1430-U1430)</f>
        <v>13.84832332595233</v>
      </c>
      <c r="AX1430" s="4">
        <f>IF(D1430,P1430,(O1430+P1430)/2)</f>
        <v>24.47631740570068</v>
      </c>
      <c r="AY1430" s="4">
        <f>0.61365*EXP(17.502*AX1430/(240.97+AX1430))</f>
        <v>3.08174726403325</v>
      </c>
      <c r="AZ1430" s="4">
        <f>IF(AW1430&lt;&gt;0,(1000-(AV1430+U1430)/2)/AW1430*AP1430,0)</f>
        <v>0.2217564116866321</v>
      </c>
      <c r="BA1430" s="4">
        <f>U1430*AA1430/1000</f>
        <v>1.770846848787856</v>
      </c>
      <c r="BB1430" s="4">
        <f>(AY1430-BA1430)</f>
        <v>1.310900415245394</v>
      </c>
      <c r="BC1430" s="4">
        <f>1/(1.6/F1430+1.37/N1430)</f>
        <v>0.1401711031031383</v>
      </c>
      <c r="BD1430" s="4">
        <f>G1430*AA1430*0.001</f>
        <v>16.84067964092006</v>
      </c>
      <c r="BE1430" s="4">
        <f>G1430/S1430</f>
        <v>0.8506978319602022</v>
      </c>
      <c r="BF1430" s="4">
        <f>(1-AP1430*AA1430/AU1430/F1430)*100</f>
        <v>58.1621397008414</v>
      </c>
      <c r="BG1430" s="4">
        <f>(S1430-E1430/(N1430/1.35))</f>
        <v>193.1681270982775</v>
      </c>
      <c r="BH1430" s="4">
        <f>E1430*BF1430/100/BG1430</f>
        <v>0.01056853829096306</v>
      </c>
    </row>
    <row r="1431" ht="16" customHeight="1">
      <c r="A1431" s="4">
        <v>1347</v>
      </c>
      <c r="B1431" t="s" s="2">
        <v>1492</v>
      </c>
      <c r="C1431" s="4">
        <v>7765.000031761825</v>
      </c>
      <c r="D1431" s="4">
        <v>0</v>
      </c>
      <c r="E1431" s="4">
        <f>(R1431-S1431*(1000-T1431)/(1000-U1431))*AO1431</f>
        <v>3.569791267151948</v>
      </c>
      <c r="F1431" s="4">
        <f>IF(AZ1431&lt;&gt;0,1/(1/AZ1431-1/N1431),0)</f>
        <v>0.2405608641262147</v>
      </c>
      <c r="G1431" s="4">
        <f>((BC1431-AP1431/2)*S1431-E1431)/(BC1431+AP1431/2)</f>
        <v>165.2477248669821</v>
      </c>
      <c r="H1431" s="4">
        <f>AP1431*1000</f>
        <v>3.14913085592461</v>
      </c>
      <c r="I1431" s="4">
        <f>(AU1431-BA1431)</f>
        <v>1.407604078959684</v>
      </c>
      <c r="J1431" s="4">
        <f>(P1431+AT1431*D1431)</f>
        <v>24.99363136291504</v>
      </c>
      <c r="K1431" s="4">
        <v>6</v>
      </c>
      <c r="L1431" s="4">
        <f>(K1431*AI1431+AJ1431)</f>
        <v>1.420000016689301</v>
      </c>
      <c r="M1431" s="4">
        <v>1</v>
      </c>
      <c r="N1431" s="4">
        <f>L1431*(M1431+1)*(M1431+1)/(M1431*M1431+1)</f>
        <v>2.840000033378601</v>
      </c>
      <c r="O1431" s="4">
        <v>23.96179389953613</v>
      </c>
      <c r="P1431" s="4">
        <v>24.99363136291504</v>
      </c>
      <c r="Q1431" s="4">
        <v>23.48777389526367</v>
      </c>
      <c r="R1431" s="4">
        <v>199.7816619873047</v>
      </c>
      <c r="S1431" s="4">
        <v>194.7565307617188</v>
      </c>
      <c r="T1431" s="4">
        <v>13.71196460723877</v>
      </c>
      <c r="U1431" s="4">
        <v>17.42905616760254</v>
      </c>
      <c r="V1431" s="4">
        <v>46.62631607055664</v>
      </c>
      <c r="W1431" s="4">
        <v>59.26382446289062</v>
      </c>
      <c r="X1431" s="4">
        <v>499.4621887207031</v>
      </c>
      <c r="Y1431" s="4">
        <v>1998.834106445312</v>
      </c>
      <c r="Z1431" s="4">
        <v>305.5882263183594</v>
      </c>
      <c r="AA1431" s="4">
        <v>101.6042633056641</v>
      </c>
      <c r="AB1431" s="4">
        <v>3.792580604553223</v>
      </c>
      <c r="AC1431" s="4">
        <v>0.2738794386386871</v>
      </c>
      <c r="AD1431" s="4">
        <v>0.3063530623912811</v>
      </c>
      <c r="AE1431" s="4">
        <v>0.00167191622313112</v>
      </c>
      <c r="AF1431" s="4">
        <v>0.3121501803398132</v>
      </c>
      <c r="AG1431" s="4">
        <v>0.001683166832663119</v>
      </c>
      <c r="AH1431" s="4">
        <v>1</v>
      </c>
      <c r="AI1431" s="4">
        <v>-0.2195652425289154</v>
      </c>
      <c r="AJ1431" s="4">
        <v>2.737391471862793</v>
      </c>
      <c r="AK1431" s="4">
        <v>1</v>
      </c>
      <c r="AL1431" s="4">
        <v>0</v>
      </c>
      <c r="AM1431" s="4">
        <v>0.1599999964237213</v>
      </c>
      <c r="AN1431" s="4">
        <v>111115</v>
      </c>
      <c r="AO1431" s="4">
        <f>X1431*0.000001/(K1431*0.0001)</f>
        <v>0.8324369812011718</v>
      </c>
      <c r="AP1431" s="4">
        <f>(U1431-T1431)/(1000-U1431)*AO1431</f>
        <v>0.00314913085592461</v>
      </c>
      <c r="AQ1431" s="4">
        <f>(P1431+273.15)</f>
        <v>298.143631362915</v>
      </c>
      <c r="AR1431" s="4">
        <f>(O1431+273.15)</f>
        <v>297.1117938995361</v>
      </c>
      <c r="AS1431" s="4">
        <f>(Y1431*AK1431+Z1431*AL1431)*AM1431</f>
        <v>319.8134498828622</v>
      </c>
      <c r="AT1431" s="4">
        <f>((AS1431+0.00000010773*(AR1431^4-AQ1431^4))-AP1431*44100)/(L1431*0.92*2*29.3+0.00000043092*AQ1431^3)</f>
        <v>1.923428162930629</v>
      </c>
      <c r="AU1431" s="4">
        <f>0.61365*EXP(17.502*J1431/(240.97+J1431))</f>
        <v>3.178470490981981</v>
      </c>
      <c r="AV1431" s="4">
        <f>AU1431*1000/AA1431</f>
        <v>31.28284569536161</v>
      </c>
      <c r="AW1431" s="4">
        <f>(AV1431-U1431)</f>
        <v>13.85378952775907</v>
      </c>
      <c r="AX1431" s="4">
        <f>IF(D1431,P1431,(O1431+P1431)/2)</f>
        <v>24.47771263122559</v>
      </c>
      <c r="AY1431" s="4">
        <f>0.61365*EXP(17.502*AX1431/(240.97+AX1431))</f>
        <v>3.08200463202349</v>
      </c>
      <c r="AZ1431" s="4">
        <f>IF(AW1431&lt;&gt;0,(1000-(AV1431+U1431)/2)/AW1431*AP1431,0)</f>
        <v>0.22177547689494</v>
      </c>
      <c r="BA1431" s="4">
        <f>U1431*AA1431/1000</f>
        <v>1.770866412022297</v>
      </c>
      <c r="BB1431" s="4">
        <f>(AY1431-BA1431)</f>
        <v>1.311138220001193</v>
      </c>
      <c r="BC1431" s="4">
        <f>1/(1.6/F1431+1.37/N1431)</f>
        <v>0.1401832909383176</v>
      </c>
      <c r="BD1431" s="4">
        <f>G1431*AA1431*0.001</f>
        <v>16.78987334804679</v>
      </c>
      <c r="BE1431" s="4">
        <f>G1431/S1431</f>
        <v>0.8484836129534463</v>
      </c>
      <c r="BF1431" s="4">
        <f>(1-AP1431*AA1431/AU1431/F1431)*100</f>
        <v>58.15346726392067</v>
      </c>
      <c r="BG1431" s="4">
        <f>(S1431-E1431/(N1431/1.35))</f>
        <v>193.0596229610094</v>
      </c>
      <c r="BH1431" s="4">
        <f>E1431*BF1431/100/BG1431</f>
        <v>0.01075293406303176</v>
      </c>
    </row>
    <row r="1432" ht="16" customHeight="1">
      <c r="A1432" s="4">
        <v>1348</v>
      </c>
      <c r="B1432" t="s" s="2">
        <v>1493</v>
      </c>
      <c r="C1432" s="4">
        <v>7770.500031638891</v>
      </c>
      <c r="D1432" s="4">
        <v>0</v>
      </c>
      <c r="E1432" s="4">
        <f>(R1432-S1432*(1000-T1432)/(1000-U1432))*AO1432</f>
        <v>3.644736152547367</v>
      </c>
      <c r="F1432" s="4">
        <f>IF(AZ1432&lt;&gt;0,1/(1/AZ1432-1/N1432),0)</f>
        <v>0.2407367977166407</v>
      </c>
      <c r="G1432" s="4">
        <f>((BC1432-AP1432/2)*S1432-E1432)/(BC1432+AP1432/2)</f>
        <v>164.6557816935866</v>
      </c>
      <c r="H1432" s="4">
        <f>AP1432*1000</f>
        <v>3.15155233834614</v>
      </c>
      <c r="I1432" s="4">
        <f>(AU1432-BA1432)</f>
        <v>1.407731021725331</v>
      </c>
      <c r="J1432" s="4">
        <f>(P1432+AT1432*D1432)</f>
        <v>24.9947452545166</v>
      </c>
      <c r="K1432" s="4">
        <v>6</v>
      </c>
      <c r="L1432" s="4">
        <f>(K1432*AI1432+AJ1432)</f>
        <v>1.420000016689301</v>
      </c>
      <c r="M1432" s="4">
        <v>1</v>
      </c>
      <c r="N1432" s="4">
        <f>L1432*(M1432+1)*(M1432+1)/(M1432*M1432+1)</f>
        <v>2.840000033378601</v>
      </c>
      <c r="O1432" s="4">
        <v>23.96185302734375</v>
      </c>
      <c r="P1432" s="4">
        <v>24.9947452545166</v>
      </c>
      <c r="Q1432" s="4">
        <v>23.48831939697266</v>
      </c>
      <c r="R1432" s="4">
        <v>199.7896423339844</v>
      </c>
      <c r="S1432" s="4">
        <v>194.6742706298828</v>
      </c>
      <c r="T1432" s="4">
        <v>13.71002197265625</v>
      </c>
      <c r="U1432" s="4">
        <v>17.42993545532227</v>
      </c>
      <c r="V1432" s="4">
        <v>46.61888885498047</v>
      </c>
      <c r="W1432" s="4">
        <v>59.26593780517578</v>
      </c>
      <c r="X1432" s="4">
        <v>499.4666137695312</v>
      </c>
      <c r="Y1432" s="4">
        <v>1998.778930664062</v>
      </c>
      <c r="Z1432" s="4">
        <v>311.1741943359375</v>
      </c>
      <c r="AA1432" s="4">
        <v>101.6039657592773</v>
      </c>
      <c r="AB1432" s="4">
        <v>3.792580604553223</v>
      </c>
      <c r="AC1432" s="4">
        <v>0.2738794386386871</v>
      </c>
      <c r="AD1432" s="4">
        <v>0.3063530623912811</v>
      </c>
      <c r="AE1432" s="4">
        <v>0.00167191622313112</v>
      </c>
      <c r="AF1432" s="4">
        <v>0.3121501803398132</v>
      </c>
      <c r="AG1432" s="4">
        <v>0.001683166832663119</v>
      </c>
      <c r="AH1432" s="4">
        <v>0.6666666865348816</v>
      </c>
      <c r="AI1432" s="4">
        <v>-0.2195652425289154</v>
      </c>
      <c r="AJ1432" s="4">
        <v>2.737391471862793</v>
      </c>
      <c r="AK1432" s="4">
        <v>1</v>
      </c>
      <c r="AL1432" s="4">
        <v>0</v>
      </c>
      <c r="AM1432" s="4">
        <v>0.1599999964237213</v>
      </c>
      <c r="AN1432" s="4">
        <v>111115</v>
      </c>
      <c r="AO1432" s="4">
        <f>X1432*0.000001/(K1432*0.0001)</f>
        <v>0.832444356282552</v>
      </c>
      <c r="AP1432" s="4">
        <f>(U1432-T1432)/(1000-U1432)*AO1432</f>
        <v>0.00315155233834614</v>
      </c>
      <c r="AQ1432" s="4">
        <f>(P1432+273.15)</f>
        <v>298.1447452545166</v>
      </c>
      <c r="AR1432" s="4">
        <f>(O1432+273.15)</f>
        <v>297.1118530273437</v>
      </c>
      <c r="AS1432" s="4">
        <f>(Y1432*AK1432+Z1432*AL1432)*AM1432</f>
        <v>319.8046217580595</v>
      </c>
      <c r="AT1432" s="4">
        <f>((AS1432+0.00000010773*(AR1432^4-AQ1432^4))-AP1432*44100)/(L1432*0.92*2*29.3+0.00000043092*AQ1432^3)</f>
        <v>1.921974183505207</v>
      </c>
      <c r="AU1432" s="4">
        <f>0.61365*EXP(17.502*J1432/(240.97+J1432))</f>
        <v>3.178681586914308</v>
      </c>
      <c r="AV1432" s="4">
        <f>AU1432*1000/AA1432</f>
        <v>31.28501494169352</v>
      </c>
      <c r="AW1432" s="4">
        <f>(AV1432-U1432)</f>
        <v>13.85507948637125</v>
      </c>
      <c r="AX1432" s="4">
        <f>IF(D1432,P1432,(O1432+P1432)/2)</f>
        <v>24.47829914093018</v>
      </c>
      <c r="AY1432" s="4">
        <f>0.61365*EXP(17.502*AX1432/(240.97+AX1432))</f>
        <v>3.082112827183962</v>
      </c>
      <c r="AZ1432" s="4">
        <f>IF(AW1432&lt;&gt;0,(1000-(AV1432+U1432)/2)/AW1432*AP1432,0)</f>
        <v>0.2219249975038133</v>
      </c>
      <c r="BA1432" s="4">
        <f>U1432*AA1432/1000</f>
        <v>1.770950565188978</v>
      </c>
      <c r="BB1432" s="4">
        <f>(AY1432-BA1432)</f>
        <v>1.311162261994985</v>
      </c>
      <c r="BC1432" s="4">
        <f>1/(1.6/F1432+1.37/N1432)</f>
        <v>0.1402788759555053</v>
      </c>
      <c r="BD1432" s="4">
        <f>G1432*AA1432*0.001</f>
        <v>16.72968040526222</v>
      </c>
      <c r="BE1432" s="4">
        <f>G1432/S1432</f>
        <v>0.8458014567658624</v>
      </c>
      <c r="BF1432" s="4">
        <f>(1-AP1432*AA1432/AU1432/F1432)*100</f>
        <v>58.1547971065385</v>
      </c>
      <c r="BG1432" s="4">
        <f>(S1432-E1432/(N1432/1.35))</f>
        <v>192.9417376199851</v>
      </c>
      <c r="BH1432" s="4">
        <f>E1432*BF1432/100/BG1432</f>
        <v>0.01098564230180868</v>
      </c>
    </row>
    <row r="1433" ht="16" customHeight="1">
      <c r="A1433" s="4">
        <v>1349</v>
      </c>
      <c r="B1433" t="s" s="2">
        <v>1494</v>
      </c>
      <c r="C1433" s="4">
        <v>7775.500031527132</v>
      </c>
      <c r="D1433" s="4">
        <v>0</v>
      </c>
      <c r="E1433" s="4">
        <f>(R1433-S1433*(1000-T1433)/(1000-U1433))*AO1433</f>
        <v>3.683099431759164</v>
      </c>
      <c r="F1433" s="4">
        <f>IF(AZ1433&lt;&gt;0,1/(1/AZ1433-1/N1433),0)</f>
        <v>0.2409505842251372</v>
      </c>
      <c r="G1433" s="4">
        <f>((BC1433-AP1433/2)*S1433-E1433)/(BC1433+AP1433/2)</f>
        <v>164.325875063655</v>
      </c>
      <c r="H1433" s="4">
        <f>AP1433*1000</f>
        <v>3.154554146906825</v>
      </c>
      <c r="I1433" s="4">
        <f>(AU1433-BA1433)</f>
        <v>1.407910127977072</v>
      </c>
      <c r="J1433" s="4">
        <f>(P1433+AT1433*D1433)</f>
        <v>24.99687004089355</v>
      </c>
      <c r="K1433" s="4">
        <v>6</v>
      </c>
      <c r="L1433" s="4">
        <f>(K1433*AI1433+AJ1433)</f>
        <v>1.420000016689301</v>
      </c>
      <c r="M1433" s="4">
        <v>1</v>
      </c>
      <c r="N1433" s="4">
        <f>L1433*(M1433+1)*(M1433+1)/(M1433*M1433+1)</f>
        <v>2.840000033378601</v>
      </c>
      <c r="O1433" s="4">
        <v>23.96252059936523</v>
      </c>
      <c r="P1433" s="4">
        <v>24.99687004089355</v>
      </c>
      <c r="Q1433" s="4">
        <v>23.48843193054199</v>
      </c>
      <c r="R1433" s="4">
        <v>199.7538299560547</v>
      </c>
      <c r="S1433" s="4">
        <v>194.5919952392578</v>
      </c>
      <c r="T1433" s="4">
        <v>13.70875453948975</v>
      </c>
      <c r="U1433" s="4">
        <v>17.43219375610352</v>
      </c>
      <c r="V1433" s="4">
        <v>46.61292266845703</v>
      </c>
      <c r="W1433" s="4">
        <v>59.27097702026367</v>
      </c>
      <c r="X1433" s="4">
        <v>499.4678039550781</v>
      </c>
      <c r="Y1433" s="4">
        <v>1998.695190429688</v>
      </c>
      <c r="Z1433" s="4">
        <v>316.7412719726562</v>
      </c>
      <c r="AA1433" s="4">
        <v>101.603630065918</v>
      </c>
      <c r="AB1433" s="4">
        <v>3.792580604553223</v>
      </c>
      <c r="AC1433" s="4">
        <v>0.2738794386386871</v>
      </c>
      <c r="AD1433" s="4">
        <v>0.3063530623912811</v>
      </c>
      <c r="AE1433" s="4">
        <v>0.00167191622313112</v>
      </c>
      <c r="AF1433" s="4">
        <v>0.3121501803398132</v>
      </c>
      <c r="AG1433" s="4">
        <v>0.001683166832663119</v>
      </c>
      <c r="AH1433" s="4">
        <v>1</v>
      </c>
      <c r="AI1433" s="4">
        <v>-0.2195652425289154</v>
      </c>
      <c r="AJ1433" s="4">
        <v>2.737391471862793</v>
      </c>
      <c r="AK1433" s="4">
        <v>1</v>
      </c>
      <c r="AL1433" s="4">
        <v>0</v>
      </c>
      <c r="AM1433" s="4">
        <v>0.1599999964237213</v>
      </c>
      <c r="AN1433" s="4">
        <v>111115</v>
      </c>
      <c r="AO1433" s="4">
        <f>X1433*0.000001/(K1433*0.0001)</f>
        <v>0.8324463399251302</v>
      </c>
      <c r="AP1433" s="4">
        <f>(U1433-T1433)/(1000-U1433)*AO1433</f>
        <v>0.003154554146906826</v>
      </c>
      <c r="AQ1433" s="4">
        <f>(P1433+273.15)</f>
        <v>298.1468700408935</v>
      </c>
      <c r="AR1433" s="4">
        <f>(O1433+273.15)</f>
        <v>297.1125205993652</v>
      </c>
      <c r="AS1433" s="4">
        <f>(Y1433*AK1433+Z1433*AL1433)*AM1433</f>
        <v>319.791223320859</v>
      </c>
      <c r="AT1433" s="4">
        <f>((AS1433+0.00000010773*(AR1433^4-AQ1433^4))-AP1433*44100)/(L1433*0.92*2*29.3+0.00000043092*AQ1433^3)</f>
        <v>1.920121754832187</v>
      </c>
      <c r="AU1433" s="4">
        <f>0.61365*EXP(17.502*J1433/(240.97+J1433))</f>
        <v>3.179084293609618</v>
      </c>
      <c r="AV1433" s="4">
        <f>AU1433*1000/AA1433</f>
        <v>31.28908181279651</v>
      </c>
      <c r="AW1433" s="4">
        <f>(AV1433-U1433)</f>
        <v>13.85688805669299</v>
      </c>
      <c r="AX1433" s="4">
        <f>IF(D1433,P1433,(O1433+P1433)/2)</f>
        <v>24.47969532012939</v>
      </c>
      <c r="AY1433" s="4">
        <f>0.61365*EXP(17.502*AX1433/(240.97+AX1433))</f>
        <v>3.082370397802942</v>
      </c>
      <c r="AZ1433" s="4">
        <f>IF(AW1433&lt;&gt;0,(1000-(AV1433+U1433)/2)/AW1433*AP1433,0)</f>
        <v>0.2221066651740783</v>
      </c>
      <c r="BA1433" s="4">
        <f>U1433*AA1433/1000</f>
        <v>1.771174165632547</v>
      </c>
      <c r="BB1433" s="4">
        <f>(AY1433-BA1433)</f>
        <v>1.311196232170395</v>
      </c>
      <c r="BC1433" s="4">
        <f>1/(1.6/F1433+1.37/N1433)</f>
        <v>0.140395013803782</v>
      </c>
      <c r="BD1433" s="4">
        <f>G1433*AA1433*0.001</f>
        <v>16.69610542022586</v>
      </c>
      <c r="BE1433" s="4">
        <f>G1433/S1433</f>
        <v>0.8444636936972176</v>
      </c>
      <c r="BF1433" s="4">
        <f>(1-AP1433*AA1433/AU1433/F1433)*100</f>
        <v>58.1575424851336</v>
      </c>
      <c r="BG1433" s="4">
        <f>(S1433-E1433/(N1433/1.35))</f>
        <v>192.8412261637519</v>
      </c>
      <c r="BH1433" s="4">
        <f>E1433*BF1433/100/BG1433</f>
        <v>0.01110758399231584</v>
      </c>
    </row>
    <row r="1434" ht="16" customHeight="1">
      <c r="A1434" s="4">
        <v>1350</v>
      </c>
      <c r="B1434" t="s" s="2">
        <v>1495</v>
      </c>
      <c r="C1434" s="4">
        <v>7780.500031415373</v>
      </c>
      <c r="D1434" s="4">
        <v>0</v>
      </c>
      <c r="E1434" s="4">
        <f>(R1434-S1434*(1000-T1434)/(1000-U1434))*AO1434</f>
        <v>3.734954963915369</v>
      </c>
      <c r="F1434" s="4">
        <f>IF(AZ1434&lt;&gt;0,1/(1/AZ1434-1/N1434),0)</f>
        <v>0.2413438404997872</v>
      </c>
      <c r="G1434" s="4">
        <f>((BC1434-AP1434/2)*S1434-E1434)/(BC1434+AP1434/2)</f>
        <v>163.9508604893102</v>
      </c>
      <c r="H1434" s="4">
        <f>AP1434*1000</f>
        <v>3.157802755447249</v>
      </c>
      <c r="I1434" s="4">
        <f>(AU1434-BA1434)</f>
        <v>1.407241326846865</v>
      </c>
      <c r="J1434" s="4">
        <f>(P1434+AT1434*D1434)</f>
        <v>24.99441146850586</v>
      </c>
      <c r="K1434" s="4">
        <v>6</v>
      </c>
      <c r="L1434" s="4">
        <f>(K1434*AI1434+AJ1434)</f>
        <v>1.420000016689301</v>
      </c>
      <c r="M1434" s="4">
        <v>1</v>
      </c>
      <c r="N1434" s="4">
        <f>L1434*(M1434+1)*(M1434+1)/(M1434*M1434+1)</f>
        <v>2.840000033378601</v>
      </c>
      <c r="O1434" s="4">
        <v>23.96378707885742</v>
      </c>
      <c r="P1434" s="4">
        <v>24.99441146850586</v>
      </c>
      <c r="Q1434" s="4">
        <v>23.48833084106445</v>
      </c>
      <c r="R1434" s="4">
        <v>199.7634582519531</v>
      </c>
      <c r="S1434" s="4">
        <v>194.5391387939453</v>
      </c>
      <c r="T1434" s="4">
        <v>13.70723056793213</v>
      </c>
      <c r="U1434" s="4">
        <v>17.43423461914062</v>
      </c>
      <c r="V1434" s="4">
        <v>46.60444259643555</v>
      </c>
      <c r="W1434" s="4">
        <v>59.27319717407227</v>
      </c>
      <c r="X1434" s="4">
        <v>499.5028991699219</v>
      </c>
      <c r="Y1434" s="4">
        <v>1998.639526367188</v>
      </c>
      <c r="Z1434" s="4">
        <v>323.3125610351562</v>
      </c>
      <c r="AA1434" s="4">
        <v>101.6033706665039</v>
      </c>
      <c r="AB1434" s="4">
        <v>3.792580604553223</v>
      </c>
      <c r="AC1434" s="4">
        <v>0.2738794386386871</v>
      </c>
      <c r="AD1434" s="4">
        <v>0.3063530623912811</v>
      </c>
      <c r="AE1434" s="4">
        <v>0.00167191622313112</v>
      </c>
      <c r="AF1434" s="4">
        <v>0.3121501803398132</v>
      </c>
      <c r="AG1434" s="4">
        <v>0.001683166832663119</v>
      </c>
      <c r="AH1434" s="4">
        <v>1</v>
      </c>
      <c r="AI1434" s="4">
        <v>-0.2195652425289154</v>
      </c>
      <c r="AJ1434" s="4">
        <v>2.737391471862793</v>
      </c>
      <c r="AK1434" s="4">
        <v>1</v>
      </c>
      <c r="AL1434" s="4">
        <v>0</v>
      </c>
      <c r="AM1434" s="4">
        <v>0.1599999964237213</v>
      </c>
      <c r="AN1434" s="4">
        <v>111115</v>
      </c>
      <c r="AO1434" s="4">
        <f>X1434*0.000001/(K1434*0.0001)</f>
        <v>0.8325048319498697</v>
      </c>
      <c r="AP1434" s="4">
        <f>(U1434-T1434)/(1000-U1434)*AO1434</f>
        <v>0.003157802755447249</v>
      </c>
      <c r="AQ1434" s="4">
        <f>(P1434+273.15)</f>
        <v>298.1444114685058</v>
      </c>
      <c r="AR1434" s="4">
        <f>(O1434+273.15)</f>
        <v>297.1137870788574</v>
      </c>
      <c r="AS1434" s="4">
        <f>(Y1434*AK1434+Z1434*AL1434)*AM1434</f>
        <v>319.7823170710581</v>
      </c>
      <c r="AT1434" s="4">
        <f>((AS1434+0.00000010773*(AR1434^4-AQ1434^4))-AP1434*44100)/(L1434*0.92*2*29.3+0.00000043092*AQ1434^3)</f>
        <v>1.918880094150712</v>
      </c>
      <c r="AU1434" s="4">
        <f>0.61365*EXP(17.502*J1434/(240.97+J1434))</f>
        <v>3.178618329142204</v>
      </c>
      <c r="AV1434" s="4">
        <f>AU1434*1000/AA1434</f>
        <v>31.28457558337792</v>
      </c>
      <c r="AW1434" s="4">
        <f>(AV1434-U1434)</f>
        <v>13.85034096423729</v>
      </c>
      <c r="AX1434" s="4">
        <f>IF(D1434,P1434,(O1434+P1434)/2)</f>
        <v>24.47909927368164</v>
      </c>
      <c r="AY1434" s="4">
        <f>0.61365*EXP(17.502*AX1434/(240.97+AX1434))</f>
        <v>3.082260435366888</v>
      </c>
      <c r="AZ1434" s="4">
        <f>IF(AW1434&lt;&gt;0,(1000-(AV1434+U1434)/2)/AW1434*AP1434,0)</f>
        <v>0.2224407736136259</v>
      </c>
      <c r="BA1434" s="4">
        <f>U1434*AA1434/1000</f>
        <v>1.771377002295339</v>
      </c>
      <c r="BB1434" s="4">
        <f>(AY1434-BA1434)</f>
        <v>1.310883433071549</v>
      </c>
      <c r="BC1434" s="4">
        <f>1/(1.6/F1434+1.37/N1434)</f>
        <v>0.1406086107511355</v>
      </c>
      <c r="BD1434" s="4">
        <f>G1434*AA1434*0.001</f>
        <v>16.65796004938765</v>
      </c>
      <c r="BE1434" s="4">
        <f>G1434/S1434</f>
        <v>0.8427654275932925</v>
      </c>
      <c r="BF1434" s="4">
        <f>(1-AP1434*AA1434/AU1434/F1434)*100</f>
        <v>58.17667926872102</v>
      </c>
      <c r="BG1434" s="4">
        <f>(S1434-E1434/(N1434/1.35))</f>
        <v>192.7637200819648</v>
      </c>
      <c r="BH1434" s="4">
        <f>E1434*BF1434/100/BG1434</f>
        <v>0.01127220811708913</v>
      </c>
    </row>
    <row r="1435" ht="16" customHeight="1">
      <c r="A1435" s="4">
        <v>1351</v>
      </c>
      <c r="B1435" t="s" s="2">
        <v>1496</v>
      </c>
      <c r="C1435" s="4">
        <v>7786.000031292439</v>
      </c>
      <c r="D1435" s="4">
        <v>0</v>
      </c>
      <c r="E1435" s="4">
        <f>(R1435-S1435*(1000-T1435)/(1000-U1435))*AO1435</f>
        <v>3.787073438744796</v>
      </c>
      <c r="F1435" s="4">
        <f>IF(AZ1435&lt;&gt;0,1/(1/AZ1435-1/N1435),0)</f>
        <v>0.241657163124863</v>
      </c>
      <c r="G1435" s="4">
        <f>((BC1435-AP1435/2)*S1435-E1435)/(BC1435+AP1435/2)</f>
        <v>163.5700061155232</v>
      </c>
      <c r="H1435" s="4">
        <f>AP1435*1000</f>
        <v>3.16184314931553</v>
      </c>
      <c r="I1435" s="4">
        <f>(AU1435-BA1435)</f>
        <v>1.407352228627595</v>
      </c>
      <c r="J1435" s="4">
        <f>(P1435+AT1435*D1435)</f>
        <v>24.99655342102051</v>
      </c>
      <c r="K1435" s="4">
        <v>6</v>
      </c>
      <c r="L1435" s="4">
        <f>(K1435*AI1435+AJ1435)</f>
        <v>1.420000016689301</v>
      </c>
      <c r="M1435" s="4">
        <v>1</v>
      </c>
      <c r="N1435" s="4">
        <f>L1435*(M1435+1)*(M1435+1)/(M1435*M1435+1)</f>
        <v>2.840000033378601</v>
      </c>
      <c r="O1435" s="4">
        <v>23.96487808227539</v>
      </c>
      <c r="P1435" s="4">
        <v>24.99655342102051</v>
      </c>
      <c r="Q1435" s="4">
        <v>23.48855400085449</v>
      </c>
      <c r="R1435" s="4">
        <v>199.7792816162109</v>
      </c>
      <c r="S1435" s="4">
        <v>194.4918670654297</v>
      </c>
      <c r="T1435" s="4">
        <v>13.70558071136475</v>
      </c>
      <c r="U1435" s="4">
        <v>17.43714904785156</v>
      </c>
      <c r="V1435" s="4">
        <v>46.59522247314453</v>
      </c>
      <c r="W1435" s="4">
        <v>59.27849578857422</v>
      </c>
      <c r="X1435" s="4">
        <v>499.5287780761719</v>
      </c>
      <c r="Y1435" s="4">
        <v>1998.619262695312</v>
      </c>
      <c r="Z1435" s="4">
        <v>334.6137084960938</v>
      </c>
      <c r="AA1435" s="4">
        <v>101.6033096313477</v>
      </c>
      <c r="AB1435" s="4">
        <v>3.792580604553223</v>
      </c>
      <c r="AC1435" s="4">
        <v>0.2738794386386871</v>
      </c>
      <c r="AD1435" s="4">
        <v>0.3063530623912811</v>
      </c>
      <c r="AE1435" s="4">
        <v>0.00167191622313112</v>
      </c>
      <c r="AF1435" s="4">
        <v>0.3121501803398132</v>
      </c>
      <c r="AG1435" s="4">
        <v>0.001683166832663119</v>
      </c>
      <c r="AH1435" s="4">
        <v>1</v>
      </c>
      <c r="AI1435" s="4">
        <v>-0.2195652425289154</v>
      </c>
      <c r="AJ1435" s="4">
        <v>2.737391471862793</v>
      </c>
      <c r="AK1435" s="4">
        <v>1</v>
      </c>
      <c r="AL1435" s="4">
        <v>0</v>
      </c>
      <c r="AM1435" s="4">
        <v>0.1599999964237213</v>
      </c>
      <c r="AN1435" s="4">
        <v>111115</v>
      </c>
      <c r="AO1435" s="4">
        <f>X1435*0.000001/(K1435*0.0001)</f>
        <v>0.8325479634602863</v>
      </c>
      <c r="AP1435" s="4">
        <f>(U1435-T1435)/(1000-U1435)*AO1435</f>
        <v>0.003161843149315531</v>
      </c>
      <c r="AQ1435" s="4">
        <f>(P1435+273.15)</f>
        <v>298.1465534210205</v>
      </c>
      <c r="AR1435" s="4">
        <f>(O1435+273.15)</f>
        <v>297.1148780822754</v>
      </c>
      <c r="AS1435" s="4">
        <f>(Y1435*AK1435+Z1435*AL1435)*AM1435</f>
        <v>319.7790748836305</v>
      </c>
      <c r="AT1435" s="4">
        <f>((AS1435+0.00000010773*(AR1435^4-AQ1435^4))-AP1435*44100)/(L1435*0.92*2*29.3+0.00000043092*AQ1435^3)</f>
        <v>1.916674629902579</v>
      </c>
      <c r="AU1435" s="4">
        <f>0.61365*EXP(17.502*J1435/(240.97+J1435))</f>
        <v>3.179024282424417</v>
      </c>
      <c r="AV1435" s="4">
        <f>AU1435*1000/AA1435</f>
        <v>31.28858984967152</v>
      </c>
      <c r="AW1435" s="4">
        <f>(AV1435-U1435)</f>
        <v>13.85144080181996</v>
      </c>
      <c r="AX1435" s="4">
        <f>IF(D1435,P1435,(O1435+P1435)/2)</f>
        <v>24.48071575164795</v>
      </c>
      <c r="AY1435" s="4">
        <f>0.61365*EXP(17.502*AX1435/(240.97+AX1435))</f>
        <v>3.082558661454216</v>
      </c>
      <c r="AZ1435" s="4">
        <f>IF(AW1435&lt;&gt;0,(1000-(AV1435+U1435)/2)/AW1435*AP1435,0)</f>
        <v>0.2227069098144633</v>
      </c>
      <c r="BA1435" s="4">
        <f>U1435*AA1435/1000</f>
        <v>1.771672053796821</v>
      </c>
      <c r="BB1435" s="4">
        <f>(AY1435-BA1435)</f>
        <v>1.310886607657394</v>
      </c>
      <c r="BC1435" s="4">
        <f>1/(1.6/F1435+1.37/N1435)</f>
        <v>0.1407787579852018</v>
      </c>
      <c r="BD1435" s="4">
        <f>G1435*AA1435*0.001</f>
        <v>16.61925397775694</v>
      </c>
      <c r="BE1435" s="4">
        <f>G1435/S1435</f>
        <v>0.8410120617562691</v>
      </c>
      <c r="BF1435" s="4">
        <f>(1-AP1435*AA1435/AU1435/F1435)*100</f>
        <v>58.18282803723483</v>
      </c>
      <c r="BG1435" s="4">
        <f>(S1435-E1435/(N1435/1.35))</f>
        <v>192.6916737266207</v>
      </c>
      <c r="BH1435" s="4">
        <f>E1435*BF1435/100/BG1435</f>
        <v>0.01143498514437509</v>
      </c>
    </row>
    <row r="1436" ht="16" customHeight="1">
      <c r="A1436" s="4">
        <v>1352</v>
      </c>
      <c r="B1436" t="s" s="2">
        <v>1497</v>
      </c>
      <c r="C1436" s="4">
        <v>7791.000031180680</v>
      </c>
      <c r="D1436" s="4">
        <v>0</v>
      </c>
      <c r="E1436" s="4">
        <f>(R1436-S1436*(1000-T1436)/(1000-U1436))*AO1436</f>
        <v>3.82765369461613</v>
      </c>
      <c r="F1436" s="4">
        <f>IF(AZ1436&lt;&gt;0,1/(1/AZ1436-1/N1436),0)</f>
        <v>0.2419810961136933</v>
      </c>
      <c r="G1436" s="4">
        <f>((BC1436-AP1436/2)*S1436-E1436)/(BC1436+AP1436/2)</f>
        <v>163.297183578371</v>
      </c>
      <c r="H1436" s="4">
        <f>AP1436*1000</f>
        <v>3.165124666289832</v>
      </c>
      <c r="I1436" s="4">
        <f>(AU1436-BA1436)</f>
        <v>1.407069330679311</v>
      </c>
      <c r="J1436" s="4">
        <f>(P1436+AT1436*D1436)</f>
        <v>24.99623107910156</v>
      </c>
      <c r="K1436" s="4">
        <v>6</v>
      </c>
      <c r="L1436" s="4">
        <f>(K1436*AI1436+AJ1436)</f>
        <v>1.420000016689301</v>
      </c>
      <c r="M1436" s="4">
        <v>1</v>
      </c>
      <c r="N1436" s="4">
        <f>L1436*(M1436+1)*(M1436+1)/(M1436*M1436+1)</f>
        <v>2.840000033378601</v>
      </c>
      <c r="O1436" s="4">
        <v>23.96530342102051</v>
      </c>
      <c r="P1436" s="4">
        <v>24.99623107910156</v>
      </c>
      <c r="Q1436" s="4">
        <v>23.48864364624023</v>
      </c>
      <c r="R1436" s="4">
        <v>199.8060913085938</v>
      </c>
      <c r="S1436" s="4">
        <v>194.4692077636719</v>
      </c>
      <c r="T1436" s="4">
        <v>13.70391941070557</v>
      </c>
      <c r="U1436" s="4">
        <v>17.43938446044922</v>
      </c>
      <c r="V1436" s="4">
        <v>46.58863830566406</v>
      </c>
      <c r="W1436" s="4">
        <v>59.28436279296875</v>
      </c>
      <c r="X1436" s="4">
        <v>499.5244445800781</v>
      </c>
      <c r="Y1436" s="4">
        <v>1998.680786132812</v>
      </c>
      <c r="Z1436" s="4">
        <v>356.8640441894531</v>
      </c>
      <c r="AA1436" s="4">
        <v>101.6030044555664</v>
      </c>
      <c r="AB1436" s="4">
        <v>3.792580604553223</v>
      </c>
      <c r="AC1436" s="4">
        <v>0.2738794386386871</v>
      </c>
      <c r="AD1436" s="4">
        <v>0.3063530623912811</v>
      </c>
      <c r="AE1436" s="4">
        <v>0.00167191622313112</v>
      </c>
      <c r="AF1436" s="4">
        <v>0.3121501803398132</v>
      </c>
      <c r="AG1436" s="4">
        <v>0.001683166832663119</v>
      </c>
      <c r="AH1436" s="4">
        <v>1</v>
      </c>
      <c r="AI1436" s="4">
        <v>-0.2195652425289154</v>
      </c>
      <c r="AJ1436" s="4">
        <v>2.737391471862793</v>
      </c>
      <c r="AK1436" s="4">
        <v>1</v>
      </c>
      <c r="AL1436" s="4">
        <v>0</v>
      </c>
      <c r="AM1436" s="4">
        <v>0.1599999964237213</v>
      </c>
      <c r="AN1436" s="4">
        <v>111115</v>
      </c>
      <c r="AO1436" s="4">
        <f>X1436*0.000001/(K1436*0.0001)</f>
        <v>0.8325407409667969</v>
      </c>
      <c r="AP1436" s="4">
        <f>(U1436-T1436)/(1000-U1436)*AO1436</f>
        <v>0.003165124666289832</v>
      </c>
      <c r="AQ1436" s="4">
        <f>(P1436+273.15)</f>
        <v>298.1462310791015</v>
      </c>
      <c r="AR1436" s="4">
        <f>(O1436+273.15)</f>
        <v>297.1153034210205</v>
      </c>
      <c r="AS1436" s="4">
        <f>(Y1436*AK1436+Z1436*AL1436)*AM1436</f>
        <v>319.7889186334105</v>
      </c>
      <c r="AT1436" s="4">
        <f>((AS1436+0.00000010773*(AR1436^4-AQ1436^4))-AP1436*44100)/(L1436*0.92*2*29.3+0.00000043092*AQ1436^3)</f>
        <v>1.915238872743785</v>
      </c>
      <c r="AU1436" s="4">
        <f>0.61365*EXP(17.502*J1436/(240.97+J1436))</f>
        <v>3.178963187716668</v>
      </c>
      <c r="AV1436" s="4">
        <f>AU1436*1000/AA1436</f>
        <v>31.2880825203049</v>
      </c>
      <c r="AW1436" s="4">
        <f>(AV1436-U1436)</f>
        <v>13.84869805985568</v>
      </c>
      <c r="AX1436" s="4">
        <f>IF(D1436,P1436,(O1436+P1436)/2)</f>
        <v>24.48076725006104</v>
      </c>
      <c r="AY1436" s="4">
        <f>0.61365*EXP(17.502*AX1436/(240.97+AX1436))</f>
        <v>3.082568162876871</v>
      </c>
      <c r="AZ1436" s="4">
        <f>IF(AW1436&lt;&gt;0,(1000-(AV1436+U1436)/2)/AW1436*AP1436,0)</f>
        <v>0.2229820015650416</v>
      </c>
      <c r="BA1436" s="4">
        <f>U1436*AA1436/1000</f>
        <v>1.771893857037357</v>
      </c>
      <c r="BB1436" s="4">
        <f>(AY1436-BA1436)</f>
        <v>1.310674305839513</v>
      </c>
      <c r="BC1436" s="4">
        <f>1/(1.6/F1436+1.37/N1436)</f>
        <v>0.1409546355892774</v>
      </c>
      <c r="BD1436" s="4">
        <f>G1436*AA1436*0.001</f>
        <v>16.59148447069467</v>
      </c>
      <c r="BE1436" s="4">
        <f>G1436/S1436</f>
        <v>0.8397071467315146</v>
      </c>
      <c r="BF1436" s="4">
        <f>(1-AP1436*AA1436/AU1436/F1436)*100</f>
        <v>58.19478777819653</v>
      </c>
      <c r="BG1436" s="4">
        <f>(S1436-E1436/(N1436/1.35))</f>
        <v>192.6497245147282</v>
      </c>
      <c r="BH1436" s="4">
        <f>E1436*BF1436/100/BG1436</f>
        <v>0.01156240918629428</v>
      </c>
    </row>
    <row r="1437" ht="16" customHeight="1">
      <c r="A1437" s="4">
        <v>1353</v>
      </c>
      <c r="B1437" t="s" s="2">
        <v>1498</v>
      </c>
      <c r="C1437" s="4">
        <v>7796.000031068921</v>
      </c>
      <c r="D1437" s="4">
        <v>0</v>
      </c>
      <c r="E1437" s="4">
        <f>(R1437-S1437*(1000-T1437)/(1000-U1437))*AO1437</f>
        <v>3.842551413484412</v>
      </c>
      <c r="F1437" s="4">
        <f>IF(AZ1437&lt;&gt;0,1/(1/AZ1437-1/N1437),0)</f>
        <v>0.2422923072365227</v>
      </c>
      <c r="G1437" s="4">
        <f>((BC1437-AP1437/2)*S1437-E1437)/(BC1437+AP1437/2)</f>
        <v>163.2075912906179</v>
      </c>
      <c r="H1437" s="4">
        <f>AP1437*1000</f>
        <v>3.168925472365774</v>
      </c>
      <c r="I1437" s="4">
        <f>(AU1437-BA1437)</f>
        <v>1.407084154566184</v>
      </c>
      <c r="J1437" s="4">
        <f>(P1437+AT1437*D1437)</f>
        <v>24.99794769287109</v>
      </c>
      <c r="K1437" s="4">
        <v>6</v>
      </c>
      <c r="L1437" s="4">
        <f>(K1437*AI1437+AJ1437)</f>
        <v>1.420000016689301</v>
      </c>
      <c r="M1437" s="4">
        <v>1</v>
      </c>
      <c r="N1437" s="4">
        <f>L1437*(M1437+1)*(M1437+1)/(M1437*M1437+1)</f>
        <v>2.840000033378601</v>
      </c>
      <c r="O1437" s="4">
        <v>23.96613311767578</v>
      </c>
      <c r="P1437" s="4">
        <v>24.99794769287109</v>
      </c>
      <c r="Q1437" s="4">
        <v>23.48901557922363</v>
      </c>
      <c r="R1437" s="4">
        <v>199.8073425292969</v>
      </c>
      <c r="S1437" s="4">
        <v>194.4514770507812</v>
      </c>
      <c r="T1437" s="4">
        <v>13.70235061645508</v>
      </c>
      <c r="U1437" s="4">
        <v>17.44247627258301</v>
      </c>
      <c r="V1437" s="4">
        <v>46.58063888549805</v>
      </c>
      <c r="W1437" s="4">
        <v>59.29165267944336</v>
      </c>
      <c r="X1437" s="4">
        <v>499.499511718750</v>
      </c>
      <c r="Y1437" s="4">
        <v>1998.780395507812</v>
      </c>
      <c r="Z1437" s="4">
        <v>393.3379211425781</v>
      </c>
      <c r="AA1437" s="4">
        <v>101.6027984619141</v>
      </c>
      <c r="AB1437" s="4">
        <v>3.792580604553223</v>
      </c>
      <c r="AC1437" s="4">
        <v>0.2738794386386871</v>
      </c>
      <c r="AD1437" s="4">
        <v>0.3063530623912811</v>
      </c>
      <c r="AE1437" s="4">
        <v>0.00167191622313112</v>
      </c>
      <c r="AF1437" s="4">
        <v>0.3121501803398132</v>
      </c>
      <c r="AG1437" s="4">
        <v>0.001683166832663119</v>
      </c>
      <c r="AH1437" s="4">
        <v>1</v>
      </c>
      <c r="AI1437" s="4">
        <v>-0.2195652425289154</v>
      </c>
      <c r="AJ1437" s="4">
        <v>2.737391471862793</v>
      </c>
      <c r="AK1437" s="4">
        <v>1</v>
      </c>
      <c r="AL1437" s="4">
        <v>0</v>
      </c>
      <c r="AM1437" s="4">
        <v>0.1599999964237213</v>
      </c>
      <c r="AN1437" s="4">
        <v>111115</v>
      </c>
      <c r="AO1437" s="4">
        <f>X1437*0.000001/(K1437*0.0001)</f>
        <v>0.8324991861979165</v>
      </c>
      <c r="AP1437" s="4">
        <f>(U1437-T1437)/(1000-U1437)*AO1437</f>
        <v>0.003168925472365774</v>
      </c>
      <c r="AQ1437" s="4">
        <f>(P1437+273.15)</f>
        <v>298.1479476928711</v>
      </c>
      <c r="AR1437" s="4">
        <f>(O1437+273.15)</f>
        <v>297.1161331176758</v>
      </c>
      <c r="AS1437" s="4">
        <f>(Y1437*AK1437+Z1437*AL1437)*AM1437</f>
        <v>319.8048561330543</v>
      </c>
      <c r="AT1437" s="4">
        <f>((AS1437+0.00000010773*(AR1437^4-AQ1437^4))-AP1437*44100)/(L1437*0.92*2*29.3+0.00000043092*AQ1437^3)</f>
        <v>1.913394239257774</v>
      </c>
      <c r="AU1437" s="4">
        <f>0.61365*EXP(17.502*J1437/(240.97+J1437))</f>
        <v>3.179288555966154</v>
      </c>
      <c r="AV1437" s="4">
        <f>AU1437*1000/AA1437</f>
        <v>31.29134831023295</v>
      </c>
      <c r="AW1437" s="4">
        <f>(AV1437-U1437)</f>
        <v>13.84887203764994</v>
      </c>
      <c r="AX1437" s="4">
        <f>IF(D1437,P1437,(O1437+P1437)/2)</f>
        <v>24.48204040527344</v>
      </c>
      <c r="AY1437" s="4">
        <f>0.61365*EXP(17.502*AX1437/(240.97+AX1437))</f>
        <v>3.082803067298904</v>
      </c>
      <c r="AZ1437" s="4">
        <f>IF(AW1437&lt;&gt;0,(1000-(AV1437+U1437)/2)/AW1437*AP1437,0)</f>
        <v>0.2232462351386756</v>
      </c>
      <c r="BA1437" s="4">
        <f>U1437*AA1437/1000</f>
        <v>1.772204401399969</v>
      </c>
      <c r="BB1437" s="4">
        <f>(AY1437-BA1437)</f>
        <v>1.310598665898934</v>
      </c>
      <c r="BC1437" s="4">
        <f>1/(1.6/F1437+1.37/N1437)</f>
        <v>0.1411235757733799</v>
      </c>
      <c r="BD1437" s="4">
        <f>G1437*AA1437*0.001</f>
        <v>16.58234800535509</v>
      </c>
      <c r="BE1437" s="4">
        <f>G1437/S1437</f>
        <v>0.8393229702646897</v>
      </c>
      <c r="BF1437" s="4">
        <f>(1-AP1437*AA1437/AU1437/F1437)*100</f>
        <v>58.2027101306445</v>
      </c>
      <c r="BG1437" s="4">
        <f>(S1437-E1437/(N1437/1.35))</f>
        <v>192.6249121397827</v>
      </c>
      <c r="BH1437" s="4">
        <f>E1437*BF1437/100/BG1437</f>
        <v>0.01161048711699538</v>
      </c>
    </row>
    <row r="1438" ht="16" customHeight="1">
      <c r="A1438" s="4">
        <v>1354</v>
      </c>
      <c r="B1438" t="s" s="2">
        <v>1499</v>
      </c>
      <c r="C1438" s="4">
        <v>7801.500030945987</v>
      </c>
      <c r="D1438" s="4">
        <v>0</v>
      </c>
      <c r="E1438" s="4">
        <f>(R1438-S1438*(1000-T1438)/(1000-U1438))*AO1438</f>
        <v>3.852708194854007</v>
      </c>
      <c r="F1438" s="4">
        <f>IF(AZ1438&lt;&gt;0,1/(1/AZ1438-1/N1438),0)</f>
        <v>0.2427061412655355</v>
      </c>
      <c r="G1438" s="4">
        <f>((BC1438-AP1438/2)*S1438-E1438)/(BC1438+AP1438/2)</f>
        <v>163.2229515733728</v>
      </c>
      <c r="H1438" s="4">
        <f>AP1438*1000</f>
        <v>3.173879479350881</v>
      </c>
      <c r="I1438" s="4">
        <f>(AU1438-BA1438)</f>
        <v>1.407059931502509</v>
      </c>
      <c r="J1438" s="4">
        <f>(P1438+AT1438*D1438)</f>
        <v>24.99978256225586</v>
      </c>
      <c r="K1438" s="4">
        <v>6</v>
      </c>
      <c r="L1438" s="4">
        <f>(K1438*AI1438+AJ1438)</f>
        <v>1.420000016689301</v>
      </c>
      <c r="M1438" s="4">
        <v>1</v>
      </c>
      <c r="N1438" s="4">
        <f>L1438*(M1438+1)*(M1438+1)/(M1438*M1438+1)</f>
        <v>2.840000033378601</v>
      </c>
      <c r="O1438" s="4">
        <v>23.96743392944336</v>
      </c>
      <c r="P1438" s="4">
        <v>24.99978256225586</v>
      </c>
      <c r="Q1438" s="4">
        <v>23.48938369750977</v>
      </c>
      <c r="R1438" s="4">
        <v>199.8654327392578</v>
      </c>
      <c r="S1438" s="4">
        <v>194.4959869384766</v>
      </c>
      <c r="T1438" s="4">
        <v>13.70020008087158</v>
      </c>
      <c r="U1438" s="4">
        <v>17.44619560241699</v>
      </c>
      <c r="V1438" s="4">
        <v>46.56991958618164</v>
      </c>
      <c r="W1438" s="4">
        <v>59.29952239990234</v>
      </c>
      <c r="X1438" s="4">
        <v>499.4945678710938</v>
      </c>
      <c r="Y1438" s="4">
        <v>1998.878417968750</v>
      </c>
      <c r="Z1438" s="4">
        <v>437.4522399902344</v>
      </c>
      <c r="AA1438" s="4">
        <v>101.6024627685547</v>
      </c>
      <c r="AB1438" s="4">
        <v>3.792580604553223</v>
      </c>
      <c r="AC1438" s="4">
        <v>0.2738794386386871</v>
      </c>
      <c r="AD1438" s="4">
        <v>0.3063530623912811</v>
      </c>
      <c r="AE1438" s="4">
        <v>0.00167191622313112</v>
      </c>
      <c r="AF1438" s="4">
        <v>0.3121501803398132</v>
      </c>
      <c r="AG1438" s="4">
        <v>0.001683166832663119</v>
      </c>
      <c r="AH1438" s="4">
        <v>1</v>
      </c>
      <c r="AI1438" s="4">
        <v>-0.2195652425289154</v>
      </c>
      <c r="AJ1438" s="4">
        <v>2.737391471862793</v>
      </c>
      <c r="AK1438" s="4">
        <v>1</v>
      </c>
      <c r="AL1438" s="4">
        <v>0</v>
      </c>
      <c r="AM1438" s="4">
        <v>0.1599999964237213</v>
      </c>
      <c r="AN1438" s="4">
        <v>111115</v>
      </c>
      <c r="AO1438" s="4">
        <f>X1438*0.000001/(K1438*0.0001)</f>
        <v>0.8324909464518229</v>
      </c>
      <c r="AP1438" s="4">
        <f>(U1438-T1438)/(1000-U1438)*AO1438</f>
        <v>0.003173879479350881</v>
      </c>
      <c r="AQ1438" s="4">
        <f>(P1438+273.15)</f>
        <v>298.1497825622558</v>
      </c>
      <c r="AR1438" s="4">
        <f>(O1438+273.15)</f>
        <v>297.1174339294433</v>
      </c>
      <c r="AS1438" s="4">
        <f>(Y1438*AK1438+Z1438*AL1438)*AM1438</f>
        <v>319.8205397264537</v>
      </c>
      <c r="AT1438" s="4">
        <f>((AS1438+0.00000010773*(AR1438^4-AQ1438^4))-AP1438*44100)/(L1438*0.92*2*29.3+0.00000043092*AQ1438^3)</f>
        <v>1.911013535108513</v>
      </c>
      <c r="AU1438" s="4">
        <f>0.61365*EXP(17.502*J1438/(240.97+J1438))</f>
        <v>3.179636370650003</v>
      </c>
      <c r="AV1438" s="4">
        <f>AU1438*1000/AA1438</f>
        <v>31.2948749863776</v>
      </c>
      <c r="AW1438" s="4">
        <f>(AV1438-U1438)</f>
        <v>13.8486793839606</v>
      </c>
      <c r="AX1438" s="4">
        <f>IF(D1438,P1438,(O1438+P1438)/2)</f>
        <v>24.48360824584961</v>
      </c>
      <c r="AY1438" s="4">
        <f>0.61365*EXP(17.502*AX1438/(240.97+AX1438))</f>
        <v>3.083092364355761</v>
      </c>
      <c r="AZ1438" s="4">
        <f>IF(AW1438&lt;&gt;0,(1000-(AV1438+U1438)/2)/AW1438*AP1438,0)</f>
        <v>0.2235975179745706</v>
      </c>
      <c r="BA1438" s="4">
        <f>U1438*AA1438/1000</f>
        <v>1.772576439147495</v>
      </c>
      <c r="BB1438" s="4">
        <f>(AY1438-BA1438)</f>
        <v>1.310515925208266</v>
      </c>
      <c r="BC1438" s="4">
        <f>1/(1.6/F1438+1.37/N1438)</f>
        <v>0.1413481787874513</v>
      </c>
      <c r="BD1438" s="4">
        <f>G1438*AA1438*0.001</f>
        <v>16.58385386020722</v>
      </c>
      <c r="BE1438" s="4">
        <f>G1438/S1438</f>
        <v>0.8392098682478414</v>
      </c>
      <c r="BF1438" s="4">
        <f>(1-AP1438*AA1438/AU1438/F1438)*100</f>
        <v>58.21345686622823</v>
      </c>
      <c r="BG1438" s="4">
        <f>(S1438-E1438/(N1438/1.35))</f>
        <v>192.6645939800528</v>
      </c>
      <c r="BH1438" s="4">
        <f>E1438*BF1438/100/BG1438</f>
        <v>0.01164092777433295</v>
      </c>
    </row>
    <row r="1439" ht="16" customHeight="1">
      <c r="A1439" s="4">
        <v>1355</v>
      </c>
      <c r="B1439" t="s" s="2">
        <v>1500</v>
      </c>
      <c r="C1439" s="4">
        <v>7806.500030834228</v>
      </c>
      <c r="D1439" s="4">
        <v>0</v>
      </c>
      <c r="E1439" s="4">
        <f>(R1439-S1439*(1000-T1439)/(1000-U1439))*AO1439</f>
        <v>3.834345331321556</v>
      </c>
      <c r="F1439" s="4">
        <f>IF(AZ1439&lt;&gt;0,1/(1/AZ1439-1/N1439),0)</f>
        <v>0.242949283504192</v>
      </c>
      <c r="G1439" s="4">
        <f>((BC1439-AP1439/2)*S1439-E1439)/(BC1439+AP1439/2)</f>
        <v>163.4588177515498</v>
      </c>
      <c r="H1439" s="4">
        <f>AP1439*1000</f>
        <v>3.178458382647785</v>
      </c>
      <c r="I1439" s="4">
        <f>(AU1439-BA1439)</f>
        <v>1.407780187049606</v>
      </c>
      <c r="J1439" s="4">
        <f>(P1439+AT1439*D1439)</f>
        <v>25.00542259216309</v>
      </c>
      <c r="K1439" s="4">
        <v>6</v>
      </c>
      <c r="L1439" s="4">
        <f>(K1439*AI1439+AJ1439)</f>
        <v>1.420000016689301</v>
      </c>
      <c r="M1439" s="4">
        <v>1</v>
      </c>
      <c r="N1439" s="4">
        <f>L1439*(M1439+1)*(M1439+1)/(M1439*M1439+1)</f>
        <v>2.840000033378601</v>
      </c>
      <c r="O1439" s="4">
        <v>23.96876907348633</v>
      </c>
      <c r="P1439" s="4">
        <v>25.00542259216309</v>
      </c>
      <c r="Q1439" s="4">
        <v>23.48991394042969</v>
      </c>
      <c r="R1439" s="4">
        <v>199.9309844970703</v>
      </c>
      <c r="S1439" s="4">
        <v>194.5823059082031</v>
      </c>
      <c r="T1439" s="4">
        <v>13.69832611083984</v>
      </c>
      <c r="U1439" s="4">
        <v>17.44963645935059</v>
      </c>
      <c r="V1439" s="4">
        <v>46.56008529663086</v>
      </c>
      <c r="W1439" s="4">
        <v>59.3065299987793</v>
      </c>
      <c r="X1439" s="4">
        <v>499.5047302246094</v>
      </c>
      <c r="Y1439" s="4">
        <v>1998.930297851562</v>
      </c>
      <c r="Z1439" s="4">
        <v>464.2776184082031</v>
      </c>
      <c r="AA1439" s="4">
        <v>101.6024322509766</v>
      </c>
      <c r="AB1439" s="4">
        <v>3.792580604553223</v>
      </c>
      <c r="AC1439" s="4">
        <v>0.2738794386386871</v>
      </c>
      <c r="AD1439" s="4">
        <v>0.3063530623912811</v>
      </c>
      <c r="AE1439" s="4">
        <v>0.00167191622313112</v>
      </c>
      <c r="AF1439" s="4">
        <v>0.3121501803398132</v>
      </c>
      <c r="AG1439" s="4">
        <v>0.001683166832663119</v>
      </c>
      <c r="AH1439" s="4">
        <v>0.6666666865348816</v>
      </c>
      <c r="AI1439" s="4">
        <v>-0.2195652425289154</v>
      </c>
      <c r="AJ1439" s="4">
        <v>2.737391471862793</v>
      </c>
      <c r="AK1439" s="4">
        <v>1</v>
      </c>
      <c r="AL1439" s="4">
        <v>0</v>
      </c>
      <c r="AM1439" s="4">
        <v>0.1599999964237213</v>
      </c>
      <c r="AN1439" s="4">
        <v>111115</v>
      </c>
      <c r="AO1439" s="4">
        <f>X1439*0.000001/(K1439*0.0001)</f>
        <v>0.8325078837076821</v>
      </c>
      <c r="AP1439" s="4">
        <f>(U1439-T1439)/(1000-U1439)*AO1439</f>
        <v>0.003178458382647785</v>
      </c>
      <c r="AQ1439" s="4">
        <f>(P1439+273.15)</f>
        <v>298.1554225921631</v>
      </c>
      <c r="AR1439" s="4">
        <f>(O1439+273.15)</f>
        <v>297.1187690734863</v>
      </c>
      <c r="AS1439" s="4">
        <f>(Y1439*AK1439+Z1439*AL1439)*AM1439</f>
        <v>319.8288405075182</v>
      </c>
      <c r="AT1439" s="4">
        <f>((AS1439+0.00000010773*(AR1439^4-AQ1439^4))-AP1439*44100)/(L1439*0.92*2*29.3+0.00000043092*AQ1439^3)</f>
        <v>1.908237879449295</v>
      </c>
      <c r="AU1439" s="4">
        <f>0.61365*EXP(17.502*J1439/(240.97+J1439))</f>
        <v>3.180705693214944</v>
      </c>
      <c r="AV1439" s="4">
        <f>AU1439*1000/AA1439</f>
        <v>31.30540896263212</v>
      </c>
      <c r="AW1439" s="4">
        <f>(AV1439-U1439)</f>
        <v>13.85577250328153</v>
      </c>
      <c r="AX1439" s="4">
        <f>IF(D1439,P1439,(O1439+P1439)/2)</f>
        <v>24.48709583282471</v>
      </c>
      <c r="AY1439" s="4">
        <f>0.61365*EXP(17.502*AX1439/(240.97+AX1439))</f>
        <v>3.0837359770405</v>
      </c>
      <c r="AZ1439" s="4">
        <f>IF(AW1439&lt;&gt;0,(1000-(AV1439+U1439)/2)/AW1439*AP1439,0)</f>
        <v>0.223803865176368</v>
      </c>
      <c r="BA1439" s="4">
        <f>U1439*AA1439/1000</f>
        <v>1.772925506165338</v>
      </c>
      <c r="BB1439" s="4">
        <f>(AY1439-BA1439)</f>
        <v>1.310810470875161</v>
      </c>
      <c r="BC1439" s="4">
        <f>1/(1.6/F1439+1.37/N1439)</f>
        <v>0.1414801167071221</v>
      </c>
      <c r="BD1439" s="4">
        <f>G1439*AA1439*0.001</f>
        <v>16.60781345642656</v>
      </c>
      <c r="BE1439" s="4">
        <f>G1439/S1439</f>
        <v>0.8400497516391019</v>
      </c>
      <c r="BF1439" s="4">
        <f>(1-AP1439*AA1439/AU1439/F1439)*100</f>
        <v>58.20911914932863</v>
      </c>
      <c r="BG1439" s="4">
        <f>(S1439-E1439/(N1439/1.35))</f>
        <v>192.7596417756517</v>
      </c>
      <c r="BH1439" s="4">
        <f>E1439*BF1439/100/BG1439</f>
        <v>0.01157886900984898</v>
      </c>
    </row>
    <row r="1440" ht="29" customHeight="1">
      <c r="A1440" t="s" s="2">
        <v>9</v>
      </c>
      <c r="B1440" t="s" s="5">
        <v>1501</v>
      </c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  <c r="AN1440" s="3"/>
      <c r="AO1440" s="3"/>
      <c r="AP1440" s="3"/>
      <c r="AQ1440" s="3"/>
      <c r="AR1440" s="3"/>
      <c r="AS1440" s="3"/>
      <c r="AT1440" s="3"/>
      <c r="AU1440" s="3"/>
      <c r="AV1440" s="3"/>
      <c r="AW1440" s="3"/>
      <c r="AX1440" s="3"/>
      <c r="AY1440" s="3"/>
      <c r="AZ1440" s="3"/>
      <c r="BA1440" s="3"/>
      <c r="BB1440" s="3"/>
      <c r="BC1440" s="3"/>
      <c r="BD1440" s="3"/>
      <c r="BE1440" s="3"/>
      <c r="BF1440" s="3"/>
      <c r="BG1440" s="3"/>
      <c r="BH1440" s="3"/>
    </row>
    <row r="1441" ht="16" customHeight="1">
      <c r="A1441" s="4">
        <v>1356</v>
      </c>
      <c r="B1441" t="s" s="2">
        <v>1502</v>
      </c>
      <c r="C1441" s="4">
        <v>7811.500030722469</v>
      </c>
      <c r="D1441" s="4">
        <v>0</v>
      </c>
      <c r="E1441" s="4">
        <f>(R1441-S1441*(1000-T1441)/(1000-U1441))*AO1441</f>
        <v>3.746074197301306</v>
      </c>
      <c r="F1441" s="4">
        <f>IF(AZ1441&lt;&gt;0,1/(1/AZ1441-1/N1441),0)</f>
        <v>0.243202631850331</v>
      </c>
      <c r="G1441" s="4">
        <f>((BC1441-AP1441/2)*S1441-E1441)/(BC1441+AP1441/2)</f>
        <v>164.1809379523755</v>
      </c>
      <c r="H1441" s="4">
        <f>AP1441*1000</f>
        <v>3.18330259215769</v>
      </c>
      <c r="I1441" s="4">
        <f>(AU1441-BA1441)</f>
        <v>1.408560003149655</v>
      </c>
      <c r="J1441" s="4">
        <f>(P1441+AT1441*D1441)</f>
        <v>25.01152420043945</v>
      </c>
      <c r="K1441" s="4">
        <v>6</v>
      </c>
      <c r="L1441" s="4">
        <f>(K1441*AI1441+AJ1441)</f>
        <v>1.420000016689301</v>
      </c>
      <c r="M1441" s="4">
        <v>1</v>
      </c>
      <c r="N1441" s="4">
        <f>L1441*(M1441+1)*(M1441+1)/(M1441*M1441+1)</f>
        <v>2.840000033378601</v>
      </c>
      <c r="O1441" s="4">
        <v>23.97041130065918</v>
      </c>
      <c r="P1441" s="4">
        <v>25.01152420043945</v>
      </c>
      <c r="Q1441" s="4">
        <v>23.48943519592285</v>
      </c>
      <c r="R1441" s="4">
        <v>199.9102020263672</v>
      </c>
      <c r="S1441" s="4">
        <v>194.6660919189453</v>
      </c>
      <c r="T1441" s="4">
        <v>13.6963529586792</v>
      </c>
      <c r="U1441" s="4">
        <v>17.45337295532227</v>
      </c>
      <c r="V1441" s="4">
        <v>46.54875183105469</v>
      </c>
      <c r="W1441" s="4">
        <v>59.31320190429688</v>
      </c>
      <c r="X1441" s="4">
        <v>499.5038452148438</v>
      </c>
      <c r="Y1441" s="4">
        <v>1998.927856445312</v>
      </c>
      <c r="Z1441" s="4">
        <v>474.3390197753906</v>
      </c>
      <c r="AA1441" s="4">
        <v>101.6023025512695</v>
      </c>
      <c r="AB1441" s="4">
        <v>3.792580604553223</v>
      </c>
      <c r="AC1441" s="4">
        <v>0.2738794386386871</v>
      </c>
      <c r="AD1441" s="4">
        <v>0.3063530623912811</v>
      </c>
      <c r="AE1441" s="4">
        <v>0.00167191622313112</v>
      </c>
      <c r="AF1441" s="4">
        <v>0.3121501803398132</v>
      </c>
      <c r="AG1441" s="4">
        <v>0.001683166832663119</v>
      </c>
      <c r="AH1441" s="4">
        <v>1</v>
      </c>
      <c r="AI1441" s="4">
        <v>-0.2195652425289154</v>
      </c>
      <c r="AJ1441" s="4">
        <v>2.737391471862793</v>
      </c>
      <c r="AK1441" s="4">
        <v>1</v>
      </c>
      <c r="AL1441" s="4">
        <v>0</v>
      </c>
      <c r="AM1441" s="4">
        <v>0.1599999964237213</v>
      </c>
      <c r="AN1441" s="4">
        <v>111115</v>
      </c>
      <c r="AO1441" s="4">
        <f>X1441*0.000001/(K1441*0.0001)</f>
        <v>0.8325064086914061</v>
      </c>
      <c r="AP1441" s="4">
        <f>(U1441-T1441)/(1000-U1441)*AO1441</f>
        <v>0.00318330259215769</v>
      </c>
      <c r="AQ1441" s="4">
        <f>(P1441+273.15)</f>
        <v>298.1615242004394</v>
      </c>
      <c r="AR1441" s="4">
        <f>(O1441+273.15)</f>
        <v>297.1204113006592</v>
      </c>
      <c r="AS1441" s="4">
        <f>(Y1441*AK1441+Z1441*AL1441)*AM1441</f>
        <v>319.8284498825269</v>
      </c>
      <c r="AT1441" s="4">
        <f>((AS1441+0.00000010773*(AR1441^4-AQ1441^4))-AP1441*44100)/(L1441*0.92*2*29.3+0.00000043092*AQ1441^3)</f>
        <v>1.905208821091293</v>
      </c>
      <c r="AU1441" s="4">
        <f>0.61365*EXP(17.502*J1441/(240.97+J1441))</f>
        <v>3.181862882696453</v>
      </c>
      <c r="AV1441" s="4">
        <f>AU1441*1000/AA1441</f>
        <v>31.31683832746658</v>
      </c>
      <c r="AW1441" s="4">
        <f>(AV1441-U1441)</f>
        <v>13.86346537214432</v>
      </c>
      <c r="AX1441" s="4">
        <f>IF(D1441,P1441,(O1441+P1441)/2)</f>
        <v>24.49096775054932</v>
      </c>
      <c r="AY1441" s="4">
        <f>0.61365*EXP(17.502*AX1441/(240.97+AX1441))</f>
        <v>3.084450653164549</v>
      </c>
      <c r="AZ1441" s="4">
        <f>IF(AW1441&lt;&gt;0,(1000-(AV1441+U1441)/2)/AW1441*AP1441,0)</f>
        <v>0.2240188393588517</v>
      </c>
      <c r="BA1441" s="4">
        <f>U1441*AA1441/1000</f>
        <v>1.773302879546798</v>
      </c>
      <c r="BB1441" s="4">
        <f>(AY1441-BA1441)</f>
        <v>1.311147773617751</v>
      </c>
      <c r="BC1441" s="4">
        <f>1/(1.6/F1441+1.37/N1441)</f>
        <v>0.1416175736630473</v>
      </c>
      <c r="BD1441" s="4">
        <f>G1441*AA1441*0.001</f>
        <v>16.68116133098846</v>
      </c>
      <c r="BE1441" s="4">
        <f>G1441/S1441</f>
        <v>0.8433977193148605</v>
      </c>
      <c r="BF1441" s="4">
        <f>(1-AP1441*AA1441/AU1441/F1441)*100</f>
        <v>58.20428662562762</v>
      </c>
      <c r="BG1441" s="4">
        <f>(S1441-E1441/(N1441/1.35))</f>
        <v>192.8853876559456</v>
      </c>
      <c r="BH1441" s="4">
        <f>E1441*BF1441/100/BG1441</f>
        <v>0.01130399658316845</v>
      </c>
    </row>
    <row r="1442" ht="16" customHeight="1">
      <c r="A1442" s="4">
        <v>1357</v>
      </c>
      <c r="B1442" t="s" s="2">
        <v>1503</v>
      </c>
      <c r="C1442" s="4">
        <v>7817.000030599535</v>
      </c>
      <c r="D1442" s="4">
        <v>0</v>
      </c>
      <c r="E1442" s="4">
        <f>(R1442-S1442*(1000-T1442)/(1000-U1442))*AO1442</f>
        <v>-6.879430978976648</v>
      </c>
      <c r="F1442" s="4">
        <f>IF(AZ1442&lt;&gt;0,1/(1/AZ1442-1/N1442),0)</f>
        <v>0.2435771478493181</v>
      </c>
      <c r="G1442" s="4">
        <f>((BC1442-AP1442/2)*S1442-E1442)/(BC1442+AP1442/2)</f>
        <v>234.9723899869536</v>
      </c>
      <c r="H1442" s="4">
        <f>AP1442*1000</f>
        <v>3.189432047846481</v>
      </c>
      <c r="I1442" s="4">
        <f>(AU1442-BA1442)</f>
        <v>1.409256740928644</v>
      </c>
      <c r="J1442" s="4">
        <f>(P1442+AT1442*D1442)</f>
        <v>25.01850128173828</v>
      </c>
      <c r="K1442" s="4">
        <v>6</v>
      </c>
      <c r="L1442" s="4">
        <f>(K1442*AI1442+AJ1442)</f>
        <v>1.420000016689301</v>
      </c>
      <c r="M1442" s="4">
        <v>1</v>
      </c>
      <c r="N1442" s="4">
        <f>L1442*(M1442+1)*(M1442+1)/(M1442*M1442+1)</f>
        <v>2.840000033378601</v>
      </c>
      <c r="O1442" s="4">
        <v>23.97261047363281</v>
      </c>
      <c r="P1442" s="4">
        <v>25.01850128173828</v>
      </c>
      <c r="Q1442" s="4">
        <v>23.48899269104004</v>
      </c>
      <c r="R1442" s="4">
        <v>183.7264251708984</v>
      </c>
      <c r="S1442" s="4">
        <v>191.2572326660156</v>
      </c>
      <c r="T1442" s="4">
        <v>13.69533729553223</v>
      </c>
      <c r="U1442" s="4">
        <v>17.4595775604248</v>
      </c>
      <c r="V1442" s="4">
        <v>46.53884124755859</v>
      </c>
      <c r="W1442" s="4">
        <v>59.32539367675781</v>
      </c>
      <c r="X1442" s="4">
        <v>499.5025329589844</v>
      </c>
      <c r="Y1442" s="4">
        <v>1998.914550781250</v>
      </c>
      <c r="Z1442" s="4">
        <v>479.7923278808594</v>
      </c>
      <c r="AA1442" s="4">
        <v>101.6021041870117</v>
      </c>
      <c r="AB1442" s="4">
        <v>3.792580604553223</v>
      </c>
      <c r="AC1442" s="4">
        <v>0.2738794386386871</v>
      </c>
      <c r="AD1442" s="4">
        <v>0.3063530623912811</v>
      </c>
      <c r="AE1442" s="4">
        <v>0.00167191622313112</v>
      </c>
      <c r="AF1442" s="4">
        <v>0.3121501803398132</v>
      </c>
      <c r="AG1442" s="4">
        <v>0.001683166832663119</v>
      </c>
      <c r="AH1442" s="4">
        <v>0.6666666865348816</v>
      </c>
      <c r="AI1442" s="4">
        <v>-0.2195652425289154</v>
      </c>
      <c r="AJ1442" s="4">
        <v>2.737391471862793</v>
      </c>
      <c r="AK1442" s="4">
        <v>1</v>
      </c>
      <c r="AL1442" s="4">
        <v>0</v>
      </c>
      <c r="AM1442" s="4">
        <v>0.1599999964237213</v>
      </c>
      <c r="AN1442" s="4">
        <v>111115</v>
      </c>
      <c r="AO1442" s="4">
        <f>X1442*0.000001/(K1442*0.0001)</f>
        <v>0.8325042215983072</v>
      </c>
      <c r="AP1442" s="4">
        <f>(U1442-T1442)/(1000-U1442)*AO1442</f>
        <v>0.003189432047846481</v>
      </c>
      <c r="AQ1442" s="4">
        <f>(P1442+273.15)</f>
        <v>298.1685012817383</v>
      </c>
      <c r="AR1442" s="4">
        <f>(O1442+273.15)</f>
        <v>297.1226104736328</v>
      </c>
      <c r="AS1442" s="4">
        <f>(Y1442*AK1442+Z1442*AL1442)*AM1442</f>
        <v>319.8263209763245</v>
      </c>
      <c r="AT1442" s="4">
        <f>((AS1442+0.00000010773*(AR1442^4-AQ1442^4))-AP1442*44100)/(L1442*0.92*2*29.3+0.00000043092*AQ1442^3)</f>
        <v>1.901471472151493</v>
      </c>
      <c r="AU1442" s="4">
        <f>0.61365*EXP(17.502*J1442/(240.97+J1442))</f>
        <v>3.183186559284137</v>
      </c>
      <c r="AV1442" s="4">
        <f>AU1442*1000/AA1442</f>
        <v>31.32992751237783</v>
      </c>
      <c r="AW1442" s="4">
        <f>(AV1442-U1442)</f>
        <v>13.87034995195302</v>
      </c>
      <c r="AX1442" s="4">
        <f>IF(D1442,P1442,(O1442+P1442)/2)</f>
        <v>24.49555587768555</v>
      </c>
      <c r="AY1442" s="4">
        <f>0.61365*EXP(17.502*AX1442/(240.97+AX1442))</f>
        <v>3.0852977141934</v>
      </c>
      <c r="AZ1442" s="4">
        <f>IF(AW1442&lt;&gt;0,(1000-(AV1442+U1442)/2)/AW1442*AP1442,0)</f>
        <v>0.224336563467129</v>
      </c>
      <c r="BA1442" s="4">
        <f>U1442*AA1442/1000</f>
        <v>1.773929818355493</v>
      </c>
      <c r="BB1442" s="4">
        <f>(AY1442-BA1442)</f>
        <v>1.311367895837907</v>
      </c>
      <c r="BC1442" s="4">
        <f>1/(1.6/F1442+1.37/N1442)</f>
        <v>0.1418207356397128</v>
      </c>
      <c r="BD1442" s="4">
        <f>G1442*AA1442*0.001</f>
        <v>23.87368924852561</v>
      </c>
      <c r="BE1442" s="4">
        <f>G1442/S1442</f>
        <v>1.228567342063742</v>
      </c>
      <c r="BF1442" s="4">
        <f>(1-AP1442*AA1442/AU1442/F1442)*100</f>
        <v>58.20566467047552</v>
      </c>
      <c r="BG1442" s="4">
        <f>(S1442-E1442/(N1442/1.35))</f>
        <v>194.5273846774471</v>
      </c>
      <c r="BH1442" s="4">
        <f>E1442*BF1442/100/BG1442</f>
        <v>-0.02058434360539776</v>
      </c>
    </row>
    <row r="1443" ht="16" customHeight="1">
      <c r="A1443" s="4">
        <v>1358</v>
      </c>
      <c r="B1443" t="s" s="2">
        <v>1504</v>
      </c>
      <c r="C1443" s="4">
        <v>7822.000030487776</v>
      </c>
      <c r="D1443" s="4">
        <v>0</v>
      </c>
      <c r="E1443" s="4">
        <f>(R1443-S1443*(1000-T1443)/(1000-U1443))*AO1443</f>
        <v>-20.03943983238033</v>
      </c>
      <c r="F1443" s="4">
        <f>IF(AZ1443&lt;&gt;0,1/(1/AZ1443-1/N1443),0)</f>
        <v>0.2441357324033921</v>
      </c>
      <c r="G1443" s="4">
        <f>((BC1443-AP1443/2)*S1443-E1443)/(BC1443+AP1443/2)</f>
        <v>310.5840138957718</v>
      </c>
      <c r="H1443" s="4">
        <f>AP1443*1000</f>
        <v>3.195450567271736</v>
      </c>
      <c r="I1443" s="4">
        <f>(AU1443-BA1443)</f>
        <v>1.408928411676057</v>
      </c>
      <c r="J1443" s="4">
        <f>(P1443+AT1443*D1443)</f>
        <v>25.02019691467285</v>
      </c>
      <c r="K1443" s="4">
        <v>6</v>
      </c>
      <c r="L1443" s="4">
        <f>(K1443*AI1443+AJ1443)</f>
        <v>1.420000016689301</v>
      </c>
      <c r="M1443" s="4">
        <v>1</v>
      </c>
      <c r="N1443" s="4">
        <f>L1443*(M1443+1)*(M1443+1)/(M1443*M1443+1)</f>
        <v>2.840000033378601</v>
      </c>
      <c r="O1443" s="4">
        <v>23.97452163696289</v>
      </c>
      <c r="P1443" s="4">
        <v>25.02019691467285</v>
      </c>
      <c r="Q1443" s="4">
        <v>23.48840141296387</v>
      </c>
      <c r="R1443" s="4">
        <v>151.643798828125</v>
      </c>
      <c r="S1443" s="4">
        <v>175.0433197021484</v>
      </c>
      <c r="T1443" s="4">
        <v>13.69470310211182</v>
      </c>
      <c r="U1443" s="4">
        <v>17.46604156494141</v>
      </c>
      <c r="V1443" s="4">
        <v>46.53093338012695</v>
      </c>
      <c r="W1443" s="4">
        <v>59.3393440246582</v>
      </c>
      <c r="X1443" s="4">
        <v>499.4999084472656</v>
      </c>
      <c r="Y1443" s="4">
        <v>1998.892211914062</v>
      </c>
      <c r="Z1443" s="4">
        <v>485.259033203125</v>
      </c>
      <c r="AA1443" s="4">
        <v>101.6017227172852</v>
      </c>
      <c r="AB1443" s="4">
        <v>3.792580604553223</v>
      </c>
      <c r="AC1443" s="4">
        <v>0.2738794386386871</v>
      </c>
      <c r="AD1443" s="4">
        <v>0.3063530623912811</v>
      </c>
      <c r="AE1443" s="4">
        <v>0.00167191622313112</v>
      </c>
      <c r="AF1443" s="4">
        <v>0.3121501803398132</v>
      </c>
      <c r="AG1443" s="4">
        <v>0.001683166832663119</v>
      </c>
      <c r="AH1443" s="4">
        <v>0.6666666865348816</v>
      </c>
      <c r="AI1443" s="4">
        <v>-0.2195652425289154</v>
      </c>
      <c r="AJ1443" s="4">
        <v>2.737391471862793</v>
      </c>
      <c r="AK1443" s="4">
        <v>1</v>
      </c>
      <c r="AL1443" s="4">
        <v>0</v>
      </c>
      <c r="AM1443" s="4">
        <v>0.1599999964237213</v>
      </c>
      <c r="AN1443" s="4">
        <v>111115</v>
      </c>
      <c r="AO1443" s="4">
        <f>X1443*0.000001/(K1443*0.0001)</f>
        <v>0.8324998474121093</v>
      </c>
      <c r="AP1443" s="4">
        <f>(U1443-T1443)/(1000-U1443)*AO1443</f>
        <v>0.003195450567271736</v>
      </c>
      <c r="AQ1443" s="4">
        <f>(P1443+273.15)</f>
        <v>298.1701969146728</v>
      </c>
      <c r="AR1443" s="4">
        <f>(O1443+273.15)</f>
        <v>297.1245216369629</v>
      </c>
      <c r="AS1443" s="4">
        <f>(Y1443*AK1443+Z1443*AL1443)*AM1443</f>
        <v>319.8227467576544</v>
      </c>
      <c r="AT1443" s="4">
        <f>((AS1443+0.00000010773*(AR1443^4-AQ1443^4))-AP1443*44100)/(L1443*0.92*2*29.3+0.00000043092*AQ1443^3)</f>
        <v>1.89843517322347</v>
      </c>
      <c r="AU1443" s="4">
        <f>0.61365*EXP(17.502*J1443/(240.97+J1443))</f>
        <v>3.183508323725811</v>
      </c>
      <c r="AV1443" s="4">
        <f>AU1443*1000/AA1443</f>
        <v>31.33321206161213</v>
      </c>
      <c r="AW1443" s="4">
        <f>(AV1443-U1443)</f>
        <v>13.86717049667073</v>
      </c>
      <c r="AX1443" s="4">
        <f>IF(D1443,P1443,(O1443+P1443)/2)</f>
        <v>24.49735927581787</v>
      </c>
      <c r="AY1443" s="4">
        <f>0.61365*EXP(17.502*AX1443/(240.97+AX1443))</f>
        <v>3.085630713613245</v>
      </c>
      <c r="AZ1443" s="4">
        <f>IF(AW1443&lt;&gt;0,(1000-(AV1443+U1443)/2)/AW1443*AP1443,0)</f>
        <v>0.2248103004631324</v>
      </c>
      <c r="BA1443" s="4">
        <f>U1443*AA1443/1000</f>
        <v>1.774579912049754</v>
      </c>
      <c r="BB1443" s="4">
        <f>(AY1443-BA1443)</f>
        <v>1.311050801563491</v>
      </c>
      <c r="BC1443" s="4">
        <f>1/(1.6/F1443+1.37/N1443)</f>
        <v>0.1421236690402942</v>
      </c>
      <c r="BD1443" s="4">
        <f>G1443*AA1443*0.001</f>
        <v>31.55587086025965</v>
      </c>
      <c r="BE1443" s="4">
        <f>G1443/S1443</f>
        <v>1.774326574840204</v>
      </c>
      <c r="BF1443" s="4">
        <f>(1-AP1443*AA1443/AU1443/F1443)*100</f>
        <v>58.22698356329288</v>
      </c>
      <c r="BG1443" s="4">
        <f>(S1443-E1443/(N1443/1.35))</f>
        <v>184.5691096513583</v>
      </c>
      <c r="BH1443" s="4">
        <f>E1443*BF1443/100/BG1443</f>
        <v>-0.06321947025380902</v>
      </c>
    </row>
    <row r="1444" ht="16" customHeight="1">
      <c r="A1444" s="4">
        <v>1359</v>
      </c>
      <c r="B1444" t="s" s="2">
        <v>1505</v>
      </c>
      <c r="C1444" s="4">
        <v>7827.000030376017</v>
      </c>
      <c r="D1444" s="4">
        <v>0</v>
      </c>
      <c r="E1444" s="4">
        <f>(R1444-S1444*(1000-T1444)/(1000-U1444))*AO1444</f>
        <v>-26.84620950620462</v>
      </c>
      <c r="F1444" s="4">
        <f>IF(AZ1444&lt;&gt;0,1/(1/AZ1444-1/N1444),0)</f>
        <v>0.2446130309251968</v>
      </c>
      <c r="G1444" s="4">
        <f>((BC1444-AP1444/2)*S1444-E1444)/(BC1444+AP1444/2)</f>
        <v>333.4723880358429</v>
      </c>
      <c r="H1444" s="4">
        <f>AP1444*1000</f>
        <v>3.20207059364367</v>
      </c>
      <c r="I1444" s="4">
        <f>(AU1444-BA1444)</f>
        <v>1.409291469792376</v>
      </c>
      <c r="J1444" s="4">
        <f>(P1444+AT1444*D1444)</f>
        <v>25.02599906921387</v>
      </c>
      <c r="K1444" s="4">
        <v>6</v>
      </c>
      <c r="L1444" s="4">
        <f>(K1444*AI1444+AJ1444)</f>
        <v>1.420000016689301</v>
      </c>
      <c r="M1444" s="4">
        <v>1</v>
      </c>
      <c r="N1444" s="4">
        <f>L1444*(M1444+1)*(M1444+1)/(M1444*M1444+1)</f>
        <v>2.840000033378601</v>
      </c>
      <c r="O1444" s="4">
        <v>23.97665023803711</v>
      </c>
      <c r="P1444" s="4">
        <v>25.02599906921387</v>
      </c>
      <c r="Q1444" s="4">
        <v>23.48945999145508</v>
      </c>
      <c r="R1444" s="4">
        <v>118.6941146850586</v>
      </c>
      <c r="S1444" s="4">
        <v>150.3629302978516</v>
      </c>
      <c r="T1444" s="4">
        <v>13.69432067871094</v>
      </c>
      <c r="U1444" s="4">
        <v>17.47337913513184</v>
      </c>
      <c r="V1444" s="4">
        <v>46.52325057983398</v>
      </c>
      <c r="W1444" s="4">
        <v>59.356201171875</v>
      </c>
      <c r="X1444" s="4">
        <v>499.5084838867188</v>
      </c>
      <c r="Y1444" s="4">
        <v>1998.843261718750</v>
      </c>
      <c r="Z1444" s="4">
        <v>489.8336791992188</v>
      </c>
      <c r="AA1444" s="4">
        <v>101.6013031005859</v>
      </c>
      <c r="AB1444" s="4">
        <v>3.792580604553223</v>
      </c>
      <c r="AC1444" s="4">
        <v>0.2738794386386871</v>
      </c>
      <c r="AD1444" s="4">
        <v>0.3063530623912811</v>
      </c>
      <c r="AE1444" s="4">
        <v>0.00167191622313112</v>
      </c>
      <c r="AF1444" s="4">
        <v>0.3121501803398132</v>
      </c>
      <c r="AG1444" s="4">
        <v>0.001683166832663119</v>
      </c>
      <c r="AH1444" s="4">
        <v>0.6666666865348816</v>
      </c>
      <c r="AI1444" s="4">
        <v>-0.2195652425289154</v>
      </c>
      <c r="AJ1444" s="4">
        <v>2.737391471862793</v>
      </c>
      <c r="AK1444" s="4">
        <v>1</v>
      </c>
      <c r="AL1444" s="4">
        <v>0</v>
      </c>
      <c r="AM1444" s="4">
        <v>0.1599999964237213</v>
      </c>
      <c r="AN1444" s="4">
        <v>111115</v>
      </c>
      <c r="AO1444" s="4">
        <f>X1444*0.000001/(K1444*0.0001)</f>
        <v>0.8325141398111978</v>
      </c>
      <c r="AP1444" s="4">
        <f>(U1444-T1444)/(1000-U1444)*AO1444</f>
        <v>0.00320207059364367</v>
      </c>
      <c r="AQ1444" s="4">
        <f>(P1444+273.15)</f>
        <v>298.1759990692138</v>
      </c>
      <c r="AR1444" s="4">
        <f>(O1444+273.15)</f>
        <v>297.1266502380371</v>
      </c>
      <c r="AS1444" s="4">
        <f>(Y1444*AK1444+Z1444*AL1444)*AM1444</f>
        <v>319.8149147265794</v>
      </c>
      <c r="AT1444" s="4">
        <f>((AS1444+0.00000010773*(AR1444^4-AQ1444^4))-AP1444*44100)/(L1444*0.92*2*29.3+0.00000043092*AQ1444^3)</f>
        <v>1.89453353874002</v>
      </c>
      <c r="AU1444" s="4">
        <f>0.61365*EXP(17.502*J1444/(240.97+J1444))</f>
        <v>3.18460955949236</v>
      </c>
      <c r="AV1444" s="4">
        <f>AU1444*1000/AA1444</f>
        <v>31.34418026449499</v>
      </c>
      <c r="AW1444" s="4">
        <f>(AV1444-U1444)</f>
        <v>13.87080112936316</v>
      </c>
      <c r="AX1444" s="4">
        <f>IF(D1444,P1444,(O1444+P1444)/2)</f>
        <v>24.50132465362549</v>
      </c>
      <c r="AY1444" s="4">
        <f>0.61365*EXP(17.502*AX1444/(240.97+AX1444))</f>
        <v>3.086363035412512</v>
      </c>
      <c r="AZ1444" s="4">
        <f>IF(AW1444&lt;&gt;0,(1000-(AV1444+U1444)/2)/AW1444*AP1444,0)</f>
        <v>0.2252149626258536</v>
      </c>
      <c r="BA1444" s="4">
        <f>U1444*AA1444/1000</f>
        <v>1.775318089699984</v>
      </c>
      <c r="BB1444" s="4">
        <f>(AY1444-BA1444)</f>
        <v>1.311044945712528</v>
      </c>
      <c r="BC1444" s="4">
        <f>1/(1.6/F1444+1.37/N1444)</f>
        <v>0.142382443844101</v>
      </c>
      <c r="BD1444" s="4">
        <f>G1444*AA1444*0.001</f>
        <v>33.88122917250588</v>
      </c>
      <c r="BE1444" s="4">
        <f>G1444/S1444</f>
        <v>2.217783248672214</v>
      </c>
      <c r="BF1444" s="4">
        <f>(1-AP1444*AA1444/AU1444/F1444)*100</f>
        <v>58.23673950877475</v>
      </c>
      <c r="BG1444" s="4">
        <f>(S1444-E1444/(N1444/1.35))</f>
        <v>163.1243325539848</v>
      </c>
      <c r="BH1444" s="4">
        <f>E1444*BF1444/100/BG1444</f>
        <v>-0.09584319428822326</v>
      </c>
    </row>
    <row r="1445" ht="16" customHeight="1">
      <c r="A1445" s="4">
        <v>1360</v>
      </c>
      <c r="B1445" t="s" s="2">
        <v>1506</v>
      </c>
      <c r="C1445" s="4">
        <v>7832.500030253083</v>
      </c>
      <c r="D1445" s="4">
        <v>0</v>
      </c>
      <c r="E1445" s="4">
        <f>(R1445-S1445*(1000-T1445)/(1000-U1445))*AO1445</f>
        <v>-19.17611706760716</v>
      </c>
      <c r="F1445" s="4">
        <f>IF(AZ1445&lt;&gt;0,1/(1/AZ1445-1/N1445),0)</f>
        <v>0.2453042038228716</v>
      </c>
      <c r="G1445" s="4">
        <f>((BC1445-AP1445/2)*S1445-E1445)/(BC1445+AP1445/2)</f>
        <v>253.8632238933299</v>
      </c>
      <c r="H1445" s="4">
        <f>AP1445*1000</f>
        <v>3.210121838754467</v>
      </c>
      <c r="I1445" s="4">
        <f>(AU1445-BA1445)</f>
        <v>1.409152373498576</v>
      </c>
      <c r="J1445" s="4">
        <f>(P1445+AT1445*D1445)</f>
        <v>25.02956962585449</v>
      </c>
      <c r="K1445" s="4">
        <v>6</v>
      </c>
      <c r="L1445" s="4">
        <f>(K1445*AI1445+AJ1445)</f>
        <v>1.420000016689301</v>
      </c>
      <c r="M1445" s="4">
        <v>1</v>
      </c>
      <c r="N1445" s="4">
        <f>L1445*(M1445+1)*(M1445+1)/(M1445*M1445+1)</f>
        <v>2.840000033378601</v>
      </c>
      <c r="O1445" s="4">
        <v>23.97916984558105</v>
      </c>
      <c r="P1445" s="4">
        <v>25.02956962585449</v>
      </c>
      <c r="Q1445" s="4">
        <v>23.49081993103027</v>
      </c>
      <c r="R1445" s="4">
        <v>101.2250671386719</v>
      </c>
      <c r="S1445" s="4">
        <v>123.7822723388672</v>
      </c>
      <c r="T1445" s="4">
        <v>13.69288635253906</v>
      </c>
      <c r="U1445" s="4">
        <v>17.48150253295898</v>
      </c>
      <c r="V1445" s="4">
        <v>46.51176452636719</v>
      </c>
      <c r="W1445" s="4">
        <v>59.37463760375977</v>
      </c>
      <c r="X1445" s="4">
        <v>499.4970092773438</v>
      </c>
      <c r="Y1445" s="4">
        <v>1998.763183593750</v>
      </c>
      <c r="Z1445" s="4">
        <v>486.4967041015625</v>
      </c>
      <c r="AA1445" s="4">
        <v>101.6008224487305</v>
      </c>
      <c r="AB1445" s="4">
        <v>3.792580604553223</v>
      </c>
      <c r="AC1445" s="4">
        <v>0.2738794386386871</v>
      </c>
      <c r="AD1445" s="4">
        <v>0.3063530623912811</v>
      </c>
      <c r="AE1445" s="4">
        <v>0.00167191622313112</v>
      </c>
      <c r="AF1445" s="4">
        <v>0.3121501803398132</v>
      </c>
      <c r="AG1445" s="4">
        <v>0.001683166832663119</v>
      </c>
      <c r="AH1445" s="4">
        <v>0.6666666865348816</v>
      </c>
      <c r="AI1445" s="4">
        <v>-0.2195652425289154</v>
      </c>
      <c r="AJ1445" s="4">
        <v>2.737391471862793</v>
      </c>
      <c r="AK1445" s="4">
        <v>1</v>
      </c>
      <c r="AL1445" s="4">
        <v>0</v>
      </c>
      <c r="AM1445" s="4">
        <v>0.1599999964237213</v>
      </c>
      <c r="AN1445" s="4">
        <v>111115</v>
      </c>
      <c r="AO1445" s="4">
        <f>X1445*0.000001/(K1445*0.0001)</f>
        <v>0.8324950154622395</v>
      </c>
      <c r="AP1445" s="4">
        <f>(U1445-T1445)/(1000-U1445)*AO1445</f>
        <v>0.003210121838754467</v>
      </c>
      <c r="AQ1445" s="4">
        <f>(P1445+273.15)</f>
        <v>298.1795696258545</v>
      </c>
      <c r="AR1445" s="4">
        <f>(O1445+273.15)</f>
        <v>297.129169845581</v>
      </c>
      <c r="AS1445" s="4">
        <f>(Y1445*AK1445+Z1445*AL1445)*AM1445</f>
        <v>319.8021022268658</v>
      </c>
      <c r="AT1445" s="4">
        <f>((AS1445+0.00000010773*(AR1445^4-AQ1445^4))-AP1445*44100)/(L1445*0.92*2*29.3+0.00000043092*AQ1445^3)</f>
        <v>1.890203442898659</v>
      </c>
      <c r="AU1445" s="4">
        <f>0.61365*EXP(17.502*J1445/(240.97+J1445))</f>
        <v>3.185287408486773</v>
      </c>
      <c r="AV1445" s="4">
        <f>AU1445*1000/AA1445</f>
        <v>31.3510002352011</v>
      </c>
      <c r="AW1445" s="4">
        <f>(AV1445-U1445)</f>
        <v>13.86949770224211</v>
      </c>
      <c r="AX1445" s="4">
        <f>IF(D1445,P1445,(O1445+P1445)/2)</f>
        <v>24.50436973571777</v>
      </c>
      <c r="AY1445" s="4">
        <f>0.61365*EXP(17.502*AX1445/(240.97+AX1445))</f>
        <v>3.086925501090178</v>
      </c>
      <c r="AZ1445" s="4">
        <f>IF(AW1445&lt;&gt;0,(1000-(AV1445+U1445)/2)/AW1445*AP1445,0)</f>
        <v>0.2258007293558758</v>
      </c>
      <c r="BA1445" s="4">
        <f>U1445*AA1445/1000</f>
        <v>1.776135034988198</v>
      </c>
      <c r="BB1445" s="4">
        <f>(AY1445-BA1445)</f>
        <v>1.31079046610198</v>
      </c>
      <c r="BC1445" s="4">
        <f>1/(1.6/F1445+1.37/N1445)</f>
        <v>0.1427570510387225</v>
      </c>
      <c r="BD1445" s="4">
        <f>G1445*AA1445*0.001</f>
        <v>25.79271233704853</v>
      </c>
      <c r="BE1445" s="4">
        <f>G1445/S1445</f>
        <v>2.050885147740318</v>
      </c>
      <c r="BF1445" s="4">
        <f>(1-AP1445*AA1445/AU1445/F1445)*100</f>
        <v>58.25878137671674</v>
      </c>
      <c r="BG1445" s="4">
        <f>(S1445-E1445/(N1445/1.35))</f>
        <v>132.897679992744</v>
      </c>
      <c r="BH1445" s="4">
        <f>E1445*BF1445/100/BG1445</f>
        <v>-0.08406295820642228</v>
      </c>
    </row>
    <row r="1446" ht="16" customHeight="1">
      <c r="A1446" s="4">
        <v>1361</v>
      </c>
      <c r="B1446" t="s" s="2">
        <v>1507</v>
      </c>
      <c r="C1446" s="4">
        <v>7837.500030141324</v>
      </c>
      <c r="D1446" s="4">
        <v>0</v>
      </c>
      <c r="E1446" s="4">
        <f>(R1446-S1446*(1000-T1446)/(1000-U1446))*AO1446</f>
        <v>-9.584735125688297</v>
      </c>
      <c r="F1446" s="4">
        <f>IF(AZ1446&lt;&gt;0,1/(1/AZ1446-1/N1446),0)</f>
        <v>0.2459183035613592</v>
      </c>
      <c r="G1446" s="4">
        <f>((BC1446-AP1446/2)*S1446-E1446)/(BC1446+AP1446/2)</f>
        <v>175.3818968516529</v>
      </c>
      <c r="H1446" s="4">
        <f>AP1446*1000</f>
        <v>3.217504120810988</v>
      </c>
      <c r="I1446" s="4">
        <f>(AU1446-BA1446)</f>
        <v>1.409129247736599</v>
      </c>
      <c r="J1446" s="4">
        <f>(P1446+AT1446*D1446)</f>
        <v>25.03366088867188</v>
      </c>
      <c r="K1446" s="4">
        <v>6</v>
      </c>
      <c r="L1446" s="4">
        <f>(K1446*AI1446+AJ1446)</f>
        <v>1.420000016689301</v>
      </c>
      <c r="M1446" s="4">
        <v>1</v>
      </c>
      <c r="N1446" s="4">
        <f>L1446*(M1446+1)*(M1446+1)/(M1446*M1446+1)</f>
        <v>2.840000033378601</v>
      </c>
      <c r="O1446" s="4">
        <v>23.98235511779785</v>
      </c>
      <c r="P1446" s="4">
        <v>25.03366088867188</v>
      </c>
      <c r="Q1446" s="4">
        <v>23.49126434326172</v>
      </c>
      <c r="R1446" s="4">
        <v>100.5425109863281</v>
      </c>
      <c r="S1446" s="4">
        <v>111.624626159668</v>
      </c>
      <c r="T1446" s="4">
        <v>13.69205856323242</v>
      </c>
      <c r="U1446" s="4">
        <v>17.48944854736328</v>
      </c>
      <c r="V1446" s="4">
        <v>46.49985122680664</v>
      </c>
      <c r="W1446" s="4">
        <v>59.38977813720703</v>
      </c>
      <c r="X1446" s="4">
        <v>499.4849243164062</v>
      </c>
      <c r="Y1446" s="4">
        <v>1998.640136718750</v>
      </c>
      <c r="Z1446" s="4">
        <v>478.1688232421875</v>
      </c>
      <c r="AA1446" s="4">
        <v>101.6004028320312</v>
      </c>
      <c r="AB1446" s="4">
        <v>3.792580604553223</v>
      </c>
      <c r="AC1446" s="4">
        <v>0.2738794386386871</v>
      </c>
      <c r="AD1446" s="4">
        <v>0.3063530623912811</v>
      </c>
      <c r="AE1446" s="4">
        <v>0.00167191622313112</v>
      </c>
      <c r="AF1446" s="4">
        <v>0.3121501803398132</v>
      </c>
      <c r="AG1446" s="4">
        <v>0.001683166832663119</v>
      </c>
      <c r="AH1446" s="4">
        <v>0.6666666865348816</v>
      </c>
      <c r="AI1446" s="4">
        <v>-0.2195652425289154</v>
      </c>
      <c r="AJ1446" s="4">
        <v>2.737391471862793</v>
      </c>
      <c r="AK1446" s="4">
        <v>1</v>
      </c>
      <c r="AL1446" s="4">
        <v>0</v>
      </c>
      <c r="AM1446" s="4">
        <v>0.1599999964237213</v>
      </c>
      <c r="AN1446" s="4">
        <v>111115</v>
      </c>
      <c r="AO1446" s="4">
        <f>X1446*0.000001/(K1446*0.0001)</f>
        <v>0.832474873860677</v>
      </c>
      <c r="AP1446" s="4">
        <f>(U1446-T1446)/(1000-U1446)*AO1446</f>
        <v>0.003217504120810988</v>
      </c>
      <c r="AQ1446" s="4">
        <f>(P1446+273.15)</f>
        <v>298.1836608886719</v>
      </c>
      <c r="AR1446" s="4">
        <f>(O1446+273.15)</f>
        <v>297.1323551177978</v>
      </c>
      <c r="AS1446" s="4">
        <f>(Y1446*AK1446+Z1446*AL1446)*AM1446</f>
        <v>319.7824147273059</v>
      </c>
      <c r="AT1446" s="4">
        <f>((AS1446+0.00000010773*(AR1446^4-AQ1446^4))-AP1446*44100)/(L1446*0.92*2*29.3+0.00000043092*AQ1446^3)</f>
        <v>1.88614718421788</v>
      </c>
      <c r="AU1446" s="4">
        <f>0.61365*EXP(17.502*J1446/(240.97+J1446))</f>
        <v>3.186064265458792</v>
      </c>
      <c r="AV1446" s="4">
        <f>AU1446*1000/AA1446</f>
        <v>31.3587759167263</v>
      </c>
      <c r="AW1446" s="4">
        <f>(AV1446-U1446)</f>
        <v>13.86932736936302</v>
      </c>
      <c r="AX1446" s="4">
        <f>IF(D1446,P1446,(O1446+P1446)/2)</f>
        <v>24.50800800323486</v>
      </c>
      <c r="AY1446" s="4">
        <f>0.61365*EXP(17.502*AX1446/(240.97+AX1446))</f>
        <v>3.087597653196092</v>
      </c>
      <c r="AZ1446" s="4">
        <f>IF(AW1446&lt;&gt;0,(1000-(AV1446+U1446)/2)/AW1446*AP1446,0)</f>
        <v>0.226320956702704</v>
      </c>
      <c r="BA1446" s="4">
        <f>U1446*AA1446/1000</f>
        <v>1.776935017722193</v>
      </c>
      <c r="BB1446" s="4">
        <f>(AY1446-BA1446)</f>
        <v>1.310662635473899</v>
      </c>
      <c r="BC1446" s="4">
        <f>1/(1.6/F1446+1.37/N1446)</f>
        <v>0.143089763589753</v>
      </c>
      <c r="BD1446" s="4">
        <f>G1446*AA1446*0.001</f>
        <v>17.81887136957369</v>
      </c>
      <c r="BE1446" s="4">
        <f>G1446/S1446</f>
        <v>1.571175670508285</v>
      </c>
      <c r="BF1446" s="4">
        <f>(1-AP1446*AA1446/AU1446/F1446)*100</f>
        <v>58.27761216296168</v>
      </c>
      <c r="BG1446" s="4">
        <f>(S1446-E1446/(N1446/1.35))</f>
        <v>116.1807501975561</v>
      </c>
      <c r="BH1446" s="4">
        <f>E1446*BF1446/100/BG1446</f>
        <v>-0.04807814335763588</v>
      </c>
    </row>
    <row r="1447" ht="16" customHeight="1">
      <c r="A1447" s="4">
        <v>1362</v>
      </c>
      <c r="B1447" t="s" s="2">
        <v>1508</v>
      </c>
      <c r="C1447" s="4">
        <v>7842.500030029565</v>
      </c>
      <c r="D1447" s="4">
        <v>0</v>
      </c>
      <c r="E1447" s="4">
        <f>(R1447-S1447*(1000-T1447)/(1000-U1447))*AO1447</f>
        <v>-5.484666692903949</v>
      </c>
      <c r="F1447" s="4">
        <f>IF(AZ1447&lt;&gt;0,1/(1/AZ1447-1/N1447),0)</f>
        <v>0.2464943271020353</v>
      </c>
      <c r="G1447" s="4">
        <f>((BC1447-AP1447/2)*S1447-E1447)/(BC1447+AP1447/2)</f>
        <v>142.2822872442552</v>
      </c>
      <c r="H1447" s="4">
        <f>AP1447*1000</f>
        <v>3.223976509208164</v>
      </c>
      <c r="I1447" s="4">
        <f>(AU1447-BA1447)</f>
        <v>1.408915293927059</v>
      </c>
      <c r="J1447" s="4">
        <f>(P1447+AT1447*D1447)</f>
        <v>25.03716659545898</v>
      </c>
      <c r="K1447" s="4">
        <v>6</v>
      </c>
      <c r="L1447" s="4">
        <f>(K1447*AI1447+AJ1447)</f>
        <v>1.420000016689301</v>
      </c>
      <c r="M1447" s="4">
        <v>1</v>
      </c>
      <c r="N1447" s="4">
        <f>L1447*(M1447+1)*(M1447+1)/(M1447*M1447+1)</f>
        <v>2.840000033378601</v>
      </c>
      <c r="O1447" s="4">
        <v>23.98484230041504</v>
      </c>
      <c r="P1447" s="4">
        <v>25.03716659545898</v>
      </c>
      <c r="Q1447" s="4">
        <v>23.49118995666504</v>
      </c>
      <c r="R1447" s="4">
        <v>100.661003112793</v>
      </c>
      <c r="S1447" s="4">
        <v>106.8357772827148</v>
      </c>
      <c r="T1447" s="4">
        <v>13.693039894104</v>
      </c>
      <c r="U1447" s="4">
        <v>17.49811935424805</v>
      </c>
      <c r="V1447" s="4">
        <v>46.49464416503906</v>
      </c>
      <c r="W1447" s="4">
        <v>59.40998077392578</v>
      </c>
      <c r="X1447" s="4">
        <v>499.473876953125</v>
      </c>
      <c r="Y1447" s="4">
        <v>1998.810913085938</v>
      </c>
      <c r="Z1447" s="4">
        <v>470.0106811523438</v>
      </c>
      <c r="AA1447" s="4">
        <v>101.6003341674805</v>
      </c>
      <c r="AB1447" s="4">
        <v>3.792580604553223</v>
      </c>
      <c r="AC1447" s="4">
        <v>0.2738794386386871</v>
      </c>
      <c r="AD1447" s="4">
        <v>0.3063530623912811</v>
      </c>
      <c r="AE1447" s="4">
        <v>0.00167191622313112</v>
      </c>
      <c r="AF1447" s="4">
        <v>0.3121501803398132</v>
      </c>
      <c r="AG1447" s="4">
        <v>0.001683166832663119</v>
      </c>
      <c r="AH1447" s="4">
        <v>0.6666666865348816</v>
      </c>
      <c r="AI1447" s="4">
        <v>-0.2195652425289154</v>
      </c>
      <c r="AJ1447" s="4">
        <v>2.737391471862793</v>
      </c>
      <c r="AK1447" s="4">
        <v>1</v>
      </c>
      <c r="AL1447" s="4">
        <v>0</v>
      </c>
      <c r="AM1447" s="4">
        <v>0.1599999964237213</v>
      </c>
      <c r="AN1447" s="4">
        <v>111115</v>
      </c>
      <c r="AO1447" s="4">
        <f>X1447*0.000001/(K1447*0.0001)</f>
        <v>0.8324564615885416</v>
      </c>
      <c r="AP1447" s="4">
        <f>(U1447-T1447)/(1000-U1447)*AO1447</f>
        <v>0.003223976509208164</v>
      </c>
      <c r="AQ1447" s="4">
        <f>(P1447+273.15)</f>
        <v>298.187166595459</v>
      </c>
      <c r="AR1447" s="4">
        <f>(O1447+273.15)</f>
        <v>297.134842300415</v>
      </c>
      <c r="AS1447" s="4">
        <f>(Y1447*AK1447+Z1447*AL1447)*AM1447</f>
        <v>319.8097389454451</v>
      </c>
      <c r="AT1447" s="4">
        <f>((AS1447+0.00000010773*(AR1447^4-AQ1447^4))-AP1447*44100)/(L1447*0.92*2*29.3+0.00000043092*AQ1447^3)</f>
        <v>1.883069169715665</v>
      </c>
      <c r="AU1447" s="4">
        <f>0.61365*EXP(17.502*J1447/(240.97+J1447))</f>
        <v>3.186730067621118</v>
      </c>
      <c r="AV1447" s="4">
        <f>AU1447*1000/AA1447</f>
        <v>31.36535025926228</v>
      </c>
      <c r="AW1447" s="4">
        <f>(AV1447-U1447)</f>
        <v>13.86723090501424</v>
      </c>
      <c r="AX1447" s="4">
        <f>IF(D1447,P1447,(O1447+P1447)/2)</f>
        <v>24.51100444793701</v>
      </c>
      <c r="AY1447" s="4">
        <f>0.61365*EXP(17.502*AX1447/(240.97+AX1447))</f>
        <v>3.088151327745304</v>
      </c>
      <c r="AZ1447" s="4">
        <f>IF(AW1447&lt;&gt;0,(1000-(AV1447+U1447)/2)/AW1447*AP1447,0)</f>
        <v>0.2268087400906197</v>
      </c>
      <c r="BA1447" s="4">
        <f>U1447*AA1447/1000</f>
        <v>1.777814773694059</v>
      </c>
      <c r="BB1447" s="4">
        <f>(AY1447-BA1447)</f>
        <v>1.310336554051245</v>
      </c>
      <c r="BC1447" s="4">
        <f>1/(1.6/F1447+1.37/N1447)</f>
        <v>0.1434017426367772</v>
      </c>
      <c r="BD1447" s="4">
        <f>G1447*AA1447*0.001</f>
        <v>14.45592793012978</v>
      </c>
      <c r="BE1447" s="4">
        <f>G1447/S1447</f>
        <v>1.331785014936895</v>
      </c>
      <c r="BF1447" s="4">
        <f>(1-AP1447*AA1447/AU1447/F1447)*100</f>
        <v>58.30012066140127</v>
      </c>
      <c r="BG1447" s="4">
        <f>(S1447-E1447/(N1447/1.35))</f>
        <v>109.4429251518688</v>
      </c>
      <c r="BH1447" s="4">
        <f>E1447*BF1447/100/BG1447</f>
        <v>-0.02921675654594916</v>
      </c>
    </row>
    <row r="1448" ht="16" customHeight="1">
      <c r="A1448" s="4">
        <v>1363</v>
      </c>
      <c r="B1448" t="s" s="2">
        <v>1509</v>
      </c>
      <c r="C1448" s="4">
        <v>7848.000029906631</v>
      </c>
      <c r="D1448" s="4">
        <v>0</v>
      </c>
      <c r="E1448" s="4">
        <f>(R1448-S1448*(1000-T1448)/(1000-U1448))*AO1448</f>
        <v>-3.758468393476636</v>
      </c>
      <c r="F1448" s="4">
        <f>IF(AZ1448&lt;&gt;0,1/(1/AZ1448-1/N1448),0)</f>
        <v>0.2472632445277332</v>
      </c>
      <c r="G1448" s="4">
        <f>((BC1448-AP1448/2)*S1448-E1448)/(BC1448+AP1448/2)</f>
        <v>128.4339851666721</v>
      </c>
      <c r="H1448" s="4">
        <f>AP1448*1000</f>
        <v>3.232108114436225</v>
      </c>
      <c r="I1448" s="4">
        <f>(AU1448-BA1448)</f>
        <v>1.408416536001817</v>
      </c>
      <c r="J1448" s="4">
        <f>(P1448+AT1448*D1448)</f>
        <v>25.04044914245605</v>
      </c>
      <c r="K1448" s="4">
        <v>6</v>
      </c>
      <c r="L1448" s="4">
        <f>(K1448*AI1448+AJ1448)</f>
        <v>1.420000016689301</v>
      </c>
      <c r="M1448" s="4">
        <v>1</v>
      </c>
      <c r="N1448" s="4">
        <f>L1448*(M1448+1)*(M1448+1)/(M1448*M1448+1)</f>
        <v>2.840000033378601</v>
      </c>
      <c r="O1448" s="4">
        <v>23.98774147033691</v>
      </c>
      <c r="P1448" s="4">
        <v>25.04044914245605</v>
      </c>
      <c r="Q1448" s="4">
        <v>23.49093627929688</v>
      </c>
      <c r="R1448" s="4">
        <v>100.8151931762695</v>
      </c>
      <c r="S1448" s="4">
        <v>104.9226684570312</v>
      </c>
      <c r="T1448" s="4">
        <v>13.69457054138184</v>
      </c>
      <c r="U1448" s="4">
        <v>17.50914573669434</v>
      </c>
      <c r="V1448" s="4">
        <v>46.49197006225586</v>
      </c>
      <c r="W1448" s="4">
        <v>59.43621826171875</v>
      </c>
      <c r="X1448" s="4">
        <v>499.4815673828125</v>
      </c>
      <c r="Y1448" s="4">
        <v>1999.031616210938</v>
      </c>
      <c r="Z1448" s="4">
        <v>469.5031127929688</v>
      </c>
      <c r="AA1448" s="4">
        <v>101.6004486083984</v>
      </c>
      <c r="AB1448" s="4">
        <v>3.792580604553223</v>
      </c>
      <c r="AC1448" s="4">
        <v>0.2738794386386871</v>
      </c>
      <c r="AD1448" s="4">
        <v>0.3063530623912811</v>
      </c>
      <c r="AE1448" s="4">
        <v>0.00167191622313112</v>
      </c>
      <c r="AF1448" s="4">
        <v>0.3121501803398132</v>
      </c>
      <c r="AG1448" s="4">
        <v>0.001683166832663119</v>
      </c>
      <c r="AH1448" s="4">
        <v>0.6666666865348816</v>
      </c>
      <c r="AI1448" s="4">
        <v>-0.2195652425289154</v>
      </c>
      <c r="AJ1448" s="4">
        <v>2.737391471862793</v>
      </c>
      <c r="AK1448" s="4">
        <v>1</v>
      </c>
      <c r="AL1448" s="4">
        <v>0</v>
      </c>
      <c r="AM1448" s="4">
        <v>0.1599999964237213</v>
      </c>
      <c r="AN1448" s="4">
        <v>111115</v>
      </c>
      <c r="AO1448" s="4">
        <f>X1448*0.000001/(K1448*0.0001)</f>
        <v>0.832469278971354</v>
      </c>
      <c r="AP1448" s="4">
        <f>(U1448-T1448)/(1000-U1448)*AO1448</f>
        <v>0.003232108114436225</v>
      </c>
      <c r="AQ1448" s="4">
        <f>(P1448+273.15)</f>
        <v>298.190449142456</v>
      </c>
      <c r="AR1448" s="4">
        <f>(O1448+273.15)</f>
        <v>297.1377414703369</v>
      </c>
      <c r="AS1448" s="4">
        <f>(Y1448*AK1448+Z1448*AL1448)*AM1448</f>
        <v>319.8450514446558</v>
      </c>
      <c r="AT1448" s="4">
        <f>((AS1448+0.00000010773*(AR1448^4-AQ1448^4))-AP1448*44100)/(L1448*0.92*2*29.3+0.00000043092*AQ1448^3)</f>
        <v>1.879332760515649</v>
      </c>
      <c r="AU1448" s="4">
        <f>0.61365*EXP(17.502*J1448/(240.97+J1448))</f>
        <v>3.187353597599788</v>
      </c>
      <c r="AV1448" s="4">
        <f>AU1448*1000/AA1448</f>
        <v>31.37145200888726</v>
      </c>
      <c r="AW1448" s="4">
        <f>(AV1448-U1448)</f>
        <v>13.86230627219293</v>
      </c>
      <c r="AX1448" s="4">
        <f>IF(D1448,P1448,(O1448+P1448)/2)</f>
        <v>24.51409530639648</v>
      </c>
      <c r="AY1448" s="4">
        <f>0.61365*EXP(17.502*AX1448/(240.97+AX1448))</f>
        <v>3.088722538729954</v>
      </c>
      <c r="AZ1448" s="4">
        <f>IF(AW1448&lt;&gt;0,(1000-(AV1448+U1448)/2)/AW1448*AP1448,0)</f>
        <v>0.2274595845898468</v>
      </c>
      <c r="BA1448" s="4">
        <f>U1448*AA1448/1000</f>
        <v>1.778937061597971</v>
      </c>
      <c r="BB1448" s="4">
        <f>(AY1448-BA1448)</f>
        <v>1.309785477131983</v>
      </c>
      <c r="BC1448" s="4">
        <f>1/(1.6/F1448+1.37/N1448)</f>
        <v>0.1438180374314243</v>
      </c>
      <c r="BD1448" s="4">
        <f>G1448*AA1448*0.001</f>
        <v>13.04895050949828</v>
      </c>
      <c r="BE1448" s="4">
        <f>G1448/S1448</f>
        <v>1.224082336595065</v>
      </c>
      <c r="BF1448" s="4">
        <f>(1-AP1448*AA1448/AU1448/F1448)*100</f>
        <v>58.33305151617895</v>
      </c>
      <c r="BG1448" s="4">
        <f>(S1448-E1448/(N1448/1.35))</f>
        <v>106.7092643272986</v>
      </c>
      <c r="BH1448" s="4">
        <f>E1448*BF1448/100/BG1448</f>
        <v>-0.02054581969060728</v>
      </c>
    </row>
    <row r="1449" ht="16" customHeight="1">
      <c r="A1449" s="4">
        <v>1364</v>
      </c>
      <c r="B1449" t="s" s="2">
        <v>1510</v>
      </c>
      <c r="C1449" s="4">
        <v>7853.000029794872</v>
      </c>
      <c r="D1449" s="4">
        <v>0</v>
      </c>
      <c r="E1449" s="4">
        <f>(R1449-S1449*(1000-T1449)/(1000-U1449))*AO1449</f>
        <v>-3.212665720761312</v>
      </c>
      <c r="F1449" s="4">
        <f>IF(AZ1449&lt;&gt;0,1/(1/AZ1449-1/N1449),0)</f>
        <v>0.2479234897965247</v>
      </c>
      <c r="G1449" s="4">
        <f>((BC1449-AP1449/2)*S1449-E1449)/(BC1449+AP1449/2)</f>
        <v>124.0230828538024</v>
      </c>
      <c r="H1449" s="4">
        <f>AP1449*1000</f>
        <v>3.240302359401705</v>
      </c>
      <c r="I1449" s="4">
        <f>(AU1449-BA1449)</f>
        <v>1.408514111498606</v>
      </c>
      <c r="J1449" s="4">
        <f>(P1449+AT1449*D1449)</f>
        <v>25.04646492004395</v>
      </c>
      <c r="K1449" s="4">
        <v>6</v>
      </c>
      <c r="L1449" s="4">
        <f>(K1449*AI1449+AJ1449)</f>
        <v>1.420000016689301</v>
      </c>
      <c r="M1449" s="4">
        <v>1</v>
      </c>
      <c r="N1449" s="4">
        <f>L1449*(M1449+1)*(M1449+1)/(M1449*M1449+1)</f>
        <v>2.840000033378601</v>
      </c>
      <c r="O1449" s="4">
        <v>23.9895133972168</v>
      </c>
      <c r="P1449" s="4">
        <v>25.04646492004395</v>
      </c>
      <c r="Q1449" s="4">
        <v>23.49050140380859</v>
      </c>
      <c r="R1449" s="4">
        <v>100.8527679443359</v>
      </c>
      <c r="S1449" s="4">
        <v>104.3058547973633</v>
      </c>
      <c r="T1449" s="4">
        <v>13.69533634185791</v>
      </c>
      <c r="U1449" s="4">
        <v>17.51941680908203</v>
      </c>
      <c r="V1449" s="4">
        <v>46.48915481567383</v>
      </c>
      <c r="W1449" s="4">
        <v>59.46380615234375</v>
      </c>
      <c r="X1449" s="4">
        <v>499.4979858398438</v>
      </c>
      <c r="Y1449" s="4">
        <v>1999.221191406250</v>
      </c>
      <c r="Z1449" s="4">
        <v>474.892333984375</v>
      </c>
      <c r="AA1449" s="4">
        <v>101.6005554199219</v>
      </c>
      <c r="AB1449" s="4">
        <v>3.792580604553223</v>
      </c>
      <c r="AC1449" s="4">
        <v>0.2738794386386871</v>
      </c>
      <c r="AD1449" s="4">
        <v>0.3063530623912811</v>
      </c>
      <c r="AE1449" s="4">
        <v>0.00167191622313112</v>
      </c>
      <c r="AF1449" s="4">
        <v>0.3121501803398132</v>
      </c>
      <c r="AG1449" s="4">
        <v>0.001683166832663119</v>
      </c>
      <c r="AH1449" s="4">
        <v>0.6666666865348816</v>
      </c>
      <c r="AI1449" s="4">
        <v>-0.2195652425289154</v>
      </c>
      <c r="AJ1449" s="4">
        <v>2.737391471862793</v>
      </c>
      <c r="AK1449" s="4">
        <v>1</v>
      </c>
      <c r="AL1449" s="4">
        <v>0</v>
      </c>
      <c r="AM1449" s="4">
        <v>0.1599999964237213</v>
      </c>
      <c r="AN1449" s="4">
        <v>111115</v>
      </c>
      <c r="AO1449" s="4">
        <f>X1449*0.000001/(K1449*0.0001)</f>
        <v>0.832496643066406</v>
      </c>
      <c r="AP1449" s="4">
        <f>(U1449-T1449)/(1000-U1449)*AO1449</f>
        <v>0.003240302359401705</v>
      </c>
      <c r="AQ1449" s="4">
        <f>(P1449+273.15)</f>
        <v>298.1964649200439</v>
      </c>
      <c r="AR1449" s="4">
        <f>(O1449+273.15)</f>
        <v>297.1395133972168</v>
      </c>
      <c r="AS1449" s="4">
        <f>(Y1449*AK1449+Z1449*AL1449)*AM1449</f>
        <v>319.8753834752279</v>
      </c>
      <c r="AT1449" s="4">
        <f>((AS1449+0.00000010773*(AR1449^4-AQ1449^4))-AP1449*44100)/(L1449*0.92*2*29.3+0.00000043092*AQ1449^3)</f>
        <v>1.875001865921042</v>
      </c>
      <c r="AU1449" s="4">
        <f>0.61365*EXP(17.502*J1449/(240.97+J1449))</f>
        <v>3.188496589934456</v>
      </c>
      <c r="AV1449" s="4">
        <f>AU1449*1000/AA1449</f>
        <v>31.38266889148575</v>
      </c>
      <c r="AW1449" s="4">
        <f>(AV1449-U1449)</f>
        <v>13.86325208240372</v>
      </c>
      <c r="AX1449" s="4">
        <f>IF(D1449,P1449,(O1449+P1449)/2)</f>
        <v>24.51798915863037</v>
      </c>
      <c r="AY1449" s="4">
        <f>0.61365*EXP(17.502*AX1449/(240.97+AX1449))</f>
        <v>3.08944227970807</v>
      </c>
      <c r="AZ1449" s="4">
        <f>IF(AW1449&lt;&gt;0,(1000-(AV1449+U1449)/2)/AW1449*AP1449,0)</f>
        <v>0.2280181856879289</v>
      </c>
      <c r="BA1449" s="4">
        <f>U1449*AA1449/1000</f>
        <v>1.77998247843585</v>
      </c>
      <c r="BB1449" s="4">
        <f>(AY1449-BA1449)</f>
        <v>1.30945980127222</v>
      </c>
      <c r="BC1449" s="4">
        <f>1/(1.6/F1449+1.37/N1449)</f>
        <v>0.1441753533979926</v>
      </c>
      <c r="BD1449" s="4">
        <f>G1449*AA1449*0.001</f>
        <v>12.60081410283732</v>
      </c>
      <c r="BE1449" s="4">
        <f>G1449/S1449</f>
        <v>1.189032802566492</v>
      </c>
      <c r="BF1449" s="4">
        <f>(1-AP1449*AA1449/AU1449/F1449)*100</f>
        <v>58.35355015615018</v>
      </c>
      <c r="BG1449" s="4">
        <f>(S1449-E1449/(N1449/1.35))</f>
        <v>105.8330022171005</v>
      </c>
      <c r="BH1449" s="4">
        <f>E1449*BF1449/100/BG1449</f>
        <v>-0.01771379875313582</v>
      </c>
    </row>
    <row r="1450" ht="16" customHeight="1">
      <c r="A1450" s="4">
        <v>1365</v>
      </c>
      <c r="B1450" t="s" s="2">
        <v>1511</v>
      </c>
      <c r="C1450" s="4">
        <v>7858.000029683113</v>
      </c>
      <c r="D1450" s="4">
        <v>0</v>
      </c>
      <c r="E1450" s="4">
        <f>(R1450-S1450*(1000-T1450)/(1000-U1450))*AO1450</f>
        <v>-3.139879918553896</v>
      </c>
      <c r="F1450" s="4">
        <f>IF(AZ1450&lt;&gt;0,1/(1/AZ1450-1/N1450),0)</f>
        <v>0.2484833102067886</v>
      </c>
      <c r="G1450" s="4">
        <f>((BC1450-AP1450/2)*S1450-E1450)/(BC1450+AP1450/2)</f>
        <v>123.2062952386448</v>
      </c>
      <c r="H1450" s="4">
        <f>AP1450*1000</f>
        <v>3.247962098750483</v>
      </c>
      <c r="I1450" s="4">
        <f>(AU1450-BA1450)</f>
        <v>1.408898153280167</v>
      </c>
      <c r="J1450" s="4">
        <f>(P1450+AT1450*D1450)</f>
        <v>25.05327224731445</v>
      </c>
      <c r="K1450" s="4">
        <v>6</v>
      </c>
      <c r="L1450" s="4">
        <f>(K1450*AI1450+AJ1450)</f>
        <v>1.420000016689301</v>
      </c>
      <c r="M1450" s="4">
        <v>1</v>
      </c>
      <c r="N1450" s="4">
        <f>L1450*(M1450+1)*(M1450+1)/(M1450*M1450+1)</f>
        <v>2.840000033378601</v>
      </c>
      <c r="O1450" s="4">
        <v>23.99165534973145</v>
      </c>
      <c r="P1450" s="4">
        <v>25.05327224731445</v>
      </c>
      <c r="Q1450" s="4">
        <v>23.49038124084473</v>
      </c>
      <c r="R1450" s="4">
        <v>100.6621856689453</v>
      </c>
      <c r="S1450" s="4">
        <v>104.0279312133789</v>
      </c>
      <c r="T1450" s="4">
        <v>13.69538021087646</v>
      </c>
      <c r="U1450" s="4">
        <v>17.5284252166748</v>
      </c>
      <c r="V1450" s="4">
        <v>46.48400115966797</v>
      </c>
      <c r="W1450" s="4">
        <v>59.4875373840332</v>
      </c>
      <c r="X1450" s="4">
        <v>499.5032043457031</v>
      </c>
      <c r="Y1450" s="4">
        <v>1999.052734375</v>
      </c>
      <c r="Z1450" s="4">
        <v>483.9984741210938</v>
      </c>
      <c r="AA1450" s="4">
        <v>101.6002426147461</v>
      </c>
      <c r="AB1450" s="4">
        <v>3.792580604553223</v>
      </c>
      <c r="AC1450" s="4">
        <v>0.2738794386386871</v>
      </c>
      <c r="AD1450" s="4">
        <v>0.3063530623912811</v>
      </c>
      <c r="AE1450" s="4">
        <v>0.00167191622313112</v>
      </c>
      <c r="AF1450" s="4">
        <v>0.3121501803398132</v>
      </c>
      <c r="AG1450" s="4">
        <v>0.001683166832663119</v>
      </c>
      <c r="AH1450" s="4">
        <v>0.6666666865348816</v>
      </c>
      <c r="AI1450" s="4">
        <v>-0.2195652425289154</v>
      </c>
      <c r="AJ1450" s="4">
        <v>2.737391471862793</v>
      </c>
      <c r="AK1450" s="4">
        <v>1</v>
      </c>
      <c r="AL1450" s="4">
        <v>0</v>
      </c>
      <c r="AM1450" s="4">
        <v>0.1599999964237213</v>
      </c>
      <c r="AN1450" s="4">
        <v>111115</v>
      </c>
      <c r="AO1450" s="4">
        <f>X1450*0.000001/(K1450*0.0001)</f>
        <v>0.8325053405761718</v>
      </c>
      <c r="AP1450" s="4">
        <f>(U1450-T1450)/(1000-U1450)*AO1450</f>
        <v>0.003247962098750483</v>
      </c>
      <c r="AQ1450" s="4">
        <f>(P1450+273.15)</f>
        <v>298.2032722473144</v>
      </c>
      <c r="AR1450" s="4">
        <f>(O1450+273.15)</f>
        <v>297.1416553497314</v>
      </c>
      <c r="AS1450" s="4">
        <f>(Y1450*AK1450+Z1450*AL1450)*AM1450</f>
        <v>319.8484303508303</v>
      </c>
      <c r="AT1450" s="4">
        <f>((AS1450+0.00000010773*(AR1450^4-AQ1450^4))-AP1450*44100)/(L1450*0.92*2*29.3+0.00000043092*AQ1450^3)</f>
        <v>1.870230617044049</v>
      </c>
      <c r="AU1450" s="4">
        <f>0.61365*EXP(17.502*J1450/(240.97+J1450))</f>
        <v>3.189790407948761</v>
      </c>
      <c r="AV1450" s="4">
        <f>AU1450*1000/AA1450</f>
        <v>31.39549991080237</v>
      </c>
      <c r="AW1450" s="4">
        <f>(AV1450-U1450)</f>
        <v>13.86707469412757</v>
      </c>
      <c r="AX1450" s="4">
        <f>IF(D1450,P1450,(O1450+P1450)/2)</f>
        <v>24.52246379852295</v>
      </c>
      <c r="AY1450" s="4">
        <f>0.61365*EXP(17.502*AX1450/(240.97+AX1450))</f>
        <v>3.090269554702112</v>
      </c>
      <c r="AZ1450" s="4">
        <f>IF(AW1450&lt;&gt;0,(1000-(AV1450+U1450)/2)/AW1450*AP1450,0)</f>
        <v>0.2284916351409146</v>
      </c>
      <c r="BA1450" s="4">
        <f>U1450*AA1450/1000</f>
        <v>1.780892254668593</v>
      </c>
      <c r="BB1450" s="4">
        <f>(AY1450-BA1450)</f>
        <v>1.309377300033519</v>
      </c>
      <c r="BC1450" s="4">
        <f>1/(1.6/F1450+1.37/N1450)</f>
        <v>0.1444782170875467</v>
      </c>
      <c r="BD1450" s="4">
        <f>G1450*AA1450*0.001</f>
        <v>12.51778948791035</v>
      </c>
      <c r="BE1450" s="4">
        <f>G1450/S1450</f>
        <v>1.184357833531533</v>
      </c>
      <c r="BF1450" s="4">
        <f>(1-AP1450*AA1450/AU1450/F1450)*100</f>
        <v>58.366173691870</v>
      </c>
      <c r="BG1450" s="4">
        <f>(S1450-E1450/(N1450/1.35))</f>
        <v>105.5204797486707</v>
      </c>
      <c r="BH1450" s="4">
        <f>E1450*BF1450/100/BG1450</f>
        <v>-0.01736750791262774</v>
      </c>
    </row>
    <row r="1451" ht="29" customHeight="1">
      <c r="A1451" t="s" s="2">
        <v>9</v>
      </c>
      <c r="B1451" t="s" s="5">
        <v>1512</v>
      </c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  <c r="AN1451" s="3"/>
      <c r="AO1451" s="3"/>
      <c r="AP1451" s="3"/>
      <c r="AQ1451" s="3"/>
      <c r="AR1451" s="3"/>
      <c r="AS1451" s="3"/>
      <c r="AT1451" s="3"/>
      <c r="AU1451" s="3"/>
      <c r="AV1451" s="3"/>
      <c r="AW1451" s="3"/>
      <c r="AX1451" s="3"/>
      <c r="AY1451" s="3"/>
      <c r="AZ1451" s="3"/>
      <c r="BA1451" s="3"/>
      <c r="BB1451" s="3"/>
      <c r="BC1451" s="3"/>
      <c r="BD1451" s="3"/>
      <c r="BE1451" s="3"/>
      <c r="BF1451" s="3"/>
      <c r="BG1451" s="3"/>
      <c r="BH1451" s="3"/>
    </row>
    <row r="1452" ht="16" customHeight="1">
      <c r="A1452" s="4">
        <v>1366</v>
      </c>
      <c r="B1452" t="s" s="2">
        <v>1513</v>
      </c>
      <c r="C1452" s="4">
        <v>7888.000032566488</v>
      </c>
      <c r="D1452" s="4">
        <v>0</v>
      </c>
      <c r="E1452" s="4">
        <f>(R1452-S1452*(1000-T1452)/(1000-U1452))*AO1452</f>
        <v>-3.181496154549235</v>
      </c>
      <c r="F1452" s="4">
        <f>IF(AZ1452&lt;&gt;0,1/(1/AZ1452-1/N1452),0)</f>
        <v>0.2453180394059304</v>
      </c>
      <c r="G1452" s="4">
        <f>((BC1452-AP1452/2)*S1452-E1452)/(BC1452+AP1452/2)</f>
        <v>123.6225649342514</v>
      </c>
      <c r="H1452" s="4">
        <f>AP1452*1000</f>
        <v>3.21157979497394</v>
      </c>
      <c r="I1452" s="4">
        <f>(AU1452-BA1452)</f>
        <v>1.40962172965665</v>
      </c>
      <c r="J1452" s="4">
        <f>(P1452+AT1452*D1452)</f>
        <v>25.06236839294434</v>
      </c>
      <c r="K1452" s="4">
        <v>6</v>
      </c>
      <c r="L1452" s="4">
        <f>(K1452*AI1452+AJ1452)</f>
        <v>1.420000016689301</v>
      </c>
      <c r="M1452" s="4">
        <v>1</v>
      </c>
      <c r="N1452" s="4">
        <f>L1452*(M1452+1)*(M1452+1)/(M1452*M1452+1)</f>
        <v>2.840000033378601</v>
      </c>
      <c r="O1452" s="4">
        <v>23.99382019042969</v>
      </c>
      <c r="P1452" s="4">
        <v>25.06236839294434</v>
      </c>
      <c r="Q1452" s="4">
        <v>23.49026489257812</v>
      </c>
      <c r="R1452" s="4">
        <v>100.4759368896484</v>
      </c>
      <c r="S1452" s="4">
        <v>103.8967437744141</v>
      </c>
      <c r="T1452" s="4">
        <v>13.74828147888184</v>
      </c>
      <c r="U1452" s="4">
        <v>17.53837394714355</v>
      </c>
      <c r="V1452" s="4">
        <v>46.92612457275391</v>
      </c>
      <c r="W1452" s="4">
        <v>59.51203536987305</v>
      </c>
      <c r="X1452" s="4">
        <v>499.5003051757812</v>
      </c>
      <c r="Y1452" s="4">
        <v>1998.891967773438</v>
      </c>
      <c r="Z1452" s="4">
        <v>489.5224609375</v>
      </c>
      <c r="AA1452" s="4">
        <v>101.599967956543</v>
      </c>
      <c r="AB1452" s="4">
        <v>2.877307415008545</v>
      </c>
      <c r="AC1452" s="4">
        <v>0.2711280882358551</v>
      </c>
      <c r="AD1452" s="4">
        <v>0.1003556028008461</v>
      </c>
      <c r="AE1452" s="4">
        <v>0.007168601267039776</v>
      </c>
      <c r="AF1452" s="4">
        <v>0.1111747249960899</v>
      </c>
      <c r="AG1452" s="4">
        <v>0.008537586778402328</v>
      </c>
      <c r="AH1452" s="4">
        <v>0.6666666865348816</v>
      </c>
      <c r="AI1452" s="4">
        <v>-0.2195652425289154</v>
      </c>
      <c r="AJ1452" s="4">
        <v>2.737391471862793</v>
      </c>
      <c r="AK1452" s="4">
        <v>1</v>
      </c>
      <c r="AL1452" s="4">
        <v>0</v>
      </c>
      <c r="AM1452" s="4">
        <v>0.1599999964237213</v>
      </c>
      <c r="AN1452" s="4">
        <v>111115</v>
      </c>
      <c r="AO1452" s="4">
        <f>X1452*0.000001/(K1452*0.0001)</f>
        <v>0.8325005086263019</v>
      </c>
      <c r="AP1452" s="4">
        <f>(U1452-T1452)/(1000-U1452)*AO1452</f>
        <v>0.00321157979497394</v>
      </c>
      <c r="AQ1452" s="4">
        <f>(P1452+273.15)</f>
        <v>298.2123683929443</v>
      </c>
      <c r="AR1452" s="4">
        <f>(O1452+273.15)</f>
        <v>297.1438201904297</v>
      </c>
      <c r="AS1452" s="4">
        <f>(Y1452*AK1452+Z1452*AL1452)*AM1452</f>
        <v>319.8227076951553</v>
      </c>
      <c r="AT1452" s="4">
        <f>((AS1452+0.00000010773*(AR1452^4-AQ1452^4))-AP1452*44100)/(L1452*0.92*2*29.3+0.00000043092*AQ1452^3)</f>
        <v>1.887248756157174</v>
      </c>
      <c r="AU1452" s="4">
        <f>0.61365*EXP(17.502*J1452/(240.97+J1452))</f>
        <v>3.191519960696303</v>
      </c>
      <c r="AV1452" s="4">
        <f>AU1452*1000/AA1452</f>
        <v>31.41260794552024</v>
      </c>
      <c r="AW1452" s="4">
        <f>(AV1452-U1452)</f>
        <v>13.87423399837668</v>
      </c>
      <c r="AX1452" s="4">
        <f>IF(D1452,P1452,(O1452+P1452)/2)</f>
        <v>24.52809429168701</v>
      </c>
      <c r="AY1452" s="4">
        <f>0.61365*EXP(17.502*AX1452/(240.97+AX1452))</f>
        <v>3.091310799886836</v>
      </c>
      <c r="AZ1452" s="4">
        <f>IF(AW1452&lt;&gt;0,(1000-(AV1452+U1452)/2)/AW1452*AP1452,0)</f>
        <v>0.22581245228711</v>
      </c>
      <c r="BA1452" s="4">
        <f>U1452*AA1452/1000</f>
        <v>1.781898231039653</v>
      </c>
      <c r="BB1452" s="4">
        <f>(AY1452-BA1452)</f>
        <v>1.309412568847183</v>
      </c>
      <c r="BC1452" s="4">
        <f>1/(1.6/F1452+1.37/N1452)</f>
        <v>0.1427645482701345</v>
      </c>
      <c r="BD1452" s="4">
        <f>G1452*AA1452*0.001</f>
        <v>12.5600486360256</v>
      </c>
      <c r="BE1452" s="4">
        <f>G1452/S1452</f>
        <v>1.189859859349077</v>
      </c>
      <c r="BF1452" s="4">
        <f>(1-AP1452*AA1452/AU1452/F1452)*100</f>
        <v>58.32407595555522</v>
      </c>
      <c r="BG1452" s="4">
        <f>(S1452-E1452/(N1452/1.35))</f>
        <v>105.4090746751753</v>
      </c>
      <c r="BH1452" s="4">
        <f>E1452*BF1452/100/BG1452</f>
        <v>-0.01760359095666521</v>
      </c>
    </row>
    <row r="1453" ht="16" customHeight="1">
      <c r="A1453" s="4">
        <v>1367</v>
      </c>
      <c r="B1453" t="s" s="2">
        <v>1514</v>
      </c>
      <c r="C1453" s="4">
        <v>7893.000032454729</v>
      </c>
      <c r="D1453" s="4">
        <v>0</v>
      </c>
      <c r="E1453" s="4">
        <f>(R1453-S1453*(1000-T1453)/(1000-U1453))*AO1453</f>
        <v>-3.567963591809804</v>
      </c>
      <c r="F1453" s="4">
        <f>IF(AZ1453&lt;&gt;0,1/(1/AZ1453-1/N1453),0)</f>
        <v>0.2397357139451645</v>
      </c>
      <c r="G1453" s="4">
        <f>((BC1453-AP1453/2)*S1453-E1453)/(BC1453+AP1453/2)</f>
        <v>127.1679999874793</v>
      </c>
      <c r="H1453" s="4">
        <f>AP1453*1000</f>
        <v>3.144520696906382</v>
      </c>
      <c r="I1453" s="4">
        <f>(AU1453-BA1453)</f>
        <v>1.409707334423658</v>
      </c>
      <c r="J1453" s="4">
        <f>(P1453+AT1453*D1453)</f>
        <v>25.08304405212402</v>
      </c>
      <c r="K1453" s="4">
        <v>6</v>
      </c>
      <c r="L1453" s="4">
        <f>(K1453*AI1453+AJ1453)</f>
        <v>1.420000016689301</v>
      </c>
      <c r="M1453" s="4">
        <v>1</v>
      </c>
      <c r="N1453" s="4">
        <f>L1453*(M1453+1)*(M1453+1)/(M1453*M1453+1)</f>
        <v>2.840000033378601</v>
      </c>
      <c r="O1453" s="4">
        <v>24.00251770019531</v>
      </c>
      <c r="P1453" s="4">
        <v>25.08304405212402</v>
      </c>
      <c r="Q1453" s="4">
        <v>23.49166107177734</v>
      </c>
      <c r="R1453" s="4">
        <v>100.3457489013672</v>
      </c>
      <c r="S1453" s="4">
        <v>104.237907409668</v>
      </c>
      <c r="T1453" s="4">
        <v>13.86550235748291</v>
      </c>
      <c r="U1453" s="4">
        <v>17.57635688781738</v>
      </c>
      <c r="V1453" s="4">
        <v>47.31216430664062</v>
      </c>
      <c r="W1453" s="4">
        <v>59.60271072387695</v>
      </c>
      <c r="X1453" s="4">
        <v>499.4943542480469</v>
      </c>
      <c r="Y1453" s="4">
        <v>1998.561279296875</v>
      </c>
      <c r="Z1453" s="4">
        <v>492.2050170898438</v>
      </c>
      <c r="AA1453" s="4">
        <v>101.5993804931641</v>
      </c>
      <c r="AB1453" s="4">
        <v>2.877307415008545</v>
      </c>
      <c r="AC1453" s="4">
        <v>0.2711280882358551</v>
      </c>
      <c r="AD1453" s="4">
        <v>0.1003556028008461</v>
      </c>
      <c r="AE1453" s="4">
        <v>0.007168601267039776</v>
      </c>
      <c r="AF1453" s="4">
        <v>0.1111747249960899</v>
      </c>
      <c r="AG1453" s="4">
        <v>0.008537586778402328</v>
      </c>
      <c r="AH1453" s="4">
        <v>0.6666666865348816</v>
      </c>
      <c r="AI1453" s="4">
        <v>-0.2195652425289154</v>
      </c>
      <c r="AJ1453" s="4">
        <v>2.737391471862793</v>
      </c>
      <c r="AK1453" s="4">
        <v>1</v>
      </c>
      <c r="AL1453" s="4">
        <v>0</v>
      </c>
      <c r="AM1453" s="4">
        <v>0.1599999964237213</v>
      </c>
      <c r="AN1453" s="4">
        <v>111115</v>
      </c>
      <c r="AO1453" s="4">
        <f>X1453*0.000001/(K1453*0.0001)</f>
        <v>0.8324905904134113</v>
      </c>
      <c r="AP1453" s="4">
        <f>(U1453-T1453)/(1000-U1453)*AO1453</f>
        <v>0.003144520696906382</v>
      </c>
      <c r="AQ1453" s="4">
        <f>(P1453+273.15)</f>
        <v>298.233044052124</v>
      </c>
      <c r="AR1453" s="4">
        <f>(O1453+273.15)</f>
        <v>297.1525177001953</v>
      </c>
      <c r="AS1453" s="4">
        <f>(Y1453*AK1453+Z1453*AL1453)*AM1453</f>
        <v>319.7697975400879</v>
      </c>
      <c r="AT1453" s="4">
        <f>((AS1453+0.00000010773*(AR1453^4-AQ1453^4))-AP1453*44100)/(L1453*0.92*2*29.3+0.00000043092*AQ1453^3)</f>
        <v>1.918639579766593</v>
      </c>
      <c r="AU1453" s="4">
        <f>0.61365*EXP(17.502*J1453/(240.97+J1453))</f>
        <v>3.195454305552661</v>
      </c>
      <c r="AV1453" s="4">
        <f>AU1453*1000/AA1453</f>
        <v>31.45151368090932</v>
      </c>
      <c r="AW1453" s="4">
        <f>(AV1453-U1453)</f>
        <v>13.87515679309194</v>
      </c>
      <c r="AX1453" s="4">
        <f>IF(D1453,P1453,(O1453+P1453)/2)</f>
        <v>24.54278087615967</v>
      </c>
      <c r="AY1453" s="4">
        <f>0.61365*EXP(17.502*AX1453/(240.97+AX1453))</f>
        <v>3.094028228291058</v>
      </c>
      <c r="AZ1453" s="4">
        <f>IF(AW1453&lt;&gt;0,(1000-(AV1453+U1453)/2)/AW1453*AP1453,0)</f>
        <v>0.2210739788950905</v>
      </c>
      <c r="BA1453" s="4">
        <f>U1453*AA1453/1000</f>
        <v>1.785746971129003</v>
      </c>
      <c r="BB1453" s="4">
        <f>(AY1453-BA1453)</f>
        <v>1.308281257162055</v>
      </c>
      <c r="BC1453" s="4">
        <f>1/(1.6/F1453+1.37/N1453)</f>
        <v>0.1397348592614043</v>
      </c>
      <c r="BD1453" s="4">
        <f>G1453*AA1453*0.001</f>
        <v>12.92019001728259</v>
      </c>
      <c r="BE1453" s="4">
        <f>G1453/S1453</f>
        <v>1.219978443040814</v>
      </c>
      <c r="BF1453" s="4">
        <f>(1-AP1453*AA1453/AU1453/F1453)*100</f>
        <v>58.29576403866491</v>
      </c>
      <c r="BG1453" s="4">
        <f>(S1453-E1453/(N1453/1.35))</f>
        <v>105.9339464210524</v>
      </c>
      <c r="BH1453" s="4">
        <f>E1453*BF1453/100/BG1453</f>
        <v>-0.01963460917617208</v>
      </c>
    </row>
    <row r="1454" ht="16" customHeight="1">
      <c r="A1454" s="4">
        <v>1368</v>
      </c>
      <c r="B1454" t="s" s="2">
        <v>1515</v>
      </c>
      <c r="C1454" s="4">
        <v>7898.500032331795</v>
      </c>
      <c r="D1454" s="4">
        <v>0</v>
      </c>
      <c r="E1454" s="4">
        <f>(R1454-S1454*(1000-T1454)/(1000-U1454))*AO1454</f>
        <v>-3.558219256379592</v>
      </c>
      <c r="F1454" s="4">
        <f>IF(AZ1454&lt;&gt;0,1/(1/AZ1454-1/N1454),0)</f>
        <v>0.2420375823181812</v>
      </c>
      <c r="G1454" s="4">
        <f>((BC1454-AP1454/2)*S1454-E1454)/(BC1454+AP1454/2)</f>
        <v>126.6806061625774</v>
      </c>
      <c r="H1454" s="4">
        <f>AP1454*1000</f>
        <v>3.171370083450837</v>
      </c>
      <c r="I1454" s="4">
        <f>(AU1454-BA1454)</f>
        <v>1.409214990471614</v>
      </c>
      <c r="J1454" s="4">
        <f>(P1454+AT1454*D1454)</f>
        <v>25.10173225402832</v>
      </c>
      <c r="K1454" s="4">
        <v>6</v>
      </c>
      <c r="L1454" s="4">
        <f>(K1454*AI1454+AJ1454)</f>
        <v>1.420000016689301</v>
      </c>
      <c r="M1454" s="4">
        <v>1</v>
      </c>
      <c r="N1454" s="4">
        <f>L1454*(M1454+1)*(M1454+1)/(M1454*M1454+1)</f>
        <v>2.840000033378601</v>
      </c>
      <c r="O1454" s="4">
        <v>24.01209831237793</v>
      </c>
      <c r="P1454" s="4">
        <v>25.10173225402832</v>
      </c>
      <c r="Q1454" s="4">
        <v>23.49364852905273</v>
      </c>
      <c r="R1454" s="4">
        <v>100.1593627929688</v>
      </c>
      <c r="S1454" s="4">
        <v>104.0373001098633</v>
      </c>
      <c r="T1454" s="4">
        <v>13.87384986877441</v>
      </c>
      <c r="U1454" s="4">
        <v>17.6163158416748</v>
      </c>
      <c r="V1454" s="4">
        <v>47.34131240844727</v>
      </c>
      <c r="W1454" s="4">
        <v>59.69926834106445</v>
      </c>
      <c r="X1454" s="4">
        <v>499.4838562011719</v>
      </c>
      <c r="Y1454" s="4">
        <v>1998.836669921875</v>
      </c>
      <c r="Z1454" s="4">
        <v>492.0719604492188</v>
      </c>
      <c r="AA1454" s="4">
        <v>101.5989456176758</v>
      </c>
      <c r="AB1454" s="4">
        <v>2.877307415008545</v>
      </c>
      <c r="AC1454" s="4">
        <v>0.2711280882358551</v>
      </c>
      <c r="AD1454" s="4">
        <v>0.1003556028008461</v>
      </c>
      <c r="AE1454" s="4">
        <v>0.007168601267039776</v>
      </c>
      <c r="AF1454" s="4">
        <v>0.1111747249960899</v>
      </c>
      <c r="AG1454" s="4">
        <v>0.008537586778402328</v>
      </c>
      <c r="AH1454" s="4">
        <v>1</v>
      </c>
      <c r="AI1454" s="4">
        <v>-0.2195652425289154</v>
      </c>
      <c r="AJ1454" s="4">
        <v>2.737391471862793</v>
      </c>
      <c r="AK1454" s="4">
        <v>1</v>
      </c>
      <c r="AL1454" s="4">
        <v>0</v>
      </c>
      <c r="AM1454" s="4">
        <v>0.1599999964237213</v>
      </c>
      <c r="AN1454" s="4">
        <v>111115</v>
      </c>
      <c r="AO1454" s="4">
        <f>X1454*0.000001/(K1454*0.0001)</f>
        <v>0.8324730936686197</v>
      </c>
      <c r="AP1454" s="4">
        <f>(U1454-T1454)/(1000-U1454)*AO1454</f>
        <v>0.003171370083450837</v>
      </c>
      <c r="AQ1454" s="4">
        <f>(P1454+273.15)</f>
        <v>298.2517322540283</v>
      </c>
      <c r="AR1454" s="4">
        <f>(O1454+273.15)</f>
        <v>297.1620983123779</v>
      </c>
      <c r="AS1454" s="4">
        <f>(Y1454*AK1454+Z1454*AL1454)*AM1454</f>
        <v>319.813860039103</v>
      </c>
      <c r="AT1454" s="4">
        <f>((AS1454+0.00000010773*(AR1454^4-AQ1454^4))-AP1454*44100)/(L1454*0.92*2*29.3+0.00000043092*AQ1454^3)</f>
        <v>1.90443959559631</v>
      </c>
      <c r="AU1454" s="4">
        <f>0.61365*EXP(17.502*J1454/(240.97+J1454))</f>
        <v>3.199014105653733</v>
      </c>
      <c r="AV1454" s="4">
        <f>AU1454*1000/AA1454</f>
        <v>31.48668606947808</v>
      </c>
      <c r="AW1454" s="4">
        <f>(AV1454-U1454)</f>
        <v>13.87037022780328</v>
      </c>
      <c r="AX1454" s="4">
        <f>IF(D1454,P1454,(O1454+P1454)/2)</f>
        <v>24.55691528320312</v>
      </c>
      <c r="AY1454" s="4">
        <f>0.61365*EXP(17.502*AX1454/(240.97+AX1454))</f>
        <v>3.096645459925421</v>
      </c>
      <c r="AZ1454" s="4">
        <f>IF(AW1454&lt;&gt;0,(1000-(AV1454+U1454)/2)/AW1454*AP1454,0)</f>
        <v>0.223029965098952</v>
      </c>
      <c r="BA1454" s="4">
        <f>U1454*AA1454/1000</f>
        <v>1.789799115182119</v>
      </c>
      <c r="BB1454" s="4">
        <f>(AY1454-BA1454)</f>
        <v>1.306846344743303</v>
      </c>
      <c r="BC1454" s="4">
        <f>1/(1.6/F1454+1.37/N1454)</f>
        <v>0.1409853011796621</v>
      </c>
      <c r="BD1454" s="4">
        <f>G1454*AA1454*0.001</f>
        <v>12.87061601632591</v>
      </c>
      <c r="BE1454" s="4">
        <f>G1454/S1454</f>
        <v>1.217646036842583</v>
      </c>
      <c r="BF1454" s="4">
        <f>(1-AP1454*AA1454/AU1454/F1454)*100</f>
        <v>58.38622020413241</v>
      </c>
      <c r="BG1454" s="4">
        <f>(S1454-E1454/(N1454/1.35))</f>
        <v>105.7287071308688</v>
      </c>
      <c r="BH1454" s="4">
        <f>E1454*BF1454/100/BG1454</f>
        <v>-0.01964943851818913</v>
      </c>
    </row>
    <row r="1455" ht="16" customHeight="1">
      <c r="A1455" s="4">
        <v>1369</v>
      </c>
      <c r="B1455" t="s" s="2">
        <v>1516</v>
      </c>
      <c r="C1455" s="4">
        <v>7903.500032220036</v>
      </c>
      <c r="D1455" s="4">
        <v>0</v>
      </c>
      <c r="E1455" s="4">
        <f>(R1455-S1455*(1000-T1455)/(1000-U1455))*AO1455</f>
        <v>-3.262552012657673</v>
      </c>
      <c r="F1455" s="4">
        <f>IF(AZ1455&lt;&gt;0,1/(1/AZ1455-1/N1455),0)</f>
        <v>0.2496597677083982</v>
      </c>
      <c r="G1455" s="4">
        <f>((BC1455-AP1455/2)*S1455-E1455)/(BC1455+AP1455/2)</f>
        <v>123.4735665976716</v>
      </c>
      <c r="H1455" s="4">
        <f>AP1455*1000</f>
        <v>3.26271008353062</v>
      </c>
      <c r="I1455" s="4">
        <f>(AU1455-BA1455)</f>
        <v>1.408969048583313</v>
      </c>
      <c r="J1455" s="4">
        <f>(P1455+AT1455*D1455)</f>
        <v>25.11672210693359</v>
      </c>
      <c r="K1455" s="4">
        <v>6</v>
      </c>
      <c r="L1455" s="4">
        <f>(K1455*AI1455+AJ1455)</f>
        <v>1.420000016689301</v>
      </c>
      <c r="M1455" s="4">
        <v>1</v>
      </c>
      <c r="N1455" s="4">
        <f>L1455*(M1455+1)*(M1455+1)/(M1455*M1455+1)</f>
        <v>2.840000033378601</v>
      </c>
      <c r="O1455" s="4">
        <v>24.01991844177246</v>
      </c>
      <c r="P1455" s="4">
        <v>25.11672210693359</v>
      </c>
      <c r="Q1455" s="4">
        <v>23.493408203125</v>
      </c>
      <c r="R1455" s="4">
        <v>100.0296859741211</v>
      </c>
      <c r="S1455" s="4">
        <v>103.5430297851562</v>
      </c>
      <c r="T1455" s="4">
        <v>13.79672431945801</v>
      </c>
      <c r="U1455" s="4">
        <v>17.64691543579102</v>
      </c>
      <c r="V1455" s="4">
        <v>46.90544891357422</v>
      </c>
      <c r="W1455" s="4">
        <v>59.78165435791016</v>
      </c>
      <c r="X1455" s="4">
        <v>499.4765014648438</v>
      </c>
      <c r="Y1455" s="4">
        <v>1999.102661132812</v>
      </c>
      <c r="Z1455" s="4">
        <v>490.056640625</v>
      </c>
      <c r="AA1455" s="4">
        <v>101.5986557006836</v>
      </c>
      <c r="AB1455" s="4">
        <v>2.877307415008545</v>
      </c>
      <c r="AC1455" s="4">
        <v>0.2711280882358551</v>
      </c>
      <c r="AD1455" s="4">
        <v>0.1003556028008461</v>
      </c>
      <c r="AE1455" s="4">
        <v>0.007168601267039776</v>
      </c>
      <c r="AF1455" s="4">
        <v>0.1111747249960899</v>
      </c>
      <c r="AG1455" s="4">
        <v>0.008537586778402328</v>
      </c>
      <c r="AH1455" s="4">
        <v>0.6666666865348816</v>
      </c>
      <c r="AI1455" s="4">
        <v>-0.2195652425289154</v>
      </c>
      <c r="AJ1455" s="4">
        <v>2.737391471862793</v>
      </c>
      <c r="AK1455" s="4">
        <v>1</v>
      </c>
      <c r="AL1455" s="4">
        <v>0</v>
      </c>
      <c r="AM1455" s="4">
        <v>0.1599999964237213</v>
      </c>
      <c r="AN1455" s="4">
        <v>111115</v>
      </c>
      <c r="AO1455" s="4">
        <f>X1455*0.000001/(K1455*0.0001)</f>
        <v>0.8324608357747395</v>
      </c>
      <c r="AP1455" s="4">
        <f>(U1455-T1455)/(1000-U1455)*AO1455</f>
        <v>0.003262710083530621</v>
      </c>
      <c r="AQ1455" s="4">
        <f>(P1455+273.15)</f>
        <v>298.2667221069336</v>
      </c>
      <c r="AR1455" s="4">
        <f>(O1455+273.15)</f>
        <v>297.1699184417724</v>
      </c>
      <c r="AS1455" s="4">
        <f>(Y1455*AK1455+Z1455*AL1455)*AM1455</f>
        <v>319.8564186319018</v>
      </c>
      <c r="AT1455" s="4">
        <f>((AS1455+0.00000010773*(AR1455^4-AQ1455^4))-AP1455*44100)/(L1455*0.92*2*29.3+0.00000043092*AQ1455^3)</f>
        <v>1.858163864877621</v>
      </c>
      <c r="AU1455" s="4">
        <f>0.61365*EXP(17.502*J1455/(240.97+J1455))</f>
        <v>3.201871934123323</v>
      </c>
      <c r="AV1455" s="4">
        <f>AU1455*1000/AA1455</f>
        <v>31.51490452350325</v>
      </c>
      <c r="AW1455" s="4">
        <f>(AV1455-U1455)</f>
        <v>13.86798908771224</v>
      </c>
      <c r="AX1455" s="4">
        <f>IF(D1455,P1455,(O1455+P1455)/2)</f>
        <v>24.56832027435303</v>
      </c>
      <c r="AY1455" s="4">
        <f>0.61365*EXP(17.502*AX1455/(240.97+AX1455))</f>
        <v>3.098758703156999</v>
      </c>
      <c r="AZ1455" s="4">
        <f>IF(AW1455&lt;&gt;0,(1000-(AV1455+U1455)/2)/AW1455*AP1455,0)</f>
        <v>0.2294860257351613</v>
      </c>
      <c r="BA1455" s="4">
        <f>U1455*AA1455/1000</f>
        <v>1.79290288554001</v>
      </c>
      <c r="BB1455" s="4">
        <f>(AY1455-BA1455)</f>
        <v>1.305855817616989</v>
      </c>
      <c r="BC1455" s="4">
        <f>1/(1.6/F1455+1.37/N1455)</f>
        <v>0.1451143725224693</v>
      </c>
      <c r="BD1455" s="4">
        <f>G1455*AA1455*0.001</f>
        <v>12.54474838089227</v>
      </c>
      <c r="BE1455" s="4">
        <f>G1455/S1455</f>
        <v>1.192485547833299</v>
      </c>
      <c r="BF1455" s="4">
        <f>(1-AP1455*AA1455/AU1455/F1455)*100</f>
        <v>58.53192003674545</v>
      </c>
      <c r="BG1455" s="4">
        <f>(S1455-E1455/(N1455/1.35))</f>
        <v>105.0938907588613</v>
      </c>
      <c r="BH1455" s="4">
        <f>E1455*BF1455/100/BG1455</f>
        <v>-0.01817074542979562</v>
      </c>
    </row>
    <row r="1456" ht="16" customHeight="1">
      <c r="A1456" s="4">
        <v>1370</v>
      </c>
      <c r="B1456" t="s" s="2">
        <v>1517</v>
      </c>
      <c r="C1456" s="4">
        <v>7908.500032108277</v>
      </c>
      <c r="D1456" s="4">
        <v>0</v>
      </c>
      <c r="E1456" s="4">
        <f>(R1456-S1456*(1000-T1456)/(1000-U1456))*AO1456</f>
        <v>-2.507963180904346</v>
      </c>
      <c r="F1456" s="4">
        <f>IF(AZ1456&lt;&gt;0,1/(1/AZ1456-1/N1456),0)</f>
        <v>0.2558164298531604</v>
      </c>
      <c r="G1456" s="4">
        <f>((BC1456-AP1456/2)*S1456-E1456)/(BC1456+AP1456/2)</f>
        <v>117.1010595942692</v>
      </c>
      <c r="H1456" s="4">
        <f>AP1456*1000</f>
        <v>3.33782943448982</v>
      </c>
      <c r="I1456" s="4">
        <f>(AU1456-BA1456)</f>
        <v>1.409503739441791</v>
      </c>
      <c r="J1456" s="4">
        <f>(P1456+AT1456*D1456)</f>
        <v>25.12415885925293</v>
      </c>
      <c r="K1456" s="4">
        <v>6</v>
      </c>
      <c r="L1456" s="4">
        <f>(K1456*AI1456+AJ1456)</f>
        <v>1.420000016689301</v>
      </c>
      <c r="M1456" s="4">
        <v>1</v>
      </c>
      <c r="N1456" s="4">
        <f>L1456*(M1456+1)*(M1456+1)/(M1456*M1456+1)</f>
        <v>2.840000033378601</v>
      </c>
      <c r="O1456" s="4">
        <v>24.02290344238281</v>
      </c>
      <c r="P1456" s="4">
        <v>25.12415885925293</v>
      </c>
      <c r="Q1456" s="4">
        <v>23.49151420593262</v>
      </c>
      <c r="R1456" s="4">
        <v>100.0751876831055</v>
      </c>
      <c r="S1456" s="4">
        <v>102.6762313842773</v>
      </c>
      <c r="T1456" s="4">
        <v>13.71679878234863</v>
      </c>
      <c r="U1456" s="4">
        <v>17.65563583374023</v>
      </c>
      <c r="V1456" s="4">
        <v>46.51282501220703</v>
      </c>
      <c r="W1456" s="4">
        <v>59.80390548706055</v>
      </c>
      <c r="X1456" s="4">
        <v>499.4719848632812</v>
      </c>
      <c r="Y1456" s="4">
        <v>1999.381347656250</v>
      </c>
      <c r="Z1456" s="4">
        <v>487.3746948242188</v>
      </c>
      <c r="AA1456" s="4">
        <v>101.5985412597656</v>
      </c>
      <c r="AB1456" s="4">
        <v>2.877307415008545</v>
      </c>
      <c r="AC1456" s="4">
        <v>0.2711280882358551</v>
      </c>
      <c r="AD1456" s="4">
        <v>0.1003556028008461</v>
      </c>
      <c r="AE1456" s="4">
        <v>0.007168601267039776</v>
      </c>
      <c r="AF1456" s="4">
        <v>0.1111747249960899</v>
      </c>
      <c r="AG1456" s="4">
        <v>0.008537586778402328</v>
      </c>
      <c r="AH1456" s="4">
        <v>0.6666666865348816</v>
      </c>
      <c r="AI1456" s="4">
        <v>-0.2195652425289154</v>
      </c>
      <c r="AJ1456" s="4">
        <v>2.737391471862793</v>
      </c>
      <c r="AK1456" s="4">
        <v>1</v>
      </c>
      <c r="AL1456" s="4">
        <v>0</v>
      </c>
      <c r="AM1456" s="4">
        <v>0.1599999964237213</v>
      </c>
      <c r="AN1456" s="4">
        <v>111115</v>
      </c>
      <c r="AO1456" s="4">
        <f>X1456*0.000001/(K1456*0.0001)</f>
        <v>0.8324533081054687</v>
      </c>
      <c r="AP1456" s="4">
        <f>(U1456-T1456)/(1000-U1456)*AO1456</f>
        <v>0.00333782943448982</v>
      </c>
      <c r="AQ1456" s="4">
        <f>(P1456+273.15)</f>
        <v>298.2741588592529</v>
      </c>
      <c r="AR1456" s="4">
        <f>(O1456+273.15)</f>
        <v>297.1729034423828</v>
      </c>
      <c r="AS1456" s="4">
        <f>(Y1456*AK1456+Z1456*AL1456)*AM1456</f>
        <v>319.9010084746551</v>
      </c>
      <c r="AT1456" s="4">
        <f>((AS1456+0.00000010773*(AR1456^4-AQ1456^4))-AP1456*44100)/(L1456*0.92*2*29.3+0.00000043092*AQ1456^3)</f>
        <v>1.820420546072155</v>
      </c>
      <c r="AU1456" s="4">
        <f>0.61365*EXP(17.502*J1456/(240.97+J1456))</f>
        <v>3.203290585163445</v>
      </c>
      <c r="AV1456" s="4">
        <f>AU1456*1000/AA1456</f>
        <v>31.52890332326051</v>
      </c>
      <c r="AW1456" s="4">
        <f>(AV1456-U1456)</f>
        <v>13.87326748952028</v>
      </c>
      <c r="AX1456" s="4">
        <f>IF(D1456,P1456,(O1456+P1456)/2)</f>
        <v>24.57353115081787</v>
      </c>
      <c r="AY1456" s="4">
        <f>0.61365*EXP(17.502*AX1456/(240.97+AX1456))</f>
        <v>3.099724651595684</v>
      </c>
      <c r="AZ1456" s="4">
        <f>IF(AW1456&lt;&gt;0,(1000-(AV1456+U1456)/2)/AW1456*AP1456,0)</f>
        <v>0.2346775650140927</v>
      </c>
      <c r="BA1456" s="4">
        <f>U1456*AA1456/1000</f>
        <v>1.793786845721654</v>
      </c>
      <c r="BB1456" s="4">
        <f>(AY1456-BA1456)</f>
        <v>1.30593780587403</v>
      </c>
      <c r="BC1456" s="4">
        <f>1/(1.6/F1456+1.37/N1456)</f>
        <v>0.1484366811377953</v>
      </c>
      <c r="BD1456" s="4">
        <f>G1456*AA1456*0.001</f>
        <v>11.89729683475063</v>
      </c>
      <c r="BE1456" s="4">
        <f>G1456/S1456</f>
        <v>1.140488485168542</v>
      </c>
      <c r="BF1456" s="4">
        <f>(1-AP1456*AA1456/AU1456/F1456)*100</f>
        <v>58.61653588750426</v>
      </c>
      <c r="BG1456" s="4">
        <f>(S1456-E1456/(N1456/1.35))</f>
        <v>103.8683969668224</v>
      </c>
      <c r="BH1456" s="4">
        <f>E1456*BF1456/100/BG1456</f>
        <v>-0.01415330534512593</v>
      </c>
    </row>
    <row r="1457" ht="16" customHeight="1">
      <c r="A1457" s="4">
        <v>1371</v>
      </c>
      <c r="B1457" t="s" s="2">
        <v>1518</v>
      </c>
      <c r="C1457" s="4">
        <v>7914.000031985343</v>
      </c>
      <c r="D1457" s="4">
        <v>0</v>
      </c>
      <c r="E1457" s="4">
        <f>(R1457-S1457*(1000-T1457)/(1000-U1457))*AO1457</f>
        <v>-2.047459735099546</v>
      </c>
      <c r="F1457" s="4">
        <f>IF(AZ1457&lt;&gt;0,1/(1/AZ1457-1/N1457),0)</f>
        <v>0.2566693565979481</v>
      </c>
      <c r="G1457" s="4">
        <f>((BC1457-AP1457/2)*S1457-E1457)/(BC1457+AP1457/2)</f>
        <v>113.7026309016011</v>
      </c>
      <c r="H1457" s="4">
        <f>AP1457*1000</f>
        <v>3.349262160908074</v>
      </c>
      <c r="I1457" s="4">
        <f>(AU1457-BA1457)</f>
        <v>1.409997596924478</v>
      </c>
      <c r="J1457" s="4">
        <f>(P1457+AT1457*D1457)</f>
        <v>25.1337947845459</v>
      </c>
      <c r="K1457" s="4">
        <v>6</v>
      </c>
      <c r="L1457" s="4">
        <f>(K1457*AI1457+AJ1457)</f>
        <v>1.420000016689301</v>
      </c>
      <c r="M1457" s="4">
        <v>1</v>
      </c>
      <c r="N1457" s="4">
        <f>L1457*(M1457+1)*(M1457+1)/(M1457*M1457+1)</f>
        <v>2.840000033378601</v>
      </c>
      <c r="O1457" s="4">
        <v>24.02706336975098</v>
      </c>
      <c r="P1457" s="4">
        <v>25.1337947845459</v>
      </c>
      <c r="Q1457" s="4">
        <v>23.48928451538086</v>
      </c>
      <c r="R1457" s="4">
        <v>100.3343887329102</v>
      </c>
      <c r="S1457" s="4">
        <v>102.3819961547852</v>
      </c>
      <c r="T1457" s="4">
        <v>13.71663951873779</v>
      </c>
      <c r="U1457" s="4">
        <v>17.66887283325195</v>
      </c>
      <c r="V1457" s="4">
        <v>46.47332382202148</v>
      </c>
      <c r="W1457" s="4">
        <v>59.83522415161133</v>
      </c>
      <c r="X1457" s="4">
        <v>499.4772644042969</v>
      </c>
      <c r="Y1457" s="4">
        <v>1999.103271484375</v>
      </c>
      <c r="Z1457" s="4">
        <v>480.8808898925781</v>
      </c>
      <c r="AA1457" s="4">
        <v>101.5985565185547</v>
      </c>
      <c r="AB1457" s="4">
        <v>2.877307415008545</v>
      </c>
      <c r="AC1457" s="4">
        <v>0.2711280882358551</v>
      </c>
      <c r="AD1457" s="4">
        <v>0.1003556028008461</v>
      </c>
      <c r="AE1457" s="4">
        <v>0.007168601267039776</v>
      </c>
      <c r="AF1457" s="4">
        <v>0.1111747249960899</v>
      </c>
      <c r="AG1457" s="4">
        <v>0.008537586778402328</v>
      </c>
      <c r="AH1457" s="4">
        <v>1</v>
      </c>
      <c r="AI1457" s="4">
        <v>-0.2195652425289154</v>
      </c>
      <c r="AJ1457" s="4">
        <v>2.737391471862793</v>
      </c>
      <c r="AK1457" s="4">
        <v>1</v>
      </c>
      <c r="AL1457" s="4">
        <v>0</v>
      </c>
      <c r="AM1457" s="4">
        <v>0.1599999964237213</v>
      </c>
      <c r="AN1457" s="4">
        <v>111115</v>
      </c>
      <c r="AO1457" s="4">
        <f>X1457*0.000001/(K1457*0.0001)</f>
        <v>0.8324621073404948</v>
      </c>
      <c r="AP1457" s="4">
        <f>(U1457-T1457)/(1000-U1457)*AO1457</f>
        <v>0.003349262160908074</v>
      </c>
      <c r="AQ1457" s="4">
        <f>(P1457+273.15)</f>
        <v>298.2837947845459</v>
      </c>
      <c r="AR1457" s="4">
        <f>(O1457+273.15)</f>
        <v>297.177063369751</v>
      </c>
      <c r="AS1457" s="4">
        <f>(Y1457*AK1457+Z1457*AL1457)*AM1457</f>
        <v>319.8565162881496</v>
      </c>
      <c r="AT1457" s="4">
        <f>((AS1457+0.00000010773*(AR1457^4-AQ1457^4))-AP1457*44100)/(L1457*0.92*2*29.3+0.00000043092*AQ1457^3)</f>
        <v>1.813444389451897</v>
      </c>
      <c r="AU1457" s="4">
        <f>0.61365*EXP(17.502*J1457/(240.97+J1457))</f>
        <v>3.205129572092782</v>
      </c>
      <c r="AV1457" s="4">
        <f>AU1457*1000/AA1457</f>
        <v>31.54699911024264</v>
      </c>
      <c r="AW1457" s="4">
        <f>(AV1457-U1457)</f>
        <v>13.87812627699069</v>
      </c>
      <c r="AX1457" s="4">
        <f>IF(D1457,P1457,(O1457+P1457)/2)</f>
        <v>24.58042907714844</v>
      </c>
      <c r="AY1457" s="4">
        <f>0.61365*EXP(17.502*AX1457/(240.97+AX1457))</f>
        <v>3.101003735935442</v>
      </c>
      <c r="AZ1457" s="4">
        <f>IF(AW1457&lt;&gt;0,(1000-(AV1457+U1457)/2)/AW1457*AP1457,0)</f>
        <v>0.2353951583158695</v>
      </c>
      <c r="BA1457" s="4">
        <f>U1457*AA1457/1000</f>
        <v>1.795131975168304</v>
      </c>
      <c r="BB1457" s="4">
        <f>(AY1457-BA1457)</f>
        <v>1.305871760767138</v>
      </c>
      <c r="BC1457" s="4">
        <f>1/(1.6/F1457+1.37/N1457)</f>
        <v>0.1488960416373024</v>
      </c>
      <c r="BD1457" s="4">
        <f>G1457*AA1457*0.001</f>
        <v>11.55202317196468</v>
      </c>
      <c r="BE1457" s="4">
        <f>G1457/S1457</f>
        <v>1.110572514426276</v>
      </c>
      <c r="BF1457" s="4">
        <f>(1-AP1457*AA1457/AU1457/F1457)*100</f>
        <v>58.63652022036536</v>
      </c>
      <c r="BG1457" s="4">
        <f>(S1457-E1457/(N1457/1.35))</f>
        <v>103.3552604540451</v>
      </c>
      <c r="BH1457" s="4">
        <f>E1457*BF1457/100/BG1457</f>
        <v>-0.01161584941396659</v>
      </c>
    </row>
    <row r="1458" ht="16" customHeight="1">
      <c r="A1458" s="4">
        <v>1372</v>
      </c>
      <c r="B1458" t="s" s="2">
        <v>1519</v>
      </c>
      <c r="C1458" s="4">
        <v>7919.000031873584</v>
      </c>
      <c r="D1458" s="4">
        <v>0</v>
      </c>
      <c r="E1458" s="4">
        <f>(R1458-S1458*(1000-T1458)/(1000-U1458))*AO1458</f>
        <v>-1.90199847774157</v>
      </c>
      <c r="F1458" s="4">
        <f>IF(AZ1458&lt;&gt;0,1/(1/AZ1458-1/N1458),0)</f>
        <v>0.2575435333000826</v>
      </c>
      <c r="G1458" s="4">
        <f>((BC1458-AP1458/2)*S1458-E1458)/(BC1458+AP1458/2)</f>
        <v>112.7232729312552</v>
      </c>
      <c r="H1458" s="4">
        <f>AP1458*1000</f>
        <v>3.359322402448375</v>
      </c>
      <c r="I1458" s="4">
        <f>(AU1458-BA1458)</f>
        <v>1.409810895270971</v>
      </c>
      <c r="J1458" s="4">
        <f>(P1458+AT1458*D1458)</f>
        <v>25.13972663879395</v>
      </c>
      <c r="K1458" s="4">
        <v>6</v>
      </c>
      <c r="L1458" s="4">
        <f>(K1458*AI1458+AJ1458)</f>
        <v>1.420000016689301</v>
      </c>
      <c r="M1458" s="4">
        <v>1</v>
      </c>
      <c r="N1458" s="4">
        <f>L1458*(M1458+1)*(M1458+1)/(M1458*M1458+1)</f>
        <v>2.840000033378601</v>
      </c>
      <c r="O1458" s="4">
        <v>24.0312328338623</v>
      </c>
      <c r="P1458" s="4">
        <v>25.13972663879395</v>
      </c>
      <c r="Q1458" s="4">
        <v>23.48947334289551</v>
      </c>
      <c r="R1458" s="4">
        <v>100.5372467041016</v>
      </c>
      <c r="S1458" s="4">
        <v>102.4087219238281</v>
      </c>
      <c r="T1458" s="4">
        <v>13.71793842315674</v>
      </c>
      <c r="U1458" s="4">
        <v>17.68188285827637</v>
      </c>
      <c r="V1458" s="4">
        <v>46.45170211791992</v>
      </c>
      <c r="W1458" s="4">
        <v>59.86336898803711</v>
      </c>
      <c r="X1458" s="4">
        <v>499.4908447265625</v>
      </c>
      <c r="Y1458" s="4">
        <v>1998.855224609375</v>
      </c>
      <c r="Z1458" s="4">
        <v>476.6653747558594</v>
      </c>
      <c r="AA1458" s="4">
        <v>101.5984115600586</v>
      </c>
      <c r="AB1458" s="4">
        <v>2.877307415008545</v>
      </c>
      <c r="AC1458" s="4">
        <v>0.2711280882358551</v>
      </c>
      <c r="AD1458" s="4">
        <v>0.1003556028008461</v>
      </c>
      <c r="AE1458" s="4">
        <v>0.007168601267039776</v>
      </c>
      <c r="AF1458" s="4">
        <v>0.1111747249960899</v>
      </c>
      <c r="AG1458" s="4">
        <v>0.008537586778402328</v>
      </c>
      <c r="AH1458" s="4">
        <v>0.6666666865348816</v>
      </c>
      <c r="AI1458" s="4">
        <v>-0.2195652425289154</v>
      </c>
      <c r="AJ1458" s="4">
        <v>2.737391471862793</v>
      </c>
      <c r="AK1458" s="4">
        <v>1</v>
      </c>
      <c r="AL1458" s="4">
        <v>0</v>
      </c>
      <c r="AM1458" s="4">
        <v>0.1599999964237213</v>
      </c>
      <c r="AN1458" s="4">
        <v>111115</v>
      </c>
      <c r="AO1458" s="4">
        <f>X1458*0.000001/(K1458*0.0001)</f>
        <v>0.8324847412109374</v>
      </c>
      <c r="AP1458" s="4">
        <f>(U1458-T1458)/(1000-U1458)*AO1458</f>
        <v>0.003359322402448375</v>
      </c>
      <c r="AQ1458" s="4">
        <f>(P1458+273.15)</f>
        <v>298.2897266387939</v>
      </c>
      <c r="AR1458" s="4">
        <f>(O1458+273.15)</f>
        <v>297.1812328338623</v>
      </c>
      <c r="AS1458" s="4">
        <f>(Y1458*AK1458+Z1458*AL1458)*AM1458</f>
        <v>319.8168287890367</v>
      </c>
      <c r="AT1458" s="4">
        <f>((AS1458+0.00000010773*(AR1458^4-AQ1458^4))-AP1458*44100)/(L1458*0.92*2*29.3+0.00000043092*AQ1458^3)</f>
        <v>1.807702204108531</v>
      </c>
      <c r="AU1458" s="4">
        <f>0.61365*EXP(17.502*J1458/(240.97+J1458))</f>
        <v>3.206262107062878</v>
      </c>
      <c r="AV1458" s="4">
        <f>AU1458*1000/AA1458</f>
        <v>31.55819129285833</v>
      </c>
      <c r="AW1458" s="4">
        <f>(AV1458-U1458)</f>
        <v>13.87630843458196</v>
      </c>
      <c r="AX1458" s="4">
        <f>IF(D1458,P1458,(O1458+P1458)/2)</f>
        <v>24.58547973632812</v>
      </c>
      <c r="AY1458" s="4">
        <f>0.61365*EXP(17.502*AX1458/(240.97+AX1458))</f>
        <v>3.101940573569018</v>
      </c>
      <c r="AZ1458" s="4">
        <f>IF(AW1458&lt;&gt;0,(1000-(AV1458+U1458)/2)/AW1458*AP1458,0)</f>
        <v>0.2361302197770024</v>
      </c>
      <c r="BA1458" s="4">
        <f>U1458*AA1458/1000</f>
        <v>1.796451211791908</v>
      </c>
      <c r="BB1458" s="4">
        <f>(AY1458-BA1458)</f>
        <v>1.30548936177711</v>
      </c>
      <c r="BC1458" s="4">
        <f>1/(1.6/F1458+1.37/N1458)</f>
        <v>0.1493666192287158</v>
      </c>
      <c r="BD1458" s="4">
        <f>G1458*AA1458*0.001</f>
        <v>11.45250547566648</v>
      </c>
      <c r="BE1458" s="4">
        <f>G1458/S1458</f>
        <v>1.100719458398271</v>
      </c>
      <c r="BF1458" s="4">
        <f>(1-AP1458*AA1458/AU1458/F1458)*100</f>
        <v>58.66776097963051</v>
      </c>
      <c r="BG1458" s="4">
        <f>(S1458-E1458/(N1458/1.35))</f>
        <v>103.3128409079031</v>
      </c>
      <c r="BH1458" s="4">
        <f>E1458*BF1458/100/BG1458</f>
        <v>-0.01080078633935112</v>
      </c>
    </row>
    <row r="1459" ht="16" customHeight="1">
      <c r="A1459" s="4">
        <v>1373</v>
      </c>
      <c r="B1459" t="s" s="2">
        <v>1520</v>
      </c>
      <c r="C1459" s="4">
        <v>7924.000031761825</v>
      </c>
      <c r="D1459" s="4">
        <v>0</v>
      </c>
      <c r="E1459" s="4">
        <f>(R1459-S1459*(1000-T1459)/(1000-U1459))*AO1459</f>
        <v>-1.915987637930328</v>
      </c>
      <c r="F1459" s="4">
        <f>IF(AZ1459&lt;&gt;0,1/(1/AZ1459-1/N1459),0)</f>
        <v>0.2585399439647736</v>
      </c>
      <c r="G1459" s="4">
        <f>((BC1459-AP1459/2)*S1459-E1459)/(BC1459+AP1459/2)</f>
        <v>112.8102205609345</v>
      </c>
      <c r="H1459" s="4">
        <f>AP1459*1000</f>
        <v>3.370302237863937</v>
      </c>
      <c r="I1459" s="4">
        <f>(AU1459-BA1459)</f>
        <v>1.409403956554385</v>
      </c>
      <c r="J1459" s="4">
        <f>(P1459+AT1459*D1459)</f>
        <v>25.14509582519531</v>
      </c>
      <c r="K1459" s="4">
        <v>6</v>
      </c>
      <c r="L1459" s="4">
        <f>(K1459*AI1459+AJ1459)</f>
        <v>1.420000016689301</v>
      </c>
      <c r="M1459" s="4">
        <v>1</v>
      </c>
      <c r="N1459" s="4">
        <f>L1459*(M1459+1)*(M1459+1)/(M1459*M1459+1)</f>
        <v>2.840000033378601</v>
      </c>
      <c r="O1459" s="4">
        <v>24.03534126281738</v>
      </c>
      <c r="P1459" s="4">
        <v>25.14509582519531</v>
      </c>
      <c r="Q1459" s="4">
        <v>23.49045562744141</v>
      </c>
      <c r="R1459" s="4">
        <v>100.561767578125</v>
      </c>
      <c r="S1459" s="4">
        <v>102.4485397338867</v>
      </c>
      <c r="T1459" s="4">
        <v>13.71912097930908</v>
      </c>
      <c r="U1459" s="4">
        <v>17.69597434997559</v>
      </c>
      <c r="V1459" s="4">
        <v>46.44287872314453</v>
      </c>
      <c r="W1459" s="4">
        <v>59.89632034301758</v>
      </c>
      <c r="X1459" s="4">
        <v>499.4895935058594</v>
      </c>
      <c r="Y1459" s="4">
        <v>1998.685058593750</v>
      </c>
      <c r="Z1459" s="4">
        <v>478.9787292480469</v>
      </c>
      <c r="AA1459" s="4">
        <v>101.5984497070312</v>
      </c>
      <c r="AB1459" s="4">
        <v>2.877307415008545</v>
      </c>
      <c r="AC1459" s="4">
        <v>0.2711280882358551</v>
      </c>
      <c r="AD1459" s="4">
        <v>0.1003556028008461</v>
      </c>
      <c r="AE1459" s="4">
        <v>0.007168601267039776</v>
      </c>
      <c r="AF1459" s="4">
        <v>0.1111747249960899</v>
      </c>
      <c r="AG1459" s="4">
        <v>0.008537586778402328</v>
      </c>
      <c r="AH1459" s="4">
        <v>1</v>
      </c>
      <c r="AI1459" s="4">
        <v>-0.2195652425289154</v>
      </c>
      <c r="AJ1459" s="4">
        <v>2.737391471862793</v>
      </c>
      <c r="AK1459" s="4">
        <v>1</v>
      </c>
      <c r="AL1459" s="4">
        <v>0</v>
      </c>
      <c r="AM1459" s="4">
        <v>0.1599999964237213</v>
      </c>
      <c r="AN1459" s="4">
        <v>111115</v>
      </c>
      <c r="AO1459" s="4">
        <f>X1459*0.000001/(K1459*0.0001)</f>
        <v>0.8324826558430989</v>
      </c>
      <c r="AP1459" s="4">
        <f>(U1459-T1459)/(1000-U1459)*AO1459</f>
        <v>0.003370302237863937</v>
      </c>
      <c r="AQ1459" s="4">
        <f>(P1459+273.15)</f>
        <v>298.2950958251953</v>
      </c>
      <c r="AR1459" s="4">
        <f>(O1459+273.15)</f>
        <v>297.1853412628174</v>
      </c>
      <c r="AS1459" s="4">
        <f>(Y1459*AK1459+Z1459*AL1459)*AM1459</f>
        <v>319.7896022271452</v>
      </c>
      <c r="AT1459" s="4">
        <f>((AS1459+0.00000010773*(AR1459^4-AQ1459^4))-AP1459*44100)/(L1459*0.92*2*29.3+0.00000043092*AQ1459^3)</f>
        <v>1.801707434657956</v>
      </c>
      <c r="AU1459" s="4">
        <f>0.61365*EXP(17.502*J1459/(240.97+J1459))</f>
        <v>3.207287516567294</v>
      </c>
      <c r="AV1459" s="4">
        <f>AU1459*1000/AA1459</f>
        <v>31.56827221100136</v>
      </c>
      <c r="AW1459" s="4">
        <f>(AV1459-U1459)</f>
        <v>13.87229786102578</v>
      </c>
      <c r="AX1459" s="4">
        <f>IF(D1459,P1459,(O1459+P1459)/2)</f>
        <v>24.59021854400635</v>
      </c>
      <c r="AY1459" s="4">
        <f>0.61365*EXP(17.502*AX1459/(240.97+AX1459))</f>
        <v>3.102819791365885</v>
      </c>
      <c r="AZ1459" s="4">
        <f>IF(AW1459&lt;&gt;0,(1000-(AV1459+U1459)/2)/AW1459*AP1459,0)</f>
        <v>0.2369675572555281</v>
      </c>
      <c r="BA1459" s="4">
        <f>U1459*AA1459/1000</f>
        <v>1.797883560012909</v>
      </c>
      <c r="BB1459" s="4">
        <f>(AY1459-BA1459)</f>
        <v>1.304936231352976</v>
      </c>
      <c r="BC1459" s="4">
        <f>1/(1.6/F1459+1.37/N1459)</f>
        <v>0.1499027158899808</v>
      </c>
      <c r="BD1459" s="4">
        <f>G1459*AA1459*0.001</f>
        <v>11.4613435200992</v>
      </c>
      <c r="BE1459" s="4">
        <f>G1459/S1459</f>
        <v>1.101140346694668</v>
      </c>
      <c r="BF1459" s="4">
        <f>(1-AP1459*AA1459/AU1459/F1459)*100</f>
        <v>58.70567366005726</v>
      </c>
      <c r="BG1459" s="4">
        <f>(S1459-E1459/(N1459/1.35))</f>
        <v>103.3593084947338</v>
      </c>
      <c r="BH1459" s="4">
        <f>E1459*BF1459/100/BG1459</f>
        <v>-0.01088236237714116</v>
      </c>
    </row>
    <row r="1460" ht="16" customHeight="1">
      <c r="A1460" s="4">
        <v>1374</v>
      </c>
      <c r="B1460" t="s" s="2">
        <v>1521</v>
      </c>
      <c r="C1460" s="4">
        <v>7929.500031638891</v>
      </c>
      <c r="D1460" s="4">
        <v>0</v>
      </c>
      <c r="E1460" s="4">
        <f>(R1460-S1460*(1000-T1460)/(1000-U1460))*AO1460</f>
        <v>-2.028527068298252</v>
      </c>
      <c r="F1460" s="4">
        <f>IF(AZ1460&lt;&gt;0,1/(1/AZ1460-1/N1460),0)</f>
        <v>0.2596490607480538</v>
      </c>
      <c r="G1460" s="4">
        <f>((BC1460-AP1460/2)*S1460-E1460)/(BC1460+AP1460/2)</f>
        <v>113.446409661361</v>
      </c>
      <c r="H1460" s="4">
        <f>AP1460*1000</f>
        <v>3.382772200628487</v>
      </c>
      <c r="I1460" s="4">
        <f>(AU1460-BA1460)</f>
        <v>1.409056802760943</v>
      </c>
      <c r="J1460" s="4">
        <f>(P1460+AT1460*D1460)</f>
        <v>25.15164184570312</v>
      </c>
      <c r="K1460" s="4">
        <v>6</v>
      </c>
      <c r="L1460" s="4">
        <f>(K1460*AI1460+AJ1460)</f>
        <v>1.420000016689301</v>
      </c>
      <c r="M1460" s="4">
        <v>1</v>
      </c>
      <c r="N1460" s="4">
        <f>L1460*(M1460+1)*(M1460+1)/(M1460*M1460+1)</f>
        <v>2.840000033378601</v>
      </c>
      <c r="O1460" s="4">
        <v>24.03862953186035</v>
      </c>
      <c r="P1460" s="4">
        <v>25.15164184570312</v>
      </c>
      <c r="Q1460" s="4">
        <v>23.49048614501953</v>
      </c>
      <c r="R1460" s="4">
        <v>100.3727951049805</v>
      </c>
      <c r="S1460" s="4">
        <v>102.3934631347656</v>
      </c>
      <c r="T1460" s="4">
        <v>13.72019290924072</v>
      </c>
      <c r="U1460" s="4">
        <v>17.71173858642578</v>
      </c>
      <c r="V1460" s="4">
        <v>46.43624496459961</v>
      </c>
      <c r="W1460" s="4">
        <v>59.93631362915039</v>
      </c>
      <c r="X1460" s="4">
        <v>499.4843139648438</v>
      </c>
      <c r="Y1460" s="4">
        <v>1998.578369140625</v>
      </c>
      <c r="Z1460" s="4">
        <v>489.3404541015625</v>
      </c>
      <c r="AA1460" s="4">
        <v>101.5982284545898</v>
      </c>
      <c r="AB1460" s="4">
        <v>2.877307415008545</v>
      </c>
      <c r="AC1460" s="4">
        <v>0.2711280882358551</v>
      </c>
      <c r="AD1460" s="4">
        <v>0.1003556028008461</v>
      </c>
      <c r="AE1460" s="4">
        <v>0.007168601267039776</v>
      </c>
      <c r="AF1460" s="4">
        <v>0.1111747249960899</v>
      </c>
      <c r="AG1460" s="4">
        <v>0.008537586778402328</v>
      </c>
      <c r="AH1460" s="4">
        <v>0.6666666865348816</v>
      </c>
      <c r="AI1460" s="4">
        <v>-0.2195652425289154</v>
      </c>
      <c r="AJ1460" s="4">
        <v>2.737391471862793</v>
      </c>
      <c r="AK1460" s="4">
        <v>1</v>
      </c>
      <c r="AL1460" s="4">
        <v>0</v>
      </c>
      <c r="AM1460" s="4">
        <v>0.1599999964237213</v>
      </c>
      <c r="AN1460" s="4">
        <v>111115</v>
      </c>
      <c r="AO1460" s="4">
        <f>X1460*0.000001/(K1460*0.0001)</f>
        <v>0.8324738566080728</v>
      </c>
      <c r="AP1460" s="4">
        <f>(U1460-T1460)/(1000-U1460)*AO1460</f>
        <v>0.003382772200628487</v>
      </c>
      <c r="AQ1460" s="4">
        <f>(P1460+273.15)</f>
        <v>298.3016418457031</v>
      </c>
      <c r="AR1460" s="4">
        <f>(O1460+273.15)</f>
        <v>297.1886295318603</v>
      </c>
      <c r="AS1460" s="4">
        <f>(Y1460*AK1460+Z1460*AL1460)*AM1460</f>
        <v>319.7725319150268</v>
      </c>
      <c r="AT1460" s="4">
        <f>((AS1460+0.00000010773*(AR1460^4-AQ1460^4))-AP1460*44100)/(L1460*0.92*2*29.3+0.00000043092*AQ1460^3)</f>
        <v>1.794820176013695</v>
      </c>
      <c r="AU1460" s="4">
        <f>0.61365*EXP(17.502*J1460/(240.97+J1460))</f>
        <v>3.208538065992604</v>
      </c>
      <c r="AV1460" s="4">
        <f>AU1460*1000/AA1460</f>
        <v>31.58064972980002</v>
      </c>
      <c r="AW1460" s="4">
        <f>(AV1460-U1460)</f>
        <v>13.86891114337424</v>
      </c>
      <c r="AX1460" s="4">
        <f>IF(D1460,P1460,(O1460+P1460)/2)</f>
        <v>24.59513568878174</v>
      </c>
      <c r="AY1460" s="4">
        <f>0.61365*EXP(17.502*AX1460/(240.97+AX1460))</f>
        <v>3.103732327319042</v>
      </c>
      <c r="AZ1460" s="4">
        <f>IF(AW1460&lt;&gt;0,(1000-(AV1460+U1460)/2)/AW1460*AP1460,0)</f>
        <v>0.2378989746253723</v>
      </c>
      <c r="BA1460" s="4">
        <f>U1460*AA1460/1000</f>
        <v>1.799481263231661</v>
      </c>
      <c r="BB1460" s="4">
        <f>(AY1460-BA1460)</f>
        <v>1.304251064087381</v>
      </c>
      <c r="BC1460" s="4">
        <f>1/(1.6/F1460+1.37/N1460)</f>
        <v>0.1504991002674909</v>
      </c>
      <c r="BD1460" s="4">
        <f>G1460*AA1460*0.001</f>
        <v>11.52595424612794</v>
      </c>
      <c r="BE1460" s="4">
        <f>G1460/S1460</f>
        <v>1.107945821815285</v>
      </c>
      <c r="BF1460" s="4">
        <f>(1-AP1460*AA1460/AU1460/F1460)*100</f>
        <v>58.74610715243317</v>
      </c>
      <c r="BG1460" s="4">
        <f>(S1460-E1460/(N1460/1.35))</f>
        <v>103.3577277509687</v>
      </c>
      <c r="BH1460" s="4">
        <f>E1460*BF1460/100/BG1460</f>
        <v>-0.01152967185994889</v>
      </c>
    </row>
    <row r="1461" ht="16" customHeight="1">
      <c r="A1461" s="4">
        <v>1375</v>
      </c>
      <c r="B1461" t="s" s="2">
        <v>1522</v>
      </c>
      <c r="C1461" s="4">
        <v>7934.500031527132</v>
      </c>
      <c r="D1461" s="4">
        <v>0</v>
      </c>
      <c r="E1461" s="4">
        <f>(R1461-S1461*(1000-T1461)/(1000-U1461))*AO1461</f>
        <v>-2.064212075976017</v>
      </c>
      <c r="F1461" s="4">
        <f>IF(AZ1461&lt;&gt;0,1/(1/AZ1461-1/N1461),0)</f>
        <v>0.2606395131887419</v>
      </c>
      <c r="G1461" s="4">
        <f>((BC1461-AP1461/2)*S1461-E1461)/(BC1461+AP1461/2)</f>
        <v>113.5005916234433</v>
      </c>
      <c r="H1461" s="4">
        <f>AP1461*1000</f>
        <v>3.394229393540513</v>
      </c>
      <c r="I1461" s="4">
        <f>(AU1461-BA1461)</f>
        <v>1.408886603580985</v>
      </c>
      <c r="J1461" s="4">
        <f>(P1461+AT1461*D1461)</f>
        <v>25.15853881835938</v>
      </c>
      <c r="K1461" s="4">
        <v>6</v>
      </c>
      <c r="L1461" s="4">
        <f>(K1461*AI1461+AJ1461)</f>
        <v>1.420000016689301</v>
      </c>
      <c r="M1461" s="4">
        <v>1</v>
      </c>
      <c r="N1461" s="4">
        <f>L1461*(M1461+1)*(M1461+1)/(M1461*M1461+1)</f>
        <v>2.840000033378601</v>
      </c>
      <c r="O1461" s="4">
        <v>24.04045104980469</v>
      </c>
      <c r="P1461" s="4">
        <v>25.15853881835938</v>
      </c>
      <c r="Q1461" s="4">
        <v>23.47602081298828</v>
      </c>
      <c r="R1461" s="4">
        <v>100.1949005126953</v>
      </c>
      <c r="S1461" s="4">
        <v>102.2575912475586</v>
      </c>
      <c r="T1461" s="4">
        <v>13.72135925292969</v>
      </c>
      <c r="U1461" s="4">
        <v>17.72638702392578</v>
      </c>
      <c r="V1461" s="4">
        <v>46.43421173095703</v>
      </c>
      <c r="W1461" s="4">
        <v>59.97797775268555</v>
      </c>
      <c r="X1461" s="4">
        <v>499.4814758300781</v>
      </c>
      <c r="Y1461" s="4">
        <v>1998.8408203125</v>
      </c>
      <c r="Z1461" s="4">
        <v>503.6836853027344</v>
      </c>
      <c r="AA1461" s="4">
        <v>101.5982284545898</v>
      </c>
      <c r="AB1461" s="4">
        <v>2.877307415008545</v>
      </c>
      <c r="AC1461" s="4">
        <v>0.2711280882358551</v>
      </c>
      <c r="AD1461" s="4">
        <v>0.1003556028008461</v>
      </c>
      <c r="AE1461" s="4">
        <v>0.007168601267039776</v>
      </c>
      <c r="AF1461" s="4">
        <v>0.1111747249960899</v>
      </c>
      <c r="AG1461" s="4">
        <v>0.008537586778402328</v>
      </c>
      <c r="AH1461" s="4">
        <v>0.6666666865348816</v>
      </c>
      <c r="AI1461" s="4">
        <v>-0.2195652425289154</v>
      </c>
      <c r="AJ1461" s="4">
        <v>2.737391471862793</v>
      </c>
      <c r="AK1461" s="4">
        <v>1</v>
      </c>
      <c r="AL1461" s="4">
        <v>0</v>
      </c>
      <c r="AM1461" s="4">
        <v>0.1599999964237213</v>
      </c>
      <c r="AN1461" s="4">
        <v>111115</v>
      </c>
      <c r="AO1461" s="4">
        <f>X1461*0.000001/(K1461*0.0001)</f>
        <v>0.8324691263834635</v>
      </c>
      <c r="AP1461" s="4">
        <f>(U1461-T1461)/(1000-U1461)*AO1461</f>
        <v>0.003394229393540513</v>
      </c>
      <c r="AQ1461" s="4">
        <f>(P1461+273.15)</f>
        <v>298.3085388183594</v>
      </c>
      <c r="AR1461" s="4">
        <f>(O1461+273.15)</f>
        <v>297.1904510498047</v>
      </c>
      <c r="AS1461" s="4">
        <f>(Y1461*AK1461+Z1461*AL1461)*AM1461</f>
        <v>319.8145241015882</v>
      </c>
      <c r="AT1461" s="4">
        <f>((AS1461+0.00000010773*(AR1461^4-AQ1461^4))-AP1461*44100)/(L1461*0.92*2*29.3+0.00000043092*AQ1461^3)</f>
        <v>1.788876785866973</v>
      </c>
      <c r="AU1461" s="4">
        <f>0.61365*EXP(17.502*J1461/(240.97+J1461))</f>
        <v>3.209856122112274</v>
      </c>
      <c r="AV1461" s="4">
        <f>AU1461*1000/AA1461</f>
        <v>31.59362294931103</v>
      </c>
      <c r="AW1461" s="4">
        <f>(AV1461-U1461)</f>
        <v>13.86723592538524</v>
      </c>
      <c r="AX1461" s="4">
        <f>IF(D1461,P1461,(O1461+P1461)/2)</f>
        <v>24.59949493408203</v>
      </c>
      <c r="AY1461" s="4">
        <f>0.61365*EXP(17.502*AX1461/(240.97+AX1461))</f>
        <v>3.10454152305632</v>
      </c>
      <c r="AZ1461" s="4">
        <f>IF(AW1461&lt;&gt;0,(1000-(AV1461+U1461)/2)/AW1461*AP1461,0)</f>
        <v>0.2387301764809419</v>
      </c>
      <c r="BA1461" s="4">
        <f>U1461*AA1461/1000</f>
        <v>1.800969518531288</v>
      </c>
      <c r="BB1461" s="4">
        <f>(AY1461-BA1461)</f>
        <v>1.303572004525031</v>
      </c>
      <c r="BC1461" s="4">
        <f>1/(1.6/F1461+1.37/N1461)</f>
        <v>0.151031364947684</v>
      </c>
      <c r="BD1461" s="4">
        <f>G1461*AA1461*0.001</f>
        <v>11.5314590374897</v>
      </c>
      <c r="BE1461" s="4">
        <f>G1461/S1461</f>
        <v>1.109947831146014</v>
      </c>
      <c r="BF1461" s="4">
        <f>(1-AP1461*AA1461/AU1461/F1461)*100</f>
        <v>58.78061540700378</v>
      </c>
      <c r="BG1461" s="4">
        <f>(S1461-E1461/(N1461/1.35))</f>
        <v>103.2388188073528</v>
      </c>
      <c r="BH1461" s="4">
        <f>E1461*BF1461/100/BG1461</f>
        <v>-0.01175291015125383</v>
      </c>
    </row>
    <row r="1462" ht="16" customHeight="1">
      <c r="A1462" s="4">
        <v>1376</v>
      </c>
      <c r="B1462" t="s" s="2">
        <v>1523</v>
      </c>
      <c r="C1462" s="4">
        <v>7939.500031415373</v>
      </c>
      <c r="D1462" s="4">
        <v>0</v>
      </c>
      <c r="E1462" s="4">
        <f>(R1462-S1462*(1000-T1462)/(1000-U1462))*AO1462</f>
        <v>-2.083813839041213</v>
      </c>
      <c r="F1462" s="4">
        <f>IF(AZ1462&lt;&gt;0,1/(1/AZ1462-1/N1462),0)</f>
        <v>0.2615627021769432</v>
      </c>
      <c r="G1462" s="4">
        <f>((BC1462-AP1462/2)*S1462-E1462)/(BC1462+AP1462/2)</f>
        <v>113.4497705995617</v>
      </c>
      <c r="H1462" s="4">
        <f>AP1462*1000</f>
        <v>3.404494513980668</v>
      </c>
      <c r="I1462" s="4">
        <f>(AU1462-BA1462)</f>
        <v>1.408564922632382</v>
      </c>
      <c r="J1462" s="4">
        <f>(P1462+AT1462*D1462)</f>
        <v>25.16428375244141</v>
      </c>
      <c r="K1462" s="4">
        <v>6</v>
      </c>
      <c r="L1462" s="4">
        <f>(K1462*AI1462+AJ1462)</f>
        <v>1.420000016689301</v>
      </c>
      <c r="M1462" s="4">
        <v>1</v>
      </c>
      <c r="N1462" s="4">
        <f>L1462*(M1462+1)*(M1462+1)/(M1462*M1462+1)</f>
        <v>2.840000033378601</v>
      </c>
      <c r="O1462" s="4">
        <v>24.03533935546875</v>
      </c>
      <c r="P1462" s="4">
        <v>25.16428375244141</v>
      </c>
      <c r="Q1462" s="4">
        <v>23.42102241516113</v>
      </c>
      <c r="R1462" s="4">
        <v>100.0338516235352</v>
      </c>
      <c r="S1462" s="4">
        <v>102.119384765625</v>
      </c>
      <c r="T1462" s="4">
        <v>13.7232494354248</v>
      </c>
      <c r="U1462" s="4">
        <v>17.74031639099121</v>
      </c>
      <c r="V1462" s="4">
        <v>46.45085906982422</v>
      </c>
      <c r="W1462" s="4">
        <v>60.03923797607422</v>
      </c>
      <c r="X1462" s="4">
        <v>499.4834899902344</v>
      </c>
      <c r="Y1462" s="4">
        <v>1999.057006835938</v>
      </c>
      <c r="Z1462" s="4">
        <v>519.9620971679688</v>
      </c>
      <c r="AA1462" s="4">
        <v>101.5984954833984</v>
      </c>
      <c r="AB1462" s="4">
        <v>2.877307415008545</v>
      </c>
      <c r="AC1462" s="4">
        <v>0.2711280882358551</v>
      </c>
      <c r="AD1462" s="4">
        <v>0.1003556028008461</v>
      </c>
      <c r="AE1462" s="4">
        <v>0.007168601267039776</v>
      </c>
      <c r="AF1462" s="4">
        <v>0.1111747249960899</v>
      </c>
      <c r="AG1462" s="4">
        <v>0.008537586778402328</v>
      </c>
      <c r="AH1462" s="4">
        <v>0.6666666865348816</v>
      </c>
      <c r="AI1462" s="4">
        <v>-0.2195652425289154</v>
      </c>
      <c r="AJ1462" s="4">
        <v>2.737391471862793</v>
      </c>
      <c r="AK1462" s="4">
        <v>1</v>
      </c>
      <c r="AL1462" s="4">
        <v>0</v>
      </c>
      <c r="AM1462" s="4">
        <v>0.1599999964237213</v>
      </c>
      <c r="AN1462" s="4">
        <v>111115</v>
      </c>
      <c r="AO1462" s="4">
        <f>X1462*0.000001/(K1462*0.0001)</f>
        <v>0.8324724833170573</v>
      </c>
      <c r="AP1462" s="4">
        <f>(U1462-T1462)/(1000-U1462)*AO1462</f>
        <v>0.003404494513980668</v>
      </c>
      <c r="AQ1462" s="4">
        <f>(P1462+273.15)</f>
        <v>298.3142837524414</v>
      </c>
      <c r="AR1462" s="4">
        <f>(O1462+273.15)</f>
        <v>297.1853393554687</v>
      </c>
      <c r="AS1462" s="4">
        <f>(Y1462*AK1462+Z1462*AL1462)*AM1462</f>
        <v>319.849113944565</v>
      </c>
      <c r="AT1462" s="4">
        <f>((AS1462+0.00000010773*(AR1462^4-AQ1462^4))-AP1462*44100)/(L1462*0.92*2*29.3+0.00000043092*AQ1462^3)</f>
        <v>1.782708013304222</v>
      </c>
      <c r="AU1462" s="4">
        <f>0.61365*EXP(17.502*J1462/(240.97+J1462))</f>
        <v>3.210954377356562</v>
      </c>
      <c r="AV1462" s="4">
        <f>AU1462*1000/AA1462</f>
        <v>31.60434967150909</v>
      </c>
      <c r="AW1462" s="4">
        <f>(AV1462-U1462)</f>
        <v>13.86403328051788</v>
      </c>
      <c r="AX1462" s="4">
        <f>IF(D1462,P1462,(O1462+P1462)/2)</f>
        <v>24.59981155395508</v>
      </c>
      <c r="AY1462" s="4">
        <f>0.61365*EXP(17.502*AX1462/(240.97+AX1462))</f>
        <v>3.104600303589189</v>
      </c>
      <c r="AZ1462" s="4">
        <f>IF(AW1462&lt;&gt;0,(1000-(AV1462+U1462)/2)/AW1462*AP1462,0)</f>
        <v>0.2395044518678938</v>
      </c>
      <c r="BA1462" s="4">
        <f>U1462*AA1462/1000</f>
        <v>1.80238945472418</v>
      </c>
      <c r="BB1462" s="4">
        <f>(AY1462-BA1462)</f>
        <v>1.302210848865009</v>
      </c>
      <c r="BC1462" s="4">
        <f>1/(1.6/F1462+1.37/N1462)</f>
        <v>0.1515272172362187</v>
      </c>
      <c r="BD1462" s="4">
        <f>G1462*AA1462*0.001</f>
        <v>11.52632600585216</v>
      </c>
      <c r="BE1462" s="4">
        <f>G1462/S1462</f>
        <v>1.11095235111278</v>
      </c>
      <c r="BF1462" s="4">
        <f>(1-AP1462*AA1462/AU1462/F1462)*100</f>
        <v>58.81586345426449</v>
      </c>
      <c r="BG1462" s="4">
        <f>(S1462-E1462/(N1462/1.35))</f>
        <v>103.1099300647949</v>
      </c>
      <c r="BH1462" s="4">
        <f>E1462*BF1462/100/BG1462</f>
        <v>-0.01188647011438533</v>
      </c>
    </row>
    <row r="1463" ht="16" customHeight="1">
      <c r="A1463" s="4">
        <v>1377</v>
      </c>
      <c r="B1463" t="s" s="2">
        <v>1524</v>
      </c>
      <c r="C1463" s="4">
        <v>7945.000031292439</v>
      </c>
      <c r="D1463" s="4">
        <v>0</v>
      </c>
      <c r="E1463" s="4">
        <f>(R1463-S1463*(1000-T1463)/(1000-U1463))*AO1463</f>
        <v>-1.990264868157944</v>
      </c>
      <c r="F1463" s="4">
        <f>IF(AZ1463&lt;&gt;0,1/(1/AZ1463-1/N1463),0)</f>
        <v>0.2627535471662867</v>
      </c>
      <c r="G1463" s="4">
        <f>((BC1463-AP1463/2)*S1463-E1463)/(BC1463+AP1463/2)</f>
        <v>112.6755157334925</v>
      </c>
      <c r="H1463" s="4">
        <f>AP1463*1000</f>
        <v>3.414899192949456</v>
      </c>
      <c r="I1463" s="4">
        <f>(AU1463-BA1463)</f>
        <v>1.40699918091172</v>
      </c>
      <c r="J1463" s="4">
        <f>(P1463+AT1463*D1463)</f>
        <v>25.16391181945801</v>
      </c>
      <c r="K1463" s="4">
        <v>6</v>
      </c>
      <c r="L1463" s="4">
        <f>(K1463*AI1463+AJ1463)</f>
        <v>1.420000016689301</v>
      </c>
      <c r="M1463" s="4">
        <v>1</v>
      </c>
      <c r="N1463" s="4">
        <f>L1463*(M1463+1)*(M1463+1)/(M1463*M1463+1)</f>
        <v>2.840000033378601</v>
      </c>
      <c r="O1463" s="4">
        <v>24.01616668701172</v>
      </c>
      <c r="P1463" s="4">
        <v>25.16391181945801</v>
      </c>
      <c r="Q1463" s="4">
        <v>23.344482421875</v>
      </c>
      <c r="R1463" s="4">
        <v>100.0325546264648</v>
      </c>
      <c r="S1463" s="4">
        <v>102.0049057006836</v>
      </c>
      <c r="T1463" s="4">
        <v>13.72570896148682</v>
      </c>
      <c r="U1463" s="4">
        <v>17.75499153137207</v>
      </c>
      <c r="V1463" s="4">
        <v>46.50608062744141</v>
      </c>
      <c r="W1463" s="4">
        <v>60.15060806274414</v>
      </c>
      <c r="X1463" s="4">
        <v>499.4836120605469</v>
      </c>
      <c r="Y1463" s="4">
        <v>1999.197631835938</v>
      </c>
      <c r="Z1463" s="4">
        <v>536.2150268554688</v>
      </c>
      <c r="AA1463" s="4">
        <v>101.5987014770508</v>
      </c>
      <c r="AB1463" s="4">
        <v>2.877307415008545</v>
      </c>
      <c r="AC1463" s="4">
        <v>0.2711280882358551</v>
      </c>
      <c r="AD1463" s="4">
        <v>0.1003556028008461</v>
      </c>
      <c r="AE1463" s="4">
        <v>0.007168601267039776</v>
      </c>
      <c r="AF1463" s="4">
        <v>0.1111747249960899</v>
      </c>
      <c r="AG1463" s="4">
        <v>0.008537586778402328</v>
      </c>
      <c r="AH1463" s="4">
        <v>1</v>
      </c>
      <c r="AI1463" s="4">
        <v>-0.2195652425289154</v>
      </c>
      <c r="AJ1463" s="4">
        <v>2.737391471862793</v>
      </c>
      <c r="AK1463" s="4">
        <v>1</v>
      </c>
      <c r="AL1463" s="4">
        <v>0</v>
      </c>
      <c r="AM1463" s="4">
        <v>0.1599999964237213</v>
      </c>
      <c r="AN1463" s="4">
        <v>111115</v>
      </c>
      <c r="AO1463" s="4">
        <f>X1463*0.000001/(K1463*0.0001)</f>
        <v>0.832472686767578</v>
      </c>
      <c r="AP1463" s="4">
        <f>(U1463-T1463)/(1000-U1463)*AO1463</f>
        <v>0.003414899192949456</v>
      </c>
      <c r="AQ1463" s="4">
        <f>(P1463+273.15)</f>
        <v>298.313911819458</v>
      </c>
      <c r="AR1463" s="4">
        <f>(O1463+273.15)</f>
        <v>297.1661666870117</v>
      </c>
      <c r="AS1463" s="4">
        <f>(Y1463*AK1463+Z1463*AL1463)*AM1463</f>
        <v>319.8716139440621</v>
      </c>
      <c r="AT1463" s="4">
        <f>((AS1463+0.00000010773*(AR1463^4-AQ1463^4))-AP1463*44100)/(L1463*0.92*2*29.3+0.00000043092*AQ1463^3)</f>
        <v>1.775334337229997</v>
      </c>
      <c r="AU1463" s="4">
        <f>0.61365*EXP(17.502*J1463/(240.97+J1463))</f>
        <v>3.210883265235156</v>
      </c>
      <c r="AV1463" s="4">
        <f>AU1463*1000/AA1463</f>
        <v>31.60358566157889</v>
      </c>
      <c r="AW1463" s="4">
        <f>(AV1463-U1463)</f>
        <v>13.84859413020682</v>
      </c>
      <c r="AX1463" s="4">
        <f>IF(D1463,P1463,(O1463+P1463)/2)</f>
        <v>24.59003925323486</v>
      </c>
      <c r="AY1463" s="4">
        <f>0.61365*EXP(17.502*AX1463/(240.97+AX1463))</f>
        <v>3.10278652257048</v>
      </c>
      <c r="AZ1463" s="4">
        <f>IF(AW1463&lt;&gt;0,(1000-(AV1463+U1463)/2)/AW1463*AP1463,0)</f>
        <v>0.2405025289154781</v>
      </c>
      <c r="BA1463" s="4">
        <f>U1463*AA1463/1000</f>
        <v>1.803884084323436</v>
      </c>
      <c r="BB1463" s="4">
        <f>(AY1463-BA1463)</f>
        <v>1.298902438247044</v>
      </c>
      <c r="BC1463" s="4">
        <f>1/(1.6/F1463+1.37/N1463)</f>
        <v>0.1521664519850986</v>
      </c>
      <c r="BD1463" s="4">
        <f>G1463*AA1463*0.001</f>
        <v>11.44768608677985</v>
      </c>
      <c r="BE1463" s="4">
        <f>G1463/S1463</f>
        <v>1.104608792680227</v>
      </c>
      <c r="BF1463" s="4">
        <f>(1-AP1463*AA1463/AU1463/F1463)*100</f>
        <v>58.87622816794572</v>
      </c>
      <c r="BG1463" s="4">
        <f>(S1463-E1463/(N1463/1.35))</f>
        <v>102.9509822994281</v>
      </c>
      <c r="BH1463" s="4">
        <f>E1463*BF1463/100/BG1463</f>
        <v>-0.01138204666678196</v>
      </c>
    </row>
    <row r="1464" ht="16" customHeight="1">
      <c r="A1464" s="4">
        <v>1378</v>
      </c>
      <c r="B1464" t="s" s="2">
        <v>1525</v>
      </c>
      <c r="C1464" s="4">
        <v>7950.000031180680</v>
      </c>
      <c r="D1464" s="4">
        <v>0</v>
      </c>
      <c r="E1464" s="4">
        <f>(R1464-S1464*(1000-T1464)/(1000-U1464))*AO1464</f>
        <v>-1.931395577873075</v>
      </c>
      <c r="F1464" s="4">
        <f>IF(AZ1464&lt;&gt;0,1/(1/AZ1464-1/N1464),0)</f>
        <v>0.263799740570092</v>
      </c>
      <c r="G1464" s="4">
        <f>((BC1464-AP1464/2)*S1464-E1464)/(BC1464+AP1464/2)</f>
        <v>112.184844175497</v>
      </c>
      <c r="H1464" s="4">
        <f>AP1464*1000</f>
        <v>3.42394599240831</v>
      </c>
      <c r="I1464" s="4">
        <f>(AU1464-BA1464)</f>
        <v>1.405591272543825</v>
      </c>
      <c r="J1464" s="4">
        <f>(P1464+AT1464*D1464)</f>
        <v>25.16361999511719</v>
      </c>
      <c r="K1464" s="4">
        <v>6</v>
      </c>
      <c r="L1464" s="4">
        <f>(K1464*AI1464+AJ1464)</f>
        <v>1.420000016689301</v>
      </c>
      <c r="M1464" s="4">
        <v>1</v>
      </c>
      <c r="N1464" s="4">
        <f>L1464*(M1464+1)*(M1464+1)/(M1464*M1464+1)</f>
        <v>2.840000033378601</v>
      </c>
      <c r="O1464" s="4">
        <v>23.99102783203125</v>
      </c>
      <c r="P1464" s="4">
        <v>25.16361999511719</v>
      </c>
      <c r="Q1464" s="4">
        <v>23.3016471862793</v>
      </c>
      <c r="R1464" s="4">
        <v>100.0381851196289</v>
      </c>
      <c r="S1464" s="4">
        <v>101.9390182495117</v>
      </c>
      <c r="T1464" s="4">
        <v>13.72838592529297</v>
      </c>
      <c r="U1464" s="4">
        <v>17.76836395263672</v>
      </c>
      <c r="V1464" s="4">
        <v>46.58055114746094</v>
      </c>
      <c r="W1464" s="4">
        <v>60.28107452392578</v>
      </c>
      <c r="X1464" s="4">
        <v>499.4742126464844</v>
      </c>
      <c r="Y1464" s="4">
        <v>1998.989624023438</v>
      </c>
      <c r="Z1464" s="4">
        <v>547.4165649414062</v>
      </c>
      <c r="AA1464" s="4">
        <v>101.5983352661133</v>
      </c>
      <c r="AB1464" s="4">
        <v>2.877307415008545</v>
      </c>
      <c r="AC1464" s="4">
        <v>0.2711280882358551</v>
      </c>
      <c r="AD1464" s="4">
        <v>0.1003556028008461</v>
      </c>
      <c r="AE1464" s="4">
        <v>0.007168601267039776</v>
      </c>
      <c r="AF1464" s="4">
        <v>0.1111747249960899</v>
      </c>
      <c r="AG1464" s="4">
        <v>0.008537586778402328</v>
      </c>
      <c r="AH1464" s="4">
        <v>1</v>
      </c>
      <c r="AI1464" s="4">
        <v>-0.2195652425289154</v>
      </c>
      <c r="AJ1464" s="4">
        <v>2.737391471862793</v>
      </c>
      <c r="AK1464" s="4">
        <v>1</v>
      </c>
      <c r="AL1464" s="4">
        <v>0</v>
      </c>
      <c r="AM1464" s="4">
        <v>0.1599999964237213</v>
      </c>
      <c r="AN1464" s="4">
        <v>111115</v>
      </c>
      <c r="AO1464" s="4">
        <f>X1464*0.000001/(K1464*0.0001)</f>
        <v>0.8324570210774739</v>
      </c>
      <c r="AP1464" s="4">
        <f>(U1464-T1464)/(1000-U1464)*AO1464</f>
        <v>0.00342394599240831</v>
      </c>
      <c r="AQ1464" s="4">
        <f>(P1464+273.15)</f>
        <v>298.3136199951172</v>
      </c>
      <c r="AR1464" s="4">
        <f>(O1464+273.15)</f>
        <v>297.1410278320312</v>
      </c>
      <c r="AS1464" s="4">
        <f>(Y1464*AK1464+Z1464*AL1464)*AM1464</f>
        <v>319.838332694806</v>
      </c>
      <c r="AT1464" s="4">
        <f>((AS1464+0.00000010773*(AR1464^4-AQ1464^4))-AP1464*44100)/(L1464*0.92*2*29.3+0.00000043092*AQ1464^3)</f>
        <v>1.767230593981627</v>
      </c>
      <c r="AU1464" s="4">
        <f>0.61365*EXP(17.502*J1464/(240.97+J1464))</f>
        <v>3.210827470534132</v>
      </c>
      <c r="AV1464" s="4">
        <f>AU1464*1000/AA1464</f>
        <v>31.60315040718053</v>
      </c>
      <c r="AW1464" s="4">
        <f>(AV1464-U1464)</f>
        <v>13.83478645454381</v>
      </c>
      <c r="AX1464" s="4">
        <f>IF(D1464,P1464,(O1464+P1464)/2)</f>
        <v>24.57732391357422</v>
      </c>
      <c r="AY1464" s="4">
        <f>0.61365*EXP(17.502*AX1464/(240.97+AX1464))</f>
        <v>3.100427887533246</v>
      </c>
      <c r="AZ1464" s="4">
        <f>IF(AW1464&lt;&gt;0,(1000-(AV1464+U1464)/2)/AW1464*AP1464,0)</f>
        <v>0.2413787378659407</v>
      </c>
      <c r="BA1464" s="4">
        <f>U1464*AA1464/1000</f>
        <v>1.805236197990307</v>
      </c>
      <c r="BB1464" s="4">
        <f>(AY1464-BA1464)</f>
        <v>1.295191689542939</v>
      </c>
      <c r="BC1464" s="4">
        <f>1/(1.6/F1464+1.37/N1464)</f>
        <v>0.1527276882178779</v>
      </c>
      <c r="BD1464" s="4">
        <f>G1464*AA1464*0.001</f>
        <v>11.39779341031882</v>
      </c>
      <c r="BE1464" s="4">
        <f>G1464/S1464</f>
        <v>1.100509364342778</v>
      </c>
      <c r="BF1464" s="4">
        <f>(1-AP1464*AA1464/AU1464/F1464)*100</f>
        <v>58.93024013518997</v>
      </c>
      <c r="BG1464" s="4">
        <f>(S1464-E1464/(N1464/1.35))</f>
        <v>102.8571112070765</v>
      </c>
      <c r="BH1464" s="4">
        <f>E1464*BF1464/100/BG1464</f>
        <v>-0.01106560391055137</v>
      </c>
    </row>
    <row r="1465" ht="16" customHeight="1">
      <c r="A1465" s="4">
        <v>1379</v>
      </c>
      <c r="B1465" t="s" s="2">
        <v>1526</v>
      </c>
      <c r="C1465" s="4">
        <v>7955.000031068921</v>
      </c>
      <c r="D1465" s="4">
        <v>0</v>
      </c>
      <c r="E1465" s="4">
        <f>(R1465-S1465*(1000-T1465)/(1000-U1465))*AO1465</f>
        <v>-1.907060543009699</v>
      </c>
      <c r="F1465" s="4">
        <f>IF(AZ1465&lt;&gt;0,1/(1/AZ1465-1/N1465),0)</f>
        <v>0.2649648158719812</v>
      </c>
      <c r="G1465" s="4">
        <f>((BC1465-AP1465/2)*S1465-E1465)/(BC1465+AP1465/2)</f>
        <v>111.9359699110513</v>
      </c>
      <c r="H1465" s="4">
        <f>AP1465*1000</f>
        <v>3.43430166828611</v>
      </c>
      <c r="I1465" s="4">
        <f>(AU1465-BA1465)</f>
        <v>1.40415147182739</v>
      </c>
      <c r="J1465" s="4">
        <f>(P1465+AT1465*D1465)</f>
        <v>25.16335296630859</v>
      </c>
      <c r="K1465" s="4">
        <v>6</v>
      </c>
      <c r="L1465" s="4">
        <f>(K1465*AI1465+AJ1465)</f>
        <v>1.420000016689301</v>
      </c>
      <c r="M1465" s="4">
        <v>1</v>
      </c>
      <c r="N1465" s="4">
        <f>L1465*(M1465+1)*(M1465+1)/(M1465*M1465+1)</f>
        <v>2.840000033378601</v>
      </c>
      <c r="O1465" s="4">
        <v>23.96981239318848</v>
      </c>
      <c r="P1465" s="4">
        <v>25.16335296630859</v>
      </c>
      <c r="Q1465" s="4">
        <v>23.28874397277832</v>
      </c>
      <c r="R1465" s="4">
        <v>100.0239334106445</v>
      </c>
      <c r="S1465" s="4">
        <v>101.8945083618164</v>
      </c>
      <c r="T1465" s="4">
        <v>13.72987842559814</v>
      </c>
      <c r="U1465" s="4">
        <v>17.78214645385742</v>
      </c>
      <c r="V1465" s="4">
        <v>46.646240234375</v>
      </c>
      <c r="W1465" s="4">
        <v>60.40518569946289</v>
      </c>
      <c r="X1465" s="4">
        <v>499.4584350585938</v>
      </c>
      <c r="Y1465" s="4">
        <v>1998.787231445312</v>
      </c>
      <c r="Z1465" s="4">
        <v>555.3851318359375</v>
      </c>
      <c r="AA1465" s="4">
        <v>101.5976867675781</v>
      </c>
      <c r="AB1465" s="4">
        <v>2.877307415008545</v>
      </c>
      <c r="AC1465" s="4">
        <v>0.2711280882358551</v>
      </c>
      <c r="AD1465" s="4">
        <v>0.1003556028008461</v>
      </c>
      <c r="AE1465" s="4">
        <v>0.007168601267039776</v>
      </c>
      <c r="AF1465" s="4">
        <v>0.1111747249960899</v>
      </c>
      <c r="AG1465" s="4">
        <v>0.008537586778402328</v>
      </c>
      <c r="AH1465" s="4">
        <v>1</v>
      </c>
      <c r="AI1465" s="4">
        <v>-0.2195652425289154</v>
      </c>
      <c r="AJ1465" s="4">
        <v>2.737391471862793</v>
      </c>
      <c r="AK1465" s="4">
        <v>1</v>
      </c>
      <c r="AL1465" s="4">
        <v>0</v>
      </c>
      <c r="AM1465" s="4">
        <v>0.1599999964237213</v>
      </c>
      <c r="AN1465" s="4">
        <v>111115</v>
      </c>
      <c r="AO1465" s="4">
        <f>X1465*0.000001/(K1465*0.0001)</f>
        <v>0.832430725097656</v>
      </c>
      <c r="AP1465" s="4">
        <f>(U1465-T1465)/(1000-U1465)*AO1465</f>
        <v>0.00343430166828611</v>
      </c>
      <c r="AQ1465" s="4">
        <f>(P1465+273.15)</f>
        <v>298.3133529663086</v>
      </c>
      <c r="AR1465" s="4">
        <f>(O1465+273.15)</f>
        <v>297.1198123931885</v>
      </c>
      <c r="AS1465" s="4">
        <f>(Y1465*AK1465+Z1465*AL1465)*AM1465</f>
        <v>319.8059498830298</v>
      </c>
      <c r="AT1465" s="4">
        <f>((AS1465+0.00000010773*(AR1465^4-AQ1465^4))-AP1465*44100)/(L1465*0.92*2*29.3+0.00000043092*AQ1465^3)</f>
        <v>1.758982582574562</v>
      </c>
      <c r="AU1465" s="4">
        <f>0.61365*EXP(17.502*J1465/(240.97+J1465))</f>
        <v>3.210776417301596</v>
      </c>
      <c r="AV1465" s="4">
        <f>AU1465*1000/AA1465</f>
        <v>31.60284962635803</v>
      </c>
      <c r="AW1465" s="4">
        <f>(AV1465-U1465)</f>
        <v>13.8207031725006</v>
      </c>
      <c r="AX1465" s="4">
        <f>IF(D1465,P1465,(O1465+P1465)/2)</f>
        <v>24.56658267974854</v>
      </c>
      <c r="AY1465" s="4">
        <f>0.61365*EXP(17.502*AX1465/(240.97+AX1465))</f>
        <v>3.098436660988538</v>
      </c>
      <c r="AZ1465" s="4">
        <f>IF(AW1465&lt;&gt;0,(1000-(AV1465+U1465)/2)/AW1465*AP1465,0)</f>
        <v>0.2423538179835452</v>
      </c>
      <c r="BA1465" s="4">
        <f>U1465*AA1465/1000</f>
        <v>1.806624945474206</v>
      </c>
      <c r="BB1465" s="4">
        <f>(AY1465-BA1465)</f>
        <v>1.291811715514332</v>
      </c>
      <c r="BC1465" s="4">
        <f>1/(1.6/F1465+1.37/N1465)</f>
        <v>0.1533523134384326</v>
      </c>
      <c r="BD1465" s="4">
        <f>G1465*AA1465*0.001</f>
        <v>11.37243560904804</v>
      </c>
      <c r="BE1465" s="4">
        <f>G1465/S1465</f>
        <v>1.098547622542902</v>
      </c>
      <c r="BF1465" s="4">
        <f>(1-AP1465*AA1465/AU1465/F1465)*100</f>
        <v>58.98676868572672</v>
      </c>
      <c r="BG1465" s="4">
        <f>(S1465-E1465/(N1465/1.35))</f>
        <v>102.8010336092828</v>
      </c>
      <c r="BH1465" s="4">
        <f>E1465*BF1465/100/BG1465</f>
        <v>-0.01094262724514393</v>
      </c>
    </row>
    <row r="1466" ht="16" customHeight="1">
      <c r="A1466" s="4">
        <v>1380</v>
      </c>
      <c r="B1466" t="s" s="2">
        <v>1527</v>
      </c>
      <c r="C1466" s="4">
        <v>7960.500030945987</v>
      </c>
      <c r="D1466" s="4">
        <v>0</v>
      </c>
      <c r="E1466" s="4">
        <f>(R1466-S1466*(1000-T1466)/(1000-U1466))*AO1466</f>
        <v>-1.901174796408253</v>
      </c>
      <c r="F1466" s="4">
        <f>IF(AZ1466&lt;&gt;0,1/(1/AZ1466-1/N1466),0)</f>
        <v>0.2659764922136688</v>
      </c>
      <c r="G1466" s="4">
        <f>((BC1466-AP1466/2)*S1466-E1466)/(BC1466+AP1466/2)</f>
        <v>111.8236653532721</v>
      </c>
      <c r="H1466" s="4">
        <f>AP1466*1000</f>
        <v>3.445370197890911</v>
      </c>
      <c r="I1466" s="4">
        <f>(AU1466-BA1466)</f>
        <v>1.403747030062318</v>
      </c>
      <c r="J1466" s="4">
        <f>(P1466+AT1466*D1466)</f>
        <v>25.1694393157959</v>
      </c>
      <c r="K1466" s="4">
        <v>6</v>
      </c>
      <c r="L1466" s="4">
        <f>(K1466*AI1466+AJ1466)</f>
        <v>1.420000016689301</v>
      </c>
      <c r="M1466" s="4">
        <v>1</v>
      </c>
      <c r="N1466" s="4">
        <f>L1466*(M1466+1)*(M1466+1)/(M1466*M1466+1)</f>
        <v>2.840000033378601</v>
      </c>
      <c r="O1466" s="4">
        <v>23.95113182067871</v>
      </c>
      <c r="P1466" s="4">
        <v>25.1694393157959</v>
      </c>
      <c r="Q1466" s="4">
        <v>23.246582031250</v>
      </c>
      <c r="R1466" s="4">
        <v>99.99954986572266</v>
      </c>
      <c r="S1466" s="4">
        <v>101.8618850708008</v>
      </c>
      <c r="T1466" s="4">
        <v>13.73232841491699</v>
      </c>
      <c r="U1466" s="4">
        <v>17.79770278930664</v>
      </c>
      <c r="V1466" s="4">
        <v>46.70878982543945</v>
      </c>
      <c r="W1466" s="4">
        <v>60.5284538269043</v>
      </c>
      <c r="X1466" s="4">
        <v>499.4448547363281</v>
      </c>
      <c r="Y1466" s="4">
        <v>1998.649536132812</v>
      </c>
      <c r="Z1466" s="4">
        <v>559.5170288085938</v>
      </c>
      <c r="AA1466" s="4">
        <v>101.5970001220703</v>
      </c>
      <c r="AB1466" s="4">
        <v>2.877307415008545</v>
      </c>
      <c r="AC1466" s="4">
        <v>0.2711280882358551</v>
      </c>
      <c r="AD1466" s="4">
        <v>0.1003556028008461</v>
      </c>
      <c r="AE1466" s="4">
        <v>0.007168601267039776</v>
      </c>
      <c r="AF1466" s="4">
        <v>0.1111747249960899</v>
      </c>
      <c r="AG1466" s="4">
        <v>0.008537586778402328</v>
      </c>
      <c r="AH1466" s="4">
        <v>1</v>
      </c>
      <c r="AI1466" s="4">
        <v>-0.2195652425289154</v>
      </c>
      <c r="AJ1466" s="4">
        <v>2.737391471862793</v>
      </c>
      <c r="AK1466" s="4">
        <v>1</v>
      </c>
      <c r="AL1466" s="4">
        <v>0</v>
      </c>
      <c r="AM1466" s="4">
        <v>0.1599999964237213</v>
      </c>
      <c r="AN1466" s="4">
        <v>111115</v>
      </c>
      <c r="AO1466" s="4">
        <f>X1466*0.000001/(K1466*0.0001)</f>
        <v>0.8324080912272134</v>
      </c>
      <c r="AP1466" s="4">
        <f>(U1466-T1466)/(1000-U1466)*AO1466</f>
        <v>0.003445370197890911</v>
      </c>
      <c r="AQ1466" s="4">
        <f>(P1466+273.15)</f>
        <v>298.3194393157959</v>
      </c>
      <c r="AR1466" s="4">
        <f>(O1466+273.15)</f>
        <v>297.1011318206787</v>
      </c>
      <c r="AS1466" s="4">
        <f>(Y1466*AK1466+Z1466*AL1466)*AM1466</f>
        <v>319.7839186335223</v>
      </c>
      <c r="AT1466" s="4">
        <f>((AS1466+0.00000010773*(AR1466^4-AQ1466^4))-AP1466*44100)/(L1466*0.92*2*29.3+0.00000043092*AQ1466^3)</f>
        <v>1.749980539966541</v>
      </c>
      <c r="AU1466" s="4">
        <f>0.61365*EXP(17.502*J1466/(240.97+J1466))</f>
        <v>3.211940242520076</v>
      </c>
      <c r="AV1466" s="4">
        <f>AU1466*1000/AA1466</f>
        <v>31.61451852575255</v>
      </c>
      <c r="AW1466" s="4">
        <f>(AV1466-U1466)</f>
        <v>13.81681573644591</v>
      </c>
      <c r="AX1466" s="4">
        <f>IF(D1466,P1466,(O1466+P1466)/2)</f>
        <v>24.5602855682373</v>
      </c>
      <c r="AY1466" s="4">
        <f>0.61365*EXP(17.502*AX1466/(240.97+AX1466))</f>
        <v>3.097269812546864</v>
      </c>
      <c r="AZ1466" s="4">
        <f>IF(AW1466&lt;&gt;0,(1000-(AV1466+U1466)/2)/AW1466*AP1466,0)</f>
        <v>0.2431999213582925</v>
      </c>
      <c r="BA1466" s="4">
        <f>U1466*AA1466/1000</f>
        <v>1.808193212457758</v>
      </c>
      <c r="BB1466" s="4">
        <f>(AY1466-BA1466)</f>
        <v>1.289076600089106</v>
      </c>
      <c r="BC1466" s="4">
        <f>1/(1.6/F1466+1.37/N1466)</f>
        <v>0.1538943682115048</v>
      </c>
      <c r="BD1466" s="4">
        <f>G1466*AA1466*0.001</f>
        <v>11.36094894254673</v>
      </c>
      <c r="BE1466" s="4">
        <f>G1466/S1466</f>
        <v>1.097796936268627</v>
      </c>
      <c r="BF1466" s="4">
        <f>(1-AP1466*AA1466/AU1466/F1466)*100</f>
        <v>59.02621666610148</v>
      </c>
      <c r="BG1466" s="4">
        <f>(S1466-E1466/(N1466/1.35))</f>
        <v>102.7656125162184</v>
      </c>
      <c r="BH1466" s="4">
        <f>E1466*BF1466/100/BG1466</f>
        <v>-0.01091991306286571</v>
      </c>
    </row>
    <row r="1467" ht="29" customHeight="1">
      <c r="A1467" t="s" s="2">
        <v>9</v>
      </c>
      <c r="B1467" t="s" s="5">
        <v>1528</v>
      </c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  <c r="AM1467" s="3"/>
      <c r="AN1467" s="3"/>
      <c r="AO1467" s="3"/>
      <c r="AP1467" s="3"/>
      <c r="AQ1467" s="3"/>
      <c r="AR1467" s="3"/>
      <c r="AS1467" s="3"/>
      <c r="AT1467" s="3"/>
      <c r="AU1467" s="3"/>
      <c r="AV1467" s="3"/>
      <c r="AW1467" s="3"/>
      <c r="AX1467" s="3"/>
      <c r="AY1467" s="3"/>
      <c r="AZ1467" s="3"/>
      <c r="BA1467" s="3"/>
      <c r="BB1467" s="3"/>
      <c r="BC1467" s="3"/>
      <c r="BD1467" s="3"/>
      <c r="BE1467" s="3"/>
      <c r="BF1467" s="3"/>
      <c r="BG1467" s="3"/>
      <c r="BH1467" s="3"/>
    </row>
    <row r="1468" ht="16" customHeight="1">
      <c r="A1468" s="4">
        <v>1381</v>
      </c>
      <c r="B1468" t="s" s="2">
        <v>1529</v>
      </c>
      <c r="C1468" s="4">
        <v>7965.500030834228</v>
      </c>
      <c r="D1468" s="4">
        <v>0</v>
      </c>
      <c r="E1468" s="4">
        <f>(R1468-S1468*(1000-T1468)/(1000-U1468))*AO1468</f>
        <v>-1.877723789114391</v>
      </c>
      <c r="F1468" s="4">
        <f>IF(AZ1468&lt;&gt;0,1/(1/AZ1468-1/N1468),0)</f>
        <v>0.2671016578400404</v>
      </c>
      <c r="G1468" s="4">
        <f>((BC1468-AP1468/2)*S1468-E1468)/(BC1468+AP1468/2)</f>
        <v>111.6107723987066</v>
      </c>
      <c r="H1468" s="4">
        <f>AP1468*1000</f>
        <v>3.454997277818646</v>
      </c>
      <c r="I1468" s="4">
        <f>(AU1468-BA1468)</f>
        <v>1.402232979753592</v>
      </c>
      <c r="J1468" s="4">
        <f>(P1468+AT1468*D1468)</f>
        <v>25.16864585876465</v>
      </c>
      <c r="K1468" s="4">
        <v>6</v>
      </c>
      <c r="L1468" s="4">
        <f>(K1468*AI1468+AJ1468)</f>
        <v>1.420000016689301</v>
      </c>
      <c r="M1468" s="4">
        <v>1</v>
      </c>
      <c r="N1468" s="4">
        <f>L1468*(M1468+1)*(M1468+1)/(M1468*M1468+1)</f>
        <v>2.840000033378601</v>
      </c>
      <c r="O1468" s="4">
        <v>23.93009185791016</v>
      </c>
      <c r="P1468" s="4">
        <v>25.16864585876465</v>
      </c>
      <c r="Q1468" s="4">
        <v>23.18603324890137</v>
      </c>
      <c r="R1468" s="4">
        <v>100.0106353759766</v>
      </c>
      <c r="S1468" s="4">
        <v>101.8437042236328</v>
      </c>
      <c r="T1468" s="4">
        <v>13.73448657989502</v>
      </c>
      <c r="U1468" s="4">
        <v>17.81118392944336</v>
      </c>
      <c r="V1468" s="4">
        <v>46.77268218994141</v>
      </c>
      <c r="W1468" s="4">
        <v>60.64810943603516</v>
      </c>
      <c r="X1468" s="4">
        <v>499.4424743652344</v>
      </c>
      <c r="Y1468" s="4">
        <v>1998.744506835938</v>
      </c>
      <c r="Z1468" s="4">
        <v>558.0892333984375</v>
      </c>
      <c r="AA1468" s="4">
        <v>101.5965881347656</v>
      </c>
      <c r="AB1468" s="4">
        <v>2.877307415008545</v>
      </c>
      <c r="AC1468" s="4">
        <v>0.2711280882358551</v>
      </c>
      <c r="AD1468" s="4">
        <v>0.1003556028008461</v>
      </c>
      <c r="AE1468" s="4">
        <v>0.007168601267039776</v>
      </c>
      <c r="AF1468" s="4">
        <v>0.1111747249960899</v>
      </c>
      <c r="AG1468" s="4">
        <v>0.008537586778402328</v>
      </c>
      <c r="AH1468" s="4">
        <v>1</v>
      </c>
      <c r="AI1468" s="4">
        <v>-0.2195652425289154</v>
      </c>
      <c r="AJ1468" s="4">
        <v>2.737391471862793</v>
      </c>
      <c r="AK1468" s="4">
        <v>1</v>
      </c>
      <c r="AL1468" s="4">
        <v>0</v>
      </c>
      <c r="AM1468" s="4">
        <v>0.1599999964237213</v>
      </c>
      <c r="AN1468" s="4">
        <v>111115</v>
      </c>
      <c r="AO1468" s="4">
        <f>X1468*0.000001/(K1468*0.0001)</f>
        <v>0.8324041239420572</v>
      </c>
      <c r="AP1468" s="4">
        <f>(U1468-T1468)/(1000-U1468)*AO1468</f>
        <v>0.003454997277818646</v>
      </c>
      <c r="AQ1468" s="4">
        <f>(P1468+273.15)</f>
        <v>298.3186458587646</v>
      </c>
      <c r="AR1468" s="4">
        <f>(O1468+273.15)</f>
        <v>297.0800918579101</v>
      </c>
      <c r="AS1468" s="4">
        <f>(Y1468*AK1468+Z1468*AL1468)*AM1468</f>
        <v>319.7991139456826</v>
      </c>
      <c r="AT1468" s="4">
        <f>((AS1468+0.00000010773*(AR1468^4-AQ1468^4))-AP1468*44100)/(L1468*0.92*2*29.3+0.00000043092*AQ1468^3)</f>
        <v>1.742731690121697</v>
      </c>
      <c r="AU1468" s="4">
        <f>0.61365*EXP(17.502*J1468/(240.97+J1468))</f>
        <v>3.211788497625805</v>
      </c>
      <c r="AV1468" s="4">
        <f>AU1468*1000/AA1468</f>
        <v>31.61315312444783</v>
      </c>
      <c r="AW1468" s="4">
        <f>(AV1468-U1468)</f>
        <v>13.80196919500447</v>
      </c>
      <c r="AX1468" s="4">
        <f>IF(D1468,P1468,(O1468+P1468)/2)</f>
        <v>24.5493688583374</v>
      </c>
      <c r="AY1468" s="4">
        <f>0.61365*EXP(17.502*AX1468/(240.97+AX1468))</f>
        <v>3.095247867252495</v>
      </c>
      <c r="AZ1468" s="4">
        <f>IF(AW1468&lt;&gt;0,(1000-(AV1468+U1468)/2)/AW1468*AP1468,0)</f>
        <v>0.2441402929698367</v>
      </c>
      <c r="BA1468" s="4">
        <f>U1468*AA1468/1000</f>
        <v>1.809555517872213</v>
      </c>
      <c r="BB1468" s="4">
        <f>(AY1468-BA1468)</f>
        <v>1.285692349380281</v>
      </c>
      <c r="BC1468" s="4">
        <f>1/(1.6/F1468+1.37/N1468)</f>
        <v>0.1544968709373003</v>
      </c>
      <c r="BD1468" s="4">
        <f>G1468*AA1468*0.001</f>
        <v>11.33927367479447</v>
      </c>
      <c r="BE1468" s="4">
        <f>G1468/S1468</f>
        <v>1.095902522885724</v>
      </c>
      <c r="BF1468" s="4">
        <f>(1-AP1468*AA1468/AU1468/F1468)*100</f>
        <v>59.0830445723153</v>
      </c>
      <c r="BG1468" s="4">
        <f>(S1468-E1468/(N1468/1.35))</f>
        <v>102.7362841833199</v>
      </c>
      <c r="BH1468" s="4">
        <f>E1468*BF1468/100/BG1468</f>
        <v>-0.0107986812262726</v>
      </c>
    </row>
    <row r="1469" ht="16" customHeight="1">
      <c r="A1469" s="4">
        <v>1382</v>
      </c>
      <c r="B1469" t="s" s="2">
        <v>1530</v>
      </c>
      <c r="C1469" s="4">
        <v>7970.500030722469</v>
      </c>
      <c r="D1469" s="4">
        <v>0</v>
      </c>
      <c r="E1469" s="4">
        <f>(R1469-S1469*(1000-T1469)/(1000-U1469))*AO1469</f>
        <v>-3.796835108516172</v>
      </c>
      <c r="F1469" s="4">
        <f>IF(AZ1469&lt;&gt;0,1/(1/AZ1469-1/N1469),0)</f>
        <v>0.2684118373033664</v>
      </c>
      <c r="G1469" s="4">
        <f>((BC1469-AP1469/2)*S1469-E1469)/(BC1469+AP1469/2)</f>
        <v>123.3333846776118</v>
      </c>
      <c r="H1469" s="4">
        <f>AP1469*1000</f>
        <v>3.464551574424718</v>
      </c>
      <c r="I1469" s="4">
        <f>(AU1469-BA1469)</f>
        <v>1.399833248331181</v>
      </c>
      <c r="J1469" s="4">
        <f>(P1469+AT1469*D1469)</f>
        <v>25.16352844238281</v>
      </c>
      <c r="K1469" s="4">
        <v>6</v>
      </c>
      <c r="L1469" s="4">
        <f>(K1469*AI1469+AJ1469)</f>
        <v>1.420000016689301</v>
      </c>
      <c r="M1469" s="4">
        <v>1</v>
      </c>
      <c r="N1469" s="4">
        <f>L1469*(M1469+1)*(M1469+1)/(M1469*M1469+1)</f>
        <v>2.840000033378601</v>
      </c>
      <c r="O1469" s="4">
        <v>23.90485572814941</v>
      </c>
      <c r="P1469" s="4">
        <v>25.16352844238281</v>
      </c>
      <c r="Q1469" s="4">
        <v>23.1478157043457</v>
      </c>
      <c r="R1469" s="4">
        <v>97.23789978027344</v>
      </c>
      <c r="S1469" s="4">
        <v>101.3770751953125</v>
      </c>
      <c r="T1469" s="4">
        <v>13.7374382019043</v>
      </c>
      <c r="U1469" s="4">
        <v>17.82518196105957</v>
      </c>
      <c r="V1469" s="4">
        <v>46.85146331787109</v>
      </c>
      <c r="W1469" s="4">
        <v>60.78486251831055</v>
      </c>
      <c r="X1469" s="4">
        <v>499.4631042480469</v>
      </c>
      <c r="Y1469" s="4">
        <v>1998.777465820312</v>
      </c>
      <c r="Z1469" s="4">
        <v>554.4573364257812</v>
      </c>
      <c r="AA1469" s="4">
        <v>101.5965347290039</v>
      </c>
      <c r="AB1469" s="4">
        <v>2.877307415008545</v>
      </c>
      <c r="AC1469" s="4">
        <v>0.2711280882358551</v>
      </c>
      <c r="AD1469" s="4">
        <v>0.1003556028008461</v>
      </c>
      <c r="AE1469" s="4">
        <v>0.007168601267039776</v>
      </c>
      <c r="AF1469" s="4">
        <v>0.1111747249960899</v>
      </c>
      <c r="AG1469" s="4">
        <v>0.008537586778402328</v>
      </c>
      <c r="AH1469" s="4">
        <v>0.6666666865348816</v>
      </c>
      <c r="AI1469" s="4">
        <v>-0.2195652425289154</v>
      </c>
      <c r="AJ1469" s="4">
        <v>2.737391471862793</v>
      </c>
      <c r="AK1469" s="4">
        <v>1</v>
      </c>
      <c r="AL1469" s="4">
        <v>0</v>
      </c>
      <c r="AM1469" s="4">
        <v>0.1599999964237213</v>
      </c>
      <c r="AN1469" s="4">
        <v>111115</v>
      </c>
      <c r="AO1469" s="4">
        <f>X1469*0.000001/(K1469*0.0001)</f>
        <v>0.8324385070800779</v>
      </c>
      <c r="AP1469" s="4">
        <f>(U1469-T1469)/(1000-U1469)*AO1469</f>
        <v>0.003464551574424718</v>
      </c>
      <c r="AQ1469" s="4">
        <f>(P1469+273.15)</f>
        <v>298.3135284423828</v>
      </c>
      <c r="AR1469" s="4">
        <f>(O1469+273.15)</f>
        <v>297.0548557281494</v>
      </c>
      <c r="AS1469" s="4">
        <f>(Y1469*AK1469+Z1469*AL1469)*AM1469</f>
        <v>319.8043873830647</v>
      </c>
      <c r="AT1469" s="4">
        <f>((AS1469+0.00000010773*(AR1469^4-AQ1469^4))-AP1469*44100)/(L1469*0.92*2*29.3+0.00000043092*AQ1469^3)</f>
        <v>1.735440421131024</v>
      </c>
      <c r="AU1469" s="4">
        <f>0.61365*EXP(17.502*J1469/(240.97+J1469))</f>
        <v>3.210809966488784</v>
      </c>
      <c r="AV1469" s="4">
        <f>AU1469*1000/AA1469</f>
        <v>31.60353820190048</v>
      </c>
      <c r="AW1469" s="4">
        <f>(AV1469-U1469)</f>
        <v>13.77835624084091</v>
      </c>
      <c r="AX1469" s="4">
        <f>IF(D1469,P1469,(O1469+P1469)/2)</f>
        <v>24.53419208526611</v>
      </c>
      <c r="AY1469" s="4">
        <f>0.61365*EXP(17.502*AX1469/(240.97+AX1469))</f>
        <v>3.092438808667964</v>
      </c>
      <c r="AZ1469" s="4">
        <f>IF(AW1469&lt;&gt;0,(1000-(AV1469+U1469)/2)/AW1469*AP1469,0)</f>
        <v>0.2452344343716363</v>
      </c>
      <c r="BA1469" s="4">
        <f>U1469*AA1469/1000</f>
        <v>1.810976718157603</v>
      </c>
      <c r="BB1469" s="4">
        <f>(AY1469-BA1469)</f>
        <v>1.281462090510362</v>
      </c>
      <c r="BC1469" s="4">
        <f>1/(1.6/F1469+1.37/N1469)</f>
        <v>0.1551979681508889</v>
      </c>
      <c r="BD1469" s="4">
        <f>G1469*AA1469*0.001</f>
        <v>12.53024449964459</v>
      </c>
      <c r="BE1469" s="4">
        <f>G1469/S1469</f>
        <v>1.216580616870219</v>
      </c>
      <c r="BF1469" s="4">
        <f>(1-AP1469*AA1469/AU1469/F1469)*100</f>
        <v>59.15775005797097</v>
      </c>
      <c r="BG1469" s="4">
        <f>(S1469-E1469/(N1469/1.35))</f>
        <v>103.181908764416</v>
      </c>
      <c r="BH1469" s="4">
        <f>E1469*BF1469/100/BG1469</f>
        <v>-0.02176856631657797</v>
      </c>
    </row>
    <row r="1470" ht="16" customHeight="1">
      <c r="A1470" s="4">
        <v>1383</v>
      </c>
      <c r="B1470" t="s" s="2">
        <v>1531</v>
      </c>
      <c r="C1470" s="4">
        <v>7976.000030599535</v>
      </c>
      <c r="D1470" s="4">
        <v>0</v>
      </c>
      <c r="E1470" s="4">
        <f>(R1470-S1470*(1000-T1470)/(1000-U1470))*AO1470</f>
        <v>-8.403859238918692</v>
      </c>
      <c r="F1470" s="4">
        <f>IF(AZ1470&lt;&gt;0,1/(1/AZ1470-1/N1470),0)</f>
        <v>0.2702440220125689</v>
      </c>
      <c r="G1470" s="4">
        <f>((BC1470-AP1470/2)*S1470-E1470)/(BC1470+AP1470/2)</f>
        <v>148.0527435992796</v>
      </c>
      <c r="H1470" s="4">
        <f>AP1470*1000</f>
        <v>3.476564995013611</v>
      </c>
      <c r="I1470" s="4">
        <f>(AU1470-BA1470)</f>
        <v>1.395988144937992</v>
      </c>
      <c r="J1470" s="4">
        <f>(P1470+AT1470*D1470)</f>
        <v>25.15248489379883</v>
      </c>
      <c r="K1470" s="4">
        <v>6</v>
      </c>
      <c r="L1470" s="4">
        <f>(K1470*AI1470+AJ1470)</f>
        <v>1.420000016689301</v>
      </c>
      <c r="M1470" s="4">
        <v>1</v>
      </c>
      <c r="N1470" s="4">
        <f>L1470*(M1470+1)*(M1470+1)/(M1470*M1470+1)</f>
        <v>2.840000033378601</v>
      </c>
      <c r="O1470" s="4">
        <v>23.88129043579102</v>
      </c>
      <c r="P1470" s="4">
        <v>25.15248489379883</v>
      </c>
      <c r="Q1470" s="4">
        <v>23.12930488586426</v>
      </c>
      <c r="R1470" s="4">
        <v>87.28018188476562</v>
      </c>
      <c r="S1470" s="4">
        <v>96.97023773193359</v>
      </c>
      <c r="T1470" s="4">
        <v>13.74059677124023</v>
      </c>
      <c r="U1470" s="4">
        <v>17.84226036071777</v>
      </c>
      <c r="V1470" s="4">
        <v>46.93037033081055</v>
      </c>
      <c r="W1470" s="4">
        <v>60.9309196472168</v>
      </c>
      <c r="X1470" s="4">
        <v>499.4854125976562</v>
      </c>
      <c r="Y1470" s="4">
        <v>1998.905883789062</v>
      </c>
      <c r="Z1470" s="4">
        <v>551.5789794921875</v>
      </c>
      <c r="AA1470" s="4">
        <v>101.5964889526367</v>
      </c>
      <c r="AB1470" s="4">
        <v>2.877307415008545</v>
      </c>
      <c r="AC1470" s="4">
        <v>0.2711280882358551</v>
      </c>
      <c r="AD1470" s="4">
        <v>0.1003556028008461</v>
      </c>
      <c r="AE1470" s="4">
        <v>0.007168601267039776</v>
      </c>
      <c r="AF1470" s="4">
        <v>0.1111747249960899</v>
      </c>
      <c r="AG1470" s="4">
        <v>0.008537586778402328</v>
      </c>
      <c r="AH1470" s="4">
        <v>0.6666666865348816</v>
      </c>
      <c r="AI1470" s="4">
        <v>-0.2195652425289154</v>
      </c>
      <c r="AJ1470" s="4">
        <v>2.737391471862793</v>
      </c>
      <c r="AK1470" s="4">
        <v>1</v>
      </c>
      <c r="AL1470" s="4">
        <v>0</v>
      </c>
      <c r="AM1470" s="4">
        <v>0.1599999964237213</v>
      </c>
      <c r="AN1470" s="4">
        <v>111115</v>
      </c>
      <c r="AO1470" s="4">
        <f>X1470*0.000001/(K1470*0.0001)</f>
        <v>0.8324756876627604</v>
      </c>
      <c r="AP1470" s="4">
        <f>(U1470-T1470)/(1000-U1470)*AO1470</f>
        <v>0.003476564995013611</v>
      </c>
      <c r="AQ1470" s="4">
        <f>(P1470+273.15)</f>
        <v>298.3024848937988</v>
      </c>
      <c r="AR1470" s="4">
        <f>(O1470+273.15)</f>
        <v>297.031290435791</v>
      </c>
      <c r="AS1470" s="4">
        <f>(Y1470*AK1470+Z1470*AL1470)*AM1470</f>
        <v>319.8249342576055</v>
      </c>
      <c r="AT1470" s="4">
        <f>((AS1470+0.00000010773*(AR1470^4-AQ1470^4))-AP1470*44100)/(L1470*0.92*2*29.3+0.00000043092*AQ1470^3)</f>
        <v>1.728089163157854</v>
      </c>
      <c r="AU1470" s="4">
        <f>0.61365*EXP(17.502*J1470/(240.97+J1470))</f>
        <v>3.208699152565723</v>
      </c>
      <c r="AV1470" s="4">
        <f>AU1470*1000/AA1470</f>
        <v>31.58277599594596</v>
      </c>
      <c r="AW1470" s="4">
        <f>(AV1470-U1470)</f>
        <v>13.74051563522818</v>
      </c>
      <c r="AX1470" s="4">
        <f>IF(D1470,P1470,(O1470+P1470)/2)</f>
        <v>24.51688766479492</v>
      </c>
      <c r="AY1470" s="4">
        <f>0.61365*EXP(17.502*AX1470/(240.97+AX1470))</f>
        <v>3.089238664342888</v>
      </c>
      <c r="AZ1470" s="4">
        <f>IF(AW1470&lt;&gt;0,(1000-(AV1470+U1470)/2)/AW1470*AP1470,0)</f>
        <v>0.2467629606769031</v>
      </c>
      <c r="BA1470" s="4">
        <f>U1470*AA1470/1000</f>
        <v>1.812711007627731</v>
      </c>
      <c r="BB1470" s="4">
        <f>(AY1470-BA1470)</f>
        <v>1.276527656715156</v>
      </c>
      <c r="BC1470" s="4">
        <f>1/(1.6/F1470+1.37/N1470)</f>
        <v>0.1561775395220681</v>
      </c>
      <c r="BD1470" s="4">
        <f>G1470*AA1470*0.001</f>
        <v>15.04163892949177</v>
      </c>
      <c r="BE1470" s="4">
        <f>G1470/S1470</f>
        <v>1.526785404079956</v>
      </c>
      <c r="BF1470" s="4">
        <f>(1-AP1470*AA1470/AU1470/F1470)*100</f>
        <v>59.26722885694102</v>
      </c>
      <c r="BG1470" s="4">
        <f>(S1470-E1470/(N1470/1.35))</f>
        <v>100.9650299288349</v>
      </c>
      <c r="BH1470" s="4">
        <f>E1470*BF1470/100/BG1470</f>
        <v>-0.04933128323198428</v>
      </c>
    </row>
    <row r="1471" ht="16" customHeight="1">
      <c r="A1471" s="4">
        <v>1384</v>
      </c>
      <c r="B1471" t="s" s="2">
        <v>1532</v>
      </c>
      <c r="C1471" s="4">
        <v>7981.000030487776</v>
      </c>
      <c r="D1471" s="4">
        <v>0</v>
      </c>
      <c r="E1471" s="4">
        <f>(R1471-S1471*(1000-T1471)/(1000-U1471))*AO1471</f>
        <v>-10.66315034721663</v>
      </c>
      <c r="F1471" s="4">
        <f>IF(AZ1471&lt;&gt;0,1/(1/AZ1471-1/N1471),0)</f>
        <v>0.271449512613599</v>
      </c>
      <c r="G1471" s="4">
        <f>((BC1471-AP1471/2)*S1471-E1471)/(BC1471+AP1471/2)</f>
        <v>155.2580163743621</v>
      </c>
      <c r="H1471" s="4">
        <f>AP1471*1000</f>
        <v>3.487339238724457</v>
      </c>
      <c r="I1471" s="4">
        <f>(AU1471-BA1471)</f>
        <v>1.394620888250729</v>
      </c>
      <c r="J1471" s="4">
        <f>(P1471+AT1471*D1471)</f>
        <v>25.15359878540039</v>
      </c>
      <c r="K1471" s="4">
        <v>6</v>
      </c>
      <c r="L1471" s="4">
        <f>(K1471*AI1471+AJ1471)</f>
        <v>1.420000016689301</v>
      </c>
      <c r="M1471" s="4">
        <v>1</v>
      </c>
      <c r="N1471" s="4">
        <f>L1471*(M1471+1)*(M1471+1)/(M1471*M1471+1)</f>
        <v>2.840000033378601</v>
      </c>
      <c r="O1471" s="4">
        <v>23.86208915710449</v>
      </c>
      <c r="P1471" s="4">
        <v>25.15359878540039</v>
      </c>
      <c r="Q1471" s="4">
        <v>23.08624267578125</v>
      </c>
      <c r="R1471" s="4">
        <v>77.55748748779297</v>
      </c>
      <c r="S1471" s="4">
        <v>89.98941802978516</v>
      </c>
      <c r="T1471" s="4">
        <v>13.74355411529541</v>
      </c>
      <c r="U1471" s="4">
        <v>17.85784530639648</v>
      </c>
      <c r="V1471" s="4">
        <v>46.99567413330078</v>
      </c>
      <c r="W1471" s="4">
        <v>61.05559921264648</v>
      </c>
      <c r="X1471" s="4">
        <v>499.4876708984375</v>
      </c>
      <c r="Y1471" s="4">
        <v>1999.08203125</v>
      </c>
      <c r="Z1471" s="4">
        <v>550.8645629882812</v>
      </c>
      <c r="AA1471" s="4">
        <v>101.596305847168</v>
      </c>
      <c r="AB1471" s="4">
        <v>2.877307415008545</v>
      </c>
      <c r="AC1471" s="4">
        <v>0.2711280882358551</v>
      </c>
      <c r="AD1471" s="4">
        <v>0.1003556028008461</v>
      </c>
      <c r="AE1471" s="4">
        <v>0.007168601267039776</v>
      </c>
      <c r="AF1471" s="4">
        <v>0.1111747249960899</v>
      </c>
      <c r="AG1471" s="4">
        <v>0.008537586778402328</v>
      </c>
      <c r="AH1471" s="4">
        <v>0.6666666865348816</v>
      </c>
      <c r="AI1471" s="4">
        <v>-0.2195652425289154</v>
      </c>
      <c r="AJ1471" s="4">
        <v>2.737391471862793</v>
      </c>
      <c r="AK1471" s="4">
        <v>1</v>
      </c>
      <c r="AL1471" s="4">
        <v>0</v>
      </c>
      <c r="AM1471" s="4">
        <v>0.1599999964237213</v>
      </c>
      <c r="AN1471" s="4">
        <v>111115</v>
      </c>
      <c r="AO1471" s="4">
        <f>X1471*0.000001/(K1471*0.0001)</f>
        <v>0.8324794514973957</v>
      </c>
      <c r="AP1471" s="4">
        <f>(U1471-T1471)/(1000-U1471)*AO1471</f>
        <v>0.003487339238724457</v>
      </c>
      <c r="AQ1471" s="4">
        <f>(P1471+273.15)</f>
        <v>298.3035987854004</v>
      </c>
      <c r="AR1471" s="4">
        <f>(O1471+273.15)</f>
        <v>297.0120891571045</v>
      </c>
      <c r="AS1471" s="4">
        <f>(Y1471*AK1471+Z1471*AL1471)*AM1471</f>
        <v>319.8531178507255</v>
      </c>
      <c r="AT1471" s="4">
        <f>((AS1471+0.00000010773*(AR1471^4-AQ1471^4))-AP1471*44100)/(L1471*0.92*2*29.3+0.00000043092*AQ1471^3)</f>
        <v>1.720398387066615</v>
      </c>
      <c r="AU1471" s="4">
        <f>0.61365*EXP(17.502*J1471/(240.97+J1471))</f>
        <v>3.208912001770799</v>
      </c>
      <c r="AV1471" s="4">
        <f>AU1471*1000/AA1471</f>
        <v>31.58492796576667</v>
      </c>
      <c r="AW1471" s="4">
        <f>(AV1471-U1471)</f>
        <v>13.72708265937018</v>
      </c>
      <c r="AX1471" s="4">
        <f>IF(D1471,P1471,(O1471+P1471)/2)</f>
        <v>24.50784397125244</v>
      </c>
      <c r="AY1471" s="4">
        <f>0.61365*EXP(17.502*AX1471/(240.97+AX1471))</f>
        <v>3.087567346337036</v>
      </c>
      <c r="AZ1471" s="4">
        <f>IF(AW1471&lt;&gt;0,(1000-(AV1471+U1471)/2)/AW1471*AP1471,0)</f>
        <v>0.2477676766046967</v>
      </c>
      <c r="BA1471" s="4">
        <f>U1471*AA1471/1000</f>
        <v>1.81429111352007</v>
      </c>
      <c r="BB1471" s="4">
        <f>(AY1471-BA1471)</f>
        <v>1.273276232816966</v>
      </c>
      <c r="BC1471" s="4">
        <f>1/(1.6/F1471+1.37/N1471)</f>
        <v>0.1568215053827648</v>
      </c>
      <c r="BD1471" s="4">
        <f>G1471*AA1471*0.001</f>
        <v>15.77364091679431</v>
      </c>
      <c r="BE1471" s="4">
        <f>G1471/S1471</f>
        <v>1.725291926245973</v>
      </c>
      <c r="BF1471" s="4">
        <f>(1-AP1471*AA1471/AU1471/F1471)*100</f>
        <v>59.32521748992792</v>
      </c>
      <c r="BG1471" s="4">
        <f>(S1471-E1471/(N1471/1.35))</f>
        <v>95.05816901554383</v>
      </c>
      <c r="BH1471" s="4">
        <f>E1471*BF1471/100/BG1471</f>
        <v>-0.06654806420403342</v>
      </c>
    </row>
    <row r="1472" ht="16" customHeight="1">
      <c r="A1472" s="4">
        <v>1385</v>
      </c>
      <c r="B1472" t="s" s="2">
        <v>1533</v>
      </c>
      <c r="C1472" s="4">
        <v>7986.000030376017</v>
      </c>
      <c r="D1472" s="4">
        <v>0</v>
      </c>
      <c r="E1472" s="4">
        <f>(R1472-S1472*(1000-T1472)/(1000-U1472))*AO1472</f>
        <v>-9.569345353718909</v>
      </c>
      <c r="F1472" s="4">
        <f>IF(AZ1472&lt;&gt;0,1/(1/AZ1472-1/N1472),0)</f>
        <v>0.2726741502550801</v>
      </c>
      <c r="G1472" s="4">
        <f>((BC1472-AP1472/2)*S1472-E1472)/(BC1472+AP1472/2)</f>
        <v>140.7980757901009</v>
      </c>
      <c r="H1472" s="4">
        <f>AP1472*1000</f>
        <v>3.497520012055007</v>
      </c>
      <c r="I1472" s="4">
        <f>(AU1472-BA1472)</f>
        <v>1.392941394170618</v>
      </c>
      <c r="J1472" s="4">
        <f>(P1472+AT1472*D1472)</f>
        <v>25.15333366394043</v>
      </c>
      <c r="K1472" s="4">
        <v>6</v>
      </c>
      <c r="L1472" s="4">
        <f>(K1472*AI1472+AJ1472)</f>
        <v>1.420000016689301</v>
      </c>
      <c r="M1472" s="4">
        <v>1</v>
      </c>
      <c r="N1472" s="4">
        <f>L1472*(M1472+1)*(M1472+1)/(M1472*M1472+1)</f>
        <v>2.840000033378601</v>
      </c>
      <c r="O1472" s="4">
        <v>23.83855438232422</v>
      </c>
      <c r="P1472" s="4">
        <v>25.15333366394043</v>
      </c>
      <c r="Q1472" s="4">
        <v>23.02589988708496</v>
      </c>
      <c r="R1472" s="4">
        <v>71.36199951171875</v>
      </c>
      <c r="S1472" s="4">
        <v>82.5106201171875</v>
      </c>
      <c r="T1472" s="4">
        <v>13.74761390686035</v>
      </c>
      <c r="U1472" s="4">
        <v>17.87395286560059</v>
      </c>
      <c r="V1472" s="4">
        <v>47.07278060913086</v>
      </c>
      <c r="W1472" s="4">
        <v>61.19453048706055</v>
      </c>
      <c r="X1472" s="4">
        <v>499.4750366210938</v>
      </c>
      <c r="Y1472" s="4">
        <v>1999.236694335938</v>
      </c>
      <c r="Z1472" s="4">
        <v>549.7656860351562</v>
      </c>
      <c r="AA1472" s="4">
        <v>101.5958786010742</v>
      </c>
      <c r="AB1472" s="4">
        <v>2.877307415008545</v>
      </c>
      <c r="AC1472" s="4">
        <v>0.2711280882358551</v>
      </c>
      <c r="AD1472" s="4">
        <v>0.1003556028008461</v>
      </c>
      <c r="AE1472" s="4">
        <v>0.007168601267039776</v>
      </c>
      <c r="AF1472" s="4">
        <v>0.1111747249960899</v>
      </c>
      <c r="AG1472" s="4">
        <v>0.008537586778402328</v>
      </c>
      <c r="AH1472" s="4">
        <v>0.6666666865348816</v>
      </c>
      <c r="AI1472" s="4">
        <v>-0.2195652425289154</v>
      </c>
      <c r="AJ1472" s="4">
        <v>2.737391471862793</v>
      </c>
      <c r="AK1472" s="4">
        <v>1</v>
      </c>
      <c r="AL1472" s="4">
        <v>0</v>
      </c>
      <c r="AM1472" s="4">
        <v>0.1599999964237213</v>
      </c>
      <c r="AN1472" s="4">
        <v>111115</v>
      </c>
      <c r="AO1472" s="4">
        <f>X1472*0.000001/(K1472*0.0001)</f>
        <v>0.8324583943684895</v>
      </c>
      <c r="AP1472" s="4">
        <f>(U1472-T1472)/(1000-U1472)*AO1472</f>
        <v>0.003497520012055006</v>
      </c>
      <c r="AQ1472" s="4">
        <f>(P1472+273.15)</f>
        <v>298.3033336639404</v>
      </c>
      <c r="AR1472" s="4">
        <f>(O1472+273.15)</f>
        <v>296.9885543823242</v>
      </c>
      <c r="AS1472" s="4">
        <f>(Y1472*AK1472+Z1472*AL1472)*AM1472</f>
        <v>319.8778639439224</v>
      </c>
      <c r="AT1472" s="4">
        <f>((AS1472+0.00000010773*(AR1472^4-AQ1472^4))-AP1472*44100)/(L1472*0.92*2*29.3+0.00000043092*AQ1472^3)</f>
        <v>1.71259290599081</v>
      </c>
      <c r="AU1472" s="4">
        <f>0.61365*EXP(17.502*J1472/(240.97+J1472))</f>
        <v>3.208861339625498</v>
      </c>
      <c r="AV1472" s="4">
        <f>AU1472*1000/AA1472</f>
        <v>31.58456212801106</v>
      </c>
      <c r="AW1472" s="4">
        <f>(AV1472-U1472)</f>
        <v>13.71060926241048</v>
      </c>
      <c r="AX1472" s="4">
        <f>IF(D1472,P1472,(O1472+P1472)/2)</f>
        <v>24.49594402313232</v>
      </c>
      <c r="AY1472" s="4">
        <f>0.61365*EXP(17.502*AX1472/(240.97+AX1472))</f>
        <v>3.085369383017814</v>
      </c>
      <c r="AZ1472" s="4">
        <f>IF(AW1472&lt;&gt;0,(1000-(AV1472+U1472)/2)/AW1472*AP1472,0)</f>
        <v>0.248787553768925</v>
      </c>
      <c r="BA1472" s="4">
        <f>U1472*AA1472/1000</f>
        <v>1.81591994545488</v>
      </c>
      <c r="BB1472" s="4">
        <f>(AY1472-BA1472)</f>
        <v>1.269449437562935</v>
      </c>
      <c r="BC1472" s="4">
        <f>1/(1.6/F1472+1.37/N1472)</f>
        <v>0.157475256577095</v>
      </c>
      <c r="BD1472" s="4">
        <f>G1472*AA1472*0.001</f>
        <v>14.30450421523594</v>
      </c>
      <c r="BE1472" s="4">
        <f>G1472/S1472</f>
        <v>1.706423677220331</v>
      </c>
      <c r="BF1472" s="4">
        <f>(1-AP1472*AA1472/AU1472/F1472)*100</f>
        <v>59.38921548099023</v>
      </c>
      <c r="BG1472" s="4">
        <f>(S1472-E1472/(N1472/1.35))</f>
        <v>87.05942859454231</v>
      </c>
      <c r="BH1472" s="4">
        <f>E1472*BF1472/100/BG1472</f>
        <v>-0.06527907687871641</v>
      </c>
    </row>
    <row r="1473" ht="16" customHeight="1">
      <c r="A1473" s="4">
        <v>1386</v>
      </c>
      <c r="B1473" t="s" s="2">
        <v>1534</v>
      </c>
      <c r="C1473" s="4">
        <v>7991.500030253083</v>
      </c>
      <c r="D1473" s="4">
        <v>0</v>
      </c>
      <c r="E1473" s="4">
        <f>(R1473-S1473*(1000-T1473)/(1000-U1473))*AO1473</f>
        <v>-6.155035818837562</v>
      </c>
      <c r="F1473" s="4">
        <f>IF(AZ1473&lt;&gt;0,1/(1/AZ1473-1/N1473),0)</f>
        <v>0.2741171893559007</v>
      </c>
      <c r="G1473" s="4">
        <f>((BC1473-AP1473/2)*S1473-E1473)/(BC1473+AP1473/2)</f>
        <v>114.6608102347792</v>
      </c>
      <c r="H1473" s="4">
        <f>AP1473*1000</f>
        <v>3.508630399211802</v>
      </c>
      <c r="I1473" s="4">
        <f>(AU1473-BA1473)</f>
        <v>1.390640765410873</v>
      </c>
      <c r="J1473" s="4">
        <f>(P1473+AT1473*D1473)</f>
        <v>25.15072250366211</v>
      </c>
      <c r="K1473" s="4">
        <v>6</v>
      </c>
      <c r="L1473" s="4">
        <f>(K1473*AI1473+AJ1473)</f>
        <v>1.420000016689301</v>
      </c>
      <c r="M1473" s="4">
        <v>1</v>
      </c>
      <c r="N1473" s="4">
        <f>L1473*(M1473+1)*(M1473+1)/(M1473*M1473+1)</f>
        <v>2.840000033378601</v>
      </c>
      <c r="O1473" s="4">
        <v>23.80900192260742</v>
      </c>
      <c r="P1473" s="4">
        <v>25.15072250366211</v>
      </c>
      <c r="Q1473" s="4">
        <v>22.98824119567871</v>
      </c>
      <c r="R1473" s="4">
        <v>70.83428955078125</v>
      </c>
      <c r="S1473" s="4">
        <v>77.89994812011719</v>
      </c>
      <c r="T1473" s="4">
        <v>13.75226497650146</v>
      </c>
      <c r="U1473" s="4">
        <v>17.89174461364746</v>
      </c>
      <c r="V1473" s="4">
        <v>47.17037963867188</v>
      </c>
      <c r="W1473" s="4">
        <v>61.36092758178711</v>
      </c>
      <c r="X1473" s="4">
        <v>499.4620361328125</v>
      </c>
      <c r="Y1473" s="4">
        <v>1999.069091796875</v>
      </c>
      <c r="Z1473" s="4">
        <v>546.499267578125</v>
      </c>
      <c r="AA1473" s="4">
        <v>101.5955505371094</v>
      </c>
      <c r="AB1473" s="4">
        <v>2.877307415008545</v>
      </c>
      <c r="AC1473" s="4">
        <v>0.2711280882358551</v>
      </c>
      <c r="AD1473" s="4">
        <v>0.1003556028008461</v>
      </c>
      <c r="AE1473" s="4">
        <v>0.007168601267039776</v>
      </c>
      <c r="AF1473" s="4">
        <v>0.1111747249960899</v>
      </c>
      <c r="AG1473" s="4">
        <v>0.008537586778402328</v>
      </c>
      <c r="AH1473" s="4">
        <v>0.6666666865348816</v>
      </c>
      <c r="AI1473" s="4">
        <v>-0.2195652425289154</v>
      </c>
      <c r="AJ1473" s="4">
        <v>2.737391471862793</v>
      </c>
      <c r="AK1473" s="4">
        <v>1</v>
      </c>
      <c r="AL1473" s="4">
        <v>0</v>
      </c>
      <c r="AM1473" s="4">
        <v>0.1599999964237213</v>
      </c>
      <c r="AN1473" s="4">
        <v>111115</v>
      </c>
      <c r="AO1473" s="4">
        <f>X1473*0.000001/(K1473*0.0001)</f>
        <v>0.8324367268880206</v>
      </c>
      <c r="AP1473" s="4">
        <f>(U1473-T1473)/(1000-U1473)*AO1473</f>
        <v>0.003508630399211802</v>
      </c>
      <c r="AQ1473" s="4">
        <f>(P1473+273.15)</f>
        <v>298.3007225036621</v>
      </c>
      <c r="AR1473" s="4">
        <f>(O1473+273.15)</f>
        <v>296.9590019226074</v>
      </c>
      <c r="AS1473" s="4">
        <f>(Y1473*AK1473+Z1473*AL1473)*AM1473</f>
        <v>319.8510475382718</v>
      </c>
      <c r="AT1473" s="4">
        <f>((AS1473+0.00000010773*(AR1473^4-AQ1473^4))-AP1473*44100)/(L1473*0.92*2*29.3+0.00000043092*AQ1473^3)</f>
        <v>1.703274695409987</v>
      </c>
      <c r="AU1473" s="4">
        <f>0.61365*EXP(17.502*J1473/(240.97+J1473))</f>
        <v>3.208362409503748</v>
      </c>
      <c r="AV1473" s="4">
        <f>AU1473*1000/AA1473</f>
        <v>31.57975317365738</v>
      </c>
      <c r="AW1473" s="4">
        <f>(AV1473-U1473)</f>
        <v>13.68800856000992</v>
      </c>
      <c r="AX1473" s="4">
        <f>IF(D1473,P1473,(O1473+P1473)/2)</f>
        <v>24.47986221313477</v>
      </c>
      <c r="AY1473" s="4">
        <f>0.61365*EXP(17.502*AX1473/(240.97+AX1473))</f>
        <v>3.082401187899539</v>
      </c>
      <c r="AZ1473" s="4">
        <f>IF(AW1473&lt;&gt;0,(1000-(AV1473+U1473)/2)/AW1473*AP1473,0)</f>
        <v>0.2499882860019036</v>
      </c>
      <c r="BA1473" s="4">
        <f>U1473*AA1473/1000</f>
        <v>1.817721644092875</v>
      </c>
      <c r="BB1473" s="4">
        <f>(AY1473-BA1473)</f>
        <v>1.264679543806663</v>
      </c>
      <c r="BC1473" s="4">
        <f>1/(1.6/F1473+1.37/N1473)</f>
        <v>0.158245025251672</v>
      </c>
      <c r="BD1473" s="4">
        <f>G1473*AA1473*0.001</f>
        <v>11.64902814083342</v>
      </c>
      <c r="BE1473" s="4">
        <f>G1473/S1473</f>
        <v>1.471898415875437</v>
      </c>
      <c r="BF1473" s="4">
        <f>(1-AP1473*AA1473/AU1473/F1473)*100</f>
        <v>59.46850523475163</v>
      </c>
      <c r="BG1473" s="4">
        <f>(S1473-E1473/(N1473/1.35))</f>
        <v>80.8257573658113</v>
      </c>
      <c r="BH1473" s="4">
        <f>E1473*BF1473/100/BG1473</f>
        <v>-0.04528640271887556</v>
      </c>
    </row>
    <row r="1474" ht="16" customHeight="1">
      <c r="A1474" s="4">
        <v>1387</v>
      </c>
      <c r="B1474" t="s" s="2">
        <v>1535</v>
      </c>
      <c r="C1474" s="4">
        <v>7996.500030141324</v>
      </c>
      <c r="D1474" s="4">
        <v>0</v>
      </c>
      <c r="E1474" s="4">
        <f>(R1474-S1474*(1000-T1474)/(1000-U1474))*AO1474</f>
        <v>-4.843228648609133</v>
      </c>
      <c r="F1474" s="4">
        <f>IF(AZ1474&lt;&gt;0,1/(1/AZ1474-1/N1474),0)</f>
        <v>0.2759223761967425</v>
      </c>
      <c r="G1474" s="4">
        <f>((BC1474-AP1474/2)*S1474-E1474)/(BC1474+AP1474/2)</f>
        <v>104.701561049714</v>
      </c>
      <c r="H1474" s="4">
        <f>AP1474*1000</f>
        <v>3.520746112406668</v>
      </c>
      <c r="I1474" s="4">
        <f>(AU1474-BA1474)</f>
        <v>1.38711245252035</v>
      </c>
      <c r="J1474" s="4">
        <f>(P1474+AT1474*D1474)</f>
        <v>25.14188003540039</v>
      </c>
      <c r="K1474" s="4">
        <v>6</v>
      </c>
      <c r="L1474" s="4">
        <f>(K1474*AI1474+AJ1474)</f>
        <v>1.420000016689301</v>
      </c>
      <c r="M1474" s="4">
        <v>1</v>
      </c>
      <c r="N1474" s="4">
        <f>L1474*(M1474+1)*(M1474+1)/(M1474*M1474+1)</f>
        <v>2.840000033378601</v>
      </c>
      <c r="O1474" s="4">
        <v>23.78657531738281</v>
      </c>
      <c r="P1474" s="4">
        <v>25.14188003540039</v>
      </c>
      <c r="Q1474" s="4">
        <v>22.96695709228516</v>
      </c>
      <c r="R1474" s="4">
        <v>70.78633117675781</v>
      </c>
      <c r="S1474" s="4">
        <v>76.28178405761719</v>
      </c>
      <c r="T1474" s="4">
        <v>13.75623321533203</v>
      </c>
      <c r="U1474" s="4">
        <v>17.90989112854004</v>
      </c>
      <c r="V1474" s="4">
        <v>47.24961853027344</v>
      </c>
      <c r="W1474" s="4">
        <v>61.50782012939453</v>
      </c>
      <c r="X1474" s="4">
        <v>499.4667358398438</v>
      </c>
      <c r="Y1474" s="4">
        <v>1998.851196289062</v>
      </c>
      <c r="Z1474" s="4">
        <v>542.94140625</v>
      </c>
      <c r="AA1474" s="4">
        <v>101.5953063964844</v>
      </c>
      <c r="AB1474" s="4">
        <v>2.877307415008545</v>
      </c>
      <c r="AC1474" s="4">
        <v>0.2711280882358551</v>
      </c>
      <c r="AD1474" s="4">
        <v>0.1003556028008461</v>
      </c>
      <c r="AE1474" s="4">
        <v>0.007168601267039776</v>
      </c>
      <c r="AF1474" s="4">
        <v>0.1111747249960899</v>
      </c>
      <c r="AG1474" s="4">
        <v>0.008537586778402328</v>
      </c>
      <c r="AH1474" s="4">
        <v>0.6666666865348816</v>
      </c>
      <c r="AI1474" s="4">
        <v>-0.2195652425289154</v>
      </c>
      <c r="AJ1474" s="4">
        <v>2.737391471862793</v>
      </c>
      <c r="AK1474" s="4">
        <v>1</v>
      </c>
      <c r="AL1474" s="4">
        <v>0</v>
      </c>
      <c r="AM1474" s="4">
        <v>0.1599999964237213</v>
      </c>
      <c r="AN1474" s="4">
        <v>111115</v>
      </c>
      <c r="AO1474" s="4">
        <f>X1474*0.000001/(K1474*0.0001)</f>
        <v>0.8324445597330729</v>
      </c>
      <c r="AP1474" s="4">
        <f>(U1474-T1474)/(1000-U1474)*AO1474</f>
        <v>0.003520746112406668</v>
      </c>
      <c r="AQ1474" s="4">
        <f>(P1474+273.15)</f>
        <v>298.2918800354004</v>
      </c>
      <c r="AR1474" s="4">
        <f>(O1474+273.15)</f>
        <v>296.9365753173828</v>
      </c>
      <c r="AS1474" s="4">
        <f>(Y1474*AK1474+Z1474*AL1474)*AM1474</f>
        <v>319.8161842578011</v>
      </c>
      <c r="AT1474" s="4">
        <f>((AS1474+0.00000010773*(AR1474^4-AQ1474^4))-AP1474*44100)/(L1474*0.92*2*29.3+0.00000043092*AQ1474^3)</f>
        <v>1.695099631484785</v>
      </c>
      <c r="AU1474" s="4">
        <f>0.61365*EXP(17.502*J1474/(240.97+J1474))</f>
        <v>3.206673329252053</v>
      </c>
      <c r="AV1474" s="4">
        <f>AU1474*1000/AA1474</f>
        <v>31.56320348833573</v>
      </c>
      <c r="AW1474" s="4">
        <f>(AV1474-U1474)</f>
        <v>13.65331235979569</v>
      </c>
      <c r="AX1474" s="4">
        <f>IF(D1474,P1474,(O1474+P1474)/2)</f>
        <v>24.4642276763916</v>
      </c>
      <c r="AY1474" s="4">
        <f>0.61365*EXP(17.502*AX1474/(240.97+AX1474))</f>
        <v>3.079517938483527</v>
      </c>
      <c r="AZ1474" s="4">
        <f>IF(AW1474&lt;&gt;0,(1000-(AV1474+U1474)/2)/AW1474*AP1474,0)</f>
        <v>0.2514887903500292</v>
      </c>
      <c r="BA1474" s="4">
        <f>U1474*AA1474/1000</f>
        <v>1.819560876731703</v>
      </c>
      <c r="BB1474" s="4">
        <f>(AY1474-BA1474)</f>
        <v>1.259957061751825</v>
      </c>
      <c r="BC1474" s="4">
        <f>1/(1.6/F1474+1.37/N1474)</f>
        <v>0.1592071058657105</v>
      </c>
      <c r="BD1474" s="4">
        <f>G1474*AA1474*0.001</f>
        <v>10.63718717503591</v>
      </c>
      <c r="BE1474" s="4">
        <f>G1474/S1474</f>
        <v>1.372563087546966</v>
      </c>
      <c r="BF1474" s="4">
        <f>(1-AP1474*AA1474/AU1474/F1474)*100</f>
        <v>59.57344706865577</v>
      </c>
      <c r="BG1474" s="4">
        <f>(S1474-E1474/(N1474/1.35))</f>
        <v>78.58402300084846</v>
      </c>
      <c r="BH1474" s="4">
        <f>E1474*BF1474/100/BG1474</f>
        <v>-0.03671583796825956</v>
      </c>
    </row>
    <row r="1475" ht="16" customHeight="1">
      <c r="A1475" s="4">
        <v>1388</v>
      </c>
      <c r="B1475" t="s" s="2">
        <v>1536</v>
      </c>
      <c r="C1475" s="4">
        <v>8001.500030029565</v>
      </c>
      <c r="D1475" s="4">
        <v>0</v>
      </c>
      <c r="E1475" s="4">
        <f>(R1475-S1475*(1000-T1475)/(1000-U1475))*AO1475</f>
        <v>-4.338016829161925</v>
      </c>
      <c r="F1475" s="4">
        <f>IF(AZ1475&lt;&gt;0,1/(1/AZ1475-1/N1475),0)</f>
        <v>0.277688816226497</v>
      </c>
      <c r="G1475" s="4">
        <f>((BC1475-AP1475/2)*S1475-E1475)/(BC1475+AP1475/2)</f>
        <v>100.7926899031195</v>
      </c>
      <c r="H1475" s="4">
        <f>AP1475*1000</f>
        <v>3.533491347400364</v>
      </c>
      <c r="I1475" s="4">
        <f>(AU1475-BA1475)</f>
        <v>1.384053186782438</v>
      </c>
      <c r="J1475" s="4">
        <f>(P1475+AT1475*D1475)</f>
        <v>25.13527488708496</v>
      </c>
      <c r="K1475" s="4">
        <v>6</v>
      </c>
      <c r="L1475" s="4">
        <f>(K1475*AI1475+AJ1475)</f>
        <v>1.420000016689301</v>
      </c>
      <c r="M1475" s="4">
        <v>1</v>
      </c>
      <c r="N1475" s="4">
        <f>L1475*(M1475+1)*(M1475+1)/(M1475*M1475+1)</f>
        <v>2.840000033378601</v>
      </c>
      <c r="O1475" s="4">
        <v>23.76484870910645</v>
      </c>
      <c r="P1475" s="4">
        <v>25.13527488708496</v>
      </c>
      <c r="Q1475" s="4">
        <v>22.92003059387207</v>
      </c>
      <c r="R1475" s="4">
        <v>70.7613525390625</v>
      </c>
      <c r="S1475" s="4">
        <v>75.65160369873047</v>
      </c>
      <c r="T1475" s="4">
        <v>13.75887489318848</v>
      </c>
      <c r="U1475" s="4">
        <v>17.92765808105469</v>
      </c>
      <c r="V1475" s="4">
        <v>47.32237243652344</v>
      </c>
      <c r="W1475" s="4">
        <v>61.64982604980469</v>
      </c>
      <c r="X1475" s="4">
        <v>499.4470520019531</v>
      </c>
      <c r="Y1475" s="4">
        <v>1998.908935546875</v>
      </c>
      <c r="Z1475" s="4">
        <v>541.6299438476562</v>
      </c>
      <c r="AA1475" s="4">
        <v>101.5949172973633</v>
      </c>
      <c r="AB1475" s="4">
        <v>2.877307415008545</v>
      </c>
      <c r="AC1475" s="4">
        <v>0.2711280882358551</v>
      </c>
      <c r="AD1475" s="4">
        <v>0.1003556028008461</v>
      </c>
      <c r="AE1475" s="4">
        <v>0.007168601267039776</v>
      </c>
      <c r="AF1475" s="4">
        <v>0.1111747249960899</v>
      </c>
      <c r="AG1475" s="4">
        <v>0.008537586778402328</v>
      </c>
      <c r="AH1475" s="4">
        <v>0.6666666865348816</v>
      </c>
      <c r="AI1475" s="4">
        <v>-0.2195652425289154</v>
      </c>
      <c r="AJ1475" s="4">
        <v>2.737391471862793</v>
      </c>
      <c r="AK1475" s="4">
        <v>1</v>
      </c>
      <c r="AL1475" s="4">
        <v>0</v>
      </c>
      <c r="AM1475" s="4">
        <v>0.1599999964237213</v>
      </c>
      <c r="AN1475" s="4">
        <v>111135</v>
      </c>
      <c r="AO1475" s="4">
        <f>X1475*0.000001/(K1475*0.0001)</f>
        <v>0.8324117533365883</v>
      </c>
      <c r="AP1475" s="4">
        <f>(U1475-T1475)/(1000-U1475)*AO1475</f>
        <v>0.003533491347400364</v>
      </c>
      <c r="AQ1475" s="4">
        <f>(P1475+273.15)</f>
        <v>298.2852748870849</v>
      </c>
      <c r="AR1475" s="4">
        <f>(O1475+273.15)</f>
        <v>296.9148487091064</v>
      </c>
      <c r="AS1475" s="4">
        <f>(Y1475*AK1475+Z1475*AL1475)*AM1475</f>
        <v>319.8254225388446</v>
      </c>
      <c r="AT1475" s="4">
        <f>((AS1475+0.00000010773*(AR1475^4-AQ1475^4))-AP1475*44100)/(L1475*0.92*2*29.3+0.00000043092*AQ1475^3)</f>
        <v>1.686904633979135</v>
      </c>
      <c r="AU1475" s="4">
        <f>0.61365*EXP(17.502*J1475/(240.97+J1475))</f>
        <v>3.205412126862596</v>
      </c>
      <c r="AV1475" s="4">
        <f>AU1475*1000/AA1475</f>
        <v>31.55091034210416</v>
      </c>
      <c r="AW1475" s="4">
        <f>(AV1475-U1475)</f>
        <v>13.62325226104947</v>
      </c>
      <c r="AX1475" s="4">
        <f>IF(D1475,P1475,(O1475+P1475)/2)</f>
        <v>24.4500617980957</v>
      </c>
      <c r="AY1475" s="4">
        <f>0.61365*EXP(17.502*AX1475/(240.97+AX1475))</f>
        <v>3.076907568298813</v>
      </c>
      <c r="AZ1475" s="4">
        <f>IF(AW1475&lt;&gt;0,(1000-(AV1475+U1475)/2)/AW1475*AP1475,0)</f>
        <v>0.2529554055569107</v>
      </c>
      <c r="BA1475" s="4">
        <f>U1475*AA1475/1000</f>
        <v>1.821358940080158</v>
      </c>
      <c r="BB1475" s="4">
        <f>(AY1475-BA1475)</f>
        <v>1.255548628218655</v>
      </c>
      <c r="BC1475" s="4">
        <f>1/(1.6/F1475+1.37/N1475)</f>
        <v>0.1601476007861932</v>
      </c>
      <c r="BD1475" s="4">
        <f>G1475*AA1475*0.001</f>
        <v>10.24002499488621</v>
      </c>
      <c r="BE1475" s="4">
        <f>G1475/S1475</f>
        <v>1.332327207556751</v>
      </c>
      <c r="BF1475" s="4">
        <f>(1-AP1475*AA1475/AU1475/F1475)*100</f>
        <v>59.66948678392823</v>
      </c>
      <c r="BG1475" s="4">
        <f>(S1475-E1475/(N1475/1.35))</f>
        <v>77.71368913906113</v>
      </c>
      <c r="BH1475" s="4">
        <f>E1475*BF1475/100/BG1475</f>
        <v>-0.03330780467685089</v>
      </c>
    </row>
    <row r="1476" ht="16" customHeight="1">
      <c r="A1476" s="4">
        <v>1389</v>
      </c>
      <c r="B1476" t="s" s="2">
        <v>1537</v>
      </c>
      <c r="C1476" s="4">
        <v>8007.000029906631</v>
      </c>
      <c r="D1476" s="4">
        <v>0</v>
      </c>
      <c r="E1476" s="4">
        <f>(R1476-S1476*(1000-T1476)/(1000-U1476))*AO1476</f>
        <v>-6.877250841176316</v>
      </c>
      <c r="F1476" s="4">
        <f>IF(AZ1476&lt;&gt;0,1/(1/AZ1476-1/N1476),0)</f>
        <v>0.2791936856418445</v>
      </c>
      <c r="G1476" s="4">
        <f>((BC1476-AP1476/2)*S1476-E1476)/(BC1476+AP1476/2)</f>
        <v>114.9989000892528</v>
      </c>
      <c r="H1476" s="4">
        <f>AP1476*1000</f>
        <v>3.546538456941608</v>
      </c>
      <c r="I1476" s="4">
        <f>(AU1476-BA1476)</f>
        <v>1.382325339945861</v>
      </c>
      <c r="J1476" s="4">
        <f>(P1476+AT1476*D1476)</f>
        <v>25.13583564758301</v>
      </c>
      <c r="K1476" s="4">
        <v>6</v>
      </c>
      <c r="L1476" s="4">
        <f>(K1476*AI1476+AJ1476)</f>
        <v>1.420000016689301</v>
      </c>
      <c r="M1476" s="4">
        <v>1</v>
      </c>
      <c r="N1476" s="4">
        <f>L1476*(M1476+1)*(M1476+1)/(M1476*M1476+1)</f>
        <v>2.840000033378601</v>
      </c>
      <c r="O1476" s="4">
        <v>23.73608779907227</v>
      </c>
      <c r="P1476" s="4">
        <v>25.13583564758301</v>
      </c>
      <c r="Q1476" s="4">
        <v>22.85577774047852</v>
      </c>
      <c r="R1476" s="4">
        <v>66.41032409667969</v>
      </c>
      <c r="S1476" s="4">
        <v>74.35552215576172</v>
      </c>
      <c r="T1476" s="4">
        <v>13.76158905029297</v>
      </c>
      <c r="U1476" s="4">
        <v>17.94577026367188</v>
      </c>
      <c r="V1476" s="4">
        <v>47.41112518310547</v>
      </c>
      <c r="W1476" s="4">
        <v>61.81673812866211</v>
      </c>
      <c r="X1476" s="4">
        <v>499.4372253417969</v>
      </c>
      <c r="Y1476" s="4">
        <v>1999.0185546875</v>
      </c>
      <c r="Z1476" s="4">
        <v>540.1589965820312</v>
      </c>
      <c r="AA1476" s="4">
        <v>101.5946273803711</v>
      </c>
      <c r="AB1476" s="4">
        <v>2.877307415008545</v>
      </c>
      <c r="AC1476" s="4">
        <v>0.2711280882358551</v>
      </c>
      <c r="AD1476" s="4">
        <v>0.1003556028008461</v>
      </c>
      <c r="AE1476" s="4">
        <v>0.007168601267039776</v>
      </c>
      <c r="AF1476" s="4">
        <v>0.1111747249960899</v>
      </c>
      <c r="AG1476" s="4">
        <v>0.008537586778402328</v>
      </c>
      <c r="AH1476" s="4">
        <v>0.6666666865348816</v>
      </c>
      <c r="AI1476" s="4">
        <v>-0.2195652425289154</v>
      </c>
      <c r="AJ1476" s="4">
        <v>2.737391471862793</v>
      </c>
      <c r="AK1476" s="4">
        <v>1</v>
      </c>
      <c r="AL1476" s="4">
        <v>0</v>
      </c>
      <c r="AM1476" s="4">
        <v>0.1599999964237213</v>
      </c>
      <c r="AN1476" s="4">
        <v>111135</v>
      </c>
      <c r="AO1476" s="4">
        <f>X1476*0.000001/(K1476*0.0001)</f>
        <v>0.8323953755696613</v>
      </c>
      <c r="AP1476" s="4">
        <f>(U1476-T1476)/(1000-U1476)*AO1476</f>
        <v>0.003546538456941608</v>
      </c>
      <c r="AQ1476" s="4">
        <f>(P1476+273.15)</f>
        <v>298.285835647583</v>
      </c>
      <c r="AR1476" s="4">
        <f>(O1476+273.15)</f>
        <v>296.8860877990722</v>
      </c>
      <c r="AS1476" s="4">
        <f>(Y1476*AK1476+Z1476*AL1476)*AM1476</f>
        <v>319.8429616009525</v>
      </c>
      <c r="AT1476" s="4">
        <f>((AS1476+0.00000010773*(AR1476^4-AQ1476^4))-AP1476*44100)/(L1476*0.92*2*29.3+0.00000043092*AQ1476^3)</f>
        <v>1.676804532431163</v>
      </c>
      <c r="AU1476" s="4">
        <f>0.61365*EXP(17.502*J1476/(240.97+J1476))</f>
        <v>3.205519182937349</v>
      </c>
      <c r="AV1476" s="4">
        <f>AU1476*1000/AA1476</f>
        <v>31.55205413506621</v>
      </c>
      <c r="AW1476" s="4">
        <f>(AV1476-U1476)</f>
        <v>13.60628387139433</v>
      </c>
      <c r="AX1476" s="4">
        <f>IF(D1476,P1476,(O1476+P1476)/2)</f>
        <v>24.43596172332764</v>
      </c>
      <c r="AY1476" s="4">
        <f>0.61365*EXP(17.502*AX1476/(240.97+AX1476))</f>
        <v>3.074311244779844</v>
      </c>
      <c r="AZ1476" s="4">
        <f>IF(AW1476&lt;&gt;0,(1000-(AV1476+U1476)/2)/AW1476*AP1476,0)</f>
        <v>0.2542035371855453</v>
      </c>
      <c r="BA1476" s="4">
        <f>U1476*AA1476/1000</f>
        <v>1.823193842991488</v>
      </c>
      <c r="BB1476" s="4">
        <f>(AY1476-BA1476)</f>
        <v>1.251117401788356</v>
      </c>
      <c r="BC1476" s="4">
        <f>1/(1.6/F1476+1.37/N1476)</f>
        <v>0.1609481003680072</v>
      </c>
      <c r="BD1476" s="4">
        <f>G1476*AA1476*0.001</f>
        <v>11.68327040372016</v>
      </c>
      <c r="BE1476" s="4">
        <f>G1476/S1476</f>
        <v>1.546608735372073</v>
      </c>
      <c r="BF1476" s="4">
        <f>(1-AP1476*AA1476/AU1476/F1476)*100</f>
        <v>59.74021574891516</v>
      </c>
      <c r="BG1476" s="4">
        <f>(S1476-E1476/(N1476/1.35))</f>
        <v>77.62463783409606</v>
      </c>
      <c r="BH1476" s="4">
        <f>E1476*BF1476/100/BG1476</f>
        <v>-0.05292758336462334</v>
      </c>
    </row>
    <row r="1477" ht="16" customHeight="1">
      <c r="A1477" s="4">
        <v>1390</v>
      </c>
      <c r="B1477" t="s" s="2">
        <v>1538</v>
      </c>
      <c r="C1477" s="4">
        <v>8012.000029794872</v>
      </c>
      <c r="D1477" s="4">
        <v>0</v>
      </c>
      <c r="E1477" s="4">
        <f>(R1477-S1477*(1000-T1477)/(1000-U1477))*AO1477</f>
        <v>-9.574966137577272</v>
      </c>
      <c r="F1477" s="4">
        <f>IF(AZ1477&lt;&gt;0,1/(1/AZ1477-1/N1477),0)</f>
        <v>0.2804104523226649</v>
      </c>
      <c r="G1477" s="4">
        <f>((BC1477-AP1477/2)*S1477-E1477)/(BC1477+AP1477/2)</f>
        <v>127.5057896048391</v>
      </c>
      <c r="H1477" s="4">
        <f>AP1477*1000</f>
        <v>3.556116597419816</v>
      </c>
      <c r="I1477" s="4">
        <f>(AU1477-BA1477)</f>
        <v>1.380572050458889</v>
      </c>
      <c r="J1477" s="4">
        <f>(P1477+AT1477*D1477)</f>
        <v>25.13453102111816</v>
      </c>
      <c r="K1477" s="4">
        <v>6</v>
      </c>
      <c r="L1477" s="4">
        <f>(K1477*AI1477+AJ1477)</f>
        <v>1.420000016689301</v>
      </c>
      <c r="M1477" s="4">
        <v>1</v>
      </c>
      <c r="N1477" s="4">
        <f>L1477*(M1477+1)*(M1477+1)/(M1477*M1477+1)</f>
        <v>2.840000033378601</v>
      </c>
      <c r="O1477" s="4">
        <v>23.7086124420166</v>
      </c>
      <c r="P1477" s="4">
        <v>25.13453102111816</v>
      </c>
      <c r="Q1477" s="4">
        <v>22.83209991455078</v>
      </c>
      <c r="R1477" s="4">
        <v>59.22887420654297</v>
      </c>
      <c r="S1477" s="4">
        <v>70.43080902099609</v>
      </c>
      <c r="T1477" s="4">
        <v>13.76521015167236</v>
      </c>
      <c r="U1477" s="4">
        <v>17.96059799194336</v>
      </c>
      <c r="V1477" s="4">
        <v>47.50080108642578</v>
      </c>
      <c r="W1477" s="4">
        <v>61.97046279907227</v>
      </c>
      <c r="X1477" s="4">
        <v>499.4408264160156</v>
      </c>
      <c r="Y1477" s="4">
        <v>1998.971801757812</v>
      </c>
      <c r="Z1477" s="4">
        <v>537.5775146484375</v>
      </c>
      <c r="AA1477" s="4">
        <v>101.5945053100586</v>
      </c>
      <c r="AB1477" s="4">
        <v>2.877307415008545</v>
      </c>
      <c r="AC1477" s="4">
        <v>0.2711280882358551</v>
      </c>
      <c r="AD1477" s="4">
        <v>0.1003556028008461</v>
      </c>
      <c r="AE1477" s="4">
        <v>0.007168601267039776</v>
      </c>
      <c r="AF1477" s="4">
        <v>0.1111747249960899</v>
      </c>
      <c r="AG1477" s="4">
        <v>0.008537586778402328</v>
      </c>
      <c r="AH1477" s="4">
        <v>0.6666666865348816</v>
      </c>
      <c r="AI1477" s="4">
        <v>-0.2195652425289154</v>
      </c>
      <c r="AJ1477" s="4">
        <v>2.737391471862793</v>
      </c>
      <c r="AK1477" s="4">
        <v>1</v>
      </c>
      <c r="AL1477" s="4">
        <v>0</v>
      </c>
      <c r="AM1477" s="4">
        <v>0.1599999964237213</v>
      </c>
      <c r="AN1477" s="4">
        <v>111135</v>
      </c>
      <c r="AO1477" s="4">
        <f>X1477*0.000001/(K1477*0.0001)</f>
        <v>0.8324013773600258</v>
      </c>
      <c r="AP1477" s="4">
        <f>(U1477-T1477)/(1000-U1477)*AO1477</f>
        <v>0.003556116597419816</v>
      </c>
      <c r="AQ1477" s="4">
        <f>(P1477+273.15)</f>
        <v>298.2845310211181</v>
      </c>
      <c r="AR1477" s="4">
        <f>(O1477+273.15)</f>
        <v>296.8586124420166</v>
      </c>
      <c r="AS1477" s="4">
        <f>(Y1477*AK1477+Z1477*AL1477)*AM1477</f>
        <v>319.8354811323698</v>
      </c>
      <c r="AT1477" s="4">
        <f>((AS1477+0.00000010773*(AR1477^4-AQ1477^4))-AP1477*44100)/(L1477*0.92*2*29.3+0.00000043092*AQ1477^3)</f>
        <v>1.668570985108685</v>
      </c>
      <c r="AU1477" s="4">
        <f>0.61365*EXP(17.502*J1477/(240.97+J1477))</f>
        <v>3.205270118523206</v>
      </c>
      <c r="AV1477" s="4">
        <f>AU1477*1000/AA1477</f>
        <v>31.54964049227829</v>
      </c>
      <c r="AW1477" s="4">
        <f>(AV1477-U1477)</f>
        <v>13.58904250033493</v>
      </c>
      <c r="AX1477" s="4">
        <f>IF(D1477,P1477,(O1477+P1477)/2)</f>
        <v>24.42157173156738</v>
      </c>
      <c r="AY1477" s="4">
        <f>0.61365*EXP(17.502*AX1477/(240.97+AX1477))</f>
        <v>3.071663512004068</v>
      </c>
      <c r="AZ1477" s="4">
        <f>IF(AW1477&lt;&gt;0,(1000-(AV1477+U1477)/2)/AW1477*AP1477,0)</f>
        <v>0.2552118375467853</v>
      </c>
      <c r="BA1477" s="4">
        <f>U1477*AA1477/1000</f>
        <v>1.824698068064317</v>
      </c>
      <c r="BB1477" s="4">
        <f>(AY1477-BA1477)</f>
        <v>1.246965443939751</v>
      </c>
      <c r="BC1477" s="4">
        <f>1/(1.6/F1477+1.37/N1477)</f>
        <v>0.1615948570008464</v>
      </c>
      <c r="BD1477" s="4">
        <f>G1477*AA1477*0.001</f>
        <v>12.95388761907204</v>
      </c>
      <c r="BE1477" s="4">
        <f>G1477/S1477</f>
        <v>1.810369515517398</v>
      </c>
      <c r="BF1477" s="4">
        <f>(1-AP1477*AA1477/AU1477/F1477)*100</f>
        <v>59.80357963526426</v>
      </c>
      <c r="BG1477" s="4">
        <f>(S1477-E1477/(N1477/1.35))</f>
        <v>74.98228934980148</v>
      </c>
      <c r="BH1477" s="4">
        <f>E1477*BF1477/100/BG1477</f>
        <v>-0.07636700011148392</v>
      </c>
    </row>
    <row r="1478" ht="16" customHeight="1">
      <c r="A1478" s="4">
        <v>1391</v>
      </c>
      <c r="B1478" t="s" s="2">
        <v>1539</v>
      </c>
      <c r="C1478" s="4">
        <v>8017.000029683113</v>
      </c>
      <c r="D1478" s="4">
        <v>0</v>
      </c>
      <c r="E1478" s="4">
        <f>(R1478-S1478*(1000-T1478)/(1000-U1478))*AO1478</f>
        <v>-10.97189273510517</v>
      </c>
      <c r="F1478" s="4">
        <f>IF(AZ1478&lt;&gt;0,1/(1/AZ1478-1/N1478),0)</f>
        <v>0.2815452397186947</v>
      </c>
      <c r="G1478" s="4">
        <f>((BC1478-AP1478/2)*S1478-E1478)/(BC1478+AP1478/2)</f>
        <v>130.3542896399085</v>
      </c>
      <c r="H1478" s="4">
        <f>AP1478*1000</f>
        <v>3.56590940111446</v>
      </c>
      <c r="I1478" s="4">
        <f>(AU1478-BA1478)</f>
        <v>1.379278011809951</v>
      </c>
      <c r="J1478" s="4">
        <f>(P1478+AT1478*D1478)</f>
        <v>25.13615036010742</v>
      </c>
      <c r="K1478" s="4">
        <v>6</v>
      </c>
      <c r="L1478" s="4">
        <f>(K1478*AI1478+AJ1478)</f>
        <v>1.420000016689301</v>
      </c>
      <c r="M1478" s="4">
        <v>1</v>
      </c>
      <c r="N1478" s="4">
        <f>L1478*(M1478+1)*(M1478+1)/(M1478*M1478+1)</f>
        <v>2.840000033378601</v>
      </c>
      <c r="O1478" s="4">
        <v>23.68962478637695</v>
      </c>
      <c r="P1478" s="4">
        <v>25.13615036010742</v>
      </c>
      <c r="Q1478" s="4">
        <v>22.84424781799316</v>
      </c>
      <c r="R1478" s="4">
        <v>51.95280075073242</v>
      </c>
      <c r="S1478" s="4">
        <v>64.85491943359375</v>
      </c>
      <c r="T1478" s="4">
        <v>13.76990413665771</v>
      </c>
      <c r="U1478" s="4">
        <v>17.97643089294434</v>
      </c>
      <c r="V1478" s="4">
        <v>47.57472991943359</v>
      </c>
      <c r="W1478" s="4">
        <v>62.10143280029297</v>
      </c>
      <c r="X1478" s="4">
        <v>499.4819641113281</v>
      </c>
      <c r="Y1478" s="4">
        <v>1998.741699218750</v>
      </c>
      <c r="Z1478" s="4">
        <v>532.175048828125</v>
      </c>
      <c r="AA1478" s="4">
        <v>101.5942077636719</v>
      </c>
      <c r="AB1478" s="4">
        <v>2.877307415008545</v>
      </c>
      <c r="AC1478" s="4">
        <v>0.2711280882358551</v>
      </c>
      <c r="AD1478" s="4">
        <v>0.1003556028008461</v>
      </c>
      <c r="AE1478" s="4">
        <v>0.007168601267039776</v>
      </c>
      <c r="AF1478" s="4">
        <v>0.1111747249960899</v>
      </c>
      <c r="AG1478" s="4">
        <v>0.008537586778402328</v>
      </c>
      <c r="AH1478" s="4">
        <v>0.6666666865348816</v>
      </c>
      <c r="AI1478" s="4">
        <v>-0.2195652425289154</v>
      </c>
      <c r="AJ1478" s="4">
        <v>2.737391471862793</v>
      </c>
      <c r="AK1478" s="4">
        <v>1</v>
      </c>
      <c r="AL1478" s="4">
        <v>0</v>
      </c>
      <c r="AM1478" s="4">
        <v>0.1599999964237213</v>
      </c>
      <c r="AN1478" s="4">
        <v>111135</v>
      </c>
      <c r="AO1478" s="4">
        <f>X1478*0.000001/(K1478*0.0001)</f>
        <v>0.8324699401855467</v>
      </c>
      <c r="AP1478" s="4">
        <f>(U1478-T1478)/(1000-U1478)*AO1478</f>
        <v>0.00356590940111446</v>
      </c>
      <c r="AQ1478" s="4">
        <f>(P1478+273.15)</f>
        <v>298.2861503601074</v>
      </c>
      <c r="AR1478" s="4">
        <f>(O1478+273.15)</f>
        <v>296.8396247863769</v>
      </c>
      <c r="AS1478" s="4">
        <f>(Y1478*AK1478+Z1478*AL1478)*AM1478</f>
        <v>319.7986647269427</v>
      </c>
      <c r="AT1478" s="4">
        <f>((AS1478+0.00000010773*(AR1478^4-AQ1478^4))-AP1478*44100)/(L1478*0.92*2*29.3+0.00000043092*AQ1478^3)</f>
        <v>1.660598183435429</v>
      </c>
      <c r="AU1478" s="4">
        <f>0.61365*EXP(17.502*J1478/(240.97+J1478))</f>
        <v>3.205579266797028</v>
      </c>
      <c r="AV1478" s="4">
        <f>AU1478*1000/AA1478</f>
        <v>31.55277586546898</v>
      </c>
      <c r="AW1478" s="4">
        <f>(AV1478-U1478)</f>
        <v>13.57634497252465</v>
      </c>
      <c r="AX1478" s="4">
        <f>IF(D1478,P1478,(O1478+P1478)/2)</f>
        <v>24.41288757324219</v>
      </c>
      <c r="AY1478" s="4">
        <f>0.61365*EXP(17.502*AX1478/(240.97+AX1478))</f>
        <v>3.070066607038391</v>
      </c>
      <c r="AZ1478" s="4">
        <f>IF(AW1478&lt;&gt;0,(1000-(AV1478+U1478)/2)/AW1478*AP1478,0)</f>
        <v>0.2561514955717116</v>
      </c>
      <c r="BA1478" s="4">
        <f>U1478*AA1478/1000</f>
        <v>1.826301254987076</v>
      </c>
      <c r="BB1478" s="4">
        <f>(AY1478-BA1478)</f>
        <v>1.243765352051315</v>
      </c>
      <c r="BC1478" s="4">
        <f>1/(1.6/F1478+1.37/N1478)</f>
        <v>0.1621976444159958</v>
      </c>
      <c r="BD1478" s="4">
        <f>G1478*AA1478*0.001</f>
        <v>13.24324078456272</v>
      </c>
      <c r="BE1478" s="4">
        <f>G1478/S1478</f>
        <v>2.009936806310905</v>
      </c>
      <c r="BF1478" s="4">
        <f>(1-AP1478*AA1478/AU1478/F1478)*100</f>
        <v>59.85933679772894</v>
      </c>
      <c r="BG1478" s="4">
        <f>(S1478-E1478/(N1478/1.35))</f>
        <v>70.070431763983</v>
      </c>
      <c r="BH1478" s="4">
        <f>E1478*BF1478/100/BG1478</f>
        <v>-0.09373000936420703</v>
      </c>
    </row>
    <row r="1479" ht="16" customHeight="1">
      <c r="A1479" s="4">
        <v>1392</v>
      </c>
      <c r="B1479" t="s" s="2">
        <v>1540</v>
      </c>
      <c r="C1479" s="4">
        <v>8022.500029560179</v>
      </c>
      <c r="D1479" s="4">
        <v>0</v>
      </c>
      <c r="E1479" s="4">
        <f>(R1479-S1479*(1000-T1479)/(1000-U1479))*AO1479</f>
        <v>-8.908409369736535</v>
      </c>
      <c r="F1479" s="4">
        <f>IF(AZ1479&lt;&gt;0,1/(1/AZ1479-1/N1479),0)</f>
        <v>0.28304986225399</v>
      </c>
      <c r="G1479" s="4">
        <f>((BC1479-AP1479/2)*S1479-E1479)/(BC1479+AP1479/2)</f>
        <v>112.0400507359144</v>
      </c>
      <c r="H1479" s="4">
        <f>AP1479*1000</f>
        <v>3.577932013052874</v>
      </c>
      <c r="I1479" s="4">
        <f>(AU1479-BA1479)</f>
        <v>1.377213776404059</v>
      </c>
      <c r="J1479" s="4">
        <f>(P1479+AT1479*D1479)</f>
        <v>25.13574409484863</v>
      </c>
      <c r="K1479" s="4">
        <v>6</v>
      </c>
      <c r="L1479" s="4">
        <f>(K1479*AI1479+AJ1479)</f>
        <v>1.420000016689301</v>
      </c>
      <c r="M1479" s="4">
        <v>1</v>
      </c>
      <c r="N1479" s="4">
        <f>L1479*(M1479+1)*(M1479+1)/(M1479*M1479+1)</f>
        <v>2.840000033378601</v>
      </c>
      <c r="O1479" s="4">
        <v>23.68103218078613</v>
      </c>
      <c r="P1479" s="4">
        <v>25.13574409484863</v>
      </c>
      <c r="Q1479" s="4">
        <v>22.86203956604004</v>
      </c>
      <c r="R1479" s="4">
        <v>48.81998443603516</v>
      </c>
      <c r="S1479" s="4">
        <v>59.26616287231445</v>
      </c>
      <c r="T1479" s="4">
        <v>13.7755765914917</v>
      </c>
      <c r="U1479" s="4">
        <v>17.99608993530273</v>
      </c>
      <c r="V1479" s="4">
        <v>47.62485504150391</v>
      </c>
      <c r="W1479" s="4">
        <v>62.20777893066406</v>
      </c>
      <c r="X1479" s="4">
        <v>499.4951477050781</v>
      </c>
      <c r="Y1479" s="4">
        <v>1998.828125</v>
      </c>
      <c r="Z1479" s="4">
        <v>526.880371093750</v>
      </c>
      <c r="AA1479" s="4">
        <v>101.593620300293</v>
      </c>
      <c r="AB1479" s="4">
        <v>2.877307415008545</v>
      </c>
      <c r="AC1479" s="4">
        <v>0.2711280882358551</v>
      </c>
      <c r="AD1479" s="4">
        <v>0.1003556028008461</v>
      </c>
      <c r="AE1479" s="4">
        <v>0.007168601267039776</v>
      </c>
      <c r="AF1479" s="4">
        <v>0.1111747249960899</v>
      </c>
      <c r="AG1479" s="4">
        <v>0.008537586778402328</v>
      </c>
      <c r="AH1479" s="4">
        <v>0.6666666865348816</v>
      </c>
      <c r="AI1479" s="4">
        <v>-0.2195652425289154</v>
      </c>
      <c r="AJ1479" s="4">
        <v>2.737391471862793</v>
      </c>
      <c r="AK1479" s="4">
        <v>1</v>
      </c>
      <c r="AL1479" s="4">
        <v>0</v>
      </c>
      <c r="AM1479" s="4">
        <v>0.1599999964237213</v>
      </c>
      <c r="AN1479" s="4">
        <v>111135</v>
      </c>
      <c r="AO1479" s="4">
        <f>X1479*0.000001/(K1479*0.0001)</f>
        <v>0.8324919128417967</v>
      </c>
      <c r="AP1479" s="4">
        <f>(U1479-T1479)/(1000-U1479)*AO1479</f>
        <v>0.003577932013052874</v>
      </c>
      <c r="AQ1479" s="4">
        <f>(P1479+273.15)</f>
        <v>298.2857440948486</v>
      </c>
      <c r="AR1479" s="4">
        <f>(O1479+273.15)</f>
        <v>296.8310321807861</v>
      </c>
      <c r="AS1479" s="4">
        <f>(Y1479*AK1479+Z1479*AL1479)*AM1479</f>
        <v>319.8124928516336</v>
      </c>
      <c r="AT1479" s="4">
        <f>((AS1479+0.00000010773*(AR1479^4-AQ1479^4))-AP1479*44100)/(L1479*0.92*2*29.3+0.00000043092*AQ1479^3)</f>
        <v>1.65368288211716</v>
      </c>
      <c r="AU1479" s="4">
        <f>0.61365*EXP(17.502*J1479/(240.97+J1479))</f>
        <v>3.205501704181129</v>
      </c>
      <c r="AV1479" s="4">
        <f>AU1479*1000/AA1479</f>
        <v>31.55219485934478</v>
      </c>
      <c r="AW1479" s="4">
        <f>(AV1479-U1479)</f>
        <v>13.55610492404204</v>
      </c>
      <c r="AX1479" s="4">
        <f>IF(D1479,P1479,(O1479+P1479)/2)</f>
        <v>24.40838813781738</v>
      </c>
      <c r="AY1479" s="4">
        <f>0.61365*EXP(17.502*AX1479/(240.97+AX1479))</f>
        <v>3.069239504215263</v>
      </c>
      <c r="AZ1479" s="4">
        <f>IF(AW1479&lt;&gt;0,(1000-(AV1479+U1479)/2)/AW1479*AP1479,0)</f>
        <v>0.2573963417533915</v>
      </c>
      <c r="BA1479" s="4">
        <f>U1479*AA1479/1000</f>
        <v>1.82828792777707</v>
      </c>
      <c r="BB1479" s="4">
        <f>(AY1479-BA1479)</f>
        <v>1.240951576438193</v>
      </c>
      <c r="BC1479" s="4">
        <f>1/(1.6/F1479+1.37/N1479)</f>
        <v>0.1629962984557319</v>
      </c>
      <c r="BD1479" s="4">
        <f>G1479*AA1479*0.001</f>
        <v>11.38255437289004</v>
      </c>
      <c r="BE1479" s="4">
        <f>G1479/S1479</f>
        <v>1.890455620980529</v>
      </c>
      <c r="BF1479" s="4">
        <f>(1-AP1479*AA1479/AU1479/F1479)*100</f>
        <v>59.9373603514136</v>
      </c>
      <c r="BG1479" s="4">
        <f>(S1479-E1479/(N1479/1.35))</f>
        <v>63.50079403703215</v>
      </c>
      <c r="BH1479" s="4">
        <f>E1479*BF1479/100/BG1479</f>
        <v>-0.08408501825038962</v>
      </c>
    </row>
    <row r="1480" ht="16" customHeight="1">
      <c r="A1480" s="4">
        <v>1393</v>
      </c>
      <c r="B1480" t="s" s="2">
        <v>1541</v>
      </c>
      <c r="C1480" s="4">
        <v>8027.500029448420</v>
      </c>
      <c r="D1480" s="4">
        <v>0</v>
      </c>
      <c r="E1480" s="4">
        <f>(R1480-S1480*(1000-T1480)/(1000-U1480))*AO1480</f>
        <v>-6.952602092574213</v>
      </c>
      <c r="F1480" s="4">
        <f>IF(AZ1480&lt;&gt;0,1/(1/AZ1480-1/N1480),0)</f>
        <v>0.284771646232903</v>
      </c>
      <c r="G1480" s="4">
        <f>((BC1480-AP1480/2)*S1480-E1480)/(BC1480+AP1480/2)</f>
        <v>97.57101040685171</v>
      </c>
      <c r="H1480" s="4">
        <f>AP1480*1000</f>
        <v>3.591538142080191</v>
      </c>
      <c r="I1480" s="4">
        <f>(AU1480-BA1480)</f>
        <v>1.374832249218695</v>
      </c>
      <c r="J1480" s="4">
        <f>(P1480+AT1480*D1480)</f>
        <v>25.13377952575684</v>
      </c>
      <c r="K1480" s="4">
        <v>6</v>
      </c>
      <c r="L1480" s="4">
        <f>(K1480*AI1480+AJ1480)</f>
        <v>1.420000016689301</v>
      </c>
      <c r="M1480" s="4">
        <v>1</v>
      </c>
      <c r="N1480" s="4">
        <f>L1480*(M1480+1)*(M1480+1)/(M1480*M1480+1)</f>
        <v>2.840000033378601</v>
      </c>
      <c r="O1480" s="4">
        <v>23.67886161804199</v>
      </c>
      <c r="P1480" s="4">
        <v>25.13377952575684</v>
      </c>
      <c r="Q1480" s="4">
        <v>22.86716651916504</v>
      </c>
      <c r="R1480" s="4">
        <v>48.73904418945312</v>
      </c>
      <c r="S1480" s="4">
        <v>56.84542846679688</v>
      </c>
      <c r="T1480" s="4">
        <v>13.7794075012207</v>
      </c>
      <c r="U1480" s="4">
        <v>18.01592254638672</v>
      </c>
      <c r="V1480" s="4">
        <v>47.64793395996094</v>
      </c>
      <c r="W1480" s="4">
        <v>62.28715896606445</v>
      </c>
      <c r="X1480" s="4">
        <v>499.490722656250</v>
      </c>
      <c r="Y1480" s="4">
        <v>1998.938110351562</v>
      </c>
      <c r="Z1480" s="4">
        <v>519.6248779296875</v>
      </c>
      <c r="AA1480" s="4">
        <v>101.5931549072266</v>
      </c>
      <c r="AB1480" s="4">
        <v>2.877307415008545</v>
      </c>
      <c r="AC1480" s="4">
        <v>0.2711280882358551</v>
      </c>
      <c r="AD1480" s="4">
        <v>0.1003556028008461</v>
      </c>
      <c r="AE1480" s="4">
        <v>0.007168601267039776</v>
      </c>
      <c r="AF1480" s="4">
        <v>0.1111747249960899</v>
      </c>
      <c r="AG1480" s="4">
        <v>0.008537586778402328</v>
      </c>
      <c r="AH1480" s="4">
        <v>0.6666666865348816</v>
      </c>
      <c r="AI1480" s="4">
        <v>-0.2195652425289154</v>
      </c>
      <c r="AJ1480" s="4">
        <v>2.737391471862793</v>
      </c>
      <c r="AK1480" s="4">
        <v>1</v>
      </c>
      <c r="AL1480" s="4">
        <v>0</v>
      </c>
      <c r="AM1480" s="4">
        <v>0.1599999964237213</v>
      </c>
      <c r="AN1480" s="4">
        <v>111135</v>
      </c>
      <c r="AO1480" s="4">
        <f>X1480*0.000001/(K1480*0.0001)</f>
        <v>0.8324845377604165</v>
      </c>
      <c r="AP1480" s="4">
        <f>(U1480-T1480)/(1000-U1480)*AO1480</f>
        <v>0.003591538142080191</v>
      </c>
      <c r="AQ1480" s="4">
        <f>(P1480+273.15)</f>
        <v>298.2837795257568</v>
      </c>
      <c r="AR1480" s="4">
        <f>(O1480+273.15)</f>
        <v>296.828861618042</v>
      </c>
      <c r="AS1480" s="4">
        <f>(Y1480*AK1480+Z1480*AL1480)*AM1480</f>
        <v>319.8300905074902</v>
      </c>
      <c r="AT1480" s="4">
        <f>((AS1480+0.00000010773*(AR1480^4-AQ1480^4))-AP1480*44100)/(L1480*0.92*2*29.3+0.00000043092*AQ1480^3)</f>
        <v>1.647045259260189</v>
      </c>
      <c r="AU1480" s="4">
        <f>0.61365*EXP(17.502*J1480/(240.97+J1480))</f>
        <v>3.205126659270356</v>
      </c>
      <c r="AV1480" s="4">
        <f>AU1480*1000/AA1480</f>
        <v>31.54864776270835</v>
      </c>
      <c r="AW1480" s="4">
        <f>(AV1480-U1480)</f>
        <v>13.53272521632163</v>
      </c>
      <c r="AX1480" s="4">
        <f>IF(D1480,P1480,(O1480+P1480)/2)</f>
        <v>24.40632057189941</v>
      </c>
      <c r="AY1480" s="4">
        <f>0.61365*EXP(17.502*AX1480/(240.97+AX1480))</f>
        <v>3.068859501942158</v>
      </c>
      <c r="AZ1480" s="4">
        <f>IF(AW1480&lt;&gt;0,(1000-(AV1480+U1480)/2)/AW1480*AP1480,0)</f>
        <v>0.2588193851357722</v>
      </c>
      <c r="BA1480" s="4">
        <f>U1480*AA1480/1000</f>
        <v>1.830294410051662</v>
      </c>
      <c r="BB1480" s="4">
        <f>(AY1480-BA1480)</f>
        <v>1.238565091890496</v>
      </c>
      <c r="BC1480" s="4">
        <f>1/(1.6/F1480+1.37/N1480)</f>
        <v>0.1639094031218593</v>
      </c>
      <c r="BD1480" s="4">
        <f>G1480*AA1480*0.001</f>
        <v>9.912546774717901</v>
      </c>
      <c r="BE1480" s="4">
        <f>G1480/S1480</f>
        <v>1.716426686164261</v>
      </c>
      <c r="BF1480" s="4">
        <f>(1-AP1480*AA1480/AU1480/F1480)*100</f>
        <v>60.02366389020282</v>
      </c>
      <c r="BG1480" s="4">
        <f>(S1480-E1480/(N1480/1.35))</f>
        <v>60.15036252125501</v>
      </c>
      <c r="BH1480" s="4">
        <f>E1480*BF1480/100/BG1480</f>
        <v>-0.0693795737339952</v>
      </c>
    </row>
    <row r="1481" ht="16" customHeight="1">
      <c r="A1481" s="4">
        <v>1394</v>
      </c>
      <c r="B1481" t="s" s="2">
        <v>1542</v>
      </c>
      <c r="C1481" s="4">
        <v>8032.500029336661</v>
      </c>
      <c r="D1481" s="4">
        <v>0</v>
      </c>
      <c r="E1481" s="4">
        <f>(R1481-S1481*(1000-T1481)/(1000-U1481))*AO1481</f>
        <v>-6.09436727763589</v>
      </c>
      <c r="F1481" s="4">
        <f>IF(AZ1481&lt;&gt;0,1/(1/AZ1481-1/N1481),0)</f>
        <v>0.2863122733407583</v>
      </c>
      <c r="G1481" s="4">
        <f>((BC1481-AP1481/2)*S1481-E1481)/(BC1481+AP1481/2)</f>
        <v>91.35220738503359</v>
      </c>
      <c r="H1481" s="4">
        <f>AP1481*1000</f>
        <v>3.605108674900216</v>
      </c>
      <c r="I1481" s="4">
        <f>(AU1481-BA1481)</f>
        <v>1.373256912683885</v>
      </c>
      <c r="J1481" s="4">
        <f>(P1481+AT1481*D1481)</f>
        <v>25.13627624511719</v>
      </c>
      <c r="K1481" s="4">
        <v>6</v>
      </c>
      <c r="L1481" s="4">
        <f>(K1481*AI1481+AJ1481)</f>
        <v>1.420000016689301</v>
      </c>
      <c r="M1481" s="4">
        <v>1</v>
      </c>
      <c r="N1481" s="4">
        <f>L1481*(M1481+1)*(M1481+1)/(M1481*M1481+1)</f>
        <v>2.840000033378601</v>
      </c>
      <c r="O1481" s="4">
        <v>23.67806243896484</v>
      </c>
      <c r="P1481" s="4">
        <v>25.13627624511719</v>
      </c>
      <c r="Q1481" s="4">
        <v>22.86638450622559</v>
      </c>
      <c r="R1481" s="4">
        <v>48.88883209228516</v>
      </c>
      <c r="S1481" s="4">
        <v>55.96722412109375</v>
      </c>
      <c r="T1481" s="4">
        <v>13.78369235992432</v>
      </c>
      <c r="U1481" s="4">
        <v>18.03616523742676</v>
      </c>
      <c r="V1481" s="4">
        <v>47.66609573364258</v>
      </c>
      <c r="W1481" s="4">
        <v>62.36105346679688</v>
      </c>
      <c r="X1481" s="4">
        <v>499.4862670898438</v>
      </c>
      <c r="Y1481" s="4">
        <v>1999.038940429688</v>
      </c>
      <c r="Z1481" s="4">
        <v>509.1541137695312</v>
      </c>
      <c r="AA1481" s="4">
        <v>101.592903137207</v>
      </c>
      <c r="AB1481" s="4">
        <v>2.877307415008545</v>
      </c>
      <c r="AC1481" s="4">
        <v>0.2711280882358551</v>
      </c>
      <c r="AD1481" s="4">
        <v>0.1003556028008461</v>
      </c>
      <c r="AE1481" s="4">
        <v>0.007168601267039776</v>
      </c>
      <c r="AF1481" s="4">
        <v>0.1111747249960899</v>
      </c>
      <c r="AG1481" s="4">
        <v>0.008537586778402328</v>
      </c>
      <c r="AH1481" s="4">
        <v>0.6666666865348816</v>
      </c>
      <c r="AI1481" s="4">
        <v>-0.2195652425289154</v>
      </c>
      <c r="AJ1481" s="4">
        <v>2.737391471862793</v>
      </c>
      <c r="AK1481" s="4">
        <v>1</v>
      </c>
      <c r="AL1481" s="4">
        <v>0</v>
      </c>
      <c r="AM1481" s="4">
        <v>0.1599999964237213</v>
      </c>
      <c r="AN1481" s="4">
        <v>111135</v>
      </c>
      <c r="AO1481" s="4">
        <f>X1481*0.000001/(K1481*0.0001)</f>
        <v>0.8324771118164063</v>
      </c>
      <c r="AP1481" s="4">
        <f>(U1481-T1481)/(1000-U1481)*AO1481</f>
        <v>0.003605108674900216</v>
      </c>
      <c r="AQ1481" s="4">
        <f>(P1481+273.15)</f>
        <v>298.2862762451172</v>
      </c>
      <c r="AR1481" s="4">
        <f>(O1481+273.15)</f>
        <v>296.8280624389648</v>
      </c>
      <c r="AS1481" s="4">
        <f>(Y1481*AK1481+Z1481*AL1481)*AM1481</f>
        <v>319.8462233196296</v>
      </c>
      <c r="AT1481" s="4">
        <f>((AS1481+0.00000010773*(AR1481^4-AQ1481^4))-AP1481*44100)/(L1481*0.92*2*29.3+0.00000043092*AQ1481^3)</f>
        <v>1.639995034050391</v>
      </c>
      <c r="AU1481" s="4">
        <f>0.61365*EXP(17.502*J1481/(240.97+J1481))</f>
        <v>3.205603300616442</v>
      </c>
      <c r="AV1481" s="4">
        <f>AU1481*1000/AA1481</f>
        <v>31.55341762688966</v>
      </c>
      <c r="AW1481" s="4">
        <f>(AV1481-U1481)</f>
        <v>13.5172523894629</v>
      </c>
      <c r="AX1481" s="4">
        <f>IF(D1481,P1481,(O1481+P1481)/2)</f>
        <v>24.40716934204102</v>
      </c>
      <c r="AY1481" s="4">
        <f>0.61365*EXP(17.502*AX1481/(240.97+AX1481))</f>
        <v>3.069015494208733</v>
      </c>
      <c r="AZ1481" s="4">
        <f>IF(AW1481&lt;&gt;0,(1000-(AV1481+U1481)/2)/AW1481*AP1481,0)</f>
        <v>0.2600913747794196</v>
      </c>
      <c r="BA1481" s="4">
        <f>U1481*AA1481/1000</f>
        <v>1.832346387932557</v>
      </c>
      <c r="BB1481" s="4">
        <f>(AY1481-BA1481)</f>
        <v>1.236669106276176</v>
      </c>
      <c r="BC1481" s="4">
        <f>1/(1.6/F1481+1.37/N1481)</f>
        <v>0.1647256960362582</v>
      </c>
      <c r="BD1481" s="4">
        <f>G1481*AA1481*0.001</f>
        <v>9.280735956237766</v>
      </c>
      <c r="BE1481" s="4">
        <f>G1481/S1481</f>
        <v>1.63224474359098</v>
      </c>
      <c r="BF1481" s="4">
        <f>(1-AP1481*AA1481/AU1481/F1481)*100</f>
        <v>60.09457044980734</v>
      </c>
      <c r="BG1481" s="4">
        <f>(S1481-E1481/(N1481/1.35))</f>
        <v>58.86419444789362</v>
      </c>
      <c r="BH1481" s="4">
        <f>E1481*BF1481/100/BG1481</f>
        <v>-0.06221751391452124</v>
      </c>
    </row>
    <row r="1482" ht="16" customHeight="1">
      <c r="A1482" s="4">
        <v>1395</v>
      </c>
      <c r="B1482" t="s" s="2">
        <v>1543</v>
      </c>
      <c r="C1482" s="4">
        <v>8038.000029213727</v>
      </c>
      <c r="D1482" s="4">
        <v>0</v>
      </c>
      <c r="E1482" s="4">
        <f>(R1482-S1482*(1000-T1482)/(1000-U1482))*AO1482</f>
        <v>-5.724129238289823</v>
      </c>
      <c r="F1482" s="4">
        <f>IF(AZ1482&lt;&gt;0,1/(1/AZ1482-1/N1482),0)</f>
        <v>0.2879435397089902</v>
      </c>
      <c r="G1482" s="4">
        <f>((BC1482-AP1482/2)*S1482-E1482)/(BC1482+AP1482/2)</f>
        <v>88.70011468235596</v>
      </c>
      <c r="H1482" s="4">
        <f>AP1482*1000</f>
        <v>3.621335022337942</v>
      </c>
      <c r="I1482" s="4">
        <f>(AU1482-BA1482)</f>
        <v>1.372308349226104</v>
      </c>
      <c r="J1482" s="4">
        <f>(P1482+AT1482*D1482)</f>
        <v>25.14347267150879</v>
      </c>
      <c r="K1482" s="4">
        <v>6</v>
      </c>
      <c r="L1482" s="4">
        <f>(K1482*AI1482+AJ1482)</f>
        <v>1.420000016689301</v>
      </c>
      <c r="M1482" s="4">
        <v>1</v>
      </c>
      <c r="N1482" s="4">
        <f>L1482*(M1482+1)*(M1482+1)/(M1482*M1482+1)</f>
        <v>2.840000033378601</v>
      </c>
      <c r="O1482" s="4">
        <v>23.67696571350098</v>
      </c>
      <c r="P1482" s="4">
        <v>25.14347267150879</v>
      </c>
      <c r="Q1482" s="4">
        <v>22.86492919921875</v>
      </c>
      <c r="R1482" s="4">
        <v>49.07744979858398</v>
      </c>
      <c r="S1482" s="4">
        <v>55.71096420288086</v>
      </c>
      <c r="T1482" s="4">
        <v>13.78767871856689</v>
      </c>
      <c r="U1482" s="4">
        <v>18.05908966064453</v>
      </c>
      <c r="V1482" s="4">
        <v>47.68328475952148</v>
      </c>
      <c r="W1482" s="4">
        <v>62.44408416748047</v>
      </c>
      <c r="X1482" s="4">
        <v>499.4982299804688</v>
      </c>
      <c r="Y1482" s="4">
        <v>1998.7978515625</v>
      </c>
      <c r="Z1482" s="4">
        <v>502.9074096679688</v>
      </c>
      <c r="AA1482" s="4">
        <v>101.5925598144531</v>
      </c>
      <c r="AB1482" s="4">
        <v>2.877307415008545</v>
      </c>
      <c r="AC1482" s="4">
        <v>0.2711280882358551</v>
      </c>
      <c r="AD1482" s="4">
        <v>0.1003556028008461</v>
      </c>
      <c r="AE1482" s="4">
        <v>0.007168601267039776</v>
      </c>
      <c r="AF1482" s="4">
        <v>0.1111747249960899</v>
      </c>
      <c r="AG1482" s="4">
        <v>0.008537586778402328</v>
      </c>
      <c r="AH1482" s="4">
        <v>1</v>
      </c>
      <c r="AI1482" s="4">
        <v>-0.2195652425289154</v>
      </c>
      <c r="AJ1482" s="4">
        <v>2.737391471862793</v>
      </c>
      <c r="AK1482" s="4">
        <v>1</v>
      </c>
      <c r="AL1482" s="4">
        <v>0</v>
      </c>
      <c r="AM1482" s="4">
        <v>0.1599999964237213</v>
      </c>
      <c r="AN1482" s="4">
        <v>111135</v>
      </c>
      <c r="AO1482" s="4">
        <f>X1482*0.000001/(K1482*0.0001)</f>
        <v>0.8324970499674478</v>
      </c>
      <c r="AP1482" s="4">
        <f>(U1482-T1482)/(1000-U1482)*AO1482</f>
        <v>0.003621335022337943</v>
      </c>
      <c r="AQ1482" s="4">
        <f>(P1482+273.15)</f>
        <v>298.2934726715088</v>
      </c>
      <c r="AR1482" s="4">
        <f>(O1482+273.15)</f>
        <v>296.826965713501</v>
      </c>
      <c r="AS1482" s="4">
        <f>(Y1482*AK1482+Z1482*AL1482)*AM1482</f>
        <v>319.8076491017418</v>
      </c>
      <c r="AT1482" s="4">
        <f>((AS1482+0.00000010773*(AR1482^4-AQ1482^4))-AP1482*44100)/(L1482*0.92*2*29.3+0.00000043092*AQ1482^3)</f>
        <v>1.630333081937342</v>
      </c>
      <c r="AU1482" s="4">
        <f>0.61365*EXP(17.502*J1482/(240.97+J1482))</f>
        <v>3.206977495769706</v>
      </c>
      <c r="AV1482" s="4">
        <f>AU1482*1000/AA1482</f>
        <v>31.56705079217291</v>
      </c>
      <c r="AW1482" s="4">
        <f>(AV1482-U1482)</f>
        <v>13.50796113152838</v>
      </c>
      <c r="AX1482" s="4">
        <f>IF(D1482,P1482,(O1482+P1482)/2)</f>
        <v>24.41021919250488</v>
      </c>
      <c r="AY1482" s="4">
        <f>0.61365*EXP(17.502*AX1482/(240.97+AX1482))</f>
        <v>3.069576071936627</v>
      </c>
      <c r="AZ1482" s="4">
        <f>IF(AW1482&lt;&gt;0,(1000-(AV1482+U1482)/2)/AW1482*AP1482,0)</f>
        <v>0.2614368332666163</v>
      </c>
      <c r="BA1482" s="4">
        <f>U1482*AA1482/1000</f>
        <v>1.834669146543602</v>
      </c>
      <c r="BB1482" s="4">
        <f>(AY1482-BA1482)</f>
        <v>1.234906925393026</v>
      </c>
      <c r="BC1482" s="4">
        <f>1/(1.6/F1482+1.37/N1482)</f>
        <v>0.1655892531363657</v>
      </c>
      <c r="BD1482" s="4">
        <f>G1482*AA1482*0.001</f>
        <v>9.0112717064161</v>
      </c>
      <c r="BE1482" s="4">
        <f>G1482/S1482</f>
        <v>1.592148259350521</v>
      </c>
      <c r="BF1482" s="4">
        <f>(1-AP1482*AA1482/AU1482/F1482)*100</f>
        <v>60.15926365399887</v>
      </c>
      <c r="BG1482" s="4">
        <f>(S1482-E1482/(N1482/1.35))</f>
        <v>58.43194109755299</v>
      </c>
      <c r="BH1482" s="4">
        <f>E1482*BF1482/100/BG1482</f>
        <v>-0.05893341784777063</v>
      </c>
    </row>
    <row r="1483" ht="16" customHeight="1">
      <c r="A1483" s="4">
        <v>1396</v>
      </c>
      <c r="B1483" t="s" s="2">
        <v>1544</v>
      </c>
      <c r="C1483" s="4">
        <v>8043.000029101968</v>
      </c>
      <c r="D1483" s="4">
        <v>0</v>
      </c>
      <c r="E1483" s="4">
        <f>(R1483-S1483*(1000-T1483)/(1000-U1483))*AO1483</f>
        <v>-5.629723545559866</v>
      </c>
      <c r="F1483" s="4">
        <f>IF(AZ1483&lt;&gt;0,1/(1/AZ1483-1/N1483),0)</f>
        <v>0.2893234428237</v>
      </c>
      <c r="G1483" s="4">
        <f>((BC1483-AP1483/2)*S1483-E1483)/(BC1483+AP1483/2)</f>
        <v>88.01212701692717</v>
      </c>
      <c r="H1483" s="4">
        <f>AP1483*1000</f>
        <v>3.635489465631044</v>
      </c>
      <c r="I1483" s="4">
        <f>(AU1483-BA1483)</f>
        <v>1.37167703095317</v>
      </c>
      <c r="J1483" s="4">
        <f>(P1483+AT1483*D1483)</f>
        <v>25.15143394470215</v>
      </c>
      <c r="K1483" s="4">
        <v>6</v>
      </c>
      <c r="L1483" s="4">
        <f>(K1483*AI1483+AJ1483)</f>
        <v>1.420000016689301</v>
      </c>
      <c r="M1483" s="4">
        <v>1</v>
      </c>
      <c r="N1483" s="4">
        <f>L1483*(M1483+1)*(M1483+1)/(M1483*M1483+1)</f>
        <v>2.840000033378601</v>
      </c>
      <c r="O1483" s="4">
        <v>23.67680740356445</v>
      </c>
      <c r="P1483" s="4">
        <v>25.15143394470215</v>
      </c>
      <c r="Q1483" s="4">
        <v>22.86545753479004</v>
      </c>
      <c r="R1483" s="4">
        <v>49.21527481079102</v>
      </c>
      <c r="S1483" s="4">
        <v>55.73424530029297</v>
      </c>
      <c r="T1483" s="4">
        <v>13.79237270355225</v>
      </c>
      <c r="U1483" s="4">
        <v>18.08032417297363</v>
      </c>
      <c r="V1483" s="4">
        <v>47.69974136352539</v>
      </c>
      <c r="W1483" s="4">
        <v>62.51818466186523</v>
      </c>
      <c r="X1483" s="4">
        <v>499.5054626464844</v>
      </c>
      <c r="Y1483" s="4">
        <v>1998.812011718750</v>
      </c>
      <c r="Z1483" s="4">
        <v>510.3871459960938</v>
      </c>
      <c r="AA1483" s="4">
        <v>101.5922775268555</v>
      </c>
      <c r="AB1483" s="4">
        <v>2.877307415008545</v>
      </c>
      <c r="AC1483" s="4">
        <v>0.2711280882358551</v>
      </c>
      <c r="AD1483" s="4">
        <v>0.1003556028008461</v>
      </c>
      <c r="AE1483" s="4">
        <v>0.007168601267039776</v>
      </c>
      <c r="AF1483" s="4">
        <v>0.1111747249960899</v>
      </c>
      <c r="AG1483" s="4">
        <v>0.008537586778402328</v>
      </c>
      <c r="AH1483" s="4">
        <v>1</v>
      </c>
      <c r="AI1483" s="4">
        <v>-0.2195652425289154</v>
      </c>
      <c r="AJ1483" s="4">
        <v>2.737391471862793</v>
      </c>
      <c r="AK1483" s="4">
        <v>1</v>
      </c>
      <c r="AL1483" s="4">
        <v>0</v>
      </c>
      <c r="AM1483" s="4">
        <v>0.1599999964237213</v>
      </c>
      <c r="AN1483" s="4">
        <v>111115</v>
      </c>
      <c r="AO1483" s="4">
        <f>X1483*0.000001/(K1483*0.0001)</f>
        <v>0.8325091044108073</v>
      </c>
      <c r="AP1483" s="4">
        <f>(U1483-T1483)/(1000-U1483)*AO1483</f>
        <v>0.003635489465631044</v>
      </c>
      <c r="AQ1483" s="4">
        <f>(P1483+273.15)</f>
        <v>298.3014339447021</v>
      </c>
      <c r="AR1483" s="4">
        <f>(O1483+273.15)</f>
        <v>296.8268074035644</v>
      </c>
      <c r="AS1483" s="4">
        <f>(Y1483*AK1483+Z1483*AL1483)*AM1483</f>
        <v>319.8099147266912</v>
      </c>
      <c r="AT1483" s="4">
        <f>((AS1483+0.00000010773*(AR1483^4-AQ1483^4))-AP1483*44100)/(L1483*0.92*2*29.3+0.00000043092*AQ1483^3)</f>
        <v>1.622192895042651</v>
      </c>
      <c r="AU1483" s="4">
        <f>0.61365*EXP(17.502*J1483/(240.97+J1483))</f>
        <v>3.208498342109421</v>
      </c>
      <c r="AV1483" s="4">
        <f>AU1483*1000/AA1483</f>
        <v>31.58210860329682</v>
      </c>
      <c r="AW1483" s="4">
        <f>(AV1483-U1483)</f>
        <v>13.50178443032319</v>
      </c>
      <c r="AX1483" s="4">
        <f>IF(D1483,P1483,(O1483+P1483)/2)</f>
        <v>24.4141206741333</v>
      </c>
      <c r="AY1483" s="4">
        <f>0.61365*EXP(17.502*AX1483/(240.97+AX1483))</f>
        <v>3.070293314206915</v>
      </c>
      <c r="AZ1483" s="4">
        <f>IF(AW1483&lt;&gt;0,(1000-(AV1483+U1483)/2)/AW1483*AP1483,0)</f>
        <v>0.2625738737222834</v>
      </c>
      <c r="BA1483" s="4">
        <f>U1483*AA1483/1000</f>
        <v>1.836821311156251</v>
      </c>
      <c r="BB1483" s="4">
        <f>(AY1483-BA1483)</f>
        <v>1.233472003050664</v>
      </c>
      <c r="BC1483" s="4">
        <f>1/(1.6/F1483+1.37/N1483)</f>
        <v>0.1663191339985708</v>
      </c>
      <c r="BD1483" s="4">
        <f>G1483*AA1483*0.001</f>
        <v>8.941352433632519</v>
      </c>
      <c r="BE1483" s="4">
        <f>G1483/S1483</f>
        <v>1.579139118915539</v>
      </c>
      <c r="BF1483" s="4">
        <f>(1-AP1483*AA1483/AU1483/F1483)*100</f>
        <v>60.21327945349335</v>
      </c>
      <c r="BG1483" s="4">
        <f>(S1483-E1483/(N1483/1.35))</f>
        <v>58.4103462500047</v>
      </c>
      <c r="BH1483" s="4">
        <f>E1483*BF1483/100/BG1483</f>
        <v>-0.05803494395390274</v>
      </c>
    </row>
    <row r="1484" ht="16" customHeight="1">
      <c r="A1484" s="4">
        <v>1397</v>
      </c>
      <c r="B1484" t="s" s="2">
        <v>1545</v>
      </c>
      <c r="C1484" s="4">
        <v>8048.000028990209</v>
      </c>
      <c r="D1484" s="4">
        <v>0</v>
      </c>
      <c r="E1484" s="4">
        <f>(R1484-S1484*(1000-T1484)/(1000-U1484))*AO1484</f>
        <v>-5.527616317758587</v>
      </c>
      <c r="F1484" s="4">
        <f>IF(AZ1484&lt;&gt;0,1/(1/AZ1484-1/N1484),0)</f>
        <v>0.2910582064406258</v>
      </c>
      <c r="G1484" s="4">
        <f>((BC1484-AP1484/2)*S1484-E1484)/(BC1484+AP1484/2)</f>
        <v>87.30146726301129</v>
      </c>
      <c r="H1484" s="4">
        <f>AP1484*1000</f>
        <v>3.650791258762232</v>
      </c>
      <c r="I1484" s="4">
        <f>(AU1484-BA1484)</f>
        <v>1.369977777196314</v>
      </c>
      <c r="J1484" s="4">
        <f>(P1484+AT1484*D1484)</f>
        <v>25.15412902832031</v>
      </c>
      <c r="K1484" s="4">
        <v>6</v>
      </c>
      <c r="L1484" s="4">
        <f>(K1484*AI1484+AJ1484)</f>
        <v>1.420000016689301</v>
      </c>
      <c r="M1484" s="4">
        <v>1</v>
      </c>
      <c r="N1484" s="4">
        <f>L1484*(M1484+1)*(M1484+1)/(M1484*M1484+1)</f>
        <v>2.840000033378601</v>
      </c>
      <c r="O1484" s="4">
        <v>23.67684555053711</v>
      </c>
      <c r="P1484" s="4">
        <v>25.15412902832031</v>
      </c>
      <c r="Q1484" s="4">
        <v>22.86565208435059</v>
      </c>
      <c r="R1484" s="4">
        <v>49.41566467285156</v>
      </c>
      <c r="S1484" s="4">
        <v>55.81074523925781</v>
      </c>
      <c r="T1484" s="4">
        <v>13.79617309570312</v>
      </c>
      <c r="U1484" s="4">
        <v>18.10215759277344</v>
      </c>
      <c r="V1484" s="4">
        <v>47.71337509155273</v>
      </c>
      <c r="W1484" s="4">
        <v>62.59353637695312</v>
      </c>
      <c r="X1484" s="4">
        <v>499.49609375</v>
      </c>
      <c r="Y1484" s="4">
        <v>1998.974731445312</v>
      </c>
      <c r="Z1484" s="4">
        <v>527.224121093750</v>
      </c>
      <c r="AA1484" s="4">
        <v>101.5920639038086</v>
      </c>
      <c r="AB1484" s="4">
        <v>2.877307415008545</v>
      </c>
      <c r="AC1484" s="4">
        <v>0.2711280882358551</v>
      </c>
      <c r="AD1484" s="4">
        <v>0.1003556028008461</v>
      </c>
      <c r="AE1484" s="4">
        <v>0.007168601267039776</v>
      </c>
      <c r="AF1484" s="4">
        <v>0.1111747249960899</v>
      </c>
      <c r="AG1484" s="4">
        <v>0.008537586778402328</v>
      </c>
      <c r="AH1484" s="4">
        <v>0.6666666865348816</v>
      </c>
      <c r="AI1484" s="4">
        <v>-0.2195652425289154</v>
      </c>
      <c r="AJ1484" s="4">
        <v>2.737391471862793</v>
      </c>
      <c r="AK1484" s="4">
        <v>1</v>
      </c>
      <c r="AL1484" s="4">
        <v>0</v>
      </c>
      <c r="AM1484" s="4">
        <v>0.1599999964237213</v>
      </c>
      <c r="AN1484" s="4">
        <v>111115</v>
      </c>
      <c r="AO1484" s="4">
        <f>X1484*0.000001/(K1484*0.0001)</f>
        <v>0.8324934895833331</v>
      </c>
      <c r="AP1484" s="4">
        <f>(U1484-T1484)/(1000-U1484)*AO1484</f>
        <v>0.003650791258762232</v>
      </c>
      <c r="AQ1484" s="4">
        <f>(P1484+273.15)</f>
        <v>298.3041290283203</v>
      </c>
      <c r="AR1484" s="4">
        <f>(O1484+273.15)</f>
        <v>296.8268455505371</v>
      </c>
      <c r="AS1484" s="4">
        <f>(Y1484*AK1484+Z1484*AL1484)*AM1484</f>
        <v>319.8359498823593</v>
      </c>
      <c r="AT1484" s="4">
        <f>((AS1484+0.00000010773*(AR1484^4-AQ1484^4))-AP1484*44100)/(L1484*0.92*2*29.3+0.00000043092*AQ1484^3)</f>
        <v>1.614468765175623</v>
      </c>
      <c r="AU1484" s="4">
        <f>0.61365*EXP(17.502*J1484/(240.97+J1484))</f>
        <v>3.209013328158167</v>
      </c>
      <c r="AV1484" s="4">
        <f>AU1484*1000/AA1484</f>
        <v>31.58724416895978</v>
      </c>
      <c r="AW1484" s="4">
        <f>(AV1484-U1484)</f>
        <v>13.48508657618634</v>
      </c>
      <c r="AX1484" s="4">
        <f>IF(D1484,P1484,(O1484+P1484)/2)</f>
        <v>24.41548728942871</v>
      </c>
      <c r="AY1484" s="4">
        <f>0.61365*EXP(17.502*AX1484/(240.97+AX1484))</f>
        <v>3.07054458526525</v>
      </c>
      <c r="AZ1484" s="4">
        <f>IF(AW1484&lt;&gt;0,(1000-(AV1484+U1484)/2)/AW1484*AP1484,0)</f>
        <v>0.2640018973438889</v>
      </c>
      <c r="BA1484" s="4">
        <f>U1484*AA1484/1000</f>
        <v>1.839035550961853</v>
      </c>
      <c r="BB1484" s="4">
        <f>(AY1484-BA1484)</f>
        <v>1.231509034303397</v>
      </c>
      <c r="BC1484" s="4">
        <f>1/(1.6/F1484+1.37/N1484)</f>
        <v>0.1672359213159181</v>
      </c>
      <c r="BD1484" s="4">
        <f>G1484*AA1484*0.001</f>
        <v>8.869136241080097</v>
      </c>
      <c r="BE1484" s="4">
        <f>G1484/S1484</f>
        <v>1.56424120281416</v>
      </c>
      <c r="BF1484" s="4">
        <f>(1-AP1484*AA1484/AU1484/F1484)*100</f>
        <v>60.29040884059149</v>
      </c>
      <c r="BG1484" s="4">
        <f>(S1484-E1484/(N1484/1.35))</f>
        <v>58.43830930308516</v>
      </c>
      <c r="BH1484" s="4">
        <f>E1484*BF1484/100/BG1484</f>
        <v>-0.05702804404952146</v>
      </c>
    </row>
    <row r="1485" ht="29" customHeight="1">
      <c r="A1485" t="s" s="2">
        <v>9</v>
      </c>
      <c r="B1485" t="s" s="5">
        <v>1546</v>
      </c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  <c r="AN1485" s="3"/>
      <c r="AO1485" s="3"/>
      <c r="AP1485" s="3"/>
      <c r="AQ1485" s="3"/>
      <c r="AR1485" s="3"/>
      <c r="AS1485" s="3"/>
      <c r="AT1485" s="3"/>
      <c r="AU1485" s="3"/>
      <c r="AV1485" s="3"/>
      <c r="AW1485" s="3"/>
      <c r="AX1485" s="3"/>
      <c r="AY1485" s="3"/>
      <c r="AZ1485" s="3"/>
      <c r="BA1485" s="3"/>
      <c r="BB1485" s="3"/>
      <c r="BC1485" s="3"/>
      <c r="BD1485" s="3"/>
      <c r="BE1485" s="3"/>
      <c r="BF1485" s="3"/>
      <c r="BG1485" s="3"/>
      <c r="BH1485" s="3"/>
    </row>
    <row r="1486" ht="16" customHeight="1">
      <c r="A1486" s="4">
        <v>1398</v>
      </c>
      <c r="B1486" t="s" s="2">
        <v>1547</v>
      </c>
      <c r="C1486" s="4">
        <v>8079.000032566488</v>
      </c>
      <c r="D1486" s="4">
        <v>0</v>
      </c>
      <c r="E1486" s="4">
        <f>(R1486-S1486*(1000-T1486)/(1000-U1486))*AO1486</f>
        <v>-5.50706514534475</v>
      </c>
      <c r="F1486" s="4">
        <f>IF(AZ1486&lt;&gt;0,1/(1/AZ1486-1/N1486),0)</f>
        <v>0.2875686609088026</v>
      </c>
      <c r="G1486" s="4">
        <f>((BC1486-AP1486/2)*S1486-E1486)/(BC1486+AP1486/2)</f>
        <v>87.71838464453185</v>
      </c>
      <c r="H1486" s="4">
        <f>AP1486*1000</f>
        <v>3.60855719483284</v>
      </c>
      <c r="I1486" s="4">
        <f>(AU1486-BA1486)</f>
        <v>1.369019934941608</v>
      </c>
      <c r="J1486" s="4">
        <f>(P1486+AT1486*D1486)</f>
        <v>25.15581321716309</v>
      </c>
      <c r="K1486" s="4">
        <v>6</v>
      </c>
      <c r="L1486" s="4">
        <f>(K1486*AI1486+AJ1486)</f>
        <v>1.420000016689301</v>
      </c>
      <c r="M1486" s="4">
        <v>1</v>
      </c>
      <c r="N1486" s="4">
        <f>L1486*(M1486+1)*(M1486+1)/(M1486*M1486+1)</f>
        <v>2.840000033378601</v>
      </c>
      <c r="O1486" s="4">
        <v>23.67440605163574</v>
      </c>
      <c r="P1486" s="4">
        <v>25.15581321716309</v>
      </c>
      <c r="Q1486" s="4">
        <v>22.86081123352051</v>
      </c>
      <c r="R1486" s="4">
        <v>49.61627197265625</v>
      </c>
      <c r="S1486" s="4">
        <v>55.98883819580078</v>
      </c>
      <c r="T1486" s="4">
        <v>13.85859680175781</v>
      </c>
      <c r="U1486" s="4">
        <v>18.11478805541992</v>
      </c>
      <c r="V1486" s="4">
        <v>48.24789428710938</v>
      </c>
      <c r="W1486" s="4">
        <v>62.64314651489258</v>
      </c>
      <c r="X1486" s="4">
        <v>499.4872741699219</v>
      </c>
      <c r="Y1486" s="4">
        <v>1998.974121093750</v>
      </c>
      <c r="Z1486" s="4">
        <v>532.3724975585938</v>
      </c>
      <c r="AA1486" s="4">
        <v>101.5918731689453</v>
      </c>
      <c r="AB1486" s="4">
        <v>2.508942365646362</v>
      </c>
      <c r="AC1486" s="4">
        <v>0.2916404902935028</v>
      </c>
      <c r="AD1486" s="4">
        <v>0.1865673959255219</v>
      </c>
      <c r="AE1486" s="4">
        <v>0.01183712296187878</v>
      </c>
      <c r="AF1486" s="4">
        <v>0.1995388716459274</v>
      </c>
      <c r="AG1486" s="4">
        <v>0.01313063409179449</v>
      </c>
      <c r="AH1486" s="4">
        <v>0.6666666865348816</v>
      </c>
      <c r="AI1486" s="4">
        <v>-0.2195652425289154</v>
      </c>
      <c r="AJ1486" s="4">
        <v>2.737391471862793</v>
      </c>
      <c r="AK1486" s="4">
        <v>1</v>
      </c>
      <c r="AL1486" s="4">
        <v>0</v>
      </c>
      <c r="AM1486" s="4">
        <v>0.1599999964237213</v>
      </c>
      <c r="AN1486" s="4">
        <v>111115</v>
      </c>
      <c r="AO1486" s="4">
        <f>X1486*0.000001/(K1486*0.0001)</f>
        <v>0.832478790283203</v>
      </c>
      <c r="AP1486" s="4">
        <f>(U1486-T1486)/(1000-U1486)*AO1486</f>
        <v>0.00360855719483284</v>
      </c>
      <c r="AQ1486" s="4">
        <f>(P1486+273.15)</f>
        <v>298.3058132171631</v>
      </c>
      <c r="AR1486" s="4">
        <f>(O1486+273.15)</f>
        <v>296.8244060516357</v>
      </c>
      <c r="AS1486" s="4">
        <f>(Y1486*AK1486+Z1486*AL1486)*AM1486</f>
        <v>319.8358522261115</v>
      </c>
      <c r="AT1486" s="4">
        <f>((AS1486+0.00000010773*(AR1486^4-AQ1486^4))-AP1486*44100)/(L1486*0.92*2*29.3+0.00000043092*AQ1486^3)</f>
        <v>1.635099235878667</v>
      </c>
      <c r="AU1486" s="4">
        <f>0.61365*EXP(17.502*J1486/(240.97+J1486))</f>
        <v>3.209335185550155</v>
      </c>
      <c r="AV1486" s="4">
        <f>AU1486*1000/AA1486</f>
        <v>31.59047161393601</v>
      </c>
      <c r="AW1486" s="4">
        <f>(AV1486-U1486)</f>
        <v>13.47568355851609</v>
      </c>
      <c r="AX1486" s="4">
        <f>IF(D1486,P1486,(O1486+P1486)/2)</f>
        <v>24.41510963439941</v>
      </c>
      <c r="AY1486" s="4">
        <f>0.61365*EXP(17.502*AX1486/(240.97+AX1486))</f>
        <v>3.070475146385511</v>
      </c>
      <c r="AZ1486" s="4">
        <f>IF(AW1486&lt;&gt;0,(1000-(AV1486+U1486)/2)/AW1486*AP1486,0)</f>
        <v>0.26112775974237</v>
      </c>
      <c r="BA1486" s="4">
        <f>U1486*AA1486/1000</f>
        <v>1.840315250608546</v>
      </c>
      <c r="BB1486" s="4">
        <f>(AY1486-BA1486)</f>
        <v>1.230159895776965</v>
      </c>
      <c r="BC1486" s="4">
        <f>1/(1.6/F1486+1.37/N1486)</f>
        <v>0.165390869590878</v>
      </c>
      <c r="BD1486" s="4">
        <f>G1486*AA1486*0.001</f>
        <v>8.91147500739204</v>
      </c>
      <c r="BE1486" s="4">
        <f>G1486/S1486</f>
        <v>1.566711999591212</v>
      </c>
      <c r="BF1486" s="4">
        <f>(1-AP1486*AA1486/AU1486/F1486)*100</f>
        <v>60.27755901055023</v>
      </c>
      <c r="BG1486" s="4">
        <f>(S1486-E1486/(N1486/1.35))</f>
        <v>58.60663321651806</v>
      </c>
      <c r="BH1486" s="4">
        <f>E1486*BF1486/100/BG1486</f>
        <v>-0.05664076334961739</v>
      </c>
    </row>
    <row r="1487" ht="16" customHeight="1">
      <c r="A1487" s="4">
        <v>1399</v>
      </c>
      <c r="B1487" t="s" s="2">
        <v>1548</v>
      </c>
      <c r="C1487" s="4">
        <v>8084.000032454729</v>
      </c>
      <c r="D1487" s="4">
        <v>0</v>
      </c>
      <c r="E1487" s="4">
        <f>(R1487-S1487*(1000-T1487)/(1000-U1487))*AO1487</f>
        <v>-6.051952953509463</v>
      </c>
      <c r="F1487" s="4">
        <f>IF(AZ1487&lt;&gt;0,1/(1/AZ1487-1/N1487),0)</f>
        <v>0.2843657182737511</v>
      </c>
      <c r="G1487" s="4">
        <f>((BC1487-AP1487/2)*S1487-E1487)/(BC1487+AP1487/2)</f>
        <v>92.54662607693582</v>
      </c>
      <c r="H1487" s="4">
        <f>AP1487*1000</f>
        <v>3.551228688338493</v>
      </c>
      <c r="I1487" s="4">
        <f>(AU1487-BA1487)</f>
        <v>1.360984881959733</v>
      </c>
      <c r="J1487" s="4">
        <f>(P1487+AT1487*D1487)</f>
        <v>25.15639877319336</v>
      </c>
      <c r="K1487" s="4">
        <v>6</v>
      </c>
      <c r="L1487" s="4">
        <f>(K1487*AI1487+AJ1487)</f>
        <v>1.420000016689301</v>
      </c>
      <c r="M1487" s="4">
        <v>1</v>
      </c>
      <c r="N1487" s="4">
        <f>L1487*(M1487+1)*(M1487+1)/(M1487*M1487+1)</f>
        <v>2.840000033378601</v>
      </c>
      <c r="O1487" s="4">
        <v>23.64724159240723</v>
      </c>
      <c r="P1487" s="4">
        <v>25.15639877319336</v>
      </c>
      <c r="Q1487" s="4">
        <v>22.81226921081543</v>
      </c>
      <c r="R1487" s="4">
        <v>50.17409896850586</v>
      </c>
      <c r="S1487" s="4">
        <v>57.19985961914062</v>
      </c>
      <c r="T1487" s="4">
        <v>14.00688076019287</v>
      </c>
      <c r="U1487" s="4">
        <v>18.19509315490723</v>
      </c>
      <c r="V1487" s="4">
        <v>48.84484481811523</v>
      </c>
      <c r="W1487" s="4">
        <v>62.99515914916992</v>
      </c>
      <c r="X1487" s="4">
        <v>499.4895324707031</v>
      </c>
      <c r="Y1487" s="4">
        <v>1998.703125</v>
      </c>
      <c r="Z1487" s="4">
        <v>544.7140502929688</v>
      </c>
      <c r="AA1487" s="4">
        <v>101.5912475585938</v>
      </c>
      <c r="AB1487" s="4">
        <v>2.508942365646362</v>
      </c>
      <c r="AC1487" s="4">
        <v>0.2916404902935028</v>
      </c>
      <c r="AD1487" s="4">
        <v>0.1865673959255219</v>
      </c>
      <c r="AE1487" s="4">
        <v>0.01183712296187878</v>
      </c>
      <c r="AF1487" s="4">
        <v>0.1995388716459274</v>
      </c>
      <c r="AG1487" s="4">
        <v>0.01313063409179449</v>
      </c>
      <c r="AH1487" s="4">
        <v>0.6666666865348816</v>
      </c>
      <c r="AI1487" s="4">
        <v>-0.2195652425289154</v>
      </c>
      <c r="AJ1487" s="4">
        <v>2.737391471862793</v>
      </c>
      <c r="AK1487" s="4">
        <v>1</v>
      </c>
      <c r="AL1487" s="4">
        <v>0</v>
      </c>
      <c r="AM1487" s="4">
        <v>0.1599999964237213</v>
      </c>
      <c r="AN1487" s="4">
        <v>111115</v>
      </c>
      <c r="AO1487" s="4">
        <f>X1487*0.000001/(K1487*0.0001)</f>
        <v>0.8324825541178386</v>
      </c>
      <c r="AP1487" s="4">
        <f>(U1487-T1487)/(1000-U1487)*AO1487</f>
        <v>0.003551228688338493</v>
      </c>
      <c r="AQ1487" s="4">
        <f>(P1487+273.15)</f>
        <v>298.3063987731933</v>
      </c>
      <c r="AR1487" s="4">
        <f>(O1487+273.15)</f>
        <v>296.7972415924072</v>
      </c>
      <c r="AS1487" s="4">
        <f>(Y1487*AK1487+Z1487*AL1487)*AM1487</f>
        <v>319.7924928520806</v>
      </c>
      <c r="AT1487" s="4">
        <f>((AS1487+0.00000010773*(AR1487^4-AQ1487^4))-AP1487*44100)/(L1487*0.92*2*29.3+0.00000043092*AQ1487^3)</f>
        <v>1.659782049845536</v>
      </c>
      <c r="AU1487" s="4">
        <f>0.61365*EXP(17.502*J1487/(240.97+J1487))</f>
        <v>3.209447095011587</v>
      </c>
      <c r="AV1487" s="4">
        <f>AU1487*1000/AA1487</f>
        <v>31.59176771759306</v>
      </c>
      <c r="AW1487" s="4">
        <f>(AV1487-U1487)</f>
        <v>13.39667456268584</v>
      </c>
      <c r="AX1487" s="4">
        <f>IF(D1487,P1487,(O1487+P1487)/2)</f>
        <v>24.40182018280029</v>
      </c>
      <c r="AY1487" s="4">
        <f>0.61365*EXP(17.502*AX1487/(240.97+AX1487))</f>
        <v>3.068032508182467</v>
      </c>
      <c r="AZ1487" s="4">
        <f>IF(AW1487&lt;&gt;0,(1000-(AV1487+U1487)/2)/AW1487*AP1487,0)</f>
        <v>0.2584840295865093</v>
      </c>
      <c r="BA1487" s="4">
        <f>U1487*AA1487/1000</f>
        <v>1.848462213051855</v>
      </c>
      <c r="BB1487" s="4">
        <f>(AY1487-BA1487)</f>
        <v>1.219570295130613</v>
      </c>
      <c r="BC1487" s="4">
        <f>1/(1.6/F1487+1.37/N1487)</f>
        <v>0.1636942081371787</v>
      </c>
      <c r="BD1487" s="4">
        <f>G1487*AA1487*0.001</f>
        <v>9.401927200494594</v>
      </c>
      <c r="BE1487" s="4">
        <f>G1487/S1487</f>
        <v>1.617951979133306</v>
      </c>
      <c r="BF1487" s="4">
        <f>(1-AP1487*AA1487/AU1487/F1487)*100</f>
        <v>60.46993994850727</v>
      </c>
      <c r="BG1487" s="4">
        <f>(S1487-E1487/(N1487/1.35))</f>
        <v>60.07666820759624</v>
      </c>
      <c r="BH1487" s="4">
        <f>E1487*BF1487/100/BG1487</f>
        <v>-0.06091570031901927</v>
      </c>
    </row>
    <row r="1488" ht="16" customHeight="1">
      <c r="A1488" s="4">
        <v>1400</v>
      </c>
      <c r="B1488" t="s" s="2">
        <v>1549</v>
      </c>
      <c r="C1488" s="4">
        <v>8089.500032331795</v>
      </c>
      <c r="D1488" s="4">
        <v>0</v>
      </c>
      <c r="E1488" s="4">
        <f>(R1488-S1488*(1000-T1488)/(1000-U1488))*AO1488</f>
        <v>-6.371656312002422</v>
      </c>
      <c r="F1488" s="4">
        <f>IF(AZ1488&lt;&gt;0,1/(1/AZ1488-1/N1488),0)</f>
        <v>0.2913409319222449</v>
      </c>
      <c r="G1488" s="4">
        <f>((BC1488-AP1488/2)*S1488-E1488)/(BC1488+AP1488/2)</f>
        <v>94.23650271040918</v>
      </c>
      <c r="H1488" s="4">
        <f>AP1488*1000</f>
        <v>3.607316228584074</v>
      </c>
      <c r="I1488" s="4">
        <f>(AU1488-BA1488)</f>
        <v>1.352317910394504</v>
      </c>
      <c r="J1488" s="4">
        <f>(P1488+AT1488*D1488)</f>
        <v>25.15633964538574</v>
      </c>
      <c r="K1488" s="4">
        <v>6</v>
      </c>
      <c r="L1488" s="4">
        <f>(K1488*AI1488+AJ1488)</f>
        <v>1.420000016689301</v>
      </c>
      <c r="M1488" s="4">
        <v>1</v>
      </c>
      <c r="N1488" s="4">
        <f>L1488*(M1488+1)*(M1488+1)/(M1488*M1488+1)</f>
        <v>2.840000033378601</v>
      </c>
      <c r="O1488" s="4">
        <v>23.61696815490723</v>
      </c>
      <c r="P1488" s="4">
        <v>25.15633964538574</v>
      </c>
      <c r="Q1488" s="4">
        <v>22.75826072692871</v>
      </c>
      <c r="R1488" s="4">
        <v>50.40565872192383</v>
      </c>
      <c r="S1488" s="4">
        <v>57.80905151367188</v>
      </c>
      <c r="T1488" s="4">
        <v>14.0264720916748</v>
      </c>
      <c r="U1488" s="4">
        <v>18.28051376342773</v>
      </c>
      <c r="V1488" s="4">
        <v>49.02440643310547</v>
      </c>
      <c r="W1488" s="4">
        <v>63.38609313964844</v>
      </c>
      <c r="X1488" s="4">
        <v>499.4834899902344</v>
      </c>
      <c r="Y1488" s="4">
        <v>1998.641723632812</v>
      </c>
      <c r="Z1488" s="4">
        <v>550.4710693359375</v>
      </c>
      <c r="AA1488" s="4">
        <v>101.5900268554688</v>
      </c>
      <c r="AB1488" s="4">
        <v>2.508942365646362</v>
      </c>
      <c r="AC1488" s="4">
        <v>0.2916404902935028</v>
      </c>
      <c r="AD1488" s="4">
        <v>0.1865673959255219</v>
      </c>
      <c r="AE1488" s="4">
        <v>0.01183712296187878</v>
      </c>
      <c r="AF1488" s="4">
        <v>0.1995388716459274</v>
      </c>
      <c r="AG1488" s="4">
        <v>0.01313063409179449</v>
      </c>
      <c r="AH1488" s="4">
        <v>0.6666666865348816</v>
      </c>
      <c r="AI1488" s="4">
        <v>-0.2195652425289154</v>
      </c>
      <c r="AJ1488" s="4">
        <v>2.737391471862793</v>
      </c>
      <c r="AK1488" s="4">
        <v>1</v>
      </c>
      <c r="AL1488" s="4">
        <v>0</v>
      </c>
      <c r="AM1488" s="4">
        <v>0.1599999964237213</v>
      </c>
      <c r="AN1488" s="4">
        <v>111115</v>
      </c>
      <c r="AO1488" s="4">
        <f>X1488*0.000001/(K1488*0.0001)</f>
        <v>0.8324724833170573</v>
      </c>
      <c r="AP1488" s="4">
        <f>(U1488-T1488)/(1000-U1488)*AO1488</f>
        <v>0.003607316228584074</v>
      </c>
      <c r="AQ1488" s="4">
        <f>(P1488+273.15)</f>
        <v>298.3063396453857</v>
      </c>
      <c r="AR1488" s="4">
        <f>(O1488+273.15)</f>
        <v>296.7669681549072</v>
      </c>
      <c r="AS1488" s="4">
        <f>(Y1488*AK1488+Z1488*AL1488)*AM1488</f>
        <v>319.7826686335502</v>
      </c>
      <c r="AT1488" s="4">
        <f>((AS1488+0.00000010773*(AR1488^4-AQ1488^4))-AP1488*44100)/(L1488*0.92*2*29.3+0.00000043092*AQ1488^3)</f>
        <v>1.627693355266494</v>
      </c>
      <c r="AU1488" s="4">
        <f>0.61365*EXP(17.502*J1488/(240.97+J1488))</f>
        <v>3.209435794552893</v>
      </c>
      <c r="AV1488" s="4">
        <f>AU1488*1000/AA1488</f>
        <v>31.59203608754755</v>
      </c>
      <c r="AW1488" s="4">
        <f>(AV1488-U1488)</f>
        <v>13.31152232411981</v>
      </c>
      <c r="AX1488" s="4">
        <f>IF(D1488,P1488,(O1488+P1488)/2)</f>
        <v>24.38665390014648</v>
      </c>
      <c r="AY1488" s="4">
        <f>0.61365*EXP(17.502*AX1488/(240.97+AX1488))</f>
        <v>3.065246978777778</v>
      </c>
      <c r="AZ1488" s="4">
        <f>IF(AW1488&lt;&gt;0,(1000-(AV1488+U1488)/2)/AW1488*AP1488,0)</f>
        <v>0.2642344815056684</v>
      </c>
      <c r="BA1488" s="4">
        <f>U1488*AA1488/1000</f>
        <v>1.85711788415839</v>
      </c>
      <c r="BB1488" s="4">
        <f>(AY1488-BA1488)</f>
        <v>1.208129094619388</v>
      </c>
      <c r="BC1488" s="4">
        <f>1/(1.6/F1488+1.37/N1488)</f>
        <v>0.1673852524419896</v>
      </c>
      <c r="BD1488" s="4">
        <f>G1488*AA1488*0.001</f>
        <v>9.573488841115923</v>
      </c>
      <c r="BE1488" s="4">
        <f>G1488/S1488</f>
        <v>1.630134040308933</v>
      </c>
      <c r="BF1488" s="4">
        <f>(1-AP1488*AA1488/AU1488/F1488)*100</f>
        <v>60.80730807987662</v>
      </c>
      <c r="BG1488" s="4">
        <f>(S1488-E1488/(N1488/1.35))</f>
        <v>60.83783176723062</v>
      </c>
      <c r="BH1488" s="4">
        <f>E1488*BF1488/100/BG1488</f>
        <v>-0.06368459510940562</v>
      </c>
    </row>
    <row r="1489" ht="16" customHeight="1">
      <c r="A1489" s="4">
        <v>1401</v>
      </c>
      <c r="B1489" t="s" s="2">
        <v>1550</v>
      </c>
      <c r="C1489" s="4">
        <v>8094.500032220036</v>
      </c>
      <c r="D1489" s="4">
        <v>0</v>
      </c>
      <c r="E1489" s="4">
        <f>(R1489-S1489*(1000-T1489)/(1000-U1489))*AO1489</f>
        <v>-6.418754312437696</v>
      </c>
      <c r="F1489" s="4">
        <f>IF(AZ1489&lt;&gt;0,1/(1/AZ1489-1/N1489),0)</f>
        <v>0.3042645108775086</v>
      </c>
      <c r="G1489" s="4">
        <f>((BC1489-AP1489/2)*S1489-E1489)/(BC1489+AP1489/2)</f>
        <v>92.96522488231112</v>
      </c>
      <c r="H1489" s="4">
        <f>AP1489*1000</f>
        <v>3.732487793311256</v>
      </c>
      <c r="I1489" s="4">
        <f>(AU1489-BA1489)</f>
        <v>1.345286724637606</v>
      </c>
      <c r="J1489" s="4">
        <f>(P1489+AT1489*D1489)</f>
        <v>25.15469741821289</v>
      </c>
      <c r="K1489" s="4">
        <v>6</v>
      </c>
      <c r="L1489" s="4">
        <f>(K1489*AI1489+AJ1489)</f>
        <v>1.420000016689301</v>
      </c>
      <c r="M1489" s="4">
        <v>1</v>
      </c>
      <c r="N1489" s="4">
        <f>L1489*(M1489+1)*(M1489+1)/(M1489*M1489+1)</f>
        <v>2.840000033378601</v>
      </c>
      <c r="O1489" s="4">
        <v>23.59553146362305</v>
      </c>
      <c r="P1489" s="4">
        <v>25.15469741821289</v>
      </c>
      <c r="Q1489" s="4">
        <v>22.71726417541504</v>
      </c>
      <c r="R1489" s="4">
        <v>50.2783088684082</v>
      </c>
      <c r="S1489" s="4">
        <v>57.72986221313477</v>
      </c>
      <c r="T1489" s="4">
        <v>13.94544887542725</v>
      </c>
      <c r="U1489" s="4">
        <v>18.34675979614258</v>
      </c>
      <c r="V1489" s="4">
        <v>48.64287185668945</v>
      </c>
      <c r="W1489" s="4">
        <v>63.720703125</v>
      </c>
      <c r="X1489" s="4">
        <v>499.4887390136719</v>
      </c>
      <c r="Y1489" s="4">
        <v>1998.624877929688</v>
      </c>
      <c r="Z1489" s="4">
        <v>550.6085815429688</v>
      </c>
      <c r="AA1489" s="4">
        <v>101.5893402099609</v>
      </c>
      <c r="AB1489" s="4">
        <v>2.508942365646362</v>
      </c>
      <c r="AC1489" s="4">
        <v>0.2916404902935028</v>
      </c>
      <c r="AD1489" s="4">
        <v>0.1865673959255219</v>
      </c>
      <c r="AE1489" s="4">
        <v>0.01183712296187878</v>
      </c>
      <c r="AF1489" s="4">
        <v>0.1995388716459274</v>
      </c>
      <c r="AG1489" s="4">
        <v>0.01313063409179449</v>
      </c>
      <c r="AH1489" s="4">
        <v>0.6666666865348816</v>
      </c>
      <c r="AI1489" s="4">
        <v>-0.2195652425289154</v>
      </c>
      <c r="AJ1489" s="4">
        <v>2.737391471862793</v>
      </c>
      <c r="AK1489" s="4">
        <v>1</v>
      </c>
      <c r="AL1489" s="4">
        <v>0</v>
      </c>
      <c r="AM1489" s="4">
        <v>0.1599999964237213</v>
      </c>
      <c r="AN1489" s="4">
        <v>111115</v>
      </c>
      <c r="AO1489" s="4">
        <f>X1489*0.000001/(K1489*0.0001)</f>
        <v>0.832481231689453</v>
      </c>
      <c r="AP1489" s="4">
        <f>(U1489-T1489)/(1000-U1489)*AO1489</f>
        <v>0.003732487793311256</v>
      </c>
      <c r="AQ1489" s="4">
        <f>(P1489+273.15)</f>
        <v>298.3046974182129</v>
      </c>
      <c r="AR1489" s="4">
        <f>(O1489+273.15)</f>
        <v>296.745531463623</v>
      </c>
      <c r="AS1489" s="4">
        <f>(Y1489*AK1489+Z1489*AL1489)*AM1489</f>
        <v>319.7799733211104</v>
      </c>
      <c r="AT1489" s="4">
        <f>((AS1489+0.00000010773*(AR1489^4-AQ1489^4))-AP1489*44100)/(L1489*0.92*2*29.3+0.00000043092*AQ1489^3)</f>
        <v>1.562403738974591</v>
      </c>
      <c r="AU1489" s="4">
        <f>0.61365*EXP(17.502*J1489/(240.97+J1489))</f>
        <v>3.209121947318368</v>
      </c>
      <c r="AV1489" s="4">
        <f>AU1489*1000/AA1489</f>
        <v>31.58916024738302</v>
      </c>
      <c r="AW1489" s="4">
        <f>(AV1489-U1489)</f>
        <v>13.24240045124045</v>
      </c>
      <c r="AX1489" s="4">
        <f>IF(D1489,P1489,(O1489+P1489)/2)</f>
        <v>24.37511444091797</v>
      </c>
      <c r="AY1489" s="4">
        <f>0.61365*EXP(17.502*AX1489/(240.97+AX1489))</f>
        <v>3.063129054499611</v>
      </c>
      <c r="AZ1489" s="4">
        <f>IF(AW1489&lt;&gt;0,(1000-(AV1489+U1489)/2)/AW1489*AP1489,0)</f>
        <v>0.2748214117754793</v>
      </c>
      <c r="BA1489" s="4">
        <f>U1489*AA1489/1000</f>
        <v>1.863835222680762</v>
      </c>
      <c r="BB1489" s="4">
        <f>(AY1489-BA1489)</f>
        <v>1.19929383181885</v>
      </c>
      <c r="BC1489" s="4">
        <f>1/(1.6/F1489+1.37/N1489)</f>
        <v>0.174186387224528</v>
      </c>
      <c r="BD1489" s="4">
        <f>G1489*AA1489*0.001</f>
        <v>9.44427585826463</v>
      </c>
      <c r="BE1489" s="4">
        <f>G1489/S1489</f>
        <v>1.610348982630337</v>
      </c>
      <c r="BF1489" s="4">
        <f>(1-AP1489*AA1489/AU1489/F1489)*100</f>
        <v>61.16627815962311</v>
      </c>
      <c r="BG1489" s="4">
        <f>(S1489-E1489/(N1489/1.35))</f>
        <v>60.7810306004401</v>
      </c>
      <c r="BH1489" s="4">
        <f>E1489*BF1489/100/BG1489</f>
        <v>-0.06459438213441575</v>
      </c>
    </row>
    <row r="1490" ht="16" customHeight="1">
      <c r="A1490" s="4">
        <v>1402</v>
      </c>
      <c r="B1490" t="s" s="2">
        <v>1551</v>
      </c>
      <c r="C1490" s="4">
        <v>8099.500032108277</v>
      </c>
      <c r="D1490" s="4">
        <v>0</v>
      </c>
      <c r="E1490" s="4">
        <f>(R1490-S1490*(1000-T1490)/(1000-U1490))*AO1490</f>
        <v>-5.634003042335094</v>
      </c>
      <c r="F1490" s="4">
        <f>IF(AZ1490&lt;&gt;0,1/(1/AZ1490-1/N1490),0)</f>
        <v>0.3134889138877017</v>
      </c>
      <c r="G1490" s="4">
        <f>((BC1490-AP1490/2)*S1490-E1490)/(BC1490+AP1490/2)</f>
        <v>86.82300686153401</v>
      </c>
      <c r="H1490" s="4">
        <f>AP1490*1000</f>
        <v>3.828470764168179</v>
      </c>
      <c r="I1490" s="4">
        <f>(AU1490-BA1490)</f>
        <v>1.34319176226059</v>
      </c>
      <c r="J1490" s="4">
        <f>(P1490+AT1490*D1490)</f>
        <v>25.15521049499512</v>
      </c>
      <c r="K1490" s="4">
        <v>6</v>
      </c>
      <c r="L1490" s="4">
        <f>(K1490*AI1490+AJ1490)</f>
        <v>1.420000016689301</v>
      </c>
      <c r="M1490" s="4">
        <v>1</v>
      </c>
      <c r="N1490" s="4">
        <f>L1490*(M1490+1)*(M1490+1)/(M1490*M1490+1)</f>
        <v>2.840000033378601</v>
      </c>
      <c r="O1490" s="4">
        <v>23.59656715393066</v>
      </c>
      <c r="P1490" s="4">
        <v>25.15521049499512</v>
      </c>
      <c r="Q1490" s="4">
        <v>22.71371459960938</v>
      </c>
      <c r="R1490" s="4">
        <v>50.38053131103516</v>
      </c>
      <c r="S1490" s="4">
        <v>56.8868408203125</v>
      </c>
      <c r="T1490" s="4">
        <v>13.8538179397583</v>
      </c>
      <c r="U1490" s="4">
        <v>18.36835098266602</v>
      </c>
      <c r="V1490" s="4">
        <v>48.1923942565918</v>
      </c>
      <c r="W1490" s="4">
        <v>63.80932998657227</v>
      </c>
      <c r="X1490" s="4">
        <v>499.4733276367188</v>
      </c>
      <c r="Y1490" s="4">
        <v>1998.909790039062</v>
      </c>
      <c r="Z1490" s="4">
        <v>550.5516357421875</v>
      </c>
      <c r="AA1490" s="4">
        <v>101.5893173217773</v>
      </c>
      <c r="AB1490" s="4">
        <v>2.508942365646362</v>
      </c>
      <c r="AC1490" s="4">
        <v>0.2916404902935028</v>
      </c>
      <c r="AD1490" s="4">
        <v>0.1865673959255219</v>
      </c>
      <c r="AE1490" s="4">
        <v>0.01183712296187878</v>
      </c>
      <c r="AF1490" s="4">
        <v>0.1995388716459274</v>
      </c>
      <c r="AG1490" s="4">
        <v>0.01313063409179449</v>
      </c>
      <c r="AH1490" s="4">
        <v>0.6666666865348816</v>
      </c>
      <c r="AI1490" s="4">
        <v>-0.2195652425289154</v>
      </c>
      <c r="AJ1490" s="4">
        <v>2.737391471862793</v>
      </c>
      <c r="AK1490" s="4">
        <v>1</v>
      </c>
      <c r="AL1490" s="4">
        <v>0</v>
      </c>
      <c r="AM1490" s="4">
        <v>0.1599999964237213</v>
      </c>
      <c r="AN1490" s="4">
        <v>111115</v>
      </c>
      <c r="AO1490" s="4">
        <f>X1490*0.000001/(K1490*0.0001)</f>
        <v>0.8324555460611978</v>
      </c>
      <c r="AP1490" s="4">
        <f>(U1490-T1490)/(1000-U1490)*AO1490</f>
        <v>0.003828470764168179</v>
      </c>
      <c r="AQ1490" s="4">
        <f>(P1490+273.15)</f>
        <v>298.3052104949951</v>
      </c>
      <c r="AR1490" s="4">
        <f>(O1490+273.15)</f>
        <v>296.7465671539306</v>
      </c>
      <c r="AS1490" s="4">
        <f>(Y1490*AK1490+Z1490*AL1490)*AM1490</f>
        <v>319.8255592575915</v>
      </c>
      <c r="AT1490" s="4">
        <f>((AS1490+0.00000010773*(AR1490^4-AQ1490^4))-AP1490*44100)/(L1490*0.92*2*29.3+0.00000043092*AQ1490^3)</f>
        <v>1.514882644280906</v>
      </c>
      <c r="AU1490" s="4">
        <f>0.61365*EXP(17.502*J1490/(240.97+J1490))</f>
        <v>3.209219998916429</v>
      </c>
      <c r="AV1490" s="4">
        <f>AU1490*1000/AA1490</f>
        <v>31.59013254072217</v>
      </c>
      <c r="AW1490" s="4">
        <f>(AV1490-U1490)</f>
        <v>13.22178155805615</v>
      </c>
      <c r="AX1490" s="4">
        <f>IF(D1490,P1490,(O1490+P1490)/2)</f>
        <v>24.37588882446289</v>
      </c>
      <c r="AY1490" s="4">
        <f>0.61365*EXP(17.502*AX1490/(240.97+AX1490))</f>
        <v>3.063271142918433</v>
      </c>
      <c r="AZ1490" s="4">
        <f>IF(AW1490&lt;&gt;0,(1000-(AV1490+U1490)/2)/AW1490*AP1490,0)</f>
        <v>0.2823249235348312</v>
      </c>
      <c r="BA1490" s="4">
        <f>U1490*AA1490/1000</f>
        <v>1.866028236655839</v>
      </c>
      <c r="BB1490" s="4">
        <f>(AY1490-BA1490)</f>
        <v>1.197242906262595</v>
      </c>
      <c r="BC1490" s="4">
        <f>1/(1.6/F1490+1.37/N1490)</f>
        <v>0.1790111853257854</v>
      </c>
      <c r="BD1490" s="4">
        <f>G1490*AA1490*0.001</f>
        <v>8.820289994887231</v>
      </c>
      <c r="BE1490" s="4">
        <f>G1490/S1490</f>
        <v>1.526240613989804</v>
      </c>
      <c r="BF1490" s="4">
        <f>(1-AP1490*AA1490/AU1490/F1490)*100</f>
        <v>61.34090351782591</v>
      </c>
      <c r="BG1490" s="4">
        <f>(S1490-E1490/(N1490/1.35))</f>
        <v>59.56497603783362</v>
      </c>
      <c r="BH1490" s="4">
        <f>E1490*BF1490/100/BG1490</f>
        <v>-0.05801980627332154</v>
      </c>
    </row>
    <row r="1491" ht="16" customHeight="1">
      <c r="A1491" s="4">
        <v>1403</v>
      </c>
      <c r="B1491" t="s" s="2">
        <v>1552</v>
      </c>
      <c r="C1491" s="4">
        <v>8105.000031985343</v>
      </c>
      <c r="D1491" s="4">
        <v>0</v>
      </c>
      <c r="E1491" s="4">
        <f>(R1491-S1491*(1000-T1491)/(1000-U1491))*AO1491</f>
        <v>-5.189110644101585</v>
      </c>
      <c r="F1491" s="4">
        <f>IF(AZ1491&lt;&gt;0,1/(1/AZ1491-1/N1491),0)</f>
        <v>0.3164060387183789</v>
      </c>
      <c r="G1491" s="4">
        <f>((BC1491-AP1491/2)*S1491-E1491)/(BC1491+AP1491/2)</f>
        <v>83.98893348063937</v>
      </c>
      <c r="H1491" s="4">
        <f>AP1491*1000</f>
        <v>3.847299782175699</v>
      </c>
      <c r="I1491" s="4">
        <f>(AU1491-BA1491)</f>
        <v>1.338583114590076</v>
      </c>
      <c r="J1491" s="4">
        <f>(P1491+AT1491*D1491)</f>
        <v>25.14531707763672</v>
      </c>
      <c r="K1491" s="4">
        <v>6</v>
      </c>
      <c r="L1491" s="4">
        <f>(K1491*AI1491+AJ1491)</f>
        <v>1.420000016689301</v>
      </c>
      <c r="M1491" s="4">
        <v>1</v>
      </c>
      <c r="N1491" s="4">
        <f>L1491*(M1491+1)*(M1491+1)/(M1491*M1491+1)</f>
        <v>2.840000033378601</v>
      </c>
      <c r="O1491" s="4">
        <v>23.59655952453613</v>
      </c>
      <c r="P1491" s="4">
        <v>25.14531707763672</v>
      </c>
      <c r="Q1491" s="4">
        <v>22.69945907592773</v>
      </c>
      <c r="R1491" s="4">
        <v>50.77385330200195</v>
      </c>
      <c r="S1491" s="4">
        <v>56.74505996704102</v>
      </c>
      <c r="T1491" s="4">
        <v>13.85854816436768</v>
      </c>
      <c r="U1491" s="4">
        <v>18.39513206481934</v>
      </c>
      <c r="V1491" s="4">
        <v>48.17836380004883</v>
      </c>
      <c r="W1491" s="4">
        <v>63.90994644165039</v>
      </c>
      <c r="X1491" s="4">
        <v>499.4764709472656</v>
      </c>
      <c r="Y1491" s="4">
        <v>1998.984985351562</v>
      </c>
      <c r="Z1491" s="4">
        <v>557.251464843750</v>
      </c>
      <c r="AA1491" s="4">
        <v>101.5891952514648</v>
      </c>
      <c r="AB1491" s="4">
        <v>2.508942365646362</v>
      </c>
      <c r="AC1491" s="4">
        <v>0.2916404902935028</v>
      </c>
      <c r="AD1491" s="4">
        <v>0.1865673959255219</v>
      </c>
      <c r="AE1491" s="4">
        <v>0.01183712296187878</v>
      </c>
      <c r="AF1491" s="4">
        <v>0.1995388716459274</v>
      </c>
      <c r="AG1491" s="4">
        <v>0.01313063409179449</v>
      </c>
      <c r="AH1491" s="4">
        <v>0.6666666865348816</v>
      </c>
      <c r="AI1491" s="4">
        <v>-0.2195652425289154</v>
      </c>
      <c r="AJ1491" s="4">
        <v>2.737391471862793</v>
      </c>
      <c r="AK1491" s="4">
        <v>1</v>
      </c>
      <c r="AL1491" s="4">
        <v>0</v>
      </c>
      <c r="AM1491" s="4">
        <v>0.1599999964237213</v>
      </c>
      <c r="AN1491" s="4">
        <v>111115</v>
      </c>
      <c r="AO1491" s="4">
        <f>X1491*0.000001/(K1491*0.0001)</f>
        <v>0.8324607849121092</v>
      </c>
      <c r="AP1491" s="4">
        <f>(U1491-T1491)/(1000-U1491)*AO1491</f>
        <v>0.003847299782175699</v>
      </c>
      <c r="AQ1491" s="4">
        <f>(P1491+273.15)</f>
        <v>298.2953170776367</v>
      </c>
      <c r="AR1491" s="4">
        <f>(O1491+273.15)</f>
        <v>296.7465595245361</v>
      </c>
      <c r="AS1491" s="4">
        <f>(Y1491*AK1491+Z1491*AL1491)*AM1491</f>
        <v>319.8375905073226</v>
      </c>
      <c r="AT1491" s="4">
        <f>((AS1491+0.00000010773*(AR1491^4-AQ1491^4))-AP1491*44100)/(L1491*0.92*2*29.3+0.00000043092*AQ1491^3)</f>
        <v>1.506887348101993</v>
      </c>
      <c r="AU1491" s="4">
        <f>0.61365*EXP(17.502*J1491/(240.97+J1491))</f>
        <v>3.207329777599489</v>
      </c>
      <c r="AV1491" s="4">
        <f>AU1491*1000/AA1491</f>
        <v>31.57156398040511</v>
      </c>
      <c r="AW1491" s="4">
        <f>(AV1491-U1491)</f>
        <v>13.17643191558577</v>
      </c>
      <c r="AX1491" s="4">
        <f>IF(D1491,P1491,(O1491+P1491)/2)</f>
        <v>24.37093830108643</v>
      </c>
      <c r="AY1491" s="4">
        <f>0.61365*EXP(17.502*AX1491/(240.97+AX1491))</f>
        <v>3.062362891264928</v>
      </c>
      <c r="AZ1491" s="4">
        <f>IF(AW1491&lt;&gt;0,(1000-(AV1491+U1491)/2)/AW1491*AP1491,0)</f>
        <v>0.2846887060777957</v>
      </c>
      <c r="BA1491" s="4">
        <f>U1491*AA1491/1000</f>
        <v>1.868746663009413</v>
      </c>
      <c r="BB1491" s="4">
        <f>(AY1491-BA1491)</f>
        <v>1.193616228255515</v>
      </c>
      <c r="BC1491" s="4">
        <f>1/(1.6/F1491+1.37/N1491)</f>
        <v>0.1805318803318721</v>
      </c>
      <c r="BD1491" s="4">
        <f>G1491*AA1491*0.001</f>
        <v>8.532368162326966</v>
      </c>
      <c r="BE1491" s="4">
        <f>G1491/S1491</f>
        <v>1.480110048864558</v>
      </c>
      <c r="BF1491" s="4">
        <f>(1-AP1491*AA1491/AU1491/F1491)*100</f>
        <v>61.48630666563241</v>
      </c>
      <c r="BG1491" s="4">
        <f>(S1491-E1491/(N1491/1.35))</f>
        <v>59.21171464563385</v>
      </c>
      <c r="BH1491" s="4">
        <f>E1491*BF1491/100/BG1491</f>
        <v>-0.05388448051109665</v>
      </c>
    </row>
    <row r="1492" ht="16" customHeight="1">
      <c r="A1492" s="4">
        <v>1404</v>
      </c>
      <c r="B1492" t="s" s="2">
        <v>1553</v>
      </c>
      <c r="C1492" s="4">
        <v>8110.000031873584</v>
      </c>
      <c r="D1492" s="4">
        <v>0</v>
      </c>
      <c r="E1492" s="4">
        <f>(R1492-S1492*(1000-T1492)/(1000-U1492))*AO1492</f>
        <v>-5.060609307145139</v>
      </c>
      <c r="F1492" s="4">
        <f>IF(AZ1492&lt;&gt;0,1/(1/AZ1492-1/N1492),0)</f>
        <v>0.3189495660013414</v>
      </c>
      <c r="G1492" s="4">
        <f>((BC1492-AP1492/2)*S1492-E1492)/(BC1492+AP1492/2)</f>
        <v>83.26864593722586</v>
      </c>
      <c r="H1492" s="4">
        <f>AP1492*1000</f>
        <v>3.863323248484149</v>
      </c>
      <c r="I1492" s="4">
        <f>(AU1492-BA1492)</f>
        <v>1.334506768111689</v>
      </c>
      <c r="J1492" s="4">
        <f>(P1492+AT1492*D1492)</f>
        <v>25.13669967651367</v>
      </c>
      <c r="K1492" s="4">
        <v>6</v>
      </c>
      <c r="L1492" s="4">
        <f>(K1492*AI1492+AJ1492)</f>
        <v>1.420000016689301</v>
      </c>
      <c r="M1492" s="4">
        <v>1</v>
      </c>
      <c r="N1492" s="4">
        <f>L1492*(M1492+1)*(M1492+1)/(M1492*M1492+1)</f>
        <v>2.840000033378601</v>
      </c>
      <c r="O1492" s="4">
        <v>23.58959770202637</v>
      </c>
      <c r="P1492" s="4">
        <v>25.13669967651367</v>
      </c>
      <c r="Q1492" s="4">
        <v>22.64959526062012</v>
      </c>
      <c r="R1492" s="4">
        <v>51.115478515625</v>
      </c>
      <c r="S1492" s="4">
        <v>56.93024063110352</v>
      </c>
      <c r="T1492" s="4">
        <v>13.86381149291992</v>
      </c>
      <c r="U1492" s="4">
        <v>18.41907691955566</v>
      </c>
      <c r="V1492" s="4">
        <v>48.195800781250</v>
      </c>
      <c r="W1492" s="4">
        <v>64.01609039306641</v>
      </c>
      <c r="X1492" s="4">
        <v>499.4876098632812</v>
      </c>
      <c r="Y1492" s="4">
        <v>1999.090576171875</v>
      </c>
      <c r="Z1492" s="4">
        <v>571.4188232421875</v>
      </c>
      <c r="AA1492" s="4">
        <v>101.5890960693359</v>
      </c>
      <c r="AB1492" s="4">
        <v>2.508942365646362</v>
      </c>
      <c r="AC1492" s="4">
        <v>0.2916404902935028</v>
      </c>
      <c r="AD1492" s="4">
        <v>0.1865673959255219</v>
      </c>
      <c r="AE1492" s="4">
        <v>0.01183712296187878</v>
      </c>
      <c r="AF1492" s="4">
        <v>0.1995388716459274</v>
      </c>
      <c r="AG1492" s="4">
        <v>0.01313063409179449</v>
      </c>
      <c r="AH1492" s="4">
        <v>0.6666666865348816</v>
      </c>
      <c r="AI1492" s="4">
        <v>-0.2195652425289154</v>
      </c>
      <c r="AJ1492" s="4">
        <v>2.737391471862793</v>
      </c>
      <c r="AK1492" s="4">
        <v>1</v>
      </c>
      <c r="AL1492" s="4">
        <v>0</v>
      </c>
      <c r="AM1492" s="4">
        <v>0.1599999964237213</v>
      </c>
      <c r="AN1492" s="4">
        <v>111115</v>
      </c>
      <c r="AO1492" s="4">
        <f>X1492*0.000001/(K1492*0.0001)</f>
        <v>0.8324793497721353</v>
      </c>
      <c r="AP1492" s="4">
        <f>(U1492-T1492)/(1000-U1492)*AO1492</f>
        <v>0.003863323248484149</v>
      </c>
      <c r="AQ1492" s="4">
        <f>(P1492+273.15)</f>
        <v>298.2866996765136</v>
      </c>
      <c r="AR1492" s="4">
        <f>(O1492+273.15)</f>
        <v>296.7395977020263</v>
      </c>
      <c r="AS1492" s="4">
        <f>(Y1492*AK1492+Z1492*AL1492)*AM1492</f>
        <v>319.854485038195</v>
      </c>
      <c r="AT1492" s="4">
        <f>((AS1492+0.00000010773*(AR1492^4-AQ1492^4))-AP1492*44100)/(L1492*0.92*2*29.3+0.00000043092*AQ1492^3)</f>
        <v>1.4992948296177</v>
      </c>
      <c r="AU1492" s="4">
        <f>0.61365*EXP(17.502*J1492/(240.97+J1492))</f>
        <v>3.205684142800918</v>
      </c>
      <c r="AV1492" s="4">
        <f>AU1492*1000/AA1492</f>
        <v>31.55539587253532</v>
      </c>
      <c r="AW1492" s="4">
        <f>(AV1492-U1492)</f>
        <v>13.13631895297966</v>
      </c>
      <c r="AX1492" s="4">
        <f>IF(D1492,P1492,(O1492+P1492)/2)</f>
        <v>24.36314868927002</v>
      </c>
      <c r="AY1492" s="4">
        <f>0.61365*EXP(17.502*AX1492/(240.97+AX1492))</f>
        <v>3.060934240651271</v>
      </c>
      <c r="AZ1492" s="4">
        <f>IF(AW1492&lt;&gt;0,(1000-(AV1492+U1492)/2)/AW1492*AP1492,0)</f>
        <v>0.2867461950857649</v>
      </c>
      <c r="BA1492" s="4">
        <f>U1492*AA1492/1000</f>
        <v>1.871177374689229</v>
      </c>
      <c r="BB1492" s="4">
        <f>(AY1492-BA1492)</f>
        <v>1.189756865962042</v>
      </c>
      <c r="BC1492" s="4">
        <f>1/(1.6/F1492+1.37/N1492)</f>
        <v>0.1818558277363226</v>
      </c>
      <c r="BD1492" s="4">
        <f>G1492*AA1492*0.001</f>
        <v>8.459186471680358</v>
      </c>
      <c r="BE1492" s="4">
        <f>G1492/S1492</f>
        <v>1.462643491651298</v>
      </c>
      <c r="BF1492" s="4">
        <f>(1-AP1492*AA1492/AU1492/F1492)*100</f>
        <v>61.61465934856682</v>
      </c>
      <c r="BG1492" s="4">
        <f>(S1492-E1492/(N1492/1.35))</f>
        <v>59.33581192841032</v>
      </c>
      <c r="BH1492" s="4">
        <f>E1492*BF1492/100/BG1492</f>
        <v>-0.05254966746425176</v>
      </c>
    </row>
    <row r="1493" ht="16" customHeight="1">
      <c r="A1493" s="4">
        <v>1405</v>
      </c>
      <c r="B1493" t="s" s="2">
        <v>1554</v>
      </c>
      <c r="C1493" s="4">
        <v>8115.000031761825</v>
      </c>
      <c r="D1493" s="4">
        <v>0</v>
      </c>
      <c r="E1493" s="4">
        <f>(R1493-S1493*(1000-T1493)/(1000-U1493))*AO1493</f>
        <v>-5.198600486100267</v>
      </c>
      <c r="F1493" s="4">
        <f>IF(AZ1493&lt;&gt;0,1/(1/AZ1493-1/N1493),0)</f>
        <v>0.32129659285501</v>
      </c>
      <c r="G1493" s="4">
        <f>((BC1493-AP1493/2)*S1493-E1493)/(BC1493+AP1493/2)</f>
        <v>83.99645728770591</v>
      </c>
      <c r="H1493" s="4">
        <f>AP1493*1000</f>
        <v>3.879369922175845</v>
      </c>
      <c r="I1493" s="4">
        <f>(AU1493-BA1493)</f>
        <v>1.331234200275511</v>
      </c>
      <c r="J1493" s="4">
        <f>(P1493+AT1493*D1493)</f>
        <v>25.13227272033691</v>
      </c>
      <c r="K1493" s="4">
        <v>6</v>
      </c>
      <c r="L1493" s="4">
        <f>(K1493*AI1493+AJ1493)</f>
        <v>1.420000016689301</v>
      </c>
      <c r="M1493" s="4">
        <v>1</v>
      </c>
      <c r="N1493" s="4">
        <f>L1493*(M1493+1)*(M1493+1)/(M1493*M1493+1)</f>
        <v>2.840000033378601</v>
      </c>
      <c r="O1493" s="4">
        <v>23.57136154174805</v>
      </c>
      <c r="P1493" s="4">
        <v>25.13227272033691</v>
      </c>
      <c r="Q1493" s="4">
        <v>22.58201599121094</v>
      </c>
      <c r="R1493" s="4">
        <v>51.11664581298828</v>
      </c>
      <c r="S1493" s="4">
        <v>57.09543991088867</v>
      </c>
      <c r="T1493" s="4">
        <v>13.8688497543335</v>
      </c>
      <c r="U1493" s="4">
        <v>18.44303131103516</v>
      </c>
      <c r="V1493" s="4">
        <v>48.25895309448242</v>
      </c>
      <c r="W1493" s="4">
        <v>64.16216278076172</v>
      </c>
      <c r="X1493" s="4">
        <v>499.4759216308594</v>
      </c>
      <c r="Y1493" s="4">
        <v>1999.064697265625</v>
      </c>
      <c r="Z1493" s="4">
        <v>582.7859497070312</v>
      </c>
      <c r="AA1493" s="4">
        <v>101.5887680053711</v>
      </c>
      <c r="AB1493" s="4">
        <v>2.508942365646362</v>
      </c>
      <c r="AC1493" s="4">
        <v>0.2916404902935028</v>
      </c>
      <c r="AD1493" s="4">
        <v>0.1865673959255219</v>
      </c>
      <c r="AE1493" s="4">
        <v>0.01183712296187878</v>
      </c>
      <c r="AF1493" s="4">
        <v>0.1995388716459274</v>
      </c>
      <c r="AG1493" s="4">
        <v>0.01313063409179449</v>
      </c>
      <c r="AH1493" s="4">
        <v>0.6666666865348816</v>
      </c>
      <c r="AI1493" s="4">
        <v>-0.2195652425289154</v>
      </c>
      <c r="AJ1493" s="4">
        <v>2.737391471862793</v>
      </c>
      <c r="AK1493" s="4">
        <v>1</v>
      </c>
      <c r="AL1493" s="4">
        <v>0</v>
      </c>
      <c r="AM1493" s="4">
        <v>0.1599999964237213</v>
      </c>
      <c r="AN1493" s="4">
        <v>111115</v>
      </c>
      <c r="AO1493" s="4">
        <f>X1493*0.000001/(K1493*0.0001)</f>
        <v>0.8324598693847656</v>
      </c>
      <c r="AP1493" s="4">
        <f>(U1493-T1493)/(1000-U1493)*AO1493</f>
        <v>0.003879369922175845</v>
      </c>
      <c r="AQ1493" s="4">
        <f>(P1493+273.15)</f>
        <v>298.2822727203369</v>
      </c>
      <c r="AR1493" s="4">
        <f>(O1493+273.15)</f>
        <v>296.721361541748</v>
      </c>
      <c r="AS1493" s="4">
        <f>(Y1493*AK1493+Z1493*AL1493)*AM1493</f>
        <v>319.8503444132875</v>
      </c>
      <c r="AT1493" s="4">
        <f>((AS1493+0.00000010773*(AR1493^4-AQ1493^4))-AP1493*44100)/(L1493*0.92*2*29.3+0.00000043092*AQ1493^3)</f>
        <v>1.489456112914226</v>
      </c>
      <c r="AU1493" s="4">
        <f>0.61365*EXP(17.502*J1493/(240.97+J1493))</f>
        <v>3.204839029448056</v>
      </c>
      <c r="AV1493" s="4">
        <f>AU1493*1000/AA1493</f>
        <v>31.54717881093521</v>
      </c>
      <c r="AW1493" s="4">
        <f>(AV1493-U1493)</f>
        <v>13.10414749990006</v>
      </c>
      <c r="AX1493" s="4">
        <f>IF(D1493,P1493,(O1493+P1493)/2)</f>
        <v>24.35181713104248</v>
      </c>
      <c r="AY1493" s="4">
        <f>0.61365*EXP(17.502*AX1493/(240.97+AX1493))</f>
        <v>3.058857021036371</v>
      </c>
      <c r="AZ1493" s="4">
        <f>IF(AW1493&lt;&gt;0,(1000-(AV1493+U1493)/2)/AW1493*AP1493,0)</f>
        <v>0.288641795540647</v>
      </c>
      <c r="BA1493" s="4">
        <f>U1493*AA1493/1000</f>
        <v>1.873604829172546</v>
      </c>
      <c r="BB1493" s="4">
        <f>(AY1493-BA1493)</f>
        <v>1.185252191863825</v>
      </c>
      <c r="BC1493" s="4">
        <f>1/(1.6/F1493+1.37/N1493)</f>
        <v>0.1830758512210395</v>
      </c>
      <c r="BD1493" s="4">
        <f>G1493*AA1493*0.001</f>
        <v>8.533096612673818</v>
      </c>
      <c r="BE1493" s="4">
        <f>G1493/S1493</f>
        <v>1.471158772378369</v>
      </c>
      <c r="BF1493" s="4">
        <f>(1-AP1493*AA1493/AU1493/F1493)*100</f>
        <v>61.72682010527144</v>
      </c>
      <c r="BG1493" s="4">
        <f>(S1493-E1493/(N1493/1.35))</f>
        <v>59.56660560587153</v>
      </c>
      <c r="BH1493" s="4">
        <f>E1493*BF1493/100/BG1493</f>
        <v>-0.05387130485962376</v>
      </c>
    </row>
    <row r="1494" ht="16" customHeight="1">
      <c r="A1494" s="4">
        <v>1406</v>
      </c>
      <c r="B1494" t="s" s="2">
        <v>1555</v>
      </c>
      <c r="C1494" s="4">
        <v>8120.500031638891</v>
      </c>
      <c r="D1494" s="4">
        <v>0</v>
      </c>
      <c r="E1494" s="4">
        <f>(R1494-S1494*(1000-T1494)/(1000-U1494))*AO1494</f>
        <v>-5.450409645386839</v>
      </c>
      <c r="F1494" s="4">
        <f>IF(AZ1494&lt;&gt;0,1/(1/AZ1494-1/N1494),0)</f>
        <v>0.3233080835529333</v>
      </c>
      <c r="G1494" s="4">
        <f>((BC1494-AP1494/2)*S1494-E1494)/(BC1494+AP1494/2)</f>
        <v>85.05884661743589</v>
      </c>
      <c r="H1494" s="4">
        <f>AP1494*1000</f>
        <v>3.897911834735851</v>
      </c>
      <c r="I1494" s="4">
        <f>(AU1494-BA1494)</f>
        <v>1.330087924204978</v>
      </c>
      <c r="J1494" s="4">
        <f>(P1494+AT1494*D1494)</f>
        <v>25.14073944091797</v>
      </c>
      <c r="K1494" s="4">
        <v>6</v>
      </c>
      <c r="L1494" s="4">
        <f>(K1494*AI1494+AJ1494)</f>
        <v>1.420000016689301</v>
      </c>
      <c r="M1494" s="4">
        <v>1</v>
      </c>
      <c r="N1494" s="4">
        <f>L1494*(M1494+1)*(M1494+1)/(M1494*M1494+1)</f>
        <v>2.840000033378601</v>
      </c>
      <c r="O1494" s="4">
        <v>23.54320335388184</v>
      </c>
      <c r="P1494" s="4">
        <v>25.14073944091797</v>
      </c>
      <c r="Q1494" s="4">
        <v>22.52737236022949</v>
      </c>
      <c r="R1494" s="4">
        <v>50.67909622192383</v>
      </c>
      <c r="S1494" s="4">
        <v>56.95969390869141</v>
      </c>
      <c r="T1494" s="4">
        <v>13.87439250946045</v>
      </c>
      <c r="U1494" s="4">
        <v>18.47027397155762</v>
      </c>
      <c r="V1494" s="4">
        <v>48.35429763793945</v>
      </c>
      <c r="W1494" s="4">
        <v>64.35866546630859</v>
      </c>
      <c r="X1494" s="4">
        <v>499.4797668457031</v>
      </c>
      <c r="Y1494" s="4">
        <v>1998.775512695312</v>
      </c>
      <c r="Z1494" s="4">
        <v>583.1441040039062</v>
      </c>
      <c r="AA1494" s="4">
        <v>101.588508605957</v>
      </c>
      <c r="AB1494" s="4">
        <v>2.508942365646362</v>
      </c>
      <c r="AC1494" s="4">
        <v>0.2916404902935028</v>
      </c>
      <c r="AD1494" s="4">
        <v>0.1865673959255219</v>
      </c>
      <c r="AE1494" s="4">
        <v>0.01183712296187878</v>
      </c>
      <c r="AF1494" s="4">
        <v>0.1995388716459274</v>
      </c>
      <c r="AG1494" s="4">
        <v>0.01313063409179449</v>
      </c>
      <c r="AH1494" s="4">
        <v>0.6666666865348816</v>
      </c>
      <c r="AI1494" s="4">
        <v>-0.2195652425289154</v>
      </c>
      <c r="AJ1494" s="4">
        <v>2.737391471862793</v>
      </c>
      <c r="AK1494" s="4">
        <v>1</v>
      </c>
      <c r="AL1494" s="4">
        <v>0</v>
      </c>
      <c r="AM1494" s="4">
        <v>0.1599999964237213</v>
      </c>
      <c r="AN1494" s="4">
        <v>111115</v>
      </c>
      <c r="AO1494" s="4">
        <f>X1494*0.000001/(K1494*0.0001)</f>
        <v>0.8324662780761717</v>
      </c>
      <c r="AP1494" s="4">
        <f>(U1494-T1494)/(1000-U1494)*AO1494</f>
        <v>0.003897911834735851</v>
      </c>
      <c r="AQ1494" s="4">
        <f>(P1494+273.15)</f>
        <v>298.2907394409179</v>
      </c>
      <c r="AR1494" s="4">
        <f>(O1494+273.15)</f>
        <v>296.6932033538818</v>
      </c>
      <c r="AS1494" s="4">
        <f>(Y1494*AK1494+Z1494*AL1494)*AM1494</f>
        <v>319.8040748830717</v>
      </c>
      <c r="AT1494" s="4">
        <f>((AS1494+0.00000010773*(AR1494^4-AQ1494^4))-AP1494*44100)/(L1494*0.92*2*29.3+0.00000043092*AQ1494^3)</f>
        <v>1.474918501895955</v>
      </c>
      <c r="AU1494" s="4">
        <f>0.61365*EXP(17.502*J1494/(240.97+J1494))</f>
        <v>3.206455510518943</v>
      </c>
      <c r="AV1494" s="4">
        <f>AU1494*1000/AA1494</f>
        <v>31.56317141101253</v>
      </c>
      <c r="AW1494" s="4">
        <f>(AV1494-U1494)</f>
        <v>13.09289743945491</v>
      </c>
      <c r="AX1494" s="4">
        <f>IF(D1494,P1494,(O1494+P1494)/2)</f>
        <v>24.3419713973999</v>
      </c>
      <c r="AY1494" s="4">
        <f>0.61365*EXP(17.502*AX1494/(240.97+AX1494))</f>
        <v>3.057053172694983</v>
      </c>
      <c r="AZ1494" s="4">
        <f>IF(AW1494&lt;&gt;0,(1000-(AV1494+U1494)/2)/AW1494*AP1494,0)</f>
        <v>0.2902641583244087</v>
      </c>
      <c r="BA1494" s="4">
        <f>U1494*AA1494/1000</f>
        <v>1.876367586313965</v>
      </c>
      <c r="BB1494" s="4">
        <f>(AY1494-BA1494)</f>
        <v>1.180685586381018</v>
      </c>
      <c r="BC1494" s="4">
        <f>1/(1.6/F1494+1.37/N1494)</f>
        <v>0.1841202054766032</v>
      </c>
      <c r="BD1494" s="4">
        <f>G1494*AA1494*0.001</f>
        <v>8.641001371608166</v>
      </c>
      <c r="BE1494" s="4">
        <f>G1494/S1494</f>
        <v>1.493316427468668</v>
      </c>
      <c r="BF1494" s="4">
        <f>(1-AP1494*AA1494/AU1494/F1494)*100</f>
        <v>61.80251098693683</v>
      </c>
      <c r="BG1494" s="4">
        <f>(S1494-E1494/(N1494/1.35))</f>
        <v>59.5505576181255</v>
      </c>
      <c r="BH1494" s="4">
        <f>E1494*BF1494/100/BG1494</f>
        <v>-0.05656521373861985</v>
      </c>
    </row>
    <row r="1495" ht="16" customHeight="1">
      <c r="A1495" s="4">
        <v>1407</v>
      </c>
      <c r="B1495" t="s" s="2">
        <v>1556</v>
      </c>
      <c r="C1495" s="4">
        <v>8125.500031527132</v>
      </c>
      <c r="D1495" s="4">
        <v>0</v>
      </c>
      <c r="E1495" s="4">
        <f>(R1495-S1495*(1000-T1495)/(1000-U1495))*AO1495</f>
        <v>-5.576482941089168</v>
      </c>
      <c r="F1495" s="4">
        <f>IF(AZ1495&lt;&gt;0,1/(1/AZ1495-1/N1495),0)</f>
        <v>0.3253819087228274</v>
      </c>
      <c r="G1495" s="4">
        <f>((BC1495-AP1495/2)*S1495-E1495)/(BC1495+AP1495/2)</f>
        <v>85.22017711506999</v>
      </c>
      <c r="H1495" s="4">
        <f>AP1495*1000</f>
        <v>3.915550323917803</v>
      </c>
      <c r="I1495" s="4">
        <f>(AU1495-BA1495)</f>
        <v>1.3284352544642</v>
      </c>
      <c r="J1495" s="4">
        <f>(P1495+AT1495*D1495)</f>
        <v>25.14609336853027</v>
      </c>
      <c r="K1495" s="4">
        <v>6</v>
      </c>
      <c r="L1495" s="4">
        <f>(K1495*AI1495+AJ1495)</f>
        <v>1.420000016689301</v>
      </c>
      <c r="M1495" s="4">
        <v>1</v>
      </c>
      <c r="N1495" s="4">
        <f>L1495*(M1495+1)*(M1495+1)/(M1495*M1495+1)</f>
        <v>2.840000033378601</v>
      </c>
      <c r="O1495" s="4">
        <v>23.5212230682373</v>
      </c>
      <c r="P1495" s="4">
        <v>25.14609336853027</v>
      </c>
      <c r="Q1495" s="4">
        <v>22.52634048461914</v>
      </c>
      <c r="R1495" s="4">
        <v>50.17555236816406</v>
      </c>
      <c r="S1495" s="4">
        <v>56.60820388793945</v>
      </c>
      <c r="T1495" s="4">
        <v>13.87995529174805</v>
      </c>
      <c r="U1495" s="4">
        <v>18.49662590026855</v>
      </c>
      <c r="V1495" s="4">
        <v>48.4393310546875</v>
      </c>
      <c r="W1495" s="4">
        <v>64.53790283203125</v>
      </c>
      <c r="X1495" s="4">
        <v>499.4671936035156</v>
      </c>
      <c r="Y1495" s="4">
        <v>1998.468872070312</v>
      </c>
      <c r="Z1495" s="4">
        <v>574.2683715820312</v>
      </c>
      <c r="AA1495" s="4">
        <v>101.5884094238281</v>
      </c>
      <c r="AB1495" s="4">
        <v>2.508942365646362</v>
      </c>
      <c r="AC1495" s="4">
        <v>0.2916404902935028</v>
      </c>
      <c r="AD1495" s="4">
        <v>0.1865673959255219</v>
      </c>
      <c r="AE1495" s="4">
        <v>0.01183712296187878</v>
      </c>
      <c r="AF1495" s="4">
        <v>0.1995388716459274</v>
      </c>
      <c r="AG1495" s="4">
        <v>0.01313063409179449</v>
      </c>
      <c r="AH1495" s="4">
        <v>0.6666666865348816</v>
      </c>
      <c r="AI1495" s="4">
        <v>-0.2195652425289154</v>
      </c>
      <c r="AJ1495" s="4">
        <v>2.737391471862793</v>
      </c>
      <c r="AK1495" s="4">
        <v>1</v>
      </c>
      <c r="AL1495" s="4">
        <v>0</v>
      </c>
      <c r="AM1495" s="4">
        <v>0.1599999964237213</v>
      </c>
      <c r="AN1495" s="4">
        <v>111115</v>
      </c>
      <c r="AO1495" s="4">
        <f>X1495*0.000001/(K1495*0.0001)</f>
        <v>0.8324453226725259</v>
      </c>
      <c r="AP1495" s="4">
        <f>(U1495-T1495)/(1000-U1495)*AO1495</f>
        <v>0.003915550323917803</v>
      </c>
      <c r="AQ1495" s="4">
        <f>(P1495+273.15)</f>
        <v>298.2960933685303</v>
      </c>
      <c r="AR1495" s="4">
        <f>(O1495+273.15)</f>
        <v>296.6712230682373</v>
      </c>
      <c r="AS1495" s="4">
        <f>(Y1495*AK1495+Z1495*AL1495)*AM1495</f>
        <v>319.7550123841684</v>
      </c>
      <c r="AT1495" s="4">
        <f>((AS1495+0.00000010773*(AR1495^4-AQ1495^4))-AP1495*44100)/(L1495*0.92*2*29.3+0.00000043092*AQ1495^3)</f>
        <v>1.462003699832686</v>
      </c>
      <c r="AU1495" s="4">
        <f>0.61365*EXP(17.502*J1495/(240.97+J1495))</f>
        <v>3.207478059380066</v>
      </c>
      <c r="AV1495" s="4">
        <f>AU1495*1000/AA1495</f>
        <v>31.57326783214438</v>
      </c>
      <c r="AW1495" s="4">
        <f>(AV1495-U1495)</f>
        <v>13.07664193187583</v>
      </c>
      <c r="AX1495" s="4">
        <f>IF(D1495,P1495,(O1495+P1495)/2)</f>
        <v>24.33365821838379</v>
      </c>
      <c r="AY1495" s="4">
        <f>0.61365*EXP(17.502*AX1495/(240.97+AX1495))</f>
        <v>3.055530829603761</v>
      </c>
      <c r="AZ1495" s="4">
        <f>IF(AW1495&lt;&gt;0,(1000-(AV1495+U1495)/2)/AW1495*AP1495,0)</f>
        <v>0.2919346380740843</v>
      </c>
      <c r="BA1495" s="4">
        <f>U1495*AA1495/1000</f>
        <v>1.879042804915865</v>
      </c>
      <c r="BB1495" s="4">
        <f>(AY1495-BA1495)</f>
        <v>1.176488024687896</v>
      </c>
      <c r="BC1495" s="4">
        <f>1/(1.6/F1495+1.37/N1495)</f>
        <v>0.1851957157039477</v>
      </c>
      <c r="BD1495" s="4">
        <f>G1495*AA1495*0.001</f>
        <v>8.657382243936878</v>
      </c>
      <c r="BE1495" s="4">
        <f>G1495/S1495</f>
        <v>1.505438633661126</v>
      </c>
      <c r="BF1495" s="4">
        <f>(1-AP1495*AA1495/AU1495/F1495)*100</f>
        <v>61.8864085879701</v>
      </c>
      <c r="BG1495" s="4">
        <f>(S1495-E1495/(N1495/1.35))</f>
        <v>59.25899680413333</v>
      </c>
      <c r="BH1495" s="4">
        <f>E1495*BF1495/100/BG1495</f>
        <v>-0.05823731760373271</v>
      </c>
    </row>
    <row r="1496" ht="16" customHeight="1">
      <c r="A1496" s="4">
        <v>1408</v>
      </c>
      <c r="B1496" t="s" s="2">
        <v>1557</v>
      </c>
      <c r="C1496" s="4">
        <v>8130.500031415373</v>
      </c>
      <c r="D1496" s="4">
        <v>0</v>
      </c>
      <c r="E1496" s="4">
        <f>(R1496-S1496*(1000-T1496)/(1000-U1496))*AO1496</f>
        <v>-5.584148560521306</v>
      </c>
      <c r="F1496" s="4">
        <f>IF(AZ1496&lt;&gt;0,1/(1/AZ1496-1/N1496),0)</f>
        <v>0.3274104966800342</v>
      </c>
      <c r="G1496" s="4">
        <f>((BC1496-AP1496/2)*S1496-E1496)/(BC1496+AP1496/2)</f>
        <v>84.71398829217461</v>
      </c>
      <c r="H1496" s="4">
        <f>AP1496*1000</f>
        <v>3.931583400512974</v>
      </c>
      <c r="I1496" s="4">
        <f>(AU1496-BA1496)</f>
        <v>1.326435890699107</v>
      </c>
      <c r="J1496" s="4">
        <f>(P1496+AT1496*D1496)</f>
        <v>25.14887428283691</v>
      </c>
      <c r="K1496" s="4">
        <v>6</v>
      </c>
      <c r="L1496" s="4">
        <f>(K1496*AI1496+AJ1496)</f>
        <v>1.420000016689301</v>
      </c>
      <c r="M1496" s="4">
        <v>1</v>
      </c>
      <c r="N1496" s="4">
        <f>L1496*(M1496+1)*(M1496+1)/(M1496*M1496+1)</f>
        <v>2.840000033378601</v>
      </c>
      <c r="O1496" s="4">
        <v>23.51043510437012</v>
      </c>
      <c r="P1496" s="4">
        <v>25.14887428283691</v>
      </c>
      <c r="Q1496" s="4">
        <v>22.54436302185059</v>
      </c>
      <c r="R1496" s="4">
        <v>49.77620315551758</v>
      </c>
      <c r="S1496" s="4">
        <v>56.21894836425781</v>
      </c>
      <c r="T1496" s="4">
        <v>13.88602828979492</v>
      </c>
      <c r="U1496" s="4">
        <v>18.52158355712891</v>
      </c>
      <c r="V1496" s="4">
        <v>48.49722290039062</v>
      </c>
      <c r="W1496" s="4">
        <v>64.67422485351562</v>
      </c>
      <c r="X1496" s="4">
        <v>499.4565734863281</v>
      </c>
      <c r="Y1496" s="4">
        <v>1998.47265625</v>
      </c>
      <c r="Z1496" s="4">
        <v>567.0256958007812</v>
      </c>
      <c r="AA1496" s="4">
        <v>101.5881500244141</v>
      </c>
      <c r="AB1496" s="4">
        <v>2.508942365646362</v>
      </c>
      <c r="AC1496" s="4">
        <v>0.2916404902935028</v>
      </c>
      <c r="AD1496" s="4">
        <v>0.1865673959255219</v>
      </c>
      <c r="AE1496" s="4">
        <v>0.01183712296187878</v>
      </c>
      <c r="AF1496" s="4">
        <v>0.1995388716459274</v>
      </c>
      <c r="AG1496" s="4">
        <v>0.01313063409179449</v>
      </c>
      <c r="AH1496" s="4">
        <v>0.6666666865348816</v>
      </c>
      <c r="AI1496" s="4">
        <v>-0.2195652425289154</v>
      </c>
      <c r="AJ1496" s="4">
        <v>2.737391471862793</v>
      </c>
      <c r="AK1496" s="4">
        <v>1</v>
      </c>
      <c r="AL1496" s="4">
        <v>0</v>
      </c>
      <c r="AM1496" s="4">
        <v>0.1599999964237213</v>
      </c>
      <c r="AN1496" s="4">
        <v>111115</v>
      </c>
      <c r="AO1496" s="4">
        <f>X1496*0.000001/(K1496*0.0001)</f>
        <v>0.8324276224772135</v>
      </c>
      <c r="AP1496" s="4">
        <f>(U1496-T1496)/(1000-U1496)*AO1496</f>
        <v>0.003931583400512974</v>
      </c>
      <c r="AQ1496" s="4">
        <f>(P1496+273.15)</f>
        <v>298.2988742828369</v>
      </c>
      <c r="AR1496" s="4">
        <f>(O1496+273.15)</f>
        <v>296.6604351043701</v>
      </c>
      <c r="AS1496" s="4">
        <f>(Y1496*AK1496+Z1496*AL1496)*AM1496</f>
        <v>319.7556178529048</v>
      </c>
      <c r="AT1496" s="4">
        <f>((AS1496+0.00000010773*(AR1496^4-AQ1496^4))-AP1496*44100)/(L1496*0.92*2*29.3+0.00000043092*AQ1496^3)</f>
        <v>1.452228995763664</v>
      </c>
      <c r="AU1496" s="4">
        <f>0.61365*EXP(17.502*J1496/(240.97+J1496))</f>
        <v>3.208009299790439</v>
      </c>
      <c r="AV1496" s="4">
        <f>AU1496*1000/AA1496</f>
        <v>31.57857780675677</v>
      </c>
      <c r="AW1496" s="4">
        <f>(AV1496-U1496)</f>
        <v>13.05699424962786</v>
      </c>
      <c r="AX1496" s="4">
        <f>IF(D1496,P1496,(O1496+P1496)/2)</f>
        <v>24.32965469360352</v>
      </c>
      <c r="AY1496" s="4">
        <f>0.61365*EXP(17.502*AX1496/(240.97+AX1496))</f>
        <v>3.054797924350757</v>
      </c>
      <c r="AZ1496" s="4">
        <f>IF(AW1496&lt;&gt;0,(1000-(AV1496+U1496)/2)/AW1496*AP1496,0)</f>
        <v>0.2935665625518357</v>
      </c>
      <c r="BA1496" s="4">
        <f>U1496*AA1496/1000</f>
        <v>1.881573409091332</v>
      </c>
      <c r="BB1496" s="4">
        <f>(AY1496-BA1496)</f>
        <v>1.173224515259425</v>
      </c>
      <c r="BC1496" s="4">
        <f>1/(1.6/F1496+1.37/N1496)</f>
        <v>0.1862465810461949</v>
      </c>
      <c r="BD1496" s="4">
        <f>G1496*AA1496*0.001</f>
        <v>8.605937351791891</v>
      </c>
      <c r="BE1496" s="4">
        <f>G1496/S1496</f>
        <v>1.506858288121822</v>
      </c>
      <c r="BF1496" s="4">
        <f>(1-AP1496*AA1496/AU1496/F1496)*100</f>
        <v>61.97385261185511</v>
      </c>
      <c r="BG1496" s="4">
        <f>(S1496-E1496/(N1496/1.35))</f>
        <v>58.87338514880091</v>
      </c>
      <c r="BH1496" s="4">
        <f>E1496*BF1496/100/BG1496</f>
        <v>-0.05878228319600861</v>
      </c>
    </row>
    <row r="1497" ht="16" customHeight="1">
      <c r="A1497" s="4">
        <v>1409</v>
      </c>
      <c r="B1497" t="s" s="2">
        <v>1558</v>
      </c>
      <c r="C1497" s="4">
        <v>8136.000031292439</v>
      </c>
      <c r="D1497" s="4">
        <v>0</v>
      </c>
      <c r="E1497" s="4">
        <f>(R1497-S1497*(1000-T1497)/(1000-U1497))*AO1497</f>
        <v>-5.432873165679613</v>
      </c>
      <c r="F1497" s="4">
        <f>IF(AZ1497&lt;&gt;0,1/(1/AZ1497-1/N1497),0)</f>
        <v>0.3298563652803123</v>
      </c>
      <c r="G1497" s="4">
        <f>((BC1497-AP1497/2)*S1497-E1497)/(BC1497+AP1497/2)</f>
        <v>83.49016305793292</v>
      </c>
      <c r="H1497" s="4">
        <f>AP1497*1000</f>
        <v>3.950644080599502</v>
      </c>
      <c r="I1497" s="4">
        <f>(AU1497-BA1497)</f>
        <v>1.32397998365281</v>
      </c>
      <c r="J1497" s="4">
        <f>(P1497+AT1497*D1497)</f>
        <v>25.15157890319824</v>
      </c>
      <c r="K1497" s="4">
        <v>6</v>
      </c>
      <c r="L1497" s="4">
        <f>(K1497*AI1497+AJ1497)</f>
        <v>1.420000016689301</v>
      </c>
      <c r="M1497" s="4">
        <v>1</v>
      </c>
      <c r="N1497" s="4">
        <f>L1497*(M1497+1)*(M1497+1)/(M1497*M1497+1)</f>
        <v>2.840000033378601</v>
      </c>
      <c r="O1497" s="4">
        <v>23.50837707519531</v>
      </c>
      <c r="P1497" s="4">
        <v>25.15157890319824</v>
      </c>
      <c r="Q1497" s="4">
        <v>22.55691719055176</v>
      </c>
      <c r="R1497" s="4">
        <v>49.72497940063477</v>
      </c>
      <c r="S1497" s="4">
        <v>55.98599624633789</v>
      </c>
      <c r="T1497" s="4">
        <v>13.89284420013428</v>
      </c>
      <c r="U1497" s="4">
        <v>18.55086898803711</v>
      </c>
      <c r="V1497" s="4">
        <v>48.5324592590332</v>
      </c>
      <c r="W1497" s="4">
        <v>64.79149627685547</v>
      </c>
      <c r="X1497" s="4">
        <v>499.4421081542969</v>
      </c>
      <c r="Y1497" s="4">
        <v>1998.583740234375</v>
      </c>
      <c r="Z1497" s="4">
        <v>566.0916748046875</v>
      </c>
      <c r="AA1497" s="4">
        <v>101.588020324707</v>
      </c>
      <c r="AB1497" s="4">
        <v>2.508942365646362</v>
      </c>
      <c r="AC1497" s="4">
        <v>0.2916404902935028</v>
      </c>
      <c r="AD1497" s="4">
        <v>0.1865673959255219</v>
      </c>
      <c r="AE1497" s="4">
        <v>0.01183712296187878</v>
      </c>
      <c r="AF1497" s="4">
        <v>0.1995388716459274</v>
      </c>
      <c r="AG1497" s="4">
        <v>0.01313063409179449</v>
      </c>
      <c r="AH1497" s="4">
        <v>0.6666666865348816</v>
      </c>
      <c r="AI1497" s="4">
        <v>-0.2195652425289154</v>
      </c>
      <c r="AJ1497" s="4">
        <v>2.737391471862793</v>
      </c>
      <c r="AK1497" s="4">
        <v>1</v>
      </c>
      <c r="AL1497" s="4">
        <v>0</v>
      </c>
      <c r="AM1497" s="4">
        <v>0.1599999964237213</v>
      </c>
      <c r="AN1497" s="4">
        <v>111115</v>
      </c>
      <c r="AO1497" s="4">
        <f>X1497*0.000001/(K1497*0.0001)</f>
        <v>0.8324035135904947</v>
      </c>
      <c r="AP1497" s="4">
        <f>(U1497-T1497)/(1000-U1497)*AO1497</f>
        <v>0.003950644080599502</v>
      </c>
      <c r="AQ1497" s="4">
        <f>(P1497+273.15)</f>
        <v>298.3015789031982</v>
      </c>
      <c r="AR1497" s="4">
        <f>(O1497+273.15)</f>
        <v>296.6583770751953</v>
      </c>
      <c r="AS1497" s="4">
        <f>(Y1497*AK1497+Z1497*AL1497)*AM1497</f>
        <v>319.7733912900076</v>
      </c>
      <c r="AT1497" s="4">
        <f>((AS1497+0.00000010773*(AR1497^4-AQ1497^4))-AP1497*44100)/(L1497*0.92*2*29.3+0.00000043092*AQ1497^3)</f>
        <v>1.442258426736766</v>
      </c>
      <c r="AU1497" s="4">
        <f>0.61365*EXP(17.502*J1497/(240.97+J1497))</f>
        <v>3.208526039450502</v>
      </c>
      <c r="AV1497" s="4">
        <f>AU1497*1000/AA1497</f>
        <v>31.58370474387679</v>
      </c>
      <c r="AW1497" s="4">
        <f>(AV1497-U1497)</f>
        <v>13.03283575583968</v>
      </c>
      <c r="AX1497" s="4">
        <f>IF(D1497,P1497,(O1497+P1497)/2)</f>
        <v>24.32997798919678</v>
      </c>
      <c r="AY1497" s="4">
        <f>0.61365*EXP(17.502*AX1497/(240.97+AX1497))</f>
        <v>3.054857102753189</v>
      </c>
      <c r="AZ1497" s="4">
        <f>IF(AW1497&lt;&gt;0,(1000-(AV1497+U1497)/2)/AW1497*AP1497,0)</f>
        <v>0.2955313965650192</v>
      </c>
      <c r="BA1497" s="4">
        <f>U1497*AA1497/1000</f>
        <v>1.884546055797691</v>
      </c>
      <c r="BB1497" s="4">
        <f>(AY1497-BA1497)</f>
        <v>1.170311046955498</v>
      </c>
      <c r="BC1497" s="4">
        <f>1/(1.6/F1497+1.37/N1497)</f>
        <v>0.1875120547892882</v>
      </c>
      <c r="BD1497" s="4">
        <f>G1497*AA1497*0.001</f>
        <v>8.481600381642393</v>
      </c>
      <c r="BE1497" s="4">
        <f>G1497/S1497</f>
        <v>1.491268686022428</v>
      </c>
      <c r="BF1497" s="4">
        <f>(1-AP1497*AA1497/AU1497/F1497)*100</f>
        <v>62.07898397022775</v>
      </c>
      <c r="BG1497" s="4">
        <f>(S1497-E1497/(N1497/1.35))</f>
        <v>58.56852395319223</v>
      </c>
      <c r="BH1497" s="4">
        <f>E1497*BF1497/100/BG1497</f>
        <v>-0.05758506846340333</v>
      </c>
    </row>
    <row r="1498" ht="16" customHeight="1">
      <c r="A1498" s="4">
        <v>1410</v>
      </c>
      <c r="B1498" t="s" s="2">
        <v>1559</v>
      </c>
      <c r="C1498" s="4">
        <v>8141.000031180680</v>
      </c>
      <c r="D1498" s="4">
        <v>0</v>
      </c>
      <c r="E1498" s="4">
        <f>(R1498-S1498*(1000-T1498)/(1000-U1498))*AO1498</f>
        <v>-5.272780197826726</v>
      </c>
      <c r="F1498" s="4">
        <f>IF(AZ1498&lt;&gt;0,1/(1/AZ1498-1/N1498),0)</f>
        <v>0.3323091655412088</v>
      </c>
      <c r="G1498" s="4">
        <f>((BC1498-AP1498/2)*S1498-E1498)/(BC1498+AP1498/2)</f>
        <v>82.37584452378553</v>
      </c>
      <c r="H1498" s="4">
        <f>AP1498*1000</f>
        <v>3.969234533400181</v>
      </c>
      <c r="I1498" s="4">
        <f>(AU1498-BA1498)</f>
        <v>1.321388674364272</v>
      </c>
      <c r="J1498" s="4">
        <f>(P1498+AT1498*D1498)</f>
        <v>25.15282821655273</v>
      </c>
      <c r="K1498" s="4">
        <v>6</v>
      </c>
      <c r="L1498" s="4">
        <f>(K1498*AI1498+AJ1498)</f>
        <v>1.420000016689301</v>
      </c>
      <c r="M1498" s="4">
        <v>1</v>
      </c>
      <c r="N1498" s="4">
        <f>L1498*(M1498+1)*(M1498+1)/(M1498*M1498+1)</f>
        <v>2.840000033378601</v>
      </c>
      <c r="O1498" s="4">
        <v>23.51014518737793</v>
      </c>
      <c r="P1498" s="4">
        <v>25.15282821655273</v>
      </c>
      <c r="Q1498" s="4">
        <v>22.55758285522461</v>
      </c>
      <c r="R1498" s="4">
        <v>49.83071517944336</v>
      </c>
      <c r="S1498" s="4">
        <v>55.89860153198242</v>
      </c>
      <c r="T1498" s="4">
        <v>13.89895343780518</v>
      </c>
      <c r="U1498" s="4">
        <v>18.57878684997559</v>
      </c>
      <c r="V1498" s="4">
        <v>48.55072784423828</v>
      </c>
      <c r="W1498" s="4">
        <v>64.88343811035156</v>
      </c>
      <c r="X1498" s="4">
        <v>499.439697265625</v>
      </c>
      <c r="Y1498" s="4">
        <v>1998.999633789062</v>
      </c>
      <c r="Z1498" s="4">
        <v>567.5753784179688</v>
      </c>
      <c r="AA1498" s="4">
        <v>101.5876922607422</v>
      </c>
      <c r="AB1498" s="4">
        <v>2.508942365646362</v>
      </c>
      <c r="AC1498" s="4">
        <v>0.2916404902935028</v>
      </c>
      <c r="AD1498" s="4">
        <v>0.1865673959255219</v>
      </c>
      <c r="AE1498" s="4">
        <v>0.01183712296187878</v>
      </c>
      <c r="AF1498" s="4">
        <v>0.1995388716459274</v>
      </c>
      <c r="AG1498" s="4">
        <v>0.01313063409179449</v>
      </c>
      <c r="AH1498" s="4">
        <v>1</v>
      </c>
      <c r="AI1498" s="4">
        <v>-0.2195652425289154</v>
      </c>
      <c r="AJ1498" s="4">
        <v>2.737391471862793</v>
      </c>
      <c r="AK1498" s="4">
        <v>1</v>
      </c>
      <c r="AL1498" s="4">
        <v>0</v>
      </c>
      <c r="AM1498" s="4">
        <v>0.1599999964237213</v>
      </c>
      <c r="AN1498" s="4">
        <v>111115</v>
      </c>
      <c r="AO1498" s="4">
        <f>X1498*0.000001/(K1498*0.0001)</f>
        <v>0.8323994954427082</v>
      </c>
      <c r="AP1498" s="4">
        <f>(U1498-T1498)/(1000-U1498)*AO1498</f>
        <v>0.003969234533400181</v>
      </c>
      <c r="AQ1498" s="4">
        <f>(P1498+273.15)</f>
        <v>298.3028282165527</v>
      </c>
      <c r="AR1498" s="4">
        <f>(O1498+273.15)</f>
        <v>296.6601451873779</v>
      </c>
      <c r="AS1498" s="4">
        <f>(Y1498*AK1498+Z1498*AL1498)*AM1498</f>
        <v>319.8399342572702</v>
      </c>
      <c r="AT1498" s="4">
        <f>((AS1498+0.00000010773*(AR1498^4-AQ1498^4))-AP1498*44100)/(L1498*0.92*2*29.3+0.00000043092*AQ1498^3)</f>
        <v>1.433758922927612</v>
      </c>
      <c r="AU1498" s="4">
        <f>0.61365*EXP(17.502*J1498/(240.97+J1498))</f>
        <v>3.208764755457515</v>
      </c>
      <c r="AV1498" s="4">
        <f>AU1498*1000/AA1498</f>
        <v>31.58615659091528</v>
      </c>
      <c r="AW1498" s="4">
        <f>(AV1498-U1498)</f>
        <v>13.00736974093969</v>
      </c>
      <c r="AX1498" s="4">
        <f>IF(D1498,P1498,(O1498+P1498)/2)</f>
        <v>24.33148670196533</v>
      </c>
      <c r="AY1498" s="4">
        <f>0.61365*EXP(17.502*AX1498/(240.97+AX1498))</f>
        <v>3.05513328188257</v>
      </c>
      <c r="AZ1498" s="4">
        <f>IF(AW1498&lt;&gt;0,(1000-(AV1498+U1498)/2)/AW1498*AP1498,0)</f>
        <v>0.2974987562846658</v>
      </c>
      <c r="BA1498" s="4">
        <f>U1498*AA1498/1000</f>
        <v>1.887376081093244</v>
      </c>
      <c r="BB1498" s="4">
        <f>(AY1498-BA1498)</f>
        <v>1.167757200789326</v>
      </c>
      <c r="BC1498" s="4">
        <f>1/(1.6/F1498+1.37/N1498)</f>
        <v>0.1887794112924998</v>
      </c>
      <c r="BD1498" s="4">
        <f>G1498*AA1498*0.001</f>
        <v>8.368371943201069</v>
      </c>
      <c r="BE1498" s="4">
        <f>G1498/S1498</f>
        <v>1.473665570625307</v>
      </c>
      <c r="BF1498" s="4">
        <f>(1-AP1498*AA1498/AU1498/F1498)*100</f>
        <v>62.18469067672638</v>
      </c>
      <c r="BG1498" s="4">
        <f>(S1498-E1498/(N1498/1.35))</f>
        <v>58.40502870923772</v>
      </c>
      <c r="BH1498" s="4">
        <f>E1498*BF1498/100/BG1498</f>
        <v>-0.05614006410998689</v>
      </c>
    </row>
    <row r="1499" ht="16" customHeight="1">
      <c r="A1499" s="4">
        <v>1411</v>
      </c>
      <c r="B1499" t="s" s="2">
        <v>1560</v>
      </c>
      <c r="C1499" s="4">
        <v>8146.000031068921</v>
      </c>
      <c r="D1499" s="4">
        <v>0</v>
      </c>
      <c r="E1499" s="4">
        <f>(R1499-S1499*(1000-T1499)/(1000-U1499))*AO1499</f>
        <v>-5.136186224327874</v>
      </c>
      <c r="F1499" s="4">
        <f>IF(AZ1499&lt;&gt;0,1/(1/AZ1499-1/N1499),0)</f>
        <v>0.3348767820392356</v>
      </c>
      <c r="G1499" s="4">
        <f>((BC1499-AP1499/2)*S1499-E1499)/(BC1499+AP1499/2)</f>
        <v>81.40996015571615</v>
      </c>
      <c r="H1499" s="4">
        <f>AP1499*1000</f>
        <v>3.990559515454327</v>
      </c>
      <c r="I1499" s="4">
        <f>(AU1499-BA1499)</f>
        <v>1.319336710999488</v>
      </c>
      <c r="J1499" s="4">
        <f>(P1499+AT1499*D1499)</f>
        <v>25.15860939025879</v>
      </c>
      <c r="K1499" s="4">
        <v>6</v>
      </c>
      <c r="L1499" s="4">
        <f>(K1499*AI1499+AJ1499)</f>
        <v>1.420000016689301</v>
      </c>
      <c r="M1499" s="4">
        <v>1</v>
      </c>
      <c r="N1499" s="4">
        <f>L1499*(M1499+1)*(M1499+1)/(M1499*M1499+1)</f>
        <v>2.840000033378601</v>
      </c>
      <c r="O1499" s="4">
        <v>23.51094818115234</v>
      </c>
      <c r="P1499" s="4">
        <v>25.15860939025879</v>
      </c>
      <c r="Q1499" s="4">
        <v>22.55512619018555</v>
      </c>
      <c r="R1499" s="4">
        <v>49.93025970458984</v>
      </c>
      <c r="S1499" s="4">
        <v>55.83268737792969</v>
      </c>
      <c r="T1499" s="4">
        <v>13.90528392791748</v>
      </c>
      <c r="U1499" s="4">
        <v>18.60991477966309</v>
      </c>
      <c r="V1499" s="4">
        <v>48.57039260864258</v>
      </c>
      <c r="W1499" s="4">
        <v>64.9869384765625</v>
      </c>
      <c r="X1499" s="4">
        <v>499.4605102539062</v>
      </c>
      <c r="Y1499" s="4">
        <v>1999.100341796875</v>
      </c>
      <c r="Z1499" s="4">
        <v>558.7606201171875</v>
      </c>
      <c r="AA1499" s="4">
        <v>101.587402343750</v>
      </c>
      <c r="AB1499" s="4">
        <v>2.508942365646362</v>
      </c>
      <c r="AC1499" s="4">
        <v>0.2916404902935028</v>
      </c>
      <c r="AD1499" s="4">
        <v>0.1865673959255219</v>
      </c>
      <c r="AE1499" s="4">
        <v>0.01183712296187878</v>
      </c>
      <c r="AF1499" s="4">
        <v>0.1995388716459274</v>
      </c>
      <c r="AG1499" s="4">
        <v>0.01313063409179449</v>
      </c>
      <c r="AH1499" s="4">
        <v>1</v>
      </c>
      <c r="AI1499" s="4">
        <v>-0.2195652425289154</v>
      </c>
      <c r="AJ1499" s="4">
        <v>2.737391471862793</v>
      </c>
      <c r="AK1499" s="4">
        <v>1</v>
      </c>
      <c r="AL1499" s="4">
        <v>0</v>
      </c>
      <c r="AM1499" s="4">
        <v>0.1599999964237213</v>
      </c>
      <c r="AN1499" s="4">
        <v>111115</v>
      </c>
      <c r="AO1499" s="4">
        <f>X1499*0.000001/(K1499*0.0001)</f>
        <v>0.8324341837565103</v>
      </c>
      <c r="AP1499" s="4">
        <f>(U1499-T1499)/(1000-U1499)*AO1499</f>
        <v>0.003990559515454327</v>
      </c>
      <c r="AQ1499" s="4">
        <f>(P1499+273.15)</f>
        <v>298.3086093902588</v>
      </c>
      <c r="AR1499" s="4">
        <f>(O1499+273.15)</f>
        <v>296.6609481811523</v>
      </c>
      <c r="AS1499" s="4">
        <f>(Y1499*AK1499+Z1499*AL1499)*AM1499</f>
        <v>319.8560475381601</v>
      </c>
      <c r="AT1499" s="4">
        <f>((AS1499+0.00000010773*(AR1499^4-AQ1499^4))-AP1499*44100)/(L1499*0.92*2*29.3+0.00000043092*AQ1499^3)</f>
        <v>1.422594918460189</v>
      </c>
      <c r="AU1499" s="4">
        <f>0.61365*EXP(17.502*J1499/(240.97+J1499))</f>
        <v>3.209869611304021</v>
      </c>
      <c r="AV1499" s="4">
        <f>AU1499*1000/AA1499</f>
        <v>31.59712264757504</v>
      </c>
      <c r="AW1499" s="4">
        <f>(AV1499-U1499)</f>
        <v>12.98720786791196</v>
      </c>
      <c r="AX1499" s="4">
        <f>IF(D1499,P1499,(O1499+P1499)/2)</f>
        <v>24.33477878570557</v>
      </c>
      <c r="AY1499" s="4">
        <f>0.61365*EXP(17.502*AX1499/(240.97+AX1499))</f>
        <v>3.055735993788739</v>
      </c>
      <c r="AZ1499" s="4">
        <f>IF(AW1499&lt;&gt;0,(1000-(AV1499+U1499)/2)/AW1499*AP1499,0)</f>
        <v>0.2995549520380313</v>
      </c>
      <c r="BA1499" s="4">
        <f>U1499*AA1499/1000</f>
        <v>1.890532900304533</v>
      </c>
      <c r="BB1499" s="4">
        <f>(AY1499-BA1499)</f>
        <v>1.165203093484205</v>
      </c>
      <c r="BC1499" s="4">
        <f>1/(1.6/F1499+1.37/N1499)</f>
        <v>0.1901042691318518</v>
      </c>
      <c r="BD1499" s="4">
        <f>G1499*AA1499*0.001</f>
        <v>8.270226377127392</v>
      </c>
      <c r="BE1499" s="4">
        <f>G1499/S1499</f>
        <v>1.458105707945862</v>
      </c>
      <c r="BF1499" s="4">
        <f>(1-AP1499*AA1499/AU1499/F1499)*100</f>
        <v>62.28611967288386</v>
      </c>
      <c r="BG1499" s="4">
        <f>(S1499-E1499/(N1499/1.35))</f>
        <v>58.27418432206662</v>
      </c>
      <c r="BH1499" s="4">
        <f>E1499*BF1499/100/BG1499</f>
        <v>-0.05489791295277939</v>
      </c>
    </row>
    <row r="1500" ht="16" customHeight="1">
      <c r="A1500" s="4">
        <v>1412</v>
      </c>
      <c r="B1500" t="s" s="2">
        <v>1561</v>
      </c>
      <c r="C1500" s="4">
        <v>8151.500030945987</v>
      </c>
      <c r="D1500" s="4">
        <v>0</v>
      </c>
      <c r="E1500" s="4">
        <f>(R1500-S1500*(1000-T1500)/(1000-U1500))*AO1500</f>
        <v>-5.055637453532353</v>
      </c>
      <c r="F1500" s="4">
        <f>IF(AZ1500&lt;&gt;0,1/(1/AZ1500-1/N1500),0)</f>
        <v>0.337709647223754</v>
      </c>
      <c r="G1500" s="4">
        <f>((BC1500-AP1500/2)*S1500-E1500)/(BC1500+AP1500/2)</f>
        <v>80.7994056449248</v>
      </c>
      <c r="H1500" s="4">
        <f>AP1500*1000</f>
        <v>4.013201092726765</v>
      </c>
      <c r="I1500" s="4">
        <f>(AU1500-BA1500)</f>
        <v>1.316836249324891</v>
      </c>
      <c r="J1500" s="4">
        <f>(P1500+AT1500*D1500)</f>
        <v>25.16337394714355</v>
      </c>
      <c r="K1500" s="4">
        <v>6</v>
      </c>
      <c r="L1500" s="4">
        <f>(K1500*AI1500+AJ1500)</f>
        <v>1.420000016689301</v>
      </c>
      <c r="M1500" s="4">
        <v>1</v>
      </c>
      <c r="N1500" s="4">
        <f>L1500*(M1500+1)*(M1500+1)/(M1500*M1500+1)</f>
        <v>2.840000033378601</v>
      </c>
      <c r="O1500" s="4">
        <v>23.51161193847656</v>
      </c>
      <c r="P1500" s="4">
        <v>25.16337394714355</v>
      </c>
      <c r="Q1500" s="4">
        <v>22.5539493560791</v>
      </c>
      <c r="R1500" s="4">
        <v>50.03521347045898</v>
      </c>
      <c r="S1500" s="4">
        <v>55.83927536010742</v>
      </c>
      <c r="T1500" s="4">
        <v>13.91239356994629</v>
      </c>
      <c r="U1500" s="4">
        <v>18.64351272583008</v>
      </c>
      <c r="V1500" s="4">
        <v>48.59318161010742</v>
      </c>
      <c r="W1500" s="4">
        <v>65.10167694091797</v>
      </c>
      <c r="X1500" s="4">
        <v>499.4650268554688</v>
      </c>
      <c r="Y1500" s="4">
        <v>1999.045288085938</v>
      </c>
      <c r="Z1500" s="4">
        <v>543.1783447265625</v>
      </c>
      <c r="AA1500" s="4">
        <v>101.5873031616211</v>
      </c>
      <c r="AB1500" s="4">
        <v>2.508942365646362</v>
      </c>
      <c r="AC1500" s="4">
        <v>0.2916404902935028</v>
      </c>
      <c r="AD1500" s="4">
        <v>0.1865673959255219</v>
      </c>
      <c r="AE1500" s="4">
        <v>0.01183712296187878</v>
      </c>
      <c r="AF1500" s="4">
        <v>0.1995388716459274</v>
      </c>
      <c r="AG1500" s="4">
        <v>0.01313063409179449</v>
      </c>
      <c r="AH1500" s="4">
        <v>1</v>
      </c>
      <c r="AI1500" s="4">
        <v>-0.2195652425289154</v>
      </c>
      <c r="AJ1500" s="4">
        <v>2.737391471862793</v>
      </c>
      <c r="AK1500" s="4">
        <v>1</v>
      </c>
      <c r="AL1500" s="4">
        <v>0</v>
      </c>
      <c r="AM1500" s="4">
        <v>0.1599999964237213</v>
      </c>
      <c r="AN1500" s="4">
        <v>111115</v>
      </c>
      <c r="AO1500" s="4">
        <f>X1500*0.000001/(K1500*0.0001)</f>
        <v>0.8324417114257812</v>
      </c>
      <c r="AP1500" s="4">
        <f>(U1500-T1500)/(1000-U1500)*AO1500</f>
        <v>0.004013201092726766</v>
      </c>
      <c r="AQ1500" s="4">
        <f>(P1500+273.15)</f>
        <v>298.3133739471435</v>
      </c>
      <c r="AR1500" s="4">
        <f>(O1500+273.15)</f>
        <v>296.6616119384765</v>
      </c>
      <c r="AS1500" s="4">
        <f>(Y1500*AK1500+Z1500*AL1500)*AM1500</f>
        <v>319.8472389446069</v>
      </c>
      <c r="AT1500" s="4">
        <f>((AS1500+0.00000010773*(AR1500^4-AQ1500^4))-AP1500*44100)/(L1500*0.92*2*29.3+0.00000043092*AQ1500^3)</f>
        <v>1.410604225272267</v>
      </c>
      <c r="AU1500" s="4">
        <f>0.61365*EXP(17.502*J1500/(240.97+J1500))</f>
        <v>3.210780428601332</v>
      </c>
      <c r="AV1500" s="4">
        <f>AU1500*1000/AA1500</f>
        <v>31.60611935423777</v>
      </c>
      <c r="AW1500" s="4">
        <f>(AV1500-U1500)</f>
        <v>12.96260662840769</v>
      </c>
      <c r="AX1500" s="4">
        <f>IF(D1500,P1500,(O1500+P1500)/2)</f>
        <v>24.33749294281006</v>
      </c>
      <c r="AY1500" s="4">
        <f>0.61365*EXP(17.502*AX1500/(240.97+AX1500))</f>
        <v>3.056232977546291</v>
      </c>
      <c r="AZ1500" s="4">
        <f>IF(AW1500&lt;&gt;0,(1000-(AV1500+U1500)/2)/AW1500*AP1500,0)</f>
        <v>0.301819708465606</v>
      </c>
      <c r="BA1500" s="4">
        <f>U1500*AA1500/1000</f>
        <v>1.893944179276441</v>
      </c>
      <c r="BB1500" s="4">
        <f>(AY1500-BA1500)</f>
        <v>1.16228879826985</v>
      </c>
      <c r="BC1500" s="4">
        <f>1/(1.6/F1500+1.37/N1500)</f>
        <v>0.1915638318795845</v>
      </c>
      <c r="BD1500" s="4">
        <f>G1500*AA1500*0.001</f>
        <v>8.208193716529776</v>
      </c>
      <c r="BE1500" s="4">
        <f>G1500/S1500</f>
        <v>1.446999537939014</v>
      </c>
      <c r="BF1500" s="4">
        <f>(1-AP1500*AA1500/AU1500/F1500)*100</f>
        <v>62.40100134197346</v>
      </c>
      <c r="BG1500" s="4">
        <f>(S1500-E1500/(N1500/1.35))</f>
        <v>58.24248327632326</v>
      </c>
      <c r="BH1500" s="4">
        <f>E1500*BF1500/100/BG1500</f>
        <v>-0.05416610380873842</v>
      </c>
    </row>
    <row r="1501" ht="16" customHeight="1">
      <c r="A1501" s="4">
        <v>1413</v>
      </c>
      <c r="B1501" t="s" s="2">
        <v>1562</v>
      </c>
      <c r="C1501" s="4">
        <v>8156.500030834228</v>
      </c>
      <c r="D1501" s="4">
        <v>0</v>
      </c>
      <c r="E1501" s="4">
        <f>(R1501-S1501*(1000-T1501)/(1000-U1501))*AO1501</f>
        <v>-5.094790718100315</v>
      </c>
      <c r="F1501" s="4">
        <f>IF(AZ1501&lt;&gt;0,1/(1/AZ1501-1/N1501),0)</f>
        <v>0.3401428066718111</v>
      </c>
      <c r="G1501" s="4">
        <f>((BC1501-AP1501/2)*S1501-E1501)/(BC1501+AP1501/2)</f>
        <v>80.88503767286275</v>
      </c>
      <c r="H1501" s="4">
        <f>AP1501*1000</f>
        <v>4.03239058934643</v>
      </c>
      <c r="I1501" s="4">
        <f>(AU1501-BA1501)</f>
        <v>1.314649613472554</v>
      </c>
      <c r="J1501" s="4">
        <f>(P1501+AT1501*D1501)</f>
        <v>25.16765022277832</v>
      </c>
      <c r="K1501" s="4">
        <v>6</v>
      </c>
      <c r="L1501" s="4">
        <f>(K1501*AI1501+AJ1501)</f>
        <v>1.420000016689301</v>
      </c>
      <c r="M1501" s="4">
        <v>1</v>
      </c>
      <c r="N1501" s="4">
        <f>L1501*(M1501+1)*(M1501+1)/(M1501*M1501+1)</f>
        <v>2.840000033378601</v>
      </c>
      <c r="O1501" s="4">
        <v>23.51247596740723</v>
      </c>
      <c r="P1501" s="4">
        <v>25.16765022277832</v>
      </c>
      <c r="Q1501" s="4">
        <v>22.55447959899902</v>
      </c>
      <c r="R1501" s="4">
        <v>50.04246139526367</v>
      </c>
      <c r="S1501" s="4">
        <v>55.89214324951172</v>
      </c>
      <c r="T1501" s="4">
        <v>13.91936779022217</v>
      </c>
      <c r="U1501" s="4">
        <v>18.67307090759277</v>
      </c>
      <c r="V1501" s="4">
        <v>48.61490249633789</v>
      </c>
      <c r="W1501" s="4">
        <v>65.20265960693359</v>
      </c>
      <c r="X1501" s="4">
        <v>499.4540100097656</v>
      </c>
      <c r="Y1501" s="4">
        <v>1998.787841796875</v>
      </c>
      <c r="Z1501" s="4">
        <v>534.4082641601562</v>
      </c>
      <c r="AA1501" s="4">
        <v>101.5873870849609</v>
      </c>
      <c r="AB1501" s="4">
        <v>2.508942365646362</v>
      </c>
      <c r="AC1501" s="4">
        <v>0.2916404902935028</v>
      </c>
      <c r="AD1501" s="4">
        <v>0.1865673959255219</v>
      </c>
      <c r="AE1501" s="4">
        <v>0.01183712296187878</v>
      </c>
      <c r="AF1501" s="4">
        <v>0.1995388716459274</v>
      </c>
      <c r="AG1501" s="4">
        <v>0.01313063409179449</v>
      </c>
      <c r="AH1501" s="4">
        <v>0.6666666865348816</v>
      </c>
      <c r="AI1501" s="4">
        <v>-0.2195652425289154</v>
      </c>
      <c r="AJ1501" s="4">
        <v>2.737391471862793</v>
      </c>
      <c r="AK1501" s="4">
        <v>1</v>
      </c>
      <c r="AL1501" s="4">
        <v>0</v>
      </c>
      <c r="AM1501" s="4">
        <v>0.1599999964237213</v>
      </c>
      <c r="AN1501" s="4">
        <v>111115</v>
      </c>
      <c r="AO1501" s="4">
        <f>X1501*0.000001/(K1501*0.0001)</f>
        <v>0.8324233500162759</v>
      </c>
      <c r="AP1501" s="4">
        <f>(U1501-T1501)/(1000-U1501)*AO1501</f>
        <v>0.00403239058934643</v>
      </c>
      <c r="AQ1501" s="4">
        <f>(P1501+273.15)</f>
        <v>298.3176502227783</v>
      </c>
      <c r="AR1501" s="4">
        <f>(O1501+273.15)</f>
        <v>296.6624759674072</v>
      </c>
      <c r="AS1501" s="4">
        <f>(Y1501*AK1501+Z1501*AL1501)*AM1501</f>
        <v>319.8060475392776</v>
      </c>
      <c r="AT1501" s="4">
        <f>((AS1501+0.00000010773*(AR1501^4-AQ1501^4))-AP1501*44100)/(L1501*0.92*2*29.3+0.00000043092*AQ1501^3)</f>
        <v>1.400065682692762</v>
      </c>
      <c r="AU1501" s="4">
        <f>0.61365*EXP(17.502*J1501/(240.97+J1501))</f>
        <v>3.211598095827104</v>
      </c>
      <c r="AV1501" s="4">
        <f>AU1501*1000/AA1501</f>
        <v>31.61414214878011</v>
      </c>
      <c r="AW1501" s="4">
        <f>(AV1501-U1501)</f>
        <v>12.94107124118734</v>
      </c>
      <c r="AX1501" s="4">
        <f>IF(D1501,P1501,(O1501+P1501)/2)</f>
        <v>24.34006309509277</v>
      </c>
      <c r="AY1501" s="4">
        <f>0.61365*EXP(17.502*AX1501/(240.97+AX1501))</f>
        <v>3.056703658009685</v>
      </c>
      <c r="AZ1501" s="4">
        <f>IF(AW1501&lt;&gt;0,(1000-(AV1501+U1501)/2)/AW1501*AP1501,0)</f>
        <v>0.3037616959010939</v>
      </c>
      <c r="BA1501" s="4">
        <f>U1501*AA1501/1000</f>
        <v>1.89694848235455</v>
      </c>
      <c r="BB1501" s="4">
        <f>(AY1501-BA1501)</f>
        <v>1.159755175655135</v>
      </c>
      <c r="BC1501" s="4">
        <f>1/(1.6/F1501+1.37/N1501)</f>
        <v>0.1928156510357406</v>
      </c>
      <c r="BD1501" s="4">
        <f>G1501*AA1501*0.001</f>
        <v>8.216899631454757</v>
      </c>
      <c r="BE1501" s="4">
        <f>G1501/S1501</f>
        <v>1.447162927923137</v>
      </c>
      <c r="BF1501" s="4">
        <f>(1-AP1501*AA1501/AU1501/F1501)*100</f>
        <v>62.50098156663799</v>
      </c>
      <c r="BG1501" s="4">
        <f>(S1501-E1501/(N1501/1.35))</f>
        <v>58.31396275253935</v>
      </c>
      <c r="BH1501" s="4">
        <f>E1501*BF1501/100/BG1501</f>
        <v>-0.05460603356852124</v>
      </c>
    </row>
    <row r="1502" ht="29" customHeight="1">
      <c r="A1502" t="s" s="2">
        <v>9</v>
      </c>
      <c r="B1502" t="s" s="5">
        <v>1563</v>
      </c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  <c r="AN1502" s="3"/>
      <c r="AO1502" s="3"/>
      <c r="AP1502" s="3"/>
      <c r="AQ1502" s="3"/>
      <c r="AR1502" s="3"/>
      <c r="AS1502" s="3"/>
      <c r="AT1502" s="3"/>
      <c r="AU1502" s="3"/>
      <c r="AV1502" s="3"/>
      <c r="AW1502" s="3"/>
      <c r="AX1502" s="3"/>
      <c r="AY1502" s="3"/>
      <c r="AZ1502" s="3"/>
      <c r="BA1502" s="3"/>
      <c r="BB1502" s="3"/>
      <c r="BC1502" s="3"/>
      <c r="BD1502" s="3"/>
      <c r="BE1502" s="3"/>
      <c r="BF1502" s="3"/>
      <c r="BG1502" s="3"/>
      <c r="BH1502" s="3"/>
    </row>
    <row r="1503" ht="16" customHeight="1">
      <c r="A1503" s="4">
        <v>1414</v>
      </c>
      <c r="B1503" t="s" s="2">
        <v>1564</v>
      </c>
      <c r="C1503" s="4">
        <v>8161.500030722469</v>
      </c>
      <c r="D1503" s="4">
        <v>0</v>
      </c>
      <c r="E1503" s="4">
        <f>(R1503-S1503*(1000-T1503)/(1000-U1503))*AO1503</f>
        <v>-5.104245629828224</v>
      </c>
      <c r="F1503" s="4">
        <f>IF(AZ1503&lt;&gt;0,1/(1/AZ1503-1/N1503),0)</f>
        <v>0.3430254822752742</v>
      </c>
      <c r="G1503" s="4">
        <f>((BC1503-AP1503/2)*S1503-E1503)/(BC1503+AP1503/2)</f>
        <v>80.76323920939134</v>
      </c>
      <c r="H1503" s="4">
        <f>AP1503*1000</f>
        <v>4.051961699221984</v>
      </c>
      <c r="I1503" s="4">
        <f>(AU1503-BA1503)</f>
        <v>1.311106082525953</v>
      </c>
      <c r="J1503" s="4">
        <f>(P1503+AT1503*D1503)</f>
        <v>25.1647834777832</v>
      </c>
      <c r="K1503" s="4">
        <v>6</v>
      </c>
      <c r="L1503" s="4">
        <f>(K1503*AI1503+AJ1503)</f>
        <v>1.420000016689301</v>
      </c>
      <c r="M1503" s="4">
        <v>1</v>
      </c>
      <c r="N1503" s="4">
        <f>L1503*(M1503+1)*(M1503+1)/(M1503*M1503+1)</f>
        <v>2.840000033378601</v>
      </c>
      <c r="O1503" s="4">
        <v>23.51449584960938</v>
      </c>
      <c r="P1503" s="4">
        <v>25.1647834777832</v>
      </c>
      <c r="Q1503" s="4">
        <v>22.55484771728516</v>
      </c>
      <c r="R1503" s="4">
        <v>50.05840682983398</v>
      </c>
      <c r="S1503" s="4">
        <v>55.91806793212891</v>
      </c>
      <c r="T1503" s="4">
        <v>13.92578887939453</v>
      </c>
      <c r="U1503" s="4">
        <v>18.70247077941895</v>
      </c>
      <c r="V1503" s="4">
        <v>48.63211822509766</v>
      </c>
      <c r="W1503" s="4">
        <v>65.29854583740234</v>
      </c>
      <c r="X1503" s="4">
        <v>499.4487915039062</v>
      </c>
      <c r="Y1503" s="4">
        <v>1998.850097656250</v>
      </c>
      <c r="Z1503" s="4">
        <v>532.1339721679688</v>
      </c>
      <c r="AA1503" s="4">
        <v>101.5878524780273</v>
      </c>
      <c r="AB1503" s="4">
        <v>2.508942365646362</v>
      </c>
      <c r="AC1503" s="4">
        <v>0.2916404902935028</v>
      </c>
      <c r="AD1503" s="4">
        <v>0.1865673959255219</v>
      </c>
      <c r="AE1503" s="4">
        <v>0.01183712296187878</v>
      </c>
      <c r="AF1503" s="4">
        <v>0.1995388716459274</v>
      </c>
      <c r="AG1503" s="4">
        <v>0.01313063409179449</v>
      </c>
      <c r="AH1503" s="4">
        <v>1</v>
      </c>
      <c r="AI1503" s="4">
        <v>-0.2195652425289154</v>
      </c>
      <c r="AJ1503" s="4">
        <v>2.737391471862793</v>
      </c>
      <c r="AK1503" s="4">
        <v>1</v>
      </c>
      <c r="AL1503" s="4">
        <v>0</v>
      </c>
      <c r="AM1503" s="4">
        <v>0.1599999964237213</v>
      </c>
      <c r="AN1503" s="4">
        <v>111125</v>
      </c>
      <c r="AO1503" s="4">
        <f>X1503*0.000001/(K1503*0.0001)</f>
        <v>0.8324146525065104</v>
      </c>
      <c r="AP1503" s="4">
        <f>(U1503-T1503)/(1000-U1503)*AO1503</f>
        <v>0.004051961699221984</v>
      </c>
      <c r="AQ1503" s="4">
        <f>(P1503+273.15)</f>
        <v>298.3147834777832</v>
      </c>
      <c r="AR1503" s="4">
        <f>(O1503+273.15)</f>
        <v>296.6644958496094</v>
      </c>
      <c r="AS1503" s="4">
        <f>(Y1503*AK1503+Z1503*AL1503)*AM1503</f>
        <v>319.816008476555</v>
      </c>
      <c r="AT1503" s="4">
        <f>((AS1503+0.00000010773*(AR1503^4-AQ1503^4))-AP1503*44100)/(L1503*0.92*2*29.3+0.00000043092*AQ1503^3)</f>
        <v>1.391006726450449</v>
      </c>
      <c r="AU1503" s="4">
        <f>0.61365*EXP(17.502*J1503/(240.97+J1503))</f>
        <v>3.211049925040182</v>
      </c>
      <c r="AV1503" s="4">
        <f>AU1503*1000/AA1503</f>
        <v>31.60860129152456</v>
      </c>
      <c r="AW1503" s="4">
        <f>(AV1503-U1503)</f>
        <v>12.90613051210562</v>
      </c>
      <c r="AX1503" s="4">
        <f>IF(D1503,P1503,(O1503+P1503)/2)</f>
        <v>24.33963966369629</v>
      </c>
      <c r="AY1503" s="4">
        <f>0.61365*EXP(17.502*AX1503/(240.97+AX1503))</f>
        <v>3.056626109261994</v>
      </c>
      <c r="AZ1503" s="4">
        <f>IF(AW1503&lt;&gt;0,(1000-(AV1503+U1503)/2)/AW1503*AP1503,0)</f>
        <v>0.3060586150882191</v>
      </c>
      <c r="BA1503" s="4">
        <f>U1503*AA1503/1000</f>
        <v>1.899943842514229</v>
      </c>
      <c r="BB1503" s="4">
        <f>(AY1503-BA1503)</f>
        <v>1.156682266747765</v>
      </c>
      <c r="BC1503" s="4">
        <f>1/(1.6/F1503+1.37/N1503)</f>
        <v>0.194296584442448</v>
      </c>
      <c r="BD1503" s="4">
        <f>G1503*AA1503*0.001</f>
        <v>8.204564030451282</v>
      </c>
      <c r="BE1503" s="4">
        <f>G1503/S1503</f>
        <v>1.44431383622586</v>
      </c>
      <c r="BF1503" s="4">
        <f>(1-AP1503*AA1503/AU1503/F1503)*100</f>
        <v>62.62909031264987</v>
      </c>
      <c r="BG1503" s="4">
        <f>(S1503-E1503/(N1503/1.35))</f>
        <v>58.34438184736874</v>
      </c>
      <c r="BH1503" s="4">
        <f>E1503*BF1503/100/BG1503</f>
        <v>-0.05479092423410038</v>
      </c>
    </row>
    <row r="1504" ht="16" customHeight="1">
      <c r="A1504" s="4">
        <v>1415</v>
      </c>
      <c r="B1504" t="s" s="2">
        <v>1565</v>
      </c>
      <c r="C1504" s="4">
        <v>8167.000030599535</v>
      </c>
      <c r="D1504" s="4">
        <v>0</v>
      </c>
      <c r="E1504" s="4">
        <f>(R1504-S1504*(1000-T1504)/(1000-U1504))*AO1504</f>
        <v>-4.480845149616491</v>
      </c>
      <c r="F1504" s="4">
        <f>IF(AZ1504&lt;&gt;0,1/(1/AZ1504-1/N1504),0)</f>
        <v>0.3478218166688194</v>
      </c>
      <c r="G1504" s="4">
        <f>((BC1504-AP1504/2)*S1504-E1504)/(BC1504+AP1504/2)</f>
        <v>77.33558105186667</v>
      </c>
      <c r="H1504" s="4">
        <f>AP1504*1000</f>
        <v>4.074857224446181</v>
      </c>
      <c r="I1504" s="4">
        <f>(AU1504-BA1504)</f>
        <v>1.302310051226882</v>
      </c>
      <c r="J1504" s="4">
        <f>(P1504+AT1504*D1504)</f>
        <v>25.13663101196289</v>
      </c>
      <c r="K1504" s="4">
        <v>6</v>
      </c>
      <c r="L1504" s="4">
        <f>(K1504*AI1504+AJ1504)</f>
        <v>1.420000016689301</v>
      </c>
      <c r="M1504" s="4">
        <v>1</v>
      </c>
      <c r="N1504" s="4">
        <f>L1504*(M1504+1)*(M1504+1)/(M1504*M1504+1)</f>
        <v>2.840000033378601</v>
      </c>
      <c r="O1504" s="4">
        <v>23.51371002197266</v>
      </c>
      <c r="P1504" s="4">
        <v>25.13663101196289</v>
      </c>
      <c r="Q1504" s="4">
        <v>22.52529716491699</v>
      </c>
      <c r="R1504" s="4">
        <v>50.83308792114258</v>
      </c>
      <c r="S1504" s="4">
        <v>55.94201278686523</v>
      </c>
      <c r="T1504" s="4">
        <v>13.932692527771</v>
      </c>
      <c r="U1504" s="4">
        <v>18.73603630065918</v>
      </c>
      <c r="V1504" s="4">
        <v>48.65718841552734</v>
      </c>
      <c r="W1504" s="4">
        <v>65.41614532470703</v>
      </c>
      <c r="X1504" s="4">
        <v>499.4658813476562</v>
      </c>
      <c r="Y1504" s="4">
        <v>1998.933471679688</v>
      </c>
      <c r="Z1504" s="4">
        <v>521.5157470703125</v>
      </c>
      <c r="AA1504" s="4">
        <v>101.5882415771484</v>
      </c>
      <c r="AB1504" s="4">
        <v>2.508942365646362</v>
      </c>
      <c r="AC1504" s="4">
        <v>0.2916404902935028</v>
      </c>
      <c r="AD1504" s="4">
        <v>0.1865673959255219</v>
      </c>
      <c r="AE1504" s="4">
        <v>0.01183712296187878</v>
      </c>
      <c r="AF1504" s="4">
        <v>0.1995388716459274</v>
      </c>
      <c r="AG1504" s="4">
        <v>0.01313063409179449</v>
      </c>
      <c r="AH1504" s="4">
        <v>1</v>
      </c>
      <c r="AI1504" s="4">
        <v>-0.2195652425289154</v>
      </c>
      <c r="AJ1504" s="4">
        <v>2.737391471862793</v>
      </c>
      <c r="AK1504" s="4">
        <v>1</v>
      </c>
      <c r="AL1504" s="4">
        <v>0</v>
      </c>
      <c r="AM1504" s="4">
        <v>0.1599999964237213</v>
      </c>
      <c r="AN1504" s="4">
        <v>111125</v>
      </c>
      <c r="AO1504" s="4">
        <f>X1504*0.000001/(K1504*0.0001)</f>
        <v>0.832443135579427</v>
      </c>
      <c r="AP1504" s="4">
        <f>(U1504-T1504)/(1000-U1504)*AO1504</f>
        <v>0.004074857224446182</v>
      </c>
      <c r="AQ1504" s="4">
        <f>(P1504+273.15)</f>
        <v>298.2866310119629</v>
      </c>
      <c r="AR1504" s="4">
        <f>(O1504+273.15)</f>
        <v>296.6637100219726</v>
      </c>
      <c r="AS1504" s="4">
        <f>(Y1504*AK1504+Z1504*AL1504)*AM1504</f>
        <v>319.8293483200068</v>
      </c>
      <c r="AT1504" s="4">
        <f>((AS1504+0.00000010773*(AR1504^4-AQ1504^4))-AP1504*44100)/(L1504*0.92*2*29.3+0.00000043092*AQ1504^3)</f>
        <v>1.383293785730154</v>
      </c>
      <c r="AU1504" s="4">
        <f>0.61365*EXP(17.502*J1504/(240.97+J1504))</f>
        <v>3.20567103313647</v>
      </c>
      <c r="AV1504" s="4">
        <f>AU1504*1000/AA1504</f>
        <v>31.55553224830661</v>
      </c>
      <c r="AW1504" s="4">
        <f>(AV1504-U1504)</f>
        <v>12.81949594764743</v>
      </c>
      <c r="AX1504" s="4">
        <f>IF(D1504,P1504,(O1504+P1504)/2)</f>
        <v>24.32517051696777</v>
      </c>
      <c r="AY1504" s="4">
        <f>0.61365*EXP(17.502*AX1504/(240.97+AX1504))</f>
        <v>3.053977211033369</v>
      </c>
      <c r="AZ1504" s="4">
        <f>IF(AW1504&lt;&gt;0,(1000-(AV1504+U1504)/2)/AW1504*AP1504,0)</f>
        <v>0.3098711337757342</v>
      </c>
      <c r="BA1504" s="4">
        <f>U1504*AA1504/1000</f>
        <v>1.903360981909587</v>
      </c>
      <c r="BB1504" s="4">
        <f>(AY1504-BA1504)</f>
        <v>1.150616229123781</v>
      </c>
      <c r="BC1504" s="4">
        <f>1/(1.6/F1504+1.37/N1504)</f>
        <v>0.1967554694205628</v>
      </c>
      <c r="BD1504" s="4">
        <f>G1504*AA1504*0.001</f>
        <v>7.856385690406174</v>
      </c>
      <c r="BE1504" s="4">
        <f>G1504/S1504</f>
        <v>1.382423999410055</v>
      </c>
      <c r="BF1504" s="4">
        <f>(1-AP1504*AA1504/AU1504/F1504)*100</f>
        <v>62.87383696001609</v>
      </c>
      <c r="BG1504" s="4">
        <f>(S1504-E1504/(N1504/1.35))</f>
        <v>58.07199197027599</v>
      </c>
      <c r="BH1504" s="4">
        <f>E1504*BF1504/100/BG1504</f>
        <v>-0.04851356356507762</v>
      </c>
    </row>
    <row r="1505" ht="16" customHeight="1">
      <c r="A1505" s="4">
        <v>1416</v>
      </c>
      <c r="B1505" t="s" s="2">
        <v>1566</v>
      </c>
      <c r="C1505" s="4">
        <v>8172.000030487776</v>
      </c>
      <c r="D1505" s="4">
        <v>0</v>
      </c>
      <c r="E1505" s="4">
        <f>(R1505-S1505*(1000-T1505)/(1000-U1505))*AO1505</f>
        <v>3.46911828433912</v>
      </c>
      <c r="F1505" s="4">
        <f>IF(AZ1505&lt;&gt;0,1/(1/AZ1505-1/N1505),0)</f>
        <v>0.3515477287679927</v>
      </c>
      <c r="G1505" s="4">
        <f>((BC1505-AP1505/2)*S1505-E1505)/(BC1505+AP1505/2)</f>
        <v>40.60654539413219</v>
      </c>
      <c r="H1505" s="4">
        <f>AP1505*1000</f>
        <v>4.094404140338323</v>
      </c>
      <c r="I1505" s="4">
        <f>(AU1505-BA1505)</f>
        <v>1.296204281569229</v>
      </c>
      <c r="J1505" s="4">
        <f>(P1505+AT1505*D1505)</f>
        <v>25.11993408203125</v>
      </c>
      <c r="K1505" s="4">
        <v>6</v>
      </c>
      <c r="L1505" s="4">
        <f>(K1505*AI1505+AJ1505)</f>
        <v>1.420000016689301</v>
      </c>
      <c r="M1505" s="4">
        <v>1</v>
      </c>
      <c r="N1505" s="4">
        <f>L1505*(M1505+1)*(M1505+1)/(M1505*M1505+1)</f>
        <v>2.840000033378601</v>
      </c>
      <c r="O1505" s="4">
        <v>23.50210762023926</v>
      </c>
      <c r="P1505" s="4">
        <v>25.11993408203125</v>
      </c>
      <c r="Q1505" s="4">
        <v>22.45273590087891</v>
      </c>
      <c r="R1505" s="4">
        <v>63.55450439453125</v>
      </c>
      <c r="S1505" s="4">
        <v>59.09647369384766</v>
      </c>
      <c r="T1505" s="4">
        <v>13.93854904174805</v>
      </c>
      <c r="U1505" s="4">
        <v>18.7647590637207</v>
      </c>
      <c r="V1505" s="4">
        <v>48.70648193359375</v>
      </c>
      <c r="W1505" s="4">
        <v>65.55574798583984</v>
      </c>
      <c r="X1505" s="4">
        <v>499.4693908691406</v>
      </c>
      <c r="Y1505" s="4">
        <v>1998.916015625</v>
      </c>
      <c r="Z1505" s="4">
        <v>509.1784362792969</v>
      </c>
      <c r="AA1505" s="4">
        <v>101.5883178710938</v>
      </c>
      <c r="AB1505" s="4">
        <v>2.508942365646362</v>
      </c>
      <c r="AC1505" s="4">
        <v>0.2916404902935028</v>
      </c>
      <c r="AD1505" s="4">
        <v>0.1865673959255219</v>
      </c>
      <c r="AE1505" s="4">
        <v>0.01183712296187878</v>
      </c>
      <c r="AF1505" s="4">
        <v>0.1995388716459274</v>
      </c>
      <c r="AG1505" s="4">
        <v>0.01313063409179449</v>
      </c>
      <c r="AH1505" s="4">
        <v>0.6666666865348816</v>
      </c>
      <c r="AI1505" s="4">
        <v>-0.2195652425289154</v>
      </c>
      <c r="AJ1505" s="4">
        <v>2.737391471862793</v>
      </c>
      <c r="AK1505" s="4">
        <v>1</v>
      </c>
      <c r="AL1505" s="4">
        <v>0</v>
      </c>
      <c r="AM1505" s="4">
        <v>0.1599999964237213</v>
      </c>
      <c r="AN1505" s="4">
        <v>111125</v>
      </c>
      <c r="AO1505" s="4">
        <f>X1505*0.000001/(K1505*0.0001)</f>
        <v>0.832448984781901</v>
      </c>
      <c r="AP1505" s="4">
        <f>(U1505-T1505)/(1000-U1505)*AO1505</f>
        <v>0.004094404140338323</v>
      </c>
      <c r="AQ1505" s="4">
        <f>(P1505+273.15)</f>
        <v>298.2699340820312</v>
      </c>
      <c r="AR1505" s="4">
        <f>(O1505+273.15)</f>
        <v>296.6521076202392</v>
      </c>
      <c r="AS1505" s="4">
        <f>(Y1505*AK1505+Z1505*AL1505)*AM1505</f>
        <v>319.8265553513193</v>
      </c>
      <c r="AT1505" s="4">
        <f>((AS1505+0.00000010773*(AR1505^4-AQ1505^4))-AP1505*44100)/(L1505*0.92*2*29.3+0.00000043092*AQ1505^3)</f>
        <v>1.374181980069368</v>
      </c>
      <c r="AU1505" s="4">
        <f>0.61365*EXP(17.502*J1505/(240.97+J1505))</f>
        <v>3.202484590108975</v>
      </c>
      <c r="AV1505" s="4">
        <f>AU1505*1000/AA1505</f>
        <v>31.52414231499171</v>
      </c>
      <c r="AW1505" s="4">
        <f>(AV1505-U1505)</f>
        <v>12.75938325127101</v>
      </c>
      <c r="AX1505" s="4">
        <f>IF(D1505,P1505,(O1505+P1505)/2)</f>
        <v>24.31102085113525</v>
      </c>
      <c r="AY1505" s="4">
        <f>0.61365*EXP(17.502*AX1505/(240.97+AX1505))</f>
        <v>3.051388741872381</v>
      </c>
      <c r="AZ1505" s="4">
        <f>IF(AW1505&lt;&gt;0,(1000-(AV1505+U1505)/2)/AW1505*AP1505,0)</f>
        <v>0.3128248849278579</v>
      </c>
      <c r="BA1505" s="4">
        <f>U1505*AA1505/1000</f>
        <v>1.906280308539746</v>
      </c>
      <c r="BB1505" s="4">
        <f>(AY1505-BA1505)</f>
        <v>1.145108433332634</v>
      </c>
      <c r="BC1505" s="4">
        <f>1/(1.6/F1505+1.37/N1505)</f>
        <v>0.1986611549745532</v>
      </c>
      <c r="BD1505" s="4">
        <f>G1505*AA1505*0.001</f>
        <v>4.125150641146099</v>
      </c>
      <c r="BE1505" s="4">
        <f>G1505/S1505</f>
        <v>0.6871229847739563</v>
      </c>
      <c r="BF1505" s="4">
        <f>(1-AP1505*AA1505/AU1505/F1505)*100</f>
        <v>63.05436530186926</v>
      </c>
      <c r="BG1505" s="4">
        <f>(S1505-E1505/(N1505/1.35))</f>
        <v>57.44742100764528</v>
      </c>
      <c r="BH1505" s="4">
        <f>E1505*BF1505/100/BG1505</f>
        <v>0.03807708818590861</v>
      </c>
    </row>
    <row r="1506" ht="16" customHeight="1">
      <c r="A1506" s="4">
        <v>1417</v>
      </c>
      <c r="B1506" t="s" s="2">
        <v>1567</v>
      </c>
      <c r="C1506" s="4">
        <v>8177.000030376017</v>
      </c>
      <c r="D1506" s="4">
        <v>0</v>
      </c>
      <c r="E1506" s="4">
        <f>(R1506-S1506*(1000-T1506)/(1000-U1506))*AO1506</f>
        <v>20.78243951721382</v>
      </c>
      <c r="F1506" s="4">
        <f>IF(AZ1506&lt;&gt;0,1/(1/AZ1506-1/N1506),0)</f>
        <v>0.3542684846075987</v>
      </c>
      <c r="G1506" s="4">
        <f>((BC1506-AP1506/2)*S1506-E1506)/(BC1506+AP1506/2)</f>
        <v>-30.36219828090108</v>
      </c>
      <c r="H1506" s="4">
        <f>AP1506*1000</f>
        <v>4.110296656046137</v>
      </c>
      <c r="I1506" s="4">
        <f>(AU1506-BA1506)</f>
        <v>1.292333879942523</v>
      </c>
      <c r="J1506" s="4">
        <f>(P1506+AT1506*D1506)</f>
        <v>25.11277198791504</v>
      </c>
      <c r="K1506" s="4">
        <v>6</v>
      </c>
      <c r="L1506" s="4">
        <f>(K1506*AI1506+AJ1506)</f>
        <v>1.420000016689301</v>
      </c>
      <c r="M1506" s="4">
        <v>1</v>
      </c>
      <c r="N1506" s="4">
        <f>L1506*(M1506+1)*(M1506+1)/(M1506*M1506+1)</f>
        <v>2.840000033378601</v>
      </c>
      <c r="O1506" s="4">
        <v>23.47623062133789</v>
      </c>
      <c r="P1506" s="4">
        <v>25.11277198791504</v>
      </c>
      <c r="Q1506" s="4">
        <v>22.36942100524902</v>
      </c>
      <c r="R1506" s="4">
        <v>99.30306243896484</v>
      </c>
      <c r="S1506" s="4">
        <v>73.97188568115234</v>
      </c>
      <c r="T1506" s="4">
        <v>13.94451522827148</v>
      </c>
      <c r="U1506" s="4">
        <v>18.7894344329834</v>
      </c>
      <c r="V1506" s="4">
        <v>48.79541397094727</v>
      </c>
      <c r="W1506" s="4">
        <v>65.73621368408203</v>
      </c>
      <c r="X1506" s="4">
        <v>499.4592895507812</v>
      </c>
      <c r="Y1506" s="4">
        <v>1998.652709960938</v>
      </c>
      <c r="Z1506" s="4">
        <v>507.9772033691406</v>
      </c>
      <c r="AA1506" s="4">
        <v>101.5881958007812</v>
      </c>
      <c r="AB1506" s="4">
        <v>2.508942365646362</v>
      </c>
      <c r="AC1506" s="4">
        <v>0.2916404902935028</v>
      </c>
      <c r="AD1506" s="4">
        <v>0.1865673959255219</v>
      </c>
      <c r="AE1506" s="4">
        <v>0.01183712296187878</v>
      </c>
      <c r="AF1506" s="4">
        <v>0.1995388716459274</v>
      </c>
      <c r="AG1506" s="4">
        <v>0.01313063409179449</v>
      </c>
      <c r="AH1506" s="4">
        <v>0.6666666865348816</v>
      </c>
      <c r="AI1506" s="4">
        <v>-0.2195652425289154</v>
      </c>
      <c r="AJ1506" s="4">
        <v>2.737391471862793</v>
      </c>
      <c r="AK1506" s="4">
        <v>1</v>
      </c>
      <c r="AL1506" s="4">
        <v>0</v>
      </c>
      <c r="AM1506" s="4">
        <v>0.1599999964237213</v>
      </c>
      <c r="AN1506" s="4">
        <v>111115</v>
      </c>
      <c r="AO1506" s="4">
        <f>X1506*0.000001/(K1506*0.0001)</f>
        <v>0.8324321492513019</v>
      </c>
      <c r="AP1506" s="4">
        <f>(U1506-T1506)/(1000-U1506)*AO1506</f>
        <v>0.004110296656046137</v>
      </c>
      <c r="AQ1506" s="4">
        <f>(P1506+273.15)</f>
        <v>298.262771987915</v>
      </c>
      <c r="AR1506" s="4">
        <f>(O1506+273.15)</f>
        <v>296.6262306213379</v>
      </c>
      <c r="AS1506" s="4">
        <f>(Y1506*AK1506+Z1506*AL1506)*AM1506</f>
        <v>319.7844264460109</v>
      </c>
      <c r="AT1506" s="4">
        <f>((AS1506+0.00000010773*(AR1506^4-AQ1506^4))-AP1506*44100)/(L1506*0.92*2*29.3+0.00000043092*AQ1506^3)</f>
        <v>1.363373432367043</v>
      </c>
      <c r="AU1506" s="4">
        <f>0.61365*EXP(17.502*J1506/(240.97+J1506))</f>
        <v>3.201118624106382</v>
      </c>
      <c r="AV1506" s="4">
        <f>AU1506*1000/AA1506</f>
        <v>31.51073408552221</v>
      </c>
      <c r="AW1506" s="4">
        <f>(AV1506-U1506)</f>
        <v>12.72129965253881</v>
      </c>
      <c r="AX1506" s="4">
        <f>IF(D1506,P1506,(O1506+P1506)/2)</f>
        <v>24.29450130462646</v>
      </c>
      <c r="AY1506" s="4">
        <f>0.61365*EXP(17.502*AX1506/(240.97+AX1506))</f>
        <v>3.04836916541531</v>
      </c>
      <c r="AZ1506" s="4">
        <f>IF(AW1506&lt;&gt;0,(1000-(AV1506+U1506)/2)/AW1506*AP1506,0)</f>
        <v>0.3149774361314083</v>
      </c>
      <c r="BA1506" s="4">
        <f>U1506*AA1506/1000</f>
        <v>1.908784744163859</v>
      </c>
      <c r="BB1506" s="4">
        <f>(AY1506-BA1506)</f>
        <v>1.139584421251452</v>
      </c>
      <c r="BC1506" s="4">
        <f>1/(1.6/F1506+1.37/N1506)</f>
        <v>0.2000502913405678</v>
      </c>
      <c r="BD1506" s="4">
        <f>G1506*AA1506*0.001</f>
        <v>-3.084440943902322</v>
      </c>
      <c r="BE1506" s="4">
        <f>G1506/S1506</f>
        <v>-0.4104559185063091</v>
      </c>
      <c r="BF1506" s="4">
        <f>(1-AP1506*AA1506/AU1506/F1506)*100</f>
        <v>63.18014046855191</v>
      </c>
      <c r="BG1506" s="4">
        <f>(S1506-E1506/(N1506/1.35))</f>
        <v>64.09290926619029</v>
      </c>
      <c r="BH1506" s="4">
        <f>E1506*BF1506/100/BG1506</f>
        <v>0.2048646976724764</v>
      </c>
    </row>
    <row r="1507" ht="16" customHeight="1">
      <c r="A1507" s="4">
        <v>1418</v>
      </c>
      <c r="B1507" t="s" s="2">
        <v>1568</v>
      </c>
      <c r="C1507" s="4">
        <v>8182.500030253083</v>
      </c>
      <c r="D1507" s="4">
        <v>0</v>
      </c>
      <c r="E1507" s="4">
        <f>(R1507-S1507*(1000-T1507)/(1000-U1507))*AO1507</f>
        <v>44.37951469486055</v>
      </c>
      <c r="F1507" s="4">
        <f>IF(AZ1507&lt;&gt;0,1/(1/AZ1507-1/N1507),0)</f>
        <v>0.3554816517163228</v>
      </c>
      <c r="G1507" s="4">
        <f>((BC1507-AP1507/2)*S1507-E1507)/(BC1507+AP1507/2)</f>
        <v>-110.0704151667507</v>
      </c>
      <c r="H1507" s="4">
        <f>AP1507*1000</f>
        <v>4.124979588700252</v>
      </c>
      <c r="I1507" s="4">
        <f>(AU1507-BA1507)</f>
        <v>1.292974851734429</v>
      </c>
      <c r="J1507" s="4">
        <f>(P1507+AT1507*D1507)</f>
        <v>25.12926483154297</v>
      </c>
      <c r="K1507" s="4">
        <v>6</v>
      </c>
      <c r="L1507" s="4">
        <f>(K1507*AI1507+AJ1507)</f>
        <v>1.420000016689301</v>
      </c>
      <c r="M1507" s="4">
        <v>1</v>
      </c>
      <c r="N1507" s="4">
        <f>L1507*(M1507+1)*(M1507+1)/(M1507*M1507+1)</f>
        <v>2.840000033378601</v>
      </c>
      <c r="O1507" s="4">
        <v>23.44072914123535</v>
      </c>
      <c r="P1507" s="4">
        <v>25.12926483154297</v>
      </c>
      <c r="Q1507" s="4">
        <v>22.32181930541992</v>
      </c>
      <c r="R1507" s="4">
        <v>164.9657592773438</v>
      </c>
      <c r="S1507" s="4">
        <v>111.0979080200195</v>
      </c>
      <c r="T1507" s="4">
        <v>13.95165634155273</v>
      </c>
      <c r="U1507" s="4">
        <v>18.81414413452148</v>
      </c>
      <c r="V1507" s="4">
        <v>48.91988372802734</v>
      </c>
      <c r="W1507" s="4">
        <v>65.95926666259766</v>
      </c>
      <c r="X1507" s="4">
        <v>499.4198608398438</v>
      </c>
      <c r="Y1507" s="4">
        <v>1998.687622070312</v>
      </c>
      <c r="Z1507" s="4">
        <v>518.6388549804688</v>
      </c>
      <c r="AA1507" s="4">
        <v>101.5879364013672</v>
      </c>
      <c r="AB1507" s="4">
        <v>2.508942365646362</v>
      </c>
      <c r="AC1507" s="4">
        <v>0.2916404902935028</v>
      </c>
      <c r="AD1507" s="4">
        <v>0.1865673959255219</v>
      </c>
      <c r="AE1507" s="4">
        <v>0.01183712296187878</v>
      </c>
      <c r="AF1507" s="4">
        <v>0.1995388716459274</v>
      </c>
      <c r="AG1507" s="4">
        <v>0.01313063409179449</v>
      </c>
      <c r="AH1507" s="4">
        <v>0.6666666865348816</v>
      </c>
      <c r="AI1507" s="4">
        <v>-0.2195652425289154</v>
      </c>
      <c r="AJ1507" s="4">
        <v>2.737391471862793</v>
      </c>
      <c r="AK1507" s="4">
        <v>1</v>
      </c>
      <c r="AL1507" s="4">
        <v>0</v>
      </c>
      <c r="AM1507" s="4">
        <v>0.1599999964237213</v>
      </c>
      <c r="AN1507" s="4">
        <v>111115</v>
      </c>
      <c r="AO1507" s="4">
        <f>X1507*0.000001/(K1507*0.0001)</f>
        <v>0.8323664347330728</v>
      </c>
      <c r="AP1507" s="4">
        <f>(U1507-T1507)/(1000-U1507)*AO1507</f>
        <v>0.004124979588700252</v>
      </c>
      <c r="AQ1507" s="4">
        <f>(P1507+273.15)</f>
        <v>298.2792648315429</v>
      </c>
      <c r="AR1507" s="4">
        <f>(O1507+273.15)</f>
        <v>296.5907291412353</v>
      </c>
      <c r="AS1507" s="4">
        <f>(Y1507*AK1507+Z1507*AL1507)*AM1507</f>
        <v>319.7900123833861</v>
      </c>
      <c r="AT1507" s="4">
        <f>((AS1507+0.00000010773*(AR1507^4-AQ1507^4))-AP1507*44100)/(L1507*0.92*2*29.3+0.00000043092*AQ1507^3)</f>
        <v>1.349368409940971</v>
      </c>
      <c r="AU1507" s="4">
        <f>0.61365*EXP(17.502*J1507/(240.97+J1507))</f>
        <v>3.204264929518354</v>
      </c>
      <c r="AV1507" s="4">
        <f>AU1507*1000/AA1507</f>
        <v>31.54178579687371</v>
      </c>
      <c r="AW1507" s="4">
        <f>(AV1507-U1507)</f>
        <v>12.72764166235223</v>
      </c>
      <c r="AX1507" s="4">
        <f>IF(D1507,P1507,(O1507+P1507)/2)</f>
        <v>24.28499698638916</v>
      </c>
      <c r="AY1507" s="4">
        <f>0.61365*EXP(17.502*AX1507/(240.97+AX1507))</f>
        <v>3.046633073239748</v>
      </c>
      <c r="AZ1507" s="4">
        <f>IF(AW1507&lt;&gt;0,(1000-(AV1507+U1507)/2)/AW1507*AP1507,0)</f>
        <v>0.3159360629256265</v>
      </c>
      <c r="BA1507" s="4">
        <f>U1507*AA1507/1000</f>
        <v>1.911290077783924</v>
      </c>
      <c r="BB1507" s="4">
        <f>(AY1507-BA1507)</f>
        <v>1.135342995455824</v>
      </c>
      <c r="BC1507" s="4">
        <f>1/(1.6/F1507+1.37/N1507)</f>
        <v>0.200669034556568</v>
      </c>
      <c r="BD1507" s="4">
        <f>G1507*AA1507*0.001</f>
        <v>-11.18182633563196</v>
      </c>
      <c r="BE1507" s="4">
        <f>G1507/S1507</f>
        <v>-0.9907514653373701</v>
      </c>
      <c r="BF1507" s="4">
        <f>(1-AP1507*AA1507/AU1507/F1507)*100</f>
        <v>63.21097006088029</v>
      </c>
      <c r="BG1507" s="4">
        <f>(S1507-E1507/(N1507/1.35))</f>
        <v>90.00201219822014</v>
      </c>
      <c r="BH1507" s="4">
        <f>E1507*BF1507/100/BG1507</f>
        <v>0.3116899396110062</v>
      </c>
    </row>
    <row r="1508" ht="16" customHeight="1">
      <c r="A1508" s="4">
        <v>1419</v>
      </c>
      <c r="B1508" t="s" s="2">
        <v>1569</v>
      </c>
      <c r="C1508" s="4">
        <v>8187.500030141324</v>
      </c>
      <c r="D1508" s="4">
        <v>0</v>
      </c>
      <c r="E1508" s="4">
        <f>(R1508-S1508*(1000-T1508)/(1000-U1508))*AO1508</f>
        <v>51.20418350591363</v>
      </c>
      <c r="F1508" s="4">
        <f>IF(AZ1508&lt;&gt;0,1/(1/AZ1508-1/N1508),0)</f>
        <v>0.3574024602337616</v>
      </c>
      <c r="G1508" s="4">
        <f>((BC1508-AP1508/2)*S1508-E1508)/(BC1508+AP1508/2)</f>
        <v>-96.39636713363141</v>
      </c>
      <c r="H1508" s="4">
        <f>AP1508*1000</f>
        <v>4.13941601630857</v>
      </c>
      <c r="I1508" s="4">
        <f>(AU1508-BA1508)</f>
        <v>1.291279638708441</v>
      </c>
      <c r="J1508" s="4">
        <f>(P1508+AT1508*D1508)</f>
        <v>25.1330738067627</v>
      </c>
      <c r="K1508" s="4">
        <v>6</v>
      </c>
      <c r="L1508" s="4">
        <f>(K1508*AI1508+AJ1508)</f>
        <v>1.420000016689301</v>
      </c>
      <c r="M1508" s="4">
        <v>1</v>
      </c>
      <c r="N1508" s="4">
        <f>L1508*(M1508+1)*(M1508+1)/(M1508*M1508+1)</f>
        <v>2.840000033378601</v>
      </c>
      <c r="O1508" s="4">
        <v>23.41645240783691</v>
      </c>
      <c r="P1508" s="4">
        <v>25.1330738067627</v>
      </c>
      <c r="Q1508" s="4">
        <v>22.33211898803711</v>
      </c>
      <c r="R1508" s="4">
        <v>220.4682312011719</v>
      </c>
      <c r="S1508" s="4">
        <v>158.1663665771484</v>
      </c>
      <c r="T1508" s="4">
        <v>13.95872020721436</v>
      </c>
      <c r="U1508" s="4">
        <v>18.83802032470703</v>
      </c>
      <c r="V1508" s="4">
        <v>49.0197868347168</v>
      </c>
      <c r="W1508" s="4">
        <v>66.14443969726562</v>
      </c>
      <c r="X1508" s="4">
        <v>499.4287109375</v>
      </c>
      <c r="Y1508" s="4">
        <v>1998.801025390625</v>
      </c>
      <c r="Z1508" s="4">
        <v>527.5597534179688</v>
      </c>
      <c r="AA1508" s="4">
        <v>101.587760925293</v>
      </c>
      <c r="AB1508" s="4">
        <v>2.508942365646362</v>
      </c>
      <c r="AC1508" s="4">
        <v>0.2916404902935028</v>
      </c>
      <c r="AD1508" s="4">
        <v>0.1865673959255219</v>
      </c>
      <c r="AE1508" s="4">
        <v>0.01183712296187878</v>
      </c>
      <c r="AF1508" s="4">
        <v>0.1995388716459274</v>
      </c>
      <c r="AG1508" s="4">
        <v>0.01313063409179449</v>
      </c>
      <c r="AH1508" s="4">
        <v>0.6666666865348816</v>
      </c>
      <c r="AI1508" s="4">
        <v>-0.2195652425289154</v>
      </c>
      <c r="AJ1508" s="4">
        <v>2.737391471862793</v>
      </c>
      <c r="AK1508" s="4">
        <v>1</v>
      </c>
      <c r="AL1508" s="4">
        <v>0</v>
      </c>
      <c r="AM1508" s="4">
        <v>0.1599999964237213</v>
      </c>
      <c r="AN1508" s="4">
        <v>111115</v>
      </c>
      <c r="AO1508" s="4">
        <f>X1508*0.000001/(K1508*0.0001)</f>
        <v>0.8323811848958331</v>
      </c>
      <c r="AP1508" s="4">
        <f>(U1508-T1508)/(1000-U1508)*AO1508</f>
        <v>0.00413941601630857</v>
      </c>
      <c r="AQ1508" s="4">
        <f>(P1508+273.15)</f>
        <v>298.2830738067627</v>
      </c>
      <c r="AR1508" s="4">
        <f>(O1508+273.15)</f>
        <v>296.5664524078369</v>
      </c>
      <c r="AS1508" s="4">
        <f>(Y1508*AK1508+Z1508*AL1508)*AM1508</f>
        <v>319.8081569142305</v>
      </c>
      <c r="AT1508" s="4">
        <f>((AS1508+0.00000010773*(AR1508^4-AQ1508^4))-AP1508*44100)/(L1508*0.92*2*29.3+0.00000043092*AQ1508^3)</f>
        <v>1.338736055524462</v>
      </c>
      <c r="AU1508" s="4">
        <f>0.61365*EXP(17.502*J1508/(240.97+J1508))</f>
        <v>3.204991943760588</v>
      </c>
      <c r="AV1508" s="4">
        <f>AU1508*1000/AA1508</f>
        <v>31.54899679418587</v>
      </c>
      <c r="AW1508" s="4">
        <f>(AV1508-U1508)</f>
        <v>12.71097646947884</v>
      </c>
      <c r="AX1508" s="4">
        <f>IF(D1508,P1508,(O1508+P1508)/2)</f>
        <v>24.2747631072998</v>
      </c>
      <c r="AY1508" s="4">
        <f>0.61365*EXP(17.502*AX1508/(240.97+AX1508))</f>
        <v>3.04476468340272</v>
      </c>
      <c r="AZ1508" s="4">
        <f>IF(AW1508&lt;&gt;0,(1000-(AV1508+U1508)/2)/AW1508*AP1508,0)</f>
        <v>0.3174523698599871</v>
      </c>
      <c r="BA1508" s="4">
        <f>U1508*AA1508/1000</f>
        <v>1.913712305052148</v>
      </c>
      <c r="BB1508" s="4">
        <f>(AY1508-BA1508)</f>
        <v>1.131052378350572</v>
      </c>
      <c r="BC1508" s="4">
        <f>1/(1.6/F1508+1.37/N1508)</f>
        <v>0.2016478555998938</v>
      </c>
      <c r="BD1508" s="4">
        <f>G1508*AA1508*0.001</f>
        <v>-9.792691098438118</v>
      </c>
      <c r="BE1508" s="4">
        <f>G1508/S1508</f>
        <v>-0.6094618547528712</v>
      </c>
      <c r="BF1508" s="4">
        <f>(1-AP1508*AA1508/AU1508/F1508)*100</f>
        <v>63.28901950185099</v>
      </c>
      <c r="BG1508" s="4">
        <f>(S1508-E1508/(N1508/1.35))</f>
        <v>133.8263500558288</v>
      </c>
      <c r="BH1508" s="4">
        <f>E1508*BF1508/100/BG1508</f>
        <v>0.2421542967532333</v>
      </c>
    </row>
    <row r="1509" ht="16" customHeight="1">
      <c r="A1509" s="4">
        <v>1420</v>
      </c>
      <c r="B1509" t="s" s="2">
        <v>1570</v>
      </c>
      <c r="C1509" s="4">
        <v>8192.500030029565</v>
      </c>
      <c r="D1509" s="4">
        <v>0</v>
      </c>
      <c r="E1509" s="4">
        <f>(R1509-S1509*(1000-T1509)/(1000-U1509))*AO1509</f>
        <v>42.6947359436769</v>
      </c>
      <c r="F1509" s="4">
        <f>IF(AZ1509&lt;&gt;0,1/(1/AZ1509-1/N1509),0)</f>
        <v>0.3596903107258256</v>
      </c>
      <c r="G1509" s="4">
        <f>((BC1509-AP1509/2)*S1509-E1509)/(BC1509+AP1509/2)</f>
        <v>-11.82583863938793</v>
      </c>
      <c r="H1509" s="4">
        <f>AP1509*1000</f>
        <v>4.154926558454802</v>
      </c>
      <c r="I1509" s="4">
        <f>(AU1509-BA1509)</f>
        <v>1.288778221123943</v>
      </c>
      <c r="J1509" s="4">
        <f>(P1509+AT1509*D1509)</f>
        <v>25.13384628295898</v>
      </c>
      <c r="K1509" s="4">
        <v>6</v>
      </c>
      <c r="L1509" s="4">
        <f>(K1509*AI1509+AJ1509)</f>
        <v>1.420000016689301</v>
      </c>
      <c r="M1509" s="4">
        <v>1</v>
      </c>
      <c r="N1509" s="4">
        <f>L1509*(M1509+1)*(M1509+1)/(M1509*M1509+1)</f>
        <v>2.840000033378601</v>
      </c>
      <c r="O1509" s="4">
        <v>23.40571403503418</v>
      </c>
      <c r="P1509" s="4">
        <v>25.13384628295898</v>
      </c>
      <c r="Q1509" s="4">
        <v>22.35343360900879</v>
      </c>
      <c r="R1509" s="4">
        <v>252.9138488769531</v>
      </c>
      <c r="S1509" s="4">
        <v>200.6215057373047</v>
      </c>
      <c r="T1509" s="4">
        <v>13.96675777435303</v>
      </c>
      <c r="U1509" s="4">
        <v>18.86408233642578</v>
      </c>
      <c r="V1509" s="4">
        <v>49.08655548095703</v>
      </c>
      <c r="W1509" s="4">
        <v>66.28743743896484</v>
      </c>
      <c r="X1509" s="4">
        <v>499.4418029785156</v>
      </c>
      <c r="Y1509" s="4">
        <v>1998.877441406250</v>
      </c>
      <c r="Z1509" s="4">
        <v>526.9339599609375</v>
      </c>
      <c r="AA1509" s="4">
        <v>101.5878295898438</v>
      </c>
      <c r="AB1509" s="4">
        <v>2.508942365646362</v>
      </c>
      <c r="AC1509" s="4">
        <v>0.2916404902935028</v>
      </c>
      <c r="AD1509" s="4">
        <v>0.1865673959255219</v>
      </c>
      <c r="AE1509" s="4">
        <v>0.01183712296187878</v>
      </c>
      <c r="AF1509" s="4">
        <v>0.1995388716459274</v>
      </c>
      <c r="AG1509" s="4">
        <v>0.01313063409179449</v>
      </c>
      <c r="AH1509" s="4">
        <v>0.6666666865348816</v>
      </c>
      <c r="AI1509" s="4">
        <v>-0.2195652425289154</v>
      </c>
      <c r="AJ1509" s="4">
        <v>2.737391471862793</v>
      </c>
      <c r="AK1509" s="4">
        <v>1</v>
      </c>
      <c r="AL1509" s="4">
        <v>0</v>
      </c>
      <c r="AM1509" s="4">
        <v>0.1599999964237213</v>
      </c>
      <c r="AN1509" s="4">
        <v>111115</v>
      </c>
      <c r="AO1509" s="4">
        <f>X1509*0.000001/(K1509*0.0001)</f>
        <v>0.8324030049641926</v>
      </c>
      <c r="AP1509" s="4">
        <f>(U1509-T1509)/(1000-U1509)*AO1509</f>
        <v>0.004154926558454802</v>
      </c>
      <c r="AQ1509" s="4">
        <f>(P1509+273.15)</f>
        <v>298.283846282959</v>
      </c>
      <c r="AR1509" s="4">
        <f>(O1509+273.15)</f>
        <v>296.5557140350342</v>
      </c>
      <c r="AS1509" s="4">
        <f>(Y1509*AK1509+Z1509*AL1509)*AM1509</f>
        <v>319.8203834764572</v>
      </c>
      <c r="AT1509" s="4">
        <f>((AS1509+0.00000010773*(AR1509^4-AQ1509^4))-AP1509*44100)/(L1509*0.92*2*29.3+0.00000043092*AQ1509^3)</f>
        <v>1.329627963658989</v>
      </c>
      <c r="AU1509" s="4">
        <f>0.61365*EXP(17.502*J1509/(240.97+J1509))</f>
        <v>3.205139402885547</v>
      </c>
      <c r="AV1509" s="4">
        <f>AU1509*1000/AA1509</f>
        <v>31.55042701302067</v>
      </c>
      <c r="AW1509" s="4">
        <f>(AV1509-U1509)</f>
        <v>12.68634467659489</v>
      </c>
      <c r="AX1509" s="4">
        <f>IF(D1509,P1509,(O1509+P1509)/2)</f>
        <v>24.26978015899658</v>
      </c>
      <c r="AY1509" s="4">
        <f>0.61365*EXP(17.502*AX1509/(240.97+AX1509))</f>
        <v>3.043855313801988</v>
      </c>
      <c r="AZ1509" s="4">
        <f>IF(AW1509&lt;&gt;0,(1000-(AV1509+U1509)/2)/AW1509*AP1509,0)</f>
        <v>0.3192560481202505</v>
      </c>
      <c r="BA1509" s="4">
        <f>U1509*AA1509/1000</f>
        <v>1.916361181761604</v>
      </c>
      <c r="BB1509" s="4">
        <f>(AY1509-BA1509)</f>
        <v>1.127494132040384</v>
      </c>
      <c r="BC1509" s="4">
        <f>1/(1.6/F1509+1.37/N1509)</f>
        <v>0.2028123822200015</v>
      </c>
      <c r="BD1509" s="4">
        <f>G1509*AA1509*0.001</f>
        <v>-1.201361280455131</v>
      </c>
      <c r="BE1509" s="4">
        <f>G1509/S1509</f>
        <v>-0.05894601675890507</v>
      </c>
      <c r="BF1509" s="4">
        <f>(1-AP1509*AA1509/AU1509/F1509)*100</f>
        <v>63.38750113925282</v>
      </c>
      <c r="BG1509" s="4">
        <f>(S1509-E1509/(N1509/1.35))</f>
        <v>180.3264730448596</v>
      </c>
      <c r="BH1509" s="4">
        <f>E1509*BF1509/100/BG1509</f>
        <v>0.1500784980470767</v>
      </c>
    </row>
    <row r="1510" ht="16" customHeight="1">
      <c r="A1510" s="4">
        <v>1421</v>
      </c>
      <c r="B1510" t="s" s="2">
        <v>1571</v>
      </c>
      <c r="C1510" s="4">
        <v>8198.000029906631</v>
      </c>
      <c r="D1510" s="4">
        <v>0</v>
      </c>
      <c r="E1510" s="4">
        <f>(R1510-S1510*(1000-T1510)/(1000-U1510))*AO1510</f>
        <v>25.45001178942767</v>
      </c>
      <c r="F1510" s="4">
        <f>IF(AZ1510&lt;&gt;0,1/(1/AZ1510-1/N1510),0)</f>
        <v>0.3623835951147711</v>
      </c>
      <c r="G1510" s="4">
        <f>((BC1510-AP1510/2)*S1510-E1510)/(BC1510+AP1510/2)</f>
        <v>101.3493019526716</v>
      </c>
      <c r="H1510" s="4">
        <f>AP1510*1000</f>
        <v>4.172981157393055</v>
      </c>
      <c r="I1510" s="4">
        <f>(AU1510-BA1510)</f>
        <v>1.285821491650383</v>
      </c>
      <c r="J1510" s="4">
        <f>(P1510+AT1510*D1510)</f>
        <v>25.13426208496094</v>
      </c>
      <c r="K1510" s="4">
        <v>6</v>
      </c>
      <c r="L1510" s="4">
        <f>(K1510*AI1510+AJ1510)</f>
        <v>1.420000016689301</v>
      </c>
      <c r="M1510" s="4">
        <v>1</v>
      </c>
      <c r="N1510" s="4">
        <f>L1510*(M1510+1)*(M1510+1)/(M1510*M1510+1)</f>
        <v>2.840000033378601</v>
      </c>
      <c r="O1510" s="4">
        <v>23.40328598022461</v>
      </c>
      <c r="P1510" s="4">
        <v>25.13426208496094</v>
      </c>
      <c r="Q1510" s="4">
        <v>22.36496543884277</v>
      </c>
      <c r="R1510" s="4">
        <v>261.0955810546875</v>
      </c>
      <c r="S1510" s="4">
        <v>229.3730010986328</v>
      </c>
      <c r="T1510" s="4">
        <v>13.97571182250977</v>
      </c>
      <c r="U1510" s="4">
        <v>18.89394187927246</v>
      </c>
      <c r="V1510" s="4">
        <v>49.13076019287109</v>
      </c>
      <c r="W1510" s="4">
        <v>66.40842437744141</v>
      </c>
      <c r="X1510" s="4">
        <v>499.4646911621094</v>
      </c>
      <c r="Y1510" s="4">
        <v>1998.692626953125</v>
      </c>
      <c r="Z1510" s="4">
        <v>527.4888305664062</v>
      </c>
      <c r="AA1510" s="4">
        <v>101.5879745483398</v>
      </c>
      <c r="AB1510" s="4">
        <v>2.508942365646362</v>
      </c>
      <c r="AC1510" s="4">
        <v>0.2916404902935028</v>
      </c>
      <c r="AD1510" s="4">
        <v>0.1865673959255219</v>
      </c>
      <c r="AE1510" s="4">
        <v>0.01183712296187878</v>
      </c>
      <c r="AF1510" s="4">
        <v>0.1995388716459274</v>
      </c>
      <c r="AG1510" s="4">
        <v>0.01313063409179449</v>
      </c>
      <c r="AH1510" s="4">
        <v>0.6666666865348816</v>
      </c>
      <c r="AI1510" s="4">
        <v>-0.2195652425289154</v>
      </c>
      <c r="AJ1510" s="4">
        <v>2.737391471862793</v>
      </c>
      <c r="AK1510" s="4">
        <v>1</v>
      </c>
      <c r="AL1510" s="4">
        <v>0</v>
      </c>
      <c r="AM1510" s="4">
        <v>0.1599999964237213</v>
      </c>
      <c r="AN1510" s="4">
        <v>111115</v>
      </c>
      <c r="AO1510" s="4">
        <f>X1510*0.000001/(K1510*0.0001)</f>
        <v>0.8324411519368489</v>
      </c>
      <c r="AP1510" s="4">
        <f>(U1510-T1510)/(1000-U1510)*AO1510</f>
        <v>0.004172981157393055</v>
      </c>
      <c r="AQ1510" s="4">
        <f>(P1510+273.15)</f>
        <v>298.2842620849609</v>
      </c>
      <c r="AR1510" s="4">
        <f>(O1510+273.15)</f>
        <v>296.5532859802246</v>
      </c>
      <c r="AS1510" s="4">
        <f>(Y1510*AK1510+Z1510*AL1510)*AM1510</f>
        <v>319.7908131646182</v>
      </c>
      <c r="AT1510" s="4">
        <f>((AS1510+0.00000010773*(AR1510^4-AQ1510^4))-AP1510*44100)/(L1510*0.92*2*29.3+0.00000043092*AQ1510^3)</f>
        <v>1.319878319883788</v>
      </c>
      <c r="AU1510" s="4">
        <f>0.61365*EXP(17.502*J1510/(240.97+J1510))</f>
        <v>3.205218778399726</v>
      </c>
      <c r="AV1510" s="4">
        <f>AU1510*1000/AA1510</f>
        <v>31.55116334044585</v>
      </c>
      <c r="AW1510" s="4">
        <f>(AV1510-U1510)</f>
        <v>12.65722146117339</v>
      </c>
      <c r="AX1510" s="4">
        <f>IF(D1510,P1510,(O1510+P1510)/2)</f>
        <v>24.26877403259277</v>
      </c>
      <c r="AY1510" s="4">
        <f>0.61365*EXP(17.502*AX1510/(240.97+AX1510))</f>
        <v>3.043671728275205</v>
      </c>
      <c r="AZ1510" s="4">
        <f>IF(AW1510&lt;&gt;0,(1000-(AV1510+U1510)/2)/AW1510*AP1510,0)</f>
        <v>0.3213760565925705</v>
      </c>
      <c r="BA1510" s="4">
        <f>U1510*AA1510/1000</f>
        <v>1.919397286749343</v>
      </c>
      <c r="BB1510" s="4">
        <f>(AY1510-BA1510)</f>
        <v>1.124274441525862</v>
      </c>
      <c r="BC1510" s="4">
        <f>1/(1.6/F1510+1.37/N1510)</f>
        <v>0.2041814205751583</v>
      </c>
      <c r="BD1510" s="4">
        <f>G1510*AA1510*0.001</f>
        <v>10.29587030726002</v>
      </c>
      <c r="BE1510" s="4">
        <f>G1510/S1510</f>
        <v>0.4418536683360147</v>
      </c>
      <c r="BF1510" s="4">
        <f>(1-AP1510*AA1510/AU1510/F1510)*100</f>
        <v>63.5025503996355</v>
      </c>
      <c r="BG1510" s="4">
        <f>(S1510-E1510/(N1510/1.35))</f>
        <v>217.2752843690826</v>
      </c>
      <c r="BH1510" s="4">
        <f>E1510*BF1510/100/BG1510</f>
        <v>0.07438216735153969</v>
      </c>
    </row>
    <row r="1511" ht="16" customHeight="1">
      <c r="A1511" s="4">
        <v>1422</v>
      </c>
      <c r="B1511" t="s" s="2">
        <v>1572</v>
      </c>
      <c r="C1511" s="4">
        <v>8203.000029794872</v>
      </c>
      <c r="D1511" s="4">
        <v>0</v>
      </c>
      <c r="E1511" s="4">
        <f>(R1511-S1511*(1000-T1511)/(1000-U1511))*AO1511</f>
        <v>16.03940744034589</v>
      </c>
      <c r="F1511" s="4">
        <f>IF(AZ1511&lt;&gt;0,1/(1/AZ1511-1/N1511),0)</f>
        <v>0.3648577211549218</v>
      </c>
      <c r="G1511" s="4">
        <f>((BC1511-AP1511/2)*S1511-E1511)/(BC1511+AP1511/2)</f>
        <v>157.5964254715515</v>
      </c>
      <c r="H1511" s="4">
        <f>AP1511*1000</f>
        <v>4.189169955396393</v>
      </c>
      <c r="I1511" s="4">
        <f>(AU1511-BA1511)</f>
        <v>1.28303333559973</v>
      </c>
      <c r="J1511" s="4">
        <f>(P1511+AT1511*D1511)</f>
        <v>25.13407516479492</v>
      </c>
      <c r="K1511" s="4">
        <v>6</v>
      </c>
      <c r="L1511" s="4">
        <f>(K1511*AI1511+AJ1511)</f>
        <v>1.420000016689301</v>
      </c>
      <c r="M1511" s="4">
        <v>1</v>
      </c>
      <c r="N1511" s="4">
        <f>L1511*(M1511+1)*(M1511+1)/(M1511*M1511+1)</f>
        <v>2.840000033378601</v>
      </c>
      <c r="O1511" s="4">
        <v>23.40384292602539</v>
      </c>
      <c r="P1511" s="4">
        <v>25.13407516479492</v>
      </c>
      <c r="Q1511" s="4">
        <v>22.36461067199707</v>
      </c>
      <c r="R1511" s="4">
        <v>260.1969299316406</v>
      </c>
      <c r="S1511" s="4">
        <v>239.7218475341797</v>
      </c>
      <c r="T1511" s="4">
        <v>13.98361778259277</v>
      </c>
      <c r="U1511" s="4">
        <v>18.92098236083984</v>
      </c>
      <c r="V1511" s="4">
        <v>49.1591911315918</v>
      </c>
      <c r="W1511" s="4">
        <v>66.50362396240234</v>
      </c>
      <c r="X1511" s="4">
        <v>499.4454040527344</v>
      </c>
      <c r="Y1511" s="4">
        <v>1998.78515625</v>
      </c>
      <c r="Z1511" s="4">
        <v>533.0034790039062</v>
      </c>
      <c r="AA1511" s="4">
        <v>101.588264465332</v>
      </c>
      <c r="AB1511" s="4">
        <v>2.508942365646362</v>
      </c>
      <c r="AC1511" s="4">
        <v>0.2916404902935028</v>
      </c>
      <c r="AD1511" s="4">
        <v>0.1865673959255219</v>
      </c>
      <c r="AE1511" s="4">
        <v>0.01183712296187878</v>
      </c>
      <c r="AF1511" s="4">
        <v>0.1995388716459274</v>
      </c>
      <c r="AG1511" s="4">
        <v>0.01313063409179449</v>
      </c>
      <c r="AH1511" s="4">
        <v>0.6666666865348816</v>
      </c>
      <c r="AI1511" s="4">
        <v>-0.2195652425289154</v>
      </c>
      <c r="AJ1511" s="4">
        <v>2.737391471862793</v>
      </c>
      <c r="AK1511" s="4">
        <v>1</v>
      </c>
      <c r="AL1511" s="4">
        <v>0</v>
      </c>
      <c r="AM1511" s="4">
        <v>0.1599999964237213</v>
      </c>
      <c r="AN1511" s="4">
        <v>111115</v>
      </c>
      <c r="AO1511" s="4">
        <f>X1511*0.000001/(K1511*0.0001)</f>
        <v>0.8324090067545572</v>
      </c>
      <c r="AP1511" s="4">
        <f>(U1511-T1511)/(1000-U1511)*AO1511</f>
        <v>0.004189169955396393</v>
      </c>
      <c r="AQ1511" s="4">
        <f>(P1511+273.15)</f>
        <v>298.2840751647949</v>
      </c>
      <c r="AR1511" s="4">
        <f>(O1511+273.15)</f>
        <v>296.5538429260254</v>
      </c>
      <c r="AS1511" s="4">
        <f>(Y1511*AK1511+Z1511*AL1511)*AM1511</f>
        <v>319.8056178517872</v>
      </c>
      <c r="AT1511" s="4">
        <f>((AS1511+0.00000010773*(AR1511^4-AQ1511^4))-AP1511*44100)/(L1511*0.92*2*29.3+0.00000043092*AQ1511^3)</f>
        <v>1.312028731932874</v>
      </c>
      <c r="AU1511" s="4">
        <f>0.61365*EXP(17.502*J1511/(240.97+J1511))</f>
        <v>3.205183095616611</v>
      </c>
      <c r="AV1511" s="4">
        <f>AU1511*1000/AA1511</f>
        <v>31.55072204930137</v>
      </c>
      <c r="AW1511" s="4">
        <f>(AV1511-U1511)</f>
        <v>12.62973968846153</v>
      </c>
      <c r="AX1511" s="4">
        <f>IF(D1511,P1511,(O1511+P1511)/2)</f>
        <v>24.26895904541016</v>
      </c>
      <c r="AY1511" s="4">
        <f>0.61365*EXP(17.502*AX1511/(240.97+AX1511))</f>
        <v>3.043705486404004</v>
      </c>
      <c r="AZ1511" s="4">
        <f>IF(AW1511&lt;&gt;0,(1000-(AV1511+U1511)/2)/AW1511*AP1511,0)</f>
        <v>0.323320415326589</v>
      </c>
      <c r="BA1511" s="4">
        <f>U1511*AA1511/1000</f>
        <v>1.92214976001688</v>
      </c>
      <c r="BB1511" s="4">
        <f>(AY1511-BA1511)</f>
        <v>1.121555726387123</v>
      </c>
      <c r="BC1511" s="4">
        <f>1/(1.6/F1511+1.37/N1511)</f>
        <v>0.2054372921637165</v>
      </c>
      <c r="BD1511" s="4">
        <f>G1511*AA1511*0.001</f>
        <v>16.00994734959496</v>
      </c>
      <c r="BE1511" s="4">
        <f>G1511/S1511</f>
        <v>0.6574136946324064</v>
      </c>
      <c r="BF1511" s="4">
        <f>(1-AP1511*AA1511/AU1511/F1511)*100</f>
        <v>63.60890394632197</v>
      </c>
      <c r="BG1511" s="4">
        <f>(S1511-E1511/(N1511/1.35))</f>
        <v>232.0974814109486</v>
      </c>
      <c r="BH1511" s="4">
        <f>E1511*BF1511/100/BG1511</f>
        <v>0.04395778536788361</v>
      </c>
    </row>
    <row r="1512" ht="16" customHeight="1">
      <c r="A1512" s="4">
        <v>1423</v>
      </c>
      <c r="B1512" t="s" s="2">
        <v>1573</v>
      </c>
      <c r="C1512" s="4">
        <v>8208.000029683113</v>
      </c>
      <c r="D1512" s="4">
        <v>0</v>
      </c>
      <c r="E1512" s="4">
        <f>(R1512-S1512*(1000-T1512)/(1000-U1512))*AO1512</f>
        <v>12.35156661237839</v>
      </c>
      <c r="F1512" s="4">
        <f>IF(AZ1512&lt;&gt;0,1/(1/AZ1512-1/N1512),0)</f>
        <v>0.367730249781371</v>
      </c>
      <c r="G1512" s="4">
        <f>((BC1512-AP1512/2)*S1512-E1512)/(BC1512+AP1512/2)</f>
        <v>178.9080812092709</v>
      </c>
      <c r="H1512" s="4">
        <f>AP1512*1000</f>
        <v>4.207861527274796</v>
      </c>
      <c r="I1512" s="4">
        <f>(AU1512-BA1512)</f>
        <v>1.279818703877502</v>
      </c>
      <c r="J1512" s="4">
        <f>(P1512+AT1512*D1512)</f>
        <v>25.13300132751465</v>
      </c>
      <c r="K1512" s="4">
        <v>6</v>
      </c>
      <c r="L1512" s="4">
        <f>(K1512*AI1512+AJ1512)</f>
        <v>1.420000016689301</v>
      </c>
      <c r="M1512" s="4">
        <v>1</v>
      </c>
      <c r="N1512" s="4">
        <f>L1512*(M1512+1)*(M1512+1)/(M1512*M1512+1)</f>
        <v>2.840000033378601</v>
      </c>
      <c r="O1512" s="4">
        <v>23.40395927429199</v>
      </c>
      <c r="P1512" s="4">
        <v>25.13300132751465</v>
      </c>
      <c r="Q1512" s="4">
        <v>22.36172866821289</v>
      </c>
      <c r="R1512" s="4">
        <v>258.9640808105469</v>
      </c>
      <c r="S1512" s="4">
        <v>242.8976745605469</v>
      </c>
      <c r="T1512" s="4">
        <v>13.99130153656006</v>
      </c>
      <c r="U1512" s="4">
        <v>18.95061111450195</v>
      </c>
      <c r="V1512" s="4">
        <v>49.18653869628906</v>
      </c>
      <c r="W1512" s="4">
        <v>66.6070556640625</v>
      </c>
      <c r="X1512" s="4">
        <v>499.4388732910156</v>
      </c>
      <c r="Y1512" s="4">
        <v>1998.937622070312</v>
      </c>
      <c r="Z1512" s="4">
        <v>544.7266845703125</v>
      </c>
      <c r="AA1512" s="4">
        <v>101.588249206543</v>
      </c>
      <c r="AB1512" s="4">
        <v>2.508942365646362</v>
      </c>
      <c r="AC1512" s="4">
        <v>0.2916404902935028</v>
      </c>
      <c r="AD1512" s="4">
        <v>0.1865673959255219</v>
      </c>
      <c r="AE1512" s="4">
        <v>0.01183712296187878</v>
      </c>
      <c r="AF1512" s="4">
        <v>0.1995388716459274</v>
      </c>
      <c r="AG1512" s="4">
        <v>0.01313063409179449</v>
      </c>
      <c r="AH1512" s="4">
        <v>0.6666666865348816</v>
      </c>
      <c r="AI1512" s="4">
        <v>-0.2195652425289154</v>
      </c>
      <c r="AJ1512" s="4">
        <v>2.737391471862793</v>
      </c>
      <c r="AK1512" s="4">
        <v>1</v>
      </c>
      <c r="AL1512" s="4">
        <v>0</v>
      </c>
      <c r="AM1512" s="4">
        <v>0.1599999964237213</v>
      </c>
      <c r="AN1512" s="4">
        <v>111115</v>
      </c>
      <c r="AO1512" s="4">
        <f>X1512*0.000001/(K1512*0.0001)</f>
        <v>0.8323981221516926</v>
      </c>
      <c r="AP1512" s="4">
        <f>(U1512-T1512)/(1000-U1512)*AO1512</f>
        <v>0.004207861527274795</v>
      </c>
      <c r="AQ1512" s="4">
        <f>(P1512+273.15)</f>
        <v>298.2830013275146</v>
      </c>
      <c r="AR1512" s="4">
        <f>(O1512+273.15)</f>
        <v>296.553959274292</v>
      </c>
      <c r="AS1512" s="4">
        <f>(Y1512*AK1512+Z1512*AL1512)*AM1512</f>
        <v>319.830012382492</v>
      </c>
      <c r="AT1512" s="4">
        <f>((AS1512+0.00000010773*(AR1512^4-AQ1512^4))-AP1512*44100)/(L1512*0.92*2*29.3+0.00000043092*AQ1512^3)</f>
        <v>1.303094281702834</v>
      </c>
      <c r="AU1512" s="4">
        <f>0.61365*EXP(17.502*J1512/(240.97+J1512))</f>
        <v>3.20497810839381</v>
      </c>
      <c r="AV1512" s="4">
        <f>AU1512*1000/AA1512</f>
        <v>31.54870896414058</v>
      </c>
      <c r="AW1512" s="4">
        <f>(AV1512-U1512)</f>
        <v>12.59809784963863</v>
      </c>
      <c r="AX1512" s="4">
        <f>IF(D1512,P1512,(O1512+P1512)/2)</f>
        <v>24.26848030090332</v>
      </c>
      <c r="AY1512" s="4">
        <f>0.61365*EXP(17.502*AX1512/(240.97+AX1512))</f>
        <v>3.043618133567812</v>
      </c>
      <c r="AZ1512" s="4">
        <f>IF(AW1512&lt;&gt;0,(1000-(AV1512+U1512)/2)/AW1512*AP1512,0)</f>
        <v>0.3255741067558242</v>
      </c>
      <c r="BA1512" s="4">
        <f>U1512*AA1512/1000</f>
        <v>1.925159404516307</v>
      </c>
      <c r="BB1512" s="4">
        <f>(AY1512-BA1512)</f>
        <v>1.118458729051504</v>
      </c>
      <c r="BC1512" s="4">
        <f>1/(1.6/F1512+1.37/N1512)</f>
        <v>0.2068932778732505</v>
      </c>
      <c r="BD1512" s="4">
        <f>G1512*AA1512*0.001</f>
        <v>18.17495873895184</v>
      </c>
      <c r="BE1512" s="4">
        <f>G1512/S1512</f>
        <v>0.736557406459133</v>
      </c>
      <c r="BF1512" s="4">
        <f>(1-AP1512*AA1512/AU1512/F1512)*100</f>
        <v>63.72975484178208</v>
      </c>
      <c r="BG1512" s="4">
        <f>(S1512-E1512/(N1512/1.35))</f>
        <v>237.0263313454998</v>
      </c>
      <c r="BH1512" s="4">
        <f>E1512*BF1512/100/BG1512</f>
        <v>0.03320990995601302</v>
      </c>
    </row>
    <row r="1513" ht="16" customHeight="1">
      <c r="A1513" s="4">
        <v>1424</v>
      </c>
      <c r="B1513" t="s" s="2">
        <v>1574</v>
      </c>
      <c r="C1513" s="4">
        <v>8213.500029560179</v>
      </c>
      <c r="D1513" s="4">
        <v>0</v>
      </c>
      <c r="E1513" s="4">
        <f>(R1513-S1513*(1000-T1513)/(1000-U1513))*AO1513</f>
        <v>11.62272950715732</v>
      </c>
      <c r="F1513" s="4">
        <f>IF(AZ1513&lt;&gt;0,1/(1/AZ1513-1/N1513),0)</f>
        <v>0.3710976594245077</v>
      </c>
      <c r="G1513" s="4">
        <f>((BC1513-AP1513/2)*S1513-E1513)/(BC1513+AP1513/2)</f>
        <v>183.4006593262494</v>
      </c>
      <c r="H1513" s="4">
        <f>AP1513*1000</f>
        <v>4.229797736592798</v>
      </c>
      <c r="I1513" s="4">
        <f>(AU1513-BA1513)</f>
        <v>1.276138353893294</v>
      </c>
      <c r="J1513" s="4">
        <f>(P1513+AT1513*D1513)</f>
        <v>25.13141059875488</v>
      </c>
      <c r="K1513" s="4">
        <v>6</v>
      </c>
      <c r="L1513" s="4">
        <f>(K1513*AI1513+AJ1513)</f>
        <v>1.420000016689301</v>
      </c>
      <c r="M1513" s="4">
        <v>1</v>
      </c>
      <c r="N1513" s="4">
        <f>L1513*(M1513+1)*(M1513+1)/(M1513*M1513+1)</f>
        <v>2.840000033378601</v>
      </c>
      <c r="O1513" s="4">
        <v>23.40395355224609</v>
      </c>
      <c r="P1513" s="4">
        <v>25.13141059875488</v>
      </c>
      <c r="Q1513" s="4">
        <v>22.36006927490234</v>
      </c>
      <c r="R1513" s="4">
        <v>258.645996093750</v>
      </c>
      <c r="S1513" s="4">
        <v>243.4468536376953</v>
      </c>
      <c r="T1513" s="4">
        <v>13.99909496307373</v>
      </c>
      <c r="U1513" s="4">
        <v>18.98380470275879</v>
      </c>
      <c r="V1513" s="4">
        <v>49.21416854858398</v>
      </c>
      <c r="W1513" s="4">
        <v>66.72252655029297</v>
      </c>
      <c r="X1513" s="4">
        <v>499.4674072265625</v>
      </c>
      <c r="Y1513" s="4">
        <v>1999.057861328125</v>
      </c>
      <c r="Z1513" s="4">
        <v>552.9177856445312</v>
      </c>
      <c r="AA1513" s="4">
        <v>101.588493347168</v>
      </c>
      <c r="AB1513" s="4">
        <v>2.508942365646362</v>
      </c>
      <c r="AC1513" s="4">
        <v>0.2916404902935028</v>
      </c>
      <c r="AD1513" s="4">
        <v>0.1865673959255219</v>
      </c>
      <c r="AE1513" s="4">
        <v>0.01183712296187878</v>
      </c>
      <c r="AF1513" s="4">
        <v>0.1995388716459274</v>
      </c>
      <c r="AG1513" s="4">
        <v>0.01313063409179449</v>
      </c>
      <c r="AH1513" s="4">
        <v>1</v>
      </c>
      <c r="AI1513" s="4">
        <v>-0.2195652425289154</v>
      </c>
      <c r="AJ1513" s="4">
        <v>2.737391471862793</v>
      </c>
      <c r="AK1513" s="4">
        <v>1</v>
      </c>
      <c r="AL1513" s="4">
        <v>0</v>
      </c>
      <c r="AM1513" s="4">
        <v>0.1599999964237213</v>
      </c>
      <c r="AN1513" s="4">
        <v>111125</v>
      </c>
      <c r="AO1513" s="4">
        <f>X1513*0.000001/(K1513*0.0001)</f>
        <v>0.8324456787109373</v>
      </c>
      <c r="AP1513" s="4">
        <f>(U1513-T1513)/(1000-U1513)*AO1513</f>
        <v>0.004229797736592798</v>
      </c>
      <c r="AQ1513" s="4">
        <f>(P1513+273.15)</f>
        <v>298.2814105987549</v>
      </c>
      <c r="AR1513" s="4">
        <f>(O1513+273.15)</f>
        <v>296.5539535522461</v>
      </c>
      <c r="AS1513" s="4">
        <f>(Y1513*AK1513+Z1513*AL1513)*AM1513</f>
        <v>319.849250663312</v>
      </c>
      <c r="AT1513" s="4">
        <f>((AS1513+0.00000010773*(AR1513^4-AQ1513^4))-AP1513*44100)/(L1513*0.92*2*29.3+0.00000043092*AQ1513^3)</f>
        <v>1.292527497121335</v>
      </c>
      <c r="AU1513" s="4">
        <f>0.61365*EXP(17.502*J1513/(240.97+J1513))</f>
        <v>3.204674471643441</v>
      </c>
      <c r="AV1513" s="4">
        <f>AU1513*1000/AA1513</f>
        <v>31.54564425610491</v>
      </c>
      <c r="AW1513" s="4">
        <f>(AV1513-U1513)</f>
        <v>12.56183955334612</v>
      </c>
      <c r="AX1513" s="4">
        <f>IF(D1513,P1513,(O1513+P1513)/2)</f>
        <v>24.26768207550049</v>
      </c>
      <c r="AY1513" s="4">
        <f>0.61365*EXP(17.502*AX1513/(240.97+AX1513))</f>
        <v>3.043472492377765</v>
      </c>
      <c r="AZ1513" s="4">
        <f>IF(AW1513&lt;&gt;0,(1000-(AV1513+U1513)/2)/AW1513*AP1513,0)</f>
        <v>0.3282109315809422</v>
      </c>
      <c r="BA1513" s="4">
        <f>U1513*AA1513/1000</f>
        <v>1.928536117750147</v>
      </c>
      <c r="BB1513" s="4">
        <f>(AY1513-BA1513)</f>
        <v>1.114936374627618</v>
      </c>
      <c r="BC1513" s="4">
        <f>1/(1.6/F1513+1.37/N1513)</f>
        <v>0.2085972137433584</v>
      </c>
      <c r="BD1513" s="4">
        <f>G1513*AA1513*0.001</f>
        <v>18.63139665983091</v>
      </c>
      <c r="BE1513" s="4">
        <f>G1513/S1513</f>
        <v>0.7533498855532207</v>
      </c>
      <c r="BF1513" s="4">
        <f>(1-AP1513*AA1513/AU1513/F1513)*100</f>
        <v>63.86800147206516</v>
      </c>
      <c r="BG1513" s="4">
        <f>(S1513-E1513/(N1513/1.35))</f>
        <v>237.9219646763399</v>
      </c>
      <c r="BH1513" s="4">
        <f>E1513*BF1513/100/BG1513</f>
        <v>0.03120016709185988</v>
      </c>
    </row>
    <row r="1514" ht="16" customHeight="1">
      <c r="A1514" s="4">
        <v>1425</v>
      </c>
      <c r="B1514" t="s" s="2">
        <v>1575</v>
      </c>
      <c r="C1514" s="4">
        <v>8218.500029448420</v>
      </c>
      <c r="D1514" s="4">
        <v>0</v>
      </c>
      <c r="E1514" s="4">
        <f>(R1514-S1514*(1000-T1514)/(1000-U1514))*AO1514</f>
        <v>17.69490650450748</v>
      </c>
      <c r="F1514" s="4">
        <f>IF(AZ1514&lt;&gt;0,1/(1/AZ1514-1/N1514),0)</f>
        <v>0.3741896562284709</v>
      </c>
      <c r="G1514" s="4">
        <f>((BC1514-AP1514/2)*S1514-E1514)/(BC1514+AP1514/2)</f>
        <v>156.9506211602811</v>
      </c>
      <c r="H1514" s="4">
        <f>AP1514*1000</f>
        <v>4.250463865251556</v>
      </c>
      <c r="I1514" s="4">
        <f>(AU1514-BA1514)</f>
        <v>1.272978667809274</v>
      </c>
      <c r="J1514" s="4">
        <f>(P1514+AT1514*D1514)</f>
        <v>25.13199424743652</v>
      </c>
      <c r="K1514" s="4">
        <v>6</v>
      </c>
      <c r="L1514" s="4">
        <f>(K1514*AI1514+AJ1514)</f>
        <v>1.420000016689301</v>
      </c>
      <c r="M1514" s="4">
        <v>1</v>
      </c>
      <c r="N1514" s="4">
        <f>L1514*(M1514+1)*(M1514+1)/(M1514*M1514+1)</f>
        <v>2.840000033378601</v>
      </c>
      <c r="O1514" s="4">
        <v>23.40386009216309</v>
      </c>
      <c r="P1514" s="4">
        <v>25.13199424743652</v>
      </c>
      <c r="Q1514" s="4">
        <v>22.36050605773926</v>
      </c>
      <c r="R1514" s="4">
        <v>267.7238159179688</v>
      </c>
      <c r="S1514" s="4">
        <v>245.2152099609375</v>
      </c>
      <c r="T1514" s="4">
        <v>14.00711822509766</v>
      </c>
      <c r="U1514" s="4">
        <v>19.01601982116699</v>
      </c>
      <c r="V1514" s="4">
        <v>49.24240875244141</v>
      </c>
      <c r="W1514" s="4">
        <v>66.83548736572266</v>
      </c>
      <c r="X1514" s="4">
        <v>499.4672241210938</v>
      </c>
      <c r="Y1514" s="4">
        <v>1998.845336914062</v>
      </c>
      <c r="Z1514" s="4">
        <v>549.3229370117188</v>
      </c>
      <c r="AA1514" s="4">
        <v>101.5884094238281</v>
      </c>
      <c r="AB1514" s="4">
        <v>2.508942365646362</v>
      </c>
      <c r="AC1514" s="4">
        <v>0.2916404902935028</v>
      </c>
      <c r="AD1514" s="4">
        <v>0.1865673959255219</v>
      </c>
      <c r="AE1514" s="4">
        <v>0.01183712296187878</v>
      </c>
      <c r="AF1514" s="4">
        <v>0.1995388716459274</v>
      </c>
      <c r="AG1514" s="4">
        <v>0.01313063409179449</v>
      </c>
      <c r="AH1514" s="4">
        <v>0.6666666865348816</v>
      </c>
      <c r="AI1514" s="4">
        <v>-0.2195652425289154</v>
      </c>
      <c r="AJ1514" s="4">
        <v>2.737391471862793</v>
      </c>
      <c r="AK1514" s="4">
        <v>1</v>
      </c>
      <c r="AL1514" s="4">
        <v>0</v>
      </c>
      <c r="AM1514" s="4">
        <v>0.1599999964237213</v>
      </c>
      <c r="AN1514" s="4">
        <v>111115</v>
      </c>
      <c r="AO1514" s="4">
        <f>X1514*0.000001/(K1514*0.0001)</f>
        <v>0.8324453735351561</v>
      </c>
      <c r="AP1514" s="4">
        <f>(U1514-T1514)/(1000-U1514)*AO1514</f>
        <v>0.004250463865251556</v>
      </c>
      <c r="AQ1514" s="4">
        <f>(P1514+273.15)</f>
        <v>298.2819942474365</v>
      </c>
      <c r="AR1514" s="4">
        <f>(O1514+273.15)</f>
        <v>296.5538600921631</v>
      </c>
      <c r="AS1514" s="4">
        <f>(Y1514*AK1514+Z1514*AL1514)*AM1514</f>
        <v>319.815246757822</v>
      </c>
      <c r="AT1514" s="4">
        <f>((AS1514+0.00000010773*(AR1514^4-AQ1514^4))-AP1514*44100)/(L1514*0.92*2*29.3+0.00000043092*AQ1514^3)</f>
        <v>1.281694679397771</v>
      </c>
      <c r="AU1514" s="4">
        <f>0.61365*EXP(17.502*J1514/(240.97+J1514))</f>
        <v>3.204785875013617</v>
      </c>
      <c r="AV1514" s="4">
        <f>AU1514*1000/AA1514</f>
        <v>31.54676693128652</v>
      </c>
      <c r="AW1514" s="4">
        <f>(AV1514-U1514)</f>
        <v>12.53074711011953</v>
      </c>
      <c r="AX1514" s="4">
        <f>IF(D1514,P1514,(O1514+P1514)/2)</f>
        <v>24.2679271697998</v>
      </c>
      <c r="AY1514" s="4">
        <f>0.61365*EXP(17.502*AX1514/(240.97+AX1514))</f>
        <v>3.043517210709097</v>
      </c>
      <c r="AZ1514" s="4">
        <f>IF(AW1514&lt;&gt;0,(1000-(AV1514+U1514)/2)/AW1514*AP1514,0)</f>
        <v>0.3306272307496256</v>
      </c>
      <c r="BA1514" s="4">
        <f>U1514*AA1514/1000</f>
        <v>1.931807207204343</v>
      </c>
      <c r="BB1514" s="4">
        <f>(AY1514-BA1514)</f>
        <v>1.111710003504754</v>
      </c>
      <c r="BC1514" s="4">
        <f>1/(1.6/F1514+1.37/N1514)</f>
        <v>0.2101590504535308</v>
      </c>
      <c r="BD1514" s="4">
        <f>G1514*AA1514*0.001</f>
        <v>15.94436396175478</v>
      </c>
      <c r="BE1514" s="4">
        <f>G1514/S1514</f>
        <v>0.6400525529606551</v>
      </c>
      <c r="BF1514" s="4">
        <f>(1-AP1514*AA1514/AU1514/F1514)*100</f>
        <v>63.99277163106871</v>
      </c>
      <c r="BG1514" s="4">
        <f>(S1514-E1514/(N1514/1.35))</f>
        <v>236.803898869273</v>
      </c>
      <c r="BH1514" s="4">
        <f>E1514*BF1514/100/BG1514</f>
        <v>0.04781788291421539</v>
      </c>
    </row>
    <row r="1515" ht="16" customHeight="1">
      <c r="A1515" s="4">
        <v>1426</v>
      </c>
      <c r="B1515" t="s" s="2">
        <v>1576</v>
      </c>
      <c r="C1515" s="4">
        <v>8223.500029336661</v>
      </c>
      <c r="D1515" s="4">
        <v>0</v>
      </c>
      <c r="E1515" s="4">
        <f>(R1515-S1515*(1000-T1515)/(1000-U1515))*AO1515</f>
        <v>35.78471213884029</v>
      </c>
      <c r="F1515" s="4">
        <f>IF(AZ1515&lt;&gt;0,1/(1/AZ1515-1/N1515),0)</f>
        <v>0.3771304106577619</v>
      </c>
      <c r="G1515" s="4">
        <f>((BC1515-AP1515/2)*S1515-E1515)/(BC1515+AP1515/2)</f>
        <v>85.46624459101147</v>
      </c>
      <c r="H1515" s="4">
        <f>AP1515*1000</f>
        <v>4.270388357542591</v>
      </c>
      <c r="I1515" s="4">
        <f>(AU1515-BA1515)</f>
        <v>1.270114855999812</v>
      </c>
      <c r="J1515" s="4">
        <f>(P1515+AT1515*D1515)</f>
        <v>25.13349342346191</v>
      </c>
      <c r="K1515" s="4">
        <v>6</v>
      </c>
      <c r="L1515" s="4">
        <f>(K1515*AI1515+AJ1515)</f>
        <v>1.420000016689301</v>
      </c>
      <c r="M1515" s="4">
        <v>1</v>
      </c>
      <c r="N1515" s="4">
        <f>L1515*(M1515+1)*(M1515+1)/(M1515*M1515+1)</f>
        <v>2.840000033378601</v>
      </c>
      <c r="O1515" s="4">
        <v>23.40524864196777</v>
      </c>
      <c r="P1515" s="4">
        <v>25.13349342346191</v>
      </c>
      <c r="Q1515" s="4">
        <v>22.3613166809082</v>
      </c>
      <c r="R1515" s="4">
        <v>302.3252563476562</v>
      </c>
      <c r="S1515" s="4">
        <v>258.0127868652344</v>
      </c>
      <c r="T1515" s="4">
        <v>14.0146017074585</v>
      </c>
      <c r="U1515" s="4">
        <v>19.0469856262207</v>
      </c>
      <c r="V1515" s="4">
        <v>49.26474761962891</v>
      </c>
      <c r="W1515" s="4">
        <v>66.93936157226562</v>
      </c>
      <c r="X1515" s="4">
        <v>499.4512023925781</v>
      </c>
      <c r="Y1515" s="4">
        <v>1998.742675781250</v>
      </c>
      <c r="Z1515" s="4">
        <v>539.3416137695312</v>
      </c>
      <c r="AA1515" s="4">
        <v>101.5886306762695</v>
      </c>
      <c r="AB1515" s="4">
        <v>2.508942365646362</v>
      </c>
      <c r="AC1515" s="4">
        <v>0.2916404902935028</v>
      </c>
      <c r="AD1515" s="4">
        <v>0.1865673959255219</v>
      </c>
      <c r="AE1515" s="4">
        <v>0.01183712296187878</v>
      </c>
      <c r="AF1515" s="4">
        <v>0.1995388716459274</v>
      </c>
      <c r="AG1515" s="4">
        <v>0.01313063409179449</v>
      </c>
      <c r="AH1515" s="4">
        <v>0.6666666865348816</v>
      </c>
      <c r="AI1515" s="4">
        <v>-0.2195652425289154</v>
      </c>
      <c r="AJ1515" s="4">
        <v>2.737391471862793</v>
      </c>
      <c r="AK1515" s="4">
        <v>1</v>
      </c>
      <c r="AL1515" s="4">
        <v>0</v>
      </c>
      <c r="AM1515" s="4">
        <v>0.1599999964237213</v>
      </c>
      <c r="AN1515" s="4">
        <v>111115</v>
      </c>
      <c r="AO1515" s="4">
        <f>X1515*0.000001/(K1515*0.0001)</f>
        <v>0.8324186706542968</v>
      </c>
      <c r="AP1515" s="4">
        <f>(U1515-T1515)/(1000-U1515)*AO1515</f>
        <v>0.004270388357542591</v>
      </c>
      <c r="AQ1515" s="4">
        <f>(P1515+273.15)</f>
        <v>298.2834934234619</v>
      </c>
      <c r="AR1515" s="4">
        <f>(O1515+273.15)</f>
        <v>296.5552486419678</v>
      </c>
      <c r="AS1515" s="4">
        <f>(Y1515*AK1515+Z1515*AL1515)*AM1515</f>
        <v>319.7988209769392</v>
      </c>
      <c r="AT1515" s="4">
        <f>((AS1515+0.00000010773*(AR1515^4-AQ1515^4))-AP1515*44100)/(L1515*0.92*2*29.3+0.00000043092*AQ1515^3)</f>
        <v>1.271502122069761</v>
      </c>
      <c r="AU1515" s="4">
        <f>0.61365*EXP(17.502*J1515/(240.97+J1515))</f>
        <v>3.205072044278161</v>
      </c>
      <c r="AV1515" s="4">
        <f>AU1515*1000/AA1515</f>
        <v>31.54951516663021</v>
      </c>
      <c r="AW1515" s="4">
        <f>(AV1515-U1515)</f>
        <v>12.50252954040951</v>
      </c>
      <c r="AX1515" s="4">
        <f>IF(D1515,P1515,(O1515+P1515)/2)</f>
        <v>24.26937103271484</v>
      </c>
      <c r="AY1515" s="4">
        <f>0.61365*EXP(17.502*AX1515/(240.97+AX1515))</f>
        <v>3.043780660320413</v>
      </c>
      <c r="AZ1515" s="4">
        <f>IF(AW1515&lt;&gt;0,(1000-(AV1515+U1515)/2)/AW1515*AP1515,0)</f>
        <v>0.3329210293109344</v>
      </c>
      <c r="BA1515" s="4">
        <f>U1515*AA1515/1000</f>
        <v>1.934957188278349</v>
      </c>
      <c r="BB1515" s="4">
        <f>(AY1515-BA1515)</f>
        <v>1.108823472042064</v>
      </c>
      <c r="BC1515" s="4">
        <f>1/(1.6/F1515+1.37/N1515)</f>
        <v>0.211642065300263</v>
      </c>
      <c r="BD1515" s="4">
        <f>G1515*AA1515*0.001</f>
        <v>8.682398757043984</v>
      </c>
      <c r="BE1515" s="4">
        <f>G1515/S1515</f>
        <v>0.331248096768368</v>
      </c>
      <c r="BF1515" s="4">
        <f>(1-AP1515*AA1515/AU1515/F1515)*100</f>
        <v>64.10920083072837</v>
      </c>
      <c r="BG1515" s="4">
        <f>(S1515-E1515/(N1515/1.35))</f>
        <v>241.0024485484551</v>
      </c>
      <c r="BH1515" s="4">
        <f>E1515*BF1515/100/BG1515</f>
        <v>0.09519111988264575</v>
      </c>
    </row>
    <row r="1516" ht="16" customHeight="1">
      <c r="A1516" s="4">
        <v>1427</v>
      </c>
      <c r="B1516" t="s" s="2">
        <v>1577</v>
      </c>
      <c r="C1516" s="4">
        <v>8229.000029213727</v>
      </c>
      <c r="D1516" s="4">
        <v>0</v>
      </c>
      <c r="E1516" s="4">
        <f>(R1516-S1516*(1000-T1516)/(1000-U1516))*AO1516</f>
        <v>53.85783127295993</v>
      </c>
      <c r="F1516" s="4">
        <f>IF(AZ1516&lt;&gt;0,1/(1/AZ1516-1/N1516),0)</f>
        <v>0.3801549187043907</v>
      </c>
      <c r="G1516" s="4">
        <f>((BC1516-AP1516/2)*S1516-E1516)/(BC1516+AP1516/2)</f>
        <v>35.46953201252334</v>
      </c>
      <c r="H1516" s="4">
        <f>AP1516*1000</f>
        <v>4.291146107367872</v>
      </c>
      <c r="I1516" s="4">
        <f>(AU1516-BA1516)</f>
        <v>1.267297807669355</v>
      </c>
      <c r="J1516" s="4">
        <f>(P1516+AT1516*D1516)</f>
        <v>25.13660049438477</v>
      </c>
      <c r="K1516" s="4">
        <v>6</v>
      </c>
      <c r="L1516" s="4">
        <f>(K1516*AI1516+AJ1516)</f>
        <v>1.420000016689301</v>
      </c>
      <c r="M1516" s="4">
        <v>1</v>
      </c>
      <c r="N1516" s="4">
        <f>L1516*(M1516+1)*(M1516+1)/(M1516*M1516+1)</f>
        <v>2.840000033378601</v>
      </c>
      <c r="O1516" s="4">
        <v>23.40762901306152</v>
      </c>
      <c r="P1516" s="4">
        <v>25.13660049438477</v>
      </c>
      <c r="Q1516" s="4">
        <v>22.36190795898438</v>
      </c>
      <c r="R1516" s="4">
        <v>357.6250610351562</v>
      </c>
      <c r="S1516" s="4">
        <v>291.4178771972656</v>
      </c>
      <c r="T1516" s="4">
        <v>14.0235595703125</v>
      </c>
      <c r="U1516" s="4">
        <v>19.08057594299316</v>
      </c>
      <c r="V1516" s="4">
        <v>49.28981781005859</v>
      </c>
      <c r="W1516" s="4">
        <v>67.04961395263672</v>
      </c>
      <c r="X1516" s="4">
        <v>499.417236328125</v>
      </c>
      <c r="Y1516" s="4">
        <v>1998.868041992188</v>
      </c>
      <c r="Z1516" s="4">
        <v>535.1670532226562</v>
      </c>
      <c r="AA1516" s="4">
        <v>101.5885162353516</v>
      </c>
      <c r="AB1516" s="4">
        <v>2.508942365646362</v>
      </c>
      <c r="AC1516" s="4">
        <v>0.2916404902935028</v>
      </c>
      <c r="AD1516" s="4">
        <v>0.1865673959255219</v>
      </c>
      <c r="AE1516" s="4">
        <v>0.01183712296187878</v>
      </c>
      <c r="AF1516" s="4">
        <v>0.1995388716459274</v>
      </c>
      <c r="AG1516" s="4">
        <v>0.01313063409179449</v>
      </c>
      <c r="AH1516" s="4">
        <v>0.6666666865348816</v>
      </c>
      <c r="AI1516" s="4">
        <v>-0.2195652425289154</v>
      </c>
      <c r="AJ1516" s="4">
        <v>2.737391471862793</v>
      </c>
      <c r="AK1516" s="4">
        <v>1</v>
      </c>
      <c r="AL1516" s="4">
        <v>0</v>
      </c>
      <c r="AM1516" s="4">
        <v>0.1599999964237213</v>
      </c>
      <c r="AN1516" s="4">
        <v>111115</v>
      </c>
      <c r="AO1516" s="4">
        <f>X1516*0.000001/(K1516*0.0001)</f>
        <v>0.8323620605468749</v>
      </c>
      <c r="AP1516" s="4">
        <f>(U1516-T1516)/(1000-U1516)*AO1516</f>
        <v>0.004291146107367872</v>
      </c>
      <c r="AQ1516" s="4">
        <f>(P1516+273.15)</f>
        <v>298.2866004943847</v>
      </c>
      <c r="AR1516" s="4">
        <f>(O1516+273.15)</f>
        <v>296.5576290130615</v>
      </c>
      <c r="AS1516" s="4">
        <f>(Y1516*AK1516+Z1516*AL1516)*AM1516</f>
        <v>319.8188795702408</v>
      </c>
      <c r="AT1516" s="4">
        <f>((AS1516+0.00000010773*(AR1516^4-AQ1516^4))-AP1516*44100)/(L1516*0.92*2*29.3+0.00000043092*AQ1516^3)</f>
        <v>1.261221671239795</v>
      </c>
      <c r="AU1516" s="4">
        <f>0.61365*EXP(17.502*J1516/(240.97+J1516))</f>
        <v>3.205665206633974</v>
      </c>
      <c r="AV1516" s="4">
        <f>AU1516*1000/AA1516</f>
        <v>31.55538957973718</v>
      </c>
      <c r="AW1516" s="4">
        <f>(AV1516-U1516)</f>
        <v>12.47481363674402</v>
      </c>
      <c r="AX1516" s="4">
        <f>IF(D1516,P1516,(O1516+P1516)/2)</f>
        <v>24.27211475372314</v>
      </c>
      <c r="AY1516" s="4">
        <f>0.61365*EXP(17.502*AX1516/(240.97+AX1516))</f>
        <v>3.044281339122449</v>
      </c>
      <c r="AZ1516" s="4">
        <f>IF(AW1516&lt;&gt;0,(1000-(AV1516+U1516)/2)/AW1516*AP1516,0)</f>
        <v>0.3352757857540776</v>
      </c>
      <c r="BA1516" s="4">
        <f>U1516*AA1516/1000</f>
        <v>1.93836739896462</v>
      </c>
      <c r="BB1516" s="4">
        <f>(AY1516-BA1516)</f>
        <v>1.105913940157829</v>
      </c>
      <c r="BC1516" s="4">
        <f>1/(1.6/F1516+1.37/N1516)</f>
        <v>0.2131648557851329</v>
      </c>
      <c r="BD1516" s="4">
        <f>G1516*AA1516*0.001</f>
        <v>3.603297128714549</v>
      </c>
      <c r="BE1516" s="4">
        <f>G1516/S1516</f>
        <v>0.1217136448650795</v>
      </c>
      <c r="BF1516" s="4">
        <f>(1-AP1516*AA1516/AU1516/F1516)*100</f>
        <v>64.22833610554383</v>
      </c>
      <c r="BG1516" s="4">
        <f>(S1516-E1516/(N1516/1.35))</f>
        <v>265.8164436184079</v>
      </c>
      <c r="BH1516" s="4">
        <f>E1516*BF1516/100/BG1516</f>
        <v>0.1301348720879429</v>
      </c>
    </row>
    <row r="1517" ht="16" customHeight="1">
      <c r="A1517" s="4">
        <v>1428</v>
      </c>
      <c r="B1517" t="s" s="2">
        <v>1578</v>
      </c>
      <c r="C1517" s="4">
        <v>8234.000029101968</v>
      </c>
      <c r="D1517" s="4">
        <v>0</v>
      </c>
      <c r="E1517" s="4">
        <f>(R1517-S1517*(1000-T1517)/(1000-U1517))*AO1517</f>
        <v>55.71036452607813</v>
      </c>
      <c r="F1517" s="4">
        <f>IF(AZ1517&lt;&gt;0,1/(1/AZ1517-1/N1517),0)</f>
        <v>0.3827830667242774</v>
      </c>
      <c r="G1517" s="4">
        <f>((BC1517-AP1517/2)*S1517-E1517)/(BC1517+AP1517/2)</f>
        <v>66.10418504015614</v>
      </c>
      <c r="H1517" s="4">
        <f>AP1517*1000</f>
        <v>4.309777551824419</v>
      </c>
      <c r="I1517" s="4">
        <f>(AU1517-BA1517)</f>
        <v>1.265071652109597</v>
      </c>
      <c r="J1517" s="4">
        <f>(P1517+AT1517*D1517)</f>
        <v>25.14014625549316</v>
      </c>
      <c r="K1517" s="4">
        <v>6</v>
      </c>
      <c r="L1517" s="4">
        <f>(K1517*AI1517+AJ1517)</f>
        <v>1.420000016689301</v>
      </c>
      <c r="M1517" s="4">
        <v>1</v>
      </c>
      <c r="N1517" s="4">
        <f>L1517*(M1517+1)*(M1517+1)/(M1517*M1517+1)</f>
        <v>2.840000033378601</v>
      </c>
      <c r="O1517" s="4">
        <v>23.40921401977539</v>
      </c>
      <c r="P1517" s="4">
        <v>25.14014625549316</v>
      </c>
      <c r="Q1517" s="4">
        <v>22.36238288879395</v>
      </c>
      <c r="R1517" s="4">
        <v>398.456298828125</v>
      </c>
      <c r="S1517" s="4">
        <v>329.820800781250</v>
      </c>
      <c r="T1517" s="4">
        <v>14.03050422668457</v>
      </c>
      <c r="U1517" s="4">
        <v>19.109130859375</v>
      </c>
      <c r="V1517" s="4">
        <v>49.30940628051758</v>
      </c>
      <c r="W1517" s="4">
        <v>67.14431762695312</v>
      </c>
      <c r="X1517" s="4">
        <v>499.436767578125</v>
      </c>
      <c r="Y1517" s="4">
        <v>1999.022094726562</v>
      </c>
      <c r="Z1517" s="4">
        <v>549.5244140625</v>
      </c>
      <c r="AA1517" s="4">
        <v>101.5886383056641</v>
      </c>
      <c r="AB1517" s="4">
        <v>2.508942365646362</v>
      </c>
      <c r="AC1517" s="4">
        <v>0.2916404902935028</v>
      </c>
      <c r="AD1517" s="4">
        <v>0.1865673959255219</v>
      </c>
      <c r="AE1517" s="4">
        <v>0.01183712296187878</v>
      </c>
      <c r="AF1517" s="4">
        <v>0.1995388716459274</v>
      </c>
      <c r="AG1517" s="4">
        <v>0.01313063409179449</v>
      </c>
      <c r="AH1517" s="4">
        <v>0.6666666865348816</v>
      </c>
      <c r="AI1517" s="4">
        <v>-0.2195652425289154</v>
      </c>
      <c r="AJ1517" s="4">
        <v>2.737391471862793</v>
      </c>
      <c r="AK1517" s="4">
        <v>1</v>
      </c>
      <c r="AL1517" s="4">
        <v>0</v>
      </c>
      <c r="AM1517" s="4">
        <v>0.1599999964237213</v>
      </c>
      <c r="AN1517" s="4">
        <v>111115</v>
      </c>
      <c r="AO1517" s="4">
        <f>X1517*0.000001/(K1517*0.0001)</f>
        <v>0.8323946126302082</v>
      </c>
      <c r="AP1517" s="4">
        <f>(U1517-T1517)/(1000-U1517)*AO1517</f>
        <v>0.004309777551824419</v>
      </c>
      <c r="AQ1517" s="4">
        <f>(P1517+273.15)</f>
        <v>298.2901462554931</v>
      </c>
      <c r="AR1517" s="4">
        <f>(O1517+273.15)</f>
        <v>296.5592140197754</v>
      </c>
      <c r="AS1517" s="4">
        <f>(Y1517*AK1517+Z1517*AL1517)*AM1517</f>
        <v>319.8435280071899</v>
      </c>
      <c r="AT1517" s="4">
        <f>((AS1517+0.00000010773*(AR1517^4-AQ1517^4))-AP1517*44100)/(L1517*0.92*2*29.3+0.00000043092*AQ1517^3)</f>
        <v>1.251899797130031</v>
      </c>
      <c r="AU1517" s="4">
        <f>0.61365*EXP(17.502*J1517/(240.97+J1517))</f>
        <v>3.206342235318247</v>
      </c>
      <c r="AV1517" s="4">
        <f>AU1517*1000/AA1517</f>
        <v>31.56201607576305</v>
      </c>
      <c r="AW1517" s="4">
        <f>(AV1517-U1517)</f>
        <v>12.45288521638805</v>
      </c>
      <c r="AX1517" s="4">
        <f>IF(D1517,P1517,(O1517+P1517)/2)</f>
        <v>24.27468013763428</v>
      </c>
      <c r="AY1517" s="4">
        <f>0.61365*EXP(17.502*AX1517/(240.97+AX1517))</f>
        <v>3.044749539802025</v>
      </c>
      <c r="AZ1517" s="4">
        <f>IF(AW1517&lt;&gt;0,(1000-(AV1517+U1517)/2)/AW1517*AP1517,0)</f>
        <v>0.3373183638200809</v>
      </c>
      <c r="BA1517" s="4">
        <f>U1517*AA1517/1000</f>
        <v>1.94127058320865</v>
      </c>
      <c r="BB1517" s="4">
        <f>(AY1517-BA1517)</f>
        <v>1.103478956593375</v>
      </c>
      <c r="BC1517" s="4">
        <f>1/(1.6/F1517+1.37/N1517)</f>
        <v>0.2144860636679019</v>
      </c>
      <c r="BD1517" s="4">
        <f>G1517*AA1517*0.001</f>
        <v>6.715434144535111</v>
      </c>
      <c r="BE1517" s="4">
        <f>G1517/S1517</f>
        <v>0.2004245483716444</v>
      </c>
      <c r="BF1517" s="4">
        <f>(1-AP1517*AA1517/AU1517/F1517)*100</f>
        <v>64.32718344554664</v>
      </c>
      <c r="BG1517" s="4">
        <f>(S1517-E1517/(N1517/1.35))</f>
        <v>303.3387616170697</v>
      </c>
      <c r="BH1517" s="4">
        <f>E1517*BF1517/100/BG1517</f>
        <v>0.1181415398277158</v>
      </c>
    </row>
    <row r="1518" ht="16" customHeight="1">
      <c r="A1518" s="4">
        <v>1429</v>
      </c>
      <c r="B1518" t="s" s="2">
        <v>1579</v>
      </c>
      <c r="C1518" s="4">
        <v>8239.000028990209</v>
      </c>
      <c r="D1518" s="4">
        <v>0</v>
      </c>
      <c r="E1518" s="4">
        <f>(R1518-S1518*(1000-T1518)/(1000-U1518))*AO1518</f>
        <v>42.88490007627701</v>
      </c>
      <c r="F1518" s="4">
        <f>IF(AZ1518&lt;&gt;0,1/(1/AZ1518-1/N1518),0)</f>
        <v>0.3852976266325339</v>
      </c>
      <c r="G1518" s="4">
        <f>((BC1518-AP1518/2)*S1518-E1518)/(BC1518+AP1518/2)</f>
        <v>156.0160064202981</v>
      </c>
      <c r="H1518" s="4">
        <f>AP1518*1000</f>
        <v>4.327616950799976</v>
      </c>
      <c r="I1518" s="4">
        <f>(AU1518-BA1518)</f>
        <v>1.262973039896355</v>
      </c>
      <c r="J1518" s="4">
        <f>(P1518+AT1518*D1518)</f>
        <v>25.14400482177734</v>
      </c>
      <c r="K1518" s="4">
        <v>6</v>
      </c>
      <c r="L1518" s="4">
        <f>(K1518*AI1518+AJ1518)</f>
        <v>1.420000016689301</v>
      </c>
      <c r="M1518" s="4">
        <v>1</v>
      </c>
      <c r="N1518" s="4">
        <f>L1518*(M1518+1)*(M1518+1)/(M1518*M1518+1)</f>
        <v>2.840000033378601</v>
      </c>
      <c r="O1518" s="4">
        <v>23.41019439697266</v>
      </c>
      <c r="P1518" s="4">
        <v>25.14400482177734</v>
      </c>
      <c r="Q1518" s="4">
        <v>22.3626651763916</v>
      </c>
      <c r="R1518" s="4">
        <v>413.3509216308594</v>
      </c>
      <c r="S1518" s="4">
        <v>359.9636535644531</v>
      </c>
      <c r="T1518" s="4">
        <v>14.03802871704102</v>
      </c>
      <c r="U1518" s="4">
        <v>19.13714027404785</v>
      </c>
      <c r="V1518" s="4">
        <v>49.33258056640625</v>
      </c>
      <c r="W1518" s="4">
        <v>67.23892974853516</v>
      </c>
      <c r="X1518" s="4">
        <v>499.475097656250</v>
      </c>
      <c r="Y1518" s="4">
        <v>1999.010009765625</v>
      </c>
      <c r="Z1518" s="4">
        <v>571.8001708984375</v>
      </c>
      <c r="AA1518" s="4">
        <v>101.5881195068359</v>
      </c>
      <c r="AB1518" s="4">
        <v>2.508942365646362</v>
      </c>
      <c r="AC1518" s="4">
        <v>0.2916404902935028</v>
      </c>
      <c r="AD1518" s="4">
        <v>0.1865673959255219</v>
      </c>
      <c r="AE1518" s="4">
        <v>0.01183712296187878</v>
      </c>
      <c r="AF1518" s="4">
        <v>0.1995388716459274</v>
      </c>
      <c r="AG1518" s="4">
        <v>0.01313063409179449</v>
      </c>
      <c r="AH1518" s="4">
        <v>0.6666666865348816</v>
      </c>
      <c r="AI1518" s="4">
        <v>-0.2195652425289154</v>
      </c>
      <c r="AJ1518" s="4">
        <v>2.737391471862793</v>
      </c>
      <c r="AK1518" s="4">
        <v>1</v>
      </c>
      <c r="AL1518" s="4">
        <v>0</v>
      </c>
      <c r="AM1518" s="4">
        <v>0.1599999964237213</v>
      </c>
      <c r="AN1518" s="4">
        <v>111115</v>
      </c>
      <c r="AO1518" s="4">
        <f>X1518*0.000001/(K1518*0.0001)</f>
        <v>0.8324584960937498</v>
      </c>
      <c r="AP1518" s="4">
        <f>(U1518-T1518)/(1000-U1518)*AO1518</f>
        <v>0.004327616950799976</v>
      </c>
      <c r="AQ1518" s="4">
        <f>(P1518+273.15)</f>
        <v>298.2940048217773</v>
      </c>
      <c r="AR1518" s="4">
        <f>(O1518+273.15)</f>
        <v>296.5601943969726</v>
      </c>
      <c r="AS1518" s="4">
        <f>(Y1518*AK1518+Z1518*AL1518)*AM1518</f>
        <v>319.8415944134831</v>
      </c>
      <c r="AT1518" s="4">
        <f>((AS1518+0.00000010773*(AR1518^4-AQ1518^4))-AP1518*44100)/(L1518*0.92*2*29.3+0.00000043092*AQ1518^3)</f>
        <v>1.242554462275203</v>
      </c>
      <c r="AU1518" s="4">
        <f>0.61365*EXP(17.502*J1518/(240.97+J1518))</f>
        <v>3.207079133075411</v>
      </c>
      <c r="AV1518" s="4">
        <f>AU1518*1000/AA1518</f>
        <v>31.56943103823872</v>
      </c>
      <c r="AW1518" s="4">
        <f>(AV1518-U1518)</f>
        <v>12.43229076419087</v>
      </c>
      <c r="AX1518" s="4">
        <f>IF(D1518,P1518,(O1518+P1518)/2)</f>
        <v>24.277099609375</v>
      </c>
      <c r="AY1518" s="4">
        <f>0.61365*EXP(17.502*AX1518/(240.97+AX1518))</f>
        <v>3.045191168160361</v>
      </c>
      <c r="AZ1518" s="4">
        <f>IF(AW1518&lt;&gt;0,(1000-(AV1518+U1518)/2)/AW1518*AP1518,0)</f>
        <v>0.339269545897762</v>
      </c>
      <c r="BA1518" s="4">
        <f>U1518*AA1518/1000</f>
        <v>1.944106093179056</v>
      </c>
      <c r="BB1518" s="4">
        <f>(AY1518-BA1518)</f>
        <v>1.101085074981305</v>
      </c>
      <c r="BC1518" s="4">
        <f>1/(1.6/F1518+1.37/N1518)</f>
        <v>0.2157484131532284</v>
      </c>
      <c r="BD1518" s="4">
        <f>G1518*AA1518*0.001</f>
        <v>15.84937270520452</v>
      </c>
      <c r="BE1518" s="4">
        <f>G1518/S1518</f>
        <v>0.4334215548580732</v>
      </c>
      <c r="BF1518" s="4">
        <f>(1-AP1518*AA1518/AU1518/F1518)*100</f>
        <v>64.42165644310984</v>
      </c>
      <c r="BG1518" s="4">
        <f>(S1518-E1518/(N1518/1.35))</f>
        <v>339.5782259508838</v>
      </c>
      <c r="BH1518" s="4">
        <f>E1518*BF1518/100/BG1518</f>
        <v>0.08135728642715181</v>
      </c>
    </row>
    <row r="1519" ht="16" customHeight="1">
      <c r="A1519" s="4">
        <v>1430</v>
      </c>
      <c r="B1519" t="s" s="2">
        <v>1580</v>
      </c>
      <c r="C1519" s="4">
        <v>8244.500028867275</v>
      </c>
      <c r="D1519" s="4">
        <v>0</v>
      </c>
      <c r="E1519" s="4">
        <f>(R1519-S1519*(1000-T1519)/(1000-U1519))*AO1519</f>
        <v>30.31150169477543</v>
      </c>
      <c r="F1519" s="4">
        <f>IF(AZ1519&lt;&gt;0,1/(1/AZ1519-1/N1519),0)</f>
        <v>0.3881162829745706</v>
      </c>
      <c r="G1519" s="4">
        <f>((BC1519-AP1519/2)*S1519-E1519)/(BC1519+AP1519/2)</f>
        <v>230.1120543441295</v>
      </c>
      <c r="H1519" s="4">
        <f>AP1519*1000</f>
        <v>4.347669566880556</v>
      </c>
      <c r="I1519" s="4">
        <f>(AU1519-BA1519)</f>
        <v>1.260681871799284</v>
      </c>
      <c r="J1519" s="4">
        <f>(P1519+AT1519*D1519)</f>
        <v>25.14858245849609</v>
      </c>
      <c r="K1519" s="4">
        <v>6</v>
      </c>
      <c r="L1519" s="4">
        <f>(K1519*AI1519+AJ1519)</f>
        <v>1.420000016689301</v>
      </c>
      <c r="M1519" s="4">
        <v>1</v>
      </c>
      <c r="N1519" s="4">
        <f>L1519*(M1519+1)*(M1519+1)/(M1519*M1519+1)</f>
        <v>2.840000033378601</v>
      </c>
      <c r="O1519" s="4">
        <v>23.41163063049316</v>
      </c>
      <c r="P1519" s="4">
        <v>25.14858245849609</v>
      </c>
      <c r="Q1519" s="4">
        <v>22.36226463317871</v>
      </c>
      <c r="R1519" s="4">
        <v>414.1304016113281</v>
      </c>
      <c r="S1519" s="4">
        <v>375.7574768066406</v>
      </c>
      <c r="T1519" s="4">
        <v>14.04598903656006</v>
      </c>
      <c r="U1519" s="4">
        <v>19.16835594177246</v>
      </c>
      <c r="V1519" s="4">
        <v>49.35618209838867</v>
      </c>
      <c r="W1519" s="4">
        <v>67.34229278564453</v>
      </c>
      <c r="X1519" s="4">
        <v>499.4954833984375</v>
      </c>
      <c r="Y1519" s="4">
        <v>1998.809082031250</v>
      </c>
      <c r="Z1519" s="4">
        <v>592.1647338867188</v>
      </c>
      <c r="AA1519" s="4">
        <v>101.5878295898438</v>
      </c>
      <c r="AB1519" s="4">
        <v>2.508942365646362</v>
      </c>
      <c r="AC1519" s="4">
        <v>0.2916404902935028</v>
      </c>
      <c r="AD1519" s="4">
        <v>0.1865673959255219</v>
      </c>
      <c r="AE1519" s="4">
        <v>0.01183712296187878</v>
      </c>
      <c r="AF1519" s="4">
        <v>0.1995388716459274</v>
      </c>
      <c r="AG1519" s="4">
        <v>0.01313063409179449</v>
      </c>
      <c r="AH1519" s="4">
        <v>0.6666666865348816</v>
      </c>
      <c r="AI1519" s="4">
        <v>-0.2195652425289154</v>
      </c>
      <c r="AJ1519" s="4">
        <v>2.737391471862793</v>
      </c>
      <c r="AK1519" s="4">
        <v>1</v>
      </c>
      <c r="AL1519" s="4">
        <v>0</v>
      </c>
      <c r="AM1519" s="4">
        <v>0.1599999964237213</v>
      </c>
      <c r="AN1519" s="4">
        <v>111115</v>
      </c>
      <c r="AO1519" s="4">
        <f>X1519*0.000001/(K1519*0.0001)</f>
        <v>0.832492472330729</v>
      </c>
      <c r="AP1519" s="4">
        <f>(U1519-T1519)/(1000-U1519)*AO1519</f>
        <v>0.004347669566880556</v>
      </c>
      <c r="AQ1519" s="4">
        <f>(P1519+273.15)</f>
        <v>298.2985824584961</v>
      </c>
      <c r="AR1519" s="4">
        <f>(O1519+273.15)</f>
        <v>296.5616306304931</v>
      </c>
      <c r="AS1519" s="4">
        <f>(Y1519*AK1519+Z1519*AL1519)*AM1519</f>
        <v>319.8094459767017</v>
      </c>
      <c r="AT1519" s="4">
        <f>((AS1519+0.00000010773*(AR1519^4-AQ1519^4))-AP1519*44100)/(L1519*0.92*2*29.3+0.00000043092*AQ1519^3)</f>
        <v>1.231720211721704</v>
      </c>
      <c r="AU1519" s="4">
        <f>0.61365*EXP(17.502*J1519/(240.97+J1519))</f>
        <v>3.207953548729534</v>
      </c>
      <c r="AV1519" s="4">
        <f>AU1519*1000/AA1519</f>
        <v>31.57812861719264</v>
      </c>
      <c r="AW1519" s="4">
        <f>(AV1519-U1519)</f>
        <v>12.40977267542018</v>
      </c>
      <c r="AX1519" s="4">
        <f>IF(D1519,P1519,(O1519+P1519)/2)</f>
        <v>24.28010654449463</v>
      </c>
      <c r="AY1519" s="4">
        <f>0.61365*EXP(17.502*AX1519/(240.97+AX1519))</f>
        <v>3.045740104783301</v>
      </c>
      <c r="AZ1519" s="4">
        <f>IF(AW1519&lt;&gt;0,(1000-(AV1519+U1519)/2)/AW1519*AP1519,0)</f>
        <v>0.3414530793140006</v>
      </c>
      <c r="BA1519" s="4">
        <f>U1519*AA1519/1000</f>
        <v>1.94727167693025</v>
      </c>
      <c r="BB1519" s="4">
        <f>(AY1519-BA1519)</f>
        <v>1.098468427853051</v>
      </c>
      <c r="BC1519" s="4">
        <f>1/(1.6/F1519+1.37/N1519)</f>
        <v>0.217161387025114</v>
      </c>
      <c r="BD1519" s="4">
        <f>G1519*AA1519*0.001</f>
        <v>23.37658416328029</v>
      </c>
      <c r="BE1519" s="4">
        <f>G1519/S1519</f>
        <v>0.6123951446015852</v>
      </c>
      <c r="BF1519" s="4">
        <f>(1-AP1519*AA1519/AU1519/F1519)*100</f>
        <v>64.52615398243124</v>
      </c>
      <c r="BG1519" s="4">
        <f>(S1519-E1519/(N1519/1.35))</f>
        <v>361.3488406069904</v>
      </c>
      <c r="BH1519" s="4">
        <f>E1519*BF1519/100/BG1519</f>
        <v>0.05412732534329785</v>
      </c>
    </row>
    <row r="1520" ht="16" customHeight="1">
      <c r="A1520" s="4">
        <v>1431</v>
      </c>
      <c r="B1520" t="s" s="2">
        <v>1581</v>
      </c>
      <c r="C1520" s="4">
        <v>8249.500028755516</v>
      </c>
      <c r="D1520" s="4">
        <v>0</v>
      </c>
      <c r="E1520" s="4">
        <f>(R1520-S1520*(1000-T1520)/(1000-U1520))*AO1520</f>
        <v>23.72005367190609</v>
      </c>
      <c r="F1520" s="4">
        <f>IF(AZ1520&lt;&gt;0,1/(1/AZ1520-1/N1520),0)</f>
        <v>0.3905835862274076</v>
      </c>
      <c r="G1520" s="4">
        <f>((BC1520-AP1520/2)*S1520-E1520)/(BC1520+AP1520/2)</f>
        <v>265.0076224619462</v>
      </c>
      <c r="H1520" s="4">
        <f>AP1520*1000</f>
        <v>4.366071848404031</v>
      </c>
      <c r="I1520" s="4">
        <f>(AU1520-BA1520)</f>
        <v>1.258953374201865</v>
      </c>
      <c r="J1520" s="4">
        <f>(P1520+AT1520*D1520)</f>
        <v>25.15566825866699</v>
      </c>
      <c r="K1520" s="4">
        <v>6</v>
      </c>
      <c r="L1520" s="4">
        <f>(K1520*AI1520+AJ1520)</f>
        <v>1.420000016689301</v>
      </c>
      <c r="M1520" s="4">
        <v>1</v>
      </c>
      <c r="N1520" s="4">
        <f>L1520*(M1520+1)*(M1520+1)/(M1520*M1520+1)</f>
        <v>2.840000033378601</v>
      </c>
      <c r="O1520" s="4">
        <v>23.41451835632324</v>
      </c>
      <c r="P1520" s="4">
        <v>25.15566825866699</v>
      </c>
      <c r="Q1520" s="4">
        <v>22.36215400695801</v>
      </c>
      <c r="R1520" s="4">
        <v>410.5519104003906</v>
      </c>
      <c r="S1520" s="4">
        <v>380.065673828125</v>
      </c>
      <c r="T1520" s="4">
        <v>14.05479335784912</v>
      </c>
      <c r="U1520" s="4">
        <v>19.19870567321777</v>
      </c>
      <c r="V1520" s="4">
        <v>49.37869644165039</v>
      </c>
      <c r="W1520" s="4">
        <v>67.43699645996094</v>
      </c>
      <c r="X1520" s="4">
        <v>499.4932250976562</v>
      </c>
      <c r="Y1520" s="4">
        <v>1998.662841796875</v>
      </c>
      <c r="Z1520" s="4">
        <v>596.3272094726562</v>
      </c>
      <c r="AA1520" s="4">
        <v>101.5877914428711</v>
      </c>
      <c r="AB1520" s="4">
        <v>2.508942365646362</v>
      </c>
      <c r="AC1520" s="4">
        <v>0.2916404902935028</v>
      </c>
      <c r="AD1520" s="4">
        <v>0.1865673959255219</v>
      </c>
      <c r="AE1520" s="4">
        <v>0.01183712296187878</v>
      </c>
      <c r="AF1520" s="4">
        <v>0.1995388716459274</v>
      </c>
      <c r="AG1520" s="4">
        <v>0.01313063409179449</v>
      </c>
      <c r="AH1520" s="4">
        <v>0.6666666865348816</v>
      </c>
      <c r="AI1520" s="4">
        <v>-0.2195652425289154</v>
      </c>
      <c r="AJ1520" s="4">
        <v>2.737391471862793</v>
      </c>
      <c r="AK1520" s="4">
        <v>1</v>
      </c>
      <c r="AL1520" s="4">
        <v>0</v>
      </c>
      <c r="AM1520" s="4">
        <v>0.1599999964237213</v>
      </c>
      <c r="AN1520" s="4">
        <v>111115</v>
      </c>
      <c r="AO1520" s="4">
        <f>X1520*0.000001/(K1520*0.0001)</f>
        <v>0.8324887084960937</v>
      </c>
      <c r="AP1520" s="4">
        <f>(U1520-T1520)/(1000-U1520)*AO1520</f>
        <v>0.004366071848404031</v>
      </c>
      <c r="AQ1520" s="4">
        <f>(P1520+273.15)</f>
        <v>298.305668258667</v>
      </c>
      <c r="AR1520" s="4">
        <f>(O1520+273.15)</f>
        <v>296.5645183563232</v>
      </c>
      <c r="AS1520" s="4">
        <f>(Y1520*AK1520+Z1520*AL1520)*AM1520</f>
        <v>319.7860475397247</v>
      </c>
      <c r="AT1520" s="4">
        <f>((AS1520+0.00000010773*(AR1520^4-AQ1520^4))-AP1520*44100)/(L1520*0.92*2*29.3+0.00000043092*AQ1520^3)</f>
        <v>1.221667957089082</v>
      </c>
      <c r="AU1520" s="4">
        <f>0.61365*EXP(17.502*J1520/(240.97+J1520))</f>
        <v>3.209307482105778</v>
      </c>
      <c r="AV1520" s="4">
        <f>AU1520*1000/AA1520</f>
        <v>31.59146819242118</v>
      </c>
      <c r="AW1520" s="4">
        <f>(AV1520-U1520)</f>
        <v>12.3927625192034</v>
      </c>
      <c r="AX1520" s="4">
        <f>IF(D1520,P1520,(O1520+P1520)/2)</f>
        <v>24.28509330749512</v>
      </c>
      <c r="AY1520" s="4">
        <f>0.61365*EXP(17.502*AX1520/(240.97+AX1520))</f>
        <v>3.046650663255074</v>
      </c>
      <c r="AZ1520" s="4">
        <f>IF(AW1520&lt;&gt;0,(1000-(AV1520+U1520)/2)/AW1520*AP1520,0)</f>
        <v>0.3433613020232711</v>
      </c>
      <c r="BA1520" s="4">
        <f>U1520*AA1520/1000</f>
        <v>1.950354107903913</v>
      </c>
      <c r="BB1520" s="4">
        <f>(AY1520-BA1520)</f>
        <v>1.096296555351161</v>
      </c>
      <c r="BC1520" s="4">
        <f>1/(1.6/F1520+1.37/N1520)</f>
        <v>0.2183964664191867</v>
      </c>
      <c r="BD1520" s="4">
        <f>G1520*AA1520*0.001</f>
        <v>26.92153908143531</v>
      </c>
      <c r="BE1520" s="4">
        <f>G1520/S1520</f>
        <v>0.6972679742232895</v>
      </c>
      <c r="BF1520" s="4">
        <f>(1-AP1520*AA1520/AU1520/F1520)*100</f>
        <v>64.6159875129015</v>
      </c>
      <c r="BG1520" s="4">
        <f>(S1520-E1520/(N1520/1.35))</f>
        <v>368.7902963349148</v>
      </c>
      <c r="BH1520" s="4">
        <f>E1520*BF1520/100/BG1520</f>
        <v>0.04156006020498242</v>
      </c>
    </row>
    <row r="1521" ht="16" customHeight="1">
      <c r="A1521" s="4">
        <v>1432</v>
      </c>
      <c r="B1521" t="s" s="2">
        <v>1582</v>
      </c>
      <c r="C1521" s="4">
        <v>8254.500028643757</v>
      </c>
      <c r="D1521" s="4">
        <v>0</v>
      </c>
      <c r="E1521" s="4">
        <f>(R1521-S1521*(1000-T1521)/(1000-U1521))*AO1521</f>
        <v>20.44280031950281</v>
      </c>
      <c r="F1521" s="4">
        <f>IF(AZ1521&lt;&gt;0,1/(1/AZ1521-1/N1521),0)</f>
        <v>0.3935702968329494</v>
      </c>
      <c r="G1521" s="4">
        <f>((BC1521-AP1521/2)*S1521-E1521)/(BC1521+AP1521/2)</f>
        <v>279.706721068649</v>
      </c>
      <c r="H1521" s="4">
        <f>AP1521*1000</f>
        <v>4.386393799593582</v>
      </c>
      <c r="I1521" s="4">
        <f>(AU1521-BA1521)</f>
        <v>1.256353497566512</v>
      </c>
      <c r="J1521" s="4">
        <f>(P1521+AT1521*D1521)</f>
        <v>25.15936851501465</v>
      </c>
      <c r="K1521" s="4">
        <v>6</v>
      </c>
      <c r="L1521" s="4">
        <f>(K1521*AI1521+AJ1521)</f>
        <v>1.420000016689301</v>
      </c>
      <c r="M1521" s="4">
        <v>1</v>
      </c>
      <c r="N1521" s="4">
        <f>L1521*(M1521+1)*(M1521+1)/(M1521*M1521+1)</f>
        <v>2.840000033378601</v>
      </c>
      <c r="O1521" s="4">
        <v>23.41762161254883</v>
      </c>
      <c r="P1521" s="4">
        <v>25.15936851501465</v>
      </c>
      <c r="Q1521" s="4">
        <v>22.36215782165527</v>
      </c>
      <c r="R1521" s="4">
        <v>405.8034057617188</v>
      </c>
      <c r="S1521" s="4">
        <v>379.2477722167969</v>
      </c>
      <c r="T1521" s="4">
        <v>14.06330299377441</v>
      </c>
      <c r="U1521" s="4">
        <v>19.23120498657227</v>
      </c>
      <c r="V1521" s="4">
        <v>49.39978790283203</v>
      </c>
      <c r="W1521" s="4">
        <v>67.53774261474609</v>
      </c>
      <c r="X1521" s="4">
        <v>499.4721069335938</v>
      </c>
      <c r="Y1521" s="4">
        <v>1998.775146484375</v>
      </c>
      <c r="Z1521" s="4">
        <v>591.5159301757812</v>
      </c>
      <c r="AA1521" s="4">
        <v>101.5880813598633</v>
      </c>
      <c r="AB1521" s="4">
        <v>2.508942365646362</v>
      </c>
      <c r="AC1521" s="4">
        <v>0.2916404902935028</v>
      </c>
      <c r="AD1521" s="4">
        <v>0.1865673959255219</v>
      </c>
      <c r="AE1521" s="4">
        <v>0.01183712296187878</v>
      </c>
      <c r="AF1521" s="4">
        <v>0.1995388716459274</v>
      </c>
      <c r="AG1521" s="4">
        <v>0.01313063409179449</v>
      </c>
      <c r="AH1521" s="4">
        <v>0.6666666865348816</v>
      </c>
      <c r="AI1521" s="4">
        <v>-0.2195652425289154</v>
      </c>
      <c r="AJ1521" s="4">
        <v>2.737391471862793</v>
      </c>
      <c r="AK1521" s="4">
        <v>1</v>
      </c>
      <c r="AL1521" s="4">
        <v>0</v>
      </c>
      <c r="AM1521" s="4">
        <v>0.1599999964237213</v>
      </c>
      <c r="AN1521" s="4">
        <v>111115</v>
      </c>
      <c r="AO1521" s="4">
        <f>X1521*0.000001/(K1521*0.0001)</f>
        <v>0.8324535115559895</v>
      </c>
      <c r="AP1521" s="4">
        <f>(U1521-T1521)/(1000-U1521)*AO1521</f>
        <v>0.004386393799593581</v>
      </c>
      <c r="AQ1521" s="4">
        <f>(P1521+273.15)</f>
        <v>298.3093685150146</v>
      </c>
      <c r="AR1521" s="4">
        <f>(O1521+273.15)</f>
        <v>296.5676216125488</v>
      </c>
      <c r="AS1521" s="4">
        <f>(Y1521*AK1521+Z1521*AL1521)*AM1521</f>
        <v>319.804016289323</v>
      </c>
      <c r="AT1521" s="4">
        <f>((AS1521+0.00000010773*(AR1521^4-AQ1521^4))-AP1521*44100)/(L1521*0.92*2*29.3+0.00000043092*AQ1521^3)</f>
        <v>1.211596888239189</v>
      </c>
      <c r="AU1521" s="4">
        <f>0.61365*EXP(17.502*J1521/(240.97+J1521))</f>
        <v>3.210014714390624</v>
      </c>
      <c r="AV1521" s="4">
        <f>AU1521*1000/AA1521</f>
        <v>31.59833979952375</v>
      </c>
      <c r="AW1521" s="4">
        <f>(AV1521-U1521)</f>
        <v>12.36713481295148</v>
      </c>
      <c r="AX1521" s="4">
        <f>IF(D1521,P1521,(O1521+P1521)/2)</f>
        <v>24.28849506378174</v>
      </c>
      <c r="AY1521" s="4">
        <f>0.61365*EXP(17.502*AX1521/(240.97+AX1521))</f>
        <v>3.047271943804555</v>
      </c>
      <c r="AZ1521" s="4">
        <f>IF(AW1521&lt;&gt;0,(1000-(AV1521+U1521)/2)/AW1521*AP1521,0)</f>
        <v>0.3456673404314902</v>
      </c>
      <c r="BA1521" s="4">
        <f>U1521*AA1521/1000</f>
        <v>1.953661216824112</v>
      </c>
      <c r="BB1521" s="4">
        <f>(AY1521-BA1521)</f>
        <v>1.093610726980443</v>
      </c>
      <c r="BC1521" s="4">
        <f>1/(1.6/F1521+1.37/N1521)</f>
        <v>0.2198893523708875</v>
      </c>
      <c r="BD1521" s="4">
        <f>G1521*AA1521*0.001</f>
        <v>28.4148691368225</v>
      </c>
      <c r="BE1521" s="4">
        <f>G1521/S1521</f>
        <v>0.7375302943342137</v>
      </c>
      <c r="BF1521" s="4">
        <f>(1-AP1521*AA1521/AU1521/F1521)*100</f>
        <v>64.7287346982705</v>
      </c>
      <c r="BG1521" s="4">
        <f>(S1521-E1521/(N1521/1.35))</f>
        <v>369.5302440101169</v>
      </c>
      <c r="BH1521" s="4">
        <f>E1521*BF1521/100/BG1521</f>
        <v>0.03580861431018863</v>
      </c>
    </row>
    <row r="1522" ht="16" customHeight="1">
      <c r="A1522" s="4">
        <v>1433</v>
      </c>
      <c r="B1522" t="s" s="2">
        <v>1583</v>
      </c>
      <c r="C1522" s="4">
        <v>8260.000028520823</v>
      </c>
      <c r="D1522" s="4">
        <v>0</v>
      </c>
      <c r="E1522" s="4">
        <f>(R1522-S1522*(1000-T1522)/(1000-U1522))*AO1522</f>
        <v>19.26967222963572</v>
      </c>
      <c r="F1522" s="4">
        <f>IF(AZ1522&lt;&gt;0,1/(1/AZ1522-1/N1522),0)</f>
        <v>0.3968651172530036</v>
      </c>
      <c r="G1522" s="4">
        <f>((BC1522-AP1522/2)*S1522-E1522)/(BC1522+AP1522/2)</f>
        <v>282.4006719962151</v>
      </c>
      <c r="H1522" s="4">
        <f>AP1522*1000</f>
        <v>4.408967788896645</v>
      </c>
      <c r="I1522" s="4">
        <f>(AU1522-BA1522)</f>
        <v>1.253581738985826</v>
      </c>
      <c r="J1522" s="4">
        <f>(P1522+AT1522*D1522)</f>
        <v>25.1641845703125</v>
      </c>
      <c r="K1522" s="4">
        <v>6</v>
      </c>
      <c r="L1522" s="4">
        <f>(K1522*AI1522+AJ1522)</f>
        <v>1.420000016689301</v>
      </c>
      <c r="M1522" s="4">
        <v>1</v>
      </c>
      <c r="N1522" s="4">
        <f>L1522*(M1522+1)*(M1522+1)/(M1522*M1522+1)</f>
        <v>2.840000033378601</v>
      </c>
      <c r="O1522" s="4">
        <v>23.42056846618652</v>
      </c>
      <c r="P1522" s="4">
        <v>25.1641845703125</v>
      </c>
      <c r="Q1522" s="4">
        <v>22.36274147033691</v>
      </c>
      <c r="R1522" s="4">
        <v>401.0748901367188</v>
      </c>
      <c r="S1522" s="4">
        <v>375.9349060058594</v>
      </c>
      <c r="T1522" s="4">
        <v>14.073073387146</v>
      </c>
      <c r="U1522" s="4">
        <v>19.26755523681641</v>
      </c>
      <c r="V1522" s="4">
        <v>49.42514801025391</v>
      </c>
      <c r="W1522" s="4">
        <v>67.65219116210938</v>
      </c>
      <c r="X1522" s="4">
        <v>499.4551391601562</v>
      </c>
      <c r="Y1522" s="4">
        <v>1998.872924804688</v>
      </c>
      <c r="Z1522" s="4">
        <v>585.3031005859375</v>
      </c>
      <c r="AA1522" s="4">
        <v>101.5880661010742</v>
      </c>
      <c r="AB1522" s="4">
        <v>2.508942365646362</v>
      </c>
      <c r="AC1522" s="4">
        <v>0.2916404902935028</v>
      </c>
      <c r="AD1522" s="4">
        <v>0.1865673959255219</v>
      </c>
      <c r="AE1522" s="4">
        <v>0.01183712296187878</v>
      </c>
      <c r="AF1522" s="4">
        <v>0.1995388716459274</v>
      </c>
      <c r="AG1522" s="4">
        <v>0.01313063409179449</v>
      </c>
      <c r="AH1522" s="4">
        <v>0.6666666865348816</v>
      </c>
      <c r="AI1522" s="4">
        <v>-0.2195652425289154</v>
      </c>
      <c r="AJ1522" s="4">
        <v>2.737391471862793</v>
      </c>
      <c r="AK1522" s="4">
        <v>1</v>
      </c>
      <c r="AL1522" s="4">
        <v>0</v>
      </c>
      <c r="AM1522" s="4">
        <v>0.1599999964237213</v>
      </c>
      <c r="AN1522" s="4">
        <v>111115</v>
      </c>
      <c r="AO1522" s="4">
        <f>X1522*0.000001/(K1522*0.0001)</f>
        <v>0.8324252319335937</v>
      </c>
      <c r="AP1522" s="4">
        <f>(U1522-T1522)/(1000-U1522)*AO1522</f>
        <v>0.004408967788896645</v>
      </c>
      <c r="AQ1522" s="4">
        <f>(P1522+273.15)</f>
        <v>298.3141845703125</v>
      </c>
      <c r="AR1522" s="4">
        <f>(O1522+273.15)</f>
        <v>296.5705684661865</v>
      </c>
      <c r="AS1522" s="4">
        <f>(Y1522*AK1522+Z1522*AL1522)*AM1522</f>
        <v>319.8196608202234</v>
      </c>
      <c r="AT1522" s="4">
        <f>((AS1522+0.00000010773*(AR1522^4-AQ1522^4))-AP1522*44100)/(L1522*0.92*2*29.3+0.00000043092*AQ1522^3)</f>
        <v>1.200204063216472</v>
      </c>
      <c r="AU1522" s="4">
        <f>0.61365*EXP(17.502*J1522/(240.97+J1522))</f>
        <v>3.21093541398963</v>
      </c>
      <c r="AV1522" s="4">
        <f>AU1522*1000/AA1522</f>
        <v>31.60740761414767</v>
      </c>
      <c r="AW1522" s="4">
        <f>(AV1522-U1522)</f>
        <v>12.33985237733126</v>
      </c>
      <c r="AX1522" s="4">
        <f>IF(D1522,P1522,(O1522+P1522)/2)</f>
        <v>24.29237651824951</v>
      </c>
      <c r="AY1522" s="4">
        <f>0.61365*EXP(17.502*AX1522/(240.97+AX1522))</f>
        <v>3.047980969425128</v>
      </c>
      <c r="AZ1522" s="4">
        <f>IF(AW1522&lt;&gt;0,(1000-(AV1522+U1522)/2)/AW1522*AP1522,0)</f>
        <v>0.3482063335339762</v>
      </c>
      <c r="BA1522" s="4">
        <f>U1522*AA1522/1000</f>
        <v>1.957353675003804</v>
      </c>
      <c r="BB1522" s="4">
        <f>(AY1522-BA1522)</f>
        <v>1.090627294421324</v>
      </c>
      <c r="BC1522" s="4">
        <f>1/(1.6/F1522+1.37/N1522)</f>
        <v>0.2215334591433881</v>
      </c>
      <c r="BD1522" s="4">
        <f>G1522*AA1522*0.001</f>
        <v>28.68853813373928</v>
      </c>
      <c r="BE1522" s="4">
        <f>G1522/S1522</f>
        <v>0.7511956657512766</v>
      </c>
      <c r="BF1522" s="4">
        <f>(1-AP1522*AA1522/AU1522/F1522)*100</f>
        <v>64.85163555881688</v>
      </c>
      <c r="BG1522" s="4">
        <f>(S1522-E1522/(N1522/1.35))</f>
        <v>366.7750267085832</v>
      </c>
      <c r="BH1522" s="4">
        <f>E1522*BF1522/100/BG1522</f>
        <v>0.03407183340667032</v>
      </c>
    </row>
    <row r="1523" ht="16" customHeight="1">
      <c r="A1523" s="4">
        <v>1434</v>
      </c>
      <c r="B1523" t="s" s="2">
        <v>1584</v>
      </c>
      <c r="C1523" s="4">
        <v>8265.000028409064</v>
      </c>
      <c r="D1523" s="4">
        <v>0</v>
      </c>
      <c r="E1523" s="4">
        <f>(R1523-S1523*(1000-T1523)/(1000-U1523))*AO1523</f>
        <v>20.73233233336685</v>
      </c>
      <c r="F1523" s="4">
        <f>IF(AZ1523&lt;&gt;0,1/(1/AZ1523-1/N1523),0)</f>
        <v>0.4011784597792285</v>
      </c>
      <c r="G1523" s="4">
        <f>((BC1523-AP1523/2)*S1523-E1523)/(BC1523+AP1523/2)</f>
        <v>274.2049604948622</v>
      </c>
      <c r="H1523" s="4">
        <f>AP1523*1000</f>
        <v>4.430553918936033</v>
      </c>
      <c r="I1523" s="4">
        <f>(AU1523-BA1523)</f>
        <v>1.247830132854454</v>
      </c>
      <c r="J1523" s="4">
        <f>(P1523+AT1523*D1523)</f>
        <v>25.15194511413574</v>
      </c>
      <c r="K1523" s="4">
        <v>6</v>
      </c>
      <c r="L1523" s="4">
        <f>(K1523*AI1523+AJ1523)</f>
        <v>1.420000016689301</v>
      </c>
      <c r="M1523" s="4">
        <v>1</v>
      </c>
      <c r="N1523" s="4">
        <f>L1523*(M1523+1)*(M1523+1)/(M1523*M1523+1)</f>
        <v>2.840000033378601</v>
      </c>
      <c r="O1523" s="4">
        <v>23.42179679870605</v>
      </c>
      <c r="P1523" s="4">
        <v>25.15194511413574</v>
      </c>
      <c r="Q1523" s="4">
        <v>22.35465812683105</v>
      </c>
      <c r="R1523" s="4">
        <v>400.1979370117188</v>
      </c>
      <c r="S1523" s="4">
        <v>373.3045959472656</v>
      </c>
      <c r="T1523" s="4">
        <v>14.08129405975342</v>
      </c>
      <c r="U1523" s="4">
        <v>19.30112648010254</v>
      </c>
      <c r="V1523" s="4">
        <v>49.44961166381836</v>
      </c>
      <c r="W1523" s="4">
        <v>67.76397705078125</v>
      </c>
      <c r="X1523" s="4">
        <v>499.4458312988281</v>
      </c>
      <c r="Y1523" s="4">
        <v>1998.861816406250</v>
      </c>
      <c r="Z1523" s="4">
        <v>582.6906127929688</v>
      </c>
      <c r="AA1523" s="4">
        <v>101.5881576538086</v>
      </c>
      <c r="AB1523" s="4">
        <v>2.508942365646362</v>
      </c>
      <c r="AC1523" s="4">
        <v>0.2916404902935028</v>
      </c>
      <c r="AD1523" s="4">
        <v>0.1865673959255219</v>
      </c>
      <c r="AE1523" s="4">
        <v>0.01183712296187878</v>
      </c>
      <c r="AF1523" s="4">
        <v>0.1995388716459274</v>
      </c>
      <c r="AG1523" s="4">
        <v>0.01313063409179449</v>
      </c>
      <c r="AH1523" s="4">
        <v>0.6666666865348816</v>
      </c>
      <c r="AI1523" s="4">
        <v>-0.2195652425289154</v>
      </c>
      <c r="AJ1523" s="4">
        <v>2.737391471862793</v>
      </c>
      <c r="AK1523" s="4">
        <v>1</v>
      </c>
      <c r="AL1523" s="4">
        <v>0</v>
      </c>
      <c r="AM1523" s="4">
        <v>0.1599999964237213</v>
      </c>
      <c r="AN1523" s="4">
        <v>111115</v>
      </c>
      <c r="AO1523" s="4">
        <f>X1523*0.000001/(K1523*0.0001)</f>
        <v>0.8324097188313802</v>
      </c>
      <c r="AP1523" s="4">
        <f>(U1523-T1523)/(1000-U1523)*AO1523</f>
        <v>0.004430553918936033</v>
      </c>
      <c r="AQ1523" s="4">
        <f>(P1523+273.15)</f>
        <v>298.3019451141357</v>
      </c>
      <c r="AR1523" s="4">
        <f>(O1523+273.15)</f>
        <v>296.571796798706</v>
      </c>
      <c r="AS1523" s="4">
        <f>(Y1523*AK1523+Z1523*AL1523)*AM1523</f>
        <v>319.8178834765131</v>
      </c>
      <c r="AT1523" s="4">
        <f>((AS1523+0.00000010773*(AR1523^4-AQ1523^4))-AP1523*44100)/(L1523*0.92*2*29.3+0.00000043092*AQ1523^3)</f>
        <v>1.191132698947452</v>
      </c>
      <c r="AU1523" s="4">
        <f>0.61365*EXP(17.502*J1523/(240.97+J1523))</f>
        <v>3.20859601261121</v>
      </c>
      <c r="AV1523" s="4">
        <f>AU1523*1000/AA1523</f>
        <v>31.58435084082774</v>
      </c>
      <c r="AW1523" s="4">
        <f>(AV1523-U1523)</f>
        <v>12.2832243607252</v>
      </c>
      <c r="AX1523" s="4">
        <f>IF(D1523,P1523,(O1523+P1523)/2)</f>
        <v>24.2868709564209</v>
      </c>
      <c r="AY1523" s="4">
        <f>0.61365*EXP(17.502*AX1523/(240.97+AX1523))</f>
        <v>3.046975310764555</v>
      </c>
      <c r="AZ1523" s="4">
        <f>IF(AW1523&lt;&gt;0,(1000-(AV1523+U1523)/2)/AW1523*AP1523,0)</f>
        <v>0.3515223988956365</v>
      </c>
      <c r="BA1523" s="4">
        <f>U1523*AA1523/1000</f>
        <v>1.960765879756756</v>
      </c>
      <c r="BB1523" s="4">
        <f>(AY1523-BA1523)</f>
        <v>1.086209431007799</v>
      </c>
      <c r="BC1523" s="4">
        <f>1/(1.6/F1523+1.37/N1523)</f>
        <v>0.2236814013855271</v>
      </c>
      <c r="BD1523" s="4">
        <f>G1523*AA1523*0.001</f>
        <v>27.85597675620842</v>
      </c>
      <c r="BE1523" s="4">
        <f>G1523/S1523</f>
        <v>0.7345341136212462</v>
      </c>
      <c r="BF1523" s="4">
        <f>(1-AP1523*AA1523/AU1523/F1523)*100</f>
        <v>65.03379782477403</v>
      </c>
      <c r="BG1523" s="4">
        <f>(S1523-E1523/(N1523/1.35))</f>
        <v>363.4494380877255</v>
      </c>
      <c r="BH1523" s="4">
        <f>E1523*BF1523/100/BG1523</f>
        <v>0.0370973832425837</v>
      </c>
    </row>
    <row r="1524" ht="29" customHeight="1">
      <c r="A1524" t="s" s="2">
        <v>9</v>
      </c>
      <c r="B1524" t="s" s="5">
        <v>1585</v>
      </c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  <c r="AN1524" s="3"/>
      <c r="AO1524" s="3"/>
      <c r="AP1524" s="3"/>
      <c r="AQ1524" s="3"/>
      <c r="AR1524" s="3"/>
      <c r="AS1524" s="3"/>
      <c r="AT1524" s="3"/>
      <c r="AU1524" s="3"/>
      <c r="AV1524" s="3"/>
      <c r="AW1524" s="3"/>
      <c r="AX1524" s="3"/>
      <c r="AY1524" s="3"/>
      <c r="AZ1524" s="3"/>
      <c r="BA1524" s="3"/>
      <c r="BB1524" s="3"/>
      <c r="BC1524" s="3"/>
      <c r="BD1524" s="3"/>
      <c r="BE1524" s="3"/>
      <c r="BF1524" s="3"/>
      <c r="BG1524" s="3"/>
      <c r="BH1524" s="3"/>
    </row>
    <row r="1525" ht="16" customHeight="1">
      <c r="A1525" s="4">
        <v>1435</v>
      </c>
      <c r="B1525" t="s" s="2">
        <v>1586</v>
      </c>
      <c r="C1525" s="4">
        <v>8292.000032566488</v>
      </c>
      <c r="D1525" s="4">
        <v>0</v>
      </c>
      <c r="E1525" s="4">
        <f>(R1525-S1525*(1000-T1525)/(1000-U1525))*AO1525</f>
        <v>20.87618223013734</v>
      </c>
      <c r="F1525" s="4">
        <f>IF(AZ1525&lt;&gt;0,1/(1/AZ1525-1/N1525),0)</f>
        <v>0.3968913910064361</v>
      </c>
      <c r="G1525" s="4">
        <f>((BC1525-AP1525/2)*S1525-E1525)/(BC1525+AP1525/2)</f>
        <v>272.2621597778855</v>
      </c>
      <c r="H1525" s="4">
        <f>AP1525*1000</f>
        <v>4.379803093189542</v>
      </c>
      <c r="I1525" s="4">
        <f>(AU1525-BA1525)</f>
        <v>1.245201789428209</v>
      </c>
      <c r="J1525" s="4">
        <f>(P1525+AT1525*D1525)</f>
        <v>25.14924812316895</v>
      </c>
      <c r="K1525" s="4">
        <v>6</v>
      </c>
      <c r="L1525" s="4">
        <f>(K1525*AI1525+AJ1525)</f>
        <v>1.420000016689301</v>
      </c>
      <c r="M1525" s="4">
        <v>1</v>
      </c>
      <c r="N1525" s="4">
        <f>L1525*(M1525+1)*(M1525+1)/(M1525*M1525+1)</f>
        <v>2.840000033378601</v>
      </c>
      <c r="O1525" s="4">
        <v>23.41910743713379</v>
      </c>
      <c r="P1525" s="4">
        <v>25.14924812316895</v>
      </c>
      <c r="Q1525" s="4">
        <v>22.34042358398438</v>
      </c>
      <c r="R1525" s="4">
        <v>399.9094543457031</v>
      </c>
      <c r="S1525" s="4">
        <v>372.8683471679688</v>
      </c>
      <c r="T1525" s="4">
        <v>14.16198921203613</v>
      </c>
      <c r="U1525" s="4">
        <v>19.32192230224609</v>
      </c>
      <c r="V1525" s="4">
        <v>50.11355209350586</v>
      </c>
      <c r="W1525" s="4">
        <v>67.84132385253906</v>
      </c>
      <c r="X1525" s="4">
        <v>499.4456481933594</v>
      </c>
      <c r="Y1525" s="4">
        <v>1998.759155273438</v>
      </c>
      <c r="Z1525" s="4">
        <v>581.0546875</v>
      </c>
      <c r="AA1525" s="4">
        <v>101.5881805419922</v>
      </c>
      <c r="AB1525" s="4">
        <v>6.562870025634766</v>
      </c>
      <c r="AC1525" s="4">
        <v>0.3332166969776154</v>
      </c>
      <c r="AD1525" s="4">
        <v>0.02721798233687878</v>
      </c>
      <c r="AE1525" s="4">
        <v>0.01974345929920673</v>
      </c>
      <c r="AF1525" s="4">
        <v>0.03925187140703201</v>
      </c>
      <c r="AG1525" s="4">
        <v>0.02199532464146614</v>
      </c>
      <c r="AH1525" s="4">
        <v>1</v>
      </c>
      <c r="AI1525" s="4">
        <v>-0.2195652425289154</v>
      </c>
      <c r="AJ1525" s="4">
        <v>2.737391471862793</v>
      </c>
      <c r="AK1525" s="4">
        <v>1</v>
      </c>
      <c r="AL1525" s="4">
        <v>0</v>
      </c>
      <c r="AM1525" s="4">
        <v>0.1599999964237213</v>
      </c>
      <c r="AN1525" s="4">
        <v>111115</v>
      </c>
      <c r="AO1525" s="4">
        <f>X1525*0.000001/(K1525*0.0001)</f>
        <v>0.832409413655599</v>
      </c>
      <c r="AP1525" s="4">
        <f>(U1525-T1525)/(1000-U1525)*AO1525</f>
        <v>0.004379803093189542</v>
      </c>
      <c r="AQ1525" s="4">
        <f>(P1525+273.15)</f>
        <v>298.2992481231689</v>
      </c>
      <c r="AR1525" s="4">
        <f>(O1525+273.15)</f>
        <v>296.5691074371338</v>
      </c>
      <c r="AS1525" s="4">
        <f>(Y1525*AK1525+Z1525*AL1525)*AM1525</f>
        <v>319.8014576956302</v>
      </c>
      <c r="AT1525" s="4">
        <f>((AS1525+0.00000010773*(AR1525^4-AQ1525^4))-AP1525*44100)/(L1525*0.92*2*29.3+0.00000043092*AQ1525^3)</f>
        <v>1.216392339437293</v>
      </c>
      <c r="AU1525" s="4">
        <f>0.61365*EXP(17.502*J1525/(240.97+J1525))</f>
        <v>3.20808072068713</v>
      </c>
      <c r="AV1525" s="4">
        <f>AU1525*1000/AA1525</f>
        <v>31.57927136376901</v>
      </c>
      <c r="AW1525" s="4">
        <f>(AV1525-U1525)</f>
        <v>12.25734906152292</v>
      </c>
      <c r="AX1525" s="4">
        <f>IF(D1525,P1525,(O1525+P1525)/2)</f>
        <v>24.28417778015137</v>
      </c>
      <c r="AY1525" s="4">
        <f>0.61365*EXP(17.502*AX1525/(240.97+AX1525))</f>
        <v>3.046483474618695</v>
      </c>
      <c r="AZ1525" s="4">
        <f>IF(AW1525&lt;&gt;0,(1000-(AV1525+U1525)/2)/AW1525*AP1525,0)</f>
        <v>0.348226559350876</v>
      </c>
      <c r="BA1525" s="4">
        <f>U1525*AA1525/1000</f>
        <v>1.962878931258921</v>
      </c>
      <c r="BB1525" s="4">
        <f>(AY1525-BA1525)</f>
        <v>1.083604543359774</v>
      </c>
      <c r="BC1525" s="4">
        <f>1/(1.6/F1525+1.37/N1525)</f>
        <v>0.2215465579530603</v>
      </c>
      <c r="BD1525" s="4">
        <f>G1525*AA1525*0.001</f>
        <v>27.65861744226855</v>
      </c>
      <c r="BE1525" s="4">
        <f>G1525/S1525</f>
        <v>0.7301830843132349</v>
      </c>
      <c r="BF1525" s="4">
        <f>(1-AP1525*AA1525/AU1525/F1525)*100</f>
        <v>65.05534138622176</v>
      </c>
      <c r="BG1525" s="4">
        <f>(S1525-E1525/(N1525/1.35))</f>
        <v>362.9448099568942</v>
      </c>
      <c r="BH1525" s="4">
        <f>E1525*BF1525/100/BG1525</f>
        <v>0.03741910958814534</v>
      </c>
    </row>
    <row r="1526" ht="16" customHeight="1">
      <c r="A1526" s="4">
        <v>1436</v>
      </c>
      <c r="B1526" t="s" s="2">
        <v>1587</v>
      </c>
      <c r="C1526" s="4">
        <v>8297.000032454729</v>
      </c>
      <c r="D1526" s="4">
        <v>0</v>
      </c>
      <c r="E1526" s="4">
        <f>(R1526-S1526*(1000-T1526)/(1000-U1526))*AO1526</f>
        <v>19.81621495139623</v>
      </c>
      <c r="F1526" s="4">
        <f>IF(AZ1526&lt;&gt;0,1/(1/AZ1526-1/N1526),0)</f>
        <v>0.3934131862417964</v>
      </c>
      <c r="G1526" s="4">
        <f>((BC1526-AP1526/2)*S1526-E1526)/(BC1526+AP1526/2)</f>
        <v>277.0526974698346</v>
      </c>
      <c r="H1526" s="4">
        <f>AP1526*1000</f>
        <v>4.30717620995238</v>
      </c>
      <c r="I1526" s="4">
        <f>(AU1526-BA1526)</f>
        <v>1.233984102952091</v>
      </c>
      <c r="J1526" s="4">
        <f>(P1526+AT1526*D1526)</f>
        <v>25.14764976501465</v>
      </c>
      <c r="K1526" s="4">
        <v>6</v>
      </c>
      <c r="L1526" s="4">
        <f>(K1526*AI1526+AJ1526)</f>
        <v>1.420000016689301</v>
      </c>
      <c r="M1526" s="4">
        <v>1</v>
      </c>
      <c r="N1526" s="4">
        <f>L1526*(M1526+1)*(M1526+1)/(M1526*M1526+1)</f>
        <v>2.840000033378601</v>
      </c>
      <c r="O1526" s="4">
        <v>23.39372634887695</v>
      </c>
      <c r="P1526" s="4">
        <v>25.14764976501465</v>
      </c>
      <c r="Q1526" s="4">
        <v>22.28818130493164</v>
      </c>
      <c r="R1526" s="4">
        <v>399.3160705566406</v>
      </c>
      <c r="S1526" s="4">
        <v>373.5784301757812</v>
      </c>
      <c r="T1526" s="4">
        <v>14.35580444335938</v>
      </c>
      <c r="U1526" s="4">
        <v>19.42937469482422</v>
      </c>
      <c r="V1526" s="4">
        <v>50.87829971313477</v>
      </c>
      <c r="W1526" s="4">
        <v>68.2890625</v>
      </c>
      <c r="X1526" s="4">
        <v>499.4696350097656</v>
      </c>
      <c r="Y1526" s="4">
        <v>1998.520385742188</v>
      </c>
      <c r="Z1526" s="4">
        <v>566.9664306640625</v>
      </c>
      <c r="AA1526" s="4">
        <v>101.5879974365234</v>
      </c>
      <c r="AB1526" s="4">
        <v>6.562870025634766</v>
      </c>
      <c r="AC1526" s="4">
        <v>0.3332166969776154</v>
      </c>
      <c r="AD1526" s="4">
        <v>0.02721798233687878</v>
      </c>
      <c r="AE1526" s="4">
        <v>0.01974345929920673</v>
      </c>
      <c r="AF1526" s="4">
        <v>0.03925187140703201</v>
      </c>
      <c r="AG1526" s="4">
        <v>0.02199532464146614</v>
      </c>
      <c r="AH1526" s="4">
        <v>0.6666666865348816</v>
      </c>
      <c r="AI1526" s="4">
        <v>-0.2195652425289154</v>
      </c>
      <c r="AJ1526" s="4">
        <v>2.737391471862793</v>
      </c>
      <c r="AK1526" s="4">
        <v>1</v>
      </c>
      <c r="AL1526" s="4">
        <v>0</v>
      </c>
      <c r="AM1526" s="4">
        <v>0.1599999964237213</v>
      </c>
      <c r="AN1526" s="4">
        <v>111115</v>
      </c>
      <c r="AO1526" s="4">
        <f>X1526*0.000001/(K1526*0.0001)</f>
        <v>0.8324493916829425</v>
      </c>
      <c r="AP1526" s="4">
        <f>(U1526-T1526)/(1000-U1526)*AO1526</f>
        <v>0.00430717620995238</v>
      </c>
      <c r="AQ1526" s="4">
        <f>(P1526+273.15)</f>
        <v>298.2976497650146</v>
      </c>
      <c r="AR1526" s="4">
        <f>(O1526+273.15)</f>
        <v>296.5437263488769</v>
      </c>
      <c r="AS1526" s="4">
        <f>(Y1526*AK1526+Z1526*AL1526)*AM1526</f>
        <v>319.7632545714841</v>
      </c>
      <c r="AT1526" s="4">
        <f>((AS1526+0.00000010773*(AR1526^4-AQ1526^4))-AP1526*44100)/(L1526*0.92*2*29.3+0.00000043092*AQ1526^3)</f>
        <v>1.249325618688973</v>
      </c>
      <c r="AU1526" s="4">
        <f>0.61365*EXP(17.502*J1526/(240.97+J1526))</f>
        <v>3.207775369643147</v>
      </c>
      <c r="AV1526" s="4">
        <f>AU1526*1000/AA1526</f>
        <v>31.57632250451146</v>
      </c>
      <c r="AW1526" s="4">
        <f>(AV1526-U1526)</f>
        <v>12.14694780968724</v>
      </c>
      <c r="AX1526" s="4">
        <f>IF(D1526,P1526,(O1526+P1526)/2)</f>
        <v>24.2706880569458</v>
      </c>
      <c r="AY1526" s="4">
        <f>0.61365*EXP(17.502*AX1526/(240.97+AX1526))</f>
        <v>3.044020984121802</v>
      </c>
      <c r="AZ1526" s="4">
        <f>IF(AW1526&lt;&gt;0,(1000-(AV1526+U1526)/2)/AW1526*AP1526,0)</f>
        <v>0.345546141544338</v>
      </c>
      <c r="BA1526" s="4">
        <f>U1526*AA1526/1000</f>
        <v>1.973791266691056</v>
      </c>
      <c r="BB1526" s="4">
        <f>(AY1526-BA1526)</f>
        <v>1.070229717430746</v>
      </c>
      <c r="BC1526" s="4">
        <f>1/(1.6/F1526+1.37/N1526)</f>
        <v>0.2198108816563682</v>
      </c>
      <c r="BD1526" s="4">
        <f>G1526*AA1526*0.001</f>
        <v>28.14522872034746</v>
      </c>
      <c r="BE1526" s="4">
        <f>G1526/S1526</f>
        <v>0.7416185600958598</v>
      </c>
      <c r="BF1526" s="4">
        <f>(1-AP1526*AA1526/AU1526/F1526)*100</f>
        <v>65.32773781252881</v>
      </c>
      <c r="BG1526" s="4">
        <f>(S1526-E1526/(N1526/1.35))</f>
        <v>364.158750644102</v>
      </c>
      <c r="BH1526" s="4">
        <f>E1526*BF1526/100/BG1526</f>
        <v>0.03554901516143185</v>
      </c>
    </row>
    <row r="1527" ht="16" customHeight="1">
      <c r="A1527" s="4">
        <v>1437</v>
      </c>
      <c r="B1527" t="s" s="2">
        <v>1588</v>
      </c>
      <c r="C1527" s="4">
        <v>8302.500032331795</v>
      </c>
      <c r="D1527" s="4">
        <v>0</v>
      </c>
      <c r="E1527" s="4">
        <f>(R1527-S1527*(1000-T1527)/(1000-U1527))*AO1527</f>
        <v>18.91838957210166</v>
      </c>
      <c r="F1527" s="4">
        <f>IF(AZ1527&lt;&gt;0,1/(1/AZ1527-1/N1527),0)</f>
        <v>0.4048915191468168</v>
      </c>
      <c r="G1527" s="4">
        <f>((BC1527-AP1527/2)*S1527-E1527)/(BC1527+AP1527/2)</f>
        <v>284.3497208726376</v>
      </c>
      <c r="H1527" s="4">
        <f>AP1527*1000</f>
        <v>4.376471054138702</v>
      </c>
      <c r="I1527" s="4">
        <f>(AU1527-BA1527)</f>
        <v>1.22254682875354</v>
      </c>
      <c r="J1527" s="4">
        <f>(P1527+AT1527*D1527)</f>
        <v>25.14725685119629</v>
      </c>
      <c r="K1527" s="4">
        <v>6</v>
      </c>
      <c r="L1527" s="4">
        <f>(K1527*AI1527+AJ1527)</f>
        <v>1.420000016689301</v>
      </c>
      <c r="M1527" s="4">
        <v>1</v>
      </c>
      <c r="N1527" s="4">
        <f>L1527*(M1527+1)*(M1527+1)/(M1527*M1527+1)</f>
        <v>2.840000033378601</v>
      </c>
      <c r="O1527" s="4">
        <v>23.36563873291016</v>
      </c>
      <c r="P1527" s="4">
        <v>25.14725685119629</v>
      </c>
      <c r="Q1527" s="4">
        <v>22.2318058013916</v>
      </c>
      <c r="R1527" s="4">
        <v>399.324951171875</v>
      </c>
      <c r="S1527" s="4">
        <v>374.6291198730469</v>
      </c>
      <c r="T1527" s="4">
        <v>14.38658905029297</v>
      </c>
      <c r="U1527" s="4">
        <v>19.54121780395508</v>
      </c>
      <c r="V1527" s="4">
        <v>51.10304260253906</v>
      </c>
      <c r="W1527" s="4">
        <v>68.77664184570312</v>
      </c>
      <c r="X1527" s="4">
        <v>499.467529296875</v>
      </c>
      <c r="Y1527" s="4">
        <v>1998.885986328125</v>
      </c>
      <c r="Z1527" s="4">
        <v>553.4429321289062</v>
      </c>
      <c r="AA1527" s="4">
        <v>101.5880126953125</v>
      </c>
      <c r="AB1527" s="4">
        <v>6.562870025634766</v>
      </c>
      <c r="AC1527" s="4">
        <v>0.3332166969776154</v>
      </c>
      <c r="AD1527" s="4">
        <v>0.02721798233687878</v>
      </c>
      <c r="AE1527" s="4">
        <v>0.01974345929920673</v>
      </c>
      <c r="AF1527" s="4">
        <v>0.03925187140703201</v>
      </c>
      <c r="AG1527" s="4">
        <v>0.02199532464146614</v>
      </c>
      <c r="AH1527" s="4">
        <v>0.6666666865348816</v>
      </c>
      <c r="AI1527" s="4">
        <v>-0.2195652425289154</v>
      </c>
      <c r="AJ1527" s="4">
        <v>2.737391471862793</v>
      </c>
      <c r="AK1527" s="4">
        <v>1</v>
      </c>
      <c r="AL1527" s="4">
        <v>0</v>
      </c>
      <c r="AM1527" s="4">
        <v>0.1599999964237213</v>
      </c>
      <c r="AN1527" s="4">
        <v>111115</v>
      </c>
      <c r="AO1527" s="4">
        <f>X1527*0.000001/(K1527*0.0001)</f>
        <v>0.8324458821614582</v>
      </c>
      <c r="AP1527" s="4">
        <f>(U1527-T1527)/(1000-U1527)*AO1527</f>
        <v>0.004376471054138702</v>
      </c>
      <c r="AQ1527" s="4">
        <f>(P1527+273.15)</f>
        <v>298.2972568511963</v>
      </c>
      <c r="AR1527" s="4">
        <f>(O1527+273.15)</f>
        <v>296.5156387329101</v>
      </c>
      <c r="AS1527" s="4">
        <f>(Y1527*AK1527+Z1527*AL1527)*AM1527</f>
        <v>319.8217506639267</v>
      </c>
      <c r="AT1527" s="4">
        <f>((AS1527+0.00000010773*(AR1527^4-AQ1527^4))-AP1527*44100)/(L1527*0.92*2*29.3+0.00000043092*AQ1527^3)</f>
        <v>1.211726664005631</v>
      </c>
      <c r="AU1527" s="4">
        <f>0.61365*EXP(17.502*J1527/(240.97+J1527))</f>
        <v>3.207700311103595</v>
      </c>
      <c r="AV1527" s="4">
        <f>AU1527*1000/AA1527</f>
        <v>31.57557890933726</v>
      </c>
      <c r="AW1527" s="4">
        <f>(AV1527-U1527)</f>
        <v>12.03436110538218</v>
      </c>
      <c r="AX1527" s="4">
        <f>IF(D1527,P1527,(O1527+P1527)/2)</f>
        <v>24.25644779205322</v>
      </c>
      <c r="AY1527" s="4">
        <f>0.61365*EXP(17.502*AX1527/(240.97+AX1527))</f>
        <v>3.041423373662611</v>
      </c>
      <c r="AZ1527" s="4">
        <f>IF(AW1527&lt;&gt;0,(1000-(AV1527+U1527)/2)/AW1527*AP1527,0)</f>
        <v>0.3543699101428336</v>
      </c>
      <c r="BA1527" s="4">
        <f>U1527*AA1527/1000</f>
        <v>1.985153482350055</v>
      </c>
      <c r="BB1527" s="4">
        <f>(AY1527-BA1527)</f>
        <v>1.056269891312556</v>
      </c>
      <c r="BC1527" s="4">
        <f>1/(1.6/F1527+1.37/N1527)</f>
        <v>0.2255264291570665</v>
      </c>
      <c r="BD1527" s="4">
        <f>G1527*AA1527*0.001</f>
        <v>28.88652305391808</v>
      </c>
      <c r="BE1527" s="4">
        <f>G1527/S1527</f>
        <v>0.759016600121734</v>
      </c>
      <c r="BF1527" s="4">
        <f>(1-AP1527*AA1527/AU1527/F1527)*100</f>
        <v>65.76785929465873</v>
      </c>
      <c r="BG1527" s="4">
        <f>(S1527-E1527/(N1527/1.35))</f>
        <v>365.6362235272135</v>
      </c>
      <c r="BH1527" s="4">
        <f>E1527*BF1527/100/BG1527</f>
        <v>0.03402895838538045</v>
      </c>
    </row>
    <row r="1528" ht="16" customHeight="1">
      <c r="A1528" s="4">
        <v>1438</v>
      </c>
      <c r="B1528" t="s" s="2">
        <v>1589</v>
      </c>
      <c r="C1528" s="4">
        <v>8307.500032220036</v>
      </c>
      <c r="D1528" s="4">
        <v>0</v>
      </c>
      <c r="E1528" s="4">
        <f>(R1528-S1528*(1000-T1528)/(1000-U1528))*AO1528</f>
        <v>18.70827451167142</v>
      </c>
      <c r="F1528" s="4">
        <f>IF(AZ1528&lt;&gt;0,1/(1/AZ1528-1/N1528),0)</f>
        <v>0.42398604444186</v>
      </c>
      <c r="G1528" s="4">
        <f>((BC1528-AP1528/2)*S1528-E1528)/(BC1528+AP1528/2)</f>
        <v>289.2628490737101</v>
      </c>
      <c r="H1528" s="4">
        <f>AP1528*1000</f>
        <v>4.532118915931171</v>
      </c>
      <c r="I1528" s="4">
        <f>(AU1528-BA1528)</f>
        <v>1.216057274681434</v>
      </c>
      <c r="J1528" s="4">
        <f>(P1528+AT1528*D1528)</f>
        <v>25.1581916809082</v>
      </c>
      <c r="K1528" s="4">
        <v>6</v>
      </c>
      <c r="L1528" s="4">
        <f>(K1528*AI1528+AJ1528)</f>
        <v>1.420000016689301</v>
      </c>
      <c r="M1528" s="4">
        <v>1</v>
      </c>
      <c r="N1528" s="4">
        <f>L1528*(M1528+1)*(M1528+1)/(M1528*M1528+1)</f>
        <v>2.840000033378601</v>
      </c>
      <c r="O1528" s="4">
        <v>23.34607696533203</v>
      </c>
      <c r="P1528" s="4">
        <v>25.1581916809082</v>
      </c>
      <c r="Q1528" s="4">
        <v>22.20577049255371</v>
      </c>
      <c r="R1528" s="4">
        <v>399.8128967285156</v>
      </c>
      <c r="S1528" s="4">
        <v>375.2966003417969</v>
      </c>
      <c r="T1528" s="4">
        <v>14.28837490081787</v>
      </c>
      <c r="U1528" s="4">
        <v>19.62569046020508</v>
      </c>
      <c r="V1528" s="4">
        <v>50.6351318359375</v>
      </c>
      <c r="W1528" s="4">
        <v>69.18898773193359</v>
      </c>
      <c r="X1528" s="4">
        <v>499.4840087890625</v>
      </c>
      <c r="Y1528" s="4">
        <v>1999.3076171875</v>
      </c>
      <c r="Z1528" s="4">
        <v>549.3955078125</v>
      </c>
      <c r="AA1528" s="4">
        <v>101.587890625</v>
      </c>
      <c r="AB1528" s="4">
        <v>6.562870025634766</v>
      </c>
      <c r="AC1528" s="4">
        <v>0.3332166969776154</v>
      </c>
      <c r="AD1528" s="4">
        <v>0.02721798233687878</v>
      </c>
      <c r="AE1528" s="4">
        <v>0.01974345929920673</v>
      </c>
      <c r="AF1528" s="4">
        <v>0.03925187140703201</v>
      </c>
      <c r="AG1528" s="4">
        <v>0.02199532464146614</v>
      </c>
      <c r="AH1528" s="4">
        <v>0.6666666865348816</v>
      </c>
      <c r="AI1528" s="4">
        <v>-0.2195652425289154</v>
      </c>
      <c r="AJ1528" s="4">
        <v>2.737391471862793</v>
      </c>
      <c r="AK1528" s="4">
        <v>1</v>
      </c>
      <c r="AL1528" s="4">
        <v>0</v>
      </c>
      <c r="AM1528" s="4">
        <v>0.1599999964237213</v>
      </c>
      <c r="AN1528" s="4">
        <v>111115</v>
      </c>
      <c r="AO1528" s="4">
        <f>X1528*0.000001/(K1528*0.0001)</f>
        <v>0.8324733479817708</v>
      </c>
      <c r="AP1528" s="4">
        <f>(U1528-T1528)/(1000-U1528)*AO1528</f>
        <v>0.004532118915931171</v>
      </c>
      <c r="AQ1528" s="4">
        <f>(P1528+273.15)</f>
        <v>298.3081916809082</v>
      </c>
      <c r="AR1528" s="4">
        <f>(O1528+273.15)</f>
        <v>296.496076965332</v>
      </c>
      <c r="AS1528" s="4">
        <f>(Y1528*AK1528+Z1528*AL1528)*AM1528</f>
        <v>319.8892115999188</v>
      </c>
      <c r="AT1528" s="4">
        <f>((AS1528+0.00000010773*(AR1528^4-AQ1528^4))-AP1528*44100)/(L1528*0.92*2*29.3+0.00000043092*AQ1528^3)</f>
        <v>1.130551386418199</v>
      </c>
      <c r="AU1528" s="4">
        <f>0.61365*EXP(17.502*J1528/(240.97+J1528))</f>
        <v>3.209789770592853</v>
      </c>
      <c r="AV1528" s="4">
        <f>AU1528*1000/AA1528</f>
        <v>31.59618484885588</v>
      </c>
      <c r="AW1528" s="4">
        <f>(AV1528-U1528)</f>
        <v>11.9704943886508</v>
      </c>
      <c r="AX1528" s="4">
        <f>IF(D1528,P1528,(O1528+P1528)/2)</f>
        <v>24.25213432312012</v>
      </c>
      <c r="AY1528" s="4">
        <f>0.61365*EXP(17.502*AX1528/(240.97+AX1528))</f>
        <v>3.04063692304016</v>
      </c>
      <c r="AZ1528" s="4">
        <f>IF(AW1528&lt;&gt;0,(1000-(AV1528+U1528)/2)/AW1528*AP1528,0)</f>
        <v>0.3689110038027488</v>
      </c>
      <c r="BA1528" s="4">
        <f>U1528*AA1528/1000</f>
        <v>1.993732495911419</v>
      </c>
      <c r="BB1528" s="4">
        <f>(AY1528-BA1528)</f>
        <v>1.046904427128741</v>
      </c>
      <c r="BC1528" s="4">
        <f>1/(1.6/F1528+1.37/N1528)</f>
        <v>0.2349566936167999</v>
      </c>
      <c r="BD1528" s="4">
        <f>G1528*AA1528*0.001</f>
        <v>29.38560267357594</v>
      </c>
      <c r="BE1528" s="4">
        <f>G1528/S1528</f>
        <v>0.7707579786501327</v>
      </c>
      <c r="BF1528" s="4">
        <f>(1-AP1528*AA1528/AU1528/F1528)*100</f>
        <v>66.16898025164591</v>
      </c>
      <c r="BG1528" s="4">
        <f>(S1528-E1528/(N1528/1.35))</f>
        <v>366.4035826326701</v>
      </c>
      <c r="BH1528" s="4">
        <f>E1528*BF1528/100/BG1528</f>
        <v>0.03378535323837686</v>
      </c>
    </row>
    <row r="1529" ht="16" customHeight="1">
      <c r="A1529" s="4">
        <v>1439</v>
      </c>
      <c r="B1529" t="s" s="2">
        <v>1590</v>
      </c>
      <c r="C1529" s="4">
        <v>8312.500032108277</v>
      </c>
      <c r="D1529" s="4">
        <v>0</v>
      </c>
      <c r="E1529" s="4">
        <f>(R1529-S1529*(1000-T1529)/(1000-U1529))*AO1529</f>
        <v>19.39013631299248</v>
      </c>
      <c r="F1529" s="4">
        <f>IF(AZ1529&lt;&gt;0,1/(1/AZ1529-1/N1529),0)</f>
        <v>0.4378097577020578</v>
      </c>
      <c r="G1529" s="4">
        <f>((BC1529-AP1529/2)*S1529-E1529)/(BC1529+AP1529/2)</f>
        <v>288.1580710549358</v>
      </c>
      <c r="H1529" s="4">
        <f>AP1529*1000</f>
        <v>4.651124858070354</v>
      </c>
      <c r="I1529" s="4">
        <f>(AU1529-BA1529)</f>
        <v>1.213686593620806</v>
      </c>
      <c r="J1529" s="4">
        <f>(P1529+AT1529*D1529)</f>
        <v>25.15948867797852</v>
      </c>
      <c r="K1529" s="4">
        <v>6</v>
      </c>
      <c r="L1529" s="4">
        <f>(K1529*AI1529+AJ1529)</f>
        <v>1.420000016689301</v>
      </c>
      <c r="M1529" s="4">
        <v>1</v>
      </c>
      <c r="N1529" s="4">
        <f>L1529*(M1529+1)*(M1529+1)/(M1529*M1529+1)</f>
        <v>2.840000033378601</v>
      </c>
      <c r="O1529" s="4">
        <v>23.3467845916748</v>
      </c>
      <c r="P1529" s="4">
        <v>25.15948867797852</v>
      </c>
      <c r="Q1529" s="4">
        <v>22.20486450195312</v>
      </c>
      <c r="R1529" s="4">
        <v>400.1390380859375</v>
      </c>
      <c r="S1529" s="4">
        <v>374.7517700195312</v>
      </c>
      <c r="T1529" s="4">
        <v>14.1738452911377</v>
      </c>
      <c r="U1529" s="4">
        <v>19.65144348144531</v>
      </c>
      <c r="V1529" s="4">
        <v>50.06256484985352</v>
      </c>
      <c r="W1529" s="4">
        <v>69.29816436767578</v>
      </c>
      <c r="X1529" s="4">
        <v>499.4587097167969</v>
      </c>
      <c r="Y1529" s="4">
        <v>1999.643310546875</v>
      </c>
      <c r="Z1529" s="4">
        <v>557.1219482421875</v>
      </c>
      <c r="AA1529" s="4">
        <v>101.5880126953125</v>
      </c>
      <c r="AB1529" s="4">
        <v>6.562870025634766</v>
      </c>
      <c r="AC1529" s="4">
        <v>0.3332166969776154</v>
      </c>
      <c r="AD1529" s="4">
        <v>0.02721798233687878</v>
      </c>
      <c r="AE1529" s="4">
        <v>0.01974345929920673</v>
      </c>
      <c r="AF1529" s="4">
        <v>0.03925187140703201</v>
      </c>
      <c r="AG1529" s="4">
        <v>0.02199532464146614</v>
      </c>
      <c r="AH1529" s="4">
        <v>0.6666666865348816</v>
      </c>
      <c r="AI1529" s="4">
        <v>-0.2195652425289154</v>
      </c>
      <c r="AJ1529" s="4">
        <v>2.737391471862793</v>
      </c>
      <c r="AK1529" s="4">
        <v>1</v>
      </c>
      <c r="AL1529" s="4">
        <v>0</v>
      </c>
      <c r="AM1529" s="4">
        <v>0.1599999964237213</v>
      </c>
      <c r="AN1529" s="4">
        <v>111115</v>
      </c>
      <c r="AO1529" s="4">
        <f>X1529*0.000001/(K1529*0.0001)</f>
        <v>0.832431182861328</v>
      </c>
      <c r="AP1529" s="4">
        <f>(U1529-T1529)/(1000-U1529)*AO1529</f>
        <v>0.004651124858070354</v>
      </c>
      <c r="AQ1529" s="4">
        <f>(P1529+273.15)</f>
        <v>298.3094886779785</v>
      </c>
      <c r="AR1529" s="4">
        <f>(O1529+273.15)</f>
        <v>296.4967845916748</v>
      </c>
      <c r="AS1529" s="4">
        <f>(Y1529*AK1529+Z1529*AL1529)*AM1529</f>
        <v>319.9429225362182</v>
      </c>
      <c r="AT1529" s="4">
        <f>((AS1529+0.00000010773*(AR1529^4-AQ1529^4))-AP1529*44100)/(L1529*0.92*2*29.3+0.00000043092*AQ1529^3)</f>
        <v>1.071439507238573</v>
      </c>
      <c r="AU1529" s="4">
        <f>0.61365*EXP(17.502*J1529/(240.97+J1529))</f>
        <v>3.210037683495088</v>
      </c>
      <c r="AV1529" s="4">
        <f>AU1529*1000/AA1529</f>
        <v>31.59858725775829</v>
      </c>
      <c r="AW1529" s="4">
        <f>(AV1529-U1529)</f>
        <v>11.94714377631297</v>
      </c>
      <c r="AX1529" s="4">
        <f>IF(D1529,P1529,(O1529+P1529)/2)</f>
        <v>24.25313663482666</v>
      </c>
      <c r="AY1529" s="4">
        <f>0.61365*EXP(17.502*AX1529/(240.97+AX1529))</f>
        <v>3.040819653060117</v>
      </c>
      <c r="AZ1529" s="4">
        <f>IF(AW1529&lt;&gt;0,(1000-(AV1529+U1529)/2)/AW1529*AP1529,0)</f>
        <v>0.3793324828886401</v>
      </c>
      <c r="BA1529" s="4">
        <f>U1529*AA1529/1000</f>
        <v>1.996351089874282</v>
      </c>
      <c r="BB1529" s="4">
        <f>(AY1529-BA1529)</f>
        <v>1.044468563185835</v>
      </c>
      <c r="BC1529" s="4">
        <f>1/(1.6/F1529+1.37/N1529)</f>
        <v>0.2417239912778304</v>
      </c>
      <c r="BD1529" s="4">
        <f>G1529*AA1529*0.001</f>
        <v>29.27340578058558</v>
      </c>
      <c r="BE1529" s="4">
        <f>G1529/S1529</f>
        <v>0.7689305137635978</v>
      </c>
      <c r="BF1529" s="4">
        <f>(1-AP1529*AA1529/AU1529/F1529)*100</f>
        <v>66.37944368998309</v>
      </c>
      <c r="BG1529" s="4">
        <f>(S1529-E1529/(N1529/1.35))</f>
        <v>365.5346278664029</v>
      </c>
      <c r="BH1529" s="4">
        <f>E1529*BF1529/100/BG1529</f>
        <v>0.03521161508123377</v>
      </c>
    </row>
    <row r="1530" ht="16" customHeight="1">
      <c r="A1530" s="4">
        <v>1440</v>
      </c>
      <c r="B1530" t="s" s="2">
        <v>1591</v>
      </c>
      <c r="C1530" s="4">
        <v>8318.000031985343</v>
      </c>
      <c r="D1530" s="4">
        <v>0</v>
      </c>
      <c r="E1530" s="4">
        <f>(R1530-S1530*(1000-T1530)/(1000-U1530))*AO1530</f>
        <v>19.56218555516953</v>
      </c>
      <c r="F1530" s="4">
        <f>IF(AZ1530&lt;&gt;0,1/(1/AZ1530-1/N1530),0)</f>
        <v>0.4426811006070311</v>
      </c>
      <c r="G1530" s="4">
        <f>((BC1530-AP1530/2)*S1530-E1530)/(BC1530+AP1530/2)</f>
        <v>287.8492599592988</v>
      </c>
      <c r="H1530" s="4">
        <f>AP1530*1000</f>
        <v>4.671675641278595</v>
      </c>
      <c r="I1530" s="4">
        <f>(AU1530-BA1530)</f>
        <v>1.207422179611985</v>
      </c>
      <c r="J1530" s="4">
        <f>(P1530+AT1530*D1530)</f>
        <v>25.14352226257324</v>
      </c>
      <c r="K1530" s="4">
        <v>6</v>
      </c>
      <c r="L1530" s="4">
        <f>(K1530*AI1530+AJ1530)</f>
        <v>1.420000016689301</v>
      </c>
      <c r="M1530" s="4">
        <v>1</v>
      </c>
      <c r="N1530" s="4">
        <f>L1530*(M1530+1)*(M1530+1)/(M1530*M1530+1)</f>
        <v>2.840000033378601</v>
      </c>
      <c r="O1530" s="4">
        <v>23.3465747833252</v>
      </c>
      <c r="P1530" s="4">
        <v>25.14352226257324</v>
      </c>
      <c r="Q1530" s="4">
        <v>22.19491958618164</v>
      </c>
      <c r="R1530" s="4">
        <v>399.9275817871094</v>
      </c>
      <c r="S1530" s="4">
        <v>374.326904296875</v>
      </c>
      <c r="T1530" s="4">
        <v>14.1815357208252</v>
      </c>
      <c r="U1530" s="4">
        <v>19.68312835693359</v>
      </c>
      <c r="V1530" s="4">
        <v>50.0517578125</v>
      </c>
      <c r="W1530" s="4">
        <v>69.42031097412109</v>
      </c>
      <c r="X1530" s="4">
        <v>499.4614562988281</v>
      </c>
      <c r="Y1530" s="4">
        <v>1999.434692382812</v>
      </c>
      <c r="Z1530" s="4">
        <v>560.4863891601562</v>
      </c>
      <c r="AA1530" s="4">
        <v>101.5877532958984</v>
      </c>
      <c r="AB1530" s="4">
        <v>6.562870025634766</v>
      </c>
      <c r="AC1530" s="4">
        <v>0.3332166969776154</v>
      </c>
      <c r="AD1530" s="4">
        <v>0.02721798233687878</v>
      </c>
      <c r="AE1530" s="4">
        <v>0.01974345929920673</v>
      </c>
      <c r="AF1530" s="4">
        <v>0.03925187140703201</v>
      </c>
      <c r="AG1530" s="4">
        <v>0.02199532464146614</v>
      </c>
      <c r="AH1530" s="4">
        <v>0.6666666865348816</v>
      </c>
      <c r="AI1530" s="4">
        <v>-0.2195652425289154</v>
      </c>
      <c r="AJ1530" s="4">
        <v>2.737391471862793</v>
      </c>
      <c r="AK1530" s="4">
        <v>1</v>
      </c>
      <c r="AL1530" s="4">
        <v>0</v>
      </c>
      <c r="AM1530" s="4">
        <v>0.1599999964237213</v>
      </c>
      <c r="AN1530" s="4">
        <v>111115</v>
      </c>
      <c r="AO1530" s="4">
        <f>X1530*0.000001/(K1530*0.0001)</f>
        <v>0.8324357604980468</v>
      </c>
      <c r="AP1530" s="4">
        <f>(U1530-T1530)/(1000-U1530)*AO1530</f>
        <v>0.004671675641278595</v>
      </c>
      <c r="AQ1530" s="4">
        <f>(P1530+273.15)</f>
        <v>298.2935222625732</v>
      </c>
      <c r="AR1530" s="4">
        <f>(O1530+273.15)</f>
        <v>296.4965747833252</v>
      </c>
      <c r="AS1530" s="4">
        <f>(Y1530*AK1530+Z1530*AL1530)*AM1530</f>
        <v>319.9095436307143</v>
      </c>
      <c r="AT1530" s="4">
        <f>((AS1530+0.00000010773*(AR1530^4-AQ1530^4))-AP1530*44100)/(L1530*0.92*2*29.3+0.00000043092*AQ1530^3)</f>
        <v>1.062831635578065</v>
      </c>
      <c r="AU1530" s="4">
        <f>0.61365*EXP(17.502*J1530/(240.97+J1530))</f>
        <v>3.206986967227657</v>
      </c>
      <c r="AV1530" s="4">
        <f>AU1530*1000/AA1530</f>
        <v>31.56863758849501</v>
      </c>
      <c r="AW1530" s="4">
        <f>(AV1530-U1530)</f>
        <v>11.88550923156142</v>
      </c>
      <c r="AX1530" s="4">
        <f>IF(D1530,P1530,(O1530+P1530)/2)</f>
        <v>24.24504852294922</v>
      </c>
      <c r="AY1530" s="4">
        <f>0.61365*EXP(17.502*AX1530/(240.97+AX1530))</f>
        <v>3.039345394691123</v>
      </c>
      <c r="AZ1530" s="4">
        <f>IF(AW1530&lt;&gt;0,(1000-(AV1530+U1530)/2)/AW1530*AP1530,0)</f>
        <v>0.382983996673966</v>
      </c>
      <c r="BA1530" s="4">
        <f>U1530*AA1530/1000</f>
        <v>1.999564787615673</v>
      </c>
      <c r="BB1530" s="4">
        <f>(AY1530-BA1530)</f>
        <v>1.039780607075451</v>
      </c>
      <c r="BC1530" s="4">
        <f>1/(1.6/F1530+1.37/N1530)</f>
        <v>0.2440968627818264</v>
      </c>
      <c r="BD1530" s="4">
        <f>G1530*AA1530*0.001</f>
        <v>29.24195960715218</v>
      </c>
      <c r="BE1530" s="4">
        <f>G1530/S1530</f>
        <v>0.7689782824987871</v>
      </c>
      <c r="BF1530" s="4">
        <f>(1-AP1530*AA1530/AU1530/F1530)*100</f>
        <v>66.57080941247771</v>
      </c>
      <c r="BG1530" s="4">
        <f>(S1530-E1530/(N1530/1.35))</f>
        <v>365.0279781739547</v>
      </c>
      <c r="BH1530" s="4">
        <f>E1530*BF1530/100/BG1530</f>
        <v>0.03567590990694187</v>
      </c>
    </row>
    <row r="1531" ht="16" customHeight="1">
      <c r="A1531" s="4">
        <v>1441</v>
      </c>
      <c r="B1531" t="s" s="2">
        <v>1592</v>
      </c>
      <c r="C1531" s="4">
        <v>8323.000031873584</v>
      </c>
      <c r="D1531" s="4">
        <v>0</v>
      </c>
      <c r="E1531" s="4">
        <f>(R1531-S1531*(1000-T1531)/(1000-U1531))*AO1531</f>
        <v>19.65920992227752</v>
      </c>
      <c r="F1531" s="4">
        <f>IF(AZ1531&lt;&gt;0,1/(1/AZ1531-1/N1531),0)</f>
        <v>0.4469237876639692</v>
      </c>
      <c r="G1531" s="4">
        <f>((BC1531-AP1531/2)*S1531-E1531)/(BC1531+AP1531/2)</f>
        <v>287.8689912845875</v>
      </c>
      <c r="H1531" s="4">
        <f>AP1531*1000</f>
        <v>4.687032628233047</v>
      </c>
      <c r="I1531" s="4">
        <f>(AU1531-BA1531)</f>
        <v>1.201448577941005</v>
      </c>
      <c r="J1531" s="4">
        <f>(P1531+AT1531*D1531)</f>
        <v>25.12673759460449</v>
      </c>
      <c r="K1531" s="4">
        <v>6</v>
      </c>
      <c r="L1531" s="4">
        <f>(K1531*AI1531+AJ1531)</f>
        <v>1.420000016689301</v>
      </c>
      <c r="M1531" s="4">
        <v>1</v>
      </c>
      <c r="N1531" s="4">
        <f>L1531*(M1531+1)*(M1531+1)/(M1531*M1531+1)</f>
        <v>2.840000033378601</v>
      </c>
      <c r="O1531" s="4">
        <v>23.34164237976074</v>
      </c>
      <c r="P1531" s="4">
        <v>25.12673759460449</v>
      </c>
      <c r="Q1531" s="4">
        <v>22.15124320983887</v>
      </c>
      <c r="R1531" s="4">
        <v>399.7581481933594</v>
      </c>
      <c r="S1531" s="4">
        <v>374.0345764160156</v>
      </c>
      <c r="T1531" s="4">
        <v>14.19057273864746</v>
      </c>
      <c r="U1531" s="4">
        <v>19.71032905578613</v>
      </c>
      <c r="V1531" s="4">
        <v>50.07355499267578</v>
      </c>
      <c r="W1531" s="4">
        <v>69.53557586669922</v>
      </c>
      <c r="X1531" s="4">
        <v>499.4404907226562</v>
      </c>
      <c r="Y1531" s="4">
        <v>1999.166625976562</v>
      </c>
      <c r="Z1531" s="4">
        <v>551.6317138671875</v>
      </c>
      <c r="AA1531" s="4">
        <v>101.5880584716797</v>
      </c>
      <c r="AB1531" s="4">
        <v>6.562870025634766</v>
      </c>
      <c r="AC1531" s="4">
        <v>0.3332166969776154</v>
      </c>
      <c r="AD1531" s="4">
        <v>0.02721798233687878</v>
      </c>
      <c r="AE1531" s="4">
        <v>0.01974345929920673</v>
      </c>
      <c r="AF1531" s="4">
        <v>0.03925187140703201</v>
      </c>
      <c r="AG1531" s="4">
        <v>0.02199532464146614</v>
      </c>
      <c r="AH1531" s="4">
        <v>0.6666666865348816</v>
      </c>
      <c r="AI1531" s="4">
        <v>-0.2195652425289154</v>
      </c>
      <c r="AJ1531" s="4">
        <v>2.737391471862793</v>
      </c>
      <c r="AK1531" s="4">
        <v>1</v>
      </c>
      <c r="AL1531" s="4">
        <v>0</v>
      </c>
      <c r="AM1531" s="4">
        <v>0.1599999964237213</v>
      </c>
      <c r="AN1531" s="4">
        <v>111115</v>
      </c>
      <c r="AO1531" s="4">
        <f>X1531*0.000001/(K1531*0.0001)</f>
        <v>0.8324008178710938</v>
      </c>
      <c r="AP1531" s="4">
        <f>(U1531-T1531)/(1000-U1531)*AO1531</f>
        <v>0.004687032628233047</v>
      </c>
      <c r="AQ1531" s="4">
        <f>(P1531+273.15)</f>
        <v>298.2767375946045</v>
      </c>
      <c r="AR1531" s="4">
        <f>(O1531+273.15)</f>
        <v>296.4916423797607</v>
      </c>
      <c r="AS1531" s="4">
        <f>(Y1531*AK1531+Z1531*AL1531)*AM1531</f>
        <v>319.866653006673</v>
      </c>
      <c r="AT1531" s="4">
        <f>((AS1531+0.00000010773*(AR1531^4-AQ1531^4))-AP1531*44100)/(L1531*0.92*2*29.3+0.00000043092*AQ1531^3)</f>
        <v>1.056222698142724</v>
      </c>
      <c r="AU1531" s="4">
        <f>0.61365*EXP(17.502*J1531/(240.97+J1531))</f>
        <v>3.203782638556254</v>
      </c>
      <c r="AV1531" s="4">
        <f>AU1531*1000/AA1531</f>
        <v>31.53700037932501</v>
      </c>
      <c r="AW1531" s="4">
        <f>(AV1531-U1531)</f>
        <v>11.82667132353887</v>
      </c>
      <c r="AX1531" s="4">
        <f>IF(D1531,P1531,(O1531+P1531)/2)</f>
        <v>24.23418998718262</v>
      </c>
      <c r="AY1531" s="4">
        <f>0.61365*EXP(17.502*AX1531/(240.97+AX1531))</f>
        <v>3.037367140654577</v>
      </c>
      <c r="AZ1531" s="4">
        <f>IF(AW1531&lt;&gt;0,(1000-(AV1531+U1531)/2)/AW1531*AP1531,0)</f>
        <v>0.3861554575003108</v>
      </c>
      <c r="BA1531" s="4">
        <f>U1531*AA1531/1000</f>
        <v>2.002334060615249</v>
      </c>
      <c r="BB1531" s="4">
        <f>(AY1531-BA1531)</f>
        <v>1.035033080039328</v>
      </c>
      <c r="BC1531" s="4">
        <f>1/(1.6/F1531+1.37/N1531)</f>
        <v>0.2461585063132068</v>
      </c>
      <c r="BD1531" s="4">
        <f>G1531*AA1531*0.001</f>
        <v>29.24405191880212</v>
      </c>
      <c r="BE1531" s="4">
        <f>G1531/S1531</f>
        <v>0.7696320325327585</v>
      </c>
      <c r="BF1531" s="4">
        <f>(1-AP1531*AA1531/AU1531/F1531)*100</f>
        <v>66.74598236566794</v>
      </c>
      <c r="BG1531" s="4">
        <f>(S1531-E1531/(N1531/1.35))</f>
        <v>364.6895295557515</v>
      </c>
      <c r="BH1531" s="4">
        <f>E1531*BF1531/100/BG1531</f>
        <v>0.0359805580487526</v>
      </c>
    </row>
    <row r="1532" ht="16" customHeight="1">
      <c r="A1532" s="4">
        <v>1442</v>
      </c>
      <c r="B1532" t="s" s="2">
        <v>1593</v>
      </c>
      <c r="C1532" s="4">
        <v>8328.000031761825</v>
      </c>
      <c r="D1532" s="4">
        <v>0</v>
      </c>
      <c r="E1532" s="4">
        <f>(R1532-S1532*(1000-T1532)/(1000-U1532))*AO1532</f>
        <v>19.84948014991371</v>
      </c>
      <c r="F1532" s="4">
        <f>IF(AZ1532&lt;&gt;0,1/(1/AZ1532-1/N1532),0)</f>
        <v>0.4508126773440921</v>
      </c>
      <c r="G1532" s="4">
        <f>((BC1532-AP1532/2)*S1532-E1532)/(BC1532+AP1532/2)</f>
        <v>287.5079159700194</v>
      </c>
      <c r="H1532" s="4">
        <f>AP1532*1000</f>
        <v>4.701882586877525</v>
      </c>
      <c r="I1532" s="4">
        <f>(AU1532-BA1532)</f>
        <v>1.196269196305946</v>
      </c>
      <c r="J1532" s="4">
        <f>(P1532+AT1532*D1532)</f>
        <v>25.11389541625977</v>
      </c>
      <c r="K1532" s="4">
        <v>6</v>
      </c>
      <c r="L1532" s="4">
        <f>(K1532*AI1532+AJ1532)</f>
        <v>1.420000016689301</v>
      </c>
      <c r="M1532" s="4">
        <v>1</v>
      </c>
      <c r="N1532" s="4">
        <f>L1532*(M1532+1)*(M1532+1)/(M1532*M1532+1)</f>
        <v>2.840000033378601</v>
      </c>
      <c r="O1532" s="4">
        <v>23.32723045349121</v>
      </c>
      <c r="P1532" s="4">
        <v>25.11389541625977</v>
      </c>
      <c r="Q1532" s="4">
        <v>22.08687400817871</v>
      </c>
      <c r="R1532" s="4">
        <v>399.7567749023438</v>
      </c>
      <c r="S1532" s="4">
        <v>373.7997131347656</v>
      </c>
      <c r="T1532" s="4">
        <v>14.20021343231201</v>
      </c>
      <c r="U1532" s="4">
        <v>19.73721313476562</v>
      </c>
      <c r="V1532" s="4">
        <v>50.14375686645508</v>
      </c>
      <c r="W1532" s="4">
        <v>69.68475341796875</v>
      </c>
      <c r="X1532" s="4">
        <v>499.4488830566406</v>
      </c>
      <c r="Y1532" s="4">
        <v>1998.949707031250</v>
      </c>
      <c r="Z1532" s="4">
        <v>540.0322265625</v>
      </c>
      <c r="AA1532" s="4">
        <v>101.5879821777344</v>
      </c>
      <c r="AB1532" s="4">
        <v>6.562870025634766</v>
      </c>
      <c r="AC1532" s="4">
        <v>0.3332166969776154</v>
      </c>
      <c r="AD1532" s="4">
        <v>0.02721798233687878</v>
      </c>
      <c r="AE1532" s="4">
        <v>0.01974345929920673</v>
      </c>
      <c r="AF1532" s="4">
        <v>0.03925187140703201</v>
      </c>
      <c r="AG1532" s="4">
        <v>0.02199532464146614</v>
      </c>
      <c r="AH1532" s="4">
        <v>0.6666666865348816</v>
      </c>
      <c r="AI1532" s="4">
        <v>-0.2195652425289154</v>
      </c>
      <c r="AJ1532" s="4">
        <v>2.737391471862793</v>
      </c>
      <c r="AK1532" s="4">
        <v>1</v>
      </c>
      <c r="AL1532" s="4">
        <v>0</v>
      </c>
      <c r="AM1532" s="4">
        <v>0.1599999964237213</v>
      </c>
      <c r="AN1532" s="4">
        <v>111115</v>
      </c>
      <c r="AO1532" s="4">
        <f>X1532*0.000001/(K1532*0.0001)</f>
        <v>0.8324148050944009</v>
      </c>
      <c r="AP1532" s="4">
        <f>(U1532-T1532)/(1000-U1532)*AO1532</f>
        <v>0.004701882586877525</v>
      </c>
      <c r="AQ1532" s="4">
        <f>(P1532+273.15)</f>
        <v>298.2638954162597</v>
      </c>
      <c r="AR1532" s="4">
        <f>(O1532+273.15)</f>
        <v>296.4772304534912</v>
      </c>
      <c r="AS1532" s="4">
        <f>(Y1532*AK1532+Z1532*AL1532)*AM1532</f>
        <v>319.8319459761988</v>
      </c>
      <c r="AT1532" s="4">
        <f>((AS1532+0.00000010773*(AR1532^4-AQ1532^4))-AP1532*44100)/(L1532*0.92*2*29.3+0.00000043092*AQ1532^3)</f>
        <v>1.048232642910641</v>
      </c>
      <c r="AU1532" s="4">
        <f>0.61365*EXP(17.502*J1532/(240.97+J1532))</f>
        <v>3.201332852478661</v>
      </c>
      <c r="AV1532" s="4">
        <f>AU1532*1000/AA1532</f>
        <v>31.51290914389591</v>
      </c>
      <c r="AW1532" s="4">
        <f>(AV1532-U1532)</f>
        <v>11.77569600913029</v>
      </c>
      <c r="AX1532" s="4">
        <f>IF(D1532,P1532,(O1532+P1532)/2)</f>
        <v>24.22056293487549</v>
      </c>
      <c r="AY1532" s="4">
        <f>0.61365*EXP(17.502*AX1532/(240.97+AX1532))</f>
        <v>3.034886099380861</v>
      </c>
      <c r="AZ1532" s="4">
        <f>IF(AW1532&lt;&gt;0,(1000-(AV1532+U1532)/2)/AW1532*AP1532,0)</f>
        <v>0.3890552672696923</v>
      </c>
      <c r="BA1532" s="4">
        <f>U1532*AA1532/1000</f>
        <v>2.005063656172715</v>
      </c>
      <c r="BB1532" s="4">
        <f>(AY1532-BA1532)</f>
        <v>1.029822443208146</v>
      </c>
      <c r="BC1532" s="4">
        <f>1/(1.6/F1532+1.37/N1532)</f>
        <v>0.2480441509634792</v>
      </c>
      <c r="BD1532" s="4">
        <f>G1532*AA1532*0.001</f>
        <v>29.20734904351989</v>
      </c>
      <c r="BE1532" s="4">
        <f>G1532/S1532</f>
        <v>0.7691496431576033</v>
      </c>
      <c r="BF1532" s="4">
        <f>(1-AP1532*AA1532/AU1532/F1532)*100</f>
        <v>66.90311185349677</v>
      </c>
      <c r="BG1532" s="4">
        <f>(S1532-E1532/(N1532/1.35))</f>
        <v>364.3642209208783</v>
      </c>
      <c r="BH1532" s="4">
        <f>E1532*BF1532/100/BG1532</f>
        <v>0.03644682749988821</v>
      </c>
    </row>
    <row r="1533" ht="16" customHeight="1">
      <c r="A1533" s="4">
        <v>1443</v>
      </c>
      <c r="B1533" t="s" s="2">
        <v>1594</v>
      </c>
      <c r="C1533" s="4">
        <v>8333.500031638891</v>
      </c>
      <c r="D1533" s="4">
        <v>0</v>
      </c>
      <c r="E1533" s="4">
        <f>(R1533-S1533*(1000-T1533)/(1000-U1533))*AO1533</f>
        <v>20.03187327258125</v>
      </c>
      <c r="F1533" s="4">
        <f>IF(AZ1533&lt;&gt;0,1/(1/AZ1533-1/N1533),0)</f>
        <v>0.4535188717145587</v>
      </c>
      <c r="G1533" s="4">
        <f>((BC1533-AP1533/2)*S1533-E1533)/(BC1533+AP1533/2)</f>
        <v>287.0044693607417</v>
      </c>
      <c r="H1533" s="4">
        <f>AP1533*1000</f>
        <v>4.719646875418326</v>
      </c>
      <c r="I1533" s="4">
        <f>(AU1533-BA1533)</f>
        <v>1.194577644518269</v>
      </c>
      <c r="J1533" s="4">
        <f>(P1533+AT1533*D1533)</f>
        <v>25.12146759033203</v>
      </c>
      <c r="K1533" s="4">
        <v>6</v>
      </c>
      <c r="L1533" s="4">
        <f>(K1533*AI1533+AJ1533)</f>
        <v>1.420000016689301</v>
      </c>
      <c r="M1533" s="4">
        <v>1</v>
      </c>
      <c r="N1533" s="4">
        <f>L1533*(M1533+1)*(M1533+1)/(M1533*M1533+1)</f>
        <v>2.840000033378601</v>
      </c>
      <c r="O1533" s="4">
        <v>23.30267715454102</v>
      </c>
      <c r="P1533" s="4">
        <v>25.12146759033203</v>
      </c>
      <c r="Q1533" s="4">
        <v>22.0286979675293</v>
      </c>
      <c r="R1533" s="4">
        <v>399.7745361328125</v>
      </c>
      <c r="S1533" s="4">
        <v>373.5912475585938</v>
      </c>
      <c r="T1533" s="4">
        <v>14.21026802062988</v>
      </c>
      <c r="U1533" s="4">
        <v>19.76807975769043</v>
      </c>
      <c r="V1533" s="4">
        <v>50.24766159057617</v>
      </c>
      <c r="W1533" s="4">
        <v>69.88910675048828</v>
      </c>
      <c r="X1533" s="4">
        <v>499.4428100585938</v>
      </c>
      <c r="Y1533" s="4">
        <v>1998.997436523438</v>
      </c>
      <c r="Z1533" s="4">
        <v>531.9549560546875</v>
      </c>
      <c r="AA1533" s="4">
        <v>101.5879898071289</v>
      </c>
      <c r="AB1533" s="4">
        <v>6.562870025634766</v>
      </c>
      <c r="AC1533" s="4">
        <v>0.3332166969776154</v>
      </c>
      <c r="AD1533" s="4">
        <v>0.02721798233687878</v>
      </c>
      <c r="AE1533" s="4">
        <v>0.01974345929920673</v>
      </c>
      <c r="AF1533" s="4">
        <v>0.03925187140703201</v>
      </c>
      <c r="AG1533" s="4">
        <v>0.02199532464146614</v>
      </c>
      <c r="AH1533" s="4">
        <v>0.6666666865348816</v>
      </c>
      <c r="AI1533" s="4">
        <v>-0.2195652425289154</v>
      </c>
      <c r="AJ1533" s="4">
        <v>2.737391471862793</v>
      </c>
      <c r="AK1533" s="4">
        <v>1</v>
      </c>
      <c r="AL1533" s="4">
        <v>0</v>
      </c>
      <c r="AM1533" s="4">
        <v>0.1599999964237213</v>
      </c>
      <c r="AN1533" s="4">
        <v>111115</v>
      </c>
      <c r="AO1533" s="4">
        <f>X1533*0.000001/(K1533*0.0001)</f>
        <v>0.8324046834309895</v>
      </c>
      <c r="AP1533" s="4">
        <f>(U1533-T1533)/(1000-U1533)*AO1533</f>
        <v>0.004719646875418326</v>
      </c>
      <c r="AQ1533" s="4">
        <f>(P1533+273.15)</f>
        <v>298.271467590332</v>
      </c>
      <c r="AR1533" s="4">
        <f>(O1533+273.15)</f>
        <v>296.452677154541</v>
      </c>
      <c r="AS1533" s="4">
        <f>(Y1533*AK1533+Z1533*AL1533)*AM1533</f>
        <v>319.8395826947781</v>
      </c>
      <c r="AT1533" s="4">
        <f>((AS1533+0.00000010773*(AR1533^4-AQ1533^4))-AP1533*44100)/(L1533*0.92*2*29.3+0.00000043092*AQ1533^3)</f>
        <v>1.035288451324744</v>
      </c>
      <c r="AU1533" s="4">
        <f>0.61365*EXP(17.502*J1533/(240.97+J1533))</f>
        <v>3.202777129449036</v>
      </c>
      <c r="AV1533" s="4">
        <f>AU1533*1000/AA1533</f>
        <v>31.52712378234579</v>
      </c>
      <c r="AW1533" s="4">
        <f>(AV1533-U1533)</f>
        <v>11.75904402465536</v>
      </c>
      <c r="AX1533" s="4">
        <f>IF(D1533,P1533,(O1533+P1533)/2)</f>
        <v>24.21207237243652</v>
      </c>
      <c r="AY1533" s="4">
        <f>0.61365*EXP(17.502*AX1533/(240.97+AX1533))</f>
        <v>3.033341141221094</v>
      </c>
      <c r="AZ1533" s="4">
        <f>IF(AW1533&lt;&gt;0,(1000-(AV1533+U1533)/2)/AW1533*AP1533,0)</f>
        <v>0.3910691415237952</v>
      </c>
      <c r="BA1533" s="4">
        <f>U1533*AA1533/1000</f>
        <v>2.008199484930766</v>
      </c>
      <c r="BB1533" s="4">
        <f>(AY1533-BA1533)</f>
        <v>1.025141656290328</v>
      </c>
      <c r="BC1533" s="4">
        <f>1/(1.6/F1533+1.37/N1533)</f>
        <v>0.2493540350800741</v>
      </c>
      <c r="BD1533" s="4">
        <f>G1533*AA1533*0.001</f>
        <v>29.15620710801947</v>
      </c>
      <c r="BE1533" s="4">
        <f>G1533/S1533</f>
        <v>0.7682312453418175</v>
      </c>
      <c r="BF1533" s="4">
        <f>(1-AP1533*AA1533/AU1533/F1533)*100</f>
        <v>66.99119588361071</v>
      </c>
      <c r="BG1533" s="4">
        <f>(S1533-E1533/(N1533/1.35))</f>
        <v>364.0690543895278</v>
      </c>
      <c r="BH1533" s="4">
        <f>E1533*BF1533/100/BG1533</f>
        <v>0.03686001680558537</v>
      </c>
    </row>
    <row r="1534" ht="16" customHeight="1">
      <c r="A1534" s="4">
        <v>1444</v>
      </c>
      <c r="B1534" t="s" s="2">
        <v>1595</v>
      </c>
      <c r="C1534" s="4">
        <v>8338.500031527132</v>
      </c>
      <c r="D1534" s="4">
        <v>0</v>
      </c>
      <c r="E1534" s="4">
        <f>(R1534-S1534*(1000-T1534)/(1000-U1534))*AO1534</f>
        <v>20.17265805782406</v>
      </c>
      <c r="F1534" s="4">
        <f>IF(AZ1534&lt;&gt;0,1/(1/AZ1534-1/N1534),0)</f>
        <v>0.4562306221038854</v>
      </c>
      <c r="G1534" s="4">
        <f>((BC1534-AP1534/2)*S1534-E1534)/(BC1534+AP1534/2)</f>
        <v>286.6534276787675</v>
      </c>
      <c r="H1534" s="4">
        <f>AP1534*1000</f>
        <v>4.737450301905931</v>
      </c>
      <c r="I1534" s="4">
        <f>(AU1534-BA1534)</f>
        <v>1.192910618381402</v>
      </c>
      <c r="J1534" s="4">
        <f>(P1534+AT1534*D1534)</f>
        <v>25.12837028503418</v>
      </c>
      <c r="K1534" s="4">
        <v>6</v>
      </c>
      <c r="L1534" s="4">
        <f>(K1534*AI1534+AJ1534)</f>
        <v>1.420000016689301</v>
      </c>
      <c r="M1534" s="4">
        <v>1</v>
      </c>
      <c r="N1534" s="4">
        <f>L1534*(M1534+1)*(M1534+1)/(M1534*M1534+1)</f>
        <v>2.840000033378601</v>
      </c>
      <c r="O1534" s="4">
        <v>23.28117370605469</v>
      </c>
      <c r="P1534" s="4">
        <v>25.12837028503418</v>
      </c>
      <c r="Q1534" s="4">
        <v>22.01946067810059</v>
      </c>
      <c r="R1534" s="4">
        <v>399.7252502441406</v>
      </c>
      <c r="S1534" s="4">
        <v>373.3671264648438</v>
      </c>
      <c r="T1534" s="4">
        <v>14.21908378601074</v>
      </c>
      <c r="U1534" s="4">
        <v>19.7974796295166</v>
      </c>
      <c r="V1534" s="4">
        <v>50.34457397460938</v>
      </c>
      <c r="W1534" s="4">
        <v>70.08323669433594</v>
      </c>
      <c r="X1534" s="4">
        <v>499.4619445800781</v>
      </c>
      <c r="Y1534" s="4">
        <v>1999.095703125</v>
      </c>
      <c r="Z1534" s="4">
        <v>528.534423828125</v>
      </c>
      <c r="AA1534" s="4">
        <v>101.5878601074219</v>
      </c>
      <c r="AB1534" s="4">
        <v>6.562870025634766</v>
      </c>
      <c r="AC1534" s="4">
        <v>0.3332166969776154</v>
      </c>
      <c r="AD1534" s="4">
        <v>0.02721798233687878</v>
      </c>
      <c r="AE1534" s="4">
        <v>0.01974345929920673</v>
      </c>
      <c r="AF1534" s="4">
        <v>0.03925187140703201</v>
      </c>
      <c r="AG1534" s="4">
        <v>0.02199532464146614</v>
      </c>
      <c r="AH1534" s="4">
        <v>0.6666666865348816</v>
      </c>
      <c r="AI1534" s="4">
        <v>-0.2195652425289154</v>
      </c>
      <c r="AJ1534" s="4">
        <v>2.737391471862793</v>
      </c>
      <c r="AK1534" s="4">
        <v>1</v>
      </c>
      <c r="AL1534" s="4">
        <v>0</v>
      </c>
      <c r="AM1534" s="4">
        <v>0.1599999964237213</v>
      </c>
      <c r="AN1534" s="4">
        <v>111115</v>
      </c>
      <c r="AO1534" s="4">
        <f>X1534*0.000001/(K1534*0.0001)</f>
        <v>0.8324365743001301</v>
      </c>
      <c r="AP1534" s="4">
        <f>(U1534-T1534)/(1000-U1534)*AO1534</f>
        <v>0.004737450301905931</v>
      </c>
      <c r="AQ1534" s="4">
        <f>(P1534+273.15)</f>
        <v>298.2783702850342</v>
      </c>
      <c r="AR1534" s="4">
        <f>(O1534+273.15)</f>
        <v>296.4311737060547</v>
      </c>
      <c r="AS1534" s="4">
        <f>(Y1534*AK1534+Z1534*AL1534)*AM1534</f>
        <v>319.8553053506766</v>
      </c>
      <c r="AT1534" s="4">
        <f>((AS1534+0.00000010773*(AR1534^4-AQ1534^4))-AP1534*44100)/(L1534*0.92*2*29.3+0.00000043092*AQ1534^3)</f>
        <v>1.022894450372389</v>
      </c>
      <c r="AU1534" s="4">
        <f>0.61365*EXP(17.502*J1534/(240.97+J1534))</f>
        <v>3.204094209464268</v>
      </c>
      <c r="AV1534" s="4">
        <f>AU1534*1000/AA1534</f>
        <v>31.54012896891586</v>
      </c>
      <c r="AW1534" s="4">
        <f>(AV1534-U1534)</f>
        <v>11.74264933939926</v>
      </c>
      <c r="AX1534" s="4">
        <f>IF(D1534,P1534,(O1534+P1534)/2)</f>
        <v>24.20477199554443</v>
      </c>
      <c r="AY1534" s="4">
        <f>0.61365*EXP(17.502*AX1534/(240.97+AX1534))</f>
        <v>3.032013301191709</v>
      </c>
      <c r="AZ1534" s="4">
        <f>IF(AW1534&lt;&gt;0,(1000-(AV1534+U1534)/2)/AW1534*AP1534,0)</f>
        <v>0.3930838334533106</v>
      </c>
      <c r="BA1534" s="4">
        <f>U1534*AA1534/1000</f>
        <v>2.011183591082867</v>
      </c>
      <c r="BB1534" s="4">
        <f>(AY1534-BA1534)</f>
        <v>1.020829710108842</v>
      </c>
      <c r="BC1534" s="4">
        <f>1/(1.6/F1534+1.37/N1534)</f>
        <v>0.2506647236694758</v>
      </c>
      <c r="BD1534" s="4">
        <f>G1534*AA1534*0.001</f>
        <v>29.12050831034361</v>
      </c>
      <c r="BE1534" s="4">
        <f>G1534/S1534</f>
        <v>0.7677521864147265</v>
      </c>
      <c r="BF1534" s="4">
        <f>(1-AP1534*AA1534/AU1534/F1534)*100</f>
        <v>67.07719948601201</v>
      </c>
      <c r="BG1534" s="4">
        <f>(S1534-E1534/(N1534/1.35))</f>
        <v>363.7780109514666</v>
      </c>
      <c r="BH1534" s="4">
        <f>E1534*BF1534/100/BG1534</f>
        <v>0.03719645959822181</v>
      </c>
    </row>
    <row r="1535" ht="16" customHeight="1">
      <c r="A1535" s="4">
        <v>1445</v>
      </c>
      <c r="B1535" t="s" s="2">
        <v>1596</v>
      </c>
      <c r="C1535" s="4">
        <v>8343.500031415373</v>
      </c>
      <c r="D1535" s="4">
        <v>0</v>
      </c>
      <c r="E1535" s="4">
        <f>(R1535-S1535*(1000-T1535)/(1000-U1535))*AO1535</f>
        <v>20.32704166125432</v>
      </c>
      <c r="F1535" s="4">
        <f>IF(AZ1535&lt;&gt;0,1/(1/AZ1535-1/N1535),0)</f>
        <v>0.4590496855288216</v>
      </c>
      <c r="G1535" s="4">
        <f>((BC1535-AP1535/2)*S1535-E1535)/(BC1535+AP1535/2)</f>
        <v>286.3213219356144</v>
      </c>
      <c r="H1535" s="4">
        <f>AP1535*1000</f>
        <v>4.755582506188935</v>
      </c>
      <c r="I1535" s="4">
        <f>(AU1535-BA1535)</f>
        <v>1.191118765261063</v>
      </c>
      <c r="J1535" s="4">
        <f>(P1535+AT1535*D1535)</f>
        <v>25.13474273681641</v>
      </c>
      <c r="K1535" s="4">
        <v>6</v>
      </c>
      <c r="L1535" s="4">
        <f>(K1535*AI1535+AJ1535)</f>
        <v>1.420000016689301</v>
      </c>
      <c r="M1535" s="4">
        <v>1</v>
      </c>
      <c r="N1535" s="4">
        <f>L1535*(M1535+1)*(M1535+1)/(M1535*M1535+1)</f>
        <v>2.840000033378601</v>
      </c>
      <c r="O1535" s="4">
        <v>23.26827812194824</v>
      </c>
      <c r="P1535" s="4">
        <v>25.13474273681641</v>
      </c>
      <c r="Q1535" s="4">
        <v>22.03323173522949</v>
      </c>
      <c r="R1535" s="4">
        <v>399.7486877441406</v>
      </c>
      <c r="S1535" s="4">
        <v>373.198486328125</v>
      </c>
      <c r="T1535" s="4">
        <v>14.22756862640381</v>
      </c>
      <c r="U1535" s="4">
        <v>19.82703018188477</v>
      </c>
      <c r="V1535" s="4">
        <v>50.41878509521484</v>
      </c>
      <c r="W1535" s="4">
        <v>70.24908447265625</v>
      </c>
      <c r="X1535" s="4">
        <v>499.4723205566406</v>
      </c>
      <c r="Y1535" s="4">
        <v>1999.059814453125</v>
      </c>
      <c r="Z1535" s="4">
        <v>527.579589843750</v>
      </c>
      <c r="AA1535" s="4">
        <v>101.5881729125977</v>
      </c>
      <c r="AB1535" s="4">
        <v>6.562870025634766</v>
      </c>
      <c r="AC1535" s="4">
        <v>0.3332166969776154</v>
      </c>
      <c r="AD1535" s="4">
        <v>0.02721798233687878</v>
      </c>
      <c r="AE1535" s="4">
        <v>0.01974345929920673</v>
      </c>
      <c r="AF1535" s="4">
        <v>0.03925187140703201</v>
      </c>
      <c r="AG1535" s="4">
        <v>0.02199532464146614</v>
      </c>
      <c r="AH1535" s="4">
        <v>0.6666666865348816</v>
      </c>
      <c r="AI1535" s="4">
        <v>-0.2195652425289154</v>
      </c>
      <c r="AJ1535" s="4">
        <v>2.737391471862793</v>
      </c>
      <c r="AK1535" s="4">
        <v>1</v>
      </c>
      <c r="AL1535" s="4">
        <v>0</v>
      </c>
      <c r="AM1535" s="4">
        <v>0.1599999964237213</v>
      </c>
      <c r="AN1535" s="4">
        <v>111115</v>
      </c>
      <c r="AO1535" s="4">
        <f>X1535*0.000001/(K1535*0.0001)</f>
        <v>0.832453867594401</v>
      </c>
      <c r="AP1535" s="4">
        <f>(U1535-T1535)/(1000-U1535)*AO1535</f>
        <v>0.004755582506188935</v>
      </c>
      <c r="AQ1535" s="4">
        <f>(P1535+273.15)</f>
        <v>298.2847427368164</v>
      </c>
      <c r="AR1535" s="4">
        <f>(O1535+273.15)</f>
        <v>296.4182781219482</v>
      </c>
      <c r="AS1535" s="4">
        <f>(Y1535*AK1535+Z1535*AL1535)*AM1535</f>
        <v>319.849563163305</v>
      </c>
      <c r="AT1535" s="4">
        <f>((AS1535+0.00000010773*(AR1535^4-AQ1535^4))-AP1535*44100)/(L1535*0.92*2*29.3+0.00000043092*AQ1535^3)</f>
        <v>1.011259965306129</v>
      </c>
      <c r="AU1535" s="4">
        <f>0.61365*EXP(17.502*J1535/(240.97+J1535))</f>
        <v>3.205310535721666</v>
      </c>
      <c r="AV1535" s="4">
        <f>AU1535*1000/AA1535</f>
        <v>31.55200496104389</v>
      </c>
      <c r="AW1535" s="4">
        <f>(AV1535-U1535)</f>
        <v>11.72497477915912</v>
      </c>
      <c r="AX1535" s="4">
        <f>IF(D1535,P1535,(O1535+P1535)/2)</f>
        <v>24.20151042938232</v>
      </c>
      <c r="AY1535" s="4">
        <f>0.61365*EXP(17.502*AX1535/(240.97+AX1535))</f>
        <v>3.031420230575279</v>
      </c>
      <c r="AZ1535" s="4">
        <f>IF(AW1535&lt;&gt;0,(1000-(AV1535+U1535)/2)/AW1535*AP1535,0)</f>
        <v>0.395174742215176</v>
      </c>
      <c r="BA1535" s="4">
        <f>U1535*AA1535/1000</f>
        <v>2.014191770460602</v>
      </c>
      <c r="BB1535" s="4">
        <f>(AY1535-BA1535)</f>
        <v>1.017228460114677</v>
      </c>
      <c r="BC1535" s="4">
        <f>1/(1.6/F1535+1.37/N1535)</f>
        <v>0.2520252847303326</v>
      </c>
      <c r="BD1535" s="4">
        <f>G1535*AA1535*0.001</f>
        <v>29.08685996135874</v>
      </c>
      <c r="BE1535" s="4">
        <f>G1535/S1535</f>
        <v>0.7672092262557407</v>
      </c>
      <c r="BF1535" s="4">
        <f>(1-AP1535*AA1535/AU1535/F1535)*100</f>
        <v>67.16650871532414</v>
      </c>
      <c r="BG1535" s="4">
        <f>(S1535-E1535/(N1535/1.35))</f>
        <v>363.5359842435572</v>
      </c>
      <c r="BH1535" s="4">
        <f>E1535*BF1535/100/BG1535</f>
        <v>0.03755601866313987</v>
      </c>
    </row>
    <row r="1536" ht="16" customHeight="1">
      <c r="A1536" s="4">
        <v>1446</v>
      </c>
      <c r="B1536" t="s" s="2">
        <v>1597</v>
      </c>
      <c r="C1536" s="4">
        <v>8349.000031292439</v>
      </c>
      <c r="D1536" s="4">
        <v>0</v>
      </c>
      <c r="E1536" s="4">
        <f>(R1536-S1536*(1000-T1536)/(1000-U1536))*AO1536</f>
        <v>20.45514845139573</v>
      </c>
      <c r="F1536" s="4">
        <f>IF(AZ1536&lt;&gt;0,1/(1/AZ1536-1/N1536),0)</f>
        <v>0.4626605155992916</v>
      </c>
      <c r="G1536" s="4">
        <f>((BC1536-AP1536/2)*S1536-E1536)/(BC1536+AP1536/2)</f>
        <v>286.2800688663228</v>
      </c>
      <c r="H1536" s="4">
        <f>AP1536*1000</f>
        <v>4.775804412232977</v>
      </c>
      <c r="I1536" s="4">
        <f>(AU1536-BA1536)</f>
        <v>1.188122661855847</v>
      </c>
      <c r="J1536" s="4">
        <f>(P1536+AT1536*D1536)</f>
        <v>25.13696098327637</v>
      </c>
      <c r="K1536" s="4">
        <v>6</v>
      </c>
      <c r="L1536" s="4">
        <f>(K1536*AI1536+AJ1536)</f>
        <v>1.420000016689301</v>
      </c>
      <c r="M1536" s="4">
        <v>1</v>
      </c>
      <c r="N1536" s="4">
        <f>L1536*(M1536+1)*(M1536+1)/(M1536*M1536+1)</f>
        <v>2.840000033378601</v>
      </c>
      <c r="O1536" s="4">
        <v>23.26337623596191</v>
      </c>
      <c r="P1536" s="4">
        <v>25.13696098327637</v>
      </c>
      <c r="Q1536" s="4">
        <v>22.04699516296387</v>
      </c>
      <c r="R1536" s="4">
        <v>399.8042297363281</v>
      </c>
      <c r="S1536" s="4">
        <v>373.0913391113281</v>
      </c>
      <c r="T1536" s="4">
        <v>14.23756217956543</v>
      </c>
      <c r="U1536" s="4">
        <v>19.86071395874023</v>
      </c>
      <c r="V1536" s="4">
        <v>50.47441482543945</v>
      </c>
      <c r="W1536" s="4">
        <v>70.39553070068359</v>
      </c>
      <c r="X1536" s="4">
        <v>499.4658203125</v>
      </c>
      <c r="Y1536" s="4">
        <v>1998.896484375</v>
      </c>
      <c r="Z1536" s="4">
        <v>532.164794921875</v>
      </c>
      <c r="AA1536" s="4">
        <v>101.5880584716797</v>
      </c>
      <c r="AB1536" s="4">
        <v>6.562870025634766</v>
      </c>
      <c r="AC1536" s="4">
        <v>0.3332166969776154</v>
      </c>
      <c r="AD1536" s="4">
        <v>0.02721798233687878</v>
      </c>
      <c r="AE1536" s="4">
        <v>0.01974345929920673</v>
      </c>
      <c r="AF1536" s="4">
        <v>0.03925187140703201</v>
      </c>
      <c r="AG1536" s="4">
        <v>0.02199532464146614</v>
      </c>
      <c r="AH1536" s="4">
        <v>1</v>
      </c>
      <c r="AI1536" s="4">
        <v>-0.2195652425289154</v>
      </c>
      <c r="AJ1536" s="4">
        <v>2.737391471862793</v>
      </c>
      <c r="AK1536" s="4">
        <v>1</v>
      </c>
      <c r="AL1536" s="4">
        <v>0</v>
      </c>
      <c r="AM1536" s="4">
        <v>0.1599999964237213</v>
      </c>
      <c r="AN1536" s="4">
        <v>111115</v>
      </c>
      <c r="AO1536" s="4">
        <f>X1536*0.000001/(K1536*0.0001)</f>
        <v>0.8324430338541665</v>
      </c>
      <c r="AP1536" s="4">
        <f>(U1536-T1536)/(1000-U1536)*AO1536</f>
        <v>0.004775804412232978</v>
      </c>
      <c r="AQ1536" s="4">
        <f>(P1536+273.15)</f>
        <v>298.2869609832763</v>
      </c>
      <c r="AR1536" s="4">
        <f>(O1536+273.15)</f>
        <v>296.4133762359619</v>
      </c>
      <c r="AS1536" s="4">
        <f>(Y1536*AK1536+Z1536*AL1536)*AM1536</f>
        <v>319.8234303513891</v>
      </c>
      <c r="AT1536" s="4">
        <f>((AS1536+0.00000010773*(AR1536^4-AQ1536^4))-AP1536*44100)/(L1536*0.92*2*29.3+0.00000043092*AQ1536^3)</f>
        <v>0.9999116369742053</v>
      </c>
      <c r="AU1536" s="4">
        <f>0.61365*EXP(17.502*J1536/(240.97+J1536))</f>
        <v>3.205734032785655</v>
      </c>
      <c r="AV1536" s="4">
        <f>AU1536*1000/AA1536</f>
        <v>31.55620927315326</v>
      </c>
      <c r="AW1536" s="4">
        <f>(AV1536-U1536)</f>
        <v>11.69549531441303</v>
      </c>
      <c r="AX1536" s="4">
        <f>IF(D1536,P1536,(O1536+P1536)/2)</f>
        <v>24.20016860961914</v>
      </c>
      <c r="AY1536" s="4">
        <f>0.61365*EXP(17.502*AX1536/(240.97+AX1536))</f>
        <v>3.031176268688968</v>
      </c>
      <c r="AZ1536" s="4">
        <f>IF(AW1536&lt;&gt;0,(1000-(AV1536+U1536)/2)/AW1536*AP1536,0)</f>
        <v>0.3978476928704017</v>
      </c>
      <c r="BA1536" s="4">
        <f>U1536*AA1536/1000</f>
        <v>2.017611370929808</v>
      </c>
      <c r="BB1536" s="4">
        <f>(AY1536-BA1536)</f>
        <v>1.01356489775916</v>
      </c>
      <c r="BC1536" s="4">
        <f>1/(1.6/F1536+1.37/N1536)</f>
        <v>0.2537650103377354</v>
      </c>
      <c r="BD1536" s="4">
        <f>G1536*AA1536*0.001</f>
        <v>29.08263637526849</v>
      </c>
      <c r="BE1536" s="4">
        <f>G1536/S1536</f>
        <v>0.7673189882890813</v>
      </c>
      <c r="BF1536" s="4">
        <f>(1-AP1536*AA1536/AU1536/F1536)*100</f>
        <v>67.2885897777188</v>
      </c>
      <c r="BG1536" s="4">
        <f>(S1536-E1536/(N1536/1.35))</f>
        <v>363.3679411941342</v>
      </c>
      <c r="BH1536" s="4">
        <f>E1536*BF1536/100/BG1536</f>
        <v>0.03787890831714701</v>
      </c>
    </row>
    <row r="1537" ht="16" customHeight="1">
      <c r="A1537" s="4">
        <v>1447</v>
      </c>
      <c r="B1537" t="s" s="2">
        <v>1598</v>
      </c>
      <c r="C1537" s="4">
        <v>8354.000031180680</v>
      </c>
      <c r="D1537" s="4">
        <v>0</v>
      </c>
      <c r="E1537" s="4">
        <f>(R1537-S1537*(1000-T1537)/(1000-U1537))*AO1537</f>
        <v>20.5213631773699</v>
      </c>
      <c r="F1537" s="4">
        <f>IF(AZ1537&lt;&gt;0,1/(1/AZ1537-1/N1537),0)</f>
        <v>0.4661589576528564</v>
      </c>
      <c r="G1537" s="4">
        <f>((BC1537-AP1537/2)*S1537-E1537)/(BC1537+AP1537/2)</f>
        <v>286.5305477136607</v>
      </c>
      <c r="H1537" s="4">
        <f>AP1537*1000</f>
        <v>4.793609072404181</v>
      </c>
      <c r="I1537" s="4">
        <f>(AU1537-BA1537)</f>
        <v>1.18483692256526</v>
      </c>
      <c r="J1537" s="4">
        <f>(P1537+AT1537*D1537)</f>
        <v>25.13612937927246</v>
      </c>
      <c r="K1537" s="4">
        <v>6</v>
      </c>
      <c r="L1537" s="4">
        <f>(K1537*AI1537+AJ1537)</f>
        <v>1.420000016689301</v>
      </c>
      <c r="M1537" s="4">
        <v>1</v>
      </c>
      <c r="N1537" s="4">
        <f>L1537*(M1537+1)*(M1537+1)/(M1537*M1537+1)</f>
        <v>2.840000033378601</v>
      </c>
      <c r="O1537" s="4">
        <v>23.26346778869629</v>
      </c>
      <c r="P1537" s="4">
        <v>25.13612937927246</v>
      </c>
      <c r="Q1537" s="4">
        <v>22.05091857910156</v>
      </c>
      <c r="R1537" s="4">
        <v>399.8555603027344</v>
      </c>
      <c r="S1537" s="4">
        <v>373.0542602539062</v>
      </c>
      <c r="T1537" s="4">
        <v>14.24734592437744</v>
      </c>
      <c r="U1537" s="4">
        <v>19.89151573181152</v>
      </c>
      <c r="V1537" s="4">
        <v>50.51080703735352</v>
      </c>
      <c r="W1537" s="4">
        <v>70.50807189941406</v>
      </c>
      <c r="X1537" s="4">
        <v>499.4453125</v>
      </c>
      <c r="Y1537" s="4">
        <v>1999.028808593750</v>
      </c>
      <c r="Z1537" s="4">
        <v>543.627197265625</v>
      </c>
      <c r="AA1537" s="4">
        <v>101.5879516601562</v>
      </c>
      <c r="AB1537" s="4">
        <v>6.562870025634766</v>
      </c>
      <c r="AC1537" s="4">
        <v>0.3332166969776154</v>
      </c>
      <c r="AD1537" s="4">
        <v>0.02721798233687878</v>
      </c>
      <c r="AE1537" s="4">
        <v>0.01974345929920673</v>
      </c>
      <c r="AF1537" s="4">
        <v>0.03925187140703201</v>
      </c>
      <c r="AG1537" s="4">
        <v>0.02199532464146614</v>
      </c>
      <c r="AH1537" s="4">
        <v>1</v>
      </c>
      <c r="AI1537" s="4">
        <v>-0.2195652425289154</v>
      </c>
      <c r="AJ1537" s="4">
        <v>2.737391471862793</v>
      </c>
      <c r="AK1537" s="4">
        <v>1</v>
      </c>
      <c r="AL1537" s="4">
        <v>0</v>
      </c>
      <c r="AM1537" s="4">
        <v>0.1599999964237213</v>
      </c>
      <c r="AN1537" s="4">
        <v>111115</v>
      </c>
      <c r="AO1537" s="4">
        <f>X1537*0.000001/(K1537*0.0001)</f>
        <v>0.8324088541666665</v>
      </c>
      <c r="AP1537" s="4">
        <f>(U1537-T1537)/(1000-U1537)*AO1537</f>
        <v>0.004793609072404181</v>
      </c>
      <c r="AQ1537" s="4">
        <f>(P1537+273.15)</f>
        <v>298.2861293792724</v>
      </c>
      <c r="AR1537" s="4">
        <f>(O1537+273.15)</f>
        <v>296.4134677886963</v>
      </c>
      <c r="AS1537" s="4">
        <f>(Y1537*AK1537+Z1537*AL1537)*AM1537</f>
        <v>319.8446022259159</v>
      </c>
      <c r="AT1537" s="4">
        <f>((AS1537+0.00000010773*(AR1537^4-AQ1537^4))-AP1537*44100)/(L1537*0.92*2*29.3+0.00000043092*AQ1537^3)</f>
        <v>0.9913496867127204</v>
      </c>
      <c r="AU1537" s="4">
        <f>0.61365*EXP(17.502*J1537/(240.97+J1537))</f>
        <v>3.205575261175767</v>
      </c>
      <c r="AV1537" s="4">
        <f>AU1537*1000/AA1537</f>
        <v>31.55467955392415</v>
      </c>
      <c r="AW1537" s="4">
        <f>(AV1537-U1537)</f>
        <v>11.66316382211262</v>
      </c>
      <c r="AX1537" s="4">
        <f>IF(D1537,P1537,(O1537+P1537)/2)</f>
        <v>24.19979858398438</v>
      </c>
      <c r="AY1537" s="4">
        <f>0.61365*EXP(17.502*AX1537/(240.97+AX1537))</f>
        <v>3.031108995793748</v>
      </c>
      <c r="AZ1537" s="4">
        <f>IF(AW1537&lt;&gt;0,(1000-(AV1537+U1537)/2)/AW1537*AP1537,0)</f>
        <v>0.4004318784683786</v>
      </c>
      <c r="BA1537" s="4">
        <f>U1537*AA1537/1000</f>
        <v>2.020738338610506</v>
      </c>
      <c r="BB1537" s="4">
        <f>(AY1537-BA1537)</f>
        <v>1.010370657183242</v>
      </c>
      <c r="BC1537" s="4">
        <f>1/(1.6/F1537+1.37/N1537)</f>
        <v>0.2554474188429667</v>
      </c>
      <c r="BD1537" s="4">
        <f>G1537*AA1537*0.001</f>
        <v>29.10805143029345</v>
      </c>
      <c r="BE1537" s="4">
        <f>G1537/S1537</f>
        <v>0.768066681556307</v>
      </c>
      <c r="BF1537" s="4">
        <f>(1-AP1537*AA1537/AU1537/F1537)*100</f>
        <v>67.41146739692041</v>
      </c>
      <c r="BG1537" s="4">
        <f>(S1537-E1537/(N1537/1.35))</f>
        <v>363.2993870272002</v>
      </c>
      <c r="BH1537" s="4">
        <f>E1537*BF1537/100/BG1537</f>
        <v>0.03807810456525931</v>
      </c>
    </row>
    <row r="1538" ht="16" customHeight="1">
      <c r="A1538" s="4">
        <v>1448</v>
      </c>
      <c r="B1538" t="s" s="2">
        <v>1599</v>
      </c>
      <c r="C1538" s="4">
        <v>8359.000031068921</v>
      </c>
      <c r="D1538" s="4">
        <v>0</v>
      </c>
      <c r="E1538" s="4">
        <f>(R1538-S1538*(1000-T1538)/(1000-U1538))*AO1538</f>
        <v>20.57614609559385</v>
      </c>
      <c r="F1538" s="4">
        <f>IF(AZ1538&lt;&gt;0,1/(1/AZ1538-1/N1538),0)</f>
        <v>0.4691163317382975</v>
      </c>
      <c r="G1538" s="4">
        <f>((BC1538-AP1538/2)*S1538-E1538)/(BC1538+AP1538/2)</f>
        <v>286.691116221785</v>
      </c>
      <c r="H1538" s="4">
        <f>AP1538*1000</f>
        <v>4.810624229925248</v>
      </c>
      <c r="I1538" s="4">
        <f>(AU1538-BA1538)</f>
        <v>1.182578523965621</v>
      </c>
      <c r="J1538" s="4">
        <f>(P1538+AT1538*D1538)</f>
        <v>25.14075469970703</v>
      </c>
      <c r="K1538" s="4">
        <v>6</v>
      </c>
      <c r="L1538" s="4">
        <f>(K1538*AI1538+AJ1538)</f>
        <v>1.420000016689301</v>
      </c>
      <c r="M1538" s="4">
        <v>1</v>
      </c>
      <c r="N1538" s="4">
        <f>L1538*(M1538+1)*(M1538+1)/(M1538*M1538+1)</f>
        <v>2.840000033378601</v>
      </c>
      <c r="O1538" s="4">
        <v>23.26471138000488</v>
      </c>
      <c r="P1538" s="4">
        <v>25.14075469970703</v>
      </c>
      <c r="Q1538" s="4">
        <v>22.05035400390625</v>
      </c>
      <c r="R1538" s="4">
        <v>399.8478393554688</v>
      </c>
      <c r="S1538" s="4">
        <v>372.9724426269531</v>
      </c>
      <c r="T1538" s="4">
        <v>14.25819301605225</v>
      </c>
      <c r="U1538" s="4">
        <v>19.92245674133301</v>
      </c>
      <c r="V1538" s="4">
        <v>50.5461540222168</v>
      </c>
      <c r="W1538" s="4">
        <v>70.61385345458984</v>
      </c>
      <c r="X1538" s="4">
        <v>499.4242858886719</v>
      </c>
      <c r="Y1538" s="4">
        <v>1999.247436523438</v>
      </c>
      <c r="Z1538" s="4">
        <v>559.1180419921875</v>
      </c>
      <c r="AA1538" s="4">
        <v>101.5878677368164</v>
      </c>
      <c r="AB1538" s="4">
        <v>6.562870025634766</v>
      </c>
      <c r="AC1538" s="4">
        <v>0.3332166969776154</v>
      </c>
      <c r="AD1538" s="4">
        <v>0.02721798233687878</v>
      </c>
      <c r="AE1538" s="4">
        <v>0.01974345929920673</v>
      </c>
      <c r="AF1538" s="4">
        <v>0.03925187140703201</v>
      </c>
      <c r="AG1538" s="4">
        <v>0.02199532464146614</v>
      </c>
      <c r="AH1538" s="4">
        <v>0.6666666865348816</v>
      </c>
      <c r="AI1538" s="4">
        <v>-0.2195652425289154</v>
      </c>
      <c r="AJ1538" s="4">
        <v>2.737391471862793</v>
      </c>
      <c r="AK1538" s="4">
        <v>1</v>
      </c>
      <c r="AL1538" s="4">
        <v>0</v>
      </c>
      <c r="AM1538" s="4">
        <v>0.1599999964237213</v>
      </c>
      <c r="AN1538" s="4">
        <v>111115</v>
      </c>
      <c r="AO1538" s="4">
        <f>X1538*0.000001/(K1538*0.0001)</f>
        <v>0.832373809814453</v>
      </c>
      <c r="AP1538" s="4">
        <f>(U1538-T1538)/(1000-U1538)*AO1538</f>
        <v>0.004810624229925248</v>
      </c>
      <c r="AQ1538" s="4">
        <f>(P1538+273.15)</f>
        <v>298.290754699707</v>
      </c>
      <c r="AR1538" s="4">
        <f>(O1538+273.15)</f>
        <v>296.4147113800049</v>
      </c>
      <c r="AS1538" s="4">
        <f>(Y1538*AK1538+Z1538*AL1538)*AM1538</f>
        <v>319.879582693884</v>
      </c>
      <c r="AT1538" s="4">
        <f>((AS1538+0.00000010773*(AR1538^4-AQ1538^4))-AP1538*44100)/(L1538*0.92*2*29.3+0.00000043092*AQ1538^3)</f>
        <v>0.982770987675513</v>
      </c>
      <c r="AU1538" s="4">
        <f>0.61365*EXP(17.502*J1538/(240.97+J1538))</f>
        <v>3.206458424396605</v>
      </c>
      <c r="AV1538" s="4">
        <f>AU1538*1000/AA1538</f>
        <v>31.56339921124808</v>
      </c>
      <c r="AW1538" s="4">
        <f>(AV1538-U1538)</f>
        <v>11.64094246991507</v>
      </c>
      <c r="AX1538" s="4">
        <f>IF(D1538,P1538,(O1538+P1538)/2)</f>
        <v>24.20273303985596</v>
      </c>
      <c r="AY1538" s="4">
        <f>0.61365*EXP(17.502*AX1538/(240.97+AX1538))</f>
        <v>3.031642533465992</v>
      </c>
      <c r="AZ1538" s="4">
        <f>IF(AW1538&lt;&gt;0,(1000-(AV1538+U1538)/2)/AW1538*AP1538,0)</f>
        <v>0.4026121329064072</v>
      </c>
      <c r="BA1538" s="4">
        <f>U1538*AA1538/1000</f>
        <v>2.023879900430984</v>
      </c>
      <c r="BB1538" s="4">
        <f>(AY1538-BA1538)</f>
        <v>1.007762633035008</v>
      </c>
      <c r="BC1538" s="4">
        <f>1/(1.6/F1538+1.37/N1538)</f>
        <v>0.2568672013851258</v>
      </c>
      <c r="BD1538" s="4">
        <f>G1538*AA1538*0.001</f>
        <v>29.12433919605895</v>
      </c>
      <c r="BE1538" s="4">
        <f>G1538/S1538</f>
        <v>0.7686656799696413</v>
      </c>
      <c r="BF1538" s="4">
        <f>(1-AP1538*AA1538/AU1538/F1538)*100</f>
        <v>67.51094244806896</v>
      </c>
      <c r="BG1538" s="4">
        <f>(S1538-E1538/(N1538/1.35))</f>
        <v>363.1915282246368</v>
      </c>
      <c r="BH1538" s="4">
        <f>E1538*BF1538/100/BG1538</f>
        <v>0.03824745091530651</v>
      </c>
    </row>
    <row r="1539" ht="16" customHeight="1">
      <c r="A1539" s="4">
        <v>1449</v>
      </c>
      <c r="B1539" t="s" s="2">
        <v>1600</v>
      </c>
      <c r="C1539" s="4">
        <v>8364.500030945987</v>
      </c>
      <c r="D1539" s="4">
        <v>0</v>
      </c>
      <c r="E1539" s="4">
        <f>(R1539-S1539*(1000-T1539)/(1000-U1539))*AO1539</f>
        <v>20.68077159727612</v>
      </c>
      <c r="F1539" s="4">
        <f>IF(AZ1539&lt;&gt;0,1/(1/AZ1539-1/N1539),0)</f>
        <v>0.4726253464791855</v>
      </c>
      <c r="G1539" s="4">
        <f>((BC1539-AP1539/2)*S1539-E1539)/(BC1539+AP1539/2)</f>
        <v>286.6794752639799</v>
      </c>
      <c r="H1539" s="4">
        <f>AP1539*1000</f>
        <v>4.830792755977812</v>
      </c>
      <c r="I1539" s="4">
        <f>(AU1539-BA1539)</f>
        <v>1.17994005948201</v>
      </c>
      <c r="J1539" s="4">
        <f>(P1539+AT1539*D1539)</f>
        <v>25.14538764953613</v>
      </c>
      <c r="K1539" s="4">
        <v>6</v>
      </c>
      <c r="L1539" s="4">
        <f>(K1539*AI1539+AJ1539)</f>
        <v>1.420000016689301</v>
      </c>
      <c r="M1539" s="4">
        <v>1</v>
      </c>
      <c r="N1539" s="4">
        <f>L1539*(M1539+1)*(M1539+1)/(M1539*M1539+1)</f>
        <v>2.840000033378601</v>
      </c>
      <c r="O1539" s="4">
        <v>23.2657356262207</v>
      </c>
      <c r="P1539" s="4">
        <v>25.14538764953613</v>
      </c>
      <c r="Q1539" s="4">
        <v>22.04858016967773</v>
      </c>
      <c r="R1539" s="4">
        <v>399.8375549316406</v>
      </c>
      <c r="S1539" s="4">
        <v>372.8285217285156</v>
      </c>
      <c r="T1539" s="4">
        <v>14.26943683624268</v>
      </c>
      <c r="U1539" s="4">
        <v>19.95719146728516</v>
      </c>
      <c r="V1539" s="4">
        <v>50.58251571655273</v>
      </c>
      <c r="W1539" s="4">
        <v>70.73225402832031</v>
      </c>
      <c r="X1539" s="4">
        <v>499.4291076660156</v>
      </c>
      <c r="Y1539" s="4">
        <v>1999.328247070312</v>
      </c>
      <c r="Z1539" s="4">
        <v>565.3143920898438</v>
      </c>
      <c r="AA1539" s="4">
        <v>101.5876007080078</v>
      </c>
      <c r="AB1539" s="4">
        <v>6.562870025634766</v>
      </c>
      <c r="AC1539" s="4">
        <v>0.3332166969776154</v>
      </c>
      <c r="AD1539" s="4">
        <v>0.02721798233687878</v>
      </c>
      <c r="AE1539" s="4">
        <v>0.01974345929920673</v>
      </c>
      <c r="AF1539" s="4">
        <v>0.03925187140703201</v>
      </c>
      <c r="AG1539" s="4">
        <v>0.02199532464146614</v>
      </c>
      <c r="AH1539" s="4">
        <v>0.6666666865348816</v>
      </c>
      <c r="AI1539" s="4">
        <v>-0.2195652425289154</v>
      </c>
      <c r="AJ1539" s="4">
        <v>2.737391471862793</v>
      </c>
      <c r="AK1539" s="4">
        <v>1</v>
      </c>
      <c r="AL1539" s="4">
        <v>0</v>
      </c>
      <c r="AM1539" s="4">
        <v>0.1599999964237213</v>
      </c>
      <c r="AN1539" s="4">
        <v>111115</v>
      </c>
      <c r="AO1539" s="4">
        <f>X1539*0.000001/(K1539*0.0001)</f>
        <v>0.8323818461100259</v>
      </c>
      <c r="AP1539" s="4">
        <f>(U1539-T1539)/(1000-U1539)*AO1539</f>
        <v>0.004830792755977812</v>
      </c>
      <c r="AQ1539" s="4">
        <f>(P1539+273.15)</f>
        <v>298.2953876495361</v>
      </c>
      <c r="AR1539" s="4">
        <f>(O1539+273.15)</f>
        <v>296.4157356262207</v>
      </c>
      <c r="AS1539" s="4">
        <f>(Y1539*AK1539+Z1539*AL1539)*AM1539</f>
        <v>319.892512381095</v>
      </c>
      <c r="AT1539" s="4">
        <f>((AS1539+0.00000010773*(AR1539^4-AQ1539^4))-AP1539*44100)/(L1539*0.92*2*29.3+0.00000043092*AQ1539^3)</f>
        <v>0.972332391956601</v>
      </c>
      <c r="AU1539" s="4">
        <f>0.61365*EXP(17.502*J1539/(240.97+J1539))</f>
        <v>3.207343257513835</v>
      </c>
      <c r="AV1539" s="4">
        <f>AU1539*1000/AA1539</f>
        <v>31.57219222779627</v>
      </c>
      <c r="AW1539" s="4">
        <f>(AV1539-U1539)</f>
        <v>11.61500076051111</v>
      </c>
      <c r="AX1539" s="4">
        <f>IF(D1539,P1539,(O1539+P1539)/2)</f>
        <v>24.20556163787842</v>
      </c>
      <c r="AY1539" s="4">
        <f>0.61365*EXP(17.502*AX1539/(240.97+AX1539))</f>
        <v>3.032156901960707</v>
      </c>
      <c r="AZ1539" s="4">
        <f>IF(AW1539&lt;&gt;0,(1000-(AV1539+U1539)/2)/AW1539*AP1539,0)</f>
        <v>0.4051940216174048</v>
      </c>
      <c r="BA1539" s="4">
        <f>U1539*AA1539/1000</f>
        <v>2.027403198031825</v>
      </c>
      <c r="BB1539" s="4">
        <f>(AY1539-BA1539)</f>
        <v>1.004753703928881</v>
      </c>
      <c r="BC1539" s="4">
        <f>1/(1.6/F1539+1.37/N1539)</f>
        <v>0.2585489420783755</v>
      </c>
      <c r="BD1539" s="4">
        <f>G1539*AA1539*0.001</f>
        <v>29.12308006429839</v>
      </c>
      <c r="BE1539" s="4">
        <f>G1539/S1539</f>
        <v>0.7689311803047426</v>
      </c>
      <c r="BF1539" s="4">
        <f>(1-AP1539*AA1539/AU1539/F1539)*100</f>
        <v>67.62597786781758</v>
      </c>
      <c r="BG1539" s="4">
        <f>(S1539-E1539/(N1539/1.35))</f>
        <v>362.9978733735193</v>
      </c>
      <c r="BH1539" s="4">
        <f>E1539*BF1539/100/BG1539</f>
        <v>0.03852797784541538</v>
      </c>
    </row>
    <row r="1540" ht="29" customHeight="1">
      <c r="A1540" t="s" s="2">
        <v>9</v>
      </c>
      <c r="B1540" t="s" s="5">
        <v>1601</v>
      </c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  <c r="AN1540" s="3"/>
      <c r="AO1540" s="3"/>
      <c r="AP1540" s="3"/>
      <c r="AQ1540" s="3"/>
      <c r="AR1540" s="3"/>
      <c r="AS1540" s="3"/>
      <c r="AT1540" s="3"/>
      <c r="AU1540" s="3"/>
      <c r="AV1540" s="3"/>
      <c r="AW1540" s="3"/>
      <c r="AX1540" s="3"/>
      <c r="AY1540" s="3"/>
      <c r="AZ1540" s="3"/>
      <c r="BA1540" s="3"/>
      <c r="BB1540" s="3"/>
      <c r="BC1540" s="3"/>
      <c r="BD1540" s="3"/>
      <c r="BE1540" s="3"/>
      <c r="BF1540" s="3"/>
      <c r="BG1540" s="3"/>
      <c r="BH1540" s="3"/>
    </row>
    <row r="1541" ht="16" customHeight="1">
      <c r="A1541" s="4">
        <v>1450</v>
      </c>
      <c r="B1541" t="s" s="2">
        <v>1602</v>
      </c>
      <c r="C1541" s="4">
        <v>8369.500030834228</v>
      </c>
      <c r="D1541" s="4">
        <v>0</v>
      </c>
      <c r="E1541" s="4">
        <f>(R1541-S1541*(1000-T1541)/(1000-U1541))*AO1541</f>
        <v>20.80920331464253</v>
      </c>
      <c r="F1541" s="4">
        <f>IF(AZ1541&lt;&gt;0,1/(1/AZ1541-1/N1541),0)</f>
        <v>0.4759329735331395</v>
      </c>
      <c r="G1541" s="4">
        <f>((BC1541-AP1541/2)*S1541-E1541)/(BC1541+AP1541/2)</f>
        <v>286.5574682880828</v>
      </c>
      <c r="H1541" s="4">
        <f>AP1541*1000</f>
        <v>4.849280390956239</v>
      </c>
      <c r="I1541" s="4">
        <f>(AU1541-BA1541)</f>
        <v>1.177371331746539</v>
      </c>
      <c r="J1541" s="4">
        <f>(P1541+AT1541*D1541)</f>
        <v>25.14889526367188</v>
      </c>
      <c r="K1541" s="4">
        <v>6</v>
      </c>
      <c r="L1541" s="4">
        <f>(K1541*AI1541+AJ1541)</f>
        <v>1.420000016689301</v>
      </c>
      <c r="M1541" s="4">
        <v>1</v>
      </c>
      <c r="N1541" s="4">
        <f>L1541*(M1541+1)*(M1541+1)/(M1541*M1541+1)</f>
        <v>2.840000033378601</v>
      </c>
      <c r="O1541" s="4">
        <v>23.26602745056152</v>
      </c>
      <c r="P1541" s="4">
        <v>25.14889526367188</v>
      </c>
      <c r="Q1541" s="4">
        <v>22.04814147949219</v>
      </c>
      <c r="R1541" s="4">
        <v>399.867675781250</v>
      </c>
      <c r="S1541" s="4">
        <v>372.697265625</v>
      </c>
      <c r="T1541" s="4">
        <v>14.27989292144775</v>
      </c>
      <c r="U1541" s="4">
        <v>19.98913764953613</v>
      </c>
      <c r="V1541" s="4">
        <v>50.61863708496094</v>
      </c>
      <c r="W1541" s="4">
        <v>70.84319305419922</v>
      </c>
      <c r="X1541" s="4">
        <v>499.4370727539062</v>
      </c>
      <c r="Y1541" s="4">
        <v>1999.139770507812</v>
      </c>
      <c r="Z1541" s="4">
        <v>567.6776733398438</v>
      </c>
      <c r="AA1541" s="4">
        <v>101.587272644043</v>
      </c>
      <c r="AB1541" s="4">
        <v>6.562870025634766</v>
      </c>
      <c r="AC1541" s="4">
        <v>0.3332166969776154</v>
      </c>
      <c r="AD1541" s="4">
        <v>0.02721798233687878</v>
      </c>
      <c r="AE1541" s="4">
        <v>0.01974345929920673</v>
      </c>
      <c r="AF1541" s="4">
        <v>0.03925187140703201</v>
      </c>
      <c r="AG1541" s="4">
        <v>0.02199532464146614</v>
      </c>
      <c r="AH1541" s="4">
        <v>0.6666666865348816</v>
      </c>
      <c r="AI1541" s="4">
        <v>-0.2195652425289154</v>
      </c>
      <c r="AJ1541" s="4">
        <v>2.737391471862793</v>
      </c>
      <c r="AK1541" s="4">
        <v>1</v>
      </c>
      <c r="AL1541" s="4">
        <v>0</v>
      </c>
      <c r="AM1541" s="4">
        <v>0.1599999964237213</v>
      </c>
      <c r="AN1541" s="4">
        <v>111115</v>
      </c>
      <c r="AO1541" s="4">
        <f>X1541*0.000001/(K1541*0.0001)</f>
        <v>0.8323951212565103</v>
      </c>
      <c r="AP1541" s="4">
        <f>(U1541-T1541)/(1000-U1541)*AO1541</f>
        <v>0.004849280390956239</v>
      </c>
      <c r="AQ1541" s="4">
        <f>(P1541+273.15)</f>
        <v>298.2988952636719</v>
      </c>
      <c r="AR1541" s="4">
        <f>(O1541+273.15)</f>
        <v>296.4160274505615</v>
      </c>
      <c r="AS1541" s="4">
        <f>(Y1541*AK1541+Z1541*AL1541)*AM1541</f>
        <v>319.862356131769</v>
      </c>
      <c r="AT1541" s="4">
        <f>((AS1541+0.00000010773*(AR1541^4-AQ1541^4))-AP1541*44100)/(L1541*0.92*2*29.3+0.00000043092*AQ1541^3)</f>
        <v>0.9623009473554209</v>
      </c>
      <c r="AU1541" s="4">
        <f>0.61365*EXP(17.502*J1541/(240.97+J1541))</f>
        <v>3.20801330806927</v>
      </c>
      <c r="AV1541" s="4">
        <f>AU1541*1000/AA1541</f>
        <v>31.57888999845481</v>
      </c>
      <c r="AW1541" s="4">
        <f>(AV1541-U1541)</f>
        <v>11.58975234891867</v>
      </c>
      <c r="AX1541" s="4">
        <f>IF(D1541,P1541,(O1541+P1541)/2)</f>
        <v>24.2074613571167</v>
      </c>
      <c r="AY1541" s="4">
        <f>0.61365*EXP(17.502*AX1541/(240.97+AX1541))</f>
        <v>3.032502400634101</v>
      </c>
      <c r="AZ1541" s="4">
        <f>IF(AW1541&lt;&gt;0,(1000-(AV1541+U1541)/2)/AW1541*AP1541,0)</f>
        <v>0.4076227287773035</v>
      </c>
      <c r="BA1541" s="4">
        <f>U1541*AA1541/1000</f>
        <v>2.030641976322731</v>
      </c>
      <c r="BB1541" s="4">
        <f>(AY1541-BA1541)</f>
        <v>1.001860424311369</v>
      </c>
      <c r="BC1541" s="4">
        <f>1/(1.6/F1541+1.37/N1541)</f>
        <v>0.2601313160037365</v>
      </c>
      <c r="BD1541" s="4">
        <f>G1541*AA1541*0.001</f>
        <v>29.11059165916817</v>
      </c>
      <c r="BE1541" s="4">
        <f>G1541/S1541</f>
        <v>0.7688746194784557</v>
      </c>
      <c r="BF1541" s="4">
        <f>(1-AP1541*AA1541/AU1541/F1541)*100</f>
        <v>67.73477921691695</v>
      </c>
      <c r="BG1541" s="4">
        <f>(S1541-E1541/(N1541/1.35))</f>
        <v>362.8055669825365</v>
      </c>
      <c r="BH1541" s="4">
        <f>E1541*BF1541/100/BG1541</f>
        <v>0.03885019747409482</v>
      </c>
    </row>
    <row r="1542" ht="16" customHeight="1">
      <c r="A1542" s="4">
        <v>1451</v>
      </c>
      <c r="B1542" t="s" s="2">
        <v>1603</v>
      </c>
      <c r="C1542" s="4">
        <v>8374.500030722469</v>
      </c>
      <c r="D1542" s="4">
        <v>0</v>
      </c>
      <c r="E1542" s="4">
        <f>(R1542-S1542*(1000-T1542)/(1000-U1542))*AO1542</f>
        <v>21.17980152275259</v>
      </c>
      <c r="F1542" s="4">
        <f>IF(AZ1542&lt;&gt;0,1/(1/AZ1542-1/N1542),0)</f>
        <v>0.4805194057983541</v>
      </c>
      <c r="G1542" s="4">
        <f>((BC1542-AP1542/2)*S1542-E1542)/(BC1542+AP1542/2)</f>
        <v>285.8051729710626</v>
      </c>
      <c r="H1542" s="4">
        <f>AP1542*1000</f>
        <v>4.868626702330933</v>
      </c>
      <c r="I1542" s="4">
        <f>(AU1542-BA1542)</f>
        <v>1.172390593422456</v>
      </c>
      <c r="J1542" s="4">
        <f>(P1542+AT1542*D1542)</f>
        <v>25.13952827453613</v>
      </c>
      <c r="K1542" s="4">
        <v>6</v>
      </c>
      <c r="L1542" s="4">
        <f>(K1542*AI1542+AJ1542)</f>
        <v>1.420000016689301</v>
      </c>
      <c r="M1542" s="4">
        <v>1</v>
      </c>
      <c r="N1542" s="4">
        <f>L1542*(M1542+1)*(M1542+1)/(M1542*M1542+1)</f>
        <v>2.840000033378601</v>
      </c>
      <c r="O1542" s="4">
        <v>23.26650047302246</v>
      </c>
      <c r="P1542" s="4">
        <v>25.13952827453613</v>
      </c>
      <c r="Q1542" s="4">
        <v>22.04733085632324</v>
      </c>
      <c r="R1542" s="4">
        <v>400.2784118652344</v>
      </c>
      <c r="S1542" s="4">
        <v>372.6556701660156</v>
      </c>
      <c r="T1542" s="4">
        <v>14.28909587860107</v>
      </c>
      <c r="U1542" s="4">
        <v>20.02066230773926</v>
      </c>
      <c r="V1542" s="4">
        <v>50.64967727661133</v>
      </c>
      <c r="W1542" s="4">
        <v>70.95277404785156</v>
      </c>
      <c r="X1542" s="4">
        <v>499.460693359375</v>
      </c>
      <c r="Y1542" s="4">
        <v>1998.892333984375</v>
      </c>
      <c r="Z1542" s="4">
        <v>558.3991088867188</v>
      </c>
      <c r="AA1542" s="4">
        <v>101.5867309570312</v>
      </c>
      <c r="AB1542" s="4">
        <v>6.562870025634766</v>
      </c>
      <c r="AC1542" s="4">
        <v>0.3332166969776154</v>
      </c>
      <c r="AD1542" s="4">
        <v>0.02721798233687878</v>
      </c>
      <c r="AE1542" s="4">
        <v>0.01974345929920673</v>
      </c>
      <c r="AF1542" s="4">
        <v>0.03925187140703201</v>
      </c>
      <c r="AG1542" s="4">
        <v>0.02199532464146614</v>
      </c>
      <c r="AH1542" s="4">
        <v>1</v>
      </c>
      <c r="AI1542" s="4">
        <v>-0.2195652425289154</v>
      </c>
      <c r="AJ1542" s="4">
        <v>2.737391471862793</v>
      </c>
      <c r="AK1542" s="4">
        <v>1</v>
      </c>
      <c r="AL1542" s="4">
        <v>0</v>
      </c>
      <c r="AM1542" s="4">
        <v>0.1599999964237213</v>
      </c>
      <c r="AN1542" s="4">
        <v>111125</v>
      </c>
      <c r="AO1542" s="4">
        <f>X1542*0.000001/(K1542*0.0001)</f>
        <v>0.8324344889322915</v>
      </c>
      <c r="AP1542" s="4">
        <f>(U1542-T1542)/(1000-U1542)*AO1542</f>
        <v>0.004868626702330933</v>
      </c>
      <c r="AQ1542" s="4">
        <f>(P1542+273.15)</f>
        <v>298.2895282745361</v>
      </c>
      <c r="AR1542" s="4">
        <f>(O1542+273.15)</f>
        <v>296.4165004730224</v>
      </c>
      <c r="AS1542" s="4">
        <f>(Y1542*AK1542+Z1542*AL1542)*AM1542</f>
        <v>319.8227662889039</v>
      </c>
      <c r="AT1542" s="4">
        <f>((AS1542+0.00000010773*(AR1542^4-AQ1542^4))-AP1542*44100)/(L1542*0.92*2*29.3+0.00000043092*AQ1542^3)</f>
        <v>0.9534446684322744</v>
      </c>
      <c r="AU1542" s="4">
        <f>0.61365*EXP(17.502*J1542/(240.97+J1542))</f>
        <v>3.20622422886034</v>
      </c>
      <c r="AV1542" s="4">
        <f>AU1542*1000/AA1542</f>
        <v>31.56144703796499</v>
      </c>
      <c r="AW1542" s="4">
        <f>(AV1542-U1542)</f>
        <v>11.54078473022573</v>
      </c>
      <c r="AX1542" s="4">
        <f>IF(D1542,P1542,(O1542+P1542)/2)</f>
        <v>24.2030143737793</v>
      </c>
      <c r="AY1542" s="4">
        <f>0.61365*EXP(17.502*AX1542/(240.97+AX1542))</f>
        <v>3.031693689424356</v>
      </c>
      <c r="AZ1542" s="4">
        <f>IF(AW1542&lt;&gt;0,(1000-(AV1542+U1542)/2)/AW1542*AP1542,0)</f>
        <v>0.4109824241368236</v>
      </c>
      <c r="BA1542" s="4">
        <f>U1542*AA1542/1000</f>
        <v>2.033833635437885</v>
      </c>
      <c r="BB1542" s="4">
        <f>(AY1542-BA1542)</f>
        <v>0.997860053986471</v>
      </c>
      <c r="BC1542" s="4">
        <f>1/(1.6/F1542+1.37/N1542)</f>
        <v>0.2623209109935269</v>
      </c>
      <c r="BD1542" s="4">
        <f>G1542*AA1542*0.001</f>
        <v>29.03401321273912</v>
      </c>
      <c r="BE1542" s="4">
        <f>G1542/S1542</f>
        <v>0.7669416994077624</v>
      </c>
      <c r="BF1542" s="4">
        <f>(1-AP1542*AA1542/AU1542/F1542)*100</f>
        <v>67.89751596492387</v>
      </c>
      <c r="BG1542" s="4">
        <f>(S1542-E1542/(N1542/1.35))</f>
        <v>362.5878068844435</v>
      </c>
      <c r="BH1542" s="4">
        <f>E1542*BF1542/100/BG1542</f>
        <v>0.03966090102095794</v>
      </c>
    </row>
    <row r="1543" ht="16" customHeight="1">
      <c r="A1543" s="4">
        <v>1452</v>
      </c>
      <c r="B1543" t="s" s="2">
        <v>1604</v>
      </c>
      <c r="C1543" s="4">
        <v>8380.000030599535</v>
      </c>
      <c r="D1543" s="4">
        <v>0</v>
      </c>
      <c r="E1543" s="4">
        <f>(R1543-S1543*(1000-T1543)/(1000-U1543))*AO1543</f>
        <v>30.32360700546053</v>
      </c>
      <c r="F1543" s="4">
        <f>IF(AZ1543&lt;&gt;0,1/(1/AZ1543-1/N1543),0)</f>
        <v>0.4869922841785008</v>
      </c>
      <c r="G1543" s="4">
        <f>((BC1543-AP1543/2)*S1543-E1543)/(BC1543+AP1543/2)</f>
        <v>255.7757370076453</v>
      </c>
      <c r="H1543" s="4">
        <f>AP1543*1000</f>
        <v>4.885508751674583</v>
      </c>
      <c r="I1543" s="4">
        <f>(AU1543-BA1543)</f>
        <v>1.163095035801061</v>
      </c>
      <c r="J1543" s="4">
        <f>(P1543+AT1543*D1543)</f>
        <v>25.10695266723633</v>
      </c>
      <c r="K1543" s="4">
        <v>6</v>
      </c>
      <c r="L1543" s="4">
        <f>(K1543*AI1543+AJ1543)</f>
        <v>1.420000016689301</v>
      </c>
      <c r="M1543" s="4">
        <v>1</v>
      </c>
      <c r="N1543" s="4">
        <f>L1543*(M1543+1)*(M1543+1)/(M1543*M1543+1)</f>
        <v>2.840000033378601</v>
      </c>
      <c r="O1543" s="4">
        <v>23.2646656036377</v>
      </c>
      <c r="P1543" s="4">
        <v>25.10695266723633</v>
      </c>
      <c r="Q1543" s="4">
        <v>22.02337265014648</v>
      </c>
      <c r="R1543" s="4">
        <v>414.4781188964844</v>
      </c>
      <c r="S1543" s="4">
        <v>375.844482421875</v>
      </c>
      <c r="T1543" s="4">
        <v>14.29977989196777</v>
      </c>
      <c r="U1543" s="4">
        <v>20.05107307434082</v>
      </c>
      <c r="V1543" s="4">
        <v>50.69163513183594</v>
      </c>
      <c r="W1543" s="4">
        <v>71.06850433349609</v>
      </c>
      <c r="X1543" s="4">
        <v>499.4580078125</v>
      </c>
      <c r="Y1543" s="4">
        <v>1998.655639648438</v>
      </c>
      <c r="Z1543" s="4">
        <v>542.3143920898438</v>
      </c>
      <c r="AA1543" s="4">
        <v>101.5862884521484</v>
      </c>
      <c r="AB1543" s="4">
        <v>6.562870025634766</v>
      </c>
      <c r="AC1543" s="4">
        <v>0.3332166969776154</v>
      </c>
      <c r="AD1543" s="4">
        <v>0.02721798233687878</v>
      </c>
      <c r="AE1543" s="4">
        <v>0.01974345929920673</v>
      </c>
      <c r="AF1543" s="4">
        <v>0.03925187140703201</v>
      </c>
      <c r="AG1543" s="4">
        <v>0.02199532464146614</v>
      </c>
      <c r="AH1543" s="4">
        <v>0.6666666865348816</v>
      </c>
      <c r="AI1543" s="4">
        <v>-0.2195652425289154</v>
      </c>
      <c r="AJ1543" s="4">
        <v>2.737391471862793</v>
      </c>
      <c r="AK1543" s="4">
        <v>1</v>
      </c>
      <c r="AL1543" s="4">
        <v>0</v>
      </c>
      <c r="AM1543" s="4">
        <v>0.1599999964237213</v>
      </c>
      <c r="AN1543" s="4">
        <v>111125</v>
      </c>
      <c r="AO1543" s="4">
        <f>X1543*0.000001/(K1543*0.0001)</f>
        <v>0.8324300130208332</v>
      </c>
      <c r="AP1543" s="4">
        <f>(U1543-T1543)/(1000-U1543)*AO1543</f>
        <v>0.004885508751674583</v>
      </c>
      <c r="AQ1543" s="4">
        <f>(P1543+273.15)</f>
        <v>298.2569526672363</v>
      </c>
      <c r="AR1543" s="4">
        <f>(O1543+273.15)</f>
        <v>296.4146656036377</v>
      </c>
      <c r="AS1543" s="4">
        <f>(Y1543*AK1543+Z1543*AL1543)*AM1543</f>
        <v>319.7848951960004</v>
      </c>
      <c r="AT1543" s="4">
        <f>((AS1543+0.00000010773*(AR1543^4-AQ1543^4))-AP1543*44100)/(L1543*0.92*2*29.3+0.00000043092*AQ1543^3)</f>
        <v>0.9485930592762452</v>
      </c>
      <c r="AU1543" s="4">
        <f>0.61365*EXP(17.502*J1543/(240.97+J1543))</f>
        <v>3.200009128906154</v>
      </c>
      <c r="AV1543" s="4">
        <f>AU1543*1000/AA1543</f>
        <v>31.5004040177479</v>
      </c>
      <c r="AW1543" s="4">
        <f>(AV1543-U1543)</f>
        <v>11.44933094340708</v>
      </c>
      <c r="AX1543" s="4">
        <f>IF(D1543,P1543,(O1543+P1543)/2)</f>
        <v>24.18580913543701</v>
      </c>
      <c r="AY1543" s="4">
        <f>0.61365*EXP(17.502*AX1543/(240.97+AX1543))</f>
        <v>3.028566586893238</v>
      </c>
      <c r="AZ1543" s="4">
        <f>IF(AW1543&lt;&gt;0,(1000-(AV1543+U1543)/2)/AW1543*AP1543,0)</f>
        <v>0.4157082347390559</v>
      </c>
      <c r="BA1543" s="4">
        <f>U1543*AA1543/1000</f>
        <v>2.036914093105093</v>
      </c>
      <c r="BB1543" s="4">
        <f>(AY1543-BA1543)</f>
        <v>0.9916524937881448</v>
      </c>
      <c r="BC1543" s="4">
        <f>1/(1.6/F1543+1.37/N1543)</f>
        <v>0.2654021240115556</v>
      </c>
      <c r="BD1543" s="4">
        <f>G1543*AA1543*0.001</f>
        <v>25.98330779871951</v>
      </c>
      <c r="BE1543" s="4">
        <f>G1543/S1543</f>
        <v>0.6805360966309041</v>
      </c>
      <c r="BF1543" s="4">
        <f>(1-AP1543*AA1543/AU1543/F1543)*100</f>
        <v>68.15277536390678</v>
      </c>
      <c r="BG1543" s="4">
        <f>(S1543-E1543/(N1543/1.35))</f>
        <v>361.4300919372836</v>
      </c>
      <c r="BH1543" s="4">
        <f>E1543*BF1543/100/BG1543</f>
        <v>0.05717946630811111</v>
      </c>
    </row>
    <row r="1544" ht="16" customHeight="1">
      <c r="A1544" s="4">
        <v>1453</v>
      </c>
      <c r="B1544" t="s" s="2">
        <v>1605</v>
      </c>
      <c r="C1544" s="4">
        <v>8385.000030487776</v>
      </c>
      <c r="D1544" s="4">
        <v>0</v>
      </c>
      <c r="E1544" s="4">
        <f>(R1544-S1544*(1000-T1544)/(1000-U1544))*AO1544</f>
        <v>52.22108305452208</v>
      </c>
      <c r="F1544" s="4">
        <f>IF(AZ1544&lt;&gt;0,1/(1/AZ1544-1/N1544),0)</f>
        <v>0.4921815135827364</v>
      </c>
      <c r="G1544" s="4">
        <f>((BC1544-AP1544/2)*S1544-E1544)/(BC1544+AP1544/2)</f>
        <v>192.9013036190284</v>
      </c>
      <c r="H1544" s="4">
        <f>AP1544*1000</f>
        <v>4.900148309510342</v>
      </c>
      <c r="I1544" s="4">
        <f>(AU1544-BA1544)</f>
        <v>1.156085661547603</v>
      </c>
      <c r="J1544" s="4">
        <f>(P1544+AT1544*D1544)</f>
        <v>25.08414840698242</v>
      </c>
      <c r="K1544" s="4">
        <v>6</v>
      </c>
      <c r="L1544" s="4">
        <f>(K1544*AI1544+AJ1544)</f>
        <v>1.420000016689301</v>
      </c>
      <c r="M1544" s="4">
        <v>1</v>
      </c>
      <c r="N1544" s="4">
        <f>L1544*(M1544+1)*(M1544+1)/(M1544*M1544+1)</f>
        <v>2.840000033378601</v>
      </c>
      <c r="O1544" s="4">
        <v>23.25527763366699</v>
      </c>
      <c r="P1544" s="4">
        <v>25.08414840698242</v>
      </c>
      <c r="Q1544" s="4">
        <v>21.96731948852539</v>
      </c>
      <c r="R1544" s="4">
        <v>458.2650451660156</v>
      </c>
      <c r="S1544" s="4">
        <v>393.2155151367188</v>
      </c>
      <c r="T1544" s="4">
        <v>14.30888366699219</v>
      </c>
      <c r="U1544" s="4">
        <v>20.077392578125</v>
      </c>
      <c r="V1544" s="4">
        <v>50.74797821044922</v>
      </c>
      <c r="W1544" s="4">
        <v>71.19717407226562</v>
      </c>
      <c r="X1544" s="4">
        <v>499.4461669921875</v>
      </c>
      <c r="Y1544" s="4">
        <v>1998.673828125</v>
      </c>
      <c r="Z1544" s="4">
        <v>513.9931030273438</v>
      </c>
      <c r="AA1544" s="4">
        <v>101.5858459472656</v>
      </c>
      <c r="AB1544" s="4">
        <v>6.562870025634766</v>
      </c>
      <c r="AC1544" s="4">
        <v>0.3332166969776154</v>
      </c>
      <c r="AD1544" s="4">
        <v>0.02721798233687878</v>
      </c>
      <c r="AE1544" s="4">
        <v>0.01974345929920673</v>
      </c>
      <c r="AF1544" s="4">
        <v>0.03925187140703201</v>
      </c>
      <c r="AG1544" s="4">
        <v>0.02199532464146614</v>
      </c>
      <c r="AH1544" s="4">
        <v>0.6666666865348816</v>
      </c>
      <c r="AI1544" s="4">
        <v>-0.2195652425289154</v>
      </c>
      <c r="AJ1544" s="4">
        <v>2.737391471862793</v>
      </c>
      <c r="AK1544" s="4">
        <v>1</v>
      </c>
      <c r="AL1544" s="4">
        <v>0</v>
      </c>
      <c r="AM1544" s="4">
        <v>0.1599999964237213</v>
      </c>
      <c r="AN1544" s="4">
        <v>111115</v>
      </c>
      <c r="AO1544" s="4">
        <f>X1544*0.000001/(K1544*0.0001)</f>
        <v>0.8324102783203124</v>
      </c>
      <c r="AP1544" s="4">
        <f>(U1544-T1544)/(1000-U1544)*AO1544</f>
        <v>0.004900148309510342</v>
      </c>
      <c r="AQ1544" s="4">
        <f>(P1544+273.15)</f>
        <v>298.2341484069824</v>
      </c>
      <c r="AR1544" s="4">
        <f>(O1544+273.15)</f>
        <v>296.405277633667</v>
      </c>
      <c r="AS1544" s="4">
        <f>(Y1544*AK1544+Z1544*AL1544)*AM1544</f>
        <v>319.7878053521854</v>
      </c>
      <c r="AT1544" s="4">
        <f>((AS1544+0.00000010773*(AR1544^4-AQ1544^4))-AP1544*44100)/(L1544*0.92*2*29.3+0.00000043092*AQ1544^3)</f>
        <v>0.9430823448301728</v>
      </c>
      <c r="AU1544" s="4">
        <f>0.61365*EXP(17.502*J1544/(240.97+J1544))</f>
        <v>3.195664571011783</v>
      </c>
      <c r="AV1544" s="4">
        <f>AU1544*1000/AA1544</f>
        <v>31.457773877974</v>
      </c>
      <c r="AW1544" s="4">
        <f>(AV1544-U1544)</f>
        <v>11.380381299849</v>
      </c>
      <c r="AX1544" s="4">
        <f>IF(D1544,P1544,(O1544+P1544)/2)</f>
        <v>24.16971302032471</v>
      </c>
      <c r="AY1544" s="4">
        <f>0.61365*EXP(17.502*AX1544/(240.97+AX1544))</f>
        <v>3.025643624248596</v>
      </c>
      <c r="AZ1544" s="4">
        <f>IF(AW1544&lt;&gt;0,(1000-(AV1544+U1544)/2)/AW1544*AP1544,0)</f>
        <v>0.4194836011495144</v>
      </c>
      <c r="BA1544" s="4">
        <f>U1544*AA1544/1000</f>
        <v>2.039578909464181</v>
      </c>
      <c r="BB1544" s="4">
        <f>(AY1544-BA1544)</f>
        <v>0.986064714784415</v>
      </c>
      <c r="BC1544" s="4">
        <f>1/(1.6/F1544+1.37/N1544)</f>
        <v>0.2678647326981303</v>
      </c>
      <c r="BD1544" s="4">
        <f>G1544*AA1544*0.001</f>
        <v>19.59604211246933</v>
      </c>
      <c r="BE1544" s="4">
        <f>G1544/S1544</f>
        <v>0.4905739885466059</v>
      </c>
      <c r="BF1544" s="4">
        <f>(1-AP1544*AA1544/AU1544/F1544)*100</f>
        <v>68.35129524805239</v>
      </c>
      <c r="BG1544" s="4">
        <f>(S1544-E1544/(N1544/1.35))</f>
        <v>368.392113272270</v>
      </c>
      <c r="BH1544" s="4">
        <f>E1544*BF1544/100/BG1544</f>
        <v>0.09689074595890332</v>
      </c>
    </row>
    <row r="1545" ht="16" customHeight="1">
      <c r="A1545" s="4">
        <v>1454</v>
      </c>
      <c r="B1545" t="s" s="2">
        <v>1606</v>
      </c>
      <c r="C1545" s="4">
        <v>8390.000030376017</v>
      </c>
      <c r="D1545" s="4">
        <v>0</v>
      </c>
      <c r="E1545" s="4">
        <f>(R1545-S1545*(1000-T1545)/(1000-U1545))*AO1545</f>
        <v>77.32135290420166</v>
      </c>
      <c r="F1545" s="4">
        <f>IF(AZ1545&lt;&gt;0,1/(1/AZ1545-1/N1545),0)</f>
        <v>0.4952539358536751</v>
      </c>
      <c r="G1545" s="4">
        <f>((BC1545-AP1545/2)*S1545-E1545)/(BC1545+AP1545/2)</f>
        <v>140.5317636518816</v>
      </c>
      <c r="H1545" s="4">
        <f>AP1545*1000</f>
        <v>4.913513168850233</v>
      </c>
      <c r="I1545" s="4">
        <f>(AU1545-BA1545)</f>
        <v>1.153092896940963</v>
      </c>
      <c r="J1545" s="4">
        <f>(P1545+AT1545*D1545)</f>
        <v>25.08190727233887</v>
      </c>
      <c r="K1545" s="4">
        <v>6</v>
      </c>
      <c r="L1545" s="4">
        <f>(K1545*AI1545+AJ1545)</f>
        <v>1.420000016689301</v>
      </c>
      <c r="M1545" s="4">
        <v>1</v>
      </c>
      <c r="N1545" s="4">
        <f>L1545*(M1545+1)*(M1545+1)/(M1545*M1545+1)</f>
        <v>2.840000033378601</v>
      </c>
      <c r="O1545" s="4">
        <v>23.23591232299805</v>
      </c>
      <c r="P1545" s="4">
        <v>25.08190727233887</v>
      </c>
      <c r="Q1545" s="4">
        <v>21.90224075317383</v>
      </c>
      <c r="R1545" s="4">
        <v>528.3092041015625</v>
      </c>
      <c r="S1545" s="4">
        <v>432.8611450195312</v>
      </c>
      <c r="T1545" s="4">
        <v>14.31835842132568</v>
      </c>
      <c r="U1545" s="4">
        <v>20.10272216796875</v>
      </c>
      <c r="V1545" s="4">
        <v>50.83524703979492</v>
      </c>
      <c r="W1545" s="4">
        <v>71.36223602294922</v>
      </c>
      <c r="X1545" s="4">
        <v>499.4227600097656</v>
      </c>
      <c r="Y1545" s="4">
        <v>1998.713623046875</v>
      </c>
      <c r="Z1545" s="4">
        <v>482.1515808105469</v>
      </c>
      <c r="AA1545" s="4">
        <v>101.5854949951172</v>
      </c>
      <c r="AB1545" s="4">
        <v>6.562870025634766</v>
      </c>
      <c r="AC1545" s="4">
        <v>0.3332166969776154</v>
      </c>
      <c r="AD1545" s="4">
        <v>0.02721798233687878</v>
      </c>
      <c r="AE1545" s="4">
        <v>0.01974345929920673</v>
      </c>
      <c r="AF1545" s="4">
        <v>0.03925187140703201</v>
      </c>
      <c r="AG1545" s="4">
        <v>0.02199532464146614</v>
      </c>
      <c r="AH1545" s="4">
        <v>0.6666666865348816</v>
      </c>
      <c r="AI1545" s="4">
        <v>-0.2195652425289154</v>
      </c>
      <c r="AJ1545" s="4">
        <v>2.737391471862793</v>
      </c>
      <c r="AK1545" s="4">
        <v>1</v>
      </c>
      <c r="AL1545" s="4">
        <v>0</v>
      </c>
      <c r="AM1545" s="4">
        <v>0.1599999964237213</v>
      </c>
      <c r="AN1545" s="4">
        <v>111115</v>
      </c>
      <c r="AO1545" s="4">
        <f>X1545*0.000001/(K1545*0.0001)</f>
        <v>0.8323712666829427</v>
      </c>
      <c r="AP1545" s="4">
        <f>(U1545-T1545)/(1000-U1545)*AO1545</f>
        <v>0.004913513168850234</v>
      </c>
      <c r="AQ1545" s="4">
        <f>(P1545+273.15)</f>
        <v>298.2319072723388</v>
      </c>
      <c r="AR1545" s="4">
        <f>(O1545+273.15)</f>
        <v>296.385912322998</v>
      </c>
      <c r="AS1545" s="4">
        <f>(Y1545*AK1545+Z1545*AL1545)*AM1545</f>
        <v>319.7941725395431</v>
      </c>
      <c r="AT1545" s="4">
        <f>((AS1545+0.00000010773*(AR1545^4-AQ1545^4))-AP1545*44100)/(L1545*0.92*2*29.3+0.00000043092*AQ1545^3)</f>
        <v>0.9342803004705297</v>
      </c>
      <c r="AU1545" s="4">
        <f>0.61365*EXP(17.502*J1545/(240.97+J1545))</f>
        <v>3.195237879123384</v>
      </c>
      <c r="AV1545" s="4">
        <f>AU1545*1000/AA1545</f>
        <v>31.45368223363942</v>
      </c>
      <c r="AW1545" s="4">
        <f>(AV1545-U1545)</f>
        <v>11.35096006567067</v>
      </c>
      <c r="AX1545" s="4">
        <f>IF(D1545,P1545,(O1545+P1545)/2)</f>
        <v>24.15890979766846</v>
      </c>
      <c r="AY1545" s="4">
        <f>0.61365*EXP(17.502*AX1545/(240.97+AX1545))</f>
        <v>3.023683204113883</v>
      </c>
      <c r="AZ1545" s="4">
        <f>IF(AW1545&lt;&gt;0,(1000-(AV1545+U1545)/2)/AW1545*AP1545,0)</f>
        <v>0.4217133709548003</v>
      </c>
      <c r="BA1545" s="4">
        <f>U1545*AA1545/1000</f>
        <v>2.042144982182421</v>
      </c>
      <c r="BB1545" s="4">
        <f>(AY1545-BA1545)</f>
        <v>0.9815382219314626</v>
      </c>
      <c r="BC1545" s="4">
        <f>1/(1.6/F1545+1.37/N1545)</f>
        <v>0.2693196261686319</v>
      </c>
      <c r="BD1545" s="4">
        <f>G1545*AA1545*0.001</f>
        <v>14.27598877311321</v>
      </c>
      <c r="BE1545" s="4">
        <f>G1545/S1545</f>
        <v>0.324657838359552</v>
      </c>
      <c r="BF1545" s="4">
        <f>(1-AP1545*AA1545/AU1545/F1545)*100</f>
        <v>68.45774824142607</v>
      </c>
      <c r="BG1545" s="4">
        <f>(S1545-E1545/(N1545/1.35))</f>
        <v>396.1062769935291</v>
      </c>
      <c r="BH1545" s="4">
        <f>E1545*BF1545/100/BG1545</f>
        <v>0.1336319573367621</v>
      </c>
    </row>
    <row r="1546" ht="16" customHeight="1">
      <c r="A1546" s="4">
        <v>1455</v>
      </c>
      <c r="B1546" t="s" s="2">
        <v>1607</v>
      </c>
      <c r="C1546" s="4">
        <v>8395.500030253083</v>
      </c>
      <c r="D1546" s="4">
        <v>0</v>
      </c>
      <c r="E1546" s="4">
        <f>(R1546-S1546*(1000-T1546)/(1000-U1546))*AO1546</f>
        <v>83.93243786710822</v>
      </c>
      <c r="F1546" s="4">
        <f>IF(AZ1546&lt;&gt;0,1/(1/AZ1546-1/N1546),0)</f>
        <v>0.4966279438887646</v>
      </c>
      <c r="G1546" s="4">
        <f>((BC1546-AP1546/2)*S1546-E1546)/(BC1546+AP1546/2)</f>
        <v>175.4037177361753</v>
      </c>
      <c r="H1546" s="4">
        <f>AP1546*1000</f>
        <v>4.929201945243575</v>
      </c>
      <c r="I1546" s="4">
        <f>(AU1546-BA1546)</f>
        <v>1.154007925608893</v>
      </c>
      <c r="J1546" s="4">
        <f>(P1546+AT1546*D1546)</f>
        <v>25.10183334350586</v>
      </c>
      <c r="K1546" s="4">
        <v>6</v>
      </c>
      <c r="L1546" s="4">
        <f>(K1546*AI1546+AJ1546)</f>
        <v>1.420000016689301</v>
      </c>
      <c r="M1546" s="4">
        <v>1</v>
      </c>
      <c r="N1546" s="4">
        <f>L1546*(M1546+1)*(M1546+1)/(M1546*M1546+1)</f>
        <v>2.840000033378601</v>
      </c>
      <c r="O1546" s="4">
        <v>23.20896530151367</v>
      </c>
      <c r="P1546" s="4">
        <v>25.10183334350586</v>
      </c>
      <c r="Q1546" s="4">
        <v>21.86345863342285</v>
      </c>
      <c r="R1546" s="4">
        <v>596.1473388671875</v>
      </c>
      <c r="S1546" s="4">
        <v>492.3961791992188</v>
      </c>
      <c r="T1546" s="4">
        <v>14.32846260070801</v>
      </c>
      <c r="U1546" s="4">
        <v>20.13112258911133</v>
      </c>
      <c r="V1546" s="4">
        <v>50.95110321044922</v>
      </c>
      <c r="W1546" s="4">
        <v>71.57462310791016</v>
      </c>
      <c r="X1546" s="4">
        <v>499.4231872558594</v>
      </c>
      <c r="Y1546" s="4">
        <v>1998.747192382812</v>
      </c>
      <c r="Z1546" s="4">
        <v>460.5908203125</v>
      </c>
      <c r="AA1546" s="4">
        <v>101.5852661132812</v>
      </c>
      <c r="AB1546" s="4">
        <v>6.562870025634766</v>
      </c>
      <c r="AC1546" s="4">
        <v>0.3332166969776154</v>
      </c>
      <c r="AD1546" s="4">
        <v>0.02721798233687878</v>
      </c>
      <c r="AE1546" s="4">
        <v>0.01974345929920673</v>
      </c>
      <c r="AF1546" s="4">
        <v>0.03925187140703201</v>
      </c>
      <c r="AG1546" s="4">
        <v>0.02199532464146614</v>
      </c>
      <c r="AH1546" s="4">
        <v>0.6666666865348816</v>
      </c>
      <c r="AI1546" s="4">
        <v>-0.2195652425289154</v>
      </c>
      <c r="AJ1546" s="4">
        <v>2.737391471862793</v>
      </c>
      <c r="AK1546" s="4">
        <v>1</v>
      </c>
      <c r="AL1546" s="4">
        <v>0</v>
      </c>
      <c r="AM1546" s="4">
        <v>0.1599999964237213</v>
      </c>
      <c r="AN1546" s="4">
        <v>111115</v>
      </c>
      <c r="AO1546" s="4">
        <f>X1546*0.000001/(K1546*0.0001)</f>
        <v>0.8323719787597655</v>
      </c>
      <c r="AP1546" s="4">
        <f>(U1546-T1546)/(1000-U1546)*AO1546</f>
        <v>0.004929201945243575</v>
      </c>
      <c r="AQ1546" s="4">
        <f>(P1546+273.15)</f>
        <v>298.2518333435058</v>
      </c>
      <c r="AR1546" s="4">
        <f>(O1546+273.15)</f>
        <v>296.3589653015136</v>
      </c>
      <c r="AS1546" s="4">
        <f>(Y1546*AK1546+Z1546*AL1546)*AM1546</f>
        <v>319.799543633173</v>
      </c>
      <c r="AT1546" s="4">
        <f>((AS1546+0.00000010773*(AR1546^4-AQ1546^4))-AP1546*44100)/(L1546*0.92*2*29.3+0.00000043092*AQ1546^3)</f>
        <v>0.9204293013221715</v>
      </c>
      <c r="AU1546" s="4">
        <f>0.61365*EXP(17.502*J1546/(240.97+J1546))</f>
        <v>3.199033370982855</v>
      </c>
      <c r="AV1546" s="4">
        <f>AU1546*1000/AA1546</f>
        <v>31.49111572356863</v>
      </c>
      <c r="AW1546" s="4">
        <f>(AV1546-U1546)</f>
        <v>11.3599931344573</v>
      </c>
      <c r="AX1546" s="4">
        <f>IF(D1546,P1546,(O1546+P1546)/2)</f>
        <v>24.15539932250977</v>
      </c>
      <c r="AY1546" s="4">
        <f>0.61365*EXP(17.502*AX1546/(240.97+AX1546))</f>
        <v>3.023046410511537</v>
      </c>
      <c r="AZ1546" s="4">
        <f>IF(AW1546&lt;&gt;0,(1000-(AV1546+U1546)/2)/AW1546*AP1546,0)</f>
        <v>0.4227092102656129</v>
      </c>
      <c r="BA1546" s="4">
        <f>U1546*AA1546/1000</f>
        <v>2.045025445373962</v>
      </c>
      <c r="BB1546" s="4">
        <f>(AY1546-BA1546)</f>
        <v>0.9780209651375755</v>
      </c>
      <c r="BC1546" s="4">
        <f>1/(1.6/F1546+1.37/N1546)</f>
        <v>0.2699695057340948</v>
      </c>
      <c r="BD1546" s="4">
        <f>G1546*AA1546*0.001</f>
        <v>17.81843334348824</v>
      </c>
      <c r="BE1546" s="4">
        <f>G1546/S1546</f>
        <v>0.3562247741674874</v>
      </c>
      <c r="BF1546" s="4">
        <f>(1-AP1546*AA1546/AU1546/F1546)*100</f>
        <v>68.48209001362417</v>
      </c>
      <c r="BG1546" s="4">
        <f>(S1546-E1546/(N1546/1.35))</f>
        <v>452.498718005953</v>
      </c>
      <c r="BH1546" s="4">
        <f>E1546*BF1546/100/BG1546</f>
        <v>0.1270250839694667</v>
      </c>
    </row>
    <row r="1547" ht="16" customHeight="1">
      <c r="A1547" s="4">
        <v>1456</v>
      </c>
      <c r="B1547" t="s" s="2">
        <v>1608</v>
      </c>
      <c r="C1547" s="4">
        <v>8400.500030141324</v>
      </c>
      <c r="D1547" s="4">
        <v>0</v>
      </c>
      <c r="E1547" s="4">
        <f>(R1547-S1547*(1000-T1547)/(1000-U1547))*AO1547</f>
        <v>70.20597755325107</v>
      </c>
      <c r="F1547" s="4">
        <f>IF(AZ1547&lt;&gt;0,1/(1/AZ1547-1/N1547),0)</f>
        <v>0.4985708703256917</v>
      </c>
      <c r="G1547" s="4">
        <f>((BC1547-AP1547/2)*S1547-E1547)/(BC1547+AP1547/2)</f>
        <v>272.2597590360087</v>
      </c>
      <c r="H1547" s="4">
        <f>AP1547*1000</f>
        <v>4.942866045223073</v>
      </c>
      <c r="I1547" s="4">
        <f>(AU1547-BA1547)</f>
        <v>1.153340201935434</v>
      </c>
      <c r="J1547" s="4">
        <f>(P1547+AT1547*D1547)</f>
        <v>25.11142349243164</v>
      </c>
      <c r="K1547" s="4">
        <v>6</v>
      </c>
      <c r="L1547" s="4">
        <f>(K1547*AI1547+AJ1547)</f>
        <v>1.420000016689301</v>
      </c>
      <c r="M1547" s="4">
        <v>1</v>
      </c>
      <c r="N1547" s="4">
        <f>L1547*(M1547+1)*(M1547+1)/(M1547*M1547+1)</f>
        <v>2.840000033378601</v>
      </c>
      <c r="O1547" s="4">
        <v>23.1899356842041</v>
      </c>
      <c r="P1547" s="4">
        <v>25.11142349243164</v>
      </c>
      <c r="Q1547" s="4">
        <v>21.86764144897461</v>
      </c>
      <c r="R1547" s="4">
        <v>626.3692626953125</v>
      </c>
      <c r="S1547" s="4">
        <v>538.8297729492188</v>
      </c>
      <c r="T1547" s="4">
        <v>14.33745861053467</v>
      </c>
      <c r="U1547" s="4">
        <v>20.1557445526123</v>
      </c>
      <c r="V1547" s="4">
        <v>51.04382705688477</v>
      </c>
      <c r="W1547" s="4">
        <v>71.74866485595703</v>
      </c>
      <c r="X1547" s="4">
        <v>499.4500732421875</v>
      </c>
      <c r="Y1547" s="4">
        <v>1998.589721679688</v>
      </c>
      <c r="Z1547" s="4">
        <v>462.6136779785156</v>
      </c>
      <c r="AA1547" s="4">
        <v>101.5849990844727</v>
      </c>
      <c r="AB1547" s="4">
        <v>6.562870025634766</v>
      </c>
      <c r="AC1547" s="4">
        <v>0.3332166969776154</v>
      </c>
      <c r="AD1547" s="4">
        <v>0.02721798233687878</v>
      </c>
      <c r="AE1547" s="4">
        <v>0.01974345929920673</v>
      </c>
      <c r="AF1547" s="4">
        <v>0.03925187140703201</v>
      </c>
      <c r="AG1547" s="4">
        <v>0.02199532464146614</v>
      </c>
      <c r="AH1547" s="4">
        <v>0.6666666865348816</v>
      </c>
      <c r="AI1547" s="4">
        <v>-0.2195652425289154</v>
      </c>
      <c r="AJ1547" s="4">
        <v>2.737391471862793</v>
      </c>
      <c r="AK1547" s="4">
        <v>1</v>
      </c>
      <c r="AL1547" s="4">
        <v>0</v>
      </c>
      <c r="AM1547" s="4">
        <v>0.1599999964237213</v>
      </c>
      <c r="AN1547" s="4">
        <v>111115</v>
      </c>
      <c r="AO1547" s="4">
        <f>X1547*0.000001/(K1547*0.0001)</f>
        <v>0.8324167887369791</v>
      </c>
      <c r="AP1547" s="4">
        <f>(U1547-T1547)/(1000-U1547)*AO1547</f>
        <v>0.004942866045223072</v>
      </c>
      <c r="AQ1547" s="4">
        <f>(P1547+273.15)</f>
        <v>298.2614234924316</v>
      </c>
      <c r="AR1547" s="4">
        <f>(O1547+273.15)</f>
        <v>296.3399356842041</v>
      </c>
      <c r="AS1547" s="4">
        <f>(Y1547*AK1547+Z1547*AL1547)*AM1547</f>
        <v>319.7743483212362</v>
      </c>
      <c r="AT1547" s="4">
        <f>((AS1547+0.00000010773*(AR1547^4-AQ1547^4))-AP1547*44100)/(L1547*0.92*2*29.3+0.00000043092*AQ1547^3)</f>
        <v>0.9096112723888656</v>
      </c>
      <c r="AU1547" s="4">
        <f>0.61365*EXP(17.502*J1547/(240.97+J1547))</f>
        <v>3.20086149385942</v>
      </c>
      <c r="AV1547" s="4">
        <f>AU1547*1000/AA1547</f>
        <v>31.50919449433429</v>
      </c>
      <c r="AW1547" s="4">
        <f>(AV1547-U1547)</f>
        <v>11.35344994172198</v>
      </c>
      <c r="AX1547" s="4">
        <f>IF(D1547,P1547,(O1547+P1547)/2)</f>
        <v>24.15067958831787</v>
      </c>
      <c r="AY1547" s="4">
        <f>0.61365*EXP(17.502*AX1547/(240.97+AX1547))</f>
        <v>3.022190444381022</v>
      </c>
      <c r="AZ1547" s="4">
        <f>IF(AW1547&lt;&gt;0,(1000-(AV1547+U1547)/2)/AW1547*AP1547,0)</f>
        <v>0.4241159853144089</v>
      </c>
      <c r="BA1547" s="4">
        <f>U1547*AA1547/1000</f>
        <v>2.047521291923986</v>
      </c>
      <c r="BB1547" s="4">
        <f>(AY1547-BA1547)</f>
        <v>0.9746691524570368</v>
      </c>
      <c r="BC1547" s="4">
        <f>1/(1.6/F1547+1.37/N1547)</f>
        <v>0.2708876739242105</v>
      </c>
      <c r="BD1547" s="4">
        <f>G1547*AA1547*0.001</f>
        <v>27.65750737241169</v>
      </c>
      <c r="BE1547" s="4">
        <f>G1547/S1547</f>
        <v>0.5052797241433565</v>
      </c>
      <c r="BF1547" s="4">
        <f>(1-AP1547*AA1547/AU1547/F1547)*100</f>
        <v>68.53594885507476</v>
      </c>
      <c r="BG1547" s="4">
        <f>(S1547-E1547/(N1547/1.35))</f>
        <v>505.4572135890217</v>
      </c>
      <c r="BH1547" s="4">
        <f>E1547*BF1547/100/BG1547</f>
        <v>0.09519368123653679</v>
      </c>
    </row>
    <row r="1548" ht="16" customHeight="1">
      <c r="A1548" s="4">
        <v>1457</v>
      </c>
      <c r="B1548" t="s" s="2">
        <v>1609</v>
      </c>
      <c r="C1548" s="4">
        <v>8405.500030029565</v>
      </c>
      <c r="D1548" s="4">
        <v>0</v>
      </c>
      <c r="E1548" s="4">
        <f>(R1548-S1548*(1000-T1548)/(1000-U1548))*AO1548</f>
        <v>51.8440533917404</v>
      </c>
      <c r="F1548" s="4">
        <f>IF(AZ1548&lt;&gt;0,1/(1/AZ1548-1/N1548),0)</f>
        <v>0.5014510744890904</v>
      </c>
      <c r="G1548" s="4">
        <f>((BC1548-AP1548/2)*S1548-E1548)/(BC1548+AP1548/2)</f>
        <v>366.6643856835954</v>
      </c>
      <c r="H1548" s="4">
        <f>AP1548*1000</f>
        <v>4.955872150659006</v>
      </c>
      <c r="I1548" s="4">
        <f>(AU1548-BA1548)</f>
        <v>1.150709547168311</v>
      </c>
      <c r="J1548" s="4">
        <f>(P1548+AT1548*D1548)</f>
        <v>25.11074638366699</v>
      </c>
      <c r="K1548" s="4">
        <v>6</v>
      </c>
      <c r="L1548" s="4">
        <f>(K1548*AI1548+AJ1548)</f>
        <v>1.420000016689301</v>
      </c>
      <c r="M1548" s="4">
        <v>1</v>
      </c>
      <c r="N1548" s="4">
        <f>L1548*(M1548+1)*(M1548+1)/(M1548*M1548+1)</f>
        <v>2.840000033378601</v>
      </c>
      <c r="O1548" s="4">
        <v>23.18002319335938</v>
      </c>
      <c r="P1548" s="4">
        <v>25.11074638366699</v>
      </c>
      <c r="Q1548" s="4">
        <v>21.88254547119141</v>
      </c>
      <c r="R1548" s="4">
        <v>631.2274169921875</v>
      </c>
      <c r="S1548" s="4">
        <v>565.5796508789062</v>
      </c>
      <c r="T1548" s="4">
        <v>14.34702205657959</v>
      </c>
      <c r="U1548" s="4">
        <v>20.18039703369141</v>
      </c>
      <c r="V1548" s="4">
        <v>51.11384582519531</v>
      </c>
      <c r="W1548" s="4">
        <v>71.88723754882812</v>
      </c>
      <c r="X1548" s="4">
        <v>499.4563903808594</v>
      </c>
      <c r="Y1548" s="4">
        <v>1998.7822265625</v>
      </c>
      <c r="Z1548" s="4">
        <v>467.9584655761719</v>
      </c>
      <c r="AA1548" s="4">
        <v>101.5848617553711</v>
      </c>
      <c r="AB1548" s="4">
        <v>6.562870025634766</v>
      </c>
      <c r="AC1548" s="4">
        <v>0.3332166969776154</v>
      </c>
      <c r="AD1548" s="4">
        <v>0.02721798233687878</v>
      </c>
      <c r="AE1548" s="4">
        <v>0.01974345929920673</v>
      </c>
      <c r="AF1548" s="4">
        <v>0.03925187140703201</v>
      </c>
      <c r="AG1548" s="4">
        <v>0.02199532464146614</v>
      </c>
      <c r="AH1548" s="4">
        <v>0.6666666865348816</v>
      </c>
      <c r="AI1548" s="4">
        <v>-0.2195652425289154</v>
      </c>
      <c r="AJ1548" s="4">
        <v>2.737391471862793</v>
      </c>
      <c r="AK1548" s="4">
        <v>1</v>
      </c>
      <c r="AL1548" s="4">
        <v>0</v>
      </c>
      <c r="AM1548" s="4">
        <v>0.1599999964237213</v>
      </c>
      <c r="AN1548" s="4">
        <v>111115</v>
      </c>
      <c r="AO1548" s="4">
        <f>X1548*0.000001/(K1548*0.0001)</f>
        <v>0.8324273173014323</v>
      </c>
      <c r="AP1548" s="4">
        <f>(U1548-T1548)/(1000-U1548)*AO1548</f>
        <v>0.004955872150659006</v>
      </c>
      <c r="AQ1548" s="4">
        <f>(P1548+273.15)</f>
        <v>298.260746383667</v>
      </c>
      <c r="AR1548" s="4">
        <f>(O1548+273.15)</f>
        <v>296.3300231933594</v>
      </c>
      <c r="AS1548" s="4">
        <f>(Y1548*AK1548+Z1548*AL1548)*AM1548</f>
        <v>319.8051491017977</v>
      </c>
      <c r="AT1548" s="4">
        <f>((AS1548+0.00000010773*(AR1548^4-AQ1548^4))-AP1548*44100)/(L1548*0.92*2*29.3+0.00000043092*AQ1548^3)</f>
        <v>0.902268163131555</v>
      </c>
      <c r="AU1548" s="4">
        <f>0.61365*EXP(17.502*J1548/(240.97+J1548))</f>
        <v>3.200732390004354</v>
      </c>
      <c r="AV1548" s="4">
        <f>AU1548*1000/AA1548</f>
        <v>31.50796619394052</v>
      </c>
      <c r="AW1548" s="4">
        <f>(AV1548-U1548)</f>
        <v>11.32756916024911</v>
      </c>
      <c r="AX1548" s="4">
        <f>IF(D1548,P1548,(O1548+P1548)/2)</f>
        <v>24.14538478851318</v>
      </c>
      <c r="AY1548" s="4">
        <f>0.61365*EXP(17.502*AX1548/(240.97+AX1548))</f>
        <v>3.021230437142343</v>
      </c>
      <c r="AZ1548" s="4">
        <f>IF(AW1548&lt;&gt;0,(1000-(AV1548+U1548)/2)/AW1548*AP1548,0)</f>
        <v>0.4261983857652608</v>
      </c>
      <c r="BA1548" s="4">
        <f>U1548*AA1548/1000</f>
        <v>2.050022842836043</v>
      </c>
      <c r="BB1548" s="4">
        <f>(AY1548-BA1548)</f>
        <v>0.9712075943063003</v>
      </c>
      <c r="BC1548" s="4">
        <f>1/(1.6/F1548+1.37/N1548)</f>
        <v>0.2722470518679228</v>
      </c>
      <c r="BD1548" s="4">
        <f>G1548*AA1548*0.001</f>
        <v>37.24755093028611</v>
      </c>
      <c r="BE1548" s="4">
        <f>G1548/S1548</f>
        <v>0.6482984052092431</v>
      </c>
      <c r="BF1548" s="4">
        <f>(1-AP1548*AA1548/AU1548/F1548)*100</f>
        <v>68.6331319461539</v>
      </c>
      <c r="BG1548" s="4">
        <f>(S1548-E1548/(N1548/1.35))</f>
        <v>540.935470859096</v>
      </c>
      <c r="BH1548" s="4">
        <f>E1548*BF1548/100/BG1548</f>
        <v>0.06577900597658567</v>
      </c>
    </row>
    <row r="1549" ht="16" customHeight="1">
      <c r="A1549" s="4">
        <v>1458</v>
      </c>
      <c r="B1549" t="s" s="2">
        <v>1610</v>
      </c>
      <c r="C1549" s="4">
        <v>8411.000029906631</v>
      </c>
      <c r="D1549" s="4">
        <v>0</v>
      </c>
      <c r="E1549" s="4">
        <f>(R1549-S1549*(1000-T1549)/(1000-U1549))*AO1549</f>
        <v>38.09705608447403</v>
      </c>
      <c r="F1549" s="4">
        <f>IF(AZ1549&lt;&gt;0,1/(1/AZ1549-1/N1549),0)</f>
        <v>0.5050239695202038</v>
      </c>
      <c r="G1549" s="4">
        <f>((BC1549-AP1549/2)*S1549-E1549)/(BC1549+AP1549/2)</f>
        <v>427.8241193830028</v>
      </c>
      <c r="H1549" s="4">
        <f>AP1549*1000</f>
        <v>4.971372128009586</v>
      </c>
      <c r="I1549" s="4">
        <f>(AU1549-BA1549)</f>
        <v>1.147351156505732</v>
      </c>
      <c r="J1549" s="4">
        <f>(P1549+AT1549*D1549)</f>
        <v>25.10835647583008</v>
      </c>
      <c r="K1549" s="4">
        <v>6</v>
      </c>
      <c r="L1549" s="4">
        <f>(K1549*AI1549+AJ1549)</f>
        <v>1.420000016689301</v>
      </c>
      <c r="M1549" s="4">
        <v>1</v>
      </c>
      <c r="N1549" s="4">
        <f>L1549*(M1549+1)*(M1549+1)/(M1549*M1549+1)</f>
        <v>2.840000033378601</v>
      </c>
      <c r="O1549" s="4">
        <v>23.17758750915527</v>
      </c>
      <c r="P1549" s="4">
        <v>25.10835647583008</v>
      </c>
      <c r="Q1549" s="4">
        <v>21.8919677734375</v>
      </c>
      <c r="R1549" s="4">
        <v>625.2151489257812</v>
      </c>
      <c r="S1549" s="4">
        <v>576.0086669921875</v>
      </c>
      <c r="T1549" s="4">
        <v>14.3575325012207</v>
      </c>
      <c r="U1549" s="4">
        <v>20.20901107788086</v>
      </c>
      <c r="V1549" s="4">
        <v>51.16317749023438</v>
      </c>
      <c r="W1549" s="4">
        <v>72.00515747070312</v>
      </c>
      <c r="X1549" s="4">
        <v>499.4538269042969</v>
      </c>
      <c r="Y1549" s="4">
        <v>1999.072753906250</v>
      </c>
      <c r="Z1549" s="4">
        <v>464.4465026855469</v>
      </c>
      <c r="AA1549" s="4">
        <v>101.5846633911133</v>
      </c>
      <c r="AB1549" s="4">
        <v>6.562870025634766</v>
      </c>
      <c r="AC1549" s="4">
        <v>0.3332166969776154</v>
      </c>
      <c r="AD1549" s="4">
        <v>0.02721798233687878</v>
      </c>
      <c r="AE1549" s="4">
        <v>0.01974345929920673</v>
      </c>
      <c r="AF1549" s="4">
        <v>0.03925187140703201</v>
      </c>
      <c r="AG1549" s="4">
        <v>0.02199532464146614</v>
      </c>
      <c r="AH1549" s="4">
        <v>0.6666666865348816</v>
      </c>
      <c r="AI1549" s="4">
        <v>-0.2195652425289154</v>
      </c>
      <c r="AJ1549" s="4">
        <v>2.737391471862793</v>
      </c>
      <c r="AK1549" s="4">
        <v>1</v>
      </c>
      <c r="AL1549" s="4">
        <v>0</v>
      </c>
      <c r="AM1549" s="4">
        <v>0.1599999964237213</v>
      </c>
      <c r="AN1549" s="4">
        <v>111115</v>
      </c>
      <c r="AO1549" s="4">
        <f>X1549*0.000001/(K1549*0.0001)</f>
        <v>0.8324230448404947</v>
      </c>
      <c r="AP1549" s="4">
        <f>(U1549-T1549)/(1000-U1549)*AO1549</f>
        <v>0.004971372128009586</v>
      </c>
      <c r="AQ1549" s="4">
        <f>(P1549+273.15)</f>
        <v>298.2583564758301</v>
      </c>
      <c r="AR1549" s="4">
        <f>(O1549+273.15)</f>
        <v>296.3275875091553</v>
      </c>
      <c r="AS1549" s="4">
        <f>(Y1549*AK1549+Z1549*AL1549)*AM1549</f>
        <v>319.8516334757587</v>
      </c>
      <c r="AT1549" s="4">
        <f>((AS1549+0.00000010773*(AR1549^4-AQ1549^4))-AP1549*44100)/(L1549*0.92*2*29.3+0.00000043092*AQ1549^3)</f>
        <v>0.8950308162301303</v>
      </c>
      <c r="AU1549" s="4">
        <f>0.61365*EXP(17.502*J1549/(240.97+J1549))</f>
        <v>3.200276744319539</v>
      </c>
      <c r="AV1549" s="4">
        <f>AU1549*1000/AA1549</f>
        <v>31.50354234081659</v>
      </c>
      <c r="AW1549" s="4">
        <f>(AV1549-U1549)</f>
        <v>11.29453126293573</v>
      </c>
      <c r="AX1549" s="4">
        <f>IF(D1549,P1549,(O1549+P1549)/2)</f>
        <v>24.14297199249268</v>
      </c>
      <c r="AY1549" s="4">
        <f>0.61365*EXP(17.502*AX1549/(240.97+AX1549))</f>
        <v>3.020793058301474</v>
      </c>
      <c r="AZ1549" s="4">
        <f>IF(AW1549&lt;&gt;0,(1000-(AV1549+U1549)/2)/AW1549*AP1549,0)</f>
        <v>0.4287766213490344</v>
      </c>
      <c r="BA1549" s="4">
        <f>U1549*AA1549/1000</f>
        <v>2.052925587813807</v>
      </c>
      <c r="BB1549" s="4">
        <f>(AY1549-BA1549)</f>
        <v>0.9678674704876671</v>
      </c>
      <c r="BC1549" s="4">
        <f>1/(1.6/F1549+1.37/N1549)</f>
        <v>0.2739305137214049</v>
      </c>
      <c r="BD1549" s="4">
        <f>G1549*AA1549*0.001</f>
        <v>43.46036915812181</v>
      </c>
      <c r="BE1549" s="4">
        <f>G1549/S1549</f>
        <v>0.7427390313708691</v>
      </c>
      <c r="BF1549" s="4">
        <f>(1-AP1549*AA1549/AU1549/F1549)*100</f>
        <v>68.75324715725884</v>
      </c>
      <c r="BG1549" s="4">
        <f>(S1549-E1549/(N1549/1.35))</f>
        <v>557.8991511085362</v>
      </c>
      <c r="BH1549" s="4">
        <f>E1549*BF1549/100/BG1549</f>
        <v>0.04694927941251204</v>
      </c>
    </row>
    <row r="1550" ht="16" customHeight="1">
      <c r="A1550" s="4">
        <v>1459</v>
      </c>
      <c r="B1550" t="s" s="2">
        <v>1611</v>
      </c>
      <c r="C1550" s="4">
        <v>8416.000029794872</v>
      </c>
      <c r="D1550" s="4">
        <v>0</v>
      </c>
      <c r="E1550" s="4">
        <f>(R1550-S1550*(1000-T1550)/(1000-U1550))*AO1550</f>
        <v>30.97621106263691</v>
      </c>
      <c r="F1550" s="4">
        <f>IF(AZ1550&lt;&gt;0,1/(1/AZ1550-1/N1550),0)</f>
        <v>0.5085945021423515</v>
      </c>
      <c r="G1550" s="4">
        <f>((BC1550-AP1550/2)*S1550-E1550)/(BC1550+AP1550/2)</f>
        <v>452.877412109085</v>
      </c>
      <c r="H1550" s="4">
        <f>AP1550*1000</f>
        <v>4.986534144998108</v>
      </c>
      <c r="I1550" s="4">
        <f>(AU1550-BA1550)</f>
        <v>1.143978072545116</v>
      </c>
      <c r="J1550" s="4">
        <f>(P1550+AT1550*D1550)</f>
        <v>25.10521125793457</v>
      </c>
      <c r="K1550" s="4">
        <v>6</v>
      </c>
      <c r="L1550" s="4">
        <f>(K1550*AI1550+AJ1550)</f>
        <v>1.420000016689301</v>
      </c>
      <c r="M1550" s="4">
        <v>1</v>
      </c>
      <c r="N1550" s="4">
        <f>L1550*(M1550+1)*(M1550+1)/(M1550*M1550+1)</f>
        <v>2.840000033378601</v>
      </c>
      <c r="O1550" s="4">
        <v>23.17811965942383</v>
      </c>
      <c r="P1550" s="4">
        <v>25.10521125793457</v>
      </c>
      <c r="Q1550" s="4">
        <v>21.89307403564453</v>
      </c>
      <c r="R1550" s="4">
        <v>615.2182006835938</v>
      </c>
      <c r="S1550" s="4">
        <v>574.5635986328125</v>
      </c>
      <c r="T1550" s="4">
        <v>14.36706256866455</v>
      </c>
      <c r="U1550" s="4">
        <v>20.2363166809082</v>
      </c>
      <c r="V1550" s="4">
        <v>51.1979866027832</v>
      </c>
      <c r="W1550" s="4">
        <v>72.10272979736328</v>
      </c>
      <c r="X1550" s="4">
        <v>499.4459228515625</v>
      </c>
      <c r="Y1550" s="4">
        <v>1999.287109375</v>
      </c>
      <c r="Z1550" s="4">
        <v>450.8793640136719</v>
      </c>
      <c r="AA1550" s="4">
        <v>101.5846481323242</v>
      </c>
      <c r="AB1550" s="4">
        <v>6.562870025634766</v>
      </c>
      <c r="AC1550" s="4">
        <v>0.3332166969776154</v>
      </c>
      <c r="AD1550" s="4">
        <v>0.02721798233687878</v>
      </c>
      <c r="AE1550" s="4">
        <v>0.01974345929920673</v>
      </c>
      <c r="AF1550" s="4">
        <v>0.03925187140703201</v>
      </c>
      <c r="AG1550" s="4">
        <v>0.02199532464146614</v>
      </c>
      <c r="AH1550" s="4">
        <v>0.6666666865348816</v>
      </c>
      <c r="AI1550" s="4">
        <v>-0.2195652425289154</v>
      </c>
      <c r="AJ1550" s="4">
        <v>2.737391471862793</v>
      </c>
      <c r="AK1550" s="4">
        <v>1</v>
      </c>
      <c r="AL1550" s="4">
        <v>0</v>
      </c>
      <c r="AM1550" s="4">
        <v>0.1599999964237213</v>
      </c>
      <c r="AN1550" s="4">
        <v>111115</v>
      </c>
      <c r="AO1550" s="4">
        <f>X1550*0.000001/(K1550*0.0001)</f>
        <v>0.8324098714192707</v>
      </c>
      <c r="AP1550" s="4">
        <f>(U1550-T1550)/(1000-U1550)*AO1550</f>
        <v>0.004986534144998108</v>
      </c>
      <c r="AQ1550" s="4">
        <f>(P1550+273.15)</f>
        <v>298.2552112579345</v>
      </c>
      <c r="AR1550" s="4">
        <f>(O1550+273.15)</f>
        <v>296.3281196594238</v>
      </c>
      <c r="AS1550" s="4">
        <f>(Y1550*AK1550+Z1550*AL1550)*AM1550</f>
        <v>319.8859303499921</v>
      </c>
      <c r="AT1550" s="4">
        <f>((AS1550+0.00000010773*(AR1550^4-AQ1550^4))-AP1550*44100)/(L1550*0.92*2*29.3+0.00000043092*AQ1550^3)</f>
        <v>0.8883015215661931</v>
      </c>
      <c r="AU1550" s="4">
        <f>0.61365*EXP(17.502*J1550/(240.97+J1550))</f>
        <v>3.199677182069459</v>
      </c>
      <c r="AV1550" s="4">
        <f>AU1550*1000/AA1550</f>
        <v>31.49764497782734</v>
      </c>
      <c r="AW1550" s="4">
        <f>(AV1550-U1550)</f>
        <v>11.26132829691914</v>
      </c>
      <c r="AX1550" s="4">
        <f>IF(D1550,P1550,(O1550+P1550)/2)</f>
        <v>24.1416654586792</v>
      </c>
      <c r="AY1550" s="4">
        <f>0.61365*EXP(17.502*AX1550/(240.97+AX1550))</f>
        <v>3.0205562399</v>
      </c>
      <c r="AZ1550" s="4">
        <f>IF(AW1550&lt;&gt;0,(1000-(AV1550+U1550)/2)/AW1550*AP1550,0)</f>
        <v>0.4313476557817232</v>
      </c>
      <c r="BA1550" s="4">
        <f>U1550*AA1550/1000</f>
        <v>2.055699109524343</v>
      </c>
      <c r="BB1550" s="4">
        <f>(AY1550-BA1550)</f>
        <v>0.9648571303756572</v>
      </c>
      <c r="BC1550" s="4">
        <f>1/(1.6/F1550+1.37/N1550)</f>
        <v>0.2756097208873848</v>
      </c>
      <c r="BD1550" s="4">
        <f>G1550*AA1550*0.001</f>
        <v>46.00539255617898</v>
      </c>
      <c r="BE1550" s="4">
        <f>G1550/S1550</f>
        <v>0.7882111104614308</v>
      </c>
      <c r="BF1550" s="4">
        <f>(1-AP1550*AA1550/AU1550/F1550)*100</f>
        <v>68.87215520253064</v>
      </c>
      <c r="BG1550" s="4">
        <f>(S1550-E1550/(N1550/1.35))</f>
        <v>559.8389914345473</v>
      </c>
      <c r="BH1550" s="4">
        <f>E1550*BF1550/100/BG1550</f>
        <v>0.03810735673172021</v>
      </c>
    </row>
    <row r="1551" ht="16" customHeight="1">
      <c r="A1551" s="4">
        <v>1460</v>
      </c>
      <c r="B1551" t="s" s="2">
        <v>1612</v>
      </c>
      <c r="C1551" s="4">
        <v>8421.000029683113</v>
      </c>
      <c r="D1551" s="4">
        <v>0</v>
      </c>
      <c r="E1551" s="4">
        <f>(R1551-S1551*(1000-T1551)/(1000-U1551))*AO1551</f>
        <v>27.92021058539164</v>
      </c>
      <c r="F1551" s="4">
        <f>IF(AZ1551&lt;&gt;0,1/(1/AZ1551-1/N1551),0)</f>
        <v>0.5117890036665989</v>
      </c>
      <c r="G1551" s="4">
        <f>((BC1551-AP1551/2)*S1551-E1551)/(BC1551+AP1551/2)</f>
        <v>458.4019561269262</v>
      </c>
      <c r="H1551" s="4">
        <f>AP1551*1000</f>
        <v>5.002353684632686</v>
      </c>
      <c r="I1551" s="4">
        <f>(AU1551-BA1551)</f>
        <v>1.141509539364066</v>
      </c>
      <c r="J1551" s="4">
        <f>(P1551+AT1551*D1551)</f>
        <v>25.10722541809082</v>
      </c>
      <c r="K1551" s="4">
        <v>6</v>
      </c>
      <c r="L1551" s="4">
        <f>(K1551*AI1551+AJ1551)</f>
        <v>1.420000016689301</v>
      </c>
      <c r="M1551" s="4">
        <v>1</v>
      </c>
      <c r="N1551" s="4">
        <f>L1551*(M1551+1)*(M1551+1)/(M1551*M1551+1)</f>
        <v>2.840000033378601</v>
      </c>
      <c r="O1551" s="4">
        <v>23.17912101745605</v>
      </c>
      <c r="P1551" s="4">
        <v>25.10722541809082</v>
      </c>
      <c r="Q1551" s="4">
        <v>21.8912525177002</v>
      </c>
      <c r="R1551" s="4">
        <v>605.383056640625</v>
      </c>
      <c r="S1551" s="4">
        <v>568.4252319335938</v>
      </c>
      <c r="T1551" s="4">
        <v>14.37668514251709</v>
      </c>
      <c r="U1551" s="4">
        <v>20.26446342468262</v>
      </c>
      <c r="V1551" s="4">
        <v>51.22934341430664</v>
      </c>
      <c r="W1551" s="4">
        <v>72.19798278808594</v>
      </c>
      <c r="X1551" s="4">
        <v>499.439697265625</v>
      </c>
      <c r="Y1551" s="4">
        <v>1999.091308593750</v>
      </c>
      <c r="Z1551" s="4">
        <v>430.6296691894531</v>
      </c>
      <c r="AA1551" s="4">
        <v>101.5843124389648</v>
      </c>
      <c r="AB1551" s="4">
        <v>6.562870025634766</v>
      </c>
      <c r="AC1551" s="4">
        <v>0.3332166969776154</v>
      </c>
      <c r="AD1551" s="4">
        <v>0.02721798233687878</v>
      </c>
      <c r="AE1551" s="4">
        <v>0.01974345929920673</v>
      </c>
      <c r="AF1551" s="4">
        <v>0.03925187140703201</v>
      </c>
      <c r="AG1551" s="4">
        <v>0.02199532464146614</v>
      </c>
      <c r="AH1551" s="4">
        <v>0.6666666865348816</v>
      </c>
      <c r="AI1551" s="4">
        <v>-0.2195652425289154</v>
      </c>
      <c r="AJ1551" s="4">
        <v>2.737391471862793</v>
      </c>
      <c r="AK1551" s="4">
        <v>1</v>
      </c>
      <c r="AL1551" s="4">
        <v>0</v>
      </c>
      <c r="AM1551" s="4">
        <v>0.1599999964237213</v>
      </c>
      <c r="AN1551" s="4">
        <v>111115</v>
      </c>
      <c r="AO1551" s="4">
        <f>X1551*0.000001/(K1551*0.0001)</f>
        <v>0.8323994954427082</v>
      </c>
      <c r="AP1551" s="4">
        <f>(U1551-T1551)/(1000-U1551)*AO1551</f>
        <v>0.005002353684632686</v>
      </c>
      <c r="AQ1551" s="4">
        <f>(P1551+273.15)</f>
        <v>298.2572254180908</v>
      </c>
      <c r="AR1551" s="4">
        <f>(O1551+273.15)</f>
        <v>296.329121017456</v>
      </c>
      <c r="AS1551" s="4">
        <f>(Y1551*AK1551+Z1551*AL1551)*AM1551</f>
        <v>319.8546022256924</v>
      </c>
      <c r="AT1551" s="4">
        <f>((AS1551+0.00000010773*(AR1551^4-AQ1551^4))-AP1551*44100)/(L1551*0.92*2*29.3+0.00000043092*AQ1551^3)</f>
        <v>0.8798802232263169</v>
      </c>
      <c r="AU1551" s="4">
        <f>0.61365*EXP(17.502*J1551/(240.97+J1551))</f>
        <v>3.200061123305001</v>
      </c>
      <c r="AV1551" s="4">
        <f>AU1551*1000/AA1551</f>
        <v>31.5015285970233</v>
      </c>
      <c r="AW1551" s="4">
        <f>(AV1551-U1551)</f>
        <v>11.23706517234069</v>
      </c>
      <c r="AX1551" s="4">
        <f>IF(D1551,P1551,(O1551+P1551)/2)</f>
        <v>24.14317321777344</v>
      </c>
      <c r="AY1551" s="4">
        <f>0.61365*EXP(17.502*AX1551/(240.97+AX1551))</f>
        <v>3.020829533235035</v>
      </c>
      <c r="AZ1551" s="4">
        <f>IF(AW1551&lt;&gt;0,(1000-(AV1551+U1551)/2)/AW1551*AP1551,0)</f>
        <v>0.4336432786883481</v>
      </c>
      <c r="BA1551" s="4">
        <f>U1551*AA1551/1000</f>
        <v>2.058551583940934</v>
      </c>
      <c r="BB1551" s="4">
        <f>(AY1551-BA1551)</f>
        <v>0.9622779492941009</v>
      </c>
      <c r="BC1551" s="4">
        <f>1/(1.6/F1551+1.37/N1551)</f>
        <v>0.2771094274888129</v>
      </c>
      <c r="BD1551" s="4">
        <f>G1551*AA1551*0.001</f>
        <v>46.56644753383033</v>
      </c>
      <c r="BE1551" s="4">
        <f>G1551/S1551</f>
        <v>0.8064419564339097</v>
      </c>
      <c r="BF1551" s="4">
        <f>(1-AP1551*AA1551/AU1551/F1551)*100</f>
        <v>68.97214050972644</v>
      </c>
      <c r="BG1551" s="4">
        <f>(S1551-E1551/(N1551/1.35))</f>
        <v>555.1533010014529</v>
      </c>
      <c r="BH1551" s="4">
        <f>E1551*BF1551/100/BG1551</f>
        <v>0.03468801651873352</v>
      </c>
    </row>
    <row r="1552" ht="16" customHeight="1">
      <c r="A1552" s="4">
        <v>1461</v>
      </c>
      <c r="B1552" t="s" s="2">
        <v>1613</v>
      </c>
      <c r="C1552" s="4">
        <v>8426.500029560179</v>
      </c>
      <c r="D1552" s="4">
        <v>0</v>
      </c>
      <c r="E1552" s="4">
        <f>(R1552-S1552*(1000-T1552)/(1000-U1552))*AO1552</f>
        <v>30.25157138932961</v>
      </c>
      <c r="F1552" s="4">
        <f>IF(AZ1552&lt;&gt;0,1/(1/AZ1552-1/N1552),0)</f>
        <v>0.5149617589056865</v>
      </c>
      <c r="G1552" s="4">
        <f>((BC1552-AP1552/2)*S1552-E1552)/(BC1552+AP1552/2)</f>
        <v>443.8116555665684</v>
      </c>
      <c r="H1552" s="4">
        <f>AP1552*1000</f>
        <v>5.020126578004572</v>
      </c>
      <c r="I1552" s="4">
        <f>(AU1552-BA1552)</f>
        <v>1.139555554702421</v>
      </c>
      <c r="J1552" s="4">
        <f>(P1552+AT1552*D1552)</f>
        <v>25.11331176757812</v>
      </c>
      <c r="K1552" s="4">
        <v>6</v>
      </c>
      <c r="L1552" s="4">
        <f>(K1552*AI1552+AJ1552)</f>
        <v>1.420000016689301</v>
      </c>
      <c r="M1552" s="4">
        <v>1</v>
      </c>
      <c r="N1552" s="4">
        <f>L1552*(M1552+1)*(M1552+1)/(M1552*M1552+1)</f>
        <v>2.840000033378601</v>
      </c>
      <c r="O1552" s="4">
        <v>23.18004989624023</v>
      </c>
      <c r="P1552" s="4">
        <v>25.11331176757812</v>
      </c>
      <c r="Q1552" s="4">
        <v>21.89004898071289</v>
      </c>
      <c r="R1552" s="4">
        <v>601.1832885742188</v>
      </c>
      <c r="S1552" s="4">
        <v>561.4544067382812</v>
      </c>
      <c r="T1552" s="4">
        <v>14.38666439056396</v>
      </c>
      <c r="U1552" s="4">
        <v>20.29520416259766</v>
      </c>
      <c r="V1552" s="4">
        <v>51.26175689697266</v>
      </c>
      <c r="W1552" s="4">
        <v>72.30354309082031</v>
      </c>
      <c r="X1552" s="4">
        <v>499.4373168945312</v>
      </c>
      <c r="Y1552" s="4">
        <v>1998.834106445312</v>
      </c>
      <c r="Z1552" s="4">
        <v>403.0941772460938</v>
      </c>
      <c r="AA1552" s="4">
        <v>101.5839004516602</v>
      </c>
      <c r="AB1552" s="4">
        <v>6.562870025634766</v>
      </c>
      <c r="AC1552" s="4">
        <v>0.3332166969776154</v>
      </c>
      <c r="AD1552" s="4">
        <v>0.02721798233687878</v>
      </c>
      <c r="AE1552" s="4">
        <v>0.01974345929920673</v>
      </c>
      <c r="AF1552" s="4">
        <v>0.03925187140703201</v>
      </c>
      <c r="AG1552" s="4">
        <v>0.02199532464146614</v>
      </c>
      <c r="AH1552" s="4">
        <v>0.6666666865348816</v>
      </c>
      <c r="AI1552" s="4">
        <v>-0.2195652425289154</v>
      </c>
      <c r="AJ1552" s="4">
        <v>2.737391471862793</v>
      </c>
      <c r="AK1552" s="4">
        <v>1</v>
      </c>
      <c r="AL1552" s="4">
        <v>0</v>
      </c>
      <c r="AM1552" s="4">
        <v>0.1599999964237213</v>
      </c>
      <c r="AN1552" s="4">
        <v>111115</v>
      </c>
      <c r="AO1552" s="4">
        <f>X1552*0.000001/(K1552*0.0001)</f>
        <v>0.832395528157552</v>
      </c>
      <c r="AP1552" s="4">
        <f>(U1552-T1552)/(1000-U1552)*AO1552</f>
        <v>0.005020126578004572</v>
      </c>
      <c r="AQ1552" s="4">
        <f>(P1552+273.15)</f>
        <v>298.2633117675781</v>
      </c>
      <c r="AR1552" s="4">
        <f>(O1552+273.15)</f>
        <v>296.3300498962402</v>
      </c>
      <c r="AS1552" s="4">
        <f>(Y1552*AK1552+Z1552*AL1552)*AM1552</f>
        <v>319.8134498828622</v>
      </c>
      <c r="AT1552" s="4">
        <f>((AS1552+0.00000010773*(AR1552^4-AQ1552^4))-AP1552*44100)/(L1552*0.92*2*29.3+0.00000043092*AQ1552^3)</f>
        <v>0.8698252585514975</v>
      </c>
      <c r="AU1552" s="4">
        <f>0.61365*EXP(17.502*J1552/(240.97+J1552))</f>
        <v>3.201221554001861</v>
      </c>
      <c r="AV1552" s="4">
        <f>AU1552*1000/AA1552</f>
        <v>31.51307972787674</v>
      </c>
      <c r="AW1552" s="4">
        <f>(AV1552-U1552)</f>
        <v>11.21787556527908</v>
      </c>
      <c r="AX1552" s="4">
        <f>IF(D1552,P1552,(O1552+P1552)/2)</f>
        <v>24.14668083190918</v>
      </c>
      <c r="AY1552" s="4">
        <f>0.61365*EXP(17.502*AX1552/(240.97+AX1552))</f>
        <v>3.021465399858699</v>
      </c>
      <c r="AZ1552" s="4">
        <f>IF(AW1552&lt;&gt;0,(1000-(AV1552+U1552)/2)/AW1552*AP1552,0)</f>
        <v>0.4359189472274402</v>
      </c>
      <c r="BA1552" s="4">
        <f>U1552*AA1552/1000</f>
        <v>2.061665999299439</v>
      </c>
      <c r="BB1552" s="4">
        <f>(AY1552-BA1552)</f>
        <v>0.9597994005592598</v>
      </c>
      <c r="BC1552" s="4">
        <f>1/(1.6/F1552+1.37/N1552)</f>
        <v>0.2785964498582857</v>
      </c>
      <c r="BD1552" s="4">
        <f>G1552*AA1552*0.001</f>
        <v>45.08411903836078</v>
      </c>
      <c r="BE1552" s="4">
        <f>G1552/S1552</f>
        <v>0.7904678460800624</v>
      </c>
      <c r="BF1552" s="4">
        <f>(1-AP1552*AA1552/AU1552/F1552)*100</f>
        <v>69.06509120688065</v>
      </c>
      <c r="BG1552" s="4">
        <f>(S1552-E1552/(N1552/1.35))</f>
        <v>547.0742585356031</v>
      </c>
      <c r="BH1552" s="4">
        <f>E1552*BF1552/100/BG1552</f>
        <v>0.0381909312046262</v>
      </c>
    </row>
    <row r="1553" ht="16" customHeight="1">
      <c r="A1553" s="4">
        <v>1462</v>
      </c>
      <c r="B1553" t="s" s="2">
        <v>1614</v>
      </c>
      <c r="C1553" s="4">
        <v>8431.500029448420</v>
      </c>
      <c r="D1553" s="4">
        <v>0</v>
      </c>
      <c r="E1553" s="4">
        <f>(R1553-S1553*(1000-T1553)/(1000-U1553))*AO1553</f>
        <v>32.50890616681002</v>
      </c>
      <c r="F1553" s="4">
        <f>IF(AZ1553&lt;&gt;0,1/(1/AZ1553-1/N1553),0)</f>
        <v>0.5183100127055896</v>
      </c>
      <c r="G1553" s="4">
        <f>((BC1553-AP1553/2)*S1553-E1553)/(BC1553+AP1553/2)</f>
        <v>433.4264398290825</v>
      </c>
      <c r="H1553" s="4">
        <f>AP1553*1000</f>
        <v>5.036710621932893</v>
      </c>
      <c r="I1553" s="4">
        <f>(AU1553-BA1553)</f>
        <v>1.137048591129286</v>
      </c>
      <c r="J1553" s="4">
        <f>(P1553+AT1553*D1553)</f>
        <v>25.11534118652344</v>
      </c>
      <c r="K1553" s="4">
        <v>6</v>
      </c>
      <c r="L1553" s="4">
        <f>(K1553*AI1553+AJ1553)</f>
        <v>1.420000016689301</v>
      </c>
      <c r="M1553" s="4">
        <v>1</v>
      </c>
      <c r="N1553" s="4">
        <f>L1553*(M1553+1)*(M1553+1)/(M1553*M1553+1)</f>
        <v>2.840000033378601</v>
      </c>
      <c r="O1553" s="4">
        <v>23.18056488037109</v>
      </c>
      <c r="P1553" s="4">
        <v>25.11534118652344</v>
      </c>
      <c r="Q1553" s="4">
        <v>21.88982772827148</v>
      </c>
      <c r="R1553" s="4">
        <v>600.8118896484375</v>
      </c>
      <c r="S1553" s="4">
        <v>558.3773193359375</v>
      </c>
      <c r="T1553" s="4">
        <v>14.39563846588135</v>
      </c>
      <c r="U1553" s="4">
        <v>20.32370185852051</v>
      </c>
      <c r="V1553" s="4">
        <v>51.2926025390625</v>
      </c>
      <c r="W1553" s="4">
        <v>72.40228271484375</v>
      </c>
      <c r="X1553" s="4">
        <v>499.4223937988281</v>
      </c>
      <c r="Y1553" s="4">
        <v>1998.9267578125</v>
      </c>
      <c r="Z1553" s="4">
        <v>390.1364135742188</v>
      </c>
      <c r="AA1553" s="4">
        <v>101.583854675293</v>
      </c>
      <c r="AB1553" s="4">
        <v>6.562870025634766</v>
      </c>
      <c r="AC1553" s="4">
        <v>0.3332166969776154</v>
      </c>
      <c r="AD1553" s="4">
        <v>0.02721798233687878</v>
      </c>
      <c r="AE1553" s="4">
        <v>0.01974345929920673</v>
      </c>
      <c r="AF1553" s="4">
        <v>0.03925187140703201</v>
      </c>
      <c r="AG1553" s="4">
        <v>0.02199532464146614</v>
      </c>
      <c r="AH1553" s="4">
        <v>0.6666666865348816</v>
      </c>
      <c r="AI1553" s="4">
        <v>-0.2195652425289154</v>
      </c>
      <c r="AJ1553" s="4">
        <v>2.737391471862793</v>
      </c>
      <c r="AK1553" s="4">
        <v>1</v>
      </c>
      <c r="AL1553" s="4">
        <v>0</v>
      </c>
      <c r="AM1553" s="4">
        <v>0.1599999964237213</v>
      </c>
      <c r="AN1553" s="4">
        <v>111115</v>
      </c>
      <c r="AO1553" s="4">
        <f>X1553*0.000001/(K1553*0.0001)</f>
        <v>0.8323706563313801</v>
      </c>
      <c r="AP1553" s="4">
        <f>(U1553-T1553)/(1000-U1553)*AO1553</f>
        <v>0.005036710621932893</v>
      </c>
      <c r="AQ1553" s="4">
        <f>(P1553+273.15)</f>
        <v>298.2653411865234</v>
      </c>
      <c r="AR1553" s="4">
        <f>(O1553+273.15)</f>
        <v>296.3305648803711</v>
      </c>
      <c r="AS1553" s="4">
        <f>(Y1553*AK1553+Z1553*AL1553)*AM1553</f>
        <v>319.8282741012808</v>
      </c>
      <c r="AT1553" s="4">
        <f>((AS1553+0.00000010773*(AR1553^4-AQ1553^4))-AP1553*44100)/(L1553*0.92*2*29.3+0.00000043092*AQ1553^3)</f>
        <v>0.8614814515272708</v>
      </c>
      <c r="AU1553" s="4">
        <f>0.61365*EXP(17.502*J1553/(240.97+J1553))</f>
        <v>3.201608567189215</v>
      </c>
      <c r="AV1553" s="4">
        <f>AU1553*1000/AA1553</f>
        <v>31.51690371883382</v>
      </c>
      <c r="AW1553" s="4">
        <f>(AV1553-U1553)</f>
        <v>11.19320186031332</v>
      </c>
      <c r="AX1553" s="4">
        <f>IF(D1553,P1553,(O1553+P1553)/2)</f>
        <v>24.14795303344727</v>
      </c>
      <c r="AY1553" s="4">
        <f>0.61365*EXP(17.502*AX1553/(240.97+AX1553))</f>
        <v>3.021696055766802</v>
      </c>
      <c r="AZ1553" s="4">
        <f>IF(AW1553&lt;&gt;0,(1000-(AV1553+U1553)/2)/AW1553*AP1553,0)</f>
        <v>0.4383158294454376</v>
      </c>
      <c r="BA1553" s="4">
        <f>U1553*AA1553/1000</f>
        <v>2.064559976059929</v>
      </c>
      <c r="BB1553" s="4">
        <f>(AY1553-BA1553)</f>
        <v>0.9571360797068729</v>
      </c>
      <c r="BC1553" s="4">
        <f>1/(1.6/F1553+1.37/N1553)</f>
        <v>0.2801630574294536</v>
      </c>
      <c r="BD1553" s="4">
        <f>G1553*AA1553*0.001</f>
        <v>44.02912847602713</v>
      </c>
      <c r="BE1553" s="4">
        <f>G1553/S1553</f>
        <v>0.7762250091829382</v>
      </c>
      <c r="BF1553" s="4">
        <f>(1-AP1553*AA1553/AU1553/F1553)*100</f>
        <v>69.16713679461334</v>
      </c>
      <c r="BG1553" s="4">
        <f>(S1553-E1553/(N1553/1.35))</f>
        <v>542.9241422903783</v>
      </c>
      <c r="BH1553" s="4">
        <f>E1553*BF1553/100/BG1553</f>
        <v>0.04141550881118087</v>
      </c>
    </row>
    <row r="1554" ht="16" customHeight="1">
      <c r="A1554" s="4">
        <v>1463</v>
      </c>
      <c r="B1554" t="s" s="2">
        <v>1615</v>
      </c>
      <c r="C1554" s="4">
        <v>8436.500029336661</v>
      </c>
      <c r="D1554" s="4">
        <v>0</v>
      </c>
      <c r="E1554" s="4">
        <f>(R1554-S1554*(1000-T1554)/(1000-U1554))*AO1554</f>
        <v>33.39388483412645</v>
      </c>
      <c r="F1554" s="4">
        <f>IF(AZ1554&lt;&gt;0,1/(1/AZ1554-1/N1554),0)</f>
        <v>0.521858551885564</v>
      </c>
      <c r="G1554" s="4">
        <f>((BC1554-AP1554/2)*S1554-E1554)/(BC1554+AP1554/2)</f>
        <v>429.6692035288952</v>
      </c>
      <c r="H1554" s="4">
        <f>AP1554*1000</f>
        <v>5.053887853766796</v>
      </c>
      <c r="I1554" s="4">
        <f>(AU1554-BA1554)</f>
        <v>1.134348437138791</v>
      </c>
      <c r="J1554" s="4">
        <f>(P1554+AT1554*D1554)</f>
        <v>25.11630058288574</v>
      </c>
      <c r="K1554" s="4">
        <v>6</v>
      </c>
      <c r="L1554" s="4">
        <f>(K1554*AI1554+AJ1554)</f>
        <v>1.420000016689301</v>
      </c>
      <c r="M1554" s="4">
        <v>1</v>
      </c>
      <c r="N1554" s="4">
        <f>L1554*(M1554+1)*(M1554+1)/(M1554*M1554+1)</f>
        <v>2.840000033378601</v>
      </c>
      <c r="O1554" s="4">
        <v>23.18056297302246</v>
      </c>
      <c r="P1554" s="4">
        <v>25.11630058288574</v>
      </c>
      <c r="Q1554" s="4">
        <v>21.89010620117188</v>
      </c>
      <c r="R1554" s="4">
        <v>600.5122680664062</v>
      </c>
      <c r="S1554" s="4">
        <v>557.009765625</v>
      </c>
      <c r="T1554" s="4">
        <v>14.40376281738281</v>
      </c>
      <c r="U1554" s="4">
        <v>20.35207748413086</v>
      </c>
      <c r="V1554" s="4">
        <v>51.32138824462891</v>
      </c>
      <c r="W1554" s="4">
        <v>72.50347900390625</v>
      </c>
      <c r="X1554" s="4">
        <v>499.4050598144531</v>
      </c>
      <c r="Y1554" s="4">
        <v>1999.139404296875</v>
      </c>
      <c r="Z1554" s="4">
        <v>397.2647399902344</v>
      </c>
      <c r="AA1554" s="4">
        <v>101.5838851928711</v>
      </c>
      <c r="AB1554" s="4">
        <v>6.562870025634766</v>
      </c>
      <c r="AC1554" s="4">
        <v>0.3332166969776154</v>
      </c>
      <c r="AD1554" s="4">
        <v>0.02721798233687878</v>
      </c>
      <c r="AE1554" s="4">
        <v>0.01974345929920673</v>
      </c>
      <c r="AF1554" s="4">
        <v>0.03925187140703201</v>
      </c>
      <c r="AG1554" s="4">
        <v>0.02199532464146614</v>
      </c>
      <c r="AH1554" s="4">
        <v>0.6666666865348816</v>
      </c>
      <c r="AI1554" s="4">
        <v>-0.2195652425289154</v>
      </c>
      <c r="AJ1554" s="4">
        <v>2.737391471862793</v>
      </c>
      <c r="AK1554" s="4">
        <v>1</v>
      </c>
      <c r="AL1554" s="4">
        <v>0</v>
      </c>
      <c r="AM1554" s="4">
        <v>0.1599999964237213</v>
      </c>
      <c r="AN1554" s="4">
        <v>111115</v>
      </c>
      <c r="AO1554" s="4">
        <f>X1554*0.000001/(K1554*0.0001)</f>
        <v>0.8323417663574216</v>
      </c>
      <c r="AP1554" s="4">
        <f>(U1554-T1554)/(1000-U1554)*AO1554</f>
        <v>0.005053887853766797</v>
      </c>
      <c r="AQ1554" s="4">
        <f>(P1554+273.15)</f>
        <v>298.2663005828857</v>
      </c>
      <c r="AR1554" s="4">
        <f>(O1554+273.15)</f>
        <v>296.3305629730224</v>
      </c>
      <c r="AS1554" s="4">
        <f>(Y1554*AK1554+Z1554*AL1554)*AM1554</f>
        <v>319.8622975380204</v>
      </c>
      <c r="AT1554" s="4">
        <f>((AS1554+0.00000010773*(AR1554^4-AQ1554^4))-AP1554*44100)/(L1554*0.92*2*29.3+0.00000043092*AQ1554^3)</f>
        <v>0.8531329519799286</v>
      </c>
      <c r="AU1554" s="4">
        <f>0.61365*EXP(17.502*J1554/(240.97+J1554))</f>
        <v>3.201791539723156</v>
      </c>
      <c r="AV1554" s="4">
        <f>AU1554*1000/AA1554</f>
        <v>31.51869544705945</v>
      </c>
      <c r="AW1554" s="4">
        <f>(AV1554-U1554)</f>
        <v>11.16661796292859</v>
      </c>
      <c r="AX1554" s="4">
        <f>IF(D1554,P1554,(O1554+P1554)/2)</f>
        <v>24.1484317779541</v>
      </c>
      <c r="AY1554" s="4">
        <f>0.61365*EXP(17.502*AX1554/(240.97+AX1554))</f>
        <v>3.021782858303371</v>
      </c>
      <c r="AZ1554" s="4">
        <f>IF(AW1554&lt;&gt;0,(1000-(AV1554+U1554)/2)/AW1554*AP1554,0)</f>
        <v>0.440850876735332</v>
      </c>
      <c r="BA1554" s="4">
        <f>U1554*AA1554/1000</f>
        <v>2.067443102584366</v>
      </c>
      <c r="BB1554" s="4">
        <f>(AY1554-BA1554)</f>
        <v>0.9543397557190048</v>
      </c>
      <c r="BC1554" s="4">
        <f>1/(1.6/F1554+1.37/N1554)</f>
        <v>0.2818203930647735</v>
      </c>
      <c r="BD1554" s="4">
        <f>G1554*AA1554*0.001</f>
        <v>43.64746704219165</v>
      </c>
      <c r="BE1554" s="4">
        <f>G1554/S1554</f>
        <v>0.7713854047904875</v>
      </c>
      <c r="BF1554" s="4">
        <f>(1-AP1554*AA1554/AU1554/F1554)*100</f>
        <v>69.2741035898635</v>
      </c>
      <c r="BG1554" s="4">
        <f>(S1554-E1554/(N1554/1.35))</f>
        <v>541.1359121052029</v>
      </c>
      <c r="BH1554" s="4">
        <f>E1554*BF1554/100/BG1554</f>
        <v>0.04274954564127154</v>
      </c>
    </row>
    <row r="1555" ht="16" customHeight="1">
      <c r="A1555" s="4">
        <v>1464</v>
      </c>
      <c r="B1555" t="s" s="2">
        <v>1616</v>
      </c>
      <c r="C1555" s="4">
        <v>8442.000029213727</v>
      </c>
      <c r="D1555" s="4">
        <v>0</v>
      </c>
      <c r="E1555" s="4">
        <f>(R1555-S1555*(1000-T1555)/(1000-U1555))*AO1555</f>
        <v>33.77321597393853</v>
      </c>
      <c r="F1555" s="4">
        <f>IF(AZ1555&lt;&gt;0,1/(1/AZ1555-1/N1555),0)</f>
        <v>0.5265108332147008</v>
      </c>
      <c r="G1555" s="4">
        <f>((BC1555-AP1555/2)*S1555-E1555)/(BC1555+AP1555/2)</f>
        <v>428.5137470535631</v>
      </c>
      <c r="H1555" s="4">
        <f>AP1555*1000</f>
        <v>5.070662303852564</v>
      </c>
      <c r="I1555" s="4">
        <f>(AU1555-BA1555)</f>
        <v>1.129611349290914</v>
      </c>
      <c r="J1555" s="4">
        <f>(P1555+AT1555*D1555)</f>
        <v>25.10749435424805</v>
      </c>
      <c r="K1555" s="4">
        <v>6</v>
      </c>
      <c r="L1555" s="4">
        <f>(K1555*AI1555+AJ1555)</f>
        <v>1.420000016689301</v>
      </c>
      <c r="M1555" s="4">
        <v>1</v>
      </c>
      <c r="N1555" s="4">
        <f>L1555*(M1555+1)*(M1555+1)/(M1555*M1555+1)</f>
        <v>2.840000033378601</v>
      </c>
      <c r="O1555" s="4">
        <v>23.18050956726074</v>
      </c>
      <c r="P1555" s="4">
        <v>25.10749435424805</v>
      </c>
      <c r="Q1555" s="4">
        <v>21.8897876739502</v>
      </c>
      <c r="R1555" s="4">
        <v>600.195556640625</v>
      </c>
      <c r="S1555" s="4">
        <v>556.2296752929688</v>
      </c>
      <c r="T1555" s="4">
        <v>14.41412734985352</v>
      </c>
      <c r="U1555" s="4">
        <v>20.38216018676758</v>
      </c>
      <c r="V1555" s="4">
        <v>51.35821151733398</v>
      </c>
      <c r="W1555" s="4">
        <v>72.61128234863281</v>
      </c>
      <c r="X1555" s="4">
        <v>499.3918151855469</v>
      </c>
      <c r="Y1555" s="4">
        <v>1999.319091796875</v>
      </c>
      <c r="Z1555" s="4">
        <v>403.116455078125</v>
      </c>
      <c r="AA1555" s="4">
        <v>101.583984375</v>
      </c>
      <c r="AB1555" s="4">
        <v>6.562870025634766</v>
      </c>
      <c r="AC1555" s="4">
        <v>0.3332166969776154</v>
      </c>
      <c r="AD1555" s="4">
        <v>0.02721798233687878</v>
      </c>
      <c r="AE1555" s="4">
        <v>0.01974345929920673</v>
      </c>
      <c r="AF1555" s="4">
        <v>0.03925187140703201</v>
      </c>
      <c r="AG1555" s="4">
        <v>0.02199532464146614</v>
      </c>
      <c r="AH1555" s="4">
        <v>0.6666666865348816</v>
      </c>
      <c r="AI1555" s="4">
        <v>-0.2195652425289154</v>
      </c>
      <c r="AJ1555" s="4">
        <v>2.737391471862793</v>
      </c>
      <c r="AK1555" s="4">
        <v>1</v>
      </c>
      <c r="AL1555" s="4">
        <v>0</v>
      </c>
      <c r="AM1555" s="4">
        <v>0.1599999964237213</v>
      </c>
      <c r="AN1555" s="4">
        <v>111115</v>
      </c>
      <c r="AO1555" s="4">
        <f>X1555*0.000001/(K1555*0.0001)</f>
        <v>0.8323196919759114</v>
      </c>
      <c r="AP1555" s="4">
        <f>(U1555-T1555)/(1000-U1555)*AO1555</f>
        <v>0.005070662303852564</v>
      </c>
      <c r="AQ1555" s="4">
        <f>(P1555+273.15)</f>
        <v>298.257494354248</v>
      </c>
      <c r="AR1555" s="4">
        <f>(O1555+273.15)</f>
        <v>296.3305095672607</v>
      </c>
      <c r="AS1555" s="4">
        <f>(Y1555*AK1555+Z1555*AL1555)*AM1555</f>
        <v>319.8910475373777</v>
      </c>
      <c r="AT1555" s="4">
        <f>((AS1555+0.00000010773*(AR1555^4-AQ1555^4))-AP1555*44100)/(L1555*0.92*2*29.3+0.00000043092*AQ1555^3)</f>
        <v>0.8461996501908884</v>
      </c>
      <c r="AU1555" s="4">
        <f>0.61365*EXP(17.502*J1555/(240.97+J1555))</f>
        <v>3.200112391232259</v>
      </c>
      <c r="AV1555" s="4">
        <f>AU1555*1000/AA1555</f>
        <v>31.50213501587965</v>
      </c>
      <c r="AW1555" s="4">
        <f>(AV1555-U1555)</f>
        <v>11.11997482911207</v>
      </c>
      <c r="AX1555" s="4">
        <f>IF(D1555,P1555,(O1555+P1555)/2)</f>
        <v>24.14400196075439</v>
      </c>
      <c r="AY1555" s="4">
        <f>0.61365*EXP(17.502*AX1555/(240.97+AX1555))</f>
        <v>3.020979758702414</v>
      </c>
      <c r="AZ1555" s="4">
        <f>IF(AW1555&lt;&gt;0,(1000-(AV1555+U1555)/2)/AW1555*AP1555,0)</f>
        <v>0.4441663321933923</v>
      </c>
      <c r="BA1555" s="4">
        <f>U1555*AA1555/1000</f>
        <v>2.070501041941345</v>
      </c>
      <c r="BB1555" s="4">
        <f>(AY1555-BA1555)</f>
        <v>0.9504787167610691</v>
      </c>
      <c r="BC1555" s="4">
        <f>1/(1.6/F1555+1.37/N1555)</f>
        <v>0.2839885920985494</v>
      </c>
      <c r="BD1555" s="4">
        <f>G1555*AA1555*0.001</f>
        <v>43.53013378516185</v>
      </c>
      <c r="BE1555" s="4">
        <f>G1555/S1555</f>
        <v>0.7703899415791918</v>
      </c>
      <c r="BF1555" s="4">
        <f>(1-AP1555*AA1555/AU1555/F1555)*100</f>
        <v>69.42845492328242</v>
      </c>
      <c r="BG1555" s="4">
        <f>(S1555-E1555/(N1555/1.35))</f>
        <v>540.1755059165774</v>
      </c>
      <c r="BH1555" s="4">
        <f>E1555*BF1555/100/BG1555</f>
        <v>0.04340852514003102</v>
      </c>
    </row>
    <row r="1556" ht="29" customHeight="1">
      <c r="A1556" t="s" s="2">
        <v>9</v>
      </c>
      <c r="B1556" t="s" s="5">
        <v>1617</v>
      </c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3"/>
      <c r="AN1556" s="3"/>
      <c r="AO1556" s="3"/>
      <c r="AP1556" s="3"/>
      <c r="AQ1556" s="3"/>
      <c r="AR1556" s="3"/>
      <c r="AS1556" s="3"/>
      <c r="AT1556" s="3"/>
      <c r="AU1556" s="3"/>
      <c r="AV1556" s="3"/>
      <c r="AW1556" s="3"/>
      <c r="AX1556" s="3"/>
      <c r="AY1556" s="3"/>
      <c r="AZ1556" s="3"/>
      <c r="BA1556" s="3"/>
      <c r="BB1556" s="3"/>
      <c r="BC1556" s="3"/>
      <c r="BD1556" s="3"/>
      <c r="BE1556" s="3"/>
      <c r="BF1556" s="3"/>
      <c r="BG1556" s="3"/>
      <c r="BH1556" s="3"/>
    </row>
    <row r="1557" ht="16" customHeight="1">
      <c r="A1557" s="4">
        <v>1465</v>
      </c>
      <c r="B1557" t="s" s="2">
        <v>1618</v>
      </c>
      <c r="C1557" s="4">
        <v>8472.000032566488</v>
      </c>
      <c r="D1557" s="4">
        <v>0</v>
      </c>
      <c r="E1557" s="4">
        <f>(R1557-S1557*(1000-T1557)/(1000-U1557))*AO1557</f>
        <v>33.53063192666063</v>
      </c>
      <c r="F1557" s="4">
        <f>IF(AZ1557&lt;&gt;0,1/(1/AZ1557-1/N1557),0)</f>
        <v>0.520281025133558</v>
      </c>
      <c r="G1557" s="4">
        <f>((BC1557-AP1557/2)*S1557-E1557)/(BC1557+AP1557/2)</f>
        <v>427.9156314839615</v>
      </c>
      <c r="H1557" s="4">
        <f>AP1557*1000</f>
        <v>5.00972495514266</v>
      </c>
      <c r="I1557" s="4">
        <f>(AU1557-BA1557)</f>
        <v>1.127289848958159</v>
      </c>
      <c r="J1557" s="4">
        <f>(P1557+AT1557*D1557)</f>
        <v>25.10855102539062</v>
      </c>
      <c r="K1557" s="4">
        <v>6</v>
      </c>
      <c r="L1557" s="4">
        <f>(K1557*AI1557+AJ1557)</f>
        <v>1.420000016689301</v>
      </c>
      <c r="M1557" s="4">
        <v>1</v>
      </c>
      <c r="N1557" s="4">
        <f>L1557*(M1557+1)*(M1557+1)/(M1557*M1557+1)</f>
        <v>2.840000033378601</v>
      </c>
      <c r="O1557" s="4">
        <v>23.18038558959961</v>
      </c>
      <c r="P1557" s="4">
        <v>25.10855102539062</v>
      </c>
      <c r="Q1557" s="4">
        <v>21.89007377624512</v>
      </c>
      <c r="R1557" s="4">
        <v>599.6054077148438</v>
      </c>
      <c r="S1557" s="4">
        <v>555.9739379882812</v>
      </c>
      <c r="T1557" s="4">
        <v>14.51100063323975</v>
      </c>
      <c r="U1557" s="4">
        <v>20.40706825256348</v>
      </c>
      <c r="V1557" s="4">
        <v>52.11677169799805</v>
      </c>
      <c r="W1557" s="4">
        <v>72.69577789306641</v>
      </c>
      <c r="X1557" s="4">
        <v>499.3997497558594</v>
      </c>
      <c r="Y1557" s="4">
        <v>1999.222412109375</v>
      </c>
      <c r="Z1557" s="4">
        <v>402.8922424316406</v>
      </c>
      <c r="AA1557" s="4">
        <v>101.583625793457</v>
      </c>
      <c r="AB1557" s="4">
        <v>8.828037261962891</v>
      </c>
      <c r="AC1557" s="4">
        <v>0.3713293373584747</v>
      </c>
      <c r="AD1557" s="4">
        <v>0.05655848234891891</v>
      </c>
      <c r="AE1557" s="4">
        <v>0.01487491186708212</v>
      </c>
      <c r="AF1557" s="4">
        <v>0.05908669903874397</v>
      </c>
      <c r="AG1557" s="4">
        <v>0.01543591450899839</v>
      </c>
      <c r="AH1557" s="4">
        <v>0.6666666865348816</v>
      </c>
      <c r="AI1557" s="4">
        <v>-0.2195652425289154</v>
      </c>
      <c r="AJ1557" s="4">
        <v>2.737391471862793</v>
      </c>
      <c r="AK1557" s="4">
        <v>1</v>
      </c>
      <c r="AL1557" s="4">
        <v>0</v>
      </c>
      <c r="AM1557" s="4">
        <v>0.1599999964237213</v>
      </c>
      <c r="AN1557" s="4">
        <v>111115</v>
      </c>
      <c r="AO1557" s="4">
        <f>X1557*0.000001/(K1557*0.0001)</f>
        <v>0.8323329162597656</v>
      </c>
      <c r="AP1557" s="4">
        <f>(U1557-T1557)/(1000-U1557)*AO1557</f>
        <v>0.00500972495514266</v>
      </c>
      <c r="AQ1557" s="4">
        <f>(P1557+273.15)</f>
        <v>298.2585510253906</v>
      </c>
      <c r="AR1557" s="4">
        <f>(O1557+273.15)</f>
        <v>296.3303855895996</v>
      </c>
      <c r="AS1557" s="4">
        <f>(Y1557*AK1557+Z1557*AL1557)*AM1557</f>
        <v>319.8755787877235</v>
      </c>
      <c r="AT1557" s="4">
        <f>((AS1557+0.00000010773*(AR1557^4-AQ1557^4))-AP1557*44100)/(L1557*0.92*2*29.3+0.00000043092*AQ1557^3)</f>
        <v>0.8764115058478057</v>
      </c>
      <c r="AU1557" s="4">
        <f>0.61365*EXP(17.502*J1557/(240.97+J1557))</f>
        <v>3.200313833868104</v>
      </c>
      <c r="AV1557" s="4">
        <f>AU1557*1000/AA1557</f>
        <v>31.50422923843141</v>
      </c>
      <c r="AW1557" s="4">
        <f>(AV1557-U1557)</f>
        <v>11.09716098586793</v>
      </c>
      <c r="AX1557" s="4">
        <f>IF(D1557,P1557,(O1557+P1557)/2)</f>
        <v>24.14446830749512</v>
      </c>
      <c r="AY1557" s="4">
        <f>0.61365*EXP(17.502*AX1557/(240.97+AX1557))</f>
        <v>3.021064295812984</v>
      </c>
      <c r="AZ1557" s="4">
        <f>IF(AW1557&lt;&gt;0,(1000-(AV1557+U1557)/2)/AW1557*AP1557,0)</f>
        <v>0.4397245655992233</v>
      </c>
      <c r="BA1557" s="4">
        <f>U1557*AA1557/1000</f>
        <v>2.073023984909945</v>
      </c>
      <c r="BB1557" s="4">
        <f>(AY1557-BA1557)</f>
        <v>0.9480403109030391</v>
      </c>
      <c r="BC1557" s="4">
        <f>1/(1.6/F1557+1.37/N1557)</f>
        <v>0.2810839919243444</v>
      </c>
      <c r="BD1557" s="4">
        <f>G1557*AA1557*0.001</f>
        <v>43.46922137983761</v>
      </c>
      <c r="BE1557" s="4">
        <f>G1557/S1557</f>
        <v>0.7696685082619484</v>
      </c>
      <c r="BF1557" s="4">
        <f>(1-AP1557*AA1557/AU1557/F1557)*100</f>
        <v>69.43622199465231</v>
      </c>
      <c r="BG1557" s="4">
        <f>(S1557-E1557/(N1557/1.35))</f>
        <v>540.0350814499097</v>
      </c>
      <c r="BH1557" s="4">
        <f>E1557*BF1557/100/BG1557</f>
        <v>0.04311276215296277</v>
      </c>
    </row>
    <row r="1558" ht="16" customHeight="1">
      <c r="A1558" s="4">
        <v>1466</v>
      </c>
      <c r="B1558" t="s" s="2">
        <v>1619</v>
      </c>
      <c r="C1558" s="4">
        <v>8477.000032454729</v>
      </c>
      <c r="D1558" s="4">
        <v>0</v>
      </c>
      <c r="E1558" s="4">
        <f>(R1558-S1558*(1000-T1558)/(1000-U1558))*AO1558</f>
        <v>32.25508566764697</v>
      </c>
      <c r="F1558" s="4">
        <f>IF(AZ1558&lt;&gt;0,1/(1/AZ1558-1/N1558),0)</f>
        <v>0.5107563227249912</v>
      </c>
      <c r="G1558" s="4">
        <f>((BC1558-AP1558/2)*S1558-E1558)/(BC1558+AP1558/2)</f>
        <v>431.1238986936312</v>
      </c>
      <c r="H1558" s="4">
        <f>AP1558*1000</f>
        <v>4.892490031987186</v>
      </c>
      <c r="I1558" s="4">
        <f>(AU1558-BA1558)</f>
        <v>1.118198633687</v>
      </c>
      <c r="J1558" s="4">
        <f>(P1558+AT1558*D1558)</f>
        <v>25.10893058776855</v>
      </c>
      <c r="K1558" s="4">
        <v>6</v>
      </c>
      <c r="L1558" s="4">
        <f>(K1558*AI1558+AJ1558)</f>
        <v>1.420000016689301</v>
      </c>
      <c r="M1558" s="4">
        <v>1</v>
      </c>
      <c r="N1558" s="4">
        <f>L1558*(M1558+1)*(M1558+1)/(M1558*M1558+1)</f>
        <v>2.840000033378601</v>
      </c>
      <c r="O1558" s="4">
        <v>23.17976379394531</v>
      </c>
      <c r="P1558" s="4">
        <v>25.10893058776855</v>
      </c>
      <c r="Q1558" s="4">
        <v>21.89076995849609</v>
      </c>
      <c r="R1558" s="4">
        <v>598.481689453125</v>
      </c>
      <c r="S1558" s="4">
        <v>556.4595336914062</v>
      </c>
      <c r="T1558" s="4">
        <v>14.74008274078369</v>
      </c>
      <c r="U1558" s="4">
        <v>20.49745559692383</v>
      </c>
      <c r="V1558" s="4">
        <v>52.94944381713867</v>
      </c>
      <c r="W1558" s="4">
        <v>72.99899291992188</v>
      </c>
      <c r="X1558" s="4">
        <v>499.4159545898438</v>
      </c>
      <c r="Y1558" s="4">
        <v>1999.107421875</v>
      </c>
      <c r="Z1558" s="4">
        <v>431.2091064453125</v>
      </c>
      <c r="AA1558" s="4">
        <v>101.5827331542969</v>
      </c>
      <c r="AB1558" s="4">
        <v>8.828037261962891</v>
      </c>
      <c r="AC1558" s="4">
        <v>0.3713293373584747</v>
      </c>
      <c r="AD1558" s="4">
        <v>0.05655848234891891</v>
      </c>
      <c r="AE1558" s="4">
        <v>0.01487491186708212</v>
      </c>
      <c r="AF1558" s="4">
        <v>0.05908669903874397</v>
      </c>
      <c r="AG1558" s="4">
        <v>0.01543591450899839</v>
      </c>
      <c r="AH1558" s="4">
        <v>0.6666666865348816</v>
      </c>
      <c r="AI1558" s="4">
        <v>-0.2195652425289154</v>
      </c>
      <c r="AJ1558" s="4">
        <v>2.737391471862793</v>
      </c>
      <c r="AK1558" s="4">
        <v>1</v>
      </c>
      <c r="AL1558" s="4">
        <v>0</v>
      </c>
      <c r="AM1558" s="4">
        <v>0.1599999964237213</v>
      </c>
      <c r="AN1558" s="4">
        <v>111115</v>
      </c>
      <c r="AO1558" s="4">
        <f>X1558*0.000001/(K1558*0.0001)</f>
        <v>0.8323599243164062</v>
      </c>
      <c r="AP1558" s="4">
        <f>(U1558-T1558)/(1000-U1558)*AO1558</f>
        <v>0.004892490031987186</v>
      </c>
      <c r="AQ1558" s="4">
        <f>(P1558+273.15)</f>
        <v>298.2589305877685</v>
      </c>
      <c r="AR1558" s="4">
        <f>(O1558+273.15)</f>
        <v>296.3297637939453</v>
      </c>
      <c r="AS1558" s="4">
        <f>(Y1558*AK1558+Z1558*AL1558)*AM1558</f>
        <v>319.8571803506347</v>
      </c>
      <c r="AT1558" s="4">
        <f>((AS1558+0.00000010773*(AR1558^4-AQ1558^4))-AP1558*44100)/(L1558*0.92*2*29.3+0.00000043092*AQ1558^3)</f>
        <v>0.9348317818157031</v>
      </c>
      <c r="AU1558" s="4">
        <f>0.61365*EXP(17.502*J1558/(240.97+J1558))</f>
        <v>3.200386195931363</v>
      </c>
      <c r="AV1558" s="4">
        <f>AU1558*1000/AA1558</f>
        <v>31.50521842201475</v>
      </c>
      <c r="AW1558" s="4">
        <f>(AV1558-U1558)</f>
        <v>11.00776282509092</v>
      </c>
      <c r="AX1558" s="4">
        <f>IF(D1558,P1558,(O1558+P1558)/2)</f>
        <v>24.14434719085693</v>
      </c>
      <c r="AY1558" s="4">
        <f>0.61365*EXP(17.502*AX1558/(240.97+AX1558))</f>
        <v>3.021042340168273</v>
      </c>
      <c r="AZ1558" s="4">
        <f>IF(AW1558&lt;&gt;0,(1000-(AV1558+U1558)/2)/AW1558*AP1558,0)</f>
        <v>0.4329016554561037</v>
      </c>
      <c r="BA1558" s="4">
        <f>U1558*AA1558/1000</f>
        <v>2.082187562244362</v>
      </c>
      <c r="BB1558" s="4">
        <f>(AY1558-BA1558)</f>
        <v>0.9388547779239103</v>
      </c>
      <c r="BC1558" s="4">
        <f>1/(1.6/F1558+1.37/N1558)</f>
        <v>0.2766248937711306</v>
      </c>
      <c r="BD1558" s="4">
        <f>G1558*AA1558*0.001</f>
        <v>43.79474395743525</v>
      </c>
      <c r="BE1558" s="4">
        <f>G1558/S1558</f>
        <v>0.7747623548358828</v>
      </c>
      <c r="BF1558" s="4">
        <f>(1-AP1558*AA1558/AU1558/F1558)*100</f>
        <v>69.59579143004395</v>
      </c>
      <c r="BG1558" s="4">
        <f>(S1558-E1558/(N1558/1.35))</f>
        <v>541.1270107549467</v>
      </c>
      <c r="BH1558" s="4">
        <f>E1558*BF1558/100/BG1558</f>
        <v>0.04148412794164401</v>
      </c>
    </row>
    <row r="1559" ht="16" customHeight="1">
      <c r="A1559" s="4">
        <v>1467</v>
      </c>
      <c r="B1559" t="s" s="2">
        <v>1620</v>
      </c>
      <c r="C1559" s="4">
        <v>8482.500032331795</v>
      </c>
      <c r="D1559" s="4">
        <v>0</v>
      </c>
      <c r="E1559" s="4">
        <f>(R1559-S1559*(1000-T1559)/(1000-U1559))*AO1559</f>
        <v>31.82860972539979</v>
      </c>
      <c r="F1559" s="4">
        <f>IF(AZ1559&lt;&gt;0,1/(1/AZ1559-1/N1559),0)</f>
        <v>0.5227915071171383</v>
      </c>
      <c r="G1559" s="4">
        <f>((BC1559-AP1559/2)*S1559-E1559)/(BC1559+AP1559/2)</f>
        <v>435.4690092502075</v>
      </c>
      <c r="H1559" s="4">
        <f>AP1559*1000</f>
        <v>4.947638796009476</v>
      </c>
      <c r="I1559" s="4">
        <f>(AU1559-BA1559)</f>
        <v>1.108671462987803</v>
      </c>
      <c r="J1559" s="4">
        <f>(P1559+AT1559*D1559)</f>
        <v>25.10958671569824</v>
      </c>
      <c r="K1559" s="4">
        <v>6</v>
      </c>
      <c r="L1559" s="4">
        <f>(K1559*AI1559+AJ1559)</f>
        <v>1.420000016689301</v>
      </c>
      <c r="M1559" s="4">
        <v>1</v>
      </c>
      <c r="N1559" s="4">
        <f>L1559*(M1559+1)*(M1559+1)/(M1559*M1559+1)</f>
        <v>2.840000033378601</v>
      </c>
      <c r="O1559" s="4">
        <v>23.17963981628418</v>
      </c>
      <c r="P1559" s="4">
        <v>25.10958671569824</v>
      </c>
      <c r="Q1559" s="4">
        <v>21.89405822753906</v>
      </c>
      <c r="R1559" s="4">
        <v>598.4813842773438</v>
      </c>
      <c r="S1559" s="4">
        <v>556.9320678710938</v>
      </c>
      <c r="T1559" s="4">
        <v>14.77102088928223</v>
      </c>
      <c r="U1559" s="4">
        <v>20.59270477294922</v>
      </c>
      <c r="V1559" s="4">
        <v>53.10487747192383</v>
      </c>
      <c r="W1559" s="4">
        <v>73.324707031250</v>
      </c>
      <c r="X1559" s="4">
        <v>499.417724609375</v>
      </c>
      <c r="Y1559" s="4">
        <v>1999.020996093750</v>
      </c>
      <c r="Z1559" s="4">
        <v>461.5205078125</v>
      </c>
      <c r="AA1559" s="4">
        <v>101.5815963745117</v>
      </c>
      <c r="AB1559" s="4">
        <v>8.828037261962891</v>
      </c>
      <c r="AC1559" s="4">
        <v>0.3713293373584747</v>
      </c>
      <c r="AD1559" s="4">
        <v>0.05655848234891891</v>
      </c>
      <c r="AE1559" s="4">
        <v>0.01487491186708212</v>
      </c>
      <c r="AF1559" s="4">
        <v>0.05908669903874397</v>
      </c>
      <c r="AG1559" s="4">
        <v>0.01543591450899839</v>
      </c>
      <c r="AH1559" s="4">
        <v>0.6666666865348816</v>
      </c>
      <c r="AI1559" s="4">
        <v>-0.2195652425289154</v>
      </c>
      <c r="AJ1559" s="4">
        <v>2.737391471862793</v>
      </c>
      <c r="AK1559" s="4">
        <v>1</v>
      </c>
      <c r="AL1559" s="4">
        <v>0</v>
      </c>
      <c r="AM1559" s="4">
        <v>0.1599999964237213</v>
      </c>
      <c r="AN1559" s="4">
        <v>111115</v>
      </c>
      <c r="AO1559" s="4">
        <f>X1559*0.000001/(K1559*0.0001)</f>
        <v>0.8323628743489582</v>
      </c>
      <c r="AP1559" s="4">
        <f>(U1559-T1559)/(1000-U1559)*AO1559</f>
        <v>0.004947638796009476</v>
      </c>
      <c r="AQ1559" s="4">
        <f>(P1559+273.15)</f>
        <v>298.2595867156982</v>
      </c>
      <c r="AR1559" s="4">
        <f>(O1559+273.15)</f>
        <v>296.3296398162842</v>
      </c>
      <c r="AS1559" s="4">
        <f>(Y1559*AK1559+Z1559*AL1559)*AM1559</f>
        <v>319.8433522259438</v>
      </c>
      <c r="AT1559" s="4">
        <f>((AS1559+0.00000010773*(AR1559^4-AQ1559^4))-AP1559*44100)/(L1559*0.92*2*29.3+0.00000043092*AQ1559^3)</f>
        <v>0.906932118822281</v>
      </c>
      <c r="AU1559" s="4">
        <f>0.61365*EXP(17.502*J1559/(240.97+J1559))</f>
        <v>3.200511287493011</v>
      </c>
      <c r="AV1559" s="4">
        <f>AU1559*1000/AA1559</f>
        <v>31.50680242997309</v>
      </c>
      <c r="AW1559" s="4">
        <f>(AV1559-U1559)</f>
        <v>10.91409765702387</v>
      </c>
      <c r="AX1559" s="4">
        <f>IF(D1559,P1559,(O1559+P1559)/2)</f>
        <v>24.14461326599121</v>
      </c>
      <c r="AY1559" s="4">
        <f>0.61365*EXP(17.502*AX1559/(240.97+AX1559))</f>
        <v>3.021090573618401</v>
      </c>
      <c r="AZ1559" s="4">
        <f>IF(AW1559&lt;&gt;0,(1000-(AV1559+U1559)/2)/AW1559*AP1559,0)</f>
        <v>0.4415164840826989</v>
      </c>
      <c r="BA1559" s="4">
        <f>U1559*AA1559/1000</f>
        <v>2.091839824505208</v>
      </c>
      <c r="BB1559" s="4">
        <f>(AY1559-BA1559)</f>
        <v>0.9292507491131929</v>
      </c>
      <c r="BC1559" s="4">
        <f>1/(1.6/F1559+1.37/N1559)</f>
        <v>0.2822556187028866</v>
      </c>
      <c r="BD1559" s="4">
        <f>G1559*AA1559*0.001</f>
        <v>44.23563713126309</v>
      </c>
      <c r="BE1559" s="4">
        <f>G1559/S1559</f>
        <v>0.7819068686685863</v>
      </c>
      <c r="BF1559" s="4">
        <f>(1-AP1559*AA1559/AU1559/F1559)*100</f>
        <v>69.96240668909827</v>
      </c>
      <c r="BG1559" s="4">
        <f>(S1559-E1559/(N1559/1.35))</f>
        <v>541.8022711724042</v>
      </c>
      <c r="BH1559" s="4">
        <f>E1559*BF1559/100/BG1559</f>
        <v>0.04109997791516137</v>
      </c>
    </row>
    <row r="1560" ht="16" customHeight="1">
      <c r="A1560" s="4">
        <v>1468</v>
      </c>
      <c r="B1560" t="s" s="2">
        <v>1621</v>
      </c>
      <c r="C1560" s="4">
        <v>8487.500032220036</v>
      </c>
      <c r="D1560" s="4">
        <v>0</v>
      </c>
      <c r="E1560" s="4">
        <f>(R1560-S1560*(1000-T1560)/(1000-U1560))*AO1560</f>
        <v>32.14340936077654</v>
      </c>
      <c r="F1560" s="4">
        <f>IF(AZ1560&lt;&gt;0,1/(1/AZ1560-1/N1560),0)</f>
        <v>0.547858451462343</v>
      </c>
      <c r="G1560" s="4">
        <f>((BC1560-AP1560/2)*S1560-E1560)/(BC1560+AP1560/2)</f>
        <v>439.2124554285681</v>
      </c>
      <c r="H1560" s="4">
        <f>AP1560*1000</f>
        <v>5.110838543746897</v>
      </c>
      <c r="I1560" s="4">
        <f>(AU1560-BA1560)</f>
        <v>1.100941273623816</v>
      </c>
      <c r="J1560" s="4">
        <f>(P1560+AT1560*D1560)</f>
        <v>25.10681343078613</v>
      </c>
      <c r="K1560" s="4">
        <v>6</v>
      </c>
      <c r="L1560" s="4">
        <f>(K1560*AI1560+AJ1560)</f>
        <v>1.420000016689301</v>
      </c>
      <c r="M1560" s="4">
        <v>1</v>
      </c>
      <c r="N1560" s="4">
        <f>L1560*(M1560+1)*(M1560+1)/(M1560*M1560+1)</f>
        <v>2.840000033378601</v>
      </c>
      <c r="O1560" s="4">
        <v>23.18058395385742</v>
      </c>
      <c r="P1560" s="4">
        <v>25.10681343078613</v>
      </c>
      <c r="Q1560" s="4">
        <v>21.89559555053711</v>
      </c>
      <c r="R1560" s="4">
        <v>599.2962646484375</v>
      </c>
      <c r="S1560" s="4">
        <v>557.2568969726562</v>
      </c>
      <c r="T1560" s="4">
        <v>14.65039825439453</v>
      </c>
      <c r="U1560" s="4">
        <v>20.66377067565918</v>
      </c>
      <c r="V1560" s="4">
        <v>52.48307800292969</v>
      </c>
      <c r="W1560" s="4">
        <v>73.59709167480469</v>
      </c>
      <c r="X1560" s="4">
        <v>499.4098815917969</v>
      </c>
      <c r="Y1560" s="4">
        <v>1998.938720703125</v>
      </c>
      <c r="Z1560" s="4">
        <v>479.396484375</v>
      </c>
      <c r="AA1560" s="4">
        <v>101.5807495117188</v>
      </c>
      <c r="AB1560" s="4">
        <v>8.828037261962891</v>
      </c>
      <c r="AC1560" s="4">
        <v>0.3713293373584747</v>
      </c>
      <c r="AD1560" s="4">
        <v>0.05655848234891891</v>
      </c>
      <c r="AE1560" s="4">
        <v>0.01487491186708212</v>
      </c>
      <c r="AF1560" s="4">
        <v>0.05908669903874397</v>
      </c>
      <c r="AG1560" s="4">
        <v>0.01543591450899839</v>
      </c>
      <c r="AH1560" s="4">
        <v>0.6666666865348816</v>
      </c>
      <c r="AI1560" s="4">
        <v>-0.2195652425289154</v>
      </c>
      <c r="AJ1560" s="4">
        <v>2.737391471862793</v>
      </c>
      <c r="AK1560" s="4">
        <v>1</v>
      </c>
      <c r="AL1560" s="4">
        <v>0</v>
      </c>
      <c r="AM1560" s="4">
        <v>0.1599999964237213</v>
      </c>
      <c r="AN1560" s="4">
        <v>111115</v>
      </c>
      <c r="AO1560" s="4">
        <f>X1560*0.000001/(K1560*0.0001)</f>
        <v>0.8323498026529947</v>
      </c>
      <c r="AP1560" s="4">
        <f>(U1560-T1560)/(1000-U1560)*AO1560</f>
        <v>0.005110838543746897</v>
      </c>
      <c r="AQ1560" s="4">
        <f>(P1560+273.15)</f>
        <v>298.2568134307861</v>
      </c>
      <c r="AR1560" s="4">
        <f>(O1560+273.15)</f>
        <v>296.3305839538574</v>
      </c>
      <c r="AS1560" s="4">
        <f>(Y1560*AK1560+Z1560*AL1560)*AM1560</f>
        <v>319.8301881637381</v>
      </c>
      <c r="AT1560" s="4">
        <f>((AS1560+0.00000010773*(AR1560^4-AQ1560^4))-AP1560*44100)/(L1560*0.92*2*29.3+0.00000043092*AQ1560^3)</f>
        <v>0.8254702206438671</v>
      </c>
      <c r="AU1560" s="4">
        <f>0.61365*EXP(17.502*J1560/(240.97+J1560))</f>
        <v>3.199982586595551</v>
      </c>
      <c r="AV1560" s="4">
        <f>AU1560*1000/AA1560</f>
        <v>31.5018603620993</v>
      </c>
      <c r="AW1560" s="4">
        <f>(AV1560-U1560)</f>
        <v>10.83808968644012</v>
      </c>
      <c r="AX1560" s="4">
        <f>IF(D1560,P1560,(O1560+P1560)/2)</f>
        <v>24.14369869232178</v>
      </c>
      <c r="AY1560" s="4">
        <f>0.61365*EXP(17.502*AX1560/(240.97+AX1560))</f>
        <v>3.020924784758702</v>
      </c>
      <c r="AZ1560" s="4">
        <f>IF(AW1560&lt;&gt;0,(1000-(AV1560+U1560)/2)/AW1560*AP1560,0)</f>
        <v>0.4592629908840042</v>
      </c>
      <c r="BA1560" s="4">
        <f>U1560*AA1560/1000</f>
        <v>2.099041312971734</v>
      </c>
      <c r="BB1560" s="4">
        <f>(AY1560-BA1560)</f>
        <v>0.9218834717869671</v>
      </c>
      <c r="BC1560" s="4">
        <f>1/(1.6/F1560+1.37/N1560)</f>
        <v>0.2938707311752385</v>
      </c>
      <c r="BD1560" s="4">
        <f>G1560*AA1560*0.001</f>
        <v>44.61553041731631</v>
      </c>
      <c r="BE1560" s="4">
        <f>G1560/S1560</f>
        <v>0.7881687204135575</v>
      </c>
      <c r="BF1560" s="4">
        <f>(1-AP1560*AA1560/AU1560/F1560)*100</f>
        <v>70.38664631009483</v>
      </c>
      <c r="BG1560" s="4">
        <f>(S1560-E1560/(N1560/1.35))</f>
        <v>541.9774596039795</v>
      </c>
      <c r="BH1560" s="4">
        <f>E1560*BF1560/100/BG1560</f>
        <v>0.04174466568278955</v>
      </c>
    </row>
    <row r="1561" ht="16" customHeight="1">
      <c r="A1561" s="4">
        <v>1469</v>
      </c>
      <c r="B1561" t="s" s="2">
        <v>1622</v>
      </c>
      <c r="C1561" s="4">
        <v>8492.500032108277</v>
      </c>
      <c r="D1561" s="4">
        <v>0</v>
      </c>
      <c r="E1561" s="4">
        <f>(R1561-S1561*(1000-T1561)/(1000-U1561))*AO1561</f>
        <v>32.91158059854111</v>
      </c>
      <c r="F1561" s="4">
        <f>IF(AZ1561&lt;&gt;0,1/(1/AZ1561-1/N1561),0)</f>
        <v>0.5669375510812749</v>
      </c>
      <c r="G1561" s="4">
        <f>((BC1561-AP1561/2)*S1561-E1561)/(BC1561+AP1561/2)</f>
        <v>439.5895898206625</v>
      </c>
      <c r="H1561" s="4">
        <f>AP1561*1000</f>
        <v>5.246468311151191</v>
      </c>
      <c r="I1561" s="4">
        <f>(AU1561-BA1561)</f>
        <v>1.098265210225446</v>
      </c>
      <c r="J1561" s="4">
        <f>(P1561+AT1561*D1561)</f>
        <v>25.10290718078613</v>
      </c>
      <c r="K1561" s="4">
        <v>6</v>
      </c>
      <c r="L1561" s="4">
        <f>(K1561*AI1561+AJ1561)</f>
        <v>1.420000016689301</v>
      </c>
      <c r="M1561" s="4">
        <v>1</v>
      </c>
      <c r="N1561" s="4">
        <f>L1561*(M1561+1)*(M1561+1)/(M1561*M1561+1)</f>
        <v>2.840000033378601</v>
      </c>
      <c r="O1561" s="4">
        <v>23.18342208862305</v>
      </c>
      <c r="P1561" s="4">
        <v>25.10290718078613</v>
      </c>
      <c r="Q1561" s="4">
        <v>21.89559555053711</v>
      </c>
      <c r="R1561" s="4">
        <v>600.0390014648438</v>
      </c>
      <c r="S1561" s="4">
        <v>556.9873657226562</v>
      </c>
      <c r="T1561" s="4">
        <v>14.50997257232666</v>
      </c>
      <c r="U1561" s="4">
        <v>20.6828441619873</v>
      </c>
      <c r="V1561" s="4">
        <v>51.76930236816406</v>
      </c>
      <c r="W1561" s="4">
        <v>73.66724395751953</v>
      </c>
      <c r="X1561" s="4">
        <v>499.4067687988281</v>
      </c>
      <c r="Y1561" s="4">
        <v>1998.816162109375</v>
      </c>
      <c r="Z1561" s="4">
        <v>468.2215576171875</v>
      </c>
      <c r="AA1561" s="4">
        <v>101.5804595947266</v>
      </c>
      <c r="AB1561" s="4">
        <v>8.828037261962891</v>
      </c>
      <c r="AC1561" s="4">
        <v>0.3713293373584747</v>
      </c>
      <c r="AD1561" s="4">
        <v>0.05655848234891891</v>
      </c>
      <c r="AE1561" s="4">
        <v>0.01487491186708212</v>
      </c>
      <c r="AF1561" s="4">
        <v>0.05908669903874397</v>
      </c>
      <c r="AG1561" s="4">
        <v>0.01543591450899839</v>
      </c>
      <c r="AH1561" s="4">
        <v>0.6666666865348816</v>
      </c>
      <c r="AI1561" s="4">
        <v>-0.2195652425289154</v>
      </c>
      <c r="AJ1561" s="4">
        <v>2.737391471862793</v>
      </c>
      <c r="AK1561" s="4">
        <v>1</v>
      </c>
      <c r="AL1561" s="4">
        <v>0</v>
      </c>
      <c r="AM1561" s="4">
        <v>0.1599999964237213</v>
      </c>
      <c r="AN1561" s="4">
        <v>111115</v>
      </c>
      <c r="AO1561" s="4">
        <f>X1561*0.000001/(K1561*0.0001)</f>
        <v>0.8323446146647134</v>
      </c>
      <c r="AP1561" s="4">
        <f>(U1561-T1561)/(1000-U1561)*AO1561</f>
        <v>0.005246468311151191</v>
      </c>
      <c r="AQ1561" s="4">
        <f>(P1561+273.15)</f>
        <v>298.2529071807861</v>
      </c>
      <c r="AR1561" s="4">
        <f>(O1561+273.15)</f>
        <v>296.333422088623</v>
      </c>
      <c r="AS1561" s="4">
        <f>(Y1561*AK1561+Z1561*AL1561)*AM1561</f>
        <v>319.8105787891764</v>
      </c>
      <c r="AT1561" s="4">
        <f>((AS1561+0.00000010773*(AR1561^4-AQ1561^4))-AP1561*44100)/(L1561*0.92*2*29.3+0.00000043092*AQ1561^3)</f>
        <v>0.7581423969714011</v>
      </c>
      <c r="AU1561" s="4">
        <f>0.61365*EXP(17.502*J1561/(240.97+J1561))</f>
        <v>3.199238025926224</v>
      </c>
      <c r="AV1561" s="4">
        <f>AU1561*1000/AA1561</f>
        <v>31.49462050762673</v>
      </c>
      <c r="AW1561" s="4">
        <f>(AV1561-U1561)</f>
        <v>10.81177634563943</v>
      </c>
      <c r="AX1561" s="4">
        <f>IF(D1561,P1561,(O1561+P1561)/2)</f>
        <v>24.14316463470459</v>
      </c>
      <c r="AY1561" s="4">
        <f>0.61365*EXP(17.502*AX1561/(240.97+AX1561))</f>
        <v>3.02082797742432</v>
      </c>
      <c r="AZ1561" s="4">
        <f>IF(AW1561&lt;&gt;0,(1000-(AV1561+U1561)/2)/AW1561*AP1561,0)</f>
        <v>0.4725952924229057</v>
      </c>
      <c r="BA1561" s="4">
        <f>U1561*AA1561/1000</f>
        <v>2.100972815700778</v>
      </c>
      <c r="BB1561" s="4">
        <f>(AY1561-BA1561)</f>
        <v>0.9198551617235426</v>
      </c>
      <c r="BC1561" s="4">
        <f>1/(1.6/F1561+1.37/N1561)</f>
        <v>0.3026108036036358</v>
      </c>
      <c r="BD1561" s="4">
        <f>G1561*AA1561*0.001</f>
        <v>44.65371256704022</v>
      </c>
      <c r="BE1561" s="4">
        <f>G1561/S1561</f>
        <v>0.7892272192751132</v>
      </c>
      <c r="BF1561" s="4">
        <f>(1-AP1561*AA1561/AU1561/F1561)*100</f>
        <v>70.61704629080236</v>
      </c>
      <c r="BG1561" s="4">
        <f>(S1561-E1561/(N1561/1.35))</f>
        <v>541.3427765375027</v>
      </c>
      <c r="BH1561" s="4">
        <f>E1561*BF1561/100/BG1561</f>
        <v>0.0429324766370027</v>
      </c>
    </row>
    <row r="1562" ht="16" customHeight="1">
      <c r="A1562" s="4">
        <v>1470</v>
      </c>
      <c r="B1562" t="s" s="2">
        <v>1623</v>
      </c>
      <c r="C1562" s="4">
        <v>8498.000031985343</v>
      </c>
      <c r="D1562" s="4">
        <v>0</v>
      </c>
      <c r="E1562" s="4">
        <f>(R1562-S1562*(1000-T1562)/(1000-U1562))*AO1562</f>
        <v>32.95390640982298</v>
      </c>
      <c r="F1562" s="4">
        <f>IF(AZ1562&lt;&gt;0,1/(1/AZ1562-1/N1562),0)</f>
        <v>0.5701431521781907</v>
      </c>
      <c r="G1562" s="4">
        <f>((BC1562-AP1562/2)*S1562-E1562)/(BC1562+AP1562/2)</f>
        <v>439.8178536718388</v>
      </c>
      <c r="H1562" s="4">
        <f>AP1562*1000</f>
        <v>5.260821947055945</v>
      </c>
      <c r="I1562" s="4">
        <f>(AU1562-BA1562)</f>
        <v>1.096091058604946</v>
      </c>
      <c r="J1562" s="4">
        <f>(P1562+AT1562*D1562)</f>
        <v>25.10391616821289</v>
      </c>
      <c r="K1562" s="4">
        <v>6</v>
      </c>
      <c r="L1562" s="4">
        <f>(K1562*AI1562+AJ1562)</f>
        <v>1.420000016689301</v>
      </c>
      <c r="M1562" s="4">
        <v>1</v>
      </c>
      <c r="N1562" s="4">
        <f>L1562*(M1562+1)*(M1562+1)/(M1562*M1562+1)</f>
        <v>2.840000033378601</v>
      </c>
      <c r="O1562" s="4">
        <v>23.1860466003418</v>
      </c>
      <c r="P1562" s="4">
        <v>25.10391616821289</v>
      </c>
      <c r="Q1562" s="4">
        <v>21.89262962341309</v>
      </c>
      <c r="R1562" s="4">
        <v>599.925292968750</v>
      </c>
      <c r="S1562" s="4">
        <v>556.8151245117188</v>
      </c>
      <c r="T1562" s="4">
        <v>14.51670742034912</v>
      </c>
      <c r="U1562" s="4">
        <v>20.70619964599609</v>
      </c>
      <c r="V1562" s="4">
        <v>51.73707580566406</v>
      </c>
      <c r="W1562" s="4">
        <v>73.74485015869141</v>
      </c>
      <c r="X1562" s="4">
        <v>499.4164428710938</v>
      </c>
      <c r="Y1562" s="4">
        <v>1998.718383789062</v>
      </c>
      <c r="Z1562" s="4">
        <v>461.6082763671875</v>
      </c>
      <c r="AA1562" s="4">
        <v>101.5801696777344</v>
      </c>
      <c r="AB1562" s="4">
        <v>8.828037261962891</v>
      </c>
      <c r="AC1562" s="4">
        <v>0.3713293373584747</v>
      </c>
      <c r="AD1562" s="4">
        <v>0.05655848234891891</v>
      </c>
      <c r="AE1562" s="4">
        <v>0.01487491186708212</v>
      </c>
      <c r="AF1562" s="4">
        <v>0.05908669903874397</v>
      </c>
      <c r="AG1562" s="4">
        <v>0.01543591450899839</v>
      </c>
      <c r="AH1562" s="4">
        <v>0.6666666865348816</v>
      </c>
      <c r="AI1562" s="4">
        <v>-0.2195652425289154</v>
      </c>
      <c r="AJ1562" s="4">
        <v>2.737391471862793</v>
      </c>
      <c r="AK1562" s="4">
        <v>1</v>
      </c>
      <c r="AL1562" s="4">
        <v>0</v>
      </c>
      <c r="AM1562" s="4">
        <v>0.1599999964237213</v>
      </c>
      <c r="AN1562" s="4">
        <v>111115</v>
      </c>
      <c r="AO1562" s="4">
        <f>X1562*0.000001/(K1562*0.0001)</f>
        <v>0.8323607381184895</v>
      </c>
      <c r="AP1562" s="4">
        <f>(U1562-T1562)/(1000-U1562)*AO1562</f>
        <v>0.005260821947055945</v>
      </c>
      <c r="AQ1562" s="4">
        <f>(P1562+273.15)</f>
        <v>298.2539161682129</v>
      </c>
      <c r="AR1562" s="4">
        <f>(O1562+273.15)</f>
        <v>296.3360466003418</v>
      </c>
      <c r="AS1562" s="4">
        <f>(Y1562*AK1562+Z1562*AL1562)*AM1562</f>
        <v>319.794934258276</v>
      </c>
      <c r="AT1562" s="4">
        <f>((AS1562+0.00000010773*(AR1562^4-AQ1562^4))-AP1562*44100)/(L1562*0.92*2*29.3+0.00000043092*AQ1562^3)</f>
        <v>0.75097285232957</v>
      </c>
      <c r="AU1562" s="4">
        <f>0.61365*EXP(17.502*J1562/(240.97+J1562))</f>
        <v>3.199430332026273</v>
      </c>
      <c r="AV1562" s="4">
        <f>AU1562*1000/AA1562</f>
        <v>31.49660354158243</v>
      </c>
      <c r="AW1562" s="4">
        <f>(AV1562-U1562)</f>
        <v>10.79040389558633</v>
      </c>
      <c r="AX1562" s="4">
        <f>IF(D1562,P1562,(O1562+P1562)/2)</f>
        <v>24.14498138427734</v>
      </c>
      <c r="AY1562" s="4">
        <f>0.61365*EXP(17.502*AX1562/(240.97+AX1562))</f>
        <v>3.021157306311828</v>
      </c>
      <c r="AZ1562" s="4">
        <f>IF(AW1562&lt;&gt;0,(1000-(AV1562+U1562)/2)/AW1562*AP1562,0)</f>
        <v>0.4748206990470595</v>
      </c>
      <c r="BA1562" s="4">
        <f>U1562*AA1562/1000</f>
        <v>2.103339273421327</v>
      </c>
      <c r="BB1562" s="4">
        <f>(AY1562-BA1562)</f>
        <v>0.917818032890501</v>
      </c>
      <c r="BC1562" s="4">
        <f>1/(1.6/F1562+1.37/N1562)</f>
        <v>0.304070859745991</v>
      </c>
      <c r="BD1562" s="4">
        <f>G1562*AA1562*0.001</f>
        <v>44.67677220328234</v>
      </c>
      <c r="BE1562" s="4">
        <f>G1562/S1562</f>
        <v>0.7898812986761504</v>
      </c>
      <c r="BF1562" s="4">
        <f>(1-AP1562*AA1562/AU1562/F1562)*100</f>
        <v>70.70415919790456</v>
      </c>
      <c r="BG1562" s="4">
        <f>(S1562-E1562/(N1562/1.35))</f>
        <v>541.1504156629882</v>
      </c>
      <c r="BH1562" s="4">
        <f>E1562*BF1562/100/BG1562</f>
        <v>0.04305601876214783</v>
      </c>
    </row>
    <row r="1563" ht="16" customHeight="1">
      <c r="A1563" s="4">
        <v>1471</v>
      </c>
      <c r="B1563" t="s" s="2">
        <v>1624</v>
      </c>
      <c r="C1563" s="4">
        <v>8503.000031873584</v>
      </c>
      <c r="D1563" s="4">
        <v>0</v>
      </c>
      <c r="E1563" s="4">
        <f>(R1563-S1563*(1000-T1563)/(1000-U1563))*AO1563</f>
        <v>33.04749296461917</v>
      </c>
      <c r="F1563" s="4">
        <f>IF(AZ1563&lt;&gt;0,1/(1/AZ1563-1/N1563),0)</f>
        <v>0.5728828859980165</v>
      </c>
      <c r="G1563" s="4">
        <f>((BC1563-AP1563/2)*S1563-E1563)/(BC1563+AP1563/2)</f>
        <v>439.8369584861759</v>
      </c>
      <c r="H1563" s="4">
        <f>AP1563*1000</f>
        <v>5.272404311727617</v>
      </c>
      <c r="I1563" s="4">
        <f>(AU1563-BA1563)</f>
        <v>1.09411463024575</v>
      </c>
      <c r="J1563" s="4">
        <f>(P1563+AT1563*D1563)</f>
        <v>25.10516548156738</v>
      </c>
      <c r="K1563" s="4">
        <v>6</v>
      </c>
      <c r="L1563" s="4">
        <f>(K1563*AI1563+AJ1563)</f>
        <v>1.420000016689301</v>
      </c>
      <c r="M1563" s="4">
        <v>1</v>
      </c>
      <c r="N1563" s="4">
        <f>L1563*(M1563+1)*(M1563+1)/(M1563*M1563+1)</f>
        <v>2.840000033378601</v>
      </c>
      <c r="O1563" s="4">
        <v>23.1872673034668</v>
      </c>
      <c r="P1563" s="4">
        <v>25.10516548156738</v>
      </c>
      <c r="Q1563" s="4">
        <v>21.89176750183105</v>
      </c>
      <c r="R1563" s="4">
        <v>599.9102783203125</v>
      </c>
      <c r="S1563" s="4">
        <v>556.6812133789062</v>
      </c>
      <c r="T1563" s="4">
        <v>14.5250997543335</v>
      </c>
      <c r="U1563" s="4">
        <v>20.72801780700684</v>
      </c>
      <c r="V1563" s="4">
        <v>51.73571395874023</v>
      </c>
      <c r="W1563" s="4">
        <v>73.81649017333984</v>
      </c>
      <c r="X1563" s="4">
        <v>499.4215087890625</v>
      </c>
      <c r="Y1563" s="4">
        <v>1998.638427734375</v>
      </c>
      <c r="Z1563" s="4">
        <v>452.6699829101562</v>
      </c>
      <c r="AA1563" s="4">
        <v>101.5800857543945</v>
      </c>
      <c r="AB1563" s="4">
        <v>8.828037261962891</v>
      </c>
      <c r="AC1563" s="4">
        <v>0.3713293373584747</v>
      </c>
      <c r="AD1563" s="4">
        <v>0.05655848234891891</v>
      </c>
      <c r="AE1563" s="4">
        <v>0.01487491186708212</v>
      </c>
      <c r="AF1563" s="4">
        <v>0.05908669903874397</v>
      </c>
      <c r="AG1563" s="4">
        <v>0.01543591450899839</v>
      </c>
      <c r="AH1563" s="4">
        <v>0.6666666865348816</v>
      </c>
      <c r="AI1563" s="4">
        <v>-0.2195652425289154</v>
      </c>
      <c r="AJ1563" s="4">
        <v>2.737391471862793</v>
      </c>
      <c r="AK1563" s="4">
        <v>1</v>
      </c>
      <c r="AL1563" s="4">
        <v>0</v>
      </c>
      <c r="AM1563" s="4">
        <v>0.1599999964237213</v>
      </c>
      <c r="AN1563" s="4">
        <v>111115</v>
      </c>
      <c r="AO1563" s="4">
        <f>X1563*0.000001/(K1563*0.0001)</f>
        <v>0.8323691813151042</v>
      </c>
      <c r="AP1563" s="4">
        <f>(U1563-T1563)/(1000-U1563)*AO1563</f>
        <v>0.005272404311727617</v>
      </c>
      <c r="AQ1563" s="4">
        <f>(P1563+273.15)</f>
        <v>298.2551654815674</v>
      </c>
      <c r="AR1563" s="4">
        <f>(O1563+273.15)</f>
        <v>296.3372673034668</v>
      </c>
      <c r="AS1563" s="4">
        <f>(Y1563*AK1563+Z1563*AL1563)*AM1563</f>
        <v>319.782141289812</v>
      </c>
      <c r="AT1563" s="4">
        <f>((AS1563+0.00000010773*(AR1563^4-AQ1563^4))-AP1563*44100)/(L1563*0.92*2*29.3+0.00000043092*AQ1563^3)</f>
        <v>0.7450143415957553</v>
      </c>
      <c r="AU1563" s="4">
        <f>0.61365*EXP(17.502*J1563/(240.97+J1563))</f>
        <v>3.199668456600121</v>
      </c>
      <c r="AV1563" s="4">
        <f>AU1563*1000/AA1563</f>
        <v>31.49897376870149</v>
      </c>
      <c r="AW1563" s="4">
        <f>(AV1563-U1563)</f>
        <v>10.77095596169465</v>
      </c>
      <c r="AX1563" s="4">
        <f>IF(D1563,P1563,(O1563+P1563)/2)</f>
        <v>24.14621639251709</v>
      </c>
      <c r="AY1563" s="4">
        <f>0.61365*EXP(17.502*AX1563/(240.97+AX1563))</f>
        <v>3.021381198726353</v>
      </c>
      <c r="AZ1563" s="4">
        <f>IF(AW1563&lt;&gt;0,(1000-(AV1563+U1563)/2)/AW1563*AP1563,0)</f>
        <v>0.4767193759033418</v>
      </c>
      <c r="BA1563" s="4">
        <f>U1563*AA1563/1000</f>
        <v>2.105553826354371</v>
      </c>
      <c r="BB1563" s="4">
        <f>(AY1563-BA1563)</f>
        <v>0.9158273723719819</v>
      </c>
      <c r="BC1563" s="4">
        <f>1/(1.6/F1563+1.37/N1563)</f>
        <v>0.3053168198162469</v>
      </c>
      <c r="BD1563" s="4">
        <f>G1563*AA1563*0.001</f>
        <v>44.67867596097782</v>
      </c>
      <c r="BE1563" s="4">
        <f>G1563/S1563</f>
        <v>0.7901056258329306</v>
      </c>
      <c r="BF1563" s="4">
        <f>(1-AP1563*AA1563/AU1563/F1563)*100</f>
        <v>70.7822712296782</v>
      </c>
      <c r="BG1563" s="4">
        <f>(S1563-E1563/(N1563/1.35))</f>
        <v>540.972017964158</v>
      </c>
      <c r="BH1563" s="4">
        <f>E1563*BF1563/100/BG1563</f>
        <v>0.04324025148815623</v>
      </c>
    </row>
    <row r="1564" ht="16" customHeight="1">
      <c r="A1564" s="4">
        <v>1472</v>
      </c>
      <c r="B1564" t="s" s="2">
        <v>1625</v>
      </c>
      <c r="C1564" s="4">
        <v>8508.000031761825</v>
      </c>
      <c r="D1564" s="4">
        <v>0</v>
      </c>
      <c r="E1564" s="4">
        <f>(R1564-S1564*(1000-T1564)/(1000-U1564))*AO1564</f>
        <v>33.17053727760826</v>
      </c>
      <c r="F1564" s="4">
        <f>IF(AZ1564&lt;&gt;0,1/(1/AZ1564-1/N1564),0)</f>
        <v>0.575949816168762</v>
      </c>
      <c r="G1564" s="4">
        <f>((BC1564-AP1564/2)*S1564-E1564)/(BC1564+AP1564/2)</f>
        <v>439.7922712998133</v>
      </c>
      <c r="H1564" s="4">
        <f>AP1564*1000</f>
        <v>5.28406543895223</v>
      </c>
      <c r="I1564" s="4">
        <f>(AU1564-BA1564)</f>
        <v>1.091657998668457</v>
      </c>
      <c r="J1564" s="4">
        <f>(P1564+AT1564*D1564)</f>
        <v>25.10393142700195</v>
      </c>
      <c r="K1564" s="4">
        <v>6</v>
      </c>
      <c r="L1564" s="4">
        <f>(K1564*AI1564+AJ1564)</f>
        <v>1.420000016689301</v>
      </c>
      <c r="M1564" s="4">
        <v>1</v>
      </c>
      <c r="N1564" s="4">
        <f>L1564*(M1564+1)*(M1564+1)/(M1564*M1564+1)</f>
        <v>2.840000033378601</v>
      </c>
      <c r="O1564" s="4">
        <v>23.1872501373291</v>
      </c>
      <c r="P1564" s="4">
        <v>25.10393142700195</v>
      </c>
      <c r="Q1564" s="4">
        <v>21.89146423339844</v>
      </c>
      <c r="R1564" s="4">
        <v>599.9067993164062</v>
      </c>
      <c r="S1564" s="4">
        <v>556.5243530273438</v>
      </c>
      <c r="T1564" s="4">
        <v>14.53369045257568</v>
      </c>
      <c r="U1564" s="4">
        <v>20.75000953674316</v>
      </c>
      <c r="V1564" s="4">
        <v>51.76243591308594</v>
      </c>
      <c r="W1564" s="4">
        <v>73.89386749267578</v>
      </c>
      <c r="X1564" s="4">
        <v>499.4358520507812</v>
      </c>
      <c r="Y1564" s="4">
        <v>1998.889038085938</v>
      </c>
      <c r="Z1564" s="4">
        <v>441.1800842285156</v>
      </c>
      <c r="AA1564" s="4">
        <v>101.5794830322266</v>
      </c>
      <c r="AB1564" s="4">
        <v>8.828037261962891</v>
      </c>
      <c r="AC1564" s="4">
        <v>0.3713293373584747</v>
      </c>
      <c r="AD1564" s="4">
        <v>0.05655848234891891</v>
      </c>
      <c r="AE1564" s="4">
        <v>0.01487491186708212</v>
      </c>
      <c r="AF1564" s="4">
        <v>0.05908669903874397</v>
      </c>
      <c r="AG1564" s="4">
        <v>0.01543591450899839</v>
      </c>
      <c r="AH1564" s="4">
        <v>0.6666666865348816</v>
      </c>
      <c r="AI1564" s="4">
        <v>-0.2195652425289154</v>
      </c>
      <c r="AJ1564" s="4">
        <v>2.737391471862793</v>
      </c>
      <c r="AK1564" s="4">
        <v>1</v>
      </c>
      <c r="AL1564" s="4">
        <v>0</v>
      </c>
      <c r="AM1564" s="4">
        <v>0.1599999964237213</v>
      </c>
      <c r="AN1564" s="4">
        <v>111115</v>
      </c>
      <c r="AO1564" s="4">
        <f>X1564*0.000001/(K1564*0.0001)</f>
        <v>0.8323930867513021</v>
      </c>
      <c r="AP1564" s="4">
        <f>(U1564-T1564)/(1000-U1564)*AO1564</f>
        <v>0.00528406543895223</v>
      </c>
      <c r="AQ1564" s="4">
        <f>(P1564+273.15)</f>
        <v>298.2539314270019</v>
      </c>
      <c r="AR1564" s="4">
        <f>(O1564+273.15)</f>
        <v>296.3372501373291</v>
      </c>
      <c r="AS1564" s="4">
        <f>(Y1564*AK1564+Z1564*AL1564)*AM1564</f>
        <v>319.8222389451657</v>
      </c>
      <c r="AT1564" s="4">
        <f>((AS1564+0.00000010773*(AR1564^4-AQ1564^4))-AP1564*44100)/(L1564*0.92*2*29.3+0.00000043092*AQ1564^3)</f>
        <v>0.7397848053761069</v>
      </c>
      <c r="AU1564" s="4">
        <f>0.61365*EXP(17.502*J1564/(240.97+J1564))</f>
        <v>3.199433240324599</v>
      </c>
      <c r="AV1564" s="4">
        <f>AU1564*1000/AA1564</f>
        <v>31.49684507952816</v>
      </c>
      <c r="AW1564" s="4">
        <f>(AV1564-U1564)</f>
        <v>10.74683554278499</v>
      </c>
      <c r="AX1564" s="4">
        <f>IF(D1564,P1564,(O1564+P1564)/2)</f>
        <v>24.14559078216553</v>
      </c>
      <c r="AY1564" s="4">
        <f>0.61365*EXP(17.502*AX1564/(240.97+AX1564))</f>
        <v>3.021267781142081</v>
      </c>
      <c r="AZ1564" s="4">
        <f>IF(AW1564&lt;&gt;0,(1000-(AV1564+U1564)/2)/AW1564*AP1564,0)</f>
        <v>0.4788411918168015</v>
      </c>
      <c r="BA1564" s="4">
        <f>U1564*AA1564/1000</f>
        <v>2.107775241656141</v>
      </c>
      <c r="BB1564" s="4">
        <f>(AY1564-BA1564)</f>
        <v>0.9134925394859392</v>
      </c>
      <c r="BC1564" s="4">
        <f>1/(1.6/F1564+1.37/N1564)</f>
        <v>0.3067094998066392</v>
      </c>
      <c r="BD1564" s="4">
        <f>G1564*AA1564*0.001</f>
        <v>44.67387156020377</v>
      </c>
      <c r="BE1564" s="4">
        <f>G1564/S1564</f>
        <v>0.7902480258185665</v>
      </c>
      <c r="BF1564" s="4">
        <f>(1-AP1564*AA1564/AU1564/F1564)*100</f>
        <v>70.87160944228681</v>
      </c>
      <c r="BG1564" s="4">
        <f>(S1564-E1564/(N1564/1.35))</f>
        <v>540.7566682391508</v>
      </c>
      <c r="BH1564" s="4">
        <f>E1564*BF1564/100/BG1564</f>
        <v>0.0434733310008819</v>
      </c>
    </row>
    <row r="1565" ht="16" customHeight="1">
      <c r="A1565" s="4">
        <v>1473</v>
      </c>
      <c r="B1565" t="s" s="2">
        <v>1626</v>
      </c>
      <c r="C1565" s="4">
        <v>8513.500031638891</v>
      </c>
      <c r="D1565" s="4">
        <v>0</v>
      </c>
      <c r="E1565" s="4">
        <f>(R1565-S1565*(1000-T1565)/(1000-U1565))*AO1565</f>
        <v>33.3090550386999</v>
      </c>
      <c r="F1565" s="4">
        <f>IF(AZ1565&lt;&gt;0,1/(1/AZ1565-1/N1565),0)</f>
        <v>0.5795166467163436</v>
      </c>
      <c r="G1565" s="4">
        <f>((BC1565-AP1565/2)*S1565-E1565)/(BC1565+AP1565/2)</f>
        <v>439.7841096487943</v>
      </c>
      <c r="H1565" s="4">
        <f>AP1565*1000</f>
        <v>5.297108942298092</v>
      </c>
      <c r="I1565" s="4">
        <f>(AU1565-BA1565)</f>
        <v>1.088735720558232</v>
      </c>
      <c r="J1565" s="4">
        <f>(P1565+AT1565*D1565)</f>
        <v>25.10188865661621</v>
      </c>
      <c r="K1565" s="4">
        <v>6</v>
      </c>
      <c r="L1565" s="4">
        <f>(K1565*AI1565+AJ1565)</f>
        <v>1.420000016689301</v>
      </c>
      <c r="M1565" s="4">
        <v>1</v>
      </c>
      <c r="N1565" s="4">
        <f>L1565*(M1565+1)*(M1565+1)/(M1565*M1565+1)</f>
        <v>2.840000033378601</v>
      </c>
      <c r="O1565" s="4">
        <v>23.18836402893066</v>
      </c>
      <c r="P1565" s="4">
        <v>25.10188865661621</v>
      </c>
      <c r="Q1565" s="4">
        <v>21.89193344116211</v>
      </c>
      <c r="R1565" s="4">
        <v>599.9291381835938</v>
      </c>
      <c r="S1565" s="4">
        <v>556.3729858398438</v>
      </c>
      <c r="T1565" s="4">
        <v>14.54360485076904</v>
      </c>
      <c r="U1565" s="4">
        <v>20.77504348754883</v>
      </c>
      <c r="V1565" s="4">
        <v>51.79293060302734</v>
      </c>
      <c r="W1565" s="4">
        <v>73.97724151611328</v>
      </c>
      <c r="X1565" s="4">
        <v>499.4411315917969</v>
      </c>
      <c r="Y1565" s="4">
        <v>1999.166870117188</v>
      </c>
      <c r="Z1565" s="4">
        <v>429.768310546875</v>
      </c>
      <c r="AA1565" s="4">
        <v>101.5790023803711</v>
      </c>
      <c r="AB1565" s="4">
        <v>8.828037261962891</v>
      </c>
      <c r="AC1565" s="4">
        <v>0.3713293373584747</v>
      </c>
      <c r="AD1565" s="4">
        <v>0.05655848234891891</v>
      </c>
      <c r="AE1565" s="4">
        <v>0.01487491186708212</v>
      </c>
      <c r="AF1565" s="4">
        <v>0.05908669903874397</v>
      </c>
      <c r="AG1565" s="4">
        <v>0.01543591450899839</v>
      </c>
      <c r="AH1565" s="4">
        <v>0.6666666865348816</v>
      </c>
      <c r="AI1565" s="4">
        <v>-0.2195652425289154</v>
      </c>
      <c r="AJ1565" s="4">
        <v>2.737391471862793</v>
      </c>
      <c r="AK1565" s="4">
        <v>1</v>
      </c>
      <c r="AL1565" s="4">
        <v>0</v>
      </c>
      <c r="AM1565" s="4">
        <v>0.1599999964237213</v>
      </c>
      <c r="AN1565" s="4">
        <v>111115</v>
      </c>
      <c r="AO1565" s="4">
        <f>X1565*0.000001/(K1565*0.0001)</f>
        <v>0.8324018859863279</v>
      </c>
      <c r="AP1565" s="4">
        <f>(U1565-T1565)/(1000-U1565)*AO1565</f>
        <v>0.005297108942298092</v>
      </c>
      <c r="AQ1565" s="4">
        <f>(P1565+273.15)</f>
        <v>298.2518886566162</v>
      </c>
      <c r="AR1565" s="4">
        <f>(O1565+273.15)</f>
        <v>296.3383640289306</v>
      </c>
      <c r="AS1565" s="4">
        <f>(Y1565*AK1565+Z1565*AL1565)*AM1565</f>
        <v>319.8666920691721</v>
      </c>
      <c r="AT1565" s="4">
        <f>((AS1565+0.00000010773*(AR1565^4-AQ1565^4))-AP1565*44100)/(L1565*0.92*2*29.3+0.00000043092*AQ1565^3)</f>
        <v>0.7341619041113564</v>
      </c>
      <c r="AU1565" s="4">
        <f>0.61365*EXP(17.502*J1565/(240.97+J1565))</f>
        <v>3.199043912432268</v>
      </c>
      <c r="AV1565" s="4">
        <f>AU1565*1000/AA1565</f>
        <v>31.493161356844</v>
      </c>
      <c r="AW1565" s="4">
        <f>(AV1565-U1565)</f>
        <v>10.71811786929517</v>
      </c>
      <c r="AX1565" s="4">
        <f>IF(D1565,P1565,(O1565+P1565)/2)</f>
        <v>24.14512634277344</v>
      </c>
      <c r="AY1565" s="4">
        <f>0.61365*EXP(17.502*AX1565/(240.97+AX1565))</f>
        <v>3.021183584824553</v>
      </c>
      <c r="AZ1565" s="4">
        <f>IF(AW1565&lt;&gt;0,(1000-(AV1565+U1565)/2)/AW1565*AP1565,0)</f>
        <v>0.4813040701331434</v>
      </c>
      <c r="BA1565" s="4">
        <f>U1565*AA1565/1000</f>
        <v>2.110308191874036</v>
      </c>
      <c r="BB1565" s="4">
        <f>(AY1565-BA1565)</f>
        <v>0.9108753929505178</v>
      </c>
      <c r="BC1565" s="4">
        <f>1/(1.6/F1565+1.37/N1565)</f>
        <v>0.3083264248041773</v>
      </c>
      <c r="BD1565" s="4">
        <f>G1565*AA1565*0.001</f>
        <v>44.67283112086426</v>
      </c>
      <c r="BE1565" s="4">
        <f>G1565/S1565</f>
        <v>0.7904483518101462</v>
      </c>
      <c r="BF1565" s="4">
        <f>(1-AP1565*AA1565/AU1565/F1565)*100</f>
        <v>70.97603571879364</v>
      </c>
      <c r="BG1565" s="4">
        <f>(S1565-E1565/(N1565/1.35))</f>
        <v>540.5394563420466</v>
      </c>
      <c r="BH1565" s="4">
        <f>E1565*BF1565/100/BG1565</f>
        <v>0.04373676430920938</v>
      </c>
    </row>
    <row r="1566" ht="16" customHeight="1">
      <c r="A1566" s="4">
        <v>1474</v>
      </c>
      <c r="B1566" t="s" s="2">
        <v>1627</v>
      </c>
      <c r="C1566" s="4">
        <v>8518.500031527132</v>
      </c>
      <c r="D1566" s="4">
        <v>0</v>
      </c>
      <c r="E1566" s="4">
        <f>(R1566-S1566*(1000-T1566)/(1000-U1566))*AO1566</f>
        <v>33.45511843768284</v>
      </c>
      <c r="F1566" s="4">
        <f>IF(AZ1566&lt;&gt;0,1/(1/AZ1566-1/N1566),0)</f>
        <v>0.583368437299566</v>
      </c>
      <c r="G1566" s="4">
        <f>((BC1566-AP1566/2)*S1566-E1566)/(BC1566+AP1566/2)</f>
        <v>439.7833901918752</v>
      </c>
      <c r="H1566" s="4">
        <f>AP1566*1000</f>
        <v>5.311407916710785</v>
      </c>
      <c r="I1566" s="4">
        <f>(AU1566-BA1566)</f>
        <v>1.085673714193966</v>
      </c>
      <c r="J1566" s="4">
        <f>(P1566+AT1566*D1566)</f>
        <v>25.09919548034668</v>
      </c>
      <c r="K1566" s="4">
        <v>6</v>
      </c>
      <c r="L1566" s="4">
        <f>(K1566*AI1566+AJ1566)</f>
        <v>1.420000016689301</v>
      </c>
      <c r="M1566" s="4">
        <v>1</v>
      </c>
      <c r="N1566" s="4">
        <f>L1566*(M1566+1)*(M1566+1)/(M1566*M1566+1)</f>
        <v>2.840000033378601</v>
      </c>
      <c r="O1566" s="4">
        <v>23.19033050537109</v>
      </c>
      <c r="P1566" s="4">
        <v>25.09919548034668</v>
      </c>
      <c r="Q1566" s="4">
        <v>21.89237403869629</v>
      </c>
      <c r="R1566" s="4">
        <v>599.9489135742188</v>
      </c>
      <c r="S1566" s="4">
        <v>556.2095947265625</v>
      </c>
      <c r="T1566" s="4">
        <v>14.55221557617188</v>
      </c>
      <c r="U1566" s="4">
        <v>20.80019760131836</v>
      </c>
      <c r="V1566" s="4">
        <v>51.81824111938477</v>
      </c>
      <c r="W1566" s="4">
        <v>74.05741882324219</v>
      </c>
      <c r="X1566" s="4">
        <v>499.4505004882812</v>
      </c>
      <c r="Y1566" s="4">
        <v>1999.425170898438</v>
      </c>
      <c r="Z1566" s="4">
        <v>424.3728942871094</v>
      </c>
      <c r="AA1566" s="4">
        <v>101.5786972045898</v>
      </c>
      <c r="AB1566" s="4">
        <v>8.828037261962891</v>
      </c>
      <c r="AC1566" s="4">
        <v>0.3713293373584747</v>
      </c>
      <c r="AD1566" s="4">
        <v>0.05655848234891891</v>
      </c>
      <c r="AE1566" s="4">
        <v>0.01487491186708212</v>
      </c>
      <c r="AF1566" s="4">
        <v>0.05908669903874397</v>
      </c>
      <c r="AG1566" s="4">
        <v>0.01543591450899839</v>
      </c>
      <c r="AH1566" s="4">
        <v>0.6666666865348816</v>
      </c>
      <c r="AI1566" s="4">
        <v>-0.2195652425289154</v>
      </c>
      <c r="AJ1566" s="4">
        <v>2.737391471862793</v>
      </c>
      <c r="AK1566" s="4">
        <v>1</v>
      </c>
      <c r="AL1566" s="4">
        <v>0</v>
      </c>
      <c r="AM1566" s="4">
        <v>0.1599999964237213</v>
      </c>
      <c r="AN1566" s="4">
        <v>111115</v>
      </c>
      <c r="AO1566" s="4">
        <f>X1566*0.000001/(K1566*0.0001)</f>
        <v>0.8324175008138021</v>
      </c>
      <c r="AP1566" s="4">
        <f>(U1566-T1566)/(1000-U1566)*AO1566</f>
        <v>0.005311407916710785</v>
      </c>
      <c r="AQ1566" s="4">
        <f>(P1566+273.15)</f>
        <v>298.2491954803467</v>
      </c>
      <c r="AR1566" s="4">
        <f>(O1566+273.15)</f>
        <v>296.3403305053711</v>
      </c>
      <c r="AS1566" s="4">
        <f>(Y1566*AK1566+Z1566*AL1566)*AM1566</f>
        <v>319.9080201932484</v>
      </c>
      <c r="AT1566" s="4">
        <f>((AS1566+0.00000010773*(AR1566^4-AQ1566^4))-AP1566*44100)/(L1566*0.92*2*29.3+0.00000043092*AQ1566^3)</f>
        <v>0.7280679913149091</v>
      </c>
      <c r="AU1566" s="4">
        <f>0.61365*EXP(17.502*J1566/(240.97+J1566))</f>
        <v>3.198530688133919</v>
      </c>
      <c r="AV1566" s="4">
        <f>AU1566*1000/AA1566</f>
        <v>31.48820349301933</v>
      </c>
      <c r="AW1566" s="4">
        <f>(AV1566-U1566)</f>
        <v>10.68800589170097</v>
      </c>
      <c r="AX1566" s="4">
        <f>IF(D1566,P1566,(O1566+P1566)/2)</f>
        <v>24.14476299285889</v>
      </c>
      <c r="AY1566" s="4">
        <f>0.61365*EXP(17.502*AX1566/(240.97+AX1566))</f>
        <v>3.021117716035112</v>
      </c>
      <c r="AZ1566" s="4">
        <f>IF(AW1566&lt;&gt;0,(1000-(AV1566+U1566)/2)/AW1566*AP1566,0)</f>
        <v>0.4839579483170812</v>
      </c>
      <c r="BA1566" s="4">
        <f>U1566*AA1566/1000</f>
        <v>2.112856973939953</v>
      </c>
      <c r="BB1566" s="4">
        <f>(AY1566-BA1566)</f>
        <v>0.9082607420951589</v>
      </c>
      <c r="BC1566" s="4">
        <f>1/(1.6/F1566+1.37/N1566)</f>
        <v>0.3100692073103654</v>
      </c>
      <c r="BD1566" s="4">
        <f>G1566*AA1566*0.001</f>
        <v>44.67262382790848</v>
      </c>
      <c r="BE1566" s="4">
        <f>G1566/S1566</f>
        <v>0.7906792589726479</v>
      </c>
      <c r="BF1566" s="4">
        <f>(1-AP1566*AA1566/AU1566/F1566)*100</f>
        <v>71.08528973303821</v>
      </c>
      <c r="BG1566" s="4">
        <f>(S1566-E1566/(N1566/1.35))</f>
        <v>540.3066336842902</v>
      </c>
      <c r="BH1566" s="4">
        <f>E1566*BF1566/100/BG1566</f>
        <v>0.04401513212931223</v>
      </c>
    </row>
    <row r="1567" ht="16" customHeight="1">
      <c r="A1567" s="4">
        <v>1475</v>
      </c>
      <c r="B1567" t="s" s="2">
        <v>1628</v>
      </c>
      <c r="C1567" s="4">
        <v>8523.500031415373</v>
      </c>
      <c r="D1567" s="4">
        <v>0</v>
      </c>
      <c r="E1567" s="4">
        <f>(R1567-S1567*(1000-T1567)/(1000-U1567))*AO1567</f>
        <v>33.55802834532947</v>
      </c>
      <c r="F1567" s="4">
        <f>IF(AZ1567&lt;&gt;0,1/(1/AZ1567-1/N1567),0)</f>
        <v>0.5866441758973351</v>
      </c>
      <c r="G1567" s="4">
        <f>((BC1567-AP1567/2)*S1567-E1567)/(BC1567+AP1567/2)</f>
        <v>439.8383106670778</v>
      </c>
      <c r="H1567" s="4">
        <f>AP1567*1000</f>
        <v>5.324368739842781</v>
      </c>
      <c r="I1567" s="4">
        <f>(AU1567-BA1567)</f>
        <v>1.083265433614196</v>
      </c>
      <c r="J1567" s="4">
        <f>(P1567+AT1567*D1567)</f>
        <v>25.09949111938477</v>
      </c>
      <c r="K1567" s="4">
        <v>6</v>
      </c>
      <c r="L1567" s="4">
        <f>(K1567*AI1567+AJ1567)</f>
        <v>1.420000016689301</v>
      </c>
      <c r="M1567" s="4">
        <v>1</v>
      </c>
      <c r="N1567" s="4">
        <f>L1567*(M1567+1)*(M1567+1)/(M1567*M1567+1)</f>
        <v>2.840000033378601</v>
      </c>
      <c r="O1567" s="4">
        <v>23.19261360168457</v>
      </c>
      <c r="P1567" s="4">
        <v>25.09949111938477</v>
      </c>
      <c r="Q1567" s="4">
        <v>21.89294815063477</v>
      </c>
      <c r="R1567" s="4">
        <v>599.9345703125</v>
      </c>
      <c r="S1567" s="4">
        <v>556.0618896484375</v>
      </c>
      <c r="T1567" s="4">
        <v>14.56114196777344</v>
      </c>
      <c r="U1567" s="4">
        <v>20.82450294494629</v>
      </c>
      <c r="V1567" s="4">
        <v>51.84287261962891</v>
      </c>
      <c r="W1567" s="4">
        <v>74.13336944580078</v>
      </c>
      <c r="X1567" s="4">
        <v>499.4275207519531</v>
      </c>
      <c r="Y1567" s="4">
        <v>1999.356201171875</v>
      </c>
      <c r="Z1567" s="4">
        <v>412.3672485351562</v>
      </c>
      <c r="AA1567" s="4">
        <v>101.5784912109375</v>
      </c>
      <c r="AB1567" s="4">
        <v>8.828037261962891</v>
      </c>
      <c r="AC1567" s="4">
        <v>0.3713293373584747</v>
      </c>
      <c r="AD1567" s="4">
        <v>0.05655848234891891</v>
      </c>
      <c r="AE1567" s="4">
        <v>0.01487491186708212</v>
      </c>
      <c r="AF1567" s="4">
        <v>0.05908669903874397</v>
      </c>
      <c r="AG1567" s="4">
        <v>0.01543591450899839</v>
      </c>
      <c r="AH1567" s="4">
        <v>0.6666666865348816</v>
      </c>
      <c r="AI1567" s="4">
        <v>-0.2195652425289154</v>
      </c>
      <c r="AJ1567" s="4">
        <v>2.737391471862793</v>
      </c>
      <c r="AK1567" s="4">
        <v>1</v>
      </c>
      <c r="AL1567" s="4">
        <v>0</v>
      </c>
      <c r="AM1567" s="4">
        <v>0.1599999964237213</v>
      </c>
      <c r="AN1567" s="4">
        <v>111115</v>
      </c>
      <c r="AO1567" s="4">
        <f>X1567*0.000001/(K1567*0.0001)</f>
        <v>0.832379201253255</v>
      </c>
      <c r="AP1567" s="4">
        <f>(U1567-T1567)/(1000-U1567)*AO1567</f>
        <v>0.005324368739842781</v>
      </c>
      <c r="AQ1567" s="4">
        <f>(P1567+273.15)</f>
        <v>298.2494911193847</v>
      </c>
      <c r="AR1567" s="4">
        <f>(O1567+273.15)</f>
        <v>296.3426136016845</v>
      </c>
      <c r="AS1567" s="4">
        <f>(Y1567*AK1567+Z1567*AL1567)*AM1567</f>
        <v>319.896985037245</v>
      </c>
      <c r="AT1567" s="4">
        <f>((AS1567+0.00000010773*(AR1567^4-AQ1567^4))-AP1567*44100)/(L1567*0.92*2*29.3+0.00000043092*AQ1567^3)</f>
        <v>0.7216987994278667</v>
      </c>
      <c r="AU1567" s="4">
        <f>0.61365*EXP(17.502*J1567/(240.97+J1567))</f>
        <v>3.198587022979564</v>
      </c>
      <c r="AV1567" s="4">
        <f>AU1567*1000/AA1567</f>
        <v>31.48882194299766</v>
      </c>
      <c r="AW1567" s="4">
        <f>(AV1567-U1567)</f>
        <v>10.66431899805137</v>
      </c>
      <c r="AX1567" s="4">
        <f>IF(D1567,P1567,(O1567+P1567)/2)</f>
        <v>24.14605236053467</v>
      </c>
      <c r="AY1567" s="4">
        <f>0.61365*EXP(17.502*AX1567/(240.97+AX1567))</f>
        <v>3.021351460828974</v>
      </c>
      <c r="AZ1567" s="4">
        <f>IF(AW1567&lt;&gt;0,(1000-(AV1567+U1567)/2)/AW1567*AP1567,0)</f>
        <v>0.4862102329211006</v>
      </c>
      <c r="BA1567" s="4">
        <f>U1567*AA1567/1000</f>
        <v>2.115321589365369</v>
      </c>
      <c r="BB1567" s="4">
        <f>(AY1567-BA1567)</f>
        <v>0.9060298714636055</v>
      </c>
      <c r="BC1567" s="4">
        <f>1/(1.6/F1567+1.37/N1567)</f>
        <v>0.3115486427966427</v>
      </c>
      <c r="BD1567" s="4">
        <f>G1567*AA1567*0.001</f>
        <v>44.67811197432937</v>
      </c>
      <c r="BE1567" s="4">
        <f>G1567/S1567</f>
        <v>0.7909880516090746</v>
      </c>
      <c r="BF1567" s="4">
        <f>(1-AP1567*AA1567/AU1567/F1567)*100</f>
        <v>71.177148221755</v>
      </c>
      <c r="BG1567" s="4">
        <f>(S1567-E1567/(N1567/1.35))</f>
        <v>540.1100101647251</v>
      </c>
      <c r="BH1567" s="4">
        <f>E1567*BF1567/100/BG1567</f>
        <v>0.04422367133756504</v>
      </c>
    </row>
    <row r="1568" ht="16" customHeight="1">
      <c r="A1568" s="4">
        <v>1476</v>
      </c>
      <c r="B1568" t="s" s="2">
        <v>1629</v>
      </c>
      <c r="C1568" s="4">
        <v>8529.000031292439</v>
      </c>
      <c r="D1568" s="4">
        <v>0</v>
      </c>
      <c r="E1568" s="4">
        <f>(R1568-S1568*(1000-T1568)/(1000-U1568))*AO1568</f>
        <v>33.64681448397025</v>
      </c>
      <c r="F1568" s="4">
        <f>IF(AZ1568&lt;&gt;0,1/(1/AZ1568-1/N1568),0)</f>
        <v>0.590133689040261</v>
      </c>
      <c r="G1568" s="4">
        <f>((BC1568-AP1568/2)*S1568-E1568)/(BC1568+AP1568/2)</f>
        <v>440.0194868148951</v>
      </c>
      <c r="H1568" s="4">
        <f>AP1568*1000</f>
        <v>5.338094705894033</v>
      </c>
      <c r="I1568" s="4">
        <f>(AU1568-BA1568)</f>
        <v>1.080713176815653</v>
      </c>
      <c r="J1568" s="4">
        <f>(P1568+AT1568*D1568)</f>
        <v>25.10000610351562</v>
      </c>
      <c r="K1568" s="4">
        <v>6</v>
      </c>
      <c r="L1568" s="4">
        <f>(K1568*AI1568+AJ1568)</f>
        <v>1.420000016689301</v>
      </c>
      <c r="M1568" s="4">
        <v>1</v>
      </c>
      <c r="N1568" s="4">
        <f>L1568*(M1568+1)*(M1568+1)/(M1568*M1568+1)</f>
        <v>2.840000033378601</v>
      </c>
      <c r="O1568" s="4">
        <v>23.19335746765137</v>
      </c>
      <c r="P1568" s="4">
        <v>25.10000610351562</v>
      </c>
      <c r="Q1568" s="4">
        <v>21.89291572570801</v>
      </c>
      <c r="R1568" s="4">
        <v>599.9537963867188</v>
      </c>
      <c r="S1568" s="4">
        <v>555.9652099609375</v>
      </c>
      <c r="T1568" s="4">
        <v>14.5712947845459</v>
      </c>
      <c r="U1568" s="4">
        <v>20.85073280334473</v>
      </c>
      <c r="V1568" s="4">
        <v>51.87529373168945</v>
      </c>
      <c r="W1568" s="4">
        <v>74.22269439697266</v>
      </c>
      <c r="X1568" s="4">
        <v>499.419677734375</v>
      </c>
      <c r="Y1568" s="4">
        <v>1999.235839843750</v>
      </c>
      <c r="Z1568" s="4">
        <v>400.3210754394531</v>
      </c>
      <c r="AA1568" s="4">
        <v>101.5778198242188</v>
      </c>
      <c r="AB1568" s="4">
        <v>8.828037261962891</v>
      </c>
      <c r="AC1568" s="4">
        <v>0.3713293373584747</v>
      </c>
      <c r="AD1568" s="4">
        <v>0.05655848234891891</v>
      </c>
      <c r="AE1568" s="4">
        <v>0.01487491186708212</v>
      </c>
      <c r="AF1568" s="4">
        <v>0.05908669903874397</v>
      </c>
      <c r="AG1568" s="4">
        <v>0.01543591450899839</v>
      </c>
      <c r="AH1568" s="4">
        <v>1</v>
      </c>
      <c r="AI1568" s="4">
        <v>-0.2195652425289154</v>
      </c>
      <c r="AJ1568" s="4">
        <v>2.737391471862793</v>
      </c>
      <c r="AK1568" s="4">
        <v>1</v>
      </c>
      <c r="AL1568" s="4">
        <v>0</v>
      </c>
      <c r="AM1568" s="4">
        <v>0.1599999964237213</v>
      </c>
      <c r="AN1568" s="4">
        <v>111115</v>
      </c>
      <c r="AO1568" s="4">
        <f>X1568*0.000001/(K1568*0.0001)</f>
        <v>0.8323661295572916</v>
      </c>
      <c r="AP1568" s="4">
        <f>(U1568-T1568)/(1000-U1568)*AO1568</f>
        <v>0.005338094705894033</v>
      </c>
      <c r="AQ1568" s="4">
        <f>(P1568+273.15)</f>
        <v>298.2500061035156</v>
      </c>
      <c r="AR1568" s="4">
        <f>(O1568+273.15)</f>
        <v>296.3433574676513</v>
      </c>
      <c r="AS1568" s="4">
        <f>(Y1568*AK1568+Z1568*AL1568)*AM1568</f>
        <v>319.8777272251755</v>
      </c>
      <c r="AT1568" s="4">
        <f>((AS1568+0.00000010773*(AR1568^4-AQ1568^4))-AP1568*44100)/(L1568*0.92*2*29.3+0.00000043092*AQ1568^3)</f>
        <v>0.7146277796157818</v>
      </c>
      <c r="AU1568" s="4">
        <f>0.61365*EXP(17.502*J1568/(240.97+J1568))</f>
        <v>3.198685156716731</v>
      </c>
      <c r="AV1568" s="4">
        <f>AU1568*1000/AA1568</f>
        <v>31.48999616502975</v>
      </c>
      <c r="AW1568" s="4">
        <f>(AV1568-U1568)</f>
        <v>10.63926336168502</v>
      </c>
      <c r="AX1568" s="4">
        <f>IF(D1568,P1568,(O1568+P1568)/2)</f>
        <v>24.1466817855835</v>
      </c>
      <c r="AY1568" s="4">
        <f>0.61365*EXP(17.502*AX1568/(240.97+AX1568))</f>
        <v>3.021465572758412</v>
      </c>
      <c r="AZ1568" s="4">
        <f>IF(AW1568&lt;&gt;0,(1000-(AV1568+U1568)/2)/AW1568*AP1568,0)</f>
        <v>0.4886047694345603</v>
      </c>
      <c r="BA1568" s="4">
        <f>U1568*AA1568/1000</f>
        <v>2.117971979901078</v>
      </c>
      <c r="BB1568" s="4">
        <f>(AY1568-BA1568)</f>
        <v>0.9034935928573335</v>
      </c>
      <c r="BC1568" s="4">
        <f>1/(1.6/F1568+1.37/N1568)</f>
        <v>0.3131218971893119</v>
      </c>
      <c r="BD1568" s="4">
        <f>G1568*AA1568*0.001</f>
        <v>44.69622015082861</v>
      </c>
      <c r="BE1568" s="4">
        <f>G1568/S1568</f>
        <v>0.7914514774149468</v>
      </c>
      <c r="BF1568" s="4">
        <f>(1-AP1568*AA1568/AU1568/F1568)*100</f>
        <v>71.27478692472076</v>
      </c>
      <c r="BG1568" s="4">
        <f>(S1568-E1568/(N1568/1.35))</f>
        <v>539.9711257991419</v>
      </c>
      <c r="BH1568" s="4">
        <f>E1568*BF1568/100/BG1568</f>
        <v>0.04441292170005137</v>
      </c>
    </row>
    <row r="1569" ht="16" customHeight="1">
      <c r="A1569" s="4">
        <v>1477</v>
      </c>
      <c r="B1569" t="s" s="2">
        <v>1630</v>
      </c>
      <c r="C1569" s="4">
        <v>8534.000031180680</v>
      </c>
      <c r="D1569" s="4">
        <v>0</v>
      </c>
      <c r="E1569" s="4">
        <f>(R1569-S1569*(1000-T1569)/(1000-U1569))*AO1569</f>
        <v>33.6355397481204</v>
      </c>
      <c r="F1569" s="4">
        <f>IF(AZ1569&lt;&gt;0,1/(1/AZ1569-1/N1569),0)</f>
        <v>0.5934355409258065</v>
      </c>
      <c r="G1569" s="4">
        <f>((BC1569-AP1569/2)*S1569-E1569)/(BC1569+AP1569/2)</f>
        <v>440.5687913232152</v>
      </c>
      <c r="H1569" s="4">
        <f>AP1569*1000</f>
        <v>5.350178235539515</v>
      </c>
      <c r="I1569" s="4">
        <f>(AU1569-BA1569)</f>
        <v>1.078151751109659</v>
      </c>
      <c r="J1569" s="4">
        <f>(P1569+AT1569*D1569)</f>
        <v>25.09857177734375</v>
      </c>
      <c r="K1569" s="4">
        <v>6</v>
      </c>
      <c r="L1569" s="4">
        <f>(K1569*AI1569+AJ1569)</f>
        <v>1.420000016689301</v>
      </c>
      <c r="M1569" s="4">
        <v>1</v>
      </c>
      <c r="N1569" s="4">
        <f>L1569*(M1569+1)*(M1569+1)/(M1569*M1569+1)</f>
        <v>2.840000033378601</v>
      </c>
      <c r="O1569" s="4">
        <v>23.19315910339355</v>
      </c>
      <c r="P1569" s="4">
        <v>25.09857177734375</v>
      </c>
      <c r="Q1569" s="4">
        <v>21.89238166809082</v>
      </c>
      <c r="R1569" s="4">
        <v>599.9376220703125</v>
      </c>
      <c r="S1569" s="4">
        <v>555.9547119140625</v>
      </c>
      <c r="T1569" s="4">
        <v>14.57990264892578</v>
      </c>
      <c r="U1569" s="4">
        <v>20.87339019775391</v>
      </c>
      <c r="V1569" s="4">
        <v>51.90570831298828</v>
      </c>
      <c r="W1569" s="4">
        <v>74.30381011962891</v>
      </c>
      <c r="X1569" s="4">
        <v>499.4212036132812</v>
      </c>
      <c r="Y1569" s="4">
        <v>1999.120727539062</v>
      </c>
      <c r="Z1569" s="4">
        <v>392.4592590332031</v>
      </c>
      <c r="AA1569" s="4">
        <v>101.5771789550781</v>
      </c>
      <c r="AB1569" s="4">
        <v>8.828037261962891</v>
      </c>
      <c r="AC1569" s="4">
        <v>0.3713293373584747</v>
      </c>
      <c r="AD1569" s="4">
        <v>0.05655848234891891</v>
      </c>
      <c r="AE1569" s="4">
        <v>0.01487491186708212</v>
      </c>
      <c r="AF1569" s="4">
        <v>0.05908669903874397</v>
      </c>
      <c r="AG1569" s="4">
        <v>0.01543591450899839</v>
      </c>
      <c r="AH1569" s="4">
        <v>1</v>
      </c>
      <c r="AI1569" s="4">
        <v>-0.2195652425289154</v>
      </c>
      <c r="AJ1569" s="4">
        <v>2.737391471862793</v>
      </c>
      <c r="AK1569" s="4">
        <v>1</v>
      </c>
      <c r="AL1569" s="4">
        <v>0</v>
      </c>
      <c r="AM1569" s="4">
        <v>0.1599999964237213</v>
      </c>
      <c r="AN1569" s="4">
        <v>111115</v>
      </c>
      <c r="AO1569" s="4">
        <f>X1569*0.000001/(K1569*0.0001)</f>
        <v>0.8323686726888019</v>
      </c>
      <c r="AP1569" s="4">
        <f>(U1569-T1569)/(1000-U1569)*AO1569</f>
        <v>0.005350178235539515</v>
      </c>
      <c r="AQ1569" s="4">
        <f>(P1569+273.15)</f>
        <v>298.2485717773437</v>
      </c>
      <c r="AR1569" s="4">
        <f>(O1569+273.15)</f>
        <v>296.3431591033935</v>
      </c>
      <c r="AS1569" s="4">
        <f>(Y1569*AK1569+Z1569*AL1569)*AM1569</f>
        <v>319.8593092568372</v>
      </c>
      <c r="AT1569" s="4">
        <f>((AS1569+0.00000010773*(AR1569^4-AQ1569^4))-AP1569*44100)/(L1569*0.92*2*29.3+0.00000043092*AQ1569^3)</f>
        <v>0.7085245048049806</v>
      </c>
      <c r="AU1569" s="4">
        <f>0.61365*EXP(17.502*J1569/(240.97+J1569))</f>
        <v>3.198411842626081</v>
      </c>
      <c r="AV1569" s="4">
        <f>AU1569*1000/AA1569</f>
        <v>31.48750413752443</v>
      </c>
      <c r="AW1569" s="4">
        <f>(AV1569-U1569)</f>
        <v>10.61411393977052</v>
      </c>
      <c r="AX1569" s="4">
        <f>IF(D1569,P1569,(O1569+P1569)/2)</f>
        <v>24.14586544036865</v>
      </c>
      <c r="AY1569" s="4">
        <f>0.61365*EXP(17.502*AX1569/(240.97+AX1569))</f>
        <v>3.02131757376949</v>
      </c>
      <c r="AZ1569" s="4">
        <f>IF(AW1569&lt;&gt;0,(1000-(AV1569+U1569)/2)/AW1569*AP1569,0)</f>
        <v>0.4908660493444038</v>
      </c>
      <c r="BA1569" s="4">
        <f>U1569*AA1569/1000</f>
        <v>2.120260091516422</v>
      </c>
      <c r="BB1569" s="4">
        <f>(AY1569-BA1569)</f>
        <v>0.9010574822530675</v>
      </c>
      <c r="BC1569" s="4">
        <f>1/(1.6/F1569+1.37/N1569)</f>
        <v>0.314607958591022</v>
      </c>
      <c r="BD1569" s="4">
        <f>G1569*AA1569*0.001</f>
        <v>44.7517349582607</v>
      </c>
      <c r="BE1569" s="4">
        <f>G1569/S1569</f>
        <v>0.792454460555623</v>
      </c>
      <c r="BF1569" s="4">
        <f>(1-AP1569*AA1569/AU1569/F1569)*100</f>
        <v>71.36768521627307</v>
      </c>
      <c r="BG1569" s="4">
        <f>(S1569-E1569/(N1569/1.35))</f>
        <v>539.965987221710</v>
      </c>
      <c r="BH1569" s="4">
        <f>E1569*BF1569/100/BG1569</f>
        <v>0.04445633002135108</v>
      </c>
    </row>
    <row r="1570" ht="16" customHeight="1">
      <c r="A1570" s="4">
        <v>1478</v>
      </c>
      <c r="B1570" t="s" s="2">
        <v>1631</v>
      </c>
      <c r="C1570" s="4">
        <v>8539.000031068921</v>
      </c>
      <c r="D1570" s="4">
        <v>0</v>
      </c>
      <c r="E1570" s="4">
        <f>(R1570-S1570*(1000-T1570)/(1000-U1570))*AO1570</f>
        <v>33.63504592126199</v>
      </c>
      <c r="F1570" s="4">
        <f>IF(AZ1570&lt;&gt;0,1/(1/AZ1570-1/N1570),0)</f>
        <v>0.5965300773151658</v>
      </c>
      <c r="G1570" s="4">
        <f>((BC1570-AP1570/2)*S1570-E1570)/(BC1570+AP1570/2)</f>
        <v>441.0617680899139</v>
      </c>
      <c r="H1570" s="4">
        <f>AP1570*1000</f>
        <v>5.362670021820117</v>
      </c>
      <c r="I1570" s="4">
        <f>(AU1570-BA1570)</f>
        <v>1.076016116541538</v>
      </c>
      <c r="J1570" s="4">
        <f>(P1570+AT1570*D1570)</f>
        <v>25.09921455383301</v>
      </c>
      <c r="K1570" s="4">
        <v>6</v>
      </c>
      <c r="L1570" s="4">
        <f>(K1570*AI1570+AJ1570)</f>
        <v>1.420000016689301</v>
      </c>
      <c r="M1570" s="4">
        <v>1</v>
      </c>
      <c r="N1570" s="4">
        <f>L1570*(M1570+1)*(M1570+1)/(M1570*M1570+1)</f>
        <v>2.840000033378601</v>
      </c>
      <c r="O1570" s="4">
        <v>23.19295883178711</v>
      </c>
      <c r="P1570" s="4">
        <v>25.09921455383301</v>
      </c>
      <c r="Q1570" s="4">
        <v>21.8920841217041</v>
      </c>
      <c r="R1570" s="4">
        <v>599.9532470703125</v>
      </c>
      <c r="S1570" s="4">
        <v>555.9623413085938</v>
      </c>
      <c r="T1570" s="4">
        <v>14.58760929107666</v>
      </c>
      <c r="U1570" s="4">
        <v>20.89567565917969</v>
      </c>
      <c r="V1570" s="4">
        <v>51.93448638916016</v>
      </c>
      <c r="W1570" s="4">
        <v>74.38362121582031</v>
      </c>
      <c r="X1570" s="4">
        <v>499.4189758300781</v>
      </c>
      <c r="Y1570" s="4">
        <v>1998.994995117188</v>
      </c>
      <c r="Z1570" s="4">
        <v>383.3454284667969</v>
      </c>
      <c r="AA1570" s="4">
        <v>101.5769119262695</v>
      </c>
      <c r="AB1570" s="4">
        <v>8.828037261962891</v>
      </c>
      <c r="AC1570" s="4">
        <v>0.3713293373584747</v>
      </c>
      <c r="AD1570" s="4">
        <v>0.05655848234891891</v>
      </c>
      <c r="AE1570" s="4">
        <v>0.01487491186708212</v>
      </c>
      <c r="AF1570" s="4">
        <v>0.05908669903874397</v>
      </c>
      <c r="AG1570" s="4">
        <v>0.01543591450899839</v>
      </c>
      <c r="AH1570" s="4">
        <v>1</v>
      </c>
      <c r="AI1570" s="4">
        <v>-0.2195652425289154</v>
      </c>
      <c r="AJ1570" s="4">
        <v>2.737391471862793</v>
      </c>
      <c r="AK1570" s="4">
        <v>1</v>
      </c>
      <c r="AL1570" s="4">
        <v>0</v>
      </c>
      <c r="AM1570" s="4">
        <v>0.1599999964237213</v>
      </c>
      <c r="AN1570" s="4">
        <v>111115</v>
      </c>
      <c r="AO1570" s="4">
        <f>X1570*0.000001/(K1570*0.0001)</f>
        <v>0.8323649597167968</v>
      </c>
      <c r="AP1570" s="4">
        <f>(U1570-T1570)/(1000-U1570)*AO1570</f>
        <v>0.005362670021820117</v>
      </c>
      <c r="AQ1570" s="4">
        <f>(P1570+273.15)</f>
        <v>298.249214553833</v>
      </c>
      <c r="AR1570" s="4">
        <f>(O1570+273.15)</f>
        <v>296.3429588317871</v>
      </c>
      <c r="AS1570" s="4">
        <f>(Y1570*AK1570+Z1570*AL1570)*AM1570</f>
        <v>319.8391920697868</v>
      </c>
      <c r="AT1570" s="4">
        <f>((AS1570+0.00000010773*(AR1570^4-AQ1570^4))-AP1570*44100)/(L1570*0.92*2*29.3+0.00000043092*AQ1570^3)</f>
        <v>0.701925242719428</v>
      </c>
      <c r="AU1570" s="4">
        <f>0.61365*EXP(17.502*J1570/(240.97+J1570))</f>
        <v>3.198534322613927</v>
      </c>
      <c r="AV1570" s="4">
        <f>AU1570*1000/AA1570</f>
        <v>31.48879269863619</v>
      </c>
      <c r="AW1570" s="4">
        <f>(AV1570-U1570)</f>
        <v>10.5931170394565</v>
      </c>
      <c r="AX1570" s="4">
        <f>IF(D1570,P1570,(O1570+P1570)/2)</f>
        <v>24.14608669281006</v>
      </c>
      <c r="AY1570" s="4">
        <f>0.61365*EXP(17.502*AX1570/(240.97+AX1570))</f>
        <v>3.021357685018879</v>
      </c>
      <c r="AZ1570" s="4">
        <f>IF(AW1570&lt;&gt;0,(1000-(AV1570+U1570)/2)/AW1570*AP1570,0)</f>
        <v>0.4929814041828362</v>
      </c>
      <c r="BA1570" s="4">
        <f>U1570*AA1570/1000</f>
        <v>2.122518206072389</v>
      </c>
      <c r="BB1570" s="4">
        <f>(AY1570-BA1570)</f>
        <v>0.8988394789464897</v>
      </c>
      <c r="BC1570" s="4">
        <f>1/(1.6/F1570+1.37/N1570)</f>
        <v>0.3159984372176381</v>
      </c>
      <c r="BD1570" s="4">
        <f>G1570*AA1570*0.001</f>
        <v>44.8016923713139</v>
      </c>
      <c r="BE1570" s="4">
        <f>G1570/S1570</f>
        <v>0.7933302947314144</v>
      </c>
      <c r="BF1570" s="4">
        <f>(1-AP1570*AA1570/AU1570/F1570)*100</f>
        <v>71.45088047180414</v>
      </c>
      <c r="BG1570" s="4">
        <f>(S1570-E1570/(N1570/1.35))</f>
        <v>539.9738513578789</v>
      </c>
      <c r="BH1570" s="4">
        <f>E1570*BF1570/100/BG1570</f>
        <v>0.04450685231776026</v>
      </c>
    </row>
    <row r="1571" ht="29" customHeight="1">
      <c r="A1571" t="s" s="2">
        <v>9</v>
      </c>
      <c r="B1571" t="s" s="5">
        <v>1632</v>
      </c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3"/>
      <c r="AL1571" s="3"/>
      <c r="AM1571" s="3"/>
      <c r="AN1571" s="3"/>
      <c r="AO1571" s="3"/>
      <c r="AP1571" s="3"/>
      <c r="AQ1571" s="3"/>
      <c r="AR1571" s="3"/>
      <c r="AS1571" s="3"/>
      <c r="AT1571" s="3"/>
      <c r="AU1571" s="3"/>
      <c r="AV1571" s="3"/>
      <c r="AW1571" s="3"/>
      <c r="AX1571" s="3"/>
      <c r="AY1571" s="3"/>
      <c r="AZ1571" s="3"/>
      <c r="BA1571" s="3"/>
      <c r="BB1571" s="3"/>
      <c r="BC1571" s="3"/>
      <c r="BD1571" s="3"/>
      <c r="BE1571" s="3"/>
      <c r="BF1571" s="3"/>
      <c r="BG1571" s="3"/>
      <c r="BH1571" s="3"/>
    </row>
    <row r="1572" ht="16" customHeight="1">
      <c r="A1572" s="4">
        <v>1479</v>
      </c>
      <c r="B1572" t="s" s="2">
        <v>1633</v>
      </c>
      <c r="C1572" s="4">
        <v>8544.500030945987</v>
      </c>
      <c r="D1572" s="4">
        <v>0</v>
      </c>
      <c r="E1572" s="4">
        <f>(R1572-S1572*(1000-T1572)/(1000-U1572))*AO1572</f>
        <v>33.58710956300969</v>
      </c>
      <c r="F1572" s="4">
        <f>IF(AZ1572&lt;&gt;0,1/(1/AZ1572-1/N1572),0)</f>
        <v>0.600785421304323</v>
      </c>
      <c r="G1572" s="4">
        <f>((BC1572-AP1572/2)*S1572-E1572)/(BC1572+AP1572/2)</f>
        <v>441.9133428258738</v>
      </c>
      <c r="H1572" s="4">
        <f>AP1572*1000</f>
        <v>5.376144027237027</v>
      </c>
      <c r="I1572" s="4">
        <f>(AU1572-BA1572)</f>
        <v>1.072396729474782</v>
      </c>
      <c r="J1572" s="4">
        <f>(P1572+AT1572*D1572)</f>
        <v>25.0925178527832</v>
      </c>
      <c r="K1572" s="4">
        <v>6</v>
      </c>
      <c r="L1572" s="4">
        <f>(K1572*AI1572+AJ1572)</f>
        <v>1.420000016689301</v>
      </c>
      <c r="M1572" s="4">
        <v>1</v>
      </c>
      <c r="N1572" s="4">
        <f>L1572*(M1572+1)*(M1572+1)/(M1572*M1572+1)</f>
        <v>2.840000033378601</v>
      </c>
      <c r="O1572" s="4">
        <v>23.1941032409668</v>
      </c>
      <c r="P1572" s="4">
        <v>25.0925178527832</v>
      </c>
      <c r="Q1572" s="4">
        <v>21.89198875427246</v>
      </c>
      <c r="R1572" s="4">
        <v>599.9454956054688</v>
      </c>
      <c r="S1572" s="4">
        <v>556.0020141601562</v>
      </c>
      <c r="T1572" s="4">
        <v>14.59490489959717</v>
      </c>
      <c r="U1572" s="4">
        <v>20.91880226135254</v>
      </c>
      <c r="V1572" s="4">
        <v>51.95756530761719</v>
      </c>
      <c r="W1572" s="4">
        <v>74.46257019042969</v>
      </c>
      <c r="X1572" s="4">
        <v>499.4086303710938</v>
      </c>
      <c r="Y1572" s="4">
        <v>1998.880737304688</v>
      </c>
      <c r="Z1572" s="4">
        <v>368.2484130859375</v>
      </c>
      <c r="AA1572" s="4">
        <v>101.5766448974609</v>
      </c>
      <c r="AB1572" s="4">
        <v>8.828037261962891</v>
      </c>
      <c r="AC1572" s="4">
        <v>0.3713293373584747</v>
      </c>
      <c r="AD1572" s="4">
        <v>0.05655848234891891</v>
      </c>
      <c r="AE1572" s="4">
        <v>0.01487491186708212</v>
      </c>
      <c r="AF1572" s="4">
        <v>0.05908669903874397</v>
      </c>
      <c r="AG1572" s="4">
        <v>0.01543591450899839</v>
      </c>
      <c r="AH1572" s="4">
        <v>1</v>
      </c>
      <c r="AI1572" s="4">
        <v>-0.2195652425289154</v>
      </c>
      <c r="AJ1572" s="4">
        <v>2.737391471862793</v>
      </c>
      <c r="AK1572" s="4">
        <v>1</v>
      </c>
      <c r="AL1572" s="4">
        <v>0</v>
      </c>
      <c r="AM1572" s="4">
        <v>0.1599999964237213</v>
      </c>
      <c r="AN1572" s="4">
        <v>111125</v>
      </c>
      <c r="AO1572" s="4">
        <f>X1572*0.000001/(K1572*0.0001)</f>
        <v>0.8323477172851562</v>
      </c>
      <c r="AP1572" s="4">
        <f>(U1572-T1572)/(1000-U1572)*AO1572</f>
        <v>0.005376144027237027</v>
      </c>
      <c r="AQ1572" s="4">
        <f>(P1572+273.15)</f>
        <v>298.2425178527832</v>
      </c>
      <c r="AR1572" s="4">
        <f>(O1572+273.15)</f>
        <v>296.3441032409668</v>
      </c>
      <c r="AS1572" s="4">
        <f>(Y1572*AK1572+Z1572*AL1572)*AM1572</f>
        <v>319.8209108201954</v>
      </c>
      <c r="AT1572" s="4">
        <f>((AS1572+0.00000010773*(AR1572^4-AQ1572^4))-AP1572*44100)/(L1572*0.92*2*29.3+0.00000043092*AQ1572^3)</f>
        <v>0.6959862244210007</v>
      </c>
      <c r="AU1572" s="4">
        <f>0.61365*EXP(17.502*J1572/(240.97+J1572))</f>
        <v>3.197258478456392</v>
      </c>
      <c r="AV1572" s="4">
        <f>AU1572*1000/AA1572</f>
        <v>31.47631506911794</v>
      </c>
      <c r="AW1572" s="4">
        <f>(AV1572-U1572)</f>
        <v>10.5575128077654</v>
      </c>
      <c r="AX1572" s="4">
        <f>IF(D1572,P1572,(O1572+P1572)/2)</f>
        <v>24.143310546875</v>
      </c>
      <c r="AY1572" s="4">
        <f>0.61365*EXP(17.502*AX1572/(240.97+AX1572))</f>
        <v>3.02085442630175</v>
      </c>
      <c r="AZ1572" s="4">
        <f>IF(AW1572&lt;&gt;0,(1000-(AV1572+U1572)/2)/AW1572*AP1572,0)</f>
        <v>0.4958840471251897</v>
      </c>
      <c r="BA1572" s="4">
        <f>U1572*AA1572/1000</f>
        <v>2.12486174898161</v>
      </c>
      <c r="BB1572" s="4">
        <f>(AY1572-BA1572)</f>
        <v>0.8959926773201401</v>
      </c>
      <c r="BC1572" s="4">
        <f>1/(1.6/F1572+1.37/N1572)</f>
        <v>0.3179069182058689</v>
      </c>
      <c r="BD1572" s="4">
        <f>G1572*AA1572*0.001</f>
        <v>44.8880746996737</v>
      </c>
      <c r="BE1572" s="4">
        <f>G1572/S1572</f>
        <v>0.7948052912962663</v>
      </c>
      <c r="BF1572" s="4">
        <f>(1-AP1572*AA1572/AU1572/F1572)*100</f>
        <v>71.5706044772584</v>
      </c>
      <c r="BG1572" s="4">
        <f>(S1572-E1572/(N1572/1.35))</f>
        <v>540.0363108583427</v>
      </c>
      <c r="BH1572" s="4">
        <f>E1572*BF1572/100/BG1572</f>
        <v>0.04451274267553956</v>
      </c>
    </row>
    <row r="1573" ht="16" customHeight="1">
      <c r="A1573" s="4">
        <v>1480</v>
      </c>
      <c r="B1573" t="s" s="2">
        <v>1634</v>
      </c>
      <c r="C1573" s="4">
        <v>8549.500030834228</v>
      </c>
      <c r="D1573" s="4">
        <v>0</v>
      </c>
      <c r="E1573" s="4">
        <f>(R1573-S1573*(1000-T1573)/(1000-U1573))*AO1573</f>
        <v>34.02891317178234</v>
      </c>
      <c r="F1573" s="4">
        <f>IF(AZ1573&lt;&gt;0,1/(1/AZ1573-1/N1573),0)</f>
        <v>0.6041650113690238</v>
      </c>
      <c r="G1573" s="4">
        <f>((BC1573-AP1573/2)*S1573-E1573)/(BC1573+AP1573/2)</f>
        <v>441.1970447133404</v>
      </c>
      <c r="H1573" s="4">
        <f>AP1573*1000</f>
        <v>5.388355826167578</v>
      </c>
      <c r="I1573" s="4">
        <f>(AU1573-BA1573)</f>
        <v>1.069857873194726</v>
      </c>
      <c r="J1573" s="4">
        <f>(P1573+AT1573*D1573)</f>
        <v>25.09048080444336</v>
      </c>
      <c r="K1573" s="4">
        <v>6</v>
      </c>
      <c r="L1573" s="4">
        <f>(K1573*AI1573+AJ1573)</f>
        <v>1.420000016689301</v>
      </c>
      <c r="M1573" s="4">
        <v>1</v>
      </c>
      <c r="N1573" s="4">
        <f>L1573*(M1573+1)*(M1573+1)/(M1573*M1573+1)</f>
        <v>2.840000033378601</v>
      </c>
      <c r="O1573" s="4">
        <v>23.19513511657715</v>
      </c>
      <c r="P1573" s="4">
        <v>25.09048080444336</v>
      </c>
      <c r="Q1573" s="4">
        <v>21.89223098754883</v>
      </c>
      <c r="R1573" s="4">
        <v>600.6257934570312</v>
      </c>
      <c r="S1573" s="4">
        <v>556.1427612304688</v>
      </c>
      <c r="T1573" s="4">
        <v>14.60194683074951</v>
      </c>
      <c r="U1573" s="4">
        <v>20.94002723693848</v>
      </c>
      <c r="V1573" s="4">
        <v>51.97963333129883</v>
      </c>
      <c r="W1573" s="4">
        <v>74.53348541259766</v>
      </c>
      <c r="X1573" s="4">
        <v>499.412109375</v>
      </c>
      <c r="Y1573" s="4">
        <v>1998.7568359375</v>
      </c>
      <c r="Z1573" s="4">
        <v>349.0455932617188</v>
      </c>
      <c r="AA1573" s="4">
        <v>101.5764007568359</v>
      </c>
      <c r="AB1573" s="4">
        <v>8.828037261962891</v>
      </c>
      <c r="AC1573" s="4">
        <v>0.3713293373584747</v>
      </c>
      <c r="AD1573" s="4">
        <v>0.05655848234891891</v>
      </c>
      <c r="AE1573" s="4">
        <v>0.01487491186708212</v>
      </c>
      <c r="AF1573" s="4">
        <v>0.05908669903874397</v>
      </c>
      <c r="AG1573" s="4">
        <v>0.01543591450899839</v>
      </c>
      <c r="AH1573" s="4">
        <v>0.6666666865348816</v>
      </c>
      <c r="AI1573" s="4">
        <v>-0.2195652425289154</v>
      </c>
      <c r="AJ1573" s="4">
        <v>2.737391471862793</v>
      </c>
      <c r="AK1573" s="4">
        <v>1</v>
      </c>
      <c r="AL1573" s="4">
        <v>0</v>
      </c>
      <c r="AM1573" s="4">
        <v>0.1599999964237213</v>
      </c>
      <c r="AN1573" s="4">
        <v>111125</v>
      </c>
      <c r="AO1573" s="4">
        <f>X1573*0.000001/(K1573*0.0001)</f>
        <v>0.8323535156249999</v>
      </c>
      <c r="AP1573" s="4">
        <f>(U1573-T1573)/(1000-U1573)*AO1573</f>
        <v>0.005388355826167578</v>
      </c>
      <c r="AQ1573" s="4">
        <f>(P1573+273.15)</f>
        <v>298.2404808044433</v>
      </c>
      <c r="AR1573" s="4">
        <f>(O1573+273.15)</f>
        <v>296.3451351165771</v>
      </c>
      <c r="AS1573" s="4">
        <f>(Y1573*AK1573+Z1573*AL1573)*AM1573</f>
        <v>319.8010866018885</v>
      </c>
      <c r="AT1573" s="4">
        <f>((AS1573+0.00000010773*(AR1573^4-AQ1573^4))-AP1573*44100)/(L1573*0.92*2*29.3+0.00000043092*AQ1573^3)</f>
        <v>0.690038223588065</v>
      </c>
      <c r="AU1573" s="4">
        <f>0.61365*EXP(17.502*J1573/(240.97+J1573))</f>
        <v>3.196870471673048</v>
      </c>
      <c r="AV1573" s="4">
        <f>AU1573*1000/AA1573</f>
        <v>31.47257087131928</v>
      </c>
      <c r="AW1573" s="4">
        <f>(AV1573-U1573)</f>
        <v>10.5325436343808</v>
      </c>
      <c r="AX1573" s="4">
        <f>IF(D1573,P1573,(O1573+P1573)/2)</f>
        <v>24.14280796051025</v>
      </c>
      <c r="AY1573" s="4">
        <f>0.61365*EXP(17.502*AX1573/(240.97+AX1573))</f>
        <v>3.020763325465145</v>
      </c>
      <c r="AZ1573" s="4">
        <f>IF(AW1573&lt;&gt;0,(1000-(AV1573+U1573)/2)/AW1573*AP1573,0)</f>
        <v>0.4981842130564739</v>
      </c>
      <c r="BA1573" s="4">
        <f>U1573*AA1573/1000</f>
        <v>2.127012598478323</v>
      </c>
      <c r="BB1573" s="4">
        <f>(AY1573-BA1573)</f>
        <v>0.8937507269868226</v>
      </c>
      <c r="BC1573" s="4">
        <f>1/(1.6/F1573+1.37/N1573)</f>
        <v>0.3194196805352403</v>
      </c>
      <c r="BD1573" s="4">
        <f>G1573*AA1573*0.001</f>
        <v>44.81520782653393</v>
      </c>
      <c r="BE1573" s="4">
        <f>G1573/S1573</f>
        <v>0.7933161689225077</v>
      </c>
      <c r="BF1573" s="4">
        <f>(1-AP1573*AA1573/AU1573/F1573)*100</f>
        <v>71.66204695805743</v>
      </c>
      <c r="BG1573" s="4">
        <f>(S1573-E1573/(N1573/1.35))</f>
        <v>539.9670456523056</v>
      </c>
      <c r="BH1573" s="4">
        <f>E1573*BF1573/100/BG1573</f>
        <v>0.04516167409257362</v>
      </c>
    </row>
    <row r="1574" ht="16" customHeight="1">
      <c r="A1574" s="4">
        <v>1481</v>
      </c>
      <c r="B1574" t="s" s="2">
        <v>1635</v>
      </c>
      <c r="C1574" s="4">
        <v>8554.500030722469</v>
      </c>
      <c r="D1574" s="4">
        <v>0</v>
      </c>
      <c r="E1574" s="4">
        <f>(R1574-S1574*(1000-T1574)/(1000-U1574))*AO1574</f>
        <v>43.75634476272812</v>
      </c>
      <c r="F1574" s="4">
        <f>IF(AZ1574&lt;&gt;0,1/(1/AZ1574-1/N1574),0)</f>
        <v>0.6085545679085222</v>
      </c>
      <c r="G1574" s="4">
        <f>((BC1574-AP1574/2)*S1574-E1574)/(BC1574+AP1574/2)</f>
        <v>415.559665851150</v>
      </c>
      <c r="H1574" s="4">
        <f>AP1574*1000</f>
        <v>5.401428477007872</v>
      </c>
      <c r="I1574" s="4">
        <f>(AU1574-BA1574)</f>
        <v>1.066066219313339</v>
      </c>
      <c r="J1574" s="4">
        <f>(P1574+AT1574*D1574)</f>
        <v>25.08278465270996</v>
      </c>
      <c r="K1574" s="4">
        <v>6</v>
      </c>
      <c r="L1574" s="4">
        <f>(K1574*AI1574+AJ1574)</f>
        <v>1.420000016689301</v>
      </c>
      <c r="M1574" s="4">
        <v>1</v>
      </c>
      <c r="N1574" s="4">
        <f>L1574*(M1574+1)*(M1574+1)/(M1574*M1574+1)</f>
        <v>2.840000033378601</v>
      </c>
      <c r="O1574" s="4">
        <v>23.19695663452148</v>
      </c>
      <c r="P1574" s="4">
        <v>25.08278465270996</v>
      </c>
      <c r="Q1574" s="4">
        <v>21.89266586303711</v>
      </c>
      <c r="R1574" s="4">
        <v>616.1141967773438</v>
      </c>
      <c r="S1574" s="4">
        <v>559.9081420898438</v>
      </c>
      <c r="T1574" s="4">
        <v>14.60933208465576</v>
      </c>
      <c r="U1574" s="4">
        <v>20.9630012512207</v>
      </c>
      <c r="V1574" s="4">
        <v>51.9998893737793</v>
      </c>
      <c r="W1574" s="4">
        <v>74.60607147216797</v>
      </c>
      <c r="X1574" s="4">
        <v>499.3837280273438</v>
      </c>
      <c r="Y1574" s="4">
        <v>1998.61328125</v>
      </c>
      <c r="Z1574" s="4">
        <v>323.9877624511719</v>
      </c>
      <c r="AA1574" s="4">
        <v>101.576042175293</v>
      </c>
      <c r="AB1574" s="4">
        <v>8.828037261962891</v>
      </c>
      <c r="AC1574" s="4">
        <v>0.3713293373584747</v>
      </c>
      <c r="AD1574" s="4">
        <v>0.05655848234891891</v>
      </c>
      <c r="AE1574" s="4">
        <v>0.01487491186708212</v>
      </c>
      <c r="AF1574" s="4">
        <v>0.05908669903874397</v>
      </c>
      <c r="AG1574" s="4">
        <v>0.01543591450899839</v>
      </c>
      <c r="AH1574" s="4">
        <v>0.6666666865348816</v>
      </c>
      <c r="AI1574" s="4">
        <v>-0.2195652425289154</v>
      </c>
      <c r="AJ1574" s="4">
        <v>2.737391471862793</v>
      </c>
      <c r="AK1574" s="4">
        <v>1</v>
      </c>
      <c r="AL1574" s="4">
        <v>0</v>
      </c>
      <c r="AM1574" s="4">
        <v>0.1599999964237213</v>
      </c>
      <c r="AN1574" s="4">
        <v>111115</v>
      </c>
      <c r="AO1574" s="4">
        <f>X1574*0.000001/(K1574*0.0001)</f>
        <v>0.8323062133789062</v>
      </c>
      <c r="AP1574" s="4">
        <f>(U1574-T1574)/(1000-U1574)*AO1574</f>
        <v>0.005401428477007872</v>
      </c>
      <c r="AQ1574" s="4">
        <f>(P1574+273.15)</f>
        <v>298.2327846527099</v>
      </c>
      <c r="AR1574" s="4">
        <f>(O1574+273.15)</f>
        <v>296.3469566345215</v>
      </c>
      <c r="AS1574" s="4">
        <f>(Y1574*AK1574+Z1574*AL1574)*AM1574</f>
        <v>319.7781178524019</v>
      </c>
      <c r="AT1574" s="4">
        <f>((AS1574+0.00000010773*(AR1574^4-AQ1574^4))-AP1574*44100)/(L1574*0.92*2*29.3+0.00000043092*AQ1574^3)</f>
        <v>0.6844638927853147</v>
      </c>
      <c r="AU1574" s="4">
        <f>0.61365*EXP(17.502*J1574/(240.97+J1574))</f>
        <v>3.195404918528053</v>
      </c>
      <c r="AV1574" s="4">
        <f>AU1574*1000/AA1574</f>
        <v>31.45825383719561</v>
      </c>
      <c r="AW1574" s="4">
        <f>(AV1574-U1574)</f>
        <v>10.4952525859749</v>
      </c>
      <c r="AX1574" s="4">
        <f>IF(D1574,P1574,(O1574+P1574)/2)</f>
        <v>24.13987064361572</v>
      </c>
      <c r="AY1574" s="4">
        <f>0.61365*EXP(17.502*AX1574/(240.97+AX1574))</f>
        <v>3.020230943567512</v>
      </c>
      <c r="AZ1574" s="4">
        <f>IF(AW1574&lt;&gt;0,(1000-(AV1574+U1574)/2)/AW1574*AP1574,0)</f>
        <v>0.501165036658501</v>
      </c>
      <c r="BA1574" s="4">
        <f>U1574*AA1574/1000</f>
        <v>2.129338699214713</v>
      </c>
      <c r="BB1574" s="4">
        <f>(AY1574-BA1574)</f>
        <v>0.8908922443527985</v>
      </c>
      <c r="BC1574" s="4">
        <f>1/(1.6/F1574+1.37/N1574)</f>
        <v>0.3213806322702362</v>
      </c>
      <c r="BD1574" s="4">
        <f>G1574*AA1574*0.001</f>
        <v>42.21090614484707</v>
      </c>
      <c r="BE1574" s="4">
        <f>G1574/S1574</f>
        <v>0.7421925751965018</v>
      </c>
      <c r="BF1574" s="4">
        <f>(1-AP1574*AA1574/AU1574/F1574)*100</f>
        <v>71.78536147308618</v>
      </c>
      <c r="BG1574" s="4">
        <f>(S1574-E1574/(N1574/1.35))</f>
        <v>539.1084714083581</v>
      </c>
      <c r="BH1574" s="4">
        <f>E1574*BF1574/100/BG1574</f>
        <v>0.0582640635812632</v>
      </c>
    </row>
    <row r="1575" ht="16" customHeight="1">
      <c r="A1575" s="4">
        <v>1482</v>
      </c>
      <c r="B1575" t="s" s="2">
        <v>1636</v>
      </c>
      <c r="C1575" s="4">
        <v>8560.000030599535</v>
      </c>
      <c r="D1575" s="4">
        <v>0</v>
      </c>
      <c r="E1575" s="4">
        <f>(R1575-S1575*(1000-T1575)/(1000-U1575))*AO1575</f>
        <v>61.39759625545062</v>
      </c>
      <c r="F1575" s="4">
        <f>IF(AZ1575&lt;&gt;0,1/(1/AZ1575-1/N1575),0)</f>
        <v>0.612849548995937</v>
      </c>
      <c r="G1575" s="4">
        <f>((BC1575-AP1575/2)*S1575-E1575)/(BC1575+AP1575/2)</f>
        <v>381.6276297410938</v>
      </c>
      <c r="H1575" s="4">
        <f>AP1575*1000</f>
        <v>5.415819651495799</v>
      </c>
      <c r="I1575" s="4">
        <f>(AU1575-BA1575)</f>
        <v>1.062724705174729</v>
      </c>
      <c r="J1575" s="4">
        <f>(P1575+AT1575*D1575)</f>
        <v>25.07855987548828</v>
      </c>
      <c r="K1575" s="4">
        <v>6</v>
      </c>
      <c r="L1575" s="4">
        <f>(K1575*AI1575+AJ1575)</f>
        <v>1.420000016689301</v>
      </c>
      <c r="M1575" s="4">
        <v>1</v>
      </c>
      <c r="N1575" s="4">
        <f>L1575*(M1575+1)*(M1575+1)/(M1575*M1575+1)</f>
        <v>2.840000033378601</v>
      </c>
      <c r="O1575" s="4">
        <v>23.19777679443359</v>
      </c>
      <c r="P1575" s="4">
        <v>25.07855987548828</v>
      </c>
      <c r="Q1575" s="4">
        <v>21.89309310913086</v>
      </c>
      <c r="R1575" s="4">
        <v>657.1282348632812</v>
      </c>
      <c r="S1575" s="4">
        <v>579.5906982421875</v>
      </c>
      <c r="T1575" s="4">
        <v>14.61776638031006</v>
      </c>
      <c r="U1575" s="4">
        <v>20.98804473876953</v>
      </c>
      <c r="V1575" s="4">
        <v>52.02700424194336</v>
      </c>
      <c r="W1575" s="4">
        <v>74.69102478027344</v>
      </c>
      <c r="X1575" s="4">
        <v>499.3959655761719</v>
      </c>
      <c r="Y1575" s="4">
        <v>1998.782104492188</v>
      </c>
      <c r="Z1575" s="4">
        <v>309.7821350097656</v>
      </c>
      <c r="AA1575" s="4">
        <v>101.5757293701172</v>
      </c>
      <c r="AB1575" s="4">
        <v>8.828037261962891</v>
      </c>
      <c r="AC1575" s="4">
        <v>0.3713293373584747</v>
      </c>
      <c r="AD1575" s="4">
        <v>0.05655848234891891</v>
      </c>
      <c r="AE1575" s="4">
        <v>0.01487491186708212</v>
      </c>
      <c r="AF1575" s="4">
        <v>0.05908669903874397</v>
      </c>
      <c r="AG1575" s="4">
        <v>0.01543591450899839</v>
      </c>
      <c r="AH1575" s="4">
        <v>0.6666666865348816</v>
      </c>
      <c r="AI1575" s="4">
        <v>-0.2195652425289154</v>
      </c>
      <c r="AJ1575" s="4">
        <v>2.737391471862793</v>
      </c>
      <c r="AK1575" s="4">
        <v>1</v>
      </c>
      <c r="AL1575" s="4">
        <v>0</v>
      </c>
      <c r="AM1575" s="4">
        <v>0.1599999964237213</v>
      </c>
      <c r="AN1575" s="4">
        <v>111115</v>
      </c>
      <c r="AO1575" s="4">
        <f>X1575*0.000001/(K1575*0.0001)</f>
        <v>0.8323266092936197</v>
      </c>
      <c r="AP1575" s="4">
        <f>(U1575-T1575)/(1000-U1575)*AO1575</f>
        <v>0.005415819651495799</v>
      </c>
      <c r="AQ1575" s="4">
        <f>(P1575+273.15)</f>
        <v>298.2285598754883</v>
      </c>
      <c r="AR1575" s="4">
        <f>(O1575+273.15)</f>
        <v>296.3477767944336</v>
      </c>
      <c r="AS1575" s="4">
        <f>(Y1575*AK1575+Z1575*AL1575)*AM1575</f>
        <v>319.8051295705482</v>
      </c>
      <c r="AT1575" s="4">
        <f>((AS1575+0.00000010773*(AR1575^4-AQ1575^4))-AP1575*44100)/(L1575*0.92*2*29.3+0.00000043092*AQ1575^3)</f>
        <v>0.6782148899272592</v>
      </c>
      <c r="AU1575" s="4">
        <f>0.61365*EXP(17.502*J1575/(240.97+J1575))</f>
        <v>3.194600657567894</v>
      </c>
      <c r="AV1575" s="4">
        <f>AU1575*1000/AA1575</f>
        <v>31.45043286794967</v>
      </c>
      <c r="AW1575" s="4">
        <f>(AV1575-U1575)</f>
        <v>10.46238812918014</v>
      </c>
      <c r="AX1575" s="4">
        <f>IF(D1575,P1575,(O1575+P1575)/2)</f>
        <v>24.13816833496094</v>
      </c>
      <c r="AY1575" s="4">
        <f>0.61365*EXP(17.502*AX1575/(240.97+AX1575))</f>
        <v>3.019922441606713</v>
      </c>
      <c r="AZ1575" s="4">
        <f>IF(AW1575&lt;&gt;0,(1000-(AV1575+U1575)/2)/AW1575*AP1575,0)</f>
        <v>0.5040743009742052</v>
      </c>
      <c r="BA1575" s="4">
        <f>U1575*AA1575/1000</f>
        <v>2.131875952393166</v>
      </c>
      <c r="BB1575" s="4">
        <f>(AY1575-BA1575)</f>
        <v>0.8880464892135471</v>
      </c>
      <c r="BC1575" s="4">
        <f>1/(1.6/F1575+1.37/N1575)</f>
        <v>0.3232950938529827</v>
      </c>
      <c r="BD1575" s="4">
        <f>G1575*AA1575*0.001</f>
        <v>38.76410483874063</v>
      </c>
      <c r="BE1575" s="4">
        <f>G1575/S1575</f>
        <v>0.6584433306098832</v>
      </c>
      <c r="BF1575" s="4">
        <f>(1-AP1575*AA1575/AU1575/F1575)*100</f>
        <v>71.90146380702444</v>
      </c>
      <c r="BG1575" s="4">
        <f>(S1575-E1575/(N1575/1.35))</f>
        <v>550.4052214919452</v>
      </c>
      <c r="BH1575" s="4">
        <f>E1575*BF1575/100/BG1575</f>
        <v>0.08020594414117829</v>
      </c>
    </row>
    <row r="1576" ht="16" customHeight="1">
      <c r="A1576" s="4">
        <v>1483</v>
      </c>
      <c r="B1576" t="s" s="2">
        <v>1637</v>
      </c>
      <c r="C1576" s="4">
        <v>8565.000030487776</v>
      </c>
      <c r="D1576" s="4">
        <v>0</v>
      </c>
      <c r="E1576" s="4">
        <f>(R1576-S1576*(1000-T1576)/(1000-U1576))*AO1576</f>
        <v>69.53353145633858</v>
      </c>
      <c r="F1576" s="4">
        <f>IF(AZ1576&lt;&gt;0,1/(1/AZ1576-1/N1576),0)</f>
        <v>0.6167556539671007</v>
      </c>
      <c r="G1576" s="4">
        <f>((BC1576-AP1576/2)*S1576-E1576)/(BC1576+AP1576/2)</f>
        <v>386.8875781349707</v>
      </c>
      <c r="H1576" s="4">
        <f>AP1576*1000</f>
        <v>5.427557636185268</v>
      </c>
      <c r="I1576" s="4">
        <f>(AU1576-BA1576)</f>
        <v>1.059468977060874</v>
      </c>
      <c r="J1576" s="4">
        <f>(P1576+AT1576*D1576)</f>
        <v>25.0723934173584</v>
      </c>
      <c r="K1576" s="4">
        <v>6</v>
      </c>
      <c r="L1576" s="4">
        <f>(K1576*AI1576+AJ1576)</f>
        <v>1.420000016689301</v>
      </c>
      <c r="M1576" s="4">
        <v>1</v>
      </c>
      <c r="N1576" s="4">
        <f>L1576*(M1576+1)*(M1576+1)/(M1576*M1576+1)</f>
        <v>2.840000033378601</v>
      </c>
      <c r="O1576" s="4">
        <v>23.19819259643555</v>
      </c>
      <c r="P1576" s="4">
        <v>25.0723934173584</v>
      </c>
      <c r="Q1576" s="4">
        <v>21.89307403564453</v>
      </c>
      <c r="R1576" s="4">
        <v>696.645263671875</v>
      </c>
      <c r="S1576" s="4">
        <v>609.1314697265625</v>
      </c>
      <c r="T1576" s="4">
        <v>14.62467479705811</v>
      </c>
      <c r="U1576" s="4">
        <v>21.00866317749023</v>
      </c>
      <c r="V1576" s="4">
        <v>52.0499153137207</v>
      </c>
      <c r="W1576" s="4">
        <v>74.76320648193359</v>
      </c>
      <c r="X1576" s="4">
        <v>499.3930053710938</v>
      </c>
      <c r="Y1576" s="4">
        <v>1999.030639648438</v>
      </c>
      <c r="Z1576" s="4">
        <v>291.1409606933594</v>
      </c>
      <c r="AA1576" s="4">
        <v>101.5751495361328</v>
      </c>
      <c r="AB1576" s="4">
        <v>8.828037261962891</v>
      </c>
      <c r="AC1576" s="4">
        <v>0.3713293373584747</v>
      </c>
      <c r="AD1576" s="4">
        <v>0.05655848234891891</v>
      </c>
      <c r="AE1576" s="4">
        <v>0.01487491186708212</v>
      </c>
      <c r="AF1576" s="4">
        <v>0.05908669903874397</v>
      </c>
      <c r="AG1576" s="4">
        <v>0.01543591450899839</v>
      </c>
      <c r="AH1576" s="4">
        <v>0.6666666865348816</v>
      </c>
      <c r="AI1576" s="4">
        <v>-0.2195652425289154</v>
      </c>
      <c r="AJ1576" s="4">
        <v>2.737391471862793</v>
      </c>
      <c r="AK1576" s="4">
        <v>1</v>
      </c>
      <c r="AL1576" s="4">
        <v>0</v>
      </c>
      <c r="AM1576" s="4">
        <v>0.1599999964237213</v>
      </c>
      <c r="AN1576" s="4">
        <v>111115</v>
      </c>
      <c r="AO1576" s="4">
        <f>X1576*0.000001/(K1576*0.0001)</f>
        <v>0.8323216756184895</v>
      </c>
      <c r="AP1576" s="4">
        <f>(U1576-T1576)/(1000-U1576)*AO1576</f>
        <v>0.005427557636185268</v>
      </c>
      <c r="AQ1576" s="4">
        <f>(P1576+273.15)</f>
        <v>298.2223934173584</v>
      </c>
      <c r="AR1576" s="4">
        <f>(O1576+273.15)</f>
        <v>296.3481925964355</v>
      </c>
      <c r="AS1576" s="4">
        <f>(Y1576*AK1576+Z1576*AL1576)*AM1576</f>
        <v>319.8448951946593</v>
      </c>
      <c r="AT1576" s="4">
        <f>((AS1576+0.00000010773*(AR1576^4-AQ1576^4))-AP1576*44100)/(L1576*0.92*2*29.3+0.00000043092*AQ1576^3)</f>
        <v>0.673642990721818</v>
      </c>
      <c r="AU1576" s="4">
        <f>0.61365*EXP(17.502*J1576/(240.97+J1576))</f>
        <v>3.193427080868692</v>
      </c>
      <c r="AV1576" s="4">
        <f>AU1576*1000/AA1576</f>
        <v>31.43905862262807</v>
      </c>
      <c r="AW1576" s="4">
        <f>(AV1576-U1576)</f>
        <v>10.43039544513784</v>
      </c>
      <c r="AX1576" s="4">
        <f>IF(D1576,P1576,(O1576+P1576)/2)</f>
        <v>24.13529300689697</v>
      </c>
      <c r="AY1576" s="4">
        <f>0.61365*EXP(17.502*AX1576/(240.97+AX1576))</f>
        <v>3.019401421030038</v>
      </c>
      <c r="AZ1576" s="4">
        <f>IF(AW1576&lt;&gt;0,(1000-(AV1576+U1576)/2)/AW1576*AP1576,0)</f>
        <v>0.5067138774849248</v>
      </c>
      <c r="BA1576" s="4">
        <f>U1576*AA1576/1000</f>
        <v>2.133958103807818</v>
      </c>
      <c r="BB1576" s="4">
        <f>(AY1576-BA1576)</f>
        <v>0.88544331722222</v>
      </c>
      <c r="BC1576" s="4">
        <f>1/(1.6/F1576+1.37/N1576)</f>
        <v>0.3250325861985354</v>
      </c>
      <c r="BD1576" s="4">
        <f>G1576*AA1576*0.001</f>
        <v>39.29816360273191</v>
      </c>
      <c r="BE1576" s="4">
        <f>G1576/S1576</f>
        <v>0.6351462654008723</v>
      </c>
      <c r="BF1576" s="4">
        <f>(1-AP1576*AA1576/AU1576/F1576)*100</f>
        <v>72.00878365030734</v>
      </c>
      <c r="BG1576" s="4">
        <f>(S1576-E1576/(N1576/1.35))</f>
        <v>576.0785590354367</v>
      </c>
      <c r="BH1576" s="4">
        <f>E1576*BF1576/100/BG1576</f>
        <v>0.08691566357659432</v>
      </c>
    </row>
    <row r="1577" ht="16" customHeight="1">
      <c r="A1577" s="4">
        <v>1484</v>
      </c>
      <c r="B1577" t="s" s="2">
        <v>1638</v>
      </c>
      <c r="C1577" s="4">
        <v>8570.000030376017</v>
      </c>
      <c r="D1577" s="4">
        <v>0</v>
      </c>
      <c r="E1577" s="4">
        <f>(R1577-S1577*(1000-T1577)/(1000-U1577))*AO1577</f>
        <v>63.39207266734013</v>
      </c>
      <c r="F1577" s="4">
        <f>IF(AZ1577&lt;&gt;0,1/(1/AZ1577-1/N1577),0)</f>
        <v>0.6203262703494046</v>
      </c>
      <c r="G1577" s="4">
        <f>((BC1577-AP1577/2)*S1577-E1577)/(BC1577+AP1577/2)</f>
        <v>435.8814716884389</v>
      </c>
      <c r="H1577" s="4">
        <f>AP1577*1000</f>
        <v>5.438733059420605</v>
      </c>
      <c r="I1577" s="4">
        <f>(AU1577-BA1577)</f>
        <v>1.056621185531801</v>
      </c>
      <c r="J1577" s="4">
        <f>(P1577+AT1577*D1577)</f>
        <v>25.0677318572998</v>
      </c>
      <c r="K1577" s="4">
        <v>6</v>
      </c>
      <c r="L1577" s="4">
        <f>(K1577*AI1577+AJ1577)</f>
        <v>1.420000016689301</v>
      </c>
      <c r="M1577" s="4">
        <v>1</v>
      </c>
      <c r="N1577" s="4">
        <f>L1577*(M1577+1)*(M1577+1)/(M1577*M1577+1)</f>
        <v>2.840000033378601</v>
      </c>
      <c r="O1577" s="4">
        <v>23.19763565063477</v>
      </c>
      <c r="P1577" s="4">
        <v>25.0677318572998</v>
      </c>
      <c r="Q1577" s="4">
        <v>21.89255142211914</v>
      </c>
      <c r="R1577" s="4">
        <v>719.2495727539062</v>
      </c>
      <c r="S1577" s="4">
        <v>638.9164428710938</v>
      </c>
      <c r="T1577" s="4">
        <v>14.63139724731445</v>
      </c>
      <c r="U1577" s="4">
        <v>21.02802467346191</v>
      </c>
      <c r="V1577" s="4">
        <v>52.07489013671875</v>
      </c>
      <c r="W1577" s="4">
        <v>74.83451843261719</v>
      </c>
      <c r="X1577" s="4">
        <v>499.422607421875</v>
      </c>
      <c r="Y1577" s="4">
        <v>1999.230590820312</v>
      </c>
      <c r="Z1577" s="4">
        <v>265.9617309570312</v>
      </c>
      <c r="AA1577" s="4">
        <v>101.5748748779297</v>
      </c>
      <c r="AB1577" s="4">
        <v>8.828037261962891</v>
      </c>
      <c r="AC1577" s="4">
        <v>0.3713293373584747</v>
      </c>
      <c r="AD1577" s="4">
        <v>0.05655848234891891</v>
      </c>
      <c r="AE1577" s="4">
        <v>0.01487491186708212</v>
      </c>
      <c r="AF1577" s="4">
        <v>0.05908669903874397</v>
      </c>
      <c r="AG1577" s="4">
        <v>0.01543591450899839</v>
      </c>
      <c r="AH1577" s="4">
        <v>0.6666666865348816</v>
      </c>
      <c r="AI1577" s="4">
        <v>-0.2195652425289154</v>
      </c>
      <c r="AJ1577" s="4">
        <v>2.737391471862793</v>
      </c>
      <c r="AK1577" s="4">
        <v>1</v>
      </c>
      <c r="AL1577" s="4">
        <v>0</v>
      </c>
      <c r="AM1577" s="4">
        <v>0.1599999964237213</v>
      </c>
      <c r="AN1577" s="4">
        <v>111115</v>
      </c>
      <c r="AO1577" s="4">
        <f>X1577*0.000001/(K1577*0.0001)</f>
        <v>0.8323710123697915</v>
      </c>
      <c r="AP1577" s="4">
        <f>(U1577-T1577)/(1000-U1577)*AO1577</f>
        <v>0.005438733059420605</v>
      </c>
      <c r="AQ1577" s="4">
        <f>(P1577+273.15)</f>
        <v>298.2177318572998</v>
      </c>
      <c r="AR1577" s="4">
        <f>(O1577+273.15)</f>
        <v>296.3476356506347</v>
      </c>
      <c r="AS1577" s="4">
        <f>(Y1577*AK1577+Z1577*AL1577)*AM1577</f>
        <v>319.8768873814442</v>
      </c>
      <c r="AT1577" s="4">
        <f>((AS1577+0.00000010773*(AR1577^4-AQ1577^4))-AP1577*44100)/(L1577*0.92*2*29.3+0.00000043092*AQ1577^3)</f>
        <v>0.668943801365205</v>
      </c>
      <c r="AU1577" s="4">
        <f>0.61365*EXP(17.502*J1577/(240.97+J1577))</f>
        <v>3.192540160668713</v>
      </c>
      <c r="AV1577" s="4">
        <f>AU1577*1000/AA1577</f>
        <v>31.43041194493652</v>
      </c>
      <c r="AW1577" s="4">
        <f>(AV1577-U1577)</f>
        <v>10.4023872714746</v>
      </c>
      <c r="AX1577" s="4">
        <f>IF(D1577,P1577,(O1577+P1577)/2)</f>
        <v>24.13268375396729</v>
      </c>
      <c r="AY1577" s="4">
        <f>0.61365*EXP(17.502*AX1577/(240.97+AX1577))</f>
        <v>3.018928682316956</v>
      </c>
      <c r="AZ1577" s="4">
        <f>IF(AW1577&lt;&gt;0,(1000-(AV1577+U1577)/2)/AW1577*AP1577,0)</f>
        <v>0.5091215318624501</v>
      </c>
      <c r="BA1577" s="4">
        <f>U1577*AA1577/1000</f>
        <v>2.135918975136912</v>
      </c>
      <c r="BB1577" s="4">
        <f>(AY1577-BA1577)</f>
        <v>0.8830097071800433</v>
      </c>
      <c r="BC1577" s="4">
        <f>1/(1.6/F1577+1.37/N1577)</f>
        <v>0.3266178321700914</v>
      </c>
      <c r="BD1577" s="4">
        <f>G1577*AA1577*0.001</f>
        <v>44.27460594836103</v>
      </c>
      <c r="BE1577" s="4">
        <f>G1577/S1577</f>
        <v>0.6822198372759383</v>
      </c>
      <c r="BF1577" s="4">
        <f>(1-AP1577*AA1577/AU1577/F1577)*100</f>
        <v>72.10492735184206</v>
      </c>
      <c r="BG1577" s="4">
        <f>(S1577-E1577/(N1577/1.35))</f>
        <v>608.7828875559201</v>
      </c>
      <c r="BH1577" s="4">
        <f>E1577*BF1577/100/BG1577</f>
        <v>0.07508228118421598</v>
      </c>
    </row>
    <row r="1578" ht="16" customHeight="1">
      <c r="A1578" s="4">
        <v>1485</v>
      </c>
      <c r="B1578" t="s" s="2">
        <v>1639</v>
      </c>
      <c r="C1578" s="4">
        <v>8575.500030253083</v>
      </c>
      <c r="D1578" s="4">
        <v>0</v>
      </c>
      <c r="E1578" s="4">
        <f>(R1578-S1578*(1000-T1578)/(1000-U1578))*AO1578</f>
        <v>50.03527978742508</v>
      </c>
      <c r="F1578" s="4">
        <f>IF(AZ1578&lt;&gt;0,1/(1/AZ1578-1/N1578),0)</f>
        <v>0.6237917589389358</v>
      </c>
      <c r="G1578" s="4">
        <f>((BC1578-AP1578/2)*S1578-E1578)/(BC1578+AP1578/2)</f>
        <v>495.6623102798069</v>
      </c>
      <c r="H1578" s="4">
        <f>AP1578*1000</f>
        <v>5.448929378185882</v>
      </c>
      <c r="I1578" s="4">
        <f>(AU1578-BA1578)</f>
        <v>1.053767137400411</v>
      </c>
      <c r="J1578" s="4">
        <f>(P1578+AT1578*D1578)</f>
        <v>25.06309509277344</v>
      </c>
      <c r="K1578" s="4">
        <v>6</v>
      </c>
      <c r="L1578" s="4">
        <f>(K1578*AI1578+AJ1578)</f>
        <v>1.420000016689301</v>
      </c>
      <c r="M1578" s="4">
        <v>1</v>
      </c>
      <c r="N1578" s="4">
        <f>L1578*(M1578+1)*(M1578+1)/(M1578*M1578+1)</f>
        <v>2.840000033378601</v>
      </c>
      <c r="O1578" s="4">
        <v>23.1964225769043</v>
      </c>
      <c r="P1578" s="4">
        <v>25.06309509277344</v>
      </c>
      <c r="Q1578" s="4">
        <v>21.89210319519043</v>
      </c>
      <c r="R1578" s="4">
        <v>722.1275024414062</v>
      </c>
      <c r="S1578" s="4">
        <v>657.7132568359375</v>
      </c>
      <c r="T1578" s="4">
        <v>14.6392993927002</v>
      </c>
      <c r="U1578" s="4">
        <v>21.0474853515625</v>
      </c>
      <c r="V1578" s="4">
        <v>52.10616302490234</v>
      </c>
      <c r="W1578" s="4">
        <v>74.90950775146484</v>
      </c>
      <c r="X1578" s="4">
        <v>499.4464721679688</v>
      </c>
      <c r="Y1578" s="4">
        <v>1999.127807617188</v>
      </c>
      <c r="Z1578" s="4">
        <v>226.1539154052734</v>
      </c>
      <c r="AA1578" s="4">
        <v>101.5746536254883</v>
      </c>
      <c r="AB1578" s="4">
        <v>8.828037261962891</v>
      </c>
      <c r="AC1578" s="4">
        <v>0.3713293373584747</v>
      </c>
      <c r="AD1578" s="4">
        <v>0.05655848234891891</v>
      </c>
      <c r="AE1578" s="4">
        <v>0.01487491186708212</v>
      </c>
      <c r="AF1578" s="4">
        <v>0.05908669903874397</v>
      </c>
      <c r="AG1578" s="4">
        <v>0.01543591450899839</v>
      </c>
      <c r="AH1578" s="4">
        <v>0.6666666865348816</v>
      </c>
      <c r="AI1578" s="4">
        <v>-0.2195652425289154</v>
      </c>
      <c r="AJ1578" s="4">
        <v>2.737391471862793</v>
      </c>
      <c r="AK1578" s="4">
        <v>1</v>
      </c>
      <c r="AL1578" s="4">
        <v>0</v>
      </c>
      <c r="AM1578" s="4">
        <v>0.1599999964237213</v>
      </c>
      <c r="AN1578" s="4">
        <v>111125</v>
      </c>
      <c r="AO1578" s="4">
        <f>X1578*0.000001/(K1578*0.0001)</f>
        <v>0.8324107869466145</v>
      </c>
      <c r="AP1578" s="4">
        <f>(U1578-T1578)/(1000-U1578)*AO1578</f>
        <v>0.005448929378185883</v>
      </c>
      <c r="AQ1578" s="4">
        <f>(P1578+273.15)</f>
        <v>298.2130950927734</v>
      </c>
      <c r="AR1578" s="4">
        <f>(O1578+273.15)</f>
        <v>296.3464225769043</v>
      </c>
      <c r="AS1578" s="4">
        <f>(Y1578*AK1578+Z1578*AL1578)*AM1578</f>
        <v>319.8604420693118</v>
      </c>
      <c r="AT1578" s="4">
        <f>((AS1578+0.00000010773*(AR1578^4-AQ1578^4))-AP1578*44100)/(L1578*0.92*2*29.3+0.00000043092*AQ1578^3)</f>
        <v>0.6640978771651245</v>
      </c>
      <c r="AU1578" s="4">
        <f>0.61365*EXP(17.502*J1578/(240.97+J1578))</f>
        <v>3.19165817167291</v>
      </c>
      <c r="AV1578" s="4">
        <f>AU1578*1000/AA1578</f>
        <v>31.42179724718277</v>
      </c>
      <c r="AW1578" s="4">
        <f>(AV1578-U1578)</f>
        <v>10.37431189562027</v>
      </c>
      <c r="AX1578" s="4">
        <f>IF(D1578,P1578,(O1578+P1578)/2)</f>
        <v>24.12975883483887</v>
      </c>
      <c r="AY1578" s="4">
        <f>0.61365*EXP(17.502*AX1578/(240.97+AX1578))</f>
        <v>3.0183988288235</v>
      </c>
      <c r="AZ1578" s="4">
        <f>IF(AW1578&lt;&gt;0,(1000-(AV1578+U1578)/2)/AW1578*AP1578,0)</f>
        <v>0.5114535521843712</v>
      </c>
      <c r="BA1578" s="4">
        <f>U1578*AA1578/1000</f>
        <v>2.137891034272499</v>
      </c>
      <c r="BB1578" s="4">
        <f>(AY1578-BA1578)</f>
        <v>0.8805077945510007</v>
      </c>
      <c r="BC1578" s="4">
        <f>1/(1.6/F1578+1.37/N1578)</f>
        <v>0.3281536573738866</v>
      </c>
      <c r="BD1578" s="4">
        <f>G1578*AA1578*0.001</f>
        <v>50.34672748188069</v>
      </c>
      <c r="BE1578" s="4">
        <f>G1578/S1578</f>
        <v>0.7536145959172096</v>
      </c>
      <c r="BF1578" s="4">
        <f>(1-AP1578*AA1578/AU1578/F1578)*100</f>
        <v>72.20027343032018</v>
      </c>
      <c r="BG1578" s="4">
        <f>(S1578-E1578/(N1578/1.35))</f>
        <v>633.9288811601858</v>
      </c>
      <c r="BH1578" s="4">
        <f>E1578*BF1578/100/BG1578</f>
        <v>0.05698684803890193</v>
      </c>
    </row>
    <row r="1579" ht="16" customHeight="1">
      <c r="A1579" s="4">
        <v>1486</v>
      </c>
      <c r="B1579" t="s" s="2">
        <v>1640</v>
      </c>
      <c r="C1579" s="4">
        <v>8580.500030141324</v>
      </c>
      <c r="D1579" s="4">
        <v>0</v>
      </c>
      <c r="E1579" s="4">
        <f>(R1579-S1579*(1000-T1579)/(1000-U1579))*AO1579</f>
        <v>48.70756935713354</v>
      </c>
      <c r="F1579" s="4">
        <f>IF(AZ1579&lt;&gt;0,1/(1/AZ1579-1/N1579),0)</f>
        <v>0.6268090152475307</v>
      </c>
      <c r="G1579" s="4">
        <f>((BC1579-AP1579/2)*S1579-E1579)/(BC1579+AP1579/2)</f>
        <v>508.1687779350699</v>
      </c>
      <c r="H1579" s="4">
        <f>AP1579*1000</f>
        <v>5.456669377425408</v>
      </c>
      <c r="I1579" s="4">
        <f>(AU1579-BA1579)</f>
        <v>1.051095788716248</v>
      </c>
      <c r="J1579" s="4">
        <f>(P1579+AT1579*D1579)</f>
        <v>25.05801773071289</v>
      </c>
      <c r="K1579" s="4">
        <v>6</v>
      </c>
      <c r="L1579" s="4">
        <f>(K1579*AI1579+AJ1579)</f>
        <v>1.420000016689301</v>
      </c>
      <c r="M1579" s="4">
        <v>1</v>
      </c>
      <c r="N1579" s="4">
        <f>L1579*(M1579+1)*(M1579+1)/(M1579*M1579+1)</f>
        <v>2.840000033378601</v>
      </c>
      <c r="O1579" s="4">
        <v>23.19499397277832</v>
      </c>
      <c r="P1579" s="4">
        <v>25.05801773071289</v>
      </c>
      <c r="Q1579" s="4">
        <v>21.89101028442383</v>
      </c>
      <c r="R1579" s="4">
        <v>728.6019287109375</v>
      </c>
      <c r="S1579" s="4">
        <v>665.7169189453125</v>
      </c>
      <c r="T1579" s="4">
        <v>14.64635276794434</v>
      </c>
      <c r="U1579" s="4">
        <v>21.06426620483398</v>
      </c>
      <c r="V1579" s="4">
        <v>52.13542556762695</v>
      </c>
      <c r="W1579" s="4">
        <v>74.97593688964844</v>
      </c>
      <c r="X1579" s="4">
        <v>499.3892822265625</v>
      </c>
      <c r="Y1579" s="4">
        <v>1998.968872070312</v>
      </c>
      <c r="Z1579" s="4">
        <v>204.3250122070312</v>
      </c>
      <c r="AA1579" s="4">
        <v>101.5747146606445</v>
      </c>
      <c r="AB1579" s="4">
        <v>8.828037261962891</v>
      </c>
      <c r="AC1579" s="4">
        <v>0.3713293373584747</v>
      </c>
      <c r="AD1579" s="4">
        <v>0.05655848234891891</v>
      </c>
      <c r="AE1579" s="4">
        <v>0.01487491186708212</v>
      </c>
      <c r="AF1579" s="4">
        <v>0.05908669903874397</v>
      </c>
      <c r="AG1579" s="4">
        <v>0.01543591450899839</v>
      </c>
      <c r="AH1579" s="4">
        <v>0.6666666865348816</v>
      </c>
      <c r="AI1579" s="4">
        <v>-0.2195652425289154</v>
      </c>
      <c r="AJ1579" s="4">
        <v>2.737391471862793</v>
      </c>
      <c r="AK1579" s="4">
        <v>1</v>
      </c>
      <c r="AL1579" s="4">
        <v>0</v>
      </c>
      <c r="AM1579" s="4">
        <v>0.1599999964237213</v>
      </c>
      <c r="AN1579" s="4">
        <v>111115</v>
      </c>
      <c r="AO1579" s="4">
        <f>X1579*0.000001/(K1579*0.0001)</f>
        <v>0.832315470377604</v>
      </c>
      <c r="AP1579" s="4">
        <f>(U1579-T1579)/(1000-U1579)*AO1579</f>
        <v>0.005456669377425408</v>
      </c>
      <c r="AQ1579" s="4">
        <f>(P1579+273.15)</f>
        <v>298.2080177307129</v>
      </c>
      <c r="AR1579" s="4">
        <f>(O1579+273.15)</f>
        <v>296.3449939727783</v>
      </c>
      <c r="AS1579" s="4">
        <f>(Y1579*AK1579+Z1579*AL1579)*AM1579</f>
        <v>319.8350123823802</v>
      </c>
      <c r="AT1579" s="4">
        <f>((AS1579+0.00000010773*(AR1579^4-AQ1579^4))-AP1579*44100)/(L1579*0.92*2*29.3+0.00000043092*AQ1579^3)</f>
        <v>0.6604110804496585</v>
      </c>
      <c r="AU1579" s="4">
        <f>0.61365*EXP(17.502*J1579/(240.97+J1579))</f>
        <v>3.190692618008118</v>
      </c>
      <c r="AV1579" s="4">
        <f>AU1579*1000/AA1579</f>
        <v>31.41227251947539</v>
      </c>
      <c r="AW1579" s="4">
        <f>(AV1579-U1579)</f>
        <v>10.3480063146414</v>
      </c>
      <c r="AX1579" s="4">
        <f>IF(D1579,P1579,(O1579+P1579)/2)</f>
        <v>24.12650585174561</v>
      </c>
      <c r="AY1579" s="4">
        <f>0.61365*EXP(17.502*AX1579/(240.97+AX1579))</f>
        <v>3.017809641545821</v>
      </c>
      <c r="AZ1579" s="4">
        <f>IF(AW1579&lt;&gt;0,(1000-(AV1579+U1579)/2)/AW1579*AP1579,0)</f>
        <v>0.5134801482448101</v>
      </c>
      <c r="BA1579" s="4">
        <f>U1579*AA1579/1000</f>
        <v>2.139596829291869</v>
      </c>
      <c r="BB1579" s="4">
        <f>(AY1579-BA1579)</f>
        <v>0.8782128122539512</v>
      </c>
      <c r="BC1579" s="4">
        <f>1/(1.6/F1579+1.37/N1579)</f>
        <v>0.3294886381499173</v>
      </c>
      <c r="BD1579" s="4">
        <f>G1579*AA1579*0.001</f>
        <v>51.61709861820317</v>
      </c>
      <c r="BE1579" s="4">
        <f>G1579/S1579</f>
        <v>0.7633406384505831</v>
      </c>
      <c r="BF1579" s="4">
        <f>(1-AP1579*AA1579/AU1579/F1579)*100</f>
        <v>72.28639327792025</v>
      </c>
      <c r="BG1579" s="4">
        <f>(S1579-E1579/(N1579/1.35))</f>
        <v>642.5636732202042</v>
      </c>
      <c r="BH1579" s="4">
        <f>E1579*BF1579/100/BG1579</f>
        <v>0.05479448435851328</v>
      </c>
    </row>
    <row r="1580" ht="16" customHeight="1">
      <c r="A1580" s="4">
        <v>1487</v>
      </c>
      <c r="B1580" t="s" s="2">
        <v>1641</v>
      </c>
      <c r="C1580" s="4">
        <v>8585.500030029565</v>
      </c>
      <c r="D1580" s="4">
        <v>0</v>
      </c>
      <c r="E1580" s="4">
        <f>(R1580-S1580*(1000-T1580)/(1000-U1580))*AO1580</f>
        <v>57.26638757117204</v>
      </c>
      <c r="F1580" s="4">
        <f>IF(AZ1580&lt;&gt;0,1/(1/AZ1580-1/N1580),0)</f>
        <v>0.6297587270927197</v>
      </c>
      <c r="G1580" s="4">
        <f>((BC1580-AP1580/2)*S1580-E1580)/(BC1580+AP1580/2)</f>
        <v>495.0339156879446</v>
      </c>
      <c r="H1580" s="4">
        <f>AP1580*1000</f>
        <v>5.465256688072533</v>
      </c>
      <c r="I1580" s="4">
        <f>(AU1580-BA1580)</f>
        <v>1.048701888253347</v>
      </c>
      <c r="J1580" s="4">
        <f>(P1580+AT1580*D1580)</f>
        <v>25.05411148071289</v>
      </c>
      <c r="K1580" s="4">
        <v>6</v>
      </c>
      <c r="L1580" s="4">
        <f>(K1580*AI1580+AJ1580)</f>
        <v>1.420000016689301</v>
      </c>
      <c r="M1580" s="4">
        <v>1</v>
      </c>
      <c r="N1580" s="4">
        <f>L1580*(M1580+1)*(M1580+1)/(M1580*M1580+1)</f>
        <v>2.840000033378601</v>
      </c>
      <c r="O1580" s="4">
        <v>23.19350051879883</v>
      </c>
      <c r="P1580" s="4">
        <v>25.05411148071289</v>
      </c>
      <c r="Q1580" s="4">
        <v>21.89064979553223</v>
      </c>
      <c r="R1580" s="4">
        <v>751.0970458984375</v>
      </c>
      <c r="S1580" s="4">
        <v>677.842041015625</v>
      </c>
      <c r="T1580" s="4">
        <v>14.65265846252441</v>
      </c>
      <c r="U1580" s="4">
        <v>21.08059692382812</v>
      </c>
      <c r="V1580" s="4">
        <v>52.16321563720703</v>
      </c>
      <c r="W1580" s="4">
        <v>75.04062652587891</v>
      </c>
      <c r="X1580" s="4">
        <v>499.3867797851562</v>
      </c>
      <c r="Y1580" s="4">
        <v>1998.8671875</v>
      </c>
      <c r="Z1580" s="4">
        <v>196.7674560546875</v>
      </c>
      <c r="AA1580" s="4">
        <v>101.5743560791016</v>
      </c>
      <c r="AB1580" s="4">
        <v>8.828037261962891</v>
      </c>
      <c r="AC1580" s="4">
        <v>0.3713293373584747</v>
      </c>
      <c r="AD1580" s="4">
        <v>0.05655848234891891</v>
      </c>
      <c r="AE1580" s="4">
        <v>0.01487491186708212</v>
      </c>
      <c r="AF1580" s="4">
        <v>0.05908669903874397</v>
      </c>
      <c r="AG1580" s="4">
        <v>0.01543591450899839</v>
      </c>
      <c r="AH1580" s="4">
        <v>0.6666666865348816</v>
      </c>
      <c r="AI1580" s="4">
        <v>-0.2195652425289154</v>
      </c>
      <c r="AJ1580" s="4">
        <v>2.737391471862793</v>
      </c>
      <c r="AK1580" s="4">
        <v>1</v>
      </c>
      <c r="AL1580" s="4">
        <v>0</v>
      </c>
      <c r="AM1580" s="4">
        <v>0.1599999964237213</v>
      </c>
      <c r="AN1580" s="4">
        <v>111115</v>
      </c>
      <c r="AO1580" s="4">
        <f>X1580*0.000001/(K1580*0.0001)</f>
        <v>0.832311299641927</v>
      </c>
      <c r="AP1580" s="4">
        <f>(U1580-T1580)/(1000-U1580)*AO1580</f>
        <v>0.005465256688072533</v>
      </c>
      <c r="AQ1580" s="4">
        <f>(P1580+273.15)</f>
        <v>298.2041114807129</v>
      </c>
      <c r="AR1580" s="4">
        <f>(O1580+273.15)</f>
        <v>296.3435005187988</v>
      </c>
      <c r="AS1580" s="4">
        <f>(Y1580*AK1580+Z1580*AL1580)*AM1580</f>
        <v>319.8187428514939</v>
      </c>
      <c r="AT1580" s="4">
        <f>((AS1580+0.00000010773*(AR1580^4-AQ1580^4))-AP1580*44100)/(L1580*0.92*2*29.3+0.00000043092*AQ1580^3)</f>
        <v>0.6562422385434095</v>
      </c>
      <c r="AU1580" s="4">
        <f>0.61365*EXP(17.502*J1580/(240.97+J1580))</f>
        <v>3.189949946554278</v>
      </c>
      <c r="AV1580" s="4">
        <f>AU1580*1000/AA1580</f>
        <v>31.40507180838132</v>
      </c>
      <c r="AW1580" s="4">
        <f>(AV1580-U1580)</f>
        <v>10.32447488455319</v>
      </c>
      <c r="AX1580" s="4">
        <f>IF(D1580,P1580,(O1580+P1580)/2)</f>
        <v>24.12380599975586</v>
      </c>
      <c r="AY1580" s="4">
        <f>0.61365*EXP(17.502*AX1580/(240.97+AX1580))</f>
        <v>3.017320714920826</v>
      </c>
      <c r="AZ1580" s="4">
        <f>IF(AW1580&lt;&gt;0,(1000-(AV1580+U1580)/2)/AW1580*AP1580,0)</f>
        <v>0.515457969683415</v>
      </c>
      <c r="BA1580" s="4">
        <f>U1580*AA1580/1000</f>
        <v>2.141248058300931</v>
      </c>
      <c r="BB1580" s="4">
        <f>(AY1580-BA1580)</f>
        <v>0.8760726566198951</v>
      </c>
      <c r="BC1580" s="4">
        <f>1/(1.6/F1580+1.37/N1580)</f>
        <v>0.3307917607387793</v>
      </c>
      <c r="BD1580" s="4">
        <f>G1580*AA1580*0.001</f>
        <v>50.28275122331922</v>
      </c>
      <c r="BE1580" s="4">
        <f>G1580/S1580</f>
        <v>0.7303086644584995</v>
      </c>
      <c r="BF1580" s="4">
        <f>(1-AP1580*AA1580/AU1580/F1580)*100</f>
        <v>72.36645648996893</v>
      </c>
      <c r="BG1580" s="4">
        <f>(S1580-E1580/(N1580/1.35))</f>
        <v>650.6203430182799</v>
      </c>
      <c r="BH1580" s="4">
        <f>E1580*BF1580/100/BG1580</f>
        <v>0.06369560357245828</v>
      </c>
    </row>
    <row r="1581" ht="16" customHeight="1">
      <c r="A1581" s="4">
        <v>1488</v>
      </c>
      <c r="B1581" t="s" s="2">
        <v>1642</v>
      </c>
      <c r="C1581" s="4">
        <v>8591.000029906631</v>
      </c>
      <c r="D1581" s="4">
        <v>0</v>
      </c>
      <c r="E1581" s="4">
        <f>(R1581-S1581*(1000-T1581)/(1000-U1581))*AO1581</f>
        <v>62.90931207440878</v>
      </c>
      <c r="F1581" s="4">
        <f>IF(AZ1581&lt;&gt;0,1/(1/AZ1581-1/N1581),0)</f>
        <v>0.6326607845151341</v>
      </c>
      <c r="G1581" s="4">
        <f>((BC1581-AP1581/2)*S1581-E1581)/(BC1581+AP1581/2)</f>
        <v>499.4240207867744</v>
      </c>
      <c r="H1581" s="4">
        <f>AP1581*1000</f>
        <v>5.47500516389652</v>
      </c>
      <c r="I1581" s="4">
        <f>(AU1581-BA1581)</f>
        <v>1.046618357517549</v>
      </c>
      <c r="J1581" s="4">
        <f>(P1581+AT1581*D1581)</f>
        <v>25.05270385742188</v>
      </c>
      <c r="K1581" s="4">
        <v>6</v>
      </c>
      <c r="L1581" s="4">
        <f>(K1581*AI1581+AJ1581)</f>
        <v>1.420000016689301</v>
      </c>
      <c r="M1581" s="4">
        <v>1</v>
      </c>
      <c r="N1581" s="4">
        <f>L1581*(M1581+1)*(M1581+1)/(M1581*M1581+1)</f>
        <v>2.840000033378601</v>
      </c>
      <c r="O1581" s="4">
        <v>23.19242858886719</v>
      </c>
      <c r="P1581" s="4">
        <v>25.05270385742188</v>
      </c>
      <c r="Q1581" s="4">
        <v>21.89060974121094</v>
      </c>
      <c r="R1581" s="4">
        <v>778.9301147460938</v>
      </c>
      <c r="S1581" s="4">
        <v>698.7462158203125</v>
      </c>
      <c r="T1581" s="4">
        <v>14.65892791748047</v>
      </c>
      <c r="U1581" s="4">
        <v>21.0985050201416</v>
      </c>
      <c r="V1581" s="4">
        <v>52.18943405151367</v>
      </c>
      <c r="W1581" s="4">
        <v>75.11040496826172</v>
      </c>
      <c r="X1581" s="4">
        <v>499.3642272949219</v>
      </c>
      <c r="Y1581" s="4">
        <v>1998.807250976562</v>
      </c>
      <c r="Z1581" s="4">
        <v>190.6125640869141</v>
      </c>
      <c r="AA1581" s="4">
        <v>101.5742111206055</v>
      </c>
      <c r="AB1581" s="4">
        <v>8.828037261962891</v>
      </c>
      <c r="AC1581" s="4">
        <v>0.3713293373584747</v>
      </c>
      <c r="AD1581" s="4">
        <v>0.05655848234891891</v>
      </c>
      <c r="AE1581" s="4">
        <v>0.01487491186708212</v>
      </c>
      <c r="AF1581" s="4">
        <v>0.05908669903874397</v>
      </c>
      <c r="AG1581" s="4">
        <v>0.01543591450899839</v>
      </c>
      <c r="AH1581" s="4">
        <v>0.3333333432674408</v>
      </c>
      <c r="AI1581" s="4">
        <v>-0.2195652425289154</v>
      </c>
      <c r="AJ1581" s="4">
        <v>2.737391471862793</v>
      </c>
      <c r="AK1581" s="4">
        <v>1</v>
      </c>
      <c r="AL1581" s="4">
        <v>0</v>
      </c>
      <c r="AM1581" s="4">
        <v>0.1599999964237213</v>
      </c>
      <c r="AN1581" s="4">
        <v>111115</v>
      </c>
      <c r="AO1581" s="4">
        <f>X1581*0.000001/(K1581*0.0001)</f>
        <v>0.8322737121582031</v>
      </c>
      <c r="AP1581" s="4">
        <f>(U1581-T1581)/(1000-U1581)*AO1581</f>
        <v>0.005475005163896519</v>
      </c>
      <c r="AQ1581" s="4">
        <f>(P1581+273.15)</f>
        <v>298.2027038574219</v>
      </c>
      <c r="AR1581" s="4">
        <f>(O1581+273.15)</f>
        <v>296.3424285888672</v>
      </c>
      <c r="AS1581" s="4">
        <f>(Y1581*AK1581+Z1581*AL1581)*AM1581</f>
        <v>319.8091530079582</v>
      </c>
      <c r="AT1581" s="4">
        <f>((AS1581+0.00000010773*(AR1581^4-AQ1581^4))-AP1581*44100)/(L1581*0.92*2*29.3+0.00000043092*AQ1581^3)</f>
        <v>0.6512943227940096</v>
      </c>
      <c r="AU1581" s="4">
        <f>0.61365*EXP(17.502*J1581/(240.97+J1581))</f>
        <v>3.189682360762566</v>
      </c>
      <c r="AV1581" s="4">
        <f>AU1581*1000/AA1581</f>
        <v>31.40248224005653</v>
      </c>
      <c r="AW1581" s="4">
        <f>(AV1581-U1581)</f>
        <v>10.30397721991493</v>
      </c>
      <c r="AX1581" s="4">
        <f>IF(D1581,P1581,(O1581+P1581)/2)</f>
        <v>24.12256622314453</v>
      </c>
      <c r="AY1581" s="4">
        <f>0.61365*EXP(17.502*AX1581/(240.97+AX1581))</f>
        <v>3.017096222189321</v>
      </c>
      <c r="AZ1581" s="4">
        <f>IF(AW1581&lt;&gt;0,(1000-(AV1581+U1581)/2)/AW1581*AP1581,0)</f>
        <v>0.5174005592144456</v>
      </c>
      <c r="BA1581" s="4">
        <f>U1581*AA1581/1000</f>
        <v>2.143064003245017</v>
      </c>
      <c r="BB1581" s="4">
        <f>(AY1581-BA1581)</f>
        <v>0.8740322189443037</v>
      </c>
      <c r="BC1581" s="4">
        <f>1/(1.6/F1581+1.37/N1581)</f>
        <v>0.3320719309738546</v>
      </c>
      <c r="BD1581" s="4">
        <f>G1581*AA1581*0.001</f>
        <v>50.72860092609748</v>
      </c>
      <c r="BE1581" s="4">
        <f>G1581/S1581</f>
        <v>0.714743077642949</v>
      </c>
      <c r="BF1581" s="4">
        <f>(1-AP1581*AA1581/AU1581/F1581)*100</f>
        <v>72.44187669991044</v>
      </c>
      <c r="BG1581" s="4">
        <f>(S1581-E1581/(N1581/1.35))</f>
        <v>668.8421417702084</v>
      </c>
      <c r="BH1581" s="4">
        <f>E1581*BF1581/100/BG1581</f>
        <v>0.06813668493598346</v>
      </c>
    </row>
    <row r="1582" ht="16" customHeight="1">
      <c r="A1582" s="4">
        <v>1489</v>
      </c>
      <c r="B1582" t="s" s="2">
        <v>1643</v>
      </c>
      <c r="C1582" s="4">
        <v>8596.000029794872</v>
      </c>
      <c r="D1582" s="4">
        <v>0</v>
      </c>
      <c r="E1582" s="4">
        <f>(R1582-S1582*(1000-T1582)/(1000-U1582))*AO1582</f>
        <v>60.38403601123543</v>
      </c>
      <c r="F1582" s="4">
        <f>IF(AZ1582&lt;&gt;0,1/(1/AZ1582-1/N1582),0)</f>
        <v>0.635732900901206</v>
      </c>
      <c r="G1582" s="4">
        <f>((BC1582-AP1582/2)*S1582-E1582)/(BC1582+AP1582/2)</f>
        <v>528.0001763473761</v>
      </c>
      <c r="H1582" s="4">
        <f>AP1582*1000</f>
        <v>5.484455381286298</v>
      </c>
      <c r="I1582" s="4">
        <f>(AU1582-BA1582)</f>
        <v>1.044274051936753</v>
      </c>
      <c r="J1582" s="4">
        <f>(P1582+AT1582*D1582)</f>
        <v>25.04908180236816</v>
      </c>
      <c r="K1582" s="4">
        <v>6</v>
      </c>
      <c r="L1582" s="4">
        <f>(K1582*AI1582+AJ1582)</f>
        <v>1.420000016689301</v>
      </c>
      <c r="M1582" s="4">
        <v>1</v>
      </c>
      <c r="N1582" s="4">
        <f>L1582*(M1582+1)*(M1582+1)/(M1582*M1582+1)</f>
        <v>2.840000033378601</v>
      </c>
      <c r="O1582" s="4">
        <v>23.19192504882812</v>
      </c>
      <c r="P1582" s="4">
        <v>25.04908180236816</v>
      </c>
      <c r="Q1582" s="4">
        <v>21.89122772216797</v>
      </c>
      <c r="R1582" s="4">
        <v>796.6434326171875</v>
      </c>
      <c r="S1582" s="4">
        <v>719.3612670898438</v>
      </c>
      <c r="T1582" s="4">
        <v>14.6652135848999</v>
      </c>
      <c r="U1582" s="4">
        <v>21.11485290527344</v>
      </c>
      <c r="V1582" s="4">
        <v>52.21329879760742</v>
      </c>
      <c r="W1582" s="4">
        <v>75.17055511474609</v>
      </c>
      <c r="X1582" s="4">
        <v>499.4374084472656</v>
      </c>
      <c r="Y1582" s="4">
        <v>1998.831665039062</v>
      </c>
      <c r="Z1582" s="4">
        <v>186.2726135253906</v>
      </c>
      <c r="AA1582" s="4">
        <v>101.5739898681641</v>
      </c>
      <c r="AB1582" s="4">
        <v>8.828037261962891</v>
      </c>
      <c r="AC1582" s="4">
        <v>0.3713293373584747</v>
      </c>
      <c r="AD1582" s="4">
        <v>0.05655848234891891</v>
      </c>
      <c r="AE1582" s="4">
        <v>0.01487491186708212</v>
      </c>
      <c r="AF1582" s="4">
        <v>0.05908669903874397</v>
      </c>
      <c r="AG1582" s="4">
        <v>0.01543591450899839</v>
      </c>
      <c r="AH1582" s="4">
        <v>0.6666666865348816</v>
      </c>
      <c r="AI1582" s="4">
        <v>-0.2195652425289154</v>
      </c>
      <c r="AJ1582" s="4">
        <v>2.737391471862793</v>
      </c>
      <c r="AK1582" s="4">
        <v>1</v>
      </c>
      <c r="AL1582" s="4">
        <v>0</v>
      </c>
      <c r="AM1582" s="4">
        <v>0.1599999964237213</v>
      </c>
      <c r="AN1582" s="4">
        <v>111115</v>
      </c>
      <c r="AO1582" s="4">
        <f>X1582*0.000001/(K1582*0.0001)</f>
        <v>0.8323956807454427</v>
      </c>
      <c r="AP1582" s="4">
        <f>(U1582-T1582)/(1000-U1582)*AO1582</f>
        <v>0.005484455381286299</v>
      </c>
      <c r="AQ1582" s="4">
        <f>(P1582+273.15)</f>
        <v>298.1990818023681</v>
      </c>
      <c r="AR1582" s="4">
        <f>(O1582+273.15)</f>
        <v>296.3419250488281</v>
      </c>
      <c r="AS1582" s="4">
        <f>(Y1582*AK1582+Z1582*AL1582)*AM1582</f>
        <v>319.8130592578709</v>
      </c>
      <c r="AT1582" s="4">
        <f>((AS1582+0.00000010773*(AR1582^4-AQ1582^4))-AP1582*44100)/(L1582*0.92*2*29.3+0.00000043092*AQ1582^3)</f>
        <v>0.6470112037695761</v>
      </c>
      <c r="AU1582" s="4">
        <f>0.61365*EXP(17.502*J1582/(240.97+J1582))</f>
        <v>3.188993907004772</v>
      </c>
      <c r="AV1582" s="4">
        <f>AU1582*1000/AA1582</f>
        <v>31.39577278734313</v>
      </c>
      <c r="AW1582" s="4">
        <f>(AV1582-U1582)</f>
        <v>10.28091988206969</v>
      </c>
      <c r="AX1582" s="4">
        <f>IF(D1582,P1582,(O1582+P1582)/2)</f>
        <v>24.12050342559814</v>
      </c>
      <c r="AY1582" s="4">
        <f>0.61365*EXP(17.502*AX1582/(240.97+AX1582))</f>
        <v>3.016722733182943</v>
      </c>
      <c r="AZ1582" s="4">
        <f>IF(AW1582&lt;&gt;0,(1000-(AV1582+U1582)/2)/AW1582*AP1582,0)</f>
        <v>0.5194534487884659</v>
      </c>
      <c r="BA1582" s="4">
        <f>U1582*AA1582/1000</f>
        <v>2.144719855068019</v>
      </c>
      <c r="BB1582" s="4">
        <f>(AY1582-BA1582)</f>
        <v>0.8720028781149245</v>
      </c>
      <c r="BC1582" s="4">
        <f>1/(1.6/F1582+1.37/N1582)</f>
        <v>0.3334250701337049</v>
      </c>
      <c r="BD1582" s="4">
        <f>G1582*AA1582*0.001</f>
        <v>53.63108456269722</v>
      </c>
      <c r="BE1582" s="4">
        <f>G1582/S1582</f>
        <v>0.733984717419366</v>
      </c>
      <c r="BF1582" s="4">
        <f>(1-AP1582*AA1582/AU1582/F1582)*100</f>
        <v>72.52184036206195</v>
      </c>
      <c r="BG1582" s="4">
        <f>(S1582-E1582/(N1582/1.35))</f>
        <v>690.6575883373511</v>
      </c>
      <c r="BH1582" s="4">
        <f>E1582*BF1582/100/BG1582</f>
        <v>0.06340568023824882</v>
      </c>
    </row>
    <row r="1583" ht="16" customHeight="1">
      <c r="A1583" s="4">
        <v>1490</v>
      </c>
      <c r="B1583" t="s" s="2">
        <v>1644</v>
      </c>
      <c r="C1583" s="4">
        <v>8601.000029683113</v>
      </c>
      <c r="D1583" s="4">
        <v>0</v>
      </c>
      <c r="E1583" s="4">
        <f>(R1583-S1583*(1000-T1583)/(1000-U1583))*AO1583</f>
        <v>51.51023654039749</v>
      </c>
      <c r="F1583" s="4">
        <f>IF(AZ1583&lt;&gt;0,1/(1/AZ1583-1/N1583),0)</f>
        <v>0.6390499987680558</v>
      </c>
      <c r="G1583" s="4">
        <f>((BC1583-AP1583/2)*S1583-E1583)/(BC1583+AP1583/2)</f>
        <v>568.0707993927979</v>
      </c>
      <c r="H1583" s="4">
        <f>AP1583*1000</f>
        <v>5.493015076906519</v>
      </c>
      <c r="I1583" s="4">
        <f>(AU1583-BA1583)</f>
        <v>1.041466863490966</v>
      </c>
      <c r="J1583" s="4">
        <f>(P1583+AT1583*D1583)</f>
        <v>25.04226112365723</v>
      </c>
      <c r="K1583" s="4">
        <v>6</v>
      </c>
      <c r="L1583" s="4">
        <f>(K1583*AI1583+AJ1583)</f>
        <v>1.420000016689301</v>
      </c>
      <c r="M1583" s="4">
        <v>1</v>
      </c>
      <c r="N1583" s="4">
        <f>L1583*(M1583+1)*(M1583+1)/(M1583*M1583+1)</f>
        <v>2.840000033378601</v>
      </c>
      <c r="O1583" s="4">
        <v>23.19095611572266</v>
      </c>
      <c r="P1583" s="4">
        <v>25.04226112365723</v>
      </c>
      <c r="Q1583" s="4">
        <v>21.89164924621582</v>
      </c>
      <c r="R1583" s="4">
        <v>799.2664184570312</v>
      </c>
      <c r="S1583" s="4">
        <v>732.552978515625</v>
      </c>
      <c r="T1583" s="4">
        <v>14.67037487030029</v>
      </c>
      <c r="U1583" s="4">
        <v>21.12972831726074</v>
      </c>
      <c r="V1583" s="4">
        <v>52.2344856262207</v>
      </c>
      <c r="W1583" s="4">
        <v>75.22864532470703</v>
      </c>
      <c r="X1583" s="4">
        <v>499.45703125</v>
      </c>
      <c r="Y1583" s="4">
        <v>1998.911254882812</v>
      </c>
      <c r="Z1583" s="4">
        <v>182.6294555664062</v>
      </c>
      <c r="AA1583" s="4">
        <v>101.5739974975586</v>
      </c>
      <c r="AB1583" s="4">
        <v>8.828037261962891</v>
      </c>
      <c r="AC1583" s="4">
        <v>0.3713293373584747</v>
      </c>
      <c r="AD1583" s="4">
        <v>0.05655848234891891</v>
      </c>
      <c r="AE1583" s="4">
        <v>0.01487491186708212</v>
      </c>
      <c r="AF1583" s="4">
        <v>0.05908669903874397</v>
      </c>
      <c r="AG1583" s="4">
        <v>0.01543591450899839</v>
      </c>
      <c r="AH1583" s="4">
        <v>0.6666666865348816</v>
      </c>
      <c r="AI1583" s="4">
        <v>-0.2195652425289154</v>
      </c>
      <c r="AJ1583" s="4">
        <v>2.737391471862793</v>
      </c>
      <c r="AK1583" s="4">
        <v>1</v>
      </c>
      <c r="AL1583" s="4">
        <v>0</v>
      </c>
      <c r="AM1583" s="4">
        <v>0.1599999964237213</v>
      </c>
      <c r="AN1583" s="4">
        <v>111115</v>
      </c>
      <c r="AO1583" s="4">
        <f>X1583*0.000001/(K1583*0.0001)</f>
        <v>0.8324283854166666</v>
      </c>
      <c r="AP1583" s="4">
        <f>(U1583-T1583)/(1000-U1583)*AO1583</f>
        <v>0.005493015076906519</v>
      </c>
      <c r="AQ1583" s="4">
        <f>(P1583+273.15)</f>
        <v>298.1922611236572</v>
      </c>
      <c r="AR1583" s="4">
        <f>(O1583+273.15)</f>
        <v>296.3409561157226</v>
      </c>
      <c r="AS1583" s="4">
        <f>(Y1583*AK1583+Z1583*AL1583)*AM1583</f>
        <v>319.8257936325863</v>
      </c>
      <c r="AT1583" s="4">
        <f>((AS1583+0.00000010773*(AR1583^4-AQ1583^4))-AP1583*44100)/(L1583*0.92*2*29.3+0.00000043092*AQ1583^3)</f>
        <v>0.6436335058629747</v>
      </c>
      <c r="AU1583" s="4">
        <f>0.61365*EXP(17.502*J1583/(240.97+J1583))</f>
        <v>3.187697834712502</v>
      </c>
      <c r="AV1583" s="4">
        <f>AU1583*1000/AA1583</f>
        <v>31.38301054646511</v>
      </c>
      <c r="AW1583" s="4">
        <f>(AV1583-U1583)</f>
        <v>10.25328222920437</v>
      </c>
      <c r="AX1583" s="4">
        <f>IF(D1583,P1583,(O1583+P1583)/2)</f>
        <v>24.11660861968994</v>
      </c>
      <c r="AY1583" s="4">
        <f>0.61365*EXP(17.502*AX1583/(240.97+AX1583))</f>
        <v>3.016017651947382</v>
      </c>
      <c r="AZ1583" s="4">
        <f>IF(AW1583&lt;&gt;0,(1000-(AV1583+U1583)/2)/AW1583*AP1583,0)</f>
        <v>0.521665972337867</v>
      </c>
      <c r="BA1583" s="4">
        <f>U1583*AA1583/1000</f>
        <v>2.146230971221536</v>
      </c>
      <c r="BB1583" s="4">
        <f>(AY1583-BA1583)</f>
        <v>0.8697866807258468</v>
      </c>
      <c r="BC1583" s="4">
        <f>1/(1.6/F1583+1.37/N1583)</f>
        <v>0.334883753637418</v>
      </c>
      <c r="BD1583" s="4">
        <f>G1583*AA1583*0.001</f>
        <v>57.70122195596016</v>
      </c>
      <c r="BE1583" s="4">
        <f>G1583/S1583</f>
        <v>0.7754671894773836</v>
      </c>
      <c r="BF1583" s="4">
        <f>(1-AP1583*AA1583/AU1583/F1583)*100</f>
        <v>72.61067370177088</v>
      </c>
      <c r="BG1583" s="4">
        <f>(S1583-E1583/(N1583/1.35))</f>
        <v>708.0674790394825</v>
      </c>
      <c r="BH1583" s="4">
        <f>E1583*BF1583/100/BG1583</f>
        <v>0.05282254994692789</v>
      </c>
    </row>
    <row r="1584" ht="16" customHeight="1">
      <c r="A1584" s="4">
        <v>1491</v>
      </c>
      <c r="B1584" t="s" s="2">
        <v>1645</v>
      </c>
      <c r="C1584" s="4">
        <v>8606.500029560179</v>
      </c>
      <c r="D1584" s="4">
        <v>0</v>
      </c>
      <c r="E1584" s="4">
        <f>(R1584-S1584*(1000-T1584)/(1000-U1584))*AO1584</f>
        <v>46.62139031082552</v>
      </c>
      <c r="F1584" s="4">
        <f>IF(AZ1584&lt;&gt;0,1/(1/AZ1584-1/N1584),0)</f>
        <v>0.6430584114981811</v>
      </c>
      <c r="G1584" s="4">
        <f>((BC1584-AP1584/2)*S1584-E1584)/(BC1584+AP1584/2)</f>
        <v>589.5113582923752</v>
      </c>
      <c r="H1584" s="4">
        <f>AP1584*1000</f>
        <v>5.502076299814825</v>
      </c>
      <c r="I1584" s="4">
        <f>(AU1584-BA1584)</f>
        <v>1.037872519985165</v>
      </c>
      <c r="J1584" s="4">
        <f>(P1584+AT1584*D1584)</f>
        <v>25.03174018859863</v>
      </c>
      <c r="K1584" s="4">
        <v>6</v>
      </c>
      <c r="L1584" s="4">
        <f>(K1584*AI1584+AJ1584)</f>
        <v>1.420000016689301</v>
      </c>
      <c r="M1584" s="4">
        <v>1</v>
      </c>
      <c r="N1584" s="4">
        <f>L1584*(M1584+1)*(M1584+1)/(M1584*M1584+1)</f>
        <v>2.840000033378601</v>
      </c>
      <c r="O1584" s="4">
        <v>23.18939208984375</v>
      </c>
      <c r="P1584" s="4">
        <v>25.03174018859863</v>
      </c>
      <c r="Q1584" s="4">
        <v>21.89128112792969</v>
      </c>
      <c r="R1584" s="4">
        <v>799.7460327148438</v>
      </c>
      <c r="S1584" s="4">
        <v>738.8557739257812</v>
      </c>
      <c r="T1584" s="4">
        <v>14.67564392089844</v>
      </c>
      <c r="U1584" s="4">
        <v>21.14556694030762</v>
      </c>
      <c r="V1584" s="4">
        <v>52.2589225769043</v>
      </c>
      <c r="W1584" s="4">
        <v>75.29206085205078</v>
      </c>
      <c r="X1584" s="4">
        <v>499.455566406250</v>
      </c>
      <c r="Y1584" s="4">
        <v>1999.005493164062</v>
      </c>
      <c r="Z1584" s="4">
        <v>179.2981567382812</v>
      </c>
      <c r="AA1584" s="4">
        <v>101.5733947753906</v>
      </c>
      <c r="AB1584" s="4">
        <v>8.828037261962891</v>
      </c>
      <c r="AC1584" s="4">
        <v>0.3713293373584747</v>
      </c>
      <c r="AD1584" s="4">
        <v>0.05655848234891891</v>
      </c>
      <c r="AE1584" s="4">
        <v>0.01487491186708212</v>
      </c>
      <c r="AF1584" s="4">
        <v>0.05908669903874397</v>
      </c>
      <c r="AG1584" s="4">
        <v>0.01543591450899839</v>
      </c>
      <c r="AH1584" s="4">
        <v>0.6666666865348816</v>
      </c>
      <c r="AI1584" s="4">
        <v>-0.2195652425289154</v>
      </c>
      <c r="AJ1584" s="4">
        <v>2.737391471862793</v>
      </c>
      <c r="AK1584" s="4">
        <v>1</v>
      </c>
      <c r="AL1584" s="4">
        <v>0</v>
      </c>
      <c r="AM1584" s="4">
        <v>0.1599999964237213</v>
      </c>
      <c r="AN1584" s="4">
        <v>111115</v>
      </c>
      <c r="AO1584" s="4">
        <f>X1584*0.000001/(K1584*0.0001)</f>
        <v>0.8324259440104166</v>
      </c>
      <c r="AP1584" s="4">
        <f>(U1584-T1584)/(1000-U1584)*AO1584</f>
        <v>0.005502076299814826</v>
      </c>
      <c r="AQ1584" s="4">
        <f>(P1584+273.15)</f>
        <v>298.1817401885986</v>
      </c>
      <c r="AR1584" s="4">
        <f>(O1584+273.15)</f>
        <v>296.3393920898437</v>
      </c>
      <c r="AS1584" s="4">
        <f>(Y1584*AK1584+Z1584*AL1584)*AM1584</f>
        <v>319.8408717572493</v>
      </c>
      <c r="AT1584" s="4">
        <f>((AS1584+0.00000010773*(AR1584^4-AQ1584^4))-AP1584*44100)/(L1584*0.92*2*29.3+0.00000043092*AQ1584^3)</f>
        <v>0.6404386834173467</v>
      </c>
      <c r="AU1584" s="4">
        <f>0.61365*EXP(17.502*J1584/(240.97+J1584))</f>
        <v>3.18569953856248</v>
      </c>
      <c r="AV1584" s="4">
        <f>AU1584*1000/AA1584</f>
        <v>31.36352334789067</v>
      </c>
      <c r="AW1584" s="4">
        <f>(AV1584-U1584)</f>
        <v>10.21795640758305</v>
      </c>
      <c r="AX1584" s="4">
        <f>IF(D1584,P1584,(O1584+P1584)/2)</f>
        <v>24.11056613922119</v>
      </c>
      <c r="AY1584" s="4">
        <f>0.61365*EXP(17.502*AX1584/(240.97+AX1584))</f>
        <v>3.014924059846432</v>
      </c>
      <c r="AZ1584" s="4">
        <f>IF(AW1584&lt;&gt;0,(1000-(AV1584+U1584)/2)/AW1584*AP1584,0)</f>
        <v>0.5243339837738014</v>
      </c>
      <c r="BA1584" s="4">
        <f>U1584*AA1584/1000</f>
        <v>2.147827018577314</v>
      </c>
      <c r="BB1584" s="4">
        <f>(AY1584-BA1584)</f>
        <v>0.8670970412691177</v>
      </c>
      <c r="BC1584" s="4">
        <f>1/(1.6/F1584+1.37/N1584)</f>
        <v>0.3366431798297175</v>
      </c>
      <c r="BD1584" s="4">
        <f>G1584*AA1584*0.001</f>
        <v>59.87866992040818</v>
      </c>
      <c r="BE1584" s="4">
        <f>G1584/S1584</f>
        <v>0.7978706793615613</v>
      </c>
      <c r="BF1584" s="4">
        <f>(1-AP1584*AA1584/AU1584/F1584)*100</f>
        <v>72.71956190775279</v>
      </c>
      <c r="BG1584" s="4">
        <f>(S1584-E1584/(N1584/1.35))</f>
        <v>716.694197806101</v>
      </c>
      <c r="BH1584" s="4">
        <f>E1584*BF1584/100/BG1584</f>
        <v>0.04730451410534248</v>
      </c>
    </row>
    <row r="1585" ht="16" customHeight="1">
      <c r="A1585" s="4">
        <v>1492</v>
      </c>
      <c r="B1585" t="s" s="2">
        <v>1646</v>
      </c>
      <c r="C1585" s="4">
        <v>8611.500029448420</v>
      </c>
      <c r="D1585" s="4">
        <v>0</v>
      </c>
      <c r="E1585" s="4">
        <f>(R1585-S1585*(1000-T1585)/(1000-U1585))*AO1585</f>
        <v>44.55928853184947</v>
      </c>
      <c r="F1585" s="4">
        <f>IF(AZ1585&lt;&gt;0,1/(1/AZ1585-1/N1585),0)</f>
        <v>0.6459316280363443</v>
      </c>
      <c r="G1585" s="4">
        <f>((BC1585-AP1585/2)*S1585-E1585)/(BC1585+AP1585/2)</f>
        <v>598.5282449577919</v>
      </c>
      <c r="H1585" s="4">
        <f>AP1585*1000</f>
        <v>5.509072291198945</v>
      </c>
      <c r="I1585" s="4">
        <f>(AU1585-BA1585)</f>
        <v>1.035418243647255</v>
      </c>
      <c r="J1585" s="4">
        <f>(P1585+AT1585*D1585)</f>
        <v>25.02531623840332</v>
      </c>
      <c r="K1585" s="4">
        <v>6</v>
      </c>
      <c r="L1585" s="4">
        <f>(K1585*AI1585+AJ1585)</f>
        <v>1.420000016689301</v>
      </c>
      <c r="M1585" s="4">
        <v>1</v>
      </c>
      <c r="N1585" s="4">
        <f>L1585*(M1585+1)*(M1585+1)/(M1585*M1585+1)</f>
        <v>2.840000033378601</v>
      </c>
      <c r="O1585" s="4">
        <v>23.18657112121582</v>
      </c>
      <c r="P1585" s="4">
        <v>25.02531623840332</v>
      </c>
      <c r="Q1585" s="4">
        <v>21.89084053039551</v>
      </c>
      <c r="R1585" s="4">
        <v>799.7588500976562</v>
      </c>
      <c r="S1585" s="4">
        <v>741.3209228515625</v>
      </c>
      <c r="T1585" s="4">
        <v>14.67948722839355</v>
      </c>
      <c r="U1585" s="4">
        <v>21.15781784057617</v>
      </c>
      <c r="V1585" s="4">
        <v>52.28084945678711</v>
      </c>
      <c r="W1585" s="4">
        <v>75.34868621826172</v>
      </c>
      <c r="X1585" s="4">
        <v>499.4353637695312</v>
      </c>
      <c r="Y1585" s="4">
        <v>1999.0908203125</v>
      </c>
      <c r="Z1585" s="4">
        <v>176.5970001220703</v>
      </c>
      <c r="AA1585" s="4">
        <v>101.5729370117188</v>
      </c>
      <c r="AB1585" s="4">
        <v>8.828037261962891</v>
      </c>
      <c r="AC1585" s="4">
        <v>0.3713293373584747</v>
      </c>
      <c r="AD1585" s="4">
        <v>0.05655848234891891</v>
      </c>
      <c r="AE1585" s="4">
        <v>0.01487491186708212</v>
      </c>
      <c r="AF1585" s="4">
        <v>0.05908669903874397</v>
      </c>
      <c r="AG1585" s="4">
        <v>0.01543591450899839</v>
      </c>
      <c r="AH1585" s="4">
        <v>0.6666666865348816</v>
      </c>
      <c r="AI1585" s="4">
        <v>-0.2195652425289154</v>
      </c>
      <c r="AJ1585" s="4">
        <v>2.737391471862793</v>
      </c>
      <c r="AK1585" s="4">
        <v>1</v>
      </c>
      <c r="AL1585" s="4">
        <v>0</v>
      </c>
      <c r="AM1585" s="4">
        <v>0.1599999964237213</v>
      </c>
      <c r="AN1585" s="4">
        <v>111115</v>
      </c>
      <c r="AO1585" s="4">
        <f>X1585*0.000001/(K1585*0.0001)</f>
        <v>0.8323922729492186</v>
      </c>
      <c r="AP1585" s="4">
        <f>(U1585-T1585)/(1000-U1585)*AO1585</f>
        <v>0.005509072291198945</v>
      </c>
      <c r="AQ1585" s="4">
        <f>(P1585+273.15)</f>
        <v>298.1753162384033</v>
      </c>
      <c r="AR1585" s="4">
        <f>(O1585+273.15)</f>
        <v>296.3365711212158</v>
      </c>
      <c r="AS1585" s="4">
        <f>(Y1585*AK1585+Z1585*AL1585)*AM1585</f>
        <v>319.8545241006941</v>
      </c>
      <c r="AT1585" s="4">
        <f>((AS1585+0.00000010773*(AR1585^4-AQ1585^4))-AP1585*44100)/(L1585*0.92*2*29.3+0.00000043092*AQ1585^3)</f>
        <v>0.6375670426216746</v>
      </c>
      <c r="AU1585" s="4">
        <f>0.61365*EXP(17.502*J1585/(240.97+J1585))</f>
        <v>3.184479942473518</v>
      </c>
      <c r="AV1585" s="4">
        <f>AU1585*1000/AA1585</f>
        <v>31.35165759857978</v>
      </c>
      <c r="AW1585" s="4">
        <f>(AV1585-U1585)</f>
        <v>10.19383975800361</v>
      </c>
      <c r="AX1585" s="4">
        <f>IF(D1585,P1585,(O1585+P1585)/2)</f>
        <v>24.10594367980957</v>
      </c>
      <c r="AY1585" s="4">
        <f>0.61365*EXP(17.502*AX1585/(240.97+AX1585))</f>
        <v>3.014087702856916</v>
      </c>
      <c r="AZ1585" s="4">
        <f>IF(AW1585&lt;&gt;0,(1000-(AV1585+U1585)/2)/AW1585*AP1585,0)</f>
        <v>0.5262426299082718</v>
      </c>
      <c r="BA1585" s="4">
        <f>U1585*AA1585/1000</f>
        <v>2.149061698826263</v>
      </c>
      <c r="BB1585" s="4">
        <f>(AY1585-BA1585)</f>
        <v>0.8650260040306534</v>
      </c>
      <c r="BC1585" s="4">
        <f>1/(1.6/F1585+1.37/N1585)</f>
        <v>0.3379021404033532</v>
      </c>
      <c r="BD1585" s="4">
        <f>G1585*AA1585*0.001</f>
        <v>60.79427172483237</v>
      </c>
      <c r="BE1585" s="4">
        <f>G1585/S1585</f>
        <v>0.8073807530691232</v>
      </c>
      <c r="BF1585" s="4">
        <f>(1-AP1585*AA1585/AU1585/F1585)*100</f>
        <v>72.79608472467469</v>
      </c>
      <c r="BG1585" s="4">
        <f>(S1585-E1585/(N1585/1.35))</f>
        <v>720.1395711575509</v>
      </c>
      <c r="BH1585" s="4">
        <f>E1585*BF1585/100/BG1585</f>
        <v>0.04504323707724816</v>
      </c>
    </row>
    <row r="1586" ht="16" customHeight="1">
      <c r="A1586" s="4">
        <v>1493</v>
      </c>
      <c r="B1586" t="s" s="2">
        <v>1647</v>
      </c>
      <c r="C1586" s="4">
        <v>8616.500029336661</v>
      </c>
      <c r="D1586" s="4">
        <v>0</v>
      </c>
      <c r="E1586" s="4">
        <f>(R1586-S1586*(1000-T1586)/(1000-U1586))*AO1586</f>
        <v>43.62216148249684</v>
      </c>
      <c r="F1586" s="4">
        <f>IF(AZ1586&lt;&gt;0,1/(1/AZ1586-1/N1586),0)</f>
        <v>0.6473484625992593</v>
      </c>
      <c r="G1586" s="4">
        <f>((BC1586-AP1586/2)*S1586-E1586)/(BC1586+AP1586/2)</f>
        <v>602.5955254357847</v>
      </c>
      <c r="H1586" s="4">
        <f>AP1586*1000</f>
        <v>5.515227261104144</v>
      </c>
      <c r="I1586" s="4">
        <f>(AU1586-BA1586)</f>
        <v>1.034716996739406</v>
      </c>
      <c r="J1586" s="4">
        <f>(P1586+AT1586*D1586)</f>
        <v>25.02756118774414</v>
      </c>
      <c r="K1586" s="4">
        <v>6</v>
      </c>
      <c r="L1586" s="4">
        <f>(K1586*AI1586+AJ1586)</f>
        <v>1.420000016689301</v>
      </c>
      <c r="M1586" s="4">
        <v>1</v>
      </c>
      <c r="N1586" s="4">
        <f>L1586*(M1586+1)*(M1586+1)/(M1586*M1586+1)</f>
        <v>2.840000033378601</v>
      </c>
      <c r="O1586" s="4">
        <v>23.18423652648926</v>
      </c>
      <c r="P1586" s="4">
        <v>25.02756118774414</v>
      </c>
      <c r="Q1586" s="4">
        <v>21.89003372192383</v>
      </c>
      <c r="R1586" s="4">
        <v>799.738769531250</v>
      </c>
      <c r="S1586" s="4">
        <v>742.4125366210938</v>
      </c>
      <c r="T1586" s="4">
        <v>14.68329429626465</v>
      </c>
      <c r="U1586" s="4">
        <v>21.16894912719727</v>
      </c>
      <c r="V1586" s="4">
        <v>52.30200958251953</v>
      </c>
      <c r="W1586" s="4">
        <v>75.39989471435547</v>
      </c>
      <c r="X1586" s="4">
        <v>499.4230346679688</v>
      </c>
      <c r="Y1586" s="4">
        <v>1999.209228515625</v>
      </c>
      <c r="Z1586" s="4">
        <v>174.2271118164062</v>
      </c>
      <c r="AA1586" s="4">
        <v>101.5727844238281</v>
      </c>
      <c r="AB1586" s="4">
        <v>8.828037261962891</v>
      </c>
      <c r="AC1586" s="4">
        <v>0.3713293373584747</v>
      </c>
      <c r="AD1586" s="4">
        <v>0.05655848234891891</v>
      </c>
      <c r="AE1586" s="4">
        <v>0.01487491186708212</v>
      </c>
      <c r="AF1586" s="4">
        <v>0.05908669903874397</v>
      </c>
      <c r="AG1586" s="4">
        <v>0.01543591450899839</v>
      </c>
      <c r="AH1586" s="4">
        <v>0.6666666865348816</v>
      </c>
      <c r="AI1586" s="4">
        <v>-0.2195652425289154</v>
      </c>
      <c r="AJ1586" s="4">
        <v>2.737391471862793</v>
      </c>
      <c r="AK1586" s="4">
        <v>1</v>
      </c>
      <c r="AL1586" s="4">
        <v>0</v>
      </c>
      <c r="AM1586" s="4">
        <v>0.1599999964237213</v>
      </c>
      <c r="AN1586" s="4">
        <v>111115</v>
      </c>
      <c r="AO1586" s="4">
        <f>X1586*0.000001/(K1586*0.0001)</f>
        <v>0.8323717244466144</v>
      </c>
      <c r="AP1586" s="4">
        <f>(U1586-T1586)/(1000-U1586)*AO1586</f>
        <v>0.005515227261104144</v>
      </c>
      <c r="AQ1586" s="4">
        <f>(P1586+273.15)</f>
        <v>298.1775611877441</v>
      </c>
      <c r="AR1586" s="4">
        <f>(O1586+273.15)</f>
        <v>296.3342365264892</v>
      </c>
      <c r="AS1586" s="4">
        <f>(Y1586*AK1586+Z1586*AL1586)*AM1586</f>
        <v>319.8734694127706</v>
      </c>
      <c r="AT1586" s="4">
        <f>((AS1586+0.00000010773*(AR1586^4-AQ1586^4))-AP1586*44100)/(L1586*0.92*2*29.3+0.00000043092*AQ1586^3)</f>
        <v>0.6341062340098853</v>
      </c>
      <c r="AU1586" s="4">
        <f>0.61365*EXP(17.502*J1586/(240.97+J1586))</f>
        <v>3.184906102915198</v>
      </c>
      <c r="AV1586" s="4">
        <f>AU1586*1000/AA1586</f>
        <v>31.35590031307684</v>
      </c>
      <c r="AW1586" s="4">
        <f>(AV1586-U1586)</f>
        <v>10.18695118587957</v>
      </c>
      <c r="AX1586" s="4">
        <f>IF(D1586,P1586,(O1586+P1586)/2)</f>
        <v>24.1058988571167</v>
      </c>
      <c r="AY1586" s="4">
        <f>0.61365*EXP(17.502*AX1586/(240.97+AX1586))</f>
        <v>3.014079593930793</v>
      </c>
      <c r="AZ1586" s="4">
        <f>IF(AW1586&lt;&gt;0,(1000-(AV1586+U1586)/2)/AW1586*AP1586,0)</f>
        <v>0.5271826596940009</v>
      </c>
      <c r="BA1586" s="4">
        <f>U1586*AA1586/1000</f>
        <v>2.150189106175792</v>
      </c>
      <c r="BB1586" s="4">
        <f>(AY1586-BA1586)</f>
        <v>0.8638904877550009</v>
      </c>
      <c r="BC1586" s="4">
        <f>1/(1.6/F1586+1.37/N1586)</f>
        <v>0.3385222845659033</v>
      </c>
      <c r="BD1586" s="4">
        <f>G1586*AA1586*0.001</f>
        <v>61.2073053998524</v>
      </c>
      <c r="BE1586" s="4">
        <f>G1586/S1586</f>
        <v>0.811672076792168</v>
      </c>
      <c r="BF1586" s="4">
        <f>(1-AP1586*AA1586/AU1586/F1586)*100</f>
        <v>72.82897533224619</v>
      </c>
      <c r="BG1586" s="4">
        <f>(S1586-E1586/(N1586/1.35))</f>
        <v>721.6766502446022</v>
      </c>
      <c r="BH1586" s="4">
        <f>E1586*BF1586/100/BG1586</f>
        <v>0.04402189431334984</v>
      </c>
    </row>
    <row r="1587" ht="29" customHeight="1">
      <c r="A1587" t="s" s="2">
        <v>9</v>
      </c>
      <c r="B1587" t="s" s="5">
        <v>1648</v>
      </c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  <c r="AN1587" s="3"/>
      <c r="AO1587" s="3"/>
      <c r="AP1587" s="3"/>
      <c r="AQ1587" s="3"/>
      <c r="AR1587" s="3"/>
      <c r="AS1587" s="3"/>
      <c r="AT1587" s="3"/>
      <c r="AU1587" s="3"/>
      <c r="AV1587" s="3"/>
      <c r="AW1587" s="3"/>
      <c r="AX1587" s="3"/>
      <c r="AY1587" s="3"/>
      <c r="AZ1587" s="3"/>
      <c r="BA1587" s="3"/>
      <c r="BB1587" s="3"/>
      <c r="BC1587" s="3"/>
      <c r="BD1587" s="3"/>
      <c r="BE1587" s="3"/>
      <c r="BF1587" s="3"/>
      <c r="BG1587" s="3"/>
      <c r="BH1587" s="3"/>
    </row>
    <row r="1588" ht="16" customHeight="1">
      <c r="A1588" s="4">
        <v>1494</v>
      </c>
      <c r="B1588" t="s" s="2">
        <v>1649</v>
      </c>
      <c r="C1588" s="4">
        <v>8638.000032566488</v>
      </c>
      <c r="D1588" s="4">
        <v>0</v>
      </c>
      <c r="E1588" s="4">
        <f>(R1588-S1588*(1000-T1588)/(1000-U1588))*AO1588</f>
        <v>42.9908583568674</v>
      </c>
      <c r="F1588" s="4">
        <f>IF(AZ1588&lt;&gt;0,1/(1/AZ1588-1/N1588),0)</f>
        <v>0.6360253778752085</v>
      </c>
      <c r="G1588" s="4">
        <f>((BC1588-AP1588/2)*S1588-E1588)/(BC1588+AP1588/2)</f>
        <v>602.760899471182</v>
      </c>
      <c r="H1588" s="4">
        <f>AP1588*1000</f>
        <v>5.433236970412325</v>
      </c>
      <c r="I1588" s="4">
        <f>(AU1588-BA1588)</f>
        <v>1.034112537567919</v>
      </c>
      <c r="J1588" s="4">
        <f>(P1588+AT1588*D1588)</f>
        <v>25.02590751647949</v>
      </c>
      <c r="K1588" s="4">
        <v>6</v>
      </c>
      <c r="L1588" s="4">
        <f>(K1588*AI1588+AJ1588)</f>
        <v>1.420000016689301</v>
      </c>
      <c r="M1588" s="4">
        <v>1</v>
      </c>
      <c r="N1588" s="4">
        <f>L1588*(M1588+1)*(M1588+1)/(M1588*M1588+1)</f>
        <v>2.840000033378601</v>
      </c>
      <c r="O1588" s="4">
        <v>23.18379783630371</v>
      </c>
      <c r="P1588" s="4">
        <v>25.02590751647949</v>
      </c>
      <c r="Q1588" s="4">
        <v>21.88993453979492</v>
      </c>
      <c r="R1588" s="4">
        <v>799.1016235351562</v>
      </c>
      <c r="S1588" s="4">
        <v>742.6055297851562</v>
      </c>
      <c r="T1588" s="4">
        <v>14.7825870513916</v>
      </c>
      <c r="U1588" s="4">
        <v>21.17182540893555</v>
      </c>
      <c r="V1588" s="4">
        <v>53.08469390869141</v>
      </c>
      <c r="W1588" s="4">
        <v>75.41379547119141</v>
      </c>
      <c r="X1588" s="4">
        <v>499.4215393066406</v>
      </c>
      <c r="Y1588" s="4">
        <v>1999.2412109375</v>
      </c>
      <c r="Z1588" s="4">
        <v>173.7367095947266</v>
      </c>
      <c r="AA1588" s="4">
        <v>101.5727081298828</v>
      </c>
      <c r="AB1588" s="4">
        <v>10.79601192474365</v>
      </c>
      <c r="AC1588" s="4">
        <v>0.3932799696922302</v>
      </c>
      <c r="AD1588" s="4">
        <v>0.1768784523010254</v>
      </c>
      <c r="AE1588" s="4">
        <v>0.003582268953323364</v>
      </c>
      <c r="AF1588" s="4">
        <v>0.1438291519880295</v>
      </c>
      <c r="AG1588" s="4">
        <v>0.008975164033472538</v>
      </c>
      <c r="AH1588" s="4">
        <v>0.6666666865348816</v>
      </c>
      <c r="AI1588" s="4">
        <v>-0.2195652425289154</v>
      </c>
      <c r="AJ1588" s="4">
        <v>2.737391471862793</v>
      </c>
      <c r="AK1588" s="4">
        <v>1</v>
      </c>
      <c r="AL1588" s="4">
        <v>0</v>
      </c>
      <c r="AM1588" s="4">
        <v>0.1599999964237213</v>
      </c>
      <c r="AN1588" s="4">
        <v>111115</v>
      </c>
      <c r="AO1588" s="4">
        <f>X1588*0.000001/(K1588*0.0001)</f>
        <v>0.8323692321777342</v>
      </c>
      <c r="AP1588" s="4">
        <f>(U1588-T1588)/(1000-U1588)*AO1588</f>
        <v>0.005433236970412324</v>
      </c>
      <c r="AQ1588" s="4">
        <f>(P1588+273.15)</f>
        <v>298.1759075164795</v>
      </c>
      <c r="AR1588" s="4">
        <f>(O1588+273.15)</f>
        <v>296.3337978363037</v>
      </c>
      <c r="AS1588" s="4">
        <f>(Y1588*AK1588+Z1588*AL1588)*AM1588</f>
        <v>319.8785866001563</v>
      </c>
      <c r="AT1588" s="4">
        <f>((AS1588+0.00000010773*(AR1588^4-AQ1588^4))-AP1588*44100)/(L1588*0.92*2*29.3+0.00000043092*AQ1588^3)</f>
        <v>0.6754227339708864</v>
      </c>
      <c r="AU1588" s="4">
        <f>0.61365*EXP(17.502*J1588/(240.97+J1588))</f>
        <v>3.184592180406566</v>
      </c>
      <c r="AV1588" s="4">
        <f>AU1588*1000/AA1588</f>
        <v>31.35283324664704</v>
      </c>
      <c r="AW1588" s="4">
        <f>(AV1588-U1588)</f>
        <v>10.18100783771149</v>
      </c>
      <c r="AX1588" s="4">
        <f>IF(D1588,P1588,(O1588+P1588)/2)</f>
        <v>24.1048526763916</v>
      </c>
      <c r="AY1588" s="4">
        <f>0.61365*EXP(17.502*AX1588/(240.97+AX1588))</f>
        <v>3.01389033356235</v>
      </c>
      <c r="AZ1588" s="4">
        <f>IF(AW1588&lt;&gt;0,(1000-(AV1588+U1588)/2)/AW1588*AP1588,0)</f>
        <v>0.5196487023792179</v>
      </c>
      <c r="BA1588" s="4">
        <f>U1588*AA1588/1000</f>
        <v>2.150479642838647</v>
      </c>
      <c r="BB1588" s="4">
        <f>(AY1588-BA1588)</f>
        <v>0.8634106907237027</v>
      </c>
      <c r="BC1588" s="4">
        <f>1/(1.6/F1588+1.37/N1588)</f>
        <v>0.3335537843908177</v>
      </c>
      <c r="BD1588" s="4">
        <f>G1588*AA1588*0.001</f>
        <v>61.224056914092</v>
      </c>
      <c r="BE1588" s="4">
        <f>G1588/S1588</f>
        <v>0.8116838284863933</v>
      </c>
      <c r="BF1588" s="4">
        <f>(1-AP1588*AA1588/AU1588/F1588)*100</f>
        <v>72.75370779723127</v>
      </c>
      <c r="BG1588" s="4">
        <f>(S1588-E1588/(N1588/1.35))</f>
        <v>722.1697346796448</v>
      </c>
      <c r="BH1588" s="4">
        <f>E1588*BF1588/100/BG1588</f>
        <v>0.043310377002093</v>
      </c>
    </row>
    <row r="1589" ht="16" customHeight="1">
      <c r="A1589" s="4">
        <v>1495</v>
      </c>
      <c r="B1589" t="s" s="2">
        <v>1650</v>
      </c>
      <c r="C1589" s="4">
        <v>8643.000032454729</v>
      </c>
      <c r="D1589" s="4">
        <v>0</v>
      </c>
      <c r="E1589" s="4">
        <f>(R1589-S1589*(1000-T1589)/(1000-U1589))*AO1589</f>
        <v>40.69564815111696</v>
      </c>
      <c r="F1589" s="4">
        <f>IF(AZ1589&lt;&gt;0,1/(1/AZ1589-1/N1589),0)</f>
        <v>0.6136561104094029</v>
      </c>
      <c r="G1589" s="4">
        <f>((BC1589-AP1589/2)*S1589-E1589)/(BC1589+AP1589/2)</f>
        <v>607.563031100940</v>
      </c>
      <c r="H1589" s="4">
        <f>AP1589*1000</f>
        <v>5.255372238314247</v>
      </c>
      <c r="I1589" s="4">
        <f>(AU1589-BA1589)</f>
        <v>1.030038936928483</v>
      </c>
      <c r="J1589" s="4">
        <f>(P1589+AT1589*D1589)</f>
        <v>25.01984977722168</v>
      </c>
      <c r="K1589" s="4">
        <v>6</v>
      </c>
      <c r="L1589" s="4">
        <f>(K1589*AI1589+AJ1589)</f>
        <v>1.420000016689301</v>
      </c>
      <c r="M1589" s="4">
        <v>1</v>
      </c>
      <c r="N1589" s="4">
        <f>L1589*(M1589+1)*(M1589+1)/(M1589*M1589+1)</f>
        <v>2.840000033378601</v>
      </c>
      <c r="O1589" s="4">
        <v>23.17839431762695</v>
      </c>
      <c r="P1589" s="4">
        <v>25.01984977722168</v>
      </c>
      <c r="Q1589" s="4">
        <v>21.88801383972168</v>
      </c>
      <c r="R1589" s="4">
        <v>797.8630981445312</v>
      </c>
      <c r="S1589" s="4">
        <v>744.2764282226562</v>
      </c>
      <c r="T1589" s="4">
        <v>15.02118968963623</v>
      </c>
      <c r="U1589" s="4">
        <v>21.20064163208008</v>
      </c>
      <c r="V1589" s="4">
        <v>53.97116088867188</v>
      </c>
      <c r="W1589" s="4">
        <v>75.53440093994141</v>
      </c>
      <c r="X1589" s="4">
        <v>499.4573974609375</v>
      </c>
      <c r="Y1589" s="4">
        <v>1999.634765625</v>
      </c>
      <c r="Z1589" s="4">
        <v>169.2860107421875</v>
      </c>
      <c r="AA1589" s="4">
        <v>101.5725631713867</v>
      </c>
      <c r="AB1589" s="4">
        <v>10.79601192474365</v>
      </c>
      <c r="AC1589" s="4">
        <v>0.3932799696922302</v>
      </c>
      <c r="AD1589" s="4">
        <v>0.1768784523010254</v>
      </c>
      <c r="AE1589" s="4">
        <v>0.003582268953323364</v>
      </c>
      <c r="AF1589" s="4">
        <v>0.1438291519880295</v>
      </c>
      <c r="AG1589" s="4">
        <v>0.008975164033472538</v>
      </c>
      <c r="AH1589" s="4">
        <v>0.6666666865348816</v>
      </c>
      <c r="AI1589" s="4">
        <v>-0.2195652425289154</v>
      </c>
      <c r="AJ1589" s="4">
        <v>2.737391471862793</v>
      </c>
      <c r="AK1589" s="4">
        <v>1</v>
      </c>
      <c r="AL1589" s="4">
        <v>0</v>
      </c>
      <c r="AM1589" s="4">
        <v>0.1599999964237213</v>
      </c>
      <c r="AN1589" s="4">
        <v>111115</v>
      </c>
      <c r="AO1589" s="4">
        <f>X1589*0.000001/(K1589*0.0001)</f>
        <v>0.832428995768229</v>
      </c>
      <c r="AP1589" s="4">
        <f>(U1589-T1589)/(1000-U1589)*AO1589</f>
        <v>0.005255372238314247</v>
      </c>
      <c r="AQ1589" s="4">
        <f>(P1589+273.15)</f>
        <v>298.1698497772217</v>
      </c>
      <c r="AR1589" s="4">
        <f>(O1589+273.15)</f>
        <v>296.3283943176269</v>
      </c>
      <c r="AS1589" s="4">
        <f>(Y1589*AK1589+Z1589*AL1589)*AM1589</f>
        <v>319.9415553487488</v>
      </c>
      <c r="AT1589" s="4">
        <f>((AS1589+0.00000010773*(AR1589^4-AQ1589^4))-AP1589*44100)/(L1589*0.92*2*29.3+0.00000043092*AQ1589^3)</f>
        <v>0.7653982076525511</v>
      </c>
      <c r="AU1589" s="4">
        <f>0.61365*EXP(17.502*J1589/(240.97+J1589))</f>
        <v>3.183442448376868</v>
      </c>
      <c r="AV1589" s="4">
        <f>AU1589*1000/AA1589</f>
        <v>31.3415586747116</v>
      </c>
      <c r="AW1589" s="4">
        <f>(AV1589-U1589)</f>
        <v>10.14091704263152</v>
      </c>
      <c r="AX1589" s="4">
        <f>IF(D1589,P1589,(O1589+P1589)/2)</f>
        <v>24.09912204742432</v>
      </c>
      <c r="AY1589" s="4">
        <f>0.61365*EXP(17.502*AX1589/(240.97+AX1589))</f>
        <v>3.01285381273185</v>
      </c>
      <c r="AZ1589" s="4">
        <f>IF(AW1589&lt;&gt;0,(1000-(AV1589+U1589)/2)/AW1589*AP1589,0)</f>
        <v>0.5046198293887431</v>
      </c>
      <c r="BA1589" s="4">
        <f>U1589*AA1589/1000</f>
        <v>2.153403511448385</v>
      </c>
      <c r="BB1589" s="4">
        <f>(AY1589-BA1589)</f>
        <v>0.8594503012834651</v>
      </c>
      <c r="BC1589" s="4">
        <f>1/(1.6/F1589+1.37/N1589)</f>
        <v>0.3236541470351768</v>
      </c>
      <c r="BD1589" s="4">
        <f>G1589*AA1589*0.001</f>
        <v>61.71173435709942</v>
      </c>
      <c r="BE1589" s="4">
        <f>G1589/S1589</f>
        <v>0.8163136813990065</v>
      </c>
      <c r="BF1589" s="4">
        <f>(1-AP1589*AA1589/AU1589/F1589)*100</f>
        <v>72.67514735572966</v>
      </c>
      <c r="BG1589" s="4">
        <f>(S1589-E1589/(N1589/1.35))</f>
        <v>724.9316661246609</v>
      </c>
      <c r="BH1589" s="4">
        <f>E1589*BF1589/100/BG1589</f>
        <v>0.04079780708062991</v>
      </c>
    </row>
    <row r="1590" ht="16" customHeight="1">
      <c r="A1590" s="4">
        <v>1496</v>
      </c>
      <c r="B1590" t="s" s="2">
        <v>1651</v>
      </c>
      <c r="C1590" s="4">
        <v>8648.000032342970</v>
      </c>
      <c r="D1590" s="4">
        <v>0</v>
      </c>
      <c r="E1590" s="4">
        <f>(R1590-S1590*(1000-T1590)/(1000-U1590))*AO1590</f>
        <v>39.69974111814295</v>
      </c>
      <c r="F1590" s="4">
        <f>IF(AZ1590&lt;&gt;0,1/(1/AZ1590-1/N1590),0)</f>
        <v>0.6177322757676287</v>
      </c>
      <c r="G1590" s="4">
        <f>((BC1590-AP1590/2)*S1590-E1590)/(BC1590+AP1590/2)</f>
        <v>612.6347401904106</v>
      </c>
      <c r="H1590" s="4">
        <f>AP1590*1000</f>
        <v>5.265808463554833</v>
      </c>
      <c r="I1590" s="4">
        <f>(AU1590-BA1590)</f>
        <v>1.026473378708714</v>
      </c>
      <c r="J1590" s="4">
        <f>(P1590+AT1590*D1590)</f>
        <v>25.01541519165039</v>
      </c>
      <c r="K1590" s="4">
        <v>6</v>
      </c>
      <c r="L1590" s="4">
        <f>(K1590*AI1590+AJ1590)</f>
        <v>1.420000016689301</v>
      </c>
      <c r="M1590" s="4">
        <v>1</v>
      </c>
      <c r="N1590" s="4">
        <f>L1590*(M1590+1)*(M1590+1)/(M1590*M1590+1)</f>
        <v>2.840000033378601</v>
      </c>
      <c r="O1590" s="4">
        <v>23.173828125</v>
      </c>
      <c r="P1590" s="4">
        <v>25.01541519165039</v>
      </c>
      <c r="Q1590" s="4">
        <v>21.8863468170166</v>
      </c>
      <c r="R1590" s="4">
        <v>798.0076904296875</v>
      </c>
      <c r="S1590" s="4">
        <v>745.600341796875</v>
      </c>
      <c r="T1590" s="4">
        <v>15.03600406646729</v>
      </c>
      <c r="U1590" s="4">
        <v>21.22748184204102</v>
      </c>
      <c r="V1590" s="4">
        <v>54.08913040161133</v>
      </c>
      <c r="W1590" s="4">
        <v>75.64685821533203</v>
      </c>
      <c r="X1590" s="4">
        <v>499.4635009765625</v>
      </c>
      <c r="Y1590" s="4">
        <v>1999.998168945312</v>
      </c>
      <c r="Z1590" s="4">
        <v>165.2428894042969</v>
      </c>
      <c r="AA1590" s="4">
        <v>101.5724639892578</v>
      </c>
      <c r="AB1590" s="4">
        <v>10.79601192474365</v>
      </c>
      <c r="AC1590" s="4">
        <v>0.3932799696922302</v>
      </c>
      <c r="AD1590" s="4">
        <v>0.1768784523010254</v>
      </c>
      <c r="AE1590" s="4">
        <v>0.003582268953323364</v>
      </c>
      <c r="AF1590" s="4">
        <v>0.1438291519880295</v>
      </c>
      <c r="AG1590" s="4">
        <v>0.008975164033472538</v>
      </c>
      <c r="AH1590" s="4">
        <v>0.6666666865348816</v>
      </c>
      <c r="AI1590" s="4">
        <v>-0.2195652425289154</v>
      </c>
      <c r="AJ1590" s="4">
        <v>2.737391471862793</v>
      </c>
      <c r="AK1590" s="4">
        <v>1</v>
      </c>
      <c r="AL1590" s="4">
        <v>0</v>
      </c>
      <c r="AM1590" s="4">
        <v>0.1599999964237213</v>
      </c>
      <c r="AN1590" s="4">
        <v>111115</v>
      </c>
      <c r="AO1590" s="4">
        <f>X1590*0.000001/(K1590*0.0001)</f>
        <v>0.8324391682942707</v>
      </c>
      <c r="AP1590" s="4">
        <f>(U1590-T1590)/(1000-U1590)*AO1590</f>
        <v>0.005265808463554833</v>
      </c>
      <c r="AQ1590" s="4">
        <f>(P1590+273.15)</f>
        <v>298.1654151916504</v>
      </c>
      <c r="AR1590" s="4">
        <f>(O1590+273.15)</f>
        <v>296.323828125</v>
      </c>
      <c r="AS1590" s="4">
        <f>(Y1590*AK1590+Z1590*AL1590)*AM1590</f>
        <v>319.9996998786992</v>
      </c>
      <c r="AT1590" s="4">
        <f>((AS1590+0.00000010773*(AR1590^4-AQ1590^4))-AP1590*44100)/(L1590*0.92*2*29.3+0.00000043092*AQ1590^3)</f>
        <v>0.7608260760859665</v>
      </c>
      <c r="AU1590" s="4">
        <f>0.61365*EXP(17.502*J1590/(240.97+J1590))</f>
        <v>3.182601013692049</v>
      </c>
      <c r="AV1590" s="4">
        <f>AU1590*1000/AA1590</f>
        <v>31.33330519606808</v>
      </c>
      <c r="AW1590" s="4">
        <f>(AV1590-U1590)</f>
        <v>10.10582335402706</v>
      </c>
      <c r="AX1590" s="4">
        <f>IF(D1590,P1590,(O1590+P1590)/2)</f>
        <v>24.0946216583252</v>
      </c>
      <c r="AY1590" s="4">
        <f>0.61365*EXP(17.502*AX1590/(240.97+AX1590))</f>
        <v>3.012040028601711</v>
      </c>
      <c r="AZ1590" s="4">
        <f>IF(AW1590&lt;&gt;0,(1000-(AV1590+U1590)/2)/AW1590*AP1590,0)</f>
        <v>0.5073729042466808</v>
      </c>
      <c r="BA1590" s="4">
        <f>U1590*AA1590/1000</f>
        <v>2.156127634983335</v>
      </c>
      <c r="BB1590" s="4">
        <f>(AY1590-BA1590)</f>
        <v>0.8559123936183752</v>
      </c>
      <c r="BC1590" s="4">
        <f>1/(1.6/F1590+1.37/N1590)</f>
        <v>0.325466462682119</v>
      </c>
      <c r="BD1590" s="4">
        <f>G1590*AA1590*0.001</f>
        <v>62.2268200865588</v>
      </c>
      <c r="BE1590" s="4">
        <f>G1590/S1590</f>
        <v>0.8216663886097193</v>
      </c>
      <c r="BF1590" s="4">
        <f>(1-AP1590*AA1590/AU1590/F1590)*100</f>
        <v>72.79438448821136</v>
      </c>
      <c r="BG1590" s="4">
        <f>(S1590-E1590/(N1590/1.35))</f>
        <v>726.7289862054688</v>
      </c>
      <c r="BH1590" s="4">
        <f>E1590*BF1590/100/BG1590</f>
        <v>0.03976610640131371</v>
      </c>
    </row>
    <row r="1591" ht="16" customHeight="1">
      <c r="A1591" s="4">
        <v>1497</v>
      </c>
      <c r="B1591" t="s" s="2">
        <v>1652</v>
      </c>
      <c r="C1591" s="4">
        <v>8653.500032220036</v>
      </c>
      <c r="D1591" s="4">
        <v>0</v>
      </c>
      <c r="E1591" s="4">
        <f>(R1591-S1591*(1000-T1591)/(1000-U1591))*AO1591</f>
        <v>39.81333733609418</v>
      </c>
      <c r="F1591" s="4">
        <f>IF(AZ1591&lt;&gt;0,1/(1/AZ1591-1/N1591),0)</f>
        <v>0.6420309447076675</v>
      </c>
      <c r="G1591" s="4">
        <f>((BC1591-AP1591/2)*S1591-E1591)/(BC1591+AP1591/2)</f>
        <v>617.1067823152448</v>
      </c>
      <c r="H1591" s="4">
        <f>AP1591*1000</f>
        <v>5.410230639378609</v>
      </c>
      <c r="I1591" s="4">
        <f>(AU1591-BA1591)</f>
        <v>1.021836734487039</v>
      </c>
      <c r="J1591" s="4">
        <f>(P1591+AT1591*D1591)</f>
        <v>25.00329208374023</v>
      </c>
      <c r="K1591" s="4">
        <v>6</v>
      </c>
      <c r="L1591" s="4">
        <f>(K1591*AI1591+AJ1591)</f>
        <v>1.420000016689301</v>
      </c>
      <c r="M1591" s="4">
        <v>1</v>
      </c>
      <c r="N1591" s="4">
        <f>L1591*(M1591+1)*(M1591+1)/(M1591*M1591+1)</f>
        <v>2.840000033378601</v>
      </c>
      <c r="O1591" s="4">
        <v>23.16819190979004</v>
      </c>
      <c r="P1591" s="4">
        <v>25.00329208374023</v>
      </c>
      <c r="Q1591" s="4">
        <v>21.88615989685059</v>
      </c>
      <c r="R1591" s="4">
        <v>799.1829223632812</v>
      </c>
      <c r="S1591" s="4">
        <v>746.5030517578125</v>
      </c>
      <c r="T1591" s="4">
        <v>14.88936996459961</v>
      </c>
      <c r="U1591" s="4">
        <v>21.25060844421387</v>
      </c>
      <c r="V1591" s="4">
        <v>53.40454864501953</v>
      </c>
      <c r="W1591" s="4">
        <v>75.75907135009766</v>
      </c>
      <c r="X1591" s="4">
        <v>499.455566406250</v>
      </c>
      <c r="Y1591" s="4">
        <v>2000.310791015625</v>
      </c>
      <c r="Z1591" s="4">
        <v>161.5967407226562</v>
      </c>
      <c r="AA1591" s="4">
        <v>101.5719146728516</v>
      </c>
      <c r="AB1591" s="4">
        <v>10.79601192474365</v>
      </c>
      <c r="AC1591" s="4">
        <v>0.3932799696922302</v>
      </c>
      <c r="AD1591" s="4">
        <v>0.1768784523010254</v>
      </c>
      <c r="AE1591" s="4">
        <v>0.003582268953323364</v>
      </c>
      <c r="AF1591" s="4">
        <v>0.1438291519880295</v>
      </c>
      <c r="AG1591" s="4">
        <v>0.008975164033472538</v>
      </c>
      <c r="AH1591" s="4">
        <v>0.6666666865348816</v>
      </c>
      <c r="AI1591" s="4">
        <v>-0.2195652425289154</v>
      </c>
      <c r="AJ1591" s="4">
        <v>2.737391471862793</v>
      </c>
      <c r="AK1591" s="4">
        <v>1</v>
      </c>
      <c r="AL1591" s="4">
        <v>0</v>
      </c>
      <c r="AM1591" s="4">
        <v>0.1599999964237213</v>
      </c>
      <c r="AN1591" s="4">
        <v>111115</v>
      </c>
      <c r="AO1591" s="4">
        <f>X1591*0.000001/(K1591*0.0001)</f>
        <v>0.8324259440104166</v>
      </c>
      <c r="AP1591" s="4">
        <f>(U1591-T1591)/(1000-U1591)*AO1591</f>
        <v>0.005410230639378609</v>
      </c>
      <c r="AQ1591" s="4">
        <f>(P1591+273.15)</f>
        <v>298.1532920837402</v>
      </c>
      <c r="AR1591" s="4">
        <f>(O1591+273.15)</f>
        <v>296.318191909790</v>
      </c>
      <c r="AS1591" s="4">
        <f>(Y1591*AK1591+Z1591*AL1591)*AM1591</f>
        <v>320.0497194088312</v>
      </c>
      <c r="AT1591" s="4">
        <f>((AS1591+0.00000010773*(AR1591^4-AQ1591^4))-AP1591*44100)/(L1591*0.92*2*29.3+0.00000043092*AQ1591^3)</f>
        <v>0.6898676598688362</v>
      </c>
      <c r="AU1591" s="4">
        <f>0.61365*EXP(17.502*J1591/(240.97+J1591))</f>
        <v>3.180301722128909</v>
      </c>
      <c r="AV1591" s="4">
        <f>AU1591*1000/AA1591</f>
        <v>31.3108375713129</v>
      </c>
      <c r="AW1591" s="4">
        <f>(AV1591-U1591)</f>
        <v>10.06022912709903</v>
      </c>
      <c r="AX1591" s="4">
        <f>IF(D1591,P1591,(O1591+P1591)/2)</f>
        <v>24.08574199676514</v>
      </c>
      <c r="AY1591" s="4">
        <f>0.61365*EXP(17.502*AX1591/(240.97+AX1591))</f>
        <v>3.010434924945106</v>
      </c>
      <c r="AZ1591" s="4">
        <f>IF(AW1591&lt;&gt;0,(1000-(AV1591+U1591)/2)/AW1591*AP1591,0)</f>
        <v>0.5236506842917283</v>
      </c>
      <c r="BA1591" s="4">
        <f>U1591*AA1591/1000</f>
        <v>2.15846498764187</v>
      </c>
      <c r="BB1591" s="4">
        <f>(AY1591-BA1591)</f>
        <v>0.8519699373032359</v>
      </c>
      <c r="BC1591" s="4">
        <f>1/(1.6/F1591+1.37/N1591)</f>
        <v>0.3361925299371363</v>
      </c>
      <c r="BD1591" s="4">
        <f>G1591*AA1591*0.001</f>
        <v>62.68071743736203</v>
      </c>
      <c r="BE1591" s="4">
        <f>G1591/S1591</f>
        <v>0.8266634421147047</v>
      </c>
      <c r="BF1591" s="4">
        <f>(1-AP1591*AA1591/AU1591/F1591)*100</f>
        <v>73.08681271678461</v>
      </c>
      <c r="BG1591" s="4">
        <f>(S1591-E1591/(N1591/1.35))</f>
        <v>727.5776979648458</v>
      </c>
      <c r="BH1591" s="4">
        <f>E1591*BF1591/100/BG1591</f>
        <v>0.03999339091416016</v>
      </c>
    </row>
    <row r="1592" ht="16" customHeight="1">
      <c r="A1592" s="4">
        <v>1498</v>
      </c>
      <c r="B1592" t="s" s="2">
        <v>1653</v>
      </c>
      <c r="C1592" s="4">
        <v>8658.500032108277</v>
      </c>
      <c r="D1592" s="4">
        <v>0</v>
      </c>
      <c r="E1592" s="4">
        <f>(R1592-S1592*(1000-T1592)/(1000-U1592))*AO1592</f>
        <v>40.79680180667801</v>
      </c>
      <c r="F1592" s="4">
        <f>IF(AZ1592&lt;&gt;0,1/(1/AZ1592-1/N1592),0)</f>
        <v>0.6639188819245854</v>
      </c>
      <c r="G1592" s="4">
        <f>((BC1592-AP1592/2)*S1592-E1592)/(BC1592+AP1592/2)</f>
        <v>617.2648721264718</v>
      </c>
      <c r="H1592" s="4">
        <f>AP1592*1000</f>
        <v>5.551860947665689</v>
      </c>
      <c r="I1592" s="4">
        <f>(AU1592-BA1592)</f>
        <v>1.020392017943949</v>
      </c>
      <c r="J1592" s="4">
        <f>(P1592+AT1592*D1592)</f>
        <v>24.99745178222656</v>
      </c>
      <c r="K1592" s="4">
        <v>6</v>
      </c>
      <c r="L1592" s="4">
        <f>(K1592*AI1592+AJ1592)</f>
        <v>1.420000016689301</v>
      </c>
      <c r="M1592" s="4">
        <v>1</v>
      </c>
      <c r="N1592" s="4">
        <f>L1592*(M1592+1)*(M1592+1)/(M1592*M1592+1)</f>
        <v>2.840000033378601</v>
      </c>
      <c r="O1592" s="4">
        <v>23.16587448120117</v>
      </c>
      <c r="P1592" s="4">
        <v>24.99745178222656</v>
      </c>
      <c r="Q1592" s="4">
        <v>21.8880500793457</v>
      </c>
      <c r="R1592" s="4">
        <v>800.198730468750</v>
      </c>
      <c r="S1592" s="4">
        <v>746.2097778320312</v>
      </c>
      <c r="T1592" s="4">
        <v>14.72593975067139</v>
      </c>
      <c r="U1592" s="4">
        <v>21.25399398803711</v>
      </c>
      <c r="V1592" s="4">
        <v>52.59890365600586</v>
      </c>
      <c r="W1592" s="4">
        <v>75.78823089599609</v>
      </c>
      <c r="X1592" s="4">
        <v>499.4316711425781</v>
      </c>
      <c r="Y1592" s="4">
        <v>2000.341918945312</v>
      </c>
      <c r="Z1592" s="4">
        <v>160.3444061279297</v>
      </c>
      <c r="AA1592" s="4">
        <v>101.5716171264648</v>
      </c>
      <c r="AB1592" s="4">
        <v>10.79601192474365</v>
      </c>
      <c r="AC1592" s="4">
        <v>0.3932799696922302</v>
      </c>
      <c r="AD1592" s="4">
        <v>0.1768784523010254</v>
      </c>
      <c r="AE1592" s="4">
        <v>0.003582268953323364</v>
      </c>
      <c r="AF1592" s="4">
        <v>0.1438291519880295</v>
      </c>
      <c r="AG1592" s="4">
        <v>0.008975164033472538</v>
      </c>
      <c r="AH1592" s="4">
        <v>0.6666666865348816</v>
      </c>
      <c r="AI1592" s="4">
        <v>-0.2195652425289154</v>
      </c>
      <c r="AJ1592" s="4">
        <v>2.737391471862793</v>
      </c>
      <c r="AK1592" s="4">
        <v>1</v>
      </c>
      <c r="AL1592" s="4">
        <v>0</v>
      </c>
      <c r="AM1592" s="4">
        <v>0.1599999964237213</v>
      </c>
      <c r="AN1592" s="4">
        <v>111115</v>
      </c>
      <c r="AO1592" s="4">
        <f>X1592*0.000001/(K1592*0.0001)</f>
        <v>0.8323861185709635</v>
      </c>
      <c r="AP1592" s="4">
        <f>(U1592-T1592)/(1000-U1592)*AO1592</f>
        <v>0.005551860947665689</v>
      </c>
      <c r="AQ1592" s="4">
        <f>(P1592+273.15)</f>
        <v>298.1474517822265</v>
      </c>
      <c r="AR1592" s="4">
        <f>(O1592+273.15)</f>
        <v>296.3158744812011</v>
      </c>
      <c r="AS1592" s="4">
        <f>(Y1592*AK1592+Z1592*AL1592)*AM1592</f>
        <v>320.0546998774698</v>
      </c>
      <c r="AT1592" s="4">
        <f>((AS1592+0.00000010773*(AR1592^4-AQ1592^4))-AP1592*44100)/(L1592*0.92*2*29.3+0.00000043092*AQ1592^3)</f>
        <v>0.6193966603389371</v>
      </c>
      <c r="AU1592" s="4">
        <f>0.61365*EXP(17.502*J1592/(240.97+J1592))</f>
        <v>3.17919455770504</v>
      </c>
      <c r="AV1592" s="4">
        <f>AU1592*1000/AA1592</f>
        <v>31.30002896130606</v>
      </c>
      <c r="AW1592" s="4">
        <f>(AV1592-U1592)</f>
        <v>10.04603497326895</v>
      </c>
      <c r="AX1592" s="4">
        <f>IF(D1592,P1592,(O1592+P1592)/2)</f>
        <v>24.08166313171387</v>
      </c>
      <c r="AY1592" s="4">
        <f>0.61365*EXP(17.502*AX1592/(240.97+AX1592))</f>
        <v>3.009697872625811</v>
      </c>
      <c r="AZ1592" s="4">
        <f>IF(AW1592&lt;&gt;0,(1000-(AV1592+U1592)/2)/AW1592*AP1592,0)</f>
        <v>0.5381202283510477</v>
      </c>
      <c r="BA1592" s="4">
        <f>U1592*AA1592/1000</f>
        <v>2.158802539761091</v>
      </c>
      <c r="BB1592" s="4">
        <f>(AY1592-BA1592)</f>
        <v>0.8508953328647202</v>
      </c>
      <c r="BC1592" s="4">
        <f>1/(1.6/F1592+1.37/N1592)</f>
        <v>0.3457423338584384</v>
      </c>
      <c r="BD1592" s="4">
        <f>G1592*AA1592*0.001</f>
        <v>62.69659125724628</v>
      </c>
      <c r="BE1592" s="4">
        <f>G1592/S1592</f>
        <v>0.827200192846328</v>
      </c>
      <c r="BF1592" s="4">
        <f>(1-AP1592*AA1592/AU1592/F1592)*100</f>
        <v>73.28354565090862</v>
      </c>
      <c r="BG1592" s="4">
        <f>(S1592-E1592/(N1592/1.35))</f>
        <v>726.8169321307251</v>
      </c>
      <c r="BH1592" s="4">
        <f>E1592*BF1592/100/BG1592</f>
        <v>0.04113462627853346</v>
      </c>
    </row>
    <row r="1593" ht="16" customHeight="1">
      <c r="A1593" s="4">
        <v>1499</v>
      </c>
      <c r="B1593" t="s" s="2">
        <v>1654</v>
      </c>
      <c r="C1593" s="4">
        <v>8663.500031996518</v>
      </c>
      <c r="D1593" s="4">
        <v>0</v>
      </c>
      <c r="E1593" s="4">
        <f>(R1593-S1593*(1000-T1593)/(1000-U1593))*AO1593</f>
        <v>41.0571223394217</v>
      </c>
      <c r="F1593" s="4">
        <f>IF(AZ1593&lt;&gt;0,1/(1/AZ1593-1/N1593),0)</f>
        <v>0.666070505405204</v>
      </c>
      <c r="G1593" s="4">
        <f>((BC1593-AP1593/2)*S1593-E1593)/(BC1593+AP1593/2)</f>
        <v>616.6011533438563</v>
      </c>
      <c r="H1593" s="4">
        <f>AP1593*1000</f>
        <v>5.555032807427389</v>
      </c>
      <c r="I1593" s="4">
        <f>(AU1593-BA1593)</f>
        <v>1.018303227784039</v>
      </c>
      <c r="J1593" s="4">
        <f>(P1593+AT1593*D1593)</f>
        <v>24.98892402648926</v>
      </c>
      <c r="K1593" s="4">
        <v>6</v>
      </c>
      <c r="L1593" s="4">
        <f>(K1593*AI1593+AJ1593)</f>
        <v>1.420000016689301</v>
      </c>
      <c r="M1593" s="4">
        <v>1</v>
      </c>
      <c r="N1593" s="4">
        <f>L1593*(M1593+1)*(M1593+1)/(M1593*M1593+1)</f>
        <v>2.840000033378601</v>
      </c>
      <c r="O1593" s="4">
        <v>23.16352081298828</v>
      </c>
      <c r="P1593" s="4">
        <v>24.98892402648926</v>
      </c>
      <c r="Q1593" s="4">
        <v>21.88970375061035</v>
      </c>
      <c r="R1593" s="4">
        <v>800.251464843750</v>
      </c>
      <c r="S1593" s="4">
        <v>745.948730468750</v>
      </c>
      <c r="T1593" s="4">
        <v>14.72699451446533</v>
      </c>
      <c r="U1593" s="4">
        <v>21.25873947143555</v>
      </c>
      <c r="V1593" s="4">
        <v>52.5569953918457</v>
      </c>
      <c r="W1593" s="4">
        <v>75.81798553466797</v>
      </c>
      <c r="X1593" s="4">
        <v>499.4322204589844</v>
      </c>
      <c r="Y1593" s="4">
        <v>2000.424926757812</v>
      </c>
      <c r="Z1593" s="4">
        <v>159.1813354492188</v>
      </c>
      <c r="AA1593" s="4">
        <v>101.5711822509766</v>
      </c>
      <c r="AB1593" s="4">
        <v>10.79601192474365</v>
      </c>
      <c r="AC1593" s="4">
        <v>0.3932799696922302</v>
      </c>
      <c r="AD1593" s="4">
        <v>0.1768784523010254</v>
      </c>
      <c r="AE1593" s="4">
        <v>0.003582268953323364</v>
      </c>
      <c r="AF1593" s="4">
        <v>0.1438291519880295</v>
      </c>
      <c r="AG1593" s="4">
        <v>0.008975164033472538</v>
      </c>
      <c r="AH1593" s="4">
        <v>0.6666666865348816</v>
      </c>
      <c r="AI1593" s="4">
        <v>-0.2195652425289154</v>
      </c>
      <c r="AJ1593" s="4">
        <v>2.737391471862793</v>
      </c>
      <c r="AK1593" s="4">
        <v>1</v>
      </c>
      <c r="AL1593" s="4">
        <v>0</v>
      </c>
      <c r="AM1593" s="4">
        <v>0.1599999964237213</v>
      </c>
      <c r="AN1593" s="4">
        <v>111115</v>
      </c>
      <c r="AO1593" s="4">
        <f>X1593*0.000001/(K1593*0.0001)</f>
        <v>0.8323870340983072</v>
      </c>
      <c r="AP1593" s="4">
        <f>(U1593-T1593)/(1000-U1593)*AO1593</f>
        <v>0.005555032807427389</v>
      </c>
      <c r="AQ1593" s="4">
        <f>(P1593+273.15)</f>
        <v>298.1389240264892</v>
      </c>
      <c r="AR1593" s="4">
        <f>(O1593+273.15)</f>
        <v>296.3135208129883</v>
      </c>
      <c r="AS1593" s="4">
        <f>(Y1593*AK1593+Z1593*AL1593)*AM1593</f>
        <v>320.067981127173</v>
      </c>
      <c r="AT1593" s="4">
        <f>((AS1593+0.00000010773*(AR1593^4-AQ1593^4))-AP1593*44100)/(L1593*0.92*2*29.3+0.00000043092*AQ1593^3)</f>
        <v>0.6187715902614048</v>
      </c>
      <c r="AU1593" s="4">
        <f>0.61365*EXP(17.502*J1593/(240.97+J1593))</f>
        <v>3.177578529063248</v>
      </c>
      <c r="AV1593" s="4">
        <f>AU1593*1000/AA1593</f>
        <v>31.28425266540301</v>
      </c>
      <c r="AW1593" s="4">
        <f>(AV1593-U1593)</f>
        <v>10.02551319396746</v>
      </c>
      <c r="AX1593" s="4">
        <f>IF(D1593,P1593,(O1593+P1593)/2)</f>
        <v>24.07622241973877</v>
      </c>
      <c r="AY1593" s="4">
        <f>0.61365*EXP(17.502*AX1593/(240.97+AX1593))</f>
        <v>3.00871497968288</v>
      </c>
      <c r="AZ1593" s="4">
        <f>IF(AW1593&lt;&gt;0,(1000-(AV1593+U1593)/2)/AW1593*AP1593,0)</f>
        <v>0.5395328578413194</v>
      </c>
      <c r="BA1593" s="4">
        <f>U1593*AA1593/1000</f>
        <v>2.159275301279209</v>
      </c>
      <c r="BB1593" s="4">
        <f>(AY1593-BA1593)</f>
        <v>0.8494396784036709</v>
      </c>
      <c r="BC1593" s="4">
        <f>1/(1.6/F1593+1.37/N1593)</f>
        <v>0.3466754305671443</v>
      </c>
      <c r="BD1593" s="4">
        <f>G1593*AA1593*0.001</f>
        <v>62.62890812245117</v>
      </c>
      <c r="BE1593" s="4">
        <f>G1593/S1593</f>
        <v>0.8265999098307836</v>
      </c>
      <c r="BF1593" s="4">
        <f>(1-AP1593*AA1593/AU1593/F1593)*100</f>
        <v>73.34119729770896</v>
      </c>
      <c r="BG1593" s="4">
        <f>(S1593-E1593/(N1593/1.35))</f>
        <v>726.4321408536856</v>
      </c>
      <c r="BH1593" s="4">
        <f>E1593*BF1593/100/BG1593</f>
        <v>0.04145161455043875</v>
      </c>
    </row>
    <row r="1594" ht="16" customHeight="1">
      <c r="A1594" s="4">
        <v>1500</v>
      </c>
      <c r="B1594" t="s" s="2">
        <v>1655</v>
      </c>
      <c r="C1594" s="4">
        <v>8669.000031873584</v>
      </c>
      <c r="D1594" s="4">
        <v>0</v>
      </c>
      <c r="E1594" s="4">
        <f>(R1594-S1594*(1000-T1594)/(1000-U1594))*AO1594</f>
        <v>41.22042110441566</v>
      </c>
      <c r="F1594" s="4">
        <f>IF(AZ1594&lt;&gt;0,1/(1/AZ1594-1/N1594),0)</f>
        <v>0.6679081146012239</v>
      </c>
      <c r="G1594" s="4">
        <f>((BC1594-AP1594/2)*S1594-E1594)/(BC1594+AP1594/2)</f>
        <v>616.2257376935587</v>
      </c>
      <c r="H1594" s="4">
        <f>AP1594*1000</f>
        <v>5.557370946184705</v>
      </c>
      <c r="I1594" s="4">
        <f>(AU1594-BA1594)</f>
        <v>1.016460339939425</v>
      </c>
      <c r="J1594" s="4">
        <f>(P1594+AT1594*D1594)</f>
        <v>24.98198699951172</v>
      </c>
      <c r="K1594" s="4">
        <v>6</v>
      </c>
      <c r="L1594" s="4">
        <f>(K1594*AI1594+AJ1594)</f>
        <v>1.420000016689301</v>
      </c>
      <c r="M1594" s="4">
        <v>1</v>
      </c>
      <c r="N1594" s="4">
        <f>L1594*(M1594+1)*(M1594+1)/(M1594*M1594+1)</f>
        <v>2.840000033378601</v>
      </c>
      <c r="O1594" s="4">
        <v>23.1601505279541</v>
      </c>
      <c r="P1594" s="4">
        <v>24.98198699951172</v>
      </c>
      <c r="Q1594" s="4">
        <v>21.88925933837891</v>
      </c>
      <c r="R1594" s="4">
        <v>800.2476196289062</v>
      </c>
      <c r="S1594" s="4">
        <v>745.7468872070312</v>
      </c>
      <c r="T1594" s="4">
        <v>14.72946453094482</v>
      </c>
      <c r="U1594" s="4">
        <v>21.26405143737793</v>
      </c>
      <c r="V1594" s="4">
        <v>52.54655838012695</v>
      </c>
      <c r="W1594" s="4">
        <v>75.85163116455078</v>
      </c>
      <c r="X1594" s="4">
        <v>499.4224243164062</v>
      </c>
      <c r="Y1594" s="4">
        <v>2000.523315429688</v>
      </c>
      <c r="Z1594" s="4">
        <v>158.1211547851562</v>
      </c>
      <c r="AA1594" s="4">
        <v>101.5706787109375</v>
      </c>
      <c r="AB1594" s="4">
        <v>10.79601192474365</v>
      </c>
      <c r="AC1594" s="4">
        <v>0.3932799696922302</v>
      </c>
      <c r="AD1594" s="4">
        <v>0.1768784523010254</v>
      </c>
      <c r="AE1594" s="4">
        <v>0.003582268953323364</v>
      </c>
      <c r="AF1594" s="4">
        <v>0.1438291519880295</v>
      </c>
      <c r="AG1594" s="4">
        <v>0.008975164033472538</v>
      </c>
      <c r="AH1594" s="4">
        <v>0.6666666865348816</v>
      </c>
      <c r="AI1594" s="4">
        <v>-0.2195652425289154</v>
      </c>
      <c r="AJ1594" s="4">
        <v>2.737391471862793</v>
      </c>
      <c r="AK1594" s="4">
        <v>1</v>
      </c>
      <c r="AL1594" s="4">
        <v>0</v>
      </c>
      <c r="AM1594" s="4">
        <v>0.1599999964237213</v>
      </c>
      <c r="AN1594" s="4">
        <v>111115</v>
      </c>
      <c r="AO1594" s="4">
        <f>X1594*0.000001/(K1594*0.0001)</f>
        <v>0.8323707071940103</v>
      </c>
      <c r="AP1594" s="4">
        <f>(U1594-T1594)/(1000-U1594)*AO1594</f>
        <v>0.005557370946184705</v>
      </c>
      <c r="AQ1594" s="4">
        <f>(P1594+273.15)</f>
        <v>298.1319869995117</v>
      </c>
      <c r="AR1594" s="4">
        <f>(O1594+273.15)</f>
        <v>296.3101505279541</v>
      </c>
      <c r="AS1594" s="4">
        <f>(Y1594*AK1594+Z1594*AL1594)*AM1594</f>
        <v>320.0837233143211</v>
      </c>
      <c r="AT1594" s="4">
        <f>((AS1594+0.00000010773*(AR1594^4-AQ1594^4))-AP1594*44100)/(L1594*0.92*2*29.3+0.00000043092*AQ1594^3)</f>
        <v>0.6182550157432394</v>
      </c>
      <c r="AU1594" s="4">
        <f>0.61365*EXP(17.502*J1594/(240.97+J1594))</f>
        <v>3.176264476578187</v>
      </c>
      <c r="AV1594" s="4">
        <f>AU1594*1000/AA1594</f>
        <v>31.27147043703032</v>
      </c>
      <c r="AW1594" s="4">
        <f>(AV1594-U1594)</f>
        <v>10.00741899965239</v>
      </c>
      <c r="AX1594" s="4">
        <f>IF(D1594,P1594,(O1594+P1594)/2)</f>
        <v>24.07106876373291</v>
      </c>
      <c r="AY1594" s="4">
        <f>0.61365*EXP(17.502*AX1594/(240.97+AX1594))</f>
        <v>3.007784203730595</v>
      </c>
      <c r="AZ1594" s="4">
        <f>IF(AW1594&lt;&gt;0,(1000-(AV1594+U1594)/2)/AW1594*AP1594,0)</f>
        <v>0.5407379520052997</v>
      </c>
      <c r="BA1594" s="4">
        <f>U1594*AA1594/1000</f>
        <v>2.159804136638762</v>
      </c>
      <c r="BB1594" s="4">
        <f>(AY1594-BA1594)</f>
        <v>0.8479800670918323</v>
      </c>
      <c r="BC1594" s="4">
        <f>1/(1.6/F1594+1.37/N1594)</f>
        <v>0.3474715505616713</v>
      </c>
      <c r="BD1594" s="4">
        <f>G1594*AA1594*0.001</f>
        <v>62.59046641668289</v>
      </c>
      <c r="BE1594" s="4">
        <f>G1594/S1594</f>
        <v>0.8263202277671521</v>
      </c>
      <c r="BF1594" s="4">
        <f>(1-AP1594*AA1594/AU1594/F1594)*100</f>
        <v>73.39248207378894</v>
      </c>
      <c r="BG1594" s="4">
        <f>(S1594-E1594/(N1594/1.35))</f>
        <v>726.1526731799419</v>
      </c>
      <c r="BH1594" s="4">
        <f>E1594*BF1594/100/BG1594</f>
        <v>0.04166161096304594</v>
      </c>
    </row>
    <row r="1595" ht="16" customHeight="1">
      <c r="A1595" s="4">
        <v>1501</v>
      </c>
      <c r="B1595" t="s" s="2">
        <v>1656</v>
      </c>
      <c r="C1595" s="4">
        <v>8674.000031761825</v>
      </c>
      <c r="D1595" s="4">
        <v>0</v>
      </c>
      <c r="E1595" s="4">
        <f>(R1595-S1595*(1000-T1595)/(1000-U1595))*AO1595</f>
        <v>41.33025431398275</v>
      </c>
      <c r="F1595" s="4">
        <f>IF(AZ1595&lt;&gt;0,1/(1/AZ1595-1/N1595),0)</f>
        <v>0.6690760325073559</v>
      </c>
      <c r="G1595" s="4">
        <f>((BC1595-AP1595/2)*S1595-E1595)/(BC1595+AP1595/2)</f>
        <v>615.9271667910522</v>
      </c>
      <c r="H1595" s="4">
        <f>AP1595*1000</f>
        <v>5.559126543773463</v>
      </c>
      <c r="I1595" s="4">
        <f>(AU1595-BA1595)</f>
        <v>1.015341302524662</v>
      </c>
      <c r="J1595" s="4">
        <f>(P1595+AT1595*D1595)</f>
        <v>24.97871208190918</v>
      </c>
      <c r="K1595" s="4">
        <v>6</v>
      </c>
      <c r="L1595" s="4">
        <f>(K1595*AI1595+AJ1595)</f>
        <v>1.420000016689301</v>
      </c>
      <c r="M1595" s="4">
        <v>1</v>
      </c>
      <c r="N1595" s="4">
        <f>L1595*(M1595+1)*(M1595+1)/(M1595*M1595+1)</f>
        <v>2.840000033378601</v>
      </c>
      <c r="O1595" s="4">
        <v>23.1568717956543</v>
      </c>
      <c r="P1595" s="4">
        <v>24.97871208190918</v>
      </c>
      <c r="Q1595" s="4">
        <v>21.88827896118164</v>
      </c>
      <c r="R1595" s="4">
        <v>800.2103881835938</v>
      </c>
      <c r="S1595" s="4">
        <v>745.575439453125</v>
      </c>
      <c r="T1595" s="4">
        <v>14.73220348358154</v>
      </c>
      <c r="U1595" s="4">
        <v>21.26904106140137</v>
      </c>
      <c r="V1595" s="4">
        <v>52.56365203857422</v>
      </c>
      <c r="W1595" s="4">
        <v>75.88365936279297</v>
      </c>
      <c r="X1595" s="4">
        <v>499.4056396484375</v>
      </c>
      <c r="Y1595" s="4">
        <v>2000.654785156250</v>
      </c>
      <c r="Z1595" s="4">
        <v>157.4771728515625</v>
      </c>
      <c r="AA1595" s="4">
        <v>101.5703048706055</v>
      </c>
      <c r="AB1595" s="4">
        <v>10.79601192474365</v>
      </c>
      <c r="AC1595" s="4">
        <v>0.3932799696922302</v>
      </c>
      <c r="AD1595" s="4">
        <v>0.1768784523010254</v>
      </c>
      <c r="AE1595" s="4">
        <v>0.003582268953323364</v>
      </c>
      <c r="AF1595" s="4">
        <v>0.1438291519880295</v>
      </c>
      <c r="AG1595" s="4">
        <v>0.008975164033472538</v>
      </c>
      <c r="AH1595" s="4">
        <v>0.6666666865348816</v>
      </c>
      <c r="AI1595" s="4">
        <v>-0.2195652425289154</v>
      </c>
      <c r="AJ1595" s="4">
        <v>2.737391471862793</v>
      </c>
      <c r="AK1595" s="4">
        <v>1</v>
      </c>
      <c r="AL1595" s="4">
        <v>0</v>
      </c>
      <c r="AM1595" s="4">
        <v>0.1599999964237213</v>
      </c>
      <c r="AN1595" s="4">
        <v>111115</v>
      </c>
      <c r="AO1595" s="4">
        <f>X1595*0.000001/(K1595*0.0001)</f>
        <v>0.8323427327473957</v>
      </c>
      <c r="AP1595" s="4">
        <f>(U1595-T1595)/(1000-U1595)*AO1595</f>
        <v>0.005559126543773463</v>
      </c>
      <c r="AQ1595" s="4">
        <f>(P1595+273.15)</f>
        <v>298.1287120819092</v>
      </c>
      <c r="AR1595" s="4">
        <f>(O1595+273.15)</f>
        <v>296.3068717956543</v>
      </c>
      <c r="AS1595" s="4">
        <f>(Y1595*AK1595+Z1595*AL1595)*AM1595</f>
        <v>320.1047584701009</v>
      </c>
      <c r="AT1595" s="4">
        <f>((AS1595+0.00000010773*(AR1595^4-AQ1595^4))-AP1595*44100)/(L1595*0.92*2*29.3+0.00000043092*AQ1595^3)</f>
        <v>0.6176239684985183</v>
      </c>
      <c r="AU1595" s="4">
        <f>0.61365*EXP(17.502*J1595/(240.97+J1595))</f>
        <v>3.175644287436625</v>
      </c>
      <c r="AV1595" s="4">
        <f>AU1595*1000/AA1595</f>
        <v>31.26547952654279</v>
      </c>
      <c r="AW1595" s="4">
        <f>(AV1595-U1595)</f>
        <v>9.996438465141427</v>
      </c>
      <c r="AX1595" s="4">
        <f>IF(D1595,P1595,(O1595+P1595)/2)</f>
        <v>24.06779193878174</v>
      </c>
      <c r="AY1595" s="4">
        <f>0.61365*EXP(17.502*AX1595/(240.97+AX1595))</f>
        <v>3.007192523751068</v>
      </c>
      <c r="AZ1595" s="4">
        <f>IF(AW1595&lt;&gt;0,(1000-(AV1595+U1595)/2)/AW1595*AP1595,0)</f>
        <v>0.5415032102400335</v>
      </c>
      <c r="BA1595" s="4">
        <f>U1595*AA1595/1000</f>
        <v>2.160302984911963</v>
      </c>
      <c r="BB1595" s="4">
        <f>(AY1595-BA1595)</f>
        <v>0.8468895388391049</v>
      </c>
      <c r="BC1595" s="4">
        <f>1/(1.6/F1595+1.37/N1595)</f>
        <v>0.347977154084174</v>
      </c>
      <c r="BD1595" s="4">
        <f>G1595*AA1595*0.001</f>
        <v>62.55991010905544</v>
      </c>
      <c r="BE1595" s="4">
        <f>G1595/S1595</f>
        <v>0.8261097860772224</v>
      </c>
      <c r="BF1595" s="4">
        <f>(1-AP1595*AA1595/AU1595/F1595)*100</f>
        <v>73.42544546825862</v>
      </c>
      <c r="BG1595" s="4">
        <f>(S1595-E1595/(N1595/1.35))</f>
        <v>725.9290159784396</v>
      </c>
      <c r="BH1595" s="4">
        <f>E1595*BF1595/100/BG1595</f>
        <v>0.04180425726929109</v>
      </c>
    </row>
    <row r="1596" ht="16" customHeight="1">
      <c r="A1596" s="4">
        <v>1502</v>
      </c>
      <c r="B1596" t="s" s="2">
        <v>1657</v>
      </c>
      <c r="C1596" s="4">
        <v>8679.000031650066</v>
      </c>
      <c r="D1596" s="4">
        <v>0</v>
      </c>
      <c r="E1596" s="4">
        <f>(R1596-S1596*(1000-T1596)/(1000-U1596))*AO1596</f>
        <v>41.39549172561339</v>
      </c>
      <c r="F1596" s="4">
        <f>IF(AZ1596&lt;&gt;0,1/(1/AZ1596-1/N1596),0)</f>
        <v>0.6705062296248456</v>
      </c>
      <c r="G1596" s="4">
        <f>((BC1596-AP1596/2)*S1596-E1596)/(BC1596+AP1596/2)</f>
        <v>615.852043301548</v>
      </c>
      <c r="H1596" s="4">
        <f>AP1596*1000</f>
        <v>5.561185710509295</v>
      </c>
      <c r="I1596" s="4">
        <f>(AU1596-BA1596)</f>
        <v>1.013964592272409</v>
      </c>
      <c r="J1596" s="4">
        <f>(P1596+AT1596*D1596)</f>
        <v>24.97422409057617</v>
      </c>
      <c r="K1596" s="4">
        <v>6</v>
      </c>
      <c r="L1596" s="4">
        <f>(K1596*AI1596+AJ1596)</f>
        <v>1.420000016689301</v>
      </c>
      <c r="M1596" s="4">
        <v>1</v>
      </c>
      <c r="N1596" s="4">
        <f>L1596*(M1596+1)*(M1596+1)/(M1596*M1596+1)</f>
        <v>2.840000033378601</v>
      </c>
      <c r="O1596" s="4">
        <v>23.15345001220703</v>
      </c>
      <c r="P1596" s="4">
        <v>24.97422409057617</v>
      </c>
      <c r="Q1596" s="4">
        <v>21.88816070556641</v>
      </c>
      <c r="R1596" s="4">
        <v>800.1741943359375</v>
      </c>
      <c r="S1596" s="4">
        <v>745.4598388671875</v>
      </c>
      <c r="T1596" s="4">
        <v>14.73503112792969</v>
      </c>
      <c r="U1596" s="4">
        <v>21.27425003051758</v>
      </c>
      <c r="V1596" s="4">
        <v>52.58287811279297</v>
      </c>
      <c r="W1596" s="4">
        <v>75.91764831542969</v>
      </c>
      <c r="X1596" s="4">
        <v>499.4060363769531</v>
      </c>
      <c r="Y1596" s="4">
        <v>2000.809814453125</v>
      </c>
      <c r="Z1596" s="4">
        <v>157.3180999755859</v>
      </c>
      <c r="AA1596" s="4">
        <v>101.5702056884766</v>
      </c>
      <c r="AB1596" s="4">
        <v>10.79601192474365</v>
      </c>
      <c r="AC1596" s="4">
        <v>0.3932799696922302</v>
      </c>
      <c r="AD1596" s="4">
        <v>0.1768784523010254</v>
      </c>
      <c r="AE1596" s="4">
        <v>0.003582268953323364</v>
      </c>
      <c r="AF1596" s="4">
        <v>0.1438291519880295</v>
      </c>
      <c r="AG1596" s="4">
        <v>0.008975164033472538</v>
      </c>
      <c r="AH1596" s="4">
        <v>1</v>
      </c>
      <c r="AI1596" s="4">
        <v>-0.2195652425289154</v>
      </c>
      <c r="AJ1596" s="4">
        <v>2.737391471862793</v>
      </c>
      <c r="AK1596" s="4">
        <v>1</v>
      </c>
      <c r="AL1596" s="4">
        <v>0</v>
      </c>
      <c r="AM1596" s="4">
        <v>0.1599999964237213</v>
      </c>
      <c r="AN1596" s="4">
        <v>111115</v>
      </c>
      <c r="AO1596" s="4">
        <f>X1596*0.000001/(K1596*0.0001)</f>
        <v>0.8323433939615884</v>
      </c>
      <c r="AP1596" s="4">
        <f>(U1596-T1596)/(1000-U1596)*AO1596</f>
        <v>0.005561185710509295</v>
      </c>
      <c r="AQ1596" s="4">
        <f>(P1596+273.15)</f>
        <v>298.1242240905761</v>
      </c>
      <c r="AR1596" s="4">
        <f>(O1596+273.15)</f>
        <v>296.303450012207</v>
      </c>
      <c r="AS1596" s="4">
        <f>(Y1596*AK1596+Z1596*AL1596)*AM1596</f>
        <v>320.1295631570465</v>
      </c>
      <c r="AT1596" s="4">
        <f>((AS1596+0.00000010773*(AR1596^4-AQ1596^4))-AP1596*44100)/(L1596*0.92*2*29.3+0.00000043092*AQ1596^3)</f>
        <v>0.6170237822810908</v>
      </c>
      <c r="AU1596" s="4">
        <f>0.61365*EXP(17.502*J1596/(240.97+J1596))</f>
        <v>3.174794543740158</v>
      </c>
      <c r="AV1596" s="4">
        <f>AU1596*1000/AA1596</f>
        <v>31.25714398450162</v>
      </c>
      <c r="AW1596" s="4">
        <f>(AV1596-U1596)</f>
        <v>9.982893953984046</v>
      </c>
      <c r="AX1596" s="4">
        <f>IF(D1596,P1596,(O1596+P1596)/2)</f>
        <v>24.0638370513916</v>
      </c>
      <c r="AY1596" s="4">
        <f>0.61365*EXP(17.502*AX1596/(240.97+AX1596))</f>
        <v>3.006478544941547</v>
      </c>
      <c r="AZ1596" s="4">
        <f>IF(AW1596&lt;&gt;0,(1000-(AV1596+U1596)/2)/AW1596*AP1596,0)</f>
        <v>0.5424396288887213</v>
      </c>
      <c r="BA1596" s="4">
        <f>U1596*AA1596/1000</f>
        <v>2.160829951467749</v>
      </c>
      <c r="BB1596" s="4">
        <f>(AY1596-BA1596)</f>
        <v>0.8456485934737974</v>
      </c>
      <c r="BC1596" s="4">
        <f>1/(1.6/F1596+1.37/N1596)</f>
        <v>0.3485958975057435</v>
      </c>
      <c r="BD1596" s="4">
        <f>G1596*AA1596*0.001</f>
        <v>62.5522187118068</v>
      </c>
      <c r="BE1596" s="4">
        <f>G1596/S1596</f>
        <v>0.82613711858362</v>
      </c>
      <c r="BF1596" s="4">
        <f>(1-AP1596*AA1596/AU1596/F1596)*100</f>
        <v>73.46523243893907</v>
      </c>
      <c r="BG1596" s="4">
        <f>(S1596-E1596/(N1596/1.35))</f>
        <v>725.7824046514224</v>
      </c>
      <c r="BH1596" s="4">
        <f>E1596*BF1596/100/BG1596</f>
        <v>0.0419013936140675</v>
      </c>
    </row>
    <row r="1597" ht="16" customHeight="1">
      <c r="A1597" s="4">
        <v>1503</v>
      </c>
      <c r="B1597" t="s" s="2">
        <v>1658</v>
      </c>
      <c r="C1597" s="4">
        <v>8684.500031527132</v>
      </c>
      <c r="D1597" s="4">
        <v>0</v>
      </c>
      <c r="E1597" s="4">
        <f>(R1597-S1597*(1000-T1597)/(1000-U1597))*AO1597</f>
        <v>41.38850919863658</v>
      </c>
      <c r="F1597" s="4">
        <f>IF(AZ1597&lt;&gt;0,1/(1/AZ1597-1/N1597),0)</f>
        <v>0.6724586992054247</v>
      </c>
      <c r="G1597" s="4">
        <f>((BC1597-AP1597/2)*S1597-E1597)/(BC1597+AP1597/2)</f>
        <v>616.1432006091987</v>
      </c>
      <c r="H1597" s="4">
        <f>AP1597*1000</f>
        <v>5.562864755061876</v>
      </c>
      <c r="I1597" s="4">
        <f>(AU1597-BA1597)</f>
        <v>1.011894508414695</v>
      </c>
      <c r="J1597" s="4">
        <f>(P1597+AT1597*D1597)</f>
        <v>24.96651458740234</v>
      </c>
      <c r="K1597" s="4">
        <v>6</v>
      </c>
      <c r="L1597" s="4">
        <f>(K1597*AI1597+AJ1597)</f>
        <v>1.420000016689301</v>
      </c>
      <c r="M1597" s="4">
        <v>1</v>
      </c>
      <c r="N1597" s="4">
        <f>L1597*(M1597+1)*(M1597+1)/(M1597*M1597+1)</f>
        <v>2.840000033378601</v>
      </c>
      <c r="O1597" s="4">
        <v>23.15061187744141</v>
      </c>
      <c r="P1597" s="4">
        <v>24.96651458740234</v>
      </c>
      <c r="Q1597" s="4">
        <v>21.88851928710938</v>
      </c>
      <c r="R1597" s="4">
        <v>800.130126953125</v>
      </c>
      <c r="S1597" s="4">
        <v>745.4232788085938</v>
      </c>
      <c r="T1597" s="4">
        <v>14.73911762237549</v>
      </c>
      <c r="U1597" s="4">
        <v>21.28022575378418</v>
      </c>
      <c r="V1597" s="4">
        <v>52.60661697387695</v>
      </c>
      <c r="W1597" s="4">
        <v>75.9520263671875</v>
      </c>
      <c r="X1597" s="4">
        <v>499.4094848632812</v>
      </c>
      <c r="Y1597" s="4">
        <v>2000.9853515625</v>
      </c>
      <c r="Z1597" s="4">
        <v>159.4657897949219</v>
      </c>
      <c r="AA1597" s="4">
        <v>101.5703887939453</v>
      </c>
      <c r="AB1597" s="4">
        <v>10.79601192474365</v>
      </c>
      <c r="AC1597" s="4">
        <v>0.3932799696922302</v>
      </c>
      <c r="AD1597" s="4">
        <v>0.1768784523010254</v>
      </c>
      <c r="AE1597" s="4">
        <v>0.003582268953323364</v>
      </c>
      <c r="AF1597" s="4">
        <v>0.1438291519880295</v>
      </c>
      <c r="AG1597" s="4">
        <v>0.008975164033472538</v>
      </c>
      <c r="AH1597" s="4">
        <v>1</v>
      </c>
      <c r="AI1597" s="4">
        <v>-0.2195652425289154</v>
      </c>
      <c r="AJ1597" s="4">
        <v>2.737391471862793</v>
      </c>
      <c r="AK1597" s="4">
        <v>1</v>
      </c>
      <c r="AL1597" s="4">
        <v>0</v>
      </c>
      <c r="AM1597" s="4">
        <v>0.1599999964237213</v>
      </c>
      <c r="AN1597" s="4">
        <v>111115</v>
      </c>
      <c r="AO1597" s="4">
        <f>X1597*0.000001/(K1597*0.0001)</f>
        <v>0.832349141438802</v>
      </c>
      <c r="AP1597" s="4">
        <f>(U1597-T1597)/(1000-U1597)*AO1597</f>
        <v>0.005562864755061877</v>
      </c>
      <c r="AQ1597" s="4">
        <f>(P1597+273.15)</f>
        <v>298.1165145874023</v>
      </c>
      <c r="AR1597" s="4">
        <f>(O1597+273.15)</f>
        <v>296.3006118774414</v>
      </c>
      <c r="AS1597" s="4">
        <f>(Y1597*AK1597+Z1597*AL1597)*AM1597</f>
        <v>320.1576490939187</v>
      </c>
      <c r="AT1597" s="4">
        <f>((AS1597+0.00000010773*(AR1597^4-AQ1597^4))-AP1597*44100)/(L1597*0.92*2*29.3+0.00000043092*AQ1597^3)</f>
        <v>0.6171464901822072</v>
      </c>
      <c r="AU1597" s="4">
        <f>0.61365*EXP(17.502*J1597/(240.97+J1597))</f>
        <v>3.173335311849482</v>
      </c>
      <c r="AV1597" s="4">
        <f>AU1597*1000/AA1597</f>
        <v>31.24272093008516</v>
      </c>
      <c r="AW1597" s="4">
        <f>(AV1597-U1597)</f>
        <v>9.962495176300976</v>
      </c>
      <c r="AX1597" s="4">
        <f>IF(D1597,P1597,(O1597+P1597)/2)</f>
        <v>24.05856323242188</v>
      </c>
      <c r="AY1597" s="4">
        <f>0.61365*EXP(17.502*AX1597/(240.97+AX1597))</f>
        <v>3.00552668901223</v>
      </c>
      <c r="AZ1597" s="4">
        <f>IF(AW1597&lt;&gt;0,(1000-(AV1597+U1597)/2)/AW1597*AP1597,0)</f>
        <v>0.5437167732314278</v>
      </c>
      <c r="BA1597" s="4">
        <f>U1597*AA1597/1000</f>
        <v>2.161440803434787</v>
      </c>
      <c r="BB1597" s="4">
        <f>(AY1597-BA1597)</f>
        <v>0.8440858855774427</v>
      </c>
      <c r="BC1597" s="4">
        <f>1/(1.6/F1597+1.37/N1597)</f>
        <v>0.3494398744017889</v>
      </c>
      <c r="BD1597" s="4">
        <f>G1597*AA1597*0.001</f>
        <v>62.58190443862216</v>
      </c>
      <c r="BE1597" s="4">
        <f>G1597/S1597</f>
        <v>0.8265682305950752</v>
      </c>
      <c r="BF1597" s="4">
        <f>(1-AP1597*AA1597/AU1597/F1597)*100</f>
        <v>73.52206963283525</v>
      </c>
      <c r="BG1597" s="4">
        <f>(S1597-E1597/(N1597/1.35))</f>
        <v>725.7491637517398</v>
      </c>
      <c r="BH1597" s="4">
        <f>E1597*BF1597/100/BG1597</f>
        <v>0.04192865809959545</v>
      </c>
    </row>
    <row r="1598" ht="16" customHeight="1">
      <c r="A1598" s="4">
        <v>1504</v>
      </c>
      <c r="B1598" t="s" s="2">
        <v>1659</v>
      </c>
      <c r="C1598" s="4">
        <v>8689.500031415373</v>
      </c>
      <c r="D1598" s="4">
        <v>0</v>
      </c>
      <c r="E1598" s="4">
        <f>(R1598-S1598*(1000-T1598)/(1000-U1598))*AO1598</f>
        <v>41.36925165608545</v>
      </c>
      <c r="F1598" s="4">
        <f>IF(AZ1598&lt;&gt;0,1/(1/AZ1598-1/N1598),0)</f>
        <v>0.6742491723235221</v>
      </c>
      <c r="G1598" s="4">
        <f>((BC1598-AP1598/2)*S1598-E1598)/(BC1598+AP1598/2)</f>
        <v>616.4259322699188</v>
      </c>
      <c r="H1598" s="4">
        <f>AP1598*1000</f>
        <v>5.564318635573352</v>
      </c>
      <c r="I1598" s="4">
        <f>(AU1598-BA1598)</f>
        <v>1.009988566044522</v>
      </c>
      <c r="J1598" s="4">
        <f>(P1598+AT1598*D1598)</f>
        <v>24.95937728881836</v>
      </c>
      <c r="K1598" s="4">
        <v>6</v>
      </c>
      <c r="L1598" s="4">
        <f>(K1598*AI1598+AJ1598)</f>
        <v>1.420000016689301</v>
      </c>
      <c r="M1598" s="4">
        <v>1</v>
      </c>
      <c r="N1598" s="4">
        <f>L1598*(M1598+1)*(M1598+1)/(M1598*M1598+1)</f>
        <v>2.840000033378601</v>
      </c>
      <c r="O1598" s="4">
        <v>23.14717292785645</v>
      </c>
      <c r="P1598" s="4">
        <v>24.95937728881836</v>
      </c>
      <c r="Q1598" s="4">
        <v>21.88885498046875</v>
      </c>
      <c r="R1598" s="4">
        <v>800.0542602539062</v>
      </c>
      <c r="S1598" s="4">
        <v>745.3702392578125</v>
      </c>
      <c r="T1598" s="4">
        <v>14.74301624298096</v>
      </c>
      <c r="U1598" s="4">
        <v>21.28572082519531</v>
      </c>
      <c r="V1598" s="4">
        <v>52.63095474243164</v>
      </c>
      <c r="W1598" s="4">
        <v>75.98764801025391</v>
      </c>
      <c r="X1598" s="4">
        <v>499.4153137207031</v>
      </c>
      <c r="Y1598" s="4">
        <v>2001.13671875</v>
      </c>
      <c r="Z1598" s="4">
        <v>168.7048645019531</v>
      </c>
      <c r="AA1598" s="4">
        <v>101.5702667236328</v>
      </c>
      <c r="AB1598" s="4">
        <v>10.79601192474365</v>
      </c>
      <c r="AC1598" s="4">
        <v>0.3932799696922302</v>
      </c>
      <c r="AD1598" s="4">
        <v>0.1768784523010254</v>
      </c>
      <c r="AE1598" s="4">
        <v>0.003582268953323364</v>
      </c>
      <c r="AF1598" s="4">
        <v>0.1438291519880295</v>
      </c>
      <c r="AG1598" s="4">
        <v>0.008975164033472538</v>
      </c>
      <c r="AH1598" s="4">
        <v>0.6666666865348816</v>
      </c>
      <c r="AI1598" s="4">
        <v>-0.2195652425289154</v>
      </c>
      <c r="AJ1598" s="4">
        <v>2.737391471862793</v>
      </c>
      <c r="AK1598" s="4">
        <v>1</v>
      </c>
      <c r="AL1598" s="4">
        <v>0</v>
      </c>
      <c r="AM1598" s="4">
        <v>0.1599999964237213</v>
      </c>
      <c r="AN1598" s="4">
        <v>111115</v>
      </c>
      <c r="AO1598" s="4">
        <f>X1598*0.000001/(K1598*0.0001)</f>
        <v>0.8323588562011717</v>
      </c>
      <c r="AP1598" s="4">
        <f>(U1598-T1598)/(1000-U1598)*AO1598</f>
        <v>0.005564318635573352</v>
      </c>
      <c r="AQ1598" s="4">
        <f>(P1598+273.15)</f>
        <v>298.1093772888183</v>
      </c>
      <c r="AR1598" s="4">
        <f>(O1598+273.15)</f>
        <v>296.2971729278564</v>
      </c>
      <c r="AS1598" s="4">
        <f>(Y1598*AK1598+Z1598*AL1598)*AM1598</f>
        <v>320.1818678433774</v>
      </c>
      <c r="AT1598" s="4">
        <f>((AS1598+0.00000010773*(AR1598^4-AQ1598^4))-AP1598*44100)/(L1598*0.92*2*29.3+0.00000043092*AQ1598^3)</f>
        <v>0.6171867744361891</v>
      </c>
      <c r="AU1598" s="4">
        <f>0.61365*EXP(17.502*J1598/(240.97+J1598))</f>
        <v>3.171984907664395</v>
      </c>
      <c r="AV1598" s="4">
        <f>AU1598*1000/AA1598</f>
        <v>31.22946320792082</v>
      </c>
      <c r="AW1598" s="4">
        <f>(AV1598-U1598)</f>
        <v>9.94374238272551</v>
      </c>
      <c r="AX1598" s="4">
        <f>IF(D1598,P1598,(O1598+P1598)/2)</f>
        <v>24.0532751083374</v>
      </c>
      <c r="AY1598" s="4">
        <f>0.61365*EXP(17.502*AX1598/(240.97+AX1598))</f>
        <v>3.004572515762493</v>
      </c>
      <c r="AZ1598" s="4">
        <f>IF(AW1598&lt;&gt;0,(1000-(AV1598+U1598)/2)/AW1598*AP1598,0)</f>
        <v>0.5448867054724764</v>
      </c>
      <c r="BA1598" s="4">
        <f>U1598*AA1598/1000</f>
        <v>2.161996341619874</v>
      </c>
      <c r="BB1598" s="4">
        <f>(AY1598-BA1598)</f>
        <v>0.8425761741426196</v>
      </c>
      <c r="BC1598" s="4">
        <f>1/(1.6/F1598+1.37/N1598)</f>
        <v>0.3502131006673088</v>
      </c>
      <c r="BD1598" s="4">
        <f>G1598*AA1598*0.001</f>
        <v>62.61054635601967</v>
      </c>
      <c r="BE1598" s="4">
        <f>G1598/S1598</f>
        <v>0.8270063651638582</v>
      </c>
      <c r="BF1598" s="4">
        <f>(1-AP1598*AA1598/AU1598/F1598)*100</f>
        <v>73.57426654480723</v>
      </c>
      <c r="BG1598" s="4">
        <f>(S1598-E1598/(N1598/1.35))</f>
        <v>725.7052783143877</v>
      </c>
      <c r="BH1598" s="4">
        <f>E1598*BF1598/100/BG1598</f>
        <v>0.04194143875009065</v>
      </c>
    </row>
    <row r="1599" ht="16" customHeight="1">
      <c r="A1599" s="4">
        <v>1505</v>
      </c>
      <c r="B1599" t="s" s="2">
        <v>1660</v>
      </c>
      <c r="C1599" s="4">
        <v>8694.500031303614</v>
      </c>
      <c r="D1599" s="4">
        <v>0</v>
      </c>
      <c r="E1599" s="4">
        <f>(R1599-S1599*(1000-T1599)/(1000-U1599))*AO1599</f>
        <v>41.39269834277801</v>
      </c>
      <c r="F1599" s="4">
        <f>IF(AZ1599&lt;&gt;0,1/(1/AZ1599-1/N1599),0)</f>
        <v>0.6757160310492867</v>
      </c>
      <c r="G1599" s="4">
        <f>((BC1599-AP1599/2)*S1599-E1599)/(BC1599+AP1599/2)</f>
        <v>616.5169570533651</v>
      </c>
      <c r="H1599" s="4">
        <f>AP1599*1000</f>
        <v>5.565065531602916</v>
      </c>
      <c r="I1599" s="4">
        <f>(AU1599-BA1599)</f>
        <v>1.008352580947507</v>
      </c>
      <c r="J1599" s="4">
        <f>(P1599+AT1599*D1599)</f>
        <v>24.95328521728516</v>
      </c>
      <c r="K1599" s="4">
        <v>6</v>
      </c>
      <c r="L1599" s="4">
        <f>(K1599*AI1599+AJ1599)</f>
        <v>1.420000016689301</v>
      </c>
      <c r="M1599" s="4">
        <v>1</v>
      </c>
      <c r="N1599" s="4">
        <f>L1599*(M1599+1)*(M1599+1)/(M1599*M1599+1)</f>
        <v>2.840000033378601</v>
      </c>
      <c r="O1599" s="4">
        <v>23.14405059814453</v>
      </c>
      <c r="P1599" s="4">
        <v>24.95328521728516</v>
      </c>
      <c r="Q1599" s="4">
        <v>21.8885612487793</v>
      </c>
      <c r="R1599" s="4">
        <v>800.0087890625</v>
      </c>
      <c r="S1599" s="4">
        <v>745.2970581054688</v>
      </c>
      <c r="T1599" s="4">
        <v>14.74706840515137</v>
      </c>
      <c r="U1599" s="4">
        <v>21.29054260253906</v>
      </c>
      <c r="V1599" s="4">
        <v>52.65510940551758</v>
      </c>
      <c r="W1599" s="4">
        <v>76.01866912841797</v>
      </c>
      <c r="X1599" s="4">
        <v>499.421142578125</v>
      </c>
      <c r="Y1599" s="4">
        <v>2001.277465820312</v>
      </c>
      <c r="Z1599" s="4">
        <v>176.2044677734375</v>
      </c>
      <c r="AA1599" s="4">
        <v>101.5699844360352</v>
      </c>
      <c r="AB1599" s="4">
        <v>10.79601192474365</v>
      </c>
      <c r="AC1599" s="4">
        <v>0.3932799696922302</v>
      </c>
      <c r="AD1599" s="4">
        <v>0.1768784523010254</v>
      </c>
      <c r="AE1599" s="4">
        <v>0.003582268953323364</v>
      </c>
      <c r="AF1599" s="4">
        <v>0.1438291519880295</v>
      </c>
      <c r="AG1599" s="4">
        <v>0.008975164033472538</v>
      </c>
      <c r="AH1599" s="4">
        <v>1</v>
      </c>
      <c r="AI1599" s="4">
        <v>-0.2195652425289154</v>
      </c>
      <c r="AJ1599" s="4">
        <v>2.737391471862793</v>
      </c>
      <c r="AK1599" s="4">
        <v>1</v>
      </c>
      <c r="AL1599" s="4">
        <v>0</v>
      </c>
      <c r="AM1599" s="4">
        <v>0.1599999964237213</v>
      </c>
      <c r="AN1599" s="4">
        <v>111115</v>
      </c>
      <c r="AO1599" s="4">
        <f>X1599*0.000001/(K1599*0.0001)</f>
        <v>0.8323685709635416</v>
      </c>
      <c r="AP1599" s="4">
        <f>(U1599-T1599)/(1000-U1599)*AO1599</f>
        <v>0.005565065531602916</v>
      </c>
      <c r="AQ1599" s="4">
        <f>(P1599+273.15)</f>
        <v>298.1032852172851</v>
      </c>
      <c r="AR1599" s="4">
        <f>(O1599+273.15)</f>
        <v>296.2940505981445</v>
      </c>
      <c r="AS1599" s="4">
        <f>(Y1599*AK1599+Z1599*AL1599)*AM1599</f>
        <v>320.2043873741241</v>
      </c>
      <c r="AT1599" s="4">
        <f>((AS1599+0.00000010773*(AR1599^4-AQ1599^4))-AP1599*44100)/(L1599*0.92*2*29.3+0.00000043092*AQ1599^3)</f>
        <v>0.6174659726964417</v>
      </c>
      <c r="AU1599" s="4">
        <f>0.61365*EXP(17.502*J1599/(240.97+J1599))</f>
        <v>3.170832661722143</v>
      </c>
      <c r="AV1599" s="4">
        <f>AU1599*1000/AA1599</f>
        <v>31.21820564734861</v>
      </c>
      <c r="AW1599" s="4">
        <f>(AV1599-U1599)</f>
        <v>9.927663044809549</v>
      </c>
      <c r="AX1599" s="4">
        <f>IF(D1599,P1599,(O1599+P1599)/2)</f>
        <v>24.04866790771484</v>
      </c>
      <c r="AY1599" s="4">
        <f>0.61365*EXP(17.502*AX1599/(240.97+AX1599))</f>
        <v>3.003741422203822</v>
      </c>
      <c r="AZ1599" s="4">
        <f>IF(AW1599&lt;&gt;0,(1000-(AV1599+U1599)/2)/AW1599*AP1599,0)</f>
        <v>0.5458442933293915</v>
      </c>
      <c r="BA1599" s="4">
        <f>U1599*AA1599/1000</f>
        <v>2.162480080774636</v>
      </c>
      <c r="BB1599" s="4">
        <f>(AY1599-BA1599)</f>
        <v>0.8412613414291861</v>
      </c>
      <c r="BC1599" s="4">
        <f>1/(1.6/F1599+1.37/N1599)</f>
        <v>0.3508460553436342</v>
      </c>
      <c r="BD1599" s="4">
        <f>G1599*AA1599*0.001</f>
        <v>62.61961773246205</v>
      </c>
      <c r="BE1599" s="4">
        <f>G1599/S1599</f>
        <v>0.827209701619566</v>
      </c>
      <c r="BF1599" s="4">
        <f>(1-AP1599*AA1599/AU1599/F1599)*100</f>
        <v>73.6185827318227</v>
      </c>
      <c r="BG1599" s="4">
        <f>(S1599-E1599/(N1599/1.35))</f>
        <v>725.6209517301204</v>
      </c>
      <c r="BH1599" s="4">
        <f>E1599*BF1599/100/BG1599</f>
        <v>0.04199536659154451</v>
      </c>
    </row>
    <row r="1600" ht="29" customHeight="1">
      <c r="A1600" t="s" s="2">
        <v>9</v>
      </c>
      <c r="B1600" t="s" s="5">
        <v>1661</v>
      </c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  <c r="AN1600" s="3"/>
      <c r="AO1600" s="3"/>
      <c r="AP1600" s="3"/>
      <c r="AQ1600" s="3"/>
      <c r="AR1600" s="3"/>
      <c r="AS1600" s="3"/>
      <c r="AT1600" s="3"/>
      <c r="AU1600" s="3"/>
      <c r="AV1600" s="3"/>
      <c r="AW1600" s="3"/>
      <c r="AX1600" s="3"/>
      <c r="AY1600" s="3"/>
      <c r="AZ1600" s="3"/>
      <c r="BA1600" s="3"/>
      <c r="BB1600" s="3"/>
      <c r="BC1600" s="3"/>
      <c r="BD1600" s="3"/>
      <c r="BE1600" s="3"/>
      <c r="BF1600" s="3"/>
      <c r="BG1600" s="3"/>
      <c r="BH1600" s="3"/>
    </row>
    <row r="1601" ht="16" customHeight="1">
      <c r="A1601" s="4">
        <v>1506</v>
      </c>
      <c r="B1601" t="s" s="2">
        <v>1662</v>
      </c>
      <c r="C1601" s="4">
        <v>8700.000031180680</v>
      </c>
      <c r="D1601" s="4">
        <v>0</v>
      </c>
      <c r="E1601" s="4">
        <f>(R1601-S1601*(1000-T1601)/(1000-U1601))*AO1601</f>
        <v>41.60563336888313</v>
      </c>
      <c r="F1601" s="4">
        <f>IF(AZ1601&lt;&gt;0,1/(1/AZ1601-1/N1601),0)</f>
        <v>0.6775574463775537</v>
      </c>
      <c r="G1601" s="4">
        <f>((BC1601-AP1601/2)*S1601-E1601)/(BC1601+AP1601/2)</f>
        <v>616.1448081150432</v>
      </c>
      <c r="H1601" s="4">
        <f>AP1601*1000</f>
        <v>5.565560901099584</v>
      </c>
      <c r="I1601" s="4">
        <f>(AU1601-BA1601)</f>
        <v>1.006230746203709</v>
      </c>
      <c r="J1601" s="4">
        <f>(P1601+AT1601*D1601)</f>
        <v>24.94452857971191</v>
      </c>
      <c r="K1601" s="4">
        <v>6</v>
      </c>
      <c r="L1601" s="4">
        <f>(K1601*AI1601+AJ1601)</f>
        <v>1.420000016689301</v>
      </c>
      <c r="M1601" s="4">
        <v>1</v>
      </c>
      <c r="N1601" s="4">
        <f>L1601*(M1601+1)*(M1601+1)/(M1601*M1601+1)</f>
        <v>2.840000033378601</v>
      </c>
      <c r="O1601" s="4">
        <v>23.14094543457031</v>
      </c>
      <c r="P1601" s="4">
        <v>24.94452857971191</v>
      </c>
      <c r="Q1601" s="4">
        <v>21.88826179504395</v>
      </c>
      <c r="R1601" s="4">
        <v>800.201904296875</v>
      </c>
      <c r="S1601" s="4">
        <v>745.2372436523438</v>
      </c>
      <c r="T1601" s="4">
        <v>14.75153350830078</v>
      </c>
      <c r="U1601" s="4">
        <v>21.29520988464355</v>
      </c>
      <c r="V1601" s="4">
        <v>52.6809196472168</v>
      </c>
      <c r="W1601" s="4">
        <v>76.05072784423828</v>
      </c>
      <c r="X1601" s="4">
        <v>499.4477844238281</v>
      </c>
      <c r="Y1601" s="4">
        <v>2001.3935546875</v>
      </c>
      <c r="Z1601" s="4">
        <v>181.1161041259766</v>
      </c>
      <c r="AA1601" s="4">
        <v>101.5696182250977</v>
      </c>
      <c r="AB1601" s="4">
        <v>10.79601192474365</v>
      </c>
      <c r="AC1601" s="4">
        <v>0.3932799696922302</v>
      </c>
      <c r="AD1601" s="4">
        <v>0.1768784523010254</v>
      </c>
      <c r="AE1601" s="4">
        <v>0.003582268953323364</v>
      </c>
      <c r="AF1601" s="4">
        <v>0.1438291519880295</v>
      </c>
      <c r="AG1601" s="4">
        <v>0.008975164033472538</v>
      </c>
      <c r="AH1601" s="4">
        <v>1</v>
      </c>
      <c r="AI1601" s="4">
        <v>-0.2195652425289154</v>
      </c>
      <c r="AJ1601" s="4">
        <v>2.737391471862793</v>
      </c>
      <c r="AK1601" s="4">
        <v>1</v>
      </c>
      <c r="AL1601" s="4">
        <v>0</v>
      </c>
      <c r="AM1601" s="4">
        <v>0.1599999964237213</v>
      </c>
      <c r="AN1601" s="4">
        <v>111125</v>
      </c>
      <c r="AO1601" s="4">
        <f>X1601*0.000001/(K1601*0.0001)</f>
        <v>0.8324129740397134</v>
      </c>
      <c r="AP1601" s="4">
        <f>(U1601-T1601)/(1000-U1601)*AO1601</f>
        <v>0.005565560901099584</v>
      </c>
      <c r="AQ1601" s="4">
        <f>(P1601+273.15)</f>
        <v>298.0945285797119</v>
      </c>
      <c r="AR1601" s="4">
        <f>(O1601+273.15)</f>
        <v>296.2909454345703</v>
      </c>
      <c r="AS1601" s="4">
        <f>(Y1601*AK1601+Z1601*AL1601)*AM1601</f>
        <v>320.2229615924589</v>
      </c>
      <c r="AT1601" s="4">
        <f>((AS1601+0.00000010773*(AR1601^4-AQ1601^4))-AP1601*44100)/(L1601*0.92*2*29.3+0.00000043092*AQ1601^3)</f>
        <v>0.6181764670783936</v>
      </c>
      <c r="AU1601" s="4">
        <f>0.61365*EXP(17.502*J1601/(240.97+J1601))</f>
        <v>3.169177084210281</v>
      </c>
      <c r="AV1601" s="4">
        <f>AU1601*1000/AA1601</f>
        <v>31.20201827663446</v>
      </c>
      <c r="AW1601" s="4">
        <f>(AV1601-U1601)</f>
        <v>9.906808391990904</v>
      </c>
      <c r="AX1601" s="4">
        <f>IF(D1601,P1601,(O1601+P1601)/2)</f>
        <v>24.04273700714111</v>
      </c>
      <c r="AY1601" s="4">
        <f>0.61365*EXP(17.502*AX1601/(240.97+AX1601))</f>
        <v>3.002671842147604</v>
      </c>
      <c r="AZ1601" s="4">
        <f>IF(AW1601&lt;&gt;0,(1000-(AV1601+U1601)/2)/AW1601*AP1601,0)</f>
        <v>0.5470452668939945</v>
      </c>
      <c r="BA1601" s="4">
        <f>U1601*AA1601/1000</f>
        <v>2.162946338006572</v>
      </c>
      <c r="BB1601" s="4">
        <f>(AY1601-BA1601)</f>
        <v>0.8397255041410316</v>
      </c>
      <c r="BC1601" s="4">
        <f>1/(1.6/F1601+1.37/N1601)</f>
        <v>0.3516399744054288</v>
      </c>
      <c r="BD1601" s="4">
        <f>G1601*AA1601*0.001</f>
        <v>62.581592931621</v>
      </c>
      <c r="BE1601" s="4">
        <f>G1601/S1601</f>
        <v>0.8267767256174294</v>
      </c>
      <c r="BF1601" s="4">
        <f>(1-AP1601*AA1601/AU1601/F1601)*100</f>
        <v>73.67428775393832</v>
      </c>
      <c r="BG1601" s="4">
        <f>(S1601-E1601/(N1601/1.35))</f>
        <v>725.4599181636632</v>
      </c>
      <c r="BH1601" s="4">
        <f>E1601*BF1601/100/BG1601</f>
        <v>0.04225271897533604</v>
      </c>
    </row>
    <row r="1602" ht="16" customHeight="1">
      <c r="A1602" s="4">
        <v>1507</v>
      </c>
      <c r="B1602" t="s" s="2">
        <v>1663</v>
      </c>
      <c r="C1602" s="4">
        <v>8705.000031068921</v>
      </c>
      <c r="D1602" s="4">
        <v>0</v>
      </c>
      <c r="E1602" s="4">
        <f>(R1602-S1602*(1000-T1602)/(1000-U1602))*AO1602</f>
        <v>49.00263035887441</v>
      </c>
      <c r="F1602" s="4">
        <f>IF(AZ1602&lt;&gt;0,1/(1/AZ1602-1/N1602),0)</f>
        <v>0.6796054807273085</v>
      </c>
      <c r="G1602" s="4">
        <f>((BC1602-AP1602/2)*S1602-E1602)/(BC1602+AP1602/2)</f>
        <v>597.9498167019863</v>
      </c>
      <c r="H1602" s="4">
        <f>AP1602*1000</f>
        <v>5.566111097562423</v>
      </c>
      <c r="I1602" s="4">
        <f>(AU1602-BA1602)</f>
        <v>1.003890697413329</v>
      </c>
      <c r="J1602" s="4">
        <f>(P1602+AT1602*D1602)</f>
        <v>24.93390464782715</v>
      </c>
      <c r="K1602" s="4">
        <v>6</v>
      </c>
      <c r="L1602" s="4">
        <f>(K1602*AI1602+AJ1602)</f>
        <v>1.420000016689301</v>
      </c>
      <c r="M1602" s="4">
        <v>1</v>
      </c>
      <c r="N1602" s="4">
        <f>L1602*(M1602+1)*(M1602+1)/(M1602*M1602+1)</f>
        <v>2.840000033378601</v>
      </c>
      <c r="O1602" s="4">
        <v>23.13786315917969</v>
      </c>
      <c r="P1602" s="4">
        <v>24.93390464782715</v>
      </c>
      <c r="Q1602" s="4">
        <v>21.88840484619141</v>
      </c>
      <c r="R1602" s="4">
        <v>811.4461669921875</v>
      </c>
      <c r="S1602" s="4">
        <v>747.5781860351562</v>
      </c>
      <c r="T1602" s="4">
        <v>14.75407314300537</v>
      </c>
      <c r="U1602" s="4">
        <v>21.2984733581543</v>
      </c>
      <c r="V1602" s="4">
        <v>52.70084762573242</v>
      </c>
      <c r="W1602" s="4">
        <v>76.07737731933594</v>
      </c>
      <c r="X1602" s="4">
        <v>499.4402465820312</v>
      </c>
      <c r="Y1602" s="4">
        <v>2001.233520507812</v>
      </c>
      <c r="Z1602" s="4">
        <v>173.4297637939453</v>
      </c>
      <c r="AA1602" s="4">
        <v>101.5696640014648</v>
      </c>
      <c r="AB1602" s="4">
        <v>10.79601192474365</v>
      </c>
      <c r="AC1602" s="4">
        <v>0.3932799696922302</v>
      </c>
      <c r="AD1602" s="4">
        <v>0.1768784523010254</v>
      </c>
      <c r="AE1602" s="4">
        <v>0.003582268953323364</v>
      </c>
      <c r="AF1602" s="4">
        <v>0.1438291519880295</v>
      </c>
      <c r="AG1602" s="4">
        <v>0.008975164033472538</v>
      </c>
      <c r="AH1602" s="4">
        <v>0.6666666865348816</v>
      </c>
      <c r="AI1602" s="4">
        <v>-0.2195652425289154</v>
      </c>
      <c r="AJ1602" s="4">
        <v>2.737391471862793</v>
      </c>
      <c r="AK1602" s="4">
        <v>1</v>
      </c>
      <c r="AL1602" s="4">
        <v>0</v>
      </c>
      <c r="AM1602" s="4">
        <v>0.1599999964237213</v>
      </c>
      <c r="AN1602" s="4">
        <v>111125</v>
      </c>
      <c r="AO1602" s="4">
        <f>X1602*0.000001/(K1602*0.0001)</f>
        <v>0.832400410970052</v>
      </c>
      <c r="AP1602" s="4">
        <f>(U1602-T1602)/(1000-U1602)*AO1602</f>
        <v>0.005566111097562423</v>
      </c>
      <c r="AQ1602" s="4">
        <f>(P1602+273.15)</f>
        <v>298.0839046478271</v>
      </c>
      <c r="AR1602" s="4">
        <f>(O1602+273.15)</f>
        <v>296.2878631591797</v>
      </c>
      <c r="AS1602" s="4">
        <f>(Y1602*AK1602+Z1602*AL1602)*AM1602</f>
        <v>320.1973561242812</v>
      </c>
      <c r="AT1602" s="4">
        <f>((AS1602+0.00000010773*(AR1602^4-AQ1602^4))-AP1602*44100)/(L1602*0.92*2*29.3+0.00000043092*AQ1602^3)</f>
        <v>0.6186038783967636</v>
      </c>
      <c r="AU1602" s="4">
        <f>0.61365*EXP(17.502*J1602/(240.97+J1602))</f>
        <v>3.167169480145211</v>
      </c>
      <c r="AV1602" s="4">
        <f>AU1602*1000/AA1602</f>
        <v>31.182238429966</v>
      </c>
      <c r="AW1602" s="4">
        <f>(AV1602-U1602)</f>
        <v>9.883765071811705</v>
      </c>
      <c r="AX1602" s="4">
        <f>IF(D1602,P1602,(O1602+P1602)/2)</f>
        <v>24.03588390350342</v>
      </c>
      <c r="AY1602" s="4">
        <f>0.61365*EXP(17.502*AX1602/(240.97+AX1602))</f>
        <v>3.001436366465626</v>
      </c>
      <c r="AZ1602" s="4">
        <f>IF(AW1602&lt;&gt;0,(1000-(AV1602+U1602)/2)/AW1602*AP1602,0)</f>
        <v>0.5483795215726435</v>
      </c>
      <c r="BA1602" s="4">
        <f>U1602*AA1602/1000</f>
        <v>2.163278782731882</v>
      </c>
      <c r="BB1602" s="4">
        <f>(AY1602-BA1602)</f>
        <v>0.8381575837337434</v>
      </c>
      <c r="BC1602" s="4">
        <f>1/(1.6/F1602+1.37/N1602)</f>
        <v>0.3525221170825081</v>
      </c>
      <c r="BD1602" s="4">
        <f>G1602*AA1602*0.001</f>
        <v>60.73356197215823</v>
      </c>
      <c r="BE1602" s="4">
        <f>G1602/S1602</f>
        <v>0.7998492035639287</v>
      </c>
      <c r="BF1602" s="4">
        <f>(1-AP1602*AA1602/AU1602/F1602)*100</f>
        <v>73.73437679033611</v>
      </c>
      <c r="BG1602" s="4">
        <f>(S1602-E1602/(N1602/1.35))</f>
        <v>724.2846824411506</v>
      </c>
      <c r="BH1602" s="4">
        <f>E1602*BF1602/100/BG1602</f>
        <v>0.04988616352372448</v>
      </c>
    </row>
    <row r="1603" ht="16" customHeight="1">
      <c r="A1603" s="4">
        <v>1508</v>
      </c>
      <c r="B1603" t="s" s="2">
        <v>1664</v>
      </c>
      <c r="C1603" s="4">
        <v>8710.000030957162</v>
      </c>
      <c r="D1603" s="4">
        <v>0</v>
      </c>
      <c r="E1603" s="4">
        <f>(R1603-S1603*(1000-T1603)/(1000-U1603))*AO1603</f>
        <v>70.48341370870878</v>
      </c>
      <c r="F1603" s="4">
        <f>IF(AZ1603&lt;&gt;0,1/(1/AZ1603-1/N1603),0)</f>
        <v>0.6814193039052587</v>
      </c>
      <c r="G1603" s="4">
        <f>((BC1603-AP1603/2)*S1603-E1603)/(BC1603+AP1603/2)</f>
        <v>553.8260403512508</v>
      </c>
      <c r="H1603" s="4">
        <f>AP1603*1000</f>
        <v>5.56691842203446</v>
      </c>
      <c r="I1603" s="4">
        <f>(AU1603-BA1603)</f>
        <v>1.001885677216049</v>
      </c>
      <c r="J1603" s="4">
        <f>(P1603+AT1603*D1603)</f>
        <v>24.92498970031738</v>
      </c>
      <c r="K1603" s="4">
        <v>6</v>
      </c>
      <c r="L1603" s="4">
        <f>(K1603*AI1603+AJ1603)</f>
        <v>1.420000016689301</v>
      </c>
      <c r="M1603" s="4">
        <v>1</v>
      </c>
      <c r="N1603" s="4">
        <f>L1603*(M1603+1)*(M1603+1)/(M1603*M1603+1)</f>
        <v>2.840000033378601</v>
      </c>
      <c r="O1603" s="4">
        <v>23.13490104675293</v>
      </c>
      <c r="P1603" s="4">
        <v>24.92498970031738</v>
      </c>
      <c r="Q1603" s="4">
        <v>21.8885383605957</v>
      </c>
      <c r="R1603" s="4">
        <v>853.4915161132812</v>
      </c>
      <c r="S1603" s="4">
        <v>763.7047729492188</v>
      </c>
      <c r="T1603" s="4">
        <v>14.75601100921631</v>
      </c>
      <c r="U1603" s="4">
        <v>21.30165672302246</v>
      </c>
      <c r="V1603" s="4">
        <v>52.7171745300293</v>
      </c>
      <c r="W1603" s="4">
        <v>76.10243225097656</v>
      </c>
      <c r="X1603" s="4">
        <v>499.416015625</v>
      </c>
      <c r="Y1603" s="4">
        <v>2001.135620117188</v>
      </c>
      <c r="Z1603" s="4">
        <v>165.3219451904297</v>
      </c>
      <c r="AA1603" s="4">
        <v>101.5695648193359</v>
      </c>
      <c r="AB1603" s="4">
        <v>10.79601192474365</v>
      </c>
      <c r="AC1603" s="4">
        <v>0.3932799696922302</v>
      </c>
      <c r="AD1603" s="4">
        <v>0.1768784523010254</v>
      </c>
      <c r="AE1603" s="4">
        <v>0.003582268953323364</v>
      </c>
      <c r="AF1603" s="4">
        <v>0.1438291519880295</v>
      </c>
      <c r="AG1603" s="4">
        <v>0.008975164033472538</v>
      </c>
      <c r="AH1603" s="4">
        <v>0.6666666865348816</v>
      </c>
      <c r="AI1603" s="4">
        <v>-0.2195652425289154</v>
      </c>
      <c r="AJ1603" s="4">
        <v>2.737391471862793</v>
      </c>
      <c r="AK1603" s="4">
        <v>1</v>
      </c>
      <c r="AL1603" s="4">
        <v>0</v>
      </c>
      <c r="AM1603" s="4">
        <v>0.1599999964237213</v>
      </c>
      <c r="AN1603" s="4">
        <v>111115</v>
      </c>
      <c r="AO1603" s="4">
        <f>X1603*0.000001/(K1603*0.0001)</f>
        <v>0.8323600260416666</v>
      </c>
      <c r="AP1603" s="4">
        <f>(U1603-T1603)/(1000-U1603)*AO1603</f>
        <v>0.00556691842203446</v>
      </c>
      <c r="AQ1603" s="4">
        <f>(P1603+273.15)</f>
        <v>298.0749897003174</v>
      </c>
      <c r="AR1603" s="4">
        <f>(O1603+273.15)</f>
        <v>296.2849010467529</v>
      </c>
      <c r="AS1603" s="4">
        <f>(Y1603*AK1603+Z1603*AL1603)*AM1603</f>
        <v>320.1816920621313</v>
      </c>
      <c r="AT1603" s="4">
        <f>((AS1603+0.00000010773*(AR1603^4-AQ1603^4))-AP1603*44100)/(L1603*0.92*2*29.3+0.00000043092*AQ1603^3)</f>
        <v>0.6188074924629834</v>
      </c>
      <c r="AU1603" s="4">
        <f>0.61365*EXP(17.502*J1603/(240.97+J1603))</f>
        <v>3.165485680504322</v>
      </c>
      <c r="AV1603" s="4">
        <f>AU1603*1000/AA1603</f>
        <v>31.16569108211542</v>
      </c>
      <c r="AW1603" s="4">
        <f>(AV1603-U1603)</f>
        <v>9.864034359092958</v>
      </c>
      <c r="AX1603" s="4">
        <f>IF(D1603,P1603,(O1603+P1603)/2)</f>
        <v>24.02994537353516</v>
      </c>
      <c r="AY1603" s="4">
        <f>0.61365*EXP(17.502*AX1603/(240.97+AX1603))</f>
        <v>3.000366129350218</v>
      </c>
      <c r="AZ1603" s="4">
        <f>IF(AW1603&lt;&gt;0,(1000-(AV1603+U1603)/2)/AW1603*AP1603,0)</f>
        <v>0.5495598963026197</v>
      </c>
      <c r="BA1603" s="4">
        <f>U1603*AA1603/1000</f>
        <v>2.163600003288273</v>
      </c>
      <c r="BB1603" s="4">
        <f>(AY1603-BA1603)</f>
        <v>0.8367661260619452</v>
      </c>
      <c r="BC1603" s="4">
        <f>1/(1.6/F1603+1.37/N1603)</f>
        <v>0.3533026241816886</v>
      </c>
      <c r="BD1603" s="4">
        <f>G1603*AA1603*0.001</f>
        <v>56.25186990409252</v>
      </c>
      <c r="BE1603" s="4">
        <f>G1603/S1603</f>
        <v>0.7251834216153007</v>
      </c>
      <c r="BF1603" s="4">
        <f>(1-AP1603*AA1603/AU1603/F1603)*100</f>
        <v>73.78658138164438</v>
      </c>
      <c r="BG1603" s="4">
        <f>(S1603-E1603/(N1603/1.35))</f>
        <v>730.2003337279422</v>
      </c>
      <c r="BH1603" s="4">
        <f>E1603*BF1603/100/BG1603</f>
        <v>0.0712233328506179</v>
      </c>
    </row>
    <row r="1604" ht="16" customHeight="1">
      <c r="A1604" s="4">
        <v>1509</v>
      </c>
      <c r="B1604" t="s" s="2">
        <v>1665</v>
      </c>
      <c r="C1604" s="4">
        <v>8715.500030834228</v>
      </c>
      <c r="D1604" s="4">
        <v>0</v>
      </c>
      <c r="E1604" s="4">
        <f>(R1604-S1604*(1000-T1604)/(1000-U1604))*AO1604</f>
        <v>95.54233157775262</v>
      </c>
      <c r="F1604" s="4">
        <f>IF(AZ1604&lt;&gt;0,1/(1/AZ1604-1/N1604),0)</f>
        <v>0.6819244984628264</v>
      </c>
      <c r="G1604" s="4">
        <f>((BC1604-AP1604/2)*S1604-E1604)/(BC1604+AP1604/2)</f>
        <v>527.0220031335859</v>
      </c>
      <c r="H1604" s="4">
        <f>AP1604*1000</f>
        <v>5.564706052008516</v>
      </c>
      <c r="I1604" s="4">
        <f>(AU1604-BA1604)</f>
        <v>1.000892742103743</v>
      </c>
      <c r="J1604" s="4">
        <f>(P1604+AT1604*D1604)</f>
        <v>24.91971015930176</v>
      </c>
      <c r="K1604" s="4">
        <v>6</v>
      </c>
      <c r="L1604" s="4">
        <f>(K1604*AI1604+AJ1604)</f>
        <v>1.420000016689301</v>
      </c>
      <c r="M1604" s="4">
        <v>1</v>
      </c>
      <c r="N1604" s="4">
        <f>L1604*(M1604+1)*(M1604+1)/(M1604*M1604+1)</f>
        <v>2.840000033378601</v>
      </c>
      <c r="O1604" s="4">
        <v>23.13176918029785</v>
      </c>
      <c r="P1604" s="4">
        <v>24.91971015930176</v>
      </c>
      <c r="Q1604" s="4">
        <v>21.8883056640625</v>
      </c>
      <c r="R1604" s="4">
        <v>927.978759765625</v>
      </c>
      <c r="S1604" s="4">
        <v>807.7876586914062</v>
      </c>
      <c r="T1604" s="4">
        <v>14.75828838348389</v>
      </c>
      <c r="U1604" s="4">
        <v>21.30164909362793</v>
      </c>
      <c r="V1604" s="4">
        <v>52.73551559448242</v>
      </c>
      <c r="W1604" s="4">
        <v>76.11855316162109</v>
      </c>
      <c r="X1604" s="4">
        <v>499.3918762207031</v>
      </c>
      <c r="Y1604" s="4">
        <v>2001.085327148438</v>
      </c>
      <c r="Z1604" s="4">
        <v>156.332763671875</v>
      </c>
      <c r="AA1604" s="4">
        <v>101.5694198608398</v>
      </c>
      <c r="AB1604" s="4">
        <v>10.79601192474365</v>
      </c>
      <c r="AC1604" s="4">
        <v>0.3932799696922302</v>
      </c>
      <c r="AD1604" s="4">
        <v>0.1768784523010254</v>
      </c>
      <c r="AE1604" s="4">
        <v>0.003582268953323364</v>
      </c>
      <c r="AF1604" s="4">
        <v>0.1438291519880295</v>
      </c>
      <c r="AG1604" s="4">
        <v>0.008975164033472538</v>
      </c>
      <c r="AH1604" s="4">
        <v>0.6666666865348816</v>
      </c>
      <c r="AI1604" s="4">
        <v>-0.2195652425289154</v>
      </c>
      <c r="AJ1604" s="4">
        <v>2.737391471862793</v>
      </c>
      <c r="AK1604" s="4">
        <v>1</v>
      </c>
      <c r="AL1604" s="4">
        <v>0</v>
      </c>
      <c r="AM1604" s="4">
        <v>0.1599999964237213</v>
      </c>
      <c r="AN1604" s="4">
        <v>111115</v>
      </c>
      <c r="AO1604" s="4">
        <f>X1604*0.000001/(K1604*0.0001)</f>
        <v>0.8323197937011717</v>
      </c>
      <c r="AP1604" s="4">
        <f>(U1604-T1604)/(1000-U1604)*AO1604</f>
        <v>0.005564706052008516</v>
      </c>
      <c r="AQ1604" s="4">
        <f>(P1604+273.15)</f>
        <v>298.0697101593017</v>
      </c>
      <c r="AR1604" s="4">
        <f>(O1604+273.15)</f>
        <v>296.2817691802978</v>
      </c>
      <c r="AS1604" s="4">
        <f>(Y1604*AK1604+Z1604*AL1604)*AM1604</f>
        <v>320.1736451873112</v>
      </c>
      <c r="AT1604" s="4">
        <f>((AS1604+0.00000010773*(AR1604^4-AQ1604^4))-AP1604*44100)/(L1604*0.92*2*29.3+0.00000043092*AQ1604^3)</f>
        <v>0.620115291757141</v>
      </c>
      <c r="AU1604" s="4">
        <f>0.61365*EXP(17.502*J1604/(240.97+J1604))</f>
        <v>3.164488882622717</v>
      </c>
      <c r="AV1604" s="4">
        <f>AU1604*1000/AA1604</f>
        <v>31.15592160473477</v>
      </c>
      <c r="AW1604" s="4">
        <f>(AV1604-U1604)</f>
        <v>9.854272511106842</v>
      </c>
      <c r="AX1604" s="4">
        <f>IF(D1604,P1604,(O1604+P1604)/2)</f>
        <v>24.0257396697998</v>
      </c>
      <c r="AY1604" s="4">
        <f>0.61365*EXP(17.502*AX1604/(240.97+AX1604))</f>
        <v>2.999608382631156</v>
      </c>
      <c r="AZ1604" s="4">
        <f>IF(AW1604&lt;&gt;0,(1000-(AV1604+U1604)/2)/AW1604*AP1604,0)</f>
        <v>0.5498884433459263</v>
      </c>
      <c r="BA1604" s="4">
        <f>U1604*AA1604/1000</f>
        <v>2.163596140518974</v>
      </c>
      <c r="BB1604" s="4">
        <f>(AY1604-BA1604)</f>
        <v>0.8360122421121825</v>
      </c>
      <c r="BC1604" s="4">
        <f>1/(1.6/F1604+1.37/N1604)</f>
        <v>0.3535198886141203</v>
      </c>
      <c r="BD1604" s="4">
        <f>G1604*AA1604*0.001</f>
        <v>53.52931911217604</v>
      </c>
      <c r="BE1604" s="4">
        <f>G1604/S1604</f>
        <v>0.6524264111528357</v>
      </c>
      <c r="BF1604" s="4">
        <f>(1-AP1604*AA1604/AU1604/F1604)*100</f>
        <v>73.80820077807329</v>
      </c>
      <c r="BG1604" s="4">
        <f>(S1604-E1604/(N1604/1.35))</f>
        <v>762.3714100597037</v>
      </c>
      <c r="BH1604" s="4">
        <f>E1604*BF1604/100/BG1604</f>
        <v>0.09249832166901126</v>
      </c>
    </row>
    <row r="1605" ht="16" customHeight="1">
      <c r="A1605" s="4">
        <v>1510</v>
      </c>
      <c r="B1605" t="s" s="2">
        <v>1666</v>
      </c>
      <c r="C1605" s="4">
        <v>8720.500030722469</v>
      </c>
      <c r="D1605" s="4">
        <v>0</v>
      </c>
      <c r="E1605" s="4">
        <f>(R1605-S1605*(1000-T1605)/(1000-U1605))*AO1605</f>
        <v>98.97806456169246</v>
      </c>
      <c r="F1605" s="4">
        <f>IF(AZ1605&lt;&gt;0,1/(1/AZ1605-1/N1605),0)</f>
        <v>0.6817440741065462</v>
      </c>
      <c r="G1605" s="4">
        <f>((BC1605-AP1605/2)*S1605-E1605)/(BC1605+AP1605/2)</f>
        <v>570.7382275973154</v>
      </c>
      <c r="H1605" s="4">
        <f>AP1605*1000</f>
        <v>5.562417515017769</v>
      </c>
      <c r="I1605" s="4">
        <f>(AU1605-BA1605)</f>
        <v>1.000691612550986</v>
      </c>
      <c r="J1605" s="4">
        <f>(P1605+AT1605*D1605)</f>
        <v>24.91837120056152</v>
      </c>
      <c r="K1605" s="4">
        <v>6</v>
      </c>
      <c r="L1605" s="4">
        <f>(K1605*AI1605+AJ1605)</f>
        <v>1.420000016689301</v>
      </c>
      <c r="M1605" s="4">
        <v>1</v>
      </c>
      <c r="N1605" s="4">
        <f>L1605*(M1605+1)*(M1605+1)/(M1605*M1605+1)</f>
        <v>2.840000033378601</v>
      </c>
      <c r="O1605" s="4">
        <v>23.12911224365234</v>
      </c>
      <c r="P1605" s="4">
        <v>24.91837120056152</v>
      </c>
      <c r="Q1605" s="4">
        <v>21.8878116607666</v>
      </c>
      <c r="R1605" s="4">
        <v>986.7277221679688</v>
      </c>
      <c r="S1605" s="4">
        <v>862.052978515625</v>
      </c>
      <c r="T1605" s="4">
        <v>14.76080894470215</v>
      </c>
      <c r="U1605" s="4">
        <v>21.30123519897461</v>
      </c>
      <c r="V1605" s="4">
        <v>52.75242614746094</v>
      </c>
      <c r="W1605" s="4">
        <v>76.12956237792969</v>
      </c>
      <c r="X1605" s="4">
        <v>499.4106750488281</v>
      </c>
      <c r="Y1605" s="4">
        <v>2001.308227539062</v>
      </c>
      <c r="Z1605" s="4">
        <v>153.3661956787109</v>
      </c>
      <c r="AA1605" s="4">
        <v>101.5689697265625</v>
      </c>
      <c r="AB1605" s="4">
        <v>10.79601192474365</v>
      </c>
      <c r="AC1605" s="4">
        <v>0.3932799696922302</v>
      </c>
      <c r="AD1605" s="4">
        <v>0.1768784523010254</v>
      </c>
      <c r="AE1605" s="4">
        <v>0.003582268953323364</v>
      </c>
      <c r="AF1605" s="4">
        <v>0.1438291519880295</v>
      </c>
      <c r="AG1605" s="4">
        <v>0.008975164033472538</v>
      </c>
      <c r="AH1605" s="4">
        <v>0.6666666865348816</v>
      </c>
      <c r="AI1605" s="4">
        <v>-0.2195652425289154</v>
      </c>
      <c r="AJ1605" s="4">
        <v>2.737391471862793</v>
      </c>
      <c r="AK1605" s="4">
        <v>1</v>
      </c>
      <c r="AL1605" s="4">
        <v>0</v>
      </c>
      <c r="AM1605" s="4">
        <v>0.1599999964237213</v>
      </c>
      <c r="AN1605" s="4">
        <v>111115</v>
      </c>
      <c r="AO1605" s="4">
        <f>X1605*0.000001/(K1605*0.0001)</f>
        <v>0.8323511250813801</v>
      </c>
      <c r="AP1605" s="4">
        <f>(U1605-T1605)/(1000-U1605)*AO1605</f>
        <v>0.005562417515017769</v>
      </c>
      <c r="AQ1605" s="4">
        <f>(P1605+273.15)</f>
        <v>298.0683712005615</v>
      </c>
      <c r="AR1605" s="4">
        <f>(O1605+273.15)</f>
        <v>296.2791122436523</v>
      </c>
      <c r="AS1605" s="4">
        <f>(Y1605*AK1605+Z1605*AL1605)*AM1605</f>
        <v>320.209309249014</v>
      </c>
      <c r="AT1605" s="4">
        <f>((AS1605+0.00000010773*(AR1605^4-AQ1605^4))-AP1605*44100)/(L1605*0.92*2*29.3+0.00000043092*AQ1605^3)</f>
        <v>0.6215042986944793</v>
      </c>
      <c r="AU1605" s="4">
        <f>0.61365*EXP(17.502*J1605/(240.97+J1605))</f>
        <v>3.164236125614025</v>
      </c>
      <c r="AV1605" s="4">
        <f>AU1605*1000/AA1605</f>
        <v>31.15357115596013</v>
      </c>
      <c r="AW1605" s="4">
        <f>(AV1605-U1605)</f>
        <v>9.85233595698552</v>
      </c>
      <c r="AX1605" s="4">
        <f>IF(D1605,P1605,(O1605+P1605)/2)</f>
        <v>24.02374172210693</v>
      </c>
      <c r="AY1605" s="4">
        <f>0.61365*EXP(17.502*AX1605/(240.97+AX1605))</f>
        <v>2.9992484686112</v>
      </c>
      <c r="AZ1605" s="4">
        <f>IF(AW1605&lt;&gt;0,(1000-(AV1605+U1605)/2)/AW1605*AP1605,0)</f>
        <v>0.549771117413993</v>
      </c>
      <c r="BA1605" s="4">
        <f>U1605*AA1605/1000</f>
        <v>2.16354451306304</v>
      </c>
      <c r="BB1605" s="4">
        <f>(AY1605-BA1605)</f>
        <v>0.8357039555481607</v>
      </c>
      <c r="BC1605" s="4">
        <f>1/(1.6/F1605+1.37/N1605)</f>
        <v>0.3534423014531397</v>
      </c>
      <c r="BD1605" s="4">
        <f>G1605*AA1605*0.001</f>
        <v>57.96929376062366</v>
      </c>
      <c r="BE1605" s="4">
        <f>G1605/S1605</f>
        <v>0.6620686220237572</v>
      </c>
      <c r="BF1605" s="4">
        <f>(1-AP1605*AA1605/AU1605/F1605)*100</f>
        <v>73.81006775212083</v>
      </c>
      <c r="BG1605" s="4">
        <f>(S1605-E1605/(N1605/1.35))</f>
        <v>815.0035469706107</v>
      </c>
      <c r="BH1605" s="4">
        <f>E1605*BF1605/100/BG1605</f>
        <v>0.08963859946901251</v>
      </c>
    </row>
    <row r="1606" ht="16" customHeight="1">
      <c r="A1606" s="4">
        <v>1511</v>
      </c>
      <c r="B1606" t="s" s="2">
        <v>1667</v>
      </c>
      <c r="C1606" s="4">
        <v>8725.500030610710</v>
      </c>
      <c r="D1606" s="4">
        <v>0</v>
      </c>
      <c r="E1606" s="4">
        <f>(R1606-S1606*(1000-T1606)/(1000-U1606))*AO1606</f>
        <v>82.79827378791535</v>
      </c>
      <c r="F1606" s="4">
        <f>IF(AZ1606&lt;&gt;0,1/(1/AZ1606-1/N1606),0)</f>
        <v>0.6818968928203132</v>
      </c>
      <c r="G1606" s="4">
        <f>((BC1606-AP1606/2)*S1606-E1606)/(BC1606+AP1606/2)</f>
        <v>661.9042395842162</v>
      </c>
      <c r="H1606" s="4">
        <f>AP1606*1000</f>
        <v>5.560288050531168</v>
      </c>
      <c r="I1606" s="4">
        <f>(AU1606-BA1606)</f>
        <v>1.000126783599791</v>
      </c>
      <c r="J1606" s="4">
        <f>(P1606+AT1606*D1606)</f>
        <v>24.91543388366699</v>
      </c>
      <c r="K1606" s="4">
        <v>6</v>
      </c>
      <c r="L1606" s="4">
        <f>(K1606*AI1606+AJ1606)</f>
        <v>1.420000016689301</v>
      </c>
      <c r="M1606" s="4">
        <v>1</v>
      </c>
      <c r="N1606" s="4">
        <f>L1606*(M1606+1)*(M1606+1)/(M1606*M1606+1)</f>
        <v>2.840000033378601</v>
      </c>
      <c r="O1606" s="4">
        <v>23.12594223022461</v>
      </c>
      <c r="P1606" s="4">
        <v>24.91543388366699</v>
      </c>
      <c r="Q1606" s="4">
        <v>21.88803291320801</v>
      </c>
      <c r="R1606" s="4">
        <v>1014.007385253906</v>
      </c>
      <c r="S1606" s="4">
        <v>908.4733276367188</v>
      </c>
      <c r="T1606" s="4">
        <v>14.7641077041626</v>
      </c>
      <c r="U1606" s="4">
        <v>21.30141448974609</v>
      </c>
      <c r="V1606" s="4">
        <v>52.77362823486328</v>
      </c>
      <c r="W1606" s="4">
        <v>76.14372253417969</v>
      </c>
      <c r="X1606" s="4">
        <v>499.4576110839844</v>
      </c>
      <c r="Y1606" s="4">
        <v>2001.231201171875</v>
      </c>
      <c r="Z1606" s="4">
        <v>152.2917327880859</v>
      </c>
      <c r="AA1606" s="4">
        <v>101.568603515625</v>
      </c>
      <c r="AB1606" s="4">
        <v>10.79601192474365</v>
      </c>
      <c r="AC1606" s="4">
        <v>0.3932799696922302</v>
      </c>
      <c r="AD1606" s="4">
        <v>0.1768784523010254</v>
      </c>
      <c r="AE1606" s="4">
        <v>0.003582268953323364</v>
      </c>
      <c r="AF1606" s="4">
        <v>0.1438291519880295</v>
      </c>
      <c r="AG1606" s="4">
        <v>0.008975164033472538</v>
      </c>
      <c r="AH1606" s="4">
        <v>0.6666666865348816</v>
      </c>
      <c r="AI1606" s="4">
        <v>-0.2195652425289154</v>
      </c>
      <c r="AJ1606" s="4">
        <v>2.737391471862793</v>
      </c>
      <c r="AK1606" s="4">
        <v>1</v>
      </c>
      <c r="AL1606" s="4">
        <v>0</v>
      </c>
      <c r="AM1606" s="4">
        <v>0.1599999964237213</v>
      </c>
      <c r="AN1606" s="4">
        <v>111115</v>
      </c>
      <c r="AO1606" s="4">
        <f>X1606*0.000001/(K1606*0.0001)</f>
        <v>0.8324293518066405</v>
      </c>
      <c r="AP1606" s="4">
        <f>(U1606-T1606)/(1000-U1606)*AO1606</f>
        <v>0.005560288050531169</v>
      </c>
      <c r="AQ1606" s="4">
        <f>(P1606+273.15)</f>
        <v>298.065433883667</v>
      </c>
      <c r="AR1606" s="4">
        <f>(O1606+273.15)</f>
        <v>296.2759422302246</v>
      </c>
      <c r="AS1606" s="4">
        <f>(Y1606*AK1606+Z1606*AL1606)*AM1606</f>
        <v>320.1969850305395</v>
      </c>
      <c r="AT1606" s="4">
        <f>((AS1606+0.00000010773*(AR1606^4-AQ1606^4))-AP1606*44100)/(L1606*0.92*2*29.3+0.00000043092*AQ1606^3)</f>
        <v>0.6224113174818239</v>
      </c>
      <c r="AU1606" s="4">
        <f>0.61365*EXP(17.502*J1606/(240.97+J1606))</f>
        <v>3.163681706230801</v>
      </c>
      <c r="AV1606" s="4">
        <f>AU1606*1000/AA1606</f>
        <v>31.14822491129466</v>
      </c>
      <c r="AW1606" s="4">
        <f>(AV1606-U1606)</f>
        <v>9.846810421548565</v>
      </c>
      <c r="AX1606" s="4">
        <f>IF(D1606,P1606,(O1606+P1606)/2)</f>
        <v>24.0206880569458</v>
      </c>
      <c r="AY1606" s="4">
        <f>0.61365*EXP(17.502*AX1606/(240.97+AX1606))</f>
        <v>2.998698448635967</v>
      </c>
      <c r="AZ1606" s="4">
        <f>IF(AW1606&lt;&gt;0,(1000-(AV1606+U1606)/2)/AW1606*AP1606,0)</f>
        <v>0.5498704927916669</v>
      </c>
      <c r="BA1606" s="4">
        <f>U1606*AA1606/1000</f>
        <v>2.16355492263101</v>
      </c>
      <c r="BB1606" s="4">
        <f>(AY1606-BA1606)</f>
        <v>0.8351435260049569</v>
      </c>
      <c r="BC1606" s="4">
        <f>1/(1.6/F1606+1.37/N1606)</f>
        <v>0.353508017924273</v>
      </c>
      <c r="BD1606" s="4">
        <f>G1606*AA1606*0.001</f>
        <v>67.22868927564052</v>
      </c>
      <c r="BE1606" s="4">
        <f>G1606/S1606</f>
        <v>0.7285896233256274</v>
      </c>
      <c r="BF1606" s="4">
        <f>(1-AP1606*AA1606/AU1606/F1606)*100</f>
        <v>73.8214687150831</v>
      </c>
      <c r="BG1606" s="4">
        <f>(S1606-E1606/(N1606/1.35))</f>
        <v>869.1149937282822</v>
      </c>
      <c r="BH1606" s="4">
        <f>E1606*BF1606/100/BG1606</f>
        <v>0.07032774974779007</v>
      </c>
    </row>
    <row r="1607" ht="16" customHeight="1">
      <c r="A1607" s="4">
        <v>1512</v>
      </c>
      <c r="B1607" t="s" s="2">
        <v>1668</v>
      </c>
      <c r="C1607" s="4">
        <v>8731.000030487776</v>
      </c>
      <c r="D1607" s="4">
        <v>0</v>
      </c>
      <c r="E1607" s="4">
        <f>(R1607-S1607*(1000-T1607)/(1000-U1607))*AO1607</f>
        <v>62.21680656448476</v>
      </c>
      <c r="F1607" s="4">
        <f>IF(AZ1607&lt;&gt;0,1/(1/AZ1607-1/N1607),0)</f>
        <v>0.6830032380414405</v>
      </c>
      <c r="G1607" s="4">
        <f>((BC1607-AP1607/2)*S1607-E1607)/(BC1607+AP1607/2)</f>
        <v>747.8090554286597</v>
      </c>
      <c r="H1607" s="4">
        <f>AP1607*1000</f>
        <v>5.55839415779023</v>
      </c>
      <c r="I1607" s="4">
        <f>(AU1607-BA1607)</f>
        <v>0.9984849173006247</v>
      </c>
      <c r="J1607" s="4">
        <f>(P1607+AT1607*D1607)</f>
        <v>24.90731811523438</v>
      </c>
      <c r="K1607" s="4">
        <v>6</v>
      </c>
      <c r="L1607" s="4">
        <f>(K1607*AI1607+AJ1607)</f>
        <v>1.420000016689301</v>
      </c>
      <c r="M1607" s="4">
        <v>1</v>
      </c>
      <c r="N1607" s="4">
        <f>L1607*(M1607+1)*(M1607+1)/(M1607*M1607+1)</f>
        <v>2.840000033378601</v>
      </c>
      <c r="O1607" s="4">
        <v>23.12137222290039</v>
      </c>
      <c r="P1607" s="4">
        <v>24.90731811523438</v>
      </c>
      <c r="Q1607" s="4">
        <v>21.88790130615234</v>
      </c>
      <c r="R1607" s="4">
        <v>1017.792114257812</v>
      </c>
      <c r="S1607" s="4">
        <v>936.7970581054688</v>
      </c>
      <c r="T1607" s="4">
        <v>14.76760005950928</v>
      </c>
      <c r="U1607" s="4">
        <v>21.30255317687988</v>
      </c>
      <c r="V1607" s="4">
        <v>52.79988861083984</v>
      </c>
      <c r="W1607" s="4">
        <v>76.16736602783203</v>
      </c>
      <c r="X1607" s="4">
        <v>499.4667358398438</v>
      </c>
      <c r="Y1607" s="4">
        <v>2001.167724609375</v>
      </c>
      <c r="Z1607" s="4">
        <v>151.5323791503906</v>
      </c>
      <c r="AA1607" s="4">
        <v>101.568359375</v>
      </c>
      <c r="AB1607" s="4">
        <v>10.79601192474365</v>
      </c>
      <c r="AC1607" s="4">
        <v>0.3932799696922302</v>
      </c>
      <c r="AD1607" s="4">
        <v>0.1768784523010254</v>
      </c>
      <c r="AE1607" s="4">
        <v>0.003582268953323364</v>
      </c>
      <c r="AF1607" s="4">
        <v>0.1438291519880295</v>
      </c>
      <c r="AG1607" s="4">
        <v>0.008975164033472538</v>
      </c>
      <c r="AH1607" s="4">
        <v>0.6666666865348816</v>
      </c>
      <c r="AI1607" s="4">
        <v>-0.2195652425289154</v>
      </c>
      <c r="AJ1607" s="4">
        <v>2.737391471862793</v>
      </c>
      <c r="AK1607" s="4">
        <v>1</v>
      </c>
      <c r="AL1607" s="4">
        <v>0</v>
      </c>
      <c r="AM1607" s="4">
        <v>0.1599999964237213</v>
      </c>
      <c r="AN1607" s="4">
        <v>111115</v>
      </c>
      <c r="AO1607" s="4">
        <f>X1607*0.000001/(K1607*0.0001)</f>
        <v>0.8324445597330729</v>
      </c>
      <c r="AP1607" s="4">
        <f>(U1607-T1607)/(1000-U1607)*AO1607</f>
        <v>0.005558394157790231</v>
      </c>
      <c r="AQ1607" s="4">
        <f>(P1607+273.15)</f>
        <v>298.0573181152344</v>
      </c>
      <c r="AR1607" s="4">
        <f>(O1607+273.15)</f>
        <v>296.2713722229004</v>
      </c>
      <c r="AS1607" s="4">
        <f>(Y1607*AK1607+Z1607*AL1607)*AM1607</f>
        <v>320.1868287807665</v>
      </c>
      <c r="AT1607" s="4">
        <f>((AS1607+0.00000010773*(AR1607^4-AQ1607^4))-AP1607*44100)/(L1607*0.92*2*29.3+0.00000043092*AQ1607^3)</f>
        <v>0.623722482133389</v>
      </c>
      <c r="AU1607" s="4">
        <f>0.61365*EXP(17.502*J1607/(240.97+J1607))</f>
        <v>3.162150293975009</v>
      </c>
      <c r="AV1607" s="4">
        <f>AU1607*1000/AA1607</f>
        <v>31.13322213170787</v>
      </c>
      <c r="AW1607" s="4">
        <f>(AV1607-U1607)</f>
        <v>9.830668954827992</v>
      </c>
      <c r="AX1607" s="4">
        <f>IF(D1607,P1607,(O1607+P1607)/2)</f>
        <v>24.01434516906738</v>
      </c>
      <c r="AY1607" s="4">
        <f>0.61365*EXP(17.502*AX1607/(240.97+AX1607))</f>
        <v>2.997556262371049</v>
      </c>
      <c r="AZ1607" s="4">
        <f>IF(AW1607&lt;&gt;0,(1000-(AV1607+U1607)/2)/AW1607*AP1607,0)</f>
        <v>0.5505896728996006</v>
      </c>
      <c r="BA1607" s="4">
        <f>U1607*AA1607/1000</f>
        <v>2.163665376674384</v>
      </c>
      <c r="BB1607" s="4">
        <f>(AY1607-BA1607)</f>
        <v>0.8338908856966651</v>
      </c>
      <c r="BC1607" s="4">
        <f>1/(1.6/F1607+1.37/N1607)</f>
        <v>0.3539836286259502</v>
      </c>
      <c r="BD1607" s="4">
        <f>G1607*AA1607*0.001</f>
        <v>75.9537388856574</v>
      </c>
      <c r="BE1607" s="4">
        <f>G1607/S1607</f>
        <v>0.7982615326963036</v>
      </c>
      <c r="BF1607" s="4">
        <f>(1-AP1607*AA1607/AU1607/F1607)*100</f>
        <v>73.86018513496411</v>
      </c>
      <c r="BG1607" s="4">
        <f>(S1607-E1607/(N1607/1.35))</f>
        <v>907.222168008678</v>
      </c>
      <c r="BH1607" s="4">
        <f>E1607*BF1607/100/BG1607</f>
        <v>0.05065291626907356</v>
      </c>
    </row>
    <row r="1608" ht="16" customHeight="1">
      <c r="A1608" s="4">
        <v>1513</v>
      </c>
      <c r="B1608" t="s" s="2">
        <v>1669</v>
      </c>
      <c r="C1608" s="4">
        <v>8736.000030376017</v>
      </c>
      <c r="D1608" s="4">
        <v>0</v>
      </c>
      <c r="E1608" s="4">
        <f>(R1608-S1608*(1000-T1608)/(1000-U1608))*AO1608</f>
        <v>51.32949124767766</v>
      </c>
      <c r="F1608" s="4">
        <f>IF(AZ1608&lt;&gt;0,1/(1/AZ1608-1/N1608),0)</f>
        <v>0.6842621940109759</v>
      </c>
      <c r="G1608" s="4">
        <f>((BC1608-AP1608/2)*S1608-E1608)/(BC1608+AP1608/2)</f>
        <v>789.143021949791</v>
      </c>
      <c r="H1608" s="4">
        <f>AP1608*1000</f>
        <v>5.555405406439029</v>
      </c>
      <c r="I1608" s="4">
        <f>(AU1608-BA1608)</f>
        <v>0.9964763157015182</v>
      </c>
      <c r="J1608" s="4">
        <f>(P1608+AT1608*D1608)</f>
        <v>24.89691543579102</v>
      </c>
      <c r="K1608" s="4">
        <v>6</v>
      </c>
      <c r="L1608" s="4">
        <f>(K1608*AI1608+AJ1608)</f>
        <v>1.420000016689301</v>
      </c>
      <c r="M1608" s="4">
        <v>1</v>
      </c>
      <c r="N1608" s="4">
        <f>L1608*(M1608+1)*(M1608+1)/(M1608*M1608+1)</f>
        <v>2.840000033378601</v>
      </c>
      <c r="O1608" s="4">
        <v>23.11719703674316</v>
      </c>
      <c r="P1608" s="4">
        <v>24.89691543579102</v>
      </c>
      <c r="Q1608" s="4">
        <v>21.8880615234375</v>
      </c>
      <c r="R1608" s="4">
        <v>1015.519348144531</v>
      </c>
      <c r="S1608" s="4">
        <v>947.533935546875</v>
      </c>
      <c r="T1608" s="4">
        <v>14.77152538299561</v>
      </c>
      <c r="U1608" s="4">
        <v>21.30303764343262</v>
      </c>
      <c r="V1608" s="4">
        <v>52.82632064819336</v>
      </c>
      <c r="W1608" s="4">
        <v>76.18879699707031</v>
      </c>
      <c r="X1608" s="4">
        <v>499.4609069824219</v>
      </c>
      <c r="Y1608" s="4">
        <v>2001.086425781250</v>
      </c>
      <c r="Z1608" s="4">
        <v>151.1657867431641</v>
      </c>
      <c r="AA1608" s="4">
        <v>101.5682373046875</v>
      </c>
      <c r="AB1608" s="4">
        <v>10.79601192474365</v>
      </c>
      <c r="AC1608" s="4">
        <v>0.3932799696922302</v>
      </c>
      <c r="AD1608" s="4">
        <v>0.1768784523010254</v>
      </c>
      <c r="AE1608" s="4">
        <v>0.003582268953323364</v>
      </c>
      <c r="AF1608" s="4">
        <v>0.1438291519880295</v>
      </c>
      <c r="AG1608" s="4">
        <v>0.008975164033472538</v>
      </c>
      <c r="AH1608" s="4">
        <v>0.6666666865348816</v>
      </c>
      <c r="AI1608" s="4">
        <v>-0.2195652425289154</v>
      </c>
      <c r="AJ1608" s="4">
        <v>2.737391471862793</v>
      </c>
      <c r="AK1608" s="4">
        <v>1</v>
      </c>
      <c r="AL1608" s="4">
        <v>0</v>
      </c>
      <c r="AM1608" s="4">
        <v>0.1599999964237213</v>
      </c>
      <c r="AN1608" s="4">
        <v>111115</v>
      </c>
      <c r="AO1608" s="4">
        <f>X1608*0.000001/(K1608*0.0001)</f>
        <v>0.832434844970703</v>
      </c>
      <c r="AP1608" s="4">
        <f>(U1608-T1608)/(1000-U1608)*AO1608</f>
        <v>0.005555405406439029</v>
      </c>
      <c r="AQ1608" s="4">
        <f>(P1608+273.15)</f>
        <v>298.046915435791</v>
      </c>
      <c r="AR1608" s="4">
        <f>(O1608+273.15)</f>
        <v>296.2671970367431</v>
      </c>
      <c r="AS1608" s="4">
        <f>(Y1608*AK1608+Z1608*AL1608)*AM1608</f>
        <v>320.1738209685573</v>
      </c>
      <c r="AT1608" s="4">
        <f>((AS1608+0.00000010773*(AR1608^4-AQ1608^4))-AP1608*44100)/(L1608*0.92*2*29.3+0.00000043092*AQ1608^3)</f>
        <v>0.6258988773163374</v>
      </c>
      <c r="AU1608" s="4">
        <f>0.61365*EXP(17.502*J1608/(240.97+J1608))</f>
        <v>3.160188298380373</v>
      </c>
      <c r="AV1608" s="4">
        <f>AU1608*1000/AA1608</f>
        <v>31.11394253008786</v>
      </c>
      <c r="AW1608" s="4">
        <f>(AV1608-U1608)</f>
        <v>9.810904886655244</v>
      </c>
      <c r="AX1608" s="4">
        <f>IF(D1608,P1608,(O1608+P1608)/2)</f>
        <v>24.00705623626709</v>
      </c>
      <c r="AY1608" s="4">
        <f>0.61365*EXP(17.502*AX1608/(240.97+AX1608))</f>
        <v>2.996244188180728</v>
      </c>
      <c r="AZ1608" s="4">
        <f>IF(AW1608&lt;&gt;0,(1000-(AV1608+U1608)/2)/AW1608*AP1608,0)</f>
        <v>0.5514075084220658</v>
      </c>
      <c r="BA1608" s="4">
        <f>U1608*AA1608/1000</f>
        <v>2.163711982678855</v>
      </c>
      <c r="BB1608" s="4">
        <f>(AY1608-BA1608)</f>
        <v>0.8325322055018729</v>
      </c>
      <c r="BC1608" s="4">
        <f>1/(1.6/F1608+1.37/N1608)</f>
        <v>0.3545245257564384</v>
      </c>
      <c r="BD1608" s="4">
        <f>G1608*AA1608*0.001</f>
        <v>80.15186572073459</v>
      </c>
      <c r="BE1608" s="4">
        <f>G1608/S1608</f>
        <v>0.8328387958942413</v>
      </c>
      <c r="BF1608" s="4">
        <f>(1-AP1608*AA1608/AU1608/F1608)*100</f>
        <v>73.90614970933102</v>
      </c>
      <c r="BG1608" s="4">
        <f>(S1608-E1608/(N1608/1.35))</f>
        <v>923.1343537264733</v>
      </c>
      <c r="BH1608" s="4">
        <f>E1608*BF1608/100/BG1608</f>
        <v>0.04109439811595077</v>
      </c>
    </row>
    <row r="1609" ht="16" customHeight="1">
      <c r="A1609" s="4">
        <v>1514</v>
      </c>
      <c r="B1609" t="s" s="2">
        <v>1670</v>
      </c>
      <c r="C1609" s="4">
        <v>8741.000030264258</v>
      </c>
      <c r="D1609" s="4">
        <v>0</v>
      </c>
      <c r="E1609" s="4">
        <f>(R1609-S1609*(1000-T1609)/(1000-U1609))*AO1609</f>
        <v>44.78264311211376</v>
      </c>
      <c r="F1609" s="4">
        <f>IF(AZ1609&lt;&gt;0,1/(1/AZ1609-1/N1609),0)</f>
        <v>0.6849774964792039</v>
      </c>
      <c r="G1609" s="4">
        <f>((BC1609-AP1609/2)*S1609-E1609)/(BC1609+AP1609/2)</f>
        <v>809.982792220133</v>
      </c>
      <c r="H1609" s="4">
        <f>AP1609*1000</f>
        <v>5.551103405829808</v>
      </c>
      <c r="I1609" s="4">
        <f>(AU1609-BA1609)</f>
        <v>0.9948737149499087</v>
      </c>
      <c r="J1609" s="4">
        <f>(P1609+AT1609*D1609)</f>
        <v>24.88766098022461</v>
      </c>
      <c r="K1609" s="4">
        <v>6</v>
      </c>
      <c r="L1609" s="4">
        <f>(K1609*AI1609+AJ1609)</f>
        <v>1.420000016689301</v>
      </c>
      <c r="M1609" s="4">
        <v>1</v>
      </c>
      <c r="N1609" s="4">
        <f>L1609*(M1609+1)*(M1609+1)/(M1609*M1609+1)</f>
        <v>2.840000033378601</v>
      </c>
      <c r="O1609" s="4">
        <v>23.11287498474121</v>
      </c>
      <c r="P1609" s="4">
        <v>24.88766098022461</v>
      </c>
      <c r="Q1609" s="4">
        <v>21.88764953613281</v>
      </c>
      <c r="R1609" s="4">
        <v>1010.092102050781</v>
      </c>
      <c r="S1609" s="4">
        <v>949.9574584960938</v>
      </c>
      <c r="T1609" s="4">
        <v>14.77494049072266</v>
      </c>
      <c r="U1609" s="4">
        <v>21.30169296264648</v>
      </c>
      <c r="V1609" s="4">
        <v>52.85279083251953</v>
      </c>
      <c r="W1609" s="4">
        <v>76.20436096191406</v>
      </c>
      <c r="X1609" s="4">
        <v>499.4387817382812</v>
      </c>
      <c r="Y1609" s="4">
        <v>2001.204833984375</v>
      </c>
      <c r="Z1609" s="4">
        <v>150.6916809082031</v>
      </c>
      <c r="AA1609" s="4">
        <v>101.567985534668</v>
      </c>
      <c r="AB1609" s="4">
        <v>10.79601192474365</v>
      </c>
      <c r="AC1609" s="4">
        <v>0.3932799696922302</v>
      </c>
      <c r="AD1609" s="4">
        <v>0.1768784523010254</v>
      </c>
      <c r="AE1609" s="4">
        <v>0.003582268953323364</v>
      </c>
      <c r="AF1609" s="4">
        <v>0.1438291519880295</v>
      </c>
      <c r="AG1609" s="4">
        <v>0.008975164033472538</v>
      </c>
      <c r="AH1609" s="4">
        <v>0.6666666865348816</v>
      </c>
      <c r="AI1609" s="4">
        <v>-0.2195652425289154</v>
      </c>
      <c r="AJ1609" s="4">
        <v>2.737391471862793</v>
      </c>
      <c r="AK1609" s="4">
        <v>1</v>
      </c>
      <c r="AL1609" s="4">
        <v>0</v>
      </c>
      <c r="AM1609" s="4">
        <v>0.1599999964237213</v>
      </c>
      <c r="AN1609" s="4">
        <v>111115</v>
      </c>
      <c r="AO1609" s="4">
        <f>X1609*0.000001/(K1609*0.0001)</f>
        <v>0.832397969563802</v>
      </c>
      <c r="AP1609" s="4">
        <f>(U1609-T1609)/(1000-U1609)*AO1609</f>
        <v>0.005551103405829808</v>
      </c>
      <c r="AQ1609" s="4">
        <f>(P1609+273.15)</f>
        <v>298.0376609802246</v>
      </c>
      <c r="AR1609" s="4">
        <f>(O1609+273.15)</f>
        <v>296.2628749847412</v>
      </c>
      <c r="AS1609" s="4">
        <f>(Y1609*AK1609+Z1609*AL1609)*AM1609</f>
        <v>320.1927662806338</v>
      </c>
      <c r="AT1609" s="4">
        <f>((AS1609+0.00000010773*(AR1609^4-AQ1609^4))-AP1609*44100)/(L1609*0.92*2*29.3+0.00000043092*AQ1609^3)</f>
        <v>0.6289282979683607</v>
      </c>
      <c r="AU1609" s="4">
        <f>0.61365*EXP(17.502*J1609/(240.97+J1609))</f>
        <v>3.158443757643925</v>
      </c>
      <c r="AV1609" s="4">
        <f>AU1609*1000/AA1609</f>
        <v>31.09684356756156</v>
      </c>
      <c r="AW1609" s="4">
        <f>(AV1609-U1609)</f>
        <v>9.795150604915079</v>
      </c>
      <c r="AX1609" s="4">
        <f>IF(D1609,P1609,(O1609+P1609)/2)</f>
        <v>24.00026798248291</v>
      </c>
      <c r="AY1609" s="4">
        <f>0.61365*EXP(17.502*AX1609/(240.97+AX1609))</f>
        <v>2.995022692387715</v>
      </c>
      <c r="AZ1609" s="4">
        <f>IF(AW1609&lt;&gt;0,(1000-(AV1609+U1609)/2)/AW1609*AP1609,0)</f>
        <v>0.5518719187248275</v>
      </c>
      <c r="BA1609" s="4">
        <f>U1609*AA1609/1000</f>
        <v>2.163570042694017</v>
      </c>
      <c r="BB1609" s="4">
        <f>(AY1609-BA1609)</f>
        <v>0.8314526496936985</v>
      </c>
      <c r="BC1609" s="4">
        <f>1/(1.6/F1609+1.37/N1609)</f>
        <v>0.354831696287798</v>
      </c>
      <c r="BD1609" s="4">
        <f>G1609*AA1609*0.001</f>
        <v>82.26832052354443</v>
      </c>
      <c r="BE1609" s="4">
        <f>G1609/S1609</f>
        <v>0.8526516476879302</v>
      </c>
      <c r="BF1609" s="4">
        <f>(1-AP1609*AA1609/AU1609/F1609)*100</f>
        <v>73.93926232906904</v>
      </c>
      <c r="BG1609" s="4">
        <f>(S1609-E1609/(N1609/1.35))</f>
        <v>928.6699347317256</v>
      </c>
      <c r="BH1609" s="4">
        <f>E1609*BF1609/100/BG1609</f>
        <v>0.0356552470691559</v>
      </c>
    </row>
    <row r="1610" ht="16" customHeight="1">
      <c r="A1610" s="4">
        <v>1515</v>
      </c>
      <c r="B1610" t="s" s="2">
        <v>1671</v>
      </c>
      <c r="C1610" s="4">
        <v>8746.500030141324</v>
      </c>
      <c r="D1610" s="4">
        <v>0</v>
      </c>
      <c r="E1610" s="4">
        <f>(R1610-S1610*(1000-T1610)/(1000-U1610))*AO1610</f>
        <v>41.6246041874055</v>
      </c>
      <c r="F1610" s="4">
        <f>IF(AZ1610&lt;&gt;0,1/(1/AZ1610-1/N1610),0)</f>
        <v>0.6857618474097469</v>
      </c>
      <c r="G1610" s="4">
        <f>((BC1610-AP1610/2)*S1610-E1610)/(BC1610+AP1610/2)</f>
        <v>816.6030054733018</v>
      </c>
      <c r="H1610" s="4">
        <f>AP1610*1000</f>
        <v>5.547604225096318</v>
      </c>
      <c r="I1610" s="4">
        <f>(AU1610-BA1610)</f>
        <v>0.9933339155486554</v>
      </c>
      <c r="J1610" s="4">
        <f>(P1610+AT1610*D1610)</f>
        <v>24.87960243225098</v>
      </c>
      <c r="K1610" s="4">
        <v>6</v>
      </c>
      <c r="L1610" s="4">
        <f>(K1610*AI1610+AJ1610)</f>
        <v>1.420000016689301</v>
      </c>
      <c r="M1610" s="4">
        <v>1</v>
      </c>
      <c r="N1610" s="4">
        <f>L1610*(M1610+1)*(M1610+1)/(M1610*M1610+1)</f>
        <v>2.840000033378601</v>
      </c>
      <c r="O1610" s="4">
        <v>23.10946273803711</v>
      </c>
      <c r="P1610" s="4">
        <v>24.87960243225098</v>
      </c>
      <c r="Q1610" s="4">
        <v>21.88828659057617</v>
      </c>
      <c r="R1610" s="4">
        <v>1003.899353027344</v>
      </c>
      <c r="S1610" s="4">
        <v>947.5777587890625</v>
      </c>
      <c r="T1610" s="4">
        <v>14.77926826477051</v>
      </c>
      <c r="U1610" s="4">
        <v>21.30198669433594</v>
      </c>
      <c r="V1610" s="4">
        <v>52.87929153442383</v>
      </c>
      <c r="W1610" s="4">
        <v>76.2215576171875</v>
      </c>
      <c r="X1610" s="4">
        <v>499.4324951171875</v>
      </c>
      <c r="Y1610" s="4">
        <v>2001.211181640625</v>
      </c>
      <c r="Z1610" s="4">
        <v>149.8641357421875</v>
      </c>
      <c r="AA1610" s="4">
        <v>101.5675888061523</v>
      </c>
      <c r="AB1610" s="4">
        <v>10.79601192474365</v>
      </c>
      <c r="AC1610" s="4">
        <v>0.3932799696922302</v>
      </c>
      <c r="AD1610" s="4">
        <v>0.1768784523010254</v>
      </c>
      <c r="AE1610" s="4">
        <v>0.003582268953323364</v>
      </c>
      <c r="AF1610" s="4">
        <v>0.1438291519880295</v>
      </c>
      <c r="AG1610" s="4">
        <v>0.008975164033472538</v>
      </c>
      <c r="AH1610" s="4">
        <v>0.6666666865348816</v>
      </c>
      <c r="AI1610" s="4">
        <v>-0.2195652425289154</v>
      </c>
      <c r="AJ1610" s="4">
        <v>2.737391471862793</v>
      </c>
      <c r="AK1610" s="4">
        <v>1</v>
      </c>
      <c r="AL1610" s="4">
        <v>0</v>
      </c>
      <c r="AM1610" s="4">
        <v>0.1599999964237213</v>
      </c>
      <c r="AN1610" s="4">
        <v>111115</v>
      </c>
      <c r="AO1610" s="4">
        <f>X1610*0.000001/(K1610*0.0001)</f>
        <v>0.832387491861979</v>
      </c>
      <c r="AP1610" s="4">
        <f>(U1610-T1610)/(1000-U1610)*AO1610</f>
        <v>0.005547604225096319</v>
      </c>
      <c r="AQ1610" s="4">
        <f>(P1610+273.15)</f>
        <v>298.029602432251</v>
      </c>
      <c r="AR1610" s="4">
        <f>(O1610+273.15)</f>
        <v>296.2594627380371</v>
      </c>
      <c r="AS1610" s="4">
        <f>(Y1610*AK1610+Z1610*AL1610)*AM1610</f>
        <v>320.1937819056111</v>
      </c>
      <c r="AT1610" s="4">
        <f>((AS1610+0.00000010773*(AR1610^4-AQ1610^4))-AP1610*44100)/(L1610*0.92*2*29.3+0.00000043092*AQ1610^3)</f>
        <v>0.631311195755932</v>
      </c>
      <c r="AU1610" s="4">
        <f>0.61365*EXP(17.502*J1610/(240.97+J1610))</f>
        <v>3.156925340873096</v>
      </c>
      <c r="AV1610" s="4">
        <f>AU1610*1000/AA1610</f>
        <v>31.08201521745556</v>
      </c>
      <c r="AW1610" s="4">
        <f>(AV1610-U1610)</f>
        <v>9.780028523119622</v>
      </c>
      <c r="AX1610" s="4">
        <f>IF(D1610,P1610,(O1610+P1610)/2)</f>
        <v>23.99453258514404</v>
      </c>
      <c r="AY1610" s="4">
        <f>0.61365*EXP(17.502*AX1610/(240.97+AX1610))</f>
        <v>2.993990989648586</v>
      </c>
      <c r="AZ1610" s="4">
        <f>IF(AW1610&lt;&gt;0,(1000-(AV1610+U1610)/2)/AW1610*AP1610,0)</f>
        <v>0.5523809421576661</v>
      </c>
      <c r="BA1610" s="4">
        <f>U1610*AA1610/1000</f>
        <v>2.163591425324441</v>
      </c>
      <c r="BB1610" s="4">
        <f>(AY1610-BA1610)</f>
        <v>0.8303995643241451</v>
      </c>
      <c r="BC1610" s="4">
        <f>1/(1.6/F1610+1.37/N1610)</f>
        <v>0.3551683919272984</v>
      </c>
      <c r="BD1610" s="4">
        <f>G1610*AA1610*0.001</f>
        <v>82.94039827778049</v>
      </c>
      <c r="BE1610" s="4">
        <f>G1610/S1610</f>
        <v>0.8617794137727154</v>
      </c>
      <c r="BF1610" s="4">
        <f>(1-AP1610*AA1610/AU1610/F1610)*100</f>
        <v>73.97306771380967</v>
      </c>
      <c r="BG1610" s="4">
        <f>(S1610-E1610/(N1610/1.35))</f>
        <v>927.7914154818242</v>
      </c>
      <c r="BH1610" s="4">
        <f>E1610*BF1610/100/BG1610</f>
        <v>0.03318741273884738</v>
      </c>
    </row>
    <row r="1611" ht="16" customHeight="1">
      <c r="A1611" s="4">
        <v>1516</v>
      </c>
      <c r="B1611" t="s" s="2">
        <v>1672</v>
      </c>
      <c r="C1611" s="4">
        <v>8751.500030029565</v>
      </c>
      <c r="D1611" s="4">
        <v>0</v>
      </c>
      <c r="E1611" s="4">
        <f>(R1611-S1611*(1000-T1611)/(1000-U1611))*AO1611</f>
        <v>42.51547759543957</v>
      </c>
      <c r="F1611" s="4">
        <f>IF(AZ1611&lt;&gt;0,1/(1/AZ1611-1/N1611),0)</f>
        <v>0.6869835254267442</v>
      </c>
      <c r="G1611" s="4">
        <f>((BC1611-AP1611/2)*S1611-E1611)/(BC1611+AP1611/2)</f>
        <v>810.5971298740286</v>
      </c>
      <c r="H1611" s="4">
        <f>AP1611*1000</f>
        <v>5.544068295451134</v>
      </c>
      <c r="I1611" s="4">
        <f>(AU1611-BA1611)</f>
        <v>0.9912845141830724</v>
      </c>
      <c r="J1611" s="4">
        <f>(P1611+AT1611*D1611)</f>
        <v>24.86862373352051</v>
      </c>
      <c r="K1611" s="4">
        <v>6</v>
      </c>
      <c r="L1611" s="4">
        <f>(K1611*AI1611+AJ1611)</f>
        <v>1.420000016689301</v>
      </c>
      <c r="M1611" s="4">
        <v>1</v>
      </c>
      <c r="N1611" s="4">
        <f>L1611*(M1611+1)*(M1611+1)/(M1611*M1611+1)</f>
        <v>2.840000033378601</v>
      </c>
      <c r="O1611" s="4">
        <v>23.10661888122559</v>
      </c>
      <c r="P1611" s="4">
        <v>24.86862373352051</v>
      </c>
      <c r="Q1611" s="4">
        <v>21.88821029663086</v>
      </c>
      <c r="R1611" s="4">
        <v>1001.162597656250</v>
      </c>
      <c r="S1611" s="4">
        <v>943.7984619140625</v>
      </c>
      <c r="T1611" s="4">
        <v>14.78317737579346</v>
      </c>
      <c r="U1611" s="4">
        <v>21.30190658569336</v>
      </c>
      <c r="V1611" s="4">
        <v>52.90251922607422</v>
      </c>
      <c r="W1611" s="4">
        <v>76.234130859375</v>
      </c>
      <c r="X1611" s="4">
        <v>499.4196472167969</v>
      </c>
      <c r="Y1611" s="4">
        <v>2000.983886718750</v>
      </c>
      <c r="Z1611" s="4">
        <v>148.7185363769531</v>
      </c>
      <c r="AA1611" s="4">
        <v>101.5671157836914</v>
      </c>
      <c r="AB1611" s="4">
        <v>10.79601192474365</v>
      </c>
      <c r="AC1611" s="4">
        <v>0.3932799696922302</v>
      </c>
      <c r="AD1611" s="4">
        <v>0.1768784523010254</v>
      </c>
      <c r="AE1611" s="4">
        <v>0.003582268953323364</v>
      </c>
      <c r="AF1611" s="4">
        <v>0.1438291519880295</v>
      </c>
      <c r="AG1611" s="4">
        <v>0.008975164033472538</v>
      </c>
      <c r="AH1611" s="4">
        <v>0.6666666865348816</v>
      </c>
      <c r="AI1611" s="4">
        <v>-0.2195652425289154</v>
      </c>
      <c r="AJ1611" s="4">
        <v>2.737391471862793</v>
      </c>
      <c r="AK1611" s="4">
        <v>1</v>
      </c>
      <c r="AL1611" s="4">
        <v>0</v>
      </c>
      <c r="AM1611" s="4">
        <v>0.1599999964237213</v>
      </c>
      <c r="AN1611" s="4">
        <v>111115</v>
      </c>
      <c r="AO1611" s="4">
        <f>X1611*0.000001/(K1611*0.0001)</f>
        <v>0.8323660786946613</v>
      </c>
      <c r="AP1611" s="4">
        <f>(U1611-T1611)/(1000-U1611)*AO1611</f>
        <v>0.005544068295451134</v>
      </c>
      <c r="AQ1611" s="4">
        <f>(P1611+273.15)</f>
        <v>298.0186237335205</v>
      </c>
      <c r="AR1611" s="4">
        <f>(O1611+273.15)</f>
        <v>296.2566188812256</v>
      </c>
      <c r="AS1611" s="4">
        <f>(Y1611*AK1611+Z1611*AL1611)*AM1611</f>
        <v>320.157414718924</v>
      </c>
      <c r="AT1611" s="4">
        <f>((AS1611+0.00000010773*(AR1611^4-AQ1611^4))-AP1611*44100)/(L1611*0.92*2*29.3+0.00000043092*AQ1611^3)</f>
        <v>0.6337409824088774</v>
      </c>
      <c r="AU1611" s="4">
        <f>0.61365*EXP(17.502*J1611/(240.97+J1611))</f>
        <v>3.154857726785568</v>
      </c>
      <c r="AV1611" s="4">
        <f>AU1611*1000/AA1611</f>
        <v>31.06180285265266</v>
      </c>
      <c r="AW1611" s="4">
        <f>(AV1611-U1611)</f>
        <v>9.759896266959299</v>
      </c>
      <c r="AX1611" s="4">
        <f>IF(D1611,P1611,(O1611+P1611)/2)</f>
        <v>23.98762130737305</v>
      </c>
      <c r="AY1611" s="4">
        <f>0.61365*EXP(17.502*AX1611/(240.97+AX1611))</f>
        <v>2.992748178387232</v>
      </c>
      <c r="AZ1611" s="4">
        <f>IF(AW1611&lt;&gt;0,(1000-(AV1611+U1611)/2)/AW1611*AP1611,0)</f>
        <v>0.5531733286001916</v>
      </c>
      <c r="BA1611" s="4">
        <f>U1611*AA1611/1000</f>
        <v>2.163573212602496</v>
      </c>
      <c r="BB1611" s="4">
        <f>(AY1611-BA1611)</f>
        <v>0.8291749657847363</v>
      </c>
      <c r="BC1611" s="4">
        <f>1/(1.6/F1611+1.37/N1611)</f>
        <v>0.3556925547130087</v>
      </c>
      <c r="BD1611" s="4">
        <f>G1611*AA1611*0.001</f>
        <v>82.33001254384341</v>
      </c>
      <c r="BE1611" s="4">
        <f>G1611/S1611</f>
        <v>0.8588667629634656</v>
      </c>
      <c r="BF1611" s="4">
        <f>(1-AP1611*AA1611/AU1611/F1611)*100</f>
        <v>74.019016310111</v>
      </c>
      <c r="BG1611" s="4">
        <f>(S1611-E1611/(N1611/1.35))</f>
        <v>923.5886400551653</v>
      </c>
      <c r="BH1611" s="4">
        <f>E1611*BF1611/100/BG1611</f>
        <v>0.03407311104845372</v>
      </c>
    </row>
    <row r="1612" ht="16" customHeight="1">
      <c r="A1612" s="4">
        <v>1517</v>
      </c>
      <c r="B1612" t="s" s="2">
        <v>1673</v>
      </c>
      <c r="C1612" s="4">
        <v>8756.500029917806</v>
      </c>
      <c r="D1612" s="4">
        <v>0</v>
      </c>
      <c r="E1612" s="4">
        <f>(R1612-S1612*(1000-T1612)/(1000-U1612))*AO1612</f>
        <v>44.36051819710045</v>
      </c>
      <c r="F1612" s="4">
        <f>IF(AZ1612&lt;&gt;0,1/(1/AZ1612-1/N1612),0)</f>
        <v>0.6880993718604272</v>
      </c>
      <c r="G1612" s="4">
        <f>((BC1612-AP1612/2)*S1612-E1612)/(BC1612+AP1612/2)</f>
        <v>803.3101173565663</v>
      </c>
      <c r="H1612" s="4">
        <f>AP1612*1000</f>
        <v>5.542433247715172</v>
      </c>
      <c r="I1612" s="4">
        <f>(AU1612-BA1612)</f>
        <v>0.9897050053299874</v>
      </c>
      <c r="J1612" s="4">
        <f>(P1612+AT1612*D1612)</f>
        <v>24.86107444763184</v>
      </c>
      <c r="K1612" s="4">
        <v>6</v>
      </c>
      <c r="L1612" s="4">
        <f>(K1612*AI1612+AJ1612)</f>
        <v>1.420000016689301</v>
      </c>
      <c r="M1612" s="4">
        <v>1</v>
      </c>
      <c r="N1612" s="4">
        <f>L1612*(M1612+1)*(M1612+1)/(M1612*M1612+1)</f>
        <v>2.840000033378601</v>
      </c>
      <c r="O1612" s="4">
        <v>23.10395622253418</v>
      </c>
      <c r="P1612" s="4">
        <v>24.86107444763184</v>
      </c>
      <c r="Q1612" s="4">
        <v>21.88798332214355</v>
      </c>
      <c r="R1612" s="4">
        <v>1000.996520996094</v>
      </c>
      <c r="S1612" s="4">
        <v>941.43359375</v>
      </c>
      <c r="T1612" s="4">
        <v>14.78668403625488</v>
      </c>
      <c r="U1612" s="4">
        <v>21.3034553527832</v>
      </c>
      <c r="V1612" s="4">
        <v>52.92379379272461</v>
      </c>
      <c r="W1612" s="4">
        <v>76.25114440917969</v>
      </c>
      <c r="X1612" s="4">
        <v>499.4215698242188</v>
      </c>
      <c r="Y1612" s="4">
        <v>2000.760009765625</v>
      </c>
      <c r="Z1612" s="4">
        <v>147.4835662841797</v>
      </c>
      <c r="AA1612" s="4">
        <v>101.5671691894531</v>
      </c>
      <c r="AB1612" s="4">
        <v>10.79601192474365</v>
      </c>
      <c r="AC1612" s="4">
        <v>0.3932799696922302</v>
      </c>
      <c r="AD1612" s="4">
        <v>0.1768784523010254</v>
      </c>
      <c r="AE1612" s="4">
        <v>0.003582268953323364</v>
      </c>
      <c r="AF1612" s="4">
        <v>0.1438291519880295</v>
      </c>
      <c r="AG1612" s="4">
        <v>0.008975164033472538</v>
      </c>
      <c r="AH1612" s="4">
        <v>0.6666666865348816</v>
      </c>
      <c r="AI1612" s="4">
        <v>-0.2195652425289154</v>
      </c>
      <c r="AJ1612" s="4">
        <v>2.737391471862793</v>
      </c>
      <c r="AK1612" s="4">
        <v>1</v>
      </c>
      <c r="AL1612" s="4">
        <v>0</v>
      </c>
      <c r="AM1612" s="4">
        <v>0.1599999964237213</v>
      </c>
      <c r="AN1612" s="4">
        <v>111115</v>
      </c>
      <c r="AO1612" s="4">
        <f>X1612*0.000001/(K1612*0.0001)</f>
        <v>0.8323692830403645</v>
      </c>
      <c r="AP1612" s="4">
        <f>(U1612-T1612)/(1000-U1612)*AO1612</f>
        <v>0.005542433247715172</v>
      </c>
      <c r="AQ1612" s="4">
        <f>(P1612+273.15)</f>
        <v>298.0110744476318</v>
      </c>
      <c r="AR1612" s="4">
        <f>(O1612+273.15)</f>
        <v>296.2539562225342</v>
      </c>
      <c r="AS1612" s="4">
        <f>(Y1612*AK1612+Z1612*AL1612)*AM1612</f>
        <v>320.1215944072246</v>
      </c>
      <c r="AT1612" s="4">
        <f>((AS1612+0.00000010773*(AR1612^4-AQ1612^4))-AP1612*44100)/(L1612*0.92*2*29.3+0.00000043092*AQ1612^3)</f>
        <v>0.6347994550670925</v>
      </c>
      <c r="AU1612" s="4">
        <f>0.61365*EXP(17.502*J1612/(240.97+J1612))</f>
        <v>3.15343665946608</v>
      </c>
      <c r="AV1612" s="4">
        <f>AU1612*1000/AA1612</f>
        <v>31.04779511560451</v>
      </c>
      <c r="AW1612" s="4">
        <f>(AV1612-U1612)</f>
        <v>9.744339762821308</v>
      </c>
      <c r="AX1612" s="4">
        <f>IF(D1612,P1612,(O1612+P1612)/2)</f>
        <v>23.98251533508301</v>
      </c>
      <c r="AY1612" s="4">
        <f>0.61365*EXP(17.502*AX1612/(240.97+AX1612))</f>
        <v>2.991830293510062</v>
      </c>
      <c r="AZ1612" s="4">
        <f>IF(AW1612&lt;&gt;0,(1000-(AV1612+U1612)/2)/AW1612*AP1612,0)</f>
        <v>0.5538965926383842</v>
      </c>
      <c r="BA1612" s="4">
        <f>U1612*AA1612/1000</f>
        <v>2.163731654136092</v>
      </c>
      <c r="BB1612" s="4">
        <f>(AY1612-BA1612)</f>
        <v>0.82809863937397</v>
      </c>
      <c r="BC1612" s="4">
        <f>1/(1.6/F1612+1.37/N1612)</f>
        <v>0.3561710308648784</v>
      </c>
      <c r="BD1612" s="4">
        <f>G1612*AA1612*0.001</f>
        <v>81.58993460115381</v>
      </c>
      <c r="BE1612" s="4">
        <f>G1612/S1612</f>
        <v>0.8532838881994339</v>
      </c>
      <c r="BF1612" s="4">
        <f>(1-AP1612*AA1612/AU1612/F1612)*100</f>
        <v>74.05709854295634</v>
      </c>
      <c r="BG1612" s="4">
        <f>(S1612-E1612/(N1612/1.35))</f>
        <v>920.3467279534382</v>
      </c>
      <c r="BH1612" s="4">
        <f>E1612*BF1612/100/BG1612</f>
        <v>0.03569536532003056</v>
      </c>
    </row>
    <row r="1613" ht="16" customHeight="1">
      <c r="A1613" s="4">
        <v>1518</v>
      </c>
      <c r="B1613" t="s" s="2">
        <v>1674</v>
      </c>
      <c r="C1613" s="4">
        <v>8762.000029794872</v>
      </c>
      <c r="D1613" s="4">
        <v>0</v>
      </c>
      <c r="E1613" s="4">
        <f>(R1613-S1613*(1000-T1613)/(1000-U1613))*AO1613</f>
        <v>45.27847875776609</v>
      </c>
      <c r="F1613" s="4">
        <f>IF(AZ1613&lt;&gt;0,1/(1/AZ1613-1/N1613),0)</f>
        <v>0.6896920294164667</v>
      </c>
      <c r="G1613" s="4">
        <f>((BC1613-AP1613/2)*S1613-E1613)/(BC1613+AP1613/2)</f>
        <v>799.8252590674757</v>
      </c>
      <c r="H1613" s="4">
        <f>AP1613*1000</f>
        <v>5.539771254016803</v>
      </c>
      <c r="I1613" s="4">
        <f>(AU1613-BA1613)</f>
        <v>0.9874013892250795</v>
      </c>
      <c r="J1613" s="4">
        <f>(P1613+AT1613*D1613)</f>
        <v>24.8486385345459</v>
      </c>
      <c r="K1613" s="4">
        <v>6</v>
      </c>
      <c r="L1613" s="4">
        <f>(K1613*AI1613+AJ1613)</f>
        <v>1.420000016689301</v>
      </c>
      <c r="M1613" s="4">
        <v>1</v>
      </c>
      <c r="N1613" s="4">
        <f>L1613*(M1613+1)*(M1613+1)/(M1613*M1613+1)</f>
        <v>2.840000033378601</v>
      </c>
      <c r="O1613" s="4">
        <v>23.10052871704102</v>
      </c>
      <c r="P1613" s="4">
        <v>24.8486385345459</v>
      </c>
      <c r="Q1613" s="4">
        <v>21.88730812072754</v>
      </c>
      <c r="R1613" s="4">
        <v>1000.869689941406</v>
      </c>
      <c r="S1613" s="4">
        <v>940.2139282226562</v>
      </c>
      <c r="T1613" s="4">
        <v>14.78936195373535</v>
      </c>
      <c r="U1613" s="4">
        <v>21.30312728881836</v>
      </c>
      <c r="V1613" s="4">
        <v>52.94448852539062</v>
      </c>
      <c r="W1613" s="4">
        <v>76.26590728759766</v>
      </c>
      <c r="X1613" s="4">
        <v>499.4122314453125</v>
      </c>
      <c r="Y1613" s="4">
        <v>2000.740600585938</v>
      </c>
      <c r="Z1613" s="4">
        <v>146.1321105957031</v>
      </c>
      <c r="AA1613" s="4">
        <v>101.5670394897461</v>
      </c>
      <c r="AB1613" s="4">
        <v>10.79601192474365</v>
      </c>
      <c r="AC1613" s="4">
        <v>0.3932799696922302</v>
      </c>
      <c r="AD1613" s="4">
        <v>0.1768784523010254</v>
      </c>
      <c r="AE1613" s="4">
        <v>0.003582268953323364</v>
      </c>
      <c r="AF1613" s="4">
        <v>0.1438291519880295</v>
      </c>
      <c r="AG1613" s="4">
        <v>0.008975164033472538</v>
      </c>
      <c r="AH1613" s="4">
        <v>0.6666666865348816</v>
      </c>
      <c r="AI1613" s="4">
        <v>-0.2195652425289154</v>
      </c>
      <c r="AJ1613" s="4">
        <v>2.737391471862793</v>
      </c>
      <c r="AK1613" s="4">
        <v>1</v>
      </c>
      <c r="AL1613" s="4">
        <v>0</v>
      </c>
      <c r="AM1613" s="4">
        <v>0.1599999964237213</v>
      </c>
      <c r="AN1613" s="4">
        <v>111115</v>
      </c>
      <c r="AO1613" s="4">
        <f>X1613*0.000001/(K1613*0.0001)</f>
        <v>0.8323537190755206</v>
      </c>
      <c r="AP1613" s="4">
        <f>(U1613-T1613)/(1000-U1613)*AO1613</f>
        <v>0.005539771254016803</v>
      </c>
      <c r="AQ1613" s="4">
        <f>(P1613+273.15)</f>
        <v>297.9986385345459</v>
      </c>
      <c r="AR1613" s="4">
        <f>(O1613+273.15)</f>
        <v>296.250528717041</v>
      </c>
      <c r="AS1613" s="4">
        <f>(Y1613*AK1613+Z1613*AL1613)*AM1613</f>
        <v>320.118488938544</v>
      </c>
      <c r="AT1613" s="4">
        <f>((AS1613+0.00000010773*(AR1613^4-AQ1613^4))-AP1613*44100)/(L1613*0.92*2*29.3+0.00000043092*AQ1613^3)</f>
        <v>0.6372848806019735</v>
      </c>
      <c r="AU1613" s="4">
        <f>0.61365*EXP(17.502*J1613/(240.97+J1613))</f>
        <v>3.151096959823581</v>
      </c>
      <c r="AV1613" s="4">
        <f>AU1613*1000/AA1613</f>
        <v>31.02479875020584</v>
      </c>
      <c r="AW1613" s="4">
        <f>(AV1613-U1613)</f>
        <v>9.721671461387476</v>
      </c>
      <c r="AX1613" s="4">
        <f>IF(D1613,P1613,(O1613+P1613)/2)</f>
        <v>23.97458362579346</v>
      </c>
      <c r="AY1613" s="4">
        <f>0.61365*EXP(17.502*AX1613/(240.97+AX1613))</f>
        <v>2.990404922786789</v>
      </c>
      <c r="AZ1613" s="4">
        <f>IF(AW1613&lt;&gt;0,(1000-(AV1613+U1613)/2)/AW1613*AP1613,0)</f>
        <v>0.5549281216936128</v>
      </c>
      <c r="BA1613" s="4">
        <f>U1613*AA1613/1000</f>
        <v>2.163695570598502</v>
      </c>
      <c r="BB1613" s="4">
        <f>(AY1613-BA1613)</f>
        <v>0.8267093521882867</v>
      </c>
      <c r="BC1613" s="4">
        <f>1/(1.6/F1613+1.37/N1613)</f>
        <v>0.3568535024553564</v>
      </c>
      <c r="BD1613" s="4">
        <f>G1613*AA1613*0.001</f>
        <v>81.23588367260271</v>
      </c>
      <c r="BE1613" s="4">
        <f>G1613/S1613</f>
        <v>0.8506843337020482</v>
      </c>
      <c r="BF1613" s="4">
        <f>(1-AP1613*AA1613/AU1613/F1613)*100</f>
        <v>74.11026218470008</v>
      </c>
      <c r="BG1613" s="4">
        <f>(S1613-E1613/(N1613/1.35))</f>
        <v>918.6907079393573</v>
      </c>
      <c r="BH1613" s="4">
        <f>E1613*BF1613/100/BG1613</f>
        <v>0.03652589389511841</v>
      </c>
    </row>
    <row r="1614" ht="16" customHeight="1">
      <c r="A1614" s="4">
        <v>1519</v>
      </c>
      <c r="B1614" t="s" s="2">
        <v>1675</v>
      </c>
      <c r="C1614" s="4">
        <v>8767.000029683113</v>
      </c>
      <c r="D1614" s="4">
        <v>0</v>
      </c>
      <c r="E1614" s="4">
        <f>(R1614-S1614*(1000-T1614)/(1000-U1614))*AO1614</f>
        <v>45.59255388750061</v>
      </c>
      <c r="F1614" s="4">
        <f>IF(AZ1614&lt;&gt;0,1/(1/AZ1614-1/N1614),0)</f>
        <v>0.6896354968920059</v>
      </c>
      <c r="G1614" s="4">
        <f>((BC1614-AP1614/2)*S1614-E1614)/(BC1614+AP1614/2)</f>
        <v>798.4682140040433</v>
      </c>
      <c r="H1614" s="4">
        <f>AP1614*1000</f>
        <v>5.536579901969864</v>
      </c>
      <c r="I1614" s="4">
        <f>(AU1614-BA1614)</f>
        <v>0.9869007473167111</v>
      </c>
      <c r="J1614" s="4">
        <f>(P1614+AT1614*D1614)</f>
        <v>24.84517288208008</v>
      </c>
      <c r="K1614" s="4">
        <v>6</v>
      </c>
      <c r="L1614" s="4">
        <f>(K1614*AI1614+AJ1614)</f>
        <v>1.420000016689301</v>
      </c>
      <c r="M1614" s="4">
        <v>1</v>
      </c>
      <c r="N1614" s="4">
        <f>L1614*(M1614+1)*(M1614+1)/(M1614*M1614+1)</f>
        <v>2.840000033378601</v>
      </c>
      <c r="O1614" s="4">
        <v>23.09715461730957</v>
      </c>
      <c r="P1614" s="4">
        <v>24.84517288208008</v>
      </c>
      <c r="Q1614" s="4">
        <v>21.88738250732422</v>
      </c>
      <c r="R1614" s="4">
        <v>1000.750610351562</v>
      </c>
      <c r="S1614" s="4">
        <v>939.7244873046875</v>
      </c>
      <c r="T1614" s="4">
        <v>14.79164791107178</v>
      </c>
      <c r="U1614" s="4">
        <v>21.30165863037109</v>
      </c>
      <c r="V1614" s="4">
        <v>52.96384811401367</v>
      </c>
      <c r="W1614" s="4">
        <v>76.27743530273438</v>
      </c>
      <c r="X1614" s="4">
        <v>499.4131469726562</v>
      </c>
      <c r="Y1614" s="4">
        <v>2000.882934570312</v>
      </c>
      <c r="Z1614" s="4">
        <v>144.7417297363281</v>
      </c>
      <c r="AA1614" s="4">
        <v>101.5669479370117</v>
      </c>
      <c r="AB1614" s="4">
        <v>10.79601192474365</v>
      </c>
      <c r="AC1614" s="4">
        <v>0.3932799696922302</v>
      </c>
      <c r="AD1614" s="4">
        <v>0.1768784523010254</v>
      </c>
      <c r="AE1614" s="4">
        <v>0.003582268953323364</v>
      </c>
      <c r="AF1614" s="4">
        <v>0.1438291519880295</v>
      </c>
      <c r="AG1614" s="4">
        <v>0.008975164033472538</v>
      </c>
      <c r="AH1614" s="4">
        <v>0.6666666865348816</v>
      </c>
      <c r="AI1614" s="4">
        <v>-0.2195652425289154</v>
      </c>
      <c r="AJ1614" s="4">
        <v>2.737391471862793</v>
      </c>
      <c r="AK1614" s="4">
        <v>1</v>
      </c>
      <c r="AL1614" s="4">
        <v>0</v>
      </c>
      <c r="AM1614" s="4">
        <v>0.1599999964237213</v>
      </c>
      <c r="AN1614" s="4">
        <v>111115</v>
      </c>
      <c r="AO1614" s="4">
        <f>X1614*0.000001/(K1614*0.0001)</f>
        <v>0.832355244954427</v>
      </c>
      <c r="AP1614" s="4">
        <f>(U1614-T1614)/(1000-U1614)*AO1614</f>
        <v>0.005536579901969864</v>
      </c>
      <c r="AQ1614" s="4">
        <f>(P1614+273.15)</f>
        <v>297.9951728820801</v>
      </c>
      <c r="AR1614" s="4">
        <f>(O1614+273.15)</f>
        <v>296.2471546173095</v>
      </c>
      <c r="AS1614" s="4">
        <f>(Y1614*AK1614+Z1614*AL1614)*AM1614</f>
        <v>320.141262375535</v>
      </c>
      <c r="AT1614" s="4">
        <f>((AS1614+0.00000010773*(AR1614^4-AQ1614^4))-AP1614*44100)/(L1614*0.92*2*29.3+0.00000043092*AQ1614^3)</f>
        <v>0.6391662606250011</v>
      </c>
      <c r="AU1614" s="4">
        <f>0.61365*EXP(17.502*J1614/(240.97+J1614))</f>
        <v>3.150445200399608</v>
      </c>
      <c r="AV1614" s="4">
        <f>AU1614*1000/AA1614</f>
        <v>31.01840967352297</v>
      </c>
      <c r="AW1614" s="4">
        <f>(AV1614-U1614)</f>
        <v>9.716751043151881</v>
      </c>
      <c r="AX1614" s="4">
        <f>IF(D1614,P1614,(O1614+P1614)/2)</f>
        <v>23.97116374969482</v>
      </c>
      <c r="AY1614" s="4">
        <f>0.61365*EXP(17.502*AX1614/(240.97+AX1614))</f>
        <v>2.98979053591705</v>
      </c>
      <c r="AZ1614" s="4">
        <f>IF(AW1614&lt;&gt;0,(1000-(AV1614+U1614)/2)/AW1614*AP1614,0)</f>
        <v>0.5548915227636003</v>
      </c>
      <c r="BA1614" s="4">
        <f>U1614*AA1614/1000</f>
        <v>2.163544453082897</v>
      </c>
      <c r="BB1614" s="4">
        <f>(AY1614-BA1614)</f>
        <v>0.8262460828341531</v>
      </c>
      <c r="BC1614" s="4">
        <f>1/(1.6/F1614+1.37/N1614)</f>
        <v>0.3568292869239887</v>
      </c>
      <c r="BD1614" s="4">
        <f>G1614*AA1614*0.001</f>
        <v>81.09797952110739</v>
      </c>
      <c r="BE1614" s="4">
        <f>G1614/S1614</f>
        <v>0.8496833112162537</v>
      </c>
      <c r="BF1614" s="4">
        <f>(1-AP1614*AA1614/AU1614/F1614)*100</f>
        <v>74.11772561864058</v>
      </c>
      <c r="BG1614" s="4">
        <f>(S1614-E1614/(N1614/1.35))</f>
        <v>918.0519707466849</v>
      </c>
      <c r="BH1614" s="4">
        <f>E1614*BF1614/100/BG1614</f>
        <v>0.03680855231472806</v>
      </c>
    </row>
    <row r="1615" ht="16" customHeight="1">
      <c r="A1615" s="4">
        <v>1520</v>
      </c>
      <c r="B1615" t="s" s="2">
        <v>1676</v>
      </c>
      <c r="C1615" s="4">
        <v>8772.000029571354</v>
      </c>
      <c r="D1615" s="4">
        <v>0</v>
      </c>
      <c r="E1615" s="4">
        <f>(R1615-S1615*(1000-T1615)/(1000-U1615))*AO1615</f>
        <v>45.71117030677653</v>
      </c>
      <c r="F1615" s="4">
        <f>IF(AZ1615&lt;&gt;0,1/(1/AZ1615-1/N1615),0)</f>
        <v>0.6888601756853261</v>
      </c>
      <c r="G1615" s="4">
        <f>((BC1615-AP1615/2)*S1615-E1615)/(BC1615+AP1615/2)</f>
        <v>797.8454354289272</v>
      </c>
      <c r="H1615" s="4">
        <f>AP1615*1000</f>
        <v>5.532526719544522</v>
      </c>
      <c r="I1615" s="4">
        <f>(AU1615-BA1615)</f>
        <v>0.987072403543126</v>
      </c>
      <c r="J1615" s="4">
        <f>(P1615+AT1615*D1615)</f>
        <v>24.8449878692627</v>
      </c>
      <c r="K1615" s="4">
        <v>6</v>
      </c>
      <c r="L1615" s="4">
        <f>(K1615*AI1615+AJ1615)</f>
        <v>1.420000016689301</v>
      </c>
      <c r="M1615" s="4">
        <v>1</v>
      </c>
      <c r="N1615" s="4">
        <f>L1615*(M1615+1)*(M1615+1)/(M1615*M1615+1)</f>
        <v>2.840000033378601</v>
      </c>
      <c r="O1615" s="4">
        <v>23.09345436096191</v>
      </c>
      <c r="P1615" s="4">
        <v>24.8449878692627</v>
      </c>
      <c r="Q1615" s="4">
        <v>21.89045333862305</v>
      </c>
      <c r="R1615" s="4">
        <v>1000.712829589844</v>
      </c>
      <c r="S1615" s="4">
        <v>939.5499877929688</v>
      </c>
      <c r="T1615" s="4">
        <v>14.79437637329102</v>
      </c>
      <c r="U1615" s="4">
        <v>21.29962921142578</v>
      </c>
      <c r="V1615" s="4">
        <v>52.98460006713867</v>
      </c>
      <c r="W1615" s="4">
        <v>76.28650665283203</v>
      </c>
      <c r="X1615" s="4">
        <v>499.413574218750</v>
      </c>
      <c r="Y1615" s="4">
        <v>2001.074707031250</v>
      </c>
      <c r="Z1615" s="4">
        <v>143.2635803222656</v>
      </c>
      <c r="AA1615" s="4">
        <v>101.5669326782227</v>
      </c>
      <c r="AB1615" s="4">
        <v>10.79601192474365</v>
      </c>
      <c r="AC1615" s="4">
        <v>0.3932799696922302</v>
      </c>
      <c r="AD1615" s="4">
        <v>0.1768784523010254</v>
      </c>
      <c r="AE1615" s="4">
        <v>0.003582268953323364</v>
      </c>
      <c r="AF1615" s="4">
        <v>0.1438291519880295</v>
      </c>
      <c r="AG1615" s="4">
        <v>0.008975164033472538</v>
      </c>
      <c r="AH1615" s="4">
        <v>0.6666666865348816</v>
      </c>
      <c r="AI1615" s="4">
        <v>-0.2195652425289154</v>
      </c>
      <c r="AJ1615" s="4">
        <v>2.737391471862793</v>
      </c>
      <c r="AK1615" s="4">
        <v>1</v>
      </c>
      <c r="AL1615" s="4">
        <v>0</v>
      </c>
      <c r="AM1615" s="4">
        <v>0.1599999964237213</v>
      </c>
      <c r="AN1615" s="4">
        <v>111115</v>
      </c>
      <c r="AO1615" s="4">
        <f>X1615*0.000001/(K1615*0.0001)</f>
        <v>0.83235595703125</v>
      </c>
      <c r="AP1615" s="4">
        <f>(U1615-T1615)/(1000-U1615)*AO1615</f>
        <v>0.005532526719544522</v>
      </c>
      <c r="AQ1615" s="4">
        <f>(P1615+273.15)</f>
        <v>297.9949878692627</v>
      </c>
      <c r="AR1615" s="4">
        <f>(O1615+273.15)</f>
        <v>296.2434543609619</v>
      </c>
      <c r="AS1615" s="4">
        <f>(Y1615*AK1615+Z1615*AL1615)*AM1615</f>
        <v>320.1719459685992</v>
      </c>
      <c r="AT1615" s="4">
        <f>((AS1615+0.00000010773*(AR1615^4-AQ1615^4))-AP1615*44100)/(L1615*0.92*2*29.3+0.00000043092*AQ1615^3)</f>
        <v>0.6411000968335416</v>
      </c>
      <c r="AU1615" s="4">
        <f>0.61365*EXP(17.502*J1615/(240.97+J1615))</f>
        <v>3.150410409731113</v>
      </c>
      <c r="AV1615" s="4">
        <f>AU1615*1000/AA1615</f>
        <v>31.01807179421304</v>
      </c>
      <c r="AW1615" s="4">
        <f>(AV1615-U1615)</f>
        <v>9.718442582787258</v>
      </c>
      <c r="AX1615" s="4">
        <f>IF(D1615,P1615,(O1615+P1615)/2)</f>
        <v>23.9692211151123</v>
      </c>
      <c r="AY1615" s="4">
        <f>0.61365*EXP(17.502*AX1615/(240.97+AX1615))</f>
        <v>2.989441587288616</v>
      </c>
      <c r="AZ1615" s="4">
        <f>IF(AW1615&lt;&gt;0,(1000-(AV1615+U1615)/2)/AW1615*AP1615,0)</f>
        <v>0.5543894645966903</v>
      </c>
      <c r="BA1615" s="4">
        <f>U1615*AA1615/1000</f>
        <v>2.163338006187987</v>
      </c>
      <c r="BB1615" s="4">
        <f>(AY1615-BA1615)</f>
        <v>0.8261035811006288</v>
      </c>
      <c r="BC1615" s="4">
        <f>1/(1.6/F1615+1.37/N1615)</f>
        <v>0.3564971115232171</v>
      </c>
      <c r="BD1615" s="4">
        <f>G1615*AA1615*0.001</f>
        <v>81.03471362783709</v>
      </c>
      <c r="BE1615" s="4">
        <f>G1615/S1615</f>
        <v>0.8491782723589728</v>
      </c>
      <c r="BF1615" s="4">
        <f>(1-AP1615*AA1615/AU1615/F1615)*100</f>
        <v>74.10728178027715</v>
      </c>
      <c r="BG1615" s="4">
        <f>(S1615-E1615/(N1615/1.35))</f>
        <v>917.8210866701279</v>
      </c>
      <c r="BH1615" s="4">
        <f>E1615*BF1615/100/BG1615</f>
        <v>0.03690839780899511</v>
      </c>
    </row>
    <row r="1616" ht="16" customHeight="1">
      <c r="A1616" s="4">
        <v>1521</v>
      </c>
      <c r="B1616" t="s" s="2">
        <v>1677</v>
      </c>
      <c r="C1616" s="4">
        <v>8777.500029448420</v>
      </c>
      <c r="D1616" s="4">
        <v>0</v>
      </c>
      <c r="E1616" s="4">
        <f>(R1616-S1616*(1000-T1616)/(1000-U1616))*AO1616</f>
        <v>45.67908078839237</v>
      </c>
      <c r="F1616" s="4">
        <f>IF(AZ1616&lt;&gt;0,1/(1/AZ1616-1/N1616),0)</f>
        <v>0.6873535231258566</v>
      </c>
      <c r="G1616" s="4">
        <f>((BC1616-AP1616/2)*S1616-E1616)/(BC1616+AP1616/2)</f>
        <v>797.5020099131812</v>
      </c>
      <c r="H1616" s="4">
        <f>AP1616*1000</f>
        <v>5.531657976248796</v>
      </c>
      <c r="I1616" s="4">
        <f>(AU1616-BA1616)</f>
        <v>0.9886470878765308</v>
      </c>
      <c r="J1616" s="4">
        <f>(P1616+AT1616*D1616)</f>
        <v>24.85482788085938</v>
      </c>
      <c r="K1616" s="4">
        <v>6</v>
      </c>
      <c r="L1616" s="4">
        <f>(K1616*AI1616+AJ1616)</f>
        <v>1.420000016689301</v>
      </c>
      <c r="M1616" s="4">
        <v>1</v>
      </c>
      <c r="N1616" s="4">
        <f>L1616*(M1616+1)*(M1616+1)/(M1616*M1616+1)</f>
        <v>2.840000033378601</v>
      </c>
      <c r="O1616" s="4">
        <v>23.09378814697266</v>
      </c>
      <c r="P1616" s="4">
        <v>24.85482788085938</v>
      </c>
      <c r="Q1616" s="4">
        <v>21.93026542663574</v>
      </c>
      <c r="R1616" s="4">
        <v>1000.488830566406</v>
      </c>
      <c r="S1616" s="4">
        <v>939.3673706054688</v>
      </c>
      <c r="T1616" s="4">
        <v>14.79821681976318</v>
      </c>
      <c r="U1616" s="4">
        <v>21.3023624420166</v>
      </c>
      <c r="V1616" s="4">
        <v>53.00012969970703</v>
      </c>
      <c r="W1616" s="4">
        <v>76.296875</v>
      </c>
      <c r="X1616" s="4">
        <v>499.4187622070312</v>
      </c>
      <c r="Y1616" s="4">
        <v>2001.222167968750</v>
      </c>
      <c r="Z1616" s="4">
        <v>141.5647735595703</v>
      </c>
      <c r="AA1616" s="4">
        <v>101.5668640136719</v>
      </c>
      <c r="AB1616" s="4">
        <v>10.79601192474365</v>
      </c>
      <c r="AC1616" s="4">
        <v>0.3932799696922302</v>
      </c>
      <c r="AD1616" s="4">
        <v>0.1768784523010254</v>
      </c>
      <c r="AE1616" s="4">
        <v>0.003582268953323364</v>
      </c>
      <c r="AF1616" s="4">
        <v>0.1438291519880295</v>
      </c>
      <c r="AG1616" s="4">
        <v>0.008975164033472538</v>
      </c>
      <c r="AH1616" s="4">
        <v>0.6666666865348816</v>
      </c>
      <c r="AI1616" s="4">
        <v>-0.2195652425289154</v>
      </c>
      <c r="AJ1616" s="4">
        <v>2.737391471862793</v>
      </c>
      <c r="AK1616" s="4">
        <v>1</v>
      </c>
      <c r="AL1616" s="4">
        <v>0</v>
      </c>
      <c r="AM1616" s="4">
        <v>0.1599999964237213</v>
      </c>
      <c r="AN1616" s="4">
        <v>111115</v>
      </c>
      <c r="AO1616" s="4">
        <f>X1616*0.000001/(K1616*0.0001)</f>
        <v>0.8323646036783854</v>
      </c>
      <c r="AP1616" s="4">
        <f>(U1616-T1616)/(1000-U1616)*AO1616</f>
        <v>0.005531657976248796</v>
      </c>
      <c r="AQ1616" s="4">
        <f>(P1616+273.15)</f>
        <v>298.0048278808594</v>
      </c>
      <c r="AR1616" s="4">
        <f>(O1616+273.15)</f>
        <v>296.2437881469726</v>
      </c>
      <c r="AS1616" s="4">
        <f>(Y1616*AK1616+Z1616*AL1616)*AM1616</f>
        <v>320.1955397180718</v>
      </c>
      <c r="AT1616" s="4">
        <f>((AS1616+0.00000010773*(AR1616^4-AQ1616^4))-AP1616*44100)/(L1616*0.92*2*29.3+0.00000043092*AQ1616^3)</f>
        <v>0.6405624417632185</v>
      </c>
      <c r="AU1616" s="4">
        <f>0.61365*EXP(17.502*J1616/(240.97+J1616))</f>
        <v>3.152261237194782</v>
      </c>
      <c r="AV1616" s="4">
        <f>AU1616*1000/AA1616</f>
        <v>31.03631551300489</v>
      </c>
      <c r="AW1616" s="4">
        <f>(AV1616-U1616)</f>
        <v>9.733953070988285</v>
      </c>
      <c r="AX1616" s="4">
        <f>IF(D1616,P1616,(O1616+P1616)/2)</f>
        <v>23.97430801391602</v>
      </c>
      <c r="AY1616" s="4">
        <f>0.61365*EXP(17.502*AX1616/(240.97+AX1616))</f>
        <v>2.990355404529655</v>
      </c>
      <c r="AZ1616" s="4">
        <f>IF(AW1616&lt;&gt;0,(1000-(AV1616+U1616)/2)/AW1616*AP1616,0)</f>
        <v>0.5534132026603001</v>
      </c>
      <c r="BA1616" s="4">
        <f>U1616*AA1616/1000</f>
        <v>2.163614149318251</v>
      </c>
      <c r="BB1616" s="4">
        <f>(AY1616-BA1616)</f>
        <v>0.8267412552114033</v>
      </c>
      <c r="BC1616" s="4">
        <f>1/(1.6/F1616+1.37/N1616)</f>
        <v>0.3558512396772903</v>
      </c>
      <c r="BD1616" s="4">
        <f>G1616*AA1616*0.001</f>
        <v>80.99977819148206</v>
      </c>
      <c r="BE1616" s="4">
        <f>G1616/S1616</f>
        <v>0.8489777640447014</v>
      </c>
      <c r="BF1616" s="4">
        <f>(1-AP1616*AA1616/AU1616/F1616)*100</f>
        <v>74.06985182754168</v>
      </c>
      <c r="BG1616" s="4">
        <f>(S1616-E1616/(N1616/1.35))</f>
        <v>917.6537233028073</v>
      </c>
      <c r="BH1616" s="4">
        <f>E1616*BF1616/100/BG1616</f>
        <v>0.03687058265765964</v>
      </c>
    </row>
    <row r="1617" ht="16" customHeight="1">
      <c r="A1617" s="4">
        <v>1522</v>
      </c>
      <c r="B1617" t="s" s="2">
        <v>1678</v>
      </c>
      <c r="C1617" s="4">
        <v>8782.500029336661</v>
      </c>
      <c r="D1617" s="4">
        <v>0</v>
      </c>
      <c r="E1617" s="4">
        <f>(R1617-S1617*(1000-T1617)/(1000-U1617))*AO1617</f>
        <v>45.61205687812458</v>
      </c>
      <c r="F1617" s="4">
        <f>IF(AZ1617&lt;&gt;0,1/(1/AZ1617-1/N1617),0)</f>
        <v>0.6877298946017159</v>
      </c>
      <c r="G1617" s="4">
        <f>((BC1617-AP1617/2)*S1617-E1617)/(BC1617+AP1617/2)</f>
        <v>797.4888572896641</v>
      </c>
      <c r="H1617" s="4">
        <f>AP1617*1000</f>
        <v>5.533506167972129</v>
      </c>
      <c r="I1617" s="4">
        <f>(AU1617-BA1617)</f>
        <v>0.9885333363596525</v>
      </c>
      <c r="J1617" s="4">
        <f>(P1617+AT1617*D1617)</f>
        <v>24.85715675354004</v>
      </c>
      <c r="K1617" s="4">
        <v>6</v>
      </c>
      <c r="L1617" s="4">
        <f>(K1617*AI1617+AJ1617)</f>
        <v>1.420000016689301</v>
      </c>
      <c r="M1617" s="4">
        <v>1</v>
      </c>
      <c r="N1617" s="4">
        <f>L1617*(M1617+1)*(M1617+1)/(M1617*M1617+1)</f>
        <v>2.840000033378601</v>
      </c>
      <c r="O1617" s="4">
        <v>23.10640525817871</v>
      </c>
      <c r="P1617" s="4">
        <v>24.85715675354004</v>
      </c>
      <c r="Q1617" s="4">
        <v>21.99654197692871</v>
      </c>
      <c r="R1617" s="4">
        <v>1000.142822265625</v>
      </c>
      <c r="S1617" s="4">
        <v>939.104003906250</v>
      </c>
      <c r="T1617" s="4">
        <v>14.80184650421143</v>
      </c>
      <c r="U1617" s="4">
        <v>21.3078670501709</v>
      </c>
      <c r="V1617" s="4">
        <v>52.97881698608398</v>
      </c>
      <c r="W1617" s="4">
        <v>76.26482391357422</v>
      </c>
      <c r="X1617" s="4">
        <v>499.4388427734375</v>
      </c>
      <c r="Y1617" s="4">
        <v>2001.123291015625</v>
      </c>
      <c r="Z1617" s="4">
        <v>139.9069213867188</v>
      </c>
      <c r="AA1617" s="4">
        <v>101.5665283203125</v>
      </c>
      <c r="AB1617" s="4">
        <v>10.79601192474365</v>
      </c>
      <c r="AC1617" s="4">
        <v>0.3932799696922302</v>
      </c>
      <c r="AD1617" s="4">
        <v>0.1768784523010254</v>
      </c>
      <c r="AE1617" s="4">
        <v>0.003582268953323364</v>
      </c>
      <c r="AF1617" s="4">
        <v>0.1438291519880295</v>
      </c>
      <c r="AG1617" s="4">
        <v>0.008975164033472538</v>
      </c>
      <c r="AH1617" s="4">
        <v>0.6666666865348816</v>
      </c>
      <c r="AI1617" s="4">
        <v>-0.2195652425289154</v>
      </c>
      <c r="AJ1617" s="4">
        <v>2.737391471862793</v>
      </c>
      <c r="AK1617" s="4">
        <v>1</v>
      </c>
      <c r="AL1617" s="4">
        <v>0</v>
      </c>
      <c r="AM1617" s="4">
        <v>0.1599999964237213</v>
      </c>
      <c r="AN1617" s="4">
        <v>111115</v>
      </c>
      <c r="AO1617" s="4">
        <f>X1617*0.000001/(K1617*0.0001)</f>
        <v>0.8323980712890624</v>
      </c>
      <c r="AP1617" s="4">
        <f>(U1617-T1617)/(1000-U1617)*AO1617</f>
        <v>0.005533506167972129</v>
      </c>
      <c r="AQ1617" s="4">
        <f>(P1617+273.15)</f>
        <v>298.007156753540</v>
      </c>
      <c r="AR1617" s="4">
        <f>(O1617+273.15)</f>
        <v>296.2564052581787</v>
      </c>
      <c r="AS1617" s="4">
        <f>(Y1617*AK1617+Z1617*AL1617)*AM1617</f>
        <v>320.1797194059254</v>
      </c>
      <c r="AT1617" s="4">
        <f>((AS1617+0.00000010773*(AR1617^4-AQ1617^4))-AP1617*44100)/(L1617*0.92*2*29.3+0.00000043092*AQ1617^3)</f>
        <v>0.6407591870143868</v>
      </c>
      <c r="AU1617" s="4">
        <f>0.61365*EXP(17.502*J1617/(240.97+J1617))</f>
        <v>3.152699418556288</v>
      </c>
      <c r="AV1617" s="4">
        <f>AU1617*1000/AA1617</f>
        <v>31.04073232289238</v>
      </c>
      <c r="AW1617" s="4">
        <f>(AV1617-U1617)</f>
        <v>9.732865272721479</v>
      </c>
      <c r="AX1617" s="4">
        <f>IF(D1617,P1617,(O1617+P1617)/2)</f>
        <v>23.98178100585938</v>
      </c>
      <c r="AY1617" s="4">
        <f>0.61365*EXP(17.502*AX1617/(240.97+AX1617))</f>
        <v>2.991698305660097</v>
      </c>
      <c r="AZ1617" s="4">
        <f>IF(AW1617&lt;&gt;0,(1000-(AV1617+U1617)/2)/AW1617*AP1617,0)</f>
        <v>0.5536571572933722</v>
      </c>
      <c r="BA1617" s="4">
        <f>U1617*AA1617/1000</f>
        <v>2.164166082196636</v>
      </c>
      <c r="BB1617" s="4">
        <f>(AY1617-BA1617)</f>
        <v>0.8275322234634608</v>
      </c>
      <c r="BC1617" s="4">
        <f>1/(1.6/F1617+1.37/N1617)</f>
        <v>0.356012628147516</v>
      </c>
      <c r="BD1617" s="4">
        <f>G1617*AA1617*0.001</f>
        <v>80.99817460904433</v>
      </c>
      <c r="BE1617" s="4">
        <f>G1617/S1617</f>
        <v>0.8492018498190502</v>
      </c>
      <c r="BF1617" s="4">
        <f>(1-AP1617*AA1617/AU1617/F1617)*100</f>
        <v>74.07907253566384</v>
      </c>
      <c r="BG1617" s="4">
        <f>(S1617-E1617/(N1617/1.35))</f>
        <v>917.4222165605597</v>
      </c>
      <c r="BH1617" s="4">
        <f>E1617*BF1617/100/BG1617</f>
        <v>0.03683035802907627</v>
      </c>
    </row>
    <row r="1618" ht="16" customHeight="1">
      <c r="A1618" s="4">
        <v>1523</v>
      </c>
      <c r="B1618" t="s" s="2">
        <v>1679</v>
      </c>
      <c r="C1618" s="4">
        <v>8787.500029224902</v>
      </c>
      <c r="D1618" s="4">
        <v>0</v>
      </c>
      <c r="E1618" s="4">
        <f>(R1618-S1618*(1000-T1618)/(1000-U1618))*AO1618</f>
        <v>45.6620978505514</v>
      </c>
      <c r="F1618" s="4">
        <f>IF(AZ1618&lt;&gt;0,1/(1/AZ1618-1/N1618),0)</f>
        <v>0.6898881713215437</v>
      </c>
      <c r="G1618" s="4">
        <f>((BC1618-AP1618/2)*S1618-E1618)/(BC1618+AP1618/2)</f>
        <v>797.3384234348665</v>
      </c>
      <c r="H1618" s="4">
        <f>AP1618*1000</f>
        <v>5.5350344742588</v>
      </c>
      <c r="I1618" s="4">
        <f>(AU1618-BA1618)</f>
        <v>0.9863139972261306</v>
      </c>
      <c r="J1618" s="4">
        <f>(P1618+AT1618*D1618)</f>
        <v>24.84810638427734</v>
      </c>
      <c r="K1618" s="4">
        <v>6</v>
      </c>
      <c r="L1618" s="4">
        <f>(K1618*AI1618+AJ1618)</f>
        <v>1.420000016689301</v>
      </c>
      <c r="M1618" s="4">
        <v>1</v>
      </c>
      <c r="N1618" s="4">
        <f>L1618*(M1618+1)*(M1618+1)/(M1618*M1618+1)</f>
        <v>2.840000033378601</v>
      </c>
      <c r="O1618" s="4">
        <v>23.12881851196289</v>
      </c>
      <c r="P1618" s="4">
        <v>24.84810638427734</v>
      </c>
      <c r="Q1618" s="4">
        <v>22.05922698974609</v>
      </c>
      <c r="R1618" s="4">
        <v>999.824951171875</v>
      </c>
      <c r="S1618" s="4">
        <v>938.7264404296875</v>
      </c>
      <c r="T1618" s="4">
        <v>14.80530071258545</v>
      </c>
      <c r="U1618" s="4">
        <v>21.3131217956543</v>
      </c>
      <c r="V1618" s="4">
        <v>52.92605590820312</v>
      </c>
      <c r="W1618" s="4">
        <v>76.19026184082031</v>
      </c>
      <c r="X1618" s="4">
        <v>499.4358825683594</v>
      </c>
      <c r="Y1618" s="4">
        <v>2000.99609375</v>
      </c>
      <c r="Z1618" s="4">
        <v>138.1727142333984</v>
      </c>
      <c r="AA1618" s="4">
        <v>101.5657348632812</v>
      </c>
      <c r="AB1618" s="4">
        <v>10.79601192474365</v>
      </c>
      <c r="AC1618" s="4">
        <v>0.3932799696922302</v>
      </c>
      <c r="AD1618" s="4">
        <v>0.1768784523010254</v>
      </c>
      <c r="AE1618" s="4">
        <v>0.003582268953323364</v>
      </c>
      <c r="AF1618" s="4">
        <v>0.1438291519880295</v>
      </c>
      <c r="AG1618" s="4">
        <v>0.008975164033472538</v>
      </c>
      <c r="AH1618" s="4">
        <v>0.6666666865348816</v>
      </c>
      <c r="AI1618" s="4">
        <v>-0.2195652425289154</v>
      </c>
      <c r="AJ1618" s="4">
        <v>2.737391471862793</v>
      </c>
      <c r="AK1618" s="4">
        <v>1</v>
      </c>
      <c r="AL1618" s="4">
        <v>0</v>
      </c>
      <c r="AM1618" s="4">
        <v>0.1599999964237213</v>
      </c>
      <c r="AN1618" s="4">
        <v>111115</v>
      </c>
      <c r="AO1618" s="4">
        <f>X1618*0.000001/(K1618*0.0001)</f>
        <v>0.8323931376139322</v>
      </c>
      <c r="AP1618" s="4">
        <f>(U1618-T1618)/(1000-U1618)*AO1618</f>
        <v>0.0055350344742588</v>
      </c>
      <c r="AQ1618" s="4">
        <f>(P1618+273.15)</f>
        <v>297.9981063842773</v>
      </c>
      <c r="AR1618" s="4">
        <f>(O1618+273.15)</f>
        <v>296.2788185119629</v>
      </c>
      <c r="AS1618" s="4">
        <f>(Y1618*AK1618+Z1618*AL1618)*AM1618</f>
        <v>320.1593678438803</v>
      </c>
      <c r="AT1618" s="4">
        <f>((AS1618+0.00000010773*(AR1618^4-AQ1618^4))-AP1618*44100)/(L1618*0.92*2*29.3+0.00000043092*AQ1618^3)</f>
        <v>0.6437979870122207</v>
      </c>
      <c r="AU1618" s="4">
        <f>0.61365*EXP(17.502*J1618/(240.97+J1618))</f>
        <v>3.150996874632376</v>
      </c>
      <c r="AV1618" s="4">
        <f>AU1618*1000/AA1618</f>
        <v>31.02421184540206</v>
      </c>
      <c r="AW1618" s="4">
        <f>(AV1618-U1618)</f>
        <v>9.711090049747767</v>
      </c>
      <c r="AX1618" s="4">
        <f>IF(D1618,P1618,(O1618+P1618)/2)</f>
        <v>23.98846244812012</v>
      </c>
      <c r="AY1618" s="4">
        <f>0.61365*EXP(17.502*AX1618/(240.97+AX1618))</f>
        <v>2.992899411282288</v>
      </c>
      <c r="AZ1618" s="4">
        <f>IF(AW1618&lt;&gt;0,(1000-(AV1618+U1618)/2)/AW1618*AP1618,0)</f>
        <v>0.5550550940882056</v>
      </c>
      <c r="BA1618" s="4">
        <f>U1618*AA1618/1000</f>
        <v>2.164682877406245</v>
      </c>
      <c r="BB1618" s="4">
        <f>(AY1618-BA1618)</f>
        <v>0.8282165338760428</v>
      </c>
      <c r="BC1618" s="4">
        <f>1/(1.6/F1618+1.37/N1618)</f>
        <v>0.3569375139331639</v>
      </c>
      <c r="BD1618" s="4">
        <f>G1618*AA1618*0.001</f>
        <v>80.98226291089233</v>
      </c>
      <c r="BE1618" s="4">
        <f>G1618/S1618</f>
        <v>0.8493831526359236</v>
      </c>
      <c r="BF1618" s="4">
        <f>(1-AP1618*AA1618/AU1618/F1618)*100</f>
        <v>74.13926439257048</v>
      </c>
      <c r="BG1618" s="4">
        <f>(S1618-E1618/(N1618/1.35))</f>
        <v>917.0208660023134</v>
      </c>
      <c r="BH1618" s="4">
        <f>E1618*BF1618/100/BG1618</f>
        <v>0.03691687365871688</v>
      </c>
    </row>
    <row r="1619" ht="29" customHeight="1">
      <c r="A1619" t="s" s="2">
        <v>9</v>
      </c>
      <c r="B1619" t="s" s="5">
        <v>1680</v>
      </c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  <c r="AM1619" s="3"/>
      <c r="AN1619" s="3"/>
      <c r="AO1619" s="3"/>
      <c r="AP1619" s="3"/>
      <c r="AQ1619" s="3"/>
      <c r="AR1619" s="3"/>
      <c r="AS1619" s="3"/>
      <c r="AT1619" s="3"/>
      <c r="AU1619" s="3"/>
      <c r="AV1619" s="3"/>
      <c r="AW1619" s="3"/>
      <c r="AX1619" s="3"/>
      <c r="AY1619" s="3"/>
      <c r="AZ1619" s="3"/>
      <c r="BA1619" s="3"/>
      <c r="BB1619" s="3"/>
      <c r="BC1619" s="3"/>
      <c r="BD1619" s="3"/>
      <c r="BE1619" s="3"/>
      <c r="BF1619" s="3"/>
      <c r="BG1619" s="3"/>
      <c r="BH1619" s="3"/>
    </row>
    <row r="1620" ht="16" customHeight="1">
      <c r="A1620" s="4">
        <v>1524</v>
      </c>
      <c r="B1620" t="s" s="2">
        <v>1681</v>
      </c>
      <c r="C1620" s="4">
        <v>8810.000032566488</v>
      </c>
      <c r="D1620" s="4">
        <v>0</v>
      </c>
      <c r="E1620" s="4">
        <f>(R1620-S1620*(1000-T1620)/(1000-U1620))*AO1620</f>
        <v>45.15057681479896</v>
      </c>
      <c r="F1620" s="4">
        <f>IF(AZ1620&lt;&gt;0,1/(1/AZ1620-1/N1620),0)</f>
        <v>0.6776401528785531</v>
      </c>
      <c r="G1620" s="4">
        <f>((BC1620-AP1620/2)*S1620-E1620)/(BC1620+AP1620/2)</f>
        <v>796.805565309411</v>
      </c>
      <c r="H1620" s="4">
        <f>AP1620*1000</f>
        <v>5.45305359122495</v>
      </c>
      <c r="I1620" s="4">
        <f>(AU1620-BA1620)</f>
        <v>0.9858336160985974</v>
      </c>
      <c r="J1620" s="4">
        <f>(P1620+AT1620*D1620)</f>
        <v>24.8464241027832</v>
      </c>
      <c r="K1620" s="4">
        <v>6</v>
      </c>
      <c r="L1620" s="4">
        <f>(K1620*AI1620+AJ1620)</f>
        <v>1.420000016689301</v>
      </c>
      <c r="M1620" s="4">
        <v>1</v>
      </c>
      <c r="N1620" s="4">
        <f>L1620*(M1620+1)*(M1620+1)/(M1620*M1620+1)</f>
        <v>2.840000033378601</v>
      </c>
      <c r="O1620" s="4">
        <v>23.13962554931641</v>
      </c>
      <c r="P1620" s="4">
        <v>24.8464241027832</v>
      </c>
      <c r="Q1620" s="4">
        <v>22.07540130615234</v>
      </c>
      <c r="R1620" s="4">
        <v>999.0386962890625</v>
      </c>
      <c r="S1620" s="4">
        <v>938.6474609375</v>
      </c>
      <c r="T1620" s="4">
        <v>14.90335845947266</v>
      </c>
      <c r="U1620" s="4">
        <v>21.3148021697998</v>
      </c>
      <c r="V1620" s="4">
        <v>53.67291641235352</v>
      </c>
      <c r="W1620" s="4">
        <v>76.15501403808594</v>
      </c>
      <c r="X1620" s="4">
        <v>499.4341125488281</v>
      </c>
      <c r="Y1620" s="4">
        <v>2000.980590820312</v>
      </c>
      <c r="Z1620" s="4">
        <v>137.4606170654297</v>
      </c>
      <c r="AA1620" s="4">
        <v>101.5654220581055</v>
      </c>
      <c r="AB1620" s="4">
        <v>12.11826515197754</v>
      </c>
      <c r="AC1620" s="4">
        <v>0.4029203653335571</v>
      </c>
      <c r="AD1620" s="4">
        <v>0.1267587393522263</v>
      </c>
      <c r="AE1620" s="4">
        <v>0.003558640368282795</v>
      </c>
      <c r="AF1620" s="4">
        <v>0.1050645262002945</v>
      </c>
      <c r="AG1620" s="4">
        <v>0.003854610258713365</v>
      </c>
      <c r="AH1620" s="4">
        <v>1</v>
      </c>
      <c r="AI1620" s="4">
        <v>-0.2195652425289154</v>
      </c>
      <c r="AJ1620" s="4">
        <v>2.737391471862793</v>
      </c>
      <c r="AK1620" s="4">
        <v>1</v>
      </c>
      <c r="AL1620" s="4">
        <v>0</v>
      </c>
      <c r="AM1620" s="4">
        <v>0.1599999964237213</v>
      </c>
      <c r="AN1620" s="4">
        <v>111115</v>
      </c>
      <c r="AO1620" s="4">
        <f>X1620*0.000001/(K1620*0.0001)</f>
        <v>0.8323901875813801</v>
      </c>
      <c r="AP1620" s="4">
        <f>(U1620-T1620)/(1000-U1620)*AO1620</f>
        <v>0.00545305359122495</v>
      </c>
      <c r="AQ1620" s="4">
        <f>(P1620+273.15)</f>
        <v>297.9964241027832</v>
      </c>
      <c r="AR1620" s="4">
        <f>(O1620+273.15)</f>
        <v>296.2896255493164</v>
      </c>
      <c r="AS1620" s="4">
        <f>(Y1620*AK1620+Z1620*AL1620)*AM1620</f>
        <v>320.1568873751858</v>
      </c>
      <c r="AT1620" s="4">
        <f>((AS1620+0.00000010773*(AR1620^4-AQ1620^4))-AP1620*44100)/(L1620*0.92*2*29.3+0.00000043092*AQ1620^3)</f>
        <v>0.6864694257782834</v>
      </c>
      <c r="AU1620" s="4">
        <f>0.61365*EXP(17.502*J1620/(240.97+J1620))</f>
        <v>3.150680494559337</v>
      </c>
      <c r="AV1620" s="4">
        <f>AU1620*1000/AA1620</f>
        <v>31.02119235773801</v>
      </c>
      <c r="AW1620" s="4">
        <f>(AV1620-U1620)</f>
        <v>9.706390187938208</v>
      </c>
      <c r="AX1620" s="4">
        <f>IF(D1620,P1620,(O1620+P1620)/2)</f>
        <v>23.9930248260498</v>
      </c>
      <c r="AY1620" s="4">
        <f>0.61365*EXP(17.502*AX1620/(240.97+AX1620))</f>
        <v>2.993719820412676</v>
      </c>
      <c r="AZ1620" s="4">
        <f>IF(AW1620&lt;&gt;0,(1000-(AV1620+U1620)/2)/AW1620*AP1620,0)</f>
        <v>0.5470991786802046</v>
      </c>
      <c r="BA1620" s="4">
        <f>U1620*AA1620/1000</f>
        <v>2.16484687846074</v>
      </c>
      <c r="BB1620" s="4">
        <f>(AY1620-BA1620)</f>
        <v>0.8288729419519365</v>
      </c>
      <c r="BC1620" s="4">
        <f>1/(1.6/F1620+1.37/N1620)</f>
        <v>0.35167561581509</v>
      </c>
      <c r="BD1620" s="4">
        <f>G1620*AA1620*0.001</f>
        <v>80.92789353889765</v>
      </c>
      <c r="BE1620" s="4">
        <f>G1620/S1620</f>
        <v>0.8488869340929975</v>
      </c>
      <c r="BF1620" s="4">
        <f>(1-AP1620*AA1620/AU1620/F1620)*100</f>
        <v>74.05927275206501</v>
      </c>
      <c r="BG1620" s="4">
        <f>(S1620-E1620/(N1620/1.35))</f>
        <v>917.1850391122912</v>
      </c>
      <c r="BH1620" s="4">
        <f>E1620*BF1620/100/BG1620</f>
        <v>0.03645740761838653</v>
      </c>
    </row>
    <row r="1621" ht="16" customHeight="1">
      <c r="A1621" s="4">
        <v>1525</v>
      </c>
      <c r="B1621" t="s" s="2">
        <v>1682</v>
      </c>
      <c r="C1621" s="4">
        <v>8815.000032454729</v>
      </c>
      <c r="D1621" s="4">
        <v>0</v>
      </c>
      <c r="E1621" s="4">
        <f>(R1621-S1621*(1000-T1621)/(1000-U1621))*AO1621</f>
        <v>43.86503142101662</v>
      </c>
      <c r="F1621" s="4">
        <f>IF(AZ1621&lt;&gt;0,1/(1/AZ1621-1/N1621),0)</f>
        <v>0.6503440603011111</v>
      </c>
      <c r="G1621" s="4">
        <f>((BC1621-AP1621/2)*S1621-E1621)/(BC1621+AP1621/2)</f>
        <v>796.3672868640217</v>
      </c>
      <c r="H1621" s="4">
        <f>AP1621*1000</f>
        <v>5.266668294206153</v>
      </c>
      <c r="I1621" s="4">
        <f>(AU1621-BA1621)</f>
        <v>0.9843901304452278</v>
      </c>
      <c r="J1621" s="4">
        <f>(P1621+AT1621*D1621)</f>
        <v>24.84432601928711</v>
      </c>
      <c r="K1621" s="4">
        <v>6</v>
      </c>
      <c r="L1621" s="4">
        <f>(K1621*AI1621+AJ1621)</f>
        <v>1.420000016689301</v>
      </c>
      <c r="M1621" s="4">
        <v>1</v>
      </c>
      <c r="N1621" s="4">
        <f>L1621*(M1621+1)*(M1621+1)/(M1621*M1621+1)</f>
        <v>2.840000033378601</v>
      </c>
      <c r="O1621" s="4">
        <v>23.19105339050293</v>
      </c>
      <c r="P1621" s="4">
        <v>24.84432601928711</v>
      </c>
      <c r="Q1621" s="4">
        <v>22.13155174255371</v>
      </c>
      <c r="R1621" s="4">
        <v>997.5316772460938</v>
      </c>
      <c r="S1621" s="4">
        <v>938.8922729492188</v>
      </c>
      <c r="T1621" s="4">
        <v>15.13295650482178</v>
      </c>
      <c r="U1621" s="4">
        <v>21.3253173828125</v>
      </c>
      <c r="V1621" s="4">
        <v>54.35225677490234</v>
      </c>
      <c r="W1621" s="4">
        <v>75.96647644042969</v>
      </c>
      <c r="X1621" s="4">
        <v>499.4238891601562</v>
      </c>
      <c r="Y1621" s="4">
        <v>2001.102661132812</v>
      </c>
      <c r="Z1621" s="4">
        <v>134.0547485351562</v>
      </c>
      <c r="AA1621" s="4">
        <v>101.5645294189453</v>
      </c>
      <c r="AB1621" s="4">
        <v>12.11826515197754</v>
      </c>
      <c r="AC1621" s="4">
        <v>0.4029203653335571</v>
      </c>
      <c r="AD1621" s="4">
        <v>0.1267587393522263</v>
      </c>
      <c r="AE1621" s="4">
        <v>0.003558640368282795</v>
      </c>
      <c r="AF1621" s="4">
        <v>0.1050645262002945</v>
      </c>
      <c r="AG1621" s="4">
        <v>0.003854610258713365</v>
      </c>
      <c r="AH1621" s="4">
        <v>0.6666666865348816</v>
      </c>
      <c r="AI1621" s="4">
        <v>-0.2195652425289154</v>
      </c>
      <c r="AJ1621" s="4">
        <v>2.737391471862793</v>
      </c>
      <c r="AK1621" s="4">
        <v>1</v>
      </c>
      <c r="AL1621" s="4">
        <v>0</v>
      </c>
      <c r="AM1621" s="4">
        <v>0.1599999964237213</v>
      </c>
      <c r="AN1621" s="4">
        <v>111115</v>
      </c>
      <c r="AO1621" s="4">
        <f>X1621*0.000001/(K1621*0.0001)</f>
        <v>0.8323731486002603</v>
      </c>
      <c r="AP1621" s="4">
        <f>(U1621-T1621)/(1000-U1621)*AO1621</f>
        <v>0.005266668294206153</v>
      </c>
      <c r="AQ1621" s="4">
        <f>(P1621+273.15)</f>
        <v>297.9943260192871</v>
      </c>
      <c r="AR1621" s="4">
        <f>(O1621+273.15)</f>
        <v>296.3410533905029</v>
      </c>
      <c r="AS1621" s="4">
        <f>(Y1621*AK1621+Z1621*AL1621)*AM1621</f>
        <v>320.1764186247492</v>
      </c>
      <c r="AT1621" s="4">
        <f>((AS1621+0.00000010773*(AR1621^4-AQ1621^4))-AP1621*44100)/(L1621*0.92*2*29.3+0.00000043092*AQ1621^3)</f>
        <v>0.7869694589943336</v>
      </c>
      <c r="AU1621" s="4">
        <f>0.61365*EXP(17.502*J1621/(240.97+J1621))</f>
        <v>3.150285955140234</v>
      </c>
      <c r="AV1621" s="4">
        <f>AU1621*1000/AA1621</f>
        <v>31.01758038129202</v>
      </c>
      <c r="AW1621" s="4">
        <f>(AV1621-U1621)</f>
        <v>9.692262998479517</v>
      </c>
      <c r="AX1621" s="4">
        <f>IF(D1621,P1621,(O1621+P1621)/2)</f>
        <v>24.01768970489502</v>
      </c>
      <c r="AY1621" s="4">
        <f>0.61365*EXP(17.502*AX1621/(240.97+AX1621))</f>
        <v>2.998158477357046</v>
      </c>
      <c r="AZ1621" s="4">
        <f>IF(AW1621&lt;&gt;0,(1000-(AV1621+U1621)/2)/AW1621*AP1621,0)</f>
        <v>0.5291676417540673</v>
      </c>
      <c r="BA1621" s="4">
        <f>U1621*AA1621/1000</f>
        <v>2.165895824695006</v>
      </c>
      <c r="BB1621" s="4">
        <f>(AY1621-BA1621)</f>
        <v>0.83226265266204</v>
      </c>
      <c r="BC1621" s="4">
        <f>1/(1.6/F1621+1.37/N1621)</f>
        <v>0.3398319901957911</v>
      </c>
      <c r="BD1621" s="4">
        <f>G1621*AA1621*0.001</f>
        <v>80.88266873498659</v>
      </c>
      <c r="BE1621" s="4">
        <f>G1621/S1621</f>
        <v>0.84819878681342</v>
      </c>
      <c r="BF1621" s="4">
        <f>(1-AP1621*AA1621/AU1621/F1621)*100</f>
        <v>73.89132260903719</v>
      </c>
      <c r="BG1621" s="4">
        <f>(S1621-E1621/(N1621/1.35))</f>
        <v>918.0409378357033</v>
      </c>
      <c r="BH1621" s="4">
        <f>E1621*BF1621/100/BG1621</f>
        <v>0.03530610732487792</v>
      </c>
    </row>
    <row r="1622" ht="16" customHeight="1">
      <c r="A1622" s="4">
        <v>1526</v>
      </c>
      <c r="B1622" t="s" s="2">
        <v>1683</v>
      </c>
      <c r="C1622" s="4">
        <v>8820.000032342970</v>
      </c>
      <c r="D1622" s="4">
        <v>0</v>
      </c>
      <c r="E1622" s="4">
        <f>(R1622-S1622*(1000-T1622)/(1000-U1622))*AO1622</f>
        <v>43.2855618509935</v>
      </c>
      <c r="F1622" s="4">
        <f>IF(AZ1622&lt;&gt;0,1/(1/AZ1622-1/N1622),0)</f>
        <v>0.6510540441564754</v>
      </c>
      <c r="G1622" s="4">
        <f>((BC1622-AP1622/2)*S1622-E1622)/(BC1622+AP1622/2)</f>
        <v>798.8979100003486</v>
      </c>
      <c r="H1622" s="4">
        <f>AP1622*1000</f>
        <v>5.266043958032898</v>
      </c>
      <c r="I1622" s="4">
        <f>(AU1622-BA1622)</f>
        <v>0.9833925480566443</v>
      </c>
      <c r="J1622" s="4">
        <f>(P1622+AT1622*D1622)</f>
        <v>24.84374809265137</v>
      </c>
      <c r="K1622" s="4">
        <v>6</v>
      </c>
      <c r="L1622" s="4">
        <f>(K1622*AI1622+AJ1622)</f>
        <v>1.420000016689301</v>
      </c>
      <c r="M1622" s="4">
        <v>1</v>
      </c>
      <c r="N1622" s="4">
        <f>L1622*(M1622+1)*(M1622+1)/(M1622*M1622+1)</f>
        <v>2.840000033378601</v>
      </c>
      <c r="O1622" s="4">
        <v>23.23151969909668</v>
      </c>
      <c r="P1622" s="4">
        <v>24.84374809265137</v>
      </c>
      <c r="Q1622" s="4">
        <v>22.16677474975586</v>
      </c>
      <c r="R1622" s="4">
        <v>997.560546875</v>
      </c>
      <c r="S1622" s="4">
        <v>939.6129150390625</v>
      </c>
      <c r="T1622" s="4">
        <v>15.14251804351807</v>
      </c>
      <c r="U1622" s="4">
        <v>21.33414649963379</v>
      </c>
      <c r="V1622" s="4">
        <v>54.30960845947266</v>
      </c>
      <c r="W1622" s="4">
        <v>75.81268310546875</v>
      </c>
      <c r="X1622" s="4">
        <v>499.4192504882812</v>
      </c>
      <c r="Y1622" s="4">
        <v>2001.186279296875</v>
      </c>
      <c r="Z1622" s="4">
        <v>131.0524597167969</v>
      </c>
      <c r="AA1622" s="4">
        <v>101.5641632080078</v>
      </c>
      <c r="AB1622" s="4">
        <v>12.11826515197754</v>
      </c>
      <c r="AC1622" s="4">
        <v>0.4029203653335571</v>
      </c>
      <c r="AD1622" s="4">
        <v>0.1267587393522263</v>
      </c>
      <c r="AE1622" s="4">
        <v>0.003558640368282795</v>
      </c>
      <c r="AF1622" s="4">
        <v>0.1050645262002945</v>
      </c>
      <c r="AG1622" s="4">
        <v>0.003854610258713365</v>
      </c>
      <c r="AH1622" s="4">
        <v>0.6666666865348816</v>
      </c>
      <c r="AI1622" s="4">
        <v>-0.2195652425289154</v>
      </c>
      <c r="AJ1622" s="4">
        <v>2.737391471862793</v>
      </c>
      <c r="AK1622" s="4">
        <v>1</v>
      </c>
      <c r="AL1622" s="4">
        <v>0</v>
      </c>
      <c r="AM1622" s="4">
        <v>0.1599999964237213</v>
      </c>
      <c r="AN1622" s="4">
        <v>111115</v>
      </c>
      <c r="AO1622" s="4">
        <f>X1622*0.000001/(K1622*0.0001)</f>
        <v>0.8323654174804687</v>
      </c>
      <c r="AP1622" s="4">
        <f>(U1622-T1622)/(1000-U1622)*AO1622</f>
        <v>0.005266043958032898</v>
      </c>
      <c r="AQ1622" s="4">
        <f>(P1622+273.15)</f>
        <v>297.9937480926513</v>
      </c>
      <c r="AR1622" s="4">
        <f>(O1622+273.15)</f>
        <v>296.3815196990967</v>
      </c>
      <c r="AS1622" s="4">
        <f>(Y1622*AK1622+Z1622*AL1622)*AM1622</f>
        <v>320.1897975307002</v>
      </c>
      <c r="AT1622" s="4">
        <f>((AS1622+0.00000010773*(AR1622^4-AQ1622^4))-AP1622*44100)/(L1622*0.92*2*29.3+0.00000043092*AQ1622^3)</f>
        <v>0.7926704593221772</v>
      </c>
      <c r="AU1622" s="4">
        <f>0.61365*EXP(17.502*J1622/(240.97+J1622))</f>
        <v>3.150177285048999</v>
      </c>
      <c r="AV1622" s="4">
        <f>AU1622*1000/AA1622</f>
        <v>31.01662225678263</v>
      </c>
      <c r="AW1622" s="4">
        <f>(AV1622-U1622)</f>
        <v>9.682475757148843</v>
      </c>
      <c r="AX1622" s="4">
        <f>IF(D1622,P1622,(O1622+P1622)/2)</f>
        <v>24.03763389587402</v>
      </c>
      <c r="AY1622" s="4">
        <f>0.61365*EXP(17.502*AX1622/(240.97+AX1622))</f>
        <v>3.001751812354977</v>
      </c>
      <c r="AZ1622" s="4">
        <f>IF(AW1622&lt;&gt;0,(1000-(AV1622+U1622)/2)/AW1622*AP1622,0)</f>
        <v>0.5296376011571782</v>
      </c>
      <c r="BA1622" s="4">
        <f>U1622*AA1622/1000</f>
        <v>2.166784736992355</v>
      </c>
      <c r="BB1622" s="4">
        <f>(AY1622-BA1622)</f>
        <v>0.8349670753626222</v>
      </c>
      <c r="BC1622" s="4">
        <f>1/(1.6/F1622+1.37/N1622)</f>
        <v>0.3401421124272571</v>
      </c>
      <c r="BD1622" s="4">
        <f>G1622*AA1622*0.001</f>
        <v>81.13939771781173</v>
      </c>
      <c r="BE1622" s="4">
        <f>G1622/S1622</f>
        <v>0.8502415167070538</v>
      </c>
      <c r="BF1622" s="4">
        <f>(1-AP1622*AA1622/AU1622/F1622)*100</f>
        <v>73.92208063267253</v>
      </c>
      <c r="BG1622" s="4">
        <f>(S1622-E1622/(N1622/1.35))</f>
        <v>919.0370320066515</v>
      </c>
      <c r="BH1622" s="4">
        <f>E1622*BF1622/100/BG1622</f>
        <v>0.03481642939233071</v>
      </c>
    </row>
    <row r="1623" ht="16" customHeight="1">
      <c r="A1623" s="4">
        <v>1527</v>
      </c>
      <c r="B1623" t="s" s="2">
        <v>1684</v>
      </c>
      <c r="C1623" s="4">
        <v>8825.500032220036</v>
      </c>
      <c r="D1623" s="4">
        <v>0</v>
      </c>
      <c r="E1623" s="4">
        <f>(R1623-S1623*(1000-T1623)/(1000-U1623))*AO1623</f>
        <v>43.29007987595821</v>
      </c>
      <c r="F1623" s="4">
        <f>IF(AZ1623&lt;&gt;0,1/(1/AZ1623-1/N1623),0)</f>
        <v>0.6721206855933223</v>
      </c>
      <c r="G1623" s="4">
        <f>((BC1623-AP1623/2)*S1623-E1623)/(BC1623+AP1623/2)</f>
        <v>803.1901611653726</v>
      </c>
      <c r="H1623" s="4">
        <f>AP1623*1000</f>
        <v>5.399503392637936</v>
      </c>
      <c r="I1623" s="4">
        <f>(AU1623-BA1623)</f>
        <v>0.9825991862408925</v>
      </c>
      <c r="J1623" s="4">
        <f>(P1623+AT1623*D1623)</f>
        <v>24.84307098388672</v>
      </c>
      <c r="K1623" s="4">
        <v>6</v>
      </c>
      <c r="L1623" s="4">
        <f>(K1623*AI1623+AJ1623)</f>
        <v>1.420000016689301</v>
      </c>
      <c r="M1623" s="4">
        <v>1</v>
      </c>
      <c r="N1623" s="4">
        <f>L1623*(M1623+1)*(M1623+1)/(M1623*M1623+1)</f>
        <v>2.840000033378601</v>
      </c>
      <c r="O1623" s="4">
        <v>23.26110458374023</v>
      </c>
      <c r="P1623" s="4">
        <v>24.84307098388672</v>
      </c>
      <c r="Q1623" s="4">
        <v>22.20248794555664</v>
      </c>
      <c r="R1623" s="4">
        <v>998.7133178710938</v>
      </c>
      <c r="S1623" s="4">
        <v>940.604248046875</v>
      </c>
      <c r="T1623" s="4">
        <v>14.99238204956055</v>
      </c>
      <c r="U1623" s="4">
        <v>21.34076690673828</v>
      </c>
      <c r="V1623" s="4">
        <v>53.47956466674805</v>
      </c>
      <c r="W1623" s="4">
        <v>75.67864227294922</v>
      </c>
      <c r="X1623" s="4">
        <v>499.4284973144531</v>
      </c>
      <c r="Y1623" s="4">
        <v>2001.224731445312</v>
      </c>
      <c r="Z1623" s="4">
        <v>128.4385681152344</v>
      </c>
      <c r="AA1623" s="4">
        <v>101.5638656616211</v>
      </c>
      <c r="AB1623" s="4">
        <v>12.11826515197754</v>
      </c>
      <c r="AC1623" s="4">
        <v>0.4029203653335571</v>
      </c>
      <c r="AD1623" s="4">
        <v>0.1267587393522263</v>
      </c>
      <c r="AE1623" s="4">
        <v>0.003558640368282795</v>
      </c>
      <c r="AF1623" s="4">
        <v>0.1050645262002945</v>
      </c>
      <c r="AG1623" s="4">
        <v>0.003854610258713365</v>
      </c>
      <c r="AH1623" s="4">
        <v>0.6666666865348816</v>
      </c>
      <c r="AI1623" s="4">
        <v>-0.2195652425289154</v>
      </c>
      <c r="AJ1623" s="4">
        <v>2.737391471862793</v>
      </c>
      <c r="AK1623" s="4">
        <v>1</v>
      </c>
      <c r="AL1623" s="4">
        <v>0</v>
      </c>
      <c r="AM1623" s="4">
        <v>0.1599999964237213</v>
      </c>
      <c r="AN1623" s="4">
        <v>111115</v>
      </c>
      <c r="AO1623" s="4">
        <f>X1623*0.000001/(K1623*0.0001)</f>
        <v>0.8323808288574217</v>
      </c>
      <c r="AP1623" s="4">
        <f>(U1623-T1623)/(1000-U1623)*AO1623</f>
        <v>0.005399503392637936</v>
      </c>
      <c r="AQ1623" s="4">
        <f>(P1623+273.15)</f>
        <v>297.9930709838867</v>
      </c>
      <c r="AR1623" s="4">
        <f>(O1623+273.15)</f>
        <v>296.4111045837402</v>
      </c>
      <c r="AS1623" s="4">
        <f>(Y1623*AK1623+Z1623*AL1623)*AM1623</f>
        <v>320.1959498743126</v>
      </c>
      <c r="AT1623" s="4">
        <f>((AS1623+0.00000010773*(AR1623^4-AQ1623^4))-AP1623*44100)/(L1623*0.92*2*29.3+0.00000043092*AQ1623^3)</f>
        <v>0.7296895966527031</v>
      </c>
      <c r="AU1623" s="4">
        <f>0.61365*EXP(17.502*J1623/(240.97+J1623))</f>
        <v>3.150049969472828</v>
      </c>
      <c r="AV1623" s="4">
        <f>AU1623*1000/AA1623</f>
        <v>31.01545957267721</v>
      </c>
      <c r="AW1623" s="4">
        <f>(AV1623-U1623)</f>
        <v>9.674692665938931</v>
      </c>
      <c r="AX1623" s="4">
        <f>IF(D1623,P1623,(O1623+P1623)/2)</f>
        <v>24.05208778381348</v>
      </c>
      <c r="AY1623" s="4">
        <f>0.61365*EXP(17.502*AX1623/(240.97+AX1623))</f>
        <v>3.004358314899232</v>
      </c>
      <c r="AZ1623" s="4">
        <f>IF(AW1623&lt;&gt;0,(1000-(AV1623+U1623)/2)/AW1623*AP1623,0)</f>
        <v>0.543495774279148</v>
      </c>
      <c r="BA1623" s="4">
        <f>U1623*AA1623/1000</f>
        <v>2.167450783231936</v>
      </c>
      <c r="BB1623" s="4">
        <f>(AY1623-BA1623)</f>
        <v>0.836907531667296</v>
      </c>
      <c r="BC1623" s="4">
        <f>1/(1.6/F1623+1.37/N1623)</f>
        <v>0.349293823359253</v>
      </c>
      <c r="BD1623" s="4">
        <f>G1623*AA1623*0.001</f>
        <v>81.5750976293357</v>
      </c>
      <c r="BE1623" s="4">
        <f>G1623/S1623</f>
        <v>0.8539087111643</v>
      </c>
      <c r="BF1623" s="4">
        <f>(1-AP1623*AA1623/AU1623/F1623)*100</f>
        <v>74.0982960048608</v>
      </c>
      <c r="BG1623" s="4">
        <f>(S1623-E1623/(N1623/1.35))</f>
        <v>920.0262173617772</v>
      </c>
      <c r="BH1623" s="4">
        <f>E1623*BF1623/100/BG1623</f>
        <v>0.03486554070079791</v>
      </c>
    </row>
    <row r="1624" ht="16" customHeight="1">
      <c r="A1624" s="4">
        <v>1528</v>
      </c>
      <c r="B1624" t="s" s="2">
        <v>1685</v>
      </c>
      <c r="C1624" s="4">
        <v>8830.500032108277</v>
      </c>
      <c r="D1624" s="4">
        <v>0</v>
      </c>
      <c r="E1624" s="4">
        <f>(R1624-S1624*(1000-T1624)/(1000-U1624))*AO1624</f>
        <v>43.75227675222221</v>
      </c>
      <c r="F1624" s="4">
        <f>IF(AZ1624&lt;&gt;0,1/(1/AZ1624-1/N1624),0)</f>
        <v>0.6942269420456962</v>
      </c>
      <c r="G1624" s="4">
        <f>((BC1624-AP1624/2)*S1624-E1624)/(BC1624+AP1624/2)</f>
        <v>805.588805945859</v>
      </c>
      <c r="H1624" s="4">
        <f>AP1624*1000</f>
        <v>5.536761204802384</v>
      </c>
      <c r="I1624" s="4">
        <f>(AU1624-BA1624)</f>
        <v>0.9816413601560683</v>
      </c>
      <c r="J1624" s="4">
        <f>(P1624+AT1624*D1624)</f>
        <v>24.83664131164551</v>
      </c>
      <c r="K1624" s="4">
        <v>6</v>
      </c>
      <c r="L1624" s="4">
        <f>(K1624*AI1624+AJ1624)</f>
        <v>1.420000016689301</v>
      </c>
      <c r="M1624" s="4">
        <v>1</v>
      </c>
      <c r="N1624" s="4">
        <f>L1624*(M1624+1)*(M1624+1)/(M1624*M1624+1)</f>
        <v>2.840000033378601</v>
      </c>
      <c r="O1624" s="4">
        <v>23.26228141784668</v>
      </c>
      <c r="P1624" s="4">
        <v>24.83664131164551</v>
      </c>
      <c r="Q1624" s="4">
        <v>22.20306587219238</v>
      </c>
      <c r="R1624" s="4">
        <v>999.8300170898438</v>
      </c>
      <c r="S1624" s="4">
        <v>941.0078735351562</v>
      </c>
      <c r="T1624" s="4">
        <v>14.82849216461182</v>
      </c>
      <c r="U1624" s="4">
        <v>21.3382740020752</v>
      </c>
      <c r="V1624" s="4">
        <v>52.66205596923828</v>
      </c>
      <c r="W1624" s="4">
        <v>75.65683746337891</v>
      </c>
      <c r="X1624" s="4">
        <v>499.4283752441406</v>
      </c>
      <c r="Y1624" s="4">
        <v>2001.163574218750</v>
      </c>
      <c r="Z1624" s="4">
        <v>127.6222763061523</v>
      </c>
      <c r="AA1624" s="4">
        <v>101.5639724731445</v>
      </c>
      <c r="AB1624" s="4">
        <v>12.11826515197754</v>
      </c>
      <c r="AC1624" s="4">
        <v>0.4029203653335571</v>
      </c>
      <c r="AD1624" s="4">
        <v>0.1267587393522263</v>
      </c>
      <c r="AE1624" s="4">
        <v>0.003558640368282795</v>
      </c>
      <c r="AF1624" s="4">
        <v>0.1050645262002945</v>
      </c>
      <c r="AG1624" s="4">
        <v>0.003854610258713365</v>
      </c>
      <c r="AH1624" s="4">
        <v>0.6666666865348816</v>
      </c>
      <c r="AI1624" s="4">
        <v>-0.2195652425289154</v>
      </c>
      <c r="AJ1624" s="4">
        <v>2.737391471862793</v>
      </c>
      <c r="AK1624" s="4">
        <v>1</v>
      </c>
      <c r="AL1624" s="4">
        <v>0</v>
      </c>
      <c r="AM1624" s="4">
        <v>0.1599999964237213</v>
      </c>
      <c r="AN1624" s="4">
        <v>111115</v>
      </c>
      <c r="AO1624" s="4">
        <f>X1624*0.000001/(K1624*0.0001)</f>
        <v>0.8323806254069008</v>
      </c>
      <c r="AP1624" s="4">
        <f>(U1624-T1624)/(1000-U1624)*AO1624</f>
        <v>0.005536761204802385</v>
      </c>
      <c r="AQ1624" s="4">
        <f>(P1624+273.15)</f>
        <v>297.9866413116455</v>
      </c>
      <c r="AR1624" s="4">
        <f>(O1624+273.15)</f>
        <v>296.4122814178467</v>
      </c>
      <c r="AS1624" s="4">
        <f>(Y1624*AK1624+Z1624*AL1624)*AM1624</f>
        <v>320.1861647182814</v>
      </c>
      <c r="AT1624" s="4">
        <f>((AS1624+0.00000010773*(AR1624^4-AQ1624^4))-AP1624*44100)/(L1624*0.92*2*29.3+0.00000043092*AQ1624^3)</f>
        <v>0.6617497931466747</v>
      </c>
      <c r="AU1624" s="4">
        <f>0.61365*EXP(17.502*J1624/(240.97+J1624))</f>
        <v>3.148841233527249</v>
      </c>
      <c r="AV1624" s="4">
        <f>AU1624*1000/AA1624</f>
        <v>31.00352572719488</v>
      </c>
      <c r="AW1624" s="4">
        <f>(AV1624-U1624)</f>
        <v>9.665251725119685</v>
      </c>
      <c r="AX1624" s="4">
        <f>IF(D1624,P1624,(O1624+P1624)/2)</f>
        <v>24.04946136474609</v>
      </c>
      <c r="AY1624" s="4">
        <f>0.61365*EXP(17.502*AX1624/(240.97+AX1624))</f>
        <v>3.00388453969884</v>
      </c>
      <c r="AZ1624" s="4">
        <f>IF(AW1624&lt;&gt;0,(1000-(AV1624+U1624)/2)/AW1624*AP1624,0)</f>
        <v>0.5578601918586179</v>
      </c>
      <c r="BA1624" s="4">
        <f>U1624*AA1624/1000</f>
        <v>2.167199873371181</v>
      </c>
      <c r="BB1624" s="4">
        <f>(AY1624-BA1624)</f>
        <v>0.8366846663276593</v>
      </c>
      <c r="BC1624" s="4">
        <f>1/(1.6/F1624+1.37/N1624)</f>
        <v>0.3587937945878742</v>
      </c>
      <c r="BD1624" s="4">
        <f>G1624*AA1624*0.001</f>
        <v>81.8187993117586</v>
      </c>
      <c r="BE1624" s="4">
        <f>G1624/S1624</f>
        <v>0.8560914617211883</v>
      </c>
      <c r="BF1624" s="4">
        <f>(1-AP1624*AA1624/AU1624/F1624)*100</f>
        <v>74.27571903082398</v>
      </c>
      <c r="BG1624" s="4">
        <f>(S1624-E1624/(N1624/1.35))</f>
        <v>920.2101365910363</v>
      </c>
      <c r="BH1624" s="4">
        <f>E1624*BF1624/100/BG1624</f>
        <v>0.03531510560235404</v>
      </c>
    </row>
    <row r="1625" ht="16" customHeight="1">
      <c r="A1625" s="4">
        <v>1529</v>
      </c>
      <c r="B1625" t="s" s="2">
        <v>1686</v>
      </c>
      <c r="C1625" s="4">
        <v>8835.500031996518</v>
      </c>
      <c r="D1625" s="4">
        <v>0</v>
      </c>
      <c r="E1625" s="4">
        <f>(R1625-S1625*(1000-T1625)/(1000-U1625))*AO1625</f>
        <v>43.79782120413547</v>
      </c>
      <c r="F1625" s="4">
        <f>IF(AZ1625&lt;&gt;0,1/(1/AZ1625-1/N1625),0)</f>
        <v>0.6946409936081424</v>
      </c>
      <c r="G1625" s="4">
        <f>((BC1625-AP1625/2)*S1625-E1625)/(BC1625+AP1625/2)</f>
        <v>805.4489713443505</v>
      </c>
      <c r="H1625" s="4">
        <f>AP1625*1000</f>
        <v>5.538625594620103</v>
      </c>
      <c r="I1625" s="4">
        <f>(AU1625-BA1625)</f>
        <v>0.9814987272166875</v>
      </c>
      <c r="J1625" s="4">
        <f>(P1625+AT1625*D1625)</f>
        <v>24.83563041687012</v>
      </c>
      <c r="K1625" s="4">
        <v>6</v>
      </c>
      <c r="L1625" s="4">
        <f>(K1625*AI1625+AJ1625)</f>
        <v>1.420000016689301</v>
      </c>
      <c r="M1625" s="4">
        <v>1</v>
      </c>
      <c r="N1625" s="4">
        <f>L1625*(M1625+1)*(M1625+1)/(M1625*M1625+1)</f>
        <v>2.840000033378601</v>
      </c>
      <c r="O1625" s="4">
        <v>23.26363945007324</v>
      </c>
      <c r="P1625" s="4">
        <v>24.83563041687012</v>
      </c>
      <c r="Q1625" s="4">
        <v>22.21529197692871</v>
      </c>
      <c r="R1625" s="4">
        <v>999.8119506835938</v>
      </c>
      <c r="S1625" s="4">
        <v>940.9310302734375</v>
      </c>
      <c r="T1625" s="4">
        <v>14.82564353942871</v>
      </c>
      <c r="U1625" s="4">
        <v>21.33789253234863</v>
      </c>
      <c r="V1625" s="4">
        <v>52.59159088134766</v>
      </c>
      <c r="W1625" s="4">
        <v>75.64432525634766</v>
      </c>
      <c r="X1625" s="4">
        <v>499.407470703125</v>
      </c>
      <c r="Y1625" s="4">
        <v>2001.101318359375</v>
      </c>
      <c r="Z1625" s="4">
        <v>126.8491592407227</v>
      </c>
      <c r="AA1625" s="4">
        <v>101.5635681152344</v>
      </c>
      <c r="AB1625" s="4">
        <v>12.11826515197754</v>
      </c>
      <c r="AC1625" s="4">
        <v>0.4029203653335571</v>
      </c>
      <c r="AD1625" s="4">
        <v>0.1267587393522263</v>
      </c>
      <c r="AE1625" s="4">
        <v>0.003558640368282795</v>
      </c>
      <c r="AF1625" s="4">
        <v>0.1050645262002945</v>
      </c>
      <c r="AG1625" s="4">
        <v>0.003854610258713365</v>
      </c>
      <c r="AH1625" s="4">
        <v>0.6666666865348816</v>
      </c>
      <c r="AI1625" s="4">
        <v>-0.2195652425289154</v>
      </c>
      <c r="AJ1625" s="4">
        <v>2.737391471862793</v>
      </c>
      <c r="AK1625" s="4">
        <v>1</v>
      </c>
      <c r="AL1625" s="4">
        <v>0</v>
      </c>
      <c r="AM1625" s="4">
        <v>0.1599999964237213</v>
      </c>
      <c r="AN1625" s="4">
        <v>111115</v>
      </c>
      <c r="AO1625" s="4">
        <f>X1625*0.000001/(K1625*0.0001)</f>
        <v>0.8323457845052082</v>
      </c>
      <c r="AP1625" s="4">
        <f>(U1625-T1625)/(1000-U1625)*AO1625</f>
        <v>0.005538625594620103</v>
      </c>
      <c r="AQ1625" s="4">
        <f>(P1625+273.15)</f>
        <v>297.9856304168701</v>
      </c>
      <c r="AR1625" s="4">
        <f>(O1625+273.15)</f>
        <v>296.4136394500732</v>
      </c>
      <c r="AS1625" s="4">
        <f>(Y1625*AK1625+Z1625*AL1625)*AM1625</f>
        <v>320.176203781004</v>
      </c>
      <c r="AT1625" s="4">
        <f>((AS1625+0.00000010773*(AR1625^4-AQ1625^4))-AP1625*44100)/(L1625*0.92*2*29.3+0.00000043092*AQ1625^3)</f>
        <v>0.6610069655644464</v>
      </c>
      <c r="AU1625" s="4">
        <f>0.61365*EXP(17.502*J1625/(240.97+J1625))</f>
        <v>3.148651228861429</v>
      </c>
      <c r="AV1625" s="4">
        <f>AU1625*1000/AA1625</f>
        <v>31.0017783669136</v>
      </c>
      <c r="AW1625" s="4">
        <f>(AV1625-U1625)</f>
        <v>9.663885834564969</v>
      </c>
      <c r="AX1625" s="4">
        <f>IF(D1625,P1625,(O1625+P1625)/2)</f>
        <v>24.04963493347168</v>
      </c>
      <c r="AY1625" s="4">
        <f>0.61365*EXP(17.502*AX1625/(240.97+AX1625))</f>
        <v>3.003915847445607</v>
      </c>
      <c r="AZ1625" s="4">
        <f>IF(AW1625&lt;&gt;0,(1000-(AV1625+U1625)/2)/AW1625*AP1625,0)</f>
        <v>0.558127524116657</v>
      </c>
      <c r="BA1625" s="4">
        <f>U1625*AA1625/1000</f>
        <v>2.167152501644741</v>
      </c>
      <c r="BB1625" s="4">
        <f>(AY1625-BA1625)</f>
        <v>0.8367633458008652</v>
      </c>
      <c r="BC1625" s="4">
        <f>1/(1.6/F1625+1.37/N1625)</f>
        <v>0.3589707307078771</v>
      </c>
      <c r="BD1625" s="4">
        <f>G1625*AA1625*0.001</f>
        <v>81.80427146447741</v>
      </c>
      <c r="BE1625" s="4">
        <f>G1625/S1625</f>
        <v>0.8560127633481112</v>
      </c>
      <c r="BF1625" s="4">
        <f>(1-AP1625*AA1625/AU1625/F1625)*100</f>
        <v>74.28094590482313</v>
      </c>
      <c r="BG1625" s="4">
        <f>(S1625-E1625/(N1625/1.35))</f>
        <v>920.1116436781343</v>
      </c>
      <c r="BH1625" s="4">
        <f>E1625*BF1625/100/BG1625</f>
        <v>0.03535813952542001</v>
      </c>
    </row>
    <row r="1626" ht="16" customHeight="1">
      <c r="A1626" s="4">
        <v>1530</v>
      </c>
      <c r="B1626" t="s" s="2">
        <v>1687</v>
      </c>
      <c r="C1626" s="4">
        <v>8841.000031873584</v>
      </c>
      <c r="D1626" s="4">
        <v>0</v>
      </c>
      <c r="E1626" s="4">
        <f>(R1626-S1626*(1000-T1626)/(1000-U1626))*AO1626</f>
        <v>44.11388519316764</v>
      </c>
      <c r="F1626" s="4">
        <f>IF(AZ1626&lt;&gt;0,1/(1/AZ1626-1/N1626),0)</f>
        <v>0.6952241590878182</v>
      </c>
      <c r="G1626" s="4">
        <f>((BC1626-AP1626/2)*S1626-E1626)/(BC1626+AP1626/2)</f>
        <v>804.2545965644598</v>
      </c>
      <c r="H1626" s="4">
        <f>AP1626*1000</f>
        <v>5.542828408728401</v>
      </c>
      <c r="I1626" s="4">
        <f>(AU1626-BA1626)</f>
        <v>0.9815731066557252</v>
      </c>
      <c r="J1626" s="4">
        <f>(P1626+AT1626*D1626)</f>
        <v>24.83842277526855</v>
      </c>
      <c r="K1626" s="4">
        <v>6</v>
      </c>
      <c r="L1626" s="4">
        <f>(K1626*AI1626+AJ1626)</f>
        <v>1.420000016689301</v>
      </c>
      <c r="M1626" s="4">
        <v>1</v>
      </c>
      <c r="N1626" s="4">
        <f>L1626*(M1626+1)*(M1626+1)/(M1626*M1626+1)</f>
        <v>2.840000033378601</v>
      </c>
      <c r="O1626" s="4">
        <v>23.27322578430176</v>
      </c>
      <c r="P1626" s="4">
        <v>24.83842277526855</v>
      </c>
      <c r="Q1626" s="4">
        <v>22.28210639953613</v>
      </c>
      <c r="R1626" s="4">
        <v>999.7833862304688</v>
      </c>
      <c r="S1626" s="4">
        <v>940.5203857421875</v>
      </c>
      <c r="T1626" s="4">
        <v>14.82520580291748</v>
      </c>
      <c r="U1626" s="4">
        <v>21.34240341186523</v>
      </c>
      <c r="V1626" s="4">
        <v>52.53396224975586</v>
      </c>
      <c r="W1626" s="4">
        <v>75.61937713623047</v>
      </c>
      <c r="X1626" s="4">
        <v>499.4046325683594</v>
      </c>
      <c r="Y1626" s="4">
        <v>2000.983764648438</v>
      </c>
      <c r="Z1626" s="4">
        <v>126.0248794555664</v>
      </c>
      <c r="AA1626" s="4">
        <v>101.5632095336914</v>
      </c>
      <c r="AB1626" s="4">
        <v>12.11826515197754</v>
      </c>
      <c r="AC1626" s="4">
        <v>0.4029203653335571</v>
      </c>
      <c r="AD1626" s="4">
        <v>0.1267587393522263</v>
      </c>
      <c r="AE1626" s="4">
        <v>0.003558640368282795</v>
      </c>
      <c r="AF1626" s="4">
        <v>0.1050645262002945</v>
      </c>
      <c r="AG1626" s="4">
        <v>0.003854610258713365</v>
      </c>
      <c r="AH1626" s="4">
        <v>0.6666666865348816</v>
      </c>
      <c r="AI1626" s="4">
        <v>-0.2195652425289154</v>
      </c>
      <c r="AJ1626" s="4">
        <v>2.737391471862793</v>
      </c>
      <c r="AK1626" s="4">
        <v>1</v>
      </c>
      <c r="AL1626" s="4">
        <v>0</v>
      </c>
      <c r="AM1626" s="4">
        <v>0.1599999964237213</v>
      </c>
      <c r="AN1626" s="4">
        <v>111115</v>
      </c>
      <c r="AO1626" s="4">
        <f>X1626*0.000001/(K1626*0.0001)</f>
        <v>0.8323410542805989</v>
      </c>
      <c r="AP1626" s="4">
        <f>(U1626-T1626)/(1000-U1626)*AO1626</f>
        <v>0.005542828408728401</v>
      </c>
      <c r="AQ1626" s="4">
        <f>(P1626+273.15)</f>
        <v>297.9884227752685</v>
      </c>
      <c r="AR1626" s="4">
        <f>(O1626+273.15)</f>
        <v>296.4232257843017</v>
      </c>
      <c r="AS1626" s="4">
        <f>(Y1626*AK1626+Z1626*AL1626)*AM1626</f>
        <v>320.1573951876744</v>
      </c>
      <c r="AT1626" s="4">
        <f>((AS1626+0.00000010773*(AR1626^4-AQ1626^4))-AP1626*44100)/(L1626*0.92*2*29.3+0.00000043092*AQ1626^3)</f>
        <v>0.6595447195627451</v>
      </c>
      <c r="AU1626" s="4">
        <f>0.61365*EXP(17.502*J1626/(240.97+J1626))</f>
        <v>3.149176096327564</v>
      </c>
      <c r="AV1626" s="4">
        <f>AU1626*1000/AA1626</f>
        <v>31.00705571226452</v>
      </c>
      <c r="AW1626" s="4">
        <f>(AV1626-U1626)</f>
        <v>9.664652300399283</v>
      </c>
      <c r="AX1626" s="4">
        <f>IF(D1626,P1626,(O1626+P1626)/2)</f>
        <v>24.05582427978516</v>
      </c>
      <c r="AY1626" s="4">
        <f>0.61365*EXP(17.502*AX1626/(240.97+AX1626))</f>
        <v>3.005032447543962</v>
      </c>
      <c r="AZ1626" s="4">
        <f>IF(AW1626&lt;&gt;0,(1000-(AV1626+U1626)/2)/AW1626*AP1626,0)</f>
        <v>0.5585039385118907</v>
      </c>
      <c r="BA1626" s="4">
        <f>U1626*AA1626/1000</f>
        <v>2.167602989671839</v>
      </c>
      <c r="BB1626" s="4">
        <f>(AY1626-BA1626)</f>
        <v>0.8374294578721231</v>
      </c>
      <c r="BC1626" s="4">
        <f>1/(1.6/F1626+1.37/N1626)</f>
        <v>0.3592198721185128</v>
      </c>
      <c r="BD1626" s="4">
        <f>G1626*AA1626*0.001</f>
        <v>81.68267810931069</v>
      </c>
      <c r="BE1626" s="4">
        <f>G1626/S1626</f>
        <v>0.8551166022093215</v>
      </c>
      <c r="BF1626" s="4">
        <f>(1-AP1626*AA1626/AU1626/F1626)*100</f>
        <v>74.28739671972313</v>
      </c>
      <c r="BG1626" s="4">
        <f>(S1626-E1626/(N1626/1.35))</f>
        <v>919.5507574637229</v>
      </c>
      <c r="BH1626" s="4">
        <f>E1626*BF1626/100/BG1626</f>
        <v>0.03563811636925816</v>
      </c>
    </row>
    <row r="1627" ht="16" customHeight="1">
      <c r="A1627" s="4">
        <v>1531</v>
      </c>
      <c r="B1627" t="s" s="2">
        <v>1688</v>
      </c>
      <c r="C1627" s="4">
        <v>8846.000031761825</v>
      </c>
      <c r="D1627" s="4">
        <v>0</v>
      </c>
      <c r="E1627" s="4">
        <f>(R1627-S1627*(1000-T1627)/(1000-U1627))*AO1627</f>
        <v>44.38634065325396</v>
      </c>
      <c r="F1627" s="4">
        <f>IF(AZ1627&lt;&gt;0,1/(1/AZ1627-1/N1627),0)</f>
        <v>0.6955276103301301</v>
      </c>
      <c r="G1627" s="4">
        <f>((BC1627-AP1627/2)*S1627-E1627)/(BC1627+AP1627/2)</f>
        <v>803.186202136463</v>
      </c>
      <c r="H1627" s="4">
        <f>AP1627*1000</f>
        <v>5.546609746440547</v>
      </c>
      <c r="I1627" s="4">
        <f>(AU1627-BA1627)</f>
        <v>0.9818881537760689</v>
      </c>
      <c r="J1627" s="4">
        <f>(P1627+AT1627*D1627)</f>
        <v>24.84288215637207</v>
      </c>
      <c r="K1627" s="4">
        <v>6</v>
      </c>
      <c r="L1627" s="4">
        <f>(K1627*AI1627+AJ1627)</f>
        <v>1.420000016689301</v>
      </c>
      <c r="M1627" s="4">
        <v>1</v>
      </c>
      <c r="N1627" s="4">
        <f>L1627*(M1627+1)*(M1627+1)/(M1627*M1627+1)</f>
        <v>2.840000033378601</v>
      </c>
      <c r="O1627" s="4">
        <v>23.2960319519043</v>
      </c>
      <c r="P1627" s="4">
        <v>24.84288215637207</v>
      </c>
      <c r="Q1627" s="4">
        <v>22.36751174926758</v>
      </c>
      <c r="R1627" s="4">
        <v>999.7518920898438</v>
      </c>
      <c r="S1627" s="4">
        <v>940.1591796875</v>
      </c>
      <c r="T1627" s="4">
        <v>14.82596683502197</v>
      </c>
      <c r="U1627" s="4">
        <v>21.34763145446777</v>
      </c>
      <c r="V1627" s="4">
        <v>52.46865081787109</v>
      </c>
      <c r="W1627" s="4">
        <v>75.54395294189453</v>
      </c>
      <c r="X1627" s="4">
        <v>499.4003601074219</v>
      </c>
      <c r="Y1627" s="4">
        <v>2000.910644531250</v>
      </c>
      <c r="Z1627" s="4">
        <v>125.3438720703125</v>
      </c>
      <c r="AA1627" s="4">
        <v>101.5628509521484</v>
      </c>
      <c r="AB1627" s="4">
        <v>12.11826515197754</v>
      </c>
      <c r="AC1627" s="4">
        <v>0.4029203653335571</v>
      </c>
      <c r="AD1627" s="4">
        <v>0.1267587393522263</v>
      </c>
      <c r="AE1627" s="4">
        <v>0.003558640368282795</v>
      </c>
      <c r="AF1627" s="4">
        <v>0.1050645262002945</v>
      </c>
      <c r="AG1627" s="4">
        <v>0.003854610258713365</v>
      </c>
      <c r="AH1627" s="4">
        <v>0.6666666865348816</v>
      </c>
      <c r="AI1627" s="4">
        <v>-0.2195652425289154</v>
      </c>
      <c r="AJ1627" s="4">
        <v>2.737391471862793</v>
      </c>
      <c r="AK1627" s="4">
        <v>1</v>
      </c>
      <c r="AL1627" s="4">
        <v>0</v>
      </c>
      <c r="AM1627" s="4">
        <v>0.1599999964237213</v>
      </c>
      <c r="AN1627" s="4">
        <v>111115</v>
      </c>
      <c r="AO1627" s="4">
        <f>X1627*0.000001/(K1627*0.0001)</f>
        <v>0.8323339335123697</v>
      </c>
      <c r="AP1627" s="4">
        <f>(U1627-T1627)/(1000-U1627)*AO1627</f>
        <v>0.005546609746440547</v>
      </c>
      <c r="AQ1627" s="4">
        <f>(P1627+273.15)</f>
        <v>297.992882156372</v>
      </c>
      <c r="AR1627" s="4">
        <f>(O1627+273.15)</f>
        <v>296.4460319519043</v>
      </c>
      <c r="AS1627" s="4">
        <f>(Y1627*AK1627+Z1627*AL1627)*AM1627</f>
        <v>320.1456959691859</v>
      </c>
      <c r="AT1627" s="4">
        <f>((AS1627+0.00000010773*(AR1627^4-AQ1627^4))-AP1627*44100)/(L1627*0.92*2*29.3+0.00000043092*AQ1627^3)</f>
        <v>0.6598443522424109</v>
      </c>
      <c r="AU1627" s="4">
        <f>0.61365*EXP(17.502*J1627/(240.97+J1627))</f>
        <v>3.150014465367575</v>
      </c>
      <c r="AV1627" s="4">
        <f>AU1627*1000/AA1627</f>
        <v>31.01541986894117</v>
      </c>
      <c r="AW1627" s="4">
        <f>(AV1627-U1627)</f>
        <v>9.667788414473396</v>
      </c>
      <c r="AX1627" s="4">
        <f>IF(D1627,P1627,(O1627+P1627)/2)</f>
        <v>24.06945705413818</v>
      </c>
      <c r="AY1627" s="4">
        <f>0.61365*EXP(17.502*AX1627/(240.97+AX1627))</f>
        <v>3.007493172628808</v>
      </c>
      <c r="AZ1627" s="4">
        <f>IF(AW1627&lt;&gt;0,(1000-(AV1627+U1627)/2)/AW1627*AP1627,0)</f>
        <v>0.5586997573242677</v>
      </c>
      <c r="BA1627" s="4">
        <f>U1627*AA1627/1000</f>
        <v>2.168126311591506</v>
      </c>
      <c r="BB1627" s="4">
        <f>(AY1627-BA1627)</f>
        <v>0.839366861037302</v>
      </c>
      <c r="BC1627" s="4">
        <f>1/(1.6/F1627+1.37/N1627)</f>
        <v>0.3593494846677492</v>
      </c>
      <c r="BD1627" s="4">
        <f>G1627*AA1627*0.001</f>
        <v>81.57388053440776</v>
      </c>
      <c r="BE1627" s="4">
        <f>G1627/S1627</f>
        <v>0.8543087378069685</v>
      </c>
      <c r="BF1627" s="4">
        <f>(1-AP1627*AA1627/AU1627/F1627)*100</f>
        <v>74.28801708469683</v>
      </c>
      <c r="BG1627" s="4">
        <f>(S1627-E1627/(N1627/1.35))</f>
        <v>919.0600391319954</v>
      </c>
      <c r="BH1627" s="4">
        <f>E1627*BF1627/100/BG1627</f>
        <v>0.03587766949252088</v>
      </c>
    </row>
    <row r="1628" ht="16" customHeight="1">
      <c r="A1628" s="4">
        <v>1532</v>
      </c>
      <c r="B1628" t="s" s="2">
        <v>1689</v>
      </c>
      <c r="C1628" s="4">
        <v>8851.000031650066</v>
      </c>
      <c r="D1628" s="4">
        <v>0</v>
      </c>
      <c r="E1628" s="4">
        <f>(R1628-S1628*(1000-T1628)/(1000-U1628))*AO1628</f>
        <v>44.5849744960675</v>
      </c>
      <c r="F1628" s="4">
        <f>IF(AZ1628&lt;&gt;0,1/(1/AZ1628-1/N1628),0)</f>
        <v>0.6955196488626821</v>
      </c>
      <c r="G1628" s="4">
        <f>((BC1628-AP1628/2)*S1628-E1628)/(BC1628+AP1628/2)</f>
        <v>802.514841931347</v>
      </c>
      <c r="H1628" s="4">
        <f>AP1628*1000</f>
        <v>5.548691257653857</v>
      </c>
      <c r="I1628" s="4">
        <f>(AU1628-BA1628)</f>
        <v>0.9822601866241079</v>
      </c>
      <c r="J1628" s="4">
        <f>(P1628+AT1628*D1628)</f>
        <v>24.84611511230469</v>
      </c>
      <c r="K1628" s="4">
        <v>6</v>
      </c>
      <c r="L1628" s="4">
        <f>(K1628*AI1628+AJ1628)</f>
        <v>1.420000016689301</v>
      </c>
      <c r="M1628" s="4">
        <v>1</v>
      </c>
      <c r="N1628" s="4">
        <f>L1628*(M1628+1)*(M1628+1)/(M1628*M1628+1)</f>
        <v>2.840000033378601</v>
      </c>
      <c r="O1628" s="4">
        <v>23.32852363586426</v>
      </c>
      <c r="P1628" s="4">
        <v>24.84611511230469</v>
      </c>
      <c r="Q1628" s="4">
        <v>22.43192672729492</v>
      </c>
      <c r="R1628" s="4">
        <v>999.8731689453125</v>
      </c>
      <c r="S1628" s="4">
        <v>940.0408325195312</v>
      </c>
      <c r="T1628" s="4">
        <v>14.82594871520996</v>
      </c>
      <c r="U1628" s="4">
        <v>21.3499813079834</v>
      </c>
      <c r="V1628" s="4">
        <v>52.37186431884766</v>
      </c>
      <c r="W1628" s="4">
        <v>75.41566467285156</v>
      </c>
      <c r="X1628" s="4">
        <v>499.4052429199219</v>
      </c>
      <c r="Y1628" s="4">
        <v>2001.121826171875</v>
      </c>
      <c r="Z1628" s="4">
        <v>124.6040191650391</v>
      </c>
      <c r="AA1628" s="4">
        <v>101.5627212524414</v>
      </c>
      <c r="AB1628" s="4">
        <v>12.11826515197754</v>
      </c>
      <c r="AC1628" s="4">
        <v>0.4029203653335571</v>
      </c>
      <c r="AD1628" s="4">
        <v>0.1267587393522263</v>
      </c>
      <c r="AE1628" s="4">
        <v>0.003558640368282795</v>
      </c>
      <c r="AF1628" s="4">
        <v>0.1050645262002945</v>
      </c>
      <c r="AG1628" s="4">
        <v>0.003854610258713365</v>
      </c>
      <c r="AH1628" s="4">
        <v>1</v>
      </c>
      <c r="AI1628" s="4">
        <v>-0.2195652425289154</v>
      </c>
      <c r="AJ1628" s="4">
        <v>2.737391471862793</v>
      </c>
      <c r="AK1628" s="4">
        <v>1</v>
      </c>
      <c r="AL1628" s="4">
        <v>0</v>
      </c>
      <c r="AM1628" s="4">
        <v>0.1599999964237213</v>
      </c>
      <c r="AN1628" s="4">
        <v>111115</v>
      </c>
      <c r="AO1628" s="4">
        <f>X1628*0.000001/(K1628*0.0001)</f>
        <v>0.8323420715332031</v>
      </c>
      <c r="AP1628" s="4">
        <f>(U1628-T1628)/(1000-U1628)*AO1628</f>
        <v>0.005548691257653857</v>
      </c>
      <c r="AQ1628" s="4">
        <f>(P1628+273.15)</f>
        <v>297.9961151123047</v>
      </c>
      <c r="AR1628" s="4">
        <f>(O1628+273.15)</f>
        <v>296.4785236358642</v>
      </c>
      <c r="AS1628" s="4">
        <f>(Y1628*AK1628+Z1628*AL1628)*AM1628</f>
        <v>320.1794850309307</v>
      </c>
      <c r="AT1628" s="4">
        <f>((AS1628+0.00000010773*(AR1628^4-AQ1628^4))-AP1628*44100)/(L1628*0.92*2*29.3+0.00000043092*AQ1628^3)</f>
        <v>0.6629106093958005</v>
      </c>
      <c r="AU1628" s="4">
        <f>0.61365*EXP(17.502*J1628/(240.97+J1628))</f>
        <v>3.15062238695166</v>
      </c>
      <c r="AV1628" s="4">
        <f>AU1628*1000/AA1628</f>
        <v>31.02144515329166</v>
      </c>
      <c r="AW1628" s="4">
        <f>(AV1628-U1628)</f>
        <v>9.67146384530826</v>
      </c>
      <c r="AX1628" s="4">
        <f>IF(D1628,P1628,(O1628+P1628)/2)</f>
        <v>24.08731937408447</v>
      </c>
      <c r="AY1628" s="4">
        <f>0.61365*EXP(17.502*AX1628/(240.97+AX1628))</f>
        <v>3.010719999881757</v>
      </c>
      <c r="AZ1628" s="4">
        <f>IF(AW1628&lt;&gt;0,(1000-(AV1628+U1628)/2)/AW1628*AP1628,0)</f>
        <v>0.558694620173433</v>
      </c>
      <c r="BA1628" s="4">
        <f>U1628*AA1628/1000</f>
        <v>2.168362200327552</v>
      </c>
      <c r="BB1628" s="4">
        <f>(AY1628-BA1628)</f>
        <v>0.8423577995542044</v>
      </c>
      <c r="BC1628" s="4">
        <f>1/(1.6/F1628+1.37/N1628)</f>
        <v>0.35934608435181</v>
      </c>
      <c r="BD1628" s="4">
        <f>G1628*AA1628*0.001</f>
        <v>81.50559119202047</v>
      </c>
      <c r="BE1628" s="4">
        <f>G1628/S1628</f>
        <v>0.8537021097056154</v>
      </c>
      <c r="BF1628" s="4">
        <f>(1-AP1628*AA1628/AU1628/F1628)*100</f>
        <v>74.28306951732044</v>
      </c>
      <c r="BG1628" s="4">
        <f>(S1628-E1628/(N1628/1.35))</f>
        <v>918.847270948306</v>
      </c>
      <c r="BH1628" s="4">
        <f>E1628*BF1628/100/BG1628</f>
        <v>0.03604417039298872</v>
      </c>
    </row>
    <row r="1629" ht="16" customHeight="1">
      <c r="A1629" s="4">
        <v>1533</v>
      </c>
      <c r="B1629" t="s" s="2">
        <v>1690</v>
      </c>
      <c r="C1629" s="4">
        <v>8856.500031527132</v>
      </c>
      <c r="D1629" s="4">
        <v>0</v>
      </c>
      <c r="E1629" s="4">
        <f>(R1629-S1629*(1000-T1629)/(1000-U1629))*AO1629</f>
        <v>44.574157469794</v>
      </c>
      <c r="F1629" s="4">
        <f>IF(AZ1629&lt;&gt;0,1/(1/AZ1629-1/N1629),0)</f>
        <v>0.6947546419422176</v>
      </c>
      <c r="G1629" s="4">
        <f>((BC1629-AP1629/2)*S1629-E1629)/(BC1629+AP1629/2)</f>
        <v>802.6081611316461</v>
      </c>
      <c r="H1629" s="4">
        <f>AP1629*1000</f>
        <v>5.54896004690231</v>
      </c>
      <c r="I1629" s="4">
        <f>(AU1629-BA1629)</f>
        <v>0.98317297509697</v>
      </c>
      <c r="J1629" s="4">
        <f>(P1629+AT1629*D1629)</f>
        <v>24.85077667236328</v>
      </c>
      <c r="K1629" s="4">
        <v>6</v>
      </c>
      <c r="L1629" s="4">
        <f>(K1629*AI1629+AJ1629)</f>
        <v>1.420000016689301</v>
      </c>
      <c r="M1629" s="4">
        <v>1</v>
      </c>
      <c r="N1629" s="4">
        <f>L1629*(M1629+1)*(M1629+1)/(M1629*M1629+1)</f>
        <v>2.840000033378601</v>
      </c>
      <c r="O1629" s="4">
        <v>23.36153793334961</v>
      </c>
      <c r="P1629" s="4">
        <v>24.85077667236328</v>
      </c>
      <c r="Q1629" s="4">
        <v>22.44989585876465</v>
      </c>
      <c r="R1629" s="4">
        <v>1000.054199218750</v>
      </c>
      <c r="S1629" s="4">
        <v>940.2320556640625</v>
      </c>
      <c r="T1629" s="4">
        <v>14.82513046264648</v>
      </c>
      <c r="U1629" s="4">
        <v>21.3496150970459</v>
      </c>
      <c r="V1629" s="4">
        <v>52.2642707824707</v>
      </c>
      <c r="W1629" s="4">
        <v>75.26441955566406</v>
      </c>
      <c r="X1629" s="4">
        <v>499.395019531250</v>
      </c>
      <c r="Y1629" s="4">
        <v>2001.155395507812</v>
      </c>
      <c r="Z1629" s="4">
        <v>123.6756744384766</v>
      </c>
      <c r="AA1629" s="4">
        <v>101.5627746582031</v>
      </c>
      <c r="AB1629" s="4">
        <v>12.11826515197754</v>
      </c>
      <c r="AC1629" s="4">
        <v>0.4029203653335571</v>
      </c>
      <c r="AD1629" s="4">
        <v>0.1267587393522263</v>
      </c>
      <c r="AE1629" s="4">
        <v>0.003558640368282795</v>
      </c>
      <c r="AF1629" s="4">
        <v>0.1050645262002945</v>
      </c>
      <c r="AG1629" s="4">
        <v>0.003854610258713365</v>
      </c>
      <c r="AH1629" s="4">
        <v>0.6666666865348816</v>
      </c>
      <c r="AI1629" s="4">
        <v>-0.2195652425289154</v>
      </c>
      <c r="AJ1629" s="4">
        <v>2.737391471862793</v>
      </c>
      <c r="AK1629" s="4">
        <v>1</v>
      </c>
      <c r="AL1629" s="4">
        <v>0</v>
      </c>
      <c r="AM1629" s="4">
        <v>0.1599999964237213</v>
      </c>
      <c r="AN1629" s="4">
        <v>111115</v>
      </c>
      <c r="AO1629" s="4">
        <f>X1629*0.000001/(K1629*0.0001)</f>
        <v>0.8323250325520832</v>
      </c>
      <c r="AP1629" s="4">
        <f>(U1629-T1629)/(1000-U1629)*AO1629</f>
        <v>0.00554896004690231</v>
      </c>
      <c r="AQ1629" s="4">
        <f>(P1629+273.15)</f>
        <v>298.0007766723633</v>
      </c>
      <c r="AR1629" s="4">
        <f>(O1629+273.15)</f>
        <v>296.5115379333496</v>
      </c>
      <c r="AS1629" s="4">
        <f>(Y1629*AK1629+Z1629*AL1629)*AM1629</f>
        <v>320.1848561245606</v>
      </c>
      <c r="AT1629" s="4">
        <f>((AS1629+0.00000010773*(AR1629^4-AQ1629^4))-AP1629*44100)/(L1629*0.92*2*29.3+0.00000043092*AQ1629^3)</f>
        <v>0.6664442421500276</v>
      </c>
      <c r="AU1629" s="4">
        <f>0.61365*EXP(17.502*J1629/(240.97+J1629))</f>
        <v>3.151499122237614</v>
      </c>
      <c r="AV1629" s="4">
        <f>AU1629*1000/AA1629</f>
        <v>31.03006128814019</v>
      </c>
      <c r="AW1629" s="4">
        <f>(AV1629-U1629)</f>
        <v>9.68044619109429</v>
      </c>
      <c r="AX1629" s="4">
        <f>IF(D1629,P1629,(O1629+P1629)/2)</f>
        <v>24.10615730285645</v>
      </c>
      <c r="AY1629" s="4">
        <f>0.61365*EXP(17.502*AX1629/(240.97+AX1629))</f>
        <v>3.014126349915834</v>
      </c>
      <c r="AZ1629" s="4">
        <f>IF(AW1629&lt;&gt;0,(1000-(AV1629+U1629)/2)/AW1629*AP1629,0)</f>
        <v>0.5582008901725987</v>
      </c>
      <c r="BA1629" s="4">
        <f>U1629*AA1629/1000</f>
        <v>2.168326147140644</v>
      </c>
      <c r="BB1629" s="4">
        <f>(AY1629-BA1629)</f>
        <v>0.8458002027751896</v>
      </c>
      <c r="BC1629" s="4">
        <f>1/(1.6/F1629+1.37/N1629)</f>
        <v>0.3590192895153306</v>
      </c>
      <c r="BD1629" s="4">
        <f>G1629*AA1629*0.001</f>
        <v>81.51511180784816</v>
      </c>
      <c r="BE1629" s="4">
        <f>G1629/S1629</f>
        <v>0.853627736149438</v>
      </c>
      <c r="BF1629" s="4">
        <f>(1-AP1629*AA1629/AU1629/F1629)*100</f>
        <v>74.26065403413841</v>
      </c>
      <c r="BG1629" s="4">
        <f>(S1629-E1629/(N1629/1.35))</f>
        <v>919.0436359890688</v>
      </c>
      <c r="BH1629" s="4">
        <f>E1629*BF1629/100/BG1629</f>
        <v>0.03601685444636438</v>
      </c>
    </row>
    <row r="1630" ht="16" customHeight="1">
      <c r="A1630" s="4">
        <v>1534</v>
      </c>
      <c r="B1630" t="s" s="2">
        <v>1691</v>
      </c>
      <c r="C1630" s="4">
        <v>8861.500031415373</v>
      </c>
      <c r="D1630" s="4">
        <v>0</v>
      </c>
      <c r="E1630" s="4">
        <f>(R1630-S1630*(1000-T1630)/(1000-U1630))*AO1630</f>
        <v>44.4315930072781</v>
      </c>
      <c r="F1630" s="4">
        <f>IF(AZ1630&lt;&gt;0,1/(1/AZ1630-1/N1630),0)</f>
        <v>0.6942109395084757</v>
      </c>
      <c r="G1630" s="4">
        <f>((BC1630-AP1630/2)*S1630-E1630)/(BC1630+AP1630/2)</f>
        <v>803.2080404311071</v>
      </c>
      <c r="H1630" s="4">
        <f>AP1630*1000</f>
        <v>5.550426068732101</v>
      </c>
      <c r="I1630" s="4">
        <f>(AU1630-BA1630)</f>
        <v>0.9840420388311055</v>
      </c>
      <c r="J1630" s="4">
        <f>(P1630+AT1630*D1630)</f>
        <v>24.85602378845215</v>
      </c>
      <c r="K1630" s="4">
        <v>6</v>
      </c>
      <c r="L1630" s="4">
        <f>(K1630*AI1630+AJ1630)</f>
        <v>1.420000016689301</v>
      </c>
      <c r="M1630" s="4">
        <v>1</v>
      </c>
      <c r="N1630" s="4">
        <f>L1630*(M1630+1)*(M1630+1)/(M1630*M1630+1)</f>
        <v>2.840000033378601</v>
      </c>
      <c r="O1630" s="4">
        <v>23.38493919372559</v>
      </c>
      <c r="P1630" s="4">
        <v>24.85602378845215</v>
      </c>
      <c r="Q1630" s="4">
        <v>22.48106956481934</v>
      </c>
      <c r="R1630" s="4">
        <v>1000.188537597656</v>
      </c>
      <c r="S1630" s="4">
        <v>940.5342407226562</v>
      </c>
      <c r="T1630" s="4">
        <v>14.82468795776367</v>
      </c>
      <c r="U1630" s="4">
        <v>21.35086250305176</v>
      </c>
      <c r="V1630" s="4">
        <v>52.18492126464844</v>
      </c>
      <c r="W1630" s="4">
        <v>75.15653991699219</v>
      </c>
      <c r="X1630" s="4">
        <v>499.396972656250</v>
      </c>
      <c r="Y1630" s="4">
        <v>2001.024780273438</v>
      </c>
      <c r="Z1630" s="4">
        <v>122.9088973999023</v>
      </c>
      <c r="AA1630" s="4">
        <v>101.562370300293</v>
      </c>
      <c r="AB1630" s="4">
        <v>12.11826515197754</v>
      </c>
      <c r="AC1630" s="4">
        <v>0.4029203653335571</v>
      </c>
      <c r="AD1630" s="4">
        <v>0.1267587393522263</v>
      </c>
      <c r="AE1630" s="4">
        <v>0.003558640368282795</v>
      </c>
      <c r="AF1630" s="4">
        <v>0.1050645262002945</v>
      </c>
      <c r="AG1630" s="4">
        <v>0.003854610258713365</v>
      </c>
      <c r="AH1630" s="4">
        <v>0.6666666865348816</v>
      </c>
      <c r="AI1630" s="4">
        <v>-0.2195652425289154</v>
      </c>
      <c r="AJ1630" s="4">
        <v>2.737391471862793</v>
      </c>
      <c r="AK1630" s="4">
        <v>1</v>
      </c>
      <c r="AL1630" s="4">
        <v>0</v>
      </c>
      <c r="AM1630" s="4">
        <v>0.1599999964237213</v>
      </c>
      <c r="AN1630" s="4">
        <v>111115</v>
      </c>
      <c r="AO1630" s="4">
        <f>X1630*0.000001/(K1630*0.0001)</f>
        <v>0.8323282877604166</v>
      </c>
      <c r="AP1630" s="4">
        <f>(U1630-T1630)/(1000-U1630)*AO1630</f>
        <v>0.005550426068732101</v>
      </c>
      <c r="AQ1630" s="4">
        <f>(P1630+273.15)</f>
        <v>298.0060237884521</v>
      </c>
      <c r="AR1630" s="4">
        <f>(O1630+273.15)</f>
        <v>296.5349391937256</v>
      </c>
      <c r="AS1630" s="4">
        <f>(Y1630*AK1630+Z1630*AL1630)*AM1630</f>
        <v>320.1639576875277</v>
      </c>
      <c r="AT1630" s="4">
        <f>((AS1630+0.00000010773*(AR1630^4-AQ1630^4))-AP1630*44100)/(L1630*0.92*2*29.3+0.00000043092*AQ1630^3)</f>
        <v>0.6677757995982011</v>
      </c>
      <c r="AU1630" s="4">
        <f>0.61365*EXP(17.502*J1630/(240.97+J1630))</f>
        <v>3.152486242596688</v>
      </c>
      <c r="AV1630" s="4">
        <f>AU1630*1000/AA1630</f>
        <v>31.03990418179118</v>
      </c>
      <c r="AW1630" s="4">
        <f>(AV1630-U1630)</f>
        <v>9.689041678739422</v>
      </c>
      <c r="AX1630" s="4">
        <f>IF(D1630,P1630,(O1630+P1630)/2)</f>
        <v>24.12048149108887</v>
      </c>
      <c r="AY1630" s="4">
        <f>0.61365*EXP(17.502*AX1630/(240.97+AX1630))</f>
        <v>3.016718761949783</v>
      </c>
      <c r="AZ1630" s="4">
        <f>IF(AW1630&lt;&gt;0,(1000-(AV1630+U1630)/2)/AW1630*AP1630,0)</f>
        <v>0.5578498585683768</v>
      </c>
      <c r="BA1630" s="4">
        <f>U1630*AA1630/1000</f>
        <v>2.168444203765583</v>
      </c>
      <c r="BB1630" s="4">
        <f>(AY1630-BA1630)</f>
        <v>0.8482745581842006</v>
      </c>
      <c r="BC1630" s="4">
        <f>1/(1.6/F1630+1.37/N1630)</f>
        <v>0.3587869555110907</v>
      </c>
      <c r="BD1630" s="4">
        <f>G1630*AA1630*0.001</f>
        <v>81.57571243043678</v>
      </c>
      <c r="BE1630" s="4">
        <f>G1630/S1630</f>
        <v>0.8539912803322981</v>
      </c>
      <c r="BF1630" s="4">
        <f>(1-AP1630*AA1630/AU1630/F1630)*100</f>
        <v>74.24186012527562</v>
      </c>
      <c r="BG1630" s="4">
        <f>(S1630-E1630/(N1630/1.35))</f>
        <v>919.4135893653155</v>
      </c>
      <c r="BH1630" s="4">
        <f>E1630*BF1630/100/BG1630</f>
        <v>0.03587813092328388</v>
      </c>
    </row>
    <row r="1631" ht="29" customHeight="1">
      <c r="A1631" t="s" s="2">
        <v>9</v>
      </c>
      <c r="B1631" t="s" s="5">
        <v>1692</v>
      </c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/>
      <c r="AN1631" s="3"/>
      <c r="AO1631" s="3"/>
      <c r="AP1631" s="3"/>
      <c r="AQ1631" s="3"/>
      <c r="AR1631" s="3"/>
      <c r="AS1631" s="3"/>
      <c r="AT1631" s="3"/>
      <c r="AU1631" s="3"/>
      <c r="AV1631" s="3"/>
      <c r="AW1631" s="3"/>
      <c r="AX1631" s="3"/>
      <c r="AY1631" s="3"/>
      <c r="AZ1631" s="3"/>
      <c r="BA1631" s="3"/>
      <c r="BB1631" s="3"/>
      <c r="BC1631" s="3"/>
      <c r="BD1631" s="3"/>
      <c r="BE1631" s="3"/>
      <c r="BF1631" s="3"/>
      <c r="BG1631" s="3"/>
      <c r="BH1631" s="3"/>
    </row>
    <row r="1632" ht="16" customHeight="1">
      <c r="A1632" s="4">
        <v>1535</v>
      </c>
      <c r="B1632" t="s" s="2">
        <v>1693</v>
      </c>
      <c r="C1632" s="4">
        <v>8866.500031303614</v>
      </c>
      <c r="D1632" s="4">
        <v>0</v>
      </c>
      <c r="E1632" s="4">
        <f>(R1632-S1632*(1000-T1632)/(1000-U1632))*AO1632</f>
        <v>44.27995898659966</v>
      </c>
      <c r="F1632" s="4">
        <f>IF(AZ1632&lt;&gt;0,1/(1/AZ1632-1/N1632),0)</f>
        <v>0.6937887625663645</v>
      </c>
      <c r="G1632" s="4">
        <f>((BC1632-AP1632/2)*S1632-E1632)/(BC1632+AP1632/2)</f>
        <v>803.8489395395741</v>
      </c>
      <c r="H1632" s="4">
        <f>AP1632*1000</f>
        <v>5.551362521620731</v>
      </c>
      <c r="I1632" s="4">
        <f>(AU1632-BA1632)</f>
        <v>0.984681809857427</v>
      </c>
      <c r="J1632" s="4">
        <f>(P1632+AT1632*D1632)</f>
        <v>24.85966682434082</v>
      </c>
      <c r="K1632" s="4">
        <v>6</v>
      </c>
      <c r="L1632" s="4">
        <f>(K1632*AI1632+AJ1632)</f>
        <v>1.420000016689301</v>
      </c>
      <c r="M1632" s="4">
        <v>1</v>
      </c>
      <c r="N1632" s="4">
        <f>L1632*(M1632+1)*(M1632+1)/(M1632*M1632+1)</f>
        <v>2.840000033378601</v>
      </c>
      <c r="O1632" s="4">
        <v>23.4095516204834</v>
      </c>
      <c r="P1632" s="4">
        <v>24.85966682434082</v>
      </c>
      <c r="Q1632" s="4">
        <v>22.53673934936523</v>
      </c>
      <c r="R1632" s="4">
        <v>1000.302368164062</v>
      </c>
      <c r="S1632" s="4">
        <v>940.8309326171875</v>
      </c>
      <c r="T1632" s="4">
        <v>14.82453060150146</v>
      </c>
      <c r="U1632" s="4">
        <v>21.35139465332031</v>
      </c>
      <c r="V1632" s="4">
        <v>52.10712051391602</v>
      </c>
      <c r="W1632" s="4">
        <v>75.04729461669922</v>
      </c>
      <c r="X1632" s="4">
        <v>499.4281921386719</v>
      </c>
      <c r="Y1632" s="4">
        <v>2000.8486328125</v>
      </c>
      <c r="Z1632" s="4">
        <v>122.2118225097656</v>
      </c>
      <c r="AA1632" s="4">
        <v>101.5619812011719</v>
      </c>
      <c r="AB1632" s="4">
        <v>12.11826515197754</v>
      </c>
      <c r="AC1632" s="4">
        <v>0.4029203653335571</v>
      </c>
      <c r="AD1632" s="4">
        <v>0.1267587393522263</v>
      </c>
      <c r="AE1632" s="4">
        <v>0.003558640368282795</v>
      </c>
      <c r="AF1632" s="4">
        <v>0.1050645262002945</v>
      </c>
      <c r="AG1632" s="4">
        <v>0.003854610258713365</v>
      </c>
      <c r="AH1632" s="4">
        <v>0.6666666865348816</v>
      </c>
      <c r="AI1632" s="4">
        <v>-0.2195652425289154</v>
      </c>
      <c r="AJ1632" s="4">
        <v>2.737391471862793</v>
      </c>
      <c r="AK1632" s="4">
        <v>1</v>
      </c>
      <c r="AL1632" s="4">
        <v>0</v>
      </c>
      <c r="AM1632" s="4">
        <v>0.1599999964237213</v>
      </c>
      <c r="AN1632" s="4">
        <v>111125</v>
      </c>
      <c r="AO1632" s="4">
        <f>X1632*0.000001/(K1632*0.0001)</f>
        <v>0.8323803202311196</v>
      </c>
      <c r="AP1632" s="4">
        <f>(U1632-T1632)/(1000-U1632)*AO1632</f>
        <v>0.005551362521620731</v>
      </c>
      <c r="AQ1632" s="4">
        <f>(P1632+273.15)</f>
        <v>298.0096668243408</v>
      </c>
      <c r="AR1632" s="4">
        <f>(O1632+273.15)</f>
        <v>296.5595516204834</v>
      </c>
      <c r="AS1632" s="4">
        <f>(Y1632*AK1632+Z1632*AL1632)*AM1632</f>
        <v>320.1357740944077</v>
      </c>
      <c r="AT1632" s="4">
        <f>((AS1632+0.00000010773*(AR1632^4-AQ1632^4))-AP1632*44100)/(L1632*0.92*2*29.3+0.00000043092*AQ1632^3)</f>
        <v>0.6696548371019688</v>
      </c>
      <c r="AU1632" s="4">
        <f>0.61365*EXP(17.502*J1632/(240.97+J1632))</f>
        <v>3.153171752256746</v>
      </c>
      <c r="AV1632" s="4">
        <f>AU1632*1000/AA1632</f>
        <v>31.0467727683552</v>
      </c>
      <c r="AW1632" s="4">
        <f>(AV1632-U1632)</f>
        <v>9.695378115034892</v>
      </c>
      <c r="AX1632" s="4">
        <f>IF(D1632,P1632,(O1632+P1632)/2)</f>
        <v>24.13460922241211</v>
      </c>
      <c r="AY1632" s="4">
        <f>0.61365*EXP(17.502*AX1632/(240.97+AX1632))</f>
        <v>3.019277528201841</v>
      </c>
      <c r="AZ1632" s="4">
        <f>IF(AW1632&lt;&gt;0,(1000-(AV1632+U1632)/2)/AW1632*AP1632,0)</f>
        <v>0.5575772131903209</v>
      </c>
      <c r="BA1632" s="4">
        <f>U1632*AA1632/1000</f>
        <v>2.168489942399319</v>
      </c>
      <c r="BB1632" s="4">
        <f>(AY1632-BA1632)</f>
        <v>0.8507875858025216</v>
      </c>
      <c r="BC1632" s="4">
        <f>1/(1.6/F1632+1.37/N1632)</f>
        <v>0.3586065081271338</v>
      </c>
      <c r="BD1632" s="4">
        <f>G1632*AA1632*0.001</f>
        <v>81.64049088610018</v>
      </c>
      <c r="BE1632" s="4">
        <f>G1632/S1632</f>
        <v>0.8544031787979598</v>
      </c>
      <c r="BF1632" s="4">
        <f>(1-AP1632*AA1632/AU1632/F1632)*100</f>
        <v>74.22754056172923</v>
      </c>
      <c r="BG1632" s="4">
        <f>(S1632-E1632/(N1632/1.35))</f>
        <v>919.7823608110826</v>
      </c>
      <c r="BH1632" s="4">
        <f>E1632*BF1632/100/BG1632</f>
        <v>0.03573445840873893</v>
      </c>
    </row>
    <row r="1633" ht="16" customHeight="1">
      <c r="A1633" s="4">
        <v>1536</v>
      </c>
      <c r="B1633" t="s" s="2">
        <v>1694</v>
      </c>
      <c r="C1633" s="4">
        <v>8872.000031180680</v>
      </c>
      <c r="D1633" s="4">
        <v>0</v>
      </c>
      <c r="E1633" s="4">
        <f>(R1633-S1633*(1000-T1633)/(1000-U1633))*AO1633</f>
        <v>51.05783087062606</v>
      </c>
      <c r="F1633" s="4">
        <f>IF(AZ1633&lt;&gt;0,1/(1/AZ1633-1/N1633),0)</f>
        <v>0.6939333409169612</v>
      </c>
      <c r="G1633" s="4">
        <f>((BC1633-AP1633/2)*S1633-E1633)/(BC1633+AP1633/2)</f>
        <v>787.4967560594333</v>
      </c>
      <c r="H1633" s="4">
        <f>AP1633*1000</f>
        <v>5.551272249233071</v>
      </c>
      <c r="I1633" s="4">
        <f>(AU1633-BA1633)</f>
        <v>0.9844988776860553</v>
      </c>
      <c r="J1633" s="4">
        <f>(P1633+AT1633*D1633)</f>
        <v>24.85824584960938</v>
      </c>
      <c r="K1633" s="4">
        <v>6</v>
      </c>
      <c r="L1633" s="4">
        <f>(K1633*AI1633+AJ1633)</f>
        <v>1.420000016689301</v>
      </c>
      <c r="M1633" s="4">
        <v>1</v>
      </c>
      <c r="N1633" s="4">
        <f>L1633*(M1633+1)*(M1633+1)/(M1633*M1633+1)</f>
        <v>2.840000033378601</v>
      </c>
      <c r="O1633" s="4">
        <v>23.43990707397461</v>
      </c>
      <c r="P1633" s="4">
        <v>24.85824584960938</v>
      </c>
      <c r="Q1633" s="4">
        <v>22.58388519287109</v>
      </c>
      <c r="R1633" s="4">
        <v>1010.873535156250</v>
      </c>
      <c r="S1633" s="4">
        <v>943.244384765625</v>
      </c>
      <c r="T1633" s="4">
        <v>14.8239803314209</v>
      </c>
      <c r="U1633" s="4">
        <v>21.35064315795898</v>
      </c>
      <c r="V1633" s="4">
        <v>52.01112747192383</v>
      </c>
      <c r="W1633" s="4">
        <v>74.91129302978516</v>
      </c>
      <c r="X1633" s="4">
        <v>499.4358520507812</v>
      </c>
      <c r="Y1633" s="4">
        <v>2000.929931640625</v>
      </c>
      <c r="Z1633" s="4">
        <v>121.5989837646484</v>
      </c>
      <c r="AA1633" s="4">
        <v>101.5615997314453</v>
      </c>
      <c r="AB1633" s="4">
        <v>12.11826515197754</v>
      </c>
      <c r="AC1633" s="4">
        <v>0.4029203653335571</v>
      </c>
      <c r="AD1633" s="4">
        <v>0.1267587393522263</v>
      </c>
      <c r="AE1633" s="4">
        <v>0.003558640368282795</v>
      </c>
      <c r="AF1633" s="4">
        <v>0.1050645262002945</v>
      </c>
      <c r="AG1633" s="4">
        <v>0.003854610258713365</v>
      </c>
      <c r="AH1633" s="4">
        <v>0.6666666865348816</v>
      </c>
      <c r="AI1633" s="4">
        <v>-0.2195652425289154</v>
      </c>
      <c r="AJ1633" s="4">
        <v>2.737391471862793</v>
      </c>
      <c r="AK1633" s="4">
        <v>1</v>
      </c>
      <c r="AL1633" s="4">
        <v>0</v>
      </c>
      <c r="AM1633" s="4">
        <v>0.1599999964237213</v>
      </c>
      <c r="AN1633" s="4">
        <v>111125</v>
      </c>
      <c r="AO1633" s="4">
        <f>X1633*0.000001/(K1633*0.0001)</f>
        <v>0.8323930867513021</v>
      </c>
      <c r="AP1633" s="4">
        <f>(U1633-T1633)/(1000-U1633)*AO1633</f>
        <v>0.005551272249233071</v>
      </c>
      <c r="AQ1633" s="4">
        <f>(P1633+273.15)</f>
        <v>298.0082458496094</v>
      </c>
      <c r="AR1633" s="4">
        <f>(O1633+273.15)</f>
        <v>296.5899070739746</v>
      </c>
      <c r="AS1633" s="4">
        <f>(Y1633*AK1633+Z1633*AL1633)*AM1633</f>
        <v>320.1487819066169</v>
      </c>
      <c r="AT1633" s="4">
        <f>((AS1633+0.00000010773*(AR1633^4-AQ1633^4))-AP1633*44100)/(L1633*0.92*2*29.3+0.00000043092*AQ1633^3)</f>
        <v>0.6739127532195793</v>
      </c>
      <c r="AU1633" s="4">
        <f>0.61365*EXP(17.502*J1633/(240.97+J1633))</f>
        <v>3.152904352103607</v>
      </c>
      <c r="AV1633" s="4">
        <f>AU1633*1000/AA1633</f>
        <v>31.04425649498125</v>
      </c>
      <c r="AW1633" s="4">
        <f>(AV1633-U1633)</f>
        <v>9.693613337022263</v>
      </c>
      <c r="AX1633" s="4">
        <f>IF(D1633,P1633,(O1633+P1633)/2)</f>
        <v>24.14907646179199</v>
      </c>
      <c r="AY1633" s="4">
        <f>0.61365*EXP(17.502*AX1633/(240.97+AX1633))</f>
        <v>3.021899751219348</v>
      </c>
      <c r="AZ1633" s="4">
        <f>IF(AW1633&lt;&gt;0,(1000-(AV1633+U1633)/2)/AW1633*AP1633,0)</f>
        <v>0.5576705904251911</v>
      </c>
      <c r="BA1633" s="4">
        <f>U1633*AA1633/1000</f>
        <v>2.168405474417552</v>
      </c>
      <c r="BB1633" s="4">
        <f>(AY1633-BA1633)</f>
        <v>0.8534942768017961</v>
      </c>
      <c r="BC1633" s="4">
        <f>1/(1.6/F1633+1.37/N1633)</f>
        <v>0.3586683082593815</v>
      </c>
      <c r="BD1633" s="4">
        <f>G1633*AA1633*0.001</f>
        <v>79.9794303287198</v>
      </c>
      <c r="BE1633" s="4">
        <f>G1633/S1633</f>
        <v>0.8348809373035478</v>
      </c>
      <c r="BF1633" s="4">
        <f>(1-AP1633*AA1633/AU1633/F1633)*100</f>
        <v>74.23124065940804</v>
      </c>
      <c r="BG1633" s="4">
        <f>(S1633-E1633/(N1633/1.35))</f>
        <v>918.9739372778674</v>
      </c>
      <c r="BH1633" s="4">
        <f>E1633*BF1633/100/BG1633</f>
        <v>0.04124258563993202</v>
      </c>
    </row>
    <row r="1634" ht="16" customHeight="1">
      <c r="A1634" s="4">
        <v>1537</v>
      </c>
      <c r="B1634" t="s" s="2">
        <v>1695</v>
      </c>
      <c r="C1634" s="4">
        <v>8877.000031068921</v>
      </c>
      <c r="D1634" s="4">
        <v>0</v>
      </c>
      <c r="E1634" s="4">
        <f>(R1634-S1634*(1000-T1634)/(1000-U1634))*AO1634</f>
        <v>71.92046261399322</v>
      </c>
      <c r="F1634" s="4">
        <f>IF(AZ1634&lt;&gt;0,1/(1/AZ1634-1/N1634),0)</f>
        <v>0.6936208030471278</v>
      </c>
      <c r="G1634" s="4">
        <f>((BC1634-AP1634/2)*S1634-E1634)/(BC1634+AP1634/2)</f>
        <v>745.0278329579567</v>
      </c>
      <c r="H1634" s="4">
        <f>AP1634*1000</f>
        <v>5.549102829187136</v>
      </c>
      <c r="I1634" s="4">
        <f>(AU1634-BA1634)</f>
        <v>0.9844726487573703</v>
      </c>
      <c r="J1634" s="4">
        <f>(P1634+AT1634*D1634)</f>
        <v>24.85625648498535</v>
      </c>
      <c r="K1634" s="4">
        <v>6</v>
      </c>
      <c r="L1634" s="4">
        <f>(K1634*AI1634+AJ1634)</f>
        <v>1.420000016689301</v>
      </c>
      <c r="M1634" s="4">
        <v>1</v>
      </c>
      <c r="N1634" s="4">
        <f>L1634*(M1634+1)*(M1634+1)/(M1634*M1634+1)</f>
        <v>2.840000033378601</v>
      </c>
      <c r="O1634" s="4">
        <v>23.462890625</v>
      </c>
      <c r="P1634" s="4">
        <v>24.85625648498535</v>
      </c>
      <c r="Q1634" s="4">
        <v>22.58210945129395</v>
      </c>
      <c r="R1634" s="4">
        <v>1051.604980468750</v>
      </c>
      <c r="S1634" s="4">
        <v>958.8086547851562</v>
      </c>
      <c r="T1634" s="4">
        <v>14.8229398727417</v>
      </c>
      <c r="U1634" s="4">
        <v>21.34724617004395</v>
      </c>
      <c r="V1634" s="4">
        <v>51.93317794799805</v>
      </c>
      <c r="W1634" s="4">
        <v>74.7923583984375</v>
      </c>
      <c r="X1634" s="4">
        <v>499.4227294921875</v>
      </c>
      <c r="Y1634" s="4">
        <v>2001.154541015625</v>
      </c>
      <c r="Z1634" s="4">
        <v>120.9724197387695</v>
      </c>
      <c r="AA1634" s="4">
        <v>101.5614547729492</v>
      </c>
      <c r="AB1634" s="4">
        <v>12.11826515197754</v>
      </c>
      <c r="AC1634" s="4">
        <v>0.4029203653335571</v>
      </c>
      <c r="AD1634" s="4">
        <v>0.1267587393522263</v>
      </c>
      <c r="AE1634" s="4">
        <v>0.003558640368282795</v>
      </c>
      <c r="AF1634" s="4">
        <v>0.1050645262002945</v>
      </c>
      <c r="AG1634" s="4">
        <v>0.003854610258713365</v>
      </c>
      <c r="AH1634" s="4">
        <v>0.6666666865348816</v>
      </c>
      <c r="AI1634" s="4">
        <v>-0.2195652425289154</v>
      </c>
      <c r="AJ1634" s="4">
        <v>2.737391471862793</v>
      </c>
      <c r="AK1634" s="4">
        <v>1</v>
      </c>
      <c r="AL1634" s="4">
        <v>0</v>
      </c>
      <c r="AM1634" s="4">
        <v>0.1599999964237213</v>
      </c>
      <c r="AN1634" s="4">
        <v>111115</v>
      </c>
      <c r="AO1634" s="4">
        <f>X1634*0.000001/(K1634*0.0001)</f>
        <v>0.8323712158203124</v>
      </c>
      <c r="AP1634" s="4">
        <f>(U1634-T1634)/(1000-U1634)*AO1634</f>
        <v>0.005549102829187136</v>
      </c>
      <c r="AQ1634" s="4">
        <f>(P1634+273.15)</f>
        <v>298.0062564849853</v>
      </c>
      <c r="AR1634" s="4">
        <f>(O1634+273.15)</f>
        <v>296.612890625</v>
      </c>
      <c r="AS1634" s="4">
        <f>(Y1634*AK1634+Z1634*AL1634)*AM1634</f>
        <v>320.1847194058137</v>
      </c>
      <c r="AT1634" s="4">
        <f>((AS1634+0.00000010773*(AR1634^4-AQ1634^4))-AP1634*44100)/(L1634*0.92*2*29.3+0.00000043092*AQ1634^3)</f>
        <v>0.6786066764558558</v>
      </c>
      <c r="AU1634" s="4">
        <f>0.61365*EXP(17.502*J1634/(240.97+J1634))</f>
        <v>3.152530025183302</v>
      </c>
      <c r="AV1634" s="4">
        <f>AU1634*1000/AA1634</f>
        <v>31.04061508601957</v>
      </c>
      <c r="AW1634" s="4">
        <f>(AV1634-U1634)</f>
        <v>9.693368915975626</v>
      </c>
      <c r="AX1634" s="4">
        <f>IF(D1634,P1634,(O1634+P1634)/2)</f>
        <v>24.15957355499268</v>
      </c>
      <c r="AY1634" s="4">
        <f>0.61365*EXP(17.502*AX1634/(240.97+AX1634))</f>
        <v>3.023803621628545</v>
      </c>
      <c r="AZ1634" s="4">
        <f>IF(AW1634&lt;&gt;0,(1000-(AV1634+U1634)/2)/AW1634*AP1634,0)</f>
        <v>0.5574687254217346</v>
      </c>
      <c r="BA1634" s="4">
        <f>U1634*AA1634/1000</f>
        <v>2.168057376425931</v>
      </c>
      <c r="BB1634" s="4">
        <f>(AY1634-BA1634)</f>
        <v>0.8557462452026137</v>
      </c>
      <c r="BC1634" s="4">
        <f>1/(1.6/F1634+1.37/N1634)</f>
        <v>0.3585347081004857</v>
      </c>
      <c r="BD1634" s="4">
        <f>G1634*AA1634*0.001</f>
        <v>75.66611056154788</v>
      </c>
      <c r="BE1634" s="4">
        <f>G1634/S1634</f>
        <v>0.7770349477340688</v>
      </c>
      <c r="BF1634" s="4">
        <f>(1-AP1634*AA1634/AU1634/F1634)*100</f>
        <v>74.22668128837248</v>
      </c>
      <c r="BG1634" s="4">
        <f>(S1634-E1634/(N1634/1.35))</f>
        <v>924.6211113387624</v>
      </c>
      <c r="BH1634" s="4">
        <f>E1634*BF1634/100/BG1634</f>
        <v>0.0577362683059623</v>
      </c>
    </row>
    <row r="1635" ht="16" customHeight="1">
      <c r="A1635" s="4">
        <v>1538</v>
      </c>
      <c r="B1635" t="s" s="2">
        <v>1696</v>
      </c>
      <c r="C1635" s="4">
        <v>8882.000030957162</v>
      </c>
      <c r="D1635" s="4">
        <v>0</v>
      </c>
      <c r="E1635" s="4">
        <f>(R1635-S1635*(1000-T1635)/(1000-U1635))*AO1635</f>
        <v>96.72130220271953</v>
      </c>
      <c r="F1635" s="4">
        <f>IF(AZ1635&lt;&gt;0,1/(1/AZ1635-1/N1635),0)</f>
        <v>0.692646729300991</v>
      </c>
      <c r="G1635" s="4">
        <f>((BC1635-AP1635/2)*S1635-E1635)/(BC1635+AP1635/2)</f>
        <v>714.2788413702651</v>
      </c>
      <c r="H1635" s="4">
        <f>AP1635*1000</f>
        <v>5.547403500539708</v>
      </c>
      <c r="I1635" s="4">
        <f>(AU1635-BA1635)</f>
        <v>0.9852835846411812</v>
      </c>
      <c r="J1635" s="4">
        <f>(P1635+AT1635*D1635)</f>
        <v>24.85935974121094</v>
      </c>
      <c r="K1635" s="4">
        <v>6</v>
      </c>
      <c r="L1635" s="4">
        <f>(K1635*AI1635+AJ1635)</f>
        <v>1.420000016689301</v>
      </c>
      <c r="M1635" s="4">
        <v>1</v>
      </c>
      <c r="N1635" s="4">
        <f>L1635*(M1635+1)*(M1635+1)/(M1635*M1635+1)</f>
        <v>2.840000033378601</v>
      </c>
      <c r="O1635" s="4">
        <v>23.47616195678711</v>
      </c>
      <c r="P1635" s="4">
        <v>24.85935974121094</v>
      </c>
      <c r="Q1635" s="4">
        <v>22.56474304199219</v>
      </c>
      <c r="R1635" s="4">
        <v>1120.474121093750</v>
      </c>
      <c r="S1635" s="4">
        <v>997.6199340820312</v>
      </c>
      <c r="T1635" s="4">
        <v>14.82234382629395</v>
      </c>
      <c r="U1635" s="4">
        <v>21.34497261047363</v>
      </c>
      <c r="V1635" s="4">
        <v>51.88336181640625</v>
      </c>
      <c r="W1635" s="4">
        <v>74.71627044677734</v>
      </c>
      <c r="X1635" s="4">
        <v>499.3993530273438</v>
      </c>
      <c r="Y1635" s="4">
        <v>2001.241088867188</v>
      </c>
      <c r="Z1635" s="4">
        <v>120.4380035400391</v>
      </c>
      <c r="AA1635" s="4">
        <v>101.561637878418</v>
      </c>
      <c r="AB1635" s="4">
        <v>12.11826515197754</v>
      </c>
      <c r="AC1635" s="4">
        <v>0.4029203653335571</v>
      </c>
      <c r="AD1635" s="4">
        <v>0.1267587393522263</v>
      </c>
      <c r="AE1635" s="4">
        <v>0.003558640368282795</v>
      </c>
      <c r="AF1635" s="4">
        <v>0.1050645262002945</v>
      </c>
      <c r="AG1635" s="4">
        <v>0.003854610258713365</v>
      </c>
      <c r="AH1635" s="4">
        <v>0.6666666865348816</v>
      </c>
      <c r="AI1635" s="4">
        <v>-0.2195652425289154</v>
      </c>
      <c r="AJ1635" s="4">
        <v>2.737391471862793</v>
      </c>
      <c r="AK1635" s="4">
        <v>1</v>
      </c>
      <c r="AL1635" s="4">
        <v>0</v>
      </c>
      <c r="AM1635" s="4">
        <v>0.1599999964237213</v>
      </c>
      <c r="AN1635" s="4">
        <v>111115</v>
      </c>
      <c r="AO1635" s="4">
        <f>X1635*0.000001/(K1635*0.0001)</f>
        <v>0.8323322550455728</v>
      </c>
      <c r="AP1635" s="4">
        <f>(U1635-T1635)/(1000-U1635)*AO1635</f>
        <v>0.005547403500539708</v>
      </c>
      <c r="AQ1635" s="4">
        <f>(P1635+273.15)</f>
        <v>298.0093597412109</v>
      </c>
      <c r="AR1635" s="4">
        <f>(O1635+273.15)</f>
        <v>296.6261619567871</v>
      </c>
      <c r="AS1635" s="4">
        <f>(Y1635*AK1635+Z1635*AL1635)*AM1635</f>
        <v>320.1985670617541</v>
      </c>
      <c r="AT1635" s="4">
        <f>((AS1635+0.00000010773*(AR1635^4-AQ1635^4))-AP1635*44100)/(L1635*0.92*2*29.3+0.00000043092*AQ1635^3)</f>
        <v>0.6809077678522547</v>
      </c>
      <c r="AU1635" s="4">
        <f>0.61365*EXP(17.502*J1635/(240.97+J1635))</f>
        <v>3.153113963430854</v>
      </c>
      <c r="AV1635" s="4">
        <f>AU1635*1000/AA1635</f>
        <v>31.04630871752509</v>
      </c>
      <c r="AW1635" s="4">
        <f>(AV1635-U1635)</f>
        <v>9.701336107051457</v>
      </c>
      <c r="AX1635" s="4">
        <f>IF(D1635,P1635,(O1635+P1635)/2)</f>
        <v>24.16776084899902</v>
      </c>
      <c r="AY1635" s="4">
        <f>0.61365*EXP(17.502*AX1635/(240.97+AX1635))</f>
        <v>3.025289288832814</v>
      </c>
      <c r="AZ1635" s="4">
        <f>IF(AW1635&lt;&gt;0,(1000-(AV1635+U1635)/2)/AW1635*AP1635,0)</f>
        <v>0.5568393520450063</v>
      </c>
      <c r="BA1635" s="4">
        <f>U1635*AA1635/1000</f>
        <v>2.167830378789673</v>
      </c>
      <c r="BB1635" s="4">
        <f>(AY1635-BA1635)</f>
        <v>0.8574589100431411</v>
      </c>
      <c r="BC1635" s="4">
        <f>1/(1.6/F1635+1.37/N1635)</f>
        <v>0.3581181884397481</v>
      </c>
      <c r="BD1635" s="4">
        <f>G1635*AA1635*0.001</f>
        <v>72.54332903146283</v>
      </c>
      <c r="BE1635" s="4">
        <f>G1635/S1635</f>
        <v>0.7159829279348905</v>
      </c>
      <c r="BF1635" s="4">
        <f>(1-AP1635*AA1635/AU1635/F1635)*100</f>
        <v>74.20307169215823</v>
      </c>
      <c r="BG1635" s="4">
        <f>(S1635-E1635/(N1635/1.35))</f>
        <v>951.6432592795544</v>
      </c>
      <c r="BH1635" s="4">
        <f>E1635*BF1635/100/BG1635</f>
        <v>0.07541710248586946</v>
      </c>
    </row>
    <row r="1636" ht="16" customHeight="1">
      <c r="A1636" s="4">
        <v>1539</v>
      </c>
      <c r="B1636" t="s" s="2">
        <v>1697</v>
      </c>
      <c r="C1636" s="4">
        <v>8887.500030834228</v>
      </c>
      <c r="D1636" s="4">
        <v>0</v>
      </c>
      <c r="E1636" s="4">
        <f>(R1636-S1636*(1000-T1636)/(1000-U1636))*AO1636</f>
        <v>103.7849252341871</v>
      </c>
      <c r="F1636" s="4">
        <f>IF(AZ1636&lt;&gt;0,1/(1/AZ1636-1/N1636),0)</f>
        <v>0.692346524993529</v>
      </c>
      <c r="G1636" s="4">
        <f>((BC1636-AP1636/2)*S1636-E1636)/(BC1636+AP1636/2)</f>
        <v>755.4520518500346</v>
      </c>
      <c r="H1636" s="4">
        <f>AP1636*1000</f>
        <v>5.547145387057897</v>
      </c>
      <c r="I1636" s="4">
        <f>(AU1636-BA1636)</f>
        <v>0.9855793985744055</v>
      </c>
      <c r="J1636" s="4">
        <f>(P1636+AT1636*D1636)</f>
        <v>24.8598804473877</v>
      </c>
      <c r="K1636" s="4">
        <v>6</v>
      </c>
      <c r="L1636" s="4">
        <f>(K1636*AI1636+AJ1636)</f>
        <v>1.420000016689301</v>
      </c>
      <c r="M1636" s="4">
        <v>1</v>
      </c>
      <c r="N1636" s="4">
        <f>L1636*(M1636+1)*(M1636+1)/(M1636*M1636+1)</f>
        <v>2.840000033378601</v>
      </c>
      <c r="O1636" s="4">
        <v>23.48176956176758</v>
      </c>
      <c r="P1636" s="4">
        <v>24.8598804473877</v>
      </c>
      <c r="Q1636" s="4">
        <v>22.554443359375</v>
      </c>
      <c r="R1636" s="4">
        <v>1191.175903320312</v>
      </c>
      <c r="S1636" s="4">
        <v>1059.423339843750</v>
      </c>
      <c r="T1636" s="4">
        <v>14.82072257995605</v>
      </c>
      <c r="U1636" s="4">
        <v>21.34307289123535</v>
      </c>
      <c r="V1636" s="4">
        <v>51.85545349121094</v>
      </c>
      <c r="W1636" s="4">
        <v>74.67664337158203</v>
      </c>
      <c r="X1636" s="4">
        <v>499.3984069824219</v>
      </c>
      <c r="Y1636" s="4">
        <v>2000.996459960938</v>
      </c>
      <c r="Z1636" s="4">
        <v>119.7822647094727</v>
      </c>
      <c r="AA1636" s="4">
        <v>101.561408996582</v>
      </c>
      <c r="AB1636" s="4">
        <v>12.11826515197754</v>
      </c>
      <c r="AC1636" s="4">
        <v>0.4029203653335571</v>
      </c>
      <c r="AD1636" s="4">
        <v>0.1267587393522263</v>
      </c>
      <c r="AE1636" s="4">
        <v>0.003558640368282795</v>
      </c>
      <c r="AF1636" s="4">
        <v>0.1050645262002945</v>
      </c>
      <c r="AG1636" s="4">
        <v>0.003854610258713365</v>
      </c>
      <c r="AH1636" s="4">
        <v>0.6666666865348816</v>
      </c>
      <c r="AI1636" s="4">
        <v>-0.2195652425289154</v>
      </c>
      <c r="AJ1636" s="4">
        <v>2.737391471862793</v>
      </c>
      <c r="AK1636" s="4">
        <v>1</v>
      </c>
      <c r="AL1636" s="4">
        <v>0</v>
      </c>
      <c r="AM1636" s="4">
        <v>0.1599999964237213</v>
      </c>
      <c r="AN1636" s="4">
        <v>111115</v>
      </c>
      <c r="AO1636" s="4">
        <f>X1636*0.000001/(K1636*0.0001)</f>
        <v>0.8323306783040364</v>
      </c>
      <c r="AP1636" s="4">
        <f>(U1636-T1636)/(1000-U1636)*AO1636</f>
        <v>0.005547145387057897</v>
      </c>
      <c r="AQ1636" s="4">
        <f>(P1636+273.15)</f>
        <v>298.0098804473877</v>
      </c>
      <c r="AR1636" s="4">
        <f>(O1636+273.15)</f>
        <v>296.6317695617676</v>
      </c>
      <c r="AS1636" s="4">
        <f>(Y1636*AK1636+Z1636*AL1636)*AM1636</f>
        <v>320.159426437629</v>
      </c>
      <c r="AT1636" s="4">
        <f>((AS1636+0.00000010773*(AR1636^4-AQ1636^4))-AP1636*44100)/(L1636*0.92*2*29.3+0.00000043092*AQ1636^3)</f>
        <v>0.6812412352914665</v>
      </c>
      <c r="AU1636" s="4">
        <f>0.61365*EXP(17.502*J1636/(240.97+J1636))</f>
        <v>3.153211953725021</v>
      </c>
      <c r="AV1636" s="4">
        <f>AU1636*1000/AA1636</f>
        <v>31.0473435222934</v>
      </c>
      <c r="AW1636" s="4">
        <f>(AV1636-U1636)</f>
        <v>9.704270631058044</v>
      </c>
      <c r="AX1636" s="4">
        <f>IF(D1636,P1636,(O1636+P1636)/2)</f>
        <v>24.17082500457764</v>
      </c>
      <c r="AY1636" s="4">
        <f>0.61365*EXP(17.502*AX1636/(240.97+AX1636))</f>
        <v>3.0258454749062</v>
      </c>
      <c r="AZ1636" s="4">
        <f>IF(AW1636&lt;&gt;0,(1000-(AV1636+U1636)/2)/AW1636*AP1636,0)</f>
        <v>0.5566453125701594</v>
      </c>
      <c r="BA1636" s="4">
        <f>U1636*AA1636/1000</f>
        <v>2.167632555150616</v>
      </c>
      <c r="BB1636" s="4">
        <f>(AY1636-BA1636)</f>
        <v>0.8582129197555837</v>
      </c>
      <c r="BC1636" s="4">
        <f>1/(1.6/F1636+1.37/N1636)</f>
        <v>0.3579897785115694</v>
      </c>
      <c r="BD1636" s="4">
        <f>G1636*AA1636*0.001</f>
        <v>76.72477481524847</v>
      </c>
      <c r="BE1636" s="4">
        <f>G1636/S1636</f>
        <v>0.7130785432398092</v>
      </c>
      <c r="BF1636" s="4">
        <f>(1-AP1636*AA1636/AU1636/F1636)*100</f>
        <v>74.19394699748952</v>
      </c>
      <c r="BG1636" s="4">
        <f>(S1636-E1636/(N1636/1.35))</f>
        <v>1010.088956949581</v>
      </c>
      <c r="BH1636" s="4">
        <f>E1636*BF1636/100/BG1636</f>
        <v>0.07623302075510213</v>
      </c>
    </row>
    <row r="1637" ht="16" customHeight="1">
      <c r="A1637" s="4">
        <v>1540</v>
      </c>
      <c r="B1637" t="s" s="2">
        <v>1698</v>
      </c>
      <c r="C1637" s="4">
        <v>8892.500030722469</v>
      </c>
      <c r="D1637" s="4">
        <v>0</v>
      </c>
      <c r="E1637" s="4">
        <f>(R1637-S1637*(1000-T1637)/(1000-U1637))*AO1637</f>
        <v>88.15235760347709</v>
      </c>
      <c r="F1637" s="4">
        <f>IF(AZ1637&lt;&gt;0,1/(1/AZ1637-1/N1637),0)</f>
        <v>0.692342843537083</v>
      </c>
      <c r="G1637" s="4">
        <f>((BC1637-AP1637/2)*S1637-E1637)/(BC1637+AP1637/2)</f>
        <v>848.7964644624466</v>
      </c>
      <c r="H1637" s="4">
        <f>AP1637*1000</f>
        <v>5.547682248240602</v>
      </c>
      <c r="I1637" s="4">
        <f>(AU1637-BA1637)</f>
        <v>0.9856790330125551</v>
      </c>
      <c r="J1637" s="4">
        <f>(P1637+AT1637*D1637)</f>
        <v>24.85931587219238</v>
      </c>
      <c r="K1637" s="4">
        <v>6</v>
      </c>
      <c r="L1637" s="4">
        <f>(K1637*AI1637+AJ1637)</f>
        <v>1.420000016689301</v>
      </c>
      <c r="M1637" s="4">
        <v>1</v>
      </c>
      <c r="N1637" s="4">
        <f>L1637*(M1637+1)*(M1637+1)/(M1637*M1637+1)</f>
        <v>2.840000033378601</v>
      </c>
      <c r="O1637" s="4">
        <v>23.4832706451416</v>
      </c>
      <c r="P1637" s="4">
        <v>24.85931587219238</v>
      </c>
      <c r="Q1637" s="4">
        <v>22.55455780029297</v>
      </c>
      <c r="R1637" s="4">
        <v>1223.525512695312</v>
      </c>
      <c r="S1637" s="4">
        <v>1110.219482421875</v>
      </c>
      <c r="T1637" s="4">
        <v>14.81831932067871</v>
      </c>
      <c r="U1637" s="4">
        <v>21.34107780456543</v>
      </c>
      <c r="V1637" s="4">
        <v>51.84027862548828</v>
      </c>
      <c r="W1637" s="4">
        <v>74.65865325927734</v>
      </c>
      <c r="X1637" s="4">
        <v>499.416503906250</v>
      </c>
      <c r="Y1637" s="4">
        <v>2000.821777343750</v>
      </c>
      <c r="Z1637" s="4">
        <v>119.2818603515625</v>
      </c>
      <c r="AA1637" s="4">
        <v>101.5612564086914</v>
      </c>
      <c r="AB1637" s="4">
        <v>12.11826515197754</v>
      </c>
      <c r="AC1637" s="4">
        <v>0.4029203653335571</v>
      </c>
      <c r="AD1637" s="4">
        <v>0.1267587393522263</v>
      </c>
      <c r="AE1637" s="4">
        <v>0.003558640368282795</v>
      </c>
      <c r="AF1637" s="4">
        <v>0.1050645262002945</v>
      </c>
      <c r="AG1637" s="4">
        <v>0.003854610258713365</v>
      </c>
      <c r="AH1637" s="4">
        <v>0.6666666865348816</v>
      </c>
      <c r="AI1637" s="4">
        <v>-0.2195652425289154</v>
      </c>
      <c r="AJ1637" s="4">
        <v>2.737391471862793</v>
      </c>
      <c r="AK1637" s="4">
        <v>1</v>
      </c>
      <c r="AL1637" s="4">
        <v>0</v>
      </c>
      <c r="AM1637" s="4">
        <v>0.1599999964237213</v>
      </c>
      <c r="AN1637" s="4">
        <v>111115</v>
      </c>
      <c r="AO1637" s="4">
        <f>X1637*0.000001/(K1637*0.0001)</f>
        <v>0.8323608398437499</v>
      </c>
      <c r="AP1637" s="4">
        <f>(U1637-T1637)/(1000-U1637)*AO1637</f>
        <v>0.005547682248240603</v>
      </c>
      <c r="AQ1637" s="4">
        <f>(P1637+273.15)</f>
        <v>298.0093158721924</v>
      </c>
      <c r="AR1637" s="4">
        <f>(O1637+273.15)</f>
        <v>296.6332706451416</v>
      </c>
      <c r="AS1637" s="4">
        <f>(Y1637*AK1637+Z1637*AL1637)*AM1637</f>
        <v>320.1314772195037</v>
      </c>
      <c r="AT1637" s="4">
        <f>((AS1637+0.00000010773*(AR1637^4-AQ1637^4))-AP1637*44100)/(L1637*0.92*2*29.3+0.00000043092*AQ1637^3)</f>
        <v>0.6809199696749504</v>
      </c>
      <c r="AU1637" s="4">
        <f>0.61365*EXP(17.502*J1637/(240.97+J1637))</f>
        <v>3.153105707959858</v>
      </c>
      <c r="AV1637" s="4">
        <f>AU1637*1000/AA1637</f>
        <v>31.0463440435542</v>
      </c>
      <c r="AW1637" s="4">
        <f>(AV1637-U1637)</f>
        <v>9.705266238988774</v>
      </c>
      <c r="AX1637" s="4">
        <f>IF(D1637,P1637,(O1637+P1637)/2)</f>
        <v>24.17129325866699</v>
      </c>
      <c r="AY1637" s="4">
        <f>0.61365*EXP(17.502*AX1637/(240.97+AX1637))</f>
        <v>3.025930477290551</v>
      </c>
      <c r="AZ1637" s="4">
        <f>IF(AW1637&lt;&gt;0,(1000-(AV1637+U1637)/2)/AW1637*AP1637,0)</f>
        <v>0.5566429328263891</v>
      </c>
      <c r="BA1637" s="4">
        <f>U1637*AA1637/1000</f>
        <v>2.167426674947303</v>
      </c>
      <c r="BB1637" s="4">
        <f>(AY1637-BA1637)</f>
        <v>0.8585038023432485</v>
      </c>
      <c r="BC1637" s="4">
        <f>1/(1.6/F1637+1.37/N1637)</f>
        <v>0.3579882036794345</v>
      </c>
      <c r="BD1637" s="4">
        <f>G1637*AA1637*0.001</f>
        <v>86.20483536606126</v>
      </c>
      <c r="BE1637" s="4">
        <f>G1637/S1637</f>
        <v>0.764530327472591</v>
      </c>
      <c r="BF1637" s="4">
        <f>(1-AP1637*AA1637/AU1637/F1637)*100</f>
        <v>74.19048135201554</v>
      </c>
      <c r="BG1637" s="4">
        <f>(S1637-E1637/(N1637/1.35))</f>
        <v>1068.316073490179</v>
      </c>
      <c r="BH1637" s="4">
        <f>E1637*BF1637/100/BG1637</f>
        <v>0.06121845402503994</v>
      </c>
    </row>
    <row r="1638" ht="16" customHeight="1">
      <c r="A1638" s="4">
        <v>1541</v>
      </c>
      <c r="B1638" t="s" s="2">
        <v>1699</v>
      </c>
      <c r="C1638" s="4">
        <v>8897.500030610710</v>
      </c>
      <c r="D1638" s="4">
        <v>0</v>
      </c>
      <c r="E1638" s="4">
        <f>(R1638-S1638*(1000-T1638)/(1000-U1638))*AO1638</f>
        <v>66.86928062711154</v>
      </c>
      <c r="F1638" s="4">
        <f>IF(AZ1638&lt;&gt;0,1/(1/AZ1638-1/N1638),0)</f>
        <v>0.6927057942521361</v>
      </c>
      <c r="G1638" s="4">
        <f>((BC1638-AP1638/2)*S1638-E1638)/(BC1638+AP1638/2)</f>
        <v>938.3305249406839</v>
      </c>
      <c r="H1638" s="4">
        <f>AP1638*1000</f>
        <v>5.548521499814945</v>
      </c>
      <c r="I1638" s="4">
        <f>(AU1638-BA1638)</f>
        <v>0.9854126487456294</v>
      </c>
      <c r="J1638" s="4">
        <f>(P1638+AT1638*D1638)</f>
        <v>24.85685157775879</v>
      </c>
      <c r="K1638" s="4">
        <v>6</v>
      </c>
      <c r="L1638" s="4">
        <f>(K1638*AI1638+AJ1638)</f>
        <v>1.420000016689301</v>
      </c>
      <c r="M1638" s="4">
        <v>1</v>
      </c>
      <c r="N1638" s="4">
        <f>L1638*(M1638+1)*(M1638+1)/(M1638*M1638+1)</f>
        <v>2.840000033378601</v>
      </c>
      <c r="O1638" s="4">
        <v>23.48517227172852</v>
      </c>
      <c r="P1638" s="4">
        <v>24.85685157775879</v>
      </c>
      <c r="Q1638" s="4">
        <v>22.56979751586914</v>
      </c>
      <c r="R1638" s="4">
        <v>1229.096923828125</v>
      </c>
      <c r="S1638" s="4">
        <v>1141.149536132812</v>
      </c>
      <c r="T1638" s="4">
        <v>14.81518459320068</v>
      </c>
      <c r="U1638" s="4">
        <v>21.33920860290527</v>
      </c>
      <c r="V1638" s="4">
        <v>51.82415771484375</v>
      </c>
      <c r="W1638" s="4">
        <v>74.64354705810547</v>
      </c>
      <c r="X1638" s="4">
        <v>499.3961181640625</v>
      </c>
      <c r="Y1638" s="4">
        <v>2000.816650390625</v>
      </c>
      <c r="Z1638" s="4">
        <v>118.7299346923828</v>
      </c>
      <c r="AA1638" s="4">
        <v>101.560905456543</v>
      </c>
      <c r="AB1638" s="4">
        <v>12.11826515197754</v>
      </c>
      <c r="AC1638" s="4">
        <v>0.4029203653335571</v>
      </c>
      <c r="AD1638" s="4">
        <v>0.1267587393522263</v>
      </c>
      <c r="AE1638" s="4">
        <v>0.003558640368282795</v>
      </c>
      <c r="AF1638" s="4">
        <v>0.1050645262002945</v>
      </c>
      <c r="AG1638" s="4">
        <v>0.003854610258713365</v>
      </c>
      <c r="AH1638" s="4">
        <v>0.6666666865348816</v>
      </c>
      <c r="AI1638" s="4">
        <v>-0.2195652425289154</v>
      </c>
      <c r="AJ1638" s="4">
        <v>2.737391471862793</v>
      </c>
      <c r="AK1638" s="4">
        <v>1</v>
      </c>
      <c r="AL1638" s="4">
        <v>0</v>
      </c>
      <c r="AM1638" s="4">
        <v>0.1599999964237213</v>
      </c>
      <c r="AN1638" s="4">
        <v>111115</v>
      </c>
      <c r="AO1638" s="4">
        <f>X1638*0.000001/(K1638*0.0001)</f>
        <v>0.8323268636067707</v>
      </c>
      <c r="AP1638" s="4">
        <f>(U1638-T1638)/(1000-U1638)*AO1638</f>
        <v>0.005548521499814945</v>
      </c>
      <c r="AQ1638" s="4">
        <f>(P1638+273.15)</f>
        <v>298.0068515777588</v>
      </c>
      <c r="AR1638" s="4">
        <f>(O1638+273.15)</f>
        <v>296.6351722717285</v>
      </c>
      <c r="AS1638" s="4">
        <f>(Y1638*AK1638+Z1638*AL1638)*AM1638</f>
        <v>320.1306569070221</v>
      </c>
      <c r="AT1638" s="4">
        <f>((AS1638+0.00000010773*(AR1638^4-AQ1638^4))-AP1638*44100)/(L1638*0.92*2*29.3+0.00000043092*AQ1638^3)</f>
        <v>0.6810547412372155</v>
      </c>
      <c r="AU1638" s="4">
        <f>0.61365*EXP(17.502*J1638/(240.97+J1638))</f>
        <v>3.15264199618274</v>
      </c>
      <c r="AV1638" s="4">
        <f>AU1638*1000/AA1638</f>
        <v>31.04188547759382</v>
      </c>
      <c r="AW1638" s="4">
        <f>(AV1638-U1638)</f>
        <v>9.702676874688549</v>
      </c>
      <c r="AX1638" s="4">
        <f>IF(D1638,P1638,(O1638+P1638)/2)</f>
        <v>24.17101192474365</v>
      </c>
      <c r="AY1638" s="4">
        <f>0.61365*EXP(17.502*AX1638/(240.97+AX1638))</f>
        <v>3.025879406361217</v>
      </c>
      <c r="AZ1638" s="4">
        <f>IF(AW1638&lt;&gt;0,(1000-(AV1638+U1638)/2)/AW1638*AP1638,0)</f>
        <v>0.5568775252699164</v>
      </c>
      <c r="BA1638" s="4">
        <f>U1638*AA1638/1000</f>
        <v>2.167229347437111</v>
      </c>
      <c r="BB1638" s="4">
        <f>(AY1638-BA1638)</f>
        <v>0.8586500589241064</v>
      </c>
      <c r="BC1638" s="4">
        <f>1/(1.6/F1638+1.37/N1638)</f>
        <v>0.3581434507239234</v>
      </c>
      <c r="BD1638" s="4">
        <f>G1638*AA1638*0.001</f>
        <v>95.29769773048913</v>
      </c>
      <c r="BE1638" s="4">
        <f>G1638/S1638</f>
        <v>0.8222678056028903</v>
      </c>
      <c r="BF1638" s="4">
        <f>(1-AP1638*AA1638/AU1638/F1638)*100</f>
        <v>74.19639646352509</v>
      </c>
      <c r="BG1638" s="4">
        <f>(S1638-E1638/(N1638/1.35))</f>
        <v>1109.363082687174</v>
      </c>
      <c r="BH1638" s="4">
        <f>E1638*BF1638/100/BG1638</f>
        <v>0.04472349705942894</v>
      </c>
    </row>
    <row r="1639" ht="16" customHeight="1">
      <c r="A1639" s="4">
        <v>1542</v>
      </c>
      <c r="B1639" t="s" s="2">
        <v>1700</v>
      </c>
      <c r="C1639" s="4">
        <v>8903.000030487776</v>
      </c>
      <c r="D1639" s="4">
        <v>0</v>
      </c>
      <c r="E1639" s="4">
        <f>(R1639-S1639*(1000-T1639)/(1000-U1639))*AO1639</f>
        <v>54.00256736457926</v>
      </c>
      <c r="F1639" s="4">
        <f>IF(AZ1639&lt;&gt;0,1/(1/AZ1639-1/N1639),0)</f>
        <v>0.6921182639475313</v>
      </c>
      <c r="G1639" s="4">
        <f>((BC1639-AP1639/2)*S1639-E1639)/(BC1639+AP1639/2)</f>
        <v>988.7152892374588</v>
      </c>
      <c r="H1639" s="4">
        <f>AP1639*1000</f>
        <v>5.548059776407596</v>
      </c>
      <c r="I1639" s="4">
        <f>(AU1639-BA1639)</f>
        <v>0.9859984238688266</v>
      </c>
      <c r="J1639" s="4">
        <f>(P1639+AT1639*D1639)</f>
        <v>24.85857391357422</v>
      </c>
      <c r="K1639" s="4">
        <v>6</v>
      </c>
      <c r="L1639" s="4">
        <f>(K1639*AI1639+AJ1639)</f>
        <v>1.420000016689301</v>
      </c>
      <c r="M1639" s="4">
        <v>1</v>
      </c>
      <c r="N1639" s="4">
        <f>L1639*(M1639+1)*(M1639+1)/(M1639*M1639+1)</f>
        <v>2.840000033378601</v>
      </c>
      <c r="O1639" s="4">
        <v>23.49539184570312</v>
      </c>
      <c r="P1639" s="4">
        <v>24.85857391357422</v>
      </c>
      <c r="Q1639" s="4">
        <v>22.61915588378906</v>
      </c>
      <c r="R1639" s="4">
        <v>1228.818847656250</v>
      </c>
      <c r="S1639" s="4">
        <v>1156.2314453125</v>
      </c>
      <c r="T1639" s="4">
        <v>14.81332969665527</v>
      </c>
      <c r="U1639" s="4">
        <v>21.33672332763672</v>
      </c>
      <c r="V1639" s="4">
        <v>51.788330078125</v>
      </c>
      <c r="W1639" s="4">
        <v>74.59375</v>
      </c>
      <c r="X1639" s="4">
        <v>499.4040832519531</v>
      </c>
      <c r="Y1639" s="4">
        <v>2000.973754882812</v>
      </c>
      <c r="Z1639" s="4">
        <v>118.2871932983398</v>
      </c>
      <c r="AA1639" s="4">
        <v>101.5604705810547</v>
      </c>
      <c r="AB1639" s="4">
        <v>12.11826515197754</v>
      </c>
      <c r="AC1639" s="4">
        <v>0.4029203653335571</v>
      </c>
      <c r="AD1639" s="4">
        <v>0.1267587393522263</v>
      </c>
      <c r="AE1639" s="4">
        <v>0.003558640368282795</v>
      </c>
      <c r="AF1639" s="4">
        <v>0.1050645262002945</v>
      </c>
      <c r="AG1639" s="4">
        <v>0.003854610258713365</v>
      </c>
      <c r="AH1639" s="4">
        <v>0.6666666865348816</v>
      </c>
      <c r="AI1639" s="4">
        <v>-0.2195652425289154</v>
      </c>
      <c r="AJ1639" s="4">
        <v>2.737391471862793</v>
      </c>
      <c r="AK1639" s="4">
        <v>1</v>
      </c>
      <c r="AL1639" s="4">
        <v>0</v>
      </c>
      <c r="AM1639" s="4">
        <v>0.1599999964237213</v>
      </c>
      <c r="AN1639" s="4">
        <v>111115</v>
      </c>
      <c r="AO1639" s="4">
        <f>X1639*0.000001/(K1639*0.0001)</f>
        <v>0.8323401387532552</v>
      </c>
      <c r="AP1639" s="4">
        <f>(U1639-T1639)/(1000-U1639)*AO1639</f>
        <v>0.005548059776407596</v>
      </c>
      <c r="AQ1639" s="4">
        <f>(P1639+273.15)</f>
        <v>298.0085739135742</v>
      </c>
      <c r="AR1639" s="4">
        <f>(O1639+273.15)</f>
        <v>296.6453918457031</v>
      </c>
      <c r="AS1639" s="4">
        <f>(Y1639*AK1639+Z1639*AL1639)*AM1639</f>
        <v>320.1557936252102</v>
      </c>
      <c r="AT1639" s="4">
        <f>((AS1639+0.00000010773*(AR1639^4-AQ1639^4))-AP1639*44100)/(L1639*0.92*2*29.3+0.00000043092*AQ1639^3)</f>
        <v>0.6826540461839303</v>
      </c>
      <c r="AU1639" s="4">
        <f>0.61365*EXP(17.502*J1639/(240.97+J1639))</f>
        <v>3.152966085681379</v>
      </c>
      <c r="AV1639" s="4">
        <f>AU1639*1000/AA1639</f>
        <v>31.04520949580496</v>
      </c>
      <c r="AW1639" s="4">
        <f>(AV1639-U1639)</f>
        <v>9.708486168168239</v>
      </c>
      <c r="AX1639" s="4">
        <f>IF(D1639,P1639,(O1639+P1639)/2)</f>
        <v>24.17698287963867</v>
      </c>
      <c r="AY1639" s="4">
        <f>0.61365*EXP(17.502*AX1639/(240.97+AX1639))</f>
        <v>3.02696348365871</v>
      </c>
      <c r="AZ1639" s="4">
        <f>IF(AW1639&lt;&gt;0,(1000-(AV1639+U1639)/2)/AW1639*AP1639,0)</f>
        <v>0.5564977521282143</v>
      </c>
      <c r="BA1639" s="4">
        <f>U1639*AA1639/1000</f>
        <v>2.166967661812552</v>
      </c>
      <c r="BB1639" s="4">
        <f>(AY1639-BA1639)</f>
        <v>0.8599958218461574</v>
      </c>
      <c r="BC1639" s="4">
        <f>1/(1.6/F1639+1.37/N1639)</f>
        <v>0.3578921288521528</v>
      </c>
      <c r="BD1639" s="4">
        <f>G1639*AA1639*0.001</f>
        <v>100.4143900456399</v>
      </c>
      <c r="BE1639" s="4">
        <f>G1639/S1639</f>
        <v>0.8551188373623883</v>
      </c>
      <c r="BF1639" s="4">
        <f>(1-AP1639*AA1639/AU1639/F1639)*100</f>
        <v>74.17940611377144</v>
      </c>
      <c r="BG1639" s="4">
        <f>(S1639-E1639/(N1639/1.35))</f>
        <v>1130.561211127519</v>
      </c>
      <c r="BH1639" s="4">
        <f>E1639*BF1639/100/BG1639</f>
        <v>0.03543265359093935</v>
      </c>
    </row>
    <row r="1640" ht="16" customHeight="1">
      <c r="A1640" s="4">
        <v>1543</v>
      </c>
      <c r="B1640" t="s" s="2">
        <v>1701</v>
      </c>
      <c r="C1640" s="4">
        <v>8908.000030376017</v>
      </c>
      <c r="D1640" s="4">
        <v>0</v>
      </c>
      <c r="E1640" s="4">
        <f>(R1640-S1640*(1000-T1640)/(1000-U1640))*AO1640</f>
        <v>48.82033736221264</v>
      </c>
      <c r="F1640" s="4">
        <f>IF(AZ1640&lt;&gt;0,1/(1/AZ1640-1/N1640),0)</f>
        <v>0.6919948883874462</v>
      </c>
      <c r="G1640" s="4">
        <f>((BC1640-AP1640/2)*S1640-E1640)/(BC1640+AP1640/2)</f>
        <v>1008.665019022437</v>
      </c>
      <c r="H1640" s="4">
        <f>AP1640*1000</f>
        <v>5.547684352718465</v>
      </c>
      <c r="I1640" s="4">
        <f>(AU1640-BA1640)</f>
        <v>0.9860712659230066</v>
      </c>
      <c r="J1640" s="4">
        <f>(P1640+AT1640*D1640)</f>
        <v>24.85837554931641</v>
      </c>
      <c r="K1640" s="4">
        <v>6</v>
      </c>
      <c r="L1640" s="4">
        <f>(K1640*AI1640+AJ1640)</f>
        <v>1.420000016689301</v>
      </c>
      <c r="M1640" s="4">
        <v>1</v>
      </c>
      <c r="N1640" s="4">
        <f>L1640*(M1640+1)*(M1640+1)/(M1640*M1640+1)</f>
        <v>2.840000033378601</v>
      </c>
      <c r="O1640" s="4">
        <v>23.51306533813477</v>
      </c>
      <c r="P1640" s="4">
        <v>24.85837554931641</v>
      </c>
      <c r="Q1640" s="4">
        <v>22.66951370239258</v>
      </c>
      <c r="R1640" s="4">
        <v>1228.318603515625</v>
      </c>
      <c r="S1640" s="4">
        <v>1161.921508789062</v>
      </c>
      <c r="T1640" s="4">
        <v>14.81289100646973</v>
      </c>
      <c r="U1640" s="4">
        <v>21.33569145202637</v>
      </c>
      <c r="V1640" s="4">
        <v>51.73591995239258</v>
      </c>
      <c r="W1640" s="4">
        <v>74.5179443359375</v>
      </c>
      <c r="X1640" s="4">
        <v>499.4162292480469</v>
      </c>
      <c r="Y1640" s="4">
        <v>2001.086303710938</v>
      </c>
      <c r="Z1640" s="4">
        <v>117.8622894287109</v>
      </c>
      <c r="AA1640" s="4">
        <v>101.5602188110352</v>
      </c>
      <c r="AB1640" s="4">
        <v>12.11826515197754</v>
      </c>
      <c r="AC1640" s="4">
        <v>0.4029203653335571</v>
      </c>
      <c r="AD1640" s="4">
        <v>0.1267587393522263</v>
      </c>
      <c r="AE1640" s="4">
        <v>0.003558640368282795</v>
      </c>
      <c r="AF1640" s="4">
        <v>0.1050645262002945</v>
      </c>
      <c r="AG1640" s="4">
        <v>0.003854610258713365</v>
      </c>
      <c r="AH1640" s="4">
        <v>0.6666666865348816</v>
      </c>
      <c r="AI1640" s="4">
        <v>-0.2195652425289154</v>
      </c>
      <c r="AJ1640" s="4">
        <v>2.737391471862793</v>
      </c>
      <c r="AK1640" s="4">
        <v>1</v>
      </c>
      <c r="AL1640" s="4">
        <v>0</v>
      </c>
      <c r="AM1640" s="4">
        <v>0.1599999964237213</v>
      </c>
      <c r="AN1640" s="4">
        <v>111115</v>
      </c>
      <c r="AO1640" s="4">
        <f>X1640*0.000001/(K1640*0.0001)</f>
        <v>0.8323603820800781</v>
      </c>
      <c r="AP1640" s="4">
        <f>(U1640-T1640)/(1000-U1640)*AO1640</f>
        <v>0.005547684352718465</v>
      </c>
      <c r="AQ1640" s="4">
        <f>(P1640+273.15)</f>
        <v>298.0083755493164</v>
      </c>
      <c r="AR1640" s="4">
        <f>(O1640+273.15)</f>
        <v>296.6630653381347</v>
      </c>
      <c r="AS1640" s="4">
        <f>(Y1640*AK1640+Z1640*AL1640)*AM1640</f>
        <v>320.1738014373077</v>
      </c>
      <c r="AT1640" s="4">
        <f>((AS1640+0.00000010773*(AR1640^4-AQ1640^4))-AP1640*44100)/(L1640*0.92*2*29.3+0.00000043092*AQ1640^3)</f>
        <v>0.685333303694189</v>
      </c>
      <c r="AU1640" s="4">
        <f>0.61365*EXP(17.502*J1640/(240.97+J1640))</f>
        <v>3.152928758275537</v>
      </c>
      <c r="AV1640" s="4">
        <f>AU1640*1000/AA1640</f>
        <v>31.04491891792726</v>
      </c>
      <c r="AW1640" s="4">
        <f>(AV1640-U1640)</f>
        <v>9.709227465900888</v>
      </c>
      <c r="AX1640" s="4">
        <f>IF(D1640,P1640,(O1640+P1640)/2)</f>
        <v>24.18572044372559</v>
      </c>
      <c r="AY1640" s="4">
        <f>0.61365*EXP(17.502*AX1640/(240.97+AX1640))</f>
        <v>3.028550474223087</v>
      </c>
      <c r="AZ1640" s="4">
        <f>IF(AW1640&lt;&gt;0,(1000-(AV1640+U1640)/2)/AW1640*AP1640,0)</f>
        <v>0.5564179874685403</v>
      </c>
      <c r="BA1640" s="4">
        <f>U1640*AA1640/1000</f>
        <v>2.16685749235253</v>
      </c>
      <c r="BB1640" s="4">
        <f>(AY1640-BA1640)</f>
        <v>0.861692981870557</v>
      </c>
      <c r="BC1640" s="4">
        <f>1/(1.6/F1640+1.37/N1640)</f>
        <v>0.3578393443827653</v>
      </c>
      <c r="BD1640" s="4">
        <f>G1640*AA1640*0.001</f>
        <v>102.4402400389556</v>
      </c>
      <c r="BE1640" s="4">
        <f>G1640/S1640</f>
        <v>0.8681008238445063</v>
      </c>
      <c r="BF1640" s="4">
        <f>(1-AP1640*AA1640/AU1640/F1640)*100</f>
        <v>74.17630839070685</v>
      </c>
      <c r="BG1640" s="4">
        <f>(S1640-E1640/(N1640/1.35))</f>
        <v>1138.714658555128</v>
      </c>
      <c r="BH1640" s="4">
        <f>E1640*BF1640/100/BG1640</f>
        <v>0.03180175448441825</v>
      </c>
    </row>
    <row r="1641" ht="16" customHeight="1">
      <c r="A1641" s="4">
        <v>1544</v>
      </c>
      <c r="B1641" t="s" s="2">
        <v>1702</v>
      </c>
      <c r="C1641" s="4">
        <v>8913.000030264258</v>
      </c>
      <c r="D1641" s="4">
        <v>0</v>
      </c>
      <c r="E1641" s="4">
        <f>(R1641-S1641*(1000-T1641)/(1000-U1641))*AO1641</f>
        <v>46.65361908317643</v>
      </c>
      <c r="F1641" s="4">
        <f>IF(AZ1641&lt;&gt;0,1/(1/AZ1641-1/N1641),0)</f>
        <v>0.6920835917788775</v>
      </c>
      <c r="G1641" s="4">
        <f>((BC1641-AP1641/2)*S1641-E1641)/(BC1641+AP1641/2)</f>
        <v>1017.000744614662</v>
      </c>
      <c r="H1641" s="4">
        <f>AP1641*1000</f>
        <v>5.546366435891048</v>
      </c>
      <c r="I1641" s="4">
        <f>(AU1641-BA1641)</f>
        <v>0.9857376135303126</v>
      </c>
      <c r="J1641" s="4">
        <f>(P1641+AT1641*D1641)</f>
        <v>24.85574913024902</v>
      </c>
      <c r="K1641" s="4">
        <v>6</v>
      </c>
      <c r="L1641" s="4">
        <f>(K1641*AI1641+AJ1641)</f>
        <v>1.420000016689301</v>
      </c>
      <c r="M1641" s="4">
        <v>1</v>
      </c>
      <c r="N1641" s="4">
        <f>L1641*(M1641+1)*(M1641+1)/(M1641*M1641+1)</f>
        <v>2.840000033378601</v>
      </c>
      <c r="O1641" s="4">
        <v>23.53451538085938</v>
      </c>
      <c r="P1641" s="4">
        <v>24.85574913024902</v>
      </c>
      <c r="Q1641" s="4">
        <v>22.69723129272461</v>
      </c>
      <c r="R1641" s="4">
        <v>1228.0693359375</v>
      </c>
      <c r="S1641" s="4">
        <v>1164.265380859375</v>
      </c>
      <c r="T1641" s="4">
        <v>14.81326198577881</v>
      </c>
      <c r="U1641" s="4">
        <v>21.33413314819336</v>
      </c>
      <c r="V1641" s="4">
        <v>51.6719970703125</v>
      </c>
      <c r="W1641" s="4">
        <v>74.42013549804688</v>
      </c>
      <c r="X1641" s="4">
        <v>499.4461059570312</v>
      </c>
      <c r="Y1641" s="4">
        <v>2001.206298828125</v>
      </c>
      <c r="Z1641" s="4">
        <v>117.4555282592773</v>
      </c>
      <c r="AA1641" s="4">
        <v>101.5601119995117</v>
      </c>
      <c r="AB1641" s="4">
        <v>12.11826515197754</v>
      </c>
      <c r="AC1641" s="4">
        <v>0.4029203653335571</v>
      </c>
      <c r="AD1641" s="4">
        <v>0.1267587393522263</v>
      </c>
      <c r="AE1641" s="4">
        <v>0.003558640368282795</v>
      </c>
      <c r="AF1641" s="4">
        <v>0.1050645262002945</v>
      </c>
      <c r="AG1641" s="4">
        <v>0.003854610258713365</v>
      </c>
      <c r="AH1641" s="4">
        <v>0.6666666865348816</v>
      </c>
      <c r="AI1641" s="4">
        <v>-0.2195652425289154</v>
      </c>
      <c r="AJ1641" s="4">
        <v>2.737391471862793</v>
      </c>
      <c r="AK1641" s="4">
        <v>1</v>
      </c>
      <c r="AL1641" s="4">
        <v>0</v>
      </c>
      <c r="AM1641" s="4">
        <v>0.1599999964237213</v>
      </c>
      <c r="AN1641" s="4">
        <v>111115</v>
      </c>
      <c r="AO1641" s="4">
        <f>X1641*0.000001/(K1641*0.0001)</f>
        <v>0.8324101765950519</v>
      </c>
      <c r="AP1641" s="4">
        <f>(U1641-T1641)/(1000-U1641)*AO1641</f>
        <v>0.005546366435891048</v>
      </c>
      <c r="AQ1641" s="4">
        <f>(P1641+273.15)</f>
        <v>298.005749130249</v>
      </c>
      <c r="AR1641" s="4">
        <f>(O1641+273.15)</f>
        <v>296.6845153808594</v>
      </c>
      <c r="AS1641" s="4">
        <f>(Y1641*AK1641+Z1641*AL1641)*AM1641</f>
        <v>320.1930006556286</v>
      </c>
      <c r="AT1641" s="4">
        <f>((AS1641+0.00000010773*(AR1641^4-AQ1641^4))-AP1641*44100)/(L1641*0.92*2*29.3+0.00000043092*AQ1641^3)</f>
        <v>0.6892991947576357</v>
      </c>
      <c r="AU1641" s="4">
        <f>0.61365*EXP(17.502*J1641/(240.97+J1641))</f>
        <v>3.152434565473326</v>
      </c>
      <c r="AV1641" s="4">
        <f>AU1641*1000/AA1641</f>
        <v>31.04008555532592</v>
      </c>
      <c r="AW1641" s="4">
        <f>(AV1641-U1641)</f>
        <v>9.705952407132557</v>
      </c>
      <c r="AX1641" s="4">
        <f>IF(D1641,P1641,(O1641+P1641)/2)</f>
        <v>24.1951322555542</v>
      </c>
      <c r="AY1641" s="4">
        <f>0.61365*EXP(17.502*AX1641/(240.97+AX1641))</f>
        <v>3.030260741117423</v>
      </c>
      <c r="AZ1641" s="4">
        <f>IF(AW1641&lt;&gt;0,(1000-(AV1641+U1641)/2)/AW1641*AP1641,0)</f>
        <v>0.5564753364708802</v>
      </c>
      <c r="BA1641" s="4">
        <f>U1641*AA1641/1000</f>
        <v>2.166696951943013</v>
      </c>
      <c r="BB1641" s="4">
        <f>(AY1641-BA1641)</f>
        <v>0.8635637891744095</v>
      </c>
      <c r="BC1641" s="4">
        <f>1/(1.6/F1641+1.37/N1641)</f>
        <v>0.3578772951887571</v>
      </c>
      <c r="BD1641" s="4">
        <f>G1641*AA1641*0.001</f>
        <v>103.2867095266519</v>
      </c>
      <c r="BE1641" s="4">
        <f>G1641/S1641</f>
        <v>0.8735128273452458</v>
      </c>
      <c r="BF1641" s="4">
        <f>(1-AP1641*AA1641/AU1641/F1641)*100</f>
        <v>74.18173248007484</v>
      </c>
      <c r="BG1641" s="4">
        <f>(S1641-E1641/(N1641/1.35))</f>
        <v>1142.088484724849</v>
      </c>
      <c r="BH1641" s="4">
        <f>E1641*BF1641/100/BG1641</f>
        <v>0.03030278596048794</v>
      </c>
    </row>
    <row r="1642" ht="16" customHeight="1">
      <c r="A1642" s="4">
        <v>1545</v>
      </c>
      <c r="B1642" t="s" s="2">
        <v>1703</v>
      </c>
      <c r="C1642" s="4">
        <v>8918.500030141324</v>
      </c>
      <c r="D1642" s="4">
        <v>0</v>
      </c>
      <c r="E1642" s="4">
        <f>(R1642-S1642*(1000-T1642)/(1000-U1642))*AO1642</f>
        <v>43.08058247069838</v>
      </c>
      <c r="F1642" s="4">
        <f>IF(AZ1642&lt;&gt;0,1/(1/AZ1642-1/N1642),0)</f>
        <v>0.6917450525422736</v>
      </c>
      <c r="G1642" s="4">
        <f>((BC1642-AP1642/2)*S1642-E1642)/(BC1642+AP1642/2)</f>
        <v>1026.690966940518</v>
      </c>
      <c r="H1642" s="4">
        <f>AP1642*1000</f>
        <v>5.543719386205861</v>
      </c>
      <c r="I1642" s="4">
        <f>(AU1642-BA1642)</f>
        <v>0.9856591793026683</v>
      </c>
      <c r="J1642" s="4">
        <f>(P1642+AT1642*D1642)</f>
        <v>24.85360717773438</v>
      </c>
      <c r="K1642" s="4">
        <v>6</v>
      </c>
      <c r="L1642" s="4">
        <f>(K1642*AI1642+AJ1642)</f>
        <v>1.420000016689301</v>
      </c>
      <c r="M1642" s="4">
        <v>1</v>
      </c>
      <c r="N1642" s="4">
        <f>L1642*(M1642+1)*(M1642+1)/(M1642*M1642+1)</f>
        <v>2.840000033378601</v>
      </c>
      <c r="O1642" s="4">
        <v>23.55097579956055</v>
      </c>
      <c r="P1642" s="4">
        <v>24.85360717773438</v>
      </c>
      <c r="Q1642" s="4">
        <v>22.68913650512695</v>
      </c>
      <c r="R1642" s="4">
        <v>1223.598876953125</v>
      </c>
      <c r="S1642" s="4">
        <v>1164.092895507812</v>
      </c>
      <c r="T1642" s="4">
        <v>14.81322193145752</v>
      </c>
      <c r="U1642" s="4">
        <v>21.33092308044434</v>
      </c>
      <c r="V1642" s="4">
        <v>51.6178092956543</v>
      </c>
      <c r="W1642" s="4">
        <v>74.33162689208984</v>
      </c>
      <c r="X1642" s="4">
        <v>499.4521789550781</v>
      </c>
      <c r="Y1642" s="4">
        <v>2001.396118164062</v>
      </c>
      <c r="Z1642" s="4">
        <v>116.8783264160156</v>
      </c>
      <c r="AA1642" s="4">
        <v>101.5601806640625</v>
      </c>
      <c r="AB1642" s="4">
        <v>12.11826515197754</v>
      </c>
      <c r="AC1642" s="4">
        <v>0.4029203653335571</v>
      </c>
      <c r="AD1642" s="4">
        <v>0.1267587393522263</v>
      </c>
      <c r="AE1642" s="4">
        <v>0.003558640368282795</v>
      </c>
      <c r="AF1642" s="4">
        <v>0.1050645262002945</v>
      </c>
      <c r="AG1642" s="4">
        <v>0.003854610258713365</v>
      </c>
      <c r="AH1642" s="4">
        <v>0.6666666865348816</v>
      </c>
      <c r="AI1642" s="4">
        <v>-0.2195652425289154</v>
      </c>
      <c r="AJ1642" s="4">
        <v>2.737391471862793</v>
      </c>
      <c r="AK1642" s="4">
        <v>1</v>
      </c>
      <c r="AL1642" s="4">
        <v>0</v>
      </c>
      <c r="AM1642" s="4">
        <v>0.1599999964237213</v>
      </c>
      <c r="AN1642" s="4">
        <v>111115</v>
      </c>
      <c r="AO1642" s="4">
        <f>X1642*0.000001/(K1642*0.0001)</f>
        <v>0.8324202982584635</v>
      </c>
      <c r="AP1642" s="4">
        <f>(U1642-T1642)/(1000-U1642)*AO1642</f>
        <v>0.005543719386205861</v>
      </c>
      <c r="AQ1642" s="4">
        <f>(P1642+273.15)</f>
        <v>298.0036071777344</v>
      </c>
      <c r="AR1642" s="4">
        <f>(O1642+273.15)</f>
        <v>296.7009757995605</v>
      </c>
      <c r="AS1642" s="4">
        <f>(Y1642*AK1642+Z1642*AL1642)*AM1642</f>
        <v>320.2233717486997</v>
      </c>
      <c r="AT1642" s="4">
        <f>((AS1642+0.00000010773*(AR1642^4-AQ1642^4))-AP1642*44100)/(L1642*0.92*2*29.3+0.00000043092*AQ1642^3)</f>
        <v>0.6933573610845725</v>
      </c>
      <c r="AU1642" s="4">
        <f>0.61365*EXP(17.502*J1642/(240.97+J1642))</f>
        <v>3.152031581083816</v>
      </c>
      <c r="AV1642" s="4">
        <f>AU1642*1000/AA1642</f>
        <v>31.03609663230124</v>
      </c>
      <c r="AW1642" s="4">
        <f>(AV1642-U1642)</f>
        <v>9.705173551856902</v>
      </c>
      <c r="AX1642" s="4">
        <f>IF(D1642,P1642,(O1642+P1642)/2)</f>
        <v>24.20229148864746</v>
      </c>
      <c r="AY1642" s="4">
        <f>0.61365*EXP(17.502*AX1642/(240.97+AX1642))</f>
        <v>3.031562246144529</v>
      </c>
      <c r="AZ1642" s="4">
        <f>IF(AW1642&lt;&gt;0,(1000-(AV1642+U1642)/2)/AW1642*AP1642,0)</f>
        <v>0.5562564467467211</v>
      </c>
      <c r="BA1642" s="4">
        <f>U1642*AA1642/1000</f>
        <v>2.166372401781147</v>
      </c>
      <c r="BB1642" s="4">
        <f>(AY1642-BA1642)</f>
        <v>0.8651898443633814</v>
      </c>
      <c r="BC1642" s="4">
        <f>1/(1.6/F1642+1.37/N1642)</f>
        <v>0.3577324457367134</v>
      </c>
      <c r="BD1642" s="4">
        <f>G1642*AA1642*0.001</f>
        <v>104.2709200886401</v>
      </c>
      <c r="BE1642" s="4">
        <f>G1642/S1642</f>
        <v>0.8819665259555121</v>
      </c>
      <c r="BF1642" s="4">
        <f>(1-AP1642*AA1642/AU1642/F1642)*100</f>
        <v>74.1781067240111</v>
      </c>
      <c r="BG1642" s="4">
        <f>(S1642-E1642/(N1642/1.35))</f>
        <v>1143.614449855735</v>
      </c>
      <c r="BH1642" s="4">
        <f>E1642*BF1642/100/BG1642</f>
        <v>0.02794329893826675</v>
      </c>
    </row>
    <row r="1643" ht="16" customHeight="1">
      <c r="A1643" s="4">
        <v>1546</v>
      </c>
      <c r="B1643" t="s" s="2">
        <v>1704</v>
      </c>
      <c r="C1643" s="4">
        <v>8923.500030029565</v>
      </c>
      <c r="D1643" s="4">
        <v>0</v>
      </c>
      <c r="E1643" s="4">
        <f>(R1643-S1643*(1000-T1643)/(1000-U1643))*AO1643</f>
        <v>39.75447669686056</v>
      </c>
      <c r="F1643" s="4">
        <f>IF(AZ1643&lt;&gt;0,1/(1/AZ1643-1/N1643),0)</f>
        <v>0.6910595500457573</v>
      </c>
      <c r="G1643" s="4">
        <f>((BC1643-AP1643/2)*S1643-E1643)/(BC1643+AP1643/2)</f>
        <v>1031.470355361878</v>
      </c>
      <c r="H1643" s="4">
        <f>AP1643*1000</f>
        <v>5.5403841329509</v>
      </c>
      <c r="I1643" s="4">
        <f>(AU1643-BA1643)</f>
        <v>0.9858526744064422</v>
      </c>
      <c r="J1643" s="4">
        <f>(P1643+AT1643*D1643)</f>
        <v>24.85214614868164</v>
      </c>
      <c r="K1643" s="4">
        <v>6</v>
      </c>
      <c r="L1643" s="4">
        <f>(K1643*AI1643+AJ1643)</f>
        <v>1.420000016689301</v>
      </c>
      <c r="M1643" s="4">
        <v>1</v>
      </c>
      <c r="N1643" s="4">
        <f>L1643*(M1643+1)*(M1643+1)/(M1643*M1643+1)</f>
        <v>2.840000033378601</v>
      </c>
      <c r="O1643" s="4">
        <v>23.55743217468262</v>
      </c>
      <c r="P1643" s="4">
        <v>24.85214614868164</v>
      </c>
      <c r="Q1643" s="4">
        <v>22.67545700073242</v>
      </c>
      <c r="R1643" s="4">
        <v>1215.149047851562</v>
      </c>
      <c r="S1643" s="4">
        <v>1159.672241210938</v>
      </c>
      <c r="T1643" s="4">
        <v>14.81249141693115</v>
      </c>
      <c r="U1643" s="4">
        <v>21.32637405395508</v>
      </c>
      <c r="V1643" s="4">
        <v>51.59023284912109</v>
      </c>
      <c r="W1643" s="4">
        <v>74.28057861328125</v>
      </c>
      <c r="X1643" s="4">
        <v>499.4466247558594</v>
      </c>
      <c r="Y1643" s="4">
        <v>2001.277099609375</v>
      </c>
      <c r="Z1643" s="4">
        <v>116.3697280883789</v>
      </c>
      <c r="AA1643" s="4">
        <v>101.5598831176758</v>
      </c>
      <c r="AB1643" s="4">
        <v>12.11826515197754</v>
      </c>
      <c r="AC1643" s="4">
        <v>0.4029203653335571</v>
      </c>
      <c r="AD1643" s="4">
        <v>0.1267587393522263</v>
      </c>
      <c r="AE1643" s="4">
        <v>0.003558640368282795</v>
      </c>
      <c r="AF1643" s="4">
        <v>0.1050645262002945</v>
      </c>
      <c r="AG1643" s="4">
        <v>0.003854610258713365</v>
      </c>
      <c r="AH1643" s="4">
        <v>0.6666666865348816</v>
      </c>
      <c r="AI1643" s="4">
        <v>-0.2195652425289154</v>
      </c>
      <c r="AJ1643" s="4">
        <v>2.737391471862793</v>
      </c>
      <c r="AK1643" s="4">
        <v>1</v>
      </c>
      <c r="AL1643" s="4">
        <v>0</v>
      </c>
      <c r="AM1643" s="4">
        <v>0.1599999964237213</v>
      </c>
      <c r="AN1643" s="4">
        <v>111115</v>
      </c>
      <c r="AO1643" s="4">
        <f>X1643*0.000001/(K1643*0.0001)</f>
        <v>0.8324110412597654</v>
      </c>
      <c r="AP1643" s="4">
        <f>(U1643-T1643)/(1000-U1643)*AO1643</f>
        <v>0.005540384132950901</v>
      </c>
      <c r="AQ1643" s="4">
        <f>(P1643+273.15)</f>
        <v>298.0021461486816</v>
      </c>
      <c r="AR1643" s="4">
        <f>(O1643+273.15)</f>
        <v>296.7074321746826</v>
      </c>
      <c r="AS1643" s="4">
        <f>(Y1643*AK1643+Z1643*AL1643)*AM1643</f>
        <v>320.2043287803754</v>
      </c>
      <c r="AT1643" s="4">
        <f>((AS1643+0.00000010773*(AR1643^4-AQ1643^4))-AP1643*44100)/(L1643*0.92*2*29.3+0.00000043092*AQ1643^3)</f>
        <v>0.6958299890603928</v>
      </c>
      <c r="AU1643" s="4">
        <f>0.61365*EXP(17.502*J1643/(240.97+J1643))</f>
        <v>3.151756730649953</v>
      </c>
      <c r="AV1643" s="4">
        <f>AU1643*1000/AA1643</f>
        <v>31.03348127132112</v>
      </c>
      <c r="AW1643" s="4">
        <f>(AV1643-U1643)</f>
        <v>9.70710721736604</v>
      </c>
      <c r="AX1643" s="4">
        <f>IF(D1643,P1643,(O1643+P1643)/2)</f>
        <v>24.20478916168213</v>
      </c>
      <c r="AY1643" s="4">
        <f>0.61365*EXP(17.502*AX1643/(240.97+AX1643))</f>
        <v>3.032016422884334</v>
      </c>
      <c r="AZ1643" s="4">
        <f>IF(AW1643&lt;&gt;0,(1000-(AV1643+U1643)/2)/AW1643*AP1643,0)</f>
        <v>0.5558130920275348</v>
      </c>
      <c r="BA1643" s="4">
        <f>U1643*AA1643/1000</f>
        <v>2.165904056243511</v>
      </c>
      <c r="BB1643" s="4">
        <f>(AY1643-BA1643)</f>
        <v>0.8661123666408228</v>
      </c>
      <c r="BC1643" s="4">
        <f>1/(1.6/F1643+1.37/N1643)</f>
        <v>0.3574390675372354</v>
      </c>
      <c r="BD1643" s="4">
        <f>G1643*AA1643*0.001</f>
        <v>104.7560087298998</v>
      </c>
      <c r="BE1643" s="4">
        <f>G1643/S1643</f>
        <v>0.8894498968819066</v>
      </c>
      <c r="BF1643" s="4">
        <f>(1-AP1643*AA1643/AU1643/F1643)*100</f>
        <v>74.16586604126761</v>
      </c>
      <c r="BG1643" s="4">
        <f>(S1643-E1643/(N1643/1.35))</f>
        <v>1140.774866946855</v>
      </c>
      <c r="BH1643" s="4">
        <f>E1643*BF1643/100/BG1643</f>
        <v>0.0258458112872977</v>
      </c>
    </row>
    <row r="1644" ht="16" customHeight="1">
      <c r="A1644" s="4">
        <v>1547</v>
      </c>
      <c r="B1644" t="s" s="2">
        <v>1705</v>
      </c>
      <c r="C1644" s="4">
        <v>8928.500029917806</v>
      </c>
      <c r="D1644" s="4">
        <v>0</v>
      </c>
      <c r="E1644" s="4">
        <f>(R1644-S1644*(1000-T1644)/(1000-U1644))*AO1644</f>
        <v>38.34984693635585</v>
      </c>
      <c r="F1644" s="4">
        <f>IF(AZ1644&lt;&gt;0,1/(1/AZ1644-1/N1644),0)</f>
        <v>0.6909874740386509</v>
      </c>
      <c r="G1644" s="4">
        <f>((BC1644-AP1644/2)*S1644-E1644)/(BC1644+AP1644/2)</f>
        <v>1028.555186442453</v>
      </c>
      <c r="H1644" s="4">
        <f>AP1644*1000</f>
        <v>5.536977780540836</v>
      </c>
      <c r="I1644" s="4">
        <f>(AU1644-BA1644)</f>
        <v>0.9853322163138905</v>
      </c>
      <c r="J1644" s="4">
        <f>(P1644+AT1644*D1644)</f>
        <v>24.84647941589355</v>
      </c>
      <c r="K1644" s="4">
        <v>6</v>
      </c>
      <c r="L1644" s="4">
        <f>(K1644*AI1644+AJ1644)</f>
        <v>1.420000016689301</v>
      </c>
      <c r="M1644" s="4">
        <v>1</v>
      </c>
      <c r="N1644" s="4">
        <f>L1644*(M1644+1)*(M1644+1)/(M1644*M1644+1)</f>
        <v>2.840000033378601</v>
      </c>
      <c r="O1644" s="4">
        <v>23.55860328674316</v>
      </c>
      <c r="P1644" s="4">
        <v>24.84647941589355</v>
      </c>
      <c r="Q1644" s="4">
        <v>22.67004585266113</v>
      </c>
      <c r="R1644" s="4">
        <v>1206.490356445312</v>
      </c>
      <c r="S1644" s="4">
        <v>1152.751464843750</v>
      </c>
      <c r="T1644" s="4">
        <v>14.81116199493408</v>
      </c>
      <c r="U1644" s="4">
        <v>21.32110977172852</v>
      </c>
      <c r="V1644" s="4">
        <v>51.57860565185547</v>
      </c>
      <c r="W1644" s="4">
        <v>74.25159454345703</v>
      </c>
      <c r="X1644" s="4">
        <v>499.4439392089844</v>
      </c>
      <c r="Y1644" s="4">
        <v>2001.043579101562</v>
      </c>
      <c r="Z1644" s="4">
        <v>115.9218139648438</v>
      </c>
      <c r="AA1644" s="4">
        <v>101.5593795776367</v>
      </c>
      <c r="AB1644" s="4">
        <v>12.11826515197754</v>
      </c>
      <c r="AC1644" s="4">
        <v>0.4029203653335571</v>
      </c>
      <c r="AD1644" s="4">
        <v>0.1267587393522263</v>
      </c>
      <c r="AE1644" s="4">
        <v>0.003558640368282795</v>
      </c>
      <c r="AF1644" s="4">
        <v>0.1050645262002945</v>
      </c>
      <c r="AG1644" s="4">
        <v>0.003854610258713365</v>
      </c>
      <c r="AH1644" s="4">
        <v>0.6666666865348816</v>
      </c>
      <c r="AI1644" s="4">
        <v>-0.2195652425289154</v>
      </c>
      <c r="AJ1644" s="4">
        <v>2.737391471862793</v>
      </c>
      <c r="AK1644" s="4">
        <v>1</v>
      </c>
      <c r="AL1644" s="4">
        <v>0</v>
      </c>
      <c r="AM1644" s="4">
        <v>0.1599999964237213</v>
      </c>
      <c r="AN1644" s="4">
        <v>111115</v>
      </c>
      <c r="AO1644" s="4">
        <f>X1644*0.000001/(K1644*0.0001)</f>
        <v>0.8324065653483073</v>
      </c>
      <c r="AP1644" s="4">
        <f>(U1644-T1644)/(1000-U1644)*AO1644</f>
        <v>0.005536977780540836</v>
      </c>
      <c r="AQ1644" s="4">
        <f>(P1644+273.15)</f>
        <v>297.9964794158935</v>
      </c>
      <c r="AR1644" s="4">
        <f>(O1644+273.15)</f>
        <v>296.7086032867431</v>
      </c>
      <c r="AS1644" s="4">
        <f>(Y1644*AK1644+Z1644*AL1644)*AM1644</f>
        <v>320.1669654999605</v>
      </c>
      <c r="AT1644" s="4">
        <f>((AS1644+0.00000010773*(AR1644^4-AQ1644^4))-AP1644*44100)/(L1644*0.92*2*29.3+0.00000043092*AQ1644^3)</f>
        <v>0.6980027544055786</v>
      </c>
      <c r="AU1644" s="4">
        <f>0.61365*EXP(17.502*J1644/(240.97+J1644))</f>
        <v>3.150690896637326</v>
      </c>
      <c r="AV1644" s="4">
        <f>AU1644*1000/AA1644</f>
        <v>31.02314044985664</v>
      </c>
      <c r="AW1644" s="4">
        <f>(AV1644-U1644)</f>
        <v>9.702030678128125</v>
      </c>
      <c r="AX1644" s="4">
        <f>IF(D1644,P1644,(O1644+P1644)/2)</f>
        <v>24.20254135131836</v>
      </c>
      <c r="AY1644" s="4">
        <f>0.61365*EXP(17.502*AX1644/(240.97+AX1644))</f>
        <v>3.031607678482557</v>
      </c>
      <c r="AZ1644" s="4">
        <f>IF(AW1644&lt;&gt;0,(1000-(AV1644+U1644)/2)/AW1644*AP1644,0)</f>
        <v>0.5557664662397428</v>
      </c>
      <c r="BA1644" s="4">
        <f>U1644*AA1644/1000</f>
        <v>2.165358680323436</v>
      </c>
      <c r="BB1644" s="4">
        <f>(AY1644-BA1644)</f>
        <v>0.8662489981591213</v>
      </c>
      <c r="BC1644" s="4">
        <f>1/(1.6/F1644+1.37/N1644)</f>
        <v>0.3574082149489847</v>
      </c>
      <c r="BD1644" s="4">
        <f>G1644*AA1644*0.001</f>
        <v>104.459426596456</v>
      </c>
      <c r="BE1644" s="4">
        <f>G1644/S1644</f>
        <v>0.8922610101231742</v>
      </c>
      <c r="BF1644" s="4">
        <f>(1-AP1644*AA1644/AU1644/F1644)*100</f>
        <v>74.17044958429602</v>
      </c>
      <c r="BG1644" s="4">
        <f>(S1644-E1644/(N1644/1.35))</f>
        <v>1134.521784296004</v>
      </c>
      <c r="BH1644" s="4">
        <f>E1644*BF1644/100/BG1644</f>
        <v>0.02507158018586201</v>
      </c>
    </row>
    <row r="1645" ht="16" customHeight="1">
      <c r="A1645" s="4">
        <v>1548</v>
      </c>
      <c r="B1645" t="s" s="2">
        <v>1706</v>
      </c>
      <c r="C1645" s="4">
        <v>8934.000029794872</v>
      </c>
      <c r="D1645" s="4">
        <v>0</v>
      </c>
      <c r="E1645" s="4">
        <f>(R1645-S1645*(1000-T1645)/(1000-U1645))*AO1645</f>
        <v>41.04009684102405</v>
      </c>
      <c r="F1645" s="4">
        <f>IF(AZ1645&lt;&gt;0,1/(1/AZ1645-1/N1645),0)</f>
        <v>0.6907115637593252</v>
      </c>
      <c r="G1645" s="4">
        <f>((BC1645-AP1645/2)*S1645-E1645)/(BC1645+AP1645/2)</f>
        <v>1013.696889489488</v>
      </c>
      <c r="H1645" s="4">
        <f>AP1645*1000</f>
        <v>5.534496178129919</v>
      </c>
      <c r="I1645" s="4">
        <f>(AU1645-BA1645)</f>
        <v>0.9852107372743508</v>
      </c>
      <c r="J1645" s="4">
        <f>(P1645+AT1645*D1645)</f>
        <v>24.84304428100586</v>
      </c>
      <c r="K1645" s="4">
        <v>6</v>
      </c>
      <c r="L1645" s="4">
        <f>(K1645*AI1645+AJ1645)</f>
        <v>1.420000016689301</v>
      </c>
      <c r="M1645" s="4">
        <v>1</v>
      </c>
      <c r="N1645" s="4">
        <f>L1645*(M1645+1)*(M1645+1)/(M1645*M1645+1)</f>
        <v>2.840000033378601</v>
      </c>
      <c r="O1645" s="4">
        <v>23.55884552001953</v>
      </c>
      <c r="P1645" s="4">
        <v>24.84304428100586</v>
      </c>
      <c r="Q1645" s="4">
        <v>22.67415237426758</v>
      </c>
      <c r="R1645" s="4">
        <v>1202.201660156250</v>
      </c>
      <c r="S1645" s="4">
        <v>1145.283325195312</v>
      </c>
      <c r="T1645" s="4">
        <v>14.80885314941406</v>
      </c>
      <c r="U1645" s="4">
        <v>21.31599044799805</v>
      </c>
      <c r="V1645" s="4">
        <v>51.56931686401367</v>
      </c>
      <c r="W1645" s="4">
        <v>74.23060607910156</v>
      </c>
      <c r="X1645" s="4">
        <v>499.4383239746094</v>
      </c>
      <c r="Y1645" s="4">
        <v>2000.869384765625</v>
      </c>
      <c r="Z1645" s="4">
        <v>115.4148559570312</v>
      </c>
      <c r="AA1645" s="4">
        <v>101.5591659545898</v>
      </c>
      <c r="AB1645" s="4">
        <v>12.11826515197754</v>
      </c>
      <c r="AC1645" s="4">
        <v>0.4029203653335571</v>
      </c>
      <c r="AD1645" s="4">
        <v>0.1267587393522263</v>
      </c>
      <c r="AE1645" s="4">
        <v>0.003558640368282795</v>
      </c>
      <c r="AF1645" s="4">
        <v>0.1050645262002945</v>
      </c>
      <c r="AG1645" s="4">
        <v>0.003854610258713365</v>
      </c>
      <c r="AH1645" s="4">
        <v>0.6666666865348816</v>
      </c>
      <c r="AI1645" s="4">
        <v>-0.2195652425289154</v>
      </c>
      <c r="AJ1645" s="4">
        <v>2.737391471862793</v>
      </c>
      <c r="AK1645" s="4">
        <v>1</v>
      </c>
      <c r="AL1645" s="4">
        <v>0</v>
      </c>
      <c r="AM1645" s="4">
        <v>0.1599999964237213</v>
      </c>
      <c r="AN1645" s="4">
        <v>111115</v>
      </c>
      <c r="AO1645" s="4">
        <f>X1645*0.000001/(K1645*0.0001)</f>
        <v>0.8323972066243488</v>
      </c>
      <c r="AP1645" s="4">
        <f>(U1645-T1645)/(1000-U1645)*AO1645</f>
        <v>0.005534496178129919</v>
      </c>
      <c r="AQ1645" s="4">
        <f>(P1645+273.15)</f>
        <v>297.9930442810058</v>
      </c>
      <c r="AR1645" s="4">
        <f>(O1645+273.15)</f>
        <v>296.7088455200195</v>
      </c>
      <c r="AS1645" s="4">
        <f>(Y1645*AK1645+Z1645*AL1645)*AM1645</f>
        <v>320.1390944068335</v>
      </c>
      <c r="AT1645" s="4">
        <f>((AS1645+0.00000010773*(AR1645^4-AQ1645^4))-AP1645*44100)/(L1645*0.92*2*29.3+0.00000043092*AQ1645^3)</f>
        <v>0.6994095698578111</v>
      </c>
      <c r="AU1645" s="4">
        <f>0.61365*EXP(17.502*J1645/(240.97+J1645))</f>
        <v>3.150044948669037</v>
      </c>
      <c r="AV1645" s="4">
        <f>AU1645*1000/AA1645</f>
        <v>31.01684539313287</v>
      </c>
      <c r="AW1645" s="4">
        <f>(AV1645-U1645)</f>
        <v>9.700854945134822</v>
      </c>
      <c r="AX1645" s="4">
        <f>IF(D1645,P1645,(O1645+P1645)/2)</f>
        <v>24.2009449005127</v>
      </c>
      <c r="AY1645" s="4">
        <f>0.61365*EXP(17.502*AX1645/(240.97+AX1645))</f>
        <v>3.031317407303742</v>
      </c>
      <c r="AZ1645" s="4">
        <f>IF(AW1645&lt;&gt;0,(1000-(AV1645+U1645)/2)/AW1645*AP1645,0)</f>
        <v>0.555587962982194</v>
      </c>
      <c r="BA1645" s="4">
        <f>U1645*AA1645/1000</f>
        <v>2.164834211394686</v>
      </c>
      <c r="BB1645" s="4">
        <f>(AY1645-BA1645)</f>
        <v>0.8664831959090566</v>
      </c>
      <c r="BC1645" s="4">
        <f>1/(1.6/F1645+1.37/N1645)</f>
        <v>0.3572900995627368</v>
      </c>
      <c r="BD1645" s="4">
        <f>G1645*AA1645*0.001</f>
        <v>102.9502106273144</v>
      </c>
      <c r="BE1645" s="4">
        <f>G1645/S1645</f>
        <v>0.8851057787963654</v>
      </c>
      <c r="BF1645" s="4">
        <f>(1-AP1645*AA1645/AU1645/F1645)*100</f>
        <v>74.16647085309268</v>
      </c>
      <c r="BG1645" s="4">
        <f>(S1645-E1645/(N1645/1.35))</f>
        <v>1125.774828686786</v>
      </c>
      <c r="BH1645" s="4">
        <f>E1645*BF1645/100/BG1645</f>
        <v>0.02703737078327197</v>
      </c>
    </row>
    <row r="1646" ht="16" customHeight="1">
      <c r="A1646" s="4">
        <v>1549</v>
      </c>
      <c r="B1646" t="s" s="2">
        <v>1707</v>
      </c>
      <c r="C1646" s="4">
        <v>8939.000029683113</v>
      </c>
      <c r="D1646" s="4">
        <v>0</v>
      </c>
      <c r="E1646" s="4">
        <f>(R1646-S1646*(1000-T1646)/(1000-U1646))*AO1646</f>
        <v>43.77043825625931</v>
      </c>
      <c r="F1646" s="4">
        <f>IF(AZ1646&lt;&gt;0,1/(1/AZ1646-1/N1646),0)</f>
        <v>0.6908146192021278</v>
      </c>
      <c r="G1646" s="4">
        <f>((BC1646-AP1646/2)*S1646-E1646)/(BC1646+AP1646/2)</f>
        <v>1002.474914736014</v>
      </c>
      <c r="H1646" s="4">
        <f>AP1646*1000</f>
        <v>5.536072624699982</v>
      </c>
      <c r="I1646" s="4">
        <f>(AU1646-BA1646)</f>
        <v>0.9853727475001732</v>
      </c>
      <c r="J1646" s="4">
        <f>(P1646+AT1646*D1646)</f>
        <v>24.84391212463379</v>
      </c>
      <c r="K1646" s="4">
        <v>6</v>
      </c>
      <c r="L1646" s="4">
        <f>(K1646*AI1646+AJ1646)</f>
        <v>1.420000016689301</v>
      </c>
      <c r="M1646" s="4">
        <v>1</v>
      </c>
      <c r="N1646" s="4">
        <f>L1646*(M1646+1)*(M1646+1)/(M1646*M1646+1)</f>
        <v>2.840000033378601</v>
      </c>
      <c r="O1646" s="4">
        <v>23.56459808349609</v>
      </c>
      <c r="P1646" s="4">
        <v>24.84391212463379</v>
      </c>
      <c r="Q1646" s="4">
        <v>22.71975708007812</v>
      </c>
      <c r="R1646" s="4">
        <v>1201.750854492188</v>
      </c>
      <c r="S1646" s="4">
        <v>1141.575073242188</v>
      </c>
      <c r="T1646" s="4">
        <v>14.8070182800293</v>
      </c>
      <c r="U1646" s="4">
        <v>21.31599235534668</v>
      </c>
      <c r="V1646" s="4">
        <v>51.54859161376953</v>
      </c>
      <c r="W1646" s="4">
        <v>74.20682525634766</v>
      </c>
      <c r="X1646" s="4">
        <v>499.4396057128906</v>
      </c>
      <c r="Y1646" s="4">
        <v>2000.955932617188</v>
      </c>
      <c r="Z1646" s="4">
        <v>114.9119186401367</v>
      </c>
      <c r="AA1646" s="4">
        <v>101.559211730957</v>
      </c>
      <c r="AB1646" s="4">
        <v>12.11826515197754</v>
      </c>
      <c r="AC1646" s="4">
        <v>0.4029203653335571</v>
      </c>
      <c r="AD1646" s="4">
        <v>0.1267587393522263</v>
      </c>
      <c r="AE1646" s="4">
        <v>0.003558640368282795</v>
      </c>
      <c r="AF1646" s="4">
        <v>0.1050645262002945</v>
      </c>
      <c r="AG1646" s="4">
        <v>0.003854610258713365</v>
      </c>
      <c r="AH1646" s="4">
        <v>0.6666666865348816</v>
      </c>
      <c r="AI1646" s="4">
        <v>-0.2195652425289154</v>
      </c>
      <c r="AJ1646" s="4">
        <v>2.737391471862793</v>
      </c>
      <c r="AK1646" s="4">
        <v>1</v>
      </c>
      <c r="AL1646" s="4">
        <v>0</v>
      </c>
      <c r="AM1646" s="4">
        <v>0.1599999964237213</v>
      </c>
      <c r="AN1646" s="4">
        <v>111115</v>
      </c>
      <c r="AO1646" s="4">
        <f>X1646*0.000001/(K1646*0.0001)</f>
        <v>0.8323993428548176</v>
      </c>
      <c r="AP1646" s="4">
        <f>(U1646-T1646)/(1000-U1646)*AO1646</f>
        <v>0.005536072624699982</v>
      </c>
      <c r="AQ1646" s="4">
        <f>(P1646+273.15)</f>
        <v>297.9939121246338</v>
      </c>
      <c r="AR1646" s="4">
        <f>(O1646+273.15)</f>
        <v>296.7145980834961</v>
      </c>
      <c r="AS1646" s="4">
        <f>(Y1646*AK1646+Z1646*AL1646)*AM1646</f>
        <v>320.1529420627739</v>
      </c>
      <c r="AT1646" s="4">
        <f>((AS1646+0.00000010773*(AR1646^4-AQ1646^4))-AP1646*44100)/(L1646*0.92*2*29.3+0.00000043092*AQ1646^3)</f>
        <v>0.6993994974755104</v>
      </c>
      <c r="AU1646" s="4">
        <f>0.61365*EXP(17.502*J1646/(240.97+J1646))</f>
        <v>3.150208128372288</v>
      </c>
      <c r="AV1646" s="4">
        <f>AU1646*1000/AA1646</f>
        <v>31.01843815721592</v>
      </c>
      <c r="AW1646" s="4">
        <f>(AV1646-U1646)</f>
        <v>9.702445801869239</v>
      </c>
      <c r="AX1646" s="4">
        <f>IF(D1646,P1646,(O1646+P1646)/2)</f>
        <v>24.20425510406494</v>
      </c>
      <c r="AY1646" s="4">
        <f>0.61365*EXP(17.502*AX1646/(240.97+AX1646))</f>
        <v>3.031919304874326</v>
      </c>
      <c r="AZ1646" s="4">
        <f>IF(AW1646&lt;&gt;0,(1000-(AV1646+U1646)/2)/AW1646*AP1646,0)</f>
        <v>0.5556546391237146</v>
      </c>
      <c r="BA1646" s="4">
        <f>U1646*AA1646/1000</f>
        <v>2.164835380872115</v>
      </c>
      <c r="BB1646" s="4">
        <f>(AY1646-BA1646)</f>
        <v>0.8670839240022117</v>
      </c>
      <c r="BC1646" s="4">
        <f>1/(1.6/F1646+1.37/N1646)</f>
        <v>0.3573342188267215</v>
      </c>
      <c r="BD1646" s="4">
        <f>G1646*AA1646*0.001</f>
        <v>101.810562120648</v>
      </c>
      <c r="BE1646" s="4">
        <f>G1646/S1646</f>
        <v>0.8781506693982771</v>
      </c>
      <c r="BF1646" s="4">
        <f>(1-AP1646*AA1646/AU1646/F1646)*100</f>
        <v>74.16429406491339</v>
      </c>
      <c r="BG1646" s="4">
        <f>(S1646-E1646/(N1646/1.35))</f>
        <v>1120.768703188856</v>
      </c>
      <c r="BH1646" s="4">
        <f>E1646*BF1646/100/BG1646</f>
        <v>0.02896408192833296</v>
      </c>
    </row>
    <row r="1647" ht="16" customHeight="1">
      <c r="A1647" s="4">
        <v>1550</v>
      </c>
      <c r="B1647" t="s" s="2">
        <v>1708</v>
      </c>
      <c r="C1647" s="4">
        <v>8944.000029571354</v>
      </c>
      <c r="D1647" s="4">
        <v>0</v>
      </c>
      <c r="E1647" s="4">
        <f>(R1647-S1647*(1000-T1647)/(1000-U1647))*AO1647</f>
        <v>45.00767137649122</v>
      </c>
      <c r="F1647" s="4">
        <f>IF(AZ1647&lt;&gt;0,1/(1/AZ1647-1/N1647),0)</f>
        <v>0.6897961683665276</v>
      </c>
      <c r="G1647" s="4">
        <f>((BC1647-AP1647/2)*S1647-E1647)/(BC1647+AP1647/2)</f>
        <v>996.8690783313847</v>
      </c>
      <c r="H1647" s="4">
        <f>AP1647*1000</f>
        <v>5.539230043790695</v>
      </c>
      <c r="I1647" s="4">
        <f>(AU1647-BA1647)</f>
        <v>0.9870935702955572</v>
      </c>
      <c r="J1647" s="4">
        <f>(P1647+AT1647*D1647)</f>
        <v>24.85401153564453</v>
      </c>
      <c r="K1647" s="4">
        <v>6</v>
      </c>
      <c r="L1647" s="4">
        <f>(K1647*AI1647+AJ1647)</f>
        <v>1.420000016689301</v>
      </c>
      <c r="M1647" s="4">
        <v>1</v>
      </c>
      <c r="N1647" s="4">
        <f>L1647*(M1647+1)*(M1647+1)/(M1647*M1647+1)</f>
        <v>2.840000033378601</v>
      </c>
      <c r="O1647" s="4">
        <v>23.58356857299805</v>
      </c>
      <c r="P1647" s="4">
        <v>24.85401153564453</v>
      </c>
      <c r="Q1647" s="4">
        <v>22.80326652526855</v>
      </c>
      <c r="R1647" s="4">
        <v>1201.211547851562</v>
      </c>
      <c r="S1647" s="4">
        <v>1139.556152343750</v>
      </c>
      <c r="T1647" s="4">
        <v>14.8048620223999</v>
      </c>
      <c r="U1647" s="4">
        <v>21.31778717041016</v>
      </c>
      <c r="V1647" s="4">
        <v>51.48965454101562</v>
      </c>
      <c r="W1647" s="4">
        <v>74.13761138916016</v>
      </c>
      <c r="X1647" s="4">
        <v>499.4203796386719</v>
      </c>
      <c r="Y1647" s="4">
        <v>2001.101440429688</v>
      </c>
      <c r="Z1647" s="4">
        <v>114.3560256958008</v>
      </c>
      <c r="AA1647" s="4">
        <v>101.5590438842773</v>
      </c>
      <c r="AB1647" s="4">
        <v>12.11826515197754</v>
      </c>
      <c r="AC1647" s="4">
        <v>0.4029203653335571</v>
      </c>
      <c r="AD1647" s="4">
        <v>0.1267587393522263</v>
      </c>
      <c r="AE1647" s="4">
        <v>0.003558640368282795</v>
      </c>
      <c r="AF1647" s="4">
        <v>0.1050645262002945</v>
      </c>
      <c r="AG1647" s="4">
        <v>0.003854610258713365</v>
      </c>
      <c r="AH1647" s="4">
        <v>0.6666666865348816</v>
      </c>
      <c r="AI1647" s="4">
        <v>-0.2195652425289154</v>
      </c>
      <c r="AJ1647" s="4">
        <v>2.737391471862793</v>
      </c>
      <c r="AK1647" s="4">
        <v>1</v>
      </c>
      <c r="AL1647" s="4">
        <v>0</v>
      </c>
      <c r="AM1647" s="4">
        <v>0.1599999964237213</v>
      </c>
      <c r="AN1647" s="4">
        <v>111115</v>
      </c>
      <c r="AO1647" s="4">
        <f>X1647*0.000001/(K1647*0.0001)</f>
        <v>0.8323672993977863</v>
      </c>
      <c r="AP1647" s="4">
        <f>(U1647-T1647)/(1000-U1647)*AO1647</f>
        <v>0.005539230043790695</v>
      </c>
      <c r="AQ1647" s="4">
        <f>(P1647+273.15)</f>
        <v>298.0040115356445</v>
      </c>
      <c r="AR1647" s="4">
        <f>(O1647+273.15)</f>
        <v>296.733568572998</v>
      </c>
      <c r="AS1647" s="4">
        <f>(Y1647*AK1647+Z1647*AL1647)*AM1647</f>
        <v>320.1762233122536</v>
      </c>
      <c r="AT1647" s="4">
        <f>((AS1647+0.00000010773*(AR1647^4-AQ1647^4))-AP1647*44100)/(L1647*0.92*2*29.3+0.00000043092*AQ1647^3)</f>
        <v>0.6991905997668071</v>
      </c>
      <c r="AU1647" s="4">
        <f>0.61365*EXP(17.502*J1647/(240.97+J1647))</f>
        <v>3.152107653050927</v>
      </c>
      <c r="AV1647" s="4">
        <f>AU1647*1000/AA1647</f>
        <v>31.03719307009855</v>
      </c>
      <c r="AW1647" s="4">
        <f>(AV1647-U1647)</f>
        <v>9.71940589968839</v>
      </c>
      <c r="AX1647" s="4">
        <f>IF(D1647,P1647,(O1647+P1647)/2)</f>
        <v>24.21879005432129</v>
      </c>
      <c r="AY1647" s="4">
        <f>0.61365*EXP(17.502*AX1647/(240.97+AX1647))</f>
        <v>3.03456344600301</v>
      </c>
      <c r="AZ1647" s="4">
        <f>IF(AW1647&lt;&gt;0,(1000-(AV1647+U1647)/2)/AW1647*AP1647,0)</f>
        <v>0.5549955377641437</v>
      </c>
      <c r="BA1647" s="4">
        <f>U1647*AA1647/1000</f>
        <v>2.165014082755369</v>
      </c>
      <c r="BB1647" s="4">
        <f>(AY1647-BA1647)</f>
        <v>0.8695493632476401</v>
      </c>
      <c r="BC1647" s="4">
        <f>1/(1.6/F1647+1.37/N1647)</f>
        <v>0.356898108262505</v>
      </c>
      <c r="BD1647" s="4">
        <f>G1647*AA1647*0.001</f>
        <v>101.2410704731362</v>
      </c>
      <c r="BE1647" s="4">
        <f>G1647/S1647</f>
        <v>0.8747871496118048</v>
      </c>
      <c r="BF1647" s="4">
        <f>(1-AP1647*AA1647/AU1647/F1647)*100</f>
        <v>74.12703587742608</v>
      </c>
      <c r="BG1647" s="4">
        <f>(S1647-E1647/(N1647/1.35))</f>
        <v>1118.161660919755</v>
      </c>
      <c r="BH1647" s="4">
        <f>E1647*BF1647/100/BG1647</f>
        <v>0.02983723541496023</v>
      </c>
    </row>
    <row r="1648" ht="16" customHeight="1">
      <c r="A1648" s="4">
        <v>1551</v>
      </c>
      <c r="B1648" t="s" s="2">
        <v>1709</v>
      </c>
      <c r="C1648" s="4">
        <v>8949.500029448420</v>
      </c>
      <c r="D1648" s="4">
        <v>0</v>
      </c>
      <c r="E1648" s="4">
        <f>(R1648-S1648*(1000-T1648)/(1000-U1648))*AO1648</f>
        <v>45.63506691282188</v>
      </c>
      <c r="F1648" s="4">
        <f>IF(AZ1648&lt;&gt;0,1/(1/AZ1648-1/N1648),0)</f>
        <v>0.6879693291820582</v>
      </c>
      <c r="G1648" s="4">
        <f>((BC1648-AP1648/2)*S1648-E1648)/(BC1648+AP1648/2)</f>
        <v>993.4710630971184</v>
      </c>
      <c r="H1648" s="4">
        <f>AP1648*1000</f>
        <v>5.542090286852291</v>
      </c>
      <c r="I1648" s="4">
        <f>(AU1648-BA1648)</f>
        <v>0.9896969044484054</v>
      </c>
      <c r="J1648" s="4">
        <f>(P1648+AT1648*D1648)</f>
        <v>24.86848068237305</v>
      </c>
      <c r="K1648" s="4">
        <v>6</v>
      </c>
      <c r="L1648" s="4">
        <f>(K1648*AI1648+AJ1648)</f>
        <v>1.420000016689301</v>
      </c>
      <c r="M1648" s="4">
        <v>1</v>
      </c>
      <c r="N1648" s="4">
        <f>L1648*(M1648+1)*(M1648+1)/(M1648*M1648+1)</f>
        <v>2.840000033378601</v>
      </c>
      <c r="O1648" s="4">
        <v>23.61871147155762</v>
      </c>
      <c r="P1648" s="4">
        <v>24.86848068237305</v>
      </c>
      <c r="Q1648" s="4">
        <v>22.88869285583496</v>
      </c>
      <c r="R1648" s="4">
        <v>1200.611083984375</v>
      </c>
      <c r="S1648" s="4">
        <v>1138.205200195312</v>
      </c>
      <c r="T1648" s="4">
        <v>14.80254173278809</v>
      </c>
      <c r="U1648" s="4">
        <v>21.31901168823242</v>
      </c>
      <c r="V1648" s="4">
        <v>51.38100051879883</v>
      </c>
      <c r="W1648" s="4">
        <v>73.99681854248047</v>
      </c>
      <c r="X1648" s="4">
        <v>499.4058227539062</v>
      </c>
      <c r="Y1648" s="4">
        <v>2001.252563476562</v>
      </c>
      <c r="Z1648" s="4">
        <v>113.8572692871094</v>
      </c>
      <c r="AA1648" s="4">
        <v>101.5588302612305</v>
      </c>
      <c r="AB1648" s="4">
        <v>12.11826515197754</v>
      </c>
      <c r="AC1648" s="4">
        <v>0.4029203653335571</v>
      </c>
      <c r="AD1648" s="4">
        <v>0.1267587393522263</v>
      </c>
      <c r="AE1648" s="4">
        <v>0.003558640368282795</v>
      </c>
      <c r="AF1648" s="4">
        <v>0.1050645262002945</v>
      </c>
      <c r="AG1648" s="4">
        <v>0.003854610258713365</v>
      </c>
      <c r="AH1648" s="4">
        <v>0.6666666865348816</v>
      </c>
      <c r="AI1648" s="4">
        <v>-0.2195652425289154</v>
      </c>
      <c r="AJ1648" s="4">
        <v>2.737391471862793</v>
      </c>
      <c r="AK1648" s="4">
        <v>1</v>
      </c>
      <c r="AL1648" s="4">
        <v>0</v>
      </c>
      <c r="AM1648" s="4">
        <v>0.1599999964237213</v>
      </c>
      <c r="AN1648" s="4">
        <v>111115</v>
      </c>
      <c r="AO1648" s="4">
        <f>X1648*0.000001/(K1648*0.0001)</f>
        <v>0.8323430379231769</v>
      </c>
      <c r="AP1648" s="4">
        <f>(U1648-T1648)/(1000-U1648)*AO1648</f>
        <v>0.005542090286852291</v>
      </c>
      <c r="AQ1648" s="4">
        <f>(P1648+273.15)</f>
        <v>298.018480682373</v>
      </c>
      <c r="AR1648" s="4">
        <f>(O1648+273.15)</f>
        <v>296.7687114715576</v>
      </c>
      <c r="AS1648" s="4">
        <f>(Y1648*AK1648+Z1648*AL1648)*AM1648</f>
        <v>320.2004029992131</v>
      </c>
      <c r="AT1648" s="4">
        <f>((AS1648+0.00000010773*(AR1648^4-AQ1648^4))-AP1648*44100)/(L1648*0.92*2*29.3+0.00000043092*AQ1648^3)</f>
        <v>0.7006412728195085</v>
      </c>
      <c r="AU1648" s="4">
        <f>0.61365*EXP(17.502*J1648/(240.97+J1648))</f>
        <v>3.15483079383079</v>
      </c>
      <c r="AV1648" s="4">
        <f>AU1648*1000/AA1648</f>
        <v>31.06407178692299</v>
      </c>
      <c r="AW1648" s="4">
        <f>(AV1648-U1648)</f>
        <v>9.745060098690569</v>
      </c>
      <c r="AX1648" s="4">
        <f>IF(D1648,P1648,(O1648+P1648)/2)</f>
        <v>24.24359607696533</v>
      </c>
      <c r="AY1648" s="4">
        <f>0.61365*EXP(17.502*AX1648/(240.97+AX1648))</f>
        <v>3.039080716689966</v>
      </c>
      <c r="AZ1648" s="4">
        <f>IF(AW1648&lt;&gt;0,(1000-(AV1648+U1648)/2)/AW1648*AP1648,0)</f>
        <v>0.5538123257460418</v>
      </c>
      <c r="BA1648" s="4">
        <f>U1648*AA1648/1000</f>
        <v>2.165133889382385</v>
      </c>
      <c r="BB1648" s="4">
        <f>(AY1648-BA1648)</f>
        <v>0.8739468273075808</v>
      </c>
      <c r="BC1648" s="4">
        <f>1/(1.6/F1648+1.37/N1648)</f>
        <v>0.3561152821507941</v>
      </c>
      <c r="BD1648" s="4">
        <f>G1648*AA1648*0.001</f>
        <v>100.8957590665244</v>
      </c>
      <c r="BE1648" s="4">
        <f>G1648/S1648</f>
        <v>0.8728400317681222</v>
      </c>
      <c r="BF1648" s="4">
        <f>(1-AP1648*AA1648/AU1648/F1648)*100</f>
        <v>74.06739539551283</v>
      </c>
      <c r="BG1648" s="4">
        <f>(S1648-E1648/(N1648/1.35))</f>
        <v>1116.512474981145</v>
      </c>
      <c r="BH1648" s="4">
        <f>E1648*BF1648/100/BG1648</f>
        <v>0.03027346868640895</v>
      </c>
    </row>
    <row r="1649" ht="16" customHeight="1">
      <c r="A1649" s="4">
        <v>1552</v>
      </c>
      <c r="B1649" t="s" s="2">
        <v>1710</v>
      </c>
      <c r="C1649" s="4">
        <v>8954.500029336661</v>
      </c>
      <c r="D1649" s="4">
        <v>0</v>
      </c>
      <c r="E1649" s="4">
        <f>(R1649-S1649*(1000-T1649)/(1000-U1649))*AO1649</f>
        <v>46.03447646346812</v>
      </c>
      <c r="F1649" s="4">
        <f>IF(AZ1649&lt;&gt;0,1/(1/AZ1649-1/N1649),0)</f>
        <v>0.6863533343652582</v>
      </c>
      <c r="G1649" s="4">
        <f>((BC1649-AP1649/2)*S1649-E1649)/(BC1649+AP1649/2)</f>
        <v>991.4570160123586</v>
      </c>
      <c r="H1649" s="4">
        <f>AP1649*1000</f>
        <v>5.54128050688901</v>
      </c>
      <c r="I1649" s="4">
        <f>(AU1649-BA1649)</f>
        <v>0.9914214221859279</v>
      </c>
      <c r="J1649" s="4">
        <f>(P1649+AT1649*D1649)</f>
        <v>24.87584495544434</v>
      </c>
      <c r="K1649" s="4">
        <v>6</v>
      </c>
      <c r="L1649" s="4">
        <f>(K1649*AI1649+AJ1649)</f>
        <v>1.420000016689301</v>
      </c>
      <c r="M1649" s="4">
        <v>1</v>
      </c>
      <c r="N1649" s="4">
        <f>L1649*(M1649+1)*(M1649+1)/(M1649*M1649+1)</f>
        <v>2.840000033378601</v>
      </c>
      <c r="O1649" s="4">
        <v>23.65084648132324</v>
      </c>
      <c r="P1649" s="4">
        <v>24.87584495544434</v>
      </c>
      <c r="Q1649" s="4">
        <v>22.90749740600586</v>
      </c>
      <c r="R1649" s="4">
        <v>1200.456542968750</v>
      </c>
      <c r="S1649" s="4">
        <v>1137.574096679688</v>
      </c>
      <c r="T1649" s="4">
        <v>14.79996204376221</v>
      </c>
      <c r="U1649" s="4">
        <v>21.31571006774902</v>
      </c>
      <c r="V1649" s="4">
        <v>51.27340698242188</v>
      </c>
      <c r="W1649" s="4">
        <v>73.84619903564453</v>
      </c>
      <c r="X1649" s="4">
        <v>499.3898620605469</v>
      </c>
      <c r="Y1649" s="4">
        <v>2001.318115234375</v>
      </c>
      <c r="Z1649" s="4">
        <v>113.4161682128906</v>
      </c>
      <c r="AA1649" s="4">
        <v>101.5587158203125</v>
      </c>
      <c r="AB1649" s="4">
        <v>12.11826515197754</v>
      </c>
      <c r="AC1649" s="4">
        <v>0.4029203653335571</v>
      </c>
      <c r="AD1649" s="4">
        <v>0.1267587393522263</v>
      </c>
      <c r="AE1649" s="4">
        <v>0.003558640368282795</v>
      </c>
      <c r="AF1649" s="4">
        <v>0.1050645262002945</v>
      </c>
      <c r="AG1649" s="4">
        <v>0.003854610258713365</v>
      </c>
      <c r="AH1649" s="4">
        <v>0.6666666865348816</v>
      </c>
      <c r="AI1649" s="4">
        <v>-0.2195652425289154</v>
      </c>
      <c r="AJ1649" s="4">
        <v>2.737391471862793</v>
      </c>
      <c r="AK1649" s="4">
        <v>1</v>
      </c>
      <c r="AL1649" s="4">
        <v>0</v>
      </c>
      <c r="AM1649" s="4">
        <v>0.1599999964237213</v>
      </c>
      <c r="AN1649" s="4">
        <v>111115</v>
      </c>
      <c r="AO1649" s="4">
        <f>X1649*0.000001/(K1649*0.0001)</f>
        <v>0.832316436767578</v>
      </c>
      <c r="AP1649" s="4">
        <f>(U1649-T1649)/(1000-U1649)*AO1649</f>
        <v>0.00554128050688901</v>
      </c>
      <c r="AQ1649" s="4">
        <f>(P1649+273.15)</f>
        <v>298.0258449554443</v>
      </c>
      <c r="AR1649" s="4">
        <f>(O1649+273.15)</f>
        <v>296.8008464813232</v>
      </c>
      <c r="AS1649" s="4">
        <f>(Y1649*AK1649+Z1649*AL1649)*AM1649</f>
        <v>320.2108912802287</v>
      </c>
      <c r="AT1649" s="4">
        <f>((AS1649+0.00000010773*(AR1649^4-AQ1649^4))-AP1649*44100)/(L1649*0.92*2*29.3+0.00000043092*AQ1649^3)</f>
        <v>0.7043201618630095</v>
      </c>
      <c r="AU1649" s="4">
        <f>0.61365*EXP(17.502*J1649/(240.97+J1649))</f>
        <v>3.156217563464625</v>
      </c>
      <c r="AV1649" s="4">
        <f>AU1649*1000/AA1649</f>
        <v>31.07776164725153</v>
      </c>
      <c r="AW1649" s="4">
        <f>(AV1649-U1649)</f>
        <v>9.762051579502508</v>
      </c>
      <c r="AX1649" s="4">
        <f>IF(D1649,P1649,(O1649+P1649)/2)</f>
        <v>24.26334571838379</v>
      </c>
      <c r="AY1649" s="4">
        <f>0.61365*EXP(17.502*AX1649/(240.97+AX1649))</f>
        <v>3.042681403493418</v>
      </c>
      <c r="AZ1649" s="4">
        <f>IF(AW1649&lt;&gt;0,(1000-(AV1649+U1649)/2)/AW1649*AP1649,0)</f>
        <v>0.5527646521012052</v>
      </c>
      <c r="BA1649" s="4">
        <f>U1649*AA1649/1000</f>
        <v>2.164796141278697</v>
      </c>
      <c r="BB1649" s="4">
        <f>(AY1649-BA1649)</f>
        <v>0.8778852622147211</v>
      </c>
      <c r="BC1649" s="4">
        <f>1/(1.6/F1649+1.37/N1649)</f>
        <v>0.3554222102436272</v>
      </c>
      <c r="BD1649" s="4">
        <f>G1649*AA1649*0.001</f>
        <v>100.6911013372542</v>
      </c>
      <c r="BE1649" s="4">
        <f>G1649/S1649</f>
        <v>0.8715537905673042</v>
      </c>
      <c r="BF1649" s="4">
        <f>(1-AP1649*AA1649/AU1649/F1649)*100</f>
        <v>74.02158466479744</v>
      </c>
      <c r="BG1649" s="4">
        <f>(S1649-E1649/(N1649/1.35))</f>
        <v>1115.691511294028</v>
      </c>
      <c r="BH1649" s="4">
        <f>E1649*BF1649/100/BG1649</f>
        <v>0.03054199895352801</v>
      </c>
    </row>
    <row r="1650" ht="16" customHeight="1">
      <c r="A1650" s="4">
        <v>1553</v>
      </c>
      <c r="B1650" t="s" s="2">
        <v>1711</v>
      </c>
      <c r="C1650" s="4">
        <v>8959.500029224902</v>
      </c>
      <c r="D1650" s="4">
        <v>0</v>
      </c>
      <c r="E1650" s="4">
        <f>(R1650-S1650*(1000-T1650)/(1000-U1650))*AO1650</f>
        <v>46.09816540892766</v>
      </c>
      <c r="F1650" s="4">
        <f>IF(AZ1650&lt;&gt;0,1/(1/AZ1650-1/N1650),0)</f>
        <v>0.6853951563686322</v>
      </c>
      <c r="G1650" s="4">
        <f>((BC1650-AP1650/2)*S1650-E1650)/(BC1650+AP1650/2)</f>
        <v>990.9952904852465</v>
      </c>
      <c r="H1650" s="4">
        <f>AP1650*1000</f>
        <v>5.539719805674271</v>
      </c>
      <c r="I1650" s="4">
        <f>(AU1650-BA1650)</f>
        <v>0.9922591634472693</v>
      </c>
      <c r="J1650" s="4">
        <f>(P1650+AT1650*D1650)</f>
        <v>24.87791633605957</v>
      </c>
      <c r="K1650" s="4">
        <v>6</v>
      </c>
      <c r="L1650" s="4">
        <f>(K1650*AI1650+AJ1650)</f>
        <v>1.420000016689301</v>
      </c>
      <c r="M1650" s="4">
        <v>1</v>
      </c>
      <c r="N1650" s="4">
        <f>L1650*(M1650+1)*(M1650+1)/(M1650*M1650+1)</f>
        <v>2.840000033378601</v>
      </c>
      <c r="O1650" s="4">
        <v>23.67113876342773</v>
      </c>
      <c r="P1650" s="4">
        <v>24.87791633605957</v>
      </c>
      <c r="Q1650" s="4">
        <v>22.88565254211426</v>
      </c>
      <c r="R1650" s="4">
        <v>1200.406127929688</v>
      </c>
      <c r="S1650" s="4">
        <v>1137.451782226562</v>
      </c>
      <c r="T1650" s="4">
        <v>14.79751777648926</v>
      </c>
      <c r="U1650" s="4">
        <v>21.31128692626953</v>
      </c>
      <c r="V1650" s="4">
        <v>51.19608306884766</v>
      </c>
      <c r="W1650" s="4">
        <v>73.73227691650391</v>
      </c>
      <c r="X1650" s="4">
        <v>499.4031372070312</v>
      </c>
      <c r="Y1650" s="4">
        <v>2001.118530273438</v>
      </c>
      <c r="Z1650" s="4">
        <v>113.0696563720703</v>
      </c>
      <c r="AA1650" s="4">
        <v>101.5587921142578</v>
      </c>
      <c r="AB1650" s="4">
        <v>12.11826515197754</v>
      </c>
      <c r="AC1650" s="4">
        <v>0.4029203653335571</v>
      </c>
      <c r="AD1650" s="4">
        <v>0.1267587393522263</v>
      </c>
      <c r="AE1650" s="4">
        <v>0.003558640368282795</v>
      </c>
      <c r="AF1650" s="4">
        <v>0.1050645262002945</v>
      </c>
      <c r="AG1650" s="4">
        <v>0.003854610258713365</v>
      </c>
      <c r="AH1650" s="4">
        <v>0.6666666865348816</v>
      </c>
      <c r="AI1650" s="4">
        <v>-0.2195652425289154</v>
      </c>
      <c r="AJ1650" s="4">
        <v>2.737391471862793</v>
      </c>
      <c r="AK1650" s="4">
        <v>1</v>
      </c>
      <c r="AL1650" s="4">
        <v>0</v>
      </c>
      <c r="AM1650" s="4">
        <v>0.1599999964237213</v>
      </c>
      <c r="AN1650" s="4">
        <v>111115</v>
      </c>
      <c r="AO1650" s="4">
        <f>X1650*0.000001/(K1650*0.0001)</f>
        <v>0.8323385620117187</v>
      </c>
      <c r="AP1650" s="4">
        <f>(U1650-T1650)/(1000-U1650)*AO1650</f>
        <v>0.005539719805674271</v>
      </c>
      <c r="AQ1650" s="4">
        <f>(P1650+273.15)</f>
        <v>298.0279163360595</v>
      </c>
      <c r="AR1650" s="4">
        <f>(O1650+273.15)</f>
        <v>296.8211387634277</v>
      </c>
      <c r="AS1650" s="4">
        <f>(Y1650*AK1650+Z1650*AL1650)*AM1650</f>
        <v>320.1789576871925</v>
      </c>
      <c r="AT1650" s="4">
        <f>((AS1650+0.00000010773*(AR1650^4-AQ1650^4))-AP1650*44100)/(L1650*0.92*2*29.3+0.00000043092*AQ1650^3)</f>
        <v>0.7070684651202783</v>
      </c>
      <c r="AU1650" s="4">
        <f>0.61365*EXP(17.502*J1650/(240.97+J1650))</f>
        <v>3.156607722079577</v>
      </c>
      <c r="AV1650" s="4">
        <f>AU1650*1000/AA1650</f>
        <v>31.08158000272654</v>
      </c>
      <c r="AW1650" s="4">
        <f>(AV1650-U1650)</f>
        <v>9.770293076457008</v>
      </c>
      <c r="AX1650" s="4">
        <f>IF(D1650,P1650,(O1650+P1650)/2)</f>
        <v>24.27452754974365</v>
      </c>
      <c r="AY1650" s="4">
        <f>0.61365*EXP(17.502*AX1650/(240.97+AX1650))</f>
        <v>3.044721689673796</v>
      </c>
      <c r="AZ1650" s="4">
        <f>IF(AW1650&lt;&gt;0,(1000-(AV1650+U1650)/2)/AW1650*AP1650,0)</f>
        <v>0.5521429973653565</v>
      </c>
      <c r="BA1650" s="4">
        <f>U1650*AA1650/1000</f>
        <v>2.164348558632308</v>
      </c>
      <c r="BB1650" s="4">
        <f>(AY1650-BA1650)</f>
        <v>0.8803731310414884</v>
      </c>
      <c r="BC1650" s="4">
        <f>1/(1.6/F1650+1.37/N1650)</f>
        <v>0.3550110001458918</v>
      </c>
      <c r="BD1650" s="4">
        <f>G1650*AA1650*0.001</f>
        <v>100.6442846925997</v>
      </c>
      <c r="BE1650" s="4">
        <f>G1650/S1650</f>
        <v>0.8712415822544782</v>
      </c>
      <c r="BF1650" s="4">
        <f>(1-AP1650*AA1650/AU1650/F1650)*100</f>
        <v>73.99578905153123</v>
      </c>
      <c r="BG1650" s="4">
        <f>(S1650-E1650/(N1650/1.35))</f>
        <v>1115.538922166481</v>
      </c>
      <c r="BH1650" s="4">
        <f>E1650*BF1650/100/BG1650</f>
        <v>0.03057777774922445</v>
      </c>
    </row>
    <row r="1651" ht="29" customHeight="1">
      <c r="A1651" t="s" s="2">
        <v>9</v>
      </c>
      <c r="B1651" t="s" s="5">
        <v>1712</v>
      </c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  <c r="AM1651" s="3"/>
      <c r="AN1651" s="3"/>
      <c r="AO1651" s="3"/>
      <c r="AP1651" s="3"/>
      <c r="AQ1651" s="3"/>
      <c r="AR1651" s="3"/>
      <c r="AS1651" s="3"/>
      <c r="AT1651" s="3"/>
      <c r="AU1651" s="3"/>
      <c r="AV1651" s="3"/>
      <c r="AW1651" s="3"/>
      <c r="AX1651" s="3"/>
      <c r="AY1651" s="3"/>
      <c r="AZ1651" s="3"/>
      <c r="BA1651" s="3"/>
      <c r="BB1651" s="3"/>
      <c r="BC1651" s="3"/>
      <c r="BD1651" s="3"/>
      <c r="BE1651" s="3"/>
      <c r="BF1651" s="3"/>
      <c r="BG1651" s="3"/>
      <c r="BH1651" s="3"/>
    </row>
    <row r="1652" ht="16" customHeight="1">
      <c r="A1652" s="4">
        <v>1554</v>
      </c>
      <c r="B1652" t="s" s="2">
        <v>1713</v>
      </c>
      <c r="C1652" s="4">
        <v>8999.000032566488</v>
      </c>
      <c r="D1652" s="4">
        <v>0</v>
      </c>
      <c r="E1652" s="4">
        <f>(R1652-S1652*(1000-T1652)/(1000-U1652))*AO1652</f>
        <v>45.54710021191443</v>
      </c>
      <c r="F1652" s="4">
        <f>IF(AZ1652&lt;&gt;0,1/(1/AZ1652-1/N1652),0)</f>
        <v>0.6731773503325471</v>
      </c>
      <c r="G1652" s="4">
        <f>((BC1652-AP1652/2)*S1652-E1652)/(BC1652+AP1652/2)</f>
        <v>990.5149909306547</v>
      </c>
      <c r="H1652" s="4">
        <f>AP1652*1000</f>
        <v>5.459206603468598</v>
      </c>
      <c r="I1652" s="4">
        <f>(AU1652-BA1652)</f>
        <v>0.9921408857622471</v>
      </c>
      <c r="J1652" s="4">
        <f>(P1652+AT1652*D1652)</f>
        <v>24.87459182739258</v>
      </c>
      <c r="K1652" s="4">
        <v>6</v>
      </c>
      <c r="L1652" s="4">
        <f>(K1652*AI1652+AJ1652)</f>
        <v>1.420000016689301</v>
      </c>
      <c r="M1652" s="4">
        <v>1</v>
      </c>
      <c r="N1652" s="4">
        <f>L1652*(M1652+1)*(M1652+1)/(M1652*M1652+1)</f>
        <v>2.840000033378601</v>
      </c>
      <c r="O1652" s="4">
        <v>23.67768478393555</v>
      </c>
      <c r="P1652" s="4">
        <v>24.87459182739258</v>
      </c>
      <c r="Q1652" s="4">
        <v>22.87278747558594</v>
      </c>
      <c r="R1652" s="4">
        <v>1199.529296875</v>
      </c>
      <c r="S1652" s="4">
        <v>1137.349243164062</v>
      </c>
      <c r="T1652" s="4">
        <v>14.88730144500732</v>
      </c>
      <c r="U1652" s="4">
        <v>21.30627632141113</v>
      </c>
      <c r="V1652" s="4">
        <v>51.91180419921875</v>
      </c>
      <c r="W1652" s="4">
        <v>73.68734741210938</v>
      </c>
      <c r="X1652" s="4">
        <v>499.4153747558594</v>
      </c>
      <c r="Y1652" s="4">
        <v>2001.016845703125</v>
      </c>
      <c r="Z1652" s="4">
        <v>112.7532577514648</v>
      </c>
      <c r="AA1652" s="4">
        <v>101.558837890625</v>
      </c>
      <c r="AB1652" s="4">
        <v>11.95715713500977</v>
      </c>
      <c r="AC1652" s="4">
        <v>0.3677950203418732</v>
      </c>
      <c r="AD1652" s="4">
        <v>0.06099309772253036</v>
      </c>
      <c r="AE1652" s="4">
        <v>0.004866491071879864</v>
      </c>
      <c r="AF1652" s="4">
        <v>0.06995739042758942</v>
      </c>
      <c r="AG1652" s="4">
        <v>0.003993657417595387</v>
      </c>
      <c r="AH1652" s="4">
        <v>0.6666666865348816</v>
      </c>
      <c r="AI1652" s="4">
        <v>-0.2195652425289154</v>
      </c>
      <c r="AJ1652" s="4">
        <v>2.737391471862793</v>
      </c>
      <c r="AK1652" s="4">
        <v>1</v>
      </c>
      <c r="AL1652" s="4">
        <v>0</v>
      </c>
      <c r="AM1652" s="4">
        <v>0.1599999964237213</v>
      </c>
      <c r="AN1652" s="4">
        <v>111115</v>
      </c>
      <c r="AO1652" s="4">
        <f>X1652*0.000001/(K1652*0.0001)</f>
        <v>0.8323589579264322</v>
      </c>
      <c r="AP1652" s="4">
        <f>(U1652-T1652)/(1000-U1652)*AO1652</f>
        <v>0.005459206603468597</v>
      </c>
      <c r="AQ1652" s="4">
        <f>(P1652+273.15)</f>
        <v>298.0245918273926</v>
      </c>
      <c r="AR1652" s="4">
        <f>(O1652+273.15)</f>
        <v>296.8276847839355</v>
      </c>
      <c r="AS1652" s="4">
        <f>(Y1652*AK1652+Z1652*AL1652)*AM1652</f>
        <v>320.1626881563061</v>
      </c>
      <c r="AT1652" s="4">
        <f>((AS1652+0.00000010773*(AR1652^4-AQ1652^4))-AP1652*44100)/(L1652*0.92*2*29.3+0.00000043092*AQ1652^3)</f>
        <v>0.7485220648543049</v>
      </c>
      <c r="AU1652" s="4">
        <f>0.61365*EXP(17.502*J1652/(240.97+J1652))</f>
        <v>3.155981548741302</v>
      </c>
      <c r="AV1652" s="4">
        <f>AU1652*1000/AA1652</f>
        <v>31.07540037175469</v>
      </c>
      <c r="AW1652" s="4">
        <f>(AV1652-U1652)</f>
        <v>9.769124050343557</v>
      </c>
      <c r="AX1652" s="4">
        <f>IF(D1652,P1652,(O1652+P1652)/2)</f>
        <v>24.27613830566406</v>
      </c>
      <c r="AY1652" s="4">
        <f>0.61365*EXP(17.502*AX1652/(240.97+AX1652))</f>
        <v>3.045015693823036</v>
      </c>
      <c r="AZ1652" s="4">
        <f>IF(AW1652&lt;&gt;0,(1000-(AV1652+U1652)/2)/AW1652*AP1652,0)</f>
        <v>0.5441864980340376</v>
      </c>
      <c r="BA1652" s="4">
        <f>U1652*AA1652/1000</f>
        <v>2.163840662979055</v>
      </c>
      <c r="BB1652" s="4">
        <f>(AY1652-BA1652)</f>
        <v>0.8811750308439805</v>
      </c>
      <c r="BC1652" s="4">
        <f>1/(1.6/F1652+1.37/N1652)</f>
        <v>0.349750311455308</v>
      </c>
      <c r="BD1652" s="4">
        <f>G1652*AA1652*0.001</f>
        <v>100.5955513921603</v>
      </c>
      <c r="BE1652" s="4">
        <f>G1652/S1652</f>
        <v>0.8708978327317294</v>
      </c>
      <c r="BF1652" s="4">
        <f>(1-AP1652*AA1652/AU1652/F1652)*100</f>
        <v>73.90343764495313</v>
      </c>
      <c r="BG1652" s="4">
        <f>(S1652-E1652/(N1652/1.35))</f>
        <v>1115.698333106525</v>
      </c>
      <c r="BH1652" s="4">
        <f>E1652*BF1652/100/BG1652</f>
        <v>0.03017022774469147</v>
      </c>
    </row>
    <row r="1653" ht="16" customHeight="1">
      <c r="A1653" s="4">
        <v>1555</v>
      </c>
      <c r="B1653" t="s" s="2">
        <v>1714</v>
      </c>
      <c r="C1653" s="4">
        <v>9004.000032454729</v>
      </c>
      <c r="D1653" s="4">
        <v>0</v>
      </c>
      <c r="E1653" s="4">
        <f>(R1653-S1653*(1000-T1653)/(1000-U1653))*AO1653</f>
        <v>45.0599650580197</v>
      </c>
      <c r="F1653" s="4">
        <f>IF(AZ1653&lt;&gt;0,1/(1/AZ1653-1/N1653),0)</f>
        <v>0.641491309920582</v>
      </c>
      <c r="G1653" s="4">
        <f>((BC1653-AP1653/2)*S1653-E1653)/(BC1653+AP1653/2)</f>
        <v>985.759023101533</v>
      </c>
      <c r="H1653" s="4">
        <f>AP1653*1000</f>
        <v>5.265807693949125</v>
      </c>
      <c r="I1653" s="4">
        <f>(AU1653-BA1653)</f>
        <v>0.9952184957903198</v>
      </c>
      <c r="J1653" s="4">
        <f>(P1653+AT1653*D1653)</f>
        <v>24.87497711181641</v>
      </c>
      <c r="K1653" s="4">
        <v>6</v>
      </c>
      <c r="L1653" s="4">
        <f>(K1653*AI1653+AJ1653)</f>
        <v>1.420000016689301</v>
      </c>
      <c r="M1653" s="4">
        <v>1</v>
      </c>
      <c r="N1653" s="4">
        <f>L1653*(M1653+1)*(M1653+1)/(M1653*M1653+1)</f>
        <v>2.840000033378601</v>
      </c>
      <c r="O1653" s="4">
        <v>23.68414115905762</v>
      </c>
      <c r="P1653" s="4">
        <v>24.87497711181641</v>
      </c>
      <c r="Q1653" s="4">
        <v>22.86222267150879</v>
      </c>
      <c r="R1653" s="4">
        <v>1197.836181640625</v>
      </c>
      <c r="S1653" s="4">
        <v>1136.516113281250</v>
      </c>
      <c r="T1653" s="4">
        <v>15.08548736572266</v>
      </c>
      <c r="U1653" s="4">
        <v>21.27672386169434</v>
      </c>
      <c r="V1653" s="4">
        <v>52.59462738037109</v>
      </c>
      <c r="W1653" s="4">
        <v>73.55631256103516</v>
      </c>
      <c r="X1653" s="4">
        <v>499.457763671875</v>
      </c>
      <c r="Y1653" s="4">
        <v>2001.074096679688</v>
      </c>
      <c r="Z1653" s="4">
        <v>111.454589843750</v>
      </c>
      <c r="AA1653" s="4">
        <v>101.5586624145508</v>
      </c>
      <c r="AB1653" s="4">
        <v>11.95715713500977</v>
      </c>
      <c r="AC1653" s="4">
        <v>0.3677950203418732</v>
      </c>
      <c r="AD1653" s="4">
        <v>0.06099309772253036</v>
      </c>
      <c r="AE1653" s="4">
        <v>0.004866491071879864</v>
      </c>
      <c r="AF1653" s="4">
        <v>0.06995739042758942</v>
      </c>
      <c r="AG1653" s="4">
        <v>0.003993657417595387</v>
      </c>
      <c r="AH1653" s="4">
        <v>0.6666666865348816</v>
      </c>
      <c r="AI1653" s="4">
        <v>-0.2195652425289154</v>
      </c>
      <c r="AJ1653" s="4">
        <v>2.737391471862793</v>
      </c>
      <c r="AK1653" s="4">
        <v>1</v>
      </c>
      <c r="AL1653" s="4">
        <v>0</v>
      </c>
      <c r="AM1653" s="4">
        <v>0.1599999964237213</v>
      </c>
      <c r="AN1653" s="4">
        <v>111115</v>
      </c>
      <c r="AO1653" s="4">
        <f>X1653*0.000001/(K1653*0.0001)</f>
        <v>0.8324296061197916</v>
      </c>
      <c r="AP1653" s="4">
        <f>(U1653-T1653)/(1000-U1653)*AO1653</f>
        <v>0.005265807693949125</v>
      </c>
      <c r="AQ1653" s="4">
        <f>(P1653+273.15)</f>
        <v>298.0249771118164</v>
      </c>
      <c r="AR1653" s="4">
        <f>(O1653+273.15)</f>
        <v>296.8341411590576</v>
      </c>
      <c r="AS1653" s="4">
        <f>(Y1653*AK1653+Z1653*AL1653)*AM1653</f>
        <v>320.1718483123514</v>
      </c>
      <c r="AT1653" s="4">
        <f>((AS1653+0.00000010773*(AR1653^4-AQ1653^4))-AP1653*44100)/(L1653*0.92*2*29.3+0.00000043092*AQ1653^3)</f>
        <v>0.8463646188160143</v>
      </c>
      <c r="AU1653" s="4">
        <f>0.61365*EXP(17.502*J1653/(240.97+J1653))</f>
        <v>3.156054111747752</v>
      </c>
      <c r="AV1653" s="4">
        <f>AU1653*1000/AA1653</f>
        <v>31.0761685582772</v>
      </c>
      <c r="AW1653" s="4">
        <f>(AV1653-U1653)</f>
        <v>9.799444696582867</v>
      </c>
      <c r="AX1653" s="4">
        <f>IF(D1653,P1653,(O1653+P1653)/2)</f>
        <v>24.27955913543701</v>
      </c>
      <c r="AY1653" s="4">
        <f>0.61365*EXP(17.502*AX1653/(240.97+AX1653))</f>
        <v>3.045640165066351</v>
      </c>
      <c r="AZ1653" s="4">
        <f>IF(AW1653&lt;&gt;0,(1000-(AV1653+U1653)/2)/AW1653*AP1653,0)</f>
        <v>0.5232916477282119</v>
      </c>
      <c r="BA1653" s="4">
        <f>U1653*AA1653/1000</f>
        <v>2.160835615957432</v>
      </c>
      <c r="BB1653" s="4">
        <f>(AY1653-BA1653)</f>
        <v>0.8848045491089191</v>
      </c>
      <c r="BC1653" s="4">
        <f>1/(1.6/F1653+1.37/N1653)</f>
        <v>0.3359557508609609</v>
      </c>
      <c r="BD1653" s="4">
        <f>G1653*AA1653*0.001</f>
        <v>100.112367849266</v>
      </c>
      <c r="BE1653" s="4">
        <f>G1653/S1653</f>
        <v>0.8673515593681603</v>
      </c>
      <c r="BF1653" s="4">
        <f>(1-AP1653*AA1653/AU1653/F1653)*100</f>
        <v>73.58523515248008</v>
      </c>
      <c r="BG1653" s="4">
        <f>(S1653-E1653/(N1653/1.35))</f>
        <v>1115.096763945553</v>
      </c>
      <c r="BH1653" s="4">
        <f>E1653*BF1653/100/BG1653</f>
        <v>0.02973507082044418</v>
      </c>
    </row>
    <row r="1654" ht="16" customHeight="1">
      <c r="A1654" s="4">
        <v>1556</v>
      </c>
      <c r="B1654" t="s" s="2">
        <v>1715</v>
      </c>
      <c r="C1654" s="4">
        <v>9009.000032342970</v>
      </c>
      <c r="D1654" s="4">
        <v>0</v>
      </c>
      <c r="E1654" s="4">
        <f>(R1654-S1654*(1000-T1654)/(1000-U1654))*AO1654</f>
        <v>45.3651932269533</v>
      </c>
      <c r="F1654" s="4">
        <f>IF(AZ1654&lt;&gt;0,1/(1/AZ1654-1/N1654),0)</f>
        <v>0.6367334700497834</v>
      </c>
      <c r="G1654" s="4">
        <f>((BC1654-AP1654/2)*S1654-E1654)/(BC1654+AP1654/2)</f>
        <v>983.5467968653509</v>
      </c>
      <c r="H1654" s="4">
        <f>AP1654*1000</f>
        <v>5.246984893290918</v>
      </c>
      <c r="I1654" s="4">
        <f>(AU1654-BA1654)</f>
        <v>0.9977252681296522</v>
      </c>
      <c r="J1654" s="4">
        <f>(P1654+AT1654*D1654)</f>
        <v>24.8714771270752</v>
      </c>
      <c r="K1654" s="4">
        <v>6</v>
      </c>
      <c r="L1654" s="4">
        <f>(K1654*AI1654+AJ1654)</f>
        <v>1.420000016689301</v>
      </c>
      <c r="M1654" s="4">
        <v>1</v>
      </c>
      <c r="N1654" s="4">
        <f>L1654*(M1654+1)*(M1654+1)/(M1654*M1654+1)</f>
        <v>2.840000033378601</v>
      </c>
      <c r="O1654" s="4">
        <v>23.68586921691895</v>
      </c>
      <c r="P1654" s="4">
        <v>24.8714771270752</v>
      </c>
      <c r="Q1654" s="4">
        <v>22.85957717895508</v>
      </c>
      <c r="R1654" s="4">
        <v>1197.739624023438</v>
      </c>
      <c r="S1654" s="4">
        <v>1136.081420898438</v>
      </c>
      <c r="T1654" s="4">
        <v>15.07625198364258</v>
      </c>
      <c r="U1654" s="4">
        <v>21.24554443359375</v>
      </c>
      <c r="V1654" s="4">
        <v>52.60527038574219</v>
      </c>
      <c r="W1654" s="4">
        <v>73.44225311279297</v>
      </c>
      <c r="X1654" s="4">
        <v>499.4585571289062</v>
      </c>
      <c r="Y1654" s="4">
        <v>2000.858276367188</v>
      </c>
      <c r="Z1654" s="4">
        <v>110.0879135131836</v>
      </c>
      <c r="AA1654" s="4">
        <v>101.5586929321289</v>
      </c>
      <c r="AB1654" s="4">
        <v>11.95715713500977</v>
      </c>
      <c r="AC1654" s="4">
        <v>0.3677950203418732</v>
      </c>
      <c r="AD1654" s="4">
        <v>0.06099309772253036</v>
      </c>
      <c r="AE1654" s="4">
        <v>0.004866491071879864</v>
      </c>
      <c r="AF1654" s="4">
        <v>0.06995739042758942</v>
      </c>
      <c r="AG1654" s="4">
        <v>0.003993657417595387</v>
      </c>
      <c r="AH1654" s="4">
        <v>0.6666666865348816</v>
      </c>
      <c r="AI1654" s="4">
        <v>-0.2195652425289154</v>
      </c>
      <c r="AJ1654" s="4">
        <v>2.737391471862793</v>
      </c>
      <c r="AK1654" s="4">
        <v>1</v>
      </c>
      <c r="AL1654" s="4">
        <v>0</v>
      </c>
      <c r="AM1654" s="4">
        <v>0.1599999964237213</v>
      </c>
      <c r="AN1654" s="4">
        <v>111115</v>
      </c>
      <c r="AO1654" s="4">
        <f>X1654*0.000001/(K1654*0.0001)</f>
        <v>0.8324309285481769</v>
      </c>
      <c r="AP1654" s="4">
        <f>(U1654-T1654)/(1000-U1654)*AO1654</f>
        <v>0.005246984893290918</v>
      </c>
      <c r="AQ1654" s="4">
        <f>(P1654+273.15)</f>
        <v>298.0214771270752</v>
      </c>
      <c r="AR1654" s="4">
        <f>(O1654+273.15)</f>
        <v>296.8358692169189</v>
      </c>
      <c r="AS1654" s="4">
        <f>(Y1654*AK1654+Z1654*AL1654)*AM1654</f>
        <v>320.1373170631232</v>
      </c>
      <c r="AT1654" s="4">
        <f>((AS1654+0.00000010773*(AR1654^4-AQ1654^4))-AP1654*44100)/(L1654*0.92*2*29.3+0.00000043092*AQ1654^3)</f>
        <v>0.8560881390751373</v>
      </c>
      <c r="AU1654" s="4">
        <f>0.61365*EXP(17.502*J1654/(240.97+J1654))</f>
        <v>3.1553949914369</v>
      </c>
      <c r="AV1654" s="4">
        <f>AU1654*1000/AA1654</f>
        <v>31.06966917687325</v>
      </c>
      <c r="AW1654" s="4">
        <f>(AV1654-U1654)</f>
        <v>9.824124743279498</v>
      </c>
      <c r="AX1654" s="4">
        <f>IF(D1654,P1654,(O1654+P1654)/2)</f>
        <v>24.27867317199707</v>
      </c>
      <c r="AY1654" s="4">
        <f>0.61365*EXP(17.502*AX1654/(240.97+AX1654))</f>
        <v>3.045478422017229</v>
      </c>
      <c r="AZ1654" s="4">
        <f>IF(AW1654&lt;&gt;0,(1000-(AV1654+U1654)/2)/AW1654*AP1654,0)</f>
        <v>0.5201212788991396</v>
      </c>
      <c r="BA1654" s="4">
        <f>U1654*AA1654/1000</f>
        <v>2.157669723307248</v>
      </c>
      <c r="BB1654" s="4">
        <f>(AY1654-BA1654)</f>
        <v>0.8878086987099811</v>
      </c>
      <c r="BC1654" s="4">
        <f>1/(1.6/F1654+1.37/N1654)</f>
        <v>0.3338653251271441</v>
      </c>
      <c r="BD1654" s="4">
        <f>G1654*AA1654*0.001</f>
        <v>99.88772712722714</v>
      </c>
      <c r="BE1654" s="4">
        <f>G1654/S1654</f>
        <v>0.8657361864852442</v>
      </c>
      <c r="BF1654" s="4">
        <f>(1-AP1654*AA1654/AU1654/F1654)*100</f>
        <v>73.47743603082937</v>
      </c>
      <c r="BG1654" s="4">
        <f>(S1654-E1654/(N1654/1.35))</f>
        <v>1114.516980709495</v>
      </c>
      <c r="BH1654" s="4">
        <f>E1654*BF1654/100/BG1654</f>
        <v>0.02990818570783645</v>
      </c>
    </row>
    <row r="1655" ht="16" customHeight="1">
      <c r="A1655" s="4">
        <v>1557</v>
      </c>
      <c r="B1655" t="s" s="2">
        <v>1716</v>
      </c>
      <c r="C1655" s="4">
        <v>9014.500032220036</v>
      </c>
      <c r="D1655" s="4">
        <v>0</v>
      </c>
      <c r="E1655" s="4">
        <f>(R1655-S1655*(1000-T1655)/(1000-U1655))*AO1655</f>
        <v>46.24887652358322</v>
      </c>
      <c r="F1655" s="4">
        <f>IF(AZ1655&lt;&gt;0,1/(1/AZ1655-1/N1655),0)</f>
        <v>0.6503819714035591</v>
      </c>
      <c r="G1655" s="4">
        <f>((BC1655-AP1655/2)*S1655-E1655)/(BC1655+AP1655/2)</f>
        <v>983.3588559491518</v>
      </c>
      <c r="H1655" s="4">
        <f>AP1655*1000</f>
        <v>5.356339639759248</v>
      </c>
      <c r="I1655" s="4">
        <f>(AU1655-BA1655)</f>
        <v>1.001073510049754</v>
      </c>
      <c r="J1655" s="4">
        <f>(P1655+AT1655*D1655)</f>
        <v>24.87226676940918</v>
      </c>
      <c r="K1655" s="4">
        <v>6</v>
      </c>
      <c r="L1655" s="4">
        <f>(K1655*AI1655+AJ1655)</f>
        <v>1.420000016689301</v>
      </c>
      <c r="M1655" s="4">
        <v>1</v>
      </c>
      <c r="N1655" s="4">
        <f>L1655*(M1655+1)*(M1655+1)/(M1655*M1655+1)</f>
        <v>2.840000033378601</v>
      </c>
      <c r="O1655" s="4">
        <v>23.68581962585449</v>
      </c>
      <c r="P1655" s="4">
        <v>24.87226676940918</v>
      </c>
      <c r="Q1655" s="4">
        <v>22.86042976379395</v>
      </c>
      <c r="R1655" s="4">
        <v>1199.020751953125</v>
      </c>
      <c r="S1655" s="4">
        <v>1136.148315429688</v>
      </c>
      <c r="T1655" s="4">
        <v>14.91570377349854</v>
      </c>
      <c r="U1655" s="4">
        <v>21.21407508850098</v>
      </c>
      <c r="V1655" s="4">
        <v>51.84025192260742</v>
      </c>
      <c r="W1655" s="4">
        <v>73.32191467285156</v>
      </c>
      <c r="X1655" s="4">
        <v>499.434814453125</v>
      </c>
      <c r="Y1655" s="4">
        <v>2000.556396484375</v>
      </c>
      <c r="Z1655" s="4">
        <v>108.763313293457</v>
      </c>
      <c r="AA1655" s="4">
        <v>101.5585250854492</v>
      </c>
      <c r="AB1655" s="4">
        <v>11.95715713500977</v>
      </c>
      <c r="AC1655" s="4">
        <v>0.3677950203418732</v>
      </c>
      <c r="AD1655" s="4">
        <v>0.06099309772253036</v>
      </c>
      <c r="AE1655" s="4">
        <v>0.004866491071879864</v>
      </c>
      <c r="AF1655" s="4">
        <v>0.06995739042758942</v>
      </c>
      <c r="AG1655" s="4">
        <v>0.003993657417595387</v>
      </c>
      <c r="AH1655" s="4">
        <v>0.6666666865348816</v>
      </c>
      <c r="AI1655" s="4">
        <v>-0.2195652425289154</v>
      </c>
      <c r="AJ1655" s="4">
        <v>2.737391471862793</v>
      </c>
      <c r="AK1655" s="4">
        <v>1</v>
      </c>
      <c r="AL1655" s="4">
        <v>0</v>
      </c>
      <c r="AM1655" s="4">
        <v>0.1599999964237213</v>
      </c>
      <c r="AN1655" s="4">
        <v>111115</v>
      </c>
      <c r="AO1655" s="4">
        <f>X1655*0.000001/(K1655*0.0001)</f>
        <v>0.8323913574218749</v>
      </c>
      <c r="AP1655" s="4">
        <f>(U1655-T1655)/(1000-U1655)*AO1655</f>
        <v>0.005356339639759248</v>
      </c>
      <c r="AQ1655" s="4">
        <f>(P1655+273.15)</f>
        <v>298.0222667694092</v>
      </c>
      <c r="AR1655" s="4">
        <f>(O1655+273.15)</f>
        <v>296.8358196258545</v>
      </c>
      <c r="AS1655" s="4">
        <f>(Y1655*AK1655+Z1655*AL1655)*AM1655</f>
        <v>320.0890162829528</v>
      </c>
      <c r="AT1655" s="4">
        <f>((AS1655+0.00000010773*(AR1655^4-AQ1655^4))-AP1655*44100)/(L1655*0.92*2*29.3+0.00000043092*AQ1655^3)</f>
        <v>0.8006036351071636</v>
      </c>
      <c r="AU1655" s="4">
        <f>0.61365*EXP(17.502*J1655/(240.97+J1655))</f>
        <v>3.155543687089884</v>
      </c>
      <c r="AV1655" s="4">
        <f>AU1655*1000/AA1655</f>
        <v>31.07118466357084</v>
      </c>
      <c r="AW1655" s="4">
        <f>(AV1655-U1655)</f>
        <v>9.857109575069863</v>
      </c>
      <c r="AX1655" s="4">
        <f>IF(D1655,P1655,(O1655+P1655)/2)</f>
        <v>24.27904319763184</v>
      </c>
      <c r="AY1655" s="4">
        <f>0.61365*EXP(17.502*AX1655/(240.97+AX1655))</f>
        <v>3.045545973636918</v>
      </c>
      <c r="AZ1655" s="4">
        <f>IF(AW1655&lt;&gt;0,(1000-(AV1655+U1655)/2)/AW1655*AP1655,0)</f>
        <v>0.5291927410708237</v>
      </c>
      <c r="BA1655" s="4">
        <f>U1655*AA1655/1000</f>
        <v>2.15447017704013</v>
      </c>
      <c r="BB1655" s="4">
        <f>(AY1655-BA1655)</f>
        <v>0.8910757965967879</v>
      </c>
      <c r="BC1655" s="4">
        <f>1/(1.6/F1655+1.37/N1655)</f>
        <v>0.3398485526392176</v>
      </c>
      <c r="BD1655" s="4">
        <f>G1655*AA1655*0.001</f>
        <v>99.86847503991059</v>
      </c>
      <c r="BE1655" s="4">
        <f>G1655/S1655</f>
        <v>0.8655197940220056</v>
      </c>
      <c r="BF1655" s="4">
        <f>(1-AP1655*AA1655/AU1655/F1655)*100</f>
        <v>73.49414601743491</v>
      </c>
      <c r="BG1655" s="4">
        <f>(S1655-E1655/(N1655/1.35))</f>
        <v>1114.163814523693</v>
      </c>
      <c r="BH1655" s="4">
        <f>E1655*BF1655/100/BG1655</f>
        <v>0.03050737817956897</v>
      </c>
    </row>
    <row r="1656" ht="16" customHeight="1">
      <c r="A1656" s="4">
        <v>1558</v>
      </c>
      <c r="B1656" t="s" s="2">
        <v>1717</v>
      </c>
      <c r="C1656" s="4">
        <v>9019.500032108277</v>
      </c>
      <c r="D1656" s="4">
        <v>0</v>
      </c>
      <c r="E1656" s="4">
        <f>(R1656-S1656*(1000-T1656)/(1000-U1656))*AO1656</f>
        <v>46.44983991406344</v>
      </c>
      <c r="F1656" s="4">
        <f>IF(AZ1656&lt;&gt;0,1/(1/AZ1656-1/N1656),0)</f>
        <v>0.6691301933393711</v>
      </c>
      <c r="G1656" s="4">
        <f>((BC1656-AP1656/2)*S1656-E1656)/(BC1656+AP1656/2)</f>
        <v>986.6870992989636</v>
      </c>
      <c r="H1656" s="4">
        <f>AP1656*1000</f>
        <v>5.48447274380061</v>
      </c>
      <c r="I1656" s="4">
        <f>(AU1656-BA1656)</f>
        <v>1.001658074722146</v>
      </c>
      <c r="J1656" s="4">
        <f>(P1656+AT1656*D1656)</f>
        <v>24.87108612060547</v>
      </c>
      <c r="K1656" s="4">
        <v>6</v>
      </c>
      <c r="L1656" s="4">
        <f>(K1656*AI1656+AJ1656)</f>
        <v>1.420000016689301</v>
      </c>
      <c r="M1656" s="4">
        <v>1</v>
      </c>
      <c r="N1656" s="4">
        <f>L1656*(M1656+1)*(M1656+1)/(M1656*M1656+1)</f>
        <v>2.840000033378601</v>
      </c>
      <c r="O1656" s="4">
        <v>23.68402671813965</v>
      </c>
      <c r="P1656" s="4">
        <v>24.87108612060547</v>
      </c>
      <c r="Q1656" s="4">
        <v>22.86332511901855</v>
      </c>
      <c r="R1656" s="4">
        <v>1200.193847656250</v>
      </c>
      <c r="S1656" s="4">
        <v>1136.897216796875</v>
      </c>
      <c r="T1656" s="4">
        <v>14.75673389434814</v>
      </c>
      <c r="U1656" s="4">
        <v>21.20612525939941</v>
      </c>
      <c r="V1656" s="4">
        <v>51.08552932739258</v>
      </c>
      <c r="W1656" s="4">
        <v>73.29759216308594</v>
      </c>
      <c r="X1656" s="4">
        <v>499.411621093750</v>
      </c>
      <c r="Y1656" s="4">
        <v>2000.140136718750</v>
      </c>
      <c r="Z1656" s="4">
        <v>108.3937072753906</v>
      </c>
      <c r="AA1656" s="4">
        <v>101.5585479736328</v>
      </c>
      <c r="AB1656" s="4">
        <v>11.95715713500977</v>
      </c>
      <c r="AC1656" s="4">
        <v>0.3677950203418732</v>
      </c>
      <c r="AD1656" s="4">
        <v>0.06099309772253036</v>
      </c>
      <c r="AE1656" s="4">
        <v>0.004866491071879864</v>
      </c>
      <c r="AF1656" s="4">
        <v>0.06995739042758942</v>
      </c>
      <c r="AG1656" s="4">
        <v>0.003993657417595387</v>
      </c>
      <c r="AH1656" s="4">
        <v>0.6666666865348816</v>
      </c>
      <c r="AI1656" s="4">
        <v>-0.2195652425289154</v>
      </c>
      <c r="AJ1656" s="4">
        <v>2.737391471862793</v>
      </c>
      <c r="AK1656" s="4">
        <v>1</v>
      </c>
      <c r="AL1656" s="4">
        <v>0</v>
      </c>
      <c r="AM1656" s="4">
        <v>0.1599999964237213</v>
      </c>
      <c r="AN1656" s="4">
        <v>111115</v>
      </c>
      <c r="AO1656" s="4">
        <f>X1656*0.000001/(K1656*0.0001)</f>
        <v>0.8323527018229165</v>
      </c>
      <c r="AP1656" s="4">
        <f>(U1656-T1656)/(1000-U1656)*AO1656</f>
        <v>0.005484472743800609</v>
      </c>
      <c r="AQ1656" s="4">
        <f>(P1656+273.15)</f>
        <v>298.0210861206054</v>
      </c>
      <c r="AR1656" s="4">
        <f>(O1656+273.15)</f>
        <v>296.8340267181396</v>
      </c>
      <c r="AS1656" s="4">
        <f>(Y1656*AK1656+Z1656*AL1656)*AM1656</f>
        <v>320.0224147219415</v>
      </c>
      <c r="AT1656" s="4">
        <f>((AS1656+0.00000010773*(AR1656^4-AQ1656^4))-AP1656*44100)/(L1656*0.92*2*29.3+0.00000043092*AQ1656^3)</f>
        <v>0.7355305552996482</v>
      </c>
      <c r="AU1656" s="4">
        <f>0.61365*EXP(17.502*J1656/(240.97+J1656))</f>
        <v>3.155321364213728</v>
      </c>
      <c r="AV1656" s="4">
        <f>AU1656*1000/AA1656</f>
        <v>31.06898855065287</v>
      </c>
      <c r="AW1656" s="4">
        <f>(AV1656-U1656)</f>
        <v>9.862863291253454</v>
      </c>
      <c r="AX1656" s="4">
        <f>IF(D1656,P1656,(O1656+P1656)/2)</f>
        <v>24.27755641937256</v>
      </c>
      <c r="AY1656" s="4">
        <f>0.61365*EXP(17.502*AX1656/(240.97+AX1656))</f>
        <v>3.045274556385379</v>
      </c>
      <c r="AZ1656" s="4">
        <f>IF(AW1656&lt;&gt;0,(1000-(AV1656+U1656)/2)/AW1656*AP1656,0)</f>
        <v>0.5415386858400489</v>
      </c>
      <c r="BA1656" s="4">
        <f>U1656*AA1656/1000</f>
        <v>2.153663289491582</v>
      </c>
      <c r="BB1656" s="4">
        <f>(AY1656-BA1656)</f>
        <v>0.891611266893797</v>
      </c>
      <c r="BC1656" s="4">
        <f>1/(1.6/F1656+1.37/N1656)</f>
        <v>0.3480005936696325</v>
      </c>
      <c r="BD1656" s="4">
        <f>G1656*AA1656*0.001</f>
        <v>100.2065091091184</v>
      </c>
      <c r="BE1656" s="4">
        <f>G1656/S1656</f>
        <v>0.8678771349963215</v>
      </c>
      <c r="BF1656" s="4">
        <f>(1-AP1656*AA1656/AU1656/F1656)*100</f>
        <v>73.61864242911338</v>
      </c>
      <c r="BG1656" s="4">
        <f>(S1656-E1656/(N1656/1.35))</f>
        <v>1114.817187519767</v>
      </c>
      <c r="BH1656" s="4">
        <f>E1656*BF1656/100/BG1656</f>
        <v>0.03067385571199188</v>
      </c>
    </row>
    <row r="1657" ht="16" customHeight="1">
      <c r="A1657" s="4">
        <v>1559</v>
      </c>
      <c r="B1657" t="s" s="2">
        <v>1718</v>
      </c>
      <c r="C1657" s="4">
        <v>9024.500031996518</v>
      </c>
      <c r="D1657" s="4">
        <v>0</v>
      </c>
      <c r="E1657" s="4">
        <f>(R1657-S1657*(1000-T1657)/(1000-U1657))*AO1657</f>
        <v>46.22676144172296</v>
      </c>
      <c r="F1657" s="4">
        <f>IF(AZ1657&lt;&gt;0,1/(1/AZ1657-1/N1657),0)</f>
        <v>0.6686691190818164</v>
      </c>
      <c r="G1657" s="4">
        <f>((BC1657-AP1657/2)*S1657-E1657)/(BC1657+AP1657/2)</f>
        <v>987.5715101645516</v>
      </c>
      <c r="H1657" s="4">
        <f>AP1657*1000</f>
        <v>5.484399975935361</v>
      </c>
      <c r="I1657" s="4">
        <f>(AU1657-BA1657)</f>
        <v>1.002207013343696</v>
      </c>
      <c r="J1657" s="4">
        <f>(P1657+AT1657*D1657)</f>
        <v>24.87014961242676</v>
      </c>
      <c r="K1657" s="4">
        <v>6</v>
      </c>
      <c r="L1657" s="4">
        <f>(K1657*AI1657+AJ1657)</f>
        <v>1.420000016689301</v>
      </c>
      <c r="M1657" s="4">
        <v>1</v>
      </c>
      <c r="N1657" s="4">
        <f>L1657*(M1657+1)*(M1657+1)/(M1657*M1657+1)</f>
        <v>2.840000033378601</v>
      </c>
      <c r="O1657" s="4">
        <v>23.68389511108398</v>
      </c>
      <c r="P1657" s="4">
        <v>24.87014961242676</v>
      </c>
      <c r="Q1657" s="4">
        <v>22.86675071716309</v>
      </c>
      <c r="R1657" s="4">
        <v>1200.268676757812</v>
      </c>
      <c r="S1657" s="4">
        <v>1137.235839843750</v>
      </c>
      <c r="T1657" s="4">
        <v>14.74944496154785</v>
      </c>
      <c r="U1657" s="4">
        <v>21.19901084899902</v>
      </c>
      <c r="V1657" s="4">
        <v>51.00954437255859</v>
      </c>
      <c r="W1657" s="4">
        <v>73.2701416015625</v>
      </c>
      <c r="X1657" s="4">
        <v>499.3951110839844</v>
      </c>
      <c r="Y1657" s="4">
        <v>2000.337890625</v>
      </c>
      <c r="Z1657" s="4">
        <v>108.0668487548828</v>
      </c>
      <c r="AA1657" s="4">
        <v>101.5584182739258</v>
      </c>
      <c r="AB1657" s="4">
        <v>11.95715713500977</v>
      </c>
      <c r="AC1657" s="4">
        <v>0.3677950203418732</v>
      </c>
      <c r="AD1657" s="4">
        <v>0.06099309772253036</v>
      </c>
      <c r="AE1657" s="4">
        <v>0.004866491071879864</v>
      </c>
      <c r="AF1657" s="4">
        <v>0.06995739042758942</v>
      </c>
      <c r="AG1657" s="4">
        <v>0.003993657417595387</v>
      </c>
      <c r="AH1657" s="4">
        <v>0.6666666865348816</v>
      </c>
      <c r="AI1657" s="4">
        <v>-0.2195652425289154</v>
      </c>
      <c r="AJ1657" s="4">
        <v>2.737391471862793</v>
      </c>
      <c r="AK1657" s="4">
        <v>1</v>
      </c>
      <c r="AL1657" s="4">
        <v>0</v>
      </c>
      <c r="AM1657" s="4">
        <v>0.1599999964237213</v>
      </c>
      <c r="AN1657" s="4">
        <v>111115</v>
      </c>
      <c r="AO1657" s="4">
        <f>X1657*0.000001/(K1657*0.0001)</f>
        <v>0.8323251851399739</v>
      </c>
      <c r="AP1657" s="4">
        <f>(U1657-T1657)/(1000-U1657)*AO1657</f>
        <v>0.00548439997593536</v>
      </c>
      <c r="AQ1657" s="4">
        <f>(P1657+273.15)</f>
        <v>298.0201496124267</v>
      </c>
      <c r="AR1657" s="4">
        <f>(O1657+273.15)</f>
        <v>296.833895111084</v>
      </c>
      <c r="AS1657" s="4">
        <f>(Y1657*AK1657+Z1657*AL1657)*AM1657</f>
        <v>320.0540553462342</v>
      </c>
      <c r="AT1657" s="4">
        <f>((AS1657+0.00000010773*(AR1657^4-AQ1657^4))-AP1657*44100)/(L1657*0.92*2*29.3+0.00000043092*AQ1657^3)</f>
        <v>0.7360322249465833</v>
      </c>
      <c r="AU1657" s="4">
        <f>0.61365*EXP(17.502*J1657/(240.97+J1657))</f>
        <v>3.155145024139829</v>
      </c>
      <c r="AV1657" s="4">
        <f>AU1657*1000/AA1657</f>
        <v>31.06729188741102</v>
      </c>
      <c r="AW1657" s="4">
        <f>(AV1657-U1657)</f>
        <v>9.868281038411993</v>
      </c>
      <c r="AX1657" s="4">
        <f>IF(D1657,P1657,(O1657+P1657)/2)</f>
        <v>24.27702236175537</v>
      </c>
      <c r="AY1657" s="4">
        <f>0.61365*EXP(17.502*AX1657/(240.97+AX1657))</f>
        <v>3.045177067217335</v>
      </c>
      <c r="AZ1657" s="4">
        <f>IF(AW1657&lt;&gt;0,(1000-(AV1657+U1657)/2)/AW1657*AP1657,0)</f>
        <v>0.5412366450053948</v>
      </c>
      <c r="BA1657" s="4">
        <f>U1657*AA1657/1000</f>
        <v>2.152938010796133</v>
      </c>
      <c r="BB1657" s="4">
        <f>(AY1657-BA1657)</f>
        <v>0.8922390564212024</v>
      </c>
      <c r="BC1657" s="4">
        <f>1/(1.6/F1657+1.37/N1657)</f>
        <v>0.3478010307661444</v>
      </c>
      <c r="BD1657" s="4">
        <f>G1657*AA1657*0.001</f>
        <v>100.2962005047041</v>
      </c>
      <c r="BE1657" s="4">
        <f>G1657/S1657</f>
        <v>0.8683964007854681</v>
      </c>
      <c r="BF1657" s="4">
        <f>(1-AP1657*AA1657/AU1657/F1657)*100</f>
        <v>73.59935996354092</v>
      </c>
      <c r="BG1657" s="4">
        <f>(S1657-E1657/(N1657/1.35))</f>
        <v>1115.261851388516</v>
      </c>
      <c r="BH1657" s="4">
        <f>E1657*BF1657/100/BG1657</f>
        <v>0.03050637884782164</v>
      </c>
    </row>
    <row r="1658" ht="16" customHeight="1">
      <c r="A1658" s="4">
        <v>1560</v>
      </c>
      <c r="B1658" t="s" s="2">
        <v>1719</v>
      </c>
      <c r="C1658" s="4">
        <v>9030.000031873584</v>
      </c>
      <c r="D1658" s="4">
        <v>0</v>
      </c>
      <c r="E1658" s="4">
        <f>(R1658-S1658*(1000-T1658)/(1000-U1658))*AO1658</f>
        <v>46.14808935157726</v>
      </c>
      <c r="F1658" s="4">
        <f>IF(AZ1658&lt;&gt;0,1/(1/AZ1658-1/N1658),0)</f>
        <v>0.6683243834018584</v>
      </c>
      <c r="G1658" s="4">
        <f>((BC1658-AP1658/2)*S1658-E1658)/(BC1658+AP1658/2)</f>
        <v>987.848463204367</v>
      </c>
      <c r="H1658" s="4">
        <f>AP1658*1000</f>
        <v>5.482861681663509</v>
      </c>
      <c r="I1658" s="4">
        <f>(AU1658-BA1658)</f>
        <v>1.00235357618026</v>
      </c>
      <c r="J1658" s="4">
        <f>(P1658+AT1658*D1658)</f>
        <v>24.86709976196289</v>
      </c>
      <c r="K1658" s="4">
        <v>6</v>
      </c>
      <c r="L1658" s="4">
        <f>(K1658*AI1658+AJ1658)</f>
        <v>1.420000016689301</v>
      </c>
      <c r="M1658" s="4">
        <v>1</v>
      </c>
      <c r="N1658" s="4">
        <f>L1658*(M1658+1)*(M1658+1)/(M1658*M1658+1)</f>
        <v>2.840000033378601</v>
      </c>
      <c r="O1658" s="4">
        <v>23.68344688415527</v>
      </c>
      <c r="P1658" s="4">
        <v>24.86709976196289</v>
      </c>
      <c r="Q1658" s="4">
        <v>22.86693382263184</v>
      </c>
      <c r="R1658" s="4">
        <v>1200.283935546875</v>
      </c>
      <c r="S1658" s="4">
        <v>1137.349121093750</v>
      </c>
      <c r="T1658" s="4">
        <v>14.74427223205566</v>
      </c>
      <c r="U1658" s="4">
        <v>21.19185638427734</v>
      </c>
      <c r="V1658" s="4">
        <v>50.96560668945312</v>
      </c>
      <c r="W1658" s="4">
        <v>73.24695587158203</v>
      </c>
      <c r="X1658" s="4">
        <v>499.4121398925781</v>
      </c>
      <c r="Y1658" s="4">
        <v>2000.544067382812</v>
      </c>
      <c r="Z1658" s="4">
        <v>107.710449218750</v>
      </c>
      <c r="AA1658" s="4">
        <v>101.5586929321289</v>
      </c>
      <c r="AB1658" s="4">
        <v>11.95715713500977</v>
      </c>
      <c r="AC1658" s="4">
        <v>0.3677950203418732</v>
      </c>
      <c r="AD1658" s="4">
        <v>0.06099309772253036</v>
      </c>
      <c r="AE1658" s="4">
        <v>0.004866491071879864</v>
      </c>
      <c r="AF1658" s="4">
        <v>0.06995739042758942</v>
      </c>
      <c r="AG1658" s="4">
        <v>0.003993657417595387</v>
      </c>
      <c r="AH1658" s="4">
        <v>0.6666666865348816</v>
      </c>
      <c r="AI1658" s="4">
        <v>-0.2195652425289154</v>
      </c>
      <c r="AJ1658" s="4">
        <v>2.737391471862793</v>
      </c>
      <c r="AK1658" s="4">
        <v>1</v>
      </c>
      <c r="AL1658" s="4">
        <v>0</v>
      </c>
      <c r="AM1658" s="4">
        <v>0.1599999964237213</v>
      </c>
      <c r="AN1658" s="4">
        <v>111115</v>
      </c>
      <c r="AO1658" s="4">
        <f>X1658*0.000001/(K1658*0.0001)</f>
        <v>0.83235356648763</v>
      </c>
      <c r="AP1658" s="4">
        <f>(U1658-T1658)/(1000-U1658)*AO1658</f>
        <v>0.005482861681663508</v>
      </c>
      <c r="AQ1658" s="4">
        <f>(P1658+273.15)</f>
        <v>298.0170997619629</v>
      </c>
      <c r="AR1658" s="4">
        <f>(O1658+273.15)</f>
        <v>296.8334468841553</v>
      </c>
      <c r="AS1658" s="4">
        <f>(Y1658*AK1658+Z1658*AL1658)*AM1658</f>
        <v>320.0870436267469</v>
      </c>
      <c r="AT1658" s="4">
        <f>((AS1658+0.00000010773*(AR1658^4-AQ1658^4))-AP1658*44100)/(L1658*0.92*2*29.3+0.00000043092*AQ1658^3)</f>
        <v>0.7375194711637031</v>
      </c>
      <c r="AU1658" s="4">
        <f>0.61365*EXP(17.502*J1658/(240.97+J1658))</f>
        <v>3.154570811372858</v>
      </c>
      <c r="AV1658" s="4">
        <f>AU1658*1000/AA1658</f>
        <v>31.06155386896364</v>
      </c>
      <c r="AW1658" s="4">
        <f>(AV1658-U1658)</f>
        <v>9.869697484686291</v>
      </c>
      <c r="AX1658" s="4">
        <f>IF(D1658,P1658,(O1658+P1658)/2)</f>
        <v>24.27527332305908</v>
      </c>
      <c r="AY1658" s="4">
        <f>0.61365*EXP(17.502*AX1658/(240.97+AX1658))</f>
        <v>3.04485780929122</v>
      </c>
      <c r="AZ1658" s="4">
        <f>IF(AW1658&lt;&gt;0,(1000-(AV1658+U1658)/2)/AW1658*AP1658,0)</f>
        <v>0.541010763454657</v>
      </c>
      <c r="BA1658" s="4">
        <f>U1658*AA1658/1000</f>
        <v>2.152217235192598</v>
      </c>
      <c r="BB1658" s="4">
        <f>(AY1658-BA1658)</f>
        <v>0.8926405740986216</v>
      </c>
      <c r="BC1658" s="4">
        <f>1/(1.6/F1658+1.37/N1658)</f>
        <v>0.3476517915425454</v>
      </c>
      <c r="BD1658" s="4">
        <f>G1658*AA1658*0.001</f>
        <v>100.3245987380478</v>
      </c>
      <c r="BE1658" s="4">
        <f>G1658/S1658</f>
        <v>0.8685534150273811</v>
      </c>
      <c r="BF1658" s="4">
        <f>(1-AP1658*AA1658/AU1658/F1658)*100</f>
        <v>73.58827262407085</v>
      </c>
      <c r="BG1658" s="4">
        <f>(S1658-E1658/(N1658/1.35))</f>
        <v>1115.412529582336</v>
      </c>
      <c r="BH1658" s="4">
        <f>E1658*BF1658/100/BG1658</f>
        <v>0.03044575966486103</v>
      </c>
    </row>
    <row r="1659" ht="16" customHeight="1">
      <c r="A1659" s="4">
        <v>1561</v>
      </c>
      <c r="B1659" t="s" s="2">
        <v>1720</v>
      </c>
      <c r="C1659" s="4">
        <v>9035.000031761825</v>
      </c>
      <c r="D1659" s="4">
        <v>0</v>
      </c>
      <c r="E1659" s="4">
        <f>(R1659-S1659*(1000-T1659)/(1000-U1659))*AO1659</f>
        <v>46.12316548766095</v>
      </c>
      <c r="F1659" s="4">
        <f>IF(AZ1659&lt;&gt;0,1/(1/AZ1659-1/N1659),0)</f>
        <v>0.6672182895781806</v>
      </c>
      <c r="G1659" s="4">
        <f>((BC1659-AP1659/2)*S1659-E1659)/(BC1659+AP1659/2)</f>
        <v>987.7305996633188</v>
      </c>
      <c r="H1659" s="4">
        <f>AP1659*1000</f>
        <v>5.479634951955148</v>
      </c>
      <c r="I1659" s="4">
        <f>(AU1659-BA1659)</f>
        <v>1.0031142240867</v>
      </c>
      <c r="J1659" s="4">
        <f>(P1659+AT1659*D1659)</f>
        <v>24.86680030822754</v>
      </c>
      <c r="K1659" s="4">
        <v>6</v>
      </c>
      <c r="L1659" s="4">
        <f>(K1659*AI1659+AJ1659)</f>
        <v>1.420000016689301</v>
      </c>
      <c r="M1659" s="4">
        <v>1</v>
      </c>
      <c r="N1659" s="4">
        <f>L1659*(M1659+1)*(M1659+1)/(M1659*M1659+1)</f>
        <v>2.840000033378601</v>
      </c>
      <c r="O1659" s="4">
        <v>23.68263816833496</v>
      </c>
      <c r="P1659" s="4">
        <v>24.86680030822754</v>
      </c>
      <c r="Q1659" s="4">
        <v>22.86544799804688</v>
      </c>
      <c r="R1659" s="4">
        <v>1200.255126953125</v>
      </c>
      <c r="S1659" s="4">
        <v>1137.354980468750</v>
      </c>
      <c r="T1659" s="4">
        <v>14.73996829986572</v>
      </c>
      <c r="U1659" s="4">
        <v>21.18377494812012</v>
      </c>
      <c r="V1659" s="4">
        <v>50.94943237304688</v>
      </c>
      <c r="W1659" s="4">
        <v>73.22247314453125</v>
      </c>
      <c r="X1659" s="4">
        <v>499.4149475097656</v>
      </c>
      <c r="Y1659" s="4">
        <v>2000.670043945312</v>
      </c>
      <c r="Z1659" s="4">
        <v>107.2245025634766</v>
      </c>
      <c r="AA1659" s="4">
        <v>101.5588684082031</v>
      </c>
      <c r="AB1659" s="4">
        <v>11.95715713500977</v>
      </c>
      <c r="AC1659" s="4">
        <v>0.3677950203418732</v>
      </c>
      <c r="AD1659" s="4">
        <v>0.06099309772253036</v>
      </c>
      <c r="AE1659" s="4">
        <v>0.004866491071879864</v>
      </c>
      <c r="AF1659" s="4">
        <v>0.06995739042758942</v>
      </c>
      <c r="AG1659" s="4">
        <v>0.003993657417595387</v>
      </c>
      <c r="AH1659" s="4">
        <v>1</v>
      </c>
      <c r="AI1659" s="4">
        <v>-0.2195652425289154</v>
      </c>
      <c r="AJ1659" s="4">
        <v>2.737391471862793</v>
      </c>
      <c r="AK1659" s="4">
        <v>1</v>
      </c>
      <c r="AL1659" s="4">
        <v>0</v>
      </c>
      <c r="AM1659" s="4">
        <v>0.1599999964237213</v>
      </c>
      <c r="AN1659" s="4">
        <v>111115</v>
      </c>
      <c r="AO1659" s="4">
        <f>X1659*0.000001/(K1659*0.0001)</f>
        <v>0.8323582458496093</v>
      </c>
      <c r="AP1659" s="4">
        <f>(U1659-T1659)/(1000-U1659)*AO1659</f>
        <v>0.005479634951955148</v>
      </c>
      <c r="AQ1659" s="4">
        <f>(P1659+273.15)</f>
        <v>298.0168003082275</v>
      </c>
      <c r="AR1659" s="4">
        <f>(O1659+273.15)</f>
        <v>296.8326381683349</v>
      </c>
      <c r="AS1659" s="4">
        <f>(Y1659*AK1659+Z1659*AL1659)*AM1659</f>
        <v>320.1071998762964</v>
      </c>
      <c r="AT1659" s="4">
        <f>((AS1659+0.00000010773*(AR1659^4-AQ1659^4))-AP1659*44100)/(L1659*0.92*2*29.3+0.00000043092*AQ1659^3)</f>
        <v>0.7393018750277104</v>
      </c>
      <c r="AU1659" s="4">
        <f>0.61365*EXP(17.502*J1659/(240.97+J1659))</f>
        <v>3.154514436431821</v>
      </c>
      <c r="AV1659" s="4">
        <f>AU1659*1000/AA1659</f>
        <v>31.06094510380566</v>
      </c>
      <c r="AW1659" s="4">
        <f>(AV1659-U1659)</f>
        <v>9.877170155685548</v>
      </c>
      <c r="AX1659" s="4">
        <f>IF(D1659,P1659,(O1659+P1659)/2)</f>
        <v>24.27471923828125</v>
      </c>
      <c r="AY1659" s="4">
        <f>0.61365*EXP(17.502*AX1659/(240.97+AX1659))</f>
        <v>3.044756676433229</v>
      </c>
      <c r="AZ1659" s="4">
        <f>IF(AW1659&lt;&gt;0,(1000-(AV1659+U1659)/2)/AW1659*AP1659,0)</f>
        <v>0.5402857165376974</v>
      </c>
      <c r="BA1659" s="4">
        <f>U1659*AA1659/1000</f>
        <v>2.151400212345121</v>
      </c>
      <c r="BB1659" s="4">
        <f>(AY1659-BA1659)</f>
        <v>0.8933564640881082</v>
      </c>
      <c r="BC1659" s="4">
        <f>1/(1.6/F1659+1.37/N1659)</f>
        <v>0.3471727790513213</v>
      </c>
      <c r="BD1659" s="4">
        <f>G1659*AA1659*0.001</f>
        <v>100.3128019939626</v>
      </c>
      <c r="BE1659" s="4">
        <f>G1659/S1659</f>
        <v>0.8684453109408595</v>
      </c>
      <c r="BF1659" s="4">
        <f>(1-AP1659*AA1659/AU1659/F1659)*100</f>
        <v>73.5595392675813</v>
      </c>
      <c r="BG1659" s="4">
        <f>(S1659-E1659/(N1659/1.35))</f>
        <v>1115.430236568565</v>
      </c>
      <c r="BH1659" s="4">
        <f>E1659*BF1659/100/BG1659</f>
        <v>0.03041695205674293</v>
      </c>
    </row>
    <row r="1660" ht="16" customHeight="1">
      <c r="A1660" s="4">
        <v>1562</v>
      </c>
      <c r="B1660" t="s" s="2">
        <v>1721</v>
      </c>
      <c r="C1660" s="4">
        <v>9040.000031650066</v>
      </c>
      <c r="D1660" s="4">
        <v>0</v>
      </c>
      <c r="E1660" s="4">
        <f>(R1660-S1660*(1000-T1660)/(1000-U1660))*AO1660</f>
        <v>46.13688817281002</v>
      </c>
      <c r="F1660" s="4">
        <f>IF(AZ1660&lt;&gt;0,1/(1/AZ1660-1/N1660),0)</f>
        <v>0.6654136013933081</v>
      </c>
      <c r="G1660" s="4">
        <f>((BC1660-AP1660/2)*S1660-E1660)/(BC1660+AP1660/2)</f>
        <v>987.2844208004038</v>
      </c>
      <c r="H1660" s="4">
        <f>AP1660*1000</f>
        <v>5.474999130076058</v>
      </c>
      <c r="I1660" s="4">
        <f>(AU1660-BA1660)</f>
        <v>1.004470691063205</v>
      </c>
      <c r="J1660" s="4">
        <f>(P1660+AT1660*D1660)</f>
        <v>24.868896484375</v>
      </c>
      <c r="K1660" s="4">
        <v>6</v>
      </c>
      <c r="L1660" s="4">
        <f>(K1660*AI1660+AJ1660)</f>
        <v>1.420000016689301</v>
      </c>
      <c r="M1660" s="4">
        <v>1</v>
      </c>
      <c r="N1660" s="4">
        <f>L1660*(M1660+1)*(M1660+1)/(M1660*M1660+1)</f>
        <v>2.840000033378601</v>
      </c>
      <c r="O1660" s="4">
        <v>23.68147277832031</v>
      </c>
      <c r="P1660" s="4">
        <v>24.868896484375</v>
      </c>
      <c r="Q1660" s="4">
        <v>22.86466789245605</v>
      </c>
      <c r="R1660" s="4">
        <v>1200.175048828125</v>
      </c>
      <c r="S1660" s="4">
        <v>1137.267822265625</v>
      </c>
      <c r="T1660" s="4">
        <v>14.73612022399902</v>
      </c>
      <c r="U1660" s="4">
        <v>21.17428207397461</v>
      </c>
      <c r="V1660" s="4">
        <v>50.93859100341797</v>
      </c>
      <c r="W1660" s="4">
        <v>73.19556427001953</v>
      </c>
      <c r="X1660" s="4">
        <v>499.4347839355469</v>
      </c>
      <c r="Y1660" s="4">
        <v>2000.7841796875</v>
      </c>
      <c r="Z1660" s="4">
        <v>106.7533416748047</v>
      </c>
      <c r="AA1660" s="4">
        <v>101.5589752197266</v>
      </c>
      <c r="AB1660" s="4">
        <v>11.95715713500977</v>
      </c>
      <c r="AC1660" s="4">
        <v>0.3677950203418732</v>
      </c>
      <c r="AD1660" s="4">
        <v>0.06099309772253036</v>
      </c>
      <c r="AE1660" s="4">
        <v>0.004866491071879864</v>
      </c>
      <c r="AF1660" s="4">
        <v>0.06995739042758942</v>
      </c>
      <c r="AG1660" s="4">
        <v>0.003993657417595387</v>
      </c>
      <c r="AH1660" s="4">
        <v>0.6666666865348816</v>
      </c>
      <c r="AI1660" s="4">
        <v>-0.2195652425289154</v>
      </c>
      <c r="AJ1660" s="4">
        <v>2.737391471862793</v>
      </c>
      <c r="AK1660" s="4">
        <v>1</v>
      </c>
      <c r="AL1660" s="4">
        <v>0</v>
      </c>
      <c r="AM1660" s="4">
        <v>0.1599999964237213</v>
      </c>
      <c r="AN1660" s="4">
        <v>111115</v>
      </c>
      <c r="AO1660" s="4">
        <f>X1660*0.000001/(K1660*0.0001)</f>
        <v>0.8323913065592448</v>
      </c>
      <c r="AP1660" s="4">
        <f>(U1660-T1660)/(1000-U1660)*AO1660</f>
        <v>0.005474999130076058</v>
      </c>
      <c r="AQ1660" s="4">
        <f>(P1660+273.15)</f>
        <v>298.018896484375</v>
      </c>
      <c r="AR1660" s="4">
        <f>(O1660+273.15)</f>
        <v>296.8314727783203</v>
      </c>
      <c r="AS1660" s="4">
        <f>(Y1660*AK1660+Z1660*AL1660)*AM1660</f>
        <v>320.1254615946382</v>
      </c>
      <c r="AT1660" s="4">
        <f>((AS1660+0.00000010773*(AR1660^4-AQ1660^4))-AP1660*44100)/(L1660*0.92*2*29.3+0.00000043092*AQ1660^3)</f>
        <v>0.7414105504464876</v>
      </c>
      <c r="AU1660" s="4">
        <f>0.61365*EXP(17.502*J1660/(240.97+J1660))</f>
        <v>3.154909079509493</v>
      </c>
      <c r="AV1660" s="4">
        <f>AU1660*1000/AA1660</f>
        <v>31.06479828773116</v>
      </c>
      <c r="AW1660" s="4">
        <f>(AV1660-U1660)</f>
        <v>9.890516213756552</v>
      </c>
      <c r="AX1660" s="4">
        <f>IF(D1660,P1660,(O1660+P1660)/2)</f>
        <v>24.27518463134766</v>
      </c>
      <c r="AY1660" s="4">
        <f>0.61365*EXP(17.502*AX1660/(240.97+AX1660))</f>
        <v>3.044841620873858</v>
      </c>
      <c r="AZ1660" s="4">
        <f>IF(AW1660&lt;&gt;0,(1000-(AV1660+U1660)/2)/AW1660*AP1660,0)</f>
        <v>0.5391017571855067</v>
      </c>
      <c r="BA1660" s="4">
        <f>U1660*AA1660/1000</f>
        <v>2.150438388446288</v>
      </c>
      <c r="BB1660" s="4">
        <f>(AY1660-BA1660)</f>
        <v>0.8944032324275697</v>
      </c>
      <c r="BC1660" s="4">
        <f>1/(1.6/F1660+1.37/N1660)</f>
        <v>0.3463906572765048</v>
      </c>
      <c r="BD1660" s="4">
        <f>G1660*AA1660*0.001</f>
        <v>100.2675940268903</v>
      </c>
      <c r="BE1660" s="4">
        <f>G1660/S1660</f>
        <v>0.8681195418275095</v>
      </c>
      <c r="BF1660" s="4">
        <f>(1-AP1660*AA1660/AU1660/F1660)*100</f>
        <v>73.51354455044113</v>
      </c>
      <c r="BG1660" s="4">
        <f>(S1660-E1660/(N1660/1.35))</f>
        <v>1115.336555258140</v>
      </c>
      <c r="BH1660" s="4">
        <f>E1660*BF1660/100/BG1660</f>
        <v>0.0304095312587114</v>
      </c>
    </row>
    <row r="1661" ht="16" customHeight="1">
      <c r="A1661" s="4">
        <v>1563</v>
      </c>
      <c r="B1661" t="s" s="2">
        <v>1722</v>
      </c>
      <c r="C1661" s="4">
        <v>9045.500031527132</v>
      </c>
      <c r="D1661" s="4">
        <v>0</v>
      </c>
      <c r="E1661" s="4">
        <f>(R1661-S1661*(1000-T1661)/(1000-U1661))*AO1661</f>
        <v>46.16439196661872</v>
      </c>
      <c r="F1661" s="4">
        <f>IF(AZ1661&lt;&gt;0,1/(1/AZ1661-1/N1661),0)</f>
        <v>0.6638524819163196</v>
      </c>
      <c r="G1661" s="4">
        <f>((BC1661-AP1661/2)*S1661-E1661)/(BC1661+AP1661/2)</f>
        <v>986.7857122403783</v>
      </c>
      <c r="H1661" s="4">
        <f>AP1661*1000</f>
        <v>5.46939941805703</v>
      </c>
      <c r="I1661" s="4">
        <f>(AU1661-BA1661)</f>
        <v>1.005360395714371</v>
      </c>
      <c r="J1661" s="4">
        <f>(P1661+AT1661*D1661)</f>
        <v>24.86821556091309</v>
      </c>
      <c r="K1661" s="4">
        <v>6</v>
      </c>
      <c r="L1661" s="4">
        <f>(K1661*AI1661+AJ1661)</f>
        <v>1.420000016689301</v>
      </c>
      <c r="M1661" s="4">
        <v>1</v>
      </c>
      <c r="N1661" s="4">
        <f>L1661*(M1661+1)*(M1661+1)/(M1661*M1661+1)</f>
        <v>2.840000033378601</v>
      </c>
      <c r="O1661" s="4">
        <v>23.68013381958008</v>
      </c>
      <c r="P1661" s="4">
        <v>24.86821556091309</v>
      </c>
      <c r="Q1661" s="4">
        <v>22.86462783813477</v>
      </c>
      <c r="R1661" s="4">
        <v>1200.052368164062</v>
      </c>
      <c r="S1661" s="4">
        <v>1137.1201171875</v>
      </c>
      <c r="T1661" s="4">
        <v>14.73256587982178</v>
      </c>
      <c r="U1661" s="4">
        <v>21.16427040100098</v>
      </c>
      <c r="V1661" s="4">
        <v>50.92955017089844</v>
      </c>
      <c r="W1661" s="4">
        <v>73.16764831542969</v>
      </c>
      <c r="X1661" s="4">
        <v>499.4299926757812</v>
      </c>
      <c r="Y1661" s="4">
        <v>2000.887817382812</v>
      </c>
      <c r="Z1661" s="4">
        <v>106.2000885009766</v>
      </c>
      <c r="AA1661" s="4">
        <v>101.5589218139648</v>
      </c>
      <c r="AB1661" s="4">
        <v>11.95715713500977</v>
      </c>
      <c r="AC1661" s="4">
        <v>0.3677950203418732</v>
      </c>
      <c r="AD1661" s="4">
        <v>0.06099309772253036</v>
      </c>
      <c r="AE1661" s="4">
        <v>0.004866491071879864</v>
      </c>
      <c r="AF1661" s="4">
        <v>0.06995739042758942</v>
      </c>
      <c r="AG1661" s="4">
        <v>0.003993657417595387</v>
      </c>
      <c r="AH1661" s="4">
        <v>0.6666666865348816</v>
      </c>
      <c r="AI1661" s="4">
        <v>-0.2195652425289154</v>
      </c>
      <c r="AJ1661" s="4">
        <v>2.737391471862793</v>
      </c>
      <c r="AK1661" s="4">
        <v>1</v>
      </c>
      <c r="AL1661" s="4">
        <v>0</v>
      </c>
      <c r="AM1661" s="4">
        <v>0.1599999964237213</v>
      </c>
      <c r="AN1661" s="4">
        <v>111115</v>
      </c>
      <c r="AO1661" s="4">
        <f>X1661*0.000001/(K1661*0.0001)</f>
        <v>0.832383321126302</v>
      </c>
      <c r="AP1661" s="4">
        <f>(U1661-T1661)/(1000-U1661)*AO1661</f>
        <v>0.00546939941805703</v>
      </c>
      <c r="AQ1661" s="4">
        <f>(P1661+273.15)</f>
        <v>298.0182155609131</v>
      </c>
      <c r="AR1661" s="4">
        <f>(O1661+273.15)</f>
        <v>296.8301338195801</v>
      </c>
      <c r="AS1661" s="4">
        <f>(Y1661*AK1661+Z1661*AL1661)*AM1661</f>
        <v>320.1420436255175</v>
      </c>
      <c r="AT1661" s="4">
        <f>((AS1661+0.00000010773*(AR1661^4-AQ1661^4))-AP1661*44100)/(L1661*0.92*2*29.3+0.00000043092*AQ1661^3)</f>
        <v>0.7443239353471292</v>
      </c>
      <c r="AU1661" s="4">
        <f>0.61365*EXP(17.502*J1661/(240.97+J1661))</f>
        <v>3.15478087861924</v>
      </c>
      <c r="AV1661" s="4">
        <f>AU1661*1000/AA1661</f>
        <v>31.06355229329977</v>
      </c>
      <c r="AW1661" s="4">
        <f>(AV1661-U1661)</f>
        <v>9.899281892298792</v>
      </c>
      <c r="AX1661" s="4">
        <f>IF(D1661,P1661,(O1661+P1661)/2)</f>
        <v>24.27417469024658</v>
      </c>
      <c r="AY1661" s="4">
        <f>0.61365*EXP(17.502*AX1661/(240.97+AX1661))</f>
        <v>3.044657287105227</v>
      </c>
      <c r="AZ1661" s="4">
        <f>IF(AW1661&lt;&gt;0,(1000-(AV1661+U1661)/2)/AW1661*AP1661,0)</f>
        <v>0.5380766064127916</v>
      </c>
      <c r="BA1661" s="4">
        <f>U1661*AA1661/1000</f>
        <v>2.149420482904869</v>
      </c>
      <c r="BB1661" s="4">
        <f>(AY1661-BA1661)</f>
        <v>0.895236804200358</v>
      </c>
      <c r="BC1661" s="4">
        <f>1/(1.6/F1661+1.37/N1661)</f>
        <v>0.3457135220553129</v>
      </c>
      <c r="BD1661" s="4">
        <f>G1661*AA1661*0.001</f>
        <v>100.2168929965582</v>
      </c>
      <c r="BE1661" s="4">
        <f>G1661/S1661</f>
        <v>0.867793733771106</v>
      </c>
      <c r="BF1661" s="4">
        <f>(1-AP1661*AA1661/AU1661/F1661)*100</f>
        <v>73.47734851659911</v>
      </c>
      <c r="BG1661" s="4">
        <f>(S1661-E1661/(N1661/1.35))</f>
        <v>1115.175776193675</v>
      </c>
      <c r="BH1661" s="4">
        <f>E1661*BF1661/100/BG1661</f>
        <v>0.03041706240397236</v>
      </c>
    </row>
    <row r="1662" ht="16" customHeight="1">
      <c r="A1662" s="4">
        <v>1564</v>
      </c>
      <c r="B1662" t="s" s="2">
        <v>1723</v>
      </c>
      <c r="C1662" s="4">
        <v>9050.500031415373</v>
      </c>
      <c r="D1662" s="4">
        <v>0</v>
      </c>
      <c r="E1662" s="4">
        <f>(R1662-S1662*(1000-T1662)/(1000-U1662))*AO1662</f>
        <v>46.16279267554973</v>
      </c>
      <c r="F1662" s="4">
        <f>IF(AZ1662&lt;&gt;0,1/(1/AZ1662-1/N1662),0)</f>
        <v>0.6635902940413442</v>
      </c>
      <c r="G1662" s="4">
        <f>((BC1662-AP1662/2)*S1662-E1662)/(BC1662+AP1662/2)</f>
        <v>986.7015610244041</v>
      </c>
      <c r="H1662" s="4">
        <f>AP1662*1000</f>
        <v>5.464705231700943</v>
      </c>
      <c r="I1662" s="4">
        <f>(AU1662-BA1662)</f>
        <v>1.00482853923991</v>
      </c>
      <c r="J1662" s="4">
        <f>(P1662+AT1662*D1662)</f>
        <v>24.86063194274902</v>
      </c>
      <c r="K1662" s="4">
        <v>6</v>
      </c>
      <c r="L1662" s="4">
        <f>(K1662*AI1662+AJ1662)</f>
        <v>1.420000016689301</v>
      </c>
      <c r="M1662" s="4">
        <v>1</v>
      </c>
      <c r="N1662" s="4">
        <f>L1662*(M1662+1)*(M1662+1)/(M1662*M1662+1)</f>
        <v>2.840000033378601</v>
      </c>
      <c r="O1662" s="4">
        <v>23.67881393432617</v>
      </c>
      <c r="P1662" s="4">
        <v>24.86063194274902</v>
      </c>
      <c r="Q1662" s="4">
        <v>22.86518859863281</v>
      </c>
      <c r="R1662" s="4">
        <v>1199.988891601562</v>
      </c>
      <c r="S1662" s="4">
        <v>1137.065307617188</v>
      </c>
      <c r="T1662" s="4">
        <v>14.72925758361816</v>
      </c>
      <c r="U1662" s="4">
        <v>21.15550231933594</v>
      </c>
      <c r="V1662" s="4">
        <v>50.92211151123047</v>
      </c>
      <c r="W1662" s="4">
        <v>73.14177703857422</v>
      </c>
      <c r="X1662" s="4">
        <v>499.4297790527344</v>
      </c>
      <c r="Y1662" s="4">
        <v>2001.0751953125</v>
      </c>
      <c r="Z1662" s="4">
        <v>105.708137512207</v>
      </c>
      <c r="AA1662" s="4">
        <v>101.5586776733398</v>
      </c>
      <c r="AB1662" s="4">
        <v>11.95715713500977</v>
      </c>
      <c r="AC1662" s="4">
        <v>0.3677950203418732</v>
      </c>
      <c r="AD1662" s="4">
        <v>0.06099309772253036</v>
      </c>
      <c r="AE1662" s="4">
        <v>0.004866491071879864</v>
      </c>
      <c r="AF1662" s="4">
        <v>0.06995739042758942</v>
      </c>
      <c r="AG1662" s="4">
        <v>0.003993657417595387</v>
      </c>
      <c r="AH1662" s="4">
        <v>1</v>
      </c>
      <c r="AI1662" s="4">
        <v>-0.2195652425289154</v>
      </c>
      <c r="AJ1662" s="4">
        <v>2.737391471862793</v>
      </c>
      <c r="AK1662" s="4">
        <v>1</v>
      </c>
      <c r="AL1662" s="4">
        <v>0</v>
      </c>
      <c r="AM1662" s="4">
        <v>0.1599999964237213</v>
      </c>
      <c r="AN1662" s="4">
        <v>111115</v>
      </c>
      <c r="AO1662" s="4">
        <f>X1662*0.000001/(K1662*0.0001)</f>
        <v>0.8323829650878904</v>
      </c>
      <c r="AP1662" s="4">
        <f>(U1662-T1662)/(1000-U1662)*AO1662</f>
        <v>0.005464705231700943</v>
      </c>
      <c r="AQ1662" s="4">
        <f>(P1662+273.15)</f>
        <v>298.010631942749</v>
      </c>
      <c r="AR1662" s="4">
        <f>(O1662+273.15)</f>
        <v>296.8288139343261</v>
      </c>
      <c r="AS1662" s="4">
        <f>(Y1662*AK1662+Z1662*AL1662)*AM1662</f>
        <v>320.1720240935974</v>
      </c>
      <c r="AT1662" s="4">
        <f>((AS1662+0.00000010773*(AR1662^4-AQ1662^4))-AP1662*44100)/(L1662*0.92*2*29.3+0.00000043092*AQ1662^3)</f>
        <v>0.747839865757426</v>
      </c>
      <c r="AU1662" s="4">
        <f>0.61365*EXP(17.502*J1662/(240.97+J1662))</f>
        <v>3.153353380306942</v>
      </c>
      <c r="AV1662" s="4">
        <f>AU1662*1000/AA1662</f>
        <v>31.04957107111615</v>
      </c>
      <c r="AW1662" s="4">
        <f>(AV1662-U1662)</f>
        <v>9.894068751780214</v>
      </c>
      <c r="AX1662" s="4">
        <f>IF(D1662,P1662,(O1662+P1662)/2)</f>
        <v>24.2697229385376</v>
      </c>
      <c r="AY1662" s="4">
        <f>0.61365*EXP(17.502*AX1662/(240.97+AX1662))</f>
        <v>3.043844872659334</v>
      </c>
      <c r="AZ1662" s="4">
        <f>IF(AW1662&lt;&gt;0,(1000-(AV1662+U1662)/2)/AW1662*AP1662,0)</f>
        <v>0.5379043441460108</v>
      </c>
      <c r="BA1662" s="4">
        <f>U1662*AA1662/1000</f>
        <v>2.148524841067032</v>
      </c>
      <c r="BB1662" s="4">
        <f>(AY1662-BA1662)</f>
        <v>0.895320031592302</v>
      </c>
      <c r="BC1662" s="4">
        <f>1/(1.6/F1662+1.37/N1662)</f>
        <v>0.3455997460296936</v>
      </c>
      <c r="BD1662" s="4">
        <f>G1662*AA1662*0.001</f>
        <v>100.2081057958587</v>
      </c>
      <c r="BE1662" s="4">
        <f>G1662/S1662</f>
        <v>0.8677615563631232</v>
      </c>
      <c r="BF1662" s="4">
        <f>(1-AP1662*AA1662/AU1662/F1662)*100</f>
        <v>73.47770442992025</v>
      </c>
      <c r="BG1662" s="4">
        <f>(S1662-E1662/(N1662/1.35))</f>
        <v>1115.121726849742</v>
      </c>
      <c r="BH1662" s="4">
        <f>E1662*BF1662/100/BG1662</f>
        <v>0.03041763023895221</v>
      </c>
    </row>
    <row r="1663" ht="29" customHeight="1">
      <c r="A1663" t="s" s="2">
        <v>9</v>
      </c>
      <c r="B1663" t="s" s="5">
        <v>1724</v>
      </c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  <c r="AM1663" s="3"/>
      <c r="AN1663" s="3"/>
      <c r="AO1663" s="3"/>
      <c r="AP1663" s="3"/>
      <c r="AQ1663" s="3"/>
      <c r="AR1663" s="3"/>
      <c r="AS1663" s="3"/>
      <c r="AT1663" s="3"/>
      <c r="AU1663" s="3"/>
      <c r="AV1663" s="3"/>
      <c r="AW1663" s="3"/>
      <c r="AX1663" s="3"/>
      <c r="AY1663" s="3"/>
      <c r="AZ1663" s="3"/>
      <c r="BA1663" s="3"/>
      <c r="BB1663" s="3"/>
      <c r="BC1663" s="3"/>
      <c r="BD1663" s="3"/>
      <c r="BE1663" s="3"/>
      <c r="BF1663" s="3"/>
      <c r="BG1663" s="3"/>
      <c r="BH1663" s="3"/>
    </row>
    <row r="1664" ht="16" customHeight="1">
      <c r="A1664" s="4">
        <v>1565</v>
      </c>
      <c r="B1664" t="s" s="2">
        <v>1725</v>
      </c>
      <c r="C1664" s="4">
        <v>9055.500031303614</v>
      </c>
      <c r="D1664" s="4">
        <v>0</v>
      </c>
      <c r="E1664" s="4">
        <f>(R1664-S1664*(1000-T1664)/(1000-U1664))*AO1664</f>
        <v>40.62242162842234</v>
      </c>
      <c r="F1664" s="4">
        <f>IF(AZ1664&lt;&gt;0,1/(1/AZ1664-1/N1664),0)</f>
        <v>0.6628520891351791</v>
      </c>
      <c r="G1664" s="4">
        <f>((BC1664-AP1664/2)*S1664-E1664)/(BC1664+AP1664/2)</f>
        <v>1002.095994935407</v>
      </c>
      <c r="H1664" s="4">
        <f>AP1664*1000</f>
        <v>5.460228052680379</v>
      </c>
      <c r="I1664" s="4">
        <f>(AU1664-BA1664)</f>
        <v>1.004919863821442</v>
      </c>
      <c r="J1664" s="4">
        <f>(P1664+AT1664*D1664)</f>
        <v>24.85658073425293</v>
      </c>
      <c r="K1664" s="4">
        <v>6</v>
      </c>
      <c r="L1664" s="4">
        <f>(K1664*AI1664+AJ1664)</f>
        <v>1.420000016689301</v>
      </c>
      <c r="M1664" s="4">
        <v>1</v>
      </c>
      <c r="N1664" s="4">
        <f>L1664*(M1664+1)*(M1664+1)/(M1664*M1664+1)</f>
        <v>2.840000033378601</v>
      </c>
      <c r="O1664" s="4">
        <v>23.6775951385498</v>
      </c>
      <c r="P1664" s="4">
        <v>24.85658073425293</v>
      </c>
      <c r="Q1664" s="4">
        <v>22.86565017700195</v>
      </c>
      <c r="R1664" s="4">
        <v>1192.916625976562</v>
      </c>
      <c r="S1664" s="4">
        <v>1136.657958984375</v>
      </c>
      <c r="T1664" s="4">
        <v>14.72607231140137</v>
      </c>
      <c r="U1664" s="4">
        <v>21.14709663391113</v>
      </c>
      <c r="V1664" s="4">
        <v>50.9151496887207</v>
      </c>
      <c r="W1664" s="4">
        <v>73.1187744140625</v>
      </c>
      <c r="X1664" s="4">
        <v>499.4306030273438</v>
      </c>
      <c r="Y1664" s="4">
        <v>2001.249755859375</v>
      </c>
      <c r="Z1664" s="4">
        <v>105.0385284423828</v>
      </c>
      <c r="AA1664" s="4">
        <v>101.5586776733398</v>
      </c>
      <c r="AB1664" s="4">
        <v>11.95715713500977</v>
      </c>
      <c r="AC1664" s="4">
        <v>0.3677950203418732</v>
      </c>
      <c r="AD1664" s="4">
        <v>0.06099309772253036</v>
      </c>
      <c r="AE1664" s="4">
        <v>0.004866491071879864</v>
      </c>
      <c r="AF1664" s="4">
        <v>0.06995739042758942</v>
      </c>
      <c r="AG1664" s="4">
        <v>0.003993657417595387</v>
      </c>
      <c r="AH1664" s="4">
        <v>0.6666666865348816</v>
      </c>
      <c r="AI1664" s="4">
        <v>-0.2195652425289154</v>
      </c>
      <c r="AJ1664" s="4">
        <v>2.737391471862793</v>
      </c>
      <c r="AK1664" s="4">
        <v>1</v>
      </c>
      <c r="AL1664" s="4">
        <v>0</v>
      </c>
      <c r="AM1664" s="4">
        <v>0.1599999964237213</v>
      </c>
      <c r="AN1664" s="4">
        <v>111115</v>
      </c>
      <c r="AO1664" s="4">
        <f>X1664*0.000001/(K1664*0.0001)</f>
        <v>0.8323843383789061</v>
      </c>
      <c r="AP1664" s="4">
        <f>(U1664-T1664)/(1000-U1664)*AO1664</f>
        <v>0.005460228052680379</v>
      </c>
      <c r="AQ1664" s="4">
        <f>(P1664+273.15)</f>
        <v>298.0065807342529</v>
      </c>
      <c r="AR1664" s="4">
        <f>(O1664+273.15)</f>
        <v>296.8275951385498</v>
      </c>
      <c r="AS1664" s="4">
        <f>(Y1664*AK1664+Z1664*AL1664)*AM1664</f>
        <v>320.1999537804732</v>
      </c>
      <c r="AT1664" s="4">
        <f>((AS1664+0.00000010773*(AR1664^4-AQ1664^4))-AP1664*44100)/(L1664*0.92*2*29.3+0.00000043092*AQ1664^3)</f>
        <v>0.7507751760607212</v>
      </c>
      <c r="AU1664" s="4">
        <f>0.61365*EXP(17.502*J1664/(240.97+J1664))</f>
        <v>3.152591034591793</v>
      </c>
      <c r="AV1664" s="4">
        <f>AU1664*1000/AA1664</f>
        <v>31.04206461541375</v>
      </c>
      <c r="AW1664" s="4">
        <f>(AV1664-U1664)</f>
        <v>9.894967981502617</v>
      </c>
      <c r="AX1664" s="4">
        <f>IF(D1664,P1664,(O1664+P1664)/2)</f>
        <v>24.26708793640137</v>
      </c>
      <c r="AY1664" s="4">
        <f>0.61365*EXP(17.502*AX1664/(240.97+AX1664))</f>
        <v>3.043364091958479</v>
      </c>
      <c r="AZ1664" s="4">
        <f>IF(AW1664&lt;&gt;0,(1000-(AV1664+U1664)/2)/AW1664*AP1664,0)</f>
        <v>0.5374191913982457</v>
      </c>
      <c r="BA1664" s="4">
        <f>U1664*AA1664/1000</f>
        <v>2.147671170770351</v>
      </c>
      <c r="BB1664" s="4">
        <f>(AY1664-BA1664)</f>
        <v>0.8956929211881288</v>
      </c>
      <c r="BC1664" s="4">
        <f>1/(1.6/F1664+1.37/N1664)</f>
        <v>0.3452793226175109</v>
      </c>
      <c r="BD1664" s="4">
        <f>G1664*AA1664*0.001</f>
        <v>101.7715441473898</v>
      </c>
      <c r="BE1664" s="4">
        <f>G1664/S1664</f>
        <v>0.8816161335207637</v>
      </c>
      <c r="BF1664" s="4">
        <f>(1-AP1664*AA1664/AU1664/F1664)*100</f>
        <v>73.46350535535528</v>
      </c>
      <c r="BG1664" s="4">
        <f>(S1664-E1664/(N1664/1.35))</f>
        <v>1117.348005268237</v>
      </c>
      <c r="BH1664" s="4">
        <f>E1664*BF1664/100/BG1664</f>
        <v>0.02670846929315173</v>
      </c>
    </row>
    <row r="1665" ht="16" customHeight="1">
      <c r="A1665" s="4">
        <v>1566</v>
      </c>
      <c r="B1665" t="s" s="2">
        <v>1726</v>
      </c>
      <c r="C1665" s="4">
        <v>9061.000031180680</v>
      </c>
      <c r="D1665" s="4">
        <v>0</v>
      </c>
      <c r="E1665" s="4">
        <f>(R1665-S1665*(1000-T1665)/(1000-U1665))*AO1665</f>
        <v>-74.30156026958268</v>
      </c>
      <c r="F1665" s="4">
        <f>IF(AZ1665&lt;&gt;0,1/(1/AZ1665-1/N1665),0)</f>
        <v>0.6609458109770096</v>
      </c>
      <c r="G1665" s="4">
        <f>((BC1665-AP1665/2)*S1665-E1665)/(BC1665+AP1665/2)</f>
        <v>1280.617196797376</v>
      </c>
      <c r="H1665" s="4">
        <f>AP1665*1000</f>
        <v>5.45407421566178</v>
      </c>
      <c r="I1665" s="4">
        <f>(AU1665-BA1665)</f>
        <v>1.006137772109748</v>
      </c>
      <c r="J1665" s="4">
        <f>(P1665+AT1665*D1665)</f>
        <v>24.85776138305664</v>
      </c>
      <c r="K1665" s="4">
        <v>6</v>
      </c>
      <c r="L1665" s="4">
        <f>(K1665*AI1665+AJ1665)</f>
        <v>1.420000016689301</v>
      </c>
      <c r="M1665" s="4">
        <v>1</v>
      </c>
      <c r="N1665" s="4">
        <f>L1665*(M1665+1)*(M1665+1)/(M1665*M1665+1)</f>
        <v>2.840000033378601</v>
      </c>
      <c r="O1665" s="4">
        <v>23.67635154724121</v>
      </c>
      <c r="P1665" s="4">
        <v>24.85776138305664</v>
      </c>
      <c r="Q1665" s="4">
        <v>22.86576843261719</v>
      </c>
      <c r="R1665" s="4">
        <v>1001.4619140625</v>
      </c>
      <c r="S1665" s="4">
        <v>1083.625122070312</v>
      </c>
      <c r="T1665" s="4">
        <v>14.72345638275146</v>
      </c>
      <c r="U1665" s="4">
        <v>21.13730621337891</v>
      </c>
      <c r="V1665" s="4">
        <v>50.90923690795898</v>
      </c>
      <c r="W1665" s="4">
        <v>73.08991241455078</v>
      </c>
      <c r="X1665" s="4">
        <v>499.4307556152344</v>
      </c>
      <c r="Y1665" s="4">
        <v>2001.422607421875</v>
      </c>
      <c r="Z1665" s="4">
        <v>104.0008850097656</v>
      </c>
      <c r="AA1665" s="4">
        <v>101.5586090087891</v>
      </c>
      <c r="AB1665" s="4">
        <v>11.95715713500977</v>
      </c>
      <c r="AC1665" s="4">
        <v>0.3677950203418732</v>
      </c>
      <c r="AD1665" s="4">
        <v>0.06099309772253036</v>
      </c>
      <c r="AE1665" s="4">
        <v>0.004866491071879864</v>
      </c>
      <c r="AF1665" s="4">
        <v>0.06995739042758942</v>
      </c>
      <c r="AG1665" s="4">
        <v>0.003993657417595387</v>
      </c>
      <c r="AH1665" s="4">
        <v>0.6666666865348816</v>
      </c>
      <c r="AI1665" s="4">
        <v>-0.2195652425289154</v>
      </c>
      <c r="AJ1665" s="4">
        <v>2.737391471862793</v>
      </c>
      <c r="AK1665" s="4">
        <v>1</v>
      </c>
      <c r="AL1665" s="4">
        <v>0</v>
      </c>
      <c r="AM1665" s="4">
        <v>0.1599999964237213</v>
      </c>
      <c r="AN1665" s="4">
        <v>111115</v>
      </c>
      <c r="AO1665" s="4">
        <f>X1665*0.000001/(K1665*0.0001)</f>
        <v>0.8323845926920572</v>
      </c>
      <c r="AP1665" s="4">
        <f>(U1665-T1665)/(1000-U1665)*AO1665</f>
        <v>0.005454074215661781</v>
      </c>
      <c r="AQ1665" s="4">
        <f>(P1665+273.15)</f>
        <v>298.0077613830566</v>
      </c>
      <c r="AR1665" s="4">
        <f>(O1665+273.15)</f>
        <v>296.8263515472412</v>
      </c>
      <c r="AS1665" s="4">
        <f>(Y1665*AK1665+Z1665*AL1665)*AM1665</f>
        <v>320.227610029855</v>
      </c>
      <c r="AT1665" s="4">
        <f>((AS1665+0.00000010773*(AR1665^4-AQ1665^4))-AP1665*44100)/(L1665*0.92*2*29.3+0.00000043092*AQ1665^3)</f>
        <v>0.7538613562957825</v>
      </c>
      <c r="AU1665" s="4">
        <f>0.61365*EXP(17.502*J1665/(240.97+J1665))</f>
        <v>3.152813189333344</v>
      </c>
      <c r="AV1665" s="4">
        <f>AU1665*1000/AA1665</f>
        <v>31.04427305675774</v>
      </c>
      <c r="AW1665" s="4">
        <f>(AV1665-U1665)</f>
        <v>9.906966843378836</v>
      </c>
      <c r="AX1665" s="4">
        <f>IF(D1665,P1665,(O1665+P1665)/2)</f>
        <v>24.26705646514893</v>
      </c>
      <c r="AY1665" s="4">
        <f>0.61365*EXP(17.502*AX1665/(240.97+AX1665))</f>
        <v>3.04335835013634</v>
      </c>
      <c r="AZ1665" s="4">
        <f>IF(AW1665&lt;&gt;0,(1000-(AV1665+U1665)/2)/AW1665*AP1665,0)</f>
        <v>0.5361654274836842</v>
      </c>
      <c r="BA1665" s="4">
        <f>U1665*AA1665/1000</f>
        <v>2.146675417223596</v>
      </c>
      <c r="BB1665" s="4">
        <f>(AY1665-BA1665)</f>
        <v>0.8966829329127437</v>
      </c>
      <c r="BC1665" s="4">
        <f>1/(1.6/F1665+1.37/N1665)</f>
        <v>0.3444513380964175</v>
      </c>
      <c r="BD1665" s="4">
        <f>G1665*AA1665*0.001</f>
        <v>130.0577011794761</v>
      </c>
      <c r="BE1665" s="4">
        <f>G1665/S1665</f>
        <v>1.181789874297766</v>
      </c>
      <c r="BF1665" s="4">
        <f>(1-AP1665*AA1665/AU1665/F1665)*100</f>
        <v>73.41885441169474</v>
      </c>
      <c r="BG1665" s="4">
        <f>(S1665-E1665/(N1665/1.35))</f>
        <v>1118.944525304476</v>
      </c>
      <c r="BH1665" s="4">
        <f>E1665*BF1665/100/BG1665</f>
        <v>-0.04875251017926787</v>
      </c>
    </row>
    <row r="1666" ht="16" customHeight="1">
      <c r="A1666" s="4">
        <v>1567</v>
      </c>
      <c r="B1666" t="s" s="2">
        <v>1727</v>
      </c>
      <c r="C1666" s="4">
        <v>9066.000031068921</v>
      </c>
      <c r="D1666" s="4">
        <v>0</v>
      </c>
      <c r="E1666" s="4">
        <f>(R1666-S1666*(1000-T1666)/(1000-U1666))*AO1666</f>
        <v>-160.7070637581818</v>
      </c>
      <c r="F1666" s="4">
        <f>IF(AZ1666&lt;&gt;0,1/(1/AZ1666-1/N1666),0)</f>
        <v>0.6601147809262801</v>
      </c>
      <c r="G1666" s="4">
        <f>((BC1666-AP1666/2)*S1666-E1666)/(BC1666+AP1666/2)</f>
        <v>1375.585857222908</v>
      </c>
      <c r="H1666" s="4">
        <f>AP1666*1000</f>
        <v>5.449601953679705</v>
      </c>
      <c r="I1666" s="4">
        <f>(AU1666-BA1666)</f>
        <v>1.006348344350558</v>
      </c>
      <c r="J1666" s="4">
        <f>(P1666+AT1666*D1666)</f>
        <v>24.85528373718262</v>
      </c>
      <c r="K1666" s="4">
        <v>6</v>
      </c>
      <c r="L1666" s="4">
        <f>(K1666*AI1666+AJ1666)</f>
        <v>1.420000016689301</v>
      </c>
      <c r="M1666" s="4">
        <v>1</v>
      </c>
      <c r="N1666" s="4">
        <f>L1666*(M1666+1)*(M1666+1)/(M1666*M1666+1)</f>
        <v>2.840000033378601</v>
      </c>
      <c r="O1666" s="4">
        <v>23.67489624023438</v>
      </c>
      <c r="P1666" s="4">
        <v>24.85528373718262</v>
      </c>
      <c r="Q1666" s="4">
        <v>22.8654613494873</v>
      </c>
      <c r="R1666" s="4">
        <v>739.768066406250</v>
      </c>
      <c r="S1666" s="4">
        <v>926.7685546875</v>
      </c>
      <c r="T1666" s="4">
        <v>14.72195339202881</v>
      </c>
      <c r="U1666" s="4">
        <v>21.13057899475098</v>
      </c>
      <c r="V1666" s="4">
        <v>50.90807342529297</v>
      </c>
      <c r="W1666" s="4">
        <v>73.0721435546875</v>
      </c>
      <c r="X1666" s="4">
        <v>499.4314575195312</v>
      </c>
      <c r="Y1666" s="4">
        <v>2001.2001953125</v>
      </c>
      <c r="Z1666" s="4">
        <v>104.3207473754883</v>
      </c>
      <c r="AA1666" s="4">
        <v>101.5589141845703</v>
      </c>
      <c r="AB1666" s="4">
        <v>11.95715713500977</v>
      </c>
      <c r="AC1666" s="4">
        <v>0.3677950203418732</v>
      </c>
      <c r="AD1666" s="4">
        <v>0.06099309772253036</v>
      </c>
      <c r="AE1666" s="4">
        <v>0.004866491071879864</v>
      </c>
      <c r="AF1666" s="4">
        <v>0.06995739042758942</v>
      </c>
      <c r="AG1666" s="4">
        <v>0.003993657417595387</v>
      </c>
      <c r="AH1666" s="4">
        <v>0.6666666865348816</v>
      </c>
      <c r="AI1666" s="4">
        <v>-0.2195652425289154</v>
      </c>
      <c r="AJ1666" s="4">
        <v>2.737391471862793</v>
      </c>
      <c r="AK1666" s="4">
        <v>1</v>
      </c>
      <c r="AL1666" s="4">
        <v>0</v>
      </c>
      <c r="AM1666" s="4">
        <v>0.1599999964237213</v>
      </c>
      <c r="AN1666" s="4">
        <v>111115</v>
      </c>
      <c r="AO1666" s="4">
        <f>X1666*0.000001/(K1666*0.0001)</f>
        <v>0.8323857625325519</v>
      </c>
      <c r="AP1666" s="4">
        <f>(U1666-T1666)/(1000-U1666)*AO1666</f>
        <v>0.005449601953679706</v>
      </c>
      <c r="AQ1666" s="4">
        <f>(P1666+273.15)</f>
        <v>298.0052837371826</v>
      </c>
      <c r="AR1666" s="4">
        <f>(O1666+273.15)</f>
        <v>296.8248962402344</v>
      </c>
      <c r="AS1666" s="4">
        <f>(Y1666*AK1666+Z1666*AL1666)*AM1666</f>
        <v>320.1920240931504</v>
      </c>
      <c r="AT1666" s="4">
        <f>((AS1666+0.00000010773*(AR1666^4-AQ1666^4))-AP1666*44100)/(L1666*0.92*2*29.3+0.00000043092*AQ1666^3)</f>
        <v>0.7558362572269199</v>
      </c>
      <c r="AU1666" s="4">
        <f>0.61365*EXP(17.502*J1666/(240.97+J1666))</f>
        <v>3.152347003148757</v>
      </c>
      <c r="AV1666" s="4">
        <f>AU1666*1000/AA1666</f>
        <v>31.03958946843179</v>
      </c>
      <c r="AW1666" s="4">
        <f>(AV1666-U1666)</f>
        <v>9.909010473680816</v>
      </c>
      <c r="AX1666" s="4">
        <f>IF(D1666,P1666,(O1666+P1666)/2)</f>
        <v>24.2650899887085</v>
      </c>
      <c r="AY1666" s="4">
        <f>0.61365*EXP(17.502*AX1666/(240.97+AX1666))</f>
        <v>3.042999592033058</v>
      </c>
      <c r="AZ1666" s="4">
        <f>IF(AW1666&lt;&gt;0,(1000-(AV1666+U1666)/2)/AW1666*AP1666,0)</f>
        <v>0.5356184294876229</v>
      </c>
      <c r="BA1666" s="4">
        <f>U1666*AA1666/1000</f>
        <v>2.145998658798198</v>
      </c>
      <c r="BB1666" s="4">
        <f>(AY1666-BA1666)</f>
        <v>0.8970009332348599</v>
      </c>
      <c r="BC1666" s="4">
        <f>1/(1.6/F1666+1.37/N1666)</f>
        <v>0.3440901349728897</v>
      </c>
      <c r="BD1666" s="4">
        <f>G1666*AA1666*0.001</f>
        <v>139.7030060272099</v>
      </c>
      <c r="BE1666" s="4">
        <f>G1666/S1666</f>
        <v>1.484281971227159</v>
      </c>
      <c r="BF1666" s="4">
        <f>(1-AP1666*AA1666/AU1666/F1666)*100</f>
        <v>73.40320193030448</v>
      </c>
      <c r="BG1666" s="4">
        <f>(S1666-E1666/(N1666/1.35))</f>
        <v>1003.160996069075</v>
      </c>
      <c r="BH1666" s="4">
        <f>E1666*BF1666/100/BG1666</f>
        <v>-0.1175924213450566</v>
      </c>
    </row>
    <row r="1667" ht="16" customHeight="1">
      <c r="A1667" s="4">
        <v>1568</v>
      </c>
      <c r="B1667" t="s" s="2">
        <v>1728</v>
      </c>
      <c r="C1667" s="4">
        <v>9071.000030957162</v>
      </c>
      <c r="D1667" s="4">
        <v>0</v>
      </c>
      <c r="E1667" s="4">
        <f>(R1667-S1667*(1000-T1667)/(1000-U1667))*AO1667</f>
        <v>-199.3954501964076</v>
      </c>
      <c r="F1667" s="4">
        <f>IF(AZ1667&lt;&gt;0,1/(1/AZ1667-1/N1667),0)</f>
        <v>0.6628553626010691</v>
      </c>
      <c r="G1667" s="4">
        <f>((BC1667-AP1667/2)*S1667-E1667)/(BC1667+AP1667/2)</f>
        <v>1284.319228859160</v>
      </c>
      <c r="H1667" s="4">
        <f>AP1667*1000</f>
        <v>5.465091301707815</v>
      </c>
      <c r="I1667" s="4">
        <f>(AU1667-BA1667)</f>
        <v>1.005814299467314</v>
      </c>
      <c r="J1667" s="4">
        <f>(P1667+AT1667*D1667)</f>
        <v>24.86130905151367</v>
      </c>
      <c r="K1667" s="4">
        <v>6</v>
      </c>
      <c r="L1667" s="4">
        <f>(K1667*AI1667+AJ1667)</f>
        <v>1.420000016689301</v>
      </c>
      <c r="M1667" s="4">
        <v>1</v>
      </c>
      <c r="N1667" s="4">
        <f>L1667*(M1667+1)*(M1667+1)/(M1667*M1667+1)</f>
        <v>2.840000033378601</v>
      </c>
      <c r="O1667" s="4">
        <v>23.67314147949219</v>
      </c>
      <c r="P1667" s="4">
        <v>24.86130905151367</v>
      </c>
      <c r="Q1667" s="4">
        <v>22.86511611938477</v>
      </c>
      <c r="R1667" s="4">
        <v>487.9141845703125</v>
      </c>
      <c r="S1667" s="4">
        <v>722.7149658203125</v>
      </c>
      <c r="T1667" s="4">
        <v>14.72018527984619</v>
      </c>
      <c r="U1667" s="4">
        <v>21.14688873291016</v>
      </c>
      <c r="V1667" s="4">
        <v>50.90714645385742</v>
      </c>
      <c r="W1667" s="4">
        <v>73.10695648193359</v>
      </c>
      <c r="X1667" s="4">
        <v>499.4338073730469</v>
      </c>
      <c r="Y1667" s="4">
        <v>2001.161621093750</v>
      </c>
      <c r="Z1667" s="4">
        <v>104.5254516601562</v>
      </c>
      <c r="AA1667" s="4">
        <v>101.559455871582</v>
      </c>
      <c r="AB1667" s="4">
        <v>11.95715713500977</v>
      </c>
      <c r="AC1667" s="4">
        <v>0.3677950203418732</v>
      </c>
      <c r="AD1667" s="4">
        <v>0.06099309772253036</v>
      </c>
      <c r="AE1667" s="4">
        <v>0.004866491071879864</v>
      </c>
      <c r="AF1667" s="4">
        <v>0.06995739042758942</v>
      </c>
      <c r="AG1667" s="4">
        <v>0.003993657417595387</v>
      </c>
      <c r="AH1667" s="4">
        <v>0.6666666865348816</v>
      </c>
      <c r="AI1667" s="4">
        <v>-0.2195652425289154</v>
      </c>
      <c r="AJ1667" s="4">
        <v>2.737391471862793</v>
      </c>
      <c r="AK1667" s="4">
        <v>1</v>
      </c>
      <c r="AL1667" s="4">
        <v>0</v>
      </c>
      <c r="AM1667" s="4">
        <v>0.1599999964237213</v>
      </c>
      <c r="AN1667" s="4">
        <v>111115</v>
      </c>
      <c r="AO1667" s="4">
        <f>X1667*0.000001/(K1667*0.0001)</f>
        <v>0.832389678955078</v>
      </c>
      <c r="AP1667" s="4">
        <f>(U1667-T1667)/(1000-U1667)*AO1667</f>
        <v>0.005465091301707815</v>
      </c>
      <c r="AQ1667" s="4">
        <f>(P1667+273.15)</f>
        <v>298.0113090515136</v>
      </c>
      <c r="AR1667" s="4">
        <f>(O1667+273.15)</f>
        <v>296.8231414794922</v>
      </c>
      <c r="AS1667" s="4">
        <f>(Y1667*AK1667+Z1667*AL1667)*AM1667</f>
        <v>320.1858522182883</v>
      </c>
      <c r="AT1667" s="4">
        <f>((AS1667+0.00000010773*(AR1667^4-AQ1667^4))-AP1667*44100)/(L1667*0.92*2*29.3+0.00000043092*AQ1667^3)</f>
        <v>0.7469883030001784</v>
      </c>
      <c r="AU1667" s="4">
        <f>0.61365*EXP(17.502*J1667/(240.97+J1667))</f>
        <v>3.153480812558559</v>
      </c>
      <c r="AV1667" s="4">
        <f>AU1667*1000/AA1667</f>
        <v>31.05058790927368</v>
      </c>
      <c r="AW1667" s="4">
        <f>(AV1667-U1667)</f>
        <v>9.903699176363521</v>
      </c>
      <c r="AX1667" s="4">
        <f>IF(D1667,P1667,(O1667+P1667)/2)</f>
        <v>24.26722526550293</v>
      </c>
      <c r="AY1667" s="4">
        <f>0.61365*EXP(17.502*AX1667/(240.97+AX1667))</f>
        <v>3.043389147293189</v>
      </c>
      <c r="AZ1667" s="4">
        <f>IF(AW1667&lt;&gt;0,(1000-(AV1667+U1667)/2)/AW1667*AP1667,0)</f>
        <v>0.5374213431912811</v>
      </c>
      <c r="BA1667" s="4">
        <f>U1667*AA1667/1000</f>
        <v>2.147666513091244</v>
      </c>
      <c r="BB1667" s="4">
        <f>(AY1667-BA1667)</f>
        <v>0.8957226342019449</v>
      </c>
      <c r="BC1667" s="4">
        <f>1/(1.6/F1667+1.37/N1667)</f>
        <v>0.345280743752488</v>
      </c>
      <c r="BD1667" s="4">
        <f>G1667*AA1667*0.001</f>
        <v>130.4347620483461</v>
      </c>
      <c r="BE1667" s="4">
        <f>G1667/S1667</f>
        <v>1.777075734693556</v>
      </c>
      <c r="BF1667" s="4">
        <f>(1-AP1667*AA1667/AU1667/F1667)*100</f>
        <v>73.44729196129218</v>
      </c>
      <c r="BG1667" s="4">
        <f>(S1667-E1667/(N1667/1.35))</f>
        <v>817.4980132151803</v>
      </c>
      <c r="BH1667" s="4">
        <f>E1667*BF1667/100/BG1667</f>
        <v>-0.1791448494012914</v>
      </c>
    </row>
    <row r="1668" ht="16" customHeight="1">
      <c r="A1668" s="4">
        <v>1569</v>
      </c>
      <c r="B1668" t="s" s="2">
        <v>1729</v>
      </c>
      <c r="C1668" s="4">
        <v>9076.500030834228</v>
      </c>
      <c r="D1668" s="4">
        <v>0</v>
      </c>
      <c r="E1668" s="4">
        <f>(R1668-S1668*(1000-T1668)/(1000-U1668))*AO1668</f>
        <v>-168.6258701515388</v>
      </c>
      <c r="F1668" s="4">
        <f>IF(AZ1668&lt;&gt;0,1/(1/AZ1668-1/N1668),0)</f>
        <v>0.5819649803361514</v>
      </c>
      <c r="G1668" s="4">
        <f>((BC1668-AP1668/2)*S1668-E1668)/(BC1668+AP1668/2)</f>
        <v>1136.046151365757</v>
      </c>
      <c r="H1668" s="4">
        <f>AP1668*1000</f>
        <v>5.337594243584039</v>
      </c>
      <c r="I1668" s="4">
        <f>(AU1668-BA1668)</f>
        <v>1.092747435535116</v>
      </c>
      <c r="J1668" s="4">
        <f>(P1668+AT1668*D1668)</f>
        <v>25.23709487915039</v>
      </c>
      <c r="K1668" s="4">
        <v>6</v>
      </c>
      <c r="L1668" s="4">
        <f>(K1668*AI1668+AJ1668)</f>
        <v>1.420000016689301</v>
      </c>
      <c r="M1668" s="4">
        <v>1</v>
      </c>
      <c r="N1668" s="4">
        <f>L1668*(M1668+1)*(M1668+1)/(M1668*M1668+1)</f>
        <v>2.840000033378601</v>
      </c>
      <c r="O1668" s="4">
        <v>23.66964721679688</v>
      </c>
      <c r="P1668" s="4">
        <v>25.23709487915039</v>
      </c>
      <c r="Q1668" s="4">
        <v>22.86504173278809</v>
      </c>
      <c r="R1668" s="4">
        <v>407.4261169433594</v>
      </c>
      <c r="S1668" s="4">
        <v>606.1235961914062</v>
      </c>
      <c r="T1668" s="4">
        <v>14.71621894836426</v>
      </c>
      <c r="U1668" s="4">
        <v>20.99408912658691</v>
      </c>
      <c r="V1668" s="4">
        <v>50.90402603149414</v>
      </c>
      <c r="W1668" s="4">
        <v>72.76962280273438</v>
      </c>
      <c r="X1668" s="4">
        <v>499.4244384765625</v>
      </c>
      <c r="Y1668" s="4">
        <v>2007.313720703125</v>
      </c>
      <c r="Z1668" s="4">
        <v>104.2841796875</v>
      </c>
      <c r="AA1668" s="4">
        <v>101.5597610473633</v>
      </c>
      <c r="AB1668" s="4">
        <v>11.95715713500977</v>
      </c>
      <c r="AC1668" s="4">
        <v>0.3677950203418732</v>
      </c>
      <c r="AD1668" s="4">
        <v>0.06099309772253036</v>
      </c>
      <c r="AE1668" s="4">
        <v>0.004866491071879864</v>
      </c>
      <c r="AF1668" s="4">
        <v>0.06995739042758942</v>
      </c>
      <c r="AG1668" s="4">
        <v>0.003993657417595387</v>
      </c>
      <c r="AH1668" s="4">
        <v>0.3333333432674408</v>
      </c>
      <c r="AI1668" s="4">
        <v>-0.2195652425289154</v>
      </c>
      <c r="AJ1668" s="4">
        <v>2.737391471862793</v>
      </c>
      <c r="AK1668" s="4">
        <v>1</v>
      </c>
      <c r="AL1668" s="4">
        <v>0</v>
      </c>
      <c r="AM1668" s="4">
        <v>0.1599999964237213</v>
      </c>
      <c r="AN1668" s="4">
        <v>111115</v>
      </c>
      <c r="AO1668" s="4">
        <f>X1668*0.000001/(K1668*0.0001)</f>
        <v>0.8323740641276041</v>
      </c>
      <c r="AP1668" s="4">
        <f>(U1668-T1668)/(1000-U1668)*AO1668</f>
        <v>0.005337594243584039</v>
      </c>
      <c r="AQ1668" s="4">
        <f>(P1668+273.15)</f>
        <v>298.3870948791504</v>
      </c>
      <c r="AR1668" s="4">
        <f>(O1668+273.15)</f>
        <v>296.8196472167969</v>
      </c>
      <c r="AS1668" s="4">
        <f>(Y1668*AK1668+Z1668*AL1668)*AM1668</f>
        <v>321.1701881337867</v>
      </c>
      <c r="AT1668" s="4">
        <f>((AS1668+0.00000010773*(AR1668^4-AQ1668^4))-AP1668*44100)/(L1668*0.92*2*29.3+0.00000043092*AQ1668^3)</f>
        <v>0.7724574130366038</v>
      </c>
      <c r="AU1668" s="4">
        <f>0.61365*EXP(17.502*J1668/(240.97+J1668))</f>
        <v>3.22490211063833</v>
      </c>
      <c r="AV1668" s="4">
        <f>AU1668*1000/AA1668</f>
        <v>31.75373865968795</v>
      </c>
      <c r="AW1668" s="4">
        <f>(AV1668-U1668)</f>
        <v>10.75964953310104</v>
      </c>
      <c r="AX1668" s="4">
        <f>IF(D1668,P1668,(O1668+P1668)/2)</f>
        <v>24.45337104797363</v>
      </c>
      <c r="AY1668" s="4">
        <f>0.61365*EXP(17.502*AX1668/(240.97+AX1668))</f>
        <v>3.077517196124925</v>
      </c>
      <c r="AZ1668" s="4">
        <f>IF(AW1668&lt;&gt;0,(1000-(AV1668+U1668)/2)/AW1668*AP1668,0)</f>
        <v>0.4829916603342629</v>
      </c>
      <c r="BA1668" s="4">
        <f>U1668*AA1668/1000</f>
        <v>2.132154675103215</v>
      </c>
      <c r="BB1668" s="4">
        <f>(AY1668-BA1668)</f>
        <v>0.94536252102171</v>
      </c>
      <c r="BC1668" s="4">
        <f>1/(1.6/F1668+1.37/N1668)</f>
        <v>0.30943459745667</v>
      </c>
      <c r="BD1668" s="4">
        <f>G1668*AA1668*0.001</f>
        <v>115.376575671483</v>
      </c>
      <c r="BE1668" s="4">
        <f>G1668/S1668</f>
        <v>1.874281348728432</v>
      </c>
      <c r="BF1668" s="4">
        <f>(1-AP1668*AA1668/AU1668/F1668)*100</f>
        <v>71.11623264486599</v>
      </c>
      <c r="BG1668" s="4">
        <f>(S1668-E1668/(N1668/1.35))</f>
        <v>686.280258877695</v>
      </c>
      <c r="BH1668" s="4">
        <f>E1668*BF1668/100/BG1668</f>
        <v>-0.1747396410797378</v>
      </c>
    </row>
    <row r="1669" ht="16" customHeight="1">
      <c r="A1669" s="4">
        <v>1570</v>
      </c>
      <c r="B1669" t="s" s="2">
        <v>1730</v>
      </c>
      <c r="C1669" s="4">
        <v>9081.500030722469</v>
      </c>
      <c r="D1669" s="4">
        <v>0</v>
      </c>
      <c r="E1669" s="4">
        <f>(R1669-S1669*(1000-T1669)/(1000-U1669))*AO1669</f>
        <v>-138.0319952059243</v>
      </c>
      <c r="F1669" s="4">
        <f>IF(AZ1669&lt;&gt;0,1/(1/AZ1669-1/N1669),0)</f>
        <v>0.4019997579437684</v>
      </c>
      <c r="G1669" s="4">
        <f>((BC1669-AP1669/2)*S1669-E1669)/(BC1669+AP1669/2)</f>
        <v>1165.919986846297</v>
      </c>
      <c r="H1669" s="4">
        <f>AP1669*1000</f>
        <v>4.594537376615638</v>
      </c>
      <c r="I1669" s="4">
        <f>(AU1669-BA1669)</f>
        <v>1.289973511171572</v>
      </c>
      <c r="J1669" s="4">
        <f>(P1669+AT1669*D1669)</f>
        <v>25.79423141479492</v>
      </c>
      <c r="K1669" s="4">
        <v>6</v>
      </c>
      <c r="L1669" s="4">
        <f>(K1669*AI1669+AJ1669)</f>
        <v>1.420000016689301</v>
      </c>
      <c r="M1669" s="4">
        <v>1</v>
      </c>
      <c r="N1669" s="4">
        <f>L1669*(M1669+1)*(M1669+1)/(M1669*M1669+1)</f>
        <v>2.840000033378601</v>
      </c>
      <c r="O1669" s="4">
        <v>23.66117858886719</v>
      </c>
      <c r="P1669" s="4">
        <v>25.79423141479492</v>
      </c>
      <c r="Q1669" s="4">
        <v>22.86497116088867</v>
      </c>
      <c r="R1669" s="4">
        <v>405.0232238769531</v>
      </c>
      <c r="S1669" s="4">
        <v>567.7252807617188</v>
      </c>
      <c r="T1669" s="4">
        <v>14.7114086151123</v>
      </c>
      <c r="U1669" s="4">
        <v>20.12036323547363</v>
      </c>
      <c r="V1669" s="4">
        <v>50.91241073608398</v>
      </c>
      <c r="W1669" s="4">
        <v>70.15293121337891</v>
      </c>
      <c r="X1669" s="4">
        <v>499.4044799804688</v>
      </c>
      <c r="Y1669" s="4">
        <v>2015.979003906250</v>
      </c>
      <c r="Z1669" s="4">
        <v>101.5243911743164</v>
      </c>
      <c r="AA1669" s="4">
        <v>101.559684753418</v>
      </c>
      <c r="AB1669" s="4">
        <v>11.95715713500977</v>
      </c>
      <c r="AC1669" s="4">
        <v>0.3677950203418732</v>
      </c>
      <c r="AD1669" s="4">
        <v>0.06099309772253036</v>
      </c>
      <c r="AE1669" s="4">
        <v>0.004866491071879864</v>
      </c>
      <c r="AF1669" s="4">
        <v>0.06995739042758942</v>
      </c>
      <c r="AG1669" s="4">
        <v>0.003993657417595387</v>
      </c>
      <c r="AH1669" s="4">
        <v>0.3333333432674408</v>
      </c>
      <c r="AI1669" s="4">
        <v>-0.2195652425289154</v>
      </c>
      <c r="AJ1669" s="4">
        <v>2.737391471862793</v>
      </c>
      <c r="AK1669" s="4">
        <v>1</v>
      </c>
      <c r="AL1669" s="4">
        <v>0</v>
      </c>
      <c r="AM1669" s="4">
        <v>0.1599999964237213</v>
      </c>
      <c r="AN1669" s="4">
        <v>111115</v>
      </c>
      <c r="AO1669" s="4">
        <f>X1669*0.000001/(K1669*0.0001)</f>
        <v>0.8323407999674478</v>
      </c>
      <c r="AP1669" s="4">
        <f>(U1669-T1669)/(1000-U1669)*AO1669</f>
        <v>0.004594537376615638</v>
      </c>
      <c r="AQ1669" s="4">
        <f>(P1669+273.15)</f>
        <v>298.9442314147949</v>
      </c>
      <c r="AR1669" s="4">
        <f>(O1669+273.15)</f>
        <v>296.8111785888672</v>
      </c>
      <c r="AS1669" s="4">
        <f>(Y1669*AK1669+Z1669*AL1669)*AM1669</f>
        <v>322.5566334152973</v>
      </c>
      <c r="AT1669" s="4">
        <f>((AS1669+0.00000010773*(AR1669^4-AQ1669^4))-AP1669*44100)/(L1669*0.92*2*29.3+0.00000043092*AQ1669^3)</f>
        <v>1.086013680715593</v>
      </c>
      <c r="AU1669" s="4">
        <f>0.61365*EXP(17.502*J1669/(240.97+J1669))</f>
        <v>3.333391258490535</v>
      </c>
      <c r="AV1669" s="4">
        <f>AU1669*1000/AA1669</f>
        <v>32.82199296486444</v>
      </c>
      <c r="AW1669" s="4">
        <f>(AV1669-U1669)</f>
        <v>12.7016297293908</v>
      </c>
      <c r="AX1669" s="4">
        <f>IF(D1669,P1669,(O1669+P1669)/2)</f>
        <v>24.72770500183105</v>
      </c>
      <c r="AY1669" s="4">
        <f>0.61365*EXP(17.502*AX1669/(240.97+AX1669))</f>
        <v>3.12842344977753</v>
      </c>
      <c r="AZ1669" s="4">
        <f>IF(AW1669&lt;&gt;0,(1000-(AV1669+U1669)/2)/AW1669*AP1669,0)</f>
        <v>0.3521528067442644</v>
      </c>
      <c r="BA1669" s="4">
        <f>U1669*AA1669/1000</f>
        <v>2.043417747318963</v>
      </c>
      <c r="BB1669" s="4">
        <f>(AY1669-BA1669)</f>
        <v>1.085005702458567</v>
      </c>
      <c r="BC1669" s="4">
        <f>1/(1.6/F1669+1.37/N1669)</f>
        <v>0.2240898236853711</v>
      </c>
      <c r="BD1669" s="4">
        <f>G1669*AA1669*0.001</f>
        <v>118.4104663118191</v>
      </c>
      <c r="BE1669" s="4">
        <f>G1669/S1669</f>
        <v>2.053669312175033</v>
      </c>
      <c r="BF1669" s="4">
        <f>(1-AP1669*AA1669/AU1669/F1669)*100</f>
        <v>65.17821343643395</v>
      </c>
      <c r="BG1669" s="4">
        <f>(S1669-E1669/(N1669/1.35))</f>
        <v>633.3390805285853</v>
      </c>
      <c r="BH1669" s="4">
        <f>E1669*BF1669/100/BG1669</f>
        <v>-0.1420515348125988</v>
      </c>
    </row>
    <row r="1670" ht="16" customHeight="1">
      <c r="A1670" s="4">
        <v>1571</v>
      </c>
      <c r="B1670" t="s" s="2">
        <v>1731</v>
      </c>
      <c r="C1670" s="4">
        <v>9086.500030610710</v>
      </c>
      <c r="D1670" s="4">
        <v>0</v>
      </c>
      <c r="E1670" s="4">
        <f>(R1670-S1670*(1000-T1670)/(1000-U1670))*AO1670</f>
        <v>-119.2271976513157</v>
      </c>
      <c r="F1670" s="4">
        <f>IF(AZ1670&lt;&gt;0,1/(1/AZ1670-1/N1670),0)</f>
        <v>0.2433905202719987</v>
      </c>
      <c r="G1670" s="4">
        <f>((BC1670-AP1670/2)*S1670-E1670)/(BC1670+AP1670/2)</f>
        <v>1363.249705180877</v>
      </c>
      <c r="H1670" s="4">
        <f>AP1670*1000</f>
        <v>3.44762422877098</v>
      </c>
      <c r="I1670" s="4">
        <f>(AU1670-BA1670)</f>
        <v>1.520872436196581</v>
      </c>
      <c r="J1670" s="4">
        <f>(P1670+AT1670*D1670)</f>
        <v>26.2629508972168</v>
      </c>
      <c r="K1670" s="4">
        <v>6</v>
      </c>
      <c r="L1670" s="4">
        <f>(K1670*AI1670+AJ1670)</f>
        <v>1.420000016689301</v>
      </c>
      <c r="M1670" s="4">
        <v>1</v>
      </c>
      <c r="N1670" s="4">
        <f>L1670*(M1670+1)*(M1670+1)/(M1670*M1670+1)</f>
        <v>2.840000033378601</v>
      </c>
      <c r="O1670" s="4">
        <v>23.65057754516602</v>
      </c>
      <c r="P1670" s="4">
        <v>26.2629508972168</v>
      </c>
      <c r="Q1670" s="4">
        <v>22.86507987976074</v>
      </c>
      <c r="R1670" s="4">
        <v>404.1856384277344</v>
      </c>
      <c r="S1670" s="4">
        <v>545.1729125976562</v>
      </c>
      <c r="T1670" s="4">
        <v>14.70528411865234</v>
      </c>
      <c r="U1670" s="4">
        <v>18.76968383789062</v>
      </c>
      <c r="V1670" s="4">
        <v>50.92201614379883</v>
      </c>
      <c r="W1670" s="4">
        <v>65.98086547851562</v>
      </c>
      <c r="X1670" s="4">
        <v>499.3967590332031</v>
      </c>
      <c r="Y1670" s="4">
        <v>2021.059692382812</v>
      </c>
      <c r="Z1670" s="4">
        <v>96.20503234863281</v>
      </c>
      <c r="AA1670" s="4">
        <v>101.5598602294922</v>
      </c>
      <c r="AB1670" s="4">
        <v>11.95715713500977</v>
      </c>
      <c r="AC1670" s="4">
        <v>0.3677950203418732</v>
      </c>
      <c r="AD1670" s="4">
        <v>0.06099309772253036</v>
      </c>
      <c r="AE1670" s="4">
        <v>0.004866491071879864</v>
      </c>
      <c r="AF1670" s="4">
        <v>0.06995739042758942</v>
      </c>
      <c r="AG1670" s="4">
        <v>0.003993657417595387</v>
      </c>
      <c r="AH1670" s="4">
        <v>0.3333333432674408</v>
      </c>
      <c r="AI1670" s="4">
        <v>-0.2195652425289154</v>
      </c>
      <c r="AJ1670" s="4">
        <v>2.737391471862793</v>
      </c>
      <c r="AK1670" s="4">
        <v>1</v>
      </c>
      <c r="AL1670" s="4">
        <v>0</v>
      </c>
      <c r="AM1670" s="4">
        <v>0.1599999964237213</v>
      </c>
      <c r="AN1670" s="4">
        <v>111115</v>
      </c>
      <c r="AO1670" s="4">
        <f>X1670*0.000001/(K1670*0.0001)</f>
        <v>0.832327931722005</v>
      </c>
      <c r="AP1670" s="4">
        <f>(U1670-T1670)/(1000-U1670)*AO1670</f>
        <v>0.00344762422877098</v>
      </c>
      <c r="AQ1670" s="4">
        <f>(P1670+273.15)</f>
        <v>299.4129508972168</v>
      </c>
      <c r="AR1670" s="4">
        <f>(O1670+273.15)</f>
        <v>296.800577545166</v>
      </c>
      <c r="AS1670" s="4">
        <f>(Y1670*AK1670+Z1670*AL1670)*AM1670</f>
        <v>323.3695435533773</v>
      </c>
      <c r="AT1670" s="4">
        <f>((AS1670+0.00000010773*(AR1670^4-AQ1670^4))-AP1670*44100)/(L1670*0.92*2*29.3+0.00000043092*AQ1670^3)</f>
        <v>1.605801901878082</v>
      </c>
      <c r="AU1670" s="4">
        <f>0.61365*EXP(17.502*J1670/(240.97+J1670))</f>
        <v>3.427118903324511</v>
      </c>
      <c r="AV1670" s="4">
        <f>AU1670*1000/AA1670</f>
        <v>33.74481705252784</v>
      </c>
      <c r="AW1670" s="4">
        <f>(AV1670-U1670)</f>
        <v>14.97513321463721</v>
      </c>
      <c r="AX1670" s="4">
        <f>IF(D1670,P1670,(O1670+P1670)/2)</f>
        <v>24.95676422119141</v>
      </c>
      <c r="AY1670" s="4">
        <f>0.61365*EXP(17.502*AX1670/(240.97+AX1670))</f>
        <v>3.171490630878544</v>
      </c>
      <c r="AZ1670" s="4">
        <f>IF(AW1670&lt;&gt;0,(1000-(AV1670+U1670)/2)/AW1670*AP1670,0)</f>
        <v>0.2241782458852403</v>
      </c>
      <c r="BA1670" s="4">
        <f>U1670*AA1670/1000</f>
        <v>1.90624646712793</v>
      </c>
      <c r="BB1670" s="4">
        <f>(AY1670-BA1670)</f>
        <v>1.265244163750614</v>
      </c>
      <c r="BC1670" s="4">
        <f>1/(1.6/F1670+1.37/N1670)</f>
        <v>0.1417195019764941</v>
      </c>
      <c r="BD1670" s="4">
        <f>G1670*AA1670*0.001</f>
        <v>138.4514495160663</v>
      </c>
      <c r="BE1670" s="4">
        <f>G1670/S1670</f>
        <v>2.500582244053954</v>
      </c>
      <c r="BF1670" s="4">
        <f>(1-AP1670*AA1670/AU1670/F1670)*100</f>
        <v>58.02321362757787</v>
      </c>
      <c r="BG1670" s="4">
        <f>(S1670-E1670/(N1670/1.35))</f>
        <v>601.8478122235532</v>
      </c>
      <c r="BH1670" s="4">
        <f>E1670*BF1670/100/BG1670</f>
        <v>-0.1149450910850882</v>
      </c>
    </row>
    <row r="1671" ht="16" customHeight="1">
      <c r="A1671" s="4">
        <v>1572</v>
      </c>
      <c r="B1671" t="s" s="2">
        <v>1732</v>
      </c>
      <c r="C1671" s="4">
        <v>9092.000030487776</v>
      </c>
      <c r="D1671" s="4">
        <v>0</v>
      </c>
      <c r="E1671" s="4">
        <f>(R1671-S1671*(1000-T1671)/(1000-U1671))*AO1671</f>
        <v>-54.60370512430669</v>
      </c>
      <c r="F1671" s="4">
        <f>IF(AZ1671&lt;&gt;0,1/(1/AZ1671-1/N1671),0)</f>
        <v>0.1318299549484505</v>
      </c>
      <c r="G1671" s="4">
        <f>((BC1671-AP1671/2)*S1671-E1671)/(BC1671+AP1671/2)</f>
        <v>1134.119005342376</v>
      </c>
      <c r="H1671" s="4">
        <f>AP1671*1000</f>
        <v>2.154960549875996</v>
      </c>
      <c r="I1671" s="4">
        <f>(AU1671-BA1671)</f>
        <v>1.692785152449396</v>
      </c>
      <c r="J1671" s="4">
        <f>(P1671+AT1671*D1671)</f>
        <v>26.34641265869141</v>
      </c>
      <c r="K1671" s="4">
        <v>6</v>
      </c>
      <c r="L1671" s="4">
        <f>(K1671*AI1671+AJ1671)</f>
        <v>1.420000016689301</v>
      </c>
      <c r="M1671" s="4">
        <v>1</v>
      </c>
      <c r="N1671" s="4">
        <f>L1671*(M1671+1)*(M1671+1)/(M1671*M1671+1)</f>
        <v>2.840000033378601</v>
      </c>
      <c r="O1671" s="4">
        <v>23.64003944396973</v>
      </c>
      <c r="P1671" s="4">
        <v>26.34641265869141</v>
      </c>
      <c r="Q1671" s="4">
        <v>22.86062431335449</v>
      </c>
      <c r="R1671" s="4">
        <v>402.4375</v>
      </c>
      <c r="S1671" s="4">
        <v>466.8297424316406</v>
      </c>
      <c r="T1671" s="4">
        <v>14.69925880432129</v>
      </c>
      <c r="U1671" s="4">
        <v>17.24358367919922</v>
      </c>
      <c r="V1671" s="4">
        <v>50.93438339233398</v>
      </c>
      <c r="W1671" s="4">
        <v>60.67448043823242</v>
      </c>
      <c r="X1671" s="4">
        <v>499.4176635742188</v>
      </c>
      <c r="Y1671" s="4">
        <v>2014.809936523438</v>
      </c>
      <c r="Z1671" s="4">
        <v>87.54741668701172</v>
      </c>
      <c r="AA1671" s="4">
        <v>101.5602340698242</v>
      </c>
      <c r="AB1671" s="4">
        <v>11.95715713500977</v>
      </c>
      <c r="AC1671" s="4">
        <v>0.3677950203418732</v>
      </c>
      <c r="AD1671" s="4">
        <v>0.06099309772253036</v>
      </c>
      <c r="AE1671" s="4">
        <v>0.004866491071879864</v>
      </c>
      <c r="AF1671" s="4">
        <v>0.06995739042758942</v>
      </c>
      <c r="AG1671" s="4">
        <v>0.003993657417595387</v>
      </c>
      <c r="AH1671" s="4">
        <v>0.3333333432674408</v>
      </c>
      <c r="AI1671" s="4">
        <v>-0.2195652425289154</v>
      </c>
      <c r="AJ1671" s="4">
        <v>2.737391471862793</v>
      </c>
      <c r="AK1671" s="4">
        <v>1</v>
      </c>
      <c r="AL1671" s="4">
        <v>0</v>
      </c>
      <c r="AM1671" s="4">
        <v>0.1599999964237213</v>
      </c>
      <c r="AN1671" s="4">
        <v>111115</v>
      </c>
      <c r="AO1671" s="4">
        <f>X1671*0.000001/(K1671*0.0001)</f>
        <v>0.8323627726236978</v>
      </c>
      <c r="AP1671" s="4">
        <f>(U1671-T1671)/(1000-U1671)*AO1671</f>
        <v>0.002154960549875996</v>
      </c>
      <c r="AQ1671" s="4">
        <f>(P1671+273.15)</f>
        <v>299.4964126586914</v>
      </c>
      <c r="AR1671" s="4">
        <f>(O1671+273.15)</f>
        <v>296.7900394439697</v>
      </c>
      <c r="AS1671" s="4">
        <f>(Y1671*AK1671+Z1671*AL1671)*AM1671</f>
        <v>322.3695826382282</v>
      </c>
      <c r="AT1671" s="4">
        <f>((AS1671+0.00000010773*(AR1671^4-AQ1671^4))-AP1671*44100)/(L1671*0.92*2*29.3+0.00000043092*AQ1671^3)</f>
        <v>2.228808890511983</v>
      </c>
      <c r="AU1671" s="4">
        <f>0.61365*EXP(17.502*J1671/(240.97+J1671))</f>
        <v>3.444047547111469</v>
      </c>
      <c r="AV1671" s="4">
        <f>AU1671*1000/AA1671</f>
        <v>33.91137858882477</v>
      </c>
      <c r="AW1671" s="4">
        <f>(AV1671-U1671)</f>
        <v>16.66779490962555</v>
      </c>
      <c r="AX1671" s="4">
        <f>IF(D1671,P1671,(O1671+P1671)/2)</f>
        <v>24.99322605133057</v>
      </c>
      <c r="AY1671" s="4">
        <f>0.61365*EXP(17.502*AX1671/(240.97+AX1671))</f>
        <v>3.178393682573902</v>
      </c>
      <c r="AZ1671" s="4">
        <f>IF(AW1671&lt;&gt;0,(1000-(AV1671+U1671)/2)/AW1671*AP1671,0)</f>
        <v>0.1259819969259615</v>
      </c>
      <c r="BA1671" s="4">
        <f>U1671*AA1671/1000</f>
        <v>1.751262394662073</v>
      </c>
      <c r="BB1671" s="4">
        <f>(AY1671-BA1671)</f>
        <v>1.427131287911828</v>
      </c>
      <c r="BC1671" s="4">
        <f>1/(1.6/F1671+1.37/N1671)</f>
        <v>0.07924406605425502</v>
      </c>
      <c r="BD1671" s="4">
        <f>G1671*AA1671*0.001</f>
        <v>115.181391645608</v>
      </c>
      <c r="BE1671" s="4">
        <f>G1671/S1671</f>
        <v>2.42940606019431</v>
      </c>
      <c r="BF1671" s="4">
        <f>(1-AP1671*AA1671/AU1671/F1671)*100</f>
        <v>51.79636658109192</v>
      </c>
      <c r="BG1671" s="4">
        <f>(S1671-E1671/(N1671/1.35))</f>
        <v>492.7857287173588</v>
      </c>
      <c r="BH1671" s="4">
        <f>E1671*BF1671/100/BG1671</f>
        <v>-0.057393576203312</v>
      </c>
    </row>
    <row r="1672" ht="16" customHeight="1">
      <c r="A1672" s="4">
        <v>1573</v>
      </c>
      <c r="B1672" t="s" s="2">
        <v>1733</v>
      </c>
      <c r="C1672" s="4">
        <v>9097.000030376017</v>
      </c>
      <c r="D1672" s="4">
        <v>0</v>
      </c>
      <c r="E1672" s="4">
        <f>(R1672-S1672*(1000-T1672)/(1000-U1672))*AO1672</f>
        <v>-27.33803458150722</v>
      </c>
      <c r="F1672" s="4">
        <f>IF(AZ1672&lt;&gt;0,1/(1/AZ1672-1/N1672),0)</f>
        <v>0.08542189839849013</v>
      </c>
      <c r="G1672" s="4">
        <f>((BC1672-AP1672/2)*S1672-E1672)/(BC1672+AP1672/2)</f>
        <v>938.9040845980651</v>
      </c>
      <c r="H1672" s="4">
        <f>AP1672*1000</f>
        <v>1.470549428319972</v>
      </c>
      <c r="I1672" s="4">
        <f>(AU1672-BA1672)</f>
        <v>1.755811256099792</v>
      </c>
      <c r="J1672" s="4">
        <f>(P1672+AT1672*D1672)</f>
        <v>26.25036239624023</v>
      </c>
      <c r="K1672" s="4">
        <v>6</v>
      </c>
      <c r="L1672" s="4">
        <f>(K1672*AI1672+AJ1672)</f>
        <v>1.420000016689301</v>
      </c>
      <c r="M1672" s="4">
        <v>1</v>
      </c>
      <c r="N1672" s="4">
        <f>L1672*(M1672+1)*(M1672+1)/(M1672*M1672+1)</f>
        <v>2.840000033378601</v>
      </c>
      <c r="O1672" s="4">
        <v>23.62690544128418</v>
      </c>
      <c r="P1672" s="4">
        <v>26.25036239624023</v>
      </c>
      <c r="Q1672" s="4">
        <v>22.76192855834961</v>
      </c>
      <c r="R1672" s="4">
        <v>400.9632568359375</v>
      </c>
      <c r="S1672" s="4">
        <v>433.0408630371094</v>
      </c>
      <c r="T1672" s="4">
        <v>14.69352531433105</v>
      </c>
      <c r="U1672" s="4">
        <v>16.4311466217041</v>
      </c>
      <c r="V1672" s="4">
        <v>50.95137786865234</v>
      </c>
      <c r="W1672" s="4">
        <v>57.61978912353516</v>
      </c>
      <c r="X1672" s="4">
        <v>499.436767578125</v>
      </c>
      <c r="Y1672" s="4">
        <v>2006.448364257812</v>
      </c>
      <c r="Z1672" s="4">
        <v>71.85772705078125</v>
      </c>
      <c r="AA1672" s="4">
        <v>101.5608139038086</v>
      </c>
      <c r="AB1672" s="4">
        <v>11.95715713500977</v>
      </c>
      <c r="AC1672" s="4">
        <v>0.3677950203418732</v>
      </c>
      <c r="AD1672" s="4">
        <v>0.06099309772253036</v>
      </c>
      <c r="AE1672" s="4">
        <v>0.004866491071879864</v>
      </c>
      <c r="AF1672" s="4">
        <v>0.06995739042758942</v>
      </c>
      <c r="AG1672" s="4">
        <v>0.003993657417595387</v>
      </c>
      <c r="AH1672" s="4">
        <v>0.3333333432674408</v>
      </c>
      <c r="AI1672" s="4">
        <v>-0.2195652425289154</v>
      </c>
      <c r="AJ1672" s="4">
        <v>2.737391471862793</v>
      </c>
      <c r="AK1672" s="4">
        <v>1</v>
      </c>
      <c r="AL1672" s="4">
        <v>0</v>
      </c>
      <c r="AM1672" s="4">
        <v>0.1599999964237213</v>
      </c>
      <c r="AN1672" s="4">
        <v>111115</v>
      </c>
      <c r="AO1672" s="4">
        <f>X1672*0.000001/(K1672*0.0001)</f>
        <v>0.8323946126302082</v>
      </c>
      <c r="AP1672" s="4">
        <f>(U1672-T1672)/(1000-U1672)*AO1672</f>
        <v>0.001470549428319972</v>
      </c>
      <c r="AQ1672" s="4">
        <f>(P1672+273.15)</f>
        <v>299.4003623962402</v>
      </c>
      <c r="AR1672" s="4">
        <f>(O1672+273.15)</f>
        <v>296.7769054412842</v>
      </c>
      <c r="AS1672" s="4">
        <f>(Y1672*AK1672+Z1672*AL1672)*AM1672</f>
        <v>321.0317311056315</v>
      </c>
      <c r="AT1672" s="4">
        <f>((AS1672+0.00000010773*(AR1672^4-AQ1672^4))-AP1672*44100)/(L1672*0.92*2*29.3+0.00000043092*AQ1672^3)</f>
        <v>2.567356737766292</v>
      </c>
      <c r="AU1672" s="4">
        <f>0.61365*EXP(17.502*J1672/(240.97+J1672))</f>
        <v>3.424571880372876</v>
      </c>
      <c r="AV1672" s="4">
        <f>AU1672*1000/AA1672</f>
        <v>33.71942138644531</v>
      </c>
      <c r="AW1672" s="4">
        <f>(AV1672-U1672)</f>
        <v>17.28827476474121</v>
      </c>
      <c r="AX1672" s="4">
        <f>IF(D1672,P1672,(O1672+P1672)/2)</f>
        <v>24.93863391876221</v>
      </c>
      <c r="AY1672" s="4">
        <f>0.61365*EXP(17.502*AX1672/(240.97+AX1672))</f>
        <v>3.168063033024981</v>
      </c>
      <c r="AZ1672" s="4">
        <f>IF(AW1672&lt;&gt;0,(1000-(AV1672+U1672)/2)/AW1672*AP1672,0)</f>
        <v>0.08292759128786785</v>
      </c>
      <c r="BA1672" s="4">
        <f>U1672*AA1672/1000</f>
        <v>1.668760624273083</v>
      </c>
      <c r="BB1672" s="4">
        <f>(AY1672-BA1672)</f>
        <v>1.499302408751898</v>
      </c>
      <c r="BC1672" s="4">
        <f>1/(1.6/F1672+1.37/N1672)</f>
        <v>0.05204821586168405</v>
      </c>
      <c r="BD1672" s="4">
        <f>G1672*AA1672*0.001</f>
        <v>95.35586300938985</v>
      </c>
      <c r="BE1672" s="4">
        <f>G1672/S1672</f>
        <v>2.168165096506391</v>
      </c>
      <c r="BF1672" s="4">
        <f>(1-AP1672*AA1672/AU1672/F1672)*100</f>
        <v>48.94593886199916</v>
      </c>
      <c r="BG1672" s="4">
        <f>(S1672-E1672/(N1672/1.35))</f>
        <v>446.036055379107</v>
      </c>
      <c r="BH1672" s="4">
        <f>E1672*BF1672/100/BG1672</f>
        <v>-0.02999949786786562</v>
      </c>
    </row>
    <row r="1673" ht="16" customHeight="1">
      <c r="A1673" s="4">
        <v>1574</v>
      </c>
      <c r="B1673" t="s" s="2">
        <v>1734</v>
      </c>
      <c r="C1673" s="4">
        <v>9102.000030264258</v>
      </c>
      <c r="D1673" s="4">
        <v>0</v>
      </c>
      <c r="E1673" s="4">
        <f>(R1673-S1673*(1000-T1673)/(1000-U1673))*AO1673</f>
        <v>-15.673552492771</v>
      </c>
      <c r="F1673" s="4">
        <f>IF(AZ1673&lt;&gt;0,1/(1/AZ1673-1/N1673),0)</f>
        <v>0.06027515007500316</v>
      </c>
      <c r="G1673" s="4">
        <f>((BC1673-AP1673/2)*S1673-E1673)/(BC1673+AP1673/2)</f>
        <v>824.1510320386607</v>
      </c>
      <c r="H1673" s="4">
        <f>AP1673*1000</f>
        <v>1.068812992304242</v>
      </c>
      <c r="I1673" s="4">
        <f>(AU1673-BA1673)</f>
        <v>1.793547110187075</v>
      </c>
      <c r="J1673" s="4">
        <f>(P1673+AT1673*D1673)</f>
        <v>26.19552803039551</v>
      </c>
      <c r="K1673" s="4">
        <v>6</v>
      </c>
      <c r="L1673" s="4">
        <f>(K1673*AI1673+AJ1673)</f>
        <v>1.420000016689301</v>
      </c>
      <c r="M1673" s="4">
        <v>1</v>
      </c>
      <c r="N1673" s="4">
        <f>L1673*(M1673+1)*(M1673+1)/(M1673*M1673+1)</f>
        <v>2.840000033378601</v>
      </c>
      <c r="O1673" s="4">
        <v>23.58044624328613</v>
      </c>
      <c r="P1673" s="4">
        <v>26.19552803039551</v>
      </c>
      <c r="Q1673" s="4">
        <v>22.5088005065918</v>
      </c>
      <c r="R1673" s="4">
        <v>400.192138671875</v>
      </c>
      <c r="S1673" s="4">
        <v>418.484863281250</v>
      </c>
      <c r="T1673" s="4">
        <v>14.68695640563965</v>
      </c>
      <c r="U1673" s="4">
        <v>15.95053863525391</v>
      </c>
      <c r="V1673" s="4">
        <v>51.05374526977539</v>
      </c>
      <c r="W1673" s="4">
        <v>55.83309936523438</v>
      </c>
      <c r="X1673" s="4">
        <v>499.4205322265625</v>
      </c>
      <c r="Y1673" s="4">
        <v>2001.551879882812</v>
      </c>
      <c r="Z1673" s="4">
        <v>56.09142303466797</v>
      </c>
      <c r="AA1673" s="4">
        <v>101.5607986450195</v>
      </c>
      <c r="AB1673" s="4">
        <v>11.95715713500977</v>
      </c>
      <c r="AC1673" s="4">
        <v>0.3677950203418732</v>
      </c>
      <c r="AD1673" s="4">
        <v>0.06099309772253036</v>
      </c>
      <c r="AE1673" s="4">
        <v>0.004866491071879864</v>
      </c>
      <c r="AF1673" s="4">
        <v>0.06995739042758942</v>
      </c>
      <c r="AG1673" s="4">
        <v>0.003993657417595387</v>
      </c>
      <c r="AH1673" s="4">
        <v>0.3333333432674408</v>
      </c>
      <c r="AI1673" s="4">
        <v>-0.2195652425289154</v>
      </c>
      <c r="AJ1673" s="4">
        <v>2.737391471862793</v>
      </c>
      <c r="AK1673" s="4">
        <v>1</v>
      </c>
      <c r="AL1673" s="4">
        <v>0</v>
      </c>
      <c r="AM1673" s="4">
        <v>0.1599999964237213</v>
      </c>
      <c r="AN1673" s="4">
        <v>111115</v>
      </c>
      <c r="AO1673" s="4">
        <f>X1673*0.000001/(K1673*0.0001)</f>
        <v>0.8323675537109374</v>
      </c>
      <c r="AP1673" s="4">
        <f>(U1673-T1673)/(1000-U1673)*AO1673</f>
        <v>0.001068812992304242</v>
      </c>
      <c r="AQ1673" s="4">
        <f>(P1673+273.15)</f>
        <v>299.3455280303955</v>
      </c>
      <c r="AR1673" s="4">
        <f>(O1673+273.15)</f>
        <v>296.7304462432861</v>
      </c>
      <c r="AS1673" s="4">
        <f>(Y1673*AK1673+Z1673*AL1673)*AM1673</f>
        <v>320.2482936231427</v>
      </c>
      <c r="AT1673" s="4">
        <f>((AS1673+0.00000010773*(AR1673^4-AQ1673^4))-AP1673*44100)/(L1673*0.92*2*29.3+0.00000043092*AQ1673^3)</f>
        <v>2.760972734585719</v>
      </c>
      <c r="AU1673" s="4">
        <f>0.61365*EXP(17.502*J1673/(240.97+J1673))</f>
        <v>3.413496552801702</v>
      </c>
      <c r="AV1673" s="4">
        <f>AU1673*1000/AA1673</f>
        <v>33.61037524658238</v>
      </c>
      <c r="AW1673" s="4">
        <f>(AV1673-U1673)</f>
        <v>17.65983661132847</v>
      </c>
      <c r="AX1673" s="4">
        <f>IF(D1673,P1673,(O1673+P1673)/2)</f>
        <v>24.88798713684082</v>
      </c>
      <c r="AY1673" s="4">
        <f>0.61365*EXP(17.502*AX1673/(240.97+AX1673))</f>
        <v>3.158505226528441</v>
      </c>
      <c r="AZ1673" s="4">
        <f>IF(AW1673&lt;&gt;0,(1000-(AV1673+U1673)/2)/AW1673*AP1673,0)</f>
        <v>0.05902247800536944</v>
      </c>
      <c r="BA1673" s="4">
        <f>U1673*AA1673/1000</f>
        <v>1.619949442614627</v>
      </c>
      <c r="BB1673" s="4">
        <f>(AY1673-BA1673)</f>
        <v>1.538555783913815</v>
      </c>
      <c r="BC1673" s="4">
        <f>1/(1.6/F1673+1.37/N1673)</f>
        <v>0.03699958476679364</v>
      </c>
      <c r="BD1673" s="4">
        <f>G1673*AA1673*0.001</f>
        <v>83.70143701796346</v>
      </c>
      <c r="BE1673" s="4">
        <f>G1673/S1673</f>
        <v>1.969368797658939</v>
      </c>
      <c r="BF1673" s="4">
        <f>(1-AP1673*AA1673/AU1673/F1673)*100</f>
        <v>47.24178871762953</v>
      </c>
      <c r="BG1673" s="4">
        <f>(S1673-E1673/(N1673/1.35))</f>
        <v>425.9353194842623</v>
      </c>
      <c r="BH1673" s="4">
        <f>E1673*BF1673/100/BG1673</f>
        <v>-0.01738401633878877</v>
      </c>
    </row>
    <row r="1674" ht="16" customHeight="1">
      <c r="A1674" s="4">
        <v>1575</v>
      </c>
      <c r="B1674" t="s" s="2">
        <v>1735</v>
      </c>
      <c r="C1674" s="4">
        <v>9107.500030141324</v>
      </c>
      <c r="D1674" s="4">
        <v>0</v>
      </c>
      <c r="E1674" s="4">
        <f>(R1674-S1674*(1000-T1674)/(1000-U1674))*AO1674</f>
        <v>-10.15790307204995</v>
      </c>
      <c r="F1674" s="4">
        <f>IF(AZ1674&lt;&gt;0,1/(1/AZ1674-1/N1674),0)</f>
        <v>0.04450051326202667</v>
      </c>
      <c r="G1674" s="4">
        <f>((BC1674-AP1674/2)*S1674-E1674)/(BC1674+AP1674/2)</f>
        <v>764.8693444661558</v>
      </c>
      <c r="H1674" s="4">
        <f>AP1674*1000</f>
        <v>0.8030589244346084</v>
      </c>
      <c r="I1674" s="4">
        <f>(AU1674-BA1674)</f>
        <v>1.815757135543756</v>
      </c>
      <c r="J1674" s="4">
        <f>(P1674+AT1674*D1674)</f>
        <v>26.1432933807373</v>
      </c>
      <c r="K1674" s="4">
        <v>6</v>
      </c>
      <c r="L1674" s="4">
        <f>(K1674*AI1674+AJ1674)</f>
        <v>1.420000016689301</v>
      </c>
      <c r="M1674" s="4">
        <v>1</v>
      </c>
      <c r="N1674" s="4">
        <f>L1674*(M1674+1)*(M1674+1)/(M1674*M1674+1)</f>
        <v>2.840000033378601</v>
      </c>
      <c r="O1674" s="4">
        <v>23.46785545349121</v>
      </c>
      <c r="P1674" s="4">
        <v>26.1432933807373</v>
      </c>
      <c r="Q1674" s="4">
        <v>22.10958290100098</v>
      </c>
      <c r="R1674" s="4">
        <v>400.1570434570312</v>
      </c>
      <c r="S1674" s="4">
        <v>411.9631652832031</v>
      </c>
      <c r="T1674" s="4">
        <v>14.67855834960938</v>
      </c>
      <c r="U1674" s="4">
        <v>15.62826538085938</v>
      </c>
      <c r="V1674" s="4">
        <v>51.34004211425781</v>
      </c>
      <c r="W1674" s="4">
        <v>54.89562606811523</v>
      </c>
      <c r="X1674" s="4">
        <v>499.4225463867188</v>
      </c>
      <c r="Y1674" s="4">
        <v>2000.380737304688</v>
      </c>
      <c r="Z1674" s="4">
        <v>41.502197265625</v>
      </c>
      <c r="AA1674" s="4">
        <v>101.5607452392578</v>
      </c>
      <c r="AB1674" s="4">
        <v>11.95715713500977</v>
      </c>
      <c r="AC1674" s="4">
        <v>0.3677950203418732</v>
      </c>
      <c r="AD1674" s="4">
        <v>0.06099309772253036</v>
      </c>
      <c r="AE1674" s="4">
        <v>0.004866491071879864</v>
      </c>
      <c r="AF1674" s="4">
        <v>0.06995739042758942</v>
      </c>
      <c r="AG1674" s="4">
        <v>0.003993657417595387</v>
      </c>
      <c r="AH1674" s="4">
        <v>0.3333333432674408</v>
      </c>
      <c r="AI1674" s="4">
        <v>-0.2195652425289154</v>
      </c>
      <c r="AJ1674" s="4">
        <v>2.737391471862793</v>
      </c>
      <c r="AK1674" s="4">
        <v>1</v>
      </c>
      <c r="AL1674" s="4">
        <v>0</v>
      </c>
      <c r="AM1674" s="4">
        <v>0.1599999964237213</v>
      </c>
      <c r="AN1674" s="4">
        <v>111115</v>
      </c>
      <c r="AO1674" s="4">
        <f>X1674*0.000001/(K1674*0.0001)</f>
        <v>0.8323709106445312</v>
      </c>
      <c r="AP1674" s="4">
        <f>(U1674-T1674)/(1000-U1674)*AO1674</f>
        <v>0.0008030589244346083</v>
      </c>
      <c r="AQ1674" s="4">
        <f>(P1674+273.15)</f>
        <v>299.2932933807373</v>
      </c>
      <c r="AR1674" s="4">
        <f>(O1674+273.15)</f>
        <v>296.6178554534912</v>
      </c>
      <c r="AS1674" s="4">
        <f>(Y1674*AK1674+Z1674*AL1674)*AM1674</f>
        <v>320.060910814831</v>
      </c>
      <c r="AT1674" s="4">
        <f>((AS1674+0.00000010773*(AR1674^4-AQ1674^4))-AP1674*44100)/(L1674*0.92*2*29.3+0.00000043092*AQ1674^3)</f>
        <v>2.884523596083048</v>
      </c>
      <c r="AU1674" s="4">
        <f>0.61365*EXP(17.502*J1674/(240.97+J1674))</f>
        <v>3.402975414420727</v>
      </c>
      <c r="AV1674" s="4">
        <f>AU1674*1000/AA1674</f>
        <v>33.5067983836074</v>
      </c>
      <c r="AW1674" s="4">
        <f>(AV1674-U1674)</f>
        <v>17.87853300274803</v>
      </c>
      <c r="AX1674" s="4">
        <f>IF(D1674,P1674,(O1674+P1674)/2)</f>
        <v>24.80557441711426</v>
      </c>
      <c r="AY1674" s="4">
        <f>0.61365*EXP(17.502*AX1674/(240.97+AX1674))</f>
        <v>3.143006571620738</v>
      </c>
      <c r="AZ1674" s="4">
        <f>IF(AW1674&lt;&gt;0,(1000-(AV1674+U1674)/2)/AW1674*AP1674,0)</f>
        <v>0.04381398342832977</v>
      </c>
      <c r="BA1674" s="4">
        <f>U1674*AA1674/1000</f>
        <v>1.587218278876972</v>
      </c>
      <c r="BB1674" s="4">
        <f>(AY1674-BA1674)</f>
        <v>1.555788292743766</v>
      </c>
      <c r="BC1674" s="4">
        <f>1/(1.6/F1674+1.37/N1674)</f>
        <v>0.02744460346292034</v>
      </c>
      <c r="BD1674" s="4">
        <f>G1674*AA1674*0.001</f>
        <v>77.68070063464538</v>
      </c>
      <c r="BE1674" s="4">
        <f>G1674/S1674</f>
        <v>1.85664498412218</v>
      </c>
      <c r="BF1674" s="4">
        <f>(1-AP1674*AA1674/AU1674/F1674)*100</f>
        <v>46.14209446285953</v>
      </c>
      <c r="BG1674" s="4">
        <f>(S1674-E1674/(N1674/1.35))</f>
        <v>416.7917459121102</v>
      </c>
      <c r="BH1674" s="4">
        <f>E1674*BF1674/100/BG1674</f>
        <v>-0.01124559033839257</v>
      </c>
    </row>
    <row r="1675" ht="16" customHeight="1">
      <c r="A1675" s="4">
        <v>1576</v>
      </c>
      <c r="B1675" t="s" s="2">
        <v>1736</v>
      </c>
      <c r="C1675" s="4">
        <v>9112.500030029565</v>
      </c>
      <c r="D1675" s="4">
        <v>0</v>
      </c>
      <c r="E1675" s="4">
        <f>(R1675-S1675*(1000-T1675)/(1000-U1675))*AO1675</f>
        <v>-8.175885447238633</v>
      </c>
      <c r="F1675" s="4">
        <f>IF(AZ1675&lt;&gt;0,1/(1/AZ1675-1/N1675),0)</f>
        <v>0.03566146323844539</v>
      </c>
      <c r="G1675" s="4">
        <f>((BC1675-AP1675/2)*S1675-E1675)/(BC1675+AP1675/2)</f>
        <v>763.0160167365922</v>
      </c>
      <c r="H1675" s="4">
        <f>AP1675*1000</f>
        <v>0.6485967419988167</v>
      </c>
      <c r="I1675" s="4">
        <f>(AU1675-BA1675)</f>
        <v>1.824663502229385</v>
      </c>
      <c r="J1675" s="4">
        <f>(P1675+AT1675*D1675)</f>
        <v>26.09167098999023</v>
      </c>
      <c r="K1675" s="4">
        <v>6</v>
      </c>
      <c r="L1675" s="4">
        <f>(K1675*AI1675+AJ1675)</f>
        <v>1.420000016689301</v>
      </c>
      <c r="M1675" s="4">
        <v>1</v>
      </c>
      <c r="N1675" s="4">
        <f>L1675*(M1675+1)*(M1675+1)/(M1675*M1675+1)</f>
        <v>2.840000033378601</v>
      </c>
      <c r="O1675" s="4">
        <v>23.31665802001953</v>
      </c>
      <c r="P1675" s="4">
        <v>26.09167098999023</v>
      </c>
      <c r="Q1675" s="4">
        <v>21.77434158325195</v>
      </c>
      <c r="R1675" s="4">
        <v>399.9899291992188</v>
      </c>
      <c r="S1675" s="4">
        <v>409.4933471679688</v>
      </c>
      <c r="T1675" s="4">
        <v>14.67128086090088</v>
      </c>
      <c r="U1675" s="4">
        <v>15.43847465515137</v>
      </c>
      <c r="V1675" s="4">
        <v>51.75530242919922</v>
      </c>
      <c r="W1675" s="4">
        <v>54.60996627807617</v>
      </c>
      <c r="X1675" s="4">
        <v>499.4175415039062</v>
      </c>
      <c r="Y1675" s="4">
        <v>1999.955688476562</v>
      </c>
      <c r="Z1675" s="4">
        <v>42.49629211425781</v>
      </c>
      <c r="AA1675" s="4">
        <v>101.560676574707</v>
      </c>
      <c r="AB1675" s="4">
        <v>11.95715713500977</v>
      </c>
      <c r="AC1675" s="4">
        <v>0.3677950203418732</v>
      </c>
      <c r="AD1675" s="4">
        <v>0.06099309772253036</v>
      </c>
      <c r="AE1675" s="4">
        <v>0.004866491071879864</v>
      </c>
      <c r="AF1675" s="4">
        <v>0.06995739042758942</v>
      </c>
      <c r="AG1675" s="4">
        <v>0.003993657417595387</v>
      </c>
      <c r="AH1675" s="4">
        <v>0.3333333432674408</v>
      </c>
      <c r="AI1675" s="4">
        <v>-0.2195652425289154</v>
      </c>
      <c r="AJ1675" s="4">
        <v>2.737391471862793</v>
      </c>
      <c r="AK1675" s="4">
        <v>1</v>
      </c>
      <c r="AL1675" s="4">
        <v>0</v>
      </c>
      <c r="AM1675" s="4">
        <v>0.1599999964237213</v>
      </c>
      <c r="AN1675" s="4">
        <v>111115</v>
      </c>
      <c r="AO1675" s="4">
        <f>X1675*0.000001/(K1675*0.0001)</f>
        <v>0.832362569173177</v>
      </c>
      <c r="AP1675" s="4">
        <f>(U1675-T1675)/(1000-U1675)*AO1675</f>
        <v>0.0006485967419988166</v>
      </c>
      <c r="AQ1675" s="4">
        <f>(P1675+273.15)</f>
        <v>299.2416709899902</v>
      </c>
      <c r="AR1675" s="4">
        <f>(O1675+273.15)</f>
        <v>296.4666580200195</v>
      </c>
      <c r="AS1675" s="4">
        <f>(Y1675*AK1675+Z1675*AL1675)*AM1675</f>
        <v>319.9929030038511</v>
      </c>
      <c r="AT1675" s="4">
        <f>((AS1675+0.00000010773*(AR1675^4-AQ1675^4))-AP1675*44100)/(L1675*0.92*2*29.3+0.00000043092*AQ1675^3)</f>
        <v>2.948747145136304</v>
      </c>
      <c r="AU1675" s="4">
        <f>0.61365*EXP(17.502*J1675/(240.97+J1675))</f>
        <v>3.392605433488024</v>
      </c>
      <c r="AV1675" s="4">
        <f>AU1675*1000/AA1675</f>
        <v>33.40471477651547</v>
      </c>
      <c r="AW1675" s="4">
        <f>(AV1675-U1675)</f>
        <v>17.9662401213641</v>
      </c>
      <c r="AX1675" s="4">
        <f>IF(D1675,P1675,(O1675+P1675)/2)</f>
        <v>24.70416450500488</v>
      </c>
      <c r="AY1675" s="4">
        <f>0.61365*EXP(17.502*AX1675/(240.97+AX1675))</f>
        <v>3.124026522191239</v>
      </c>
      <c r="AZ1675" s="4">
        <f>IF(AW1675&lt;&gt;0,(1000-(AV1675+U1675)/2)/AW1675*AP1675,0)</f>
        <v>0.03521922065815454</v>
      </c>
      <c r="BA1675" s="4">
        <f>U1675*AA1675/1000</f>
        <v>1.56794193125864</v>
      </c>
      <c r="BB1675" s="4">
        <f>(AY1675-BA1675)</f>
        <v>1.5560845909326</v>
      </c>
      <c r="BC1675" s="4">
        <f>1/(1.6/F1675+1.37/N1675)</f>
        <v>0.02205132298886307</v>
      </c>
      <c r="BD1675" s="4">
        <f>G1675*AA1675*0.001</f>
        <v>77.49242289710628</v>
      </c>
      <c r="BE1675" s="4">
        <f>G1675/S1675</f>
        <v>1.86331724804216</v>
      </c>
      <c r="BF1675" s="4">
        <f>(1-AP1675*AA1675/AU1675/F1675)*100</f>
        <v>45.55376717220837</v>
      </c>
      <c r="BG1675" s="4">
        <f>(S1675-E1675/(N1675/1.35))</f>
        <v>413.3797715426338</v>
      </c>
      <c r="BH1675" s="4">
        <f>E1675*BF1675/100/BG1675</f>
        <v>-0.009009690549208299</v>
      </c>
    </row>
    <row r="1676" ht="16" customHeight="1">
      <c r="A1676" s="4">
        <v>1577</v>
      </c>
      <c r="B1676" t="s" s="2">
        <v>1737</v>
      </c>
      <c r="C1676" s="4">
        <v>9117.500029917806</v>
      </c>
      <c r="D1676" s="4">
        <v>0</v>
      </c>
      <c r="E1676" s="4">
        <f>(R1676-S1676*(1000-T1676)/(1000-U1676))*AO1676</f>
        <v>-7.246964057538556</v>
      </c>
      <c r="F1676" s="4">
        <f>IF(AZ1676&lt;&gt;0,1/(1/AZ1676-1/N1676),0)</f>
        <v>0.029691040460825</v>
      </c>
      <c r="G1676" s="4">
        <f>((BC1676-AP1676/2)*S1676-E1676)/(BC1676+AP1676/2)</f>
        <v>784.7106169882757</v>
      </c>
      <c r="H1676" s="4">
        <f>AP1676*1000</f>
        <v>0.5421507789574288</v>
      </c>
      <c r="I1676" s="4">
        <f>(AU1676-BA1676)</f>
        <v>1.828313632457631</v>
      </c>
      <c r="J1676" s="4">
        <f>(P1676+AT1676*D1676)</f>
        <v>26.04305458068848</v>
      </c>
      <c r="K1676" s="4">
        <v>6</v>
      </c>
      <c r="L1676" s="4">
        <f>(K1676*AI1676+AJ1676)</f>
        <v>1.420000016689301</v>
      </c>
      <c r="M1676" s="4">
        <v>1</v>
      </c>
      <c r="N1676" s="4">
        <f>L1676*(M1676+1)*(M1676+1)/(M1676*M1676+1)</f>
        <v>2.840000033378601</v>
      </c>
      <c r="O1676" s="4">
        <v>23.15130233764648</v>
      </c>
      <c r="P1676" s="4">
        <v>26.04305458068848</v>
      </c>
      <c r="Q1676" s="4">
        <v>21.53442001342773</v>
      </c>
      <c r="R1676" s="4">
        <v>399.8302917480469</v>
      </c>
      <c r="S1676" s="4">
        <v>408.2709045410156</v>
      </c>
      <c r="T1676" s="4">
        <v>14.66522312164307</v>
      </c>
      <c r="U1676" s="4">
        <v>15.30659580230713</v>
      </c>
      <c r="V1676" s="4">
        <v>52.24061965942383</v>
      </c>
      <c r="W1676" s="4">
        <v>54.624755859375</v>
      </c>
      <c r="X1676" s="4">
        <v>499.4153747558594</v>
      </c>
      <c r="Y1676" s="4">
        <v>2000.055908203125</v>
      </c>
      <c r="Z1676" s="4">
        <v>53.04216384887695</v>
      </c>
      <c r="AA1676" s="4">
        <v>101.5608520507812</v>
      </c>
      <c r="AB1676" s="4">
        <v>11.95715713500977</v>
      </c>
      <c r="AC1676" s="4">
        <v>0.3677950203418732</v>
      </c>
      <c r="AD1676" s="4">
        <v>0.06099309772253036</v>
      </c>
      <c r="AE1676" s="4">
        <v>0.004866491071879864</v>
      </c>
      <c r="AF1676" s="4">
        <v>0.06995739042758942</v>
      </c>
      <c r="AG1676" s="4">
        <v>0.003993657417595387</v>
      </c>
      <c r="AH1676" s="4">
        <v>0.3333333432674408</v>
      </c>
      <c r="AI1676" s="4">
        <v>-0.2195652425289154</v>
      </c>
      <c r="AJ1676" s="4">
        <v>2.737391471862793</v>
      </c>
      <c r="AK1676" s="4">
        <v>1</v>
      </c>
      <c r="AL1676" s="4">
        <v>0</v>
      </c>
      <c r="AM1676" s="4">
        <v>0.1599999964237213</v>
      </c>
      <c r="AN1676" s="4">
        <v>111115</v>
      </c>
      <c r="AO1676" s="4">
        <f>X1676*0.000001/(K1676*0.0001)</f>
        <v>0.8323589579264322</v>
      </c>
      <c r="AP1676" s="4">
        <f>(U1676-T1676)/(1000-U1676)*AO1676</f>
        <v>0.0005421507789574288</v>
      </c>
      <c r="AQ1676" s="4">
        <f>(P1676+273.15)</f>
        <v>299.1930545806885</v>
      </c>
      <c r="AR1676" s="4">
        <f>(O1676+273.15)</f>
        <v>296.3013023376465</v>
      </c>
      <c r="AS1676" s="4">
        <f>(Y1676*AK1676+Z1676*AL1676)*AM1676</f>
        <v>320.0089381597427</v>
      </c>
      <c r="AT1676" s="4">
        <f>((AS1676+0.00000010773*(AR1676^4-AQ1676^4))-AP1676*44100)/(L1676*0.92*2*29.3+0.00000043092*AQ1676^3)</f>
        <v>2.987715539708544</v>
      </c>
      <c r="AU1676" s="4">
        <f>0.61365*EXP(17.502*J1676/(240.97+J1676))</f>
        <v>3.382864544136855</v>
      </c>
      <c r="AV1676" s="4">
        <f>AU1676*1000/AA1676</f>
        <v>33.30874520868922</v>
      </c>
      <c r="AW1676" s="4">
        <f>(AV1676-U1676)</f>
        <v>18.0021494063821</v>
      </c>
      <c r="AX1676" s="4">
        <f>IF(D1676,P1676,(O1676+P1676)/2)</f>
        <v>24.59717845916748</v>
      </c>
      <c r="AY1676" s="4">
        <f>0.61365*EXP(17.502*AX1676/(240.97+AX1676))</f>
        <v>3.10411149868982</v>
      </c>
      <c r="AZ1676" s="4">
        <f>IF(AW1676&lt;&gt;0,(1000-(AV1676+U1676)/2)/AW1676*AP1676,0)</f>
        <v>0.02938384436864533</v>
      </c>
      <c r="BA1676" s="4">
        <f>U1676*AA1676/1000</f>
        <v>1.554550911679224</v>
      </c>
      <c r="BB1676" s="4">
        <f>(AY1676-BA1676)</f>
        <v>1.549560587010597</v>
      </c>
      <c r="BC1676" s="4">
        <f>1/(1.6/F1676+1.37/N1676)</f>
        <v>0.01839225750635727</v>
      </c>
      <c r="BD1676" s="4">
        <f>G1676*AA1676*0.001</f>
        <v>79.69587887462355</v>
      </c>
      <c r="BE1676" s="4">
        <f>G1676/S1676</f>
        <v>1.922034140224759</v>
      </c>
      <c r="BF1676" s="4">
        <f>(1-AP1676*AA1676/AU1676/F1676)*100</f>
        <v>45.1803325303069</v>
      </c>
      <c r="BG1676" s="4">
        <f>(S1676-E1676/(N1676/1.35))</f>
        <v>411.7157641757665</v>
      </c>
      <c r="BH1676" s="4">
        <f>E1676*BF1676/100/BG1676</f>
        <v>-0.007952579775764778</v>
      </c>
    </row>
    <row r="1677" ht="16" customHeight="1">
      <c r="A1677" s="4">
        <v>1578</v>
      </c>
      <c r="B1677" t="s" s="2">
        <v>1738</v>
      </c>
      <c r="C1677" s="4">
        <v>9123.000029794872</v>
      </c>
      <c r="D1677" s="4">
        <v>0</v>
      </c>
      <c r="E1677" s="4">
        <f>(R1677-S1677*(1000-T1677)/(1000-U1677))*AO1677</f>
        <v>-6.692633342015147</v>
      </c>
      <c r="F1677" s="4">
        <f>IF(AZ1677&lt;&gt;0,1/(1/AZ1677-1/N1677),0)</f>
        <v>0.02522175820519139</v>
      </c>
      <c r="G1677" s="4">
        <f>((BC1677-AP1677/2)*S1677-E1677)/(BC1677+AP1677/2)</f>
        <v>817.2703163439639</v>
      </c>
      <c r="H1677" s="4">
        <f>AP1677*1000</f>
        <v>0.4608265155997961</v>
      </c>
      <c r="I1677" s="4">
        <f>(AU1677-BA1677)</f>
        <v>1.826797860795877</v>
      </c>
      <c r="J1677" s="4">
        <f>(P1677+AT1677*D1677)</f>
        <v>25.98361015319824</v>
      </c>
      <c r="K1677" s="4">
        <v>6</v>
      </c>
      <c r="L1677" s="4">
        <f>(K1677*AI1677+AJ1677)</f>
        <v>1.420000016689301</v>
      </c>
      <c r="M1677" s="4">
        <v>1</v>
      </c>
      <c r="N1677" s="4">
        <f>L1677*(M1677+1)*(M1677+1)/(M1677*M1677+1)</f>
        <v>2.840000033378601</v>
      </c>
      <c r="O1677" s="4">
        <v>22.98100852966309</v>
      </c>
      <c r="P1677" s="4">
        <v>25.98361015319824</v>
      </c>
      <c r="Q1677" s="4">
        <v>21.34329223632812</v>
      </c>
      <c r="R1677" s="4">
        <v>399.7028198242188</v>
      </c>
      <c r="S1677" s="4">
        <v>407.5179138183594</v>
      </c>
      <c r="T1677" s="4">
        <v>14.65932369232178</v>
      </c>
      <c r="U1677" s="4">
        <v>15.20455551147461</v>
      </c>
      <c r="V1677" s="4">
        <v>52.76346206665039</v>
      </c>
      <c r="W1677" s="4">
        <v>54.79497146606445</v>
      </c>
      <c r="X1677" s="4">
        <v>499.405761718750</v>
      </c>
      <c r="Y1677" s="4">
        <v>2000.218872070312</v>
      </c>
      <c r="Z1677" s="4">
        <v>61.59113311767578</v>
      </c>
      <c r="AA1677" s="4">
        <v>101.5609741210938</v>
      </c>
      <c r="AB1677" s="4">
        <v>11.95715713500977</v>
      </c>
      <c r="AC1677" s="4">
        <v>0.3677950203418732</v>
      </c>
      <c r="AD1677" s="4">
        <v>0.06099309772253036</v>
      </c>
      <c r="AE1677" s="4">
        <v>0.004866491071879864</v>
      </c>
      <c r="AF1677" s="4">
        <v>0.06995739042758942</v>
      </c>
      <c r="AG1677" s="4">
        <v>0.003993657417595387</v>
      </c>
      <c r="AH1677" s="4">
        <v>0.6666666865348816</v>
      </c>
      <c r="AI1677" s="4">
        <v>-0.2195652425289154</v>
      </c>
      <c r="AJ1677" s="4">
        <v>2.737391471862793</v>
      </c>
      <c r="AK1677" s="4">
        <v>1</v>
      </c>
      <c r="AL1677" s="4">
        <v>0</v>
      </c>
      <c r="AM1677" s="4">
        <v>0.1599999964237213</v>
      </c>
      <c r="AN1677" s="4">
        <v>111115</v>
      </c>
      <c r="AO1677" s="4">
        <f>X1677*0.000001/(K1677*0.0001)</f>
        <v>0.8323429361979165</v>
      </c>
      <c r="AP1677" s="4">
        <f>(U1677-T1677)/(1000-U1677)*AO1677</f>
        <v>0.0004608265155997962</v>
      </c>
      <c r="AQ1677" s="4">
        <f>(P1677+273.15)</f>
        <v>299.1336101531982</v>
      </c>
      <c r="AR1677" s="4">
        <f>(O1677+273.15)</f>
        <v>296.1310085296631</v>
      </c>
      <c r="AS1677" s="4">
        <f>(Y1677*AK1677+Z1677*AL1677)*AM1677</f>
        <v>320.0350123779099</v>
      </c>
      <c r="AT1677" s="4">
        <f>((AS1677+0.00000010773*(AR1677^4-AQ1677^4))-AP1677*44100)/(L1677*0.92*2*29.3+0.00000043092*AQ1677^3)</f>
        <v>3.015091905395359</v>
      </c>
      <c r="AU1677" s="4">
        <f>0.61365*EXP(17.502*J1677/(240.97+J1677))</f>
        <v>3.370987329619483</v>
      </c>
      <c r="AV1677" s="4">
        <f>AU1677*1000/AA1677</f>
        <v>33.19175853512559</v>
      </c>
      <c r="AW1677" s="4">
        <f>(AV1677-U1677)</f>
        <v>17.98720302365098</v>
      </c>
      <c r="AX1677" s="4">
        <f>IF(D1677,P1677,(O1677+P1677)/2)</f>
        <v>24.48230934143066</v>
      </c>
      <c r="AY1677" s="4">
        <f>0.61365*EXP(17.502*AX1677/(240.97+AX1677))</f>
        <v>3.082852689560522</v>
      </c>
      <c r="AZ1677" s="4">
        <f>IF(AW1677&lt;&gt;0,(1000-(AV1677+U1677)/2)/AW1677*AP1677,0)</f>
        <v>0.02499973801505123</v>
      </c>
      <c r="BA1677" s="4">
        <f>U1677*AA1677/1000</f>
        <v>1.544189468823606</v>
      </c>
      <c r="BB1677" s="4">
        <f>(AY1677-BA1677)</f>
        <v>1.538663220736916</v>
      </c>
      <c r="BC1677" s="4">
        <f>1/(1.6/F1677+1.37/N1677)</f>
        <v>0.01564463284724218</v>
      </c>
      <c r="BD1677" s="4">
        <f>G1677*AA1677*0.001</f>
        <v>83.00276944814742</v>
      </c>
      <c r="BE1677" s="4">
        <f>G1677/S1677</f>
        <v>2.005483166828934</v>
      </c>
      <c r="BF1677" s="4">
        <f>(1-AP1677*AA1677/AU1677/F1677)*100</f>
        <v>44.95323012681028</v>
      </c>
      <c r="BG1677" s="4">
        <f>(S1677-E1677/(N1677/1.35))</f>
        <v>410.6992711794619</v>
      </c>
      <c r="BH1677" s="4">
        <f>E1677*BF1677/100/BG1677</f>
        <v>-0.007325444866604266</v>
      </c>
    </row>
    <row r="1678" ht="16" customHeight="1">
      <c r="A1678" s="4">
        <v>1579</v>
      </c>
      <c r="B1678" t="s" s="2">
        <v>1739</v>
      </c>
      <c r="C1678" s="4">
        <v>9128.000029683113</v>
      </c>
      <c r="D1678" s="4">
        <v>0</v>
      </c>
      <c r="E1678" s="4">
        <f>(R1678-S1678*(1000-T1678)/(1000-U1678))*AO1678</f>
        <v>-6.311202250277195</v>
      </c>
      <c r="F1678" s="4">
        <f>IF(AZ1678&lt;&gt;0,1/(1/AZ1678-1/N1678),0)</f>
        <v>0.02230398427670378</v>
      </c>
      <c r="G1678" s="4">
        <f>((BC1678-AP1678/2)*S1678-E1678)/(BC1678+AP1678/2)</f>
        <v>844.4624969093228</v>
      </c>
      <c r="H1678" s="4">
        <f>AP1678*1000</f>
        <v>0.4075862504846542</v>
      </c>
      <c r="I1678" s="4">
        <f>(AU1678-BA1678)</f>
        <v>1.825392220236475</v>
      </c>
      <c r="J1678" s="4">
        <f>(P1678+AT1678*D1678)</f>
        <v>25.94147491455078</v>
      </c>
      <c r="K1678" s="4">
        <v>6</v>
      </c>
      <c r="L1678" s="4">
        <f>(K1678*AI1678+AJ1678)</f>
        <v>1.420000016689301</v>
      </c>
      <c r="M1678" s="4">
        <v>1</v>
      </c>
      <c r="N1678" s="4">
        <f>L1678*(M1678+1)*(M1678+1)/(M1678*M1678+1)</f>
        <v>2.840000033378601</v>
      </c>
      <c r="O1678" s="4">
        <v>22.84417724609375</v>
      </c>
      <c r="P1678" s="4">
        <v>25.94147491455078</v>
      </c>
      <c r="Q1678" s="4">
        <v>21.20648002624512</v>
      </c>
      <c r="R1678" s="4">
        <v>399.7139282226562</v>
      </c>
      <c r="S1678" s="4">
        <v>407.0971984863281</v>
      </c>
      <c r="T1678" s="4">
        <v>14.65345191955566</v>
      </c>
      <c r="U1678" s="4">
        <v>15.1357364654541</v>
      </c>
      <c r="V1678" s="4">
        <v>53.19112777709961</v>
      </c>
      <c r="W1678" s="4">
        <v>54.99172210693359</v>
      </c>
      <c r="X1678" s="4">
        <v>499.3945617675781</v>
      </c>
      <c r="Y1678" s="4">
        <v>2000.482910156250</v>
      </c>
      <c r="Z1678" s="4">
        <v>60.09854125976562</v>
      </c>
      <c r="AA1678" s="4">
        <v>101.5608596801758</v>
      </c>
      <c r="AB1678" s="4">
        <v>11.95715713500977</v>
      </c>
      <c r="AC1678" s="4">
        <v>0.3677950203418732</v>
      </c>
      <c r="AD1678" s="4">
        <v>0.06099309772253036</v>
      </c>
      <c r="AE1678" s="4">
        <v>0.004866491071879864</v>
      </c>
      <c r="AF1678" s="4">
        <v>0.06995739042758942</v>
      </c>
      <c r="AG1678" s="4">
        <v>0.003993657417595387</v>
      </c>
      <c r="AH1678" s="4">
        <v>0.6666666865348816</v>
      </c>
      <c r="AI1678" s="4">
        <v>-0.2195652425289154</v>
      </c>
      <c r="AJ1678" s="4">
        <v>2.737391471862793</v>
      </c>
      <c r="AK1678" s="4">
        <v>1</v>
      </c>
      <c r="AL1678" s="4">
        <v>0</v>
      </c>
      <c r="AM1678" s="4">
        <v>0.1599999964237213</v>
      </c>
      <c r="AN1678" s="4">
        <v>111115</v>
      </c>
      <c r="AO1678" s="4">
        <f>X1678*0.000001/(K1678*0.0001)</f>
        <v>0.8323242696126301</v>
      </c>
      <c r="AP1678" s="4">
        <f>(U1678-T1678)/(1000-U1678)*AO1678</f>
        <v>0.0004075862504846543</v>
      </c>
      <c r="AQ1678" s="4">
        <f>(P1678+273.15)</f>
        <v>299.0914749145508</v>
      </c>
      <c r="AR1678" s="4">
        <f>(O1678+273.15)</f>
        <v>295.9941772460937</v>
      </c>
      <c r="AS1678" s="4">
        <f>(Y1678*AK1678+Z1678*AL1678)*AM1678</f>
        <v>320.0772584707156</v>
      </c>
      <c r="AT1678" s="4">
        <f>((AS1678+0.00000010773*(AR1678^4-AQ1678^4))-AP1678*44100)/(L1678*0.92*2*29.3+0.00000043092*AQ1678^3)</f>
        <v>3.030538314696891</v>
      </c>
      <c r="AU1678" s="4">
        <f>0.61365*EXP(17.502*J1678/(240.97+J1678))</f>
        <v>3.362590627560579</v>
      </c>
      <c r="AV1678" s="4">
        <f>AU1678*1000/AA1678</f>
        <v>33.1091193807307</v>
      </c>
      <c r="AW1678" s="4">
        <f>(AV1678-U1678)</f>
        <v>17.97338291527659</v>
      </c>
      <c r="AX1678" s="4">
        <f>IF(D1678,P1678,(O1678+P1678)/2)</f>
        <v>24.39282608032227</v>
      </c>
      <c r="AY1678" s="4">
        <f>0.61365*EXP(17.502*AX1678/(240.97+AX1678))</f>
        <v>3.066380331092264</v>
      </c>
      <c r="AZ1678" s="4">
        <f>IF(AW1678&lt;&gt;0,(1000-(AV1678+U1678)/2)/AW1678*AP1678,0)</f>
        <v>0.02213018452952565</v>
      </c>
      <c r="BA1678" s="4">
        <f>U1678*AA1678/1000</f>
        <v>1.537198407324104</v>
      </c>
      <c r="BB1678" s="4">
        <f>(AY1678-BA1678)</f>
        <v>1.52918192376816</v>
      </c>
      <c r="BC1678" s="4">
        <f>1/(1.6/F1678+1.37/N1678)</f>
        <v>0.01384687585037445</v>
      </c>
      <c r="BD1678" s="4">
        <f>G1678*AA1678*0.001</f>
        <v>85.7643371537786</v>
      </c>
      <c r="BE1678" s="4">
        <f>G1678/S1678</f>
        <v>2.074351039626924</v>
      </c>
      <c r="BF1678" s="4">
        <f>(1-AP1678*AA1678/AU1678/F1678)*100</f>
        <v>44.80630808498709</v>
      </c>
      <c r="BG1678" s="4">
        <f>(S1678-E1678/(N1678/1.35))</f>
        <v>410.0972417742637</v>
      </c>
      <c r="BH1678" s="4">
        <f>E1678*BF1678/100/BG1678</f>
        <v>-0.006895478525755111</v>
      </c>
    </row>
    <row r="1679" ht="16" customHeight="1">
      <c r="A1679" s="4">
        <v>1580</v>
      </c>
      <c r="B1679" t="s" s="2">
        <v>1740</v>
      </c>
      <c r="C1679" s="4">
        <v>9133.000029571354</v>
      </c>
      <c r="D1679" s="4">
        <v>0</v>
      </c>
      <c r="E1679" s="4">
        <f>(R1679-S1679*(1000-T1679)/(1000-U1679))*AO1679</f>
        <v>-6.083246544639995</v>
      </c>
      <c r="F1679" s="4">
        <f>IF(AZ1679&lt;&gt;0,1/(1/AZ1679-1/N1679),0)</f>
        <v>0.02006714095218481</v>
      </c>
      <c r="G1679" s="4">
        <f>((BC1679-AP1679/2)*S1679-E1679)/(BC1679+AP1679/2)</f>
        <v>875.9989267676206</v>
      </c>
      <c r="H1679" s="4">
        <f>AP1679*1000</f>
        <v>0.3668144094563784</v>
      </c>
      <c r="I1679" s="4">
        <f>(AU1679-BA1679)</f>
        <v>1.824595383310809</v>
      </c>
      <c r="J1679" s="4">
        <f>(P1679+AT1679*D1679)</f>
        <v>25.91018676757812</v>
      </c>
      <c r="K1679" s="4">
        <v>6</v>
      </c>
      <c r="L1679" s="4">
        <f>(K1679*AI1679+AJ1679)</f>
        <v>1.420000016689301</v>
      </c>
      <c r="M1679" s="4">
        <v>1</v>
      </c>
      <c r="N1679" s="4">
        <f>L1679*(M1679+1)*(M1679+1)/(M1679*M1679+1)</f>
        <v>2.840000033378601</v>
      </c>
      <c r="O1679" s="4">
        <v>22.72421646118164</v>
      </c>
      <c r="P1679" s="4">
        <v>25.91018676757812</v>
      </c>
      <c r="Q1679" s="4">
        <v>21.09062576293945</v>
      </c>
      <c r="R1679" s="4">
        <v>399.777832031250</v>
      </c>
      <c r="S1679" s="4">
        <v>406.9070129394531</v>
      </c>
      <c r="T1679" s="4">
        <v>14.64823722839355</v>
      </c>
      <c r="U1679" s="4">
        <v>15.0822868347168</v>
      </c>
      <c r="V1679" s="4">
        <v>53.570800781250</v>
      </c>
      <c r="W1679" s="4">
        <v>55.19616317749023</v>
      </c>
      <c r="X1679" s="4">
        <v>499.4111328125</v>
      </c>
      <c r="Y1679" s="4">
        <v>2000.866577148438</v>
      </c>
      <c r="Z1679" s="4">
        <v>49.10079956054688</v>
      </c>
      <c r="AA1679" s="4">
        <v>101.5609893798828</v>
      </c>
      <c r="AB1679" s="4">
        <v>11.95715713500977</v>
      </c>
      <c r="AC1679" s="4">
        <v>0.3677950203418732</v>
      </c>
      <c r="AD1679" s="4">
        <v>0.06099309772253036</v>
      </c>
      <c r="AE1679" s="4">
        <v>0.004866491071879864</v>
      </c>
      <c r="AF1679" s="4">
        <v>0.06995739042758942</v>
      </c>
      <c r="AG1679" s="4">
        <v>0.003993657417595387</v>
      </c>
      <c r="AH1679" s="4">
        <v>1</v>
      </c>
      <c r="AI1679" s="4">
        <v>-0.2195652425289154</v>
      </c>
      <c r="AJ1679" s="4">
        <v>2.737391471862793</v>
      </c>
      <c r="AK1679" s="4">
        <v>1</v>
      </c>
      <c r="AL1679" s="4">
        <v>0</v>
      </c>
      <c r="AM1679" s="4">
        <v>0.1599999964237213</v>
      </c>
      <c r="AN1679" s="4">
        <v>111115</v>
      </c>
      <c r="AO1679" s="4">
        <f>X1679*0.000001/(K1679*0.0001)</f>
        <v>0.8323518880208333</v>
      </c>
      <c r="AP1679" s="4">
        <f>(U1679-T1679)/(1000-U1679)*AO1679</f>
        <v>0.0003668144094563784</v>
      </c>
      <c r="AQ1679" s="4">
        <f>(P1679+273.15)</f>
        <v>299.0601867675781</v>
      </c>
      <c r="AR1679" s="4">
        <f>(O1679+273.15)</f>
        <v>295.8742164611816</v>
      </c>
      <c r="AS1679" s="4">
        <f>(Y1679*AK1679+Z1679*AL1679)*AM1679</f>
        <v>320.1386451880935</v>
      </c>
      <c r="AT1679" s="4">
        <f>((AS1679+0.00000010773*(AR1679^4-AQ1679^4))-AP1679*44100)/(L1679*0.92*2*29.3+0.00000043092*AQ1679^3)</f>
        <v>3.040657708255257</v>
      </c>
      <c r="AU1679" s="4">
        <f>0.61365*EXP(17.502*J1679/(240.97+J1679))</f>
        <v>3.356367356355828</v>
      </c>
      <c r="AV1679" s="4">
        <f>AU1679*1000/AA1679</f>
        <v>33.04780090120565</v>
      </c>
      <c r="AW1679" s="4">
        <f>(AV1679-U1679)</f>
        <v>17.96551406648885</v>
      </c>
      <c r="AX1679" s="4">
        <f>IF(D1679,P1679,(O1679+P1679)/2)</f>
        <v>24.31720161437988</v>
      </c>
      <c r="AY1679" s="4">
        <f>0.61365*EXP(17.502*AX1679/(240.97+AX1679))</f>
        <v>3.052519183807638</v>
      </c>
      <c r="AZ1679" s="4">
        <f>IF(AW1679&lt;&gt;0,(1000-(AV1679+U1679)/2)/AW1679*AP1679,0)</f>
        <v>0.01992634350882088</v>
      </c>
      <c r="BA1679" s="4">
        <f>U1679*AA1679/1000</f>
        <v>1.531771973045019</v>
      </c>
      <c r="BB1679" s="4">
        <f>(AY1679-BA1679)</f>
        <v>1.520747210762619</v>
      </c>
      <c r="BC1679" s="4">
        <f>1/(1.6/F1679+1.37/N1679)</f>
        <v>0.01246653839028078</v>
      </c>
      <c r="BD1679" s="4">
        <f>G1679*AA1679*0.001</f>
        <v>88.96731769823506</v>
      </c>
      <c r="BE1679" s="4">
        <f>G1679/S1679</f>
        <v>2.152823369741153</v>
      </c>
      <c r="BF1679" s="4">
        <f>(1-AP1679*AA1679/AU1679/F1679)*100</f>
        <v>44.68813262413462</v>
      </c>
      <c r="BG1679" s="4">
        <f>(S1679-E1679/(N1679/1.35))</f>
        <v>409.798697002391</v>
      </c>
      <c r="BH1679" s="4">
        <f>E1679*BF1679/100/BG1679</f>
        <v>-0.006633718710203578</v>
      </c>
    </row>
    <row r="1680" ht="16" customHeight="1">
      <c r="A1680" s="4">
        <v>1581</v>
      </c>
      <c r="B1680" t="s" s="2">
        <v>1741</v>
      </c>
      <c r="C1680" s="4">
        <v>9138.500029448420</v>
      </c>
      <c r="D1680" s="4">
        <v>0</v>
      </c>
      <c r="E1680" s="4">
        <f>(R1680-S1680*(1000-T1680)/(1000-U1680))*AO1680</f>
        <v>-5.95400612056343</v>
      </c>
      <c r="F1680" s="4">
        <f>IF(AZ1680&lt;&gt;0,1/(1/AZ1680-1/N1680),0)</f>
        <v>0.01812807966832817</v>
      </c>
      <c r="G1680" s="4">
        <f>((BC1680-AP1680/2)*S1680-E1680)/(BC1680+AP1680/2)</f>
        <v>915.7927359872856</v>
      </c>
      <c r="H1680" s="4">
        <f>AP1680*1000</f>
        <v>0.3309013448585598</v>
      </c>
      <c r="I1680" s="4">
        <f>(AU1680-BA1680)</f>
        <v>1.820908739784098</v>
      </c>
      <c r="J1680" s="4">
        <f>(P1680+AT1680*D1680)</f>
        <v>25.866943359375</v>
      </c>
      <c r="K1680" s="4">
        <v>6</v>
      </c>
      <c r="L1680" s="4">
        <f>(K1680*AI1680+AJ1680)</f>
        <v>1.420000016689301</v>
      </c>
      <c r="M1680" s="4">
        <v>1</v>
      </c>
      <c r="N1680" s="4">
        <f>L1680*(M1680+1)*(M1680+1)/(M1680*M1680+1)</f>
        <v>2.840000033378601</v>
      </c>
      <c r="O1680" s="4">
        <v>22.60712051391602</v>
      </c>
      <c r="P1680" s="4">
        <v>25.866943359375</v>
      </c>
      <c r="Q1680" s="4">
        <v>20.9770679473877</v>
      </c>
      <c r="R1680" s="4">
        <v>399.8432006835938</v>
      </c>
      <c r="S1680" s="4">
        <v>406.834472656250</v>
      </c>
      <c r="T1680" s="4">
        <v>14.6424732208252</v>
      </c>
      <c r="U1680" s="4">
        <v>15.03403377532959</v>
      </c>
      <c r="V1680" s="4">
        <v>53.94056701660156</v>
      </c>
      <c r="W1680" s="4">
        <v>55.41311264038086</v>
      </c>
      <c r="X1680" s="4">
        <v>499.4270629882812</v>
      </c>
      <c r="Y1680" s="4">
        <v>2001.130981445312</v>
      </c>
      <c r="Z1680" s="4">
        <v>40.64094543457031</v>
      </c>
      <c r="AA1680" s="4">
        <v>101.561164855957</v>
      </c>
      <c r="AB1680" s="4">
        <v>11.95715713500977</v>
      </c>
      <c r="AC1680" s="4">
        <v>0.3677950203418732</v>
      </c>
      <c r="AD1680" s="4">
        <v>0.06099309772253036</v>
      </c>
      <c r="AE1680" s="4">
        <v>0.004866491071879864</v>
      </c>
      <c r="AF1680" s="4">
        <v>0.06995739042758942</v>
      </c>
      <c r="AG1680" s="4">
        <v>0.003993657417595387</v>
      </c>
      <c r="AH1680" s="4">
        <v>1</v>
      </c>
      <c r="AI1680" s="4">
        <v>-0.2195652425289154</v>
      </c>
      <c r="AJ1680" s="4">
        <v>2.737391471862793</v>
      </c>
      <c r="AK1680" s="4">
        <v>1</v>
      </c>
      <c r="AL1680" s="4">
        <v>0</v>
      </c>
      <c r="AM1680" s="4">
        <v>0.1599999964237213</v>
      </c>
      <c r="AN1680" s="4">
        <v>111115</v>
      </c>
      <c r="AO1680" s="4">
        <f>X1680*0.000001/(K1680*0.0001)</f>
        <v>0.832378438313802</v>
      </c>
      <c r="AP1680" s="4">
        <f>(U1680-T1680)/(1000-U1680)*AO1680</f>
        <v>0.0003309013448585598</v>
      </c>
      <c r="AQ1680" s="4">
        <f>(P1680+273.15)</f>
        <v>299.016943359375</v>
      </c>
      <c r="AR1680" s="4">
        <f>(O1680+273.15)</f>
        <v>295.757120513916</v>
      </c>
      <c r="AS1680" s="4">
        <f>(Y1680*AK1680+Z1680*AL1680)*AM1680</f>
        <v>320.1809498746479</v>
      </c>
      <c r="AT1680" s="4">
        <f>((AS1680+0.00000010773*(AR1680^4-AQ1680^4))-AP1680*44100)/(L1680*0.92*2*29.3+0.00000043092*AQ1680^3)</f>
        <v>3.050120034489703</v>
      </c>
      <c r="AU1680" s="4">
        <f>0.61365*EXP(17.502*J1680/(240.97+J1680))</f>
        <v>3.347782722490373</v>
      </c>
      <c r="AV1680" s="4">
        <f>AU1680*1000/AA1680</f>
        <v>32.96321706469686</v>
      </c>
      <c r="AW1680" s="4">
        <f>(AV1680-U1680)</f>
        <v>17.92918328936727</v>
      </c>
      <c r="AX1680" s="4">
        <f>IF(D1680,P1680,(O1680+P1680)/2)</f>
        <v>24.23703193664551</v>
      </c>
      <c r="AY1680" s="4">
        <f>0.61365*EXP(17.502*AX1680/(240.97+AX1680))</f>
        <v>3.037884790259601</v>
      </c>
      <c r="AZ1680" s="4">
        <f>IF(AW1680&lt;&gt;0,(1000-(AV1680+U1680)/2)/AW1680*AP1680,0)</f>
        <v>0.01801309977258413</v>
      </c>
      <c r="BA1680" s="4">
        <f>U1680*AA1680/1000</f>
        <v>1.526873982706275</v>
      </c>
      <c r="BB1680" s="4">
        <f>(AY1680-BA1680)</f>
        <v>1.511010807553326</v>
      </c>
      <c r="BC1680" s="4">
        <f>1/(1.6/F1680+1.37/N1680)</f>
        <v>0.01126846142939983</v>
      </c>
      <c r="BD1680" s="4">
        <f>G1680*AA1680*0.001</f>
        <v>93.00897703349264</v>
      </c>
      <c r="BE1680" s="4">
        <f>G1680/S1680</f>
        <v>2.251020494915321</v>
      </c>
      <c r="BF1680" s="4">
        <f>(1-AP1680*AA1680/AU1680/F1680)*100</f>
        <v>44.62456628204306</v>
      </c>
      <c r="BG1680" s="4">
        <f>(S1680-E1680/(N1680/1.35))</f>
        <v>409.664722011282</v>
      </c>
      <c r="BH1680" s="4">
        <f>E1680*BF1680/100/BG1680</f>
        <v>-0.006485668071839873</v>
      </c>
    </row>
    <row r="1681" ht="16" customHeight="1">
      <c r="A1681" s="4">
        <v>1582</v>
      </c>
      <c r="B1681" t="s" s="2">
        <v>1742</v>
      </c>
      <c r="C1681" s="4">
        <v>9143.500029336661</v>
      </c>
      <c r="D1681" s="4">
        <v>0</v>
      </c>
      <c r="E1681" s="4">
        <f>(R1681-S1681*(1000-T1681)/(1000-U1681))*AO1681</f>
        <v>-5.941846935629445</v>
      </c>
      <c r="F1681" s="4">
        <f>IF(AZ1681&lt;&gt;0,1/(1/AZ1681-1/N1681),0)</f>
        <v>0.01671871155080945</v>
      </c>
      <c r="G1681" s="4">
        <f>((BC1681-AP1681/2)*S1681-E1681)/(BC1681+AP1681/2)</f>
        <v>958.3340612733925</v>
      </c>
      <c r="H1681" s="4">
        <f>AP1681*1000</f>
        <v>0.3045176244169006</v>
      </c>
      <c r="I1681" s="4">
        <f>(AU1681-BA1681)</f>
        <v>1.816199124895278</v>
      </c>
      <c r="J1681" s="4">
        <f>(P1681+AT1681*D1681)</f>
        <v>25.82460594177246</v>
      </c>
      <c r="K1681" s="4">
        <v>6</v>
      </c>
      <c r="L1681" s="4">
        <f>(K1681*AI1681+AJ1681)</f>
        <v>1.420000016689301</v>
      </c>
      <c r="M1681" s="4">
        <v>1</v>
      </c>
      <c r="N1681" s="4">
        <f>L1681*(M1681+1)*(M1681+1)/(M1681*M1681+1)</f>
        <v>2.840000033378601</v>
      </c>
      <c r="O1681" s="4">
        <v>22.5108642578125</v>
      </c>
      <c r="P1681" s="4">
        <v>25.82460594177246</v>
      </c>
      <c r="Q1681" s="4">
        <v>20.88213729858398</v>
      </c>
      <c r="R1681" s="4">
        <v>399.8290405273438</v>
      </c>
      <c r="S1681" s="4">
        <v>406.8185119628906</v>
      </c>
      <c r="T1681" s="4">
        <v>14.63747882843018</v>
      </c>
      <c r="U1681" s="4">
        <v>14.99782752990723</v>
      </c>
      <c r="V1681" s="4">
        <v>54.24520874023438</v>
      </c>
      <c r="W1681" s="4">
        <v>55.60541534423828</v>
      </c>
      <c r="X1681" s="4">
        <v>499.4337768554688</v>
      </c>
      <c r="Y1681" s="4">
        <v>2001.159423828125</v>
      </c>
      <c r="Z1681" s="4">
        <v>37.36924743652344</v>
      </c>
      <c r="AA1681" s="4">
        <v>101.5612030029297</v>
      </c>
      <c r="AB1681" s="4">
        <v>11.95715713500977</v>
      </c>
      <c r="AC1681" s="4">
        <v>0.3677950203418732</v>
      </c>
      <c r="AD1681" s="4">
        <v>0.06099309772253036</v>
      </c>
      <c r="AE1681" s="4">
        <v>0.004866491071879864</v>
      </c>
      <c r="AF1681" s="4">
        <v>0.06995739042758942</v>
      </c>
      <c r="AG1681" s="4">
        <v>0.003993657417595387</v>
      </c>
      <c r="AH1681" s="4">
        <v>1</v>
      </c>
      <c r="AI1681" s="4">
        <v>-0.2195652425289154</v>
      </c>
      <c r="AJ1681" s="4">
        <v>2.737391471862793</v>
      </c>
      <c r="AK1681" s="4">
        <v>1</v>
      </c>
      <c r="AL1681" s="4">
        <v>0</v>
      </c>
      <c r="AM1681" s="4">
        <v>0.1599999964237213</v>
      </c>
      <c r="AN1681" s="4">
        <v>111115</v>
      </c>
      <c r="AO1681" s="4">
        <f>X1681*0.000001/(K1681*0.0001)</f>
        <v>0.8323896280924478</v>
      </c>
      <c r="AP1681" s="4">
        <f>(U1681-T1681)/(1000-U1681)*AO1681</f>
        <v>0.0003045176244169005</v>
      </c>
      <c r="AQ1681" s="4">
        <f>(P1681+273.15)</f>
        <v>298.9746059417724</v>
      </c>
      <c r="AR1681" s="4">
        <f>(O1681+273.15)</f>
        <v>295.6608642578125</v>
      </c>
      <c r="AS1681" s="4">
        <f>(Y1681*AK1681+Z1681*AL1681)*AM1681</f>
        <v>320.1855006557962</v>
      </c>
      <c r="AT1681" s="4">
        <f>((AS1681+0.00000010773*(AR1681^4-AQ1681^4))-AP1681*44100)/(L1681*0.92*2*29.3+0.00000043092*AQ1681^3)</f>
        <v>3.056911167468079</v>
      </c>
      <c r="AU1681" s="4">
        <f>0.61365*EXP(17.502*J1681/(240.97+J1681))</f>
        <v>3.339396531263114</v>
      </c>
      <c r="AV1681" s="4">
        <f>AU1681*1000/AA1681</f>
        <v>32.88063190002568</v>
      </c>
      <c r="AW1681" s="4">
        <f>(AV1681-U1681)</f>
        <v>17.88280437011846</v>
      </c>
      <c r="AX1681" s="4">
        <f>IF(D1681,P1681,(O1681+P1681)/2)</f>
        <v>24.16773509979248</v>
      </c>
      <c r="AY1681" s="4">
        <f>0.61365*EXP(17.502*AX1681/(240.97+AX1681))</f>
        <v>3.025284615378989</v>
      </c>
      <c r="AZ1681" s="4">
        <f>IF(AW1681&lt;&gt;0,(1000-(AV1681+U1681)/2)/AW1681*AP1681,0)</f>
        <v>0.01662086666621403</v>
      </c>
      <c r="BA1681" s="4">
        <f>U1681*AA1681/1000</f>
        <v>1.523197406367835</v>
      </c>
      <c r="BB1681" s="4">
        <f>(AY1681-BA1681)</f>
        <v>1.502087209011154</v>
      </c>
      <c r="BC1681" s="4">
        <f>1/(1.6/F1681+1.37/N1681)</f>
        <v>0.01039678832902127</v>
      </c>
      <c r="BD1681" s="4">
        <f>G1681*AA1681*0.001</f>
        <v>97.32956014160908</v>
      </c>
      <c r="BE1681" s="4">
        <f>G1681/S1681</f>
        <v>2.355679579696242</v>
      </c>
      <c r="BF1681" s="4">
        <f>(1-AP1681*AA1681/AU1681/F1681)*100</f>
        <v>44.60513950404392</v>
      </c>
      <c r="BG1681" s="4">
        <f>(S1681-E1681/(N1681/1.35))</f>
        <v>409.6429814237438</v>
      </c>
      <c r="BH1681" s="4">
        <f>E1681*BF1681/100/BG1681</f>
        <v>-0.006469948796736912</v>
      </c>
    </row>
    <row r="1682" ht="16" customHeight="1">
      <c r="A1682" s="4">
        <v>1583</v>
      </c>
      <c r="B1682" t="s" s="2">
        <v>1743</v>
      </c>
      <c r="C1682" s="4">
        <v>9148.500029224902</v>
      </c>
      <c r="D1682" s="4">
        <v>0</v>
      </c>
      <c r="E1682" s="4">
        <f>(R1682-S1682*(1000-T1682)/(1000-U1682))*AO1682</f>
        <v>-5.902271088780823</v>
      </c>
      <c r="F1682" s="4">
        <f>IF(AZ1682&lt;&gt;0,1/(1/AZ1682-1/N1682),0)</f>
        <v>0.01556391198169597</v>
      </c>
      <c r="G1682" s="4">
        <f>((BC1682-AP1682/2)*S1682-E1682)/(BC1682+AP1682/2)</f>
        <v>995.9561435608092</v>
      </c>
      <c r="H1682" s="4">
        <f>AP1682*1000</f>
        <v>0.2822473701779304</v>
      </c>
      <c r="I1682" s="4">
        <f>(AU1682-BA1682)</f>
        <v>1.80768153975877</v>
      </c>
      <c r="J1682" s="4">
        <f>(P1682+AT1682*D1682)</f>
        <v>25.76505851745605</v>
      </c>
      <c r="K1682" s="4">
        <v>6</v>
      </c>
      <c r="L1682" s="4">
        <f>(K1682*AI1682+AJ1682)</f>
        <v>1.420000016689301</v>
      </c>
      <c r="M1682" s="4">
        <v>1</v>
      </c>
      <c r="N1682" s="4">
        <f>L1682*(M1682+1)*(M1682+1)/(M1682*M1682+1)</f>
        <v>2.840000033378601</v>
      </c>
      <c r="O1682" s="4">
        <v>22.42049407958984</v>
      </c>
      <c r="P1682" s="4">
        <v>25.76505851745605</v>
      </c>
      <c r="Q1682" s="4">
        <v>20.79221343994141</v>
      </c>
      <c r="R1682" s="4">
        <v>399.8374328613281</v>
      </c>
      <c r="S1682" s="4">
        <v>406.7903747558594</v>
      </c>
      <c r="T1682" s="4">
        <v>14.63186073303223</v>
      </c>
      <c r="U1682" s="4">
        <v>14.9658727645874</v>
      </c>
      <c r="V1682" s="4">
        <v>54.52790832519531</v>
      </c>
      <c r="W1682" s="4">
        <v>55.79367065429688</v>
      </c>
      <c r="X1682" s="4">
        <v>499.425048828125</v>
      </c>
      <c r="Y1682" s="4">
        <v>2001.156494140625</v>
      </c>
      <c r="Z1682" s="4">
        <v>40.18218612670898</v>
      </c>
      <c r="AA1682" s="4">
        <v>101.5611267089844</v>
      </c>
      <c r="AB1682" s="4">
        <v>11.95715713500977</v>
      </c>
      <c r="AC1682" s="4">
        <v>0.3677950203418732</v>
      </c>
      <c r="AD1682" s="4">
        <v>0.06099309772253036</v>
      </c>
      <c r="AE1682" s="4">
        <v>0.004866491071879864</v>
      </c>
      <c r="AF1682" s="4">
        <v>0.06995739042758942</v>
      </c>
      <c r="AG1682" s="4">
        <v>0.003993657417595387</v>
      </c>
      <c r="AH1682" s="4">
        <v>1</v>
      </c>
      <c r="AI1682" s="4">
        <v>-0.2195652425289154</v>
      </c>
      <c r="AJ1682" s="4">
        <v>2.737391471862793</v>
      </c>
      <c r="AK1682" s="4">
        <v>1</v>
      </c>
      <c r="AL1682" s="4">
        <v>0</v>
      </c>
      <c r="AM1682" s="4">
        <v>0.1599999964237213</v>
      </c>
      <c r="AN1682" s="4">
        <v>111115</v>
      </c>
      <c r="AO1682" s="4">
        <f>X1682*0.000001/(K1682*0.0001)</f>
        <v>0.8323750813802082</v>
      </c>
      <c r="AP1682" s="4">
        <f>(U1682-T1682)/(1000-U1682)*AO1682</f>
        <v>0.0002822473701779304</v>
      </c>
      <c r="AQ1682" s="4">
        <f>(P1682+273.15)</f>
        <v>298.915058517456</v>
      </c>
      <c r="AR1682" s="4">
        <f>(O1682+273.15)</f>
        <v>295.5704940795898</v>
      </c>
      <c r="AS1682" s="4">
        <f>(Y1682*AK1682+Z1682*AL1682)*AM1682</f>
        <v>320.1850319058067</v>
      </c>
      <c r="AT1682" s="4">
        <f>((AS1682+0.00000010773*(AR1682^4-AQ1682^4))-AP1682*44100)/(L1682*0.92*2*29.3+0.00000043092*AQ1682^3)</f>
        <v>3.064657857893397</v>
      </c>
      <c r="AU1682" s="4">
        <f>0.61365*EXP(17.502*J1682/(240.97+J1682))</f>
        <v>3.327632439913569</v>
      </c>
      <c r="AV1682" s="4">
        <f>AU1682*1000/AA1682</f>
        <v>32.76482398081941</v>
      </c>
      <c r="AW1682" s="4">
        <f>(AV1682-U1682)</f>
        <v>17.79895121623201</v>
      </c>
      <c r="AX1682" s="4">
        <f>IF(D1682,P1682,(O1682+P1682)/2)</f>
        <v>24.09277629852295</v>
      </c>
      <c r="AY1682" s="4">
        <f>0.61365*EXP(17.502*AX1682/(240.97+AX1682))</f>
        <v>3.011706396454803</v>
      </c>
      <c r="AZ1682" s="4">
        <f>IF(AW1682&lt;&gt;0,(1000-(AV1682+U1682)/2)/AW1682*AP1682,0)</f>
        <v>0.01547908272876765</v>
      </c>
      <c r="BA1682" s="4">
        <f>U1682*AA1682/1000</f>
        <v>1.5199509001548</v>
      </c>
      <c r="BB1682" s="4">
        <f>(AY1682-BA1682)</f>
        <v>1.491755496300003</v>
      </c>
      <c r="BC1682" s="4">
        <f>1/(1.6/F1682+1.37/N1682)</f>
        <v>0.009682012487658185</v>
      </c>
      <c r="BD1682" s="4">
        <f>G1682*AA1682*0.001</f>
        <v>101.1504280927708</v>
      </c>
      <c r="BE1682" s="4">
        <f>G1682/S1682</f>
        <v>2.448327702341889</v>
      </c>
      <c r="BF1682" s="4">
        <f>(1-AP1682*AA1682/AU1682/F1682)*100</f>
        <v>44.65182583870144</v>
      </c>
      <c r="BG1682" s="4">
        <f>(S1682-E1682/(N1682/1.35))</f>
        <v>409.5960317545232</v>
      </c>
      <c r="BH1682" s="4">
        <f>E1682*BF1682/100/BG1682</f>
        <v>-0.006434319677857418</v>
      </c>
    </row>
    <row r="1683" ht="16" customHeight="1">
      <c r="A1683" s="4">
        <v>1584</v>
      </c>
      <c r="B1683" t="s" s="2">
        <v>1744</v>
      </c>
      <c r="C1683" s="4">
        <v>9154.000029101968</v>
      </c>
      <c r="D1683" s="4">
        <v>0</v>
      </c>
      <c r="E1683" s="4">
        <f>(R1683-S1683*(1000-T1683)/(1000-U1683))*AO1683</f>
        <v>-5.868851044635365</v>
      </c>
      <c r="F1683" s="4">
        <f>IF(AZ1683&lt;&gt;0,1/(1/AZ1683-1/N1683),0)</f>
        <v>0.01452904459539711</v>
      </c>
      <c r="G1683" s="4">
        <f>((BC1683-AP1683/2)*S1683-E1683)/(BC1683+AP1683/2)</f>
        <v>1035.015647115810</v>
      </c>
      <c r="H1683" s="4">
        <f>AP1683*1000</f>
        <v>0.2624857266719713</v>
      </c>
      <c r="I1683" s="4">
        <f>(AU1683-BA1683)</f>
        <v>1.800329316978668</v>
      </c>
      <c r="J1683" s="4">
        <f>(P1683+AT1683*D1683)</f>
        <v>25.71222877502441</v>
      </c>
      <c r="K1683" s="4">
        <v>6</v>
      </c>
      <c r="L1683" s="4">
        <f>(K1683*AI1683+AJ1683)</f>
        <v>1.420000016689301</v>
      </c>
      <c r="M1683" s="4">
        <v>1</v>
      </c>
      <c r="N1683" s="4">
        <f>L1683*(M1683+1)*(M1683+1)/(M1683*M1683+1)</f>
        <v>2.840000033378601</v>
      </c>
      <c r="O1683" s="4">
        <v>22.32705307006836</v>
      </c>
      <c r="P1683" s="4">
        <v>25.71222877502441</v>
      </c>
      <c r="Q1683" s="4">
        <v>20.69811630249023</v>
      </c>
      <c r="R1683" s="4">
        <v>399.8893432617188</v>
      </c>
      <c r="S1683" s="4">
        <v>406.8118286132812</v>
      </c>
      <c r="T1683" s="4">
        <v>14.62514495849609</v>
      </c>
      <c r="U1683" s="4">
        <v>14.93578243255615</v>
      </c>
      <c r="V1683" s="4">
        <v>54.81801986694336</v>
      </c>
      <c r="W1683" s="4">
        <v>55.99911117553711</v>
      </c>
      <c r="X1683" s="4">
        <v>499.4219665527344</v>
      </c>
      <c r="Y1683" s="4">
        <v>2001.334716796875</v>
      </c>
      <c r="Z1683" s="4">
        <v>43.05403900146484</v>
      </c>
      <c r="AA1683" s="4">
        <v>101.5612335205078</v>
      </c>
      <c r="AB1683" s="4">
        <v>11.95715713500977</v>
      </c>
      <c r="AC1683" s="4">
        <v>0.3677950203418732</v>
      </c>
      <c r="AD1683" s="4">
        <v>0.06099309772253036</v>
      </c>
      <c r="AE1683" s="4">
        <v>0.004866491071879864</v>
      </c>
      <c r="AF1683" s="4">
        <v>0.06995739042758942</v>
      </c>
      <c r="AG1683" s="4">
        <v>0.003993657417595387</v>
      </c>
      <c r="AH1683" s="4">
        <v>1</v>
      </c>
      <c r="AI1683" s="4">
        <v>-0.2195652425289154</v>
      </c>
      <c r="AJ1683" s="4">
        <v>2.737391471862793</v>
      </c>
      <c r="AK1683" s="4">
        <v>1</v>
      </c>
      <c r="AL1683" s="4">
        <v>0</v>
      </c>
      <c r="AM1683" s="4">
        <v>0.1599999964237213</v>
      </c>
      <c r="AN1683" s="4">
        <v>111115</v>
      </c>
      <c r="AO1683" s="4">
        <f>X1683*0.000001/(K1683*0.0001)</f>
        <v>0.8323699442545571</v>
      </c>
      <c r="AP1683" s="4">
        <f>(U1683-T1683)/(1000-U1683)*AO1683</f>
        <v>0.0002624857266719714</v>
      </c>
      <c r="AQ1683" s="4">
        <f>(P1683+273.15)</f>
        <v>298.8622287750244</v>
      </c>
      <c r="AR1683" s="4">
        <f>(O1683+273.15)</f>
        <v>295.4770530700683</v>
      </c>
      <c r="AS1683" s="4">
        <f>(Y1683*AK1683+Z1683*AL1683)*AM1683</f>
        <v>320.2135475301693</v>
      </c>
      <c r="AT1683" s="4">
        <f>((AS1683+0.00000010773*(AR1683^4-AQ1683^4))-AP1683*44100)/(L1683*0.92*2*29.3+0.00000043092*AQ1683^3)</f>
        <v>3.070192079082093</v>
      </c>
      <c r="AU1683" s="4">
        <f>0.61365*EXP(17.502*J1683/(240.97+J1683))</f>
        <v>3.317225804423001</v>
      </c>
      <c r="AV1683" s="4">
        <f>AU1683*1000/AA1683</f>
        <v>32.66232291037671</v>
      </c>
      <c r="AW1683" s="4">
        <f>(AV1683-U1683)</f>
        <v>17.72654047782056</v>
      </c>
      <c r="AX1683" s="4">
        <f>IF(D1683,P1683,(O1683+P1683)/2)</f>
        <v>24.01964092254639</v>
      </c>
      <c r="AY1683" s="4">
        <f>0.61365*EXP(17.502*AX1683/(240.97+AX1683))</f>
        <v>2.998509861218711</v>
      </c>
      <c r="AZ1683" s="4">
        <f>IF(AW1683&lt;&gt;0,(1000-(AV1683+U1683)/2)/AW1683*AP1683,0)</f>
        <v>0.01445509434613048</v>
      </c>
      <c r="BA1683" s="4">
        <f>U1683*AA1683/1000</f>
        <v>1.516896487444334</v>
      </c>
      <c r="BB1683" s="4">
        <f>(AY1683-BA1683)</f>
        <v>1.481613373774378</v>
      </c>
      <c r="BC1683" s="4">
        <f>1/(1.6/F1683+1.37/N1683)</f>
        <v>0.00904104895736369</v>
      </c>
      <c r="BD1683" s="4">
        <f>G1683*AA1683*0.001</f>
        <v>105.1174658341083</v>
      </c>
      <c r="BE1683" s="4">
        <f>G1683/S1683</f>
        <v>2.544212272892648</v>
      </c>
      <c r="BF1683" s="4">
        <f>(1-AP1683*AA1683/AU1683/F1683)*100</f>
        <v>44.68771911060748</v>
      </c>
      <c r="BG1683" s="4">
        <f>(S1683-E1683/(N1683/1.35))</f>
        <v>409.6015993235415</v>
      </c>
      <c r="BH1683" s="4">
        <f>E1683*BF1683/100/BG1683</f>
        <v>-0.00640294294304009</v>
      </c>
    </row>
    <row r="1684" ht="16" customHeight="1">
      <c r="A1684" s="4">
        <v>1585</v>
      </c>
      <c r="B1684" t="s" s="2">
        <v>1745</v>
      </c>
      <c r="C1684" s="4">
        <v>9159.000028990209</v>
      </c>
      <c r="D1684" s="4">
        <v>0</v>
      </c>
      <c r="E1684" s="4">
        <f>(R1684-S1684*(1000-T1684)/(1000-U1684))*AO1684</f>
        <v>-5.841276159933075</v>
      </c>
      <c r="F1684" s="4">
        <f>IF(AZ1684&lt;&gt;0,1/(1/AZ1684-1/N1684),0)</f>
        <v>0.01370479265730382</v>
      </c>
      <c r="G1684" s="4">
        <f>((BC1684-AP1684/2)*S1684-E1684)/(BC1684+AP1684/2)</f>
        <v>1070.249590867514</v>
      </c>
      <c r="H1684" s="4">
        <f>AP1684*1000</f>
        <v>0.2467065854564406</v>
      </c>
      <c r="I1684" s="4">
        <f>(AU1684-BA1684)</f>
        <v>1.793469772552584</v>
      </c>
      <c r="J1684" s="4">
        <f>(P1684+AT1684*D1684)</f>
        <v>25.66477012634277</v>
      </c>
      <c r="K1684" s="4">
        <v>6</v>
      </c>
      <c r="L1684" s="4">
        <f>(K1684*AI1684+AJ1684)</f>
        <v>1.420000016689301</v>
      </c>
      <c r="M1684" s="4">
        <v>1</v>
      </c>
      <c r="N1684" s="4">
        <f>L1684*(M1684+1)*(M1684+1)/(M1684*M1684+1)</f>
        <v>2.840000033378601</v>
      </c>
      <c r="O1684" s="4">
        <v>22.24722480773926</v>
      </c>
      <c r="P1684" s="4">
        <v>25.66477012634277</v>
      </c>
      <c r="Q1684" s="4">
        <v>20.61653900146484</v>
      </c>
      <c r="R1684" s="4">
        <v>399.9403991699219</v>
      </c>
      <c r="S1684" s="4">
        <v>406.8372192382812</v>
      </c>
      <c r="T1684" s="4">
        <v>14.61948299407959</v>
      </c>
      <c r="U1684" s="4">
        <v>14.91144371032715</v>
      </c>
      <c r="V1684" s="4">
        <v>55.066650390625</v>
      </c>
      <c r="W1684" s="4">
        <v>56.18135070800781</v>
      </c>
      <c r="X1684" s="4">
        <v>499.439453125</v>
      </c>
      <c r="Y1684" s="4">
        <v>2001.269287109375</v>
      </c>
      <c r="Z1684" s="4">
        <v>45.42355346679688</v>
      </c>
      <c r="AA1684" s="4">
        <v>101.5617065429688</v>
      </c>
      <c r="AB1684" s="4">
        <v>11.95715713500977</v>
      </c>
      <c r="AC1684" s="4">
        <v>0.3677950203418732</v>
      </c>
      <c r="AD1684" s="4">
        <v>0.06099309772253036</v>
      </c>
      <c r="AE1684" s="4">
        <v>0.004866491071879864</v>
      </c>
      <c r="AF1684" s="4">
        <v>0.06995739042758942</v>
      </c>
      <c r="AG1684" s="4">
        <v>0.003993657417595387</v>
      </c>
      <c r="AH1684" s="4">
        <v>1</v>
      </c>
      <c r="AI1684" s="4">
        <v>-0.2195652425289154</v>
      </c>
      <c r="AJ1684" s="4">
        <v>2.737391471862793</v>
      </c>
      <c r="AK1684" s="4">
        <v>1</v>
      </c>
      <c r="AL1684" s="4">
        <v>0</v>
      </c>
      <c r="AM1684" s="4">
        <v>0.1599999964237213</v>
      </c>
      <c r="AN1684" s="4">
        <v>111115</v>
      </c>
      <c r="AO1684" s="4">
        <f>X1684*0.000001/(K1684*0.0001)</f>
        <v>0.8323990885416664</v>
      </c>
      <c r="AP1684" s="4">
        <f>(U1684-T1684)/(1000-U1684)*AO1684</f>
        <v>0.0002467065854564406</v>
      </c>
      <c r="AQ1684" s="4">
        <f>(P1684+273.15)</f>
        <v>298.8147701263428</v>
      </c>
      <c r="AR1684" s="4">
        <f>(O1684+273.15)</f>
        <v>295.3972248077392</v>
      </c>
      <c r="AS1684" s="4">
        <f>(Y1684*AK1684+Z1684*AL1684)*AM1684</f>
        <v>320.2030787804033</v>
      </c>
      <c r="AT1684" s="4">
        <f>((AS1684+0.00000010773*(AR1684^4-AQ1684^4))-AP1684*44100)/(L1684*0.92*2*29.3+0.00000043092*AQ1684^3)</f>
        <v>3.074291305263189</v>
      </c>
      <c r="AU1684" s="4">
        <f>0.61365*EXP(17.502*J1684/(240.97+J1684))</f>
        <v>3.307901442792827</v>
      </c>
      <c r="AV1684" s="4">
        <f>AU1684*1000/AA1684</f>
        <v>32.57036096959752</v>
      </c>
      <c r="AW1684" s="4">
        <f>(AV1684-U1684)</f>
        <v>17.65891725927037</v>
      </c>
      <c r="AX1684" s="4">
        <f>IF(D1684,P1684,(O1684+P1684)/2)</f>
        <v>23.95599746704102</v>
      </c>
      <c r="AY1684" s="4">
        <f>0.61365*EXP(17.502*AX1684/(240.97+AX1684))</f>
        <v>2.987067215894245</v>
      </c>
      <c r="AZ1684" s="4">
        <f>IF(AW1684&lt;&gt;0,(1000-(AV1684+U1684)/2)/AW1684*AP1684,0)</f>
        <v>0.01363897598976831</v>
      </c>
      <c r="BA1684" s="4">
        <f>U1684*AA1684/1000</f>
        <v>1.514431670240243</v>
      </c>
      <c r="BB1684" s="4">
        <f>(AY1684-BA1684)</f>
        <v>1.472635545654002</v>
      </c>
      <c r="BC1684" s="4">
        <f>1/(1.6/F1684+1.37/N1684)</f>
        <v>0.008530248877275746</v>
      </c>
      <c r="BD1684" s="4">
        <f>G1684*AA1684*0.001</f>
        <v>108.6963748754188</v>
      </c>
      <c r="BE1684" s="4">
        <f>G1684/S1684</f>
        <v>2.630658013225377</v>
      </c>
      <c r="BF1684" s="4">
        <f>(1-AP1684*AA1684/AU1684/F1684)*100</f>
        <v>44.7304789268561</v>
      </c>
      <c r="BG1684" s="4">
        <f>(S1684-E1684/(N1684/1.35))</f>
        <v>409.6138821689955</v>
      </c>
      <c r="BH1684" s="4">
        <f>E1684*BF1684/100/BG1684</f>
        <v>-0.006378765260451673</v>
      </c>
    </row>
    <row r="1685" ht="16" customHeight="1">
      <c r="A1685" s="4">
        <v>1586</v>
      </c>
      <c r="B1685" t="s" s="2">
        <v>1746</v>
      </c>
      <c r="C1685" s="4">
        <v>9164.000028878450</v>
      </c>
      <c r="D1685" s="4">
        <v>0</v>
      </c>
      <c r="E1685" s="4">
        <f>(R1685-S1685*(1000-T1685)/(1000-U1685))*AO1685</f>
        <v>-5.774283870279121</v>
      </c>
      <c r="F1685" s="4">
        <f>IF(AZ1685&lt;&gt;0,1/(1/AZ1685-1/N1685),0)</f>
        <v>0.01307226154231791</v>
      </c>
      <c r="G1685" s="4">
        <f>((BC1685-AP1685/2)*S1685-E1685)/(BC1685+AP1685/2)</f>
        <v>1094.768205653226</v>
      </c>
      <c r="H1685" s="4">
        <f>AP1685*1000</f>
        <v>0.2345679098450378</v>
      </c>
      <c r="I1685" s="4">
        <f>(AU1685-BA1685)</f>
        <v>1.787432924804613</v>
      </c>
      <c r="J1685" s="4">
        <f>(P1685+AT1685*D1685)</f>
        <v>25.62437057495117</v>
      </c>
      <c r="K1685" s="4">
        <v>6</v>
      </c>
      <c r="L1685" s="4">
        <f>(K1685*AI1685+AJ1685)</f>
        <v>1.420000016689301</v>
      </c>
      <c r="M1685" s="4">
        <v>1</v>
      </c>
      <c r="N1685" s="4">
        <f>L1685*(M1685+1)*(M1685+1)/(M1685*M1685+1)</f>
        <v>2.840000033378601</v>
      </c>
      <c r="O1685" s="4">
        <v>22.17205047607422</v>
      </c>
      <c r="P1685" s="4">
        <v>25.62437057495117</v>
      </c>
      <c r="Q1685" s="4">
        <v>20.53870964050293</v>
      </c>
      <c r="R1685" s="4">
        <v>400.0492858886719</v>
      </c>
      <c r="S1685" s="4">
        <v>406.8713989257812</v>
      </c>
      <c r="T1685" s="4">
        <v>14.61528301239014</v>
      </c>
      <c r="U1685" s="4">
        <v>14.89287757873535</v>
      </c>
      <c r="V1685" s="4">
        <v>55.30620574951172</v>
      </c>
      <c r="W1685" s="4">
        <v>56.36874008178711</v>
      </c>
      <c r="X1685" s="4">
        <v>499.4503784179688</v>
      </c>
      <c r="Y1685" s="4">
        <v>2001.280883789062</v>
      </c>
      <c r="Z1685" s="4">
        <v>44.54425430297852</v>
      </c>
      <c r="AA1685" s="4">
        <v>101.5619125366211</v>
      </c>
      <c r="AB1685" s="4">
        <v>11.95715713500977</v>
      </c>
      <c r="AC1685" s="4">
        <v>0.3677950203418732</v>
      </c>
      <c r="AD1685" s="4">
        <v>0.06099309772253036</v>
      </c>
      <c r="AE1685" s="4">
        <v>0.004866491071879864</v>
      </c>
      <c r="AF1685" s="4">
        <v>0.06995739042758942</v>
      </c>
      <c r="AG1685" s="4">
        <v>0.003993657417595387</v>
      </c>
      <c r="AH1685" s="4">
        <v>1</v>
      </c>
      <c r="AI1685" s="4">
        <v>-0.2195652425289154</v>
      </c>
      <c r="AJ1685" s="4">
        <v>2.737391471862793</v>
      </c>
      <c r="AK1685" s="4">
        <v>1</v>
      </c>
      <c r="AL1685" s="4">
        <v>0</v>
      </c>
      <c r="AM1685" s="4">
        <v>0.1599999964237213</v>
      </c>
      <c r="AN1685" s="4">
        <v>111115</v>
      </c>
      <c r="AO1685" s="4">
        <f>X1685*0.000001/(K1685*0.0001)</f>
        <v>0.8324172973632812</v>
      </c>
      <c r="AP1685" s="4">
        <f>(U1685-T1685)/(1000-U1685)*AO1685</f>
        <v>0.0002345679098450377</v>
      </c>
      <c r="AQ1685" s="4">
        <f>(P1685+273.15)</f>
        <v>298.7743705749511</v>
      </c>
      <c r="AR1685" s="4">
        <f>(O1685+273.15)</f>
        <v>295.3220504760742</v>
      </c>
      <c r="AS1685" s="4">
        <f>(Y1685*AK1685+Z1685*AL1685)*AM1685</f>
        <v>320.2049342491118</v>
      </c>
      <c r="AT1685" s="4">
        <f>((AS1685+0.00000010773*(AR1685^4-AQ1685^4))-AP1685*44100)/(L1685*0.92*2*29.3+0.00000043092*AQ1685^3)</f>
        <v>3.076349564274033</v>
      </c>
      <c r="AU1685" s="4">
        <f>0.61365*EXP(17.502*J1685/(240.97+J1685))</f>
        <v>3.299982054874738</v>
      </c>
      <c r="AV1685" s="4">
        <f>AU1685*1000/AA1685</f>
        <v>32.49231894569564</v>
      </c>
      <c r="AW1685" s="4">
        <f>(AV1685-U1685)</f>
        <v>17.59944136696029</v>
      </c>
      <c r="AX1685" s="4">
        <f>IF(D1685,P1685,(O1685+P1685)/2)</f>
        <v>23.8982105255127</v>
      </c>
      <c r="AY1685" s="4">
        <f>0.61365*EXP(17.502*AX1685/(240.97+AX1685))</f>
        <v>2.976710621320652</v>
      </c>
      <c r="AZ1685" s="4">
        <f>IF(AW1685&lt;&gt;0,(1000-(AV1685+U1685)/2)/AW1685*AP1685,0)</f>
        <v>0.0130123668028348</v>
      </c>
      <c r="BA1685" s="4">
        <f>U1685*AA1685/1000</f>
        <v>1.512549130070125</v>
      </c>
      <c r="BB1685" s="4">
        <f>(AY1685-BA1685)</f>
        <v>1.464161491250527</v>
      </c>
      <c r="BC1685" s="4">
        <f>1/(1.6/F1685+1.37/N1685)</f>
        <v>0.008138089294552998</v>
      </c>
      <c r="BD1685" s="4">
        <f>G1685*AA1685*0.001</f>
        <v>111.1867527504265</v>
      </c>
      <c r="BE1685" s="4">
        <f>G1685/S1685</f>
        <v>2.690698359588863</v>
      </c>
      <c r="BF1685" s="4">
        <f>(1-AP1685*AA1685/AU1685/F1685)*100</f>
        <v>44.77481721319975</v>
      </c>
      <c r="BG1685" s="4">
        <f>(S1685-E1685/(N1685/1.35))</f>
        <v>409.6162169304498</v>
      </c>
      <c r="BH1685" s="4">
        <f>E1685*BF1685/100/BG1685</f>
        <v>-0.006311822973375444</v>
      </c>
    </row>
    <row r="1686" ht="16" customHeight="1">
      <c r="A1686" s="4">
        <v>1587</v>
      </c>
      <c r="B1686" t="s" s="2">
        <v>1747</v>
      </c>
      <c r="C1686" s="4">
        <v>9169.500028755516</v>
      </c>
      <c r="D1686" s="4">
        <v>0</v>
      </c>
      <c r="E1686" s="4">
        <f>(R1686-S1686*(1000-T1686)/(1000-U1686))*AO1686</f>
        <v>-23.93027477697148</v>
      </c>
      <c r="F1686" s="4">
        <f>IF(AZ1686&lt;&gt;0,1/(1/AZ1686-1/N1686),0)</f>
        <v>0.03195146437914442</v>
      </c>
      <c r="G1686" s="4">
        <f>((BC1686-AP1686/2)*S1686-E1686)/(BC1686+AP1686/2)</f>
        <v>1610.181881434843</v>
      </c>
      <c r="H1686" s="4">
        <f>AP1686*1000</f>
        <v>0.5482367172500697</v>
      </c>
      <c r="I1686" s="4">
        <f>(AU1686-BA1686)</f>
        <v>1.720434164086058</v>
      </c>
      <c r="J1686" s="4">
        <f>(P1686+AT1686*D1686)</f>
        <v>25.47068405151367</v>
      </c>
      <c r="K1686" s="4">
        <v>6</v>
      </c>
      <c r="L1686" s="4">
        <f>(K1686*AI1686+AJ1686)</f>
        <v>1.420000016689301</v>
      </c>
      <c r="M1686" s="4">
        <v>1</v>
      </c>
      <c r="N1686" s="4">
        <f>L1686*(M1686+1)*(M1686+1)/(M1686*M1686+1)</f>
        <v>2.840000033378601</v>
      </c>
      <c r="O1686" s="4">
        <v>22.09347724914551</v>
      </c>
      <c r="P1686" s="4">
        <v>25.47068405151367</v>
      </c>
      <c r="Q1686" s="4">
        <v>20.45638084411621</v>
      </c>
      <c r="R1686" s="4">
        <v>400.0965881347656</v>
      </c>
      <c r="S1686" s="4">
        <v>428.5616455078125</v>
      </c>
      <c r="T1686" s="4">
        <v>14.60887336730957</v>
      </c>
      <c r="U1686" s="4">
        <v>15.25741863250732</v>
      </c>
      <c r="V1686" s="4">
        <v>55.55096817016602</v>
      </c>
      <c r="W1686" s="4">
        <v>57.62884521484375</v>
      </c>
      <c r="X1686" s="4">
        <v>499.4612426757812</v>
      </c>
      <c r="Y1686" s="4">
        <v>1997.459716796875</v>
      </c>
      <c r="Z1686" s="4">
        <v>41.39505767822266</v>
      </c>
      <c r="AA1686" s="4">
        <v>101.561897277832</v>
      </c>
      <c r="AB1686" s="4">
        <v>11.95715713500977</v>
      </c>
      <c r="AC1686" s="4">
        <v>0.3677950203418732</v>
      </c>
      <c r="AD1686" s="4">
        <v>0.06099309772253036</v>
      </c>
      <c r="AE1686" s="4">
        <v>0.004866491071879864</v>
      </c>
      <c r="AF1686" s="4">
        <v>0.06995739042758942</v>
      </c>
      <c r="AG1686" s="4">
        <v>0.003993657417595387</v>
      </c>
      <c r="AH1686" s="4">
        <v>0.3333333432674408</v>
      </c>
      <c r="AI1686" s="4">
        <v>-0.2195652425289154</v>
      </c>
      <c r="AJ1686" s="4">
        <v>2.737391471862793</v>
      </c>
      <c r="AK1686" s="4">
        <v>1</v>
      </c>
      <c r="AL1686" s="4">
        <v>0</v>
      </c>
      <c r="AM1686" s="4">
        <v>0.1599999964237213</v>
      </c>
      <c r="AN1686" s="4">
        <v>111115</v>
      </c>
      <c r="AO1686" s="4">
        <f>X1686*0.000001/(K1686*0.0001)</f>
        <v>0.8324354044596354</v>
      </c>
      <c r="AP1686" s="4">
        <f>(U1686-T1686)/(1000-U1686)*AO1686</f>
        <v>0.0005482367172500697</v>
      </c>
      <c r="AQ1686" s="4">
        <f>(P1686+273.15)</f>
        <v>298.6206840515136</v>
      </c>
      <c r="AR1686" s="4">
        <f>(O1686+273.15)</f>
        <v>295.2434772491455</v>
      </c>
      <c r="AS1686" s="4">
        <f>(Y1686*AK1686+Z1686*AL1686)*AM1686</f>
        <v>319.5935475440274</v>
      </c>
      <c r="AT1686" s="4">
        <f>((AS1686+0.00000010773*(AR1686^4-AQ1686^4))-AP1686*44100)/(L1686*0.92*2*29.3+0.00000043092*AQ1686^3)</f>
        <v>2.923033243457706</v>
      </c>
      <c r="AU1686" s="4">
        <f>0.61365*EXP(17.502*J1686/(240.97+J1686))</f>
        <v>3.270006547965647</v>
      </c>
      <c r="AV1686" s="4">
        <f>AU1686*1000/AA1686</f>
        <v>32.19717862320196</v>
      </c>
      <c r="AW1686" s="4">
        <f>(AV1686-U1686)</f>
        <v>16.93975999069464</v>
      </c>
      <c r="AX1686" s="4">
        <f>IF(D1686,P1686,(O1686+P1686)/2)</f>
        <v>23.78208065032959</v>
      </c>
      <c r="AY1686" s="4">
        <f>0.61365*EXP(17.502*AX1686/(240.97+AX1686))</f>
        <v>2.955992695836574</v>
      </c>
      <c r="AZ1686" s="4">
        <f>IF(AW1686&lt;&gt;0,(1000-(AV1686+U1686)/2)/AW1686*AP1686,0)</f>
        <v>0.03159599316844717</v>
      </c>
      <c r="BA1686" s="4">
        <f>U1686*AA1686/1000</f>
        <v>1.549572383879589</v>
      </c>
      <c r="BB1686" s="4">
        <f>(AY1686-BA1686)</f>
        <v>1.406420311956985</v>
      </c>
      <c r="BC1686" s="4">
        <f>1/(1.6/F1686+1.37/N1686)</f>
        <v>0.01977912787637112</v>
      </c>
      <c r="BD1686" s="4">
        <f>G1686*AA1686*0.001</f>
        <v>163.5331268409118</v>
      </c>
      <c r="BE1686" s="4">
        <f>G1686/S1686</f>
        <v>3.757176822314329</v>
      </c>
      <c r="BF1686" s="4">
        <f>(1-AP1686*AA1686/AU1686/F1686)*100</f>
        <v>46.70830494648786</v>
      </c>
      <c r="BG1686" s="4">
        <f>(S1686-E1686/(N1686/1.35))</f>
        <v>439.9369520462701</v>
      </c>
      <c r="BH1686" s="4">
        <f>E1686*BF1686/100/BG1686</f>
        <v>-0.0254068808391088</v>
      </c>
    </row>
    <row r="1687" ht="16" customHeight="1">
      <c r="A1687" s="4">
        <v>1588</v>
      </c>
      <c r="B1687" t="s" s="2">
        <v>1748</v>
      </c>
      <c r="C1687" s="4">
        <v>9174.500028643757</v>
      </c>
      <c r="D1687" s="4">
        <v>0</v>
      </c>
      <c r="E1687" s="4">
        <f>(R1687-S1687*(1000-T1687)/(1000-U1687))*AO1687</f>
        <v>-72.81184587226304</v>
      </c>
      <c r="F1687" s="4">
        <f>IF(AZ1687&lt;&gt;0,1/(1/AZ1687-1/N1687),0)</f>
        <v>0.1142493011181566</v>
      </c>
      <c r="G1687" s="4">
        <f>((BC1687-AP1687/2)*S1687-E1687)/(BC1687+AP1687/2)</f>
        <v>1517.171612332611</v>
      </c>
      <c r="H1687" s="4">
        <f>AP1687*1000</f>
        <v>1.669313358878076</v>
      </c>
      <c r="I1687" s="4">
        <f>(AU1687-BA1687)</f>
        <v>1.506597232587489</v>
      </c>
      <c r="J1687" s="4">
        <f>(P1687+AT1687*D1687)</f>
        <v>25.05330467224121</v>
      </c>
      <c r="K1687" s="4">
        <v>6</v>
      </c>
      <c r="L1687" s="4">
        <f>(K1687*AI1687+AJ1687)</f>
        <v>1.420000016689301</v>
      </c>
      <c r="M1687" s="4">
        <v>1</v>
      </c>
      <c r="N1687" s="4">
        <f>L1687*(M1687+1)*(M1687+1)/(M1687*M1687+1)</f>
        <v>2.840000033378601</v>
      </c>
      <c r="O1687" s="4">
        <v>22.02695846557617</v>
      </c>
      <c r="P1687" s="4">
        <v>25.05330467224121</v>
      </c>
      <c r="Q1687" s="4">
        <v>20.3840217590332</v>
      </c>
      <c r="R1687" s="4">
        <v>400.0891723632812</v>
      </c>
      <c r="S1687" s="4">
        <v>486.5853881835938</v>
      </c>
      <c r="T1687" s="4">
        <v>14.60098934173584</v>
      </c>
      <c r="U1687" s="4">
        <v>16.57317161560059</v>
      </c>
      <c r="V1687" s="4">
        <v>55.75128936767578</v>
      </c>
      <c r="W1687" s="4">
        <v>62.47791290283203</v>
      </c>
      <c r="X1687" s="4">
        <v>499.440917968750</v>
      </c>
      <c r="Y1687" s="4">
        <v>1990.456420898438</v>
      </c>
      <c r="Z1687" s="4">
        <v>37.16771697998047</v>
      </c>
      <c r="AA1687" s="4">
        <v>101.5616912841797</v>
      </c>
      <c r="AB1687" s="4">
        <v>11.95715713500977</v>
      </c>
      <c r="AC1687" s="4">
        <v>0.3677950203418732</v>
      </c>
      <c r="AD1687" s="4">
        <v>0.06099309772253036</v>
      </c>
      <c r="AE1687" s="4">
        <v>0.004866491071879864</v>
      </c>
      <c r="AF1687" s="4">
        <v>0.06995739042758942</v>
      </c>
      <c r="AG1687" s="4">
        <v>0.003993657417595387</v>
      </c>
      <c r="AH1687" s="4">
        <v>0.3333333432674408</v>
      </c>
      <c r="AI1687" s="4">
        <v>-0.2195652425289154</v>
      </c>
      <c r="AJ1687" s="4">
        <v>2.737391471862793</v>
      </c>
      <c r="AK1687" s="4">
        <v>1</v>
      </c>
      <c r="AL1687" s="4">
        <v>0</v>
      </c>
      <c r="AM1687" s="4">
        <v>0.1599999964237213</v>
      </c>
      <c r="AN1687" s="4">
        <v>111115</v>
      </c>
      <c r="AO1687" s="4">
        <f>X1687*0.000001/(K1687*0.0001)</f>
        <v>0.8324015299479165</v>
      </c>
      <c r="AP1687" s="4">
        <f>(U1687-T1687)/(1000-U1687)*AO1687</f>
        <v>0.001669313358878076</v>
      </c>
      <c r="AQ1687" s="4">
        <f>(P1687+273.15)</f>
        <v>298.2033046722412</v>
      </c>
      <c r="AR1687" s="4">
        <f>(O1687+273.15)</f>
        <v>295.1769584655761</v>
      </c>
      <c r="AS1687" s="4">
        <f>(Y1687*AK1687+Z1687*AL1687)*AM1687</f>
        <v>318.4730202253231</v>
      </c>
      <c r="AT1687" s="4">
        <f>((AS1687+0.00000010773*(AR1687^4-AQ1687^4))-AP1687*44100)/(L1687*0.92*2*29.3+0.00000043092*AQ1687^3)</f>
        <v>2.395908023970392</v>
      </c>
      <c r="AU1687" s="4">
        <f>0.61365*EXP(17.502*J1687/(240.97+J1687))</f>
        <v>3.189796571810845</v>
      </c>
      <c r="AV1687" s="4">
        <f>AU1687*1000/AA1687</f>
        <v>31.40747787357615</v>
      </c>
      <c r="AW1687" s="4">
        <f>(AV1687-U1687)</f>
        <v>14.83430625797557</v>
      </c>
      <c r="AX1687" s="4">
        <f>IF(D1687,P1687,(O1687+P1687)/2)</f>
        <v>23.54013156890869</v>
      </c>
      <c r="AY1687" s="4">
        <f>0.61365*EXP(17.502*AX1687/(240.97+AX1687))</f>
        <v>2.913232856825593</v>
      </c>
      <c r="AZ1687" s="4">
        <f>IF(AW1687&lt;&gt;0,(1000-(AV1687+U1687)/2)/AW1687*AP1687,0)</f>
        <v>0.1098309527229929</v>
      </c>
      <c r="BA1687" s="4">
        <f>U1687*AA1687/1000</f>
        <v>1.683199339223356</v>
      </c>
      <c r="BB1687" s="4">
        <f>(AY1687-BA1687)</f>
        <v>1.230033517602237</v>
      </c>
      <c r="BC1687" s="4">
        <f>1/(1.6/F1687+1.37/N1687)</f>
        <v>0.06902808813163708</v>
      </c>
      <c r="BD1687" s="4">
        <f>G1687*AA1687*0.001</f>
        <v>154.0865149168458</v>
      </c>
      <c r="BE1687" s="4">
        <f>G1687/S1687</f>
        <v>3.11799665418676</v>
      </c>
      <c r="BF1687" s="4">
        <f>(1-AP1687*AA1687/AU1687/F1687)*100</f>
        <v>53.47876297858812</v>
      </c>
      <c r="BG1687" s="4">
        <f>(S1687-E1687/(N1687/1.35))</f>
        <v>521.1966525400302</v>
      </c>
      <c r="BH1687" s="4">
        <f>E1687*BF1687/100/BG1687</f>
        <v>-0.07471052295634567</v>
      </c>
    </row>
    <row r="1688" ht="16" customHeight="1">
      <c r="A1688" s="4">
        <v>1589</v>
      </c>
      <c r="B1688" t="s" s="2">
        <v>1749</v>
      </c>
      <c r="C1688" s="4">
        <v>9179.500028531998</v>
      </c>
      <c r="D1688" s="4">
        <v>0</v>
      </c>
      <c r="E1688" s="4">
        <f>(R1688-S1688*(1000-T1688)/(1000-U1688))*AO1688</f>
        <v>-95.05180026051416</v>
      </c>
      <c r="F1688" s="4">
        <f>IF(AZ1688&lt;&gt;0,1/(1/AZ1688-1/N1688),0)</f>
        <v>0.1955036686198206</v>
      </c>
      <c r="G1688" s="4">
        <f>((BC1688-AP1688/2)*S1688-E1688)/(BC1688+AP1688/2)</f>
        <v>1316.476078977817</v>
      </c>
      <c r="H1688" s="4">
        <f>AP1688*1000</f>
        <v>2.515987433854468</v>
      </c>
      <c r="I1688" s="4">
        <f>(AU1688-BA1688)</f>
        <v>1.363089442393148</v>
      </c>
      <c r="J1688" s="4">
        <f>(P1688+AT1688*D1688)</f>
        <v>24.82483673095703</v>
      </c>
      <c r="K1688" s="4">
        <v>6</v>
      </c>
      <c r="L1688" s="4">
        <f>(K1688*AI1688+AJ1688)</f>
        <v>1.420000016689301</v>
      </c>
      <c r="M1688" s="4">
        <v>1</v>
      </c>
      <c r="N1688" s="4">
        <f>L1688*(M1688+1)*(M1688+1)/(M1688*M1688+1)</f>
        <v>2.840000033378601</v>
      </c>
      <c r="O1688" s="4">
        <v>21.9579906463623</v>
      </c>
      <c r="P1688" s="4">
        <v>24.82483673095703</v>
      </c>
      <c r="Q1688" s="4">
        <v>20.31288528442383</v>
      </c>
      <c r="R1688" s="4">
        <v>400.0215759277344</v>
      </c>
      <c r="S1688" s="4">
        <v>512.6624145507812</v>
      </c>
      <c r="T1688" s="4">
        <v>14.59160423278809</v>
      </c>
      <c r="U1688" s="4">
        <v>17.56110382080078</v>
      </c>
      <c r="V1688" s="4">
        <v>55.95034790039062</v>
      </c>
      <c r="W1688" s="4">
        <v>66.37388610839844</v>
      </c>
      <c r="X1688" s="4">
        <v>499.4384765625</v>
      </c>
      <c r="Y1688" s="4">
        <v>1986.270874023438</v>
      </c>
      <c r="Z1688" s="4">
        <v>32.74031066894531</v>
      </c>
      <c r="AA1688" s="4">
        <v>101.5615921020508</v>
      </c>
      <c r="AB1688" s="4">
        <v>11.95715713500977</v>
      </c>
      <c r="AC1688" s="4">
        <v>0.3677950203418732</v>
      </c>
      <c r="AD1688" s="4">
        <v>0.06099309772253036</v>
      </c>
      <c r="AE1688" s="4">
        <v>0.004866491071879864</v>
      </c>
      <c r="AF1688" s="4">
        <v>0.06995739042758942</v>
      </c>
      <c r="AG1688" s="4">
        <v>0.003993657417595387</v>
      </c>
      <c r="AH1688" s="4">
        <v>0.3333333432674408</v>
      </c>
      <c r="AI1688" s="4">
        <v>-0.2195652425289154</v>
      </c>
      <c r="AJ1688" s="4">
        <v>2.737391471862793</v>
      </c>
      <c r="AK1688" s="4">
        <v>1</v>
      </c>
      <c r="AL1688" s="4">
        <v>0</v>
      </c>
      <c r="AM1688" s="4">
        <v>0.1599999964237213</v>
      </c>
      <c r="AN1688" s="4">
        <v>111115</v>
      </c>
      <c r="AO1688" s="4">
        <f>X1688*0.000001/(K1688*0.0001)</f>
        <v>0.8323974609375</v>
      </c>
      <c r="AP1688" s="4">
        <f>(U1688-T1688)/(1000-U1688)*AO1688</f>
        <v>0.002515987433854468</v>
      </c>
      <c r="AQ1688" s="4">
        <f>(P1688+273.15)</f>
        <v>297.974836730957</v>
      </c>
      <c r="AR1688" s="4">
        <f>(O1688+273.15)</f>
        <v>295.1079906463623</v>
      </c>
      <c r="AS1688" s="4">
        <f>(Y1688*AK1688+Z1688*AL1688)*AM1688</f>
        <v>317.8033327402918</v>
      </c>
      <c r="AT1688" s="4">
        <f>((AS1688+0.00000010773*(AR1688^4-AQ1688^4))-AP1688*44100)/(L1688*0.92*2*29.3+0.00000043092*AQ1688^3)</f>
        <v>1.985457759764872</v>
      </c>
      <c r="AU1688" s="4">
        <f>0.61365*EXP(17.502*J1688/(240.97+J1688))</f>
        <v>3.146623105503083</v>
      </c>
      <c r="AV1688" s="4">
        <f>AU1688*1000/AA1688</f>
        <v>30.98241215381207</v>
      </c>
      <c r="AW1688" s="4">
        <f>(AV1688-U1688)</f>
        <v>13.42130833301129</v>
      </c>
      <c r="AX1688" s="4">
        <f>IF(D1688,P1688,(O1688+P1688)/2)</f>
        <v>23.39141368865967</v>
      </c>
      <c r="AY1688" s="4">
        <f>0.61365*EXP(17.502*AX1688/(240.97+AX1688))</f>
        <v>2.887219140723751</v>
      </c>
      <c r="AZ1688" s="4">
        <f>IF(AW1688&lt;&gt;0,(1000-(AV1688+U1688)/2)/AW1688*AP1688,0)</f>
        <v>0.1829121226373053</v>
      </c>
      <c r="BA1688" s="4">
        <f>U1688*AA1688/1000</f>
        <v>1.783533663109934</v>
      </c>
      <c r="BB1688" s="4">
        <f>(AY1688-BA1688)</f>
        <v>1.103685477613817</v>
      </c>
      <c r="BC1688" s="4">
        <f>1/(1.6/F1688+1.37/N1688)</f>
        <v>0.115388378716327</v>
      </c>
      <c r="BD1688" s="4">
        <f>G1688*AA1688*0.001</f>
        <v>133.7034065452522</v>
      </c>
      <c r="BE1688" s="4">
        <f>G1688/S1688</f>
        <v>2.567920022245779</v>
      </c>
      <c r="BF1688" s="4">
        <f>(1-AP1688*AA1688/AU1688/F1688)*100</f>
        <v>58.46269367024496</v>
      </c>
      <c r="BG1688" s="4">
        <f>(S1688-E1688/(N1688/1.35))</f>
        <v>557.8454880872412</v>
      </c>
      <c r="BH1688" s="4">
        <f>E1688*BF1688/100/BG1688</f>
        <v>-0.09961511565666181</v>
      </c>
    </row>
    <row r="1689" ht="16" customHeight="1">
      <c r="A1689" s="4">
        <v>1590</v>
      </c>
      <c r="B1689" t="s" s="2">
        <v>1750</v>
      </c>
      <c r="C1689" s="4">
        <v>9185.000028409064</v>
      </c>
      <c r="D1689" s="4">
        <v>0</v>
      </c>
      <c r="E1689" s="4">
        <f>(R1689-S1689*(1000-T1689)/(1000-U1689))*AO1689</f>
        <v>-79.88269308149985</v>
      </c>
      <c r="F1689" s="4">
        <f>IF(AZ1689&lt;&gt;0,1/(1/AZ1689-1/N1689),0)</f>
        <v>0.2246325935824476</v>
      </c>
      <c r="G1689" s="4">
        <f>((BC1689-AP1689/2)*S1689-E1689)/(BC1689+AP1689/2)</f>
        <v>1084.864869115864</v>
      </c>
      <c r="H1689" s="4">
        <f>AP1689*1000</f>
        <v>2.82235547760207</v>
      </c>
      <c r="I1689" s="4">
        <f>(AU1689-BA1689)</f>
        <v>1.343210364616942</v>
      </c>
      <c r="J1689" s="4">
        <f>(P1689+AT1689*D1689)</f>
        <v>24.90941619873047</v>
      </c>
      <c r="K1689" s="4">
        <v>6</v>
      </c>
      <c r="L1689" s="4">
        <f>(K1689*AI1689+AJ1689)</f>
        <v>1.420000016689301</v>
      </c>
      <c r="M1689" s="4">
        <v>1</v>
      </c>
      <c r="N1689" s="4">
        <f>L1689*(M1689+1)*(M1689+1)/(M1689*M1689+1)</f>
        <v>2.840000033378601</v>
      </c>
      <c r="O1689" s="4">
        <v>21.88083648681641</v>
      </c>
      <c r="P1689" s="4">
        <v>24.90941619873047</v>
      </c>
      <c r="Q1689" s="4">
        <v>20.24300765991211</v>
      </c>
      <c r="R1689" s="4">
        <v>400.0013122558594</v>
      </c>
      <c r="S1689" s="4">
        <v>494.2939453125</v>
      </c>
      <c r="T1689" s="4">
        <v>14.58366775512695</v>
      </c>
      <c r="U1689" s="4">
        <v>17.91361999511719</v>
      </c>
      <c r="V1689" s="4">
        <v>56.18178558349609</v>
      </c>
      <c r="W1689" s="4">
        <v>68.90402221679688</v>
      </c>
      <c r="X1689" s="4">
        <v>499.4300231933594</v>
      </c>
      <c r="Y1689" s="4">
        <v>1988.840454101562</v>
      </c>
      <c r="Z1689" s="4">
        <v>31.08795356750488</v>
      </c>
      <c r="AA1689" s="4">
        <v>101.5615921020508</v>
      </c>
      <c r="AB1689" s="4">
        <v>11.95715713500977</v>
      </c>
      <c r="AC1689" s="4">
        <v>0.3677950203418732</v>
      </c>
      <c r="AD1689" s="4">
        <v>0.06099309772253036</v>
      </c>
      <c r="AE1689" s="4">
        <v>0.004866491071879864</v>
      </c>
      <c r="AF1689" s="4">
        <v>0.06995739042758942</v>
      </c>
      <c r="AG1689" s="4">
        <v>0.003993657417595387</v>
      </c>
      <c r="AH1689" s="4">
        <v>0.3333333432674408</v>
      </c>
      <c r="AI1689" s="4">
        <v>-0.2195652425289154</v>
      </c>
      <c r="AJ1689" s="4">
        <v>2.737391471862793</v>
      </c>
      <c r="AK1689" s="4">
        <v>1</v>
      </c>
      <c r="AL1689" s="4">
        <v>0</v>
      </c>
      <c r="AM1689" s="4">
        <v>0.1599999964237213</v>
      </c>
      <c r="AN1689" s="4">
        <v>111115</v>
      </c>
      <c r="AO1689" s="4">
        <f>X1689*0.000001/(K1689*0.0001)</f>
        <v>0.8323833719889322</v>
      </c>
      <c r="AP1689" s="4">
        <f>(U1689-T1689)/(1000-U1689)*AO1689</f>
        <v>0.00282235547760207</v>
      </c>
      <c r="AQ1689" s="4">
        <f>(P1689+273.15)</f>
        <v>298.0594161987304</v>
      </c>
      <c r="AR1689" s="4">
        <f>(O1689+273.15)</f>
        <v>295.0308364868164</v>
      </c>
      <c r="AS1689" s="4">
        <f>(Y1689*AK1689+Z1689*AL1689)*AM1689</f>
        <v>318.2144655436023</v>
      </c>
      <c r="AT1689" s="4">
        <f>((AS1689+0.00000010773*(AR1689^4-AQ1689^4))-AP1689*44100)/(L1689*0.92*2*29.3+0.00000043092*AQ1689^3)</f>
        <v>1.815643536795078</v>
      </c>
      <c r="AU1689" s="4">
        <f>0.61365*EXP(17.502*J1689/(240.97+J1689))</f>
        <v>3.162546131632175</v>
      </c>
      <c r="AV1689" s="4">
        <f>AU1689*1000/AA1689</f>
        <v>31.13919412029693</v>
      </c>
      <c r="AW1689" s="4">
        <f>(AV1689-U1689)</f>
        <v>13.22557412517974</v>
      </c>
      <c r="AX1689" s="4">
        <f>IF(D1689,P1689,(O1689+P1689)/2)</f>
        <v>23.39512634277344</v>
      </c>
      <c r="AY1689" s="4">
        <f>0.61365*EXP(17.502*AX1689/(240.97+AX1689))</f>
        <v>2.887866076720574</v>
      </c>
      <c r="AZ1689" s="4">
        <f>IF(AW1689&lt;&gt;0,(1000-(AV1689+U1689)/2)/AW1689*AP1689,0)</f>
        <v>0.2081673893502476</v>
      </c>
      <c r="BA1689" s="4">
        <f>U1689*AA1689/1000</f>
        <v>1.819335767015233</v>
      </c>
      <c r="BB1689" s="4">
        <f>(AY1689-BA1689)</f>
        <v>1.068530309705341</v>
      </c>
      <c r="BC1689" s="4">
        <f>1/(1.6/F1689+1.37/N1689)</f>
        <v>0.131490082201207</v>
      </c>
      <c r="BD1689" s="4">
        <f>G1689*AA1689*0.001</f>
        <v>110.1806033229901</v>
      </c>
      <c r="BE1689" s="4">
        <f>G1689/S1689</f>
        <v>2.194776770793736</v>
      </c>
      <c r="BF1689" s="4">
        <f>(1-AP1689*AA1689/AU1689/F1689)*100</f>
        <v>59.65111181500309</v>
      </c>
      <c r="BG1689" s="4">
        <f>(S1689-E1689/(N1689/1.35))</f>
        <v>532.2663517887531</v>
      </c>
      <c r="BH1689" s="4">
        <f>E1689*BF1689/100/BG1689</f>
        <v>-0.08952456680897423</v>
      </c>
    </row>
    <row r="1690" ht="16" customHeight="1">
      <c r="A1690" s="4">
        <v>1591</v>
      </c>
      <c r="B1690" t="s" s="2">
        <v>1751</v>
      </c>
      <c r="C1690" s="4">
        <v>9190.000028297305</v>
      </c>
      <c r="D1690" s="4">
        <v>0</v>
      </c>
      <c r="E1690" s="4">
        <f>(R1690-S1690*(1000-T1690)/(1000-U1690))*AO1690</f>
        <v>-35.27804740601736</v>
      </c>
      <c r="F1690" s="4">
        <f>IF(AZ1690&lt;&gt;0,1/(1/AZ1690-1/N1690),0)</f>
        <v>0.1619242000449941</v>
      </c>
      <c r="G1690" s="4">
        <f>((BC1690-AP1690/2)*S1690-E1690)/(BC1690+AP1690/2)</f>
        <v>792.0829033803508</v>
      </c>
      <c r="H1690" s="4">
        <f>AP1690*1000</f>
        <v>2.295646868767479</v>
      </c>
      <c r="I1690" s="4">
        <f>(AU1690-BA1690)</f>
        <v>1.484525514253875</v>
      </c>
      <c r="J1690" s="4">
        <f>(P1690+AT1690*D1690)</f>
        <v>25.31685256958008</v>
      </c>
      <c r="K1690" s="4">
        <v>6</v>
      </c>
      <c r="L1690" s="4">
        <f>(K1690*AI1690+AJ1690)</f>
        <v>1.420000016689301</v>
      </c>
      <c r="M1690" s="4">
        <v>1</v>
      </c>
      <c r="N1690" s="4">
        <f>L1690*(M1690+1)*(M1690+1)/(M1690*M1690+1)</f>
        <v>2.840000033378601</v>
      </c>
      <c r="O1690" s="4">
        <v>21.81280517578125</v>
      </c>
      <c r="P1690" s="4">
        <v>25.31685256958008</v>
      </c>
      <c r="Q1690" s="4">
        <v>20.19849586486816</v>
      </c>
      <c r="R1690" s="4">
        <v>399.9822998046875</v>
      </c>
      <c r="S1690" s="4">
        <v>441.1466369628906</v>
      </c>
      <c r="T1690" s="4">
        <v>14.57707023620605</v>
      </c>
      <c r="U1690" s="4">
        <v>17.2872486114502</v>
      </c>
      <c r="V1690" s="4">
        <v>56.39044189453125</v>
      </c>
      <c r="W1690" s="4">
        <v>67.13974761962891</v>
      </c>
      <c r="X1690" s="4">
        <v>499.4419860839844</v>
      </c>
      <c r="Y1690" s="4">
        <v>1994.243408203125</v>
      </c>
      <c r="Z1690" s="4">
        <v>30.32515335083008</v>
      </c>
      <c r="AA1690" s="4">
        <v>101.5613174438477</v>
      </c>
      <c r="AB1690" s="4">
        <v>11.95715713500977</v>
      </c>
      <c r="AC1690" s="4">
        <v>0.3677950203418732</v>
      </c>
      <c r="AD1690" s="4">
        <v>0.06099309772253036</v>
      </c>
      <c r="AE1690" s="4">
        <v>0.004866491071879864</v>
      </c>
      <c r="AF1690" s="4">
        <v>0.06995739042758942</v>
      </c>
      <c r="AG1690" s="4">
        <v>0.003993657417595387</v>
      </c>
      <c r="AH1690" s="4">
        <v>0.3333333432674408</v>
      </c>
      <c r="AI1690" s="4">
        <v>-0.2195652425289154</v>
      </c>
      <c r="AJ1690" s="4">
        <v>2.737391471862793</v>
      </c>
      <c r="AK1690" s="4">
        <v>1</v>
      </c>
      <c r="AL1690" s="4">
        <v>0</v>
      </c>
      <c r="AM1690" s="4">
        <v>0.1599999964237213</v>
      </c>
      <c r="AN1690" s="4">
        <v>111115</v>
      </c>
      <c r="AO1690" s="4">
        <f>X1690*0.000001/(K1690*0.0001)</f>
        <v>0.8324033101399738</v>
      </c>
      <c r="AP1690" s="4">
        <f>(U1690-T1690)/(1000-U1690)*AO1690</f>
        <v>0.00229564686876748</v>
      </c>
      <c r="AQ1690" s="4">
        <f>(P1690+273.15)</f>
        <v>298.4668525695801</v>
      </c>
      <c r="AR1690" s="4">
        <f>(O1690+273.15)</f>
        <v>294.9628051757812</v>
      </c>
      <c r="AS1690" s="4">
        <f>(Y1690*AK1690+Z1690*AL1690)*AM1690</f>
        <v>319.0789381805298</v>
      </c>
      <c r="AT1690" s="4">
        <f>((AS1690+0.00000010773*(AR1690^4-AQ1690^4))-AP1690*44100)/(L1690*0.92*2*29.3+0.00000043092*AQ1690^3)</f>
        <v>2.026932580132021</v>
      </c>
      <c r="AU1690" s="4">
        <f>0.61365*EXP(17.502*J1690/(240.97+J1690))</f>
        <v>3.240241258212083</v>
      </c>
      <c r="AV1690" s="4">
        <f>AU1690*1000/AA1690</f>
        <v>31.90428540869986</v>
      </c>
      <c r="AW1690" s="4">
        <f>(AV1690-U1690)</f>
        <v>14.61703679724966</v>
      </c>
      <c r="AX1690" s="4">
        <f>IF(D1690,P1690,(O1690+P1690)/2)</f>
        <v>23.56482887268066</v>
      </c>
      <c r="AY1690" s="4">
        <f>0.61365*EXP(17.502*AX1690/(240.97+AX1690))</f>
        <v>2.917572694765275</v>
      </c>
      <c r="AZ1690" s="4">
        <f>IF(AW1690&lt;&gt;0,(1000-(AV1690+U1690)/2)/AW1690*AP1690,0)</f>
        <v>0.1531899867466428</v>
      </c>
      <c r="BA1690" s="4">
        <f>U1690*AA1690/1000</f>
        <v>1.755715743958208</v>
      </c>
      <c r="BB1690" s="4">
        <f>(AY1690-BA1690)</f>
        <v>1.161856950807067</v>
      </c>
      <c r="BC1690" s="4">
        <f>1/(1.6/F1690+1.37/N1690)</f>
        <v>0.09649192996016989</v>
      </c>
      <c r="BD1690" s="4">
        <f>G1690*AA1690*0.001</f>
        <v>80.44498319205631</v>
      </c>
      <c r="BE1690" s="4">
        <f>G1690/S1690</f>
        <v>1.795509331848269</v>
      </c>
      <c r="BF1690" s="4">
        <f>(1-AP1690*AA1690/AU1690/F1690)*100</f>
        <v>55.56304405124794</v>
      </c>
      <c r="BG1690" s="4">
        <f>(S1690-E1690/(N1690/1.35))</f>
        <v>457.9161311313347</v>
      </c>
      <c r="BH1690" s="4">
        <f>E1690*BF1690/100/BG1690</f>
        <v>-0.04280599805950851</v>
      </c>
    </row>
    <row r="1691" ht="16" customHeight="1">
      <c r="A1691" s="4">
        <v>1592</v>
      </c>
      <c r="B1691" t="s" s="2">
        <v>1752</v>
      </c>
      <c r="C1691" s="4">
        <v>9195.000028185546</v>
      </c>
      <c r="D1691" s="4">
        <v>0</v>
      </c>
      <c r="E1691" s="4">
        <f>(R1691-S1691*(1000-T1691)/(1000-U1691))*AO1691</f>
        <v>-14.85147499189396</v>
      </c>
      <c r="F1691" s="4">
        <f>IF(AZ1691&lt;&gt;0,1/(1/AZ1691-1/N1691),0)</f>
        <v>0.133991862926161</v>
      </c>
      <c r="G1691" s="4">
        <f>((BC1691-AP1691/2)*S1691-E1691)/(BC1691+AP1691/2)</f>
        <v>588.5906944684946</v>
      </c>
      <c r="H1691" s="4">
        <f>AP1691*1000</f>
        <v>2.030886929729506</v>
      </c>
      <c r="I1691" s="4">
        <f>(AU1691-BA1691)</f>
        <v>1.572138209957687</v>
      </c>
      <c r="J1691" s="4">
        <f>(P1691+AT1691*D1691)</f>
        <v>25.60171890258789</v>
      </c>
      <c r="K1691" s="4">
        <v>6</v>
      </c>
      <c r="L1691" s="4">
        <f>(K1691*AI1691+AJ1691)</f>
        <v>1.420000016689301</v>
      </c>
      <c r="M1691" s="4">
        <v>1</v>
      </c>
      <c r="N1691" s="4">
        <f>L1691*(M1691+1)*(M1691+1)/(M1691*M1691+1)</f>
        <v>2.840000033378601</v>
      </c>
      <c r="O1691" s="4">
        <v>21.75798416137695</v>
      </c>
      <c r="P1691" s="4">
        <v>25.60171890258789</v>
      </c>
      <c r="Q1691" s="4">
        <v>20.17561340332031</v>
      </c>
      <c r="R1691" s="4">
        <v>399.9427490234375</v>
      </c>
      <c r="S1691" s="4">
        <v>416.7674865722656</v>
      </c>
      <c r="T1691" s="4">
        <v>14.5708179473877</v>
      </c>
      <c r="U1691" s="4">
        <v>16.96918678283691</v>
      </c>
      <c r="V1691" s="4">
        <v>56.56375122070312</v>
      </c>
      <c r="W1691" s="4">
        <v>66.12545013427734</v>
      </c>
      <c r="X1691" s="4">
        <v>499.445556640625</v>
      </c>
      <c r="Y1691" s="4">
        <v>1997.725952148438</v>
      </c>
      <c r="Z1691" s="4">
        <v>30.35593605041504</v>
      </c>
      <c r="AA1691" s="4">
        <v>101.5611877441406</v>
      </c>
      <c r="AB1691" s="4">
        <v>11.95715713500977</v>
      </c>
      <c r="AC1691" s="4">
        <v>0.3677950203418732</v>
      </c>
      <c r="AD1691" s="4">
        <v>0.06099309772253036</v>
      </c>
      <c r="AE1691" s="4">
        <v>0.004866491071879864</v>
      </c>
      <c r="AF1691" s="4">
        <v>0.06995739042758942</v>
      </c>
      <c r="AG1691" s="4">
        <v>0.003993657417595387</v>
      </c>
      <c r="AH1691" s="4">
        <v>0.3333333432674408</v>
      </c>
      <c r="AI1691" s="4">
        <v>-0.2195652425289154</v>
      </c>
      <c r="AJ1691" s="4">
        <v>2.737391471862793</v>
      </c>
      <c r="AK1691" s="4">
        <v>1</v>
      </c>
      <c r="AL1691" s="4">
        <v>0</v>
      </c>
      <c r="AM1691" s="4">
        <v>0.1599999964237213</v>
      </c>
      <c r="AN1691" s="4">
        <v>111115</v>
      </c>
      <c r="AO1691" s="4">
        <f>X1691*0.000001/(K1691*0.0001)</f>
        <v>0.8324092610677081</v>
      </c>
      <c r="AP1691" s="4">
        <f>(U1691-T1691)/(1000-U1691)*AO1691</f>
        <v>0.002030886929729506</v>
      </c>
      <c r="AQ1691" s="4">
        <f>(P1691+273.15)</f>
        <v>298.7517189025879</v>
      </c>
      <c r="AR1691" s="4">
        <f>(O1691+273.15)</f>
        <v>294.9079841613769</v>
      </c>
      <c r="AS1691" s="4">
        <f>(Y1691*AK1691+Z1691*AL1691)*AM1691</f>
        <v>319.6361451993253</v>
      </c>
      <c r="AT1691" s="4">
        <f>((AS1691+0.00000010773*(AR1691^4-AQ1691^4))-AP1691*44100)/(L1691*0.92*2*29.3+0.00000043092*AQ1691^3)</f>
        <v>2.121111364717169</v>
      </c>
      <c r="AU1691" s="4">
        <f>0.61365*EXP(17.502*J1691/(240.97+J1691))</f>
        <v>3.295548974674777</v>
      </c>
      <c r="AV1691" s="4">
        <f>AU1691*1000/AA1691</f>
        <v>32.44890147383007</v>
      </c>
      <c r="AW1691" s="4">
        <f>(AV1691-U1691)</f>
        <v>15.47971469099316</v>
      </c>
      <c r="AX1691" s="4">
        <f>IF(D1691,P1691,(O1691+P1691)/2)</f>
        <v>23.67985153198242</v>
      </c>
      <c r="AY1691" s="4">
        <f>0.61365*EXP(17.502*AX1691/(240.97+AX1691))</f>
        <v>2.937859177044971</v>
      </c>
      <c r="AZ1691" s="4">
        <f>IF(AW1691&lt;&gt;0,(1000-(AV1691+U1691)/2)/AW1691*AP1691,0)</f>
        <v>0.1279549200035084</v>
      </c>
      <c r="BA1691" s="4">
        <f>U1691*AA1691/1000</f>
        <v>1.72341076471709</v>
      </c>
      <c r="BB1691" s="4">
        <f>(AY1691-BA1691)</f>
        <v>1.214448412327881</v>
      </c>
      <c r="BC1691" s="4">
        <f>1/(1.6/F1691+1.37/N1691)</f>
        <v>0.08049314621957623</v>
      </c>
      <c r="BD1691" s="4">
        <f>G1691*AA1691*0.001</f>
        <v>59.77797002536889</v>
      </c>
      <c r="BE1691" s="4">
        <f>G1691/S1691</f>
        <v>1.412275941459353</v>
      </c>
      <c r="BF1691" s="4">
        <f>(1-AP1691*AA1691/AU1691/F1691)*100</f>
        <v>53.29027391024081</v>
      </c>
      <c r="BG1691" s="4">
        <f>(S1691-E1691/(N1691/1.35))</f>
        <v>423.8271665030454</v>
      </c>
      <c r="BH1691" s="4">
        <f>E1691*BF1691/100/BG1691</f>
        <v>-0.01867363002752287</v>
      </c>
    </row>
    <row r="1692" ht="16" customHeight="1">
      <c r="A1692" s="4">
        <v>1593</v>
      </c>
      <c r="B1692" t="s" s="2">
        <v>1753</v>
      </c>
      <c r="C1692" s="4">
        <v>9200.500028062612</v>
      </c>
      <c r="D1692" s="4">
        <v>0</v>
      </c>
      <c r="E1692" s="4">
        <f>(R1692-S1692*(1000-T1692)/(1000-U1692))*AO1692</f>
        <v>-5.679617834276097</v>
      </c>
      <c r="F1692" s="4">
        <f>IF(AZ1692&lt;&gt;0,1/(1/AZ1692-1/N1692),0)</f>
        <v>0.1204194148518099</v>
      </c>
      <c r="G1692" s="4">
        <f>((BC1692-AP1692/2)*S1692-E1692)/(BC1692+AP1692/2)</f>
        <v>472.5709840149816</v>
      </c>
      <c r="H1692" s="4">
        <f>AP1692*1000</f>
        <v>1.896640897486715</v>
      </c>
      <c r="I1692" s="4">
        <f>(AU1692-BA1692)</f>
        <v>1.62607578904369</v>
      </c>
      <c r="J1692" s="4">
        <f>(P1692+AT1692*D1692)</f>
        <v>25.79023742675781</v>
      </c>
      <c r="K1692" s="4">
        <v>6</v>
      </c>
      <c r="L1692" s="4">
        <f>(K1692*AI1692+AJ1692)</f>
        <v>1.420000016689301</v>
      </c>
      <c r="M1692" s="4">
        <v>1</v>
      </c>
      <c r="N1692" s="4">
        <f>L1692*(M1692+1)*(M1692+1)/(M1692*M1692+1)</f>
        <v>2.840000033378601</v>
      </c>
      <c r="O1692" s="4">
        <v>21.70813369750977</v>
      </c>
      <c r="P1692" s="4">
        <v>25.79023742675781</v>
      </c>
      <c r="Q1692" s="4">
        <v>20.133056640625</v>
      </c>
      <c r="R1692" s="4">
        <v>399.9379272460938</v>
      </c>
      <c r="S1692" s="4">
        <v>405.836669921875</v>
      </c>
      <c r="T1692" s="4">
        <v>14.56262111663818</v>
      </c>
      <c r="U1692" s="4">
        <v>16.80295753479004</v>
      </c>
      <c r="V1692" s="4">
        <v>56.71084594726562</v>
      </c>
      <c r="W1692" s="4">
        <v>65.57152557373047</v>
      </c>
      <c r="X1692" s="4">
        <v>499.4174194335938</v>
      </c>
      <c r="Y1692" s="4">
        <v>1998.990966796875</v>
      </c>
      <c r="Z1692" s="4">
        <v>30.39286804199219</v>
      </c>
      <c r="AA1692" s="4">
        <v>101.5610809326172</v>
      </c>
      <c r="AB1692" s="4">
        <v>11.95715713500977</v>
      </c>
      <c r="AC1692" s="4">
        <v>0.3677950203418732</v>
      </c>
      <c r="AD1692" s="4">
        <v>0.06099309772253036</v>
      </c>
      <c r="AE1692" s="4">
        <v>0.004866491071879864</v>
      </c>
      <c r="AF1692" s="4">
        <v>0.06995739042758942</v>
      </c>
      <c r="AG1692" s="4">
        <v>0.003993657417595387</v>
      </c>
      <c r="AH1692" s="4">
        <v>0.3333333432674408</v>
      </c>
      <c r="AI1692" s="4">
        <v>-0.2195652425289154</v>
      </c>
      <c r="AJ1692" s="4">
        <v>2.737391471862793</v>
      </c>
      <c r="AK1692" s="4">
        <v>1</v>
      </c>
      <c r="AL1692" s="4">
        <v>0</v>
      </c>
      <c r="AM1692" s="4">
        <v>0.1599999964237213</v>
      </c>
      <c r="AN1692" s="4">
        <v>111115</v>
      </c>
      <c r="AO1692" s="4">
        <f>X1692*0.000001/(K1692*0.0001)</f>
        <v>0.8323623657226561</v>
      </c>
      <c r="AP1692" s="4">
        <f>(U1692-T1692)/(1000-U1692)*AO1692</f>
        <v>0.001896640897486715</v>
      </c>
      <c r="AQ1692" s="4">
        <f>(P1692+273.15)</f>
        <v>298.9402374267578</v>
      </c>
      <c r="AR1692" s="4">
        <f>(O1692+273.15)</f>
        <v>294.8581336975097</v>
      </c>
      <c r="AS1692" s="4">
        <f>(Y1692*AK1692+Z1692*AL1692)*AM1692</f>
        <v>319.8385475385512</v>
      </c>
      <c r="AT1692" s="4">
        <f>((AS1692+0.00000010773*(AR1692^4-AQ1692^4))-AP1692*44100)/(L1692*0.92*2*29.3+0.00000043092*AQ1692^3)</f>
        <v>2.159235629441341</v>
      </c>
      <c r="AU1692" s="4">
        <f>0.61365*EXP(17.502*J1692/(240.97+J1692))</f>
        <v>3.332602319141831</v>
      </c>
      <c r="AV1692" s="4">
        <f>AU1692*1000/AA1692</f>
        <v>32.81377362803882</v>
      </c>
      <c r="AW1692" s="4">
        <f>(AV1692-U1692)</f>
        <v>16.01081609324878</v>
      </c>
      <c r="AX1692" s="4">
        <f>IF(D1692,P1692,(O1692+P1692)/2)</f>
        <v>23.74918556213379</v>
      </c>
      <c r="AY1692" s="4">
        <f>0.61365*EXP(17.502*AX1692/(240.97+AX1692))</f>
        <v>2.950147076975715</v>
      </c>
      <c r="AZ1692" s="4">
        <f>IF(AW1692&lt;&gt;0,(1000-(AV1692+U1692)/2)/AW1692*AP1692,0)</f>
        <v>0.1155211780556964</v>
      </c>
      <c r="BA1692" s="4">
        <f>U1692*AA1692/1000</f>
        <v>1.706526530098141</v>
      </c>
      <c r="BB1692" s="4">
        <f>(AY1692-BA1692)</f>
        <v>1.243620546877574</v>
      </c>
      <c r="BC1692" s="4">
        <f>1/(1.6/F1692+1.37/N1692)</f>
        <v>0.07262539459015314</v>
      </c>
      <c r="BD1692" s="4">
        <f>G1692*AA1692*0.001</f>
        <v>47.99481995395209</v>
      </c>
      <c r="BE1692" s="4">
        <f>G1692/S1692</f>
        <v>1.164436383005885</v>
      </c>
      <c r="BF1692" s="4">
        <f>(1-AP1692*AA1692/AU1692/F1692)*100</f>
        <v>52.00097443082867</v>
      </c>
      <c r="BG1692" s="4">
        <f>(S1692-E1692/(N1692/1.35))</f>
        <v>408.5364882268597</v>
      </c>
      <c r="BH1692" s="4">
        <f>E1692*BF1692/100/BG1692</f>
        <v>-0.007229358216176391</v>
      </c>
    </row>
    <row r="1693" ht="16" customHeight="1">
      <c r="A1693" s="4">
        <v>1594</v>
      </c>
      <c r="B1693" t="s" s="2">
        <v>1754</v>
      </c>
      <c r="C1693" s="4">
        <v>9205.500027950853</v>
      </c>
      <c r="D1693" s="4">
        <v>0</v>
      </c>
      <c r="E1693" s="4">
        <f>(R1693-S1693*(1000-T1693)/(1000-U1693))*AO1693</f>
        <v>-2.270962139764934</v>
      </c>
      <c r="F1693" s="4">
        <f>IF(AZ1693&lt;&gt;0,1/(1/AZ1693-1/N1693),0)</f>
        <v>0.1136796796043383</v>
      </c>
      <c r="G1693" s="4">
        <f>((BC1693-AP1693/2)*S1693-E1693)/(BC1693+AP1693/2)</f>
        <v>423.8741588144688</v>
      </c>
      <c r="H1693" s="4">
        <f>AP1693*1000</f>
        <v>1.830286279789969</v>
      </c>
      <c r="I1693" s="4">
        <f>(AU1693-BA1693)</f>
        <v>1.658311159796792</v>
      </c>
      <c r="J1693" s="4">
        <f>(P1693+AT1693*D1693)</f>
        <v>25.90918731689453</v>
      </c>
      <c r="K1693" s="4">
        <v>6</v>
      </c>
      <c r="L1693" s="4">
        <f>(K1693*AI1693+AJ1693)</f>
        <v>1.420000016689301</v>
      </c>
      <c r="M1693" s="4">
        <v>1</v>
      </c>
      <c r="N1693" s="4">
        <f>L1693*(M1693+1)*(M1693+1)/(M1693*M1693+1)</f>
        <v>2.840000033378601</v>
      </c>
      <c r="O1693" s="4">
        <v>21.66072463989258</v>
      </c>
      <c r="P1693" s="4">
        <v>25.90918731689453</v>
      </c>
      <c r="Q1693" s="4">
        <v>20.06280136108398</v>
      </c>
      <c r="R1693" s="4">
        <v>399.9705810546875</v>
      </c>
      <c r="S1693" s="4">
        <v>401.8153381347656</v>
      </c>
      <c r="T1693" s="4">
        <v>14.55547523498535</v>
      </c>
      <c r="U1693" s="4">
        <v>16.71759414672852</v>
      </c>
      <c r="V1693" s="4">
        <v>56.8475227355957</v>
      </c>
      <c r="W1693" s="4">
        <v>65.36868286132812</v>
      </c>
      <c r="X1693" s="4">
        <v>499.4234924316406</v>
      </c>
      <c r="Y1693" s="4">
        <v>1999.156005859375</v>
      </c>
      <c r="Z1693" s="4">
        <v>30.1810474395752</v>
      </c>
      <c r="AA1693" s="4">
        <v>101.5611190795898</v>
      </c>
      <c r="AB1693" s="4">
        <v>11.95715713500977</v>
      </c>
      <c r="AC1693" s="4">
        <v>0.3677950203418732</v>
      </c>
      <c r="AD1693" s="4">
        <v>0.06099309772253036</v>
      </c>
      <c r="AE1693" s="4">
        <v>0.004866491071879864</v>
      </c>
      <c r="AF1693" s="4">
        <v>0.06995739042758942</v>
      </c>
      <c r="AG1693" s="4">
        <v>0.003993657417595387</v>
      </c>
      <c r="AH1693" s="4">
        <v>0.6666666865348816</v>
      </c>
      <c r="AI1693" s="4">
        <v>-0.2195652425289154</v>
      </c>
      <c r="AJ1693" s="4">
        <v>2.737391471862793</v>
      </c>
      <c r="AK1693" s="4">
        <v>1</v>
      </c>
      <c r="AL1693" s="4">
        <v>0</v>
      </c>
      <c r="AM1693" s="4">
        <v>0.1599999964237213</v>
      </c>
      <c r="AN1693" s="4">
        <v>111115</v>
      </c>
      <c r="AO1693" s="4">
        <f>X1693*0.000001/(K1693*0.0001)</f>
        <v>0.8323724873860676</v>
      </c>
      <c r="AP1693" s="4">
        <f>(U1693-T1693)/(1000-U1693)*AO1693</f>
        <v>0.001830286279789969</v>
      </c>
      <c r="AQ1693" s="4">
        <f>(P1693+273.15)</f>
        <v>299.0591873168945</v>
      </c>
      <c r="AR1693" s="4">
        <f>(O1693+273.15)</f>
        <v>294.8107246398926</v>
      </c>
      <c r="AS1693" s="4">
        <f>(Y1693*AK1693+Z1693*AL1693)*AM1693</f>
        <v>319.864953787961</v>
      </c>
      <c r="AT1693" s="4">
        <f>((AS1693+0.00000010773*(AR1693^4-AQ1693^4))-AP1693*44100)/(L1693*0.92*2*29.3+0.00000043092*AQ1693^3)</f>
        <v>2.170920404039153</v>
      </c>
      <c r="AU1693" s="4">
        <f>0.61365*EXP(17.502*J1693/(240.97+J1693))</f>
        <v>3.356168729656941</v>
      </c>
      <c r="AV1693" s="4">
        <f>AU1693*1000/AA1693</f>
        <v>33.04580296153325</v>
      </c>
      <c r="AW1693" s="4">
        <f>(AV1693-U1693)</f>
        <v>16.32820881480473</v>
      </c>
      <c r="AX1693" s="4">
        <f>IF(D1693,P1693,(O1693+P1693)/2)</f>
        <v>23.78495597839355</v>
      </c>
      <c r="AY1693" s="4">
        <f>0.61365*EXP(17.502*AX1693/(240.97+AX1693))</f>
        <v>2.956504136793943</v>
      </c>
      <c r="AZ1693" s="4">
        <f>IF(AW1693&lt;&gt;0,(1000-(AV1693+U1693)/2)/AW1693*AP1693,0)</f>
        <v>0.1093044355661505</v>
      </c>
      <c r="BA1693" s="4">
        <f>U1693*AA1693/1000</f>
        <v>1.697857569860149</v>
      </c>
      <c r="BB1693" s="4">
        <f>(AY1693-BA1693)</f>
        <v>1.258646566933794</v>
      </c>
      <c r="BC1693" s="4">
        <f>1/(1.6/F1693+1.37/N1693)</f>
        <v>0.06869533430419537</v>
      </c>
      <c r="BD1693" s="4">
        <f>G1693*AA1693*0.001</f>
        <v>43.04913391811724</v>
      </c>
      <c r="BE1693" s="4">
        <f>G1693/S1693</f>
        <v>1.05489790604336</v>
      </c>
      <c r="BF1693" s="4">
        <f>(1-AP1693*AA1693/AU1693/F1693)*100</f>
        <v>51.27858709047657</v>
      </c>
      <c r="BG1693" s="4">
        <f>(S1693-E1693/(N1693/1.35))</f>
        <v>402.8948447730227</v>
      </c>
      <c r="BH1693" s="4">
        <f>E1693*BF1693/100/BG1693</f>
        <v>-0.002890375277169807</v>
      </c>
    </row>
    <row r="1694" ht="16" customHeight="1">
      <c r="A1694" s="4">
        <v>1595</v>
      </c>
      <c r="B1694" t="s" s="2">
        <v>1755</v>
      </c>
      <c r="C1694" s="4">
        <v>9210.500027839094</v>
      </c>
      <c r="D1694" s="4">
        <v>0</v>
      </c>
      <c r="E1694" s="4">
        <f>(R1694-S1694*(1000-T1694)/(1000-U1694))*AO1694</f>
        <v>-0.7453888018701889</v>
      </c>
      <c r="F1694" s="4">
        <f>IF(AZ1694&lt;&gt;0,1/(1/AZ1694-1/N1694),0)</f>
        <v>0.1097241407083965</v>
      </c>
      <c r="G1694" s="4">
        <f>((BC1694-AP1694/2)*S1694-E1694)/(BC1694+AP1694/2)</f>
        <v>400.4816531623168</v>
      </c>
      <c r="H1694" s="4">
        <f>AP1694*1000</f>
        <v>1.788064072212341</v>
      </c>
      <c r="I1694" s="4">
        <f>(AU1694-BA1694)</f>
        <v>1.676161018510582</v>
      </c>
      <c r="J1694" s="4">
        <f>(P1694+AT1694*D1694)</f>
        <v>25.96915054321289</v>
      </c>
      <c r="K1694" s="4">
        <v>6</v>
      </c>
      <c r="L1694" s="4">
        <f>(K1694*AI1694+AJ1694)</f>
        <v>1.420000016689301</v>
      </c>
      <c r="M1694" s="4">
        <v>1</v>
      </c>
      <c r="N1694" s="4">
        <f>L1694*(M1694+1)*(M1694+1)/(M1694*M1694+1)</f>
        <v>2.840000033378601</v>
      </c>
      <c r="O1694" s="4">
        <v>21.60468292236328</v>
      </c>
      <c r="P1694" s="4">
        <v>25.96915054321289</v>
      </c>
      <c r="Q1694" s="4">
        <v>19.96724700927734</v>
      </c>
      <c r="R1694" s="4">
        <v>399.998046875</v>
      </c>
      <c r="S1694" s="4">
        <v>400.0342102050781</v>
      </c>
      <c r="T1694" s="4">
        <v>14.54702568054199</v>
      </c>
      <c r="U1694" s="4">
        <v>16.65934753417969</v>
      </c>
      <c r="V1694" s="4">
        <v>57.00421524047852</v>
      </c>
      <c r="W1694" s="4">
        <v>65.32718658447266</v>
      </c>
      <c r="X1694" s="4">
        <v>499.4341430664062</v>
      </c>
      <c r="Y1694" s="4">
        <v>1998.966430664062</v>
      </c>
      <c r="Z1694" s="4">
        <v>29.55183029174805</v>
      </c>
      <c r="AA1694" s="4">
        <v>101.561164855957</v>
      </c>
      <c r="AB1694" s="4">
        <v>11.95715713500977</v>
      </c>
      <c r="AC1694" s="4">
        <v>0.3677950203418732</v>
      </c>
      <c r="AD1694" s="4">
        <v>0.06099309772253036</v>
      </c>
      <c r="AE1694" s="4">
        <v>0.004866491071879864</v>
      </c>
      <c r="AF1694" s="4">
        <v>0.06995739042758942</v>
      </c>
      <c r="AG1694" s="4">
        <v>0.003993657417595387</v>
      </c>
      <c r="AH1694" s="4">
        <v>0.6666666865348816</v>
      </c>
      <c r="AI1694" s="4">
        <v>-0.2195652425289154</v>
      </c>
      <c r="AJ1694" s="4">
        <v>2.737391471862793</v>
      </c>
      <c r="AK1694" s="4">
        <v>1</v>
      </c>
      <c r="AL1694" s="4">
        <v>0</v>
      </c>
      <c r="AM1694" s="4">
        <v>0.1599999964237213</v>
      </c>
      <c r="AN1694" s="4">
        <v>111115</v>
      </c>
      <c r="AO1694" s="4">
        <f>X1694*0.000001/(K1694*0.0001)</f>
        <v>0.8323902384440104</v>
      </c>
      <c r="AP1694" s="4">
        <f>(U1694-T1694)/(1000-U1694)*AO1694</f>
        <v>0.001788064072212341</v>
      </c>
      <c r="AQ1694" s="4">
        <f>(P1694+273.15)</f>
        <v>299.1191505432129</v>
      </c>
      <c r="AR1694" s="4">
        <f>(O1694+273.15)</f>
        <v>294.7546829223633</v>
      </c>
      <c r="AS1694" s="4">
        <f>(Y1694*AK1694+Z1694*AL1694)*AM1694</f>
        <v>319.834621757389</v>
      </c>
      <c r="AT1694" s="4">
        <f>((AS1694+0.00000010773*(AR1694^4-AQ1694^4))-AP1694*44100)/(L1694*0.92*2*29.3+0.00000043092*AQ1694^3)</f>
        <v>2.176672401635513</v>
      </c>
      <c r="AU1694" s="4">
        <f>0.61365*EXP(17.502*J1694/(240.97+J1694))</f>
        <v>3.368103759822087</v>
      </c>
      <c r="AV1694" s="4">
        <f>AU1694*1000/AA1694</f>
        <v>33.1633037549247</v>
      </c>
      <c r="AW1694" s="4">
        <f>(AV1694-U1694)</f>
        <v>16.50395622074501</v>
      </c>
      <c r="AX1694" s="4">
        <f>IF(D1694,P1694,(O1694+P1694)/2)</f>
        <v>23.78691673278809</v>
      </c>
      <c r="AY1694" s="4">
        <f>0.61365*EXP(17.502*AX1694/(240.97+AX1694))</f>
        <v>2.956852944884436</v>
      </c>
      <c r="AZ1694" s="4">
        <f>IF(AW1694&lt;&gt;0,(1000-(AV1694+U1694)/2)/AW1694*AP1694,0)</f>
        <v>0.1056426109301343</v>
      </c>
      <c r="BA1694" s="4">
        <f>U1694*AA1694/1000</f>
        <v>1.691942741311504</v>
      </c>
      <c r="BB1694" s="4">
        <f>(AY1694-BA1694)</f>
        <v>1.264910203572931</v>
      </c>
      <c r="BC1694" s="4">
        <f>1/(1.6/F1694+1.37/N1694)</f>
        <v>0.06638158926858947</v>
      </c>
      <c r="BD1694" s="4">
        <f>G1694*AA1694*0.001</f>
        <v>40.67338319860426</v>
      </c>
      <c r="BE1694" s="4">
        <f>G1694/S1694</f>
        <v>1.001118511731807</v>
      </c>
      <c r="BF1694" s="4">
        <f>(1-AP1694*AA1694/AU1694/F1694)*100</f>
        <v>50.86136369952473</v>
      </c>
      <c r="BG1694" s="4">
        <f>(S1694-E1694/(N1694/1.35))</f>
        <v>400.3885323426479</v>
      </c>
      <c r="BH1694" s="4">
        <f>E1694*BF1694/100/BG1694</f>
        <v>-0.0009468675520663625</v>
      </c>
    </row>
    <row r="1695" ht="16" customHeight="1">
      <c r="A1695" s="4">
        <v>1596</v>
      </c>
      <c r="B1695" t="s" s="2">
        <v>1756</v>
      </c>
      <c r="C1695" s="4">
        <v>9216.000027716160</v>
      </c>
      <c r="D1695" s="4">
        <v>0</v>
      </c>
      <c r="E1695" s="4">
        <f>(R1695-S1695*(1000-T1695)/(1000-U1695))*AO1695</f>
        <v>0.03361482909340795</v>
      </c>
      <c r="F1695" s="4">
        <f>IF(AZ1695&lt;&gt;0,1/(1/AZ1695-1/N1695),0)</f>
        <v>0.106799957878991</v>
      </c>
      <c r="G1695" s="4">
        <f>((BC1695-AP1695/2)*S1695-E1695)/(BC1695+AP1695/2)</f>
        <v>387.9213361198956</v>
      </c>
      <c r="H1695" s="4">
        <f>AP1695*1000</f>
        <v>1.753724523504658</v>
      </c>
      <c r="I1695" s="4">
        <f>(AU1695-BA1695)</f>
        <v>1.687300797596712</v>
      </c>
      <c r="J1695" s="4">
        <f>(P1695+AT1695*D1695)</f>
        <v>25.99994659423828</v>
      </c>
      <c r="K1695" s="4">
        <v>6</v>
      </c>
      <c r="L1695" s="4">
        <f>(K1695*AI1695+AJ1695)</f>
        <v>1.420000016689301</v>
      </c>
      <c r="M1695" s="4">
        <v>1</v>
      </c>
      <c r="N1695" s="4">
        <f>L1695*(M1695+1)*(M1695+1)/(M1695*M1695+1)</f>
        <v>2.840000033378601</v>
      </c>
      <c r="O1695" s="4">
        <v>21.53365135192871</v>
      </c>
      <c r="P1695" s="4">
        <v>25.99994659423828</v>
      </c>
      <c r="Q1695" s="4">
        <v>19.87112045288086</v>
      </c>
      <c r="R1695" s="4">
        <v>399.9941711425781</v>
      </c>
      <c r="S1695" s="4">
        <v>399.1129455566406</v>
      </c>
      <c r="T1695" s="4">
        <v>14.5383472442627</v>
      </c>
      <c r="U1695" s="4">
        <v>16.61013412475586</v>
      </c>
      <c r="V1695" s="4">
        <v>57.21322631835938</v>
      </c>
      <c r="W1695" s="4">
        <v>65.39785003662109</v>
      </c>
      <c r="X1695" s="4">
        <v>499.4514465332031</v>
      </c>
      <c r="Y1695" s="4">
        <v>1998.915771484375</v>
      </c>
      <c r="Z1695" s="4">
        <v>28.39616584777832</v>
      </c>
      <c r="AA1695" s="4">
        <v>101.5613098144531</v>
      </c>
      <c r="AB1695" s="4">
        <v>11.95715713500977</v>
      </c>
      <c r="AC1695" s="4">
        <v>0.3677950203418732</v>
      </c>
      <c r="AD1695" s="4">
        <v>0.06099309772253036</v>
      </c>
      <c r="AE1695" s="4">
        <v>0.004866491071879864</v>
      </c>
      <c r="AF1695" s="4">
        <v>0.06995739042758942</v>
      </c>
      <c r="AG1695" s="4">
        <v>0.003993657417595387</v>
      </c>
      <c r="AH1695" s="4">
        <v>0.6666666865348816</v>
      </c>
      <c r="AI1695" s="4">
        <v>-0.2195652425289154</v>
      </c>
      <c r="AJ1695" s="4">
        <v>2.737391471862793</v>
      </c>
      <c r="AK1695" s="4">
        <v>1</v>
      </c>
      <c r="AL1695" s="4">
        <v>0</v>
      </c>
      <c r="AM1695" s="4">
        <v>0.1599999964237213</v>
      </c>
      <c r="AN1695" s="4">
        <v>111115</v>
      </c>
      <c r="AO1695" s="4">
        <f>X1695*0.000001/(K1695*0.0001)</f>
        <v>0.8324190775553385</v>
      </c>
      <c r="AP1695" s="4">
        <f>(U1695-T1695)/(1000-U1695)*AO1695</f>
        <v>0.001753724523504658</v>
      </c>
      <c r="AQ1695" s="4">
        <f>(P1695+273.15)</f>
        <v>299.1499465942383</v>
      </c>
      <c r="AR1695" s="4">
        <f>(O1695+273.15)</f>
        <v>294.6836513519287</v>
      </c>
      <c r="AS1695" s="4">
        <f>(Y1695*AK1695+Z1695*AL1695)*AM1695</f>
        <v>319.8265162888201</v>
      </c>
      <c r="AT1695" s="4">
        <f>((AS1695+0.00000010773*(AR1695^4-AQ1695^4))-AP1695*44100)/(L1695*0.92*2*29.3+0.00000043092*AQ1695^3)</f>
        <v>2.180756093641743</v>
      </c>
      <c r="AU1695" s="4">
        <f>0.61365*EXP(17.502*J1695/(240.97+J1695))</f>
        <v>3.374247775500662</v>
      </c>
      <c r="AV1695" s="4">
        <f>AU1695*1000/AA1695</f>
        <v>33.22375205346628</v>
      </c>
      <c r="AW1695" s="4">
        <f>(AV1695-U1695)</f>
        <v>16.61361792871042</v>
      </c>
      <c r="AX1695" s="4">
        <f>IF(D1695,P1695,(O1695+P1695)/2)</f>
        <v>23.7667989730835</v>
      </c>
      <c r="AY1695" s="4">
        <f>0.61365*EXP(17.502*AX1695/(240.97+AX1695))</f>
        <v>2.953275808168665</v>
      </c>
      <c r="AZ1695" s="4">
        <f>IF(AW1695&lt;&gt;0,(1000-(AV1695+U1695)/2)/AW1695*AP1695,0)</f>
        <v>0.1029292401388004</v>
      </c>
      <c r="BA1695" s="4">
        <f>U1695*AA1695/1000</f>
        <v>1.68694697790395</v>
      </c>
      <c r="BB1695" s="4">
        <f>(AY1695-BA1695)</f>
        <v>1.266328830264715</v>
      </c>
      <c r="BC1695" s="4">
        <f>1/(1.6/F1695+1.37/N1695)</f>
        <v>0.06466768640305683</v>
      </c>
      <c r="BD1695" s="4">
        <f>G1695*AA1695*0.001</f>
        <v>39.39779900130932</v>
      </c>
      <c r="BE1695" s="4">
        <f>G1695/S1695</f>
        <v>0.9719587912110038</v>
      </c>
      <c r="BF1695" s="4">
        <f>(1-AP1695*AA1695/AU1695/F1695)*100</f>
        <v>50.57557600482028</v>
      </c>
      <c r="BG1695" s="4">
        <f>(S1695-E1695/(N1695/1.35))</f>
        <v>399.0969666768016</v>
      </c>
      <c r="BH1695" s="4">
        <f>E1695*BF1695/100/BG1695</f>
        <v>4.259840303620927e-05</v>
      </c>
    </row>
    <row r="1696" ht="16" customHeight="1">
      <c r="A1696" s="4">
        <v>1597</v>
      </c>
      <c r="B1696" t="s" s="2">
        <v>1757</v>
      </c>
      <c r="C1696" s="4">
        <v>9221.000027604401</v>
      </c>
      <c r="D1696" s="4">
        <v>0</v>
      </c>
      <c r="E1696" s="4">
        <f>(R1696-S1696*(1000-T1696)/(1000-U1696))*AO1696</f>
        <v>0.3912700805200033</v>
      </c>
      <c r="F1696" s="4">
        <f>IF(AZ1696&lt;&gt;0,1/(1/AZ1696-1/N1696),0)</f>
        <v>0.104895236519518</v>
      </c>
      <c r="G1696" s="4">
        <f>((BC1696-AP1696/2)*S1696-E1696)/(BC1696+AP1696/2)</f>
        <v>381.912464200301</v>
      </c>
      <c r="H1696" s="4">
        <f>AP1696*1000</f>
        <v>1.729088102272623</v>
      </c>
      <c r="I1696" s="4">
        <f>(AU1696-BA1696)</f>
        <v>1.692733799145096</v>
      </c>
      <c r="J1696" s="4">
        <f>(P1696+AT1696*D1696)</f>
        <v>26.00777053833008</v>
      </c>
      <c r="K1696" s="4">
        <v>6</v>
      </c>
      <c r="L1696" s="4">
        <f>(K1696*AI1696+AJ1696)</f>
        <v>1.420000016689301</v>
      </c>
      <c r="M1696" s="4">
        <v>1</v>
      </c>
      <c r="N1696" s="4">
        <f>L1696*(M1696+1)*(M1696+1)/(M1696*M1696+1)</f>
        <v>2.840000033378601</v>
      </c>
      <c r="O1696" s="4">
        <v>21.46733665466309</v>
      </c>
      <c r="P1696" s="4">
        <v>26.00777053833008</v>
      </c>
      <c r="Q1696" s="4">
        <v>19.79428863525391</v>
      </c>
      <c r="R1696" s="4">
        <v>399.9870300292969</v>
      </c>
      <c r="S1696" s="4">
        <v>398.6888427734375</v>
      </c>
      <c r="T1696" s="4">
        <v>14.52923583984375</v>
      </c>
      <c r="U1696" s="4">
        <v>16.57199287414551</v>
      </c>
      <c r="V1696" s="4">
        <v>57.40825271606445</v>
      </c>
      <c r="W1696" s="4">
        <v>65.50447082519531</v>
      </c>
      <c r="X1696" s="4">
        <v>499.4525451660156</v>
      </c>
      <c r="Y1696" s="4">
        <v>1998.985961914062</v>
      </c>
      <c r="Z1696" s="4">
        <v>27.1038932800293</v>
      </c>
      <c r="AA1696" s="4">
        <v>101.5615005493164</v>
      </c>
      <c r="AB1696" s="4">
        <v>11.95715713500977</v>
      </c>
      <c r="AC1696" s="4">
        <v>0.3677950203418732</v>
      </c>
      <c r="AD1696" s="4">
        <v>0.06099309772253036</v>
      </c>
      <c r="AE1696" s="4">
        <v>0.004866491071879864</v>
      </c>
      <c r="AF1696" s="4">
        <v>0.06995739042758942</v>
      </c>
      <c r="AG1696" s="4">
        <v>0.003993657417595387</v>
      </c>
      <c r="AH1696" s="4">
        <v>0.6666666865348816</v>
      </c>
      <c r="AI1696" s="4">
        <v>-0.2195652425289154</v>
      </c>
      <c r="AJ1696" s="4">
        <v>2.737391471862793</v>
      </c>
      <c r="AK1696" s="4">
        <v>1</v>
      </c>
      <c r="AL1696" s="4">
        <v>0</v>
      </c>
      <c r="AM1696" s="4">
        <v>0.1599999964237213</v>
      </c>
      <c r="AN1696" s="4">
        <v>111115</v>
      </c>
      <c r="AO1696" s="4">
        <f>X1696*0.000001/(K1696*0.0001)</f>
        <v>0.8324209086100259</v>
      </c>
      <c r="AP1696" s="4">
        <f>(U1696-T1696)/(1000-U1696)*AO1696</f>
        <v>0.001729088102272623</v>
      </c>
      <c r="AQ1696" s="4">
        <f>(P1696+273.15)</f>
        <v>299.1577705383301</v>
      </c>
      <c r="AR1696" s="4">
        <f>(O1696+273.15)</f>
        <v>294.6173366546631</v>
      </c>
      <c r="AS1696" s="4">
        <f>(Y1696*AK1696+Z1696*AL1696)*AM1696</f>
        <v>319.8377467573191</v>
      </c>
      <c r="AT1696" s="4">
        <f>((AS1696+0.00000010773*(AR1696^4-AQ1696^4))-AP1696*44100)/(L1696*0.92*2*29.3+0.00000043092*AQ1696^3)</f>
        <v>2.183871496591937</v>
      </c>
      <c r="AU1696" s="4">
        <f>0.61365*EXP(17.502*J1696/(240.97+J1696))</f>
        <v>3.375810262535893</v>
      </c>
      <c r="AV1696" s="4">
        <f>AU1696*1000/AA1696</f>
        <v>33.239074297614</v>
      </c>
      <c r="AW1696" s="4">
        <f>(AV1696-U1696)</f>
        <v>16.66708142346849</v>
      </c>
      <c r="AX1696" s="4">
        <f>IF(D1696,P1696,(O1696+P1696)/2)</f>
        <v>23.73755359649658</v>
      </c>
      <c r="AY1696" s="4">
        <f>0.61365*EXP(17.502*AX1696/(240.97+AX1696))</f>
        <v>2.948082440146103</v>
      </c>
      <c r="AZ1696" s="4">
        <f>IF(AW1696&lt;&gt;0,(1000-(AV1696+U1696)/2)/AW1696*AP1696,0)</f>
        <v>0.1011589370466793</v>
      </c>
      <c r="BA1696" s="4">
        <f>U1696*AA1696/1000</f>
        <v>1.683076463390797</v>
      </c>
      <c r="BB1696" s="4">
        <f>(AY1696-BA1696)</f>
        <v>1.265005976755306</v>
      </c>
      <c r="BC1696" s="4">
        <f>1/(1.6/F1696+1.37/N1696)</f>
        <v>0.0635497280968938</v>
      </c>
      <c r="BD1696" s="4">
        <f>G1696*AA1696*0.001</f>
        <v>38.78760294266966</v>
      </c>
      <c r="BE1696" s="4">
        <f>G1696/S1696</f>
        <v>0.957921123509669</v>
      </c>
      <c r="BF1696" s="4">
        <f>(1-AP1696*AA1696/AU1696/F1696)*100</f>
        <v>50.40790724287591</v>
      </c>
      <c r="BG1696" s="4">
        <f>(S1696-E1696/(N1696/1.35))</f>
        <v>398.5028517162214</v>
      </c>
      <c r="BH1696" s="4">
        <f>E1696*BF1696/100/BG1696</f>
        <v>0.0004949301075468835</v>
      </c>
    </row>
    <row r="1697" ht="16" customHeight="1">
      <c r="A1697" s="4">
        <v>1598</v>
      </c>
      <c r="B1697" t="s" s="2">
        <v>1758</v>
      </c>
      <c r="C1697" s="4">
        <v>9226.000027492642</v>
      </c>
      <c r="D1697" s="4">
        <v>0</v>
      </c>
      <c r="E1697" s="4">
        <f>(R1697-S1697*(1000-T1697)/(1000-U1697))*AO1697</f>
        <v>0.5662720547942611</v>
      </c>
      <c r="F1697" s="4">
        <f>IF(AZ1697&lt;&gt;0,1/(1/AZ1697-1/N1697),0)</f>
        <v>0.1033545756083771</v>
      </c>
      <c r="G1697" s="4">
        <f>((BC1697-AP1697/2)*S1697-E1697)/(BC1697+AP1697/2)</f>
        <v>378.8271323582221</v>
      </c>
      <c r="H1697" s="4">
        <f>AP1697*1000</f>
        <v>1.706406201457664</v>
      </c>
      <c r="I1697" s="4">
        <f>(AU1697-BA1697)</f>
        <v>1.694585093620415</v>
      </c>
      <c r="J1697" s="4">
        <f>(P1697+AT1697*D1697)</f>
        <v>25.99893569946289</v>
      </c>
      <c r="K1697" s="4">
        <v>6</v>
      </c>
      <c r="L1697" s="4">
        <f>(K1697*AI1697+AJ1697)</f>
        <v>1.420000016689301</v>
      </c>
      <c r="M1697" s="4">
        <v>1</v>
      </c>
      <c r="N1697" s="4">
        <f>L1697*(M1697+1)*(M1697+1)/(M1697*M1697+1)</f>
        <v>2.840000033378601</v>
      </c>
      <c r="O1697" s="4">
        <v>21.40115165710449</v>
      </c>
      <c r="P1697" s="4">
        <v>25.99893569946289</v>
      </c>
      <c r="Q1697" s="4">
        <v>19.72320175170898</v>
      </c>
      <c r="R1697" s="4">
        <v>399.9500732421875</v>
      </c>
      <c r="S1697" s="4">
        <v>398.4529418945312</v>
      </c>
      <c r="T1697" s="4">
        <v>14.52032375335693</v>
      </c>
      <c r="U1697" s="4">
        <v>16.53643608093262</v>
      </c>
      <c r="V1697" s="4">
        <v>57.60650253295898</v>
      </c>
      <c r="W1697" s="4">
        <v>65.6265869140625</v>
      </c>
      <c r="X1697" s="4">
        <v>499.4329833984375</v>
      </c>
      <c r="Y1697" s="4">
        <v>1999.124877929688</v>
      </c>
      <c r="Z1697" s="4">
        <v>26.02987670898438</v>
      </c>
      <c r="AA1697" s="4">
        <v>101.5612335205078</v>
      </c>
      <c r="AB1697" s="4">
        <v>11.95715713500977</v>
      </c>
      <c r="AC1697" s="4">
        <v>0.3677950203418732</v>
      </c>
      <c r="AD1697" s="4">
        <v>0.06099309772253036</v>
      </c>
      <c r="AE1697" s="4">
        <v>0.004866491071879864</v>
      </c>
      <c r="AF1697" s="4">
        <v>0.06995739042758942</v>
      </c>
      <c r="AG1697" s="4">
        <v>0.003993657417595387</v>
      </c>
      <c r="AH1697" s="4">
        <v>0.6666666865348816</v>
      </c>
      <c r="AI1697" s="4">
        <v>-0.2195652425289154</v>
      </c>
      <c r="AJ1697" s="4">
        <v>2.737391471862793</v>
      </c>
      <c r="AK1697" s="4">
        <v>1</v>
      </c>
      <c r="AL1697" s="4">
        <v>0</v>
      </c>
      <c r="AM1697" s="4">
        <v>0.1599999964237213</v>
      </c>
      <c r="AN1697" s="4">
        <v>111115</v>
      </c>
      <c r="AO1697" s="4">
        <f>X1697*0.000001/(K1697*0.0001)</f>
        <v>0.8323883056640624</v>
      </c>
      <c r="AP1697" s="4">
        <f>(U1697-T1697)/(1000-U1697)*AO1697</f>
        <v>0.001706406201457664</v>
      </c>
      <c r="AQ1697" s="4">
        <f>(P1697+273.15)</f>
        <v>299.1489356994629</v>
      </c>
      <c r="AR1697" s="4">
        <f>(O1697+273.15)</f>
        <v>294.5511516571045</v>
      </c>
      <c r="AS1697" s="4">
        <f>(Y1697*AK1697+Z1697*AL1697)*AM1697</f>
        <v>319.8599733193223</v>
      </c>
      <c r="AT1697" s="4">
        <f>((AS1697+0.00000010773*(AR1697^4-AQ1697^4))-AP1697*44100)/(L1697*0.92*2*29.3+0.00000043092*AQ1697^3)</f>
        <v>2.188384533949284</v>
      </c>
      <c r="AU1697" s="4">
        <f>0.61365*EXP(17.502*J1697/(240.97+J1697))</f>
        <v>3.374045940032964</v>
      </c>
      <c r="AV1697" s="4">
        <f>AU1697*1000/AA1697</f>
        <v>33.22178968367549</v>
      </c>
      <c r="AW1697" s="4">
        <f>(AV1697-U1697)</f>
        <v>16.68535360274287</v>
      </c>
      <c r="AX1697" s="4">
        <f>IF(D1697,P1697,(O1697+P1697)/2)</f>
        <v>23.70004367828369</v>
      </c>
      <c r="AY1697" s="4">
        <f>0.61365*EXP(17.502*AX1697/(240.97+AX1697))</f>
        <v>2.941433153632992</v>
      </c>
      <c r="AZ1697" s="4">
        <f>IF(AW1697&lt;&gt;0,(1000-(AV1697+U1697)/2)/AW1697*AP1697,0)</f>
        <v>0.09972532608928357</v>
      </c>
      <c r="BA1697" s="4">
        <f>U1697*AA1697/1000</f>
        <v>1.679460846412549</v>
      </c>
      <c r="BB1697" s="4">
        <f>(AY1697-BA1697)</f>
        <v>1.261972307220443</v>
      </c>
      <c r="BC1697" s="4">
        <f>1/(1.6/F1697+1.37/N1697)</f>
        <v>0.0626445407006973</v>
      </c>
      <c r="BD1697" s="4">
        <f>G1697*AA1697*0.001</f>
        <v>38.47415085333772</v>
      </c>
      <c r="BE1697" s="4">
        <f>G1697/S1697</f>
        <v>0.9507449751958312</v>
      </c>
      <c r="BF1697" s="4">
        <f>(1-AP1697*AA1697/AU1697/F1697)*100</f>
        <v>50.30305547362025</v>
      </c>
      <c r="BG1697" s="4">
        <f>(S1697-E1697/(N1697/1.35))</f>
        <v>398.1837632800991</v>
      </c>
      <c r="BH1697" s="4">
        <f>E1697*BF1697/100/BG1697</f>
        <v>0.0007153786068730019</v>
      </c>
    </row>
    <row r="1698" ht="16" customHeight="1">
      <c r="A1698" s="4">
        <v>1599</v>
      </c>
      <c r="B1698" t="s" s="2">
        <v>1759</v>
      </c>
      <c r="C1698" s="4">
        <v>9231.500027369708</v>
      </c>
      <c r="D1698" s="4">
        <v>0</v>
      </c>
      <c r="E1698" s="4">
        <f>(R1698-S1698*(1000-T1698)/(1000-U1698))*AO1698</f>
        <v>0.6489554967934406</v>
      </c>
      <c r="F1698" s="4">
        <f>IF(AZ1698&lt;&gt;0,1/(1/AZ1698-1/N1698),0)</f>
        <v>0.1018868730766038</v>
      </c>
      <c r="G1698" s="4">
        <f>((BC1698-AP1698/2)*S1698-E1698)/(BC1698+AP1698/2)</f>
        <v>377.2443578580987</v>
      </c>
      <c r="H1698" s="4">
        <f>AP1698*1000</f>
        <v>1.683859772556742</v>
      </c>
      <c r="I1698" s="4">
        <f>(AU1698-BA1698)</f>
        <v>1.695488036875692</v>
      </c>
      <c r="J1698" s="4">
        <f>(P1698+AT1698*D1698)</f>
        <v>25.98467636108398</v>
      </c>
      <c r="K1698" s="4">
        <v>6</v>
      </c>
      <c r="L1698" s="4">
        <f>(K1698*AI1698+AJ1698)</f>
        <v>1.420000016689301</v>
      </c>
      <c r="M1698" s="4">
        <v>1</v>
      </c>
      <c r="N1698" s="4">
        <f>L1698*(M1698+1)*(M1698+1)/(M1698*M1698+1)</f>
        <v>2.840000033378601</v>
      </c>
      <c r="O1698" s="4">
        <v>21.33070373535156</v>
      </c>
      <c r="P1698" s="4">
        <v>25.98467636108398</v>
      </c>
      <c r="Q1698" s="4">
        <v>19.64997863769531</v>
      </c>
      <c r="R1698" s="4">
        <v>399.9028625488281</v>
      </c>
      <c r="S1698" s="4">
        <v>398.3174133300781</v>
      </c>
      <c r="T1698" s="4">
        <v>14.50996494293213</v>
      </c>
      <c r="U1698" s="4">
        <v>16.49957847595215</v>
      </c>
      <c r="V1698" s="4">
        <v>57.81547164916992</v>
      </c>
      <c r="W1698" s="4">
        <v>65.76272583007812</v>
      </c>
      <c r="X1698" s="4">
        <v>499.4166259765625</v>
      </c>
      <c r="Y1698" s="4">
        <v>1999.331909179688</v>
      </c>
      <c r="Z1698" s="4">
        <v>25.40415382385254</v>
      </c>
      <c r="AA1698" s="4">
        <v>101.5608978271484</v>
      </c>
      <c r="AB1698" s="4">
        <v>11.95715713500977</v>
      </c>
      <c r="AC1698" s="4">
        <v>0.3677950203418732</v>
      </c>
      <c r="AD1698" s="4">
        <v>0.06099309772253036</v>
      </c>
      <c r="AE1698" s="4">
        <v>0.004866491071879864</v>
      </c>
      <c r="AF1698" s="4">
        <v>0.06995739042758942</v>
      </c>
      <c r="AG1698" s="4">
        <v>0.003993657417595387</v>
      </c>
      <c r="AH1698" s="4">
        <v>0.6666666865348816</v>
      </c>
      <c r="AI1698" s="4">
        <v>-0.2195652425289154</v>
      </c>
      <c r="AJ1698" s="4">
        <v>2.737391471862793</v>
      </c>
      <c r="AK1698" s="4">
        <v>1</v>
      </c>
      <c r="AL1698" s="4">
        <v>0</v>
      </c>
      <c r="AM1698" s="4">
        <v>0.1599999964237213</v>
      </c>
      <c r="AN1698" s="4">
        <v>111115</v>
      </c>
      <c r="AO1698" s="4">
        <f>X1698*0.000001/(K1698*0.0001)</f>
        <v>0.8323610432942707</v>
      </c>
      <c r="AP1698" s="4">
        <f>(U1698-T1698)/(1000-U1698)*AO1698</f>
        <v>0.001683859772556742</v>
      </c>
      <c r="AQ1698" s="4">
        <f>(P1698+273.15)</f>
        <v>299.134676361084</v>
      </c>
      <c r="AR1698" s="4">
        <f>(O1698+273.15)</f>
        <v>294.4807037353515</v>
      </c>
      <c r="AS1698" s="4">
        <f>(Y1698*AK1698+Z1698*AL1698)*AM1698</f>
        <v>319.8930983185819</v>
      </c>
      <c r="AT1698" s="4">
        <f>((AS1698+0.00000010773*(AR1698^4-AQ1698^4))-AP1698*44100)/(L1698*0.92*2*29.3+0.00000043092*AQ1698^3)</f>
        <v>2.193152424172315</v>
      </c>
      <c r="AU1698" s="4">
        <f>0.61365*EXP(17.502*J1698/(240.97+J1698))</f>
        <v>3.371200040662886</v>
      </c>
      <c r="AV1698" s="4">
        <f>AU1698*1000/AA1698</f>
        <v>33.19387788792986</v>
      </c>
      <c r="AW1698" s="4">
        <f>(AV1698-U1698)</f>
        <v>16.69429941197771</v>
      </c>
      <c r="AX1698" s="4">
        <f>IF(D1698,P1698,(O1698+P1698)/2)</f>
        <v>23.65769004821777</v>
      </c>
      <c r="AY1698" s="4">
        <f>0.61365*EXP(17.502*AX1698/(240.97+AX1698))</f>
        <v>2.93394100268334</v>
      </c>
      <c r="AZ1698" s="4">
        <f>IF(AW1698&lt;&gt;0,(1000-(AV1698+U1698)/2)/AW1698*AP1698,0)</f>
        <v>0.09835820755157978</v>
      </c>
      <c r="BA1698" s="4">
        <f>U1698*AA1698/1000</f>
        <v>1.675712003787194</v>
      </c>
      <c r="BB1698" s="4">
        <f>(AY1698-BA1698)</f>
        <v>1.258228998896146</v>
      </c>
      <c r="BC1698" s="4">
        <f>1/(1.6/F1698+1.37/N1698)</f>
        <v>0.06178145985250723</v>
      </c>
      <c r="BD1698" s="4">
        <f>G1698*AA1698*0.001</f>
        <v>38.31327568429458</v>
      </c>
      <c r="BE1698" s="4">
        <f>G1698/S1698</f>
        <v>0.9470948174326574</v>
      </c>
      <c r="BF1698" s="4">
        <f>(1-AP1698*AA1698/AU1698/F1698)*100</f>
        <v>50.21142507117693</v>
      </c>
      <c r="BG1698" s="4">
        <f>(S1698-E1698/(N1698/1.35))</f>
        <v>398.0089309672702</v>
      </c>
      <c r="BH1698" s="4">
        <f>E1698*BF1698/100/BG1698</f>
        <v>0.0008186997267267812</v>
      </c>
    </row>
    <row r="1699" ht="16" customHeight="1">
      <c r="A1699" s="4">
        <v>1600</v>
      </c>
      <c r="B1699" t="s" s="2">
        <v>1760</v>
      </c>
      <c r="C1699" s="4">
        <v>9236.500027257949</v>
      </c>
      <c r="D1699" s="4">
        <v>0</v>
      </c>
      <c r="E1699" s="4">
        <f>(R1699-S1699*(1000-T1699)/(1000-U1699))*AO1699</f>
        <v>0.7066180873796</v>
      </c>
      <c r="F1699" s="4">
        <f>IF(AZ1699&lt;&gt;0,1/(1/AZ1699-1/N1699),0)</f>
        <v>0.1006151587616521</v>
      </c>
      <c r="G1699" s="4">
        <f>((BC1699-AP1699/2)*S1699-E1699)/(BC1699+AP1699/2)</f>
        <v>376.1140118720368</v>
      </c>
      <c r="H1699" s="4">
        <f>AP1699*1000</f>
        <v>1.663282712399345</v>
      </c>
      <c r="I1699" s="4">
        <f>(AU1699-BA1699)</f>
        <v>1.695257428391542</v>
      </c>
      <c r="J1699" s="4">
        <f>(P1699+AT1699*D1699)</f>
        <v>25.9667854309082</v>
      </c>
      <c r="K1699" s="4">
        <v>6</v>
      </c>
      <c r="L1699" s="4">
        <f>(K1699*AI1699+AJ1699)</f>
        <v>1.420000016689301</v>
      </c>
      <c r="M1699" s="4">
        <v>1</v>
      </c>
      <c r="N1699" s="4">
        <f>L1699*(M1699+1)*(M1699+1)/(M1699*M1699+1)</f>
        <v>2.840000033378601</v>
      </c>
      <c r="O1699" s="4">
        <v>21.26826286315918</v>
      </c>
      <c r="P1699" s="4">
        <v>25.9667854309082</v>
      </c>
      <c r="Q1699" s="4">
        <v>19.58699417114258</v>
      </c>
      <c r="R1699" s="4">
        <v>399.8878173828125</v>
      </c>
      <c r="S1699" s="4">
        <v>398.2431030273438</v>
      </c>
      <c r="T1699" s="4">
        <v>14.50142478942871</v>
      </c>
      <c r="U1699" s="4">
        <v>16.46677207946777</v>
      </c>
      <c r="V1699" s="4">
        <v>58.00356292724609</v>
      </c>
      <c r="W1699" s="4">
        <v>65.88410186767578</v>
      </c>
      <c r="X1699" s="4">
        <v>499.4212951660156</v>
      </c>
      <c r="Y1699" s="4">
        <v>1999.537109375</v>
      </c>
      <c r="Z1699" s="4">
        <v>25.51162147521973</v>
      </c>
      <c r="AA1699" s="4">
        <v>101.5605773925781</v>
      </c>
      <c r="AB1699" s="4">
        <v>11.95715713500977</v>
      </c>
      <c r="AC1699" s="4">
        <v>0.3677950203418732</v>
      </c>
      <c r="AD1699" s="4">
        <v>0.06099309772253036</v>
      </c>
      <c r="AE1699" s="4">
        <v>0.004866491071879864</v>
      </c>
      <c r="AF1699" s="4">
        <v>0.06995739042758942</v>
      </c>
      <c r="AG1699" s="4">
        <v>0.003993657417595387</v>
      </c>
      <c r="AH1699" s="4">
        <v>1</v>
      </c>
      <c r="AI1699" s="4">
        <v>-0.2195652425289154</v>
      </c>
      <c r="AJ1699" s="4">
        <v>2.737391471862793</v>
      </c>
      <c r="AK1699" s="4">
        <v>1</v>
      </c>
      <c r="AL1699" s="4">
        <v>0</v>
      </c>
      <c r="AM1699" s="4">
        <v>0.1599999964237213</v>
      </c>
      <c r="AN1699" s="4">
        <v>111115</v>
      </c>
      <c r="AO1699" s="4">
        <f>X1699*0.000001/(K1699*0.0001)</f>
        <v>0.8323688252766926</v>
      </c>
      <c r="AP1699" s="4">
        <f>(U1699-T1699)/(1000-U1699)*AO1699</f>
        <v>0.001663282712399345</v>
      </c>
      <c r="AQ1699" s="4">
        <f>(P1699+273.15)</f>
        <v>299.1167854309082</v>
      </c>
      <c r="AR1699" s="4">
        <f>(O1699+273.15)</f>
        <v>294.4182628631592</v>
      </c>
      <c r="AS1699" s="4">
        <f>(Y1699*AK1699+Z1699*AL1699)*AM1699</f>
        <v>319.9259303490981</v>
      </c>
      <c r="AT1699" s="4">
        <f>((AS1699+0.00000010773*(AR1699^4-AQ1699^4))-AP1699*44100)/(L1699*0.92*2*29.3+0.00000043092*AQ1699^3)</f>
        <v>2.198422818855051</v>
      </c>
      <c r="AU1699" s="4">
        <f>0.61365*EXP(17.502*J1699/(240.97+J1699))</f>
        <v>3.367632308574273</v>
      </c>
      <c r="AV1699" s="4">
        <f>AU1699*1000/AA1699</f>
        <v>33.15885351416262</v>
      </c>
      <c r="AW1699" s="4">
        <f>(AV1699-U1699)</f>
        <v>16.69208143469484</v>
      </c>
      <c r="AX1699" s="4">
        <f>IF(D1699,P1699,(O1699+P1699)/2)</f>
        <v>23.61752414703369</v>
      </c>
      <c r="AY1699" s="4">
        <f>0.61365*EXP(17.502*AX1699/(240.97+AX1699))</f>
        <v>2.926851273504772</v>
      </c>
      <c r="AZ1699" s="4">
        <f>IF(AW1699&lt;&gt;0,(1000-(AV1699+U1699)/2)/AW1699*AP1699,0)</f>
        <v>0.09717254233237892</v>
      </c>
      <c r="BA1699" s="4">
        <f>U1699*AA1699/1000</f>
        <v>1.672374880182731</v>
      </c>
      <c r="BB1699" s="4">
        <f>(AY1699-BA1699)</f>
        <v>1.254476393322041</v>
      </c>
      <c r="BC1699" s="4">
        <f>1/(1.6/F1699+1.37/N1699)</f>
        <v>0.06103303019172961</v>
      </c>
      <c r="BD1699" s="4">
        <f>G1699*AA1699*0.001</f>
        <v>38.19835621116304</v>
      </c>
      <c r="BE1699" s="4">
        <f>G1699/S1699</f>
        <v>0.9444332092958115</v>
      </c>
      <c r="BF1699" s="4">
        <f>(1-AP1699*AA1699/AU1699/F1699)*100</f>
        <v>50.14563939836935</v>
      </c>
      <c r="BG1699" s="4">
        <f>(S1699-E1699/(N1699/1.35))</f>
        <v>397.9072106306005</v>
      </c>
      <c r="BH1699" s="4">
        <f>E1699*BF1699/100/BG1699</f>
        <v>0.0008905044908823746</v>
      </c>
    </row>
    <row r="1700" ht="16" customHeight="1">
      <c r="A1700" s="4">
        <v>1601</v>
      </c>
      <c r="B1700" t="s" s="2">
        <v>1761</v>
      </c>
      <c r="C1700" s="4">
        <v>9241.500027146190</v>
      </c>
      <c r="D1700" s="4">
        <v>0</v>
      </c>
      <c r="E1700" s="4">
        <f>(R1700-S1700*(1000-T1700)/(1000-U1700))*AO1700</f>
        <v>0.7955740304076375</v>
      </c>
      <c r="F1700" s="4">
        <f>IF(AZ1700&lt;&gt;0,1/(1/AZ1700-1/N1700),0)</f>
        <v>0.09938645747770163</v>
      </c>
      <c r="G1700" s="4">
        <f>((BC1700-AP1700/2)*S1700-E1700)/(BC1700+AP1700/2)</f>
        <v>374.4472669585414</v>
      </c>
      <c r="H1700" s="4">
        <f>AP1700*1000</f>
        <v>1.642704764548157</v>
      </c>
      <c r="I1700" s="4">
        <f>(AU1700-BA1700)</f>
        <v>1.694340500130515</v>
      </c>
      <c r="J1700" s="4">
        <f>(P1700+AT1700*D1700)</f>
        <v>25.9454174041748</v>
      </c>
      <c r="K1700" s="4">
        <v>6</v>
      </c>
      <c r="L1700" s="4">
        <f>(K1700*AI1700+AJ1700)</f>
        <v>1.420000016689301</v>
      </c>
      <c r="M1700" s="4">
        <v>1</v>
      </c>
      <c r="N1700" s="4">
        <f>L1700*(M1700+1)*(M1700+1)/(M1700*M1700+1)</f>
        <v>2.840000033378601</v>
      </c>
      <c r="O1700" s="4">
        <v>21.20762062072754</v>
      </c>
      <c r="P1700" s="4">
        <v>25.9454174041748</v>
      </c>
      <c r="Q1700" s="4">
        <v>19.52607727050781</v>
      </c>
      <c r="R1700" s="4">
        <v>399.9024658203125</v>
      </c>
      <c r="S1700" s="4">
        <v>398.1609497070312</v>
      </c>
      <c r="T1700" s="4">
        <v>14.49284934997559</v>
      </c>
      <c r="U1700" s="4">
        <v>16.43387794494629</v>
      </c>
      <c r="V1700" s="4">
        <v>58.18673706054688</v>
      </c>
      <c r="W1700" s="4">
        <v>65.9991455078125</v>
      </c>
      <c r="X1700" s="4">
        <v>499.4389343261719</v>
      </c>
      <c r="Y1700" s="4">
        <v>1999.755004882812</v>
      </c>
      <c r="Z1700" s="4">
        <v>25.83358573913574</v>
      </c>
      <c r="AA1700" s="4">
        <v>101.5606307983398</v>
      </c>
      <c r="AB1700" s="4">
        <v>11.95715713500977</v>
      </c>
      <c r="AC1700" s="4">
        <v>0.3677950203418732</v>
      </c>
      <c r="AD1700" s="4">
        <v>0.06099309772253036</v>
      </c>
      <c r="AE1700" s="4">
        <v>0.004866491071879864</v>
      </c>
      <c r="AF1700" s="4">
        <v>0.06995739042758942</v>
      </c>
      <c r="AG1700" s="4">
        <v>0.003993657417595387</v>
      </c>
      <c r="AH1700" s="4">
        <v>0.6666666865348816</v>
      </c>
      <c r="AI1700" s="4">
        <v>-0.2195652425289154</v>
      </c>
      <c r="AJ1700" s="4">
        <v>2.737391471862793</v>
      </c>
      <c r="AK1700" s="4">
        <v>1</v>
      </c>
      <c r="AL1700" s="4">
        <v>0</v>
      </c>
      <c r="AM1700" s="4">
        <v>0.1599999964237213</v>
      </c>
      <c r="AN1700" s="4">
        <v>111115</v>
      </c>
      <c r="AO1700" s="4">
        <f>X1700*0.000001/(K1700*0.0001)</f>
        <v>0.8323982238769529</v>
      </c>
      <c r="AP1700" s="4">
        <f>(U1700-T1700)/(1000-U1700)*AO1700</f>
        <v>0.001642704764548157</v>
      </c>
      <c r="AQ1700" s="4">
        <f>(P1700+273.15)</f>
        <v>299.0954174041748</v>
      </c>
      <c r="AR1700" s="4">
        <f>(O1700+273.15)</f>
        <v>294.3576206207275</v>
      </c>
      <c r="AS1700" s="4">
        <f>(Y1700*AK1700+Z1700*AL1700)*AM1700</f>
        <v>319.9607936295688</v>
      </c>
      <c r="AT1700" s="4">
        <f>((AS1700+0.00000010773*(AR1700^4-AQ1700^4))-AP1700*44100)/(L1700*0.92*2*29.3+0.00000043092*AQ1700^3)</f>
        <v>2.204411121665344</v>
      </c>
      <c r="AU1700" s="4">
        <f>0.61365*EXP(17.502*J1700/(240.97+J1700))</f>
        <v>3.363375510682185</v>
      </c>
      <c r="AV1700" s="4">
        <f>AU1700*1000/AA1700</f>
        <v>33.11692221920666</v>
      </c>
      <c r="AW1700" s="4">
        <f>(AV1700-U1700)</f>
        <v>16.68304427426037</v>
      </c>
      <c r="AX1700" s="4">
        <f>IF(D1700,P1700,(O1700+P1700)/2)</f>
        <v>23.57651901245117</v>
      </c>
      <c r="AY1700" s="4">
        <f>0.61365*EXP(17.502*AX1700/(240.97+AX1700))</f>
        <v>2.91962887001142</v>
      </c>
      <c r="AZ1700" s="4">
        <f>IF(AW1700&lt;&gt;0,(1000-(AV1700+U1700)/2)/AW1700*AP1700,0)</f>
        <v>0.09602600523343435</v>
      </c>
      <c r="BA1700" s="4">
        <f>U1700*AA1700/1000</f>
        <v>1.66903501055167</v>
      </c>
      <c r="BB1700" s="4">
        <f>(AY1700-BA1700)</f>
        <v>1.25059385945975</v>
      </c>
      <c r="BC1700" s="4">
        <f>1/(1.6/F1700+1.37/N1700)</f>
        <v>0.06030938529872631</v>
      </c>
      <c r="BD1700" s="4">
        <f>G1700*AA1700*0.001</f>
        <v>38.02910063302382</v>
      </c>
      <c r="BE1700" s="4">
        <f>G1700/S1700</f>
        <v>0.9404419675863782</v>
      </c>
      <c r="BF1700" s="4">
        <f>(1-AP1700*AA1700/AU1700/F1700)*100</f>
        <v>50.0906012746162</v>
      </c>
      <c r="BG1700" s="4">
        <f>(S1700-E1700/(N1700/1.35))</f>
        <v>397.7827719153315</v>
      </c>
      <c r="BH1700" s="4">
        <f>E1700*BF1700/100/BG1700</f>
        <v>0.00100182271217293</v>
      </c>
    </row>
    <row r="1701" ht="16" customHeight="1">
      <c r="A1701" s="4">
        <v>1602</v>
      </c>
      <c r="B1701" t="s" s="2">
        <v>1762</v>
      </c>
      <c r="C1701" s="4">
        <v>9247.000027023256</v>
      </c>
      <c r="D1701" s="4">
        <v>0</v>
      </c>
      <c r="E1701" s="4">
        <f>(R1701-S1701*(1000-T1701)/(1000-U1701))*AO1701</f>
        <v>0.9454380219633839</v>
      </c>
      <c r="F1701" s="4">
        <f>IF(AZ1701&lt;&gt;0,1/(1/AZ1701-1/N1701),0)</f>
        <v>0.09821718549005967</v>
      </c>
      <c r="G1701" s="4">
        <f>((BC1701-AP1701/2)*S1701-E1701)/(BC1701+AP1701/2)</f>
        <v>371.6859721134117</v>
      </c>
      <c r="H1701" s="4">
        <f>AP1701*1000</f>
        <v>1.620096809965848</v>
      </c>
      <c r="I1701" s="4">
        <f>(AU1701-BA1701)</f>
        <v>1.690333128783266</v>
      </c>
      <c r="J1701" s="4">
        <f>(P1701+AT1701*D1701)</f>
        <v>25.9065990447998</v>
      </c>
      <c r="K1701" s="4">
        <v>6</v>
      </c>
      <c r="L1701" s="4">
        <f>(K1701*AI1701+AJ1701)</f>
        <v>1.420000016689301</v>
      </c>
      <c r="M1701" s="4">
        <v>1</v>
      </c>
      <c r="N1701" s="4">
        <f>L1701*(M1701+1)*(M1701+1)/(M1701*M1701+1)</f>
        <v>2.840000033378601</v>
      </c>
      <c r="O1701" s="4">
        <v>21.14241027832031</v>
      </c>
      <c r="P1701" s="4">
        <v>25.9065990447998</v>
      </c>
      <c r="Q1701" s="4">
        <v>19.45960235595703</v>
      </c>
      <c r="R1701" s="4">
        <v>399.9115905761719</v>
      </c>
      <c r="S1701" s="4">
        <v>398.001220703125</v>
      </c>
      <c r="T1701" s="4">
        <v>14.48305320739746</v>
      </c>
      <c r="U1701" s="4">
        <v>16.39737892150879</v>
      </c>
      <c r="V1701" s="4">
        <v>58.38141250610352</v>
      </c>
      <c r="W1701" s="4">
        <v>66.11756134033203</v>
      </c>
      <c r="X1701" s="4">
        <v>499.4546508789062</v>
      </c>
      <c r="Y1701" s="4">
        <v>1999.936157226562</v>
      </c>
      <c r="Z1701" s="4">
        <v>26.47839546203613</v>
      </c>
      <c r="AA1701" s="4">
        <v>101.5602111816406</v>
      </c>
      <c r="AB1701" s="4">
        <v>11.95715713500977</v>
      </c>
      <c r="AC1701" s="4">
        <v>0.3677950203418732</v>
      </c>
      <c r="AD1701" s="4">
        <v>0.06099309772253036</v>
      </c>
      <c r="AE1701" s="4">
        <v>0.004866491071879864</v>
      </c>
      <c r="AF1701" s="4">
        <v>0.06995739042758942</v>
      </c>
      <c r="AG1701" s="4">
        <v>0.003993657417595387</v>
      </c>
      <c r="AH1701" s="4">
        <v>0.6666666865348816</v>
      </c>
      <c r="AI1701" s="4">
        <v>-0.2195652425289154</v>
      </c>
      <c r="AJ1701" s="4">
        <v>2.737391471862793</v>
      </c>
      <c r="AK1701" s="4">
        <v>1</v>
      </c>
      <c r="AL1701" s="4">
        <v>0</v>
      </c>
      <c r="AM1701" s="4">
        <v>0.1599999964237213</v>
      </c>
      <c r="AN1701" s="4">
        <v>111115</v>
      </c>
      <c r="AO1701" s="4">
        <f>X1701*0.000001/(K1701*0.0001)</f>
        <v>0.8324244181315102</v>
      </c>
      <c r="AP1701" s="4">
        <f>(U1701-T1701)/(1000-U1701)*AO1701</f>
        <v>0.001620096809965848</v>
      </c>
      <c r="AQ1701" s="4">
        <f>(P1701+273.15)</f>
        <v>299.0565990447998</v>
      </c>
      <c r="AR1701" s="4">
        <f>(O1701+273.15)</f>
        <v>294.2924102783203</v>
      </c>
      <c r="AS1701" s="4">
        <f>(Y1701*AK1701+Z1701*AL1701)*AM1701</f>
        <v>319.9897780039209</v>
      </c>
      <c r="AT1701" s="4">
        <f>((AS1701+0.00000010773*(AR1701^4-AQ1701^4))-AP1701*44100)/(L1701*0.92*2*29.3+0.00000043092*AQ1701^3)</f>
        <v>2.213118054320988</v>
      </c>
      <c r="AU1701" s="4">
        <f>0.61365*EXP(17.502*J1701/(240.97+J1701))</f>
        <v>3.355654394877082</v>
      </c>
      <c r="AV1701" s="4">
        <f>AU1701*1000/AA1701</f>
        <v>33.0410340411314</v>
      </c>
      <c r="AW1701" s="4">
        <f>(AV1701-U1701)</f>
        <v>16.64365511962261</v>
      </c>
      <c r="AX1701" s="4">
        <f>IF(D1701,P1701,(O1701+P1701)/2)</f>
        <v>23.52450466156006</v>
      </c>
      <c r="AY1701" s="4">
        <f>0.61365*EXP(17.502*AX1701/(240.97+AX1701))</f>
        <v>2.910489796328034</v>
      </c>
      <c r="AZ1701" s="4">
        <f>IF(AW1701&lt;&gt;0,(1000-(AV1701+U1701)/2)/AW1701*AP1701,0)</f>
        <v>0.09493403288185899</v>
      </c>
      <c r="BA1701" s="4">
        <f>U1701*AA1701/1000</f>
        <v>1.665321266093815</v>
      </c>
      <c r="BB1701" s="4">
        <f>(AY1701-BA1701)</f>
        <v>1.245168530234219</v>
      </c>
      <c r="BC1701" s="4">
        <f>1/(1.6/F1701+1.37/N1701)</f>
        <v>0.05962025779431551</v>
      </c>
      <c r="BD1701" s="4">
        <f>G1701*AA1701*0.001</f>
        <v>37.74850582109148</v>
      </c>
      <c r="BE1701" s="4">
        <f>G1701/S1701</f>
        <v>0.9338814877421137</v>
      </c>
      <c r="BF1701" s="4">
        <f>(1-AP1701*AA1701/AU1701/F1701)*100</f>
        <v>50.07709468331528</v>
      </c>
      <c r="BG1701" s="4">
        <f>(S1701-E1701/(N1701/1.35))</f>
        <v>397.5518047472625</v>
      </c>
      <c r="BH1701" s="4">
        <f>E1701*BF1701/100/BG1701</f>
        <v>0.001190908675994199</v>
      </c>
    </row>
    <row r="1702" ht="16" customHeight="1">
      <c r="A1702" s="4">
        <v>1603</v>
      </c>
      <c r="B1702" t="s" s="2">
        <v>1763</v>
      </c>
      <c r="C1702" s="4">
        <v>9252.000026911497</v>
      </c>
      <c r="D1702" s="4">
        <v>0</v>
      </c>
      <c r="E1702" s="4">
        <f>(R1702-S1702*(1000-T1702)/(1000-U1702))*AO1702</f>
        <v>1.087791475421063</v>
      </c>
      <c r="F1702" s="4">
        <f>IF(AZ1702&lt;&gt;0,1/(1/AZ1702-1/N1702),0)</f>
        <v>0.09721496090249565</v>
      </c>
      <c r="G1702" s="4">
        <f>((BC1702-AP1702/2)*S1702-E1702)/(BC1702+AP1702/2)</f>
        <v>369.0101031385428</v>
      </c>
      <c r="H1702" s="4">
        <f>AP1702*1000</f>
        <v>1.600262296112206</v>
      </c>
      <c r="I1702" s="4">
        <f>(AU1702-BA1702)</f>
        <v>1.68636063169404</v>
      </c>
      <c r="J1702" s="4">
        <f>(P1702+AT1702*D1702)</f>
        <v>25.87001419067383</v>
      </c>
      <c r="K1702" s="4">
        <v>6</v>
      </c>
      <c r="L1702" s="4">
        <f>(K1702*AI1702+AJ1702)</f>
        <v>1.420000016689301</v>
      </c>
      <c r="M1702" s="4">
        <v>1</v>
      </c>
      <c r="N1702" s="4">
        <f>L1702*(M1702+1)*(M1702+1)/(M1702*M1702+1)</f>
        <v>2.840000033378601</v>
      </c>
      <c r="O1702" s="4">
        <v>21.08380889892578</v>
      </c>
      <c r="P1702" s="4">
        <v>25.87001419067383</v>
      </c>
      <c r="Q1702" s="4">
        <v>19.40024375915527</v>
      </c>
      <c r="R1702" s="4">
        <v>399.9040832519531</v>
      </c>
      <c r="S1702" s="4">
        <v>397.8325500488281</v>
      </c>
      <c r="T1702" s="4">
        <v>14.47411918640137</v>
      </c>
      <c r="U1702" s="4">
        <v>16.36503410339355</v>
      </c>
      <c r="V1702" s="4">
        <v>58.55662155151367</v>
      </c>
      <c r="W1702" s="4">
        <v>66.22486877441406</v>
      </c>
      <c r="X1702" s="4">
        <v>499.4642333984375</v>
      </c>
      <c r="Y1702" s="4">
        <v>2000.097290039062</v>
      </c>
      <c r="Z1702" s="4">
        <v>26.76608276367188</v>
      </c>
      <c r="AA1702" s="4">
        <v>101.5598907470703</v>
      </c>
      <c r="AB1702" s="4">
        <v>11.95715713500977</v>
      </c>
      <c r="AC1702" s="4">
        <v>0.3677950203418732</v>
      </c>
      <c r="AD1702" s="4">
        <v>0.06099309772253036</v>
      </c>
      <c r="AE1702" s="4">
        <v>0.004866491071879864</v>
      </c>
      <c r="AF1702" s="4">
        <v>0.06995739042758942</v>
      </c>
      <c r="AG1702" s="4">
        <v>0.003993657417595387</v>
      </c>
      <c r="AH1702" s="4">
        <v>0.6666666865348816</v>
      </c>
      <c r="AI1702" s="4">
        <v>-0.2195652425289154</v>
      </c>
      <c r="AJ1702" s="4">
        <v>2.737391471862793</v>
      </c>
      <c r="AK1702" s="4">
        <v>1</v>
      </c>
      <c r="AL1702" s="4">
        <v>0</v>
      </c>
      <c r="AM1702" s="4">
        <v>0.1599999964237213</v>
      </c>
      <c r="AN1702" s="4">
        <v>111115</v>
      </c>
      <c r="AO1702" s="4">
        <f>X1702*0.000001/(K1702*0.0001)</f>
        <v>0.8324403889973957</v>
      </c>
      <c r="AP1702" s="4">
        <f>(U1702-T1702)/(1000-U1702)*AO1702</f>
        <v>0.001600262296112206</v>
      </c>
      <c r="AQ1702" s="4">
        <f>(P1702+273.15)</f>
        <v>299.0200141906738</v>
      </c>
      <c r="AR1702" s="4">
        <f>(O1702+273.15)</f>
        <v>294.2338088989258</v>
      </c>
      <c r="AS1702" s="4">
        <f>(Y1702*AK1702+Z1702*AL1702)*AM1702</f>
        <v>320.0155592533447</v>
      </c>
      <c r="AT1702" s="4">
        <f>((AS1702+0.00000010773*(AR1702^4-AQ1702^4))-AP1702*44100)/(L1702*0.92*2*29.3+0.00000043092*AQ1702^3)</f>
        <v>2.220929197517044</v>
      </c>
      <c r="AU1702" s="4">
        <f>0.61365*EXP(17.502*J1702/(240.97+J1702))</f>
        <v>3.348391707306769</v>
      </c>
      <c r="AV1702" s="4">
        <f>AU1702*1000/AA1702</f>
        <v>32.9696269135004</v>
      </c>
      <c r="AW1702" s="4">
        <f>(AV1702-U1702)</f>
        <v>16.60459281010684</v>
      </c>
      <c r="AX1702" s="4">
        <f>IF(D1702,P1702,(O1702+P1702)/2)</f>
        <v>23.4769115447998</v>
      </c>
      <c r="AY1702" s="4">
        <f>0.61365*EXP(17.502*AX1702/(240.97+AX1702))</f>
        <v>2.902149476030218</v>
      </c>
      <c r="AZ1702" s="4">
        <f>IF(AW1702&lt;&gt;0,(1000-(AV1702+U1702)/2)/AW1702*AP1702,0)</f>
        <v>0.09399737259463437</v>
      </c>
      <c r="BA1702" s="4">
        <f>U1702*AA1702/1000</f>
        <v>1.662031075612729</v>
      </c>
      <c r="BB1702" s="4">
        <f>(AY1702-BA1702)</f>
        <v>1.240118400417488</v>
      </c>
      <c r="BC1702" s="4">
        <f>1/(1.6/F1702+1.37/N1702)</f>
        <v>0.05902920640950612</v>
      </c>
      <c r="BD1702" s="4">
        <f>G1702*AA1702*0.001</f>
        <v>37.47662575931556</v>
      </c>
      <c r="BE1702" s="4">
        <f>G1702/S1702</f>
        <v>0.9275513104527325</v>
      </c>
      <c r="BF1702" s="4">
        <f>(1-AP1702*AA1702/AU1702/F1702)*100</f>
        <v>50.07201553931377</v>
      </c>
      <c r="BG1702" s="4">
        <f>(S1702-E1702/(N1702/1.35))</f>
        <v>397.315466078913</v>
      </c>
      <c r="BH1702" s="4">
        <f>E1702*BF1702/100/BG1702</f>
        <v>0.001370898349323214</v>
      </c>
    </row>
    <row r="1703" ht="16" customHeight="1">
      <c r="A1703" s="4">
        <v>1604</v>
      </c>
      <c r="B1703" t="s" s="2">
        <v>1764</v>
      </c>
      <c r="C1703" s="4">
        <v>9257.000026799738</v>
      </c>
      <c r="D1703" s="4">
        <v>0</v>
      </c>
      <c r="E1703" s="4">
        <f>(R1703-S1703*(1000-T1703)/(1000-U1703))*AO1703</f>
        <v>1.206280812696919</v>
      </c>
      <c r="F1703" s="4">
        <f>IF(AZ1703&lt;&gt;0,1/(1/AZ1703-1/N1703),0)</f>
        <v>0.09630909340574763</v>
      </c>
      <c r="G1703" s="4">
        <f>((BC1703-AP1703/2)*S1703-E1703)/(BC1703+AP1703/2)</f>
        <v>366.7130664150808</v>
      </c>
      <c r="H1703" s="4">
        <f>AP1703*1000</f>
        <v>1.582618748686467</v>
      </c>
      <c r="I1703" s="4">
        <f>(AU1703-BA1703)</f>
        <v>1.683008351493819</v>
      </c>
      <c r="J1703" s="4">
        <f>(P1703+AT1703*D1703)</f>
        <v>25.83772277832031</v>
      </c>
      <c r="K1703" s="4">
        <v>6</v>
      </c>
      <c r="L1703" s="4">
        <f>(K1703*AI1703+AJ1703)</f>
        <v>1.420000016689301</v>
      </c>
      <c r="M1703" s="4">
        <v>1</v>
      </c>
      <c r="N1703" s="4">
        <f>L1703*(M1703+1)*(M1703+1)/(M1703*M1703+1)</f>
        <v>2.840000033378601</v>
      </c>
      <c r="O1703" s="4">
        <v>21.02577781677246</v>
      </c>
      <c r="P1703" s="4">
        <v>25.83772277832031</v>
      </c>
      <c r="Q1703" s="4">
        <v>19.34173202514648</v>
      </c>
      <c r="R1703" s="4">
        <v>399.8808898925781</v>
      </c>
      <c r="S1703" s="4">
        <v>397.6756896972656</v>
      </c>
      <c r="T1703" s="4">
        <v>14.46493148803711</v>
      </c>
      <c r="U1703" s="4">
        <v>16.33510398864746</v>
      </c>
      <c r="V1703" s="4">
        <v>58.72850036621094</v>
      </c>
      <c r="W1703" s="4">
        <v>66.33871459960938</v>
      </c>
      <c r="X1703" s="4">
        <v>499.4512023925781</v>
      </c>
      <c r="Y1703" s="4">
        <v>2000.277099609375</v>
      </c>
      <c r="Z1703" s="4">
        <v>26.45906829833984</v>
      </c>
      <c r="AA1703" s="4">
        <v>101.5594635009766</v>
      </c>
      <c r="AB1703" s="4">
        <v>11.95715713500977</v>
      </c>
      <c r="AC1703" s="4">
        <v>0.3677950203418732</v>
      </c>
      <c r="AD1703" s="4">
        <v>0.06099309772253036</v>
      </c>
      <c r="AE1703" s="4">
        <v>0.004866491071879864</v>
      </c>
      <c r="AF1703" s="4">
        <v>0.06995739042758942</v>
      </c>
      <c r="AG1703" s="4">
        <v>0.003993657417595387</v>
      </c>
      <c r="AH1703" s="4">
        <v>0.6666666865348816</v>
      </c>
      <c r="AI1703" s="4">
        <v>-0.2195652425289154</v>
      </c>
      <c r="AJ1703" s="4">
        <v>2.737391471862793</v>
      </c>
      <c r="AK1703" s="4">
        <v>1</v>
      </c>
      <c r="AL1703" s="4">
        <v>0</v>
      </c>
      <c r="AM1703" s="4">
        <v>0.1599999964237213</v>
      </c>
      <c r="AN1703" s="4">
        <v>111115</v>
      </c>
      <c r="AO1703" s="4">
        <f>X1703*0.000001/(K1703*0.0001)</f>
        <v>0.8324186706542968</v>
      </c>
      <c r="AP1703" s="4">
        <f>(U1703-T1703)/(1000-U1703)*AO1703</f>
        <v>0.001582618748686467</v>
      </c>
      <c r="AQ1703" s="4">
        <f>(P1703+273.15)</f>
        <v>298.9877227783203</v>
      </c>
      <c r="AR1703" s="4">
        <f>(O1703+273.15)</f>
        <v>294.1757778167724</v>
      </c>
      <c r="AS1703" s="4">
        <f>(Y1703*AK1703+Z1703*AL1703)*AM1703</f>
        <v>320.0443287839516</v>
      </c>
      <c r="AT1703" s="4">
        <f>((AS1703+0.00000010773*(AR1703^4-AQ1703^4))-AP1703*44100)/(L1703*0.92*2*29.3+0.00000043092*AQ1703^3)</f>
        <v>2.227177560749133</v>
      </c>
      <c r="AU1703" s="4">
        <f>0.61365*EXP(17.502*J1703/(240.97+J1703))</f>
        <v>3.341992748813517</v>
      </c>
      <c r="AV1703" s="4">
        <f>AU1703*1000/AA1703</f>
        <v>32.90675859843807</v>
      </c>
      <c r="AW1703" s="4">
        <f>(AV1703-U1703)</f>
        <v>16.57165460979061</v>
      </c>
      <c r="AX1703" s="4">
        <f>IF(D1703,P1703,(O1703+P1703)/2)</f>
        <v>23.43175029754639</v>
      </c>
      <c r="AY1703" s="4">
        <f>0.61365*EXP(17.502*AX1703/(240.97+AX1703))</f>
        <v>2.894254657477767</v>
      </c>
      <c r="AZ1703" s="4">
        <f>IF(AW1703&lt;&gt;0,(1000-(AV1703+U1703)/2)/AW1703*AP1703,0)</f>
        <v>0.09315021568812978</v>
      </c>
      <c r="BA1703" s="4">
        <f>U1703*AA1703/1000</f>
        <v>1.658984397319698</v>
      </c>
      <c r="BB1703" s="4">
        <f>(AY1703-BA1703)</f>
        <v>1.235270260158069</v>
      </c>
      <c r="BC1703" s="4">
        <f>1/(1.6/F1703+1.37/N1703)</f>
        <v>0.05849468194425485</v>
      </c>
      <c r="BD1703" s="4">
        <f>G1703*AA1703*0.001</f>
        <v>37.24318228391359</v>
      </c>
      <c r="BE1703" s="4">
        <f>G1703/S1703</f>
        <v>0.9221410207253166</v>
      </c>
      <c r="BF1703" s="4">
        <f>(1-AP1703*AA1703/AU1703/F1703)*100</f>
        <v>50.06283233815297</v>
      </c>
      <c r="BG1703" s="4">
        <f>(S1703-E1703/(N1703/1.35))</f>
        <v>397.1022815712088</v>
      </c>
      <c r="BH1703" s="4">
        <f>E1703*BF1703/100/BG1703</f>
        <v>0.00152076270727615</v>
      </c>
    </row>
    <row r="1704" ht="16" customHeight="1">
      <c r="A1704" s="4">
        <v>1605</v>
      </c>
      <c r="B1704" t="s" s="2">
        <v>1765</v>
      </c>
      <c r="C1704" s="4">
        <v>9262.500026676804</v>
      </c>
      <c r="D1704" s="4">
        <v>0</v>
      </c>
      <c r="E1704" s="4">
        <f>(R1704-S1704*(1000-T1704)/(1000-U1704))*AO1704</f>
        <v>1.295966106077959</v>
      </c>
      <c r="F1704" s="4">
        <f>IF(AZ1704&lt;&gt;0,1/(1/AZ1704-1/N1704),0)</f>
        <v>0.09540525214132703</v>
      </c>
      <c r="G1704" s="4">
        <f>((BC1704-AP1704/2)*S1704-E1704)/(BC1704+AP1704/2)</f>
        <v>364.9054121305813</v>
      </c>
      <c r="H1704" s="4">
        <f>AP1704*1000</f>
        <v>1.564176025351774</v>
      </c>
      <c r="I1704" s="4">
        <f>(AU1704-BA1704)</f>
        <v>1.678725968289866</v>
      </c>
      <c r="J1704" s="4">
        <f>(P1704+AT1704*D1704)</f>
        <v>25.7999382019043</v>
      </c>
      <c r="K1704" s="4">
        <v>6</v>
      </c>
      <c r="L1704" s="4">
        <f>(K1704*AI1704+AJ1704)</f>
        <v>1.420000016689301</v>
      </c>
      <c r="M1704" s="4">
        <v>1</v>
      </c>
      <c r="N1704" s="4">
        <f>L1704*(M1704+1)*(M1704+1)/(M1704*M1704+1)</f>
        <v>2.840000033378601</v>
      </c>
      <c r="O1704" s="4">
        <v>20.96260452270508</v>
      </c>
      <c r="P1704" s="4">
        <v>25.7999382019043</v>
      </c>
      <c r="Q1704" s="4">
        <v>19.27868843078613</v>
      </c>
      <c r="R1704" s="4">
        <v>399.856689453125</v>
      </c>
      <c r="S1704" s="4">
        <v>397.5527648925781</v>
      </c>
      <c r="T1704" s="4">
        <v>14.45523738861084</v>
      </c>
      <c r="U1704" s="4">
        <v>16.30369567871094</v>
      </c>
      <c r="V1704" s="4">
        <v>58.91772842407227</v>
      </c>
      <c r="W1704" s="4">
        <v>66.46741485595703</v>
      </c>
      <c r="X1704" s="4">
        <v>499.4456787109375</v>
      </c>
      <c r="Y1704" s="4">
        <v>2000.466186523438</v>
      </c>
      <c r="Z1704" s="4">
        <v>26.04496955871582</v>
      </c>
      <c r="AA1704" s="4">
        <v>101.5593566894531</v>
      </c>
      <c r="AB1704" s="4">
        <v>11.95715713500977</v>
      </c>
      <c r="AC1704" s="4">
        <v>0.3677950203418732</v>
      </c>
      <c r="AD1704" s="4">
        <v>0.06099309772253036</v>
      </c>
      <c r="AE1704" s="4">
        <v>0.004866491071879864</v>
      </c>
      <c r="AF1704" s="4">
        <v>0.06995739042758942</v>
      </c>
      <c r="AG1704" s="4">
        <v>0.003993657417595387</v>
      </c>
      <c r="AH1704" s="4">
        <v>0.6666666865348816</v>
      </c>
      <c r="AI1704" s="4">
        <v>-0.2195652425289154</v>
      </c>
      <c r="AJ1704" s="4">
        <v>2.737391471862793</v>
      </c>
      <c r="AK1704" s="4">
        <v>1</v>
      </c>
      <c r="AL1704" s="4">
        <v>0</v>
      </c>
      <c r="AM1704" s="4">
        <v>0.1599999964237213</v>
      </c>
      <c r="AN1704" s="4">
        <v>111115</v>
      </c>
      <c r="AO1704" s="4">
        <f>X1704*0.000001/(K1704*0.0001)</f>
        <v>0.8324094645182289</v>
      </c>
      <c r="AP1704" s="4">
        <f>(U1704-T1704)/(1000-U1704)*AO1704</f>
        <v>0.001564176025351774</v>
      </c>
      <c r="AQ1704" s="4">
        <f>(P1704+273.15)</f>
        <v>298.9499382019043</v>
      </c>
      <c r="AR1704" s="4">
        <f>(O1704+273.15)</f>
        <v>294.1126045227051</v>
      </c>
      <c r="AS1704" s="4">
        <f>(Y1704*AK1704+Z1704*AL1704)*AM1704</f>
        <v>320.0745826895254</v>
      </c>
      <c r="AT1704" s="4">
        <f>((AS1704+0.00000010773*(AR1704^4-AQ1704^4))-AP1704*44100)/(L1704*0.92*2*29.3+0.00000043092*AQ1704^3)</f>
        <v>2.233940469350664</v>
      </c>
      <c r="AU1704" s="4">
        <f>0.61365*EXP(17.502*J1704/(240.97+J1704))</f>
        <v>3.334518813080366</v>
      </c>
      <c r="AV1704" s="4">
        <f>AU1704*1000/AA1704</f>
        <v>32.83320140828199</v>
      </c>
      <c r="AW1704" s="4">
        <f>(AV1704-U1704)</f>
        <v>16.52950572957106</v>
      </c>
      <c r="AX1704" s="4">
        <f>IF(D1704,P1704,(O1704+P1704)/2)</f>
        <v>23.38127136230469</v>
      </c>
      <c r="AY1704" s="4">
        <f>0.61365*EXP(17.502*AX1704/(240.97+AX1704))</f>
        <v>2.885452469999302</v>
      </c>
      <c r="AZ1704" s="4">
        <f>IF(AW1704&lt;&gt;0,(1000-(AV1704+U1704)/2)/AW1704*AP1704,0)</f>
        <v>0.09230443257782407</v>
      </c>
      <c r="BA1704" s="4">
        <f>U1704*AA1704/1000</f>
        <v>1.6557928447905</v>
      </c>
      <c r="BB1704" s="4">
        <f>(AY1704-BA1704)</f>
        <v>1.229659625208802</v>
      </c>
      <c r="BC1704" s="4">
        <f>1/(1.6/F1704+1.37/N1704)</f>
        <v>0.05796107023713064</v>
      </c>
      <c r="BD1704" s="4">
        <f>G1704*AA1704*0.001</f>
        <v>37.05955890848161</v>
      </c>
      <c r="BE1704" s="4">
        <f>G1704/S1704</f>
        <v>0.9178791958073329</v>
      </c>
      <c r="BF1704" s="4">
        <f>(1-AP1704*AA1704/AU1704/F1704)*100</f>
        <v>50.06556841021943</v>
      </c>
      <c r="BG1704" s="4">
        <f>(S1704-E1704/(N1704/1.35))</f>
        <v>396.9367246733377</v>
      </c>
      <c r="BH1704" s="4">
        <f>E1704*BF1704/100/BG1704</f>
        <v>0.001634600068677645</v>
      </c>
    </row>
    <row r="1705" ht="16" customHeight="1">
      <c r="A1705" s="4">
        <v>1606</v>
      </c>
      <c r="B1705" t="s" s="2">
        <v>1766</v>
      </c>
      <c r="C1705" s="4">
        <v>9267.500026565045</v>
      </c>
      <c r="D1705" s="4">
        <v>0</v>
      </c>
      <c r="E1705" s="4">
        <f>(R1705-S1705*(1000-T1705)/(1000-U1705))*AO1705</f>
        <v>1.372214469246594</v>
      </c>
      <c r="F1705" s="4">
        <f>IF(AZ1705&lt;&gt;0,1/(1/AZ1705-1/N1705),0)</f>
        <v>0.09477398411964112</v>
      </c>
      <c r="G1705" s="4">
        <f>((BC1705-AP1705/2)*S1705-E1705)/(BC1705+AP1705/2)</f>
        <v>363.3834878813477</v>
      </c>
      <c r="H1705" s="4">
        <f>AP1705*1000</f>
        <v>1.549578878272444</v>
      </c>
      <c r="I1705" s="4">
        <f>(AU1705-BA1705)</f>
        <v>1.673861735639877</v>
      </c>
      <c r="J1705" s="4">
        <f>(P1705+AT1705*D1705)</f>
        <v>25.76165199279785</v>
      </c>
      <c r="K1705" s="4">
        <v>6</v>
      </c>
      <c r="L1705" s="4">
        <f>(K1705*AI1705+AJ1705)</f>
        <v>1.420000016689301</v>
      </c>
      <c r="M1705" s="4">
        <v>1</v>
      </c>
      <c r="N1705" s="4">
        <f>L1705*(M1705+1)*(M1705+1)/(M1705*M1705+1)</f>
        <v>2.840000033378601</v>
      </c>
      <c r="O1705" s="4">
        <v>20.90594482421875</v>
      </c>
      <c r="P1705" s="4">
        <v>25.76165199279785</v>
      </c>
      <c r="Q1705" s="4">
        <v>19.22199058532715</v>
      </c>
      <c r="R1705" s="4">
        <v>399.836181640625</v>
      </c>
      <c r="S1705" s="4">
        <v>397.4477233886719</v>
      </c>
      <c r="T1705" s="4">
        <v>14.44585227966309</v>
      </c>
      <c r="U1705" s="4">
        <v>16.27718734741211</v>
      </c>
      <c r="V1705" s="4">
        <v>59.08576583862305</v>
      </c>
      <c r="W1705" s="4">
        <v>66.59048461914062</v>
      </c>
      <c r="X1705" s="4">
        <v>499.4245300292969</v>
      </c>
      <c r="Y1705" s="4">
        <v>2000.669067382812</v>
      </c>
      <c r="Z1705" s="4">
        <v>25.74859428405762</v>
      </c>
      <c r="AA1705" s="4">
        <v>101.5592422485352</v>
      </c>
      <c r="AB1705" s="4">
        <v>11.95715713500977</v>
      </c>
      <c r="AC1705" s="4">
        <v>0.3677950203418732</v>
      </c>
      <c r="AD1705" s="4">
        <v>0.06099309772253036</v>
      </c>
      <c r="AE1705" s="4">
        <v>0.004866491071879864</v>
      </c>
      <c r="AF1705" s="4">
        <v>0.06995739042758942</v>
      </c>
      <c r="AG1705" s="4">
        <v>0.003993657417595387</v>
      </c>
      <c r="AH1705" s="4">
        <v>0.6666666865348816</v>
      </c>
      <c r="AI1705" s="4">
        <v>-0.2195652425289154</v>
      </c>
      <c r="AJ1705" s="4">
        <v>2.737391471862793</v>
      </c>
      <c r="AK1705" s="4">
        <v>1</v>
      </c>
      <c r="AL1705" s="4">
        <v>0</v>
      </c>
      <c r="AM1705" s="4">
        <v>0.1599999964237213</v>
      </c>
      <c r="AN1705" s="4">
        <v>111115</v>
      </c>
      <c r="AO1705" s="4">
        <f>X1705*0.000001/(K1705*0.0001)</f>
        <v>0.8323742167154947</v>
      </c>
      <c r="AP1705" s="4">
        <f>(U1705-T1705)/(1000-U1705)*AO1705</f>
        <v>0.001549578878272444</v>
      </c>
      <c r="AQ1705" s="4">
        <f>(P1705+273.15)</f>
        <v>298.9116519927978</v>
      </c>
      <c r="AR1705" s="4">
        <f>(O1705+273.15)</f>
        <v>294.0559448242187</v>
      </c>
      <c r="AS1705" s="4">
        <f>(Y1705*AK1705+Z1705*AL1705)*AM1705</f>
        <v>320.1070436262999</v>
      </c>
      <c r="AT1705" s="4">
        <f>((AS1705+0.00000010773*(AR1705^4-AQ1705^4))-AP1705*44100)/(L1705*0.92*2*29.3+0.00000043092*AQ1705^3)</f>
        <v>2.239683937188343</v>
      </c>
      <c r="AU1705" s="4">
        <f>0.61365*EXP(17.502*J1705/(240.97+J1705))</f>
        <v>3.326960548580495</v>
      </c>
      <c r="AV1705" s="4">
        <f>AU1705*1000/AA1705</f>
        <v>32.75881618374797</v>
      </c>
      <c r="AW1705" s="4">
        <f>(AV1705-U1705)</f>
        <v>16.48162883633587</v>
      </c>
      <c r="AX1705" s="4">
        <f>IF(D1705,P1705,(O1705+P1705)/2)</f>
        <v>23.3337984085083</v>
      </c>
      <c r="AY1705" s="4">
        <f>0.61365*EXP(17.502*AX1705/(240.97+AX1705))</f>
        <v>2.877195819051185</v>
      </c>
      <c r="AZ1705" s="4">
        <f>IF(AW1705&lt;&gt;0,(1000-(AV1705+U1705)/2)/AW1705*AP1705,0)</f>
        <v>0.09171340500439912</v>
      </c>
      <c r="BA1705" s="4">
        <f>U1705*AA1705/1000</f>
        <v>1.653098812940618</v>
      </c>
      <c r="BB1705" s="4">
        <f>(AY1705-BA1705)</f>
        <v>1.224097006110568</v>
      </c>
      <c r="BC1705" s="4">
        <f>1/(1.6/F1705+1.37/N1705)</f>
        <v>0.05758821319451132</v>
      </c>
      <c r="BD1705" s="4">
        <f>G1705*AA1705*0.001</f>
        <v>36.90495167485943</v>
      </c>
      <c r="BE1705" s="4">
        <f>G1705/S1705</f>
        <v>0.914292538357272</v>
      </c>
      <c r="BF1705" s="4">
        <f>(1-AP1705*AA1705/AU1705/F1705)*100</f>
        <v>50.08899084540803</v>
      </c>
      <c r="BG1705" s="4">
        <f>(S1705-E1705/(N1705/1.35))</f>
        <v>396.7954383493372</v>
      </c>
      <c r="BH1705" s="4">
        <f>E1705*BF1705/100/BG1705</f>
        <v>0.001732198290231274</v>
      </c>
    </row>
    <row r="1706" ht="16" customHeight="1">
      <c r="A1706" s="4">
        <v>1607</v>
      </c>
      <c r="B1706" t="s" s="2">
        <v>1767</v>
      </c>
      <c r="C1706" s="4">
        <v>9272.500026453286</v>
      </c>
      <c r="D1706" s="4">
        <v>0</v>
      </c>
      <c r="E1706" s="4">
        <f>(R1706-S1706*(1000-T1706)/(1000-U1706))*AO1706</f>
        <v>1.432981560142758</v>
      </c>
      <c r="F1706" s="4">
        <f>IF(AZ1706&lt;&gt;0,1/(1/AZ1706-1/N1706),0)</f>
        <v>0.09419347570303764</v>
      </c>
      <c r="G1706" s="4">
        <f>((BC1706-AP1706/2)*S1706-E1706)/(BC1706+AP1706/2)</f>
        <v>362.1437823036619</v>
      </c>
      <c r="H1706" s="4">
        <f>AP1706*1000</f>
        <v>1.53584826449065</v>
      </c>
      <c r="I1706" s="4">
        <f>(AU1706-BA1706)</f>
        <v>1.669010560445223</v>
      </c>
      <c r="J1706" s="4">
        <f>(P1706+AT1706*D1706)</f>
        <v>25.72374153137207</v>
      </c>
      <c r="K1706" s="4">
        <v>6</v>
      </c>
      <c r="L1706" s="4">
        <f>(K1706*AI1706+AJ1706)</f>
        <v>1.420000016689301</v>
      </c>
      <c r="M1706" s="4">
        <v>1</v>
      </c>
      <c r="N1706" s="4">
        <f>L1706*(M1706+1)*(M1706+1)/(M1706*M1706+1)</f>
        <v>2.840000033378601</v>
      </c>
      <c r="O1706" s="4">
        <v>20.85068321228027</v>
      </c>
      <c r="P1706" s="4">
        <v>25.72374153137207</v>
      </c>
      <c r="Q1706" s="4">
        <v>19.16610336303711</v>
      </c>
      <c r="R1706" s="4">
        <v>399.8193054199219</v>
      </c>
      <c r="S1706" s="4">
        <v>397.3646545410156</v>
      </c>
      <c r="T1706" s="4">
        <v>14.43631458282471</v>
      </c>
      <c r="U1706" s="4">
        <v>16.25139427185059</v>
      </c>
      <c r="V1706" s="4">
        <v>59.24920654296875</v>
      </c>
      <c r="W1706" s="4">
        <v>66.71085357666016</v>
      </c>
      <c r="X1706" s="4">
        <v>499.4453735351562</v>
      </c>
      <c r="Y1706" s="4">
        <v>2000.899047851562</v>
      </c>
      <c r="Z1706" s="4">
        <v>26.04912185668945</v>
      </c>
      <c r="AA1706" s="4">
        <v>101.559326171875</v>
      </c>
      <c r="AB1706" s="4">
        <v>11.95715713500977</v>
      </c>
      <c r="AC1706" s="4">
        <v>0.3677950203418732</v>
      </c>
      <c r="AD1706" s="4">
        <v>0.06099309772253036</v>
      </c>
      <c r="AE1706" s="4">
        <v>0.004866491071879864</v>
      </c>
      <c r="AF1706" s="4">
        <v>0.06995739042758942</v>
      </c>
      <c r="AG1706" s="4">
        <v>0.003993657417595387</v>
      </c>
      <c r="AH1706" s="4">
        <v>0.6666666865348816</v>
      </c>
      <c r="AI1706" s="4">
        <v>-0.2195652425289154</v>
      </c>
      <c r="AJ1706" s="4">
        <v>2.737391471862793</v>
      </c>
      <c r="AK1706" s="4">
        <v>1</v>
      </c>
      <c r="AL1706" s="4">
        <v>0</v>
      </c>
      <c r="AM1706" s="4">
        <v>0.1599999964237213</v>
      </c>
      <c r="AN1706" s="4">
        <v>111115</v>
      </c>
      <c r="AO1706" s="4">
        <f>X1706*0.000001/(K1706*0.0001)</f>
        <v>0.8324089558919269</v>
      </c>
      <c r="AP1706" s="4">
        <f>(U1706-T1706)/(1000-U1706)*AO1706</f>
        <v>0.00153584826449065</v>
      </c>
      <c r="AQ1706" s="4">
        <f>(P1706+273.15)</f>
        <v>298.873741531372</v>
      </c>
      <c r="AR1706" s="4">
        <f>(O1706+273.15)</f>
        <v>294.0006832122803</v>
      </c>
      <c r="AS1706" s="4">
        <f>(Y1706*AK1706+Z1706*AL1706)*AM1706</f>
        <v>320.1438405004774</v>
      </c>
      <c r="AT1706" s="4">
        <f>((AS1706+0.00000010773*(AR1706^4-AQ1706^4))-AP1706*44100)/(L1706*0.92*2*29.3+0.00000043092*AQ1706^3)</f>
        <v>2.245169049749655</v>
      </c>
      <c r="AU1706" s="4">
        <f>0.61365*EXP(17.502*J1706/(240.97+J1706))</f>
        <v>3.319491212047837</v>
      </c>
      <c r="AV1706" s="4">
        <f>AU1706*1000/AA1706</f>
        <v>32.68524257860928</v>
      </c>
      <c r="AW1706" s="4">
        <f>(AV1706-U1706)</f>
        <v>16.4338483067587</v>
      </c>
      <c r="AX1706" s="4">
        <f>IF(D1706,P1706,(O1706+P1706)/2)</f>
        <v>23.28721237182617</v>
      </c>
      <c r="AY1706" s="4">
        <f>0.61365*EXP(17.502*AX1706/(240.97+AX1706))</f>
        <v>2.869113520531888</v>
      </c>
      <c r="AZ1706" s="4">
        <f>IF(AW1706&lt;&gt;0,(1000-(AV1706+U1706)/2)/AW1706*AP1706,0)</f>
        <v>0.09116967688487596</v>
      </c>
      <c r="BA1706" s="4">
        <f>U1706*AA1706/1000</f>
        <v>1.650480651602615</v>
      </c>
      <c r="BB1706" s="4">
        <f>(AY1706-BA1706)</f>
        <v>1.218632868929273</v>
      </c>
      <c r="BC1706" s="4">
        <f>1/(1.6/F1706+1.37/N1706)</f>
        <v>0.05724521538967969</v>
      </c>
      <c r="BD1706" s="4">
        <f>G1706*AA1706*0.001</f>
        <v>36.77907850809409</v>
      </c>
      <c r="BE1706" s="4">
        <f>G1706/S1706</f>
        <v>0.9113638522328152</v>
      </c>
      <c r="BF1706" s="4">
        <f>(1-AP1706*AA1706/AU1706/F1706)*100</f>
        <v>50.11433380966572</v>
      </c>
      <c r="BG1706" s="4">
        <f>(S1706-E1706/(N1706/1.35))</f>
        <v>396.6834837369818</v>
      </c>
      <c r="BH1706" s="4">
        <f>E1706*BF1706/100/BG1706</f>
        <v>0.001810332902483654</v>
      </c>
    </row>
    <row r="1707" ht="16" customHeight="1">
      <c r="A1707" s="4">
        <v>1608</v>
      </c>
      <c r="B1707" t="s" s="2">
        <v>1768</v>
      </c>
      <c r="C1707" s="4">
        <v>9278.000026330352</v>
      </c>
      <c r="D1707" s="4">
        <v>0</v>
      </c>
      <c r="E1707" s="4">
        <f>(R1707-S1707*(1000-T1707)/(1000-U1707))*AO1707</f>
        <v>1.523918205995939</v>
      </c>
      <c r="F1707" s="4">
        <f>IF(AZ1707&lt;&gt;0,1/(1/AZ1707-1/N1707),0)</f>
        <v>0.09363073713066709</v>
      </c>
      <c r="G1707" s="4">
        <f>((BC1707-AP1707/2)*S1707-E1707)/(BC1707+AP1707/2)</f>
        <v>360.3627081237871</v>
      </c>
      <c r="H1707" s="4">
        <f>AP1707*1000</f>
        <v>1.521359853364695</v>
      </c>
      <c r="I1707" s="4">
        <f>(AU1707-BA1707)</f>
        <v>1.662982653970681</v>
      </c>
      <c r="J1707" s="4">
        <f>(P1707+AT1707*D1707)</f>
        <v>25.67876815795898</v>
      </c>
      <c r="K1707" s="4">
        <v>6</v>
      </c>
      <c r="L1707" s="4">
        <f>(K1707*AI1707+AJ1707)</f>
        <v>1.420000016689301</v>
      </c>
      <c r="M1707" s="4">
        <v>1</v>
      </c>
      <c r="N1707" s="4">
        <f>L1707*(M1707+1)*(M1707+1)/(M1707*M1707+1)</f>
        <v>2.840000033378601</v>
      </c>
      <c r="O1707" s="4">
        <v>20.79117012023926</v>
      </c>
      <c r="P1707" s="4">
        <v>25.67876815795898</v>
      </c>
      <c r="Q1707" s="4">
        <v>19.10604476928711</v>
      </c>
      <c r="R1707" s="4">
        <v>399.8221740722656</v>
      </c>
      <c r="S1707" s="4">
        <v>397.2654418945312</v>
      </c>
      <c r="T1707" s="4">
        <v>14.4257116317749</v>
      </c>
      <c r="U1707" s="4">
        <v>16.22367286682129</v>
      </c>
      <c r="V1707" s="4">
        <v>59.42327880859375</v>
      </c>
      <c r="W1707" s="4">
        <v>66.84208679199219</v>
      </c>
      <c r="X1707" s="4">
        <v>499.4583129882812</v>
      </c>
      <c r="Y1707" s="4">
        <v>2001.210327148438</v>
      </c>
      <c r="Z1707" s="4">
        <v>25.86430931091309</v>
      </c>
      <c r="AA1707" s="4">
        <v>101.5594100952148</v>
      </c>
      <c r="AB1707" s="4">
        <v>11.95715713500977</v>
      </c>
      <c r="AC1707" s="4">
        <v>0.3677950203418732</v>
      </c>
      <c r="AD1707" s="4">
        <v>0.06099309772253036</v>
      </c>
      <c r="AE1707" s="4">
        <v>0.004866491071879864</v>
      </c>
      <c r="AF1707" s="4">
        <v>0.06995739042758942</v>
      </c>
      <c r="AG1707" s="4">
        <v>0.003993657417595387</v>
      </c>
      <c r="AH1707" s="4">
        <v>1</v>
      </c>
      <c r="AI1707" s="4">
        <v>-0.2195652425289154</v>
      </c>
      <c r="AJ1707" s="4">
        <v>2.737391471862793</v>
      </c>
      <c r="AK1707" s="4">
        <v>1</v>
      </c>
      <c r="AL1707" s="4">
        <v>0</v>
      </c>
      <c r="AM1707" s="4">
        <v>0.1599999964237213</v>
      </c>
      <c r="AN1707" s="4">
        <v>111115</v>
      </c>
      <c r="AO1707" s="4">
        <f>X1707*0.000001/(K1707*0.0001)</f>
        <v>0.8324305216471354</v>
      </c>
      <c r="AP1707" s="4">
        <f>(U1707-T1707)/(1000-U1707)*AO1707</f>
        <v>0.001521359853364695</v>
      </c>
      <c r="AQ1707" s="4">
        <f>(P1707+273.15)</f>
        <v>298.828768157959</v>
      </c>
      <c r="AR1707" s="4">
        <f>(O1707+273.15)</f>
        <v>293.9411701202392</v>
      </c>
      <c r="AS1707" s="4">
        <f>(Y1707*AK1707+Z1707*AL1707)*AM1707</f>
        <v>320.1936451868642</v>
      </c>
      <c r="AT1707" s="4">
        <f>((AS1707+0.00000010773*(AR1707^4-AQ1707^4))-AP1707*44100)/(L1707*0.92*2*29.3+0.00000043092*AQ1707^3)</f>
        <v>2.251598731397538</v>
      </c>
      <c r="AU1707" s="4">
        <f>0.61365*EXP(17.502*J1707/(240.97+J1707))</f>
        <v>3.310649299902794</v>
      </c>
      <c r="AV1707" s="4">
        <f>AU1707*1000/AA1707</f>
        <v>32.5981540932442</v>
      </c>
      <c r="AW1707" s="4">
        <f>(AV1707-U1707)</f>
        <v>16.37448122642291</v>
      </c>
      <c r="AX1707" s="4">
        <f>IF(D1707,P1707,(O1707+P1707)/2)</f>
        <v>23.23496913909912</v>
      </c>
      <c r="AY1707" s="4">
        <f>0.61365*EXP(17.502*AX1707/(240.97+AX1707))</f>
        <v>2.860073373323915</v>
      </c>
      <c r="AZ1707" s="4">
        <f>IF(AW1707&lt;&gt;0,(1000-(AV1707+U1707)/2)/AW1707*AP1707,0)</f>
        <v>0.09064238732749463</v>
      </c>
      <c r="BA1707" s="4">
        <f>U1707*AA1707/1000</f>
        <v>1.647666645932113</v>
      </c>
      <c r="BB1707" s="4">
        <f>(AY1707-BA1707)</f>
        <v>1.212406727391802</v>
      </c>
      <c r="BC1707" s="4">
        <f>1/(1.6/F1707+1.37/N1707)</f>
        <v>0.05691260557149787</v>
      </c>
      <c r="BD1707" s="4">
        <f>G1707*AA1707*0.001</f>
        <v>36.5982240573659</v>
      </c>
      <c r="BE1707" s="4">
        <f>G1707/S1707</f>
        <v>0.9071081199644307</v>
      </c>
      <c r="BF1707" s="4">
        <f>(1-AP1707*AA1707/AU1707/F1707)*100</f>
        <v>50.15512619810578</v>
      </c>
      <c r="BG1707" s="4">
        <f>(S1707-E1707/(N1707/1.35))</f>
        <v>396.5410441642795</v>
      </c>
      <c r="BH1707" s="4">
        <f>E1707*BF1707/100/BG1707</f>
        <v>0.001927475378958573</v>
      </c>
    </row>
    <row r="1708" ht="16" customHeight="1">
      <c r="A1708" s="4">
        <v>1609</v>
      </c>
      <c r="B1708" t="s" s="2">
        <v>1769</v>
      </c>
      <c r="C1708" s="4">
        <v>9283.500026207417</v>
      </c>
      <c r="D1708" s="4">
        <v>0</v>
      </c>
      <c r="E1708" s="4">
        <f>(R1708-S1708*(1000-T1708)/(1000-U1708))*AO1708</f>
        <v>1.592982199668599</v>
      </c>
      <c r="F1708" s="4">
        <f>IF(AZ1708&lt;&gt;0,1/(1/AZ1708-1/N1708),0)</f>
        <v>0.09302778850561007</v>
      </c>
      <c r="G1708" s="4">
        <f>((BC1708-AP1708/2)*S1708-E1708)/(BC1708+AP1708/2)</f>
        <v>358.9360123952792</v>
      </c>
      <c r="H1708" s="4">
        <f>AP1708*1000</f>
        <v>1.507366132023332</v>
      </c>
      <c r="I1708" s="4">
        <f>(AU1708-BA1708)</f>
        <v>1.658110077711435</v>
      </c>
      <c r="J1708" s="4">
        <f>(P1708+AT1708*D1708)</f>
        <v>25.6396427154541</v>
      </c>
      <c r="K1708" s="4">
        <v>6</v>
      </c>
      <c r="L1708" s="4">
        <f>(K1708*AI1708+AJ1708)</f>
        <v>1.420000016689301</v>
      </c>
      <c r="M1708" s="4">
        <v>1</v>
      </c>
      <c r="N1708" s="4">
        <f>L1708*(M1708+1)*(M1708+1)/(M1708*M1708+1)</f>
        <v>2.840000033378601</v>
      </c>
      <c r="O1708" s="4">
        <v>20.73304748535156</v>
      </c>
      <c r="P1708" s="4">
        <v>25.6396427154541</v>
      </c>
      <c r="Q1708" s="4">
        <v>19.04663467407227</v>
      </c>
      <c r="R1708" s="4">
        <v>399.8114318847656</v>
      </c>
      <c r="S1708" s="4">
        <v>397.1786193847656</v>
      </c>
      <c r="T1708" s="4">
        <v>14.41465759277344</v>
      </c>
      <c r="U1708" s="4">
        <v>16.19609642028809</v>
      </c>
      <c r="V1708" s="4">
        <v>59.59162902832031</v>
      </c>
      <c r="W1708" s="4">
        <v>66.96831512451172</v>
      </c>
      <c r="X1708" s="4">
        <v>499.4679565429688</v>
      </c>
      <c r="Y1708" s="4">
        <v>2001.172607421875</v>
      </c>
      <c r="Z1708" s="4">
        <v>25.60644149780273</v>
      </c>
      <c r="AA1708" s="4">
        <v>101.5592727661133</v>
      </c>
      <c r="AB1708" s="4">
        <v>11.95715713500977</v>
      </c>
      <c r="AC1708" s="4">
        <v>0.3677950203418732</v>
      </c>
      <c r="AD1708" s="4">
        <v>0.06099309772253036</v>
      </c>
      <c r="AE1708" s="4">
        <v>0.004866491071879864</v>
      </c>
      <c r="AF1708" s="4">
        <v>0.06995739042758942</v>
      </c>
      <c r="AG1708" s="4">
        <v>0.003993657417595387</v>
      </c>
      <c r="AH1708" s="4">
        <v>1</v>
      </c>
      <c r="AI1708" s="4">
        <v>-0.2195652425289154</v>
      </c>
      <c r="AJ1708" s="4">
        <v>2.737391471862793</v>
      </c>
      <c r="AK1708" s="4">
        <v>1</v>
      </c>
      <c r="AL1708" s="4">
        <v>0</v>
      </c>
      <c r="AM1708" s="4">
        <v>0.1599999964237213</v>
      </c>
      <c r="AN1708" s="4">
        <v>111115</v>
      </c>
      <c r="AO1708" s="4">
        <f>X1708*0.000001/(K1708*0.0001)</f>
        <v>0.8324465942382812</v>
      </c>
      <c r="AP1708" s="4">
        <f>(U1708-T1708)/(1000-U1708)*AO1708</f>
        <v>0.001507366132023332</v>
      </c>
      <c r="AQ1708" s="4">
        <f>(P1708+273.15)</f>
        <v>298.7896427154541</v>
      </c>
      <c r="AR1708" s="4">
        <f>(O1708+273.15)</f>
        <v>293.8830474853515</v>
      </c>
      <c r="AS1708" s="4">
        <f>(Y1708*AK1708+Z1708*AL1708)*AM1708</f>
        <v>320.1876100307491</v>
      </c>
      <c r="AT1708" s="4">
        <f>((AS1708+0.00000010773*(AR1708^4-AQ1708^4))-AP1708*44100)/(L1708*0.92*2*29.3+0.00000043092*AQ1708^3)</f>
        <v>2.256541027660453</v>
      </c>
      <c r="AU1708" s="4">
        <f>0.61365*EXP(17.502*J1708/(240.97+J1708))</f>
        <v>3.302973851805743</v>
      </c>
      <c r="AV1708" s="4">
        <f>AU1708*1000/AA1708</f>
        <v>32.52262212838362</v>
      </c>
      <c r="AW1708" s="4">
        <f>(AV1708-U1708)</f>
        <v>16.32652570809553</v>
      </c>
      <c r="AX1708" s="4">
        <f>IF(D1708,P1708,(O1708+P1708)/2)</f>
        <v>23.18634510040283</v>
      </c>
      <c r="AY1708" s="4">
        <f>0.61365*EXP(17.502*AX1708/(240.97+AX1708))</f>
        <v>2.85168188607231</v>
      </c>
      <c r="AZ1708" s="4">
        <f>IF(AW1708&lt;&gt;0,(1000-(AV1708+U1708)/2)/AW1708*AP1708,0)</f>
        <v>0.09007719616220537</v>
      </c>
      <c r="BA1708" s="4">
        <f>U1708*AA1708/1000</f>
        <v>1.644863774094309</v>
      </c>
      <c r="BB1708" s="4">
        <f>(AY1708-BA1708)</f>
        <v>1.206818111978002</v>
      </c>
      <c r="BC1708" s="4">
        <f>1/(1.6/F1708+1.37/N1708)</f>
        <v>0.05655610754254987</v>
      </c>
      <c r="BD1708" s="4">
        <f>G1708*AA1708*0.001</f>
        <v>36.45328038843318</v>
      </c>
      <c r="BE1708" s="4">
        <f>G1708/S1708</f>
        <v>0.9037143362633047</v>
      </c>
      <c r="BF1708" s="4">
        <f>(1-AP1708*AA1708/AU1708/F1708)*100</f>
        <v>50.17807505944054</v>
      </c>
      <c r="BG1708" s="4">
        <f>(S1708-E1708/(N1708/1.35))</f>
        <v>396.4213919395975</v>
      </c>
      <c r="BH1708" s="4">
        <f>E1708*BF1708/100/BG1708</f>
        <v>0.002016358905159764</v>
      </c>
    </row>
    <row r="1709" ht="16" customHeight="1">
      <c r="A1709" s="4">
        <v>1610</v>
      </c>
      <c r="B1709" t="s" s="2">
        <v>1770</v>
      </c>
      <c r="C1709" s="4">
        <v>9289.000026084483</v>
      </c>
      <c r="D1709" s="4">
        <v>0</v>
      </c>
      <c r="E1709" s="4">
        <f>(R1709-S1709*(1000-T1709)/(1000-U1709))*AO1709</f>
        <v>1.648084347806732</v>
      </c>
      <c r="F1709" s="4">
        <f>IF(AZ1709&lt;&gt;0,1/(1/AZ1709-1/N1709),0)</f>
        <v>0.09256780305296716</v>
      </c>
      <c r="G1709" s="4">
        <f>((BC1709-AP1709/2)*S1709-E1709)/(BC1709+AP1709/2)</f>
        <v>357.7947520760345</v>
      </c>
      <c r="H1709" s="4">
        <f>AP1709*1000</f>
        <v>1.493947370550329</v>
      </c>
      <c r="I1709" s="4">
        <f>(AU1709-BA1709)</f>
        <v>1.651353293129897</v>
      </c>
      <c r="J1709" s="4">
        <f>(P1709+AT1709*D1709)</f>
        <v>25.5912914276123</v>
      </c>
      <c r="K1709" s="4">
        <v>6</v>
      </c>
      <c r="L1709" s="4">
        <f>(K1709*AI1709+AJ1709)</f>
        <v>1.420000016689301</v>
      </c>
      <c r="M1709" s="4">
        <v>1</v>
      </c>
      <c r="N1709" s="4">
        <f>L1709*(M1709+1)*(M1709+1)/(M1709*M1709+1)</f>
        <v>2.840000033378601</v>
      </c>
      <c r="O1709" s="4">
        <v>20.67469024658203</v>
      </c>
      <c r="P1709" s="4">
        <v>25.5912914276123</v>
      </c>
      <c r="Q1709" s="4">
        <v>18.98775291442871</v>
      </c>
      <c r="R1709" s="4">
        <v>399.7873229980469</v>
      </c>
      <c r="S1709" s="4">
        <v>397.0948181152344</v>
      </c>
      <c r="T1709" s="4">
        <v>14.40382289886475</v>
      </c>
      <c r="U1709" s="4">
        <v>16.16948509216309</v>
      </c>
      <c r="V1709" s="4">
        <v>59.76104354858398</v>
      </c>
      <c r="W1709" s="4">
        <v>67.09819030761719</v>
      </c>
      <c r="X1709" s="4">
        <v>499.4582824707031</v>
      </c>
      <c r="Y1709" s="4">
        <v>2000.990722656250</v>
      </c>
      <c r="Z1709" s="4">
        <v>25.20406341552734</v>
      </c>
      <c r="AA1709" s="4">
        <v>101.5589981079102</v>
      </c>
      <c r="AB1709" s="4">
        <v>11.95715713500977</v>
      </c>
      <c r="AC1709" s="4">
        <v>0.3677950203418732</v>
      </c>
      <c r="AD1709" s="4">
        <v>0.06099309772253036</v>
      </c>
      <c r="AE1709" s="4">
        <v>0.004866491071879864</v>
      </c>
      <c r="AF1709" s="4">
        <v>0.06995739042758942</v>
      </c>
      <c r="AG1709" s="4">
        <v>0.003993657417595387</v>
      </c>
      <c r="AH1709" s="4">
        <v>0.6666666865348816</v>
      </c>
      <c r="AI1709" s="4">
        <v>-0.2195652425289154</v>
      </c>
      <c r="AJ1709" s="4">
        <v>2.737391471862793</v>
      </c>
      <c r="AK1709" s="4">
        <v>1</v>
      </c>
      <c r="AL1709" s="4">
        <v>0</v>
      </c>
      <c r="AM1709" s="4">
        <v>0.1599999964237213</v>
      </c>
      <c r="AN1709" s="4">
        <v>111115</v>
      </c>
      <c r="AO1709" s="4">
        <f>X1709*0.000001/(K1709*0.0001)</f>
        <v>0.8324304707845052</v>
      </c>
      <c r="AP1709" s="4">
        <f>(U1709-T1709)/(1000-U1709)*AO1709</f>
        <v>0.001493947370550329</v>
      </c>
      <c r="AQ1709" s="4">
        <f>(P1709+273.15)</f>
        <v>298.7412914276123</v>
      </c>
      <c r="AR1709" s="4">
        <f>(O1709+273.15)</f>
        <v>293.824690246582</v>
      </c>
      <c r="AS1709" s="4">
        <f>(Y1709*AK1709+Z1709*AL1709)*AM1709</f>
        <v>320.1585084688995</v>
      </c>
      <c r="AT1709" s="4">
        <f>((AS1709+0.00000010773*(AR1709^4-AQ1709^4))-AP1709*44100)/(L1709*0.92*2*29.3+0.00000043092*AQ1709^3)</f>
        <v>2.262138266805032</v>
      </c>
      <c r="AU1709" s="4">
        <f>0.61365*EXP(17.502*J1709/(240.97+J1709))</f>
        <v>3.293509999010769</v>
      </c>
      <c r="AV1709" s="4">
        <f>AU1709*1000/AA1709</f>
        <v>32.42952431956147</v>
      </c>
      <c r="AW1709" s="4">
        <f>(AV1709-U1709)</f>
        <v>16.26003922739838</v>
      </c>
      <c r="AX1709" s="4">
        <f>IF(D1709,P1709,(O1709+P1709)/2)</f>
        <v>23.13299083709717</v>
      </c>
      <c r="AY1709" s="4">
        <f>0.61365*EXP(17.502*AX1709/(240.97+AX1709))</f>
        <v>2.842498849920877</v>
      </c>
      <c r="AZ1709" s="4">
        <f>IF(AW1709&lt;&gt;0,(1000-(AV1709+U1709)/2)/AW1709*AP1709,0)</f>
        <v>0.08964585933674621</v>
      </c>
      <c r="BA1709" s="4">
        <f>U1709*AA1709/1000</f>
        <v>1.642156705880872</v>
      </c>
      <c r="BB1709" s="4">
        <f>(AY1709-BA1709)</f>
        <v>1.200342144040005</v>
      </c>
      <c r="BC1709" s="4">
        <f>1/(1.6/F1709+1.37/N1709)</f>
        <v>0.05628405280087729</v>
      </c>
      <c r="BD1709" s="4">
        <f>G1709*AA1709*0.001</f>
        <v>36.33727654911018</v>
      </c>
      <c r="BE1709" s="4">
        <f>G1709/S1709</f>
        <v>0.901031027738581</v>
      </c>
      <c r="BF1709" s="4">
        <f>(1-AP1709*AA1709/AU1709/F1709)*100</f>
        <v>50.23376761040414</v>
      </c>
      <c r="BG1709" s="4">
        <f>(S1709-E1709/(N1709/1.35))</f>
        <v>396.3113977478437</v>
      </c>
      <c r="BH1709" s="4">
        <f>E1709*BF1709/100/BG1709</f>
        <v>0.002089000886690201</v>
      </c>
    </row>
    <row r="1710" ht="16" customHeight="1">
      <c r="A1710" s="4">
        <v>1611</v>
      </c>
      <c r="B1710" t="s" s="2">
        <v>1771</v>
      </c>
      <c r="C1710" s="4">
        <v>9294.000025972724</v>
      </c>
      <c r="D1710" s="4">
        <v>0</v>
      </c>
      <c r="E1710" s="4">
        <f>(R1710-S1710*(1000-T1710)/(1000-U1710))*AO1710</f>
        <v>1.704111626005332</v>
      </c>
      <c r="F1710" s="4">
        <f>IF(AZ1710&lt;&gt;0,1/(1/AZ1710-1/N1710),0)</f>
        <v>0.09218237678702235</v>
      </c>
      <c r="G1710" s="4">
        <f>((BC1710-AP1710/2)*S1710-E1710)/(BC1710+AP1710/2)</f>
        <v>356.6572088863481</v>
      </c>
      <c r="H1710" s="4">
        <f>AP1710*1000</f>
        <v>1.482209442354239</v>
      </c>
      <c r="I1710" s="4">
        <f>(AU1710-BA1710)</f>
        <v>1.645101905388527</v>
      </c>
      <c r="J1710" s="4">
        <f>(P1710+AT1710*D1710)</f>
        <v>25.54673767089844</v>
      </c>
      <c r="K1710" s="4">
        <v>6</v>
      </c>
      <c r="L1710" s="4">
        <f>(K1710*AI1710+AJ1710)</f>
        <v>1.420000016689301</v>
      </c>
      <c r="M1710" s="4">
        <v>1</v>
      </c>
      <c r="N1710" s="4">
        <f>L1710*(M1710+1)*(M1710+1)/(M1710*M1710+1)</f>
        <v>2.840000033378601</v>
      </c>
      <c r="O1710" s="4">
        <v>20.6220645904541</v>
      </c>
      <c r="P1710" s="4">
        <v>25.54673767089844</v>
      </c>
      <c r="Q1710" s="4">
        <v>18.93495559692383</v>
      </c>
      <c r="R1710" s="4">
        <v>399.7756652832031</v>
      </c>
      <c r="S1710" s="4">
        <v>397.0215759277344</v>
      </c>
      <c r="T1710" s="4">
        <v>14.39357280731201</v>
      </c>
      <c r="U1710" s="4">
        <v>16.14541053771973</v>
      </c>
      <c r="V1710" s="4">
        <v>59.91352844238281</v>
      </c>
      <c r="W1710" s="4">
        <v>67.21669006347656</v>
      </c>
      <c r="X1710" s="4">
        <v>499.4567260742188</v>
      </c>
      <c r="Y1710" s="4">
        <v>2000.805175781250</v>
      </c>
      <c r="Z1710" s="4">
        <v>25.22072982788086</v>
      </c>
      <c r="AA1710" s="4">
        <v>101.5587997436523</v>
      </c>
      <c r="AB1710" s="4">
        <v>11.95715713500977</v>
      </c>
      <c r="AC1710" s="4">
        <v>0.3677950203418732</v>
      </c>
      <c r="AD1710" s="4">
        <v>0.06099309772253036</v>
      </c>
      <c r="AE1710" s="4">
        <v>0.004866491071879864</v>
      </c>
      <c r="AF1710" s="4">
        <v>0.06995739042758942</v>
      </c>
      <c r="AG1710" s="4">
        <v>0.003993657417595387</v>
      </c>
      <c r="AH1710" s="4">
        <v>1</v>
      </c>
      <c r="AI1710" s="4">
        <v>-0.2195652425289154</v>
      </c>
      <c r="AJ1710" s="4">
        <v>2.737391471862793</v>
      </c>
      <c r="AK1710" s="4">
        <v>1</v>
      </c>
      <c r="AL1710" s="4">
        <v>0</v>
      </c>
      <c r="AM1710" s="4">
        <v>0.1599999964237213</v>
      </c>
      <c r="AN1710" s="4">
        <v>111115</v>
      </c>
      <c r="AO1710" s="4">
        <f>X1710*0.000001/(K1710*0.0001)</f>
        <v>0.8324278767903646</v>
      </c>
      <c r="AP1710" s="4">
        <f>(U1710-T1710)/(1000-U1710)*AO1710</f>
        <v>0.001482209442354239</v>
      </c>
      <c r="AQ1710" s="4">
        <f>(P1710+273.15)</f>
        <v>298.6967376708984</v>
      </c>
      <c r="AR1710" s="4">
        <f>(O1710+273.15)</f>
        <v>293.7720645904541</v>
      </c>
      <c r="AS1710" s="4">
        <f>(Y1710*AK1710+Z1710*AL1710)*AM1710</f>
        <v>320.1288209695631</v>
      </c>
      <c r="AT1710" s="4">
        <f>((AS1710+0.00000010773*(AR1710^4-AQ1710^4))-AP1710*44100)/(L1710*0.92*2*29.3+0.00000043092*AQ1710^3)</f>
        <v>2.267093425484217</v>
      </c>
      <c r="AU1710" s="4">
        <f>0.61365*EXP(17.502*J1710/(240.97+J1710))</f>
        <v>3.284810420967859</v>
      </c>
      <c r="AV1710" s="4">
        <f>AU1710*1000/AA1710</f>
        <v>32.34392715608248</v>
      </c>
      <c r="AW1710" s="4">
        <f>(AV1710-U1710)</f>
        <v>16.19851661836275</v>
      </c>
      <c r="AX1710" s="4">
        <f>IF(D1710,P1710,(O1710+P1710)/2)</f>
        <v>23.08440113067627</v>
      </c>
      <c r="AY1710" s="4">
        <f>0.61365*EXP(17.502*AX1710/(240.97+AX1710))</f>
        <v>2.834158379137503</v>
      </c>
      <c r="AZ1710" s="4">
        <f>IF(AW1710&lt;&gt;0,(1000-(AV1710+U1710)/2)/AW1710*AP1710,0)</f>
        <v>0.0892843338274015</v>
      </c>
      <c r="BA1710" s="4">
        <f>U1710*AA1710/1000</f>
        <v>1.639708515579332</v>
      </c>
      <c r="BB1710" s="4">
        <f>(AY1710-BA1710)</f>
        <v>1.194449863558171</v>
      </c>
      <c r="BC1710" s="4">
        <f>1/(1.6/F1710+1.37/N1710)</f>
        <v>0.05605603896531156</v>
      </c>
      <c r="BD1710" s="4">
        <f>G1710*AA1710*0.001</f>
        <v>36.22167805441861</v>
      </c>
      <c r="BE1710" s="4">
        <f>G1710/S1710</f>
        <v>0.8983320567728205</v>
      </c>
      <c r="BF1710" s="4">
        <f>(1-AP1710*AA1710/AU1710/F1710)*100</f>
        <v>50.28711999012009</v>
      </c>
      <c r="BG1710" s="4">
        <f>(S1710-E1710/(N1710/1.35))</f>
        <v>396.2115228755975</v>
      </c>
      <c r="BH1710" s="4">
        <f>E1710*BF1710/100/BG1710</f>
        <v>0.002162856476044369</v>
      </c>
    </row>
    <row r="1711" ht="16" customHeight="1">
      <c r="A1711" s="4">
        <v>1612</v>
      </c>
      <c r="B1711" t="s" s="2">
        <v>1772</v>
      </c>
      <c r="C1711" s="4">
        <v>9299.000025860965</v>
      </c>
      <c r="D1711" s="4">
        <v>0</v>
      </c>
      <c r="E1711" s="4">
        <f>(R1711-S1711*(1000-T1711)/(1000-U1711))*AO1711</f>
        <v>1.787570536057573</v>
      </c>
      <c r="F1711" s="4">
        <f>IF(AZ1711&lt;&gt;0,1/(1/AZ1711-1/N1711),0)</f>
        <v>0.09184350743350812</v>
      </c>
      <c r="G1711" s="4">
        <f>((BC1711-AP1711/2)*S1711-E1711)/(BC1711+AP1711/2)</f>
        <v>355.0948241621685</v>
      </c>
      <c r="H1711" s="4">
        <f>AP1711*1000</f>
        <v>1.469788417029856</v>
      </c>
      <c r="I1711" s="4">
        <f>(AU1711-BA1711)</f>
        <v>1.637250572719839</v>
      </c>
      <c r="J1711" s="4">
        <f>(P1711+AT1711*D1711)</f>
        <v>25.49355697631836</v>
      </c>
      <c r="K1711" s="4">
        <v>6</v>
      </c>
      <c r="L1711" s="4">
        <f>(K1711*AI1711+AJ1711)</f>
        <v>1.420000016689301</v>
      </c>
      <c r="M1711" s="4">
        <v>1</v>
      </c>
      <c r="N1711" s="4">
        <f>L1711*(M1711+1)*(M1711+1)/(M1711*M1711+1)</f>
        <v>2.840000033378601</v>
      </c>
      <c r="O1711" s="4">
        <v>20.56888961791992</v>
      </c>
      <c r="P1711" s="4">
        <v>25.49355697631836</v>
      </c>
      <c r="Q1711" s="4">
        <v>18.88253784179688</v>
      </c>
      <c r="R1711" s="4">
        <v>399.8419189453125</v>
      </c>
      <c r="S1711" s="4">
        <v>396.9935607910156</v>
      </c>
      <c r="T1711" s="4">
        <v>14.38355255126953</v>
      </c>
      <c r="U1711" s="4">
        <v>16.12074279785156</v>
      </c>
      <c r="V1711" s="4">
        <v>60.06800079345703</v>
      </c>
      <c r="W1711" s="4">
        <v>67.33430480957031</v>
      </c>
      <c r="X1711" s="4">
        <v>499.4597473144531</v>
      </c>
      <c r="Y1711" s="4">
        <v>2000.929443359375</v>
      </c>
      <c r="Z1711" s="4">
        <v>23.96664619445801</v>
      </c>
      <c r="AA1711" s="4">
        <v>101.558723449707</v>
      </c>
      <c r="AB1711" s="4">
        <v>11.95715713500977</v>
      </c>
      <c r="AC1711" s="4">
        <v>0.3677950203418732</v>
      </c>
      <c r="AD1711" s="4">
        <v>0.06099309772253036</v>
      </c>
      <c r="AE1711" s="4">
        <v>0.004866491071879864</v>
      </c>
      <c r="AF1711" s="4">
        <v>0.06995739042758942</v>
      </c>
      <c r="AG1711" s="4">
        <v>0.003993657417595387</v>
      </c>
      <c r="AH1711" s="4">
        <v>1</v>
      </c>
      <c r="AI1711" s="4">
        <v>-0.2195652425289154</v>
      </c>
      <c r="AJ1711" s="4">
        <v>2.737391471862793</v>
      </c>
      <c r="AK1711" s="4">
        <v>1</v>
      </c>
      <c r="AL1711" s="4">
        <v>0</v>
      </c>
      <c r="AM1711" s="4">
        <v>0.1599999964237213</v>
      </c>
      <c r="AN1711" s="4">
        <v>111115</v>
      </c>
      <c r="AO1711" s="4">
        <f>X1711*0.000001/(K1711*0.0001)</f>
        <v>0.8324329121907551</v>
      </c>
      <c r="AP1711" s="4">
        <f>(U1711-T1711)/(1000-U1711)*AO1711</f>
        <v>0.001469788417029856</v>
      </c>
      <c r="AQ1711" s="4">
        <f>(P1711+273.15)</f>
        <v>298.6435569763183</v>
      </c>
      <c r="AR1711" s="4">
        <f>(O1711+273.15)</f>
        <v>293.7188896179199</v>
      </c>
      <c r="AS1711" s="4">
        <f>(Y1711*AK1711+Z1711*AL1711)*AM1711</f>
        <v>320.1487037816187</v>
      </c>
      <c r="AT1711" s="4">
        <f>((AS1711+0.00000010773*(AR1711^4-AQ1711^4))-AP1711*44100)/(L1711*0.92*2*29.3+0.00000043092*AQ1711^3)</f>
        <v>2.274037686918872</v>
      </c>
      <c r="AU1711" s="4">
        <f>0.61365*EXP(17.502*J1711/(240.97+J1711))</f>
        <v>3.274452632330702</v>
      </c>
      <c r="AV1711" s="4">
        <f>AU1711*1000/AA1711</f>
        <v>32.24196328100015</v>
      </c>
      <c r="AW1711" s="4">
        <f>(AV1711-U1711)</f>
        <v>16.12122048314858</v>
      </c>
      <c r="AX1711" s="4">
        <f>IF(D1711,P1711,(O1711+P1711)/2)</f>
        <v>23.03122329711914</v>
      </c>
      <c r="AY1711" s="4">
        <f>0.61365*EXP(17.502*AX1711/(240.97+AX1711))</f>
        <v>2.825054895023714</v>
      </c>
      <c r="AZ1711" s="4">
        <f>IF(AW1711&lt;&gt;0,(1000-(AV1711+U1711)/2)/AW1711*AP1711,0)</f>
        <v>0.08896639965464202</v>
      </c>
      <c r="BA1711" s="4">
        <f>U1711*AA1711/1000</f>
        <v>1.637202059610863</v>
      </c>
      <c r="BB1711" s="4">
        <f>(AY1711-BA1711)</f>
        <v>1.187852835412851</v>
      </c>
      <c r="BC1711" s="4">
        <f>1/(1.6/F1711+1.37/N1711)</f>
        <v>0.05585552507661404</v>
      </c>
      <c r="BD1711" s="4">
        <f>G1711*AA1711*0.001</f>
        <v>36.06297704550802</v>
      </c>
      <c r="BE1711" s="4">
        <f>G1711/S1711</f>
        <v>0.8944599087567989</v>
      </c>
      <c r="BF1711" s="4">
        <f>(1-AP1711*AA1711/AU1711/F1711)*100</f>
        <v>50.36535949351186</v>
      </c>
      <c r="BG1711" s="4">
        <f>(S1711-E1711/(N1711/1.35))</f>
        <v>396.143835370130</v>
      </c>
      <c r="BH1711" s="4">
        <f>E1711*BF1711/100/BG1711</f>
        <v>0.002272700585746334</v>
      </c>
    </row>
    <row r="1712" ht="16" customHeight="1">
      <c r="A1712" s="4">
        <v>1613</v>
      </c>
      <c r="B1712" t="s" s="2">
        <v>1773</v>
      </c>
      <c r="C1712" s="4">
        <v>9304.500025738031</v>
      </c>
      <c r="D1712" s="4">
        <v>0</v>
      </c>
      <c r="E1712" s="4">
        <f>(R1712-S1712*(1000-T1712)/(1000-U1712))*AO1712</f>
        <v>1.842614642387737</v>
      </c>
      <c r="F1712" s="4">
        <f>IF(AZ1712&lt;&gt;0,1/(1/AZ1712-1/N1712),0)</f>
        <v>0.0913671891482556</v>
      </c>
      <c r="G1712" s="4">
        <f>((BC1712-AP1712/2)*S1712-E1712)/(BC1712+AP1712/2)</f>
        <v>354.0256496005852</v>
      </c>
      <c r="H1712" s="4">
        <f>AP1712*1000</f>
        <v>1.456147164512602</v>
      </c>
      <c r="I1712" s="4">
        <f>(AU1712-BA1712)</f>
        <v>1.630344062704548</v>
      </c>
      <c r="J1712" s="4">
        <f>(P1712+AT1712*D1712)</f>
        <v>25.44350624084473</v>
      </c>
      <c r="K1712" s="4">
        <v>6</v>
      </c>
      <c r="L1712" s="4">
        <f>(K1712*AI1712+AJ1712)</f>
        <v>1.420000016689301</v>
      </c>
      <c r="M1712" s="4">
        <v>1</v>
      </c>
      <c r="N1712" s="4">
        <f>L1712*(M1712+1)*(M1712+1)/(M1712*M1712+1)</f>
        <v>2.840000033378601</v>
      </c>
      <c r="O1712" s="4">
        <v>20.51154518127441</v>
      </c>
      <c r="P1712" s="4">
        <v>25.44350624084473</v>
      </c>
      <c r="Q1712" s="4">
        <v>18.8263053894043</v>
      </c>
      <c r="R1712" s="4">
        <v>399.9294738769531</v>
      </c>
      <c r="S1712" s="4">
        <v>397.0214538574219</v>
      </c>
      <c r="T1712" s="4">
        <v>14.37195873260498</v>
      </c>
      <c r="U1712" s="4">
        <v>16.09307098388672</v>
      </c>
      <c r="V1712" s="4">
        <v>60.23276901245117</v>
      </c>
      <c r="W1712" s="4">
        <v>67.45777893066406</v>
      </c>
      <c r="X1712" s="4">
        <v>499.4607238769531</v>
      </c>
      <c r="Y1712" s="4">
        <v>2001.131591796875</v>
      </c>
      <c r="Z1712" s="4">
        <v>23.14654350280762</v>
      </c>
      <c r="AA1712" s="4">
        <v>101.5583953857422</v>
      </c>
      <c r="AB1712" s="4">
        <v>11.95715713500977</v>
      </c>
      <c r="AC1712" s="4">
        <v>0.3677950203418732</v>
      </c>
      <c r="AD1712" s="4">
        <v>0.06099309772253036</v>
      </c>
      <c r="AE1712" s="4">
        <v>0.004866491071879864</v>
      </c>
      <c r="AF1712" s="4">
        <v>0.06995739042758942</v>
      </c>
      <c r="AG1712" s="4">
        <v>0.003993657417595387</v>
      </c>
      <c r="AH1712" s="4">
        <v>1</v>
      </c>
      <c r="AI1712" s="4">
        <v>-0.2195652425289154</v>
      </c>
      <c r="AJ1712" s="4">
        <v>2.737391471862793</v>
      </c>
      <c r="AK1712" s="4">
        <v>1</v>
      </c>
      <c r="AL1712" s="4">
        <v>0</v>
      </c>
      <c r="AM1712" s="4">
        <v>0.1599999964237213</v>
      </c>
      <c r="AN1712" s="4">
        <v>111115</v>
      </c>
      <c r="AO1712" s="4">
        <f>X1712*0.000001/(K1712*0.0001)</f>
        <v>0.8324345397949218</v>
      </c>
      <c r="AP1712" s="4">
        <f>(U1712-T1712)/(1000-U1712)*AO1712</f>
        <v>0.001456147164512602</v>
      </c>
      <c r="AQ1712" s="4">
        <f>(P1712+273.15)</f>
        <v>298.5935062408447</v>
      </c>
      <c r="AR1712" s="4">
        <f>(O1712+273.15)</f>
        <v>293.6615451812744</v>
      </c>
      <c r="AS1712" s="4">
        <f>(Y1712*AK1712+Z1712*AL1712)*AM1712</f>
        <v>320.1810475308957</v>
      </c>
      <c r="AT1712" s="4">
        <f>((AS1712+0.00000010773*(AR1712^4-AQ1712^4))-AP1712*44100)/(L1712*0.92*2*29.3+0.00000043092*AQ1712^3)</f>
        <v>2.280801454377539</v>
      </c>
      <c r="AU1712" s="4">
        <f>0.61365*EXP(17.502*J1712/(240.97+J1712))</f>
        <v>3.26473052865693</v>
      </c>
      <c r="AV1712" s="4">
        <f>AU1712*1000/AA1712</f>
        <v>32.14633823483259</v>
      </c>
      <c r="AW1712" s="4">
        <f>(AV1712-U1712)</f>
        <v>16.05326725094587</v>
      </c>
      <c r="AX1712" s="4">
        <f>IF(D1712,P1712,(O1712+P1712)/2)</f>
        <v>22.97752571105957</v>
      </c>
      <c r="AY1712" s="4">
        <f>0.61365*EXP(17.502*AX1712/(240.97+AX1712))</f>
        <v>2.815888401379819</v>
      </c>
      <c r="AZ1712" s="4">
        <f>IF(AW1712&lt;&gt;0,(1000-(AV1712+U1712)/2)/AW1712*AP1712,0)</f>
        <v>0.08851938380039574</v>
      </c>
      <c r="BA1712" s="4">
        <f>U1712*AA1712/1000</f>
        <v>1.634386465952382</v>
      </c>
      <c r="BB1712" s="4">
        <f>(AY1712-BA1712)</f>
        <v>1.181501935427437</v>
      </c>
      <c r="BC1712" s="4">
        <f>1/(1.6/F1712+1.37/N1712)</f>
        <v>0.05557361325705842</v>
      </c>
      <c r="BD1712" s="4">
        <f>G1712*AA1712*0.001</f>
        <v>35.95427689883045</v>
      </c>
      <c r="BE1712" s="4">
        <f>G1712/S1712</f>
        <v>0.8917040783587546</v>
      </c>
      <c r="BF1712" s="4">
        <f>(1-AP1712*AA1712/AU1712/F1712)*100</f>
        <v>50.42262883567943</v>
      </c>
      <c r="BG1712" s="4">
        <f>(S1712-E1712/(N1712/1.35))</f>
        <v>396.1455631046094</v>
      </c>
      <c r="BH1712" s="4">
        <f>E1712*BF1712/100/BG1712</f>
        <v>0.002345336736127236</v>
      </c>
    </row>
    <row r="1713" ht="16" customHeight="1">
      <c r="A1713" s="4">
        <v>1614</v>
      </c>
      <c r="B1713" t="s" s="2">
        <v>1774</v>
      </c>
      <c r="C1713" s="4">
        <v>9309.500025626272</v>
      </c>
      <c r="D1713" s="4">
        <v>0</v>
      </c>
      <c r="E1713" s="4">
        <f>(R1713-S1713*(1000-T1713)/(1000-U1713))*AO1713</f>
        <v>1.924398547954533</v>
      </c>
      <c r="F1713" s="4">
        <f>IF(AZ1713&lt;&gt;0,1/(1/AZ1713-1/N1713),0)</f>
        <v>0.09098898863014282</v>
      </c>
      <c r="G1713" s="4">
        <f>((BC1713-AP1713/2)*S1713-E1713)/(BC1713+AP1713/2)</f>
        <v>352.4663573308095</v>
      </c>
      <c r="H1713" s="4">
        <f>AP1713*1000</f>
        <v>1.444355213947697</v>
      </c>
      <c r="I1713" s="4">
        <f>(AU1713-BA1713)</f>
        <v>1.623742409169298</v>
      </c>
      <c r="J1713" s="4">
        <f>(P1713+AT1713*D1713)</f>
        <v>25.39690399169922</v>
      </c>
      <c r="K1713" s="4">
        <v>6</v>
      </c>
      <c r="L1713" s="4">
        <f>(K1713*AI1713+AJ1713)</f>
        <v>1.420000016689301</v>
      </c>
      <c r="M1713" s="4">
        <v>1</v>
      </c>
      <c r="N1713" s="4">
        <f>L1713*(M1713+1)*(M1713+1)/(M1713*M1713+1)</f>
        <v>2.840000033378601</v>
      </c>
      <c r="O1713" s="4">
        <v>20.46018600463867</v>
      </c>
      <c r="P1713" s="4">
        <v>25.39690399169922</v>
      </c>
      <c r="Q1713" s="4">
        <v>18.77565383911133</v>
      </c>
      <c r="R1713" s="4">
        <v>400.0138244628906</v>
      </c>
      <c r="S1713" s="4">
        <v>397.0132141113281</v>
      </c>
      <c r="T1713" s="4">
        <v>14.3620080947876</v>
      </c>
      <c r="U1713" s="4">
        <v>16.0692138671875</v>
      </c>
      <c r="V1713" s="4">
        <v>60.38235092163086</v>
      </c>
      <c r="W1713" s="4">
        <v>67.57090759277344</v>
      </c>
      <c r="X1713" s="4">
        <v>499.4637145996094</v>
      </c>
      <c r="Y1713" s="4">
        <v>2001.282104492188</v>
      </c>
      <c r="Z1713" s="4">
        <v>23.32519149780273</v>
      </c>
      <c r="AA1713" s="4">
        <v>101.5580825805664</v>
      </c>
      <c r="AB1713" s="4">
        <v>11.95715713500977</v>
      </c>
      <c r="AC1713" s="4">
        <v>0.3677950203418732</v>
      </c>
      <c r="AD1713" s="4">
        <v>0.06099309772253036</v>
      </c>
      <c r="AE1713" s="4">
        <v>0.004866491071879864</v>
      </c>
      <c r="AF1713" s="4">
        <v>0.06995739042758942</v>
      </c>
      <c r="AG1713" s="4">
        <v>0.003993657417595387</v>
      </c>
      <c r="AH1713" s="4">
        <v>1</v>
      </c>
      <c r="AI1713" s="4">
        <v>-0.2195652425289154</v>
      </c>
      <c r="AJ1713" s="4">
        <v>2.737391471862793</v>
      </c>
      <c r="AK1713" s="4">
        <v>1</v>
      </c>
      <c r="AL1713" s="4">
        <v>0</v>
      </c>
      <c r="AM1713" s="4">
        <v>0.1599999964237213</v>
      </c>
      <c r="AN1713" s="4">
        <v>111115</v>
      </c>
      <c r="AO1713" s="4">
        <f>X1713*0.000001/(K1713*0.0001)</f>
        <v>0.8324395243326821</v>
      </c>
      <c r="AP1713" s="4">
        <f>(U1713-T1713)/(1000-U1713)*AO1713</f>
        <v>0.001444355213947697</v>
      </c>
      <c r="AQ1713" s="4">
        <f>(P1713+273.15)</f>
        <v>298.5469039916992</v>
      </c>
      <c r="AR1713" s="4">
        <f>(O1713+273.15)</f>
        <v>293.6101860046386</v>
      </c>
      <c r="AS1713" s="4">
        <f>(Y1713*AK1713+Z1713*AL1713)*AM1713</f>
        <v>320.2051295616075</v>
      </c>
      <c r="AT1713" s="4">
        <f>((AS1713+0.00000010773*(AR1713^4-AQ1713^4))-AP1713*44100)/(L1713*0.92*2*29.3+0.00000043092*AQ1713^3)</f>
        <v>2.286828639822458</v>
      </c>
      <c r="AU1713" s="4">
        <f>0.61365*EXP(17.502*J1713/(240.97+J1713))</f>
        <v>3.255700958097909</v>
      </c>
      <c r="AV1713" s="4">
        <f>AU1713*1000/AA1713</f>
        <v>32.05752683953195</v>
      </c>
      <c r="AW1713" s="4">
        <f>(AV1713-U1713)</f>
        <v>15.98831297234445</v>
      </c>
      <c r="AX1713" s="4">
        <f>IF(D1713,P1713,(O1713+P1713)/2)</f>
        <v>22.92854499816895</v>
      </c>
      <c r="AY1713" s="4">
        <f>0.61365*EXP(17.502*AX1713/(240.97+AX1713))</f>
        <v>2.807549808289507</v>
      </c>
      <c r="AZ1713" s="4">
        <f>IF(AW1713&lt;&gt;0,(1000-(AV1713+U1713)/2)/AW1713*AP1713,0)</f>
        <v>0.08816434616653433</v>
      </c>
      <c r="BA1713" s="4">
        <f>U1713*AA1713/1000</f>
        <v>1.631958548928611</v>
      </c>
      <c r="BB1713" s="4">
        <f>(AY1713-BA1713)</f>
        <v>1.175591259360896</v>
      </c>
      <c r="BC1713" s="4">
        <f>1/(1.6/F1713+1.37/N1713)</f>
        <v>0.05534971689433966</v>
      </c>
      <c r="BD1713" s="4">
        <f>G1713*AA1713*0.001</f>
        <v>35.79580742467378</v>
      </c>
      <c r="BE1713" s="4">
        <f>G1713/S1713</f>
        <v>0.8877950274772792</v>
      </c>
      <c r="BF1713" s="4">
        <f>(1-AP1713*AA1713/AU1713/F1713)*100</f>
        <v>50.48290465208027</v>
      </c>
      <c r="BG1713" s="4">
        <f>(S1713-E1713/(N1713/1.35))</f>
        <v>396.0984472066785</v>
      </c>
      <c r="BH1713" s="4">
        <f>E1713*BF1713/100/BG1713</f>
        <v>0.002452653604024339</v>
      </c>
    </row>
    <row r="1714" ht="16" customHeight="1">
      <c r="A1714" s="4">
        <v>1615</v>
      </c>
      <c r="B1714" t="s" s="2">
        <v>1775</v>
      </c>
      <c r="C1714" s="4">
        <v>9314.500025514513</v>
      </c>
      <c r="D1714" s="4">
        <v>0</v>
      </c>
      <c r="E1714" s="4">
        <f>(R1714-S1714*(1000-T1714)/(1000-U1714))*AO1714</f>
        <v>1.961407658523034</v>
      </c>
      <c r="F1714" s="4">
        <f>IF(AZ1714&lt;&gt;0,1/(1/AZ1714-1/N1714),0)</f>
        <v>0.09063761350900912</v>
      </c>
      <c r="G1714" s="4">
        <f>((BC1714-AP1714/2)*S1714-E1714)/(BC1714+AP1714/2)</f>
        <v>351.6702040713379</v>
      </c>
      <c r="H1714" s="4">
        <f>AP1714*1000</f>
        <v>1.432967617036818</v>
      </c>
      <c r="I1714" s="4">
        <f>(AU1714-BA1714)</f>
        <v>1.617078225488909</v>
      </c>
      <c r="J1714" s="4">
        <f>(P1714+AT1714*D1714)</f>
        <v>25.35054588317871</v>
      </c>
      <c r="K1714" s="4">
        <v>6</v>
      </c>
      <c r="L1714" s="4">
        <f>(K1714*AI1714+AJ1714)</f>
        <v>1.420000016689301</v>
      </c>
      <c r="M1714" s="4">
        <v>1</v>
      </c>
      <c r="N1714" s="4">
        <f>L1714*(M1714+1)*(M1714+1)/(M1714*M1714+1)</f>
        <v>2.840000033378601</v>
      </c>
      <c r="O1714" s="4">
        <v>20.41047286987305</v>
      </c>
      <c r="P1714" s="4">
        <v>25.35054588317871</v>
      </c>
      <c r="Q1714" s="4">
        <v>18.72555160522461</v>
      </c>
      <c r="R1714" s="4">
        <v>400.0076293945312</v>
      </c>
      <c r="S1714" s="4">
        <v>396.9679870605469</v>
      </c>
      <c r="T1714" s="4">
        <v>14.35282325744629</v>
      </c>
      <c r="U1714" s="4">
        <v>16.04665374755859</v>
      </c>
      <c r="V1714" s="4">
        <v>60.5295524597168</v>
      </c>
      <c r="W1714" s="4">
        <v>67.68364715576172</v>
      </c>
      <c r="X1714" s="4">
        <v>499.4501953125</v>
      </c>
      <c r="Y1714" s="4">
        <v>2001.332641601562</v>
      </c>
      <c r="Z1714" s="4">
        <v>24.70855903625488</v>
      </c>
      <c r="AA1714" s="4">
        <v>101.5577545166016</v>
      </c>
      <c r="AB1714" s="4">
        <v>11.95715713500977</v>
      </c>
      <c r="AC1714" s="4">
        <v>0.3677950203418732</v>
      </c>
      <c r="AD1714" s="4">
        <v>0.06099309772253036</v>
      </c>
      <c r="AE1714" s="4">
        <v>0.004866491071879864</v>
      </c>
      <c r="AF1714" s="4">
        <v>0.06995739042758942</v>
      </c>
      <c r="AG1714" s="4">
        <v>0.003993657417595387</v>
      </c>
      <c r="AH1714" s="4">
        <v>0.6666666865348816</v>
      </c>
      <c r="AI1714" s="4">
        <v>-0.2195652425289154</v>
      </c>
      <c r="AJ1714" s="4">
        <v>2.737391471862793</v>
      </c>
      <c r="AK1714" s="4">
        <v>1</v>
      </c>
      <c r="AL1714" s="4">
        <v>0</v>
      </c>
      <c r="AM1714" s="4">
        <v>0.1599999964237213</v>
      </c>
      <c r="AN1714" s="4">
        <v>111115</v>
      </c>
      <c r="AO1714" s="4">
        <f>X1714*0.000001/(K1714*0.0001)</f>
        <v>0.8324169921875</v>
      </c>
      <c r="AP1714" s="4">
        <f>(U1714-T1714)/(1000-U1714)*AO1714</f>
        <v>0.001432967617036818</v>
      </c>
      <c r="AQ1714" s="4">
        <f>(P1714+273.15)</f>
        <v>298.5005458831787</v>
      </c>
      <c r="AR1714" s="4">
        <f>(O1714+273.15)</f>
        <v>293.560472869873</v>
      </c>
      <c r="AS1714" s="4">
        <f>(Y1714*AK1714+Z1714*AL1714)*AM1714</f>
        <v>320.2132154989267</v>
      </c>
      <c r="AT1714" s="4">
        <f>((AS1714+0.00000010773*(AR1714^4-AQ1714^4))-AP1714*44100)/(L1714*0.92*2*29.3+0.00000043092*AQ1714^3)</f>
        <v>2.292644025852025</v>
      </c>
      <c r="AU1714" s="4">
        <f>0.61365*EXP(17.502*J1714/(240.97+J1714))</f>
        <v>3.246740347596369</v>
      </c>
      <c r="AV1714" s="4">
        <f>AU1714*1000/AA1714</f>
        <v>31.96939872341927</v>
      </c>
      <c r="AW1714" s="4">
        <f>(AV1714-U1714)</f>
        <v>15.92274497586067</v>
      </c>
      <c r="AX1714" s="4">
        <f>IF(D1714,P1714,(O1714+P1714)/2)</f>
        <v>22.88050937652588</v>
      </c>
      <c r="AY1714" s="4">
        <f>0.61365*EXP(17.502*AX1714/(240.97+AX1714))</f>
        <v>2.799393099230257</v>
      </c>
      <c r="AZ1714" s="4">
        <f>IF(AW1714&lt;&gt;0,(1000-(AV1714+U1714)/2)/AW1714*AP1714,0)</f>
        <v>0.08783440889197529</v>
      </c>
      <c r="BA1714" s="4">
        <f>U1714*AA1714/1000</f>
        <v>1.62966212210746</v>
      </c>
      <c r="BB1714" s="4">
        <f>(AY1714-BA1714)</f>
        <v>1.169730977122797</v>
      </c>
      <c r="BC1714" s="4">
        <f>1/(1.6/F1714+1.37/N1714)</f>
        <v>0.05514165674515633</v>
      </c>
      <c r="BD1714" s="4">
        <f>G1714*AA1714*0.001</f>
        <v>35.71483625588012</v>
      </c>
      <c r="BE1714" s="4">
        <f>G1714/S1714</f>
        <v>0.8858905895041356</v>
      </c>
      <c r="BF1714" s="4">
        <f>(1-AP1714*AA1714/AU1714/F1714)*100</f>
        <v>50.54690853341698</v>
      </c>
      <c r="BG1714" s="4">
        <f>(S1714-E1714/(N1714/1.35))</f>
        <v>396.035627797207</v>
      </c>
      <c r="BH1714" s="4">
        <f>E1714*BF1714/100/BG1714</f>
        <v>0.002503388244728182</v>
      </c>
    </row>
    <row r="1715" ht="16" customHeight="1">
      <c r="A1715" s="4">
        <v>1616</v>
      </c>
      <c r="B1715" t="s" s="2">
        <v>1776</v>
      </c>
      <c r="C1715" s="4">
        <v>9320.000025391579</v>
      </c>
      <c r="D1715" s="4">
        <v>0</v>
      </c>
      <c r="E1715" s="4">
        <f>(R1715-S1715*(1000-T1715)/(1000-U1715))*AO1715</f>
        <v>2.018871739920242</v>
      </c>
      <c r="F1715" s="4">
        <f>IF(AZ1715&lt;&gt;0,1/(1/AZ1715-1/N1715),0)</f>
        <v>0.09044570559892498</v>
      </c>
      <c r="G1715" s="4">
        <f>((BC1715-AP1715/2)*S1715-E1715)/(BC1715+AP1715/2)</f>
        <v>350.5435978579991</v>
      </c>
      <c r="H1715" s="4">
        <f>AP1715*1000</f>
        <v>1.421509596205073</v>
      </c>
      <c r="I1715" s="4">
        <f>(AU1715-BA1715)</f>
        <v>1.607559999427373</v>
      </c>
      <c r="J1715" s="4">
        <f>(P1715+AT1715*D1715)</f>
        <v>25.28862571716309</v>
      </c>
      <c r="K1715" s="4">
        <v>6</v>
      </c>
      <c r="L1715" s="4">
        <f>(K1715*AI1715+AJ1715)</f>
        <v>1.420000016689301</v>
      </c>
      <c r="M1715" s="4">
        <v>1</v>
      </c>
      <c r="N1715" s="4">
        <f>L1715*(M1715+1)*(M1715+1)/(M1715*M1715+1)</f>
        <v>2.840000033378601</v>
      </c>
      <c r="O1715" s="4">
        <v>20.35569763183594</v>
      </c>
      <c r="P1715" s="4">
        <v>25.28862571716309</v>
      </c>
      <c r="Q1715" s="4">
        <v>18.67051124572754</v>
      </c>
      <c r="R1715" s="4">
        <v>399.9887390136719</v>
      </c>
      <c r="S1715" s="4">
        <v>396.8856506347656</v>
      </c>
      <c r="T1715" s="4">
        <v>14.34254741668701</v>
      </c>
      <c r="U1715" s="4">
        <v>16.02288436889648</v>
      </c>
      <c r="V1715" s="4">
        <v>60.69084930419922</v>
      </c>
      <c r="W1715" s="4">
        <v>67.81143188476562</v>
      </c>
      <c r="X1715" s="4">
        <v>499.4472961425781</v>
      </c>
      <c r="Y1715" s="4">
        <v>2001.1025390625</v>
      </c>
      <c r="Z1715" s="4">
        <v>24.83823394775391</v>
      </c>
      <c r="AA1715" s="4">
        <v>101.5575790405273</v>
      </c>
      <c r="AB1715" s="4">
        <v>11.95715713500977</v>
      </c>
      <c r="AC1715" s="4">
        <v>0.3677950203418732</v>
      </c>
      <c r="AD1715" s="4">
        <v>0.06099309772253036</v>
      </c>
      <c r="AE1715" s="4">
        <v>0.004866491071879864</v>
      </c>
      <c r="AF1715" s="4">
        <v>0.06995739042758942</v>
      </c>
      <c r="AG1715" s="4">
        <v>0.003993657417595387</v>
      </c>
      <c r="AH1715" s="4">
        <v>1</v>
      </c>
      <c r="AI1715" s="4">
        <v>-0.2195652425289154</v>
      </c>
      <c r="AJ1715" s="4">
        <v>2.737391471862793</v>
      </c>
      <c r="AK1715" s="4">
        <v>1</v>
      </c>
      <c r="AL1715" s="4">
        <v>0</v>
      </c>
      <c r="AM1715" s="4">
        <v>0.1599999964237213</v>
      </c>
      <c r="AN1715" s="4">
        <v>111115</v>
      </c>
      <c r="AO1715" s="4">
        <f>X1715*0.000001/(K1715*0.0001)</f>
        <v>0.8324121602376301</v>
      </c>
      <c r="AP1715" s="4">
        <f>(U1715-T1715)/(1000-U1715)*AO1715</f>
        <v>0.001421509596205073</v>
      </c>
      <c r="AQ1715" s="4">
        <f>(P1715+273.15)</f>
        <v>298.4386257171631</v>
      </c>
      <c r="AR1715" s="4">
        <f>(O1715+273.15)</f>
        <v>293.5056976318359</v>
      </c>
      <c r="AS1715" s="4">
        <f>(Y1715*AK1715+Z1715*AL1715)*AM1715</f>
        <v>320.1763990934996</v>
      </c>
      <c r="AT1715" s="4">
        <f>((AS1715+0.00000010773*(AR1715^4-AQ1715^4))-AP1715*44100)/(L1715*0.92*2*29.3+0.00000043092*AQ1715^3)</f>
        <v>2.299431086307802</v>
      </c>
      <c r="AU1715" s="4">
        <f>0.61365*EXP(17.502*J1715/(240.97+J1715))</f>
        <v>3.234805345178808</v>
      </c>
      <c r="AV1715" s="4">
        <f>AU1715*1000/AA1715</f>
        <v>31.85193439760841</v>
      </c>
      <c r="AW1715" s="4">
        <f>(AV1715-U1715)</f>
        <v>15.82905002871193</v>
      </c>
      <c r="AX1715" s="4">
        <f>IF(D1715,P1715,(O1715+P1715)/2)</f>
        <v>22.82216167449951</v>
      </c>
      <c r="AY1715" s="4">
        <f>0.61365*EXP(17.502*AX1715/(240.97+AX1715))</f>
        <v>2.789513235079092</v>
      </c>
      <c r="AZ1715" s="4">
        <f>IF(AW1715&lt;&gt;0,(1000-(AV1715+U1715)/2)/AW1715*AP1715,0)</f>
        <v>0.08765417612186267</v>
      </c>
      <c r="BA1715" s="4">
        <f>U1715*AA1715/1000</f>
        <v>1.627245345751435</v>
      </c>
      <c r="BB1715" s="4">
        <f>(AY1715-BA1715)</f>
        <v>1.162267889327657</v>
      </c>
      <c r="BC1715" s="4">
        <f>1/(1.6/F1715+1.37/N1715)</f>
        <v>0.0550280039775697</v>
      </c>
      <c r="BD1715" s="4">
        <f>G1715*AA1715*0.001</f>
        <v>35.60035914661458</v>
      </c>
      <c r="BE1715" s="4">
        <f>G1715/S1715</f>
        <v>0.8832357564385396</v>
      </c>
      <c r="BF1715" s="4">
        <f>(1-AP1715*AA1715/AU1715/F1715)*100</f>
        <v>50.65694529640196</v>
      </c>
      <c r="BG1715" s="4">
        <f>(S1715-E1715/(N1715/1.35))</f>
        <v>395.9259756992516</v>
      </c>
      <c r="BH1715" s="4">
        <f>E1715*BF1715/100/BG1715</f>
        <v>0.002583055459015311</v>
      </c>
    </row>
    <row r="1716" ht="16" customHeight="1">
      <c r="A1716" s="4">
        <v>1617</v>
      </c>
      <c r="B1716" t="s" s="2">
        <v>1777</v>
      </c>
      <c r="C1716" s="4">
        <v>9325.000025279820</v>
      </c>
      <c r="D1716" s="4">
        <v>0</v>
      </c>
      <c r="E1716" s="4">
        <f>(R1716-S1716*(1000-T1716)/(1000-U1716))*AO1716</f>
        <v>2.032390217385717</v>
      </c>
      <c r="F1716" s="4">
        <f>IF(AZ1716&lt;&gt;0,1/(1/AZ1716-1/N1716),0)</f>
        <v>0.09019233924024957</v>
      </c>
      <c r="G1716" s="4">
        <f>((BC1716-AP1716/2)*S1716-E1716)/(BC1716+AP1716/2)</f>
        <v>350.1961633449259</v>
      </c>
      <c r="H1716" s="4">
        <f>AP1716*1000</f>
        <v>1.412209265814073</v>
      </c>
      <c r="I1716" s="4">
        <f>(AU1716-BA1716)</f>
        <v>1.601470899729848</v>
      </c>
      <c r="J1716" s="4">
        <f>(P1716+AT1716*D1716)</f>
        <v>25.2456111907959</v>
      </c>
      <c r="K1716" s="4">
        <v>6</v>
      </c>
      <c r="L1716" s="4">
        <f>(K1716*AI1716+AJ1716)</f>
        <v>1.420000016689301</v>
      </c>
      <c r="M1716" s="4">
        <v>1</v>
      </c>
      <c r="N1716" s="4">
        <f>L1716*(M1716+1)*(M1716+1)/(M1716*M1716+1)</f>
        <v>2.840000033378601</v>
      </c>
      <c r="O1716" s="4">
        <v>20.30673217773438</v>
      </c>
      <c r="P1716" s="4">
        <v>25.2456111907959</v>
      </c>
      <c r="Q1716" s="4">
        <v>18.62089538574219</v>
      </c>
      <c r="R1716" s="4">
        <v>399.9577026367188</v>
      </c>
      <c r="S1716" s="4">
        <v>396.8429260253906</v>
      </c>
      <c r="T1716" s="4">
        <v>14.33210754394531</v>
      </c>
      <c r="U1716" s="4">
        <v>16.00146293640137</v>
      </c>
      <c r="V1716" s="4">
        <v>60.83146286010742</v>
      </c>
      <c r="W1716" s="4">
        <v>67.92567443847656</v>
      </c>
      <c r="X1716" s="4">
        <v>499.4545288085938</v>
      </c>
      <c r="Y1716" s="4">
        <v>2000.936767578125</v>
      </c>
      <c r="Z1716" s="4">
        <v>24.13368988037109</v>
      </c>
      <c r="AA1716" s="4">
        <v>101.5573425292969</v>
      </c>
      <c r="AB1716" s="4">
        <v>11.95715713500977</v>
      </c>
      <c r="AC1716" s="4">
        <v>0.3677950203418732</v>
      </c>
      <c r="AD1716" s="4">
        <v>0.06099309772253036</v>
      </c>
      <c r="AE1716" s="4">
        <v>0.004866491071879864</v>
      </c>
      <c r="AF1716" s="4">
        <v>0.06995739042758942</v>
      </c>
      <c r="AG1716" s="4">
        <v>0.003993657417595387</v>
      </c>
      <c r="AH1716" s="4">
        <v>1</v>
      </c>
      <c r="AI1716" s="4">
        <v>-0.2195652425289154</v>
      </c>
      <c r="AJ1716" s="4">
        <v>2.737391471862793</v>
      </c>
      <c r="AK1716" s="4">
        <v>1</v>
      </c>
      <c r="AL1716" s="4">
        <v>0</v>
      </c>
      <c r="AM1716" s="4">
        <v>0.1599999964237213</v>
      </c>
      <c r="AN1716" s="4">
        <v>111115</v>
      </c>
      <c r="AO1716" s="4">
        <f>X1716*0.000001/(K1716*0.0001)</f>
        <v>0.8324242146809894</v>
      </c>
      <c r="AP1716" s="4">
        <f>(U1716-T1716)/(1000-U1716)*AO1716</f>
        <v>0.001412209265814073</v>
      </c>
      <c r="AQ1716" s="4">
        <f>(P1716+273.15)</f>
        <v>298.3956111907959</v>
      </c>
      <c r="AR1716" s="4">
        <f>(O1716+273.15)</f>
        <v>293.4567321777344</v>
      </c>
      <c r="AS1716" s="4">
        <f>(Y1716*AK1716+Z1716*AL1716)*AM1716</f>
        <v>320.1498756565925</v>
      </c>
      <c r="AT1716" s="4">
        <f>((AS1716+0.00000010773*(AR1716^4-AQ1716^4))-AP1716*44100)/(L1716*0.92*2*29.3+0.00000043092*AQ1716^3)</f>
        <v>2.303456194535803</v>
      </c>
      <c r="AU1716" s="4">
        <f>0.61365*EXP(17.502*J1716/(240.97+J1716))</f>
        <v>3.226536952131811</v>
      </c>
      <c r="AV1716" s="4">
        <f>AU1716*1000/AA1716</f>
        <v>31.77059257139415</v>
      </c>
      <c r="AW1716" s="4">
        <f>(AV1716-U1716)</f>
        <v>15.76912963499279</v>
      </c>
      <c r="AX1716" s="4">
        <f>IF(D1716,P1716,(O1716+P1716)/2)</f>
        <v>22.77617168426514</v>
      </c>
      <c r="AY1716" s="4">
        <f>0.61365*EXP(17.502*AX1716/(240.97+AX1716))</f>
        <v>2.781747382873374</v>
      </c>
      <c r="AZ1716" s="4">
        <f>IF(AW1716&lt;&gt;0,(1000-(AV1716+U1716)/2)/AW1716*AP1716,0)</f>
        <v>0.08741618770370116</v>
      </c>
      <c r="BA1716" s="4">
        <f>U1716*AA1716/1000</f>
        <v>1.625066052401962</v>
      </c>
      <c r="BB1716" s="4">
        <f>(AY1716-BA1716)</f>
        <v>1.156681330471412</v>
      </c>
      <c r="BC1716" s="4">
        <f>1/(1.6/F1716+1.37/N1716)</f>
        <v>0.05487793433572636</v>
      </c>
      <c r="BD1716" s="4">
        <f>G1716*AA1716*0.001</f>
        <v>35.56499171326625</v>
      </c>
      <c r="BE1716" s="4">
        <f>G1716/S1716</f>
        <v>0.8824553504136794</v>
      </c>
      <c r="BF1716" s="4">
        <f>(1-AP1716*AA1716/AU1716/F1716)*100</f>
        <v>50.7162108916996</v>
      </c>
      <c r="BG1716" s="4">
        <f>(S1716-E1716/(N1716/1.35))</f>
        <v>395.8768250531288</v>
      </c>
      <c r="BH1716" s="4">
        <f>E1716*BF1716/100/BG1716</f>
        <v>0.002603717226067173</v>
      </c>
    </row>
    <row r="1717" ht="16" customHeight="1">
      <c r="A1717" s="4">
        <v>1618</v>
      </c>
      <c r="B1717" t="s" s="2">
        <v>1778</v>
      </c>
      <c r="C1717" s="4">
        <v>9330.000025168061</v>
      </c>
      <c r="D1717" s="4">
        <v>0</v>
      </c>
      <c r="E1717" s="4">
        <f>(R1717-S1717*(1000-T1717)/(1000-U1717))*AO1717</f>
        <v>2.060756381431148</v>
      </c>
      <c r="F1717" s="4">
        <f>IF(AZ1717&lt;&gt;0,1/(1/AZ1717-1/N1717),0)</f>
        <v>0.08993526535956674</v>
      </c>
      <c r="G1717" s="4">
        <f>((BC1717-AP1717/2)*S1717-E1717)/(BC1717+AP1717/2)</f>
        <v>349.5519894172236</v>
      </c>
      <c r="H1717" s="4">
        <f>AP1717*1000</f>
        <v>1.404090505229077</v>
      </c>
      <c r="I1717" s="4">
        <f>(AU1717-BA1717)</f>
        <v>1.59674504955755</v>
      </c>
      <c r="J1717" s="4">
        <f>(P1717+AT1717*D1717)</f>
        <v>25.21002388000488</v>
      </c>
      <c r="K1717" s="4">
        <v>6</v>
      </c>
      <c r="L1717" s="4">
        <f>(K1717*AI1717+AJ1717)</f>
        <v>1.420000016689301</v>
      </c>
      <c r="M1717" s="4">
        <v>1</v>
      </c>
      <c r="N1717" s="4">
        <f>L1717*(M1717+1)*(M1717+1)/(M1717*M1717+1)</f>
        <v>2.840000033378601</v>
      </c>
      <c r="O1717" s="4">
        <v>20.2580623626709</v>
      </c>
      <c r="P1717" s="4">
        <v>25.21002388000488</v>
      </c>
      <c r="Q1717" s="4">
        <v>18.57241058349609</v>
      </c>
      <c r="R1717" s="4">
        <v>399.9272155761719</v>
      </c>
      <c r="S1717" s="4">
        <v>396.7824401855469</v>
      </c>
      <c r="T1717" s="4">
        <v>14.32106018066406</v>
      </c>
      <c r="U1717" s="4">
        <v>15.98079776763916</v>
      </c>
      <c r="V1717" s="4">
        <v>60.96846389770508</v>
      </c>
      <c r="W1717" s="4">
        <v>68.04232788085938</v>
      </c>
      <c r="X1717" s="4">
        <v>499.4712524414062</v>
      </c>
      <c r="Y1717" s="4">
        <v>2000.955322265625</v>
      </c>
      <c r="Z1717" s="4">
        <v>23.55978584289551</v>
      </c>
      <c r="AA1717" s="4">
        <v>101.5572052001953</v>
      </c>
      <c r="AB1717" s="4">
        <v>11.95715713500977</v>
      </c>
      <c r="AC1717" s="4">
        <v>0.3677950203418732</v>
      </c>
      <c r="AD1717" s="4">
        <v>0.06099309772253036</v>
      </c>
      <c r="AE1717" s="4">
        <v>0.004866491071879864</v>
      </c>
      <c r="AF1717" s="4">
        <v>0.06995739042758942</v>
      </c>
      <c r="AG1717" s="4">
        <v>0.003993657417595387</v>
      </c>
      <c r="AH1717" s="4">
        <v>1</v>
      </c>
      <c r="AI1717" s="4">
        <v>-0.2195652425289154</v>
      </c>
      <c r="AJ1717" s="4">
        <v>2.737391471862793</v>
      </c>
      <c r="AK1717" s="4">
        <v>1</v>
      </c>
      <c r="AL1717" s="4">
        <v>0</v>
      </c>
      <c r="AM1717" s="4">
        <v>0.1599999964237213</v>
      </c>
      <c r="AN1717" s="4">
        <v>111115</v>
      </c>
      <c r="AO1717" s="4">
        <f>X1717*0.000001/(K1717*0.0001)</f>
        <v>0.8324520874023437</v>
      </c>
      <c r="AP1717" s="4">
        <f>(U1717-T1717)/(1000-U1717)*AO1717</f>
        <v>0.001404090505229077</v>
      </c>
      <c r="AQ1717" s="4">
        <f>(P1717+273.15)</f>
        <v>298.3600238800049</v>
      </c>
      <c r="AR1717" s="4">
        <f>(O1717+273.15)</f>
        <v>293.4080623626709</v>
      </c>
      <c r="AS1717" s="4">
        <f>(Y1717*AK1717+Z1717*AL1717)*AM1717</f>
        <v>320.1528444065261</v>
      </c>
      <c r="AT1717" s="4">
        <f>((AS1717+0.00000010773*(AR1717^4-AQ1717^4))-AP1717*44100)/(L1717*0.92*2*29.3+0.00000043092*AQ1717^3)</f>
        <v>2.306273569437459</v>
      </c>
      <c r="AU1717" s="4">
        <f>0.61365*EXP(17.502*J1717/(240.97+J1717))</f>
        <v>3.219710207708503</v>
      </c>
      <c r="AV1717" s="4">
        <f>AU1717*1000/AA1717</f>
        <v>31.70341485236452</v>
      </c>
      <c r="AW1717" s="4">
        <f>(AV1717-U1717)</f>
        <v>15.72261708472536</v>
      </c>
      <c r="AX1717" s="4">
        <f>IF(D1717,P1717,(O1717+P1717)/2)</f>
        <v>22.73404312133789</v>
      </c>
      <c r="AY1717" s="4">
        <f>0.61365*EXP(17.502*AX1717/(240.97+AX1717))</f>
        <v>2.77465017657756</v>
      </c>
      <c r="AZ1717" s="4">
        <f>IF(AW1717&lt;&gt;0,(1000-(AV1717+U1717)/2)/AW1717*AP1717,0)</f>
        <v>0.08717467472168505</v>
      </c>
      <c r="BA1717" s="4">
        <f>U1717*AA1717/1000</f>
        <v>1.622965158150953</v>
      </c>
      <c r="BB1717" s="4">
        <f>(AY1717-BA1717)</f>
        <v>1.151685018426607</v>
      </c>
      <c r="BC1717" s="4">
        <f>1/(1.6/F1717+1.37/N1717)</f>
        <v>0.05472564590321637</v>
      </c>
      <c r="BD1717" s="4">
        <f>G1717*AA1717*0.001</f>
        <v>35.49952311738148</v>
      </c>
      <c r="BE1717" s="4">
        <f>G1717/S1717</f>
        <v>0.8809663785871246</v>
      </c>
      <c r="BF1717" s="4">
        <f>(1-AP1717*AA1717/AU1717/F1717)*100</f>
        <v>50.75535188324881</v>
      </c>
      <c r="BG1717" s="4">
        <f>(S1717-E1717/(N1717/1.35))</f>
        <v>395.802855297436</v>
      </c>
      <c r="BH1717" s="4">
        <f>E1717*BF1717/100/BG1717</f>
        <v>0.002642588700038264</v>
      </c>
    </row>
    <row r="1718" ht="16" customHeight="1">
      <c r="A1718" s="4">
        <v>1619</v>
      </c>
      <c r="B1718" t="s" s="2">
        <v>1779</v>
      </c>
      <c r="C1718" s="4">
        <v>9335.500025045127</v>
      </c>
      <c r="D1718" s="4">
        <v>0</v>
      </c>
      <c r="E1718" s="4">
        <f>(R1718-S1718*(1000-T1718)/(1000-U1718))*AO1718</f>
        <v>2.108089948090974</v>
      </c>
      <c r="F1718" s="4">
        <f>IF(AZ1718&lt;&gt;0,1/(1/AZ1718-1/N1718),0)</f>
        <v>0.0895930913533922</v>
      </c>
      <c r="G1718" s="4">
        <f>((BC1718-AP1718/2)*S1718-E1718)/(BC1718+AP1718/2)</f>
        <v>348.5082872218483</v>
      </c>
      <c r="H1718" s="4">
        <f>AP1718*1000</f>
        <v>1.394000935552067</v>
      </c>
      <c r="I1718" s="4">
        <f>(AU1718-BA1718)</f>
        <v>1.591212684119556</v>
      </c>
      <c r="J1718" s="4">
        <f>(P1718+AT1718*D1718)</f>
        <v>25.16896057128906</v>
      </c>
      <c r="K1718" s="4">
        <v>6</v>
      </c>
      <c r="L1718" s="4">
        <f>(K1718*AI1718+AJ1718)</f>
        <v>1.420000016689301</v>
      </c>
      <c r="M1718" s="4">
        <v>1</v>
      </c>
      <c r="N1718" s="4">
        <f>L1718*(M1718+1)*(M1718+1)/(M1718*M1718+1)</f>
        <v>2.840000033378601</v>
      </c>
      <c r="O1718" s="4">
        <v>20.20493698120117</v>
      </c>
      <c r="P1718" s="4">
        <v>25.16896057128906</v>
      </c>
      <c r="Q1718" s="4">
        <v>18.51937675476074</v>
      </c>
      <c r="R1718" s="4">
        <v>399.895751953125</v>
      </c>
      <c r="S1718" s="4">
        <v>396.6990356445312</v>
      </c>
      <c r="T1718" s="4">
        <v>14.31008529663086</v>
      </c>
      <c r="U1718" s="4">
        <v>15.9579496383667</v>
      </c>
      <c r="V1718" s="4">
        <v>61.12135696411133</v>
      </c>
      <c r="W1718" s="4">
        <v>68.16847229003906</v>
      </c>
      <c r="X1718" s="4">
        <v>499.4666748046875</v>
      </c>
      <c r="Y1718" s="4">
        <v>2001.229858398438</v>
      </c>
      <c r="Z1718" s="4">
        <v>23.5772705078125</v>
      </c>
      <c r="AA1718" s="4">
        <v>101.5566558837891</v>
      </c>
      <c r="AB1718" s="4">
        <v>11.95715713500977</v>
      </c>
      <c r="AC1718" s="4">
        <v>0.3677950203418732</v>
      </c>
      <c r="AD1718" s="4">
        <v>0.06099309772253036</v>
      </c>
      <c r="AE1718" s="4">
        <v>0.004866491071879864</v>
      </c>
      <c r="AF1718" s="4">
        <v>0.06995739042758942</v>
      </c>
      <c r="AG1718" s="4">
        <v>0.003993657417595387</v>
      </c>
      <c r="AH1718" s="4">
        <v>0.6666666865348816</v>
      </c>
      <c r="AI1718" s="4">
        <v>-0.2195652425289154</v>
      </c>
      <c r="AJ1718" s="4">
        <v>2.737391471862793</v>
      </c>
      <c r="AK1718" s="4">
        <v>1</v>
      </c>
      <c r="AL1718" s="4">
        <v>0</v>
      </c>
      <c r="AM1718" s="4">
        <v>0.1599999964237213</v>
      </c>
      <c r="AN1718" s="4">
        <v>111115</v>
      </c>
      <c r="AO1718" s="4">
        <f>X1718*0.000001/(K1718*0.0001)</f>
        <v>0.8324444580078123</v>
      </c>
      <c r="AP1718" s="4">
        <f>(U1718-T1718)/(1000-U1718)*AO1718</f>
        <v>0.001394000935552068</v>
      </c>
      <c r="AQ1718" s="4">
        <f>(P1718+273.15)</f>
        <v>298.318960571289</v>
      </c>
      <c r="AR1718" s="4">
        <f>(O1718+273.15)</f>
        <v>293.3549369812011</v>
      </c>
      <c r="AS1718" s="4">
        <f>(Y1718*AK1718+Z1718*AL1718)*AM1718</f>
        <v>320.1967701867943</v>
      </c>
      <c r="AT1718" s="4">
        <f>((AS1718+0.00000010773*(AR1718^4-AQ1718^4))-AP1718*44100)/(L1718*0.92*2*29.3+0.00000043092*AQ1718^3)</f>
        <v>2.310723306712454</v>
      </c>
      <c r="AU1718" s="4">
        <f>0.61365*EXP(17.502*J1718/(240.97+J1718))</f>
        <v>3.211848684153999</v>
      </c>
      <c r="AV1718" s="4">
        <f>AU1718*1000/AA1718</f>
        <v>31.62617611030149</v>
      </c>
      <c r="AW1718" s="4">
        <f>(AV1718-U1718)</f>
        <v>15.66822647193479</v>
      </c>
      <c r="AX1718" s="4">
        <f>IF(D1718,P1718,(O1718+P1718)/2)</f>
        <v>22.68694877624512</v>
      </c>
      <c r="AY1718" s="4">
        <f>0.61365*EXP(17.502*AX1718/(240.97+AX1718))</f>
        <v>2.766735166550105</v>
      </c>
      <c r="AZ1718" s="4">
        <f>IF(AW1718&lt;&gt;0,(1000-(AV1718+U1718)/2)/AW1718*AP1718,0)</f>
        <v>0.08685314704150364</v>
      </c>
      <c r="BA1718" s="4">
        <f>U1718*AA1718/1000</f>
        <v>1.620636000034443</v>
      </c>
      <c r="BB1718" s="4">
        <f>(AY1718-BA1718)</f>
        <v>1.146099166515662</v>
      </c>
      <c r="BC1718" s="4">
        <f>1/(1.6/F1718+1.37/N1718)</f>
        <v>0.05452290920392159</v>
      </c>
      <c r="BD1718" s="4">
        <f>G1718*AA1718*0.001</f>
        <v>35.39333619803797</v>
      </c>
      <c r="BE1718" s="4">
        <f>G1718/S1718</f>
        <v>0.8785206312781031</v>
      </c>
      <c r="BF1718" s="4">
        <f>(1-AP1718*AA1718/AU1718/F1718)*100</f>
        <v>50.80263322443464</v>
      </c>
      <c r="BG1718" s="4">
        <f>(S1718-E1718/(N1718/1.35))</f>
        <v>395.6969506457726</v>
      </c>
      <c r="BH1718" s="4">
        <f>E1718*BF1718/100/BG1718</f>
        <v>0.002706528828746418</v>
      </c>
    </row>
    <row r="1719" ht="16" customHeight="1">
      <c r="A1719" s="4">
        <v>1620</v>
      </c>
      <c r="B1719" t="s" s="2">
        <v>1780</v>
      </c>
      <c r="C1719" s="4">
        <v>9340.500024933368</v>
      </c>
      <c r="D1719" s="4">
        <v>0</v>
      </c>
      <c r="E1719" s="4">
        <f>(R1719-S1719*(1000-T1719)/(1000-U1719))*AO1719</f>
        <v>2.156307924905608</v>
      </c>
      <c r="F1719" s="4">
        <f>IF(AZ1719&lt;&gt;0,1/(1/AZ1719-1/N1719),0)</f>
        <v>0.08921056087110188</v>
      </c>
      <c r="G1719" s="4">
        <f>((BC1719-AP1719/2)*S1719-E1719)/(BC1719+AP1719/2)</f>
        <v>347.4213589299974</v>
      </c>
      <c r="H1719" s="4">
        <f>AP1719*1000</f>
        <v>1.383852074068304</v>
      </c>
      <c r="I1719" s="4">
        <f>(AU1719-BA1719)</f>
        <v>1.586264016745482</v>
      </c>
      <c r="J1719" s="4">
        <f>(P1719+AT1719*D1719)</f>
        <v>25.13159561157227</v>
      </c>
      <c r="K1719" s="4">
        <v>6</v>
      </c>
      <c r="L1719" s="4">
        <f>(K1719*AI1719+AJ1719)</f>
        <v>1.420000016689301</v>
      </c>
      <c r="M1719" s="4">
        <v>1</v>
      </c>
      <c r="N1719" s="4">
        <f>L1719*(M1719+1)*(M1719+1)/(M1719*M1719+1)</f>
        <v>2.840000033378601</v>
      </c>
      <c r="O1719" s="4">
        <v>20.15673446655273</v>
      </c>
      <c r="P1719" s="4">
        <v>25.13159561157227</v>
      </c>
      <c r="Q1719" s="4">
        <v>18.47109031677246</v>
      </c>
      <c r="R1719" s="4">
        <v>399.8666381835938</v>
      </c>
      <c r="S1719" s="4">
        <v>396.6168212890625</v>
      </c>
      <c r="T1719" s="4">
        <v>14.30045223236084</v>
      </c>
      <c r="U1719" s="4">
        <v>15.93643093109131</v>
      </c>
      <c r="V1719" s="4">
        <v>61.26194000244141</v>
      </c>
      <c r="W1719" s="4">
        <v>68.28041839599609</v>
      </c>
      <c r="X1719" s="4">
        <v>499.4435729980469</v>
      </c>
      <c r="Y1719" s="4">
        <v>2001.351074218750</v>
      </c>
      <c r="Z1719" s="4">
        <v>23.66474723815918</v>
      </c>
      <c r="AA1719" s="4">
        <v>101.5563507080078</v>
      </c>
      <c r="AB1719" s="4">
        <v>11.95715713500977</v>
      </c>
      <c r="AC1719" s="4">
        <v>0.3677950203418732</v>
      </c>
      <c r="AD1719" s="4">
        <v>0.06099309772253036</v>
      </c>
      <c r="AE1719" s="4">
        <v>0.004866491071879864</v>
      </c>
      <c r="AF1719" s="4">
        <v>0.06995739042758942</v>
      </c>
      <c r="AG1719" s="4">
        <v>0.003993657417595387</v>
      </c>
      <c r="AH1719" s="4">
        <v>1</v>
      </c>
      <c r="AI1719" s="4">
        <v>-0.2195652425289154</v>
      </c>
      <c r="AJ1719" s="4">
        <v>2.737391471862793</v>
      </c>
      <c r="AK1719" s="4">
        <v>1</v>
      </c>
      <c r="AL1719" s="4">
        <v>0</v>
      </c>
      <c r="AM1719" s="4">
        <v>0.1599999964237213</v>
      </c>
      <c r="AN1719" s="4">
        <v>111115</v>
      </c>
      <c r="AO1719" s="4">
        <f>X1719*0.000001/(K1719*0.0001)</f>
        <v>0.8324059549967446</v>
      </c>
      <c r="AP1719" s="4">
        <f>(U1719-T1719)/(1000-U1719)*AO1719</f>
        <v>0.001383852074068305</v>
      </c>
      <c r="AQ1719" s="4">
        <f>(P1719+273.15)</f>
        <v>298.2815956115722</v>
      </c>
      <c r="AR1719" s="4">
        <f>(O1719+273.15)</f>
        <v>293.3067344665527</v>
      </c>
      <c r="AS1719" s="4">
        <f>(Y1719*AK1719+Z1719*AL1719)*AM1719</f>
        <v>320.2161647176108</v>
      </c>
      <c r="AT1719" s="4">
        <f>((AS1719+0.00000010773*(AR1719^4-AQ1719^4))-AP1719*44100)/(L1719*0.92*2*29.3+0.00000043092*AQ1719^3)</f>
        <v>2.315042242611596</v>
      </c>
      <c r="AU1719" s="4">
        <f>0.61365*EXP(17.502*J1719/(240.97+J1719))</f>
        <v>3.204709785417335</v>
      </c>
      <c r="AV1719" s="4">
        <f>AU1719*1000/AA1719</f>
        <v>31.55597619523995</v>
      </c>
      <c r="AW1719" s="4">
        <f>(AV1719-U1719)</f>
        <v>15.61954526414864</v>
      </c>
      <c r="AX1719" s="4">
        <f>IF(D1719,P1719,(O1719+P1719)/2)</f>
        <v>22.6441650390625</v>
      </c>
      <c r="AY1719" s="4">
        <f>0.61365*EXP(17.502*AX1719/(240.97+AX1719))</f>
        <v>2.759561760967809</v>
      </c>
      <c r="AZ1719" s="4">
        <f>IF(AW1719&lt;&gt;0,(1000-(AV1719+U1719)/2)/AW1719*AP1719,0)</f>
        <v>0.08649360901159413</v>
      </c>
      <c r="BA1719" s="4">
        <f>U1719*AA1719/1000</f>
        <v>1.618445768671853</v>
      </c>
      <c r="BB1719" s="4">
        <f>(AY1719-BA1719)</f>
        <v>1.141115992295956</v>
      </c>
      <c r="BC1719" s="4">
        <f>1/(1.6/F1719+1.37/N1719)</f>
        <v>0.05429621323305811</v>
      </c>
      <c r="BD1719" s="4">
        <f>G1719*AA1719*0.001</f>
        <v>35.28284537094748</v>
      </c>
      <c r="BE1719" s="4">
        <f>G1719/S1719</f>
        <v>0.8759622393241601</v>
      </c>
      <c r="BF1719" s="4">
        <f>(1-AP1719*AA1719/AU1719/F1719)*100</f>
        <v>50.84227458076598</v>
      </c>
      <c r="BG1719" s="4">
        <f>(S1719-E1719/(N1719/1.35))</f>
        <v>395.5918157734254</v>
      </c>
      <c r="BH1719" s="4">
        <f>E1719*BF1719/100/BG1719</f>
        <v>0.002771331337691879</v>
      </c>
    </row>
    <row r="1720" ht="16" customHeight="1">
      <c r="A1720" s="4">
        <v>1621</v>
      </c>
      <c r="B1720" t="s" s="2">
        <v>1781</v>
      </c>
      <c r="C1720" s="4">
        <v>9345.500024821609</v>
      </c>
      <c r="D1720" s="4">
        <v>0</v>
      </c>
      <c r="E1720" s="4">
        <f>(R1720-S1720*(1000-T1720)/(1000-U1720))*AO1720</f>
        <v>2.181161252744602</v>
      </c>
      <c r="F1720" s="4">
        <f>IF(AZ1720&lt;&gt;0,1/(1/AZ1720-1/N1720),0)</f>
        <v>0.08880099923936244</v>
      </c>
      <c r="G1720" s="4">
        <f>((BC1720-AP1720/2)*S1720-E1720)/(BC1720+AP1720/2)</f>
        <v>346.7748352713815</v>
      </c>
      <c r="H1720" s="4">
        <f>AP1720*1000</f>
        <v>1.373234974788868</v>
      </c>
      <c r="I1720" s="4">
        <f>(AU1720-BA1720)</f>
        <v>1.581200962743192</v>
      </c>
      <c r="J1720" s="4">
        <f>(P1720+AT1720*D1720)</f>
        <v>25.09338569641113</v>
      </c>
      <c r="K1720" s="4">
        <v>6</v>
      </c>
      <c r="L1720" s="4">
        <f>(K1720*AI1720+AJ1720)</f>
        <v>1.420000016689301</v>
      </c>
      <c r="M1720" s="4">
        <v>1</v>
      </c>
      <c r="N1720" s="4">
        <f>L1720*(M1720+1)*(M1720+1)/(M1720*M1720+1)</f>
        <v>2.840000033378601</v>
      </c>
      <c r="O1720" s="4">
        <v>20.10898590087891</v>
      </c>
      <c r="P1720" s="4">
        <v>25.09338569641113</v>
      </c>
      <c r="Q1720" s="4">
        <v>18.42269134521484</v>
      </c>
      <c r="R1720" s="4">
        <v>399.84375</v>
      </c>
      <c r="S1720" s="4">
        <v>396.5691528320312</v>
      </c>
      <c r="T1720" s="4">
        <v>14.29112434387207</v>
      </c>
      <c r="U1720" s="4">
        <v>15.91461753845215</v>
      </c>
      <c r="V1720" s="4">
        <v>61.40320587158203</v>
      </c>
      <c r="W1720" s="4">
        <v>68.38919830322266</v>
      </c>
      <c r="X1720" s="4">
        <v>499.4343566894531</v>
      </c>
      <c r="Y1720" s="4">
        <v>2001.176025390625</v>
      </c>
      <c r="Z1720" s="4">
        <v>23.58283805847168</v>
      </c>
      <c r="AA1720" s="4">
        <v>101.5558700561523</v>
      </c>
      <c r="AB1720" s="4">
        <v>11.95715713500977</v>
      </c>
      <c r="AC1720" s="4">
        <v>0.3677950203418732</v>
      </c>
      <c r="AD1720" s="4">
        <v>0.06099309772253036</v>
      </c>
      <c r="AE1720" s="4">
        <v>0.004866491071879864</v>
      </c>
      <c r="AF1720" s="4">
        <v>0.06995739042758942</v>
      </c>
      <c r="AG1720" s="4">
        <v>0.003993657417595387</v>
      </c>
      <c r="AH1720" s="4">
        <v>1</v>
      </c>
      <c r="AI1720" s="4">
        <v>-0.2195652425289154</v>
      </c>
      <c r="AJ1720" s="4">
        <v>2.737391471862793</v>
      </c>
      <c r="AK1720" s="4">
        <v>1</v>
      </c>
      <c r="AL1720" s="4">
        <v>0</v>
      </c>
      <c r="AM1720" s="4">
        <v>0.1599999964237213</v>
      </c>
      <c r="AN1720" s="4">
        <v>111115</v>
      </c>
      <c r="AO1720" s="4">
        <f>X1720*0.000001/(K1720*0.0001)</f>
        <v>0.8323905944824218</v>
      </c>
      <c r="AP1720" s="4">
        <f>(U1720-T1720)/(1000-U1720)*AO1720</f>
        <v>0.001373234974788868</v>
      </c>
      <c r="AQ1720" s="4">
        <f>(P1720+273.15)</f>
        <v>298.2433856964111</v>
      </c>
      <c r="AR1720" s="4">
        <f>(O1720+273.15)</f>
        <v>293.2589859008789</v>
      </c>
      <c r="AS1720" s="4">
        <f>(Y1720*AK1720+Z1720*AL1720)*AM1720</f>
        <v>320.1881569057368</v>
      </c>
      <c r="AT1720" s="4">
        <f>((AS1720+0.00000010773*(AR1720^4-AQ1720^4))-AP1720*44100)/(L1720*0.92*2*29.3+0.00000043092*AQ1720^3)</f>
        <v>2.319227039447799</v>
      </c>
      <c r="AU1720" s="4">
        <f>0.61365*EXP(17.502*J1720/(240.97+J1720))</f>
        <v>3.197423793471602</v>
      </c>
      <c r="AV1720" s="4">
        <f>AU1720*1000/AA1720</f>
        <v>31.48438186491515</v>
      </c>
      <c r="AW1720" s="4">
        <f>(AV1720-U1720)</f>
        <v>15.569764326463</v>
      </c>
      <c r="AX1720" s="4">
        <f>IF(D1720,P1720,(O1720+P1720)/2)</f>
        <v>22.60118579864502</v>
      </c>
      <c r="AY1720" s="4">
        <f>0.61365*EXP(17.502*AX1720/(240.97+AX1720))</f>
        <v>2.752371966676709</v>
      </c>
      <c r="AZ1720" s="4">
        <f>IF(AW1720&lt;&gt;0,(1000-(AV1720+U1720)/2)/AW1720*AP1720,0)</f>
        <v>0.08610856046387466</v>
      </c>
      <c r="BA1720" s="4">
        <f>U1720*AA1720/1000</f>
        <v>1.616222830728409</v>
      </c>
      <c r="BB1720" s="4">
        <f>(AY1720-BA1720)</f>
        <v>1.1361491359483</v>
      </c>
      <c r="BC1720" s="4">
        <f>1/(1.6/F1720+1.37/N1720)</f>
        <v>0.05405344155681215</v>
      </c>
      <c r="BD1720" s="4">
        <f>G1720*AA1720*0.001</f>
        <v>35.21702010956405</v>
      </c>
      <c r="BE1720" s="4">
        <f>G1720/S1720</f>
        <v>0.8744372394951748</v>
      </c>
      <c r="BF1720" s="4">
        <f>(1-AP1720*AA1720/AU1720/F1720)*100</f>
        <v>50.88300009574061</v>
      </c>
      <c r="BG1720" s="4">
        <f>(S1720-E1720/(N1720/1.35))</f>
        <v>395.5323332346377</v>
      </c>
      <c r="BH1720" s="4">
        <f>E1720*BF1720/100/BG1720</f>
        <v>0.002805940726124944</v>
      </c>
    </row>
    <row r="1721" ht="16" customHeight="1">
      <c r="A1721" s="4">
        <v>1622</v>
      </c>
      <c r="B1721" t="s" s="2">
        <v>1782</v>
      </c>
      <c r="C1721" s="4">
        <v>9351.000024698675</v>
      </c>
      <c r="D1721" s="4">
        <v>0</v>
      </c>
      <c r="E1721" s="4">
        <f>(R1721-S1721*(1000-T1721)/(1000-U1721))*AO1721</f>
        <v>2.226371991602722</v>
      </c>
      <c r="F1721" s="4">
        <f>IF(AZ1721&lt;&gt;0,1/(1/AZ1721-1/N1721),0)</f>
        <v>0.08833120842765622</v>
      </c>
      <c r="G1721" s="4">
        <f>((BC1721-AP1721/2)*S1721-E1721)/(BC1721+AP1721/2)</f>
        <v>345.7099322666656</v>
      </c>
      <c r="H1721" s="4">
        <f>AP1721*1000</f>
        <v>1.36206610859081</v>
      </c>
      <c r="I1721" s="4">
        <f>(AU1721-BA1721)</f>
        <v>1.576503733612363</v>
      </c>
      <c r="J1721" s="4">
        <f>(P1721+AT1721*D1721)</f>
        <v>25.05574226379395</v>
      </c>
      <c r="K1721" s="4">
        <v>6</v>
      </c>
      <c r="L1721" s="4">
        <f>(K1721*AI1721+AJ1721)</f>
        <v>1.420000016689301</v>
      </c>
      <c r="M1721" s="4">
        <v>1</v>
      </c>
      <c r="N1721" s="4">
        <f>L1721*(M1721+1)*(M1721+1)/(M1721*M1721+1)</f>
        <v>2.840000033378601</v>
      </c>
      <c r="O1721" s="4">
        <v>20.05629920959473</v>
      </c>
      <c r="P1721" s="4">
        <v>25.05574226379395</v>
      </c>
      <c r="Q1721" s="4">
        <v>18.37040710449219</v>
      </c>
      <c r="R1721" s="4">
        <v>399.8349914550781</v>
      </c>
      <c r="S1721" s="4">
        <v>396.5115051269531</v>
      </c>
      <c r="T1721" s="4">
        <v>14.2800235748291</v>
      </c>
      <c r="U1721" s="4">
        <v>15.89034748077393</v>
      </c>
      <c r="V1721" s="4">
        <v>61.55651092529297</v>
      </c>
      <c r="W1721" s="4">
        <v>68.50740051269531</v>
      </c>
      <c r="X1721" s="4">
        <v>499.4358215332031</v>
      </c>
      <c r="Y1721" s="4">
        <v>2000.941040039062</v>
      </c>
      <c r="Z1721" s="4">
        <v>23.31471061706543</v>
      </c>
      <c r="AA1721" s="4">
        <v>101.5557556152344</v>
      </c>
      <c r="AB1721" s="4">
        <v>11.95715713500977</v>
      </c>
      <c r="AC1721" s="4">
        <v>0.3677950203418732</v>
      </c>
      <c r="AD1721" s="4">
        <v>0.06099309772253036</v>
      </c>
      <c r="AE1721" s="4">
        <v>0.004866491071879864</v>
      </c>
      <c r="AF1721" s="4">
        <v>0.06995739042758942</v>
      </c>
      <c r="AG1721" s="4">
        <v>0.003993657417595387</v>
      </c>
      <c r="AH1721" s="4">
        <v>1</v>
      </c>
      <c r="AI1721" s="4">
        <v>-0.2195652425289154</v>
      </c>
      <c r="AJ1721" s="4">
        <v>2.737391471862793</v>
      </c>
      <c r="AK1721" s="4">
        <v>1</v>
      </c>
      <c r="AL1721" s="4">
        <v>0</v>
      </c>
      <c r="AM1721" s="4">
        <v>0.1599999964237213</v>
      </c>
      <c r="AN1721" s="4">
        <v>111115</v>
      </c>
      <c r="AO1721" s="4">
        <f>X1721*0.000001/(K1721*0.0001)</f>
        <v>0.8323930358886718</v>
      </c>
      <c r="AP1721" s="4">
        <f>(U1721-T1721)/(1000-U1721)*AO1721</f>
        <v>0.00136206610859081</v>
      </c>
      <c r="AQ1721" s="4">
        <f>(P1721+273.15)</f>
        <v>298.2057422637939</v>
      </c>
      <c r="AR1721" s="4">
        <f>(O1721+273.15)</f>
        <v>293.2062992095947</v>
      </c>
      <c r="AS1721" s="4">
        <f>(Y1721*AK1721+Z1721*AL1721)*AM1721</f>
        <v>320.1505592503272</v>
      </c>
      <c r="AT1721" s="4">
        <f>((AS1721+0.00000010773*(AR1721^4-AQ1721^4))-AP1721*44100)/(L1721*0.92*2*29.3+0.00000043092*AQ1721^3)</f>
        <v>2.32289580169752</v>
      </c>
      <c r="AU1721" s="4">
        <f>0.61365*EXP(17.502*J1721/(240.97+J1721))</f>
        <v>3.190259979010995</v>
      </c>
      <c r="AV1721" s="4">
        <f>AU1721*1000/AA1721</f>
        <v>31.41387664031545</v>
      </c>
      <c r="AW1721" s="4">
        <f>(AV1721-U1721)</f>
        <v>15.52352915954152</v>
      </c>
      <c r="AX1721" s="4">
        <f>IF(D1721,P1721,(O1721+P1721)/2)</f>
        <v>22.55602073669434</v>
      </c>
      <c r="AY1721" s="4">
        <f>0.61365*EXP(17.502*AX1721/(240.97+AX1721))</f>
        <v>2.744834184405449</v>
      </c>
      <c r="AZ1721" s="4">
        <f>IF(AW1721&lt;&gt;0,(1000-(AV1721+U1721)/2)/AW1721*AP1721,0)</f>
        <v>0.085666754942716</v>
      </c>
      <c r="BA1721" s="4">
        <f>U1721*AA1721/1000</f>
        <v>1.613756245398632</v>
      </c>
      <c r="BB1721" s="4">
        <f>(AY1721-BA1721)</f>
        <v>1.131077939006817</v>
      </c>
      <c r="BC1721" s="4">
        <f>1/(1.6/F1721+1.37/N1721)</f>
        <v>0.05377489652903958</v>
      </c>
      <c r="BD1721" s="4">
        <f>G1721*AA1721*0.001</f>
        <v>35.10883339503273</v>
      </c>
      <c r="BE1721" s="4">
        <f>G1721/S1721</f>
        <v>0.8718786915299669</v>
      </c>
      <c r="BF1721" s="4">
        <f>(1-AP1721*AA1721/AU1721/F1721)*100</f>
        <v>50.91345319686451</v>
      </c>
      <c r="BG1721" s="4">
        <f>(S1721-E1721/(N1721/1.35))</f>
        <v>395.4531945095803</v>
      </c>
      <c r="BH1721" s="4">
        <f>E1721*BF1721/100/BG1721</f>
        <v>0.002866389442974373</v>
      </c>
    </row>
    <row r="1722" ht="16" customHeight="1">
      <c r="A1722" s="4">
        <v>1623</v>
      </c>
      <c r="B1722" t="s" s="2">
        <v>1783</v>
      </c>
      <c r="C1722" s="4">
        <v>9356.000024586916</v>
      </c>
      <c r="D1722" s="4">
        <v>0</v>
      </c>
      <c r="E1722" s="4">
        <f>(R1722-S1722*(1000-T1722)/(1000-U1722))*AO1722</f>
        <v>2.251701602878146</v>
      </c>
      <c r="F1722" s="4">
        <f>IF(AZ1722&lt;&gt;0,1/(1/AZ1722-1/N1722),0)</f>
        <v>0.08803770705088884</v>
      </c>
      <c r="G1722" s="4">
        <f>((BC1722-AP1722/2)*S1722-E1722)/(BC1722+AP1722/2)</f>
        <v>345.0951125078997</v>
      </c>
      <c r="H1722" s="4">
        <f>AP1722*1000</f>
        <v>1.352860576607863</v>
      </c>
      <c r="I1722" s="4">
        <f>(AU1722-BA1722)</f>
        <v>1.570983579237179</v>
      </c>
      <c r="J1722" s="4">
        <f>(P1722+AT1722*D1722)</f>
        <v>25.01555633544922</v>
      </c>
      <c r="K1722" s="4">
        <v>6</v>
      </c>
      <c r="L1722" s="4">
        <f>(K1722*AI1722+AJ1722)</f>
        <v>1.420000016689301</v>
      </c>
      <c r="M1722" s="4">
        <v>1</v>
      </c>
      <c r="N1722" s="4">
        <f>L1722*(M1722+1)*(M1722+1)/(M1722*M1722+1)</f>
        <v>2.840000033378601</v>
      </c>
      <c r="O1722" s="4">
        <v>20.00879669189453</v>
      </c>
      <c r="P1722" s="4">
        <v>25.01555633544922</v>
      </c>
      <c r="Q1722" s="4">
        <v>18.32370376586914</v>
      </c>
      <c r="R1722" s="4">
        <v>399.8115234375</v>
      </c>
      <c r="S1722" s="4">
        <v>396.4620971679688</v>
      </c>
      <c r="T1722" s="4">
        <v>14.27014064788818</v>
      </c>
      <c r="U1722" s="4">
        <v>15.86960315704346</v>
      </c>
      <c r="V1722" s="4">
        <v>61.69487762451172</v>
      </c>
      <c r="W1722" s="4">
        <v>68.61897277832031</v>
      </c>
      <c r="X1722" s="4">
        <v>499.4394836425781</v>
      </c>
      <c r="Y1722" s="4">
        <v>2000.844970703125</v>
      </c>
      <c r="Z1722" s="4">
        <v>22.91255760192871</v>
      </c>
      <c r="AA1722" s="4">
        <v>101.555419921875</v>
      </c>
      <c r="AB1722" s="4">
        <v>11.95715713500977</v>
      </c>
      <c r="AC1722" s="4">
        <v>0.3677950203418732</v>
      </c>
      <c r="AD1722" s="4">
        <v>0.06099309772253036</v>
      </c>
      <c r="AE1722" s="4">
        <v>0.004866491071879864</v>
      </c>
      <c r="AF1722" s="4">
        <v>0.06995739042758942</v>
      </c>
      <c r="AG1722" s="4">
        <v>0.003993657417595387</v>
      </c>
      <c r="AH1722" s="4">
        <v>1</v>
      </c>
      <c r="AI1722" s="4">
        <v>-0.2195652425289154</v>
      </c>
      <c r="AJ1722" s="4">
        <v>2.737391471862793</v>
      </c>
      <c r="AK1722" s="4">
        <v>1</v>
      </c>
      <c r="AL1722" s="4">
        <v>0</v>
      </c>
      <c r="AM1722" s="4">
        <v>0.1599999964237213</v>
      </c>
      <c r="AN1722" s="4">
        <v>111115</v>
      </c>
      <c r="AO1722" s="4">
        <f>X1722*0.000001/(K1722*0.0001)</f>
        <v>0.8323991394042968</v>
      </c>
      <c r="AP1722" s="4">
        <f>(U1722-T1722)/(1000-U1722)*AO1722</f>
        <v>0.001352860576607863</v>
      </c>
      <c r="AQ1722" s="4">
        <f>(P1722+273.15)</f>
        <v>298.1655563354492</v>
      </c>
      <c r="AR1722" s="4">
        <f>(O1722+273.15)</f>
        <v>293.1587966918945</v>
      </c>
      <c r="AS1722" s="4">
        <f>(Y1722*AK1722+Z1722*AL1722)*AM1722</f>
        <v>320.1351881569208</v>
      </c>
      <c r="AT1722" s="4">
        <f>((AS1722+0.00000010773*(AR1722^4-AQ1722^4))-AP1722*44100)/(L1722*0.92*2*29.3+0.00000043092*AQ1722^3)</f>
        <v>2.32681261825159</v>
      </c>
      <c r="AU1722" s="4">
        <f>0.61365*EXP(17.502*J1722/(240.97+J1722))</f>
        <v>3.182627791844241</v>
      </c>
      <c r="AV1722" s="4">
        <f>AU1722*1000/AA1722</f>
        <v>31.33882755142549</v>
      </c>
      <c r="AW1722" s="4">
        <f>(AV1722-U1722)</f>
        <v>15.46922439438203</v>
      </c>
      <c r="AX1722" s="4">
        <f>IF(D1722,P1722,(O1722+P1722)/2)</f>
        <v>22.51217651367188</v>
      </c>
      <c r="AY1722" s="4">
        <f>0.61365*EXP(17.502*AX1722/(240.97+AX1722))</f>
        <v>2.737534127507069</v>
      </c>
      <c r="AZ1722" s="4">
        <f>IF(AW1722&lt;&gt;0,(1000-(AV1722+U1722)/2)/AW1722*AP1722,0)</f>
        <v>0.08539066539710154</v>
      </c>
      <c r="BA1722" s="4">
        <f>U1722*AA1722/1000</f>
        <v>1.611644212607062</v>
      </c>
      <c r="BB1722" s="4">
        <f>(AY1722-BA1722)</f>
        <v>1.125889914900008</v>
      </c>
      <c r="BC1722" s="4">
        <f>1/(1.6/F1722+1.37/N1722)</f>
        <v>0.05360083676769494</v>
      </c>
      <c r="BD1722" s="4">
        <f>G1722*AA1722*0.001</f>
        <v>35.04627906372646</v>
      </c>
      <c r="BE1722" s="4">
        <f>G1722/S1722</f>
        <v>0.8704365813857197</v>
      </c>
      <c r="BF1722" s="4">
        <f>(1-AP1722*AA1722/AU1722/F1722)*100</f>
        <v>50.96552001935638</v>
      </c>
      <c r="BG1722" s="4">
        <f>(S1722-E1722/(N1722/1.35))</f>
        <v>395.3917460665044</v>
      </c>
      <c r="BH1722" s="4">
        <f>E1722*BF1722/100/BG1722</f>
        <v>0.002902416255796111</v>
      </c>
    </row>
    <row r="1723" ht="16" customHeight="1">
      <c r="A1723" s="4">
        <v>1624</v>
      </c>
      <c r="B1723" t="s" s="2">
        <v>1784</v>
      </c>
      <c r="C1723" s="4">
        <v>9361.000024475157</v>
      </c>
      <c r="D1723" s="4">
        <v>0</v>
      </c>
      <c r="E1723" s="4">
        <f>(R1723-S1723*(1000-T1723)/(1000-U1723))*AO1723</f>
        <v>2.317963577181272</v>
      </c>
      <c r="F1723" s="4">
        <f>IF(AZ1723&lt;&gt;0,1/(1/AZ1723-1/N1723),0)</f>
        <v>0.08784112418802252</v>
      </c>
      <c r="G1723" s="4">
        <f>((BC1723-AP1723/2)*S1723-E1723)/(BC1723+AP1723/2)</f>
        <v>343.7535253383203</v>
      </c>
      <c r="H1723" s="4">
        <f>AP1723*1000</f>
        <v>1.344470632510606</v>
      </c>
      <c r="I1723" s="4">
        <f>(AU1723-BA1723)</f>
        <v>1.564711511588049</v>
      </c>
      <c r="J1723" s="4">
        <f>(P1723+AT1723*D1723)</f>
        <v>24.97172927856445</v>
      </c>
      <c r="K1723" s="4">
        <v>6</v>
      </c>
      <c r="L1723" s="4">
        <f>(K1723*AI1723+AJ1723)</f>
        <v>1.420000016689301</v>
      </c>
      <c r="M1723" s="4">
        <v>1</v>
      </c>
      <c r="N1723" s="4">
        <f>L1723*(M1723+1)*(M1723+1)/(M1723*M1723+1)</f>
        <v>2.840000033378601</v>
      </c>
      <c r="O1723" s="4">
        <v>19.9612865447998</v>
      </c>
      <c r="P1723" s="4">
        <v>24.97172927856445</v>
      </c>
      <c r="Q1723" s="4">
        <v>18.27748107910156</v>
      </c>
      <c r="R1723" s="4">
        <v>399.8204650878906</v>
      </c>
      <c r="S1723" s="4">
        <v>396.3955383300781</v>
      </c>
      <c r="T1723" s="4">
        <v>14.26000308990479</v>
      </c>
      <c r="U1723" s="4">
        <v>15.84957885742188</v>
      </c>
      <c r="V1723" s="4">
        <v>61.83342361450195</v>
      </c>
      <c r="W1723" s="4">
        <v>68.73325347900391</v>
      </c>
      <c r="X1723" s="4">
        <v>499.4394226074219</v>
      </c>
      <c r="Y1723" s="4">
        <v>2001.015014648438</v>
      </c>
      <c r="Z1723" s="4">
        <v>22.41662788391113</v>
      </c>
      <c r="AA1723" s="4">
        <v>101.5554275512695</v>
      </c>
      <c r="AB1723" s="4">
        <v>11.95715713500977</v>
      </c>
      <c r="AC1723" s="4">
        <v>0.3677950203418732</v>
      </c>
      <c r="AD1723" s="4">
        <v>0.06099309772253036</v>
      </c>
      <c r="AE1723" s="4">
        <v>0.004866491071879864</v>
      </c>
      <c r="AF1723" s="4">
        <v>0.06995739042758942</v>
      </c>
      <c r="AG1723" s="4">
        <v>0.003993657417595387</v>
      </c>
      <c r="AH1723" s="4">
        <v>1</v>
      </c>
      <c r="AI1723" s="4">
        <v>-0.2195652425289154</v>
      </c>
      <c r="AJ1723" s="4">
        <v>2.737391471862793</v>
      </c>
      <c r="AK1723" s="4">
        <v>1</v>
      </c>
      <c r="AL1723" s="4">
        <v>0</v>
      </c>
      <c r="AM1723" s="4">
        <v>0.1599999964237213</v>
      </c>
      <c r="AN1723" s="4">
        <v>111115</v>
      </c>
      <c r="AO1723" s="4">
        <f>X1723*0.000001/(K1723*0.0001)</f>
        <v>0.8323990376790364</v>
      </c>
      <c r="AP1723" s="4">
        <f>(U1723-T1723)/(1000-U1723)*AO1723</f>
        <v>0.001344470632510606</v>
      </c>
      <c r="AQ1723" s="4">
        <f>(P1723+273.15)</f>
        <v>298.1217292785644</v>
      </c>
      <c r="AR1723" s="4">
        <f>(O1723+273.15)</f>
        <v>293.1112865447998</v>
      </c>
      <c r="AS1723" s="4">
        <f>(Y1723*AK1723+Z1723*AL1723)*AM1723</f>
        <v>320.1623951875627</v>
      </c>
      <c r="AT1723" s="4">
        <f>((AS1723+0.00000010773*(AR1723^4-AQ1723^4))-AP1723*44100)/(L1723*0.92*2*29.3+0.00000043092*AQ1723^3)</f>
        <v>2.331288418796551</v>
      </c>
      <c r="AU1723" s="4">
        <f>0.61365*EXP(17.502*J1723/(240.97+J1723))</f>
        <v>3.17432226896109</v>
      </c>
      <c r="AV1723" s="4">
        <f>AU1723*1000/AA1723</f>
        <v>31.2570420459168</v>
      </c>
      <c r="AW1723" s="4">
        <f>(AV1723-U1723)</f>
        <v>15.40746318849493</v>
      </c>
      <c r="AX1723" s="4">
        <f>IF(D1723,P1723,(O1723+P1723)/2)</f>
        <v>22.46650791168213</v>
      </c>
      <c r="AY1723" s="4">
        <f>0.61365*EXP(17.502*AX1723/(240.97+AX1723))</f>
        <v>2.729948381463242</v>
      </c>
      <c r="AZ1723" s="4">
        <f>IF(AW1723&lt;&gt;0,(1000-(AV1723+U1723)/2)/AW1723*AP1723,0)</f>
        <v>0.08520571376670427</v>
      </c>
      <c r="BA1723" s="4">
        <f>U1723*AA1723/1000</f>
        <v>1.60961075737304</v>
      </c>
      <c r="BB1723" s="4">
        <f>(AY1723-BA1723)</f>
        <v>1.120337624090202</v>
      </c>
      <c r="BC1723" s="4">
        <f>1/(1.6/F1723+1.37/N1723)</f>
        <v>0.05348423734315187</v>
      </c>
      <c r="BD1723" s="4">
        <f>G1723*AA1723*0.001</f>
        <v>34.91003623798928</v>
      </c>
      <c r="BE1723" s="4">
        <f>G1723/S1723</f>
        <v>0.8671982706628678</v>
      </c>
      <c r="BF1723" s="4">
        <f>(1-AP1723*AA1723/AU1723/F1723)*100</f>
        <v>51.03276765810565</v>
      </c>
      <c r="BG1723" s="4">
        <f>(S1723-E1723/(N1723/1.35))</f>
        <v>395.2936894595089</v>
      </c>
      <c r="BH1723" s="4">
        <f>E1723*BF1723/100/BG1723</f>
        <v>0.0029925116395353</v>
      </c>
    </row>
    <row r="1724" ht="29" customHeight="1">
      <c r="A1724" t="s" s="2">
        <v>9</v>
      </c>
      <c r="B1724" t="s" s="5">
        <v>1785</v>
      </c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K1724" s="3"/>
      <c r="AL1724" s="3"/>
      <c r="AM1724" s="3"/>
      <c r="AN1724" s="3"/>
      <c r="AO1724" s="3"/>
      <c r="AP1724" s="3"/>
      <c r="AQ1724" s="3"/>
      <c r="AR1724" s="3"/>
      <c r="AS1724" s="3"/>
      <c r="AT1724" s="3"/>
      <c r="AU1724" s="3"/>
      <c r="AV1724" s="3"/>
      <c r="AW1724" s="3"/>
      <c r="AX1724" s="3"/>
      <c r="AY1724" s="3"/>
      <c r="AZ1724" s="3"/>
      <c r="BA1724" s="3"/>
      <c r="BB1724" s="3"/>
      <c r="BC1724" s="3"/>
      <c r="BD1724" s="3"/>
      <c r="BE1724" s="3"/>
      <c r="BF1724" s="3"/>
      <c r="BG1724" s="3"/>
      <c r="BH1724" s="3"/>
    </row>
    <row r="1725" ht="16" customHeight="1">
      <c r="A1725" s="4">
        <v>1625</v>
      </c>
      <c r="B1725" t="s" s="2">
        <v>1786</v>
      </c>
      <c r="C1725" s="4">
        <v>9427.000032566488</v>
      </c>
      <c r="D1725" s="4">
        <v>0</v>
      </c>
      <c r="E1725" s="4">
        <f>(R1725-S1725*(1000-T1725)/(1000-U1725))*AO1725</f>
        <v>2.378499679704743</v>
      </c>
      <c r="F1725" s="4">
        <f>IF(AZ1725&lt;&gt;0,1/(1/AZ1725-1/N1725),0)</f>
        <v>0.08646932924368392</v>
      </c>
      <c r="G1725" s="4">
        <f>((BC1725-AP1725/2)*S1725-E1725)/(BC1725+AP1725/2)</f>
        <v>341.8231221076412</v>
      </c>
      <c r="H1725" s="4">
        <f>AP1725*1000</f>
        <v>1.321263080762064</v>
      </c>
      <c r="I1725" s="4">
        <f>(AU1725-BA1725)</f>
        <v>1.561404752042425</v>
      </c>
      <c r="J1725" s="4">
        <f>(P1725+AT1725*D1725)</f>
        <v>24.94958305358887</v>
      </c>
      <c r="K1725" s="4">
        <v>6</v>
      </c>
      <c r="L1725" s="4">
        <f>(K1725*AI1725+AJ1725)</f>
        <v>1.420000016689301</v>
      </c>
      <c r="M1725" s="4">
        <v>1</v>
      </c>
      <c r="N1725" s="4">
        <f>L1725*(M1725+1)*(M1725+1)/(M1725*M1725+1)</f>
        <v>2.840000033378601</v>
      </c>
      <c r="O1725" s="4">
        <v>19.93694305419922</v>
      </c>
      <c r="P1725" s="4">
        <v>24.94958305358887</v>
      </c>
      <c r="Q1725" s="4">
        <v>18.25328254699707</v>
      </c>
      <c r="R1725" s="4">
        <v>399.7252197265625</v>
      </c>
      <c r="S1725" s="4">
        <v>396.2388305664062</v>
      </c>
      <c r="T1725" s="4">
        <v>14.27872180938721</v>
      </c>
      <c r="U1725" s="4">
        <v>15.8408899307251</v>
      </c>
      <c r="V1725" s="4">
        <v>62.1315803527832</v>
      </c>
      <c r="W1725" s="4">
        <v>68.80034637451172</v>
      </c>
      <c r="X1725" s="4">
        <v>499.4339904785156</v>
      </c>
      <c r="Y1725" s="4">
        <v>2001.122680664062</v>
      </c>
      <c r="Z1725" s="4">
        <v>22.25662612915039</v>
      </c>
      <c r="AA1725" s="4">
        <v>101.5553970336914</v>
      </c>
      <c r="AB1725" s="4">
        <v>7.048897743225098</v>
      </c>
      <c r="AC1725" s="4">
        <v>0.3983005881309509</v>
      </c>
      <c r="AD1725" s="4">
        <v>0.07267560809850693</v>
      </c>
      <c r="AE1725" s="4">
        <v>0.009317756630480289</v>
      </c>
      <c r="AF1725" s="4">
        <v>0.07010743021965027</v>
      </c>
      <c r="AG1725" s="4">
        <v>0.009236623533070087</v>
      </c>
      <c r="AH1725" s="4">
        <v>0.6666666865348816</v>
      </c>
      <c r="AI1725" s="4">
        <v>-0.2195652425289154</v>
      </c>
      <c r="AJ1725" s="4">
        <v>2.737391471862793</v>
      </c>
      <c r="AK1725" s="4">
        <v>1</v>
      </c>
      <c r="AL1725" s="4">
        <v>0</v>
      </c>
      <c r="AM1725" s="4">
        <v>0.1599999964237213</v>
      </c>
      <c r="AN1725" s="4">
        <v>111115</v>
      </c>
      <c r="AO1725" s="4">
        <f>X1725*0.000001/(K1725*0.0001)</f>
        <v>0.8323899841308592</v>
      </c>
      <c r="AP1725" s="4">
        <f>(U1725-T1725)/(1000-U1725)*AO1725</f>
        <v>0.001321263080762064</v>
      </c>
      <c r="AQ1725" s="4">
        <f>(P1725+273.15)</f>
        <v>298.0995830535888</v>
      </c>
      <c r="AR1725" s="4">
        <f>(O1725+273.15)</f>
        <v>293.0869430541992</v>
      </c>
      <c r="AS1725" s="4">
        <f>(Y1725*AK1725+Z1725*AL1725)*AM1725</f>
        <v>320.1796217496776</v>
      </c>
      <c r="AT1725" s="4">
        <f>((AS1725+0.00000010773*(AR1725^4-AQ1725^4))-AP1725*44100)/(L1725*0.92*2*29.3+0.00000043092*AQ1725^3)</f>
        <v>2.343057272965747</v>
      </c>
      <c r="AU1725" s="4">
        <f>0.61365*EXP(17.502*J1725/(240.97+J1725))</f>
        <v>3.170132618324217</v>
      </c>
      <c r="AV1725" s="4">
        <f>AU1725*1000/AA1725</f>
        <v>31.21579660874658</v>
      </c>
      <c r="AW1725" s="4">
        <f>(AV1725-U1725)</f>
        <v>15.37490667802148</v>
      </c>
      <c r="AX1725" s="4">
        <f>IF(D1725,P1725,(O1725+P1725)/2)</f>
        <v>22.44326305389404</v>
      </c>
      <c r="AY1725" s="4">
        <f>0.61365*EXP(17.502*AX1725/(240.97+AX1725))</f>
        <v>2.726094382004209</v>
      </c>
      <c r="AZ1725" s="4">
        <f>IF(AW1725&lt;&gt;0,(1000-(AV1725+U1725)/2)/AW1725*AP1725,0)</f>
        <v>0.0839143922279918</v>
      </c>
      <c r="BA1725" s="4">
        <f>U1725*AA1725/1000</f>
        <v>1.608727866281792</v>
      </c>
      <c r="BB1725" s="4">
        <f>(AY1725-BA1725)</f>
        <v>1.117366515722417</v>
      </c>
      <c r="BC1725" s="4">
        <f>1/(1.6/F1725+1.37/N1725)</f>
        <v>0.05267020802583657</v>
      </c>
      <c r="BD1725" s="4">
        <f>G1725*AA1725*0.001</f>
        <v>34.71398288093747</v>
      </c>
      <c r="BE1725" s="4">
        <f>G1725/S1725</f>
        <v>0.862669419902688</v>
      </c>
      <c r="BF1725" s="4">
        <f>(1-AP1725*AA1725/AU1725/F1725)*100</f>
        <v>51.04998970356823</v>
      </c>
      <c r="BG1725" s="4">
        <f>(S1725-E1725/(N1725/1.35))</f>
        <v>395.1082057319475</v>
      </c>
      <c r="BH1725" s="4">
        <f>E1725*BF1725/100/BG1725</f>
        <v>0.003073142556832743</v>
      </c>
    </row>
    <row r="1726" ht="16" customHeight="1">
      <c r="A1726" s="4">
        <v>1626</v>
      </c>
      <c r="B1726" t="s" s="2">
        <v>1787</v>
      </c>
      <c r="C1726" s="4">
        <v>9432.500032443553</v>
      </c>
      <c r="D1726" s="4">
        <v>0</v>
      </c>
      <c r="E1726" s="4">
        <f>(R1726-S1726*(1000-T1726)/(1000-U1726))*AO1726</f>
        <v>3.675919497608582</v>
      </c>
      <c r="F1726" s="4">
        <f>IF(AZ1726&lt;&gt;0,1/(1/AZ1726-1/N1726),0)</f>
        <v>0.08288010492874748</v>
      </c>
      <c r="G1726" s="4">
        <f>((BC1726-AP1726/2)*S1726-E1726)/(BC1726+AP1726/2)</f>
        <v>313.1195920794271</v>
      </c>
      <c r="H1726" s="4">
        <f>AP1726*1000</f>
        <v>1.239474951120261</v>
      </c>
      <c r="I1726" s="4">
        <f>(AU1726-BA1726)</f>
        <v>1.526721503161223</v>
      </c>
      <c r="J1726" s="4">
        <f>(P1726+AT1726*D1726)</f>
        <v>24.71460914611816</v>
      </c>
      <c r="K1726" s="4">
        <v>6</v>
      </c>
      <c r="L1726" s="4">
        <f>(K1726*AI1726+AJ1726)</f>
        <v>1.420000016689301</v>
      </c>
      <c r="M1726" s="4">
        <v>1</v>
      </c>
      <c r="N1726" s="4">
        <f>L1726*(M1726+1)*(M1726+1)/(M1726*M1726+1)</f>
        <v>2.840000033378601</v>
      </c>
      <c r="O1726" s="4">
        <v>19.67377662658691</v>
      </c>
      <c r="P1726" s="4">
        <v>24.71460914611816</v>
      </c>
      <c r="Q1726" s="4">
        <v>17.99101066589355</v>
      </c>
      <c r="R1726" s="4">
        <v>399.5379638671875</v>
      </c>
      <c r="S1726" s="4">
        <v>394.5343933105469</v>
      </c>
      <c r="T1726" s="4">
        <v>14.28202533721924</v>
      </c>
      <c r="U1726" s="4">
        <v>15.74762725830078</v>
      </c>
      <c r="V1726" s="4">
        <v>63.13025283813477</v>
      </c>
      <c r="W1726" s="4">
        <v>69.47439575195312</v>
      </c>
      <c r="X1726" s="4">
        <v>499.435546875</v>
      </c>
      <c r="Y1726" s="4">
        <v>2001.968872070312</v>
      </c>
      <c r="Z1726" s="4">
        <v>21.26835441589355</v>
      </c>
      <c r="AA1726" s="4">
        <v>101.5553131103516</v>
      </c>
      <c r="AB1726" s="4">
        <v>7.048897743225098</v>
      </c>
      <c r="AC1726" s="4">
        <v>0.3983005881309509</v>
      </c>
      <c r="AD1726" s="4">
        <v>0.07267560809850693</v>
      </c>
      <c r="AE1726" s="4">
        <v>0.009317756630480289</v>
      </c>
      <c r="AF1726" s="4">
        <v>0.07010743021965027</v>
      </c>
      <c r="AG1726" s="4">
        <v>0.009236623533070087</v>
      </c>
      <c r="AH1726" s="4">
        <v>0.6666666865348816</v>
      </c>
      <c r="AI1726" s="4">
        <v>-0.2195652425289154</v>
      </c>
      <c r="AJ1726" s="4">
        <v>2.737391471862793</v>
      </c>
      <c r="AK1726" s="4">
        <v>1</v>
      </c>
      <c r="AL1726" s="4">
        <v>0</v>
      </c>
      <c r="AM1726" s="4">
        <v>0.1599999964237213</v>
      </c>
      <c r="AN1726" s="4">
        <v>111115</v>
      </c>
      <c r="AO1726" s="4">
        <f>X1726*0.000001/(K1726*0.0001)</f>
        <v>0.8323925781249998</v>
      </c>
      <c r="AP1726" s="4">
        <f>(U1726-T1726)/(1000-U1726)*AO1726</f>
        <v>0.001239474951120261</v>
      </c>
      <c r="AQ1726" s="4">
        <f>(P1726+273.15)</f>
        <v>297.8646091461181</v>
      </c>
      <c r="AR1726" s="4">
        <f>(O1726+273.15)</f>
        <v>292.8237766265869</v>
      </c>
      <c r="AS1726" s="4">
        <f>(Y1726*AK1726+Z1726*AL1726)*AM1726</f>
        <v>320.3150123716514</v>
      </c>
      <c r="AT1726" s="4">
        <f>((AS1726+0.00000010773*(AR1726^4-AQ1726^4))-AP1726*44100)/(L1726*0.92*2*29.3+0.00000043092*AQ1726^3)</f>
        <v>2.384371516233491</v>
      </c>
      <c r="AU1726" s="4">
        <f>0.61365*EXP(17.502*J1726/(240.97+J1726))</f>
        <v>3.125976720123066</v>
      </c>
      <c r="AV1726" s="4">
        <f>AU1726*1000/AA1726</f>
        <v>30.78102587036812</v>
      </c>
      <c r="AW1726" s="4">
        <f>(AV1726-U1726)</f>
        <v>15.03339861206734</v>
      </c>
      <c r="AX1726" s="4">
        <f>IF(D1726,P1726,(O1726+P1726)/2)</f>
        <v>22.19419288635254</v>
      </c>
      <c r="AY1726" s="4">
        <f>0.61365*EXP(17.502*AX1726/(240.97+AX1726))</f>
        <v>2.685096400530707</v>
      </c>
      <c r="AZ1726" s="4">
        <f>IF(AW1726&lt;&gt;0,(1000-(AV1726+U1726)/2)/AW1726*AP1726,0)</f>
        <v>0.0805299874186336</v>
      </c>
      <c r="BA1726" s="4">
        <f>U1726*AA1726/1000</f>
        <v>1.599255216961843</v>
      </c>
      <c r="BB1726" s="4">
        <f>(AY1726-BA1726)</f>
        <v>1.085841183568863</v>
      </c>
      <c r="BC1726" s="4">
        <f>1/(1.6/F1726+1.37/N1726)</f>
        <v>0.05053723806810106</v>
      </c>
      <c r="BD1726" s="4">
        <f>G1726*AA1726*0.001</f>
        <v>31.79895821461178</v>
      </c>
      <c r="BE1726" s="4">
        <f>G1726/S1726</f>
        <v>0.7936433360144691</v>
      </c>
      <c r="BF1726" s="4">
        <f>(1-AP1726*AA1726/AU1726/F1726)*100</f>
        <v>51.41475777451214</v>
      </c>
      <c r="BG1726" s="4">
        <f>(S1726-E1726/(N1726/1.35))</f>
        <v>392.7870372318682</v>
      </c>
      <c r="BH1726" s="4">
        <f>E1726*BF1726/100/BG1726</f>
        <v>0.00481167891639418</v>
      </c>
    </row>
    <row r="1727" ht="16" customHeight="1">
      <c r="A1727" s="4">
        <v>1627</v>
      </c>
      <c r="B1727" t="s" s="2">
        <v>1788</v>
      </c>
      <c r="C1727" s="4">
        <v>9437.500032331795</v>
      </c>
      <c r="D1727" s="4">
        <v>0</v>
      </c>
      <c r="E1727" s="4">
        <f>(R1727-S1727*(1000-T1727)/(1000-U1727))*AO1727</f>
        <v>5.046725656395312</v>
      </c>
      <c r="F1727" s="4">
        <f>IF(AZ1727&lt;&gt;0,1/(1/AZ1727-1/N1727),0)</f>
        <v>0.08259347787990318</v>
      </c>
      <c r="G1727" s="4">
        <f>((BC1727-AP1727/2)*S1727-E1727)/(BC1727+AP1727/2)</f>
        <v>284.5857236547757</v>
      </c>
      <c r="H1727" s="4">
        <f>AP1727*1000</f>
        <v>1.21022342123654</v>
      </c>
      <c r="I1727" s="4">
        <f>(AU1727-BA1727)</f>
        <v>1.496077097928773</v>
      </c>
      <c r="J1727" s="4">
        <f>(P1727+AT1727*D1727)</f>
        <v>24.5029354095459</v>
      </c>
      <c r="K1727" s="4">
        <v>6</v>
      </c>
      <c r="L1727" s="4">
        <f>(K1727*AI1727+AJ1727)</f>
        <v>1.420000016689301</v>
      </c>
      <c r="M1727" s="4">
        <v>1</v>
      </c>
      <c r="N1727" s="4">
        <f>L1727*(M1727+1)*(M1727+1)/(M1727*M1727+1)</f>
        <v>2.840000033378601</v>
      </c>
      <c r="O1727" s="4">
        <v>19.4376220703125</v>
      </c>
      <c r="P1727" s="4">
        <v>24.5029354095459</v>
      </c>
      <c r="Q1727" s="4">
        <v>17.75607681274414</v>
      </c>
      <c r="R1727" s="4">
        <v>399.5590209960938</v>
      </c>
      <c r="S1727" s="4">
        <v>392.925048828125</v>
      </c>
      <c r="T1727" s="4">
        <v>14.23116970062256</v>
      </c>
      <c r="U1727" s="4">
        <v>15.66226005554199</v>
      </c>
      <c r="V1727" s="4">
        <v>63.81028747558594</v>
      </c>
      <c r="W1727" s="4">
        <v>70.08547210693359</v>
      </c>
      <c r="X1727" s="4">
        <v>499.4521484375</v>
      </c>
      <c r="Y1727" s="4">
        <v>2001.573364257812</v>
      </c>
      <c r="Z1727" s="4">
        <v>20.61422729492188</v>
      </c>
      <c r="AA1727" s="4">
        <v>101.5551681518555</v>
      </c>
      <c r="AB1727" s="4">
        <v>7.048897743225098</v>
      </c>
      <c r="AC1727" s="4">
        <v>0.3983005881309509</v>
      </c>
      <c r="AD1727" s="4">
        <v>0.07267560809850693</v>
      </c>
      <c r="AE1727" s="4">
        <v>0.009317756630480289</v>
      </c>
      <c r="AF1727" s="4">
        <v>0.07010743021965027</v>
      </c>
      <c r="AG1727" s="4">
        <v>0.009236623533070087</v>
      </c>
      <c r="AH1727" s="4">
        <v>0.6666666865348816</v>
      </c>
      <c r="AI1727" s="4">
        <v>-0.2195652425289154</v>
      </c>
      <c r="AJ1727" s="4">
        <v>2.737391471862793</v>
      </c>
      <c r="AK1727" s="4">
        <v>1</v>
      </c>
      <c r="AL1727" s="4">
        <v>0</v>
      </c>
      <c r="AM1727" s="4">
        <v>0.1599999964237213</v>
      </c>
      <c r="AN1727" s="4">
        <v>111115</v>
      </c>
      <c r="AO1727" s="4">
        <f>X1727*0.000001/(K1727*0.0001)</f>
        <v>0.8324202473958332</v>
      </c>
      <c r="AP1727" s="4">
        <f>(U1727-T1727)/(1000-U1727)*AO1727</f>
        <v>0.00121022342123654</v>
      </c>
      <c r="AQ1727" s="4">
        <f>(P1727+273.15)</f>
        <v>297.6529354095459</v>
      </c>
      <c r="AR1727" s="4">
        <f>(O1727+273.15)</f>
        <v>292.5876220703125</v>
      </c>
      <c r="AS1727" s="4">
        <f>(Y1727*AK1727+Z1727*AL1727)*AM1727</f>
        <v>320.2517311230658</v>
      </c>
      <c r="AT1727" s="4">
        <f>((AS1727+0.00000010773*(AR1727^4-AQ1727^4))-AP1727*44100)/(L1727*0.92*2*29.3+0.00000043092*AQ1727^3)</f>
        <v>2.39734402738032</v>
      </c>
      <c r="AU1727" s="4">
        <f>0.61365*EXP(17.502*J1727/(240.97+J1727))</f>
        <v>3.086660551507429</v>
      </c>
      <c r="AV1727" s="4">
        <f>AU1727*1000/AA1727</f>
        <v>30.3939288140604</v>
      </c>
      <c r="AW1727" s="4">
        <f>(AV1727-U1727)</f>
        <v>14.73166875851841</v>
      </c>
      <c r="AX1727" s="4">
        <f>IF(D1727,P1727,(O1727+P1727)/2)</f>
        <v>21.9702787399292</v>
      </c>
      <c r="AY1727" s="4">
        <f>0.61365*EXP(17.502*AX1727/(240.97+AX1727))</f>
        <v>2.648700871047492</v>
      </c>
      <c r="AZ1727" s="4">
        <f>IF(AW1727&lt;&gt;0,(1000-(AV1727+U1727)/2)/AW1727*AP1727,0)</f>
        <v>0.08025935835147087</v>
      </c>
      <c r="BA1727" s="4">
        <f>U1727*AA1727/1000</f>
        <v>1.590583453578656</v>
      </c>
      <c r="BB1727" s="4">
        <f>(AY1727-BA1727)</f>
        <v>1.058117417468836</v>
      </c>
      <c r="BC1727" s="4">
        <f>1/(1.6/F1727+1.37/N1727)</f>
        <v>0.05036670987348052</v>
      </c>
      <c r="BD1727" s="4">
        <f>G1727*AA1727*0.001</f>
        <v>28.90115101937822</v>
      </c>
      <c r="BE1727" s="4">
        <f>G1727/S1727</f>
        <v>0.7242748318121619</v>
      </c>
      <c r="BF1727" s="4">
        <f>(1-AP1727*AA1727/AU1727/F1727)*100</f>
        <v>51.79046333226569</v>
      </c>
      <c r="BG1727" s="4">
        <f>(S1727-E1727/(N1727/1.35))</f>
        <v>390.5260771534562</v>
      </c>
      <c r="BH1727" s="4">
        <f>E1727*BF1727/100/BG1727</f>
        <v>0.006692824765011539</v>
      </c>
    </row>
    <row r="1728" ht="16" customHeight="1">
      <c r="A1728" s="4">
        <v>1628</v>
      </c>
      <c r="B1728" t="s" s="2">
        <v>1789</v>
      </c>
      <c r="C1728" s="4">
        <v>9442.500032220036</v>
      </c>
      <c r="D1728" s="4">
        <v>0</v>
      </c>
      <c r="E1728" s="4">
        <f>(R1728-S1728*(1000-T1728)/(1000-U1728))*AO1728</f>
        <v>6.277257277356697</v>
      </c>
      <c r="F1728" s="4">
        <f>IF(AZ1728&lt;&gt;0,1/(1/AZ1728-1/N1728),0)</f>
        <v>0.08469693834004544</v>
      </c>
      <c r="G1728" s="4">
        <f>((BC1728-AP1728/2)*S1728-E1728)/(BC1728+AP1728/2)</f>
        <v>262.2228026217379</v>
      </c>
      <c r="H1728" s="4">
        <f>AP1728*1000</f>
        <v>1.219499484914933</v>
      </c>
      <c r="I1728" s="4">
        <f>(AU1728-BA1728)</f>
        <v>1.471451183849124</v>
      </c>
      <c r="J1728" s="4">
        <f>(P1728+AT1728*D1728)</f>
        <v>24.32975959777832</v>
      </c>
      <c r="K1728" s="4">
        <v>6</v>
      </c>
      <c r="L1728" s="4">
        <f>(K1728*AI1728+AJ1728)</f>
        <v>1.420000016689301</v>
      </c>
      <c r="M1728" s="4">
        <v>1</v>
      </c>
      <c r="N1728" s="4">
        <f>L1728*(M1728+1)*(M1728+1)/(M1728*M1728+1)</f>
        <v>2.840000033378601</v>
      </c>
      <c r="O1728" s="4">
        <v>19.24339866638184</v>
      </c>
      <c r="P1728" s="4">
        <v>24.32975959777832</v>
      </c>
      <c r="Q1728" s="4">
        <v>17.56405639648438</v>
      </c>
      <c r="R1728" s="4">
        <v>399.6709594726562</v>
      </c>
      <c r="S1728" s="4">
        <v>391.5568542480469</v>
      </c>
      <c r="T1728" s="4">
        <v>14.14912128448486</v>
      </c>
      <c r="U1728" s="4">
        <v>15.59119606018066</v>
      </c>
      <c r="V1728" s="4">
        <v>64.20442962646484</v>
      </c>
      <c r="W1728" s="4">
        <v>70.65142822265625</v>
      </c>
      <c r="X1728" s="4">
        <v>499.4828491210938</v>
      </c>
      <c r="Y1728" s="4">
        <v>2000.747436523438</v>
      </c>
      <c r="Z1728" s="4">
        <v>20.39777183532715</v>
      </c>
      <c r="AA1728" s="4">
        <v>101.5551300048828</v>
      </c>
      <c r="AB1728" s="4">
        <v>7.048897743225098</v>
      </c>
      <c r="AC1728" s="4">
        <v>0.3983005881309509</v>
      </c>
      <c r="AD1728" s="4">
        <v>0.07267560809850693</v>
      </c>
      <c r="AE1728" s="4">
        <v>0.009317756630480289</v>
      </c>
      <c r="AF1728" s="4">
        <v>0.07010743021965027</v>
      </c>
      <c r="AG1728" s="4">
        <v>0.009236623533070087</v>
      </c>
      <c r="AH1728" s="4">
        <v>0.6666666865348816</v>
      </c>
      <c r="AI1728" s="4">
        <v>-0.2195652425289154</v>
      </c>
      <c r="AJ1728" s="4">
        <v>2.737391471862793</v>
      </c>
      <c r="AK1728" s="4">
        <v>1</v>
      </c>
      <c r="AL1728" s="4">
        <v>0</v>
      </c>
      <c r="AM1728" s="4">
        <v>0.1599999964237213</v>
      </c>
      <c r="AN1728" s="4">
        <v>111115</v>
      </c>
      <c r="AO1728" s="4">
        <f>X1728*0.000001/(K1728*0.0001)</f>
        <v>0.8324714152018228</v>
      </c>
      <c r="AP1728" s="4">
        <f>(U1728-T1728)/(1000-U1728)*AO1728</f>
        <v>0.001219499484914933</v>
      </c>
      <c r="AQ1728" s="4">
        <f>(P1728+273.15)</f>
        <v>297.4797595977783</v>
      </c>
      <c r="AR1728" s="4">
        <f>(O1728+273.15)</f>
        <v>292.3933986663818</v>
      </c>
      <c r="AS1728" s="4">
        <f>(Y1728*AK1728+Z1728*AL1728)*AM1728</f>
        <v>320.1195826885196</v>
      </c>
      <c r="AT1728" s="4">
        <f>((AS1728+0.00000010773*(AR1728^4-AQ1728^4))-AP1728*44100)/(L1728*0.92*2*29.3+0.00000043092*AQ1728^3)</f>
        <v>2.390270694515223</v>
      </c>
      <c r="AU1728" s="4">
        <f>0.61365*EXP(17.502*J1728/(240.97+J1728))</f>
        <v>3.054817126672388</v>
      </c>
      <c r="AV1728" s="4">
        <f>AU1728*1000/AA1728</f>
        <v>30.08038221727953</v>
      </c>
      <c r="AW1728" s="4">
        <f>(AV1728-U1728)</f>
        <v>14.48918615709887</v>
      </c>
      <c r="AX1728" s="4">
        <f>IF(D1728,P1728,(O1728+P1728)/2)</f>
        <v>21.78657913208008</v>
      </c>
      <c r="AY1728" s="4">
        <f>0.61365*EXP(17.502*AX1728/(240.97+AX1728))</f>
        <v>2.619165098262876</v>
      </c>
      <c r="AZ1728" s="4">
        <f>IF(AW1728&lt;&gt;0,(1000-(AV1728+U1728)/2)/AW1728*AP1728,0)</f>
        <v>0.08224418120535944</v>
      </c>
      <c r="BA1728" s="4">
        <f>U1728*AA1728/1000</f>
        <v>1.583365942823264</v>
      </c>
      <c r="BB1728" s="4">
        <f>(AY1728-BA1728)</f>
        <v>1.035799155439612</v>
      </c>
      <c r="BC1728" s="4">
        <f>1/(1.6/F1728+1.37/N1728)</f>
        <v>0.05161749106914218</v>
      </c>
      <c r="BD1728" s="4">
        <f>G1728*AA1728*0.001</f>
        <v>26.63007081049532</v>
      </c>
      <c r="BE1728" s="4">
        <f>G1728/S1728</f>
        <v>0.6696927911664718</v>
      </c>
      <c r="BF1728" s="4">
        <f>(1-AP1728*AA1728/AU1728/F1728)*100</f>
        <v>52.13362274706642</v>
      </c>
      <c r="BG1728" s="4">
        <f>(S1728-E1728/(N1728/1.35))</f>
        <v>388.5729467745142</v>
      </c>
      <c r="BH1728" s="4">
        <f>E1728*BF1728/100/BG1728</f>
        <v>0.00842200069512033</v>
      </c>
    </row>
    <row r="1729" ht="16" customHeight="1">
      <c r="A1729" s="4">
        <v>1629</v>
      </c>
      <c r="B1729" t="s" s="2">
        <v>1790</v>
      </c>
      <c r="C1729" s="4">
        <v>9448.000032097101</v>
      </c>
      <c r="D1729" s="4">
        <v>0</v>
      </c>
      <c r="E1729" s="4">
        <f>(R1729-S1729*(1000-T1729)/(1000-U1729))*AO1729</f>
        <v>6.418678839786807</v>
      </c>
      <c r="F1729" s="4">
        <f>IF(AZ1729&lt;&gt;0,1/(1/AZ1729-1/N1729),0)</f>
        <v>0.08727906702540383</v>
      </c>
      <c r="G1729" s="4">
        <f>((BC1729-AP1729/2)*S1729-E1729)/(BC1729+AP1729/2)</f>
        <v>262.8168967049692</v>
      </c>
      <c r="H1729" s="4">
        <f>AP1729*1000</f>
        <v>1.250150412643495</v>
      </c>
      <c r="I1729" s="4">
        <f>(AU1729-BA1729)</f>
        <v>1.46517485199375</v>
      </c>
      <c r="J1729" s="4">
        <f>(P1729+AT1729*D1729)</f>
        <v>24.28500366210938</v>
      </c>
      <c r="K1729" s="4">
        <v>6</v>
      </c>
      <c r="L1729" s="4">
        <f>(K1729*AI1729+AJ1729)</f>
        <v>1.420000016689301</v>
      </c>
      <c r="M1729" s="4">
        <v>1</v>
      </c>
      <c r="N1729" s="4">
        <f>L1729*(M1729+1)*(M1729+1)/(M1729*M1729+1)</f>
        <v>2.840000033378601</v>
      </c>
      <c r="O1729" s="4">
        <v>19.20147514343262</v>
      </c>
      <c r="P1729" s="4">
        <v>24.28500366210938</v>
      </c>
      <c r="Q1729" s="4">
        <v>17.52370452880859</v>
      </c>
      <c r="R1729" s="4">
        <v>399.5707702636719</v>
      </c>
      <c r="S1729" s="4">
        <v>391.2728271484375</v>
      </c>
      <c r="T1729" s="4">
        <v>14.09408092498779</v>
      </c>
      <c r="U1729" s="4">
        <v>15.57242298126221</v>
      </c>
      <c r="V1729" s="4">
        <v>64.08205413818359</v>
      </c>
      <c r="W1729" s="4">
        <v>70.78118133544922</v>
      </c>
      <c r="X1729" s="4">
        <v>499.4848937988281</v>
      </c>
      <c r="Y1729" s="4">
        <v>1999.512573242188</v>
      </c>
      <c r="Z1729" s="4">
        <v>20.8195915222168</v>
      </c>
      <c r="AA1729" s="4">
        <v>101.5551300048828</v>
      </c>
      <c r="AB1729" s="4">
        <v>7.048897743225098</v>
      </c>
      <c r="AC1729" s="4">
        <v>0.3983005881309509</v>
      </c>
      <c r="AD1729" s="4">
        <v>0.07267560809850693</v>
      </c>
      <c r="AE1729" s="4">
        <v>0.009317756630480289</v>
      </c>
      <c r="AF1729" s="4">
        <v>0.07010743021965027</v>
      </c>
      <c r="AG1729" s="4">
        <v>0.009236623533070087</v>
      </c>
      <c r="AH1729" s="4">
        <v>0.6666666865348816</v>
      </c>
      <c r="AI1729" s="4">
        <v>-0.2195652425289154</v>
      </c>
      <c r="AJ1729" s="4">
        <v>2.737391471862793</v>
      </c>
      <c r="AK1729" s="4">
        <v>1</v>
      </c>
      <c r="AL1729" s="4">
        <v>0</v>
      </c>
      <c r="AM1729" s="4">
        <v>0.1599999964237213</v>
      </c>
      <c r="AN1729" s="4">
        <v>111115</v>
      </c>
      <c r="AO1729" s="4">
        <f>X1729*0.000001/(K1729*0.0001)</f>
        <v>0.8324748229980469</v>
      </c>
      <c r="AP1729" s="4">
        <f>(U1729-T1729)/(1000-U1729)*AO1729</f>
        <v>0.001250150412643496</v>
      </c>
      <c r="AQ1729" s="4">
        <f>(P1729+273.15)</f>
        <v>297.4350036621094</v>
      </c>
      <c r="AR1729" s="4">
        <f>(O1729+273.15)</f>
        <v>292.3514751434326</v>
      </c>
      <c r="AS1729" s="4">
        <f>(Y1729*AK1729+Z1729*AL1729)*AM1729</f>
        <v>319.9220045679358</v>
      </c>
      <c r="AT1729" s="4">
        <f>((AS1729+0.00000010773*(AR1729^4-AQ1729^4))-AP1729*44100)/(L1729*0.92*2*29.3+0.00000043092*AQ1729^3)</f>
        <v>2.373421379311134</v>
      </c>
      <c r="AU1729" s="4">
        <f>0.61365*EXP(17.502*J1729/(240.97+J1729))</f>
        <v>3.046634292346858</v>
      </c>
      <c r="AV1729" s="4">
        <f>AU1729*1000/AA1729</f>
        <v>29.99980692457756</v>
      </c>
      <c r="AW1729" s="4">
        <f>(AV1729-U1729)</f>
        <v>14.42738394331536</v>
      </c>
      <c r="AX1729" s="4">
        <f>IF(D1729,P1729,(O1729+P1729)/2)</f>
        <v>21.743239402771</v>
      </c>
      <c r="AY1729" s="4">
        <f>0.61365*EXP(17.502*AX1729/(240.97+AX1729))</f>
        <v>2.612238989438625</v>
      </c>
      <c r="AZ1729" s="4">
        <f>IF(AW1729&lt;&gt;0,(1000-(AV1729+U1729)/2)/AW1729*AP1729,0)</f>
        <v>0.08467677483544027</v>
      </c>
      <c r="BA1729" s="4">
        <f>U1729*AA1729/1000</f>
        <v>1.581459440353108</v>
      </c>
      <c r="BB1729" s="4">
        <f>(AY1729-BA1729)</f>
        <v>1.030779549085517</v>
      </c>
      <c r="BC1729" s="4">
        <f>1/(1.6/F1729+1.37/N1729)</f>
        <v>0.05315078942098445</v>
      </c>
      <c r="BD1729" s="4">
        <f>G1729*AA1729*0.001</f>
        <v>26.690404112353</v>
      </c>
      <c r="BE1729" s="4">
        <f>G1729/S1729</f>
        <v>0.6716972875943263</v>
      </c>
      <c r="BF1729" s="4">
        <f>(1-AP1729*AA1729/AU1729/F1729)*100</f>
        <v>52.25436059757217</v>
      </c>
      <c r="BG1729" s="4">
        <f>(S1729-E1729/(N1729/1.35))</f>
        <v>388.2216946372158</v>
      </c>
      <c r="BH1729" s="4">
        <f>E1729*BF1729/100/BG1729</f>
        <v>0.00863949550701058</v>
      </c>
    </row>
    <row r="1730" ht="16" customHeight="1">
      <c r="A1730" s="4">
        <v>1630</v>
      </c>
      <c r="B1730" t="s" s="2">
        <v>1791</v>
      </c>
      <c r="C1730" s="4">
        <v>9453.000031985343</v>
      </c>
      <c r="D1730" s="4">
        <v>0</v>
      </c>
      <c r="E1730" s="4">
        <f>(R1730-S1730*(1000-T1730)/(1000-U1730))*AO1730</f>
        <v>6.463945084264529</v>
      </c>
      <c r="F1730" s="4">
        <f>IF(AZ1730&lt;&gt;0,1/(1/AZ1730-1/N1730),0)</f>
        <v>0.08726702533421868</v>
      </c>
      <c r="G1730" s="4">
        <f>((BC1730-AP1730/2)*S1730-E1730)/(BC1730+AP1730/2)</f>
        <v>261.6785503174036</v>
      </c>
      <c r="H1730" s="4">
        <f>AP1730*1000</f>
        <v>1.245629530599012</v>
      </c>
      <c r="I1730" s="4">
        <f>(AU1730-BA1730)</f>
        <v>1.46013247552928</v>
      </c>
      <c r="J1730" s="4">
        <f>(P1730+AT1730*D1730)</f>
        <v>24.24896430969238</v>
      </c>
      <c r="K1730" s="4">
        <v>6</v>
      </c>
      <c r="L1730" s="4">
        <f>(K1730*AI1730+AJ1730)</f>
        <v>1.420000016689301</v>
      </c>
      <c r="M1730" s="4">
        <v>1</v>
      </c>
      <c r="N1730" s="4">
        <f>L1730*(M1730+1)*(M1730+1)/(M1730*M1730+1)</f>
        <v>2.840000033378601</v>
      </c>
      <c r="O1730" s="4">
        <v>19.1637134552002</v>
      </c>
      <c r="P1730" s="4">
        <v>24.24896430969238</v>
      </c>
      <c r="Q1730" s="4">
        <v>17.48913383483887</v>
      </c>
      <c r="R1730" s="4">
        <v>399.3084411621094</v>
      </c>
      <c r="S1730" s="4">
        <v>390.9586791992188</v>
      </c>
      <c r="T1730" s="4">
        <v>14.08429336547852</v>
      </c>
      <c r="U1730" s="4">
        <v>15.55731868743896</v>
      </c>
      <c r="V1730" s="4">
        <v>64.18976593017578</v>
      </c>
      <c r="W1730" s="4">
        <v>70.89630889892578</v>
      </c>
      <c r="X1730" s="4">
        <v>499.4826049804688</v>
      </c>
      <c r="Y1730" s="4">
        <v>1999.53125</v>
      </c>
      <c r="Z1730" s="4">
        <v>21.55583381652832</v>
      </c>
      <c r="AA1730" s="4">
        <v>101.5551986694336</v>
      </c>
      <c r="AB1730" s="4">
        <v>7.048897743225098</v>
      </c>
      <c r="AC1730" s="4">
        <v>0.3983005881309509</v>
      </c>
      <c r="AD1730" s="4">
        <v>0.07267560809850693</v>
      </c>
      <c r="AE1730" s="4">
        <v>0.009317756630480289</v>
      </c>
      <c r="AF1730" s="4">
        <v>0.07010743021965027</v>
      </c>
      <c r="AG1730" s="4">
        <v>0.009236623533070087</v>
      </c>
      <c r="AH1730" s="4">
        <v>0.6666666865348816</v>
      </c>
      <c r="AI1730" s="4">
        <v>-0.2195652425289154</v>
      </c>
      <c r="AJ1730" s="4">
        <v>2.737391471862793</v>
      </c>
      <c r="AK1730" s="4">
        <v>1</v>
      </c>
      <c r="AL1730" s="4">
        <v>0</v>
      </c>
      <c r="AM1730" s="4">
        <v>0.1599999964237213</v>
      </c>
      <c r="AN1730" s="4">
        <v>111115</v>
      </c>
      <c r="AO1730" s="4">
        <f>X1730*0.000001/(K1730*0.0001)</f>
        <v>0.8324710083007811</v>
      </c>
      <c r="AP1730" s="4">
        <f>(U1730-T1730)/(1000-U1730)*AO1730</f>
        <v>0.001245629530599012</v>
      </c>
      <c r="AQ1730" s="4">
        <f>(P1730+273.15)</f>
        <v>297.3989643096924</v>
      </c>
      <c r="AR1730" s="4">
        <f>(O1730+273.15)</f>
        <v>292.3137134552002</v>
      </c>
      <c r="AS1730" s="4">
        <f>(Y1730*AK1730+Z1730*AL1730)*AM1730</f>
        <v>319.924992849119</v>
      </c>
      <c r="AT1730" s="4">
        <f>((AS1730+0.00000010773*(AR1730^4-AQ1730^4))-AP1730*44100)/(L1730*0.92*2*29.3+0.00000043092*AQ1730^3)</f>
        <v>2.375858483547177</v>
      </c>
      <c r="AU1730" s="4">
        <f>0.61365*EXP(17.502*J1730/(240.97+J1730))</f>
        <v>3.040059065595836</v>
      </c>
      <c r="AV1730" s="4">
        <f>AU1730*1000/AA1730</f>
        <v>29.93504129208939</v>
      </c>
      <c r="AW1730" s="4">
        <f>(AV1730-U1730)</f>
        <v>14.37772260465042</v>
      </c>
      <c r="AX1730" s="4">
        <f>IF(D1730,P1730,(O1730+P1730)/2)</f>
        <v>21.70633888244629</v>
      </c>
      <c r="AY1730" s="4">
        <f>0.61365*EXP(17.502*AX1730/(240.97+AX1730))</f>
        <v>2.606354571273986</v>
      </c>
      <c r="AZ1730" s="4">
        <f>IF(AW1730&lt;&gt;0,(1000-(AV1730+U1730)/2)/AW1730*AP1730,0)</f>
        <v>0.08466544045728851</v>
      </c>
      <c r="BA1730" s="4">
        <f>U1730*AA1730/1000</f>
        <v>1.579926590066556</v>
      </c>
      <c r="BB1730" s="4">
        <f>(AY1730-BA1730)</f>
        <v>1.02642798120743</v>
      </c>
      <c r="BC1730" s="4">
        <f>1/(1.6/F1730+1.37/N1730)</f>
        <v>0.05314364432195465</v>
      </c>
      <c r="BD1730" s="4">
        <f>G1730*AA1730*0.001</f>
        <v>26.57481716501329</v>
      </c>
      <c r="BE1730" s="4">
        <f>G1730/S1730</f>
        <v>0.6693253385585064</v>
      </c>
      <c r="BF1730" s="4">
        <f>(1-AP1730*AA1730/AU1730/F1730)*100</f>
        <v>52.31751710349607</v>
      </c>
      <c r="BG1730" s="4">
        <f>(S1730-E1730/(N1730/1.35))</f>
        <v>387.8860292833045</v>
      </c>
      <c r="BH1730" s="4">
        <f>E1730*BF1730/100/BG1730</f>
        <v>0.00871847738695096</v>
      </c>
    </row>
    <row r="1731" ht="16" customHeight="1">
      <c r="A1731" s="4">
        <v>1631</v>
      </c>
      <c r="B1731" t="s" s="2">
        <v>1792</v>
      </c>
      <c r="C1731" s="4">
        <v>9458.000031873584</v>
      </c>
      <c r="D1731" s="4">
        <v>0</v>
      </c>
      <c r="E1731" s="4">
        <f>(R1731-S1731*(1000-T1731)/(1000-U1731))*AO1731</f>
        <v>6.550024535052869</v>
      </c>
      <c r="F1731" s="4">
        <f>IF(AZ1731&lt;&gt;0,1/(1/AZ1731-1/N1731),0)</f>
        <v>0.08717992031093266</v>
      </c>
      <c r="G1731" s="4">
        <f>((BC1731-AP1731/2)*S1731-E1731)/(BC1731+AP1731/2)</f>
        <v>259.6926185986296</v>
      </c>
      <c r="H1731" s="4">
        <f>AP1731*1000</f>
        <v>1.240860765035552</v>
      </c>
      <c r="I1731" s="4">
        <f>(AU1731-BA1731)</f>
        <v>1.456001935152665</v>
      </c>
      <c r="J1731" s="4">
        <f>(P1731+AT1731*D1731)</f>
        <v>24.2184009552002</v>
      </c>
      <c r="K1731" s="4">
        <v>6</v>
      </c>
      <c r="L1731" s="4">
        <f>(K1731*AI1731+AJ1731)</f>
        <v>1.420000016689301</v>
      </c>
      <c r="M1731" s="4">
        <v>1</v>
      </c>
      <c r="N1731" s="4">
        <f>L1731*(M1731+1)*(M1731+1)/(M1731*M1731+1)</f>
        <v>2.840000033378601</v>
      </c>
      <c r="O1731" s="4">
        <v>19.12734603881836</v>
      </c>
      <c r="P1731" s="4">
        <v>24.2184009552002</v>
      </c>
      <c r="Q1731" s="4">
        <v>17.4593391418457</v>
      </c>
      <c r="R1731" s="4">
        <v>399.1147155761719</v>
      </c>
      <c r="S1731" s="4">
        <v>390.6639709472656</v>
      </c>
      <c r="T1731" s="4">
        <v>14.0757474899292</v>
      </c>
      <c r="U1731" s="4">
        <v>15.54319953918457</v>
      </c>
      <c r="V1731" s="4">
        <v>64.28838348388672</v>
      </c>
      <c r="W1731" s="4">
        <v>70.99382781982422</v>
      </c>
      <c r="X1731" s="4">
        <v>499.467285156250</v>
      </c>
      <c r="Y1731" s="4">
        <v>1999.765747070312</v>
      </c>
      <c r="Z1731" s="4">
        <v>21.58027458190918</v>
      </c>
      <c r="AA1731" s="4">
        <v>101.5550689697266</v>
      </c>
      <c r="AB1731" s="4">
        <v>7.048897743225098</v>
      </c>
      <c r="AC1731" s="4">
        <v>0.3983005881309509</v>
      </c>
      <c r="AD1731" s="4">
        <v>0.07267560809850693</v>
      </c>
      <c r="AE1731" s="4">
        <v>0.009317756630480289</v>
      </c>
      <c r="AF1731" s="4">
        <v>0.07010743021965027</v>
      </c>
      <c r="AG1731" s="4">
        <v>0.009236623533070087</v>
      </c>
      <c r="AH1731" s="4">
        <v>0.6666666865348816</v>
      </c>
      <c r="AI1731" s="4">
        <v>-0.2195652425289154</v>
      </c>
      <c r="AJ1731" s="4">
        <v>2.737391471862793</v>
      </c>
      <c r="AK1731" s="4">
        <v>1</v>
      </c>
      <c r="AL1731" s="4">
        <v>0</v>
      </c>
      <c r="AM1731" s="4">
        <v>0.1599999964237213</v>
      </c>
      <c r="AN1731" s="4">
        <v>111115</v>
      </c>
      <c r="AO1731" s="4">
        <f>X1731*0.000001/(K1731*0.0001)</f>
        <v>0.8324454752604165</v>
      </c>
      <c r="AP1731" s="4">
        <f>(U1731-T1731)/(1000-U1731)*AO1731</f>
        <v>0.001240860765035552</v>
      </c>
      <c r="AQ1731" s="4">
        <f>(P1731+273.15)</f>
        <v>297.3684009552002</v>
      </c>
      <c r="AR1731" s="4">
        <f>(O1731+273.15)</f>
        <v>292.2773460388183</v>
      </c>
      <c r="AS1731" s="4">
        <f>(Y1731*AK1731+Z1731*AL1731)*AM1731</f>
        <v>319.9625123795304</v>
      </c>
      <c r="AT1731" s="4">
        <f>((AS1731+0.00000010773*(AR1731^4-AQ1731^4))-AP1731*44100)/(L1731*0.92*2*29.3+0.00000043092*AQ1731^3)</f>
        <v>2.378260922759069</v>
      </c>
      <c r="AU1731" s="4">
        <f>0.61365*EXP(17.502*J1731/(240.97+J1731))</f>
        <v>3.034492636364776</v>
      </c>
      <c r="AV1731" s="4">
        <f>AU1731*1000/AA1731</f>
        <v>29.8802675942188</v>
      </c>
      <c r="AW1731" s="4">
        <f>(AV1731-U1731)</f>
        <v>14.33706805503423</v>
      </c>
      <c r="AX1731" s="4">
        <f>IF(D1731,P1731,(O1731+P1731)/2)</f>
        <v>21.67287349700928</v>
      </c>
      <c r="AY1731" s="4">
        <f>0.61365*EXP(17.502*AX1731/(240.97+AX1731))</f>
        <v>2.601027981521512</v>
      </c>
      <c r="AZ1731" s="4">
        <f>IF(AW1731&lt;&gt;0,(1000-(AV1731+U1731)/2)/AW1731*AP1731,0)</f>
        <v>0.0845834490909652</v>
      </c>
      <c r="BA1731" s="4">
        <f>U1731*AA1731/1000</f>
        <v>1.578490701212111</v>
      </c>
      <c r="BB1731" s="4">
        <f>(AY1731-BA1731)</f>
        <v>1.022537280309401</v>
      </c>
      <c r="BC1731" s="4">
        <f>1/(1.6/F1731+1.37/N1731)</f>
        <v>0.05309195788227048</v>
      </c>
      <c r="BD1731" s="4">
        <f>G1731*AA1731*0.001</f>
        <v>26.37310179271272</v>
      </c>
      <c r="BE1731" s="4">
        <f>G1731/S1731</f>
        <v>0.6647467847340461</v>
      </c>
      <c r="BF1731" s="4">
        <f>(1-AP1731*AA1731/AU1731/F1731)*100</f>
        <v>52.36544608209467</v>
      </c>
      <c r="BG1731" s="4">
        <f>(S1731-E1731/(N1731/1.35))</f>
        <v>387.5504029830421</v>
      </c>
      <c r="BH1731" s="4">
        <f>E1731*BF1731/100/BG1731</f>
        <v>0.008850331569432442</v>
      </c>
    </row>
    <row r="1732" ht="16" customHeight="1">
      <c r="A1732" s="4">
        <v>1632</v>
      </c>
      <c r="B1732" t="s" s="2">
        <v>1793</v>
      </c>
      <c r="C1732" s="4">
        <v>9463.500031750649</v>
      </c>
      <c r="D1732" s="4">
        <v>0</v>
      </c>
      <c r="E1732" s="4">
        <f>(R1732-S1732*(1000-T1732)/(1000-U1732))*AO1732</f>
        <v>6.787863697721479</v>
      </c>
      <c r="F1732" s="4">
        <f>IF(AZ1732&lt;&gt;0,1/(1/AZ1732-1/N1732),0)</f>
        <v>0.0876049216643363</v>
      </c>
      <c r="G1732" s="4">
        <f>((BC1732-AP1732/2)*S1732-E1732)/(BC1732+AP1732/2)</f>
        <v>255.6087562204879</v>
      </c>
      <c r="H1732" s="4">
        <f>AP1732*1000</f>
        <v>1.241614288927048</v>
      </c>
      <c r="I1732" s="4">
        <f>(AU1732-BA1732)</f>
        <v>1.450076541422231</v>
      </c>
      <c r="J1732" s="4">
        <f>(P1732+AT1732*D1732)</f>
        <v>24.18159675598145</v>
      </c>
      <c r="K1732" s="4">
        <v>6</v>
      </c>
      <c r="L1732" s="4">
        <f>(K1732*AI1732+AJ1732)</f>
        <v>1.420000016689301</v>
      </c>
      <c r="M1732" s="4">
        <v>1</v>
      </c>
      <c r="N1732" s="4">
        <f>L1732*(M1732+1)*(M1732+1)/(M1732*M1732+1)</f>
        <v>2.840000033378601</v>
      </c>
      <c r="O1732" s="4">
        <v>19.09597015380859</v>
      </c>
      <c r="P1732" s="4">
        <v>24.18159675598145</v>
      </c>
      <c r="Q1732" s="4">
        <v>17.51532745361328</v>
      </c>
      <c r="R1732" s="4">
        <v>399.109375</v>
      </c>
      <c r="S1732" s="4">
        <v>390.3732604980469</v>
      </c>
      <c r="T1732" s="4">
        <v>14.06741809844971</v>
      </c>
      <c r="U1732" s="4">
        <v>15.53572845458984</v>
      </c>
      <c r="V1732" s="4">
        <v>64.38327789306641</v>
      </c>
      <c r="W1732" s="4">
        <v>71.10197448730469</v>
      </c>
      <c r="X1732" s="4">
        <v>499.4822387695312</v>
      </c>
      <c r="Y1732" s="4">
        <v>2000.068481445312</v>
      </c>
      <c r="Z1732" s="4">
        <v>21.28326606750488</v>
      </c>
      <c r="AA1732" s="4">
        <v>101.5546112060547</v>
      </c>
      <c r="AB1732" s="4">
        <v>7.048897743225098</v>
      </c>
      <c r="AC1732" s="4">
        <v>0.3983005881309509</v>
      </c>
      <c r="AD1732" s="4">
        <v>0.07267560809850693</v>
      </c>
      <c r="AE1732" s="4">
        <v>0.009317756630480289</v>
      </c>
      <c r="AF1732" s="4">
        <v>0.07010743021965027</v>
      </c>
      <c r="AG1732" s="4">
        <v>0.009236623533070087</v>
      </c>
      <c r="AH1732" s="4">
        <v>0.6666666865348816</v>
      </c>
      <c r="AI1732" s="4">
        <v>-0.2195652425289154</v>
      </c>
      <c r="AJ1732" s="4">
        <v>2.737391471862793</v>
      </c>
      <c r="AK1732" s="4">
        <v>1</v>
      </c>
      <c r="AL1732" s="4">
        <v>0</v>
      </c>
      <c r="AM1732" s="4">
        <v>0.1599999964237213</v>
      </c>
      <c r="AN1732" s="4">
        <v>111115</v>
      </c>
      <c r="AO1732" s="4">
        <f>X1732*0.000001/(K1732*0.0001)</f>
        <v>0.8324703979492187</v>
      </c>
      <c r="AP1732" s="4">
        <f>(U1732-T1732)/(1000-U1732)*AO1732</f>
        <v>0.001241614288927048</v>
      </c>
      <c r="AQ1732" s="4">
        <f>(P1732+273.15)</f>
        <v>297.3315967559814</v>
      </c>
      <c r="AR1732" s="4">
        <f>(O1732+273.15)</f>
        <v>292.2459701538086</v>
      </c>
      <c r="AS1732" s="4">
        <f>(Y1732*AK1732+Z1732*AL1732)*AM1732</f>
        <v>320.0109498784477</v>
      </c>
      <c r="AT1732" s="4">
        <f>((AS1732+0.00000010773*(AR1732^4-AQ1732^4))-AP1732*44100)/(L1732*0.92*2*29.3+0.00000043092*AQ1732^3)</f>
        <v>2.379451705112579</v>
      </c>
      <c r="AU1732" s="4">
        <f>0.61365*EXP(17.502*J1732/(240.97+J1732))</f>
        <v>3.027801404430944</v>
      </c>
      <c r="AV1732" s="4">
        <f>AU1732*1000/AA1732</f>
        <v>29.81451426452239</v>
      </c>
      <c r="AW1732" s="4">
        <f>(AV1732-U1732)</f>
        <v>14.27878580993255</v>
      </c>
      <c r="AX1732" s="4">
        <f>IF(D1732,P1732,(O1732+P1732)/2)</f>
        <v>21.63878345489502</v>
      </c>
      <c r="AY1732" s="4">
        <f>0.61365*EXP(17.502*AX1732/(240.97+AX1732))</f>
        <v>2.595611767914753</v>
      </c>
      <c r="AZ1732" s="4">
        <f>IF(AW1732&lt;&gt;0,(1000-(AV1732+U1732)/2)/AW1732*AP1732,0)</f>
        <v>0.08498345380317743</v>
      </c>
      <c r="BA1732" s="4">
        <f>U1732*AA1732/1000</f>
        <v>1.577724863008712</v>
      </c>
      <c r="BB1732" s="4">
        <f>(AY1732-BA1732)</f>
        <v>1.017886904906041</v>
      </c>
      <c r="BC1732" s="4">
        <f>1/(1.6/F1732+1.37/N1732)</f>
        <v>0.05334412045243875</v>
      </c>
      <c r="BD1732" s="4">
        <f>G1732*AA1732*0.001</f>
        <v>25.95824785883487</v>
      </c>
      <c r="BE1732" s="4">
        <f>G1732/S1732</f>
        <v>0.6547803911937427</v>
      </c>
      <c r="BF1732" s="4">
        <f>(1-AP1732*AA1732/AU1732/F1732)*100</f>
        <v>52.46314365180015</v>
      </c>
      <c r="BG1732" s="4">
        <f>(S1732-E1732/(N1732/1.35))</f>
        <v>387.1466351867005</v>
      </c>
      <c r="BH1732" s="4">
        <f>E1732*BF1732/100/BG1732</f>
        <v>0.009198392440907224</v>
      </c>
    </row>
    <row r="1733" ht="16" customHeight="1">
      <c r="A1733" s="4">
        <v>1633</v>
      </c>
      <c r="B1733" t="s" s="2">
        <v>1794</v>
      </c>
      <c r="C1733" s="4">
        <v>9468.500031638891</v>
      </c>
      <c r="D1733" s="4">
        <v>0</v>
      </c>
      <c r="E1733" s="4">
        <f>(R1733-S1733*(1000-T1733)/(1000-U1733))*AO1733</f>
        <v>7.060290429432295</v>
      </c>
      <c r="F1733" s="4">
        <f>IF(AZ1733&lt;&gt;0,1/(1/AZ1733-1/N1733),0)</f>
        <v>0.08868171378302989</v>
      </c>
      <c r="G1733" s="4">
        <f>((BC1733-AP1733/2)*S1733-E1733)/(BC1733+AP1733/2)</f>
        <v>251.9616289144514</v>
      </c>
      <c r="H1733" s="4">
        <f>AP1733*1000</f>
        <v>1.250292303905063</v>
      </c>
      <c r="I1733" s="4">
        <f>(AU1733-BA1733)</f>
        <v>1.443049892062121</v>
      </c>
      <c r="J1733" s="4">
        <f>(P1733+AT1733*D1733)</f>
        <v>24.1461181640625</v>
      </c>
      <c r="K1733" s="4">
        <v>6</v>
      </c>
      <c r="L1733" s="4">
        <f>(K1733*AI1733+AJ1733)</f>
        <v>1.420000016689301</v>
      </c>
      <c r="M1733" s="4">
        <v>1</v>
      </c>
      <c r="N1733" s="4">
        <f>L1733*(M1733+1)*(M1733+1)/(M1733*M1733+1)</f>
        <v>2.840000033378601</v>
      </c>
      <c r="O1733" s="4">
        <v>19.11441040039062</v>
      </c>
      <c r="P1733" s="4">
        <v>24.1461181640625</v>
      </c>
      <c r="Q1733" s="4">
        <v>17.81851577758789</v>
      </c>
      <c r="R1733" s="4">
        <v>399.2530822753906</v>
      </c>
      <c r="S1733" s="4">
        <v>390.1859741210938</v>
      </c>
      <c r="T1733" s="4">
        <v>14.06301593780518</v>
      </c>
      <c r="U1733" s="4">
        <v>15.54157257080078</v>
      </c>
      <c r="V1733" s="4">
        <v>64.32102203369141</v>
      </c>
      <c r="W1733" s="4">
        <v>71.07477569580078</v>
      </c>
      <c r="X1733" s="4">
        <v>499.4847412109375</v>
      </c>
      <c r="Y1733" s="4">
        <v>2000.299926757812</v>
      </c>
      <c r="Z1733" s="4">
        <v>20.82201766967773</v>
      </c>
      <c r="AA1733" s="4">
        <v>101.5542984008789</v>
      </c>
      <c r="AB1733" s="4">
        <v>7.048897743225098</v>
      </c>
      <c r="AC1733" s="4">
        <v>0.3983005881309509</v>
      </c>
      <c r="AD1733" s="4">
        <v>0.07267560809850693</v>
      </c>
      <c r="AE1733" s="4">
        <v>0.009317756630480289</v>
      </c>
      <c r="AF1733" s="4">
        <v>0.07010743021965027</v>
      </c>
      <c r="AG1733" s="4">
        <v>0.009236623533070087</v>
      </c>
      <c r="AH1733" s="4">
        <v>0.6666666865348816</v>
      </c>
      <c r="AI1733" s="4">
        <v>-0.2195652425289154</v>
      </c>
      <c r="AJ1733" s="4">
        <v>2.737391471862793</v>
      </c>
      <c r="AK1733" s="4">
        <v>1</v>
      </c>
      <c r="AL1733" s="4">
        <v>0</v>
      </c>
      <c r="AM1733" s="4">
        <v>0.1599999964237213</v>
      </c>
      <c r="AN1733" s="4">
        <v>111115</v>
      </c>
      <c r="AO1733" s="4">
        <f>X1733*0.000001/(K1733*0.0001)</f>
        <v>0.8324745686848958</v>
      </c>
      <c r="AP1733" s="4">
        <f>(U1733-T1733)/(1000-U1733)*AO1733</f>
        <v>0.001250292303905063</v>
      </c>
      <c r="AQ1733" s="4">
        <f>(P1733+273.15)</f>
        <v>297.2961181640625</v>
      </c>
      <c r="AR1733" s="4">
        <f>(O1733+273.15)</f>
        <v>292.2644104003906</v>
      </c>
      <c r="AS1733" s="4">
        <f>(Y1733*AK1733+Z1733*AL1733)*AM1733</f>
        <v>320.047981127620</v>
      </c>
      <c r="AT1733" s="4">
        <f>((AS1733+0.00000010773*(AR1733^4-AQ1733^4))-AP1733*44100)/(L1733*0.92*2*29.3+0.00000043092*AQ1733^3)</f>
        <v>2.382457397595291</v>
      </c>
      <c r="AU1733" s="4">
        <f>0.61365*EXP(17.502*J1733/(240.97+J1733))</f>
        <v>3.021363390536139</v>
      </c>
      <c r="AV1733" s="4">
        <f>AU1733*1000/AA1733</f>
        <v>29.75121130382394</v>
      </c>
      <c r="AW1733" s="4">
        <f>(AV1733-U1733)</f>
        <v>14.20963873302316</v>
      </c>
      <c r="AX1733" s="4">
        <f>IF(D1733,P1733,(O1733+P1733)/2)</f>
        <v>21.63026428222656</v>
      </c>
      <c r="AY1733" s="4">
        <f>0.61365*EXP(17.502*AX1733/(240.97+AX1733))</f>
        <v>2.594259787888971</v>
      </c>
      <c r="AZ1733" s="4">
        <f>IF(AW1733&lt;&gt;0,(1000-(AV1733+U1733)/2)/AW1733*AP1733,0)</f>
        <v>0.08599639423025938</v>
      </c>
      <c r="BA1733" s="4">
        <f>U1733*AA1733/1000</f>
        <v>1.578313498474017</v>
      </c>
      <c r="BB1733" s="4">
        <f>(AY1733-BA1733)</f>
        <v>1.015946289414953</v>
      </c>
      <c r="BC1733" s="4">
        <f>1/(1.6/F1733+1.37/N1733)</f>
        <v>0.0539827229515929</v>
      </c>
      <c r="BD1733" s="4">
        <f>G1733*AA1733*0.001</f>
        <v>25.58778644834972</v>
      </c>
      <c r="BE1733" s="4">
        <f>G1733/S1733</f>
        <v>0.6457475297055538</v>
      </c>
      <c r="BF1733" s="4">
        <f>(1-AP1733*AA1733/AU1733/F1733)*100</f>
        <v>52.61151461711362</v>
      </c>
      <c r="BG1733" s="4">
        <f>(S1733-E1733/(N1733/1.35))</f>
        <v>386.8298501888012</v>
      </c>
      <c r="BH1733" s="4">
        <f>E1733*BF1733/100/BG1733</f>
        <v>0.009602479564279971</v>
      </c>
    </row>
    <row r="1734" ht="16" customHeight="1">
      <c r="A1734" s="4">
        <v>1634</v>
      </c>
      <c r="B1734" t="s" s="2">
        <v>1795</v>
      </c>
      <c r="C1734" s="4">
        <v>9473.500031527132</v>
      </c>
      <c r="D1734" s="4">
        <v>0</v>
      </c>
      <c r="E1734" s="4">
        <f>(R1734-S1734*(1000-T1734)/(1000-U1734))*AO1734</f>
        <v>7.241476754348128</v>
      </c>
      <c r="F1734" s="4">
        <f>IF(AZ1734&lt;&gt;0,1/(1/AZ1734-1/N1734),0)</f>
        <v>0.0898759982428228</v>
      </c>
      <c r="G1734" s="4">
        <f>((BC1734-AP1734/2)*S1734-E1734)/(BC1734+AP1734/2)</f>
        <v>250.3677046394133</v>
      </c>
      <c r="H1734" s="4">
        <f>AP1734*1000</f>
        <v>1.262357145177078</v>
      </c>
      <c r="I1734" s="4">
        <f>(AU1734-BA1734)</f>
        <v>1.438219582839793</v>
      </c>
      <c r="J1734" s="4">
        <f>(P1734+AT1734*D1734)</f>
        <v>24.12498664855957</v>
      </c>
      <c r="K1734" s="4">
        <v>6</v>
      </c>
      <c r="L1734" s="4">
        <f>(K1734*AI1734+AJ1734)</f>
        <v>1.420000016689301</v>
      </c>
      <c r="M1734" s="4">
        <v>1</v>
      </c>
      <c r="N1734" s="4">
        <f>L1734*(M1734+1)*(M1734+1)/(M1734*M1734+1)</f>
        <v>2.840000033378601</v>
      </c>
      <c r="O1734" s="4">
        <v>19.20782470703125</v>
      </c>
      <c r="P1734" s="4">
        <v>24.12498664855957</v>
      </c>
      <c r="Q1734" s="4">
        <v>18.2308349609375</v>
      </c>
      <c r="R1734" s="4">
        <v>399.4586181640625</v>
      </c>
      <c r="S1734" s="4">
        <v>390.1683044433594</v>
      </c>
      <c r="T1734" s="4">
        <v>14.05865097045898</v>
      </c>
      <c r="U1734" s="4">
        <v>15.55144882202148</v>
      </c>
      <c r="V1734" s="4">
        <v>63.98488616943359</v>
      </c>
      <c r="W1734" s="4">
        <v>70.76454162597656</v>
      </c>
      <c r="X1734" s="4">
        <v>499.488525390625</v>
      </c>
      <c r="Y1734" s="4">
        <v>2000.537963867188</v>
      </c>
      <c r="Z1734" s="4">
        <v>21.11312484741211</v>
      </c>
      <c r="AA1734" s="4">
        <v>101.554199218750</v>
      </c>
      <c r="AB1734" s="4">
        <v>7.048897743225098</v>
      </c>
      <c r="AC1734" s="4">
        <v>0.3983005881309509</v>
      </c>
      <c r="AD1734" s="4">
        <v>0.07267560809850693</v>
      </c>
      <c r="AE1734" s="4">
        <v>0.009317756630480289</v>
      </c>
      <c r="AF1734" s="4">
        <v>0.07010743021965027</v>
      </c>
      <c r="AG1734" s="4">
        <v>0.009236623533070087</v>
      </c>
      <c r="AH1734" s="4">
        <v>0.6666666865348816</v>
      </c>
      <c r="AI1734" s="4">
        <v>-0.2195652425289154</v>
      </c>
      <c r="AJ1734" s="4">
        <v>2.737391471862793</v>
      </c>
      <c r="AK1734" s="4">
        <v>1</v>
      </c>
      <c r="AL1734" s="4">
        <v>0</v>
      </c>
      <c r="AM1734" s="4">
        <v>0.1599999964237213</v>
      </c>
      <c r="AN1734" s="4">
        <v>111115</v>
      </c>
      <c r="AO1734" s="4">
        <f>X1734*0.000001/(K1734*0.0001)</f>
        <v>0.8324808756510416</v>
      </c>
      <c r="AP1734" s="4">
        <f>(U1734-T1734)/(1000-U1734)*AO1734</f>
        <v>0.001262357145177078</v>
      </c>
      <c r="AQ1734" s="4">
        <f>(P1734+273.15)</f>
        <v>297.2749866485595</v>
      </c>
      <c r="AR1734" s="4">
        <f>(O1734+273.15)</f>
        <v>292.3578247070312</v>
      </c>
      <c r="AS1734" s="4">
        <f>(Y1734*AK1734+Z1734*AL1734)*AM1734</f>
        <v>320.0860670642687</v>
      </c>
      <c r="AT1734" s="4">
        <f>((AS1734+0.00000010773*(AR1734^4-AQ1734^4))-AP1734*44100)/(L1734*0.92*2*29.3+0.00000043092*AQ1734^3)</f>
        <v>2.391065502991052</v>
      </c>
      <c r="AU1734" s="4">
        <f>0.61365*EXP(17.502*J1734/(240.97+J1734))</f>
        <v>3.017534514651557</v>
      </c>
      <c r="AV1734" s="4">
        <f>AU1734*1000/AA1734</f>
        <v>29.7135375776212</v>
      </c>
      <c r="AW1734" s="4">
        <f>(AV1734-U1734)</f>
        <v>14.16208875559972</v>
      </c>
      <c r="AX1734" s="4">
        <f>IF(D1734,P1734,(O1734+P1734)/2)</f>
        <v>21.66640567779541</v>
      </c>
      <c r="AY1734" s="4">
        <f>0.61365*EXP(17.502*AX1734/(240.97+AX1734))</f>
        <v>2.59999961687273</v>
      </c>
      <c r="AZ1734" s="4">
        <f>IF(AW1734&lt;&gt;0,(1000-(AV1734+U1734)/2)/AW1734*AP1734,0)</f>
        <v>0.08711898908169677</v>
      </c>
      <c r="BA1734" s="4">
        <f>U1734*AA1734/1000</f>
        <v>1.579314931811765</v>
      </c>
      <c r="BB1734" s="4">
        <f>(AY1734-BA1734)</f>
        <v>1.020684685060965</v>
      </c>
      <c r="BC1734" s="4">
        <f>1/(1.6/F1734+1.37/N1734)</f>
        <v>0.05469053329509924</v>
      </c>
      <c r="BD1734" s="4">
        <f>G1734*AA1734*0.001</f>
        <v>25.42589175489214</v>
      </c>
      <c r="BE1734" s="4">
        <f>G1734/S1734</f>
        <v>0.6416915515385211</v>
      </c>
      <c r="BF1734" s="4">
        <f>(1-AP1734*AA1734/AU1734/F1734)*100</f>
        <v>52.73015750576106</v>
      </c>
      <c r="BG1734" s="4">
        <f>(S1734-E1734/(N1734/1.35))</f>
        <v>386.7260532097423</v>
      </c>
      <c r="BH1734" s="4">
        <f>E1734*BF1734/100/BG1734</f>
        <v>0.009873764817804751</v>
      </c>
    </row>
    <row r="1735" ht="16" customHeight="1">
      <c r="A1735" s="4">
        <v>1635</v>
      </c>
      <c r="B1735" t="s" s="2">
        <v>1796</v>
      </c>
      <c r="C1735" s="4">
        <v>9479.000031404197</v>
      </c>
      <c r="D1735" s="4">
        <v>0</v>
      </c>
      <c r="E1735" s="4">
        <f>(R1735-S1735*(1000-T1735)/(1000-U1735))*AO1735</f>
        <v>7.265670939428876</v>
      </c>
      <c r="F1735" s="4">
        <f>IF(AZ1735&lt;&gt;0,1/(1/AZ1735-1/N1735),0)</f>
        <v>0.09045050751497676</v>
      </c>
      <c r="G1735" s="4">
        <f>((BC1735-AP1735/2)*S1735-E1735)/(BC1735+AP1735/2)</f>
        <v>250.9607434376795</v>
      </c>
      <c r="H1735" s="4">
        <f>AP1735*1000</f>
        <v>1.270452280866631</v>
      </c>
      <c r="I1735" s="4">
        <f>(AU1735-BA1735)</f>
        <v>1.438523580718709</v>
      </c>
      <c r="J1735" s="4">
        <f>(P1735+AT1735*D1735)</f>
        <v>24.12826156616211</v>
      </c>
      <c r="K1735" s="4">
        <v>6</v>
      </c>
      <c r="L1735" s="4">
        <f>(K1735*AI1735+AJ1735)</f>
        <v>1.420000016689301</v>
      </c>
      <c r="M1735" s="4">
        <v>1</v>
      </c>
      <c r="N1735" s="4">
        <f>L1735*(M1735+1)*(M1735+1)/(M1735*M1735+1)</f>
        <v>2.840000033378601</v>
      </c>
      <c r="O1735" s="4">
        <v>19.3682975769043</v>
      </c>
      <c r="P1735" s="4">
        <v>24.12826156616211</v>
      </c>
      <c r="Q1735" s="4">
        <v>18.5562858581543</v>
      </c>
      <c r="R1735" s="4">
        <v>399.7167358398438</v>
      </c>
      <c r="S1735" s="4">
        <v>390.3930053710938</v>
      </c>
      <c r="T1735" s="4">
        <v>14.05190372467041</v>
      </c>
      <c r="U1735" s="4">
        <v>15.55430507659912</v>
      </c>
      <c r="V1735" s="4">
        <v>63.36648559570312</v>
      </c>
      <c r="W1735" s="4">
        <v>70.13260650634766</v>
      </c>
      <c r="X1735" s="4">
        <v>499.4768981933594</v>
      </c>
      <c r="Y1735" s="4">
        <v>2000.7021484375</v>
      </c>
      <c r="Z1735" s="4">
        <v>21.63007164001465</v>
      </c>
      <c r="AA1735" s="4">
        <v>101.5541381835938</v>
      </c>
      <c r="AB1735" s="4">
        <v>7.048897743225098</v>
      </c>
      <c r="AC1735" s="4">
        <v>0.3983005881309509</v>
      </c>
      <c r="AD1735" s="4">
        <v>0.07267560809850693</v>
      </c>
      <c r="AE1735" s="4">
        <v>0.009317756630480289</v>
      </c>
      <c r="AF1735" s="4">
        <v>0.07010743021965027</v>
      </c>
      <c r="AG1735" s="4">
        <v>0.009236623533070087</v>
      </c>
      <c r="AH1735" s="4">
        <v>0.6666666865348816</v>
      </c>
      <c r="AI1735" s="4">
        <v>-0.2195652425289154</v>
      </c>
      <c r="AJ1735" s="4">
        <v>2.737391471862793</v>
      </c>
      <c r="AK1735" s="4">
        <v>1</v>
      </c>
      <c r="AL1735" s="4">
        <v>0</v>
      </c>
      <c r="AM1735" s="4">
        <v>0.1599999964237213</v>
      </c>
      <c r="AN1735" s="4">
        <v>111115</v>
      </c>
      <c r="AO1735" s="4">
        <f>X1735*0.000001/(K1735*0.0001)</f>
        <v>0.8324614969889321</v>
      </c>
      <c r="AP1735" s="4">
        <f>(U1735-T1735)/(1000-U1735)*AO1735</f>
        <v>0.001270452280866631</v>
      </c>
      <c r="AQ1735" s="4">
        <f>(P1735+273.15)</f>
        <v>297.2782615661621</v>
      </c>
      <c r="AR1735" s="4">
        <f>(O1735+273.15)</f>
        <v>292.5182975769043</v>
      </c>
      <c r="AS1735" s="4">
        <f>(Y1735*AK1735+Z1735*AL1735)*AM1735</f>
        <v>320.1123365949315</v>
      </c>
      <c r="AT1735" s="4">
        <f>((AS1735+0.00000010773*(AR1735^4-AQ1735^4))-AP1735*44100)/(L1735*0.92*2*29.3+0.00000043092*AQ1735^3)</f>
        <v>2.406550066451065</v>
      </c>
      <c r="AU1735" s="4">
        <f>0.61365*EXP(17.502*J1735/(240.97+J1735))</f>
        <v>3.01812762781743</v>
      </c>
      <c r="AV1735" s="4">
        <f>AU1735*1000/AA1735</f>
        <v>29.71939580011141</v>
      </c>
      <c r="AW1735" s="4">
        <f>(AV1735-U1735)</f>
        <v>14.16509072351229</v>
      </c>
      <c r="AX1735" s="4">
        <f>IF(D1735,P1735,(O1735+P1735)/2)</f>
        <v>21.7482795715332</v>
      </c>
      <c r="AY1735" s="4">
        <f>0.61365*EXP(17.502*AX1735/(240.97+AX1735))</f>
        <v>2.613043632500173</v>
      </c>
      <c r="AZ1735" s="4">
        <f>IF(AW1735&lt;&gt;0,(1000-(AV1735+U1735)/2)/AW1735*AP1735,0)</f>
        <v>0.0876586861907301</v>
      </c>
      <c r="BA1735" s="4">
        <f>U1735*AA1735/1000</f>
        <v>1.579604047098721</v>
      </c>
      <c r="BB1735" s="4">
        <f>(AY1735-BA1735)</f>
        <v>1.033439585401452</v>
      </c>
      <c r="BC1735" s="4">
        <f>1/(1.6/F1735+1.37/N1735)</f>
        <v>0.05503084795111032</v>
      </c>
      <c r="BD1735" s="4">
        <f>G1735*AA1735*0.001</f>
        <v>25.48610201772752</v>
      </c>
      <c r="BE1735" s="4">
        <f>G1735/S1735</f>
        <v>0.6428412906607409</v>
      </c>
      <c r="BF1735" s="4">
        <f>(1-AP1735*AA1735/AU1735/F1735)*100</f>
        <v>52.73851392268892</v>
      </c>
      <c r="BG1735" s="4">
        <f>(S1735-E1735/(N1735/1.35))</f>
        <v>386.9392533806193</v>
      </c>
      <c r="BH1735" s="4">
        <f>E1735*BF1735/100/BG1735</f>
        <v>0.009902864200232071</v>
      </c>
    </row>
    <row r="1736" ht="16" customHeight="1">
      <c r="A1736" s="4">
        <v>1636</v>
      </c>
      <c r="B1736" t="s" s="2">
        <v>1797</v>
      </c>
      <c r="C1736" s="4">
        <v>9484.000031292439</v>
      </c>
      <c r="D1736" s="4">
        <v>0</v>
      </c>
      <c r="E1736" s="4">
        <f>(R1736-S1736*(1000-T1736)/(1000-U1736))*AO1736</f>
        <v>7.113868773257108</v>
      </c>
      <c r="F1736" s="4">
        <f>IF(AZ1736&lt;&gt;0,1/(1/AZ1736-1/N1736),0)</f>
        <v>0.09033349955805721</v>
      </c>
      <c r="G1736" s="4">
        <f>((BC1736-AP1736/2)*S1736-E1736)/(BC1736+AP1736/2)</f>
        <v>253.8252139937678</v>
      </c>
      <c r="H1736" s="4">
        <f>AP1736*1000</f>
        <v>1.271173331638634</v>
      </c>
      <c r="I1736" s="4">
        <f>(AU1736-BA1736)</f>
        <v>1.44113758125382</v>
      </c>
      <c r="J1736" s="4">
        <f>(P1736+AT1736*D1736)</f>
        <v>24.13785743713379</v>
      </c>
      <c r="K1736" s="4">
        <v>6</v>
      </c>
      <c r="L1736" s="4">
        <f>(K1736*AI1736+AJ1736)</f>
        <v>1.420000016689301</v>
      </c>
      <c r="M1736" s="4">
        <v>1</v>
      </c>
      <c r="N1736" s="4">
        <f>L1736*(M1736+1)*(M1736+1)/(M1736*M1736+1)</f>
        <v>2.840000033378601</v>
      </c>
      <c r="O1736" s="4">
        <v>19.4943790435791</v>
      </c>
      <c r="P1736" s="4">
        <v>24.13785743713379</v>
      </c>
      <c r="Q1736" s="4">
        <v>18.56473922729492</v>
      </c>
      <c r="R1736" s="4">
        <v>399.854736328125</v>
      </c>
      <c r="S1736" s="4">
        <v>390.7123413085938</v>
      </c>
      <c r="T1736" s="4">
        <v>14.0424165725708</v>
      </c>
      <c r="U1736" s="4">
        <v>15.54571533203125</v>
      </c>
      <c r="V1736" s="4">
        <v>62.81851959228516</v>
      </c>
      <c r="W1736" s="4">
        <v>69.54105377197266</v>
      </c>
      <c r="X1736" s="4">
        <v>499.4664001464844</v>
      </c>
      <c r="Y1736" s="4">
        <v>2000.862792968750</v>
      </c>
      <c r="Z1736" s="4">
        <v>21.16091728210449</v>
      </c>
      <c r="AA1736" s="4">
        <v>101.5539321899414</v>
      </c>
      <c r="AB1736" s="4">
        <v>7.048897743225098</v>
      </c>
      <c r="AC1736" s="4">
        <v>0.3983005881309509</v>
      </c>
      <c r="AD1736" s="4">
        <v>0.07267560809850693</v>
      </c>
      <c r="AE1736" s="4">
        <v>0.009317756630480289</v>
      </c>
      <c r="AF1736" s="4">
        <v>0.07010743021965027</v>
      </c>
      <c r="AG1736" s="4">
        <v>0.009236623533070087</v>
      </c>
      <c r="AH1736" s="4">
        <v>0.6666666865348816</v>
      </c>
      <c r="AI1736" s="4">
        <v>-0.2195652425289154</v>
      </c>
      <c r="AJ1736" s="4">
        <v>2.737391471862793</v>
      </c>
      <c r="AK1736" s="4">
        <v>1</v>
      </c>
      <c r="AL1736" s="4">
        <v>0</v>
      </c>
      <c r="AM1736" s="4">
        <v>0.1599999964237213</v>
      </c>
      <c r="AN1736" s="4">
        <v>111115</v>
      </c>
      <c r="AO1736" s="4">
        <f>X1736*0.000001/(K1736*0.0001)</f>
        <v>0.8324440002441406</v>
      </c>
      <c r="AP1736" s="4">
        <f>(U1736-T1736)/(1000-U1736)*AO1736</f>
        <v>0.001271173331638634</v>
      </c>
      <c r="AQ1736" s="4">
        <f>(P1736+273.15)</f>
        <v>297.2878574371338</v>
      </c>
      <c r="AR1736" s="4">
        <f>(O1736+273.15)</f>
        <v>292.6443790435791</v>
      </c>
      <c r="AS1736" s="4">
        <f>(Y1736*AK1736+Z1736*AL1736)*AM1736</f>
        <v>320.138039719357</v>
      </c>
      <c r="AT1736" s="4">
        <f>((AS1736+0.00000010773*(AR1736^4-AQ1736^4))-AP1736*44100)/(L1736*0.92*2*29.3+0.00000043092*AQ1736^3)</f>
        <v>2.420699424424039</v>
      </c>
      <c r="AU1736" s="4">
        <f>0.61365*EXP(17.502*J1736/(240.97+J1736))</f>
        <v>3.019866101927054</v>
      </c>
      <c r="AV1736" s="4">
        <f>AU1736*1000/AA1736</f>
        <v>29.73657481109493</v>
      </c>
      <c r="AW1736" s="4">
        <f>(AV1736-U1736)</f>
        <v>14.19085947906368</v>
      </c>
      <c r="AX1736" s="4">
        <f>IF(D1736,P1736,(O1736+P1736)/2)</f>
        <v>21.81611824035645</v>
      </c>
      <c r="AY1736" s="4">
        <f>0.61365*EXP(17.502*AX1736/(240.97+AX1736))</f>
        <v>2.62389494138615</v>
      </c>
      <c r="AZ1736" s="4">
        <f>IF(AW1736&lt;&gt;0,(1000-(AV1736+U1736)/2)/AW1736*AP1736,0)</f>
        <v>0.08754878544593096</v>
      </c>
      <c r="BA1736" s="4">
        <f>U1736*AA1736/1000</f>
        <v>1.578728520673234</v>
      </c>
      <c r="BB1736" s="4">
        <f>(AY1736-BA1736)</f>
        <v>1.045166420712916</v>
      </c>
      <c r="BC1736" s="4">
        <f>1/(1.6/F1736+1.37/N1736)</f>
        <v>0.05496154676198109</v>
      </c>
      <c r="BD1736" s="4">
        <f>G1736*AA1736*0.001</f>
        <v>25.77694857002046</v>
      </c>
      <c r="BE1736" s="4">
        <f>G1736/S1736</f>
        <v>0.6496472907501293</v>
      </c>
      <c r="BF1736" s="4">
        <f>(1-AP1736*AA1736/AU1736/F1736)*100</f>
        <v>52.67779259491818</v>
      </c>
      <c r="BG1736" s="4">
        <f>(S1736-E1736/(N1736/1.35))</f>
        <v>387.3307487976697</v>
      </c>
      <c r="BH1736" s="4">
        <f>E1736*BF1736/100/BG1736</f>
        <v>0.009675010438710554</v>
      </c>
    </row>
    <row r="1737" ht="16" customHeight="1">
      <c r="A1737" s="4">
        <v>1637</v>
      </c>
      <c r="B1737" t="s" s="2">
        <v>1798</v>
      </c>
      <c r="C1737" s="4">
        <v>9489.000031180680</v>
      </c>
      <c r="D1737" s="4">
        <v>0</v>
      </c>
      <c r="E1737" s="4">
        <f>(R1737-S1737*(1000-T1737)/(1000-U1737))*AO1737</f>
        <v>6.967728012992757</v>
      </c>
      <c r="F1737" s="4">
        <f>IF(AZ1737&lt;&gt;0,1/(1/AZ1737-1/N1737),0)</f>
        <v>0.0900956041906702</v>
      </c>
      <c r="G1737" s="4">
        <f>((BC1737-AP1737/2)*S1737-E1737)/(BC1737+AP1737/2)</f>
        <v>256.3276548611417</v>
      </c>
      <c r="H1737" s="4">
        <f>AP1737*1000</f>
        <v>1.270333872318251</v>
      </c>
      <c r="I1737" s="4">
        <f>(AU1737-BA1737)</f>
        <v>1.44386351264555</v>
      </c>
      <c r="J1737" s="4">
        <f>(P1737+AT1737*D1737)</f>
        <v>24.14673805236816</v>
      </c>
      <c r="K1737" s="4">
        <v>6</v>
      </c>
      <c r="L1737" s="4">
        <f>(K1737*AI1737+AJ1737)</f>
        <v>1.420000016689301</v>
      </c>
      <c r="M1737" s="4">
        <v>1</v>
      </c>
      <c r="N1737" s="4">
        <f>L1737*(M1737+1)*(M1737+1)/(M1737*M1737+1)</f>
        <v>2.840000033378601</v>
      </c>
      <c r="O1737" s="4">
        <v>19.55951118469238</v>
      </c>
      <c r="P1737" s="4">
        <v>24.14673805236816</v>
      </c>
      <c r="Q1737" s="4">
        <v>18.47369003295898</v>
      </c>
      <c r="R1737" s="4">
        <v>399.8944702148438</v>
      </c>
      <c r="S1737" s="4">
        <v>390.9273986816406</v>
      </c>
      <c r="T1737" s="4">
        <v>14.03239631652832</v>
      </c>
      <c r="U1737" s="4">
        <v>15.53476905822754</v>
      </c>
      <c r="V1737" s="4">
        <v>62.47758483886719</v>
      </c>
      <c r="W1737" s="4">
        <v>69.16595458984375</v>
      </c>
      <c r="X1737" s="4">
        <v>499.4497680664062</v>
      </c>
      <c r="Y1737" s="4">
        <v>2000.970947265625</v>
      </c>
      <c r="Z1737" s="4">
        <v>19.4219799041748</v>
      </c>
      <c r="AA1737" s="4">
        <v>101.5536346435547</v>
      </c>
      <c r="AB1737" s="4">
        <v>7.048897743225098</v>
      </c>
      <c r="AC1737" s="4">
        <v>0.3983005881309509</v>
      </c>
      <c r="AD1737" s="4">
        <v>0.07267560809850693</v>
      </c>
      <c r="AE1737" s="4">
        <v>0.009317756630480289</v>
      </c>
      <c r="AF1737" s="4">
        <v>0.07010743021965027</v>
      </c>
      <c r="AG1737" s="4">
        <v>0.009236623533070087</v>
      </c>
      <c r="AH1737" s="4">
        <v>0.6666666865348816</v>
      </c>
      <c r="AI1737" s="4">
        <v>-0.2195652425289154</v>
      </c>
      <c r="AJ1737" s="4">
        <v>2.737391471862793</v>
      </c>
      <c r="AK1737" s="4">
        <v>1</v>
      </c>
      <c r="AL1737" s="4">
        <v>0</v>
      </c>
      <c r="AM1737" s="4">
        <v>0.1599999964237213</v>
      </c>
      <c r="AN1737" s="4">
        <v>111115</v>
      </c>
      <c r="AO1737" s="4">
        <f>X1737*0.000001/(K1737*0.0001)</f>
        <v>0.832416280110677</v>
      </c>
      <c r="AP1737" s="4">
        <f>(U1737-T1737)/(1000-U1737)*AO1737</f>
        <v>0.001270333872318251</v>
      </c>
      <c r="AQ1737" s="4">
        <f>(P1737+273.15)</f>
        <v>297.2967380523681</v>
      </c>
      <c r="AR1737" s="4">
        <f>(O1737+273.15)</f>
        <v>292.7095111846924</v>
      </c>
      <c r="AS1737" s="4">
        <f>(Y1737*AK1737+Z1737*AL1737)*AM1737</f>
        <v>320.1553444064702</v>
      </c>
      <c r="AT1737" s="4">
        <f>((AS1737+0.00000010773*(AR1737^4-AQ1737^4))-AP1737*44100)/(L1737*0.92*2*29.3+0.00000043092*AQ1737^3)</f>
        <v>2.4281525597374</v>
      </c>
      <c r="AU1737" s="4">
        <f>0.61365*EXP(17.502*J1737/(240.97+J1737))</f>
        <v>3.021475773856788</v>
      </c>
      <c r="AV1737" s="4">
        <f>AU1737*1000/AA1737</f>
        <v>29.75251239861509</v>
      </c>
      <c r="AW1737" s="4">
        <f>(AV1737-U1737)</f>
        <v>14.21774334038755</v>
      </c>
      <c r="AX1737" s="4">
        <f>IF(D1737,P1737,(O1737+P1737)/2)</f>
        <v>21.85312461853027</v>
      </c>
      <c r="AY1737" s="4">
        <f>0.61365*EXP(17.502*AX1737/(240.97+AX1737))</f>
        <v>2.629831004091772</v>
      </c>
      <c r="AZ1737" s="4">
        <f>IF(AW1737&lt;&gt;0,(1000-(AV1737+U1737)/2)/AW1737*AP1737,0)</f>
        <v>0.08732531308125926</v>
      </c>
      <c r="BA1737" s="4">
        <f>U1737*AA1737/1000</f>
        <v>1.577612261211238</v>
      </c>
      <c r="BB1737" s="4">
        <f>(AY1737-BA1737)</f>
        <v>1.052218742880535</v>
      </c>
      <c r="BC1737" s="4">
        <f>1/(1.6/F1737+1.37/N1737)</f>
        <v>0.0548206319924754</v>
      </c>
      <c r="BD1737" s="4">
        <f>G1737*AA1737*0.001</f>
        <v>26.03100501080757</v>
      </c>
      <c r="BE1737" s="4">
        <f>G1737/S1737</f>
        <v>0.6556911992497285</v>
      </c>
      <c r="BF1737" s="4">
        <f>(1-AP1737*AA1737/AU1737/F1737)*100</f>
        <v>52.60957195292952</v>
      </c>
      <c r="BG1737" s="4">
        <f>(S1737-E1737/(N1737/1.35))</f>
        <v>387.6152744890398</v>
      </c>
      <c r="BH1737" s="4">
        <f>E1737*BF1737/100/BG1737</f>
        <v>0.009457036715882829</v>
      </c>
    </row>
    <row r="1738" ht="16" customHeight="1">
      <c r="A1738" s="4">
        <v>1638</v>
      </c>
      <c r="B1738" t="s" s="2">
        <v>1799</v>
      </c>
      <c r="C1738" s="4">
        <v>9494.500031057745</v>
      </c>
      <c r="D1738" s="4">
        <v>0</v>
      </c>
      <c r="E1738" s="4">
        <f>(R1738-S1738*(1000-T1738)/(1000-U1738))*AO1738</f>
        <v>6.924779043257894</v>
      </c>
      <c r="F1738" s="4">
        <f>IF(AZ1738&lt;&gt;0,1/(1/AZ1738-1/N1738),0)</f>
        <v>0.09005844965943839</v>
      </c>
      <c r="G1738" s="4">
        <f>((BC1738-AP1738/2)*S1738-E1738)/(BC1738+AP1738/2)</f>
        <v>257.1376238279544</v>
      </c>
      <c r="H1738" s="4">
        <f>AP1738*1000</f>
        <v>1.27005637735453</v>
      </c>
      <c r="I1738" s="4">
        <f>(AU1738-BA1738)</f>
        <v>1.444133577288178</v>
      </c>
      <c r="J1738" s="4">
        <f>(P1738+AT1738*D1738)</f>
        <v>24.14238548278809</v>
      </c>
      <c r="K1738" s="4">
        <v>6</v>
      </c>
      <c r="L1738" s="4">
        <f>(K1738*AI1738+AJ1738)</f>
        <v>1.420000016689301</v>
      </c>
      <c r="M1738" s="4">
        <v>1</v>
      </c>
      <c r="N1738" s="4">
        <f>L1738*(M1738+1)*(M1738+1)/(M1738*M1738+1)</f>
        <v>2.840000033378601</v>
      </c>
      <c r="O1738" s="4">
        <v>19.58002090454102</v>
      </c>
      <c r="P1738" s="4">
        <v>24.14238548278809</v>
      </c>
      <c r="Q1738" s="4">
        <v>18.41738891601562</v>
      </c>
      <c r="R1738" s="4">
        <v>399.9318542480469</v>
      </c>
      <c r="S1738" s="4">
        <v>391.0164489746094</v>
      </c>
      <c r="T1738" s="4">
        <v>14.02234745025635</v>
      </c>
      <c r="U1738" s="4">
        <v>15.52439498901367</v>
      </c>
      <c r="V1738" s="4">
        <v>62.31681442260742</v>
      </c>
      <c r="W1738" s="4">
        <v>68.99111938476562</v>
      </c>
      <c r="X1738" s="4">
        <v>499.4540405273438</v>
      </c>
      <c r="Y1738" s="4">
        <v>2001.071777343750</v>
      </c>
      <c r="Z1738" s="4">
        <v>19.07590675354004</v>
      </c>
      <c r="AA1738" s="4">
        <v>101.5532760620117</v>
      </c>
      <c r="AB1738" s="4">
        <v>7.048897743225098</v>
      </c>
      <c r="AC1738" s="4">
        <v>0.3983005881309509</v>
      </c>
      <c r="AD1738" s="4">
        <v>0.07267560809850693</v>
      </c>
      <c r="AE1738" s="4">
        <v>0.009317756630480289</v>
      </c>
      <c r="AF1738" s="4">
        <v>0.07010743021965027</v>
      </c>
      <c r="AG1738" s="4">
        <v>0.009236623533070087</v>
      </c>
      <c r="AH1738" s="4">
        <v>1</v>
      </c>
      <c r="AI1738" s="4">
        <v>-0.2195652425289154</v>
      </c>
      <c r="AJ1738" s="4">
        <v>2.737391471862793</v>
      </c>
      <c r="AK1738" s="4">
        <v>1</v>
      </c>
      <c r="AL1738" s="4">
        <v>0</v>
      </c>
      <c r="AM1738" s="4">
        <v>0.1599999964237213</v>
      </c>
      <c r="AN1738" s="4">
        <v>111115</v>
      </c>
      <c r="AO1738" s="4">
        <f>X1738*0.000001/(K1738*0.0001)</f>
        <v>0.8324234008789061</v>
      </c>
      <c r="AP1738" s="4">
        <f>(U1738-T1738)/(1000-U1738)*AO1738</f>
        <v>0.00127005637735453</v>
      </c>
      <c r="AQ1738" s="4">
        <f>(P1738+273.15)</f>
        <v>297.2923854827881</v>
      </c>
      <c r="AR1738" s="4">
        <f>(O1738+273.15)</f>
        <v>292.730020904541</v>
      </c>
      <c r="AS1738" s="4">
        <f>(Y1738*AK1738+Z1738*AL1738)*AM1738</f>
        <v>320.1714772186097</v>
      </c>
      <c r="AT1738" s="4">
        <f>((AS1738+0.00000010773*(AR1738^4-AQ1738^4))-AP1738*44100)/(L1738*0.92*2*29.3+0.00000043092*AQ1738^3)</f>
        <v>2.431572477518185</v>
      </c>
      <c r="AU1738" s="4">
        <f>0.61365*EXP(17.502*J1738/(240.97+J1738))</f>
        <v>3.020686747303195</v>
      </c>
      <c r="AV1738" s="4">
        <f>AU1738*1000/AA1738</f>
        <v>29.74484787136425</v>
      </c>
      <c r="AW1738" s="4">
        <f>(AV1738-U1738)</f>
        <v>14.22045288235058</v>
      </c>
      <c r="AX1738" s="4">
        <f>IF(D1738,P1738,(O1738+P1738)/2)</f>
        <v>21.86120319366455</v>
      </c>
      <c r="AY1738" s="4">
        <f>0.61365*EXP(17.502*AX1738/(240.97+AX1738))</f>
        <v>2.631128421964209</v>
      </c>
      <c r="AZ1738" s="4">
        <f>IF(AW1738&lt;&gt;0,(1000-(AV1738+U1738)/2)/AW1738*AP1738,0)</f>
        <v>0.08729040786026851</v>
      </c>
      <c r="BA1738" s="4">
        <f>U1738*AA1738/1000</f>
        <v>1.576553170015017</v>
      </c>
      <c r="BB1738" s="4">
        <f>(AY1738-BA1738)</f>
        <v>1.054575251949192</v>
      </c>
      <c r="BC1738" s="4">
        <f>1/(1.6/F1738+1.37/N1738)</f>
        <v>0.05479862212756208</v>
      </c>
      <c r="BD1738" s="4">
        <f>G1738*AA1738*0.001</f>
        <v>26.11316809852998</v>
      </c>
      <c r="BE1738" s="4">
        <f>G1738/S1738</f>
        <v>0.6576133165299438</v>
      </c>
      <c r="BF1738" s="4">
        <f>(1-AP1738*AA1738/AU1738/F1738)*100</f>
        <v>52.58816316996941</v>
      </c>
      <c r="BG1738" s="4">
        <f>(S1738-E1738/(N1738/1.35))</f>
        <v>387.7247406652694</v>
      </c>
      <c r="BH1738" s="4">
        <f>E1738*BF1738/100/BG1738</f>
        <v>0.009392266524390269</v>
      </c>
    </row>
    <row r="1739" ht="16" customHeight="1">
      <c r="A1739" s="4">
        <v>1639</v>
      </c>
      <c r="B1739" t="s" s="2">
        <v>1800</v>
      </c>
      <c r="C1739" s="4">
        <v>9499.500030945987</v>
      </c>
      <c r="D1739" s="4">
        <v>0</v>
      </c>
      <c r="E1739" s="4">
        <f>(R1739-S1739*(1000-T1739)/(1000-U1739))*AO1739</f>
        <v>7.010224529397194</v>
      </c>
      <c r="F1739" s="4">
        <f>IF(AZ1739&lt;&gt;0,1/(1/AZ1739-1/N1739),0)</f>
        <v>0.09016003063333415</v>
      </c>
      <c r="G1739" s="4">
        <f>((BC1739-AP1739/2)*S1739-E1739)/(BC1739+AP1739/2)</f>
        <v>255.7955946383053</v>
      </c>
      <c r="H1739" s="4">
        <f>AP1739*1000</f>
        <v>1.27082568856164</v>
      </c>
      <c r="I1739" s="4">
        <f>(AU1739-BA1739)</f>
        <v>1.443444019431854</v>
      </c>
      <c r="J1739" s="4">
        <f>(P1739+AT1739*D1739)</f>
        <v>24.13418960571289</v>
      </c>
      <c r="K1739" s="4">
        <v>6</v>
      </c>
      <c r="L1739" s="4">
        <f>(K1739*AI1739+AJ1739)</f>
        <v>1.420000016689301</v>
      </c>
      <c r="M1739" s="4">
        <v>1</v>
      </c>
      <c r="N1739" s="4">
        <f>L1739*(M1739+1)*(M1739+1)/(M1739*M1739+1)</f>
        <v>2.840000033378601</v>
      </c>
      <c r="O1739" s="4">
        <v>19.58329772949219</v>
      </c>
      <c r="P1739" s="4">
        <v>24.13418960571289</v>
      </c>
      <c r="Q1739" s="4">
        <v>18.4188232421875</v>
      </c>
      <c r="R1739" s="4">
        <v>400.0932006835938</v>
      </c>
      <c r="S1739" s="4">
        <v>391.0747985839844</v>
      </c>
      <c r="T1739" s="4">
        <v>14.01363754272461</v>
      </c>
      <c r="U1739" s="4">
        <v>15.5165901184082</v>
      </c>
      <c r="V1739" s="4">
        <v>62.24909973144531</v>
      </c>
      <c r="W1739" s="4">
        <v>68.92296600341797</v>
      </c>
      <c r="X1739" s="4">
        <v>499.4595947265625</v>
      </c>
      <c r="Y1739" s="4">
        <v>2001.169189453125</v>
      </c>
      <c r="Z1739" s="4">
        <v>20.76188087463379</v>
      </c>
      <c r="AA1739" s="4">
        <v>101.5530776977539</v>
      </c>
      <c r="AB1739" s="4">
        <v>7.048897743225098</v>
      </c>
      <c r="AC1739" s="4">
        <v>0.3983005881309509</v>
      </c>
      <c r="AD1739" s="4">
        <v>0.07267560809850693</v>
      </c>
      <c r="AE1739" s="4">
        <v>0.009317756630480289</v>
      </c>
      <c r="AF1739" s="4">
        <v>0.07010743021965027</v>
      </c>
      <c r="AG1739" s="4">
        <v>0.009236623533070087</v>
      </c>
      <c r="AH1739" s="4">
        <v>1</v>
      </c>
      <c r="AI1739" s="4">
        <v>-0.2195652425289154</v>
      </c>
      <c r="AJ1739" s="4">
        <v>2.737391471862793</v>
      </c>
      <c r="AK1739" s="4">
        <v>1</v>
      </c>
      <c r="AL1739" s="4">
        <v>0</v>
      </c>
      <c r="AM1739" s="4">
        <v>0.1599999964237213</v>
      </c>
      <c r="AN1739" s="4">
        <v>111115</v>
      </c>
      <c r="AO1739" s="4">
        <f>X1739*0.000001/(K1739*0.0001)</f>
        <v>0.832432657877604</v>
      </c>
      <c r="AP1739" s="4">
        <f>(U1739-T1739)/(1000-U1739)*AO1739</f>
        <v>0.00127082568856164</v>
      </c>
      <c r="AQ1739" s="4">
        <f>(P1739+273.15)</f>
        <v>297.2841896057129</v>
      </c>
      <c r="AR1739" s="4">
        <f>(O1739+273.15)</f>
        <v>292.7332977294922</v>
      </c>
      <c r="AS1739" s="4">
        <f>(Y1739*AK1739+Z1739*AL1739)*AM1739</f>
        <v>320.1870631557613</v>
      </c>
      <c r="AT1739" s="4">
        <f>((AS1739+0.00000010773*(AR1739^4-AQ1739^4))-AP1739*44100)/(L1739*0.92*2*29.3+0.00000043092*AQ1739^3)</f>
        <v>2.43284872314347</v>
      </c>
      <c r="AU1739" s="4">
        <f>0.61365*EXP(17.502*J1739/(240.97+J1739))</f>
        <v>3.019201501330763</v>
      </c>
      <c r="AV1739" s="4">
        <f>AU1739*1000/AA1739</f>
        <v>29.73028065497556</v>
      </c>
      <c r="AW1739" s="4">
        <f>(AV1739-U1739)</f>
        <v>14.21369053656736</v>
      </c>
      <c r="AX1739" s="4">
        <f>IF(D1739,P1739,(O1739+P1739)/2)</f>
        <v>21.85874366760254</v>
      </c>
      <c r="AY1739" s="4">
        <f>0.61365*EXP(17.502*AX1739/(240.97+AX1739))</f>
        <v>2.630733363161313</v>
      </c>
      <c r="AZ1739" s="4">
        <f>IF(AW1739&lt;&gt;0,(1000-(AV1739+U1739)/2)/AW1739*AP1739,0)</f>
        <v>0.08738583709229127</v>
      </c>
      <c r="BA1739" s="4">
        <f>U1739*AA1739/1000</f>
        <v>1.575757481898909</v>
      </c>
      <c r="BB1739" s="4">
        <f>(AY1739-BA1739)</f>
        <v>1.054975881262404</v>
      </c>
      <c r="BC1739" s="4">
        <f>1/(1.6/F1739+1.37/N1739)</f>
        <v>0.05485879624791112</v>
      </c>
      <c r="BD1739" s="4">
        <f>G1739*AA1739*0.001</f>
        <v>25.97682989704698</v>
      </c>
      <c r="BE1739" s="4">
        <f>G1739/S1739</f>
        <v>0.6540835552802119</v>
      </c>
      <c r="BF1739" s="4">
        <f>(1-AP1739*AA1739/AU1739/F1739)*100</f>
        <v>52.58967575454238</v>
      </c>
      <c r="BG1739" s="4">
        <f>(S1739-E1739/(N1739/1.35))</f>
        <v>387.7424735827668</v>
      </c>
      <c r="BH1739" s="4">
        <f>E1739*BF1739/100/BG1739</f>
        <v>0.009507997191049104</v>
      </c>
    </row>
    <row r="1740" ht="16" customHeight="1">
      <c r="A1740" s="4">
        <v>1640</v>
      </c>
      <c r="B1740" t="s" s="2">
        <v>1801</v>
      </c>
      <c r="C1740" s="4">
        <v>9504.500030834228</v>
      </c>
      <c r="D1740" s="4">
        <v>0</v>
      </c>
      <c r="E1740" s="4">
        <f>(R1740-S1740*(1000-T1740)/(1000-U1740))*AO1740</f>
        <v>7.084571267033466</v>
      </c>
      <c r="F1740" s="4">
        <f>IF(AZ1740&lt;&gt;0,1/(1/AZ1740-1/N1740),0)</f>
        <v>0.09109090272411786</v>
      </c>
      <c r="G1740" s="4">
        <f>((BC1740-AP1740/2)*S1740-E1740)/(BC1740+AP1740/2)</f>
        <v>255.8089170841712</v>
      </c>
      <c r="H1740" s="4">
        <f>AP1740*1000</f>
        <v>1.276123800255372</v>
      </c>
      <c r="I1740" s="4">
        <f>(AU1740-BA1740)</f>
        <v>1.435167729087112</v>
      </c>
      <c r="J1740" s="4">
        <f>(P1740+AT1740*D1740)</f>
        <v>24.08812713623047</v>
      </c>
      <c r="K1740" s="4">
        <v>6</v>
      </c>
      <c r="L1740" s="4">
        <f>(K1740*AI1740+AJ1740)</f>
        <v>1.420000016689301</v>
      </c>
      <c r="M1740" s="4">
        <v>1</v>
      </c>
      <c r="N1740" s="4">
        <f>L1740*(M1740+1)*(M1740+1)/(M1740*M1740+1)</f>
        <v>2.840000033378601</v>
      </c>
      <c r="O1740" s="4">
        <v>19.59792709350586</v>
      </c>
      <c r="P1740" s="4">
        <v>24.08812713623047</v>
      </c>
      <c r="Q1740" s="4">
        <v>18.56138610839844</v>
      </c>
      <c r="R1740" s="4">
        <v>400.2256164550781</v>
      </c>
      <c r="S1740" s="4">
        <v>391.1155700683594</v>
      </c>
      <c r="T1740" s="4">
        <v>14.00680541992188</v>
      </c>
      <c r="U1740" s="4">
        <v>15.51598834991455</v>
      </c>
      <c r="V1740" s="4">
        <v>62.16872024536133</v>
      </c>
      <c r="W1740" s="4">
        <v>68.86176300048828</v>
      </c>
      <c r="X1740" s="4">
        <v>499.4716491699219</v>
      </c>
      <c r="Y1740" s="4">
        <v>2001.217407226562</v>
      </c>
      <c r="Z1740" s="4">
        <v>23.36509323120117</v>
      </c>
      <c r="AA1740" s="4">
        <v>101.5531997680664</v>
      </c>
      <c r="AB1740" s="4">
        <v>7.048897743225098</v>
      </c>
      <c r="AC1740" s="4">
        <v>0.3983005881309509</v>
      </c>
      <c r="AD1740" s="4">
        <v>0.07267560809850693</v>
      </c>
      <c r="AE1740" s="4">
        <v>0.009317756630480289</v>
      </c>
      <c r="AF1740" s="4">
        <v>0.07010743021965027</v>
      </c>
      <c r="AG1740" s="4">
        <v>0.009236623533070087</v>
      </c>
      <c r="AH1740" s="4">
        <v>1</v>
      </c>
      <c r="AI1740" s="4">
        <v>-0.2195652425289154</v>
      </c>
      <c r="AJ1740" s="4">
        <v>2.737391471862793</v>
      </c>
      <c r="AK1740" s="4">
        <v>1</v>
      </c>
      <c r="AL1740" s="4">
        <v>0</v>
      </c>
      <c r="AM1740" s="4">
        <v>0.1599999964237213</v>
      </c>
      <c r="AN1740" s="4">
        <v>111115</v>
      </c>
      <c r="AO1740" s="4">
        <f>X1740*0.000001/(K1740*0.0001)</f>
        <v>0.8324527486165363</v>
      </c>
      <c r="AP1740" s="4">
        <f>(U1740-T1740)/(1000-U1740)*AO1740</f>
        <v>0.001276123800255372</v>
      </c>
      <c r="AQ1740" s="4">
        <f>(P1740+273.15)</f>
        <v>297.2381271362304</v>
      </c>
      <c r="AR1740" s="4">
        <f>(O1740+273.15)</f>
        <v>292.7479270935058</v>
      </c>
      <c r="AS1740" s="4">
        <f>(Y1740*AK1740+Z1740*AL1740)*AM1740</f>
        <v>320.1947779993388</v>
      </c>
      <c r="AT1740" s="4">
        <f>((AS1740+0.00000010773*(AR1740^4-AQ1740^4))-AP1740*44100)/(L1740*0.92*2*29.3+0.00000043092*AQ1740^3)</f>
        <v>2.438156530696264</v>
      </c>
      <c r="AU1740" s="4">
        <f>0.61365*EXP(17.502*J1740/(240.97+J1740))</f>
        <v>3.010865993584975</v>
      </c>
      <c r="AV1740" s="4">
        <f>AU1740*1000/AA1740</f>
        <v>29.64816471033291</v>
      </c>
      <c r="AW1740" s="4">
        <f>(AV1740-U1740)</f>
        <v>14.13217636041836</v>
      </c>
      <c r="AX1740" s="4">
        <f>IF(D1740,P1740,(O1740+P1740)/2)</f>
        <v>21.84302711486816</v>
      </c>
      <c r="AY1740" s="4">
        <f>0.61365*EXP(17.502*AX1740/(240.97+AX1740))</f>
        <v>2.62821013409226</v>
      </c>
      <c r="AZ1740" s="4">
        <f>IF(AW1740&lt;&gt;0,(1000-(AV1740+U1740)/2)/AW1740*AP1740,0)</f>
        <v>0.08826002755170598</v>
      </c>
      <c r="BA1740" s="4">
        <f>U1740*AA1740/1000</f>
        <v>1.575698264497863</v>
      </c>
      <c r="BB1740" s="4">
        <f>(AY1740-BA1740)</f>
        <v>1.052511869594397</v>
      </c>
      <c r="BC1740" s="4">
        <f>1/(1.6/F1740+1.37/N1740)</f>
        <v>0.05541005537563089</v>
      </c>
      <c r="BD1740" s="4">
        <f>G1740*AA1740*0.001</f>
        <v>25.97821405910157</v>
      </c>
      <c r="BE1740" s="4">
        <f>G1740/S1740</f>
        <v>0.65404943362255</v>
      </c>
      <c r="BF1740" s="4">
        <f>(1-AP1740*AA1740/AU1740/F1740)*100</f>
        <v>52.7480225753221</v>
      </c>
      <c r="BG1740" s="4">
        <f>(S1740-E1740/(N1740/1.35))</f>
        <v>387.7479041887512</v>
      </c>
      <c r="BH1740" s="4">
        <f>E1740*BF1740/100/BG1740</f>
        <v>0.009637631076609201</v>
      </c>
    </row>
    <row r="1741" ht="16" customHeight="1">
      <c r="A1741" s="4">
        <v>1641</v>
      </c>
      <c r="B1741" t="s" s="2">
        <v>1802</v>
      </c>
      <c r="C1741" s="4">
        <v>9510.000030711293</v>
      </c>
      <c r="D1741" s="4">
        <v>0</v>
      </c>
      <c r="E1741" s="4">
        <f>(R1741-S1741*(1000-T1741)/(1000-U1741))*AO1741</f>
        <v>7.034127560978233</v>
      </c>
      <c r="F1741" s="4">
        <f>IF(AZ1741&lt;&gt;0,1/(1/AZ1741-1/N1741),0)</f>
        <v>0.09217549725950705</v>
      </c>
      <c r="G1741" s="4">
        <f>((BC1741-AP1741/2)*S1741-E1741)/(BC1741+AP1741/2)</f>
        <v>258.2041766038835</v>
      </c>
      <c r="H1741" s="4">
        <f>AP1741*1000</f>
        <v>1.288347058766476</v>
      </c>
      <c r="I1741" s="4">
        <f>(AU1741-BA1741)</f>
        <v>1.432402280580013</v>
      </c>
      <c r="J1741" s="4">
        <f>(P1741+AT1741*D1741)</f>
        <v>24.07706832885742</v>
      </c>
      <c r="K1741" s="4">
        <v>6</v>
      </c>
      <c r="L1741" s="4">
        <f>(K1741*AI1741+AJ1741)</f>
        <v>1.420000016689301</v>
      </c>
      <c r="M1741" s="4">
        <v>1</v>
      </c>
      <c r="N1741" s="4">
        <f>L1741*(M1741+1)*(M1741+1)/(M1741*M1741+1)</f>
        <v>2.840000033378601</v>
      </c>
      <c r="O1741" s="4">
        <v>19.67738342285156</v>
      </c>
      <c r="P1741" s="4">
        <v>24.07706832885742</v>
      </c>
      <c r="Q1741" s="4">
        <v>18.9535961151123</v>
      </c>
      <c r="R1741" s="4">
        <v>400.2150573730469</v>
      </c>
      <c r="S1741" s="4">
        <v>391.159912109375</v>
      </c>
      <c r="T1741" s="4">
        <v>13.99995708465576</v>
      </c>
      <c r="U1741" s="4">
        <v>15.52356433868408</v>
      </c>
      <c r="V1741" s="4">
        <v>61.87139511108398</v>
      </c>
      <c r="W1741" s="4">
        <v>68.5927734375</v>
      </c>
      <c r="X1741" s="4">
        <v>499.4780578613281</v>
      </c>
      <c r="Y1741" s="4">
        <v>2001.279785156250</v>
      </c>
      <c r="Z1741" s="4">
        <v>24.84684562683105</v>
      </c>
      <c r="AA1741" s="4">
        <v>101.5530624389648</v>
      </c>
      <c r="AB1741" s="4">
        <v>7.048897743225098</v>
      </c>
      <c r="AC1741" s="4">
        <v>0.3983005881309509</v>
      </c>
      <c r="AD1741" s="4">
        <v>0.07267560809850693</v>
      </c>
      <c r="AE1741" s="4">
        <v>0.009317756630480289</v>
      </c>
      <c r="AF1741" s="4">
        <v>0.07010743021965027</v>
      </c>
      <c r="AG1741" s="4">
        <v>0.009236623533070087</v>
      </c>
      <c r="AH1741" s="4">
        <v>1</v>
      </c>
      <c r="AI1741" s="4">
        <v>-0.2195652425289154</v>
      </c>
      <c r="AJ1741" s="4">
        <v>2.737391471862793</v>
      </c>
      <c r="AK1741" s="4">
        <v>1</v>
      </c>
      <c r="AL1741" s="4">
        <v>0</v>
      </c>
      <c r="AM1741" s="4">
        <v>0.1599999964237213</v>
      </c>
      <c r="AN1741" s="4">
        <v>111115</v>
      </c>
      <c r="AO1741" s="4">
        <f>X1741*0.000001/(K1741*0.0001)</f>
        <v>0.83246342976888</v>
      </c>
      <c r="AP1741" s="4">
        <f>(U1741-T1741)/(1000-U1741)*AO1741</f>
        <v>0.001288347058766477</v>
      </c>
      <c r="AQ1741" s="4">
        <f>(P1741+273.15)</f>
        <v>297.2270683288574</v>
      </c>
      <c r="AR1741" s="4">
        <f>(O1741+273.15)</f>
        <v>292.8273834228515</v>
      </c>
      <c r="AS1741" s="4">
        <f>(Y1741*AK1741+Z1741*AL1741)*AM1741</f>
        <v>320.2047584678658</v>
      </c>
      <c r="AT1741" s="4">
        <f>((AS1741+0.00000010773*(AR1741^4-AQ1741^4))-AP1741*44100)/(L1741*0.92*2*29.3+0.00000043092*AQ1741^3)</f>
        <v>2.443374796041732</v>
      </c>
      <c r="AU1741" s="4">
        <f>0.61365*EXP(17.502*J1741/(240.97+J1741))</f>
        <v>3.008867779141686</v>
      </c>
      <c r="AV1741" s="4">
        <f>AU1741*1000/AA1741</f>
        <v>29.6285282479794</v>
      </c>
      <c r="AW1741" s="4">
        <f>(AV1741-U1741)</f>
        <v>14.10496390929532</v>
      </c>
      <c r="AX1741" s="4">
        <f>IF(D1741,P1741,(O1741+P1741)/2)</f>
        <v>21.87722587585449</v>
      </c>
      <c r="AY1741" s="4">
        <f>0.61365*EXP(17.502*AX1741/(240.97+AX1741))</f>
        <v>2.633703319909155</v>
      </c>
      <c r="AZ1741" s="4">
        <f>IF(AW1741&lt;&gt;0,(1000-(AV1741+U1741)/2)/AW1741*AP1741,0)</f>
        <v>0.08927788004448706</v>
      </c>
      <c r="BA1741" s="4">
        <f>U1741*AA1741/1000</f>
        <v>1.576465498561673</v>
      </c>
      <c r="BB1741" s="4">
        <f>(AY1741-BA1741)</f>
        <v>1.057237821347483</v>
      </c>
      <c r="BC1741" s="4">
        <f>1/(1.6/F1741+1.37/N1741)</f>
        <v>0.05605196864599776</v>
      </c>
      <c r="BD1741" s="4">
        <f>G1741*AA1741*0.001</f>
        <v>26.22142486865568</v>
      </c>
      <c r="BE1741" s="4">
        <f>G1741/S1741</f>
        <v>0.660098769353658</v>
      </c>
      <c r="BF1741" s="4">
        <f>(1-AP1741*AA1741/AU1741/F1741)*100</f>
        <v>52.82550040688583</v>
      </c>
      <c r="BG1741" s="4">
        <f>(S1741-E1741/(N1741/1.35))</f>
        <v>387.8162247517296</v>
      </c>
      <c r="BH1741" s="4">
        <f>E1741*BF1741/100/BG1741</f>
        <v>0.009581376038932351</v>
      </c>
    </row>
    <row r="1742" ht="16" customHeight="1">
      <c r="A1742" s="4">
        <v>1642</v>
      </c>
      <c r="B1742" t="s" s="2">
        <v>1803</v>
      </c>
      <c r="C1742" s="4">
        <v>9515.000030599535</v>
      </c>
      <c r="D1742" s="4">
        <v>0</v>
      </c>
      <c r="E1742" s="4">
        <f>(R1742-S1742*(1000-T1742)/(1000-U1742))*AO1742</f>
        <v>6.876087776838463</v>
      </c>
      <c r="F1742" s="4">
        <f>IF(AZ1742&lt;&gt;0,1/(1/AZ1742-1/N1742),0)</f>
        <v>0.09295446348568276</v>
      </c>
      <c r="G1742" s="4">
        <f>((BC1742-AP1742/2)*S1742-E1742)/(BC1742+AP1742/2)</f>
        <v>261.9842993869688</v>
      </c>
      <c r="H1742" s="4">
        <f>AP1742*1000</f>
        <v>1.301710742824196</v>
      </c>
      <c r="I1742" s="4">
        <f>(AU1742-BA1742)</f>
        <v>1.435478913086102</v>
      </c>
      <c r="J1742" s="4">
        <f>(P1742+AT1742*D1742)</f>
        <v>24.09970855712891</v>
      </c>
      <c r="K1742" s="4">
        <v>6</v>
      </c>
      <c r="L1742" s="4">
        <f>(K1742*AI1742+AJ1742)</f>
        <v>1.420000016689301</v>
      </c>
      <c r="M1742" s="4">
        <v>1</v>
      </c>
      <c r="N1742" s="4">
        <f>L1742*(M1742+1)*(M1742+1)/(M1742*M1742+1)</f>
        <v>2.840000033378601</v>
      </c>
      <c r="O1742" s="4">
        <v>19.81518173217773</v>
      </c>
      <c r="P1742" s="4">
        <v>24.09970855712891</v>
      </c>
      <c r="Q1742" s="4">
        <v>19.31578063964844</v>
      </c>
      <c r="R1742" s="4">
        <v>400.0514526367188</v>
      </c>
      <c r="S1742" s="4">
        <v>391.1799926757812</v>
      </c>
      <c r="T1742" s="4">
        <v>13.99416732788086</v>
      </c>
      <c r="U1742" s="4">
        <v>15.53353691101074</v>
      </c>
      <c r="V1742" s="4">
        <v>61.3697624206543</v>
      </c>
      <c r="W1742" s="4">
        <v>68.10529327392578</v>
      </c>
      <c r="X1742" s="4">
        <v>499.4865112304688</v>
      </c>
      <c r="Y1742" s="4">
        <v>2001.303222656250</v>
      </c>
      <c r="Z1742" s="4">
        <v>25.12214660644531</v>
      </c>
      <c r="AA1742" s="4">
        <v>101.5532379150391</v>
      </c>
      <c r="AB1742" s="4">
        <v>7.048897743225098</v>
      </c>
      <c r="AC1742" s="4">
        <v>0.3983005881309509</v>
      </c>
      <c r="AD1742" s="4">
        <v>0.07267560809850693</v>
      </c>
      <c r="AE1742" s="4">
        <v>0.009317756630480289</v>
      </c>
      <c r="AF1742" s="4">
        <v>0.07010743021965027</v>
      </c>
      <c r="AG1742" s="4">
        <v>0.009236623533070087</v>
      </c>
      <c r="AH1742" s="4">
        <v>1</v>
      </c>
      <c r="AI1742" s="4">
        <v>-0.2195652425289154</v>
      </c>
      <c r="AJ1742" s="4">
        <v>2.737391471862793</v>
      </c>
      <c r="AK1742" s="4">
        <v>1</v>
      </c>
      <c r="AL1742" s="4">
        <v>0</v>
      </c>
      <c r="AM1742" s="4">
        <v>0.1599999964237213</v>
      </c>
      <c r="AN1742" s="4">
        <v>111115</v>
      </c>
      <c r="AO1742" s="4">
        <f>X1742*0.000001/(K1742*0.0001)</f>
        <v>0.8324775187174478</v>
      </c>
      <c r="AP1742" s="4">
        <f>(U1742-T1742)/(1000-U1742)*AO1742</f>
        <v>0.001301710742824196</v>
      </c>
      <c r="AQ1742" s="4">
        <f>(P1742+273.15)</f>
        <v>297.2497085571289</v>
      </c>
      <c r="AR1742" s="4">
        <f>(O1742+273.15)</f>
        <v>292.9651817321777</v>
      </c>
      <c r="AS1742" s="4">
        <f>(Y1742*AK1742+Z1742*AL1742)*AM1742</f>
        <v>320.2085084677819</v>
      </c>
      <c r="AT1742" s="4">
        <f>((AS1742+0.00000010773*(AR1742^4-AQ1742^4))-AP1742*44100)/(L1742*0.92*2*29.3+0.00000043092*AQ1742^3)</f>
        <v>2.450702788754218</v>
      </c>
      <c r="AU1742" s="4">
        <f>0.61365*EXP(17.502*J1742/(240.97+J1742))</f>
        <v>3.012959882672017</v>
      </c>
      <c r="AV1742" s="4">
        <f>AU1742*1000/AA1742</f>
        <v>29.6687722078611</v>
      </c>
      <c r="AW1742" s="4">
        <f>(AV1742-U1742)</f>
        <v>14.13523529685036</v>
      </c>
      <c r="AX1742" s="4">
        <f>IF(D1742,P1742,(O1742+P1742)/2)</f>
        <v>21.95744514465332</v>
      </c>
      <c r="AY1742" s="4">
        <f>0.61365*EXP(17.502*AX1742/(240.97+AX1742))</f>
        <v>2.646628016269751</v>
      </c>
      <c r="AZ1742" s="4">
        <f>IF(AW1742&lt;&gt;0,(1000-(AV1742+U1742)/2)/AW1742*AP1742,0)</f>
        <v>0.09000844700600365</v>
      </c>
      <c r="BA1742" s="4">
        <f>U1742*AA1742/1000</f>
        <v>1.577480969585915</v>
      </c>
      <c r="BB1742" s="4">
        <f>(AY1742-BA1742)</f>
        <v>1.069147046683836</v>
      </c>
      <c r="BC1742" s="4">
        <f>1/(1.6/F1742+1.37/N1742)</f>
        <v>0.05651274495985326</v>
      </c>
      <c r="BD1742" s="4">
        <f>G1742*AA1742*0.001</f>
        <v>26.60535388564967</v>
      </c>
      <c r="BE1742" s="4">
        <f>G1742/S1742</f>
        <v>0.66972826906336</v>
      </c>
      <c r="BF1742" s="4">
        <f>(1-AP1742*AA1742/AU1742/F1742)*100</f>
        <v>52.79971006802291</v>
      </c>
      <c r="BG1742" s="4">
        <f>(S1742-E1742/(N1742/1.35))</f>
        <v>387.9114298625306</v>
      </c>
      <c r="BH1742" s="4">
        <f>E1742*BF1742/100/BG1742</f>
        <v>0.009359235461249697</v>
      </c>
    </row>
    <row r="1743" ht="16" customHeight="1">
      <c r="A1743" s="4">
        <v>1643</v>
      </c>
      <c r="B1743" t="s" s="2">
        <v>1804</v>
      </c>
      <c r="C1743" s="4">
        <v>9520.000030487776</v>
      </c>
      <c r="D1743" s="4">
        <v>0</v>
      </c>
      <c r="E1743" s="4">
        <f>(R1743-S1743*(1000-T1743)/(1000-U1743))*AO1743</f>
        <v>6.725459397064624</v>
      </c>
      <c r="F1743" s="4">
        <f>IF(AZ1743&lt;&gt;0,1/(1/AZ1743-1/N1743),0)</f>
        <v>0.09284586647165032</v>
      </c>
      <c r="G1743" s="4">
        <f>((BC1743-AP1743/2)*S1743-E1743)/(BC1743+AP1743/2)</f>
        <v>264.4824338115133</v>
      </c>
      <c r="H1743" s="4">
        <f>AP1743*1000</f>
        <v>1.311429584071024</v>
      </c>
      <c r="I1743" s="4">
        <f>(AU1743-BA1743)</f>
        <v>1.44774051951897</v>
      </c>
      <c r="J1743" s="4">
        <f>(P1743+AT1743*D1743)</f>
        <v>24.16886901855469</v>
      </c>
      <c r="K1743" s="4">
        <v>6</v>
      </c>
      <c r="L1743" s="4">
        <f>(K1743*AI1743+AJ1743)</f>
        <v>1.420000016689301</v>
      </c>
      <c r="M1743" s="4">
        <v>1</v>
      </c>
      <c r="N1743" s="4">
        <f>L1743*(M1743+1)*(M1743+1)/(M1743*M1743+1)</f>
        <v>2.840000033378601</v>
      </c>
      <c r="O1743" s="4">
        <v>19.96973991394043</v>
      </c>
      <c r="P1743" s="4">
        <v>24.16886901855469</v>
      </c>
      <c r="Q1743" s="4">
        <v>19.46860313415527</v>
      </c>
      <c r="R1743" s="4">
        <v>399.9380798339844</v>
      </c>
      <c r="S1743" s="4">
        <v>391.242675781250</v>
      </c>
      <c r="T1743" s="4">
        <v>13.9852933883667</v>
      </c>
      <c r="U1743" s="4">
        <v>15.5361909866333</v>
      </c>
      <c r="V1743" s="4">
        <v>60.76639556884766</v>
      </c>
      <c r="W1743" s="4">
        <v>67.49293518066406</v>
      </c>
      <c r="X1743" s="4">
        <v>499.4739685058594</v>
      </c>
      <c r="Y1743" s="4">
        <v>2001.017700195312</v>
      </c>
      <c r="Z1743" s="4">
        <v>25.27729797363281</v>
      </c>
      <c r="AA1743" s="4">
        <v>101.5531997680664</v>
      </c>
      <c r="AB1743" s="4">
        <v>7.048897743225098</v>
      </c>
      <c r="AC1743" s="4">
        <v>0.3983005881309509</v>
      </c>
      <c r="AD1743" s="4">
        <v>0.07267560809850693</v>
      </c>
      <c r="AE1743" s="4">
        <v>0.009317756630480289</v>
      </c>
      <c r="AF1743" s="4">
        <v>0.07010743021965027</v>
      </c>
      <c r="AG1743" s="4">
        <v>0.009236623533070087</v>
      </c>
      <c r="AH1743" s="4">
        <v>0.6666666865348816</v>
      </c>
      <c r="AI1743" s="4">
        <v>-0.2195652425289154</v>
      </c>
      <c r="AJ1743" s="4">
        <v>2.737391471862793</v>
      </c>
      <c r="AK1743" s="4">
        <v>1</v>
      </c>
      <c r="AL1743" s="4">
        <v>0</v>
      </c>
      <c r="AM1743" s="4">
        <v>0.1599999964237213</v>
      </c>
      <c r="AN1743" s="4">
        <v>111115</v>
      </c>
      <c r="AO1743" s="4">
        <f>X1743*0.000001/(K1743*0.0001)</f>
        <v>0.8324566141764321</v>
      </c>
      <c r="AP1743" s="4">
        <f>(U1743-T1743)/(1000-U1743)*AO1743</f>
        <v>0.001311429584071024</v>
      </c>
      <c r="AQ1743" s="4">
        <f>(P1743+273.15)</f>
        <v>297.3188690185547</v>
      </c>
      <c r="AR1743" s="4">
        <f>(O1743+273.15)</f>
        <v>293.1197399139404</v>
      </c>
      <c r="AS1743" s="4">
        <f>(Y1743*AK1743+Z1743*AL1743)*AM1743</f>
        <v>320.162824875053</v>
      </c>
      <c r="AT1743" s="4">
        <f>((AS1743+0.00000010773*(AR1743^4-AQ1743^4))-AP1743*44100)/(L1743*0.92*2*29.3+0.00000043092*AQ1743^3)</f>
        <v>2.45524712637997</v>
      </c>
      <c r="AU1743" s="4">
        <f>0.61365*EXP(17.502*J1743/(240.97+J1743))</f>
        <v>3.025490426419374</v>
      </c>
      <c r="AV1743" s="4">
        <f>AU1743*1000/AA1743</f>
        <v>29.79217231292741</v>
      </c>
      <c r="AW1743" s="4">
        <f>(AV1743-U1743)</f>
        <v>14.25598132629411</v>
      </c>
      <c r="AX1743" s="4">
        <f>IF(D1743,P1743,(O1743+P1743)/2)</f>
        <v>22.06930446624756</v>
      </c>
      <c r="AY1743" s="4">
        <f>0.61365*EXP(17.502*AX1743/(240.97+AX1743))</f>
        <v>2.664743137312335</v>
      </c>
      <c r="AZ1743" s="4">
        <f>IF(AW1743&lt;&gt;0,(1000-(AV1743+U1743)/2)/AW1743*AP1743,0)</f>
        <v>0.08990662069630574</v>
      </c>
      <c r="BA1743" s="4">
        <f>U1743*AA1743/1000</f>
        <v>1.577749906900404</v>
      </c>
      <c r="BB1743" s="4">
        <f>(AY1743-BA1743)</f>
        <v>1.086993230411931</v>
      </c>
      <c r="BC1743" s="4">
        <f>1/(1.6/F1743+1.37/N1743)</f>
        <v>0.05644851997554587</v>
      </c>
      <c r="BD1743" s="4">
        <f>G1743*AA1743*0.001</f>
        <v>26.85903743600501</v>
      </c>
      <c r="BE1743" s="4">
        <f>G1743/S1743</f>
        <v>0.6760060959183033</v>
      </c>
      <c r="BF1743" s="4">
        <f>(1-AP1743*AA1743/AU1743/F1743)*100</f>
        <v>52.5888781526171</v>
      </c>
      <c r="BG1743" s="4">
        <f>(S1743-E1743/(N1743/1.35))</f>
        <v>388.0457144857123</v>
      </c>
      <c r="BH1743" s="4">
        <f>E1743*BF1743/100/BG1743</f>
        <v>0.0091145025328099</v>
      </c>
    </row>
    <row r="1744" ht="16" customHeight="1">
      <c r="A1744" s="4">
        <v>1644</v>
      </c>
      <c r="B1744" t="s" s="2">
        <v>1805</v>
      </c>
      <c r="C1744" s="4">
        <v>9525.500030364841</v>
      </c>
      <c r="D1744" s="4">
        <v>0</v>
      </c>
      <c r="E1744" s="4">
        <f>(R1744-S1744*(1000-T1744)/(1000-U1744))*AO1744</f>
        <v>6.653655545581484</v>
      </c>
      <c r="F1744" s="4">
        <f>IF(AZ1744&lt;&gt;0,1/(1/AZ1744-1/N1744),0)</f>
        <v>0.0926807538842937</v>
      </c>
      <c r="G1744" s="4">
        <f>((BC1744-AP1744/2)*S1744-E1744)/(BC1744+AP1744/2)</f>
        <v>265.5612527204525</v>
      </c>
      <c r="H1744" s="4">
        <f>AP1744*1000</f>
        <v>1.316466236528078</v>
      </c>
      <c r="I1744" s="4">
        <f>(AU1744-BA1744)</f>
        <v>1.455762864278902</v>
      </c>
      <c r="J1744" s="4">
        <f>(P1744+AT1744*D1744)</f>
        <v>24.2101993560791</v>
      </c>
      <c r="K1744" s="4">
        <v>6</v>
      </c>
      <c r="L1744" s="4">
        <f>(K1744*AI1744+AJ1744)</f>
        <v>1.420000016689301</v>
      </c>
      <c r="M1744" s="4">
        <v>1</v>
      </c>
      <c r="N1744" s="4">
        <f>L1744*(M1744+1)*(M1744+1)/(M1744*M1744+1)</f>
        <v>2.840000033378601</v>
      </c>
      <c r="O1744" s="4">
        <v>20.08309936523438</v>
      </c>
      <c r="P1744" s="4">
        <v>24.2101993560791</v>
      </c>
      <c r="Q1744" s="4">
        <v>19.37662506103516</v>
      </c>
      <c r="R1744" s="4">
        <v>399.9211730957031</v>
      </c>
      <c r="S1744" s="4">
        <v>391.3096313476562</v>
      </c>
      <c r="T1744" s="4">
        <v>13.9742317199707</v>
      </c>
      <c r="U1744" s="4">
        <v>15.53107929229736</v>
      </c>
      <c r="V1744" s="4">
        <v>60.25817108154297</v>
      </c>
      <c r="W1744" s="4">
        <v>66.96394348144531</v>
      </c>
      <c r="X1744" s="4">
        <v>499.4786071777344</v>
      </c>
      <c r="Y1744" s="4">
        <v>2000.640869140625</v>
      </c>
      <c r="Z1744" s="4">
        <v>22.81752777099609</v>
      </c>
      <c r="AA1744" s="4">
        <v>101.5536346435547</v>
      </c>
      <c r="AB1744" s="4">
        <v>7.048897743225098</v>
      </c>
      <c r="AC1744" s="4">
        <v>0.3983005881309509</v>
      </c>
      <c r="AD1744" s="4">
        <v>0.07267560809850693</v>
      </c>
      <c r="AE1744" s="4">
        <v>0.009317756630480289</v>
      </c>
      <c r="AF1744" s="4">
        <v>0.07010743021965027</v>
      </c>
      <c r="AG1744" s="4">
        <v>0.009236623533070087</v>
      </c>
      <c r="AH1744" s="4">
        <v>1</v>
      </c>
      <c r="AI1744" s="4">
        <v>-0.2195652425289154</v>
      </c>
      <c r="AJ1744" s="4">
        <v>2.737391471862793</v>
      </c>
      <c r="AK1744" s="4">
        <v>1</v>
      </c>
      <c r="AL1744" s="4">
        <v>0</v>
      </c>
      <c r="AM1744" s="4">
        <v>0.1599999964237213</v>
      </c>
      <c r="AN1744" s="4">
        <v>111115</v>
      </c>
      <c r="AO1744" s="4">
        <f>X1744*0.000001/(K1744*0.0001)</f>
        <v>0.8324643452962238</v>
      </c>
      <c r="AP1744" s="4">
        <f>(U1744-T1744)/(1000-U1744)*AO1744</f>
        <v>0.001316466236528078</v>
      </c>
      <c r="AQ1744" s="4">
        <f>(P1744+273.15)</f>
        <v>297.3601993560791</v>
      </c>
      <c r="AR1744" s="4">
        <f>(O1744+273.15)</f>
        <v>293.2330993652344</v>
      </c>
      <c r="AS1744" s="4">
        <f>(Y1744*AK1744+Z1744*AL1744)*AM1744</f>
        <v>320.1025319076507</v>
      </c>
      <c r="AT1744" s="4">
        <f>((AS1744+0.00000010773*(AR1744^4-AQ1744^4))-AP1744*44100)/(L1744*0.92*2*29.3+0.00000043092*AQ1744^3)</f>
        <v>2.460580821179322</v>
      </c>
      <c r="AU1744" s="4">
        <f>0.61365*EXP(17.502*J1744/(240.97+J1744))</f>
        <v>3.033000416348946</v>
      </c>
      <c r="AV1744" s="4">
        <f>AU1744*1000/AA1744</f>
        <v>29.86599570753465</v>
      </c>
      <c r="AW1744" s="4">
        <f>(AV1744-U1744)</f>
        <v>14.33491641523728</v>
      </c>
      <c r="AX1744" s="4">
        <f>IF(D1744,P1744,(O1744+P1744)/2)</f>
        <v>22.14664936065674</v>
      </c>
      <c r="AY1744" s="4">
        <f>0.61365*EXP(17.502*AX1744/(240.97+AX1744))</f>
        <v>2.677332175105634</v>
      </c>
      <c r="AZ1744" s="4">
        <f>IF(AW1744&lt;&gt;0,(1000-(AV1744+U1744)/2)/AW1744*AP1744,0)</f>
        <v>0.08975178794368825</v>
      </c>
      <c r="BA1744" s="4">
        <f>U1744*AA1744/1000</f>
        <v>1.577237552070044</v>
      </c>
      <c r="BB1744" s="4">
        <f>(AY1744-BA1744)</f>
        <v>1.10009462303559</v>
      </c>
      <c r="BC1744" s="4">
        <f>1/(1.6/F1744+1.37/N1744)</f>
        <v>0.05635086347241008</v>
      </c>
      <c r="BD1744" s="4">
        <f>G1744*AA1744*0.001</f>
        <v>26.96871043425753</v>
      </c>
      <c r="BE1744" s="4">
        <f>G1744/S1744</f>
        <v>0.6786473714073153</v>
      </c>
      <c r="BF1744" s="4">
        <f>(1-AP1744*AA1744/AU1744/F1744)*100</f>
        <v>52.43985510016559</v>
      </c>
      <c r="BG1744" s="4">
        <f>(S1744-E1744/(N1744/1.35))</f>
        <v>388.1468021642182</v>
      </c>
      <c r="BH1744" s="4">
        <f>E1744*BF1744/100/BG1744</f>
        <v>0.008989298140580471</v>
      </c>
    </row>
    <row r="1745" ht="29" customHeight="1">
      <c r="A1745" t="s" s="2">
        <v>9</v>
      </c>
      <c r="B1745" t="s" s="5">
        <v>1806</v>
      </c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  <c r="AL1745" s="3"/>
      <c r="AM1745" s="3"/>
      <c r="AN1745" s="3"/>
      <c r="AO1745" s="3"/>
      <c r="AP1745" s="3"/>
      <c r="AQ1745" s="3"/>
      <c r="AR1745" s="3"/>
      <c r="AS1745" s="3"/>
      <c r="AT1745" s="3"/>
      <c r="AU1745" s="3"/>
      <c r="AV1745" s="3"/>
      <c r="AW1745" s="3"/>
      <c r="AX1745" s="3"/>
      <c r="AY1745" s="3"/>
      <c r="AZ1745" s="3"/>
      <c r="BA1745" s="3"/>
      <c r="BB1745" s="3"/>
      <c r="BC1745" s="3"/>
      <c r="BD1745" s="3"/>
      <c r="BE1745" s="3"/>
      <c r="BF1745" s="3"/>
      <c r="BG1745" s="3"/>
      <c r="BH1745" s="3"/>
    </row>
    <row r="1746" ht="16" customHeight="1">
      <c r="A1746" s="4">
        <v>1645</v>
      </c>
      <c r="B1746" t="s" s="2">
        <v>1807</v>
      </c>
      <c r="C1746" s="4">
        <v>9530.500030253083</v>
      </c>
      <c r="D1746" s="4">
        <v>0</v>
      </c>
      <c r="E1746" s="4">
        <f>(R1746-S1746*(1000-T1746)/(1000-U1746))*AO1746</f>
        <v>6.333591276620097</v>
      </c>
      <c r="F1746" s="4">
        <f>IF(AZ1746&lt;&gt;0,1/(1/AZ1746-1/N1746),0)</f>
        <v>0.09268048795551885</v>
      </c>
      <c r="G1746" s="4">
        <f>((BC1746-AP1746/2)*S1746-E1746)/(BC1746+AP1746/2)</f>
        <v>271.1401836819076</v>
      </c>
      <c r="H1746" s="4">
        <f>AP1746*1000</f>
        <v>1.319371282849233</v>
      </c>
      <c r="I1746" s="4">
        <f>(AU1746-BA1746)</f>
        <v>1.458966493484613</v>
      </c>
      <c r="J1746" s="4">
        <f>(P1746+AT1746*D1746)</f>
        <v>24.22393417358398</v>
      </c>
      <c r="K1746" s="4">
        <v>6</v>
      </c>
      <c r="L1746" s="4">
        <f>(K1746*AI1746+AJ1746)</f>
        <v>1.420000016689301</v>
      </c>
      <c r="M1746" s="4">
        <v>1</v>
      </c>
      <c r="N1746" s="4">
        <f>L1746*(M1746+1)*(M1746+1)/(M1746*M1746+1)</f>
        <v>2.840000033378601</v>
      </c>
      <c r="O1746" s="4">
        <v>20.12346649169922</v>
      </c>
      <c r="P1746" s="4">
        <v>24.22393417358398</v>
      </c>
      <c r="Q1746" s="4">
        <v>19.29260635375977</v>
      </c>
      <c r="R1746" s="4">
        <v>399.5196228027344</v>
      </c>
      <c r="S1746" s="4">
        <v>391.2910766601562</v>
      </c>
      <c r="T1746" s="4">
        <v>13.96381855010986</v>
      </c>
      <c r="U1746" s="4">
        <v>15.52414035797119</v>
      </c>
      <c r="V1746" s="4">
        <v>60.02063369750977</v>
      </c>
      <c r="W1746" s="4">
        <v>66.72225189208984</v>
      </c>
      <c r="X1746" s="4">
        <v>499.4697265625</v>
      </c>
      <c r="Y1746" s="4">
        <v>2000.335571289062</v>
      </c>
      <c r="Z1746" s="4">
        <v>20.56482124328613</v>
      </c>
      <c r="AA1746" s="4">
        <v>101.5536575317383</v>
      </c>
      <c r="AB1746" s="4">
        <v>7.048897743225098</v>
      </c>
      <c r="AC1746" s="4">
        <v>0.3983005881309509</v>
      </c>
      <c r="AD1746" s="4">
        <v>0.07267560809850693</v>
      </c>
      <c r="AE1746" s="4">
        <v>0.009317756630480289</v>
      </c>
      <c r="AF1746" s="4">
        <v>0.07010743021965027</v>
      </c>
      <c r="AG1746" s="4">
        <v>0.009236623533070087</v>
      </c>
      <c r="AH1746" s="4">
        <v>1</v>
      </c>
      <c r="AI1746" s="4">
        <v>-0.2195652425289154</v>
      </c>
      <c r="AJ1746" s="4">
        <v>2.737391471862793</v>
      </c>
      <c r="AK1746" s="4">
        <v>1</v>
      </c>
      <c r="AL1746" s="4">
        <v>0</v>
      </c>
      <c r="AM1746" s="4">
        <v>0.1599999964237213</v>
      </c>
      <c r="AN1746" s="4">
        <v>111115</v>
      </c>
      <c r="AO1746" s="4">
        <f>X1746*0.000001/(K1746*0.0001)</f>
        <v>0.8324495442708332</v>
      </c>
      <c r="AP1746" s="4">
        <f>(U1746-T1746)/(1000-U1746)*AO1746</f>
        <v>0.001319371282849233</v>
      </c>
      <c r="AQ1746" s="4">
        <f>(P1746+273.15)</f>
        <v>297.373934173584</v>
      </c>
      <c r="AR1746" s="4">
        <f>(O1746+273.15)</f>
        <v>293.2734664916992</v>
      </c>
      <c r="AS1746" s="4">
        <f>(Y1746*AK1746+Z1746*AL1746)*AM1746</f>
        <v>320.0536842524925</v>
      </c>
      <c r="AT1746" s="4">
        <f>((AS1746+0.00000010773*(AR1746^4-AQ1746^4))-AP1746*44100)/(L1746*0.92*2*29.3+0.00000043092*AQ1746^3)</f>
        <v>2.461744020098414</v>
      </c>
      <c r="AU1746" s="4">
        <f>0.61365*EXP(17.502*J1746/(240.97+J1746))</f>
        <v>3.035499726872656</v>
      </c>
      <c r="AV1746" s="4">
        <f>AU1746*1000/AA1746</f>
        <v>29.89059971497314</v>
      </c>
      <c r="AW1746" s="4">
        <f>(AV1746-U1746)</f>
        <v>14.36645935700195</v>
      </c>
      <c r="AX1746" s="4">
        <f>IF(D1746,P1746,(O1746+P1746)/2)</f>
        <v>22.1737003326416</v>
      </c>
      <c r="AY1746" s="4">
        <f>0.61365*EXP(17.502*AX1746/(240.97+AX1746))</f>
        <v>2.681747394977845</v>
      </c>
      <c r="AZ1746" s="4">
        <f>IF(AW1746&lt;&gt;0,(1000-(AV1746+U1746)/2)/AW1746*AP1746,0)</f>
        <v>0.08975153855745571</v>
      </c>
      <c r="BA1746" s="4">
        <f>U1746*AA1746/1000</f>
        <v>1.576533233388043</v>
      </c>
      <c r="BB1746" s="4">
        <f>(AY1746-BA1746)</f>
        <v>1.105214161589802</v>
      </c>
      <c r="BC1746" s="4">
        <f>1/(1.6/F1746+1.37/N1746)</f>
        <v>0.05635070618013862</v>
      </c>
      <c r="BD1746" s="4">
        <f>G1746*AA1746*0.001</f>
        <v>27.53527735672506</v>
      </c>
      <c r="BE1746" s="4">
        <f>G1746/S1746</f>
        <v>0.6929373038511636</v>
      </c>
      <c r="BF1746" s="4">
        <f>(1-AP1746*AA1746/AU1746/F1746)*100</f>
        <v>52.37400228766971</v>
      </c>
      <c r="BG1746" s="4">
        <f>(S1746-E1746/(N1746/1.35))</f>
        <v>388.2803907013729</v>
      </c>
      <c r="BH1746" s="4">
        <f>E1746*BF1746/100/BG1746</f>
        <v>0.0085431953803196</v>
      </c>
    </row>
    <row r="1747" ht="16" customHeight="1">
      <c r="A1747" s="4">
        <v>1646</v>
      </c>
      <c r="B1747" t="s" s="2">
        <v>1808</v>
      </c>
      <c r="C1747" s="4">
        <v>9535.500030141324</v>
      </c>
      <c r="D1747" s="4">
        <v>0</v>
      </c>
      <c r="E1747" s="4">
        <f>(R1747-S1747*(1000-T1747)/(1000-U1747))*AO1747</f>
        <v>-5.338204899399869</v>
      </c>
      <c r="F1747" s="4">
        <f>IF(AZ1747&lt;&gt;0,1/(1/AZ1747-1/N1747),0)</f>
        <v>0.09276949837979338</v>
      </c>
      <c r="G1747" s="4">
        <f>((BC1747-AP1747/2)*S1747-E1747)/(BC1747+AP1747/2)</f>
        <v>471.6196704150169</v>
      </c>
      <c r="H1747" s="4">
        <f>AP1747*1000</f>
        <v>1.322625793964706</v>
      </c>
      <c r="I1747" s="4">
        <f>(AU1747-BA1747)</f>
        <v>1.46119977791928</v>
      </c>
      <c r="J1747" s="4">
        <f>(P1747+AT1747*D1747)</f>
        <v>24.2326602935791</v>
      </c>
      <c r="K1747" s="4">
        <v>6</v>
      </c>
      <c r="L1747" s="4">
        <f>(K1747*AI1747+AJ1747)</f>
        <v>1.420000016689301</v>
      </c>
      <c r="M1747" s="4">
        <v>1</v>
      </c>
      <c r="N1747" s="4">
        <f>L1747*(M1747+1)*(M1747+1)/(M1747*M1747+1)</f>
        <v>2.840000033378601</v>
      </c>
      <c r="O1747" s="4">
        <v>20.13764762878418</v>
      </c>
      <c r="P1747" s="4">
        <v>24.2326602935791</v>
      </c>
      <c r="Q1747" s="4">
        <v>19.27677726745605</v>
      </c>
      <c r="R1747" s="4">
        <v>381.246337890625</v>
      </c>
      <c r="S1747" s="4">
        <v>387.0438537597656</v>
      </c>
      <c r="T1747" s="4">
        <v>13.95365905761719</v>
      </c>
      <c r="U1747" s="4">
        <v>15.51779079437256</v>
      </c>
      <c r="V1747" s="4">
        <v>59.89989471435547</v>
      </c>
      <c r="W1747" s="4">
        <v>66.60987091064453</v>
      </c>
      <c r="X1747" s="4">
        <v>499.4853820800781</v>
      </c>
      <c r="Y1747" s="4">
        <v>2000.407836914062</v>
      </c>
      <c r="Z1747" s="4">
        <v>20.02643585205078</v>
      </c>
      <c r="AA1747" s="4">
        <v>101.5536804199219</v>
      </c>
      <c r="AB1747" s="4">
        <v>7.048897743225098</v>
      </c>
      <c r="AC1747" s="4">
        <v>0.3983005881309509</v>
      </c>
      <c r="AD1747" s="4">
        <v>0.07267560809850693</v>
      </c>
      <c r="AE1747" s="4">
        <v>0.009317756630480289</v>
      </c>
      <c r="AF1747" s="4">
        <v>0.07010743021965027</v>
      </c>
      <c r="AG1747" s="4">
        <v>0.009236623533070087</v>
      </c>
      <c r="AH1747" s="4">
        <v>0.6666666865348816</v>
      </c>
      <c r="AI1747" s="4">
        <v>-0.2195652425289154</v>
      </c>
      <c r="AJ1747" s="4">
        <v>2.737391471862793</v>
      </c>
      <c r="AK1747" s="4">
        <v>1</v>
      </c>
      <c r="AL1747" s="4">
        <v>0</v>
      </c>
      <c r="AM1747" s="4">
        <v>0.1599999964237213</v>
      </c>
      <c r="AN1747" s="4">
        <v>111115</v>
      </c>
      <c r="AO1747" s="4">
        <f>X1747*0.000001/(K1747*0.0001)</f>
        <v>0.8324756368001301</v>
      </c>
      <c r="AP1747" s="4">
        <f>(U1747-T1747)/(1000-U1747)*AO1747</f>
        <v>0.001322625793964706</v>
      </c>
      <c r="AQ1747" s="4">
        <f>(P1747+273.15)</f>
        <v>297.3826602935791</v>
      </c>
      <c r="AR1747" s="4">
        <f>(O1747+273.15)</f>
        <v>293.2876476287842</v>
      </c>
      <c r="AS1747" s="4">
        <f>(Y1747*AK1747+Z1747*AL1747)*AM1747</f>
        <v>320.0652467522341</v>
      </c>
      <c r="AT1747" s="4">
        <f>((AS1747+0.00000010773*(AR1747^4-AQ1747^4))-AP1747*44100)/(L1747*0.92*2*29.3+0.00000043092*AQ1747^3)</f>
        <v>2.460843433259102</v>
      </c>
      <c r="AU1747" s="4">
        <f>0.61365*EXP(17.502*J1747/(240.97+J1747))</f>
        <v>3.037088545074197</v>
      </c>
      <c r="AV1747" s="4">
        <f>AU1747*1000/AA1747</f>
        <v>29.90623808527582</v>
      </c>
      <c r="AW1747" s="4">
        <f>(AV1747-U1747)</f>
        <v>14.38844729090326</v>
      </c>
      <c r="AX1747" s="4">
        <f>IF(D1747,P1747,(O1747+P1747)/2)</f>
        <v>22.18515396118164</v>
      </c>
      <c r="AY1747" s="4">
        <f>0.61365*EXP(17.502*AX1747/(240.97+AX1747))</f>
        <v>2.683618758870434</v>
      </c>
      <c r="AZ1747" s="4">
        <f>IF(AW1747&lt;&gt;0,(1000-(AV1747+U1747)/2)/AW1747*AP1747,0)</f>
        <v>0.08983500941417785</v>
      </c>
      <c r="BA1747" s="4">
        <f>U1747*AA1747/1000</f>
        <v>1.575888767154916</v>
      </c>
      <c r="BB1747" s="4">
        <f>(AY1747-BA1747)</f>
        <v>1.107729991715517</v>
      </c>
      <c r="BC1747" s="4">
        <f>1/(1.6/F1747+1.37/N1747)</f>
        <v>0.0564033529364517</v>
      </c>
      <c r="BD1747" s="4">
        <f>G1747*AA1747*0.001</f>
        <v>47.89471328907551</v>
      </c>
      <c r="BE1747" s="4">
        <f>G1747/S1747</f>
        <v>1.218517400118041</v>
      </c>
      <c r="BF1747" s="4">
        <f>(1-AP1747*AA1747/AU1747/F1747)*100</f>
        <v>52.32727322055987</v>
      </c>
      <c r="BG1747" s="4">
        <f>(S1747-E1747/(N1747/1.35))</f>
        <v>389.5813807067694</v>
      </c>
      <c r="BH1747" s="4">
        <f>E1747*BF1747/100/BG1747</f>
        <v>-0.007170098986031304</v>
      </c>
    </row>
    <row r="1748" ht="16" customHeight="1">
      <c r="A1748" s="4">
        <v>1647</v>
      </c>
      <c r="B1748" t="s" s="2">
        <v>1809</v>
      </c>
      <c r="C1748" s="4">
        <v>9541.000030018389</v>
      </c>
      <c r="D1748" s="4">
        <v>0</v>
      </c>
      <c r="E1748" s="4">
        <f>(R1748-S1748*(1000-T1748)/(1000-U1748))*AO1748</f>
        <v>-18.90751992099233</v>
      </c>
      <c r="F1748" s="4">
        <f>IF(AZ1748&lt;&gt;0,1/(1/AZ1748-1/N1748),0)</f>
        <v>0.09315662167030389</v>
      </c>
      <c r="G1748" s="4">
        <f>((BC1748-AP1748/2)*S1748-E1748)/(BC1748+AP1748/2)</f>
        <v>688.6736328164479</v>
      </c>
      <c r="H1748" s="4">
        <f>AP1748*1000</f>
        <v>1.326722015562319</v>
      </c>
      <c r="I1748" s="4">
        <f>(AU1748-BA1748)</f>
        <v>1.459836773504211</v>
      </c>
      <c r="J1748" s="4">
        <f>(P1748+AT1748*D1748)</f>
        <v>24.22236061096191</v>
      </c>
      <c r="K1748" s="4">
        <v>6</v>
      </c>
      <c r="L1748" s="4">
        <f>(K1748*AI1748+AJ1748)</f>
        <v>1.420000016689301</v>
      </c>
      <c r="M1748" s="4">
        <v>1</v>
      </c>
      <c r="N1748" s="4">
        <f>L1748*(M1748+1)*(M1748+1)/(M1748*M1748+1)</f>
        <v>2.840000033378601</v>
      </c>
      <c r="O1748" s="4">
        <v>20.15054893493652</v>
      </c>
      <c r="P1748" s="4">
        <v>24.22236061096191</v>
      </c>
      <c r="Q1748" s="4">
        <v>19.30794715881348</v>
      </c>
      <c r="R1748" s="4">
        <v>345.0486145019531</v>
      </c>
      <c r="S1748" s="4">
        <v>367.1766662597656</v>
      </c>
      <c r="T1748" s="4">
        <v>13.9437837600708</v>
      </c>
      <c r="U1748" s="4">
        <v>15.51282596588135</v>
      </c>
      <c r="V1748" s="4">
        <v>59.8045539855957</v>
      </c>
      <c r="W1748" s="4">
        <v>66.52833557128906</v>
      </c>
      <c r="X1748" s="4">
        <v>499.466796875</v>
      </c>
      <c r="Y1748" s="4">
        <v>2000.560913085938</v>
      </c>
      <c r="Z1748" s="4">
        <v>22.06245422363281</v>
      </c>
      <c r="AA1748" s="4">
        <v>101.5531616210938</v>
      </c>
      <c r="AB1748" s="4">
        <v>7.048897743225098</v>
      </c>
      <c r="AC1748" s="4">
        <v>0.3983005881309509</v>
      </c>
      <c r="AD1748" s="4">
        <v>0.07267560809850693</v>
      </c>
      <c r="AE1748" s="4">
        <v>0.009317756630480289</v>
      </c>
      <c r="AF1748" s="4">
        <v>0.07010743021965027</v>
      </c>
      <c r="AG1748" s="4">
        <v>0.009236623533070087</v>
      </c>
      <c r="AH1748" s="4">
        <v>0.6666666865348816</v>
      </c>
      <c r="AI1748" s="4">
        <v>-0.2195652425289154</v>
      </c>
      <c r="AJ1748" s="4">
        <v>2.737391471862793</v>
      </c>
      <c r="AK1748" s="4">
        <v>1</v>
      </c>
      <c r="AL1748" s="4">
        <v>0</v>
      </c>
      <c r="AM1748" s="4">
        <v>0.1599999964237213</v>
      </c>
      <c r="AN1748" s="4">
        <v>111115</v>
      </c>
      <c r="AO1748" s="4">
        <f>X1748*0.000001/(K1748*0.0001)</f>
        <v>0.8324446614583332</v>
      </c>
      <c r="AP1748" s="4">
        <f>(U1748-T1748)/(1000-U1748)*AO1748</f>
        <v>0.001326722015562319</v>
      </c>
      <c r="AQ1748" s="4">
        <f>(P1748+273.15)</f>
        <v>297.3723606109619</v>
      </c>
      <c r="AR1748" s="4">
        <f>(O1748+273.15)</f>
        <v>293.3005489349365</v>
      </c>
      <c r="AS1748" s="4">
        <f>(Y1748*AK1748+Z1748*AL1748)*AM1748</f>
        <v>320.0897389391866</v>
      </c>
      <c r="AT1748" s="4">
        <f>((AS1748+0.00000010773*(AR1748^4-AQ1748^4))-AP1748*44100)/(L1748*0.92*2*29.3+0.00000043092*AQ1748^3)</f>
        <v>2.462023683082339</v>
      </c>
      <c r="AU1748" s="4">
        <f>0.61365*EXP(17.502*J1748/(240.97+J1748))</f>
        <v>3.035213296017259</v>
      </c>
      <c r="AV1748" s="4">
        <f>AU1748*1000/AA1748</f>
        <v>29.88792517698248</v>
      </c>
      <c r="AW1748" s="4">
        <f>(AV1748-U1748)</f>
        <v>14.37509921110114</v>
      </c>
      <c r="AX1748" s="4">
        <f>IF(D1748,P1748,(O1748+P1748)/2)</f>
        <v>22.18645477294922</v>
      </c>
      <c r="AY1748" s="4">
        <f>0.61365*EXP(17.502*AX1748/(240.97+AX1748))</f>
        <v>2.683831365708546</v>
      </c>
      <c r="AZ1748" s="4">
        <f>IF(AW1748&lt;&gt;0,(1000-(AV1748+U1748)/2)/AW1748*AP1748,0)</f>
        <v>0.09019798114011393</v>
      </c>
      <c r="BA1748" s="4">
        <f>U1748*AA1748/1000</f>
        <v>1.575376522513048</v>
      </c>
      <c r="BB1748" s="4">
        <f>(AY1748-BA1748)</f>
        <v>1.108454843195497</v>
      </c>
      <c r="BC1748" s="4">
        <f>1/(1.6/F1748+1.37/N1748)</f>
        <v>0.05663229173679014</v>
      </c>
      <c r="BD1748" s="4">
        <f>G1748*AA1748*0.001</f>
        <v>69.93698473759451</v>
      </c>
      <c r="BE1748" s="4">
        <f>G1748/S1748</f>
        <v>1.8755920408331</v>
      </c>
      <c r="BF1748" s="4">
        <f>(1-AP1748*AA1748/AU1748/F1748)*100</f>
        <v>52.34917347105939</v>
      </c>
      <c r="BG1748" s="4">
        <f>(S1748-E1748/(N1748/1.35))</f>
        <v>376.1643956940409</v>
      </c>
      <c r="BH1748" s="4">
        <f>E1748*BF1748/100/BG1748</f>
        <v>-0.02631277844425771</v>
      </c>
    </row>
    <row r="1749" ht="16" customHeight="1">
      <c r="A1749" s="4">
        <v>1648</v>
      </c>
      <c r="B1749" t="s" s="2">
        <v>1810</v>
      </c>
      <c r="C1749" s="4">
        <v>9546.000029906631</v>
      </c>
      <c r="D1749" s="4">
        <v>0</v>
      </c>
      <c r="E1749" s="4">
        <f>(R1749-S1749*(1000-T1749)/(1000-U1749))*AO1749</f>
        <v>-24.14380335835714</v>
      </c>
      <c r="F1749" s="4">
        <f>IF(AZ1749&lt;&gt;0,1/(1/AZ1749-1/N1749),0)</f>
        <v>0.09419472997316918</v>
      </c>
      <c r="G1749" s="4">
        <f>((BC1749-AP1749/2)*S1749-E1749)/(BC1749+AP1749/2)</f>
        <v>749.7803142873173</v>
      </c>
      <c r="H1749" s="4">
        <f>AP1749*1000</f>
        <v>1.333902242408975</v>
      </c>
      <c r="I1749" s="4">
        <f>(AU1749-BA1749)</f>
        <v>1.452125017634469</v>
      </c>
      <c r="J1749" s="4">
        <f>(P1749+AT1749*D1749)</f>
        <v>24.18082618713379</v>
      </c>
      <c r="K1749" s="4">
        <v>6</v>
      </c>
      <c r="L1749" s="4">
        <f>(K1749*AI1749+AJ1749)</f>
        <v>1.420000016689301</v>
      </c>
      <c r="M1749" s="4">
        <v>1</v>
      </c>
      <c r="N1749" s="4">
        <f>L1749*(M1749+1)*(M1749+1)/(M1749*M1749+1)</f>
        <v>2.840000033378601</v>
      </c>
      <c r="O1749" s="4">
        <v>20.18357849121094</v>
      </c>
      <c r="P1749" s="4">
        <v>24.18082618713379</v>
      </c>
      <c r="Q1749" s="4">
        <v>19.50220489501953</v>
      </c>
      <c r="R1749" s="4">
        <v>312.2728576660156</v>
      </c>
      <c r="S1749" s="4">
        <v>340.7298278808594</v>
      </c>
      <c r="T1749" s="4">
        <v>13.93694591522217</v>
      </c>
      <c r="U1749" s="4">
        <v>15.51444721221924</v>
      </c>
      <c r="V1749" s="4">
        <v>59.66620254516602</v>
      </c>
      <c r="W1749" s="4">
        <v>66.41175842285156</v>
      </c>
      <c r="X1749" s="4">
        <v>499.4762878417969</v>
      </c>
      <c r="Y1749" s="4">
        <v>2000.664428710938</v>
      </c>
      <c r="Z1749" s="4">
        <v>23.69038772583008</v>
      </c>
      <c r="AA1749" s="4">
        <v>101.5528564453125</v>
      </c>
      <c r="AB1749" s="4">
        <v>7.048897743225098</v>
      </c>
      <c r="AC1749" s="4">
        <v>0.3983005881309509</v>
      </c>
      <c r="AD1749" s="4">
        <v>0.07267560809850693</v>
      </c>
      <c r="AE1749" s="4">
        <v>0.009317756630480289</v>
      </c>
      <c r="AF1749" s="4">
        <v>0.07010743021965027</v>
      </c>
      <c r="AG1749" s="4">
        <v>0.009236623533070087</v>
      </c>
      <c r="AH1749" s="4">
        <v>0.6666666865348816</v>
      </c>
      <c r="AI1749" s="4">
        <v>-0.2195652425289154</v>
      </c>
      <c r="AJ1749" s="4">
        <v>2.737391471862793</v>
      </c>
      <c r="AK1749" s="4">
        <v>1</v>
      </c>
      <c r="AL1749" s="4">
        <v>0</v>
      </c>
      <c r="AM1749" s="4">
        <v>0.1599999964237213</v>
      </c>
      <c r="AN1749" s="4">
        <v>111115</v>
      </c>
      <c r="AO1749" s="4">
        <f>X1749*0.000001/(K1749*0.0001)</f>
        <v>0.832460479736328</v>
      </c>
      <c r="AP1749" s="4">
        <f>(U1749-T1749)/(1000-U1749)*AO1749</f>
        <v>0.001333902242408976</v>
      </c>
      <c r="AQ1749" s="4">
        <f>(P1749+273.15)</f>
        <v>297.3308261871338</v>
      </c>
      <c r="AR1749" s="4">
        <f>(O1749+273.15)</f>
        <v>293.3335784912109</v>
      </c>
      <c r="AS1749" s="4">
        <f>(Y1749*AK1749+Z1749*AL1749)*AM1749</f>
        <v>320.1063014388164</v>
      </c>
      <c r="AT1749" s="4">
        <f>((AS1749+0.00000010773*(AR1749^4-AQ1749^4))-AP1749*44100)/(L1749*0.92*2*29.3+0.00000043092*AQ1749^3)</f>
        <v>2.468183562924328</v>
      </c>
      <c r="AU1749" s="4">
        <f>0.61365*EXP(17.502*J1749/(240.97+J1749))</f>
        <v>3.027661448205348</v>
      </c>
      <c r="AV1749" s="4">
        <f>AU1749*1000/AA1749</f>
        <v>29.81365127662147</v>
      </c>
      <c r="AW1749" s="4">
        <f>(AV1749-U1749)</f>
        <v>14.29920406440223</v>
      </c>
      <c r="AX1749" s="4">
        <f>IF(D1749,P1749,(O1749+P1749)/2)</f>
        <v>22.18220233917236</v>
      </c>
      <c r="AY1749" s="4">
        <f>0.61365*EXP(17.502*AX1749/(240.97+AX1749))</f>
        <v>2.683136395530872</v>
      </c>
      <c r="AZ1749" s="4">
        <f>IF(AW1749&lt;&gt;0,(1000-(AV1749+U1749)/2)/AW1749*AP1749,0)</f>
        <v>0.0911708519179228</v>
      </c>
      <c r="BA1749" s="4">
        <f>U1749*AA1749/1000</f>
        <v>1.575536430570879</v>
      </c>
      <c r="BB1749" s="4">
        <f>(AY1749-BA1749)</f>
        <v>1.107599964959993</v>
      </c>
      <c r="BC1749" s="4">
        <f>1/(1.6/F1749+1.37/N1749)</f>
        <v>0.05724595661056157</v>
      </c>
      <c r="BD1749" s="4">
        <f>G1749*AA1749*0.001</f>
        <v>76.14233262234123</v>
      </c>
      <c r="BE1749" s="4">
        <f>G1749/S1749</f>
        <v>2.200512702250088</v>
      </c>
      <c r="BF1749" s="4">
        <f>(1-AP1749*AA1749/AU1749/F1749)*100</f>
        <v>52.50124462129882</v>
      </c>
      <c r="BG1749" s="4">
        <f>(S1749-E1749/(N1749/1.35))</f>
        <v>352.2066356804024</v>
      </c>
      <c r="BH1749" s="4">
        <f>E1749*BF1749/100/BG1749</f>
        <v>-0.03598966055130957</v>
      </c>
    </row>
    <row r="1750" ht="16" customHeight="1">
      <c r="A1750" s="4">
        <v>1649</v>
      </c>
      <c r="B1750" t="s" s="2">
        <v>1811</v>
      </c>
      <c r="C1750" s="4">
        <v>9551.000029794872</v>
      </c>
      <c r="D1750" s="4">
        <v>0</v>
      </c>
      <c r="E1750" s="4">
        <f>(R1750-S1750*(1000-T1750)/(1000-U1750))*AO1750</f>
        <v>-14.45199093405277</v>
      </c>
      <c r="F1750" s="4">
        <f>IF(AZ1750&lt;&gt;0,1/(1/AZ1750-1/N1750),0)</f>
        <v>0.0949589442093102</v>
      </c>
      <c r="G1750" s="4">
        <f>((BC1750-AP1750/2)*S1750-E1750)/(BC1750+AP1750/2)</f>
        <v>556.7042614093907</v>
      </c>
      <c r="H1750" s="4">
        <f>AP1750*1000</f>
        <v>1.344300626127773</v>
      </c>
      <c r="I1750" s="4">
        <f>(AU1750-BA1750)</f>
        <v>1.452030455604645</v>
      </c>
      <c r="J1750" s="4">
        <f>(P1750+AT1750*D1750)</f>
        <v>24.18421936035156</v>
      </c>
      <c r="K1750" s="4">
        <v>6</v>
      </c>
      <c r="L1750" s="4">
        <f>(K1750*AI1750+AJ1750)</f>
        <v>1.420000016689301</v>
      </c>
      <c r="M1750" s="4">
        <v>1</v>
      </c>
      <c r="N1750" s="4">
        <f>L1750*(M1750+1)*(M1750+1)/(M1750*M1750+1)</f>
        <v>2.840000033378601</v>
      </c>
      <c r="O1750" s="4">
        <v>20.27043151855469</v>
      </c>
      <c r="P1750" s="4">
        <v>24.18421936035156</v>
      </c>
      <c r="Q1750" s="4">
        <v>19.82991790771484</v>
      </c>
      <c r="R1750" s="4">
        <v>299.546875</v>
      </c>
      <c r="S1750" s="4">
        <v>316.3967590332031</v>
      </c>
      <c r="T1750" s="4">
        <v>13.9316930770874</v>
      </c>
      <c r="U1750" s="4">
        <v>15.52150344848633</v>
      </c>
      <c r="V1750" s="4">
        <v>59.35816192626953</v>
      </c>
      <c r="W1750" s="4">
        <v>66.11993408203125</v>
      </c>
      <c r="X1750" s="4">
        <v>499.4690246582031</v>
      </c>
      <c r="Y1750" s="4">
        <v>2000.728759765625</v>
      </c>
      <c r="Z1750" s="4">
        <v>23.46219062805176</v>
      </c>
      <c r="AA1750" s="4">
        <v>101.552490234375</v>
      </c>
      <c r="AB1750" s="4">
        <v>7.048897743225098</v>
      </c>
      <c r="AC1750" s="4">
        <v>0.3983005881309509</v>
      </c>
      <c r="AD1750" s="4">
        <v>0.07267560809850693</v>
      </c>
      <c r="AE1750" s="4">
        <v>0.009317756630480289</v>
      </c>
      <c r="AF1750" s="4">
        <v>0.07010743021965027</v>
      </c>
      <c r="AG1750" s="4">
        <v>0.009236623533070087</v>
      </c>
      <c r="AH1750" s="4">
        <v>0.6666666865348816</v>
      </c>
      <c r="AI1750" s="4">
        <v>-0.2195652425289154</v>
      </c>
      <c r="AJ1750" s="4">
        <v>2.737391471862793</v>
      </c>
      <c r="AK1750" s="4">
        <v>1</v>
      </c>
      <c r="AL1750" s="4">
        <v>0</v>
      </c>
      <c r="AM1750" s="4">
        <v>0.1599999964237213</v>
      </c>
      <c r="AN1750" s="4">
        <v>111115</v>
      </c>
      <c r="AO1750" s="4">
        <f>X1750*0.000001/(K1750*0.0001)</f>
        <v>0.8324483744303385</v>
      </c>
      <c r="AP1750" s="4">
        <f>(U1750-T1750)/(1000-U1750)*AO1750</f>
        <v>0.001344300626127773</v>
      </c>
      <c r="AQ1750" s="4">
        <f>(P1750+273.15)</f>
        <v>297.3342193603515</v>
      </c>
      <c r="AR1750" s="4">
        <f>(O1750+273.15)</f>
        <v>293.4204315185547</v>
      </c>
      <c r="AS1750" s="4">
        <f>(Y1750*AK1750+Z1750*AL1750)*AM1750</f>
        <v>320.1165944073364</v>
      </c>
      <c r="AT1750" s="4">
        <f>((AS1750+0.00000010773*(AR1750^4-AQ1750^4))-AP1750*44100)/(L1750*0.92*2*29.3+0.00000043092*AQ1750^3)</f>
        <v>2.473388159460888</v>
      </c>
      <c r="AU1750" s="4">
        <f>0.61365*EXP(17.502*J1750/(240.97+J1750))</f>
        <v>3.028277782979871</v>
      </c>
      <c r="AV1750" s="4">
        <f>AU1750*1000/AA1750</f>
        <v>29.81982791353367</v>
      </c>
      <c r="AW1750" s="4">
        <f>(AV1750-U1750)</f>
        <v>14.29832446504734</v>
      </c>
      <c r="AX1750" s="4">
        <f>IF(D1750,P1750,(O1750+P1750)/2)</f>
        <v>22.22732543945312</v>
      </c>
      <c r="AY1750" s="4">
        <f>0.61365*EXP(17.502*AX1750/(240.97+AX1750))</f>
        <v>2.690518847646087</v>
      </c>
      <c r="AZ1750" s="4">
        <f>IF(AW1750&lt;&gt;0,(1000-(AV1750+U1750)/2)/AW1750*AP1750,0)</f>
        <v>0.09188660106782015</v>
      </c>
      <c r="BA1750" s="4">
        <f>U1750*AA1750/1000</f>
        <v>1.576247327375226</v>
      </c>
      <c r="BB1750" s="4">
        <f>(AY1750-BA1750)</f>
        <v>1.114271520270861</v>
      </c>
      <c r="BC1750" s="4">
        <f>1/(1.6/F1750+1.37/N1750)</f>
        <v>0.05769747374811799</v>
      </c>
      <c r="BD1750" s="4">
        <f>G1750*AA1750*0.001</f>
        <v>56.53470407021209</v>
      </c>
      <c r="BE1750" s="4">
        <f>G1750/S1750</f>
        <v>1.759513160344886</v>
      </c>
      <c r="BF1750" s="4">
        <f>(1-AP1750*AA1750/AU1750/F1750)*100</f>
        <v>52.52604752130922</v>
      </c>
      <c r="BG1750" s="4">
        <f>(S1750-E1750/(N1750/1.35))</f>
        <v>323.2665433753396</v>
      </c>
      <c r="BH1750" s="4">
        <f>E1750*BF1750/100/BG1750</f>
        <v>-0.02348235467405608</v>
      </c>
    </row>
    <row r="1751" ht="16" customHeight="1">
      <c r="A1751" s="4">
        <v>1650</v>
      </c>
      <c r="B1751" t="s" s="2">
        <v>1812</v>
      </c>
      <c r="C1751" s="4">
        <v>9556.500029671937</v>
      </c>
      <c r="D1751" s="4">
        <v>0</v>
      </c>
      <c r="E1751" s="4">
        <f>(R1751-S1751*(1000-T1751)/(1000-U1751))*AO1751</f>
        <v>-3.875879148331888</v>
      </c>
      <c r="F1751" s="4">
        <f>IF(AZ1751&lt;&gt;0,1/(1/AZ1751-1/N1751),0)</f>
        <v>0.09532913716739375</v>
      </c>
      <c r="G1751" s="4">
        <f>((BC1751-AP1751/2)*S1751-E1751)/(BC1751+AP1751/2)</f>
        <v>362.6507693014734</v>
      </c>
      <c r="H1751" s="4">
        <f>AP1751*1000</f>
        <v>1.358560510294225</v>
      </c>
      <c r="I1751" s="4">
        <f>(AU1751-BA1751)</f>
        <v>1.461836820387073</v>
      </c>
      <c r="J1751" s="4">
        <f>(P1751+AT1751*D1751)</f>
        <v>24.24295616149902</v>
      </c>
      <c r="K1751" s="4">
        <v>6</v>
      </c>
      <c r="L1751" s="4">
        <f>(K1751*AI1751+AJ1751)</f>
        <v>1.420000016689301</v>
      </c>
      <c r="M1751" s="4">
        <v>1</v>
      </c>
      <c r="N1751" s="4">
        <f>L1751*(M1751+1)*(M1751+1)/(M1751*M1751+1)</f>
        <v>2.840000033378601</v>
      </c>
      <c r="O1751" s="4">
        <v>20.41815376281738</v>
      </c>
      <c r="P1751" s="4">
        <v>24.24295616149902</v>
      </c>
      <c r="Q1751" s="4">
        <v>20.13727569580078</v>
      </c>
      <c r="R1751" s="4">
        <v>299.3814697265625</v>
      </c>
      <c r="S1751" s="4">
        <v>303.5420532226562</v>
      </c>
      <c r="T1751" s="4">
        <v>13.92348957061768</v>
      </c>
      <c r="U1751" s="4">
        <v>15.53013706207275</v>
      </c>
      <c r="V1751" s="4">
        <v>58.823730468750</v>
      </c>
      <c r="W1751" s="4">
        <v>65.59796905517578</v>
      </c>
      <c r="X1751" s="4">
        <v>499.4730529785156</v>
      </c>
      <c r="Y1751" s="4">
        <v>2000.794189453125</v>
      </c>
      <c r="Z1751" s="4">
        <v>23.2347469329834</v>
      </c>
      <c r="AA1751" s="4">
        <v>101.5526962280273</v>
      </c>
      <c r="AB1751" s="4">
        <v>7.048897743225098</v>
      </c>
      <c r="AC1751" s="4">
        <v>0.3983005881309509</v>
      </c>
      <c r="AD1751" s="4">
        <v>0.07267560809850693</v>
      </c>
      <c r="AE1751" s="4">
        <v>0.009317756630480289</v>
      </c>
      <c r="AF1751" s="4">
        <v>0.07010743021965027</v>
      </c>
      <c r="AG1751" s="4">
        <v>0.009236623533070087</v>
      </c>
      <c r="AH1751" s="4">
        <v>0.6666666865348816</v>
      </c>
      <c r="AI1751" s="4">
        <v>-0.2195652425289154</v>
      </c>
      <c r="AJ1751" s="4">
        <v>2.737391471862793</v>
      </c>
      <c r="AK1751" s="4">
        <v>1</v>
      </c>
      <c r="AL1751" s="4">
        <v>0</v>
      </c>
      <c r="AM1751" s="4">
        <v>0.1599999964237213</v>
      </c>
      <c r="AN1751" s="4">
        <v>111115</v>
      </c>
      <c r="AO1751" s="4">
        <f>X1751*0.000001/(K1751*0.0001)</f>
        <v>0.832455088297526</v>
      </c>
      <c r="AP1751" s="4">
        <f>(U1751-T1751)/(1000-U1751)*AO1751</f>
        <v>0.001358560510294225</v>
      </c>
      <c r="AQ1751" s="4">
        <f>(P1751+273.15)</f>
        <v>297.392956161499</v>
      </c>
      <c r="AR1751" s="4">
        <f>(O1751+273.15)</f>
        <v>293.5681537628174</v>
      </c>
      <c r="AS1751" s="4">
        <f>(Y1751*AK1751+Z1751*AL1751)*AM1751</f>
        <v>320.1270631571024</v>
      </c>
      <c r="AT1751" s="4">
        <f>((AS1751+0.00000010773*(AR1751^4-AQ1751^4))-AP1751*44100)/(L1751*0.92*2*29.3+0.00000043092*AQ1751^3)</f>
        <v>2.47690148618155</v>
      </c>
      <c r="AU1751" s="4">
        <f>0.61365*EXP(17.502*J1751/(240.97+J1751))</f>
        <v>3.038964111831377</v>
      </c>
      <c r="AV1751" s="4">
        <f>AU1751*1000/AA1751</f>
        <v>29.92499682143012</v>
      </c>
      <c r="AW1751" s="4">
        <f>(AV1751-U1751)</f>
        <v>14.39485975935736</v>
      </c>
      <c r="AX1751" s="4">
        <f>IF(D1751,P1751,(O1751+P1751)/2)</f>
        <v>22.3305549621582</v>
      </c>
      <c r="AY1751" s="4">
        <f>0.61365*EXP(17.502*AX1751/(240.97+AX1751))</f>
        <v>2.707474803439907</v>
      </c>
      <c r="AZ1751" s="4">
        <f>IF(AW1751&lt;&gt;0,(1000-(AV1751+U1751)/2)/AW1751*AP1751,0)</f>
        <v>0.09223318306307454</v>
      </c>
      <c r="BA1751" s="4">
        <f>U1751*AA1751/1000</f>
        <v>1.577127291444303</v>
      </c>
      <c r="BB1751" s="4">
        <f>(AY1751-BA1751)</f>
        <v>1.130347511995604</v>
      </c>
      <c r="BC1751" s="4">
        <f>1/(1.6/F1751+1.37/N1751)</f>
        <v>0.05791612041286325</v>
      </c>
      <c r="BD1751" s="4">
        <f>G1751*AA1751*0.001</f>
        <v>36.82816341173295</v>
      </c>
      <c r="BE1751" s="4">
        <f>G1751/S1751</f>
        <v>1.194729907936214</v>
      </c>
      <c r="BF1751" s="4">
        <f>(1-AP1751*AA1751/AU1751/F1751)*100</f>
        <v>52.37673010273185</v>
      </c>
      <c r="BG1751" s="4">
        <f>(S1751-E1751/(N1751/1.35))</f>
        <v>305.384460542639</v>
      </c>
      <c r="BH1751" s="4">
        <f>E1751*BF1751/100/BG1751</f>
        <v>-0.006647550949457725</v>
      </c>
    </row>
    <row r="1752" ht="16" customHeight="1">
      <c r="A1752" s="4">
        <v>1651</v>
      </c>
      <c r="B1752" t="s" s="2">
        <v>1813</v>
      </c>
      <c r="C1752" s="4">
        <v>9561.500029560179</v>
      </c>
      <c r="D1752" s="4">
        <v>0</v>
      </c>
      <c r="E1752" s="4">
        <f>(R1752-S1752*(1000-T1752)/(1000-U1752))*AO1752</f>
        <v>0.02900531581510603</v>
      </c>
      <c r="F1752" s="4">
        <f>IF(AZ1752&lt;&gt;0,1/(1/AZ1752-1/N1752),0)</f>
        <v>0.09511464784601238</v>
      </c>
      <c r="G1752" s="4">
        <f>((BC1752-AP1752/2)*S1752-E1752)/(BC1752+AP1752/2)</f>
        <v>291.9129037077806</v>
      </c>
      <c r="H1752" s="4">
        <f>AP1752*1000</f>
        <v>1.368769236468417</v>
      </c>
      <c r="I1752" s="4">
        <f>(AU1752-BA1752)</f>
        <v>1.475922836025146</v>
      </c>
      <c r="J1752" s="4">
        <f>(P1752+AT1752*D1752)</f>
        <v>24.32142639160156</v>
      </c>
      <c r="K1752" s="4">
        <v>6</v>
      </c>
      <c r="L1752" s="4">
        <f>(K1752*AI1752+AJ1752)</f>
        <v>1.420000016689301</v>
      </c>
      <c r="M1752" s="4">
        <v>1</v>
      </c>
      <c r="N1752" s="4">
        <f>L1752*(M1752+1)*(M1752+1)/(M1752*M1752+1)</f>
        <v>2.840000033378601</v>
      </c>
      <c r="O1752" s="4">
        <v>20.54829597473145</v>
      </c>
      <c r="P1752" s="4">
        <v>24.32142639160156</v>
      </c>
      <c r="Q1752" s="4">
        <v>20.17853927612305</v>
      </c>
      <c r="R1752" s="4">
        <v>299.9449462890625</v>
      </c>
      <c r="S1752" s="4">
        <v>299.4177856445312</v>
      </c>
      <c r="T1752" s="4">
        <v>13.91384887695312</v>
      </c>
      <c r="U1752" s="4">
        <v>15.53255939483643</v>
      </c>
      <c r="V1752" s="4">
        <v>58.31246948242188</v>
      </c>
      <c r="W1752" s="4">
        <v>65.08495330810547</v>
      </c>
      <c r="X1752" s="4">
        <v>499.4748840332031</v>
      </c>
      <c r="Y1752" s="4">
        <v>2000.854736328125</v>
      </c>
      <c r="Z1752" s="4">
        <v>22.56922340393066</v>
      </c>
      <c r="AA1752" s="4">
        <v>101.5524368286133</v>
      </c>
      <c r="AB1752" s="4">
        <v>7.048897743225098</v>
      </c>
      <c r="AC1752" s="4">
        <v>0.3983005881309509</v>
      </c>
      <c r="AD1752" s="4">
        <v>0.07267560809850693</v>
      </c>
      <c r="AE1752" s="4">
        <v>0.009317756630480289</v>
      </c>
      <c r="AF1752" s="4">
        <v>0.07010743021965027</v>
      </c>
      <c r="AG1752" s="4">
        <v>0.009236623533070087</v>
      </c>
      <c r="AH1752" s="4">
        <v>0.6666666865348816</v>
      </c>
      <c r="AI1752" s="4">
        <v>-0.2195652425289154</v>
      </c>
      <c r="AJ1752" s="4">
        <v>2.737391471862793</v>
      </c>
      <c r="AK1752" s="4">
        <v>1</v>
      </c>
      <c r="AL1752" s="4">
        <v>0</v>
      </c>
      <c r="AM1752" s="4">
        <v>0.1599999964237213</v>
      </c>
      <c r="AN1752" s="4">
        <v>111115</v>
      </c>
      <c r="AO1752" s="4">
        <f>X1752*0.000001/(K1752*0.0001)</f>
        <v>0.8324581400553384</v>
      </c>
      <c r="AP1752" s="4">
        <f>(U1752-T1752)/(1000-U1752)*AO1752</f>
        <v>0.001368769236468417</v>
      </c>
      <c r="AQ1752" s="4">
        <f>(P1752+273.15)</f>
        <v>297.4714263916015</v>
      </c>
      <c r="AR1752" s="4">
        <f>(O1752+273.15)</f>
        <v>293.6982959747314</v>
      </c>
      <c r="AS1752" s="4">
        <f>(Y1752*AK1752+Z1752*AL1752)*AM1752</f>
        <v>320.1367506568859</v>
      </c>
      <c r="AT1752" s="4">
        <f>((AS1752+0.00000010773*(AR1752^4-AQ1752^4))-AP1752*44100)/(L1752*0.92*2*29.3+0.00000043092*AQ1752^3)</f>
        <v>2.477667373894514</v>
      </c>
      <c r="AU1752" s="4">
        <f>0.61365*EXP(17.502*J1752/(240.97+J1752))</f>
        <v>3.053292092755956</v>
      </c>
      <c r="AV1752" s="4">
        <f>AU1752*1000/AA1752</f>
        <v>30.06616274416829</v>
      </c>
      <c r="AW1752" s="4">
        <f>(AV1752-U1752)</f>
        <v>14.53360334933186</v>
      </c>
      <c r="AX1752" s="4">
        <f>IF(D1752,P1752,(O1752+P1752)/2)</f>
        <v>22.4348611831665</v>
      </c>
      <c r="AY1752" s="4">
        <f>0.61365*EXP(17.502*AX1752/(240.97+AX1752))</f>
        <v>2.724702523062123</v>
      </c>
      <c r="AZ1752" s="4">
        <f>IF(AW1752&lt;&gt;0,(1000-(AV1752+U1752)/2)/AW1752*AP1752,0)</f>
        <v>0.09203238455567432</v>
      </c>
      <c r="BA1752" s="4">
        <f>U1752*AA1752/1000</f>
        <v>1.57736925673081</v>
      </c>
      <c r="BB1752" s="4">
        <f>(AY1752-BA1752)</f>
        <v>1.147333266331313</v>
      </c>
      <c r="BC1752" s="4">
        <f>1/(1.6/F1752+1.37/N1752)</f>
        <v>0.05778944259920425</v>
      </c>
      <c r="BD1752" s="4">
        <f>G1752*AA1752*0.001</f>
        <v>29.64446671324146</v>
      </c>
      <c r="BE1752" s="4">
        <f>G1752/S1752</f>
        <v>0.9749350830292344</v>
      </c>
      <c r="BF1752" s="4">
        <f>(1-AP1752*AA1752/AU1752/F1752)*100</f>
        <v>52.13645873078063</v>
      </c>
      <c r="BG1752" s="4">
        <f>(S1752-E1752/(N1752/1.35))</f>
        <v>299.4039979065417</v>
      </c>
      <c r="BH1752" s="4">
        <f>E1752*BF1752/100/BG1752</f>
        <v>5.050815825911499e-05</v>
      </c>
    </row>
    <row r="1753" ht="16" customHeight="1">
      <c r="A1753" s="4">
        <v>1652</v>
      </c>
      <c r="B1753" t="s" s="2">
        <v>1814</v>
      </c>
      <c r="C1753" s="4">
        <v>9566.500029448420</v>
      </c>
      <c r="D1753" s="4">
        <v>0</v>
      </c>
      <c r="E1753" s="4">
        <f>(R1753-S1753*(1000-T1753)/(1000-U1753))*AO1753</f>
        <v>1.556813971625118</v>
      </c>
      <c r="F1753" s="4">
        <f>IF(AZ1753&lt;&gt;0,1/(1/AZ1753-1/N1753),0)</f>
        <v>0.09529824294875124</v>
      </c>
      <c r="G1753" s="4">
        <f>((BC1753-AP1753/2)*S1753-E1753)/(BC1753+AP1753/2)</f>
        <v>264.5650715201143</v>
      </c>
      <c r="H1753" s="4">
        <f>AP1753*1000</f>
        <v>1.376190449578085</v>
      </c>
      <c r="I1753" s="4">
        <f>(AU1753-BA1753)</f>
        <v>1.481119270993322</v>
      </c>
      <c r="J1753" s="4">
        <f>(P1753+AT1753*D1753)</f>
        <v>24.34925842285156</v>
      </c>
      <c r="K1753" s="4">
        <v>6</v>
      </c>
      <c r="L1753" s="4">
        <f>(K1753*AI1753+AJ1753)</f>
        <v>1.420000016689301</v>
      </c>
      <c r="M1753" s="4">
        <v>1</v>
      </c>
      <c r="N1753" s="4">
        <f>L1753*(M1753+1)*(M1753+1)/(M1753*M1753+1)</f>
        <v>2.840000033378601</v>
      </c>
      <c r="O1753" s="4">
        <v>20.62430763244629</v>
      </c>
      <c r="P1753" s="4">
        <v>24.34925842285156</v>
      </c>
      <c r="Q1753" s="4">
        <v>20.08201217651367</v>
      </c>
      <c r="R1753" s="4">
        <v>300.5045471191406</v>
      </c>
      <c r="S1753" s="4">
        <v>298.1416015625</v>
      </c>
      <c r="T1753" s="4">
        <v>13.90415573120117</v>
      </c>
      <c r="U1753" s="4">
        <v>15.53159427642822</v>
      </c>
      <c r="V1753" s="4">
        <v>57.96437072753906</v>
      </c>
      <c r="W1753" s="4">
        <v>64.73994445800781</v>
      </c>
      <c r="X1753" s="4">
        <v>499.4902038574219</v>
      </c>
      <c r="Y1753" s="4">
        <v>2000.937866210938</v>
      </c>
      <c r="Z1753" s="4">
        <v>21.59754753112793</v>
      </c>
      <c r="AA1753" s="4">
        <v>101.5522842407227</v>
      </c>
      <c r="AB1753" s="4">
        <v>7.048897743225098</v>
      </c>
      <c r="AC1753" s="4">
        <v>0.3983005881309509</v>
      </c>
      <c r="AD1753" s="4">
        <v>0.07267560809850693</v>
      </c>
      <c r="AE1753" s="4">
        <v>0.009317756630480289</v>
      </c>
      <c r="AF1753" s="4">
        <v>0.07010743021965027</v>
      </c>
      <c r="AG1753" s="4">
        <v>0.009236623533070087</v>
      </c>
      <c r="AH1753" s="4">
        <v>0.6666666865348816</v>
      </c>
      <c r="AI1753" s="4">
        <v>-0.2195652425289154</v>
      </c>
      <c r="AJ1753" s="4">
        <v>2.737391471862793</v>
      </c>
      <c r="AK1753" s="4">
        <v>1</v>
      </c>
      <c r="AL1753" s="4">
        <v>0</v>
      </c>
      <c r="AM1753" s="4">
        <v>0.1599999964237213</v>
      </c>
      <c r="AN1753" s="4">
        <v>111115</v>
      </c>
      <c r="AO1753" s="4">
        <f>X1753*0.000001/(K1753*0.0001)</f>
        <v>0.8324836730957029</v>
      </c>
      <c r="AP1753" s="4">
        <f>(U1753-T1753)/(1000-U1753)*AO1753</f>
        <v>0.001376190449578085</v>
      </c>
      <c r="AQ1753" s="4">
        <f>(P1753+273.15)</f>
        <v>297.4992584228515</v>
      </c>
      <c r="AR1753" s="4">
        <f>(O1753+273.15)</f>
        <v>293.7743076324463</v>
      </c>
      <c r="AS1753" s="4">
        <f>(Y1753*AK1753+Z1753*AL1753)*AM1753</f>
        <v>320.1500514378386</v>
      </c>
      <c r="AT1753" s="4">
        <f>((AS1753+0.00000010773*(AR1753^4-AQ1753^4))-AP1753*44100)/(L1753*0.92*2*29.3+0.00000043092*AQ1753^3)</f>
        <v>2.479857632045491</v>
      </c>
      <c r="AU1753" s="4">
        <f>0.61365*EXP(17.502*J1753/(240.97+J1753))</f>
        <v>3.058388147664742</v>
      </c>
      <c r="AV1753" s="4">
        <f>AU1753*1000/AA1753</f>
        <v>30.11638950843336</v>
      </c>
      <c r="AW1753" s="4">
        <f>(AV1753-U1753)</f>
        <v>14.58479523200513</v>
      </c>
      <c r="AX1753" s="4">
        <f>IF(D1753,P1753,(O1753+P1753)/2)</f>
        <v>22.48678302764893</v>
      </c>
      <c r="AY1753" s="4">
        <f>0.61365*EXP(17.502*AX1753/(240.97+AX1753))</f>
        <v>2.733313889702242</v>
      </c>
      <c r="AZ1753" s="4">
        <f>IF(AW1753&lt;&gt;0,(1000-(AV1753+U1753)/2)/AW1753*AP1753,0)</f>
        <v>0.09220426262574219</v>
      </c>
      <c r="BA1753" s="4">
        <f>U1753*AA1753/1000</f>
        <v>1.57726887667142</v>
      </c>
      <c r="BB1753" s="4">
        <f>(AY1753-BA1753)</f>
        <v>1.156045013030822</v>
      </c>
      <c r="BC1753" s="4">
        <f>1/(1.6/F1753+1.37/N1753)</f>
        <v>0.05789787520855046</v>
      </c>
      <c r="BD1753" s="4">
        <f>G1753*AA1753*0.001</f>
        <v>26.86718734317776</v>
      </c>
      <c r="BE1753" s="4">
        <f>G1753/S1753</f>
        <v>0.8873805940988513</v>
      </c>
      <c r="BF1753" s="4">
        <f>(1-AP1753*AA1753/AU1753/F1753)*100</f>
        <v>52.04976491241208</v>
      </c>
      <c r="BG1753" s="4">
        <f>(S1753-E1753/(N1753/1.35))</f>
        <v>297.4015667607421</v>
      </c>
      <c r="BH1753" s="4">
        <f>E1753*BF1753/100/BG1753</f>
        <v>0.002724659527454191</v>
      </c>
    </row>
    <row r="1754" ht="16" customHeight="1">
      <c r="A1754" s="4">
        <v>1653</v>
      </c>
      <c r="B1754" t="s" s="2">
        <v>1815</v>
      </c>
      <c r="C1754" s="4">
        <v>9572.000029325485</v>
      </c>
      <c r="D1754" s="4">
        <v>0</v>
      </c>
      <c r="E1754" s="4">
        <f>(R1754-S1754*(1000-T1754)/(1000-U1754))*AO1754</f>
        <v>1.932057915463586</v>
      </c>
      <c r="F1754" s="4">
        <f>IF(AZ1754&lt;&gt;0,1/(1/AZ1754-1/N1754),0)</f>
        <v>0.09565197052761504</v>
      </c>
      <c r="G1754" s="4">
        <f>((BC1754-AP1754/2)*S1754-E1754)/(BC1754+AP1754/2)</f>
        <v>257.9809714886715</v>
      </c>
      <c r="H1754" s="4">
        <f>AP1754*1000</f>
        <v>1.382217995367646</v>
      </c>
      <c r="I1754" s="4">
        <f>(AU1754-BA1754)</f>
        <v>1.482270899464842</v>
      </c>
      <c r="J1754" s="4">
        <f>(P1754+AT1754*D1754)</f>
        <v>24.35425567626953</v>
      </c>
      <c r="K1754" s="4">
        <v>6</v>
      </c>
      <c r="L1754" s="4">
        <f>(K1754*AI1754+AJ1754)</f>
        <v>1.420000016689301</v>
      </c>
      <c r="M1754" s="4">
        <v>1</v>
      </c>
      <c r="N1754" s="4">
        <f>L1754*(M1754+1)*(M1754+1)/(M1754*M1754+1)</f>
        <v>2.840000033378601</v>
      </c>
      <c r="O1754" s="4">
        <v>20.65663146972656</v>
      </c>
      <c r="P1754" s="4">
        <v>24.35425567626953</v>
      </c>
      <c r="Q1754" s="4">
        <v>20.02309417724609</v>
      </c>
      <c r="R1754" s="4">
        <v>300.6573181152344</v>
      </c>
      <c r="S1754" s="4">
        <v>297.8419494628906</v>
      </c>
      <c r="T1754" s="4">
        <v>13.894775390625</v>
      </c>
      <c r="U1754" s="4">
        <v>15.52935123443604</v>
      </c>
      <c r="V1754" s="4">
        <v>57.77632141113281</v>
      </c>
      <c r="W1754" s="4">
        <v>64.56650543212891</v>
      </c>
      <c r="X1754" s="4">
        <v>499.4884948730469</v>
      </c>
      <c r="Y1754" s="4">
        <v>2001.013793945312</v>
      </c>
      <c r="Z1754" s="4">
        <v>21.03612518310547</v>
      </c>
      <c r="AA1754" s="4">
        <v>101.5517654418945</v>
      </c>
      <c r="AB1754" s="4">
        <v>7.048897743225098</v>
      </c>
      <c r="AC1754" s="4">
        <v>0.3983005881309509</v>
      </c>
      <c r="AD1754" s="4">
        <v>0.07267560809850693</v>
      </c>
      <c r="AE1754" s="4">
        <v>0.009317756630480289</v>
      </c>
      <c r="AF1754" s="4">
        <v>0.07010743021965027</v>
      </c>
      <c r="AG1754" s="4">
        <v>0.009236623533070087</v>
      </c>
      <c r="AH1754" s="4">
        <v>0.6666666865348816</v>
      </c>
      <c r="AI1754" s="4">
        <v>-0.2195652425289154</v>
      </c>
      <c r="AJ1754" s="4">
        <v>2.737391471862793</v>
      </c>
      <c r="AK1754" s="4">
        <v>1</v>
      </c>
      <c r="AL1754" s="4">
        <v>0</v>
      </c>
      <c r="AM1754" s="4">
        <v>0.1599999964237213</v>
      </c>
      <c r="AN1754" s="4">
        <v>111115</v>
      </c>
      <c r="AO1754" s="4">
        <f>X1754*0.000001/(K1754*0.0001)</f>
        <v>0.8324808247884112</v>
      </c>
      <c r="AP1754" s="4">
        <f>(U1754-T1754)/(1000-U1754)*AO1754</f>
        <v>0.001382217995367646</v>
      </c>
      <c r="AQ1754" s="4">
        <f>(P1754+273.15)</f>
        <v>297.5042556762695</v>
      </c>
      <c r="AR1754" s="4">
        <f>(O1754+273.15)</f>
        <v>293.8066314697265</v>
      </c>
      <c r="AS1754" s="4">
        <f>(Y1754*AK1754+Z1754*AL1754)*AM1754</f>
        <v>320.162199875067</v>
      </c>
      <c r="AT1754" s="4">
        <f>((AS1754+0.00000010773*(AR1754^4-AQ1754^4))-AP1754*44100)/(L1754*0.92*2*29.3+0.00000043092*AQ1754^3)</f>
        <v>2.480328881258131</v>
      </c>
      <c r="AU1754" s="4">
        <f>0.61365*EXP(17.502*J1754/(240.97+J1754))</f>
        <v>3.059303933489086</v>
      </c>
      <c r="AV1754" s="4">
        <f>AU1754*1000/AA1754</f>
        <v>30.12556128568287</v>
      </c>
      <c r="AW1754" s="4">
        <f>(AV1754-U1754)</f>
        <v>14.59621005124684</v>
      </c>
      <c r="AX1754" s="4">
        <f>IF(D1754,P1754,(O1754+P1754)/2)</f>
        <v>22.50544357299805</v>
      </c>
      <c r="AY1754" s="4">
        <f>0.61365*EXP(17.502*AX1754/(240.97+AX1754))</f>
        <v>2.736414599966458</v>
      </c>
      <c r="AZ1754" s="4">
        <f>IF(AW1754&lt;&gt;0,(1000-(AV1754+U1754)/2)/AW1754*AP1754,0)</f>
        <v>0.0925353547115573</v>
      </c>
      <c r="BA1754" s="4">
        <f>U1754*AA1754/1000</f>
        <v>1.577033034024244</v>
      </c>
      <c r="BB1754" s="4">
        <f>(AY1754-BA1754)</f>
        <v>1.159381565942214</v>
      </c>
      <c r="BC1754" s="4">
        <f>1/(1.6/F1754+1.37/N1754)</f>
        <v>0.05810675640598059</v>
      </c>
      <c r="BD1754" s="4">
        <f>G1754*AA1754*0.001</f>
        <v>26.19842310508965</v>
      </c>
      <c r="BE1754" s="4">
        <f>G1754/S1754</f>
        <v>0.8661673479974801</v>
      </c>
      <c r="BF1754" s="4">
        <f>(1-AP1754*AA1754/AU1754/F1754)*100</f>
        <v>52.03245692341183</v>
      </c>
      <c r="BG1754" s="4">
        <f>(S1754-E1754/(N1754/1.35))</f>
        <v>296.9235416617566</v>
      </c>
      <c r="BH1754" s="4">
        <f>E1754*BF1754/100/BG1754</f>
        <v>0.003385710668048521</v>
      </c>
    </row>
    <row r="1755" ht="29" customHeight="1">
      <c r="A1755" t="s" s="2">
        <v>9</v>
      </c>
      <c r="B1755" t="s" s="5">
        <v>1816</v>
      </c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3"/>
      <c r="AN1755" s="3"/>
      <c r="AO1755" s="3"/>
      <c r="AP1755" s="3"/>
      <c r="AQ1755" s="3"/>
      <c r="AR1755" s="3"/>
      <c r="AS1755" s="3"/>
      <c r="AT1755" s="3"/>
      <c r="AU1755" s="3"/>
      <c r="AV1755" s="3"/>
      <c r="AW1755" s="3"/>
      <c r="AX1755" s="3"/>
      <c r="AY1755" s="3"/>
      <c r="AZ1755" s="3"/>
      <c r="BA1755" s="3"/>
      <c r="BB1755" s="3"/>
      <c r="BC1755" s="3"/>
      <c r="BD1755" s="3"/>
      <c r="BE1755" s="3"/>
      <c r="BF1755" s="3"/>
      <c r="BG1755" s="3"/>
      <c r="BH1755" s="3"/>
    </row>
    <row r="1756" ht="16" customHeight="1">
      <c r="A1756" s="4">
        <v>1654</v>
      </c>
      <c r="B1756" t="s" s="2">
        <v>1817</v>
      </c>
      <c r="C1756" s="4">
        <v>9597.000032566488</v>
      </c>
      <c r="D1756" s="4">
        <v>0</v>
      </c>
      <c r="E1756" s="4">
        <f>(R1756-S1756*(1000-T1756)/(1000-U1756))*AO1756</f>
        <v>1.866253527716001</v>
      </c>
      <c r="F1756" s="4">
        <f>IF(AZ1756&lt;&gt;0,1/(1/AZ1756-1/N1756),0)</f>
        <v>0.09443156465235676</v>
      </c>
      <c r="G1756" s="4">
        <f>((BC1756-AP1756/2)*S1756-E1756)/(BC1756+AP1756/2)</f>
        <v>258.5426586590421</v>
      </c>
      <c r="H1756" s="4">
        <f>AP1756*1000</f>
        <v>1.366507598918139</v>
      </c>
      <c r="I1756" s="4">
        <f>(AU1756-BA1756)</f>
        <v>1.483734752889651</v>
      </c>
      <c r="J1756" s="4">
        <f>(P1756+AT1756*D1756)</f>
        <v>24.35983467102051</v>
      </c>
      <c r="K1756" s="4">
        <v>6</v>
      </c>
      <c r="L1756" s="4">
        <f>(K1756*AI1756+AJ1756)</f>
        <v>1.420000016689301</v>
      </c>
      <c r="M1756" s="4">
        <v>1</v>
      </c>
      <c r="N1756" s="4">
        <f>L1756*(M1756+1)*(M1756+1)/(M1756*M1756+1)</f>
        <v>2.840000033378601</v>
      </c>
      <c r="O1756" s="4">
        <v>20.67173767089844</v>
      </c>
      <c r="P1756" s="4">
        <v>24.35983467102051</v>
      </c>
      <c r="Q1756" s="4">
        <v>20.02521896362305</v>
      </c>
      <c r="R1756" s="4">
        <v>300.4169006347656</v>
      </c>
      <c r="S1756" s="4">
        <v>297.6864013671875</v>
      </c>
      <c r="T1756" s="4">
        <v>13.90903091430664</v>
      </c>
      <c r="U1756" s="4">
        <v>15.52506637573242</v>
      </c>
      <c r="V1756" s="4">
        <v>57.91747283935547</v>
      </c>
      <c r="W1756" s="4">
        <v>64.49317169189453</v>
      </c>
      <c r="X1756" s="4">
        <v>499.4788208007812</v>
      </c>
      <c r="Y1756" s="4">
        <v>2001.019409179688</v>
      </c>
      <c r="Z1756" s="4">
        <v>21.14205551147461</v>
      </c>
      <c r="AA1756" s="4">
        <v>101.5513763427734</v>
      </c>
      <c r="AB1756" s="4">
        <v>5.194382667541504</v>
      </c>
      <c r="AC1756" s="4">
        <v>0.3419342339038849</v>
      </c>
      <c r="AD1756" s="4">
        <v>0.1080270186066628</v>
      </c>
      <c r="AE1756" s="4">
        <v>0.0008922119741328061</v>
      </c>
      <c r="AF1756" s="4">
        <v>0.1267813444137573</v>
      </c>
      <c r="AG1756" s="4">
        <v>0.0007302500889636576</v>
      </c>
      <c r="AH1756" s="4">
        <v>0.6666666865348816</v>
      </c>
      <c r="AI1756" s="4">
        <v>-0.2195652425289154</v>
      </c>
      <c r="AJ1756" s="4">
        <v>2.737391471862793</v>
      </c>
      <c r="AK1756" s="4">
        <v>1</v>
      </c>
      <c r="AL1756" s="4">
        <v>0</v>
      </c>
      <c r="AM1756" s="4">
        <v>0.1599999964237213</v>
      </c>
      <c r="AN1756" s="4">
        <v>111115</v>
      </c>
      <c r="AO1756" s="4">
        <f>X1756*0.000001/(K1756*0.0001)</f>
        <v>0.8324647013346352</v>
      </c>
      <c r="AP1756" s="4">
        <f>(U1756-T1756)/(1000-U1756)*AO1756</f>
        <v>0.001366507598918139</v>
      </c>
      <c r="AQ1756" s="4">
        <f>(P1756+273.15)</f>
        <v>297.5098346710205</v>
      </c>
      <c r="AR1756" s="4">
        <f>(O1756+273.15)</f>
        <v>293.8217376708984</v>
      </c>
      <c r="AS1756" s="4">
        <f>(Y1756*AK1756+Z1756*AL1756)*AM1756</f>
        <v>320.1630983125469</v>
      </c>
      <c r="AT1756" s="4">
        <f>((AS1756+0.00000010773*(AR1756^4-AQ1756^4))-AP1756*44100)/(L1756*0.92*2*29.3+0.00000043092*AQ1756^3)</f>
        <v>2.489361001590213</v>
      </c>
      <c r="AU1756" s="4">
        <f>0.61365*EXP(17.502*J1756/(240.97+J1756))</f>
        <v>3.060326611158191</v>
      </c>
      <c r="AV1756" s="4">
        <f>AU1756*1000/AA1756</f>
        <v>30.13574725790479</v>
      </c>
      <c r="AW1756" s="4">
        <f>(AV1756-U1756)</f>
        <v>14.61068088217236</v>
      </c>
      <c r="AX1756" s="4">
        <f>IF(D1756,P1756,(O1756+P1756)/2)</f>
        <v>22.51578617095947</v>
      </c>
      <c r="AY1756" s="4">
        <f>0.61365*EXP(17.502*AX1756/(240.97+AX1756))</f>
        <v>2.738134492489746</v>
      </c>
      <c r="AZ1756" s="4">
        <f>IF(AW1756&lt;&gt;0,(1000-(AV1756+U1756)/2)/AW1756*AP1756,0)</f>
        <v>0.09139270683448299</v>
      </c>
      <c r="BA1756" s="4">
        <f>U1756*AA1756/1000</f>
        <v>1.576591858268541</v>
      </c>
      <c r="BB1756" s="4">
        <f>(AY1756-BA1756)</f>
        <v>1.161542634221206</v>
      </c>
      <c r="BC1756" s="4">
        <f>1/(1.6/F1756+1.37/N1756)</f>
        <v>0.05738590617399079</v>
      </c>
      <c r="BD1756" s="4">
        <f>G1756*AA1756*0.001</f>
        <v>26.2553628301456</v>
      </c>
      <c r="BE1756" s="4">
        <f>G1756/S1756</f>
        <v>0.8685067825457612</v>
      </c>
      <c r="BF1756" s="4">
        <f>(1-AP1756*AA1756/AU1756/F1756)*100</f>
        <v>51.98102333405795</v>
      </c>
      <c r="BG1756" s="4">
        <f>(S1756-E1756/(N1756/1.35))</f>
        <v>296.799273820425</v>
      </c>
      <c r="BH1756" s="4">
        <f>E1756*BF1756/100/BG1756</f>
        <v>0.003268531183474797</v>
      </c>
    </row>
    <row r="1757" ht="16" customHeight="1">
      <c r="A1757" s="4">
        <v>1655</v>
      </c>
      <c r="B1757" t="s" s="2">
        <v>1818</v>
      </c>
      <c r="C1757" s="4">
        <v>9602.500032443553</v>
      </c>
      <c r="D1757" s="4">
        <v>0</v>
      </c>
      <c r="E1757" s="4">
        <f>(R1757-S1757*(1000-T1757)/(1000-U1757))*AO1757</f>
        <v>2.043236282338785</v>
      </c>
      <c r="F1757" s="4">
        <f>IF(AZ1757&lt;&gt;0,1/(1/AZ1757-1/N1757),0)</f>
        <v>0.09095713898509306</v>
      </c>
      <c r="G1757" s="4">
        <f>((BC1757-AP1757/2)*S1757-E1757)/(BC1757+AP1757/2)</f>
        <v>253.5050749481727</v>
      </c>
      <c r="H1757" s="4">
        <f>AP1757*1000</f>
        <v>1.323334574132661</v>
      </c>
      <c r="I1757" s="4">
        <f>(AU1757-BA1757)</f>
        <v>1.48995464575668</v>
      </c>
      <c r="J1757" s="4">
        <f>(P1757+AT1757*D1757)</f>
        <v>24.38052368164062</v>
      </c>
      <c r="K1757" s="4">
        <v>6</v>
      </c>
      <c r="L1757" s="4">
        <f>(K1757*AI1757+AJ1757)</f>
        <v>1.420000016689301</v>
      </c>
      <c r="M1757" s="4">
        <v>1</v>
      </c>
      <c r="N1757" s="4">
        <f>L1757*(M1757+1)*(M1757+1)/(M1757*M1757+1)</f>
        <v>2.840000033378601</v>
      </c>
      <c r="O1757" s="4">
        <v>20.70271682739258</v>
      </c>
      <c r="P1757" s="4">
        <v>24.38052368164062</v>
      </c>
      <c r="Q1757" s="4">
        <v>20.03454399108887</v>
      </c>
      <c r="R1757" s="4">
        <v>299.9425964355469</v>
      </c>
      <c r="S1757" s="4">
        <v>297.0160217285156</v>
      </c>
      <c r="T1757" s="4">
        <v>13.93631267547607</v>
      </c>
      <c r="U1757" s="4">
        <v>15.50131797790527</v>
      </c>
      <c r="V1757" s="4">
        <v>57.9168701171875</v>
      </c>
      <c r="W1757" s="4">
        <v>64.26479339599609</v>
      </c>
      <c r="X1757" s="4">
        <v>499.4824523925781</v>
      </c>
      <c r="Y1757" s="4">
        <v>2001.138916015625</v>
      </c>
      <c r="Z1757" s="4">
        <v>22.39094924926758</v>
      </c>
      <c r="AA1757" s="4">
        <v>101.5505294799805</v>
      </c>
      <c r="AB1757" s="4">
        <v>5.194382667541504</v>
      </c>
      <c r="AC1757" s="4">
        <v>0.3419342339038849</v>
      </c>
      <c r="AD1757" s="4">
        <v>0.1080270186066628</v>
      </c>
      <c r="AE1757" s="4">
        <v>0.0008922119741328061</v>
      </c>
      <c r="AF1757" s="4">
        <v>0.1267813444137573</v>
      </c>
      <c r="AG1757" s="4">
        <v>0.0007302500889636576</v>
      </c>
      <c r="AH1757" s="4">
        <v>0.6666666865348816</v>
      </c>
      <c r="AI1757" s="4">
        <v>-0.2195652425289154</v>
      </c>
      <c r="AJ1757" s="4">
        <v>2.737391471862793</v>
      </c>
      <c r="AK1757" s="4">
        <v>1</v>
      </c>
      <c r="AL1757" s="4">
        <v>0</v>
      </c>
      <c r="AM1757" s="4">
        <v>0.1599999964237213</v>
      </c>
      <c r="AN1757" s="4">
        <v>111115</v>
      </c>
      <c r="AO1757" s="4">
        <f>X1757*0.000001/(K1757*0.0001)</f>
        <v>0.8324707539876302</v>
      </c>
      <c r="AP1757" s="4">
        <f>(U1757-T1757)/(1000-U1757)*AO1757</f>
        <v>0.001323334574132661</v>
      </c>
      <c r="AQ1757" s="4">
        <f>(P1757+273.15)</f>
        <v>297.5305236816406</v>
      </c>
      <c r="AR1757" s="4">
        <f>(O1757+273.15)</f>
        <v>293.8527168273926</v>
      </c>
      <c r="AS1757" s="4">
        <f>(Y1757*AK1757+Z1757*AL1757)*AM1757</f>
        <v>320.1822194058695</v>
      </c>
      <c r="AT1757" s="4">
        <f>((AS1757+0.00000010773*(AR1757^4-AQ1757^4))-AP1757*44100)/(L1757*0.92*2*29.3+0.00000043092*AQ1757^3)</f>
        <v>2.512352233652067</v>
      </c>
      <c r="AU1757" s="4">
        <f>0.61365*EXP(17.502*J1757/(240.97+J1757))</f>
        <v>3.0641216940505</v>
      </c>
      <c r="AV1757" s="4">
        <f>AU1757*1000/AA1757</f>
        <v>30.17336994441331</v>
      </c>
      <c r="AW1757" s="4">
        <f>(AV1757-U1757)</f>
        <v>14.67205196650803</v>
      </c>
      <c r="AX1757" s="4">
        <f>IF(D1757,P1757,(O1757+P1757)/2)</f>
        <v>22.5416202545166</v>
      </c>
      <c r="AY1757" s="4">
        <f>0.61365*EXP(17.502*AX1757/(240.97+AX1757))</f>
        <v>2.742434629849047</v>
      </c>
      <c r="AZ1757" s="4">
        <f>IF(AW1757&lt;&gt;0,(1000-(AV1757+U1757)/2)/AW1757*AP1757,0)</f>
        <v>0.08813444296948342</v>
      </c>
      <c r="BA1757" s="4">
        <f>U1757*AA1757/1000</f>
        <v>1.574167048293821</v>
      </c>
      <c r="BB1757" s="4">
        <f>(AY1757-BA1757)</f>
        <v>1.168267581555227</v>
      </c>
      <c r="BC1757" s="4">
        <f>1/(1.6/F1757+1.37/N1757)</f>
        <v>0.05533085949619634</v>
      </c>
      <c r="BD1757" s="4">
        <f>G1757*AA1757*0.001</f>
        <v>25.74357458684907</v>
      </c>
      <c r="BE1757" s="4">
        <f>G1757/S1757</f>
        <v>0.8535063983177524</v>
      </c>
      <c r="BF1757" s="4">
        <f>(1-AP1757*AA1757/AU1757/F1757)*100</f>
        <v>51.78201579368378</v>
      </c>
      <c r="BG1757" s="4">
        <f>(S1757-E1757/(N1757/1.35))</f>
        <v>296.0447650564247</v>
      </c>
      <c r="BH1757" s="4">
        <f>E1757*BF1757/100/BG1757</f>
        <v>0.003573881585851692</v>
      </c>
    </row>
    <row r="1758" ht="16" customHeight="1">
      <c r="A1758" s="4">
        <v>1656</v>
      </c>
      <c r="B1758" t="s" s="2">
        <v>1819</v>
      </c>
      <c r="C1758" s="4">
        <v>9607.500032331795</v>
      </c>
      <c r="D1758" s="4">
        <v>0</v>
      </c>
      <c r="E1758" s="4">
        <f>(R1758-S1758*(1000-T1758)/(1000-U1758))*AO1758</f>
        <v>2.456783055759441</v>
      </c>
      <c r="F1758" s="4">
        <f>IF(AZ1758&lt;&gt;0,1/(1/AZ1758-1/N1758),0)</f>
        <v>0.09037530114297922</v>
      </c>
      <c r="G1758" s="4">
        <f>((BC1758-AP1758/2)*S1758-E1758)/(BC1758+AP1758/2)</f>
        <v>245.0110529597335</v>
      </c>
      <c r="H1758" s="4">
        <f>AP1758*1000</f>
        <v>1.320207593119625</v>
      </c>
      <c r="I1758" s="4">
        <f>(AU1758-BA1758)</f>
        <v>1.495700107846019</v>
      </c>
      <c r="J1758" s="4">
        <f>(P1758+AT1758*D1758)</f>
        <v>24.397705078125</v>
      </c>
      <c r="K1758" s="4">
        <v>6</v>
      </c>
      <c r="L1758" s="4">
        <f>(K1758*AI1758+AJ1758)</f>
        <v>1.420000016689301</v>
      </c>
      <c r="M1758" s="4">
        <v>1</v>
      </c>
      <c r="N1758" s="4">
        <f>L1758*(M1758+1)*(M1758+1)/(M1758*M1758+1)</f>
        <v>2.840000033378601</v>
      </c>
      <c r="O1758" s="4">
        <v>20.72775077819824</v>
      </c>
      <c r="P1758" s="4">
        <v>24.397705078125</v>
      </c>
      <c r="Q1758" s="4">
        <v>20.03345108032227</v>
      </c>
      <c r="R1758" s="4">
        <v>299.6088256835938</v>
      </c>
      <c r="S1758" s="4">
        <v>296.187988281250</v>
      </c>
      <c r="T1758" s="4">
        <v>13.91451835632324</v>
      </c>
      <c r="U1758" s="4">
        <v>15.475830078125</v>
      </c>
      <c r="V1758" s="4">
        <v>57.76224899291992</v>
      </c>
      <c r="W1758" s="4">
        <v>64.07184600830078</v>
      </c>
      <c r="X1758" s="4">
        <v>499.4939575195312</v>
      </c>
      <c r="Y1758" s="4">
        <v>2001.240722656250</v>
      </c>
      <c r="Z1758" s="4">
        <v>22.54947662353516</v>
      </c>
      <c r="AA1758" s="4">
        <v>101.5503768920898</v>
      </c>
      <c r="AB1758" s="4">
        <v>5.194382667541504</v>
      </c>
      <c r="AC1758" s="4">
        <v>0.3419342339038849</v>
      </c>
      <c r="AD1758" s="4">
        <v>0.1080270186066628</v>
      </c>
      <c r="AE1758" s="4">
        <v>0.0008922119741328061</v>
      </c>
      <c r="AF1758" s="4">
        <v>0.1267813444137573</v>
      </c>
      <c r="AG1758" s="4">
        <v>0.0007302500889636576</v>
      </c>
      <c r="AH1758" s="4">
        <v>0.6666666865348816</v>
      </c>
      <c r="AI1758" s="4">
        <v>-0.2195652425289154</v>
      </c>
      <c r="AJ1758" s="4">
        <v>2.737391471862793</v>
      </c>
      <c r="AK1758" s="4">
        <v>1</v>
      </c>
      <c r="AL1758" s="4">
        <v>0</v>
      </c>
      <c r="AM1758" s="4">
        <v>0.1599999964237213</v>
      </c>
      <c r="AN1758" s="4">
        <v>111115</v>
      </c>
      <c r="AO1758" s="4">
        <f>X1758*0.000001/(K1758*0.0001)</f>
        <v>0.8324899291992187</v>
      </c>
      <c r="AP1758" s="4">
        <f>(U1758-T1758)/(1000-U1758)*AO1758</f>
        <v>0.001320207593119625</v>
      </c>
      <c r="AQ1758" s="4">
        <f>(P1758+273.15)</f>
        <v>297.547705078125</v>
      </c>
      <c r="AR1758" s="4">
        <f>(O1758+273.15)</f>
        <v>293.8777507781982</v>
      </c>
      <c r="AS1758" s="4">
        <f>(Y1758*AK1758+Z1758*AL1758)*AM1758</f>
        <v>320.1985084680055</v>
      </c>
      <c r="AT1758" s="4">
        <f>((AS1758+0.00000010773*(AR1758^4-AQ1758^4))-AP1758*44100)/(L1758*0.92*2*29.3+0.00000043092*AQ1758^3)</f>
        <v>2.514945722007947</v>
      </c>
      <c r="AU1758" s="4">
        <f>0.61365*EXP(17.502*J1758/(240.97+J1758))</f>
        <v>3.067276484997553</v>
      </c>
      <c r="AV1758" s="4">
        <f>AU1758*1000/AA1758</f>
        <v>30.20448154768469</v>
      </c>
      <c r="AW1758" s="4">
        <f>(AV1758-U1758)</f>
        <v>14.72865146955969</v>
      </c>
      <c r="AX1758" s="4">
        <f>IF(D1758,P1758,(O1758+P1758)/2)</f>
        <v>22.56272792816162</v>
      </c>
      <c r="AY1758" s="4">
        <f>0.61365*EXP(17.502*AX1758/(240.97+AX1758))</f>
        <v>2.745952431720899</v>
      </c>
      <c r="AZ1758" s="4">
        <f>IF(AW1758&lt;&gt;0,(1000-(AV1758+U1758)/2)/AW1758*AP1758,0)</f>
        <v>0.0875880489570685</v>
      </c>
      <c r="BA1758" s="4">
        <f>U1758*AA1758/1000</f>
        <v>1.571576377151534</v>
      </c>
      <c r="BB1758" s="4">
        <f>(AY1758-BA1758)</f>
        <v>1.174376054569366</v>
      </c>
      <c r="BC1758" s="4">
        <f>1/(1.6/F1758+1.37/N1758)</f>
        <v>0.05498630544986997</v>
      </c>
      <c r="BD1758" s="4">
        <f>G1758*AA1758*0.001</f>
        <v>24.88096477078872</v>
      </c>
      <c r="BE1758" s="4">
        <f>G1758/S1758</f>
        <v>0.8272146834228786</v>
      </c>
      <c r="BF1758" s="4">
        <f>(1-AP1758*AA1758/AU1758/F1758)*100</f>
        <v>51.63612575621739</v>
      </c>
      <c r="BG1758" s="4">
        <f>(S1758-E1758/(N1758/1.35))</f>
        <v>295.0201512790337</v>
      </c>
      <c r="BH1758" s="4">
        <f>E1758*BF1758/100/BG1758</f>
        <v>0.004300003178527082</v>
      </c>
    </row>
    <row r="1759" ht="16" customHeight="1">
      <c r="A1759" s="4">
        <v>1657</v>
      </c>
      <c r="B1759" t="s" s="2">
        <v>1820</v>
      </c>
      <c r="C1759" s="4">
        <v>9612.500032220036</v>
      </c>
      <c r="D1759" s="4">
        <v>0</v>
      </c>
      <c r="E1759" s="4">
        <f>(R1759-S1759*(1000-T1759)/(1000-U1759))*AO1759</f>
        <v>3.077369070339614</v>
      </c>
      <c r="F1759" s="4">
        <f>IF(AZ1759&lt;&gt;0,1/(1/AZ1759-1/N1759),0)</f>
        <v>0.09236732186800252</v>
      </c>
      <c r="G1759" s="4">
        <f>((BC1759-AP1759/2)*S1759-E1759)/(BC1759+AP1759/2)</f>
        <v>234.193982245436</v>
      </c>
      <c r="H1759" s="4">
        <f>AP1759*1000</f>
        <v>1.349196860837967</v>
      </c>
      <c r="I1759" s="4">
        <f>(AU1759-BA1759)</f>
        <v>1.496621249225622</v>
      </c>
      <c r="J1759" s="4">
        <f>(P1759+AT1759*D1759)</f>
        <v>24.39052391052246</v>
      </c>
      <c r="K1759" s="4">
        <v>6</v>
      </c>
      <c r="L1759" s="4">
        <f>(K1759*AI1759+AJ1759)</f>
        <v>1.420000016689301</v>
      </c>
      <c r="M1759" s="4">
        <v>1</v>
      </c>
      <c r="N1759" s="4">
        <f>L1759*(M1759+1)*(M1759+1)/(M1759*M1759+1)</f>
        <v>2.840000033378601</v>
      </c>
      <c r="O1759" s="4">
        <v>20.74756240844727</v>
      </c>
      <c r="P1759" s="4">
        <v>24.39052391052246</v>
      </c>
      <c r="Q1759" s="4">
        <v>20.06475067138672</v>
      </c>
      <c r="R1759" s="4">
        <v>299.5205078125</v>
      </c>
      <c r="S1759" s="4">
        <v>295.3453674316406</v>
      </c>
      <c r="T1759" s="4">
        <v>13.85818099975586</v>
      </c>
      <c r="U1759" s="4">
        <v>15.45377254486084</v>
      </c>
      <c r="V1759" s="4">
        <v>57.37860107421875</v>
      </c>
      <c r="W1759" s="4">
        <v>63.88782501220703</v>
      </c>
      <c r="X1759" s="4">
        <v>499.5062866210938</v>
      </c>
      <c r="Y1759" s="4">
        <v>2001.400390625</v>
      </c>
      <c r="Z1759" s="4">
        <v>22.62774658203125</v>
      </c>
      <c r="AA1759" s="4">
        <v>101.5503692626953</v>
      </c>
      <c r="AB1759" s="4">
        <v>5.194382667541504</v>
      </c>
      <c r="AC1759" s="4">
        <v>0.3419342339038849</v>
      </c>
      <c r="AD1759" s="4">
        <v>0.1080270186066628</v>
      </c>
      <c r="AE1759" s="4">
        <v>0.0008922119741328061</v>
      </c>
      <c r="AF1759" s="4">
        <v>0.1267813444137573</v>
      </c>
      <c r="AG1759" s="4">
        <v>0.0007302500889636576</v>
      </c>
      <c r="AH1759" s="4">
        <v>0.6666666865348816</v>
      </c>
      <c r="AI1759" s="4">
        <v>-0.2195652425289154</v>
      </c>
      <c r="AJ1759" s="4">
        <v>2.737391471862793</v>
      </c>
      <c r="AK1759" s="4">
        <v>1</v>
      </c>
      <c r="AL1759" s="4">
        <v>0</v>
      </c>
      <c r="AM1759" s="4">
        <v>0.1599999964237213</v>
      </c>
      <c r="AN1759" s="4">
        <v>111115</v>
      </c>
      <c r="AO1759" s="4">
        <f>X1759*0.000001/(K1759*0.0001)</f>
        <v>0.8325104777018228</v>
      </c>
      <c r="AP1759" s="4">
        <f>(U1759-T1759)/(1000-U1759)*AO1759</f>
        <v>0.001349196860837967</v>
      </c>
      <c r="AQ1759" s="4">
        <f>(P1759+273.15)</f>
        <v>297.5405239105224</v>
      </c>
      <c r="AR1759" s="4">
        <f>(O1759+273.15)</f>
        <v>293.8975624084472</v>
      </c>
      <c r="AS1759" s="4">
        <f>(Y1759*AK1759+Z1759*AL1759)*AM1759</f>
        <v>320.2240553424344</v>
      </c>
      <c r="AT1759" s="4">
        <f>((AS1759+0.00000010773*(AR1759^4-AQ1759^4))-AP1759*44100)/(L1759*0.92*2*29.3+0.00000043092*AQ1759^3)</f>
        <v>2.504109208354019</v>
      </c>
      <c r="AU1759" s="4">
        <f>0.61365*EXP(17.502*J1759/(240.97+J1759))</f>
        <v>3.065957557657943</v>
      </c>
      <c r="AV1759" s="4">
        <f>AU1759*1000/AA1759</f>
        <v>30.19149590413383</v>
      </c>
      <c r="AW1759" s="4">
        <f>(AV1759-U1759)</f>
        <v>14.73772335927299</v>
      </c>
      <c r="AX1759" s="4">
        <f>IF(D1759,P1759,(O1759+P1759)/2)</f>
        <v>22.56904315948486</v>
      </c>
      <c r="AY1759" s="4">
        <f>0.61365*EXP(17.502*AX1759/(240.97+AX1759))</f>
        <v>2.7470056943743</v>
      </c>
      <c r="AZ1759" s="4">
        <f>IF(AW1759&lt;&gt;0,(1000-(AV1759+U1759)/2)/AW1759*AP1759,0)</f>
        <v>0.08945782209683567</v>
      </c>
      <c r="BA1759" s="4">
        <f>U1759*AA1759/1000</f>
        <v>1.569336308432321</v>
      </c>
      <c r="BB1759" s="4">
        <f>(AY1759-BA1759)</f>
        <v>1.177669385941979</v>
      </c>
      <c r="BC1759" s="4">
        <f>1/(1.6/F1759+1.37/N1759)</f>
        <v>0.05616545682519852</v>
      </c>
      <c r="BD1759" s="4">
        <f>G1759*AA1759*0.001</f>
        <v>23.78248537612514</v>
      </c>
      <c r="BE1759" s="4">
        <f>G1759/S1759</f>
        <v>0.7929495704707186</v>
      </c>
      <c r="BF1759" s="4">
        <f>(1-AP1759*AA1759/AU1759/F1759)*100</f>
        <v>51.61927872134575</v>
      </c>
      <c r="BG1759" s="4">
        <f>(S1759-E1759/(N1759/1.35))</f>
        <v>293.8825335597635</v>
      </c>
      <c r="BH1759" s="4">
        <f>E1759*BF1759/100/BG1759</f>
        <v>0.005405274340266479</v>
      </c>
    </row>
    <row r="1760" ht="16" customHeight="1">
      <c r="A1760" s="4">
        <v>1658</v>
      </c>
      <c r="B1760" t="s" s="2">
        <v>1821</v>
      </c>
      <c r="C1760" s="4">
        <v>9618.000032097101</v>
      </c>
      <c r="D1760" s="4">
        <v>0</v>
      </c>
      <c r="E1760" s="4">
        <f>(R1760-S1760*(1000-T1760)/(1000-U1760))*AO1760</f>
        <v>3.504069084847531</v>
      </c>
      <c r="F1760" s="4">
        <f>IF(AZ1760&lt;&gt;0,1/(1/AZ1760-1/N1760),0)</f>
        <v>0.09507381880055989</v>
      </c>
      <c r="G1760" s="4">
        <f>((BC1760-AP1760/2)*S1760-E1760)/(BC1760+AP1760/2)</f>
        <v>227.9199560183559</v>
      </c>
      <c r="H1760" s="4">
        <f>AP1760*1000</f>
        <v>1.384850200167845</v>
      </c>
      <c r="I1760" s="4">
        <f>(AU1760-BA1760)</f>
        <v>1.493853622925436</v>
      </c>
      <c r="J1760" s="4">
        <f>(P1760+AT1760*D1760)</f>
        <v>24.37275123596191</v>
      </c>
      <c r="K1760" s="4">
        <v>6</v>
      </c>
      <c r="L1760" s="4">
        <f>(K1760*AI1760+AJ1760)</f>
        <v>1.420000016689301</v>
      </c>
      <c r="M1760" s="4">
        <v>1</v>
      </c>
      <c r="N1760" s="4">
        <f>L1760*(M1760+1)*(M1760+1)/(M1760*M1760+1)</f>
        <v>2.840000033378601</v>
      </c>
      <c r="O1760" s="4">
        <v>20.78566360473633</v>
      </c>
      <c r="P1760" s="4">
        <v>24.37275123596191</v>
      </c>
      <c r="Q1760" s="4">
        <v>20.28953552246094</v>
      </c>
      <c r="R1760" s="4">
        <v>299.5462341308594</v>
      </c>
      <c r="S1760" s="4">
        <v>294.8467102050781</v>
      </c>
      <c r="T1760" s="4">
        <v>13.81105041503906</v>
      </c>
      <c r="U1760" s="4">
        <v>15.44882106781006</v>
      </c>
      <c r="V1760" s="4">
        <v>56.99857711791992</v>
      </c>
      <c r="W1760" s="4">
        <v>63.72732925415039</v>
      </c>
      <c r="X1760" s="4">
        <v>499.5043334960938</v>
      </c>
      <c r="Y1760" s="4">
        <v>2001.365722656250</v>
      </c>
      <c r="Z1760" s="4">
        <v>23.04221725463867</v>
      </c>
      <c r="AA1760" s="4">
        <v>101.550910949707</v>
      </c>
      <c r="AB1760" s="4">
        <v>5.194382667541504</v>
      </c>
      <c r="AC1760" s="4">
        <v>0.3419342339038849</v>
      </c>
      <c r="AD1760" s="4">
        <v>0.1080270186066628</v>
      </c>
      <c r="AE1760" s="4">
        <v>0.0008922119741328061</v>
      </c>
      <c r="AF1760" s="4">
        <v>0.1267813444137573</v>
      </c>
      <c r="AG1760" s="4">
        <v>0.0007302500889636576</v>
      </c>
      <c r="AH1760" s="4">
        <v>0.6666666865348816</v>
      </c>
      <c r="AI1760" s="4">
        <v>-0.2195652425289154</v>
      </c>
      <c r="AJ1760" s="4">
        <v>2.737391471862793</v>
      </c>
      <c r="AK1760" s="4">
        <v>1</v>
      </c>
      <c r="AL1760" s="4">
        <v>0</v>
      </c>
      <c r="AM1760" s="4">
        <v>0.1599999964237213</v>
      </c>
      <c r="AN1760" s="4">
        <v>111115</v>
      </c>
      <c r="AO1760" s="4">
        <f>X1760*0.000001/(K1760*0.0001)</f>
        <v>0.8325072224934894</v>
      </c>
      <c r="AP1760" s="4">
        <f>(U1760-T1760)/(1000-U1760)*AO1760</f>
        <v>0.001384850200167845</v>
      </c>
      <c r="AQ1760" s="4">
        <f>(P1760+273.15)</f>
        <v>297.5227512359619</v>
      </c>
      <c r="AR1760" s="4">
        <f>(O1760+273.15)</f>
        <v>293.9356636047363</v>
      </c>
      <c r="AS1760" s="4">
        <f>(Y1760*AK1760+Z1760*AL1760)*AM1760</f>
        <v>320.2185084675584</v>
      </c>
      <c r="AT1760" s="4">
        <f>((AS1760+0.00000010773*(AR1760^4-AQ1760^4))-AP1760*44100)/(L1760*0.92*2*29.3+0.00000043092*AQ1760^3)</f>
        <v>2.493254538491597</v>
      </c>
      <c r="AU1760" s="4">
        <f>0.61365*EXP(17.502*J1760/(240.97+J1760))</f>
        <v>3.062695475460573</v>
      </c>
      <c r="AV1760" s="4">
        <f>AU1760*1000/AA1760</f>
        <v>30.15921222978856</v>
      </c>
      <c r="AW1760" s="4">
        <f>(AV1760-U1760)</f>
        <v>14.7103911619785</v>
      </c>
      <c r="AX1760" s="4">
        <f>IF(D1760,P1760,(O1760+P1760)/2)</f>
        <v>22.57920742034912</v>
      </c>
      <c r="AY1760" s="4">
        <f>0.61365*EXP(17.502*AX1760/(240.97+AX1760))</f>
        <v>2.74870164564044</v>
      </c>
      <c r="AZ1760" s="4">
        <f>IF(AW1760&lt;&gt;0,(1000-(AV1760+U1760)/2)/AW1760*AP1760,0)</f>
        <v>0.09199415829572775</v>
      </c>
      <c r="BA1760" s="4">
        <f>U1760*AA1760/1000</f>
        <v>1.568841852535137</v>
      </c>
      <c r="BB1760" s="4">
        <f>(AY1760-BA1760)</f>
        <v>1.179859793105303</v>
      </c>
      <c r="BC1760" s="4">
        <f>1/(1.6/F1760+1.37/N1760)</f>
        <v>0.0577653270804343</v>
      </c>
      <c r="BD1760" s="4">
        <f>G1760*AA1760*0.001</f>
        <v>23.14547915728121</v>
      </c>
      <c r="BE1760" s="4">
        <f>G1760/S1760</f>
        <v>0.7730116977049809</v>
      </c>
      <c r="BF1760" s="4">
        <f>(1-AP1760*AA1760/AU1760/F1760)*100</f>
        <v>51.70280970247574</v>
      </c>
      <c r="BG1760" s="4">
        <f>(S1760-E1760/(N1760/1.35))</f>
        <v>293.1810435822096</v>
      </c>
      <c r="BH1760" s="4">
        <f>E1760*BF1760/100/BG1760</f>
        <v>0.006179465591110056</v>
      </c>
    </row>
    <row r="1761" ht="16" customHeight="1">
      <c r="A1761" s="4">
        <v>1659</v>
      </c>
      <c r="B1761" t="s" s="2">
        <v>1822</v>
      </c>
      <c r="C1761" s="4">
        <v>9623.000031985343</v>
      </c>
      <c r="D1761" s="4">
        <v>0</v>
      </c>
      <c r="E1761" s="4">
        <f>(R1761-S1761*(1000-T1761)/(1000-U1761))*AO1761</f>
        <v>3.67480901808073</v>
      </c>
      <c r="F1761" s="4">
        <f>IF(AZ1761&lt;&gt;0,1/(1/AZ1761-1/N1761),0)</f>
        <v>0.09551301051161876</v>
      </c>
      <c r="G1761" s="4">
        <f>((BC1761-AP1761/2)*S1761-E1761)/(BC1761+AP1761/2)</f>
        <v>225.0783928402139</v>
      </c>
      <c r="H1761" s="4">
        <f>AP1761*1000</f>
        <v>1.393397086175399</v>
      </c>
      <c r="I1761" s="4">
        <f>(AU1761-BA1761)</f>
        <v>1.496359667770399</v>
      </c>
      <c r="J1761" s="4">
        <f>(P1761+AT1761*D1761)</f>
        <v>24.38767242431641</v>
      </c>
      <c r="K1761" s="4">
        <v>6</v>
      </c>
      <c r="L1761" s="4">
        <f>(K1761*AI1761+AJ1761)</f>
        <v>1.420000016689301</v>
      </c>
      <c r="M1761" s="4">
        <v>1</v>
      </c>
      <c r="N1761" s="4">
        <f>L1761*(M1761+1)*(M1761+1)/(M1761*M1761+1)</f>
        <v>2.840000033378601</v>
      </c>
      <c r="O1761" s="4">
        <v>20.86959648132324</v>
      </c>
      <c r="P1761" s="4">
        <v>24.38767242431641</v>
      </c>
      <c r="Q1761" s="4">
        <v>20.55619239807129</v>
      </c>
      <c r="R1761" s="4">
        <v>299.5578918457031</v>
      </c>
      <c r="S1761" s="4">
        <v>294.6505432128906</v>
      </c>
      <c r="T1761" s="4">
        <v>13.80325984954834</v>
      </c>
      <c r="U1761" s="4">
        <v>15.45114612579346</v>
      </c>
      <c r="V1761" s="4">
        <v>56.68563461303711</v>
      </c>
      <c r="W1761" s="4">
        <v>63.43430328369141</v>
      </c>
      <c r="X1761" s="4">
        <v>499.5007934570312</v>
      </c>
      <c r="Y1761" s="4">
        <v>2001.022094726562</v>
      </c>
      <c r="Z1761" s="4">
        <v>24.42776679992676</v>
      </c>
      <c r="AA1761" s="4">
        <v>101.5506744384766</v>
      </c>
      <c r="AB1761" s="4">
        <v>5.194382667541504</v>
      </c>
      <c r="AC1761" s="4">
        <v>0.3419342339038849</v>
      </c>
      <c r="AD1761" s="4">
        <v>0.1080270186066628</v>
      </c>
      <c r="AE1761" s="4">
        <v>0.0008922119741328061</v>
      </c>
      <c r="AF1761" s="4">
        <v>0.1267813444137573</v>
      </c>
      <c r="AG1761" s="4">
        <v>0.0007302500889636576</v>
      </c>
      <c r="AH1761" s="4">
        <v>0.6666666865348816</v>
      </c>
      <c r="AI1761" s="4">
        <v>-0.2195652425289154</v>
      </c>
      <c r="AJ1761" s="4">
        <v>2.737391471862793</v>
      </c>
      <c r="AK1761" s="4">
        <v>1</v>
      </c>
      <c r="AL1761" s="4">
        <v>0</v>
      </c>
      <c r="AM1761" s="4">
        <v>0.1599999964237213</v>
      </c>
      <c r="AN1761" s="4">
        <v>111115</v>
      </c>
      <c r="AO1761" s="4">
        <f>X1761*0.000001/(K1761*0.0001)</f>
        <v>0.8325013224283854</v>
      </c>
      <c r="AP1761" s="4">
        <f>(U1761-T1761)/(1000-U1761)*AO1761</f>
        <v>0.001393397086175399</v>
      </c>
      <c r="AQ1761" s="4">
        <f>(P1761+273.15)</f>
        <v>297.5376724243164</v>
      </c>
      <c r="AR1761" s="4">
        <f>(O1761+273.15)</f>
        <v>294.0195964813232</v>
      </c>
      <c r="AS1761" s="4">
        <f>(Y1761*AK1761+Z1761*AL1761)*AM1761</f>
        <v>320.1635280000373</v>
      </c>
      <c r="AT1761" s="4">
        <f>((AS1761+0.00000010773*(AR1761^4-AQ1761^4))-AP1761*44100)/(L1761*0.92*2*29.3+0.00000043092*AQ1761^3)</f>
        <v>2.496819702621712</v>
      </c>
      <c r="AU1761" s="4">
        <f>0.61365*EXP(17.502*J1761/(240.97+J1761))</f>
        <v>3.065433977692178</v>
      </c>
      <c r="AV1761" s="4">
        <f>AU1761*1000/AA1761</f>
        <v>30.18624932470872</v>
      </c>
      <c r="AW1761" s="4">
        <f>(AV1761-U1761)</f>
        <v>14.73510319891527</v>
      </c>
      <c r="AX1761" s="4">
        <f>IF(D1761,P1761,(O1761+P1761)/2)</f>
        <v>22.62863445281982</v>
      </c>
      <c r="AY1761" s="4">
        <f>0.61365*EXP(17.502*AX1761/(240.97+AX1761))</f>
        <v>2.756961828547476</v>
      </c>
      <c r="AZ1761" s="4">
        <f>IF(AW1761&lt;&gt;0,(1000-(AV1761+U1761)/2)/AW1761*AP1761,0)</f>
        <v>0.09240529644576577</v>
      </c>
      <c r="BA1761" s="4">
        <f>U1761*AA1761/1000</f>
        <v>1.56907430992178</v>
      </c>
      <c r="BB1761" s="4">
        <f>(AY1761-BA1761)</f>
        <v>1.187887518625696</v>
      </c>
      <c r="BC1761" s="4">
        <f>1/(1.6/F1761+1.37/N1761)</f>
        <v>0.0580247036925694</v>
      </c>
      <c r="BD1761" s="4">
        <f>G1761*AA1761*0.001</f>
        <v>22.85686259445209</v>
      </c>
      <c r="BE1761" s="4">
        <f>G1761/S1761</f>
        <v>0.7638824975034595</v>
      </c>
      <c r="BF1761" s="4">
        <f>(1-AP1761*AA1761/AU1761/F1761)*100</f>
        <v>51.67151186851975</v>
      </c>
      <c r="BG1761" s="4">
        <f>(S1761-E1761/(N1761/1.35))</f>
        <v>292.9037150029955</v>
      </c>
      <c r="BH1761" s="4">
        <f>E1761*BF1761/100/BG1761</f>
        <v>0.006482776696443059</v>
      </c>
    </row>
    <row r="1762" ht="16" customHeight="1">
      <c r="A1762" s="4">
        <v>1660</v>
      </c>
      <c r="B1762" t="s" s="2">
        <v>1823</v>
      </c>
      <c r="C1762" s="4">
        <v>9628.000031873584</v>
      </c>
      <c r="D1762" s="4">
        <v>0</v>
      </c>
      <c r="E1762" s="4">
        <f>(R1762-S1762*(1000-T1762)/(1000-U1762))*AO1762</f>
        <v>3.788232482000882</v>
      </c>
      <c r="F1762" s="4">
        <f>IF(AZ1762&lt;&gt;0,1/(1/AZ1762-1/N1762),0)</f>
        <v>0.09545067627208259</v>
      </c>
      <c r="G1762" s="4">
        <f>((BC1762-AP1762/2)*S1762-E1762)/(BC1762+AP1762/2)</f>
        <v>223.0786332244836</v>
      </c>
      <c r="H1762" s="4">
        <f>AP1762*1000</f>
        <v>1.401886670273538</v>
      </c>
      <c r="I1762" s="4">
        <f>(AU1762-BA1762)</f>
        <v>1.506349595727727</v>
      </c>
      <c r="J1762" s="4">
        <f>(P1762+AT1762*D1762)</f>
        <v>24.44341468811035</v>
      </c>
      <c r="K1762" s="4">
        <v>6</v>
      </c>
      <c r="L1762" s="4">
        <f>(K1762*AI1762+AJ1762)</f>
        <v>1.420000016689301</v>
      </c>
      <c r="M1762" s="4">
        <v>1</v>
      </c>
      <c r="N1762" s="4">
        <f>L1762*(M1762+1)*(M1762+1)/(M1762*M1762+1)</f>
        <v>2.840000033378601</v>
      </c>
      <c r="O1762" s="4">
        <v>20.98125457763672</v>
      </c>
      <c r="P1762" s="4">
        <v>24.44341468811035</v>
      </c>
      <c r="Q1762" s="4">
        <v>20.73238182067871</v>
      </c>
      <c r="R1762" s="4">
        <v>299.7117614746094</v>
      </c>
      <c r="S1762" s="4">
        <v>294.6649780273438</v>
      </c>
      <c r="T1762" s="4">
        <v>13.79570960998535</v>
      </c>
      <c r="U1762" s="4">
        <v>15.45368480682373</v>
      </c>
      <c r="V1762" s="4">
        <v>56.28182983398438</v>
      </c>
      <c r="W1762" s="4">
        <v>63.03514099121094</v>
      </c>
      <c r="X1762" s="4">
        <v>499.4848022460938</v>
      </c>
      <c r="Y1762" s="4">
        <v>2000.659667968750</v>
      </c>
      <c r="Z1762" s="4">
        <v>25.67364501953125</v>
      </c>
      <c r="AA1762" s="4">
        <v>101.55078125</v>
      </c>
      <c r="AB1762" s="4">
        <v>5.194382667541504</v>
      </c>
      <c r="AC1762" s="4">
        <v>0.3419342339038849</v>
      </c>
      <c r="AD1762" s="4">
        <v>0.1080270186066628</v>
      </c>
      <c r="AE1762" s="4">
        <v>0.0008922119741328061</v>
      </c>
      <c r="AF1762" s="4">
        <v>0.1267813444137573</v>
      </c>
      <c r="AG1762" s="4">
        <v>0.0007302500889636576</v>
      </c>
      <c r="AH1762" s="4">
        <v>0.6666666865348816</v>
      </c>
      <c r="AI1762" s="4">
        <v>-0.2195652425289154</v>
      </c>
      <c r="AJ1762" s="4">
        <v>2.737391471862793</v>
      </c>
      <c r="AK1762" s="4">
        <v>1</v>
      </c>
      <c r="AL1762" s="4">
        <v>0</v>
      </c>
      <c r="AM1762" s="4">
        <v>0.1599999964237213</v>
      </c>
      <c r="AN1762" s="4">
        <v>111115</v>
      </c>
      <c r="AO1762" s="4">
        <f>X1762*0.000001/(K1762*0.0001)</f>
        <v>0.8324746704101561</v>
      </c>
      <c r="AP1762" s="4">
        <f>(U1762-T1762)/(1000-U1762)*AO1762</f>
        <v>0.001401886670273538</v>
      </c>
      <c r="AQ1762" s="4">
        <f>(P1762+273.15)</f>
        <v>297.5934146881103</v>
      </c>
      <c r="AR1762" s="4">
        <f>(O1762+273.15)</f>
        <v>294.1312545776367</v>
      </c>
      <c r="AS1762" s="4">
        <f>(Y1762*AK1762+Z1762*AL1762)*AM1762</f>
        <v>320.1055397200835</v>
      </c>
      <c r="AT1762" s="4">
        <f>((AS1762+0.00000010773*(AR1762^4-AQ1762^4))-AP1762*44100)/(L1762*0.92*2*29.3+0.00000043092*AQ1762^3)</f>
        <v>2.498440239091783</v>
      </c>
      <c r="AU1762" s="4">
        <f>0.61365*EXP(17.502*J1762/(240.97+J1762))</f>
        <v>3.075683361051933</v>
      </c>
      <c r="AV1762" s="4">
        <f>AU1762*1000/AA1762</f>
        <v>30.28714622569122</v>
      </c>
      <c r="AW1762" s="4">
        <f>(AV1762-U1762)</f>
        <v>14.83346141886749</v>
      </c>
      <c r="AX1762" s="4">
        <f>IF(D1762,P1762,(O1762+P1762)/2)</f>
        <v>22.71233463287354</v>
      </c>
      <c r="AY1762" s="4">
        <f>0.61365*EXP(17.502*AX1762/(240.97+AX1762))</f>
        <v>2.77099923594659</v>
      </c>
      <c r="AZ1762" s="4">
        <f>IF(AW1762&lt;&gt;0,(1000-(AV1762+U1762)/2)/AW1762*AP1762,0)</f>
        <v>0.09234695132420838</v>
      </c>
      <c r="BA1762" s="4">
        <f>U1762*AA1762/1000</f>
        <v>1.569333765324205</v>
      </c>
      <c r="BB1762" s="4">
        <f>(AY1762-BA1762)</f>
        <v>1.201665470622385</v>
      </c>
      <c r="BC1762" s="4">
        <f>1/(1.6/F1762+1.37/N1762)</f>
        <v>0.05798789457750944</v>
      </c>
      <c r="BD1762" s="4">
        <f>G1762*AA1762*0.001</f>
        <v>22.65380948412852</v>
      </c>
      <c r="BE1762" s="4">
        <f>G1762/S1762</f>
        <v>0.7570585236084039</v>
      </c>
      <c r="BF1762" s="4">
        <f>(1-AP1762*AA1762/AU1762/F1762)*100</f>
        <v>51.5073919390526</v>
      </c>
      <c r="BG1762" s="4">
        <f>(S1762-E1762/(N1762/1.35))</f>
        <v>292.8642337348808</v>
      </c>
      <c r="BH1762" s="4">
        <f>E1762*BF1762/100/BG1762</f>
        <v>0.006662540273979178</v>
      </c>
    </row>
    <row r="1763" ht="16" customHeight="1">
      <c r="A1763" s="4">
        <v>1661</v>
      </c>
      <c r="B1763" t="s" s="2">
        <v>1824</v>
      </c>
      <c r="C1763" s="4">
        <v>9633.500031750649</v>
      </c>
      <c r="D1763" s="4">
        <v>0</v>
      </c>
      <c r="E1763" s="4">
        <f>(R1763-S1763*(1000-T1763)/(1000-U1763))*AO1763</f>
        <v>3.758900129377776</v>
      </c>
      <c r="F1763" s="4">
        <f>IF(AZ1763&lt;&gt;0,1/(1/AZ1763-1/N1763),0)</f>
        <v>0.09522572823457853</v>
      </c>
      <c r="G1763" s="4">
        <f>((BC1763-AP1763/2)*S1763-E1763)/(BC1763+AP1763/2)</f>
        <v>223.5711607182174</v>
      </c>
      <c r="H1763" s="4">
        <f>AP1763*1000</f>
        <v>1.408936645139094</v>
      </c>
      <c r="I1763" s="4">
        <f>(AU1763-BA1763)</f>
        <v>1.51729574878717</v>
      </c>
      <c r="J1763" s="4">
        <f>(P1763+AT1763*D1763)</f>
        <v>24.50214004516602</v>
      </c>
      <c r="K1763" s="4">
        <v>6</v>
      </c>
      <c r="L1763" s="4">
        <f>(K1763*AI1763+AJ1763)</f>
        <v>1.420000016689301</v>
      </c>
      <c r="M1763" s="4">
        <v>1</v>
      </c>
      <c r="N1763" s="4">
        <f>L1763*(M1763+1)*(M1763+1)/(M1763*M1763+1)</f>
        <v>2.840000033378601</v>
      </c>
      <c r="O1763" s="4">
        <v>21.08024978637695</v>
      </c>
      <c r="P1763" s="4">
        <v>24.50214004516602</v>
      </c>
      <c r="Q1763" s="4">
        <v>20.70352935791016</v>
      </c>
      <c r="R1763" s="4">
        <v>299.8692626953125</v>
      </c>
      <c r="S1763" s="4">
        <v>294.854736328125</v>
      </c>
      <c r="T1763" s="4">
        <v>13.78624725341797</v>
      </c>
      <c r="U1763" s="4">
        <v>15.45261573791504</v>
      </c>
      <c r="V1763" s="4">
        <v>55.88828277587891</v>
      </c>
      <c r="W1763" s="4">
        <v>62.63533401489258</v>
      </c>
      <c r="X1763" s="4">
        <v>499.4687194824219</v>
      </c>
      <c r="Y1763" s="4">
        <v>2000.409301757812</v>
      </c>
      <c r="Z1763" s="4">
        <v>26.34239768981934</v>
      </c>
      <c r="AA1763" s="4">
        <v>101.5503082275391</v>
      </c>
      <c r="AB1763" s="4">
        <v>5.194382667541504</v>
      </c>
      <c r="AC1763" s="4">
        <v>0.3419342339038849</v>
      </c>
      <c r="AD1763" s="4">
        <v>0.1080270186066628</v>
      </c>
      <c r="AE1763" s="4">
        <v>0.0008922119741328061</v>
      </c>
      <c r="AF1763" s="4">
        <v>0.1267813444137573</v>
      </c>
      <c r="AG1763" s="4">
        <v>0.0007302500889636576</v>
      </c>
      <c r="AH1763" s="4">
        <v>0.6666666865348816</v>
      </c>
      <c r="AI1763" s="4">
        <v>-0.2195652425289154</v>
      </c>
      <c r="AJ1763" s="4">
        <v>2.737391471862793</v>
      </c>
      <c r="AK1763" s="4">
        <v>1</v>
      </c>
      <c r="AL1763" s="4">
        <v>0</v>
      </c>
      <c r="AM1763" s="4">
        <v>0.1599999964237213</v>
      </c>
      <c r="AN1763" s="4">
        <v>111115</v>
      </c>
      <c r="AO1763" s="4">
        <f>X1763*0.000001/(K1763*0.0001)</f>
        <v>0.8324478658040364</v>
      </c>
      <c r="AP1763" s="4">
        <f>(U1763-T1763)/(1000-U1763)*AO1763</f>
        <v>0.001408936645139094</v>
      </c>
      <c r="AQ1763" s="4">
        <f>(P1763+273.15)</f>
        <v>297.652140045166</v>
      </c>
      <c r="AR1763" s="4">
        <f>(O1763+273.15)</f>
        <v>294.2302497863769</v>
      </c>
      <c r="AS1763" s="4">
        <f>(Y1763*AK1763+Z1763*AL1763)*AM1763</f>
        <v>320.0654811272288</v>
      </c>
      <c r="AT1763" s="4">
        <f>((AS1763+0.00000010773*(AR1763^4-AQ1763^4))-AP1763*44100)/(L1763*0.92*2*29.3+0.00000043092*AQ1763^3)</f>
        <v>2.499022022248735</v>
      </c>
      <c r="AU1763" s="4">
        <f>0.61365*EXP(17.502*J1763/(240.97+J1763))</f>
        <v>3.086513639894163</v>
      </c>
      <c r="AV1763" s="4">
        <f>AU1763*1000/AA1763</f>
        <v>30.39393669764503</v>
      </c>
      <c r="AW1763" s="4">
        <f>(AV1763-U1763)</f>
        <v>14.94132095972999</v>
      </c>
      <c r="AX1763" s="4">
        <f>IF(D1763,P1763,(O1763+P1763)/2)</f>
        <v>22.79119491577148</v>
      </c>
      <c r="AY1763" s="4">
        <f>0.61365*EXP(17.502*AX1763/(240.97+AX1763))</f>
        <v>2.784282117098122</v>
      </c>
      <c r="AZ1763" s="4">
        <f>IF(AW1763&lt;&gt;0,(1000-(AV1763+U1763)/2)/AW1763*AP1763,0)</f>
        <v>0.09213637836705008</v>
      </c>
      <c r="BA1763" s="4">
        <f>U1763*AA1763/1000</f>
        <v>1.569217891106993</v>
      </c>
      <c r="BB1763" s="4">
        <f>(AY1763-BA1763)</f>
        <v>1.215064225991129</v>
      </c>
      <c r="BC1763" s="4">
        <f>1/(1.6/F1763+1.37/N1763)</f>
        <v>0.05785504888272498</v>
      </c>
      <c r="BD1763" s="4">
        <f>G1763*AA1763*0.001</f>
        <v>22.70372028172365</v>
      </c>
      <c r="BE1763" s="4">
        <f>G1763/S1763</f>
        <v>0.7582417142162483</v>
      </c>
      <c r="BF1763" s="4">
        <f>(1-AP1763*AA1763/AU1763/F1763)*100</f>
        <v>51.32004056466255</v>
      </c>
      <c r="BG1763" s="4">
        <f>(S1763-E1763/(N1763/1.35))</f>
        <v>293.0679352312873</v>
      </c>
      <c r="BH1763" s="4">
        <f>E1763*BF1763/100/BG1763</f>
        <v>0.006582327301208912</v>
      </c>
    </row>
    <row r="1764" ht="16" customHeight="1">
      <c r="A1764" s="4">
        <v>1662</v>
      </c>
      <c r="B1764" t="s" s="2">
        <v>1825</v>
      </c>
      <c r="C1764" s="4">
        <v>9638.500031638891</v>
      </c>
      <c r="D1764" s="4">
        <v>0</v>
      </c>
      <c r="E1764" s="4">
        <f>(R1764-S1764*(1000-T1764)/(1000-U1764))*AO1764</f>
        <v>3.709053043728777</v>
      </c>
      <c r="F1764" s="4">
        <f>IF(AZ1764&lt;&gt;0,1/(1/AZ1764-1/N1764),0)</f>
        <v>0.09532276845611856</v>
      </c>
      <c r="G1764" s="4">
        <f>((BC1764-AP1764/2)*S1764-E1764)/(BC1764+AP1764/2)</f>
        <v>224.6341406325375</v>
      </c>
      <c r="H1764" s="4">
        <f>AP1764*1000</f>
        <v>1.414663051980295</v>
      </c>
      <c r="I1764" s="4">
        <f>(AU1764-BA1764)</f>
        <v>1.521931693715096</v>
      </c>
      <c r="J1764" s="4">
        <f>(P1764+AT1764*D1764)</f>
        <v>24.52532005310059</v>
      </c>
      <c r="K1764" s="4">
        <v>6</v>
      </c>
      <c r="L1764" s="4">
        <f>(K1764*AI1764+AJ1764)</f>
        <v>1.420000016689301</v>
      </c>
      <c r="M1764" s="4">
        <v>1</v>
      </c>
      <c r="N1764" s="4">
        <f>L1764*(M1764+1)*(M1764+1)/(M1764*M1764+1)</f>
        <v>2.840000033378601</v>
      </c>
      <c r="O1764" s="4">
        <v>21.12347602844238</v>
      </c>
      <c r="P1764" s="4">
        <v>24.52532005310059</v>
      </c>
      <c r="Q1764" s="4">
        <v>20.62851333618164</v>
      </c>
      <c r="R1764" s="4">
        <v>299.9841003417969</v>
      </c>
      <c r="S1764" s="4">
        <v>295.0271606445312</v>
      </c>
      <c r="T1764" s="4">
        <v>13.77601432800293</v>
      </c>
      <c r="U1764" s="4">
        <v>15.44915199279785</v>
      </c>
      <c r="V1764" s="4">
        <v>55.67040634155273</v>
      </c>
      <c r="W1764" s="4">
        <v>62.42477416992188</v>
      </c>
      <c r="X1764" s="4">
        <v>499.4715270996094</v>
      </c>
      <c r="Y1764" s="4">
        <v>2000.410400390625</v>
      </c>
      <c r="Z1764" s="4">
        <v>26.32943534851074</v>
      </c>
      <c r="AA1764" s="4">
        <v>101.5503005981445</v>
      </c>
      <c r="AB1764" s="4">
        <v>5.194382667541504</v>
      </c>
      <c r="AC1764" s="4">
        <v>0.3419342339038849</v>
      </c>
      <c r="AD1764" s="4">
        <v>0.1080270186066628</v>
      </c>
      <c r="AE1764" s="4">
        <v>0.0008922119741328061</v>
      </c>
      <c r="AF1764" s="4">
        <v>0.1267813444137573</v>
      </c>
      <c r="AG1764" s="4">
        <v>0.0007302500889636576</v>
      </c>
      <c r="AH1764" s="4">
        <v>0.6666666865348816</v>
      </c>
      <c r="AI1764" s="4">
        <v>-0.2195652425289154</v>
      </c>
      <c r="AJ1764" s="4">
        <v>2.737391471862793</v>
      </c>
      <c r="AK1764" s="4">
        <v>1</v>
      </c>
      <c r="AL1764" s="4">
        <v>0</v>
      </c>
      <c r="AM1764" s="4">
        <v>0.1599999964237213</v>
      </c>
      <c r="AN1764" s="4">
        <v>111115</v>
      </c>
      <c r="AO1764" s="4">
        <f>X1764*0.000001/(K1764*0.0001)</f>
        <v>0.8324525451660154</v>
      </c>
      <c r="AP1764" s="4">
        <f>(U1764-T1764)/(1000-U1764)*AO1764</f>
        <v>0.001414663051980295</v>
      </c>
      <c r="AQ1764" s="4">
        <f>(P1764+273.15)</f>
        <v>297.6753200531006</v>
      </c>
      <c r="AR1764" s="4">
        <f>(O1764+273.15)</f>
        <v>294.2734760284424</v>
      </c>
      <c r="AS1764" s="4">
        <f>(Y1764*AK1764+Z1764*AL1764)*AM1764</f>
        <v>320.0656569084749</v>
      </c>
      <c r="AT1764" s="4">
        <f>((AS1764+0.00000010773*(AR1764^4-AQ1764^4))-AP1764*44100)/(L1764*0.92*2*29.3+0.00000043092*AQ1764^3)</f>
        <v>2.498477603652868</v>
      </c>
      <c r="AU1764" s="4">
        <f>0.61365*EXP(17.502*J1764/(240.97+J1764))</f>
        <v>3.090797722570141</v>
      </c>
      <c r="AV1764" s="4">
        <f>AU1764*1000/AA1764</f>
        <v>30.4361257855953</v>
      </c>
      <c r="AW1764" s="4">
        <f>(AV1764-U1764)</f>
        <v>14.98697379279745</v>
      </c>
      <c r="AX1764" s="4">
        <f>IF(D1764,P1764,(O1764+P1764)/2)</f>
        <v>22.82439804077148</v>
      </c>
      <c r="AY1764" s="4">
        <f>0.61365*EXP(17.502*AX1764/(240.97+AX1764))</f>
        <v>2.7898913501556</v>
      </c>
      <c r="AZ1764" s="4">
        <f>IF(AW1764&lt;&gt;0,(1000-(AV1764+U1764)/2)/AW1764*AP1764,0)</f>
        <v>0.09222722128820254</v>
      </c>
      <c r="BA1764" s="4">
        <f>U1764*AA1764/1000</f>
        <v>1.568866028855045</v>
      </c>
      <c r="BB1764" s="4">
        <f>(AY1764-BA1764)</f>
        <v>1.221025321300555</v>
      </c>
      <c r="BC1764" s="4">
        <f>1/(1.6/F1764+1.37/N1764)</f>
        <v>0.05791235926892364</v>
      </c>
      <c r="BD1764" s="4">
        <f>G1764*AA1764*0.001</f>
        <v>22.81166450584006</v>
      </c>
      <c r="BE1764" s="4">
        <f>G1764/S1764</f>
        <v>0.7614015609335439</v>
      </c>
      <c r="BF1764" s="4">
        <f>(1-AP1764*AA1764/AU1764/F1764)*100</f>
        <v>51.239629882359</v>
      </c>
      <c r="BG1764" s="4">
        <f>(S1764-E1764/(N1764/1.35))</f>
        <v>293.2640544648891</v>
      </c>
      <c r="BH1764" s="4">
        <f>E1764*BF1764/100/BG1764</f>
        <v>0.006480525051782417</v>
      </c>
    </row>
    <row r="1765" ht="16" customHeight="1">
      <c r="A1765" s="4">
        <v>1663</v>
      </c>
      <c r="B1765" t="s" s="2">
        <v>1826</v>
      </c>
      <c r="C1765" s="4">
        <v>9643.500031527132</v>
      </c>
      <c r="D1765" s="4">
        <v>0</v>
      </c>
      <c r="E1765" s="4">
        <f>(R1765-S1765*(1000-T1765)/(1000-U1765))*AO1765</f>
        <v>3.639533896821648</v>
      </c>
      <c r="F1765" s="4">
        <f>IF(AZ1765&lt;&gt;0,1/(1/AZ1765-1/N1765),0)</f>
        <v>0.09559174544649261</v>
      </c>
      <c r="G1765" s="4">
        <f>((BC1765-AP1765/2)*S1765-E1765)/(BC1765+AP1765/2)</f>
        <v>226.0699258151085</v>
      </c>
      <c r="H1765" s="4">
        <f>AP1765*1000</f>
        <v>1.41995882762606</v>
      </c>
      <c r="I1765" s="4">
        <f>(AU1765-BA1765)</f>
        <v>1.523461572931664</v>
      </c>
      <c r="J1765" s="4">
        <f>(P1765+AT1765*D1765)</f>
        <v>24.53177833557129</v>
      </c>
      <c r="K1765" s="4">
        <v>6</v>
      </c>
      <c r="L1765" s="4">
        <f>(K1765*AI1765+AJ1765)</f>
        <v>1.420000016689301</v>
      </c>
      <c r="M1765" s="4">
        <v>1</v>
      </c>
      <c r="N1765" s="4">
        <f>L1765*(M1765+1)*(M1765+1)/(M1765*M1765+1)</f>
        <v>2.840000033378601</v>
      </c>
      <c r="O1765" s="4">
        <v>21.14033889770508</v>
      </c>
      <c r="P1765" s="4">
        <v>24.53177833557129</v>
      </c>
      <c r="Q1765" s="4">
        <v>20.60457992553711</v>
      </c>
      <c r="R1765" s="4">
        <v>299.990966796875</v>
      </c>
      <c r="S1765" s="4">
        <v>295.1156005859375</v>
      </c>
      <c r="T1765" s="4">
        <v>13.76649379730225</v>
      </c>
      <c r="U1765" s="4">
        <v>15.44586944580078</v>
      </c>
      <c r="V1765" s="4">
        <v>55.55414199829102</v>
      </c>
      <c r="W1765" s="4">
        <v>62.32479095458984</v>
      </c>
      <c r="X1765" s="4">
        <v>499.4807434082031</v>
      </c>
      <c r="Y1765" s="4">
        <v>2000.44140625</v>
      </c>
      <c r="Z1765" s="4">
        <v>26.79360580444336</v>
      </c>
      <c r="AA1765" s="4">
        <v>101.5501708984375</v>
      </c>
      <c r="AB1765" s="4">
        <v>5.194382667541504</v>
      </c>
      <c r="AC1765" s="4">
        <v>0.3419342339038849</v>
      </c>
      <c r="AD1765" s="4">
        <v>0.1080270186066628</v>
      </c>
      <c r="AE1765" s="4">
        <v>0.0008922119741328061</v>
      </c>
      <c r="AF1765" s="4">
        <v>0.1267813444137573</v>
      </c>
      <c r="AG1765" s="4">
        <v>0.0007302500889636576</v>
      </c>
      <c r="AH1765" s="4">
        <v>1</v>
      </c>
      <c r="AI1765" s="4">
        <v>-0.2195652425289154</v>
      </c>
      <c r="AJ1765" s="4">
        <v>2.737391471862793</v>
      </c>
      <c r="AK1765" s="4">
        <v>1</v>
      </c>
      <c r="AL1765" s="4">
        <v>0</v>
      </c>
      <c r="AM1765" s="4">
        <v>0.1599999964237213</v>
      </c>
      <c r="AN1765" s="4">
        <v>111115</v>
      </c>
      <c r="AO1765" s="4">
        <f>X1765*0.000001/(K1765*0.0001)</f>
        <v>0.8324679056803385</v>
      </c>
      <c r="AP1765" s="4">
        <f>(U1765-T1765)/(1000-U1765)*AO1765</f>
        <v>0.00141995882762606</v>
      </c>
      <c r="AQ1765" s="4">
        <f>(P1765+273.15)</f>
        <v>297.6817783355713</v>
      </c>
      <c r="AR1765" s="4">
        <f>(O1765+273.15)</f>
        <v>294.2903388977051</v>
      </c>
      <c r="AS1765" s="4">
        <f>(Y1765*AK1765+Z1765*AL1765)*AM1765</f>
        <v>320.070617845864</v>
      </c>
      <c r="AT1765" s="4">
        <f>((AS1765+0.00000010773*(AR1765^4-AQ1765^4))-AP1765*44100)/(L1765*0.92*2*29.3+0.00000043092*AQ1765^3)</f>
        <v>2.497128106087466</v>
      </c>
      <c r="AU1765" s="4">
        <f>0.61365*EXP(17.502*J1765/(240.97+J1765))</f>
        <v>3.091992254827687</v>
      </c>
      <c r="AV1765" s="4">
        <f>AU1765*1000/AA1765</f>
        <v>30.44792763490329</v>
      </c>
      <c r="AW1765" s="4">
        <f>(AV1765-U1765)</f>
        <v>15.00205818910251</v>
      </c>
      <c r="AX1765" s="4">
        <f>IF(D1765,P1765,(O1765+P1765)/2)</f>
        <v>22.83605861663818</v>
      </c>
      <c r="AY1765" s="4">
        <f>0.61365*EXP(17.502*AX1765/(240.97+AX1765))</f>
        <v>2.791863596111666</v>
      </c>
      <c r="AZ1765" s="4">
        <f>IF(AW1765&lt;&gt;0,(1000-(AV1765+U1765)/2)/AW1765*AP1765,0)</f>
        <v>0.09247898914862472</v>
      </c>
      <c r="BA1765" s="4">
        <f>U1765*AA1765/1000</f>
        <v>1.568530681896023</v>
      </c>
      <c r="BB1765" s="4">
        <f>(AY1765-BA1765)</f>
        <v>1.223332914215642</v>
      </c>
      <c r="BC1765" s="4">
        <f>1/(1.6/F1765+1.37/N1765)</f>
        <v>0.05807119569258948</v>
      </c>
      <c r="BD1765" s="4">
        <f>G1765*AA1765*0.001</f>
        <v>22.95743960152136</v>
      </c>
      <c r="BE1765" s="4">
        <f>G1765/S1765</f>
        <v>0.7660385468143934</v>
      </c>
      <c r="BF1765" s="4">
        <f>(1-AP1765*AA1765/AU1765/F1765)*100</f>
        <v>51.21372925746466</v>
      </c>
      <c r="BG1765" s="4">
        <f>(S1765-E1765/(N1765/1.35))</f>
        <v>293.3855404792607</v>
      </c>
      <c r="BH1765" s="4">
        <f>E1765*BF1765/100/BG1765</f>
        <v>0.006353213703398764</v>
      </c>
    </row>
    <row r="1766" ht="29" customHeight="1">
      <c r="A1766" t="s" s="2">
        <v>9</v>
      </c>
      <c r="B1766" t="s" s="5">
        <v>1827</v>
      </c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  <c r="AL1766" s="3"/>
      <c r="AM1766" s="3"/>
      <c r="AN1766" s="3"/>
      <c r="AO1766" s="3"/>
      <c r="AP1766" s="3"/>
      <c r="AQ1766" s="3"/>
      <c r="AR1766" s="3"/>
      <c r="AS1766" s="3"/>
      <c r="AT1766" s="3"/>
      <c r="AU1766" s="3"/>
      <c r="AV1766" s="3"/>
      <c r="AW1766" s="3"/>
      <c r="AX1766" s="3"/>
      <c r="AY1766" s="3"/>
      <c r="AZ1766" s="3"/>
      <c r="BA1766" s="3"/>
      <c r="BB1766" s="3"/>
      <c r="BC1766" s="3"/>
      <c r="BD1766" s="3"/>
      <c r="BE1766" s="3"/>
      <c r="BF1766" s="3"/>
      <c r="BG1766" s="3"/>
      <c r="BH1766" s="3"/>
    </row>
    <row r="1767" ht="16" customHeight="1">
      <c r="A1767" s="4">
        <v>1664</v>
      </c>
      <c r="B1767" t="s" s="2">
        <v>1828</v>
      </c>
      <c r="C1767" s="4">
        <v>9649.000031404197</v>
      </c>
      <c r="D1767" s="4">
        <v>0</v>
      </c>
      <c r="E1767" s="4">
        <f>(R1767-S1767*(1000-T1767)/(1000-U1767))*AO1767</f>
        <v>3.526031976966363</v>
      </c>
      <c r="F1767" s="4">
        <f>IF(AZ1767&lt;&gt;0,1/(1/AZ1767-1/N1767),0)</f>
        <v>0.09596809585046727</v>
      </c>
      <c r="G1767" s="4">
        <f>((BC1767-AP1767/2)*S1767-E1767)/(BC1767+AP1767/2)</f>
        <v>228.2280700677618</v>
      </c>
      <c r="H1767" s="4">
        <f>AP1767*1000</f>
        <v>1.425748140508884</v>
      </c>
      <c r="I1767" s="4">
        <f>(AU1767-BA1767)</f>
        <v>1.523874776370217</v>
      </c>
      <c r="J1767" s="4">
        <f>(P1767+AT1767*D1767)</f>
        <v>24.53265953063965</v>
      </c>
      <c r="K1767" s="4">
        <v>6</v>
      </c>
      <c r="L1767" s="4">
        <f>(K1767*AI1767+AJ1767)</f>
        <v>1.420000016689301</v>
      </c>
      <c r="M1767" s="4">
        <v>1</v>
      </c>
      <c r="N1767" s="4">
        <f>L1767*(M1767+1)*(M1767+1)/(M1767*M1767+1)</f>
        <v>2.840000033378601</v>
      </c>
      <c r="O1767" s="4">
        <v>21.15374755859375</v>
      </c>
      <c r="P1767" s="4">
        <v>24.53265953063965</v>
      </c>
      <c r="Q1767" s="4">
        <v>20.61672210693359</v>
      </c>
      <c r="R1767" s="4">
        <v>299.8566589355469</v>
      </c>
      <c r="S1767" s="4">
        <v>295.1157531738281</v>
      </c>
      <c r="T1767" s="4">
        <v>13.75719261169434</v>
      </c>
      <c r="U1767" s="4">
        <v>15.443359375</v>
      </c>
      <c r="V1767" s="4">
        <v>55.46479797363281</v>
      </c>
      <c r="W1767" s="4">
        <v>62.25701522827148</v>
      </c>
      <c r="X1767" s="4">
        <v>499.4985656738281</v>
      </c>
      <c r="Y1767" s="4">
        <v>2000.505859375</v>
      </c>
      <c r="Z1767" s="4">
        <v>27.4809513092041</v>
      </c>
      <c r="AA1767" s="4">
        <v>101.5504760742188</v>
      </c>
      <c r="AB1767" s="4">
        <v>5.194382667541504</v>
      </c>
      <c r="AC1767" s="4">
        <v>0.3419342339038849</v>
      </c>
      <c r="AD1767" s="4">
        <v>0.1080270186066628</v>
      </c>
      <c r="AE1767" s="4">
        <v>0.0008922119741328061</v>
      </c>
      <c r="AF1767" s="4">
        <v>0.1267813444137573</v>
      </c>
      <c r="AG1767" s="4">
        <v>0.0007302500889636576</v>
      </c>
      <c r="AH1767" s="4">
        <v>1</v>
      </c>
      <c r="AI1767" s="4">
        <v>-0.2195652425289154</v>
      </c>
      <c r="AJ1767" s="4">
        <v>2.737391471862793</v>
      </c>
      <c r="AK1767" s="4">
        <v>1</v>
      </c>
      <c r="AL1767" s="4">
        <v>0</v>
      </c>
      <c r="AM1767" s="4">
        <v>0.1599999964237213</v>
      </c>
      <c r="AN1767" s="4">
        <v>111115</v>
      </c>
      <c r="AO1767" s="4">
        <f>X1767*0.000001/(K1767*0.0001)</f>
        <v>0.8324976094563801</v>
      </c>
      <c r="AP1767" s="4">
        <f>(U1767-T1767)/(1000-U1767)*AO1767</f>
        <v>0.001425748140508884</v>
      </c>
      <c r="AQ1767" s="4">
        <f>(P1767+273.15)</f>
        <v>297.6826595306396</v>
      </c>
      <c r="AR1767" s="4">
        <f>(O1767+273.15)</f>
        <v>294.3037475585937</v>
      </c>
      <c r="AS1767" s="4">
        <f>(Y1767*AK1767+Z1767*AL1767)*AM1767</f>
        <v>320.0809303456335</v>
      </c>
      <c r="AT1767" s="4">
        <f>((AS1767+0.00000010773*(AR1767^4-AQ1767^4))-AP1767*44100)/(L1767*0.92*2*29.3+0.00000043092*AQ1767^3)</f>
        <v>2.495899903968052</v>
      </c>
      <c r="AU1767" s="4">
        <f>0.61365*EXP(17.502*J1767/(240.97+J1767))</f>
        <v>3.092155273086716</v>
      </c>
      <c r="AV1767" s="4">
        <f>AU1767*1000/AA1767</f>
        <v>30.4494414268112</v>
      </c>
      <c r="AW1767" s="4">
        <f>(AV1767-U1767)</f>
        <v>15.0060820518112</v>
      </c>
      <c r="AX1767" s="4">
        <f>IF(D1767,P1767,(O1767+P1767)/2)</f>
        <v>22.8432035446167</v>
      </c>
      <c r="AY1767" s="4">
        <f>0.61365*EXP(17.502*AX1767/(240.97+AX1767))</f>
        <v>2.793072677229936</v>
      </c>
      <c r="AZ1767" s="4">
        <f>IF(AW1767&lt;&gt;0,(1000-(AV1767+U1767)/2)/AW1767*AP1767,0)</f>
        <v>0.09283118324931353</v>
      </c>
      <c r="BA1767" s="4">
        <f>U1767*AA1767/1000</f>
        <v>1.568280496716499</v>
      </c>
      <c r="BB1767" s="4">
        <f>(AY1767-BA1767)</f>
        <v>1.224792180513437</v>
      </c>
      <c r="BC1767" s="4">
        <f>1/(1.6/F1767+1.37/N1767)</f>
        <v>0.05829339629241079</v>
      </c>
      <c r="BD1767" s="4">
        <f>G1767*AA1767*0.001</f>
        <v>23.17666916888136</v>
      </c>
      <c r="BE1767" s="4">
        <f>G1767/S1767</f>
        <v>0.7733510245159012</v>
      </c>
      <c r="BF1767" s="4">
        <f>(1-AP1767*AA1767/AU1767/F1767)*100</f>
        <v>51.20934979111844</v>
      </c>
      <c r="BG1767" s="4">
        <f>(S1767-E1767/(N1767/1.35))</f>
        <v>293.4396464439131</v>
      </c>
      <c r="BH1767" s="4">
        <f>E1767*BF1767/100/BG1767</f>
        <v>0.006153422247857431</v>
      </c>
    </row>
    <row r="1768" ht="16" customHeight="1">
      <c r="A1768" s="4">
        <v>1665</v>
      </c>
      <c r="B1768" t="s" s="2">
        <v>1829</v>
      </c>
      <c r="C1768" s="4">
        <v>9654.000031292439</v>
      </c>
      <c r="D1768" s="4">
        <v>0</v>
      </c>
      <c r="E1768" s="4">
        <f>(R1768-S1768*(1000-T1768)/(1000-U1768))*AO1768</f>
        <v>-6.497228741657392</v>
      </c>
      <c r="F1768" s="4">
        <f>IF(AZ1768&lt;&gt;0,1/(1/AZ1768-1/N1768),0)</f>
        <v>0.09651689667567899</v>
      </c>
      <c r="G1768" s="4">
        <f>((BC1768-AP1768/2)*S1768-E1768)/(BC1768+AP1768/2)</f>
        <v>394.3467002771911</v>
      </c>
      <c r="H1768" s="4">
        <f>AP1768*1000</f>
        <v>1.431669589427114</v>
      </c>
      <c r="I1768" s="4">
        <f>(AU1768-BA1768)</f>
        <v>1.521805588796104</v>
      </c>
      <c r="J1768" s="4">
        <f>(P1768+AT1768*D1768)</f>
        <v>24.52112770080566</v>
      </c>
      <c r="K1768" s="4">
        <v>6</v>
      </c>
      <c r="L1768" s="4">
        <f>(K1768*AI1768+AJ1768)</f>
        <v>1.420000016689301</v>
      </c>
      <c r="M1768" s="4">
        <v>1</v>
      </c>
      <c r="N1768" s="4">
        <f>L1768*(M1768+1)*(M1768+1)/(M1768*M1768+1)</f>
        <v>2.840000033378601</v>
      </c>
      <c r="O1768" s="4">
        <v>21.1721019744873</v>
      </c>
      <c r="P1768" s="4">
        <v>24.52112770080566</v>
      </c>
      <c r="Q1768" s="4">
        <v>20.68614196777344</v>
      </c>
      <c r="R1768" s="4">
        <v>284.5830993652344</v>
      </c>
      <c r="S1768" s="4">
        <v>291.8855285644531</v>
      </c>
      <c r="T1768" s="4">
        <v>13.74957370758057</v>
      </c>
      <c r="U1768" s="4">
        <v>15.44271945953369</v>
      </c>
      <c r="V1768" s="4">
        <v>55.37490844726562</v>
      </c>
      <c r="W1768" s="4">
        <v>62.18713760375977</v>
      </c>
      <c r="X1768" s="4">
        <v>499.5059814453125</v>
      </c>
      <c r="Y1768" s="4">
        <v>2000.578857421875</v>
      </c>
      <c r="Z1768" s="4">
        <v>28.01938438415527</v>
      </c>
      <c r="AA1768" s="4">
        <v>101.5505676269531</v>
      </c>
      <c r="AB1768" s="4">
        <v>5.194382667541504</v>
      </c>
      <c r="AC1768" s="4">
        <v>0.3419342339038849</v>
      </c>
      <c r="AD1768" s="4">
        <v>0.1080270186066628</v>
      </c>
      <c r="AE1768" s="4">
        <v>0.0008922119741328061</v>
      </c>
      <c r="AF1768" s="4">
        <v>0.1267813444137573</v>
      </c>
      <c r="AG1768" s="4">
        <v>0.0007302500889636576</v>
      </c>
      <c r="AH1768" s="4">
        <v>0.6666666865348816</v>
      </c>
      <c r="AI1768" s="4">
        <v>-0.2195652425289154</v>
      </c>
      <c r="AJ1768" s="4">
        <v>2.737391471862793</v>
      </c>
      <c r="AK1768" s="4">
        <v>1</v>
      </c>
      <c r="AL1768" s="4">
        <v>0</v>
      </c>
      <c r="AM1768" s="4">
        <v>0.1599999964237213</v>
      </c>
      <c r="AN1768" s="4">
        <v>111115</v>
      </c>
      <c r="AO1768" s="4">
        <f>X1768*0.000001/(K1768*0.0001)</f>
        <v>0.8325099690755208</v>
      </c>
      <c r="AP1768" s="4">
        <f>(U1768-T1768)/(1000-U1768)*AO1768</f>
        <v>0.001431669589427114</v>
      </c>
      <c r="AQ1768" s="4">
        <f>(P1768+273.15)</f>
        <v>297.6711277008056</v>
      </c>
      <c r="AR1768" s="4">
        <f>(O1768+273.15)</f>
        <v>294.3221019744873</v>
      </c>
      <c r="AS1768" s="4">
        <f>(Y1768*AK1768+Z1768*AL1768)*AM1768</f>
        <v>320.0926100328725</v>
      </c>
      <c r="AT1768" s="4">
        <f>((AS1768+0.00000010773*(AR1768^4-AQ1768^4))-AP1768*44100)/(L1768*0.92*2*29.3+0.00000043092*AQ1768^3)</f>
        <v>2.496884352438284</v>
      </c>
      <c r="AU1768" s="4">
        <f>0.61365*EXP(17.502*J1768/(240.97+J1768))</f>
        <v>3.090022515615545</v>
      </c>
      <c r="AV1768" s="4">
        <f>AU1768*1000/AA1768</f>
        <v>30.4284120495197</v>
      </c>
      <c r="AW1768" s="4">
        <f>(AV1768-U1768)</f>
        <v>14.98569258998601</v>
      </c>
      <c r="AX1768" s="4">
        <f>IF(D1768,P1768,(O1768+P1768)/2)</f>
        <v>22.84661483764648</v>
      </c>
      <c r="AY1768" s="4">
        <f>0.61365*EXP(17.502*AX1768/(240.97+AX1768))</f>
        <v>2.793650105626487</v>
      </c>
      <c r="AZ1768" s="4">
        <f>IF(AW1768&lt;&gt;0,(1000-(AV1768+U1768)/2)/AW1768*AP1768,0)</f>
        <v>0.09334459712291207</v>
      </c>
      <c r="BA1768" s="4">
        <f>U1768*AA1768/1000</f>
        <v>1.568216926819441</v>
      </c>
      <c r="BB1768" s="4">
        <f>(AY1768-BA1768)</f>
        <v>1.225433178807045</v>
      </c>
      <c r="BC1768" s="4">
        <f>1/(1.6/F1768+1.37/N1768)</f>
        <v>0.05861732532043683</v>
      </c>
      <c r="BD1768" s="4">
        <f>G1768*AA1768*0.001</f>
        <v>40.04613125496471</v>
      </c>
      <c r="BE1768" s="4">
        <f>G1768/S1768</f>
        <v>1.351032037171082</v>
      </c>
      <c r="BF1768" s="4">
        <f>(1-AP1768*AA1768/AU1768/F1768)*100</f>
        <v>51.25162291567453</v>
      </c>
      <c r="BG1768" s="4">
        <f>(S1768-E1768/(N1768/1.35))</f>
        <v>294.9739999370407</v>
      </c>
      <c r="BH1768" s="4">
        <f>E1768*BF1768/100/BG1768</f>
        <v>-0.01128891080350748</v>
      </c>
    </row>
    <row r="1769" ht="16" customHeight="1">
      <c r="A1769" s="4">
        <v>1666</v>
      </c>
      <c r="B1769" t="s" s="2">
        <v>1830</v>
      </c>
      <c r="C1769" s="4">
        <v>9659.000031180680</v>
      </c>
      <c r="D1769" s="4">
        <v>0</v>
      </c>
      <c r="E1769" s="4">
        <f>(R1769-S1769*(1000-T1769)/(1000-U1769))*AO1769</f>
        <v>-19.85249379759331</v>
      </c>
      <c r="F1769" s="4">
        <f>IF(AZ1769&lt;&gt;0,1/(1/AZ1769-1/N1769),0)</f>
        <v>0.09704345804250575</v>
      </c>
      <c r="G1769" s="4">
        <f>((BC1769-AP1769/2)*S1769-E1769)/(BC1769+AP1769/2)</f>
        <v>601.8524774969056</v>
      </c>
      <c r="H1769" s="4">
        <f>AP1769*1000</f>
        <v>1.440187470812274</v>
      </c>
      <c r="I1769" s="4">
        <f>(AU1769-BA1769)</f>
        <v>1.522810857691528</v>
      </c>
      <c r="J1769" s="4">
        <f>(P1769+AT1769*D1769)</f>
        <v>24.528076171875</v>
      </c>
      <c r="K1769" s="4">
        <v>6</v>
      </c>
      <c r="L1769" s="4">
        <f>(K1769*AI1769+AJ1769)</f>
        <v>1.420000016689301</v>
      </c>
      <c r="M1769" s="4">
        <v>1</v>
      </c>
      <c r="N1769" s="4">
        <f>L1769*(M1769+1)*(M1769+1)/(M1769*M1769+1)</f>
        <v>2.840000033378601</v>
      </c>
      <c r="O1769" s="4">
        <v>21.21719741821289</v>
      </c>
      <c r="P1769" s="4">
        <v>24.528076171875</v>
      </c>
      <c r="Q1769" s="4">
        <v>20.87283706665039</v>
      </c>
      <c r="R1769" s="4">
        <v>252.3125762939453</v>
      </c>
      <c r="S1769" s="4">
        <v>275.6819458007812</v>
      </c>
      <c r="T1769" s="4">
        <v>13.74231243133545</v>
      </c>
      <c r="U1769" s="4">
        <v>15.44550704956055</v>
      </c>
      <c r="V1769" s="4">
        <v>55.20846176147461</v>
      </c>
      <c r="W1769" s="4">
        <v>62.04183959960938</v>
      </c>
      <c r="X1769" s="4">
        <v>499.5118103027344</v>
      </c>
      <c r="Y1769" s="4">
        <v>2000.669799804688</v>
      </c>
      <c r="Z1769" s="4">
        <v>28.27604866027832</v>
      </c>
      <c r="AA1769" s="4">
        <v>101.5503463745117</v>
      </c>
      <c r="AB1769" s="4">
        <v>5.194382667541504</v>
      </c>
      <c r="AC1769" s="4">
        <v>0.3419342339038849</v>
      </c>
      <c r="AD1769" s="4">
        <v>0.1080270186066628</v>
      </c>
      <c r="AE1769" s="4">
        <v>0.0008922119741328061</v>
      </c>
      <c r="AF1769" s="4">
        <v>0.1267813444137573</v>
      </c>
      <c r="AG1769" s="4">
        <v>0.0007302500889636576</v>
      </c>
      <c r="AH1769" s="4">
        <v>0.6666666865348816</v>
      </c>
      <c r="AI1769" s="4">
        <v>-0.2195652425289154</v>
      </c>
      <c r="AJ1769" s="4">
        <v>2.737391471862793</v>
      </c>
      <c r="AK1769" s="4">
        <v>1</v>
      </c>
      <c r="AL1769" s="4">
        <v>0</v>
      </c>
      <c r="AM1769" s="4">
        <v>0.1599999964237213</v>
      </c>
      <c r="AN1769" s="4">
        <v>111115</v>
      </c>
      <c r="AO1769" s="4">
        <f>X1769*0.000001/(K1769*0.0001)</f>
        <v>0.8325196838378904</v>
      </c>
      <c r="AP1769" s="4">
        <f>(U1769-T1769)/(1000-U1769)*AO1769</f>
        <v>0.001440187470812274</v>
      </c>
      <c r="AQ1769" s="4">
        <f>(P1769+273.15)</f>
        <v>297.678076171875</v>
      </c>
      <c r="AR1769" s="4">
        <f>(O1769+273.15)</f>
        <v>294.3671974182129</v>
      </c>
      <c r="AS1769" s="4">
        <f>(Y1769*AK1769+Z1769*AL1769)*AM1769</f>
        <v>320.1071608137972</v>
      </c>
      <c r="AT1769" s="4">
        <f>((AS1769+0.00000010773*(AR1769^4-AQ1769^4))-AP1769*44100)/(L1769*0.92*2*29.3+0.00000043092*AQ1769^3)</f>
        <v>2.497492933931029</v>
      </c>
      <c r="AU1769" s="4">
        <f>0.61365*EXP(17.502*J1769/(240.97+J1769))</f>
        <v>3.091307448504364</v>
      </c>
      <c r="AV1769" s="4">
        <f>AU1769*1000/AA1769</f>
        <v>30.44113150637422</v>
      </c>
      <c r="AW1769" s="4">
        <f>(AV1769-U1769)</f>
        <v>14.99562445681368</v>
      </c>
      <c r="AX1769" s="4">
        <f>IF(D1769,P1769,(O1769+P1769)/2)</f>
        <v>22.87263679504395</v>
      </c>
      <c r="AY1769" s="4">
        <f>0.61365*EXP(17.502*AX1769/(240.97+AX1769))</f>
        <v>2.798058271466203</v>
      </c>
      <c r="AZ1769" s="4">
        <f>IF(AW1769&lt;&gt;0,(1000-(AV1769+U1769)/2)/AW1769*AP1769,0)</f>
        <v>0.09383702518703214</v>
      </c>
      <c r="BA1769" s="4">
        <f>U1769*AA1769/1000</f>
        <v>1.568496590812836</v>
      </c>
      <c r="BB1769" s="4">
        <f>(AY1769-BA1769)</f>
        <v>1.229561680653367</v>
      </c>
      <c r="BC1769" s="4">
        <f>1/(1.6/F1769+1.37/N1769)</f>
        <v>0.05892802963169034</v>
      </c>
      <c r="BD1769" s="4">
        <f>G1769*AA1769*0.001</f>
        <v>61.11832755616879</v>
      </c>
      <c r="BE1769" s="4">
        <f>G1769/S1769</f>
        <v>2.183140704947825</v>
      </c>
      <c r="BF1769" s="4">
        <f>(1-AP1769*AA1769/AU1769/F1769)*100</f>
        <v>51.24805203397968</v>
      </c>
      <c r="BG1769" s="4">
        <f>(S1769-E1769/(N1769/1.35))</f>
        <v>285.1188705584431</v>
      </c>
      <c r="BH1769" s="4">
        <f>E1769*BF1769/100/BG1769</f>
        <v>-0.03568341980138337</v>
      </c>
    </row>
    <row r="1770" ht="16" customHeight="1">
      <c r="A1770" s="4">
        <v>1667</v>
      </c>
      <c r="B1770" t="s" s="2">
        <v>1831</v>
      </c>
      <c r="C1770" s="4">
        <v>9664.500031057745</v>
      </c>
      <c r="D1770" s="4">
        <v>0</v>
      </c>
      <c r="E1770" s="4">
        <f>(R1770-S1770*(1000-T1770)/(1000-U1770))*AO1770</f>
        <v>-26.82728562146067</v>
      </c>
      <c r="F1770" s="4">
        <f>IF(AZ1770&lt;&gt;0,1/(1/AZ1770-1/N1770),0)</f>
        <v>0.09739850917075275</v>
      </c>
      <c r="G1770" s="4">
        <f>((BC1770-AP1770/2)*S1770-E1770)/(BC1770+AP1770/2)</f>
        <v>689.8160453727774</v>
      </c>
      <c r="H1770" s="4">
        <f>AP1770*1000</f>
        <v>1.451110882169769</v>
      </c>
      <c r="I1770" s="4">
        <f>(AU1770-BA1770)</f>
        <v>1.528891285086635</v>
      </c>
      <c r="J1770" s="4">
        <f>(P1770+AT1770*D1770)</f>
        <v>24.56405258178711</v>
      </c>
      <c r="K1770" s="4">
        <v>6</v>
      </c>
      <c r="L1770" s="4">
        <f>(K1770*AI1770+AJ1770)</f>
        <v>1.420000016689301</v>
      </c>
      <c r="M1770" s="4">
        <v>1</v>
      </c>
      <c r="N1770" s="4">
        <f>L1770*(M1770+1)*(M1770+1)/(M1770*M1770+1)</f>
        <v>2.840000033378601</v>
      </c>
      <c r="O1770" s="4">
        <v>21.30549430847168</v>
      </c>
      <c r="P1770" s="4">
        <v>24.56405258178711</v>
      </c>
      <c r="Q1770" s="4">
        <v>21.09322738647461</v>
      </c>
      <c r="R1770" s="4">
        <v>215.882324218750</v>
      </c>
      <c r="S1770" s="4">
        <v>247.6753845214844</v>
      </c>
      <c r="T1770" s="4">
        <v>13.73513793945312</v>
      </c>
      <c r="U1770" s="4">
        <v>15.45127105712891</v>
      </c>
      <c r="V1770" s="4">
        <v>54.90420913696289</v>
      </c>
      <c r="W1770" s="4">
        <v>61.75355529785156</v>
      </c>
      <c r="X1770" s="4">
        <v>499.5029907226562</v>
      </c>
      <c r="Y1770" s="4">
        <v>2000.699340820312</v>
      </c>
      <c r="Z1770" s="4">
        <v>28.50951194763184</v>
      </c>
      <c r="AA1770" s="4">
        <v>101.5499954223633</v>
      </c>
      <c r="AB1770" s="4">
        <v>5.194382667541504</v>
      </c>
      <c r="AC1770" s="4">
        <v>0.3419342339038849</v>
      </c>
      <c r="AD1770" s="4">
        <v>0.1080270186066628</v>
      </c>
      <c r="AE1770" s="4">
        <v>0.0008922119741328061</v>
      </c>
      <c r="AF1770" s="4">
        <v>0.1267813444137573</v>
      </c>
      <c r="AG1770" s="4">
        <v>0.0007302500889636576</v>
      </c>
      <c r="AH1770" s="4">
        <v>0.6666666865348816</v>
      </c>
      <c r="AI1770" s="4">
        <v>-0.2195652425289154</v>
      </c>
      <c r="AJ1770" s="4">
        <v>2.737391471862793</v>
      </c>
      <c r="AK1770" s="4">
        <v>1</v>
      </c>
      <c r="AL1770" s="4">
        <v>0</v>
      </c>
      <c r="AM1770" s="4">
        <v>0.1599999964237213</v>
      </c>
      <c r="AN1770" s="4">
        <v>111115</v>
      </c>
      <c r="AO1770" s="4">
        <f>X1770*0.000001/(K1770*0.0001)</f>
        <v>0.8325049845377603</v>
      </c>
      <c r="AP1770" s="4">
        <f>(U1770-T1770)/(1000-U1770)*AO1770</f>
        <v>0.001451110882169769</v>
      </c>
      <c r="AQ1770" s="4">
        <f>(P1770+273.15)</f>
        <v>297.7140525817871</v>
      </c>
      <c r="AR1770" s="4">
        <f>(O1770+273.15)</f>
        <v>294.4554943084717</v>
      </c>
      <c r="AS1770" s="4">
        <f>(Y1770*AK1770+Z1770*AL1770)*AM1770</f>
        <v>320.1118873761916</v>
      </c>
      <c r="AT1770" s="4">
        <f>((AS1770+0.00000010773*(AR1770^4-AQ1770^4))-AP1770*44100)/(L1770*0.92*2*29.3+0.00000043092*AQ1770^3)</f>
        <v>2.498342171161425</v>
      </c>
      <c r="AU1770" s="4">
        <f>0.61365*EXP(17.502*J1770/(240.97+J1770))</f>
        <v>3.09796779020777</v>
      </c>
      <c r="AV1770" s="4">
        <f>AU1770*1000/AA1770</f>
        <v>30.50682353379542</v>
      </c>
      <c r="AW1770" s="4">
        <f>(AV1770-U1770)</f>
        <v>15.05555247666652</v>
      </c>
      <c r="AX1770" s="4">
        <f>IF(D1770,P1770,(O1770+P1770)/2)</f>
        <v>22.93477344512939</v>
      </c>
      <c r="AY1770" s="4">
        <f>0.61365*EXP(17.502*AX1770/(240.97+AX1770))</f>
        <v>2.808608953634113</v>
      </c>
      <c r="AZ1770" s="4">
        <f>IF(AW1770&lt;&gt;0,(1000-(AV1770+U1770)/2)/AW1770*AP1770,0)</f>
        <v>0.09416896117061931</v>
      </c>
      <c r="BA1770" s="4">
        <f>U1770*AA1770/1000</f>
        <v>1.569076505121135</v>
      </c>
      <c r="BB1770" s="4">
        <f>(AY1770-BA1770)</f>
        <v>1.239532448512978</v>
      </c>
      <c r="BC1770" s="4">
        <f>1/(1.6/F1770+1.37/N1770)</f>
        <v>0.05913747802155792</v>
      </c>
      <c r="BD1770" s="4">
        <f>G1770*AA1770*0.001</f>
        <v>70.05081624987828</v>
      </c>
      <c r="BE1770" s="4">
        <f>G1770/S1770</f>
        <v>2.785161903374131</v>
      </c>
      <c r="BF1770" s="4">
        <f>(1-AP1770*AA1770/AU1770/F1770)*100</f>
        <v>51.16273891029692</v>
      </c>
      <c r="BG1770" s="4">
        <f>(S1770-E1770/(N1770/1.35))</f>
        <v>260.4277912691303</v>
      </c>
      <c r="BH1770" s="4">
        <f>E1770*BF1770/100/BG1770</f>
        <v>-0.05270395310861166</v>
      </c>
    </row>
    <row r="1771" ht="16" customHeight="1">
      <c r="A1771" s="4">
        <v>1668</v>
      </c>
      <c r="B1771" t="s" s="2">
        <v>1832</v>
      </c>
      <c r="C1771" s="4">
        <v>9669.500030945987</v>
      </c>
      <c r="D1771" s="4">
        <v>0</v>
      </c>
      <c r="E1771" s="4">
        <f>(R1771-S1771*(1000-T1771)/(1000-U1771))*AO1771</f>
        <v>-18.84142087199941</v>
      </c>
      <c r="F1771" s="4">
        <f>IF(AZ1771&lt;&gt;0,1/(1/AZ1771-1/N1771),0)</f>
        <v>0.09745107285884121</v>
      </c>
      <c r="G1771" s="4">
        <f>((BC1771-AP1771/2)*S1771-E1771)/(BC1771+AP1771/2)</f>
        <v>531.7425709079146</v>
      </c>
      <c r="H1771" s="4">
        <f>AP1771*1000</f>
        <v>1.460718460988202</v>
      </c>
      <c r="I1771" s="4">
        <f>(AU1771-BA1771)</f>
        <v>1.538125726492372</v>
      </c>
      <c r="J1771" s="4">
        <f>(P1771+AT1771*D1771)</f>
        <v>24.61643981933594</v>
      </c>
      <c r="K1771" s="4">
        <v>6</v>
      </c>
      <c r="L1771" s="4">
        <f>(K1771*AI1771+AJ1771)</f>
        <v>1.420000016689301</v>
      </c>
      <c r="M1771" s="4">
        <v>1</v>
      </c>
      <c r="N1771" s="4">
        <f>L1771*(M1771+1)*(M1771+1)/(M1771*M1771+1)</f>
        <v>2.840000033378601</v>
      </c>
      <c r="O1771" s="4">
        <v>21.39779281616211</v>
      </c>
      <c r="P1771" s="4">
        <v>24.61643981933594</v>
      </c>
      <c r="Q1771" s="4">
        <v>21.18502998352051</v>
      </c>
      <c r="R1771" s="4">
        <v>200.3753662109375</v>
      </c>
      <c r="S1771" s="4">
        <v>222.6174011230469</v>
      </c>
      <c r="T1771" s="4">
        <v>13.72860336303711</v>
      </c>
      <c r="U1771" s="4">
        <v>15.4561243057251</v>
      </c>
      <c r="V1771" s="4">
        <v>54.57757186889648</v>
      </c>
      <c r="W1771" s="4">
        <v>61.4354248046875</v>
      </c>
      <c r="X1771" s="4">
        <v>499.4931335449219</v>
      </c>
      <c r="Y1771" s="4">
        <v>2000.735107421875</v>
      </c>
      <c r="Z1771" s="4">
        <v>28.68206214904785</v>
      </c>
      <c r="AA1771" s="4">
        <v>101.5495834350586</v>
      </c>
      <c r="AB1771" s="4">
        <v>5.194382667541504</v>
      </c>
      <c r="AC1771" s="4">
        <v>0.3419342339038849</v>
      </c>
      <c r="AD1771" s="4">
        <v>0.1080270186066628</v>
      </c>
      <c r="AE1771" s="4">
        <v>0.0008922119741328061</v>
      </c>
      <c r="AF1771" s="4">
        <v>0.1267813444137573</v>
      </c>
      <c r="AG1771" s="4">
        <v>0.0007302500889636576</v>
      </c>
      <c r="AH1771" s="4">
        <v>0.6666666865348816</v>
      </c>
      <c r="AI1771" s="4">
        <v>-0.2195652425289154</v>
      </c>
      <c r="AJ1771" s="4">
        <v>2.737391471862793</v>
      </c>
      <c r="AK1771" s="4">
        <v>1</v>
      </c>
      <c r="AL1771" s="4">
        <v>0</v>
      </c>
      <c r="AM1771" s="4">
        <v>0.1599999964237213</v>
      </c>
      <c r="AN1771" s="4">
        <v>111115</v>
      </c>
      <c r="AO1771" s="4">
        <f>X1771*0.000001/(K1771*0.0001)</f>
        <v>0.8324885559082029</v>
      </c>
      <c r="AP1771" s="4">
        <f>(U1771-T1771)/(1000-U1771)*AO1771</f>
        <v>0.001460718460988202</v>
      </c>
      <c r="AQ1771" s="4">
        <f>(P1771+273.15)</f>
        <v>297.7664398193359</v>
      </c>
      <c r="AR1771" s="4">
        <f>(O1771+273.15)</f>
        <v>294.5477928161621</v>
      </c>
      <c r="AS1771" s="4">
        <f>(Y1771*AK1771+Z1771*AL1771)*AM1771</f>
        <v>320.1176100323137</v>
      </c>
      <c r="AT1771" s="4">
        <f>((AS1771+0.00000010773*(AR1771^4-AQ1771^4))-AP1771*44100)/(L1771*0.92*2*29.3+0.00000043092*AQ1771^3)</f>
        <v>2.498195357826149</v>
      </c>
      <c r="AU1771" s="4">
        <f>0.61365*EXP(17.502*J1771/(240.97+J1771))</f>
        <v>3.10768871125924</v>
      </c>
      <c r="AV1771" s="4">
        <f>AU1771*1000/AA1771</f>
        <v>30.60267315864097</v>
      </c>
      <c r="AW1771" s="4">
        <f>(AV1771-U1771)</f>
        <v>15.14654885291587</v>
      </c>
      <c r="AX1771" s="4">
        <f>IF(D1771,P1771,(O1771+P1771)/2)</f>
        <v>23.00711631774902</v>
      </c>
      <c r="AY1771" s="4">
        <f>0.61365*EXP(17.502*AX1771/(240.97+AX1771))</f>
        <v>2.820936468041307</v>
      </c>
      <c r="AZ1771" s="4">
        <f>IF(AW1771&lt;&gt;0,(1000-(AV1771+U1771)/2)/AW1771*AP1771,0)</f>
        <v>0.09421809594863029</v>
      </c>
      <c r="BA1771" s="4">
        <f>U1771*AA1771/1000</f>
        <v>1.569562984766868</v>
      </c>
      <c r="BB1771" s="4">
        <f>(AY1771-BA1771)</f>
        <v>1.251373483274439</v>
      </c>
      <c r="BC1771" s="4">
        <f>1/(1.6/F1771+1.37/N1771)</f>
        <v>0.05916848219134137</v>
      </c>
      <c r="BD1771" s="4">
        <f>G1771*AA1771*0.001</f>
        <v>53.99823657038583</v>
      </c>
      <c r="BE1771" s="4">
        <f>G1771/S1771</f>
        <v>2.388593920445624</v>
      </c>
      <c r="BF1771" s="4">
        <f>(1-AP1771*AA1771/AU1771/F1771)*100</f>
        <v>51.01980279601608</v>
      </c>
      <c r="BG1771" s="4">
        <f>(S1771-E1771/(N1771/1.35))</f>
        <v>231.5737102351068</v>
      </c>
      <c r="BH1771" s="4">
        <f>E1771*BF1771/100/BG1771</f>
        <v>-0.04151099778598354</v>
      </c>
    </row>
    <row r="1772" ht="16" customHeight="1">
      <c r="A1772" s="4">
        <v>1669</v>
      </c>
      <c r="B1772" t="s" s="2">
        <v>1833</v>
      </c>
      <c r="C1772" s="4">
        <v>9674.500030834228</v>
      </c>
      <c r="D1772" s="4">
        <v>0</v>
      </c>
      <c r="E1772" s="4">
        <f>(R1772-S1772*(1000-T1772)/(1000-U1772))*AO1772</f>
        <v>-8.468836551651551</v>
      </c>
      <c r="F1772" s="4">
        <f>IF(AZ1772&lt;&gt;0,1/(1/AZ1772-1/N1772),0)</f>
        <v>0.0976621620974904</v>
      </c>
      <c r="G1772" s="4">
        <f>((BC1772-AP1772/2)*S1772-E1772)/(BC1772+AP1772/2)</f>
        <v>345.3713062403546</v>
      </c>
      <c r="H1772" s="4">
        <f>AP1772*1000</f>
        <v>1.46897647744093</v>
      </c>
      <c r="I1772" s="4">
        <f>(AU1772-BA1772)</f>
        <v>1.543541374988976</v>
      </c>
      <c r="J1772" s="4">
        <f>(P1772+AT1772*D1772)</f>
        <v>24.6463737487793</v>
      </c>
      <c r="K1772" s="4">
        <v>6</v>
      </c>
      <c r="L1772" s="4">
        <f>(K1772*AI1772+AJ1772)</f>
        <v>1.420000016689301</v>
      </c>
      <c r="M1772" s="4">
        <v>1</v>
      </c>
      <c r="N1772" s="4">
        <f>L1772*(M1772+1)*(M1772+1)/(M1772*M1772+1)</f>
        <v>2.840000033378601</v>
      </c>
      <c r="O1772" s="4">
        <v>21.46388053894043</v>
      </c>
      <c r="P1772" s="4">
        <v>24.6463737487793</v>
      </c>
      <c r="Q1772" s="4">
        <v>21.13870811462402</v>
      </c>
      <c r="R1772" s="4">
        <v>199.6098175048828</v>
      </c>
      <c r="S1772" s="4">
        <v>209.413330078125</v>
      </c>
      <c r="T1772" s="4">
        <v>13.72033405303955</v>
      </c>
      <c r="U1772" s="4">
        <v>15.45763969421387</v>
      </c>
      <c r="V1772" s="4">
        <v>54.31068801879883</v>
      </c>
      <c r="W1772" s="4">
        <v>61.17808532714844</v>
      </c>
      <c r="X1772" s="4">
        <v>499.4870910644531</v>
      </c>
      <c r="Y1772" s="4">
        <v>2000.719482421875</v>
      </c>
      <c r="Z1772" s="4">
        <v>28.63494491577148</v>
      </c>
      <c r="AA1772" s="4">
        <v>101.5493850708008</v>
      </c>
      <c r="AB1772" s="4">
        <v>5.194382667541504</v>
      </c>
      <c r="AC1772" s="4">
        <v>0.3419342339038849</v>
      </c>
      <c r="AD1772" s="4">
        <v>0.1080270186066628</v>
      </c>
      <c r="AE1772" s="4">
        <v>0.0008922119741328061</v>
      </c>
      <c r="AF1772" s="4">
        <v>0.1267813444137573</v>
      </c>
      <c r="AG1772" s="4">
        <v>0.0007302500889636576</v>
      </c>
      <c r="AH1772" s="4">
        <v>0.6666666865348816</v>
      </c>
      <c r="AI1772" s="4">
        <v>-0.2195652425289154</v>
      </c>
      <c r="AJ1772" s="4">
        <v>2.737391471862793</v>
      </c>
      <c r="AK1772" s="4">
        <v>1</v>
      </c>
      <c r="AL1772" s="4">
        <v>0</v>
      </c>
      <c r="AM1772" s="4">
        <v>0.1599999964237213</v>
      </c>
      <c r="AN1772" s="4">
        <v>111115</v>
      </c>
      <c r="AO1772" s="4">
        <f>X1772*0.000001/(K1772*0.0001)</f>
        <v>0.8324784851074218</v>
      </c>
      <c r="AP1772" s="4">
        <f>(U1772-T1772)/(1000-U1772)*AO1772</f>
        <v>0.00146897647744093</v>
      </c>
      <c r="AQ1772" s="4">
        <f>(P1772+273.15)</f>
        <v>297.7963737487793</v>
      </c>
      <c r="AR1772" s="4">
        <f>(O1772+273.15)</f>
        <v>294.6138805389404</v>
      </c>
      <c r="AS1772" s="4">
        <f>(Y1772*AK1772+Z1772*AL1772)*AM1772</f>
        <v>320.1151100323696</v>
      </c>
      <c r="AT1772" s="4">
        <f>((AS1772+0.00000010773*(AR1772^4-AQ1772^4))-AP1772*44100)/(L1772*0.92*2*29.3+0.00000043092*AQ1772^3)</f>
        <v>2.4983334324418</v>
      </c>
      <c r="AU1772" s="4">
        <f>0.61365*EXP(17.502*J1772/(240.97+J1772))</f>
        <v>3.113255180582395</v>
      </c>
      <c r="AV1772" s="4">
        <f>AU1772*1000/AA1772</f>
        <v>30.6575483289418</v>
      </c>
      <c r="AW1772" s="4">
        <f>(AV1772-U1772)</f>
        <v>15.19990863472793</v>
      </c>
      <c r="AX1772" s="4">
        <f>IF(D1772,P1772,(O1772+P1772)/2)</f>
        <v>23.05512714385986</v>
      </c>
      <c r="AY1772" s="4">
        <f>0.61365*EXP(17.502*AX1772/(240.97+AX1772))</f>
        <v>2.829143811587701</v>
      </c>
      <c r="AZ1772" s="4">
        <f>IF(AW1772&lt;&gt;0,(1000-(AV1772+U1772)/2)/AW1772*AP1772,0)</f>
        <v>0.09441539740131651</v>
      </c>
      <c r="BA1772" s="4">
        <f>U1772*AA1772/1000</f>
        <v>1.569713805593419</v>
      </c>
      <c r="BB1772" s="4">
        <f>(AY1772-BA1772)</f>
        <v>1.259430005994282</v>
      </c>
      <c r="BC1772" s="4">
        <f>1/(1.6/F1772+1.37/N1772)</f>
        <v>0.05929298146975757</v>
      </c>
      <c r="BD1772" s="4">
        <f>G1772*AA1772*0.001</f>
        <v>35.07224376980722</v>
      </c>
      <c r="BE1772" s="4">
        <f>G1772/S1772</f>
        <v>1.649232673543314</v>
      </c>
      <c r="BF1772" s="4">
        <f>(1-AP1772*AA1772/AU1772/F1772)*100</f>
        <v>50.93734057738079</v>
      </c>
      <c r="BG1772" s="4">
        <f>(S1772-E1772/(N1772/1.35))</f>
        <v>213.4390093775469</v>
      </c>
      <c r="BH1772" s="4">
        <f>E1772*BF1772/100/BG1772</f>
        <v>-0.02021092643672221</v>
      </c>
    </row>
    <row r="1773" ht="16" customHeight="1">
      <c r="A1773" s="4">
        <v>1670</v>
      </c>
      <c r="B1773" t="s" s="2">
        <v>1834</v>
      </c>
      <c r="C1773" s="4">
        <v>9680.000030711293</v>
      </c>
      <c r="D1773" s="4">
        <v>0</v>
      </c>
      <c r="E1773" s="4">
        <f>(R1773-S1773*(1000-T1773)/(1000-U1773))*AO1773</f>
        <v>-3.564005796909295</v>
      </c>
      <c r="F1773" s="4">
        <f>IF(AZ1773&lt;&gt;0,1/(1/AZ1773-1/N1773),0)</f>
        <v>0.09795376770432387</v>
      </c>
      <c r="G1773" s="4">
        <f>((BC1773-AP1773/2)*S1773-E1773)/(BC1773+AP1773/2)</f>
        <v>258.001416840017</v>
      </c>
      <c r="H1773" s="4">
        <f>AP1773*1000</f>
        <v>1.47668444614255</v>
      </c>
      <c r="I1773" s="4">
        <f>(AU1773-BA1773)</f>
        <v>1.547142994250537</v>
      </c>
      <c r="J1773" s="4">
        <f>(P1773+AT1773*D1773)</f>
        <v>24.66558265686035</v>
      </c>
      <c r="K1773" s="4">
        <v>6</v>
      </c>
      <c r="L1773" s="4">
        <f>(K1773*AI1773+AJ1773)</f>
        <v>1.420000016689301</v>
      </c>
      <c r="M1773" s="4">
        <v>1</v>
      </c>
      <c r="N1773" s="4">
        <f>L1773*(M1773+1)*(M1773+1)/(M1773*M1773+1)</f>
        <v>2.840000033378601</v>
      </c>
      <c r="O1773" s="4">
        <v>21.49694633483887</v>
      </c>
      <c r="P1773" s="4">
        <v>24.66558265686035</v>
      </c>
      <c r="Q1773" s="4">
        <v>21.08245277404785</v>
      </c>
      <c r="R1773" s="4">
        <v>199.8809967041016</v>
      </c>
      <c r="S1773" s="4">
        <v>203.80078125</v>
      </c>
      <c r="T1773" s="4">
        <v>13.71097087860107</v>
      </c>
      <c r="U1773" s="4">
        <v>15.45743560791016</v>
      </c>
      <c r="V1773" s="4">
        <v>54.14157104492188</v>
      </c>
      <c r="W1773" s="4">
        <v>61.02934265136719</v>
      </c>
      <c r="X1773" s="4">
        <v>499.474853515625</v>
      </c>
      <c r="Y1773" s="4">
        <v>2000.782836914062</v>
      </c>
      <c r="Z1773" s="4">
        <v>28.52449226379395</v>
      </c>
      <c r="AA1773" s="4">
        <v>101.5491104125977</v>
      </c>
      <c r="AB1773" s="4">
        <v>5.194382667541504</v>
      </c>
      <c r="AC1773" s="4">
        <v>0.3419342339038849</v>
      </c>
      <c r="AD1773" s="4">
        <v>0.1080270186066628</v>
      </c>
      <c r="AE1773" s="4">
        <v>0.0008922119741328061</v>
      </c>
      <c r="AF1773" s="4">
        <v>0.1267813444137573</v>
      </c>
      <c r="AG1773" s="4">
        <v>0.0007302500889636576</v>
      </c>
      <c r="AH1773" s="4">
        <v>0.6666666865348816</v>
      </c>
      <c r="AI1773" s="4">
        <v>-0.2195652425289154</v>
      </c>
      <c r="AJ1773" s="4">
        <v>2.737391471862793</v>
      </c>
      <c r="AK1773" s="4">
        <v>1</v>
      </c>
      <c r="AL1773" s="4">
        <v>0</v>
      </c>
      <c r="AM1773" s="4">
        <v>0.1599999964237213</v>
      </c>
      <c r="AN1773" s="4">
        <v>111115</v>
      </c>
      <c r="AO1773" s="4">
        <f>X1773*0.000001/(K1773*0.0001)</f>
        <v>0.8324580891927083</v>
      </c>
      <c r="AP1773" s="4">
        <f>(U1773-T1773)/(1000-U1773)*AO1773</f>
        <v>0.00147668444614255</v>
      </c>
      <c r="AQ1773" s="4">
        <f>(P1773+273.15)</f>
        <v>297.8155826568603</v>
      </c>
      <c r="AR1773" s="4">
        <f>(O1773+273.15)</f>
        <v>294.6469463348388</v>
      </c>
      <c r="AS1773" s="4">
        <f>(Y1773*AK1773+Z1773*AL1773)*AM1773</f>
        <v>320.125246750893</v>
      </c>
      <c r="AT1773" s="4">
        <f>((AS1773+0.00000010773*(AR1773^4-AQ1773^4))-AP1773*44100)/(L1773*0.92*2*29.3+0.00000043092*AQ1773^3)</f>
        <v>2.496178646753521</v>
      </c>
      <c r="AU1773" s="4">
        <f>0.61365*EXP(17.502*J1773/(240.97+J1773))</f>
        <v>3.116831829493824</v>
      </c>
      <c r="AV1773" s="4">
        <f>AU1773*1000/AA1773</f>
        <v>30.69285212672002</v>
      </c>
      <c r="AW1773" s="4">
        <f>(AV1773-U1773)</f>
        <v>15.23541651880986</v>
      </c>
      <c r="AX1773" s="4">
        <f>IF(D1773,P1773,(O1773+P1773)/2)</f>
        <v>23.08126449584961</v>
      </c>
      <c r="AY1773" s="4">
        <f>0.61365*EXP(17.502*AX1773/(240.97+AX1773))</f>
        <v>2.833620709053701</v>
      </c>
      <c r="AZ1773" s="4">
        <f>IF(AW1773&lt;&gt;0,(1000-(AV1773+U1773)/2)/AW1773*AP1773,0)</f>
        <v>0.09468790947199361</v>
      </c>
      <c r="BA1773" s="4">
        <f>U1773*AA1773/1000</f>
        <v>1.569688835243287</v>
      </c>
      <c r="BB1773" s="4">
        <f>(AY1773-BA1773)</f>
        <v>1.263931873810414</v>
      </c>
      <c r="BC1773" s="4">
        <f>1/(1.6/F1773+1.37/N1773)</f>
        <v>0.05946494354294897</v>
      </c>
      <c r="BD1773" s="4">
        <f>G1773*AA1773*0.001</f>
        <v>26.19981436529352</v>
      </c>
      <c r="BE1773" s="4">
        <f>G1773/S1773</f>
        <v>1.265949106071039</v>
      </c>
      <c r="BF1773" s="4">
        <f>(1-AP1773*AA1773/AU1773/F1773)*100</f>
        <v>50.88328553915451</v>
      </c>
      <c r="BG1773" s="4">
        <f>(S1773-E1773/(N1773/1.35))</f>
        <v>205.4949389152391</v>
      </c>
      <c r="BH1773" s="4">
        <f>E1773*BF1773/100/BG1773</f>
        <v>-0.008824953333869635</v>
      </c>
    </row>
    <row r="1774" ht="16" customHeight="1">
      <c r="A1774" s="4">
        <v>1671</v>
      </c>
      <c r="B1774" t="s" s="2">
        <v>1835</v>
      </c>
      <c r="C1774" s="4">
        <v>9685.000030599535</v>
      </c>
      <c r="D1774" s="4">
        <v>0</v>
      </c>
      <c r="E1774" s="4">
        <f>(R1774-S1774*(1000-T1774)/(1000-U1774))*AO1774</f>
        <v>-1.819477914796131</v>
      </c>
      <c r="F1774" s="4">
        <f>IF(AZ1774&lt;&gt;0,1/(1/AZ1774-1/N1774),0)</f>
        <v>0.09822126303849069</v>
      </c>
      <c r="G1774" s="4">
        <f>((BC1774-AP1774/2)*S1774-E1774)/(BC1774+AP1774/2)</f>
        <v>227.1850571195693</v>
      </c>
      <c r="H1774" s="4">
        <f>AP1774*1000</f>
        <v>1.483711873117724</v>
      </c>
      <c r="I1774" s="4">
        <f>(AU1774-BA1774)</f>
        <v>1.550380487515379</v>
      </c>
      <c r="J1774" s="4">
        <f>(P1774+AT1774*D1774)</f>
        <v>24.68309211730957</v>
      </c>
      <c r="K1774" s="4">
        <v>6</v>
      </c>
      <c r="L1774" s="4">
        <f>(K1774*AI1774+AJ1774)</f>
        <v>1.420000016689301</v>
      </c>
      <c r="M1774" s="4">
        <v>1</v>
      </c>
      <c r="N1774" s="4">
        <f>L1774*(M1774+1)*(M1774+1)/(M1774*M1774+1)</f>
        <v>2.840000033378601</v>
      </c>
      <c r="O1774" s="4">
        <v>21.51115989685059</v>
      </c>
      <c r="P1774" s="4">
        <v>24.68309211730957</v>
      </c>
      <c r="Q1774" s="4">
        <v>21.07526969909668</v>
      </c>
      <c r="R1774" s="4">
        <v>200.1831512451172</v>
      </c>
      <c r="S1774" s="4">
        <v>202.0087585449219</v>
      </c>
      <c r="T1774" s="4">
        <v>13.70300006866455</v>
      </c>
      <c r="U1774" s="4">
        <v>15.45775985717773</v>
      </c>
      <c r="V1774" s="4">
        <v>54.05024719238281</v>
      </c>
      <c r="W1774" s="4">
        <v>60.96375274658203</v>
      </c>
      <c r="X1774" s="4">
        <v>499.4793090820312</v>
      </c>
      <c r="Y1774" s="4">
        <v>2000.837768554688</v>
      </c>
      <c r="Z1774" s="4">
        <v>28.79179573059082</v>
      </c>
      <c r="AA1774" s="4">
        <v>101.5486526489258</v>
      </c>
      <c r="AB1774" s="4">
        <v>5.194382667541504</v>
      </c>
      <c r="AC1774" s="4">
        <v>0.3419342339038849</v>
      </c>
      <c r="AD1774" s="4">
        <v>0.1080270186066628</v>
      </c>
      <c r="AE1774" s="4">
        <v>0.0008922119741328061</v>
      </c>
      <c r="AF1774" s="4">
        <v>0.1267813444137573</v>
      </c>
      <c r="AG1774" s="4">
        <v>0.0007302500889636576</v>
      </c>
      <c r="AH1774" s="4">
        <v>0.6666666865348816</v>
      </c>
      <c r="AI1774" s="4">
        <v>-0.2195652425289154</v>
      </c>
      <c r="AJ1774" s="4">
        <v>2.737391471862793</v>
      </c>
      <c r="AK1774" s="4">
        <v>1</v>
      </c>
      <c r="AL1774" s="4">
        <v>0</v>
      </c>
      <c r="AM1774" s="4">
        <v>0.1599999964237213</v>
      </c>
      <c r="AN1774" s="4">
        <v>111115</v>
      </c>
      <c r="AO1774" s="4">
        <f>X1774*0.000001/(K1774*0.0001)</f>
        <v>0.8324655151367185</v>
      </c>
      <c r="AP1774" s="4">
        <f>(U1774-T1774)/(1000-U1774)*AO1774</f>
        <v>0.001483711873117724</v>
      </c>
      <c r="AQ1774" s="4">
        <f>(P1774+273.15)</f>
        <v>297.8330921173095</v>
      </c>
      <c r="AR1774" s="4">
        <f>(O1774+273.15)</f>
        <v>294.6611598968506</v>
      </c>
      <c r="AS1774" s="4">
        <f>(Y1774*AK1774+Z1774*AL1774)*AM1774</f>
        <v>320.1340358131965</v>
      </c>
      <c r="AT1774" s="4">
        <f>((AS1774+0.00000010773*(AR1774^4-AQ1774^4))-AP1774*44100)/(L1774*0.92*2*29.3+0.00000043092*AQ1774^3)</f>
        <v>2.492212703707042</v>
      </c>
      <c r="AU1774" s="4">
        <f>0.61365*EXP(17.502*J1774/(240.97+J1774))</f>
        <v>3.12009517398243</v>
      </c>
      <c r="AV1774" s="4">
        <f>AU1774*1000/AA1774</f>
        <v>30.7251262581418</v>
      </c>
      <c r="AW1774" s="4">
        <f>(AV1774-U1774)</f>
        <v>15.26736640096406</v>
      </c>
      <c r="AX1774" s="4">
        <f>IF(D1774,P1774,(O1774+P1774)/2)</f>
        <v>23.09712600708008</v>
      </c>
      <c r="AY1774" s="4">
        <f>0.61365*EXP(17.502*AX1774/(240.97+AX1774))</f>
        <v>2.836340544891642</v>
      </c>
      <c r="AZ1774" s="4">
        <f>IF(AW1774&lt;&gt;0,(1000-(AV1774+U1774)/2)/AW1774*AP1774,0)</f>
        <v>0.09493784237693584</v>
      </c>
      <c r="BA1774" s="4">
        <f>U1774*AA1774/1000</f>
        <v>1.56971468646705</v>
      </c>
      <c r="BB1774" s="4">
        <f>(AY1774-BA1774)</f>
        <v>1.266625858424592</v>
      </c>
      <c r="BC1774" s="4">
        <f>1/(1.6/F1774+1.37/N1774)</f>
        <v>0.05962266177692491</v>
      </c>
      <c r="BD1774" s="4">
        <f>G1774*AA1774*0.001</f>
        <v>23.0703364524615</v>
      </c>
      <c r="BE1774" s="4">
        <f>G1774/S1774</f>
        <v>1.124629737621247</v>
      </c>
      <c r="BF1774" s="4">
        <f>(1-AP1774*AA1774/AU1774/F1774)*100</f>
        <v>50.83564098437508</v>
      </c>
      <c r="BG1774" s="4">
        <f>(S1774-E1774/(N1774/1.35))</f>
        <v>202.8736512055225</v>
      </c>
      <c r="BH1774" s="4">
        <f>E1774*BF1774/100/BG1774</f>
        <v>-0.004559208428790663</v>
      </c>
    </row>
    <row r="1775" ht="16" customHeight="1">
      <c r="A1775" s="4">
        <v>1672</v>
      </c>
      <c r="B1775" t="s" s="2">
        <v>1836</v>
      </c>
      <c r="C1775" s="4">
        <v>9690.000030487776</v>
      </c>
      <c r="D1775" s="4">
        <v>0</v>
      </c>
      <c r="E1775" s="4">
        <f>(R1775-S1775*(1000-T1775)/(1000-U1775))*AO1775</f>
        <v>-1.179751681328085</v>
      </c>
      <c r="F1775" s="4">
        <f>IF(AZ1775&lt;&gt;0,1/(1/AZ1775-1/N1775),0)</f>
        <v>0.0983885015327562</v>
      </c>
      <c r="G1775" s="4">
        <f>((BC1775-AP1775/2)*S1775-E1775)/(BC1775+AP1775/2)</f>
        <v>215.9412258282042</v>
      </c>
      <c r="H1775" s="4">
        <f>AP1775*1000</f>
        <v>1.490425496429954</v>
      </c>
      <c r="I1775" s="4">
        <f>(AU1775-BA1775)</f>
        <v>1.554795169361839</v>
      </c>
      <c r="J1775" s="4">
        <f>(P1775+AT1775*D1775)</f>
        <v>24.70711708068848</v>
      </c>
      <c r="K1775" s="4">
        <v>6</v>
      </c>
      <c r="L1775" s="4">
        <f>(K1775*AI1775+AJ1775)</f>
        <v>1.420000016689301</v>
      </c>
      <c r="M1775" s="4">
        <v>1</v>
      </c>
      <c r="N1775" s="4">
        <f>L1775*(M1775+1)*(M1775+1)/(M1775*M1775+1)</f>
        <v>2.840000033378601</v>
      </c>
      <c r="O1775" s="4">
        <v>21.52469444274902</v>
      </c>
      <c r="P1775" s="4">
        <v>24.70711708068848</v>
      </c>
      <c r="Q1775" s="4">
        <v>21.08553886413574</v>
      </c>
      <c r="R1775" s="4">
        <v>200.3379364013672</v>
      </c>
      <c r="S1775" s="4">
        <v>201.3945159912109</v>
      </c>
      <c r="T1775" s="4">
        <v>13.69583415985107</v>
      </c>
      <c r="U1775" s="4">
        <v>15.45848846435547</v>
      </c>
      <c r="V1775" s="4">
        <v>53.97375869750977</v>
      </c>
      <c r="W1775" s="4">
        <v>60.91296005249023</v>
      </c>
      <c r="X1775" s="4">
        <v>499.4918518066406</v>
      </c>
      <c r="Y1775" s="4">
        <v>2000.895141601562</v>
      </c>
      <c r="Z1775" s="4">
        <v>29.37174797058105</v>
      </c>
      <c r="AA1775" s="4">
        <v>101.5482559204102</v>
      </c>
      <c r="AB1775" s="4">
        <v>5.194382667541504</v>
      </c>
      <c r="AC1775" s="4">
        <v>0.3419342339038849</v>
      </c>
      <c r="AD1775" s="4">
        <v>0.1080270186066628</v>
      </c>
      <c r="AE1775" s="4">
        <v>0.0008922119741328061</v>
      </c>
      <c r="AF1775" s="4">
        <v>0.1267813444137573</v>
      </c>
      <c r="AG1775" s="4">
        <v>0.0007302500889636576</v>
      </c>
      <c r="AH1775" s="4">
        <v>0.6666666865348816</v>
      </c>
      <c r="AI1775" s="4">
        <v>-0.2195652425289154</v>
      </c>
      <c r="AJ1775" s="4">
        <v>2.737391471862793</v>
      </c>
      <c r="AK1775" s="4">
        <v>1</v>
      </c>
      <c r="AL1775" s="4">
        <v>0</v>
      </c>
      <c r="AM1775" s="4">
        <v>0.1599999964237213</v>
      </c>
      <c r="AN1775" s="4">
        <v>111115</v>
      </c>
      <c r="AO1775" s="4">
        <f>X1775*0.000001/(K1775*0.0001)</f>
        <v>0.8324864196777343</v>
      </c>
      <c r="AP1775" s="4">
        <f>(U1775-T1775)/(1000-U1775)*AO1775</f>
        <v>0.001490425496429954</v>
      </c>
      <c r="AQ1775" s="4">
        <f>(P1775+273.15)</f>
        <v>297.8571170806885</v>
      </c>
      <c r="AR1775" s="4">
        <f>(O1775+273.15)</f>
        <v>294.674694442749</v>
      </c>
      <c r="AS1775" s="4">
        <f>(Y1775*AK1775+Z1775*AL1775)*AM1775</f>
        <v>320.1432155004914</v>
      </c>
      <c r="AT1775" s="4">
        <f>((AS1775+0.00000010773*(AR1775^4-AQ1775^4))-AP1775*44100)/(L1775*0.92*2*29.3+0.00000043092*AQ1775^3)</f>
        <v>2.487458680039468</v>
      </c>
      <c r="AU1775" s="4">
        <f>0.61365*EXP(17.502*J1775/(240.97+J1775))</f>
        <v>3.124577712082917</v>
      </c>
      <c r="AV1775" s="4">
        <f>AU1775*1000/AA1775</f>
        <v>30.76938824564203</v>
      </c>
      <c r="AW1775" s="4">
        <f>(AV1775-U1775)</f>
        <v>15.31089978128656</v>
      </c>
      <c r="AX1775" s="4">
        <f>IF(D1775,P1775,(O1775+P1775)/2)</f>
        <v>23.11590576171875</v>
      </c>
      <c r="AY1775" s="4">
        <f>0.61365*EXP(17.502*AX1775/(240.97+AX1775))</f>
        <v>2.839563735798032</v>
      </c>
      <c r="AZ1775" s="4">
        <f>IF(AW1775&lt;&gt;0,(1000-(AV1775+U1775)/2)/AW1775*AP1775,0)</f>
        <v>0.09509407769504777</v>
      </c>
      <c r="BA1775" s="4">
        <f>U1775*AA1775/1000</f>
        <v>1.569782542721077</v>
      </c>
      <c r="BB1775" s="4">
        <f>(AY1775-BA1775)</f>
        <v>1.269781193076955</v>
      </c>
      <c r="BC1775" s="4">
        <f>1/(1.6/F1775+1.37/N1775)</f>
        <v>0.05972125490736164</v>
      </c>
      <c r="BD1775" s="4">
        <f>G1775*AA1775*0.001</f>
        <v>21.92845486416957</v>
      </c>
      <c r="BE1775" s="4">
        <f>G1775/S1775</f>
        <v>1.072229920290521</v>
      </c>
      <c r="BF1775" s="4">
        <f>(1-AP1775*AA1775/AU1775/F1775)*100</f>
        <v>50.76804710762206</v>
      </c>
      <c r="BG1775" s="4">
        <f>(S1775-E1775/(N1775/1.35))</f>
        <v>201.9553134387723</v>
      </c>
      <c r="BH1775" s="4">
        <f>E1775*BF1775/100/BG1775</f>
        <v>-0.002965690177352962</v>
      </c>
    </row>
    <row r="1776" ht="16" customHeight="1">
      <c r="A1776" s="4">
        <v>1673</v>
      </c>
      <c r="B1776" t="s" s="2">
        <v>1837</v>
      </c>
      <c r="C1776" s="4">
        <v>9695.500030364841</v>
      </c>
      <c r="D1776" s="4">
        <v>0</v>
      </c>
      <c r="E1776" s="4">
        <f>(R1776-S1776*(1000-T1776)/(1000-U1776))*AO1776</f>
        <v>-1.001274925248559</v>
      </c>
      <c r="F1776" s="4">
        <f>IF(AZ1776&lt;&gt;0,1/(1/AZ1776-1/N1776),0)</f>
        <v>0.09866733064048326</v>
      </c>
      <c r="G1776" s="4">
        <f>((BC1776-AP1776/2)*S1776-E1776)/(BC1776+AP1776/2)</f>
        <v>212.6623798558358</v>
      </c>
      <c r="H1776" s="4">
        <f>AP1776*1000</f>
        <v>1.497655929315574</v>
      </c>
      <c r="I1776" s="4">
        <f>(AU1776-BA1776)</f>
        <v>1.558033817580726</v>
      </c>
      <c r="J1776" s="4">
        <f>(P1776+AT1776*D1776)</f>
        <v>24.72465515136719</v>
      </c>
      <c r="K1776" s="4">
        <v>6</v>
      </c>
      <c r="L1776" s="4">
        <f>(K1776*AI1776+AJ1776)</f>
        <v>1.420000016689301</v>
      </c>
      <c r="M1776" s="4">
        <v>1</v>
      </c>
      <c r="N1776" s="4">
        <f>L1776*(M1776+1)*(M1776+1)/(M1776*M1776+1)</f>
        <v>2.840000033378601</v>
      </c>
      <c r="O1776" s="4">
        <v>21.54028701782227</v>
      </c>
      <c r="P1776" s="4">
        <v>24.72465515136719</v>
      </c>
      <c r="Q1776" s="4">
        <v>21.09050178527832</v>
      </c>
      <c r="R1776" s="4">
        <v>200.2756652832031</v>
      </c>
      <c r="S1776" s="4">
        <v>201.1166076660156</v>
      </c>
      <c r="T1776" s="4">
        <v>13.6877498626709</v>
      </c>
      <c r="U1776" s="4">
        <v>15.45895862579346</v>
      </c>
      <c r="V1776" s="4">
        <v>53.89000701904297</v>
      </c>
      <c r="W1776" s="4">
        <v>60.85621643066406</v>
      </c>
      <c r="X1776" s="4">
        <v>499.4906616210938</v>
      </c>
      <c r="Y1776" s="4">
        <v>2000.892700195312</v>
      </c>
      <c r="Z1776" s="4">
        <v>29.95192909240723</v>
      </c>
      <c r="AA1776" s="4">
        <v>101.5475692749023</v>
      </c>
      <c r="AB1776" s="4">
        <v>5.194382667541504</v>
      </c>
      <c r="AC1776" s="4">
        <v>0.3419342339038849</v>
      </c>
      <c r="AD1776" s="4">
        <v>0.1080270186066628</v>
      </c>
      <c r="AE1776" s="4">
        <v>0.0008922119741328061</v>
      </c>
      <c r="AF1776" s="4">
        <v>0.1267813444137573</v>
      </c>
      <c r="AG1776" s="4">
        <v>0.0007302500889636576</v>
      </c>
      <c r="AH1776" s="4">
        <v>0.6666666865348816</v>
      </c>
      <c r="AI1776" s="4">
        <v>-0.2195652425289154</v>
      </c>
      <c r="AJ1776" s="4">
        <v>2.737391471862793</v>
      </c>
      <c r="AK1776" s="4">
        <v>1</v>
      </c>
      <c r="AL1776" s="4">
        <v>0</v>
      </c>
      <c r="AM1776" s="4">
        <v>0.1599999964237213</v>
      </c>
      <c r="AN1776" s="4">
        <v>111115</v>
      </c>
      <c r="AO1776" s="4">
        <f>X1776*0.000001/(K1776*0.0001)</f>
        <v>0.8324844360351562</v>
      </c>
      <c r="AP1776" s="4">
        <f>(U1776-T1776)/(1000-U1776)*AO1776</f>
        <v>0.001497655929315574</v>
      </c>
      <c r="AQ1776" s="4">
        <f>(P1776+273.15)</f>
        <v>297.8746551513672</v>
      </c>
      <c r="AR1776" s="4">
        <f>(O1776+273.15)</f>
        <v>294.6902870178222</v>
      </c>
      <c r="AS1776" s="4">
        <f>(Y1776*AK1776+Z1776*AL1776)*AM1776</f>
        <v>320.1428248755001</v>
      </c>
      <c r="AT1776" s="4">
        <f>((AS1776+0.00000010773*(AR1776^4-AQ1776^4))-AP1776*44100)/(L1776*0.92*2*29.3+0.00000043092*AQ1776^3)</f>
        <v>2.483455636063825</v>
      </c>
      <c r="AU1776" s="4">
        <f>0.61365*EXP(17.502*J1776/(240.97+J1776))</f>
        <v>3.127853489551336</v>
      </c>
      <c r="AV1776" s="4">
        <f>AU1776*1000/AA1776</f>
        <v>30.80185485369752</v>
      </c>
      <c r="AW1776" s="4">
        <f>(AV1776-U1776)</f>
        <v>15.34289622790407</v>
      </c>
      <c r="AX1776" s="4">
        <f>IF(D1776,P1776,(O1776+P1776)/2)</f>
        <v>23.13247108459473</v>
      </c>
      <c r="AY1776" s="4">
        <f>0.61365*EXP(17.502*AX1776/(240.97+AX1776))</f>
        <v>2.842409520414235</v>
      </c>
      <c r="AZ1776" s="4">
        <f>IF(AW1776&lt;&gt;0,(1000-(AV1776+U1776)/2)/AW1776*AP1776,0)</f>
        <v>0.0953545221699104</v>
      </c>
      <c r="BA1776" s="4">
        <f>U1776*AA1776/1000</f>
        <v>1.56981967197061</v>
      </c>
      <c r="BB1776" s="4">
        <f>(AY1776-BA1776)</f>
        <v>1.272589848443625</v>
      </c>
      <c r="BC1776" s="4">
        <f>1/(1.6/F1776+1.37/N1776)</f>
        <v>0.05988561326491786</v>
      </c>
      <c r="BD1776" s="4">
        <f>G1776*AA1776*0.001</f>
        <v>21.59534775057608</v>
      </c>
      <c r="BE1776" s="4">
        <f>G1776/S1776</f>
        <v>1.057408347942074</v>
      </c>
      <c r="BF1776" s="4">
        <f>(1-AP1776*AA1776/AU1776/F1776)*100</f>
        <v>50.72100963996293</v>
      </c>
      <c r="BG1776" s="4">
        <f>(S1776-E1776/(N1776/1.35))</f>
        <v>201.5925658115081</v>
      </c>
      <c r="BH1776" s="4">
        <f>E1776*BF1776/100/BG1776</f>
        <v>-0.002519223609826497</v>
      </c>
    </row>
    <row r="1777" ht="16" customHeight="1">
      <c r="A1777" s="4">
        <v>1674</v>
      </c>
      <c r="B1777" t="s" s="2">
        <v>1838</v>
      </c>
      <c r="C1777" s="4">
        <v>9700.500030253083</v>
      </c>
      <c r="D1777" s="4">
        <v>0</v>
      </c>
      <c r="E1777" s="4">
        <f>(R1777-S1777*(1000-T1777)/(1000-U1777))*AO1777</f>
        <v>-0.9946242127957301</v>
      </c>
      <c r="F1777" s="4">
        <f>IF(AZ1777&lt;&gt;0,1/(1/AZ1777-1/N1777),0)</f>
        <v>0.09882254758873744</v>
      </c>
      <c r="G1777" s="4">
        <f>((BC1777-AP1777/2)*S1777-E1777)/(BC1777+AP1777/2)</f>
        <v>212.3537052532525</v>
      </c>
      <c r="H1777" s="4">
        <f>AP1777*1000</f>
        <v>1.503507808456051</v>
      </c>
      <c r="I1777" s="4">
        <f>(AU1777-BA1777)</f>
        <v>1.561713309369749</v>
      </c>
      <c r="J1777" s="4">
        <f>(P1777+AT1777*D1777)</f>
        <v>24.74391174316406</v>
      </c>
      <c r="K1777" s="4">
        <v>6</v>
      </c>
      <c r="L1777" s="4">
        <f>(K1777*AI1777+AJ1777)</f>
        <v>1.420000016689301</v>
      </c>
      <c r="M1777" s="4">
        <v>1</v>
      </c>
      <c r="N1777" s="4">
        <f>L1777*(M1777+1)*(M1777+1)/(M1777*M1777+1)</f>
        <v>2.840000033378601</v>
      </c>
      <c r="O1777" s="4">
        <v>21.55236053466797</v>
      </c>
      <c r="P1777" s="4">
        <v>24.74391174316406</v>
      </c>
      <c r="Q1777" s="4">
        <v>21.08827972412109</v>
      </c>
      <c r="R1777" s="4">
        <v>200.1188201904297</v>
      </c>
      <c r="S1777" s="4">
        <v>200.9506683349609</v>
      </c>
      <c r="T1777" s="4">
        <v>13.68008995056152</v>
      </c>
      <c r="U1777" s="4">
        <v>15.45823955535889</v>
      </c>
      <c r="V1777" s="4">
        <v>53.81852340698242</v>
      </c>
      <c r="W1777" s="4">
        <v>60.80762100219727</v>
      </c>
      <c r="X1777" s="4">
        <v>499.4853820800781</v>
      </c>
      <c r="Y1777" s="4">
        <v>2000.913208007812</v>
      </c>
      <c r="Z1777" s="4">
        <v>30.38587951660156</v>
      </c>
      <c r="AA1777" s="4">
        <v>101.5471649169922</v>
      </c>
      <c r="AB1777" s="4">
        <v>5.194382667541504</v>
      </c>
      <c r="AC1777" s="4">
        <v>0.3419342339038849</v>
      </c>
      <c r="AD1777" s="4">
        <v>0.1080270186066628</v>
      </c>
      <c r="AE1777" s="4">
        <v>0.0008922119741328061</v>
      </c>
      <c r="AF1777" s="4">
        <v>0.1267813444137573</v>
      </c>
      <c r="AG1777" s="4">
        <v>0.0007302500889636576</v>
      </c>
      <c r="AH1777" s="4">
        <v>0.6666666865348816</v>
      </c>
      <c r="AI1777" s="4">
        <v>-0.2195652425289154</v>
      </c>
      <c r="AJ1777" s="4">
        <v>2.737391471862793</v>
      </c>
      <c r="AK1777" s="4">
        <v>1</v>
      </c>
      <c r="AL1777" s="4">
        <v>0</v>
      </c>
      <c r="AM1777" s="4">
        <v>0.1599999964237213</v>
      </c>
      <c r="AN1777" s="4">
        <v>111115</v>
      </c>
      <c r="AO1777" s="4">
        <f>X1777*0.000001/(K1777*0.0001)</f>
        <v>0.8324756368001301</v>
      </c>
      <c r="AP1777" s="4">
        <f>(U1777-T1777)/(1000-U1777)*AO1777</f>
        <v>0.001503507808456051</v>
      </c>
      <c r="AQ1777" s="4">
        <f>(P1777+273.15)</f>
        <v>297.893911743164</v>
      </c>
      <c r="AR1777" s="4">
        <f>(O1777+273.15)</f>
        <v>294.7023605346679</v>
      </c>
      <c r="AS1777" s="4">
        <f>(Y1777*AK1777+Z1777*AL1777)*AM1777</f>
        <v>320.1461061254267</v>
      </c>
      <c r="AT1777" s="4">
        <f>((AS1777+0.00000010773*(AR1777^4-AQ1777^4))-AP1777*44100)/(L1777*0.92*2*29.3+0.00000043092*AQ1777^3)</f>
        <v>2.479516210389812</v>
      </c>
      <c r="AU1777" s="4">
        <f>0.61365*EXP(17.502*J1777/(240.97+J1777))</f>
        <v>3.131453710824149</v>
      </c>
      <c r="AV1777" s="4">
        <f>AU1777*1000/AA1777</f>
        <v>30.83743119154432</v>
      </c>
      <c r="AW1777" s="4">
        <f>(AV1777-U1777)</f>
        <v>15.37919163618543</v>
      </c>
      <c r="AX1777" s="4">
        <f>IF(D1777,P1777,(O1777+P1777)/2)</f>
        <v>23.14813613891602</v>
      </c>
      <c r="AY1777" s="4">
        <f>0.61365*EXP(17.502*AX1777/(240.97+AX1777))</f>
        <v>2.845102941197333</v>
      </c>
      <c r="AZ1777" s="4">
        <f>IF(AW1777&lt;&gt;0,(1000-(AV1777+U1777)/2)/AW1777*AP1777,0)</f>
        <v>0.09549948345578331</v>
      </c>
      <c r="BA1777" s="4">
        <f>U1777*AA1777/1000</f>
        <v>1.569740401454401</v>
      </c>
      <c r="BB1777" s="4">
        <f>(AY1777-BA1777)</f>
        <v>1.275362539742932</v>
      </c>
      <c r="BC1777" s="4">
        <f>1/(1.6/F1777+1.37/N1777)</f>
        <v>0.05997709568222099</v>
      </c>
      <c r="BD1777" s="4">
        <f>G1777*AA1777*0.001</f>
        <v>21.56391672808638</v>
      </c>
      <c r="BE1777" s="4">
        <f>G1777/S1777</f>
        <v>1.05674545405982</v>
      </c>
      <c r="BF1777" s="4">
        <f>(1-AP1777*AA1777/AU1777/F1777)*100</f>
        <v>50.66314645384327</v>
      </c>
      <c r="BG1777" s="4">
        <f>(S1777-E1777/(N1777/1.35))</f>
        <v>201.4234650502754</v>
      </c>
      <c r="BH1777" s="4">
        <f>E1777*BF1777/100/BG1777</f>
        <v>-0.002501733953729328</v>
      </c>
    </row>
    <row r="1778" ht="16" customHeight="1">
      <c r="A1778" s="4">
        <v>1675</v>
      </c>
      <c r="B1778" t="s" s="2">
        <v>1839</v>
      </c>
      <c r="C1778" s="4">
        <v>9705.500030141324</v>
      </c>
      <c r="D1778" s="4">
        <v>0</v>
      </c>
      <c r="E1778" s="4">
        <f>(R1778-S1778*(1000-T1778)/(1000-U1778))*AO1778</f>
        <v>-1.018821616909972</v>
      </c>
      <c r="F1778" s="4">
        <f>IF(AZ1778&lt;&gt;0,1/(1/AZ1778-1/N1778),0)</f>
        <v>0.0989516537559952</v>
      </c>
      <c r="G1778" s="4">
        <f>((BC1778-AP1778/2)*S1778-E1778)/(BC1778+AP1778/2)</f>
        <v>212.611290861345</v>
      </c>
      <c r="H1778" s="4">
        <f>AP1778*1000</f>
        <v>1.508355071434158</v>
      </c>
      <c r="I1778" s="4">
        <f>(AU1778-BA1778)</f>
        <v>1.564742509269596</v>
      </c>
      <c r="J1778" s="4">
        <f>(P1778+AT1778*D1778)</f>
        <v>24.75927925109863</v>
      </c>
      <c r="K1778" s="4">
        <v>6</v>
      </c>
      <c r="L1778" s="4">
        <f>(K1778*AI1778+AJ1778)</f>
        <v>1.420000016689301</v>
      </c>
      <c r="M1778" s="4">
        <v>1</v>
      </c>
      <c r="N1778" s="4">
        <f>L1778*(M1778+1)*(M1778+1)/(M1778*M1778+1)</f>
        <v>2.840000033378601</v>
      </c>
      <c r="O1778" s="4">
        <v>21.56169891357422</v>
      </c>
      <c r="P1778" s="4">
        <v>24.75927925109863</v>
      </c>
      <c r="Q1778" s="4">
        <v>21.08518028259277</v>
      </c>
      <c r="R1778" s="4">
        <v>199.9782867431641</v>
      </c>
      <c r="S1778" s="4">
        <v>200.8382720947266</v>
      </c>
      <c r="T1778" s="4">
        <v>13.6728515625</v>
      </c>
      <c r="U1778" s="4">
        <v>15.45681285858154</v>
      </c>
      <c r="V1778" s="4">
        <v>53.75726699829102</v>
      </c>
      <c r="W1778" s="4">
        <v>60.76510620117188</v>
      </c>
      <c r="X1778" s="4">
        <v>499.4639892578125</v>
      </c>
      <c r="Y1778" s="4">
        <v>2000.955566406250</v>
      </c>
      <c r="Z1778" s="4">
        <v>30.67411804199219</v>
      </c>
      <c r="AA1778" s="4">
        <v>101.5466079711914</v>
      </c>
      <c r="AB1778" s="4">
        <v>5.194382667541504</v>
      </c>
      <c r="AC1778" s="4">
        <v>0.3419342339038849</v>
      </c>
      <c r="AD1778" s="4">
        <v>0.1080270186066628</v>
      </c>
      <c r="AE1778" s="4">
        <v>0.0008922119741328061</v>
      </c>
      <c r="AF1778" s="4">
        <v>0.1267813444137573</v>
      </c>
      <c r="AG1778" s="4">
        <v>0.0007302500889636576</v>
      </c>
      <c r="AH1778" s="4">
        <v>0.6666666865348816</v>
      </c>
      <c r="AI1778" s="4">
        <v>-0.2195652425289154</v>
      </c>
      <c r="AJ1778" s="4">
        <v>2.737391471862793</v>
      </c>
      <c r="AK1778" s="4">
        <v>1</v>
      </c>
      <c r="AL1778" s="4">
        <v>0</v>
      </c>
      <c r="AM1778" s="4">
        <v>0.1599999964237213</v>
      </c>
      <c r="AN1778" s="4">
        <v>111115</v>
      </c>
      <c r="AO1778" s="4">
        <f>X1778*0.000001/(K1778*0.0001)</f>
        <v>0.8324399820963541</v>
      </c>
      <c r="AP1778" s="4">
        <f>(U1778-T1778)/(1000-U1778)*AO1778</f>
        <v>0.001508355071434159</v>
      </c>
      <c r="AQ1778" s="4">
        <f>(P1778+273.15)</f>
        <v>297.9092792510986</v>
      </c>
      <c r="AR1778" s="4">
        <f>(O1778+273.15)</f>
        <v>294.7116989135742</v>
      </c>
      <c r="AS1778" s="4">
        <f>(Y1778*AK1778+Z1778*AL1778)*AM1778</f>
        <v>320.1528834690253</v>
      </c>
      <c r="AT1778" s="4">
        <f>((AS1778+0.00000010773*(AR1778^4-AQ1778^4))-AP1778*44100)/(L1778*0.92*2*29.3+0.00000043092*AQ1778^3)</f>
        <v>2.476293514598607</v>
      </c>
      <c r="AU1778" s="4">
        <f>0.61365*EXP(17.502*J1778/(240.97+J1778))</f>
        <v>3.134329425104046</v>
      </c>
      <c r="AV1778" s="4">
        <f>AU1778*1000/AA1778</f>
        <v>30.86591947998155</v>
      </c>
      <c r="AW1778" s="4">
        <f>(AV1778-U1778)</f>
        <v>15.40910662140001</v>
      </c>
      <c r="AX1778" s="4">
        <f>IF(D1778,P1778,(O1778+P1778)/2)</f>
        <v>23.16048908233643</v>
      </c>
      <c r="AY1778" s="4">
        <f>0.61365*EXP(17.502*AX1778/(240.97+AX1778))</f>
        <v>2.847228457842467</v>
      </c>
      <c r="AZ1778" s="4">
        <f>IF(AW1778&lt;&gt;0,(1000-(AV1778+U1778)/2)/AW1778*AP1778,0)</f>
        <v>0.09562004751561064</v>
      </c>
      <c r="BA1778" s="4">
        <f>U1778*AA1778/1000</f>
        <v>1.56958691583445</v>
      </c>
      <c r="BB1778" s="4">
        <f>(AY1778-BA1778)</f>
        <v>1.277641542008017</v>
      </c>
      <c r="BC1778" s="4">
        <f>1/(1.6/F1778+1.37/N1778)</f>
        <v>0.06005318248375893</v>
      </c>
      <c r="BD1778" s="4">
        <f>G1778*AA1778*0.001</f>
        <v>21.58995540334595</v>
      </c>
      <c r="BE1778" s="4">
        <f>G1778/S1778</f>
        <v>1.058619398801966</v>
      </c>
      <c r="BF1778" s="4">
        <f>(1-AP1778*AA1778/AU1778/F1778)*100</f>
        <v>50.61428883824848</v>
      </c>
      <c r="BG1778" s="4">
        <f>(S1778-E1778/(N1778/1.35))</f>
        <v>201.3225710970728</v>
      </c>
      <c r="BH1778" s="4">
        <f>E1778*BF1778/100/BG1778</f>
        <v>-0.002561408356347107</v>
      </c>
    </row>
    <row r="1779" ht="16" customHeight="1">
      <c r="A1779" s="4">
        <v>1676</v>
      </c>
      <c r="B1779" t="s" s="2">
        <v>1840</v>
      </c>
      <c r="C1779" s="4">
        <v>9711.000030018389</v>
      </c>
      <c r="D1779" s="4">
        <v>0</v>
      </c>
      <c r="E1779" s="4">
        <f>(R1779-S1779*(1000-T1779)/(1000-U1779))*AO1779</f>
        <v>-1.021305946808611</v>
      </c>
      <c r="F1779" s="4">
        <f>IF(AZ1779&lt;&gt;0,1/(1/AZ1779-1/N1779),0)</f>
        <v>0.09913532586265954</v>
      </c>
      <c r="G1779" s="4">
        <f>((BC1779-AP1779/2)*S1779-E1779)/(BC1779+AP1779/2)</f>
        <v>212.532970253202</v>
      </c>
      <c r="H1779" s="4">
        <f>AP1779*1000</f>
        <v>1.513593044205799</v>
      </c>
      <c r="I1779" s="4">
        <f>(AU1779-BA1779)</f>
        <v>1.567342137979765</v>
      </c>
      <c r="J1779" s="4">
        <f>(P1779+AT1779*D1779)</f>
        <v>24.77231407165527</v>
      </c>
      <c r="K1779" s="4">
        <v>6</v>
      </c>
      <c r="L1779" s="4">
        <f>(K1779*AI1779+AJ1779)</f>
        <v>1.420000016689301</v>
      </c>
      <c r="M1779" s="4">
        <v>1</v>
      </c>
      <c r="N1779" s="4">
        <f>L1779*(M1779+1)*(M1779+1)/(M1779*M1779+1)</f>
        <v>2.840000033378601</v>
      </c>
      <c r="O1779" s="4">
        <v>21.56989479064941</v>
      </c>
      <c r="P1779" s="4">
        <v>24.77231407165527</v>
      </c>
      <c r="Q1779" s="4">
        <v>21.08757591247559</v>
      </c>
      <c r="R1779" s="4">
        <v>199.8939819335938</v>
      </c>
      <c r="S1779" s="4">
        <v>200.7558135986328</v>
      </c>
      <c r="T1779" s="4">
        <v>13.66518974304199</v>
      </c>
      <c r="U1779" s="4">
        <v>15.45529842376709</v>
      </c>
      <c r="V1779" s="4">
        <v>53.6983528137207</v>
      </c>
      <c r="W1779" s="4">
        <v>60.72748565673828</v>
      </c>
      <c r="X1779" s="4">
        <v>499.4780578613281</v>
      </c>
      <c r="Y1779" s="4">
        <v>2001.035888671875</v>
      </c>
      <c r="Z1779" s="4">
        <v>31.04796981811523</v>
      </c>
      <c r="AA1779" s="4">
        <v>101.5462951660156</v>
      </c>
      <c r="AB1779" s="4">
        <v>5.194382667541504</v>
      </c>
      <c r="AC1779" s="4">
        <v>0.3419342339038849</v>
      </c>
      <c r="AD1779" s="4">
        <v>0.1080270186066628</v>
      </c>
      <c r="AE1779" s="4">
        <v>0.0008922119741328061</v>
      </c>
      <c r="AF1779" s="4">
        <v>0.1267813444137573</v>
      </c>
      <c r="AG1779" s="4">
        <v>0.0007302500889636576</v>
      </c>
      <c r="AH1779" s="4">
        <v>1</v>
      </c>
      <c r="AI1779" s="4">
        <v>-0.2195652425289154</v>
      </c>
      <c r="AJ1779" s="4">
        <v>2.737391471862793</v>
      </c>
      <c r="AK1779" s="4">
        <v>1</v>
      </c>
      <c r="AL1779" s="4">
        <v>0</v>
      </c>
      <c r="AM1779" s="4">
        <v>0.1599999964237213</v>
      </c>
      <c r="AN1779" s="4">
        <v>111115</v>
      </c>
      <c r="AO1779" s="4">
        <f>X1779*0.000001/(K1779*0.0001)</f>
        <v>0.83246342976888</v>
      </c>
      <c r="AP1779" s="4">
        <f>(U1779-T1779)/(1000-U1779)*AO1779</f>
        <v>0.001513593044205798</v>
      </c>
      <c r="AQ1779" s="4">
        <f>(P1779+273.15)</f>
        <v>297.9223140716553</v>
      </c>
      <c r="AR1779" s="4">
        <f>(O1779+273.15)</f>
        <v>294.7198947906494</v>
      </c>
      <c r="AS1779" s="4">
        <f>(Y1779*AK1779+Z1779*AL1779)*AM1779</f>
        <v>320.165735031238</v>
      </c>
      <c r="AT1779" s="4">
        <f>((AS1779+0.00000010773*(AR1779^4-AQ1779^4))-AP1779*44100)/(L1779*0.92*2*29.3+0.00000043092*AQ1779^3)</f>
        <v>2.473110351857975</v>
      </c>
      <c r="AU1779" s="4">
        <f>0.61365*EXP(17.502*J1779/(240.97+J1779))</f>
        <v>3.136770433598473</v>
      </c>
      <c r="AV1779" s="4">
        <f>AU1779*1000/AA1779</f>
        <v>30.89005294058481</v>
      </c>
      <c r="AW1779" s="4">
        <f>(AV1779-U1779)</f>
        <v>15.43475451681772</v>
      </c>
      <c r="AX1779" s="4">
        <f>IF(D1779,P1779,(O1779+P1779)/2)</f>
        <v>23.17110443115234</v>
      </c>
      <c r="AY1779" s="4">
        <f>0.61365*EXP(17.502*AX1779/(240.97+AX1779))</f>
        <v>2.84905610378989</v>
      </c>
      <c r="AZ1779" s="4">
        <f>IF(AW1779&lt;&gt;0,(1000-(AV1779+U1779)/2)/AW1779*AP1779,0)</f>
        <v>0.09579154899202479</v>
      </c>
      <c r="BA1779" s="4">
        <f>U1779*AA1779/1000</f>
        <v>1.569428295618709</v>
      </c>
      <c r="BB1779" s="4">
        <f>(AY1779-BA1779)</f>
        <v>1.279627808171181</v>
      </c>
      <c r="BC1779" s="4">
        <f>1/(1.6/F1779+1.37/N1779)</f>
        <v>0.06016141699962153</v>
      </c>
      <c r="BD1779" s="4">
        <f>G1779*AA1779*0.001</f>
        <v>21.58193572984167</v>
      </c>
      <c r="BE1779" s="4">
        <f>G1779/S1779</f>
        <v>1.058664087696683</v>
      </c>
      <c r="BF1779" s="4">
        <f>(1-AP1779*AA1779/AU1779/F1779)*100</f>
        <v>50.57325258419321</v>
      </c>
      <c r="BG1779" s="4">
        <f>(S1779-E1779/(N1779/1.35))</f>
        <v>201.2412935324311</v>
      </c>
      <c r="BH1779" s="4">
        <f>E1779*BF1779/100/BG1779</f>
        <v>-0.002566608607361525</v>
      </c>
    </row>
    <row r="1780" ht="16" customHeight="1">
      <c r="A1780" s="4">
        <v>1677</v>
      </c>
      <c r="B1780" t="s" s="2">
        <v>1841</v>
      </c>
      <c r="C1780" s="4">
        <v>9716.000029906631</v>
      </c>
      <c r="D1780" s="4">
        <v>0</v>
      </c>
      <c r="E1780" s="4">
        <f>(R1780-S1780*(1000-T1780)/(1000-U1780))*AO1780</f>
        <v>-0.9685244257503403</v>
      </c>
      <c r="F1780" s="4">
        <f>IF(AZ1780&lt;&gt;0,1/(1/AZ1780-1/N1780),0)</f>
        <v>0.09944766298854475</v>
      </c>
      <c r="G1780" s="4">
        <f>((BC1780-AP1780/2)*S1780-E1780)/(BC1780+AP1780/2)</f>
        <v>211.5511759529072</v>
      </c>
      <c r="H1780" s="4">
        <f>AP1780*1000</f>
        <v>1.518115115505757</v>
      </c>
      <c r="I1780" s="4">
        <f>(AU1780-BA1780)</f>
        <v>1.567254497811999</v>
      </c>
      <c r="J1780" s="4">
        <f>(P1780+AT1780*D1780)</f>
        <v>24.77127265930176</v>
      </c>
      <c r="K1780" s="4">
        <v>6</v>
      </c>
      <c r="L1780" s="4">
        <f>(K1780*AI1780+AJ1780)</f>
        <v>1.420000016689301</v>
      </c>
      <c r="M1780" s="4">
        <v>1</v>
      </c>
      <c r="N1780" s="4">
        <f>L1780*(M1780+1)*(M1780+1)/(M1780*M1780+1)</f>
        <v>2.840000033378601</v>
      </c>
      <c r="O1780" s="4">
        <v>21.58230400085449</v>
      </c>
      <c r="P1780" s="4">
        <v>24.77127265930176</v>
      </c>
      <c r="Q1780" s="4">
        <v>21.14235687255859</v>
      </c>
      <c r="R1780" s="4">
        <v>199.8894195556641</v>
      </c>
      <c r="S1780" s="4">
        <v>200.6868591308594</v>
      </c>
      <c r="T1780" s="4">
        <v>13.65885257720947</v>
      </c>
      <c r="U1780" s="4">
        <v>15.45425891876221</v>
      </c>
      <c r="V1780" s="4">
        <v>53.63589477539062</v>
      </c>
      <c r="W1780" s="4">
        <v>60.68058776855469</v>
      </c>
      <c r="X1780" s="4">
        <v>499.4926452636719</v>
      </c>
      <c r="Y1780" s="4">
        <v>2001.045043945312</v>
      </c>
      <c r="Z1780" s="4">
        <v>31.36673736572266</v>
      </c>
      <c r="AA1780" s="4">
        <v>101.5461730957031</v>
      </c>
      <c r="AB1780" s="4">
        <v>5.194382667541504</v>
      </c>
      <c r="AC1780" s="4">
        <v>0.3419342339038849</v>
      </c>
      <c r="AD1780" s="4">
        <v>0.1080270186066628</v>
      </c>
      <c r="AE1780" s="4">
        <v>0.0008922119741328061</v>
      </c>
      <c r="AF1780" s="4">
        <v>0.1267813444137573</v>
      </c>
      <c r="AG1780" s="4">
        <v>0.0007302500889636576</v>
      </c>
      <c r="AH1780" s="4">
        <v>0.6666666865348816</v>
      </c>
      <c r="AI1780" s="4">
        <v>-0.2195652425289154</v>
      </c>
      <c r="AJ1780" s="4">
        <v>2.737391471862793</v>
      </c>
      <c r="AK1780" s="4">
        <v>1</v>
      </c>
      <c r="AL1780" s="4">
        <v>0</v>
      </c>
      <c r="AM1780" s="4">
        <v>0.1599999964237213</v>
      </c>
      <c r="AN1780" s="4">
        <v>111115</v>
      </c>
      <c r="AO1780" s="4">
        <f>X1780*0.000001/(K1780*0.0001)</f>
        <v>0.8324877421061196</v>
      </c>
      <c r="AP1780" s="4">
        <f>(U1780-T1780)/(1000-U1780)*AO1780</f>
        <v>0.001518115115505757</v>
      </c>
      <c r="AQ1780" s="4">
        <f>(P1780+273.15)</f>
        <v>297.9212726593017</v>
      </c>
      <c r="AR1780" s="4">
        <f>(O1780+273.15)</f>
        <v>294.7323040008545</v>
      </c>
      <c r="AS1780" s="4">
        <f>(Y1780*AK1780+Z1780*AL1780)*AM1780</f>
        <v>320.1671998749553</v>
      </c>
      <c r="AT1780" s="4">
        <f>((AS1780+0.00000010773*(AR1780^4-AQ1780^4))-AP1780*44100)/(L1780*0.92*2*29.3+0.00000043092*AQ1780^3)</f>
        <v>2.472554368736261</v>
      </c>
      <c r="AU1780" s="4">
        <f>0.61365*EXP(17.502*J1780/(240.97+J1780))</f>
        <v>3.13657534904244</v>
      </c>
      <c r="AV1780" s="4">
        <f>AU1780*1000/AA1780</f>
        <v>30.8881689326327</v>
      </c>
      <c r="AW1780" s="4">
        <f>(AV1780-U1780)</f>
        <v>15.43391001387049</v>
      </c>
      <c r="AX1780" s="4">
        <f>IF(D1780,P1780,(O1780+P1780)/2)</f>
        <v>23.17678833007812</v>
      </c>
      <c r="AY1780" s="4">
        <f>0.61365*EXP(17.502*AX1780/(240.97+AX1780))</f>
        <v>2.85003512316921</v>
      </c>
      <c r="AZ1780" s="4">
        <f>IF(AW1780&lt;&gt;0,(1000-(AV1780+U1780)/2)/AW1780*AP1780,0)</f>
        <v>0.09608314056955224</v>
      </c>
      <c r="BA1780" s="4">
        <f>U1780*AA1780/1000</f>
        <v>1.569320851230441</v>
      </c>
      <c r="BB1780" s="4">
        <f>(AY1780-BA1780)</f>
        <v>1.280714271938769</v>
      </c>
      <c r="BC1780" s="4">
        <f>1/(1.6/F1780+1.37/N1780)</f>
        <v>0.0603454446667393</v>
      </c>
      <c r="BD1780" s="4">
        <f>G1780*AA1780*0.001</f>
        <v>21.48221233191346</v>
      </c>
      <c r="BE1780" s="4">
        <f>G1780/S1780</f>
        <v>1.054135666226973</v>
      </c>
      <c r="BF1780" s="4">
        <f>(1-AP1780*AA1780/AU1780/F1780)*100</f>
        <v>50.5782682748108</v>
      </c>
      <c r="BG1780" s="4">
        <f>(S1780-E1780/(N1780/1.35))</f>
        <v>201.1472492574072</v>
      </c>
      <c r="BH1780" s="4">
        <f>E1780*BF1780/100/BG1780</f>
        <v>-0.002435344674965963</v>
      </c>
    </row>
    <row r="1781" ht="16" customHeight="1">
      <c r="A1781" s="4">
        <v>1678</v>
      </c>
      <c r="B1781" t="s" s="2">
        <v>1842</v>
      </c>
      <c r="C1781" s="4">
        <v>9721.000029794872</v>
      </c>
      <c r="D1781" s="4">
        <v>0</v>
      </c>
      <c r="E1781" s="4">
        <f>(R1781-S1781*(1000-T1781)/(1000-U1781))*AO1781</f>
        <v>-0.9068193454647284</v>
      </c>
      <c r="F1781" s="4">
        <f>IF(AZ1781&lt;&gt;0,1/(1/AZ1781-1/N1781),0)</f>
        <v>0.09978191110306781</v>
      </c>
      <c r="G1781" s="4">
        <f>((BC1781-AP1781/2)*S1781-E1781)/(BC1781+AP1781/2)</f>
        <v>210.4072986995664</v>
      </c>
      <c r="H1781" s="4">
        <f>AP1781*1000</f>
        <v>1.525355037626458</v>
      </c>
      <c r="I1781" s="4">
        <f>(AU1781-BA1781)</f>
        <v>1.569608122466394</v>
      </c>
      <c r="J1781" s="4">
        <f>(P1781+AT1781*D1781)</f>
        <v>24.78446006774902</v>
      </c>
      <c r="K1781" s="4">
        <v>6</v>
      </c>
      <c r="L1781" s="4">
        <f>(K1781*AI1781+AJ1781)</f>
        <v>1.420000016689301</v>
      </c>
      <c r="M1781" s="4">
        <v>1</v>
      </c>
      <c r="N1781" s="4">
        <f>L1781*(M1781+1)*(M1781+1)/(M1781*M1781+1)</f>
        <v>2.840000033378601</v>
      </c>
      <c r="O1781" s="4">
        <v>21.61114692687988</v>
      </c>
      <c r="P1781" s="4">
        <v>24.78446006774902</v>
      </c>
      <c r="Q1781" s="4">
        <v>21.24549865722656</v>
      </c>
      <c r="R1781" s="4">
        <v>199.8850402832031</v>
      </c>
      <c r="S1781" s="4">
        <v>200.6067504882812</v>
      </c>
      <c r="T1781" s="4">
        <v>13.65150833129883</v>
      </c>
      <c r="U1781" s="4">
        <v>15.45545101165771</v>
      </c>
      <c r="V1781" s="4">
        <v>53.52268600463867</v>
      </c>
      <c r="W1781" s="4">
        <v>60.58772659301758</v>
      </c>
      <c r="X1781" s="4">
        <v>499.4992370605469</v>
      </c>
      <c r="Y1781" s="4">
        <v>2001.071411132812</v>
      </c>
      <c r="Z1781" s="4">
        <v>31.62545776367188</v>
      </c>
      <c r="AA1781" s="4">
        <v>101.5459442138672</v>
      </c>
      <c r="AB1781" s="4">
        <v>5.194382667541504</v>
      </c>
      <c r="AC1781" s="4">
        <v>0.3419342339038849</v>
      </c>
      <c r="AD1781" s="4">
        <v>0.1080270186066628</v>
      </c>
      <c r="AE1781" s="4">
        <v>0.0008922119741328061</v>
      </c>
      <c r="AF1781" s="4">
        <v>0.1267813444137573</v>
      </c>
      <c r="AG1781" s="4">
        <v>0.0007302500889636576</v>
      </c>
      <c r="AH1781" s="4">
        <v>0.6666666865348816</v>
      </c>
      <c r="AI1781" s="4">
        <v>-0.2195652425289154</v>
      </c>
      <c r="AJ1781" s="4">
        <v>2.737391471862793</v>
      </c>
      <c r="AK1781" s="4">
        <v>1</v>
      </c>
      <c r="AL1781" s="4">
        <v>0</v>
      </c>
      <c r="AM1781" s="4">
        <v>0.1599999964237213</v>
      </c>
      <c r="AN1781" s="4">
        <v>111115</v>
      </c>
      <c r="AO1781" s="4">
        <f>X1781*0.000001/(K1781*0.0001)</f>
        <v>0.8324987284342448</v>
      </c>
      <c r="AP1781" s="4">
        <f>(U1781-T1781)/(1000-U1781)*AO1781</f>
        <v>0.001525355037626457</v>
      </c>
      <c r="AQ1781" s="4">
        <f>(P1781+273.15)</f>
        <v>297.934460067749</v>
      </c>
      <c r="AR1781" s="4">
        <f>(O1781+273.15)</f>
        <v>294.7611469268799</v>
      </c>
      <c r="AS1781" s="4">
        <f>(Y1781*AK1781+Z1781*AL1781)*AM1781</f>
        <v>320.171418624861</v>
      </c>
      <c r="AT1781" s="4">
        <f>((AS1781+0.00000010773*(AR1781^4-AQ1781^4))-AP1781*44100)/(L1781*0.92*2*29.3+0.00000043092*AQ1781^3)</f>
        <v>2.470839570000805</v>
      </c>
      <c r="AU1781" s="4">
        <f>0.61365*EXP(17.502*J1781/(240.97+J1781))</f>
        <v>3.139046488696346</v>
      </c>
      <c r="AV1781" s="4">
        <f>AU1781*1000/AA1781</f>
        <v>30.912573741844</v>
      </c>
      <c r="AW1781" s="4">
        <f>(AV1781-U1781)</f>
        <v>15.45712273018628</v>
      </c>
      <c r="AX1781" s="4">
        <f>IF(D1781,P1781,(O1781+P1781)/2)</f>
        <v>23.19780349731445</v>
      </c>
      <c r="AY1781" s="4">
        <f>0.61365*EXP(17.502*AX1781/(240.97+AX1781))</f>
        <v>2.853657422543557</v>
      </c>
      <c r="AZ1781" s="4">
        <f>IF(AW1781&lt;&gt;0,(1000-(AV1781+U1781)/2)/AW1781*AP1781,0)</f>
        <v>0.09639511916699582</v>
      </c>
      <c r="BA1781" s="4">
        <f>U1781*AA1781/1000</f>
        <v>1.569438366229952</v>
      </c>
      <c r="BB1781" s="4">
        <f>(AY1781-BA1781)</f>
        <v>1.284219056313606</v>
      </c>
      <c r="BC1781" s="4">
        <f>1/(1.6/F1781+1.37/N1781)</f>
        <v>0.0605423449220459</v>
      </c>
      <c r="BD1781" s="4">
        <f>G1781*AA1781*0.001</f>
        <v>21.36600781593666</v>
      </c>
      <c r="BE1781" s="4">
        <f>G1781/S1781</f>
        <v>1.048854528511281</v>
      </c>
      <c r="BF1781" s="4">
        <f>(1-AP1781*AA1781/AU1781/F1781)*100</f>
        <v>50.54798894339163</v>
      </c>
      <c r="BG1781" s="4">
        <f>(S1781-E1781/(N1781/1.35))</f>
        <v>201.0378089748972</v>
      </c>
      <c r="BH1781" s="4">
        <f>E1781*BF1781/100/BG1781</f>
        <v>-0.002280063361311719</v>
      </c>
    </row>
    <row r="1782" ht="29" customHeight="1">
      <c r="A1782" t="s" s="2">
        <v>9</v>
      </c>
      <c r="B1782" t="s" s="5">
        <v>1843</v>
      </c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  <c r="AL1782" s="3"/>
      <c r="AM1782" s="3"/>
      <c r="AN1782" s="3"/>
      <c r="AO1782" s="3"/>
      <c r="AP1782" s="3"/>
      <c r="AQ1782" s="3"/>
      <c r="AR1782" s="3"/>
      <c r="AS1782" s="3"/>
      <c r="AT1782" s="3"/>
      <c r="AU1782" s="3"/>
      <c r="AV1782" s="3"/>
      <c r="AW1782" s="3"/>
      <c r="AX1782" s="3"/>
      <c r="AY1782" s="3"/>
      <c r="AZ1782" s="3"/>
      <c r="BA1782" s="3"/>
      <c r="BB1782" s="3"/>
      <c r="BC1782" s="3"/>
      <c r="BD1782" s="3"/>
      <c r="BE1782" s="3"/>
      <c r="BF1782" s="3"/>
      <c r="BG1782" s="3"/>
      <c r="BH1782" s="3"/>
    </row>
    <row r="1783" ht="16" customHeight="1">
      <c r="A1783" s="4">
        <v>1679</v>
      </c>
      <c r="B1783" t="s" s="2">
        <v>1844</v>
      </c>
      <c r="C1783" s="4">
        <v>9745.000032566488</v>
      </c>
      <c r="D1783" s="4">
        <v>0</v>
      </c>
      <c r="E1783" s="4">
        <f>(R1783-S1783*(1000-T1783)/(1000-U1783))*AO1783</f>
        <v>-0.8732023056003604</v>
      </c>
      <c r="F1783" s="4">
        <f>IF(AZ1783&lt;&gt;0,1/(1/AZ1783-1/N1783),0)</f>
        <v>0.09865303811126783</v>
      </c>
      <c r="G1783" s="4">
        <f>((BC1783-AP1783/2)*S1783-E1783)/(BC1783+AP1783/2)</f>
        <v>209.9871348691308</v>
      </c>
      <c r="H1783" s="4">
        <f>AP1783*1000</f>
        <v>1.511108145737768</v>
      </c>
      <c r="I1783" s="4">
        <f>(AU1783-BA1783)</f>
        <v>1.572117237872596</v>
      </c>
      <c r="J1783" s="4">
        <f>(P1783+AT1783*D1783)</f>
        <v>24.79862213134766</v>
      </c>
      <c r="K1783" s="4">
        <v>6</v>
      </c>
      <c r="L1783" s="4">
        <f>(K1783*AI1783+AJ1783)</f>
        <v>1.420000016689301</v>
      </c>
      <c r="M1783" s="4">
        <v>1</v>
      </c>
      <c r="N1783" s="4">
        <f>L1783*(M1783+1)*(M1783+1)/(M1783*M1783+1)</f>
        <v>2.840000033378601</v>
      </c>
      <c r="O1783" s="4">
        <v>21.64862442016602</v>
      </c>
      <c r="P1783" s="4">
        <v>24.79862213134766</v>
      </c>
      <c r="Q1783" s="4">
        <v>21.32374572753906</v>
      </c>
      <c r="R1783" s="4">
        <v>199.8998718261719</v>
      </c>
      <c r="S1783" s="4">
        <v>200.5846710205078</v>
      </c>
      <c r="T1783" s="4">
        <v>13.6697883605957</v>
      </c>
      <c r="U1783" s="4">
        <v>15.45687103271484</v>
      </c>
      <c r="V1783" s="4">
        <v>53.62853240966797</v>
      </c>
      <c r="W1783" s="4">
        <v>60.4687385559082</v>
      </c>
      <c r="X1783" s="4">
        <v>499.5016174316406</v>
      </c>
      <c r="Y1783" s="4">
        <v>2001.076416015625</v>
      </c>
      <c r="Z1783" s="4">
        <v>32.11876678466797</v>
      </c>
      <c r="AA1783" s="4">
        <v>101.5460968017578</v>
      </c>
      <c r="AB1783" s="4">
        <v>3.889580726623535</v>
      </c>
      <c r="AC1783" s="4">
        <v>0.303545355796814</v>
      </c>
      <c r="AD1783" s="4">
        <v>0.1654728651046753</v>
      </c>
      <c r="AE1783" s="4">
        <v>0.001122690737247467</v>
      </c>
      <c r="AF1783" s="4">
        <v>0.2046009749174118</v>
      </c>
      <c r="AG1783" s="4">
        <v>0.003213214222341776</v>
      </c>
      <c r="AH1783" s="4">
        <v>1</v>
      </c>
      <c r="AI1783" s="4">
        <v>-0.2195652425289154</v>
      </c>
      <c r="AJ1783" s="4">
        <v>2.737391471862793</v>
      </c>
      <c r="AK1783" s="4">
        <v>1</v>
      </c>
      <c r="AL1783" s="4">
        <v>0</v>
      </c>
      <c r="AM1783" s="4">
        <v>0.1599999964237213</v>
      </c>
      <c r="AN1783" s="4">
        <v>111115</v>
      </c>
      <c r="AO1783" s="4">
        <f>X1783*0.000001/(K1783*0.0001)</f>
        <v>0.8325026957194009</v>
      </c>
      <c r="AP1783" s="4">
        <f>(U1783-T1783)/(1000-U1783)*AO1783</f>
        <v>0.001511108145737768</v>
      </c>
      <c r="AQ1783" s="4">
        <f>(P1783+273.15)</f>
        <v>297.9486221313476</v>
      </c>
      <c r="AR1783" s="4">
        <f>(O1783+273.15)</f>
        <v>294.798624420166</v>
      </c>
      <c r="AS1783" s="4">
        <f>(Y1783*AK1783+Z1783*AL1783)*AM1783</f>
        <v>320.1722194060931</v>
      </c>
      <c r="AT1783" s="4">
        <f>((AS1783+0.00000010773*(AR1783^4-AQ1783^4))-AP1783*44100)/(L1783*0.92*2*29.3+0.00000043092*AQ1783^3)</f>
        <v>2.480814742717302</v>
      </c>
      <c r="AU1783" s="4">
        <f>0.61365*EXP(17.502*J1783/(240.97+J1783))</f>
        <v>3.141702160012944</v>
      </c>
      <c r="AV1783" s="4">
        <f>AU1783*1000/AA1783</f>
        <v>30.93867966334831</v>
      </c>
      <c r="AW1783" s="4">
        <f>(AV1783-U1783)</f>
        <v>15.48180863063347</v>
      </c>
      <c r="AX1783" s="4">
        <f>IF(D1783,P1783,(O1783+P1783)/2)</f>
        <v>23.22362327575684</v>
      </c>
      <c r="AY1783" s="4">
        <f>0.61365*EXP(17.502*AX1783/(240.97+AX1783))</f>
        <v>2.858113386211077</v>
      </c>
      <c r="AZ1783" s="4">
        <f>IF(AW1783&lt;&gt;0,(1000-(AV1783+U1783)/2)/AW1783*AP1783,0)</f>
        <v>0.09534117322221204</v>
      </c>
      <c r="BA1783" s="4">
        <f>U1783*AA1783/1000</f>
        <v>1.569584922140348</v>
      </c>
      <c r="BB1783" s="4">
        <f>(AY1783-BA1783)</f>
        <v>1.288528464070729</v>
      </c>
      <c r="BC1783" s="4">
        <f>1/(1.6/F1783+1.37/N1783)</f>
        <v>0.05987718905590515</v>
      </c>
      <c r="BD1783" s="4">
        <f>G1783*AA1783*0.001</f>
        <v>21.32337392454453</v>
      </c>
      <c r="BE1783" s="4">
        <f>G1783/S1783</f>
        <v>1.046875286136206</v>
      </c>
      <c r="BF1783" s="4">
        <f>(1-AP1783*AA1783/AU1783/F1783)*100</f>
        <v>50.49109665306557</v>
      </c>
      <c r="BG1783" s="4">
        <f>(S1783-E1783/(N1783/1.35))</f>
        <v>200.9997495763901</v>
      </c>
      <c r="BH1783" s="4">
        <f>E1783*BF1783/100/BG1783</f>
        <v>-0.002193482434812261</v>
      </c>
    </row>
    <row r="1784" ht="16" customHeight="1">
      <c r="A1784" s="4">
        <v>1680</v>
      </c>
      <c r="B1784" t="s" s="2">
        <v>1845</v>
      </c>
      <c r="C1784" s="4">
        <v>9750.000032454729</v>
      </c>
      <c r="D1784" s="4">
        <v>0</v>
      </c>
      <c r="E1784" s="4">
        <f>(R1784-S1784*(1000-T1784)/(1000-U1784))*AO1784</f>
        <v>-0.8924457904698221</v>
      </c>
      <c r="F1784" s="4">
        <f>IF(AZ1784&lt;&gt;0,1/(1/AZ1784-1/N1784),0)</f>
        <v>0.09572106017230894</v>
      </c>
      <c r="G1784" s="4">
        <f>((BC1784-AP1784/2)*S1784-E1784)/(BC1784+AP1784/2)</f>
        <v>210.8018883538184</v>
      </c>
      <c r="H1784" s="4">
        <f>AP1784*1000</f>
        <v>1.475290113269947</v>
      </c>
      <c r="I1784" s="4">
        <f>(AU1784-BA1784)</f>
        <v>1.580227632374295</v>
      </c>
      <c r="J1784" s="4">
        <f>(P1784+AT1784*D1784)</f>
        <v>24.83967781066895</v>
      </c>
      <c r="K1784" s="4">
        <v>6</v>
      </c>
      <c r="L1784" s="4">
        <f>(K1784*AI1784+AJ1784)</f>
        <v>1.420000016689301</v>
      </c>
      <c r="M1784" s="4">
        <v>1</v>
      </c>
      <c r="N1784" s="4">
        <f>L1784*(M1784+1)*(M1784+1)/(M1784*M1784+1)</f>
        <v>2.840000033378601</v>
      </c>
      <c r="O1784" s="4">
        <v>21.708740234375</v>
      </c>
      <c r="P1784" s="4">
        <v>24.83967781066895</v>
      </c>
      <c r="Q1784" s="4">
        <v>21.36059761047363</v>
      </c>
      <c r="R1784" s="4">
        <v>199.9574279785156</v>
      </c>
      <c r="S1784" s="4">
        <v>200.6738128662109</v>
      </c>
      <c r="T1784" s="4">
        <v>13.70822143554688</v>
      </c>
      <c r="U1784" s="4">
        <v>15.45294761657715</v>
      </c>
      <c r="V1784" s="4">
        <v>53.60234069824219</v>
      </c>
      <c r="W1784" s="4">
        <v>60.24516677856445</v>
      </c>
      <c r="X1784" s="4">
        <v>499.5027465820312</v>
      </c>
      <c r="Y1784" s="4">
        <v>2001.127075195312</v>
      </c>
      <c r="Z1784" s="4">
        <v>34.09108734130859</v>
      </c>
      <c r="AA1784" s="4">
        <v>101.5459594726562</v>
      </c>
      <c r="AB1784" s="4">
        <v>3.889580726623535</v>
      </c>
      <c r="AC1784" s="4">
        <v>0.303545355796814</v>
      </c>
      <c r="AD1784" s="4">
        <v>0.1654728651046753</v>
      </c>
      <c r="AE1784" s="4">
        <v>0.001122690737247467</v>
      </c>
      <c r="AF1784" s="4">
        <v>0.2046009749174118</v>
      </c>
      <c r="AG1784" s="4">
        <v>0.003213214222341776</v>
      </c>
      <c r="AH1784" s="4">
        <v>1</v>
      </c>
      <c r="AI1784" s="4">
        <v>-0.2195652425289154</v>
      </c>
      <c r="AJ1784" s="4">
        <v>2.737391471862793</v>
      </c>
      <c r="AK1784" s="4">
        <v>1</v>
      </c>
      <c r="AL1784" s="4">
        <v>0</v>
      </c>
      <c r="AM1784" s="4">
        <v>0.1599999964237213</v>
      </c>
      <c r="AN1784" s="4">
        <v>111115</v>
      </c>
      <c r="AO1784" s="4">
        <f>X1784*0.000001/(K1784*0.0001)</f>
        <v>0.8325045776367186</v>
      </c>
      <c r="AP1784" s="4">
        <f>(U1784-T1784)/(1000-U1784)*AO1784</f>
        <v>0.001475290113269947</v>
      </c>
      <c r="AQ1784" s="4">
        <f>(P1784+273.15)</f>
        <v>297.9896778106689</v>
      </c>
      <c r="AR1784" s="4">
        <f>(O1784+273.15)</f>
        <v>294.858740234375</v>
      </c>
      <c r="AS1784" s="4">
        <f>(Y1784*AK1784+Z1784*AL1784)*AM1784</f>
        <v>320.1803248746619</v>
      </c>
      <c r="AT1784" s="4">
        <f>((AS1784+0.00000010773*(AR1784^4-AQ1784^4))-AP1784*44100)/(L1784*0.92*2*29.3+0.00000043092*AQ1784^3)</f>
        <v>2.50095897297895</v>
      </c>
      <c r="AU1784" s="4">
        <f>0.61365*EXP(17.502*J1784/(240.97+J1784))</f>
        <v>3.149412024780318</v>
      </c>
      <c r="AV1784" s="4">
        <f>AU1784*1000/AA1784</f>
        <v>31.01464638411708</v>
      </c>
      <c r="AW1784" s="4">
        <f>(AV1784-U1784)</f>
        <v>15.56169876753993</v>
      </c>
      <c r="AX1784" s="4">
        <f>IF(D1784,P1784,(O1784+P1784)/2)</f>
        <v>23.27420902252197</v>
      </c>
      <c r="AY1784" s="4">
        <f>0.61365*EXP(17.502*AX1784/(240.97+AX1784))</f>
        <v>2.866861093343224</v>
      </c>
      <c r="AZ1784" s="4">
        <f>IF(AW1784&lt;&gt;0,(1000-(AV1784+U1784)/2)/AW1784*AP1784,0)</f>
        <v>0.09260001390512822</v>
      </c>
      <c r="BA1784" s="4">
        <f>U1784*AA1784/1000</f>
        <v>1.569184392406023</v>
      </c>
      <c r="BB1784" s="4">
        <f>(AY1784-BA1784)</f>
        <v>1.297676700937201</v>
      </c>
      <c r="BC1784" s="4">
        <f>1/(1.6/F1784+1.37/N1784)</f>
        <v>0.0581475497748857</v>
      </c>
      <c r="BD1784" s="4">
        <f>G1784*AA1784*0.001</f>
        <v>21.40608001153625</v>
      </c>
      <c r="BE1784" s="4">
        <f>G1784/S1784</f>
        <v>1.050470339617057</v>
      </c>
      <c r="BF1784" s="4">
        <f>(1-AP1784*AA1784/AU1784/F1784)*100</f>
        <v>50.30609813273437</v>
      </c>
      <c r="BG1784" s="4">
        <f>(S1784-E1784/(N1784/1.35))</f>
        <v>201.0980388531737</v>
      </c>
      <c r="BH1784" s="4">
        <f>E1784*BF1784/100/BG1784</f>
        <v>-0.002232516327337224</v>
      </c>
    </row>
    <row r="1785" ht="16" customHeight="1">
      <c r="A1785" s="4">
        <v>1681</v>
      </c>
      <c r="B1785" t="s" s="2">
        <v>1846</v>
      </c>
      <c r="C1785" s="4">
        <v>9755.000032342970</v>
      </c>
      <c r="D1785" s="4">
        <v>0</v>
      </c>
      <c r="E1785" s="4">
        <f>(R1785-S1785*(1000-T1785)/(1000-U1785))*AO1785</f>
        <v>-0.740432692922126</v>
      </c>
      <c r="F1785" s="4">
        <f>IF(AZ1785&lt;&gt;0,1/(1/AZ1785-1/N1785),0)</f>
        <v>0.09575773951700496</v>
      </c>
      <c r="G1785" s="4">
        <f>((BC1785-AP1785/2)*S1785-E1785)/(BC1785+AP1785/2)</f>
        <v>208.0100077794523</v>
      </c>
      <c r="H1785" s="4">
        <f>AP1785*1000</f>
        <v>1.481091319440226</v>
      </c>
      <c r="I1785" s="4">
        <f>(AU1785-BA1785)</f>
        <v>1.585824198551044</v>
      </c>
      <c r="J1785" s="4">
        <f>(P1785+AT1785*D1785)</f>
        <v>24.86445617675781</v>
      </c>
      <c r="K1785" s="4">
        <v>6</v>
      </c>
      <c r="L1785" s="4">
        <f>(K1785*AI1785+AJ1785)</f>
        <v>1.420000016689301</v>
      </c>
      <c r="M1785" s="4">
        <v>1</v>
      </c>
      <c r="N1785" s="4">
        <f>L1785*(M1785+1)*(M1785+1)/(M1785*M1785+1)</f>
        <v>2.840000033378601</v>
      </c>
      <c r="O1785" s="4">
        <v>21.75260353088379</v>
      </c>
      <c r="P1785" s="4">
        <v>24.86445617675781</v>
      </c>
      <c r="Q1785" s="4">
        <v>21.33683395385742</v>
      </c>
      <c r="R1785" s="4">
        <v>199.9487915039062</v>
      </c>
      <c r="S1785" s="4">
        <v>200.4815216064453</v>
      </c>
      <c r="T1785" s="4">
        <v>13.6921329498291</v>
      </c>
      <c r="U1785" s="4">
        <v>15.44373226165771</v>
      </c>
      <c r="V1785" s="4">
        <v>53.41251754760742</v>
      </c>
      <c r="W1785" s="4">
        <v>60.0494499206543</v>
      </c>
      <c r="X1785" s="4">
        <v>499.5038757324219</v>
      </c>
      <c r="Y1785" s="4">
        <v>2001.180908203125</v>
      </c>
      <c r="Z1785" s="4">
        <v>36.11310195922852</v>
      </c>
      <c r="AA1785" s="4">
        <v>101.5459823608398</v>
      </c>
      <c r="AB1785" s="4">
        <v>3.889580726623535</v>
      </c>
      <c r="AC1785" s="4">
        <v>0.303545355796814</v>
      </c>
      <c r="AD1785" s="4">
        <v>0.1654728651046753</v>
      </c>
      <c r="AE1785" s="4">
        <v>0.001122690737247467</v>
      </c>
      <c r="AF1785" s="4">
        <v>0.2046009749174118</v>
      </c>
      <c r="AG1785" s="4">
        <v>0.003213214222341776</v>
      </c>
      <c r="AH1785" s="4">
        <v>1</v>
      </c>
      <c r="AI1785" s="4">
        <v>-0.2195652425289154</v>
      </c>
      <c r="AJ1785" s="4">
        <v>2.737391471862793</v>
      </c>
      <c r="AK1785" s="4">
        <v>1</v>
      </c>
      <c r="AL1785" s="4">
        <v>0</v>
      </c>
      <c r="AM1785" s="4">
        <v>0.1599999964237213</v>
      </c>
      <c r="AN1785" s="4">
        <v>111115</v>
      </c>
      <c r="AO1785" s="4">
        <f>X1785*0.000001/(K1785*0.0001)</f>
        <v>0.8325064595540365</v>
      </c>
      <c r="AP1785" s="4">
        <f>(U1785-T1785)/(1000-U1785)*AO1785</f>
        <v>0.001481091319440226</v>
      </c>
      <c r="AQ1785" s="4">
        <f>(P1785+273.15)</f>
        <v>298.0144561767578</v>
      </c>
      <c r="AR1785" s="4">
        <f>(O1785+273.15)</f>
        <v>294.9026035308838</v>
      </c>
      <c r="AS1785" s="4">
        <f>(Y1785*AK1785+Z1785*AL1785)*AM1785</f>
        <v>320.1889381557194</v>
      </c>
      <c r="AT1785" s="4">
        <f>((AS1785+0.00000010773*(AR1785^4-AQ1785^4))-AP1785*44100)/(L1785*0.92*2*29.3+0.00000043092*AQ1785^3)</f>
        <v>2.500365008430455</v>
      </c>
      <c r="AU1785" s="4">
        <f>0.61365*EXP(17.502*J1785/(240.97+J1785))</f>
        <v>3.154073162378872</v>
      </c>
      <c r="AV1785" s="4">
        <f>AU1785*1000/AA1785</f>
        <v>31.06054113663494</v>
      </c>
      <c r="AW1785" s="4">
        <f>(AV1785-U1785)</f>
        <v>15.61680887497722</v>
      </c>
      <c r="AX1785" s="4">
        <f>IF(D1785,P1785,(O1785+P1785)/2)</f>
        <v>23.3085298538208</v>
      </c>
      <c r="AY1785" s="4">
        <f>0.61365*EXP(17.502*AX1785/(240.97+AX1785))</f>
        <v>2.872809462450955</v>
      </c>
      <c r="AZ1785" s="4">
        <f>IF(AW1785&lt;&gt;0,(1000-(AV1785+U1785)/2)/AW1785*AP1785,0)</f>
        <v>0.09263433990888183</v>
      </c>
      <c r="BA1785" s="4">
        <f>U1785*AA1785/1000</f>
        <v>1.568248963827828</v>
      </c>
      <c r="BB1785" s="4">
        <f>(AY1785-BA1785)</f>
        <v>1.304560498623127</v>
      </c>
      <c r="BC1785" s="4">
        <f>1/(1.6/F1785+1.37/N1785)</f>
        <v>0.05816920609791731</v>
      </c>
      <c r="BD1785" s="4">
        <f>G1785*AA1785*0.001</f>
        <v>21.12258058085043</v>
      </c>
      <c r="BE1785" s="4">
        <f>G1785/S1785</f>
        <v>1.037552020319288</v>
      </c>
      <c r="BF1785" s="4">
        <f>(1-AP1785*AA1785/AU1785/F1785)*100</f>
        <v>50.2034868809653</v>
      </c>
      <c r="BG1785" s="4">
        <f>(S1785-E1785/(N1785/1.35))</f>
        <v>200.8334878471836</v>
      </c>
      <c r="BH1785" s="4">
        <f>E1785*BF1785/100/BG1785</f>
        <v>-0.001850901629196351</v>
      </c>
    </row>
    <row r="1786" ht="16" customHeight="1">
      <c r="A1786" s="4">
        <v>1682</v>
      </c>
      <c r="B1786" t="s" s="2">
        <v>1847</v>
      </c>
      <c r="C1786" s="4">
        <v>9760.500032220036</v>
      </c>
      <c r="D1786" s="4">
        <v>0</v>
      </c>
      <c r="E1786" s="4">
        <f>(R1786-S1786*(1000-T1786)/(1000-U1786))*AO1786</f>
        <v>-0.4321097440515188</v>
      </c>
      <c r="F1786" s="4">
        <f>IF(AZ1786&lt;&gt;0,1/(1/AZ1786-1/N1786),0)</f>
        <v>0.09797991489819198</v>
      </c>
      <c r="G1786" s="4">
        <f>((BC1786-AP1786/2)*S1786-E1786)/(BC1786+AP1786/2)</f>
        <v>202.1975770452579</v>
      </c>
      <c r="H1786" s="4">
        <f>AP1786*1000</f>
        <v>1.51802622845895</v>
      </c>
      <c r="I1786" s="4">
        <f>(AU1786-BA1786)</f>
        <v>1.589696580298614</v>
      </c>
      <c r="J1786" s="4">
        <f>(P1786+AT1786*D1786)</f>
        <v>24.87789916992188</v>
      </c>
      <c r="K1786" s="4">
        <v>6</v>
      </c>
      <c r="L1786" s="4">
        <f>(K1786*AI1786+AJ1786)</f>
        <v>1.420000016689301</v>
      </c>
      <c r="M1786" s="4">
        <v>1</v>
      </c>
      <c r="N1786" s="4">
        <f>L1786*(M1786+1)*(M1786+1)/(M1786*M1786+1)</f>
        <v>2.840000033378601</v>
      </c>
      <c r="O1786" s="4">
        <v>21.77703666687012</v>
      </c>
      <c r="P1786" s="4">
        <v>24.87789916992188</v>
      </c>
      <c r="Q1786" s="4">
        <v>21.31252098083496</v>
      </c>
      <c r="R1786" s="4">
        <v>199.9117736816406</v>
      </c>
      <c r="S1786" s="4">
        <v>200.0660095214844</v>
      </c>
      <c r="T1786" s="4">
        <v>13.63528633117676</v>
      </c>
      <c r="U1786" s="4">
        <v>15.43056297302246</v>
      </c>
      <c r="V1786" s="4">
        <v>53.00727462768555</v>
      </c>
      <c r="W1786" s="4">
        <v>59.88373947143555</v>
      </c>
      <c r="X1786" s="4">
        <v>499.5115051269531</v>
      </c>
      <c r="Y1786" s="4">
        <v>2001.2255859375</v>
      </c>
      <c r="Z1786" s="4">
        <v>38.06261444091797</v>
      </c>
      <c r="AA1786" s="4">
        <v>101.5457382202148</v>
      </c>
      <c r="AB1786" s="4">
        <v>3.889580726623535</v>
      </c>
      <c r="AC1786" s="4">
        <v>0.303545355796814</v>
      </c>
      <c r="AD1786" s="4">
        <v>0.1654728651046753</v>
      </c>
      <c r="AE1786" s="4">
        <v>0.001122690737247467</v>
      </c>
      <c r="AF1786" s="4">
        <v>0.2046009749174118</v>
      </c>
      <c r="AG1786" s="4">
        <v>0.003213214222341776</v>
      </c>
      <c r="AH1786" s="4">
        <v>0.6666666865348816</v>
      </c>
      <c r="AI1786" s="4">
        <v>-0.2195652425289154</v>
      </c>
      <c r="AJ1786" s="4">
        <v>2.737391471862793</v>
      </c>
      <c r="AK1786" s="4">
        <v>1</v>
      </c>
      <c r="AL1786" s="4">
        <v>0</v>
      </c>
      <c r="AM1786" s="4">
        <v>0.1599999964237213</v>
      </c>
      <c r="AN1786" s="4">
        <v>111115</v>
      </c>
      <c r="AO1786" s="4">
        <f>X1786*0.000001/(K1786*0.0001)</f>
        <v>0.8325191752115884</v>
      </c>
      <c r="AP1786" s="4">
        <f>(U1786-T1786)/(1000-U1786)*AO1786</f>
        <v>0.00151802622845895</v>
      </c>
      <c r="AQ1786" s="4">
        <f>(P1786+273.15)</f>
        <v>298.0278991699219</v>
      </c>
      <c r="AR1786" s="4">
        <f>(O1786+273.15)</f>
        <v>294.9270366668701</v>
      </c>
      <c r="AS1786" s="4">
        <f>(Y1786*AK1786+Z1786*AL1786)*AM1786</f>
        <v>320.1960865930596</v>
      </c>
      <c r="AT1786" s="4">
        <f>((AS1786+0.00000010773*(AR1786^4-AQ1786^4))-AP1786*44100)/(L1786*0.92*2*29.3+0.00000043092*AQ1786^3)</f>
        <v>2.483212026884928</v>
      </c>
      <c r="AU1786" s="4">
        <f>0.61365*EXP(17.502*J1786/(240.97+J1786))</f>
        <v>3.156604488547693</v>
      </c>
      <c r="AV1786" s="4">
        <f>AU1786*1000/AA1786</f>
        <v>31.08554375469894</v>
      </c>
      <c r="AW1786" s="4">
        <f>(AV1786-U1786)</f>
        <v>15.65498078167648</v>
      </c>
      <c r="AX1786" s="4">
        <f>IF(D1786,P1786,(O1786+P1786)/2)</f>
        <v>23.327467918396</v>
      </c>
      <c r="AY1786" s="4">
        <f>0.61365*EXP(17.502*AX1786/(240.97+AX1786))</f>
        <v>2.876096362644587</v>
      </c>
      <c r="AZ1786" s="4">
        <f>IF(AW1786&lt;&gt;0,(1000-(AV1786+U1786)/2)/AW1786*AP1786,0)</f>
        <v>0.09471234197650216</v>
      </c>
      <c r="BA1786" s="4">
        <f>U1786*AA1786/1000</f>
        <v>1.566907908249079</v>
      </c>
      <c r="BB1786" s="4">
        <f>(AY1786-BA1786)</f>
        <v>1.309188454395508</v>
      </c>
      <c r="BC1786" s="4">
        <f>1/(1.6/F1786+1.37/N1786)</f>
        <v>0.05948036130984335</v>
      </c>
      <c r="BD1786" s="4">
        <f>G1786*AA1786*0.001</f>
        <v>20.53230222739948</v>
      </c>
      <c r="BE1786" s="4">
        <f>G1786/S1786</f>
        <v>1.010654321185652</v>
      </c>
      <c r="BF1786" s="4">
        <f>(1-AP1786*AA1786/AU1786/F1786)*100</f>
        <v>50.15934410682772</v>
      </c>
      <c r="BG1786" s="4">
        <f>(S1786-E1786/(N1786/1.35))</f>
        <v>200.2714137988131</v>
      </c>
      <c r="BH1786" s="4">
        <f>E1786*BF1786/100/BG1786</f>
        <v>-0.001082248381467302</v>
      </c>
    </row>
    <row r="1787" ht="16" customHeight="1">
      <c r="A1787" s="4">
        <v>1683</v>
      </c>
      <c r="B1787" t="s" s="2">
        <v>1848</v>
      </c>
      <c r="C1787" s="4">
        <v>9765.500032108277</v>
      </c>
      <c r="D1787" s="4">
        <v>0</v>
      </c>
      <c r="E1787" s="4">
        <f>(R1787-S1787*(1000-T1787)/(1000-U1787))*AO1787</f>
        <v>-0.06700344992524236</v>
      </c>
      <c r="F1787" s="4">
        <f>IF(AZ1787&lt;&gt;0,1/(1/AZ1787-1/N1787),0)</f>
        <v>0.1001847981906389</v>
      </c>
      <c r="G1787" s="4">
        <f>((BC1787-AP1787/2)*S1787-E1787)/(BC1787+AP1787/2)</f>
        <v>195.6086999696405</v>
      </c>
      <c r="H1787" s="4">
        <f>AP1787*1000</f>
        <v>1.552088265714869</v>
      </c>
      <c r="I1787" s="4">
        <f>(AU1787-BA1787)</f>
        <v>1.590787854515948</v>
      </c>
      <c r="J1787" s="4">
        <f>(P1787+AT1787*D1787)</f>
        <v>24.87951850891113</v>
      </c>
      <c r="K1787" s="4">
        <v>6</v>
      </c>
      <c r="L1787" s="4">
        <f>(K1787*AI1787+AJ1787)</f>
        <v>1.420000016689301</v>
      </c>
      <c r="M1787" s="4">
        <v>1</v>
      </c>
      <c r="N1787" s="4">
        <f>L1787*(M1787+1)*(M1787+1)/(M1787*M1787+1)</f>
        <v>2.840000033378601</v>
      </c>
      <c r="O1787" s="4">
        <v>21.78261756896973</v>
      </c>
      <c r="P1787" s="4">
        <v>24.87951850891113</v>
      </c>
      <c r="Q1787" s="4">
        <v>21.31396865844727</v>
      </c>
      <c r="R1787" s="4">
        <v>199.8433380126953</v>
      </c>
      <c r="S1787" s="4">
        <v>199.5517730712891</v>
      </c>
      <c r="T1787" s="4">
        <v>13.5871753692627</v>
      </c>
      <c r="U1787" s="4">
        <v>15.42286205291748</v>
      </c>
      <c r="V1787" s="4">
        <v>52.73017501831055</v>
      </c>
      <c r="W1787" s="4">
        <v>59.82413864135742</v>
      </c>
      <c r="X1787" s="4">
        <v>499.4808654785156</v>
      </c>
      <c r="Y1787" s="4">
        <v>2001.225952148438</v>
      </c>
      <c r="Z1787" s="4">
        <v>38.72457885742188</v>
      </c>
      <c r="AA1787" s="4">
        <v>101.5454635620117</v>
      </c>
      <c r="AB1787" s="4">
        <v>3.889580726623535</v>
      </c>
      <c r="AC1787" s="4">
        <v>0.303545355796814</v>
      </c>
      <c r="AD1787" s="4">
        <v>0.1654728651046753</v>
      </c>
      <c r="AE1787" s="4">
        <v>0.001122690737247467</v>
      </c>
      <c r="AF1787" s="4">
        <v>0.2046009749174118</v>
      </c>
      <c r="AG1787" s="4">
        <v>0.003213214222341776</v>
      </c>
      <c r="AH1787" s="4">
        <v>0.6666666865348816</v>
      </c>
      <c r="AI1787" s="4">
        <v>-0.2195652425289154</v>
      </c>
      <c r="AJ1787" s="4">
        <v>2.737391471862793</v>
      </c>
      <c r="AK1787" s="4">
        <v>1</v>
      </c>
      <c r="AL1787" s="4">
        <v>0</v>
      </c>
      <c r="AM1787" s="4">
        <v>0.1599999964237213</v>
      </c>
      <c r="AN1787" s="4">
        <v>111115</v>
      </c>
      <c r="AO1787" s="4">
        <f>X1787*0.000001/(K1787*0.0001)</f>
        <v>0.8324681091308593</v>
      </c>
      <c r="AP1787" s="4">
        <f>(U1787-T1787)/(1000-U1787)*AO1787</f>
        <v>0.001552088265714869</v>
      </c>
      <c r="AQ1787" s="4">
        <f>(P1787+273.15)</f>
        <v>298.0295185089111</v>
      </c>
      <c r="AR1787" s="4">
        <f>(O1787+273.15)</f>
        <v>294.9326175689697</v>
      </c>
      <c r="AS1787" s="4">
        <f>(Y1787*AK1787+Z1787*AL1787)*AM1787</f>
        <v>320.1961451868083</v>
      </c>
      <c r="AT1787" s="4">
        <f>((AS1787+0.00000010773*(AR1787^4-AQ1787^4))-AP1787*44100)/(L1787*0.92*2*29.3+0.00000043092*AQ1787^3)</f>
        <v>2.466621763731075</v>
      </c>
      <c r="AU1787" s="4">
        <f>0.61365*EXP(17.502*J1787/(240.97+J1787))</f>
        <v>3.156909531132413</v>
      </c>
      <c r="AV1787" s="4">
        <f>AU1787*1000/AA1787</f>
        <v>31.08863183439557</v>
      </c>
      <c r="AW1787" s="4">
        <f>(AV1787-U1787)</f>
        <v>15.66576978147809</v>
      </c>
      <c r="AX1787" s="4">
        <f>IF(D1787,P1787,(O1787+P1787)/2)</f>
        <v>23.33106803894043</v>
      </c>
      <c r="AY1787" s="4">
        <f>0.61365*EXP(17.502*AX1787/(240.97+AX1787))</f>
        <v>2.876721573358528</v>
      </c>
      <c r="AZ1787" s="4">
        <f>IF(AW1787&lt;&gt;0,(1000-(AV1787+U1787)/2)/AW1787*AP1787,0)</f>
        <v>0.09677106933906118</v>
      </c>
      <c r="BA1787" s="4">
        <f>U1787*AA1787/1000</f>
        <v>1.566121676616465</v>
      </c>
      <c r="BB1787" s="4">
        <f>(AY1787-BA1787)</f>
        <v>1.310599896742062</v>
      </c>
      <c r="BC1787" s="4">
        <f>1/(1.6/F1787+1.37/N1787)</f>
        <v>0.06077962810660052</v>
      </c>
      <c r="BD1787" s="4">
        <f>G1787*AA1787*0.001</f>
        <v>19.86317611517961</v>
      </c>
      <c r="BE1787" s="4">
        <f>G1787/S1787</f>
        <v>0.9802403504566208</v>
      </c>
      <c r="BF1787" s="4">
        <f>(1-AP1787*AA1787/AU1787/F1787)*100</f>
        <v>50.16746527807329</v>
      </c>
      <c r="BG1787" s="4">
        <f>(S1787-E1787/(N1787/1.35))</f>
        <v>199.5836233023933</v>
      </c>
      <c r="BH1787" s="4">
        <f>E1787*BF1787/100/BG1787</f>
        <v>-0.0001684202938105198</v>
      </c>
    </row>
    <row r="1788" ht="16" customHeight="1">
      <c r="A1788" s="4">
        <v>1684</v>
      </c>
      <c r="B1788" t="s" s="2">
        <v>1849</v>
      </c>
      <c r="C1788" s="4">
        <v>9770.500031996518</v>
      </c>
      <c r="D1788" s="4">
        <v>0</v>
      </c>
      <c r="E1788" s="4">
        <f>(R1788-S1788*(1000-T1788)/(1000-U1788))*AO1788</f>
        <v>0.1243905701264376</v>
      </c>
      <c r="F1788" s="4">
        <f>IF(AZ1788&lt;&gt;0,1/(1/AZ1788-1/N1788),0)</f>
        <v>0.1002599900913779</v>
      </c>
      <c r="G1788" s="4">
        <f>((BC1788-AP1788/2)*S1788-E1788)/(BC1788+AP1788/2)</f>
        <v>192.266953500486</v>
      </c>
      <c r="H1788" s="4">
        <f>AP1788*1000</f>
        <v>1.555262520554823</v>
      </c>
      <c r="I1788" s="4">
        <f>(AU1788-BA1788)</f>
        <v>1.592871157324055</v>
      </c>
      <c r="J1788" s="4">
        <f>(P1788+AT1788*D1788)</f>
        <v>24.88850021362305</v>
      </c>
      <c r="K1788" s="4">
        <v>6</v>
      </c>
      <c r="L1788" s="4">
        <f>(K1788*AI1788+AJ1788)</f>
        <v>1.420000016689301</v>
      </c>
      <c r="M1788" s="4">
        <v>1</v>
      </c>
      <c r="N1788" s="4">
        <f>L1788*(M1788+1)*(M1788+1)/(M1788*M1788+1)</f>
        <v>2.840000033378601</v>
      </c>
      <c r="O1788" s="4">
        <v>21.7894172668457</v>
      </c>
      <c r="P1788" s="4">
        <v>24.88850021362305</v>
      </c>
      <c r="Q1788" s="4">
        <v>21.31738090515137</v>
      </c>
      <c r="R1788" s="4">
        <v>199.8402404785156</v>
      </c>
      <c r="S1788" s="4">
        <v>199.3184509277344</v>
      </c>
      <c r="T1788" s="4">
        <v>13.57965278625488</v>
      </c>
      <c r="U1788" s="4">
        <v>15.41905879974365</v>
      </c>
      <c r="V1788" s="4">
        <v>52.65939712524414</v>
      </c>
      <c r="W1788" s="4">
        <v>59.77805328369141</v>
      </c>
      <c r="X1788" s="4">
        <v>499.4922790527344</v>
      </c>
      <c r="Y1788" s="4">
        <v>2001.22265625</v>
      </c>
      <c r="Z1788" s="4">
        <v>39.30649185180664</v>
      </c>
      <c r="AA1788" s="4">
        <v>101.5451583862305</v>
      </c>
      <c r="AB1788" s="4">
        <v>3.889580726623535</v>
      </c>
      <c r="AC1788" s="4">
        <v>0.303545355796814</v>
      </c>
      <c r="AD1788" s="4">
        <v>0.1654728651046753</v>
      </c>
      <c r="AE1788" s="4">
        <v>0.001122690737247467</v>
      </c>
      <c r="AF1788" s="4">
        <v>0.2046009749174118</v>
      </c>
      <c r="AG1788" s="4">
        <v>0.003213214222341776</v>
      </c>
      <c r="AH1788" s="4">
        <v>0.6666666865348816</v>
      </c>
      <c r="AI1788" s="4">
        <v>-0.2195652425289154</v>
      </c>
      <c r="AJ1788" s="4">
        <v>2.737391471862793</v>
      </c>
      <c r="AK1788" s="4">
        <v>1</v>
      </c>
      <c r="AL1788" s="4">
        <v>0</v>
      </c>
      <c r="AM1788" s="4">
        <v>0.1599999964237213</v>
      </c>
      <c r="AN1788" s="4">
        <v>111115</v>
      </c>
      <c r="AO1788" s="4">
        <f>X1788*0.000001/(K1788*0.0001)</f>
        <v>0.8324871317545572</v>
      </c>
      <c r="AP1788" s="4">
        <f>(U1788-T1788)/(1000-U1788)*AO1788</f>
        <v>0.001555262520554823</v>
      </c>
      <c r="AQ1788" s="4">
        <f>(P1788+273.15)</f>
        <v>298.038500213623</v>
      </c>
      <c r="AR1788" s="4">
        <f>(O1788+273.15)</f>
        <v>294.9394172668457</v>
      </c>
      <c r="AS1788" s="4">
        <f>(Y1788*AK1788+Z1788*AL1788)*AM1788</f>
        <v>320.1956178430701</v>
      </c>
      <c r="AT1788" s="4">
        <f>((AS1788+0.00000010773*(AR1788^4-AQ1788^4))-AP1788*44100)/(L1788*0.92*2*29.3+0.00000043092*AQ1788^3)</f>
        <v>2.464685256853831</v>
      </c>
      <c r="AU1788" s="4">
        <f>0.61365*EXP(17.502*J1788/(240.97+J1788))</f>
        <v>3.158601925310625</v>
      </c>
      <c r="AV1788" s="4">
        <f>AU1788*1000/AA1788</f>
        <v>31.10539168491692</v>
      </c>
      <c r="AW1788" s="4">
        <f>(AV1788-U1788)</f>
        <v>15.68633288517327</v>
      </c>
      <c r="AX1788" s="4">
        <f>IF(D1788,P1788,(O1788+P1788)/2)</f>
        <v>23.33895874023438</v>
      </c>
      <c r="AY1788" s="4">
        <f>0.61365*EXP(17.502*AX1788/(240.97+AX1788))</f>
        <v>2.878092318571819</v>
      </c>
      <c r="AZ1788" s="4">
        <f>IF(AW1788&lt;&gt;0,(1000-(AV1788+U1788)/2)/AW1788*AP1788,0)</f>
        <v>0.09684122252222255</v>
      </c>
      <c r="BA1788" s="4">
        <f>U1788*AA1788/1000</f>
        <v>1.56573076798657</v>
      </c>
      <c r="BB1788" s="4">
        <f>(AY1788-BA1788)</f>
        <v>1.31236155058525</v>
      </c>
      <c r="BC1788" s="4">
        <f>1/(1.6/F1788+1.37/N1788)</f>
        <v>0.06082390670963631</v>
      </c>
      <c r="BD1788" s="4">
        <f>G1788*AA1788*0.001</f>
        <v>19.52377824564486</v>
      </c>
      <c r="BE1788" s="4">
        <f>G1788/S1788</f>
        <v>0.9646219534898705</v>
      </c>
      <c r="BF1788" s="4">
        <f>(1-AP1788*AA1788/AU1788/F1788)*100</f>
        <v>50.12988444795325</v>
      </c>
      <c r="BG1788" s="4">
        <f>(S1788-E1788/(N1788/1.35))</f>
        <v>199.2593216081227</v>
      </c>
      <c r="BH1788" s="4">
        <f>E1788*BF1788/100/BG1788</f>
        <v>0.0003129431966609259</v>
      </c>
    </row>
    <row r="1789" ht="16" customHeight="1">
      <c r="A1789" s="4">
        <v>1685</v>
      </c>
      <c r="B1789" t="s" s="2">
        <v>1850</v>
      </c>
      <c r="C1789" s="4">
        <v>9776.000031873584</v>
      </c>
      <c r="D1789" s="4">
        <v>0</v>
      </c>
      <c r="E1789" s="4">
        <f>(R1789-S1789*(1000-T1789)/(1000-U1789))*AO1789</f>
        <v>0.276403140555689</v>
      </c>
      <c r="F1789" s="4">
        <f>IF(AZ1789&lt;&gt;0,1/(1/AZ1789-1/N1789),0)</f>
        <v>0.1003795090390385</v>
      </c>
      <c r="G1789" s="4">
        <f>((BC1789-AP1789/2)*S1789-E1789)/(BC1789+AP1789/2)</f>
        <v>189.6878847980862</v>
      </c>
      <c r="H1789" s="4">
        <f>AP1789*1000</f>
        <v>1.559888011513486</v>
      </c>
      <c r="I1789" s="4">
        <f>(AU1789-BA1789)</f>
        <v>1.595748636194399</v>
      </c>
      <c r="J1789" s="4">
        <f>(P1789+AT1789*D1789)</f>
        <v>24.9028205871582</v>
      </c>
      <c r="K1789" s="4">
        <v>6</v>
      </c>
      <c r="L1789" s="4">
        <f>(K1789*AI1789+AJ1789)</f>
        <v>1.420000016689301</v>
      </c>
      <c r="M1789" s="4">
        <v>1</v>
      </c>
      <c r="N1789" s="4">
        <f>L1789*(M1789+1)*(M1789+1)/(M1789*M1789+1)</f>
        <v>2.840000033378601</v>
      </c>
      <c r="O1789" s="4">
        <v>21.79624176025391</v>
      </c>
      <c r="P1789" s="4">
        <v>24.9028205871582</v>
      </c>
      <c r="Q1789" s="4">
        <v>21.31725120544434</v>
      </c>
      <c r="R1789" s="4">
        <v>199.9132843017578</v>
      </c>
      <c r="S1789" s="4">
        <v>199.2079925537109</v>
      </c>
      <c r="T1789" s="4">
        <v>13.57244873046875</v>
      </c>
      <c r="U1789" s="4">
        <v>15.41733169555664</v>
      </c>
      <c r="V1789" s="4">
        <v>52.60002517700195</v>
      </c>
      <c r="W1789" s="4">
        <v>59.74404144287109</v>
      </c>
      <c r="X1789" s="4">
        <v>499.4914245605469</v>
      </c>
      <c r="Y1789" s="4">
        <v>2001.246459960938</v>
      </c>
      <c r="Z1789" s="4">
        <v>39.57469177246094</v>
      </c>
      <c r="AA1789" s="4">
        <v>101.5450210571289</v>
      </c>
      <c r="AB1789" s="4">
        <v>3.889580726623535</v>
      </c>
      <c r="AC1789" s="4">
        <v>0.303545355796814</v>
      </c>
      <c r="AD1789" s="4">
        <v>0.1654728651046753</v>
      </c>
      <c r="AE1789" s="4">
        <v>0.001122690737247467</v>
      </c>
      <c r="AF1789" s="4">
        <v>0.2046009749174118</v>
      </c>
      <c r="AG1789" s="4">
        <v>0.003213214222341776</v>
      </c>
      <c r="AH1789" s="4">
        <v>1</v>
      </c>
      <c r="AI1789" s="4">
        <v>-0.2195652425289154</v>
      </c>
      <c r="AJ1789" s="4">
        <v>2.737391471862793</v>
      </c>
      <c r="AK1789" s="4">
        <v>1</v>
      </c>
      <c r="AL1789" s="4">
        <v>0</v>
      </c>
      <c r="AM1789" s="4">
        <v>0.1599999964237213</v>
      </c>
      <c r="AN1789" s="4">
        <v>111115</v>
      </c>
      <c r="AO1789" s="4">
        <f>X1789*0.000001/(K1789*0.0001)</f>
        <v>0.8324857076009115</v>
      </c>
      <c r="AP1789" s="4">
        <f>(U1789-T1789)/(1000-U1789)*AO1789</f>
        <v>0.001559888011513486</v>
      </c>
      <c r="AQ1789" s="4">
        <f>(P1789+273.15)</f>
        <v>298.0528205871582</v>
      </c>
      <c r="AR1789" s="4">
        <f>(O1789+273.15)</f>
        <v>294.9462417602539</v>
      </c>
      <c r="AS1789" s="4">
        <f>(Y1789*AK1789+Z1789*AL1789)*AM1789</f>
        <v>320.1994264367349</v>
      </c>
      <c r="AT1789" s="4">
        <f>((AS1789+0.00000010773*(AR1789^4-AQ1789^4))-AP1789*44100)/(L1789*0.92*2*29.3+0.00000043092*AQ1789^3)</f>
        <v>2.461363982166723</v>
      </c>
      <c r="AU1789" s="4">
        <f>0.61365*EXP(17.502*J1789/(240.97+J1789))</f>
        <v>3.161301907864439</v>
      </c>
      <c r="AV1789" s="4">
        <f>AU1789*1000/AA1789</f>
        <v>31.13202277131737</v>
      </c>
      <c r="AW1789" s="4">
        <f>(AV1789-U1789)</f>
        <v>15.71469107576073</v>
      </c>
      <c r="AX1789" s="4">
        <f>IF(D1789,P1789,(O1789+P1789)/2)</f>
        <v>23.34953117370605</v>
      </c>
      <c r="AY1789" s="4">
        <f>0.61365*EXP(17.502*AX1789/(240.97+AX1789))</f>
        <v>2.87992982048102</v>
      </c>
      <c r="AZ1789" s="4">
        <f>IF(AW1789&lt;&gt;0,(1000-(AV1789+U1789)/2)/AW1789*AP1789,0)</f>
        <v>0.09695272494890241</v>
      </c>
      <c r="BA1789" s="4">
        <f>U1789*AA1789/1000</f>
        <v>1.56555327167004</v>
      </c>
      <c r="BB1789" s="4">
        <f>(AY1789-BA1789)</f>
        <v>1.31437654881098</v>
      </c>
      <c r="BC1789" s="4">
        <f>1/(1.6/F1789+1.37/N1789)</f>
        <v>0.06089428437584846</v>
      </c>
      <c r="BD1789" s="4">
        <f>G1789*AA1789*0.001</f>
        <v>19.26186025610391</v>
      </c>
      <c r="BE1789" s="4">
        <f>G1789/S1789</f>
        <v>0.9522102118816449</v>
      </c>
      <c r="BF1789" s="4">
        <f>(1-AP1789*AA1789/AU1789/F1789)*100</f>
        <v>50.08385774988926</v>
      </c>
      <c r="BG1789" s="4">
        <f>(S1789-E1789/(N1789/1.35))</f>
        <v>199.0766037384417</v>
      </c>
      <c r="BH1789" s="4">
        <f>E1789*BF1789/100/BG1789</f>
        <v>0.0006953773227617418</v>
      </c>
    </row>
    <row r="1790" ht="16" customHeight="1">
      <c r="A1790" s="4">
        <v>1686</v>
      </c>
      <c r="B1790" t="s" s="2">
        <v>1851</v>
      </c>
      <c r="C1790" s="4">
        <v>9781.000031761825</v>
      </c>
      <c r="D1790" s="4">
        <v>0</v>
      </c>
      <c r="E1790" s="4">
        <f>(R1790-S1790*(1000-T1790)/(1000-U1790))*AO1790</f>
        <v>0.3598799992760872</v>
      </c>
      <c r="F1790" s="4">
        <f>IF(AZ1790&lt;&gt;0,1/(1/AZ1790-1/N1790),0)</f>
        <v>0.1006210801216408</v>
      </c>
      <c r="G1790" s="4">
        <f>((BC1790-AP1790/2)*S1790-E1790)/(BC1790+AP1790/2)</f>
        <v>188.3314306103594</v>
      </c>
      <c r="H1790" s="4">
        <f>AP1790*1000</f>
        <v>1.565728511894962</v>
      </c>
      <c r="I1790" s="4">
        <f>(AU1790-BA1790)</f>
        <v>1.597993448975394</v>
      </c>
      <c r="J1790" s="4">
        <f>(P1790+AT1790*D1790)</f>
        <v>24.91486167907715</v>
      </c>
      <c r="K1790" s="4">
        <v>6</v>
      </c>
      <c r="L1790" s="4">
        <f>(K1790*AI1790+AJ1790)</f>
        <v>1.420000016689301</v>
      </c>
      <c r="M1790" s="4">
        <v>1</v>
      </c>
      <c r="N1790" s="4">
        <f>L1790*(M1790+1)*(M1790+1)/(M1790*M1790+1)</f>
        <v>2.840000033378601</v>
      </c>
      <c r="O1790" s="4">
        <v>21.80141830444336</v>
      </c>
      <c r="P1790" s="4">
        <v>24.91486167907715</v>
      </c>
      <c r="Q1790" s="4">
        <v>21.31598472595215</v>
      </c>
      <c r="R1790" s="4">
        <v>200.0050201416016</v>
      </c>
      <c r="S1790" s="4">
        <v>199.1980895996094</v>
      </c>
      <c r="T1790" s="4">
        <v>13.56581497192383</v>
      </c>
      <c r="U1790" s="4">
        <v>15.41757202148438</v>
      </c>
      <c r="V1790" s="4">
        <v>52.55660247802734</v>
      </c>
      <c r="W1790" s="4">
        <v>59.7240104675293</v>
      </c>
      <c r="X1790" s="4">
        <v>499.5003356933594</v>
      </c>
      <c r="Y1790" s="4">
        <v>2001.283813476562</v>
      </c>
      <c r="Z1790" s="4">
        <v>39.90305709838867</v>
      </c>
      <c r="AA1790" s="4">
        <v>101.5451889038086</v>
      </c>
      <c r="AB1790" s="4">
        <v>3.889580726623535</v>
      </c>
      <c r="AC1790" s="4">
        <v>0.303545355796814</v>
      </c>
      <c r="AD1790" s="4">
        <v>0.1654728651046753</v>
      </c>
      <c r="AE1790" s="4">
        <v>0.001122690737247467</v>
      </c>
      <c r="AF1790" s="4">
        <v>0.2046009749174118</v>
      </c>
      <c r="AG1790" s="4">
        <v>0.003213214222341776</v>
      </c>
      <c r="AH1790" s="4">
        <v>1</v>
      </c>
      <c r="AI1790" s="4">
        <v>-0.2195652425289154</v>
      </c>
      <c r="AJ1790" s="4">
        <v>2.737391471862793</v>
      </c>
      <c r="AK1790" s="4">
        <v>1</v>
      </c>
      <c r="AL1790" s="4">
        <v>0</v>
      </c>
      <c r="AM1790" s="4">
        <v>0.1599999964237213</v>
      </c>
      <c r="AN1790" s="4">
        <v>111115</v>
      </c>
      <c r="AO1790" s="4">
        <f>X1790*0.000001/(K1790*0.0001)</f>
        <v>0.8325005594889322</v>
      </c>
      <c r="AP1790" s="4">
        <f>(U1790-T1790)/(1000-U1790)*AO1790</f>
        <v>0.001565728511894962</v>
      </c>
      <c r="AQ1790" s="4">
        <f>(P1790+273.15)</f>
        <v>298.0648616790771</v>
      </c>
      <c r="AR1790" s="4">
        <f>(O1790+273.15)</f>
        <v>294.9514183044433</v>
      </c>
      <c r="AS1790" s="4">
        <f>(Y1790*AK1790+Z1790*AL1790)*AM1790</f>
        <v>320.2054029991014</v>
      </c>
      <c r="AT1790" s="4">
        <f>((AS1790+0.00000010773*(AR1790^4-AQ1790^4))-AP1790*44100)/(L1790*0.92*2*29.3+0.00000043092*AQ1790^3)</f>
        <v>2.45755398857229</v>
      </c>
      <c r="AU1790" s="4">
        <f>0.61365*EXP(17.502*J1790/(240.97+J1790))</f>
        <v>3.163573712335098</v>
      </c>
      <c r="AV1790" s="4">
        <f>AU1790*1000/AA1790</f>
        <v>31.15434366203089</v>
      </c>
      <c r="AW1790" s="4">
        <f>(AV1790-U1790)</f>
        <v>15.73677164054651</v>
      </c>
      <c r="AX1790" s="4">
        <f>IF(D1790,P1790,(O1790+P1790)/2)</f>
        <v>23.35813999176025</v>
      </c>
      <c r="AY1790" s="4">
        <f>0.61365*EXP(17.502*AX1790/(240.97+AX1790))</f>
        <v>2.881426801466654</v>
      </c>
      <c r="AZ1790" s="4">
        <f>IF(AW1790&lt;&gt;0,(1000-(AV1790+U1790)/2)/AW1790*AP1790,0)</f>
        <v>0.09717806540670046</v>
      </c>
      <c r="BA1790" s="4">
        <f>U1790*AA1790/1000</f>
        <v>1.565580263359705</v>
      </c>
      <c r="BB1790" s="4">
        <f>(AY1790-BA1790)</f>
        <v>1.315846538106949</v>
      </c>
      <c r="BC1790" s="4">
        <f>1/(1.6/F1790+1.37/N1790)</f>
        <v>0.06103651632291889</v>
      </c>
      <c r="BD1790" s="4">
        <f>G1790*AA1790*0.001</f>
        <v>19.12415069785347</v>
      </c>
      <c r="BE1790" s="4">
        <f>G1790/S1790</f>
        <v>0.9454479758762142</v>
      </c>
      <c r="BF1790" s="4">
        <f>(1-AP1790*AA1790/AU1790/F1790)*100</f>
        <v>50.05306085319488</v>
      </c>
      <c r="BG1790" s="4">
        <f>(S1790-E1790/(N1790/1.35))</f>
        <v>199.0270198836542</v>
      </c>
      <c r="BH1790" s="4">
        <f>E1790*BF1790/100/BG1790</f>
        <v>0.0009050577913563541</v>
      </c>
    </row>
    <row r="1791" ht="16" customHeight="1">
      <c r="A1791" s="4">
        <v>1687</v>
      </c>
      <c r="B1791" t="s" s="2">
        <v>1852</v>
      </c>
      <c r="C1791" s="4">
        <v>9786.000031650066</v>
      </c>
      <c r="D1791" s="4">
        <v>0</v>
      </c>
      <c r="E1791" s="4">
        <f>(R1791-S1791*(1000-T1791)/(1000-U1791))*AO1791</f>
        <v>0.4026382380230843</v>
      </c>
      <c r="F1791" s="4">
        <f>IF(AZ1791&lt;&gt;0,1/(1/AZ1791-1/N1791),0)</f>
        <v>0.100859517971584</v>
      </c>
      <c r="G1791" s="4">
        <f>((BC1791-AP1791/2)*S1791-E1791)/(BC1791+AP1791/2)</f>
        <v>187.6742764640306</v>
      </c>
      <c r="H1791" s="4">
        <f>AP1791*1000</f>
        <v>1.570955645716124</v>
      </c>
      <c r="I1791" s="4">
        <f>(AU1791-BA1791)</f>
        <v>1.599657903123777</v>
      </c>
      <c r="J1791" s="4">
        <f>(P1791+AT1791*D1791)</f>
        <v>24.92335510253906</v>
      </c>
      <c r="K1791" s="4">
        <v>6</v>
      </c>
      <c r="L1791" s="4">
        <f>(K1791*AI1791+AJ1791)</f>
        <v>1.420000016689301</v>
      </c>
      <c r="M1791" s="4">
        <v>1</v>
      </c>
      <c r="N1791" s="4">
        <f>L1791*(M1791+1)*(M1791+1)/(M1791*M1791+1)</f>
        <v>2.840000033378601</v>
      </c>
      <c r="O1791" s="4">
        <v>21.80593872070312</v>
      </c>
      <c r="P1791" s="4">
        <v>24.92335510253906</v>
      </c>
      <c r="Q1791" s="4">
        <v>21.31557273864746</v>
      </c>
      <c r="R1791" s="4">
        <v>200.0829620361328</v>
      </c>
      <c r="S1791" s="4">
        <v>199.2233734130859</v>
      </c>
      <c r="T1791" s="4">
        <v>13.55900764465332</v>
      </c>
      <c r="U1791" s="4">
        <v>15.41694450378418</v>
      </c>
      <c r="V1791" s="4">
        <v>52.51514053344727</v>
      </c>
      <c r="W1791" s="4">
        <v>59.70534515380859</v>
      </c>
      <c r="X1791" s="4">
        <v>499.5012512207031</v>
      </c>
      <c r="Y1791" s="4">
        <v>2001.319580078125</v>
      </c>
      <c r="Z1791" s="4">
        <v>40.21426010131836</v>
      </c>
      <c r="AA1791" s="4">
        <v>101.5453567504883</v>
      </c>
      <c r="AB1791" s="4">
        <v>3.889580726623535</v>
      </c>
      <c r="AC1791" s="4">
        <v>0.303545355796814</v>
      </c>
      <c r="AD1791" s="4">
        <v>0.1654728651046753</v>
      </c>
      <c r="AE1791" s="4">
        <v>0.001122690737247467</v>
      </c>
      <c r="AF1791" s="4">
        <v>0.2046009749174118</v>
      </c>
      <c r="AG1791" s="4">
        <v>0.003213214222341776</v>
      </c>
      <c r="AH1791" s="4">
        <v>1</v>
      </c>
      <c r="AI1791" s="4">
        <v>-0.2195652425289154</v>
      </c>
      <c r="AJ1791" s="4">
        <v>2.737391471862793</v>
      </c>
      <c r="AK1791" s="4">
        <v>1</v>
      </c>
      <c r="AL1791" s="4">
        <v>0</v>
      </c>
      <c r="AM1791" s="4">
        <v>0.1599999964237213</v>
      </c>
      <c r="AN1791" s="4">
        <v>111115</v>
      </c>
      <c r="AO1791" s="4">
        <f>X1791*0.000001/(K1791*0.0001)</f>
        <v>0.8325020853678383</v>
      </c>
      <c r="AP1791" s="4">
        <f>(U1791-T1791)/(1000-U1791)*AO1791</f>
        <v>0.001570955645716124</v>
      </c>
      <c r="AQ1791" s="4">
        <f>(P1791+273.15)</f>
        <v>298.073355102539</v>
      </c>
      <c r="AR1791" s="4">
        <f>(O1791+273.15)</f>
        <v>294.9559387207031</v>
      </c>
      <c r="AS1791" s="4">
        <f>(Y1791*AK1791+Z1791*AL1791)*AM1791</f>
        <v>320.2111256552234</v>
      </c>
      <c r="AT1791" s="4">
        <f>((AS1791+0.00000010773*(AR1791^4-AQ1791^4))-AP1791*44100)/(L1791*0.92*2*29.3+0.00000043092*AQ1791^3)</f>
        <v>2.45443770646512</v>
      </c>
      <c r="AU1791" s="4">
        <f>0.61365*EXP(17.502*J1791/(240.97+J1791))</f>
        <v>3.165177032763022</v>
      </c>
      <c r="AV1791" s="4">
        <f>AU1791*1000/AA1791</f>
        <v>31.17008137103031</v>
      </c>
      <c r="AW1791" s="4">
        <f>(AV1791-U1791)</f>
        <v>15.75313686724613</v>
      </c>
      <c r="AX1791" s="4">
        <f>IF(D1791,P1791,(O1791+P1791)/2)</f>
        <v>23.36464691162109</v>
      </c>
      <c r="AY1791" s="4">
        <f>0.61365*EXP(17.502*AX1791/(240.97+AX1791))</f>
        <v>2.882558736510794</v>
      </c>
      <c r="AZ1791" s="4">
        <f>IF(AW1791&lt;&gt;0,(1000-(AV1791+U1791)/2)/AW1791*AP1791,0)</f>
        <v>0.09740044684362417</v>
      </c>
      <c r="BA1791" s="4">
        <f>U1791*AA1791/1000</f>
        <v>1.565519129639244</v>
      </c>
      <c r="BB1791" s="4">
        <f>(AY1791-BA1791)</f>
        <v>1.31703960687155</v>
      </c>
      <c r="BC1791" s="4">
        <f>1/(1.6/F1791+1.37/N1791)</f>
        <v>0.06117688377144104</v>
      </c>
      <c r="BD1791" s="4">
        <f>G1791*AA1791*0.001</f>
        <v>19.05745135642976</v>
      </c>
      <c r="BE1791" s="4">
        <f>G1791/S1791</f>
        <v>0.9420294077386768</v>
      </c>
      <c r="BF1791" s="4">
        <f>(1-AP1791*AA1791/AU1791/F1791)*100</f>
        <v>50.030028805203</v>
      </c>
      <c r="BG1791" s="4">
        <f>(S1791-E1791/(N1791/1.35))</f>
        <v>199.031978478247</v>
      </c>
      <c r="BH1791" s="4">
        <f>E1791*BF1791/100/BG1791</f>
        <v>0.001012098799418442</v>
      </c>
    </row>
    <row r="1792" ht="16" customHeight="1">
      <c r="A1792" s="4">
        <v>1688</v>
      </c>
      <c r="B1792" t="s" s="2">
        <v>1853</v>
      </c>
      <c r="C1792" s="4">
        <v>9791.500031527132</v>
      </c>
      <c r="D1792" s="4">
        <v>0</v>
      </c>
      <c r="E1792" s="4">
        <f>(R1792-S1792*(1000-T1792)/(1000-U1792))*AO1792</f>
        <v>0.3711163468721742</v>
      </c>
      <c r="F1792" s="4">
        <f>IF(AZ1792&lt;&gt;0,1/(1/AZ1792-1/N1792),0)</f>
        <v>0.1011802582300763</v>
      </c>
      <c r="G1792" s="4">
        <f>((BC1792-AP1792/2)*S1792-E1792)/(BC1792+AP1792/2)</f>
        <v>188.2394962526293</v>
      </c>
      <c r="H1792" s="4">
        <f>AP1792*1000</f>
        <v>1.57626779260156</v>
      </c>
      <c r="I1792" s="4">
        <f>(AU1792-BA1792)</f>
        <v>1.600146961979298</v>
      </c>
      <c r="J1792" s="4">
        <f>(P1792+AT1792*D1792)</f>
        <v>24.92536163330078</v>
      </c>
      <c r="K1792" s="4">
        <v>6</v>
      </c>
      <c r="L1792" s="4">
        <f>(K1792*AI1792+AJ1792)</f>
        <v>1.420000016689301</v>
      </c>
      <c r="M1792" s="4">
        <v>1</v>
      </c>
      <c r="N1792" s="4">
        <f>L1792*(M1792+1)*(M1792+1)/(M1792*M1792+1)</f>
        <v>2.840000033378601</v>
      </c>
      <c r="O1792" s="4">
        <v>21.81026649475098</v>
      </c>
      <c r="P1792" s="4">
        <v>24.92536163330078</v>
      </c>
      <c r="Q1792" s="4">
        <v>21.31560325622559</v>
      </c>
      <c r="R1792" s="4">
        <v>200.0869903564453</v>
      </c>
      <c r="S1792" s="4">
        <v>199.263916015625</v>
      </c>
      <c r="T1792" s="4">
        <v>13.55167579650879</v>
      </c>
      <c r="U1792" s="4">
        <v>15.41590118408203</v>
      </c>
      <c r="V1792" s="4">
        <v>52.47237396240234</v>
      </c>
      <c r="W1792" s="4">
        <v>59.68494415283203</v>
      </c>
      <c r="X1792" s="4">
        <v>499.5001831054688</v>
      </c>
      <c r="Y1792" s="4">
        <v>2001.375610351562</v>
      </c>
      <c r="Z1792" s="4">
        <v>40.37606048583984</v>
      </c>
      <c r="AA1792" s="4">
        <v>101.5450820922852</v>
      </c>
      <c r="AB1792" s="4">
        <v>3.889580726623535</v>
      </c>
      <c r="AC1792" s="4">
        <v>0.303545355796814</v>
      </c>
      <c r="AD1792" s="4">
        <v>0.1654728651046753</v>
      </c>
      <c r="AE1792" s="4">
        <v>0.001122690737247467</v>
      </c>
      <c r="AF1792" s="4">
        <v>0.2046009749174118</v>
      </c>
      <c r="AG1792" s="4">
        <v>0.003213214222341776</v>
      </c>
      <c r="AH1792" s="4">
        <v>1</v>
      </c>
      <c r="AI1792" s="4">
        <v>-0.2195652425289154</v>
      </c>
      <c r="AJ1792" s="4">
        <v>2.737391471862793</v>
      </c>
      <c r="AK1792" s="4">
        <v>1</v>
      </c>
      <c r="AL1792" s="4">
        <v>0</v>
      </c>
      <c r="AM1792" s="4">
        <v>0.1599999964237213</v>
      </c>
      <c r="AN1792" s="4">
        <v>111115</v>
      </c>
      <c r="AO1792" s="4">
        <f>X1792*0.000001/(K1792*0.0001)</f>
        <v>0.8325003051757812</v>
      </c>
      <c r="AP1792" s="4">
        <f>(U1792-T1792)/(1000-U1792)*AO1792</f>
        <v>0.00157626779260156</v>
      </c>
      <c r="AQ1792" s="4">
        <f>(P1792+273.15)</f>
        <v>298.0753616333008</v>
      </c>
      <c r="AR1792" s="4">
        <f>(O1792+273.15)</f>
        <v>294.960266494751</v>
      </c>
      <c r="AS1792" s="4">
        <f>(Y1792*AK1792+Z1792*AL1792)*AM1792</f>
        <v>320.2200904987731</v>
      </c>
      <c r="AT1792" s="4">
        <f>((AS1792+0.00000010773*(AR1792^4-AQ1792^4))-AP1792*44100)/(L1792*0.92*2*29.3+0.00000043092*AQ1792^3)</f>
        <v>2.452153804852147</v>
      </c>
      <c r="AU1792" s="4">
        <f>0.61365*EXP(17.502*J1792/(240.97+J1792))</f>
        <v>3.165555913243464</v>
      </c>
      <c r="AV1792" s="4">
        <f>AU1792*1000/AA1792</f>
        <v>31.17389683497007</v>
      </c>
      <c r="AW1792" s="4">
        <f>(AV1792-U1792)</f>
        <v>15.75799565088803</v>
      </c>
      <c r="AX1792" s="4">
        <f>IF(D1792,P1792,(O1792+P1792)/2)</f>
        <v>23.36781406402588</v>
      </c>
      <c r="AY1792" s="4">
        <f>0.61365*EXP(17.502*AX1792/(240.97+AX1792))</f>
        <v>2.883109830800865</v>
      </c>
      <c r="AZ1792" s="4">
        <f>IF(AW1792&lt;&gt;0,(1000-(AV1792+U1792)/2)/AW1792*AP1792,0)</f>
        <v>0.0976995315691801</v>
      </c>
      <c r="BA1792" s="4">
        <f>U1792*AA1792/1000</f>
        <v>1.565408951264166</v>
      </c>
      <c r="BB1792" s="4">
        <f>(AY1792-BA1792)</f>
        <v>1.317700879536699</v>
      </c>
      <c r="BC1792" s="4">
        <f>1/(1.6/F1792+1.37/N1792)</f>
        <v>0.06136567144184704</v>
      </c>
      <c r="BD1792" s="4">
        <f>G1792*AA1792*0.001</f>
        <v>19.11479509998364</v>
      </c>
      <c r="BE1792" s="4">
        <f>G1792/S1792</f>
        <v>0.9446742793003663</v>
      </c>
      <c r="BF1792" s="4">
        <f>(1-AP1792*AA1792/AU1792/F1792)*100</f>
        <v>50.0261136819349</v>
      </c>
      <c r="BG1792" s="4">
        <f>(S1792-E1792/(N1792/1.35))</f>
        <v>199.087505078164</v>
      </c>
      <c r="BH1792" s="4">
        <f>E1792*BF1792/100/BG1792</f>
        <v>0.0009325300726714486</v>
      </c>
    </row>
    <row r="1793" ht="16" customHeight="1">
      <c r="A1793" s="4">
        <v>1689</v>
      </c>
      <c r="B1793" t="s" s="2">
        <v>1854</v>
      </c>
      <c r="C1793" s="4">
        <v>9796.500031415373</v>
      </c>
      <c r="D1793" s="4">
        <v>0</v>
      </c>
      <c r="E1793" s="4">
        <f>(R1793-S1793*(1000-T1793)/(1000-U1793))*AO1793</f>
        <v>0.3470602026913772</v>
      </c>
      <c r="F1793" s="4">
        <f>IF(AZ1793&lt;&gt;0,1/(1/AZ1793-1/N1793),0)</f>
        <v>0.1014102571035409</v>
      </c>
      <c r="G1793" s="4">
        <f>((BC1793-AP1793/2)*S1793-E1793)/(BC1793+AP1793/2)</f>
        <v>188.6719023747478</v>
      </c>
      <c r="H1793" s="4">
        <f>AP1793*1000</f>
        <v>1.580250919697286</v>
      </c>
      <c r="I1793" s="4">
        <f>(AU1793-BA1793)</f>
        <v>1.600665487300351</v>
      </c>
      <c r="J1793" s="4">
        <f>(P1793+AT1793*D1793)</f>
        <v>24.92708969116211</v>
      </c>
      <c r="K1793" s="4">
        <v>6</v>
      </c>
      <c r="L1793" s="4">
        <f>(K1793*AI1793+AJ1793)</f>
        <v>1.420000016689301</v>
      </c>
      <c r="M1793" s="4">
        <v>1</v>
      </c>
      <c r="N1793" s="4">
        <f>L1793*(M1793+1)*(M1793+1)/(M1793*M1793+1)</f>
        <v>2.840000033378601</v>
      </c>
      <c r="O1793" s="4">
        <v>21.81416702270508</v>
      </c>
      <c r="P1793" s="4">
        <v>24.92708969116211</v>
      </c>
      <c r="Q1793" s="4">
        <v>21.31545257568359</v>
      </c>
      <c r="R1793" s="4">
        <v>200.0946350097656</v>
      </c>
      <c r="S1793" s="4">
        <v>199.2994689941406</v>
      </c>
      <c r="T1793" s="4">
        <v>13.54524707794189</v>
      </c>
      <c r="U1793" s="4">
        <v>15.4141092300415</v>
      </c>
      <c r="V1793" s="4">
        <v>52.43422698974609</v>
      </c>
      <c r="W1793" s="4">
        <v>59.66384506225586</v>
      </c>
      <c r="X1793" s="4">
        <v>499.5208740234375</v>
      </c>
      <c r="Y1793" s="4">
        <v>2001.388916015625</v>
      </c>
      <c r="Z1793" s="4">
        <v>40.6021842956543</v>
      </c>
      <c r="AA1793" s="4">
        <v>101.5444183349609</v>
      </c>
      <c r="AB1793" s="4">
        <v>3.889580726623535</v>
      </c>
      <c r="AC1793" s="4">
        <v>0.303545355796814</v>
      </c>
      <c r="AD1793" s="4">
        <v>0.1654728651046753</v>
      </c>
      <c r="AE1793" s="4">
        <v>0.001122690737247467</v>
      </c>
      <c r="AF1793" s="4">
        <v>0.2046009749174118</v>
      </c>
      <c r="AG1793" s="4">
        <v>0.003213214222341776</v>
      </c>
      <c r="AH1793" s="4">
        <v>1</v>
      </c>
      <c r="AI1793" s="4">
        <v>-0.2195652425289154</v>
      </c>
      <c r="AJ1793" s="4">
        <v>2.737391471862793</v>
      </c>
      <c r="AK1793" s="4">
        <v>1</v>
      </c>
      <c r="AL1793" s="4">
        <v>0</v>
      </c>
      <c r="AM1793" s="4">
        <v>0.1599999964237213</v>
      </c>
      <c r="AN1793" s="4">
        <v>111115</v>
      </c>
      <c r="AO1793" s="4">
        <f>X1793*0.000001/(K1793*0.0001)</f>
        <v>0.8325347900390623</v>
      </c>
      <c r="AP1793" s="4">
        <f>(U1793-T1793)/(1000-U1793)*AO1793</f>
        <v>0.001580250919697286</v>
      </c>
      <c r="AQ1793" s="4">
        <f>(P1793+273.15)</f>
        <v>298.0770896911621</v>
      </c>
      <c r="AR1793" s="4">
        <f>(O1793+273.15)</f>
        <v>294.9641670227051</v>
      </c>
      <c r="AS1793" s="4">
        <f>(Y1793*AK1793+Z1793*AL1793)*AM1793</f>
        <v>320.2222194049755</v>
      </c>
      <c r="AT1793" s="4">
        <f>((AS1793+0.00000010773*(AR1793^4-AQ1793^4))-AP1793*44100)/(L1793*0.92*2*29.3+0.00000043092*AQ1793^3)</f>
        <v>2.450441797696763</v>
      </c>
      <c r="AU1793" s="4">
        <f>0.61365*EXP(17.502*J1793/(240.97+J1793))</f>
        <v>3.165882243216469</v>
      </c>
      <c r="AV1793" s="4">
        <f>AU1793*1000/AA1793</f>
        <v>31.17731427416607</v>
      </c>
      <c r="AW1793" s="4">
        <f>(AV1793-U1793)</f>
        <v>15.76320504412456</v>
      </c>
      <c r="AX1793" s="4">
        <f>IF(D1793,P1793,(O1793+P1793)/2)</f>
        <v>23.37062835693359</v>
      </c>
      <c r="AY1793" s="4">
        <f>0.61365*EXP(17.502*AX1793/(240.97+AX1793))</f>
        <v>2.883599603771346</v>
      </c>
      <c r="AZ1793" s="4">
        <f>IF(AW1793&lt;&gt;0,(1000-(AV1793+U1793)/2)/AW1793*AP1793,0)</f>
        <v>0.09791396137115581</v>
      </c>
      <c r="BA1793" s="4">
        <f>U1793*AA1793/1000</f>
        <v>1.565216755916117</v>
      </c>
      <c r="BB1793" s="4">
        <f>(AY1793-BA1793)</f>
        <v>1.318382847855229</v>
      </c>
      <c r="BC1793" s="4">
        <f>1/(1.6/F1793+1.37/N1793)</f>
        <v>0.06150102693401632</v>
      </c>
      <c r="BD1793" s="4">
        <f>G1793*AA1793*0.001</f>
        <v>19.15857858279431</v>
      </c>
      <c r="BE1793" s="4">
        <f>G1793/S1793</f>
        <v>0.9466753891867858</v>
      </c>
      <c r="BF1793" s="4">
        <f>(1-AP1793*AA1793/AU1793/F1793)*100</f>
        <v>50.01893944954355</v>
      </c>
      <c r="BG1793" s="4">
        <f>(S1793-E1793/(N1793/1.35))</f>
        <v>199.1344931955045</v>
      </c>
      <c r="BH1793" s="4">
        <f>E1793*BF1793/100/BG1793</f>
        <v>0.0008717516983219562</v>
      </c>
    </row>
    <row r="1794" ht="16" customHeight="1">
      <c r="A1794" s="4">
        <v>1690</v>
      </c>
      <c r="B1794" t="s" s="2">
        <v>1855</v>
      </c>
      <c r="C1794" s="4">
        <v>9801.500031303614</v>
      </c>
      <c r="D1794" s="4">
        <v>0</v>
      </c>
      <c r="E1794" s="4">
        <f>(R1794-S1794*(1000-T1794)/(1000-U1794))*AO1794</f>
        <v>0.3500631334490302</v>
      </c>
      <c r="F1794" s="4">
        <f>IF(AZ1794&lt;&gt;0,1/(1/AZ1794-1/N1794),0)</f>
        <v>0.1016611097969724</v>
      </c>
      <c r="G1794" s="4">
        <f>((BC1794-AP1794/2)*S1794-E1794)/(BC1794+AP1794/2)</f>
        <v>188.6224973143883</v>
      </c>
      <c r="H1794" s="4">
        <f>AP1794*1000</f>
        <v>1.584600342051858</v>
      </c>
      <c r="I1794" s="4">
        <f>(AU1794-BA1794)</f>
        <v>1.60123690877981</v>
      </c>
      <c r="J1794" s="4">
        <f>(P1794+AT1794*D1794)</f>
        <v>24.92934989929199</v>
      </c>
      <c r="K1794" s="4">
        <v>6</v>
      </c>
      <c r="L1794" s="4">
        <f>(K1794*AI1794+AJ1794)</f>
        <v>1.420000016689301</v>
      </c>
      <c r="M1794" s="4">
        <v>1</v>
      </c>
      <c r="N1794" s="4">
        <f>L1794*(M1794+1)*(M1794+1)/(M1794*M1794+1)</f>
        <v>2.840000033378601</v>
      </c>
      <c r="O1794" s="4">
        <v>21.81760406494141</v>
      </c>
      <c r="P1794" s="4">
        <v>24.92934989929199</v>
      </c>
      <c r="Q1794" s="4">
        <v>21.31484413146973</v>
      </c>
      <c r="R1794" s="4">
        <v>200.0860137939453</v>
      </c>
      <c r="S1794" s="4">
        <v>199.2862091064453</v>
      </c>
      <c r="T1794" s="4">
        <v>13.53871440887451</v>
      </c>
      <c r="U1794" s="4">
        <v>15.41275978088379</v>
      </c>
      <c r="V1794" s="4">
        <v>52.39724731445312</v>
      </c>
      <c r="W1794" s="4">
        <v>59.64536285400391</v>
      </c>
      <c r="X1794" s="4">
        <v>499.5110473632812</v>
      </c>
      <c r="Y1794" s="4">
        <v>2001.307006835938</v>
      </c>
      <c r="Z1794" s="4">
        <v>41.90190887451172</v>
      </c>
      <c r="AA1794" s="4">
        <v>101.5439300537109</v>
      </c>
      <c r="AB1794" s="4">
        <v>3.889580726623535</v>
      </c>
      <c r="AC1794" s="4">
        <v>0.303545355796814</v>
      </c>
      <c r="AD1794" s="4">
        <v>0.1654728651046753</v>
      </c>
      <c r="AE1794" s="4">
        <v>0.001122690737247467</v>
      </c>
      <c r="AF1794" s="4">
        <v>0.2046009749174118</v>
      </c>
      <c r="AG1794" s="4">
        <v>0.003213214222341776</v>
      </c>
      <c r="AH1794" s="4">
        <v>1</v>
      </c>
      <c r="AI1794" s="4">
        <v>-0.2195652425289154</v>
      </c>
      <c r="AJ1794" s="4">
        <v>2.737391471862793</v>
      </c>
      <c r="AK1794" s="4">
        <v>1</v>
      </c>
      <c r="AL1794" s="4">
        <v>0</v>
      </c>
      <c r="AM1794" s="4">
        <v>0.1599999964237213</v>
      </c>
      <c r="AN1794" s="4">
        <v>111115</v>
      </c>
      <c r="AO1794" s="4">
        <f>X1794*0.000001/(K1794*0.0001)</f>
        <v>0.8325184122721354</v>
      </c>
      <c r="AP1794" s="4">
        <f>(U1794-T1794)/(1000-U1794)*AO1794</f>
        <v>0.001584600342051858</v>
      </c>
      <c r="AQ1794" s="4">
        <f>(P1794+273.15)</f>
        <v>298.079349899292</v>
      </c>
      <c r="AR1794" s="4">
        <f>(O1794+273.15)</f>
        <v>294.9676040649414</v>
      </c>
      <c r="AS1794" s="4">
        <f>(Y1794*AK1794+Z1794*AL1794)*AM1794</f>
        <v>320.2091139365184</v>
      </c>
      <c r="AT1794" s="4">
        <f>((AS1794+0.00000010773*(AR1794^4-AQ1794^4))-AP1794*44100)/(L1794*0.92*2*29.3+0.00000043092*AQ1794^3)</f>
        <v>2.448243991598326</v>
      </c>
      <c r="AU1794" s="4">
        <f>0.61365*EXP(17.502*J1794/(240.97+J1794))</f>
        <v>3.166309109904522</v>
      </c>
      <c r="AV1794" s="4">
        <f>AU1794*1000/AA1794</f>
        <v>31.18166795622078</v>
      </c>
      <c r="AW1794" s="4">
        <f>(AV1794-U1794)</f>
        <v>15.76890817533699</v>
      </c>
      <c r="AX1794" s="4">
        <f>IF(D1794,P1794,(O1794+P1794)/2)</f>
        <v>23.3734769821167</v>
      </c>
      <c r="AY1794" s="4">
        <f>0.61365*EXP(17.502*AX1794/(240.97+AX1794))</f>
        <v>2.884095425713728</v>
      </c>
      <c r="AZ1794" s="4">
        <f>IF(AW1794&lt;&gt;0,(1000-(AV1794+U1794)/2)/AW1794*AP1794,0)</f>
        <v>0.0981477951281063</v>
      </c>
      <c r="BA1794" s="4">
        <f>U1794*AA1794/1000</f>
        <v>1.565072201124713</v>
      </c>
      <c r="BB1794" s="4">
        <f>(AY1794-BA1794)</f>
        <v>1.319023224589015</v>
      </c>
      <c r="BC1794" s="4">
        <f>1/(1.6/F1794+1.37/N1794)</f>
        <v>0.06164863423806879</v>
      </c>
      <c r="BD1794" s="4">
        <f>G1794*AA1794*0.001</f>
        <v>19.15346967384852</v>
      </c>
      <c r="BE1794" s="4">
        <f>G1794/S1794</f>
        <v>0.9464904679562589</v>
      </c>
      <c r="BF1794" s="4">
        <f>(1-AP1794*AA1794/AU1794/F1794)*100</f>
        <v>50.01202357336116</v>
      </c>
      <c r="BG1794" s="4">
        <f>(S1794-E1794/(N1794/1.35))</f>
        <v>199.1198058583461</v>
      </c>
      <c r="BH1794" s="4">
        <f>E1794*BF1794/100/BG1794</f>
        <v>0.0008792377838431763</v>
      </c>
    </row>
    <row r="1795" ht="29" customHeight="1">
      <c r="A1795" t="s" s="2">
        <v>9</v>
      </c>
      <c r="B1795" t="s" s="5">
        <v>1856</v>
      </c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3"/>
      <c r="AM1795" s="3"/>
      <c r="AN1795" s="3"/>
      <c r="AO1795" s="3"/>
      <c r="AP1795" s="3"/>
      <c r="AQ1795" s="3"/>
      <c r="AR1795" s="3"/>
      <c r="AS1795" s="3"/>
      <c r="AT1795" s="3"/>
      <c r="AU1795" s="3"/>
      <c r="AV1795" s="3"/>
      <c r="AW1795" s="3"/>
      <c r="AX1795" s="3"/>
      <c r="AY1795" s="3"/>
      <c r="AZ1795" s="3"/>
      <c r="BA1795" s="3"/>
      <c r="BB1795" s="3"/>
      <c r="BC1795" s="3"/>
      <c r="BD1795" s="3"/>
      <c r="BE1795" s="3"/>
      <c r="BF1795" s="3"/>
      <c r="BG1795" s="3"/>
      <c r="BH1795" s="3"/>
    </row>
    <row r="1796" ht="16" customHeight="1">
      <c r="A1796" s="4">
        <v>1691</v>
      </c>
      <c r="B1796" t="s" s="2">
        <v>1857</v>
      </c>
      <c r="C1796" s="4">
        <v>9807.000031180680</v>
      </c>
      <c r="D1796" s="4">
        <v>0</v>
      </c>
      <c r="E1796" s="4">
        <f>(R1796-S1796*(1000-T1796)/(1000-U1796))*AO1796</f>
        <v>0.3671697790439013</v>
      </c>
      <c r="F1796" s="4">
        <f>IF(AZ1796&lt;&gt;0,1/(1/AZ1796-1/N1796),0)</f>
        <v>0.1018458706708444</v>
      </c>
      <c r="G1796" s="4">
        <f>((BC1796-AP1796/2)*S1796-E1796)/(BC1796+AP1796/2)</f>
        <v>188.3040220541812</v>
      </c>
      <c r="H1796" s="4">
        <f>AP1796*1000</f>
        <v>1.590140132027944</v>
      </c>
      <c r="I1796" s="4">
        <f>(AU1796-BA1796)</f>
        <v>1.603995837236785</v>
      </c>
      <c r="J1796" s="4">
        <f>(P1796+AT1796*D1796)</f>
        <v>24.94326210021973</v>
      </c>
      <c r="K1796" s="4">
        <v>6</v>
      </c>
      <c r="L1796" s="4">
        <f>(K1796*AI1796+AJ1796)</f>
        <v>1.420000016689301</v>
      </c>
      <c r="M1796" s="4">
        <v>1</v>
      </c>
      <c r="N1796" s="4">
        <f>L1796*(M1796+1)*(M1796+1)/(M1796*M1796+1)</f>
        <v>2.840000033378601</v>
      </c>
      <c r="O1796" s="4">
        <v>21.82080841064453</v>
      </c>
      <c r="P1796" s="4">
        <v>24.94326210021973</v>
      </c>
      <c r="Q1796" s="4">
        <v>21.31425285339355</v>
      </c>
      <c r="R1796" s="4">
        <v>200.0602569580078</v>
      </c>
      <c r="S1796" s="4">
        <v>199.2386474609375</v>
      </c>
      <c r="T1796" s="4">
        <v>13.53087043762207</v>
      </c>
      <c r="U1796" s="4">
        <v>15.41151905059814</v>
      </c>
      <c r="V1796" s="4">
        <v>52.35652923583984</v>
      </c>
      <c r="W1796" s="4">
        <v>59.62808227539062</v>
      </c>
      <c r="X1796" s="4">
        <v>499.4979858398438</v>
      </c>
      <c r="Y1796" s="4">
        <v>2000.843505859375</v>
      </c>
      <c r="Z1796" s="4">
        <v>43.76091766357422</v>
      </c>
      <c r="AA1796" s="4">
        <v>101.5436477661133</v>
      </c>
      <c r="AB1796" s="4">
        <v>3.889580726623535</v>
      </c>
      <c r="AC1796" s="4">
        <v>0.303545355796814</v>
      </c>
      <c r="AD1796" s="4">
        <v>0.1654728651046753</v>
      </c>
      <c r="AE1796" s="4">
        <v>0.001122690737247467</v>
      </c>
      <c r="AF1796" s="4">
        <v>0.2046009749174118</v>
      </c>
      <c r="AG1796" s="4">
        <v>0.003213214222341776</v>
      </c>
      <c r="AH1796" s="4">
        <v>1</v>
      </c>
      <c r="AI1796" s="4">
        <v>-0.2195652425289154</v>
      </c>
      <c r="AJ1796" s="4">
        <v>2.737391471862793</v>
      </c>
      <c r="AK1796" s="4">
        <v>1</v>
      </c>
      <c r="AL1796" s="4">
        <v>0</v>
      </c>
      <c r="AM1796" s="4">
        <v>0.1599999964237213</v>
      </c>
      <c r="AN1796" s="4">
        <v>111115</v>
      </c>
      <c r="AO1796" s="4">
        <f>X1796*0.000001/(K1796*0.0001)</f>
        <v>0.832496643066406</v>
      </c>
      <c r="AP1796" s="4">
        <f>(U1796-T1796)/(1000-U1796)*AO1796</f>
        <v>0.001590140132027944</v>
      </c>
      <c r="AQ1796" s="4">
        <f>(P1796+273.15)</f>
        <v>298.0932621002197</v>
      </c>
      <c r="AR1796" s="4">
        <f>(O1796+273.15)</f>
        <v>294.9708084106445</v>
      </c>
      <c r="AS1796" s="4">
        <f>(Y1796*AK1796+Z1796*AL1796)*AM1796</f>
        <v>320.134953781926</v>
      </c>
      <c r="AT1796" s="4">
        <f>((AS1796+0.00000010773*(AR1796^4-AQ1796^4))-AP1796*44100)/(L1796*0.92*2*29.3+0.00000043092*AQ1796^3)</f>
        <v>2.443177141702792</v>
      </c>
      <c r="AU1796" s="4">
        <f>0.61365*EXP(17.502*J1796/(240.97+J1796))</f>
        <v>3.168937699251468</v>
      </c>
      <c r="AV1796" s="4">
        <f>AU1796*1000/AA1796</f>
        <v>31.20764094028334</v>
      </c>
      <c r="AW1796" s="4">
        <f>(AV1796-U1796)</f>
        <v>15.7961218896852</v>
      </c>
      <c r="AX1796" s="4">
        <f>IF(D1796,P1796,(O1796+P1796)/2)</f>
        <v>23.38203525543213</v>
      </c>
      <c r="AY1796" s="4">
        <f>0.61365*EXP(17.502*AX1796/(240.97+AX1796))</f>
        <v>2.885585498021418</v>
      </c>
      <c r="AZ1796" s="4">
        <f>IF(AW1796&lt;&gt;0,(1000-(AV1796+U1796)/2)/AW1796*AP1796,0)</f>
        <v>0.09831999551931976</v>
      </c>
      <c r="BA1796" s="4">
        <f>U1796*AA1796/1000</f>
        <v>1.564941862014683</v>
      </c>
      <c r="BB1796" s="4">
        <f>(AY1796-BA1796)</f>
        <v>1.320643636006736</v>
      </c>
      <c r="BC1796" s="4">
        <f>1/(1.6/F1796+1.37/N1796)</f>
        <v>0.06175733779241029</v>
      </c>
      <c r="BD1796" s="4">
        <f>G1796*AA1796*0.001</f>
        <v>19.12107728841221</v>
      </c>
      <c r="BE1796" s="4">
        <f>G1796/S1796</f>
        <v>0.9451179500257343</v>
      </c>
      <c r="BF1796" s="4">
        <f>(1-AP1796*AA1796/AU1796/F1796)*100</f>
        <v>49.96993897355355</v>
      </c>
      <c r="BG1796" s="4">
        <f>(S1796-E1796/(N1796/1.35))</f>
        <v>199.0641125328095</v>
      </c>
      <c r="BH1796" s="4">
        <f>E1796*BF1796/100/BG1796</f>
        <v>0.0009216855423266151</v>
      </c>
    </row>
    <row r="1797" ht="16" customHeight="1">
      <c r="A1797" s="4">
        <v>1692</v>
      </c>
      <c r="B1797" t="s" s="2">
        <v>1858</v>
      </c>
      <c r="C1797" s="4">
        <v>9812.000031068921</v>
      </c>
      <c r="D1797" s="4">
        <v>0</v>
      </c>
      <c r="E1797" s="4">
        <f>(R1797-S1797*(1000-T1797)/(1000-U1797))*AO1797</f>
        <v>-8.071300330565911</v>
      </c>
      <c r="F1797" s="4">
        <f>IF(AZ1797&lt;&gt;0,1/(1/AZ1797-1/N1797),0)</f>
        <v>0.1020690470622635</v>
      </c>
      <c r="G1797" s="4">
        <f>((BC1797-AP1797/2)*S1797-E1797)/(BC1797+AP1797/2)</f>
        <v>320.624919541604</v>
      </c>
      <c r="H1797" s="4">
        <f>AP1797*1000</f>
        <v>1.595475065485355</v>
      </c>
      <c r="I1797" s="4">
        <f>(AU1797-BA1797)</f>
        <v>1.605969200817364</v>
      </c>
      <c r="J1797" s="4">
        <f>(P1797+AT1797*D1797)</f>
        <v>24.95318412780762</v>
      </c>
      <c r="K1797" s="4">
        <v>6</v>
      </c>
      <c r="L1797" s="4">
        <f>(K1797*AI1797+AJ1797)</f>
        <v>1.420000016689301</v>
      </c>
      <c r="M1797" s="4">
        <v>1</v>
      </c>
      <c r="N1797" s="4">
        <f>L1797*(M1797+1)*(M1797+1)/(M1797*M1797+1)</f>
        <v>2.840000033378601</v>
      </c>
      <c r="O1797" s="4">
        <v>21.82322883605957</v>
      </c>
      <c r="P1797" s="4">
        <v>24.95318412780762</v>
      </c>
      <c r="Q1797" s="4">
        <v>21.31272125244141</v>
      </c>
      <c r="R1797" s="4">
        <v>187.5606689453125</v>
      </c>
      <c r="S1797" s="4">
        <v>196.8789520263672</v>
      </c>
      <c r="T1797" s="4">
        <v>13.52350425720215</v>
      </c>
      <c r="U1797" s="4">
        <v>15.41052627563477</v>
      </c>
      <c r="V1797" s="4">
        <v>52.32037353515625</v>
      </c>
      <c r="W1797" s="4">
        <v>59.61491394042969</v>
      </c>
      <c r="X1797" s="4">
        <v>499.4815979003906</v>
      </c>
      <c r="Y1797" s="4">
        <v>2000.5029296875</v>
      </c>
      <c r="Z1797" s="4">
        <v>44.43045425415039</v>
      </c>
      <c r="AA1797" s="4">
        <v>101.5438613891602</v>
      </c>
      <c r="AB1797" s="4">
        <v>3.889580726623535</v>
      </c>
      <c r="AC1797" s="4">
        <v>0.303545355796814</v>
      </c>
      <c r="AD1797" s="4">
        <v>0.1654728651046753</v>
      </c>
      <c r="AE1797" s="4">
        <v>0.001122690737247467</v>
      </c>
      <c r="AF1797" s="4">
        <v>0.2046009749174118</v>
      </c>
      <c r="AG1797" s="4">
        <v>0.003213214222341776</v>
      </c>
      <c r="AH1797" s="4">
        <v>0.6666666865348816</v>
      </c>
      <c r="AI1797" s="4">
        <v>-0.2195652425289154</v>
      </c>
      <c r="AJ1797" s="4">
        <v>2.737391471862793</v>
      </c>
      <c r="AK1797" s="4">
        <v>1</v>
      </c>
      <c r="AL1797" s="4">
        <v>0</v>
      </c>
      <c r="AM1797" s="4">
        <v>0.1599999964237213</v>
      </c>
      <c r="AN1797" s="4">
        <v>111115</v>
      </c>
      <c r="AO1797" s="4">
        <f>X1797*0.000001/(K1797*0.0001)</f>
        <v>0.8324693298339843</v>
      </c>
      <c r="AP1797" s="4">
        <f>(U1797-T1797)/(1000-U1797)*AO1797</f>
        <v>0.001595475065485355</v>
      </c>
      <c r="AQ1797" s="4">
        <f>(P1797+273.15)</f>
        <v>298.1031841278076</v>
      </c>
      <c r="AR1797" s="4">
        <f>(O1797+273.15)</f>
        <v>294.9732288360595</v>
      </c>
      <c r="AS1797" s="4">
        <f>(Y1797*AK1797+Z1797*AL1797)*AM1797</f>
        <v>320.080461595644</v>
      </c>
      <c r="AT1797" s="4">
        <f>((AS1797+0.00000010773*(AR1797^4-AQ1797^4))-AP1797*44100)/(L1797*0.92*2*29.3+0.00000043092*AQ1797^3)</f>
        <v>2.4388684481508</v>
      </c>
      <c r="AU1797" s="4">
        <f>0.61365*EXP(17.502*J1797/(240.97+J1797))</f>
        <v>3.170813544884432</v>
      </c>
      <c r="AV1797" s="4">
        <f>AU1797*1000/AA1797</f>
        <v>31.2260485420433</v>
      </c>
      <c r="AW1797" s="4">
        <f>(AV1797-U1797)</f>
        <v>15.81552226640854</v>
      </c>
      <c r="AX1797" s="4">
        <f>IF(D1797,P1797,(O1797+P1797)/2)</f>
        <v>23.38820648193359</v>
      </c>
      <c r="AY1797" s="4">
        <f>0.61365*EXP(17.502*AX1797/(240.97+AX1797))</f>
        <v>2.886660381803484</v>
      </c>
      <c r="AZ1797" s="4">
        <f>IF(AW1797&lt;&gt;0,(1000-(AV1797+U1797)/2)/AW1797*AP1797,0)</f>
        <v>0.09852797100886324</v>
      </c>
      <c r="BA1797" s="4">
        <f>U1797*AA1797/1000</f>
        <v>1.564844344067067</v>
      </c>
      <c r="BB1797" s="4">
        <f>(AY1797-BA1797)</f>
        <v>1.321816037736417</v>
      </c>
      <c r="BC1797" s="4">
        <f>1/(1.6/F1797+1.37/N1797)</f>
        <v>0.06188862734402643</v>
      </c>
      <c r="BD1797" s="4">
        <f>G1797*AA1797*0.001</f>
        <v>32.55749238784327</v>
      </c>
      <c r="BE1797" s="4">
        <f>G1797/S1797</f>
        <v>1.628538328966034</v>
      </c>
      <c r="BF1797" s="4">
        <f>(1-AP1797*AA1797/AU1797/F1797)*100</f>
        <v>49.94137334494086</v>
      </c>
      <c r="BG1797" s="4">
        <f>(S1797-E1797/(N1797/1.35))</f>
        <v>200.7156616454517</v>
      </c>
      <c r="BH1797" s="4">
        <f>E1797*BF1797/100/BG1797</f>
        <v>-0.02008272896511516</v>
      </c>
    </row>
    <row r="1798" ht="16" customHeight="1">
      <c r="A1798" s="4">
        <v>1693</v>
      </c>
      <c r="B1798" t="s" s="2">
        <v>1859</v>
      </c>
      <c r="C1798" s="4">
        <v>9817.500030945987</v>
      </c>
      <c r="D1798" s="4">
        <v>0</v>
      </c>
      <c r="E1798" s="4">
        <f>(R1798-S1798*(1000-T1798)/(1000-U1798))*AO1798</f>
        <v>-23.00007380526726</v>
      </c>
      <c r="F1798" s="4">
        <f>IF(AZ1798&lt;&gt;0,1/(1/AZ1798-1/N1798),0)</f>
        <v>0.1023498449780895</v>
      </c>
      <c r="G1798" s="4">
        <f>((BC1798-AP1798/2)*S1798-E1798)/(BC1798+AP1798/2)</f>
        <v>541.4310847242132</v>
      </c>
      <c r="H1798" s="4">
        <f>AP1798*1000</f>
        <v>1.601886125433086</v>
      </c>
      <c r="I1798" s="4">
        <f>(AU1798-BA1798)</f>
        <v>1.608141993123571</v>
      </c>
      <c r="J1798" s="4">
        <f>(P1798+AT1798*D1798)</f>
        <v>24.96475601196289</v>
      </c>
      <c r="K1798" s="4">
        <v>6</v>
      </c>
      <c r="L1798" s="4">
        <f>(K1798*AI1798+AJ1798)</f>
        <v>1.420000016689301</v>
      </c>
      <c r="M1798" s="4">
        <v>1</v>
      </c>
      <c r="N1798" s="4">
        <f>L1798*(M1798+1)*(M1798+1)/(M1798*M1798+1)</f>
        <v>2.840000033378601</v>
      </c>
      <c r="O1798" s="4">
        <v>21.82583236694336</v>
      </c>
      <c r="P1798" s="4">
        <v>24.96475601196289</v>
      </c>
      <c r="Q1798" s="4">
        <v>21.3121509552002</v>
      </c>
      <c r="R1798" s="4">
        <v>152.8151092529297</v>
      </c>
      <c r="S1798" s="4">
        <v>180.0966491699219</v>
      </c>
      <c r="T1798" s="4">
        <v>13.51605415344238</v>
      </c>
      <c r="U1798" s="4">
        <v>15.41061401367188</v>
      </c>
      <c r="V1798" s="4">
        <v>52.2834587097168</v>
      </c>
      <c r="W1798" s="4">
        <v>59.60549926757812</v>
      </c>
      <c r="X1798" s="4">
        <v>499.4933471679688</v>
      </c>
      <c r="Y1798" s="4">
        <v>2000.279907226562</v>
      </c>
      <c r="Z1798" s="4">
        <v>44.38857650756836</v>
      </c>
      <c r="AA1798" s="4">
        <v>101.5443344116211</v>
      </c>
      <c r="AB1798" s="4">
        <v>3.889580726623535</v>
      </c>
      <c r="AC1798" s="4">
        <v>0.303545355796814</v>
      </c>
      <c r="AD1798" s="4">
        <v>0.1654728651046753</v>
      </c>
      <c r="AE1798" s="4">
        <v>0.001122690737247467</v>
      </c>
      <c r="AF1798" s="4">
        <v>0.2046009749174118</v>
      </c>
      <c r="AG1798" s="4">
        <v>0.003213214222341776</v>
      </c>
      <c r="AH1798" s="4">
        <v>0.6666666865348816</v>
      </c>
      <c r="AI1798" s="4">
        <v>-0.2195652425289154</v>
      </c>
      <c r="AJ1798" s="4">
        <v>2.737391471862793</v>
      </c>
      <c r="AK1798" s="4">
        <v>1</v>
      </c>
      <c r="AL1798" s="4">
        <v>0</v>
      </c>
      <c r="AM1798" s="4">
        <v>0.1599999964237213</v>
      </c>
      <c r="AN1798" s="4">
        <v>111115</v>
      </c>
      <c r="AO1798" s="4">
        <f>X1798*0.000001/(K1798*0.0001)</f>
        <v>0.8324889119466145</v>
      </c>
      <c r="AP1798" s="4">
        <f>(U1798-T1798)/(1000-U1798)*AO1798</f>
        <v>0.001601886125433086</v>
      </c>
      <c r="AQ1798" s="4">
        <f>(P1798+273.15)</f>
        <v>298.1147560119629</v>
      </c>
      <c r="AR1798" s="4">
        <f>(O1798+273.15)</f>
        <v>294.9758323669433</v>
      </c>
      <c r="AS1798" s="4">
        <f>(Y1798*AK1798+Z1798*AL1798)*AM1798</f>
        <v>320.0447780026916</v>
      </c>
      <c r="AT1798" s="4">
        <f>((AS1798+0.00000010773*(AR1798^4-AQ1798^4))-AP1798*44100)/(L1798*0.92*2*29.3+0.00000043092*AQ1798^3)</f>
        <v>2.434037747436292</v>
      </c>
      <c r="AU1798" s="4">
        <f>0.61365*EXP(17.502*J1798/(240.97+J1798))</f>
        <v>3.173002536016282</v>
      </c>
      <c r="AV1798" s="4">
        <f>AU1798*1000/AA1798</f>
        <v>31.24746008136868</v>
      </c>
      <c r="AW1798" s="4">
        <f>(AV1798-U1798)</f>
        <v>15.8368460676968</v>
      </c>
      <c r="AX1798" s="4">
        <f>IF(D1798,P1798,(O1798+P1798)/2)</f>
        <v>23.39529418945312</v>
      </c>
      <c r="AY1798" s="4">
        <f>0.61365*EXP(17.502*AX1798/(240.97+AX1798))</f>
        <v>2.887895327271821</v>
      </c>
      <c r="AZ1798" s="4">
        <f>IF(AW1798&lt;&gt;0,(1000-(AV1798+U1798)/2)/AW1798*AP1798,0)</f>
        <v>0.09878959850839041</v>
      </c>
      <c r="BA1798" s="4">
        <f>U1798*AA1798/1000</f>
        <v>1.564860542892711</v>
      </c>
      <c r="BB1798" s="4">
        <f>(AY1798-BA1798)</f>
        <v>1.32303478437911</v>
      </c>
      <c r="BC1798" s="4">
        <f>1/(1.6/F1798+1.37/N1798)</f>
        <v>0.06205378996842992</v>
      </c>
      <c r="BD1798" s="4">
        <f>G1798*AA1798*0.001</f>
        <v>54.97925912808225</v>
      </c>
      <c r="BE1798" s="4">
        <f>G1798/S1798</f>
        <v>3.006336249006892</v>
      </c>
      <c r="BF1798" s="4">
        <f>(1-AP1798*AA1798/AU1798/F1798)*100</f>
        <v>49.91245695413353</v>
      </c>
      <c r="BG1798" s="4">
        <f>(S1798-E1798/(N1798/1.35))</f>
        <v>191.0297827164634</v>
      </c>
      <c r="BH1798" s="4">
        <f>E1798*BF1798/100/BG1798</f>
        <v>-0.06009482801177679</v>
      </c>
    </row>
    <row r="1799" ht="16" customHeight="1">
      <c r="A1799" s="4">
        <v>1694</v>
      </c>
      <c r="B1799" t="s" s="2">
        <v>1860</v>
      </c>
      <c r="C1799" s="4">
        <v>9822.500030834228</v>
      </c>
      <c r="D1799" s="4">
        <v>0</v>
      </c>
      <c r="E1799" s="4">
        <f>(R1799-S1799*(1000-T1799)/(1000-U1799))*AO1799</f>
        <v>-29.72535801174932</v>
      </c>
      <c r="F1799" s="4">
        <f>IF(AZ1799&lt;&gt;0,1/(1/AZ1799-1/N1799),0)</f>
        <v>0.1027406774776316</v>
      </c>
      <c r="G1799" s="4">
        <f>((BC1799-AP1799/2)*S1799-E1799)/(BC1799+AP1799/2)</f>
        <v>622.4265901753193</v>
      </c>
      <c r="H1799" s="4">
        <f>AP1799*1000</f>
        <v>1.607343180133727</v>
      </c>
      <c r="I1799" s="4">
        <f>(AU1799-BA1799)</f>
        <v>1.607698834679795</v>
      </c>
      <c r="J1799" s="4">
        <f>(P1799+AT1799*D1799)</f>
        <v>24.96243667602539</v>
      </c>
      <c r="K1799" s="4">
        <v>6</v>
      </c>
      <c r="L1799" s="4">
        <f>(K1799*AI1799+AJ1799)</f>
        <v>1.420000016689301</v>
      </c>
      <c r="M1799" s="4">
        <v>1</v>
      </c>
      <c r="N1799" s="4">
        <f>L1799*(M1799+1)*(M1799+1)/(M1799*M1799+1)</f>
        <v>2.840000033378601</v>
      </c>
      <c r="O1799" s="4">
        <v>21.82846832275391</v>
      </c>
      <c r="P1799" s="4">
        <v>24.96243667602539</v>
      </c>
      <c r="Q1799" s="4">
        <v>21.31274223327637</v>
      </c>
      <c r="R1799" s="4">
        <v>119.7957382202148</v>
      </c>
      <c r="S1799" s="4">
        <v>155.2026977539062</v>
      </c>
      <c r="T1799" s="4">
        <v>13.50964450836182</v>
      </c>
      <c r="U1799" s="4">
        <v>15.41065883636475</v>
      </c>
      <c r="V1799" s="4">
        <v>52.24996948242188</v>
      </c>
      <c r="W1799" s="4">
        <v>59.59619522094727</v>
      </c>
      <c r="X1799" s="4">
        <v>499.4932250976562</v>
      </c>
      <c r="Y1799" s="4">
        <v>2000.332763671875</v>
      </c>
      <c r="Z1799" s="4">
        <v>44.6963996887207</v>
      </c>
      <c r="AA1799" s="4">
        <v>101.544319152832</v>
      </c>
      <c r="AB1799" s="4">
        <v>3.889580726623535</v>
      </c>
      <c r="AC1799" s="4">
        <v>0.303545355796814</v>
      </c>
      <c r="AD1799" s="4">
        <v>0.1654728651046753</v>
      </c>
      <c r="AE1799" s="4">
        <v>0.001122690737247467</v>
      </c>
      <c r="AF1799" s="4">
        <v>0.2046009749174118</v>
      </c>
      <c r="AG1799" s="4">
        <v>0.003213214222341776</v>
      </c>
      <c r="AH1799" s="4">
        <v>0.6666666865348816</v>
      </c>
      <c r="AI1799" s="4">
        <v>-0.2195652425289154</v>
      </c>
      <c r="AJ1799" s="4">
        <v>2.737391471862793</v>
      </c>
      <c r="AK1799" s="4">
        <v>1</v>
      </c>
      <c r="AL1799" s="4">
        <v>0</v>
      </c>
      <c r="AM1799" s="4">
        <v>0.1599999964237213</v>
      </c>
      <c r="AN1799" s="4">
        <v>111115</v>
      </c>
      <c r="AO1799" s="4">
        <f>X1799*0.000001/(K1799*0.0001)</f>
        <v>0.8324887084960937</v>
      </c>
      <c r="AP1799" s="4">
        <f>(U1799-T1799)/(1000-U1799)*AO1799</f>
        <v>0.001607343180133727</v>
      </c>
      <c r="AQ1799" s="4">
        <f>(P1799+273.15)</f>
        <v>298.1124366760254</v>
      </c>
      <c r="AR1799" s="4">
        <f>(O1799+273.15)</f>
        <v>294.9784683227539</v>
      </c>
      <c r="AS1799" s="4">
        <f>(Y1799*AK1799+Z1799*AL1799)*AM1799</f>
        <v>320.0532350337526</v>
      </c>
      <c r="AT1799" s="4">
        <f>((AS1799+0.00000010773*(AR1799^4-AQ1799^4))-AP1799*44100)/(L1799*0.92*2*29.3+0.00000043092*AQ1799^3)</f>
        <v>2.432038044898269</v>
      </c>
      <c r="AU1799" s="4">
        <f>0.61365*EXP(17.502*J1799/(240.97+J1799))</f>
        <v>3.172563693915027</v>
      </c>
      <c r="AV1799" s="4">
        <f>AU1799*1000/AA1799</f>
        <v>31.24314309636637</v>
      </c>
      <c r="AW1799" s="4">
        <f>(AV1799-U1799)</f>
        <v>15.83248426000162</v>
      </c>
      <c r="AX1799" s="4">
        <f>IF(D1799,P1799,(O1799+P1799)/2)</f>
        <v>23.39545249938965</v>
      </c>
      <c r="AY1799" s="4">
        <f>0.61365*EXP(17.502*AX1799/(240.97+AX1799))</f>
        <v>2.887922916097391</v>
      </c>
      <c r="AZ1799" s="4">
        <f>IF(AW1799&lt;&gt;0,(1000-(AV1799+U1799)/2)/AW1799*AP1799,0)</f>
        <v>0.09915366528535068</v>
      </c>
      <c r="BA1799" s="4">
        <f>U1799*AA1799/1000</f>
        <v>1.564864859235233</v>
      </c>
      <c r="BB1799" s="4">
        <f>(AY1799-BA1799)</f>
        <v>1.323058056862159</v>
      </c>
      <c r="BC1799" s="4">
        <f>1/(1.6/F1799+1.37/N1799)</f>
        <v>0.06228362872160129</v>
      </c>
      <c r="BD1799" s="4">
        <f>G1799*AA1799*0.001</f>
        <v>63.20388432197161</v>
      </c>
      <c r="BE1799" s="4">
        <f>G1799/S1799</f>
        <v>4.010410896093162</v>
      </c>
      <c r="BF1799" s="4">
        <f>(1-AP1799*AA1799/AU1799/F1799)*100</f>
        <v>49.92609410891248</v>
      </c>
      <c r="BG1799" s="4">
        <f>(S1799-E1799/(N1799/1.35))</f>
        <v>169.332709318773</v>
      </c>
      <c r="BH1799" s="4">
        <f>E1799*BF1799/100/BG1799</f>
        <v>-0.08764231243249714</v>
      </c>
    </row>
    <row r="1800" ht="16" customHeight="1">
      <c r="A1800" s="4">
        <v>1695</v>
      </c>
      <c r="B1800" t="s" s="2">
        <v>1861</v>
      </c>
      <c r="C1800" s="4">
        <v>9827.500030722469</v>
      </c>
      <c r="D1800" s="4">
        <v>0</v>
      </c>
      <c r="E1800" s="4">
        <f>(R1800-S1800*(1000-T1800)/(1000-U1800))*AO1800</f>
        <v>-23.41223033725922</v>
      </c>
      <c r="F1800" s="4">
        <f>IF(AZ1800&lt;&gt;0,1/(1/AZ1800-1/N1800),0)</f>
        <v>0.1030334466372333</v>
      </c>
      <c r="G1800" s="4">
        <f>((BC1800-AP1800/2)*S1800-E1800)/(BC1800+AP1800/2)</f>
        <v>496.4470717826132</v>
      </c>
      <c r="H1800" s="4">
        <f>AP1800*1000</f>
        <v>1.612043336150947</v>
      </c>
      <c r="I1800" s="4">
        <f>(AU1800-BA1800)</f>
        <v>1.607968278452859</v>
      </c>
      <c r="J1800" s="4">
        <f>(P1800+AT1800*D1800)</f>
        <v>24.96369361877441</v>
      </c>
      <c r="K1800" s="4">
        <v>6</v>
      </c>
      <c r="L1800" s="4">
        <f>(K1800*AI1800+AJ1800)</f>
        <v>1.420000016689301</v>
      </c>
      <c r="M1800" s="4">
        <v>1</v>
      </c>
      <c r="N1800" s="4">
        <f>L1800*(M1800+1)*(M1800+1)/(M1800*M1800+1)</f>
        <v>2.840000033378601</v>
      </c>
      <c r="O1800" s="4">
        <v>21.83088302612305</v>
      </c>
      <c r="P1800" s="4">
        <v>24.96369361877441</v>
      </c>
      <c r="Q1800" s="4">
        <v>21.31421852111816</v>
      </c>
      <c r="R1800" s="4">
        <v>101.7941818237305</v>
      </c>
      <c r="S1800" s="4">
        <v>129.6663665771484</v>
      </c>
      <c r="T1800" s="4">
        <v>13.50384616851807</v>
      </c>
      <c r="U1800" s="4">
        <v>15.41042613983154</v>
      </c>
      <c r="V1800" s="4">
        <v>52.21891784667969</v>
      </c>
      <c r="W1800" s="4">
        <v>59.58623123168945</v>
      </c>
      <c r="X1800" s="4">
        <v>499.4915771484375</v>
      </c>
      <c r="Y1800" s="4">
        <v>2000.356933593750</v>
      </c>
      <c r="Z1800" s="4">
        <v>45.75698852539062</v>
      </c>
      <c r="AA1800" s="4">
        <v>101.5438003540039</v>
      </c>
      <c r="AB1800" s="4">
        <v>3.889580726623535</v>
      </c>
      <c r="AC1800" s="4">
        <v>0.303545355796814</v>
      </c>
      <c r="AD1800" s="4">
        <v>0.1654728651046753</v>
      </c>
      <c r="AE1800" s="4">
        <v>0.001122690737247467</v>
      </c>
      <c r="AF1800" s="4">
        <v>0.2046009749174118</v>
      </c>
      <c r="AG1800" s="4">
        <v>0.003213214222341776</v>
      </c>
      <c r="AH1800" s="4">
        <v>0.6666666865348816</v>
      </c>
      <c r="AI1800" s="4">
        <v>-0.2195652425289154</v>
      </c>
      <c r="AJ1800" s="4">
        <v>2.737391471862793</v>
      </c>
      <c r="AK1800" s="4">
        <v>1</v>
      </c>
      <c r="AL1800" s="4">
        <v>0</v>
      </c>
      <c r="AM1800" s="4">
        <v>0.1599999964237213</v>
      </c>
      <c r="AN1800" s="4">
        <v>111115</v>
      </c>
      <c r="AO1800" s="4">
        <f>X1800*0.000001/(K1800*0.0001)</f>
        <v>0.8324859619140623</v>
      </c>
      <c r="AP1800" s="4">
        <f>(U1800-T1800)/(1000-U1800)*AO1800</f>
        <v>0.001612043336150947</v>
      </c>
      <c r="AQ1800" s="4">
        <f>(P1800+273.15)</f>
        <v>298.1136936187744</v>
      </c>
      <c r="AR1800" s="4">
        <f>(O1800+273.15)</f>
        <v>294.980883026123</v>
      </c>
      <c r="AS1800" s="4">
        <f>(Y1800*AK1800+Z1800*AL1800)*AM1800</f>
        <v>320.0571022211661</v>
      </c>
      <c r="AT1800" s="4">
        <f>((AS1800+0.00000010773*(AR1800^4-AQ1800^4))-AP1800*44100)/(L1800*0.92*2*29.3+0.00000043092*AQ1800^3)</f>
        <v>2.429862309951964</v>
      </c>
      <c r="AU1800" s="4">
        <f>0.61365*EXP(17.502*J1800/(240.97+J1800))</f>
        <v>3.172801513766036</v>
      </c>
      <c r="AV1800" s="4">
        <f>AU1800*1000/AA1800</f>
        <v>31.24564476319535</v>
      </c>
      <c r="AW1800" s="4">
        <f>(AV1800-U1800)</f>
        <v>15.83521862336381</v>
      </c>
      <c r="AX1800" s="4">
        <f>IF(D1800,P1800,(O1800+P1800)/2)</f>
        <v>23.39728832244873</v>
      </c>
      <c r="AY1800" s="4">
        <f>0.61365*EXP(17.502*AX1800/(240.97+AX1800))</f>
        <v>2.888242863592166</v>
      </c>
      <c r="AZ1800" s="4">
        <f>IF(AW1800&lt;&gt;0,(1000-(AV1800+U1800)/2)/AW1800*AP1800,0)</f>
        <v>0.09942632113287429</v>
      </c>
      <c r="BA1800" s="4">
        <f>U1800*AA1800/1000</f>
        <v>1.564833235313177</v>
      </c>
      <c r="BB1800" s="4">
        <f>(AY1800-BA1800)</f>
        <v>1.323409628278988</v>
      </c>
      <c r="BC1800" s="4">
        <f>1/(1.6/F1800+1.37/N1800)</f>
        <v>0.06245576447767491</v>
      </c>
      <c r="BD1800" s="4">
        <f>G1800*AA1800*0.001</f>
        <v>50.41112234342352</v>
      </c>
      <c r="BE1800" s="4">
        <f>G1800/S1800</f>
        <v>3.828649517122382</v>
      </c>
      <c r="BF1800" s="4">
        <f>(1-AP1800*AA1800/AU1800/F1800)*100</f>
        <v>49.92637946881514</v>
      </c>
      <c r="BG1800" s="4">
        <f>(S1800-E1800/(N1800/1.35))</f>
        <v>140.795419599623</v>
      </c>
      <c r="BH1800" s="4">
        <f>E1800*BF1800/100/BG1800</f>
        <v>-0.08302030700666629</v>
      </c>
    </row>
    <row r="1801" ht="16" customHeight="1">
      <c r="A1801" s="4">
        <v>1696</v>
      </c>
      <c r="B1801" t="s" s="2">
        <v>1862</v>
      </c>
      <c r="C1801" s="4">
        <v>9833.000030599535</v>
      </c>
      <c r="D1801" s="4">
        <v>0</v>
      </c>
      <c r="E1801" s="4">
        <f>(R1801-S1801*(1000-T1801)/(1000-U1801))*AO1801</f>
        <v>-11.84688364833194</v>
      </c>
      <c r="F1801" s="4">
        <f>IF(AZ1801&lt;&gt;0,1/(1/AZ1801-1/N1801),0)</f>
        <v>0.1032301651267865</v>
      </c>
      <c r="G1801" s="4">
        <f>((BC1801-AP1801/2)*S1801-E1801)/(BC1801+AP1801/2)</f>
        <v>298.5577718911875</v>
      </c>
      <c r="H1801" s="4">
        <f>AP1801*1000</f>
        <v>1.616161814451729</v>
      </c>
      <c r="I1801" s="4">
        <f>(AU1801-BA1801)</f>
        <v>1.609098167122289</v>
      </c>
      <c r="J1801" s="4">
        <f>(P1801+AT1801*D1801)</f>
        <v>24.96916770935059</v>
      </c>
      <c r="K1801" s="4">
        <v>6</v>
      </c>
      <c r="L1801" s="4">
        <f>(K1801*AI1801+AJ1801)</f>
        <v>1.420000016689301</v>
      </c>
      <c r="M1801" s="4">
        <v>1</v>
      </c>
      <c r="N1801" s="4">
        <f>L1801*(M1801+1)*(M1801+1)/(M1801*M1801+1)</f>
        <v>2.840000033378601</v>
      </c>
      <c r="O1801" s="4">
        <v>21.83335494995117</v>
      </c>
      <c r="P1801" s="4">
        <v>24.96916770935059</v>
      </c>
      <c r="Q1801" s="4">
        <v>21.3148307800293</v>
      </c>
      <c r="R1801" s="4">
        <v>100.5508117675781</v>
      </c>
      <c r="S1801" s="4">
        <v>114.5591735839844</v>
      </c>
      <c r="T1801" s="4">
        <v>13.49810028076172</v>
      </c>
      <c r="U1801" s="4">
        <v>15.4095573425293</v>
      </c>
      <c r="V1801" s="4">
        <v>52.18777847290039</v>
      </c>
      <c r="W1801" s="4">
        <v>59.57383728027344</v>
      </c>
      <c r="X1801" s="4">
        <v>499.4904174804688</v>
      </c>
      <c r="Y1801" s="4">
        <v>2000.396484375</v>
      </c>
      <c r="Z1801" s="4">
        <v>46.97340774536133</v>
      </c>
      <c r="AA1801" s="4">
        <v>101.5434265136719</v>
      </c>
      <c r="AB1801" s="4">
        <v>3.889580726623535</v>
      </c>
      <c r="AC1801" s="4">
        <v>0.303545355796814</v>
      </c>
      <c r="AD1801" s="4">
        <v>0.1654728651046753</v>
      </c>
      <c r="AE1801" s="4">
        <v>0.001122690737247467</v>
      </c>
      <c r="AF1801" s="4">
        <v>0.2046009749174118</v>
      </c>
      <c r="AG1801" s="4">
        <v>0.003213214222341776</v>
      </c>
      <c r="AH1801" s="4">
        <v>0.6666666865348816</v>
      </c>
      <c r="AI1801" s="4">
        <v>-0.2195652425289154</v>
      </c>
      <c r="AJ1801" s="4">
        <v>2.737391471862793</v>
      </c>
      <c r="AK1801" s="4">
        <v>1</v>
      </c>
      <c r="AL1801" s="4">
        <v>0</v>
      </c>
      <c r="AM1801" s="4">
        <v>0.1599999964237213</v>
      </c>
      <c r="AN1801" s="4">
        <v>111115</v>
      </c>
      <c r="AO1801" s="4">
        <f>X1801*0.000001/(K1801*0.0001)</f>
        <v>0.8324840291341145</v>
      </c>
      <c r="AP1801" s="4">
        <f>(U1801-T1801)/(1000-U1801)*AO1801</f>
        <v>0.001616161814451729</v>
      </c>
      <c r="AQ1801" s="4">
        <f>(P1801+273.15)</f>
        <v>298.1191677093506</v>
      </c>
      <c r="AR1801" s="4">
        <f>(O1801+273.15)</f>
        <v>294.9833549499511</v>
      </c>
      <c r="AS1801" s="4">
        <f>(Y1801*AK1801+Z1801*AL1801)*AM1801</f>
        <v>320.0634303460247</v>
      </c>
      <c r="AT1801" s="4">
        <f>((AS1801+0.00000010773*(AR1801^4-AQ1801^4))-AP1801*44100)/(L1801*0.92*2*29.3+0.00000043092*AQ1801^3)</f>
        <v>2.427452671319423</v>
      </c>
      <c r="AU1801" s="4">
        <f>0.61365*EXP(17.502*J1801/(240.97+J1801))</f>
        <v>3.173837420741625</v>
      </c>
      <c r="AV1801" s="4">
        <f>AU1801*1000/AA1801</f>
        <v>31.25596141188221</v>
      </c>
      <c r="AW1801" s="4">
        <f>(AV1801-U1801)</f>
        <v>15.84640406935292</v>
      </c>
      <c r="AX1801" s="4">
        <f>IF(D1801,P1801,(O1801+P1801)/2)</f>
        <v>23.40126132965088</v>
      </c>
      <c r="AY1801" s="4">
        <f>0.61365*EXP(17.502*AX1801/(240.97+AX1801))</f>
        <v>2.888935385983131</v>
      </c>
      <c r="AZ1801" s="4">
        <f>IF(AW1801&lt;&gt;0,(1000-(AV1801+U1801)/2)/AW1801*AP1801,0)</f>
        <v>0.09960949454603643</v>
      </c>
      <c r="BA1801" s="4">
        <f>U1801*AA1801/1000</f>
        <v>1.564739253619337</v>
      </c>
      <c r="BB1801" s="4">
        <f>(AY1801-BA1801)</f>
        <v>1.324196132363794</v>
      </c>
      <c r="BC1801" s="4">
        <f>1/(1.6/F1801+1.37/N1801)</f>
        <v>0.06257140998987318</v>
      </c>
      <c r="BD1801" s="4">
        <f>G1801*AA1801*0.001</f>
        <v>30.31657917011841</v>
      </c>
      <c r="BE1801" s="4">
        <f>G1801/S1801</f>
        <v>2.606144602398969</v>
      </c>
      <c r="BF1801" s="4">
        <f>(1-AP1801*AA1801/AU1801/F1801)*100</f>
        <v>49.91065446436719</v>
      </c>
      <c r="BG1801" s="4">
        <f>(S1801-E1801/(N1801/1.35))</f>
        <v>120.1906146886599</v>
      </c>
      <c r="BH1801" s="4">
        <f>E1801*BF1801/100/BG1801</f>
        <v>-0.04919566455193825</v>
      </c>
    </row>
    <row r="1802" ht="16" customHeight="1">
      <c r="A1802" s="4">
        <v>1697</v>
      </c>
      <c r="B1802" t="s" s="2">
        <v>1863</v>
      </c>
      <c r="C1802" s="4">
        <v>9838.000030487776</v>
      </c>
      <c r="D1802" s="4">
        <v>0</v>
      </c>
      <c r="E1802" s="4">
        <f>(R1802-S1802*(1000-T1802)/(1000-U1802))*AO1802</f>
        <v>-7.373492374016756</v>
      </c>
      <c r="F1802" s="4">
        <f>IF(AZ1802&lt;&gt;0,1/(1/AZ1802-1/N1802),0)</f>
        <v>0.1033619754190541</v>
      </c>
      <c r="G1802" s="4">
        <f>((BC1802-AP1802/2)*S1802-E1802)/(BC1802+AP1802/2)</f>
        <v>222.5480625991244</v>
      </c>
      <c r="H1802" s="4">
        <f>AP1802*1000</f>
        <v>1.62060817626352</v>
      </c>
      <c r="I1802" s="4">
        <f>(AU1802-BA1802)</f>
        <v>1.611515266821113</v>
      </c>
      <c r="J1802" s="4">
        <f>(P1802+AT1802*D1802)</f>
        <v>24.98198509216309</v>
      </c>
      <c r="K1802" s="4">
        <v>6</v>
      </c>
      <c r="L1802" s="4">
        <f>(K1802*AI1802+AJ1802)</f>
        <v>1.420000016689301</v>
      </c>
      <c r="M1802" s="4">
        <v>1</v>
      </c>
      <c r="N1802" s="4">
        <f>L1802*(M1802+1)*(M1802+1)/(M1802*M1802+1)</f>
        <v>2.840000033378601</v>
      </c>
      <c r="O1802" s="4">
        <v>21.8354549407959</v>
      </c>
      <c r="P1802" s="4">
        <v>24.98198509216309</v>
      </c>
      <c r="Q1802" s="4">
        <v>21.31448173522949</v>
      </c>
      <c r="R1802" s="4">
        <v>100.4980545043945</v>
      </c>
      <c r="S1802" s="4">
        <v>109.1426696777344</v>
      </c>
      <c r="T1802" s="4">
        <v>13.49300861358643</v>
      </c>
      <c r="U1802" s="4">
        <v>15.40969467163086</v>
      </c>
      <c r="V1802" s="4">
        <v>52.16056823730469</v>
      </c>
      <c r="W1802" s="4">
        <v>59.56574249267578</v>
      </c>
      <c r="X1802" s="4">
        <v>499.4981079101562</v>
      </c>
      <c r="Y1802" s="4">
        <v>2000.462280273438</v>
      </c>
      <c r="Z1802" s="4">
        <v>47.74378967285156</v>
      </c>
      <c r="AA1802" s="4">
        <v>101.5431442260742</v>
      </c>
      <c r="AB1802" s="4">
        <v>3.889580726623535</v>
      </c>
      <c r="AC1802" s="4">
        <v>0.303545355796814</v>
      </c>
      <c r="AD1802" s="4">
        <v>0.1654728651046753</v>
      </c>
      <c r="AE1802" s="4">
        <v>0.001122690737247467</v>
      </c>
      <c r="AF1802" s="4">
        <v>0.2046009749174118</v>
      </c>
      <c r="AG1802" s="4">
        <v>0.003213214222341776</v>
      </c>
      <c r="AH1802" s="4">
        <v>0.6666666865348816</v>
      </c>
      <c r="AI1802" s="4">
        <v>-0.2195652425289154</v>
      </c>
      <c r="AJ1802" s="4">
        <v>2.737391471862793</v>
      </c>
      <c r="AK1802" s="4">
        <v>1</v>
      </c>
      <c r="AL1802" s="4">
        <v>0</v>
      </c>
      <c r="AM1802" s="4">
        <v>0.1599999964237213</v>
      </c>
      <c r="AN1802" s="4">
        <v>111115</v>
      </c>
      <c r="AO1802" s="4">
        <f>X1802*0.000001/(K1802*0.0001)</f>
        <v>0.8324968465169269</v>
      </c>
      <c r="AP1802" s="4">
        <f>(U1802-T1802)/(1000-U1802)*AO1802</f>
        <v>0.00162060817626352</v>
      </c>
      <c r="AQ1802" s="4">
        <f>(P1802+273.15)</f>
        <v>298.1319850921631</v>
      </c>
      <c r="AR1802" s="4">
        <f>(O1802+273.15)</f>
        <v>294.9854549407959</v>
      </c>
      <c r="AS1802" s="4">
        <f>(Y1802*AK1802+Z1802*AL1802)*AM1802</f>
        <v>320.0739576895394</v>
      </c>
      <c r="AT1802" s="4">
        <f>((AS1802+0.00000010773*(AR1802^4-AQ1802^4))-AP1802*44100)/(L1802*0.92*2*29.3+0.00000043092*AQ1802^3)</f>
        <v>2.423903271655265</v>
      </c>
      <c r="AU1802" s="4">
        <f>0.61365*EXP(17.502*J1802/(240.97+J1802))</f>
        <v>3.176264115342293</v>
      </c>
      <c r="AV1802" s="4">
        <f>AU1802*1000/AA1802</f>
        <v>31.27994646561962</v>
      </c>
      <c r="AW1802" s="4">
        <f>(AV1802-U1802)</f>
        <v>15.87025179398876</v>
      </c>
      <c r="AX1802" s="4">
        <f>IF(D1802,P1802,(O1802+P1802)/2)</f>
        <v>23.40872001647949</v>
      </c>
      <c r="AY1802" s="4">
        <f>0.61365*EXP(17.502*AX1802/(240.97+AX1802))</f>
        <v>2.890235878486132</v>
      </c>
      <c r="AZ1802" s="4">
        <f>IF(AW1802&lt;&gt;0,(1000-(AV1802+U1802)/2)/AW1802*AP1802,0)</f>
        <v>0.09973221532478241</v>
      </c>
      <c r="BA1802" s="4">
        <f>U1802*AA1802/1000</f>
        <v>1.56474884852118</v>
      </c>
      <c r="BB1802" s="4">
        <f>(AY1802-BA1802)</f>
        <v>1.325487029964952</v>
      </c>
      <c r="BC1802" s="4">
        <f>1/(1.6/F1802+1.37/N1802)</f>
        <v>0.06264889027440017</v>
      </c>
      <c r="BD1802" s="4">
        <f>G1802*AA1802*0.001</f>
        <v>22.59823001773628</v>
      </c>
      <c r="BE1802" s="4">
        <f>G1802/S1802</f>
        <v>2.039056431881703</v>
      </c>
      <c r="BF1802" s="4">
        <f>(1-AP1802*AA1802/AU1802/F1802)*100</f>
        <v>49.87536493441959</v>
      </c>
      <c r="BG1802" s="4">
        <f>(S1802-E1802/(N1802/1.35))</f>
        <v>112.6476748143296</v>
      </c>
      <c r="BH1802" s="4">
        <f>E1802*BF1802/100/BG1802</f>
        <v>-0.03264653474662438</v>
      </c>
    </row>
    <row r="1803" ht="16" customHeight="1">
      <c r="A1803" s="4">
        <v>1698</v>
      </c>
      <c r="B1803" t="s" s="2">
        <v>1864</v>
      </c>
      <c r="C1803" s="4">
        <v>9843.000030376017</v>
      </c>
      <c r="D1803" s="4">
        <v>0</v>
      </c>
      <c r="E1803" s="4">
        <f>(R1803-S1803*(1000-T1803)/(1000-U1803))*AO1803</f>
        <v>-5.641761611443169</v>
      </c>
      <c r="F1803" s="4">
        <f>IF(AZ1803&lt;&gt;0,1/(1/AZ1803-1/N1803),0)</f>
        <v>0.1036254196969073</v>
      </c>
      <c r="G1803" s="4">
        <f>((BC1803-AP1803/2)*S1803-E1803)/(BC1803+AP1803/2)</f>
        <v>192.9140344590161</v>
      </c>
      <c r="H1803" s="4">
        <f>AP1803*1000</f>
        <v>1.625767293211602</v>
      </c>
      <c r="I1803" s="4">
        <f>(AU1803-BA1803)</f>
        <v>1.612665110336838</v>
      </c>
      <c r="J1803" s="4">
        <f>(P1803+AT1803*D1803)</f>
        <v>24.98834228515625</v>
      </c>
      <c r="K1803" s="4">
        <v>6</v>
      </c>
      <c r="L1803" s="4">
        <f>(K1803*AI1803+AJ1803)</f>
        <v>1.420000016689301</v>
      </c>
      <c r="M1803" s="4">
        <v>1</v>
      </c>
      <c r="N1803" s="4">
        <f>L1803*(M1803+1)*(M1803+1)/(M1803*M1803+1)</f>
        <v>2.840000033378601</v>
      </c>
      <c r="O1803" s="4">
        <v>21.83700370788574</v>
      </c>
      <c r="P1803" s="4">
        <v>24.98834228515625</v>
      </c>
      <c r="Q1803" s="4">
        <v>21.3142032623291</v>
      </c>
      <c r="R1803" s="4">
        <v>100.3957061767578</v>
      </c>
      <c r="S1803" s="4">
        <v>106.9637908935547</v>
      </c>
      <c r="T1803" s="4">
        <v>13.48746871948242</v>
      </c>
      <c r="U1803" s="4">
        <v>15.41027164459229</v>
      </c>
      <c r="V1803" s="4">
        <v>52.13473892211914</v>
      </c>
      <c r="W1803" s="4">
        <v>59.56131744384766</v>
      </c>
      <c r="X1803" s="4">
        <v>499.4938659667969</v>
      </c>
      <c r="Y1803" s="4">
        <v>2000.484863281250</v>
      </c>
      <c r="Z1803" s="4">
        <v>48.05020523071289</v>
      </c>
      <c r="AA1803" s="4">
        <v>101.5428695678711</v>
      </c>
      <c r="AB1803" s="4">
        <v>3.889580726623535</v>
      </c>
      <c r="AC1803" s="4">
        <v>0.303545355796814</v>
      </c>
      <c r="AD1803" s="4">
        <v>0.1654728651046753</v>
      </c>
      <c r="AE1803" s="4">
        <v>0.001122690737247467</v>
      </c>
      <c r="AF1803" s="4">
        <v>0.2046009749174118</v>
      </c>
      <c r="AG1803" s="4">
        <v>0.003213214222341776</v>
      </c>
      <c r="AH1803" s="4">
        <v>0.6666666865348816</v>
      </c>
      <c r="AI1803" s="4">
        <v>-0.2195652425289154</v>
      </c>
      <c r="AJ1803" s="4">
        <v>2.737391471862793</v>
      </c>
      <c r="AK1803" s="4">
        <v>1</v>
      </c>
      <c r="AL1803" s="4">
        <v>0</v>
      </c>
      <c r="AM1803" s="4">
        <v>0.1599999964237213</v>
      </c>
      <c r="AN1803" s="4">
        <v>111115</v>
      </c>
      <c r="AO1803" s="4">
        <f>X1803*0.000001/(K1803*0.0001)</f>
        <v>0.8324897766113279</v>
      </c>
      <c r="AP1803" s="4">
        <f>(U1803-T1803)/(1000-U1803)*AO1803</f>
        <v>0.001625767293211602</v>
      </c>
      <c r="AQ1803" s="4">
        <f>(P1803+273.15)</f>
        <v>298.1383422851562</v>
      </c>
      <c r="AR1803" s="4">
        <f>(O1803+273.15)</f>
        <v>294.9870037078857</v>
      </c>
      <c r="AS1803" s="4">
        <f>(Y1803*AK1803+Z1803*AL1803)*AM1803</f>
        <v>320.0775709707086</v>
      </c>
      <c r="AT1803" s="4">
        <f>((AS1803+0.00000010773*(AR1803^4-AQ1803^4))-AP1803*44100)/(L1803*0.92*2*29.3+0.00000043092*AQ1803^3)</f>
        <v>2.420707607528549</v>
      </c>
      <c r="AU1803" s="4">
        <f>0.61365*EXP(17.502*J1803/(240.97+J1803))</f>
        <v>3.177468313949134</v>
      </c>
      <c r="AV1803" s="4">
        <f>AU1803*1000/AA1803</f>
        <v>31.29189009007983</v>
      </c>
      <c r="AW1803" s="4">
        <f>(AV1803-U1803)</f>
        <v>15.88161844548755</v>
      </c>
      <c r="AX1803" s="4">
        <f>IF(D1803,P1803,(O1803+P1803)/2)</f>
        <v>23.412672996521</v>
      </c>
      <c r="AY1803" s="4">
        <f>0.61365*EXP(17.502*AX1803/(240.97+AX1803))</f>
        <v>2.890925325469724</v>
      </c>
      <c r="AZ1803" s="4">
        <f>IF(AW1803&lt;&gt;0,(1000-(AV1803+U1803)/2)/AW1803*AP1803,0)</f>
        <v>0.0999774597989723</v>
      </c>
      <c r="BA1803" s="4">
        <f>U1803*AA1803/1000</f>
        <v>1.564803203612297</v>
      </c>
      <c r="BB1803" s="4">
        <f>(AY1803-BA1803)</f>
        <v>1.326122121857428</v>
      </c>
      <c r="BC1803" s="4">
        <f>1/(1.6/F1803+1.37/N1803)</f>
        <v>0.06280372931256595</v>
      </c>
      <c r="BD1803" s="4">
        <f>G1803*AA1803*0.001</f>
        <v>19.58904463888366</v>
      </c>
      <c r="BE1803" s="4">
        <f>G1803/S1803</f>
        <v>1.803545226356039</v>
      </c>
      <c r="BF1803" s="4">
        <f>(1-AP1803*AA1803/AU1803/F1803)*100</f>
        <v>49.86277607469889</v>
      </c>
      <c r="BG1803" s="4">
        <f>(S1803-E1803/(N1803/1.35))</f>
        <v>109.6456141632493</v>
      </c>
      <c r="BH1803" s="4">
        <f>E1803*BF1803/100/BG1803</f>
        <v>-0.02565664828867482</v>
      </c>
    </row>
    <row r="1804" ht="29" customHeight="1">
      <c r="A1804" t="s" s="2">
        <v>9</v>
      </c>
      <c r="B1804" t="s" s="5">
        <v>1865</v>
      </c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/>
      <c r="AN1804" s="3"/>
      <c r="AO1804" s="3"/>
      <c r="AP1804" s="3"/>
      <c r="AQ1804" s="3"/>
      <c r="AR1804" s="3"/>
      <c r="AS1804" s="3"/>
      <c r="AT1804" s="3"/>
      <c r="AU1804" s="3"/>
      <c r="AV1804" s="3"/>
      <c r="AW1804" s="3"/>
      <c r="AX1804" s="3"/>
      <c r="AY1804" s="3"/>
      <c r="AZ1804" s="3"/>
      <c r="BA1804" s="3"/>
      <c r="BB1804" s="3"/>
      <c r="BC1804" s="3"/>
      <c r="BD1804" s="3"/>
      <c r="BE1804" s="3"/>
      <c r="BF1804" s="3"/>
      <c r="BG1804" s="3"/>
      <c r="BH1804" s="3"/>
    </row>
    <row r="1805" ht="16" customHeight="1">
      <c r="A1805" s="4">
        <v>1699</v>
      </c>
      <c r="B1805" t="s" s="2">
        <v>1866</v>
      </c>
      <c r="C1805" s="4">
        <v>9880.000032566488</v>
      </c>
      <c r="D1805" s="4">
        <v>0</v>
      </c>
      <c r="E1805" s="4">
        <f>(R1805-S1805*(1000-T1805)/(1000-U1805))*AO1805</f>
        <v>-4.946103027519877</v>
      </c>
      <c r="F1805" s="4">
        <f>IF(AZ1805&lt;&gt;0,1/(1/AZ1805-1/N1805),0)</f>
        <v>0.102619768458672</v>
      </c>
      <c r="G1805" s="4">
        <f>((BC1805-AP1805/2)*S1805-E1805)/(BC1805+AP1805/2)</f>
        <v>181.8085955087487</v>
      </c>
      <c r="H1805" s="4">
        <f>AP1805*1000</f>
        <v>1.611338987990968</v>
      </c>
      <c r="I1805" s="4">
        <f>(AU1805-BA1805)</f>
        <v>1.613450315127995</v>
      </c>
      <c r="J1805" s="4">
        <f>(P1805+AT1805*D1805)</f>
        <v>24.99286270141602</v>
      </c>
      <c r="K1805" s="4">
        <v>6</v>
      </c>
      <c r="L1805" s="4">
        <f>(K1805*AI1805+AJ1805)</f>
        <v>1.420000016689301</v>
      </c>
      <c r="M1805" s="4">
        <v>1</v>
      </c>
      <c r="N1805" s="4">
        <f>L1805*(M1805+1)*(M1805+1)/(M1805*M1805+1)</f>
        <v>2.840000033378601</v>
      </c>
      <c r="O1805" s="4">
        <v>21.83945655822754</v>
      </c>
      <c r="P1805" s="4">
        <v>24.99286270141602</v>
      </c>
      <c r="Q1805" s="4">
        <v>21.3139533996582</v>
      </c>
      <c r="R1805" s="4">
        <v>100.2967681884766</v>
      </c>
      <c r="S1805" s="4">
        <v>106.0328979492188</v>
      </c>
      <c r="T1805" s="4">
        <v>13.50529670715332</v>
      </c>
      <c r="U1805" s="4">
        <v>15.41104221343994</v>
      </c>
      <c r="V1805" s="4">
        <v>52.35205459594727</v>
      </c>
      <c r="W1805" s="4">
        <v>59.55730056762695</v>
      </c>
      <c r="X1805" s="4">
        <v>499.4916381835938</v>
      </c>
      <c r="Y1805" s="4">
        <v>2000.493408203125</v>
      </c>
      <c r="Z1805" s="4">
        <v>49.3405876159668</v>
      </c>
      <c r="AA1805" s="4">
        <v>101.5424194335938</v>
      </c>
      <c r="AB1805" s="4">
        <v>2.890669345855713</v>
      </c>
      <c r="AC1805" s="4">
        <v>0.2965556979179382</v>
      </c>
      <c r="AD1805" s="4">
        <v>0.1120069250464439</v>
      </c>
      <c r="AE1805" s="4">
        <v>0.00340384291484952</v>
      </c>
      <c r="AF1805" s="4">
        <v>0.1485026478767395</v>
      </c>
      <c r="AG1805" s="4">
        <v>0.003503239946439862</v>
      </c>
      <c r="AH1805" s="4">
        <v>1</v>
      </c>
      <c r="AI1805" s="4">
        <v>-0.2195652425289154</v>
      </c>
      <c r="AJ1805" s="4">
        <v>2.737391471862793</v>
      </c>
      <c r="AK1805" s="4">
        <v>1</v>
      </c>
      <c r="AL1805" s="4">
        <v>0</v>
      </c>
      <c r="AM1805" s="4">
        <v>0.1599999964237213</v>
      </c>
      <c r="AN1805" s="4">
        <v>111115</v>
      </c>
      <c r="AO1805" s="4">
        <f>X1805*0.000001/(K1805*0.0001)</f>
        <v>0.8324860636393229</v>
      </c>
      <c r="AP1805" s="4">
        <f>(U1805-T1805)/(1000-U1805)*AO1805</f>
        <v>0.001611338987990968</v>
      </c>
      <c r="AQ1805" s="4">
        <f>(P1805+273.15)</f>
        <v>298.142862701416</v>
      </c>
      <c r="AR1805" s="4">
        <f>(O1805+273.15)</f>
        <v>294.9894565582275</v>
      </c>
      <c r="AS1805" s="4">
        <f>(Y1805*AK1805+Z1805*AL1805)*AM1805</f>
        <v>320.0789381581781</v>
      </c>
      <c r="AT1805" s="4">
        <f>((AS1805+0.00000010773*(AR1805^4-AQ1805^4))-AP1805*44100)/(L1805*0.92*2*29.3+0.00000043092*AQ1805^3)</f>
        <v>2.427663067750981</v>
      </c>
      <c r="AU1805" s="4">
        <f>0.61365*EXP(17.502*J1805/(240.97+J1805))</f>
        <v>3.178324827473932</v>
      </c>
      <c r="AV1805" s="4">
        <f>AU1805*1000/AA1805</f>
        <v>31.30046383770163</v>
      </c>
      <c r="AW1805" s="4">
        <f>(AV1805-U1805)</f>
        <v>15.88942162426169</v>
      </c>
      <c r="AX1805" s="4">
        <f>IF(D1805,P1805,(O1805+P1805)/2)</f>
        <v>23.41615962982178</v>
      </c>
      <c r="AY1805" s="4">
        <f>0.61365*EXP(17.502*AX1805/(240.97+AX1805))</f>
        <v>2.891533555391287</v>
      </c>
      <c r="AZ1805" s="4">
        <f>IF(AW1805&lt;&gt;0,(1000-(AV1805+U1805)/2)/AW1805*AP1805,0)</f>
        <v>0.09904104691539399</v>
      </c>
      <c r="BA1805" s="4">
        <f>U1805*AA1805/1000</f>
        <v>1.564874512345938</v>
      </c>
      <c r="BB1805" s="4">
        <f>(AY1805-BA1805)</f>
        <v>1.326659043045349</v>
      </c>
      <c r="BC1805" s="4">
        <f>1/(1.6/F1805+1.37/N1805)</f>
        <v>0.0622125307844403</v>
      </c>
      <c r="BD1805" s="4">
        <f>G1805*AA1805*0.001</f>
        <v>18.46128466178195</v>
      </c>
      <c r="BE1805" s="4">
        <f>G1805/S1805</f>
        <v>1.714643276050235</v>
      </c>
      <c r="BF1805" s="4">
        <f>(1-AP1805*AA1805/AU1805/F1805)*100</f>
        <v>49.8345038778407</v>
      </c>
      <c r="BG1805" s="4">
        <f>(S1805-E1805/(N1805/1.35))</f>
        <v>108.3840384452307</v>
      </c>
      <c r="BH1805" s="4">
        <f>E1805*BF1805/100/BG1805</f>
        <v>-0.02274196404202958</v>
      </c>
    </row>
    <row r="1806" ht="16" customHeight="1">
      <c r="A1806" s="4">
        <v>1700</v>
      </c>
      <c r="B1806" t="s" s="2">
        <v>1867</v>
      </c>
      <c r="C1806" s="4">
        <v>9885.500032443553</v>
      </c>
      <c r="D1806" s="4">
        <v>0</v>
      </c>
      <c r="E1806" s="4">
        <f>(R1806-S1806*(1000-T1806)/(1000-U1806))*AO1806</f>
        <v>-4.9228300236733</v>
      </c>
      <c r="F1806" s="4">
        <f>IF(AZ1806&lt;&gt;0,1/(1/AZ1806-1/N1806),0)</f>
        <v>0.1005910804291931</v>
      </c>
      <c r="G1806" s="4">
        <f>((BC1806-AP1806/2)*S1806-E1806)/(BC1806+AP1806/2)</f>
        <v>182.9412578003945</v>
      </c>
      <c r="H1806" s="4">
        <f>AP1806*1000</f>
        <v>1.58142498916038</v>
      </c>
      <c r="I1806" s="4">
        <f>(AU1806-BA1806)</f>
        <v>1.614301816150028</v>
      </c>
      <c r="J1806" s="4">
        <f>(P1806+AT1806*D1806)</f>
        <v>24.99930763244629</v>
      </c>
      <c r="K1806" s="4">
        <v>6</v>
      </c>
      <c r="L1806" s="4">
        <f>(K1806*AI1806+AJ1806)</f>
        <v>1.420000016689301</v>
      </c>
      <c r="M1806" s="4">
        <v>1</v>
      </c>
      <c r="N1806" s="4">
        <f>L1806*(M1806+1)*(M1806+1)/(M1806*M1806+1)</f>
        <v>2.840000033378601</v>
      </c>
      <c r="O1806" s="4">
        <v>21.8447265625</v>
      </c>
      <c r="P1806" s="4">
        <v>24.99930763244629</v>
      </c>
      <c r="Q1806" s="4">
        <v>21.31275177001953</v>
      </c>
      <c r="R1806" s="4">
        <v>100.2965698242188</v>
      </c>
      <c r="S1806" s="4">
        <v>106.008415222168</v>
      </c>
      <c r="T1806" s="4">
        <v>13.54442596435547</v>
      </c>
      <c r="U1806" s="4">
        <v>15.41472434997559</v>
      </c>
      <c r="V1806" s="4">
        <v>52.49933242797852</v>
      </c>
      <c r="W1806" s="4">
        <v>59.55272674560547</v>
      </c>
      <c r="X1806" s="4">
        <v>499.5078125</v>
      </c>
      <c r="Y1806" s="4">
        <v>2000.320068359375</v>
      </c>
      <c r="Z1806" s="4">
        <v>51.19871139526367</v>
      </c>
      <c r="AA1806" s="4">
        <v>101.5421676635742</v>
      </c>
      <c r="AB1806" s="4">
        <v>2.890669345855713</v>
      </c>
      <c r="AC1806" s="4">
        <v>0.2965556979179382</v>
      </c>
      <c r="AD1806" s="4">
        <v>0.1120069250464439</v>
      </c>
      <c r="AE1806" s="4">
        <v>0.00340384291484952</v>
      </c>
      <c r="AF1806" s="4">
        <v>0.1485026478767395</v>
      </c>
      <c r="AG1806" s="4">
        <v>0.003503239946439862</v>
      </c>
      <c r="AH1806" s="4">
        <v>0.6666666865348816</v>
      </c>
      <c r="AI1806" s="4">
        <v>-0.2195652425289154</v>
      </c>
      <c r="AJ1806" s="4">
        <v>2.737391471862793</v>
      </c>
      <c r="AK1806" s="4">
        <v>1</v>
      </c>
      <c r="AL1806" s="4">
        <v>0</v>
      </c>
      <c r="AM1806" s="4">
        <v>0.1599999964237213</v>
      </c>
      <c r="AN1806" s="4">
        <v>111115</v>
      </c>
      <c r="AO1806" s="4">
        <f>X1806*0.000001/(K1806*0.0001)</f>
        <v>0.8325130208333332</v>
      </c>
      <c r="AP1806" s="4">
        <f>(U1806-T1806)/(1000-U1806)*AO1806</f>
        <v>0.00158142498916038</v>
      </c>
      <c r="AQ1806" s="4">
        <f>(P1806+273.15)</f>
        <v>298.1493076324463</v>
      </c>
      <c r="AR1806" s="4">
        <f>(O1806+273.15)</f>
        <v>294.9947265625</v>
      </c>
      <c r="AS1806" s="4">
        <f>(Y1806*AK1806+Z1806*AL1806)*AM1806</f>
        <v>320.051203783798</v>
      </c>
      <c r="AT1806" s="4">
        <f>((AS1806+0.00000010773*(AR1806^4-AQ1806^4))-AP1806*44100)/(L1806*0.92*2*29.3+0.00000043092*AQ1806^3)</f>
        <v>2.442148479398768</v>
      </c>
      <c r="AU1806" s="4">
        <f>0.61365*EXP(17.502*J1806/(240.97+J1806))</f>
        <v>3.179546340583029</v>
      </c>
      <c r="AV1806" s="4">
        <f>AU1806*1000/AA1806</f>
        <v>31.31257106030457</v>
      </c>
      <c r="AW1806" s="4">
        <f>(AV1806-U1806)</f>
        <v>15.89784671032898</v>
      </c>
      <c r="AX1806" s="4">
        <f>IF(D1806,P1806,(O1806+P1806)/2)</f>
        <v>23.42201709747314</v>
      </c>
      <c r="AY1806" s="4">
        <f>0.61365*EXP(17.502*AX1806/(240.97+AX1806))</f>
        <v>2.892555620308413</v>
      </c>
      <c r="AZ1806" s="4">
        <f>IF(AW1806&lt;&gt;0,(1000-(AV1806+U1806)/2)/AW1806*AP1806,0)</f>
        <v>0.09715008334041055</v>
      </c>
      <c r="BA1806" s="4">
        <f>U1806*AA1806/1000</f>
        <v>1.565244524433001</v>
      </c>
      <c r="BB1806" s="4">
        <f>(AY1806-BA1806)</f>
        <v>1.327311095875412</v>
      </c>
      <c r="BC1806" s="4">
        <f>1/(1.6/F1806+1.37/N1806)</f>
        <v>0.06101885423167881</v>
      </c>
      <c r="BD1806" s="4">
        <f>G1806*AA1806*0.001</f>
        <v>18.57625187215282</v>
      </c>
      <c r="BE1806" s="4">
        <f>G1806/S1806</f>
        <v>1.725723919341629</v>
      </c>
      <c r="BF1806" s="4">
        <f>(1-AP1806*AA1806/AU1806/F1806)*100</f>
        <v>49.79229207768857</v>
      </c>
      <c r="BG1806" s="4">
        <f>(S1806-E1806/(N1806/1.35))</f>
        <v>108.3484928467632</v>
      </c>
      <c r="BH1806" s="4">
        <f>E1806*BF1806/100/BG1806</f>
        <v>-0.02262320258891153</v>
      </c>
    </row>
    <row r="1807" ht="16" customHeight="1">
      <c r="A1807" s="4">
        <v>1701</v>
      </c>
      <c r="B1807" t="s" s="2">
        <v>1868</v>
      </c>
      <c r="C1807" s="4">
        <v>9890.500032331795</v>
      </c>
      <c r="D1807" s="4">
        <v>0</v>
      </c>
      <c r="E1807" s="4">
        <f>(R1807-S1807*(1000-T1807)/(1000-U1807))*AO1807</f>
        <v>-4.750116415729737</v>
      </c>
      <c r="F1807" s="4">
        <f>IF(AZ1807&lt;&gt;0,1/(1/AZ1807-1/N1807),0)</f>
        <v>0.1014064792185372</v>
      </c>
      <c r="G1807" s="4">
        <f>((BC1807-AP1807/2)*S1807-E1807)/(BC1807+AP1807/2)</f>
        <v>179.2597546412048</v>
      </c>
      <c r="H1807" s="4">
        <f>AP1807*1000</f>
        <v>1.594559054318531</v>
      </c>
      <c r="I1807" s="4">
        <f>(AU1807-BA1807)</f>
        <v>1.615064965755194</v>
      </c>
      <c r="J1807" s="4">
        <f>(P1807+AT1807*D1807)</f>
        <v>25.00292015075684</v>
      </c>
      <c r="K1807" s="4">
        <v>6</v>
      </c>
      <c r="L1807" s="4">
        <f>(K1807*AI1807+AJ1807)</f>
        <v>1.420000016689301</v>
      </c>
      <c r="M1807" s="4">
        <v>1</v>
      </c>
      <c r="N1807" s="4">
        <f>L1807*(M1807+1)*(M1807+1)/(M1807*M1807+1)</f>
        <v>2.840000033378601</v>
      </c>
      <c r="O1807" s="4">
        <v>21.84910202026367</v>
      </c>
      <c r="P1807" s="4">
        <v>25.00292015075684</v>
      </c>
      <c r="Q1807" s="4">
        <v>21.31145095825195</v>
      </c>
      <c r="R1807" s="4">
        <v>100.2118911743164</v>
      </c>
      <c r="S1807" s="4">
        <v>105.7150421142578</v>
      </c>
      <c r="T1807" s="4">
        <v>13.52814865112305</v>
      </c>
      <c r="U1807" s="4">
        <v>15.41393947601318</v>
      </c>
      <c r="V1807" s="4">
        <v>52.440917968750</v>
      </c>
      <c r="W1807" s="4">
        <v>59.53580856323242</v>
      </c>
      <c r="X1807" s="4">
        <v>499.5190124511719</v>
      </c>
      <c r="Y1807" s="4">
        <v>2000.139892578125</v>
      </c>
      <c r="Z1807" s="4">
        <v>52.38656997680664</v>
      </c>
      <c r="AA1807" s="4">
        <v>101.5422592163086</v>
      </c>
      <c r="AB1807" s="4">
        <v>2.890669345855713</v>
      </c>
      <c r="AC1807" s="4">
        <v>0.2965556979179382</v>
      </c>
      <c r="AD1807" s="4">
        <v>0.1120069250464439</v>
      </c>
      <c r="AE1807" s="4">
        <v>0.00340384291484952</v>
      </c>
      <c r="AF1807" s="4">
        <v>0.1485026478767395</v>
      </c>
      <c r="AG1807" s="4">
        <v>0.003503239946439862</v>
      </c>
      <c r="AH1807" s="4">
        <v>1</v>
      </c>
      <c r="AI1807" s="4">
        <v>-0.2195652425289154</v>
      </c>
      <c r="AJ1807" s="4">
        <v>2.737391471862793</v>
      </c>
      <c r="AK1807" s="4">
        <v>1</v>
      </c>
      <c r="AL1807" s="4">
        <v>0</v>
      </c>
      <c r="AM1807" s="4">
        <v>0.1599999964237213</v>
      </c>
      <c r="AN1807" s="4">
        <v>111115</v>
      </c>
      <c r="AO1807" s="4">
        <f>X1807*0.000001/(K1807*0.0001)</f>
        <v>0.8325316874186197</v>
      </c>
      <c r="AP1807" s="4">
        <f>(U1807-T1807)/(1000-U1807)*AO1807</f>
        <v>0.001594559054318531</v>
      </c>
      <c r="AQ1807" s="4">
        <f>(P1807+273.15)</f>
        <v>298.1529201507568</v>
      </c>
      <c r="AR1807" s="4">
        <f>(O1807+273.15)</f>
        <v>294.9991020202636</v>
      </c>
      <c r="AS1807" s="4">
        <f>(Y1807*AK1807+Z1807*AL1807)*AM1807</f>
        <v>320.0223756594423</v>
      </c>
      <c r="AT1807" s="4">
        <f>((AS1807+0.00000010773*(AR1807^4-AQ1807^4))-AP1807*44100)/(L1807*0.92*2*29.3+0.00000043092*AQ1807^3)</f>
        <v>2.435306750627873</v>
      </c>
      <c r="AU1807" s="4">
        <f>0.61365*EXP(17.502*J1807/(240.97+J1807))</f>
        <v>3.180231203573016</v>
      </c>
      <c r="AV1807" s="4">
        <f>AU1807*1000/AA1807</f>
        <v>31.31928743872426</v>
      </c>
      <c r="AW1807" s="4">
        <f>(AV1807-U1807)</f>
        <v>15.90534796271107</v>
      </c>
      <c r="AX1807" s="4">
        <f>IF(D1807,P1807,(O1807+P1807)/2)</f>
        <v>23.42601108551025</v>
      </c>
      <c r="AY1807" s="4">
        <f>0.61365*EXP(17.502*AX1807/(240.97+AX1807))</f>
        <v>2.89325270930033</v>
      </c>
      <c r="AZ1807" s="4">
        <f>IF(AW1807&lt;&gt;0,(1000-(AV1807+U1807)/2)/AW1807*AP1807,0)</f>
        <v>0.09791043948942818</v>
      </c>
      <c r="BA1807" s="4">
        <f>U1807*AA1807/1000</f>
        <v>1.565166237817823</v>
      </c>
      <c r="BB1807" s="4">
        <f>(AY1807-BA1807)</f>
        <v>1.328086471482507</v>
      </c>
      <c r="BC1807" s="4">
        <f>1/(1.6/F1807+1.37/N1807)</f>
        <v>0.06149880377685922</v>
      </c>
      <c r="BD1807" s="4">
        <f>G1807*AA1807*0.001</f>
        <v>18.2024404728291</v>
      </c>
      <c r="BE1807" s="4">
        <f>G1807/S1807</f>
        <v>1.695688248863007</v>
      </c>
      <c r="BF1807" s="4">
        <f>(1-AP1807*AA1807/AU1807/F1807)*100</f>
        <v>49.79314348103934</v>
      </c>
      <c r="BG1807" s="4">
        <f>(S1807-E1807/(N1807/1.35))</f>
        <v>107.9730199613941</v>
      </c>
      <c r="BH1807" s="4">
        <f>E1807*BF1807/100/BG1807</f>
        <v>-0.02190577130515015</v>
      </c>
    </row>
    <row r="1808" ht="16" customHeight="1">
      <c r="A1808" s="4">
        <v>1702</v>
      </c>
      <c r="B1808" t="s" s="2">
        <v>1869</v>
      </c>
      <c r="C1808" s="4">
        <v>9895.500032220036</v>
      </c>
      <c r="D1808" s="4">
        <v>0</v>
      </c>
      <c r="E1808" s="4">
        <f>(R1808-S1808*(1000-T1808)/(1000-U1808))*AO1808</f>
        <v>-4.453253008682676</v>
      </c>
      <c r="F1808" s="4">
        <f>IF(AZ1808&lt;&gt;0,1/(1/AZ1808-1/N1808),0)</f>
        <v>0.1042537392600101</v>
      </c>
      <c r="G1808" s="4">
        <f>((BC1808-AP1808/2)*S1808-E1808)/(BC1808+AP1808/2)</f>
        <v>172.1132638287186</v>
      </c>
      <c r="H1808" s="4">
        <f>AP1808*1000</f>
        <v>1.63861300544942</v>
      </c>
      <c r="I1808" s="4">
        <f>(AU1808-BA1808)</f>
        <v>1.615918228245905</v>
      </c>
      <c r="J1808" s="4">
        <f>(P1808+AT1808*D1808)</f>
        <v>25.00572395324707</v>
      </c>
      <c r="K1808" s="4">
        <v>6</v>
      </c>
      <c r="L1808" s="4">
        <f>(K1808*AI1808+AJ1808)</f>
        <v>1.420000016689301</v>
      </c>
      <c r="M1808" s="4">
        <v>1</v>
      </c>
      <c r="N1808" s="4">
        <f>L1808*(M1808+1)*(M1808+1)/(M1808*M1808+1)</f>
        <v>2.840000033378601</v>
      </c>
      <c r="O1808" s="4">
        <v>21.85245513916016</v>
      </c>
      <c r="P1808" s="4">
        <v>25.00572395324707</v>
      </c>
      <c r="Q1808" s="4">
        <v>21.31185150146484</v>
      </c>
      <c r="R1808" s="4">
        <v>100.0750732421875</v>
      </c>
      <c r="S1808" s="4">
        <v>105.2169723510742</v>
      </c>
      <c r="T1808" s="4">
        <v>13.47290420532227</v>
      </c>
      <c r="U1808" s="4">
        <v>15.41077899932861</v>
      </c>
      <c r="V1808" s="4">
        <v>52.12639617919922</v>
      </c>
      <c r="W1808" s="4">
        <v>59.51216506958008</v>
      </c>
      <c r="X1808" s="4">
        <v>499.5247497558594</v>
      </c>
      <c r="Y1808" s="4">
        <v>1999.969482421875</v>
      </c>
      <c r="Z1808" s="4">
        <v>52.27415466308594</v>
      </c>
      <c r="AA1808" s="4">
        <v>101.5422134399414</v>
      </c>
      <c r="AB1808" s="4">
        <v>2.890669345855713</v>
      </c>
      <c r="AC1808" s="4">
        <v>0.2965556979179382</v>
      </c>
      <c r="AD1808" s="4">
        <v>0.1120069250464439</v>
      </c>
      <c r="AE1808" s="4">
        <v>0.00340384291484952</v>
      </c>
      <c r="AF1808" s="4">
        <v>0.1485026478767395</v>
      </c>
      <c r="AG1808" s="4">
        <v>0.003503239946439862</v>
      </c>
      <c r="AH1808" s="4">
        <v>0.6666666865348816</v>
      </c>
      <c r="AI1808" s="4">
        <v>-0.2195652425289154</v>
      </c>
      <c r="AJ1808" s="4">
        <v>2.737391471862793</v>
      </c>
      <c r="AK1808" s="4">
        <v>1</v>
      </c>
      <c r="AL1808" s="4">
        <v>0</v>
      </c>
      <c r="AM1808" s="4">
        <v>0.1599999964237213</v>
      </c>
      <c r="AN1808" s="4">
        <v>111115</v>
      </c>
      <c r="AO1808" s="4">
        <f>X1808*0.000001/(K1808*0.0001)</f>
        <v>0.8325412495930989</v>
      </c>
      <c r="AP1808" s="4">
        <f>(U1808-T1808)/(1000-U1808)*AO1808</f>
        <v>0.00163861300544942</v>
      </c>
      <c r="AQ1808" s="4">
        <f>(P1808+273.15)</f>
        <v>298.155723953247</v>
      </c>
      <c r="AR1808" s="4">
        <f>(O1808+273.15)</f>
        <v>295.0024551391601</v>
      </c>
      <c r="AS1808" s="4">
        <f>(Y1808*AK1808+Z1808*AL1808)*AM1808</f>
        <v>319.9951100350518</v>
      </c>
      <c r="AT1808" s="4">
        <f>((AS1808+0.00000010773*(AR1808^4-AQ1808^4))-AP1808*44100)/(L1808*0.92*2*29.3+0.00000043092*AQ1808^3)</f>
        <v>2.412962654964653</v>
      </c>
      <c r="AU1808" s="4">
        <f>0.61365*EXP(17.502*J1808/(240.97+J1808))</f>
        <v>3.180762838671497</v>
      </c>
      <c r="AV1808" s="4">
        <f>AU1808*1000/AA1808</f>
        <v>31.32453716456363</v>
      </c>
      <c r="AW1808" s="4">
        <f>(AV1808-U1808)</f>
        <v>15.91375816523502</v>
      </c>
      <c r="AX1808" s="4">
        <f>IF(D1808,P1808,(O1808+P1808)/2)</f>
        <v>23.42908954620361</v>
      </c>
      <c r="AY1808" s="4">
        <f>0.61365*EXP(17.502*AX1808/(240.97+AX1808))</f>
        <v>2.893790107385418</v>
      </c>
      <c r="AZ1808" s="4">
        <f>IF(AW1808&lt;&gt;0,(1000-(AV1808+U1808)/2)/AW1808*AP1808,0)</f>
        <v>0.1005621953276562</v>
      </c>
      <c r="BA1808" s="4">
        <f>U1808*AA1808/1000</f>
        <v>1.564844610425593</v>
      </c>
      <c r="BB1808" s="4">
        <f>(AY1808-BA1808)</f>
        <v>1.328945496959825</v>
      </c>
      <c r="BC1808" s="4">
        <f>1/(1.6/F1808+1.37/N1808)</f>
        <v>0.0631729270701151</v>
      </c>
      <c r="BD1808" s="4">
        <f>G1808*AA1808*0.001</f>
        <v>17.47676177154069</v>
      </c>
      <c r="BE1808" s="4">
        <f>G1808/S1808</f>
        <v>1.635793731589554</v>
      </c>
      <c r="BF1808" s="4">
        <f>(1-AP1808*AA1808/AU1808/F1808)*100</f>
        <v>49.82353124222792</v>
      </c>
      <c r="BG1808" s="4">
        <f>(S1808-E1808/(N1808/1.35))</f>
        <v>107.333835552153</v>
      </c>
      <c r="BH1808" s="4">
        <f>E1808*BF1808/100/BG1808</f>
        <v>-0.02067165393524374</v>
      </c>
    </row>
    <row r="1809" ht="16" customHeight="1">
      <c r="A1809" s="4">
        <v>1703</v>
      </c>
      <c r="B1809" t="s" s="2">
        <v>1870</v>
      </c>
      <c r="C1809" s="4">
        <v>9901.000032097101</v>
      </c>
      <c r="D1809" s="4">
        <v>0</v>
      </c>
      <c r="E1809" s="4">
        <f>(R1809-S1809*(1000-T1809)/(1000-U1809))*AO1809</f>
        <v>-3.792105392250603</v>
      </c>
      <c r="F1809" s="4">
        <f>IF(AZ1809&lt;&gt;0,1/(1/AZ1809-1/N1809),0)</f>
        <v>0.1063849253986346</v>
      </c>
      <c r="G1809" s="4">
        <f>((BC1809-AP1809/2)*S1809-E1809)/(BC1809+AP1809/2)</f>
        <v>159.968114447393</v>
      </c>
      <c r="H1809" s="4">
        <f>AP1809*1000</f>
        <v>1.671960522372346</v>
      </c>
      <c r="I1809" s="4">
        <f>(AU1809-BA1809)</f>
        <v>1.616946421149829</v>
      </c>
      <c r="J1809" s="4">
        <f>(P1809+AT1809*D1809)</f>
        <v>25.00743293762207</v>
      </c>
      <c r="K1809" s="4">
        <v>6</v>
      </c>
      <c r="L1809" s="4">
        <f>(K1809*AI1809+AJ1809)</f>
        <v>1.420000016689301</v>
      </c>
      <c r="M1809" s="4">
        <v>1</v>
      </c>
      <c r="N1809" s="4">
        <f>L1809*(M1809+1)*(M1809+1)/(M1809*M1809+1)</f>
        <v>2.840000033378601</v>
      </c>
      <c r="O1809" s="4">
        <v>21.85513496398926</v>
      </c>
      <c r="P1809" s="4">
        <v>25.00743293762207</v>
      </c>
      <c r="Q1809" s="4">
        <v>21.31501388549805</v>
      </c>
      <c r="R1809" s="4">
        <v>100.1939239501953</v>
      </c>
      <c r="S1809" s="4">
        <v>104.5388946533203</v>
      </c>
      <c r="T1809" s="4">
        <v>13.42649269104004</v>
      </c>
      <c r="U1809" s="4">
        <v>15.40384483337402</v>
      </c>
      <c r="V1809" s="4">
        <v>51.86783599853516</v>
      </c>
      <c r="W1809" s="4">
        <v>59.47581481933594</v>
      </c>
      <c r="X1809" s="4">
        <v>499.5182800292969</v>
      </c>
      <c r="Y1809" s="4">
        <v>1999.865356445312</v>
      </c>
      <c r="Z1809" s="4">
        <v>52.22265243530273</v>
      </c>
      <c r="AA1809" s="4">
        <v>101.5422134399414</v>
      </c>
      <c r="AB1809" s="4">
        <v>2.890669345855713</v>
      </c>
      <c r="AC1809" s="4">
        <v>0.2965556979179382</v>
      </c>
      <c r="AD1809" s="4">
        <v>0.1120069250464439</v>
      </c>
      <c r="AE1809" s="4">
        <v>0.00340384291484952</v>
      </c>
      <c r="AF1809" s="4">
        <v>0.1485026478767395</v>
      </c>
      <c r="AG1809" s="4">
        <v>0.003503239946439862</v>
      </c>
      <c r="AH1809" s="4">
        <v>0.6666666865348816</v>
      </c>
      <c r="AI1809" s="4">
        <v>-0.2195652425289154</v>
      </c>
      <c r="AJ1809" s="4">
        <v>2.737391471862793</v>
      </c>
      <c r="AK1809" s="4">
        <v>1</v>
      </c>
      <c r="AL1809" s="4">
        <v>0</v>
      </c>
      <c r="AM1809" s="4">
        <v>0.1599999964237213</v>
      </c>
      <c r="AN1809" s="4">
        <v>111115</v>
      </c>
      <c r="AO1809" s="4">
        <f>X1809*0.000001/(K1809*0.0001)</f>
        <v>0.8325304667154947</v>
      </c>
      <c r="AP1809" s="4">
        <f>(U1809-T1809)/(1000-U1809)*AO1809</f>
        <v>0.001671960522372346</v>
      </c>
      <c r="AQ1809" s="4">
        <f>(P1809+273.15)</f>
        <v>298.157432937622</v>
      </c>
      <c r="AR1809" s="4">
        <f>(O1809+273.15)</f>
        <v>295.0051349639892</v>
      </c>
      <c r="AS1809" s="4">
        <f>(Y1809*AK1809+Z1809*AL1809)*AM1809</f>
        <v>319.9784498791741</v>
      </c>
      <c r="AT1809" s="4">
        <f>((AS1809+0.00000010773*(AR1809^4-AQ1809^4))-AP1809*44100)/(L1809*0.92*2*29.3+0.00000043092*AQ1809^3)</f>
        <v>2.396166960830288</v>
      </c>
      <c r="AU1809" s="4">
        <f>0.61365*EXP(17.502*J1809/(240.97+J1809))</f>
        <v>3.181086921016033</v>
      </c>
      <c r="AV1809" s="4">
        <f>AU1809*1000/AA1809</f>
        <v>31.32772876669201</v>
      </c>
      <c r="AW1809" s="4">
        <f>(AV1809-U1809)</f>
        <v>15.92388393331799</v>
      </c>
      <c r="AX1809" s="4">
        <f>IF(D1809,P1809,(O1809+P1809)/2)</f>
        <v>23.43128395080566</v>
      </c>
      <c r="AY1809" s="4">
        <f>0.61365*EXP(17.502*AX1809/(240.97+AX1809))</f>
        <v>2.894173231618725</v>
      </c>
      <c r="AZ1809" s="4">
        <f>IF(AW1809&lt;&gt;0,(1000-(AV1809+U1809)/2)/AW1809*AP1809,0)</f>
        <v>0.1025436919853436</v>
      </c>
      <c r="BA1809" s="4">
        <f>U1809*AA1809/1000</f>
        <v>1.564140499866204</v>
      </c>
      <c r="BB1809" s="4">
        <f>(AY1809-BA1809)</f>
        <v>1.330032731752521</v>
      </c>
      <c r="BC1809" s="4">
        <f>1/(1.6/F1809+1.37/N1809)</f>
        <v>0.06442419299719028</v>
      </c>
      <c r="BD1809" s="4">
        <f>G1809*AA1809*0.001</f>
        <v>16.24351642080216</v>
      </c>
      <c r="BE1809" s="4">
        <f>G1809/S1809</f>
        <v>1.530225807130362</v>
      </c>
      <c r="BF1809" s="4">
        <f>(1-AP1809*AA1809/AU1809/F1809)*100</f>
        <v>49.83312885001382</v>
      </c>
      <c r="BG1809" s="4">
        <f>(S1809-E1809/(N1809/1.35))</f>
        <v>106.3414799418311</v>
      </c>
      <c r="BH1809" s="4">
        <f>E1809*BF1809/100/BG1809</f>
        <v>-0.01777034481071965</v>
      </c>
    </row>
    <row r="1810" ht="16" customHeight="1">
      <c r="A1810" s="4">
        <v>1704</v>
      </c>
      <c r="B1810" t="s" s="2">
        <v>1871</v>
      </c>
      <c r="C1810" s="4">
        <v>9906.000031985343</v>
      </c>
      <c r="D1810" s="4">
        <v>0</v>
      </c>
      <c r="E1810" s="4">
        <f>(R1810-S1810*(1000-T1810)/(1000-U1810))*AO1810</f>
        <v>-3.493719590731882</v>
      </c>
      <c r="F1810" s="4">
        <f>IF(AZ1810&lt;&gt;0,1/(1/AZ1810-1/N1810),0)</f>
        <v>0.1063778546399029</v>
      </c>
      <c r="G1810" s="4">
        <f>((BC1810-AP1810/2)*S1810-E1810)/(BC1810+AP1810/2)</f>
        <v>155.344001035948</v>
      </c>
      <c r="H1810" s="4">
        <f>AP1810*1000</f>
        <v>1.673732670490889</v>
      </c>
      <c r="I1810" s="4">
        <f>(AU1810-BA1810)</f>
        <v>1.618756447627107</v>
      </c>
      <c r="J1810" s="4">
        <f>(P1810+AT1810*D1810)</f>
        <v>25.01595878601074</v>
      </c>
      <c r="K1810" s="4">
        <v>6</v>
      </c>
      <c r="L1810" s="4">
        <f>(K1810*AI1810+AJ1810)</f>
        <v>1.420000016689301</v>
      </c>
      <c r="M1810" s="4">
        <v>1</v>
      </c>
      <c r="N1810" s="4">
        <f>L1810*(M1810+1)*(M1810+1)/(M1810*M1810+1)</f>
        <v>2.840000033378601</v>
      </c>
      <c r="O1810" s="4">
        <v>21.85883712768555</v>
      </c>
      <c r="P1810" s="4">
        <v>25.01595878601074</v>
      </c>
      <c r="Q1810" s="4">
        <v>21.3170337677002</v>
      </c>
      <c r="R1810" s="4">
        <v>100.4995880126953</v>
      </c>
      <c r="S1810" s="4">
        <v>104.485969543457</v>
      </c>
      <c r="T1810" s="4">
        <v>13.42248821258545</v>
      </c>
      <c r="U1810" s="4">
        <v>15.4019079208374</v>
      </c>
      <c r="V1810" s="4">
        <v>51.82371139526367</v>
      </c>
      <c r="W1810" s="4">
        <v>59.45331954956055</v>
      </c>
      <c r="X1810" s="4">
        <v>499.5263977050781</v>
      </c>
      <c r="Y1810" s="4">
        <v>1999.767700195312</v>
      </c>
      <c r="Z1810" s="4">
        <v>53.05682754516602</v>
      </c>
      <c r="AA1810" s="4">
        <v>101.5424652099609</v>
      </c>
      <c r="AB1810" s="4">
        <v>2.890669345855713</v>
      </c>
      <c r="AC1810" s="4">
        <v>0.2965556979179382</v>
      </c>
      <c r="AD1810" s="4">
        <v>0.1120069250464439</v>
      </c>
      <c r="AE1810" s="4">
        <v>0.00340384291484952</v>
      </c>
      <c r="AF1810" s="4">
        <v>0.1485026478767395</v>
      </c>
      <c r="AG1810" s="4">
        <v>0.003503239946439862</v>
      </c>
      <c r="AH1810" s="4">
        <v>0.6666666865348816</v>
      </c>
      <c r="AI1810" s="4">
        <v>-0.2195652425289154</v>
      </c>
      <c r="AJ1810" s="4">
        <v>2.737391471862793</v>
      </c>
      <c r="AK1810" s="4">
        <v>1</v>
      </c>
      <c r="AL1810" s="4">
        <v>0</v>
      </c>
      <c r="AM1810" s="4">
        <v>0.1599999964237213</v>
      </c>
      <c r="AN1810" s="4">
        <v>111115</v>
      </c>
      <c r="AO1810" s="4">
        <f>X1810*0.000001/(K1810*0.0001)</f>
        <v>0.8325439961751301</v>
      </c>
      <c r="AP1810" s="4">
        <f>(U1810-T1810)/(1000-U1810)*AO1810</f>
        <v>0.001673732670490889</v>
      </c>
      <c r="AQ1810" s="4">
        <f>(P1810+273.15)</f>
        <v>298.1659587860107</v>
      </c>
      <c r="AR1810" s="4">
        <f>(O1810+273.15)</f>
        <v>295.0088371276855</v>
      </c>
      <c r="AS1810" s="4">
        <f>(Y1810*AK1810+Z1810*AL1810)*AM1810</f>
        <v>319.9628248795234</v>
      </c>
      <c r="AT1810" s="4">
        <f>((AS1810+0.00000010773*(AR1810^4-AQ1810^4))-AP1810*44100)/(L1810*0.92*2*29.3+0.00000043092*AQ1810^3)</f>
        <v>2.394432999176313</v>
      </c>
      <c r="AU1810" s="4">
        <f>0.61365*EXP(17.502*J1810/(240.97+J1810))</f>
        <v>3.18270414684576</v>
      </c>
      <c r="AV1810" s="4">
        <f>AU1810*1000/AA1810</f>
        <v>31.34357768707735</v>
      </c>
      <c r="AW1810" s="4">
        <f>(AV1810-U1810)</f>
        <v>15.94166976623995</v>
      </c>
      <c r="AX1810" s="4">
        <f>IF(D1810,P1810,(O1810+P1810)/2)</f>
        <v>23.43739795684814</v>
      </c>
      <c r="AY1810" s="4">
        <f>0.61365*EXP(17.502*AX1810/(240.97+AX1810))</f>
        <v>2.895240918671688</v>
      </c>
      <c r="AZ1810" s="4">
        <f>IF(AW1810&lt;&gt;0,(1000-(AV1810+U1810)/2)/AW1810*AP1810,0)</f>
        <v>0.1025371225994521</v>
      </c>
      <c r="BA1810" s="4">
        <f>U1810*AA1810/1000</f>
        <v>1.563947699218654</v>
      </c>
      <c r="BB1810" s="4">
        <f>(AY1810-BA1810)</f>
        <v>1.331293219453034</v>
      </c>
      <c r="BC1810" s="4">
        <f>1/(1.6/F1810+1.37/N1810)</f>
        <v>0.06442004417630474</v>
      </c>
      <c r="BD1810" s="4">
        <f>G1810*AA1810*0.001</f>
        <v>15.77401282076888</v>
      </c>
      <c r="BE1810" s="4">
        <f>G1810/S1810</f>
        <v>1.486745078929841</v>
      </c>
      <c r="BF1810" s="4">
        <f>(1-AP1810*AA1810/AU1810/F1810)*100</f>
        <v>49.80201334344467</v>
      </c>
      <c r="BG1810" s="4">
        <f>(S1810-E1810/(N1810/1.35))</f>
        <v>106.1467165124904</v>
      </c>
      <c r="BH1810" s="4">
        <f>E1810*BF1810/100/BG1810</f>
        <v>-0.01639186546626802</v>
      </c>
    </row>
    <row r="1811" ht="16" customHeight="1">
      <c r="A1811" s="4">
        <v>1705</v>
      </c>
      <c r="B1811" t="s" s="2">
        <v>1872</v>
      </c>
      <c r="C1811" s="4">
        <v>9911.000031873584</v>
      </c>
      <c r="D1811" s="4">
        <v>0</v>
      </c>
      <c r="E1811" s="4">
        <f>(R1811-S1811*(1000-T1811)/(1000-U1811))*AO1811</f>
        <v>-3.416455833929448</v>
      </c>
      <c r="F1811" s="4">
        <f>IF(AZ1811&lt;&gt;0,1/(1/AZ1811-1/N1811),0)</f>
        <v>0.1065165286905331</v>
      </c>
      <c r="G1811" s="4">
        <f>((BC1811-AP1811/2)*S1811-E1811)/(BC1811+AP1811/2)</f>
        <v>154.2324499052502</v>
      </c>
      <c r="H1811" s="4">
        <f>AP1811*1000</f>
        <v>1.677339578788031</v>
      </c>
      <c r="I1811" s="4">
        <f>(AU1811-BA1811)</f>
        <v>1.620196629166324</v>
      </c>
      <c r="J1811" s="4">
        <f>(P1811+AT1811*D1811)</f>
        <v>25.02342414855957</v>
      </c>
      <c r="K1811" s="4">
        <v>6</v>
      </c>
      <c r="L1811" s="4">
        <f>(K1811*AI1811+AJ1811)</f>
        <v>1.420000016689301</v>
      </c>
      <c r="M1811" s="4">
        <v>1</v>
      </c>
      <c r="N1811" s="4">
        <f>L1811*(M1811+1)*(M1811+1)/(M1811*M1811+1)</f>
        <v>2.840000033378601</v>
      </c>
      <c r="O1811" s="4">
        <v>21.86186408996582</v>
      </c>
      <c r="P1811" s="4">
        <v>25.02342414855957</v>
      </c>
      <c r="Q1811" s="4">
        <v>21.31655120849609</v>
      </c>
      <c r="R1811" s="4">
        <v>100.7383270263672</v>
      </c>
      <c r="S1811" s="4">
        <v>104.6311340332031</v>
      </c>
      <c r="T1811" s="4">
        <v>13.41801357269287</v>
      </c>
      <c r="U1811" s="4">
        <v>15.401686668396</v>
      </c>
      <c r="V1811" s="4">
        <v>51.78860855102539</v>
      </c>
      <c r="W1811" s="4">
        <v>59.43965530395508</v>
      </c>
      <c r="X1811" s="4">
        <v>499.5296020507812</v>
      </c>
      <c r="Y1811" s="4">
        <v>1999.62890625</v>
      </c>
      <c r="Z1811" s="4">
        <v>53.63282775878906</v>
      </c>
      <c r="AA1811" s="4">
        <v>101.5423965454102</v>
      </c>
      <c r="AB1811" s="4">
        <v>2.890669345855713</v>
      </c>
      <c r="AC1811" s="4">
        <v>0.2965556979179382</v>
      </c>
      <c r="AD1811" s="4">
        <v>0.1120069250464439</v>
      </c>
      <c r="AE1811" s="4">
        <v>0.00340384291484952</v>
      </c>
      <c r="AF1811" s="4">
        <v>0.1485026478767395</v>
      </c>
      <c r="AG1811" s="4">
        <v>0.003503239946439862</v>
      </c>
      <c r="AH1811" s="4">
        <v>0.6666666865348816</v>
      </c>
      <c r="AI1811" s="4">
        <v>-0.2195652425289154</v>
      </c>
      <c r="AJ1811" s="4">
        <v>2.737391471862793</v>
      </c>
      <c r="AK1811" s="4">
        <v>1</v>
      </c>
      <c r="AL1811" s="4">
        <v>0</v>
      </c>
      <c r="AM1811" s="4">
        <v>0.1599999964237213</v>
      </c>
      <c r="AN1811" s="4">
        <v>111115</v>
      </c>
      <c r="AO1811" s="4">
        <f>X1811*0.000001/(K1811*0.0001)</f>
        <v>0.832549336751302</v>
      </c>
      <c r="AP1811" s="4">
        <f>(U1811-T1811)/(1000-U1811)*AO1811</f>
        <v>0.001677339578788031</v>
      </c>
      <c r="AQ1811" s="4">
        <f>(P1811+273.15)</f>
        <v>298.1734241485595</v>
      </c>
      <c r="AR1811" s="4">
        <f>(O1811+273.15)</f>
        <v>295.0118640899658</v>
      </c>
      <c r="AS1811" s="4">
        <f>(Y1811*AK1811+Z1811*AL1811)*AM1811</f>
        <v>319.9406178487698</v>
      </c>
      <c r="AT1811" s="4">
        <f>((AS1811+0.00000010773*(AR1811^4-AQ1811^4))-AP1811*44100)/(L1811*0.92*2*29.3+0.00000043092*AQ1811^3)</f>
        <v>2.391760597125396</v>
      </c>
      <c r="AU1811" s="4">
        <f>0.61365*EXP(17.502*J1811/(240.97+J1811))</f>
        <v>3.184120804316747</v>
      </c>
      <c r="AV1811" s="4">
        <f>AU1811*1000/AA1811</f>
        <v>31.35755027106137</v>
      </c>
      <c r="AW1811" s="4">
        <f>(AV1811-U1811)</f>
        <v>15.95586360266537</v>
      </c>
      <c r="AX1811" s="4">
        <f>IF(D1811,P1811,(O1811+P1811)/2)</f>
        <v>23.4426441192627</v>
      </c>
      <c r="AY1811" s="4">
        <f>0.61365*EXP(17.502*AX1811/(240.97+AX1811))</f>
        <v>2.8961573290492</v>
      </c>
      <c r="AZ1811" s="4">
        <f>IF(AW1811&lt;&gt;0,(1000-(AV1811+U1811)/2)/AW1811*AP1811,0)</f>
        <v>0.1026659578061415</v>
      </c>
      <c r="BA1811" s="4">
        <f>U1811*AA1811/1000</f>
        <v>1.563924175150423</v>
      </c>
      <c r="BB1811" s="4">
        <f>(AY1811-BA1811)</f>
        <v>1.332233153898776</v>
      </c>
      <c r="BC1811" s="4">
        <f>1/(1.6/F1811+1.37/N1811)</f>
        <v>0.0645014090908223</v>
      </c>
      <c r="BD1811" s="4">
        <f>G1811*AA1811*0.001</f>
        <v>15.66113258844903</v>
      </c>
      <c r="BE1811" s="4">
        <f>G1811/S1811</f>
        <v>1.474058857627471</v>
      </c>
      <c r="BF1811" s="4">
        <f>(1-AP1811*AA1811/AU1811/F1811)*100</f>
        <v>49.78171662823166</v>
      </c>
      <c r="BG1811" s="4">
        <f>(S1811-E1811/(N1811/1.35))</f>
        <v>106.2551535126388</v>
      </c>
      <c r="BH1811" s="4">
        <f>E1811*BF1811/100/BG1811</f>
        <v>-0.01600647409326028</v>
      </c>
    </row>
    <row r="1812" ht="16" customHeight="1">
      <c r="A1812" s="4">
        <v>1706</v>
      </c>
      <c r="B1812" t="s" s="2">
        <v>1873</v>
      </c>
      <c r="C1812" s="4">
        <v>9916.500031750649</v>
      </c>
      <c r="D1812" s="4">
        <v>0</v>
      </c>
      <c r="E1812" s="4">
        <f>(R1812-S1812*(1000-T1812)/(1000-U1812))*AO1812</f>
        <v>-3.507853043620522</v>
      </c>
      <c r="F1812" s="4">
        <f>IF(AZ1812&lt;&gt;0,1/(1/AZ1812-1/N1812),0)</f>
        <v>0.1067972367085252</v>
      </c>
      <c r="G1812" s="4">
        <f>((BC1812-AP1812/2)*S1812-E1812)/(BC1812+AP1812/2)</f>
        <v>155.5790163083065</v>
      </c>
      <c r="H1812" s="4">
        <f>AP1812*1000</f>
        <v>1.682712918548636</v>
      </c>
      <c r="I1812" s="4">
        <f>(AU1812-BA1812)</f>
        <v>1.621261301865477</v>
      </c>
      <c r="J1812" s="4">
        <f>(P1812+AT1812*D1812)</f>
        <v>25.02964210510254</v>
      </c>
      <c r="K1812" s="4">
        <v>6</v>
      </c>
      <c r="L1812" s="4">
        <f>(K1812*AI1812+AJ1812)</f>
        <v>1.420000016689301</v>
      </c>
      <c r="M1812" s="4">
        <v>1</v>
      </c>
      <c r="N1812" s="4">
        <f>L1812*(M1812+1)*(M1812+1)/(M1812*M1812+1)</f>
        <v>2.840000033378601</v>
      </c>
      <c r="O1812" s="4">
        <v>21.86384773254395</v>
      </c>
      <c r="P1812" s="4">
        <v>25.02964210510254</v>
      </c>
      <c r="Q1812" s="4">
        <v>21.31480407714844</v>
      </c>
      <c r="R1812" s="4">
        <v>100.7183456420898</v>
      </c>
      <c r="S1812" s="4">
        <v>104.7200775146484</v>
      </c>
      <c r="T1812" s="4">
        <v>13.41277503967285</v>
      </c>
      <c r="U1812" s="4">
        <v>15.40280055999756</v>
      </c>
      <c r="V1812" s="4">
        <v>51.76076126098633</v>
      </c>
      <c r="W1812" s="4">
        <v>59.43462753295898</v>
      </c>
      <c r="X1812" s="4">
        <v>499.5296020507812</v>
      </c>
      <c r="Y1812" s="4">
        <v>1999.51953125</v>
      </c>
      <c r="Z1812" s="4">
        <v>53.60904312133789</v>
      </c>
      <c r="AA1812" s="4">
        <v>101.5425643920898</v>
      </c>
      <c r="AB1812" s="4">
        <v>2.890669345855713</v>
      </c>
      <c r="AC1812" s="4">
        <v>0.2965556979179382</v>
      </c>
      <c r="AD1812" s="4">
        <v>0.1120069250464439</v>
      </c>
      <c r="AE1812" s="4">
        <v>0.00340384291484952</v>
      </c>
      <c r="AF1812" s="4">
        <v>0.1485026478767395</v>
      </c>
      <c r="AG1812" s="4">
        <v>0.003503239946439862</v>
      </c>
      <c r="AH1812" s="4">
        <v>1</v>
      </c>
      <c r="AI1812" s="4">
        <v>-0.2195652425289154</v>
      </c>
      <c r="AJ1812" s="4">
        <v>2.737391471862793</v>
      </c>
      <c r="AK1812" s="4">
        <v>1</v>
      </c>
      <c r="AL1812" s="4">
        <v>0</v>
      </c>
      <c r="AM1812" s="4">
        <v>0.1599999964237213</v>
      </c>
      <c r="AN1812" s="4">
        <v>111115</v>
      </c>
      <c r="AO1812" s="4">
        <f>X1812*0.000001/(K1812*0.0001)</f>
        <v>0.832549336751302</v>
      </c>
      <c r="AP1812" s="4">
        <f>(U1812-T1812)/(1000-U1812)*AO1812</f>
        <v>0.001682712918548636</v>
      </c>
      <c r="AQ1812" s="4">
        <f>(P1812+273.15)</f>
        <v>298.1796421051025</v>
      </c>
      <c r="AR1812" s="4">
        <f>(O1812+273.15)</f>
        <v>295.0138477325439</v>
      </c>
      <c r="AS1812" s="4">
        <f>(Y1812*AK1812+Z1812*AL1812)*AM1812</f>
        <v>319.9231178491609</v>
      </c>
      <c r="AT1812" s="4">
        <f>((AS1812+0.00000010773*(AR1812^4-AQ1812^4))-AP1812*44100)/(L1812*0.92*2*29.3+0.00000043092*AQ1812^3)</f>
        <v>2.388290920168505</v>
      </c>
      <c r="AU1812" s="4">
        <f>0.61365*EXP(17.502*J1812/(240.97+J1812))</f>
        <v>3.185301169547547</v>
      </c>
      <c r="AV1812" s="4">
        <f>AU1812*1000/AA1812</f>
        <v>31.36912277740035</v>
      </c>
      <c r="AW1812" s="4">
        <f>(AV1812-U1812)</f>
        <v>15.96632221740279</v>
      </c>
      <c r="AX1812" s="4">
        <f>IF(D1812,P1812,(O1812+P1812)/2)</f>
        <v>23.44674491882324</v>
      </c>
      <c r="AY1812" s="4">
        <f>0.61365*EXP(17.502*AX1812/(240.97+AX1812))</f>
        <v>2.896873841750286</v>
      </c>
      <c r="AZ1812" s="4">
        <f>IF(AW1812&lt;&gt;0,(1000-(AV1812+U1812)/2)/AW1812*AP1812,0)</f>
        <v>0.1029267126367286</v>
      </c>
      <c r="BA1812" s="4">
        <f>U1812*AA1812/1000</f>
        <v>1.56403986768207</v>
      </c>
      <c r="BB1812" s="4">
        <f>(AY1812-BA1812)</f>
        <v>1.332833974068216</v>
      </c>
      <c r="BC1812" s="4">
        <f>1/(1.6/F1812+1.37/N1812)</f>
        <v>0.06466609012493663</v>
      </c>
      <c r="BD1812" s="4">
        <f>G1812*AA1812*0.001</f>
        <v>15.79789228154421</v>
      </c>
      <c r="BE1812" s="4">
        <f>G1812/S1812</f>
        <v>1.485665595372996</v>
      </c>
      <c r="BF1812" s="4">
        <f>(1-AP1812*AA1812/AU1812/F1812)*100</f>
        <v>49.77179720186833</v>
      </c>
      <c r="BG1812" s="4">
        <f>(S1812-E1812/(N1812/1.35))</f>
        <v>106.3875428502928</v>
      </c>
      <c r="BH1812" s="4">
        <f>E1812*BF1812/100/BG1812</f>
        <v>-0.01641095805236531</v>
      </c>
    </row>
    <row r="1813" ht="16" customHeight="1">
      <c r="A1813" s="4">
        <v>1707</v>
      </c>
      <c r="B1813" t="s" s="2">
        <v>1874</v>
      </c>
      <c r="C1813" s="4">
        <v>9921.500031638891</v>
      </c>
      <c r="D1813" s="4">
        <v>0</v>
      </c>
      <c r="E1813" s="4">
        <f>(R1813-S1813*(1000-T1813)/(1000-U1813))*AO1813</f>
        <v>-3.621087116623893</v>
      </c>
      <c r="F1813" s="4">
        <f>IF(AZ1813&lt;&gt;0,1/(1/AZ1813-1/N1813),0)</f>
        <v>0.1071580388411951</v>
      </c>
      <c r="G1813" s="4">
        <f>((BC1813-AP1813/2)*S1813-E1813)/(BC1813+AP1813/2)</f>
        <v>157.0516418183488</v>
      </c>
      <c r="H1813" s="4">
        <f>AP1813*1000</f>
        <v>1.687932849964255</v>
      </c>
      <c r="I1813" s="4">
        <f>(AU1813-BA1813)</f>
        <v>1.621013371066561</v>
      </c>
      <c r="J1813" s="4">
        <f>(P1813+AT1813*D1813)</f>
        <v>25.02901268005371</v>
      </c>
      <c r="K1813" s="4">
        <v>6</v>
      </c>
      <c r="L1813" s="4">
        <f>(K1813*AI1813+AJ1813)</f>
        <v>1.420000016689301</v>
      </c>
      <c r="M1813" s="4">
        <v>1</v>
      </c>
      <c r="N1813" s="4">
        <f>L1813*(M1813+1)*(M1813+1)/(M1813*M1813+1)</f>
        <v>2.840000033378601</v>
      </c>
      <c r="O1813" s="4">
        <v>21.86547470092773</v>
      </c>
      <c r="P1813" s="4">
        <v>25.02901268005371</v>
      </c>
      <c r="Q1813" s="4">
        <v>21.31425094604492</v>
      </c>
      <c r="R1813" s="4">
        <v>100.5045318603516</v>
      </c>
      <c r="S1813" s="4">
        <v>104.6418685913086</v>
      </c>
      <c r="T1813" s="4">
        <v>13.40782260894775</v>
      </c>
      <c r="U1813" s="4">
        <v>15.4040641784668</v>
      </c>
      <c r="V1813" s="4">
        <v>51.73631286621094</v>
      </c>
      <c r="W1813" s="4">
        <v>59.43355941772461</v>
      </c>
      <c r="X1813" s="4">
        <v>499.5182495117188</v>
      </c>
      <c r="Y1813" s="4">
        <v>1999.425292968750</v>
      </c>
      <c r="Z1813" s="4">
        <v>52.1171875</v>
      </c>
      <c r="AA1813" s="4">
        <v>101.5425720214844</v>
      </c>
      <c r="AB1813" s="4">
        <v>2.890669345855713</v>
      </c>
      <c r="AC1813" s="4">
        <v>0.2965556979179382</v>
      </c>
      <c r="AD1813" s="4">
        <v>0.1120069250464439</v>
      </c>
      <c r="AE1813" s="4">
        <v>0.00340384291484952</v>
      </c>
      <c r="AF1813" s="4">
        <v>0.1485026478767395</v>
      </c>
      <c r="AG1813" s="4">
        <v>0.003503239946439862</v>
      </c>
      <c r="AH1813" s="4">
        <v>0.6666666865348816</v>
      </c>
      <c r="AI1813" s="4">
        <v>-0.2195652425289154</v>
      </c>
      <c r="AJ1813" s="4">
        <v>2.737391471862793</v>
      </c>
      <c r="AK1813" s="4">
        <v>1</v>
      </c>
      <c r="AL1813" s="4">
        <v>0</v>
      </c>
      <c r="AM1813" s="4">
        <v>0.1599999964237213</v>
      </c>
      <c r="AN1813" s="4">
        <v>111115</v>
      </c>
      <c r="AO1813" s="4">
        <f>X1813*0.000001/(K1813*0.0001)</f>
        <v>0.8325304158528645</v>
      </c>
      <c r="AP1813" s="4">
        <f>(U1813-T1813)/(1000-U1813)*AO1813</f>
        <v>0.001687932849964256</v>
      </c>
      <c r="AQ1813" s="4">
        <f>(P1813+273.15)</f>
        <v>298.1790126800537</v>
      </c>
      <c r="AR1813" s="4">
        <f>(O1813+273.15)</f>
        <v>295.0154747009277</v>
      </c>
      <c r="AS1813" s="4">
        <f>(Y1813*AK1813+Z1813*AL1813)*AM1813</f>
        <v>319.9080397244979</v>
      </c>
      <c r="AT1813" s="4">
        <f>((AS1813+0.00000010773*(AR1813^4-AQ1813^4))-AP1813*44100)/(L1813*0.92*2*29.3+0.00000043092*AQ1813^3)</f>
        <v>2.385791330139438</v>
      </c>
      <c r="AU1813" s="4">
        <f>0.61365*EXP(17.502*J1813/(240.97+J1813))</f>
        <v>3.185181667332094</v>
      </c>
      <c r="AV1813" s="4">
        <f>AU1813*1000/AA1813</f>
        <v>31.36794355236711</v>
      </c>
      <c r="AW1813" s="4">
        <f>(AV1813-U1813)</f>
        <v>15.96387937390031</v>
      </c>
      <c r="AX1813" s="4">
        <f>IF(D1813,P1813,(O1813+P1813)/2)</f>
        <v>23.44724369049072</v>
      </c>
      <c r="AY1813" s="4">
        <f>0.61365*EXP(17.502*AX1813/(240.97+AX1813))</f>
        <v>2.896961000264814</v>
      </c>
      <c r="AZ1813" s="4">
        <f>IF(AW1813&lt;&gt;0,(1000-(AV1813+U1813)/2)/AW1813*AP1813,0)</f>
        <v>0.1032617954070442</v>
      </c>
      <c r="BA1813" s="4">
        <f>U1813*AA1813/1000</f>
        <v>1.564168296265532</v>
      </c>
      <c r="BB1813" s="4">
        <f>(AY1813-BA1813)</f>
        <v>1.332792703999282</v>
      </c>
      <c r="BC1813" s="4">
        <f>1/(1.6/F1813+1.37/N1813)</f>
        <v>0.06487771976178137</v>
      </c>
      <c r="BD1813" s="4">
        <f>G1813*AA1813*0.001</f>
        <v>15.94742765043205</v>
      </c>
      <c r="BE1813" s="4">
        <f>G1813/S1813</f>
        <v>1.500848980743386</v>
      </c>
      <c r="BF1813" s="4">
        <f>(1-AP1813*AA1813/AU1813/F1813)*100</f>
        <v>49.78374039450245</v>
      </c>
      <c r="BG1813" s="4">
        <f>(S1813-E1813/(N1813/1.35))</f>
        <v>106.3631599821494</v>
      </c>
      <c r="BH1813" s="4">
        <f>E1813*BF1813/100/BG1813</f>
        <v>-0.01694865599989091</v>
      </c>
    </row>
    <row r="1814" ht="16" customHeight="1">
      <c r="A1814" s="4">
        <v>1708</v>
      </c>
      <c r="B1814" t="s" s="2">
        <v>1875</v>
      </c>
      <c r="C1814" s="4">
        <v>9926.500031527132</v>
      </c>
      <c r="D1814" s="4">
        <v>0</v>
      </c>
      <c r="E1814" s="4">
        <f>(R1814-S1814*(1000-T1814)/(1000-U1814))*AO1814</f>
        <v>-3.694680719795117</v>
      </c>
      <c r="F1814" s="4">
        <f>IF(AZ1814&lt;&gt;0,1/(1/AZ1814-1/N1814),0)</f>
        <v>0.1074148738192069</v>
      </c>
      <c r="G1814" s="4">
        <f>((BC1814-AP1814/2)*S1814-E1814)/(BC1814+AP1814/2)</f>
        <v>157.8991209962203</v>
      </c>
      <c r="H1814" s="4">
        <f>AP1814*1000</f>
        <v>1.692215155204166</v>
      </c>
      <c r="I1814" s="4">
        <f>(AU1814-BA1814)</f>
        <v>1.621377639066522</v>
      </c>
      <c r="J1814" s="4">
        <f>(P1814+AT1814*D1814)</f>
        <v>25.03155136108398</v>
      </c>
      <c r="K1814" s="4">
        <v>6</v>
      </c>
      <c r="L1814" s="4">
        <f>(K1814*AI1814+AJ1814)</f>
        <v>1.420000016689301</v>
      </c>
      <c r="M1814" s="4">
        <v>1</v>
      </c>
      <c r="N1814" s="4">
        <f>L1814*(M1814+1)*(M1814+1)/(M1814*M1814+1)</f>
        <v>2.840000033378601</v>
      </c>
      <c r="O1814" s="4">
        <v>21.86734771728516</v>
      </c>
      <c r="P1814" s="4">
        <v>25.03155136108398</v>
      </c>
      <c r="Q1814" s="4">
        <v>21.31408882141113</v>
      </c>
      <c r="R1814" s="4">
        <v>100.2712936401367</v>
      </c>
      <c r="S1814" s="4">
        <v>104.4967803955078</v>
      </c>
      <c r="T1814" s="4">
        <v>13.40391159057617</v>
      </c>
      <c r="U1814" s="4">
        <v>15.40521335601807</v>
      </c>
      <c r="V1814" s="4">
        <v>51.71465682983398</v>
      </c>
      <c r="W1814" s="4">
        <v>59.43098068237305</v>
      </c>
      <c r="X1814" s="4">
        <v>499.5187377929688</v>
      </c>
      <c r="Y1814" s="4">
        <v>1999.385498046875</v>
      </c>
      <c r="Z1814" s="4">
        <v>52.14125823974609</v>
      </c>
      <c r="AA1814" s="4">
        <v>101.5426406860352</v>
      </c>
      <c r="AB1814" s="4">
        <v>2.890669345855713</v>
      </c>
      <c r="AC1814" s="4">
        <v>0.2965556979179382</v>
      </c>
      <c r="AD1814" s="4">
        <v>0.1120069250464439</v>
      </c>
      <c r="AE1814" s="4">
        <v>0.00340384291484952</v>
      </c>
      <c r="AF1814" s="4">
        <v>0.1485026478767395</v>
      </c>
      <c r="AG1814" s="4">
        <v>0.003503239946439862</v>
      </c>
      <c r="AH1814" s="4">
        <v>0.6666666865348816</v>
      </c>
      <c r="AI1814" s="4">
        <v>-0.2195652425289154</v>
      </c>
      <c r="AJ1814" s="4">
        <v>2.737391471862793</v>
      </c>
      <c r="AK1814" s="4">
        <v>1</v>
      </c>
      <c r="AL1814" s="4">
        <v>0</v>
      </c>
      <c r="AM1814" s="4">
        <v>0.1599999964237213</v>
      </c>
      <c r="AN1814" s="4">
        <v>111115</v>
      </c>
      <c r="AO1814" s="4">
        <f>X1814*0.000001/(K1814*0.0001)</f>
        <v>0.8325312296549479</v>
      </c>
      <c r="AP1814" s="4">
        <f>(U1814-T1814)/(1000-U1814)*AO1814</f>
        <v>0.001692215155204166</v>
      </c>
      <c r="AQ1814" s="4">
        <f>(P1814+273.15)</f>
        <v>298.181551361084</v>
      </c>
      <c r="AR1814" s="4">
        <f>(O1814+273.15)</f>
        <v>295.0173477172851</v>
      </c>
      <c r="AS1814" s="4">
        <f>(Y1814*AK1814+Z1814*AL1814)*AM1814</f>
        <v>319.9016725371403</v>
      </c>
      <c r="AT1814" s="4">
        <f>((AS1814+0.00000010773*(AR1814^4-AQ1814^4))-AP1814*44100)/(L1814*0.92*2*29.3+0.00000043092*AQ1814^3)</f>
        <v>2.383470430665383</v>
      </c>
      <c r="AU1814" s="4">
        <f>0.61365*EXP(17.502*J1814/(240.97+J1814))</f>
        <v>3.185663683568374</v>
      </c>
      <c r="AV1814" s="4">
        <f>AU1814*1000/AA1814</f>
        <v>31.37266927515002</v>
      </c>
      <c r="AW1814" s="4">
        <f>(AV1814-U1814)</f>
        <v>15.96745591913196</v>
      </c>
      <c r="AX1814" s="4">
        <f>IF(D1814,P1814,(O1814+P1814)/2)</f>
        <v>23.44944953918457</v>
      </c>
      <c r="AY1814" s="4">
        <f>0.61365*EXP(17.502*AX1814/(240.97+AX1814))</f>
        <v>2.897346491713296</v>
      </c>
      <c r="AZ1814" s="4">
        <f>IF(AW1814&lt;&gt;0,(1000-(AV1814+U1814)/2)/AW1814*AP1814,0)</f>
        <v>0.1035002722171659</v>
      </c>
      <c r="BA1814" s="4">
        <f>U1814*AA1814/1000</f>
        <v>1.564286044501852</v>
      </c>
      <c r="BB1814" s="4">
        <f>(AY1814-BA1814)</f>
        <v>1.333060447211443</v>
      </c>
      <c r="BC1814" s="4">
        <f>1/(1.6/F1814+1.37/N1814)</f>
        <v>0.06502833996099247</v>
      </c>
      <c r="BD1814" s="4">
        <f>G1814*AA1814*0.001</f>
        <v>16.03349370795999</v>
      </c>
      <c r="BE1814" s="4">
        <f>G1814/S1814</f>
        <v>1.511042927816446</v>
      </c>
      <c r="BF1814" s="4">
        <f>(1-AP1814*AA1814/AU1814/F1814)*100</f>
        <v>49.78428089362258</v>
      </c>
      <c r="BG1814" s="4">
        <f>(S1814-E1814/(N1814/1.35))</f>
        <v>106.2530546606844</v>
      </c>
      <c r="BH1814" s="4">
        <f>E1814*BF1814/100/BG1814</f>
        <v>-0.017311222096525</v>
      </c>
    </row>
    <row r="1815" ht="29" customHeight="1">
      <c r="A1815" t="s" s="2">
        <v>9</v>
      </c>
      <c r="B1815" t="s" s="5">
        <v>1876</v>
      </c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  <c r="AN1815" s="3"/>
      <c r="AO1815" s="3"/>
      <c r="AP1815" s="3"/>
      <c r="AQ1815" s="3"/>
      <c r="AR1815" s="3"/>
      <c r="AS1815" s="3"/>
      <c r="AT1815" s="3"/>
      <c r="AU1815" s="3"/>
      <c r="AV1815" s="3"/>
      <c r="AW1815" s="3"/>
      <c r="AX1815" s="3"/>
      <c r="AY1815" s="3"/>
      <c r="AZ1815" s="3"/>
      <c r="BA1815" s="3"/>
      <c r="BB1815" s="3"/>
      <c r="BC1815" s="3"/>
      <c r="BD1815" s="3"/>
      <c r="BE1815" s="3"/>
      <c r="BF1815" s="3"/>
      <c r="BG1815" s="3"/>
      <c r="BH1815" s="3"/>
    </row>
    <row r="1816" ht="16" customHeight="1">
      <c r="A1816" s="4">
        <v>1709</v>
      </c>
      <c r="B1816" t="s" s="2">
        <v>1877</v>
      </c>
      <c r="C1816" s="4">
        <v>9932.000031404197</v>
      </c>
      <c r="D1816" s="4">
        <v>0</v>
      </c>
      <c r="E1816" s="4">
        <f>(R1816-S1816*(1000-T1816)/(1000-U1816))*AO1816</f>
        <v>-3.683072535780917</v>
      </c>
      <c r="F1816" s="4">
        <f>IF(AZ1816&lt;&gt;0,1/(1/AZ1816-1/N1816),0)</f>
        <v>0.1077539902319925</v>
      </c>
      <c r="G1816" s="4">
        <f>((BC1816-AP1816/2)*S1816-E1816)/(BC1816+AP1816/2)</f>
        <v>157.332853822732</v>
      </c>
      <c r="H1816" s="4">
        <f>AP1816*1000</f>
        <v>1.697791083290903</v>
      </c>
      <c r="I1816" s="4">
        <f>(AU1816-BA1816)</f>
        <v>1.62177847769477</v>
      </c>
      <c r="J1816" s="4">
        <f>(P1816+AT1816*D1816)</f>
        <v>25.03469848632812</v>
      </c>
      <c r="K1816" s="4">
        <v>6</v>
      </c>
      <c r="L1816" s="4">
        <f>(K1816*AI1816+AJ1816)</f>
        <v>1.420000016689301</v>
      </c>
      <c r="M1816" s="4">
        <v>1</v>
      </c>
      <c r="N1816" s="4">
        <f>L1816*(M1816+1)*(M1816+1)/(M1816*M1816+1)</f>
        <v>2.840000033378601</v>
      </c>
      <c r="O1816" s="4">
        <v>21.86855506896973</v>
      </c>
      <c r="P1816" s="4">
        <v>25.03469848632812</v>
      </c>
      <c r="Q1816" s="4">
        <v>21.31440544128418</v>
      </c>
      <c r="R1816" s="4">
        <v>100.0608673095703</v>
      </c>
      <c r="S1816" s="4">
        <v>104.2721939086914</v>
      </c>
      <c r="T1816" s="4">
        <v>13.39926815032959</v>
      </c>
      <c r="U1816" s="4">
        <v>15.40717220306396</v>
      </c>
      <c r="V1816" s="4">
        <v>51.69204711914062</v>
      </c>
      <c r="W1816" s="4">
        <v>59.43336868286133</v>
      </c>
      <c r="X1816" s="4">
        <v>499.5157775878906</v>
      </c>
      <c r="Y1816" s="4">
        <v>1999.317138671875</v>
      </c>
      <c r="Z1816" s="4">
        <v>53.8180046081543</v>
      </c>
      <c r="AA1816" s="4">
        <v>101.5425033569336</v>
      </c>
      <c r="AB1816" s="4">
        <v>2.890669345855713</v>
      </c>
      <c r="AC1816" s="4">
        <v>0.2965556979179382</v>
      </c>
      <c r="AD1816" s="4">
        <v>0.1120069250464439</v>
      </c>
      <c r="AE1816" s="4">
        <v>0.00340384291484952</v>
      </c>
      <c r="AF1816" s="4">
        <v>0.1485026478767395</v>
      </c>
      <c r="AG1816" s="4">
        <v>0.003503239946439862</v>
      </c>
      <c r="AH1816" s="4">
        <v>0.6666666865348816</v>
      </c>
      <c r="AI1816" s="4">
        <v>-0.2195652425289154</v>
      </c>
      <c r="AJ1816" s="4">
        <v>2.737391471862793</v>
      </c>
      <c r="AK1816" s="4">
        <v>1</v>
      </c>
      <c r="AL1816" s="4">
        <v>0</v>
      </c>
      <c r="AM1816" s="4">
        <v>0.1599999964237213</v>
      </c>
      <c r="AN1816" s="4">
        <v>111115</v>
      </c>
      <c r="AO1816" s="4">
        <f>X1816*0.000001/(K1816*0.0001)</f>
        <v>0.8325262959798176</v>
      </c>
      <c r="AP1816" s="4">
        <f>(U1816-T1816)/(1000-U1816)*AO1816</f>
        <v>0.001697791083290903</v>
      </c>
      <c r="AQ1816" s="4">
        <f>(P1816+273.15)</f>
        <v>298.1846984863281</v>
      </c>
      <c r="AR1816" s="4">
        <f>(O1816+273.15)</f>
        <v>295.0185550689697</v>
      </c>
      <c r="AS1816" s="4">
        <f>(Y1816*AK1816+Z1816*AL1816)*AM1816</f>
        <v>319.8907350373847</v>
      </c>
      <c r="AT1816" s="4">
        <f>((AS1816+0.00000010773*(AR1816^4-AQ1816^4))-AP1816*44100)/(L1816*0.92*2*29.3+0.00000043092*AQ1816^3)</f>
        <v>2.380284544306133</v>
      </c>
      <c r="AU1816" s="4">
        <f>0.61365*EXP(17.502*J1816/(240.97+J1816))</f>
        <v>3.186261312845247</v>
      </c>
      <c r="AV1816" s="4">
        <f>AU1816*1000/AA1816</f>
        <v>31.37859721308201</v>
      </c>
      <c r="AW1816" s="4">
        <f>(AV1816-U1816)</f>
        <v>15.97142501001804</v>
      </c>
      <c r="AX1816" s="4">
        <f>IF(D1816,P1816,(O1816+P1816)/2)</f>
        <v>23.45162677764893</v>
      </c>
      <c r="AY1816" s="4">
        <f>0.61365*EXP(17.502*AX1816/(240.97+AX1816))</f>
        <v>2.897727027267063</v>
      </c>
      <c r="AZ1816" s="4">
        <f>IF(AW1816&lt;&gt;0,(1000-(AV1816+U1816)/2)/AW1816*AP1816,0)</f>
        <v>0.1038150854529925</v>
      </c>
      <c r="BA1816" s="4">
        <f>U1816*AA1816/1000</f>
        <v>1.564482835150477</v>
      </c>
      <c r="BB1816" s="4">
        <f>(AY1816-BA1816)</f>
        <v>1.333244192116586</v>
      </c>
      <c r="BC1816" s="4">
        <f>1/(1.6/F1816+1.37/N1816)</f>
        <v>0.06522717928304424</v>
      </c>
      <c r="BD1816" s="4">
        <f>G1816*AA1816*0.001</f>
        <v>15.97597183745071</v>
      </c>
      <c r="BE1816" s="4">
        <f>G1816/S1816</f>
        <v>1.508866821777094</v>
      </c>
      <c r="BF1816" s="4">
        <f>(1-AP1816*AA1816/AU1816/F1816)*100</f>
        <v>49.78686204764922</v>
      </c>
      <c r="BG1816" s="4">
        <f>(S1816-E1816/(N1816/1.35))</f>
        <v>106.0229501991373</v>
      </c>
      <c r="BH1816" s="4">
        <f>E1816*BF1816/100/BG1816</f>
        <v>-0.01729518221347344</v>
      </c>
    </row>
    <row r="1817" ht="16" customHeight="1">
      <c r="A1817" s="4">
        <v>1710</v>
      </c>
      <c r="B1817" t="s" s="2">
        <v>1878</v>
      </c>
      <c r="C1817" s="4">
        <v>9937.000031292439</v>
      </c>
      <c r="D1817" s="4">
        <v>0</v>
      </c>
      <c r="E1817" s="4">
        <f>(R1817-S1817*(1000-T1817)/(1000-U1817))*AO1817</f>
        <v>-5.326765769841974</v>
      </c>
      <c r="F1817" s="4">
        <f>IF(AZ1817&lt;&gt;0,1/(1/AZ1817-1/N1817),0)</f>
        <v>0.1080315420059701</v>
      </c>
      <c r="G1817" s="4">
        <f>((BC1817-AP1817/2)*S1817-E1817)/(BC1817+AP1817/2)</f>
        <v>181.4546381690822</v>
      </c>
      <c r="H1817" s="4">
        <f>AP1817*1000</f>
        <v>1.702911724715651</v>
      </c>
      <c r="I1817" s="4">
        <f>(AU1817-BA1817)</f>
        <v>1.622631550666078</v>
      </c>
      <c r="J1817" s="4">
        <f>(P1817+AT1817*D1817)</f>
        <v>25.04028511047363</v>
      </c>
      <c r="K1817" s="4">
        <v>6</v>
      </c>
      <c r="L1817" s="4">
        <f>(K1817*AI1817+AJ1817)</f>
        <v>1.420000016689301</v>
      </c>
      <c r="M1817" s="4">
        <v>1</v>
      </c>
      <c r="N1817" s="4">
        <f>L1817*(M1817+1)*(M1817+1)/(M1817*M1817+1)</f>
        <v>2.840000033378601</v>
      </c>
      <c r="O1817" s="4">
        <v>21.86932563781738</v>
      </c>
      <c r="P1817" s="4">
        <v>25.04028511047363</v>
      </c>
      <c r="Q1817" s="4">
        <v>21.31405830383301</v>
      </c>
      <c r="R1817" s="4">
        <v>97.51994323730469</v>
      </c>
      <c r="S1817" s="4">
        <v>103.706169128418</v>
      </c>
      <c r="T1817" s="4">
        <v>13.39526653289795</v>
      </c>
      <c r="U1817" s="4">
        <v>15.40923500061035</v>
      </c>
      <c r="V1817" s="4">
        <v>51.67414093017578</v>
      </c>
      <c r="W1817" s="4">
        <v>59.43764114379883</v>
      </c>
      <c r="X1817" s="4">
        <v>499.5126342773438</v>
      </c>
      <c r="Y1817" s="4">
        <v>1999.254394531250</v>
      </c>
      <c r="Z1817" s="4">
        <v>55.25756072998047</v>
      </c>
      <c r="AA1817" s="4">
        <v>101.5424118041992</v>
      </c>
      <c r="AB1817" s="4">
        <v>2.890669345855713</v>
      </c>
      <c r="AC1817" s="4">
        <v>0.2965556979179382</v>
      </c>
      <c r="AD1817" s="4">
        <v>0.1120069250464439</v>
      </c>
      <c r="AE1817" s="4">
        <v>0.00340384291484952</v>
      </c>
      <c r="AF1817" s="4">
        <v>0.1485026478767395</v>
      </c>
      <c r="AG1817" s="4">
        <v>0.003503239946439862</v>
      </c>
      <c r="AH1817" s="4">
        <v>0.6666666865348816</v>
      </c>
      <c r="AI1817" s="4">
        <v>-0.2195652425289154</v>
      </c>
      <c r="AJ1817" s="4">
        <v>2.737391471862793</v>
      </c>
      <c r="AK1817" s="4">
        <v>1</v>
      </c>
      <c r="AL1817" s="4">
        <v>0</v>
      </c>
      <c r="AM1817" s="4">
        <v>0.1599999964237213</v>
      </c>
      <c r="AN1817" s="4">
        <v>111115</v>
      </c>
      <c r="AO1817" s="4">
        <f>X1817*0.000001/(K1817*0.0001)</f>
        <v>0.8325210571289062</v>
      </c>
      <c r="AP1817" s="4">
        <f>(U1817-T1817)/(1000-U1817)*AO1817</f>
        <v>0.001702911724715651</v>
      </c>
      <c r="AQ1817" s="4">
        <f>(P1817+273.15)</f>
        <v>298.1902851104736</v>
      </c>
      <c r="AR1817" s="4">
        <f>(O1817+273.15)</f>
        <v>295.0193256378174</v>
      </c>
      <c r="AS1817" s="4">
        <f>(Y1817*AK1817+Z1817*AL1817)*AM1817</f>
        <v>319.8806959751091</v>
      </c>
      <c r="AT1817" s="4">
        <f>((AS1817+0.00000010773*(AR1817^4-AQ1817^4))-AP1817*44100)/(L1817*0.92*2*29.3+0.00000043092*AQ1817^3)</f>
        <v>2.376957786717729</v>
      </c>
      <c r="AU1817" s="4">
        <f>0.61365*EXP(17.502*J1817/(240.97+J1817))</f>
        <v>3.187322436685734</v>
      </c>
      <c r="AV1817" s="4">
        <f>AU1817*1000/AA1817</f>
        <v>31.38907556018799</v>
      </c>
      <c r="AW1817" s="4">
        <f>(AV1817-U1817)</f>
        <v>15.97984055957764</v>
      </c>
      <c r="AX1817" s="4">
        <f>IF(D1817,P1817,(O1817+P1817)/2)</f>
        <v>23.45480537414551</v>
      </c>
      <c r="AY1817" s="4">
        <f>0.61365*EXP(17.502*AX1817/(240.97+AX1817))</f>
        <v>2.898282657664232</v>
      </c>
      <c r="AZ1817" s="4">
        <f>IF(AW1817&lt;&gt;0,(1000-(AV1817+U1817)/2)/AW1817*AP1817,0)</f>
        <v>0.1040726922549578</v>
      </c>
      <c r="BA1817" s="4">
        <f>U1817*AA1817/1000</f>
        <v>1.564690886019656</v>
      </c>
      <c r="BB1817" s="4">
        <f>(AY1817-BA1817)</f>
        <v>1.333591771644576</v>
      </c>
      <c r="BC1817" s="4">
        <f>1/(1.6/F1817+1.37/N1817)</f>
        <v>0.06538989116422082</v>
      </c>
      <c r="BD1817" s="4">
        <f>G1817*AA1817*0.001</f>
        <v>18.42534159274691</v>
      </c>
      <c r="BE1817" s="4">
        <f>G1817/S1817</f>
        <v>1.749699556873896</v>
      </c>
      <c r="BF1817" s="4">
        <f>(1-AP1817*AA1817/AU1817/F1817)*100</f>
        <v>49.7815810997887</v>
      </c>
      <c r="BG1817" s="4">
        <f>(S1817-E1817/(N1817/1.35))</f>
        <v>106.2382584610831</v>
      </c>
      <c r="BH1817" s="4">
        <f>E1817*BF1817/100/BG1817</f>
        <v>-0.02496038865961876</v>
      </c>
    </row>
    <row r="1818" ht="16" customHeight="1">
      <c r="A1818" s="4">
        <v>1711</v>
      </c>
      <c r="B1818" t="s" s="2">
        <v>1879</v>
      </c>
      <c r="C1818" s="4">
        <v>9942.000031180680</v>
      </c>
      <c r="D1818" s="4">
        <v>0</v>
      </c>
      <c r="E1818" s="4">
        <f>(R1818-S1818*(1000-T1818)/(1000-U1818))*AO1818</f>
        <v>-9.623469380359019</v>
      </c>
      <c r="F1818" s="4">
        <f>IF(AZ1818&lt;&gt;0,1/(1/AZ1818-1/N1818),0)</f>
        <v>0.1083337690597372</v>
      </c>
      <c r="G1818" s="4">
        <f>((BC1818-AP1818/2)*S1818-E1818)/(BC1818+AP1818/2)</f>
        <v>242.283890023643</v>
      </c>
      <c r="H1818" s="4">
        <f>AP1818*1000</f>
        <v>1.707713661676764</v>
      </c>
      <c r="I1818" s="4">
        <f>(AU1818-BA1818)</f>
        <v>1.622827563718878</v>
      </c>
      <c r="J1818" s="4">
        <f>(P1818+AT1818*D1818)</f>
        <v>25.04200172424316</v>
      </c>
      <c r="K1818" s="4">
        <v>6</v>
      </c>
      <c r="L1818" s="4">
        <f>(K1818*AI1818+AJ1818)</f>
        <v>1.420000016689301</v>
      </c>
      <c r="M1818" s="4">
        <v>1</v>
      </c>
      <c r="N1818" s="4">
        <f>L1818*(M1818+1)*(M1818+1)/(M1818*M1818+1)</f>
        <v>2.840000033378601</v>
      </c>
      <c r="O1818" s="4">
        <v>21.87029457092285</v>
      </c>
      <c r="P1818" s="4">
        <v>25.04200172424316</v>
      </c>
      <c r="Q1818" s="4">
        <v>21.31399345397949</v>
      </c>
      <c r="R1818" s="4">
        <v>88.61337280273438</v>
      </c>
      <c r="S1818" s="4">
        <v>99.96794128417969</v>
      </c>
      <c r="T1818" s="4">
        <v>13.39086055755615</v>
      </c>
      <c r="U1818" s="4">
        <v>15.41054058074951</v>
      </c>
      <c r="V1818" s="4">
        <v>51.65422821044922</v>
      </c>
      <c r="W1818" s="4">
        <v>59.44024658203125</v>
      </c>
      <c r="X1818" s="4">
        <v>499.5039367675781</v>
      </c>
      <c r="Y1818" s="4">
        <v>1999.151977539062</v>
      </c>
      <c r="Z1818" s="4">
        <v>55.22352600097656</v>
      </c>
      <c r="AA1818" s="4">
        <v>101.5422515869141</v>
      </c>
      <c r="AB1818" s="4">
        <v>2.890669345855713</v>
      </c>
      <c r="AC1818" s="4">
        <v>0.2965556979179382</v>
      </c>
      <c r="AD1818" s="4">
        <v>0.1120069250464439</v>
      </c>
      <c r="AE1818" s="4">
        <v>0.00340384291484952</v>
      </c>
      <c r="AF1818" s="4">
        <v>0.1485026478767395</v>
      </c>
      <c r="AG1818" s="4">
        <v>0.003503239946439862</v>
      </c>
      <c r="AH1818" s="4">
        <v>0.6666666865348816</v>
      </c>
      <c r="AI1818" s="4">
        <v>-0.2195652425289154</v>
      </c>
      <c r="AJ1818" s="4">
        <v>2.737391471862793</v>
      </c>
      <c r="AK1818" s="4">
        <v>1</v>
      </c>
      <c r="AL1818" s="4">
        <v>0</v>
      </c>
      <c r="AM1818" s="4">
        <v>0.1599999964237213</v>
      </c>
      <c r="AN1818" s="4">
        <v>111115</v>
      </c>
      <c r="AO1818" s="4">
        <f>X1818*0.000001/(K1818*0.0001)</f>
        <v>0.8325065612792968</v>
      </c>
      <c r="AP1818" s="4">
        <f>(U1818-T1818)/(1000-U1818)*AO1818</f>
        <v>0.001707713661676764</v>
      </c>
      <c r="AQ1818" s="4">
        <f>(P1818+273.15)</f>
        <v>298.1920017242431</v>
      </c>
      <c r="AR1818" s="4">
        <f>(O1818+273.15)</f>
        <v>295.0202945709228</v>
      </c>
      <c r="AS1818" s="4">
        <f>(Y1818*AK1818+Z1818*AL1818)*AM1818</f>
        <v>319.8643092567254</v>
      </c>
      <c r="AT1818" s="4">
        <f>((AS1818+0.00000010773*(AR1818^4-AQ1818^4))-AP1818*44100)/(L1818*0.92*2*29.3+0.00000043092*AQ1818^3)</f>
        <v>2.374258181664798</v>
      </c>
      <c r="AU1818" s="4">
        <f>0.61365*EXP(17.502*J1818/(240.97+J1818))</f>
        <v>3.187648552459694</v>
      </c>
      <c r="AV1818" s="4">
        <f>AU1818*1000/AA1818</f>
        <v>31.39233671346413</v>
      </c>
      <c r="AW1818" s="4">
        <f>(AV1818-U1818)</f>
        <v>15.98179613271462</v>
      </c>
      <c r="AX1818" s="4">
        <f>IF(D1818,P1818,(O1818+P1818)/2)</f>
        <v>23.45614814758301</v>
      </c>
      <c r="AY1818" s="4">
        <f>0.61365*EXP(17.502*AX1818/(240.97+AX1818))</f>
        <v>2.898517407410881</v>
      </c>
      <c r="AZ1818" s="4">
        <f>IF(AW1818&lt;&gt;0,(1000-(AV1818+U1818)/2)/AW1818*AP1818,0)</f>
        <v>0.1043531460010515</v>
      </c>
      <c r="BA1818" s="4">
        <f>U1818*AA1818/1000</f>
        <v>1.564820988740816</v>
      </c>
      <c r="BB1818" s="4">
        <f>(AY1818-BA1818)</f>
        <v>1.333696418670065</v>
      </c>
      <c r="BC1818" s="4">
        <f>1/(1.6/F1818+1.37/N1818)</f>
        <v>0.0655670386838548</v>
      </c>
      <c r="BD1818" s="4">
        <f>G1818*AA1818*0.001</f>
        <v>24.60205171623697</v>
      </c>
      <c r="BE1818" s="4">
        <f>G1818/S1818</f>
        <v>2.423615880364092</v>
      </c>
      <c r="BF1818" s="4">
        <f>(1-AP1818*AA1818/AU1818/F1818)*100</f>
        <v>49.7856834773079</v>
      </c>
      <c r="BG1818" s="4">
        <f>(S1818-E1818/(N1818/1.35))</f>
        <v>104.542477731642</v>
      </c>
      <c r="BH1818" s="4">
        <f>E1818*BF1818/100/BG1818</f>
        <v>-0.04582931368376256</v>
      </c>
    </row>
    <row r="1819" ht="16" customHeight="1">
      <c r="A1819" s="4">
        <v>1712</v>
      </c>
      <c r="B1819" t="s" s="2">
        <v>1880</v>
      </c>
      <c r="C1819" s="4">
        <v>9947.500031057745</v>
      </c>
      <c r="D1819" s="4">
        <v>0</v>
      </c>
      <c r="E1819" s="4">
        <f>(R1819-S1819*(1000-T1819)/(1000-U1819))*AO1819</f>
        <v>-12.21421256032798</v>
      </c>
      <c r="F1819" s="4">
        <f>IF(AZ1819&lt;&gt;0,1/(1/AZ1819-1/N1819),0)</f>
        <v>0.108560663303544</v>
      </c>
      <c r="G1819" s="4">
        <f>((BC1819-AP1819/2)*S1819-E1819)/(BC1819+AP1819/2)</f>
        <v>273.5134810103338</v>
      </c>
      <c r="H1819" s="4">
        <f>AP1819*1000</f>
        <v>1.712666647978436</v>
      </c>
      <c r="I1819" s="4">
        <f>(AU1819-BA1819)</f>
        <v>1.624244404592551</v>
      </c>
      <c r="J1819" s="4">
        <f>(P1819+AT1819*D1819)</f>
        <v>25.05066108703613</v>
      </c>
      <c r="K1819" s="4">
        <v>6</v>
      </c>
      <c r="L1819" s="4">
        <f>(K1819*AI1819+AJ1819)</f>
        <v>1.420000016689301</v>
      </c>
      <c r="M1819" s="4">
        <v>1</v>
      </c>
      <c r="N1819" s="4">
        <f>L1819*(M1819+1)*(M1819+1)/(M1819*M1819+1)</f>
        <v>2.840000033378601</v>
      </c>
      <c r="O1819" s="4">
        <v>21.87151908874512</v>
      </c>
      <c r="P1819" s="4">
        <v>25.05066108703613</v>
      </c>
      <c r="Q1819" s="4">
        <v>21.31397819519043</v>
      </c>
      <c r="R1819" s="4">
        <v>77.89225006103516</v>
      </c>
      <c r="S1819" s="4">
        <v>92.37361145019531</v>
      </c>
      <c r="T1819" s="4">
        <v>13.3872709274292</v>
      </c>
      <c r="U1819" s="4">
        <v>15.41277408599854</v>
      </c>
      <c r="V1819" s="4">
        <v>51.6363410949707</v>
      </c>
      <c r="W1819" s="4">
        <v>59.44379425048828</v>
      </c>
      <c r="X1819" s="4">
        <v>499.5113525390625</v>
      </c>
      <c r="Y1819" s="4">
        <v>1999.056396484375</v>
      </c>
      <c r="Z1819" s="4">
        <v>54.25386428833008</v>
      </c>
      <c r="AA1819" s="4">
        <v>101.5423736572266</v>
      </c>
      <c r="AB1819" s="4">
        <v>2.890669345855713</v>
      </c>
      <c r="AC1819" s="4">
        <v>0.2965556979179382</v>
      </c>
      <c r="AD1819" s="4">
        <v>0.1120069250464439</v>
      </c>
      <c r="AE1819" s="4">
        <v>0.00340384291484952</v>
      </c>
      <c r="AF1819" s="4">
        <v>0.1485026478767395</v>
      </c>
      <c r="AG1819" s="4">
        <v>0.003503239946439862</v>
      </c>
      <c r="AH1819" s="4">
        <v>0.6666666865348816</v>
      </c>
      <c r="AI1819" s="4">
        <v>-0.2195652425289154</v>
      </c>
      <c r="AJ1819" s="4">
        <v>2.737391471862793</v>
      </c>
      <c r="AK1819" s="4">
        <v>1</v>
      </c>
      <c r="AL1819" s="4">
        <v>0</v>
      </c>
      <c r="AM1819" s="4">
        <v>0.1599999964237213</v>
      </c>
      <c r="AN1819" s="4">
        <v>111115</v>
      </c>
      <c r="AO1819" s="4">
        <f>X1819*0.000001/(K1819*0.0001)</f>
        <v>0.8325189208984375</v>
      </c>
      <c r="AP1819" s="4">
        <f>(U1819-T1819)/(1000-U1819)*AO1819</f>
        <v>0.001712666647978436</v>
      </c>
      <c r="AQ1819" s="4">
        <f>(P1819+273.15)</f>
        <v>298.2006610870361</v>
      </c>
      <c r="AR1819" s="4">
        <f>(O1819+273.15)</f>
        <v>295.0215190887451</v>
      </c>
      <c r="AS1819" s="4">
        <f>(Y1819*AK1819+Z1819*AL1819)*AM1819</f>
        <v>319.8490162883172</v>
      </c>
      <c r="AT1819" s="4">
        <f>((AS1819+0.00000010773*(AR1819^4-AQ1819^4))-AP1819*44100)/(L1819*0.92*2*29.3+0.00000043092*AQ1819^3)</f>
        <v>2.370604270072403</v>
      </c>
      <c r="AU1819" s="4">
        <f>0.61365*EXP(17.502*J1819/(240.97+J1819))</f>
        <v>3.189294069927433</v>
      </c>
      <c r="AV1819" s="4">
        <f>AU1819*1000/AA1819</f>
        <v>31.40850420429833</v>
      </c>
      <c r="AW1819" s="4">
        <f>(AV1819-U1819)</f>
        <v>15.9957301182998</v>
      </c>
      <c r="AX1819" s="4">
        <f>IF(D1819,P1819,(O1819+P1819)/2)</f>
        <v>23.46109008789062</v>
      </c>
      <c r="AY1819" s="4">
        <f>0.61365*EXP(17.502*AX1819/(240.97+AX1819))</f>
        <v>2.899381523079331</v>
      </c>
      <c r="AZ1819" s="4">
        <f>IF(AW1819&lt;&gt;0,(1000-(AV1819+U1819)/2)/AW1819*AP1819,0)</f>
        <v>0.104563656346839</v>
      </c>
      <c r="BA1819" s="4">
        <f>U1819*AA1819/1000</f>
        <v>1.565049665334882</v>
      </c>
      <c r="BB1819" s="4">
        <f>(AY1819-BA1819)</f>
        <v>1.33433185774445</v>
      </c>
      <c r="BC1819" s="4">
        <f>1/(1.6/F1819+1.37/N1819)</f>
        <v>0.06570001004823187</v>
      </c>
      <c r="BD1819" s="4">
        <f>G1819*AA1819*0.001</f>
        <v>27.77320808904006</v>
      </c>
      <c r="BE1819" s="4">
        <f>G1819/S1819</f>
        <v>2.960948226624255</v>
      </c>
      <c r="BF1819" s="4">
        <f>(1-AP1819*AA1819/AU1819/F1819)*100</f>
        <v>49.77116582410357</v>
      </c>
      <c r="BG1819" s="4">
        <f>(S1819-E1819/(N1819/1.35))</f>
        <v>98.17966312718295</v>
      </c>
      <c r="BH1819" s="4">
        <f>E1819*BF1819/100/BG1819</f>
        <v>-0.06191868859474824</v>
      </c>
    </row>
    <row r="1820" ht="16" customHeight="1">
      <c r="A1820" s="4">
        <v>1713</v>
      </c>
      <c r="B1820" t="s" s="2">
        <v>1881</v>
      </c>
      <c r="C1820" s="4">
        <v>9952.500030945987</v>
      </c>
      <c r="D1820" s="4">
        <v>0</v>
      </c>
      <c r="E1820" s="4">
        <f>(R1820-S1820*(1000-T1820)/(1000-U1820))*AO1820</f>
        <v>-11.22903515835338</v>
      </c>
      <c r="F1820" s="4">
        <f>IF(AZ1820&lt;&gt;0,1/(1/AZ1820-1/N1820),0)</f>
        <v>0.1087285082050203</v>
      </c>
      <c r="G1820" s="4">
        <f>((BC1820-AP1820/2)*S1820-E1820)/(BC1820+AP1820/2)</f>
        <v>250.9144349319078</v>
      </c>
      <c r="H1820" s="4">
        <f>AP1820*1000</f>
        <v>1.71652016520804</v>
      </c>
      <c r="I1820" s="4">
        <f>(AU1820-BA1820)</f>
        <v>1.625464446864294</v>
      </c>
      <c r="J1820" s="4">
        <f>(P1820+AT1820*D1820)</f>
        <v>25.05817794799805</v>
      </c>
      <c r="K1820" s="4">
        <v>6</v>
      </c>
      <c r="L1820" s="4">
        <f>(K1820*AI1820+AJ1820)</f>
        <v>1.420000016689301</v>
      </c>
      <c r="M1820" s="4">
        <v>1</v>
      </c>
      <c r="N1820" s="4">
        <f>L1820*(M1820+1)*(M1820+1)/(M1820*M1820+1)</f>
        <v>2.840000033378601</v>
      </c>
      <c r="O1820" s="4">
        <v>21.87259101867676</v>
      </c>
      <c r="P1820" s="4">
        <v>25.05817794799805</v>
      </c>
      <c r="Q1820" s="4">
        <v>21.31435012817383</v>
      </c>
      <c r="R1820" s="4">
        <v>71.31875610351562</v>
      </c>
      <c r="S1820" s="4">
        <v>84.63297271728516</v>
      </c>
      <c r="T1820" s="4">
        <v>13.38467597961426</v>
      </c>
      <c r="U1820" s="4">
        <v>15.41483783721924</v>
      </c>
      <c r="V1820" s="4">
        <v>51.62190628051758</v>
      </c>
      <c r="W1820" s="4">
        <v>59.44734573364258</v>
      </c>
      <c r="X1820" s="4">
        <v>499.4853820800781</v>
      </c>
      <c r="Y1820" s="4">
        <v>1999.0244140625</v>
      </c>
      <c r="Z1820" s="4">
        <v>54.91996765136719</v>
      </c>
      <c r="AA1820" s="4">
        <v>101.5423355102539</v>
      </c>
      <c r="AB1820" s="4">
        <v>2.890669345855713</v>
      </c>
      <c r="AC1820" s="4">
        <v>0.2965556979179382</v>
      </c>
      <c r="AD1820" s="4">
        <v>0.1120069250464439</v>
      </c>
      <c r="AE1820" s="4">
        <v>0.00340384291484952</v>
      </c>
      <c r="AF1820" s="4">
        <v>0.1485026478767395</v>
      </c>
      <c r="AG1820" s="4">
        <v>0.003503239946439862</v>
      </c>
      <c r="AH1820" s="4">
        <v>0.6666666865348816</v>
      </c>
      <c r="AI1820" s="4">
        <v>-0.2195652425289154</v>
      </c>
      <c r="AJ1820" s="4">
        <v>2.737391471862793</v>
      </c>
      <c r="AK1820" s="4">
        <v>1</v>
      </c>
      <c r="AL1820" s="4">
        <v>0</v>
      </c>
      <c r="AM1820" s="4">
        <v>0.1599999964237213</v>
      </c>
      <c r="AN1820" s="4">
        <v>111135</v>
      </c>
      <c r="AO1820" s="4">
        <f>X1820*0.000001/(K1820*0.0001)</f>
        <v>0.8324756368001301</v>
      </c>
      <c r="AP1820" s="4">
        <f>(U1820-T1820)/(1000-U1820)*AO1820</f>
        <v>0.00171652016520804</v>
      </c>
      <c r="AQ1820" s="4">
        <f>(P1820+273.15)</f>
        <v>298.208177947998</v>
      </c>
      <c r="AR1820" s="4">
        <f>(O1820+273.15)</f>
        <v>295.0225910186767</v>
      </c>
      <c r="AS1820" s="4">
        <f>(Y1820*AK1820+Z1820*AL1820)*AM1820</f>
        <v>319.8438991009316</v>
      </c>
      <c r="AT1820" s="4">
        <f>((AS1820+0.00000010773*(AR1820^4-AQ1820^4))-AP1820*44100)/(L1820*0.92*2*29.3+0.00000043092*AQ1820^3)</f>
        <v>2.367749830322294</v>
      </c>
      <c r="AU1820" s="4">
        <f>0.61365*EXP(17.502*J1820/(240.97+J1820))</f>
        <v>3.190723082367367</v>
      </c>
      <c r="AV1820" s="4">
        <f>AU1820*1000/AA1820</f>
        <v>31.42258907414201</v>
      </c>
      <c r="AW1820" s="4">
        <f>(AV1820-U1820)</f>
        <v>16.00775123692277</v>
      </c>
      <c r="AX1820" s="4">
        <f>IF(D1820,P1820,(O1820+P1820)/2)</f>
        <v>23.4653844833374</v>
      </c>
      <c r="AY1820" s="4">
        <f>0.61365*EXP(17.502*AX1820/(240.97+AX1820))</f>
        <v>2.90013259619906</v>
      </c>
      <c r="AZ1820" s="4">
        <f>IF(AW1820&lt;&gt;0,(1000-(AV1820+U1820)/2)/AW1820*AP1820,0)</f>
        <v>0.1047193604215692</v>
      </c>
      <c r="BA1820" s="4">
        <f>U1820*AA1820/1000</f>
        <v>1.565258635503073</v>
      </c>
      <c r="BB1820" s="4">
        <f>(AY1820-BA1820)</f>
        <v>1.334873960695988</v>
      </c>
      <c r="BC1820" s="4">
        <f>1/(1.6/F1820+1.37/N1820)</f>
        <v>0.0657983642122716</v>
      </c>
      <c r="BD1820" s="4">
        <f>G1820*AA1820*0.001</f>
        <v>25.47843773622155</v>
      </c>
      <c r="BE1820" s="4">
        <f>G1820/S1820</f>
        <v>2.964736164592525</v>
      </c>
      <c r="BF1820" s="4">
        <f>(1-AP1820*AA1820/AU1820/F1820)*100</f>
        <v>49.75839388966949</v>
      </c>
      <c r="BG1820" s="4">
        <f>(S1820-E1820/(N1820/1.35))</f>
        <v>89.97071824038747</v>
      </c>
      <c r="BH1820" s="4">
        <f>E1820*BF1820/100/BG1820</f>
        <v>-0.0621022889822257</v>
      </c>
    </row>
    <row r="1821" ht="16" customHeight="1">
      <c r="A1821" s="4">
        <v>1714</v>
      </c>
      <c r="B1821" t="s" s="2">
        <v>1882</v>
      </c>
      <c r="C1821" s="4">
        <v>9957.500030834228</v>
      </c>
      <c r="D1821" s="4">
        <v>0</v>
      </c>
      <c r="E1821" s="4">
        <f>(R1821-S1821*(1000-T1821)/(1000-U1821))*AO1821</f>
        <v>-9.549238559667391</v>
      </c>
      <c r="F1821" s="4">
        <f>IF(AZ1821&lt;&gt;0,1/(1/AZ1821-1/N1821),0)</f>
        <v>0.1090491775367944</v>
      </c>
      <c r="G1821" s="4">
        <f>((BC1821-AP1821/2)*S1821-E1821)/(BC1821+AP1821/2)</f>
        <v>220.2557934557944</v>
      </c>
      <c r="H1821" s="4">
        <f>AP1821*1000</f>
        <v>1.721753897296603</v>
      </c>
      <c r="I1821" s="4">
        <f>(AU1821-BA1821)</f>
        <v>1.62579887819061</v>
      </c>
      <c r="J1821" s="4">
        <f>(P1821+AT1821*D1821)</f>
        <v>25.06175994873047</v>
      </c>
      <c r="K1821" s="4">
        <v>6</v>
      </c>
      <c r="L1821" s="4">
        <f>(K1821*AI1821+AJ1821)</f>
        <v>1.420000016689301</v>
      </c>
      <c r="M1821" s="4">
        <v>1</v>
      </c>
      <c r="N1821" s="4">
        <f>L1821*(M1821+1)*(M1821+1)/(M1821*M1821+1)</f>
        <v>2.840000033378601</v>
      </c>
      <c r="O1821" s="4">
        <v>21.87345123291016</v>
      </c>
      <c r="P1821" s="4">
        <v>25.06175994873047</v>
      </c>
      <c r="Q1821" s="4">
        <v>21.31418418884277</v>
      </c>
      <c r="R1821" s="4">
        <v>68.14308929443359</v>
      </c>
      <c r="S1821" s="4">
        <v>79.45025634765625</v>
      </c>
      <c r="T1821" s="4">
        <v>13.38175964355469</v>
      </c>
      <c r="U1821" s="4">
        <v>15.41821193695068</v>
      </c>
      <c r="V1821" s="4">
        <v>51.60825729370117</v>
      </c>
      <c r="W1821" s="4">
        <v>59.45668411254883</v>
      </c>
      <c r="X1821" s="4">
        <v>499.4590454101562</v>
      </c>
      <c r="Y1821" s="4">
        <v>1998.970581054688</v>
      </c>
      <c r="Z1821" s="4">
        <v>55.07920455932617</v>
      </c>
      <c r="AA1821" s="4">
        <v>101.5426025390625</v>
      </c>
      <c r="AB1821" s="4">
        <v>2.890669345855713</v>
      </c>
      <c r="AC1821" s="4">
        <v>0.2965556979179382</v>
      </c>
      <c r="AD1821" s="4">
        <v>0.1120069250464439</v>
      </c>
      <c r="AE1821" s="4">
        <v>0.00340384291484952</v>
      </c>
      <c r="AF1821" s="4">
        <v>0.1485026478767395</v>
      </c>
      <c r="AG1821" s="4">
        <v>0.003503239946439862</v>
      </c>
      <c r="AH1821" s="4">
        <v>0.6666666865348816</v>
      </c>
      <c r="AI1821" s="4">
        <v>-0.2195652425289154</v>
      </c>
      <c r="AJ1821" s="4">
        <v>2.737391471862793</v>
      </c>
      <c r="AK1821" s="4">
        <v>1</v>
      </c>
      <c r="AL1821" s="4">
        <v>0</v>
      </c>
      <c r="AM1821" s="4">
        <v>0.1599999964237213</v>
      </c>
      <c r="AN1821" s="4">
        <v>111135</v>
      </c>
      <c r="AO1821" s="4">
        <f>X1821*0.000001/(K1821*0.0001)</f>
        <v>0.8324317423502604</v>
      </c>
      <c r="AP1821" s="4">
        <f>(U1821-T1821)/(1000-U1821)*AO1821</f>
        <v>0.001721753897296603</v>
      </c>
      <c r="AQ1821" s="4">
        <f>(P1821+273.15)</f>
        <v>298.2117599487304</v>
      </c>
      <c r="AR1821" s="4">
        <f>(O1821+273.15)</f>
        <v>295.0234512329101</v>
      </c>
      <c r="AS1821" s="4">
        <f>(Y1821*AK1821+Z1821*AL1821)*AM1821</f>
        <v>319.8352858198741</v>
      </c>
      <c r="AT1821" s="4">
        <f>((AS1821+0.00000010773*(AR1821^4-AQ1821^4))-AP1821*44100)/(L1821*0.92*2*29.3+0.00000043092*AQ1821^3)</f>
        <v>2.364660465280717</v>
      </c>
      <c r="AU1821" s="4">
        <f>0.61365*EXP(17.502*J1821/(240.97+J1821))</f>
        <v>3.191404244767422</v>
      </c>
      <c r="AV1821" s="4">
        <f>AU1821*1000/AA1821</f>
        <v>31.42921458547134</v>
      </c>
      <c r="AW1821" s="4">
        <f>(AV1821-U1821)</f>
        <v>16.01100264852066</v>
      </c>
      <c r="AX1821" s="4">
        <f>IF(D1821,P1821,(O1821+P1821)/2)</f>
        <v>23.46760559082031</v>
      </c>
      <c r="AY1821" s="4">
        <f>0.61365*EXP(17.502*AX1821/(240.97+AX1821))</f>
        <v>2.900521126050635</v>
      </c>
      <c r="AZ1821" s="4">
        <f>IF(AW1821&lt;&gt;0,(1000-(AV1821+U1821)/2)/AW1821*AP1821,0)</f>
        <v>0.1050167853076528</v>
      </c>
      <c r="BA1821" s="4">
        <f>U1821*AA1821/1000</f>
        <v>1.565605366576812</v>
      </c>
      <c r="BB1821" s="4">
        <f>(AY1821-BA1821)</f>
        <v>1.334915759473823</v>
      </c>
      <c r="BC1821" s="4">
        <f>1/(1.6/F1821+1.37/N1821)</f>
        <v>0.06598624401315646</v>
      </c>
      <c r="BD1821" s="4">
        <f>G1821*AA1821*0.001</f>
        <v>22.36534649180758</v>
      </c>
      <c r="BE1821" s="4">
        <f>G1821/S1821</f>
        <v>2.772247738157133</v>
      </c>
      <c r="BF1821" s="4">
        <f>(1-AP1821*AA1821/AU1821/F1821)*100</f>
        <v>49.76398839016674</v>
      </c>
      <c r="BG1821" s="4">
        <f>(S1821-E1821/(N1821/1.35))</f>
        <v>83.98950701809186</v>
      </c>
      <c r="BH1821" s="4">
        <f>E1821*BF1821/100/BG1821</f>
        <v>-0.05657947208999069</v>
      </c>
    </row>
    <row r="1822" ht="16" customHeight="1">
      <c r="A1822" s="4">
        <v>1715</v>
      </c>
      <c r="B1822" t="s" s="2">
        <v>1883</v>
      </c>
      <c r="C1822" s="4">
        <v>9963.000030711293</v>
      </c>
      <c r="D1822" s="4">
        <v>0</v>
      </c>
      <c r="E1822" s="4">
        <f>(R1822-S1822*(1000-T1822)/(1000-U1822))*AO1822</f>
        <v>-11.24091074516154</v>
      </c>
      <c r="F1822" s="4">
        <f>IF(AZ1822&lt;&gt;0,1/(1/AZ1822-1/N1822),0)</f>
        <v>0.1093936937490421</v>
      </c>
      <c r="G1822" s="4">
        <f>((BC1822-AP1822/2)*S1822-E1822)/(BC1822+AP1822/2)</f>
        <v>239.5331571463468</v>
      </c>
      <c r="H1822" s="4">
        <f>AP1822*1000</f>
        <v>1.727043016488202</v>
      </c>
      <c r="I1822" s="4">
        <f>(AU1822-BA1822)</f>
        <v>1.625844812102363</v>
      </c>
      <c r="J1822" s="4">
        <f>(P1822+AT1822*D1822)</f>
        <v>25.06306266784668</v>
      </c>
      <c r="K1822" s="4">
        <v>6</v>
      </c>
      <c r="L1822" s="4">
        <f>(K1822*AI1822+AJ1822)</f>
        <v>1.420000016689301</v>
      </c>
      <c r="M1822" s="4">
        <v>1</v>
      </c>
      <c r="N1822" s="4">
        <f>L1822*(M1822+1)*(M1822+1)/(M1822*M1822+1)</f>
        <v>2.840000033378601</v>
      </c>
      <c r="O1822" s="4">
        <v>21.87485122680664</v>
      </c>
      <c r="P1822" s="4">
        <v>25.06306266784668</v>
      </c>
      <c r="Q1822" s="4">
        <v>21.31411552429199</v>
      </c>
      <c r="R1822" s="4">
        <v>60.43712997436523</v>
      </c>
      <c r="S1822" s="4">
        <v>73.78797912597656</v>
      </c>
      <c r="T1822" s="4">
        <v>13.37744808197021</v>
      </c>
      <c r="U1822" s="4">
        <v>15.42018795013428</v>
      </c>
      <c r="V1822" s="4">
        <v>51.58846282958984</v>
      </c>
      <c r="W1822" s="4">
        <v>59.46095275878906</v>
      </c>
      <c r="X1822" s="4">
        <v>499.4502868652344</v>
      </c>
      <c r="Y1822" s="4">
        <v>1998.835327148438</v>
      </c>
      <c r="Z1822" s="4">
        <v>54.73003768920898</v>
      </c>
      <c r="AA1822" s="4">
        <v>101.5426788330078</v>
      </c>
      <c r="AB1822" s="4">
        <v>2.890669345855713</v>
      </c>
      <c r="AC1822" s="4">
        <v>0.2965556979179382</v>
      </c>
      <c r="AD1822" s="4">
        <v>0.1120069250464439</v>
      </c>
      <c r="AE1822" s="4">
        <v>0.00340384291484952</v>
      </c>
      <c r="AF1822" s="4">
        <v>0.1485026478767395</v>
      </c>
      <c r="AG1822" s="4">
        <v>0.003503239946439862</v>
      </c>
      <c r="AH1822" s="4">
        <v>0.6666666865348816</v>
      </c>
      <c r="AI1822" s="4">
        <v>-0.2195652425289154</v>
      </c>
      <c r="AJ1822" s="4">
        <v>2.737391471862793</v>
      </c>
      <c r="AK1822" s="4">
        <v>1</v>
      </c>
      <c r="AL1822" s="4">
        <v>0</v>
      </c>
      <c r="AM1822" s="4">
        <v>0.1599999964237213</v>
      </c>
      <c r="AN1822" s="4">
        <v>111135</v>
      </c>
      <c r="AO1822" s="4">
        <f>X1822*0.000001/(K1822*0.0001)</f>
        <v>0.8324171447753905</v>
      </c>
      <c r="AP1822" s="4">
        <f>(U1822-T1822)/(1000-U1822)*AO1822</f>
        <v>0.001727043016488202</v>
      </c>
      <c r="AQ1822" s="4">
        <f>(P1822+273.15)</f>
        <v>298.2130626678467</v>
      </c>
      <c r="AR1822" s="4">
        <f>(O1822+273.15)</f>
        <v>295.0248512268066</v>
      </c>
      <c r="AS1822" s="4">
        <f>(Y1822*AK1822+Z1822*AL1822)*AM1822</f>
        <v>319.8136451953578</v>
      </c>
      <c r="AT1822" s="4">
        <f>((AS1822+0.00000010773*(AR1822^4-AQ1822^4))-AP1822*44100)/(L1822*0.92*2*29.3+0.00000043092*AQ1822^3)</f>
        <v>2.361766265838334</v>
      </c>
      <c r="AU1822" s="4">
        <f>0.61365*EXP(17.502*J1822/(240.97+J1822))</f>
        <v>3.191652004667465</v>
      </c>
      <c r="AV1822" s="4">
        <f>AU1822*1000/AA1822</f>
        <v>31.43163092945678</v>
      </c>
      <c r="AW1822" s="4">
        <f>(AV1822-U1822)</f>
        <v>16.0114429793225</v>
      </c>
      <c r="AX1822" s="4">
        <f>IF(D1822,P1822,(O1822+P1822)/2)</f>
        <v>23.46895694732666</v>
      </c>
      <c r="AY1822" s="4">
        <f>0.61365*EXP(17.502*AX1822/(240.97+AX1822))</f>
        <v>2.900757535958533</v>
      </c>
      <c r="AZ1822" s="4">
        <f>IF(AW1822&lt;&gt;0,(1000-(AV1822+U1822)/2)/AW1822*AP1822,0)</f>
        <v>0.1053362564113308</v>
      </c>
      <c r="BA1822" s="4">
        <f>U1822*AA1822/1000</f>
        <v>1.565807192565102</v>
      </c>
      <c r="BB1822" s="4">
        <f>(AY1822-BA1822)</f>
        <v>1.334950343393431</v>
      </c>
      <c r="BC1822" s="4">
        <f>1/(1.6/F1822+1.37/N1822)</f>
        <v>0.06618805648544808</v>
      </c>
      <c r="BD1822" s="4">
        <f>G1822*AA1822*0.001</f>
        <v>24.32283844596788</v>
      </c>
      <c r="BE1822" s="4">
        <f>G1822/S1822</f>
        <v>3.246235497754955</v>
      </c>
      <c r="BF1822" s="4">
        <f>(1-AP1822*AA1822/AU1822/F1822)*100</f>
        <v>49.77222365231408</v>
      </c>
      <c r="BG1822" s="4">
        <f>(S1822-E1822/(N1822/1.35))</f>
        <v>79.13136973429107</v>
      </c>
      <c r="BH1822" s="4">
        <f>E1822*BF1822/100/BG1822</f>
        <v>-0.07070332859680445</v>
      </c>
    </row>
    <row r="1823" ht="16" customHeight="1">
      <c r="A1823" s="4">
        <v>1716</v>
      </c>
      <c r="B1823" t="s" s="2">
        <v>1884</v>
      </c>
      <c r="C1823" s="4">
        <v>9968.000030599535</v>
      </c>
      <c r="D1823" s="4">
        <v>0</v>
      </c>
      <c r="E1823" s="4">
        <f>(R1823-S1823*(1000-T1823)/(1000-U1823))*AO1823</f>
        <v>-12.24759170273217</v>
      </c>
      <c r="F1823" s="4">
        <f>IF(AZ1823&lt;&gt;0,1/(1/AZ1823-1/N1823),0)</f>
        <v>0.1097472845057713</v>
      </c>
      <c r="G1823" s="4">
        <f>((BC1823-AP1823/2)*S1823-E1823)/(BC1823+AP1823/2)</f>
        <v>247.9857249556472</v>
      </c>
      <c r="H1823" s="4">
        <f>AP1823*1000</f>
        <v>1.732561986301754</v>
      </c>
      <c r="I1823" s="4">
        <f>(AU1823-BA1823)</f>
        <v>1.62598163195685</v>
      </c>
      <c r="J1823" s="4">
        <f>(P1823+AT1823*D1823)</f>
        <v>25.06508445739746</v>
      </c>
      <c r="K1823" s="4">
        <v>6</v>
      </c>
      <c r="L1823" s="4">
        <f>(K1823*AI1823+AJ1823)</f>
        <v>1.420000016689301</v>
      </c>
      <c r="M1823" s="4">
        <v>1</v>
      </c>
      <c r="N1823" s="4">
        <f>L1823*(M1823+1)*(M1823+1)/(M1823*M1823+1)</f>
        <v>2.840000033378601</v>
      </c>
      <c r="O1823" s="4">
        <v>21.87612152099609</v>
      </c>
      <c r="P1823" s="4">
        <v>25.06508445739746</v>
      </c>
      <c r="Q1823" s="4">
        <v>21.31468963623047</v>
      </c>
      <c r="R1823" s="4">
        <v>53.0671272277832</v>
      </c>
      <c r="S1823" s="4">
        <v>67.63861083984375</v>
      </c>
      <c r="T1823" s="4">
        <v>13.37344837188721</v>
      </c>
      <c r="U1823" s="4">
        <v>15.42256736755371</v>
      </c>
      <c r="V1823" s="4">
        <v>51.56980133056641</v>
      </c>
      <c r="W1823" s="4">
        <v>59.46612930297852</v>
      </c>
      <c r="X1823" s="4">
        <v>499.4853210449219</v>
      </c>
      <c r="Y1823" s="4">
        <v>1998.656616210938</v>
      </c>
      <c r="Z1823" s="4">
        <v>55.12670516967773</v>
      </c>
      <c r="AA1823" s="4">
        <v>101.5430755615234</v>
      </c>
      <c r="AB1823" s="4">
        <v>2.890669345855713</v>
      </c>
      <c r="AC1823" s="4">
        <v>0.2965556979179382</v>
      </c>
      <c r="AD1823" s="4">
        <v>0.1120069250464439</v>
      </c>
      <c r="AE1823" s="4">
        <v>0.00340384291484952</v>
      </c>
      <c r="AF1823" s="4">
        <v>0.1485026478767395</v>
      </c>
      <c r="AG1823" s="4">
        <v>0.003503239946439862</v>
      </c>
      <c r="AH1823" s="4">
        <v>0.6666666865348816</v>
      </c>
      <c r="AI1823" s="4">
        <v>-0.2195652425289154</v>
      </c>
      <c r="AJ1823" s="4">
        <v>2.737391471862793</v>
      </c>
      <c r="AK1823" s="4">
        <v>1</v>
      </c>
      <c r="AL1823" s="4">
        <v>0</v>
      </c>
      <c r="AM1823" s="4">
        <v>0.1599999964237213</v>
      </c>
      <c r="AN1823" s="4">
        <v>111135</v>
      </c>
      <c r="AO1823" s="4">
        <f>X1823*0.000001/(K1823*0.0001)</f>
        <v>0.8324755350748696</v>
      </c>
      <c r="AP1823" s="4">
        <f>(U1823-T1823)/(1000-U1823)*AO1823</f>
        <v>0.001732561986301754</v>
      </c>
      <c r="AQ1823" s="4">
        <f>(P1823+273.15)</f>
        <v>298.2150844573974</v>
      </c>
      <c r="AR1823" s="4">
        <f>(O1823+273.15)</f>
        <v>295.0261215209961</v>
      </c>
      <c r="AS1823" s="4">
        <f>(Y1823*AK1823+Z1823*AL1823)*AM1823</f>
        <v>319.7850514459969</v>
      </c>
      <c r="AT1823" s="4">
        <f>((AS1823+0.00000010773*(AR1823^4-AQ1823^4))-AP1823*44100)/(L1823*0.92*2*29.3+0.00000043092*AQ1823^3)</f>
        <v>2.358565910294133</v>
      </c>
      <c r="AU1823" s="4">
        <f>0.61365*EXP(17.502*J1823/(240.97+J1823))</f>
        <v>3.192036555513042</v>
      </c>
      <c r="AV1823" s="4">
        <f>AU1823*1000/AA1823</f>
        <v>31.43529519724892</v>
      </c>
      <c r="AW1823" s="4">
        <f>(AV1823-U1823)</f>
        <v>16.0127278296952</v>
      </c>
      <c r="AX1823" s="4">
        <f>IF(D1823,P1823,(O1823+P1823)/2)</f>
        <v>23.47060298919678</v>
      </c>
      <c r="AY1823" s="4">
        <f>0.61365*EXP(17.502*AX1823/(240.97+AX1823))</f>
        <v>2.901045521674629</v>
      </c>
      <c r="AZ1823" s="4">
        <f>IF(AW1823&lt;&gt;0,(1000-(AV1823+U1823)/2)/AW1823*AP1823,0)</f>
        <v>0.1056640647725538</v>
      </c>
      <c r="BA1823" s="4">
        <f>U1823*AA1823/1000</f>
        <v>1.566054923556192</v>
      </c>
      <c r="BB1823" s="4">
        <f>(AY1823-BA1823)</f>
        <v>1.334990598118437</v>
      </c>
      <c r="BC1823" s="4">
        <f>1/(1.6/F1823+1.37/N1823)</f>
        <v>0.06639514249153926</v>
      </c>
      <c r="BD1823" s="4">
        <f>G1823*AA1823*0.001</f>
        <v>25.18123320735046</v>
      </c>
      <c r="BE1823" s="4">
        <f>G1823/S1823</f>
        <v>3.666333797759885</v>
      </c>
      <c r="BF1823" s="4">
        <f>(1-AP1823*AA1823/AU1823/F1823)*100</f>
        <v>49.77991364176289</v>
      </c>
      <c r="BG1823" s="4">
        <f>(S1823-E1823/(N1823/1.35))</f>
        <v>73.46052936250605</v>
      </c>
      <c r="BH1823" s="4">
        <f>E1823*BF1823/100/BG1823</f>
        <v>-0.08299478135706972</v>
      </c>
    </row>
    <row r="1824" ht="16" customHeight="1">
      <c r="A1824" s="4">
        <v>1717</v>
      </c>
      <c r="B1824" t="s" s="2">
        <v>1885</v>
      </c>
      <c r="C1824" s="4">
        <v>9973.000030487776</v>
      </c>
      <c r="D1824" s="4">
        <v>0</v>
      </c>
      <c r="E1824" s="4">
        <f>(R1824-S1824*(1000-T1824)/(1000-U1824))*AO1824</f>
        <v>-10.7892352444373</v>
      </c>
      <c r="F1824" s="4">
        <f>IF(AZ1824&lt;&gt;0,1/(1/AZ1824-1/N1824),0)</f>
        <v>0.1101220551076457</v>
      </c>
      <c r="G1824" s="4">
        <f>((BC1824-AP1824/2)*S1824-E1824)/(BC1824+AP1824/2)</f>
        <v>219.9007188414919</v>
      </c>
      <c r="H1824" s="4">
        <f>AP1824*1000</f>
        <v>1.738255311761266</v>
      </c>
      <c r="I1824" s="4">
        <f>(AU1824-BA1824)</f>
        <v>1.625976922943955</v>
      </c>
      <c r="J1824" s="4">
        <f>(P1824+AT1824*D1824)</f>
        <v>25.06634330749512</v>
      </c>
      <c r="K1824" s="4">
        <v>6</v>
      </c>
      <c r="L1824" s="4">
        <f>(K1824*AI1824+AJ1824)</f>
        <v>1.420000016689301</v>
      </c>
      <c r="M1824" s="4">
        <v>1</v>
      </c>
      <c r="N1824" s="4">
        <f>L1824*(M1824+1)*(M1824+1)/(M1824*M1824+1)</f>
        <v>2.840000033378601</v>
      </c>
      <c r="O1824" s="4">
        <v>21.87761688232422</v>
      </c>
      <c r="P1824" s="4">
        <v>25.06634330749512</v>
      </c>
      <c r="Q1824" s="4">
        <v>21.31529808044434</v>
      </c>
      <c r="R1824" s="4">
        <v>48.77733612060547</v>
      </c>
      <c r="S1824" s="4">
        <v>61.60854339599609</v>
      </c>
      <c r="T1824" s="4">
        <v>13.36920356750488</v>
      </c>
      <c r="U1824" s="4">
        <v>15.42495918273926</v>
      </c>
      <c r="V1824" s="4">
        <v>51.54819488525391</v>
      </c>
      <c r="W1824" s="4">
        <v>59.46847915649414</v>
      </c>
      <c r="X1824" s="4">
        <v>499.5076599121094</v>
      </c>
      <c r="Y1824" s="4">
        <v>1998.638427734375</v>
      </c>
      <c r="Z1824" s="4">
        <v>56.00746154785156</v>
      </c>
      <c r="AA1824" s="4">
        <v>101.5431594848633</v>
      </c>
      <c r="AB1824" s="4">
        <v>2.890669345855713</v>
      </c>
      <c r="AC1824" s="4">
        <v>0.2965556979179382</v>
      </c>
      <c r="AD1824" s="4">
        <v>0.1120069250464439</v>
      </c>
      <c r="AE1824" s="4">
        <v>0.00340384291484952</v>
      </c>
      <c r="AF1824" s="4">
        <v>0.1485026478767395</v>
      </c>
      <c r="AG1824" s="4">
        <v>0.003503239946439862</v>
      </c>
      <c r="AH1824" s="4">
        <v>0.6666666865348816</v>
      </c>
      <c r="AI1824" s="4">
        <v>-0.2195652425289154</v>
      </c>
      <c r="AJ1824" s="4">
        <v>2.737391471862793</v>
      </c>
      <c r="AK1824" s="4">
        <v>1</v>
      </c>
      <c r="AL1824" s="4">
        <v>0</v>
      </c>
      <c r="AM1824" s="4">
        <v>0.1599999964237213</v>
      </c>
      <c r="AN1824" s="4">
        <v>111115</v>
      </c>
      <c r="AO1824" s="4">
        <f>X1824*0.000001/(K1824*0.0001)</f>
        <v>0.8325127665201822</v>
      </c>
      <c r="AP1824" s="4">
        <f>(U1824-T1824)/(1000-U1824)*AO1824</f>
        <v>0.001738255311761266</v>
      </c>
      <c r="AQ1824" s="4">
        <f>(P1824+273.15)</f>
        <v>298.2163433074951</v>
      </c>
      <c r="AR1824" s="4">
        <f>(O1824+273.15)</f>
        <v>295.0276168823242</v>
      </c>
      <c r="AS1824" s="4">
        <f>(Y1824*AK1824+Z1824*AL1824)*AM1824</f>
        <v>319.782141289812</v>
      </c>
      <c r="AT1824" s="4">
        <f>((AS1824+0.00000010773*(AR1824^4-AQ1824^4))-AP1824*44100)/(L1824*0.92*2*29.3+0.00000043092*AQ1824^3)</f>
        <v>2.355699846404718</v>
      </c>
      <c r="AU1824" s="4">
        <f>0.61365*EXP(17.502*J1824/(240.97+J1824))</f>
        <v>3.192276013284354</v>
      </c>
      <c r="AV1824" s="4">
        <f>AU1824*1000/AA1824</f>
        <v>31.43762740374665</v>
      </c>
      <c r="AW1824" s="4">
        <f>(AV1824-U1824)</f>
        <v>16.01266822100739</v>
      </c>
      <c r="AX1824" s="4">
        <f>IF(D1824,P1824,(O1824+P1824)/2)</f>
        <v>23.47198009490967</v>
      </c>
      <c r="AY1824" s="4">
        <f>0.61365*EXP(17.502*AX1824/(240.97+AX1824))</f>
        <v>2.901286474474133</v>
      </c>
      <c r="AZ1824" s="4">
        <f>IF(AW1824&lt;&gt;0,(1000-(AV1824+U1824)/2)/AW1824*AP1824,0)</f>
        <v>0.10601142284993</v>
      </c>
      <c r="BA1824" s="4">
        <f>U1824*AA1824/1000</f>
        <v>1.566299090340399</v>
      </c>
      <c r="BB1824" s="4">
        <f>(AY1824-BA1824)</f>
        <v>1.334987384133734</v>
      </c>
      <c r="BC1824" s="4">
        <f>1/(1.6/F1824+1.37/N1824)</f>
        <v>0.06661458615729822</v>
      </c>
      <c r="BD1824" s="4">
        <f>G1824*AA1824*0.001</f>
        <v>22.32941376415769</v>
      </c>
      <c r="BE1824" s="4">
        <f>G1824/S1824</f>
        <v>3.569321829734789</v>
      </c>
      <c r="BF1824" s="4">
        <f>(1-AP1824*AA1824/AU1824/F1824)*100</f>
        <v>49.79008396452456</v>
      </c>
      <c r="BG1824" s="4">
        <f>(S1824-E1824/(N1824/1.35))</f>
        <v>66.73722910332074</v>
      </c>
      <c r="BH1824" s="4">
        <f>E1824*BF1824/100/BG1824</f>
        <v>-0.0804943411572973</v>
      </c>
    </row>
    <row r="1825" ht="16" customHeight="1">
      <c r="A1825" s="4">
        <v>1718</v>
      </c>
      <c r="B1825" t="s" s="2">
        <v>1886</v>
      </c>
      <c r="C1825" s="4">
        <v>9978.500030364841</v>
      </c>
      <c r="D1825" s="4">
        <v>0</v>
      </c>
      <c r="E1825" s="4">
        <f>(R1825-S1825*(1000-T1825)/(1000-U1825))*AO1825</f>
        <v>-7.945803741031436</v>
      </c>
      <c r="F1825" s="4">
        <f>IF(AZ1825&lt;&gt;0,1/(1/AZ1825-1/N1825),0)</f>
        <v>0.110511600010437</v>
      </c>
      <c r="G1825" s="4">
        <f>((BC1825-AP1825/2)*S1825-E1825)/(BC1825+AP1825/2)</f>
        <v>173.8780636158697</v>
      </c>
      <c r="H1825" s="4">
        <f>AP1825*1000</f>
        <v>1.744235678410245</v>
      </c>
      <c r="I1825" s="4">
        <f>(AU1825-BA1825)</f>
        <v>1.6260270470462</v>
      </c>
      <c r="J1825" s="4">
        <f>(P1825+AT1825*D1825)</f>
        <v>25.06903076171875</v>
      </c>
      <c r="K1825" s="4">
        <v>6</v>
      </c>
      <c r="L1825" s="4">
        <f>(K1825*AI1825+AJ1825)</f>
        <v>1.420000016689301</v>
      </c>
      <c r="M1825" s="4">
        <v>1</v>
      </c>
      <c r="N1825" s="4">
        <f>L1825*(M1825+1)*(M1825+1)/(M1825*M1825+1)</f>
        <v>2.840000033378601</v>
      </c>
      <c r="O1825" s="4">
        <v>21.87929534912109</v>
      </c>
      <c r="P1825" s="4">
        <v>25.06903076171875</v>
      </c>
      <c r="Q1825" s="4">
        <v>21.31535339355469</v>
      </c>
      <c r="R1825" s="4">
        <v>48.60811233520508</v>
      </c>
      <c r="S1825" s="4">
        <v>58.03055572509766</v>
      </c>
      <c r="T1825" s="4">
        <v>13.36675071716309</v>
      </c>
      <c r="U1825" s="4">
        <v>15.4294958114624</v>
      </c>
      <c r="V1825" s="4">
        <v>51.53249740600586</v>
      </c>
      <c r="W1825" s="4">
        <v>59.47954559326172</v>
      </c>
      <c r="X1825" s="4">
        <v>499.5255126953125</v>
      </c>
      <c r="Y1825" s="4">
        <v>1998.941040039062</v>
      </c>
      <c r="Z1825" s="4">
        <v>57.06356048583984</v>
      </c>
      <c r="AA1825" s="4">
        <v>101.5431900024414</v>
      </c>
      <c r="AB1825" s="4">
        <v>2.890669345855713</v>
      </c>
      <c r="AC1825" s="4">
        <v>0.2965556979179382</v>
      </c>
      <c r="AD1825" s="4">
        <v>0.1120069250464439</v>
      </c>
      <c r="AE1825" s="4">
        <v>0.00340384291484952</v>
      </c>
      <c r="AF1825" s="4">
        <v>0.1485026478767395</v>
      </c>
      <c r="AG1825" s="4">
        <v>0.003503239946439862</v>
      </c>
      <c r="AH1825" s="4">
        <v>0.6666666865348816</v>
      </c>
      <c r="AI1825" s="4">
        <v>-0.2195652425289154</v>
      </c>
      <c r="AJ1825" s="4">
        <v>2.737391471862793</v>
      </c>
      <c r="AK1825" s="4">
        <v>1</v>
      </c>
      <c r="AL1825" s="4">
        <v>0</v>
      </c>
      <c r="AM1825" s="4">
        <v>0.1599999964237213</v>
      </c>
      <c r="AN1825" s="4">
        <v>111115</v>
      </c>
      <c r="AO1825" s="4">
        <f>X1825*0.000001/(K1825*0.0001)</f>
        <v>0.832542521158854</v>
      </c>
      <c r="AP1825" s="4">
        <f>(U1825-T1825)/(1000-U1825)*AO1825</f>
        <v>0.001744235678410245</v>
      </c>
      <c r="AQ1825" s="4">
        <f>(P1825+273.15)</f>
        <v>298.2190307617187</v>
      </c>
      <c r="AR1825" s="4">
        <f>(O1825+273.15)</f>
        <v>295.0292953491211</v>
      </c>
      <c r="AS1825" s="4">
        <f>(Y1825*AK1825+Z1825*AL1825)*AM1825</f>
        <v>319.8305592574798</v>
      </c>
      <c r="AT1825" s="4">
        <f>((AS1825+0.00000010773*(AR1825^4-AQ1825^4))-AP1825*44100)/(L1825*0.92*2*29.3+0.00000043092*AQ1825^3)</f>
        <v>2.353106367795128</v>
      </c>
      <c r="AU1825" s="4">
        <f>0.61365*EXP(17.502*J1825/(240.97+J1825))</f>
        <v>3.192787271871401</v>
      </c>
      <c r="AV1825" s="4">
        <f>AU1825*1000/AA1825</f>
        <v>31.44265284353029</v>
      </c>
      <c r="AW1825" s="4">
        <f>(AV1825-U1825)</f>
        <v>16.01315703206789</v>
      </c>
      <c r="AX1825" s="4">
        <f>IF(D1825,P1825,(O1825+P1825)/2)</f>
        <v>23.47416305541992</v>
      </c>
      <c r="AY1825" s="4">
        <f>0.61365*EXP(17.502*AX1825/(240.97+AX1825))</f>
        <v>2.901668463910074</v>
      </c>
      <c r="AZ1825" s="4">
        <f>IF(AW1825&lt;&gt;0,(1000-(AV1825+U1825)/2)/AW1825*AP1825,0)</f>
        <v>0.1063723810361201</v>
      </c>
      <c r="BA1825" s="4">
        <f>U1825*AA1825/1000</f>
        <v>1.566760224825201</v>
      </c>
      <c r="BB1825" s="4">
        <f>(AY1825-BA1825)</f>
        <v>1.334908239084874</v>
      </c>
      <c r="BC1825" s="4">
        <f>1/(1.6/F1825+1.37/N1825)</f>
        <v>0.0668426299194958</v>
      </c>
      <c r="BD1825" s="4">
        <f>G1825*AA1825*0.001</f>
        <v>17.65613325100285</v>
      </c>
      <c r="BE1825" s="4">
        <f>G1825/S1825</f>
        <v>2.996319119182054</v>
      </c>
      <c r="BF1825" s="4">
        <f>(1-AP1825*AA1825/AU1825/F1825)*100</f>
        <v>49.80295887960962</v>
      </c>
      <c r="BG1825" s="4">
        <f>(S1825-E1825/(N1825/1.35))</f>
        <v>61.80761027591443</v>
      </c>
      <c r="BH1825" s="4">
        <f>E1825*BF1825/100/BG1825</f>
        <v>-0.06402521230209174</v>
      </c>
    </row>
    <row r="1826" ht="16" customHeight="1">
      <c r="A1826" s="4">
        <v>1719</v>
      </c>
      <c r="B1826" t="s" s="2">
        <v>1887</v>
      </c>
      <c r="C1826" s="4">
        <v>9983.500030253083</v>
      </c>
      <c r="D1826" s="4">
        <v>0</v>
      </c>
      <c r="E1826" s="4">
        <f>(R1826-S1826*(1000-T1826)/(1000-U1826))*AO1826</f>
        <v>-6.662374270369837</v>
      </c>
      <c r="F1826" s="4">
        <f>IF(AZ1826&lt;&gt;0,1/(1/AZ1826-1/N1826),0)</f>
        <v>0.1107237992102855</v>
      </c>
      <c r="G1826" s="4">
        <f>((BC1826-AP1826/2)*S1826-E1826)/(BC1826+AP1826/2)</f>
        <v>153.6840543739526</v>
      </c>
      <c r="H1826" s="4">
        <f>AP1826*1000</f>
        <v>1.748372721246164</v>
      </c>
      <c r="I1826" s="4">
        <f>(AU1826-BA1826)</f>
        <v>1.62686049933109</v>
      </c>
      <c r="J1826" s="4">
        <f>(P1826+AT1826*D1826)</f>
        <v>25.0750904083252</v>
      </c>
      <c r="K1826" s="4">
        <v>6</v>
      </c>
      <c r="L1826" s="4">
        <f>(K1826*AI1826+AJ1826)</f>
        <v>1.420000016689301</v>
      </c>
      <c r="M1826" s="4">
        <v>1</v>
      </c>
      <c r="N1826" s="4">
        <f>L1826*(M1826+1)*(M1826+1)/(M1826*M1826+1)</f>
        <v>2.840000033378601</v>
      </c>
      <c r="O1826" s="4">
        <v>21.88090133666992</v>
      </c>
      <c r="P1826" s="4">
        <v>25.0750904083252</v>
      </c>
      <c r="Q1826" s="4">
        <v>21.31530380249023</v>
      </c>
      <c r="R1826" s="4">
        <v>49.06295013427734</v>
      </c>
      <c r="S1826" s="4">
        <v>56.94594955444336</v>
      </c>
      <c r="T1826" s="4">
        <v>13.36501598358154</v>
      </c>
      <c r="U1826" s="4">
        <v>15.43268489837646</v>
      </c>
      <c r="V1826" s="4">
        <v>51.51959609985352</v>
      </c>
      <c r="W1826" s="4">
        <v>59.48575592041016</v>
      </c>
      <c r="X1826" s="4">
        <v>499.5163269042969</v>
      </c>
      <c r="Y1826" s="4">
        <v>1999.0341796875</v>
      </c>
      <c r="Z1826" s="4">
        <v>56.14272689819336</v>
      </c>
      <c r="AA1826" s="4">
        <v>101.5429153442383</v>
      </c>
      <c r="AB1826" s="4">
        <v>2.890669345855713</v>
      </c>
      <c r="AC1826" s="4">
        <v>0.2965556979179382</v>
      </c>
      <c r="AD1826" s="4">
        <v>0.1120069250464439</v>
      </c>
      <c r="AE1826" s="4">
        <v>0.00340384291484952</v>
      </c>
      <c r="AF1826" s="4">
        <v>0.1485026478767395</v>
      </c>
      <c r="AG1826" s="4">
        <v>0.003503239946439862</v>
      </c>
      <c r="AH1826" s="4">
        <v>0.6666666865348816</v>
      </c>
      <c r="AI1826" s="4">
        <v>-0.2195652425289154</v>
      </c>
      <c r="AJ1826" s="4">
        <v>2.737391471862793</v>
      </c>
      <c r="AK1826" s="4">
        <v>1</v>
      </c>
      <c r="AL1826" s="4">
        <v>0</v>
      </c>
      <c r="AM1826" s="4">
        <v>0.1599999964237213</v>
      </c>
      <c r="AN1826" s="4">
        <v>111115</v>
      </c>
      <c r="AO1826" s="4">
        <f>X1826*0.000001/(K1826*0.0001)</f>
        <v>0.8325272115071615</v>
      </c>
      <c r="AP1826" s="4">
        <f>(U1826-T1826)/(1000-U1826)*AO1826</f>
        <v>0.001748372721246164</v>
      </c>
      <c r="AQ1826" s="4">
        <f>(P1826+273.15)</f>
        <v>298.2250904083252</v>
      </c>
      <c r="AR1826" s="4">
        <f>(O1826+273.15)</f>
        <v>295.0309013366699</v>
      </c>
      <c r="AS1826" s="4">
        <f>(Y1826*AK1826+Z1826*AL1826)*AM1826</f>
        <v>319.8454616008967</v>
      </c>
      <c r="AT1826" s="4">
        <f>((AS1826+0.00000010773*(AR1826^4-AQ1826^4))-AP1826*44100)/(L1826*0.92*2*29.3+0.00000043092*AQ1826^3)</f>
        <v>2.350598365931541</v>
      </c>
      <c r="AU1826" s="4">
        <f>0.61365*EXP(17.502*J1826/(240.97+J1826))</f>
        <v>3.193940315501236</v>
      </c>
      <c r="AV1826" s="4">
        <f>AU1826*1000/AA1826</f>
        <v>31.45409312578365</v>
      </c>
      <c r="AW1826" s="4">
        <f>(AV1826-U1826)</f>
        <v>16.02140822740719</v>
      </c>
      <c r="AX1826" s="4">
        <f>IF(D1826,P1826,(O1826+P1826)/2)</f>
        <v>23.47799587249756</v>
      </c>
      <c r="AY1826" s="4">
        <f>0.61365*EXP(17.502*AX1826/(240.97+AX1826))</f>
        <v>2.902339263006407</v>
      </c>
      <c r="AZ1826" s="4">
        <f>IF(AW1826&lt;&gt;0,(1000-(AV1826+U1826)/2)/AW1826*AP1826,0)</f>
        <v>0.1065689679190076</v>
      </c>
      <c r="BA1826" s="4">
        <f>U1826*AA1826/1000</f>
        <v>1.567079816170146</v>
      </c>
      <c r="BB1826" s="4">
        <f>(AY1826-BA1826)</f>
        <v>1.335259446836261</v>
      </c>
      <c r="BC1826" s="4">
        <f>1/(1.6/F1826+1.37/N1826)</f>
        <v>0.06696683179688645</v>
      </c>
      <c r="BD1826" s="4">
        <f>G1826*AA1826*0.001</f>
        <v>15.60552692305358</v>
      </c>
      <c r="BE1826" s="4">
        <f>G1826/S1826</f>
        <v>2.698770598724014</v>
      </c>
      <c r="BF1826" s="4">
        <f>(1-AP1826*AA1826/AU1826/F1826)*100</f>
        <v>49.79859471594013</v>
      </c>
      <c r="BG1826" s="4">
        <f>(S1826-E1826/(N1826/1.35))</f>
        <v>60.11292320208073</v>
      </c>
      <c r="BH1826" s="4">
        <f>E1826*BF1826/100/BG1826</f>
        <v>-0.05519227122273282</v>
      </c>
    </row>
    <row r="1827" ht="29" customHeight="1">
      <c r="A1827" t="s" s="2">
        <v>9</v>
      </c>
      <c r="B1827" t="s" s="5">
        <v>1888</v>
      </c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3"/>
      <c r="AM1827" s="3"/>
      <c r="AN1827" s="3"/>
      <c r="AO1827" s="3"/>
      <c r="AP1827" s="3"/>
      <c r="AQ1827" s="3"/>
      <c r="AR1827" s="3"/>
      <c r="AS1827" s="3"/>
      <c r="AT1827" s="3"/>
      <c r="AU1827" s="3"/>
      <c r="AV1827" s="3"/>
      <c r="AW1827" s="3"/>
      <c r="AX1827" s="3"/>
      <c r="AY1827" s="3"/>
      <c r="AZ1827" s="3"/>
      <c r="BA1827" s="3"/>
      <c r="BB1827" s="3"/>
      <c r="BC1827" s="3"/>
      <c r="BD1827" s="3"/>
      <c r="BE1827" s="3"/>
      <c r="BF1827" s="3"/>
      <c r="BG1827" s="3"/>
      <c r="BH1827" s="3"/>
    </row>
    <row r="1828" ht="16" customHeight="1">
      <c r="A1828" s="4">
        <v>1720</v>
      </c>
      <c r="B1828" t="s" s="2">
        <v>1889</v>
      </c>
      <c r="C1828" s="4">
        <v>10004.000032566488</v>
      </c>
      <c r="D1828" s="4">
        <v>0</v>
      </c>
      <c r="E1828" s="4">
        <f>(R1828-S1828*(1000-T1828)/(1000-U1828))*AO1828</f>
        <v>-6.555774508747176</v>
      </c>
      <c r="F1828" s="4">
        <f>IF(AZ1828&lt;&gt;0,1/(1/AZ1828-1/N1828),0)</f>
        <v>0.1092756790191605</v>
      </c>
      <c r="G1828" s="4">
        <f>((BC1828-AP1828/2)*S1828-E1828)/(BC1828+AP1828/2)</f>
        <v>153.3839176359752</v>
      </c>
      <c r="H1828" s="4">
        <f>AP1828*1000</f>
        <v>1.726097170221431</v>
      </c>
      <c r="I1828" s="4">
        <f>(AU1828-BA1828)</f>
        <v>1.626616255296596</v>
      </c>
      <c r="J1828" s="4">
        <f>(P1828+AT1828*D1828)</f>
        <v>25.0749683380127</v>
      </c>
      <c r="K1828" s="4">
        <v>6</v>
      </c>
      <c r="L1828" s="4">
        <f>(K1828*AI1828+AJ1828)</f>
        <v>1.420000016689301</v>
      </c>
      <c r="M1828" s="4">
        <v>1</v>
      </c>
      <c r="N1828" s="4">
        <f>L1828*(M1828+1)*(M1828+1)/(M1828*M1828+1)</f>
        <v>2.840000033378601</v>
      </c>
      <c r="O1828" s="4">
        <v>21.88153457641602</v>
      </c>
      <c r="P1828" s="4">
        <v>25.0749683380127</v>
      </c>
      <c r="Q1828" s="4">
        <v>21.31550788879395</v>
      </c>
      <c r="R1828" s="4">
        <v>49.22211837768555</v>
      </c>
      <c r="S1828" s="4">
        <v>56.97852325439453</v>
      </c>
      <c r="T1828" s="4">
        <v>13.39355182647705</v>
      </c>
      <c r="U1828" s="4">
        <v>15.43487071990967</v>
      </c>
      <c r="V1828" s="4">
        <v>51.79008102416992</v>
      </c>
      <c r="W1828" s="4">
        <v>59.49147796630859</v>
      </c>
      <c r="X1828" s="4">
        <v>499.5167846679688</v>
      </c>
      <c r="Y1828" s="4">
        <v>1999.003295898438</v>
      </c>
      <c r="Z1828" s="4">
        <v>56.10914611816406</v>
      </c>
      <c r="AA1828" s="4">
        <v>101.542854309082</v>
      </c>
      <c r="AB1828" s="4">
        <v>2.266702651977539</v>
      </c>
      <c r="AC1828" s="4">
        <v>0.290470689535141</v>
      </c>
      <c r="AD1828" s="4">
        <v>0.3271121978759766</v>
      </c>
      <c r="AE1828" s="4">
        <v>0.006345468573272228</v>
      </c>
      <c r="AF1828" s="4">
        <v>0.3595519661903381</v>
      </c>
      <c r="AG1828" s="4">
        <v>0.007311901543289423</v>
      </c>
      <c r="AH1828" s="4">
        <v>0.6666666865348816</v>
      </c>
      <c r="AI1828" s="4">
        <v>-0.2195652425289154</v>
      </c>
      <c r="AJ1828" s="4">
        <v>2.737391471862793</v>
      </c>
      <c r="AK1828" s="4">
        <v>1</v>
      </c>
      <c r="AL1828" s="4">
        <v>0</v>
      </c>
      <c r="AM1828" s="4">
        <v>0.1599999964237213</v>
      </c>
      <c r="AN1828" s="4">
        <v>111115</v>
      </c>
      <c r="AO1828" s="4">
        <f>X1828*0.000001/(K1828*0.0001)</f>
        <v>0.8325279744466144</v>
      </c>
      <c r="AP1828" s="4">
        <f>(U1828-T1828)/(1000-U1828)*AO1828</f>
        <v>0.001726097170221431</v>
      </c>
      <c r="AQ1828" s="4">
        <f>(P1828+273.15)</f>
        <v>298.2249683380127</v>
      </c>
      <c r="AR1828" s="4">
        <f>(O1828+273.15)</f>
        <v>295.031534576416</v>
      </c>
      <c r="AS1828" s="4">
        <f>(Y1828*AK1828+Z1828*AL1828)*AM1828</f>
        <v>319.8405201947571</v>
      </c>
      <c r="AT1828" s="4">
        <f>((AS1828+0.00000010773*(AR1828^4-AQ1828^4))-AP1828*44100)/(L1828*0.92*2*29.3+0.00000043092*AQ1828^3)</f>
        <v>2.361803127066311</v>
      </c>
      <c r="AU1828" s="4">
        <f>0.61365*EXP(17.502*J1828/(240.97+J1828))</f>
        <v>3.193917084087899</v>
      </c>
      <c r="AV1828" s="4">
        <f>AU1828*1000/AA1828</f>
        <v>31.45388324781642</v>
      </c>
      <c r="AW1828" s="4">
        <f>(AV1828-U1828)</f>
        <v>16.01901252790676</v>
      </c>
      <c r="AX1828" s="4">
        <f>IF(D1828,P1828,(O1828+P1828)/2)</f>
        <v>23.47825145721436</v>
      </c>
      <c r="AY1828" s="4">
        <f>0.61365*EXP(17.502*AX1828/(240.97+AX1828))</f>
        <v>2.902383998896434</v>
      </c>
      <c r="AZ1828" s="4">
        <f>IF(AW1828&lt;&gt;0,(1000-(AV1828+U1828)/2)/AW1828*AP1828,0)</f>
        <v>0.1052268293389147</v>
      </c>
      <c r="BA1828" s="4">
        <f>U1828*AA1828/1000</f>
        <v>1.567300828791304</v>
      </c>
      <c r="BB1828" s="4">
        <f>(AY1828-BA1828)</f>
        <v>1.33508317010513</v>
      </c>
      <c r="BC1828" s="4">
        <f>1/(1.6/F1828+1.37/N1828)</f>
        <v>0.06611892978256594</v>
      </c>
      <c r="BD1828" s="4">
        <f>G1828*AA1828*0.001</f>
        <v>15.57504080186606</v>
      </c>
      <c r="BE1828" s="4">
        <f>G1828/S1828</f>
        <v>2.691960213695873</v>
      </c>
      <c r="BF1828" s="4">
        <f>(1-AP1828*AA1828/AU1828/F1828)*100</f>
        <v>49.78106985364465</v>
      </c>
      <c r="BG1828" s="4">
        <f>(S1828-E1828/(N1828/1.35))</f>
        <v>60.09482448072936</v>
      </c>
      <c r="BH1828" s="4">
        <f>E1828*BF1828/100/BG1828</f>
        <v>-0.05430641849521303</v>
      </c>
    </row>
    <row r="1829" ht="16" customHeight="1">
      <c r="A1829" s="4">
        <v>1721</v>
      </c>
      <c r="B1829" t="s" s="2">
        <v>1890</v>
      </c>
      <c r="C1829" s="4">
        <v>10009.500032443553</v>
      </c>
      <c r="D1829" s="4">
        <v>0</v>
      </c>
      <c r="E1829" s="4">
        <f>(R1829-S1829*(1000-T1829)/(1000-U1829))*AO1829</f>
        <v>-6.297762357488117</v>
      </c>
      <c r="F1829" s="4">
        <f>IF(AZ1829&lt;&gt;0,1/(1/AZ1829-1/N1829),0)</f>
        <v>0.107127951852926</v>
      </c>
      <c r="G1829" s="4">
        <f>((BC1829-AP1829/2)*S1829-E1829)/(BC1829+AP1829/2)</f>
        <v>151.7859678511855</v>
      </c>
      <c r="H1829" s="4">
        <f>AP1829*1000</f>
        <v>1.692075857103345</v>
      </c>
      <c r="I1829" s="4">
        <f>(AU1829-BA1829)</f>
        <v>1.625302318492401</v>
      </c>
      <c r="J1829" s="4">
        <f>(P1829+AT1829*D1829)</f>
        <v>25.07971572875977</v>
      </c>
      <c r="K1829" s="4">
        <v>6</v>
      </c>
      <c r="L1829" s="4">
        <f>(K1829*AI1829+AJ1829)</f>
        <v>1.420000016689301</v>
      </c>
      <c r="M1829" s="4">
        <v>1</v>
      </c>
      <c r="N1829" s="4">
        <f>L1829*(M1829+1)*(M1829+1)/(M1829*M1829+1)</f>
        <v>2.840000033378601</v>
      </c>
      <c r="O1829" s="4">
        <v>21.8880558013916</v>
      </c>
      <c r="P1829" s="4">
        <v>25.07971572875977</v>
      </c>
      <c r="Q1829" s="4">
        <v>21.31835556030273</v>
      </c>
      <c r="R1829" s="4">
        <v>49.96916580200195</v>
      </c>
      <c r="S1829" s="4">
        <v>57.41714859008789</v>
      </c>
      <c r="T1829" s="4">
        <v>13.45576000213623</v>
      </c>
      <c r="U1829" s="4">
        <v>15.45681476593018</v>
      </c>
      <c r="V1829" s="4">
        <v>52.01917266845703</v>
      </c>
      <c r="W1829" s="4">
        <v>59.54882431030273</v>
      </c>
      <c r="X1829" s="4">
        <v>499.5130920410156</v>
      </c>
      <c r="Y1829" s="4">
        <v>1998.486572265625</v>
      </c>
      <c r="Z1829" s="4">
        <v>56.31782150268555</v>
      </c>
      <c r="AA1829" s="4">
        <v>101.5421600341797</v>
      </c>
      <c r="AB1829" s="4">
        <v>2.266702651977539</v>
      </c>
      <c r="AC1829" s="4">
        <v>0.290470689535141</v>
      </c>
      <c r="AD1829" s="4">
        <v>0.3271121978759766</v>
      </c>
      <c r="AE1829" s="4">
        <v>0.006345468573272228</v>
      </c>
      <c r="AF1829" s="4">
        <v>0.3595519661903381</v>
      </c>
      <c r="AG1829" s="4">
        <v>0.007311901543289423</v>
      </c>
      <c r="AH1829" s="4">
        <v>0.6666666865348816</v>
      </c>
      <c r="AI1829" s="4">
        <v>-0.2195652425289154</v>
      </c>
      <c r="AJ1829" s="4">
        <v>2.737391471862793</v>
      </c>
      <c r="AK1829" s="4">
        <v>1</v>
      </c>
      <c r="AL1829" s="4">
        <v>0</v>
      </c>
      <c r="AM1829" s="4">
        <v>0.1599999964237213</v>
      </c>
      <c r="AN1829" s="4">
        <v>111115</v>
      </c>
      <c r="AO1829" s="4">
        <f>X1829*0.000001/(K1829*0.0001)</f>
        <v>0.8325218200683592</v>
      </c>
      <c r="AP1829" s="4">
        <f>(U1829-T1829)/(1000-U1829)*AO1829</f>
        <v>0.001692075857103345</v>
      </c>
      <c r="AQ1829" s="4">
        <f>(P1829+273.15)</f>
        <v>298.2297157287597</v>
      </c>
      <c r="AR1829" s="4">
        <f>(O1829+273.15)</f>
        <v>295.0380558013916</v>
      </c>
      <c r="AS1829" s="4">
        <f>(Y1829*AK1829+Z1829*AL1829)*AM1829</f>
        <v>319.7578444153551</v>
      </c>
      <c r="AT1829" s="4">
        <f>((AS1829+0.00000010773*(AR1829^4-AQ1829^4))-AP1829*44100)/(L1829*0.92*2*29.3+0.00000043092*AQ1829^3)</f>
        <v>2.37810453413433</v>
      </c>
      <c r="AU1829" s="4">
        <f>0.61365*EXP(17.502*J1829/(240.97+J1829))</f>
        <v>3.194820677073154</v>
      </c>
      <c r="AV1829" s="4">
        <f>AU1829*1000/AA1829</f>
        <v>31.46299700535974</v>
      </c>
      <c r="AW1829" s="4">
        <f>(AV1829-U1829)</f>
        <v>16.00618223942956</v>
      </c>
      <c r="AX1829" s="4">
        <f>IF(D1829,P1829,(O1829+P1829)/2)</f>
        <v>23.48388576507568</v>
      </c>
      <c r="AY1829" s="4">
        <f>0.61365*EXP(17.502*AX1829/(240.97+AX1829))</f>
        <v>2.903370344774343</v>
      </c>
      <c r="AZ1829" s="4">
        <f>IF(AW1829&lt;&gt;0,(1000-(AV1829+U1829)/2)/AW1829*AP1829,0)</f>
        <v>0.1032338562704767</v>
      </c>
      <c r="BA1829" s="4">
        <f>U1829*AA1829/1000</f>
        <v>1.569518358580754</v>
      </c>
      <c r="BB1829" s="4">
        <f>(AY1829-BA1829)</f>
        <v>1.33385198619359</v>
      </c>
      <c r="BC1829" s="4">
        <f>1/(1.6/F1829+1.37/N1829)</f>
        <v>0.06486007384783293</v>
      </c>
      <c r="BD1829" s="4">
        <f>G1829*AA1829*0.001</f>
        <v>15.41267503848793</v>
      </c>
      <c r="BE1829" s="4">
        <f>G1829/S1829</f>
        <v>2.64356505988855</v>
      </c>
      <c r="BF1829" s="4">
        <f>(1-AP1829*AA1829/AU1829/F1829)*100</f>
        <v>49.79847176792699</v>
      </c>
      <c r="BG1829" s="4">
        <f>(S1829-E1829/(N1829/1.35))</f>
        <v>60.4108031966671</v>
      </c>
      <c r="BH1829" s="4">
        <f>E1829*BF1829/100/BG1829</f>
        <v>-0.05191438027061157</v>
      </c>
    </row>
    <row r="1830" ht="16" customHeight="1">
      <c r="A1830" s="4">
        <v>1722</v>
      </c>
      <c r="B1830" t="s" s="2">
        <v>1891</v>
      </c>
      <c r="C1830" s="4">
        <v>10014.500032331795</v>
      </c>
      <c r="D1830" s="4">
        <v>0</v>
      </c>
      <c r="E1830" s="4">
        <f>(R1830-S1830*(1000-T1830)/(1000-U1830))*AO1830</f>
        <v>-6.278242947281667</v>
      </c>
      <c r="F1830" s="4">
        <f>IF(AZ1830&lt;&gt;0,1/(1/AZ1830-1/N1830),0)</f>
        <v>0.1079875690575179</v>
      </c>
      <c r="G1830" s="4">
        <f>((BC1830-AP1830/2)*S1830-E1830)/(BC1830+AP1830/2)</f>
        <v>150.9350743699323</v>
      </c>
      <c r="H1830" s="4">
        <f>AP1830*1000</f>
        <v>1.706699347606851</v>
      </c>
      <c r="I1830" s="4">
        <f>(AU1830-BA1830)</f>
        <v>1.626725771227318</v>
      </c>
      <c r="J1830" s="4">
        <f>(P1830+AT1830*D1830)</f>
        <v>25.0953483581543</v>
      </c>
      <c r="K1830" s="4">
        <v>6</v>
      </c>
      <c r="L1830" s="4">
        <f>(K1830*AI1830+AJ1830)</f>
        <v>1.420000016689301</v>
      </c>
      <c r="M1830" s="4">
        <v>1</v>
      </c>
      <c r="N1830" s="4">
        <f>L1830*(M1830+1)*(M1830+1)/(M1830*M1830+1)</f>
        <v>2.840000033378601</v>
      </c>
      <c r="O1830" s="4">
        <v>21.89438438415527</v>
      </c>
      <c r="P1830" s="4">
        <v>25.0953483581543</v>
      </c>
      <c r="Q1830" s="4">
        <v>21.32084083557129</v>
      </c>
      <c r="R1830" s="4">
        <v>50.18424987792969</v>
      </c>
      <c r="S1830" s="4">
        <v>57.60736083984375</v>
      </c>
      <c r="T1830" s="4">
        <v>13.45390129089355</v>
      </c>
      <c r="U1830" s="4">
        <v>15.47221088409424</v>
      </c>
      <c r="V1830" s="4">
        <v>52.01016235351562</v>
      </c>
      <c r="W1830" s="4">
        <v>59.58392715454102</v>
      </c>
      <c r="X1830" s="4">
        <v>499.5149230957031</v>
      </c>
      <c r="Y1830" s="4">
        <v>1998.789306640625</v>
      </c>
      <c r="Z1830" s="4">
        <v>56.71287536621094</v>
      </c>
      <c r="AA1830" s="4">
        <v>101.5415267944336</v>
      </c>
      <c r="AB1830" s="4">
        <v>2.266702651977539</v>
      </c>
      <c r="AC1830" s="4">
        <v>0.290470689535141</v>
      </c>
      <c r="AD1830" s="4">
        <v>0.3271121978759766</v>
      </c>
      <c r="AE1830" s="4">
        <v>0.006345468573272228</v>
      </c>
      <c r="AF1830" s="4">
        <v>0.3595519661903381</v>
      </c>
      <c r="AG1830" s="4">
        <v>0.007311901543289423</v>
      </c>
      <c r="AH1830" s="4">
        <v>0.6666666865348816</v>
      </c>
      <c r="AI1830" s="4">
        <v>-0.2195652425289154</v>
      </c>
      <c r="AJ1830" s="4">
        <v>2.737391471862793</v>
      </c>
      <c r="AK1830" s="4">
        <v>1</v>
      </c>
      <c r="AL1830" s="4">
        <v>0</v>
      </c>
      <c r="AM1830" s="4">
        <v>0.1599999964237213</v>
      </c>
      <c r="AN1830" s="4">
        <v>111115</v>
      </c>
      <c r="AO1830" s="4">
        <f>X1830*0.000001/(K1830*0.0001)</f>
        <v>0.8325248718261717</v>
      </c>
      <c r="AP1830" s="4">
        <f>(U1830-T1830)/(1000-U1830)*AO1830</f>
        <v>0.001706699347606851</v>
      </c>
      <c r="AQ1830" s="4">
        <f>(P1830+273.15)</f>
        <v>298.2453483581543</v>
      </c>
      <c r="AR1830" s="4">
        <f>(O1830+273.15)</f>
        <v>295.0443843841553</v>
      </c>
      <c r="AS1830" s="4">
        <f>(Y1830*AK1830+Z1830*AL1830)*AM1830</f>
        <v>319.8062819142724</v>
      </c>
      <c r="AT1830" s="4">
        <f>((AS1830+0.00000010773*(AR1830^4-AQ1830^4))-AP1830*44100)/(L1830*0.92*2*29.3+0.00000043092*AQ1830^3)</f>
        <v>2.370042101605937</v>
      </c>
      <c r="AU1830" s="4">
        <f>0.61365*EXP(17.502*J1830/(240.97+J1830))</f>
        <v>3.1977976872837</v>
      </c>
      <c r="AV1830" s="4">
        <f>AU1830*1000/AA1830</f>
        <v>31.49251137180065</v>
      </c>
      <c r="AW1830" s="4">
        <f>(AV1830-U1830)</f>
        <v>16.02030048770641</v>
      </c>
      <c r="AX1830" s="4">
        <f>IF(D1830,P1830,(O1830+P1830)/2)</f>
        <v>23.49486637115479</v>
      </c>
      <c r="AY1830" s="4">
        <f>0.61365*EXP(17.502*AX1830/(240.97+AX1830))</f>
        <v>2.905293459798124</v>
      </c>
      <c r="AZ1830" s="4">
        <f>IF(AW1830&lt;&gt;0,(1000-(AV1830+U1830)/2)/AW1830*AP1830,0)</f>
        <v>0.1040318824524197</v>
      </c>
      <c r="BA1830" s="4">
        <f>U1830*AA1830/1000</f>
        <v>1.571071916056382</v>
      </c>
      <c r="BB1830" s="4">
        <f>(AY1830-BA1830)</f>
        <v>1.334221543741742</v>
      </c>
      <c r="BC1830" s="4">
        <f>1/(1.6/F1830+1.37/N1830)</f>
        <v>0.06536411423231236</v>
      </c>
      <c r="BD1830" s="4">
        <f>G1830*AA1830*0.001</f>
        <v>15.32617789835431</v>
      </c>
      <c r="BE1830" s="4">
        <f>G1830/S1830</f>
        <v>2.620065772316011</v>
      </c>
      <c r="BF1830" s="4">
        <f>(1-AP1830*AA1830/AU1830/F1830)*100</f>
        <v>49.8147649142019</v>
      </c>
      <c r="BG1830" s="4">
        <f>(S1830-E1830/(N1830/1.35))</f>
        <v>60.59173685365219</v>
      </c>
      <c r="BH1830" s="4">
        <f>E1830*BF1830/100/BG1830</f>
        <v>-0.0516158164022379</v>
      </c>
    </row>
    <row r="1831" ht="16" customHeight="1">
      <c r="A1831" s="4">
        <v>1723</v>
      </c>
      <c r="B1831" t="s" s="2">
        <v>1892</v>
      </c>
      <c r="C1831" s="4">
        <v>10019.500032220036</v>
      </c>
      <c r="D1831" s="4">
        <v>0</v>
      </c>
      <c r="E1831" s="4">
        <f>(R1831-S1831*(1000-T1831)/(1000-U1831))*AO1831</f>
        <v>-6.238415987085959</v>
      </c>
      <c r="F1831" s="4">
        <f>IF(AZ1831&lt;&gt;0,1/(1/AZ1831-1/N1831),0)</f>
        <v>0.1110787671362938</v>
      </c>
      <c r="G1831" s="4">
        <f>((BC1831-AP1831/2)*S1831-E1831)/(BC1831+AP1831/2)</f>
        <v>147.6129084762043</v>
      </c>
      <c r="H1831" s="4">
        <f>AP1831*1000</f>
        <v>1.756630390057844</v>
      </c>
      <c r="I1831" s="4">
        <f>(AU1831-BA1831)</f>
        <v>1.629379160135767</v>
      </c>
      <c r="J1831" s="4">
        <f>(P1831+AT1831*D1831)</f>
        <v>25.11518859863281</v>
      </c>
      <c r="K1831" s="4">
        <v>6</v>
      </c>
      <c r="L1831" s="4">
        <f>(K1831*AI1831+AJ1831)</f>
        <v>1.420000016689301</v>
      </c>
      <c r="M1831" s="4">
        <v>1</v>
      </c>
      <c r="N1831" s="4">
        <f>L1831*(M1831+1)*(M1831+1)/(M1831*M1831+1)</f>
        <v>2.840000033378601</v>
      </c>
      <c r="O1831" s="4">
        <v>21.89958572387695</v>
      </c>
      <c r="P1831" s="4">
        <v>25.11518859863281</v>
      </c>
      <c r="Q1831" s="4">
        <v>21.31996726989746</v>
      </c>
      <c r="R1831" s="4">
        <v>50.05325317382812</v>
      </c>
      <c r="S1831" s="4">
        <v>57.42507934570312</v>
      </c>
      <c r="T1831" s="4">
        <v>13.40618896484375</v>
      </c>
      <c r="U1831" s="4">
        <v>15.48341655731201</v>
      </c>
      <c r="V1831" s="4">
        <v>51.72159576416016</v>
      </c>
      <c r="W1831" s="4">
        <v>59.61360931396484</v>
      </c>
      <c r="X1831" s="4">
        <v>499.5403747558594</v>
      </c>
      <c r="Y1831" s="4">
        <v>1999.543701171875</v>
      </c>
      <c r="Z1831" s="4">
        <v>56.75771713256836</v>
      </c>
      <c r="AA1831" s="4">
        <v>101.5409164428711</v>
      </c>
      <c r="AB1831" s="4">
        <v>2.266702651977539</v>
      </c>
      <c r="AC1831" s="4">
        <v>0.290470689535141</v>
      </c>
      <c r="AD1831" s="4">
        <v>0.3271121978759766</v>
      </c>
      <c r="AE1831" s="4">
        <v>0.006345468573272228</v>
      </c>
      <c r="AF1831" s="4">
        <v>0.3595519661903381</v>
      </c>
      <c r="AG1831" s="4">
        <v>0.007311901543289423</v>
      </c>
      <c r="AH1831" s="4">
        <v>0.6666666865348816</v>
      </c>
      <c r="AI1831" s="4">
        <v>-0.2195652425289154</v>
      </c>
      <c r="AJ1831" s="4">
        <v>2.737391471862793</v>
      </c>
      <c r="AK1831" s="4">
        <v>1</v>
      </c>
      <c r="AL1831" s="4">
        <v>0</v>
      </c>
      <c r="AM1831" s="4">
        <v>0.1599999964237213</v>
      </c>
      <c r="AN1831" s="4">
        <v>111115</v>
      </c>
      <c r="AO1831" s="4">
        <f>X1831*0.000001/(K1831*0.0001)</f>
        <v>0.8325672912597656</v>
      </c>
      <c r="AP1831" s="4">
        <f>(U1831-T1831)/(1000-U1831)*AO1831</f>
        <v>0.001756630390057844</v>
      </c>
      <c r="AQ1831" s="4">
        <f>(P1831+273.15)</f>
        <v>298.2651885986328</v>
      </c>
      <c r="AR1831" s="4">
        <f>(O1831+273.15)</f>
        <v>295.0495857238769</v>
      </c>
      <c r="AS1831" s="4">
        <f>(Y1831*AK1831+Z1831*AL1831)*AM1831</f>
        <v>319.9269850365745</v>
      </c>
      <c r="AT1831" s="4">
        <f>((AS1831+0.00000010773*(AR1831^4-AQ1831^4))-AP1831*44100)/(L1831*0.92*2*29.3+0.00000043092*AQ1831^3)</f>
        <v>2.344403402723535</v>
      </c>
      <c r="AU1831" s="4">
        <f>0.61365*EXP(17.502*J1831/(240.97+J1831))</f>
        <v>3.201579467031952</v>
      </c>
      <c r="AV1831" s="4">
        <f>AU1831*1000/AA1831</f>
        <v>31.52994457001207</v>
      </c>
      <c r="AW1831" s="4">
        <f>(AV1831-U1831)</f>
        <v>16.04652801270005</v>
      </c>
      <c r="AX1831" s="4">
        <f>IF(D1831,P1831,(O1831+P1831)/2)</f>
        <v>23.50738716125488</v>
      </c>
      <c r="AY1831" s="4">
        <f>0.61365*EXP(17.502*AX1831/(240.97+AX1831))</f>
        <v>2.907487678015185</v>
      </c>
      <c r="AZ1831" s="4">
        <f>IF(AW1831&lt;&gt;0,(1000-(AV1831+U1831)/2)/AW1831*AP1831,0)</f>
        <v>0.1068977562780388</v>
      </c>
      <c r="BA1831" s="4">
        <f>U1831*AA1831/1000</f>
        <v>1.572200306896186</v>
      </c>
      <c r="BB1831" s="4">
        <f>(AY1831-BA1831)</f>
        <v>1.335287371118999</v>
      </c>
      <c r="BC1831" s="4">
        <f>1/(1.6/F1831+1.37/N1831)</f>
        <v>0.06717456296744274</v>
      </c>
      <c r="BD1831" s="4">
        <f>G1831*AA1831*0.001</f>
        <v>14.98875000547144</v>
      </c>
      <c r="BE1831" s="4">
        <f>G1831/S1831</f>
        <v>2.570530335492685</v>
      </c>
      <c r="BF1831" s="4">
        <f>(1-AP1831*AA1831/AU1831/F1831)*100</f>
        <v>49.84362581230504</v>
      </c>
      <c r="BG1831" s="4">
        <f>(S1831-E1831/(N1831/1.35))</f>
        <v>60.39052353006357</v>
      </c>
      <c r="BH1831" s="4">
        <f>E1831*BF1831/100/BG1831</f>
        <v>-0.05148908370814496</v>
      </c>
    </row>
    <row r="1832" ht="16" customHeight="1">
      <c r="A1832" s="4">
        <v>1724</v>
      </c>
      <c r="B1832" t="s" s="2">
        <v>1893</v>
      </c>
      <c r="C1832" s="4">
        <v>10025.0000320971</v>
      </c>
      <c r="D1832" s="4">
        <v>0</v>
      </c>
      <c r="E1832" s="4">
        <f>(R1832-S1832*(1000-T1832)/(1000-U1832))*AO1832</f>
        <v>-5.57564160987765</v>
      </c>
      <c r="F1832" s="4">
        <f>IF(AZ1832&lt;&gt;0,1/(1/AZ1832-1/N1832),0)</f>
        <v>0.1133003572126162</v>
      </c>
      <c r="G1832" s="4">
        <f>((BC1832-AP1832/2)*S1832-E1832)/(BC1832+AP1832/2)</f>
        <v>135.7875846936058</v>
      </c>
      <c r="H1832" s="4">
        <f>AP1832*1000</f>
        <v>1.795776764289864</v>
      </c>
      <c r="I1832" s="4">
        <f>(AU1832-BA1832)</f>
        <v>1.634213763748067</v>
      </c>
      <c r="J1832" s="4">
        <f>(P1832+AT1832*D1832)</f>
        <v>25.13949966430664</v>
      </c>
      <c r="K1832" s="4">
        <v>6</v>
      </c>
      <c r="L1832" s="4">
        <f>(K1832*AI1832+AJ1832)</f>
        <v>1.420000016689301</v>
      </c>
      <c r="M1832" s="4">
        <v>1</v>
      </c>
      <c r="N1832" s="4">
        <f>L1832*(M1832+1)*(M1832+1)/(M1832*M1832+1)</f>
        <v>2.840000033378601</v>
      </c>
      <c r="O1832" s="4">
        <v>21.90197944641113</v>
      </c>
      <c r="P1832" s="4">
        <v>25.13949966430664</v>
      </c>
      <c r="Q1832" s="4">
        <v>21.31664657592773</v>
      </c>
      <c r="R1832" s="4">
        <v>50.31221771240234</v>
      </c>
      <c r="S1832" s="4">
        <v>56.88659286499023</v>
      </c>
      <c r="T1832" s="4">
        <v>13.35799598693848</v>
      </c>
      <c r="U1832" s="4">
        <v>15.48156642913818</v>
      </c>
      <c r="V1832" s="4">
        <v>51.45391464233398</v>
      </c>
      <c r="W1832" s="4">
        <v>59.59821319580078</v>
      </c>
      <c r="X1832" s="4">
        <v>499.5290832519531</v>
      </c>
      <c r="Y1832" s="4">
        <v>2000.340332031250</v>
      </c>
      <c r="Z1832" s="4">
        <v>55.61874771118164</v>
      </c>
      <c r="AA1832" s="4">
        <v>101.5404357910156</v>
      </c>
      <c r="AB1832" s="4">
        <v>2.266702651977539</v>
      </c>
      <c r="AC1832" s="4">
        <v>0.290470689535141</v>
      </c>
      <c r="AD1832" s="4">
        <v>0.3271121978759766</v>
      </c>
      <c r="AE1832" s="4">
        <v>0.006345468573272228</v>
      </c>
      <c r="AF1832" s="4">
        <v>0.3595519661903381</v>
      </c>
      <c r="AG1832" s="4">
        <v>0.007311901543289423</v>
      </c>
      <c r="AH1832" s="4">
        <v>0.6666666865348816</v>
      </c>
      <c r="AI1832" s="4">
        <v>-0.2195652425289154</v>
      </c>
      <c r="AJ1832" s="4">
        <v>2.737391471862793</v>
      </c>
      <c r="AK1832" s="4">
        <v>1</v>
      </c>
      <c r="AL1832" s="4">
        <v>0</v>
      </c>
      <c r="AM1832" s="4">
        <v>0.1599999964237213</v>
      </c>
      <c r="AN1832" s="4">
        <v>111115</v>
      </c>
      <c r="AO1832" s="4">
        <f>X1832*0.000001/(K1832*0.0001)</f>
        <v>0.8325484720865886</v>
      </c>
      <c r="AP1832" s="4">
        <f>(U1832-T1832)/(1000-U1832)*AO1832</f>
        <v>0.001795776764289864</v>
      </c>
      <c r="AQ1832" s="4">
        <f>(P1832+273.15)</f>
        <v>298.2894996643066</v>
      </c>
      <c r="AR1832" s="4">
        <f>(O1832+273.15)</f>
        <v>295.0519794464111</v>
      </c>
      <c r="AS1832" s="4">
        <f>(Y1832*AK1832+Z1832*AL1832)*AM1832</f>
        <v>320.0544459712255</v>
      </c>
      <c r="AT1832" s="4">
        <f>((AS1832+0.00000010773*(AR1832^4-AQ1832^4))-AP1832*44100)/(L1832*0.92*2*29.3+0.00000043092*AQ1832^3)</f>
        <v>2.32329960502656</v>
      </c>
      <c r="AU1832" s="4">
        <f>0.61365*EXP(17.502*J1832/(240.97+J1832))</f>
        <v>3.206218765690316</v>
      </c>
      <c r="AV1832" s="4">
        <f>AU1832*1000/AA1832</f>
        <v>31.57578299436454</v>
      </c>
      <c r="AW1832" s="4">
        <f>(AV1832-U1832)</f>
        <v>16.09421656522636</v>
      </c>
      <c r="AX1832" s="4">
        <f>IF(D1832,P1832,(O1832+P1832)/2)</f>
        <v>23.52073955535889</v>
      </c>
      <c r="AY1832" s="4">
        <f>0.61365*EXP(17.502*AX1832/(240.97+AX1832))</f>
        <v>2.909829228290263</v>
      </c>
      <c r="AZ1832" s="4">
        <f>IF(AW1832&lt;&gt;0,(1000-(AV1832+U1832)/2)/AW1832*AP1832,0)</f>
        <v>0.108953704570913</v>
      </c>
      <c r="BA1832" s="4">
        <f>U1832*AA1832/1000</f>
        <v>1.572005001942249</v>
      </c>
      <c r="BB1832" s="4">
        <f>(AY1832-BA1832)</f>
        <v>1.337824226348015</v>
      </c>
      <c r="BC1832" s="4">
        <f>1/(1.6/F1832+1.37/N1832)</f>
        <v>0.06847368555320292</v>
      </c>
      <c r="BD1832" s="4">
        <f>G1832*AA1832*0.001</f>
        <v>13.78793052479818</v>
      </c>
      <c r="BE1832" s="4">
        <f>G1832/S1832</f>
        <v>2.386987475517693</v>
      </c>
      <c r="BF1832" s="4">
        <f>(1-AP1832*AA1832/AU1832/F1832)*100</f>
        <v>49.80425087186934</v>
      </c>
      <c r="BG1832" s="4">
        <f>(S1832-E1832/(N1832/1.35))</f>
        <v>59.53698585261996</v>
      </c>
      <c r="BH1832" s="4">
        <f>E1832*BF1832/100/BG1832</f>
        <v>-0.04664170507344553</v>
      </c>
    </row>
    <row r="1833" ht="16" customHeight="1">
      <c r="A1833" s="4">
        <v>1725</v>
      </c>
      <c r="B1833" t="s" s="2">
        <v>1894</v>
      </c>
      <c r="C1833" s="4">
        <v>10030.000031985343</v>
      </c>
      <c r="D1833" s="4">
        <v>0</v>
      </c>
      <c r="E1833" s="4">
        <f>(R1833-S1833*(1000-T1833)/(1000-U1833))*AO1833</f>
        <v>-5.237340622834431</v>
      </c>
      <c r="F1833" s="4">
        <f>IF(AZ1833&lt;&gt;0,1/(1/AZ1833-1/N1833),0)</f>
        <v>0.113443569561617</v>
      </c>
      <c r="G1833" s="4">
        <f>((BC1833-AP1833/2)*S1833-E1833)/(BC1833+AP1833/2)</f>
        <v>130.8341136235502</v>
      </c>
      <c r="H1833" s="4">
        <f>AP1833*1000</f>
        <v>1.798880995487274</v>
      </c>
      <c r="I1833" s="4">
        <f>(AU1833-BA1833)</f>
        <v>1.635037123155429</v>
      </c>
      <c r="J1833" s="4">
        <f>(P1833+AT1833*D1833)</f>
        <v>25.14530372619629</v>
      </c>
      <c r="K1833" s="4">
        <v>6</v>
      </c>
      <c r="L1833" s="4">
        <f>(K1833*AI1833+AJ1833)</f>
        <v>1.420000016689301</v>
      </c>
      <c r="M1833" s="4">
        <v>1</v>
      </c>
      <c r="N1833" s="4">
        <f>L1833*(M1833+1)*(M1833+1)/(M1833*M1833+1)</f>
        <v>2.840000033378601</v>
      </c>
      <c r="O1833" s="4">
        <v>21.90398597717285</v>
      </c>
      <c r="P1833" s="4">
        <v>25.14530372619629</v>
      </c>
      <c r="Q1833" s="4">
        <v>21.31571197509766</v>
      </c>
      <c r="R1833" s="4">
        <v>50.73586654663086</v>
      </c>
      <c r="S1833" s="4">
        <v>56.90360260009766</v>
      </c>
      <c r="T1833" s="4">
        <v>13.35718059539795</v>
      </c>
      <c r="U1833" s="4">
        <v>15.48439979553223</v>
      </c>
      <c r="V1833" s="4">
        <v>51.42624664306641</v>
      </c>
      <c r="W1833" s="4">
        <v>59.60122299194336</v>
      </c>
      <c r="X1833" s="4">
        <v>499.5328369140625</v>
      </c>
      <c r="Y1833" s="4">
        <v>2000.168457031250</v>
      </c>
      <c r="Z1833" s="4">
        <v>55.52196502685547</v>
      </c>
      <c r="AA1833" s="4">
        <v>101.5402679443359</v>
      </c>
      <c r="AB1833" s="4">
        <v>2.266702651977539</v>
      </c>
      <c r="AC1833" s="4">
        <v>0.290470689535141</v>
      </c>
      <c r="AD1833" s="4">
        <v>0.3271121978759766</v>
      </c>
      <c r="AE1833" s="4">
        <v>0.006345468573272228</v>
      </c>
      <c r="AF1833" s="4">
        <v>0.3595519661903381</v>
      </c>
      <c r="AG1833" s="4">
        <v>0.007311901543289423</v>
      </c>
      <c r="AH1833" s="4">
        <v>0.6666666865348816</v>
      </c>
      <c r="AI1833" s="4">
        <v>-0.2195652425289154</v>
      </c>
      <c r="AJ1833" s="4">
        <v>2.737391471862793</v>
      </c>
      <c r="AK1833" s="4">
        <v>1</v>
      </c>
      <c r="AL1833" s="4">
        <v>0</v>
      </c>
      <c r="AM1833" s="4">
        <v>0.1599999964237213</v>
      </c>
      <c r="AN1833" s="4">
        <v>111115</v>
      </c>
      <c r="AO1833" s="4">
        <f>X1833*0.000001/(K1833*0.0001)</f>
        <v>0.832554728190104</v>
      </c>
      <c r="AP1833" s="4">
        <f>(U1833-T1833)/(1000-U1833)*AO1833</f>
        <v>0.001798880995487274</v>
      </c>
      <c r="AQ1833" s="4">
        <f>(P1833+273.15)</f>
        <v>298.2953037261963</v>
      </c>
      <c r="AR1833" s="4">
        <f>(O1833+273.15)</f>
        <v>295.0539859771728</v>
      </c>
      <c r="AS1833" s="4">
        <f>(Y1833*AK1833+Z1833*AL1833)*AM1833</f>
        <v>320.0269459718402</v>
      </c>
      <c r="AT1833" s="4">
        <f>((AS1833+0.00000010773*(AR1833^4-AQ1833^4))-AP1833*44100)/(L1833*0.92*2*29.3+0.00000043092*AQ1833^3)</f>
        <v>2.320911670169806</v>
      </c>
      <c r="AU1833" s="4">
        <f>0.61365*EXP(17.502*J1833/(240.97+J1833))</f>
        <v>3.207327227350992</v>
      </c>
      <c r="AV1833" s="4">
        <f>AU1833*1000/AA1833</f>
        <v>31.58675166298792</v>
      </c>
      <c r="AW1833" s="4">
        <f>(AV1833-U1833)</f>
        <v>16.10235186745569</v>
      </c>
      <c r="AX1833" s="4">
        <f>IF(D1833,P1833,(O1833+P1833)/2)</f>
        <v>23.52464485168457</v>
      </c>
      <c r="AY1833" s="4">
        <f>0.61365*EXP(17.502*AX1833/(240.97+AX1833))</f>
        <v>2.910514394478756</v>
      </c>
      <c r="AZ1833" s="4">
        <f>IF(AW1833&lt;&gt;0,(1000-(AV1833+U1833)/2)/AW1833*AP1833,0)</f>
        <v>0.1090861328859785</v>
      </c>
      <c r="BA1833" s="4">
        <f>U1833*AA1833/1000</f>
        <v>1.572290104195563</v>
      </c>
      <c r="BB1833" s="4">
        <f>(AY1833-BA1833)</f>
        <v>1.338224290283194</v>
      </c>
      <c r="BC1833" s="4">
        <f>1/(1.6/F1833+1.37/N1833)</f>
        <v>0.06855737432007111</v>
      </c>
      <c r="BD1833" s="4">
        <f>G1833*AA1833*0.001</f>
        <v>13.28493095359498</v>
      </c>
      <c r="BE1833" s="4">
        <f>G1833/S1833</f>
        <v>2.29922373356596</v>
      </c>
      <c r="BF1833" s="4">
        <f>(1-AP1833*AA1833/AU1833/F1833)*100</f>
        <v>49.7983970699283</v>
      </c>
      <c r="BG1833" s="4">
        <f>(S1833-E1833/(N1833/1.35))</f>
        <v>59.39318350070602</v>
      </c>
      <c r="BH1833" s="4">
        <f>E1833*BF1833/100/BG1833</f>
        <v>-0.04391264326204609</v>
      </c>
    </row>
    <row r="1834" ht="16" customHeight="1">
      <c r="A1834" s="4">
        <v>1726</v>
      </c>
      <c r="B1834" t="s" s="2">
        <v>1895</v>
      </c>
      <c r="C1834" s="4">
        <v>10035.000031873584</v>
      </c>
      <c r="D1834" s="4">
        <v>0</v>
      </c>
      <c r="E1834" s="4">
        <f>(R1834-S1834*(1000-T1834)/(1000-U1834))*AO1834</f>
        <v>-5.109628718931857</v>
      </c>
      <c r="F1834" s="4">
        <f>IF(AZ1834&lt;&gt;0,1/(1/AZ1834-1/N1834),0)</f>
        <v>0.1137493427930871</v>
      </c>
      <c r="G1834" s="4">
        <f>((BC1834-AP1834/2)*S1834-E1834)/(BC1834+AP1834/2)</f>
        <v>128.9744274142889</v>
      </c>
      <c r="H1834" s="4">
        <f>AP1834*1000</f>
        <v>1.803735676245271</v>
      </c>
      <c r="I1834" s="4">
        <f>(AU1834-BA1834)</f>
        <v>1.635205471959427</v>
      </c>
      <c r="J1834" s="4">
        <f>(P1834+AT1834*D1834)</f>
        <v>25.14868927001953</v>
      </c>
      <c r="K1834" s="4">
        <v>6</v>
      </c>
      <c r="L1834" s="4">
        <f>(K1834*AI1834+AJ1834)</f>
        <v>1.420000016689301</v>
      </c>
      <c r="M1834" s="4">
        <v>1</v>
      </c>
      <c r="N1834" s="4">
        <f>L1834*(M1834+1)*(M1834+1)/(M1834*M1834+1)</f>
        <v>2.840000033378601</v>
      </c>
      <c r="O1834" s="4">
        <v>21.90638160705566</v>
      </c>
      <c r="P1834" s="4">
        <v>25.14868927001953</v>
      </c>
      <c r="Q1834" s="4">
        <v>21.31691551208496</v>
      </c>
      <c r="R1834" s="4">
        <v>51.06479644775391</v>
      </c>
      <c r="S1834" s="4">
        <v>57.07860946655273</v>
      </c>
      <c r="T1834" s="4">
        <v>13.35606861114502</v>
      </c>
      <c r="U1834" s="4">
        <v>15.48908424377441</v>
      </c>
      <c r="V1834" s="4">
        <v>51.40560531616211</v>
      </c>
      <c r="W1834" s="4">
        <v>59.60901641845703</v>
      </c>
      <c r="X1834" s="4">
        <v>499.5174255371094</v>
      </c>
      <c r="Y1834" s="4">
        <v>1999.876831054688</v>
      </c>
      <c r="Z1834" s="4">
        <v>56.53033828735352</v>
      </c>
      <c r="AA1834" s="4">
        <v>101.5404434204102</v>
      </c>
      <c r="AB1834" s="4">
        <v>2.266702651977539</v>
      </c>
      <c r="AC1834" s="4">
        <v>0.290470689535141</v>
      </c>
      <c r="AD1834" s="4">
        <v>0.3271121978759766</v>
      </c>
      <c r="AE1834" s="4">
        <v>0.006345468573272228</v>
      </c>
      <c r="AF1834" s="4">
        <v>0.3595519661903381</v>
      </c>
      <c r="AG1834" s="4">
        <v>0.007311901543289423</v>
      </c>
      <c r="AH1834" s="4">
        <v>0.6666666865348816</v>
      </c>
      <c r="AI1834" s="4">
        <v>-0.2195652425289154</v>
      </c>
      <c r="AJ1834" s="4">
        <v>2.737391471862793</v>
      </c>
      <c r="AK1834" s="4">
        <v>1</v>
      </c>
      <c r="AL1834" s="4">
        <v>0</v>
      </c>
      <c r="AM1834" s="4">
        <v>0.1599999964237213</v>
      </c>
      <c r="AN1834" s="4">
        <v>111115</v>
      </c>
      <c r="AO1834" s="4">
        <f>X1834*0.000001/(K1834*0.0001)</f>
        <v>0.8325290425618488</v>
      </c>
      <c r="AP1834" s="4">
        <f>(U1834-T1834)/(1000-U1834)*AO1834</f>
        <v>0.001803735676245271</v>
      </c>
      <c r="AQ1834" s="4">
        <f>(P1834+273.15)</f>
        <v>298.2986892700195</v>
      </c>
      <c r="AR1834" s="4">
        <f>(O1834+273.15)</f>
        <v>295.0563816070556</v>
      </c>
      <c r="AS1834" s="4">
        <f>(Y1834*AK1834+Z1834*AL1834)*AM1834</f>
        <v>319.9802858166331</v>
      </c>
      <c r="AT1834" s="4">
        <f>((AS1834+0.00000010773*(AR1834^4-AQ1834^4))-AP1834*44100)/(L1834*0.92*2*29.3+0.00000043092*AQ1834^3)</f>
        <v>2.317799361212009</v>
      </c>
      <c r="AU1834" s="4">
        <f>0.61365*EXP(17.502*J1834/(240.97+J1834))</f>
        <v>3.207973954248369</v>
      </c>
      <c r="AV1834" s="4">
        <f>AU1834*1000/AA1834</f>
        <v>31.59306623240085</v>
      </c>
      <c r="AW1834" s="4">
        <f>(AV1834-U1834)</f>
        <v>16.10398198862643</v>
      </c>
      <c r="AX1834" s="4">
        <f>IF(D1834,P1834,(O1834+P1834)/2)</f>
        <v>23.5275354385376</v>
      </c>
      <c r="AY1834" s="4">
        <f>0.61365*EXP(17.502*AX1834/(240.97+AX1834))</f>
        <v>2.911021625445164</v>
      </c>
      <c r="AZ1834" s="4">
        <f>IF(AW1834&lt;&gt;0,(1000-(AV1834+U1834)/2)/AW1834*AP1834,0)</f>
        <v>0.1093688381063188</v>
      </c>
      <c r="BA1834" s="4">
        <f>U1834*AA1834/1000</f>
        <v>1.572768482288942</v>
      </c>
      <c r="BB1834" s="4">
        <f>(AY1834-BA1834)</f>
        <v>1.338253143156222</v>
      </c>
      <c r="BC1834" s="4">
        <f>1/(1.6/F1834+1.37/N1834)</f>
        <v>0.06873603513873908</v>
      </c>
      <c r="BD1834" s="4">
        <f>G1834*AA1834*0.001</f>
        <v>13.0961205495404</v>
      </c>
      <c r="BE1834" s="4">
        <f>G1834/S1834</f>
        <v>2.259593017763793</v>
      </c>
      <c r="BF1834" s="4">
        <f>(1-AP1834*AA1834/AU1834/F1834)*100</f>
        <v>49.80826351550189</v>
      </c>
      <c r="BG1834" s="4">
        <f>(S1834-E1834/(N1834/1.35))</f>
        <v>59.50748224454063</v>
      </c>
      <c r="BH1834" s="4">
        <f>E1834*BF1834/100/BG1834</f>
        <v>-0.04276802245692102</v>
      </c>
    </row>
    <row r="1835" ht="16" customHeight="1">
      <c r="A1835" s="4">
        <v>1727</v>
      </c>
      <c r="B1835" t="s" s="2">
        <v>1896</v>
      </c>
      <c r="C1835" s="4">
        <v>10040.500031750649</v>
      </c>
      <c r="D1835" s="4">
        <v>0</v>
      </c>
      <c r="E1835" s="4">
        <f>(R1835-S1835*(1000-T1835)/(1000-U1835))*AO1835</f>
        <v>-5.288152761659963</v>
      </c>
      <c r="F1835" s="4">
        <f>IF(AZ1835&lt;&gt;0,1/(1/AZ1835-1/N1835),0)</f>
        <v>0.1141183278091137</v>
      </c>
      <c r="G1835" s="4">
        <f>((BC1835-AP1835/2)*S1835-E1835)/(BC1835+AP1835/2)</f>
        <v>131.4669849408247</v>
      </c>
      <c r="H1835" s="4">
        <f>AP1835*1000</f>
        <v>1.809694648543708</v>
      </c>
      <c r="I1835" s="4">
        <f>(AU1835-BA1835)</f>
        <v>1.635496129795943</v>
      </c>
      <c r="J1835" s="4">
        <f>(P1835+AT1835*D1835)</f>
        <v>25.15386962890625</v>
      </c>
      <c r="K1835" s="4">
        <v>6</v>
      </c>
      <c r="L1835" s="4">
        <f>(K1835*AI1835+AJ1835)</f>
        <v>1.420000016689301</v>
      </c>
      <c r="M1835" s="4">
        <v>1</v>
      </c>
      <c r="N1835" s="4">
        <f>L1835*(M1835+1)*(M1835+1)/(M1835*M1835+1)</f>
        <v>2.840000033378601</v>
      </c>
      <c r="O1835" s="4">
        <v>21.90837287902832</v>
      </c>
      <c r="P1835" s="4">
        <v>25.15386962890625</v>
      </c>
      <c r="Q1835" s="4">
        <v>21.30239105224609</v>
      </c>
      <c r="R1835" s="4">
        <v>51.02201461791992</v>
      </c>
      <c r="S1835" s="4">
        <v>57.24979782104492</v>
      </c>
      <c r="T1835" s="4">
        <v>13.355788230896</v>
      </c>
      <c r="U1835" s="4">
        <v>15.49594402313232</v>
      </c>
      <c r="V1835" s="4">
        <v>51.39633178710938</v>
      </c>
      <c r="W1835" s="4">
        <v>59.62625122070312</v>
      </c>
      <c r="X1835" s="4">
        <v>499.4921569824219</v>
      </c>
      <c r="Y1835" s="4">
        <v>1999.789794921875</v>
      </c>
      <c r="Z1835" s="4">
        <v>57.74648284912109</v>
      </c>
      <c r="AA1835" s="4">
        <v>101.5406112670898</v>
      </c>
      <c r="AB1835" s="4">
        <v>2.266702651977539</v>
      </c>
      <c r="AC1835" s="4">
        <v>0.290470689535141</v>
      </c>
      <c r="AD1835" s="4">
        <v>0.3271121978759766</v>
      </c>
      <c r="AE1835" s="4">
        <v>0.006345468573272228</v>
      </c>
      <c r="AF1835" s="4">
        <v>0.3595519661903381</v>
      </c>
      <c r="AG1835" s="4">
        <v>0.007311901543289423</v>
      </c>
      <c r="AH1835" s="4">
        <v>0.6666666865348816</v>
      </c>
      <c r="AI1835" s="4">
        <v>-0.2195652425289154</v>
      </c>
      <c r="AJ1835" s="4">
        <v>2.737391471862793</v>
      </c>
      <c r="AK1835" s="4">
        <v>1</v>
      </c>
      <c r="AL1835" s="4">
        <v>0</v>
      </c>
      <c r="AM1835" s="4">
        <v>0.1599999964237213</v>
      </c>
      <c r="AN1835" s="4">
        <v>111115</v>
      </c>
      <c r="AO1835" s="4">
        <f>X1835*0.000001/(K1835*0.0001)</f>
        <v>0.8324869283040364</v>
      </c>
      <c r="AP1835" s="4">
        <f>(U1835-T1835)/(1000-U1835)*AO1835</f>
        <v>0.001809694648543708</v>
      </c>
      <c r="AQ1835" s="4">
        <f>(P1835+273.15)</f>
        <v>298.3038696289062</v>
      </c>
      <c r="AR1835" s="4">
        <f>(O1835+273.15)</f>
        <v>295.0583728790283</v>
      </c>
      <c r="AS1835" s="4">
        <f>(Y1835*AK1835+Z1835*AL1835)*AM1835</f>
        <v>319.9663600356944</v>
      </c>
      <c r="AT1835" s="4">
        <f>((AS1835+0.00000010773*(AR1835^4-AQ1835^4))-AP1835*44100)/(L1835*0.92*2*29.3+0.00000043092*AQ1835^3)</f>
        <v>2.314216029199102</v>
      </c>
      <c r="AU1835" s="4">
        <f>0.61365*EXP(17.502*J1835/(240.97+J1835))</f>
        <v>3.208963758065406</v>
      </c>
      <c r="AV1835" s="4">
        <f>AU1835*1000/AA1835</f>
        <v>31.60276187056457</v>
      </c>
      <c r="AW1835" s="4">
        <f>(AV1835-U1835)</f>
        <v>16.10681784743225</v>
      </c>
      <c r="AX1835" s="4">
        <f>IF(D1835,P1835,(O1835+P1835)/2)</f>
        <v>23.53112125396729</v>
      </c>
      <c r="AY1835" s="4">
        <f>0.61365*EXP(17.502*AX1835/(240.97+AX1835))</f>
        <v>2.911650960342286</v>
      </c>
      <c r="AZ1835" s="4">
        <f>IF(AW1835&lt;&gt;0,(1000-(AV1835+U1835)/2)/AW1835*AP1835,0)</f>
        <v>0.1097099083926647</v>
      </c>
      <c r="BA1835" s="4">
        <f>U1835*AA1835/1000</f>
        <v>1.573467628269464</v>
      </c>
      <c r="BB1835" s="4">
        <f>(AY1835-BA1835)</f>
        <v>1.338183332072823</v>
      </c>
      <c r="BC1835" s="4">
        <f>1/(1.6/F1835+1.37/N1835)</f>
        <v>0.0689515876891654</v>
      </c>
      <c r="BD1835" s="4">
        <f>G1835*AA1835*0.001</f>
        <v>13.34923801233263</v>
      </c>
      <c r="BE1835" s="4">
        <f>G1835/S1835</f>
        <v>2.296374658855086</v>
      </c>
      <c r="BF1835" s="4">
        <f>(1-AP1835*AA1835/AU1835/F1835)*100</f>
        <v>49.82066931875801</v>
      </c>
      <c r="BG1835" s="4">
        <f>(S1835-E1835/(N1835/1.35))</f>
        <v>59.76353237890972</v>
      </c>
      <c r="BH1835" s="4">
        <f>E1835*BF1835/100/BG1835</f>
        <v>-0.0440836241698979</v>
      </c>
    </row>
    <row r="1836" ht="16" customHeight="1">
      <c r="A1836" s="4">
        <v>1728</v>
      </c>
      <c r="B1836" t="s" s="2">
        <v>1897</v>
      </c>
      <c r="C1836" s="4">
        <v>10045.500031638891</v>
      </c>
      <c r="D1836" s="4">
        <v>0</v>
      </c>
      <c r="E1836" s="4">
        <f>(R1836-S1836*(1000-T1836)/(1000-U1836))*AO1836</f>
        <v>-5.52772362226194</v>
      </c>
      <c r="F1836" s="4">
        <f>IF(AZ1836&lt;&gt;0,1/(1/AZ1836-1/N1836),0)</f>
        <v>0.1144169627997628</v>
      </c>
      <c r="G1836" s="4">
        <f>((BC1836-AP1836/2)*S1836-E1836)/(BC1836+AP1836/2)</f>
        <v>134.6956059425718</v>
      </c>
      <c r="H1836" s="4">
        <f>AP1836*1000</f>
        <v>1.815680317495946</v>
      </c>
      <c r="I1836" s="4">
        <f>(AU1836-BA1836)</f>
        <v>1.636770915915132</v>
      </c>
      <c r="J1836" s="4">
        <f>(P1836+AT1836*D1836)</f>
        <v>25.16408348083496</v>
      </c>
      <c r="K1836" s="4">
        <v>6</v>
      </c>
      <c r="L1836" s="4">
        <f>(K1836*AI1836+AJ1836)</f>
        <v>1.420000016689301</v>
      </c>
      <c r="M1836" s="4">
        <v>1</v>
      </c>
      <c r="N1836" s="4">
        <f>L1836*(M1836+1)*(M1836+1)/(M1836*M1836+1)</f>
        <v>2.840000033378601</v>
      </c>
      <c r="O1836" s="4">
        <v>21.90222549438477</v>
      </c>
      <c r="P1836" s="4">
        <v>25.16408348083496</v>
      </c>
      <c r="Q1836" s="4">
        <v>21.24633407592773</v>
      </c>
      <c r="R1836" s="4">
        <v>50.73430252075195</v>
      </c>
      <c r="S1836" s="4">
        <v>57.25055694580078</v>
      </c>
      <c r="T1836" s="4">
        <v>13.35499095916748</v>
      </c>
      <c r="U1836" s="4">
        <v>15.50257587432861</v>
      </c>
      <c r="V1836" s="4">
        <v>51.40762329101562</v>
      </c>
      <c r="W1836" s="4">
        <v>59.66838455200195</v>
      </c>
      <c r="X1836" s="4">
        <v>499.4072875976562</v>
      </c>
      <c r="Y1836" s="4">
        <v>1999.446777343750</v>
      </c>
      <c r="Z1836" s="4">
        <v>58.07924270629883</v>
      </c>
      <c r="AA1836" s="4">
        <v>101.5408782958984</v>
      </c>
      <c r="AB1836" s="4">
        <v>2.266702651977539</v>
      </c>
      <c r="AC1836" s="4">
        <v>0.290470689535141</v>
      </c>
      <c r="AD1836" s="4">
        <v>0.3271121978759766</v>
      </c>
      <c r="AE1836" s="4">
        <v>0.006345468573272228</v>
      </c>
      <c r="AF1836" s="4">
        <v>0.3595519661903381</v>
      </c>
      <c r="AG1836" s="4">
        <v>0.007311901543289423</v>
      </c>
      <c r="AH1836" s="4">
        <v>0.6666666865348816</v>
      </c>
      <c r="AI1836" s="4">
        <v>-0.2195652425289154</v>
      </c>
      <c r="AJ1836" s="4">
        <v>2.737391471862793</v>
      </c>
      <c r="AK1836" s="4">
        <v>1</v>
      </c>
      <c r="AL1836" s="4">
        <v>0</v>
      </c>
      <c r="AM1836" s="4">
        <v>0.1599999964237213</v>
      </c>
      <c r="AN1836" s="4">
        <v>111115</v>
      </c>
      <c r="AO1836" s="4">
        <f>X1836*0.000001/(K1836*0.0001)</f>
        <v>0.8323454793294269</v>
      </c>
      <c r="AP1836" s="4">
        <f>(U1836-T1836)/(1000-U1836)*AO1836</f>
        <v>0.001815680317495946</v>
      </c>
      <c r="AQ1836" s="4">
        <f>(P1836+273.15)</f>
        <v>298.3140834808349</v>
      </c>
      <c r="AR1836" s="4">
        <f>(O1836+273.15)</f>
        <v>295.0522254943847</v>
      </c>
      <c r="AS1836" s="4">
        <f>(Y1836*AK1836+Z1836*AL1836)*AM1836</f>
        <v>319.9114772244211</v>
      </c>
      <c r="AT1836" s="4">
        <f>((AS1836+0.00000010773*(AR1836^4-AQ1836^4))-AP1836*44100)/(L1836*0.92*2*29.3+0.00000043092*AQ1836^3)</f>
        <v>2.308460537669209</v>
      </c>
      <c r="AU1836" s="4">
        <f>0.61365*EXP(17.502*J1836/(240.97+J1836))</f>
        <v>3.210916086043266</v>
      </c>
      <c r="AV1836" s="4">
        <f>AU1836*1000/AA1836</f>
        <v>31.62190577755683</v>
      </c>
      <c r="AW1836" s="4">
        <f>(AV1836-U1836)</f>
        <v>16.11932990322821</v>
      </c>
      <c r="AX1836" s="4">
        <f>IF(D1836,P1836,(O1836+P1836)/2)</f>
        <v>23.53315448760986</v>
      </c>
      <c r="AY1836" s="4">
        <f>0.61365*EXP(17.502*AX1836/(240.97+AX1836))</f>
        <v>2.912007859479945</v>
      </c>
      <c r="AZ1836" s="4">
        <f>IF(AW1836&lt;&gt;0,(1000-(AV1836+U1836)/2)/AW1836*AP1836,0)</f>
        <v>0.1099858884479512</v>
      </c>
      <c r="BA1836" s="4">
        <f>U1836*AA1836/1000</f>
        <v>1.574145170128133</v>
      </c>
      <c r="BB1836" s="4">
        <f>(AY1836-BA1836)</f>
        <v>1.337862689351812</v>
      </c>
      <c r="BC1836" s="4">
        <f>1/(1.6/F1836+1.37/N1836)</f>
        <v>0.06912600943021552</v>
      </c>
      <c r="BD1836" s="4">
        <f>G1836*AA1836*0.001</f>
        <v>13.67711013000698</v>
      </c>
      <c r="BE1836" s="4">
        <f>G1836/S1836</f>
        <v>2.352738787678317</v>
      </c>
      <c r="BF1836" s="4">
        <f>(1-AP1836*AA1836/AU1836/F1836)*100</f>
        <v>49.81650199673248</v>
      </c>
      <c r="BG1836" s="4">
        <f>(S1836-E1836/(N1836/1.35))</f>
        <v>59.87817201704991</v>
      </c>
      <c r="BH1836" s="4">
        <f>E1836*BF1836/100/BG1836</f>
        <v>-0.04598868762850458</v>
      </c>
    </row>
    <row r="1837" ht="16" customHeight="1">
      <c r="A1837" s="4">
        <v>1729</v>
      </c>
      <c r="B1837" t="s" s="2">
        <v>1898</v>
      </c>
      <c r="C1837" s="4">
        <v>10050.500031527132</v>
      </c>
      <c r="D1837" s="4">
        <v>0</v>
      </c>
      <c r="E1837" s="4">
        <f>(R1837-S1837*(1000-T1837)/(1000-U1837))*AO1837</f>
        <v>-5.699610555366254</v>
      </c>
      <c r="F1837" s="4">
        <f>IF(AZ1837&lt;&gt;0,1/(1/AZ1837-1/N1837),0)</f>
        <v>0.1148226010879232</v>
      </c>
      <c r="G1837" s="4">
        <f>((BC1837-AP1837/2)*S1837-E1837)/(BC1837+AP1837/2)</f>
        <v>136.7194407028899</v>
      </c>
      <c r="H1837" s="4">
        <f>AP1837*1000</f>
        <v>1.822085576010368</v>
      </c>
      <c r="I1837" s="4">
        <f>(AU1837-BA1837)</f>
        <v>1.636956126713054</v>
      </c>
      <c r="J1837" s="4">
        <f>(P1837+AT1837*D1837)</f>
        <v>25.16938972473145</v>
      </c>
      <c r="K1837" s="4">
        <v>6</v>
      </c>
      <c r="L1837" s="4">
        <f>(K1837*AI1837+AJ1837)</f>
        <v>1.420000016689301</v>
      </c>
      <c r="M1837" s="4">
        <v>1</v>
      </c>
      <c r="N1837" s="4">
        <f>L1837*(M1837+1)*(M1837+1)/(M1837*M1837+1)</f>
        <v>2.840000033378601</v>
      </c>
      <c r="O1837" s="4">
        <v>21.88470840454102</v>
      </c>
      <c r="P1837" s="4">
        <v>25.16938972473145</v>
      </c>
      <c r="Q1837" s="4">
        <v>21.17637825012207</v>
      </c>
      <c r="R1837" s="4">
        <v>50.36973571777344</v>
      </c>
      <c r="S1837" s="4">
        <v>57.09416961669922</v>
      </c>
      <c r="T1837" s="4">
        <v>13.35499477386475</v>
      </c>
      <c r="U1837" s="4">
        <v>15.51070499420166</v>
      </c>
      <c r="V1837" s="4">
        <v>51.45500183105469</v>
      </c>
      <c r="W1837" s="4">
        <v>59.75444030761719</v>
      </c>
      <c r="X1837" s="4">
        <v>499.2759399414062</v>
      </c>
      <c r="Y1837" s="4">
        <v>1999.119384765625</v>
      </c>
      <c r="Z1837" s="4">
        <v>58.67197418212891</v>
      </c>
      <c r="AA1837" s="4">
        <v>101.5411376953125</v>
      </c>
      <c r="AB1837" s="4">
        <v>2.266702651977539</v>
      </c>
      <c r="AC1837" s="4">
        <v>0.290470689535141</v>
      </c>
      <c r="AD1837" s="4">
        <v>0.3271121978759766</v>
      </c>
      <c r="AE1837" s="4">
        <v>0.006345468573272228</v>
      </c>
      <c r="AF1837" s="4">
        <v>0.3595519661903381</v>
      </c>
      <c r="AG1837" s="4">
        <v>0.007311901543289423</v>
      </c>
      <c r="AH1837" s="4">
        <v>0.3333333432674408</v>
      </c>
      <c r="AI1837" s="4">
        <v>-0.2195652425289154</v>
      </c>
      <c r="AJ1837" s="4">
        <v>2.737391471862793</v>
      </c>
      <c r="AK1837" s="4">
        <v>1</v>
      </c>
      <c r="AL1837" s="4">
        <v>0</v>
      </c>
      <c r="AM1837" s="4">
        <v>0.1599999964237213</v>
      </c>
      <c r="AN1837" s="4">
        <v>111115</v>
      </c>
      <c r="AO1837" s="4">
        <f>X1837*0.000001/(K1837*0.0001)</f>
        <v>0.8321265665690104</v>
      </c>
      <c r="AP1837" s="4">
        <f>(U1837-T1837)/(1000-U1837)*AO1837</f>
        <v>0.001822085576010368</v>
      </c>
      <c r="AQ1837" s="4">
        <f>(P1837+273.15)</f>
        <v>298.3193897247314</v>
      </c>
      <c r="AR1837" s="4">
        <f>(O1837+273.15)</f>
        <v>295.034708404541</v>
      </c>
      <c r="AS1837" s="4">
        <f>(Y1837*AK1837+Z1837*AL1837)*AM1837</f>
        <v>319.859094413092</v>
      </c>
      <c r="AT1837" s="4">
        <f>((AS1837+0.00000010773*(AR1837^4-AQ1837^4))-AP1837*44100)/(L1837*0.92*2*29.3+0.00000043092*AQ1837^3)</f>
        <v>2.301746092496076</v>
      </c>
      <c r="AU1837" s="4">
        <f>0.61365*EXP(17.502*J1837/(240.97+J1837))</f>
        <v>3.211930758280656</v>
      </c>
      <c r="AV1837" s="4">
        <f>AU1837*1000/AA1837</f>
        <v>31.63181771626861</v>
      </c>
      <c r="AW1837" s="4">
        <f>(AV1837-U1837)</f>
        <v>16.12111272206695</v>
      </c>
      <c r="AX1837" s="4">
        <f>IF(D1837,P1837,(O1837+P1837)/2)</f>
        <v>23.52704906463623</v>
      </c>
      <c r="AY1837" s="4">
        <f>0.61365*EXP(17.502*AX1837/(240.97+AX1837))</f>
        <v>2.910936272694043</v>
      </c>
      <c r="AZ1837" s="4">
        <f>IF(AW1837&lt;&gt;0,(1000-(AV1837+U1837)/2)/AW1837*AP1837,0)</f>
        <v>0.1103606650086443</v>
      </c>
      <c r="BA1837" s="4">
        <f>U1837*AA1837/1000</f>
        <v>1.574974631567602</v>
      </c>
      <c r="BB1837" s="4">
        <f>(AY1837-BA1837)</f>
        <v>1.335961641126441</v>
      </c>
      <c r="BC1837" s="4">
        <f>1/(1.6/F1837+1.37/N1837)</f>
        <v>0.06936287924833447</v>
      </c>
      <c r="BD1837" s="4">
        <f>G1837*AA1837*0.001</f>
        <v>13.88264755403826</v>
      </c>
      <c r="BE1837" s="4">
        <f>G1837/S1837</f>
        <v>2.394630513426391</v>
      </c>
      <c r="BF1837" s="4">
        <f>(1-AP1837*AA1837/AU1837/F1837)*100</f>
        <v>49.83310289295155</v>
      </c>
      <c r="BG1837" s="4">
        <f>(S1837-E1837/(N1837/1.35))</f>
        <v>59.80349150378058</v>
      </c>
      <c r="BH1837" s="4">
        <f>E1837*BF1837/100/BG1837</f>
        <v>-0.0474937620050769</v>
      </c>
    </row>
    <row r="1838" ht="29" customHeight="1">
      <c r="A1838" t="s" s="2">
        <v>9</v>
      </c>
      <c r="B1838" t="s" s="5">
        <v>1899</v>
      </c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  <c r="AL1838" s="3"/>
      <c r="AM1838" s="3"/>
      <c r="AN1838" s="3"/>
      <c r="AO1838" s="3"/>
      <c r="AP1838" s="3"/>
      <c r="AQ1838" s="3"/>
      <c r="AR1838" s="3"/>
      <c r="AS1838" s="3"/>
      <c r="AT1838" s="3"/>
      <c r="AU1838" s="3"/>
      <c r="AV1838" s="3"/>
      <c r="AW1838" s="3"/>
      <c r="AX1838" s="3"/>
      <c r="AY1838" s="3"/>
      <c r="AZ1838" s="3"/>
      <c r="BA1838" s="3"/>
      <c r="BB1838" s="3"/>
      <c r="BC1838" s="3"/>
      <c r="BD1838" s="3"/>
      <c r="BE1838" s="3"/>
      <c r="BF1838" s="3"/>
      <c r="BG1838" s="3"/>
      <c r="BH1838" s="3"/>
    </row>
    <row r="1839" ht="16" customHeight="1">
      <c r="A1839" s="4">
        <v>1730</v>
      </c>
      <c r="B1839" t="s" s="2">
        <v>1900</v>
      </c>
      <c r="C1839" s="4">
        <v>10056.0000314042</v>
      </c>
      <c r="D1839" s="4">
        <v>0</v>
      </c>
      <c r="E1839" s="4">
        <f>(R1839-S1839*(1000-T1839)/(1000-U1839))*AO1839</f>
        <v>-5.675144136962167</v>
      </c>
      <c r="F1839" s="4">
        <f>IF(AZ1839&lt;&gt;0,1/(1/AZ1839-1/N1839),0)</f>
        <v>0.1152429625266582</v>
      </c>
      <c r="G1839" s="4">
        <f>((BC1839-AP1839/2)*S1839-E1839)/(BC1839+AP1839/2)</f>
        <v>135.7595656411508</v>
      </c>
      <c r="H1839" s="4">
        <f>AP1839*1000</f>
        <v>1.828465084640904</v>
      </c>
      <c r="I1839" s="4">
        <f>(AU1839-BA1839)</f>
        <v>1.636924449165628</v>
      </c>
      <c r="J1839" s="4">
        <f>(P1839+AT1839*D1839)</f>
        <v>25.17375373840332</v>
      </c>
      <c r="K1839" s="4">
        <v>6</v>
      </c>
      <c r="L1839" s="4">
        <f>(K1839*AI1839+AJ1839)</f>
        <v>1.420000016689301</v>
      </c>
      <c r="M1839" s="4">
        <v>1</v>
      </c>
      <c r="N1839" s="4">
        <f>L1839*(M1839+1)*(M1839+1)/(M1839*M1839+1)</f>
        <v>2.840000033378601</v>
      </c>
      <c r="O1839" s="4">
        <v>21.85708236694336</v>
      </c>
      <c r="P1839" s="4">
        <v>25.17375373840332</v>
      </c>
      <c r="Q1839" s="4">
        <v>21.12649726867676</v>
      </c>
      <c r="R1839" s="4">
        <v>50.0628776550293</v>
      </c>
      <c r="S1839" s="4">
        <v>56.75836944580078</v>
      </c>
      <c r="T1839" s="4">
        <v>13.35585308074951</v>
      </c>
      <c r="U1839" s="4">
        <v>15.51914405822754</v>
      </c>
      <c r="V1839" s="4">
        <v>51.54042434692383</v>
      </c>
      <c r="W1839" s="4">
        <v>59.88268661499023</v>
      </c>
      <c r="X1839" s="4">
        <v>499.2640075683594</v>
      </c>
      <c r="Y1839" s="4">
        <v>1998.811767578125</v>
      </c>
      <c r="Z1839" s="4">
        <v>59.95796585083008</v>
      </c>
      <c r="AA1839" s="4">
        <v>101.541748046875</v>
      </c>
      <c r="AB1839" s="4">
        <v>2.266702651977539</v>
      </c>
      <c r="AC1839" s="4">
        <v>0.290470689535141</v>
      </c>
      <c r="AD1839" s="4">
        <v>0.3271121978759766</v>
      </c>
      <c r="AE1839" s="4">
        <v>0.006345468573272228</v>
      </c>
      <c r="AF1839" s="4">
        <v>0.3595519661903381</v>
      </c>
      <c r="AG1839" s="4">
        <v>0.007311901543289423</v>
      </c>
      <c r="AH1839" s="4">
        <v>0.6666666865348816</v>
      </c>
      <c r="AI1839" s="4">
        <v>-0.2195652425289154</v>
      </c>
      <c r="AJ1839" s="4">
        <v>2.737391471862793</v>
      </c>
      <c r="AK1839" s="4">
        <v>1</v>
      </c>
      <c r="AL1839" s="4">
        <v>0</v>
      </c>
      <c r="AM1839" s="4">
        <v>0.1599999964237213</v>
      </c>
      <c r="AN1839" s="4">
        <v>111125</v>
      </c>
      <c r="AO1839" s="4">
        <f>X1839*0.000001/(K1839*0.0001)</f>
        <v>0.8321066792805989</v>
      </c>
      <c r="AP1839" s="4">
        <f>(U1839-T1839)/(1000-U1839)*AO1839</f>
        <v>0.001828465084640904</v>
      </c>
      <c r="AQ1839" s="4">
        <f>(P1839+273.15)</f>
        <v>298.3237537384033</v>
      </c>
      <c r="AR1839" s="4">
        <f>(O1839+273.15)</f>
        <v>295.0070823669433</v>
      </c>
      <c r="AS1839" s="4">
        <f>(Y1839*AK1839+Z1839*AL1839)*AM1839</f>
        <v>319.8098756641921</v>
      </c>
      <c r="AT1839" s="4">
        <f>((AS1839+0.00000010773*(AR1839^4-AQ1839^4))-AP1839*44100)/(L1839*0.92*2*29.3+0.00000043092*AQ1839^3)</f>
        <v>2.293935249172982</v>
      </c>
      <c r="AU1839" s="4">
        <f>0.61365*EXP(17.502*J1839/(240.97+J1839))</f>
        <v>3.212765465029326</v>
      </c>
      <c r="AV1839" s="4">
        <f>AU1839*1000/AA1839</f>
        <v>31.63984791305944</v>
      </c>
      <c r="AW1839" s="4">
        <f>(AV1839-U1839)</f>
        <v>16.1207038548319</v>
      </c>
      <c r="AX1839" s="4">
        <f>IF(D1839,P1839,(O1839+P1839)/2)</f>
        <v>23.51541805267334</v>
      </c>
      <c r="AY1839" s="4">
        <f>0.61365*EXP(17.502*AX1839/(240.97+AX1839))</f>
        <v>2.908895822317234</v>
      </c>
      <c r="AZ1839" s="4">
        <f>IF(AW1839&lt;&gt;0,(1000-(AV1839+U1839)/2)/AW1839*AP1839,0)</f>
        <v>0.1107489360014883</v>
      </c>
      <c r="BA1839" s="4">
        <f>U1839*AA1839/1000</f>
        <v>1.575841015863698</v>
      </c>
      <c r="BB1839" s="4">
        <f>(AY1839-BA1839)</f>
        <v>1.333054806453536</v>
      </c>
      <c r="BC1839" s="4">
        <f>1/(1.6/F1839+1.37/N1839)</f>
        <v>0.06960828747614604</v>
      </c>
      <c r="BD1839" s="4">
        <f>G1839*AA1839*0.001</f>
        <v>13.78526360928692</v>
      </c>
      <c r="BE1839" s="4">
        <f>G1839/S1839</f>
        <v>2.391886288607871</v>
      </c>
      <c r="BF1839" s="4">
        <f>(1-AP1839*AA1839/AU1839/F1839)*100</f>
        <v>49.85381825192534</v>
      </c>
      <c r="BG1839" s="4">
        <f>(S1839-E1839/(N1839/1.35))</f>
        <v>59.45606116934083</v>
      </c>
      <c r="BH1839" s="4">
        <f>E1839*BF1839/100/BG1839</f>
        <v>-0.04758599860017069</v>
      </c>
    </row>
    <row r="1840" ht="16" customHeight="1">
      <c r="A1840" s="4">
        <v>1731</v>
      </c>
      <c r="B1840" t="s" s="2">
        <v>1901</v>
      </c>
      <c r="C1840" s="4">
        <v>10061.000031292439</v>
      </c>
      <c r="D1840" s="4">
        <v>0</v>
      </c>
      <c r="E1840" s="4">
        <f>(R1840-S1840*(1000-T1840)/(1000-U1840))*AO1840</f>
        <v>-3.691011025492097</v>
      </c>
      <c r="F1840" s="4">
        <f>IF(AZ1840&lt;&gt;0,1/(1/AZ1840-1/N1840),0)</f>
        <v>0.1155936043449888</v>
      </c>
      <c r="G1840" s="4">
        <f>((BC1840-AP1840/2)*S1840-E1840)/(BC1840+AP1840/2)</f>
        <v>107.6084460570099</v>
      </c>
      <c r="H1840" s="4">
        <f>AP1840*1000</f>
        <v>1.83335252040478</v>
      </c>
      <c r="I1840" s="4">
        <f>(AU1840-BA1840)</f>
        <v>1.636512084757134</v>
      </c>
      <c r="J1840" s="4">
        <f>(P1840+AT1840*D1840)</f>
        <v>25.17545890808105</v>
      </c>
      <c r="K1840" s="4">
        <v>6</v>
      </c>
      <c r="L1840" s="4">
        <f>(K1840*AI1840+AJ1840)</f>
        <v>1.420000016689301</v>
      </c>
      <c r="M1840" s="4">
        <v>1</v>
      </c>
      <c r="N1840" s="4">
        <f>L1840*(M1840+1)*(M1840+1)/(M1840*M1840+1)</f>
        <v>2.840000033378601</v>
      </c>
      <c r="O1840" s="4">
        <v>21.83574867248535</v>
      </c>
      <c r="P1840" s="4">
        <v>25.17545890808105</v>
      </c>
      <c r="Q1840" s="4">
        <v>21.10898399353027</v>
      </c>
      <c r="R1840" s="4">
        <v>52.58902359008789</v>
      </c>
      <c r="S1840" s="4">
        <v>56.89849090576172</v>
      </c>
      <c r="T1840" s="4">
        <v>13.35776805877686</v>
      </c>
      <c r="U1840" s="4">
        <v>15.52636623382568</v>
      </c>
      <c r="V1840" s="4">
        <v>51.61565017700195</v>
      </c>
      <c r="W1840" s="4">
        <v>59.99124908447266</v>
      </c>
      <c r="X1840" s="4">
        <v>499.3697509765625</v>
      </c>
      <c r="Y1840" s="4">
        <v>1998.74609375</v>
      </c>
      <c r="Z1840" s="4">
        <v>60.04069900512695</v>
      </c>
      <c r="AA1840" s="4">
        <v>101.5420837402344</v>
      </c>
      <c r="AB1840" s="4">
        <v>2.266702651977539</v>
      </c>
      <c r="AC1840" s="4">
        <v>0.290470689535141</v>
      </c>
      <c r="AD1840" s="4">
        <v>0.3271121978759766</v>
      </c>
      <c r="AE1840" s="4">
        <v>0.006345468573272228</v>
      </c>
      <c r="AF1840" s="4">
        <v>0.3595519661903381</v>
      </c>
      <c r="AG1840" s="4">
        <v>0.007311901543289423</v>
      </c>
      <c r="AH1840" s="4">
        <v>0.3333333432674408</v>
      </c>
      <c r="AI1840" s="4">
        <v>-0.2195652425289154</v>
      </c>
      <c r="AJ1840" s="4">
        <v>2.737391471862793</v>
      </c>
      <c r="AK1840" s="4">
        <v>1</v>
      </c>
      <c r="AL1840" s="4">
        <v>0</v>
      </c>
      <c r="AM1840" s="4">
        <v>0.1599999964237213</v>
      </c>
      <c r="AN1840" s="4">
        <v>111125</v>
      </c>
      <c r="AO1840" s="4">
        <f>X1840*0.000001/(K1840*0.0001)</f>
        <v>0.8322829182942707</v>
      </c>
      <c r="AP1840" s="4">
        <f>(U1840-T1840)/(1000-U1840)*AO1840</f>
        <v>0.001833352520404781</v>
      </c>
      <c r="AQ1840" s="4">
        <f>(P1840+273.15)</f>
        <v>298.325458908081</v>
      </c>
      <c r="AR1840" s="4">
        <f>(O1840+273.15)</f>
        <v>294.9857486724853</v>
      </c>
      <c r="AS1840" s="4">
        <f>(Y1840*AK1840+Z1840*AL1840)*AM1840</f>
        <v>319.7993678519269</v>
      </c>
      <c r="AT1840" s="4">
        <f>((AS1840+0.00000010773*(AR1840^4-AQ1840^4))-AP1840*44100)/(L1840*0.92*2*29.3+0.00000043092*AQ1840^3)</f>
        <v>2.288457700565931</v>
      </c>
      <c r="AU1840" s="4">
        <f>0.61365*EXP(17.502*J1840/(240.97+J1840))</f>
        <v>3.213091665053808</v>
      </c>
      <c r="AV1840" s="4">
        <f>AU1840*1000/AA1840</f>
        <v>31.6429557746083</v>
      </c>
      <c r="AW1840" s="4">
        <f>(AV1840-U1840)</f>
        <v>16.11658954078261</v>
      </c>
      <c r="AX1840" s="4">
        <f>IF(D1840,P1840,(O1840+P1840)/2)</f>
        <v>23.5056037902832</v>
      </c>
      <c r="AY1840" s="4">
        <f>0.61365*EXP(17.502*AX1840/(240.97+AX1840))</f>
        <v>2.907175060921519</v>
      </c>
      <c r="AZ1840" s="4">
        <f>IF(AW1840&lt;&gt;0,(1000-(AV1840+U1840)/2)/AW1840*AP1840,0)</f>
        <v>0.1110727252921576</v>
      </c>
      <c r="BA1840" s="4">
        <f>U1840*AA1840/1000</f>
        <v>1.576579580296675</v>
      </c>
      <c r="BB1840" s="4">
        <f>(AY1840-BA1840)</f>
        <v>1.330595480624844</v>
      </c>
      <c r="BC1840" s="4">
        <f>1/(1.6/F1840+1.37/N1840)</f>
        <v>0.06981294720495473</v>
      </c>
      <c r="BD1840" s="4">
        <f>G1840*AA1840*0.001</f>
        <v>10.92678584067739</v>
      </c>
      <c r="BE1840" s="4">
        <f>G1840/S1840</f>
        <v>1.891235502805104</v>
      </c>
      <c r="BF1840" s="4">
        <f>(1-AP1840*AA1840/AU1840/F1840)*100</f>
        <v>49.8772223876438</v>
      </c>
      <c r="BG1840" s="4">
        <f>(S1840-E1840/(N1840/1.35))</f>
        <v>58.65302077401896</v>
      </c>
      <c r="BH1840" s="4">
        <f>E1840*BF1840/100/BG1840</f>
        <v>-0.03138753559906374</v>
      </c>
    </row>
    <row r="1841" ht="16" customHeight="1">
      <c r="A1841" s="4">
        <v>1732</v>
      </c>
      <c r="B1841" t="s" s="2">
        <v>1902</v>
      </c>
      <c r="C1841" s="4">
        <v>10066.000031180680</v>
      </c>
      <c r="D1841" s="4">
        <v>0</v>
      </c>
      <c r="E1841" s="4">
        <f>(R1841-S1841*(1000-T1841)/(1000-U1841))*AO1841</f>
        <v>7.612246528152376</v>
      </c>
      <c r="F1841" s="4">
        <f>IF(AZ1841&lt;&gt;0,1/(1/AZ1841-1/N1841),0)</f>
        <v>0.1157333564237647</v>
      </c>
      <c r="G1841" s="4">
        <f>((BC1841-AP1841/2)*S1841-E1841)/(BC1841+AP1841/2)</f>
        <v>-46.42400691753917</v>
      </c>
      <c r="H1841" s="4">
        <f>AP1841*1000</f>
        <v>1.837528147789388</v>
      </c>
      <c r="I1841" s="4">
        <f>(AU1841-BA1841)</f>
        <v>1.638314664515017</v>
      </c>
      <c r="J1841" s="4">
        <f>(P1841+AT1841*D1841)</f>
        <v>25.1877384185791</v>
      </c>
      <c r="K1841" s="4">
        <v>6</v>
      </c>
      <c r="L1841" s="4">
        <f>(K1841*AI1841+AJ1841)</f>
        <v>1.420000016689301</v>
      </c>
      <c r="M1841" s="4">
        <v>1</v>
      </c>
      <c r="N1841" s="4">
        <f>L1841*(M1841+1)*(M1841+1)/(M1841*M1841+1)</f>
        <v>2.840000033378601</v>
      </c>
      <c r="O1841" s="4">
        <v>21.81491851806641</v>
      </c>
      <c r="P1841" s="4">
        <v>25.1877384185791</v>
      </c>
      <c r="Q1841" s="4">
        <v>21.05808448791504</v>
      </c>
      <c r="R1841" s="4">
        <v>71.98271179199219</v>
      </c>
      <c r="S1841" s="4">
        <v>62.70046234130859</v>
      </c>
      <c r="T1841" s="4">
        <v>13.35877227783203</v>
      </c>
      <c r="U1841" s="4">
        <v>15.53173446655273</v>
      </c>
      <c r="V1841" s="4">
        <v>51.6864128112793</v>
      </c>
      <c r="W1841" s="4">
        <v>60.08990859985352</v>
      </c>
      <c r="X1841" s="4">
        <v>499.4992065429688</v>
      </c>
      <c r="Y1841" s="4">
        <v>1998.713623046875</v>
      </c>
      <c r="Z1841" s="4">
        <v>59.70454788208008</v>
      </c>
      <c r="AA1841" s="4">
        <v>101.5422286987305</v>
      </c>
      <c r="AB1841" s="4">
        <v>2.266702651977539</v>
      </c>
      <c r="AC1841" s="4">
        <v>0.290470689535141</v>
      </c>
      <c r="AD1841" s="4">
        <v>0.3271121978759766</v>
      </c>
      <c r="AE1841" s="4">
        <v>0.006345468573272228</v>
      </c>
      <c r="AF1841" s="4">
        <v>0.3595519661903381</v>
      </c>
      <c r="AG1841" s="4">
        <v>0.007311901543289423</v>
      </c>
      <c r="AH1841" s="4">
        <v>0.6666666865348816</v>
      </c>
      <c r="AI1841" s="4">
        <v>-0.2195652425289154</v>
      </c>
      <c r="AJ1841" s="4">
        <v>2.737391471862793</v>
      </c>
      <c r="AK1841" s="4">
        <v>1</v>
      </c>
      <c r="AL1841" s="4">
        <v>0</v>
      </c>
      <c r="AM1841" s="4">
        <v>0.1599999964237213</v>
      </c>
      <c r="AN1841" s="4">
        <v>111125</v>
      </c>
      <c r="AO1841" s="4">
        <f>X1841*0.000001/(K1841*0.0001)</f>
        <v>0.8324986775716146</v>
      </c>
      <c r="AP1841" s="4">
        <f>(U1841-T1841)/(1000-U1841)*AO1841</f>
        <v>0.001837528147789388</v>
      </c>
      <c r="AQ1841" s="4">
        <f>(P1841+273.15)</f>
        <v>298.3377384185791</v>
      </c>
      <c r="AR1841" s="4">
        <f>(O1841+273.15)</f>
        <v>294.9649185180664</v>
      </c>
      <c r="AS1841" s="4">
        <f>(Y1841*AK1841+Z1841*AL1841)*AM1841</f>
        <v>319.7941725395431</v>
      </c>
      <c r="AT1841" s="4">
        <f>((AS1841+0.00000010773*(AR1841^4-AQ1841^4))-AP1841*44100)/(L1841*0.92*2*29.3+0.00000043092*AQ1841^3)</f>
        <v>2.282054633113582</v>
      </c>
      <c r="AU1841" s="4">
        <f>0.61365*EXP(17.502*J1841/(240.97+J1841))</f>
        <v>3.215441597805669</v>
      </c>
      <c r="AV1841" s="4">
        <f>AU1841*1000/AA1841</f>
        <v>31.66605302061752</v>
      </c>
      <c r="AW1841" s="4">
        <f>(AV1841-U1841)</f>
        <v>16.13431855406479</v>
      </c>
      <c r="AX1841" s="4">
        <f>IF(D1841,P1841,(O1841+P1841)/2)</f>
        <v>23.50132846832275</v>
      </c>
      <c r="AY1841" s="4">
        <f>0.61365*EXP(17.502*AX1841/(240.97+AX1841))</f>
        <v>2.906425735481597</v>
      </c>
      <c r="AZ1841" s="4">
        <f>IF(AW1841&lt;&gt;0,(1000-(AV1841+U1841)/2)/AW1841*AP1841,0)</f>
        <v>0.1112017535954035</v>
      </c>
      <c r="BA1841" s="4">
        <f>U1841*AA1841/1000</f>
        <v>1.577126933290652</v>
      </c>
      <c r="BB1841" s="4">
        <f>(AY1841-BA1841)</f>
        <v>1.329298802190945</v>
      </c>
      <c r="BC1841" s="4">
        <f>1/(1.6/F1841+1.37/N1841)</f>
        <v>0.06989450489380203</v>
      </c>
      <c r="BD1841" s="4">
        <f>G1841*AA1841*0.001</f>
        <v>-4.713997127532208</v>
      </c>
      <c r="BE1841" s="4">
        <f>G1841/S1841</f>
        <v>-0.7404093236957505</v>
      </c>
      <c r="BF1841" s="4">
        <f>(1-AP1841*AA1841/AU1841/F1841)*100</f>
        <v>49.86032467189961</v>
      </c>
      <c r="BG1841" s="4">
        <f>(S1841-E1841/(N1841/1.35))</f>
        <v>59.08196491446869</v>
      </c>
      <c r="BH1841" s="4">
        <f>E1841*BF1841/100/BG1841</f>
        <v>0.06424110706637477</v>
      </c>
    </row>
    <row r="1842" ht="16" customHeight="1">
      <c r="A1842" s="4">
        <v>1733</v>
      </c>
      <c r="B1842" t="s" s="2">
        <v>1903</v>
      </c>
      <c r="C1842" s="4">
        <v>10071.500031057745</v>
      </c>
      <c r="D1842" s="4">
        <v>0</v>
      </c>
      <c r="E1842" s="4">
        <f>(R1842-S1842*(1000-T1842)/(1000-U1842))*AO1842</f>
        <v>29.59005138662987</v>
      </c>
      <c r="F1842" s="4">
        <f>IF(AZ1842&lt;&gt;0,1/(1/AZ1842-1/N1842),0)</f>
        <v>0.115951067264661</v>
      </c>
      <c r="G1842" s="4">
        <f>((BC1842-AP1842/2)*S1842-E1842)/(BC1842+AP1842/2)</f>
        <v>-333.2475924259366</v>
      </c>
      <c r="H1842" s="4">
        <f>AP1842*1000</f>
        <v>1.843531890619036</v>
      </c>
      <c r="I1842" s="4">
        <f>(AU1842-BA1842)</f>
        <v>1.640673955792067</v>
      </c>
      <c r="J1842" s="4">
        <f>(P1842+AT1842*D1842)</f>
        <v>25.20444107055664</v>
      </c>
      <c r="K1842" s="4">
        <v>6</v>
      </c>
      <c r="L1842" s="4">
        <f>(K1842*AI1842+AJ1842)</f>
        <v>1.420000016689301</v>
      </c>
      <c r="M1842" s="4">
        <v>1</v>
      </c>
      <c r="N1842" s="4">
        <f>L1842*(M1842+1)*(M1842+1)/(M1842*M1842+1)</f>
        <v>2.840000033378601</v>
      </c>
      <c r="O1842" s="4">
        <v>21.78549194335938</v>
      </c>
      <c r="P1842" s="4">
        <v>25.20444107055664</v>
      </c>
      <c r="Q1842" s="4">
        <v>20.97617721557617</v>
      </c>
      <c r="R1842" s="4">
        <v>121.814811706543</v>
      </c>
      <c r="S1842" s="4">
        <v>86.08368682861328</v>
      </c>
      <c r="T1842" s="4">
        <v>13.36010360717773</v>
      </c>
      <c r="U1842" s="4">
        <v>15.53995418548584</v>
      </c>
      <c r="V1842" s="4">
        <v>51.78109359741211</v>
      </c>
      <c r="W1842" s="4">
        <v>60.22542190551758</v>
      </c>
      <c r="X1842" s="4">
        <v>499.543457031250</v>
      </c>
      <c r="Y1842" s="4">
        <v>1998.758178710938</v>
      </c>
      <c r="Z1842" s="4">
        <v>59.14472961425781</v>
      </c>
      <c r="AA1842" s="4">
        <v>101.5425415039062</v>
      </c>
      <c r="AB1842" s="4">
        <v>2.266702651977539</v>
      </c>
      <c r="AC1842" s="4">
        <v>0.290470689535141</v>
      </c>
      <c r="AD1842" s="4">
        <v>0.3271121978759766</v>
      </c>
      <c r="AE1842" s="4">
        <v>0.006345468573272228</v>
      </c>
      <c r="AF1842" s="4">
        <v>0.3595519661903381</v>
      </c>
      <c r="AG1842" s="4">
        <v>0.007311901543289423</v>
      </c>
      <c r="AH1842" s="4">
        <v>0.6666666865348816</v>
      </c>
      <c r="AI1842" s="4">
        <v>-0.2195652425289154</v>
      </c>
      <c r="AJ1842" s="4">
        <v>2.737391471862793</v>
      </c>
      <c r="AK1842" s="4">
        <v>1</v>
      </c>
      <c r="AL1842" s="4">
        <v>0</v>
      </c>
      <c r="AM1842" s="4">
        <v>0.1599999964237213</v>
      </c>
      <c r="AN1842" s="4">
        <v>111125</v>
      </c>
      <c r="AO1842" s="4">
        <f>X1842*0.000001/(K1842*0.0001)</f>
        <v>0.8325724283854165</v>
      </c>
      <c r="AP1842" s="4">
        <f>(U1842-T1842)/(1000-U1842)*AO1842</f>
        <v>0.001843531890619036</v>
      </c>
      <c r="AQ1842" s="4">
        <f>(P1842+273.15)</f>
        <v>298.3544410705566</v>
      </c>
      <c r="AR1842" s="4">
        <f>(O1842+273.15)</f>
        <v>294.9354919433594</v>
      </c>
      <c r="AS1842" s="4">
        <f>(Y1842*AK1842+Z1842*AL1842)*AM1842</f>
        <v>319.8013014456337</v>
      </c>
      <c r="AT1842" s="4">
        <f>((AS1842+0.00000010773*(AR1842^4-AQ1842^4))-AP1842*44100)/(L1842*0.92*2*29.3+0.00000043092*AQ1842^3)</f>
        <v>2.273207623459298</v>
      </c>
      <c r="AU1842" s="4">
        <f>0.61365*EXP(17.502*J1842/(240.97+J1842))</f>
        <v>3.218640398640565</v>
      </c>
      <c r="AV1842" s="4">
        <f>AU1842*1000/AA1842</f>
        <v>31.69745754804401</v>
      </c>
      <c r="AW1842" s="4">
        <f>(AV1842-U1842)</f>
        <v>16.15750336255817</v>
      </c>
      <c r="AX1842" s="4">
        <f>IF(D1842,P1842,(O1842+P1842)/2)</f>
        <v>23.49496650695801</v>
      </c>
      <c r="AY1842" s="4">
        <f>0.61365*EXP(17.502*AX1842/(240.97+AX1842))</f>
        <v>2.905311002449228</v>
      </c>
      <c r="AZ1842" s="4">
        <f>IF(AW1842&lt;&gt;0,(1000-(AV1842+U1842)/2)/AW1842*AP1842,0)</f>
        <v>0.1114027342435606</v>
      </c>
      <c r="BA1842" s="4">
        <f>U1842*AA1842/1000</f>
        <v>1.577966442848498</v>
      </c>
      <c r="BB1842" s="4">
        <f>(AY1842-BA1842)</f>
        <v>1.32734455960073</v>
      </c>
      <c r="BC1842" s="4">
        <f>1/(1.6/F1842+1.37/N1842)</f>
        <v>0.07002154517959674</v>
      </c>
      <c r="BD1842" s="4">
        <f>G1842*AA1842*0.001</f>
        <v>-33.83880748498751</v>
      </c>
      <c r="BE1842" s="4">
        <f>G1842/S1842</f>
        <v>-3.871204925149288</v>
      </c>
      <c r="BF1842" s="4">
        <f>(1-AP1842*AA1842/AU1842/F1842)*100</f>
        <v>49.84069903384456</v>
      </c>
      <c r="BG1842" s="4">
        <f>(S1842-E1842/(N1842/1.35))</f>
        <v>72.0179935531002</v>
      </c>
      <c r="BH1842" s="4">
        <f>E1842*BF1842/100/BG1842</f>
        <v>0.2047806072894304</v>
      </c>
    </row>
    <row r="1843" ht="16" customHeight="1">
      <c r="A1843" s="4">
        <v>1734</v>
      </c>
      <c r="B1843" t="s" s="2">
        <v>1904</v>
      </c>
      <c r="C1843" s="4">
        <v>10076.500030945987</v>
      </c>
      <c r="D1843" s="4">
        <v>0</v>
      </c>
      <c r="E1843" s="4">
        <f>(R1843-S1843*(1000-T1843)/(1000-U1843))*AO1843</f>
        <v>52.89237715235612</v>
      </c>
      <c r="F1843" s="4">
        <f>IF(AZ1843&lt;&gt;0,1/(1/AZ1843-1/N1843),0)</f>
        <v>0.1163337654519022</v>
      </c>
      <c r="G1843" s="4">
        <f>((BC1843-AP1843/2)*S1843-E1843)/(BC1843+AP1843/2)</f>
        <v>-618.0966624565168</v>
      </c>
      <c r="H1843" s="4">
        <f>AP1843*1000</f>
        <v>1.84851318613767</v>
      </c>
      <c r="I1843" s="4">
        <f>(AU1843-BA1843)</f>
        <v>1.639900989440911</v>
      </c>
      <c r="J1843" s="4">
        <f>(P1843+AT1843*D1843)</f>
        <v>25.20450019836426</v>
      </c>
      <c r="K1843" s="4">
        <v>6</v>
      </c>
      <c r="L1843" s="4">
        <f>(K1843*AI1843+AJ1843)</f>
        <v>1.420000016689301</v>
      </c>
      <c r="M1843" s="4">
        <v>1</v>
      </c>
      <c r="N1843" s="4">
        <f>L1843*(M1843+1)*(M1843+1)/(M1843*M1843+1)</f>
        <v>2.840000033378601</v>
      </c>
      <c r="O1843" s="4">
        <v>21.75262832641602</v>
      </c>
      <c r="P1843" s="4">
        <v>25.20450019836426</v>
      </c>
      <c r="Q1843" s="4">
        <v>20.92705726623535</v>
      </c>
      <c r="R1843" s="4">
        <v>192.2476501464844</v>
      </c>
      <c r="S1843" s="4">
        <v>128.4324188232422</v>
      </c>
      <c r="T1843" s="4">
        <v>13.36191272735596</v>
      </c>
      <c r="U1843" s="4">
        <v>15.54767799377441</v>
      </c>
      <c r="V1843" s="4">
        <v>51.88796997070312</v>
      </c>
      <c r="W1843" s="4">
        <v>60.37148666381836</v>
      </c>
      <c r="X1843" s="4">
        <v>499.5339050292969</v>
      </c>
      <c r="Y1843" s="4">
        <v>1998.879760742188</v>
      </c>
      <c r="Z1843" s="4">
        <v>59.07740783691406</v>
      </c>
      <c r="AA1843" s="4">
        <v>101.5425415039062</v>
      </c>
      <c r="AB1843" s="4">
        <v>2.266702651977539</v>
      </c>
      <c r="AC1843" s="4">
        <v>0.290470689535141</v>
      </c>
      <c r="AD1843" s="4">
        <v>0.3271121978759766</v>
      </c>
      <c r="AE1843" s="4">
        <v>0.006345468573272228</v>
      </c>
      <c r="AF1843" s="4">
        <v>0.3595519661903381</v>
      </c>
      <c r="AG1843" s="4">
        <v>0.007311901543289423</v>
      </c>
      <c r="AH1843" s="4">
        <v>0.6666666865348816</v>
      </c>
      <c r="AI1843" s="4">
        <v>-0.2195652425289154</v>
      </c>
      <c r="AJ1843" s="4">
        <v>2.737391471862793</v>
      </c>
      <c r="AK1843" s="4">
        <v>1</v>
      </c>
      <c r="AL1843" s="4">
        <v>0</v>
      </c>
      <c r="AM1843" s="4">
        <v>0.1599999964237213</v>
      </c>
      <c r="AN1843" s="4">
        <v>111115</v>
      </c>
      <c r="AO1843" s="4">
        <f>X1843*0.000001/(K1843*0.0001)</f>
        <v>0.8325565083821613</v>
      </c>
      <c r="AP1843" s="4">
        <f>(U1843-T1843)/(1000-U1843)*AO1843</f>
        <v>0.00184851318613767</v>
      </c>
      <c r="AQ1843" s="4">
        <f>(P1843+273.15)</f>
        <v>298.3545001983642</v>
      </c>
      <c r="AR1843" s="4">
        <f>(O1843+273.15)</f>
        <v>294.902628326416</v>
      </c>
      <c r="AS1843" s="4">
        <f>(Y1843*AK1843+Z1843*AL1843)*AM1843</f>
        <v>319.8207545701989</v>
      </c>
      <c r="AT1843" s="4">
        <f>((AS1843+0.00000010773*(AR1843^4-AQ1843^4))-AP1843*44100)/(L1843*0.92*2*29.3+0.00000043092*AQ1843^3)</f>
        <v>2.266796487314417</v>
      </c>
      <c r="AU1843" s="4">
        <f>0.61365*EXP(17.502*J1843/(240.97+J1843))</f>
        <v>3.218651727413119</v>
      </c>
      <c r="AV1843" s="4">
        <f>AU1843*1000/AA1843</f>
        <v>31.69756911480594</v>
      </c>
      <c r="AW1843" s="4">
        <f>(AV1843-U1843)</f>
        <v>16.14989112103153</v>
      </c>
      <c r="AX1843" s="4">
        <f>IF(D1843,P1843,(O1843+P1843)/2)</f>
        <v>23.47856426239014</v>
      </c>
      <c r="AY1843" s="4">
        <f>0.61365*EXP(17.502*AX1843/(240.97+AX1843))</f>
        <v>2.902438751104941</v>
      </c>
      <c r="AZ1843" s="4">
        <f>IF(AW1843&lt;&gt;0,(1000-(AV1843+U1843)/2)/AW1843*AP1843,0)</f>
        <v>0.1117559518810625</v>
      </c>
      <c r="BA1843" s="4">
        <f>U1843*AA1843/1000</f>
        <v>1.578750737972208</v>
      </c>
      <c r="BB1843" s="4">
        <f>(AY1843-BA1843)</f>
        <v>1.323688013132733</v>
      </c>
      <c r="BC1843" s="4">
        <f>1/(1.6/F1843+1.37/N1843)</f>
        <v>0.07024482108170731</v>
      </c>
      <c r="BD1843" s="4">
        <f>G1843*AA1843*0.001</f>
        <v>-62.76310600091679</v>
      </c>
      <c r="BE1843" s="4">
        <f>G1843/S1843</f>
        <v>-4.812621829595729</v>
      </c>
      <c r="BF1843" s="4">
        <f>(1-AP1843*AA1843/AU1843/F1843)*100</f>
        <v>49.87079582704666</v>
      </c>
      <c r="BG1843" s="4">
        <f>(S1843-E1843/(N1843/1.35))</f>
        <v>103.2899158949115</v>
      </c>
      <c r="BH1843" s="4">
        <f>E1843*BF1843/100/BG1843</f>
        <v>0.2553768118521866</v>
      </c>
    </row>
    <row r="1844" ht="16" customHeight="1">
      <c r="A1844" s="4">
        <v>1735</v>
      </c>
      <c r="B1844" t="s" s="2">
        <v>1905</v>
      </c>
      <c r="C1844" s="4">
        <v>10081.500030834228</v>
      </c>
      <c r="D1844" s="4">
        <v>0</v>
      </c>
      <c r="E1844" s="4">
        <f>(R1844-S1844*(1000-T1844)/(1000-U1844))*AO1844</f>
        <v>69.73968933827086</v>
      </c>
      <c r="F1844" s="4">
        <f>IF(AZ1844&lt;&gt;0,1/(1/AZ1844-1/N1844),0)</f>
        <v>0.1167268819725321</v>
      </c>
      <c r="G1844" s="4">
        <f>((BC1844-AP1844/2)*S1844-E1844)/(BC1844+AP1844/2)</f>
        <v>-793.0745259743062</v>
      </c>
      <c r="H1844" s="4">
        <f>AP1844*1000</f>
        <v>1.852385715125133</v>
      </c>
      <c r="I1844" s="4">
        <f>(AU1844-BA1844)</f>
        <v>1.638024342147509</v>
      </c>
      <c r="J1844" s="4">
        <f>(P1844+AT1844*D1844)</f>
        <v>25.1986026763916</v>
      </c>
      <c r="K1844" s="4">
        <v>6</v>
      </c>
      <c r="L1844" s="4">
        <f>(K1844*AI1844+AJ1844)</f>
        <v>1.420000016689301</v>
      </c>
      <c r="M1844" s="4">
        <v>1</v>
      </c>
      <c r="N1844" s="4">
        <f>L1844*(M1844+1)*(M1844+1)/(M1844*M1844+1)</f>
        <v>2.840000033378601</v>
      </c>
      <c r="O1844" s="4">
        <v>21.72439002990723</v>
      </c>
      <c r="P1844" s="4">
        <v>25.1986026763916</v>
      </c>
      <c r="Q1844" s="4">
        <v>20.90607643127441</v>
      </c>
      <c r="R1844" s="4">
        <v>272.7479858398438</v>
      </c>
      <c r="S1844" s="4">
        <v>188.5594177246094</v>
      </c>
      <c r="T1844" s="4">
        <v>13.36460590362549</v>
      </c>
      <c r="U1844" s="4">
        <v>15.55502033233643</v>
      </c>
      <c r="V1844" s="4">
        <v>51.98905181884766</v>
      </c>
      <c r="W1844" s="4">
        <v>60.5068244934082</v>
      </c>
      <c r="X1844" s="4">
        <v>499.5141906738281</v>
      </c>
      <c r="Y1844" s="4">
        <v>1998.838012695312</v>
      </c>
      <c r="Z1844" s="4">
        <v>58.7760124206543</v>
      </c>
      <c r="AA1844" s="4">
        <v>101.5426254272461</v>
      </c>
      <c r="AB1844" s="4">
        <v>2.266702651977539</v>
      </c>
      <c r="AC1844" s="4">
        <v>0.290470689535141</v>
      </c>
      <c r="AD1844" s="4">
        <v>0.3271121978759766</v>
      </c>
      <c r="AE1844" s="4">
        <v>0.006345468573272228</v>
      </c>
      <c r="AF1844" s="4">
        <v>0.3595519661903381</v>
      </c>
      <c r="AG1844" s="4">
        <v>0.007311901543289423</v>
      </c>
      <c r="AH1844" s="4">
        <v>0.6666666865348816</v>
      </c>
      <c r="AI1844" s="4">
        <v>-0.2195652425289154</v>
      </c>
      <c r="AJ1844" s="4">
        <v>2.737391471862793</v>
      </c>
      <c r="AK1844" s="4">
        <v>1</v>
      </c>
      <c r="AL1844" s="4">
        <v>0</v>
      </c>
      <c r="AM1844" s="4">
        <v>0.1599999964237213</v>
      </c>
      <c r="AN1844" s="4">
        <v>111115</v>
      </c>
      <c r="AO1844" s="4">
        <f>X1844*0.000001/(K1844*0.0001)</f>
        <v>0.8325236511230468</v>
      </c>
      <c r="AP1844" s="4">
        <f>(U1844-T1844)/(1000-U1844)*AO1844</f>
        <v>0.001852385715125133</v>
      </c>
      <c r="AQ1844" s="4">
        <f>(P1844+273.15)</f>
        <v>298.3486026763916</v>
      </c>
      <c r="AR1844" s="4">
        <f>(O1844+273.15)</f>
        <v>294.8743900299072</v>
      </c>
      <c r="AS1844" s="4">
        <f>(Y1844*AK1844+Z1844*AL1844)*AM1844</f>
        <v>319.8140748828482</v>
      </c>
      <c r="AT1844" s="4">
        <f>((AS1844+0.00000010773*(AR1844^4-AQ1844^4))-AP1844*44100)/(L1844*0.92*2*29.3+0.00000043092*AQ1844^3)</f>
        <v>2.262018389010188</v>
      </c>
      <c r="AU1844" s="4">
        <f>0.61365*EXP(17.502*J1844/(240.97+J1844))</f>
        <v>3.217521945267144</v>
      </c>
      <c r="AV1844" s="4">
        <f>AU1844*1000/AA1844</f>
        <v>31.68641673119289</v>
      </c>
      <c r="AW1844" s="4">
        <f>(AV1844-U1844)</f>
        <v>16.13139639885647</v>
      </c>
      <c r="AX1844" s="4">
        <f>IF(D1844,P1844,(O1844+P1844)/2)</f>
        <v>23.46149635314941</v>
      </c>
      <c r="AY1844" s="4">
        <f>0.61365*EXP(17.502*AX1844/(240.97+AX1844))</f>
        <v>2.89945257001204</v>
      </c>
      <c r="AZ1844" s="4">
        <f>IF(AW1844&lt;&gt;0,(1000-(AV1844+U1844)/2)/AW1844*AP1844,0)</f>
        <v>0.1121186900883616</v>
      </c>
      <c r="BA1844" s="4">
        <f>U1844*AA1844/1000</f>
        <v>1.579497603119635</v>
      </c>
      <c r="BB1844" s="4">
        <f>(AY1844-BA1844)</f>
        <v>1.319954966892406</v>
      </c>
      <c r="BC1844" s="4">
        <f>1/(1.6/F1844+1.37/N1844)</f>
        <v>0.07047412348236808</v>
      </c>
      <c r="BD1844" s="4">
        <f>G1844*AA1844*0.001</f>
        <v>-80.53086952689972</v>
      </c>
      <c r="BE1844" s="4">
        <f>G1844/S1844</f>
        <v>-4.205966138125171</v>
      </c>
      <c r="BF1844" s="4">
        <f>(1-AP1844*AA1844/AU1844/F1844)*100</f>
        <v>49.9173374963628</v>
      </c>
      <c r="BG1844" s="4">
        <f>(S1844-E1844/(N1844/1.35))</f>
        <v>155.408509449914</v>
      </c>
      <c r="BH1844" s="4">
        <f>E1844*BF1844/100/BG1844</f>
        <v>0.224004439776955</v>
      </c>
    </row>
    <row r="1845" ht="16" customHeight="1">
      <c r="A1845" s="4">
        <v>1736</v>
      </c>
      <c r="B1845" t="s" s="2">
        <v>1906</v>
      </c>
      <c r="C1845" s="4">
        <v>10087.000030711293</v>
      </c>
      <c r="D1845" s="4">
        <v>0</v>
      </c>
      <c r="E1845" s="4">
        <f>(R1845-S1845*(1000-T1845)/(1000-U1845))*AO1845</f>
        <v>70.52833797858983</v>
      </c>
      <c r="F1845" s="4">
        <f>IF(AZ1845&lt;&gt;0,1/(1/AZ1845-1/N1845),0)</f>
        <v>0.116957261517774</v>
      </c>
      <c r="G1845" s="4">
        <f>((BC1845-AP1845/2)*S1845-E1845)/(BC1845+AP1845/2)</f>
        <v>-730.5428306056056</v>
      </c>
      <c r="H1845" s="4">
        <f>AP1845*1000</f>
        <v>1.855719145023504</v>
      </c>
      <c r="I1845" s="4">
        <f>(AU1845-BA1845)</f>
        <v>1.637855697629309</v>
      </c>
      <c r="J1845" s="4">
        <f>(P1845+AT1845*D1845)</f>
        <v>25.20070838928223</v>
      </c>
      <c r="K1845" s="4">
        <v>6</v>
      </c>
      <c r="L1845" s="4">
        <f>(K1845*AI1845+AJ1845)</f>
        <v>1.420000016689301</v>
      </c>
      <c r="M1845" s="4">
        <v>1</v>
      </c>
      <c r="N1845" s="4">
        <f>L1845*(M1845+1)*(M1845+1)/(M1845*M1845+1)</f>
        <v>2.840000033378601</v>
      </c>
      <c r="O1845" s="4">
        <v>21.69496917724609</v>
      </c>
      <c r="P1845" s="4">
        <v>25.20070838928223</v>
      </c>
      <c r="Q1845" s="4">
        <v>20.84797286987305</v>
      </c>
      <c r="R1845" s="4">
        <v>347.4698486328125</v>
      </c>
      <c r="S1845" s="4">
        <v>262.1672973632812</v>
      </c>
      <c r="T1845" s="4">
        <v>13.36629486083984</v>
      </c>
      <c r="U1845" s="4">
        <v>15.5606861114502</v>
      </c>
      <c r="V1845" s="4">
        <v>52.09132766723633</v>
      </c>
      <c r="W1845" s="4">
        <v>60.64090347290039</v>
      </c>
      <c r="X1845" s="4">
        <v>499.5033264160156</v>
      </c>
      <c r="Y1845" s="4">
        <v>1998.631713867188</v>
      </c>
      <c r="Z1845" s="4">
        <v>58.85858154296875</v>
      </c>
      <c r="AA1845" s="4">
        <v>101.5424118041992</v>
      </c>
      <c r="AB1845" s="4">
        <v>2.266702651977539</v>
      </c>
      <c r="AC1845" s="4">
        <v>0.290470689535141</v>
      </c>
      <c r="AD1845" s="4">
        <v>0.3271121978759766</v>
      </c>
      <c r="AE1845" s="4">
        <v>0.006345468573272228</v>
      </c>
      <c r="AF1845" s="4">
        <v>0.3595519661903381</v>
      </c>
      <c r="AG1845" s="4">
        <v>0.007311901543289423</v>
      </c>
      <c r="AH1845" s="4">
        <v>0.6666666865348816</v>
      </c>
      <c r="AI1845" s="4">
        <v>-0.2195652425289154</v>
      </c>
      <c r="AJ1845" s="4">
        <v>2.737391471862793</v>
      </c>
      <c r="AK1845" s="4">
        <v>1</v>
      </c>
      <c r="AL1845" s="4">
        <v>0</v>
      </c>
      <c r="AM1845" s="4">
        <v>0.1599999964237213</v>
      </c>
      <c r="AN1845" s="4">
        <v>111115</v>
      </c>
      <c r="AO1845" s="4">
        <f>X1845*0.000001/(K1845*0.0001)</f>
        <v>0.8325055440266926</v>
      </c>
      <c r="AP1845" s="4">
        <f>(U1845-T1845)/(1000-U1845)*AO1845</f>
        <v>0.001855719145023505</v>
      </c>
      <c r="AQ1845" s="4">
        <f>(P1845+273.15)</f>
        <v>298.3507083892822</v>
      </c>
      <c r="AR1845" s="4">
        <f>(O1845+273.15)</f>
        <v>294.8449691772461</v>
      </c>
      <c r="AS1845" s="4">
        <f>(Y1845*AK1845+Z1845*AL1845)*AM1845</f>
        <v>319.781067071086</v>
      </c>
      <c r="AT1845" s="4">
        <f>((AS1845+0.00000010773*(AR1845^4-AQ1845^4))-AP1845*44100)/(L1845*0.92*2*29.3+0.00000043092*AQ1845^3)</f>
        <v>2.255999360815302</v>
      </c>
      <c r="AU1845" s="4">
        <f>0.61365*EXP(17.502*J1845/(240.97+J1845))</f>
        <v>3.217925294714068</v>
      </c>
      <c r="AV1845" s="4">
        <f>AU1845*1000/AA1845</f>
        <v>31.69045561887071</v>
      </c>
      <c r="AW1845" s="4">
        <f>(AV1845-U1845)</f>
        <v>16.12976950742051</v>
      </c>
      <c r="AX1845" s="4">
        <f>IF(D1845,P1845,(O1845+P1845)/2)</f>
        <v>23.44783878326416</v>
      </c>
      <c r="AY1845" s="4">
        <f>0.61365*EXP(17.502*AX1845/(240.97+AX1845))</f>
        <v>2.897064993539024</v>
      </c>
      <c r="AZ1845" s="4">
        <f>IF(AW1845&lt;&gt;0,(1000-(AV1845+U1845)/2)/AW1845*AP1845,0)</f>
        <v>0.1123312220936177</v>
      </c>
      <c r="BA1845" s="4">
        <f>U1845*AA1845/1000</f>
        <v>1.580069597084759</v>
      </c>
      <c r="BB1845" s="4">
        <f>(AY1845-BA1845)</f>
        <v>1.316995396454265</v>
      </c>
      <c r="BC1845" s="4">
        <f>1/(1.6/F1845+1.37/N1845)</f>
        <v>0.07060847802565937</v>
      </c>
      <c r="BD1845" s="4">
        <f>G1845*AA1845*0.001</f>
        <v>-74.18108094595975</v>
      </c>
      <c r="BE1845" s="4">
        <f>G1845/S1845</f>
        <v>-2.786552090794541</v>
      </c>
      <c r="BF1845" s="4">
        <f>(1-AP1845*AA1845/AU1845/F1845)*100</f>
        <v>49.93242303115548</v>
      </c>
      <c r="BG1845" s="4">
        <f>(S1845-E1845/(N1845/1.35))</f>
        <v>228.6415032956572</v>
      </c>
      <c r="BH1845" s="4">
        <f>E1845*BF1845/100/BG1845</f>
        <v>0.1540250023232832</v>
      </c>
    </row>
    <row r="1846" ht="16" customHeight="1">
      <c r="A1846" s="4">
        <v>1737</v>
      </c>
      <c r="B1846" t="s" s="2">
        <v>1907</v>
      </c>
      <c r="C1846" s="4">
        <v>10092.000030599535</v>
      </c>
      <c r="D1846" s="4">
        <v>0</v>
      </c>
      <c r="E1846" s="4">
        <f>(R1846-S1846*(1000-T1846)/(1000-U1846))*AO1846</f>
        <v>56.41126877591079</v>
      </c>
      <c r="F1846" s="4">
        <f>IF(AZ1846&lt;&gt;0,1/(1/AZ1846-1/N1846),0)</f>
        <v>0.1170561096294896</v>
      </c>
      <c r="G1846" s="4">
        <f>((BC1846-AP1846/2)*S1846-E1846)/(BC1846+AP1846/2)</f>
        <v>-477.2386889835476</v>
      </c>
      <c r="H1846" s="4">
        <f>AP1846*1000</f>
        <v>1.858556162009837</v>
      </c>
      <c r="I1846" s="4">
        <f>(AU1846-BA1846)</f>
        <v>1.639009322310244</v>
      </c>
      <c r="J1846" s="4">
        <f>(P1846+AT1846*D1846)</f>
        <v>25.20928764343262</v>
      </c>
      <c r="K1846" s="4">
        <v>6</v>
      </c>
      <c r="L1846" s="4">
        <f>(K1846*AI1846+AJ1846)</f>
        <v>1.420000016689301</v>
      </c>
      <c r="M1846" s="4">
        <v>1</v>
      </c>
      <c r="N1846" s="4">
        <f>L1846*(M1846+1)*(M1846+1)/(M1846*M1846+1)</f>
        <v>2.840000033378601</v>
      </c>
      <c r="O1846" s="4">
        <v>21.66341781616211</v>
      </c>
      <c r="P1846" s="4">
        <v>25.20928764343262</v>
      </c>
      <c r="Q1846" s="4">
        <v>20.77393341064453</v>
      </c>
      <c r="R1846" s="4">
        <v>387.4324340820312</v>
      </c>
      <c r="S1846" s="4">
        <v>318.958740234375</v>
      </c>
      <c r="T1846" s="4">
        <v>13.36777400970459</v>
      </c>
      <c r="U1846" s="4">
        <v>15.5655345916748</v>
      </c>
      <c r="V1846" s="4">
        <v>52.19509506225586</v>
      </c>
      <c r="W1846" s="4">
        <v>60.7736701965332</v>
      </c>
      <c r="X1846" s="4">
        <v>499.497558593750</v>
      </c>
      <c r="Y1846" s="4">
        <v>1999.046997070312</v>
      </c>
      <c r="Z1846" s="4">
        <v>59.34735870361328</v>
      </c>
      <c r="AA1846" s="4">
        <v>101.5422744750977</v>
      </c>
      <c r="AB1846" s="4">
        <v>2.266702651977539</v>
      </c>
      <c r="AC1846" s="4">
        <v>0.290470689535141</v>
      </c>
      <c r="AD1846" s="4">
        <v>0.3271121978759766</v>
      </c>
      <c r="AE1846" s="4">
        <v>0.006345468573272228</v>
      </c>
      <c r="AF1846" s="4">
        <v>0.3595519661903381</v>
      </c>
      <c r="AG1846" s="4">
        <v>0.007311901543289423</v>
      </c>
      <c r="AH1846" s="4">
        <v>0.6666666865348816</v>
      </c>
      <c r="AI1846" s="4">
        <v>-0.2195652425289154</v>
      </c>
      <c r="AJ1846" s="4">
        <v>2.737391471862793</v>
      </c>
      <c r="AK1846" s="4">
        <v>1</v>
      </c>
      <c r="AL1846" s="4">
        <v>0</v>
      </c>
      <c r="AM1846" s="4">
        <v>0.1599999964237213</v>
      </c>
      <c r="AN1846" s="4">
        <v>111115</v>
      </c>
      <c r="AO1846" s="4">
        <f>X1846*0.000001/(K1846*0.0001)</f>
        <v>0.8324959309895832</v>
      </c>
      <c r="AP1846" s="4">
        <f>(U1846-T1846)/(1000-U1846)*AO1846</f>
        <v>0.001858556162009836</v>
      </c>
      <c r="AQ1846" s="4">
        <f>(P1846+273.15)</f>
        <v>298.3592876434326</v>
      </c>
      <c r="AR1846" s="4">
        <f>(O1846+273.15)</f>
        <v>294.8134178161621</v>
      </c>
      <c r="AS1846" s="4">
        <f>(Y1846*AK1846+Z1846*AL1846)*AM1846</f>
        <v>319.8475123821008</v>
      </c>
      <c r="AT1846" s="4">
        <f>((AS1846+0.00000010773*(AR1846^4-AQ1846^4))-AP1846*44100)/(L1846*0.92*2*29.3+0.00000043092*AQ1846^3)</f>
        <v>2.250232110552591</v>
      </c>
      <c r="AU1846" s="4">
        <f>0.61365*EXP(17.502*J1846/(240.97+J1846))</f>
        <v>3.219569108169714</v>
      </c>
      <c r="AV1846" s="4">
        <f>AU1846*1000/AA1846</f>
        <v>31.70668694209016</v>
      </c>
      <c r="AW1846" s="4">
        <f>(AV1846-U1846)</f>
        <v>16.14115235041536</v>
      </c>
      <c r="AX1846" s="4">
        <f>IF(D1846,P1846,(O1846+P1846)/2)</f>
        <v>23.43635272979736</v>
      </c>
      <c r="AY1846" s="4">
        <f>0.61365*EXP(17.502*AX1846/(240.97+AX1846))</f>
        <v>2.895058366574602</v>
      </c>
      <c r="AZ1846" s="4">
        <f>IF(AW1846&lt;&gt;0,(1000-(AV1846+U1846)/2)/AW1846*AP1846,0)</f>
        <v>0.1124224022736149</v>
      </c>
      <c r="BA1846" s="4">
        <f>U1846*AA1846/1000</f>
        <v>1.58055978585947</v>
      </c>
      <c r="BB1846" s="4">
        <f>(AY1846-BA1846)</f>
        <v>1.314498580715132</v>
      </c>
      <c r="BC1846" s="4">
        <f>1/(1.6/F1846+1.37/N1846)</f>
        <v>0.07066611951277207</v>
      </c>
      <c r="BD1846" s="4">
        <f>G1846*AA1846*0.001</f>
        <v>-48.45990194690316</v>
      </c>
      <c r="BE1846" s="4">
        <f>G1846/S1846</f>
        <v>-1.49623957203012</v>
      </c>
      <c r="BF1846" s="4">
        <f>(1-AP1846*AA1846/AU1846/F1846)*100</f>
        <v>49.92387228782809</v>
      </c>
      <c r="BG1846" s="4">
        <f>(S1846-E1846/(N1846/1.35))</f>
        <v>292.143524758169</v>
      </c>
      <c r="BH1846" s="4">
        <f>E1846*BF1846/100/BG1846</f>
        <v>0.09640018481649289</v>
      </c>
    </row>
    <row r="1847" ht="16" customHeight="1">
      <c r="A1847" s="4">
        <v>1738</v>
      </c>
      <c r="B1847" t="s" s="2">
        <v>1908</v>
      </c>
      <c r="C1847" s="4">
        <v>10097.000030487776</v>
      </c>
      <c r="D1847" s="4">
        <v>0</v>
      </c>
      <c r="E1847" s="4">
        <f>(R1847-S1847*(1000-T1847)/(1000-U1847))*AO1847</f>
        <v>35.85555301668352</v>
      </c>
      <c r="F1847" s="4">
        <f>IF(AZ1847&lt;&gt;0,1/(1/AZ1847-1/N1847),0)</f>
        <v>0.1173456523733152</v>
      </c>
      <c r="G1847" s="4">
        <f>((BC1847-AP1847/2)*S1847-E1847)/(BC1847+AP1847/2)</f>
        <v>-153.005594060837</v>
      </c>
      <c r="H1847" s="4">
        <f>AP1847*1000</f>
        <v>1.862247607326019</v>
      </c>
      <c r="I1847" s="4">
        <f>(AU1847-BA1847)</f>
        <v>1.638366075301348</v>
      </c>
      <c r="J1847" s="4">
        <f>(P1847+AT1847*D1847)</f>
        <v>25.2092170715332</v>
      </c>
      <c r="K1847" s="4">
        <v>6</v>
      </c>
      <c r="L1847" s="4">
        <f>(K1847*AI1847+AJ1847)</f>
        <v>1.420000016689301</v>
      </c>
      <c r="M1847" s="4">
        <v>1</v>
      </c>
      <c r="N1847" s="4">
        <f>L1847*(M1847+1)*(M1847+1)/(M1847*M1847+1)</f>
        <v>2.840000033378601</v>
      </c>
      <c r="O1847" s="4">
        <v>21.62853240966797</v>
      </c>
      <c r="P1847" s="4">
        <v>25.2092170715332</v>
      </c>
      <c r="Q1847" s="4">
        <v>20.72876167297363</v>
      </c>
      <c r="R1847" s="4">
        <v>399.7098083496094</v>
      </c>
      <c r="S1847" s="4">
        <v>355.8452758789062</v>
      </c>
      <c r="T1847" s="4">
        <v>13.36971187591553</v>
      </c>
      <c r="U1847" s="4">
        <v>15.57175254821777</v>
      </c>
      <c r="V1847" s="4">
        <v>52.31170654296875</v>
      </c>
      <c r="W1847" s="4">
        <v>60.92420959472656</v>
      </c>
      <c r="X1847" s="4">
        <v>499.5137023925781</v>
      </c>
      <c r="Y1847" s="4">
        <v>1999.579467773438</v>
      </c>
      <c r="Z1847" s="4">
        <v>59.6312141418457</v>
      </c>
      <c r="AA1847" s="4">
        <v>101.5421676635742</v>
      </c>
      <c r="AB1847" s="4">
        <v>2.266702651977539</v>
      </c>
      <c r="AC1847" s="4">
        <v>0.290470689535141</v>
      </c>
      <c r="AD1847" s="4">
        <v>0.3271121978759766</v>
      </c>
      <c r="AE1847" s="4">
        <v>0.006345468573272228</v>
      </c>
      <c r="AF1847" s="4">
        <v>0.3595519661903381</v>
      </c>
      <c r="AG1847" s="4">
        <v>0.007311901543289423</v>
      </c>
      <c r="AH1847" s="4">
        <v>0.6666666865348816</v>
      </c>
      <c r="AI1847" s="4">
        <v>-0.2195652425289154</v>
      </c>
      <c r="AJ1847" s="4">
        <v>2.737391471862793</v>
      </c>
      <c r="AK1847" s="4">
        <v>1</v>
      </c>
      <c r="AL1847" s="4">
        <v>0</v>
      </c>
      <c r="AM1847" s="4">
        <v>0.1599999964237213</v>
      </c>
      <c r="AN1847" s="4">
        <v>111115</v>
      </c>
      <c r="AO1847" s="4">
        <f>X1847*0.000001/(K1847*0.0001)</f>
        <v>0.8325228373209633</v>
      </c>
      <c r="AP1847" s="4">
        <f>(U1847-T1847)/(1000-U1847)*AO1847</f>
        <v>0.001862247607326019</v>
      </c>
      <c r="AQ1847" s="4">
        <f>(P1847+273.15)</f>
        <v>298.3592170715332</v>
      </c>
      <c r="AR1847" s="4">
        <f>(O1847+273.15)</f>
        <v>294.7785324096679</v>
      </c>
      <c r="AS1847" s="4">
        <f>(Y1847*AK1847+Z1847*AL1847)*AM1847</f>
        <v>319.9327076926966</v>
      </c>
      <c r="AT1847" s="4">
        <f>((AS1847+0.00000010773*(AR1847^4-AQ1847^4))-AP1847*44100)/(L1847*0.92*2*29.3+0.00000043092*AQ1847^3)</f>
        <v>2.244983254343673</v>
      </c>
      <c r="AU1847" s="4">
        <f>0.61365*EXP(17.502*J1847/(240.97+J1847))</f>
        <v>3.219555583368166</v>
      </c>
      <c r="AV1847" s="4">
        <f>AU1847*1000/AA1847</f>
        <v>31.7065871001994</v>
      </c>
      <c r="AW1847" s="4">
        <f>(AV1847-U1847)</f>
        <v>16.13483455198162</v>
      </c>
      <c r="AX1847" s="4">
        <f>IF(D1847,P1847,(O1847+P1847)/2)</f>
        <v>23.41887474060059</v>
      </c>
      <c r="AY1847" s="4">
        <f>0.61365*EXP(17.502*AX1847/(240.97+AX1847))</f>
        <v>2.892007273653324</v>
      </c>
      <c r="AZ1847" s="4">
        <f>IF(AW1847&lt;&gt;0,(1000-(AV1847+U1847)/2)/AW1847*AP1847,0)</f>
        <v>0.1126894492796894</v>
      </c>
      <c r="BA1847" s="4">
        <f>U1847*AA1847/1000</f>
        <v>1.581189508066818</v>
      </c>
      <c r="BB1847" s="4">
        <f>(AY1847-BA1847)</f>
        <v>1.310817765586506</v>
      </c>
      <c r="BC1847" s="4">
        <f>1/(1.6/F1847+1.37/N1847)</f>
        <v>0.07083494202735673</v>
      </c>
      <c r="BD1847" s="4">
        <f>G1847*AA1847*0.001</f>
        <v>-15.53651968559029</v>
      </c>
      <c r="BE1847" s="4">
        <f>G1847/S1847</f>
        <v>-0.4299778708117643</v>
      </c>
      <c r="BF1847" s="4">
        <f>(1-AP1847*AA1847/AU1847/F1847)*100</f>
        <v>49.94805897530446</v>
      </c>
      <c r="BG1847" s="4">
        <f>(S1847-E1847/(N1847/1.35))</f>
        <v>338.8012632015761</v>
      </c>
      <c r="BH1847" s="4">
        <f>E1847*BF1847/100/BG1847</f>
        <v>0.05286034826865228</v>
      </c>
    </row>
    <row r="1848" ht="29" customHeight="1">
      <c r="A1848" t="s" s="2">
        <v>9</v>
      </c>
      <c r="B1848" t="s" s="5">
        <v>1909</v>
      </c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  <c r="AL1848" s="3"/>
      <c r="AM1848" s="3"/>
      <c r="AN1848" s="3"/>
      <c r="AO1848" s="3"/>
      <c r="AP1848" s="3"/>
      <c r="AQ1848" s="3"/>
      <c r="AR1848" s="3"/>
      <c r="AS1848" s="3"/>
      <c r="AT1848" s="3"/>
      <c r="AU1848" s="3"/>
      <c r="AV1848" s="3"/>
      <c r="AW1848" s="3"/>
      <c r="AX1848" s="3"/>
      <c r="AY1848" s="3"/>
      <c r="AZ1848" s="3"/>
      <c r="BA1848" s="3"/>
      <c r="BB1848" s="3"/>
      <c r="BC1848" s="3"/>
      <c r="BD1848" s="3"/>
      <c r="BE1848" s="3"/>
      <c r="BF1848" s="3"/>
      <c r="BG1848" s="3"/>
      <c r="BH1848" s="3"/>
    </row>
    <row r="1849" ht="16" customHeight="1">
      <c r="A1849" s="4">
        <v>1739</v>
      </c>
      <c r="B1849" t="s" s="2">
        <v>1910</v>
      </c>
      <c r="C1849" s="4">
        <v>10119.000032566488</v>
      </c>
      <c r="D1849" s="4">
        <v>0</v>
      </c>
      <c r="E1849" s="4">
        <f>(R1849-S1849*(1000-T1849)/(1000-U1849))*AO1849</f>
        <v>33.60970578161831</v>
      </c>
      <c r="F1849" s="4">
        <f>IF(AZ1849&lt;&gt;0,1/(1/AZ1849-1/N1849),0)</f>
        <v>0.1157822323658396</v>
      </c>
      <c r="G1849" s="4">
        <f>((BC1849-AP1849/2)*S1849-E1849)/(BC1849+AP1849/2)</f>
        <v>-125.1190670239405</v>
      </c>
      <c r="H1849" s="4">
        <f>AP1849*1000</f>
        <v>1.838035043163739</v>
      </c>
      <c r="I1849" s="4">
        <f>(AU1849-BA1849)</f>
        <v>1.638029859494073</v>
      </c>
      <c r="J1849" s="4">
        <f>(P1849+AT1849*D1849)</f>
        <v>25.20932388305664</v>
      </c>
      <c r="K1849" s="4">
        <v>6</v>
      </c>
      <c r="L1849" s="4">
        <f>(K1849*AI1849+AJ1849)</f>
        <v>1.420000016689301</v>
      </c>
      <c r="M1849" s="4">
        <v>1</v>
      </c>
      <c r="N1849" s="4">
        <f>L1849*(M1849+1)*(M1849+1)/(M1849*M1849+1)</f>
        <v>2.840000033378601</v>
      </c>
      <c r="O1849" s="4">
        <v>21.62105751037598</v>
      </c>
      <c r="P1849" s="4">
        <v>25.20932388305664</v>
      </c>
      <c r="Q1849" s="4">
        <v>20.72147369384766</v>
      </c>
      <c r="R1849" s="4">
        <v>399.7800598144531</v>
      </c>
      <c r="S1849" s="4">
        <v>358.6170654296875</v>
      </c>
      <c r="T1849" s="4">
        <v>13.40184879302979</v>
      </c>
      <c r="U1849" s="4">
        <v>15.57526874542236</v>
      </c>
      <c r="V1849" s="4">
        <v>52.63929748535156</v>
      </c>
      <c r="W1849" s="4">
        <v>60.96592330932617</v>
      </c>
      <c r="X1849" s="4">
        <v>499.5096740722656</v>
      </c>
      <c r="Y1849" s="4">
        <v>1999.574951171875</v>
      </c>
      <c r="Z1849" s="4">
        <v>59.69908905029297</v>
      </c>
      <c r="AA1849" s="4">
        <v>101.5421447753906</v>
      </c>
      <c r="AB1849" s="4">
        <v>5.882969856262207</v>
      </c>
      <c r="AC1849" s="4">
        <v>0.3048858940601349</v>
      </c>
      <c r="AD1849" s="4">
        <v>0.2389257550239563</v>
      </c>
      <c r="AE1849" s="4">
        <v>0.008413583040237427</v>
      </c>
      <c r="AF1849" s="4">
        <v>0.295611709356308</v>
      </c>
      <c r="AG1849" s="4">
        <v>0.01061822753399611</v>
      </c>
      <c r="AH1849" s="4">
        <v>0.6666666865348816</v>
      </c>
      <c r="AI1849" s="4">
        <v>-0.2195652425289154</v>
      </c>
      <c r="AJ1849" s="4">
        <v>2.737391471862793</v>
      </c>
      <c r="AK1849" s="4">
        <v>1</v>
      </c>
      <c r="AL1849" s="4">
        <v>0</v>
      </c>
      <c r="AM1849" s="4">
        <v>0.1599999964237213</v>
      </c>
      <c r="AN1849" s="4">
        <v>111115</v>
      </c>
      <c r="AO1849" s="4">
        <f>X1849*0.000001/(K1849*0.0001)</f>
        <v>0.832516123453776</v>
      </c>
      <c r="AP1849" s="4">
        <f>(U1849-T1849)/(1000-U1849)*AO1849</f>
        <v>0.001838035043163739</v>
      </c>
      <c r="AQ1849" s="4">
        <f>(P1849+273.15)</f>
        <v>298.3593238830566</v>
      </c>
      <c r="AR1849" s="4">
        <f>(O1849+273.15)</f>
        <v>294.771057510376</v>
      </c>
      <c r="AS1849" s="4">
        <f>(Y1849*AK1849+Z1849*AL1849)*AM1849</f>
        <v>319.9319850364627</v>
      </c>
      <c r="AT1849" s="4">
        <f>((AS1849+0.00000010773*(AR1849^4-AQ1849^4))-AP1849*44100)/(L1849*0.92*2*29.3+0.00000043092*AQ1849^3)</f>
        <v>2.256157088189917</v>
      </c>
      <c r="AU1849" s="4">
        <f>0.61365*EXP(17.502*J1849/(240.97+J1849))</f>
        <v>3.219576053357368</v>
      </c>
      <c r="AV1849" s="4">
        <f>AU1849*1000/AA1849</f>
        <v>31.70679583811246</v>
      </c>
      <c r="AW1849" s="4">
        <f>(AV1849-U1849)</f>
        <v>16.13152709269009</v>
      </c>
      <c r="AX1849" s="4">
        <f>IF(D1849,P1849,(O1849+P1849)/2)</f>
        <v>23.41519069671631</v>
      </c>
      <c r="AY1849" s="4">
        <f>0.61365*EXP(17.502*AX1849/(240.97+AX1849))</f>
        <v>2.891364517466529</v>
      </c>
      <c r="AZ1849" s="4">
        <f>IF(AW1849&lt;&gt;0,(1000-(AV1849+U1849)/2)/AW1849*AP1849,0)</f>
        <v>0.1112468761973632</v>
      </c>
      <c r="BA1849" s="4">
        <f>U1849*AA1849/1000</f>
        <v>1.581546193863294</v>
      </c>
      <c r="BB1849" s="4">
        <f>(AY1849-BA1849)</f>
        <v>1.309818323603235</v>
      </c>
      <c r="BC1849" s="4">
        <f>1/(1.6/F1849+1.37/N1849)</f>
        <v>0.0699230267580848</v>
      </c>
      <c r="BD1849" s="4">
        <f>G1849*AA1849*0.001</f>
        <v>-12.70485841790677</v>
      </c>
      <c r="BE1849" s="4">
        <f>G1849/S1849</f>
        <v>-0.3488932320441178</v>
      </c>
      <c r="BF1849" s="4">
        <f>(1-AP1849*AA1849/AU1849/F1849)*100</f>
        <v>49.93208431676117</v>
      </c>
      <c r="BG1849" s="4">
        <f>(S1849-E1849/(N1849/1.35))</f>
        <v>342.6406209677462</v>
      </c>
      <c r="BH1849" s="4">
        <f>E1849*BF1849/100/BG1849</f>
        <v>0.04897850868380475</v>
      </c>
    </row>
    <row r="1850" ht="16" customHeight="1">
      <c r="A1850" s="4">
        <v>1740</v>
      </c>
      <c r="B1850" t="s" s="2">
        <v>1911</v>
      </c>
      <c r="C1850" s="4">
        <v>10124.500032443553</v>
      </c>
      <c r="D1850" s="4">
        <v>0</v>
      </c>
      <c r="E1850" s="4">
        <f>(R1850-S1850*(1000-T1850)/(1000-U1850))*AO1850</f>
        <v>17.61878018467719</v>
      </c>
      <c r="F1850" s="4">
        <f>IF(AZ1850&lt;&gt;0,1/(1/AZ1850-1/N1850),0)</f>
        <v>0.1137990781802483</v>
      </c>
      <c r="G1850" s="4">
        <f>((BC1850-AP1850/2)*S1850-E1850)/(BC1850+AP1850/2)</f>
        <v>115.1090599953367</v>
      </c>
      <c r="H1850" s="4">
        <f>AP1850*1000</f>
        <v>1.800419027070925</v>
      </c>
      <c r="I1850" s="4">
        <f>(AU1850-BA1850)</f>
        <v>1.631368474970614</v>
      </c>
      <c r="J1850" s="4">
        <f>(P1850+AT1850*D1850)</f>
        <v>25.19350242614746</v>
      </c>
      <c r="K1850" s="4">
        <v>6</v>
      </c>
      <c r="L1850" s="4">
        <f>(K1850*AI1850+AJ1850)</f>
        <v>1.420000016689301</v>
      </c>
      <c r="M1850" s="4">
        <v>1</v>
      </c>
      <c r="N1850" s="4">
        <f>L1850*(M1850+1)*(M1850+1)/(M1850*M1850+1)</f>
        <v>2.840000033378601</v>
      </c>
      <c r="O1850" s="4">
        <v>21.54638290405273</v>
      </c>
      <c r="P1850" s="4">
        <v>25.19350242614746</v>
      </c>
      <c r="Q1850" s="4">
        <v>20.66518020629883</v>
      </c>
      <c r="R1850" s="4">
        <v>399.7590637207031</v>
      </c>
      <c r="S1850" s="4">
        <v>377.7784118652344</v>
      </c>
      <c r="T1850" s="4">
        <v>13.48212146759033</v>
      </c>
      <c r="U1850" s="4">
        <v>15.6110200881958</v>
      </c>
      <c r="V1850" s="4">
        <v>53.19574737548828</v>
      </c>
      <c r="W1850" s="4">
        <v>61.36792373657227</v>
      </c>
      <c r="X1850" s="4">
        <v>499.5012817382812</v>
      </c>
      <c r="Y1850" s="4">
        <v>1999.466308593750</v>
      </c>
      <c r="Z1850" s="4">
        <v>59.79303741455078</v>
      </c>
      <c r="AA1850" s="4">
        <v>101.5421600341797</v>
      </c>
      <c r="AB1850" s="4">
        <v>5.882969856262207</v>
      </c>
      <c r="AC1850" s="4">
        <v>0.3048858940601349</v>
      </c>
      <c r="AD1850" s="4">
        <v>0.2389257550239563</v>
      </c>
      <c r="AE1850" s="4">
        <v>0.008413583040237427</v>
      </c>
      <c r="AF1850" s="4">
        <v>0.295611709356308</v>
      </c>
      <c r="AG1850" s="4">
        <v>0.01061822753399611</v>
      </c>
      <c r="AH1850" s="4">
        <v>0.6666666865348816</v>
      </c>
      <c r="AI1850" s="4">
        <v>-0.2195652425289154</v>
      </c>
      <c r="AJ1850" s="4">
        <v>2.737391471862793</v>
      </c>
      <c r="AK1850" s="4">
        <v>1</v>
      </c>
      <c r="AL1850" s="4">
        <v>0</v>
      </c>
      <c r="AM1850" s="4">
        <v>0.1599999964237213</v>
      </c>
      <c r="AN1850" s="4">
        <v>111115</v>
      </c>
      <c r="AO1850" s="4">
        <f>X1850*0.000001/(K1850*0.0001)</f>
        <v>0.8325021362304686</v>
      </c>
      <c r="AP1850" s="4">
        <f>(U1850-T1850)/(1000-U1850)*AO1850</f>
        <v>0.001800419027070925</v>
      </c>
      <c r="AQ1850" s="4">
        <f>(P1850+273.15)</f>
        <v>298.3435024261474</v>
      </c>
      <c r="AR1850" s="4">
        <f>(O1850+273.15)</f>
        <v>294.6963829040527</v>
      </c>
      <c r="AS1850" s="4">
        <f>(Y1850*AK1850+Z1850*AL1850)*AM1850</f>
        <v>319.9146022243513</v>
      </c>
      <c r="AT1850" s="4">
        <f>((AS1850+0.00000010773*(AR1850^4-AQ1850^4))-AP1850*44100)/(L1850*0.92*2*29.3+0.00000043092*AQ1850^3)</f>
        <v>2.267552574486593</v>
      </c>
      <c r="AU1850" s="4">
        <f>0.61365*EXP(17.502*J1850/(240.97+J1850))</f>
        <v>3.216545175062986</v>
      </c>
      <c r="AV1850" s="4">
        <f>AU1850*1000/AA1850</f>
        <v>31.67694260177524</v>
      </c>
      <c r="AW1850" s="4">
        <f>(AV1850-U1850)</f>
        <v>16.06592251357944</v>
      </c>
      <c r="AX1850" s="4">
        <f>IF(D1850,P1850,(O1850+P1850)/2)</f>
        <v>23.3699426651001</v>
      </c>
      <c r="AY1850" s="4">
        <f>0.61365*EXP(17.502*AX1850/(240.97+AX1850))</f>
        <v>2.883480265732884</v>
      </c>
      <c r="AZ1850" s="4">
        <f>IF(AW1850&lt;&gt;0,(1000-(AV1850+U1850)/2)/AW1850*AP1850,0)</f>
        <v>0.1094148158436536</v>
      </c>
      <c r="BA1850" s="4">
        <f>U1850*AA1850/1000</f>
        <v>1.585176700092372</v>
      </c>
      <c r="BB1850" s="4">
        <f>(AY1850-BA1850)</f>
        <v>1.298303565640512</v>
      </c>
      <c r="BC1850" s="4">
        <f>1/(1.6/F1850+1.37/N1850)</f>
        <v>0.0687650921105368</v>
      </c>
      <c r="BD1850" s="4">
        <f>G1850*AA1850*0.001</f>
        <v>11.68842259143047</v>
      </c>
      <c r="BE1850" s="4">
        <f>G1850/S1850</f>
        <v>0.3046999415000975</v>
      </c>
      <c r="BF1850" s="4">
        <f>(1-AP1850*AA1850/AU1850/F1850)*100</f>
        <v>50.05504890628711</v>
      </c>
      <c r="BG1850" s="4">
        <f>(S1850-E1850/(N1850/1.35))</f>
        <v>369.4032875801061</v>
      </c>
      <c r="BH1850" s="4">
        <f>E1850*BF1850/100/BG1850</f>
        <v>0.02387387804776627</v>
      </c>
    </row>
    <row r="1851" ht="16" customHeight="1">
      <c r="A1851" s="4">
        <v>1741</v>
      </c>
      <c r="B1851" t="s" s="2">
        <v>1912</v>
      </c>
      <c r="C1851" s="4">
        <v>10129.500032331795</v>
      </c>
      <c r="D1851" s="4">
        <v>0</v>
      </c>
      <c r="E1851" s="4">
        <f>(R1851-S1851*(1000-T1851)/(1000-U1851))*AO1851</f>
        <v>11.42694726106569</v>
      </c>
      <c r="F1851" s="4">
        <f>IF(AZ1851&lt;&gt;0,1/(1/AZ1851-1/N1851),0)</f>
        <v>0.1155327073272571</v>
      </c>
      <c r="G1851" s="4">
        <f>((BC1851-AP1851/2)*S1851-E1851)/(BC1851+AP1851/2)</f>
        <v>213.4224675076009</v>
      </c>
      <c r="H1851" s="4">
        <f>AP1851*1000</f>
        <v>1.818196518971389</v>
      </c>
      <c r="I1851" s="4">
        <f>(AU1851-BA1851)</f>
        <v>1.623718860249961</v>
      </c>
      <c r="J1851" s="4">
        <f>(P1851+AT1851*D1851)</f>
        <v>25.16990280151367</v>
      </c>
      <c r="K1851" s="4">
        <v>6</v>
      </c>
      <c r="L1851" s="4">
        <f>(K1851*AI1851+AJ1851)</f>
        <v>1.420000016689301</v>
      </c>
      <c r="M1851" s="4">
        <v>1</v>
      </c>
      <c r="N1851" s="4">
        <f>L1851*(M1851+1)*(M1851+1)/(M1851*M1851+1)</f>
        <v>2.840000033378601</v>
      </c>
      <c r="O1851" s="4">
        <v>21.49244689941406</v>
      </c>
      <c r="P1851" s="4">
        <v>25.16990280151367</v>
      </c>
      <c r="Q1851" s="4">
        <v>20.62421417236328</v>
      </c>
      <c r="R1851" s="4">
        <v>399.5484313964844</v>
      </c>
      <c r="S1851" s="4">
        <v>384.9816589355469</v>
      </c>
      <c r="T1851" s="4">
        <v>13.49203777313232</v>
      </c>
      <c r="U1851" s="4">
        <v>15.64188098907471</v>
      </c>
      <c r="V1851" s="4">
        <v>53.42560958862305</v>
      </c>
      <c r="W1851" s="4">
        <v>61.68601989746094</v>
      </c>
      <c r="X1851" s="4">
        <v>499.5033569335938</v>
      </c>
      <c r="Y1851" s="4">
        <v>1999.336547851562</v>
      </c>
      <c r="Z1851" s="4">
        <v>59.54990005493164</v>
      </c>
      <c r="AA1851" s="4">
        <v>101.5421371459961</v>
      </c>
      <c r="AB1851" s="4">
        <v>5.882969856262207</v>
      </c>
      <c r="AC1851" s="4">
        <v>0.3048858940601349</v>
      </c>
      <c r="AD1851" s="4">
        <v>0.2389257550239563</v>
      </c>
      <c r="AE1851" s="4">
        <v>0.008413583040237427</v>
      </c>
      <c r="AF1851" s="4">
        <v>0.295611709356308</v>
      </c>
      <c r="AG1851" s="4">
        <v>0.01061822753399611</v>
      </c>
      <c r="AH1851" s="4">
        <v>0.6666666865348816</v>
      </c>
      <c r="AI1851" s="4">
        <v>-0.2195652425289154</v>
      </c>
      <c r="AJ1851" s="4">
        <v>2.737391471862793</v>
      </c>
      <c r="AK1851" s="4">
        <v>1</v>
      </c>
      <c r="AL1851" s="4">
        <v>0</v>
      </c>
      <c r="AM1851" s="4">
        <v>0.1599999964237213</v>
      </c>
      <c r="AN1851" s="4">
        <v>111115</v>
      </c>
      <c r="AO1851" s="4">
        <f>X1851*0.000001/(K1851*0.0001)</f>
        <v>0.8325055948893227</v>
      </c>
      <c r="AP1851" s="4">
        <f>(U1851-T1851)/(1000-U1851)*AO1851</f>
        <v>0.001818196518971389</v>
      </c>
      <c r="AQ1851" s="4">
        <f>(P1851+273.15)</f>
        <v>298.3199028015136</v>
      </c>
      <c r="AR1851" s="4">
        <f>(O1851+273.15)</f>
        <v>294.642446899414</v>
      </c>
      <c r="AS1851" s="4">
        <f>(Y1851*AK1851+Z1851*AL1851)*AM1851</f>
        <v>319.8938405060653</v>
      </c>
      <c r="AT1851" s="4">
        <f>((AS1851+0.00000010773*(AR1851^4-AQ1851^4))-AP1851*44100)/(L1851*0.92*2*29.3+0.00000043092*AQ1851^3)</f>
        <v>2.254787765257082</v>
      </c>
      <c r="AU1851" s="4">
        <f>0.61365*EXP(17.502*J1851/(240.97+J1851))</f>
        <v>3.212028884863934</v>
      </c>
      <c r="AV1851" s="4">
        <f>AU1851*1000/AA1851</f>
        <v>31.63247273637462</v>
      </c>
      <c r="AW1851" s="4">
        <f>(AV1851-U1851)</f>
        <v>15.99059174729992</v>
      </c>
      <c r="AX1851" s="4">
        <f>IF(D1851,P1851,(O1851+P1851)/2)</f>
        <v>23.33117485046387</v>
      </c>
      <c r="AY1851" s="4">
        <f>0.61365*EXP(17.502*AX1851/(240.97+AX1851))</f>
        <v>2.876740124472149</v>
      </c>
      <c r="AZ1851" s="4">
        <f>IF(AW1851&lt;&gt;0,(1000-(AV1851+U1851)/2)/AW1851*AP1851,0)</f>
        <v>0.1110164973463865</v>
      </c>
      <c r="BA1851" s="4">
        <f>U1851*AA1851/1000</f>
        <v>1.588310024613973</v>
      </c>
      <c r="BB1851" s="4">
        <f>(AY1851-BA1851)</f>
        <v>1.288430099858176</v>
      </c>
      <c r="BC1851" s="4">
        <f>1/(1.6/F1851+1.37/N1851)</f>
        <v>0.06977740633565505</v>
      </c>
      <c r="BD1851" s="4">
        <f>G1851*AA1851*0.001</f>
        <v>21.6713734656937</v>
      </c>
      <c r="BE1851" s="4">
        <f>G1851/S1851</f>
        <v>0.5543704811748754</v>
      </c>
      <c r="BF1851" s="4">
        <f>(1-AP1851*AA1851/AU1851/F1851)*100</f>
        <v>50.24889523266707</v>
      </c>
      <c r="BG1851" s="4">
        <f>(S1851-E1851/(N1851/1.35))</f>
        <v>379.5498354774018</v>
      </c>
      <c r="BH1851" s="4">
        <f>E1851*BF1851/100/BG1851</f>
        <v>0.01512822354482851</v>
      </c>
    </row>
    <row r="1852" ht="16" customHeight="1">
      <c r="A1852" s="4">
        <v>1742</v>
      </c>
      <c r="B1852" t="s" s="2">
        <v>1913</v>
      </c>
      <c r="C1852" s="4">
        <v>10134.500032220036</v>
      </c>
      <c r="D1852" s="4">
        <v>0</v>
      </c>
      <c r="E1852" s="4">
        <f>(R1852-S1852*(1000-T1852)/(1000-U1852))*AO1852</f>
        <v>9.041475123562609</v>
      </c>
      <c r="F1852" s="4">
        <f>IF(AZ1852&lt;&gt;0,1/(1/AZ1852-1/N1852),0)</f>
        <v>0.1197144796073958</v>
      </c>
      <c r="G1852" s="4">
        <f>((BC1852-AP1852/2)*S1852-E1852)/(BC1852+AP1852/2)</f>
        <v>254.2406874276843</v>
      </c>
      <c r="H1852" s="4">
        <f>AP1852*1000</f>
        <v>1.874779420275257</v>
      </c>
      <c r="I1852" s="4">
        <f>(AU1852-BA1852)</f>
        <v>1.618058180745559</v>
      </c>
      <c r="J1852" s="4">
        <f>(P1852+AT1852*D1852)</f>
        <v>25.15327453613281</v>
      </c>
      <c r="K1852" s="4">
        <v>6</v>
      </c>
      <c r="L1852" s="4">
        <f>(K1852*AI1852+AJ1852)</f>
        <v>1.420000016689301</v>
      </c>
      <c r="M1852" s="4">
        <v>1</v>
      </c>
      <c r="N1852" s="4">
        <f>L1852*(M1852+1)*(M1852+1)/(M1852*M1852+1)</f>
        <v>2.840000033378601</v>
      </c>
      <c r="O1852" s="4">
        <v>21.45519256591797</v>
      </c>
      <c r="P1852" s="4">
        <v>25.15327453613281</v>
      </c>
      <c r="Q1852" s="4">
        <v>20.58299827575684</v>
      </c>
      <c r="R1852" s="4">
        <v>399.5101318359375</v>
      </c>
      <c r="S1852" s="4">
        <v>387.7764892578125</v>
      </c>
      <c r="T1852" s="4">
        <v>13.4496603012085</v>
      </c>
      <c r="U1852" s="4">
        <v>15.66631889343262</v>
      </c>
      <c r="V1852" s="4">
        <v>53.30338668823242</v>
      </c>
      <c r="W1852" s="4">
        <v>61.94854736328125</v>
      </c>
      <c r="X1852" s="4">
        <v>499.5108947753906</v>
      </c>
      <c r="Y1852" s="4">
        <v>1999.354614257812</v>
      </c>
      <c r="Z1852" s="4">
        <v>59.81742095947266</v>
      </c>
      <c r="AA1852" s="4">
        <v>101.5421600341797</v>
      </c>
      <c r="AB1852" s="4">
        <v>5.882969856262207</v>
      </c>
      <c r="AC1852" s="4">
        <v>0.3048858940601349</v>
      </c>
      <c r="AD1852" s="4">
        <v>0.2389257550239563</v>
      </c>
      <c r="AE1852" s="4">
        <v>0.008413583040237427</v>
      </c>
      <c r="AF1852" s="4">
        <v>0.295611709356308</v>
      </c>
      <c r="AG1852" s="4">
        <v>0.01061822753399611</v>
      </c>
      <c r="AH1852" s="4">
        <v>0.6666666865348816</v>
      </c>
      <c r="AI1852" s="4">
        <v>-0.2195652425289154</v>
      </c>
      <c r="AJ1852" s="4">
        <v>2.737391471862793</v>
      </c>
      <c r="AK1852" s="4">
        <v>1</v>
      </c>
      <c r="AL1852" s="4">
        <v>0</v>
      </c>
      <c r="AM1852" s="4">
        <v>0.1599999964237213</v>
      </c>
      <c r="AN1852" s="4">
        <v>111115</v>
      </c>
      <c r="AO1852" s="4">
        <f>X1852*0.000001/(K1852*0.0001)</f>
        <v>0.8325181579589842</v>
      </c>
      <c r="AP1852" s="4">
        <f>(U1852-T1852)/(1000-U1852)*AO1852</f>
        <v>0.001874779420275258</v>
      </c>
      <c r="AQ1852" s="4">
        <f>(P1852+273.15)</f>
        <v>298.3032745361328</v>
      </c>
      <c r="AR1852" s="4">
        <f>(O1852+273.15)</f>
        <v>294.6051925659179</v>
      </c>
      <c r="AS1852" s="4">
        <f>(Y1852*AK1852+Z1852*AL1852)*AM1852</f>
        <v>319.8967311310007</v>
      </c>
      <c r="AT1852" s="4">
        <f>((AS1852+0.00000010773*(AR1852^4-AQ1852^4))-AP1852*44100)/(L1852*0.92*2*29.3+0.00000043092*AQ1852^3)</f>
        <v>2.22400775589851</v>
      </c>
      <c r="AU1852" s="4">
        <f>0.61365*EXP(17.502*J1852/(240.97+J1852))</f>
        <v>3.208850040968986</v>
      </c>
      <c r="AV1852" s="4">
        <f>AU1852*1000/AA1852</f>
        <v>31.6011599505946</v>
      </c>
      <c r="AW1852" s="4">
        <f>(AV1852-U1852)</f>
        <v>15.93484105716198</v>
      </c>
      <c r="AX1852" s="4">
        <f>IF(D1852,P1852,(O1852+P1852)/2)</f>
        <v>23.30423355102539</v>
      </c>
      <c r="AY1852" s="4">
        <f>0.61365*EXP(17.502*AX1852/(240.97+AX1852))</f>
        <v>2.87206425133711</v>
      </c>
      <c r="AZ1852" s="4">
        <f>IF(AW1852&lt;&gt;0,(1000-(AV1852+U1852)/2)/AW1852*AP1852,0)</f>
        <v>0.1148722704805396</v>
      </c>
      <c r="BA1852" s="4">
        <f>U1852*AA1852/1000</f>
        <v>1.590791860223428</v>
      </c>
      <c r="BB1852" s="4">
        <f>(AY1852-BA1852)</f>
        <v>1.281272391113682</v>
      </c>
      <c r="BC1852" s="4">
        <f>1/(1.6/F1852+1.37/N1852)</f>
        <v>0.07221505608650561</v>
      </c>
      <c r="BD1852" s="4">
        <f>G1852*AA1852*0.001</f>
        <v>25.81614856998177</v>
      </c>
      <c r="BE1852" s="4">
        <f>G1852/S1852</f>
        <v>0.6556371891299806</v>
      </c>
      <c r="BF1852" s="4">
        <f>(1-AP1852*AA1852/AU1852/F1852)*100</f>
        <v>50.44351764805744</v>
      </c>
      <c r="BG1852" s="4">
        <f>(S1852-E1852/(N1852/1.35))</f>
        <v>383.4786050066322</v>
      </c>
      <c r="BH1852" s="4">
        <f>E1852*BF1852/100/BG1852</f>
        <v>0.01189333130989185</v>
      </c>
    </row>
    <row r="1853" ht="16" customHeight="1">
      <c r="A1853" s="4">
        <v>1743</v>
      </c>
      <c r="B1853" t="s" s="2">
        <v>1914</v>
      </c>
      <c r="C1853" s="4">
        <v>10140.0000320971</v>
      </c>
      <c r="D1853" s="4">
        <v>0</v>
      </c>
      <c r="E1853" s="4">
        <f>(R1853-S1853*(1000-T1853)/(1000-U1853))*AO1853</f>
        <v>9.280881638938682</v>
      </c>
      <c r="F1853" s="4">
        <f>IF(AZ1853&lt;&gt;0,1/(1/AZ1853-1/N1853),0)</f>
        <v>0.1229898564713745</v>
      </c>
      <c r="G1853" s="4">
        <f>((BC1853-AP1853/2)*S1853-E1853)/(BC1853+AP1853/2)</f>
        <v>253.8919948202677</v>
      </c>
      <c r="H1853" s="4">
        <f>AP1853*1000</f>
        <v>1.921074311414583</v>
      </c>
      <c r="I1853" s="4">
        <f>(AU1853-BA1853)</f>
        <v>1.615653664806466</v>
      </c>
      <c r="J1853" s="4">
        <f>(P1853+AT1853*D1853)</f>
        <v>25.14401626586914</v>
      </c>
      <c r="K1853" s="4">
        <v>6</v>
      </c>
      <c r="L1853" s="4">
        <f>(K1853*AI1853+AJ1853)</f>
        <v>1.420000016689301</v>
      </c>
      <c r="M1853" s="4">
        <v>1</v>
      </c>
      <c r="N1853" s="4">
        <f>L1853*(M1853+1)*(M1853+1)/(M1853*M1853+1)</f>
        <v>2.840000033378601</v>
      </c>
      <c r="O1853" s="4">
        <v>21.45399284362793</v>
      </c>
      <c r="P1853" s="4">
        <v>25.14401626586914</v>
      </c>
      <c r="Q1853" s="4">
        <v>20.57803153991699</v>
      </c>
      <c r="R1853" s="4">
        <v>399.4586181640625</v>
      </c>
      <c r="S1853" s="4">
        <v>387.416748046875</v>
      </c>
      <c r="T1853" s="4">
        <v>13.40121555328369</v>
      </c>
      <c r="U1853" s="4">
        <v>15.67258262634277</v>
      </c>
      <c r="V1853" s="4">
        <v>53.04507446289062</v>
      </c>
      <c r="W1853" s="4">
        <v>61.99432754516602</v>
      </c>
      <c r="X1853" s="4">
        <v>499.5140075683594</v>
      </c>
      <c r="Y1853" s="4">
        <v>1999.810302734375</v>
      </c>
      <c r="Z1853" s="4">
        <v>59.41013717651367</v>
      </c>
      <c r="AA1853" s="4">
        <v>101.5421447753906</v>
      </c>
      <c r="AB1853" s="4">
        <v>5.882969856262207</v>
      </c>
      <c r="AC1853" s="4">
        <v>0.3048858940601349</v>
      </c>
      <c r="AD1853" s="4">
        <v>0.2389257550239563</v>
      </c>
      <c r="AE1853" s="4">
        <v>0.008413583040237427</v>
      </c>
      <c r="AF1853" s="4">
        <v>0.295611709356308</v>
      </c>
      <c r="AG1853" s="4">
        <v>0.01061822753399611</v>
      </c>
      <c r="AH1853" s="4">
        <v>0.6666666865348816</v>
      </c>
      <c r="AI1853" s="4">
        <v>-0.2195652425289154</v>
      </c>
      <c r="AJ1853" s="4">
        <v>2.737391471862793</v>
      </c>
      <c r="AK1853" s="4">
        <v>1</v>
      </c>
      <c r="AL1853" s="4">
        <v>0</v>
      </c>
      <c r="AM1853" s="4">
        <v>0.1599999964237213</v>
      </c>
      <c r="AN1853" s="4">
        <v>111115</v>
      </c>
      <c r="AO1853" s="4">
        <f>X1853*0.000001/(K1853*0.0001)</f>
        <v>0.8325233459472654</v>
      </c>
      <c r="AP1853" s="4">
        <f>(U1853-T1853)/(1000-U1853)*AO1853</f>
        <v>0.001921074311414583</v>
      </c>
      <c r="AQ1853" s="4">
        <f>(P1853+273.15)</f>
        <v>298.2940162658691</v>
      </c>
      <c r="AR1853" s="4">
        <f>(O1853+273.15)</f>
        <v>294.6039928436279</v>
      </c>
      <c r="AS1853" s="4">
        <f>(Y1853*AK1853+Z1853*AL1853)*AM1853</f>
        <v>319.969641285621</v>
      </c>
      <c r="AT1853" s="4">
        <f>((AS1853+0.00000010773*(AR1853^4-AQ1853^4))-AP1853*44100)/(L1853*0.92*2*29.3+0.00000043092*AQ1853^3)</f>
        <v>2.202714483261458</v>
      </c>
      <c r="AU1853" s="4">
        <f>0.61365*EXP(17.502*J1853/(240.97+J1853))</f>
        <v>3.207081318854835</v>
      </c>
      <c r="AV1853" s="4">
        <f>AU1853*1000/AA1853</f>
        <v>31.58374609822198</v>
      </c>
      <c r="AW1853" s="4">
        <f>(AV1853-U1853)</f>
        <v>15.91116347187921</v>
      </c>
      <c r="AX1853" s="4">
        <f>IF(D1853,P1853,(O1853+P1853)/2)</f>
        <v>23.29900455474854</v>
      </c>
      <c r="AY1853" s="4">
        <f>0.61365*EXP(17.502*AX1853/(240.97+AX1853))</f>
        <v>2.871157488893821</v>
      </c>
      <c r="AZ1853" s="4">
        <f>IF(AW1853&lt;&gt;0,(1000-(AV1853+U1853)/2)/AW1853*AP1853,0)</f>
        <v>0.1178847074978101</v>
      </c>
      <c r="BA1853" s="4">
        <f>U1853*AA1853/1000</f>
        <v>1.59142765404837</v>
      </c>
      <c r="BB1853" s="4">
        <f>(AY1853-BA1853)</f>
        <v>1.279729834845451</v>
      </c>
      <c r="BC1853" s="4">
        <f>1/(1.6/F1853+1.37/N1853)</f>
        <v>0.07412020824293397</v>
      </c>
      <c r="BD1853" s="4">
        <f>G1853*AA1853*0.001</f>
        <v>25.78073769535235</v>
      </c>
      <c r="BE1853" s="4">
        <f>G1853/S1853</f>
        <v>0.6553459449036219</v>
      </c>
      <c r="BF1853" s="4">
        <f>(1-AP1853*AA1853/AU1853/F1853)*100</f>
        <v>50.54488338550372</v>
      </c>
      <c r="BG1853" s="4">
        <f>(S1853-E1853/(N1853/1.35))</f>
        <v>383.0050614041597</v>
      </c>
      <c r="BH1853" s="4">
        <f>E1853*BF1853/100/BG1853</f>
        <v>0.01224790811993493</v>
      </c>
    </row>
    <row r="1854" ht="16" customHeight="1">
      <c r="A1854" s="4">
        <v>1744</v>
      </c>
      <c r="B1854" t="s" s="2">
        <v>1915</v>
      </c>
      <c r="C1854" s="4">
        <v>10145.000031985343</v>
      </c>
      <c r="D1854" s="4">
        <v>0</v>
      </c>
      <c r="E1854" s="4">
        <f>(R1854-S1854*(1000-T1854)/(1000-U1854))*AO1854</f>
        <v>9.314614369181623</v>
      </c>
      <c r="F1854" s="4">
        <f>IF(AZ1854&lt;&gt;0,1/(1/AZ1854-1/N1854),0)</f>
        <v>0.1234193260400952</v>
      </c>
      <c r="G1854" s="4">
        <f>((BC1854-AP1854/2)*S1854-E1854)/(BC1854+AP1854/2)</f>
        <v>253.5836225929999</v>
      </c>
      <c r="H1854" s="4">
        <f>AP1854*1000</f>
        <v>1.925218350459764</v>
      </c>
      <c r="I1854" s="4">
        <f>(AU1854-BA1854)</f>
        <v>1.613738737454195</v>
      </c>
      <c r="J1854" s="4">
        <f>(P1854+AT1854*D1854)</f>
        <v>25.13817405700684</v>
      </c>
      <c r="K1854" s="4">
        <v>6</v>
      </c>
      <c r="L1854" s="4">
        <f>(K1854*AI1854+AJ1854)</f>
        <v>1.420000016689301</v>
      </c>
      <c r="M1854" s="4">
        <v>1</v>
      </c>
      <c r="N1854" s="4">
        <f>L1854*(M1854+1)*(M1854+1)/(M1854*M1854+1)</f>
        <v>2.840000033378601</v>
      </c>
      <c r="O1854" s="4">
        <v>21.45034027099609</v>
      </c>
      <c r="P1854" s="4">
        <v>25.13817405700684</v>
      </c>
      <c r="Q1854" s="4">
        <v>20.56062507629395</v>
      </c>
      <c r="R1854" s="4">
        <v>399.2074584960938</v>
      </c>
      <c r="S1854" s="4">
        <v>387.1240234375</v>
      </c>
      <c r="T1854" s="4">
        <v>13.40426635742188</v>
      </c>
      <c r="U1854" s="4">
        <v>15.68047618865967</v>
      </c>
      <c r="V1854" s="4">
        <v>53.05259704589844</v>
      </c>
      <c r="W1854" s="4">
        <v>62.04416656494141</v>
      </c>
      <c r="X1854" s="4">
        <v>499.5224914550781</v>
      </c>
      <c r="Y1854" s="4">
        <v>1999.628173828125</v>
      </c>
      <c r="Z1854" s="4">
        <v>59.398681640625</v>
      </c>
      <c r="AA1854" s="4">
        <v>101.5419998168945</v>
      </c>
      <c r="AB1854" s="4">
        <v>5.882969856262207</v>
      </c>
      <c r="AC1854" s="4">
        <v>0.3048858940601349</v>
      </c>
      <c r="AD1854" s="4">
        <v>0.2389257550239563</v>
      </c>
      <c r="AE1854" s="4">
        <v>0.008413583040237427</v>
      </c>
      <c r="AF1854" s="4">
        <v>0.295611709356308</v>
      </c>
      <c r="AG1854" s="4">
        <v>0.01061822753399611</v>
      </c>
      <c r="AH1854" s="4">
        <v>0.6666666865348816</v>
      </c>
      <c r="AI1854" s="4">
        <v>-0.2195652425289154</v>
      </c>
      <c r="AJ1854" s="4">
        <v>2.737391471862793</v>
      </c>
      <c r="AK1854" s="4">
        <v>1</v>
      </c>
      <c r="AL1854" s="4">
        <v>0</v>
      </c>
      <c r="AM1854" s="4">
        <v>0.1599999964237213</v>
      </c>
      <c r="AN1854" s="4">
        <v>111115</v>
      </c>
      <c r="AO1854" s="4">
        <f>X1854*0.000001/(K1854*0.0001)</f>
        <v>0.8325374857584634</v>
      </c>
      <c r="AP1854" s="4">
        <f>(U1854-T1854)/(1000-U1854)*AO1854</f>
        <v>0.001925218350459764</v>
      </c>
      <c r="AQ1854" s="4">
        <f>(P1854+273.15)</f>
        <v>298.2881740570068</v>
      </c>
      <c r="AR1854" s="4">
        <f>(O1854+273.15)</f>
        <v>294.6003402709961</v>
      </c>
      <c r="AS1854" s="4">
        <f>(Y1854*AK1854+Z1854*AL1854)*AM1854</f>
        <v>319.9405006612724</v>
      </c>
      <c r="AT1854" s="4">
        <f>((AS1854+0.00000010773*(AR1854^4-AQ1854^4))-AP1854*44100)/(L1854*0.92*2*29.3+0.00000043092*AQ1854^3)</f>
        <v>2.200625215493256</v>
      </c>
      <c r="AU1854" s="4">
        <f>0.61365*EXP(17.502*J1854/(240.97+J1854))</f>
        <v>3.205965647731894</v>
      </c>
      <c r="AV1854" s="4">
        <f>AU1854*1000/AA1854</f>
        <v>31.57280389900777</v>
      </c>
      <c r="AW1854" s="4">
        <f>(AV1854-U1854)</f>
        <v>15.8923277103481</v>
      </c>
      <c r="AX1854" s="4">
        <f>IF(D1854,P1854,(O1854+P1854)/2)</f>
        <v>23.29425716400146</v>
      </c>
      <c r="AY1854" s="4">
        <f>0.61365*EXP(17.502*AX1854/(240.97+AX1854))</f>
        <v>2.870334458749854</v>
      </c>
      <c r="AZ1854" s="4">
        <f>IF(AW1854&lt;&gt;0,(1000-(AV1854+U1854)/2)/AW1854*AP1854,0)</f>
        <v>0.1182792064037103</v>
      </c>
      <c r="BA1854" s="4">
        <f>U1854*AA1854/1000</f>
        <v>1.592226910277699</v>
      </c>
      <c r="BB1854" s="4">
        <f>(AY1854-BA1854)</f>
        <v>1.278107548472155</v>
      </c>
      <c r="BC1854" s="4">
        <f>1/(1.6/F1854+1.37/N1854)</f>
        <v>0.07436974402566757</v>
      </c>
      <c r="BD1854" s="4">
        <f>G1854*AA1854*0.001</f>
        <v>25.74938815890584</v>
      </c>
      <c r="BE1854" s="4">
        <f>G1854/S1854</f>
        <v>0.6550449138787177</v>
      </c>
      <c r="BF1854" s="4">
        <f>(1-AP1854*AA1854/AU1854/F1854)*100</f>
        <v>50.59354770190046</v>
      </c>
      <c r="BG1854" s="4">
        <f>(S1854-E1854/(N1854/1.35))</f>
        <v>382.6963018703859</v>
      </c>
      <c r="BH1854" s="4">
        <f>E1854*BF1854/100/BG1854</f>
        <v>0.01231418710107126</v>
      </c>
    </row>
    <row r="1855" ht="16" customHeight="1">
      <c r="A1855" s="4">
        <v>1745</v>
      </c>
      <c r="B1855" t="s" s="2">
        <v>1916</v>
      </c>
      <c r="C1855" s="4">
        <v>10150.000031873584</v>
      </c>
      <c r="D1855" s="4">
        <v>0</v>
      </c>
      <c r="E1855" s="4">
        <f>(R1855-S1855*(1000-T1855)/(1000-U1855))*AO1855</f>
        <v>9.357245640111465</v>
      </c>
      <c r="F1855" s="4">
        <f>IF(AZ1855&lt;&gt;0,1/(1/AZ1855-1/N1855),0)</f>
        <v>0.1237850761296728</v>
      </c>
      <c r="G1855" s="4">
        <f>((BC1855-AP1855/2)*S1855-E1855)/(BC1855+AP1855/2)</f>
        <v>253.1267614361886</v>
      </c>
      <c r="H1855" s="4">
        <f>AP1855*1000</f>
        <v>1.929124414692228</v>
      </c>
      <c r="I1855" s="4">
        <f>(AU1855-BA1855)</f>
        <v>1.612432877523967</v>
      </c>
      <c r="J1855" s="4">
        <f>(P1855+AT1855*D1855)</f>
        <v>25.1359977722168</v>
      </c>
      <c r="K1855" s="4">
        <v>6</v>
      </c>
      <c r="L1855" s="4">
        <f>(K1855*AI1855+AJ1855)</f>
        <v>1.420000016689301</v>
      </c>
      <c r="M1855" s="4">
        <v>1</v>
      </c>
      <c r="N1855" s="4">
        <f>L1855*(M1855+1)*(M1855+1)/(M1855*M1855+1)</f>
        <v>2.840000033378601</v>
      </c>
      <c r="O1855" s="4">
        <v>21.43990325927734</v>
      </c>
      <c r="P1855" s="4">
        <v>25.1359977722168</v>
      </c>
      <c r="Q1855" s="4">
        <v>20.5111255645752</v>
      </c>
      <c r="R1855" s="4">
        <v>399.0013122558594</v>
      </c>
      <c r="S1855" s="4">
        <v>386.8658752441406</v>
      </c>
      <c r="T1855" s="4">
        <v>13.40849018096924</v>
      </c>
      <c r="U1855" s="4">
        <v>15.68921852111816</v>
      </c>
      <c r="V1855" s="4">
        <v>53.08858871459961</v>
      </c>
      <c r="W1855" s="4">
        <v>62.11374664306641</v>
      </c>
      <c r="X1855" s="4">
        <v>499.5398864746094</v>
      </c>
      <c r="Y1855" s="4">
        <v>1999.390258789062</v>
      </c>
      <c r="Z1855" s="4">
        <v>59.41115951538086</v>
      </c>
      <c r="AA1855" s="4">
        <v>101.5421676635742</v>
      </c>
      <c r="AB1855" s="4">
        <v>5.882969856262207</v>
      </c>
      <c r="AC1855" s="4">
        <v>0.3048858940601349</v>
      </c>
      <c r="AD1855" s="4">
        <v>0.2389257550239563</v>
      </c>
      <c r="AE1855" s="4">
        <v>0.008413583040237427</v>
      </c>
      <c r="AF1855" s="4">
        <v>0.295611709356308</v>
      </c>
      <c r="AG1855" s="4">
        <v>0.01061822753399611</v>
      </c>
      <c r="AH1855" s="4">
        <v>0.6666666865348816</v>
      </c>
      <c r="AI1855" s="4">
        <v>-0.2195652425289154</v>
      </c>
      <c r="AJ1855" s="4">
        <v>2.737391471862793</v>
      </c>
      <c r="AK1855" s="4">
        <v>1</v>
      </c>
      <c r="AL1855" s="4">
        <v>0</v>
      </c>
      <c r="AM1855" s="4">
        <v>0.1599999964237213</v>
      </c>
      <c r="AN1855" s="4">
        <v>111115</v>
      </c>
      <c r="AO1855" s="4">
        <f>X1855*0.000001/(K1855*0.0001)</f>
        <v>0.8325664774576822</v>
      </c>
      <c r="AP1855" s="4">
        <f>(U1855-T1855)/(1000-U1855)*AO1855</f>
        <v>0.001929124414692228</v>
      </c>
      <c r="AQ1855" s="4">
        <f>(P1855+273.15)</f>
        <v>298.2859977722168</v>
      </c>
      <c r="AR1855" s="4">
        <f>(O1855+273.15)</f>
        <v>294.5899032592773</v>
      </c>
      <c r="AS1855" s="4">
        <f>(Y1855*AK1855+Z1855*AL1855)*AM1855</f>
        <v>319.9024342558732</v>
      </c>
      <c r="AT1855" s="4">
        <f>((AS1855+0.00000010773*(AR1855^4-AQ1855^4))-AP1855*44100)/(L1855*0.92*2*29.3+0.00000043092*AQ1855^3)</f>
        <v>2.197217268608827</v>
      </c>
      <c r="AU1855" s="4">
        <f>0.61365*EXP(17.502*J1855/(240.97+J1855))</f>
        <v>3.205550135105802</v>
      </c>
      <c r="AV1855" s="4">
        <f>AU1855*1000/AA1855</f>
        <v>31.56865968950272</v>
      </c>
      <c r="AW1855" s="4">
        <f>(AV1855-U1855)</f>
        <v>15.87944116838456</v>
      </c>
      <c r="AX1855" s="4">
        <f>IF(D1855,P1855,(O1855+P1855)/2)</f>
        <v>23.28795051574707</v>
      </c>
      <c r="AY1855" s="4">
        <f>0.61365*EXP(17.502*AX1855/(240.97+AX1855))</f>
        <v>2.869241427500184</v>
      </c>
      <c r="AZ1855" s="4">
        <f>IF(AW1855&lt;&gt;0,(1000-(AV1855+U1855)/2)/AW1855*AP1855,0)</f>
        <v>0.1186150842084397</v>
      </c>
      <c r="BA1855" s="4">
        <f>U1855*AA1855/1000</f>
        <v>1.593117257581835</v>
      </c>
      <c r="BB1855" s="4">
        <f>(AY1855-BA1855)</f>
        <v>1.27612416991835</v>
      </c>
      <c r="BC1855" s="4">
        <f>1/(1.6/F1855+1.37/N1855)</f>
        <v>0.07458220760125919</v>
      </c>
      <c r="BD1855" s="4">
        <f>G1855*AA1855*0.001</f>
        <v>25.70304004989102</v>
      </c>
      <c r="BE1855" s="4">
        <f>G1855/S1855</f>
        <v>0.6543010837449728</v>
      </c>
      <c r="BF1855" s="4">
        <f>(1-AP1855*AA1855/AU1855/F1855)*100</f>
        <v>50.63310575419131</v>
      </c>
      <c r="BG1855" s="4">
        <f>(S1855-E1855/(N1855/1.35))</f>
        <v>382.4178888125621</v>
      </c>
      <c r="BH1855" s="4">
        <f>E1855*BF1855/100/BG1855</f>
        <v>0.01238923235350872</v>
      </c>
    </row>
    <row r="1856" ht="16" customHeight="1">
      <c r="A1856" s="4">
        <v>1746</v>
      </c>
      <c r="B1856" t="s" s="2">
        <v>1917</v>
      </c>
      <c r="C1856" s="4">
        <v>10155.500031750649</v>
      </c>
      <c r="D1856" s="4">
        <v>0</v>
      </c>
      <c r="E1856" s="4">
        <f>(R1856-S1856*(1000-T1856)/(1000-U1856))*AO1856</f>
        <v>9.54903001921115</v>
      </c>
      <c r="F1856" s="4">
        <f>IF(AZ1856&lt;&gt;0,1/(1/AZ1856-1/N1856),0)</f>
        <v>0.1239735735988894</v>
      </c>
      <c r="G1856" s="4">
        <f>((BC1856-AP1856/2)*S1856-E1856)/(BC1856+AP1856/2)</f>
        <v>250.5524977936727</v>
      </c>
      <c r="H1856" s="4">
        <f>AP1856*1000</f>
        <v>1.932914411283101</v>
      </c>
      <c r="I1856" s="4">
        <f>(AU1856-BA1856)</f>
        <v>1.613222938098985</v>
      </c>
      <c r="J1856" s="4">
        <f>(P1856+AT1856*D1856)</f>
        <v>25.1452751159668</v>
      </c>
      <c r="K1856" s="4">
        <v>6</v>
      </c>
      <c r="L1856" s="4">
        <f>(K1856*AI1856+AJ1856)</f>
        <v>1.420000016689301</v>
      </c>
      <c r="M1856" s="4">
        <v>1</v>
      </c>
      <c r="N1856" s="4">
        <f>L1856*(M1856+1)*(M1856+1)/(M1856*M1856+1)</f>
        <v>2.840000033378601</v>
      </c>
      <c r="O1856" s="4">
        <v>21.41654396057129</v>
      </c>
      <c r="P1856" s="4">
        <v>25.1452751159668</v>
      </c>
      <c r="Q1856" s="4">
        <v>20.43907737731934</v>
      </c>
      <c r="R1856" s="4">
        <v>399.0103149414062</v>
      </c>
      <c r="S1856" s="4">
        <v>386.643310546875</v>
      </c>
      <c r="T1856" s="4">
        <v>13.41371822357178</v>
      </c>
      <c r="U1856" s="4">
        <v>15.698899269104</v>
      </c>
      <c r="V1856" s="4">
        <v>53.1774787902832</v>
      </c>
      <c r="W1856" s="4">
        <v>62.23336791992188</v>
      </c>
      <c r="X1856" s="4">
        <v>499.5411071777344</v>
      </c>
      <c r="Y1856" s="4">
        <v>1999.161010742188</v>
      </c>
      <c r="Z1856" s="4">
        <v>60.58832168579102</v>
      </c>
      <c r="AA1856" s="4">
        <v>101.5420761108398</v>
      </c>
      <c r="AB1856" s="4">
        <v>5.882969856262207</v>
      </c>
      <c r="AC1856" s="4">
        <v>0.3048858940601349</v>
      </c>
      <c r="AD1856" s="4">
        <v>0.2389257550239563</v>
      </c>
      <c r="AE1856" s="4">
        <v>0.008413583040237427</v>
      </c>
      <c r="AF1856" s="4">
        <v>0.295611709356308</v>
      </c>
      <c r="AG1856" s="4">
        <v>0.01061822753399611</v>
      </c>
      <c r="AH1856" s="4">
        <v>0.6666666865348816</v>
      </c>
      <c r="AI1856" s="4">
        <v>-0.2195652425289154</v>
      </c>
      <c r="AJ1856" s="4">
        <v>2.737391471862793</v>
      </c>
      <c r="AK1856" s="4">
        <v>1</v>
      </c>
      <c r="AL1856" s="4">
        <v>0</v>
      </c>
      <c r="AM1856" s="4">
        <v>0.1599999964237213</v>
      </c>
      <c r="AN1856" s="4">
        <v>111115</v>
      </c>
      <c r="AO1856" s="4">
        <f>X1856*0.000001/(K1856*0.0001)</f>
        <v>0.8325685119628906</v>
      </c>
      <c r="AP1856" s="4">
        <f>(U1856-T1856)/(1000-U1856)*AO1856</f>
        <v>0.001932914411283101</v>
      </c>
      <c r="AQ1856" s="4">
        <f>(P1856+273.15)</f>
        <v>298.2952751159668</v>
      </c>
      <c r="AR1856" s="4">
        <f>(O1856+273.15)</f>
        <v>294.5665439605713</v>
      </c>
      <c r="AS1856" s="4">
        <f>(Y1856*AK1856+Z1856*AL1856)*AM1856</f>
        <v>319.8657545691931</v>
      </c>
      <c r="AT1856" s="4">
        <f>((AS1856+0.00000010773*(AR1856^4-AQ1856^4))-AP1856*44100)/(L1856*0.92*2*29.3+0.00000043092*AQ1856^3)</f>
        <v>2.190744227951225</v>
      </c>
      <c r="AU1856" s="4">
        <f>0.61365*EXP(17.502*J1856/(240.97+J1856))</f>
        <v>3.207321762538752</v>
      </c>
      <c r="AV1856" s="4">
        <f>AU1856*1000/AA1856</f>
        <v>31.58613537739517</v>
      </c>
      <c r="AW1856" s="4">
        <f>(AV1856-U1856)</f>
        <v>15.88723610829117</v>
      </c>
      <c r="AX1856" s="4">
        <f>IF(D1856,P1856,(O1856+P1856)/2)</f>
        <v>23.28090953826904</v>
      </c>
      <c r="AY1856" s="4">
        <f>0.61365*EXP(17.502*AX1856/(240.97+AX1856))</f>
        <v>2.868021556760272</v>
      </c>
      <c r="AZ1856" s="4">
        <f>IF(AW1856&lt;&gt;0,(1000-(AV1856+U1856)/2)/AW1856*AP1856,0)</f>
        <v>0.1187881539599635</v>
      </c>
      <c r="BA1856" s="4">
        <f>U1856*AA1856/1000</f>
        <v>1.594098824439767</v>
      </c>
      <c r="BB1856" s="4">
        <f>(AY1856-BA1856)</f>
        <v>1.273922732320505</v>
      </c>
      <c r="BC1856" s="4">
        <f>1/(1.6/F1856+1.37/N1856)</f>
        <v>0.07469168780717184</v>
      </c>
      <c r="BD1856" s="4">
        <f>G1856*AA1856*0.001</f>
        <v>25.44162080072615</v>
      </c>
      <c r="BE1856" s="4">
        <f>G1856/S1856</f>
        <v>0.6480197405698986</v>
      </c>
      <c r="BF1856" s="4">
        <f>(1-AP1856*AA1856/AU1856/F1856)*100</f>
        <v>50.63865197124466</v>
      </c>
      <c r="BG1856" s="4">
        <f>(S1856-E1856/(N1856/1.35))</f>
        <v>382.1041590065847</v>
      </c>
      <c r="BH1856" s="4">
        <f>E1856*BF1856/100/BG1856</f>
        <v>0.01265492657978288</v>
      </c>
    </row>
    <row r="1857" ht="16" customHeight="1">
      <c r="A1857" s="4">
        <v>1747</v>
      </c>
      <c r="B1857" t="s" s="2">
        <v>1918</v>
      </c>
      <c r="C1857" s="4">
        <v>10160.500031638891</v>
      </c>
      <c r="D1857" s="4">
        <v>0</v>
      </c>
      <c r="E1857" s="4">
        <f>(R1857-S1857*(1000-T1857)/(1000-U1857))*AO1857</f>
        <v>9.850110844136355</v>
      </c>
      <c r="F1857" s="4">
        <f>IF(AZ1857&lt;&gt;0,1/(1/AZ1857-1/N1857),0)</f>
        <v>0.1241927150627051</v>
      </c>
      <c r="G1857" s="4">
        <f>((BC1857-AP1857/2)*S1857-E1857)/(BC1857+AP1857/2)</f>
        <v>246.8015760667646</v>
      </c>
      <c r="H1857" s="4">
        <f>AP1857*1000</f>
        <v>1.937407929463363</v>
      </c>
      <c r="I1857" s="4">
        <f>(AU1857-BA1857)</f>
        <v>1.614217423176714</v>
      </c>
      <c r="J1857" s="4">
        <f>(P1857+AT1857*D1857)</f>
        <v>25.15554237365723</v>
      </c>
      <c r="K1857" s="4">
        <v>6</v>
      </c>
      <c r="L1857" s="4">
        <f>(K1857*AI1857+AJ1857)</f>
        <v>1.420000016689301</v>
      </c>
      <c r="M1857" s="4">
        <v>1</v>
      </c>
      <c r="N1857" s="4">
        <f>L1857*(M1857+1)*(M1857+1)/(M1857*M1857+1)</f>
        <v>2.840000033378601</v>
      </c>
      <c r="O1857" s="4">
        <v>21.38800048828125</v>
      </c>
      <c r="P1857" s="4">
        <v>25.15554237365723</v>
      </c>
      <c r="Q1857" s="4">
        <v>20.38980102539062</v>
      </c>
      <c r="R1857" s="4">
        <v>399.3865356445312</v>
      </c>
      <c r="S1857" s="4">
        <v>386.655761718750</v>
      </c>
      <c r="T1857" s="4">
        <v>13.41793060302734</v>
      </c>
      <c r="U1857" s="4">
        <v>15.70840644836426</v>
      </c>
      <c r="V1857" s="4">
        <v>53.28192138671875</v>
      </c>
      <c r="W1857" s="4">
        <v>62.37385940551758</v>
      </c>
      <c r="X1857" s="4">
        <v>499.5401306152344</v>
      </c>
      <c r="Y1857" s="4">
        <v>1999.018920898438</v>
      </c>
      <c r="Z1857" s="4">
        <v>61.05546951293945</v>
      </c>
      <c r="AA1857" s="4">
        <v>101.5421905517578</v>
      </c>
      <c r="AB1857" s="4">
        <v>5.882969856262207</v>
      </c>
      <c r="AC1857" s="4">
        <v>0.3048858940601349</v>
      </c>
      <c r="AD1857" s="4">
        <v>0.2389257550239563</v>
      </c>
      <c r="AE1857" s="4">
        <v>0.008413583040237427</v>
      </c>
      <c r="AF1857" s="4">
        <v>0.295611709356308</v>
      </c>
      <c r="AG1857" s="4">
        <v>0.01061822753399611</v>
      </c>
      <c r="AH1857" s="4">
        <v>0.6666666865348816</v>
      </c>
      <c r="AI1857" s="4">
        <v>-0.2195652425289154</v>
      </c>
      <c r="AJ1857" s="4">
        <v>2.737391471862793</v>
      </c>
      <c r="AK1857" s="4">
        <v>1</v>
      </c>
      <c r="AL1857" s="4">
        <v>0</v>
      </c>
      <c r="AM1857" s="4">
        <v>0.1599999964237213</v>
      </c>
      <c r="AN1857" s="4">
        <v>111115</v>
      </c>
      <c r="AO1857" s="4">
        <f>X1857*0.000001/(K1857*0.0001)</f>
        <v>0.8325668843587238</v>
      </c>
      <c r="AP1857" s="4">
        <f>(U1857-T1857)/(1000-U1857)*AO1857</f>
        <v>0.001937407929463363</v>
      </c>
      <c r="AQ1857" s="4">
        <f>(P1857+273.15)</f>
        <v>298.3055423736572</v>
      </c>
      <c r="AR1857" s="4">
        <f>(O1857+273.15)</f>
        <v>294.5380004882812</v>
      </c>
      <c r="AS1857" s="4">
        <f>(Y1857*AK1857+Z1857*AL1857)*AM1857</f>
        <v>319.8430201947012</v>
      </c>
      <c r="AT1857" s="4">
        <f>((AS1857+0.00000010773*(AR1857^4-AQ1857^4))-AP1857*44100)/(L1857*0.92*2*29.3+0.00000043092*AQ1857^3)</f>
        <v>2.183297587765044</v>
      </c>
      <c r="AU1857" s="4">
        <f>0.61365*EXP(17.502*J1857/(240.97+J1857))</f>
        <v>3.209283424020979</v>
      </c>
      <c r="AV1857" s="4">
        <f>AU1857*1000/AA1857</f>
        <v>31.60541846283247</v>
      </c>
      <c r="AW1857" s="4">
        <f>(AV1857-U1857)</f>
        <v>15.89701201446821</v>
      </c>
      <c r="AX1857" s="4">
        <f>IF(D1857,P1857,(O1857+P1857)/2)</f>
        <v>23.27177143096924</v>
      </c>
      <c r="AY1857" s="4">
        <f>0.61365*EXP(17.502*AX1857/(240.97+AX1857))</f>
        <v>2.866439028359453</v>
      </c>
      <c r="AZ1857" s="4">
        <f>IF(AW1857&lt;&gt;0,(1000-(AV1857+U1857)/2)/AW1857*AP1857,0)</f>
        <v>0.1189893319551941</v>
      </c>
      <c r="BA1857" s="4">
        <f>U1857*AA1857/1000</f>
        <v>1.595066000844265</v>
      </c>
      <c r="BB1857" s="4">
        <f>(AY1857-BA1857)</f>
        <v>1.271373027515189</v>
      </c>
      <c r="BC1857" s="4">
        <f>1/(1.6/F1857+1.37/N1857)</f>
        <v>0.07481895110937653</v>
      </c>
      <c r="BD1857" s="4">
        <f>G1857*AA1857*0.001</f>
        <v>25.06077266544557</v>
      </c>
      <c r="BE1857" s="4">
        <f>G1857/S1857</f>
        <v>0.6382979396703933</v>
      </c>
      <c r="BF1857" s="4">
        <f>(1-AP1857*AA1857/AU1857/F1857)*100</f>
        <v>50.64133482015685</v>
      </c>
      <c r="BG1857" s="4">
        <f>(S1857-E1857/(N1857/1.35))</f>
        <v>381.9734907739273</v>
      </c>
      <c r="BH1857" s="4">
        <f>E1857*BF1857/100/BG1857</f>
        <v>0.01305909371519181</v>
      </c>
    </row>
    <row r="1858" ht="16" customHeight="1">
      <c r="A1858" s="4">
        <v>1748</v>
      </c>
      <c r="B1858" t="s" s="2">
        <v>1919</v>
      </c>
      <c r="C1858" s="4">
        <v>10165.500031527132</v>
      </c>
      <c r="D1858" s="4">
        <v>0</v>
      </c>
      <c r="E1858" s="4">
        <f>(R1858-S1858*(1000-T1858)/(1000-U1858))*AO1858</f>
        <v>10.01381858735389</v>
      </c>
      <c r="F1858" s="4">
        <f>IF(AZ1858&lt;&gt;0,1/(1/AZ1858-1/N1858),0)</f>
        <v>0.1246341384780524</v>
      </c>
      <c r="G1858" s="4">
        <f>((BC1858-AP1858/2)*S1858-E1858)/(BC1858+AP1858/2)</f>
        <v>245.2979684446167</v>
      </c>
      <c r="H1858" s="4">
        <f>AP1858*1000</f>
        <v>1.942843030715616</v>
      </c>
      <c r="I1858" s="4">
        <f>(AU1858-BA1858)</f>
        <v>1.613246143067632</v>
      </c>
      <c r="J1858" s="4">
        <f>(P1858+AT1858*D1858)</f>
        <v>25.15576362609863</v>
      </c>
      <c r="K1858" s="4">
        <v>6</v>
      </c>
      <c r="L1858" s="4">
        <f>(K1858*AI1858+AJ1858)</f>
        <v>1.420000016689301</v>
      </c>
      <c r="M1858" s="4">
        <v>1</v>
      </c>
      <c r="N1858" s="4">
        <f>L1858*(M1858+1)*(M1858+1)/(M1858*M1858+1)</f>
        <v>2.840000033378601</v>
      </c>
      <c r="O1858" s="4">
        <v>21.36321830749512</v>
      </c>
      <c r="P1858" s="4">
        <v>25.15576362609863</v>
      </c>
      <c r="Q1858" s="4">
        <v>20.38651275634766</v>
      </c>
      <c r="R1858" s="4">
        <v>399.7920837402344</v>
      </c>
      <c r="S1858" s="4">
        <v>386.8614196777344</v>
      </c>
      <c r="T1858" s="4">
        <v>13.42144680023193</v>
      </c>
      <c r="U1858" s="4">
        <v>15.71837043762207</v>
      </c>
      <c r="V1858" s="4">
        <v>53.37918090820312</v>
      </c>
      <c r="W1858" s="4">
        <v>62.50963973999023</v>
      </c>
      <c r="X1858" s="4">
        <v>499.5302429199219</v>
      </c>
      <c r="Y1858" s="4">
        <v>1998.833251953125</v>
      </c>
      <c r="Z1858" s="4">
        <v>61.7083740234375</v>
      </c>
      <c r="AA1858" s="4">
        <v>101.5423049926758</v>
      </c>
      <c r="AB1858" s="4">
        <v>5.882969856262207</v>
      </c>
      <c r="AC1858" s="4">
        <v>0.3048858940601349</v>
      </c>
      <c r="AD1858" s="4">
        <v>0.2389257550239563</v>
      </c>
      <c r="AE1858" s="4">
        <v>0.008413583040237427</v>
      </c>
      <c r="AF1858" s="4">
        <v>0.295611709356308</v>
      </c>
      <c r="AG1858" s="4">
        <v>0.01061822753399611</v>
      </c>
      <c r="AH1858" s="4">
        <v>0.6666666865348816</v>
      </c>
      <c r="AI1858" s="4">
        <v>-0.2195652425289154</v>
      </c>
      <c r="AJ1858" s="4">
        <v>2.737391471862793</v>
      </c>
      <c r="AK1858" s="4">
        <v>1</v>
      </c>
      <c r="AL1858" s="4">
        <v>0</v>
      </c>
      <c r="AM1858" s="4">
        <v>0.1599999964237213</v>
      </c>
      <c r="AN1858" s="4">
        <v>111115</v>
      </c>
      <c r="AO1858" s="4">
        <f>X1858*0.000001/(K1858*0.0001)</f>
        <v>0.8325504048665364</v>
      </c>
      <c r="AP1858" s="4">
        <f>(U1858-T1858)/(1000-U1858)*AO1858</f>
        <v>0.001942843030715616</v>
      </c>
      <c r="AQ1858" s="4">
        <f>(P1858+273.15)</f>
        <v>298.3057636260986</v>
      </c>
      <c r="AR1858" s="4">
        <f>(O1858+273.15)</f>
        <v>294.5132183074951</v>
      </c>
      <c r="AS1858" s="4">
        <f>(Y1858*AK1858+Z1858*AL1858)*AM1858</f>
        <v>319.8133131641152</v>
      </c>
      <c r="AT1858" s="4">
        <f>((AS1858+0.00000010773*(AR1858^4-AQ1858^4))-AP1858*44100)/(L1858*0.92*2*29.3+0.00000043092*AQ1858^3)</f>
        <v>2.177106022973619</v>
      </c>
      <c r="AU1858" s="4">
        <f>0.61365*EXP(17.502*J1858/(240.97+J1858))</f>
        <v>3.209325708032511</v>
      </c>
      <c r="AV1858" s="4">
        <f>AU1858*1000/AA1858</f>
        <v>31.60579926035753</v>
      </c>
      <c r="AW1858" s="4">
        <f>(AV1858-U1858)</f>
        <v>15.88742882273546</v>
      </c>
      <c r="AX1858" s="4">
        <f>IF(D1858,P1858,(O1858+P1858)/2)</f>
        <v>23.25949096679688</v>
      </c>
      <c r="AY1858" s="4">
        <f>0.61365*EXP(17.502*AX1858/(240.97+AX1858))</f>
        <v>2.864313512648694</v>
      </c>
      <c r="AZ1858" s="4">
        <f>IF(AW1858&lt;&gt;0,(1000-(AV1858+U1858)/2)/AW1858*AP1858,0)</f>
        <v>0.1193944807079209</v>
      </c>
      <c r="BA1858" s="4">
        <f>U1858*AA1858/1000</f>
        <v>1.596079564964879</v>
      </c>
      <c r="BB1858" s="4">
        <f>(AY1858-BA1858)</f>
        <v>1.268233947683815</v>
      </c>
      <c r="BC1858" s="4">
        <f>1/(1.6/F1858+1.37/N1858)</f>
        <v>0.07507525230230511</v>
      </c>
      <c r="BD1858" s="4">
        <f>G1858*AA1858*0.001</f>
        <v>24.90812112588703</v>
      </c>
      <c r="BE1858" s="4">
        <f>G1858/S1858</f>
        <v>0.6340719336887001</v>
      </c>
      <c r="BF1858" s="4">
        <f>(1-AP1858*AA1858/AU1858/F1858)*100</f>
        <v>50.67876754298799</v>
      </c>
      <c r="BG1858" s="4">
        <f>(S1858-E1858/(N1858/1.35))</f>
        <v>382.1013299122264</v>
      </c>
      <c r="BH1858" s="4">
        <f>E1858*BF1858/100/BG1858</f>
        <v>0.01328150269779843</v>
      </c>
    </row>
    <row r="1859" ht="29" customHeight="1">
      <c r="A1859" t="s" s="2">
        <v>9</v>
      </c>
      <c r="B1859" t="s" s="5">
        <v>1920</v>
      </c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3"/>
      <c r="AM1859" s="3"/>
      <c r="AN1859" s="3"/>
      <c r="AO1859" s="3"/>
      <c r="AP1859" s="3"/>
      <c r="AQ1859" s="3"/>
      <c r="AR1859" s="3"/>
      <c r="AS1859" s="3"/>
      <c r="AT1859" s="3"/>
      <c r="AU1859" s="3"/>
      <c r="AV1859" s="3"/>
      <c r="AW1859" s="3"/>
      <c r="AX1859" s="3"/>
      <c r="AY1859" s="3"/>
      <c r="AZ1859" s="3"/>
      <c r="BA1859" s="3"/>
      <c r="BB1859" s="3"/>
      <c r="BC1859" s="3"/>
      <c r="BD1859" s="3"/>
      <c r="BE1859" s="3"/>
      <c r="BF1859" s="3"/>
      <c r="BG1859" s="3"/>
      <c r="BH1859" s="3"/>
    </row>
    <row r="1860" ht="16" customHeight="1">
      <c r="A1860" s="4">
        <v>1749</v>
      </c>
      <c r="B1860" t="s" s="2">
        <v>1921</v>
      </c>
      <c r="C1860" s="4">
        <v>10187.000032566488</v>
      </c>
      <c r="D1860" s="4">
        <v>0</v>
      </c>
      <c r="E1860" s="4">
        <f>(R1860-S1860*(1000-T1860)/(1000-U1860))*AO1860</f>
        <v>9.895955501779802</v>
      </c>
      <c r="F1860" s="4">
        <f>IF(AZ1860&lt;&gt;0,1/(1/AZ1860-1/N1860),0)</f>
        <v>0.1230467665496796</v>
      </c>
      <c r="G1860" s="4">
        <f>((BC1860-AP1860/2)*S1860-E1860)/(BC1860+AP1860/2)</f>
        <v>245.3281742353782</v>
      </c>
      <c r="H1860" s="4">
        <f>AP1860*1000</f>
        <v>1.918758430451277</v>
      </c>
      <c r="I1860" s="4">
        <f>(AU1860-BA1860)</f>
        <v>1.612932046197461</v>
      </c>
      <c r="J1860" s="4">
        <f>(P1860+AT1860*D1860)</f>
        <v>25.15700912475586</v>
      </c>
      <c r="K1860" s="4">
        <v>6</v>
      </c>
      <c r="L1860" s="4">
        <f>(K1860*AI1860+AJ1860)</f>
        <v>1.420000016689301</v>
      </c>
      <c r="M1860" s="4">
        <v>1</v>
      </c>
      <c r="N1860" s="4">
        <f>L1860*(M1860+1)*(M1860+1)/(M1860*M1860+1)</f>
        <v>2.840000033378601</v>
      </c>
      <c r="O1860" s="4">
        <v>21.35943794250488</v>
      </c>
      <c r="P1860" s="4">
        <v>25.15700912475586</v>
      </c>
      <c r="Q1860" s="4">
        <v>20.38951301574707</v>
      </c>
      <c r="R1860" s="4">
        <v>399.7394714355469</v>
      </c>
      <c r="S1860" s="4">
        <v>386.9613037109375</v>
      </c>
      <c r="T1860" s="4">
        <v>13.45535182952881</v>
      </c>
      <c r="U1860" s="4">
        <v>15.72379493713379</v>
      </c>
      <c r="V1860" s="4">
        <v>53.71128463745117</v>
      </c>
      <c r="W1860" s="4">
        <v>62.54097747802734</v>
      </c>
      <c r="X1860" s="4">
        <v>499.5289306640625</v>
      </c>
      <c r="Y1860" s="4">
        <v>1998.758544921875</v>
      </c>
      <c r="Z1860" s="4">
        <v>61.75032806396484</v>
      </c>
      <c r="AA1860" s="4">
        <v>101.5423889160156</v>
      </c>
      <c r="AB1860" s="4">
        <v>6.151576519012451</v>
      </c>
      <c r="AC1860" s="4">
        <v>0.3205617666244507</v>
      </c>
      <c r="AD1860" s="4">
        <v>0.09188862144947052</v>
      </c>
      <c r="AE1860" s="4">
        <v>0.007627361454069614</v>
      </c>
      <c r="AF1860" s="4">
        <v>0.1478793621063232</v>
      </c>
      <c r="AG1860" s="4">
        <v>0.008505484089255333</v>
      </c>
      <c r="AH1860" s="4">
        <v>0.6666666865348816</v>
      </c>
      <c r="AI1860" s="4">
        <v>-0.2195652425289154</v>
      </c>
      <c r="AJ1860" s="4">
        <v>2.737391471862793</v>
      </c>
      <c r="AK1860" s="4">
        <v>1</v>
      </c>
      <c r="AL1860" s="4">
        <v>0</v>
      </c>
      <c r="AM1860" s="4">
        <v>0.1599999964237213</v>
      </c>
      <c r="AN1860" s="4">
        <v>111115</v>
      </c>
      <c r="AO1860" s="4">
        <f>X1860*0.000001/(K1860*0.0001)</f>
        <v>0.8325482177734373</v>
      </c>
      <c r="AP1860" s="4">
        <f>(U1860-T1860)/(1000-U1860)*AO1860</f>
        <v>0.001918758430451277</v>
      </c>
      <c r="AQ1860" s="4">
        <f>(P1860+273.15)</f>
        <v>298.3070091247558</v>
      </c>
      <c r="AR1860" s="4">
        <f>(O1860+273.15)</f>
        <v>294.5094379425049</v>
      </c>
      <c r="AS1860" s="4">
        <f>(Y1860*AK1860+Z1860*AL1860)*AM1860</f>
        <v>319.8013600393824</v>
      </c>
      <c r="AT1860" s="4">
        <f>((AS1860+0.00000010773*(AR1860^4-AQ1860^4))-AP1860*44100)/(L1860*0.92*2*29.3+0.00000043092*AQ1860^3)</f>
        <v>2.188402302431302</v>
      </c>
      <c r="AU1860" s="4">
        <f>0.61365*EXP(17.502*J1860/(240.97+J1860))</f>
        <v>3.209563746939578</v>
      </c>
      <c r="AV1860" s="4">
        <f>AU1860*1000/AA1860</f>
        <v>31.6081173705118</v>
      </c>
      <c r="AW1860" s="4">
        <f>(AV1860-U1860)</f>
        <v>15.88432243337801</v>
      </c>
      <c r="AX1860" s="4">
        <f>IF(D1860,P1860,(O1860+P1860)/2)</f>
        <v>23.25822353363037</v>
      </c>
      <c r="AY1860" s="4">
        <f>0.61365*EXP(17.502*AX1860/(240.97+AX1860))</f>
        <v>2.864094222481625</v>
      </c>
      <c r="AZ1860" s="4">
        <f>IF(AW1860&lt;&gt;0,(1000-(AV1860+U1860)/2)/AW1860*AP1860,0)</f>
        <v>0.1179369900997437</v>
      </c>
      <c r="BA1860" s="4">
        <f>U1860*AA1860/1000</f>
        <v>1.596631700742117</v>
      </c>
      <c r="BB1860" s="4">
        <f>(AY1860-BA1860)</f>
        <v>1.267462521739509</v>
      </c>
      <c r="BC1860" s="4">
        <f>1/(1.6/F1860+1.37/N1860)</f>
        <v>0.0741532784300987</v>
      </c>
      <c r="BD1860" s="4">
        <f>G1860*AA1860*0.001</f>
        <v>24.91120888026482</v>
      </c>
      <c r="BE1860" s="4">
        <f>G1860/S1860</f>
        <v>0.633986323393824</v>
      </c>
      <c r="BF1860" s="4">
        <f>(1-AP1860*AA1860/AU1860/F1860)*100</f>
        <v>50.66541651653771</v>
      </c>
      <c r="BG1860" s="4">
        <f>(S1860-E1860/(N1860/1.35))</f>
        <v>382.2572404115052</v>
      </c>
      <c r="BH1860" s="4">
        <f>E1860*BF1860/100/BG1860</f>
        <v>0.01311636914416719</v>
      </c>
    </row>
    <row r="1861" ht="16" customHeight="1">
      <c r="A1861" s="4">
        <v>1750</v>
      </c>
      <c r="B1861" t="s" s="2">
        <v>1922</v>
      </c>
      <c r="C1861" s="4">
        <v>10192.500032443553</v>
      </c>
      <c r="D1861" s="4">
        <v>0</v>
      </c>
      <c r="E1861" s="4">
        <f>(R1861-S1861*(1000-T1861)/(1000-U1861))*AO1861</f>
        <v>9.345425988147769</v>
      </c>
      <c r="F1861" s="4">
        <f>IF(AZ1861&lt;&gt;0,1/(1/AZ1861-1/N1861),0)</f>
        <v>0.1208475313306916</v>
      </c>
      <c r="G1861" s="4">
        <f>((BC1861-AP1861/2)*S1861-E1861)/(BC1861+AP1861/2)</f>
        <v>251.1222749820284</v>
      </c>
      <c r="H1861" s="4">
        <f>AP1861*1000</f>
        <v>1.884497165802367</v>
      </c>
      <c r="I1861" s="4">
        <f>(AU1861-BA1861)</f>
        <v>1.611723456411026</v>
      </c>
      <c r="J1861" s="4">
        <f>(P1861+AT1861*D1861)</f>
        <v>25.17471313476562</v>
      </c>
      <c r="K1861" s="4">
        <v>6</v>
      </c>
      <c r="L1861" s="4">
        <f>(K1861*AI1861+AJ1861)</f>
        <v>1.420000016689301</v>
      </c>
      <c r="M1861" s="4">
        <v>1</v>
      </c>
      <c r="N1861" s="4">
        <f>L1861*(M1861+1)*(M1861+1)/(M1861*M1861+1)</f>
        <v>2.840000033378601</v>
      </c>
      <c r="O1861" s="4">
        <v>21.34365081787109</v>
      </c>
      <c r="P1861" s="4">
        <v>25.17471313476562</v>
      </c>
      <c r="Q1861" s="4">
        <v>20.40864181518555</v>
      </c>
      <c r="R1861" s="4">
        <v>399.7233276367188</v>
      </c>
      <c r="S1861" s="4">
        <v>387.6210327148438</v>
      </c>
      <c r="T1861" s="4">
        <v>13.54099273681641</v>
      </c>
      <c r="U1861" s="4">
        <v>15.76879501342773</v>
      </c>
      <c r="V1861" s="4">
        <v>54.11761093139648</v>
      </c>
      <c r="W1861" s="4">
        <v>62.77724456787109</v>
      </c>
      <c r="X1861" s="4">
        <v>499.5364990234375</v>
      </c>
      <c r="Y1861" s="4">
        <v>1998.420288085938</v>
      </c>
      <c r="Z1861" s="4">
        <v>61.69771194458008</v>
      </c>
      <c r="AA1861" s="4">
        <v>101.5439376831055</v>
      </c>
      <c r="AB1861" s="4">
        <v>6.151576519012451</v>
      </c>
      <c r="AC1861" s="4">
        <v>0.3205617666244507</v>
      </c>
      <c r="AD1861" s="4">
        <v>0.09188862144947052</v>
      </c>
      <c r="AE1861" s="4">
        <v>0.007627361454069614</v>
      </c>
      <c r="AF1861" s="4">
        <v>0.1478793621063232</v>
      </c>
      <c r="AG1861" s="4">
        <v>0.008505484089255333</v>
      </c>
      <c r="AH1861" s="4">
        <v>0.6666666865348816</v>
      </c>
      <c r="AI1861" s="4">
        <v>-0.2195652425289154</v>
      </c>
      <c r="AJ1861" s="4">
        <v>2.737391471862793</v>
      </c>
      <c r="AK1861" s="4">
        <v>1</v>
      </c>
      <c r="AL1861" s="4">
        <v>0</v>
      </c>
      <c r="AM1861" s="4">
        <v>0.1599999964237213</v>
      </c>
      <c r="AN1861" s="4">
        <v>111115</v>
      </c>
      <c r="AO1861" s="4">
        <f>X1861*0.000001/(K1861*0.0001)</f>
        <v>0.832560831705729</v>
      </c>
      <c r="AP1861" s="4">
        <f>(U1861-T1861)/(1000-U1861)*AO1861</f>
        <v>0.001884497165802367</v>
      </c>
      <c r="AQ1861" s="4">
        <f>(P1861+273.15)</f>
        <v>298.3247131347656</v>
      </c>
      <c r="AR1861" s="4">
        <f>(O1861+273.15)</f>
        <v>294.4936508178711</v>
      </c>
      <c r="AS1861" s="4">
        <f>(Y1861*AK1861+Z1861*AL1861)*AM1861</f>
        <v>319.7472389468421</v>
      </c>
      <c r="AT1861" s="4">
        <f>((AS1861+0.00000010773*(AR1861^4-AQ1861^4))-AP1861*44100)/(L1861*0.92*2*29.3+0.00000043092*AQ1861^3)</f>
        <v>2.200630631274622</v>
      </c>
      <c r="AU1861" s="4">
        <f>0.61365*EXP(17.502*J1861/(240.97+J1861))</f>
        <v>3.212948994592197</v>
      </c>
      <c r="AV1861" s="4">
        <f>AU1861*1000/AA1861</f>
        <v>31.64097303985835</v>
      </c>
      <c r="AW1861" s="4">
        <f>(AV1861-U1861)</f>
        <v>15.87217802643061</v>
      </c>
      <c r="AX1861" s="4">
        <f>IF(D1861,P1861,(O1861+P1861)/2)</f>
        <v>23.25918197631836</v>
      </c>
      <c r="AY1861" s="4">
        <f>0.61365*EXP(17.502*AX1861/(240.97+AX1861))</f>
        <v>2.864260050035293</v>
      </c>
      <c r="AZ1861" s="4">
        <f>IF(AW1861&lt;&gt;0,(1000-(AV1861+U1861)/2)/AW1861*AP1861,0)</f>
        <v>0.1159151173817971</v>
      </c>
      <c r="BA1861" s="4">
        <f>U1861*AA1861/1000</f>
        <v>1.60122553818117</v>
      </c>
      <c r="BB1861" s="4">
        <f>(AY1861-BA1861)</f>
        <v>1.263034511854123</v>
      </c>
      <c r="BC1861" s="4">
        <f>1/(1.6/F1861+1.37/N1861)</f>
        <v>0.07287451644163467</v>
      </c>
      <c r="BD1861" s="4">
        <f>G1861*AA1861*0.001</f>
        <v>25.49994464161477</v>
      </c>
      <c r="BE1861" s="4">
        <f>G1861/S1861</f>
        <v>0.6478551311398222</v>
      </c>
      <c r="BF1861" s="4">
        <f>(1-AP1861*AA1861/AU1861/F1861)*100</f>
        <v>50.71578144029174</v>
      </c>
      <c r="BG1861" s="4">
        <f>(S1861-E1861/(N1861/1.35))</f>
        <v>383.1786647797313</v>
      </c>
      <c r="BH1861" s="4">
        <f>E1861*BF1861/100/BG1861</f>
        <v>0.01236917984861655</v>
      </c>
    </row>
    <row r="1862" ht="16" customHeight="1">
      <c r="A1862" s="4">
        <v>1751</v>
      </c>
      <c r="B1862" t="s" s="2">
        <v>1923</v>
      </c>
      <c r="C1862" s="4">
        <v>10197.500032331795</v>
      </c>
      <c r="D1862" s="4">
        <v>0</v>
      </c>
      <c r="E1862" s="4">
        <f>(R1862-S1862*(1000-T1862)/(1000-U1862))*AO1862</f>
        <v>9.149890583789578</v>
      </c>
      <c r="F1862" s="4">
        <f>IF(AZ1862&lt;&gt;0,1/(1/AZ1862-1/N1862),0)</f>
        <v>0.122216325496676</v>
      </c>
      <c r="G1862" s="4">
        <f>((BC1862-AP1862/2)*S1862-E1862)/(BC1862+AP1862/2)</f>
        <v>255.330648897556</v>
      </c>
      <c r="H1862" s="4">
        <f>AP1862*1000</f>
        <v>1.906184158518646</v>
      </c>
      <c r="I1862" s="4">
        <f>(AU1862-BA1862)</f>
        <v>1.612706327637824</v>
      </c>
      <c r="J1862" s="4">
        <f>(P1862+AT1862*D1862)</f>
        <v>25.19994354248047</v>
      </c>
      <c r="K1862" s="4">
        <v>6</v>
      </c>
      <c r="L1862" s="4">
        <f>(K1862*AI1862+AJ1862)</f>
        <v>1.420000016689301</v>
      </c>
      <c r="M1862" s="4">
        <v>1</v>
      </c>
      <c r="N1862" s="4">
        <f>L1862*(M1862+1)*(M1862+1)/(M1862*M1862+1)</f>
        <v>2.840000033378601</v>
      </c>
      <c r="O1862" s="4">
        <v>21.33767509460449</v>
      </c>
      <c r="P1862" s="4">
        <v>25.19994354248047</v>
      </c>
      <c r="Q1862" s="4">
        <v>20.41947174072266</v>
      </c>
      <c r="R1862" s="4">
        <v>399.7296752929688</v>
      </c>
      <c r="S1862" s="4">
        <v>387.8516540527344</v>
      </c>
      <c r="T1862" s="4">
        <v>13.55315113067627</v>
      </c>
      <c r="U1862" s="4">
        <v>15.80649757385254</v>
      </c>
      <c r="V1862" s="4">
        <v>54.20969009399414</v>
      </c>
      <c r="W1862" s="4">
        <v>62.95066452026367</v>
      </c>
      <c r="X1862" s="4">
        <v>499.5381164550781</v>
      </c>
      <c r="Y1862" s="4">
        <v>1999.055786132812</v>
      </c>
      <c r="Z1862" s="4">
        <v>62.07416152954102</v>
      </c>
      <c r="AA1862" s="4">
        <v>101.5451049804688</v>
      </c>
      <c r="AB1862" s="4">
        <v>6.151576519012451</v>
      </c>
      <c r="AC1862" s="4">
        <v>0.3205617666244507</v>
      </c>
      <c r="AD1862" s="4">
        <v>0.09188862144947052</v>
      </c>
      <c r="AE1862" s="4">
        <v>0.007627361454069614</v>
      </c>
      <c r="AF1862" s="4">
        <v>0.1478793621063232</v>
      </c>
      <c r="AG1862" s="4">
        <v>0.008505484089255333</v>
      </c>
      <c r="AH1862" s="4">
        <v>0.6666666865348816</v>
      </c>
      <c r="AI1862" s="4">
        <v>-0.2195652425289154</v>
      </c>
      <c r="AJ1862" s="4">
        <v>2.737391471862793</v>
      </c>
      <c r="AK1862" s="4">
        <v>1</v>
      </c>
      <c r="AL1862" s="4">
        <v>0</v>
      </c>
      <c r="AM1862" s="4">
        <v>0.1599999964237213</v>
      </c>
      <c r="AN1862" s="4">
        <v>111115</v>
      </c>
      <c r="AO1862" s="4">
        <f>X1862*0.000001/(K1862*0.0001)</f>
        <v>0.8325635274251301</v>
      </c>
      <c r="AP1862" s="4">
        <f>(U1862-T1862)/(1000-U1862)*AO1862</f>
        <v>0.001906184158518646</v>
      </c>
      <c r="AQ1862" s="4">
        <f>(P1862+273.15)</f>
        <v>298.3499435424804</v>
      </c>
      <c r="AR1862" s="4">
        <f>(O1862+273.15)</f>
        <v>294.4876750946045</v>
      </c>
      <c r="AS1862" s="4">
        <f>(Y1862*AK1862+Z1862*AL1862)*AM1862</f>
        <v>319.8489186320694</v>
      </c>
      <c r="AT1862" s="4">
        <f>((AS1862+0.00000010773*(AR1862^4-AQ1862^4))-AP1862*44100)/(L1862*0.92*2*29.3+0.00000043092*AQ1862^3)</f>
        <v>2.186817179769643</v>
      </c>
      <c r="AU1862" s="4">
        <f>0.61365*EXP(17.502*J1862/(240.97+J1862))</f>
        <v>3.217778783148205</v>
      </c>
      <c r="AV1862" s="4">
        <f>AU1862*1000/AA1862</f>
        <v>31.68817230300874</v>
      </c>
      <c r="AW1862" s="4">
        <f>(AV1862-U1862)</f>
        <v>15.88167472915621</v>
      </c>
      <c r="AX1862" s="4">
        <f>IF(D1862,P1862,(O1862+P1862)/2)</f>
        <v>23.26880931854248</v>
      </c>
      <c r="AY1862" s="4">
        <f>0.61365*EXP(17.502*AX1862/(240.97+AX1862))</f>
        <v>2.865926216598509</v>
      </c>
      <c r="AZ1862" s="4">
        <f>IF(AW1862&lt;&gt;0,(1000-(AV1862+U1862)/2)/AW1862*AP1862,0)</f>
        <v>0.1171738747070312</v>
      </c>
      <c r="BA1862" s="4">
        <f>U1862*AA1862/1000</f>
        <v>1.605072455510381</v>
      </c>
      <c r="BB1862" s="4">
        <f>(AY1862-BA1862)</f>
        <v>1.260853761088128</v>
      </c>
      <c r="BC1862" s="4">
        <f>1/(1.6/F1862+1.37/N1862)</f>
        <v>0.0736706043756549</v>
      </c>
      <c r="BD1862" s="4">
        <f>G1862*AA1862*0.001</f>
        <v>25.92757754703353</v>
      </c>
      <c r="BE1862" s="4">
        <f>G1862/S1862</f>
        <v>0.6583203815932157</v>
      </c>
      <c r="BF1862" s="4">
        <f>(1-AP1862*AA1862/AU1862/F1862)*100</f>
        <v>50.7803588690218</v>
      </c>
      <c r="BG1862" s="4">
        <f>(S1862-E1862/(N1862/1.35))</f>
        <v>383.5022342840941</v>
      </c>
      <c r="BH1862" s="4">
        <f>E1862*BF1862/100/BG1862</f>
        <v>0.01211556767914218</v>
      </c>
    </row>
    <row r="1863" ht="16" customHeight="1">
      <c r="A1863" s="4">
        <v>1752</v>
      </c>
      <c r="B1863" t="s" s="2">
        <v>1924</v>
      </c>
      <c r="C1863" s="4">
        <v>10202.500032220036</v>
      </c>
      <c r="D1863" s="4">
        <v>0</v>
      </c>
      <c r="E1863" s="4">
        <f>(R1863-S1863*(1000-T1863)/(1000-U1863))*AO1863</f>
        <v>9.338083108438534</v>
      </c>
      <c r="F1863" s="4">
        <f>IF(AZ1863&lt;&gt;0,1/(1/AZ1863-1/N1863),0)</f>
        <v>0.1261325020741606</v>
      </c>
      <c r="G1863" s="4">
        <f>((BC1863-AP1863/2)*S1863-E1863)/(BC1863+AP1863/2)</f>
        <v>256.5324146269271</v>
      </c>
      <c r="H1863" s="4">
        <f>AP1863*1000</f>
        <v>1.965936515719859</v>
      </c>
      <c r="I1863" s="4">
        <f>(AU1863-BA1863)</f>
        <v>1.6136987596317</v>
      </c>
      <c r="J1863" s="4">
        <f>(P1863+AT1863*D1863)</f>
        <v>25.22057723999023</v>
      </c>
      <c r="K1863" s="4">
        <v>6</v>
      </c>
      <c r="L1863" s="4">
        <f>(K1863*AI1863+AJ1863)</f>
        <v>1.420000016689301</v>
      </c>
      <c r="M1863" s="4">
        <v>1</v>
      </c>
      <c r="N1863" s="4">
        <f>L1863*(M1863+1)*(M1863+1)/(M1863*M1863+1)</f>
        <v>2.840000033378601</v>
      </c>
      <c r="O1863" s="4">
        <v>21.33420372009277</v>
      </c>
      <c r="P1863" s="4">
        <v>25.22057723999023</v>
      </c>
      <c r="Q1863" s="4">
        <v>20.42032623291016</v>
      </c>
      <c r="R1863" s="4">
        <v>399.9632568359375</v>
      </c>
      <c r="S1863" s="4">
        <v>387.8314514160156</v>
      </c>
      <c r="T1863" s="4">
        <v>13.51170349121094</v>
      </c>
      <c r="U1863" s="4">
        <v>15.83560752868652</v>
      </c>
      <c r="V1863" s="4">
        <v>53.96632385253906</v>
      </c>
      <c r="W1863" s="4">
        <v>63.10036468505859</v>
      </c>
      <c r="X1863" s="4">
        <v>499.5399169921875</v>
      </c>
      <c r="Y1863" s="4">
        <v>1999.894775390625</v>
      </c>
      <c r="Z1863" s="4">
        <v>62.67954635620117</v>
      </c>
      <c r="AA1863" s="4">
        <v>101.5454940795898</v>
      </c>
      <c r="AB1863" s="4">
        <v>6.151576519012451</v>
      </c>
      <c r="AC1863" s="4">
        <v>0.3205617666244507</v>
      </c>
      <c r="AD1863" s="4">
        <v>0.09188862144947052</v>
      </c>
      <c r="AE1863" s="4">
        <v>0.007627361454069614</v>
      </c>
      <c r="AF1863" s="4">
        <v>0.1478793621063232</v>
      </c>
      <c r="AG1863" s="4">
        <v>0.008505484089255333</v>
      </c>
      <c r="AH1863" s="4">
        <v>0.6666666865348816</v>
      </c>
      <c r="AI1863" s="4">
        <v>-0.2195652425289154</v>
      </c>
      <c r="AJ1863" s="4">
        <v>2.737391471862793</v>
      </c>
      <c r="AK1863" s="4">
        <v>1</v>
      </c>
      <c r="AL1863" s="4">
        <v>0</v>
      </c>
      <c r="AM1863" s="4">
        <v>0.1599999964237213</v>
      </c>
      <c r="AN1863" s="4">
        <v>111115</v>
      </c>
      <c r="AO1863" s="4">
        <f>X1863*0.000001/(K1863*0.0001)</f>
        <v>0.8325665283203124</v>
      </c>
      <c r="AP1863" s="4">
        <f>(U1863-T1863)/(1000-U1863)*AO1863</f>
        <v>0.001965936515719859</v>
      </c>
      <c r="AQ1863" s="4">
        <f>(P1863+273.15)</f>
        <v>298.3705772399902</v>
      </c>
      <c r="AR1863" s="4">
        <f>(O1863+273.15)</f>
        <v>294.4842037200928</v>
      </c>
      <c r="AS1863" s="4">
        <f>(Y1863*AK1863+Z1863*AL1863)*AM1863</f>
        <v>319.9831569103189</v>
      </c>
      <c r="AT1863" s="4">
        <f>((AS1863+0.00000010773*(AR1863^4-AQ1863^4))-AP1863*44100)/(L1863*0.92*2*29.3+0.00000043092*AQ1863^3)</f>
        <v>2.155222309309771</v>
      </c>
      <c r="AU1863" s="4">
        <f>0.61365*EXP(17.502*J1863/(240.97+J1863))</f>
        <v>3.221733350182646</v>
      </c>
      <c r="AV1863" s="4">
        <f>AU1863*1000/AA1863</f>
        <v>31.72699467745462</v>
      </c>
      <c r="AW1863" s="4">
        <f>(AV1863-U1863)</f>
        <v>15.89138714876809</v>
      </c>
      <c r="AX1863" s="4">
        <f>IF(D1863,P1863,(O1863+P1863)/2)</f>
        <v>23.2773904800415</v>
      </c>
      <c r="AY1863" s="4">
        <f>0.61365*EXP(17.502*AX1863/(240.97+AX1863))</f>
        <v>2.867412039272351</v>
      </c>
      <c r="AZ1863" s="4">
        <f>IF(AW1863&lt;&gt;0,(1000-(AV1863+U1863)/2)/AW1863*AP1863,0)</f>
        <v>0.1207688145486267</v>
      </c>
      <c r="BA1863" s="4">
        <f>U1863*AA1863/1000</f>
        <v>1.608034590550946</v>
      </c>
      <c r="BB1863" s="4">
        <f>(AY1863-BA1863)</f>
        <v>1.259377448721405</v>
      </c>
      <c r="BC1863" s="4">
        <f>1/(1.6/F1863+1.37/N1863)</f>
        <v>0.07594474856116629</v>
      </c>
      <c r="BD1863" s="4">
        <f>G1863*AA1863*0.001</f>
        <v>26.04971079072152</v>
      </c>
      <c r="BE1863" s="4">
        <f>G1863/S1863</f>
        <v>0.6614533547764082</v>
      </c>
      <c r="BF1863" s="4">
        <f>(1-AP1863*AA1863/AU1863/F1863)*100</f>
        <v>50.87375804971013</v>
      </c>
      <c r="BG1863" s="4">
        <f>(S1863-E1863/(N1863/1.35))</f>
        <v>383.392573934245</v>
      </c>
      <c r="BH1863" s="4">
        <f>E1863*BF1863/100/BG1863</f>
        <v>0.01239104283715898</v>
      </c>
    </row>
    <row r="1864" ht="16" customHeight="1">
      <c r="A1864" s="4">
        <v>1753</v>
      </c>
      <c r="B1864" t="s" s="2">
        <v>1925</v>
      </c>
      <c r="C1864" s="4">
        <v>10208.0000320971</v>
      </c>
      <c r="D1864" s="4">
        <v>0</v>
      </c>
      <c r="E1864" s="4">
        <f>(R1864-S1864*(1000-T1864)/(1000-U1864))*AO1864</f>
        <v>9.58863031903104</v>
      </c>
      <c r="F1864" s="4">
        <f>IF(AZ1864&lt;&gt;0,1/(1/AZ1864-1/N1864),0)</f>
        <v>0.1290758318769258</v>
      </c>
      <c r="G1864" s="4">
        <f>((BC1864-AP1864/2)*S1864-E1864)/(BC1864+AP1864/2)</f>
        <v>255.5424185866182</v>
      </c>
      <c r="H1864" s="4">
        <f>AP1864*1000</f>
        <v>2.011770470369497</v>
      </c>
      <c r="I1864" s="4">
        <f>(AU1864-BA1864)</f>
        <v>1.61522894868185</v>
      </c>
      <c r="J1864" s="4">
        <f>(P1864+AT1864*D1864)</f>
        <v>25.23165512084961</v>
      </c>
      <c r="K1864" s="4">
        <v>6</v>
      </c>
      <c r="L1864" s="4">
        <f>(K1864*AI1864+AJ1864)</f>
        <v>1.420000016689301</v>
      </c>
      <c r="M1864" s="4">
        <v>1</v>
      </c>
      <c r="N1864" s="4">
        <f>L1864*(M1864+1)*(M1864+1)/(M1864*M1864+1)</f>
        <v>2.840000033378601</v>
      </c>
      <c r="O1864" s="4">
        <v>21.3343677520752</v>
      </c>
      <c r="P1864" s="4">
        <v>25.23165512084961</v>
      </c>
      <c r="Q1864" s="4">
        <v>20.42060661315918</v>
      </c>
      <c r="R1864" s="4">
        <v>399.808105468750</v>
      </c>
      <c r="S1864" s="4">
        <v>387.3548889160156</v>
      </c>
      <c r="T1864" s="4">
        <v>13.46349048614502</v>
      </c>
      <c r="U1864" s="4">
        <v>15.84161281585693</v>
      </c>
      <c r="V1864" s="4">
        <v>53.68987655639648</v>
      </c>
      <c r="W1864" s="4">
        <v>63.13092041015625</v>
      </c>
      <c r="X1864" s="4">
        <v>499.5287475585938</v>
      </c>
      <c r="Y1864" s="4">
        <v>2000.595092773438</v>
      </c>
      <c r="Z1864" s="4">
        <v>63.54944610595703</v>
      </c>
      <c r="AA1864" s="4">
        <v>101.5445404052734</v>
      </c>
      <c r="AB1864" s="4">
        <v>6.151576519012451</v>
      </c>
      <c r="AC1864" s="4">
        <v>0.3205617666244507</v>
      </c>
      <c r="AD1864" s="4">
        <v>0.09188862144947052</v>
      </c>
      <c r="AE1864" s="4">
        <v>0.007627361454069614</v>
      </c>
      <c r="AF1864" s="4">
        <v>0.1478793621063232</v>
      </c>
      <c r="AG1864" s="4">
        <v>0.008505484089255333</v>
      </c>
      <c r="AH1864" s="4">
        <v>0.6666666865348816</v>
      </c>
      <c r="AI1864" s="4">
        <v>-0.2195652425289154</v>
      </c>
      <c r="AJ1864" s="4">
        <v>2.737391471862793</v>
      </c>
      <c r="AK1864" s="4">
        <v>1</v>
      </c>
      <c r="AL1864" s="4">
        <v>0</v>
      </c>
      <c r="AM1864" s="4">
        <v>0.1599999964237213</v>
      </c>
      <c r="AN1864" s="4">
        <v>111115</v>
      </c>
      <c r="AO1864" s="4">
        <f>X1864*0.000001/(K1864*0.0001)</f>
        <v>0.8325479125976561</v>
      </c>
      <c r="AP1864" s="4">
        <f>(U1864-T1864)/(1000-U1864)*AO1864</f>
        <v>0.002011770470369497</v>
      </c>
      <c r="AQ1864" s="4">
        <f>(P1864+273.15)</f>
        <v>298.3816551208496</v>
      </c>
      <c r="AR1864" s="4">
        <f>(O1864+273.15)</f>
        <v>294.4843677520752</v>
      </c>
      <c r="AS1864" s="4">
        <f>(Y1864*AK1864+Z1864*AL1864)*AM1864</f>
        <v>320.0952076890644</v>
      </c>
      <c r="AT1864" s="4">
        <f>((AS1864+0.00000010773*(AR1864^4-AQ1864^4))-AP1864*44100)/(L1864*0.92*2*29.3+0.00000043092*AQ1864^3)</f>
        <v>2.132075527992948</v>
      </c>
      <c r="AU1864" s="4">
        <f>0.61365*EXP(17.502*J1864/(240.97+J1864))</f>
        <v>3.223858241346332</v>
      </c>
      <c r="AV1864" s="4">
        <f>AU1864*1000/AA1864</f>
        <v>31.74821835304609</v>
      </c>
      <c r="AW1864" s="4">
        <f>(AV1864-U1864)</f>
        <v>15.90660553718915</v>
      </c>
      <c r="AX1864" s="4">
        <f>IF(D1864,P1864,(O1864+P1864)/2)</f>
        <v>23.2830114364624</v>
      </c>
      <c r="AY1864" s="4">
        <f>0.61365*EXP(17.502*AX1864/(240.97+AX1864))</f>
        <v>2.868385669501272</v>
      </c>
      <c r="AZ1864" s="4">
        <f>IF(AW1864&lt;&gt;0,(1000-(AV1864+U1864)/2)/AW1864*AP1864,0)</f>
        <v>0.1234644662093508</v>
      </c>
      <c r="BA1864" s="4">
        <f>U1864*AA1864/1000</f>
        <v>1.608629292664482</v>
      </c>
      <c r="BB1864" s="4">
        <f>(AY1864-BA1864)</f>
        <v>1.25975637683679</v>
      </c>
      <c r="BC1864" s="4">
        <f>1/(1.6/F1864+1.37/N1864)</f>
        <v>0.07765055311390545</v>
      </c>
      <c r="BD1864" s="4">
        <f>G1864*AA1864*0.001</f>
        <v>25.94893744943015</v>
      </c>
      <c r="BE1864" s="4">
        <f>G1864/S1864</f>
        <v>0.6597113548811401</v>
      </c>
      <c r="BF1864" s="4">
        <f>(1-AP1864*AA1864/AU1864/F1864)*100</f>
        <v>50.9076142789197</v>
      </c>
      <c r="BG1864" s="4">
        <f>(S1864-E1864/(N1864/1.35))</f>
        <v>382.7969132897646</v>
      </c>
      <c r="BH1864" s="4">
        <f>E1864*BF1864/100/BG1864</f>
        <v>0.01275178238897881</v>
      </c>
    </row>
    <row r="1865" ht="16" customHeight="1">
      <c r="A1865" s="4">
        <v>1754</v>
      </c>
      <c r="B1865" t="s" s="2">
        <v>1926</v>
      </c>
      <c r="C1865" s="4">
        <v>10213.000031985343</v>
      </c>
      <c r="D1865" s="4">
        <v>0</v>
      </c>
      <c r="E1865" s="4">
        <f>(R1865-S1865*(1000-T1865)/(1000-U1865))*AO1865</f>
        <v>9.599285629200486</v>
      </c>
      <c r="F1865" s="4">
        <f>IF(AZ1865&lt;&gt;0,1/(1/AZ1865-1/N1865),0)</f>
        <v>0.1296364116044427</v>
      </c>
      <c r="G1865" s="4">
        <f>((BC1865-AP1865/2)*S1865-E1865)/(BC1865+AP1865/2)</f>
        <v>255.5031689086454</v>
      </c>
      <c r="H1865" s="4">
        <f>AP1865*1000</f>
        <v>2.015486957190795</v>
      </c>
      <c r="I1865" s="4">
        <f>(AU1865-BA1865)</f>
        <v>1.611521851933773</v>
      </c>
      <c r="J1865" s="4">
        <f>(P1865+AT1865*D1865)</f>
        <v>25.21691131591797</v>
      </c>
      <c r="K1865" s="4">
        <v>6</v>
      </c>
      <c r="L1865" s="4">
        <f>(K1865*AI1865+AJ1865)</f>
        <v>1.420000016689301</v>
      </c>
      <c r="M1865" s="4">
        <v>1</v>
      </c>
      <c r="N1865" s="4">
        <f>L1865*(M1865+1)*(M1865+1)/(M1865*M1865+1)</f>
        <v>2.840000033378601</v>
      </c>
      <c r="O1865" s="4">
        <v>21.33254051208496</v>
      </c>
      <c r="P1865" s="4">
        <v>25.21691131591797</v>
      </c>
      <c r="Q1865" s="4">
        <v>20.40107536315918</v>
      </c>
      <c r="R1865" s="4">
        <v>399.3792724609375</v>
      </c>
      <c r="S1865" s="4">
        <v>386.9127502441406</v>
      </c>
      <c r="T1865" s="4">
        <v>13.46793651580811</v>
      </c>
      <c r="U1865" s="4">
        <v>15.85040187835693</v>
      </c>
      <c r="V1865" s="4">
        <v>53.69240570068359</v>
      </c>
      <c r="W1865" s="4">
        <v>63.17318344116211</v>
      </c>
      <c r="X1865" s="4">
        <v>499.5348205566406</v>
      </c>
      <c r="Y1865" s="4">
        <v>2000.437011718750</v>
      </c>
      <c r="Z1865" s="4">
        <v>64.28079223632812</v>
      </c>
      <c r="AA1865" s="4">
        <v>101.5437088012695</v>
      </c>
      <c r="AB1865" s="4">
        <v>6.151576519012451</v>
      </c>
      <c r="AC1865" s="4">
        <v>0.3205617666244507</v>
      </c>
      <c r="AD1865" s="4">
        <v>0.09188862144947052</v>
      </c>
      <c r="AE1865" s="4">
        <v>0.007627361454069614</v>
      </c>
      <c r="AF1865" s="4">
        <v>0.1478793621063232</v>
      </c>
      <c r="AG1865" s="4">
        <v>0.008505484089255333</v>
      </c>
      <c r="AH1865" s="4">
        <v>0.6666666865348816</v>
      </c>
      <c r="AI1865" s="4">
        <v>-0.2195652425289154</v>
      </c>
      <c r="AJ1865" s="4">
        <v>2.737391471862793</v>
      </c>
      <c r="AK1865" s="4">
        <v>1</v>
      </c>
      <c r="AL1865" s="4">
        <v>0</v>
      </c>
      <c r="AM1865" s="4">
        <v>0.1599999964237213</v>
      </c>
      <c r="AN1865" s="4">
        <v>111115</v>
      </c>
      <c r="AO1865" s="4">
        <f>X1865*0.000001/(K1865*0.0001)</f>
        <v>0.8325580342610676</v>
      </c>
      <c r="AP1865" s="4">
        <f>(U1865-T1865)/(1000-U1865)*AO1865</f>
        <v>0.002015486957190795</v>
      </c>
      <c r="AQ1865" s="4">
        <f>(P1865+273.15)</f>
        <v>298.3669113159179</v>
      </c>
      <c r="AR1865" s="4">
        <f>(O1865+273.15)</f>
        <v>294.4825405120849</v>
      </c>
      <c r="AS1865" s="4">
        <f>(Y1865*AK1865+Z1865*AL1865)*AM1865</f>
        <v>320.0699147208798</v>
      </c>
      <c r="AT1865" s="4">
        <f>((AS1865+0.00000010773*(AR1865^4-AQ1865^4))-AP1865*44100)/(L1865*0.92*2*29.3+0.00000043092*AQ1865^3)</f>
        <v>2.131656073949836</v>
      </c>
      <c r="AU1865" s="4">
        <f>0.61365*EXP(17.502*J1865/(240.97+J1865))</f>
        <v>3.221030444652745</v>
      </c>
      <c r="AV1865" s="4">
        <f>AU1865*1000/AA1865</f>
        <v>31.72063028499974</v>
      </c>
      <c r="AW1865" s="4">
        <f>(AV1865-U1865)</f>
        <v>15.87022840664281</v>
      </c>
      <c r="AX1865" s="4">
        <f>IF(D1865,P1865,(O1865+P1865)/2)</f>
        <v>23.27472591400146</v>
      </c>
      <c r="AY1865" s="4">
        <f>0.61365*EXP(17.502*AX1865/(240.97+AX1865))</f>
        <v>2.866950599241257</v>
      </c>
      <c r="AZ1865" s="4">
        <f>IF(AW1865&lt;&gt;0,(1000-(AV1865+U1865)/2)/AW1865*AP1865,0)</f>
        <v>0.1239772679600857</v>
      </c>
      <c r="BA1865" s="4">
        <f>U1865*AA1865/1000</f>
        <v>1.609508592718972</v>
      </c>
      <c r="BB1865" s="4">
        <f>(AY1865-BA1865)</f>
        <v>1.257442006522285</v>
      </c>
      <c r="BC1865" s="4">
        <f>1/(1.6/F1865+1.37/N1865)</f>
        <v>0.0779751063669573</v>
      </c>
      <c r="BD1865" s="4">
        <f>G1865*AA1865*0.001</f>
        <v>25.94473938146107</v>
      </c>
      <c r="BE1865" s="4">
        <f>G1865/S1865</f>
        <v>0.6603637867902357</v>
      </c>
      <c r="BF1865" s="4">
        <f>(1-AP1865*AA1865/AU1865/F1865)*100</f>
        <v>50.98701160676961</v>
      </c>
      <c r="BG1865" s="4">
        <f>(S1865-E1865/(N1865/1.35))</f>
        <v>382.3497095937488</v>
      </c>
      <c r="BH1865" s="4">
        <f>E1865*BF1865/100/BG1865</f>
        <v>0.01280081756339704</v>
      </c>
    </row>
    <row r="1866" ht="16" customHeight="1">
      <c r="A1866" s="4">
        <v>1755</v>
      </c>
      <c r="B1866" t="s" s="2">
        <v>1927</v>
      </c>
      <c r="C1866" s="4">
        <v>10218.000031873584</v>
      </c>
      <c r="D1866" s="4">
        <v>0</v>
      </c>
      <c r="E1866" s="4">
        <f>(R1866-S1866*(1000-T1866)/(1000-U1866))*AO1866</f>
        <v>9.669745341827626</v>
      </c>
      <c r="F1866" s="4">
        <f>IF(AZ1866&lt;&gt;0,1/(1/AZ1866-1/N1866),0)</f>
        <v>0.1302179477527464</v>
      </c>
      <c r="G1866" s="4">
        <f>((BC1866-AP1866/2)*S1866-E1866)/(BC1866+AP1866/2)</f>
        <v>254.772518264138</v>
      </c>
      <c r="H1866" s="4">
        <f>AP1866*1000</f>
        <v>2.020537238632684</v>
      </c>
      <c r="I1866" s="4">
        <f>(AU1866-BA1866)</f>
        <v>1.608655139089243</v>
      </c>
      <c r="J1866" s="4">
        <f>(P1866+AT1866*D1866)</f>
        <v>25.20732879638672</v>
      </c>
      <c r="K1866" s="4">
        <v>6</v>
      </c>
      <c r="L1866" s="4">
        <f>(K1866*AI1866+AJ1866)</f>
        <v>1.420000016689301</v>
      </c>
      <c r="M1866" s="4">
        <v>1</v>
      </c>
      <c r="N1866" s="4">
        <f>L1866*(M1866+1)*(M1866+1)/(M1866*M1866+1)</f>
        <v>2.840000033378601</v>
      </c>
      <c r="O1866" s="4">
        <v>21.32076835632324</v>
      </c>
      <c r="P1866" s="4">
        <v>25.20732879638672</v>
      </c>
      <c r="Q1866" s="4">
        <v>20.31761360168457</v>
      </c>
      <c r="R1866" s="4">
        <v>399.0758361816406</v>
      </c>
      <c r="S1866" s="4">
        <v>386.5233154296875</v>
      </c>
      <c r="T1866" s="4">
        <v>13.47225093841553</v>
      </c>
      <c r="U1866" s="4">
        <v>15.86065483093262</v>
      </c>
      <c r="V1866" s="4">
        <v>53.73129272460938</v>
      </c>
      <c r="W1866" s="4">
        <v>63.25111770629883</v>
      </c>
      <c r="X1866" s="4">
        <v>499.5361633300781</v>
      </c>
      <c r="Y1866" s="4">
        <v>2000.268920898438</v>
      </c>
      <c r="Z1866" s="4">
        <v>64.11222839355469</v>
      </c>
      <c r="AA1866" s="4">
        <v>101.5430068969727</v>
      </c>
      <c r="AB1866" s="4">
        <v>6.151576519012451</v>
      </c>
      <c r="AC1866" s="4">
        <v>0.3205617666244507</v>
      </c>
      <c r="AD1866" s="4">
        <v>0.09188862144947052</v>
      </c>
      <c r="AE1866" s="4">
        <v>0.007627361454069614</v>
      </c>
      <c r="AF1866" s="4">
        <v>0.1478793621063232</v>
      </c>
      <c r="AG1866" s="4">
        <v>0.008505484089255333</v>
      </c>
      <c r="AH1866" s="4">
        <v>0.6666666865348816</v>
      </c>
      <c r="AI1866" s="4">
        <v>-0.2195652425289154</v>
      </c>
      <c r="AJ1866" s="4">
        <v>2.737391471862793</v>
      </c>
      <c r="AK1866" s="4">
        <v>1</v>
      </c>
      <c r="AL1866" s="4">
        <v>0</v>
      </c>
      <c r="AM1866" s="4">
        <v>0.1599999964237213</v>
      </c>
      <c r="AN1866" s="4">
        <v>111115</v>
      </c>
      <c r="AO1866" s="4">
        <f>X1866*0.000001/(K1866*0.0001)</f>
        <v>0.8325602722167966</v>
      </c>
      <c r="AP1866" s="4">
        <f>(U1866-T1866)/(1000-U1866)*AO1866</f>
        <v>0.002020537238632684</v>
      </c>
      <c r="AQ1866" s="4">
        <f>(P1866+273.15)</f>
        <v>298.3573287963867</v>
      </c>
      <c r="AR1866" s="4">
        <f>(O1866+273.15)</f>
        <v>294.4707683563232</v>
      </c>
      <c r="AS1866" s="4">
        <f>(Y1866*AK1866+Z1866*AL1866)*AM1866</f>
        <v>320.0430201902309</v>
      </c>
      <c r="AT1866" s="4">
        <f>((AS1866+0.00000010773*(AR1866^4-AQ1866^4))-AP1866*44100)/(L1866*0.92*2*29.3+0.00000043092*AQ1866^3)</f>
        <v>2.128620536698794</v>
      </c>
      <c r="AU1866" s="4">
        <f>0.61365*EXP(17.502*J1866/(240.97+J1866))</f>
        <v>3.219193721977136</v>
      </c>
      <c r="AV1866" s="4">
        <f>AU1866*1000/AA1866</f>
        <v>31.70276142446114</v>
      </c>
      <c r="AW1866" s="4">
        <f>(AV1866-U1866)</f>
        <v>15.84210659352852</v>
      </c>
      <c r="AX1866" s="4">
        <f>IF(D1866,P1866,(O1866+P1866)/2)</f>
        <v>23.26404857635498</v>
      </c>
      <c r="AY1866" s="4">
        <f>0.61365*EXP(17.502*AX1866/(240.97+AX1866))</f>
        <v>2.865102187590948</v>
      </c>
      <c r="AZ1866" s="4">
        <f>IF(AW1866&lt;&gt;0,(1000-(AV1866+U1866)/2)/AW1866*AP1866,0)</f>
        <v>0.1245090354693192</v>
      </c>
      <c r="BA1866" s="4">
        <f>U1866*AA1866/1000</f>
        <v>1.610538582887894</v>
      </c>
      <c r="BB1866" s="4">
        <f>(AY1866-BA1866)</f>
        <v>1.254563604703055</v>
      </c>
      <c r="BC1866" s="4">
        <f>1/(1.6/F1866+1.37/N1866)</f>
        <v>0.07831168099379583</v>
      </c>
      <c r="BD1866" s="4">
        <f>G1866*AA1866*0.001</f>
        <v>25.87036757925445</v>
      </c>
      <c r="BE1866" s="4">
        <f>G1866/S1866</f>
        <v>0.6591388102446402</v>
      </c>
      <c r="BF1866" s="4">
        <f>(1-AP1866*AA1866/AU1866/F1866)*100</f>
        <v>51.0560608263805</v>
      </c>
      <c r="BG1866" s="4">
        <f>(S1866-E1866/(N1866/1.35))</f>
        <v>381.9267816064335</v>
      </c>
      <c r="BH1866" s="4">
        <f>E1866*BF1866/100/BG1866</f>
        <v>0.01292653802049174</v>
      </c>
    </row>
    <row r="1867" ht="16" customHeight="1">
      <c r="A1867" s="4">
        <v>1756</v>
      </c>
      <c r="B1867" t="s" s="2">
        <v>1928</v>
      </c>
      <c r="C1867" s="4">
        <v>10223.500031750649</v>
      </c>
      <c r="D1867" s="4">
        <v>0</v>
      </c>
      <c r="E1867" s="4">
        <f>(R1867-S1867*(1000-T1867)/(1000-U1867))*AO1867</f>
        <v>9.922883137591299</v>
      </c>
      <c r="F1867" s="4">
        <f>IF(AZ1867&lt;&gt;0,1/(1/AZ1867-1/N1867),0)</f>
        <v>0.1307515183264693</v>
      </c>
      <c r="G1867" s="4">
        <f>((BC1867-AP1867/2)*S1867-E1867)/(BC1867+AP1867/2)</f>
        <v>251.8563260961166</v>
      </c>
      <c r="H1867" s="4">
        <f>AP1867*1000</f>
        <v>2.025423898001838</v>
      </c>
      <c r="I1867" s="4">
        <f>(AU1867-BA1867)</f>
        <v>1.606249517663207</v>
      </c>
      <c r="J1867" s="4">
        <f>(P1867+AT1867*D1867)</f>
        <v>25.19992446899414</v>
      </c>
      <c r="K1867" s="4">
        <v>6</v>
      </c>
      <c r="L1867" s="4">
        <f>(K1867*AI1867+AJ1867)</f>
        <v>1.420000016689301</v>
      </c>
      <c r="M1867" s="4">
        <v>1</v>
      </c>
      <c r="N1867" s="4">
        <f>L1867*(M1867+1)*(M1867+1)/(M1867*M1867+1)</f>
        <v>2.840000033378601</v>
      </c>
      <c r="O1867" s="4">
        <v>21.28469848632812</v>
      </c>
      <c r="P1867" s="4">
        <v>25.19992446899414</v>
      </c>
      <c r="Q1867" s="4">
        <v>20.18704605102539</v>
      </c>
      <c r="R1867" s="4">
        <v>399.1470642089844</v>
      </c>
      <c r="S1867" s="4">
        <v>386.2888793945312</v>
      </c>
      <c r="T1867" s="4">
        <v>13.47630786895752</v>
      </c>
      <c r="U1867" s="4">
        <v>15.87044906616211</v>
      </c>
      <c r="V1867" s="4">
        <v>53.8527717590332</v>
      </c>
      <c r="W1867" s="4">
        <v>63.41588973999023</v>
      </c>
      <c r="X1867" s="4">
        <v>499.5393371582031</v>
      </c>
      <c r="Y1867" s="4">
        <v>2000.172973632812</v>
      </c>
      <c r="Z1867" s="4">
        <v>63.3593635559082</v>
      </c>
      <c r="AA1867" s="4">
        <v>101.5425338745117</v>
      </c>
      <c r="AB1867" s="4">
        <v>6.151576519012451</v>
      </c>
      <c r="AC1867" s="4">
        <v>0.3205617666244507</v>
      </c>
      <c r="AD1867" s="4">
        <v>0.09188862144947052</v>
      </c>
      <c r="AE1867" s="4">
        <v>0.007627361454069614</v>
      </c>
      <c r="AF1867" s="4">
        <v>0.1478793621063232</v>
      </c>
      <c r="AG1867" s="4">
        <v>0.008505484089255333</v>
      </c>
      <c r="AH1867" s="4">
        <v>1</v>
      </c>
      <c r="AI1867" s="4">
        <v>-0.2195652425289154</v>
      </c>
      <c r="AJ1867" s="4">
        <v>2.737391471862793</v>
      </c>
      <c r="AK1867" s="4">
        <v>1</v>
      </c>
      <c r="AL1867" s="4">
        <v>0</v>
      </c>
      <c r="AM1867" s="4">
        <v>0.1599999964237213</v>
      </c>
      <c r="AN1867" s="4">
        <v>111115</v>
      </c>
      <c r="AO1867" s="4">
        <f>X1867*0.000001/(K1867*0.0001)</f>
        <v>0.8325655619303384</v>
      </c>
      <c r="AP1867" s="4">
        <f>(U1867-T1867)/(1000-U1867)*AO1867</f>
        <v>0.002025423898001838</v>
      </c>
      <c r="AQ1867" s="4">
        <f>(P1867+273.15)</f>
        <v>298.3499244689941</v>
      </c>
      <c r="AR1867" s="4">
        <f>(O1867+273.15)</f>
        <v>294.4346984863281</v>
      </c>
      <c r="AS1867" s="4">
        <f>(Y1867*AK1867+Z1867*AL1867)*AM1867</f>
        <v>320.027668628074</v>
      </c>
      <c r="AT1867" s="4">
        <f>((AS1867+0.00000010773*(AR1867^4-AQ1867^4))-AP1867*44100)/(L1867*0.92*2*29.3+0.00000043092*AQ1867^3)</f>
        <v>2.122471408211321</v>
      </c>
      <c r="AU1867" s="4">
        <f>0.61365*EXP(17.502*J1867/(240.97+J1867))</f>
        <v>3.217775129567686</v>
      </c>
      <c r="AV1867" s="4">
        <f>AU1867*1000/AA1867</f>
        <v>31.68893868203324</v>
      </c>
      <c r="AW1867" s="4">
        <f>(AV1867-U1867)</f>
        <v>15.81848961587113</v>
      </c>
      <c r="AX1867" s="4">
        <f>IF(D1867,P1867,(O1867+P1867)/2)</f>
        <v>23.24231147766113</v>
      </c>
      <c r="AY1867" s="4">
        <f>0.61365*EXP(17.502*AX1867/(240.97+AX1867))</f>
        <v>2.861342381839015</v>
      </c>
      <c r="AZ1867" s="4">
        <f>IF(AW1867&lt;&gt;0,(1000-(AV1867+U1867)/2)/AW1867*AP1867,0)</f>
        <v>0.124996759220187</v>
      </c>
      <c r="BA1867" s="4">
        <f>U1867*AA1867/1000</f>
        <v>1.611525611904479</v>
      </c>
      <c r="BB1867" s="4">
        <f>(AY1867-BA1867)</f>
        <v>1.249816769934536</v>
      </c>
      <c r="BC1867" s="4">
        <f>1/(1.6/F1867+1.37/N1867)</f>
        <v>0.07862039478583617</v>
      </c>
      <c r="BD1867" s="4">
        <f>G1867*AA1867*0.001</f>
        <v>25.57412952412499</v>
      </c>
      <c r="BE1867" s="4">
        <f>G1867/S1867</f>
        <v>0.6519895848176522</v>
      </c>
      <c r="BF1867" s="4">
        <f>(1-AP1867*AA1867/AU1867/F1867)*100</f>
        <v>51.11658985227645</v>
      </c>
      <c r="BG1867" s="4">
        <f>(S1867-E1867/(N1867/1.35))</f>
        <v>381.5720159866771</v>
      </c>
      <c r="BH1867" s="4">
        <f>E1867*BF1867/100/BG1867</f>
        <v>0.01329300698807102</v>
      </c>
    </row>
    <row r="1868" ht="16" customHeight="1">
      <c r="A1868" s="4">
        <v>1757</v>
      </c>
      <c r="B1868" t="s" s="2">
        <v>1929</v>
      </c>
      <c r="C1868" s="4">
        <v>10228.500031638891</v>
      </c>
      <c r="D1868" s="4">
        <v>0</v>
      </c>
      <c r="E1868" s="4">
        <f>(R1868-S1868*(1000-T1868)/(1000-U1868))*AO1868</f>
        <v>10.12815745336572</v>
      </c>
      <c r="F1868" s="4">
        <f>IF(AZ1868&lt;&gt;0,1/(1/AZ1868-1/N1868),0)</f>
        <v>0.1306771105473697</v>
      </c>
      <c r="G1868" s="4">
        <f>((BC1868-AP1868/2)*S1868-E1868)/(BC1868+AP1868/2)</f>
        <v>249.1779181814323</v>
      </c>
      <c r="H1868" s="4">
        <f>AP1868*1000</f>
        <v>2.027874521803463</v>
      </c>
      <c r="I1868" s="4">
        <f>(AU1868-BA1868)</f>
        <v>1.609027635258413</v>
      </c>
      <c r="J1868" s="4">
        <f>(P1868+AT1868*D1868)</f>
        <v>25.21871566772461</v>
      </c>
      <c r="K1868" s="4">
        <v>6</v>
      </c>
      <c r="L1868" s="4">
        <f>(K1868*AI1868+AJ1868)</f>
        <v>1.420000016689301</v>
      </c>
      <c r="M1868" s="4">
        <v>1</v>
      </c>
      <c r="N1868" s="4">
        <f>L1868*(M1868+1)*(M1868+1)/(M1868*M1868+1)</f>
        <v>2.840000033378601</v>
      </c>
      <c r="O1868" s="4">
        <v>21.23773765563965</v>
      </c>
      <c r="P1868" s="4">
        <v>25.21871566772461</v>
      </c>
      <c r="Q1868" s="4">
        <v>20.1003589630127</v>
      </c>
      <c r="R1868" s="4">
        <v>399.3782043457031</v>
      </c>
      <c r="S1868" s="4">
        <v>386.2716674804688</v>
      </c>
      <c r="T1868" s="4">
        <v>13.48145580291748</v>
      </c>
      <c r="U1868" s="4">
        <v>15.87860202789307</v>
      </c>
      <c r="V1868" s="4">
        <v>54.01775360107422</v>
      </c>
      <c r="W1868" s="4">
        <v>63.62067031860352</v>
      </c>
      <c r="X1868" s="4">
        <v>499.5126342773438</v>
      </c>
      <c r="Y1868" s="4">
        <v>1999.918701171875</v>
      </c>
      <c r="Z1868" s="4">
        <v>62.62118530273438</v>
      </c>
      <c r="AA1868" s="4">
        <v>101.542236328125</v>
      </c>
      <c r="AB1868" s="4">
        <v>6.151576519012451</v>
      </c>
      <c r="AC1868" s="4">
        <v>0.3205617666244507</v>
      </c>
      <c r="AD1868" s="4">
        <v>0.09188862144947052</v>
      </c>
      <c r="AE1868" s="4">
        <v>0.007627361454069614</v>
      </c>
      <c r="AF1868" s="4">
        <v>0.1478793621063232</v>
      </c>
      <c r="AG1868" s="4">
        <v>0.008505484089255333</v>
      </c>
      <c r="AH1868" s="4">
        <v>1</v>
      </c>
      <c r="AI1868" s="4">
        <v>-0.2195652425289154</v>
      </c>
      <c r="AJ1868" s="4">
        <v>2.737391471862793</v>
      </c>
      <c r="AK1868" s="4">
        <v>1</v>
      </c>
      <c r="AL1868" s="4">
        <v>0</v>
      </c>
      <c r="AM1868" s="4">
        <v>0.1599999964237213</v>
      </c>
      <c r="AN1868" s="4">
        <v>111115</v>
      </c>
      <c r="AO1868" s="4">
        <f>X1868*0.000001/(K1868*0.0001)</f>
        <v>0.8325210571289062</v>
      </c>
      <c r="AP1868" s="4">
        <f>(U1868-T1868)/(1000-U1868)*AO1868</f>
        <v>0.002027874521803463</v>
      </c>
      <c r="AQ1868" s="4">
        <f>(P1868+273.15)</f>
        <v>298.3687156677246</v>
      </c>
      <c r="AR1868" s="4">
        <f>(O1868+273.15)</f>
        <v>294.3877376556396</v>
      </c>
      <c r="AS1868" s="4">
        <f>(Y1868*AK1868+Z1868*AL1868)*AM1868</f>
        <v>319.9869850352334</v>
      </c>
      <c r="AT1868" s="4">
        <f>((AS1868+0.00000010773*(AR1868^4-AQ1868^4))-AP1868*44100)/(L1868*0.92*2*29.3+0.00000043092*AQ1868^3)</f>
        <v>2.112416739860213</v>
      </c>
      <c r="AU1868" s="4">
        <f>0.61365*EXP(17.502*J1868/(240.97+J1868))</f>
        <v>3.221376394934976</v>
      </c>
      <c r="AV1868" s="4">
        <f>AU1868*1000/AA1868</f>
        <v>31.72449722818173</v>
      </c>
      <c r="AW1868" s="4">
        <f>(AV1868-U1868)</f>
        <v>15.84589520028867</v>
      </c>
      <c r="AX1868" s="4">
        <f>IF(D1868,P1868,(O1868+P1868)/2)</f>
        <v>23.22822666168213</v>
      </c>
      <c r="AY1868" s="4">
        <f>0.61365*EXP(17.502*AX1868/(240.97+AX1868))</f>
        <v>2.858908475069767</v>
      </c>
      <c r="AZ1868" s="4">
        <f>IF(AW1868&lt;&gt;0,(1000-(AV1868+U1868)/2)/AW1868*AP1868,0)</f>
        <v>0.1249287554102505</v>
      </c>
      <c r="BA1868" s="4">
        <f>U1868*AA1868/1000</f>
        <v>1.612348759676563</v>
      </c>
      <c r="BB1868" s="4">
        <f>(AY1868-BA1868)</f>
        <v>1.246559715393204</v>
      </c>
      <c r="BC1868" s="4">
        <f>1/(1.6/F1868+1.37/N1868)</f>
        <v>0.07857734959305401</v>
      </c>
      <c r="BD1868" s="4">
        <f>G1868*AA1868*0.001</f>
        <v>25.3020830557292</v>
      </c>
      <c r="BE1868" s="4">
        <f>G1868/S1868</f>
        <v>0.6450846364341015</v>
      </c>
      <c r="BF1868" s="4">
        <f>(1-AP1868*AA1868/AU1868/F1868)*100</f>
        <v>51.08446502607461</v>
      </c>
      <c r="BG1868" s="4">
        <f>(S1868-E1868/(N1868/1.35))</f>
        <v>381.4572264940799</v>
      </c>
      <c r="BH1868" s="4">
        <f>E1868*BF1868/100/BG1868</f>
        <v>0.01356355232696235</v>
      </c>
    </row>
    <row r="1869" ht="16" customHeight="1">
      <c r="A1869" s="4">
        <v>1758</v>
      </c>
      <c r="B1869" t="s" s="2">
        <v>1930</v>
      </c>
      <c r="C1869" s="4">
        <v>10233.500031527132</v>
      </c>
      <c r="D1869" s="4">
        <v>0</v>
      </c>
      <c r="E1869" s="4">
        <f>(R1869-S1869*(1000-T1869)/(1000-U1869))*AO1869</f>
        <v>10.25408988047534</v>
      </c>
      <c r="F1869" s="4">
        <f>IF(AZ1869&lt;&gt;0,1/(1/AZ1869-1/N1869),0)</f>
        <v>0.1307342458564941</v>
      </c>
      <c r="G1869" s="4">
        <f>((BC1869-AP1869/2)*S1869-E1869)/(BC1869+AP1869/2)</f>
        <v>247.6625037839066</v>
      </c>
      <c r="H1869" s="4">
        <f>AP1869*1000</f>
        <v>2.030815756733045</v>
      </c>
      <c r="I1869" s="4">
        <f>(AU1869-BA1869)</f>
        <v>1.610660135138264</v>
      </c>
      <c r="J1869" s="4">
        <f>(P1869+AT1869*D1869)</f>
        <v>25.23163604736328</v>
      </c>
      <c r="K1869" s="4">
        <v>6</v>
      </c>
      <c r="L1869" s="4">
        <f>(K1869*AI1869+AJ1869)</f>
        <v>1.420000016689301</v>
      </c>
      <c r="M1869" s="4">
        <v>1</v>
      </c>
      <c r="N1869" s="4">
        <f>L1869*(M1869+1)*(M1869+1)/(M1869*M1869+1)</f>
        <v>2.840000033378601</v>
      </c>
      <c r="O1869" s="4">
        <v>21.19639587402344</v>
      </c>
      <c r="P1869" s="4">
        <v>25.23163604736328</v>
      </c>
      <c r="Q1869" s="4">
        <v>20.09416198730469</v>
      </c>
      <c r="R1869" s="4">
        <v>399.552490234375</v>
      </c>
      <c r="S1869" s="4">
        <v>386.2931823730469</v>
      </c>
      <c r="T1869" s="4">
        <v>13.48632144927979</v>
      </c>
      <c r="U1869" s="4">
        <v>15.88694000244141</v>
      </c>
      <c r="V1869" s="4">
        <v>54.17654418945312</v>
      </c>
      <c r="W1869" s="4">
        <v>63.81774139404297</v>
      </c>
      <c r="X1869" s="4">
        <v>499.5093383789062</v>
      </c>
      <c r="Y1869" s="4">
        <v>1999.681396484375</v>
      </c>
      <c r="Z1869" s="4">
        <v>62.60304641723633</v>
      </c>
      <c r="AA1869" s="4">
        <v>101.5421752929688</v>
      </c>
      <c r="AB1869" s="4">
        <v>6.151576519012451</v>
      </c>
      <c r="AC1869" s="4">
        <v>0.3205617666244507</v>
      </c>
      <c r="AD1869" s="4">
        <v>0.09188862144947052</v>
      </c>
      <c r="AE1869" s="4">
        <v>0.007627361454069614</v>
      </c>
      <c r="AF1869" s="4">
        <v>0.1478793621063232</v>
      </c>
      <c r="AG1869" s="4">
        <v>0.008505484089255333</v>
      </c>
      <c r="AH1869" s="4">
        <v>1</v>
      </c>
      <c r="AI1869" s="4">
        <v>-0.2195652425289154</v>
      </c>
      <c r="AJ1869" s="4">
        <v>2.737391471862793</v>
      </c>
      <c r="AK1869" s="4">
        <v>1</v>
      </c>
      <c r="AL1869" s="4">
        <v>0</v>
      </c>
      <c r="AM1869" s="4">
        <v>0.1599999964237213</v>
      </c>
      <c r="AN1869" s="4">
        <v>111115</v>
      </c>
      <c r="AO1869" s="4">
        <f>X1869*0.000001/(K1869*0.0001)</f>
        <v>0.8325155639648437</v>
      </c>
      <c r="AP1869" s="4">
        <f>(U1869-T1869)/(1000-U1869)*AO1869</f>
        <v>0.002030815756733045</v>
      </c>
      <c r="AQ1869" s="4">
        <f>(P1869+273.15)</f>
        <v>298.3816360473633</v>
      </c>
      <c r="AR1869" s="4">
        <f>(O1869+273.15)</f>
        <v>294.3463958740234</v>
      </c>
      <c r="AS1869" s="4">
        <f>(Y1869*AK1869+Z1869*AL1869)*AM1869</f>
        <v>319.949016286082</v>
      </c>
      <c r="AT1869" s="4">
        <f>((AS1869+0.00000010773*(AR1869^4-AQ1869^4))-AP1869*44100)/(L1869*0.92*2*29.3+0.00000043092*AQ1869^3)</f>
        <v>2.103631414001471</v>
      </c>
      <c r="AU1869" s="4">
        <f>0.61365*EXP(17.502*J1869/(240.97+J1869))</f>
        <v>3.223854581735047</v>
      </c>
      <c r="AV1869" s="4">
        <f>AU1869*1000/AA1869</f>
        <v>31.74892178972535</v>
      </c>
      <c r="AW1869" s="4">
        <f>(AV1869-U1869)</f>
        <v>15.86198178728394</v>
      </c>
      <c r="AX1869" s="4">
        <f>IF(D1869,P1869,(O1869+P1869)/2)</f>
        <v>23.21401596069336</v>
      </c>
      <c r="AY1869" s="4">
        <f>0.61365*EXP(17.502*AX1869/(240.97+AX1869))</f>
        <v>2.856454650397903</v>
      </c>
      <c r="AZ1869" s="4">
        <f>IF(AW1869&lt;&gt;0,(1000-(AV1869+U1869)/2)/AW1869*AP1869,0)</f>
        <v>0.1249809736237224</v>
      </c>
      <c r="BA1869" s="4">
        <f>U1869*AA1869/1000</f>
        <v>1.613194446596783</v>
      </c>
      <c r="BB1869" s="4">
        <f>(AY1869-BA1869)</f>
        <v>1.243260203801121</v>
      </c>
      <c r="BC1869" s="4">
        <f>1/(1.6/F1869+1.37/N1869)</f>
        <v>0.07861040275963896</v>
      </c>
      <c r="BD1869" s="4">
        <f>G1869*AA1869*0.001</f>
        <v>25.14818937272098</v>
      </c>
      <c r="BE1869" s="4">
        <f>G1869/S1869</f>
        <v>0.6411257435673214</v>
      </c>
      <c r="BF1869" s="4">
        <f>(1-AP1869*AA1869/AU1869/F1869)*100</f>
        <v>51.0725955638018</v>
      </c>
      <c r="BG1869" s="4">
        <f>(S1869-E1869/(N1869/1.35))</f>
        <v>381.4188791420806</v>
      </c>
      <c r="BH1869" s="4">
        <f>E1869*BF1869/100/BG1869</f>
        <v>0.01373038971008323</v>
      </c>
    </row>
    <row r="1870" ht="16" customHeight="1">
      <c r="A1870" s="4">
        <v>1759</v>
      </c>
      <c r="B1870" t="s" s="2">
        <v>1931</v>
      </c>
      <c r="C1870" s="4">
        <v>10239.0000314042</v>
      </c>
      <c r="D1870" s="4">
        <v>0</v>
      </c>
      <c r="E1870" s="4">
        <f>(R1870-S1870*(1000-T1870)/(1000-U1870))*AO1870</f>
        <v>10.35549003989833</v>
      </c>
      <c r="F1870" s="4">
        <f>IF(AZ1870&lt;&gt;0,1/(1/AZ1870-1/N1870),0)</f>
        <v>0.1312402313133735</v>
      </c>
      <c r="G1870" s="4">
        <f>((BC1870-AP1870/2)*S1870-E1870)/(BC1870+AP1870/2)</f>
        <v>246.9572955152846</v>
      </c>
      <c r="H1870" s="4">
        <f>AP1870*1000</f>
        <v>2.036034013661562</v>
      </c>
      <c r="I1870" s="4">
        <f>(AU1870-BA1870)</f>
        <v>1.608843729271859</v>
      </c>
      <c r="J1870" s="4">
        <f>(P1870+AT1870*D1870)</f>
        <v>25.22836494445801</v>
      </c>
      <c r="K1870" s="4">
        <v>6</v>
      </c>
      <c r="L1870" s="4">
        <f>(K1870*AI1870+AJ1870)</f>
        <v>1.420000016689301</v>
      </c>
      <c r="M1870" s="4">
        <v>1</v>
      </c>
      <c r="N1870" s="4">
        <f>L1870*(M1870+1)*(M1870+1)/(M1870*M1870+1)</f>
        <v>2.840000033378601</v>
      </c>
      <c r="O1870" s="4">
        <v>21.17183113098145</v>
      </c>
      <c r="P1870" s="4">
        <v>25.22836494445801</v>
      </c>
      <c r="Q1870" s="4">
        <v>20.1288013458252</v>
      </c>
      <c r="R1870" s="4">
        <v>399.7559204101562</v>
      </c>
      <c r="S1870" s="4">
        <v>386.3717651367188</v>
      </c>
      <c r="T1870" s="4">
        <v>13.49179935455322</v>
      </c>
      <c r="U1870" s="4">
        <v>15.89863586425781</v>
      </c>
      <c r="V1870" s="4">
        <v>54.29215240478516</v>
      </c>
      <c r="W1870" s="4">
        <v>63.97294616699219</v>
      </c>
      <c r="X1870" s="4">
        <v>499.4931335449219</v>
      </c>
      <c r="Y1870" s="4">
        <v>1999.545166015625</v>
      </c>
      <c r="Z1870" s="4">
        <v>63.0274543762207</v>
      </c>
      <c r="AA1870" s="4">
        <v>101.5422515869141</v>
      </c>
      <c r="AB1870" s="4">
        <v>6.151576519012451</v>
      </c>
      <c r="AC1870" s="4">
        <v>0.3205617666244507</v>
      </c>
      <c r="AD1870" s="4">
        <v>0.09188862144947052</v>
      </c>
      <c r="AE1870" s="4">
        <v>0.007627361454069614</v>
      </c>
      <c r="AF1870" s="4">
        <v>0.1478793621063232</v>
      </c>
      <c r="AG1870" s="4">
        <v>0.008505484089255333</v>
      </c>
      <c r="AH1870" s="4">
        <v>1</v>
      </c>
      <c r="AI1870" s="4">
        <v>-0.2195652425289154</v>
      </c>
      <c r="AJ1870" s="4">
        <v>2.737391471862793</v>
      </c>
      <c r="AK1870" s="4">
        <v>1</v>
      </c>
      <c r="AL1870" s="4">
        <v>0</v>
      </c>
      <c r="AM1870" s="4">
        <v>0.1599999964237213</v>
      </c>
      <c r="AN1870" s="4">
        <v>111115</v>
      </c>
      <c r="AO1870" s="4">
        <f>X1870*0.000001/(K1870*0.0001)</f>
        <v>0.8324885559082029</v>
      </c>
      <c r="AP1870" s="4">
        <f>(U1870-T1870)/(1000-U1870)*AO1870</f>
        <v>0.002036034013661562</v>
      </c>
      <c r="AQ1870" s="4">
        <f>(P1870+273.15)</f>
        <v>298.378364944458</v>
      </c>
      <c r="AR1870" s="4">
        <f>(O1870+273.15)</f>
        <v>294.3218311309814</v>
      </c>
      <c r="AS1870" s="4">
        <f>(Y1870*AK1870+Z1870*AL1870)*AM1870</f>
        <v>319.9272194115692</v>
      </c>
      <c r="AT1870" s="4">
        <f>((AS1870+0.00000010773*(AR1870^4-AQ1870^4))-AP1870*44100)/(L1870*0.92*2*29.3+0.00000043092*AQ1870^3)</f>
        <v>2.098136078415892</v>
      </c>
      <c r="AU1870" s="4">
        <f>0.61365*EXP(17.502*J1870/(240.97+J1870))</f>
        <v>3.22322701208906</v>
      </c>
      <c r="AV1870" s="4">
        <f>AU1870*1000/AA1870</f>
        <v>31.74271755565881</v>
      </c>
      <c r="AW1870" s="4">
        <f>(AV1870-U1870)</f>
        <v>15.84408169140099</v>
      </c>
      <c r="AX1870" s="4">
        <f>IF(D1870,P1870,(O1870+P1870)/2)</f>
        <v>23.20009803771973</v>
      </c>
      <c r="AY1870" s="4">
        <f>0.61365*EXP(17.502*AX1870/(240.97+AX1870))</f>
        <v>2.854053166938063</v>
      </c>
      <c r="AZ1870" s="4">
        <f>IF(AW1870&lt;&gt;0,(1000-(AV1870+U1870)/2)/AW1870*AP1870,0)</f>
        <v>0.1254433260546958</v>
      </c>
      <c r="BA1870" s="4">
        <f>U1870*AA1870/1000</f>
        <v>1.614383282817202</v>
      </c>
      <c r="BB1870" s="4">
        <f>(AY1870-BA1870)</f>
        <v>1.239669884120861</v>
      </c>
      <c r="BC1870" s="4">
        <f>1/(1.6/F1870+1.37/N1870)</f>
        <v>0.07890307099709408</v>
      </c>
      <c r="BD1870" s="4">
        <f>G1870*AA1870*0.001</f>
        <v>25.07659983243692</v>
      </c>
      <c r="BE1870" s="4">
        <f>G1870/S1870</f>
        <v>0.6391701407785274</v>
      </c>
      <c r="BF1870" s="4">
        <f>(1-AP1870*AA1870/AU1870/F1870)*100</f>
        <v>51.12644423409316</v>
      </c>
      <c r="BG1870" s="4">
        <f>(S1870-E1870/(N1870/1.35))</f>
        <v>381.4492611263116</v>
      </c>
      <c r="BH1870" s="4">
        <f>E1870*BF1870/100/BG1870</f>
        <v>0.01387968041878714</v>
      </c>
    </row>
    <row r="1871" ht="29" customHeight="1">
      <c r="A1871" t="s" s="2">
        <v>9</v>
      </c>
      <c r="B1871" t="s" s="5">
        <v>1932</v>
      </c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3"/>
      <c r="AM1871" s="3"/>
      <c r="AN1871" s="3"/>
      <c r="AO1871" s="3"/>
      <c r="AP1871" s="3"/>
      <c r="AQ1871" s="3"/>
      <c r="AR1871" s="3"/>
      <c r="AS1871" s="3"/>
      <c r="AT1871" s="3"/>
      <c r="AU1871" s="3"/>
      <c r="AV1871" s="3"/>
      <c r="AW1871" s="3"/>
      <c r="AX1871" s="3"/>
      <c r="AY1871" s="3"/>
      <c r="AZ1871" s="3"/>
      <c r="BA1871" s="3"/>
      <c r="BB1871" s="3"/>
      <c r="BC1871" s="3"/>
      <c r="BD1871" s="3"/>
      <c r="BE1871" s="3"/>
      <c r="BF1871" s="3"/>
      <c r="BG1871" s="3"/>
      <c r="BH1871" s="3"/>
    </row>
    <row r="1872" ht="16" customHeight="1">
      <c r="A1872" s="4">
        <v>1760</v>
      </c>
      <c r="B1872" t="s" s="2">
        <v>1933</v>
      </c>
      <c r="C1872" s="4">
        <v>10244.000031292439</v>
      </c>
      <c r="D1872" s="4">
        <v>0</v>
      </c>
      <c r="E1872" s="4">
        <f>(R1872-S1872*(1000-T1872)/(1000-U1872))*AO1872</f>
        <v>10.36234872651447</v>
      </c>
      <c r="F1872" s="4">
        <f>IF(AZ1872&lt;&gt;0,1/(1/AZ1872-1/N1872),0)</f>
        <v>0.1317571418511696</v>
      </c>
      <c r="G1872" s="4">
        <f>((BC1872-AP1872/2)*S1872-E1872)/(BC1872+AP1872/2)</f>
        <v>247.4403726411965</v>
      </c>
      <c r="H1872" s="4">
        <f>AP1872*1000</f>
        <v>2.041578918317295</v>
      </c>
      <c r="I1872" s="4">
        <f>(AU1872-BA1872)</f>
        <v>1.607167500348331</v>
      </c>
      <c r="J1872" s="4">
        <f>(P1872+AT1872*D1872)</f>
        <v>25.2258186340332</v>
      </c>
      <c r="K1872" s="4">
        <v>6</v>
      </c>
      <c r="L1872" s="4">
        <f>(K1872*AI1872+AJ1872)</f>
        <v>1.420000016689301</v>
      </c>
      <c r="M1872" s="4">
        <v>1</v>
      </c>
      <c r="N1872" s="4">
        <f>L1872*(M1872+1)*(M1872+1)/(M1872*M1872+1)</f>
        <v>2.840000033378601</v>
      </c>
      <c r="O1872" s="4">
        <v>21.16501045227051</v>
      </c>
      <c r="P1872" s="4">
        <v>25.2258186340332</v>
      </c>
      <c r="Q1872" s="4">
        <v>20.15017318725586</v>
      </c>
      <c r="R1872" s="4">
        <v>399.8395385742188</v>
      </c>
      <c r="S1872" s="4">
        <v>386.4446411132812</v>
      </c>
      <c r="T1872" s="4">
        <v>13.49704074859619</v>
      </c>
      <c r="U1872" s="4">
        <v>15.91035842895508</v>
      </c>
      <c r="V1872" s="4">
        <v>54.34464645385742</v>
      </c>
      <c r="W1872" s="4">
        <v>64.05684661865234</v>
      </c>
      <c r="X1872" s="4">
        <v>499.5024108886719</v>
      </c>
      <c r="Y1872" s="4">
        <v>1999.463378906250</v>
      </c>
      <c r="Z1872" s="4">
        <v>63.28146743774414</v>
      </c>
      <c r="AA1872" s="4">
        <v>101.5420913696289</v>
      </c>
      <c r="AB1872" s="4">
        <v>6.151576519012451</v>
      </c>
      <c r="AC1872" s="4">
        <v>0.3205617666244507</v>
      </c>
      <c r="AD1872" s="4">
        <v>0.09188862144947052</v>
      </c>
      <c r="AE1872" s="4">
        <v>0.007627361454069614</v>
      </c>
      <c r="AF1872" s="4">
        <v>0.1478793621063232</v>
      </c>
      <c r="AG1872" s="4">
        <v>0.008505484089255333</v>
      </c>
      <c r="AH1872" s="4">
        <v>1</v>
      </c>
      <c r="AI1872" s="4">
        <v>-0.2195652425289154</v>
      </c>
      <c r="AJ1872" s="4">
        <v>2.737391471862793</v>
      </c>
      <c r="AK1872" s="4">
        <v>1</v>
      </c>
      <c r="AL1872" s="4">
        <v>0</v>
      </c>
      <c r="AM1872" s="4">
        <v>0.1599999964237213</v>
      </c>
      <c r="AN1872" s="4">
        <v>111125</v>
      </c>
      <c r="AO1872" s="4">
        <f>X1872*0.000001/(K1872*0.0001)</f>
        <v>0.8325040181477863</v>
      </c>
      <c r="AP1872" s="4">
        <f>(U1872-T1872)/(1000-U1872)*AO1872</f>
        <v>0.002041578918317295</v>
      </c>
      <c r="AQ1872" s="4">
        <f>(P1872+273.15)</f>
        <v>298.3758186340332</v>
      </c>
      <c r="AR1872" s="4">
        <f>(O1872+273.15)</f>
        <v>294.3150104522705</v>
      </c>
      <c r="AS1872" s="4">
        <f>(Y1872*AK1872+Z1872*AL1872)*AM1872</f>
        <v>319.9141334743617</v>
      </c>
      <c r="AT1872" s="4">
        <f>((AS1872+0.00000010773*(AR1872^4-AQ1872^4))-AP1872*44100)/(L1872*0.92*2*29.3+0.00000043092*AQ1872^3)</f>
        <v>2.094695389892649</v>
      </c>
      <c r="AU1872" s="4">
        <f>0.61365*EXP(17.502*J1872/(240.97+J1872))</f>
        <v>3.222738569664833</v>
      </c>
      <c r="AV1872" s="4">
        <f>AU1872*1000/AA1872</f>
        <v>31.73795739476712</v>
      </c>
      <c r="AW1872" s="4">
        <f>(AV1872-U1872)</f>
        <v>15.82759896581204</v>
      </c>
      <c r="AX1872" s="4">
        <f>IF(D1872,P1872,(O1872+P1872)/2)</f>
        <v>23.19541454315186</v>
      </c>
      <c r="AY1872" s="4">
        <f>0.61365*EXP(17.502*AX1872/(240.97+AX1872))</f>
        <v>2.853245445406014</v>
      </c>
      <c r="AZ1872" s="4">
        <f>IF(AW1872&lt;&gt;0,(1000-(AV1872+U1872)/2)/AW1872*AP1872,0)</f>
        <v>0.1259154988752603</v>
      </c>
      <c r="BA1872" s="4">
        <f>U1872*AA1872/1000</f>
        <v>1.615571069316502</v>
      </c>
      <c r="BB1872" s="4">
        <f>(AY1872-BA1872)</f>
        <v>1.237674376089512</v>
      </c>
      <c r="BC1872" s="4">
        <f>1/(1.6/F1872+1.37/N1872)</f>
        <v>0.0792019697516312</v>
      </c>
      <c r="BD1872" s="4">
        <f>G1872*AA1872*0.001</f>
        <v>25.1256129272674</v>
      </c>
      <c r="BE1872" s="4">
        <f>G1872/S1872</f>
        <v>0.6402996608475742</v>
      </c>
      <c r="BF1872" s="4">
        <f>(1-AP1872*AA1872/AU1872/F1872)*100</f>
        <v>51.17828464135257</v>
      </c>
      <c r="BG1872" s="4">
        <f>(S1872-E1872/(N1872/1.35))</f>
        <v>381.5188768117392</v>
      </c>
      <c r="BH1872" s="4">
        <f>E1872*BF1872/100/BG1872</f>
        <v>0.01390041921674573</v>
      </c>
    </row>
    <row r="1873" ht="16" customHeight="1">
      <c r="A1873" s="4">
        <v>1761</v>
      </c>
      <c r="B1873" t="s" s="2">
        <v>1934</v>
      </c>
      <c r="C1873" s="4">
        <v>10249.000031180680</v>
      </c>
      <c r="D1873" s="4">
        <v>0</v>
      </c>
      <c r="E1873" s="4">
        <f>(R1873-S1873*(1000-T1873)/(1000-U1873))*AO1873</f>
        <v>11.16052888824589</v>
      </c>
      <c r="F1873" s="4">
        <f>IF(AZ1873&lt;&gt;0,1/(1/AZ1873-1/N1873),0)</f>
        <v>0.1323632597484055</v>
      </c>
      <c r="G1873" s="4">
        <f>((BC1873-AP1873/2)*S1873-E1873)/(BC1873+AP1873/2)</f>
        <v>238.258229267376</v>
      </c>
      <c r="H1873" s="4">
        <f>AP1873*1000</f>
        <v>2.046313134249014</v>
      </c>
      <c r="I1873" s="4">
        <f>(AU1873-BA1873)</f>
        <v>1.603852158026361</v>
      </c>
      <c r="J1873" s="4">
        <f>(P1873+AT1873*D1873)</f>
        <v>25.21512222290039</v>
      </c>
      <c r="K1873" s="4">
        <v>6</v>
      </c>
      <c r="L1873" s="4">
        <f>(K1873*AI1873+AJ1873)</f>
        <v>1.420000016689301</v>
      </c>
      <c r="M1873" s="4">
        <v>1</v>
      </c>
      <c r="N1873" s="4">
        <f>L1873*(M1873+1)*(M1873+1)/(M1873*M1873+1)</f>
        <v>2.840000033378601</v>
      </c>
      <c r="O1873" s="4">
        <v>21.162353515625</v>
      </c>
      <c r="P1873" s="4">
        <v>25.21512222290039</v>
      </c>
      <c r="Q1873" s="4">
        <v>20.15291404724121</v>
      </c>
      <c r="R1873" s="4">
        <v>400.9418640136719</v>
      </c>
      <c r="S1873" s="4">
        <v>386.5862731933594</v>
      </c>
      <c r="T1873" s="4">
        <v>13.50402069091797</v>
      </c>
      <c r="U1873" s="4">
        <v>15.9227991104126</v>
      </c>
      <c r="V1873" s="4">
        <v>54.3851432800293</v>
      </c>
      <c r="W1873" s="4">
        <v>64.12260437011719</v>
      </c>
      <c r="X1873" s="4">
        <v>499.5240783691406</v>
      </c>
      <c r="Y1873" s="4">
        <v>1999.349853515625</v>
      </c>
      <c r="Z1873" s="4">
        <v>63.06061553955078</v>
      </c>
      <c r="AA1873" s="4">
        <v>101.5421524047852</v>
      </c>
      <c r="AB1873" s="4">
        <v>6.151576519012451</v>
      </c>
      <c r="AC1873" s="4">
        <v>0.3205617666244507</v>
      </c>
      <c r="AD1873" s="4">
        <v>0.09188862144947052</v>
      </c>
      <c r="AE1873" s="4">
        <v>0.007627361454069614</v>
      </c>
      <c r="AF1873" s="4">
        <v>0.1478793621063232</v>
      </c>
      <c r="AG1873" s="4">
        <v>0.008505484089255333</v>
      </c>
      <c r="AH1873" s="4">
        <v>0.6666666865348816</v>
      </c>
      <c r="AI1873" s="4">
        <v>-0.2195652425289154</v>
      </c>
      <c r="AJ1873" s="4">
        <v>2.737391471862793</v>
      </c>
      <c r="AK1873" s="4">
        <v>1</v>
      </c>
      <c r="AL1873" s="4">
        <v>0</v>
      </c>
      <c r="AM1873" s="4">
        <v>0.1599999964237213</v>
      </c>
      <c r="AN1873" s="4">
        <v>111125</v>
      </c>
      <c r="AO1873" s="4">
        <f>X1873*0.000001/(K1873*0.0001)</f>
        <v>0.8325401306152342</v>
      </c>
      <c r="AP1873" s="4">
        <f>(U1873-T1873)/(1000-U1873)*AO1873</f>
        <v>0.002046313134249014</v>
      </c>
      <c r="AQ1873" s="4">
        <f>(P1873+273.15)</f>
        <v>298.3651222229004</v>
      </c>
      <c r="AR1873" s="4">
        <f>(O1873+273.15)</f>
        <v>294.312353515625</v>
      </c>
      <c r="AS1873" s="4">
        <f>(Y1873*AK1873+Z1873*AL1873)*AM1873</f>
        <v>319.8959694122677</v>
      </c>
      <c r="AT1873" s="4">
        <f>((AS1873+0.00000010773*(AR1873^4-AQ1873^4))-AP1873*44100)/(L1873*0.92*2*29.3+0.00000043092*AQ1873^3)</f>
        <v>2.093205417390478</v>
      </c>
      <c r="AU1873" s="4">
        <f>0.61365*EXP(17.502*J1873/(240.97+J1873))</f>
        <v>3.220687452006654</v>
      </c>
      <c r="AV1873" s="4">
        <f>AU1873*1000/AA1873</f>
        <v>31.71773865072097</v>
      </c>
      <c r="AW1873" s="4">
        <f>(AV1873-U1873)</f>
        <v>15.79493954030838</v>
      </c>
      <c r="AX1873" s="4">
        <f>IF(D1873,P1873,(O1873+P1873)/2)</f>
        <v>23.1887378692627</v>
      </c>
      <c r="AY1873" s="4">
        <f>0.61365*EXP(17.502*AX1873/(240.97+AX1873))</f>
        <v>2.852094323299348</v>
      </c>
      <c r="AZ1873" s="4">
        <f>IF(AW1873&lt;&gt;0,(1000-(AV1873+U1873)/2)/AW1873*AP1873,0)</f>
        <v>0.1264689491263711</v>
      </c>
      <c r="BA1873" s="4">
        <f>U1873*AA1873/1000</f>
        <v>1.616835293980293</v>
      </c>
      <c r="BB1873" s="4">
        <f>(AY1873-BA1873)</f>
        <v>1.235259029319054</v>
      </c>
      <c r="BC1873" s="4">
        <f>1/(1.6/F1873+1.37/N1873)</f>
        <v>0.07955233772420295</v>
      </c>
      <c r="BD1873" s="4">
        <f>G1873*AA1873*0.001</f>
        <v>24.19325342796214</v>
      </c>
      <c r="BE1873" s="4">
        <f>G1873/S1873</f>
        <v>0.6163132159330604</v>
      </c>
      <c r="BF1873" s="4">
        <f>(1-AP1873*AA1873/AU1873/F1873)*100</f>
        <v>51.25810369815604</v>
      </c>
      <c r="BG1873" s="4">
        <f>(S1873-E1873/(N1873/1.35))</f>
        <v>381.2810922701015</v>
      </c>
      <c r="BH1873" s="4">
        <f>E1873*BF1873/100/BG1873</f>
        <v>0.01500382680069324</v>
      </c>
    </row>
    <row r="1874" ht="16" customHeight="1">
      <c r="A1874" s="4">
        <v>1762</v>
      </c>
      <c r="B1874" t="s" s="2">
        <v>1935</v>
      </c>
      <c r="C1874" s="4">
        <v>10254.500031057745</v>
      </c>
      <c r="D1874" s="4">
        <v>0</v>
      </c>
      <c r="E1874" s="4">
        <f>(R1874-S1874*(1000-T1874)/(1000-U1874))*AO1874</f>
        <v>24.01749137131467</v>
      </c>
      <c r="F1874" s="4">
        <f>IF(AZ1874&lt;&gt;0,1/(1/AZ1874-1/N1874),0)</f>
        <v>0.1331904011409342</v>
      </c>
      <c r="G1874" s="4">
        <f>((BC1874-AP1874/2)*S1874-E1874)/(BC1874+AP1874/2)</f>
        <v>85.91878305793472</v>
      </c>
      <c r="H1874" s="4">
        <f>AP1874*1000</f>
        <v>2.051206724517344</v>
      </c>
      <c r="I1874" s="4">
        <f>(AU1874-BA1874)</f>
        <v>1.598170933975437</v>
      </c>
      <c r="J1874" s="4">
        <f>(P1874+AT1874*D1874)</f>
        <v>25.19232368469238</v>
      </c>
      <c r="K1874" s="4">
        <v>6</v>
      </c>
      <c r="L1874" s="4">
        <f>(K1874*AI1874+AJ1874)</f>
        <v>1.420000016689301</v>
      </c>
      <c r="M1874" s="4">
        <v>1</v>
      </c>
      <c r="N1874" s="4">
        <f>L1874*(M1874+1)*(M1874+1)/(M1874*M1874+1)</f>
        <v>2.840000033378601</v>
      </c>
      <c r="O1874" s="4">
        <v>21.15599060058594</v>
      </c>
      <c r="P1874" s="4">
        <v>25.19232368469238</v>
      </c>
      <c r="Q1874" s="4">
        <v>20.11877632141113</v>
      </c>
      <c r="R1874" s="4">
        <v>421.964111328125</v>
      </c>
      <c r="S1874" s="4">
        <v>392.1504211425781</v>
      </c>
      <c r="T1874" s="4">
        <v>13.51129531860352</v>
      </c>
      <c r="U1874" s="4">
        <v>15.93575000762939</v>
      </c>
      <c r="V1874" s="4">
        <v>54.43334197998047</v>
      </c>
      <c r="W1874" s="4">
        <v>64.19757080078125</v>
      </c>
      <c r="X1874" s="4">
        <v>499.5397644042969</v>
      </c>
      <c r="Y1874" s="4">
        <v>1999.224975585938</v>
      </c>
      <c r="Z1874" s="4">
        <v>62.97294998168945</v>
      </c>
      <c r="AA1874" s="4">
        <v>101.5420379638672</v>
      </c>
      <c r="AB1874" s="4">
        <v>6.151576519012451</v>
      </c>
      <c r="AC1874" s="4">
        <v>0.3205617666244507</v>
      </c>
      <c r="AD1874" s="4">
        <v>0.09188862144947052</v>
      </c>
      <c r="AE1874" s="4">
        <v>0.007627361454069614</v>
      </c>
      <c r="AF1874" s="4">
        <v>0.1478793621063232</v>
      </c>
      <c r="AG1874" s="4">
        <v>0.008505484089255333</v>
      </c>
      <c r="AH1874" s="4">
        <v>0.6666666865348816</v>
      </c>
      <c r="AI1874" s="4">
        <v>-0.2195652425289154</v>
      </c>
      <c r="AJ1874" s="4">
        <v>2.737391471862793</v>
      </c>
      <c r="AK1874" s="4">
        <v>1</v>
      </c>
      <c r="AL1874" s="4">
        <v>0</v>
      </c>
      <c r="AM1874" s="4">
        <v>0.1599999964237213</v>
      </c>
      <c r="AN1874" s="4">
        <v>111125</v>
      </c>
      <c r="AO1874" s="4">
        <f>X1874*0.000001/(K1874*0.0001)</f>
        <v>0.8325662740071613</v>
      </c>
      <c r="AP1874" s="4">
        <f>(U1874-T1874)/(1000-U1874)*AO1874</f>
        <v>0.002051206724517344</v>
      </c>
      <c r="AQ1874" s="4">
        <f>(P1874+273.15)</f>
        <v>298.3423236846924</v>
      </c>
      <c r="AR1874" s="4">
        <f>(O1874+273.15)</f>
        <v>294.3059906005859</v>
      </c>
      <c r="AS1874" s="4">
        <f>(Y1874*AK1874+Z1874*AL1874)*AM1874</f>
        <v>319.8759889439643</v>
      </c>
      <c r="AT1874" s="4">
        <f>((AS1874+0.00000010773*(AR1874^4-AQ1874^4))-AP1874*44100)/(L1874*0.92*2*29.3+0.00000043092*AQ1874^3)</f>
        <v>2.092759047387497</v>
      </c>
      <c r="AU1874" s="4">
        <f>0.61365*EXP(17.502*J1874/(240.97+J1874))</f>
        <v>3.216319466232838</v>
      </c>
      <c r="AV1874" s="4">
        <f>AU1874*1000/AA1874</f>
        <v>31.67475787099463</v>
      </c>
      <c r="AW1874" s="4">
        <f>(AV1874-U1874)</f>
        <v>15.73900786336523</v>
      </c>
      <c r="AX1874" s="4">
        <f>IF(D1874,P1874,(O1874+P1874)/2)</f>
        <v>23.17415714263916</v>
      </c>
      <c r="AY1874" s="4">
        <f>0.61365*EXP(17.502*AX1874/(240.97+AX1874))</f>
        <v>2.849581879467372</v>
      </c>
      <c r="AZ1874" s="4">
        <f>IF(AW1874&lt;&gt;0,(1000-(AV1874+U1874)/2)/AW1874*AP1874,0)</f>
        <v>0.1272238533039304</v>
      </c>
      <c r="BA1874" s="4">
        <f>U1874*AA1874/1000</f>
        <v>1.618148532257401</v>
      </c>
      <c r="BB1874" s="4">
        <f>(AY1874-BA1874)</f>
        <v>1.231433347209971</v>
      </c>
      <c r="BC1874" s="4">
        <f>1/(1.6/F1874+1.37/N1874)</f>
        <v>0.08003027024843527</v>
      </c>
      <c r="BD1874" s="4">
        <f>G1874*AA1874*0.001</f>
        <v>8.724368331078077</v>
      </c>
      <c r="BE1874" s="4">
        <f>G1874/S1874</f>
        <v>0.2190964956957074</v>
      </c>
      <c r="BF1874" s="4">
        <f>(1-AP1874*AA1874/AU1874/F1874)*100</f>
        <v>51.37907678782694</v>
      </c>
      <c r="BG1874" s="4">
        <f>(S1874-E1874/(N1874/1.35))</f>
        <v>380.7336560122263</v>
      </c>
      <c r="BH1874" s="4">
        <f>E1874*BF1874/100/BG1874</f>
        <v>0.032411017884327</v>
      </c>
    </row>
    <row r="1875" ht="16" customHeight="1">
      <c r="A1875" s="4">
        <v>1763</v>
      </c>
      <c r="B1875" t="s" s="2">
        <v>1936</v>
      </c>
      <c r="C1875" s="4">
        <v>10259.500030945987</v>
      </c>
      <c r="D1875" s="4">
        <v>0</v>
      </c>
      <c r="E1875" s="4">
        <f>(R1875-S1875*(1000-T1875)/(1000-U1875))*AO1875</f>
        <v>48.30009334410248</v>
      </c>
      <c r="F1875" s="4">
        <f>IF(AZ1875&lt;&gt;0,1/(1/AZ1875-1/N1875),0)</f>
        <v>0.1337327315795624</v>
      </c>
      <c r="G1875" s="4">
        <f>((BC1875-AP1875/2)*S1875-E1875)/(BC1875+AP1875/2)</f>
        <v>-189.0535505442496</v>
      </c>
      <c r="H1875" s="4">
        <f>AP1875*1000</f>
        <v>2.054994795862588</v>
      </c>
      <c r="I1875" s="4">
        <f>(AU1875-BA1875)</f>
        <v>1.594928156580181</v>
      </c>
      <c r="J1875" s="4">
        <f>(P1875+AT1875*D1875)</f>
        <v>25.18061637878418</v>
      </c>
      <c r="K1875" s="4">
        <v>6</v>
      </c>
      <c r="L1875" s="4">
        <f>(K1875*AI1875+AJ1875)</f>
        <v>1.420000016689301</v>
      </c>
      <c r="M1875" s="4">
        <v>1</v>
      </c>
      <c r="N1875" s="4">
        <f>L1875*(M1875+1)*(M1875+1)/(M1875*M1875+1)</f>
        <v>2.840000033378601</v>
      </c>
      <c r="O1875" s="4">
        <v>21.1373176574707</v>
      </c>
      <c r="P1875" s="4">
        <v>25.18061637878418</v>
      </c>
      <c r="Q1875" s="4">
        <v>20.03330993652344</v>
      </c>
      <c r="R1875" s="4">
        <v>474.0479431152344</v>
      </c>
      <c r="S1875" s="4">
        <v>415.0059204101562</v>
      </c>
      <c r="T1875" s="4">
        <v>13.51655578613281</v>
      </c>
      <c r="U1875" s="4">
        <v>15.94563484191895</v>
      </c>
      <c r="V1875" s="4">
        <v>54.51096725463867</v>
      </c>
      <c r="W1875" s="4">
        <v>64.304199218750</v>
      </c>
      <c r="X1875" s="4">
        <v>499.5045166015625</v>
      </c>
      <c r="Y1875" s="4">
        <v>1999.181762695312</v>
      </c>
      <c r="Z1875" s="4">
        <v>62.41891098022461</v>
      </c>
      <c r="AA1875" s="4">
        <v>101.5419158935547</v>
      </c>
      <c r="AB1875" s="4">
        <v>6.151576519012451</v>
      </c>
      <c r="AC1875" s="4">
        <v>0.3205617666244507</v>
      </c>
      <c r="AD1875" s="4">
        <v>0.09188862144947052</v>
      </c>
      <c r="AE1875" s="4">
        <v>0.007627361454069614</v>
      </c>
      <c r="AF1875" s="4">
        <v>0.1478793621063232</v>
      </c>
      <c r="AG1875" s="4">
        <v>0.008505484089255333</v>
      </c>
      <c r="AH1875" s="4">
        <v>0.6666666865348816</v>
      </c>
      <c r="AI1875" s="4">
        <v>-0.2195652425289154</v>
      </c>
      <c r="AJ1875" s="4">
        <v>2.737391471862793</v>
      </c>
      <c r="AK1875" s="4">
        <v>1</v>
      </c>
      <c r="AL1875" s="4">
        <v>0</v>
      </c>
      <c r="AM1875" s="4">
        <v>0.1599999964237213</v>
      </c>
      <c r="AN1875" s="4">
        <v>111115</v>
      </c>
      <c r="AO1875" s="4">
        <f>X1875*0.000001/(K1875*0.0001)</f>
        <v>0.8325075276692706</v>
      </c>
      <c r="AP1875" s="4">
        <f>(U1875-T1875)/(1000-U1875)*AO1875</f>
        <v>0.002054994795862588</v>
      </c>
      <c r="AQ1875" s="4">
        <f>(P1875+273.15)</f>
        <v>298.3306163787842</v>
      </c>
      <c r="AR1875" s="4">
        <f>(O1875+273.15)</f>
        <v>294.2873176574707</v>
      </c>
      <c r="AS1875" s="4">
        <f>(Y1875*AK1875+Z1875*AL1875)*AM1875</f>
        <v>319.8690748816189</v>
      </c>
      <c r="AT1875" s="4">
        <f>((AS1875+0.00000010773*(AR1875^4-AQ1875^4))-AP1875*44100)/(L1875*0.92*2*29.3+0.00000043092*AQ1875^3)</f>
        <v>2.090005654440129</v>
      </c>
      <c r="AU1875" s="4">
        <f>0.61365*EXP(17.502*J1875/(240.97+J1875))</f>
        <v>3.21407846856765</v>
      </c>
      <c r="AV1875" s="4">
        <f>AU1875*1000/AA1875</f>
        <v>31.65272626859764</v>
      </c>
      <c r="AW1875" s="4">
        <f>(AV1875-U1875)</f>
        <v>15.70709142667869</v>
      </c>
      <c r="AX1875" s="4">
        <f>IF(D1875,P1875,(O1875+P1875)/2)</f>
        <v>23.15896701812744</v>
      </c>
      <c r="AY1875" s="4">
        <f>0.61365*EXP(17.502*AX1875/(240.97+AX1875))</f>
        <v>2.84696648794023</v>
      </c>
      <c r="AZ1875" s="4">
        <f>IF(AW1875&lt;&gt;0,(1000-(AV1875+U1875)/2)/AW1875*AP1875,0)</f>
        <v>0.1277185921429332</v>
      </c>
      <c r="BA1875" s="4">
        <f>U1875*AA1875/1000</f>
        <v>1.619150311987469</v>
      </c>
      <c r="BB1875" s="4">
        <f>(AY1875-BA1875)</f>
        <v>1.227816175952761</v>
      </c>
      <c r="BC1875" s="4">
        <f>1/(1.6/F1875+1.37/N1875)</f>
        <v>0.0803435111107782</v>
      </c>
      <c r="BD1875" s="4">
        <f>G1875*AA1875*0.001</f>
        <v>-19.19685972874208</v>
      </c>
      <c r="BE1875" s="4">
        <f>G1875/S1875</f>
        <v>-0.4555442253869662</v>
      </c>
      <c r="BF1875" s="4">
        <f>(1-AP1875*AA1875/AU1875/F1875)*100</f>
        <v>51.45305685029702</v>
      </c>
      <c r="BG1875" s="4">
        <f>(S1875-E1875/(N1875/1.35))</f>
        <v>392.0463692664306</v>
      </c>
      <c r="BH1875" s="4">
        <f>E1875*BF1875/100/BG1875</f>
        <v>0.06339014064481362</v>
      </c>
    </row>
    <row r="1876" ht="16" customHeight="1">
      <c r="A1876" s="4">
        <v>1764</v>
      </c>
      <c r="B1876" t="s" s="2">
        <v>1937</v>
      </c>
      <c r="C1876" s="4">
        <v>10264.500030834228</v>
      </c>
      <c r="D1876" s="4">
        <v>0</v>
      </c>
      <c r="E1876" s="4">
        <f>(R1876-S1876*(1000-T1876)/(1000-U1876))*AO1876</f>
        <v>70.316237492372</v>
      </c>
      <c r="F1876" s="4">
        <f>IF(AZ1876&lt;&gt;0,1/(1/AZ1876-1/N1876),0)</f>
        <v>0.1338792984729718</v>
      </c>
      <c r="G1876" s="4">
        <f>((BC1876-AP1876/2)*S1876-E1876)/(BC1876+AP1876/2)</f>
        <v>-414.0144129218666</v>
      </c>
      <c r="H1876" s="4">
        <f>AP1876*1000</f>
        <v>2.057872437785117</v>
      </c>
      <c r="I1876" s="4">
        <f>(AU1876-BA1876)</f>
        <v>1.595465786689922</v>
      </c>
      <c r="J1876" s="4">
        <f>(P1876+AT1876*D1876)</f>
        <v>25.18783187866211</v>
      </c>
      <c r="K1876" s="4">
        <v>6</v>
      </c>
      <c r="L1876" s="4">
        <f>(K1876*AI1876+AJ1876)</f>
        <v>1.420000016689301</v>
      </c>
      <c r="M1876" s="4">
        <v>1</v>
      </c>
      <c r="N1876" s="4">
        <f>L1876*(M1876+1)*(M1876+1)/(M1876*M1876+1)</f>
        <v>2.840000033378601</v>
      </c>
      <c r="O1876" s="4">
        <v>21.10236740112305</v>
      </c>
      <c r="P1876" s="4">
        <v>25.18783187866211</v>
      </c>
      <c r="Q1876" s="4">
        <v>19.93228912353516</v>
      </c>
      <c r="R1876" s="4">
        <v>546.465332031250</v>
      </c>
      <c r="S1876" s="4">
        <v>460.8588562011719</v>
      </c>
      <c r="T1876" s="4">
        <v>13.52144241333008</v>
      </c>
      <c r="U1876" s="4">
        <v>15.95401859283447</v>
      </c>
      <c r="V1876" s="4">
        <v>54.63705825805664</v>
      </c>
      <c r="W1876" s="4">
        <v>64.46446228027344</v>
      </c>
      <c r="X1876" s="4">
        <v>499.4806213378906</v>
      </c>
      <c r="Y1876" s="4">
        <v>1999.046142578125</v>
      </c>
      <c r="Z1876" s="4">
        <v>62.1075439453125</v>
      </c>
      <c r="AA1876" s="4">
        <v>101.5414199829102</v>
      </c>
      <c r="AB1876" s="4">
        <v>6.151576519012451</v>
      </c>
      <c r="AC1876" s="4">
        <v>0.3205617666244507</v>
      </c>
      <c r="AD1876" s="4">
        <v>0.09188862144947052</v>
      </c>
      <c r="AE1876" s="4">
        <v>0.007627361454069614</v>
      </c>
      <c r="AF1876" s="4">
        <v>0.1478793621063232</v>
      </c>
      <c r="AG1876" s="4">
        <v>0.008505484089255333</v>
      </c>
      <c r="AH1876" s="4">
        <v>0.6666666865348816</v>
      </c>
      <c r="AI1876" s="4">
        <v>-0.2195652425289154</v>
      </c>
      <c r="AJ1876" s="4">
        <v>2.737391471862793</v>
      </c>
      <c r="AK1876" s="4">
        <v>1</v>
      </c>
      <c r="AL1876" s="4">
        <v>0</v>
      </c>
      <c r="AM1876" s="4">
        <v>0.1599999964237213</v>
      </c>
      <c r="AN1876" s="4">
        <v>111115</v>
      </c>
      <c r="AO1876" s="4">
        <f>X1876*0.000001/(K1876*0.0001)</f>
        <v>0.8324677022298176</v>
      </c>
      <c r="AP1876" s="4">
        <f>(U1876-T1876)/(1000-U1876)*AO1876</f>
        <v>0.002057872437785117</v>
      </c>
      <c r="AQ1876" s="4">
        <f>(P1876+273.15)</f>
        <v>298.3378318786621</v>
      </c>
      <c r="AR1876" s="4">
        <f>(O1876+273.15)</f>
        <v>294.252367401123</v>
      </c>
      <c r="AS1876" s="4">
        <f>(Y1876*AK1876+Z1876*AL1876)*AM1876</f>
        <v>319.8473756633539</v>
      </c>
      <c r="AT1876" s="4">
        <f>((AS1876+0.00000010773*(AR1876^4-AQ1876^4))-AP1876*44100)/(L1876*0.92*2*29.3+0.00000043092*AQ1876^3)</f>
        <v>2.082997725992733</v>
      </c>
      <c r="AU1876" s="4">
        <f>0.61365*EXP(17.502*J1876/(240.97+J1876))</f>
        <v>3.215459489040084</v>
      </c>
      <c r="AV1876" s="4">
        <f>AU1876*1000/AA1876</f>
        <v>31.66648141794018</v>
      </c>
      <c r="AW1876" s="4">
        <f>(AV1876-U1876)</f>
        <v>15.71246282510571</v>
      </c>
      <c r="AX1876" s="4">
        <f>IF(D1876,P1876,(O1876+P1876)/2)</f>
        <v>23.14509963989258</v>
      </c>
      <c r="AY1876" s="4">
        <f>0.61365*EXP(17.502*AX1876/(240.97+AX1876))</f>
        <v>2.84458067674239</v>
      </c>
      <c r="AZ1876" s="4">
        <f>IF(AW1876&lt;&gt;0,(1000-(AV1876+U1876)/2)/AW1876*AP1876,0)</f>
        <v>0.1278522662502301</v>
      </c>
      <c r="BA1876" s="4">
        <f>U1876*AA1876/1000</f>
        <v>1.619993702350162</v>
      </c>
      <c r="BB1876" s="4">
        <f>(AY1876-BA1876)</f>
        <v>1.224586974392227</v>
      </c>
      <c r="BC1876" s="4">
        <f>1/(1.6/F1876+1.37/N1876)</f>
        <v>0.08042814876176103</v>
      </c>
      <c r="BD1876" s="4">
        <f>G1876*AA1876*0.001</f>
        <v>-42.03961138147724</v>
      </c>
      <c r="BE1876" s="4">
        <f>G1876/S1876</f>
        <v>-0.8983540347571035</v>
      </c>
      <c r="BF1876" s="4">
        <f>(1-AP1876*AA1876/AU1876/F1876)*100</f>
        <v>51.45939192284739</v>
      </c>
      <c r="BG1876" s="4">
        <f>(S1876-E1876/(N1876/1.35))</f>
        <v>427.4338845465862</v>
      </c>
      <c r="BH1876" s="4">
        <f>E1876*BF1876/100/BG1876</f>
        <v>0.08465474906132792</v>
      </c>
    </row>
    <row r="1877" ht="16" customHeight="1">
      <c r="A1877" s="4">
        <v>1765</v>
      </c>
      <c r="B1877" t="s" s="2">
        <v>1938</v>
      </c>
      <c r="C1877" s="4">
        <v>10270.000030711293</v>
      </c>
      <c r="D1877" s="4">
        <v>0</v>
      </c>
      <c r="E1877" s="4">
        <f>(R1877-S1877*(1000-T1877)/(1000-U1877))*AO1877</f>
        <v>69.62894178561822</v>
      </c>
      <c r="F1877" s="4">
        <f>IF(AZ1877&lt;&gt;0,1/(1/AZ1877-1/N1877),0)</f>
        <v>0.1337838722006852</v>
      </c>
      <c r="G1877" s="4">
        <f>((BC1877-AP1877/2)*S1877-E1877)/(BC1877+AP1877/2)</f>
        <v>-346.454155126316</v>
      </c>
      <c r="H1877" s="4">
        <f>AP1877*1000</f>
        <v>2.060089105293943</v>
      </c>
      <c r="I1877" s="4">
        <f>(AU1877-BA1877)</f>
        <v>1.598232300054032</v>
      </c>
      <c r="J1877" s="4">
        <f>(P1877+AT1877*D1877)</f>
        <v>25.2067813873291</v>
      </c>
      <c r="K1877" s="4">
        <v>6</v>
      </c>
      <c r="L1877" s="4">
        <f>(K1877*AI1877+AJ1877)</f>
        <v>1.420000016689301</v>
      </c>
      <c r="M1877" s="4">
        <v>1</v>
      </c>
      <c r="N1877" s="4">
        <f>L1877*(M1877+1)*(M1877+1)/(M1877*M1877+1)</f>
        <v>2.840000033378601</v>
      </c>
      <c r="O1877" s="4">
        <v>21.05521583557129</v>
      </c>
      <c r="P1877" s="4">
        <v>25.2067813873291</v>
      </c>
      <c r="Q1877" s="4">
        <v>19.8655948638916</v>
      </c>
      <c r="R1877" s="4">
        <v>607.0518798828125</v>
      </c>
      <c r="S1877" s="4">
        <v>522.1192016601562</v>
      </c>
      <c r="T1877" s="4">
        <v>13.52740669250488</v>
      </c>
      <c r="U1877" s="4">
        <v>15.96255302429199</v>
      </c>
      <c r="V1877" s="4">
        <v>54.81348419189453</v>
      </c>
      <c r="W1877" s="4">
        <v>64.67917633056641</v>
      </c>
      <c r="X1877" s="4">
        <v>499.486572265625</v>
      </c>
      <c r="Y1877" s="4">
        <v>1998.893920898438</v>
      </c>
      <c r="Z1877" s="4">
        <v>61.14984512329102</v>
      </c>
      <c r="AA1877" s="4">
        <v>101.5411834716797</v>
      </c>
      <c r="AB1877" s="4">
        <v>6.151576519012451</v>
      </c>
      <c r="AC1877" s="4">
        <v>0.3205617666244507</v>
      </c>
      <c r="AD1877" s="4">
        <v>0.09188862144947052</v>
      </c>
      <c r="AE1877" s="4">
        <v>0.007627361454069614</v>
      </c>
      <c r="AF1877" s="4">
        <v>0.1478793621063232</v>
      </c>
      <c r="AG1877" s="4">
        <v>0.008505484089255333</v>
      </c>
      <c r="AH1877" s="4">
        <v>0.6666666865348816</v>
      </c>
      <c r="AI1877" s="4">
        <v>-0.2195652425289154</v>
      </c>
      <c r="AJ1877" s="4">
        <v>2.737391471862793</v>
      </c>
      <c r="AK1877" s="4">
        <v>1</v>
      </c>
      <c r="AL1877" s="4">
        <v>0</v>
      </c>
      <c r="AM1877" s="4">
        <v>0.1599999964237213</v>
      </c>
      <c r="AN1877" s="4">
        <v>111115</v>
      </c>
      <c r="AO1877" s="4">
        <f>X1877*0.000001/(K1877*0.0001)</f>
        <v>0.8324776204427082</v>
      </c>
      <c r="AP1877" s="4">
        <f>(U1877-T1877)/(1000-U1877)*AO1877</f>
        <v>0.002060089105293943</v>
      </c>
      <c r="AQ1877" s="4">
        <f>(P1877+273.15)</f>
        <v>298.3567813873291</v>
      </c>
      <c r="AR1877" s="4">
        <f>(O1877+273.15)</f>
        <v>294.2052158355713</v>
      </c>
      <c r="AS1877" s="4">
        <f>(Y1877*AK1877+Z1877*AL1877)*AM1877</f>
        <v>319.8230201951483</v>
      </c>
      <c r="AT1877" s="4">
        <f>((AS1877+0.00000010773*(AR1877^4-AQ1877^4))-AP1877*44100)/(L1877*0.92*2*29.3+0.00000043092*AQ1877^3)</f>
        <v>2.073213055266977</v>
      </c>
      <c r="AU1877" s="4">
        <f>0.61365*EXP(17.502*J1877/(240.97+J1877))</f>
        <v>3.21908882537008</v>
      </c>
      <c r="AV1877" s="4">
        <f>AU1877*1000/AA1877</f>
        <v>31.70229768168794</v>
      </c>
      <c r="AW1877" s="4">
        <f>(AV1877-U1877)</f>
        <v>15.73974465739595</v>
      </c>
      <c r="AX1877" s="4">
        <f>IF(D1877,P1877,(O1877+P1877)/2)</f>
        <v>23.1309986114502</v>
      </c>
      <c r="AY1877" s="4">
        <f>0.61365*EXP(17.502*AX1877/(240.97+AX1877))</f>
        <v>2.842156460796541</v>
      </c>
      <c r="AZ1877" s="4">
        <f>IF(AW1877&lt;&gt;0,(1000-(AV1877+U1877)/2)/AW1877*AP1877,0)</f>
        <v>0.1277652356657878</v>
      </c>
      <c r="BA1877" s="4">
        <f>U1877*AA1877/1000</f>
        <v>1.620856525316049</v>
      </c>
      <c r="BB1877" s="4">
        <f>(AY1877-BA1877)</f>
        <v>1.221299935480493</v>
      </c>
      <c r="BC1877" s="4">
        <f>1/(1.6/F1877+1.37/N1877)</f>
        <v>0.08037304398579746</v>
      </c>
      <c r="BD1877" s="4">
        <f>G1877*AA1877*0.001</f>
        <v>-35.17936493020703</v>
      </c>
      <c r="BE1877" s="4">
        <f>G1877/S1877</f>
        <v>-0.6635537517576696</v>
      </c>
      <c r="BF1877" s="4">
        <f>(1-AP1877*AA1877/AU1877/F1877)*100</f>
        <v>51.42738291307112</v>
      </c>
      <c r="BG1877" s="4">
        <f>(S1877-E1877/(N1877/1.35))</f>
        <v>489.0209374679694</v>
      </c>
      <c r="BH1877" s="4">
        <f>E1877*BF1877/100/BG1877</f>
        <v>0.07322455904611384</v>
      </c>
    </row>
    <row r="1878" ht="16" customHeight="1">
      <c r="A1878" s="4">
        <v>1766</v>
      </c>
      <c r="B1878" t="s" s="2">
        <v>1939</v>
      </c>
      <c r="C1878" s="4">
        <v>10275.000030599535</v>
      </c>
      <c r="D1878" s="4">
        <v>0</v>
      </c>
      <c r="E1878" s="4">
        <f>(R1878-S1878*(1000-T1878)/(1000-U1878))*AO1878</f>
        <v>51.70219177409337</v>
      </c>
      <c r="F1878" s="4">
        <f>IF(AZ1878&lt;&gt;0,1/(1/AZ1878-1/N1878),0)</f>
        <v>0.1340391334501715</v>
      </c>
      <c r="G1878" s="4">
        <f>((BC1878-AP1878/2)*S1878-E1878)/(BC1878+AP1878/2)</f>
        <v>-82.8166139749075</v>
      </c>
      <c r="H1878" s="4">
        <f>AP1878*1000</f>
        <v>2.061997738731341</v>
      </c>
      <c r="I1878" s="4">
        <f>(AU1878-BA1878)</f>
        <v>1.596794951926792</v>
      </c>
      <c r="J1878" s="4">
        <f>(P1878+AT1878*D1878)</f>
        <v>25.20321273803711</v>
      </c>
      <c r="K1878" s="4">
        <v>6</v>
      </c>
      <c r="L1878" s="4">
        <f>(K1878*AI1878+AJ1878)</f>
        <v>1.420000016689301</v>
      </c>
      <c r="M1878" s="4">
        <v>1</v>
      </c>
      <c r="N1878" s="4">
        <f>L1878*(M1878+1)*(M1878+1)/(M1878*M1878+1)</f>
        <v>2.840000033378601</v>
      </c>
      <c r="O1878" s="4">
        <v>21.02103996276855</v>
      </c>
      <c r="P1878" s="4">
        <v>25.20321273803711</v>
      </c>
      <c r="Q1878" s="4">
        <v>19.87119293212891</v>
      </c>
      <c r="R1878" s="4">
        <v>628.9663696289062</v>
      </c>
      <c r="S1878" s="4">
        <v>565.4635009765625</v>
      </c>
      <c r="T1878" s="4">
        <v>13.53282928466797</v>
      </c>
      <c r="U1878" s="4">
        <v>15.97005367279053</v>
      </c>
      <c r="V1878" s="4">
        <v>54.95499038696289</v>
      </c>
      <c r="W1878" s="4">
        <v>64.85092163085938</v>
      </c>
      <c r="X1878" s="4">
        <v>499.5192565917969</v>
      </c>
      <c r="Y1878" s="4">
        <v>1998.883911132812</v>
      </c>
      <c r="Z1878" s="4">
        <v>61.09958267211914</v>
      </c>
      <c r="AA1878" s="4">
        <v>101.5406799316406</v>
      </c>
      <c r="AB1878" s="4">
        <v>6.151576519012451</v>
      </c>
      <c r="AC1878" s="4">
        <v>0.3205617666244507</v>
      </c>
      <c r="AD1878" s="4">
        <v>0.09188862144947052</v>
      </c>
      <c r="AE1878" s="4">
        <v>0.007627361454069614</v>
      </c>
      <c r="AF1878" s="4">
        <v>0.1478793621063232</v>
      </c>
      <c r="AG1878" s="4">
        <v>0.008505484089255333</v>
      </c>
      <c r="AH1878" s="4">
        <v>0.6666666865348816</v>
      </c>
      <c r="AI1878" s="4">
        <v>-0.2195652425289154</v>
      </c>
      <c r="AJ1878" s="4">
        <v>2.737391471862793</v>
      </c>
      <c r="AK1878" s="4">
        <v>1</v>
      </c>
      <c r="AL1878" s="4">
        <v>0</v>
      </c>
      <c r="AM1878" s="4">
        <v>0.1599999964237213</v>
      </c>
      <c r="AN1878" s="4">
        <v>111115</v>
      </c>
      <c r="AO1878" s="4">
        <f>X1878*0.000001/(K1878*0.0001)</f>
        <v>0.8325320943196614</v>
      </c>
      <c r="AP1878" s="4">
        <f>(U1878-T1878)/(1000-U1878)*AO1878</f>
        <v>0.002061997738731341</v>
      </c>
      <c r="AQ1878" s="4">
        <f>(P1878+273.15)</f>
        <v>298.3532127380371</v>
      </c>
      <c r="AR1878" s="4">
        <f>(O1878+273.15)</f>
        <v>294.1710399627685</v>
      </c>
      <c r="AS1878" s="4">
        <f>(Y1878*AK1878+Z1878*AL1878)*AM1878</f>
        <v>319.8214186326841</v>
      </c>
      <c r="AT1878" s="4">
        <f>((AS1878+0.00000010773*(AR1878^4-AQ1878^4))-AP1878*44100)/(L1878*0.92*2*29.3+0.00000043092*AQ1878^3)</f>
        <v>2.068451140066213</v>
      </c>
      <c r="AU1878" s="4">
        <f>0.61365*EXP(17.502*J1878/(240.97+J1878))</f>
        <v>3.218405060406737</v>
      </c>
      <c r="AV1878" s="4">
        <f>AU1878*1000/AA1878</f>
        <v>31.69572099156157</v>
      </c>
      <c r="AW1878" s="4">
        <f>(AV1878-U1878)</f>
        <v>15.72566731877104</v>
      </c>
      <c r="AX1878" s="4">
        <f>IF(D1878,P1878,(O1878+P1878)/2)</f>
        <v>23.11212635040283</v>
      </c>
      <c r="AY1878" s="4">
        <f>0.61365*EXP(17.502*AX1878/(240.97+AX1878))</f>
        <v>2.838914813680852</v>
      </c>
      <c r="AZ1878" s="4">
        <f>IF(AW1878&lt;&gt;0,(1000-(AV1878+U1878)/2)/AW1878*AP1878,0)</f>
        <v>0.1279980262931226</v>
      </c>
      <c r="BA1878" s="4">
        <f>U1878*AA1878/1000</f>
        <v>1.621610108479945</v>
      </c>
      <c r="BB1878" s="4">
        <f>(AY1878-BA1878)</f>
        <v>1.217304705200908</v>
      </c>
      <c r="BC1878" s="4">
        <f>1/(1.6/F1878+1.37/N1878)</f>
        <v>0.08052044010759546</v>
      </c>
      <c r="BD1878" s="4">
        <f>G1878*AA1878*0.001</f>
        <v>-8.409255292648318</v>
      </c>
      <c r="BE1878" s="4">
        <f>G1878/S1878</f>
        <v>-0.146457930232247</v>
      </c>
      <c r="BF1878" s="4">
        <f>(1-AP1878*AA1878/AU1878/F1878)*100</f>
        <v>51.46489897454802</v>
      </c>
      <c r="BG1878" s="4">
        <f>(S1878-E1878/(N1878/1.35))</f>
        <v>540.8867551756158</v>
      </c>
      <c r="BH1878" s="4">
        <f>E1878*BF1878/100/BG1878</f>
        <v>0.0491941806848736</v>
      </c>
    </row>
    <row r="1879" ht="16" customHeight="1">
      <c r="A1879" s="4">
        <v>1767</v>
      </c>
      <c r="B1879" t="s" s="2">
        <v>1940</v>
      </c>
      <c r="C1879" s="4">
        <v>10280.000030487776</v>
      </c>
      <c r="D1879" s="4">
        <v>0</v>
      </c>
      <c r="E1879" s="4">
        <f>(R1879-S1879*(1000-T1879)/(1000-U1879))*AO1879</f>
        <v>34.47600264419538</v>
      </c>
      <c r="F1879" s="4">
        <f>IF(AZ1879&lt;&gt;0,1/(1/AZ1879-1/N1879),0)</f>
        <v>0.1346410034907331</v>
      </c>
      <c r="G1879" s="4">
        <f>((BC1879-AP1879/2)*S1879-E1879)/(BC1879+AP1879/2)</f>
        <v>152.5551732652078</v>
      </c>
      <c r="H1879" s="4">
        <f>AP1879*1000</f>
        <v>2.065017585650347</v>
      </c>
      <c r="I1879" s="4">
        <f>(AU1879-BA1879)</f>
        <v>1.592325157610978</v>
      </c>
      <c r="J1879" s="4">
        <f>(P1879+AT1879*D1879)</f>
        <v>25.18456649780273</v>
      </c>
      <c r="K1879" s="4">
        <v>6</v>
      </c>
      <c r="L1879" s="4">
        <f>(K1879*AI1879+AJ1879)</f>
        <v>1.420000016689301</v>
      </c>
      <c r="M1879" s="4">
        <v>1</v>
      </c>
      <c r="N1879" s="4">
        <f>L1879*(M1879+1)*(M1879+1)/(M1879*M1879+1)</f>
        <v>2.840000033378601</v>
      </c>
      <c r="O1879" s="4">
        <v>21.0025749206543</v>
      </c>
      <c r="P1879" s="4">
        <v>25.18456649780273</v>
      </c>
      <c r="Q1879" s="4">
        <v>19.89653587341309</v>
      </c>
      <c r="R1879" s="4">
        <v>631.2097778320312</v>
      </c>
      <c r="S1879" s="4">
        <v>588.3397827148438</v>
      </c>
      <c r="T1879" s="4">
        <v>13.53819179534912</v>
      </c>
      <c r="U1879" s="4">
        <v>15.97894382476807</v>
      </c>
      <c r="V1879" s="4">
        <v>55.0487174987793</v>
      </c>
      <c r="W1879" s="4">
        <v>64.97150421142578</v>
      </c>
      <c r="X1879" s="4">
        <v>499.5232849121094</v>
      </c>
      <c r="Y1879" s="4">
        <v>1998.958129882812</v>
      </c>
      <c r="Z1879" s="4">
        <v>60.91313934326172</v>
      </c>
      <c r="AA1879" s="4">
        <v>101.5404586791992</v>
      </c>
      <c r="AB1879" s="4">
        <v>6.151576519012451</v>
      </c>
      <c r="AC1879" s="4">
        <v>0.3205617666244507</v>
      </c>
      <c r="AD1879" s="4">
        <v>0.09188862144947052</v>
      </c>
      <c r="AE1879" s="4">
        <v>0.007627361454069614</v>
      </c>
      <c r="AF1879" s="4">
        <v>0.1478793621063232</v>
      </c>
      <c r="AG1879" s="4">
        <v>0.008505484089255333</v>
      </c>
      <c r="AH1879" s="4">
        <v>0.6666666865348816</v>
      </c>
      <c r="AI1879" s="4">
        <v>-0.2195652425289154</v>
      </c>
      <c r="AJ1879" s="4">
        <v>2.737391471862793</v>
      </c>
      <c r="AK1879" s="4">
        <v>1</v>
      </c>
      <c r="AL1879" s="4">
        <v>0</v>
      </c>
      <c r="AM1879" s="4">
        <v>0.1599999964237213</v>
      </c>
      <c r="AN1879" s="4">
        <v>111115</v>
      </c>
      <c r="AO1879" s="4">
        <f>X1879*0.000001/(K1879*0.0001)</f>
        <v>0.8325388081868489</v>
      </c>
      <c r="AP1879" s="4">
        <f>(U1879-T1879)/(1000-U1879)*AO1879</f>
        <v>0.002065017585650347</v>
      </c>
      <c r="AQ1879" s="4">
        <f>(P1879+273.15)</f>
        <v>298.3345664978027</v>
      </c>
      <c r="AR1879" s="4">
        <f>(O1879+273.15)</f>
        <v>294.1525749206543</v>
      </c>
      <c r="AS1879" s="4">
        <f>(Y1879*AK1879+Z1879*AL1879)*AM1879</f>
        <v>319.8332936324186</v>
      </c>
      <c r="AT1879" s="4">
        <f>((AS1879+0.00000010773*(AR1879^4-AQ1879^4))-AP1879*44100)/(L1879*0.92*2*29.3+0.00000043092*AQ1879^3)</f>
        <v>2.067246249793803</v>
      </c>
      <c r="AU1879" s="4">
        <f>0.61365*EXP(17.502*J1879/(240.97+J1879))</f>
        <v>3.214834442787086</v>
      </c>
      <c r="AV1879" s="4">
        <f>AU1879*1000/AA1879</f>
        <v>31.66062557333761</v>
      </c>
      <c r="AW1879" s="4">
        <f>(AV1879-U1879)</f>
        <v>15.68168174856955</v>
      </c>
      <c r="AX1879" s="4">
        <f>IF(D1879,P1879,(O1879+P1879)/2)</f>
        <v>23.09357070922852</v>
      </c>
      <c r="AY1879" s="4">
        <f>0.61365*EXP(17.502*AX1879/(240.97+AX1879))</f>
        <v>2.835730705466342</v>
      </c>
      <c r="AZ1879" s="4">
        <f>IF(AW1879&lt;&gt;0,(1000-(AV1879+U1879)/2)/AW1879*AP1879,0)</f>
        <v>0.1285467556146698</v>
      </c>
      <c r="BA1879" s="4">
        <f>U1879*AA1879/1000</f>
        <v>1.622509285176107</v>
      </c>
      <c r="BB1879" s="4">
        <f>(AY1879-BA1879)</f>
        <v>1.213221420290235</v>
      </c>
      <c r="BC1879" s="4">
        <f>1/(1.6/F1879+1.37/N1879)</f>
        <v>0.0808678930752313</v>
      </c>
      <c r="BD1879" s="4">
        <f>G1879*AA1879*0.001</f>
        <v>15.49052226723391</v>
      </c>
      <c r="BE1879" s="4">
        <f>G1879/S1879</f>
        <v>0.2592977353345969</v>
      </c>
      <c r="BF1879" s="4">
        <f>(1-AP1879*AA1879/AU1879/F1879)*100</f>
        <v>51.55745817238664</v>
      </c>
      <c r="BG1879" s="4">
        <f>(S1879-E1879/(N1879/1.35))</f>
        <v>571.9515422139116</v>
      </c>
      <c r="BH1879" s="4">
        <f>E1879*BF1879/100/BG1879</f>
        <v>0.0310777213293081</v>
      </c>
    </row>
    <row r="1880" ht="16" customHeight="1">
      <c r="A1880" s="4">
        <v>1768</v>
      </c>
      <c r="B1880" t="s" s="2">
        <v>1941</v>
      </c>
      <c r="C1880" s="4">
        <v>10285.500030364841</v>
      </c>
      <c r="D1880" s="4">
        <v>0</v>
      </c>
      <c r="E1880" s="4">
        <f>(R1880-S1880*(1000-T1880)/(1000-U1880))*AO1880</f>
        <v>22.66485429827071</v>
      </c>
      <c r="F1880" s="4">
        <f>IF(AZ1880&lt;&gt;0,1/(1/AZ1880-1/N1880),0)</f>
        <v>0.1352566378919565</v>
      </c>
      <c r="G1880" s="4">
        <f>((BC1880-AP1880/2)*S1880-E1880)/(BC1880+AP1880/2)</f>
        <v>306.7866379081121</v>
      </c>
      <c r="H1880" s="4">
        <f>AP1880*1000</f>
        <v>2.070087131131552</v>
      </c>
      <c r="I1880" s="4">
        <f>(AU1880-BA1880)</f>
        <v>1.589293719086329</v>
      </c>
      <c r="J1880" s="4">
        <f>(P1880+AT1880*D1880)</f>
        <v>25.17494964599609</v>
      </c>
      <c r="K1880" s="4">
        <v>6</v>
      </c>
      <c r="L1880" s="4">
        <f>(K1880*AI1880+AJ1880)</f>
        <v>1.420000016689301</v>
      </c>
      <c r="M1880" s="4">
        <v>1</v>
      </c>
      <c r="N1880" s="4">
        <f>L1880*(M1880+1)*(M1880+1)/(M1880*M1880+1)</f>
        <v>2.840000033378601</v>
      </c>
      <c r="O1880" s="4">
        <v>20.99463653564453</v>
      </c>
      <c r="P1880" s="4">
        <v>25.17494964599609</v>
      </c>
      <c r="Q1880" s="4">
        <v>19.91291236877441</v>
      </c>
      <c r="R1880" s="4">
        <v>626.0619506835938</v>
      </c>
      <c r="S1880" s="4">
        <v>597.3524780273438</v>
      </c>
      <c r="T1880" s="4">
        <v>13.54401779174805</v>
      </c>
      <c r="U1880" s="4">
        <v>15.99076557159424</v>
      </c>
      <c r="V1880" s="4">
        <v>55.10660934448242</v>
      </c>
      <c r="W1880" s="4">
        <v>65.05852508544922</v>
      </c>
      <c r="X1880" s="4">
        <v>499.5165100097656</v>
      </c>
      <c r="Y1880" s="4">
        <v>1998.864379882812</v>
      </c>
      <c r="Z1880" s="4">
        <v>61.43337631225586</v>
      </c>
      <c r="AA1880" s="4">
        <v>101.5398864746094</v>
      </c>
      <c r="AB1880" s="4">
        <v>6.151576519012451</v>
      </c>
      <c r="AC1880" s="4">
        <v>0.3205617666244507</v>
      </c>
      <c r="AD1880" s="4">
        <v>0.09188862144947052</v>
      </c>
      <c r="AE1880" s="4">
        <v>0.007627361454069614</v>
      </c>
      <c r="AF1880" s="4">
        <v>0.1478793621063232</v>
      </c>
      <c r="AG1880" s="4">
        <v>0.008505484089255333</v>
      </c>
      <c r="AH1880" s="4">
        <v>0.6666666865348816</v>
      </c>
      <c r="AI1880" s="4">
        <v>-0.2195652425289154</v>
      </c>
      <c r="AJ1880" s="4">
        <v>2.737391471862793</v>
      </c>
      <c r="AK1880" s="4">
        <v>1</v>
      </c>
      <c r="AL1880" s="4">
        <v>0</v>
      </c>
      <c r="AM1880" s="4">
        <v>0.1599999964237213</v>
      </c>
      <c r="AN1880" s="4">
        <v>111115</v>
      </c>
      <c r="AO1880" s="4">
        <f>X1880*0.000001/(K1880*0.0001)</f>
        <v>0.8325275166829427</v>
      </c>
      <c r="AP1880" s="4">
        <f>(U1880-T1880)/(1000-U1880)*AO1880</f>
        <v>0.002070087131131552</v>
      </c>
      <c r="AQ1880" s="4">
        <f>(P1880+273.15)</f>
        <v>298.3249496459961</v>
      </c>
      <c r="AR1880" s="4">
        <f>(O1880+273.15)</f>
        <v>294.1446365356445</v>
      </c>
      <c r="AS1880" s="4">
        <f>(Y1880*AK1880+Z1880*AL1880)*AM1880</f>
        <v>319.8182936327539</v>
      </c>
      <c r="AT1880" s="4">
        <f>((AS1880+0.00000010773*(AR1880^4-AQ1880^4))-AP1880*44100)/(L1880*0.92*2*29.3+0.00000043092*AQ1880^3)</f>
        <v>2.064822168764712</v>
      </c>
      <c r="AU1880" s="4">
        <f>0.61365*EXP(17.502*J1880/(240.97+J1880))</f>
        <v>3.2129942398681</v>
      </c>
      <c r="AV1880" s="4">
        <f>AU1880*1000/AA1880</f>
        <v>31.64268103324625</v>
      </c>
      <c r="AW1880" s="4">
        <f>(AV1880-U1880)</f>
        <v>15.65191546165201</v>
      </c>
      <c r="AX1880" s="4">
        <f>IF(D1880,P1880,(O1880+P1880)/2)</f>
        <v>23.08479309082031</v>
      </c>
      <c r="AY1880" s="4">
        <f>0.61365*EXP(17.502*AX1880/(240.97+AX1880))</f>
        <v>2.83422557373616</v>
      </c>
      <c r="AZ1880" s="4">
        <f>IF(AW1880&lt;&gt;0,(1000-(AV1880+U1880)/2)/AW1880*AP1880,0)</f>
        <v>0.129107804323919</v>
      </c>
      <c r="BA1880" s="4">
        <f>U1880*AA1880/1000</f>
        <v>1.623700520781771</v>
      </c>
      <c r="BB1880" s="4">
        <f>(AY1880-BA1880)</f>
        <v>1.210525052954389</v>
      </c>
      <c r="BC1880" s="4">
        <f>1/(1.6/F1880+1.37/N1880)</f>
        <v>0.08122316671124059</v>
      </c>
      <c r="BD1880" s="4">
        <f>G1880*AA1880*0.001</f>
        <v>31.1510803851168</v>
      </c>
      <c r="BE1880" s="4">
        <f>G1880/S1880</f>
        <v>0.5135772415663588</v>
      </c>
      <c r="BF1880" s="4">
        <f>(1-AP1880*AA1880/AU1880/F1880)*100</f>
        <v>51.63215208910992</v>
      </c>
      <c r="BG1880" s="4">
        <f>(S1880-E1880/(N1880/1.35))</f>
        <v>586.5786917797903</v>
      </c>
      <c r="BH1880" s="4">
        <f>E1880*BF1880/100/BG1880</f>
        <v>0.01995018265418261</v>
      </c>
    </row>
    <row r="1881" ht="16" customHeight="1">
      <c r="A1881" s="4">
        <v>1769</v>
      </c>
      <c r="B1881" t="s" s="2">
        <v>1942</v>
      </c>
      <c r="C1881" s="4">
        <v>10290.500030253083</v>
      </c>
      <c r="D1881" s="4">
        <v>0</v>
      </c>
      <c r="E1881" s="4">
        <f>(R1881-S1881*(1000-T1881)/(1000-U1881))*AO1881</f>
        <v>15.73368525405731</v>
      </c>
      <c r="F1881" s="4">
        <f>IF(AZ1881&lt;&gt;0,1/(1/AZ1881-1/N1881),0)</f>
        <v>0.135808028196567</v>
      </c>
      <c r="G1881" s="4">
        <f>((BC1881-AP1881/2)*S1881-E1881)/(BC1881+AP1881/2)</f>
        <v>390.3815896636962</v>
      </c>
      <c r="H1881" s="4">
        <f>AP1881*1000</f>
        <v>2.0755218805336</v>
      </c>
      <c r="I1881" s="4">
        <f>(AU1881-BA1881)</f>
        <v>1.587286718926548</v>
      </c>
      <c r="J1881" s="4">
        <f>(P1881+AT1881*D1881)</f>
        <v>25.17109298706055</v>
      </c>
      <c r="K1881" s="4">
        <v>6</v>
      </c>
      <c r="L1881" s="4">
        <f>(K1881*AI1881+AJ1881)</f>
        <v>1.420000016689301</v>
      </c>
      <c r="M1881" s="4">
        <v>1</v>
      </c>
      <c r="N1881" s="4">
        <f>L1881*(M1881+1)*(M1881+1)/(M1881*M1881+1)</f>
        <v>2.840000033378601</v>
      </c>
      <c r="O1881" s="4">
        <v>20.99114990234375</v>
      </c>
      <c r="P1881" s="4">
        <v>25.17109298706055</v>
      </c>
      <c r="Q1881" s="4">
        <v>19.91421508789062</v>
      </c>
      <c r="R1881" s="4">
        <v>616.271484375</v>
      </c>
      <c r="S1881" s="4">
        <v>595.8873291015625</v>
      </c>
      <c r="T1881" s="4">
        <v>13.55013656616211</v>
      </c>
      <c r="U1881" s="4">
        <v>16.00326347351074</v>
      </c>
      <c r="V1881" s="4">
        <v>55.14628982543945</v>
      </c>
      <c r="W1881" s="4">
        <v>65.12571716308594</v>
      </c>
      <c r="X1881" s="4">
        <v>499.5192260742188</v>
      </c>
      <c r="Y1881" s="4">
        <v>1998.894897460938</v>
      </c>
      <c r="Z1881" s="4">
        <v>61.52231597900391</v>
      </c>
      <c r="AA1881" s="4">
        <v>101.5399017333984</v>
      </c>
      <c r="AB1881" s="4">
        <v>6.151576519012451</v>
      </c>
      <c r="AC1881" s="4">
        <v>0.3205617666244507</v>
      </c>
      <c r="AD1881" s="4">
        <v>0.09188862144947052</v>
      </c>
      <c r="AE1881" s="4">
        <v>0.007627361454069614</v>
      </c>
      <c r="AF1881" s="4">
        <v>0.1478793621063232</v>
      </c>
      <c r="AG1881" s="4">
        <v>0.008505484089255333</v>
      </c>
      <c r="AH1881" s="4">
        <v>0.6666666865348816</v>
      </c>
      <c r="AI1881" s="4">
        <v>-0.2195652425289154</v>
      </c>
      <c r="AJ1881" s="4">
        <v>2.737391471862793</v>
      </c>
      <c r="AK1881" s="4">
        <v>1</v>
      </c>
      <c r="AL1881" s="4">
        <v>0</v>
      </c>
      <c r="AM1881" s="4">
        <v>0.1599999964237213</v>
      </c>
      <c r="AN1881" s="4">
        <v>111115</v>
      </c>
      <c r="AO1881" s="4">
        <f>X1881*0.000001/(K1881*0.0001)</f>
        <v>0.8325320434570311</v>
      </c>
      <c r="AP1881" s="4">
        <f>(U1881-T1881)/(1000-U1881)*AO1881</f>
        <v>0.0020755218805336</v>
      </c>
      <c r="AQ1881" s="4">
        <f>(P1881+273.15)</f>
        <v>298.3210929870605</v>
      </c>
      <c r="AR1881" s="4">
        <f>(O1881+273.15)</f>
        <v>294.1411499023437</v>
      </c>
      <c r="AS1881" s="4">
        <f>(Y1881*AK1881+Z1881*AL1881)*AM1881</f>
        <v>319.8231764451448</v>
      </c>
      <c r="AT1881" s="4">
        <f>((AS1881+0.00000010773*(AR1881^4-AQ1881^4))-AP1881*44100)/(L1881*0.92*2*29.3+0.00000043092*AQ1881^3)</f>
        <v>2.062231283233923</v>
      </c>
      <c r="AU1881" s="4">
        <f>0.61365*EXP(17.502*J1881/(240.97+J1881))</f>
        <v>3.212256519440513</v>
      </c>
      <c r="AV1881" s="4">
        <f>AU1881*1000/AA1881</f>
        <v>31.63541095277562</v>
      </c>
      <c r="AW1881" s="4">
        <f>(AV1881-U1881)</f>
        <v>15.63214747926488</v>
      </c>
      <c r="AX1881" s="4">
        <f>IF(D1881,P1881,(O1881+P1881)/2)</f>
        <v>23.08112144470215</v>
      </c>
      <c r="AY1881" s="4">
        <f>0.61365*EXP(17.502*AX1881/(240.97+AX1881))</f>
        <v>2.833596189894477</v>
      </c>
      <c r="AZ1881" s="4">
        <f>IF(AW1881&lt;&gt;0,(1000-(AV1881+U1881)/2)/AW1881*AP1881,0)</f>
        <v>0.1296101081220859</v>
      </c>
      <c r="BA1881" s="4">
        <f>U1881*AA1881/1000</f>
        <v>1.624969800513965</v>
      </c>
      <c r="BB1881" s="4">
        <f>(AY1881-BA1881)</f>
        <v>1.208626389380512</v>
      </c>
      <c r="BC1881" s="4">
        <f>1/(1.6/F1881+1.37/N1881)</f>
        <v>0.08154125846016826</v>
      </c>
      <c r="BD1881" s="4">
        <f>G1881*AA1881*0.001</f>
        <v>39.63930825297958</v>
      </c>
      <c r="BE1881" s="4">
        <f>G1881/S1881</f>
        <v>0.655126515699346</v>
      </c>
      <c r="BF1881" s="4">
        <f>(1-AP1881*AA1881/AU1881/F1881)*100</f>
        <v>51.69096169657286</v>
      </c>
      <c r="BG1881" s="4">
        <f>(S1881-E1881/(N1881/1.35))</f>
        <v>588.4082886637676</v>
      </c>
      <c r="BH1881" s="4">
        <f>E1881*BF1881/100/BG1881</f>
        <v>0.01382185359183723</v>
      </c>
    </row>
    <row r="1882" ht="16" customHeight="1">
      <c r="A1882" s="4">
        <v>1770</v>
      </c>
      <c r="B1882" t="s" s="2">
        <v>1943</v>
      </c>
      <c r="C1882" s="4">
        <v>10295.500030141324</v>
      </c>
      <c r="D1882" s="4">
        <v>0</v>
      </c>
      <c r="E1882" s="4">
        <f>(R1882-S1882*(1000-T1882)/(1000-U1882))*AO1882</f>
        <v>12.51953733989077</v>
      </c>
      <c r="F1882" s="4">
        <f>IF(AZ1882&lt;&gt;0,1/(1/AZ1882-1/N1882),0)</f>
        <v>0.1365289125016183</v>
      </c>
      <c r="G1882" s="4">
        <f>((BC1882-AP1882/2)*S1882-E1882)/(BC1882+AP1882/2)</f>
        <v>424.1659892463275</v>
      </c>
      <c r="H1882" s="4">
        <f>AP1882*1000</f>
        <v>2.081450853867767</v>
      </c>
      <c r="I1882" s="4">
        <f>(AU1882-BA1882)</f>
        <v>1.583809632534143</v>
      </c>
      <c r="J1882" s="4">
        <f>(P1882+AT1882*D1882)</f>
        <v>25.15960121154785</v>
      </c>
      <c r="K1882" s="4">
        <v>6</v>
      </c>
      <c r="L1882" s="4">
        <f>(K1882*AI1882+AJ1882)</f>
        <v>1.420000016689301</v>
      </c>
      <c r="M1882" s="4">
        <v>1</v>
      </c>
      <c r="N1882" s="4">
        <f>L1882*(M1882+1)*(M1882+1)/(M1882*M1882+1)</f>
        <v>2.840000033378601</v>
      </c>
      <c r="O1882" s="4">
        <v>20.9852294921875</v>
      </c>
      <c r="P1882" s="4">
        <v>25.15960121154785</v>
      </c>
      <c r="Q1882" s="4">
        <v>19.87947082519531</v>
      </c>
      <c r="R1882" s="4">
        <v>606.3119506835938</v>
      </c>
      <c r="S1882" s="4">
        <v>589.7991943359375</v>
      </c>
      <c r="T1882" s="4">
        <v>13.55569744110107</v>
      </c>
      <c r="U1882" s="4">
        <v>16.01584053039551</v>
      </c>
      <c r="V1882" s="4">
        <v>55.18833160400391</v>
      </c>
      <c r="W1882" s="4">
        <v>65.19919586181641</v>
      </c>
      <c r="X1882" s="4">
        <v>499.5111083984375</v>
      </c>
      <c r="Y1882" s="4">
        <v>1999.029174804688</v>
      </c>
      <c r="Z1882" s="4">
        <v>62.058349609375</v>
      </c>
      <c r="AA1882" s="4">
        <v>101.5400695800781</v>
      </c>
      <c r="AB1882" s="4">
        <v>6.151576519012451</v>
      </c>
      <c r="AC1882" s="4">
        <v>0.3205617666244507</v>
      </c>
      <c r="AD1882" s="4">
        <v>0.09188862144947052</v>
      </c>
      <c r="AE1882" s="4">
        <v>0.007627361454069614</v>
      </c>
      <c r="AF1882" s="4">
        <v>0.1478793621063232</v>
      </c>
      <c r="AG1882" s="4">
        <v>0.008505484089255333</v>
      </c>
      <c r="AH1882" s="4">
        <v>0.6666666865348816</v>
      </c>
      <c r="AI1882" s="4">
        <v>-0.2195652425289154</v>
      </c>
      <c r="AJ1882" s="4">
        <v>2.737391471862793</v>
      </c>
      <c r="AK1882" s="4">
        <v>1</v>
      </c>
      <c r="AL1882" s="4">
        <v>0</v>
      </c>
      <c r="AM1882" s="4">
        <v>0.1599999964237213</v>
      </c>
      <c r="AN1882" s="4">
        <v>111115</v>
      </c>
      <c r="AO1882" s="4">
        <f>X1882*0.000001/(K1882*0.0001)</f>
        <v>0.8325185139973957</v>
      </c>
      <c r="AP1882" s="4">
        <f>(U1882-T1882)/(1000-U1882)*AO1882</f>
        <v>0.002081450853867766</v>
      </c>
      <c r="AQ1882" s="4">
        <f>(P1882+273.15)</f>
        <v>298.3096012115478</v>
      </c>
      <c r="AR1882" s="4">
        <f>(O1882+273.15)</f>
        <v>294.1352294921875</v>
      </c>
      <c r="AS1882" s="4">
        <f>(Y1882*AK1882+Z1882*AL1882)*AM1882</f>
        <v>319.8446608196646</v>
      </c>
      <c r="AT1882" s="4">
        <f>((AS1882+0.00000010773*(AR1882^4-AQ1882^4))-AP1882*44100)/(L1882*0.92*2*29.3+0.00000043092*AQ1882^3)</f>
        <v>2.060291210000587</v>
      </c>
      <c r="AU1882" s="4">
        <f>0.61365*EXP(17.502*J1882/(240.97+J1882))</f>
        <v>3.210059194373938</v>
      </c>
      <c r="AV1882" s="4">
        <f>AU1882*1000/AA1882</f>
        <v>31.6137186792291</v>
      </c>
      <c r="AW1882" s="4">
        <f>(AV1882-U1882)</f>
        <v>15.59787814883359</v>
      </c>
      <c r="AX1882" s="4">
        <f>IF(D1882,P1882,(O1882+P1882)/2)</f>
        <v>23.07241535186768</v>
      </c>
      <c r="AY1882" s="4">
        <f>0.61365*EXP(17.502*AX1882/(240.97+AX1882))</f>
        <v>2.832104303186146</v>
      </c>
      <c r="AZ1882" s="4">
        <f>IF(AW1882&lt;&gt;0,(1000-(AV1882+U1882)/2)/AW1882*AP1882,0)</f>
        <v>0.1302665363286353</v>
      </c>
      <c r="BA1882" s="4">
        <f>U1882*AA1882/1000</f>
        <v>1.626249561839795</v>
      </c>
      <c r="BB1882" s="4">
        <f>(AY1882-BA1882)</f>
        <v>1.205854741346351</v>
      </c>
      <c r="BC1882" s="4">
        <f>1/(1.6/F1882+1.37/N1882)</f>
        <v>0.08195697644760509</v>
      </c>
      <c r="BD1882" s="4">
        <f>G1882*AA1882*0.001</f>
        <v>43.06984406157476</v>
      </c>
      <c r="BE1882" s="4">
        <f>G1882/S1882</f>
        <v>0.7191701740520372</v>
      </c>
      <c r="BF1882" s="4">
        <f>(1-AP1882*AA1882/AU1882/F1882)*100</f>
        <v>51.77569851308463</v>
      </c>
      <c r="BG1882" s="4">
        <f>(S1882-E1882/(N1882/1.35))</f>
        <v>583.8480058816382</v>
      </c>
      <c r="BH1882" s="4">
        <f>E1882*BF1882/100/BG1882</f>
        <v>0.01110233801098053</v>
      </c>
    </row>
    <row r="1883" ht="16" customHeight="1">
      <c r="A1883" s="4">
        <v>1771</v>
      </c>
      <c r="B1883" t="s" s="2">
        <v>1944</v>
      </c>
      <c r="C1883" s="4">
        <v>10301.000030018389</v>
      </c>
      <c r="D1883" s="4">
        <v>0</v>
      </c>
      <c r="E1883" s="4">
        <f>(R1883-S1883*(1000-T1883)/(1000-U1883))*AO1883</f>
        <v>14.61902099555173</v>
      </c>
      <c r="F1883" s="4">
        <f>IF(AZ1883&lt;&gt;0,1/(1/AZ1883-1/N1883),0)</f>
        <v>0.1371667990681992</v>
      </c>
      <c r="G1883" s="4">
        <f>((BC1883-AP1883/2)*S1883-E1883)/(BC1883+AP1883/2)</f>
        <v>392.5572132656451</v>
      </c>
      <c r="H1883" s="4">
        <f>AP1883*1000</f>
        <v>2.086869857025063</v>
      </c>
      <c r="I1883" s="4">
        <f>(AU1883-BA1883)</f>
        <v>1.580895058281021</v>
      </c>
      <c r="J1883" s="4">
        <f>(P1883+AT1883*D1883)</f>
        <v>25.15078353881836</v>
      </c>
      <c r="K1883" s="4">
        <v>6</v>
      </c>
      <c r="L1883" s="4">
        <f>(K1883*AI1883+AJ1883)</f>
        <v>1.420000016689301</v>
      </c>
      <c r="M1883" s="4">
        <v>1</v>
      </c>
      <c r="N1883" s="4">
        <f>L1883*(M1883+1)*(M1883+1)/(M1883*M1883+1)</f>
        <v>2.840000033378601</v>
      </c>
      <c r="O1883" s="4">
        <v>20.96523857116699</v>
      </c>
      <c r="P1883" s="4">
        <v>25.15078353881836</v>
      </c>
      <c r="Q1883" s="4">
        <v>19.79465866088867</v>
      </c>
      <c r="R1883" s="4">
        <v>601.5137329101562</v>
      </c>
      <c r="S1883" s="4">
        <v>582.4932250976562</v>
      </c>
      <c r="T1883" s="4">
        <v>13.56133937835693</v>
      </c>
      <c r="U1883" s="4">
        <v>16.02790641784668</v>
      </c>
      <c r="V1883" s="4">
        <v>55.27260971069336</v>
      </c>
      <c r="W1883" s="4">
        <v>65.32121276855469</v>
      </c>
      <c r="X1883" s="4">
        <v>499.5011291503906</v>
      </c>
      <c r="Y1883" s="4">
        <v>1999.160278320312</v>
      </c>
      <c r="Z1883" s="4">
        <v>62.11386489868164</v>
      </c>
      <c r="AA1883" s="4">
        <v>101.5403366088867</v>
      </c>
      <c r="AB1883" s="4">
        <v>6.151576519012451</v>
      </c>
      <c r="AC1883" s="4">
        <v>0.3205617666244507</v>
      </c>
      <c r="AD1883" s="4">
        <v>0.09188862144947052</v>
      </c>
      <c r="AE1883" s="4">
        <v>0.007627361454069614</v>
      </c>
      <c r="AF1883" s="4">
        <v>0.1478793621063232</v>
      </c>
      <c r="AG1883" s="4">
        <v>0.008505484089255333</v>
      </c>
      <c r="AH1883" s="4">
        <v>0.6666666865348816</v>
      </c>
      <c r="AI1883" s="4">
        <v>-0.2195652425289154</v>
      </c>
      <c r="AJ1883" s="4">
        <v>2.737391471862793</v>
      </c>
      <c r="AK1883" s="4">
        <v>1</v>
      </c>
      <c r="AL1883" s="4">
        <v>0</v>
      </c>
      <c r="AM1883" s="4">
        <v>0.1599999964237213</v>
      </c>
      <c r="AN1883" s="4">
        <v>111115</v>
      </c>
      <c r="AO1883" s="4">
        <f>X1883*0.000001/(K1883*0.0001)</f>
        <v>0.8325018819173177</v>
      </c>
      <c r="AP1883" s="4">
        <f>(U1883-T1883)/(1000-U1883)*AO1883</f>
        <v>0.002086869857025063</v>
      </c>
      <c r="AQ1883" s="4">
        <f>(P1883+273.15)</f>
        <v>298.3007835388183</v>
      </c>
      <c r="AR1883" s="4">
        <f>(O1883+273.15)</f>
        <v>294.115238571167</v>
      </c>
      <c r="AS1883" s="4">
        <f>(Y1883*AK1883+Z1883*AL1883)*AM1883</f>
        <v>319.8656373816957</v>
      </c>
      <c r="AT1883" s="4">
        <f>((AS1883+0.00000010773*(AR1883^4-AQ1883^4))-AP1883*44100)/(L1883*0.92*2*29.3+0.00000043092*AQ1883^3)</f>
        <v>2.056492726000447</v>
      </c>
      <c r="AU1883" s="4">
        <f>0.61365*EXP(17.502*J1883/(240.97+J1883))</f>
        <v>3.208374071084909</v>
      </c>
      <c r="AV1883" s="4">
        <f>AU1883*1000/AA1883</f>
        <v>31.59703993736923</v>
      </c>
      <c r="AW1883" s="4">
        <f>(AV1883-U1883)</f>
        <v>15.56913351952255</v>
      </c>
      <c r="AX1883" s="4">
        <f>IF(D1883,P1883,(O1883+P1883)/2)</f>
        <v>23.05801105499268</v>
      </c>
      <c r="AY1883" s="4">
        <f>0.61365*EXP(17.502*AX1883/(240.97+AX1883))</f>
        <v>2.829637474132856</v>
      </c>
      <c r="AZ1883" s="4">
        <f>IF(AW1883&lt;&gt;0,(1000-(AV1883+U1883)/2)/AW1883*AP1883,0)</f>
        <v>0.1308471227364725</v>
      </c>
      <c r="BA1883" s="4">
        <f>U1883*AA1883/1000</f>
        <v>1.627479012803888</v>
      </c>
      <c r="BB1883" s="4">
        <f>(AY1883-BA1883)</f>
        <v>1.202158461328969</v>
      </c>
      <c r="BC1883" s="4">
        <f>1/(1.6/F1883+1.37/N1883)</f>
        <v>0.08232468676783147</v>
      </c>
      <c r="BD1883" s="4">
        <f>G1883*AA1883*0.001</f>
        <v>39.86039157324014</v>
      </c>
      <c r="BE1883" s="4">
        <f>G1883/S1883</f>
        <v>0.6739258009392849</v>
      </c>
      <c r="BF1883" s="4">
        <f>(1-AP1883*AA1883/AU1883/F1883)*100</f>
        <v>51.8495929403761</v>
      </c>
      <c r="BG1883" s="4">
        <f>(S1883-E1883/(N1883/1.35))</f>
        <v>575.544042663839</v>
      </c>
      <c r="BH1883" s="4">
        <f>E1883*BF1883/100/BG1883</f>
        <v>0.01316997886552519</v>
      </c>
    </row>
    <row r="1884" ht="16" customHeight="1">
      <c r="A1884" s="4">
        <v>1772</v>
      </c>
      <c r="B1884" t="s" s="2">
        <v>1945</v>
      </c>
      <c r="C1884" s="4">
        <v>10306.000029906631</v>
      </c>
      <c r="D1884" s="4">
        <v>0</v>
      </c>
      <c r="E1884" s="4">
        <f>(R1884-S1884*(1000-T1884)/(1000-U1884))*AO1884</f>
        <v>17.13334221164118</v>
      </c>
      <c r="F1884" s="4">
        <f>IF(AZ1884&lt;&gt;0,1/(1/AZ1884-1/N1884),0)</f>
        <v>0.1374058666759358</v>
      </c>
      <c r="G1884" s="4">
        <f>((BC1884-AP1884/2)*S1884-E1884)/(BC1884+AP1884/2)</f>
        <v>359.4880107323339</v>
      </c>
      <c r="H1884" s="4">
        <f>AP1884*1000</f>
        <v>2.090210631235016</v>
      </c>
      <c r="I1884" s="4">
        <f>(AU1884-BA1884)</f>
        <v>1.5807818283985</v>
      </c>
      <c r="J1884" s="4">
        <f>(P1884+AT1884*D1884)</f>
        <v>25.15533638000488</v>
      </c>
      <c r="K1884" s="4">
        <v>6</v>
      </c>
      <c r="L1884" s="4">
        <f>(K1884*AI1884+AJ1884)</f>
        <v>1.420000016689301</v>
      </c>
      <c r="M1884" s="4">
        <v>1</v>
      </c>
      <c r="N1884" s="4">
        <f>L1884*(M1884+1)*(M1884+1)/(M1884*M1884+1)</f>
        <v>2.840000033378601</v>
      </c>
      <c r="O1884" s="4">
        <v>20.93326568603516</v>
      </c>
      <c r="P1884" s="4">
        <v>25.15533638000488</v>
      </c>
      <c r="Q1884" s="4">
        <v>19.71381187438965</v>
      </c>
      <c r="R1884" s="4">
        <v>601.1911010742188</v>
      </c>
      <c r="S1884" s="4">
        <v>579.155517578125</v>
      </c>
      <c r="T1884" s="4">
        <v>13.56700706481934</v>
      </c>
      <c r="U1884" s="4">
        <v>16.03760147094727</v>
      </c>
      <c r="V1884" s="4">
        <v>55.39523315429688</v>
      </c>
      <c r="W1884" s="4">
        <v>65.47984313964844</v>
      </c>
      <c r="X1884" s="4">
        <v>499.4802856445312</v>
      </c>
      <c r="Y1884" s="4">
        <v>1998.852294921875</v>
      </c>
      <c r="Z1884" s="4">
        <v>62.26797866821289</v>
      </c>
      <c r="AA1884" s="4">
        <v>101.5402603149414</v>
      </c>
      <c r="AB1884" s="4">
        <v>6.151576519012451</v>
      </c>
      <c r="AC1884" s="4">
        <v>0.3205617666244507</v>
      </c>
      <c r="AD1884" s="4">
        <v>0.09188862144947052</v>
      </c>
      <c r="AE1884" s="4">
        <v>0.007627361454069614</v>
      </c>
      <c r="AF1884" s="4">
        <v>0.1478793621063232</v>
      </c>
      <c r="AG1884" s="4">
        <v>0.008505484089255333</v>
      </c>
      <c r="AH1884" s="4">
        <v>0.6666666865348816</v>
      </c>
      <c r="AI1884" s="4">
        <v>-0.2195652425289154</v>
      </c>
      <c r="AJ1884" s="4">
        <v>2.737391471862793</v>
      </c>
      <c r="AK1884" s="4">
        <v>1</v>
      </c>
      <c r="AL1884" s="4">
        <v>0</v>
      </c>
      <c r="AM1884" s="4">
        <v>0.1599999964237213</v>
      </c>
      <c r="AN1884" s="4">
        <v>111115</v>
      </c>
      <c r="AO1884" s="4">
        <f>X1884*0.000001/(K1884*0.0001)</f>
        <v>0.8324671427408853</v>
      </c>
      <c r="AP1884" s="4">
        <f>(U1884-T1884)/(1000-U1884)*AO1884</f>
        <v>0.002090210631235016</v>
      </c>
      <c r="AQ1884" s="4">
        <f>(P1884+273.15)</f>
        <v>298.3053363800049</v>
      </c>
      <c r="AR1884" s="4">
        <f>(O1884+273.15)</f>
        <v>294.0832656860351</v>
      </c>
      <c r="AS1884" s="4">
        <f>(Y1884*AK1884+Z1884*AL1884)*AM1884</f>
        <v>319.8163600390471</v>
      </c>
      <c r="AT1884" s="4">
        <f>((AS1884+0.00000010773*(AR1884^4-AQ1884^4))-AP1884*44100)/(L1884*0.92*2*29.3+0.00000043092*AQ1884^3)</f>
        <v>2.049671361935554</v>
      </c>
      <c r="AU1884" s="4">
        <f>0.61365*EXP(17.502*J1884/(240.97+J1884))</f>
        <v>3.209244056585772</v>
      </c>
      <c r="AV1884" s="4">
        <f>AU1884*1000/AA1884</f>
        <v>31.6056315655667</v>
      </c>
      <c r="AW1884" s="4">
        <f>(AV1884-U1884)</f>
        <v>15.56803009461944</v>
      </c>
      <c r="AX1884" s="4">
        <f>IF(D1884,P1884,(O1884+P1884)/2)</f>
        <v>23.04430103302002</v>
      </c>
      <c r="AY1884" s="4">
        <f>0.61365*EXP(17.502*AX1884/(240.97+AX1884))</f>
        <v>2.827291290283233</v>
      </c>
      <c r="AZ1884" s="4">
        <f>IF(AW1884&lt;&gt;0,(1000-(AV1884+U1884)/2)/AW1884*AP1884,0)</f>
        <v>0.1310646512586428</v>
      </c>
      <c r="BA1884" s="4">
        <f>U1884*AA1884/1000</f>
        <v>1.628462228187272</v>
      </c>
      <c r="BB1884" s="4">
        <f>(AY1884-BA1884)</f>
        <v>1.19882906209596</v>
      </c>
      <c r="BC1884" s="4">
        <f>1/(1.6/F1884+1.37/N1884)</f>
        <v>0.08246246253099626</v>
      </c>
      <c r="BD1884" s="4">
        <f>G1884*AA1884*0.001</f>
        <v>36.50250618986163</v>
      </c>
      <c r="BE1884" s="4">
        <f>G1884/S1884</f>
        <v>0.6207106723866114</v>
      </c>
      <c r="BF1884" s="4">
        <f>(1-AP1884*AA1884/AU1884/F1884)*100</f>
        <v>51.86950774451125</v>
      </c>
      <c r="BG1884" s="4">
        <f>(S1884-E1884/(N1884/1.35))</f>
        <v>571.0111472563406</v>
      </c>
      <c r="BH1884" s="4">
        <f>E1884*BF1884/100/BG1884</f>
        <v>0.01556358454307243</v>
      </c>
    </row>
    <row r="1885" ht="16" customHeight="1">
      <c r="A1885" s="4">
        <v>1773</v>
      </c>
      <c r="B1885" t="s" s="2">
        <v>1946</v>
      </c>
      <c r="C1885" s="4">
        <v>10311.000029794872</v>
      </c>
      <c r="D1885" s="4">
        <v>0</v>
      </c>
      <c r="E1885" s="4">
        <f>(R1885-S1885*(1000-T1885)/(1000-U1885))*AO1885</f>
        <v>18.03248593296696</v>
      </c>
      <c r="F1885" s="4">
        <f>IF(AZ1885&lt;&gt;0,1/(1/AZ1885-1/N1885),0)</f>
        <v>0.1377023866551546</v>
      </c>
      <c r="G1885" s="4">
        <f>((BC1885-AP1885/2)*S1885-E1885)/(BC1885+AP1885/2)</f>
        <v>347.680787582184</v>
      </c>
      <c r="H1885" s="4">
        <f>AP1885*1000</f>
        <v>2.09262681067329</v>
      </c>
      <c r="I1885" s="4">
        <f>(AU1885-BA1885)</f>
        <v>1.579361040003543</v>
      </c>
      <c r="J1885" s="4">
        <f>(P1885+AT1885*D1885)</f>
        <v>25.15290451049805</v>
      </c>
      <c r="K1885" s="4">
        <v>6</v>
      </c>
      <c r="L1885" s="4">
        <f>(K1885*AI1885+AJ1885)</f>
        <v>1.420000016689301</v>
      </c>
      <c r="M1885" s="4">
        <v>1</v>
      </c>
      <c r="N1885" s="4">
        <f>L1885*(M1885+1)*(M1885+1)/(M1885*M1885+1)</f>
        <v>2.840000033378601</v>
      </c>
      <c r="O1885" s="4">
        <v>20.89773368835449</v>
      </c>
      <c r="P1885" s="4">
        <v>25.15290451049805</v>
      </c>
      <c r="Q1885" s="4">
        <v>19.67703628540039</v>
      </c>
      <c r="R1885" s="4">
        <v>600.7334594726562</v>
      </c>
      <c r="S1885" s="4">
        <v>577.6199951171875</v>
      </c>
      <c r="T1885" s="4">
        <v>13.57353019714355</v>
      </c>
      <c r="U1885" s="4">
        <v>16.04695320129395</v>
      </c>
      <c r="V1885" s="4">
        <v>55.53829193115234</v>
      </c>
      <c r="W1885" s="4">
        <v>65.65782165527344</v>
      </c>
      <c r="X1885" s="4">
        <v>499.4810485839844</v>
      </c>
      <c r="Y1885" s="4">
        <v>1998.763671875</v>
      </c>
      <c r="Z1885" s="4">
        <v>61.94789123535156</v>
      </c>
      <c r="AA1885" s="4">
        <v>101.5406646728516</v>
      </c>
      <c r="AB1885" s="4">
        <v>6.151576519012451</v>
      </c>
      <c r="AC1885" s="4">
        <v>0.3205617666244507</v>
      </c>
      <c r="AD1885" s="4">
        <v>0.09188862144947052</v>
      </c>
      <c r="AE1885" s="4">
        <v>0.007627361454069614</v>
      </c>
      <c r="AF1885" s="4">
        <v>0.1478793621063232</v>
      </c>
      <c r="AG1885" s="4">
        <v>0.008505484089255333</v>
      </c>
      <c r="AH1885" s="4">
        <v>0.6666666865348816</v>
      </c>
      <c r="AI1885" s="4">
        <v>-0.2195652425289154</v>
      </c>
      <c r="AJ1885" s="4">
        <v>2.737391471862793</v>
      </c>
      <c r="AK1885" s="4">
        <v>1</v>
      </c>
      <c r="AL1885" s="4">
        <v>0</v>
      </c>
      <c r="AM1885" s="4">
        <v>0.1599999964237213</v>
      </c>
      <c r="AN1885" s="4">
        <v>111115</v>
      </c>
      <c r="AO1885" s="4">
        <f>X1885*0.000001/(K1885*0.0001)</f>
        <v>0.8324684143066405</v>
      </c>
      <c r="AP1885" s="4">
        <f>(U1885-T1885)/(1000-U1885)*AO1885</f>
        <v>0.00209262681067329</v>
      </c>
      <c r="AQ1885" s="4">
        <f>(P1885+273.15)</f>
        <v>298.302904510498</v>
      </c>
      <c r="AR1885" s="4">
        <f>(O1885+273.15)</f>
        <v>294.0477336883545</v>
      </c>
      <c r="AS1885" s="4">
        <f>(Y1885*AK1885+Z1885*AL1885)*AM1885</f>
        <v>319.8021803518641</v>
      </c>
      <c r="AT1885" s="4">
        <f>((AS1885+0.00000010773*(AR1885^4-AQ1885^4))-AP1885*44100)/(L1885*0.92*2*29.3+0.00000043092*AQ1885^3)</f>
        <v>2.044197096772851</v>
      </c>
      <c r="AU1885" s="4">
        <f>0.61365*EXP(17.502*J1885/(240.97+J1885))</f>
        <v>3.208779334037073</v>
      </c>
      <c r="AV1885" s="4">
        <f>AU1885*1000/AA1885</f>
        <v>31.60092899111177</v>
      </c>
      <c r="AW1885" s="4">
        <f>(AV1885-U1885)</f>
        <v>15.55397578981782</v>
      </c>
      <c r="AX1885" s="4">
        <f>IF(D1885,P1885,(O1885+P1885)/2)</f>
        <v>23.02531909942627</v>
      </c>
      <c r="AY1885" s="4">
        <f>0.61365*EXP(17.502*AX1885/(240.97+AX1885))</f>
        <v>2.824045738125504</v>
      </c>
      <c r="AZ1885" s="4">
        <f>IF(AW1885&lt;&gt;0,(1000-(AV1885+U1885)/2)/AW1885*AP1885,0)</f>
        <v>0.1313344073826285</v>
      </c>
      <c r="BA1885" s="4">
        <f>U1885*AA1885/1000</f>
        <v>1.62941829403353</v>
      </c>
      <c r="BB1885" s="4">
        <f>(AY1885-BA1885)</f>
        <v>1.194627444091973</v>
      </c>
      <c r="BC1885" s="4">
        <f>1/(1.6/F1885+1.37/N1885)</f>
        <v>0.08263332186609083</v>
      </c>
      <c r="BD1885" s="4">
        <f>G1885*AA1885*0.001</f>
        <v>35.30373826507548</v>
      </c>
      <c r="BE1885" s="4">
        <f>G1885/S1885</f>
        <v>0.6019195847118252</v>
      </c>
      <c r="BF1885" s="4">
        <f>(1-AP1885*AA1885/AU1885/F1885)*100</f>
        <v>51.91047718418509</v>
      </c>
      <c r="BG1885" s="4">
        <f>(S1885-E1885/(N1885/1.35))</f>
        <v>569.0482149328948</v>
      </c>
      <c r="BH1885" s="4">
        <f>E1885*BF1885/100/BG1885</f>
        <v>0.01644983544510032</v>
      </c>
    </row>
    <row r="1886" ht="29" customHeight="1">
      <c r="A1886" t="s" s="2">
        <v>9</v>
      </c>
      <c r="B1886" t="s" s="5">
        <v>1947</v>
      </c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  <c r="AL1886" s="3"/>
      <c r="AM1886" s="3"/>
      <c r="AN1886" s="3"/>
      <c r="AO1886" s="3"/>
      <c r="AP1886" s="3"/>
      <c r="AQ1886" s="3"/>
      <c r="AR1886" s="3"/>
      <c r="AS1886" s="3"/>
      <c r="AT1886" s="3"/>
      <c r="AU1886" s="3"/>
      <c r="AV1886" s="3"/>
      <c r="AW1886" s="3"/>
      <c r="AX1886" s="3"/>
      <c r="AY1886" s="3"/>
      <c r="AZ1886" s="3"/>
      <c r="BA1886" s="3"/>
      <c r="BB1886" s="3"/>
      <c r="BC1886" s="3"/>
      <c r="BD1886" s="3"/>
      <c r="BE1886" s="3"/>
      <c r="BF1886" s="3"/>
      <c r="BG1886" s="3"/>
      <c r="BH1886" s="3"/>
    </row>
    <row r="1887" ht="16" customHeight="1">
      <c r="A1887" s="4">
        <v>1774</v>
      </c>
      <c r="B1887" t="s" s="2">
        <v>1948</v>
      </c>
      <c r="C1887" s="4">
        <v>10332.000032566488</v>
      </c>
      <c r="D1887" s="4">
        <v>0</v>
      </c>
      <c r="E1887" s="4">
        <f>(R1887-S1887*(1000-T1887)/(1000-U1887))*AO1887</f>
        <v>17.88524068591414</v>
      </c>
      <c r="F1887" s="4">
        <f>IF(AZ1887&lt;&gt;0,1/(1/AZ1887-1/N1887),0)</f>
        <v>0.1358090210817261</v>
      </c>
      <c r="G1887" s="4">
        <f>((BC1887-AP1887/2)*S1887-E1887)/(BC1887+AP1887/2)</f>
        <v>346.4239423928202</v>
      </c>
      <c r="H1887" s="4">
        <f>AP1887*1000</f>
        <v>2.064145398801428</v>
      </c>
      <c r="I1887" s="4">
        <f>(AU1887-BA1887)</f>
        <v>1.578577875036373</v>
      </c>
      <c r="J1887" s="4">
        <f>(P1887+AT1887*D1887)</f>
        <v>25.15180206298828</v>
      </c>
      <c r="K1887" s="4">
        <v>6</v>
      </c>
      <c r="L1887" s="4">
        <f>(K1887*AI1887+AJ1887)</f>
        <v>1.420000016689301</v>
      </c>
      <c r="M1887" s="4">
        <v>1</v>
      </c>
      <c r="N1887" s="4">
        <f>L1887*(M1887+1)*(M1887+1)/(M1887*M1887+1)</f>
        <v>2.840000033378601</v>
      </c>
      <c r="O1887" s="4">
        <v>20.88809013366699</v>
      </c>
      <c r="P1887" s="4">
        <v>25.15180206298828</v>
      </c>
      <c r="Q1887" s="4">
        <v>19.6706657409668</v>
      </c>
      <c r="R1887" s="4">
        <v>600.3720703125</v>
      </c>
      <c r="S1887" s="4">
        <v>577.4556884765625</v>
      </c>
      <c r="T1887" s="4">
        <v>13.61284065246582</v>
      </c>
      <c r="U1887" s="4">
        <v>16.05258178710938</v>
      </c>
      <c r="V1887" s="4">
        <v>55.927978515625</v>
      </c>
      <c r="W1887" s="4">
        <v>65.71202850341797</v>
      </c>
      <c r="X1887" s="4">
        <v>499.4818115234375</v>
      </c>
      <c r="Y1887" s="4">
        <v>1998.734497070312</v>
      </c>
      <c r="Z1887" s="4">
        <v>61.99413299560547</v>
      </c>
      <c r="AA1887" s="4">
        <v>101.5407257080078</v>
      </c>
      <c r="AB1887" s="4">
        <v>8.212129592895508</v>
      </c>
      <c r="AC1887" s="4">
        <v>0.3466336131095886</v>
      </c>
      <c r="AD1887" s="4">
        <v>0.1287502348423004</v>
      </c>
      <c r="AE1887" s="4">
        <v>0.01274406630545855</v>
      </c>
      <c r="AF1887" s="4">
        <v>0.05921073257923126</v>
      </c>
      <c r="AG1887" s="4">
        <v>0.0148782217875123</v>
      </c>
      <c r="AH1887" s="4">
        <v>0.6666666865348816</v>
      </c>
      <c r="AI1887" s="4">
        <v>-0.2195652425289154</v>
      </c>
      <c r="AJ1887" s="4">
        <v>2.737391471862793</v>
      </c>
      <c r="AK1887" s="4">
        <v>1</v>
      </c>
      <c r="AL1887" s="4">
        <v>0</v>
      </c>
      <c r="AM1887" s="4">
        <v>0.1599999964237213</v>
      </c>
      <c r="AN1887" s="4">
        <v>111115</v>
      </c>
      <c r="AO1887" s="4">
        <f>X1887*0.000001/(K1887*0.0001)</f>
        <v>0.8324696858723958</v>
      </c>
      <c r="AP1887" s="4">
        <f>(U1887-T1887)/(1000-U1887)*AO1887</f>
        <v>0.002064145398801428</v>
      </c>
      <c r="AQ1887" s="4">
        <f>(P1887+273.15)</f>
        <v>298.3018020629883</v>
      </c>
      <c r="AR1887" s="4">
        <f>(O1887+273.15)</f>
        <v>294.038090133667</v>
      </c>
      <c r="AS1887" s="4">
        <f>(Y1887*AK1887+Z1887*AL1887)*AM1887</f>
        <v>319.7975123832184</v>
      </c>
      <c r="AT1887" s="4">
        <f>((AS1887+0.00000010773*(AR1887^4-AQ1887^4))-AP1887*44100)/(L1887*0.92*2*29.3+0.00000043092*AQ1887^3)</f>
        <v>2.057363794391991</v>
      </c>
      <c r="AU1887" s="4">
        <f>0.61365*EXP(17.502*J1887/(240.97+J1887))</f>
        <v>3.208568679186607</v>
      </c>
      <c r="AV1887" s="4">
        <f>AU1887*1000/AA1887</f>
        <v>31.59883541125381</v>
      </c>
      <c r="AW1887" s="4">
        <f>(AV1887-U1887)</f>
        <v>15.54625362414443</v>
      </c>
      <c r="AX1887" s="4">
        <f>IF(D1887,P1887,(O1887+P1887)/2)</f>
        <v>23.01994609832764</v>
      </c>
      <c r="AY1887" s="4">
        <f>0.61365*EXP(17.502*AX1887/(240.97+AX1887))</f>
        <v>2.823127648467053</v>
      </c>
      <c r="AZ1887" s="4">
        <f>IF(AW1887&lt;&gt;0,(1000-(AV1887+U1887)/2)/AW1887*AP1887,0)</f>
        <v>0.1296110124495756</v>
      </c>
      <c r="BA1887" s="4">
        <f>U1887*AA1887/1000</f>
        <v>1.629990804150235</v>
      </c>
      <c r="BB1887" s="4">
        <f>(AY1887-BA1887)</f>
        <v>1.193136844316818</v>
      </c>
      <c r="BC1887" s="4">
        <f>1/(1.6/F1887+1.37/N1887)</f>
        <v>0.08154183115440045</v>
      </c>
      <c r="BD1887" s="4">
        <f>G1887*AA1887*0.001</f>
        <v>35.17613851319605</v>
      </c>
      <c r="BE1887" s="4">
        <f>G1887/S1887</f>
        <v>0.5999143298886744</v>
      </c>
      <c r="BF1887" s="4">
        <f>(1-AP1887*AA1887/AU1887/F1887)*100</f>
        <v>51.90049685978405</v>
      </c>
      <c r="BG1887" s="4">
        <f>(S1887-E1887/(N1887/1.35))</f>
        <v>568.9539016307152</v>
      </c>
      <c r="BH1887" s="4">
        <f>E1887*BF1887/100/BG1887</f>
        <v>0.01631508063122942</v>
      </c>
    </row>
    <row r="1888" ht="16" customHeight="1">
      <c r="A1888" s="4">
        <v>1775</v>
      </c>
      <c r="B1888" t="s" s="2">
        <v>1949</v>
      </c>
      <c r="C1888" s="4">
        <v>10337.000032454729</v>
      </c>
      <c r="D1888" s="4">
        <v>0</v>
      </c>
      <c r="E1888" s="4">
        <f>(R1888-S1888*(1000-T1888)/(1000-U1888))*AO1888</f>
        <v>17.34928062859498</v>
      </c>
      <c r="F1888" s="4">
        <f>IF(AZ1888&lt;&gt;0,1/(1/AZ1888-1/N1888),0)</f>
        <v>0.1328281219050296</v>
      </c>
      <c r="G1888" s="4">
        <f>((BC1888-AP1888/2)*S1888-E1888)/(BC1888+AP1888/2)</f>
        <v>348.1235469533122</v>
      </c>
      <c r="H1888" s="4">
        <f>AP1888*1000</f>
        <v>2.015980913275418</v>
      </c>
      <c r="I1888" s="4">
        <f>(AU1888-BA1888)</f>
        <v>1.574722969014578</v>
      </c>
      <c r="J1888" s="4">
        <f>(P1888+AT1888*D1888)</f>
        <v>25.15610313415527</v>
      </c>
      <c r="K1888" s="4">
        <v>6</v>
      </c>
      <c r="L1888" s="4">
        <f>(K1888*AI1888+AJ1888)</f>
        <v>1.420000016689301</v>
      </c>
      <c r="M1888" s="4">
        <v>1</v>
      </c>
      <c r="N1888" s="4">
        <f>L1888*(M1888+1)*(M1888+1)/(M1888*M1888+1)</f>
        <v>2.840000033378601</v>
      </c>
      <c r="O1888" s="4">
        <v>20.83068084716797</v>
      </c>
      <c r="P1888" s="4">
        <v>25.15610313415527</v>
      </c>
      <c r="Q1888" s="4">
        <v>19.63271713256836</v>
      </c>
      <c r="R1888" s="4">
        <v>599.398681640625</v>
      </c>
      <c r="S1888" s="4">
        <v>577.1605834960938</v>
      </c>
      <c r="T1888" s="4">
        <v>13.71594905853271</v>
      </c>
      <c r="U1888" s="4">
        <v>16.09861373901367</v>
      </c>
      <c r="V1888" s="4">
        <v>56.55063247680664</v>
      </c>
      <c r="W1888" s="4">
        <v>66.11421203613281</v>
      </c>
      <c r="X1888" s="4">
        <v>499.4894409179688</v>
      </c>
      <c r="Y1888" s="4">
        <v>1998.603637695312</v>
      </c>
      <c r="Z1888" s="4">
        <v>61.77516937255859</v>
      </c>
      <c r="AA1888" s="4">
        <v>101.5408935546875</v>
      </c>
      <c r="AB1888" s="4">
        <v>8.212129592895508</v>
      </c>
      <c r="AC1888" s="4">
        <v>0.3466336131095886</v>
      </c>
      <c r="AD1888" s="4">
        <v>0.1287502348423004</v>
      </c>
      <c r="AE1888" s="4">
        <v>0.01274406630545855</v>
      </c>
      <c r="AF1888" s="4">
        <v>0.05921073257923126</v>
      </c>
      <c r="AG1888" s="4">
        <v>0.0148782217875123</v>
      </c>
      <c r="AH1888" s="4">
        <v>0.6666666865348816</v>
      </c>
      <c r="AI1888" s="4">
        <v>-0.2195652425289154</v>
      </c>
      <c r="AJ1888" s="4">
        <v>2.737391471862793</v>
      </c>
      <c r="AK1888" s="4">
        <v>1</v>
      </c>
      <c r="AL1888" s="4">
        <v>0</v>
      </c>
      <c r="AM1888" s="4">
        <v>0.1599999964237213</v>
      </c>
      <c r="AN1888" s="4">
        <v>111115</v>
      </c>
      <c r="AO1888" s="4">
        <f>X1888*0.000001/(K1888*0.0001)</f>
        <v>0.8324824015299477</v>
      </c>
      <c r="AP1888" s="4">
        <f>(U1888-T1888)/(1000-U1888)*AO1888</f>
        <v>0.002015980913275418</v>
      </c>
      <c r="AQ1888" s="4">
        <f>(P1888+273.15)</f>
        <v>298.3061031341553</v>
      </c>
      <c r="AR1888" s="4">
        <f>(O1888+273.15)</f>
        <v>293.9806808471679</v>
      </c>
      <c r="AS1888" s="4">
        <f>(Y1888*AK1888+Z1888*AL1888)*AM1888</f>
        <v>319.7765748836864</v>
      </c>
      <c r="AT1888" s="4">
        <f>((AS1888+0.00000010773*(AR1888^4-AQ1888^4))-AP1888*44100)/(L1888*0.92*2*29.3+0.00000043092*AQ1888^3)</f>
        <v>2.073548694623511</v>
      </c>
      <c r="AU1888" s="4">
        <f>0.61365*EXP(17.502*J1888/(240.97+J1888))</f>
        <v>3.209390593065795</v>
      </c>
      <c r="AV1888" s="4">
        <f>AU1888*1000/AA1888</f>
        <v>31.60687759101995</v>
      </c>
      <c r="AW1888" s="4">
        <f>(AV1888-U1888)</f>
        <v>15.50826385200628</v>
      </c>
      <c r="AX1888" s="4">
        <f>IF(D1888,P1888,(O1888+P1888)/2)</f>
        <v>22.99339199066162</v>
      </c>
      <c r="AY1888" s="4">
        <f>0.61365*EXP(17.502*AX1888/(240.97+AX1888))</f>
        <v>2.818594156410281</v>
      </c>
      <c r="AZ1888" s="4">
        <f>IF(AW1888&lt;&gt;0,(1000-(AV1888+U1888)/2)/AW1888*AP1888,0)</f>
        <v>0.1268932649112072</v>
      </c>
      <c r="BA1888" s="4">
        <f>U1888*AA1888/1000</f>
        <v>1.634667624051217</v>
      </c>
      <c r="BB1888" s="4">
        <f>(AY1888-BA1888)</f>
        <v>1.183926532359064</v>
      </c>
      <c r="BC1888" s="4">
        <f>1/(1.6/F1888+1.37/N1888)</f>
        <v>0.07982096903507323</v>
      </c>
      <c r="BD1888" s="4">
        <f>G1888*AA1888*0.001</f>
        <v>35.34877602506653</v>
      </c>
      <c r="BE1888" s="4">
        <f>G1888/S1888</f>
        <v>0.6031658379104614</v>
      </c>
      <c r="BF1888" s="4">
        <f>(1-AP1888*AA1888/AU1888/F1888)*100</f>
        <v>51.98081448115452</v>
      </c>
      <c r="BG1888" s="4">
        <f>(S1888-E1888/(N1888/1.35))</f>
        <v>568.9135663928088</v>
      </c>
      <c r="BH1888" s="4">
        <f>E1888*BF1888/100/BG1888</f>
        <v>0.01585178823304437</v>
      </c>
    </row>
    <row r="1889" ht="16" customHeight="1">
      <c r="A1889" s="4">
        <v>1776</v>
      </c>
      <c r="B1889" t="s" s="2">
        <v>1950</v>
      </c>
      <c r="C1889" s="4">
        <v>10342.000032342970</v>
      </c>
      <c r="D1889" s="4">
        <v>0</v>
      </c>
      <c r="E1889" s="4">
        <f>(R1889-S1889*(1000-T1889)/(1000-U1889))*AO1889</f>
        <v>17.24963767859457</v>
      </c>
      <c r="F1889" s="4">
        <f>IF(AZ1889&lt;&gt;0,1/(1/AZ1889-1/N1889),0)</f>
        <v>0.1346357705518789</v>
      </c>
      <c r="G1889" s="4">
        <f>((BC1889-AP1889/2)*S1889-E1889)/(BC1889+AP1889/2)</f>
        <v>352.184077775327</v>
      </c>
      <c r="H1889" s="4">
        <f>AP1889*1000</f>
        <v>2.035628092061587</v>
      </c>
      <c r="I1889" s="4">
        <f>(AU1889-BA1889)</f>
        <v>1.569653138669973</v>
      </c>
      <c r="J1889" s="4">
        <f>(P1889+AT1889*D1889)</f>
        <v>25.15210723876953</v>
      </c>
      <c r="K1889" s="4">
        <v>6</v>
      </c>
      <c r="L1889" s="4">
        <f>(K1889*AI1889+AJ1889)</f>
        <v>1.420000016689301</v>
      </c>
      <c r="M1889" s="4">
        <v>1</v>
      </c>
      <c r="N1889" s="4">
        <f>L1889*(M1889+1)*(M1889+1)/(M1889*M1889+1)</f>
        <v>2.840000033378601</v>
      </c>
      <c r="O1889" s="4">
        <v>20.7841968536377</v>
      </c>
      <c r="P1889" s="4">
        <v>25.15210723876953</v>
      </c>
      <c r="Q1889" s="4">
        <v>19.59471130371094</v>
      </c>
      <c r="R1889" s="4">
        <v>599.3274536132812</v>
      </c>
      <c r="S1889" s="4">
        <v>577.1961669921875</v>
      </c>
      <c r="T1889" s="4">
        <v>13.73526859283447</v>
      </c>
      <c r="U1889" s="4">
        <v>16.14096069335938</v>
      </c>
      <c r="V1889" s="4">
        <v>56.81044769287109</v>
      </c>
      <c r="W1889" s="4">
        <v>66.46961212158203</v>
      </c>
      <c r="X1889" s="4">
        <v>499.5080871582031</v>
      </c>
      <c r="Y1889" s="4">
        <v>1998.756958007812</v>
      </c>
      <c r="Z1889" s="4">
        <v>61.13303756713867</v>
      </c>
      <c r="AA1889" s="4">
        <v>101.5412826538086</v>
      </c>
      <c r="AB1889" s="4">
        <v>8.212129592895508</v>
      </c>
      <c r="AC1889" s="4">
        <v>0.3466336131095886</v>
      </c>
      <c r="AD1889" s="4">
        <v>0.1287502348423004</v>
      </c>
      <c r="AE1889" s="4">
        <v>0.01274406630545855</v>
      </c>
      <c r="AF1889" s="4">
        <v>0.05921073257923126</v>
      </c>
      <c r="AG1889" s="4">
        <v>0.0148782217875123</v>
      </c>
      <c r="AH1889" s="4">
        <v>0.6666666865348816</v>
      </c>
      <c r="AI1889" s="4">
        <v>-0.2195652425289154</v>
      </c>
      <c r="AJ1889" s="4">
        <v>2.737391471862793</v>
      </c>
      <c r="AK1889" s="4">
        <v>1</v>
      </c>
      <c r="AL1889" s="4">
        <v>0</v>
      </c>
      <c r="AM1889" s="4">
        <v>0.1599999964237213</v>
      </c>
      <c r="AN1889" s="4">
        <v>111115</v>
      </c>
      <c r="AO1889" s="4">
        <f>X1889*0.000001/(K1889*0.0001)</f>
        <v>0.8325134785970052</v>
      </c>
      <c r="AP1889" s="4">
        <f>(U1889-T1889)/(1000-U1889)*AO1889</f>
        <v>0.002035628092061587</v>
      </c>
      <c r="AQ1889" s="4">
        <f>(P1889+273.15)</f>
        <v>298.3021072387695</v>
      </c>
      <c r="AR1889" s="4">
        <f>(O1889+273.15)</f>
        <v>293.9341968536377</v>
      </c>
      <c r="AS1889" s="4">
        <f>(Y1889*AK1889+Z1889*AL1889)*AM1889</f>
        <v>319.8011061331381</v>
      </c>
      <c r="AT1889" s="4">
        <f>((AS1889+0.00000010773*(AR1889^4-AQ1889^4))-AP1889*44100)/(L1889*0.92*2*29.3+0.00000043092*AQ1889^3)</f>
        <v>2.058728773198263</v>
      </c>
      <c r="AU1889" s="4">
        <f>0.61365*EXP(17.502*J1889/(240.97+J1889))</f>
        <v>3.208626990738392</v>
      </c>
      <c r="AV1889" s="4">
        <f>AU1889*1000/AA1889</f>
        <v>31.59923635865204</v>
      </c>
      <c r="AW1889" s="4">
        <f>(AV1889-U1889)</f>
        <v>15.45827566529266</v>
      </c>
      <c r="AX1889" s="4">
        <f>IF(D1889,P1889,(O1889+P1889)/2)</f>
        <v>22.96815204620361</v>
      </c>
      <c r="AY1889" s="4">
        <f>0.61365*EXP(17.502*AX1889/(240.97+AX1889))</f>
        <v>2.814290932034355</v>
      </c>
      <c r="AZ1889" s="4">
        <f>IF(AW1889&lt;&gt;0,(1000-(AV1889+U1889)/2)/AW1889*AP1889,0)</f>
        <v>0.1285419856629366</v>
      </c>
      <c r="BA1889" s="4">
        <f>U1889*AA1889/1000</f>
        <v>1.638973852068419</v>
      </c>
      <c r="BB1889" s="4">
        <f>(AY1889-BA1889)</f>
        <v>1.175317079965936</v>
      </c>
      <c r="BC1889" s="4">
        <f>1/(1.6/F1889+1.37/N1889)</f>
        <v>0.08086487267929007</v>
      </c>
      <c r="BD1889" s="4">
        <f>G1889*AA1889*0.001</f>
        <v>35.76122298755539</v>
      </c>
      <c r="BE1889" s="4">
        <f>G1889/S1889</f>
        <v>0.6101635768140746</v>
      </c>
      <c r="BF1889" s="4">
        <f>(1-AP1889*AA1889/AU1889/F1889)*100</f>
        <v>52.15226457774877</v>
      </c>
      <c r="BG1889" s="4">
        <f>(S1889-E1889/(N1889/1.35))</f>
        <v>568.9965153751418</v>
      </c>
      <c r="BH1889" s="4">
        <f>E1889*BF1889/100/BG1889</f>
        <v>0.01581042491079674</v>
      </c>
    </row>
    <row r="1890" ht="16" customHeight="1">
      <c r="A1890" s="4">
        <v>1777</v>
      </c>
      <c r="B1890" t="s" s="2">
        <v>1951</v>
      </c>
      <c r="C1890" s="4">
        <v>10347.500032220036</v>
      </c>
      <c r="D1890" s="4">
        <v>0</v>
      </c>
      <c r="E1890" s="4">
        <f>(R1890-S1890*(1000-T1890)/(1000-U1890))*AO1890</f>
        <v>17.39323797255161</v>
      </c>
      <c r="F1890" s="4">
        <f>IF(AZ1890&lt;&gt;0,1/(1/AZ1890-1/N1890),0)</f>
        <v>0.1394197049199871</v>
      </c>
      <c r="G1890" s="4">
        <f>((BC1890-AP1890/2)*S1890-E1890)/(BC1890+AP1890/2)</f>
        <v>357.6738871864875</v>
      </c>
      <c r="H1890" s="4">
        <f>AP1890*1000</f>
        <v>2.102103329371024</v>
      </c>
      <c r="I1890" s="4">
        <f>(AU1890-BA1890)</f>
        <v>1.567769096120793</v>
      </c>
      <c r="J1890" s="4">
        <f>(P1890+AT1890*D1890)</f>
        <v>25.16203880310059</v>
      </c>
      <c r="K1890" s="4">
        <v>6</v>
      </c>
      <c r="L1890" s="4">
        <f>(K1890*AI1890+AJ1890)</f>
        <v>1.420000016689301</v>
      </c>
      <c r="M1890" s="4">
        <v>1</v>
      </c>
      <c r="N1890" s="4">
        <f>L1890*(M1890+1)*(M1890+1)/(M1890*M1890+1)</f>
        <v>2.840000033378601</v>
      </c>
      <c r="O1890" s="4">
        <v>20.74649429321289</v>
      </c>
      <c r="P1890" s="4">
        <v>25.16203880310059</v>
      </c>
      <c r="Q1890" s="4">
        <v>19.55721855163574</v>
      </c>
      <c r="R1890" s="4">
        <v>599.7752075195312</v>
      </c>
      <c r="S1890" s="4">
        <v>577.4248046875</v>
      </c>
      <c r="T1890" s="4">
        <v>13.69401741027832</v>
      </c>
      <c r="U1890" s="4">
        <v>16.17817115783691</v>
      </c>
      <c r="V1890" s="4">
        <v>56.69711303710938</v>
      </c>
      <c r="W1890" s="4">
        <v>66.811279296875</v>
      </c>
      <c r="X1890" s="4">
        <v>499.5089721679688</v>
      </c>
      <c r="Y1890" s="4">
        <v>1998.654296875</v>
      </c>
      <c r="Z1890" s="4">
        <v>61.67630386352539</v>
      </c>
      <c r="AA1890" s="4">
        <v>101.5415191650391</v>
      </c>
      <c r="AB1890" s="4">
        <v>8.212129592895508</v>
      </c>
      <c r="AC1890" s="4">
        <v>0.3466336131095886</v>
      </c>
      <c r="AD1890" s="4">
        <v>0.1287502348423004</v>
      </c>
      <c r="AE1890" s="4">
        <v>0.01274406630545855</v>
      </c>
      <c r="AF1890" s="4">
        <v>0.05921073257923126</v>
      </c>
      <c r="AG1890" s="4">
        <v>0.0148782217875123</v>
      </c>
      <c r="AH1890" s="4">
        <v>0.6666666865348816</v>
      </c>
      <c r="AI1890" s="4">
        <v>-0.2195652425289154</v>
      </c>
      <c r="AJ1890" s="4">
        <v>2.737391471862793</v>
      </c>
      <c r="AK1890" s="4">
        <v>1</v>
      </c>
      <c r="AL1890" s="4">
        <v>0</v>
      </c>
      <c r="AM1890" s="4">
        <v>0.1599999964237213</v>
      </c>
      <c r="AN1890" s="4">
        <v>111115</v>
      </c>
      <c r="AO1890" s="4">
        <f>X1890*0.000001/(K1890*0.0001)</f>
        <v>0.8325149536132811</v>
      </c>
      <c r="AP1890" s="4">
        <f>(U1890-T1890)/(1000-U1890)*AO1890</f>
        <v>0.002102103329371024</v>
      </c>
      <c r="AQ1890" s="4">
        <f>(P1890+273.15)</f>
        <v>298.3120388031006</v>
      </c>
      <c r="AR1890" s="4">
        <f>(O1890+273.15)</f>
        <v>293.8964942932129</v>
      </c>
      <c r="AS1890" s="4">
        <f>(Y1890*AK1890+Z1890*AL1890)*AM1890</f>
        <v>319.7846803522552</v>
      </c>
      <c r="AT1890" s="4">
        <f>((AS1890+0.00000010773*(AR1890^4-AQ1890^4))-AP1890*44100)/(L1890*0.92*2*29.3+0.00000043092*AQ1890^3)</f>
        <v>2.019221201565089</v>
      </c>
      <c r="AU1890" s="4">
        <f>0.61365*EXP(17.502*J1890/(240.97+J1890))</f>
        <v>3.210525172799573</v>
      </c>
      <c r="AV1890" s="4">
        <f>AU1890*1000/AA1890</f>
        <v>31.61785641183279</v>
      </c>
      <c r="AW1890" s="4">
        <f>(AV1890-U1890)</f>
        <v>15.43968525399588</v>
      </c>
      <c r="AX1890" s="4">
        <f>IF(D1890,P1890,(O1890+P1890)/2)</f>
        <v>22.95426654815674</v>
      </c>
      <c r="AY1890" s="4">
        <f>0.61365*EXP(17.502*AX1890/(240.97+AX1890))</f>
        <v>2.811926008644072</v>
      </c>
      <c r="AZ1890" s="4">
        <f>IF(AW1890&lt;&gt;0,(1000-(AV1890+U1890)/2)/AW1890*AP1890,0)</f>
        <v>0.1328956647284979</v>
      </c>
      <c r="BA1890" s="4">
        <f>U1890*AA1890/1000</f>
        <v>1.642756076678779</v>
      </c>
      <c r="BB1890" s="4">
        <f>(AY1890-BA1890)</f>
        <v>1.169169931965293</v>
      </c>
      <c r="BC1890" s="4">
        <f>1/(1.6/F1890+1.37/N1890)</f>
        <v>0.08362229026509685</v>
      </c>
      <c r="BD1890" s="4">
        <f>G1890*AA1890*0.001</f>
        <v>36.31874987058075</v>
      </c>
      <c r="BE1890" s="4">
        <f>G1890/S1890</f>
        <v>0.619429377267676</v>
      </c>
      <c r="BF1890" s="4">
        <f>(1-AP1890*AA1890/AU1890/F1890)*100</f>
        <v>52.31327711283189</v>
      </c>
      <c r="BG1890" s="4">
        <f>(S1890-E1890/(N1890/1.35))</f>
        <v>569.1568923681432</v>
      </c>
      <c r="BH1890" s="4">
        <f>E1890*BF1890/100/BG1890</f>
        <v>0.01598675672997001</v>
      </c>
    </row>
    <row r="1891" ht="16" customHeight="1">
      <c r="A1891" s="4">
        <v>1778</v>
      </c>
      <c r="B1891" t="s" s="2">
        <v>1952</v>
      </c>
      <c r="C1891" s="4">
        <v>10352.500032108277</v>
      </c>
      <c r="D1891" s="4">
        <v>0</v>
      </c>
      <c r="E1891" s="4">
        <f>(R1891-S1891*(1000-T1891)/(1000-U1891))*AO1891</f>
        <v>17.90232479263345</v>
      </c>
      <c r="F1891" s="4">
        <f>IF(AZ1891&lt;&gt;0,1/(1/AZ1891-1/N1891),0)</f>
        <v>0.1431196605918292</v>
      </c>
      <c r="G1891" s="4">
        <f>((BC1891-AP1891/2)*S1891-E1891)/(BC1891+AP1891/2)</f>
        <v>356.793122981813</v>
      </c>
      <c r="H1891" s="4">
        <f>AP1891*1000</f>
        <v>2.153599410966842</v>
      </c>
      <c r="I1891" s="4">
        <f>(AU1891-BA1891)</f>
        <v>1.566605973450911</v>
      </c>
      <c r="J1891" s="4">
        <f>(P1891+AT1891*D1891)</f>
        <v>25.15872955322266</v>
      </c>
      <c r="K1891" s="4">
        <v>6</v>
      </c>
      <c r="L1891" s="4">
        <f>(K1891*AI1891+AJ1891)</f>
        <v>1.420000016689301</v>
      </c>
      <c r="M1891" s="4">
        <v>1</v>
      </c>
      <c r="N1891" s="4">
        <f>L1891*(M1891+1)*(M1891+1)/(M1891*M1891+1)</f>
        <v>2.840000033378601</v>
      </c>
      <c r="O1891" s="4">
        <v>20.74218940734863</v>
      </c>
      <c r="P1891" s="4">
        <v>25.15872955322266</v>
      </c>
      <c r="Q1891" s="4">
        <v>19.55950355529785</v>
      </c>
      <c r="R1891" s="4">
        <v>600.2946166992188</v>
      </c>
      <c r="S1891" s="4">
        <v>577.2971801757812</v>
      </c>
      <c r="T1891" s="4">
        <v>13.63828468322754</v>
      </c>
      <c r="U1891" s="4">
        <v>16.18329620361328</v>
      </c>
      <c r="V1891" s="4">
        <v>56.39467620849609</v>
      </c>
      <c r="W1891" s="4">
        <v>66.87012481689453</v>
      </c>
      <c r="X1891" s="4">
        <v>499.5058898925781</v>
      </c>
      <c r="Y1891" s="4">
        <v>1998.811645507812</v>
      </c>
      <c r="Z1891" s="4">
        <v>62.53969573974609</v>
      </c>
      <c r="AA1891" s="4">
        <v>101.5421447753906</v>
      </c>
      <c r="AB1891" s="4">
        <v>8.212129592895508</v>
      </c>
      <c r="AC1891" s="4">
        <v>0.3466336131095886</v>
      </c>
      <c r="AD1891" s="4">
        <v>0.1287502348423004</v>
      </c>
      <c r="AE1891" s="4">
        <v>0.01274406630545855</v>
      </c>
      <c r="AF1891" s="4">
        <v>0.05921073257923126</v>
      </c>
      <c r="AG1891" s="4">
        <v>0.0148782217875123</v>
      </c>
      <c r="AH1891" s="4">
        <v>0.6666666865348816</v>
      </c>
      <c r="AI1891" s="4">
        <v>-0.2195652425289154</v>
      </c>
      <c r="AJ1891" s="4">
        <v>2.737391471862793</v>
      </c>
      <c r="AK1891" s="4">
        <v>1</v>
      </c>
      <c r="AL1891" s="4">
        <v>0</v>
      </c>
      <c r="AM1891" s="4">
        <v>0.1599999964237213</v>
      </c>
      <c r="AN1891" s="4">
        <v>111115</v>
      </c>
      <c r="AO1891" s="4">
        <f>X1891*0.000001/(K1891*0.0001)</f>
        <v>0.83250981648763</v>
      </c>
      <c r="AP1891" s="4">
        <f>(U1891-T1891)/(1000-U1891)*AO1891</f>
        <v>0.002153599410966842</v>
      </c>
      <c r="AQ1891" s="4">
        <f>(P1891+273.15)</f>
        <v>298.3087295532226</v>
      </c>
      <c r="AR1891" s="4">
        <f>(O1891+273.15)</f>
        <v>293.8921894073486</v>
      </c>
      <c r="AS1891" s="4">
        <f>(Y1891*AK1891+Z1891*AL1891)*AM1891</f>
        <v>319.8098561329425</v>
      </c>
      <c r="AT1891" s="4">
        <f>((AS1891+0.00000010773*(AR1891^4-AQ1891^4))-AP1891*44100)/(L1891*0.92*2*29.3+0.00000043092*AQ1891^3)</f>
        <v>1.993602842021179</v>
      </c>
      <c r="AU1891" s="4">
        <f>0.61365*EXP(17.502*J1891/(240.97+J1891))</f>
        <v>3.20989257950124</v>
      </c>
      <c r="AV1891" s="4">
        <f>AU1891*1000/AA1891</f>
        <v>31.61143175182545</v>
      </c>
      <c r="AW1891" s="4">
        <f>(AV1891-U1891)</f>
        <v>15.42813554821217</v>
      </c>
      <c r="AX1891" s="4">
        <f>IF(D1891,P1891,(O1891+P1891)/2)</f>
        <v>22.95045948028564</v>
      </c>
      <c r="AY1891" s="4">
        <f>0.61365*EXP(17.502*AX1891/(240.97+AX1891))</f>
        <v>2.811277907587107</v>
      </c>
      <c r="AZ1891" s="4">
        <f>IF(AW1891&lt;&gt;0,(1000-(AV1891+U1891)/2)/AW1891*AP1891,0)</f>
        <v>0.1362532793033674</v>
      </c>
      <c r="BA1891" s="4">
        <f>U1891*AA1891/1000</f>
        <v>1.643286606050329</v>
      </c>
      <c r="BB1891" s="4">
        <f>(AY1891-BA1891)</f>
        <v>1.167991301536778</v>
      </c>
      <c r="BC1891" s="4">
        <f>1/(1.6/F1891+1.37/N1891)</f>
        <v>0.08574968277946814</v>
      </c>
      <c r="BD1891" s="4">
        <f>G1891*AA1891*0.001</f>
        <v>36.22953894868301</v>
      </c>
      <c r="BE1891" s="4">
        <f>G1891/S1891</f>
        <v>0.6180406474065456</v>
      </c>
      <c r="BF1891" s="4">
        <f>(1-AP1891*AA1891/AU1891/F1891)*100</f>
        <v>52.39840996608549</v>
      </c>
      <c r="BG1891" s="4">
        <f>(S1891-E1891/(N1891/1.35))</f>
        <v>568.7872723638072</v>
      </c>
      <c r="BH1891" s="4">
        <f>E1891*BF1891/100/BG1891</f>
        <v>0.01649216498695539</v>
      </c>
    </row>
    <row r="1892" ht="16" customHeight="1">
      <c r="A1892" s="4">
        <v>1779</v>
      </c>
      <c r="B1892" t="s" s="2">
        <v>1953</v>
      </c>
      <c r="C1892" s="4">
        <v>10357.500031996518</v>
      </c>
      <c r="D1892" s="4">
        <v>0</v>
      </c>
      <c r="E1892" s="4">
        <f>(R1892-S1892*(1000-T1892)/(1000-U1892))*AO1892</f>
        <v>18.08888159628162</v>
      </c>
      <c r="F1892" s="4">
        <f>IF(AZ1892&lt;&gt;0,1/(1/AZ1892-1/N1892),0)</f>
        <v>0.1436973561665924</v>
      </c>
      <c r="G1892" s="4">
        <f>((BC1892-AP1892/2)*S1892-E1892)/(BC1892+AP1892/2)</f>
        <v>355.4559767269314</v>
      </c>
      <c r="H1892" s="4">
        <f>AP1892*1000</f>
        <v>2.155991616817444</v>
      </c>
      <c r="I1892" s="4">
        <f>(AU1892-BA1892)</f>
        <v>1.56237198024772</v>
      </c>
      <c r="J1892" s="4">
        <f>(P1892+AT1892*D1892)</f>
        <v>25.14148139953613</v>
      </c>
      <c r="K1892" s="4">
        <v>6</v>
      </c>
      <c r="L1892" s="4">
        <f>(K1892*AI1892+AJ1892)</f>
        <v>1.420000016689301</v>
      </c>
      <c r="M1892" s="4">
        <v>1</v>
      </c>
      <c r="N1892" s="4">
        <f>L1892*(M1892+1)*(M1892+1)/(M1892*M1892+1)</f>
        <v>2.840000033378601</v>
      </c>
      <c r="O1892" s="4">
        <v>20.73843002319336</v>
      </c>
      <c r="P1892" s="4">
        <v>25.14148139953613</v>
      </c>
      <c r="Q1892" s="4">
        <v>19.55088424682617</v>
      </c>
      <c r="R1892" s="4">
        <v>600.4967651367188</v>
      </c>
      <c r="S1892" s="4">
        <v>577.2733764648438</v>
      </c>
      <c r="T1892" s="4">
        <v>13.64459609985352</v>
      </c>
      <c r="U1892" s="4">
        <v>16.19244003295898</v>
      </c>
      <c r="V1892" s="4">
        <v>56.41588592529297</v>
      </c>
      <c r="W1892" s="4">
        <v>66.93209838867188</v>
      </c>
      <c r="X1892" s="4">
        <v>499.5001831054688</v>
      </c>
      <c r="Y1892" s="4">
        <v>1998.792602539062</v>
      </c>
      <c r="Z1892" s="4">
        <v>63.52693939208984</v>
      </c>
      <c r="AA1892" s="4">
        <v>101.5427703857422</v>
      </c>
      <c r="AB1892" s="4">
        <v>8.212129592895508</v>
      </c>
      <c r="AC1892" s="4">
        <v>0.3466336131095886</v>
      </c>
      <c r="AD1892" s="4">
        <v>0.1287502348423004</v>
      </c>
      <c r="AE1892" s="4">
        <v>0.01274406630545855</v>
      </c>
      <c r="AF1892" s="4">
        <v>0.05921073257923126</v>
      </c>
      <c r="AG1892" s="4">
        <v>0.0148782217875123</v>
      </c>
      <c r="AH1892" s="4">
        <v>1</v>
      </c>
      <c r="AI1892" s="4">
        <v>-0.2195652425289154</v>
      </c>
      <c r="AJ1892" s="4">
        <v>2.737391471862793</v>
      </c>
      <c r="AK1892" s="4">
        <v>1</v>
      </c>
      <c r="AL1892" s="4">
        <v>0</v>
      </c>
      <c r="AM1892" s="4">
        <v>0.1599999964237213</v>
      </c>
      <c r="AN1892" s="4">
        <v>111115</v>
      </c>
      <c r="AO1892" s="4">
        <f>X1892*0.000001/(K1892*0.0001)</f>
        <v>0.8325003051757812</v>
      </c>
      <c r="AP1892" s="4">
        <f>(U1892-T1892)/(1000-U1892)*AO1892</f>
        <v>0.002155991616817444</v>
      </c>
      <c r="AQ1892" s="4">
        <f>(P1892+273.15)</f>
        <v>298.2914813995361</v>
      </c>
      <c r="AR1892" s="4">
        <f>(O1892+273.15)</f>
        <v>293.8884300231933</v>
      </c>
      <c r="AS1892" s="4">
        <f>(Y1892*AK1892+Z1892*AL1892)*AM1892</f>
        <v>319.8068092580106</v>
      </c>
      <c r="AT1892" s="4">
        <f>((AS1892+0.00000010773*(AR1892^4-AQ1892^4))-AP1892*44100)/(L1892*0.92*2*29.3+0.00000043092*AQ1892^3)</f>
        <v>1.994189011190625</v>
      </c>
      <c r="AU1892" s="4">
        <f>0.61365*EXP(17.502*J1892/(240.97+J1892))</f>
        <v>3.206597200499374</v>
      </c>
      <c r="AV1892" s="4">
        <f>AU1892*1000/AA1892</f>
        <v>31.57878387912901</v>
      </c>
      <c r="AW1892" s="4">
        <f>(AV1892-U1892)</f>
        <v>15.38634384617002</v>
      </c>
      <c r="AX1892" s="4">
        <f>IF(D1892,P1892,(O1892+P1892)/2)</f>
        <v>22.93995571136475</v>
      </c>
      <c r="AY1892" s="4">
        <f>0.61365*EXP(17.502*AX1892/(240.97+AX1892))</f>
        <v>2.809490462692182</v>
      </c>
      <c r="AZ1892" s="4">
        <f>IF(AW1892&lt;&gt;0,(1000-(AV1892+U1892)/2)/AW1892*AP1892,0)</f>
        <v>0.1367767715786171</v>
      </c>
      <c r="BA1892" s="4">
        <f>U1892*AA1892/1000</f>
        <v>1.644225220251654</v>
      </c>
      <c r="BB1892" s="4">
        <f>(AY1892-BA1892)</f>
        <v>1.165265242440528</v>
      </c>
      <c r="BC1892" s="4">
        <f>1/(1.6/F1892+1.37/N1892)</f>
        <v>0.08608143433275757</v>
      </c>
      <c r="BD1892" s="4">
        <f>G1892*AA1892*0.001</f>
        <v>36.09398462702251</v>
      </c>
      <c r="BE1892" s="4">
        <f>G1892/S1892</f>
        <v>0.6157498184026834</v>
      </c>
      <c r="BF1892" s="4">
        <f>(1-AP1892*AA1892/AU1892/F1892)*100</f>
        <v>52.48804630112831</v>
      </c>
      <c r="BG1892" s="4">
        <f>(S1892-E1892/(N1892/1.35))</f>
        <v>568.6747884831638</v>
      </c>
      <c r="BH1892" s="4">
        <f>E1892*BF1892/100/BG1892</f>
        <v>0.01669583519420198</v>
      </c>
    </row>
    <row r="1893" ht="16" customHeight="1">
      <c r="A1893" s="4">
        <v>1780</v>
      </c>
      <c r="B1893" t="s" s="2">
        <v>1954</v>
      </c>
      <c r="C1893" s="4">
        <v>10363.000031873584</v>
      </c>
      <c r="D1893" s="4">
        <v>0</v>
      </c>
      <c r="E1893" s="4">
        <f>(R1893-S1893*(1000-T1893)/(1000-U1893))*AO1893</f>
        <v>18.23105176294673</v>
      </c>
      <c r="F1893" s="4">
        <f>IF(AZ1893&lt;&gt;0,1/(1/AZ1893-1/N1893),0)</f>
        <v>0.144297319736549</v>
      </c>
      <c r="G1893" s="4">
        <f>((BC1893-AP1893/2)*S1893-E1893)/(BC1893+AP1893/2)</f>
        <v>354.783628378684</v>
      </c>
      <c r="H1893" s="4">
        <f>AP1893*1000</f>
        <v>2.158730775824752</v>
      </c>
      <c r="I1893" s="4">
        <f>(AU1893-BA1893)</f>
        <v>1.558174403776795</v>
      </c>
      <c r="J1893" s="4">
        <f>(P1893+AT1893*D1893)</f>
        <v>25.1251277923584</v>
      </c>
      <c r="K1893" s="4">
        <v>6</v>
      </c>
      <c r="L1893" s="4">
        <f>(K1893*AI1893+AJ1893)</f>
        <v>1.420000016689301</v>
      </c>
      <c r="M1893" s="4">
        <v>1</v>
      </c>
      <c r="N1893" s="4">
        <f>L1893*(M1893+1)*(M1893+1)/(M1893*M1893+1)</f>
        <v>2.840000033378601</v>
      </c>
      <c r="O1893" s="4">
        <v>20.7265796661377</v>
      </c>
      <c r="P1893" s="4">
        <v>25.1251277923584</v>
      </c>
      <c r="Q1893" s="4">
        <v>19.48980903625488</v>
      </c>
      <c r="R1893" s="4">
        <v>600.7657470703125</v>
      </c>
      <c r="S1893" s="4">
        <v>577.369628906250</v>
      </c>
      <c r="T1893" s="4">
        <v>13.65207958221436</v>
      </c>
      <c r="U1893" s="4">
        <v>16.20311164855957</v>
      </c>
      <c r="V1893" s="4">
        <v>56.47114181518555</v>
      </c>
      <c r="W1893" s="4">
        <v>67.01953887939453</v>
      </c>
      <c r="X1893" s="4">
        <v>499.5043334960938</v>
      </c>
      <c r="Y1893" s="4">
        <v>1998.833740234375</v>
      </c>
      <c r="Z1893" s="4">
        <v>63.3599853515625</v>
      </c>
      <c r="AA1893" s="4">
        <v>101.5422897338867</v>
      </c>
      <c r="AB1893" s="4">
        <v>8.212129592895508</v>
      </c>
      <c r="AC1893" s="4">
        <v>0.3466336131095886</v>
      </c>
      <c r="AD1893" s="4">
        <v>0.1287502348423004</v>
      </c>
      <c r="AE1893" s="4">
        <v>0.01274406630545855</v>
      </c>
      <c r="AF1893" s="4">
        <v>0.05921073257923126</v>
      </c>
      <c r="AG1893" s="4">
        <v>0.0148782217875123</v>
      </c>
      <c r="AH1893" s="4">
        <v>0.6666666865348816</v>
      </c>
      <c r="AI1893" s="4">
        <v>-0.2195652425289154</v>
      </c>
      <c r="AJ1893" s="4">
        <v>2.737391471862793</v>
      </c>
      <c r="AK1893" s="4">
        <v>1</v>
      </c>
      <c r="AL1893" s="4">
        <v>0</v>
      </c>
      <c r="AM1893" s="4">
        <v>0.1599999964237213</v>
      </c>
      <c r="AN1893" s="4">
        <v>111115</v>
      </c>
      <c r="AO1893" s="4">
        <f>X1893*0.000001/(K1893*0.0001)</f>
        <v>0.8325072224934894</v>
      </c>
      <c r="AP1893" s="4">
        <f>(U1893-T1893)/(1000-U1893)*AO1893</f>
        <v>0.002158730775824752</v>
      </c>
      <c r="AQ1893" s="4">
        <f>(P1893+273.15)</f>
        <v>298.2751277923584</v>
      </c>
      <c r="AR1893" s="4">
        <f>(O1893+273.15)</f>
        <v>293.8765796661377</v>
      </c>
      <c r="AS1893" s="4">
        <f>(Y1893*AK1893+Z1893*AL1893)*AM1893</f>
        <v>319.8133912891135</v>
      </c>
      <c r="AT1893" s="4">
        <f>((AS1893+0.00000010773*(AR1893^4-AQ1893^4))-AP1893*44100)/(L1893*0.92*2*29.3+0.00000043092*AQ1893^3)</f>
        <v>1.993586068370431</v>
      </c>
      <c r="AU1893" s="4">
        <f>0.61365*EXP(17.502*J1893/(240.97+J1893))</f>
        <v>3.203475461385346</v>
      </c>
      <c r="AV1893" s="4">
        <f>AU1893*1000/AA1893</f>
        <v>31.54819011646023</v>
      </c>
      <c r="AW1893" s="4">
        <f>(AV1893-U1893)</f>
        <v>15.34507846790066</v>
      </c>
      <c r="AX1893" s="4">
        <f>IF(D1893,P1893,(O1893+P1893)/2)</f>
        <v>22.92585372924805</v>
      </c>
      <c r="AY1893" s="4">
        <f>0.61365*EXP(17.502*AX1893/(240.97+AX1893))</f>
        <v>2.807092267022932</v>
      </c>
      <c r="AZ1893" s="4">
        <f>IF(AW1893&lt;&gt;0,(1000-(AV1893+U1893)/2)/AW1893*AP1893,0)</f>
        <v>0.1373202279727483</v>
      </c>
      <c r="BA1893" s="4">
        <f>U1893*AA1893/1000</f>
        <v>1.645301057608551</v>
      </c>
      <c r="BB1893" s="4">
        <f>(AY1893-BA1893)</f>
        <v>1.161791209414381</v>
      </c>
      <c r="BC1893" s="4">
        <f>1/(1.6/F1893+1.37/N1893)</f>
        <v>0.08642585643074825</v>
      </c>
      <c r="BD1893" s="4">
        <f>G1893*AA1893*0.001</f>
        <v>36.02554198566792</v>
      </c>
      <c r="BE1893" s="4">
        <f>G1893/S1893</f>
        <v>0.6144826652049129</v>
      </c>
      <c r="BF1893" s="4">
        <f>(1-AP1893*AA1893/AU1893/F1893)*100</f>
        <v>52.57953924623884</v>
      </c>
      <c r="BG1893" s="4">
        <f>(S1893-E1893/(N1893/1.35))</f>
        <v>568.7034600362805</v>
      </c>
      <c r="BH1893" s="4">
        <f>E1893*BF1893/100/BG1893</f>
        <v>0.01685553841379683</v>
      </c>
    </row>
    <row r="1894" ht="16" customHeight="1">
      <c r="A1894" s="4">
        <v>1781</v>
      </c>
      <c r="B1894" t="s" s="2">
        <v>1955</v>
      </c>
      <c r="C1894" s="4">
        <v>10368.000031761825</v>
      </c>
      <c r="D1894" s="4">
        <v>0</v>
      </c>
      <c r="E1894" s="4">
        <f>(R1894-S1894*(1000-T1894)/(1000-U1894))*AO1894</f>
        <v>18.18892324831283</v>
      </c>
      <c r="F1894" s="4">
        <f>IF(AZ1894&lt;&gt;0,1/(1/AZ1894-1/N1894),0)</f>
        <v>0.1446641849577023</v>
      </c>
      <c r="G1894" s="4">
        <f>((BC1894-AP1894/2)*S1894-E1894)/(BC1894+AP1894/2)</f>
        <v>355.8774539805779</v>
      </c>
      <c r="H1894" s="4">
        <f>AP1894*1000</f>
        <v>2.160304884568258</v>
      </c>
      <c r="I1894" s="4">
        <f>(AU1894-BA1894)</f>
        <v>1.555533997212289</v>
      </c>
      <c r="J1894" s="4">
        <f>(P1894+AT1894*D1894)</f>
        <v>25.11593246459961</v>
      </c>
      <c r="K1894" s="4">
        <v>6</v>
      </c>
      <c r="L1894" s="4">
        <f>(K1894*AI1894+AJ1894)</f>
        <v>1.420000016689301</v>
      </c>
      <c r="M1894" s="4">
        <v>1</v>
      </c>
      <c r="N1894" s="4">
        <f>L1894*(M1894+1)*(M1894+1)/(M1894*M1894+1)</f>
        <v>2.840000033378601</v>
      </c>
      <c r="O1894" s="4">
        <v>20.70137977600098</v>
      </c>
      <c r="P1894" s="4">
        <v>25.11593246459961</v>
      </c>
      <c r="Q1894" s="4">
        <v>19.40724563598633</v>
      </c>
      <c r="R1894" s="4">
        <v>600.8060302734375</v>
      </c>
      <c r="S1894" s="4">
        <v>577.459472656250</v>
      </c>
      <c r="T1894" s="4">
        <v>13.65920734405518</v>
      </c>
      <c r="U1894" s="4">
        <v>16.21204566955566</v>
      </c>
      <c r="V1894" s="4">
        <v>56.57722854614258</v>
      </c>
      <c r="W1894" s="4">
        <v>67.15029144287109</v>
      </c>
      <c r="X1894" s="4">
        <v>499.5103454589844</v>
      </c>
      <c r="Y1894" s="4">
        <v>1998.809204101562</v>
      </c>
      <c r="Z1894" s="4">
        <v>63.21517562866211</v>
      </c>
      <c r="AA1894" s="4">
        <v>101.5410003662109</v>
      </c>
      <c r="AB1894" s="4">
        <v>8.212129592895508</v>
      </c>
      <c r="AC1894" s="4">
        <v>0.3466336131095886</v>
      </c>
      <c r="AD1894" s="4">
        <v>0.1287502348423004</v>
      </c>
      <c r="AE1894" s="4">
        <v>0.01274406630545855</v>
      </c>
      <c r="AF1894" s="4">
        <v>0.05921073257923126</v>
      </c>
      <c r="AG1894" s="4">
        <v>0.0148782217875123</v>
      </c>
      <c r="AH1894" s="4">
        <v>1</v>
      </c>
      <c r="AI1894" s="4">
        <v>-0.2195652425289154</v>
      </c>
      <c r="AJ1894" s="4">
        <v>2.737391471862793</v>
      </c>
      <c r="AK1894" s="4">
        <v>1</v>
      </c>
      <c r="AL1894" s="4">
        <v>0</v>
      </c>
      <c r="AM1894" s="4">
        <v>0.1599999964237213</v>
      </c>
      <c r="AN1894" s="4">
        <v>111115</v>
      </c>
      <c r="AO1894" s="4">
        <f>X1894*0.000001/(K1894*0.0001)</f>
        <v>0.8325172424316405</v>
      </c>
      <c r="AP1894" s="4">
        <f>(U1894-T1894)/(1000-U1894)*AO1894</f>
        <v>0.002160304884568258</v>
      </c>
      <c r="AQ1894" s="4">
        <f>(P1894+273.15)</f>
        <v>298.2659324645996</v>
      </c>
      <c r="AR1894" s="4">
        <f>(O1894+273.15)</f>
        <v>293.851379776001</v>
      </c>
      <c r="AS1894" s="4">
        <f>(Y1894*AK1894+Z1894*AL1894)*AM1894</f>
        <v>319.8094655079512</v>
      </c>
      <c r="AT1894" s="4">
        <f>((AS1894+0.00000010773*(AR1894^4-AQ1894^4))-AP1894*44100)/(L1894*0.92*2*29.3+0.00000043092*AQ1894^3)</f>
        <v>1.990839590231365</v>
      </c>
      <c r="AU1894" s="4">
        <f>0.61365*EXP(17.502*J1894/(240.97+J1894))</f>
        <v>3.201721332481669</v>
      </c>
      <c r="AV1894" s="4">
        <f>AU1894*1000/AA1894</f>
        <v>31.53131563540399</v>
      </c>
      <c r="AW1894" s="4">
        <f>(AV1894-U1894)</f>
        <v>15.31926996584833</v>
      </c>
      <c r="AX1894" s="4">
        <f>IF(D1894,P1894,(O1894+P1894)/2)</f>
        <v>22.90865612030029</v>
      </c>
      <c r="AY1894" s="4">
        <f>0.61365*EXP(17.502*AX1894/(240.97+AX1894))</f>
        <v>2.804170050224402</v>
      </c>
      <c r="AZ1894" s="4">
        <f>IF(AW1894&lt;&gt;0,(1000-(AV1894+U1894)/2)/AW1894*AP1894,0)</f>
        <v>0.1376524325867298</v>
      </c>
      <c r="BA1894" s="4">
        <f>U1894*AA1894/1000</f>
        <v>1.64618733526938</v>
      </c>
      <c r="BB1894" s="4">
        <f>(AY1894-BA1894)</f>
        <v>1.157982714955022</v>
      </c>
      <c r="BC1894" s="4">
        <f>1/(1.6/F1894+1.37/N1894)</f>
        <v>0.08663640454143605</v>
      </c>
      <c r="BD1894" s="4">
        <f>G1894*AA1894*0.001</f>
        <v>36.13615268496808</v>
      </c>
      <c r="BE1894" s="4">
        <f>G1894/S1894</f>
        <v>0.6162812644558081</v>
      </c>
      <c r="BF1894" s="4">
        <f>(1-AP1894*AA1894/AU1894/F1894)*100</f>
        <v>52.63997411170389</v>
      </c>
      <c r="BG1894" s="4">
        <f>(S1894-E1894/(N1894/1.35))</f>
        <v>568.8133296644802</v>
      </c>
      <c r="BH1894" s="4">
        <f>E1894*BF1894/100/BG1894</f>
        <v>0.01683266546295119</v>
      </c>
    </row>
    <row r="1895" ht="16" customHeight="1">
      <c r="A1895" s="4">
        <v>1782</v>
      </c>
      <c r="B1895" t="s" s="2">
        <v>1956</v>
      </c>
      <c r="C1895" s="4">
        <v>10373.000031650066</v>
      </c>
      <c r="D1895" s="4">
        <v>0</v>
      </c>
      <c r="E1895" s="4">
        <f>(R1895-S1895*(1000-T1895)/(1000-U1895))*AO1895</f>
        <v>18.06452110267927</v>
      </c>
      <c r="F1895" s="4">
        <f>IF(AZ1895&lt;&gt;0,1/(1/AZ1895-1/N1895),0)</f>
        <v>0.1446347273786303</v>
      </c>
      <c r="G1895" s="4">
        <f>((BC1895-AP1895/2)*S1895-E1895)/(BC1895+AP1895/2)</f>
        <v>357.1601558996776</v>
      </c>
      <c r="H1895" s="4">
        <f>AP1895*1000</f>
        <v>2.161184207436541</v>
      </c>
      <c r="I1895" s="4">
        <f>(AU1895-BA1895)</f>
        <v>1.556427066775756</v>
      </c>
      <c r="J1895" s="4">
        <f>(P1895+AT1895*D1895)</f>
        <v>25.12498474121094</v>
      </c>
      <c r="K1895" s="4">
        <v>6</v>
      </c>
      <c r="L1895" s="4">
        <f>(K1895*AI1895+AJ1895)</f>
        <v>1.420000016689301</v>
      </c>
      <c r="M1895" s="4">
        <v>1</v>
      </c>
      <c r="N1895" s="4">
        <f>L1895*(M1895+1)*(M1895+1)/(M1895*M1895+1)</f>
        <v>2.840000033378601</v>
      </c>
      <c r="O1895" s="4">
        <v>20.66568946838379</v>
      </c>
      <c r="P1895" s="4">
        <v>25.12498474121094</v>
      </c>
      <c r="Q1895" s="4">
        <v>19.34043502807617</v>
      </c>
      <c r="R1895" s="4">
        <v>600.5658569335938</v>
      </c>
      <c r="S1895" s="4">
        <v>577.3688354492188</v>
      </c>
      <c r="T1895" s="4">
        <v>13.66667366027832</v>
      </c>
      <c r="U1895" s="4">
        <v>16.2204761505127</v>
      </c>
      <c r="V1895" s="4">
        <v>56.72349548339844</v>
      </c>
      <c r="W1895" s="4">
        <v>67.32293701171875</v>
      </c>
      <c r="X1895" s="4">
        <v>499.5207214355469</v>
      </c>
      <c r="Y1895" s="4">
        <v>1998.730224609375</v>
      </c>
      <c r="Z1895" s="4">
        <v>62.98337936401367</v>
      </c>
      <c r="AA1895" s="4">
        <v>101.5396270751953</v>
      </c>
      <c r="AB1895" s="4">
        <v>8.212129592895508</v>
      </c>
      <c r="AC1895" s="4">
        <v>0.3466336131095886</v>
      </c>
      <c r="AD1895" s="4">
        <v>0.1287502348423004</v>
      </c>
      <c r="AE1895" s="4">
        <v>0.01274406630545855</v>
      </c>
      <c r="AF1895" s="4">
        <v>0.05921073257923126</v>
      </c>
      <c r="AG1895" s="4">
        <v>0.0148782217875123</v>
      </c>
      <c r="AH1895" s="4">
        <v>0.6666666865348816</v>
      </c>
      <c r="AI1895" s="4">
        <v>-0.2195652425289154</v>
      </c>
      <c r="AJ1895" s="4">
        <v>2.737391471862793</v>
      </c>
      <c r="AK1895" s="4">
        <v>1</v>
      </c>
      <c r="AL1895" s="4">
        <v>0</v>
      </c>
      <c r="AM1895" s="4">
        <v>0.1599999964237213</v>
      </c>
      <c r="AN1895" s="4">
        <v>111115</v>
      </c>
      <c r="AO1895" s="4">
        <f>X1895*0.000001/(K1895*0.0001)</f>
        <v>0.8325345357259114</v>
      </c>
      <c r="AP1895" s="4">
        <f>(U1895-T1895)/(1000-U1895)*AO1895</f>
        <v>0.002161184207436541</v>
      </c>
      <c r="AQ1895" s="4">
        <f>(P1895+273.15)</f>
        <v>298.2749847412109</v>
      </c>
      <c r="AR1895" s="4">
        <f>(O1895+273.15)</f>
        <v>293.8156894683838</v>
      </c>
      <c r="AS1895" s="4">
        <f>(Y1895*AK1895+Z1895*AL1895)*AM1895</f>
        <v>319.7968287894837</v>
      </c>
      <c r="AT1895" s="4">
        <f>((AS1895+0.00000010773*(AR1895^4-AQ1895^4))-AP1895*44100)/(L1895*0.92*2*29.3+0.00000043092*AQ1895^3)</f>
        <v>1.984621115268717</v>
      </c>
      <c r="AU1895" s="4">
        <f>0.61365*EXP(17.502*J1895/(240.97+J1895))</f>
        <v>3.203448166080914</v>
      </c>
      <c r="AV1895" s="4">
        <f>AU1895*1000/AA1895</f>
        <v>31.54874858569843</v>
      </c>
      <c r="AW1895" s="4">
        <f>(AV1895-U1895)</f>
        <v>15.32827243518573</v>
      </c>
      <c r="AX1895" s="4">
        <f>IF(D1895,P1895,(O1895+P1895)/2)</f>
        <v>22.89533710479736</v>
      </c>
      <c r="AY1895" s="4">
        <f>0.61365*EXP(17.502*AX1895/(240.97+AX1895))</f>
        <v>2.801908712898283</v>
      </c>
      <c r="AZ1895" s="4">
        <f>IF(AW1895&lt;&gt;0,(1000-(AV1895+U1895)/2)/AW1895*AP1895,0)</f>
        <v>0.1376257611094767</v>
      </c>
      <c r="BA1895" s="4">
        <f>U1895*AA1895/1000</f>
        <v>1.647021099305159</v>
      </c>
      <c r="BB1895" s="4">
        <f>(AY1895-BA1895)</f>
        <v>1.154887613593124</v>
      </c>
      <c r="BC1895" s="4">
        <f>1/(1.6/F1895+1.37/N1895)</f>
        <v>0.08661950015069896</v>
      </c>
      <c r="BD1895" s="4">
        <f>G1895*AA1895*0.001</f>
        <v>36.26590903617188</v>
      </c>
      <c r="BE1895" s="4">
        <f>G1895/S1895</f>
        <v>0.6185996437126556</v>
      </c>
      <c r="BF1895" s="4">
        <f>(1-AP1895*AA1895/AU1895/F1895)*100</f>
        <v>52.63723297023412</v>
      </c>
      <c r="BG1895" s="4">
        <f>(S1895-E1895/(N1895/1.35))</f>
        <v>568.7818272795023</v>
      </c>
      <c r="BH1895" s="4">
        <f>E1895*BF1895/100/BG1895</f>
        <v>0.01671759469400521</v>
      </c>
    </row>
    <row r="1896" ht="16" customHeight="1">
      <c r="A1896" s="4">
        <v>1783</v>
      </c>
      <c r="B1896" t="s" s="2">
        <v>1957</v>
      </c>
      <c r="C1896" s="4">
        <v>10378.500031527132</v>
      </c>
      <c r="D1896" s="4">
        <v>0</v>
      </c>
      <c r="E1896" s="4">
        <f>(R1896-S1896*(1000-T1896)/(1000-U1896))*AO1896</f>
        <v>18.04490065345603</v>
      </c>
      <c r="F1896" s="4">
        <f>IF(AZ1896&lt;&gt;0,1/(1/AZ1896-1/N1896),0)</f>
        <v>0.1447072185612398</v>
      </c>
      <c r="G1896" s="4">
        <f>((BC1896-AP1896/2)*S1896-E1896)/(BC1896+AP1896/2)</f>
        <v>357.1902489479905</v>
      </c>
      <c r="H1896" s="4">
        <f>AP1896*1000</f>
        <v>2.1619387296268</v>
      </c>
      <c r="I1896" s="4">
        <f>(AU1896-BA1896)</f>
        <v>1.556202856149858</v>
      </c>
      <c r="J1896" s="4">
        <f>(P1896+AT1896*D1896)</f>
        <v>25.12932586669922</v>
      </c>
      <c r="K1896" s="4">
        <v>6</v>
      </c>
      <c r="L1896" s="4">
        <f>(K1896*AI1896+AJ1896)</f>
        <v>1.420000016689301</v>
      </c>
      <c r="M1896" s="4">
        <v>1</v>
      </c>
      <c r="N1896" s="4">
        <f>L1896*(M1896+1)*(M1896+1)/(M1896*M1896+1)</f>
        <v>2.840000033378601</v>
      </c>
      <c r="O1896" s="4">
        <v>20.6300163269043</v>
      </c>
      <c r="P1896" s="4">
        <v>25.12932586669922</v>
      </c>
      <c r="Q1896" s="4">
        <v>19.32929992675781</v>
      </c>
      <c r="R1896" s="4">
        <v>600.240722656250</v>
      </c>
      <c r="S1896" s="4">
        <v>577.0675048828125</v>
      </c>
      <c r="T1896" s="4">
        <v>13.67628192901611</v>
      </c>
      <c r="U1896" s="4">
        <v>16.2309513092041</v>
      </c>
      <c r="V1896" s="4">
        <v>56.88788223266602</v>
      </c>
      <c r="W1896" s="4">
        <v>67.51528930664062</v>
      </c>
      <c r="X1896" s="4">
        <v>499.5202331542969</v>
      </c>
      <c r="Y1896" s="4">
        <v>1998.780761718750</v>
      </c>
      <c r="Z1896" s="4">
        <v>62.46431350708008</v>
      </c>
      <c r="AA1896" s="4">
        <v>101.538948059082</v>
      </c>
      <c r="AB1896" s="4">
        <v>8.212129592895508</v>
      </c>
      <c r="AC1896" s="4">
        <v>0.3466336131095886</v>
      </c>
      <c r="AD1896" s="4">
        <v>0.1287502348423004</v>
      </c>
      <c r="AE1896" s="4">
        <v>0.01274406630545855</v>
      </c>
      <c r="AF1896" s="4">
        <v>0.05921073257923126</v>
      </c>
      <c r="AG1896" s="4">
        <v>0.0148782217875123</v>
      </c>
      <c r="AH1896" s="4">
        <v>0.6666666865348816</v>
      </c>
      <c r="AI1896" s="4">
        <v>-0.2195652425289154</v>
      </c>
      <c r="AJ1896" s="4">
        <v>2.737391471862793</v>
      </c>
      <c r="AK1896" s="4">
        <v>1</v>
      </c>
      <c r="AL1896" s="4">
        <v>0</v>
      </c>
      <c r="AM1896" s="4">
        <v>0.1599999964237213</v>
      </c>
      <c r="AN1896" s="4">
        <v>111115</v>
      </c>
      <c r="AO1896" s="4">
        <f>X1896*0.000001/(K1896*0.0001)</f>
        <v>0.8325337219238279</v>
      </c>
      <c r="AP1896" s="4">
        <f>(U1896-T1896)/(1000-U1896)*AO1896</f>
        <v>0.002161938729626799</v>
      </c>
      <c r="AQ1896" s="4">
        <f>(P1896+273.15)</f>
        <v>298.2793258666992</v>
      </c>
      <c r="AR1896" s="4">
        <f>(O1896+273.15)</f>
        <v>293.7800163269043</v>
      </c>
      <c r="AS1896" s="4">
        <f>(Y1896*AK1896+Z1896*AL1896)*AM1896</f>
        <v>319.804914726803</v>
      </c>
      <c r="AT1896" s="4">
        <f>((AS1896+0.00000010773*(AR1896^4-AQ1896^4))-AP1896*44100)/(L1896*0.92*2*29.3+0.00000043092*AQ1896^3)</f>
        <v>1.97932897010865</v>
      </c>
      <c r="AU1896" s="4">
        <f>0.61365*EXP(17.502*J1896/(240.97+J1896))</f>
        <v>3.204276578084623</v>
      </c>
      <c r="AV1896" s="4">
        <f>AU1896*1000/AA1896</f>
        <v>31.55711812397509</v>
      </c>
      <c r="AW1896" s="4">
        <f>(AV1896-U1896)</f>
        <v>15.32616681477099</v>
      </c>
      <c r="AX1896" s="4">
        <f>IF(D1896,P1896,(O1896+P1896)/2)</f>
        <v>22.87967109680176</v>
      </c>
      <c r="AY1896" s="4">
        <f>0.61365*EXP(17.502*AX1896/(240.97+AX1896))</f>
        <v>2.799250939043592</v>
      </c>
      <c r="AZ1896" s="4">
        <f>IF(AW1896&lt;&gt;0,(1000-(AV1896+U1896)/2)/AW1896*AP1896,0)</f>
        <v>0.1376913951198886</v>
      </c>
      <c r="BA1896" s="4">
        <f>U1896*AA1896/1000</f>
        <v>1.648073721934765</v>
      </c>
      <c r="BB1896" s="4">
        <f>(AY1896-BA1896)</f>
        <v>1.151177217108828</v>
      </c>
      <c r="BC1896" s="4">
        <f>1/(1.6/F1896+1.37/N1896)</f>
        <v>0.08666109908991636</v>
      </c>
      <c r="BD1896" s="4">
        <f>G1896*AA1896*0.001</f>
        <v>36.26872213514059</v>
      </c>
      <c r="BE1896" s="4">
        <f>G1896/S1896</f>
        <v>0.6189748095771337</v>
      </c>
      <c r="BF1896" s="4">
        <f>(1-AP1896*AA1896/AU1896/F1896)*100</f>
        <v>52.65699174911662</v>
      </c>
      <c r="BG1896" s="4">
        <f>(S1896-E1896/(N1896/1.35))</f>
        <v>568.4898233349763</v>
      </c>
      <c r="BH1896" s="4">
        <f>E1896*BF1896/100/BG1896</f>
        <v>0.01671428662079627</v>
      </c>
    </row>
    <row r="1897" ht="16" customHeight="1">
      <c r="A1897" s="4">
        <v>1784</v>
      </c>
      <c r="B1897" t="s" s="2">
        <v>1958</v>
      </c>
      <c r="C1897" s="4">
        <v>10383.500031415373</v>
      </c>
      <c r="D1897" s="4">
        <v>0</v>
      </c>
      <c r="E1897" s="4">
        <f>(R1897-S1897*(1000-T1897)/(1000-U1897))*AO1897</f>
        <v>18.09778972405265</v>
      </c>
      <c r="F1897" s="4">
        <f>IF(AZ1897&lt;&gt;0,1/(1/AZ1897-1/N1897),0)</f>
        <v>0.1450880554502447</v>
      </c>
      <c r="G1897" s="4">
        <f>((BC1897-AP1897/2)*S1897-E1897)/(BC1897+AP1897/2)</f>
        <v>356.7846221630514</v>
      </c>
      <c r="H1897" s="4">
        <f>AP1897*1000</f>
        <v>2.163256694157506</v>
      </c>
      <c r="I1897" s="4">
        <f>(AU1897-BA1897)</f>
        <v>1.553266261505108</v>
      </c>
      <c r="J1897" s="4">
        <f>(P1897+AT1897*D1897)</f>
        <v>25.11953926086426</v>
      </c>
      <c r="K1897" s="4">
        <v>6</v>
      </c>
      <c r="L1897" s="4">
        <f>(K1897*AI1897+AJ1897)</f>
        <v>1.420000016689301</v>
      </c>
      <c r="M1897" s="4">
        <v>1</v>
      </c>
      <c r="N1897" s="4">
        <f>L1897*(M1897+1)*(M1897+1)/(M1897*M1897+1)</f>
        <v>2.840000033378601</v>
      </c>
      <c r="O1897" s="4">
        <v>20.61114501953125</v>
      </c>
      <c r="P1897" s="4">
        <v>25.11953926086426</v>
      </c>
      <c r="Q1897" s="4">
        <v>19.34907722473145</v>
      </c>
      <c r="R1897" s="4">
        <v>599.952636718750</v>
      </c>
      <c r="S1897" s="4">
        <v>576.7152709960938</v>
      </c>
      <c r="T1897" s="4">
        <v>13.6852388381958</v>
      </c>
      <c r="U1897" s="4">
        <v>16.24150657653809</v>
      </c>
      <c r="V1897" s="4">
        <v>56.9996452331543</v>
      </c>
      <c r="W1897" s="4">
        <v>67.64653015136719</v>
      </c>
      <c r="X1897" s="4">
        <v>499.5068664550781</v>
      </c>
      <c r="Y1897" s="4">
        <v>1998.964111328125</v>
      </c>
      <c r="Z1897" s="4">
        <v>62.35218811035156</v>
      </c>
      <c r="AA1897" s="4">
        <v>101.5387954711914</v>
      </c>
      <c r="AB1897" s="4">
        <v>8.212129592895508</v>
      </c>
      <c r="AC1897" s="4">
        <v>0.3466336131095886</v>
      </c>
      <c r="AD1897" s="4">
        <v>0.1287502348423004</v>
      </c>
      <c r="AE1897" s="4">
        <v>0.01274406630545855</v>
      </c>
      <c r="AF1897" s="4">
        <v>0.05921073257923126</v>
      </c>
      <c r="AG1897" s="4">
        <v>0.0148782217875123</v>
      </c>
      <c r="AH1897" s="4">
        <v>0.6666666865348816</v>
      </c>
      <c r="AI1897" s="4">
        <v>-0.2195652425289154</v>
      </c>
      <c r="AJ1897" s="4">
        <v>2.737391471862793</v>
      </c>
      <c r="AK1897" s="4">
        <v>1</v>
      </c>
      <c r="AL1897" s="4">
        <v>0</v>
      </c>
      <c r="AM1897" s="4">
        <v>0.1599999964237213</v>
      </c>
      <c r="AN1897" s="4">
        <v>111115</v>
      </c>
      <c r="AO1897" s="4">
        <f>X1897*0.000001/(K1897*0.0001)</f>
        <v>0.8325114440917967</v>
      </c>
      <c r="AP1897" s="4">
        <f>(U1897-T1897)/(1000-U1897)*AO1897</f>
        <v>0.002163256694157506</v>
      </c>
      <c r="AQ1897" s="4">
        <f>(P1897+273.15)</f>
        <v>298.2695392608642</v>
      </c>
      <c r="AR1897" s="4">
        <f>(O1897+273.15)</f>
        <v>293.7611450195312</v>
      </c>
      <c r="AS1897" s="4">
        <f>(Y1897*AK1897+Z1897*AL1897)*AM1897</f>
        <v>319.8342506636473</v>
      </c>
      <c r="AT1897" s="4">
        <f>((AS1897+0.00000010773*(AR1897^4-AQ1897^4))-AP1897*44100)/(L1897*0.92*2*29.3+0.00000043092*AQ1897^3)</f>
        <v>1.97795590698749</v>
      </c>
      <c r="AU1897" s="4">
        <f>0.61365*EXP(17.502*J1897/(240.97+J1897))</f>
        <v>3.202409275924218</v>
      </c>
      <c r="AV1897" s="4">
        <f>AU1897*1000/AA1897</f>
        <v>31.5387755100247</v>
      </c>
      <c r="AW1897" s="4">
        <f>(AV1897-U1897)</f>
        <v>15.29726893348661</v>
      </c>
      <c r="AX1897" s="4">
        <f>IF(D1897,P1897,(O1897+P1897)/2)</f>
        <v>22.86534214019775</v>
      </c>
      <c r="AY1897" s="4">
        <f>0.61365*EXP(17.502*AX1897/(240.97+AX1897))</f>
        <v>2.796821930544666</v>
      </c>
      <c r="AZ1897" s="4">
        <f>IF(AW1897&lt;&gt;0,(1000-(AV1897+U1897)/2)/AW1897*AP1897,0)</f>
        <v>0.1380361550681048</v>
      </c>
      <c r="BA1897" s="4">
        <f>U1897*AA1897/1000</f>
        <v>1.649143014419111</v>
      </c>
      <c r="BB1897" s="4">
        <f>(AY1897-BA1897)</f>
        <v>1.147678916125555</v>
      </c>
      <c r="BC1897" s="4">
        <f>1/(1.6/F1897+1.37/N1897)</f>
        <v>0.08687961305926849</v>
      </c>
      <c r="BD1897" s="4">
        <f>G1897*AA1897*0.001</f>
        <v>36.22748077708038</v>
      </c>
      <c r="BE1897" s="4">
        <f>G1897/S1897</f>
        <v>0.6186495140779236</v>
      </c>
      <c r="BF1897" s="4">
        <f>(1-AP1897*AA1897/AU1897/F1897)*100</f>
        <v>52.72499664513582</v>
      </c>
      <c r="BG1897" s="4">
        <f>(S1897-E1897/(N1897/1.35))</f>
        <v>568.1124485171075</v>
      </c>
      <c r="BH1897" s="4">
        <f>E1897*BF1897/100/BG1897</f>
        <v>0.01679607452671961</v>
      </c>
    </row>
    <row r="1898" ht="29" customHeight="1">
      <c r="A1898" t="s" s="2">
        <v>9</v>
      </c>
      <c r="B1898" t="s" s="5">
        <v>1959</v>
      </c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3"/>
      <c r="AL1898" s="3"/>
      <c r="AM1898" s="3"/>
      <c r="AN1898" s="3"/>
      <c r="AO1898" s="3"/>
      <c r="AP1898" s="3"/>
      <c r="AQ1898" s="3"/>
      <c r="AR1898" s="3"/>
      <c r="AS1898" s="3"/>
      <c r="AT1898" s="3"/>
      <c r="AU1898" s="3"/>
      <c r="AV1898" s="3"/>
      <c r="AW1898" s="3"/>
      <c r="AX1898" s="3"/>
      <c r="AY1898" s="3"/>
      <c r="AZ1898" s="3"/>
      <c r="BA1898" s="3"/>
      <c r="BB1898" s="3"/>
      <c r="BC1898" s="3"/>
      <c r="BD1898" s="3"/>
      <c r="BE1898" s="3"/>
      <c r="BF1898" s="3"/>
      <c r="BG1898" s="3"/>
      <c r="BH1898" s="3"/>
    </row>
    <row r="1899" ht="16" customHeight="1">
      <c r="A1899" s="4">
        <v>1785</v>
      </c>
      <c r="B1899" t="s" s="2">
        <v>1960</v>
      </c>
      <c r="C1899" s="4">
        <v>10388.500031303614</v>
      </c>
      <c r="D1899" s="4">
        <v>0</v>
      </c>
      <c r="E1899" s="4">
        <f>(R1899-S1899*(1000-T1899)/(1000-U1899))*AO1899</f>
        <v>18.30196625535661</v>
      </c>
      <c r="F1899" s="4">
        <f>IF(AZ1899&lt;&gt;0,1/(1/AZ1899-1/N1899),0)</f>
        <v>0.1457261975374562</v>
      </c>
      <c r="G1899" s="4">
        <f>((BC1899-AP1899/2)*S1899-E1899)/(BC1899+AP1899/2)</f>
        <v>355.1065420397604</v>
      </c>
      <c r="H1899" s="4">
        <f>AP1899*1000</f>
        <v>2.166832011936987</v>
      </c>
      <c r="I1899" s="4">
        <f>(AU1899-BA1899)</f>
        <v>1.549367292687123</v>
      </c>
      <c r="J1899" s="4">
        <f>(P1899+AT1899*D1899)</f>
        <v>25.1056957244873</v>
      </c>
      <c r="K1899" s="4">
        <v>6</v>
      </c>
      <c r="L1899" s="4">
        <f>(K1899*AI1899+AJ1899)</f>
        <v>1.420000016689301</v>
      </c>
      <c r="M1899" s="4">
        <v>1</v>
      </c>
      <c r="N1899" s="4">
        <f>L1899*(M1899+1)*(M1899+1)/(M1899*M1899+1)</f>
        <v>2.840000033378601</v>
      </c>
      <c r="O1899" s="4">
        <v>20.60356903076172</v>
      </c>
      <c r="P1899" s="4">
        <v>25.1056957244873</v>
      </c>
      <c r="Q1899" s="4">
        <v>19.36610984802246</v>
      </c>
      <c r="R1899" s="4">
        <v>599.9339599609375</v>
      </c>
      <c r="S1899" s="4">
        <v>576.449707031250</v>
      </c>
      <c r="T1899" s="4">
        <v>13.69341278076172</v>
      </c>
      <c r="U1899" s="4">
        <v>16.25385665893555</v>
      </c>
      <c r="V1899" s="4">
        <v>57.06904602050781</v>
      </c>
      <c r="W1899" s="4">
        <v>67.73810577392578</v>
      </c>
      <c r="X1899" s="4">
        <v>499.5101013183594</v>
      </c>
      <c r="Y1899" s="4">
        <v>1999.167724609375</v>
      </c>
      <c r="Z1899" s="4">
        <v>62.33448028564453</v>
      </c>
      <c r="AA1899" s="4">
        <v>101.5391159057617</v>
      </c>
      <c r="AB1899" s="4">
        <v>8.212129592895508</v>
      </c>
      <c r="AC1899" s="4">
        <v>0.3466336131095886</v>
      </c>
      <c r="AD1899" s="4">
        <v>0.1287502348423004</v>
      </c>
      <c r="AE1899" s="4">
        <v>0.01274406630545855</v>
      </c>
      <c r="AF1899" s="4">
        <v>0.05921073257923126</v>
      </c>
      <c r="AG1899" s="4">
        <v>0.0148782217875123</v>
      </c>
      <c r="AH1899" s="4">
        <v>0.6666666865348816</v>
      </c>
      <c r="AI1899" s="4">
        <v>-0.2195652425289154</v>
      </c>
      <c r="AJ1899" s="4">
        <v>2.737391471862793</v>
      </c>
      <c r="AK1899" s="4">
        <v>1</v>
      </c>
      <c r="AL1899" s="4">
        <v>0</v>
      </c>
      <c r="AM1899" s="4">
        <v>0.1599999964237213</v>
      </c>
      <c r="AN1899" s="4">
        <v>111125</v>
      </c>
      <c r="AO1899" s="4">
        <f>X1899*0.000001/(K1899*0.0001)</f>
        <v>0.832516835530599</v>
      </c>
      <c r="AP1899" s="4">
        <f>(U1899-T1899)/(1000-U1899)*AO1899</f>
        <v>0.002166832011936987</v>
      </c>
      <c r="AQ1899" s="4">
        <f>(P1899+273.15)</f>
        <v>298.2556957244873</v>
      </c>
      <c r="AR1899" s="4">
        <f>(O1899+273.15)</f>
        <v>293.7535690307617</v>
      </c>
      <c r="AS1899" s="4">
        <f>(Y1899*AK1899+Z1899*AL1899)*AM1899</f>
        <v>319.8668287879191</v>
      </c>
      <c r="AT1899" s="4">
        <f>((AS1899+0.00000010773*(AR1899^4-AQ1899^4))-AP1899*44100)/(L1899*0.92*2*29.3+0.00000043092*AQ1899^3)</f>
        <v>1.977428384423424</v>
      </c>
      <c r="AU1899" s="4">
        <f>0.61365*EXP(17.502*J1899/(240.97+J1899))</f>
        <v>3.199769527894416</v>
      </c>
      <c r="AV1899" s="4">
        <f>AU1899*1000/AA1899</f>
        <v>31.51267862982102</v>
      </c>
      <c r="AW1899" s="4">
        <f>(AV1899-U1899)</f>
        <v>15.25882197088547</v>
      </c>
      <c r="AX1899" s="4">
        <f>IF(D1899,P1899,(O1899+P1899)/2)</f>
        <v>22.85463237762451</v>
      </c>
      <c r="AY1899" s="4">
        <f>0.61365*EXP(17.502*AX1899/(240.97+AX1899))</f>
        <v>2.795007643066968</v>
      </c>
      <c r="AZ1899" s="4">
        <f>IF(AW1899&lt;&gt;0,(1000-(AV1899+U1899)/2)/AW1899*AP1899,0)</f>
        <v>0.1386136483596938</v>
      </c>
      <c r="BA1899" s="4">
        <f>U1899*AA1899/1000</f>
        <v>1.650402235207293</v>
      </c>
      <c r="BB1899" s="4">
        <f>(AY1899-BA1899)</f>
        <v>1.144605407859675</v>
      </c>
      <c r="BC1899" s="4">
        <f>1/(1.6/F1899+1.37/N1899)</f>
        <v>0.08724565408108541</v>
      </c>
      <c r="BD1899" s="4">
        <f>G1899*AA1899*0.001</f>
        <v>36.05720433106947</v>
      </c>
      <c r="BE1899" s="4">
        <f>G1899/S1899</f>
        <v>0.6160234582624389</v>
      </c>
      <c r="BF1899" s="4">
        <f>(1-AP1899*AA1899/AU1899/F1899)*100</f>
        <v>52.81518141201096</v>
      </c>
      <c r="BG1899" s="4">
        <f>(S1899-E1899/(N1899/1.35))</f>
        <v>567.7498288078903</v>
      </c>
      <c r="BH1899" s="4">
        <f>E1899*BF1899/100/BG1899</f>
        <v>0.01702548585532447</v>
      </c>
    </row>
    <row r="1900" ht="16" customHeight="1">
      <c r="A1900" s="4">
        <v>1786</v>
      </c>
      <c r="B1900" t="s" s="2">
        <v>1961</v>
      </c>
      <c r="C1900" s="4">
        <v>10394.000031180680</v>
      </c>
      <c r="D1900" s="4">
        <v>0</v>
      </c>
      <c r="E1900" s="4">
        <f>(R1900-S1900*(1000-T1900)/(1000-U1900))*AO1900</f>
        <v>19.96480128705663</v>
      </c>
      <c r="F1900" s="4">
        <f>IF(AZ1900&lt;&gt;0,1/(1/AZ1900-1/N1900),0)</f>
        <v>0.1463842383201313</v>
      </c>
      <c r="G1900" s="4">
        <f>((BC1900-AP1900/2)*S1900-E1900)/(BC1900+AP1900/2)</f>
        <v>337.3289563775052</v>
      </c>
      <c r="H1900" s="4">
        <f>AP1900*1000</f>
        <v>2.171723528279951</v>
      </c>
      <c r="I1900" s="4">
        <f>(AU1900-BA1900)</f>
        <v>1.546225844056825</v>
      </c>
      <c r="J1900" s="4">
        <f>(P1900+AT1900*D1900)</f>
        <v>25.09657859802246</v>
      </c>
      <c r="K1900" s="4">
        <v>6</v>
      </c>
      <c r="L1900" s="4">
        <f>(K1900*AI1900+AJ1900)</f>
        <v>1.420000016689301</v>
      </c>
      <c r="M1900" s="4">
        <v>1</v>
      </c>
      <c r="N1900" s="4">
        <f>L1900*(M1900+1)*(M1900+1)/(M1900*M1900+1)</f>
        <v>2.840000033378601</v>
      </c>
      <c r="O1900" s="4">
        <v>20.5997200012207</v>
      </c>
      <c r="P1900" s="4">
        <v>25.09657859802246</v>
      </c>
      <c r="Q1900" s="4">
        <v>19.37140274047852</v>
      </c>
      <c r="R1900" s="4">
        <v>601.9869384765625</v>
      </c>
      <c r="S1900" s="4">
        <v>576.5025024414062</v>
      </c>
      <c r="T1900" s="4">
        <v>13.701584815979</v>
      </c>
      <c r="U1900" s="4">
        <v>16.26770210266113</v>
      </c>
      <c r="V1900" s="4">
        <v>57.1204719543457</v>
      </c>
      <c r="W1900" s="4">
        <v>67.81546020507812</v>
      </c>
      <c r="X1900" s="4">
        <v>499.5238342285156</v>
      </c>
      <c r="Y1900" s="4">
        <v>1999.158203125</v>
      </c>
      <c r="Z1900" s="4">
        <v>62.6933708190918</v>
      </c>
      <c r="AA1900" s="4">
        <v>101.5390014648438</v>
      </c>
      <c r="AB1900" s="4">
        <v>8.212129592895508</v>
      </c>
      <c r="AC1900" s="4">
        <v>0.3466336131095886</v>
      </c>
      <c r="AD1900" s="4">
        <v>0.1287502348423004</v>
      </c>
      <c r="AE1900" s="4">
        <v>0.01274406630545855</v>
      </c>
      <c r="AF1900" s="4">
        <v>0.05921073257923126</v>
      </c>
      <c r="AG1900" s="4">
        <v>0.0148782217875123</v>
      </c>
      <c r="AH1900" s="4">
        <v>0.6666666865348816</v>
      </c>
      <c r="AI1900" s="4">
        <v>-0.2195652425289154</v>
      </c>
      <c r="AJ1900" s="4">
        <v>2.737391471862793</v>
      </c>
      <c r="AK1900" s="4">
        <v>1</v>
      </c>
      <c r="AL1900" s="4">
        <v>0</v>
      </c>
      <c r="AM1900" s="4">
        <v>0.1599999964237213</v>
      </c>
      <c r="AN1900" s="4">
        <v>111115</v>
      </c>
      <c r="AO1900" s="4">
        <f>X1900*0.000001/(K1900*0.0001)</f>
        <v>0.8325397237141925</v>
      </c>
      <c r="AP1900" s="4">
        <f>(U1900-T1900)/(1000-U1900)*AO1900</f>
        <v>0.002171723528279951</v>
      </c>
      <c r="AQ1900" s="4">
        <f>(P1900+273.15)</f>
        <v>298.2465785980224</v>
      </c>
      <c r="AR1900" s="4">
        <f>(O1900+273.15)</f>
        <v>293.7497200012207</v>
      </c>
      <c r="AS1900" s="4">
        <f>(Y1900*AK1900+Z1900*AL1900)*AM1900</f>
        <v>319.8653053504531</v>
      </c>
      <c r="AT1900" s="4">
        <f>((AS1900+0.00000010773*(AR1900^4-AQ1900^4))-AP1900*44100)/(L1900*0.92*2*29.3+0.00000043092*AQ1900^3)</f>
        <v>1.975689757635612</v>
      </c>
      <c r="AU1900" s="4">
        <f>0.61365*EXP(17.502*J1900/(240.97+J1900))</f>
        <v>3.198032071688576</v>
      </c>
      <c r="AV1900" s="4">
        <f>AU1900*1000/AA1900</f>
        <v>31.49560292648577</v>
      </c>
      <c r="AW1900" s="4">
        <f>(AV1900-U1900)</f>
        <v>15.22790082382463</v>
      </c>
      <c r="AX1900" s="4">
        <f>IF(D1900,P1900,(O1900+P1900)/2)</f>
        <v>22.84814929962158</v>
      </c>
      <c r="AY1900" s="4">
        <f>0.61365*EXP(17.502*AX1900/(240.97+AX1900))</f>
        <v>2.793909877530506</v>
      </c>
      <c r="AZ1900" s="4">
        <f>IF(AW1900&lt;&gt;0,(1000-(AV1900+U1900)/2)/AW1900*AP1900,0)</f>
        <v>0.1392088907161285</v>
      </c>
      <c r="BA1900" s="4">
        <f>U1900*AA1900/1000</f>
        <v>1.65180622763175</v>
      </c>
      <c r="BB1900" s="4">
        <f>(AY1900-BA1900)</f>
        <v>1.142103649898755</v>
      </c>
      <c r="BC1900" s="4">
        <f>1/(1.6/F1900+1.37/N1900)</f>
        <v>0.08762296780705479</v>
      </c>
      <c r="BD1900" s="4">
        <f>G1900*AA1900*0.001</f>
        <v>34.25204539574971</v>
      </c>
      <c r="BE1900" s="4">
        <f>G1900/S1900</f>
        <v>0.5851300817411285</v>
      </c>
      <c r="BF1900" s="4">
        <f>(1-AP1900*AA1900/AU1900/F1900)*100</f>
        <v>52.89572837909662</v>
      </c>
      <c r="BG1900" s="4">
        <f>(S1900-E1900/(N1900/1.35))</f>
        <v>567.0121920819861</v>
      </c>
      <c r="BH1900" s="4">
        <f>E1900*BF1900/100/BG1900</f>
        <v>0.01862486769720267</v>
      </c>
    </row>
    <row r="1901" ht="16" customHeight="1">
      <c r="A1901" s="4">
        <v>1787</v>
      </c>
      <c r="B1901" t="s" s="2">
        <v>1962</v>
      </c>
      <c r="C1901" s="4">
        <v>10399.000031068921</v>
      </c>
      <c r="D1901" s="4">
        <v>0</v>
      </c>
      <c r="E1901" s="4">
        <f>(R1901-S1901*(1000-T1901)/(1000-U1901))*AO1901</f>
        <v>33.264217258584</v>
      </c>
      <c r="F1901" s="4">
        <f>IF(AZ1901&lt;&gt;0,1/(1/AZ1901-1/N1901),0)</f>
        <v>0.1468154058823775</v>
      </c>
      <c r="G1901" s="4">
        <f>((BC1901-AP1901/2)*S1901-E1901)/(BC1901+AP1901/2)</f>
        <v>194.4331466383426</v>
      </c>
      <c r="H1901" s="4">
        <f>AP1901*1000</f>
        <v>2.176304975562036</v>
      </c>
      <c r="I1901" s="4">
        <f>(AU1901-BA1901)</f>
        <v>1.545146327727226</v>
      </c>
      <c r="J1901" s="4">
        <f>(P1901+AT1901*D1901)</f>
        <v>25.09767723083496</v>
      </c>
      <c r="K1901" s="4">
        <v>6</v>
      </c>
      <c r="L1901" s="4">
        <f>(K1901*AI1901+AJ1901)</f>
        <v>1.420000016689301</v>
      </c>
      <c r="M1901" s="4">
        <v>1</v>
      </c>
      <c r="N1901" s="4">
        <f>L1901*(M1901+1)*(M1901+1)/(M1901*M1901+1)</f>
        <v>2.840000033378601</v>
      </c>
      <c r="O1901" s="4">
        <v>20.59737968444824</v>
      </c>
      <c r="P1901" s="4">
        <v>25.09767723083496</v>
      </c>
      <c r="Q1901" s="4">
        <v>19.36932563781738</v>
      </c>
      <c r="R1901" s="4">
        <v>624.0961303710938</v>
      </c>
      <c r="S1901" s="4">
        <v>582.6170654296875</v>
      </c>
      <c r="T1901" s="4">
        <v>13.70886135101318</v>
      </c>
      <c r="U1901" s="4">
        <v>16.28041839599609</v>
      </c>
      <c r="V1901" s="4">
        <v>57.16095733642578</v>
      </c>
      <c r="W1901" s="4">
        <v>67.87965393066406</v>
      </c>
      <c r="X1901" s="4">
        <v>499.5122680664062</v>
      </c>
      <c r="Y1901" s="4">
        <v>1999.069946289062</v>
      </c>
      <c r="Z1901" s="4">
        <v>62.40896606445312</v>
      </c>
      <c r="AA1901" s="4">
        <v>101.5388565063477</v>
      </c>
      <c r="AB1901" s="4">
        <v>8.212129592895508</v>
      </c>
      <c r="AC1901" s="4">
        <v>0.3466336131095886</v>
      </c>
      <c r="AD1901" s="4">
        <v>0.1287502348423004</v>
      </c>
      <c r="AE1901" s="4">
        <v>0.01274406630545855</v>
      </c>
      <c r="AF1901" s="4">
        <v>0.05921073257923126</v>
      </c>
      <c r="AG1901" s="4">
        <v>0.0148782217875123</v>
      </c>
      <c r="AH1901" s="4">
        <v>0.6666666865348816</v>
      </c>
      <c r="AI1901" s="4">
        <v>-0.2195652425289154</v>
      </c>
      <c r="AJ1901" s="4">
        <v>2.737391471862793</v>
      </c>
      <c r="AK1901" s="4">
        <v>1</v>
      </c>
      <c r="AL1901" s="4">
        <v>0</v>
      </c>
      <c r="AM1901" s="4">
        <v>0.1599999964237213</v>
      </c>
      <c r="AN1901" s="4">
        <v>111115</v>
      </c>
      <c r="AO1901" s="4">
        <f>X1901*0.000001/(K1901*0.0001)</f>
        <v>0.8325204467773436</v>
      </c>
      <c r="AP1901" s="4">
        <f>(U1901-T1901)/(1000-U1901)*AO1901</f>
        <v>0.002176304975562036</v>
      </c>
      <c r="AQ1901" s="4">
        <f>(P1901+273.15)</f>
        <v>298.2476772308349</v>
      </c>
      <c r="AR1901" s="4">
        <f>(O1901+273.15)</f>
        <v>293.7473796844482</v>
      </c>
      <c r="AS1901" s="4">
        <f>(Y1901*AK1901+Z1901*AL1901)*AM1901</f>
        <v>319.8511842570188</v>
      </c>
      <c r="AT1901" s="4">
        <f>((AS1901+0.00000010773*(AR1901^4-AQ1901^4))-AP1901*44100)/(L1901*0.92*2*29.3+0.00000043092*AQ1901^3)</f>
        <v>1.972796900187173</v>
      </c>
      <c r="AU1901" s="4">
        <f>0.61365*EXP(17.502*J1901/(240.97+J1901))</f>
        <v>3.198241395101576</v>
      </c>
      <c r="AV1901" s="4">
        <f>AU1901*1000/AA1901</f>
        <v>31.49770940055484</v>
      </c>
      <c r="AW1901" s="4">
        <f>(AV1901-U1901)</f>
        <v>15.21729100455875</v>
      </c>
      <c r="AX1901" s="4">
        <f>IF(D1901,P1901,(O1901+P1901)/2)</f>
        <v>22.8475284576416</v>
      </c>
      <c r="AY1901" s="4">
        <f>0.61365*EXP(17.502*AX1901/(240.97+AX1901))</f>
        <v>2.793804771498791</v>
      </c>
      <c r="AZ1901" s="4">
        <f>IF(AW1901&lt;&gt;0,(1000-(AV1901+U1901)/2)/AW1901*AP1901,0)</f>
        <v>0.1395987686837495</v>
      </c>
      <c r="BA1901" s="4">
        <f>U1901*AA1901/1000</f>
        <v>1.65309506737435</v>
      </c>
      <c r="BB1901" s="4">
        <f>(AY1901-BA1901)</f>
        <v>1.140709704124441</v>
      </c>
      <c r="BC1901" s="4">
        <f>1/(1.6/F1901+1.37/N1901)</f>
        <v>0.08787011704704632</v>
      </c>
      <c r="BD1901" s="4">
        <f>G1901*AA1901*0.001</f>
        <v>19.74251937658832</v>
      </c>
      <c r="BE1901" s="4">
        <f>G1901/S1901</f>
        <v>0.3337237409874799</v>
      </c>
      <c r="BF1901" s="4">
        <f>(1-AP1901*AA1901/AU1901/F1901)*100</f>
        <v>52.93813290768868</v>
      </c>
      <c r="BG1901" s="4">
        <f>(S1901-E1901/(N1901/1.35))</f>
        <v>566.8048496651456</v>
      </c>
      <c r="BH1901" s="4">
        <f>E1901*BF1901/100/BG1901</f>
        <v>0.03106793379318252</v>
      </c>
    </row>
    <row r="1902" ht="16" customHeight="1">
      <c r="A1902" s="4">
        <v>1788</v>
      </c>
      <c r="B1902" t="s" s="2">
        <v>1963</v>
      </c>
      <c r="C1902" s="4">
        <v>10404.000030957162</v>
      </c>
      <c r="D1902" s="4">
        <v>0</v>
      </c>
      <c r="E1902" s="4">
        <f>(R1902-S1902*(1000-T1902)/(1000-U1902))*AO1902</f>
        <v>48.26675829346302</v>
      </c>
      <c r="F1902" s="4">
        <f>IF(AZ1902&lt;&gt;0,1/(1/AZ1902-1/N1902),0)</f>
        <v>0.1468969558125018</v>
      </c>
      <c r="G1902" s="4">
        <f>((BC1902-AP1902/2)*S1902-E1902)/(BC1902+AP1902/2)</f>
        <v>46.51556085245471</v>
      </c>
      <c r="H1902" s="4">
        <f>AP1902*1000</f>
        <v>2.179309147508694</v>
      </c>
      <c r="I1902" s="4">
        <f>(AU1902-BA1902)</f>
        <v>1.546423202492784</v>
      </c>
      <c r="J1902" s="4">
        <f>(P1902+AT1902*D1902)</f>
        <v>25.11039733886719</v>
      </c>
      <c r="K1902" s="4">
        <v>6</v>
      </c>
      <c r="L1902" s="4">
        <f>(K1902*AI1902+AJ1902)</f>
        <v>1.420000016689301</v>
      </c>
      <c r="M1902" s="4">
        <v>1</v>
      </c>
      <c r="N1902" s="4">
        <f>L1902*(M1902+1)*(M1902+1)/(M1902*M1902+1)</f>
        <v>2.840000033378601</v>
      </c>
      <c r="O1902" s="4">
        <v>20.59406661987305</v>
      </c>
      <c r="P1902" s="4">
        <v>25.11039733886719</v>
      </c>
      <c r="Q1902" s="4">
        <v>19.36641120910645</v>
      </c>
      <c r="R1902" s="4">
        <v>663.1356811523438</v>
      </c>
      <c r="S1902" s="4">
        <v>603.5775146484375</v>
      </c>
      <c r="T1902" s="4">
        <v>13.71669578552246</v>
      </c>
      <c r="U1902" s="4">
        <v>16.29183769226074</v>
      </c>
      <c r="V1902" s="4">
        <v>57.20408248901367</v>
      </c>
      <c r="W1902" s="4">
        <v>67.94147491455078</v>
      </c>
      <c r="X1902" s="4">
        <v>499.4996643066406</v>
      </c>
      <c r="Y1902" s="4">
        <v>1999.0341796875</v>
      </c>
      <c r="Z1902" s="4">
        <v>62.35376358032227</v>
      </c>
      <c r="AA1902" s="4">
        <v>101.5381240844727</v>
      </c>
      <c r="AB1902" s="4">
        <v>8.212129592895508</v>
      </c>
      <c r="AC1902" s="4">
        <v>0.3466336131095886</v>
      </c>
      <c r="AD1902" s="4">
        <v>0.1287502348423004</v>
      </c>
      <c r="AE1902" s="4">
        <v>0.01274406630545855</v>
      </c>
      <c r="AF1902" s="4">
        <v>0.05921073257923126</v>
      </c>
      <c r="AG1902" s="4">
        <v>0.0148782217875123</v>
      </c>
      <c r="AH1902" s="4">
        <v>0.6666666865348816</v>
      </c>
      <c r="AI1902" s="4">
        <v>-0.2195652425289154</v>
      </c>
      <c r="AJ1902" s="4">
        <v>2.737391471862793</v>
      </c>
      <c r="AK1902" s="4">
        <v>1</v>
      </c>
      <c r="AL1902" s="4">
        <v>0</v>
      </c>
      <c r="AM1902" s="4">
        <v>0.1599999964237213</v>
      </c>
      <c r="AN1902" s="4">
        <v>111115</v>
      </c>
      <c r="AO1902" s="4">
        <f>X1902*0.000001/(K1902*0.0001)</f>
        <v>0.8324994405110675</v>
      </c>
      <c r="AP1902" s="4">
        <f>(U1902-T1902)/(1000-U1902)*AO1902</f>
        <v>0.002179309147508694</v>
      </c>
      <c r="AQ1902" s="4">
        <f>(P1902+273.15)</f>
        <v>298.2603973388672</v>
      </c>
      <c r="AR1902" s="4">
        <f>(O1902+273.15)</f>
        <v>293.744066619873</v>
      </c>
      <c r="AS1902" s="4">
        <f>(Y1902*AK1902+Z1902*AL1902)*AM1902</f>
        <v>319.8454616008967</v>
      </c>
      <c r="AT1902" s="4">
        <f>((AS1902+0.00000010773*(AR1902^4-AQ1902^4))-AP1902*44100)/(L1902*0.92*2*29.3+0.00000043092*AQ1902^3)</f>
        <v>1.969129314252833</v>
      </c>
      <c r="AU1902" s="4">
        <f>0.61365*EXP(17.502*J1902/(240.97+J1902))</f>
        <v>3.200665839653644</v>
      </c>
      <c r="AV1902" s="4">
        <f>AU1902*1000/AA1902</f>
        <v>31.52181378681876</v>
      </c>
      <c r="AW1902" s="4">
        <f>(AV1902-U1902)</f>
        <v>15.22997609455802</v>
      </c>
      <c r="AX1902" s="4">
        <f>IF(D1902,P1902,(O1902+P1902)/2)</f>
        <v>22.85223197937012</v>
      </c>
      <c r="AY1902" s="4">
        <f>0.61365*EXP(17.502*AX1902/(240.97+AX1902))</f>
        <v>2.79460114485076</v>
      </c>
      <c r="AZ1902" s="4">
        <f>IF(AW1902&lt;&gt;0,(1000-(AV1902+U1902)/2)/AW1902*AP1902,0)</f>
        <v>0.1396724965475628</v>
      </c>
      <c r="BA1902" s="4">
        <f>U1902*AA1902/1000</f>
        <v>1.65424263716086</v>
      </c>
      <c r="BB1902" s="4">
        <f>(AY1902-BA1902)</f>
        <v>1.1403585076899</v>
      </c>
      <c r="BC1902" s="4">
        <f>1/(1.6/F1902+1.37/N1902)</f>
        <v>0.08791685530274995</v>
      </c>
      <c r="BD1902" s="4">
        <f>G1902*AA1902*0.001</f>
        <v>4.723102789695385</v>
      </c>
      <c r="BE1902" s="4">
        <f>G1902/S1902</f>
        <v>0.07706642431759304</v>
      </c>
      <c r="BF1902" s="4">
        <f>(1-AP1902*AA1902/AU1902/F1902)*100</f>
        <v>52.93534854830963</v>
      </c>
      <c r="BG1902" s="4">
        <f>(S1902-E1902/(N1902/1.35))</f>
        <v>580.6338093912733</v>
      </c>
      <c r="BH1902" s="4">
        <f>E1902*BF1902/100/BG1902</f>
        <v>0.04400394245454148</v>
      </c>
    </row>
    <row r="1903" ht="16" customHeight="1">
      <c r="A1903" s="4">
        <v>1789</v>
      </c>
      <c r="B1903" t="s" s="2">
        <v>1964</v>
      </c>
      <c r="C1903" s="4">
        <v>10409.500030834228</v>
      </c>
      <c r="D1903" s="4">
        <v>0</v>
      </c>
      <c r="E1903" s="4">
        <f>(R1903-S1903*(1000-T1903)/(1000-U1903))*AO1903</f>
        <v>54.44199863458426</v>
      </c>
      <c r="F1903" s="4">
        <f>IF(AZ1903&lt;&gt;0,1/(1/AZ1903-1/N1903),0)</f>
        <v>0.1469611274377128</v>
      </c>
      <c r="G1903" s="4">
        <f>((BC1903-AP1903/2)*S1903-E1903)/(BC1903+AP1903/2)</f>
        <v>10.78914117225284</v>
      </c>
      <c r="H1903" s="4">
        <f>AP1903*1000</f>
        <v>2.181608532028142</v>
      </c>
      <c r="I1903" s="4">
        <f>(AU1903-BA1903)</f>
        <v>1.547376853447956</v>
      </c>
      <c r="J1903" s="4">
        <f>(P1903+AT1903*D1903)</f>
        <v>25.12141609191895</v>
      </c>
      <c r="K1903" s="4">
        <v>6</v>
      </c>
      <c r="L1903" s="4">
        <f>(K1903*AI1903+AJ1903)</f>
        <v>1.420000016689301</v>
      </c>
      <c r="M1903" s="4">
        <v>1</v>
      </c>
      <c r="N1903" s="4">
        <f>L1903*(M1903+1)*(M1903+1)/(M1903*M1903+1)</f>
        <v>2.840000033378601</v>
      </c>
      <c r="O1903" s="4">
        <v>20.59016227722168</v>
      </c>
      <c r="P1903" s="4">
        <v>25.12141609191895</v>
      </c>
      <c r="Q1903" s="4">
        <v>19.36446762084961</v>
      </c>
      <c r="R1903" s="4">
        <v>704.8865966796875</v>
      </c>
      <c r="S1903" s="4">
        <v>637.8184204101562</v>
      </c>
      <c r="T1903" s="4">
        <v>13.72537994384766</v>
      </c>
      <c r="U1903" s="4">
        <v>16.30324363708496</v>
      </c>
      <c r="V1903" s="4">
        <v>57.25345993041992</v>
      </c>
      <c r="W1903" s="4">
        <v>68.00511169433594</v>
      </c>
      <c r="X1903" s="4">
        <v>499.4929504394531</v>
      </c>
      <c r="Y1903" s="4">
        <v>1999.056030273438</v>
      </c>
      <c r="Z1903" s="4">
        <v>62.72244644165039</v>
      </c>
      <c r="AA1903" s="4">
        <v>101.5374908447266</v>
      </c>
      <c r="AB1903" s="4">
        <v>8.212129592895508</v>
      </c>
      <c r="AC1903" s="4">
        <v>0.3466336131095886</v>
      </c>
      <c r="AD1903" s="4">
        <v>0.1287502348423004</v>
      </c>
      <c r="AE1903" s="4">
        <v>0.01274406630545855</v>
      </c>
      <c r="AF1903" s="4">
        <v>0.05921073257923126</v>
      </c>
      <c r="AG1903" s="4">
        <v>0.0148782217875123</v>
      </c>
      <c r="AH1903" s="4">
        <v>0.6666666865348816</v>
      </c>
      <c r="AI1903" s="4">
        <v>-0.2195652425289154</v>
      </c>
      <c r="AJ1903" s="4">
        <v>2.737391471862793</v>
      </c>
      <c r="AK1903" s="4">
        <v>1</v>
      </c>
      <c r="AL1903" s="4">
        <v>0</v>
      </c>
      <c r="AM1903" s="4">
        <v>0.1599999964237213</v>
      </c>
      <c r="AN1903" s="4">
        <v>111115</v>
      </c>
      <c r="AO1903" s="4">
        <f>X1903*0.000001/(K1903*0.0001)</f>
        <v>0.8324882507324217</v>
      </c>
      <c r="AP1903" s="4">
        <f>(U1903-T1903)/(1000-U1903)*AO1903</f>
        <v>0.002181608532028142</v>
      </c>
      <c r="AQ1903" s="4">
        <f>(P1903+273.15)</f>
        <v>298.2714160919189</v>
      </c>
      <c r="AR1903" s="4">
        <f>(O1903+273.15)</f>
        <v>293.7401622772217</v>
      </c>
      <c r="AS1903" s="4">
        <f>(Y1903*AK1903+Z1903*AL1903)*AM1903</f>
        <v>319.8489576945685</v>
      </c>
      <c r="AT1903" s="4">
        <f>((AS1903+0.00000010773*(AR1903^4-AQ1903^4))-AP1903*44100)/(L1903*0.92*2*29.3+0.00000043092*AQ1903^3)</f>
        <v>1.966071739078732</v>
      </c>
      <c r="AU1903" s="4">
        <f>0.61365*EXP(17.502*J1903/(240.97+J1903))</f>
        <v>3.202767304987817</v>
      </c>
      <c r="AV1903" s="4">
        <f>AU1903*1000/AA1903</f>
        <v>31.54270682033655</v>
      </c>
      <c r="AW1903" s="4">
        <f>(AV1903-U1903)</f>
        <v>15.23946318325159</v>
      </c>
      <c r="AX1903" s="4">
        <f>IF(D1903,P1903,(O1903+P1903)/2)</f>
        <v>22.85578918457031</v>
      </c>
      <c r="AY1903" s="4">
        <f>0.61365*EXP(17.502*AX1903/(240.97+AX1903))</f>
        <v>2.795203562347709</v>
      </c>
      <c r="AZ1903" s="4">
        <f>IF(AW1903&lt;&gt;0,(1000-(AV1903+U1903)/2)/AW1903*AP1903,0)</f>
        <v>0.1397305101598298</v>
      </c>
      <c r="BA1903" s="4">
        <f>U1903*AA1903/1000</f>
        <v>1.655390451539861</v>
      </c>
      <c r="BB1903" s="4">
        <f>(AY1903-BA1903)</f>
        <v>1.139813110807848</v>
      </c>
      <c r="BC1903" s="4">
        <f>1/(1.6/F1903+1.37/N1903)</f>
        <v>0.08795363208039743</v>
      </c>
      <c r="BD1903" s="4">
        <f>G1903*AA1903*0.001</f>
        <v>1.095502323000085</v>
      </c>
      <c r="BE1903" s="4">
        <f>G1903/S1903</f>
        <v>0.01691569391381761</v>
      </c>
      <c r="BF1903" s="4">
        <f>(1-AP1903*AA1903/AU1903/F1903)*100</f>
        <v>52.93745714629139</v>
      </c>
      <c r="BG1903" s="4">
        <f>(S1903-E1903/(N1903/1.35))</f>
        <v>611.9393016450576</v>
      </c>
      <c r="BH1903" s="4">
        <f>E1903*BF1903/100/BG1903</f>
        <v>0.04709651695730459</v>
      </c>
    </row>
    <row r="1904" ht="16" customHeight="1">
      <c r="A1904" s="4">
        <v>1790</v>
      </c>
      <c r="B1904" t="s" s="2">
        <v>1965</v>
      </c>
      <c r="C1904" s="4">
        <v>10414.500030722469</v>
      </c>
      <c r="D1904" s="4">
        <v>0</v>
      </c>
      <c r="E1904" s="4">
        <f>(R1904-S1904*(1000-T1904)/(1000-U1904))*AO1904</f>
        <v>44.09793937271203</v>
      </c>
      <c r="F1904" s="4">
        <f>IF(AZ1904&lt;&gt;0,1/(1/AZ1904-1/N1904),0)</f>
        <v>0.1471060937150372</v>
      </c>
      <c r="G1904" s="4">
        <f>((BC1904-AP1904/2)*S1904-E1904)/(BC1904+AP1904/2)</f>
        <v>155.1072346524797</v>
      </c>
      <c r="H1904" s="4">
        <f>AP1904*1000</f>
        <v>2.183280273791233</v>
      </c>
      <c r="I1904" s="4">
        <f>(AU1904-BA1904)</f>
        <v>1.547091508538319</v>
      </c>
      <c r="J1904" s="4">
        <f>(P1904+AT1904*D1904)</f>
        <v>25.1252269744873</v>
      </c>
      <c r="K1904" s="4">
        <v>6</v>
      </c>
      <c r="L1904" s="4">
        <f>(K1904*AI1904+AJ1904)</f>
        <v>1.420000016689301</v>
      </c>
      <c r="M1904" s="4">
        <v>1</v>
      </c>
      <c r="N1904" s="4">
        <f>L1904*(M1904+1)*(M1904+1)/(M1904*M1904+1)</f>
        <v>2.840000033378601</v>
      </c>
      <c r="O1904" s="4">
        <v>20.58624267578125</v>
      </c>
      <c r="P1904" s="4">
        <v>25.1252269744873</v>
      </c>
      <c r="Q1904" s="4">
        <v>19.3644847869873</v>
      </c>
      <c r="R1904" s="4">
        <v>720.9114379882812</v>
      </c>
      <c r="S1904" s="4">
        <v>666.1952514648438</v>
      </c>
      <c r="T1904" s="4">
        <v>13.73357391357422</v>
      </c>
      <c r="U1904" s="4">
        <v>16.31328201293945</v>
      </c>
      <c r="V1904" s="4">
        <v>57.30123901367188</v>
      </c>
      <c r="W1904" s="4">
        <v>68.06418609619141</v>
      </c>
      <c r="X1904" s="4">
        <v>499.5132141113281</v>
      </c>
      <c r="Y1904" s="4">
        <v>1999.192504882812</v>
      </c>
      <c r="Z1904" s="4">
        <v>63.02016830444336</v>
      </c>
      <c r="AA1904" s="4">
        <v>101.5370712280273</v>
      </c>
      <c r="AB1904" s="4">
        <v>8.212129592895508</v>
      </c>
      <c r="AC1904" s="4">
        <v>0.3466336131095886</v>
      </c>
      <c r="AD1904" s="4">
        <v>0.1287502348423004</v>
      </c>
      <c r="AE1904" s="4">
        <v>0.01274406630545855</v>
      </c>
      <c r="AF1904" s="4">
        <v>0.05921073257923126</v>
      </c>
      <c r="AG1904" s="4">
        <v>0.0148782217875123</v>
      </c>
      <c r="AH1904" s="4">
        <v>0.6666666865348816</v>
      </c>
      <c r="AI1904" s="4">
        <v>-0.2195652425289154</v>
      </c>
      <c r="AJ1904" s="4">
        <v>2.737391471862793</v>
      </c>
      <c r="AK1904" s="4">
        <v>1</v>
      </c>
      <c r="AL1904" s="4">
        <v>0</v>
      </c>
      <c r="AM1904" s="4">
        <v>0.1599999964237213</v>
      </c>
      <c r="AN1904" s="4">
        <v>111125</v>
      </c>
      <c r="AO1904" s="4">
        <f>X1904*0.000001/(K1904*0.0001)</f>
        <v>0.83252202351888</v>
      </c>
      <c r="AP1904" s="4">
        <f>(U1904-T1904)/(1000-U1904)*AO1904</f>
        <v>0.002183280273791233</v>
      </c>
      <c r="AQ1904" s="4">
        <f>(P1904+273.15)</f>
        <v>298.2752269744873</v>
      </c>
      <c r="AR1904" s="4">
        <f>(O1904+273.15)</f>
        <v>293.7362426757812</v>
      </c>
      <c r="AS1904" s="4">
        <f>(Y1904*AK1904+Z1904*AL1904)*AM1904</f>
        <v>319.8707936315805</v>
      </c>
      <c r="AT1904" s="4">
        <f>((AS1904+0.00000010773*(AR1904^4-AQ1904^4))-AP1904*44100)/(L1904*0.92*2*29.3+0.00000043092*AQ1904^3)</f>
        <v>1.964490487187399</v>
      </c>
      <c r="AU1904" s="4">
        <f>0.61365*EXP(17.502*J1904/(240.97+J1904))</f>
        <v>3.203494386249049</v>
      </c>
      <c r="AV1904" s="4">
        <f>AU1904*1000/AA1904</f>
        <v>31.54999792198838</v>
      </c>
      <c r="AW1904" s="4">
        <f>(AV1904-U1904)</f>
        <v>15.23671590904893</v>
      </c>
      <c r="AX1904" s="4">
        <f>IF(D1904,P1904,(O1904+P1904)/2)</f>
        <v>22.85573482513428</v>
      </c>
      <c r="AY1904" s="4">
        <f>0.61365*EXP(17.502*AX1904/(240.97+AX1904))</f>
        <v>2.795194355649168</v>
      </c>
      <c r="AZ1904" s="4">
        <f>IF(AW1904&lt;&gt;0,(1000-(AV1904+U1904)/2)/AW1904*AP1904,0)</f>
        <v>0.1398615560630883</v>
      </c>
      <c r="BA1904" s="4">
        <f>U1904*AA1904/1000</f>
        <v>1.65640287771073</v>
      </c>
      <c r="BB1904" s="4">
        <f>(AY1904-BA1904)</f>
        <v>1.138791477938438</v>
      </c>
      <c r="BC1904" s="4">
        <f>1/(1.6/F1904+1.37/N1904)</f>
        <v>0.08803670728129927</v>
      </c>
      <c r="BD1904" s="4">
        <f>G1904*AA1904*0.001</f>
        <v>15.74913433289118</v>
      </c>
      <c r="BE1904" s="4">
        <f>G1904/S1904</f>
        <v>0.2328254881904768</v>
      </c>
      <c r="BF1904" s="4">
        <f>(1-AP1904*AA1904/AU1904/F1904)*100</f>
        <v>52.95868077068305</v>
      </c>
      <c r="BG1904" s="4">
        <f>(S1904-E1904/(N1904/1.35))</f>
        <v>645.233203065732</v>
      </c>
      <c r="BH1904" s="4">
        <f>E1904*BF1904/100/BG1904</f>
        <v>0.03619418037987236</v>
      </c>
    </row>
    <row r="1905" ht="16" customHeight="1">
      <c r="A1905" s="4">
        <v>1791</v>
      </c>
      <c r="B1905" t="s" s="2">
        <v>1966</v>
      </c>
      <c r="C1905" s="4">
        <v>10419.500030610710</v>
      </c>
      <c r="D1905" s="4">
        <v>0</v>
      </c>
      <c r="E1905" s="4">
        <f>(R1905-S1905*(1000-T1905)/(1000-U1905))*AO1905</f>
        <v>35.19303254597965</v>
      </c>
      <c r="F1905" s="4">
        <f>IF(AZ1905&lt;&gt;0,1/(1/AZ1905-1/N1905),0)</f>
        <v>0.1475064313809018</v>
      </c>
      <c r="G1905" s="4">
        <f>((BC1905-AP1905/2)*S1905-E1905)/(BC1905+AP1905/2)</f>
        <v>271.3164897005114</v>
      </c>
      <c r="H1905" s="4">
        <f>AP1905*1000</f>
        <v>2.18595894105707</v>
      </c>
      <c r="I1905" s="4">
        <f>(AU1905-BA1905)</f>
        <v>1.544991374320269</v>
      </c>
      <c r="J1905" s="4">
        <f>(P1905+AT1905*D1905)</f>
        <v>25.11971473693848</v>
      </c>
      <c r="K1905" s="4">
        <v>6</v>
      </c>
      <c r="L1905" s="4">
        <f>(K1905*AI1905+AJ1905)</f>
        <v>1.420000016689301</v>
      </c>
      <c r="M1905" s="4">
        <v>1</v>
      </c>
      <c r="N1905" s="4">
        <f>L1905*(M1905+1)*(M1905+1)/(M1905*M1905+1)</f>
        <v>2.840000033378601</v>
      </c>
      <c r="O1905" s="4">
        <v>20.58219146728516</v>
      </c>
      <c r="P1905" s="4">
        <v>25.11971473693848</v>
      </c>
      <c r="Q1905" s="4">
        <v>19.36446380615234</v>
      </c>
      <c r="R1905" s="4">
        <v>725.8992919921875</v>
      </c>
      <c r="S1905" s="4">
        <v>681.8343505859375</v>
      </c>
      <c r="T1905" s="4">
        <v>13.74066734313965</v>
      </c>
      <c r="U1905" s="4">
        <v>16.32362174987793</v>
      </c>
      <c r="V1905" s="4">
        <v>57.34513473510742</v>
      </c>
      <c r="W1905" s="4">
        <v>68.12319183349609</v>
      </c>
      <c r="X1905" s="4">
        <v>499.4922485351562</v>
      </c>
      <c r="Y1905" s="4">
        <v>1999.412353515625</v>
      </c>
      <c r="Z1905" s="4">
        <v>63.13999557495117</v>
      </c>
      <c r="AA1905" s="4">
        <v>101.5369873046875</v>
      </c>
      <c r="AB1905" s="4">
        <v>8.212129592895508</v>
      </c>
      <c r="AC1905" s="4">
        <v>0.3466336131095886</v>
      </c>
      <c r="AD1905" s="4">
        <v>0.1287502348423004</v>
      </c>
      <c r="AE1905" s="4">
        <v>0.01274406630545855</v>
      </c>
      <c r="AF1905" s="4">
        <v>0.05921073257923126</v>
      </c>
      <c r="AG1905" s="4">
        <v>0.0148782217875123</v>
      </c>
      <c r="AH1905" s="4">
        <v>0.6666666865348816</v>
      </c>
      <c r="AI1905" s="4">
        <v>-0.2195652425289154</v>
      </c>
      <c r="AJ1905" s="4">
        <v>2.737391471862793</v>
      </c>
      <c r="AK1905" s="4">
        <v>1</v>
      </c>
      <c r="AL1905" s="4">
        <v>0</v>
      </c>
      <c r="AM1905" s="4">
        <v>0.1599999964237213</v>
      </c>
      <c r="AN1905" s="4">
        <v>111115</v>
      </c>
      <c r="AO1905" s="4">
        <f>X1905*0.000001/(K1905*0.0001)</f>
        <v>0.832487080891927</v>
      </c>
      <c r="AP1905" s="4">
        <f>(U1905-T1905)/(1000-U1905)*AO1905</f>
        <v>0.00218595894105707</v>
      </c>
      <c r="AQ1905" s="4">
        <f>(P1905+273.15)</f>
        <v>298.2697147369385</v>
      </c>
      <c r="AR1905" s="4">
        <f>(O1905+273.15)</f>
        <v>293.7321914672851</v>
      </c>
      <c r="AS1905" s="4">
        <f>(Y1905*AK1905+Z1905*AL1905)*AM1905</f>
        <v>319.9059694120442</v>
      </c>
      <c r="AT1905" s="4">
        <f>((AS1905+0.00000010773*(AR1905^4-AQ1905^4))-AP1905*44100)/(L1905*0.92*2*29.3+0.00000043092*AQ1905^3)</f>
        <v>1.963775419567346</v>
      </c>
      <c r="AU1905" s="4">
        <f>0.61365*EXP(17.502*J1905/(240.97+J1905))</f>
        <v>3.202442748704145</v>
      </c>
      <c r="AV1905" s="4">
        <f>AU1905*1000/AA1905</f>
        <v>31.53966681219724</v>
      </c>
      <c r="AW1905" s="4">
        <f>(AV1905-U1905)</f>
        <v>15.21604506231931</v>
      </c>
      <c r="AX1905" s="4">
        <f>IF(D1905,P1905,(O1905+P1905)/2)</f>
        <v>22.85095310211182</v>
      </c>
      <c r="AY1905" s="4">
        <f>0.61365*EXP(17.502*AX1905/(240.97+AX1905))</f>
        <v>2.79438459302381</v>
      </c>
      <c r="AZ1905" s="4">
        <f>IF(AW1905&lt;&gt;0,(1000-(AV1905+U1905)/2)/AW1905*AP1905,0)</f>
        <v>0.1402233852836341</v>
      </c>
      <c r="BA1905" s="4">
        <f>U1905*AA1905/1000</f>
        <v>1.657451374383876</v>
      </c>
      <c r="BB1905" s="4">
        <f>(AY1905-BA1905)</f>
        <v>1.136933218639934</v>
      </c>
      <c r="BC1905" s="4">
        <f>1/(1.6/F1905+1.37/N1905)</f>
        <v>0.0882660909529653</v>
      </c>
      <c r="BD1905" s="4">
        <f>G1905*AA1905*0.001</f>
        <v>27.5486589702732</v>
      </c>
      <c r="BE1905" s="4">
        <f>G1905/S1905</f>
        <v>0.3979214151756278</v>
      </c>
      <c r="BF1905" s="4">
        <f>(1-AP1905*AA1905/AU1905/F1905)*100</f>
        <v>53.0134083507013</v>
      </c>
      <c r="BG1905" s="4">
        <f>(S1905-E1905/(N1905/1.35))</f>
        <v>665.1052684103463</v>
      </c>
      <c r="BH1905" s="4">
        <f>E1905*BF1905/100/BG1905</f>
        <v>0.02805123781260545</v>
      </c>
    </row>
    <row r="1906" ht="16" customHeight="1">
      <c r="A1906" s="4">
        <v>1792</v>
      </c>
      <c r="B1906" t="s" s="2">
        <v>1967</v>
      </c>
      <c r="C1906" s="4">
        <v>10425.000030487776</v>
      </c>
      <c r="D1906" s="4">
        <v>0</v>
      </c>
      <c r="E1906" s="4">
        <f>(R1906-S1906*(1000-T1906)/(1000-U1906))*AO1906</f>
        <v>41.55688788453756</v>
      </c>
      <c r="F1906" s="4">
        <f>IF(AZ1906&lt;&gt;0,1/(1/AZ1906-1/N1906),0)</f>
        <v>0.1480486341221393</v>
      </c>
      <c r="G1906" s="4">
        <f>((BC1906-AP1906/2)*S1906-E1906)/(BC1906+AP1906/2)</f>
        <v>216.7527162721955</v>
      </c>
      <c r="H1906" s="4">
        <f>AP1906*1000</f>
        <v>2.189397049101119</v>
      </c>
      <c r="I1906" s="4">
        <f>(AU1906-BA1906)</f>
        <v>1.542047439029686</v>
      </c>
      <c r="J1906" s="4">
        <f>(P1906+AT1906*D1906)</f>
        <v>25.11067008972168</v>
      </c>
      <c r="K1906" s="4">
        <v>6</v>
      </c>
      <c r="L1906" s="4">
        <f>(K1906*AI1906+AJ1906)</f>
        <v>1.420000016689301</v>
      </c>
      <c r="M1906" s="4">
        <v>1</v>
      </c>
      <c r="N1906" s="4">
        <f>L1906*(M1906+1)*(M1906+1)/(M1906*M1906+1)</f>
        <v>2.840000033378601</v>
      </c>
      <c r="O1906" s="4">
        <v>20.57761764526367</v>
      </c>
      <c r="P1906" s="4">
        <v>25.11067008972168</v>
      </c>
      <c r="Q1906" s="4">
        <v>19.36459732055664</v>
      </c>
      <c r="R1906" s="4">
        <v>748.9636840820312</v>
      </c>
      <c r="S1906" s="4">
        <v>697.2110595703125</v>
      </c>
      <c r="T1906" s="4">
        <v>13.74854183197021</v>
      </c>
      <c r="U1906" s="4">
        <v>16.33552932739258</v>
      </c>
      <c r="V1906" s="4">
        <v>57.39449310302734</v>
      </c>
      <c r="W1906" s="4">
        <v>68.19213104248047</v>
      </c>
      <c r="X1906" s="4">
        <v>499.4918823242188</v>
      </c>
      <c r="Y1906" s="4">
        <v>1999.710815429688</v>
      </c>
      <c r="Z1906" s="4">
        <v>63.08661651611328</v>
      </c>
      <c r="AA1906" s="4">
        <v>101.537597656250</v>
      </c>
      <c r="AB1906" s="4">
        <v>8.212129592895508</v>
      </c>
      <c r="AC1906" s="4">
        <v>0.3466336131095886</v>
      </c>
      <c r="AD1906" s="4">
        <v>0.1287502348423004</v>
      </c>
      <c r="AE1906" s="4">
        <v>0.01274406630545855</v>
      </c>
      <c r="AF1906" s="4">
        <v>0.05921073257923126</v>
      </c>
      <c r="AG1906" s="4">
        <v>0.0148782217875123</v>
      </c>
      <c r="AH1906" s="4">
        <v>0.6666666865348816</v>
      </c>
      <c r="AI1906" s="4">
        <v>-0.2195652425289154</v>
      </c>
      <c r="AJ1906" s="4">
        <v>2.737391471862793</v>
      </c>
      <c r="AK1906" s="4">
        <v>1</v>
      </c>
      <c r="AL1906" s="4">
        <v>0</v>
      </c>
      <c r="AM1906" s="4">
        <v>0.1599999964237213</v>
      </c>
      <c r="AN1906" s="4">
        <v>111115</v>
      </c>
      <c r="AO1906" s="4">
        <f>X1906*0.000001/(K1906*0.0001)</f>
        <v>0.8324864705403644</v>
      </c>
      <c r="AP1906" s="4">
        <f>(U1906-T1906)/(1000-U1906)*AO1906</f>
        <v>0.002189397049101119</v>
      </c>
      <c r="AQ1906" s="4">
        <f>(P1906+273.15)</f>
        <v>298.2606700897217</v>
      </c>
      <c r="AR1906" s="4">
        <f>(O1906+273.15)</f>
        <v>293.7276176452636</v>
      </c>
      <c r="AS1906" s="4">
        <f>(Y1906*AK1906+Z1906*AL1906)*AM1906</f>
        <v>319.9537233172268</v>
      </c>
      <c r="AT1906" s="4">
        <f>((AS1906+0.00000010773*(AR1906^4-AQ1906^4))-AP1906*44100)/(L1906*0.92*2*29.3+0.00000043092*AQ1906^3)</f>
        <v>1.963225868829624</v>
      </c>
      <c r="AU1906" s="4">
        <f>0.61365*EXP(17.502*J1906/(240.97+J1906))</f>
        <v>3.200717843376346</v>
      </c>
      <c r="AV1906" s="4">
        <f>AU1906*1000/AA1906</f>
        <v>31.52248937592754</v>
      </c>
      <c r="AW1906" s="4">
        <f>(AV1906-U1906)</f>
        <v>15.18696004853496</v>
      </c>
      <c r="AX1906" s="4">
        <f>IF(D1906,P1906,(O1906+P1906)/2)</f>
        <v>22.84414386749268</v>
      </c>
      <c r="AY1906" s="4">
        <f>0.61365*EXP(17.502*AX1906/(240.97+AX1906))</f>
        <v>2.793231834933895</v>
      </c>
      <c r="AZ1906" s="4">
        <f>IF(AW1906&lt;&gt;0,(1000-(AV1906+U1906)/2)/AW1906*AP1906,0)</f>
        <v>0.1407132790110178</v>
      </c>
      <c r="BA1906" s="4">
        <f>U1906*AA1906/1000</f>
        <v>1.65867040434666</v>
      </c>
      <c r="BB1906" s="4">
        <f>(AY1906-BA1906)</f>
        <v>1.134561430587236</v>
      </c>
      <c r="BC1906" s="4">
        <f>1/(1.6/F1906+1.37/N1906)</f>
        <v>0.08857667532487577</v>
      </c>
      <c r="BD1906" s="4">
        <f>G1906*AA1906*0.001</f>
        <v>22.0085500957455</v>
      </c>
      <c r="BE1906" s="4">
        <f>G1906/S1906</f>
        <v>0.3108853672025499</v>
      </c>
      <c r="BF1906" s="4">
        <f>(1-AP1906*AA1906/AU1906/F1906)*100</f>
        <v>53.0863075566506</v>
      </c>
      <c r="BG1906" s="4">
        <f>(S1906-E1906/(N1906/1.35))</f>
        <v>677.4569053503267</v>
      </c>
      <c r="BH1906" s="4">
        <f>E1906*BF1906/100/BG1906</f>
        <v>0.03256445854950712</v>
      </c>
    </row>
    <row r="1907" ht="16" customHeight="1">
      <c r="A1907" s="4">
        <v>1793</v>
      </c>
      <c r="B1907" t="s" s="2">
        <v>1968</v>
      </c>
      <c r="C1907" s="4">
        <v>10430.000030376017</v>
      </c>
      <c r="D1907" s="4">
        <v>0</v>
      </c>
      <c r="E1907" s="4">
        <f>(R1907-S1907*(1000-T1907)/(1000-U1907))*AO1907</f>
        <v>46.22282488750934</v>
      </c>
      <c r="F1907" s="4">
        <f>IF(AZ1907&lt;&gt;0,1/(1/AZ1907-1/N1907),0)</f>
        <v>0.1485949611667639</v>
      </c>
      <c r="G1907" s="4">
        <f>((BC1907-AP1907/2)*S1907-E1907)/(BC1907+AP1907/2)</f>
        <v>185.666215801601</v>
      </c>
      <c r="H1907" s="4">
        <f>AP1907*1000</f>
        <v>2.193449180808146</v>
      </c>
      <c r="I1907" s="4">
        <f>(AU1907-BA1907)</f>
        <v>1.539519417374107</v>
      </c>
      <c r="J1907" s="4">
        <f>(P1907+AT1907*D1907)</f>
        <v>25.10285377502441</v>
      </c>
      <c r="K1907" s="4">
        <v>6</v>
      </c>
      <c r="L1907" s="4">
        <f>(K1907*AI1907+AJ1907)</f>
        <v>1.420000016689301</v>
      </c>
      <c r="M1907" s="4">
        <v>1</v>
      </c>
      <c r="N1907" s="4">
        <f>L1907*(M1907+1)*(M1907+1)/(M1907*M1907+1)</f>
        <v>2.840000033378601</v>
      </c>
      <c r="O1907" s="4">
        <v>20.57353782653809</v>
      </c>
      <c r="P1907" s="4">
        <v>25.10285377502441</v>
      </c>
      <c r="Q1907" s="4">
        <v>19.36458587646484</v>
      </c>
      <c r="R1907" s="4">
        <v>774.2166748046875</v>
      </c>
      <c r="S1907" s="4">
        <v>716.8040161132812</v>
      </c>
      <c r="T1907" s="4">
        <v>13.7538595199585</v>
      </c>
      <c r="U1907" s="4">
        <v>16.34561729431152</v>
      </c>
      <c r="V1907" s="4">
        <v>57.43235015869141</v>
      </c>
      <c r="W1907" s="4">
        <v>68.25198364257812</v>
      </c>
      <c r="X1907" s="4">
        <v>499.4901733398438</v>
      </c>
      <c r="Y1907" s="4">
        <v>1999.995361328125</v>
      </c>
      <c r="Z1907" s="4">
        <v>63.57205963134766</v>
      </c>
      <c r="AA1907" s="4">
        <v>101.5384368896484</v>
      </c>
      <c r="AB1907" s="4">
        <v>8.212129592895508</v>
      </c>
      <c r="AC1907" s="4">
        <v>0.3466336131095886</v>
      </c>
      <c r="AD1907" s="4">
        <v>0.1287502348423004</v>
      </c>
      <c r="AE1907" s="4">
        <v>0.01274406630545855</v>
      </c>
      <c r="AF1907" s="4">
        <v>0.05921073257923126</v>
      </c>
      <c r="AG1907" s="4">
        <v>0.0148782217875123</v>
      </c>
      <c r="AH1907" s="4">
        <v>0.6666666865348816</v>
      </c>
      <c r="AI1907" s="4">
        <v>-0.2195652425289154</v>
      </c>
      <c r="AJ1907" s="4">
        <v>2.737391471862793</v>
      </c>
      <c r="AK1907" s="4">
        <v>1</v>
      </c>
      <c r="AL1907" s="4">
        <v>0</v>
      </c>
      <c r="AM1907" s="4">
        <v>0.1599999964237213</v>
      </c>
      <c r="AN1907" s="4">
        <v>111115</v>
      </c>
      <c r="AO1907" s="4">
        <f>X1907*0.000001/(K1907*0.0001)</f>
        <v>0.8324836222330727</v>
      </c>
      <c r="AP1907" s="4">
        <f>(U1907-T1907)/(1000-U1907)*AO1907</f>
        <v>0.002193449180808146</v>
      </c>
      <c r="AQ1907" s="4">
        <f>(P1907+273.15)</f>
        <v>298.2528537750244</v>
      </c>
      <c r="AR1907" s="4">
        <f>(O1907+273.15)</f>
        <v>293.7235378265381</v>
      </c>
      <c r="AS1907" s="4">
        <f>(Y1907*AK1907+Z1907*AL1907)*AM1907</f>
        <v>319.9992506599592</v>
      </c>
      <c r="AT1907" s="4">
        <f>((AS1907+0.00000010773*(AR1907^4-AQ1907^4))-AP1907*44100)/(L1907*0.92*2*29.3+0.00000043092*AQ1907^3)</f>
        <v>1.962241719960775</v>
      </c>
      <c r="AU1907" s="4">
        <f>0.61365*EXP(17.502*J1907/(240.97+J1907))</f>
        <v>3.199227847434904</v>
      </c>
      <c r="AV1907" s="4">
        <f>AU1907*1000/AA1907</f>
        <v>31.50755463088142</v>
      </c>
      <c r="AW1907" s="4">
        <f>(AV1907-U1907)</f>
        <v>15.1619373365699</v>
      </c>
      <c r="AX1907" s="4">
        <f>IF(D1907,P1907,(O1907+P1907)/2)</f>
        <v>22.83819580078125</v>
      </c>
      <c r="AY1907" s="4">
        <f>0.61365*EXP(17.502*AX1907/(240.97+AX1907))</f>
        <v>2.792225207310005</v>
      </c>
      <c r="AZ1907" s="4">
        <f>IF(AW1907&lt;&gt;0,(1000-(AV1907+U1907)/2)/AW1907*AP1907,0)</f>
        <v>0.1412067193593419</v>
      </c>
      <c r="BA1907" s="4">
        <f>U1907*AA1907/1000</f>
        <v>1.659708430060797</v>
      </c>
      <c r="BB1907" s="4">
        <f>(AY1907-BA1907)</f>
        <v>1.132516777249209</v>
      </c>
      <c r="BC1907" s="4">
        <f>1/(1.6/F1907+1.37/N1907)</f>
        <v>0.08888952387733082</v>
      </c>
      <c r="BD1907" s="4">
        <f>G1907*AA1907*0.001</f>
        <v>18.85225733571071</v>
      </c>
      <c r="BE1907" s="4">
        <f>G1907/S1907</f>
        <v>0.259019497140009</v>
      </c>
      <c r="BF1907" s="4">
        <f>(1-AP1907*AA1907/AU1907/F1907)*100</f>
        <v>53.15008620753221</v>
      </c>
      <c r="BG1907" s="4">
        <f>(S1907-E1907/(N1907/1.35))</f>
        <v>694.8318989073872</v>
      </c>
      <c r="BH1907" s="4">
        <f>E1907*BF1907/100/BG1907</f>
        <v>0.03535743150810988</v>
      </c>
    </row>
    <row r="1908" ht="16" customHeight="1">
      <c r="A1908" s="4">
        <v>1794</v>
      </c>
      <c r="B1908" t="s" s="2">
        <v>1969</v>
      </c>
      <c r="C1908" s="4">
        <v>10435.000030264258</v>
      </c>
      <c r="D1908" s="4">
        <v>0</v>
      </c>
      <c r="E1908" s="4">
        <f>(R1908-S1908*(1000-T1908)/(1000-U1908))*AO1908</f>
        <v>45.07273684103819</v>
      </c>
      <c r="F1908" s="4">
        <f>IF(AZ1908&lt;&gt;0,1/(1/AZ1908-1/N1908),0)</f>
        <v>0.1489450743927699</v>
      </c>
      <c r="G1908" s="4">
        <f>((BC1908-AP1908/2)*S1908-E1908)/(BC1908+AP1908/2)</f>
        <v>220.6265840366104</v>
      </c>
      <c r="H1908" s="4">
        <f>AP1908*1000</f>
        <v>2.195570698159173</v>
      </c>
      <c r="I1908" s="4">
        <f>(AU1908-BA1908)</f>
        <v>1.537577642643836</v>
      </c>
      <c r="J1908" s="4">
        <f>(P1908+AT1908*D1908)</f>
        <v>25.09702110290527</v>
      </c>
      <c r="K1908" s="4">
        <v>6</v>
      </c>
      <c r="L1908" s="4">
        <f>(K1908*AI1908+AJ1908)</f>
        <v>1.420000016689301</v>
      </c>
      <c r="M1908" s="4">
        <v>1</v>
      </c>
      <c r="N1908" s="4">
        <f>L1908*(M1908+1)*(M1908+1)/(M1908*M1908+1)</f>
        <v>2.840000033378601</v>
      </c>
      <c r="O1908" s="4">
        <v>20.56980133056641</v>
      </c>
      <c r="P1908" s="4">
        <v>25.09702110290527</v>
      </c>
      <c r="Q1908" s="4">
        <v>19.36419486999512</v>
      </c>
      <c r="R1908" s="4">
        <v>794.4561157226562</v>
      </c>
      <c r="S1908" s="4">
        <v>738.3673706054688</v>
      </c>
      <c r="T1908" s="4">
        <v>13.75950622558594</v>
      </c>
      <c r="U1908" s="4">
        <v>16.35369873046875</v>
      </c>
      <c r="V1908" s="4">
        <v>57.47072219848633</v>
      </c>
      <c r="W1908" s="4">
        <v>68.30438995361328</v>
      </c>
      <c r="X1908" s="4">
        <v>499.4999389648438</v>
      </c>
      <c r="Y1908" s="4">
        <v>2000.289550781250</v>
      </c>
      <c r="Z1908" s="4">
        <v>63.70678329467773</v>
      </c>
      <c r="AA1908" s="4">
        <v>101.5390319824219</v>
      </c>
      <c r="AB1908" s="4">
        <v>8.212129592895508</v>
      </c>
      <c r="AC1908" s="4">
        <v>0.3466336131095886</v>
      </c>
      <c r="AD1908" s="4">
        <v>0.1287502348423004</v>
      </c>
      <c r="AE1908" s="4">
        <v>0.01274406630545855</v>
      </c>
      <c r="AF1908" s="4">
        <v>0.05921073257923126</v>
      </c>
      <c r="AG1908" s="4">
        <v>0.0148782217875123</v>
      </c>
      <c r="AH1908" s="4">
        <v>0.6666666865348816</v>
      </c>
      <c r="AI1908" s="4">
        <v>-0.2195652425289154</v>
      </c>
      <c r="AJ1908" s="4">
        <v>2.737391471862793</v>
      </c>
      <c r="AK1908" s="4">
        <v>1</v>
      </c>
      <c r="AL1908" s="4">
        <v>0</v>
      </c>
      <c r="AM1908" s="4">
        <v>0.1599999964237213</v>
      </c>
      <c r="AN1908" s="4">
        <v>111115</v>
      </c>
      <c r="AO1908" s="4">
        <f>X1908*0.000001/(K1908*0.0001)</f>
        <v>0.8324998982747395</v>
      </c>
      <c r="AP1908" s="4">
        <f>(U1908-T1908)/(1000-U1908)*AO1908</f>
        <v>0.002195570698159173</v>
      </c>
      <c r="AQ1908" s="4">
        <f>(P1908+273.15)</f>
        <v>298.2470211029053</v>
      </c>
      <c r="AR1908" s="4">
        <f>(O1908+273.15)</f>
        <v>293.7198013305664</v>
      </c>
      <c r="AS1908" s="4">
        <f>(Y1908*AK1908+Z1908*AL1908)*AM1908</f>
        <v>320.0463209714071</v>
      </c>
      <c r="AT1908" s="4">
        <f>((AS1908+0.00000010773*(AR1908^4-AQ1908^4))-AP1908*44100)/(L1908*0.92*2*29.3+0.00000043092*AQ1908^3)</f>
        <v>1.962022462555015</v>
      </c>
      <c r="AU1908" s="4">
        <f>0.61365*EXP(17.502*J1908/(240.97+J1908))</f>
        <v>3.198116381067794</v>
      </c>
      <c r="AV1908" s="4">
        <f>AU1908*1000/AA1908</f>
        <v>31.49642377545457</v>
      </c>
      <c r="AW1908" s="4">
        <f>(AV1908-U1908)</f>
        <v>15.14272504498582</v>
      </c>
      <c r="AX1908" s="4">
        <f>IF(D1908,P1908,(O1908+P1908)/2)</f>
        <v>22.83341121673584</v>
      </c>
      <c r="AY1908" s="4">
        <f>0.61365*EXP(17.502*AX1908/(240.97+AX1908))</f>
        <v>2.791415713305034</v>
      </c>
      <c r="AZ1908" s="4">
        <f>IF(AW1908&lt;&gt;0,(1000-(AV1908+U1908)/2)/AW1908*AP1908,0)</f>
        <v>0.1415228453500929</v>
      </c>
      <c r="BA1908" s="4">
        <f>U1908*AA1908/1000</f>
        <v>1.660538738423958</v>
      </c>
      <c r="BB1908" s="4">
        <f>(AY1908-BA1908)</f>
        <v>1.130876974881076</v>
      </c>
      <c r="BC1908" s="4">
        <f>1/(1.6/F1908+1.37/N1908)</f>
        <v>0.08908996075039875</v>
      </c>
      <c r="BD1908" s="4">
        <f>G1908*AA1908*0.001</f>
        <v>22.40220977266587</v>
      </c>
      <c r="BE1908" s="4">
        <f>G1908/S1908</f>
        <v>0.2988032689685276</v>
      </c>
      <c r="BF1908" s="4">
        <f>(1-AP1908*AA1908/AU1908/F1908)*100</f>
        <v>53.1984716862383</v>
      </c>
      <c r="BG1908" s="4">
        <f>(S1908-E1908/(N1908/1.35))</f>
        <v>716.941950175803</v>
      </c>
      <c r="BH1908" s="4">
        <f>E1908*BF1908/100/BG1908</f>
        <v>0.0334448376757877</v>
      </c>
    </row>
    <row r="1909" ht="16" customHeight="1">
      <c r="A1909" s="4">
        <v>1795</v>
      </c>
      <c r="B1909" t="s" s="2">
        <v>1970</v>
      </c>
      <c r="C1909" s="4">
        <v>10440.500030141324</v>
      </c>
      <c r="D1909" s="4">
        <v>0</v>
      </c>
      <c r="E1909" s="4">
        <f>(R1909-S1909*(1000-T1909)/(1000-U1909))*AO1909</f>
        <v>34.61310166995687</v>
      </c>
      <c r="F1909" s="4">
        <f>IF(AZ1909&lt;&gt;0,1/(1/AZ1909-1/N1909),0)</f>
        <v>0.1492927693816783</v>
      </c>
      <c r="G1909" s="4">
        <f>((BC1909-AP1909/2)*S1909-E1909)/(BC1909+AP1909/2)</f>
        <v>353.280315468123</v>
      </c>
      <c r="H1909" s="4">
        <f>AP1909*1000</f>
        <v>2.197625177383252</v>
      </c>
      <c r="I1909" s="4">
        <f>(AU1909-BA1909)</f>
        <v>1.535621994392091</v>
      </c>
      <c r="J1909" s="4">
        <f>(P1909+AT1909*D1909)</f>
        <v>25.09051704406738</v>
      </c>
      <c r="K1909" s="4">
        <v>6</v>
      </c>
      <c r="L1909" s="4">
        <f>(K1909*AI1909+AJ1909)</f>
        <v>1.420000016689301</v>
      </c>
      <c r="M1909" s="4">
        <v>1</v>
      </c>
      <c r="N1909" s="4">
        <f>L1909*(M1909+1)*(M1909+1)/(M1909*M1909+1)</f>
        <v>2.840000033378601</v>
      </c>
      <c r="O1909" s="4">
        <v>20.56601905822754</v>
      </c>
      <c r="P1909" s="4">
        <v>25.09051704406738</v>
      </c>
      <c r="Q1909" s="4">
        <v>19.36355781555176</v>
      </c>
      <c r="R1909" s="4">
        <v>798.1361694335938</v>
      </c>
      <c r="S1909" s="4">
        <v>754.5663452148438</v>
      </c>
      <c r="T1909" s="4">
        <v>13.76404285430908</v>
      </c>
      <c r="U1909" s="4">
        <v>16.36068153381348</v>
      </c>
      <c r="V1909" s="4">
        <v>57.50428771972656</v>
      </c>
      <c r="W1909" s="4">
        <v>68.35147094726562</v>
      </c>
      <c r="X1909" s="4">
        <v>499.4927978515625</v>
      </c>
      <c r="Y1909" s="4">
        <v>2000.619995117188</v>
      </c>
      <c r="Z1909" s="4">
        <v>63.98844909667969</v>
      </c>
      <c r="AA1909" s="4">
        <v>101.5394973754883</v>
      </c>
      <c r="AB1909" s="4">
        <v>8.212129592895508</v>
      </c>
      <c r="AC1909" s="4">
        <v>0.3466336131095886</v>
      </c>
      <c r="AD1909" s="4">
        <v>0.1287502348423004</v>
      </c>
      <c r="AE1909" s="4">
        <v>0.01274406630545855</v>
      </c>
      <c r="AF1909" s="4">
        <v>0.05921073257923126</v>
      </c>
      <c r="AG1909" s="4">
        <v>0.0148782217875123</v>
      </c>
      <c r="AH1909" s="4">
        <v>0.6666666865348816</v>
      </c>
      <c r="AI1909" s="4">
        <v>-0.2195652425289154</v>
      </c>
      <c r="AJ1909" s="4">
        <v>2.737391471862793</v>
      </c>
      <c r="AK1909" s="4">
        <v>1</v>
      </c>
      <c r="AL1909" s="4">
        <v>0</v>
      </c>
      <c r="AM1909" s="4">
        <v>0.1599999964237213</v>
      </c>
      <c r="AN1909" s="4">
        <v>111115</v>
      </c>
      <c r="AO1909" s="4">
        <f>X1909*0.000001/(K1909*0.0001)</f>
        <v>0.8324879964192707</v>
      </c>
      <c r="AP1909" s="4">
        <f>(U1909-T1909)/(1000-U1909)*AO1909</f>
        <v>0.002197625177383252</v>
      </c>
      <c r="AQ1909" s="4">
        <f>(P1909+273.15)</f>
        <v>298.2405170440674</v>
      </c>
      <c r="AR1909" s="4">
        <f>(O1909+273.15)</f>
        <v>293.7160190582275</v>
      </c>
      <c r="AS1909" s="4">
        <f>(Y1909*AK1909+Z1909*AL1909)*AM1909</f>
        <v>320.0991920639754</v>
      </c>
      <c r="AT1909" s="4">
        <f>((AS1909+0.00000010773*(AR1909^4-AQ1909^4))-AP1909*44100)/(L1909*0.92*2*29.3+0.00000043092*AQ1909^3)</f>
        <v>1.961985971570264</v>
      </c>
      <c r="AU1909" s="4">
        <f>0.61365*EXP(17.502*J1909/(240.97+J1909))</f>
        <v>3.196877374055944</v>
      </c>
      <c r="AV1909" s="4">
        <f>AU1909*1000/AA1909</f>
        <v>31.48407719839347</v>
      </c>
      <c r="AW1909" s="4">
        <f>(AV1909-U1909)</f>
        <v>15.12339566457999</v>
      </c>
      <c r="AX1909" s="4">
        <f>IF(D1909,P1909,(O1909+P1909)/2)</f>
        <v>22.82826805114746</v>
      </c>
      <c r="AY1909" s="4">
        <f>0.61365*EXP(17.502*AX1909/(240.97+AX1909))</f>
        <v>2.790545780608233</v>
      </c>
      <c r="AZ1909" s="4">
        <f>IF(AW1909&lt;&gt;0,(1000-(AV1909+U1909)/2)/AW1909*AP1909,0)</f>
        <v>0.1418367145686235</v>
      </c>
      <c r="BA1909" s="4">
        <f>U1909*AA1909/1000</f>
        <v>1.661255379663853</v>
      </c>
      <c r="BB1909" s="4">
        <f>(AY1909-BA1909)</f>
        <v>1.12929040094438</v>
      </c>
      <c r="BC1909" s="4">
        <f>1/(1.6/F1909+1.37/N1909)</f>
        <v>0.08928897312889347</v>
      </c>
      <c r="BD1909" s="4">
        <f>G1909*AA1909*0.001</f>
        <v>35.87190566528715</v>
      </c>
      <c r="BE1909" s="4">
        <f>G1909/S1909</f>
        <v>0.4681898652232301</v>
      </c>
      <c r="BF1909" s="4">
        <f>(1-AP1909*AA1909/AU1909/F1909)*100</f>
        <v>53.2454502451501</v>
      </c>
      <c r="BG1909" s="4">
        <f>(S1909-E1909/(N1909/1.35))</f>
        <v>738.112934403136</v>
      </c>
      <c r="BH1909" s="4">
        <f>E1909*BF1909/100/BG1909</f>
        <v>0.02496894576557335</v>
      </c>
    </row>
    <row r="1910" ht="16" customHeight="1">
      <c r="A1910" s="4">
        <v>1796</v>
      </c>
      <c r="B1910" t="s" s="2">
        <v>1971</v>
      </c>
      <c r="C1910" s="4">
        <v>10445.500030029565</v>
      </c>
      <c r="D1910" s="4">
        <v>0</v>
      </c>
      <c r="E1910" s="4">
        <f>(R1910-S1910*(1000-T1910)/(1000-U1910))*AO1910</f>
        <v>29.31969749624854</v>
      </c>
      <c r="F1910" s="4">
        <f>IF(AZ1910&lt;&gt;0,1/(1/AZ1910-1/N1910),0)</f>
        <v>0.1495480662051188</v>
      </c>
      <c r="G1910" s="4">
        <f>((BC1910-AP1910/2)*S1910-E1910)/(BC1910+AP1910/2)</f>
        <v>418.6046901560911</v>
      </c>
      <c r="H1910" s="4">
        <f>AP1910*1000</f>
        <v>2.198477271916178</v>
      </c>
      <c r="I1910" s="4">
        <f>(AU1910-BA1910)</f>
        <v>1.533732532486985</v>
      </c>
      <c r="J1910" s="4">
        <f>(P1910+AT1910*D1910)</f>
        <v>25.08369636535645</v>
      </c>
      <c r="K1910" s="4">
        <v>6</v>
      </c>
      <c r="L1910" s="4">
        <f>(K1910*AI1910+AJ1910)</f>
        <v>1.420000016689301</v>
      </c>
      <c r="M1910" s="4">
        <v>1</v>
      </c>
      <c r="N1910" s="4">
        <f>L1910*(M1910+1)*(M1910+1)/(M1910*M1910+1)</f>
        <v>2.840000033378601</v>
      </c>
      <c r="O1910" s="4">
        <v>20.56229400634766</v>
      </c>
      <c r="P1910" s="4">
        <v>25.08369636535645</v>
      </c>
      <c r="Q1910" s="4">
        <v>19.36341857910156</v>
      </c>
      <c r="R1910" s="4">
        <v>798.1631469726562</v>
      </c>
      <c r="S1910" s="4">
        <v>760.9345092773438</v>
      </c>
      <c r="T1910" s="4">
        <v>13.76887226104736</v>
      </c>
      <c r="U1910" s="4">
        <v>16.36648559570312</v>
      </c>
      <c r="V1910" s="4">
        <v>57.53742599487305</v>
      </c>
      <c r="W1910" s="4">
        <v>68.39173126220703</v>
      </c>
      <c r="X1910" s="4">
        <v>499.4960327148438</v>
      </c>
      <c r="Y1910" s="4">
        <v>2000.842895507812</v>
      </c>
      <c r="Z1910" s="4">
        <v>64.37680053710938</v>
      </c>
      <c r="AA1910" s="4">
        <v>101.5395736694336</v>
      </c>
      <c r="AB1910" s="4">
        <v>8.212129592895508</v>
      </c>
      <c r="AC1910" s="4">
        <v>0.3466336131095886</v>
      </c>
      <c r="AD1910" s="4">
        <v>0.1287502348423004</v>
      </c>
      <c r="AE1910" s="4">
        <v>0.01274406630545855</v>
      </c>
      <c r="AF1910" s="4">
        <v>0.05921073257923126</v>
      </c>
      <c r="AG1910" s="4">
        <v>0.0148782217875123</v>
      </c>
      <c r="AH1910" s="4">
        <v>0.6666666865348816</v>
      </c>
      <c r="AI1910" s="4">
        <v>-0.2195652425289154</v>
      </c>
      <c r="AJ1910" s="4">
        <v>2.737391471862793</v>
      </c>
      <c r="AK1910" s="4">
        <v>1</v>
      </c>
      <c r="AL1910" s="4">
        <v>0</v>
      </c>
      <c r="AM1910" s="4">
        <v>0.1599999964237213</v>
      </c>
      <c r="AN1910" s="4">
        <v>111115</v>
      </c>
      <c r="AO1910" s="4">
        <f>X1910*0.000001/(K1910*0.0001)</f>
        <v>0.8324933878580728</v>
      </c>
      <c r="AP1910" s="4">
        <f>(U1910-T1910)/(1000-U1910)*AO1910</f>
        <v>0.002198477271916178</v>
      </c>
      <c r="AQ1910" s="4">
        <f>(P1910+273.15)</f>
        <v>298.2336963653564</v>
      </c>
      <c r="AR1910" s="4">
        <f>(O1910+273.15)</f>
        <v>293.7122940063476</v>
      </c>
      <c r="AS1910" s="4">
        <f>(Y1910*AK1910+Z1910*AL1910)*AM1910</f>
        <v>320.1348561256782</v>
      </c>
      <c r="AT1910" s="4">
        <f>((AS1910+0.00000010773*(AR1910^4-AQ1910^4))-AP1910*44100)/(L1910*0.92*2*29.3+0.00000043092*AQ1910^3)</f>
        <v>1.962405578909988</v>
      </c>
      <c r="AU1910" s="4">
        <f>0.61365*EXP(17.502*J1910/(240.97+J1910))</f>
        <v>3.195578502341606</v>
      </c>
      <c r="AV1910" s="4">
        <f>AU1910*1000/AA1910</f>
        <v>31.47126176386114</v>
      </c>
      <c r="AW1910" s="4">
        <f>(AV1910-U1910)</f>
        <v>15.10477616815801</v>
      </c>
      <c r="AX1910" s="4">
        <f>IF(D1910,P1910,(O1910+P1910)/2)</f>
        <v>22.82299518585205</v>
      </c>
      <c r="AY1910" s="4">
        <f>0.61365*EXP(17.502*AX1910/(240.97+AX1910))</f>
        <v>2.789654156309585</v>
      </c>
      <c r="AZ1910" s="4">
        <f>IF(AW1910&lt;&gt;0,(1000-(AV1910+U1910)/2)/AW1910*AP1910,0)</f>
        <v>0.1420671281634112</v>
      </c>
      <c r="BA1910" s="4">
        <f>U1910*AA1910/1000</f>
        <v>1.661845969854621</v>
      </c>
      <c r="BB1910" s="4">
        <f>(AY1910-BA1910)</f>
        <v>1.127808186454964</v>
      </c>
      <c r="BC1910" s="4">
        <f>1/(1.6/F1910+1.37/N1910)</f>
        <v>0.08943507356584852</v>
      </c>
      <c r="BD1910" s="4">
        <f>G1910*AA1910*0.001</f>
        <v>42.50494177447484</v>
      </c>
      <c r="BE1910" s="4">
        <f>G1910/S1910</f>
        <v>0.5501192087524565</v>
      </c>
      <c r="BF1910" s="4">
        <f>(1-AP1910*AA1910/AU1910/F1910)*100</f>
        <v>53.28815476168371</v>
      </c>
      <c r="BG1910" s="4">
        <f>(S1910-E1910/(N1910/1.35))</f>
        <v>746.9973292932832</v>
      </c>
      <c r="BH1910" s="4">
        <f>E1910*BF1910/100/BG1910</f>
        <v>0.02091563806826439</v>
      </c>
    </row>
    <row r="1911" ht="16" customHeight="1">
      <c r="A1911" s="4">
        <v>1797</v>
      </c>
      <c r="B1911" t="s" s="2">
        <v>1972</v>
      </c>
      <c r="C1911" s="4">
        <v>10450.500029917806</v>
      </c>
      <c r="D1911" s="4">
        <v>0</v>
      </c>
      <c r="E1911" s="4">
        <f>(R1911-S1911*(1000-T1911)/(1000-U1911))*AO1911</f>
        <v>27.00071628301108</v>
      </c>
      <c r="F1911" s="4">
        <f>IF(AZ1911&lt;&gt;0,1/(1/AZ1911-1/N1911),0)</f>
        <v>0.1498488713622622</v>
      </c>
      <c r="G1911" s="4">
        <f>((BC1911-AP1911/2)*S1911-E1911)/(BC1911+AP1911/2)</f>
        <v>447.5018458708216</v>
      </c>
      <c r="H1911" s="4">
        <f>AP1911*1000</f>
        <v>2.200244046844675</v>
      </c>
      <c r="I1911" s="4">
        <f>(AU1911-BA1911)</f>
        <v>1.532042202279558</v>
      </c>
      <c r="J1911" s="4">
        <f>(P1911+AT1911*D1911)</f>
        <v>25.0776538848877</v>
      </c>
      <c r="K1911" s="4">
        <v>6</v>
      </c>
      <c r="L1911" s="4">
        <f>(K1911*AI1911+AJ1911)</f>
        <v>1.420000016689301</v>
      </c>
      <c r="M1911" s="4">
        <v>1</v>
      </c>
      <c r="N1911" s="4">
        <f>L1911*(M1911+1)*(M1911+1)/(M1911*M1911+1)</f>
        <v>2.840000033378601</v>
      </c>
      <c r="O1911" s="4">
        <v>20.55881881713867</v>
      </c>
      <c r="P1911" s="4">
        <v>25.0776538848877</v>
      </c>
      <c r="Q1911" s="4">
        <v>19.36457252502441</v>
      </c>
      <c r="R1911" s="4">
        <v>798.1445922851562</v>
      </c>
      <c r="S1911" s="4">
        <v>763.6950073242188</v>
      </c>
      <c r="T1911" s="4">
        <v>13.77230167388916</v>
      </c>
      <c r="U1911" s="4">
        <v>16.3718090057373</v>
      </c>
      <c r="V1911" s="4">
        <v>57.5653190612793</v>
      </c>
      <c r="W1911" s="4">
        <v>68.42916107177734</v>
      </c>
      <c r="X1911" s="4">
        <v>499.530517578125</v>
      </c>
      <c r="Y1911" s="4">
        <v>2001.065185546875</v>
      </c>
      <c r="Z1911" s="4">
        <v>64.6927490234375</v>
      </c>
      <c r="AA1911" s="4">
        <v>101.5395431518555</v>
      </c>
      <c r="AB1911" s="4">
        <v>8.212129592895508</v>
      </c>
      <c r="AC1911" s="4">
        <v>0.3466336131095886</v>
      </c>
      <c r="AD1911" s="4">
        <v>0.1287502348423004</v>
      </c>
      <c r="AE1911" s="4">
        <v>0.01274406630545855</v>
      </c>
      <c r="AF1911" s="4">
        <v>0.05921073257923126</v>
      </c>
      <c r="AG1911" s="4">
        <v>0.0148782217875123</v>
      </c>
      <c r="AH1911" s="4">
        <v>0.6666666865348816</v>
      </c>
      <c r="AI1911" s="4">
        <v>-0.2195652425289154</v>
      </c>
      <c r="AJ1911" s="4">
        <v>2.737391471862793</v>
      </c>
      <c r="AK1911" s="4">
        <v>1</v>
      </c>
      <c r="AL1911" s="4">
        <v>0</v>
      </c>
      <c r="AM1911" s="4">
        <v>0.1599999964237213</v>
      </c>
      <c r="AN1911" s="4">
        <v>111115</v>
      </c>
      <c r="AO1911" s="4">
        <f>X1911*0.000001/(K1911*0.0001)</f>
        <v>0.8325508626302083</v>
      </c>
      <c r="AP1911" s="4">
        <f>(U1911-T1911)/(1000-U1911)*AO1911</f>
        <v>0.002200244046844675</v>
      </c>
      <c r="AQ1911" s="4">
        <f>(P1911+273.15)</f>
        <v>298.2276538848877</v>
      </c>
      <c r="AR1911" s="4">
        <f>(O1911+273.15)</f>
        <v>293.7088188171386</v>
      </c>
      <c r="AS1911" s="4">
        <f>(Y1911*AK1911+Z1911*AL1911)*AM1911</f>
        <v>320.1704225311332</v>
      </c>
      <c r="AT1911" s="4">
        <f>((AS1911+0.00000010773*(AR1911^4-AQ1911^4))-AP1911*44100)/(L1911*0.92*2*29.3+0.00000043092*AQ1911^3)</f>
        <v>1.962293498055894</v>
      </c>
      <c r="AU1911" s="4">
        <f>0.61365*EXP(17.502*J1911/(240.97+J1911))</f>
        <v>3.194428209291557</v>
      </c>
      <c r="AV1911" s="4">
        <f>AU1911*1000/AA1911</f>
        <v>31.45994269950764</v>
      </c>
      <c r="AW1911" s="4">
        <f>(AV1911-U1911)</f>
        <v>15.08813369377034</v>
      </c>
      <c r="AX1911" s="4">
        <f>IF(D1911,P1911,(O1911+P1911)/2)</f>
        <v>22.81823635101318</v>
      </c>
      <c r="AY1911" s="4">
        <f>0.61365*EXP(17.502*AX1911/(240.97+AX1911))</f>
        <v>2.788849666879156</v>
      </c>
      <c r="AZ1911" s="4">
        <f>IF(AW1911&lt;&gt;0,(1000-(AV1911+U1911)/2)/AW1911*AP1911,0)</f>
        <v>0.1423385639975862</v>
      </c>
      <c r="BA1911" s="4">
        <f>U1911*AA1911/1000</f>
        <v>1.662386007011999</v>
      </c>
      <c r="BB1911" s="4">
        <f>(AY1911-BA1911)</f>
        <v>1.126463659867157</v>
      </c>
      <c r="BC1911" s="4">
        <f>1/(1.6/F1911+1.37/N1911)</f>
        <v>0.08960718974969584</v>
      </c>
      <c r="BD1911" s="4">
        <f>G1911*AA1911*0.001</f>
        <v>45.43913298933527</v>
      </c>
      <c r="BE1911" s="4">
        <f>G1911/S1911</f>
        <v>0.5859693222805624</v>
      </c>
      <c r="BF1911" s="4">
        <f>(1-AP1911*AA1911/AU1911/F1911)*100</f>
        <v>53.32767337711878</v>
      </c>
      <c r="BG1911" s="4">
        <f>(S1911-E1911/(N1911/1.35))</f>
        <v>750.8601599461709</v>
      </c>
      <c r="BH1911" s="4">
        <f>E1911*BF1911/100/BG1911</f>
        <v>0.019176478600115</v>
      </c>
    </row>
    <row r="1912" ht="16" customHeight="1">
      <c r="A1912" s="4">
        <v>1798</v>
      </c>
      <c r="B1912" t="s" s="2">
        <v>1973</v>
      </c>
      <c r="C1912" s="4">
        <v>10456.000029794872</v>
      </c>
      <c r="D1912" s="4">
        <v>0</v>
      </c>
      <c r="E1912" s="4">
        <f>(R1912-S1912*(1000-T1912)/(1000-U1912))*AO1912</f>
        <v>25.96038427306344</v>
      </c>
      <c r="F1912" s="4">
        <f>IF(AZ1912&lt;&gt;0,1/(1/AZ1912-1/N1912),0)</f>
        <v>0.1502639478912025</v>
      </c>
      <c r="G1912" s="4">
        <f>((BC1912-AP1912/2)*S1912-E1912)/(BC1912+AP1912/2)</f>
        <v>461.0009697458018</v>
      </c>
      <c r="H1912" s="4">
        <f>AP1912*1000</f>
        <v>2.202039517843865</v>
      </c>
      <c r="I1912" s="4">
        <f>(AU1912-BA1912)</f>
        <v>1.529276624186981</v>
      </c>
      <c r="J1912" s="4">
        <f>(P1912+AT1912*D1912)</f>
        <v>25.0662670135498</v>
      </c>
      <c r="K1912" s="4">
        <v>6</v>
      </c>
      <c r="L1912" s="4">
        <f>(K1912*AI1912+AJ1912)</f>
        <v>1.420000016689301</v>
      </c>
      <c r="M1912" s="4">
        <v>1</v>
      </c>
      <c r="N1912" s="4">
        <f>L1912*(M1912+1)*(M1912+1)/(M1912*M1912+1)</f>
        <v>2.840000033378601</v>
      </c>
      <c r="O1912" s="4">
        <v>20.55472373962402</v>
      </c>
      <c r="P1912" s="4">
        <v>25.0662670135498</v>
      </c>
      <c r="Q1912" s="4">
        <v>19.36540031433105</v>
      </c>
      <c r="R1912" s="4">
        <v>798.177246093750</v>
      </c>
      <c r="S1912" s="4">
        <v>764.972412109375</v>
      </c>
      <c r="T1912" s="4">
        <v>13.77615928649902</v>
      </c>
      <c r="U1912" s="4">
        <v>16.37775611877441</v>
      </c>
      <c r="V1912" s="4">
        <v>57.59575271606445</v>
      </c>
      <c r="W1912" s="4">
        <v>68.47164916992188</v>
      </c>
      <c r="X1912" s="4">
        <v>499.5335998535156</v>
      </c>
      <c r="Y1912" s="4">
        <v>2001.240478515625</v>
      </c>
      <c r="Z1912" s="4">
        <v>64.50627899169922</v>
      </c>
      <c r="AA1912" s="4">
        <v>101.5392379760742</v>
      </c>
      <c r="AB1912" s="4">
        <v>8.212129592895508</v>
      </c>
      <c r="AC1912" s="4">
        <v>0.3466336131095886</v>
      </c>
      <c r="AD1912" s="4">
        <v>0.1287502348423004</v>
      </c>
      <c r="AE1912" s="4">
        <v>0.01274406630545855</v>
      </c>
      <c r="AF1912" s="4">
        <v>0.05921073257923126</v>
      </c>
      <c r="AG1912" s="4">
        <v>0.0148782217875123</v>
      </c>
      <c r="AH1912" s="4">
        <v>0.6666666865348816</v>
      </c>
      <c r="AI1912" s="4">
        <v>-0.2195652425289154</v>
      </c>
      <c r="AJ1912" s="4">
        <v>2.737391471862793</v>
      </c>
      <c r="AK1912" s="4">
        <v>1</v>
      </c>
      <c r="AL1912" s="4">
        <v>0</v>
      </c>
      <c r="AM1912" s="4">
        <v>0.1599999964237213</v>
      </c>
      <c r="AN1912" s="4">
        <v>111115</v>
      </c>
      <c r="AO1912" s="4">
        <f>X1912*0.000001/(K1912*0.0001)</f>
        <v>0.8325559997558593</v>
      </c>
      <c r="AP1912" s="4">
        <f>(U1912-T1912)/(1000-U1912)*AO1912</f>
        <v>0.002202039517843865</v>
      </c>
      <c r="AQ1912" s="4">
        <f>(P1912+273.15)</f>
        <v>298.2162670135498</v>
      </c>
      <c r="AR1912" s="4">
        <f>(O1912+273.15)</f>
        <v>293.704723739624</v>
      </c>
      <c r="AS1912" s="4">
        <f>(Y1912*AK1912+Z1912*AL1912)*AM1912</f>
        <v>320.1984694055063</v>
      </c>
      <c r="AT1912" s="4">
        <f>((AS1912+0.00000010773*(AR1912^4-AQ1912^4))-AP1912*44100)/(L1912*0.92*2*29.3+0.00000043092*AQ1912^3)</f>
        <v>1.962712539430221</v>
      </c>
      <c r="AU1912" s="4">
        <f>0.61365*EXP(17.502*J1912/(240.97+J1912))</f>
        <v>3.192261500245321</v>
      </c>
      <c r="AV1912" s="4">
        <f>AU1912*1000/AA1912</f>
        <v>31.43869861419993</v>
      </c>
      <c r="AW1912" s="4">
        <f>(AV1912-U1912)</f>
        <v>15.06094249542551</v>
      </c>
      <c r="AX1912" s="4">
        <f>IF(D1912,P1912,(O1912+P1912)/2)</f>
        <v>22.81049537658691</v>
      </c>
      <c r="AY1912" s="4">
        <f>0.61365*EXP(17.502*AX1912/(240.97+AX1912))</f>
        <v>2.7875414751137</v>
      </c>
      <c r="AZ1912" s="4">
        <f>IF(AW1912&lt;&gt;0,(1000-(AV1912+U1912)/2)/AW1912*AP1912,0)</f>
        <v>0.1427130245689539</v>
      </c>
      <c r="BA1912" s="4">
        <f>U1912*AA1912/1000</f>
        <v>1.662984876058341</v>
      </c>
      <c r="BB1912" s="4">
        <f>(AY1912-BA1912)</f>
        <v>1.12455659905536</v>
      </c>
      <c r="BC1912" s="4">
        <f>1/(1.6/F1912+1.37/N1912)</f>
        <v>0.08984464125328337</v>
      </c>
      <c r="BD1912" s="4">
        <f>G1912*AA1912*0.001</f>
        <v>46.80968717421996</v>
      </c>
      <c r="BE1912" s="4">
        <f>G1912/S1912</f>
        <v>0.6026373793985768</v>
      </c>
      <c r="BF1912" s="4">
        <f>(1-AP1912*AA1912/AU1912/F1912)*100</f>
        <v>53.38713970306601</v>
      </c>
      <c r="BG1912" s="4">
        <f>(S1912-E1912/(N1912/1.35))</f>
        <v>752.6320887443281</v>
      </c>
      <c r="BH1912" s="4">
        <f>E1912*BF1912/100/BG1912</f>
        <v>0.01841471660135565</v>
      </c>
    </row>
    <row r="1913" ht="16" customHeight="1">
      <c r="A1913" s="4">
        <v>1799</v>
      </c>
      <c r="B1913" t="s" s="2">
        <v>1974</v>
      </c>
      <c r="C1913" s="4">
        <v>10461.000029683113</v>
      </c>
      <c r="D1913" s="4">
        <v>0</v>
      </c>
      <c r="E1913" s="4">
        <f>(R1913-S1913*(1000-T1913)/(1000-U1913))*AO1913</f>
        <v>25.76194800573776</v>
      </c>
      <c r="F1913" s="4">
        <f>IF(AZ1913&lt;&gt;0,1/(1/AZ1913-1/N1913),0)</f>
        <v>0.1505971425823383</v>
      </c>
      <c r="G1913" s="4">
        <f>((BC1913-AP1913/2)*S1913-E1913)/(BC1913+AP1913/2)</f>
        <v>464.4244436542772</v>
      </c>
      <c r="H1913" s="4">
        <f>AP1913*1000</f>
        <v>2.203476998479444</v>
      </c>
      <c r="I1913" s="4">
        <f>(AU1913-BA1913)</f>
        <v>1.527068308588253</v>
      </c>
      <c r="J1913" s="4">
        <f>(P1913+AT1913*D1913)</f>
        <v>25.05688095092773</v>
      </c>
      <c r="K1913" s="4">
        <v>6</v>
      </c>
      <c r="L1913" s="4">
        <f>(K1913*AI1913+AJ1913)</f>
        <v>1.420000016689301</v>
      </c>
      <c r="M1913" s="4">
        <v>1</v>
      </c>
      <c r="N1913" s="4">
        <f>L1913*(M1913+1)*(M1913+1)/(M1913*M1913+1)</f>
        <v>2.840000033378601</v>
      </c>
      <c r="O1913" s="4">
        <v>20.55085182189941</v>
      </c>
      <c r="P1913" s="4">
        <v>25.05688095092773</v>
      </c>
      <c r="Q1913" s="4">
        <v>19.36553764343262</v>
      </c>
      <c r="R1913" s="4">
        <v>798.576904296875</v>
      </c>
      <c r="S1913" s="4">
        <v>765.6079711914062</v>
      </c>
      <c r="T1913" s="4">
        <v>13.77870082855225</v>
      </c>
      <c r="U1913" s="4">
        <v>16.3819408416748</v>
      </c>
      <c r="V1913" s="4">
        <v>57.62063598632812</v>
      </c>
      <c r="W1913" s="4">
        <v>68.50607299804688</v>
      </c>
      <c r="X1913" s="4">
        <v>499.5420532226562</v>
      </c>
      <c r="Y1913" s="4">
        <v>2001.368041992188</v>
      </c>
      <c r="Z1913" s="4">
        <v>64.82183837890625</v>
      </c>
      <c r="AA1913" s="4">
        <v>101.5391387939453</v>
      </c>
      <c r="AB1913" s="4">
        <v>8.212129592895508</v>
      </c>
      <c r="AC1913" s="4">
        <v>0.3466336131095886</v>
      </c>
      <c r="AD1913" s="4">
        <v>0.1287502348423004</v>
      </c>
      <c r="AE1913" s="4">
        <v>0.01274406630545855</v>
      </c>
      <c r="AF1913" s="4">
        <v>0.05921073257923126</v>
      </c>
      <c r="AG1913" s="4">
        <v>0.0148782217875123</v>
      </c>
      <c r="AH1913" s="4">
        <v>0.6666666865348816</v>
      </c>
      <c r="AI1913" s="4">
        <v>-0.2195652425289154</v>
      </c>
      <c r="AJ1913" s="4">
        <v>2.737391471862793</v>
      </c>
      <c r="AK1913" s="4">
        <v>1</v>
      </c>
      <c r="AL1913" s="4">
        <v>0</v>
      </c>
      <c r="AM1913" s="4">
        <v>0.1599999964237213</v>
      </c>
      <c r="AN1913" s="4">
        <v>111115</v>
      </c>
      <c r="AO1913" s="4">
        <f>X1913*0.000001/(K1913*0.0001)</f>
        <v>0.8325700887044271</v>
      </c>
      <c r="AP1913" s="4">
        <f>(U1913-T1913)/(1000-U1913)*AO1913</f>
        <v>0.002203476998479444</v>
      </c>
      <c r="AQ1913" s="4">
        <f>(P1913+273.15)</f>
        <v>298.2068809509277</v>
      </c>
      <c r="AR1913" s="4">
        <f>(O1913+273.15)</f>
        <v>293.7008518218994</v>
      </c>
      <c r="AS1913" s="4">
        <f>(Y1913*AK1913+Z1913*AL1913)*AM1913</f>
        <v>320.2188795613001</v>
      </c>
      <c r="AT1913" s="4">
        <f>((AS1913+0.00000010773*(AR1913^4-AQ1913^4))-AP1913*44100)/(L1913*0.92*2*29.3+0.00000043092*AQ1913^3)</f>
        <v>1.962986771626288</v>
      </c>
      <c r="AU1913" s="4">
        <f>0.61365*EXP(17.502*J1913/(240.97+J1913))</f>
        <v>3.190476473425273</v>
      </c>
      <c r="AV1913" s="4">
        <f>AU1913*1000/AA1913</f>
        <v>31.42114963078176</v>
      </c>
      <c r="AW1913" s="4">
        <f>(AV1913-U1913)</f>
        <v>15.03920878910695</v>
      </c>
      <c r="AX1913" s="4">
        <f>IF(D1913,P1913,(O1913+P1913)/2)</f>
        <v>22.80386638641357</v>
      </c>
      <c r="AY1913" s="4">
        <f>0.61365*EXP(17.502*AX1913/(240.97+AX1913))</f>
        <v>2.786421630730918</v>
      </c>
      <c r="AZ1913" s="4">
        <f>IF(AW1913&lt;&gt;0,(1000-(AV1913+U1913)/2)/AW1913*AP1913,0)</f>
        <v>0.1430135403719611</v>
      </c>
      <c r="BA1913" s="4">
        <f>U1913*AA1913/1000</f>
        <v>1.663408164837019</v>
      </c>
      <c r="BB1913" s="4">
        <f>(AY1913-BA1913)</f>
        <v>1.123013465893898</v>
      </c>
      <c r="BC1913" s="4">
        <f>1/(1.6/F1913+1.37/N1913)</f>
        <v>0.09003520974148604</v>
      </c>
      <c r="BD1913" s="4">
        <f>G1913*AA1913*0.001</f>
        <v>47.15725804351249</v>
      </c>
      <c r="BE1913" s="4">
        <f>G1913/S1913</f>
        <v>0.6066086837256408</v>
      </c>
      <c r="BF1913" s="4">
        <f>(1-AP1913*AA1913/AU1913/F1913)*100</f>
        <v>53.43391582914352</v>
      </c>
      <c r="BG1913" s="4">
        <f>(S1913-E1913/(N1913/1.35))</f>
        <v>753.3619749241557</v>
      </c>
      <c r="BH1913" s="4">
        <f>E1913*BF1913/100/BG1913</f>
        <v>0.01827224902706229</v>
      </c>
    </row>
    <row r="1914" ht="16" customHeight="1">
      <c r="A1914" s="4">
        <v>1800</v>
      </c>
      <c r="B1914" t="s" s="2">
        <v>1975</v>
      </c>
      <c r="C1914" s="4">
        <v>10466.000029571354</v>
      </c>
      <c r="D1914" s="4">
        <v>0</v>
      </c>
      <c r="E1914" s="4">
        <f>(R1914-S1914*(1000-T1914)/(1000-U1914))*AO1914</f>
        <v>25.83113739488448</v>
      </c>
      <c r="F1914" s="4">
        <f>IF(AZ1914&lt;&gt;0,1/(1/AZ1914-1/N1914),0)</f>
        <v>0.1509092911996572</v>
      </c>
      <c r="G1914" s="4">
        <f>((BC1914-AP1914/2)*S1914-E1914)/(BC1914+AP1914/2)</f>
        <v>464.8633459172509</v>
      </c>
      <c r="H1914" s="4">
        <f>AP1914*1000</f>
        <v>2.204170749062629</v>
      </c>
      <c r="I1914" s="4">
        <f>(AU1914-BA1914)</f>
        <v>1.524558185127526</v>
      </c>
      <c r="J1914" s="4">
        <f>(P1914+AT1914*D1914)</f>
        <v>25.04561614990234</v>
      </c>
      <c r="K1914" s="4">
        <v>6</v>
      </c>
      <c r="L1914" s="4">
        <f>(K1914*AI1914+AJ1914)</f>
        <v>1.420000016689301</v>
      </c>
      <c r="M1914" s="4">
        <v>1</v>
      </c>
      <c r="N1914" s="4">
        <f>L1914*(M1914+1)*(M1914+1)/(M1914*M1914+1)</f>
        <v>2.840000033378601</v>
      </c>
      <c r="O1914" s="4">
        <v>20.5470142364502</v>
      </c>
      <c r="P1914" s="4">
        <v>25.04561614990234</v>
      </c>
      <c r="Q1914" s="4">
        <v>19.36520385742188</v>
      </c>
      <c r="R1914" s="4">
        <v>799.2914428710938</v>
      </c>
      <c r="S1914" s="4">
        <v>766.2356567382812</v>
      </c>
      <c r="T1914" s="4">
        <v>13.78145217895508</v>
      </c>
      <c r="U1914" s="4">
        <v>16.38561630249023</v>
      </c>
      <c r="V1914" s="4">
        <v>57.64517974853516</v>
      </c>
      <c r="W1914" s="4">
        <v>68.53775024414062</v>
      </c>
      <c r="X1914" s="4">
        <v>499.5201416015625</v>
      </c>
      <c r="Y1914" s="4">
        <v>2001.265258789062</v>
      </c>
      <c r="Z1914" s="4">
        <v>66.22746276855469</v>
      </c>
      <c r="AA1914" s="4">
        <v>101.5388793945312</v>
      </c>
      <c r="AB1914" s="4">
        <v>8.212129592895508</v>
      </c>
      <c r="AC1914" s="4">
        <v>0.3466336131095886</v>
      </c>
      <c r="AD1914" s="4">
        <v>0.1287502348423004</v>
      </c>
      <c r="AE1914" s="4">
        <v>0.01274406630545855</v>
      </c>
      <c r="AF1914" s="4">
        <v>0.05921073257923126</v>
      </c>
      <c r="AG1914" s="4">
        <v>0.0148782217875123</v>
      </c>
      <c r="AH1914" s="4">
        <v>0.6666666865348816</v>
      </c>
      <c r="AI1914" s="4">
        <v>-0.2195652425289154</v>
      </c>
      <c r="AJ1914" s="4">
        <v>2.737391471862793</v>
      </c>
      <c r="AK1914" s="4">
        <v>1</v>
      </c>
      <c r="AL1914" s="4">
        <v>0</v>
      </c>
      <c r="AM1914" s="4">
        <v>0.1599999964237213</v>
      </c>
      <c r="AN1914" s="4">
        <v>111115</v>
      </c>
      <c r="AO1914" s="4">
        <f>X1914*0.000001/(K1914*0.0001)</f>
        <v>0.8325335693359374</v>
      </c>
      <c r="AP1914" s="4">
        <f>(U1914-T1914)/(1000-U1914)*AO1914</f>
        <v>0.002204170749062629</v>
      </c>
      <c r="AQ1914" s="4">
        <f>(P1914+273.15)</f>
        <v>298.1956161499023</v>
      </c>
      <c r="AR1914" s="4">
        <f>(O1914+273.15)</f>
        <v>293.6970142364502</v>
      </c>
      <c r="AS1914" s="4">
        <f>(Y1914*AK1914+Z1914*AL1914)*AM1914</f>
        <v>320.2024342491677</v>
      </c>
      <c r="AT1914" s="4">
        <f>((AS1914+0.00000010773*(AR1914^4-AQ1914^4))-AP1914*44100)/(L1914*0.92*2*29.3+0.00000043092*AQ1914^3)</f>
        <v>1.963467875324861</v>
      </c>
      <c r="AU1914" s="4">
        <f>0.61365*EXP(17.502*J1914/(240.97+J1914))</f>
        <v>3.188335302671147</v>
      </c>
      <c r="AV1914" s="4">
        <f>AU1914*1000/AA1914</f>
        <v>31.40014270083491</v>
      </c>
      <c r="AW1914" s="4">
        <f>(AV1914-U1914)</f>
        <v>15.01452639834468</v>
      </c>
      <c r="AX1914" s="4">
        <f>IF(D1914,P1914,(O1914+P1914)/2)</f>
        <v>22.79631519317627</v>
      </c>
      <c r="AY1914" s="4">
        <f>0.61365*EXP(17.502*AX1914/(240.97+AX1914))</f>
        <v>2.785146476887443</v>
      </c>
      <c r="AZ1914" s="4">
        <f>IF(AW1914&lt;&gt;0,(1000-(AV1914+U1914)/2)/AW1914*AP1914,0)</f>
        <v>0.1432950135004848</v>
      </c>
      <c r="BA1914" s="4">
        <f>U1914*AA1914/1000</f>
        <v>1.663777117543621</v>
      </c>
      <c r="BB1914" s="4">
        <f>(AY1914-BA1914)</f>
        <v>1.121369359343822</v>
      </c>
      <c r="BC1914" s="4">
        <f>1/(1.6/F1914+1.37/N1914)</f>
        <v>0.0902137078427777</v>
      </c>
      <c r="BD1914" s="4">
        <f>G1914*AA1914*0.001</f>
        <v>47.201703216030</v>
      </c>
      <c r="BE1914" s="4">
        <f>G1914/S1914</f>
        <v>0.6066845647670395</v>
      </c>
      <c r="BF1914" s="4">
        <f>(1-AP1914*AA1914/AU1914/F1914)*100</f>
        <v>53.48450642222422</v>
      </c>
      <c r="BG1914" s="4">
        <f>(S1914-E1914/(N1914/1.35))</f>
        <v>753.9567711491115</v>
      </c>
      <c r="BH1914" s="4">
        <f>E1914*BF1914/100/BG1914</f>
        <v>0.01832420221897338</v>
      </c>
    </row>
    <row r="1915" ht="16" customHeight="1">
      <c r="A1915" s="4">
        <v>1801</v>
      </c>
      <c r="B1915" t="s" s="2">
        <v>1976</v>
      </c>
      <c r="C1915" s="4">
        <v>10471.500029448420</v>
      </c>
      <c r="D1915" s="4">
        <v>0</v>
      </c>
      <c r="E1915" s="4">
        <f>(R1915-S1915*(1000-T1915)/(1000-U1915))*AO1915</f>
        <v>26.00398980213508</v>
      </c>
      <c r="F1915" s="4">
        <f>IF(AZ1915&lt;&gt;0,1/(1/AZ1915-1/N1915),0)</f>
        <v>0.1510032632371159</v>
      </c>
      <c r="G1915" s="4">
        <f>((BC1915-AP1915/2)*S1915-E1915)/(BC1915+AP1915/2)</f>
        <v>464.0153308081098</v>
      </c>
      <c r="H1915" s="4">
        <f>AP1915*1000</f>
        <v>2.203387242176697</v>
      </c>
      <c r="I1915" s="4">
        <f>(AU1915-BA1915)</f>
        <v>1.523121798617094</v>
      </c>
      <c r="J1915" s="4">
        <f>(P1915+AT1915*D1915)</f>
        <v>25.03914070129395</v>
      </c>
      <c r="K1915" s="4">
        <v>6</v>
      </c>
      <c r="L1915" s="4">
        <f>(K1915*AI1915+AJ1915)</f>
        <v>1.420000016689301</v>
      </c>
      <c r="M1915" s="4">
        <v>1</v>
      </c>
      <c r="N1915" s="4">
        <f>L1915*(M1915+1)*(M1915+1)/(M1915*M1915+1)</f>
        <v>2.840000033378601</v>
      </c>
      <c r="O1915" s="4">
        <v>20.54264640808105</v>
      </c>
      <c r="P1915" s="4">
        <v>25.03914070129395</v>
      </c>
      <c r="Q1915" s="4">
        <v>19.36465454101562</v>
      </c>
      <c r="R1915" s="4">
        <v>800.3834228515625</v>
      </c>
      <c r="S1915" s="4">
        <v>767.1182250976562</v>
      </c>
      <c r="T1915" s="4">
        <v>13.7844181060791</v>
      </c>
      <c r="U1915" s="4">
        <v>16.38766479492188</v>
      </c>
      <c r="V1915" s="4">
        <v>57.67376708984375</v>
      </c>
      <c r="W1915" s="4">
        <v>68.56626892089844</v>
      </c>
      <c r="X1915" s="4">
        <v>499.5175170898438</v>
      </c>
      <c r="Y1915" s="4">
        <v>2001.030883789062</v>
      </c>
      <c r="Z1915" s="4">
        <v>68.23021697998047</v>
      </c>
      <c r="AA1915" s="4">
        <v>101.5387649536133</v>
      </c>
      <c r="AB1915" s="4">
        <v>8.212129592895508</v>
      </c>
      <c r="AC1915" s="4">
        <v>0.3466336131095886</v>
      </c>
      <c r="AD1915" s="4">
        <v>0.1287502348423004</v>
      </c>
      <c r="AE1915" s="4">
        <v>0.01274406630545855</v>
      </c>
      <c r="AF1915" s="4">
        <v>0.05921073257923126</v>
      </c>
      <c r="AG1915" s="4">
        <v>0.0148782217875123</v>
      </c>
      <c r="AH1915" s="4">
        <v>0.6666666865348816</v>
      </c>
      <c r="AI1915" s="4">
        <v>-0.2195652425289154</v>
      </c>
      <c r="AJ1915" s="4">
        <v>2.737391471862793</v>
      </c>
      <c r="AK1915" s="4">
        <v>1</v>
      </c>
      <c r="AL1915" s="4">
        <v>0</v>
      </c>
      <c r="AM1915" s="4">
        <v>0.1599999964237213</v>
      </c>
      <c r="AN1915" s="4">
        <v>111115</v>
      </c>
      <c r="AO1915" s="4">
        <f>X1915*0.000001/(K1915*0.0001)</f>
        <v>0.8325291951497394</v>
      </c>
      <c r="AP1915" s="4">
        <f>(U1915-T1915)/(1000-U1915)*AO1915</f>
        <v>0.002203387242176697</v>
      </c>
      <c r="AQ1915" s="4">
        <f>(P1915+273.15)</f>
        <v>298.1891407012939</v>
      </c>
      <c r="AR1915" s="4">
        <f>(O1915+273.15)</f>
        <v>293.692646408081</v>
      </c>
      <c r="AS1915" s="4">
        <f>(Y1915*AK1915+Z1915*AL1915)*AM1915</f>
        <v>320.1649342500059</v>
      </c>
      <c r="AT1915" s="4">
        <f>((AS1915+0.00000010773*(AR1915^4-AQ1915^4))-AP1915*44100)/(L1915*0.92*2*29.3+0.00000043092*AQ1915^3)</f>
        <v>1.963749979581412</v>
      </c>
      <c r="AU1915" s="4">
        <f>0.61365*EXP(17.502*J1915/(240.97+J1915))</f>
        <v>3.187105042367269</v>
      </c>
      <c r="AV1915" s="4">
        <f>AU1915*1000/AA1915</f>
        <v>31.38806192711974</v>
      </c>
      <c r="AW1915" s="4">
        <f>(AV1915-U1915)</f>
        <v>15.00039713219786</v>
      </c>
      <c r="AX1915" s="4">
        <f>IF(D1915,P1915,(O1915+P1915)/2)</f>
        <v>22.7908935546875</v>
      </c>
      <c r="AY1915" s="4">
        <f>0.61365*EXP(17.502*AX1915/(240.97+AX1915))</f>
        <v>2.784231251308537</v>
      </c>
      <c r="AZ1915" s="4">
        <f>IF(AW1915&lt;&gt;0,(1000-(AV1915+U1915)/2)/AW1915*AP1915,0)</f>
        <v>0.1433797392062136</v>
      </c>
      <c r="BA1915" s="4">
        <f>U1915*AA1915/1000</f>
        <v>1.663983243750175</v>
      </c>
      <c r="BB1915" s="4">
        <f>(AY1915-BA1915)</f>
        <v>1.120248007558361</v>
      </c>
      <c r="BC1915" s="4">
        <f>1/(1.6/F1915+1.37/N1915)</f>
        <v>0.09026743822923597</v>
      </c>
      <c r="BD1915" s="4">
        <f>G1915*AA1915*0.001</f>
        <v>47.11554360979778</v>
      </c>
      <c r="BE1915" s="4">
        <f>G1915/S1915</f>
        <v>0.6048811195289219</v>
      </c>
      <c r="BF1915" s="4">
        <f>(1-AP1915*AA1915/AU1915/F1915)*100</f>
        <v>53.51209263187824</v>
      </c>
      <c r="BG1915" s="4">
        <f>(S1915-E1915/(N1915/1.35))</f>
        <v>754.7571737524845</v>
      </c>
      <c r="BH1915" s="4">
        <f>E1915*BF1915/100/BG1915</f>
        <v>0.01843676296804048</v>
      </c>
    </row>
    <row r="1916" ht="16" customHeight="1">
      <c r="A1916" s="4">
        <v>1802</v>
      </c>
      <c r="B1916" t="s" s="2">
        <v>1977</v>
      </c>
      <c r="C1916" s="4">
        <v>10476.500029336661</v>
      </c>
      <c r="D1916" s="4">
        <v>0</v>
      </c>
      <c r="E1916" s="4">
        <f>(R1916-S1916*(1000-T1916)/(1000-U1916))*AO1916</f>
        <v>25.83012817314259</v>
      </c>
      <c r="F1916" s="4">
        <f>IF(AZ1916&lt;&gt;0,1/(1/AZ1916-1/N1916),0)</f>
        <v>0.1511467986908058</v>
      </c>
      <c r="G1916" s="4">
        <f>((BC1916-AP1916/2)*S1916-E1916)/(BC1916+AP1916/2)</f>
        <v>467.026585534214</v>
      </c>
      <c r="H1916" s="4">
        <f>AP1916*1000</f>
        <v>2.203317999106211</v>
      </c>
      <c r="I1916" s="4">
        <f>(AU1916-BA1916)</f>
        <v>1.521707163374299</v>
      </c>
      <c r="J1916" s="4">
        <f>(P1916+AT1916*D1916)</f>
        <v>25.03279685974121</v>
      </c>
      <c r="K1916" s="4">
        <v>6</v>
      </c>
      <c r="L1916" s="4">
        <f>(K1916*AI1916+AJ1916)</f>
        <v>1.420000016689301</v>
      </c>
      <c r="M1916" s="4">
        <v>1</v>
      </c>
      <c r="N1916" s="4">
        <f>L1916*(M1916+1)*(M1916+1)/(M1916*M1916+1)</f>
        <v>2.840000033378601</v>
      </c>
      <c r="O1916" s="4">
        <v>20.53900337219238</v>
      </c>
      <c r="P1916" s="4">
        <v>25.03279685974121</v>
      </c>
      <c r="Q1916" s="4">
        <v>19.36469078063965</v>
      </c>
      <c r="R1916" s="4">
        <v>801.0360717773438</v>
      </c>
      <c r="S1916" s="4">
        <v>767.9765625</v>
      </c>
      <c r="T1916" s="4">
        <v>13.78650856018066</v>
      </c>
      <c r="U1916" s="4">
        <v>16.38974189758301</v>
      </c>
      <c r="V1916" s="4">
        <v>57.69561004638672</v>
      </c>
      <c r="W1916" s="4">
        <v>68.59059143066406</v>
      </c>
      <c r="X1916" s="4">
        <v>499.5033264160156</v>
      </c>
      <c r="Y1916" s="4">
        <v>2000.8544921875</v>
      </c>
      <c r="Z1916" s="4">
        <v>69.15987396240234</v>
      </c>
      <c r="AA1916" s="4">
        <v>101.5386962890625</v>
      </c>
      <c r="AB1916" s="4">
        <v>8.212129592895508</v>
      </c>
      <c r="AC1916" s="4">
        <v>0.3466336131095886</v>
      </c>
      <c r="AD1916" s="4">
        <v>0.1287502348423004</v>
      </c>
      <c r="AE1916" s="4">
        <v>0.01274406630545855</v>
      </c>
      <c r="AF1916" s="4">
        <v>0.05921073257923126</v>
      </c>
      <c r="AG1916" s="4">
        <v>0.0148782217875123</v>
      </c>
      <c r="AH1916" s="4">
        <v>0.6666666865348816</v>
      </c>
      <c r="AI1916" s="4">
        <v>-0.2195652425289154</v>
      </c>
      <c r="AJ1916" s="4">
        <v>2.737391471862793</v>
      </c>
      <c r="AK1916" s="4">
        <v>1</v>
      </c>
      <c r="AL1916" s="4">
        <v>0</v>
      </c>
      <c r="AM1916" s="4">
        <v>0.1599999964237213</v>
      </c>
      <c r="AN1916" s="4">
        <v>111115</v>
      </c>
      <c r="AO1916" s="4">
        <f>X1916*0.000001/(K1916*0.0001)</f>
        <v>0.8325055440266926</v>
      </c>
      <c r="AP1916" s="4">
        <f>(U1916-T1916)/(1000-U1916)*AO1916</f>
        <v>0.002203317999106211</v>
      </c>
      <c r="AQ1916" s="4">
        <f>(P1916+273.15)</f>
        <v>298.1827968597412</v>
      </c>
      <c r="AR1916" s="4">
        <f>(O1916+273.15)</f>
        <v>293.6890033721924</v>
      </c>
      <c r="AS1916" s="4">
        <f>(Y1916*AK1916+Z1916*AL1916)*AM1916</f>
        <v>320.1367115943867</v>
      </c>
      <c r="AT1916" s="4">
        <f>((AS1916+0.00000010773*(AR1916^4-AQ1916^4))-AP1916*44100)/(L1916*0.92*2*29.3+0.00000043092*AQ1916^3)</f>
        <v>1.963851979054471</v>
      </c>
      <c r="AU1916" s="4">
        <f>0.61365*EXP(17.502*J1916/(240.97+J1916))</f>
        <v>3.185900188169103</v>
      </c>
      <c r="AV1916" s="4">
        <f>AU1916*1000/AA1916</f>
        <v>31.37621719210788</v>
      </c>
      <c r="AW1916" s="4">
        <f>(AV1916-U1916)</f>
        <v>14.98647529452487</v>
      </c>
      <c r="AX1916" s="4">
        <f>IF(D1916,P1916,(O1916+P1916)/2)</f>
        <v>22.7859001159668</v>
      </c>
      <c r="AY1916" s="4">
        <f>0.61365*EXP(17.502*AX1916/(240.97+AX1916))</f>
        <v>2.783388542828583</v>
      </c>
      <c r="AZ1916" s="4">
        <f>IF(AW1916&lt;&gt;0,(1000-(AV1916+U1916)/2)/AW1916*AP1916,0)</f>
        <v>0.1435091412847755</v>
      </c>
      <c r="BA1916" s="4">
        <f>U1916*AA1916/1000</f>
        <v>1.664193024794804</v>
      </c>
      <c r="BB1916" s="4">
        <f>(AY1916-BA1916)</f>
        <v>1.119195518033779</v>
      </c>
      <c r="BC1916" s="4">
        <f>1/(1.6/F1916+1.37/N1916)</f>
        <v>0.09034950186669102</v>
      </c>
      <c r="BD1916" s="4">
        <f>G1916*AA1916*0.001</f>
        <v>47.42127062747642</v>
      </c>
      <c r="BE1916" s="4">
        <f>G1916/S1916</f>
        <v>0.6081260917831902</v>
      </c>
      <c r="BF1916" s="4">
        <f>(1-AP1916*AA1916/AU1916/F1916)*100</f>
        <v>53.5401667791929</v>
      </c>
      <c r="BG1916" s="4">
        <f>(S1916-E1916/(N1916/1.35))</f>
        <v>755.6981566465118</v>
      </c>
      <c r="BH1916" s="4">
        <f>E1916*BF1916/100/BG1916</f>
        <v>0.01830028772936225</v>
      </c>
    </row>
    <row r="1917" ht="16" customHeight="1">
      <c r="A1917" s="4">
        <v>1803</v>
      </c>
      <c r="B1917" t="s" s="2">
        <v>1978</v>
      </c>
      <c r="C1917" s="4">
        <v>10481.5000292249</v>
      </c>
      <c r="D1917" s="4">
        <v>0</v>
      </c>
      <c r="E1917" s="4">
        <f>(R1917-S1917*(1000-T1917)/(1000-U1917))*AO1917</f>
        <v>25.35014322915206</v>
      </c>
      <c r="F1917" s="4">
        <f>IF(AZ1917&lt;&gt;0,1/(1/AZ1917-1/N1917),0)</f>
        <v>0.1513368109738104</v>
      </c>
      <c r="G1917" s="4">
        <f>((BC1917-AP1917/2)*S1917-E1917)/(BC1917+AP1917/2)</f>
        <v>473.1819412375161</v>
      </c>
      <c r="H1917" s="4">
        <f>AP1917*1000</f>
        <v>2.20321143026161</v>
      </c>
      <c r="I1917" s="4">
        <f>(AU1917-BA1917)</f>
        <v>1.519836630113226</v>
      </c>
      <c r="J1917" s="4">
        <f>(P1917+AT1917*D1917)</f>
        <v>25.02350807189941</v>
      </c>
      <c r="K1917" s="4">
        <v>6</v>
      </c>
      <c r="L1917" s="4">
        <f>(K1917*AI1917+AJ1917)</f>
        <v>1.420000016689301</v>
      </c>
      <c r="M1917" s="4">
        <v>1</v>
      </c>
      <c r="N1917" s="4">
        <f>L1917*(M1917+1)*(M1917+1)/(M1917*M1917+1)</f>
        <v>2.840000033378601</v>
      </c>
      <c r="O1917" s="4">
        <v>20.53514099121094</v>
      </c>
      <c r="P1917" s="4">
        <v>25.02350807189941</v>
      </c>
      <c r="Q1917" s="4">
        <v>19.36523056030273</v>
      </c>
      <c r="R1917" s="4">
        <v>801.029785156250</v>
      </c>
      <c r="S1917" s="4">
        <v>768.5455322265625</v>
      </c>
      <c r="T1917" s="4">
        <v>13.78765487670898</v>
      </c>
      <c r="U1917" s="4">
        <v>16.39075088500977</v>
      </c>
      <c r="V1917" s="4">
        <v>57.71543884277344</v>
      </c>
      <c r="W1917" s="4">
        <v>68.61177825927734</v>
      </c>
      <c r="X1917" s="4">
        <v>499.5050048828125</v>
      </c>
      <c r="Y1917" s="4">
        <v>2000.971923828125</v>
      </c>
      <c r="Z1917" s="4">
        <v>69.30083465576172</v>
      </c>
      <c r="AA1917" s="4">
        <v>101.5389785766602</v>
      </c>
      <c r="AB1917" s="4">
        <v>8.212129592895508</v>
      </c>
      <c r="AC1917" s="4">
        <v>0.3466336131095886</v>
      </c>
      <c r="AD1917" s="4">
        <v>0.1287502348423004</v>
      </c>
      <c r="AE1917" s="4">
        <v>0.01274406630545855</v>
      </c>
      <c r="AF1917" s="4">
        <v>0.05921073257923126</v>
      </c>
      <c r="AG1917" s="4">
        <v>0.0148782217875123</v>
      </c>
      <c r="AH1917" s="4">
        <v>0.6666666865348816</v>
      </c>
      <c r="AI1917" s="4">
        <v>-0.2195652425289154</v>
      </c>
      <c r="AJ1917" s="4">
        <v>2.737391471862793</v>
      </c>
      <c r="AK1917" s="4">
        <v>1</v>
      </c>
      <c r="AL1917" s="4">
        <v>0</v>
      </c>
      <c r="AM1917" s="4">
        <v>0.1599999964237213</v>
      </c>
      <c r="AN1917" s="4">
        <v>111115</v>
      </c>
      <c r="AO1917" s="4">
        <f>X1917*0.000001/(K1917*0.0001)</f>
        <v>0.8325083414713541</v>
      </c>
      <c r="AP1917" s="4">
        <f>(U1917-T1917)/(1000-U1917)*AO1917</f>
        <v>0.00220321143026161</v>
      </c>
      <c r="AQ1917" s="4">
        <f>(P1917+273.15)</f>
        <v>298.1735080718994</v>
      </c>
      <c r="AR1917" s="4">
        <f>(O1917+273.15)</f>
        <v>293.6851409912109</v>
      </c>
      <c r="AS1917" s="4">
        <f>(Y1917*AK1917+Z1917*AL1917)*AM1917</f>
        <v>320.1555006564668</v>
      </c>
      <c r="AT1917" s="4">
        <f>((AS1917+0.00000010773*(AR1917^4-AQ1917^4))-AP1917*44100)/(L1917*0.92*2*29.3+0.00000043092*AQ1917^3)</f>
        <v>1.964869742450668</v>
      </c>
      <c r="AU1917" s="4">
        <f>0.61365*EXP(17.502*J1917/(240.97+J1917))</f>
        <v>3.184136733081607</v>
      </c>
      <c r="AV1917" s="4">
        <f>AU1917*1000/AA1917</f>
        <v>31.35876269109442</v>
      </c>
      <c r="AW1917" s="4">
        <f>(AV1917-U1917)</f>
        <v>14.96801180608466</v>
      </c>
      <c r="AX1917" s="4">
        <f>IF(D1917,P1917,(O1917+P1917)/2)</f>
        <v>22.77932453155518</v>
      </c>
      <c r="AY1917" s="4">
        <f>0.61365*EXP(17.502*AX1917/(240.97+AX1917))</f>
        <v>2.782279166876804</v>
      </c>
      <c r="AZ1917" s="4">
        <f>IF(AW1917&lt;&gt;0,(1000-(AV1917+U1917)/2)/AW1917*AP1917,0)</f>
        <v>0.1436804246999065</v>
      </c>
      <c r="BA1917" s="4">
        <f>U1917*AA1917/1000</f>
        <v>1.66430010296838</v>
      </c>
      <c r="BB1917" s="4">
        <f>(AY1917-BA1917)</f>
        <v>1.117979063908424</v>
      </c>
      <c r="BC1917" s="4">
        <f>1/(1.6/F1917+1.37/N1917)</f>
        <v>0.09045812729012313</v>
      </c>
      <c r="BD1917" s="4">
        <f>G1917*AA1917*0.001</f>
        <v>48.04641099417861</v>
      </c>
      <c r="BE1917" s="4">
        <f>G1917/S1917</f>
        <v>0.6156849807800652</v>
      </c>
      <c r="BF1917" s="4">
        <f>(1-AP1917*AA1917/AU1917/F1917)*100</f>
        <v>53.57491801687497</v>
      </c>
      <c r="BG1917" s="4">
        <f>(S1917-E1917/(N1917/1.35))</f>
        <v>756.4952882275713</v>
      </c>
      <c r="BH1917" s="4">
        <f>E1917*BF1917/100/BG1917</f>
        <v>0.01795294519811077</v>
      </c>
    </row>
    <row r="1918" ht="16" customHeight="1">
      <c r="A1918" s="4">
        <v>1804</v>
      </c>
      <c r="B1918" t="s" s="2">
        <v>1979</v>
      </c>
      <c r="C1918" s="4">
        <v>10487.000029101968</v>
      </c>
      <c r="D1918" s="4">
        <v>0</v>
      </c>
      <c r="E1918" s="4">
        <f>(R1918-S1918*(1000-T1918)/(1000-U1918))*AO1918</f>
        <v>24.85959768830581</v>
      </c>
      <c r="F1918" s="4">
        <f>IF(AZ1918&lt;&gt;0,1/(1/AZ1918-1/N1918),0)</f>
        <v>0.1516363522233163</v>
      </c>
      <c r="G1918" s="4">
        <f>((BC1918-AP1918/2)*S1918-E1918)/(BC1918+AP1918/2)</f>
        <v>479.1120499831311</v>
      </c>
      <c r="H1918" s="4">
        <f>AP1918*1000</f>
        <v>2.203877042732758</v>
      </c>
      <c r="I1918" s="4">
        <f>(AU1918-BA1918)</f>
        <v>1.517461995128267</v>
      </c>
      <c r="J1918" s="4">
        <f>(P1918+AT1918*D1918)</f>
        <v>25.01188659667969</v>
      </c>
      <c r="K1918" s="4">
        <v>6</v>
      </c>
      <c r="L1918" s="4">
        <f>(K1918*AI1918+AJ1918)</f>
        <v>1.420000016689301</v>
      </c>
      <c r="M1918" s="4">
        <v>1</v>
      </c>
      <c r="N1918" s="4">
        <f>L1918*(M1918+1)*(M1918+1)/(M1918*M1918+1)</f>
        <v>2.840000033378601</v>
      </c>
      <c r="O1918" s="4">
        <v>20.53146171569824</v>
      </c>
      <c r="P1918" s="4">
        <v>25.01188659667969</v>
      </c>
      <c r="Q1918" s="4">
        <v>19.36608695983887</v>
      </c>
      <c r="R1918" s="4">
        <v>800.4772338867188</v>
      </c>
      <c r="S1918" s="4">
        <v>768.5820922851562</v>
      </c>
      <c r="T1918" s="4">
        <v>13.78857040405273</v>
      </c>
      <c r="U1918" s="4">
        <v>16.39240074157715</v>
      </c>
      <c r="V1918" s="4">
        <v>57.73257827758789</v>
      </c>
      <c r="W1918" s="4">
        <v>68.63484191894531</v>
      </c>
      <c r="X1918" s="4">
        <v>499.514160156250</v>
      </c>
      <c r="Y1918" s="4">
        <v>2001.213378906250</v>
      </c>
      <c r="Z1918" s="4">
        <v>69.96430206298828</v>
      </c>
      <c r="AA1918" s="4">
        <v>101.5391006469727</v>
      </c>
      <c r="AB1918" s="4">
        <v>8.212129592895508</v>
      </c>
      <c r="AC1918" s="4">
        <v>0.3466336131095886</v>
      </c>
      <c r="AD1918" s="4">
        <v>0.1287502348423004</v>
      </c>
      <c r="AE1918" s="4">
        <v>0.01274406630545855</v>
      </c>
      <c r="AF1918" s="4">
        <v>0.05921073257923126</v>
      </c>
      <c r="AG1918" s="4">
        <v>0.0148782217875123</v>
      </c>
      <c r="AH1918" s="4">
        <v>0.6666666865348816</v>
      </c>
      <c r="AI1918" s="4">
        <v>-0.2195652425289154</v>
      </c>
      <c r="AJ1918" s="4">
        <v>2.737391471862793</v>
      </c>
      <c r="AK1918" s="4">
        <v>1</v>
      </c>
      <c r="AL1918" s="4">
        <v>0</v>
      </c>
      <c r="AM1918" s="4">
        <v>0.1599999964237213</v>
      </c>
      <c r="AN1918" s="4">
        <v>111115</v>
      </c>
      <c r="AO1918" s="4">
        <f>X1918*0.000001/(K1918*0.0001)</f>
        <v>0.8325236002604165</v>
      </c>
      <c r="AP1918" s="4">
        <f>(U1918-T1918)/(1000-U1918)*AO1918</f>
        <v>0.002203877042732758</v>
      </c>
      <c r="AQ1918" s="4">
        <f>(P1918+273.15)</f>
        <v>298.1618865966797</v>
      </c>
      <c r="AR1918" s="4">
        <f>(O1918+273.15)</f>
        <v>293.6814617156982</v>
      </c>
      <c r="AS1918" s="4">
        <f>(Y1918*AK1918+Z1918*AL1918)*AM1918</f>
        <v>320.1941334681032</v>
      </c>
      <c r="AT1918" s="4">
        <f>((AS1918+0.00000010773*(AR1918^4-AQ1918^4))-AP1918*44100)/(L1918*0.92*2*29.3+0.00000043092*AQ1918^3)</f>
        <v>1.966057491919468</v>
      </c>
      <c r="AU1918" s="4">
        <f>0.61365*EXP(17.502*J1918/(240.97+J1918))</f>
        <v>3.181931623872778</v>
      </c>
      <c r="AV1918" s="4">
        <f>AU1918*1000/AA1918</f>
        <v>31.33700814364704</v>
      </c>
      <c r="AW1918" s="4">
        <f>(AV1918-U1918)</f>
        <v>14.94460740206989</v>
      </c>
      <c r="AX1918" s="4">
        <f>IF(D1918,P1918,(O1918+P1918)/2)</f>
        <v>22.77167415618896</v>
      </c>
      <c r="AY1918" s="4">
        <f>0.61365*EXP(17.502*AX1918/(240.97+AX1918))</f>
        <v>2.780988948349083</v>
      </c>
      <c r="AZ1918" s="4">
        <f>IF(AW1918&lt;&gt;0,(1000-(AV1918+U1918)/2)/AW1918*AP1918,0)</f>
        <v>0.1439503969961848</v>
      </c>
      <c r="BA1918" s="4">
        <f>U1918*AA1918/1000</f>
        <v>1.664469628744511</v>
      </c>
      <c r="BB1918" s="4">
        <f>(AY1918-BA1918)</f>
        <v>1.116519319604571</v>
      </c>
      <c r="BC1918" s="4">
        <f>1/(1.6/F1918+1.37/N1918)</f>
        <v>0.09062934360296283</v>
      </c>
      <c r="BD1918" s="4">
        <f>G1918*AA1918*0.001</f>
        <v>48.64860666441454</v>
      </c>
      <c r="BE1918" s="4">
        <f>G1918/S1918</f>
        <v>0.623371341581262</v>
      </c>
      <c r="BF1918" s="4">
        <f>(1-AP1918*AA1918/AU1918/F1918)*100</f>
        <v>53.62045304301313</v>
      </c>
      <c r="BG1918" s="4">
        <f>(S1918-E1918/(N1918/1.35))</f>
        <v>756.7650301426296</v>
      </c>
      <c r="BH1918" s="4">
        <f>E1918*BF1918/100/BG1918</f>
        <v>0.01761422419668056</v>
      </c>
    </row>
    <row r="1919" ht="29" customHeight="1">
      <c r="A1919" t="s" s="2">
        <v>9</v>
      </c>
      <c r="B1919" t="s" s="5">
        <v>1980</v>
      </c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  <c r="AL1919" s="3"/>
      <c r="AM1919" s="3"/>
      <c r="AN1919" s="3"/>
      <c r="AO1919" s="3"/>
      <c r="AP1919" s="3"/>
      <c r="AQ1919" s="3"/>
      <c r="AR1919" s="3"/>
      <c r="AS1919" s="3"/>
      <c r="AT1919" s="3"/>
      <c r="AU1919" s="3"/>
      <c r="AV1919" s="3"/>
      <c r="AW1919" s="3"/>
      <c r="AX1919" s="3"/>
      <c r="AY1919" s="3"/>
      <c r="AZ1919" s="3"/>
      <c r="BA1919" s="3"/>
      <c r="BB1919" s="3"/>
      <c r="BC1919" s="3"/>
      <c r="BD1919" s="3"/>
      <c r="BE1919" s="3"/>
      <c r="BF1919" s="3"/>
      <c r="BG1919" s="3"/>
      <c r="BH1919" s="3"/>
    </row>
    <row r="1920" ht="16" customHeight="1">
      <c r="A1920" s="4">
        <v>1805</v>
      </c>
      <c r="B1920" t="s" s="2">
        <v>1981</v>
      </c>
      <c r="C1920" s="4">
        <v>10513.000032566488</v>
      </c>
      <c r="D1920" s="4">
        <v>0</v>
      </c>
      <c r="E1920" s="4">
        <f>(R1920-S1920*(1000-T1920)/(1000-U1920))*AO1920</f>
        <v>24.38987431194579</v>
      </c>
      <c r="F1920" s="4">
        <f>IF(AZ1920&lt;&gt;0,1/(1/AZ1920-1/N1920),0)</f>
        <v>0.1495697842988089</v>
      </c>
      <c r="G1920" s="4">
        <f>((BC1920-AP1920/2)*S1920-E1920)/(BC1920+AP1920/2)</f>
        <v>480.617452773136</v>
      </c>
      <c r="H1920" s="4">
        <f>AP1920*1000</f>
        <v>2.172466446603916</v>
      </c>
      <c r="I1920" s="4">
        <f>(AU1920-BA1920)</f>
        <v>1.515468124708572</v>
      </c>
      <c r="J1920" s="4">
        <f>(P1920+AT1920*D1920)</f>
        <v>25.00252532958984</v>
      </c>
      <c r="K1920" s="4">
        <v>6</v>
      </c>
      <c r="L1920" s="4">
        <f>(K1920*AI1920+AJ1920)</f>
        <v>1.420000016689301</v>
      </c>
      <c r="M1920" s="4">
        <v>1</v>
      </c>
      <c r="N1920" s="4">
        <f>L1920*(M1920+1)*(M1920+1)/(M1920*M1920+1)</f>
        <v>2.840000033378601</v>
      </c>
      <c r="O1920" s="4">
        <v>20.52887344360352</v>
      </c>
      <c r="P1920" s="4">
        <v>25.00252532958984</v>
      </c>
      <c r="Q1920" s="4">
        <v>19.36661148071289</v>
      </c>
      <c r="R1920" s="4">
        <v>799.7595825195312</v>
      </c>
      <c r="S1920" s="4">
        <v>768.458496093750</v>
      </c>
      <c r="T1920" s="4">
        <v>13.8278636932373</v>
      </c>
      <c r="U1920" s="4">
        <v>16.39453506469727</v>
      </c>
      <c r="V1920" s="4">
        <v>58.11514663696289</v>
      </c>
      <c r="W1920" s="4">
        <v>68.65430450439453</v>
      </c>
      <c r="X1920" s="4">
        <v>499.5224304199219</v>
      </c>
      <c r="Y1920" s="4">
        <v>2001.338378906250</v>
      </c>
      <c r="Z1920" s="4">
        <v>70.75421905517578</v>
      </c>
      <c r="AA1920" s="4">
        <v>101.5392150878906</v>
      </c>
      <c r="AB1920" s="4">
        <v>10.08148097991943</v>
      </c>
      <c r="AC1920" s="4">
        <v>0.3740216195583344</v>
      </c>
      <c r="AD1920" s="4">
        <v>0.05035977065563202</v>
      </c>
      <c r="AE1920" s="4">
        <v>0.001585630932822824</v>
      </c>
      <c r="AF1920" s="4">
        <v>0.0558144710958004</v>
      </c>
      <c r="AG1920" s="4">
        <v>0.00236632046289742</v>
      </c>
      <c r="AH1920" s="4">
        <v>0.6666666865348816</v>
      </c>
      <c r="AI1920" s="4">
        <v>-0.2195652425289154</v>
      </c>
      <c r="AJ1920" s="4">
        <v>2.737391471862793</v>
      </c>
      <c r="AK1920" s="4">
        <v>1</v>
      </c>
      <c r="AL1920" s="4">
        <v>0</v>
      </c>
      <c r="AM1920" s="4">
        <v>0.1599999964237213</v>
      </c>
      <c r="AN1920" s="4">
        <v>111115</v>
      </c>
      <c r="AO1920" s="4">
        <f>X1920*0.000001/(K1920*0.0001)</f>
        <v>0.8325373840332031</v>
      </c>
      <c r="AP1920" s="4">
        <f>(U1920-T1920)/(1000-U1920)*AO1920</f>
        <v>0.002172466446603916</v>
      </c>
      <c r="AQ1920" s="4">
        <f>(P1920+273.15)</f>
        <v>298.1525253295898</v>
      </c>
      <c r="AR1920" s="4">
        <f>(O1920+273.15)</f>
        <v>293.6788734436035</v>
      </c>
      <c r="AS1920" s="4">
        <f>(Y1920*AK1920+Z1920*AL1920)*AM1920</f>
        <v>320.2141334676562</v>
      </c>
      <c r="AT1920" s="4">
        <f>((AS1920+0.00000010773*(AR1920^4-AQ1920^4))-AP1920*44100)/(L1920*0.92*2*29.3+0.00000043092*AQ1920^3)</f>
        <v>1.982948342186909</v>
      </c>
      <c r="AU1920" s="4">
        <f>0.61365*EXP(17.502*J1920/(240.97+J1920))</f>
        <v>3.180156346908833</v>
      </c>
      <c r="AV1920" s="4">
        <f>AU1920*1000/AA1920</f>
        <v>31.319489166389</v>
      </c>
      <c r="AW1920" s="4">
        <f>(AV1920-U1920)</f>
        <v>14.92495410169173</v>
      </c>
      <c r="AX1920" s="4">
        <f>IF(D1920,P1920,(O1920+P1920)/2)</f>
        <v>22.76569938659668</v>
      </c>
      <c r="AY1920" s="4">
        <f>0.61365*EXP(17.502*AX1920/(240.97+AX1920))</f>
        <v>2.779981681034693</v>
      </c>
      <c r="AZ1920" s="4">
        <f>IF(AW1920&lt;&gt;0,(1000-(AV1920+U1920)/2)/AW1920*AP1920,0)</f>
        <v>0.1420867276252664</v>
      </c>
      <c r="BA1920" s="4">
        <f>U1920*AA1920/1000</f>
        <v>1.664688222200261</v>
      </c>
      <c r="BB1920" s="4">
        <f>(AY1920-BA1920)</f>
        <v>1.115293458834432</v>
      </c>
      <c r="BC1920" s="4">
        <f>1/(1.6/F1920+1.37/N1920)</f>
        <v>0.08944750133272096</v>
      </c>
      <c r="BD1920" s="4">
        <f>G1920*AA1920*0.001</f>
        <v>48.80151891212557</v>
      </c>
      <c r="BE1920" s="4">
        <f>G1920/S1920</f>
        <v>0.625430592824758</v>
      </c>
      <c r="BF1920" s="4">
        <f>(1-AP1920*AA1920/AU1920/F1920)*100</f>
        <v>53.6238662053772</v>
      </c>
      <c r="BG1920" s="4">
        <f>(S1920-E1920/(N1920/1.35))</f>
        <v>756.8647179479251</v>
      </c>
      <c r="BH1920" s="4">
        <f>E1920*BF1920/100/BG1920</f>
        <v>0.01728022625253003</v>
      </c>
    </row>
    <row r="1921" ht="16" customHeight="1">
      <c r="A1921" s="4">
        <v>1806</v>
      </c>
      <c r="B1921" t="s" s="2">
        <v>1982</v>
      </c>
      <c r="C1921" s="4">
        <v>10518.000032454729</v>
      </c>
      <c r="D1921" s="4">
        <v>0</v>
      </c>
      <c r="E1921" s="4">
        <f>(R1921-S1921*(1000-T1921)/(1000-U1921))*AO1921</f>
        <v>23.65796314188967</v>
      </c>
      <c r="F1921" s="4">
        <f>IF(AZ1921&lt;&gt;0,1/(1/AZ1921-1/N1921),0)</f>
        <v>0.1456787288216669</v>
      </c>
      <c r="G1921" s="4">
        <f>((BC1921-AP1921/2)*S1921-E1921)/(BC1921+AP1921/2)</f>
        <v>481.9869764428108</v>
      </c>
      <c r="H1921" s="4">
        <f>AP1921*1000</f>
        <v>2.108096942532377</v>
      </c>
      <c r="I1921" s="4">
        <f>(AU1921-BA1921)</f>
        <v>1.507903262808687</v>
      </c>
      <c r="J1921" s="4">
        <f>(P1921+AT1921*D1921)</f>
        <v>24.97170448303223</v>
      </c>
      <c r="K1921" s="4">
        <v>6</v>
      </c>
      <c r="L1921" s="4">
        <f>(K1921*AI1921+AJ1921)</f>
        <v>1.420000016689301</v>
      </c>
      <c r="M1921" s="4">
        <v>1</v>
      </c>
      <c r="N1921" s="4">
        <f>L1921*(M1921+1)*(M1921+1)/(M1921*M1921+1)</f>
        <v>2.840000033378601</v>
      </c>
      <c r="O1921" s="4">
        <v>20.51977920532227</v>
      </c>
      <c r="P1921" s="4">
        <v>24.97170448303223</v>
      </c>
      <c r="Q1921" s="4">
        <v>19.36667633056641</v>
      </c>
      <c r="R1921" s="4">
        <v>798.7088623046875</v>
      </c>
      <c r="S1921" s="4">
        <v>768.3470458984375</v>
      </c>
      <c r="T1921" s="4">
        <v>13.92106342315674</v>
      </c>
      <c r="U1921" s="4">
        <v>16.41160583496094</v>
      </c>
      <c r="V1921" s="4">
        <v>58.5462760925293</v>
      </c>
      <c r="W1921" s="4">
        <v>68.75621795654297</v>
      </c>
      <c r="X1921" s="4">
        <v>499.5296630859375</v>
      </c>
      <c r="Y1921" s="4">
        <v>2001.433105468750</v>
      </c>
      <c r="Z1921" s="4">
        <v>72.68637084960938</v>
      </c>
      <c r="AA1921" s="4">
        <v>101.5387725830078</v>
      </c>
      <c r="AB1921" s="4">
        <v>10.08148097991943</v>
      </c>
      <c r="AC1921" s="4">
        <v>0.3740216195583344</v>
      </c>
      <c r="AD1921" s="4">
        <v>0.05035977065563202</v>
      </c>
      <c r="AE1921" s="4">
        <v>0.001585630932822824</v>
      </c>
      <c r="AF1921" s="4">
        <v>0.0558144710958004</v>
      </c>
      <c r="AG1921" s="4">
        <v>0.00236632046289742</v>
      </c>
      <c r="AH1921" s="4">
        <v>1</v>
      </c>
      <c r="AI1921" s="4">
        <v>-0.2195652425289154</v>
      </c>
      <c r="AJ1921" s="4">
        <v>2.737391471862793</v>
      </c>
      <c r="AK1921" s="4">
        <v>1</v>
      </c>
      <c r="AL1921" s="4">
        <v>0</v>
      </c>
      <c r="AM1921" s="4">
        <v>0.1599999964237213</v>
      </c>
      <c r="AN1921" s="4">
        <v>111115</v>
      </c>
      <c r="AO1921" s="4">
        <f>X1921*0.000001/(K1921*0.0001)</f>
        <v>0.8325494384765624</v>
      </c>
      <c r="AP1921" s="4">
        <f>(U1921-T1921)/(1000-U1921)*AO1921</f>
        <v>0.002108096942532377</v>
      </c>
      <c r="AQ1921" s="4">
        <f>(P1921+273.15)</f>
        <v>298.1217044830322</v>
      </c>
      <c r="AR1921" s="4">
        <f>(O1921+273.15)</f>
        <v>293.6697792053222</v>
      </c>
      <c r="AS1921" s="4">
        <f>(Y1921*AK1921+Z1921*AL1921)*AM1921</f>
        <v>320.2292897173174</v>
      </c>
      <c r="AT1921" s="4">
        <f>((AS1921+0.00000010773*(AR1921^4-AQ1921^4))-AP1921*44100)/(L1921*0.92*2*29.3+0.00000043092*AQ1921^3)</f>
        <v>2.018340840197276</v>
      </c>
      <c r="AU1921" s="4">
        <f>0.61365*EXP(17.502*J1921/(240.97+J1921))</f>
        <v>3.17431757540675</v>
      </c>
      <c r="AV1921" s="4">
        <f>AU1921*1000/AA1921</f>
        <v>31.2621227798647</v>
      </c>
      <c r="AW1921" s="4">
        <f>(AV1921-U1921)</f>
        <v>14.85051694490376</v>
      </c>
      <c r="AX1921" s="4">
        <f>IF(D1921,P1921,(O1921+P1921)/2)</f>
        <v>22.74574184417725</v>
      </c>
      <c r="AY1921" s="4">
        <f>0.61365*EXP(17.502*AX1921/(240.97+AX1921))</f>
        <v>2.776619416225566</v>
      </c>
      <c r="AZ1921" s="4">
        <f>IF(AW1921&lt;&gt;0,(1000-(AV1921+U1921)/2)/AW1921*AP1921,0)</f>
        <v>0.1385706995521493</v>
      </c>
      <c r="BA1921" s="4">
        <f>U1921*AA1921/1000</f>
        <v>1.666414312598063</v>
      </c>
      <c r="BB1921" s="4">
        <f>(AY1921-BA1921)</f>
        <v>1.110205103627503</v>
      </c>
      <c r="BC1921" s="4">
        <f>1/(1.6/F1921+1.37/N1921)</f>
        <v>0.08721843046829104</v>
      </c>
      <c r="BD1921" s="4">
        <f>G1921*AA1921*0.001</f>
        <v>48.94036598899811</v>
      </c>
      <c r="BE1921" s="4">
        <f>G1921/S1921</f>
        <v>0.6273037412139947</v>
      </c>
      <c r="BF1921" s="4">
        <f>(1-AP1921*AA1921/AU1921/F1921)*100</f>
        <v>53.71119482210733</v>
      </c>
      <c r="BG1921" s="4">
        <f>(S1921-E1921/(N1921/1.35))</f>
        <v>757.1011832695009</v>
      </c>
      <c r="BH1921" s="4">
        <f>E1921*BF1921/100/BG1921</f>
        <v>0.01678372053152568</v>
      </c>
    </row>
    <row r="1922" ht="16" customHeight="1">
      <c r="A1922" s="4">
        <v>1807</v>
      </c>
      <c r="B1922" t="s" s="2">
        <v>1983</v>
      </c>
      <c r="C1922" s="4">
        <v>10523.000032342970</v>
      </c>
      <c r="D1922" s="4">
        <v>0</v>
      </c>
      <c r="E1922" s="4">
        <f>(R1922-S1922*(1000-T1922)/(1000-U1922))*AO1922</f>
        <v>23.53821985565167</v>
      </c>
      <c r="F1922" s="4">
        <f>IF(AZ1922&lt;&gt;0,1/(1/AZ1922-1/N1922),0)</f>
        <v>0.1469375027158031</v>
      </c>
      <c r="G1922" s="4">
        <f>((BC1922-AP1922/2)*S1922-E1922)/(BC1922+AP1922/2)</f>
        <v>485.7770830325194</v>
      </c>
      <c r="H1922" s="4">
        <f>AP1922*1000</f>
        <v>2.116517630224156</v>
      </c>
      <c r="I1922" s="4">
        <f>(AU1922-BA1922)</f>
        <v>1.501614320762711</v>
      </c>
      <c r="J1922" s="4">
        <f>(P1922+AT1922*D1922)</f>
        <v>24.94474983215332</v>
      </c>
      <c r="K1922" s="4">
        <v>6</v>
      </c>
      <c r="L1922" s="4">
        <f>(K1922*AI1922+AJ1922)</f>
        <v>1.420000016689301</v>
      </c>
      <c r="M1922" s="4">
        <v>1</v>
      </c>
      <c r="N1922" s="4">
        <f>L1922*(M1922+1)*(M1922+1)/(M1922*M1922+1)</f>
        <v>2.840000033378601</v>
      </c>
      <c r="O1922" s="4">
        <v>20.51020240783691</v>
      </c>
      <c r="P1922" s="4">
        <v>24.94474983215332</v>
      </c>
      <c r="Q1922" s="4">
        <v>19.36563682556152</v>
      </c>
      <c r="R1922" s="4">
        <v>798.7598876953125</v>
      </c>
      <c r="S1922" s="4">
        <v>768.5332641601562</v>
      </c>
      <c r="T1922" s="4">
        <v>13.92289066314697</v>
      </c>
      <c r="U1922" s="4">
        <v>16.42338371276855</v>
      </c>
      <c r="V1922" s="4">
        <v>58.61212539672852</v>
      </c>
      <c r="W1922" s="4">
        <v>68.84306335449219</v>
      </c>
      <c r="X1922" s="4">
        <v>499.5232238769531</v>
      </c>
      <c r="Y1922" s="4">
        <v>2001.272094726562</v>
      </c>
      <c r="Z1922" s="4">
        <v>73.90439605712891</v>
      </c>
      <c r="AA1922" s="4">
        <v>101.5384292602539</v>
      </c>
      <c r="AB1922" s="4">
        <v>10.08148097991943</v>
      </c>
      <c r="AC1922" s="4">
        <v>0.3740216195583344</v>
      </c>
      <c r="AD1922" s="4">
        <v>0.05035977065563202</v>
      </c>
      <c r="AE1922" s="4">
        <v>0.001585630932822824</v>
      </c>
      <c r="AF1922" s="4">
        <v>0.0558144710958004</v>
      </c>
      <c r="AG1922" s="4">
        <v>0.00236632046289742</v>
      </c>
      <c r="AH1922" s="4">
        <v>0.6666666865348816</v>
      </c>
      <c r="AI1922" s="4">
        <v>-0.2195652425289154</v>
      </c>
      <c r="AJ1922" s="4">
        <v>2.737391471862793</v>
      </c>
      <c r="AK1922" s="4">
        <v>1</v>
      </c>
      <c r="AL1922" s="4">
        <v>0</v>
      </c>
      <c r="AM1922" s="4">
        <v>0.1599999964237213</v>
      </c>
      <c r="AN1922" s="4">
        <v>111115</v>
      </c>
      <c r="AO1922" s="4">
        <f>X1922*0.000001/(K1922*0.0001)</f>
        <v>0.8325387064615885</v>
      </c>
      <c r="AP1922" s="4">
        <f>(U1922-T1922)/(1000-U1922)*AO1922</f>
        <v>0.002116517630224155</v>
      </c>
      <c r="AQ1922" s="4">
        <f>(P1922+273.15)</f>
        <v>298.0947498321533</v>
      </c>
      <c r="AR1922" s="4">
        <f>(O1922+273.15)</f>
        <v>293.6602024078369</v>
      </c>
      <c r="AS1922" s="4">
        <f>(Y1922*AK1922+Z1922*AL1922)*AM1922</f>
        <v>320.2035279991433</v>
      </c>
      <c r="AT1922" s="4">
        <f>((AS1922+0.00000010773*(AR1922^4-AQ1922^4))-AP1922*44100)/(L1922*0.92*2*29.3+0.00000043092*AQ1922^3)</f>
        <v>2.016207602802913</v>
      </c>
      <c r="AU1922" s="4">
        <f>0.61365*EXP(17.502*J1922/(240.97+J1922))</f>
        <v>3.169218906095667</v>
      </c>
      <c r="AV1922" s="4">
        <f>AU1922*1000/AA1922</f>
        <v>31.21201430024704</v>
      </c>
      <c r="AW1922" s="4">
        <f>(AV1922-U1922)</f>
        <v>14.78863058747848</v>
      </c>
      <c r="AX1922" s="4">
        <f>IF(D1922,P1922,(O1922+P1922)/2)</f>
        <v>22.72747611999512</v>
      </c>
      <c r="AY1922" s="4">
        <f>0.61365*EXP(17.502*AX1922/(240.97+AX1922))</f>
        <v>2.773545292404417</v>
      </c>
      <c r="AZ1922" s="4">
        <f>IF(AW1922&lt;&gt;0,(1000-(AV1922+U1922)/2)/AW1922*AP1922,0)</f>
        <v>0.1397091527943689</v>
      </c>
      <c r="BA1922" s="4">
        <f>U1922*AA1922/1000</f>
        <v>1.667604585332956</v>
      </c>
      <c r="BB1922" s="4">
        <f>(AY1922-BA1922)</f>
        <v>1.105940707071462</v>
      </c>
      <c r="BC1922" s="4">
        <f>1/(1.6/F1922+1.37/N1922)</f>
        <v>0.08794009290368167</v>
      </c>
      <c r="BD1922" s="4">
        <f>G1922*AA1922*0.001</f>
        <v>49.32504198174996</v>
      </c>
      <c r="BE1922" s="4">
        <f>G1922/S1922</f>
        <v>0.6320833536897986</v>
      </c>
      <c r="BF1922" s="4">
        <f>(1-AP1922*AA1922/AU1922/F1922)*100</f>
        <v>53.85045339112248</v>
      </c>
      <c r="BG1922" s="4">
        <f>(S1922-E1922/(N1922/1.35))</f>
        <v>757.3443217546427</v>
      </c>
      <c r="BH1922" s="4">
        <f>E1922*BF1922/100/BG1922</f>
        <v>0.0167366912887136</v>
      </c>
    </row>
    <row r="1923" ht="16" customHeight="1">
      <c r="A1923" s="4">
        <v>1808</v>
      </c>
      <c r="B1923" t="s" s="2">
        <v>1984</v>
      </c>
      <c r="C1923" s="4">
        <v>10528.500032220036</v>
      </c>
      <c r="D1923" s="4">
        <v>0</v>
      </c>
      <c r="E1923" s="4">
        <f>(R1923-S1923*(1000-T1923)/(1000-U1923))*AO1923</f>
        <v>23.75223960686923</v>
      </c>
      <c r="F1923" s="4">
        <f>IF(AZ1923&lt;&gt;0,1/(1/AZ1923-1/N1923),0)</f>
        <v>0.1516405067688204</v>
      </c>
      <c r="G1923" s="4">
        <f>((BC1923-AP1923/2)*S1923-E1923)/(BC1923+AP1923/2)</f>
        <v>491.6838731757296</v>
      </c>
      <c r="H1923" s="4">
        <f>AP1923*1000</f>
        <v>2.174068519699686</v>
      </c>
      <c r="I1923" s="4">
        <f>(AU1923-BA1923)</f>
        <v>1.496983779967486</v>
      </c>
      <c r="J1923" s="4">
        <f>(P1923+AT1923*D1923)</f>
        <v>24.92295455932617</v>
      </c>
      <c r="K1923" s="4">
        <v>6</v>
      </c>
      <c r="L1923" s="4">
        <f>(K1923*AI1923+AJ1923)</f>
        <v>1.420000016689301</v>
      </c>
      <c r="M1923" s="4">
        <v>1</v>
      </c>
      <c r="N1923" s="4">
        <f>L1923*(M1923+1)*(M1923+1)/(M1923*M1923+1)</f>
        <v>2.840000033378601</v>
      </c>
      <c r="O1923" s="4">
        <v>20.50131607055664</v>
      </c>
      <c r="P1923" s="4">
        <v>24.92295455932617</v>
      </c>
      <c r="Q1923" s="4">
        <v>19.36588668823242</v>
      </c>
      <c r="R1923" s="4">
        <v>799.4161376953125</v>
      </c>
      <c r="S1923" s="4">
        <v>768.8772583007812</v>
      </c>
      <c r="T1923" s="4">
        <v>13.85991287231445</v>
      </c>
      <c r="U1923" s="4">
        <v>16.42848205566406</v>
      </c>
      <c r="V1923" s="4">
        <v>58.28877258300781</v>
      </c>
      <c r="W1923" s="4">
        <v>68.91255950927734</v>
      </c>
      <c r="X1923" s="4">
        <v>499.5042114257812</v>
      </c>
      <c r="Y1923" s="4">
        <v>2000.928466796875</v>
      </c>
      <c r="Z1923" s="4">
        <v>72.71035003662109</v>
      </c>
      <c r="AA1923" s="4">
        <v>101.5381469726562</v>
      </c>
      <c r="AB1923" s="4">
        <v>10.08148097991943</v>
      </c>
      <c r="AC1923" s="4">
        <v>0.3740216195583344</v>
      </c>
      <c r="AD1923" s="4">
        <v>0.05035977065563202</v>
      </c>
      <c r="AE1923" s="4">
        <v>0.001585630932822824</v>
      </c>
      <c r="AF1923" s="4">
        <v>0.0558144710958004</v>
      </c>
      <c r="AG1923" s="4">
        <v>0.00236632046289742</v>
      </c>
      <c r="AH1923" s="4">
        <v>0.6666666865348816</v>
      </c>
      <c r="AI1923" s="4">
        <v>-0.2195652425289154</v>
      </c>
      <c r="AJ1923" s="4">
        <v>2.737391471862793</v>
      </c>
      <c r="AK1923" s="4">
        <v>1</v>
      </c>
      <c r="AL1923" s="4">
        <v>0</v>
      </c>
      <c r="AM1923" s="4">
        <v>0.1599999964237213</v>
      </c>
      <c r="AN1923" s="4">
        <v>111115</v>
      </c>
      <c r="AO1923" s="4">
        <f>X1923*0.000001/(K1923*0.0001)</f>
        <v>0.8325070190429685</v>
      </c>
      <c r="AP1923" s="4">
        <f>(U1923-T1923)/(1000-U1923)*AO1923</f>
        <v>0.002174068519699686</v>
      </c>
      <c r="AQ1923" s="4">
        <f>(P1923+273.15)</f>
        <v>298.0729545593261</v>
      </c>
      <c r="AR1923" s="4">
        <f>(O1923+273.15)</f>
        <v>293.6513160705566</v>
      </c>
      <c r="AS1923" s="4">
        <f>(Y1923*AK1923+Z1923*AL1923)*AM1923</f>
        <v>320.1485475316222</v>
      </c>
      <c r="AT1923" s="4">
        <f>((AS1923+0.00000010773*(AR1923^4-AQ1923^4))-AP1923*44100)/(L1923*0.92*2*29.3+0.00000043092*AQ1923^3)</f>
        <v>1.988513842434379</v>
      </c>
      <c r="AU1923" s="4">
        <f>0.61365*EXP(17.502*J1923/(240.97+J1923))</f>
        <v>3.16510140547315</v>
      </c>
      <c r="AV1923" s="4">
        <f>AU1923*1000/AA1923</f>
        <v>31.1715498050747</v>
      </c>
      <c r="AW1923" s="4">
        <f>(AV1923-U1923)</f>
        <v>14.74306774941064</v>
      </c>
      <c r="AX1923" s="4">
        <f>IF(D1923,P1923,(O1923+P1923)/2)</f>
        <v>22.71213531494141</v>
      </c>
      <c r="AY1923" s="4">
        <f>0.61365*EXP(17.502*AX1923/(240.97+AX1923))</f>
        <v>2.770965734075096</v>
      </c>
      <c r="AZ1923" s="4">
        <f>IF(AW1923&lt;&gt;0,(1000-(AV1923+U1923)/2)/AW1923*AP1923,0)</f>
        <v>0.1439541410492371</v>
      </c>
      <c r="BA1923" s="4">
        <f>U1923*AA1923/1000</f>
        <v>1.668117625505664</v>
      </c>
      <c r="BB1923" s="4">
        <f>(AY1923-BA1923)</f>
        <v>1.102848108569432</v>
      </c>
      <c r="BC1923" s="4">
        <f>1/(1.6/F1923+1.37/N1923)</f>
        <v>0.09063171811291826</v>
      </c>
      <c r="BD1923" s="4">
        <f>G1923*AA1923*0.001</f>
        <v>49.9246693786021</v>
      </c>
      <c r="BE1923" s="4">
        <f>G1923/S1923</f>
        <v>0.6394829185900893</v>
      </c>
      <c r="BF1923" s="4">
        <f>(1-AP1923*AA1923/AU1923/F1923)*100</f>
        <v>54.00616688340272</v>
      </c>
      <c r="BG1923" s="4">
        <f>(S1923-E1923/(N1923/1.35))</f>
        <v>757.5865811555677</v>
      </c>
      <c r="BH1923" s="4">
        <f>E1923*BF1923/100/BG1923</f>
        <v>0.01693228797831274</v>
      </c>
    </row>
    <row r="1924" ht="16" customHeight="1">
      <c r="A1924" s="4">
        <v>1809</v>
      </c>
      <c r="B1924" t="s" s="2">
        <v>1985</v>
      </c>
      <c r="C1924" s="4">
        <v>10533.500032108277</v>
      </c>
      <c r="D1924" s="4">
        <v>0</v>
      </c>
      <c r="E1924" s="4">
        <f>(R1924-S1924*(1000-T1924)/(1000-U1924))*AO1924</f>
        <v>24.04418568653189</v>
      </c>
      <c r="F1924" s="4">
        <f>IF(AZ1924&lt;&gt;0,1/(1/AZ1924-1/N1924),0)</f>
        <v>0.1554422864199935</v>
      </c>
      <c r="G1924" s="4">
        <f>((BC1924-AP1924/2)*S1924-E1924)/(BC1924+AP1924/2)</f>
        <v>494.7645095311843</v>
      </c>
      <c r="H1924" s="4">
        <f>AP1924*1000</f>
        <v>2.224130189503337</v>
      </c>
      <c r="I1924" s="4">
        <f>(AU1924-BA1924)</f>
        <v>1.495918891628629</v>
      </c>
      <c r="J1924" s="4">
        <f>(P1924+AT1924*D1924)</f>
        <v>24.9124698638916</v>
      </c>
      <c r="K1924" s="4">
        <v>6</v>
      </c>
      <c r="L1924" s="4">
        <f>(K1924*AI1924+AJ1924)</f>
        <v>1.420000016689301</v>
      </c>
      <c r="M1924" s="4">
        <v>1</v>
      </c>
      <c r="N1924" s="4">
        <f>L1924*(M1924+1)*(M1924+1)/(M1924*M1924+1)</f>
        <v>2.840000033378601</v>
      </c>
      <c r="O1924" s="4">
        <v>20.49845886230469</v>
      </c>
      <c r="P1924" s="4">
        <v>24.9124698638916</v>
      </c>
      <c r="Q1924" s="4">
        <v>19.36719131469727</v>
      </c>
      <c r="R1924" s="4">
        <v>799.9347534179688</v>
      </c>
      <c r="S1924" s="4">
        <v>768.9990234375</v>
      </c>
      <c r="T1924" s="4">
        <v>13.79177188873291</v>
      </c>
      <c r="U1924" s="4">
        <v>16.41947746276855</v>
      </c>
      <c r="V1924" s="4">
        <v>57.90619659423828</v>
      </c>
      <c r="W1924" s="4">
        <v>68.89295959472656</v>
      </c>
      <c r="X1924" s="4">
        <v>499.5105590820312</v>
      </c>
      <c r="Y1924" s="4">
        <v>2000.646972656250</v>
      </c>
      <c r="Z1924" s="4">
        <v>71.0838623046875</v>
      </c>
      <c r="AA1924" s="4">
        <v>101.5381546020508</v>
      </c>
      <c r="AB1924" s="4">
        <v>10.08148097991943</v>
      </c>
      <c r="AC1924" s="4">
        <v>0.3740216195583344</v>
      </c>
      <c r="AD1924" s="4">
        <v>0.05035977065563202</v>
      </c>
      <c r="AE1924" s="4">
        <v>0.001585630932822824</v>
      </c>
      <c r="AF1924" s="4">
        <v>0.0558144710958004</v>
      </c>
      <c r="AG1924" s="4">
        <v>0.00236632046289742</v>
      </c>
      <c r="AH1924" s="4">
        <v>1</v>
      </c>
      <c r="AI1924" s="4">
        <v>-0.2195652425289154</v>
      </c>
      <c r="AJ1924" s="4">
        <v>2.737391471862793</v>
      </c>
      <c r="AK1924" s="4">
        <v>1</v>
      </c>
      <c r="AL1924" s="4">
        <v>0</v>
      </c>
      <c r="AM1924" s="4">
        <v>0.1599999964237213</v>
      </c>
      <c r="AN1924" s="4">
        <v>111115</v>
      </c>
      <c r="AO1924" s="4">
        <f>X1924*0.000001/(K1924*0.0001)</f>
        <v>0.8325175984700519</v>
      </c>
      <c r="AP1924" s="4">
        <f>(U1924-T1924)/(1000-U1924)*AO1924</f>
        <v>0.002224130189503337</v>
      </c>
      <c r="AQ1924" s="4">
        <f>(P1924+273.15)</f>
        <v>298.0624698638916</v>
      </c>
      <c r="AR1924" s="4">
        <f>(O1924+273.15)</f>
        <v>293.6484588623047</v>
      </c>
      <c r="AS1924" s="4">
        <f>(Y1924*AK1924+Z1924*AL1924)*AM1924</f>
        <v>320.1035084701289</v>
      </c>
      <c r="AT1924" s="4">
        <f>((AS1924+0.00000010773*(AR1924^4-AQ1924^4))-AP1924*44100)/(L1924*0.92*2*29.3+0.00000043092*AQ1924^3)</f>
        <v>1.963937332912009</v>
      </c>
      <c r="AU1924" s="4">
        <f>0.61365*EXP(17.502*J1924/(240.97+J1924))</f>
        <v>3.163122332728111</v>
      </c>
      <c r="AV1924" s="4">
        <f>AU1924*1000/AA1924</f>
        <v>31.15205653603858</v>
      </c>
      <c r="AW1924" s="4">
        <f>(AV1924-U1924)</f>
        <v>14.73257907327002</v>
      </c>
      <c r="AX1924" s="4">
        <f>IF(D1924,P1924,(O1924+P1924)/2)</f>
        <v>22.70546436309814</v>
      </c>
      <c r="AY1924" s="4">
        <f>0.61365*EXP(17.502*AX1924/(240.97+AX1924))</f>
        <v>2.769844667706583</v>
      </c>
      <c r="AZ1924" s="4">
        <f>IF(AW1924&lt;&gt;0,(1000-(AV1924+U1924)/2)/AW1924*AP1924,0)</f>
        <v>0.1473759303270143</v>
      </c>
      <c r="BA1924" s="4">
        <f>U1924*AA1924/1000</f>
        <v>1.667203441099482</v>
      </c>
      <c r="BB1924" s="4">
        <f>(AY1924-BA1924)</f>
        <v>1.102641226607101</v>
      </c>
      <c r="BC1924" s="4">
        <f>1/(1.6/F1924+1.37/N1924)</f>
        <v>0.09280222477124282</v>
      </c>
      <c r="BD1924" s="4">
        <f>G1924*AA1924*0.001</f>
        <v>50.23747526038522</v>
      </c>
      <c r="BE1924" s="4">
        <f>G1924/S1924</f>
        <v>0.6433876954999749</v>
      </c>
      <c r="BF1924" s="4">
        <f>(1-AP1924*AA1924/AU1924/F1924)*100</f>
        <v>54.0691685686101</v>
      </c>
      <c r="BG1924" s="4">
        <f>(S1924-E1924/(N1924/1.35))</f>
        <v>757.5695691081623</v>
      </c>
      <c r="BH1924" s="4">
        <f>E1924*BF1924/100/BG1924</f>
        <v>0.01716078868519651</v>
      </c>
    </row>
    <row r="1925" ht="16" customHeight="1">
      <c r="A1925" s="4">
        <v>1810</v>
      </c>
      <c r="B1925" t="s" s="2">
        <v>1986</v>
      </c>
      <c r="C1925" s="4">
        <v>10538.500031996518</v>
      </c>
      <c r="D1925" s="4">
        <v>0</v>
      </c>
      <c r="E1925" s="4">
        <f>(R1925-S1925*(1000-T1925)/(1000-U1925))*AO1925</f>
        <v>24.01303015659658</v>
      </c>
      <c r="F1925" s="4">
        <f>IF(AZ1925&lt;&gt;0,1/(1/AZ1925-1/N1925),0)</f>
        <v>0.1553378163134927</v>
      </c>
      <c r="G1925" s="4">
        <f>((BC1925-AP1925/2)*S1925-E1925)/(BC1925+AP1925/2)</f>
        <v>494.9209889853519</v>
      </c>
      <c r="H1925" s="4">
        <f>AP1925*1000</f>
        <v>2.219928924788398</v>
      </c>
      <c r="I1925" s="4">
        <f>(AU1925-BA1925)</f>
        <v>1.49406920468944</v>
      </c>
      <c r="J1925" s="4">
        <f>(P1925+AT1925*D1925)</f>
        <v>24.89941787719727</v>
      </c>
      <c r="K1925" s="4">
        <v>6</v>
      </c>
      <c r="L1925" s="4">
        <f>(K1925*AI1925+AJ1925)</f>
        <v>1.420000016689301</v>
      </c>
      <c r="M1925" s="4">
        <v>1</v>
      </c>
      <c r="N1925" s="4">
        <f>L1925*(M1925+1)*(M1925+1)/(M1925*M1925+1)</f>
        <v>2.840000033378601</v>
      </c>
      <c r="O1925" s="4">
        <v>20.49613189697266</v>
      </c>
      <c r="P1925" s="4">
        <v>24.89941787719727</v>
      </c>
      <c r="Q1925" s="4">
        <v>19.36902618408203</v>
      </c>
      <c r="R1925" s="4">
        <v>799.8624877929688</v>
      </c>
      <c r="S1925" s="4">
        <v>768.9686279296875</v>
      </c>
      <c r="T1925" s="4">
        <v>13.79071998596191</v>
      </c>
      <c r="U1925" s="4">
        <v>16.41343688964844</v>
      </c>
      <c r="V1925" s="4">
        <v>57.88520431518555</v>
      </c>
      <c r="W1925" s="4">
        <v>68.87896728515625</v>
      </c>
      <c r="X1925" s="4">
        <v>499.5184020996094</v>
      </c>
      <c r="Y1925" s="4">
        <v>2000.657348632812</v>
      </c>
      <c r="Z1925" s="4">
        <v>71.00900268554688</v>
      </c>
      <c r="AA1925" s="4">
        <v>101.5382080078125</v>
      </c>
      <c r="AB1925" s="4">
        <v>10.08148097991943</v>
      </c>
      <c r="AC1925" s="4">
        <v>0.3740216195583344</v>
      </c>
      <c r="AD1925" s="4">
        <v>0.05035977065563202</v>
      </c>
      <c r="AE1925" s="4">
        <v>0.001585630932822824</v>
      </c>
      <c r="AF1925" s="4">
        <v>0.0558144710958004</v>
      </c>
      <c r="AG1925" s="4">
        <v>0.00236632046289742</v>
      </c>
      <c r="AH1925" s="4">
        <v>0.6666666865348816</v>
      </c>
      <c r="AI1925" s="4">
        <v>-0.2195652425289154</v>
      </c>
      <c r="AJ1925" s="4">
        <v>2.737391471862793</v>
      </c>
      <c r="AK1925" s="4">
        <v>1</v>
      </c>
      <c r="AL1925" s="4">
        <v>0</v>
      </c>
      <c r="AM1925" s="4">
        <v>0.1599999964237213</v>
      </c>
      <c r="AN1925" s="4">
        <v>111115</v>
      </c>
      <c r="AO1925" s="4">
        <f>X1925*0.000001/(K1925*0.0001)</f>
        <v>0.8325306701660156</v>
      </c>
      <c r="AP1925" s="4">
        <f>(U1925-T1925)/(1000-U1925)*AO1925</f>
        <v>0.002219928924788398</v>
      </c>
      <c r="AQ1925" s="4">
        <f>(P1925+273.15)</f>
        <v>298.0494178771972</v>
      </c>
      <c r="AR1925" s="4">
        <f>(O1925+273.15)</f>
        <v>293.6461318969726</v>
      </c>
      <c r="AS1925" s="4">
        <f>(Y1925*AK1925+Z1925*AL1925)*AM1925</f>
        <v>320.1051686263418</v>
      </c>
      <c r="AT1925" s="4">
        <f>((AS1925+0.00000010773*(AR1925^4-AQ1925^4))-AP1925*44100)/(L1925*0.92*2*29.3+0.00000043092*AQ1925^3)</f>
        <v>1.967500300750816</v>
      </c>
      <c r="AU1925" s="4">
        <f>0.61365*EXP(17.502*J1925/(240.97+J1925))</f>
        <v>3.160660173713666</v>
      </c>
      <c r="AV1925" s="4">
        <f>AU1925*1000/AA1925</f>
        <v>31.12779155478576</v>
      </c>
      <c r="AW1925" s="4">
        <f>(AV1925-U1925)</f>
        <v>14.71435466513732</v>
      </c>
      <c r="AX1925" s="4">
        <f>IF(D1925,P1925,(O1925+P1925)/2)</f>
        <v>22.69777488708496</v>
      </c>
      <c r="AY1925" s="4">
        <f>0.61365*EXP(17.502*AX1925/(240.97+AX1925))</f>
        <v>2.768552928752238</v>
      </c>
      <c r="AZ1925" s="4">
        <f>IF(AW1925&lt;&gt;0,(1000-(AV1925+U1925)/2)/AW1925*AP1925,0)</f>
        <v>0.1472820181405004</v>
      </c>
      <c r="BA1925" s="4">
        <f>U1925*AA1925/1000</f>
        <v>1.666590969024226</v>
      </c>
      <c r="BB1925" s="4">
        <f>(AY1925-BA1925)</f>
        <v>1.101961959728012</v>
      </c>
      <c r="BC1925" s="4">
        <f>1/(1.6/F1925+1.37/N1925)</f>
        <v>0.09274264435798975</v>
      </c>
      <c r="BD1925" s="4">
        <f>G1925*AA1925*0.001</f>
        <v>50.25339032702694</v>
      </c>
      <c r="BE1925" s="4">
        <f>G1925/S1925</f>
        <v>0.6436166197284789</v>
      </c>
      <c r="BF1925" s="4">
        <f>(1-AP1925*AA1925/AU1925/F1925)*100</f>
        <v>54.08933698498165</v>
      </c>
      <c r="BG1925" s="4">
        <f>(S1925-E1925/(N1925/1.35))</f>
        <v>757.5539834471521</v>
      </c>
      <c r="BH1925" s="4">
        <f>E1925*BF1925/100/BG1925</f>
        <v>0.01714529800583233</v>
      </c>
    </row>
    <row r="1926" ht="16" customHeight="1">
      <c r="A1926" s="4">
        <v>1811</v>
      </c>
      <c r="B1926" t="s" s="2">
        <v>1987</v>
      </c>
      <c r="C1926" s="4">
        <v>10544.000031873584</v>
      </c>
      <c r="D1926" s="4">
        <v>0</v>
      </c>
      <c r="E1926" s="4">
        <f>(R1926-S1926*(1000-T1926)/(1000-U1926))*AO1926</f>
        <v>24.07233111232599</v>
      </c>
      <c r="F1926" s="4">
        <f>IF(AZ1926&lt;&gt;0,1/(1/AZ1926-1/N1926),0)</f>
        <v>0.1554091798017317</v>
      </c>
      <c r="G1926" s="4">
        <f>((BC1926-AP1926/2)*S1926-E1926)/(BC1926+AP1926/2)</f>
        <v>494.3244570842843</v>
      </c>
      <c r="H1926" s="4">
        <f>AP1926*1000</f>
        <v>2.217211856374606</v>
      </c>
      <c r="I1926" s="4">
        <f>(AU1926-BA1926)</f>
        <v>1.491624861632321</v>
      </c>
      <c r="J1926" s="4">
        <f>(P1926+AT1926*D1926)</f>
        <v>24.88418197631836</v>
      </c>
      <c r="K1926" s="4">
        <v>6</v>
      </c>
      <c r="L1926" s="4">
        <f>(K1926*AI1926+AJ1926)</f>
        <v>1.420000016689301</v>
      </c>
      <c r="M1926" s="4">
        <v>1</v>
      </c>
      <c r="N1926" s="4">
        <f>L1926*(M1926+1)*(M1926+1)/(M1926*M1926+1)</f>
        <v>2.840000033378601</v>
      </c>
      <c r="O1926" s="4">
        <v>20.49347114562988</v>
      </c>
      <c r="P1926" s="4">
        <v>24.88418197631836</v>
      </c>
      <c r="Q1926" s="4">
        <v>19.36934661865234</v>
      </c>
      <c r="R1926" s="4">
        <v>799.8258056640625</v>
      </c>
      <c r="S1926" s="4">
        <v>768.8641357421875</v>
      </c>
      <c r="T1926" s="4">
        <v>13.7896614074707</v>
      </c>
      <c r="U1926" s="4">
        <v>16.40912628173828</v>
      </c>
      <c r="V1926" s="4">
        <v>57.87668228149414</v>
      </c>
      <c r="W1926" s="4">
        <v>68.87149810791016</v>
      </c>
      <c r="X1926" s="4">
        <v>499.5285949707031</v>
      </c>
      <c r="Y1926" s="4">
        <v>2000.83984375</v>
      </c>
      <c r="Z1926" s="4">
        <v>73.07851409912109</v>
      </c>
      <c r="AA1926" s="4">
        <v>101.538818359375</v>
      </c>
      <c r="AB1926" s="4">
        <v>10.08148097991943</v>
      </c>
      <c r="AC1926" s="4">
        <v>0.3740216195583344</v>
      </c>
      <c r="AD1926" s="4">
        <v>0.05035977065563202</v>
      </c>
      <c r="AE1926" s="4">
        <v>0.001585630932822824</v>
      </c>
      <c r="AF1926" s="4">
        <v>0.0558144710958004</v>
      </c>
      <c r="AG1926" s="4">
        <v>0.00236632046289742</v>
      </c>
      <c r="AH1926" s="4">
        <v>0.6666666865348816</v>
      </c>
      <c r="AI1926" s="4">
        <v>-0.2195652425289154</v>
      </c>
      <c r="AJ1926" s="4">
        <v>2.737391471862793</v>
      </c>
      <c r="AK1926" s="4">
        <v>1</v>
      </c>
      <c r="AL1926" s="4">
        <v>0</v>
      </c>
      <c r="AM1926" s="4">
        <v>0.1599999964237213</v>
      </c>
      <c r="AN1926" s="4">
        <v>111115</v>
      </c>
      <c r="AO1926" s="4">
        <f>X1926*0.000001/(K1926*0.0001)</f>
        <v>0.8325476582845051</v>
      </c>
      <c r="AP1926" s="4">
        <f>(U1926-T1926)/(1000-U1926)*AO1926</f>
        <v>0.002217211856374606</v>
      </c>
      <c r="AQ1926" s="4">
        <f>(P1926+273.15)</f>
        <v>298.0341819763183</v>
      </c>
      <c r="AR1926" s="4">
        <f>(O1926+273.15)</f>
        <v>293.6434711456299</v>
      </c>
      <c r="AS1926" s="4">
        <f>(Y1926*AK1926+Z1926*AL1926)*AM1926</f>
        <v>320.1343678444391</v>
      </c>
      <c r="AT1926" s="4">
        <f>((AS1926+0.00000010773*(AR1926^4-AQ1926^4))-AP1926*44100)/(L1926*0.92*2*29.3+0.00000043092*AQ1926^3)</f>
        <v>1.97087959298706</v>
      </c>
      <c r="AU1926" s="4">
        <f>0.61365*EXP(17.502*J1926/(240.97+J1926))</f>
        <v>3.157788154589791</v>
      </c>
      <c r="AV1926" s="4">
        <f>AU1926*1000/AA1926</f>
        <v>31.09931950767314</v>
      </c>
      <c r="AW1926" s="4">
        <f>(AV1926-U1926)</f>
        <v>14.69019322593486</v>
      </c>
      <c r="AX1926" s="4">
        <f>IF(D1926,P1926,(O1926+P1926)/2)</f>
        <v>22.68882656097412</v>
      </c>
      <c r="AY1926" s="4">
        <f>0.61365*EXP(17.502*AX1926/(240.97+AX1926))</f>
        <v>2.767050381823124</v>
      </c>
      <c r="AZ1926" s="4">
        <f>IF(AW1926&lt;&gt;0,(1000-(AV1926+U1926)/2)/AW1926*AP1926,0)</f>
        <v>0.1473461702268216</v>
      </c>
      <c r="BA1926" s="4">
        <f>U1926*AA1926/1000</f>
        <v>1.66616329295747</v>
      </c>
      <c r="BB1926" s="4">
        <f>(AY1926-BA1926)</f>
        <v>1.100887088865654</v>
      </c>
      <c r="BC1926" s="4">
        <f>1/(1.6/F1926+1.37/N1926)</f>
        <v>0.09278334410266752</v>
      </c>
      <c r="BD1926" s="4">
        <f>G1926*AA1926*0.001</f>
        <v>50.19312125847781</v>
      </c>
      <c r="BE1926" s="4">
        <f>G1926/S1926</f>
        <v>0.6429282289348963</v>
      </c>
      <c r="BF1926" s="4">
        <f>(1-AP1926*AA1926/AU1926/F1926)*100</f>
        <v>54.12462390773693</v>
      </c>
      <c r="BG1926" s="4">
        <f>(S1926-E1926/(N1926/1.35))</f>
        <v>757.4213024253937</v>
      </c>
      <c r="BH1926" s="4">
        <f>E1926*BF1926/100/BG1926</f>
        <v>0.01720186458797804</v>
      </c>
    </row>
    <row r="1927" ht="16" customHeight="1">
      <c r="A1927" s="4">
        <v>1812</v>
      </c>
      <c r="B1927" t="s" s="2">
        <v>1988</v>
      </c>
      <c r="C1927" s="4">
        <v>10549.000031761825</v>
      </c>
      <c r="D1927" s="4">
        <v>0</v>
      </c>
      <c r="E1927" s="4">
        <f>(R1927-S1927*(1000-T1927)/(1000-U1927))*AO1927</f>
        <v>24.16888220552669</v>
      </c>
      <c r="F1927" s="4">
        <f>IF(AZ1927&lt;&gt;0,1/(1/AZ1927-1/N1927),0)</f>
        <v>0.1553278292395777</v>
      </c>
      <c r="G1927" s="4">
        <f>((BC1927-AP1927/2)*S1927-E1927)/(BC1927+AP1927/2)</f>
        <v>493.0904727724182</v>
      </c>
      <c r="H1927" s="4">
        <f>AP1927*1000</f>
        <v>2.214375512739097</v>
      </c>
      <c r="I1927" s="4">
        <f>(AU1927-BA1927)</f>
        <v>1.490478092091138</v>
      </c>
      <c r="J1927" s="4">
        <f>(P1927+AT1927*D1927)</f>
        <v>24.87556457519531</v>
      </c>
      <c r="K1927" s="4">
        <v>6</v>
      </c>
      <c r="L1927" s="4">
        <f>(K1927*AI1927+AJ1927)</f>
        <v>1.420000016689301</v>
      </c>
      <c r="M1927" s="4">
        <v>1</v>
      </c>
      <c r="N1927" s="4">
        <f>L1927*(M1927+1)*(M1927+1)/(M1927*M1927+1)</f>
        <v>2.840000033378601</v>
      </c>
      <c r="O1927" s="4">
        <v>20.49014091491699</v>
      </c>
      <c r="P1927" s="4">
        <v>24.87556457519531</v>
      </c>
      <c r="Q1927" s="4">
        <v>19.3688850402832</v>
      </c>
      <c r="R1927" s="4">
        <v>799.8488159179688</v>
      </c>
      <c r="S1927" s="4">
        <v>768.7734985351562</v>
      </c>
      <c r="T1927" s="4">
        <v>13.78819751739502</v>
      </c>
      <c r="U1927" s="4">
        <v>16.40436935424805</v>
      </c>
      <c r="V1927" s="4">
        <v>57.88105392456055</v>
      </c>
      <c r="W1927" s="4">
        <v>68.86562347412109</v>
      </c>
      <c r="X1927" s="4">
        <v>499.5199584960938</v>
      </c>
      <c r="Y1927" s="4">
        <v>2001.068725585938</v>
      </c>
      <c r="Z1927" s="4">
        <v>74.93403625488281</v>
      </c>
      <c r="AA1927" s="4">
        <v>101.5392074584961</v>
      </c>
      <c r="AB1927" s="4">
        <v>10.08148097991943</v>
      </c>
      <c r="AC1927" s="4">
        <v>0.3740216195583344</v>
      </c>
      <c r="AD1927" s="4">
        <v>0.05035977065563202</v>
      </c>
      <c r="AE1927" s="4">
        <v>0.001585630932822824</v>
      </c>
      <c r="AF1927" s="4">
        <v>0.0558144710958004</v>
      </c>
      <c r="AG1927" s="4">
        <v>0.00236632046289742</v>
      </c>
      <c r="AH1927" s="4">
        <v>1</v>
      </c>
      <c r="AI1927" s="4">
        <v>-0.2195652425289154</v>
      </c>
      <c r="AJ1927" s="4">
        <v>2.737391471862793</v>
      </c>
      <c r="AK1927" s="4">
        <v>1</v>
      </c>
      <c r="AL1927" s="4">
        <v>0</v>
      </c>
      <c r="AM1927" s="4">
        <v>0.1599999964237213</v>
      </c>
      <c r="AN1927" s="4">
        <v>111115</v>
      </c>
      <c r="AO1927" s="4">
        <f>X1927*0.000001/(K1927*0.0001)</f>
        <v>0.8325332641601562</v>
      </c>
      <c r="AP1927" s="4">
        <f>(U1927-T1927)/(1000-U1927)*AO1927</f>
        <v>0.002214375512739097</v>
      </c>
      <c r="AQ1927" s="4">
        <f>(P1927+273.15)</f>
        <v>298.0255645751953</v>
      </c>
      <c r="AR1927" s="4">
        <f>(O1927+273.15)</f>
        <v>293.640140914917</v>
      </c>
      <c r="AS1927" s="4">
        <f>(Y1927*AK1927+Z1927*AL1927)*AM1927</f>
        <v>320.1709889373706</v>
      </c>
      <c r="AT1927" s="4">
        <f>((AS1927+0.00000010773*(AR1927^4-AQ1927^4))-AP1927*44100)/(L1927*0.92*2*29.3+0.00000043092*AQ1927^3)</f>
        <v>1.973444560346033</v>
      </c>
      <c r="AU1927" s="4">
        <f>0.61365*EXP(17.502*J1927/(240.97+J1927))</f>
        <v>3.156164755177926</v>
      </c>
      <c r="AV1927" s="4">
        <f>AU1927*1000/AA1927</f>
        <v>31.08321242775113</v>
      </c>
      <c r="AW1927" s="4">
        <f>(AV1927-U1927)</f>
        <v>14.67884307350309</v>
      </c>
      <c r="AX1927" s="4">
        <f>IF(D1927,P1927,(O1927+P1927)/2)</f>
        <v>22.68285274505615</v>
      </c>
      <c r="AY1927" s="4">
        <f>0.61365*EXP(17.502*AX1927/(240.97+AX1927))</f>
        <v>2.766047693237491</v>
      </c>
      <c r="AZ1927" s="4">
        <f>IF(AW1927&lt;&gt;0,(1000-(AV1927+U1927)/2)/AW1927*AP1927,0)</f>
        <v>0.1472730400335672</v>
      </c>
      <c r="BA1927" s="4">
        <f>U1927*AA1927/1000</f>
        <v>1.665686663086788</v>
      </c>
      <c r="BB1927" s="4">
        <f>(AY1927-BA1927)</f>
        <v>1.100361030150703</v>
      </c>
      <c r="BC1927" s="4">
        <f>1/(1.6/F1927+1.37/N1927)</f>
        <v>0.0927369484357199</v>
      </c>
      <c r="BD1927" s="4">
        <f>G1927*AA1927*0.001</f>
        <v>50.06801581064649</v>
      </c>
      <c r="BE1927" s="4">
        <f>G1927/S1927</f>
        <v>0.6413988953989275</v>
      </c>
      <c r="BF1927" s="4">
        <f>(1-AP1927*AA1927/AU1927/F1927)*100</f>
        <v>54.13555939721364</v>
      </c>
      <c r="BG1927" s="4">
        <f>(S1927-E1927/(N1927/1.35))</f>
        <v>757.2847694527677</v>
      </c>
      <c r="BH1927" s="4">
        <f>E1927*BF1927/100/BG1927</f>
        <v>0.01727746299647659</v>
      </c>
    </row>
    <row r="1928" ht="16" customHeight="1">
      <c r="A1928" s="4">
        <v>1813</v>
      </c>
      <c r="B1928" t="s" s="2">
        <v>1989</v>
      </c>
      <c r="C1928" s="4">
        <v>10554.000031650066</v>
      </c>
      <c r="D1928" s="4">
        <v>0</v>
      </c>
      <c r="E1928" s="4">
        <f>(R1928-S1928*(1000-T1928)/(1000-U1928))*AO1928</f>
        <v>24.23514593739748</v>
      </c>
      <c r="F1928" s="4">
        <f>IF(AZ1928&lt;&gt;0,1/(1/AZ1928-1/N1928),0)</f>
        <v>0.155252079744602</v>
      </c>
      <c r="G1928" s="4">
        <f>((BC1928-AP1928/2)*S1928-E1928)/(BC1928+AP1928/2)</f>
        <v>492.2394866709388</v>
      </c>
      <c r="H1928" s="4">
        <f>AP1928*1000</f>
        <v>2.210093302444672</v>
      </c>
      <c r="I1928" s="4">
        <f>(AU1928-BA1928)</f>
        <v>1.48831022776258</v>
      </c>
      <c r="J1928" s="4">
        <f>(P1928+AT1928*D1928)</f>
        <v>24.86091613769531</v>
      </c>
      <c r="K1928" s="4">
        <v>6</v>
      </c>
      <c r="L1928" s="4">
        <f>(K1928*AI1928+AJ1928)</f>
        <v>1.420000016689301</v>
      </c>
      <c r="M1928" s="4">
        <v>1</v>
      </c>
      <c r="N1928" s="4">
        <f>L1928*(M1928+1)*(M1928+1)/(M1928*M1928+1)</f>
        <v>2.840000033378601</v>
      </c>
      <c r="O1928" s="4">
        <v>20.4859619140625</v>
      </c>
      <c r="P1928" s="4">
        <v>24.86091613769531</v>
      </c>
      <c r="Q1928" s="4">
        <v>19.36859130859375</v>
      </c>
      <c r="R1928" s="4">
        <v>799.8771362304688</v>
      </c>
      <c r="S1928" s="4">
        <v>768.7260131835938</v>
      </c>
      <c r="T1928" s="4">
        <v>13.78739356994629</v>
      </c>
      <c r="U1928" s="4">
        <v>16.39854621887207</v>
      </c>
      <c r="V1928" s="4">
        <v>57.8913459777832</v>
      </c>
      <c r="W1928" s="4">
        <v>68.85920715332031</v>
      </c>
      <c r="X1928" s="4">
        <v>499.5152587890625</v>
      </c>
      <c r="Y1928" s="4">
        <v>2001.237548828125</v>
      </c>
      <c r="Z1928" s="4">
        <v>75.86195373535156</v>
      </c>
      <c r="AA1928" s="4">
        <v>101.5392837524414</v>
      </c>
      <c r="AB1928" s="4">
        <v>10.08148097991943</v>
      </c>
      <c r="AC1928" s="4">
        <v>0.3740216195583344</v>
      </c>
      <c r="AD1928" s="4">
        <v>0.05035977065563202</v>
      </c>
      <c r="AE1928" s="4">
        <v>0.001585630932822824</v>
      </c>
      <c r="AF1928" s="4">
        <v>0.0558144710958004</v>
      </c>
      <c r="AG1928" s="4">
        <v>0.00236632046289742</v>
      </c>
      <c r="AH1928" s="4">
        <v>1</v>
      </c>
      <c r="AI1928" s="4">
        <v>-0.2195652425289154</v>
      </c>
      <c r="AJ1928" s="4">
        <v>2.737391471862793</v>
      </c>
      <c r="AK1928" s="4">
        <v>1</v>
      </c>
      <c r="AL1928" s="4">
        <v>0</v>
      </c>
      <c r="AM1928" s="4">
        <v>0.1599999964237213</v>
      </c>
      <c r="AN1928" s="4">
        <v>111115</v>
      </c>
      <c r="AO1928" s="4">
        <f>X1928*0.000001/(K1928*0.0001)</f>
        <v>0.8325254313151041</v>
      </c>
      <c r="AP1928" s="4">
        <f>(U1928-T1928)/(1000-U1928)*AO1928</f>
        <v>0.002210093302444672</v>
      </c>
      <c r="AQ1928" s="4">
        <f>(P1928+273.15)</f>
        <v>298.0109161376953</v>
      </c>
      <c r="AR1928" s="4">
        <f>(O1928+273.15)</f>
        <v>293.6359619140625</v>
      </c>
      <c r="AS1928" s="4">
        <f>(Y1928*AK1928+Z1928*AL1928)*AM1928</f>
        <v>320.1980006555168</v>
      </c>
      <c r="AT1928" s="4">
        <f>((AS1928+0.00000010773*(AR1928^4-AQ1928^4))-AP1928*44100)/(L1928*0.92*2*29.3+0.00000043092*AQ1928^3)</f>
        <v>1.977317450795391</v>
      </c>
      <c r="AU1928" s="4">
        <f>0.61365*EXP(17.502*J1928/(240.97+J1928))</f>
        <v>3.153406865408157</v>
      </c>
      <c r="AV1928" s="4">
        <f>AU1928*1000/AA1928</f>
        <v>31.05602825696844</v>
      </c>
      <c r="AW1928" s="4">
        <f>(AV1928-U1928)</f>
        <v>14.65748203809637</v>
      </c>
      <c r="AX1928" s="4">
        <f>IF(D1928,P1928,(O1928+P1928)/2)</f>
        <v>22.67343902587891</v>
      </c>
      <c r="AY1928" s="4">
        <f>0.61365*EXP(17.502*AX1928/(240.97+AX1928))</f>
        <v>2.764468271554828</v>
      </c>
      <c r="AZ1928" s="4">
        <f>IF(AW1928&lt;&gt;0,(1000-(AV1928+U1928)/2)/AW1928*AP1928,0)</f>
        <v>0.1472049413553426</v>
      </c>
      <c r="BA1928" s="4">
        <f>U1928*AA1928/1000</f>
        <v>1.665096637645576</v>
      </c>
      <c r="BB1928" s="4">
        <f>(AY1928-BA1928)</f>
        <v>1.099371633909252</v>
      </c>
      <c r="BC1928" s="4">
        <f>1/(1.6/F1928+1.37/N1928)</f>
        <v>0.09269374520188634</v>
      </c>
      <c r="BD1928" s="4">
        <f>G1928*AA1928*0.001</f>
        <v>49.98164491123656</v>
      </c>
      <c r="BE1928" s="4">
        <f>G1928/S1928</f>
        <v>0.6403315072328351</v>
      </c>
      <c r="BF1928" s="4">
        <f>(1-AP1928*AA1928/AU1928/F1928)*100</f>
        <v>54.1618302455195</v>
      </c>
      <c r="BG1928" s="4">
        <f>(S1928-E1928/(N1928/1.35))</f>
        <v>757.2057854966368</v>
      </c>
      <c r="BH1928" s="4">
        <f>E1928*BF1928/100/BG1928</f>
        <v>0.01733504795365228</v>
      </c>
    </row>
    <row r="1929" ht="16" customHeight="1">
      <c r="A1929" s="4">
        <v>1814</v>
      </c>
      <c r="B1929" t="s" s="2">
        <v>1990</v>
      </c>
      <c r="C1929" s="4">
        <v>10559.500031527132</v>
      </c>
      <c r="D1929" s="4">
        <v>0</v>
      </c>
      <c r="E1929" s="4">
        <f>(R1929-S1929*(1000-T1929)/(1000-U1929))*AO1929</f>
        <v>24.2673193799778</v>
      </c>
      <c r="F1929" s="4">
        <f>IF(AZ1929&lt;&gt;0,1/(1/AZ1929-1/N1929),0)</f>
        <v>0.1552329892706813</v>
      </c>
      <c r="G1929" s="4">
        <f>((BC1929-AP1929/2)*S1929-E1929)/(BC1929+AP1929/2)</f>
        <v>491.8749704050718</v>
      </c>
      <c r="H1929" s="4">
        <f>AP1929*1000</f>
        <v>2.205523377043379</v>
      </c>
      <c r="I1929" s="4">
        <f>(AU1929-BA1929)</f>
        <v>1.48543102193971</v>
      </c>
      <c r="J1929" s="4">
        <f>(P1929+AT1929*D1929)</f>
        <v>24.84246444702148</v>
      </c>
      <c r="K1929" s="4">
        <v>6</v>
      </c>
      <c r="L1929" s="4">
        <f>(K1929*AI1929+AJ1929)</f>
        <v>1.420000016689301</v>
      </c>
      <c r="M1929" s="4">
        <v>1</v>
      </c>
      <c r="N1929" s="4">
        <f>L1929*(M1929+1)*(M1929+1)/(M1929*M1929+1)</f>
        <v>2.840000033378601</v>
      </c>
      <c r="O1929" s="4">
        <v>20.48162651062012</v>
      </c>
      <c r="P1929" s="4">
        <v>24.84246444702148</v>
      </c>
      <c r="Q1929" s="4">
        <v>19.3682746887207</v>
      </c>
      <c r="R1929" s="4">
        <v>799.891845703125</v>
      </c>
      <c r="S1929" s="4">
        <v>768.7054443359375</v>
      </c>
      <c r="T1929" s="4">
        <v>13.78693199157715</v>
      </c>
      <c r="U1929" s="4">
        <v>16.39277648925781</v>
      </c>
      <c r="V1929" s="4">
        <v>57.9044189453125</v>
      </c>
      <c r="W1929" s="4">
        <v>68.85234069824219</v>
      </c>
      <c r="X1929" s="4">
        <v>499.500732421875</v>
      </c>
      <c r="Y1929" s="4">
        <v>2001.014282226562</v>
      </c>
      <c r="Z1929" s="4">
        <v>76.96163177490234</v>
      </c>
      <c r="AA1929" s="4">
        <v>101.5389251708984</v>
      </c>
      <c r="AB1929" s="4">
        <v>10.08148097991943</v>
      </c>
      <c r="AC1929" s="4">
        <v>0.3740216195583344</v>
      </c>
      <c r="AD1929" s="4">
        <v>0.05035977065563202</v>
      </c>
      <c r="AE1929" s="4">
        <v>0.001585630932822824</v>
      </c>
      <c r="AF1929" s="4">
        <v>0.0558144710958004</v>
      </c>
      <c r="AG1929" s="4">
        <v>0.00236632046289742</v>
      </c>
      <c r="AH1929" s="4">
        <v>1</v>
      </c>
      <c r="AI1929" s="4">
        <v>-0.2195652425289154</v>
      </c>
      <c r="AJ1929" s="4">
        <v>2.737391471862793</v>
      </c>
      <c r="AK1929" s="4">
        <v>1</v>
      </c>
      <c r="AL1929" s="4">
        <v>0</v>
      </c>
      <c r="AM1929" s="4">
        <v>0.1599999964237213</v>
      </c>
      <c r="AN1929" s="4">
        <v>111115</v>
      </c>
      <c r="AO1929" s="4">
        <f>X1929*0.000001/(K1929*0.0001)</f>
        <v>0.8325012207031248</v>
      </c>
      <c r="AP1929" s="4">
        <f>(U1929-T1929)/(1000-U1929)*AO1929</f>
        <v>0.002205523377043379</v>
      </c>
      <c r="AQ1929" s="4">
        <f>(P1929+273.15)</f>
        <v>297.9924644470215</v>
      </c>
      <c r="AR1929" s="4">
        <f>(O1929+273.15)</f>
        <v>293.6316265106201</v>
      </c>
      <c r="AS1929" s="4">
        <f>(Y1929*AK1929+Z1929*AL1929)*AM1929</f>
        <v>320.1622780000653</v>
      </c>
      <c r="AT1929" s="4">
        <f>((AS1929+0.00000010773*(AR1929^4-AQ1929^4))-AP1929*44100)/(L1929*0.92*2*29.3+0.00000043092*AQ1929^3)</f>
        <v>1.98110474639918</v>
      </c>
      <c r="AU1929" s="4">
        <f>0.61365*EXP(17.502*J1929/(240.97+J1929))</f>
        <v>3.149935927225722</v>
      </c>
      <c r="AV1929" s="4">
        <f>AU1929*1000/AA1929</f>
        <v>31.02195460434625</v>
      </c>
      <c r="AW1929" s="4">
        <f>(AV1929-U1929)</f>
        <v>14.62917811508844</v>
      </c>
      <c r="AX1929" s="4">
        <f>IF(D1929,P1929,(O1929+P1929)/2)</f>
        <v>22.6620454788208</v>
      </c>
      <c r="AY1929" s="4">
        <f>0.61365*EXP(17.502*AX1929/(240.97+AX1929))</f>
        <v>2.76255773243264</v>
      </c>
      <c r="AZ1929" s="4">
        <f>IF(AW1929&lt;&gt;0,(1000-(AV1929+U1929)/2)/AW1929*AP1929,0)</f>
        <v>0.1471877785055444</v>
      </c>
      <c r="BA1929" s="4">
        <f>U1929*AA1929/1000</f>
        <v>1.664504905286012</v>
      </c>
      <c r="BB1929" s="4">
        <f>(AY1929-BA1929)</f>
        <v>1.098052827146628</v>
      </c>
      <c r="BC1929" s="4">
        <f>1/(1.6/F1929+1.37/N1929)</f>
        <v>0.09268285677631913</v>
      </c>
      <c r="BD1929" s="4">
        <f>G1929*AA1929*0.001</f>
        <v>49.94445581339847</v>
      </c>
      <c r="BE1929" s="4">
        <f>G1929/S1929</f>
        <v>0.6398744460955241</v>
      </c>
      <c r="BF1929" s="4">
        <f>(1-AP1929*AA1929/AU1929/F1929)*100</f>
        <v>54.20073728119799</v>
      </c>
      <c r="BG1929" s="4">
        <f>(S1929-E1929/(N1929/1.35))</f>
        <v>757.1699229352578</v>
      </c>
      <c r="BH1929" s="4">
        <f>E1929*BF1929/100/BG1929</f>
        <v>0.01737135301325971</v>
      </c>
    </row>
    <row r="1930" ht="29" customHeight="1">
      <c r="A1930" t="s" s="2">
        <v>9</v>
      </c>
      <c r="B1930" t="s" s="5">
        <v>1991</v>
      </c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3"/>
      <c r="AL1930" s="3"/>
      <c r="AM1930" s="3"/>
      <c r="AN1930" s="3"/>
      <c r="AO1930" s="3"/>
      <c r="AP1930" s="3"/>
      <c r="AQ1930" s="3"/>
      <c r="AR1930" s="3"/>
      <c r="AS1930" s="3"/>
      <c r="AT1930" s="3"/>
      <c r="AU1930" s="3"/>
      <c r="AV1930" s="3"/>
      <c r="AW1930" s="3"/>
      <c r="AX1930" s="3"/>
      <c r="AY1930" s="3"/>
      <c r="AZ1930" s="3"/>
      <c r="BA1930" s="3"/>
      <c r="BB1930" s="3"/>
      <c r="BC1930" s="3"/>
      <c r="BD1930" s="3"/>
      <c r="BE1930" s="3"/>
      <c r="BF1930" s="3"/>
      <c r="BG1930" s="3"/>
      <c r="BH1930" s="3"/>
    </row>
    <row r="1931" ht="16" customHeight="1">
      <c r="A1931" s="4">
        <v>1815</v>
      </c>
      <c r="B1931" t="s" s="2">
        <v>1992</v>
      </c>
      <c r="C1931" s="4">
        <v>10564.500031415373</v>
      </c>
      <c r="D1931" s="4">
        <v>0</v>
      </c>
      <c r="E1931" s="4">
        <f>(R1931-S1931*(1000-T1931)/(1000-U1931))*AO1931</f>
        <v>24.27286887301978</v>
      </c>
      <c r="F1931" s="4">
        <f>IF(AZ1931&lt;&gt;0,1/(1/AZ1931-1/N1931),0)</f>
        <v>0.1552867061649045</v>
      </c>
      <c r="G1931" s="4">
        <f>((BC1931-AP1931/2)*S1931-E1931)/(BC1931+AP1931/2)</f>
        <v>491.9023528393095</v>
      </c>
      <c r="H1931" s="4">
        <f>AP1931*1000</f>
        <v>2.202745994523932</v>
      </c>
      <c r="I1931" s="4">
        <f>(AU1931-BA1931)</f>
        <v>1.483095834664364</v>
      </c>
      <c r="J1931" s="4">
        <f>(P1931+AT1931*D1931)</f>
        <v>24.82778167724609</v>
      </c>
      <c r="K1931" s="4">
        <v>6</v>
      </c>
      <c r="L1931" s="4">
        <f>(K1931*AI1931+AJ1931)</f>
        <v>1.420000016689301</v>
      </c>
      <c r="M1931" s="4">
        <v>1</v>
      </c>
      <c r="N1931" s="4">
        <f>L1931*(M1931+1)*(M1931+1)/(M1931*M1931+1)</f>
        <v>2.840000033378601</v>
      </c>
      <c r="O1931" s="4">
        <v>20.47829055786133</v>
      </c>
      <c r="P1931" s="4">
        <v>24.82778167724609</v>
      </c>
      <c r="Q1931" s="4">
        <v>19.36829566955566</v>
      </c>
      <c r="R1931" s="4">
        <v>799.8735961914062</v>
      </c>
      <c r="S1931" s="4">
        <v>768.682373046875</v>
      </c>
      <c r="T1931" s="4">
        <v>13.78597736358643</v>
      </c>
      <c r="U1931" s="4">
        <v>16.38861656188965</v>
      </c>
      <c r="V1931" s="4">
        <v>57.91306686401367</v>
      </c>
      <c r="W1931" s="4">
        <v>68.84855651855469</v>
      </c>
      <c r="X1931" s="4">
        <v>499.4882202148438</v>
      </c>
      <c r="Y1931" s="4">
        <v>2000.736572265625</v>
      </c>
      <c r="Z1931" s="4">
        <v>79.12444305419922</v>
      </c>
      <c r="AA1931" s="4">
        <v>101.5388031005859</v>
      </c>
      <c r="AB1931" s="4">
        <v>10.08148097991943</v>
      </c>
      <c r="AC1931" s="4">
        <v>0.3740216195583344</v>
      </c>
      <c r="AD1931" s="4">
        <v>0.05035977065563202</v>
      </c>
      <c r="AE1931" s="4">
        <v>0.001585630932822824</v>
      </c>
      <c r="AF1931" s="4">
        <v>0.0558144710958004</v>
      </c>
      <c r="AG1931" s="4">
        <v>0.00236632046289742</v>
      </c>
      <c r="AH1931" s="4">
        <v>1</v>
      </c>
      <c r="AI1931" s="4">
        <v>-0.2195652425289154</v>
      </c>
      <c r="AJ1931" s="4">
        <v>2.737391471862793</v>
      </c>
      <c r="AK1931" s="4">
        <v>1</v>
      </c>
      <c r="AL1931" s="4">
        <v>0</v>
      </c>
      <c r="AM1931" s="4">
        <v>0.1599999964237213</v>
      </c>
      <c r="AN1931" s="4">
        <v>111115</v>
      </c>
      <c r="AO1931" s="4">
        <f>X1931*0.000001/(K1931*0.0001)</f>
        <v>0.8324803670247395</v>
      </c>
      <c r="AP1931" s="4">
        <f>(U1931-T1931)/(1000-U1931)*AO1931</f>
        <v>0.002202745994523932</v>
      </c>
      <c r="AQ1931" s="4">
        <f>(P1931+273.15)</f>
        <v>297.9777816772461</v>
      </c>
      <c r="AR1931" s="4">
        <f>(O1931+273.15)</f>
        <v>293.6282905578613</v>
      </c>
      <c r="AS1931" s="4">
        <f>(Y1931*AK1931+Z1931*AL1931)*AM1931</f>
        <v>320.1178444073084</v>
      </c>
      <c r="AT1931" s="4">
        <f>((AS1931+0.00000010773*(AR1931^4-AQ1931^4))-AP1931*44100)/(L1931*0.92*2*29.3+0.00000043092*AQ1931^3)</f>
        <v>1.983519673165618</v>
      </c>
      <c r="AU1931" s="4">
        <f>0.61365*EXP(17.502*J1931/(240.97+J1931))</f>
        <v>3.147176344833079</v>
      </c>
      <c r="AV1931" s="4">
        <f>AU1931*1000/AA1931</f>
        <v>30.99481428509096</v>
      </c>
      <c r="AW1931" s="4">
        <f>(AV1931-U1931)</f>
        <v>14.60619772320131</v>
      </c>
      <c r="AX1931" s="4">
        <f>IF(D1931,P1931,(O1931+P1931)/2)</f>
        <v>22.65303611755371</v>
      </c>
      <c r="AY1931" s="4">
        <f>0.61365*EXP(17.502*AX1931/(240.97+AX1931))</f>
        <v>2.761047806123285</v>
      </c>
      <c r="AZ1931" s="4">
        <f>IF(AW1931&lt;&gt;0,(1000-(AV1931+U1931)/2)/AW1931*AP1931,0)</f>
        <v>0.1472360708807446</v>
      </c>
      <c r="BA1931" s="4">
        <f>U1931*AA1931/1000</f>
        <v>1.664080510168715</v>
      </c>
      <c r="BB1931" s="4">
        <f>(AY1931-BA1931)</f>
        <v>1.096967295954571</v>
      </c>
      <c r="BC1931" s="4">
        <f>1/(1.6/F1931+1.37/N1931)</f>
        <v>0.0927134943903378</v>
      </c>
      <c r="BD1931" s="4">
        <f>G1931*AA1931*0.001</f>
        <v>49.94717614966559</v>
      </c>
      <c r="BE1931" s="4">
        <f>G1931/S1931</f>
        <v>0.639929273894398</v>
      </c>
      <c r="BF1931" s="4">
        <f>(1-AP1931*AA1931/AU1931/F1931)*100</f>
        <v>54.2341952318468</v>
      </c>
      <c r="BG1931" s="4">
        <f>(S1931-E1931/(N1931/1.35))</f>
        <v>757.1442136829845</v>
      </c>
      <c r="BH1931" s="4">
        <f>E1931*BF1931/100/BG1931</f>
        <v>0.01738664161339751</v>
      </c>
    </row>
    <row r="1932" ht="16" customHeight="1">
      <c r="A1932" s="4">
        <v>1816</v>
      </c>
      <c r="B1932" t="s" s="2">
        <v>1993</v>
      </c>
      <c r="C1932" s="4">
        <v>10569.500031303614</v>
      </c>
      <c r="D1932" s="4">
        <v>0</v>
      </c>
      <c r="E1932" s="4">
        <f>(R1932-S1932*(1000-T1932)/(1000-U1932))*AO1932</f>
        <v>24.55909189840827</v>
      </c>
      <c r="F1932" s="4">
        <f>IF(AZ1932&lt;&gt;0,1/(1/AZ1932-1/N1932),0)</f>
        <v>0.1553672943571139</v>
      </c>
      <c r="G1932" s="4">
        <f>((BC1932-AP1932/2)*S1932-E1932)/(BC1932+AP1932/2)</f>
        <v>488.9359551074352</v>
      </c>
      <c r="H1932" s="4">
        <f>AP1932*1000</f>
        <v>2.202031430376798</v>
      </c>
      <c r="I1932" s="4">
        <f>(AU1932-BA1932)</f>
        <v>1.481908187354582</v>
      </c>
      <c r="J1932" s="4">
        <f>(P1932+AT1932*D1932)</f>
        <v>24.8204231262207</v>
      </c>
      <c r="K1932" s="4">
        <v>6</v>
      </c>
      <c r="L1932" s="4">
        <f>(K1932*AI1932+AJ1932)</f>
        <v>1.420000016689301</v>
      </c>
      <c r="M1932" s="4">
        <v>1</v>
      </c>
      <c r="N1932" s="4">
        <f>L1932*(M1932+1)*(M1932+1)/(M1932*M1932+1)</f>
        <v>2.840000033378601</v>
      </c>
      <c r="O1932" s="4">
        <v>20.47653579711914</v>
      </c>
      <c r="P1932" s="4">
        <v>24.8204231262207</v>
      </c>
      <c r="Q1932" s="4">
        <v>19.38527870178223</v>
      </c>
      <c r="R1932" s="4">
        <v>800.155029296875</v>
      </c>
      <c r="S1932" s="4">
        <v>768.6237182617188</v>
      </c>
      <c r="T1932" s="4">
        <v>13.78502368927002</v>
      </c>
      <c r="U1932" s="4">
        <v>16.38658332824707</v>
      </c>
      <c r="V1932" s="4">
        <v>57.91707992553711</v>
      </c>
      <c r="W1932" s="4">
        <v>68.84849548339844</v>
      </c>
      <c r="X1932" s="4">
        <v>499.534423828125</v>
      </c>
      <c r="Y1932" s="4">
        <v>2000.605224609375</v>
      </c>
      <c r="Z1932" s="4">
        <v>80.53003692626953</v>
      </c>
      <c r="AA1932" s="4">
        <v>101.5395278930664</v>
      </c>
      <c r="AB1932" s="4">
        <v>10.08148097991943</v>
      </c>
      <c r="AC1932" s="4">
        <v>0.3740216195583344</v>
      </c>
      <c r="AD1932" s="4">
        <v>0.05035977065563202</v>
      </c>
      <c r="AE1932" s="4">
        <v>0.001585630932822824</v>
      </c>
      <c r="AF1932" s="4">
        <v>0.0558144710958004</v>
      </c>
      <c r="AG1932" s="4">
        <v>0.00236632046289742</v>
      </c>
      <c r="AH1932" s="4">
        <v>0.6666666865348816</v>
      </c>
      <c r="AI1932" s="4">
        <v>-0.2195652425289154</v>
      </c>
      <c r="AJ1932" s="4">
        <v>2.737391471862793</v>
      </c>
      <c r="AK1932" s="4">
        <v>1</v>
      </c>
      <c r="AL1932" s="4">
        <v>0</v>
      </c>
      <c r="AM1932" s="4">
        <v>0.1599999964237213</v>
      </c>
      <c r="AN1932" s="4">
        <v>111125</v>
      </c>
      <c r="AO1932" s="4">
        <f>X1932*0.000001/(K1932*0.0001)</f>
        <v>0.8325573730468749</v>
      </c>
      <c r="AP1932" s="4">
        <f>(U1932-T1932)/(1000-U1932)*AO1932</f>
        <v>0.002202031430376799</v>
      </c>
      <c r="AQ1932" s="4">
        <f>(P1932+273.15)</f>
        <v>297.9704231262207</v>
      </c>
      <c r="AR1932" s="4">
        <f>(O1932+273.15)</f>
        <v>293.6265357971191</v>
      </c>
      <c r="AS1932" s="4">
        <f>(Y1932*AK1932+Z1932*AL1932)*AM1932</f>
        <v>320.0968287827782</v>
      </c>
      <c r="AT1932" s="4">
        <f>((AS1932+0.00000010773*(AR1932^4-AQ1932^4))-AP1932*44100)/(L1932*0.92*2*29.3+0.00000043092*AQ1932^3)</f>
        <v>1.984394230818168</v>
      </c>
      <c r="AU1932" s="4">
        <f>0.61365*EXP(17.502*J1932/(240.97+J1932))</f>
        <v>3.145794122285182</v>
      </c>
      <c r="AV1932" s="4">
        <f>AU1932*1000/AA1932</f>
        <v>30.9809803882296</v>
      </c>
      <c r="AW1932" s="4">
        <f>(AV1932-U1932)</f>
        <v>14.59439705998253</v>
      </c>
      <c r="AX1932" s="4">
        <f>IF(D1932,P1932,(O1932+P1932)/2)</f>
        <v>22.64847946166992</v>
      </c>
      <c r="AY1932" s="4">
        <f>0.61365*EXP(17.502*AX1932/(240.97+AX1932))</f>
        <v>2.760284407167232</v>
      </c>
      <c r="AZ1932" s="4">
        <f>IF(AW1932&lt;&gt;0,(1000-(AV1932+U1932)/2)/AW1932*AP1932,0)</f>
        <v>0.1473085177482038</v>
      </c>
      <c r="BA1932" s="4">
        <f>U1932*AA1932/1000</f>
        <v>1.6638859349306</v>
      </c>
      <c r="BB1932" s="4">
        <f>(AY1932-BA1932)</f>
        <v>1.096398472236632</v>
      </c>
      <c r="BC1932" s="4">
        <f>1/(1.6/F1932+1.37/N1932)</f>
        <v>0.09275945636300023</v>
      </c>
      <c r="BD1932" s="4">
        <f>G1932*AA1932*0.001</f>
        <v>49.64632605155447</v>
      </c>
      <c r="BE1932" s="4">
        <f>G1932/S1932</f>
        <v>0.6361187450904956</v>
      </c>
      <c r="BF1932" s="4">
        <f>(1-AP1932*AA1932/AU1932/F1932)*100</f>
        <v>54.25235378089464</v>
      </c>
      <c r="BG1932" s="4">
        <f>(S1932-E1932/(N1932/1.35))</f>
        <v>756.9495021796124</v>
      </c>
      <c r="BH1932" s="4">
        <f>E1932*BF1932/100/BG1932</f>
        <v>0.01760207964168518</v>
      </c>
    </row>
    <row r="1933" ht="16" customHeight="1">
      <c r="A1933" s="4">
        <v>1817</v>
      </c>
      <c r="B1933" t="s" s="2">
        <v>1994</v>
      </c>
      <c r="C1933" s="4">
        <v>10575.000031180680</v>
      </c>
      <c r="D1933" s="4">
        <v>0</v>
      </c>
      <c r="E1933" s="4">
        <f>(R1933-S1933*(1000-T1933)/(1000-U1933))*AO1933</f>
        <v>34.74004314692727</v>
      </c>
      <c r="F1933" s="4">
        <f>IF(AZ1933&lt;&gt;0,1/(1/AZ1933-1/N1933),0)</f>
        <v>0.1555858161743879</v>
      </c>
      <c r="G1933" s="4">
        <f>((BC1933-AP1933/2)*S1933-E1933)/(BC1933+AP1933/2)</f>
        <v>384.3589271570999</v>
      </c>
      <c r="H1933" s="4">
        <f>AP1933*1000</f>
        <v>2.202621113910076</v>
      </c>
      <c r="I1933" s="4">
        <f>(AU1933-BA1933)</f>
        <v>1.480356034071565</v>
      </c>
      <c r="J1933" s="4">
        <f>(P1933+AT1933*D1933)</f>
        <v>24.81154251098633</v>
      </c>
      <c r="K1933" s="4">
        <v>6</v>
      </c>
      <c r="L1933" s="4">
        <f>(K1933*AI1933+AJ1933)</f>
        <v>1.420000016689301</v>
      </c>
      <c r="M1933" s="4">
        <v>1</v>
      </c>
      <c r="N1933" s="4">
        <f>L1933*(M1933+1)*(M1933+1)/(M1933*M1933+1)</f>
        <v>2.840000033378601</v>
      </c>
      <c r="O1933" s="4">
        <v>20.48508071899414</v>
      </c>
      <c r="P1933" s="4">
        <v>24.81154251098633</v>
      </c>
      <c r="Q1933" s="4">
        <v>19.45893287658691</v>
      </c>
      <c r="R1933" s="4">
        <v>815.8541259765625</v>
      </c>
      <c r="S1933" s="4">
        <v>772.0857543945312</v>
      </c>
      <c r="T1933" s="4">
        <v>13.78313255310059</v>
      </c>
      <c r="U1933" s="4">
        <v>16.38532257080078</v>
      </c>
      <c r="V1933" s="4">
        <v>57.88591766357422</v>
      </c>
      <c r="W1933" s="4">
        <v>68.81431579589844</v>
      </c>
      <c r="X1933" s="4">
        <v>499.5477905273438</v>
      </c>
      <c r="Y1933" s="4">
        <v>2000.790893554688</v>
      </c>
      <c r="Z1933" s="4">
        <v>81.28671264648438</v>
      </c>
      <c r="AA1933" s="4">
        <v>101.5403060913086</v>
      </c>
      <c r="AB1933" s="4">
        <v>10.08148097991943</v>
      </c>
      <c r="AC1933" s="4">
        <v>0.3740216195583344</v>
      </c>
      <c r="AD1933" s="4">
        <v>0.05035977065563202</v>
      </c>
      <c r="AE1933" s="4">
        <v>0.001585630932822824</v>
      </c>
      <c r="AF1933" s="4">
        <v>0.0558144710958004</v>
      </c>
      <c r="AG1933" s="4">
        <v>0.00236632046289742</v>
      </c>
      <c r="AH1933" s="4">
        <v>0.6666666865348816</v>
      </c>
      <c r="AI1933" s="4">
        <v>-0.2195652425289154</v>
      </c>
      <c r="AJ1933" s="4">
        <v>2.737391471862793</v>
      </c>
      <c r="AK1933" s="4">
        <v>1</v>
      </c>
      <c r="AL1933" s="4">
        <v>0</v>
      </c>
      <c r="AM1933" s="4">
        <v>0.1599999964237213</v>
      </c>
      <c r="AN1933" s="4">
        <v>111125</v>
      </c>
      <c r="AO1933" s="4">
        <f>X1933*0.000001/(K1933*0.0001)</f>
        <v>0.8325796508789061</v>
      </c>
      <c r="AP1933" s="4">
        <f>(U1933-T1933)/(1000-U1933)*AO1933</f>
        <v>0.002202621113910076</v>
      </c>
      <c r="AQ1933" s="4">
        <f>(P1933+273.15)</f>
        <v>297.9615425109863</v>
      </c>
      <c r="AR1933" s="4">
        <f>(O1933+273.15)</f>
        <v>293.6350807189941</v>
      </c>
      <c r="AS1933" s="4">
        <f>(Y1933*AK1933+Z1933*AL1933)*AM1933</f>
        <v>320.1265358133642</v>
      </c>
      <c r="AT1933" s="4">
        <f>((AS1933+0.00000010773*(AR1933^4-AQ1933^4))-AP1933*44100)/(L1933*0.92*2*29.3+0.00000043092*AQ1933^3)</f>
        <v>1.986670206288208</v>
      </c>
      <c r="AU1933" s="4">
        <f>0.61365*EXP(17.502*J1933/(240.97+J1933))</f>
        <v>3.144126703315504</v>
      </c>
      <c r="AV1933" s="4">
        <f>AU1933*1000/AA1933</f>
        <v>30.96432169987941</v>
      </c>
      <c r="AW1933" s="4">
        <f>(AV1933-U1933)</f>
        <v>14.57899912907862</v>
      </c>
      <c r="AX1933" s="4">
        <f>IF(D1933,P1933,(O1933+P1933)/2)</f>
        <v>22.64831161499023</v>
      </c>
      <c r="AY1933" s="4">
        <f>0.61365*EXP(17.502*AX1933/(240.97+AX1933))</f>
        <v>2.760256290515146</v>
      </c>
      <c r="AZ1933" s="4">
        <f>IF(AW1933&lt;&gt;0,(1000-(AV1933+U1933)/2)/AW1933*AP1933,0)</f>
        <v>0.1475049440477344</v>
      </c>
      <c r="BA1933" s="4">
        <f>U1933*AA1933/1000</f>
        <v>1.663770669243939</v>
      </c>
      <c r="BB1933" s="4">
        <f>(AY1933-BA1933)</f>
        <v>1.096485621271208</v>
      </c>
      <c r="BC1933" s="4">
        <f>1/(1.6/F1933+1.37/N1933)</f>
        <v>0.09288407547100419</v>
      </c>
      <c r="BD1933" s="4">
        <f>G1933*AA1933*0.001</f>
        <v>39.02792311245891</v>
      </c>
      <c r="BE1933" s="4">
        <f>G1933/S1933</f>
        <v>0.4978189598362862</v>
      </c>
      <c r="BF1933" s="4">
        <f>(1-AP1933*AA1933/AU1933/F1933)*100</f>
        <v>54.2797891396734</v>
      </c>
      <c r="BG1933" s="4">
        <f>(S1933-E1933/(N1933/1.35))</f>
        <v>755.5720016842686</v>
      </c>
      <c r="BH1933" s="4">
        <f>E1933*BF1933/100/BG1933</f>
        <v>0.02495701551294829</v>
      </c>
    </row>
    <row r="1934" ht="16" customHeight="1">
      <c r="A1934" s="4">
        <v>1818</v>
      </c>
      <c r="B1934" t="s" s="2">
        <v>1995</v>
      </c>
      <c r="C1934" s="4">
        <v>10580.000031068921</v>
      </c>
      <c r="D1934" s="4">
        <v>0</v>
      </c>
      <c r="E1934" s="4">
        <f>(R1934-S1934*(1000-T1934)/(1000-U1934))*AO1934</f>
        <v>58.19720582291138</v>
      </c>
      <c r="F1934" s="4">
        <f>IF(AZ1934&lt;&gt;0,1/(1/AZ1934-1/N1934),0)</f>
        <v>0.155619844689242</v>
      </c>
      <c r="G1934" s="4">
        <f>((BC1934-AP1934/2)*S1934-E1934)/(BC1934+AP1934/2)</f>
        <v>153.9820650951556</v>
      </c>
      <c r="H1934" s="4">
        <f>AP1934*1000</f>
        <v>2.203193288791093</v>
      </c>
      <c r="I1934" s="4">
        <f>(AU1934-BA1934)</f>
        <v>1.480438977062735</v>
      </c>
      <c r="J1934" s="4">
        <f>(P1934+AT1934*D1934)</f>
        <v>24.8117618560791</v>
      </c>
      <c r="K1934" s="4">
        <v>6</v>
      </c>
      <c r="L1934" s="4">
        <f>(K1934*AI1934+AJ1934)</f>
        <v>1.420000016689301</v>
      </c>
      <c r="M1934" s="4">
        <v>1</v>
      </c>
      <c r="N1934" s="4">
        <f>L1934*(M1934+1)*(M1934+1)/(M1934*M1934+1)</f>
        <v>2.840000033378601</v>
      </c>
      <c r="O1934" s="4">
        <v>20.50791931152344</v>
      </c>
      <c r="P1934" s="4">
        <v>24.8117618560791</v>
      </c>
      <c r="Q1934" s="4">
        <v>19.54429626464844</v>
      </c>
      <c r="R1934" s="4">
        <v>863.6190795898438</v>
      </c>
      <c r="S1934" s="4">
        <v>791.6210327148438</v>
      </c>
      <c r="T1934" s="4">
        <v>13.78186416625977</v>
      </c>
      <c r="U1934" s="4">
        <v>16.38485336303711</v>
      </c>
      <c r="V1934" s="4">
        <v>57.80906295776367</v>
      </c>
      <c r="W1934" s="4">
        <v>68.72694396972656</v>
      </c>
      <c r="X1934" s="4">
        <v>499.5243835449219</v>
      </c>
      <c r="Y1934" s="4">
        <v>2000.995361328125</v>
      </c>
      <c r="Z1934" s="4">
        <v>81.61883544921875</v>
      </c>
      <c r="AA1934" s="4">
        <v>101.5406646728516</v>
      </c>
      <c r="AB1934" s="4">
        <v>10.08148097991943</v>
      </c>
      <c r="AC1934" s="4">
        <v>0.3740216195583344</v>
      </c>
      <c r="AD1934" s="4">
        <v>0.05035977065563202</v>
      </c>
      <c r="AE1934" s="4">
        <v>0.001585630932822824</v>
      </c>
      <c r="AF1934" s="4">
        <v>0.0558144710958004</v>
      </c>
      <c r="AG1934" s="4">
        <v>0.00236632046289742</v>
      </c>
      <c r="AH1934" s="4">
        <v>0.3333333432674408</v>
      </c>
      <c r="AI1934" s="4">
        <v>-0.2195652425289154</v>
      </c>
      <c r="AJ1934" s="4">
        <v>2.737391471862793</v>
      </c>
      <c r="AK1934" s="4">
        <v>1</v>
      </c>
      <c r="AL1934" s="4">
        <v>0</v>
      </c>
      <c r="AM1934" s="4">
        <v>0.1599999964237213</v>
      </c>
      <c r="AN1934" s="4">
        <v>111115</v>
      </c>
      <c r="AO1934" s="4">
        <f>X1934*0.000001/(K1934*0.0001)</f>
        <v>0.8325406392415363</v>
      </c>
      <c r="AP1934" s="4">
        <f>(U1934-T1934)/(1000-U1934)*AO1934</f>
        <v>0.002203193288791093</v>
      </c>
      <c r="AQ1934" s="4">
        <f>(P1934+273.15)</f>
        <v>297.9617618560791</v>
      </c>
      <c r="AR1934" s="4">
        <f>(O1934+273.15)</f>
        <v>293.6579193115234</v>
      </c>
      <c r="AS1934" s="4">
        <f>(Y1934*AK1934+Z1934*AL1934)*AM1934</f>
        <v>320.1592506563829</v>
      </c>
      <c r="AT1934" s="4">
        <f>((AS1934+0.00000010773*(AR1934^4-AQ1934^4))-AP1934*44100)/(L1934*0.92*2*29.3+0.00000043092*AQ1934^3)</f>
        <v>1.989559514431674</v>
      </c>
      <c r="AU1934" s="4">
        <f>0.61365*EXP(17.502*J1934/(240.97+J1934))</f>
        <v>3.14416787811273</v>
      </c>
      <c r="AV1934" s="4">
        <f>AU1934*1000/AA1934</f>
        <v>30.96461785278594</v>
      </c>
      <c r="AW1934" s="4">
        <f>(AV1934-U1934)</f>
        <v>14.57976448974883</v>
      </c>
      <c r="AX1934" s="4">
        <f>IF(D1934,P1934,(O1934+P1934)/2)</f>
        <v>22.65984058380127</v>
      </c>
      <c r="AY1934" s="4">
        <f>0.61365*EXP(17.502*AX1934/(240.97+AX1934))</f>
        <v>2.762188135705502</v>
      </c>
      <c r="AZ1934" s="4">
        <f>IF(AW1934&lt;&gt;0,(1000-(AV1934+U1934)/2)/AW1934*AP1934,0)</f>
        <v>0.1475355292397384</v>
      </c>
      <c r="BA1934" s="4">
        <f>U1934*AA1934/1000</f>
        <v>1.663728901049995</v>
      </c>
      <c r="BB1934" s="4">
        <f>(AY1934-BA1934)</f>
        <v>1.098459234655507</v>
      </c>
      <c r="BC1934" s="4">
        <f>1/(1.6/F1934+1.37/N1934)</f>
        <v>0.09290347991674373</v>
      </c>
      <c r="BD1934" s="4">
        <f>G1934*AA1934*0.001</f>
        <v>15.63544123746039</v>
      </c>
      <c r="BE1934" s="4">
        <f>G1934/S1934</f>
        <v>0.1945148735716105</v>
      </c>
      <c r="BF1934" s="4">
        <f>(1-AP1934*AA1934/AU1934/F1934)*100</f>
        <v>54.27834967543773</v>
      </c>
      <c r="BG1934" s="4">
        <f>(S1934-E1934/(N1934/1.35))</f>
        <v>763.9568683002173</v>
      </c>
      <c r="BH1934" s="4">
        <f>E1934*BF1934/100/BG1934</f>
        <v>0.04134851611214327</v>
      </c>
    </row>
    <row r="1935" ht="16" customHeight="1">
      <c r="A1935" s="4">
        <v>1819</v>
      </c>
      <c r="B1935" t="s" s="2">
        <v>1996</v>
      </c>
      <c r="C1935" s="4">
        <v>10585.000030957162</v>
      </c>
      <c r="D1935" s="4">
        <v>0</v>
      </c>
      <c r="E1935" s="4">
        <f>(R1935-S1935*(1000-T1935)/(1000-U1935))*AO1935</f>
        <v>79.86274987329952</v>
      </c>
      <c r="F1935" s="4">
        <f>IF(AZ1935&lt;&gt;0,1/(1/AZ1935-1/N1935),0)</f>
        <v>0.1556680200286527</v>
      </c>
      <c r="G1935" s="4">
        <f>((BC1935-AP1935/2)*S1935-E1935)/(BC1935+AP1935/2)</f>
        <v>-34.536100606506</v>
      </c>
      <c r="H1935" s="4">
        <f>AP1935*1000</f>
        <v>2.204658994372812</v>
      </c>
      <c r="I1935" s="4">
        <f>(AU1935-BA1935)</f>
        <v>1.48097468405008</v>
      </c>
      <c r="J1935" s="4">
        <f>(P1935+AT1935*D1935)</f>
        <v>24.81463050842285</v>
      </c>
      <c r="K1935" s="4">
        <v>6</v>
      </c>
      <c r="L1935" s="4">
        <f>(K1935*AI1935+AJ1935)</f>
        <v>1.420000016689301</v>
      </c>
      <c r="M1935" s="4">
        <v>1</v>
      </c>
      <c r="N1935" s="4">
        <f>L1935*(M1935+1)*(M1935+1)/(M1935*M1935+1)</f>
        <v>2.840000033378601</v>
      </c>
      <c r="O1935" s="4">
        <v>20.53950500488281</v>
      </c>
      <c r="P1935" s="4">
        <v>24.81463050842285</v>
      </c>
      <c r="Q1935" s="4">
        <v>19.60017967224121</v>
      </c>
      <c r="R1935" s="4">
        <v>932.4718017578125</v>
      </c>
      <c r="S1935" s="4">
        <v>834.3281860351562</v>
      </c>
      <c r="T1935" s="4">
        <v>13.78007030487061</v>
      </c>
      <c r="U1935" s="4">
        <v>16.38499450683594</v>
      </c>
      <c r="V1935" s="4">
        <v>57.69618225097656</v>
      </c>
      <c r="W1935" s="4">
        <v>68.60126495361328</v>
      </c>
      <c r="X1935" s="4">
        <v>499.4853210449219</v>
      </c>
      <c r="Y1935" s="4">
        <v>2001.121459960938</v>
      </c>
      <c r="Z1935" s="4">
        <v>82.70307159423828</v>
      </c>
      <c r="AA1935" s="4">
        <v>101.5399627685547</v>
      </c>
      <c r="AB1935" s="4">
        <v>10.08148097991943</v>
      </c>
      <c r="AC1935" s="4">
        <v>0.3740216195583344</v>
      </c>
      <c r="AD1935" s="4">
        <v>0.05035977065563202</v>
      </c>
      <c r="AE1935" s="4">
        <v>0.001585630932822824</v>
      </c>
      <c r="AF1935" s="4">
        <v>0.0558144710958004</v>
      </c>
      <c r="AG1935" s="4">
        <v>0.00236632046289742</v>
      </c>
      <c r="AH1935" s="4">
        <v>0.6666666865348816</v>
      </c>
      <c r="AI1935" s="4">
        <v>-0.2195652425289154</v>
      </c>
      <c r="AJ1935" s="4">
        <v>2.737391471862793</v>
      </c>
      <c r="AK1935" s="4">
        <v>1</v>
      </c>
      <c r="AL1935" s="4">
        <v>0</v>
      </c>
      <c r="AM1935" s="4">
        <v>0.1599999964237213</v>
      </c>
      <c r="AN1935" s="4">
        <v>111115</v>
      </c>
      <c r="AO1935" s="4">
        <f>X1935*0.000001/(K1935*0.0001)</f>
        <v>0.8324755350748696</v>
      </c>
      <c r="AP1935" s="4">
        <f>(U1935-T1935)/(1000-U1935)*AO1935</f>
        <v>0.002204658994372812</v>
      </c>
      <c r="AQ1935" s="4">
        <f>(P1935+273.15)</f>
        <v>297.9646305084228</v>
      </c>
      <c r="AR1935" s="4">
        <f>(O1935+273.15)</f>
        <v>293.6895050048828</v>
      </c>
      <c r="AS1935" s="4">
        <f>(Y1935*AK1935+Z1935*AL1935)*AM1935</f>
        <v>320.179426437182</v>
      </c>
      <c r="AT1935" s="4">
        <f>((AS1935+0.00000010773*(AR1935^4-AQ1935^4))-AP1935*44100)/(L1935*0.92*2*29.3+0.00000043092*AQ1935^3)</f>
        <v>1.99259419744119</v>
      </c>
      <c r="AU1935" s="4">
        <f>0.61365*EXP(17.502*J1935/(240.97+J1935))</f>
        <v>3.144706416237174</v>
      </c>
      <c r="AV1935" s="4">
        <f>AU1935*1000/AA1935</f>
        <v>30.97013560468864</v>
      </c>
      <c r="AW1935" s="4">
        <f>(AV1935-U1935)</f>
        <v>14.5851410978527</v>
      </c>
      <c r="AX1935" s="4">
        <f>IF(D1935,P1935,(O1935+P1935)/2)</f>
        <v>22.67706775665283</v>
      </c>
      <c r="AY1935" s="4">
        <f>0.61365*EXP(17.502*AX1935/(240.97+AX1935))</f>
        <v>2.76507700184444</v>
      </c>
      <c r="AZ1935" s="4">
        <f>IF(AW1935&lt;&gt;0,(1000-(AV1935+U1935)/2)/AW1935*AP1935,0)</f>
        <v>0.1475788285602992</v>
      </c>
      <c r="BA1935" s="4">
        <f>U1935*AA1935/1000</f>
        <v>1.663731732187094</v>
      </c>
      <c r="BB1935" s="4">
        <f>(AY1935-BA1935)</f>
        <v>1.101345269657346</v>
      </c>
      <c r="BC1935" s="4">
        <f>1/(1.6/F1935+1.37/N1935)</f>
        <v>0.0929309508079533</v>
      </c>
      <c r="BD1935" s="4">
        <f>G1935*AA1935*0.001</f>
        <v>-3.506794369755678</v>
      </c>
      <c r="BE1935" s="4">
        <f>G1935/S1935</f>
        <v>-0.04139390372345726</v>
      </c>
      <c r="BF1935" s="4">
        <f>(1-AP1935*AA1935/AU1935/F1935)*100</f>
        <v>54.27024064588208</v>
      </c>
      <c r="BG1935" s="4">
        <f>(S1935-E1935/(N1935/1.35))</f>
        <v>796.3652596049433</v>
      </c>
      <c r="BH1935" s="4">
        <f>E1935*BF1935/100/BG1935</f>
        <v>0.05442440641391021</v>
      </c>
    </row>
    <row r="1936" ht="16" customHeight="1">
      <c r="A1936" s="4">
        <v>1820</v>
      </c>
      <c r="B1936" t="s" s="2">
        <v>1997</v>
      </c>
      <c r="C1936" s="4">
        <v>10590.500030834228</v>
      </c>
      <c r="D1936" s="4">
        <v>0</v>
      </c>
      <c r="E1936" s="4">
        <f>(R1936-S1936*(1000-T1936)/(1000-U1936))*AO1936</f>
        <v>80.33234752163501</v>
      </c>
      <c r="F1936" s="4">
        <f>IF(AZ1936&lt;&gt;0,1/(1/AZ1936-1/N1936),0)</f>
        <v>0.1556715686589827</v>
      </c>
      <c r="G1936" s="4">
        <f>((BC1936-AP1936/2)*S1936-E1936)/(BC1936+AP1936/2)</f>
        <v>18.92724003842273</v>
      </c>
      <c r="H1936" s="4">
        <f>AP1936*1000</f>
        <v>2.204405091085839</v>
      </c>
      <c r="I1936" s="4">
        <f>(AU1936-BA1936)</f>
        <v>1.480761733734315</v>
      </c>
      <c r="J1936" s="4">
        <f>(P1936+AT1936*D1936)</f>
        <v>24.81297302246094</v>
      </c>
      <c r="K1936" s="4">
        <v>6</v>
      </c>
      <c r="L1936" s="4">
        <f>(K1936*AI1936+AJ1936)</f>
        <v>1.420000016689301</v>
      </c>
      <c r="M1936" s="4">
        <v>1</v>
      </c>
      <c r="N1936" s="4">
        <f>L1936*(M1936+1)*(M1936+1)/(M1936*M1936+1)</f>
        <v>2.840000033378601</v>
      </c>
      <c r="O1936" s="4">
        <v>20.56880760192871</v>
      </c>
      <c r="P1936" s="4">
        <v>24.81297302246094</v>
      </c>
      <c r="Q1936" s="4">
        <v>19.62187767028809</v>
      </c>
      <c r="R1936" s="4">
        <v>993.0330200195312</v>
      </c>
      <c r="S1936" s="4">
        <v>894.1683959960938</v>
      </c>
      <c r="T1936" s="4">
        <v>13.77958011627197</v>
      </c>
      <c r="U1936" s="4">
        <v>16.3841724395752</v>
      </c>
      <c r="V1936" s="4">
        <v>57.58653259277344</v>
      </c>
      <c r="W1936" s="4">
        <v>68.4710693359375</v>
      </c>
      <c r="X1936" s="4">
        <v>499.4918518066406</v>
      </c>
      <c r="Y1936" s="4">
        <v>2001.284301757812</v>
      </c>
      <c r="Z1936" s="4">
        <v>83.77670288085938</v>
      </c>
      <c r="AA1936" s="4">
        <v>101.5390625</v>
      </c>
      <c r="AB1936" s="4">
        <v>10.08148097991943</v>
      </c>
      <c r="AC1936" s="4">
        <v>0.3740216195583344</v>
      </c>
      <c r="AD1936" s="4">
        <v>0.05035977065563202</v>
      </c>
      <c r="AE1936" s="4">
        <v>0.001585630932822824</v>
      </c>
      <c r="AF1936" s="4">
        <v>0.0558144710958004</v>
      </c>
      <c r="AG1936" s="4">
        <v>0.00236632046289742</v>
      </c>
      <c r="AH1936" s="4">
        <v>0.6666666865348816</v>
      </c>
      <c r="AI1936" s="4">
        <v>-0.2195652425289154</v>
      </c>
      <c r="AJ1936" s="4">
        <v>2.737391471862793</v>
      </c>
      <c r="AK1936" s="4">
        <v>1</v>
      </c>
      <c r="AL1936" s="4">
        <v>0</v>
      </c>
      <c r="AM1936" s="4">
        <v>0.1599999964237213</v>
      </c>
      <c r="AN1936" s="4">
        <v>111115</v>
      </c>
      <c r="AO1936" s="4">
        <f>X1936*0.000001/(K1936*0.0001)</f>
        <v>0.8324864196777343</v>
      </c>
      <c r="AP1936" s="4">
        <f>(U1936-T1936)/(1000-U1936)*AO1936</f>
        <v>0.002204405091085839</v>
      </c>
      <c r="AQ1936" s="4">
        <f>(P1936+273.15)</f>
        <v>297.9629730224609</v>
      </c>
      <c r="AR1936" s="4">
        <f>(O1936+273.15)</f>
        <v>293.7188076019287</v>
      </c>
      <c r="AS1936" s="4">
        <f>(Y1936*AK1936+Z1936*AL1936)*AM1936</f>
        <v>320.2054811240996</v>
      </c>
      <c r="AT1936" s="4">
        <f>((AS1936+0.00000010773*(AR1936^4-AQ1936^4))-AP1936*44100)/(L1936*0.92*2*29.3+0.00000043092*AQ1936^3)</f>
        <v>1.996874130655808</v>
      </c>
      <c r="AU1936" s="4">
        <f>0.61365*EXP(17.502*J1936/(240.97+J1936))</f>
        <v>3.144395243087118</v>
      </c>
      <c r="AV1936" s="4">
        <f>AU1936*1000/AA1936</f>
        <v>30.96734562707941</v>
      </c>
      <c r="AW1936" s="4">
        <f>(AV1936-U1936)</f>
        <v>14.58317318750421</v>
      </c>
      <c r="AX1936" s="4">
        <f>IF(D1936,P1936,(O1936+P1936)/2)</f>
        <v>22.69089031219482</v>
      </c>
      <c r="AY1936" s="4">
        <f>0.61365*EXP(17.502*AX1936/(240.97+AX1936))</f>
        <v>2.767396850698244</v>
      </c>
      <c r="AZ1936" s="4">
        <f>IF(AW1936&lt;&gt;0,(1000-(AV1936+U1936)/2)/AW1936*AP1936,0)</f>
        <v>0.1475820179644856</v>
      </c>
      <c r="BA1936" s="4">
        <f>U1936*AA1936/1000</f>
        <v>1.663633509352803</v>
      </c>
      <c r="BB1936" s="4">
        <f>(AY1936-BA1936)</f>
        <v>1.10376334134544</v>
      </c>
      <c r="BC1936" s="4">
        <f>1/(1.6/F1936+1.37/N1936)</f>
        <v>0.09293297430351886</v>
      </c>
      <c r="BD1936" s="4">
        <f>G1936*AA1936*0.001</f>
        <v>1.921854209213908</v>
      </c>
      <c r="BE1936" s="4">
        <f>G1936/S1936</f>
        <v>0.02116742229223836</v>
      </c>
      <c r="BF1936" s="4">
        <f>(1-AP1936*AA1936/AU1936/F1936)*100</f>
        <v>54.27243009257359</v>
      </c>
      <c r="BG1936" s="4">
        <f>(S1936-E1936/(N1936/1.35))</f>
        <v>855.9822453342603</v>
      </c>
      <c r="BH1936" s="4">
        <f>E1936*BF1936/100/BG1936</f>
        <v>0.0509336699307093</v>
      </c>
    </row>
    <row r="1937" ht="16" customHeight="1">
      <c r="A1937" s="4">
        <v>1821</v>
      </c>
      <c r="B1937" t="s" s="2">
        <v>1998</v>
      </c>
      <c r="C1937" s="4">
        <v>10595.500030722469</v>
      </c>
      <c r="D1937" s="4">
        <v>0</v>
      </c>
      <c r="E1937" s="4">
        <f>(R1937-S1937*(1000-T1937)/(1000-U1937))*AO1937</f>
        <v>61.58764250862079</v>
      </c>
      <c r="F1937" s="4">
        <f>IF(AZ1937&lt;&gt;0,1/(1/AZ1937-1/N1937),0)</f>
        <v>0.1558522191371322</v>
      </c>
      <c r="G1937" s="4">
        <f>((BC1937-AP1937/2)*S1937-E1937)/(BC1937+AP1937/2)</f>
        <v>261.5768097076985</v>
      </c>
      <c r="H1937" s="4">
        <f>AP1937*1000</f>
        <v>2.204829939047415</v>
      </c>
      <c r="I1937" s="4">
        <f>(AU1937-BA1937)</f>
        <v>1.479429466565618</v>
      </c>
      <c r="J1937" s="4">
        <f>(P1937+AT1937*D1937)</f>
        <v>24.80554389953613</v>
      </c>
      <c r="K1937" s="4">
        <v>6</v>
      </c>
      <c r="L1937" s="4">
        <f>(K1937*AI1937+AJ1937)</f>
        <v>1.420000016689301</v>
      </c>
      <c r="M1937" s="4">
        <v>1</v>
      </c>
      <c r="N1937" s="4">
        <f>L1937*(M1937+1)*(M1937+1)/(M1937*M1937+1)</f>
        <v>2.840000033378601</v>
      </c>
      <c r="O1937" s="4">
        <v>20.59287261962891</v>
      </c>
      <c r="P1937" s="4">
        <v>24.80554389953613</v>
      </c>
      <c r="Q1937" s="4">
        <v>19.67415428161621</v>
      </c>
      <c r="R1937" s="4">
        <v>1014.224731445312</v>
      </c>
      <c r="S1937" s="4">
        <v>937.7648315429688</v>
      </c>
      <c r="T1937" s="4">
        <v>13.77861595153809</v>
      </c>
      <c r="U1937" s="4">
        <v>16.38357162475586</v>
      </c>
      <c r="V1937" s="4">
        <v>57.49509048461914</v>
      </c>
      <c r="W1937" s="4">
        <v>68.36476898193359</v>
      </c>
      <c r="X1937" s="4">
        <v>499.5187377929688</v>
      </c>
      <c r="Y1937" s="4">
        <v>2001.430297851562</v>
      </c>
      <c r="Z1937" s="4">
        <v>84.09036254882812</v>
      </c>
      <c r="AA1937" s="4">
        <v>101.5389938354492</v>
      </c>
      <c r="AB1937" s="4">
        <v>10.08148097991943</v>
      </c>
      <c r="AC1937" s="4">
        <v>0.3740216195583344</v>
      </c>
      <c r="AD1937" s="4">
        <v>0.05035977065563202</v>
      </c>
      <c r="AE1937" s="4">
        <v>0.001585630932822824</v>
      </c>
      <c r="AF1937" s="4">
        <v>0.0558144710958004</v>
      </c>
      <c r="AG1937" s="4">
        <v>0.00236632046289742</v>
      </c>
      <c r="AH1937" s="4">
        <v>0.6666666865348816</v>
      </c>
      <c r="AI1937" s="4">
        <v>-0.2195652425289154</v>
      </c>
      <c r="AJ1937" s="4">
        <v>2.737391471862793</v>
      </c>
      <c r="AK1937" s="4">
        <v>1</v>
      </c>
      <c r="AL1937" s="4">
        <v>0</v>
      </c>
      <c r="AM1937" s="4">
        <v>0.1599999964237213</v>
      </c>
      <c r="AN1937" s="4">
        <v>111115</v>
      </c>
      <c r="AO1937" s="4">
        <f>X1937*0.000001/(K1937*0.0001)</f>
        <v>0.8325312296549479</v>
      </c>
      <c r="AP1937" s="4">
        <f>(U1937-T1937)/(1000-U1937)*AO1937</f>
        <v>0.002204829939047415</v>
      </c>
      <c r="AQ1937" s="4">
        <f>(P1937+273.15)</f>
        <v>297.9555438995361</v>
      </c>
      <c r="AR1937" s="4">
        <f>(O1937+273.15)</f>
        <v>293.7428726196289</v>
      </c>
      <c r="AS1937" s="4">
        <f>(Y1937*AK1937+Z1937*AL1937)*AM1937</f>
        <v>320.2288404985775</v>
      </c>
      <c r="AT1937" s="4">
        <f>((AS1937+0.00000010773*(AR1937^4-AQ1937^4))-AP1937*44100)/(L1937*0.92*2*29.3+0.00000043092*AQ1937^3)</f>
        <v>2.000896870753214</v>
      </c>
      <c r="AU1937" s="4">
        <f>0.61365*EXP(17.502*J1937/(240.97+J1937))</f>
        <v>3.143000844774344</v>
      </c>
      <c r="AV1937" s="4">
        <f>AU1937*1000/AA1937</f>
        <v>30.95363392971757</v>
      </c>
      <c r="AW1937" s="4">
        <f>(AV1937-U1937)</f>
        <v>14.57006230496171</v>
      </c>
      <c r="AX1937" s="4">
        <f>IF(D1937,P1937,(O1937+P1937)/2)</f>
        <v>22.69920825958252</v>
      </c>
      <c r="AY1937" s="4">
        <f>0.61365*EXP(17.502*AX1937/(240.97+AX1937))</f>
        <v>2.76879367801619</v>
      </c>
      <c r="AZ1937" s="4">
        <f>IF(AW1937&lt;&gt;0,(1000-(AV1937+U1937)/2)/AW1937*AP1937,0)</f>
        <v>0.147744371298651</v>
      </c>
      <c r="BA1937" s="4">
        <f>U1937*AA1937/1000</f>
        <v>1.663571378208726</v>
      </c>
      <c r="BB1937" s="4">
        <f>(AY1937-BA1937)</f>
        <v>1.105222299807464</v>
      </c>
      <c r="BC1937" s="4">
        <f>1/(1.6/F1937+1.37/N1937)</f>
        <v>0.09303597913012789</v>
      </c>
      <c r="BD1937" s="4">
        <f>G1937*AA1937*0.001</f>
        <v>26.56024606840647</v>
      </c>
      <c r="BE1937" s="4">
        <f>G1937/S1937</f>
        <v>0.2789364677680526</v>
      </c>
      <c r="BF1937" s="4">
        <f>(1-AP1937*AA1937/AU1937/F1937)*100</f>
        <v>54.29639423508312</v>
      </c>
      <c r="BG1937" s="4">
        <f>(S1937-E1937/(N1937/1.35))</f>
        <v>908.4890159058376</v>
      </c>
      <c r="BH1937" s="4">
        <f>E1937*BF1937/100/BG1937</f>
        <v>0.03680822617677122</v>
      </c>
    </row>
    <row r="1938" ht="16" customHeight="1">
      <c r="A1938" s="4">
        <v>1822</v>
      </c>
      <c r="B1938" t="s" s="2">
        <v>1999</v>
      </c>
      <c r="C1938" s="4">
        <v>10600.500030610710</v>
      </c>
      <c r="D1938" s="4">
        <v>0</v>
      </c>
      <c r="E1938" s="4">
        <f>(R1938-S1938*(1000-T1938)/(1000-U1938))*AO1938</f>
        <v>42.37268969112012</v>
      </c>
      <c r="F1938" s="4">
        <f>IF(AZ1938&lt;&gt;0,1/(1/AZ1938-1/N1938),0)</f>
        <v>0.1559650790686825</v>
      </c>
      <c r="G1938" s="4">
        <f>((BC1938-AP1938/2)*S1938-E1938)/(BC1938+AP1938/2)</f>
        <v>488.5989122133854</v>
      </c>
      <c r="H1938" s="4">
        <f>AP1938*1000</f>
        <v>2.204483054738575</v>
      </c>
      <c r="I1938" s="4">
        <f>(AU1938-BA1938)</f>
        <v>1.478193425577942</v>
      </c>
      <c r="J1938" s="4">
        <f>(P1938+AT1938*D1938)</f>
        <v>24.79829216003418</v>
      </c>
      <c r="K1938" s="4">
        <v>6</v>
      </c>
      <c r="L1938" s="4">
        <f>(K1938*AI1938+AJ1938)</f>
        <v>1.420000016689301</v>
      </c>
      <c r="M1938" s="4">
        <v>1</v>
      </c>
      <c r="N1938" s="4">
        <f>L1938*(M1938+1)*(M1938+1)/(M1938*M1938+1)</f>
        <v>2.840000033378601</v>
      </c>
      <c r="O1938" s="4">
        <v>20.62263488769531</v>
      </c>
      <c r="P1938" s="4">
        <v>24.79829216003418</v>
      </c>
      <c r="Q1938" s="4">
        <v>19.74920082092285</v>
      </c>
      <c r="R1938" s="4">
        <v>1014.329650878906</v>
      </c>
      <c r="S1938" s="4">
        <v>960.889160156250</v>
      </c>
      <c r="T1938" s="4">
        <v>13.77779674530029</v>
      </c>
      <c r="U1938" s="4">
        <v>16.3823413848877</v>
      </c>
      <c r="V1938" s="4">
        <v>57.39009857177734</v>
      </c>
      <c r="W1938" s="4">
        <v>68.23957824707031</v>
      </c>
      <c r="X1938" s="4">
        <v>499.5195922851562</v>
      </c>
      <c r="Y1938" s="4">
        <v>2001.234375</v>
      </c>
      <c r="Z1938" s="4">
        <v>83.83037567138672</v>
      </c>
      <c r="AA1938" s="4">
        <v>101.5390167236328</v>
      </c>
      <c r="AB1938" s="4">
        <v>10.08148097991943</v>
      </c>
      <c r="AC1938" s="4">
        <v>0.3740216195583344</v>
      </c>
      <c r="AD1938" s="4">
        <v>0.05035977065563202</v>
      </c>
      <c r="AE1938" s="4">
        <v>0.001585630932822824</v>
      </c>
      <c r="AF1938" s="4">
        <v>0.0558144710958004</v>
      </c>
      <c r="AG1938" s="4">
        <v>0.00236632046289742</v>
      </c>
      <c r="AH1938" s="4">
        <v>0.6666666865348816</v>
      </c>
      <c r="AI1938" s="4">
        <v>-0.2195652425289154</v>
      </c>
      <c r="AJ1938" s="4">
        <v>2.737391471862793</v>
      </c>
      <c r="AK1938" s="4">
        <v>1</v>
      </c>
      <c r="AL1938" s="4">
        <v>0</v>
      </c>
      <c r="AM1938" s="4">
        <v>0.1599999964237213</v>
      </c>
      <c r="AN1938" s="4">
        <v>111115</v>
      </c>
      <c r="AO1938" s="4">
        <f>X1938*0.000001/(K1938*0.0001)</f>
        <v>0.8325326538085938</v>
      </c>
      <c r="AP1938" s="4">
        <f>(U1938-T1938)/(1000-U1938)*AO1938</f>
        <v>0.002204483054738575</v>
      </c>
      <c r="AQ1938" s="4">
        <f>(P1938+273.15)</f>
        <v>297.9482921600342</v>
      </c>
      <c r="AR1938" s="4">
        <f>(O1938+273.15)</f>
        <v>293.7726348876953</v>
      </c>
      <c r="AS1938" s="4">
        <f>(Y1938*AK1938+Z1938*AL1938)*AM1938</f>
        <v>320.1974928430282</v>
      </c>
      <c r="AT1938" s="4">
        <f>((AS1938+0.00000010773*(AR1938^4-AQ1938^4))-AP1938*44100)/(L1938*0.92*2*29.3+0.00000043092*AQ1938^3)</f>
        <v>2.005369520232009</v>
      </c>
      <c r="AU1938" s="4">
        <f>0.61365*EXP(17.502*J1938/(240.97+J1938))</f>
        <v>3.141640261430316</v>
      </c>
      <c r="AV1938" s="4">
        <f>AU1938*1000/AA1938</f>
        <v>30.94022734119219</v>
      </c>
      <c r="AW1938" s="4">
        <f>(AV1938-U1938)</f>
        <v>14.5578859563045</v>
      </c>
      <c r="AX1938" s="4">
        <f>IF(D1938,P1938,(O1938+P1938)/2)</f>
        <v>22.71046352386475</v>
      </c>
      <c r="AY1938" s="4">
        <f>0.61365*EXP(17.502*AX1938/(240.97+AX1938))</f>
        <v>2.770684749076286</v>
      </c>
      <c r="AZ1938" s="4">
        <f>IF(AW1938&lt;&gt;0,(1000-(AV1938+U1938)/2)/AW1938*AP1938,0)</f>
        <v>0.1478457902999858</v>
      </c>
      <c r="BA1938" s="4">
        <f>U1938*AA1938/1000</f>
        <v>1.663446835852374</v>
      </c>
      <c r="BB1938" s="4">
        <f>(AY1938-BA1938)</f>
        <v>1.107237913223912</v>
      </c>
      <c r="BC1938" s="4">
        <f>1/(1.6/F1938+1.37/N1938)</f>
        <v>0.09310032512725465</v>
      </c>
      <c r="BD1938" s="4">
        <f>G1938*AA1938*0.001</f>
        <v>49.61185311838374</v>
      </c>
      <c r="BE1938" s="4">
        <f>G1938/S1938</f>
        <v>0.5084862359503924</v>
      </c>
      <c r="BF1938" s="4">
        <f>(1-AP1938*AA1938/AU1938/F1938)*100</f>
        <v>54.31686552516184</v>
      </c>
      <c r="BG1938" s="4">
        <f>(S1938-E1938/(N1938/1.35))</f>
        <v>940.747212828538</v>
      </c>
      <c r="BH1938" s="4">
        <f>E1938*BF1938/100/BG1938</f>
        <v>0.02446514490297477</v>
      </c>
    </row>
    <row r="1939" ht="16" customHeight="1">
      <c r="A1939" s="4">
        <v>1823</v>
      </c>
      <c r="B1939" t="s" s="2">
        <v>2000</v>
      </c>
      <c r="C1939" s="4">
        <v>10606.000030487776</v>
      </c>
      <c r="D1939" s="4">
        <v>0</v>
      </c>
      <c r="E1939" s="4">
        <f>(R1939-S1939*(1000-T1939)/(1000-U1939))*AO1939</f>
        <v>30.74566365487926</v>
      </c>
      <c r="F1939" s="4">
        <f>IF(AZ1939&lt;&gt;0,1/(1/AZ1939-1/N1939),0)</f>
        <v>0.1559648393886791</v>
      </c>
      <c r="G1939" s="4">
        <f>((BC1939-AP1939/2)*S1939-E1939)/(BC1939+AP1939/2)</f>
        <v>620.2526303380049</v>
      </c>
      <c r="H1939" s="4">
        <f>AP1939*1000</f>
        <v>2.204764474141619</v>
      </c>
      <c r="I1939" s="4">
        <f>(AU1939-BA1939)</f>
        <v>1.478379554374515</v>
      </c>
      <c r="J1939" s="4">
        <f>(P1939+AT1939*D1939)</f>
        <v>24.7984447479248</v>
      </c>
      <c r="K1939" s="4">
        <v>6</v>
      </c>
      <c r="L1939" s="4">
        <f>(K1939*AI1939+AJ1939)</f>
        <v>1.420000016689301</v>
      </c>
      <c r="M1939" s="4">
        <v>1</v>
      </c>
      <c r="N1939" s="4">
        <f>L1939*(M1939+1)*(M1939+1)/(M1939*M1939+1)</f>
        <v>2.840000033378601</v>
      </c>
      <c r="O1939" s="4">
        <v>20.6610221862793</v>
      </c>
      <c r="P1939" s="4">
        <v>24.7984447479248</v>
      </c>
      <c r="Q1939" s="4">
        <v>19.80174446105957</v>
      </c>
      <c r="R1939" s="4">
        <v>1008.815124511719</v>
      </c>
      <c r="S1939" s="4">
        <v>969.3171997070312</v>
      </c>
      <c r="T1939" s="4">
        <v>13.77592849731445</v>
      </c>
      <c r="U1939" s="4">
        <v>16.38085174560547</v>
      </c>
      <c r="V1939" s="4">
        <v>57.25081253051758</v>
      </c>
      <c r="W1939" s="4">
        <v>68.07595825195312</v>
      </c>
      <c r="X1939" s="4">
        <v>499.5115051269531</v>
      </c>
      <c r="Y1939" s="4">
        <v>2000.970825195312</v>
      </c>
      <c r="Z1939" s="4">
        <v>83.62122344970703</v>
      </c>
      <c r="AA1939" s="4">
        <v>101.5386352539062</v>
      </c>
      <c r="AB1939" s="4">
        <v>10.08148097991943</v>
      </c>
      <c r="AC1939" s="4">
        <v>0.3740216195583344</v>
      </c>
      <c r="AD1939" s="4">
        <v>0.05035977065563202</v>
      </c>
      <c r="AE1939" s="4">
        <v>0.001585630932822824</v>
      </c>
      <c r="AF1939" s="4">
        <v>0.0558144710958004</v>
      </c>
      <c r="AG1939" s="4">
        <v>0.00236632046289742</v>
      </c>
      <c r="AH1939" s="4">
        <v>0.6666666865348816</v>
      </c>
      <c r="AI1939" s="4">
        <v>-0.2195652425289154</v>
      </c>
      <c r="AJ1939" s="4">
        <v>2.737391471862793</v>
      </c>
      <c r="AK1939" s="4">
        <v>1</v>
      </c>
      <c r="AL1939" s="4">
        <v>0</v>
      </c>
      <c r="AM1939" s="4">
        <v>0.1599999964237213</v>
      </c>
      <c r="AN1939" s="4">
        <v>111115</v>
      </c>
      <c r="AO1939" s="4">
        <f>X1939*0.000001/(K1939*0.0001)</f>
        <v>0.8325191752115884</v>
      </c>
      <c r="AP1939" s="4">
        <f>(U1939-T1939)/(1000-U1939)*AO1939</f>
        <v>0.002204764474141619</v>
      </c>
      <c r="AQ1939" s="4">
        <f>(P1939+273.15)</f>
        <v>297.9484447479248</v>
      </c>
      <c r="AR1939" s="4">
        <f>(O1939+273.15)</f>
        <v>293.8110221862793</v>
      </c>
      <c r="AS1939" s="4">
        <f>(Y1939*AK1939+Z1939*AL1939)*AM1939</f>
        <v>320.1553248752207</v>
      </c>
      <c r="AT1939" s="4">
        <f>((AS1939+0.00000010773*(AR1939^4-AQ1939^4))-AP1939*44100)/(L1939*0.92*2*29.3+0.00000043092*AQ1939^3)</f>
        <v>2.00949809204673</v>
      </c>
      <c r="AU1939" s="4">
        <f>0.61365*EXP(17.502*J1939/(240.97+J1939))</f>
        <v>3.141668884919862</v>
      </c>
      <c r="AV1939" s="4">
        <f>AU1939*1000/AA1939</f>
        <v>30.94062547781782</v>
      </c>
      <c r="AW1939" s="4">
        <f>(AV1939-U1939)</f>
        <v>14.55977373221235</v>
      </c>
      <c r="AX1939" s="4">
        <f>IF(D1939,P1939,(O1939+P1939)/2)</f>
        <v>22.72973346710205</v>
      </c>
      <c r="AY1939" s="4">
        <f>0.61365*EXP(17.502*AX1939/(240.97+AX1939))</f>
        <v>2.773925042883175</v>
      </c>
      <c r="AZ1939" s="4">
        <f>IF(AW1939&lt;&gt;0,(1000-(AV1939+U1939)/2)/AW1939*AP1939,0)</f>
        <v>0.147845574925118</v>
      </c>
      <c r="BA1939" s="4">
        <f>U1939*AA1939/1000</f>
        <v>1.663289330545347</v>
      </c>
      <c r="BB1939" s="4">
        <f>(AY1939-BA1939)</f>
        <v>1.110635712337827</v>
      </c>
      <c r="BC1939" s="4">
        <f>1/(1.6/F1939+1.37/N1939)</f>
        <v>0.09310018848045312</v>
      </c>
      <c r="BD1939" s="4">
        <f>G1939*AA1939*0.001</f>
        <v>62.97960559716663</v>
      </c>
      <c r="BE1939" s="4">
        <f>G1939/S1939</f>
        <v>0.639886128633095</v>
      </c>
      <c r="BF1939" s="4">
        <f>(1-AP1939*AA1939/AU1939/F1939)*100</f>
        <v>54.31155142068966</v>
      </c>
      <c r="BG1939" s="4">
        <f>(S1939-E1939/(N1939/1.35))</f>
        <v>954.7021837048277</v>
      </c>
      <c r="BH1939" s="4">
        <f>E1939*BF1939/100/BG1939</f>
        <v>0.01749073921749279</v>
      </c>
    </row>
    <row r="1940" ht="16" customHeight="1">
      <c r="A1940" s="4">
        <v>1824</v>
      </c>
      <c r="B1940" t="s" s="2">
        <v>2001</v>
      </c>
      <c r="C1940" s="4">
        <v>10611.000030376017</v>
      </c>
      <c r="D1940" s="4">
        <v>0</v>
      </c>
      <c r="E1940" s="4">
        <f>(R1940-S1940*(1000-T1940)/(1000-U1940))*AO1940</f>
        <v>26.10759056853248</v>
      </c>
      <c r="F1940" s="4">
        <f>IF(AZ1940&lt;&gt;0,1/(1/AZ1940-1/N1940),0)</f>
        <v>0.1561246143487958</v>
      </c>
      <c r="G1940" s="4">
        <f>((BC1940-AP1940/2)*S1940-E1940)/(BC1940+AP1940/2)</f>
        <v>670.0022745486641</v>
      </c>
      <c r="H1940" s="4">
        <f>AP1940*1000</f>
        <v>2.20455090307826</v>
      </c>
      <c r="I1940" s="4">
        <f>(AU1940-BA1940)</f>
        <v>1.476801836018959</v>
      </c>
      <c r="J1940" s="4">
        <f>(P1940+AT1940*D1940)</f>
        <v>24.78931999206543</v>
      </c>
      <c r="K1940" s="4">
        <v>6</v>
      </c>
      <c r="L1940" s="4">
        <f>(K1940*AI1940+AJ1940)</f>
        <v>1.420000016689301</v>
      </c>
      <c r="M1940" s="4">
        <v>1</v>
      </c>
      <c r="N1940" s="4">
        <f>L1940*(M1940+1)*(M1940+1)/(M1940*M1940+1)</f>
        <v>2.840000033378601</v>
      </c>
      <c r="O1940" s="4">
        <v>20.69045448303223</v>
      </c>
      <c r="P1940" s="4">
        <v>24.78931999206543</v>
      </c>
      <c r="Q1940" s="4">
        <v>19.82443237304688</v>
      </c>
      <c r="R1940" s="4">
        <v>1003.473083496094</v>
      </c>
      <c r="S1940" s="4">
        <v>969.5455932617188</v>
      </c>
      <c r="T1940" s="4">
        <v>13.77499008178711</v>
      </c>
      <c r="U1940" s="4">
        <v>16.37969017028809</v>
      </c>
      <c r="V1940" s="4">
        <v>57.13959121704102</v>
      </c>
      <c r="W1940" s="4">
        <v>67.94371795654297</v>
      </c>
      <c r="X1940" s="4">
        <v>499.5065002441406</v>
      </c>
      <c r="Y1940" s="4">
        <v>2000.743530273438</v>
      </c>
      <c r="Z1940" s="4">
        <v>83.29559326171875</v>
      </c>
      <c r="AA1940" s="4">
        <v>101.5376815795898</v>
      </c>
      <c r="AB1940" s="4">
        <v>10.08148097991943</v>
      </c>
      <c r="AC1940" s="4">
        <v>0.3740216195583344</v>
      </c>
      <c r="AD1940" s="4">
        <v>0.05035977065563202</v>
      </c>
      <c r="AE1940" s="4">
        <v>0.001585630932822824</v>
      </c>
      <c r="AF1940" s="4">
        <v>0.0558144710958004</v>
      </c>
      <c r="AG1940" s="4">
        <v>0.00236632046289742</v>
      </c>
      <c r="AH1940" s="4">
        <v>0.6666666865348816</v>
      </c>
      <c r="AI1940" s="4">
        <v>-0.2195652425289154</v>
      </c>
      <c r="AJ1940" s="4">
        <v>2.737391471862793</v>
      </c>
      <c r="AK1940" s="4">
        <v>1</v>
      </c>
      <c r="AL1940" s="4">
        <v>0</v>
      </c>
      <c r="AM1940" s="4">
        <v>0.1599999964237213</v>
      </c>
      <c r="AN1940" s="4">
        <v>111115</v>
      </c>
      <c r="AO1940" s="4">
        <f>X1940*0.000001/(K1940*0.0001)</f>
        <v>0.8325108337402343</v>
      </c>
      <c r="AP1940" s="4">
        <f>(U1940-T1940)/(1000-U1940)*AO1940</f>
        <v>0.002204550903078261</v>
      </c>
      <c r="AQ1940" s="4">
        <f>(P1940+273.15)</f>
        <v>297.9393199920654</v>
      </c>
      <c r="AR1940" s="4">
        <f>(O1940+273.15)</f>
        <v>293.8404544830322</v>
      </c>
      <c r="AS1940" s="4">
        <f>(Y1940*AK1940+Z1940*AL1940)*AM1940</f>
        <v>320.1189576885336</v>
      </c>
      <c r="AT1940" s="4">
        <f>((AS1940+0.00000010773*(AR1940^4-AQ1940^4))-AP1940*44100)/(L1940*0.92*2*29.3+0.00000043092*AQ1940^3)</f>
        <v>2.014056064585999</v>
      </c>
      <c r="AU1940" s="4">
        <f>0.61365*EXP(17.502*J1940/(240.97+J1940))</f>
        <v>3.139957600902009</v>
      </c>
      <c r="AV1940" s="4">
        <f>AU1940*1000/AA1940</f>
        <v>30.92406239786721</v>
      </c>
      <c r="AW1940" s="4">
        <f>(AV1940-U1940)</f>
        <v>14.54437222757913</v>
      </c>
      <c r="AX1940" s="4">
        <f>IF(D1940,P1940,(O1940+P1940)/2)</f>
        <v>22.73988723754883</v>
      </c>
      <c r="AY1940" s="4">
        <f>0.61365*EXP(17.502*AX1940/(240.97+AX1940))</f>
        <v>2.775633760678012</v>
      </c>
      <c r="AZ1940" s="4">
        <f>IF(AW1940&lt;&gt;0,(1000-(AV1940+U1940)/2)/AW1940*AP1940,0)</f>
        <v>0.1479891400039454</v>
      </c>
      <c r="BA1940" s="4">
        <f>U1940*AA1940/1000</f>
        <v>1.66315576488305</v>
      </c>
      <c r="BB1940" s="4">
        <f>(AY1940-BA1940)</f>
        <v>1.112477995794963</v>
      </c>
      <c r="BC1940" s="4">
        <f>1/(1.6/F1940+1.37/N1940)</f>
        <v>0.09319127548821736</v>
      </c>
      <c r="BD1940" s="4">
        <f>G1940*AA1940*0.001</f>
        <v>68.0304776107232</v>
      </c>
      <c r="BE1940" s="4">
        <f>G1940/S1940</f>
        <v>0.6910477229798557</v>
      </c>
      <c r="BF1940" s="4">
        <f>(1-AP1940*AA1940/AU1940/F1940)*100</f>
        <v>54.33828578121008</v>
      </c>
      <c r="BG1940" s="4">
        <f>(S1940-E1940/(N1940/1.35))</f>
        <v>957.1352950739439</v>
      </c>
      <c r="BH1940" s="4">
        <f>E1940*BF1940/100/BG1940</f>
        <v>0.01482174698470549</v>
      </c>
    </row>
    <row r="1941" ht="16" customHeight="1">
      <c r="A1941" s="4">
        <v>1825</v>
      </c>
      <c r="B1941" t="s" s="2">
        <v>2002</v>
      </c>
      <c r="C1941" s="4">
        <v>10616.000030264258</v>
      </c>
      <c r="D1941" s="4">
        <v>0</v>
      </c>
      <c r="E1941" s="4">
        <f>(R1941-S1941*(1000-T1941)/(1000-U1941))*AO1941</f>
        <v>25.55156040339412</v>
      </c>
      <c r="F1941" s="4">
        <f>IF(AZ1941&lt;&gt;0,1/(1/AZ1941-1/N1941),0)</f>
        <v>0.156495043940719</v>
      </c>
      <c r="G1941" s="4">
        <f>((BC1941-AP1941/2)*S1941-E1941)/(BC1941+AP1941/2)</f>
        <v>674.2248364491844</v>
      </c>
      <c r="H1941" s="4">
        <f>AP1941*1000</f>
        <v>2.205648373431043</v>
      </c>
      <c r="I1941" s="4">
        <f>(AU1941-BA1941)</f>
        <v>1.474225415842194</v>
      </c>
      <c r="J1941" s="4">
        <f>(P1941+AT1941*D1941)</f>
        <v>24.77568244934082</v>
      </c>
      <c r="K1941" s="4">
        <v>6</v>
      </c>
      <c r="L1941" s="4">
        <f>(K1941*AI1941+AJ1941)</f>
        <v>1.420000016689301</v>
      </c>
      <c r="M1941" s="4">
        <v>1</v>
      </c>
      <c r="N1941" s="4">
        <f>L1941*(M1941+1)*(M1941+1)/(M1941*M1941+1)</f>
        <v>2.840000033378601</v>
      </c>
      <c r="O1941" s="4">
        <v>20.71872711181641</v>
      </c>
      <c r="P1941" s="4">
        <v>24.77568244934082</v>
      </c>
      <c r="Q1941" s="4">
        <v>19.88082313537598</v>
      </c>
      <c r="R1941" s="4">
        <v>1000.425292968750</v>
      </c>
      <c r="S1941" s="4">
        <v>967.1693725585938</v>
      </c>
      <c r="T1941" s="4">
        <v>13.77395534515381</v>
      </c>
      <c r="U1941" s="4">
        <v>16.38005638122559</v>
      </c>
      <c r="V1941" s="4">
        <v>57.03378295898438</v>
      </c>
      <c r="W1941" s="4">
        <v>67.82344055175781</v>
      </c>
      <c r="X1941" s="4">
        <v>499.486328125</v>
      </c>
      <c r="Y1941" s="4">
        <v>2000.848266601562</v>
      </c>
      <c r="Z1941" s="4">
        <v>83.59966278076172</v>
      </c>
      <c r="AA1941" s="4">
        <v>101.5366516113281</v>
      </c>
      <c r="AB1941" s="4">
        <v>10.08148097991943</v>
      </c>
      <c r="AC1941" s="4">
        <v>0.3740216195583344</v>
      </c>
      <c r="AD1941" s="4">
        <v>0.05035977065563202</v>
      </c>
      <c r="AE1941" s="4">
        <v>0.001585630932822824</v>
      </c>
      <c r="AF1941" s="4">
        <v>0.0558144710958004</v>
      </c>
      <c r="AG1941" s="4">
        <v>0.00236632046289742</v>
      </c>
      <c r="AH1941" s="4">
        <v>0.6666666865348816</v>
      </c>
      <c r="AI1941" s="4">
        <v>-0.2195652425289154</v>
      </c>
      <c r="AJ1941" s="4">
        <v>2.737391471862793</v>
      </c>
      <c r="AK1941" s="4">
        <v>1</v>
      </c>
      <c r="AL1941" s="4">
        <v>0</v>
      </c>
      <c r="AM1941" s="4">
        <v>0.1599999964237213</v>
      </c>
      <c r="AN1941" s="4">
        <v>111115</v>
      </c>
      <c r="AO1941" s="4">
        <f>X1941*0.000001/(K1941*0.0001)</f>
        <v>0.8324772135416666</v>
      </c>
      <c r="AP1941" s="4">
        <f>(U1941-T1941)/(1000-U1941)*AO1941</f>
        <v>0.002205648373431043</v>
      </c>
      <c r="AQ1941" s="4">
        <f>(P1941+273.15)</f>
        <v>297.9256824493408</v>
      </c>
      <c r="AR1941" s="4">
        <f>(O1941+273.15)</f>
        <v>293.8687271118164</v>
      </c>
      <c r="AS1941" s="4">
        <f>(Y1941*AK1941+Z1941*AL1941)*AM1941</f>
        <v>320.135715500659</v>
      </c>
      <c r="AT1941" s="4">
        <f>((AS1941+0.00000010773*(AR1941^4-AQ1941^4))-AP1941*44100)/(L1941*0.92*2*29.3+0.00000043092*AQ1941^3)</f>
        <v>2.019014182531501</v>
      </c>
      <c r="AU1941" s="4">
        <f>0.61365*EXP(17.502*J1941/(240.97+J1941))</f>
        <v>3.137401493996609</v>
      </c>
      <c r="AV1941" s="4">
        <f>AU1941*1000/AA1941</f>
        <v>30.89920185674686</v>
      </c>
      <c r="AW1941" s="4">
        <f>(AV1941-U1941)</f>
        <v>14.51914547552127</v>
      </c>
      <c r="AX1941" s="4">
        <f>IF(D1941,P1941,(O1941+P1941)/2)</f>
        <v>22.74720478057861</v>
      </c>
      <c r="AY1941" s="4">
        <f>0.61365*EXP(17.502*AX1941/(240.97+AX1941))</f>
        <v>2.776865757512397</v>
      </c>
      <c r="AZ1941" s="4">
        <f>IF(AW1941&lt;&gt;0,(1000-(AV1941+U1941)/2)/AW1941*AP1941,0)</f>
        <v>0.1483219289693715</v>
      </c>
      <c r="BA1941" s="4">
        <f>U1941*AA1941/1000</f>
        <v>1.663176078154414</v>
      </c>
      <c r="BB1941" s="4">
        <f>(AY1941-BA1941)</f>
        <v>1.113689679357982</v>
      </c>
      <c r="BC1941" s="4">
        <f>1/(1.6/F1941+1.37/N1941)</f>
        <v>0.0934024235454714</v>
      </c>
      <c r="BD1941" s="4">
        <f>G1941*AA1941*0.001</f>
        <v>68.45853232624552</v>
      </c>
      <c r="BE1941" s="4">
        <f>G1941/S1941</f>
        <v>0.6971114425031465</v>
      </c>
      <c r="BF1941" s="4">
        <f>(1-AP1941*AA1941/AU1941/F1941)*100</f>
        <v>54.38702194515419</v>
      </c>
      <c r="BG1941" s="4">
        <f>(S1941-E1941/(N1941/1.35))</f>
        <v>955.0233844814227</v>
      </c>
      <c r="BH1941" s="4">
        <f>E1941*BF1941/100/BG1941</f>
        <v>0.01455119632643258</v>
      </c>
    </row>
    <row r="1942" ht="29" customHeight="1">
      <c r="A1942" t="s" s="2">
        <v>9</v>
      </c>
      <c r="B1942" t="s" s="5">
        <v>2003</v>
      </c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3"/>
      <c r="AM1942" s="3"/>
      <c r="AN1942" s="3"/>
      <c r="AO1942" s="3"/>
      <c r="AP1942" s="3"/>
      <c r="AQ1942" s="3"/>
      <c r="AR1942" s="3"/>
      <c r="AS1942" s="3"/>
      <c r="AT1942" s="3"/>
      <c r="AU1942" s="3"/>
      <c r="AV1942" s="3"/>
      <c r="AW1942" s="3"/>
      <c r="AX1942" s="3"/>
      <c r="AY1942" s="3"/>
      <c r="AZ1942" s="3"/>
      <c r="BA1942" s="3"/>
      <c r="BB1942" s="3"/>
      <c r="BC1942" s="3"/>
      <c r="BD1942" s="3"/>
      <c r="BE1942" s="3"/>
      <c r="BF1942" s="3"/>
      <c r="BG1942" s="3"/>
      <c r="BH1942" s="3"/>
    </row>
    <row r="1943" ht="16" customHeight="1">
      <c r="A1943" s="4">
        <v>1826</v>
      </c>
      <c r="B1943" t="s" s="2">
        <v>2004</v>
      </c>
      <c r="C1943" s="4">
        <v>10640.000032566488</v>
      </c>
      <c r="D1943" s="4">
        <v>0</v>
      </c>
      <c r="E1943" s="4">
        <f>(R1943-S1943*(1000-T1943)/(1000-U1943))*AO1943</f>
        <v>26.16486877167859</v>
      </c>
      <c r="F1943" s="4">
        <f>IF(AZ1943&lt;&gt;0,1/(1/AZ1943-1/N1943),0)</f>
        <v>0.1543658803575187</v>
      </c>
      <c r="G1943" s="4">
        <f>((BC1943-AP1943/2)*S1943-E1943)/(BC1943+AP1943/2)</f>
        <v>662.8220797935297</v>
      </c>
      <c r="H1943" s="4">
        <f>AP1943*1000</f>
        <v>2.175776128653602</v>
      </c>
      <c r="I1943" s="4">
        <f>(AU1943-BA1943)</f>
        <v>1.473271819577145</v>
      </c>
      <c r="J1943" s="4">
        <f>(P1943+AT1943*D1943)</f>
        <v>24.77140998840332</v>
      </c>
      <c r="K1943" s="4">
        <v>6</v>
      </c>
      <c r="L1943" s="4">
        <f>(K1943*AI1943+AJ1943)</f>
        <v>1.420000016689301</v>
      </c>
      <c r="M1943" s="4">
        <v>1</v>
      </c>
      <c r="N1943" s="4">
        <f>L1943*(M1943+1)*(M1943+1)/(M1943*M1943+1)</f>
        <v>2.840000033378601</v>
      </c>
      <c r="O1943" s="4">
        <v>20.74336433410645</v>
      </c>
      <c r="P1943" s="4">
        <v>24.77140998840332</v>
      </c>
      <c r="Q1943" s="4">
        <v>19.93118858337402</v>
      </c>
      <c r="R1943" s="4">
        <v>999.8168334960938</v>
      </c>
      <c r="S1943" s="4">
        <v>965.8619995117188</v>
      </c>
      <c r="T1943" s="4">
        <v>13.81077480316162</v>
      </c>
      <c r="U1943" s="4">
        <v>16.38159942626953</v>
      </c>
      <c r="V1943" s="4">
        <v>57.31465148925781</v>
      </c>
      <c r="W1943" s="4">
        <v>67.73805999755859</v>
      </c>
      <c r="X1943" s="4">
        <v>499.4817810058594</v>
      </c>
      <c r="Y1943" s="4">
        <v>2000.924682617188</v>
      </c>
      <c r="Z1943" s="4">
        <v>83.25129699707031</v>
      </c>
      <c r="AA1943" s="4">
        <v>101.5364379882812</v>
      </c>
      <c r="AB1943" s="4">
        <v>10.94326686859131</v>
      </c>
      <c r="AC1943" s="4">
        <v>0.361571878194809</v>
      </c>
      <c r="AD1943" s="4">
        <v>0.1993137747049332</v>
      </c>
      <c r="AE1943" s="4">
        <v>0.002436301205307245</v>
      </c>
      <c r="AF1943" s="4">
        <v>0.2319789528846741</v>
      </c>
      <c r="AG1943" s="4">
        <v>0.002809022320434451</v>
      </c>
      <c r="AH1943" s="4">
        <v>0.6666666865348816</v>
      </c>
      <c r="AI1943" s="4">
        <v>-0.2195652425289154</v>
      </c>
      <c r="AJ1943" s="4">
        <v>2.737391471862793</v>
      </c>
      <c r="AK1943" s="4">
        <v>1</v>
      </c>
      <c r="AL1943" s="4">
        <v>0</v>
      </c>
      <c r="AM1943" s="4">
        <v>0.1599999964237213</v>
      </c>
      <c r="AN1943" s="4">
        <v>111115</v>
      </c>
      <c r="AO1943" s="4">
        <f>X1943*0.000001/(K1943*0.0001)</f>
        <v>0.8324696350097655</v>
      </c>
      <c r="AP1943" s="4">
        <f>(U1943-T1943)/(1000-U1943)*AO1943</f>
        <v>0.002175776128653602</v>
      </c>
      <c r="AQ1943" s="4">
        <f>(P1943+273.15)</f>
        <v>297.9214099884033</v>
      </c>
      <c r="AR1943" s="4">
        <f>(O1943+273.15)</f>
        <v>293.8933643341064</v>
      </c>
      <c r="AS1943" s="4">
        <f>(Y1943*AK1943+Z1943*AL1943)*AM1943</f>
        <v>320.1479420628857</v>
      </c>
      <c r="AT1943" s="4">
        <f>((AS1943+0.00000010773*(AR1943^4-AQ1943^4))-AP1943*44100)/(L1943*0.92*2*29.3+0.00000043092*AQ1943^3)</f>
        <v>2.037760487881715</v>
      </c>
      <c r="AU1943" s="4">
        <f>0.61365*EXP(17.502*J1943/(240.97+J1943))</f>
        <v>3.136601073871425</v>
      </c>
      <c r="AV1943" s="4">
        <f>AU1943*1000/AA1943</f>
        <v>30.89138378316396</v>
      </c>
      <c r="AW1943" s="4">
        <f>(AV1943-U1943)</f>
        <v>14.50978435689443</v>
      </c>
      <c r="AX1943" s="4">
        <f>IF(D1943,P1943,(O1943+P1943)/2)</f>
        <v>22.75738716125488</v>
      </c>
      <c r="AY1943" s="4">
        <f>0.61365*EXP(17.502*AX1943/(240.97+AX1943))</f>
        <v>2.778580880475531</v>
      </c>
      <c r="AZ1943" s="4">
        <f>IF(AW1943&lt;&gt;0,(1000-(AV1943+U1943)/2)/AW1943*AP1943,0)</f>
        <v>0.1464079935444071</v>
      </c>
      <c r="BA1943" s="4">
        <f>U1943*AA1943/1000</f>
        <v>1.66332925429428</v>
      </c>
      <c r="BB1943" s="4">
        <f>(AY1943-BA1943)</f>
        <v>1.115251626181251</v>
      </c>
      <c r="BC1943" s="4">
        <f>1/(1.6/F1943+1.37/N1943)</f>
        <v>0.09218816705103895</v>
      </c>
      <c r="BD1943" s="4">
        <f>G1943*AA1943*0.001</f>
        <v>67.30059300221933</v>
      </c>
      <c r="BE1943" s="4">
        <f>G1943/S1943</f>
        <v>0.6862492572734121</v>
      </c>
      <c r="BF1943" s="4">
        <f>(1-AP1943*AA1943/AU1943/F1943)*100</f>
        <v>54.37262010897737</v>
      </c>
      <c r="BG1943" s="4">
        <f>(S1943-E1943/(N1943/1.35))</f>
        <v>953.4244740093882</v>
      </c>
      <c r="BH1943" s="4">
        <f>E1943*BF1943/100/BG1943</f>
        <v>0.01492150147920072</v>
      </c>
    </row>
    <row r="1944" ht="16" customHeight="1">
      <c r="A1944" s="4">
        <v>1827</v>
      </c>
      <c r="B1944" t="s" s="2">
        <v>2005</v>
      </c>
      <c r="C1944" s="4">
        <v>10645.000032454729</v>
      </c>
      <c r="D1944" s="4">
        <v>0</v>
      </c>
      <c r="E1944" s="4">
        <f>(R1944-S1944*(1000-T1944)/(1000-U1944))*AO1944</f>
        <v>26.42566778022875</v>
      </c>
      <c r="F1944" s="4">
        <f>IF(AZ1944&lt;&gt;0,1/(1/AZ1944-1/N1944),0)</f>
        <v>0.1494297207836934</v>
      </c>
      <c r="G1944" s="4">
        <f>((BC1944-AP1944/2)*S1944-E1944)/(BC1944+AP1944/2)</f>
        <v>650.0783942008543</v>
      </c>
      <c r="H1944" s="4">
        <f>AP1944*1000</f>
        <v>2.107911620913979</v>
      </c>
      <c r="I1944" s="4">
        <f>(AU1944-BA1944)</f>
        <v>1.472036338168843</v>
      </c>
      <c r="J1944" s="4">
        <f>(P1944+AT1944*D1944)</f>
        <v>24.76622009277344</v>
      </c>
      <c r="K1944" s="4">
        <v>6</v>
      </c>
      <c r="L1944" s="4">
        <f>(K1944*AI1944+AJ1944)</f>
        <v>1.420000016689301</v>
      </c>
      <c r="M1944" s="4">
        <v>1</v>
      </c>
      <c r="N1944" s="4">
        <f>L1944*(M1944+1)*(M1944+1)/(M1944*M1944+1)</f>
        <v>2.840000033378601</v>
      </c>
      <c r="O1944" s="4">
        <v>20.78835678100586</v>
      </c>
      <c r="P1944" s="4">
        <v>24.76622009277344</v>
      </c>
      <c r="Q1944" s="4">
        <v>19.97595024108887</v>
      </c>
      <c r="R1944" s="4">
        <v>999.0067749023438</v>
      </c>
      <c r="S1944" s="4">
        <v>964.8208618164062</v>
      </c>
      <c r="T1944" s="4">
        <v>13.89369297027588</v>
      </c>
      <c r="U1944" s="4">
        <v>16.38426399230957</v>
      </c>
      <c r="V1944" s="4">
        <v>57.51369857788086</v>
      </c>
      <c r="W1944" s="4">
        <v>67.56707763671875</v>
      </c>
      <c r="X1944" s="4">
        <v>499.493896484375</v>
      </c>
      <c r="Y1944" s="4">
        <v>2001.091308593750</v>
      </c>
      <c r="Z1944" s="4">
        <v>80.26053619384766</v>
      </c>
      <c r="AA1944" s="4">
        <v>101.536003112793</v>
      </c>
      <c r="AB1944" s="4">
        <v>10.94326686859131</v>
      </c>
      <c r="AC1944" s="4">
        <v>0.361571878194809</v>
      </c>
      <c r="AD1944" s="4">
        <v>0.1993137747049332</v>
      </c>
      <c r="AE1944" s="4">
        <v>0.002436301205307245</v>
      </c>
      <c r="AF1944" s="4">
        <v>0.2319789528846741</v>
      </c>
      <c r="AG1944" s="4">
        <v>0.002809022320434451</v>
      </c>
      <c r="AH1944" s="4">
        <v>0.6666666865348816</v>
      </c>
      <c r="AI1944" s="4">
        <v>-0.2195652425289154</v>
      </c>
      <c r="AJ1944" s="4">
        <v>2.737391471862793</v>
      </c>
      <c r="AK1944" s="4">
        <v>1</v>
      </c>
      <c r="AL1944" s="4">
        <v>0</v>
      </c>
      <c r="AM1944" s="4">
        <v>0.1599999964237213</v>
      </c>
      <c r="AN1944" s="4">
        <v>111115</v>
      </c>
      <c r="AO1944" s="4">
        <f>X1944*0.000001/(K1944*0.0001)</f>
        <v>0.8324898274739582</v>
      </c>
      <c r="AP1944" s="4">
        <f>(U1944-T1944)/(1000-U1944)*AO1944</f>
        <v>0.002107911620913979</v>
      </c>
      <c r="AQ1944" s="4">
        <f>(P1944+273.15)</f>
        <v>297.9162200927734</v>
      </c>
      <c r="AR1944" s="4">
        <f>(O1944+273.15)</f>
        <v>293.9383567810058</v>
      </c>
      <c r="AS1944" s="4">
        <f>(Y1944*AK1944+Z1944*AL1944)*AM1944</f>
        <v>320.1746022185398</v>
      </c>
      <c r="AT1944" s="4">
        <f>((AS1944+0.00000010773*(AR1944^4-AQ1944^4))-AP1944*44100)/(L1944*0.92*2*29.3+0.00000043092*AQ1944^3)</f>
        <v>2.078376089067877</v>
      </c>
      <c r="AU1944" s="4">
        <f>0.61365*EXP(17.502*J1944/(240.97+J1944))</f>
        <v>3.135629017892809</v>
      </c>
      <c r="AV1944" s="4">
        <f>AU1944*1000/AA1944</f>
        <v>30.88194257961428</v>
      </c>
      <c r="AW1944" s="4">
        <f>(AV1944-U1944)</f>
        <v>14.49767858730471</v>
      </c>
      <c r="AX1944" s="4">
        <f>IF(D1944,P1944,(O1944+P1944)/2)</f>
        <v>22.77728843688965</v>
      </c>
      <c r="AY1944" s="4">
        <f>0.61365*EXP(17.502*AX1944/(240.97+AX1944))</f>
        <v>2.781935732976212</v>
      </c>
      <c r="AZ1944" s="4">
        <f>IF(AW1944&lt;&gt;0,(1000-(AV1944+U1944)/2)/AW1944*AP1944,0)</f>
        <v>0.1419603225071817</v>
      </c>
      <c r="BA1944" s="4">
        <f>U1944*AA1944/1000</f>
        <v>1.663592679723966</v>
      </c>
      <c r="BB1944" s="4">
        <f>(AY1944-BA1944)</f>
        <v>1.118343053252246</v>
      </c>
      <c r="BC1944" s="4">
        <f>1/(1.6/F1944+1.37/N1944)</f>
        <v>0.08936734990833177</v>
      </c>
      <c r="BD1944" s="4">
        <f>G1944*AA1944*0.001</f>
        <v>66.00636185713739</v>
      </c>
      <c r="BE1944" s="4">
        <f>G1944/S1944</f>
        <v>0.6737814447513018</v>
      </c>
      <c r="BF1944" s="4">
        <f>(1-AP1944*AA1944/AU1944/F1944)*100</f>
        <v>54.32160854253478</v>
      </c>
      <c r="BG1944" s="4">
        <f>(S1944-E1944/(N1944/1.35))</f>
        <v>952.2593649558346</v>
      </c>
      <c r="BH1944" s="4">
        <f>E1944*BF1944/100/BG1944</f>
        <v>0.01507451471164306</v>
      </c>
    </row>
    <row r="1945" ht="16" customHeight="1">
      <c r="A1945" s="4">
        <v>1828</v>
      </c>
      <c r="B1945" t="s" s="2">
        <v>2006</v>
      </c>
      <c r="C1945" s="4">
        <v>10650.500032331795</v>
      </c>
      <c r="D1945" s="4">
        <v>0</v>
      </c>
      <c r="E1945" s="4">
        <f>(R1945-S1945*(1000-T1945)/(1000-U1945))*AO1945</f>
        <v>26.71936131124465</v>
      </c>
      <c r="F1945" s="4">
        <f>IF(AZ1945&lt;&gt;0,1/(1/AZ1945-1/N1945),0)</f>
        <v>0.1493418614684356</v>
      </c>
      <c r="G1945" s="4">
        <f>((BC1945-AP1945/2)*S1945-E1945)/(BC1945+AP1945/2)</f>
        <v>646.4737362397707</v>
      </c>
      <c r="H1945" s="4">
        <f>AP1945*1000</f>
        <v>2.107464433752748</v>
      </c>
      <c r="I1945" s="4">
        <f>(AU1945-BA1945)</f>
        <v>1.472545816474497</v>
      </c>
      <c r="J1945" s="4">
        <f>(P1945+AT1945*D1945)</f>
        <v>24.76741409301758</v>
      </c>
      <c r="K1945" s="4">
        <v>6</v>
      </c>
      <c r="L1945" s="4">
        <f>(K1945*AI1945+AJ1945)</f>
        <v>1.420000016689301</v>
      </c>
      <c r="M1945" s="4">
        <v>1</v>
      </c>
      <c r="N1945" s="4">
        <f>L1945*(M1945+1)*(M1945+1)/(M1945*M1945+1)</f>
        <v>2.840000033378601</v>
      </c>
      <c r="O1945" s="4">
        <v>20.82588768005371</v>
      </c>
      <c r="P1945" s="4">
        <v>24.76741409301758</v>
      </c>
      <c r="Q1945" s="4">
        <v>19.97125244140625</v>
      </c>
      <c r="R1945" s="4">
        <v>999.1693115234375</v>
      </c>
      <c r="S1945" s="4">
        <v>964.6328125</v>
      </c>
      <c r="T1945" s="4">
        <v>13.89149951934814</v>
      </c>
      <c r="U1945" s="4">
        <v>16.38146209716797</v>
      </c>
      <c r="V1945" s="4">
        <v>57.39532470703125</v>
      </c>
      <c r="W1945" s="4">
        <v>67.39897918701172</v>
      </c>
      <c r="X1945" s="4">
        <v>499.5113830566406</v>
      </c>
      <c r="Y1945" s="4">
        <v>2001.241943359375</v>
      </c>
      <c r="Z1945" s="4">
        <v>77.12811279296875</v>
      </c>
      <c r="AA1945" s="4">
        <v>101.5359191894531</v>
      </c>
      <c r="AB1945" s="4">
        <v>10.94326686859131</v>
      </c>
      <c r="AC1945" s="4">
        <v>0.361571878194809</v>
      </c>
      <c r="AD1945" s="4">
        <v>0.1993137747049332</v>
      </c>
      <c r="AE1945" s="4">
        <v>0.002436301205307245</v>
      </c>
      <c r="AF1945" s="4">
        <v>0.2319789528846741</v>
      </c>
      <c r="AG1945" s="4">
        <v>0.002809022320434451</v>
      </c>
      <c r="AH1945" s="4">
        <v>1</v>
      </c>
      <c r="AI1945" s="4">
        <v>-0.2195652425289154</v>
      </c>
      <c r="AJ1945" s="4">
        <v>2.737391471862793</v>
      </c>
      <c r="AK1945" s="4">
        <v>1</v>
      </c>
      <c r="AL1945" s="4">
        <v>0</v>
      </c>
      <c r="AM1945" s="4">
        <v>0.1599999964237213</v>
      </c>
      <c r="AN1945" s="4">
        <v>111115</v>
      </c>
      <c r="AO1945" s="4">
        <f>X1945*0.000001/(K1945*0.0001)</f>
        <v>0.8325189717610675</v>
      </c>
      <c r="AP1945" s="4">
        <f>(U1945-T1945)/(1000-U1945)*AO1945</f>
        <v>0.002107464433752748</v>
      </c>
      <c r="AQ1945" s="4">
        <f>(P1945+273.15)</f>
        <v>297.9174140930176</v>
      </c>
      <c r="AR1945" s="4">
        <f>(O1945+273.15)</f>
        <v>293.9758876800537</v>
      </c>
      <c r="AS1945" s="4">
        <f>(Y1945*AK1945+Z1945*AL1945)*AM1945</f>
        <v>320.1987037805011</v>
      </c>
      <c r="AT1945" s="4">
        <f>((AS1945+0.00000010773*(AR1945^4-AQ1945^4))-AP1945*44100)/(L1945*0.92*2*29.3+0.00000043092*AQ1945^3)</f>
        <v>2.083387387239017</v>
      </c>
      <c r="AU1945" s="4">
        <f>0.61365*EXP(17.502*J1945/(240.97+J1945))</f>
        <v>3.135852628177633</v>
      </c>
      <c r="AV1945" s="4">
        <f>AU1945*1000/AA1945</f>
        <v>30.88417038237012</v>
      </c>
      <c r="AW1945" s="4">
        <f>(AV1945-U1945)</f>
        <v>14.50270828520215</v>
      </c>
      <c r="AX1945" s="4">
        <f>IF(D1945,P1945,(O1945+P1945)/2)</f>
        <v>22.79665088653564</v>
      </c>
      <c r="AY1945" s="4">
        <f>0.61365*EXP(17.502*AX1945/(240.97+AX1945))</f>
        <v>2.785203153860711</v>
      </c>
      <c r="AZ1945" s="4">
        <f>IF(AW1945&lt;&gt;0,(1000-(AV1945+U1945)/2)/AW1945*AP1945,0)</f>
        <v>0.1418810248122797</v>
      </c>
      <c r="BA1945" s="4">
        <f>U1945*AA1945/1000</f>
        <v>1.663306811703136</v>
      </c>
      <c r="BB1945" s="4">
        <f>(AY1945-BA1945)</f>
        <v>1.121896342157575</v>
      </c>
      <c r="BC1945" s="4">
        <f>1/(1.6/F1945+1.37/N1945)</f>
        <v>0.08931706906022491</v>
      </c>
      <c r="BD1945" s="4">
        <f>G1945*AA1945*0.001</f>
        <v>65.64030504094519</v>
      </c>
      <c r="BE1945" s="4">
        <f>G1945/S1945</f>
        <v>0.6701759756277943</v>
      </c>
      <c r="BF1945" s="4">
        <f>(1-AP1945*AA1945/AU1945/F1945)*100</f>
        <v>54.3077279321627</v>
      </c>
      <c r="BG1945" s="4">
        <f>(S1945-E1945/(N1945/1.35))</f>
        <v>951.9317078006214</v>
      </c>
      <c r="BH1945" s="4">
        <f>E1945*BF1945/100/BG1945</f>
        <v>0.01524340236512165</v>
      </c>
    </row>
    <row r="1946" ht="16" customHeight="1">
      <c r="A1946" s="4">
        <v>1829</v>
      </c>
      <c r="B1946" t="s" s="2">
        <v>2007</v>
      </c>
      <c r="C1946" s="4">
        <v>10655.500032220036</v>
      </c>
      <c r="D1946" s="4">
        <v>0</v>
      </c>
      <c r="E1946" s="4">
        <f>(R1946-S1946*(1000-T1946)/(1000-U1946))*AO1946</f>
        <v>27.15598275369174</v>
      </c>
      <c r="F1946" s="4">
        <f>IF(AZ1946&lt;&gt;0,1/(1/AZ1946-1/N1946),0)</f>
        <v>0.1530061276348388</v>
      </c>
      <c r="G1946" s="4">
        <f>((BC1946-AP1946/2)*S1946-E1946)/(BC1946+AP1946/2)</f>
        <v>648.7643983753866</v>
      </c>
      <c r="H1946" s="4">
        <f>AP1946*1000</f>
        <v>2.155430652315391</v>
      </c>
      <c r="I1946" s="4">
        <f>(AU1946-BA1946)</f>
        <v>1.471809189600101</v>
      </c>
      <c r="J1946" s="4">
        <f>(P1946+AT1946*D1946)</f>
        <v>24.76008033752441</v>
      </c>
      <c r="K1946" s="4">
        <v>6</v>
      </c>
      <c r="L1946" s="4">
        <f>(K1946*AI1946+AJ1946)</f>
        <v>1.420000016689301</v>
      </c>
      <c r="M1946" s="4">
        <v>1</v>
      </c>
      <c r="N1946" s="4">
        <f>L1946*(M1946+1)*(M1946+1)/(M1946*M1946+1)</f>
        <v>2.840000033378601</v>
      </c>
      <c r="O1946" s="4">
        <v>20.84409713745117</v>
      </c>
      <c r="P1946" s="4">
        <v>24.76008033752441</v>
      </c>
      <c r="Q1946" s="4">
        <v>19.96734046936035</v>
      </c>
      <c r="R1946" s="4">
        <v>999.977050781250</v>
      </c>
      <c r="S1946" s="4">
        <v>964.8611450195312</v>
      </c>
      <c r="T1946" s="4">
        <v>13.82863998413086</v>
      </c>
      <c r="U1946" s="4">
        <v>16.37520217895508</v>
      </c>
      <c r="V1946" s="4">
        <v>56.95358276367188</v>
      </c>
      <c r="W1946" s="4">
        <v>67.27731323242188</v>
      </c>
      <c r="X1946" s="4">
        <v>499.5287475585938</v>
      </c>
      <c r="Y1946" s="4">
        <v>2001.361206054688</v>
      </c>
      <c r="Z1946" s="4">
        <v>74.64430236816406</v>
      </c>
      <c r="AA1946" s="4">
        <v>101.5358581542969</v>
      </c>
      <c r="AB1946" s="4">
        <v>10.94326686859131</v>
      </c>
      <c r="AC1946" s="4">
        <v>0.361571878194809</v>
      </c>
      <c r="AD1946" s="4">
        <v>0.1993137747049332</v>
      </c>
      <c r="AE1946" s="4">
        <v>0.002436301205307245</v>
      </c>
      <c r="AF1946" s="4">
        <v>0.2319789528846741</v>
      </c>
      <c r="AG1946" s="4">
        <v>0.002809022320434451</v>
      </c>
      <c r="AH1946" s="4">
        <v>0.6666666865348816</v>
      </c>
      <c r="AI1946" s="4">
        <v>-0.2195652425289154</v>
      </c>
      <c r="AJ1946" s="4">
        <v>2.737391471862793</v>
      </c>
      <c r="AK1946" s="4">
        <v>1</v>
      </c>
      <c r="AL1946" s="4">
        <v>0</v>
      </c>
      <c r="AM1946" s="4">
        <v>0.1599999964237213</v>
      </c>
      <c r="AN1946" s="4">
        <v>111115</v>
      </c>
      <c r="AO1946" s="4">
        <f>X1946*0.000001/(K1946*0.0001)</f>
        <v>0.8325479125976561</v>
      </c>
      <c r="AP1946" s="4">
        <f>(U1946-T1946)/(1000-U1946)*AO1946</f>
        <v>0.002155430652315391</v>
      </c>
      <c r="AQ1946" s="4">
        <f>(P1946+273.15)</f>
        <v>297.9100803375244</v>
      </c>
      <c r="AR1946" s="4">
        <f>(O1946+273.15)</f>
        <v>293.9940971374511</v>
      </c>
      <c r="AS1946" s="4">
        <f>(Y1946*AK1946+Z1946*AL1946)*AM1946</f>
        <v>320.2177858113246</v>
      </c>
      <c r="AT1946" s="4">
        <f>((AS1946+0.00000010773*(AR1946^4-AQ1946^4))-AP1946*44100)/(L1946*0.92*2*29.3+0.00000043092*AQ1946^3)</f>
        <v>2.062789612443964</v>
      </c>
      <c r="AU1946" s="4">
        <f>0.61365*EXP(17.502*J1946/(240.97+J1946))</f>
        <v>3.134479395290417</v>
      </c>
      <c r="AV1946" s="4">
        <f>AU1946*1000/AA1946</f>
        <v>30.87066433739271</v>
      </c>
      <c r="AW1946" s="4">
        <f>(AV1946-U1946)</f>
        <v>14.49546215843763</v>
      </c>
      <c r="AX1946" s="4">
        <f>IF(D1946,P1946,(O1946+P1946)/2)</f>
        <v>22.80208873748779</v>
      </c>
      <c r="AY1946" s="4">
        <f>0.61365*EXP(17.502*AX1946/(240.97+AX1946))</f>
        <v>2.786121397000326</v>
      </c>
      <c r="AZ1946" s="4">
        <f>IF(AW1946&lt;&gt;0,(1000-(AV1946+U1946)/2)/AW1946*AP1946,0)</f>
        <v>0.1451842676604906</v>
      </c>
      <c r="BA1946" s="4">
        <f>U1946*AA1946/1000</f>
        <v>1.662670205690316</v>
      </c>
      <c r="BB1946" s="4">
        <f>(AY1946-BA1946)</f>
        <v>1.12345119131001</v>
      </c>
      <c r="BC1946" s="4">
        <f>1/(1.6/F1946+1.37/N1946)</f>
        <v>0.09141192384690185</v>
      </c>
      <c r="BD1946" s="4">
        <f>G1946*AA1946*0.001</f>
        <v>65.87284992900101</v>
      </c>
      <c r="BE1946" s="4">
        <f>G1946/S1946</f>
        <v>0.6723914645378885</v>
      </c>
      <c r="BF1946" s="4">
        <f>(1-AP1946*AA1946/AU1946/F1946)*100</f>
        <v>54.36697540540227</v>
      </c>
      <c r="BG1946" s="4">
        <f>(S1946-E1946/(N1946/1.35))</f>
        <v>951.9524913974851</v>
      </c>
      <c r="BH1946" s="4">
        <f>E1946*BF1946/100/BG1946</f>
        <v>0.01550905806561963</v>
      </c>
    </row>
    <row r="1947" ht="16" customHeight="1">
      <c r="A1947" s="4">
        <v>1830</v>
      </c>
      <c r="B1947" t="s" s="2">
        <v>2008</v>
      </c>
      <c r="C1947" s="4">
        <v>10660.500032108277</v>
      </c>
      <c r="D1947" s="4">
        <v>0</v>
      </c>
      <c r="E1947" s="4">
        <f>(R1947-S1947*(1000-T1947)/(1000-U1947))*AO1947</f>
        <v>27.37703818230215</v>
      </c>
      <c r="F1947" s="4">
        <f>IF(AZ1947&lt;&gt;0,1/(1/AZ1947-1/N1947),0)</f>
        <v>0.1568064530936927</v>
      </c>
      <c r="G1947" s="4">
        <f>((BC1947-AP1947/2)*S1947-E1947)/(BC1947+AP1947/2)</f>
        <v>653.5442183111428</v>
      </c>
      <c r="H1947" s="4">
        <f>AP1947*1000</f>
        <v>2.20457280339618</v>
      </c>
      <c r="I1947" s="4">
        <f>(AU1947-BA1947)</f>
        <v>1.470763224524719</v>
      </c>
      <c r="J1947" s="4">
        <f>(P1947+AT1947*D1947)</f>
        <v>24.75088691711426</v>
      </c>
      <c r="K1947" s="4">
        <v>6</v>
      </c>
      <c r="L1947" s="4">
        <f>(K1947*AI1947+AJ1947)</f>
        <v>1.420000016689301</v>
      </c>
      <c r="M1947" s="4">
        <v>1</v>
      </c>
      <c r="N1947" s="4">
        <f>L1947*(M1947+1)*(M1947+1)/(M1947*M1947+1)</f>
        <v>2.840000033378601</v>
      </c>
      <c r="O1947" s="4">
        <v>20.85645294189453</v>
      </c>
      <c r="P1947" s="4">
        <v>24.75088691711426</v>
      </c>
      <c r="Q1947" s="4">
        <v>20.04029273986816</v>
      </c>
      <c r="R1947" s="4">
        <v>1000.602478027344</v>
      </c>
      <c r="S1947" s="4">
        <v>965.1636962890625</v>
      </c>
      <c r="T1947" s="4">
        <v>13.76395988464355</v>
      </c>
      <c r="U1947" s="4">
        <v>16.36857032775879</v>
      </c>
      <c r="V1947" s="4">
        <v>56.54177093505859</v>
      </c>
      <c r="W1947" s="4">
        <v>67.19754028320312</v>
      </c>
      <c r="X1947" s="4">
        <v>499.5343017578125</v>
      </c>
      <c r="Y1947" s="4">
        <v>2001.359863281250</v>
      </c>
      <c r="Z1947" s="4">
        <v>74.64175415039062</v>
      </c>
      <c r="AA1947" s="4">
        <v>101.535774230957</v>
      </c>
      <c r="AB1947" s="4">
        <v>10.94326686859131</v>
      </c>
      <c r="AC1947" s="4">
        <v>0.361571878194809</v>
      </c>
      <c r="AD1947" s="4">
        <v>0.1993137747049332</v>
      </c>
      <c r="AE1947" s="4">
        <v>0.002436301205307245</v>
      </c>
      <c r="AF1947" s="4">
        <v>0.2319789528846741</v>
      </c>
      <c r="AG1947" s="4">
        <v>0.002809022320434451</v>
      </c>
      <c r="AH1947" s="4">
        <v>1</v>
      </c>
      <c r="AI1947" s="4">
        <v>-0.2195652425289154</v>
      </c>
      <c r="AJ1947" s="4">
        <v>2.737391471862793</v>
      </c>
      <c r="AK1947" s="4">
        <v>1</v>
      </c>
      <c r="AL1947" s="4">
        <v>0</v>
      </c>
      <c r="AM1947" s="4">
        <v>0.1599999964237213</v>
      </c>
      <c r="AN1947" s="4">
        <v>111115</v>
      </c>
      <c r="AO1947" s="4">
        <f>X1947*0.000001/(K1947*0.0001)</f>
        <v>0.8325571695963541</v>
      </c>
      <c r="AP1947" s="4">
        <f>(U1947-T1947)/(1000-U1947)*AO1947</f>
        <v>0.00220457280339618</v>
      </c>
      <c r="AQ1947" s="4">
        <f>(P1947+273.15)</f>
        <v>297.9008869171142</v>
      </c>
      <c r="AR1947" s="4">
        <f>(O1947+273.15)</f>
        <v>294.0064529418945</v>
      </c>
      <c r="AS1947" s="4">
        <f>(Y1947*AK1947+Z1947*AL1947)*AM1947</f>
        <v>320.2175709675794</v>
      </c>
      <c r="AT1947" s="4">
        <f>((AS1947+0.00000010773*(AR1947^4-AQ1947^4))-AP1947*44100)/(L1947*0.92*2*29.3+0.00000043092*AQ1947^3)</f>
        <v>2.040899646178826</v>
      </c>
      <c r="AU1947" s="4">
        <f>0.61365*EXP(17.502*J1947/(240.97+J1947))</f>
        <v>3.132758685807578</v>
      </c>
      <c r="AV1947" s="4">
        <f>AU1947*1000/AA1947</f>
        <v>30.85374302343615</v>
      </c>
      <c r="AW1947" s="4">
        <f>(AV1947-U1947)</f>
        <v>14.48517269567736</v>
      </c>
      <c r="AX1947" s="4">
        <f>IF(D1947,P1947,(O1947+P1947)/2)</f>
        <v>22.80366992950439</v>
      </c>
      <c r="AY1947" s="4">
        <f>0.61365*EXP(17.502*AX1947/(240.97+AX1947))</f>
        <v>2.786388449002521</v>
      </c>
      <c r="AZ1947" s="4">
        <f>IF(AW1947&lt;&gt;0,(1000-(AV1947+U1947)/2)/AW1947*AP1947,0)</f>
        <v>0.1486016311130887</v>
      </c>
      <c r="BA1947" s="4">
        <f>U1947*AA1947/1000</f>
        <v>1.661995461282859</v>
      </c>
      <c r="BB1947" s="4">
        <f>(AY1947-BA1947)</f>
        <v>1.124392987719662</v>
      </c>
      <c r="BC1947" s="4">
        <f>1/(1.6/F1947+1.37/N1947)</f>
        <v>0.09357989460130377</v>
      </c>
      <c r="BD1947" s="4">
        <f>G1947*AA1947*0.001</f>
        <v>66.35811820038748</v>
      </c>
      <c r="BE1947" s="4">
        <f>G1947/S1947</f>
        <v>0.677133030204038</v>
      </c>
      <c r="BF1947" s="4">
        <f>(1-AP1947*AA1947/AU1947/F1947)*100</f>
        <v>54.43276714964903</v>
      </c>
      <c r="BG1947" s="4">
        <f>(S1947-E1947/(N1947/1.35))</f>
        <v>952.1499635032429</v>
      </c>
      <c r="BH1947" s="4">
        <f>E1947*BF1947/100/BG1947</f>
        <v>0.01565097938082553</v>
      </c>
    </row>
    <row r="1948" ht="16" customHeight="1">
      <c r="A1948" s="4">
        <v>1831</v>
      </c>
      <c r="B1948" t="s" s="2">
        <v>2009</v>
      </c>
      <c r="C1948" s="4">
        <v>10666.000031985343</v>
      </c>
      <c r="D1948" s="4">
        <v>0</v>
      </c>
      <c r="E1948" s="4">
        <f>(R1948-S1948*(1000-T1948)/(1000-U1948))*AO1948</f>
        <v>27.29217708506092</v>
      </c>
      <c r="F1948" s="4">
        <f>IF(AZ1948&lt;&gt;0,1/(1/AZ1948-1/N1948),0)</f>
        <v>0.1567387750141673</v>
      </c>
      <c r="G1948" s="4">
        <f>((BC1948-AP1948/2)*S1948-E1948)/(BC1948+AP1948/2)</f>
        <v>654.3537758099974</v>
      </c>
      <c r="H1948" s="4">
        <f>AP1948*1000</f>
        <v>2.204835092798951</v>
      </c>
      <c r="I1948" s="4">
        <f>(AU1948-BA1948)</f>
        <v>1.471537275011904</v>
      </c>
      <c r="J1948" s="4">
        <f>(P1948+AT1948*D1948)</f>
        <v>24.7541389465332</v>
      </c>
      <c r="K1948" s="4">
        <v>6</v>
      </c>
      <c r="L1948" s="4">
        <f>(K1948*AI1948+AJ1948)</f>
        <v>1.420000016689301</v>
      </c>
      <c r="M1948" s="4">
        <v>1</v>
      </c>
      <c r="N1948" s="4">
        <f>L1948*(M1948+1)*(M1948+1)/(M1948*M1948+1)</f>
        <v>2.840000033378601</v>
      </c>
      <c r="O1948" s="4">
        <v>20.89106178283691</v>
      </c>
      <c r="P1948" s="4">
        <v>24.7541389465332</v>
      </c>
      <c r="Q1948" s="4">
        <v>20.15582275390625</v>
      </c>
      <c r="R1948" s="4">
        <v>1000.544372558594</v>
      </c>
      <c r="S1948" s="4">
        <v>965.2068481445312</v>
      </c>
      <c r="T1948" s="4">
        <v>13.76199245452881</v>
      </c>
      <c r="U1948" s="4">
        <v>16.36693572998047</v>
      </c>
      <c r="V1948" s="4">
        <v>56.39835739135742</v>
      </c>
      <c r="W1948" s="4">
        <v>67.05572509765625</v>
      </c>
      <c r="X1948" s="4">
        <v>499.5307312011719</v>
      </c>
      <c r="Y1948" s="4">
        <v>2001.057373046875</v>
      </c>
      <c r="Z1948" s="4">
        <v>74.16954040527344</v>
      </c>
      <c r="AA1948" s="4">
        <v>101.5358047485352</v>
      </c>
      <c r="AB1948" s="4">
        <v>10.94326686859131</v>
      </c>
      <c r="AC1948" s="4">
        <v>0.361571878194809</v>
      </c>
      <c r="AD1948" s="4">
        <v>0.1993137747049332</v>
      </c>
      <c r="AE1948" s="4">
        <v>0.002436301205307245</v>
      </c>
      <c r="AF1948" s="4">
        <v>0.2319789528846741</v>
      </c>
      <c r="AG1948" s="4">
        <v>0.002809022320434451</v>
      </c>
      <c r="AH1948" s="4">
        <v>1</v>
      </c>
      <c r="AI1948" s="4">
        <v>-0.2195652425289154</v>
      </c>
      <c r="AJ1948" s="4">
        <v>2.737391471862793</v>
      </c>
      <c r="AK1948" s="4">
        <v>1</v>
      </c>
      <c r="AL1948" s="4">
        <v>0</v>
      </c>
      <c r="AM1948" s="4">
        <v>0.1599999964237213</v>
      </c>
      <c r="AN1948" s="4">
        <v>111115</v>
      </c>
      <c r="AO1948" s="4">
        <f>X1948*0.000001/(K1948*0.0001)</f>
        <v>0.8325512186686197</v>
      </c>
      <c r="AP1948" s="4">
        <f>(U1948-T1948)/(1000-U1948)*AO1948</f>
        <v>0.002204835092798951</v>
      </c>
      <c r="AQ1948" s="4">
        <f>(P1948+273.15)</f>
        <v>297.9041389465332</v>
      </c>
      <c r="AR1948" s="4">
        <f>(O1948+273.15)</f>
        <v>294.0410617828369</v>
      </c>
      <c r="AS1948" s="4">
        <f>(Y1948*AK1948+Z1948*AL1948)*AM1948</f>
        <v>320.1691725311612</v>
      </c>
      <c r="AT1948" s="4">
        <f>((AS1948+0.00000010773*(AR1948^4-AQ1948^4))-AP1948*44100)/(L1948*0.92*2*29.3+0.00000043092*AQ1948^3)</f>
        <v>2.044098187912267</v>
      </c>
      <c r="AU1948" s="4">
        <f>0.61365*EXP(17.502*J1948/(240.97+J1948))</f>
        <v>3.133367265623025</v>
      </c>
      <c r="AV1948" s="4">
        <f>AU1948*1000/AA1948</f>
        <v>30.85972749596225</v>
      </c>
      <c r="AW1948" s="4">
        <f>(AV1948-U1948)</f>
        <v>14.49279176598178</v>
      </c>
      <c r="AX1948" s="4">
        <f>IF(D1948,P1948,(O1948+P1948)/2)</f>
        <v>22.82260036468506</v>
      </c>
      <c r="AY1948" s="4">
        <f>0.61365*EXP(17.502*AX1948/(240.97+AX1948))</f>
        <v>2.789587403371383</v>
      </c>
      <c r="AZ1948" s="4">
        <f>IF(AW1948&lt;&gt;0,(1000-(AV1948+U1948)/2)/AW1948*AP1948,0)</f>
        <v>0.148540848813813</v>
      </c>
      <c r="BA1948" s="4">
        <f>U1948*AA1948/1000</f>
        <v>1.661829990611121</v>
      </c>
      <c r="BB1948" s="4">
        <f>(AY1948-BA1948)</f>
        <v>1.127757412760262</v>
      </c>
      <c r="BC1948" s="4">
        <f>1/(1.6/F1948+1.37/N1948)</f>
        <v>0.09354132779190721</v>
      </c>
      <c r="BD1948" s="4">
        <f>G1948*AA1948*0.001</f>
        <v>66.44033721711065</v>
      </c>
      <c r="BE1948" s="4">
        <f>G1948/S1948</f>
        <v>0.6779414972737674</v>
      </c>
      <c r="BF1948" s="4">
        <f>(1-AP1948*AA1948/AU1948/F1948)*100</f>
        <v>54.41650950263823</v>
      </c>
      <c r="BG1948" s="4">
        <f>(S1948-E1948/(N1948/1.35))</f>
        <v>952.2334542600952</v>
      </c>
      <c r="BH1948" s="4">
        <f>E1948*BF1948/100/BG1948</f>
        <v>0.01559643811139665</v>
      </c>
    </row>
    <row r="1949" ht="16" customHeight="1">
      <c r="A1949" s="4">
        <v>1832</v>
      </c>
      <c r="B1949" t="s" s="2">
        <v>2010</v>
      </c>
      <c r="C1949" s="4">
        <v>10671.000031873584</v>
      </c>
      <c r="D1949" s="4">
        <v>0</v>
      </c>
      <c r="E1949" s="4">
        <f>(R1949-S1949*(1000-T1949)/(1000-U1949))*AO1949</f>
        <v>27.29144819413214</v>
      </c>
      <c r="F1949" s="4">
        <f>IF(AZ1949&lt;&gt;0,1/(1/AZ1949-1/N1949),0)</f>
        <v>0.1566238662797814</v>
      </c>
      <c r="G1949" s="4">
        <f>((BC1949-AP1949/2)*S1949-E1949)/(BC1949+AP1949/2)</f>
        <v>654.1135113598745</v>
      </c>
      <c r="H1949" s="4">
        <f>AP1949*1000</f>
        <v>2.20684904052022</v>
      </c>
      <c r="I1949" s="4">
        <f>(AU1949-BA1949)</f>
        <v>1.473891806646182</v>
      </c>
      <c r="J1949" s="4">
        <f>(P1949+AT1949*D1949)</f>
        <v>24.76725769042969</v>
      </c>
      <c r="K1949" s="4">
        <v>6</v>
      </c>
      <c r="L1949" s="4">
        <f>(K1949*AI1949+AJ1949)</f>
        <v>1.420000016689301</v>
      </c>
      <c r="M1949" s="4">
        <v>1</v>
      </c>
      <c r="N1949" s="4">
        <f>L1949*(M1949+1)*(M1949+1)/(M1949*M1949+1)</f>
        <v>2.840000033378601</v>
      </c>
      <c r="O1949" s="4">
        <v>20.93417549133301</v>
      </c>
      <c r="P1949" s="4">
        <v>24.76725769042969</v>
      </c>
      <c r="Q1949" s="4">
        <v>20.23139953613281</v>
      </c>
      <c r="R1949" s="4">
        <v>1000.530639648438</v>
      </c>
      <c r="S1949" s="4">
        <v>965.1909790039062</v>
      </c>
      <c r="T1949" s="4">
        <v>13.76050472259521</v>
      </c>
      <c r="U1949" s="4">
        <v>16.36787796020508</v>
      </c>
      <c r="V1949" s="4">
        <v>56.23902893066406</v>
      </c>
      <c r="W1949" s="4">
        <v>66.89130401611328</v>
      </c>
      <c r="X1949" s="4">
        <v>499.5205688476562</v>
      </c>
      <c r="Y1949" s="4">
        <v>2000.770629882812</v>
      </c>
      <c r="Z1949" s="4">
        <v>73.62583160400391</v>
      </c>
      <c r="AA1949" s="4">
        <v>101.5361633300781</v>
      </c>
      <c r="AB1949" s="4">
        <v>10.94326686859131</v>
      </c>
      <c r="AC1949" s="4">
        <v>0.361571878194809</v>
      </c>
      <c r="AD1949" s="4">
        <v>0.1993137747049332</v>
      </c>
      <c r="AE1949" s="4">
        <v>0.002436301205307245</v>
      </c>
      <c r="AF1949" s="4">
        <v>0.2319789528846741</v>
      </c>
      <c r="AG1949" s="4">
        <v>0.002809022320434451</v>
      </c>
      <c r="AH1949" s="4">
        <v>1</v>
      </c>
      <c r="AI1949" s="4">
        <v>-0.2195652425289154</v>
      </c>
      <c r="AJ1949" s="4">
        <v>2.737391471862793</v>
      </c>
      <c r="AK1949" s="4">
        <v>1</v>
      </c>
      <c r="AL1949" s="4">
        <v>0</v>
      </c>
      <c r="AM1949" s="4">
        <v>0.1599999964237213</v>
      </c>
      <c r="AN1949" s="4">
        <v>111115</v>
      </c>
      <c r="AO1949" s="4">
        <f>X1949*0.000001/(K1949*0.0001)</f>
        <v>0.8325342814127602</v>
      </c>
      <c r="AP1949" s="4">
        <f>(U1949-T1949)/(1000-U1949)*AO1949</f>
        <v>0.00220684904052022</v>
      </c>
      <c r="AQ1949" s="4">
        <f>(P1949+273.15)</f>
        <v>297.9172576904297</v>
      </c>
      <c r="AR1949" s="4">
        <f>(O1949+273.15)</f>
        <v>294.084175491333</v>
      </c>
      <c r="AS1949" s="4">
        <f>(Y1949*AK1949+Z1949*AL1949)*AM1949</f>
        <v>320.1232936259366</v>
      </c>
      <c r="AT1949" s="4">
        <f>((AS1949+0.00000010773*(AR1949^4-AQ1949^4))-AP1949*44100)/(L1949*0.92*2*29.3+0.00000043092*AQ1949^3)</f>
        <v>2.046203779395487</v>
      </c>
      <c r="AU1949" s="4">
        <f>0.61365*EXP(17.502*J1949/(240.97+J1949))</f>
        <v>3.135823336580351</v>
      </c>
      <c r="AV1949" s="4">
        <f>AU1949*1000/AA1949</f>
        <v>30.88380763793764</v>
      </c>
      <c r="AW1949" s="4">
        <f>(AV1949-U1949)</f>
        <v>14.51592967773257</v>
      </c>
      <c r="AX1949" s="4">
        <f>IF(D1949,P1949,(O1949+P1949)/2)</f>
        <v>22.85071659088135</v>
      </c>
      <c r="AY1949" s="4">
        <f>0.61365*EXP(17.502*AX1949/(240.97+AX1949))</f>
        <v>2.794344546270709</v>
      </c>
      <c r="AZ1949" s="4">
        <f>IF(AW1949&lt;&gt;0,(1000-(AV1949+U1949)/2)/AW1949*AP1949,0)</f>
        <v>0.1484376419453818</v>
      </c>
      <c r="BA1949" s="4">
        <f>U1949*AA1949/1000</f>
        <v>1.661931529934169</v>
      </c>
      <c r="BB1949" s="4">
        <f>(AY1949-BA1949)</f>
        <v>1.13241301633654</v>
      </c>
      <c r="BC1949" s="4">
        <f>1/(1.6/F1949+1.37/N1949)</f>
        <v>0.09347584283359685</v>
      </c>
      <c r="BD1949" s="4">
        <f>G1949*AA1949*0.001</f>
        <v>66.41617632584712</v>
      </c>
      <c r="BE1949" s="4">
        <f>G1949/S1949</f>
        <v>0.6777037141757488</v>
      </c>
      <c r="BF1949" s="4">
        <f>(1-AP1949*AA1949/AU1949/F1949)*100</f>
        <v>54.37699919582452</v>
      </c>
      <c r="BG1949" s="4">
        <f>(S1949-E1949/(N1949/1.35))</f>
        <v>952.2179315993089</v>
      </c>
      <c r="BH1949" s="4">
        <f>E1949*BF1949/100/BG1949</f>
        <v>0.01558495179787987</v>
      </c>
    </row>
    <row r="1950" ht="16" customHeight="1">
      <c r="A1950" s="4">
        <v>1833</v>
      </c>
      <c r="B1950" t="s" s="2">
        <v>2011</v>
      </c>
      <c r="C1950" s="4">
        <v>10676.000031761825</v>
      </c>
      <c r="D1950" s="4">
        <v>0</v>
      </c>
      <c r="E1950" s="4">
        <f>(R1950-S1950*(1000-T1950)/(1000-U1950))*AO1950</f>
        <v>27.28597617610738</v>
      </c>
      <c r="F1950" s="4">
        <f>IF(AZ1950&lt;&gt;0,1/(1/AZ1950-1/N1950),0)</f>
        <v>0.156356998357883</v>
      </c>
      <c r="G1950" s="4">
        <f>((BC1950-AP1950/2)*S1950-E1950)/(BC1950+AP1950/2)</f>
        <v>653.6756047097807</v>
      </c>
      <c r="H1950" s="4">
        <f>AP1950*1000</f>
        <v>2.208583458343122</v>
      </c>
      <c r="I1950" s="4">
        <f>(AU1950-BA1950)</f>
        <v>1.477419582248176</v>
      </c>
      <c r="J1950" s="4">
        <f>(P1950+AT1950*D1950)</f>
        <v>24.78668785095215</v>
      </c>
      <c r="K1950" s="4">
        <v>6</v>
      </c>
      <c r="L1950" s="4">
        <f>(K1950*AI1950+AJ1950)</f>
        <v>1.420000016689301</v>
      </c>
      <c r="M1950" s="4">
        <v>1</v>
      </c>
      <c r="N1950" s="4">
        <f>L1950*(M1950+1)*(M1950+1)/(M1950*M1950+1)</f>
        <v>2.840000033378601</v>
      </c>
      <c r="O1950" s="4">
        <v>20.97372245788574</v>
      </c>
      <c r="P1950" s="4">
        <v>24.78668785095215</v>
      </c>
      <c r="Q1950" s="4">
        <v>20.24702262878418</v>
      </c>
      <c r="R1950" s="4">
        <v>1000.546752929688</v>
      </c>
      <c r="S1950" s="4">
        <v>965.2115478515625</v>
      </c>
      <c r="T1950" s="4">
        <v>13.75944423675537</v>
      </c>
      <c r="U1950" s="4">
        <v>16.36886787414551</v>
      </c>
      <c r="V1950" s="4">
        <v>56.09548568725586</v>
      </c>
      <c r="W1950" s="4">
        <v>66.73044586181641</v>
      </c>
      <c r="X1950" s="4">
        <v>499.5198364257812</v>
      </c>
      <c r="Y1950" s="4">
        <v>2000.580444335938</v>
      </c>
      <c r="Z1950" s="4">
        <v>72.51268768310547</v>
      </c>
      <c r="AA1950" s="4">
        <v>101.5369262695312</v>
      </c>
      <c r="AB1950" s="4">
        <v>10.94326686859131</v>
      </c>
      <c r="AC1950" s="4">
        <v>0.361571878194809</v>
      </c>
      <c r="AD1950" s="4">
        <v>0.1993137747049332</v>
      </c>
      <c r="AE1950" s="4">
        <v>0.002436301205307245</v>
      </c>
      <c r="AF1950" s="4">
        <v>0.2319789528846741</v>
      </c>
      <c r="AG1950" s="4">
        <v>0.002809022320434451</v>
      </c>
      <c r="AH1950" s="4">
        <v>1</v>
      </c>
      <c r="AI1950" s="4">
        <v>-0.2195652425289154</v>
      </c>
      <c r="AJ1950" s="4">
        <v>2.737391471862793</v>
      </c>
      <c r="AK1950" s="4">
        <v>1</v>
      </c>
      <c r="AL1950" s="4">
        <v>0</v>
      </c>
      <c r="AM1950" s="4">
        <v>0.1599999964237213</v>
      </c>
      <c r="AN1950" s="4">
        <v>111115</v>
      </c>
      <c r="AO1950" s="4">
        <f>X1950*0.000001/(K1950*0.0001)</f>
        <v>0.8325330607096353</v>
      </c>
      <c r="AP1950" s="4">
        <f>(U1950-T1950)/(1000-U1950)*AO1950</f>
        <v>0.002208583458343122</v>
      </c>
      <c r="AQ1950" s="4">
        <f>(P1950+273.15)</f>
        <v>297.9366878509521</v>
      </c>
      <c r="AR1950" s="4">
        <f>(O1950+273.15)</f>
        <v>294.1237224578857</v>
      </c>
      <c r="AS1950" s="4">
        <f>(Y1950*AK1950+Z1950*AL1950)*AM1950</f>
        <v>320.0928639391168</v>
      </c>
      <c r="AT1950" s="4">
        <f>((AS1950+0.00000010773*(AR1950^4-AQ1950^4))-AP1950*44100)/(L1950*0.92*2*29.3+0.00000043092*AQ1950^3)</f>
        <v>2.04734794418824</v>
      </c>
      <c r="AU1950" s="4">
        <f>0.61365*EXP(17.502*J1950/(240.97+J1950))</f>
        <v>3.139464112700987</v>
      </c>
      <c r="AV1950" s="4">
        <f>AU1950*1000/AA1950</f>
        <v>30.91943225036411</v>
      </c>
      <c r="AW1950" s="4">
        <f>(AV1950-U1950)</f>
        <v>14.5505643762186</v>
      </c>
      <c r="AX1950" s="4">
        <f>IF(D1950,P1950,(O1950+P1950)/2)</f>
        <v>22.88020515441895</v>
      </c>
      <c r="AY1950" s="4">
        <f>0.61365*EXP(17.502*AX1950/(240.97+AX1950))</f>
        <v>2.799341506805498</v>
      </c>
      <c r="AZ1950" s="4">
        <f>IF(AW1950&lt;&gt;0,(1000-(AV1950+U1950)/2)/AW1950*AP1950,0)</f>
        <v>0.1481979202919027</v>
      </c>
      <c r="BA1950" s="4">
        <f>U1950*AA1950/1000</f>
        <v>1.662044530452811</v>
      </c>
      <c r="BB1950" s="4">
        <f>(AY1950-BA1950)</f>
        <v>1.137296976352687</v>
      </c>
      <c r="BC1950" s="4">
        <f>1/(1.6/F1950+1.37/N1950)</f>
        <v>0.09332374163937601</v>
      </c>
      <c r="BD1950" s="4">
        <f>G1950*AA1950*0.001</f>
        <v>66.37221167960826</v>
      </c>
      <c r="BE1950" s="4">
        <f>G1950/S1950</f>
        <v>0.6772355823599283</v>
      </c>
      <c r="BF1950" s="4">
        <f>(1-AP1950*AA1950/AU1950/F1950)*100</f>
        <v>54.31590985070714</v>
      </c>
      <c r="BG1950" s="4">
        <f>(S1950-E1950/(N1950/1.35))</f>
        <v>952.2411015822634</v>
      </c>
      <c r="BH1950" s="4">
        <f>E1950*BF1950/100/BG1950</f>
        <v>0.01556394299413631</v>
      </c>
    </row>
    <row r="1951" ht="16" customHeight="1">
      <c r="A1951" s="4">
        <v>1834</v>
      </c>
      <c r="B1951" t="s" s="2">
        <v>2012</v>
      </c>
      <c r="C1951" s="4">
        <v>10681.500031638891</v>
      </c>
      <c r="D1951" s="4">
        <v>0</v>
      </c>
      <c r="E1951" s="4">
        <f>(R1951-S1951*(1000-T1951)/(1000-U1951))*AO1951</f>
        <v>27.21579943369377</v>
      </c>
      <c r="F1951" s="4">
        <f>IF(AZ1951&lt;&gt;0,1/(1/AZ1951-1/N1951),0)</f>
        <v>0.156480681774314</v>
      </c>
      <c r="G1951" s="4">
        <f>((BC1951-AP1951/2)*S1951-E1951)/(BC1951+AP1951/2)</f>
        <v>654.4563296634194</v>
      </c>
      <c r="H1951" s="4">
        <f>AP1951*1000</f>
        <v>2.211982813584381</v>
      </c>
      <c r="I1951" s="4">
        <f>(AU1951-BA1951)</f>
        <v>1.47857664486503</v>
      </c>
      <c r="J1951" s="4">
        <f>(P1951+AT1951*D1951)</f>
        <v>24.79399299621582</v>
      </c>
      <c r="K1951" s="4">
        <v>6</v>
      </c>
      <c r="L1951" s="4">
        <f>(K1951*AI1951+AJ1951)</f>
        <v>1.420000016689301</v>
      </c>
      <c r="M1951" s="4">
        <v>1</v>
      </c>
      <c r="N1951" s="4">
        <f>L1951*(M1951+1)*(M1951+1)/(M1951*M1951+1)</f>
        <v>2.840000033378601</v>
      </c>
      <c r="O1951" s="4">
        <v>21.00762367248535</v>
      </c>
      <c r="P1951" s="4">
        <v>24.79399299621582</v>
      </c>
      <c r="Q1951" s="4">
        <v>20.28944396972656</v>
      </c>
      <c r="R1951" s="4">
        <v>1000.296325683594</v>
      </c>
      <c r="S1951" s="4">
        <v>965.0424194335938</v>
      </c>
      <c r="T1951" s="4">
        <v>13.75752830505371</v>
      </c>
      <c r="U1951" s="4">
        <v>16.37092590332031</v>
      </c>
      <c r="V1951" s="4">
        <v>55.96537780761719</v>
      </c>
      <c r="W1951" s="4">
        <v>66.59345245361328</v>
      </c>
      <c r="X1951" s="4">
        <v>499.5268859863281</v>
      </c>
      <c r="Y1951" s="4">
        <v>2000.644775390625</v>
      </c>
      <c r="Z1951" s="4">
        <v>71.26988220214844</v>
      </c>
      <c r="AA1951" s="4">
        <v>101.5371551513672</v>
      </c>
      <c r="AB1951" s="4">
        <v>10.94326686859131</v>
      </c>
      <c r="AC1951" s="4">
        <v>0.361571878194809</v>
      </c>
      <c r="AD1951" s="4">
        <v>0.1993137747049332</v>
      </c>
      <c r="AE1951" s="4">
        <v>0.002436301205307245</v>
      </c>
      <c r="AF1951" s="4">
        <v>0.2319789528846741</v>
      </c>
      <c r="AG1951" s="4">
        <v>0.002809022320434451</v>
      </c>
      <c r="AH1951" s="4">
        <v>0.6666666865348816</v>
      </c>
      <c r="AI1951" s="4">
        <v>-0.2195652425289154</v>
      </c>
      <c r="AJ1951" s="4">
        <v>2.737391471862793</v>
      </c>
      <c r="AK1951" s="4">
        <v>1</v>
      </c>
      <c r="AL1951" s="4">
        <v>0</v>
      </c>
      <c r="AM1951" s="4">
        <v>0.1599999964237213</v>
      </c>
      <c r="AN1951" s="4">
        <v>111115</v>
      </c>
      <c r="AO1951" s="4">
        <f>X1951*0.000001/(K1951*0.0001)</f>
        <v>0.8325448099772134</v>
      </c>
      <c r="AP1951" s="4">
        <f>(U1951-T1951)/(1000-U1951)*AO1951</f>
        <v>0.002211982813584381</v>
      </c>
      <c r="AQ1951" s="4">
        <f>(P1951+273.15)</f>
        <v>297.9439929962158</v>
      </c>
      <c r="AR1951" s="4">
        <f>(O1951+273.15)</f>
        <v>294.1576236724853</v>
      </c>
      <c r="AS1951" s="4">
        <f>(Y1951*AK1951+Z1951*AL1951)*AM1951</f>
        <v>320.1031569076367</v>
      </c>
      <c r="AT1951" s="4">
        <f>((AS1951+0.00000010773*(AR1951^4-AQ1951^4))-AP1951*44100)/(L1951*0.92*2*29.3+0.00000043092*AQ1951^3)</f>
        <v>2.049021372793403</v>
      </c>
      <c r="AU1951" s="4">
        <f>0.61365*EXP(17.502*J1951/(240.97+J1951))</f>
        <v>3.140833888282001</v>
      </c>
      <c r="AV1951" s="4">
        <f>AU1951*1000/AA1951</f>
        <v>30.93285294038209</v>
      </c>
      <c r="AW1951" s="4">
        <f>(AV1951-U1951)</f>
        <v>14.56192703706177</v>
      </c>
      <c r="AX1951" s="4">
        <f>IF(D1951,P1951,(O1951+P1951)/2)</f>
        <v>22.90080833435059</v>
      </c>
      <c r="AY1951" s="4">
        <f>0.61365*EXP(17.502*AX1951/(240.97+AX1951))</f>
        <v>2.802837439428009</v>
      </c>
      <c r="AZ1951" s="4">
        <f>IF(AW1951&lt;&gt;0,(1000-(AV1951+U1951)/2)/AW1951*AP1951,0)</f>
        <v>0.1483090277253726</v>
      </c>
      <c r="BA1951" s="4">
        <f>U1951*AA1951/1000</f>
        <v>1.662257243416971</v>
      </c>
      <c r="BB1951" s="4">
        <f>(AY1951-BA1951)</f>
        <v>1.140580196011038</v>
      </c>
      <c r="BC1951" s="4">
        <f>1/(1.6/F1951+1.37/N1951)</f>
        <v>0.09339423782620192</v>
      </c>
      <c r="BD1951" s="4">
        <f>G1951*AA1951*0.001</f>
        <v>66.45163388482894</v>
      </c>
      <c r="BE1951" s="4">
        <f>G1951/S1951</f>
        <v>0.6781632770583653</v>
      </c>
      <c r="BF1951" s="4">
        <f>(1-AP1951*AA1951/AU1951/F1951)*100</f>
        <v>54.30159504865304</v>
      </c>
      <c r="BG1951" s="4">
        <f>(S1951-E1951/(N1951/1.35))</f>
        <v>952.1053318266696</v>
      </c>
      <c r="BH1951" s="4">
        <f>E1951*BF1951/100/BG1951</f>
        <v>0.01552203595938736</v>
      </c>
    </row>
    <row r="1952" ht="16" customHeight="1">
      <c r="A1952" s="4">
        <v>1835</v>
      </c>
      <c r="B1952" t="s" s="2">
        <v>2013</v>
      </c>
      <c r="C1952" s="4">
        <v>10686.500031527132</v>
      </c>
      <c r="D1952" s="4">
        <v>0</v>
      </c>
      <c r="E1952" s="4">
        <f>(R1952-S1952*(1000-T1952)/(1000-U1952))*AO1952</f>
        <v>27.21395210996585</v>
      </c>
      <c r="F1952" s="4">
        <f>IF(AZ1952&lt;&gt;0,1/(1/AZ1952-1/N1952),0)</f>
        <v>0.1567237308242874</v>
      </c>
      <c r="G1952" s="4">
        <f>((BC1952-AP1952/2)*S1952-E1952)/(BC1952+AP1952/2)</f>
        <v>654.6138399354898</v>
      </c>
      <c r="H1952" s="4">
        <f>AP1952*1000</f>
        <v>2.215488926837027</v>
      </c>
      <c r="I1952" s="4">
        <f>(AU1952-BA1952)</f>
        <v>1.478735160902841</v>
      </c>
      <c r="J1952" s="4">
        <f>(P1952+AT1952*D1952)</f>
        <v>24.79628372192383</v>
      </c>
      <c r="K1952" s="4">
        <v>6</v>
      </c>
      <c r="L1952" s="4">
        <f>(K1952*AI1952+AJ1952)</f>
        <v>1.420000016689301</v>
      </c>
      <c r="M1952" s="4">
        <v>1</v>
      </c>
      <c r="N1952" s="4">
        <f>L1952*(M1952+1)*(M1952+1)/(M1952*M1952+1)</f>
        <v>2.840000033378601</v>
      </c>
      <c r="O1952" s="4">
        <v>21.0414867401123</v>
      </c>
      <c r="P1952" s="4">
        <v>24.79628372192383</v>
      </c>
      <c r="Q1952" s="4">
        <v>20.36236763000488</v>
      </c>
      <c r="R1952" s="4">
        <v>1000.0048828125</v>
      </c>
      <c r="S1952" s="4">
        <v>964.7489624023438</v>
      </c>
      <c r="T1952" s="4">
        <v>13.75602722167969</v>
      </c>
      <c r="U1952" s="4">
        <v>16.37363052368164</v>
      </c>
      <c r="V1952" s="4">
        <v>55.84435272216797</v>
      </c>
      <c r="W1952" s="4">
        <v>66.46686553955078</v>
      </c>
      <c r="X1952" s="4">
        <v>499.513427734375</v>
      </c>
      <c r="Y1952" s="4">
        <v>2000.707641601562</v>
      </c>
      <c r="Z1952" s="4">
        <v>70.26622009277344</v>
      </c>
      <c r="AA1952" s="4">
        <v>101.5369415283203</v>
      </c>
      <c r="AB1952" s="4">
        <v>10.94326686859131</v>
      </c>
      <c r="AC1952" s="4">
        <v>0.361571878194809</v>
      </c>
      <c r="AD1952" s="4">
        <v>0.1993137747049332</v>
      </c>
      <c r="AE1952" s="4">
        <v>0.002436301205307245</v>
      </c>
      <c r="AF1952" s="4">
        <v>0.2319789528846741</v>
      </c>
      <c r="AG1952" s="4">
        <v>0.002809022320434451</v>
      </c>
      <c r="AH1952" s="4">
        <v>0.6666666865348816</v>
      </c>
      <c r="AI1952" s="4">
        <v>-0.2195652425289154</v>
      </c>
      <c r="AJ1952" s="4">
        <v>2.737391471862793</v>
      </c>
      <c r="AK1952" s="4">
        <v>1</v>
      </c>
      <c r="AL1952" s="4">
        <v>0</v>
      </c>
      <c r="AM1952" s="4">
        <v>0.1599999964237213</v>
      </c>
      <c r="AN1952" s="4">
        <v>111115</v>
      </c>
      <c r="AO1952" s="4">
        <f>X1952*0.000001/(K1952*0.0001)</f>
        <v>0.8325223795572916</v>
      </c>
      <c r="AP1952" s="4">
        <f>(U1952-T1952)/(1000-U1952)*AO1952</f>
        <v>0.002215488926837027</v>
      </c>
      <c r="AQ1952" s="4">
        <f>(P1952+273.15)</f>
        <v>297.9462837219238</v>
      </c>
      <c r="AR1952" s="4">
        <f>(O1952+273.15)</f>
        <v>294.1914867401123</v>
      </c>
      <c r="AS1952" s="4">
        <f>(Y1952*AK1952+Z1952*AL1952)*AM1952</f>
        <v>320.1132155011619</v>
      </c>
      <c r="AT1952" s="4">
        <f>((AS1952+0.00000010773*(AR1952^4-AQ1952^4))-AP1952*44100)/(L1952*0.92*2*29.3+0.00000043092*AQ1952^3)</f>
        <v>2.051298446340551</v>
      </c>
      <c r="AU1952" s="4">
        <f>0.61365*EXP(17.502*J1952/(240.97+J1952))</f>
        <v>3.141263525992225</v>
      </c>
      <c r="AV1952" s="4">
        <f>AU1952*1000/AA1952</f>
        <v>30.93714936367347</v>
      </c>
      <c r="AW1952" s="4">
        <f>(AV1952-U1952)</f>
        <v>14.56351883999183</v>
      </c>
      <c r="AX1952" s="4">
        <f>IF(D1952,P1952,(O1952+P1952)/2)</f>
        <v>22.91888523101807</v>
      </c>
      <c r="AY1952" s="4">
        <f>0.61365*EXP(17.502*AX1952/(240.97+AX1952))</f>
        <v>2.805907859285477</v>
      </c>
      <c r="AZ1952" s="4">
        <f>IF(AW1952&lt;&gt;0,(1000-(AV1952+U1952)/2)/AW1952*AP1952,0)</f>
        <v>0.1485273371169691</v>
      </c>
      <c r="BA1952" s="4">
        <f>U1952*AA1952/1000</f>
        <v>1.662528365089383</v>
      </c>
      <c r="BB1952" s="4">
        <f>(AY1952-BA1952)</f>
        <v>1.143379494196094</v>
      </c>
      <c r="BC1952" s="4">
        <f>1/(1.6/F1952+1.37/N1952)</f>
        <v>0.0935327545548206</v>
      </c>
      <c r="BD1952" s="4">
        <f>G1952*AA1952*0.001</f>
        <v>66.46748718915906</v>
      </c>
      <c r="BE1952" s="4">
        <f>G1952/S1952</f>
        <v>0.6785328260995697</v>
      </c>
      <c r="BF1952" s="4">
        <f>(1-AP1952*AA1952/AU1952/F1952)*100</f>
        <v>54.30648916379375</v>
      </c>
      <c r="BG1952" s="4">
        <f>(S1952-E1952/(N1952/1.35))</f>
        <v>951.8127529246461</v>
      </c>
      <c r="BH1952" s="4">
        <f>E1952*BF1952/100/BG1952</f>
        <v>0.01552715269702701</v>
      </c>
    </row>
    <row r="1953" ht="29" customHeight="1">
      <c r="A1953" t="s" s="2">
        <v>9</v>
      </c>
      <c r="B1953" t="s" s="5">
        <v>2014</v>
      </c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3"/>
      <c r="AJ1953" s="3"/>
      <c r="AK1953" s="3"/>
      <c r="AL1953" s="3"/>
      <c r="AM1953" s="3"/>
      <c r="AN1953" s="3"/>
      <c r="AO1953" s="3"/>
      <c r="AP1953" s="3"/>
      <c r="AQ1953" s="3"/>
      <c r="AR1953" s="3"/>
      <c r="AS1953" s="3"/>
      <c r="AT1953" s="3"/>
      <c r="AU1953" s="3"/>
      <c r="AV1953" s="3"/>
      <c r="AW1953" s="3"/>
      <c r="AX1953" s="3"/>
      <c r="AY1953" s="3"/>
      <c r="AZ1953" s="3"/>
      <c r="BA1953" s="3"/>
      <c r="BB1953" s="3"/>
      <c r="BC1953" s="3"/>
      <c r="BD1953" s="3"/>
      <c r="BE1953" s="3"/>
      <c r="BF1953" s="3"/>
      <c r="BG1953" s="3"/>
      <c r="BH1953" s="3"/>
    </row>
    <row r="1954" ht="16" customHeight="1">
      <c r="A1954" s="4">
        <v>1836</v>
      </c>
      <c r="B1954" t="s" s="2">
        <v>2015</v>
      </c>
      <c r="C1954" s="4">
        <v>10691.500031415373</v>
      </c>
      <c r="D1954" s="4">
        <v>0</v>
      </c>
      <c r="E1954" s="4">
        <f>(R1954-S1954*(1000-T1954)/(1000-U1954))*AO1954</f>
        <v>27.24731082129661</v>
      </c>
      <c r="F1954" s="4">
        <f>IF(AZ1954&lt;&gt;0,1/(1/AZ1954-1/N1954),0)</f>
        <v>0.1570040544883035</v>
      </c>
      <c r="G1954" s="4">
        <f>((BC1954-AP1954/2)*S1954-E1954)/(BC1954+AP1954/2)</f>
        <v>654.5014661591463</v>
      </c>
      <c r="H1954" s="4">
        <f>AP1954*1000</f>
        <v>2.219262854197364</v>
      </c>
      <c r="I1954" s="4">
        <f>(AU1954-BA1954)</f>
        <v>1.478740295805218</v>
      </c>
      <c r="J1954" s="4">
        <f>(P1954+AT1954*D1954)</f>
        <v>24.79726982116699</v>
      </c>
      <c r="K1954" s="4">
        <v>6</v>
      </c>
      <c r="L1954" s="4">
        <f>(K1954*AI1954+AJ1954)</f>
        <v>1.420000016689301</v>
      </c>
      <c r="M1954" s="4">
        <v>1</v>
      </c>
      <c r="N1954" s="4">
        <f>L1954*(M1954+1)*(M1954+1)/(M1954*M1954+1)</f>
        <v>2.840000033378601</v>
      </c>
      <c r="O1954" s="4">
        <v>21.08075523376465</v>
      </c>
      <c r="P1954" s="4">
        <v>24.79726982116699</v>
      </c>
      <c r="Q1954" s="4">
        <v>20.4207878112793</v>
      </c>
      <c r="R1954" s="4">
        <v>999.792236328125</v>
      </c>
      <c r="S1954" s="4">
        <v>964.4921264648438</v>
      </c>
      <c r="T1954" s="4">
        <v>13.75336265563965</v>
      </c>
      <c r="U1954" s="4">
        <v>16.37545204162598</v>
      </c>
      <c r="V1954" s="4">
        <v>55.70307540893555</v>
      </c>
      <c r="W1954" s="4">
        <v>66.31884002685547</v>
      </c>
      <c r="X1954" s="4">
        <v>499.507324218750</v>
      </c>
      <c r="Y1954" s="4">
        <v>2000.782470703125</v>
      </c>
      <c r="Z1954" s="4">
        <v>69.66590118408203</v>
      </c>
      <c r="AA1954" s="4">
        <v>101.5366287231445</v>
      </c>
      <c r="AB1954" s="4">
        <v>10.94326686859131</v>
      </c>
      <c r="AC1954" s="4">
        <v>0.361571878194809</v>
      </c>
      <c r="AD1954" s="4">
        <v>0.1993137747049332</v>
      </c>
      <c r="AE1954" s="4">
        <v>0.002436301205307245</v>
      </c>
      <c r="AF1954" s="4">
        <v>0.2319789528846741</v>
      </c>
      <c r="AG1954" s="4">
        <v>0.002809022320434451</v>
      </c>
      <c r="AH1954" s="4">
        <v>0.6666666865348816</v>
      </c>
      <c r="AI1954" s="4">
        <v>-0.2195652425289154</v>
      </c>
      <c r="AJ1954" s="4">
        <v>2.737391471862793</v>
      </c>
      <c r="AK1954" s="4">
        <v>1</v>
      </c>
      <c r="AL1954" s="4">
        <v>0</v>
      </c>
      <c r="AM1954" s="4">
        <v>0.1599999964237213</v>
      </c>
      <c r="AN1954" s="4">
        <v>111125</v>
      </c>
      <c r="AO1954" s="4">
        <f>X1954*0.000001/(K1954*0.0001)</f>
        <v>0.83251220703125</v>
      </c>
      <c r="AP1954" s="4">
        <f>(U1954-T1954)/(1000-U1954)*AO1954</f>
        <v>0.002219262854197364</v>
      </c>
      <c r="AQ1954" s="4">
        <f>(P1954+273.15)</f>
        <v>297.947269821167</v>
      </c>
      <c r="AR1954" s="4">
        <f>(O1954+273.15)</f>
        <v>294.2307552337646</v>
      </c>
      <c r="AS1954" s="4">
        <f>(Y1954*AK1954+Z1954*AL1954)*AM1954</f>
        <v>320.1251881571443</v>
      </c>
      <c r="AT1954" s="4">
        <f>((AS1954+0.00000010773*(AR1954^4-AQ1954^4))-AP1954*44100)/(L1954*0.92*2*29.3+0.00000043092*AQ1954^3)</f>
        <v>2.054311572357215</v>
      </c>
      <c r="AU1954" s="4">
        <f>0.61365*EXP(17.502*J1954/(240.97+J1954))</f>
        <v>3.141448489929454</v>
      </c>
      <c r="AV1954" s="4">
        <f>AU1954*1000/AA1954</f>
        <v>30.93906631955552</v>
      </c>
      <c r="AW1954" s="4">
        <f>(AV1954-U1954)</f>
        <v>14.56361427792954</v>
      </c>
      <c r="AX1954" s="4">
        <f>IF(D1954,P1954,(O1954+P1954)/2)</f>
        <v>22.93901252746582</v>
      </c>
      <c r="AY1954" s="4">
        <f>0.61365*EXP(17.502*AX1954/(240.97+AX1954))</f>
        <v>2.809330008081837</v>
      </c>
      <c r="AZ1954" s="4">
        <f>IF(AW1954&lt;&gt;0,(1000-(AV1954+U1954)/2)/AW1954*AP1954,0)</f>
        <v>0.1487790830157718</v>
      </c>
      <c r="BA1954" s="4">
        <f>U1954*AA1954/1000</f>
        <v>1.662708194124236</v>
      </c>
      <c r="BB1954" s="4">
        <f>(AY1954-BA1954)</f>
        <v>1.146621813957601</v>
      </c>
      <c r="BC1954" s="4">
        <f>1/(1.6/F1954+1.37/N1954)</f>
        <v>0.09369249048762318</v>
      </c>
      <c r="BD1954" s="4">
        <f>G1954*AA1954*0.001</f>
        <v>66.45587236815497</v>
      </c>
      <c r="BE1954" s="4">
        <f>G1954/S1954</f>
        <v>0.6785970027128088</v>
      </c>
      <c r="BF1954" s="4">
        <f>(1-AP1954*AA1954/AU1954/F1954)*100</f>
        <v>54.31320709054452</v>
      </c>
      <c r="BG1954" s="4">
        <f>(S1954-E1954/(N1954/1.35))</f>
        <v>951.5400598534252</v>
      </c>
      <c r="BH1954" s="4">
        <f>E1954*BF1954/100/BG1954</f>
        <v>0.01555256470784298</v>
      </c>
    </row>
    <row r="1955" ht="16" customHeight="1">
      <c r="A1955" s="4">
        <v>1837</v>
      </c>
      <c r="B1955" t="s" s="2">
        <v>2016</v>
      </c>
      <c r="C1955" s="4">
        <v>10697.000031292439</v>
      </c>
      <c r="D1955" s="4">
        <v>0</v>
      </c>
      <c r="E1955" s="4">
        <f>(R1955-S1955*(1000-T1955)/(1000-U1955))*AO1955</f>
        <v>29.61521670188595</v>
      </c>
      <c r="F1955" s="4">
        <f>IF(AZ1955&lt;&gt;0,1/(1/AZ1955-1/N1955),0)</f>
        <v>0.1572481234673186</v>
      </c>
      <c r="G1955" s="4">
        <f>((BC1955-AP1955/2)*S1955-E1955)/(BC1955+AP1955/2)</f>
        <v>630.261715692527</v>
      </c>
      <c r="H1955" s="4">
        <f>AP1955*1000</f>
        <v>2.222558953873189</v>
      </c>
      <c r="I1955" s="4">
        <f>(AU1955-BA1955)</f>
        <v>1.478756961357739</v>
      </c>
      <c r="J1955" s="4">
        <f>(P1955+AT1955*D1955)</f>
        <v>24.79777717590332</v>
      </c>
      <c r="K1955" s="4">
        <v>6</v>
      </c>
      <c r="L1955" s="4">
        <f>(K1955*AI1955+AJ1955)</f>
        <v>1.420000016689301</v>
      </c>
      <c r="M1955" s="4">
        <v>1</v>
      </c>
      <c r="N1955" s="4">
        <f>L1955*(M1955+1)*(M1955+1)/(M1955*M1955+1)</f>
        <v>2.840000033378601</v>
      </c>
      <c r="O1955" s="4">
        <v>21.11889266967773</v>
      </c>
      <c r="P1955" s="4">
        <v>24.79777717590332</v>
      </c>
      <c r="Q1955" s="4">
        <v>20.44636154174805</v>
      </c>
      <c r="R1955" s="4">
        <v>1002.921508789062</v>
      </c>
      <c r="S1955" s="4">
        <v>964.7733764648438</v>
      </c>
      <c r="T1955" s="4">
        <v>13.7503023147583</v>
      </c>
      <c r="U1955" s="4">
        <v>16.3762264251709</v>
      </c>
      <c r="V1955" s="4">
        <v>55.55820465087891</v>
      </c>
      <c r="W1955" s="4">
        <v>66.16432952880859</v>
      </c>
      <c r="X1955" s="4">
        <v>499.5182800292969</v>
      </c>
      <c r="Y1955" s="4">
        <v>2000.840209960938</v>
      </c>
      <c r="Z1955" s="4">
        <v>69.12411499023438</v>
      </c>
      <c r="AA1955" s="4">
        <v>101.536621093750</v>
      </c>
      <c r="AB1955" s="4">
        <v>10.94326686859131</v>
      </c>
      <c r="AC1955" s="4">
        <v>0.361571878194809</v>
      </c>
      <c r="AD1955" s="4">
        <v>0.1993137747049332</v>
      </c>
      <c r="AE1955" s="4">
        <v>0.002436301205307245</v>
      </c>
      <c r="AF1955" s="4">
        <v>0.2319789528846741</v>
      </c>
      <c r="AG1955" s="4">
        <v>0.002809022320434451</v>
      </c>
      <c r="AH1955" s="4">
        <v>0.6666666865348816</v>
      </c>
      <c r="AI1955" s="4">
        <v>-0.2195652425289154</v>
      </c>
      <c r="AJ1955" s="4">
        <v>2.737391471862793</v>
      </c>
      <c r="AK1955" s="4">
        <v>1</v>
      </c>
      <c r="AL1955" s="4">
        <v>0</v>
      </c>
      <c r="AM1955" s="4">
        <v>0.1599999964237213</v>
      </c>
      <c r="AN1955" s="4">
        <v>111125</v>
      </c>
      <c r="AO1955" s="4">
        <f>X1955*0.000001/(K1955*0.0001)</f>
        <v>0.8325304667154947</v>
      </c>
      <c r="AP1955" s="4">
        <f>(U1955-T1955)/(1000-U1955)*AO1955</f>
        <v>0.002222558953873189</v>
      </c>
      <c r="AQ1955" s="4">
        <f>(P1955+273.15)</f>
        <v>297.9477771759033</v>
      </c>
      <c r="AR1955" s="4">
        <f>(O1955+273.15)</f>
        <v>294.2688926696777</v>
      </c>
      <c r="AS1955" s="4">
        <f>(Y1955*AK1955+Z1955*AL1955)*AM1955</f>
        <v>320.1344264381878</v>
      </c>
      <c r="AT1955" s="4">
        <f>((AS1955+0.00000010773*(AR1955^4-AQ1955^4))-AP1955*44100)/(L1955*0.92*2*29.3+0.00000043092*AQ1955^3)</f>
        <v>2.057457262413545</v>
      </c>
      <c r="AU1955" s="4">
        <f>0.61365*EXP(17.502*J1955/(240.97+J1955))</f>
        <v>3.141543658835773</v>
      </c>
      <c r="AV1955" s="4">
        <f>AU1955*1000/AA1955</f>
        <v>30.94000593081729</v>
      </c>
      <c r="AW1955" s="4">
        <f>(AV1955-U1955)</f>
        <v>14.56377950564639</v>
      </c>
      <c r="AX1955" s="4">
        <f>IF(D1955,P1955,(O1955+P1955)/2)</f>
        <v>22.95833492279053</v>
      </c>
      <c r="AY1955" s="4">
        <f>0.61365*EXP(17.502*AX1955/(240.97+AX1955))</f>
        <v>2.812618738063702</v>
      </c>
      <c r="AZ1955" s="4">
        <f>IF(AW1955&lt;&gt;0,(1000-(AV1955+U1955)/2)/AW1955*AP1955,0)</f>
        <v>0.148998231886765</v>
      </c>
      <c r="BA1955" s="4">
        <f>U1955*AA1955/1000</f>
        <v>1.662786697478034</v>
      </c>
      <c r="BB1955" s="4">
        <f>(AY1955-BA1955)</f>
        <v>1.149832040585668</v>
      </c>
      <c r="BC1955" s="4">
        <f>1/(1.6/F1955+1.37/N1955)</f>
        <v>0.09383154653660332</v>
      </c>
      <c r="BD1955" s="4">
        <f>G1955*AA1955*0.001</f>
        <v>63.9946450161689</v>
      </c>
      <c r="BE1955" s="4">
        <f>G1955/S1955</f>
        <v>0.6532743658432553</v>
      </c>
      <c r="BF1955" s="4">
        <f>(1-AP1955*AA1955/AU1955/F1955)*100</f>
        <v>54.3177563855435</v>
      </c>
      <c r="BG1955" s="4">
        <f>(S1955-E1955/(N1955/1.35))</f>
        <v>950.6957208036981</v>
      </c>
      <c r="BH1955" s="4">
        <f>E1955*BF1955/100/BG1955</f>
        <v>0.0169205781715123</v>
      </c>
    </row>
    <row r="1956" ht="16" customHeight="1">
      <c r="A1956" s="4">
        <v>1838</v>
      </c>
      <c r="B1956" t="s" s="2">
        <v>2017</v>
      </c>
      <c r="C1956" s="4">
        <v>10702.000031180680</v>
      </c>
      <c r="D1956" s="4">
        <v>0</v>
      </c>
      <c r="E1956" s="4">
        <f>(R1956-S1956*(1000-T1956)/(1000-U1956))*AO1956</f>
        <v>45.32097926180658</v>
      </c>
      <c r="F1956" s="4">
        <f>IF(AZ1956&lt;&gt;0,1/(1/AZ1956-1/N1956),0)</f>
        <v>0.1574498001630352</v>
      </c>
      <c r="G1956" s="4">
        <f>((BC1956-AP1956/2)*S1956-E1956)/(BC1956+AP1956/2)</f>
        <v>473.0727632630683</v>
      </c>
      <c r="H1956" s="4">
        <f>AP1956*1000</f>
        <v>2.225671364102998</v>
      </c>
      <c r="I1956" s="4">
        <f>(AU1956-BA1956)</f>
        <v>1.479028063562513</v>
      </c>
      <c r="J1956" s="4">
        <f>(P1956+AT1956*D1956)</f>
        <v>24.80022430419922</v>
      </c>
      <c r="K1956" s="4">
        <v>6</v>
      </c>
      <c r="L1956" s="4">
        <f>(K1956*AI1956+AJ1956)</f>
        <v>1.420000016689301</v>
      </c>
      <c r="M1956" s="4">
        <v>1</v>
      </c>
      <c r="N1956" s="4">
        <f>L1956*(M1956+1)*(M1956+1)/(M1956*M1956+1)</f>
        <v>2.840000033378601</v>
      </c>
      <c r="O1956" s="4">
        <v>21.15190315246582</v>
      </c>
      <c r="P1956" s="4">
        <v>24.80022430419922</v>
      </c>
      <c r="Q1956" s="4">
        <v>20.51296615600586</v>
      </c>
      <c r="R1956" s="4">
        <v>1029.646728515625</v>
      </c>
      <c r="S1956" s="4">
        <v>972.6104736328125</v>
      </c>
      <c r="T1956" s="4">
        <v>13.74852561950684</v>
      </c>
      <c r="U1956" s="4">
        <v>16.3780517578125</v>
      </c>
      <c r="V1956" s="4">
        <v>55.43671417236328</v>
      </c>
      <c r="W1956" s="4">
        <v>66.03589630126953</v>
      </c>
      <c r="X1956" s="4">
        <v>499.5316467285156</v>
      </c>
      <c r="Y1956" s="4">
        <v>2000.880371093750</v>
      </c>
      <c r="Z1956" s="4">
        <v>68.48947143554688</v>
      </c>
      <c r="AA1956" s="4">
        <v>101.5367813110352</v>
      </c>
      <c r="AB1956" s="4">
        <v>10.94326686859131</v>
      </c>
      <c r="AC1956" s="4">
        <v>0.361571878194809</v>
      </c>
      <c r="AD1956" s="4">
        <v>0.1993137747049332</v>
      </c>
      <c r="AE1956" s="4">
        <v>0.002436301205307245</v>
      </c>
      <c r="AF1956" s="4">
        <v>0.2319789528846741</v>
      </c>
      <c r="AG1956" s="4">
        <v>0.002809022320434451</v>
      </c>
      <c r="AH1956" s="4">
        <v>0.6666666865348816</v>
      </c>
      <c r="AI1956" s="4">
        <v>-0.2195652425289154</v>
      </c>
      <c r="AJ1956" s="4">
        <v>2.737391471862793</v>
      </c>
      <c r="AK1956" s="4">
        <v>1</v>
      </c>
      <c r="AL1956" s="4">
        <v>0</v>
      </c>
      <c r="AM1956" s="4">
        <v>0.1599999964237213</v>
      </c>
      <c r="AN1956" s="4">
        <v>111115</v>
      </c>
      <c r="AO1956" s="4">
        <f>X1956*0.000001/(K1956*0.0001)</f>
        <v>0.8325527445475259</v>
      </c>
      <c r="AP1956" s="4">
        <f>(U1956-T1956)/(1000-U1956)*AO1956</f>
        <v>0.002225671364102998</v>
      </c>
      <c r="AQ1956" s="4">
        <f>(P1956+273.15)</f>
        <v>297.9502243041992</v>
      </c>
      <c r="AR1956" s="4">
        <f>(O1956+273.15)</f>
        <v>294.3019031524658</v>
      </c>
      <c r="AS1956" s="4">
        <f>(Y1956*AK1956+Z1956*AL1956)*AM1956</f>
        <v>320.1408522192942</v>
      </c>
      <c r="AT1956" s="4">
        <f>((AS1956+0.00000010773*(AR1956^4-AQ1956^4))-AP1956*44100)/(L1956*0.92*2*29.3+0.00000043092*AQ1956^3)</f>
        <v>2.0597680148424</v>
      </c>
      <c r="AU1956" s="4">
        <f>0.61365*EXP(17.502*J1956/(240.97+J1956))</f>
        <v>3.142002723196335</v>
      </c>
      <c r="AV1956" s="4">
        <f>AU1956*1000/AA1956</f>
        <v>30.94447827306555</v>
      </c>
      <c r="AW1956" s="4">
        <f>(AV1956-U1956)</f>
        <v>14.56642651525305</v>
      </c>
      <c r="AX1956" s="4">
        <f>IF(D1956,P1956,(O1956+P1956)/2)</f>
        <v>22.97606372833252</v>
      </c>
      <c r="AY1956" s="4">
        <f>0.61365*EXP(17.502*AX1956/(240.97+AX1956))</f>
        <v>2.8156391966191</v>
      </c>
      <c r="AZ1956" s="4">
        <f>IF(AW1956&lt;&gt;0,(1000-(AV1956+U1956)/2)/AW1956*AP1956,0)</f>
        <v>0.1491792899132978</v>
      </c>
      <c r="BA1956" s="4">
        <f>U1956*AA1956/1000</f>
        <v>1.662974659633823</v>
      </c>
      <c r="BB1956" s="4">
        <f>(AY1956-BA1956)</f>
        <v>1.152664536985277</v>
      </c>
      <c r="BC1956" s="4">
        <f>1/(1.6/F1956+1.37/N1956)</f>
        <v>0.09394643523114979</v>
      </c>
      <c r="BD1956" s="4">
        <f>G1956*AA1956*0.001</f>
        <v>48.03428570764927</v>
      </c>
      <c r="BE1956" s="4">
        <f>G1956/S1956</f>
        <v>0.4863948888973885</v>
      </c>
      <c r="BF1956" s="4">
        <f>(1-AP1956*AA1956/AU1956/F1956)*100</f>
        <v>54.31898347940927</v>
      </c>
      <c r="BG1956" s="4">
        <f>(S1956-E1956/(N1956/1.35))</f>
        <v>951.0670506453655</v>
      </c>
      <c r="BH1956" s="4">
        <f>E1956*BF1956/100/BG1956</f>
        <v>0.02588450017401218</v>
      </c>
    </row>
    <row r="1957" ht="16" customHeight="1">
      <c r="A1957" s="4">
        <v>1839</v>
      </c>
      <c r="B1957" t="s" s="2">
        <v>2018</v>
      </c>
      <c r="C1957" s="4">
        <v>10707.000031068921</v>
      </c>
      <c r="D1957" s="4">
        <v>0</v>
      </c>
      <c r="E1957" s="4">
        <f>(R1957-S1957*(1000-T1957)/(1000-U1957))*AO1957</f>
        <v>71.14566988071032</v>
      </c>
      <c r="F1957" s="4">
        <f>IF(AZ1957&lt;&gt;0,1/(1/AZ1957-1/N1957),0)</f>
        <v>0.1575292659325588</v>
      </c>
      <c r="G1957" s="4">
        <f>((BC1957-AP1957/2)*S1957-E1957)/(BC1957+AP1957/2)</f>
        <v>229.3963717254041</v>
      </c>
      <c r="H1957" s="4">
        <f>AP1957*1000</f>
        <v>2.229863828408591</v>
      </c>
      <c r="I1957" s="4">
        <f>(AU1957-BA1957)</f>
        <v>1.481088285969539</v>
      </c>
      <c r="J1957" s="4">
        <f>(P1957+AT1957*D1957)</f>
        <v>24.81327819824219</v>
      </c>
      <c r="K1957" s="4">
        <v>6</v>
      </c>
      <c r="L1957" s="4">
        <f>(K1957*AI1957+AJ1957)</f>
        <v>1.420000016689301</v>
      </c>
      <c r="M1957" s="4">
        <v>1</v>
      </c>
      <c r="N1957" s="4">
        <f>L1957*(M1957+1)*(M1957+1)/(M1957*M1957+1)</f>
        <v>2.840000033378601</v>
      </c>
      <c r="O1957" s="4">
        <v>21.1932373046875</v>
      </c>
      <c r="P1957" s="4">
        <v>24.81327819824219</v>
      </c>
      <c r="Q1957" s="4">
        <v>20.60568428039551</v>
      </c>
      <c r="R1957" s="4">
        <v>1089.062744140625</v>
      </c>
      <c r="S1957" s="4">
        <v>1000.926147460938</v>
      </c>
      <c r="T1957" s="4">
        <v>13.74735260009766</v>
      </c>
      <c r="U1957" s="4">
        <v>16.38184928894043</v>
      </c>
      <c r="V1957" s="4">
        <v>55.29598236083984</v>
      </c>
      <c r="W1957" s="4">
        <v>65.88844299316406</v>
      </c>
      <c r="X1957" s="4">
        <v>499.5264282226562</v>
      </c>
      <c r="Y1957" s="4">
        <v>2000.955688476562</v>
      </c>
      <c r="Z1957" s="4">
        <v>67.88332366943359</v>
      </c>
      <c r="AA1957" s="4">
        <v>101.5370254516602</v>
      </c>
      <c r="AB1957" s="4">
        <v>10.94326686859131</v>
      </c>
      <c r="AC1957" s="4">
        <v>0.361571878194809</v>
      </c>
      <c r="AD1957" s="4">
        <v>0.1993137747049332</v>
      </c>
      <c r="AE1957" s="4">
        <v>0.002436301205307245</v>
      </c>
      <c r="AF1957" s="4">
        <v>0.2319789528846741</v>
      </c>
      <c r="AG1957" s="4">
        <v>0.002809022320434451</v>
      </c>
      <c r="AH1957" s="4">
        <v>0.6666666865348816</v>
      </c>
      <c r="AI1957" s="4">
        <v>-0.2195652425289154</v>
      </c>
      <c r="AJ1957" s="4">
        <v>2.737391471862793</v>
      </c>
      <c r="AK1957" s="4">
        <v>1</v>
      </c>
      <c r="AL1957" s="4">
        <v>0</v>
      </c>
      <c r="AM1957" s="4">
        <v>0.1599999964237213</v>
      </c>
      <c r="AN1957" s="4">
        <v>111115</v>
      </c>
      <c r="AO1957" s="4">
        <f>X1957*0.000001/(K1957*0.0001)</f>
        <v>0.8325440470377603</v>
      </c>
      <c r="AP1957" s="4">
        <f>(U1957-T1957)/(1000-U1957)*AO1957</f>
        <v>0.002229863828408591</v>
      </c>
      <c r="AQ1957" s="4">
        <f>(P1957+273.15)</f>
        <v>297.9632781982422</v>
      </c>
      <c r="AR1957" s="4">
        <f>(O1957+273.15)</f>
        <v>294.3432373046875</v>
      </c>
      <c r="AS1957" s="4">
        <f>(Y1957*AK1957+Z1957*AL1957)*AM1957</f>
        <v>320.1529030002748</v>
      </c>
      <c r="AT1957" s="4">
        <f>((AS1957+0.00000010773*(AR1957^4-AQ1957^4))-AP1957*44100)/(L1957*0.92*2*29.3+0.00000043092*AQ1957^3)</f>
        <v>2.061239291773451</v>
      </c>
      <c r="AU1957" s="4">
        <f>0.61365*EXP(17.502*J1957/(240.97+J1957))</f>
        <v>3.144452534165944</v>
      </c>
      <c r="AV1957" s="4">
        <f>AU1957*1000/AA1957</f>
        <v>30.9685311360924</v>
      </c>
      <c r="AW1957" s="4">
        <f>(AV1957-U1957)</f>
        <v>14.58668184715197</v>
      </c>
      <c r="AX1957" s="4">
        <f>IF(D1957,P1957,(O1957+P1957)/2)</f>
        <v>23.00325775146484</v>
      </c>
      <c r="AY1957" s="4">
        <f>0.61365*EXP(17.502*AX1957/(240.97+AX1957))</f>
        <v>2.820277759939996</v>
      </c>
      <c r="AZ1957" s="4">
        <f>IF(AW1957&lt;&gt;0,(1000-(AV1957+U1957)/2)/AW1957*AP1957,0)</f>
        <v>0.1492506247092842</v>
      </c>
      <c r="BA1957" s="4">
        <f>U1957*AA1957/1000</f>
        <v>1.663364248196405</v>
      </c>
      <c r="BB1957" s="4">
        <f>(AY1957-BA1957)</f>
        <v>1.15691351174359</v>
      </c>
      <c r="BC1957" s="4">
        <f>1/(1.6/F1957+1.37/N1957)</f>
        <v>0.0939917006482107</v>
      </c>
      <c r="BD1957" s="4">
        <f>G1957*AA1957*0.001</f>
        <v>23.29222523440085</v>
      </c>
      <c r="BE1957" s="4">
        <f>G1957/S1957</f>
        <v>0.2291841134406538</v>
      </c>
      <c r="BF1957" s="4">
        <f>(1-AP1957*AA1957/AU1957/F1957)*100</f>
        <v>54.29155082091248</v>
      </c>
      <c r="BG1957" s="4">
        <f>(S1957-E1957/(N1957/1.35))</f>
        <v>967.1069033728671</v>
      </c>
      <c r="BH1957" s="4">
        <f>E1957*BF1957/100/BG1957</f>
        <v>0.03993983228271117</v>
      </c>
    </row>
    <row r="1958" ht="16" customHeight="1">
      <c r="A1958" s="4">
        <v>1840</v>
      </c>
      <c r="B1958" t="s" s="2">
        <v>2019</v>
      </c>
      <c r="C1958" s="4">
        <v>10712.500030945987</v>
      </c>
      <c r="D1958" s="4">
        <v>0</v>
      </c>
      <c r="E1958" s="4">
        <f>(R1958-S1958*(1000-T1958)/(1000-U1958))*AO1958</f>
        <v>89.07160258653839</v>
      </c>
      <c r="F1958" s="4">
        <f>IF(AZ1958&lt;&gt;0,1/(1/AZ1958-1/N1958),0)</f>
        <v>0.157262257226973</v>
      </c>
      <c r="G1958" s="4">
        <f>((BC1958-AP1958/2)*S1958-E1958)/(BC1958+AP1958/2)</f>
        <v>95.03902186932363</v>
      </c>
      <c r="H1958" s="4">
        <f>AP1958*1000</f>
        <v>2.23358885145646</v>
      </c>
      <c r="I1958" s="4">
        <f>(AU1958-BA1958)</f>
        <v>1.485915149857413</v>
      </c>
      <c r="J1958" s="4">
        <f>(P1958+AT1958*D1958)</f>
        <v>24.84024620056152</v>
      </c>
      <c r="K1958" s="4">
        <v>6</v>
      </c>
      <c r="L1958" s="4">
        <f>(K1958*AI1958+AJ1958)</f>
        <v>1.420000016689301</v>
      </c>
      <c r="M1958" s="4">
        <v>1</v>
      </c>
      <c r="N1958" s="4">
        <f>L1958*(M1958+1)*(M1958+1)/(M1958*M1958+1)</f>
        <v>2.840000033378601</v>
      </c>
      <c r="O1958" s="4">
        <v>21.24546051025391</v>
      </c>
      <c r="P1958" s="4">
        <v>24.84024620056152</v>
      </c>
      <c r="Q1958" s="4">
        <v>20.66803169250488</v>
      </c>
      <c r="R1958" s="4">
        <v>1167.776489257812</v>
      </c>
      <c r="S1958" s="4">
        <v>1057.950805664062</v>
      </c>
      <c r="T1958" s="4">
        <v>13.74524974822998</v>
      </c>
      <c r="U1958" s="4">
        <v>16.3841438293457</v>
      </c>
      <c r="V1958" s="4">
        <v>55.11584091186523</v>
      </c>
      <c r="W1958" s="4">
        <v>65.69356536865234</v>
      </c>
      <c r="X1958" s="4">
        <v>499.5259399414062</v>
      </c>
      <c r="Y1958" s="4">
        <v>2001.00390625</v>
      </c>
      <c r="Z1958" s="4">
        <v>67.38359069824219</v>
      </c>
      <c r="AA1958" s="4">
        <v>101.5374221801758</v>
      </c>
      <c r="AB1958" s="4">
        <v>10.94326686859131</v>
      </c>
      <c r="AC1958" s="4">
        <v>0.361571878194809</v>
      </c>
      <c r="AD1958" s="4">
        <v>0.1993137747049332</v>
      </c>
      <c r="AE1958" s="4">
        <v>0.002436301205307245</v>
      </c>
      <c r="AF1958" s="4">
        <v>0.2319789528846741</v>
      </c>
      <c r="AG1958" s="4">
        <v>0.002809022320434451</v>
      </c>
      <c r="AH1958" s="4">
        <v>0.6666666865348816</v>
      </c>
      <c r="AI1958" s="4">
        <v>-0.2195652425289154</v>
      </c>
      <c r="AJ1958" s="4">
        <v>2.737391471862793</v>
      </c>
      <c r="AK1958" s="4">
        <v>1</v>
      </c>
      <c r="AL1958" s="4">
        <v>0</v>
      </c>
      <c r="AM1958" s="4">
        <v>0.1599999964237213</v>
      </c>
      <c r="AN1958" s="4">
        <v>111115</v>
      </c>
      <c r="AO1958" s="4">
        <f>X1958*0.000001/(K1958*0.0001)</f>
        <v>0.8325432332356769</v>
      </c>
      <c r="AP1958" s="4">
        <f>(U1958-T1958)/(1000-U1958)*AO1958</f>
        <v>0.00223358885145646</v>
      </c>
      <c r="AQ1958" s="4">
        <f>(P1958+273.15)</f>
        <v>297.9902462005615</v>
      </c>
      <c r="AR1958" s="4">
        <f>(O1958+273.15)</f>
        <v>294.3954605102539</v>
      </c>
      <c r="AS1958" s="4">
        <f>(Y1958*AK1958+Z1958*AL1958)*AM1958</f>
        <v>320.1606178438524</v>
      </c>
      <c r="AT1958" s="4">
        <f>((AS1958+0.00000010773*(AR1958^4-AQ1958^4))-AP1958*44100)/(L1958*0.92*2*29.3+0.00000043092*AQ1958^3)</f>
        <v>2.062417499665544</v>
      </c>
      <c r="AU1958" s="4">
        <f>0.61365*EXP(17.502*J1958/(240.97+J1958))</f>
        <v>3.149518878918409</v>
      </c>
      <c r="AV1958" s="4">
        <f>AU1958*1000/AA1958</f>
        <v>31.01830646566605</v>
      </c>
      <c r="AW1958" s="4">
        <f>(AV1958-U1958)</f>
        <v>14.63416263632034</v>
      </c>
      <c r="AX1958" s="4">
        <f>IF(D1958,P1958,(O1958+P1958)/2)</f>
        <v>23.04285335540771</v>
      </c>
      <c r="AY1958" s="4">
        <f>0.61365*EXP(17.502*AX1958/(240.97+AX1958))</f>
        <v>2.827043649865899</v>
      </c>
      <c r="AZ1958" s="4">
        <f>IF(AW1958&lt;&gt;0,(1000-(AV1958+U1958)/2)/AW1958*AP1958,0)</f>
        <v>0.1490109214577815</v>
      </c>
      <c r="BA1958" s="4">
        <f>U1958*AA1958/1000</f>
        <v>1.663603729060997</v>
      </c>
      <c r="BB1958" s="4">
        <f>(AY1958-BA1958)</f>
        <v>1.163439920804902</v>
      </c>
      <c r="BC1958" s="4">
        <f>1/(1.6/F1958+1.37/N1958)</f>
        <v>0.09383959851727254</v>
      </c>
      <c r="BD1958" s="4">
        <f>G1958*AA1958*0.001</f>
        <v>9.650017287136473</v>
      </c>
      <c r="BE1958" s="4">
        <f>G1958/S1958</f>
        <v>0.0898331201795993</v>
      </c>
      <c r="BF1958" s="4">
        <f>(1-AP1958*AA1958/AU1958/F1958)*100</f>
        <v>54.21105410514344</v>
      </c>
      <c r="BG1958" s="4">
        <f>(S1958-E1958/(N1958/1.35))</f>
        <v>1015.610431692737</v>
      </c>
      <c r="BH1958" s="4">
        <f>E1958*BF1958/100/BG1958</f>
        <v>0.04754446504653009</v>
      </c>
    </row>
    <row r="1959" ht="16" customHeight="1">
      <c r="A1959" s="4">
        <v>1841</v>
      </c>
      <c r="B1959" t="s" s="2">
        <v>2020</v>
      </c>
      <c r="C1959" s="4">
        <v>10717.500030834228</v>
      </c>
      <c r="D1959" s="4">
        <v>0</v>
      </c>
      <c r="E1959" s="4">
        <f>(R1959-S1959*(1000-T1959)/(1000-U1959))*AO1959</f>
        <v>80.83202070079435</v>
      </c>
      <c r="F1959" s="4">
        <f>IF(AZ1959&lt;&gt;0,1/(1/AZ1959-1/N1959),0)</f>
        <v>0.1569655675533409</v>
      </c>
      <c r="G1959" s="4">
        <f>((BC1959-AP1959/2)*S1959-E1959)/(BC1959+AP1959/2)</f>
        <v>235.4052392496297</v>
      </c>
      <c r="H1959" s="4">
        <f>AP1959*1000</f>
        <v>2.236025950229108</v>
      </c>
      <c r="I1959" s="4">
        <f>(AU1959-BA1959)</f>
        <v>1.490164881967276</v>
      </c>
      <c r="J1959" s="4">
        <f>(P1959+AT1959*D1959)</f>
        <v>24.86283683776855</v>
      </c>
      <c r="K1959" s="4">
        <v>6</v>
      </c>
      <c r="L1959" s="4">
        <f>(K1959*AI1959+AJ1959)</f>
        <v>1.420000016689301</v>
      </c>
      <c r="M1959" s="4">
        <v>1</v>
      </c>
      <c r="N1959" s="4">
        <f>L1959*(M1959+1)*(M1959+1)/(M1959*M1959+1)</f>
        <v>2.840000033378601</v>
      </c>
      <c r="O1959" s="4">
        <v>21.28139495849609</v>
      </c>
      <c r="P1959" s="4">
        <v>24.86283683776855</v>
      </c>
      <c r="Q1959" s="4">
        <v>20.65299224853516</v>
      </c>
      <c r="R1959" s="4">
        <v>1214.537109375</v>
      </c>
      <c r="S1959" s="4">
        <v>1114.4560546875</v>
      </c>
      <c r="T1959" s="4">
        <v>13.74247741699219</v>
      </c>
      <c r="U1959" s="4">
        <v>16.38418197631836</v>
      </c>
      <c r="V1959" s="4">
        <v>54.97693634033203</v>
      </c>
      <c r="W1959" s="4">
        <v>65.54219055175781</v>
      </c>
      <c r="X1959" s="4">
        <v>499.5389404296875</v>
      </c>
      <c r="Y1959" s="4">
        <v>2001.072143554688</v>
      </c>
      <c r="Z1959" s="4">
        <v>67.33528137207031</v>
      </c>
      <c r="AA1959" s="4">
        <v>101.5371704101562</v>
      </c>
      <c r="AB1959" s="4">
        <v>10.94326686859131</v>
      </c>
      <c r="AC1959" s="4">
        <v>0.361571878194809</v>
      </c>
      <c r="AD1959" s="4">
        <v>0.1993137747049332</v>
      </c>
      <c r="AE1959" s="4">
        <v>0.002436301205307245</v>
      </c>
      <c r="AF1959" s="4">
        <v>0.2319789528846741</v>
      </c>
      <c r="AG1959" s="4">
        <v>0.002809022320434451</v>
      </c>
      <c r="AH1959" s="4">
        <v>0.6666666865348816</v>
      </c>
      <c r="AI1959" s="4">
        <v>-0.2195652425289154</v>
      </c>
      <c r="AJ1959" s="4">
        <v>2.737391471862793</v>
      </c>
      <c r="AK1959" s="4">
        <v>1</v>
      </c>
      <c r="AL1959" s="4">
        <v>0</v>
      </c>
      <c r="AM1959" s="4">
        <v>0.1599999964237213</v>
      </c>
      <c r="AN1959" s="4">
        <v>111115</v>
      </c>
      <c r="AO1959" s="4">
        <f>X1959*0.000001/(K1959*0.0001)</f>
        <v>0.8325649007161458</v>
      </c>
      <c r="AP1959" s="4">
        <f>(U1959-T1959)/(1000-U1959)*AO1959</f>
        <v>0.002236025950229108</v>
      </c>
      <c r="AQ1959" s="4">
        <f>(P1959+273.15)</f>
        <v>298.0128368377685</v>
      </c>
      <c r="AR1959" s="4">
        <f>(O1959+273.15)</f>
        <v>294.4313949584961</v>
      </c>
      <c r="AS1959" s="4">
        <f>(Y1959*AK1959+Z1959*AL1959)*AM1959</f>
        <v>320.1715358123583</v>
      </c>
      <c r="AT1959" s="4">
        <f>((AS1959+0.00000010773*(AR1959^4-AQ1959^4))-AP1959*44100)/(L1959*0.92*2*29.3+0.00000043092*AQ1959^3)</f>
        <v>2.062822674298717</v>
      </c>
      <c r="AU1959" s="4">
        <f>0.61365*EXP(17.502*J1959/(240.97+J1959))</f>
        <v>3.153768359327723</v>
      </c>
      <c r="AV1959" s="4">
        <f>AU1959*1000/AA1959</f>
        <v>31.06023485377989</v>
      </c>
      <c r="AW1959" s="4">
        <f>(AV1959-U1959)</f>
        <v>14.67605287746153</v>
      </c>
      <c r="AX1959" s="4">
        <f>IF(D1959,P1959,(O1959+P1959)/2)</f>
        <v>23.07211589813232</v>
      </c>
      <c r="AY1959" s="4">
        <f>0.61365*EXP(17.502*AX1959/(240.97+AX1959))</f>
        <v>2.832053000654006</v>
      </c>
      <c r="AZ1959" s="4">
        <f>IF(AW1959&lt;&gt;0,(1000-(AV1959+U1959)/2)/AW1959*AP1959,0)</f>
        <v>0.148744522443687</v>
      </c>
      <c r="BA1959" s="4">
        <f>U1959*AA1959/1000</f>
        <v>1.663603477360448</v>
      </c>
      <c r="BB1959" s="4">
        <f>(AY1959-BA1959)</f>
        <v>1.168449523293558</v>
      </c>
      <c r="BC1959" s="4">
        <f>1/(1.6/F1959+1.37/N1959)</f>
        <v>0.09367056112792004</v>
      </c>
      <c r="BD1959" s="4">
        <f>G1959*AA1959*0.001</f>
        <v>23.90238189313326</v>
      </c>
      <c r="BE1959" s="4">
        <f>G1959/S1959</f>
        <v>0.2112288216834523</v>
      </c>
      <c r="BF1959" s="4">
        <f>(1-AP1959*AA1959/AU1959/F1959)*100</f>
        <v>54.1364455710094</v>
      </c>
      <c r="BG1959" s="4">
        <f>(S1959-E1959/(N1959/1.35))</f>
        <v>1076.032383327097</v>
      </c>
      <c r="BH1959" s="4">
        <f>E1959*BF1959/100/BG1959</f>
        <v>0.04066753340204106</v>
      </c>
    </row>
    <row r="1960" ht="16" customHeight="1">
      <c r="A1960" s="4">
        <v>1842</v>
      </c>
      <c r="B1960" t="s" s="2">
        <v>2021</v>
      </c>
      <c r="C1960" s="4">
        <v>10722.500030722469</v>
      </c>
      <c r="D1960" s="4">
        <v>0</v>
      </c>
      <c r="E1960" s="4">
        <f>(R1960-S1960*(1000-T1960)/(1000-U1960))*AO1960</f>
        <v>59.13948714795689</v>
      </c>
      <c r="F1960" s="4">
        <f>IF(AZ1960&lt;&gt;0,1/(1/AZ1960-1/N1960),0)</f>
        <v>0.1566472197608912</v>
      </c>
      <c r="G1960" s="4">
        <f>((BC1960-AP1960/2)*S1960-E1960)/(BC1960+AP1960/2)</f>
        <v>502.6141326604284</v>
      </c>
      <c r="H1960" s="4">
        <f>AP1960*1000</f>
        <v>2.236712776635163</v>
      </c>
      <c r="I1960" s="4">
        <f>(AU1960-BA1960)</f>
        <v>1.493463477076487</v>
      </c>
      <c r="J1960" s="4">
        <f>(P1960+AT1960*D1960)</f>
        <v>24.88003349304199</v>
      </c>
      <c r="K1960" s="4">
        <v>6</v>
      </c>
      <c r="L1960" s="4">
        <f>(K1960*AI1960+AJ1960)</f>
        <v>1.420000016689301</v>
      </c>
      <c r="M1960" s="4">
        <v>1</v>
      </c>
      <c r="N1960" s="4">
        <f>L1960*(M1960+1)*(M1960+1)/(M1960*M1960+1)</f>
        <v>2.840000033378601</v>
      </c>
      <c r="O1960" s="4">
        <v>21.2997875213623</v>
      </c>
      <c r="P1960" s="4">
        <v>24.88003349304199</v>
      </c>
      <c r="Q1960" s="4">
        <v>20.62584495544434</v>
      </c>
      <c r="R1960" s="4">
        <v>1229.154541015625</v>
      </c>
      <c r="S1960" s="4">
        <v>1155.024780273438</v>
      </c>
      <c r="T1960" s="4">
        <v>13.74135112762451</v>
      </c>
      <c r="U1960" s="4">
        <v>16.3836498260498</v>
      </c>
      <c r="V1960" s="4">
        <v>54.89669036865234</v>
      </c>
      <c r="W1960" s="4">
        <v>65.45311737060547</v>
      </c>
      <c r="X1960" s="4">
        <v>499.5802917480469</v>
      </c>
      <c r="Y1960" s="4">
        <v>2001.108276367188</v>
      </c>
      <c r="Z1960" s="4">
        <v>67.17648315429688</v>
      </c>
      <c r="AA1960" s="4">
        <v>101.5367813110352</v>
      </c>
      <c r="AB1960" s="4">
        <v>10.94326686859131</v>
      </c>
      <c r="AC1960" s="4">
        <v>0.361571878194809</v>
      </c>
      <c r="AD1960" s="4">
        <v>0.1993137747049332</v>
      </c>
      <c r="AE1960" s="4">
        <v>0.002436301205307245</v>
      </c>
      <c r="AF1960" s="4">
        <v>0.2319789528846741</v>
      </c>
      <c r="AG1960" s="4">
        <v>0.002809022320434451</v>
      </c>
      <c r="AH1960" s="4">
        <v>0.6666666865348816</v>
      </c>
      <c r="AI1960" s="4">
        <v>-0.2195652425289154</v>
      </c>
      <c r="AJ1960" s="4">
        <v>2.737391471862793</v>
      </c>
      <c r="AK1960" s="4">
        <v>1</v>
      </c>
      <c r="AL1960" s="4">
        <v>0</v>
      </c>
      <c r="AM1960" s="4">
        <v>0.1599999964237213</v>
      </c>
      <c r="AN1960" s="4">
        <v>111115</v>
      </c>
      <c r="AO1960" s="4">
        <f>X1960*0.000001/(K1960*0.0001)</f>
        <v>0.832633819580078</v>
      </c>
      <c r="AP1960" s="4">
        <f>(U1960-T1960)/(1000-U1960)*AO1960</f>
        <v>0.002236712776635163</v>
      </c>
      <c r="AQ1960" s="4">
        <f>(P1960+273.15)</f>
        <v>298.030033493042</v>
      </c>
      <c r="AR1960" s="4">
        <f>(O1960+273.15)</f>
        <v>294.4497875213623</v>
      </c>
      <c r="AS1960" s="4">
        <f>(Y1960*AK1960+Z1960*AL1960)*AM1960</f>
        <v>320.1773170622291</v>
      </c>
      <c r="AT1960" s="4">
        <f>((AS1960+0.00000010773*(AR1960^4-AQ1960^4))-AP1960*44100)/(L1960*0.92*2*29.3+0.00000043092*AQ1960^3)</f>
        <v>2.062567886365569</v>
      </c>
      <c r="AU1960" s="4">
        <f>0.61365*EXP(17.502*J1960/(240.97+J1960))</f>
        <v>3.157006546540685</v>
      </c>
      <c r="AV1960" s="4">
        <f>AU1960*1000/AA1960</f>
        <v>31.09224564515102</v>
      </c>
      <c r="AW1960" s="4">
        <f>(AV1960-U1960)</f>
        <v>14.70859581910122</v>
      </c>
      <c r="AX1960" s="4">
        <f>IF(D1960,P1960,(O1960+P1960)/2)</f>
        <v>23.08991050720215</v>
      </c>
      <c r="AY1960" s="4">
        <f>0.61365*EXP(17.502*AX1960/(240.97+AX1960))</f>
        <v>2.835102991683205</v>
      </c>
      <c r="AZ1960" s="4">
        <f>IF(AW1960&lt;&gt;0,(1000-(AV1960+U1960)/2)/AW1960*AP1960,0)</f>
        <v>0.148458617838156</v>
      </c>
      <c r="BA1960" s="4">
        <f>U1960*AA1960/1000</f>
        <v>1.663543069464198</v>
      </c>
      <c r="BB1960" s="4">
        <f>(AY1960-BA1960)</f>
        <v>1.171559922219007</v>
      </c>
      <c r="BC1960" s="4">
        <f>1/(1.6/F1960+1.37/N1960)</f>
        <v>0.09348915202245403</v>
      </c>
      <c r="BD1960" s="4">
        <f>G1960*AA1960*0.001</f>
        <v>51.03382127177753</v>
      </c>
      <c r="BE1960" s="4">
        <f>G1960/S1960</f>
        <v>0.4351544150779525</v>
      </c>
      <c r="BF1960" s="4">
        <f>(1-AP1960*AA1960/AU1960/F1960)*100</f>
        <v>54.07645164864023</v>
      </c>
      <c r="BG1960" s="4">
        <f>(S1960-E1960/(N1960/1.35))</f>
        <v>1126.912700445480</v>
      </c>
      <c r="BH1960" s="4">
        <f>E1960*BF1960/100/BG1960</f>
        <v>0.0283788940884032</v>
      </c>
    </row>
    <row r="1961" ht="16" customHeight="1">
      <c r="A1961" s="4">
        <v>1843</v>
      </c>
      <c r="B1961" t="s" s="2">
        <v>2022</v>
      </c>
      <c r="C1961" s="4">
        <v>10728.000030599535</v>
      </c>
      <c r="D1961" s="4">
        <v>0</v>
      </c>
      <c r="E1961" s="4">
        <f>(R1961-S1961*(1000-T1961)/(1000-U1961))*AO1961</f>
        <v>39.15144054355577</v>
      </c>
      <c r="F1961" s="4">
        <f>IF(AZ1961&lt;&gt;0,1/(1/AZ1961-1/N1961),0)</f>
        <v>0.1562908269097314</v>
      </c>
      <c r="G1961" s="4">
        <f>((BC1961-AP1961/2)*S1961-E1961)/(BC1961+AP1961/2)</f>
        <v>733.3329887752072</v>
      </c>
      <c r="H1961" s="4">
        <f>AP1961*1000</f>
        <v>2.236103146438005</v>
      </c>
      <c r="I1961" s="4">
        <f>(AU1961-BA1961)</f>
        <v>1.496253558900171</v>
      </c>
      <c r="J1961" s="4">
        <f>(P1961+AT1961*D1961)</f>
        <v>24.89453887939453</v>
      </c>
      <c r="K1961" s="4">
        <v>6</v>
      </c>
      <c r="L1961" s="4">
        <f>(K1961*AI1961+AJ1961)</f>
        <v>1.420000016689301</v>
      </c>
      <c r="M1961" s="4">
        <v>1</v>
      </c>
      <c r="N1961" s="4">
        <f>L1961*(M1961+1)*(M1961+1)/(M1961*M1961+1)</f>
        <v>2.840000033378601</v>
      </c>
      <c r="O1961" s="4">
        <v>21.30839729309082</v>
      </c>
      <c r="P1961" s="4">
        <v>24.89453887939453</v>
      </c>
      <c r="Q1961" s="4">
        <v>20.61523818969727</v>
      </c>
      <c r="R1961" s="4">
        <v>1226.087524414062</v>
      </c>
      <c r="S1961" s="4">
        <v>1175.908081054688</v>
      </c>
      <c r="T1961" s="4">
        <v>13.74160099029541</v>
      </c>
      <c r="U1961" s="4">
        <v>16.38319396972656</v>
      </c>
      <c r="V1961" s="4">
        <v>54.86028289794922</v>
      </c>
      <c r="W1961" s="4">
        <v>65.40691375732422</v>
      </c>
      <c r="X1961" s="4">
        <v>499.5777893066406</v>
      </c>
      <c r="Y1961" s="4">
        <v>2001.159301757812</v>
      </c>
      <c r="Z1961" s="4">
        <v>67.13497161865234</v>
      </c>
      <c r="AA1961" s="4">
        <v>101.5361633300781</v>
      </c>
      <c r="AB1961" s="4">
        <v>10.94326686859131</v>
      </c>
      <c r="AC1961" s="4">
        <v>0.361571878194809</v>
      </c>
      <c r="AD1961" s="4">
        <v>0.1993137747049332</v>
      </c>
      <c r="AE1961" s="4">
        <v>0.002436301205307245</v>
      </c>
      <c r="AF1961" s="4">
        <v>0.2319789528846741</v>
      </c>
      <c r="AG1961" s="4">
        <v>0.002809022320434451</v>
      </c>
      <c r="AH1961" s="4">
        <v>0.6666666865348816</v>
      </c>
      <c r="AI1961" s="4">
        <v>-0.2195652425289154</v>
      </c>
      <c r="AJ1961" s="4">
        <v>2.737391471862793</v>
      </c>
      <c r="AK1961" s="4">
        <v>1</v>
      </c>
      <c r="AL1961" s="4">
        <v>0</v>
      </c>
      <c r="AM1961" s="4">
        <v>0.1599999964237213</v>
      </c>
      <c r="AN1961" s="4">
        <v>111115</v>
      </c>
      <c r="AO1961" s="4">
        <f>X1961*0.000001/(K1961*0.0001)</f>
        <v>0.8326296488444009</v>
      </c>
      <c r="AP1961" s="4">
        <f>(U1961-T1961)/(1000-U1961)*AO1961</f>
        <v>0.002236103146438005</v>
      </c>
      <c r="AQ1961" s="4">
        <f>(P1961+273.15)</f>
        <v>298.0445388793945</v>
      </c>
      <c r="AR1961" s="4">
        <f>(O1961+273.15)</f>
        <v>294.4583972930908</v>
      </c>
      <c r="AS1961" s="4">
        <f>(Y1961*AK1961+Z1961*AL1961)*AM1961</f>
        <v>320.1854811245466</v>
      </c>
      <c r="AT1961" s="4">
        <f>((AS1961+0.00000010773*(AR1961^4-AQ1961^4))-AP1961*44100)/(L1961*0.92*2*29.3+0.00000043092*AQ1961^3)</f>
        <v>2.062122885619124</v>
      </c>
      <c r="AU1961" s="4">
        <f>0.61365*EXP(17.502*J1961/(240.97+J1961))</f>
        <v>3.159740217678678</v>
      </c>
      <c r="AV1961" s="4">
        <f>AU1961*1000/AA1961</f>
        <v>31.11935801047415</v>
      </c>
      <c r="AW1961" s="4">
        <f>(AV1961-U1961)</f>
        <v>14.73616404074759</v>
      </c>
      <c r="AX1961" s="4">
        <f>IF(D1961,P1961,(O1961+P1961)/2)</f>
        <v>23.10146808624268</v>
      </c>
      <c r="AY1961" s="4">
        <f>0.61365*EXP(17.502*AX1961/(240.97+AX1961))</f>
        <v>2.837085496350749</v>
      </c>
      <c r="AZ1961" s="4">
        <f>IF(AW1961&lt;&gt;0,(1000-(AV1961+U1961)/2)/AW1961*AP1961,0)</f>
        <v>0.1481384733115307</v>
      </c>
      <c r="BA1961" s="4">
        <f>U1961*AA1961/1000</f>
        <v>1.663486658778507</v>
      </c>
      <c r="BB1961" s="4">
        <f>(AY1961-BA1961)</f>
        <v>1.173598837572242</v>
      </c>
      <c r="BC1961" s="4">
        <f>1/(1.6/F1961+1.37/N1961)</f>
        <v>0.09328602365011046</v>
      </c>
      <c r="BD1961" s="4">
        <f>G1961*AA1961*0.001</f>
        <v>74.45981812361379</v>
      </c>
      <c r="BE1961" s="4">
        <f>G1961/S1961</f>
        <v>0.6236312179413472</v>
      </c>
      <c r="BF1961" s="4">
        <f>(1-AP1961*AA1961/AU1961/F1961)*100</f>
        <v>54.02436727488416</v>
      </c>
      <c r="BG1961" s="4">
        <f>(S1961-E1961/(N1961/1.35))</f>
        <v>1157.297361296730</v>
      </c>
      <c r="BH1961" s="4">
        <f>E1961*BF1961/100/BG1961</f>
        <v>0.0182764765046719</v>
      </c>
    </row>
    <row r="1962" ht="16" customHeight="1">
      <c r="A1962" s="4">
        <v>1844</v>
      </c>
      <c r="B1962" t="s" s="2">
        <v>2023</v>
      </c>
      <c r="C1962" s="4">
        <v>10733.000030487776</v>
      </c>
      <c r="D1962" s="4">
        <v>0</v>
      </c>
      <c r="E1962" s="4">
        <f>(R1962-S1962*(1000-T1962)/(1000-U1962))*AO1962</f>
        <v>28.50484738240955</v>
      </c>
      <c r="F1962" s="4">
        <f>IF(AZ1962&lt;&gt;0,1/(1/AZ1962-1/N1962),0)</f>
        <v>0.156189922571638</v>
      </c>
      <c r="G1962" s="4">
        <f>((BC1962-AP1962/2)*S1962-E1962)/(BC1962+AP1962/2)</f>
        <v>849.5199278598868</v>
      </c>
      <c r="H1962" s="4">
        <f>AP1962*1000</f>
        <v>2.237003002172208</v>
      </c>
      <c r="I1962" s="4">
        <f>(AU1962-BA1962)</f>
        <v>1.497758736663344</v>
      </c>
      <c r="J1962" s="4">
        <f>(P1962+AT1962*D1962)</f>
        <v>24.9029541015625</v>
      </c>
      <c r="K1962" s="4">
        <v>6</v>
      </c>
      <c r="L1962" s="4">
        <f>(K1962*AI1962+AJ1962)</f>
        <v>1.420000016689301</v>
      </c>
      <c r="M1962" s="4">
        <v>1</v>
      </c>
      <c r="N1962" s="4">
        <f>L1962*(M1962+1)*(M1962+1)/(M1962*M1962+1)</f>
        <v>2.840000033378601</v>
      </c>
      <c r="O1962" s="4">
        <v>21.31588172912598</v>
      </c>
      <c r="P1962" s="4">
        <v>24.9029541015625</v>
      </c>
      <c r="Q1962" s="4">
        <v>20.61801147460938</v>
      </c>
      <c r="R1962" s="4">
        <v>1217.019287109375</v>
      </c>
      <c r="S1962" s="4">
        <v>1179.616821289062</v>
      </c>
      <c r="T1962" s="4">
        <v>13.7414608001709</v>
      </c>
      <c r="U1962" s="4">
        <v>16.38400840759277</v>
      </c>
      <c r="V1962" s="4">
        <v>54.83318328857422</v>
      </c>
      <c r="W1962" s="4">
        <v>65.37830352783203</v>
      </c>
      <c r="X1962" s="4">
        <v>499.5978698730469</v>
      </c>
      <c r="Y1962" s="4">
        <v>2001.2236328125</v>
      </c>
      <c r="Z1962" s="4">
        <v>66.94465637207031</v>
      </c>
      <c r="AA1962" s="4">
        <v>101.5361022949219</v>
      </c>
      <c r="AB1962" s="4">
        <v>10.94326686859131</v>
      </c>
      <c r="AC1962" s="4">
        <v>0.361571878194809</v>
      </c>
      <c r="AD1962" s="4">
        <v>0.1993137747049332</v>
      </c>
      <c r="AE1962" s="4">
        <v>0.002436301205307245</v>
      </c>
      <c r="AF1962" s="4">
        <v>0.2319789528846741</v>
      </c>
      <c r="AG1962" s="4">
        <v>0.002809022320434451</v>
      </c>
      <c r="AH1962" s="4">
        <v>0.6666666865348816</v>
      </c>
      <c r="AI1962" s="4">
        <v>-0.2195652425289154</v>
      </c>
      <c r="AJ1962" s="4">
        <v>2.737391471862793</v>
      </c>
      <c r="AK1962" s="4">
        <v>1</v>
      </c>
      <c r="AL1962" s="4">
        <v>0</v>
      </c>
      <c r="AM1962" s="4">
        <v>0.1599999964237213</v>
      </c>
      <c r="AN1962" s="4">
        <v>111115</v>
      </c>
      <c r="AO1962" s="4">
        <f>X1962*0.000001/(K1962*0.0001)</f>
        <v>0.832663116455078</v>
      </c>
      <c r="AP1962" s="4">
        <f>(U1962-T1962)/(1000-U1962)*AO1962</f>
        <v>0.002237003002172208</v>
      </c>
      <c r="AQ1962" s="4">
        <f>(P1962+273.15)</f>
        <v>298.0529541015625</v>
      </c>
      <c r="AR1962" s="4">
        <f>(O1962+273.15)</f>
        <v>294.465881729126</v>
      </c>
      <c r="AS1962" s="4">
        <f>(Y1962*AK1962+Z1962*AL1962)*AM1962</f>
        <v>320.1957740930666</v>
      </c>
      <c r="AT1962" s="4">
        <f>((AS1962+0.00000010773*(AR1962^4-AQ1962^4))-AP1962*44100)/(L1962*0.92*2*29.3+0.00000043092*AQ1962^3)</f>
        <v>2.061610761532988</v>
      </c>
      <c r="AU1962" s="4">
        <f>0.61365*EXP(17.502*J1962/(240.97+J1962))</f>
        <v>3.161327090337544</v>
      </c>
      <c r="AV1962" s="4">
        <f>AU1962*1000/AA1962</f>
        <v>31.13500537134221</v>
      </c>
      <c r="AW1962" s="4">
        <f>(AV1962-U1962)</f>
        <v>14.75099696374943</v>
      </c>
      <c r="AX1962" s="4">
        <f>IF(D1962,P1962,(O1962+P1962)/2)</f>
        <v>23.10941791534424</v>
      </c>
      <c r="AY1962" s="4">
        <f>0.61365*EXP(17.502*AX1962/(240.97+AX1962))</f>
        <v>2.838449857188885</v>
      </c>
      <c r="AZ1962" s="4">
        <f>IF(AW1962&lt;&gt;0,(1000-(AV1962+U1962)/2)/AW1962*AP1962,0)</f>
        <v>0.1480478180083119</v>
      </c>
      <c r="BA1962" s="4">
        <f>U1962*AA1962/1000</f>
        <v>1.6635683536742</v>
      </c>
      <c r="BB1962" s="4">
        <f>(AY1962-BA1962)</f>
        <v>1.174881503514685</v>
      </c>
      <c r="BC1962" s="4">
        <f>1/(1.6/F1962+1.37/N1962)</f>
        <v>0.093228505008165</v>
      </c>
      <c r="BD1962" s="4">
        <f>G1962*AA1962*0.001</f>
        <v>86.25694229675612</v>
      </c>
      <c r="BE1962" s="4">
        <f>G1962/S1962</f>
        <v>0.7201660001181975</v>
      </c>
      <c r="BF1962" s="4">
        <f>(1-AP1962*AA1962/AU1962/F1962)*100</f>
        <v>53.99928179357716</v>
      </c>
      <c r="BG1962" s="4">
        <f>(S1962-E1962/(N1962/1.35))</f>
        <v>1166.066982023577</v>
      </c>
      <c r="BH1962" s="4">
        <f>E1962*BF1962/100/BG1962</f>
        <v>0.01320028188787633</v>
      </c>
    </row>
    <row r="1963" ht="16" customHeight="1">
      <c r="A1963" s="4">
        <v>1845</v>
      </c>
      <c r="B1963" t="s" s="2">
        <v>2024</v>
      </c>
      <c r="C1963" s="4">
        <v>10738.000030376017</v>
      </c>
      <c r="D1963" s="4">
        <v>0</v>
      </c>
      <c r="E1963" s="4">
        <f>(R1963-S1963*(1000-T1963)/(1000-U1963))*AO1963</f>
        <v>23.74176966802308</v>
      </c>
      <c r="F1963" s="4">
        <f>IF(AZ1963&lt;&gt;0,1/(1/AZ1963-1/N1963),0)</f>
        <v>0.1561105653760086</v>
      </c>
      <c r="G1963" s="4">
        <f>((BC1963-AP1963/2)*S1963-E1963)/(BC1963+AP1963/2)</f>
        <v>896.2003340089227</v>
      </c>
      <c r="H1963" s="4">
        <f>AP1963*1000</f>
        <v>2.238112173039466</v>
      </c>
      <c r="I1963" s="4">
        <f>(AU1963-BA1963)</f>
        <v>1.499211425316062</v>
      </c>
      <c r="J1963" s="4">
        <f>(P1963+AT1963*D1963)</f>
        <v>24.91035652160645</v>
      </c>
      <c r="K1963" s="4">
        <v>6</v>
      </c>
      <c r="L1963" s="4">
        <f>(K1963*AI1963+AJ1963)</f>
        <v>1.420000016689301</v>
      </c>
      <c r="M1963" s="4">
        <v>1</v>
      </c>
      <c r="N1963" s="4">
        <f>L1963*(M1963+1)*(M1963+1)/(M1963*M1963+1)</f>
        <v>2.840000033378601</v>
      </c>
      <c r="O1963" s="4">
        <v>21.32303619384766</v>
      </c>
      <c r="P1963" s="4">
        <v>24.91035652160645</v>
      </c>
      <c r="Q1963" s="4">
        <v>20.62109184265137</v>
      </c>
      <c r="R1963" s="4">
        <v>1207.545776367188</v>
      </c>
      <c r="S1963" s="4">
        <v>1175.869995117188</v>
      </c>
      <c r="T1963" s="4">
        <v>13.73943901062012</v>
      </c>
      <c r="U1963" s="4">
        <v>16.38347434997559</v>
      </c>
      <c r="V1963" s="4">
        <v>54.80309295654297</v>
      </c>
      <c r="W1963" s="4">
        <v>65.34669494628906</v>
      </c>
      <c r="X1963" s="4">
        <v>499.5646057128906</v>
      </c>
      <c r="Y1963" s="4">
        <v>2001.240844726562</v>
      </c>
      <c r="Z1963" s="4">
        <v>66.61608123779297</v>
      </c>
      <c r="AA1963" s="4">
        <v>101.5359802246094</v>
      </c>
      <c r="AB1963" s="4">
        <v>10.94326686859131</v>
      </c>
      <c r="AC1963" s="4">
        <v>0.361571878194809</v>
      </c>
      <c r="AD1963" s="4">
        <v>0.1993137747049332</v>
      </c>
      <c r="AE1963" s="4">
        <v>0.002436301205307245</v>
      </c>
      <c r="AF1963" s="4">
        <v>0.2319789528846741</v>
      </c>
      <c r="AG1963" s="4">
        <v>0.002809022320434451</v>
      </c>
      <c r="AH1963" s="4">
        <v>0.6666666865348816</v>
      </c>
      <c r="AI1963" s="4">
        <v>-0.2195652425289154</v>
      </c>
      <c r="AJ1963" s="4">
        <v>2.737391471862793</v>
      </c>
      <c r="AK1963" s="4">
        <v>1</v>
      </c>
      <c r="AL1963" s="4">
        <v>0</v>
      </c>
      <c r="AM1963" s="4">
        <v>0.1599999964237213</v>
      </c>
      <c r="AN1963" s="4">
        <v>111115</v>
      </c>
      <c r="AO1963" s="4">
        <f>X1963*0.000001/(K1963*0.0001)</f>
        <v>0.832607676188151</v>
      </c>
      <c r="AP1963" s="4">
        <f>(U1963-T1963)/(1000-U1963)*AO1963</f>
        <v>0.002238112173039466</v>
      </c>
      <c r="AQ1963" s="4">
        <f>(P1963+273.15)</f>
        <v>298.0603565216064</v>
      </c>
      <c r="AR1963" s="4">
        <f>(O1963+273.15)</f>
        <v>294.4730361938476</v>
      </c>
      <c r="AS1963" s="4">
        <f>(Y1963*AK1963+Z1963*AL1963)*AM1963</f>
        <v>320.198527999255</v>
      </c>
      <c r="AT1963" s="4">
        <f>((AS1963+0.00000010773*(AR1963^4-AQ1963^4))-AP1963*44100)/(L1963*0.92*2*29.3+0.00000043092*AQ1963^3)</f>
        <v>2.061000812970405</v>
      </c>
      <c r="AU1963" s="4">
        <f>0.61365*EXP(17.502*J1963/(240.97+J1963))</f>
        <v>3.162723552925577</v>
      </c>
      <c r="AV1963" s="4">
        <f>AU1963*1000/AA1963</f>
        <v>31.14879617973122</v>
      </c>
      <c r="AW1963" s="4">
        <f>(AV1963-U1963)</f>
        <v>14.76532182975564</v>
      </c>
      <c r="AX1963" s="4">
        <f>IF(D1963,P1963,(O1963+P1963)/2)</f>
        <v>23.11669635772705</v>
      </c>
      <c r="AY1963" s="4">
        <f>0.61365*EXP(17.502*AX1963/(240.97+AX1963))</f>
        <v>2.839699496954871</v>
      </c>
      <c r="AZ1963" s="4">
        <f>IF(AW1963&lt;&gt;0,(1000-(AV1963+U1963)/2)/AW1963*AP1963,0)</f>
        <v>0.1479765169760106</v>
      </c>
      <c r="BA1963" s="4">
        <f>U1963*AA1963/1000</f>
        <v>1.663512127609516</v>
      </c>
      <c r="BB1963" s="4">
        <f>(AY1963-BA1963)</f>
        <v>1.176187369345355</v>
      </c>
      <c r="BC1963" s="4">
        <f>1/(1.6/F1963+1.37/N1963)</f>
        <v>0.09318326656619404</v>
      </c>
      <c r="BD1963" s="4">
        <f>G1963*AA1963*0.001</f>
        <v>90.9965793912183</v>
      </c>
      <c r="BE1963" s="4">
        <f>G1963/S1963</f>
        <v>0.7621593694289369</v>
      </c>
      <c r="BF1963" s="4">
        <f>(1-AP1963*AA1963/AU1963/F1963)*100</f>
        <v>53.97346452047784</v>
      </c>
      <c r="BG1963" s="4">
        <f>(S1963-E1963/(N1963/1.35))</f>
        <v>1164.584294879465</v>
      </c>
      <c r="BH1963" s="4">
        <f>E1963*BF1963/100/BG1963</f>
        <v>0.01100328734008068</v>
      </c>
    </row>
    <row r="1964" ht="16" customHeight="1">
      <c r="A1964" s="4">
        <v>1846</v>
      </c>
      <c r="B1964" t="s" s="2">
        <v>2025</v>
      </c>
      <c r="C1964" s="4">
        <v>10743.500030253083</v>
      </c>
      <c r="D1964" s="4">
        <v>0</v>
      </c>
      <c r="E1964" s="4">
        <f>(R1964-S1964*(1000-T1964)/(1000-U1964))*AO1964</f>
        <v>24.75019452315064</v>
      </c>
      <c r="F1964" s="4">
        <f>IF(AZ1964&lt;&gt;0,1/(1/AZ1964-1/N1964),0)</f>
        <v>0.1562173673936239</v>
      </c>
      <c r="G1964" s="4">
        <f>((BC1964-AP1964/2)*S1964-E1964)/(BC1964+AP1964/2)</f>
        <v>879.0623211345536</v>
      </c>
      <c r="H1964" s="4">
        <f>AP1964*1000</f>
        <v>2.240404603472578</v>
      </c>
      <c r="I1964" s="4">
        <f>(AU1964-BA1964)</f>
        <v>1.499768839166579</v>
      </c>
      <c r="J1964" s="4">
        <f>(P1964+AT1964*D1964)</f>
        <v>24.91355895996094</v>
      </c>
      <c r="K1964" s="4">
        <v>6</v>
      </c>
      <c r="L1964" s="4">
        <f>(K1964*AI1964+AJ1964)</f>
        <v>1.420000016689301</v>
      </c>
      <c r="M1964" s="4">
        <v>1</v>
      </c>
      <c r="N1964" s="4">
        <f>L1964*(M1964+1)*(M1964+1)/(M1964*M1964+1)</f>
        <v>2.840000033378601</v>
      </c>
      <c r="O1964" s="4">
        <v>21.33095550537109</v>
      </c>
      <c r="P1964" s="4">
        <v>24.91355895996094</v>
      </c>
      <c r="Q1964" s="4">
        <v>20.62140274047852</v>
      </c>
      <c r="R1964" s="4">
        <v>1201.975952148438</v>
      </c>
      <c r="S1964" s="4">
        <v>1169.1025390625</v>
      </c>
      <c r="T1964" s="4">
        <v>13.73708534240723</v>
      </c>
      <c r="U1964" s="4">
        <v>16.38394355773926</v>
      </c>
      <c r="V1964" s="4">
        <v>54.76671981811523</v>
      </c>
      <c r="W1964" s="4">
        <v>65.31680297851562</v>
      </c>
      <c r="X1964" s="4">
        <v>499.542724609375</v>
      </c>
      <c r="Y1964" s="4">
        <v>2001.256713867188</v>
      </c>
      <c r="Z1964" s="4">
        <v>65.79817199707031</v>
      </c>
      <c r="AA1964" s="4">
        <v>101.5359344482422</v>
      </c>
      <c r="AB1964" s="4">
        <v>10.94326686859131</v>
      </c>
      <c r="AC1964" s="4">
        <v>0.361571878194809</v>
      </c>
      <c r="AD1964" s="4">
        <v>0.1993137747049332</v>
      </c>
      <c r="AE1964" s="4">
        <v>0.002436301205307245</v>
      </c>
      <c r="AF1964" s="4">
        <v>0.2319789528846741</v>
      </c>
      <c r="AG1964" s="4">
        <v>0.002809022320434451</v>
      </c>
      <c r="AH1964" s="4">
        <v>0.6666666865348816</v>
      </c>
      <c r="AI1964" s="4">
        <v>-0.2195652425289154</v>
      </c>
      <c r="AJ1964" s="4">
        <v>2.737391471862793</v>
      </c>
      <c r="AK1964" s="4">
        <v>1</v>
      </c>
      <c r="AL1964" s="4">
        <v>0</v>
      </c>
      <c r="AM1964" s="4">
        <v>0.1599999964237213</v>
      </c>
      <c r="AN1964" s="4">
        <v>111115</v>
      </c>
      <c r="AO1964" s="4">
        <f>X1964*0.000001/(K1964*0.0001)</f>
        <v>0.8325712076822915</v>
      </c>
      <c r="AP1964" s="4">
        <f>(U1964-T1964)/(1000-U1964)*AO1964</f>
        <v>0.002240404603472578</v>
      </c>
      <c r="AQ1964" s="4">
        <f>(P1964+273.15)</f>
        <v>298.0635589599609</v>
      </c>
      <c r="AR1964" s="4">
        <f>(O1964+273.15)</f>
        <v>294.4809555053711</v>
      </c>
      <c r="AS1964" s="4">
        <f>(Y1964*AK1964+Z1964*AL1964)*AM1964</f>
        <v>320.2010670616983</v>
      </c>
      <c r="AT1964" s="4">
        <f>((AS1964+0.00000010773*(AR1964^4-AQ1964^4))-AP1964*44100)/(L1964*0.92*2*29.3+0.00000043092*AQ1964^3)</f>
        <v>2.060447037674412</v>
      </c>
      <c r="AU1964" s="4">
        <f>0.61365*EXP(17.502*J1964/(240.97+J1964))</f>
        <v>3.163327858248892</v>
      </c>
      <c r="AV1964" s="4">
        <f>AU1964*1000/AA1964</f>
        <v>31.1547618627708</v>
      </c>
      <c r="AW1964" s="4">
        <f>(AV1964-U1964)</f>
        <v>14.77081830503155</v>
      </c>
      <c r="AX1964" s="4">
        <f>IF(D1964,P1964,(O1964+P1964)/2)</f>
        <v>23.12225723266602</v>
      </c>
      <c r="AY1964" s="4">
        <f>0.61365*EXP(17.502*AX1964/(240.97+AX1964))</f>
        <v>2.840654570906142</v>
      </c>
      <c r="AZ1964" s="4">
        <f>IF(AW1964&lt;&gt;0,(1000-(AV1964+U1964)/2)/AW1964*AP1964,0)</f>
        <v>0.1480724758149605</v>
      </c>
      <c r="BA1964" s="4">
        <f>U1964*AA1964/1000</f>
        <v>1.663559019082313</v>
      </c>
      <c r="BB1964" s="4">
        <f>(AY1964-BA1964)</f>
        <v>1.177095551823829</v>
      </c>
      <c r="BC1964" s="4">
        <f>1/(1.6/F1964+1.37/N1964)</f>
        <v>0.09324414974959556</v>
      </c>
      <c r="BD1964" s="4">
        <f>G1964*AA1964*0.001</f>
        <v>89.25641421463766</v>
      </c>
      <c r="BE1964" s="4">
        <f>G1964/S1964</f>
        <v>0.7519120793625778</v>
      </c>
      <c r="BF1964" s="4">
        <f>(1-AP1964*AA1964/AU1964/F1964)*100</f>
        <v>53.96663679716924</v>
      </c>
      <c r="BG1964" s="4">
        <f>(S1964-E1964/(N1964/1.35))</f>
        <v>1157.337481945052</v>
      </c>
      <c r="BH1964" s="4">
        <f>E1964*BF1964/100/BG1964</f>
        <v>0.01154101357060838</v>
      </c>
    </row>
    <row r="1965" ht="16" customHeight="1">
      <c r="A1965" s="4">
        <v>1847</v>
      </c>
      <c r="B1965" t="s" s="2">
        <v>2026</v>
      </c>
      <c r="C1965" s="4">
        <v>10748.500030141324</v>
      </c>
      <c r="D1965" s="4">
        <v>0</v>
      </c>
      <c r="E1965" s="4">
        <f>(R1965-S1965*(1000-T1965)/(1000-U1965))*AO1965</f>
        <v>27.41027219354098</v>
      </c>
      <c r="F1965" s="4">
        <f>IF(AZ1965&lt;&gt;0,1/(1/AZ1965-1/N1965),0)</f>
        <v>0.1560005970169733</v>
      </c>
      <c r="G1965" s="4">
        <f>((BC1965-AP1965/2)*S1965-E1965)/(BC1965+AP1965/2)</f>
        <v>846.8814751309236</v>
      </c>
      <c r="H1965" s="4">
        <f>AP1965*1000</f>
        <v>2.240742311362825</v>
      </c>
      <c r="I1965" s="4">
        <f>(AU1965-BA1965)</f>
        <v>1.501955842703754</v>
      </c>
      <c r="J1965" s="4">
        <f>(P1965+AT1965*D1965)</f>
        <v>24.9240894317627</v>
      </c>
      <c r="K1965" s="4">
        <v>6</v>
      </c>
      <c r="L1965" s="4">
        <f>(K1965*AI1965+AJ1965)</f>
        <v>1.420000016689301</v>
      </c>
      <c r="M1965" s="4">
        <v>1</v>
      </c>
      <c r="N1965" s="4">
        <f>L1965*(M1965+1)*(M1965+1)/(M1965*M1965+1)</f>
        <v>2.840000033378601</v>
      </c>
      <c r="O1965" s="4">
        <v>21.33602142333984</v>
      </c>
      <c r="P1965" s="4">
        <v>24.9240894317627</v>
      </c>
      <c r="Q1965" s="4">
        <v>20.62015724182129</v>
      </c>
      <c r="R1965" s="4">
        <v>1201.505493164062</v>
      </c>
      <c r="S1965" s="4">
        <v>1165.445068359375</v>
      </c>
      <c r="T1965" s="4">
        <v>13.73463153839111</v>
      </c>
      <c r="U1965" s="4">
        <v>16.38199424743652</v>
      </c>
      <c r="V1965" s="4">
        <v>54.73816680908203</v>
      </c>
      <c r="W1965" s="4">
        <v>65.28767395019531</v>
      </c>
      <c r="X1965" s="4">
        <v>499.5238037109375</v>
      </c>
      <c r="Y1965" s="4">
        <v>2001.275634765625</v>
      </c>
      <c r="Z1965" s="4">
        <v>65.83963012695312</v>
      </c>
      <c r="AA1965" s="4">
        <v>101.5358581542969</v>
      </c>
      <c r="AB1965" s="4">
        <v>10.94326686859131</v>
      </c>
      <c r="AC1965" s="4">
        <v>0.361571878194809</v>
      </c>
      <c r="AD1965" s="4">
        <v>0.1993137747049332</v>
      </c>
      <c r="AE1965" s="4">
        <v>0.002436301205307245</v>
      </c>
      <c r="AF1965" s="4">
        <v>0.2319789528846741</v>
      </c>
      <c r="AG1965" s="4">
        <v>0.002809022320434451</v>
      </c>
      <c r="AH1965" s="4">
        <v>0.6666666865348816</v>
      </c>
      <c r="AI1965" s="4">
        <v>-0.2195652425289154</v>
      </c>
      <c r="AJ1965" s="4">
        <v>2.737391471862793</v>
      </c>
      <c r="AK1965" s="4">
        <v>1</v>
      </c>
      <c r="AL1965" s="4">
        <v>0</v>
      </c>
      <c r="AM1965" s="4">
        <v>0.1599999964237213</v>
      </c>
      <c r="AN1965" s="4">
        <v>111115</v>
      </c>
      <c r="AO1965" s="4">
        <f>X1965*0.000001/(K1965*0.0001)</f>
        <v>0.8325396728515625</v>
      </c>
      <c r="AP1965" s="4">
        <f>(U1965-T1965)/(1000-U1965)*AO1965</f>
        <v>0.002240742311362825</v>
      </c>
      <c r="AQ1965" s="4">
        <f>(P1965+273.15)</f>
        <v>298.0740894317627</v>
      </c>
      <c r="AR1965" s="4">
        <f>(O1965+273.15)</f>
        <v>294.4860214233398</v>
      </c>
      <c r="AS1965" s="4">
        <f>(Y1965*AK1965+Z1965*AL1965)*AM1965</f>
        <v>320.2040944053806</v>
      </c>
      <c r="AT1965" s="4">
        <f>((AS1965+0.00000010773*(AR1965^4-AQ1965^4))-AP1965*44100)/(L1965*0.92*2*29.3+0.00000043092*AQ1965^3)</f>
        <v>2.059551499275767</v>
      </c>
      <c r="AU1965" s="4">
        <f>0.61365*EXP(17.502*J1965/(240.97+J1965))</f>
        <v>3.165315686895977</v>
      </c>
      <c r="AV1965" s="4">
        <f>AU1965*1000/AA1965</f>
        <v>31.17436287469861</v>
      </c>
      <c r="AW1965" s="4">
        <f>(AV1965-U1965)</f>
        <v>14.79236862726209</v>
      </c>
      <c r="AX1965" s="4">
        <f>IF(D1965,P1965,(O1965+P1965)/2)</f>
        <v>23.13005542755127</v>
      </c>
      <c r="AY1965" s="4">
        <f>0.61365*EXP(17.502*AX1965/(240.97+AX1965))</f>
        <v>2.841994375321585</v>
      </c>
      <c r="AZ1965" s="4">
        <f>IF(AW1965&lt;&gt;0,(1000-(AV1965+U1965)/2)/AW1965*AP1965,0)</f>
        <v>0.1478777061127618</v>
      </c>
      <c r="BA1965" s="4">
        <f>U1965*AA1965/1000</f>
        <v>1.663359844192222</v>
      </c>
      <c r="BB1965" s="4">
        <f>(AY1965-BA1965)</f>
        <v>1.178634531129363</v>
      </c>
      <c r="BC1965" s="4">
        <f>1/(1.6/F1965+1.37/N1965)</f>
        <v>0.09312057447633711</v>
      </c>
      <c r="BD1965" s="4">
        <f>G1965*AA1965*0.001</f>
        <v>85.98883733239515</v>
      </c>
      <c r="BE1965" s="4">
        <f>G1965/S1965</f>
        <v>0.7266592807528021</v>
      </c>
      <c r="BF1965" s="4">
        <f>(1-AP1965*AA1965/AU1965/F1965)*100</f>
        <v>53.92471097925414</v>
      </c>
      <c r="BG1965" s="4">
        <f>(S1965-E1965/(N1965/1.35))</f>
        <v>1152.415537716286</v>
      </c>
      <c r="BH1965" s="4">
        <f>E1965*BF1965/100/BG1965</f>
        <v>0.01282602461980407</v>
      </c>
    </row>
    <row r="1966" ht="16" customHeight="1">
      <c r="A1966" s="4">
        <v>1848</v>
      </c>
      <c r="B1966" t="s" s="2">
        <v>2027</v>
      </c>
      <c r="C1966" s="4">
        <v>10753.500030029565</v>
      </c>
      <c r="D1966" s="4">
        <v>0</v>
      </c>
      <c r="E1966" s="4">
        <f>(R1966-S1966*(1000-T1966)/(1000-U1966))*AO1966</f>
        <v>28.58369059733369</v>
      </c>
      <c r="F1966" s="4">
        <f>IF(AZ1966&lt;&gt;0,1/(1/AZ1966-1/N1966),0)</f>
        <v>0.155833248022447</v>
      </c>
      <c r="G1966" s="4">
        <f>((BC1966-AP1966/2)*S1966-E1966)/(BC1966+AP1966/2)</f>
        <v>832.3575686017016</v>
      </c>
      <c r="H1966" s="4">
        <f>AP1966*1000</f>
        <v>2.24150611531391</v>
      </c>
      <c r="I1966" s="4">
        <f>(AU1966-BA1966)</f>
        <v>1.503983065616421</v>
      </c>
      <c r="J1966" s="4">
        <f>(P1966+AT1966*D1966)</f>
        <v>24.93405914306641</v>
      </c>
      <c r="K1966" s="4">
        <v>6</v>
      </c>
      <c r="L1966" s="4">
        <f>(K1966*AI1966+AJ1966)</f>
        <v>1.420000016689301</v>
      </c>
      <c r="M1966" s="4">
        <v>1</v>
      </c>
      <c r="N1966" s="4">
        <f>L1966*(M1966+1)*(M1966+1)/(M1966*M1966+1)</f>
        <v>2.840000033378601</v>
      </c>
      <c r="O1966" s="4">
        <v>21.34085845947266</v>
      </c>
      <c r="P1966" s="4">
        <v>24.93405914306641</v>
      </c>
      <c r="Q1966" s="4">
        <v>20.61831092834473</v>
      </c>
      <c r="R1966" s="4">
        <v>1201.141357421875</v>
      </c>
      <c r="S1966" s="4">
        <v>1163.673828125</v>
      </c>
      <c r="T1966" s="4">
        <v>13.73221969604492</v>
      </c>
      <c r="U1966" s="4">
        <v>16.38058471679688</v>
      </c>
      <c r="V1966" s="4">
        <v>54.71286010742188</v>
      </c>
      <c r="W1966" s="4">
        <v>65.26323699951172</v>
      </c>
      <c r="X1966" s="4">
        <v>499.5056762695312</v>
      </c>
      <c r="Y1966" s="4">
        <v>2001.290771484375</v>
      </c>
      <c r="Z1966" s="4">
        <v>66.11678314208984</v>
      </c>
      <c r="AA1966" s="4">
        <v>101.5357894897461</v>
      </c>
      <c r="AB1966" s="4">
        <v>10.94326686859131</v>
      </c>
      <c r="AC1966" s="4">
        <v>0.361571878194809</v>
      </c>
      <c r="AD1966" s="4">
        <v>0.1993137747049332</v>
      </c>
      <c r="AE1966" s="4">
        <v>0.002436301205307245</v>
      </c>
      <c r="AF1966" s="4">
        <v>0.2319789528846741</v>
      </c>
      <c r="AG1966" s="4">
        <v>0.002809022320434451</v>
      </c>
      <c r="AH1966" s="4">
        <v>0.6666666865348816</v>
      </c>
      <c r="AI1966" s="4">
        <v>-0.2195652425289154</v>
      </c>
      <c r="AJ1966" s="4">
        <v>2.737391471862793</v>
      </c>
      <c r="AK1966" s="4">
        <v>1</v>
      </c>
      <c r="AL1966" s="4">
        <v>0</v>
      </c>
      <c r="AM1966" s="4">
        <v>0.1599999964237213</v>
      </c>
      <c r="AN1966" s="4">
        <v>111115</v>
      </c>
      <c r="AO1966" s="4">
        <f>X1966*0.000001/(K1966*0.0001)</f>
        <v>0.8325094604492186</v>
      </c>
      <c r="AP1966" s="4">
        <f>(U1966-T1966)/(1000-U1966)*AO1966</f>
        <v>0.00224150611531391</v>
      </c>
      <c r="AQ1966" s="4">
        <f>(P1966+273.15)</f>
        <v>298.0840591430664</v>
      </c>
      <c r="AR1966" s="4">
        <f>(O1966+273.15)</f>
        <v>294.4908584594726</v>
      </c>
      <c r="AS1966" s="4">
        <f>(Y1966*AK1966+Z1966*AL1966)*AM1966</f>
        <v>320.2065162803265</v>
      </c>
      <c r="AT1966" s="4">
        <f>((AS1966+0.00000010773*(AR1966^4-AQ1966^4))-AP1966*44100)/(L1966*0.92*2*29.3+0.00000043092*AQ1966^3)</f>
        <v>2.058481007396626</v>
      </c>
      <c r="AU1966" s="4">
        <f>0.61365*EXP(17.502*J1966/(240.97+J1966))</f>
        <v>3.167198667140061</v>
      </c>
      <c r="AV1966" s="4">
        <f>AU1966*1000/AA1966</f>
        <v>31.19292894708727</v>
      </c>
      <c r="AW1966" s="4">
        <f>(AV1966-U1966)</f>
        <v>14.8123442302904</v>
      </c>
      <c r="AX1966" s="4">
        <f>IF(D1966,P1966,(O1966+P1966)/2)</f>
        <v>23.13745880126953</v>
      </c>
      <c r="AY1966" s="4">
        <f>0.61365*EXP(17.502*AX1966/(240.97+AX1966))</f>
        <v>2.843266857161777</v>
      </c>
      <c r="AZ1966" s="4">
        <f>IF(AW1966&lt;&gt;0,(1000-(AV1966+U1966)/2)/AW1966*AP1966,0)</f>
        <v>0.1477273225892838</v>
      </c>
      <c r="BA1966" s="4">
        <f>U1966*AA1966/1000</f>
        <v>1.66321560152364</v>
      </c>
      <c r="BB1966" s="4">
        <f>(AY1966-BA1966)</f>
        <v>1.180051255638137</v>
      </c>
      <c r="BC1966" s="4">
        <f>1/(1.6/F1966+1.37/N1966)</f>
        <v>0.09302516252217641</v>
      </c>
      <c r="BD1966" s="4">
        <f>G1966*AA1966*0.001</f>
        <v>84.51408286573927</v>
      </c>
      <c r="BE1966" s="4">
        <f>G1966/S1966</f>
        <v>0.715284256193043</v>
      </c>
      <c r="BF1966" s="4">
        <f>(1-AP1966*AA1966/AU1966/F1966)*100</f>
        <v>53.88697111187079</v>
      </c>
      <c r="BG1966" s="4">
        <f>(S1966-E1966/(N1966/1.35))</f>
        <v>1150.086510571171</v>
      </c>
      <c r="BH1966" s="4">
        <f>E1966*BF1966/100/BG1966</f>
        <v>0.01339280563098002</v>
      </c>
    </row>
    <row r="1967" ht="16" customHeight="1">
      <c r="A1967" s="4">
        <v>1849</v>
      </c>
      <c r="B1967" t="s" s="2">
        <v>2028</v>
      </c>
      <c r="C1967" s="4">
        <v>10759.000029906631</v>
      </c>
      <c r="D1967" s="4">
        <v>0</v>
      </c>
      <c r="E1967" s="4">
        <f>(R1967-S1967*(1000-T1967)/(1000-U1967))*AO1967</f>
        <v>29.15624128133114</v>
      </c>
      <c r="F1967" s="4">
        <f>IF(AZ1967&lt;&gt;0,1/(1/AZ1967-1/N1967),0)</f>
        <v>0.1556036008923686</v>
      </c>
      <c r="G1967" s="4">
        <f>((BC1967-AP1967/2)*S1967-E1967)/(BC1967+AP1967/2)</f>
        <v>824.7009907727438</v>
      </c>
      <c r="H1967" s="4">
        <f>AP1967*1000</f>
        <v>2.242444923220718</v>
      </c>
      <c r="I1967" s="4">
        <f>(AU1967-BA1967)</f>
        <v>1.506697995890355</v>
      </c>
      <c r="J1967" s="4">
        <f>(P1967+AT1967*D1967)</f>
        <v>24.94781875610352</v>
      </c>
      <c r="K1967" s="4">
        <v>6</v>
      </c>
      <c r="L1967" s="4">
        <f>(K1967*AI1967+AJ1967)</f>
        <v>1.420000016689301</v>
      </c>
      <c r="M1967" s="4">
        <v>1</v>
      </c>
      <c r="N1967" s="4">
        <f>L1967*(M1967+1)*(M1967+1)/(M1967*M1967+1)</f>
        <v>2.840000033378601</v>
      </c>
      <c r="O1967" s="4">
        <v>21.34544563293457</v>
      </c>
      <c r="P1967" s="4">
        <v>24.94781875610352</v>
      </c>
      <c r="Q1967" s="4">
        <v>20.61769866943359</v>
      </c>
      <c r="R1967" s="4">
        <v>1200.703857421875</v>
      </c>
      <c r="S1967" s="4">
        <v>1162.551879882812</v>
      </c>
      <c r="T1967" s="4">
        <v>13.73010158538818</v>
      </c>
      <c r="U1967" s="4">
        <v>16.37946891784668</v>
      </c>
      <c r="V1967" s="4">
        <v>54.68805694580078</v>
      </c>
      <c r="W1967" s="4">
        <v>65.23983764648438</v>
      </c>
      <c r="X1967" s="4">
        <v>499.5263977050781</v>
      </c>
      <c r="Y1967" s="4">
        <v>2001.301269531250</v>
      </c>
      <c r="Z1967" s="4">
        <v>66.40738677978516</v>
      </c>
      <c r="AA1967" s="4">
        <v>101.5357131958008</v>
      </c>
      <c r="AB1967" s="4">
        <v>10.94326686859131</v>
      </c>
      <c r="AC1967" s="4">
        <v>0.361571878194809</v>
      </c>
      <c r="AD1967" s="4">
        <v>0.1993137747049332</v>
      </c>
      <c r="AE1967" s="4">
        <v>0.002436301205307245</v>
      </c>
      <c r="AF1967" s="4">
        <v>0.2319789528846741</v>
      </c>
      <c r="AG1967" s="4">
        <v>0.002809022320434451</v>
      </c>
      <c r="AH1967" s="4">
        <v>0.6666666865348816</v>
      </c>
      <c r="AI1967" s="4">
        <v>-0.2195652425289154</v>
      </c>
      <c r="AJ1967" s="4">
        <v>2.737391471862793</v>
      </c>
      <c r="AK1967" s="4">
        <v>1</v>
      </c>
      <c r="AL1967" s="4">
        <v>0</v>
      </c>
      <c r="AM1967" s="4">
        <v>0.1599999964237213</v>
      </c>
      <c r="AN1967" s="4">
        <v>111115</v>
      </c>
      <c r="AO1967" s="4">
        <f>X1967*0.000001/(K1967*0.0001)</f>
        <v>0.8325439961751301</v>
      </c>
      <c r="AP1967" s="4">
        <f>(U1967-T1967)/(1000-U1967)*AO1967</f>
        <v>0.002242444923220718</v>
      </c>
      <c r="AQ1967" s="4">
        <f>(P1967+273.15)</f>
        <v>298.0978187561035</v>
      </c>
      <c r="AR1967" s="4">
        <f>(O1967+273.15)</f>
        <v>294.4954456329345</v>
      </c>
      <c r="AS1967" s="4">
        <f>(Y1967*AK1967+Z1967*AL1967)*AM1967</f>
        <v>320.2081959677889</v>
      </c>
      <c r="AT1967" s="4">
        <f>((AS1967+0.00000010773*(AR1967^4-AQ1967^4))-AP1967*44100)/(L1967*0.92*2*29.3+0.00000043092*AQ1967^3)</f>
        <v>2.056781065193417</v>
      </c>
      <c r="AU1967" s="4">
        <f>0.61365*EXP(17.502*J1967/(240.97+J1967))</f>
        <v>3.169799054232369</v>
      </c>
      <c r="AV1967" s="4">
        <f>AU1967*1000/AA1967</f>
        <v>31.21856295153756</v>
      </c>
      <c r="AW1967" s="4">
        <f>(AV1967-U1967)</f>
        <v>14.83909403369088</v>
      </c>
      <c r="AX1967" s="4">
        <f>IF(D1967,P1967,(O1967+P1967)/2)</f>
        <v>23.14663219451904</v>
      </c>
      <c r="AY1967" s="4">
        <f>0.61365*EXP(17.502*AX1967/(240.97+AX1967))</f>
        <v>2.844844258903744</v>
      </c>
      <c r="AZ1967" s="4">
        <f>IF(AW1967&lt;&gt;0,(1000-(AV1967+U1967)/2)/AW1967*AP1967,0)</f>
        <v>0.1475209292285775</v>
      </c>
      <c r="BA1967" s="4">
        <f>U1967*AA1967/1000</f>
        <v>1.663101058342014</v>
      </c>
      <c r="BB1967" s="4">
        <f>(AY1967-BA1967)</f>
        <v>1.18174320056173</v>
      </c>
      <c r="BC1967" s="4">
        <f>1/(1.6/F1967+1.37/N1967)</f>
        <v>0.09289421708931796</v>
      </c>
      <c r="BD1967" s="4">
        <f>G1967*AA1967*0.001</f>
        <v>83.73660327139407</v>
      </c>
      <c r="BE1967" s="4">
        <f>G1967/S1967</f>
        <v>0.7093885486262129</v>
      </c>
      <c r="BF1967" s="4">
        <f>(1-AP1967*AA1967/AU1967/F1967)*100</f>
        <v>53.83750917446377</v>
      </c>
      <c r="BG1967" s="4">
        <f>(S1967-E1967/(N1967/1.35))</f>
        <v>1148.692399154930</v>
      </c>
      <c r="BH1967" s="4">
        <f>E1967*BF1967/100/BG1967</f>
        <v>0.01366509788548563</v>
      </c>
    </row>
    <row r="1968" ht="16" customHeight="1">
      <c r="A1968" s="4">
        <v>1850</v>
      </c>
      <c r="B1968" t="s" s="2">
        <v>2029</v>
      </c>
      <c r="C1968" s="4">
        <v>10764.000029794872</v>
      </c>
      <c r="D1968" s="4">
        <v>0</v>
      </c>
      <c r="E1968" s="4">
        <f>(R1968-S1968*(1000-T1968)/(1000-U1968))*AO1968</f>
        <v>29.54758458947757</v>
      </c>
      <c r="F1968" s="4">
        <f>IF(AZ1968&lt;&gt;0,1/(1/AZ1968-1/N1968),0)</f>
        <v>0.155555202329964</v>
      </c>
      <c r="G1968" s="4">
        <f>((BC1968-AP1968/2)*S1968-E1968)/(BC1968+AP1968/2)</f>
        <v>819.810312888958</v>
      </c>
      <c r="H1968" s="4">
        <f>AP1968*1000</f>
        <v>2.243234238133061</v>
      </c>
      <c r="I1968" s="4">
        <f>(AU1968-BA1968)</f>
        <v>1.507664243088463</v>
      </c>
      <c r="J1968" s="4">
        <f>(P1968+AT1968*D1968)</f>
        <v>24.95266723632812</v>
      </c>
      <c r="K1968" s="4">
        <v>6</v>
      </c>
      <c r="L1968" s="4">
        <f>(K1968*AI1968+AJ1968)</f>
        <v>1.420000016689301</v>
      </c>
      <c r="M1968" s="4">
        <v>1</v>
      </c>
      <c r="N1968" s="4">
        <f>L1968*(M1968+1)*(M1968+1)/(M1968*M1968+1)</f>
        <v>2.840000033378601</v>
      </c>
      <c r="O1968" s="4">
        <v>21.34892082214355</v>
      </c>
      <c r="P1968" s="4">
        <v>24.95266723632812</v>
      </c>
      <c r="Q1968" s="4">
        <v>20.61666679382324</v>
      </c>
      <c r="R1968" s="4">
        <v>1200.539672851562</v>
      </c>
      <c r="S1968" s="4">
        <v>1161.917358398438</v>
      </c>
      <c r="T1968" s="4">
        <v>13.72864151000977</v>
      </c>
      <c r="U1968" s="4">
        <v>16.37900352478027</v>
      </c>
      <c r="V1968" s="4">
        <v>54.66934967041016</v>
      </c>
      <c r="W1968" s="4">
        <v>65.22245025634766</v>
      </c>
      <c r="X1968" s="4">
        <v>499.5149230957031</v>
      </c>
      <c r="Y1968" s="4">
        <v>2001.275390625</v>
      </c>
      <c r="Z1968" s="4">
        <v>66.21368408203125</v>
      </c>
      <c r="AA1968" s="4">
        <v>101.5355758666992</v>
      </c>
      <c r="AB1968" s="4">
        <v>10.94326686859131</v>
      </c>
      <c r="AC1968" s="4">
        <v>0.361571878194809</v>
      </c>
      <c r="AD1968" s="4">
        <v>0.1993137747049332</v>
      </c>
      <c r="AE1968" s="4">
        <v>0.002436301205307245</v>
      </c>
      <c r="AF1968" s="4">
        <v>0.2319789528846741</v>
      </c>
      <c r="AG1968" s="4">
        <v>0.002809022320434451</v>
      </c>
      <c r="AH1968" s="4">
        <v>0.6666666865348816</v>
      </c>
      <c r="AI1968" s="4">
        <v>-0.2195652425289154</v>
      </c>
      <c r="AJ1968" s="4">
        <v>2.737391471862793</v>
      </c>
      <c r="AK1968" s="4">
        <v>1</v>
      </c>
      <c r="AL1968" s="4">
        <v>0</v>
      </c>
      <c r="AM1968" s="4">
        <v>0.1599999964237213</v>
      </c>
      <c r="AN1968" s="4">
        <v>111115</v>
      </c>
      <c r="AO1968" s="4">
        <f>X1968*0.000001/(K1968*0.0001)</f>
        <v>0.8325248718261717</v>
      </c>
      <c r="AP1968" s="4">
        <f>(U1968-T1968)/(1000-U1968)*AO1968</f>
        <v>0.00224323423813306</v>
      </c>
      <c r="AQ1968" s="4">
        <f>(P1968+273.15)</f>
        <v>298.1026672363281</v>
      </c>
      <c r="AR1968" s="4">
        <f>(O1968+273.15)</f>
        <v>294.4989208221435</v>
      </c>
      <c r="AS1968" s="4">
        <f>(Y1968*AK1968+Z1968*AL1968)*AM1968</f>
        <v>320.2040553428815</v>
      </c>
      <c r="AT1968" s="4">
        <f>((AS1968+0.00000010773*(AR1968^4-AQ1968^4))-AP1968*44100)/(L1968*0.92*2*29.3+0.00000043092*AQ1968^3)</f>
        <v>2.05613093215177</v>
      </c>
      <c r="AU1968" s="4">
        <f>0.61365*EXP(17.502*J1968/(240.97+J1968))</f>
        <v>3.170715798099725</v>
      </c>
      <c r="AV1968" s="4">
        <f>AU1968*1000/AA1968</f>
        <v>31.22763397001257</v>
      </c>
      <c r="AW1968" s="4">
        <f>(AV1968-U1968)</f>
        <v>14.8486304452323</v>
      </c>
      <c r="AX1968" s="4">
        <f>IF(D1968,P1968,(O1968+P1968)/2)</f>
        <v>23.15079402923584</v>
      </c>
      <c r="AY1968" s="4">
        <f>0.61365*EXP(17.502*AX1968/(240.97+AX1968))</f>
        <v>2.845560155463393</v>
      </c>
      <c r="AZ1968" s="4">
        <f>IF(AW1968&lt;&gt;0,(1000-(AV1968+U1968)/2)/AW1968*AP1968,0)</f>
        <v>0.1474774274041439</v>
      </c>
      <c r="BA1968" s="4">
        <f>U1968*AA1968/1000</f>
        <v>1.663051555011261</v>
      </c>
      <c r="BB1968" s="4">
        <f>(AY1968-BA1968)</f>
        <v>1.182508600452132</v>
      </c>
      <c r="BC1968" s="4">
        <f>1/(1.6/F1968+1.37/N1968)</f>
        <v>0.09286661788449202</v>
      </c>
      <c r="BD1968" s="4">
        <f>G1968*AA1968*0.001</f>
        <v>83.23991222063923</v>
      </c>
      <c r="BE1968" s="4">
        <f>G1968/S1968</f>
        <v>0.7055668003953116</v>
      </c>
      <c r="BF1968" s="4">
        <f>(1-AP1968*AA1968/AU1968/F1968)*100</f>
        <v>53.82031091248367</v>
      </c>
      <c r="BG1968" s="4">
        <f>(S1968-E1968/(N1968/1.35))</f>
        <v>1147.871851804432</v>
      </c>
      <c r="BH1968" s="4">
        <f>E1968*BF1968/100/BG1968</f>
        <v>0.01385398715735329</v>
      </c>
    </row>
    <row r="1969" ht="16" customHeight="1">
      <c r="A1969" s="4">
        <v>1851</v>
      </c>
      <c r="B1969" t="s" s="2">
        <v>2030</v>
      </c>
      <c r="C1969" s="4">
        <v>10769.000029683113</v>
      </c>
      <c r="D1969" s="4">
        <v>0</v>
      </c>
      <c r="E1969" s="4">
        <f>(R1969-S1969*(1000-T1969)/(1000-U1969))*AO1969</f>
        <v>29.79486106241173</v>
      </c>
      <c r="F1969" s="4">
        <f>IF(AZ1969&lt;&gt;0,1/(1/AZ1969-1/N1969),0)</f>
        <v>0.1555200460555431</v>
      </c>
      <c r="G1969" s="4">
        <f>((BC1969-AP1969/2)*S1969-E1969)/(BC1969+AP1969/2)</f>
        <v>816.6933885798505</v>
      </c>
      <c r="H1969" s="4">
        <f>AP1969*1000</f>
        <v>2.243181823399844</v>
      </c>
      <c r="I1969" s="4">
        <f>(AU1969-BA1969)</f>
        <v>1.507949740570188</v>
      </c>
      <c r="J1969" s="4">
        <f>(P1969+AT1969*D1969)</f>
        <v>24.95356559753418</v>
      </c>
      <c r="K1969" s="4">
        <v>6</v>
      </c>
      <c r="L1969" s="4">
        <f>(K1969*AI1969+AJ1969)</f>
        <v>1.420000016689301</v>
      </c>
      <c r="M1969" s="4">
        <v>1</v>
      </c>
      <c r="N1969" s="4">
        <f>L1969*(M1969+1)*(M1969+1)/(M1969*M1969+1)</f>
        <v>2.840000033378601</v>
      </c>
      <c r="O1969" s="4">
        <v>21.3522777557373</v>
      </c>
      <c r="P1969" s="4">
        <v>24.95356559753418</v>
      </c>
      <c r="Q1969" s="4">
        <v>20.61747550964355</v>
      </c>
      <c r="R1969" s="4">
        <v>1200.409790039062</v>
      </c>
      <c r="S1969" s="4">
        <v>1161.494262695312</v>
      </c>
      <c r="T1969" s="4">
        <v>13.72775936126709</v>
      </c>
      <c r="U1969" s="4">
        <v>16.37788581848145</v>
      </c>
      <c r="V1969" s="4">
        <v>54.65438842773438</v>
      </c>
      <c r="W1969" s="4">
        <v>65.20493316650391</v>
      </c>
      <c r="X1969" s="4">
        <v>499.5482177734375</v>
      </c>
      <c r="Y1969" s="4">
        <v>2001.329833984375</v>
      </c>
      <c r="Z1969" s="4">
        <v>66.09239959716797</v>
      </c>
      <c r="AA1969" s="4">
        <v>101.5354461669922</v>
      </c>
      <c r="AB1969" s="4">
        <v>10.94326686859131</v>
      </c>
      <c r="AC1969" s="4">
        <v>0.361571878194809</v>
      </c>
      <c r="AD1969" s="4">
        <v>0.1993137747049332</v>
      </c>
      <c r="AE1969" s="4">
        <v>0.002436301205307245</v>
      </c>
      <c r="AF1969" s="4">
        <v>0.2319789528846741</v>
      </c>
      <c r="AG1969" s="4">
        <v>0.002809022320434451</v>
      </c>
      <c r="AH1969" s="4">
        <v>0.6666666865348816</v>
      </c>
      <c r="AI1969" s="4">
        <v>-0.2195652425289154</v>
      </c>
      <c r="AJ1969" s="4">
        <v>2.737391471862793</v>
      </c>
      <c r="AK1969" s="4">
        <v>1</v>
      </c>
      <c r="AL1969" s="4">
        <v>0</v>
      </c>
      <c r="AM1969" s="4">
        <v>0.1599999964237213</v>
      </c>
      <c r="AN1969" s="4">
        <v>111115</v>
      </c>
      <c r="AO1969" s="4">
        <f>X1969*0.000001/(K1969*0.0001)</f>
        <v>0.832580362955729</v>
      </c>
      <c r="AP1969" s="4">
        <f>(U1969-T1969)/(1000-U1969)*AO1969</f>
        <v>0.002243181823399844</v>
      </c>
      <c r="AQ1969" s="4">
        <f>(P1969+273.15)</f>
        <v>298.1035655975342</v>
      </c>
      <c r="AR1969" s="4">
        <f>(O1969+273.15)</f>
        <v>294.5022777557373</v>
      </c>
      <c r="AS1969" s="4">
        <f>(Y1969*AK1969+Z1969*AL1969)*AM1969</f>
        <v>320.2127662801868</v>
      </c>
      <c r="AT1969" s="4">
        <f>((AS1969+0.00000010773*(AR1969^4-AQ1969^4))-AP1969*44100)/(L1969*0.92*2*29.3+0.00000043092*AQ1969^3)</f>
        <v>2.056557251140267</v>
      </c>
      <c r="AU1969" s="4">
        <f>0.61365*EXP(17.502*J1969/(240.97+J1969))</f>
        <v>3.170885684421756</v>
      </c>
      <c r="AV1969" s="4">
        <f>AU1969*1000/AA1969</f>
        <v>31.22934703223443</v>
      </c>
      <c r="AW1969" s="4">
        <f>(AV1969-U1969)</f>
        <v>14.85146121375298</v>
      </c>
      <c r="AX1969" s="4">
        <f>IF(D1969,P1969,(O1969+P1969)/2)</f>
        <v>23.15292167663574</v>
      </c>
      <c r="AY1969" s="4">
        <f>0.61365*EXP(17.502*AX1969/(240.97+AX1969))</f>
        <v>2.845926202866567</v>
      </c>
      <c r="AZ1969" s="4">
        <f>IF(AW1969&lt;&gt;0,(1000-(AV1969+U1969)/2)/AW1969*AP1969,0)</f>
        <v>0.1474458271941268</v>
      </c>
      <c r="BA1969" s="4">
        <f>U1969*AA1969/1000</f>
        <v>1.662935943851568</v>
      </c>
      <c r="BB1969" s="4">
        <f>(AY1969-BA1969)</f>
        <v>1.182990259014999</v>
      </c>
      <c r="BC1969" s="4">
        <f>1/(1.6/F1969+1.37/N1969)</f>
        <v>0.09284656959134828</v>
      </c>
      <c r="BD1969" s="4">
        <f>G1969*AA1969*0.001</f>
        <v>82.92332759108784</v>
      </c>
      <c r="BE1969" s="4">
        <f>G1969/S1969</f>
        <v>0.7031402692292839</v>
      </c>
      <c r="BF1969" s="4">
        <f>(1-AP1969*AA1969/AU1969/F1969)*100</f>
        <v>53.81348463626975</v>
      </c>
      <c r="BG1969" s="4">
        <f>(S1969-E1969/(N1969/1.35))</f>
        <v>1147.331212708864</v>
      </c>
      <c r="BH1969" s="4">
        <f>E1969*BF1969/100/BG1969</f>
        <v>0.01397473789836431</v>
      </c>
    </row>
    <row r="1970" ht="29" customHeight="1">
      <c r="A1970" t="s" s="2">
        <v>9</v>
      </c>
      <c r="B1970" t="s" s="5">
        <v>2031</v>
      </c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  <c r="AL1970" s="3"/>
      <c r="AM1970" s="3"/>
      <c r="AN1970" s="3"/>
      <c r="AO1970" s="3"/>
      <c r="AP1970" s="3"/>
      <c r="AQ1970" s="3"/>
      <c r="AR1970" s="3"/>
      <c r="AS1970" s="3"/>
      <c r="AT1970" s="3"/>
      <c r="AU1970" s="3"/>
      <c r="AV1970" s="3"/>
      <c r="AW1970" s="3"/>
      <c r="AX1970" s="3"/>
      <c r="AY1970" s="3"/>
      <c r="AZ1970" s="3"/>
      <c r="BA1970" s="3"/>
      <c r="BB1970" s="3"/>
      <c r="BC1970" s="3"/>
      <c r="BD1970" s="3"/>
      <c r="BE1970" s="3"/>
      <c r="BF1970" s="3"/>
      <c r="BG1970" s="3"/>
      <c r="BH1970" s="3"/>
    </row>
    <row r="1971" ht="16" customHeight="1">
      <c r="A1971" s="4">
        <v>1852</v>
      </c>
      <c r="B1971" t="s" s="2">
        <v>2032</v>
      </c>
      <c r="C1971" s="4">
        <v>10792.000032566488</v>
      </c>
      <c r="D1971" s="4">
        <v>0</v>
      </c>
      <c r="E1971" s="4">
        <f>(R1971-S1971*(1000-T1971)/(1000-U1971))*AO1971</f>
        <v>29.55404465991264</v>
      </c>
      <c r="F1971" s="4">
        <f>IF(AZ1971&lt;&gt;0,1/(1/AZ1971-1/N1971),0)</f>
        <v>0.1532119452582582</v>
      </c>
      <c r="G1971" s="4">
        <f>((BC1971-AP1971/2)*S1971-E1971)/(BC1971+AP1971/2)</f>
        <v>814.5033607455205</v>
      </c>
      <c r="H1971" s="4">
        <f>AP1971*1000</f>
        <v>2.212026398609654</v>
      </c>
      <c r="I1971" s="4">
        <f>(AU1971-BA1971)</f>
        <v>1.508240895462232</v>
      </c>
      <c r="J1971" s="4">
        <f>(P1971+AT1971*D1971)</f>
        <v>24.9548225402832</v>
      </c>
      <c r="K1971" s="4">
        <v>6</v>
      </c>
      <c r="L1971" s="4">
        <f>(K1971*AI1971+AJ1971)</f>
        <v>1.420000016689301</v>
      </c>
      <c r="M1971" s="4">
        <v>1</v>
      </c>
      <c r="N1971" s="4">
        <f>L1971*(M1971+1)*(M1971+1)/(M1971*M1971+1)</f>
        <v>2.840000033378601</v>
      </c>
      <c r="O1971" s="4">
        <v>21.35357093811035</v>
      </c>
      <c r="P1971" s="4">
        <v>24.9548225402832</v>
      </c>
      <c r="Q1971" s="4">
        <v>20.6173095703125</v>
      </c>
      <c r="R1971" s="4">
        <v>1199.853393554688</v>
      </c>
      <c r="S1971" s="4">
        <v>1161.269042968750</v>
      </c>
      <c r="T1971" s="4">
        <v>13.763916015625</v>
      </c>
      <c r="U1971" s="4">
        <v>16.37738037109375</v>
      </c>
      <c r="V1971" s="4">
        <v>55.00292205810547</v>
      </c>
      <c r="W1971" s="4">
        <v>65.19998168945312</v>
      </c>
      <c r="X1971" s="4">
        <v>499.5206909179688</v>
      </c>
      <c r="Y1971" s="4">
        <v>2001.337280273438</v>
      </c>
      <c r="Z1971" s="4">
        <v>66.27205657958984</v>
      </c>
      <c r="AA1971" s="4">
        <v>101.5353164672852</v>
      </c>
      <c r="AB1971" s="4">
        <v>11.29150295257568</v>
      </c>
      <c r="AC1971" s="4">
        <v>0.3424232304096222</v>
      </c>
      <c r="AD1971" s="4">
        <v>0.3483929038047791</v>
      </c>
      <c r="AE1971" s="4">
        <v>0.0004306553164497018</v>
      </c>
      <c r="AF1971" s="4">
        <v>0.3922660350799561</v>
      </c>
      <c r="AG1971" s="4">
        <v>0.003508769907057285</v>
      </c>
      <c r="AH1971" s="4">
        <v>0.6666666865348816</v>
      </c>
      <c r="AI1971" s="4">
        <v>-0.2195652425289154</v>
      </c>
      <c r="AJ1971" s="4">
        <v>2.737391471862793</v>
      </c>
      <c r="AK1971" s="4">
        <v>1</v>
      </c>
      <c r="AL1971" s="4">
        <v>0</v>
      </c>
      <c r="AM1971" s="4">
        <v>0.1599999964237213</v>
      </c>
      <c r="AN1971" s="4">
        <v>111115</v>
      </c>
      <c r="AO1971" s="4">
        <f>X1971*0.000001/(K1971*0.0001)</f>
        <v>0.8325344848632811</v>
      </c>
      <c r="AP1971" s="4">
        <f>(U1971-T1971)/(1000-U1971)*AO1971</f>
        <v>0.002212026398609654</v>
      </c>
      <c r="AQ1971" s="4">
        <f>(P1971+273.15)</f>
        <v>298.1048225402832</v>
      </c>
      <c r="AR1971" s="4">
        <f>(O1971+273.15)</f>
        <v>294.5035709381103</v>
      </c>
      <c r="AS1971" s="4">
        <f>(Y1971*AK1971+Z1971*AL1971)*AM1971</f>
        <v>320.2139576864101</v>
      </c>
      <c r="AT1971" s="4">
        <f>((AS1971+0.00000010773*(AR1971^4-AQ1971^4))-AP1971*44100)/(L1971*0.92*2*29.3+0.00000043092*AQ1971^3)</f>
        <v>2.07218441669837</v>
      </c>
      <c r="AU1971" s="4">
        <f>0.61365*EXP(17.502*J1971/(240.97+J1971))</f>
        <v>3.17112339434634</v>
      </c>
      <c r="AV1971" s="4">
        <f>AU1971*1000/AA1971</f>
        <v>31.23172807924503</v>
      </c>
      <c r="AW1971" s="4">
        <f>(AV1971-U1971)</f>
        <v>14.85434770815128</v>
      </c>
      <c r="AX1971" s="4">
        <f>IF(D1971,P1971,(O1971+P1971)/2)</f>
        <v>23.15419673919678</v>
      </c>
      <c r="AY1971" s="4">
        <f>0.61365*EXP(17.502*AX1971/(240.97+AX1971))</f>
        <v>2.846145588529337</v>
      </c>
      <c r="AZ1971" s="4">
        <f>IF(AW1971&lt;&gt;0,(1000-(AV1971+U1971)/2)/AW1971*AP1971,0)</f>
        <v>0.1453695671248827</v>
      </c>
      <c r="BA1971" s="4">
        <f>U1971*AA1971/1000</f>
        <v>1.662882498884108</v>
      </c>
      <c r="BB1971" s="4">
        <f>(AY1971-BA1971)</f>
        <v>1.183263089645229</v>
      </c>
      <c r="BC1971" s="4">
        <f>1/(1.6/F1971+1.37/N1971)</f>
        <v>0.09152945820287595</v>
      </c>
      <c r="BD1971" s="4">
        <f>G1971*AA1971*0.001</f>
        <v>82.70085649696375</v>
      </c>
      <c r="BE1971" s="4">
        <f>G1971/S1971</f>
        <v>0.7013907463366686</v>
      </c>
      <c r="BF1971" s="4">
        <f>(1-AP1971*AA1971/AU1971/F1971)*100</f>
        <v>53.77236621317321</v>
      </c>
      <c r="BG1971" s="4">
        <f>(S1971-E1971/(N1971/1.35))</f>
        <v>1147.220465566651</v>
      </c>
      <c r="BH1971" s="4">
        <f>E1971*BF1971/100/BG1971</f>
        <v>0.01385253279759391</v>
      </c>
    </row>
    <row r="1972" ht="16" customHeight="1">
      <c r="A1972" s="4">
        <v>1853</v>
      </c>
      <c r="B1972" t="s" s="2">
        <v>2033</v>
      </c>
      <c r="C1972" s="4">
        <v>10797.500032443553</v>
      </c>
      <c r="D1972" s="4">
        <v>0</v>
      </c>
      <c r="E1972" s="4">
        <f>(R1972-S1972*(1000-T1972)/(1000-U1972))*AO1972</f>
        <v>29.65185035030895</v>
      </c>
      <c r="F1972" s="4">
        <f>IF(AZ1972&lt;&gt;0,1/(1/AZ1972-1/N1972),0)</f>
        <v>0.14794813822476</v>
      </c>
      <c r="G1972" s="4">
        <f>((BC1972-AP1972/2)*S1972-E1972)/(BC1972+AP1972/2)</f>
        <v>801.3053788547001</v>
      </c>
      <c r="H1972" s="4">
        <f>AP1972*1000</f>
        <v>2.140944882563055</v>
      </c>
      <c r="I1972" s="4">
        <f>(AU1972-BA1972)</f>
        <v>1.509069711022483</v>
      </c>
      <c r="J1972" s="4">
        <f>(P1972+AT1972*D1972)</f>
        <v>24.95714950561523</v>
      </c>
      <c r="K1972" s="4">
        <v>6</v>
      </c>
      <c r="L1972" s="4">
        <f>(K1972*AI1972+AJ1972)</f>
        <v>1.420000016689301</v>
      </c>
      <c r="M1972" s="4">
        <v>1</v>
      </c>
      <c r="N1972" s="4">
        <f>L1972*(M1972+1)*(M1972+1)/(M1972*M1972+1)</f>
        <v>2.840000033378601</v>
      </c>
      <c r="O1972" s="4">
        <v>21.35965728759766</v>
      </c>
      <c r="P1972" s="4">
        <v>24.95714950561523</v>
      </c>
      <c r="Q1972" s="4">
        <v>20.6165828704834</v>
      </c>
      <c r="R1972" s="4">
        <v>1198.6044921875</v>
      </c>
      <c r="S1972" s="4">
        <v>1160.000488281250</v>
      </c>
      <c r="T1972" s="4">
        <v>13.843581199646</v>
      </c>
      <c r="U1972" s="4">
        <v>16.37337493896484</v>
      </c>
      <c r="V1972" s="4">
        <v>55.31197357177734</v>
      </c>
      <c r="W1972" s="4">
        <v>65.16302490234375</v>
      </c>
      <c r="X1972" s="4">
        <v>499.4613647460938</v>
      </c>
      <c r="Y1972" s="4">
        <v>2001.387084960938</v>
      </c>
      <c r="Z1972" s="4">
        <v>66.54035186767578</v>
      </c>
      <c r="AA1972" s="4">
        <v>101.5364151000977</v>
      </c>
      <c r="AB1972" s="4">
        <v>11.29150295257568</v>
      </c>
      <c r="AC1972" s="4">
        <v>0.3424232304096222</v>
      </c>
      <c r="AD1972" s="4">
        <v>0.3483929038047791</v>
      </c>
      <c r="AE1972" s="4">
        <v>0.0004306553164497018</v>
      </c>
      <c r="AF1972" s="4">
        <v>0.3922660350799561</v>
      </c>
      <c r="AG1972" s="4">
        <v>0.003508769907057285</v>
      </c>
      <c r="AH1972" s="4">
        <v>0.6666666865348816</v>
      </c>
      <c r="AI1972" s="4">
        <v>-0.2195652425289154</v>
      </c>
      <c r="AJ1972" s="4">
        <v>2.737391471862793</v>
      </c>
      <c r="AK1972" s="4">
        <v>1</v>
      </c>
      <c r="AL1972" s="4">
        <v>0</v>
      </c>
      <c r="AM1972" s="4">
        <v>0.1599999964237213</v>
      </c>
      <c r="AN1972" s="4">
        <v>111115</v>
      </c>
      <c r="AO1972" s="4">
        <f>X1972*0.000001/(K1972*0.0001)</f>
        <v>0.8324356079101562</v>
      </c>
      <c r="AP1972" s="4">
        <f>(U1972-T1972)/(1000-U1972)*AO1972</f>
        <v>0.002140944882563055</v>
      </c>
      <c r="AQ1972" s="4">
        <f>(P1972+273.15)</f>
        <v>298.1071495056152</v>
      </c>
      <c r="AR1972" s="4">
        <f>(O1972+273.15)</f>
        <v>294.5096572875976</v>
      </c>
      <c r="AS1972" s="4">
        <f>(Y1972*AK1972+Z1972*AL1972)*AM1972</f>
        <v>320.221926436232</v>
      </c>
      <c r="AT1972" s="4">
        <f>((AS1972+0.00000010773*(AR1972^4-AQ1972^4))-AP1972*44100)/(L1972*0.92*2*29.3+0.00000043092*AQ1972^3)</f>
        <v>2.108361547896264</v>
      </c>
      <c r="AU1972" s="4">
        <f>0.61365*EXP(17.502*J1972/(240.97+J1972))</f>
        <v>3.171563505414753</v>
      </c>
      <c r="AV1972" s="4">
        <f>AU1972*1000/AA1972</f>
        <v>31.23572466378816</v>
      </c>
      <c r="AW1972" s="4">
        <f>(AV1972-U1972)</f>
        <v>14.86234972482331</v>
      </c>
      <c r="AX1972" s="4">
        <f>IF(D1972,P1972,(O1972+P1972)/2)</f>
        <v>23.15840339660645</v>
      </c>
      <c r="AY1972" s="4">
        <f>0.61365*EXP(17.502*AX1972/(240.97+AX1972))</f>
        <v>2.846869485637967</v>
      </c>
      <c r="AZ1972" s="4">
        <f>IF(AW1972&lt;&gt;0,(1000-(AV1972+U1972)/2)/AW1972*AP1972,0)</f>
        <v>0.1406224918791518</v>
      </c>
      <c r="BA1972" s="4">
        <f>U1972*AA1972/1000</f>
        <v>1.66249379439227</v>
      </c>
      <c r="BB1972" s="4">
        <f>(AY1972-BA1972)</f>
        <v>1.184375691245696</v>
      </c>
      <c r="BC1972" s="4">
        <f>1/(1.6/F1972+1.37/N1972)</f>
        <v>0.0885191166413254</v>
      </c>
      <c r="BD1972" s="4">
        <f>G1972*AA1972*0.001</f>
        <v>81.36167556933184</v>
      </c>
      <c r="BE1972" s="4">
        <f>G1972/S1972</f>
        <v>0.6907802082411004</v>
      </c>
      <c r="BF1972" s="4">
        <f>(1-AP1972*AA1972/AU1972/F1972)*100</f>
        <v>53.67190991354472</v>
      </c>
      <c r="BG1972" s="4">
        <f>(S1972-E1972/(N1972/1.35))</f>
        <v>1145.905418738136</v>
      </c>
      <c r="BH1972" s="4">
        <f>E1972*BF1972/100/BG1972</f>
        <v>0.01388833157385895</v>
      </c>
    </row>
    <row r="1973" ht="16" customHeight="1">
      <c r="A1973" s="4">
        <v>1854</v>
      </c>
      <c r="B1973" t="s" s="2">
        <v>2034</v>
      </c>
      <c r="C1973" s="4">
        <v>10802.500032331795</v>
      </c>
      <c r="D1973" s="4">
        <v>0</v>
      </c>
      <c r="E1973" s="4">
        <f>(R1973-S1973*(1000-T1973)/(1000-U1973))*AO1973</f>
        <v>30.02649875465622</v>
      </c>
      <c r="F1973" s="4">
        <f>IF(AZ1973&lt;&gt;0,1/(1/AZ1973-1/N1973),0)</f>
        <v>0.1475109768950012</v>
      </c>
      <c r="G1973" s="4">
        <f>((BC1973-AP1973/2)*S1973-E1973)/(BC1973+AP1973/2)</f>
        <v>795.5921640245442</v>
      </c>
      <c r="H1973" s="4">
        <f>AP1973*1000</f>
        <v>2.137438174905228</v>
      </c>
      <c r="I1973" s="4">
        <f>(AU1973-BA1973)</f>
        <v>1.510848073004877</v>
      </c>
      <c r="J1973" s="4">
        <f>(P1973+AT1973*D1973)</f>
        <v>24.96302795410156</v>
      </c>
      <c r="K1973" s="4">
        <v>6</v>
      </c>
      <c r="L1973" s="4">
        <f>(K1973*AI1973+AJ1973)</f>
        <v>1.420000016689301</v>
      </c>
      <c r="M1973" s="4">
        <v>1</v>
      </c>
      <c r="N1973" s="4">
        <f>L1973*(M1973+1)*(M1973+1)/(M1973*M1973+1)</f>
        <v>2.840000033378601</v>
      </c>
      <c r="O1973" s="4">
        <v>21.36439895629883</v>
      </c>
      <c r="P1973" s="4">
        <v>24.96302795410156</v>
      </c>
      <c r="Q1973" s="4">
        <v>20.61598587036133</v>
      </c>
      <c r="R1973" s="4">
        <v>1198.484130859375</v>
      </c>
      <c r="S1973" s="4">
        <v>1159.434326171875</v>
      </c>
      <c r="T1973" s="4">
        <v>13.84090900421143</v>
      </c>
      <c r="U1973" s="4">
        <v>16.3667106628418</v>
      </c>
      <c r="V1973" s="4">
        <v>55.30957412719727</v>
      </c>
      <c r="W1973" s="4">
        <v>65.12017059326172</v>
      </c>
      <c r="X1973" s="4">
        <v>499.4347839355469</v>
      </c>
      <c r="Y1973" s="4">
        <v>2001.393432617188</v>
      </c>
      <c r="Z1973" s="4">
        <v>66.8304443359375</v>
      </c>
      <c r="AA1973" s="4">
        <v>101.5370483398438</v>
      </c>
      <c r="AB1973" s="4">
        <v>11.29150295257568</v>
      </c>
      <c r="AC1973" s="4">
        <v>0.3424232304096222</v>
      </c>
      <c r="AD1973" s="4">
        <v>0.3483929038047791</v>
      </c>
      <c r="AE1973" s="4">
        <v>0.0004306553164497018</v>
      </c>
      <c r="AF1973" s="4">
        <v>0.3922660350799561</v>
      </c>
      <c r="AG1973" s="4">
        <v>0.003508769907057285</v>
      </c>
      <c r="AH1973" s="4">
        <v>0.6666666865348816</v>
      </c>
      <c r="AI1973" s="4">
        <v>-0.2195652425289154</v>
      </c>
      <c r="AJ1973" s="4">
        <v>2.737391471862793</v>
      </c>
      <c r="AK1973" s="4">
        <v>1</v>
      </c>
      <c r="AL1973" s="4">
        <v>0</v>
      </c>
      <c r="AM1973" s="4">
        <v>0.1599999964237213</v>
      </c>
      <c r="AN1973" s="4">
        <v>111115</v>
      </c>
      <c r="AO1973" s="4">
        <f>X1973*0.000001/(K1973*0.0001)</f>
        <v>0.8323913065592448</v>
      </c>
      <c r="AP1973" s="4">
        <f>(U1973-T1973)/(1000-U1973)*AO1973</f>
        <v>0.002137438174905229</v>
      </c>
      <c r="AQ1973" s="4">
        <f>(P1973+273.15)</f>
        <v>298.1130279541015</v>
      </c>
      <c r="AR1973" s="4">
        <f>(O1973+273.15)</f>
        <v>294.5143989562988</v>
      </c>
      <c r="AS1973" s="4">
        <f>(Y1973*AK1973+Z1973*AL1973)*AM1973</f>
        <v>320.2229420612093</v>
      </c>
      <c r="AT1973" s="4">
        <f>((AS1973+0.00000010773*(AR1973^4-AQ1973^4))-AP1973*44100)/(L1973*0.92*2*29.3+0.00000043092*AQ1973^3)</f>
        <v>2.109945274832471</v>
      </c>
      <c r="AU1973" s="4">
        <f>0.61365*EXP(17.502*J1973/(240.97+J1973))</f>
        <v>3.172675564742081</v>
      </c>
      <c r="AV1973" s="4">
        <f>AU1973*1000/AA1973</f>
        <v>31.24648211284574</v>
      </c>
      <c r="AW1973" s="4">
        <f>(AV1973-U1973)</f>
        <v>14.87977145000394</v>
      </c>
      <c r="AX1973" s="4">
        <f>IF(D1973,P1973,(O1973+P1973)/2)</f>
        <v>23.1637134552002</v>
      </c>
      <c r="AY1973" s="4">
        <f>0.61365*EXP(17.502*AX1973/(240.97+AX1973))</f>
        <v>2.847783490049077</v>
      </c>
      <c r="AZ1973" s="4">
        <f>IF(AW1973&lt;&gt;0,(1000-(AV1973+U1973)/2)/AW1973*AP1973,0)</f>
        <v>0.1402274930083511</v>
      </c>
      <c r="BA1973" s="4">
        <f>U1973*AA1973/1000</f>
        <v>1.661827491737204</v>
      </c>
      <c r="BB1973" s="4">
        <f>(AY1973-BA1973)</f>
        <v>1.185955998311874</v>
      </c>
      <c r="BC1973" s="4">
        <f>1/(1.6/F1973+1.37/N1973)</f>
        <v>0.08826869511675756</v>
      </c>
      <c r="BD1973" s="4">
        <f>G1973*AA1973*0.001</f>
        <v>80.78208001736105</v>
      </c>
      <c r="BE1973" s="4">
        <f>G1973/S1973</f>
        <v>0.68618993423402</v>
      </c>
      <c r="BF1973" s="4">
        <f>(1-AP1973*AA1973/AU1973/F1973)*100</f>
        <v>53.62669027592241</v>
      </c>
      <c r="BG1973" s="4">
        <f>(S1973-E1973/(N1973/1.35))</f>
        <v>1145.161166720337</v>
      </c>
      <c r="BH1973" s="4">
        <f>E1973*BF1973/100/BG1973</f>
        <v>0.0140610928451048</v>
      </c>
    </row>
    <row r="1974" ht="16" customHeight="1">
      <c r="A1974" s="4">
        <v>1855</v>
      </c>
      <c r="B1974" t="s" s="2">
        <v>2035</v>
      </c>
      <c r="C1974" s="4">
        <v>10807.500032220036</v>
      </c>
      <c r="D1974" s="4">
        <v>0</v>
      </c>
      <c r="E1974" s="4">
        <f>(R1974-S1974*(1000-T1974)/(1000-U1974))*AO1974</f>
        <v>30.7130999429645</v>
      </c>
      <c r="F1974" s="4">
        <f>IF(AZ1974&lt;&gt;0,1/(1/AZ1974-1/N1974),0)</f>
        <v>0.1507156240436408</v>
      </c>
      <c r="G1974" s="4">
        <f>((BC1974-AP1974/2)*S1974-E1974)/(BC1974+AP1974/2)</f>
        <v>794.8436948811254</v>
      </c>
      <c r="H1974" s="4">
        <f>AP1974*1000</f>
        <v>2.183393629481127</v>
      </c>
      <c r="I1974" s="4">
        <f>(AU1974-BA1974)</f>
        <v>1.512142938108761</v>
      </c>
      <c r="J1974" s="4">
        <f>(P1974+AT1974*D1974)</f>
        <v>24.96500396728516</v>
      </c>
      <c r="K1974" s="4">
        <v>6</v>
      </c>
      <c r="L1974" s="4">
        <f>(K1974*AI1974+AJ1974)</f>
        <v>1.420000016689301</v>
      </c>
      <c r="M1974" s="4">
        <v>1</v>
      </c>
      <c r="N1974" s="4">
        <f>L1974*(M1974+1)*(M1974+1)/(M1974*M1974+1)</f>
        <v>2.840000033378601</v>
      </c>
      <c r="O1974" s="4">
        <v>21.36819076538086</v>
      </c>
      <c r="P1974" s="4">
        <v>24.96500396728516</v>
      </c>
      <c r="Q1974" s="4">
        <v>20.61577224731445</v>
      </c>
      <c r="R1974" s="4">
        <v>1199.323608398438</v>
      </c>
      <c r="S1974" s="4">
        <v>1159.388061523438</v>
      </c>
      <c r="T1974" s="4">
        <v>13.77767753601074</v>
      </c>
      <c r="U1974" s="4">
        <v>16.35761451721191</v>
      </c>
      <c r="V1974" s="4">
        <v>54.93572616577148</v>
      </c>
      <c r="W1974" s="4">
        <v>65.06710815429688</v>
      </c>
      <c r="X1974" s="4">
        <v>499.4723205566406</v>
      </c>
      <c r="Y1974" s="4">
        <v>2001.079833984375</v>
      </c>
      <c r="Z1974" s="4">
        <v>66.81431579589844</v>
      </c>
      <c r="AA1974" s="4">
        <v>101.5372085571289</v>
      </c>
      <c r="AB1974" s="4">
        <v>11.29150295257568</v>
      </c>
      <c r="AC1974" s="4">
        <v>0.3424232304096222</v>
      </c>
      <c r="AD1974" s="4">
        <v>0.3483929038047791</v>
      </c>
      <c r="AE1974" s="4">
        <v>0.0004306553164497018</v>
      </c>
      <c r="AF1974" s="4">
        <v>0.3922660350799561</v>
      </c>
      <c r="AG1974" s="4">
        <v>0.003508769907057285</v>
      </c>
      <c r="AH1974" s="4">
        <v>0.3333333432674408</v>
      </c>
      <c r="AI1974" s="4">
        <v>-0.2195652425289154</v>
      </c>
      <c r="AJ1974" s="4">
        <v>2.737391471862793</v>
      </c>
      <c r="AK1974" s="4">
        <v>1</v>
      </c>
      <c r="AL1974" s="4">
        <v>0</v>
      </c>
      <c r="AM1974" s="4">
        <v>0.1599999964237213</v>
      </c>
      <c r="AN1974" s="4">
        <v>111115</v>
      </c>
      <c r="AO1974" s="4">
        <f>X1974*0.000001/(K1974*0.0001)</f>
        <v>0.832453867594401</v>
      </c>
      <c r="AP1974" s="4">
        <f>(U1974-T1974)/(1000-U1974)*AO1974</f>
        <v>0.002183393629481127</v>
      </c>
      <c r="AQ1974" s="4">
        <f>(P1974+273.15)</f>
        <v>298.1150039672851</v>
      </c>
      <c r="AR1974" s="4">
        <f>(O1974+273.15)</f>
        <v>294.5181907653808</v>
      </c>
      <c r="AS1974" s="4">
        <f>(Y1974*AK1974+Z1974*AL1974)*AM1974</f>
        <v>320.1727662810808</v>
      </c>
      <c r="AT1974" s="4">
        <f>((AS1974+0.00000010773*(AR1974^4-AQ1974^4))-AP1974*44100)/(L1974*0.92*2*29.3+0.00000043092*AQ1974^3)</f>
        <v>2.08655022105972</v>
      </c>
      <c r="AU1974" s="4">
        <f>0.61365*EXP(17.502*J1974/(240.97+J1974))</f>
        <v>3.173049454840026</v>
      </c>
      <c r="AV1974" s="4">
        <f>AU1974*1000/AA1974</f>
        <v>31.25011510489518</v>
      </c>
      <c r="AW1974" s="4">
        <f>(AV1974-U1974)</f>
        <v>14.89250058768327</v>
      </c>
      <c r="AX1974" s="4">
        <f>IF(D1974,P1974,(O1974+P1974)/2)</f>
        <v>23.16659736633301</v>
      </c>
      <c r="AY1974" s="4">
        <f>0.61365*EXP(17.502*AX1974/(240.97+AX1974))</f>
        <v>2.848279996549795</v>
      </c>
      <c r="AZ1974" s="4">
        <f>IF(AW1974&lt;&gt;0,(1000-(AV1974+U1974)/2)/AW1974*AP1974,0)</f>
        <v>0.1431203853339726</v>
      </c>
      <c r="BA1974" s="4">
        <f>U1974*AA1974/1000</f>
        <v>1.660906516731266</v>
      </c>
      <c r="BB1974" s="4">
        <f>(AY1974-BA1974)</f>
        <v>1.187373479818529</v>
      </c>
      <c r="BC1974" s="4">
        <f>1/(1.6/F1974+1.37/N1974)</f>
        <v>0.0901029655984918</v>
      </c>
      <c r="BD1974" s="4">
        <f>G1974*AA1974*0.001</f>
        <v>80.70621001746376</v>
      </c>
      <c r="BE1974" s="4">
        <f>G1974/S1974</f>
        <v>0.6855717436288759</v>
      </c>
      <c r="BF1974" s="4">
        <f>(1-AP1974*AA1974/AU1974/F1974)*100</f>
        <v>53.64227216870682</v>
      </c>
      <c r="BG1974" s="4">
        <f>(S1974-E1974/(N1974/1.35))</f>
        <v>1144.788524750307</v>
      </c>
      <c r="BH1974" s="4">
        <f>E1974*BF1974/100/BG1974</f>
        <v>0.01439148306141993</v>
      </c>
    </row>
    <row r="1975" ht="16" customHeight="1">
      <c r="A1975" s="4">
        <v>1856</v>
      </c>
      <c r="B1975" t="s" s="2">
        <v>2036</v>
      </c>
      <c r="C1975" s="4">
        <v>10813.0000320971</v>
      </c>
      <c r="D1975" s="4">
        <v>0</v>
      </c>
      <c r="E1975" s="4">
        <f>(R1975-S1975*(1000-T1975)/(1000-U1975))*AO1975</f>
        <v>30.66882648851449</v>
      </c>
      <c r="F1975" s="4">
        <f>IF(AZ1975&lt;&gt;0,1/(1/AZ1975-1/N1975),0)</f>
        <v>0.1538377440937381</v>
      </c>
      <c r="G1975" s="4">
        <f>((BC1975-AP1975/2)*S1975-E1975)/(BC1975+AP1975/2)</f>
        <v>802.558232905656</v>
      </c>
      <c r="H1975" s="4">
        <f>AP1975*1000</f>
        <v>2.228667953493586</v>
      </c>
      <c r="I1975" s="4">
        <f>(AU1975-BA1975)</f>
        <v>1.513734950166064</v>
      </c>
      <c r="J1975" s="4">
        <f>(P1975+AT1975*D1975)</f>
        <v>24.96800422668457</v>
      </c>
      <c r="K1975" s="4">
        <v>6</v>
      </c>
      <c r="L1975" s="4">
        <f>(K1975*AI1975+AJ1975)</f>
        <v>1.420000016689301</v>
      </c>
      <c r="M1975" s="4">
        <v>1</v>
      </c>
      <c r="N1975" s="4">
        <f>L1975*(M1975+1)*(M1975+1)/(M1975*M1975+1)</f>
        <v>2.840000033378601</v>
      </c>
      <c r="O1975" s="4">
        <v>21.3698787689209</v>
      </c>
      <c r="P1975" s="4">
        <v>24.96800422668457</v>
      </c>
      <c r="Q1975" s="4">
        <v>20.61604499816895</v>
      </c>
      <c r="R1975" s="4">
        <v>1200.071533203125</v>
      </c>
      <c r="S1975" s="4">
        <v>1160.1279296875</v>
      </c>
      <c r="T1975" s="4">
        <v>13.71453189849854</v>
      </c>
      <c r="U1975" s="4">
        <v>16.34774208068848</v>
      </c>
      <c r="V1975" s="4">
        <v>54.58023071289062</v>
      </c>
      <c r="W1975" s="4">
        <v>65.02030181884766</v>
      </c>
      <c r="X1975" s="4">
        <v>499.519775390625</v>
      </c>
      <c r="Y1975" s="4">
        <v>2000.682373046875</v>
      </c>
      <c r="Z1975" s="4">
        <v>66.77564239501953</v>
      </c>
      <c r="AA1975" s="4">
        <v>101.5358734130859</v>
      </c>
      <c r="AB1975" s="4">
        <v>11.29150295257568</v>
      </c>
      <c r="AC1975" s="4">
        <v>0.3424232304096222</v>
      </c>
      <c r="AD1975" s="4">
        <v>0.3483929038047791</v>
      </c>
      <c r="AE1975" s="4">
        <v>0.0004306553164497018</v>
      </c>
      <c r="AF1975" s="4">
        <v>0.3922660350799561</v>
      </c>
      <c r="AG1975" s="4">
        <v>0.003508769907057285</v>
      </c>
      <c r="AH1975" s="4">
        <v>0.6666666865348816</v>
      </c>
      <c r="AI1975" s="4">
        <v>-0.2195652425289154</v>
      </c>
      <c r="AJ1975" s="4">
        <v>2.737391471862793</v>
      </c>
      <c r="AK1975" s="4">
        <v>1</v>
      </c>
      <c r="AL1975" s="4">
        <v>0</v>
      </c>
      <c r="AM1975" s="4">
        <v>0.1599999964237213</v>
      </c>
      <c r="AN1975" s="4">
        <v>111115</v>
      </c>
      <c r="AO1975" s="4">
        <f>X1975*0.000001/(K1975*0.0001)</f>
        <v>0.832532958984375</v>
      </c>
      <c r="AP1975" s="4">
        <f>(U1975-T1975)/(1000-U1975)*AO1975</f>
        <v>0.002228667953493586</v>
      </c>
      <c r="AQ1975" s="4">
        <f>(P1975+273.15)</f>
        <v>298.1180042266845</v>
      </c>
      <c r="AR1975" s="4">
        <f>(O1975+273.15)</f>
        <v>294.5198787689209</v>
      </c>
      <c r="AS1975" s="4">
        <f>(Y1975*AK1975+Z1975*AL1975)*AM1975</f>
        <v>320.1091725325023</v>
      </c>
      <c r="AT1975" s="4">
        <f>((AS1975+0.00000010773*(AR1975^4-AQ1975^4))-AP1975*44100)/(L1975*0.92*2*29.3+0.00000043092*AQ1975^3)</f>
        <v>2.062945262794816</v>
      </c>
      <c r="AU1975" s="4">
        <f>0.61365*EXP(17.502*J1975/(240.97+J1975))</f>
        <v>3.173617220660628</v>
      </c>
      <c r="AV1975" s="4">
        <f>AU1975*1000/AA1975</f>
        <v>31.25611780330253</v>
      </c>
      <c r="AW1975" s="4">
        <f>(AV1975-U1975)</f>
        <v>14.90837572261405</v>
      </c>
      <c r="AX1975" s="4">
        <f>IF(D1975,P1975,(O1975+P1975)/2)</f>
        <v>23.16894149780273</v>
      </c>
      <c r="AY1975" s="4">
        <f>0.61365*EXP(17.502*AX1975/(240.97+AX1975))</f>
        <v>2.848683628057785</v>
      </c>
      <c r="AZ1975" s="4">
        <f>IF(AW1975&lt;&gt;0,(1000-(AV1975+U1975)/2)/AW1975*AP1975,0)</f>
        <v>0.1459328229634318</v>
      </c>
      <c r="BA1975" s="4">
        <f>U1975*AA1975/1000</f>
        <v>1.659882270494563</v>
      </c>
      <c r="BB1975" s="4">
        <f>(AY1975-BA1975)</f>
        <v>1.188801357563222</v>
      </c>
      <c r="BC1975" s="4">
        <f>1/(1.6/F1975+1.37/N1975)</f>
        <v>0.09188674169228737</v>
      </c>
      <c r="BD1975" s="4">
        <f>G1975*AA1975*0.001</f>
        <v>81.48845114293863</v>
      </c>
      <c r="BE1975" s="4">
        <f>G1975/S1975</f>
        <v>0.691784252726196</v>
      </c>
      <c r="BF1975" s="4">
        <f>(1-AP1975*AA1975/AU1975/F1975)*100</f>
        <v>53.65024631426727</v>
      </c>
      <c r="BG1975" s="4">
        <f>(S1975-E1975/(N1975/1.35))</f>
        <v>1145.549438394231</v>
      </c>
      <c r="BH1975" s="4">
        <f>E1975*BF1975/100/BG1975</f>
        <v>0.01436332680311682</v>
      </c>
    </row>
    <row r="1976" ht="16" customHeight="1">
      <c r="A1976" s="4">
        <v>1857</v>
      </c>
      <c r="B1976" t="s" s="2">
        <v>2037</v>
      </c>
      <c r="C1976" s="4">
        <v>10818.000031985343</v>
      </c>
      <c r="D1976" s="4">
        <v>0</v>
      </c>
      <c r="E1976" s="4">
        <f>(R1976-S1976*(1000-T1976)/(1000-U1976))*AO1976</f>
        <v>30.46347209466159</v>
      </c>
      <c r="F1976" s="4">
        <f>IF(AZ1976&lt;&gt;0,1/(1/AZ1976-1/N1976),0)</f>
        <v>0.1535418754465116</v>
      </c>
      <c r="G1976" s="4">
        <f>((BC1976-AP1976/2)*S1976-E1976)/(BC1976+AP1976/2)</f>
        <v>804.3563191617316</v>
      </c>
      <c r="H1976" s="4">
        <f>AP1976*1000</f>
        <v>2.225284062513136</v>
      </c>
      <c r="I1976" s="4">
        <f>(AU1976-BA1976)</f>
        <v>1.514192116109469</v>
      </c>
      <c r="J1976" s="4">
        <f>(P1976+AT1976*D1976)</f>
        <v>24.9670524597168</v>
      </c>
      <c r="K1976" s="4">
        <v>6</v>
      </c>
      <c r="L1976" s="4">
        <f>(K1976*AI1976+AJ1976)</f>
        <v>1.420000016689301</v>
      </c>
      <c r="M1976" s="4">
        <v>1</v>
      </c>
      <c r="N1976" s="4">
        <f>L1976*(M1976+1)*(M1976+1)/(M1976*M1976+1)</f>
        <v>2.840000033378601</v>
      </c>
      <c r="O1976" s="4">
        <v>21.37124061584473</v>
      </c>
      <c r="P1976" s="4">
        <v>24.9670524597168</v>
      </c>
      <c r="Q1976" s="4">
        <v>20.61592483520508</v>
      </c>
      <c r="R1976" s="4">
        <v>1200.0263671875</v>
      </c>
      <c r="S1976" s="4">
        <v>1160.333618164062</v>
      </c>
      <c r="T1976" s="4">
        <v>13.71238136291504</v>
      </c>
      <c r="U1976" s="4">
        <v>16.34160804748535</v>
      </c>
      <c r="V1976" s="4">
        <v>54.54235076904297</v>
      </c>
      <c r="W1976" s="4">
        <v>64.98753356933594</v>
      </c>
      <c r="X1976" s="4">
        <v>499.5201110839844</v>
      </c>
      <c r="Y1976" s="4">
        <v>2000.315795898438</v>
      </c>
      <c r="Z1976" s="4">
        <v>66.82563018798828</v>
      </c>
      <c r="AA1976" s="4">
        <v>101.5349884033203</v>
      </c>
      <c r="AB1976" s="4">
        <v>11.29150295257568</v>
      </c>
      <c r="AC1976" s="4">
        <v>0.3424232304096222</v>
      </c>
      <c r="AD1976" s="4">
        <v>0.3483929038047791</v>
      </c>
      <c r="AE1976" s="4">
        <v>0.0004306553164497018</v>
      </c>
      <c r="AF1976" s="4">
        <v>0.3922660350799561</v>
      </c>
      <c r="AG1976" s="4">
        <v>0.003508769907057285</v>
      </c>
      <c r="AH1976" s="4">
        <v>1</v>
      </c>
      <c r="AI1976" s="4">
        <v>-0.2195652425289154</v>
      </c>
      <c r="AJ1976" s="4">
        <v>2.737391471862793</v>
      </c>
      <c r="AK1976" s="4">
        <v>1</v>
      </c>
      <c r="AL1976" s="4">
        <v>0</v>
      </c>
      <c r="AM1976" s="4">
        <v>0.1599999964237213</v>
      </c>
      <c r="AN1976" s="4">
        <v>111115</v>
      </c>
      <c r="AO1976" s="4">
        <f>X1976*0.000001/(K1976*0.0001)</f>
        <v>0.8325335184733073</v>
      </c>
      <c r="AP1976" s="4">
        <f>(U1976-T1976)/(1000-U1976)*AO1976</f>
        <v>0.002225284062513136</v>
      </c>
      <c r="AQ1976" s="4">
        <f>(P1976+273.15)</f>
        <v>298.1170524597168</v>
      </c>
      <c r="AR1976" s="4">
        <f>(O1976+273.15)</f>
        <v>294.5212406158447</v>
      </c>
      <c r="AS1976" s="4">
        <f>(Y1976*AK1976+Z1976*AL1976)*AM1976</f>
        <v>320.0505201900633</v>
      </c>
      <c r="AT1976" s="4">
        <f>((AS1976+0.00000010773*(AR1976^4-AQ1976^4))-AP1976*44100)/(L1976*0.92*2*29.3+0.00000043092*AQ1976^3)</f>
        <v>2.06427138392786</v>
      </c>
      <c r="AU1976" s="4">
        <f>0.61365*EXP(17.502*J1976/(240.97+J1976))</f>
        <v>3.1734370997025</v>
      </c>
      <c r="AV1976" s="4">
        <f>AU1976*1000/AA1976</f>
        <v>31.25461626190253</v>
      </c>
      <c r="AW1976" s="4">
        <f>(AV1976-U1976)</f>
        <v>14.91300821441718</v>
      </c>
      <c r="AX1976" s="4">
        <f>IF(D1976,P1976,(O1976+P1976)/2)</f>
        <v>23.16914653778076</v>
      </c>
      <c r="AY1976" s="4">
        <f>0.61365*EXP(17.502*AX1976/(240.97+AX1976))</f>
        <v>2.848718935878399</v>
      </c>
      <c r="AZ1976" s="4">
        <f>IF(AW1976&lt;&gt;0,(1000-(AV1976+U1976)/2)/AW1976*AP1976,0)</f>
        <v>0.1456665530913672</v>
      </c>
      <c r="BA1976" s="4">
        <f>U1976*AA1976/1000</f>
        <v>1.659244983593031</v>
      </c>
      <c r="BB1976" s="4">
        <f>(AY1976-BA1976)</f>
        <v>1.189473952285368</v>
      </c>
      <c r="BC1976" s="4">
        <f>1/(1.6/F1976+1.37/N1976)</f>
        <v>0.09171783928026069</v>
      </c>
      <c r="BD1976" s="4">
        <f>G1976*AA1976*0.001</f>
        <v>81.67030953822383</v>
      </c>
      <c r="BE1976" s="4">
        <f>G1976/S1976</f>
        <v>0.6932112511179536</v>
      </c>
      <c r="BF1976" s="4">
        <f>(1-AP1976*AA1976/AU1976/F1976)*100</f>
        <v>53.62921527881658</v>
      </c>
      <c r="BG1976" s="4">
        <f>(S1976-E1976/(N1976/1.35))</f>
        <v>1145.852742514611</v>
      </c>
      <c r="BH1976" s="4">
        <f>E1976*BF1976/100/BG1976</f>
        <v>0.0142577841156059</v>
      </c>
    </row>
    <row r="1977" ht="16" customHeight="1">
      <c r="A1977" s="4">
        <v>1858</v>
      </c>
      <c r="B1977" t="s" s="2">
        <v>2038</v>
      </c>
      <c r="C1977" s="4">
        <v>10823.000031873584</v>
      </c>
      <c r="D1977" s="4">
        <v>0</v>
      </c>
      <c r="E1977" s="4">
        <f>(R1977-S1977*(1000-T1977)/(1000-U1977))*AO1977</f>
        <v>30.4108438292356</v>
      </c>
      <c r="F1977" s="4">
        <f>IF(AZ1977&lt;&gt;0,1/(1/AZ1977-1/N1977),0)</f>
        <v>0.1534026789244284</v>
      </c>
      <c r="G1977" s="4">
        <f>((BC1977-AP1977/2)*S1977-E1977)/(BC1977+AP1977/2)</f>
        <v>804.6626529095527</v>
      </c>
      <c r="H1977" s="4">
        <f>AP1977*1000</f>
        <v>2.223149679522367</v>
      </c>
      <c r="I1977" s="4">
        <f>(AU1977-BA1977)</f>
        <v>1.514041565678161</v>
      </c>
      <c r="J1977" s="4">
        <f>(P1977+AT1977*D1977)</f>
        <v>24.96439361572266</v>
      </c>
      <c r="K1977" s="4">
        <v>6</v>
      </c>
      <c r="L1977" s="4">
        <f>(K1977*AI1977+AJ1977)</f>
        <v>1.420000016689301</v>
      </c>
      <c r="M1977" s="4">
        <v>1</v>
      </c>
      <c r="N1977" s="4">
        <f>L1977*(M1977+1)*(M1977+1)/(M1977*M1977+1)</f>
        <v>2.840000033378601</v>
      </c>
      <c r="O1977" s="4">
        <v>21.37275314331055</v>
      </c>
      <c r="P1977" s="4">
        <v>24.96439361572266</v>
      </c>
      <c r="Q1977" s="4">
        <v>20.61611938476562</v>
      </c>
      <c r="R1977" s="4">
        <v>1199.982299804688</v>
      </c>
      <c r="S1977" s="4">
        <v>1160.35546875</v>
      </c>
      <c r="T1977" s="4">
        <v>13.71148109436035</v>
      </c>
      <c r="U1977" s="4">
        <v>16.33820915222168</v>
      </c>
      <c r="V1977" s="4">
        <v>54.52083969116211</v>
      </c>
      <c r="W1977" s="4">
        <v>64.96540832519531</v>
      </c>
      <c r="X1977" s="4">
        <v>499.5174255371094</v>
      </c>
      <c r="Y1977" s="4">
        <v>2000.304199218750</v>
      </c>
      <c r="Z1977" s="4">
        <v>66.92170715332031</v>
      </c>
      <c r="AA1977" s="4">
        <v>101.5345306396484</v>
      </c>
      <c r="AB1977" s="4">
        <v>11.29150295257568</v>
      </c>
      <c r="AC1977" s="4">
        <v>0.3424232304096222</v>
      </c>
      <c r="AD1977" s="4">
        <v>0.3483929038047791</v>
      </c>
      <c r="AE1977" s="4">
        <v>0.0004306553164497018</v>
      </c>
      <c r="AF1977" s="4">
        <v>0.3922660350799561</v>
      </c>
      <c r="AG1977" s="4">
        <v>0.003508769907057285</v>
      </c>
      <c r="AH1977" s="4">
        <v>1</v>
      </c>
      <c r="AI1977" s="4">
        <v>-0.2195652425289154</v>
      </c>
      <c r="AJ1977" s="4">
        <v>2.737391471862793</v>
      </c>
      <c r="AK1977" s="4">
        <v>1</v>
      </c>
      <c r="AL1977" s="4">
        <v>0</v>
      </c>
      <c r="AM1977" s="4">
        <v>0.1599999964237213</v>
      </c>
      <c r="AN1977" s="4">
        <v>111115</v>
      </c>
      <c r="AO1977" s="4">
        <f>X1977*0.000001/(K1977*0.0001)</f>
        <v>0.8325290425618488</v>
      </c>
      <c r="AP1977" s="4">
        <f>(U1977-T1977)/(1000-U1977)*AO1977</f>
        <v>0.002223149679522367</v>
      </c>
      <c r="AQ1977" s="4">
        <f>(P1977+273.15)</f>
        <v>298.1143936157226</v>
      </c>
      <c r="AR1977" s="4">
        <f>(O1977+273.15)</f>
        <v>294.5227531433105</v>
      </c>
      <c r="AS1977" s="4">
        <f>(Y1977*AK1977+Z1977*AL1977)*AM1977</f>
        <v>320.0486647213547</v>
      </c>
      <c r="AT1977" s="4">
        <f>((AS1977+0.00000010773*(AR1977^4-AQ1977^4))-AP1977*44100)/(L1977*0.92*2*29.3+0.00000043092*AQ1977^3)</f>
        <v>2.065861765897315</v>
      </c>
      <c r="AU1977" s="4">
        <f>0.61365*EXP(17.502*J1977/(240.97+J1977))</f>
        <v>3.172933963441397</v>
      </c>
      <c r="AV1977" s="4">
        <f>AU1977*1000/AA1977</f>
        <v>31.24980185019333</v>
      </c>
      <c r="AW1977" s="4">
        <f>(AV1977-U1977)</f>
        <v>14.91159269797165</v>
      </c>
      <c r="AX1977" s="4">
        <f>IF(D1977,P1977,(O1977+P1977)/2)</f>
        <v>23.1685733795166</v>
      </c>
      <c r="AY1977" s="4">
        <f>0.61365*EXP(17.502*AX1977/(240.97+AX1977))</f>
        <v>2.848620239163665</v>
      </c>
      <c r="AZ1977" s="4">
        <f>IF(AW1977&lt;&gt;0,(1000-(AV1977+U1977)/2)/AW1977*AP1977,0)</f>
        <v>0.1455412636178704</v>
      </c>
      <c r="BA1977" s="4">
        <f>U1977*AA1977/1000</f>
        <v>1.658892397763237</v>
      </c>
      <c r="BB1977" s="4">
        <f>(AY1977-BA1977)</f>
        <v>1.189727841400428</v>
      </c>
      <c r="BC1977" s="4">
        <f>1/(1.6/F1977+1.37/N1977)</f>
        <v>0.09163836625693413</v>
      </c>
      <c r="BD1977" s="4">
        <f>G1977*AA1977*0.001</f>
        <v>81.70104478642577</v>
      </c>
      <c r="BE1977" s="4">
        <f>G1977/S1977</f>
        <v>0.6934621972147729</v>
      </c>
      <c r="BF1977" s="4">
        <f>(1-AP1977*AA1977/AU1977/F1977)*100</f>
        <v>53.62451207797862</v>
      </c>
      <c r="BG1977" s="4">
        <f>(S1977-E1977/(N1977/1.35))</f>
        <v>1145.899610057411</v>
      </c>
      <c r="BH1977" s="4">
        <f>E1977*BF1977/100/BG1977</f>
        <v>0.01423132225466646</v>
      </c>
    </row>
    <row r="1978" ht="16" customHeight="1">
      <c r="A1978" s="4">
        <v>1859</v>
      </c>
      <c r="B1978" t="s" s="2">
        <v>2039</v>
      </c>
      <c r="C1978" s="4">
        <v>10828.000031761825</v>
      </c>
      <c r="D1978" s="4">
        <v>0</v>
      </c>
      <c r="E1978" s="4">
        <f>(R1978-S1978*(1000-T1978)/(1000-U1978))*AO1978</f>
        <v>30.45880382177652</v>
      </c>
      <c r="F1978" s="4">
        <f>IF(AZ1978&lt;&gt;0,1/(1/AZ1978-1/N1978),0)</f>
        <v>0.1533688107201514</v>
      </c>
      <c r="G1978" s="4">
        <f>((BC1978-AP1978/2)*S1978-E1978)/(BC1978+AP1978/2)</f>
        <v>804.057648768798</v>
      </c>
      <c r="H1978" s="4">
        <f>AP1978*1000</f>
        <v>2.222299489751225</v>
      </c>
      <c r="I1978" s="4">
        <f>(AU1978-BA1978)</f>
        <v>1.513785791654394</v>
      </c>
      <c r="J1978" s="4">
        <f>(P1978+AT1978*D1978)</f>
        <v>24.96146965026855</v>
      </c>
      <c r="K1978" s="4">
        <v>6</v>
      </c>
      <c r="L1978" s="4">
        <f>(K1978*AI1978+AJ1978)</f>
        <v>1.420000016689301</v>
      </c>
      <c r="M1978" s="4">
        <v>1</v>
      </c>
      <c r="N1978" s="4">
        <f>L1978*(M1978+1)*(M1978+1)/(M1978*M1978+1)</f>
        <v>2.840000033378601</v>
      </c>
      <c r="O1978" s="4">
        <v>21.37442779541016</v>
      </c>
      <c r="P1978" s="4">
        <v>24.96146965026855</v>
      </c>
      <c r="Q1978" s="4">
        <v>20.6163444519043</v>
      </c>
      <c r="R1978" s="4">
        <v>1200.014892578125</v>
      </c>
      <c r="S1978" s="4">
        <v>1160.332275390625</v>
      </c>
      <c r="T1978" s="4">
        <v>13.70958995819092</v>
      </c>
      <c r="U1978" s="4">
        <v>16.33528327941895</v>
      </c>
      <c r="V1978" s="4">
        <v>54.50876235961914</v>
      </c>
      <c r="W1978" s="4">
        <v>64.9481201171875</v>
      </c>
      <c r="X1978" s="4">
        <v>499.524658203125</v>
      </c>
      <c r="Y1978" s="4">
        <v>2000.295654296875</v>
      </c>
      <c r="Z1978" s="4">
        <v>68.01311492919922</v>
      </c>
      <c r="AA1978" s="4">
        <v>101.5345077514648</v>
      </c>
      <c r="AB1978" s="4">
        <v>11.29150295257568</v>
      </c>
      <c r="AC1978" s="4">
        <v>0.3424232304096222</v>
      </c>
      <c r="AD1978" s="4">
        <v>0.3483929038047791</v>
      </c>
      <c r="AE1978" s="4">
        <v>0.0004306553164497018</v>
      </c>
      <c r="AF1978" s="4">
        <v>0.3922660350799561</v>
      </c>
      <c r="AG1978" s="4">
        <v>0.003508769907057285</v>
      </c>
      <c r="AH1978" s="4">
        <v>1</v>
      </c>
      <c r="AI1978" s="4">
        <v>-0.2195652425289154</v>
      </c>
      <c r="AJ1978" s="4">
        <v>2.737391471862793</v>
      </c>
      <c r="AK1978" s="4">
        <v>1</v>
      </c>
      <c r="AL1978" s="4">
        <v>0</v>
      </c>
      <c r="AM1978" s="4">
        <v>0.1599999964237213</v>
      </c>
      <c r="AN1978" s="4">
        <v>111115</v>
      </c>
      <c r="AO1978" s="4">
        <f>X1978*0.000001/(K1978*0.0001)</f>
        <v>0.8325410970052083</v>
      </c>
      <c r="AP1978" s="4">
        <f>(U1978-T1978)/(1000-U1978)*AO1978</f>
        <v>0.002222299489751225</v>
      </c>
      <c r="AQ1978" s="4">
        <f>(P1978+273.15)</f>
        <v>298.1114696502685</v>
      </c>
      <c r="AR1978" s="4">
        <f>(O1978+273.15)</f>
        <v>294.5244277954101</v>
      </c>
      <c r="AS1978" s="4">
        <f>(Y1978*AK1978+Z1978*AL1978)*AM1978</f>
        <v>320.0472975338853</v>
      </c>
      <c r="AT1978" s="4">
        <f>((AS1978+0.00000010773*(AR1978^4-AQ1978^4))-AP1978*44100)/(L1978*0.92*2*29.3+0.00000043092*AQ1978^3)</f>
        <v>2.06686935003033</v>
      </c>
      <c r="AU1978" s="4">
        <f>0.61365*EXP(17.502*J1978/(240.97+J1978))</f>
        <v>3.172380738410931</v>
      </c>
      <c r="AV1978" s="4">
        <f>AU1978*1000/AA1978</f>
        <v>31.24436025411432</v>
      </c>
      <c r="AW1978" s="4">
        <f>(AV1978-U1978)</f>
        <v>14.90907697469537</v>
      </c>
      <c r="AX1978" s="4">
        <f>IF(D1978,P1978,(O1978+P1978)/2)</f>
        <v>23.16794872283936</v>
      </c>
      <c r="AY1978" s="4">
        <f>0.61365*EXP(17.502*AX1978/(240.97+AX1978))</f>
        <v>2.848512677930823</v>
      </c>
      <c r="AZ1978" s="4">
        <f>IF(AW1978&lt;&gt;0,(1000-(AV1978+U1978)/2)/AW1978*AP1978,0)</f>
        <v>0.1455107774049167</v>
      </c>
      <c r="BA1978" s="4">
        <f>U1978*AA1978/1000</f>
        <v>1.658594946756537</v>
      </c>
      <c r="BB1978" s="4">
        <f>(AY1978-BA1978)</f>
        <v>1.189917731174286</v>
      </c>
      <c r="BC1978" s="4">
        <f>1/(1.6/F1978+1.37/N1978)</f>
        <v>0.09161902854084056</v>
      </c>
      <c r="BD1978" s="4">
        <f>G1978*AA1978*0.001</f>
        <v>81.63959757154012</v>
      </c>
      <c r="BE1978" s="4">
        <f>G1978/S1978</f>
        <v>0.6929546525783854</v>
      </c>
      <c r="BF1978" s="4">
        <f>(1-AP1978*AA1978/AU1978/F1978)*100</f>
        <v>53.62393458228869</v>
      </c>
      <c r="BG1978" s="4">
        <f>(S1978-E1978/(N1978/1.35))</f>
        <v>1145.853618814526</v>
      </c>
      <c r="BH1978" s="4">
        <f>E1978*BF1978/100/BG1978</f>
        <v>0.01425418462511386</v>
      </c>
    </row>
    <row r="1979" ht="16" customHeight="1">
      <c r="A1979" s="4">
        <v>1860</v>
      </c>
      <c r="B1979" t="s" s="2">
        <v>2040</v>
      </c>
      <c r="C1979" s="4">
        <v>10833.500031638891</v>
      </c>
      <c r="D1979" s="4">
        <v>0</v>
      </c>
      <c r="E1979" s="4">
        <f>(R1979-S1979*(1000-T1979)/(1000-U1979))*AO1979</f>
        <v>30.45543418722639</v>
      </c>
      <c r="F1979" s="4">
        <f>IF(AZ1979&lt;&gt;0,1/(1/AZ1979-1/N1979),0)</f>
        <v>0.1531854507038472</v>
      </c>
      <c r="G1979" s="4">
        <f>((BC1979-AP1979/2)*S1979-E1979)/(BC1979+AP1979/2)</f>
        <v>803.7272614986173</v>
      </c>
      <c r="H1979" s="4">
        <f>AP1979*1000</f>
        <v>2.221414646147196</v>
      </c>
      <c r="I1979" s="4">
        <f>(AU1979-BA1979)</f>
        <v>1.51489921482898</v>
      </c>
      <c r="J1979" s="4">
        <f>(P1979+AT1979*D1979)</f>
        <v>24.96592903137207</v>
      </c>
      <c r="K1979" s="4">
        <v>6</v>
      </c>
      <c r="L1979" s="4">
        <f>(K1979*AI1979+AJ1979)</f>
        <v>1.420000016689301</v>
      </c>
      <c r="M1979" s="4">
        <v>1</v>
      </c>
      <c r="N1979" s="4">
        <f>L1979*(M1979+1)*(M1979+1)/(M1979*M1979+1)</f>
        <v>2.840000033378601</v>
      </c>
      <c r="O1979" s="4">
        <v>21.37637138366699</v>
      </c>
      <c r="P1979" s="4">
        <v>24.96592903137207</v>
      </c>
      <c r="Q1979" s="4">
        <v>20.61598205566406</v>
      </c>
      <c r="R1979" s="4">
        <v>1200.036499023438</v>
      </c>
      <c r="S1979" s="4">
        <v>1160.359497070312</v>
      </c>
      <c r="T1979" s="4">
        <v>13.70797729492188</v>
      </c>
      <c r="U1979" s="4">
        <v>16.33260536193848</v>
      </c>
      <c r="V1979" s="4">
        <v>54.49348831176758</v>
      </c>
      <c r="W1979" s="4">
        <v>64.92779541015625</v>
      </c>
      <c r="X1979" s="4">
        <v>499.529785156250</v>
      </c>
      <c r="Y1979" s="4">
        <v>2000.351196289062</v>
      </c>
      <c r="Z1979" s="4">
        <v>69.23683166503906</v>
      </c>
      <c r="AA1979" s="4">
        <v>101.5346450805664</v>
      </c>
      <c r="AB1979" s="4">
        <v>11.29150295257568</v>
      </c>
      <c r="AC1979" s="4">
        <v>0.3424232304096222</v>
      </c>
      <c r="AD1979" s="4">
        <v>0.3483929038047791</v>
      </c>
      <c r="AE1979" s="4">
        <v>0.0004306553164497018</v>
      </c>
      <c r="AF1979" s="4">
        <v>0.3922660350799561</v>
      </c>
      <c r="AG1979" s="4">
        <v>0.003508769907057285</v>
      </c>
      <c r="AH1979" s="4">
        <v>1</v>
      </c>
      <c r="AI1979" s="4">
        <v>-0.2195652425289154</v>
      </c>
      <c r="AJ1979" s="4">
        <v>2.737391471862793</v>
      </c>
      <c r="AK1979" s="4">
        <v>1</v>
      </c>
      <c r="AL1979" s="4">
        <v>0</v>
      </c>
      <c r="AM1979" s="4">
        <v>0.1599999964237213</v>
      </c>
      <c r="AN1979" s="4">
        <v>111115</v>
      </c>
      <c r="AO1979" s="4">
        <f>X1979*0.000001/(K1979*0.0001)</f>
        <v>0.8325496419270833</v>
      </c>
      <c r="AP1979" s="4">
        <f>(U1979-T1979)/(1000-U1979)*AO1979</f>
        <v>0.002221414646147197</v>
      </c>
      <c r="AQ1979" s="4">
        <f>(P1979+273.15)</f>
        <v>298.115929031372</v>
      </c>
      <c r="AR1979" s="4">
        <f>(O1979+273.15)</f>
        <v>294.526371383667</v>
      </c>
      <c r="AS1979" s="4">
        <f>(Y1979*AK1979+Z1979*AL1979)*AM1979</f>
        <v>320.0561842524367</v>
      </c>
      <c r="AT1979" s="4">
        <f>((AS1979+0.00000010773*(AR1979^4-AQ1979^4))-AP1979*44100)/(L1979*0.92*2*29.3+0.00000043092*AQ1979^3)</f>
        <v>2.06706640756262</v>
      </c>
      <c r="AU1979" s="4">
        <f>0.61365*EXP(17.502*J1979/(240.97+J1979))</f>
        <v>3.173224503494359</v>
      </c>
      <c r="AV1979" s="4">
        <f>AU1979*1000/AA1979</f>
        <v>31.25262811502859</v>
      </c>
      <c r="AW1979" s="4">
        <f>(AV1979-U1979)</f>
        <v>14.92002275309012</v>
      </c>
      <c r="AX1979" s="4">
        <f>IF(D1979,P1979,(O1979+P1979)/2)</f>
        <v>23.17115020751953</v>
      </c>
      <c r="AY1979" s="4">
        <f>0.61365*EXP(17.502*AX1979/(240.97+AX1979))</f>
        <v>2.849063987334502</v>
      </c>
      <c r="AZ1979" s="4">
        <f>IF(AW1979&lt;&gt;0,(1000-(AV1979+U1979)/2)/AW1979*AP1979,0)</f>
        <v>0.1453457152674266</v>
      </c>
      <c r="BA1979" s="4">
        <f>U1979*AA1979/1000</f>
        <v>1.658325288665379</v>
      </c>
      <c r="BB1979" s="4">
        <f>(AY1979-BA1979)</f>
        <v>1.190738698669123</v>
      </c>
      <c r="BC1979" s="4">
        <f>1/(1.6/F1979+1.37/N1979)</f>
        <v>0.09151432898600005</v>
      </c>
      <c r="BD1979" s="4">
        <f>G1979*AA1979*0.001</f>
        <v>81.60616223783769</v>
      </c>
      <c r="BE1979" s="4">
        <f>G1979/S1979</f>
        <v>0.6926536677020149</v>
      </c>
      <c r="BF1979" s="4">
        <f>(1-AP1979*AA1979/AU1979/F1979)*100</f>
        <v>53.59918934570318</v>
      </c>
      <c r="BG1979" s="4">
        <f>(S1979-E1979/(N1979/1.35))</f>
        <v>1145.882442257097</v>
      </c>
      <c r="BH1979" s="4">
        <f>E1979*BF1979/100/BG1979</f>
        <v>0.01424567236052036</v>
      </c>
    </row>
    <row r="1980" ht="16" customHeight="1">
      <c r="A1980" s="4">
        <v>1861</v>
      </c>
      <c r="B1980" t="s" s="2">
        <v>2041</v>
      </c>
      <c r="C1980" s="4">
        <v>10838.500031527132</v>
      </c>
      <c r="D1980" s="4">
        <v>0</v>
      </c>
      <c r="E1980" s="4">
        <f>(R1980-S1980*(1000-T1980)/(1000-U1980))*AO1980</f>
        <v>30.48956359183742</v>
      </c>
      <c r="F1980" s="4">
        <f>IF(AZ1980&lt;&gt;0,1/(1/AZ1980-1/N1980),0)</f>
        <v>0.1530435478264894</v>
      </c>
      <c r="G1980" s="4">
        <f>((BC1980-AP1980/2)*S1980-E1980)/(BC1980+AP1980/2)</f>
        <v>803.0592333331338</v>
      </c>
      <c r="H1980" s="4">
        <f>AP1980*1000</f>
        <v>2.22202699298138</v>
      </c>
      <c r="I1980" s="4">
        <f>(AU1980-BA1980)</f>
        <v>1.516642341129277</v>
      </c>
      <c r="J1980" s="4">
        <f>(P1980+AT1980*D1980)</f>
        <v>24.97447776794434</v>
      </c>
      <c r="K1980" s="4">
        <v>6</v>
      </c>
      <c r="L1980" s="4">
        <f>(K1980*AI1980+AJ1980)</f>
        <v>1.420000016689301</v>
      </c>
      <c r="M1980" s="4">
        <v>1</v>
      </c>
      <c r="N1980" s="4">
        <f>L1980*(M1980+1)*(M1980+1)/(M1980*M1980+1)</f>
        <v>2.840000033378601</v>
      </c>
      <c r="O1980" s="4">
        <v>21.37819290161133</v>
      </c>
      <c r="P1980" s="4">
        <v>24.97447776794434</v>
      </c>
      <c r="Q1980" s="4">
        <v>20.61559104919434</v>
      </c>
      <c r="R1980" s="4">
        <v>1200.0986328125</v>
      </c>
      <c r="S1980" s="4">
        <v>1160.379516601562</v>
      </c>
      <c r="T1980" s="4">
        <v>13.70596408843994</v>
      </c>
      <c r="U1980" s="4">
        <v>16.33133316040039</v>
      </c>
      <c r="V1980" s="4">
        <v>54.47964477539062</v>
      </c>
      <c r="W1980" s="4">
        <v>64.91434478759766</v>
      </c>
      <c r="X1980" s="4">
        <v>499.527099609375</v>
      </c>
      <c r="Y1980" s="4">
        <v>2000.346313476562</v>
      </c>
      <c r="Z1980" s="4">
        <v>69.81007385253906</v>
      </c>
      <c r="AA1980" s="4">
        <v>101.5348968505859</v>
      </c>
      <c r="AB1980" s="4">
        <v>11.29150295257568</v>
      </c>
      <c r="AC1980" s="4">
        <v>0.3424232304096222</v>
      </c>
      <c r="AD1980" s="4">
        <v>0.3483929038047791</v>
      </c>
      <c r="AE1980" s="4">
        <v>0.0004306553164497018</v>
      </c>
      <c r="AF1980" s="4">
        <v>0.3922660350799561</v>
      </c>
      <c r="AG1980" s="4">
        <v>0.003508769907057285</v>
      </c>
      <c r="AH1980" s="4">
        <v>1</v>
      </c>
      <c r="AI1980" s="4">
        <v>-0.2195652425289154</v>
      </c>
      <c r="AJ1980" s="4">
        <v>2.737391471862793</v>
      </c>
      <c r="AK1980" s="4">
        <v>1</v>
      </c>
      <c r="AL1980" s="4">
        <v>0</v>
      </c>
      <c r="AM1980" s="4">
        <v>0.1599999964237213</v>
      </c>
      <c r="AN1980" s="4">
        <v>111115</v>
      </c>
      <c r="AO1980" s="4">
        <f>X1980*0.000001/(K1980*0.0001)</f>
        <v>0.8325451660156248</v>
      </c>
      <c r="AP1980" s="4">
        <f>(U1980-T1980)/(1000-U1980)*AO1980</f>
        <v>0.00222202699298138</v>
      </c>
      <c r="AQ1980" s="4">
        <f>(P1980+273.15)</f>
        <v>298.1244777679443</v>
      </c>
      <c r="AR1980" s="4">
        <f>(O1980+273.15)</f>
        <v>294.5281929016113</v>
      </c>
      <c r="AS1980" s="4">
        <f>(Y1980*AK1980+Z1980*AL1980)*AM1980</f>
        <v>320.0554030024541</v>
      </c>
      <c r="AT1980" s="4">
        <f>((AS1980+0.00000010773*(AR1980^4-AQ1980^4))-AP1980*44100)/(L1980*0.92*2*29.3+0.00000043092*AQ1980^3)</f>
        <v>2.065845954678225</v>
      </c>
      <c r="AU1980" s="4">
        <f>0.61365*EXP(17.502*J1980/(240.97+J1980))</f>
        <v>3.174842569003084</v>
      </c>
      <c r="AV1980" s="4">
        <f>AU1980*1000/AA1980</f>
        <v>31.26848667286318</v>
      </c>
      <c r="AW1980" s="4">
        <f>(AV1980-U1980)</f>
        <v>14.93715351246279</v>
      </c>
      <c r="AX1980" s="4">
        <f>IF(D1980,P1980,(O1980+P1980)/2)</f>
        <v>23.17633533477783</v>
      </c>
      <c r="AY1980" s="4">
        <f>0.61365*EXP(17.502*AX1980/(240.97+AX1980))</f>
        <v>2.849957086505197</v>
      </c>
      <c r="AZ1980" s="4">
        <f>IF(AW1980&lt;&gt;0,(1000-(AV1980+U1980)/2)/AW1980*AP1980,0)</f>
        <v>0.1452179592923296</v>
      </c>
      <c r="BA1980" s="4">
        <f>U1980*AA1980/1000</f>
        <v>1.658200227873807</v>
      </c>
      <c r="BB1980" s="4">
        <f>(AY1980-BA1980)</f>
        <v>1.191756858631389</v>
      </c>
      <c r="BC1980" s="4">
        <f>1/(1.6/F1980+1.37/N1980)</f>
        <v>0.09143329408480391</v>
      </c>
      <c r="BD1980" s="4">
        <f>G1980*AA1980*0.001</f>
        <v>81.53853642139036</v>
      </c>
      <c r="BE1980" s="4">
        <f>G1980/S1980</f>
        <v>0.692066019645949</v>
      </c>
      <c r="BF1980" s="4">
        <f>(1-AP1980*AA1980/AU1980/F1980)*100</f>
        <v>53.56692529783496</v>
      </c>
      <c r="BG1980" s="4">
        <f>(S1980-E1980/(N1980/1.35))</f>
        <v>1145.886238303952</v>
      </c>
      <c r="BH1980" s="4">
        <f>E1980*BF1980/100/BG1980</f>
        <v>0.01425300453651422</v>
      </c>
    </row>
    <row r="1981" ht="16" customHeight="1">
      <c r="A1981" s="4">
        <v>1862</v>
      </c>
      <c r="B1981" t="s" s="2">
        <v>2042</v>
      </c>
      <c r="C1981" s="4">
        <v>10844.0000314042</v>
      </c>
      <c r="D1981" s="4">
        <v>0</v>
      </c>
      <c r="E1981" s="4">
        <f>(R1981-S1981*(1000-T1981)/(1000-U1981))*AO1981</f>
        <v>30.49182180557394</v>
      </c>
      <c r="F1981" s="4">
        <f>IF(AZ1981&lt;&gt;0,1/(1/AZ1981-1/N1981),0)</f>
        <v>0.1529476989033262</v>
      </c>
      <c r="G1981" s="4">
        <f>((BC1981-AP1981/2)*S1981-E1981)/(BC1981+AP1981/2)</f>
        <v>802.8639037276592</v>
      </c>
      <c r="H1981" s="4">
        <f>AP1981*1000</f>
        <v>2.222122711836549</v>
      </c>
      <c r="I1981" s="4">
        <f>(AU1981-BA1981)</f>
        <v>1.517610262698494</v>
      </c>
      <c r="J1981" s="4">
        <f>(P1981+AT1981*D1981)</f>
        <v>24.97904777526855</v>
      </c>
      <c r="K1981" s="4">
        <v>6</v>
      </c>
      <c r="L1981" s="4">
        <f>(K1981*AI1981+AJ1981)</f>
        <v>1.420000016689301</v>
      </c>
      <c r="M1981" s="4">
        <v>1</v>
      </c>
      <c r="N1981" s="4">
        <f>L1981*(M1981+1)*(M1981+1)/(M1981*M1981+1)</f>
        <v>2.840000033378601</v>
      </c>
      <c r="O1981" s="4">
        <v>21.37905883789062</v>
      </c>
      <c r="P1981" s="4">
        <v>24.97904777526855</v>
      </c>
      <c r="Q1981" s="4">
        <v>20.61511611938477</v>
      </c>
      <c r="R1981" s="4">
        <v>1200.144287109375</v>
      </c>
      <c r="S1981" s="4">
        <v>1160.422119140625</v>
      </c>
      <c r="T1981" s="4">
        <v>13.70476245880127</v>
      </c>
      <c r="U1981" s="4">
        <v>16.33025360107422</v>
      </c>
      <c r="V1981" s="4">
        <v>54.47084045410156</v>
      </c>
      <c r="W1981" s="4">
        <v>64.90597534179688</v>
      </c>
      <c r="X1981" s="4">
        <v>499.5259399414062</v>
      </c>
      <c r="Y1981" s="4">
        <v>2000.375</v>
      </c>
      <c r="Z1981" s="4">
        <v>70.70855712890625</v>
      </c>
      <c r="AA1981" s="4">
        <v>101.5353240966797</v>
      </c>
      <c r="AB1981" s="4">
        <v>11.29150295257568</v>
      </c>
      <c r="AC1981" s="4">
        <v>0.3424232304096222</v>
      </c>
      <c r="AD1981" s="4">
        <v>0.3483929038047791</v>
      </c>
      <c r="AE1981" s="4">
        <v>0.0004306553164497018</v>
      </c>
      <c r="AF1981" s="4">
        <v>0.3922660350799561</v>
      </c>
      <c r="AG1981" s="4">
        <v>0.003508769907057285</v>
      </c>
      <c r="AH1981" s="4">
        <v>1</v>
      </c>
      <c r="AI1981" s="4">
        <v>-0.2195652425289154</v>
      </c>
      <c r="AJ1981" s="4">
        <v>2.737391471862793</v>
      </c>
      <c r="AK1981" s="4">
        <v>1</v>
      </c>
      <c r="AL1981" s="4">
        <v>0</v>
      </c>
      <c r="AM1981" s="4">
        <v>0.1599999964237213</v>
      </c>
      <c r="AN1981" s="4">
        <v>111115</v>
      </c>
      <c r="AO1981" s="4">
        <f>X1981*0.000001/(K1981*0.0001)</f>
        <v>0.8325432332356769</v>
      </c>
      <c r="AP1981" s="4">
        <f>(U1981-T1981)/(1000-U1981)*AO1981</f>
        <v>0.002222122711836549</v>
      </c>
      <c r="AQ1981" s="4">
        <f>(P1981+273.15)</f>
        <v>298.1290477752685</v>
      </c>
      <c r="AR1981" s="4">
        <f>(O1981+273.15)</f>
        <v>294.5290588378906</v>
      </c>
      <c r="AS1981" s="4">
        <f>(Y1981*AK1981+Z1981*AL1981)*AM1981</f>
        <v>320.0599928461015</v>
      </c>
      <c r="AT1981" s="4">
        <f>((AS1981+0.00000010773*(AR1981^4-AQ1981^4))-AP1981*44100)/(L1981*0.92*2*29.3+0.00000043092*AQ1981^3)</f>
        <v>2.065353035788846</v>
      </c>
      <c r="AU1981" s="4">
        <f>0.61365*EXP(17.502*J1981/(240.97+J1981))</f>
        <v>3.175707854664536</v>
      </c>
      <c r="AV1981" s="4">
        <f>AU1981*1000/AA1981</f>
        <v>31.27687711560064</v>
      </c>
      <c r="AW1981" s="4">
        <f>(AV1981-U1981)</f>
        <v>14.94662351452643</v>
      </c>
      <c r="AX1981" s="4">
        <f>IF(D1981,P1981,(O1981+P1981)/2)</f>
        <v>23.17905330657959</v>
      </c>
      <c r="AY1981" s="4">
        <f>0.61365*EXP(17.502*AX1981/(240.97+AX1981))</f>
        <v>2.850425334526681</v>
      </c>
      <c r="AZ1981" s="4">
        <f>IF(AW1981&lt;&gt;0,(1000-(AV1981+U1981)/2)/AW1981*AP1981,0)</f>
        <v>0.1451316591016598</v>
      </c>
      <c r="BA1981" s="4">
        <f>U1981*AA1981/1000</f>
        <v>1.658097591966041</v>
      </c>
      <c r="BB1981" s="4">
        <f>(AY1981-BA1981)</f>
        <v>1.19232774256064</v>
      </c>
      <c r="BC1981" s="4">
        <f>1/(1.6/F1981+1.37/N1981)</f>
        <v>0.09137855495352318</v>
      </c>
      <c r="BD1981" s="4">
        <f>G1981*AA1981*0.001</f>
        <v>81.51904667051332</v>
      </c>
      <c r="BE1981" s="4">
        <f>G1981/S1981</f>
        <v>0.6918722855112732</v>
      </c>
      <c r="BF1981" s="4">
        <f>(1-AP1981*AA1981/AU1981/F1981)*100</f>
        <v>53.548289897975</v>
      </c>
      <c r="BG1981" s="4">
        <f>(S1981-E1981/(N1981/1.35))</f>
        <v>1145.927767396356</v>
      </c>
      <c r="BH1981" s="4">
        <f>E1981*BF1981/100/BG1981</f>
        <v>0.01424858494590887</v>
      </c>
    </row>
    <row r="1982" ht="29" customHeight="1">
      <c r="A1982" t="s" s="2">
        <v>9</v>
      </c>
      <c r="B1982" t="s" s="5">
        <v>2043</v>
      </c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3"/>
      <c r="AL1982" s="3"/>
      <c r="AM1982" s="3"/>
      <c r="AN1982" s="3"/>
      <c r="AO1982" s="3"/>
      <c r="AP1982" s="3"/>
      <c r="AQ1982" s="3"/>
      <c r="AR1982" s="3"/>
      <c r="AS1982" s="3"/>
      <c r="AT1982" s="3"/>
      <c r="AU1982" s="3"/>
      <c r="AV1982" s="3"/>
      <c r="AW1982" s="3"/>
      <c r="AX1982" s="3"/>
      <c r="AY1982" s="3"/>
      <c r="AZ1982" s="3"/>
      <c r="BA1982" s="3"/>
      <c r="BB1982" s="3"/>
      <c r="BC1982" s="3"/>
      <c r="BD1982" s="3"/>
      <c r="BE1982" s="3"/>
      <c r="BF1982" s="3"/>
      <c r="BG1982" s="3"/>
      <c r="BH1982" s="3"/>
    </row>
    <row r="1983" ht="16" customHeight="1">
      <c r="A1983" s="4">
        <v>1863</v>
      </c>
      <c r="B1983" t="s" s="2">
        <v>2044</v>
      </c>
      <c r="C1983" s="4">
        <v>10849.000031292439</v>
      </c>
      <c r="D1983" s="4">
        <v>0</v>
      </c>
      <c r="E1983" s="4">
        <f>(R1983-S1983*(1000-T1983)/(1000-U1983))*AO1983</f>
        <v>28.00597307602153</v>
      </c>
      <c r="F1983" s="4">
        <f>IF(AZ1983&lt;&gt;0,1/(1/AZ1983-1/N1983),0)</f>
        <v>0.1529110454355833</v>
      </c>
      <c r="G1983" s="4">
        <f>((BC1983-AP1983/2)*S1983-E1983)/(BC1983+AP1983/2)</f>
        <v>829.5759643872256</v>
      </c>
      <c r="H1983" s="4">
        <f>AP1983*1000</f>
        <v>2.221442552979245</v>
      </c>
      <c r="I1983" s="4">
        <f>(AU1983-BA1983)</f>
        <v>1.517494205225762</v>
      </c>
      <c r="J1983" s="4">
        <f>(P1983+AT1983*D1983)</f>
        <v>24.97745513916016</v>
      </c>
      <c r="K1983" s="4">
        <v>6</v>
      </c>
      <c r="L1983" s="4">
        <f>(K1983*AI1983+AJ1983)</f>
        <v>1.420000016689301</v>
      </c>
      <c r="M1983" s="4">
        <v>1</v>
      </c>
      <c r="N1983" s="4">
        <f>L1983*(M1983+1)*(M1983+1)/(M1983*M1983+1)</f>
        <v>2.840000033378601</v>
      </c>
      <c r="O1983" s="4">
        <v>21.37902641296387</v>
      </c>
      <c r="P1983" s="4">
        <v>24.97745513916016</v>
      </c>
      <c r="Q1983" s="4">
        <v>20.6146354675293</v>
      </c>
      <c r="R1983" s="4">
        <v>1197.058471679688</v>
      </c>
      <c r="S1983" s="4">
        <v>1160.322265625</v>
      </c>
      <c r="T1983" s="4">
        <v>13.70365905761719</v>
      </c>
      <c r="U1983" s="4">
        <v>16.32843017578125</v>
      </c>
      <c r="V1983" s="4">
        <v>54.4661979675293</v>
      </c>
      <c r="W1983" s="4">
        <v>64.89934539794922</v>
      </c>
      <c r="X1983" s="4">
        <v>499.5109558105469</v>
      </c>
      <c r="Y1983" s="4">
        <v>2000.368041992188</v>
      </c>
      <c r="Z1983" s="4">
        <v>71.94935607910156</v>
      </c>
      <c r="AA1983" s="4">
        <v>101.5353012084961</v>
      </c>
      <c r="AB1983" s="4">
        <v>11.29150295257568</v>
      </c>
      <c r="AC1983" s="4">
        <v>0.3424232304096222</v>
      </c>
      <c r="AD1983" s="4">
        <v>0.3483929038047791</v>
      </c>
      <c r="AE1983" s="4">
        <v>0.0004306553164497018</v>
      </c>
      <c r="AF1983" s="4">
        <v>0.3922660350799561</v>
      </c>
      <c r="AG1983" s="4">
        <v>0.003508769907057285</v>
      </c>
      <c r="AH1983" s="4">
        <v>0.6666666865348816</v>
      </c>
      <c r="AI1983" s="4">
        <v>-0.2195652425289154</v>
      </c>
      <c r="AJ1983" s="4">
        <v>2.737391471862793</v>
      </c>
      <c r="AK1983" s="4">
        <v>1</v>
      </c>
      <c r="AL1983" s="4">
        <v>0</v>
      </c>
      <c r="AM1983" s="4">
        <v>0.1599999964237213</v>
      </c>
      <c r="AN1983" s="4">
        <v>111115</v>
      </c>
      <c r="AO1983" s="4">
        <f>X1983*0.000001/(K1983*0.0001)</f>
        <v>0.8325182596842446</v>
      </c>
      <c r="AP1983" s="4">
        <f>(U1983-T1983)/(1000-U1983)*AO1983</f>
        <v>0.002221442552979245</v>
      </c>
      <c r="AQ1983" s="4">
        <f>(P1983+273.15)</f>
        <v>298.1274551391601</v>
      </c>
      <c r="AR1983" s="4">
        <f>(O1983+273.15)</f>
        <v>294.5290264129638</v>
      </c>
      <c r="AS1983" s="4">
        <f>(Y1983*AK1983+Z1983*AL1983)*AM1983</f>
        <v>320.0588795648764</v>
      </c>
      <c r="AT1983" s="4">
        <f>((AS1983+0.00000010773*(AR1983^4-AQ1983^4))-AP1983*44100)/(L1983*0.92*2*29.3+0.00000043092*AQ1983^3)</f>
        <v>2.065888289480117</v>
      </c>
      <c r="AU1983" s="4">
        <f>0.61365*EXP(17.502*J1983/(240.97+J1983))</f>
        <v>3.175406281385608</v>
      </c>
      <c r="AV1983" s="4">
        <f>AU1983*1000/AA1983</f>
        <v>31.27391403375186</v>
      </c>
      <c r="AW1983" s="4">
        <f>(AV1983-U1983)</f>
        <v>14.94548385797061</v>
      </c>
      <c r="AX1983" s="4">
        <f>IF(D1983,P1983,(O1983+P1983)/2)</f>
        <v>23.17824077606201</v>
      </c>
      <c r="AY1983" s="4">
        <f>0.61365*EXP(17.502*AX1983/(240.97+AX1983))</f>
        <v>2.850285345961515</v>
      </c>
      <c r="AZ1983" s="4">
        <f>IF(AW1983&lt;&gt;0,(1000-(AV1983+U1983)/2)/AW1983*AP1983,0)</f>
        <v>0.1450986556917934</v>
      </c>
      <c r="BA1983" s="4">
        <f>U1983*AA1983/1000</f>
        <v>1.657912076159846</v>
      </c>
      <c r="BB1983" s="4">
        <f>(AY1983-BA1983)</f>
        <v>1.192373269801669</v>
      </c>
      <c r="BC1983" s="4">
        <f>1/(1.6/F1983+1.37/N1983)</f>
        <v>0.09135762143088225</v>
      </c>
      <c r="BD1983" s="4">
        <f>G1983*AA1983*0.001</f>
        <v>84.23124541938559</v>
      </c>
      <c r="BE1983" s="4">
        <f>G1983/S1983</f>
        <v>0.7149530686118307</v>
      </c>
      <c r="BF1983" s="4">
        <f>(1-AP1983*AA1983/AU1983/F1983)*100</f>
        <v>53.54697597559817</v>
      </c>
      <c r="BG1983" s="4">
        <f>(S1983-E1983/(N1983/1.35))</f>
        <v>1147.009567312229</v>
      </c>
      <c r="BH1983" s="4">
        <f>E1983*BF1983/100/BG1983</f>
        <v>0.01307430391351528</v>
      </c>
    </row>
    <row r="1984" ht="16" customHeight="1">
      <c r="A1984" s="4">
        <v>1864</v>
      </c>
      <c r="B1984" t="s" s="2">
        <v>2045</v>
      </c>
      <c r="C1984" s="4">
        <v>10854.000031180680</v>
      </c>
      <c r="D1984" s="4">
        <v>0</v>
      </c>
      <c r="E1984" s="4">
        <f>(R1984-S1984*(1000-T1984)/(1000-U1984))*AO1984</f>
        <v>-65.17364524822334</v>
      </c>
      <c r="F1984" s="4">
        <f>IF(AZ1984&lt;&gt;0,1/(1/AZ1984-1/N1984),0)</f>
        <v>0.1527630946534528</v>
      </c>
      <c r="G1984" s="4">
        <f>((BC1984-AP1984/2)*S1984-E1984)/(BC1984+AP1984/2)</f>
        <v>1805.648256661830</v>
      </c>
      <c r="H1984" s="4">
        <f>AP1984*1000</f>
        <v>2.217628937848409</v>
      </c>
      <c r="I1984" s="4">
        <f>(AU1984-BA1984)</f>
        <v>1.516291524891694</v>
      </c>
      <c r="J1984" s="4">
        <f>(P1984+AT1984*D1984)</f>
        <v>24.96917152404785</v>
      </c>
      <c r="K1984" s="4">
        <v>6</v>
      </c>
      <c r="L1984" s="4">
        <f>(K1984*AI1984+AJ1984)</f>
        <v>1.420000016689301</v>
      </c>
      <c r="M1984" s="4">
        <v>1</v>
      </c>
      <c r="N1984" s="4">
        <f>L1984*(M1984+1)*(M1984+1)/(M1984*M1984+1)</f>
        <v>2.840000033378601</v>
      </c>
      <c r="O1984" s="4">
        <v>21.37911987304688</v>
      </c>
      <c r="P1984" s="4">
        <v>24.96917152404785</v>
      </c>
      <c r="Q1984" s="4">
        <v>20.61418533325195</v>
      </c>
      <c r="R1984" s="4">
        <v>1051.944702148438</v>
      </c>
      <c r="S1984" s="4">
        <v>1127.226928710938</v>
      </c>
      <c r="T1984" s="4">
        <v>13.70460605621338</v>
      </c>
      <c r="U1984" s="4">
        <v>16.32487869262695</v>
      </c>
      <c r="V1984" s="4">
        <v>54.46780395507812</v>
      </c>
      <c r="W1984" s="4">
        <v>64.88510131835938</v>
      </c>
      <c r="X1984" s="4">
        <v>499.5113220214844</v>
      </c>
      <c r="Y1984" s="4">
        <v>2000.433471679688</v>
      </c>
      <c r="Z1984" s="4">
        <v>71.63841247558594</v>
      </c>
      <c r="AA1984" s="4">
        <v>101.5350036621094</v>
      </c>
      <c r="AB1984" s="4">
        <v>11.29150295257568</v>
      </c>
      <c r="AC1984" s="4">
        <v>0.3424232304096222</v>
      </c>
      <c r="AD1984" s="4">
        <v>0.3483929038047791</v>
      </c>
      <c r="AE1984" s="4">
        <v>0.0004306553164497018</v>
      </c>
      <c r="AF1984" s="4">
        <v>0.3922660350799561</v>
      </c>
      <c r="AG1984" s="4">
        <v>0.003508769907057285</v>
      </c>
      <c r="AH1984" s="4">
        <v>0.6666666865348816</v>
      </c>
      <c r="AI1984" s="4">
        <v>-0.2195652425289154</v>
      </c>
      <c r="AJ1984" s="4">
        <v>2.737391471862793</v>
      </c>
      <c r="AK1984" s="4">
        <v>1</v>
      </c>
      <c r="AL1984" s="4">
        <v>0</v>
      </c>
      <c r="AM1984" s="4">
        <v>0.1599999964237213</v>
      </c>
      <c r="AN1984" s="4">
        <v>111115</v>
      </c>
      <c r="AO1984" s="4">
        <f>X1984*0.000001/(K1984*0.0001)</f>
        <v>0.8325188700358072</v>
      </c>
      <c r="AP1984" s="4">
        <f>(U1984-T1984)/(1000-U1984)*AO1984</f>
        <v>0.002217628937848408</v>
      </c>
      <c r="AQ1984" s="4">
        <f>(P1984+273.15)</f>
        <v>298.1191715240478</v>
      </c>
      <c r="AR1984" s="4">
        <f>(O1984+273.15)</f>
        <v>294.5291198730469</v>
      </c>
      <c r="AS1984" s="4">
        <f>(Y1984*AK1984+Z1984*AL1984)*AM1984</f>
        <v>320.0693483146424</v>
      </c>
      <c r="AT1984" s="4">
        <f>((AS1984+0.00000010773*(AR1984^4-AQ1984^4))-AP1984*44100)/(L1984*0.92*2*29.3+0.00000043092*AQ1984^3)</f>
        <v>2.069028199770284</v>
      </c>
      <c r="AU1984" s="4">
        <f>0.61365*EXP(17.502*J1984/(240.97+J1984))</f>
        <v>3.173838142731063</v>
      </c>
      <c r="AV1984" s="4">
        <f>AU1984*1000/AA1984</f>
        <v>31.25856136562557</v>
      </c>
      <c r="AW1984" s="4">
        <f>(AV1984-U1984)</f>
        <v>14.93368267299862</v>
      </c>
      <c r="AX1984" s="4">
        <f>IF(D1984,P1984,(O1984+P1984)/2)</f>
        <v>23.17414569854736</v>
      </c>
      <c r="AY1984" s="4">
        <f>0.61365*EXP(17.502*AX1984/(240.97+AX1984))</f>
        <v>2.849579908266049</v>
      </c>
      <c r="AZ1984" s="4">
        <f>IF(AW1984&lt;&gt;0,(1000-(AV1984+U1984)/2)/AW1984*AP1984,0)</f>
        <v>0.1449654300573091</v>
      </c>
      <c r="BA1984" s="4">
        <f>U1984*AA1984/1000</f>
        <v>1.657546617839369</v>
      </c>
      <c r="BB1984" s="4">
        <f>(AY1984-BA1984)</f>
        <v>1.19203329042668</v>
      </c>
      <c r="BC1984" s="4">
        <f>1/(1.6/F1984+1.37/N1984)</f>
        <v>0.09127311930797</v>
      </c>
      <c r="BD1984" s="4">
        <f>G1984*AA1984*0.001</f>
        <v>183.3365023526403</v>
      </c>
      <c r="BE1984" s="4">
        <f>G1984/S1984</f>
        <v>1.60184982337737</v>
      </c>
      <c r="BF1984" s="4">
        <f>(1-AP1984*AA1984/AU1984/F1984)*100</f>
        <v>53.559012468037</v>
      </c>
      <c r="BG1984" s="4">
        <f>(S1984-E1984/(N1984/1.35))</f>
        <v>1158.207358306366</v>
      </c>
      <c r="BH1984" s="4">
        <f>E1984*BF1984/100/BG1984</f>
        <v>-0.03013826542719718</v>
      </c>
    </row>
    <row r="1985" ht="16" customHeight="1">
      <c r="A1985" s="4">
        <v>1865</v>
      </c>
      <c r="B1985" t="s" s="2">
        <v>2046</v>
      </c>
      <c r="C1985" s="4">
        <v>10859.500031057745</v>
      </c>
      <c r="D1985" s="4">
        <v>0</v>
      </c>
      <c r="E1985" s="4">
        <f>(R1985-S1985*(1000-T1985)/(1000-U1985))*AO1985</f>
        <v>-172.1964689174781</v>
      </c>
      <c r="F1985" s="4">
        <f>IF(AZ1985&lt;&gt;0,1/(1/AZ1985-1/N1985),0)</f>
        <v>0.1686540111712393</v>
      </c>
      <c r="G1985" s="4">
        <f>((BC1985-AP1985/2)*S1985-E1985)/(BC1985+AP1985/2)</f>
        <v>2645.536239611539</v>
      </c>
      <c r="H1985" s="4">
        <f>AP1985*1000</f>
        <v>2.36166674478973</v>
      </c>
      <c r="I1985" s="4">
        <f>(AU1985-BA1985)</f>
        <v>1.470478099267914</v>
      </c>
      <c r="J1985" s="4">
        <f>(P1985+AT1985*D1985)</f>
        <v>24.81880950927734</v>
      </c>
      <c r="K1985" s="4">
        <v>6</v>
      </c>
      <c r="L1985" s="4">
        <f>(K1985*AI1985+AJ1985)</f>
        <v>1.420000016689301</v>
      </c>
      <c r="M1985" s="4">
        <v>1</v>
      </c>
      <c r="N1985" s="4">
        <f>L1985*(M1985+1)*(M1985+1)/(M1985*M1985+1)</f>
        <v>2.840000033378601</v>
      </c>
      <c r="O1985" s="4">
        <v>21.3800048828125</v>
      </c>
      <c r="P1985" s="4">
        <v>24.81880950927734</v>
      </c>
      <c r="Q1985" s="4">
        <v>20.61422157287598</v>
      </c>
      <c r="R1985" s="4">
        <v>767.363525390625</v>
      </c>
      <c r="S1985" s="4">
        <v>971.4420166015625</v>
      </c>
      <c r="T1985" s="4">
        <v>13.70695495605469</v>
      </c>
      <c r="U1985" s="4">
        <v>16.49687957763672</v>
      </c>
      <c r="V1985" s="4">
        <v>54.47557830810547</v>
      </c>
      <c r="W1985" s="4">
        <v>65.28884124755859</v>
      </c>
      <c r="X1985" s="4">
        <v>499.5202941894531</v>
      </c>
      <c r="Y1985" s="4">
        <v>2000.418212890625</v>
      </c>
      <c r="Z1985" s="4">
        <v>68.47757720947266</v>
      </c>
      <c r="AA1985" s="4">
        <v>101.5351409912109</v>
      </c>
      <c r="AB1985" s="4">
        <v>11.29150295257568</v>
      </c>
      <c r="AC1985" s="4">
        <v>0.3424232304096222</v>
      </c>
      <c r="AD1985" s="4">
        <v>0.3483929038047791</v>
      </c>
      <c r="AE1985" s="4">
        <v>0.0004306553164497018</v>
      </c>
      <c r="AF1985" s="4">
        <v>0.3922660350799561</v>
      </c>
      <c r="AG1985" s="4">
        <v>0.003508769907057285</v>
      </c>
      <c r="AH1985" s="4">
        <v>0.3333333432674408</v>
      </c>
      <c r="AI1985" s="4">
        <v>-0.2195652425289154</v>
      </c>
      <c r="AJ1985" s="4">
        <v>2.737391471862793</v>
      </c>
      <c r="AK1985" s="4">
        <v>1</v>
      </c>
      <c r="AL1985" s="4">
        <v>0</v>
      </c>
      <c r="AM1985" s="4">
        <v>0.1599999964237213</v>
      </c>
      <c r="AN1985" s="4">
        <v>111115</v>
      </c>
      <c r="AO1985" s="4">
        <f>X1985*0.000001/(K1985*0.0001)</f>
        <v>0.8325338236490885</v>
      </c>
      <c r="AP1985" s="4">
        <f>(U1985-T1985)/(1000-U1985)*AO1985</f>
        <v>0.00236166674478973</v>
      </c>
      <c r="AQ1985" s="4">
        <f>(P1985+273.15)</f>
        <v>297.9688095092773</v>
      </c>
      <c r="AR1985" s="4">
        <f>(O1985+273.15)</f>
        <v>294.5300048828125</v>
      </c>
      <c r="AS1985" s="4">
        <f>(Y1985*AK1985+Z1985*AL1985)*AM1985</f>
        <v>320.066906908447</v>
      </c>
      <c r="AT1985" s="4">
        <f>((AS1985+0.00000010773*(AR1985^4-AQ1985^4))-AP1985*44100)/(L1985*0.92*2*29.3+0.00000043092*AQ1985^3)</f>
        <v>2.016801612770842</v>
      </c>
      <c r="AU1985" s="4">
        <f>0.61365*EXP(17.502*J1985/(240.97+J1985))</f>
        <v>3.145491093098287</v>
      </c>
      <c r="AV1985" s="4">
        <f>AU1985*1000/AA1985</f>
        <v>30.97933446874876</v>
      </c>
      <c r="AW1985" s="4">
        <f>(AV1985-U1985)</f>
        <v>14.48245489111205</v>
      </c>
      <c r="AX1985" s="4">
        <f>IF(D1985,P1985,(O1985+P1985)/2)</f>
        <v>23.09940719604492</v>
      </c>
      <c r="AY1985" s="4">
        <f>0.61365*EXP(17.502*AX1985/(240.97+AX1985))</f>
        <v>2.836731897130641</v>
      </c>
      <c r="AZ1985" s="4">
        <f>IF(AW1985&lt;&gt;0,(1000-(AV1985+U1985)/2)/AW1985*AP1985,0)</f>
        <v>0.1591998914675548</v>
      </c>
      <c r="BA1985" s="4">
        <f>U1985*AA1985/1000</f>
        <v>1.675012993830373</v>
      </c>
      <c r="BB1985" s="4">
        <f>(AY1985-BA1985)</f>
        <v>1.161718903300269</v>
      </c>
      <c r="BC1985" s="4">
        <f>1/(1.6/F1985+1.37/N1985)</f>
        <v>0.1003082251746796</v>
      </c>
      <c r="BD1985" s="4">
        <f>G1985*AA1985*0.001</f>
        <v>268.6148950863156</v>
      </c>
      <c r="BE1985" s="4">
        <f>G1985/S1985</f>
        <v>2.723308436736691</v>
      </c>
      <c r="BF1985" s="4">
        <f>(1-AP1985*AA1985/AU1985/F1985)*100</f>
        <v>54.79881130051619</v>
      </c>
      <c r="BG1985" s="4">
        <f>(S1985-E1985/(N1985/1.35))</f>
        <v>1053.295970934811</v>
      </c>
      <c r="BH1985" s="4">
        <f>E1985*BF1985/100/BG1985</f>
        <v>-0.08958699232894053</v>
      </c>
    </row>
    <row r="1986" ht="16" customHeight="1">
      <c r="A1986" s="4">
        <v>1866</v>
      </c>
      <c r="B1986" t="s" s="2">
        <v>2047</v>
      </c>
      <c r="C1986" s="4">
        <v>10864.500030945987</v>
      </c>
      <c r="D1986" s="4">
        <v>0</v>
      </c>
      <c r="E1986" s="4">
        <f>(R1986-S1986*(1000-T1986)/(1000-U1986))*AO1986</f>
        <v>-226.8590481520643</v>
      </c>
      <c r="F1986" s="4">
        <f>IF(AZ1986&lt;&gt;0,1/(1/AZ1986-1/N1986),0)</f>
        <v>0.2912811326611381</v>
      </c>
      <c r="G1986" s="4">
        <f>((BC1986-AP1986/2)*S1986-E1986)/(BC1986+AP1986/2)</f>
        <v>2105.424986390259</v>
      </c>
      <c r="H1986" s="4">
        <f>AP1986*1000</f>
        <v>3.355730473411327</v>
      </c>
      <c r="I1986" s="4">
        <f>(AU1986-BA1986)</f>
        <v>1.258942272056929</v>
      </c>
      <c r="J1986" s="4">
        <f>(P1986+AT1986*D1986)</f>
        <v>24.31866645812988</v>
      </c>
      <c r="K1986" s="4">
        <v>6</v>
      </c>
      <c r="L1986" s="4">
        <f>(K1986*AI1986+AJ1986)</f>
        <v>1.420000016689301</v>
      </c>
      <c r="M1986" s="4">
        <v>1</v>
      </c>
      <c r="N1986" s="4">
        <f>L1986*(M1986+1)*(M1986+1)/(M1986*M1986+1)</f>
        <v>2.840000033378601</v>
      </c>
      <c r="O1986" s="4">
        <v>21.38735198974609</v>
      </c>
      <c r="P1986" s="4">
        <v>24.31866645812988</v>
      </c>
      <c r="Q1986" s="4">
        <v>20.61470985412598</v>
      </c>
      <c r="R1986" s="4">
        <v>509.4134216308594</v>
      </c>
      <c r="S1986" s="4">
        <v>778.7749633789062</v>
      </c>
      <c r="T1986" s="4">
        <v>13.7075023651123</v>
      </c>
      <c r="U1986" s="4">
        <v>17.66715621948242</v>
      </c>
      <c r="V1986" s="4">
        <v>54.45564270019531</v>
      </c>
      <c r="W1986" s="4">
        <v>69.53092956542969</v>
      </c>
      <c r="X1986" s="4">
        <v>499.5049133300781</v>
      </c>
      <c r="Y1986" s="4">
        <v>2003.943847656250</v>
      </c>
      <c r="Z1986" s="4">
        <v>64.53889465332031</v>
      </c>
      <c r="AA1986" s="4">
        <v>101.5355758666992</v>
      </c>
      <c r="AB1986" s="4">
        <v>11.29150295257568</v>
      </c>
      <c r="AC1986" s="4">
        <v>0.3424232304096222</v>
      </c>
      <c r="AD1986" s="4">
        <v>0.3483929038047791</v>
      </c>
      <c r="AE1986" s="4">
        <v>0.0004306553164497018</v>
      </c>
      <c r="AF1986" s="4">
        <v>0.3922660350799561</v>
      </c>
      <c r="AG1986" s="4">
        <v>0.003508769907057285</v>
      </c>
      <c r="AH1986" s="4">
        <v>0.3333333432674408</v>
      </c>
      <c r="AI1986" s="4">
        <v>-0.2195652425289154</v>
      </c>
      <c r="AJ1986" s="4">
        <v>2.737391471862793</v>
      </c>
      <c r="AK1986" s="4">
        <v>1</v>
      </c>
      <c r="AL1986" s="4">
        <v>0</v>
      </c>
      <c r="AM1986" s="4">
        <v>0.1599999964237213</v>
      </c>
      <c r="AN1986" s="4">
        <v>111115</v>
      </c>
      <c r="AO1986" s="4">
        <f>X1986*0.000001/(K1986*0.0001)</f>
        <v>0.8325081888834635</v>
      </c>
      <c r="AP1986" s="4">
        <f>(U1986-T1986)/(1000-U1986)*AO1986</f>
        <v>0.003355730473411327</v>
      </c>
      <c r="AQ1986" s="4">
        <f>(P1986+273.15)</f>
        <v>297.4686664581299</v>
      </c>
      <c r="AR1986" s="4">
        <f>(O1986+273.15)</f>
        <v>294.5373519897461</v>
      </c>
      <c r="AS1986" s="4">
        <f>(Y1986*AK1986+Z1986*AL1986)*AM1986</f>
        <v>320.6310084583383</v>
      </c>
      <c r="AT1986" s="4">
        <f>((AS1986+0.00000010773*(AR1986^4-AQ1986^4))-AP1986*44100)/(L1986*0.92*2*29.3+0.00000043092*AQ1986^3)</f>
        <v>1.591418173183219</v>
      </c>
      <c r="AU1986" s="4">
        <f>0.61365*EXP(17.502*J1986/(240.97+J1986))</f>
        <v>3.052787152729013</v>
      </c>
      <c r="AV1986" s="4">
        <f>AU1986*1000/AA1986</f>
        <v>30.06618248501254</v>
      </c>
      <c r="AW1986" s="4">
        <f>(AV1986-U1986)</f>
        <v>12.39902626553011</v>
      </c>
      <c r="AX1986" s="4">
        <f>IF(D1986,P1986,(O1986+P1986)/2)</f>
        <v>22.85300922393799</v>
      </c>
      <c r="AY1986" s="4">
        <f>0.61365*EXP(17.502*AX1986/(240.97+AX1986))</f>
        <v>2.794732762567385</v>
      </c>
      <c r="AZ1986" s="4">
        <f>IF(AW1986&lt;&gt;0,(1000-(AV1986+U1986)/2)/AW1986*AP1986,0)</f>
        <v>0.2641852911364173</v>
      </c>
      <c r="BA1986" s="4">
        <f>U1986*AA1986/1000</f>
        <v>1.793844880672084</v>
      </c>
      <c r="BB1986" s="4">
        <f>(AY1986-BA1986)</f>
        <v>1.000887881895301</v>
      </c>
      <c r="BC1986" s="4">
        <f>1/(1.6/F1986+1.37/N1986)</f>
        <v>0.1673536693699198</v>
      </c>
      <c r="BD1986" s="4">
        <f>G1986*AA1986*0.001</f>
        <v>213.7755384372723</v>
      </c>
      <c r="BE1986" s="4">
        <f>G1986/S1986</f>
        <v>2.703508825264947</v>
      </c>
      <c r="BF1986" s="4">
        <f>(1-AP1986*AA1986/AU1986/F1986)*100</f>
        <v>61.68256512012839</v>
      </c>
      <c r="BG1986" s="4">
        <f>(S1986-E1986/(N1986/1.35))</f>
        <v>886.612889930247</v>
      </c>
      <c r="BH1986" s="4">
        <f>E1986*BF1986/100/BG1986</f>
        <v>-0.1578281589367705</v>
      </c>
    </row>
    <row r="1987" ht="16" customHeight="1">
      <c r="A1987" s="4">
        <v>1867</v>
      </c>
      <c r="B1987" t="s" s="2">
        <v>2048</v>
      </c>
      <c r="C1987" s="4">
        <v>10869.500030834228</v>
      </c>
      <c r="D1987" s="4">
        <v>0</v>
      </c>
      <c r="E1987" s="4">
        <f>(R1987-S1987*(1000-T1987)/(1000-U1987))*AO1987</f>
        <v>-159.0188588621835</v>
      </c>
      <c r="F1987" s="4">
        <f>IF(AZ1987&lt;&gt;0,1/(1/AZ1987-1/N1987),0)</f>
        <v>0.3756670252788014</v>
      </c>
      <c r="G1987" s="4">
        <f>((BC1987-AP1987/2)*S1987-E1987)/(BC1987+AP1987/2)</f>
        <v>1334.897603031264</v>
      </c>
      <c r="H1987" s="4">
        <f>AP1987*1000</f>
        <v>3.829231421901249</v>
      </c>
      <c r="I1987" s="4">
        <f>(AU1987-BA1987)</f>
        <v>1.143924251539443</v>
      </c>
      <c r="J1987" s="4">
        <f>(P1987+AT1987*D1987)</f>
        <v>23.99575805664062</v>
      </c>
      <c r="K1987" s="4">
        <v>6</v>
      </c>
      <c r="L1987" s="4">
        <f>(K1987*AI1987+AJ1987)</f>
        <v>1.420000016689301</v>
      </c>
      <c r="M1987" s="4">
        <v>1</v>
      </c>
      <c r="N1987" s="4">
        <f>L1987*(M1987+1)*(M1987+1)/(M1987*M1987+1)</f>
        <v>2.840000033378601</v>
      </c>
      <c r="O1987" s="4">
        <v>21.3902645111084</v>
      </c>
      <c r="P1987" s="4">
        <v>23.99575805664062</v>
      </c>
      <c r="Q1987" s="4">
        <v>20.61531448364258</v>
      </c>
      <c r="R1987" s="4">
        <v>410.2016296386719</v>
      </c>
      <c r="S1987" s="4">
        <v>598.4633178710938</v>
      </c>
      <c r="T1987" s="4">
        <v>13.70700454711914</v>
      </c>
      <c r="U1987" s="4">
        <v>18.22288131713867</v>
      </c>
      <c r="V1987" s="4">
        <v>54.44481658935547</v>
      </c>
      <c r="W1987" s="4">
        <v>71.77699279785156</v>
      </c>
      <c r="X1987" s="4">
        <v>499.4979248046875</v>
      </c>
      <c r="Y1987" s="4">
        <v>2009.661376953125</v>
      </c>
      <c r="Z1987" s="4">
        <v>62.5673942565918</v>
      </c>
      <c r="AA1987" s="4">
        <v>101.5364761352539</v>
      </c>
      <c r="AB1987" s="4">
        <v>11.29150295257568</v>
      </c>
      <c r="AC1987" s="4">
        <v>0.3424232304096222</v>
      </c>
      <c r="AD1987" s="4">
        <v>0.3483929038047791</v>
      </c>
      <c r="AE1987" s="4">
        <v>0.0004306553164497018</v>
      </c>
      <c r="AF1987" s="4">
        <v>0.3922660350799561</v>
      </c>
      <c r="AG1987" s="4">
        <v>0.003508769907057285</v>
      </c>
      <c r="AH1987" s="4">
        <v>0.3333333432674408</v>
      </c>
      <c r="AI1987" s="4">
        <v>-0.2195652425289154</v>
      </c>
      <c r="AJ1987" s="4">
        <v>2.737391471862793</v>
      </c>
      <c r="AK1987" s="4">
        <v>1</v>
      </c>
      <c r="AL1987" s="4">
        <v>0</v>
      </c>
      <c r="AM1987" s="4">
        <v>0.1599999964237213</v>
      </c>
      <c r="AN1987" s="4">
        <v>111115</v>
      </c>
      <c r="AO1987" s="4">
        <f>X1987*0.000001/(K1987*0.0001)</f>
        <v>0.8324965413411457</v>
      </c>
      <c r="AP1987" s="4">
        <f>(U1987-T1987)/(1000-U1987)*AO1987</f>
        <v>0.003829231421901249</v>
      </c>
      <c r="AQ1987" s="4">
        <f>(P1987+273.15)</f>
        <v>297.1457580566406</v>
      </c>
      <c r="AR1987" s="4">
        <f>(O1987+273.15)</f>
        <v>294.5402645111084</v>
      </c>
      <c r="AS1987" s="4">
        <f>(Y1987*AK1987+Z1987*AL1987)*AM1987</f>
        <v>321.5458131253909</v>
      </c>
      <c r="AT1987" s="4">
        <f>((AS1987+0.00000010773*(AR1987^4-AQ1987^4))-AP1987*44100)/(L1987*0.92*2*29.3+0.00000043092*AQ1987^3)</f>
        <v>1.406818854554432</v>
      </c>
      <c r="AU1987" s="4">
        <f>0.61365*EXP(17.502*J1987/(240.97+J1987))</f>
        <v>2.994211405512658</v>
      </c>
      <c r="AV1987" s="4">
        <f>AU1987*1000/AA1987</f>
        <v>29.4890222654975</v>
      </c>
      <c r="AW1987" s="4">
        <f>(AV1987-U1987)</f>
        <v>11.26614094835883</v>
      </c>
      <c r="AX1987" s="4">
        <f>IF(D1987,P1987,(O1987+P1987)/2)</f>
        <v>22.69301128387451</v>
      </c>
      <c r="AY1987" s="4">
        <f>0.61365*EXP(17.502*AX1987/(240.97+AX1987))</f>
        <v>2.767752965469889</v>
      </c>
      <c r="AZ1987" s="4">
        <f>IF(AW1987&lt;&gt;0,(1000-(AV1987+U1987)/2)/AW1987*AP1987,0)</f>
        <v>0.331780108098779</v>
      </c>
      <c r="BA1987" s="4">
        <f>U1987*AA1987/1000</f>
        <v>1.850287153973215</v>
      </c>
      <c r="BB1987" s="4">
        <f>(AY1987-BA1987)</f>
        <v>0.9174658114966736</v>
      </c>
      <c r="BC1987" s="4">
        <f>1/(1.6/F1987+1.37/N1987)</f>
        <v>0.2109043791114442</v>
      </c>
      <c r="BD1987" s="4">
        <f>G1987*AA1987*0.001</f>
        <v>135.5407986131916</v>
      </c>
      <c r="BE1987" s="4">
        <f>G1987/S1987</f>
        <v>2.230542061925999</v>
      </c>
      <c r="BF1987" s="4">
        <f>(1-AP1987*AA1987/AU1987/F1987)*100</f>
        <v>65.43407647910023</v>
      </c>
      <c r="BG1987" s="4">
        <f>(S1987-E1987/(N1987/1.35))</f>
        <v>674.0532674981575</v>
      </c>
      <c r="BH1987" s="4">
        <f>E1987*BF1987/100/BG1987</f>
        <v>-0.1543683960027062</v>
      </c>
    </row>
    <row r="1988" ht="16" customHeight="1">
      <c r="A1988" s="4">
        <v>1868</v>
      </c>
      <c r="B1988" t="s" s="2">
        <v>2049</v>
      </c>
      <c r="C1988" s="4">
        <v>10875.000030711293</v>
      </c>
      <c r="D1988" s="4">
        <v>0</v>
      </c>
      <c r="E1988" s="4">
        <f>(R1988-S1988*(1000-T1988)/(1000-U1988))*AO1988</f>
        <v>-81.33478000376277</v>
      </c>
      <c r="F1988" s="4">
        <f>IF(AZ1988&lt;&gt;0,1/(1/AZ1988-1/N1988),0)</f>
        <v>0.3555897582161687</v>
      </c>
      <c r="G1988" s="4">
        <f>((BC1988-AP1988/2)*S1988-E1988)/(BC1988+AP1988/2)</f>
        <v>893.489413270785</v>
      </c>
      <c r="H1988" s="4">
        <f>AP1988*1000</f>
        <v>3.601719319624956</v>
      </c>
      <c r="I1988" s="4">
        <f>(AU1988-BA1988)</f>
        <v>1.130005427426703</v>
      </c>
      <c r="J1988" s="4">
        <f>(P1988+AT1988*D1988)</f>
        <v>23.76507186889648</v>
      </c>
      <c r="K1988" s="4">
        <v>6</v>
      </c>
      <c r="L1988" s="4">
        <f>(K1988*AI1988+AJ1988)</f>
        <v>1.420000016689301</v>
      </c>
      <c r="M1988" s="4">
        <v>1</v>
      </c>
      <c r="N1988" s="4">
        <f>L1988*(M1988+1)*(M1988+1)/(M1988*M1988+1)</f>
        <v>2.840000033378601</v>
      </c>
      <c r="O1988" s="4">
        <v>21.38386726379395</v>
      </c>
      <c r="P1988" s="4">
        <v>23.76507186889648</v>
      </c>
      <c r="Q1988" s="4">
        <v>20.6251163482666</v>
      </c>
      <c r="R1988" s="4">
        <v>405.2629089355469</v>
      </c>
      <c r="S1988" s="4">
        <v>500.7919006347656</v>
      </c>
      <c r="T1988" s="4">
        <v>13.70519256591797</v>
      </c>
      <c r="U1988" s="4">
        <v>17.95373725891113</v>
      </c>
      <c r="V1988" s="4">
        <v>54.45397186279297</v>
      </c>
      <c r="W1988" s="4">
        <v>71.64597320556641</v>
      </c>
      <c r="X1988" s="4">
        <v>499.5199890136719</v>
      </c>
      <c r="Y1988" s="4">
        <v>2010.8544921875</v>
      </c>
      <c r="Z1988" s="4">
        <v>66.25768280029297</v>
      </c>
      <c r="AA1988" s="4">
        <v>101.5367126464844</v>
      </c>
      <c r="AB1988" s="4">
        <v>11.29150295257568</v>
      </c>
      <c r="AC1988" s="4">
        <v>0.3424232304096222</v>
      </c>
      <c r="AD1988" s="4">
        <v>0.3483929038047791</v>
      </c>
      <c r="AE1988" s="4">
        <v>0.0004306553164497018</v>
      </c>
      <c r="AF1988" s="4">
        <v>0.3922660350799561</v>
      </c>
      <c r="AG1988" s="4">
        <v>0.003508769907057285</v>
      </c>
      <c r="AH1988" s="4">
        <v>0.3333333432674408</v>
      </c>
      <c r="AI1988" s="4">
        <v>-0.2195652425289154</v>
      </c>
      <c r="AJ1988" s="4">
        <v>2.737391471862793</v>
      </c>
      <c r="AK1988" s="4">
        <v>1</v>
      </c>
      <c r="AL1988" s="4">
        <v>0</v>
      </c>
      <c r="AM1988" s="4">
        <v>0.1599999964237213</v>
      </c>
      <c r="AN1988" s="4">
        <v>111115</v>
      </c>
      <c r="AO1988" s="4">
        <f>X1988*0.000001/(K1988*0.0001)</f>
        <v>0.8325333150227864</v>
      </c>
      <c r="AP1988" s="4">
        <f>(U1988-T1988)/(1000-U1988)*AO1988</f>
        <v>0.003601719319624956</v>
      </c>
      <c r="AQ1988" s="4">
        <f>(P1988+273.15)</f>
        <v>296.9150718688965</v>
      </c>
      <c r="AR1988" s="4">
        <f>(O1988+273.15)</f>
        <v>294.5338672637939</v>
      </c>
      <c r="AS1988" s="4">
        <f>(Y1988*AK1988+Z1988*AL1988)*AM1988</f>
        <v>321.7367115586239</v>
      </c>
      <c r="AT1988" s="4">
        <f>((AS1988+0.00000010773*(AR1988^4-AQ1988^4))-AP1988*44100)/(L1988*0.92*2*29.3+0.00000043092*AQ1988^3)</f>
        <v>1.552499875100984</v>
      </c>
      <c r="AU1988" s="4">
        <f>0.61365*EXP(17.502*J1988/(240.97+J1988))</f>
        <v>2.952968888415243</v>
      </c>
      <c r="AV1988" s="4">
        <f>AU1988*1000/AA1988</f>
        <v>29.08277027538263</v>
      </c>
      <c r="AW1988" s="4">
        <f>(AV1988-U1988)</f>
        <v>11.12903301647149</v>
      </c>
      <c r="AX1988" s="4">
        <f>IF(D1988,P1988,(O1988+P1988)/2)</f>
        <v>22.57446956634521</v>
      </c>
      <c r="AY1988" s="4">
        <f>0.61365*EXP(17.502*AX1988/(240.97+AX1988))</f>
        <v>2.747911000067504</v>
      </c>
      <c r="AZ1988" s="4">
        <f>IF(AW1988&lt;&gt;0,(1000-(AV1988+U1988)/2)/AW1988*AP1988,0)</f>
        <v>0.3160214517705748</v>
      </c>
      <c r="BA1988" s="4">
        <f>U1988*AA1988/1000</f>
        <v>1.82296346098854</v>
      </c>
      <c r="BB1988" s="4">
        <f>(AY1988-BA1988)</f>
        <v>0.9249475390789643</v>
      </c>
      <c r="BC1988" s="4">
        <f>1/(1.6/F1988+1.37/N1988)</f>
        <v>0.2007241515282518</v>
      </c>
      <c r="BD1988" s="4">
        <f>G1988*AA1988*0.001</f>
        <v>90.72197780795163</v>
      </c>
      <c r="BE1988" s="4">
        <f>G1988/S1988</f>
        <v>1.784153082624272</v>
      </c>
      <c r="BF1988" s="4">
        <f>(1-AP1988*AA1988/AU1988/F1988)*100</f>
        <v>65.17229567575188</v>
      </c>
      <c r="BG1988" s="4">
        <f>(S1988-E1988/(N1988/1.35))</f>
        <v>539.4545596891932</v>
      </c>
      <c r="BH1988" s="4">
        <f>E1988*BF1988/100/BG1988</f>
        <v>-0.09826173930537357</v>
      </c>
    </row>
    <row r="1989" ht="16" customHeight="1">
      <c r="A1989" s="4">
        <v>1869</v>
      </c>
      <c r="B1989" t="s" s="2">
        <v>2050</v>
      </c>
      <c r="C1989" s="4">
        <v>10880.000030599535</v>
      </c>
      <c r="D1989" s="4">
        <v>0</v>
      </c>
      <c r="E1989" s="4">
        <f>(R1989-S1989*(1000-T1989)/(1000-U1989))*AO1989</f>
        <v>-39.98276576266015</v>
      </c>
      <c r="F1989" s="4">
        <f>IF(AZ1989&lt;&gt;0,1/(1/AZ1989-1/N1989),0)</f>
        <v>0.1926315760885556</v>
      </c>
      <c r="G1989" s="4">
        <f>((BC1989-AP1989/2)*S1989-E1989)/(BC1989+AP1989/2)</f>
        <v>789.7560852971951</v>
      </c>
      <c r="H1989" s="4">
        <f>AP1989*1000</f>
        <v>2.330756371750168</v>
      </c>
      <c r="I1989" s="4">
        <f>(AU1989-BA1989)</f>
        <v>1.282008815728455</v>
      </c>
      <c r="J1989" s="4">
        <f>(P1989+AT1989*D1989)</f>
        <v>23.76594161987305</v>
      </c>
      <c r="K1989" s="4">
        <v>6</v>
      </c>
      <c r="L1989" s="4">
        <f>(K1989*AI1989+AJ1989)</f>
        <v>1.420000016689301</v>
      </c>
      <c r="M1989" s="4">
        <v>1</v>
      </c>
      <c r="N1989" s="4">
        <f>L1989*(M1989+1)*(M1989+1)/(M1989*M1989+1)</f>
        <v>2.840000033378601</v>
      </c>
      <c r="O1989" s="4">
        <v>21.38855743408203</v>
      </c>
      <c r="P1989" s="4">
        <v>23.76594161987305</v>
      </c>
      <c r="Q1989" s="4">
        <v>20.86450004577637</v>
      </c>
      <c r="R1989" s="4">
        <v>404.3215637207031</v>
      </c>
      <c r="S1989" s="4">
        <v>451.0797424316406</v>
      </c>
      <c r="T1989" s="4">
        <v>13.70493507385254</v>
      </c>
      <c r="U1989" s="4">
        <v>16.45819473266602</v>
      </c>
      <c r="V1989" s="4">
        <v>54.44675827026367</v>
      </c>
      <c r="W1989" s="4">
        <v>66.33293151855469</v>
      </c>
      <c r="X1989" s="4">
        <v>499.5670471191406</v>
      </c>
      <c r="Y1989" s="4">
        <v>2007.101196289062</v>
      </c>
      <c r="Z1989" s="4">
        <v>73.66814422607422</v>
      </c>
      <c r="AA1989" s="4">
        <v>101.5369338989258</v>
      </c>
      <c r="AB1989" s="4">
        <v>11.29150295257568</v>
      </c>
      <c r="AC1989" s="4">
        <v>0.3424232304096222</v>
      </c>
      <c r="AD1989" s="4">
        <v>0.3483929038047791</v>
      </c>
      <c r="AE1989" s="4">
        <v>0.0004306553164497018</v>
      </c>
      <c r="AF1989" s="4">
        <v>0.3922660350799561</v>
      </c>
      <c r="AG1989" s="4">
        <v>0.003508769907057285</v>
      </c>
      <c r="AH1989" s="4">
        <v>0.3333333432674408</v>
      </c>
      <c r="AI1989" s="4">
        <v>-0.2195652425289154</v>
      </c>
      <c r="AJ1989" s="4">
        <v>2.737391471862793</v>
      </c>
      <c r="AK1989" s="4">
        <v>1</v>
      </c>
      <c r="AL1989" s="4">
        <v>0</v>
      </c>
      <c r="AM1989" s="4">
        <v>0.1599999964237213</v>
      </c>
      <c r="AN1989" s="4">
        <v>111115</v>
      </c>
      <c r="AO1989" s="4">
        <f>X1989*0.000001/(K1989*0.0001)</f>
        <v>0.8326117451985676</v>
      </c>
      <c r="AP1989" s="4">
        <f>(U1989-T1989)/(1000-U1989)*AO1989</f>
        <v>0.002330756371750168</v>
      </c>
      <c r="AQ1989" s="4">
        <f>(P1989+273.15)</f>
        <v>296.915941619873</v>
      </c>
      <c r="AR1989" s="4">
        <f>(O1989+273.15)</f>
        <v>294.538557434082</v>
      </c>
      <c r="AS1989" s="4">
        <f>(Y1989*AK1989+Z1989*AL1989)*AM1989</f>
        <v>321.1361842282968</v>
      </c>
      <c r="AT1989" s="4">
        <f>((AS1989+0.00000010773*(AR1989^4-AQ1989^4))-AP1989*44100)/(L1989*0.92*2*29.3+0.00000043092*AQ1989^3)</f>
        <v>2.18426153664672</v>
      </c>
      <c r="AU1989" s="4">
        <f>0.61365*EXP(17.502*J1989/(240.97+J1989))</f>
        <v>2.953123446394813</v>
      </c>
      <c r="AV1989" s="4">
        <f>AU1989*1000/AA1989</f>
        <v>29.08422908785564</v>
      </c>
      <c r="AW1989" s="4">
        <f>(AV1989-U1989)</f>
        <v>12.62603435518963</v>
      </c>
      <c r="AX1989" s="4">
        <f>IF(D1989,P1989,(O1989+P1989)/2)</f>
        <v>22.57724952697754</v>
      </c>
      <c r="AY1989" s="4">
        <f>0.61365*EXP(17.502*AX1989/(240.97+AX1989))</f>
        <v>2.748374891365446</v>
      </c>
      <c r="AZ1989" s="4">
        <f>IF(AW1989&lt;&gt;0,(1000-(AV1989+U1989)/2)/AW1989*AP1989,0)</f>
        <v>0.180395693566418</v>
      </c>
      <c r="BA1989" s="4">
        <f>U1989*AA1989/1000</f>
        <v>1.671114630666358</v>
      </c>
      <c r="BB1989" s="4">
        <f>(AY1989-BA1989)</f>
        <v>1.077260260699088</v>
      </c>
      <c r="BC1989" s="4">
        <f>1/(1.6/F1989+1.37/N1989)</f>
        <v>0.1137862846596013</v>
      </c>
      <c r="BD1989" s="4">
        <f>G1989*AA1989*0.001</f>
        <v>80.1894114290957</v>
      </c>
      <c r="BE1989" s="4">
        <f>G1989/S1989</f>
        <v>1.750812574822909</v>
      </c>
      <c r="BF1989" s="4">
        <f>(1-AP1989*AA1989/AU1989/F1989)*100</f>
        <v>58.39822648098034</v>
      </c>
      <c r="BG1989" s="4">
        <f>(S1989-E1989/(N1989/1.35))</f>
        <v>470.0856343841762</v>
      </c>
      <c r="BH1989" s="4">
        <f>E1989*BF1989/100/BG1989</f>
        <v>-0.04967015453264426</v>
      </c>
    </row>
    <row r="1990" ht="16" customHeight="1">
      <c r="A1990" s="4">
        <v>1870</v>
      </c>
      <c r="B1990" t="s" s="2">
        <v>2051</v>
      </c>
      <c r="C1990" s="4">
        <v>10885.000030487776</v>
      </c>
      <c r="D1990" s="4">
        <v>0</v>
      </c>
      <c r="E1990" s="4">
        <f>(R1990-S1990*(1000-T1990)/(1000-U1990))*AO1990</f>
        <v>-20.68796374301646</v>
      </c>
      <c r="F1990" s="4">
        <f>IF(AZ1990&lt;&gt;0,1/(1/AZ1990-1/N1990),0)</f>
        <v>0.1130427111287033</v>
      </c>
      <c r="G1990" s="4">
        <f>((BC1990-AP1990/2)*S1990-E1990)/(BC1990+AP1990/2)</f>
        <v>717.0954790780274</v>
      </c>
      <c r="H1990" s="4">
        <f>AP1990*1000</f>
        <v>1.498882373784121</v>
      </c>
      <c r="I1990" s="4">
        <f>(AU1990-BA1990)</f>
        <v>1.368798873843124</v>
      </c>
      <c r="J1990" s="4">
        <f>(P1990+AT1990*D1990)</f>
        <v>23.69462013244629</v>
      </c>
      <c r="K1990" s="4">
        <v>6</v>
      </c>
      <c r="L1990" s="4">
        <f>(K1990*AI1990+AJ1990)</f>
        <v>1.420000016689301</v>
      </c>
      <c r="M1990" s="4">
        <v>1</v>
      </c>
      <c r="N1990" s="4">
        <f>L1990*(M1990+1)*(M1990+1)/(M1990*M1990+1)</f>
        <v>2.840000033378601</v>
      </c>
      <c r="O1990" s="4">
        <v>21.4943962097168</v>
      </c>
      <c r="P1990" s="4">
        <v>23.69462013244629</v>
      </c>
      <c r="Q1990" s="4">
        <v>21.50559234619141</v>
      </c>
      <c r="R1990" s="4">
        <v>402.7687683105469</v>
      </c>
      <c r="S1990" s="4">
        <v>426.8474731445312</v>
      </c>
      <c r="T1990" s="4">
        <v>13.70656299591064</v>
      </c>
      <c r="U1990" s="4">
        <v>15.47891902923584</v>
      </c>
      <c r="V1990" s="4">
        <v>54.16315078735352</v>
      </c>
      <c r="W1990" s="4">
        <v>61.99905776977539</v>
      </c>
      <c r="X1990" s="4">
        <v>499.5659790039062</v>
      </c>
      <c r="Y1990" s="4">
        <v>2001.970458984375</v>
      </c>
      <c r="Z1990" s="4">
        <v>98.529296875</v>
      </c>
      <c r="AA1990" s="4">
        <v>101.5364151000977</v>
      </c>
      <c r="AB1990" s="4">
        <v>11.29150295257568</v>
      </c>
      <c r="AC1990" s="4">
        <v>0.3424232304096222</v>
      </c>
      <c r="AD1990" s="4">
        <v>0.3483929038047791</v>
      </c>
      <c r="AE1990" s="4">
        <v>0.0004306553164497018</v>
      </c>
      <c r="AF1990" s="4">
        <v>0.3922660350799561</v>
      </c>
      <c r="AG1990" s="4">
        <v>0.003508769907057285</v>
      </c>
      <c r="AH1990" s="4">
        <v>0.3333333432674408</v>
      </c>
      <c r="AI1990" s="4">
        <v>-0.2195652425289154</v>
      </c>
      <c r="AJ1990" s="4">
        <v>2.737391471862793</v>
      </c>
      <c r="AK1990" s="4">
        <v>1</v>
      </c>
      <c r="AL1990" s="4">
        <v>0</v>
      </c>
      <c r="AM1990" s="4">
        <v>0.1599999964237213</v>
      </c>
      <c r="AN1990" s="4">
        <v>111115</v>
      </c>
      <c r="AO1990" s="4">
        <f>X1990*0.000001/(K1990*0.0001)</f>
        <v>0.8326099650065103</v>
      </c>
      <c r="AP1990" s="4">
        <f>(U1990-T1990)/(1000-U1990)*AO1990</f>
        <v>0.001498882373784121</v>
      </c>
      <c r="AQ1990" s="4">
        <f>(P1990+273.15)</f>
        <v>296.8446201324463</v>
      </c>
      <c r="AR1990" s="4">
        <f>(O1990+273.15)</f>
        <v>294.6443962097168</v>
      </c>
      <c r="AS1990" s="4">
        <f>(Y1990*AK1990+Z1990*AL1990)*AM1990</f>
        <v>320.3152662778957</v>
      </c>
      <c r="AT1990" s="4">
        <f>((AS1990+0.00000010773*(AR1990^4-AQ1990^4))-AP1990*44100)/(L1990*0.92*2*29.3+0.00000043092*AQ1990^3)</f>
        <v>2.615254847835171</v>
      </c>
      <c r="AU1990" s="4">
        <f>0.61365*EXP(17.502*J1990/(240.97+J1990))</f>
        <v>2.940472821696415</v>
      </c>
      <c r="AV1990" s="4">
        <f>AU1990*1000/AA1990</f>
        <v>28.95978569656618</v>
      </c>
      <c r="AW1990" s="4">
        <f>(AV1990-U1990)</f>
        <v>13.48086666733034</v>
      </c>
      <c r="AX1990" s="4">
        <f>IF(D1990,P1990,(O1990+P1990)/2)</f>
        <v>22.59450817108154</v>
      </c>
      <c r="AY1990" s="4">
        <f>0.61365*EXP(17.502*AX1990/(240.97+AX1990))</f>
        <v>2.751256370315763</v>
      </c>
      <c r="AZ1990" s="4">
        <f>IF(AW1990&lt;&gt;0,(1000-(AV1990+U1990)/2)/AW1990*AP1990,0)</f>
        <v>0.108715427155894</v>
      </c>
      <c r="BA1990" s="4">
        <f>U1990*AA1990/1000</f>
        <v>1.571673947853291</v>
      </c>
      <c r="BB1990" s="4">
        <f>(AY1990-BA1990)</f>
        <v>1.179582422462472</v>
      </c>
      <c r="BC1990" s="4">
        <f>1/(1.6/F1990+1.37/N1990)</f>
        <v>0.06832310773466511</v>
      </c>
      <c r="BD1990" s="4">
        <f>G1990*AA1990*0.001</f>
        <v>72.81130423006999</v>
      </c>
      <c r="BE1990" s="4">
        <f>G1990/S1990</f>
        <v>1.67998061179858</v>
      </c>
      <c r="BF1990" s="4">
        <f>(1-AP1990*AA1990/AU1990/F1990)*100</f>
        <v>54.21432259383977</v>
      </c>
      <c r="BG1990" s="4">
        <f>(S1990-E1990/(N1990/1.35))</f>
        <v>436.6815403011597</v>
      </c>
      <c r="BH1990" s="4">
        <f>E1990*BF1990/100/BG1990</f>
        <v>-0.02568425355008249</v>
      </c>
    </row>
    <row r="1991" ht="16" customHeight="1">
      <c r="A1991" s="4">
        <v>1871</v>
      </c>
      <c r="B1991" t="s" s="2">
        <v>2052</v>
      </c>
      <c r="C1991" s="4">
        <v>10890.500030364841</v>
      </c>
      <c r="D1991" s="4">
        <v>0</v>
      </c>
      <c r="E1991" s="4">
        <f>(R1991-S1991*(1000-T1991)/(1000-U1991))*AO1991</f>
        <v>-12.15445495558501</v>
      </c>
      <c r="F1991" s="4">
        <f>IF(AZ1991&lt;&gt;0,1/(1/AZ1991-1/N1991),0)</f>
        <v>0.06874323374336207</v>
      </c>
      <c r="G1991" s="4">
        <f>((BC1991-AP1991/2)*S1991-E1991)/(BC1991+AP1991/2)</f>
        <v>690.9483372316478</v>
      </c>
      <c r="H1991" s="4">
        <f>AP1991*1000</f>
        <v>0.9856263938520438</v>
      </c>
      <c r="I1991" s="4">
        <f>(AU1991-BA1991)</f>
        <v>1.458152678366093</v>
      </c>
      <c r="J1991" s="4">
        <f>(P1991+AT1991*D1991)</f>
        <v>23.85274314880371</v>
      </c>
      <c r="K1991" s="4">
        <v>6</v>
      </c>
      <c r="L1991" s="4">
        <f>(K1991*AI1991+AJ1991)</f>
        <v>1.420000016689301</v>
      </c>
      <c r="M1991" s="4">
        <v>1</v>
      </c>
      <c r="N1991" s="4">
        <f>L1991*(M1991+1)*(M1991+1)/(M1991*M1991+1)</f>
        <v>2.840000033378601</v>
      </c>
      <c r="O1991" s="4">
        <v>21.78012466430664</v>
      </c>
      <c r="P1991" s="4">
        <v>23.85274314880371</v>
      </c>
      <c r="Q1991" s="4">
        <v>22.40474510192871</v>
      </c>
      <c r="R1991" s="4">
        <v>401.032470703125</v>
      </c>
      <c r="S1991" s="4">
        <v>415.1399841308594</v>
      </c>
      <c r="T1991" s="4">
        <v>13.70958518981934</v>
      </c>
      <c r="U1991" s="4">
        <v>14.87583160400391</v>
      </c>
      <c r="V1991" s="4">
        <v>53.33921813964844</v>
      </c>
      <c r="W1991" s="4">
        <v>58.4100456237793</v>
      </c>
      <c r="X1991" s="4">
        <v>499.5330505371094</v>
      </c>
      <c r="Y1991" s="4">
        <v>2001.045654296875</v>
      </c>
      <c r="Z1991" s="4">
        <v>137.6510314941406</v>
      </c>
      <c r="AA1991" s="4">
        <v>101.5359268188477</v>
      </c>
      <c r="AB1991" s="4">
        <v>11.29150295257568</v>
      </c>
      <c r="AC1991" s="4">
        <v>0.3424232304096222</v>
      </c>
      <c r="AD1991" s="4">
        <v>0.3483929038047791</v>
      </c>
      <c r="AE1991" s="4">
        <v>0.0004306553164497018</v>
      </c>
      <c r="AF1991" s="4">
        <v>0.3922660350799561</v>
      </c>
      <c r="AG1991" s="4">
        <v>0.003508769907057285</v>
      </c>
      <c r="AH1991" s="4">
        <v>0.3333333432674408</v>
      </c>
      <c r="AI1991" s="4">
        <v>-0.2195652425289154</v>
      </c>
      <c r="AJ1991" s="4">
        <v>2.737391471862793</v>
      </c>
      <c r="AK1991" s="4">
        <v>1</v>
      </c>
      <c r="AL1991" s="4">
        <v>0</v>
      </c>
      <c r="AM1991" s="4">
        <v>0.1599999964237213</v>
      </c>
      <c r="AN1991" s="4">
        <v>111115</v>
      </c>
      <c r="AO1991" s="4">
        <f>X1991*0.000001/(K1991*0.0001)</f>
        <v>0.8325550842285155</v>
      </c>
      <c r="AP1991" s="4">
        <f>(U1991-T1991)/(1000-U1991)*AO1991</f>
        <v>0.0009856263938520437</v>
      </c>
      <c r="AQ1991" s="4">
        <f>(P1991+273.15)</f>
        <v>297.0027431488037</v>
      </c>
      <c r="AR1991" s="4">
        <f>(O1991+273.15)</f>
        <v>294.9301246643066</v>
      </c>
      <c r="AS1991" s="4">
        <f>(Y1991*AK1991+Z1991*AL1991)*AM1991</f>
        <v>320.1672975312031</v>
      </c>
      <c r="AT1991" s="4">
        <f>((AS1991+0.00000010773*(AR1991^4-AQ1991^4))-AP1991*44100)/(L1991*0.92*2*29.3+0.00000043092*AQ1991^3)</f>
        <v>2.886300180079275</v>
      </c>
      <c r="AU1991" s="4">
        <f>0.61365*EXP(17.502*J1991/(240.97+J1991))</f>
        <v>2.968584027479735</v>
      </c>
      <c r="AV1991" s="4">
        <f>AU1991*1000/AA1991</f>
        <v>29.23678465826236</v>
      </c>
      <c r="AW1991" s="4">
        <f>(AV1991-U1991)</f>
        <v>14.36095305425846</v>
      </c>
      <c r="AX1991" s="4">
        <f>IF(D1991,P1991,(O1991+P1991)/2)</f>
        <v>22.81643390655518</v>
      </c>
      <c r="AY1991" s="4">
        <f>0.61365*EXP(17.502*AX1991/(240.97+AX1991))</f>
        <v>2.788545013465296</v>
      </c>
      <c r="AZ1991" s="4">
        <f>IF(AW1991&lt;&gt;0,(1000-(AV1991+U1991)/2)/AW1991*AP1991,0)</f>
        <v>0.06711860353315784</v>
      </c>
      <c r="BA1991" s="4">
        <f>U1991*AA1991/1000</f>
        <v>1.510431349113642</v>
      </c>
      <c r="BB1991" s="4">
        <f>(AY1991-BA1991)</f>
        <v>1.278113664351655</v>
      </c>
      <c r="BC1991" s="4">
        <f>1/(1.6/F1991+1.37/N1991)</f>
        <v>0.04209212630195219</v>
      </c>
      <c r="BD1991" s="4">
        <f>G1991*AA1991*0.001</f>
        <v>70.15607980475706</v>
      </c>
      <c r="BE1991" s="4">
        <f>G1991/S1991</f>
        <v>1.664374340328174</v>
      </c>
      <c r="BF1991" s="4">
        <f>(1-AP1991*AA1991/AU1991/F1991)*100</f>
        <v>50.95974068535622</v>
      </c>
      <c r="BG1991" s="4">
        <f>(S1991-E1991/(N1991/1.35))</f>
        <v>420.9176299045178</v>
      </c>
      <c r="BH1991" s="4">
        <f>E1991*BF1991/100/BG1991</f>
        <v>-0.01471518008996104</v>
      </c>
    </row>
    <row r="1992" ht="16" customHeight="1">
      <c r="A1992" s="4">
        <v>1872</v>
      </c>
      <c r="B1992" t="s" s="2">
        <v>2053</v>
      </c>
      <c r="C1992" s="4">
        <v>10895.500030253083</v>
      </c>
      <c r="D1992" s="4">
        <v>0</v>
      </c>
      <c r="E1992" s="4">
        <f>(R1992-S1992*(1000-T1992)/(1000-U1992))*AO1992</f>
        <v>-8.814167942808607</v>
      </c>
      <c r="F1992" s="4">
        <f>IF(AZ1992&lt;&gt;0,1/(1/AZ1992-1/N1992),0)</f>
        <v>0.04740506942468983</v>
      </c>
      <c r="G1992" s="4">
        <f>((BC1992-AP1992/2)*S1992-E1992)/(BC1992+AP1992/2)</f>
        <v>698.4149411077368</v>
      </c>
      <c r="H1992" s="4">
        <f>AP1992*1000</f>
        <v>0.7211339288181433</v>
      </c>
      <c r="I1992" s="4">
        <f>(AU1992-BA1992)</f>
        <v>1.535611272054945</v>
      </c>
      <c r="J1992" s="4">
        <f>(P1992+AT1992*D1992)</f>
        <v>24.1078987121582</v>
      </c>
      <c r="K1992" s="4">
        <v>6</v>
      </c>
      <c r="L1992" s="4">
        <f>(K1992*AI1992+AJ1992)</f>
        <v>1.420000016689301</v>
      </c>
      <c r="M1992" s="4">
        <v>1</v>
      </c>
      <c r="N1992" s="4">
        <f>L1992*(M1992+1)*(M1992+1)/(M1992*M1992+1)</f>
        <v>2.840000033378601</v>
      </c>
      <c r="O1992" s="4">
        <v>22.12106323242188</v>
      </c>
      <c r="P1992" s="4">
        <v>24.1078987121582</v>
      </c>
      <c r="Q1992" s="4">
        <v>22.87211227416992</v>
      </c>
      <c r="R1992" s="4">
        <v>400.1248779296875</v>
      </c>
      <c r="S1992" s="4">
        <v>410.3565063476562</v>
      </c>
      <c r="T1992" s="4">
        <v>13.71108436584473</v>
      </c>
      <c r="U1992" s="4">
        <v>14.56465339660645</v>
      </c>
      <c r="V1992" s="4">
        <v>52.30466842651367</v>
      </c>
      <c r="W1992" s="4">
        <v>55.87617111206055</v>
      </c>
      <c r="X1992" s="4">
        <v>499.5243530273438</v>
      </c>
      <c r="Y1992" s="4">
        <v>2000.668579101562</v>
      </c>
      <c r="Z1992" s="4">
        <v>171.8842010498047</v>
      </c>
      <c r="AA1992" s="4">
        <v>101.5355529785156</v>
      </c>
      <c r="AB1992" s="4">
        <v>11.29150295257568</v>
      </c>
      <c r="AC1992" s="4">
        <v>0.3424232304096222</v>
      </c>
      <c r="AD1992" s="4">
        <v>0.3483929038047791</v>
      </c>
      <c r="AE1992" s="4">
        <v>0.0004306553164497018</v>
      </c>
      <c r="AF1992" s="4">
        <v>0.3922660350799561</v>
      </c>
      <c r="AG1992" s="4">
        <v>0.003508769907057285</v>
      </c>
      <c r="AH1992" s="4">
        <v>0.3333333432674408</v>
      </c>
      <c r="AI1992" s="4">
        <v>-0.2195652425289154</v>
      </c>
      <c r="AJ1992" s="4">
        <v>2.737391471862793</v>
      </c>
      <c r="AK1992" s="4">
        <v>1</v>
      </c>
      <c r="AL1992" s="4">
        <v>0</v>
      </c>
      <c r="AM1992" s="4">
        <v>0.1599999964237213</v>
      </c>
      <c r="AN1992" s="4">
        <v>111115</v>
      </c>
      <c r="AO1992" s="4">
        <f>X1992*0.000001/(K1992*0.0001)</f>
        <v>0.8325405883789061</v>
      </c>
      <c r="AP1992" s="4">
        <f>(U1992-T1992)/(1000-U1992)*AO1992</f>
        <v>0.0007211339288181433</v>
      </c>
      <c r="AQ1992" s="4">
        <f>(P1992+273.15)</f>
        <v>297.2578987121582</v>
      </c>
      <c r="AR1992" s="4">
        <f>(O1992+273.15)</f>
        <v>295.2710632324219</v>
      </c>
      <c r="AS1992" s="4">
        <f>(Y1992*AK1992+Z1992*AL1992)*AM1992</f>
        <v>320.1069655013016</v>
      </c>
      <c r="AT1992" s="4">
        <f>((AS1992+0.00000010773*(AR1992^4-AQ1992^4))-AP1992*44100)/(L1992*0.92*2*29.3+0.00000043092*AQ1992^3)</f>
        <v>3.027536811955543</v>
      </c>
      <c r="AU1992" s="4">
        <f>0.61365*EXP(17.502*J1992/(240.97+J1992))</f>
        <v>3.014441408619796</v>
      </c>
      <c r="AV1992" s="4">
        <f>AU1992*1000/AA1992</f>
        <v>29.6885309646921</v>
      </c>
      <c r="AW1992" s="4">
        <f>(AV1992-U1992)</f>
        <v>15.12387756808565</v>
      </c>
      <c r="AX1992" s="4">
        <f>IF(D1992,P1992,(O1992+P1992)/2)</f>
        <v>23.11448097229004</v>
      </c>
      <c r="AY1992" s="4">
        <f>0.61365*EXP(17.502*AX1992/(240.97+AX1992))</f>
        <v>2.839319085274833</v>
      </c>
      <c r="AZ1992" s="4">
        <f>IF(AW1992&lt;&gt;0,(1000-(AV1992+U1992)/2)/AW1992*AP1992,0)</f>
        <v>0.0466267787009608</v>
      </c>
      <c r="BA1992" s="4">
        <f>U1992*AA1992/1000</f>
        <v>1.478830136564851</v>
      </c>
      <c r="BB1992" s="4">
        <f>(AY1992-BA1992)</f>
        <v>1.360488948709981</v>
      </c>
      <c r="BC1992" s="4">
        <f>1/(1.6/F1992+1.37/N1992)</f>
        <v>0.02921067593380618</v>
      </c>
      <c r="BD1992" s="4">
        <f>G1992*AA1992*0.001</f>
        <v>70.91394725383149</v>
      </c>
      <c r="BE1992" s="4">
        <f>G1992/S1992</f>
        <v>1.701971164838887</v>
      </c>
      <c r="BF1992" s="4">
        <f>(1-AP1992*AA1992/AU1992/F1992)*100</f>
        <v>48.76078898970862</v>
      </c>
      <c r="BG1992" s="4">
        <f>(S1992-E1992/(N1992/1.35))</f>
        <v>414.5463396515087</v>
      </c>
      <c r="BH1992" s="4">
        <f>E1992*BF1992/100/BG1992</f>
        <v>-0.01036761737036316</v>
      </c>
    </row>
    <row r="1993" ht="16" customHeight="1">
      <c r="A1993" s="4">
        <v>1873</v>
      </c>
      <c r="B1993" t="s" s="2">
        <v>2054</v>
      </c>
      <c r="C1993" s="4">
        <v>10900.500030141324</v>
      </c>
      <c r="D1993" s="4">
        <v>0</v>
      </c>
      <c r="E1993" s="4">
        <f>(R1993-S1993*(1000-T1993)/(1000-U1993))*AO1993</f>
        <v>-7.246434832090511</v>
      </c>
      <c r="F1993" s="4">
        <f>IF(AZ1993&lt;&gt;0,1/(1/AZ1993-1/N1993),0)</f>
        <v>0.0355236669577998</v>
      </c>
      <c r="G1993" s="4">
        <f>((BC1993-AP1993/2)*S1993-E1993)/(BC1993+AP1993/2)</f>
        <v>723.7518564702118</v>
      </c>
      <c r="H1993" s="4">
        <f>AP1993*1000</f>
        <v>0.5607058433327343</v>
      </c>
      <c r="I1993" s="4">
        <f>(AU1993-BA1993)</f>
        <v>1.58668268582314</v>
      </c>
      <c r="J1993" s="4">
        <f>(P1993+AT1993*D1993)</f>
        <v>24.28129386901855</v>
      </c>
      <c r="K1993" s="4">
        <v>6</v>
      </c>
      <c r="L1993" s="4">
        <f>(K1993*AI1993+AJ1993)</f>
        <v>1.420000016689301</v>
      </c>
      <c r="M1993" s="4">
        <v>1</v>
      </c>
      <c r="N1993" s="4">
        <f>L1993*(M1993+1)*(M1993+1)/(M1993*M1993+1)</f>
        <v>2.840000033378601</v>
      </c>
      <c r="O1993" s="4">
        <v>22.39442825317383</v>
      </c>
      <c r="P1993" s="4">
        <v>24.28129386901855</v>
      </c>
      <c r="Q1993" s="4">
        <v>22.82332611083984</v>
      </c>
      <c r="R1993" s="4">
        <v>399.8930969238281</v>
      </c>
      <c r="S1993" s="4">
        <v>408.3219604492188</v>
      </c>
      <c r="T1993" s="4">
        <v>13.70826816558838</v>
      </c>
      <c r="U1993" s="4">
        <v>14.37206554412842</v>
      </c>
      <c r="V1993" s="4">
        <v>51.39595794677734</v>
      </c>
      <c r="W1993" s="4">
        <v>54.06746673583984</v>
      </c>
      <c r="X1993" s="4">
        <v>499.5325622558594</v>
      </c>
      <c r="Y1993" s="4">
        <v>2000.662353515625</v>
      </c>
      <c r="Z1993" s="4">
        <v>198.4061126708984</v>
      </c>
      <c r="AA1993" s="4">
        <v>101.5354537963867</v>
      </c>
      <c r="AB1993" s="4">
        <v>11.29150295257568</v>
      </c>
      <c r="AC1993" s="4">
        <v>0.3424232304096222</v>
      </c>
      <c r="AD1993" s="4">
        <v>0.3483929038047791</v>
      </c>
      <c r="AE1993" s="4">
        <v>0.0004306553164497018</v>
      </c>
      <c r="AF1993" s="4">
        <v>0.3922660350799561</v>
      </c>
      <c r="AG1993" s="4">
        <v>0.003508769907057285</v>
      </c>
      <c r="AH1993" s="4">
        <v>0.3333333432674408</v>
      </c>
      <c r="AI1993" s="4">
        <v>-0.2195652425289154</v>
      </c>
      <c r="AJ1993" s="4">
        <v>2.737391471862793</v>
      </c>
      <c r="AK1993" s="4">
        <v>1</v>
      </c>
      <c r="AL1993" s="4">
        <v>0</v>
      </c>
      <c r="AM1993" s="4">
        <v>0.1599999964237213</v>
      </c>
      <c r="AN1993" s="4">
        <v>111115</v>
      </c>
      <c r="AO1993" s="4">
        <f>X1993*0.000001/(K1993*0.0001)</f>
        <v>0.8325542704264323</v>
      </c>
      <c r="AP1993" s="4">
        <f>(U1993-T1993)/(1000-U1993)*AO1993</f>
        <v>0.0005607058433327344</v>
      </c>
      <c r="AQ1993" s="4">
        <f>(P1993+273.15)</f>
        <v>297.4312938690185</v>
      </c>
      <c r="AR1993" s="4">
        <f>(O1993+273.15)</f>
        <v>295.5444282531738</v>
      </c>
      <c r="AS1993" s="4">
        <f>(Y1993*AK1993+Z1993*AL1993)*AM1993</f>
        <v>320.1059694075739</v>
      </c>
      <c r="AT1993" s="4">
        <f>((AS1993+0.00000010773*(AR1993^4-AQ1993^4))-AP1993*44100)/(L1993*0.92*2*29.3+0.00000043092*AQ1993^3)</f>
        <v>3.119537601042317</v>
      </c>
      <c r="AU1993" s="4">
        <f>0.61365*EXP(17.502*J1993/(240.97+J1993))</f>
        <v>3.045956882837632</v>
      </c>
      <c r="AV1993" s="4">
        <f>AU1993*1000/AA1993</f>
        <v>29.99894882969467</v>
      </c>
      <c r="AW1993" s="4">
        <f>(AV1993-U1993)</f>
        <v>15.62688328556625</v>
      </c>
      <c r="AX1993" s="4">
        <f>IF(D1993,P1993,(O1993+P1993)/2)</f>
        <v>23.33786106109619</v>
      </c>
      <c r="AY1993" s="4">
        <f>0.61365*EXP(17.502*AX1993/(240.97+AX1993))</f>
        <v>2.877901599364006</v>
      </c>
      <c r="AZ1993" s="4">
        <f>IF(AW1993&lt;&gt;0,(1000-(AV1993+U1993)/2)/AW1993*AP1993,0)</f>
        <v>0.03508481440583473</v>
      </c>
      <c r="BA1993" s="4">
        <f>U1993*AA1993/1000</f>
        <v>1.459274197014492</v>
      </c>
      <c r="BB1993" s="4">
        <f>(AY1993-BA1993)</f>
        <v>1.418627402349513</v>
      </c>
      <c r="BC1993" s="4">
        <f>1/(1.6/F1993+1.37/N1993)</f>
        <v>0.02196701935162798</v>
      </c>
      <c r="BD1993" s="4">
        <f>G1993*AA1993*0.001</f>
        <v>73.4864731826803</v>
      </c>
      <c r="BE1993" s="4">
        <f>G1993/S1993</f>
        <v>1.772502893731139</v>
      </c>
      <c r="BF1993" s="4">
        <f>(1-AP1993*AA1993/AU1993/F1993)*100</f>
        <v>47.38479642646708</v>
      </c>
      <c r="BG1993" s="4">
        <f>(S1993-E1993/(N1993/1.35))</f>
        <v>411.7665685155378</v>
      </c>
      <c r="BH1993" s="4">
        <f>E1993*BF1993/100/BG1993</f>
        <v>-0.008338968376528415</v>
      </c>
    </row>
    <row r="1994" ht="16" customHeight="1">
      <c r="A1994" s="4">
        <v>1874</v>
      </c>
      <c r="B1994" t="s" s="2">
        <v>2055</v>
      </c>
      <c r="C1994" s="4">
        <v>10906.000030018389</v>
      </c>
      <c r="D1994" s="4">
        <v>0</v>
      </c>
      <c r="E1994" s="4">
        <f>(R1994-S1994*(1000-T1994)/(1000-U1994))*AO1994</f>
        <v>-6.553592176330231</v>
      </c>
      <c r="F1994" s="4">
        <f>IF(AZ1994&lt;&gt;0,1/(1/AZ1994-1/N1994),0)</f>
        <v>0.02804734487915873</v>
      </c>
      <c r="G1994" s="4">
        <f>((BC1994-AP1994/2)*S1994-E1994)/(BC1994+AP1994/2)</f>
        <v>769.178809579212</v>
      </c>
      <c r="H1994" s="4">
        <f>AP1994*1000</f>
        <v>0.4496914292035372</v>
      </c>
      <c r="I1994" s="4">
        <f>(AU1994-BA1994)</f>
        <v>1.607602413473347</v>
      </c>
      <c r="J1994" s="4">
        <f>(P1994+AT1994*D1994)</f>
        <v>24.32009315490723</v>
      </c>
      <c r="K1994" s="4">
        <v>6</v>
      </c>
      <c r="L1994" s="4">
        <f>(K1994*AI1994+AJ1994)</f>
        <v>1.420000016689301</v>
      </c>
      <c r="M1994" s="4">
        <v>1</v>
      </c>
      <c r="N1994" s="4">
        <f>L1994*(M1994+1)*(M1994+1)/(M1994*M1994+1)</f>
        <v>2.840000033378601</v>
      </c>
      <c r="O1994" s="4">
        <v>22.53738021850586</v>
      </c>
      <c r="P1994" s="4">
        <v>24.32009315490723</v>
      </c>
      <c r="Q1994" s="4">
        <v>22.54064178466797</v>
      </c>
      <c r="R1994" s="4">
        <v>399.725830078125</v>
      </c>
      <c r="S1994" s="4">
        <v>407.377441406250</v>
      </c>
      <c r="T1994" s="4">
        <v>13.70346355438232</v>
      </c>
      <c r="U1994" s="4">
        <v>14.23590755462646</v>
      </c>
      <c r="V1994" s="4">
        <v>50.84875869750977</v>
      </c>
      <c r="W1994" s="4">
        <v>52.93362808227539</v>
      </c>
      <c r="X1994" s="4">
        <v>499.5338439941406</v>
      </c>
      <c r="Y1994" s="4">
        <v>2000.637329101562</v>
      </c>
      <c r="Z1994" s="4">
        <v>209.0753784179688</v>
      </c>
      <c r="AA1994" s="4">
        <v>101.5352020263672</v>
      </c>
      <c r="AB1994" s="4">
        <v>11.29150295257568</v>
      </c>
      <c r="AC1994" s="4">
        <v>0.3424232304096222</v>
      </c>
      <c r="AD1994" s="4">
        <v>0.3483929038047791</v>
      </c>
      <c r="AE1994" s="4">
        <v>0.0004306553164497018</v>
      </c>
      <c r="AF1994" s="4">
        <v>0.3922660350799561</v>
      </c>
      <c r="AG1994" s="4">
        <v>0.003508769907057285</v>
      </c>
      <c r="AH1994" s="4">
        <v>0.3333333432674408</v>
      </c>
      <c r="AI1994" s="4">
        <v>-0.2195652425289154</v>
      </c>
      <c r="AJ1994" s="4">
        <v>2.737391471862793</v>
      </c>
      <c r="AK1994" s="4">
        <v>1</v>
      </c>
      <c r="AL1994" s="4">
        <v>0</v>
      </c>
      <c r="AM1994" s="4">
        <v>0.1599999964237213</v>
      </c>
      <c r="AN1994" s="4">
        <v>111115</v>
      </c>
      <c r="AO1994" s="4">
        <f>X1994*0.000001/(K1994*0.0001)</f>
        <v>0.8325564066569009</v>
      </c>
      <c r="AP1994" s="4">
        <f>(U1994-T1994)/(1000-U1994)*AO1994</f>
        <v>0.0004496914292035372</v>
      </c>
      <c r="AQ1994" s="4">
        <f>(P1994+273.15)</f>
        <v>297.4700931549072</v>
      </c>
      <c r="AR1994" s="4">
        <f>(O1994+273.15)</f>
        <v>295.6873802185058</v>
      </c>
      <c r="AS1994" s="4">
        <f>(Y1994*AK1994+Z1994*AL1994)*AM1994</f>
        <v>320.1019655014134</v>
      </c>
      <c r="AT1994" s="4">
        <f>((AS1994+0.00000010773*(AR1994^4-AQ1994^4))-AP1994*44100)/(L1994*0.92*2*29.3+0.00000043092*AQ1994^3)</f>
        <v>3.188131209187635</v>
      </c>
      <c r="AU1994" s="4">
        <f>0.61365*EXP(17.502*J1994/(240.97+J1994))</f>
        <v>3.053048163061032</v>
      </c>
      <c r="AV1994" s="4">
        <f>AU1994*1000/AA1994</f>
        <v>30.06886382388051</v>
      </c>
      <c r="AW1994" s="4">
        <f>(AV1994-U1994)</f>
        <v>15.83295626925405</v>
      </c>
      <c r="AX1994" s="4">
        <f>IF(D1994,P1994,(O1994+P1994)/2)</f>
        <v>23.42873668670654</v>
      </c>
      <c r="AY1994" s="4">
        <f>0.61365*EXP(17.502*AX1994/(240.97+AX1994))</f>
        <v>2.89372850528194</v>
      </c>
      <c r="AZ1994" s="4">
        <f>IF(AW1994&lt;&gt;0,(1000-(AV1994+U1994)/2)/AW1994*AP1994,0)</f>
        <v>0.02777306295455247</v>
      </c>
      <c r="BA1994" s="4">
        <f>U1994*AA1994/1000</f>
        <v>1.445445749587685</v>
      </c>
      <c r="BB1994" s="4">
        <f>(AY1994-BA1994)</f>
        <v>1.448282755694255</v>
      </c>
      <c r="BC1994" s="4">
        <f>1/(1.6/F1994+1.37/N1994)</f>
        <v>0.01738260022914479</v>
      </c>
      <c r="BD1994" s="4">
        <f>G1994*AA1994*0.001</f>
        <v>78.09872582502592</v>
      </c>
      <c r="BE1994" s="4">
        <f>G1994/S1994</f>
        <v>1.888123227746826</v>
      </c>
      <c r="BF1994" s="4">
        <f>(1-AP1994*AA1994/AU1994/F1994)*100</f>
        <v>46.67807283824893</v>
      </c>
      <c r="BG1994" s="4">
        <f>(S1994-E1994/(N1994/1.35))</f>
        <v>410.4927052562721</v>
      </c>
      <c r="BH1994" s="4">
        <f>E1994*BF1994/100/BG1994</f>
        <v>-0.007452240905668243</v>
      </c>
    </row>
    <row r="1995" ht="16" customHeight="1">
      <c r="A1995" s="4">
        <v>1875</v>
      </c>
      <c r="B1995" t="s" s="2">
        <v>2056</v>
      </c>
      <c r="C1995" s="4">
        <v>10911.000029906631</v>
      </c>
      <c r="D1995" s="4">
        <v>0</v>
      </c>
      <c r="E1995" s="4">
        <f>(R1995-S1995*(1000-T1995)/(1000-U1995))*AO1995</f>
        <v>-6.175085643280848</v>
      </c>
      <c r="F1995" s="4">
        <f>IF(AZ1995&lt;&gt;0,1/(1/AZ1995-1/N1995),0)</f>
        <v>0.02370857338562781</v>
      </c>
      <c r="G1995" s="4">
        <f>((BC1995-AP1995/2)*S1995-E1995)/(BC1995+AP1995/2)</f>
        <v>810.8027437276095</v>
      </c>
      <c r="H1995" s="4">
        <f>AP1995*1000</f>
        <v>0.383160139455605</v>
      </c>
      <c r="I1995" s="4">
        <f>(AU1995-BA1995)</f>
        <v>1.618018847436066</v>
      </c>
      <c r="J1995" s="4">
        <f>(P1995+AT1995*D1995)</f>
        <v>24.33137702941895</v>
      </c>
      <c r="K1995" s="4">
        <v>6</v>
      </c>
      <c r="L1995" s="4">
        <f>(K1995*AI1995+AJ1995)</f>
        <v>1.420000016689301</v>
      </c>
      <c r="M1995" s="4">
        <v>1</v>
      </c>
      <c r="N1995" s="4">
        <f>L1995*(M1995+1)*(M1995+1)/(M1995*M1995+1)</f>
        <v>2.840000033378601</v>
      </c>
      <c r="O1995" s="4">
        <v>22.57093620300293</v>
      </c>
      <c r="P1995" s="4">
        <v>24.33137702941895</v>
      </c>
      <c r="Q1995" s="4">
        <v>22.40435028076172</v>
      </c>
      <c r="R1995" s="4">
        <v>399.718261718750</v>
      </c>
      <c r="S1995" s="4">
        <v>406.9480895996094</v>
      </c>
      <c r="T1995" s="4">
        <v>13.70005035400391</v>
      </c>
      <c r="U1995" s="4">
        <v>14.15376377105713</v>
      </c>
      <c r="V1995" s="4">
        <v>50.67046356201172</v>
      </c>
      <c r="W1995" s="4">
        <v>52.41854476928711</v>
      </c>
      <c r="X1995" s="4">
        <v>499.5271911621094</v>
      </c>
      <c r="Y1995" s="4">
        <v>2000.557250976562</v>
      </c>
      <c r="Z1995" s="4">
        <v>198.9050750732422</v>
      </c>
      <c r="AA1995" s="4">
        <v>101.5344314575195</v>
      </c>
      <c r="AB1995" s="4">
        <v>11.29150295257568</v>
      </c>
      <c r="AC1995" s="4">
        <v>0.3424232304096222</v>
      </c>
      <c r="AD1995" s="4">
        <v>0.3483929038047791</v>
      </c>
      <c r="AE1995" s="4">
        <v>0.0004306553164497018</v>
      </c>
      <c r="AF1995" s="4">
        <v>0.3922660350799561</v>
      </c>
      <c r="AG1995" s="4">
        <v>0.003508769907057285</v>
      </c>
      <c r="AH1995" s="4">
        <v>0.6666666865348816</v>
      </c>
      <c r="AI1995" s="4">
        <v>-0.2195652425289154</v>
      </c>
      <c r="AJ1995" s="4">
        <v>2.737391471862793</v>
      </c>
      <c r="AK1995" s="4">
        <v>1</v>
      </c>
      <c r="AL1995" s="4">
        <v>0</v>
      </c>
      <c r="AM1995" s="4">
        <v>0.1599999964237213</v>
      </c>
      <c r="AN1995" s="4">
        <v>111115</v>
      </c>
      <c r="AO1995" s="4">
        <f>X1995*0.000001/(K1995*0.0001)</f>
        <v>0.8325453186035155</v>
      </c>
      <c r="AP1995" s="4">
        <f>(U1995-T1995)/(1000-U1995)*AO1995</f>
        <v>0.000383160139455605</v>
      </c>
      <c r="AQ1995" s="4">
        <f>(P1995+273.15)</f>
        <v>297.4813770294189</v>
      </c>
      <c r="AR1995" s="4">
        <f>(O1995+273.15)</f>
        <v>295.7209362030029</v>
      </c>
      <c r="AS1995" s="4">
        <f>(Y1995*AK1995+Z1995*AL1995)*AM1995</f>
        <v>320.0891530016997</v>
      </c>
      <c r="AT1995" s="4">
        <f>((AS1995+0.00000010773*(AR1995^4-AQ1995^4))-AP1995*44100)/(L1995*0.92*2*29.3+0.00000043092*AQ1995^3)</f>
        <v>3.224115431683129</v>
      </c>
      <c r="AU1995" s="4">
        <f>0.61365*EXP(17.502*J1995/(240.97+J1995))</f>
        <v>3.055113204914389</v>
      </c>
      <c r="AV1995" s="4">
        <f>AU1995*1000/AA1995</f>
        <v>30.08943036424646</v>
      </c>
      <c r="AW1995" s="4">
        <f>(AV1995-U1995)</f>
        <v>15.93566659318933</v>
      </c>
      <c r="AX1995" s="4">
        <f>IF(D1995,P1995,(O1995+P1995)/2)</f>
        <v>23.45115661621094</v>
      </c>
      <c r="AY1995" s="4">
        <f>0.61365*EXP(17.502*AX1995/(240.97+AX1995))</f>
        <v>2.89764484922248</v>
      </c>
      <c r="AZ1995" s="4">
        <f>IF(AW1995&lt;&gt;0,(1000-(AV1995+U1995)/2)/AW1995*AP1995,0)</f>
        <v>0.02351229068750203</v>
      </c>
      <c r="BA1995" s="4">
        <f>U1995*AA1995/1000</f>
        <v>1.437094357478323</v>
      </c>
      <c r="BB1995" s="4">
        <f>(AY1995-BA1995)</f>
        <v>1.460550491744156</v>
      </c>
      <c r="BC1995" s="4">
        <f>1/(1.6/F1995+1.37/N1995)</f>
        <v>0.01471269129372891</v>
      </c>
      <c r="BD1995" s="4">
        <f>G1995*AA1995*0.001</f>
        <v>82.32439560857974</v>
      </c>
      <c r="BE1995" s="4">
        <f>G1995/S1995</f>
        <v>1.992398451913971</v>
      </c>
      <c r="BF1995" s="4">
        <f>(1-AP1995*AA1995/AU1995/F1995)*100</f>
        <v>46.28928488988328</v>
      </c>
      <c r="BG1995" s="4">
        <f>(S1995-E1995/(N1995/1.35))</f>
        <v>409.8834295715994</v>
      </c>
      <c r="BH1995" s="4">
        <f>E1995*BF1995/100/BG1995</f>
        <v>-0.006973697347560719</v>
      </c>
    </row>
    <row r="1996" ht="16" customHeight="1">
      <c r="A1996" s="4">
        <v>1876</v>
      </c>
      <c r="B1996" t="s" s="2">
        <v>2057</v>
      </c>
      <c r="C1996" s="4">
        <v>10916.000029794872</v>
      </c>
      <c r="D1996" s="4">
        <v>0</v>
      </c>
      <c r="E1996" s="4">
        <f>(R1996-S1996*(1000-T1996)/(1000-U1996))*AO1996</f>
        <v>-5.977762062210544</v>
      </c>
      <c r="F1996" s="4">
        <f>IF(AZ1996&lt;&gt;0,1/(1/AZ1996-1/N1996),0)</f>
        <v>0.02082214180872458</v>
      </c>
      <c r="G1996" s="4">
        <f>((BC1996-AP1996/2)*S1996-E1996)/(BC1996+AP1996/2)</f>
        <v>852.5012484308353</v>
      </c>
      <c r="H1996" s="4">
        <f>AP1996*1000</f>
        <v>0.3375545566609002</v>
      </c>
      <c r="I1996" s="4">
        <f>(AU1996-BA1996)</f>
        <v>1.621448483132395</v>
      </c>
      <c r="J1996" s="4">
        <f>(P1996+AT1996*D1996)</f>
        <v>24.31967353820801</v>
      </c>
      <c r="K1996" s="4">
        <v>6</v>
      </c>
      <c r="L1996" s="4">
        <f>(K1996*AI1996+AJ1996)</f>
        <v>1.420000016689301</v>
      </c>
      <c r="M1996" s="4">
        <v>1</v>
      </c>
      <c r="N1996" s="4">
        <f>L1996*(M1996+1)*(M1996+1)/(M1996*M1996+1)</f>
        <v>2.840000033378601</v>
      </c>
      <c r="O1996" s="4">
        <v>22.58408164978027</v>
      </c>
      <c r="P1996" s="4">
        <v>24.31967353820801</v>
      </c>
      <c r="Q1996" s="4">
        <v>22.41926956176758</v>
      </c>
      <c r="R1996" s="4">
        <v>399.696777343750</v>
      </c>
      <c r="S1996" s="4">
        <v>406.7120666503906</v>
      </c>
      <c r="T1996" s="4">
        <v>13.69924926757812</v>
      </c>
      <c r="U1996" s="4">
        <v>14.09898662567139</v>
      </c>
      <c r="V1996" s="4">
        <v>50.60389709472656</v>
      </c>
      <c r="W1996" s="4">
        <v>52.12667465209961</v>
      </c>
      <c r="X1996" s="4">
        <v>499.5210571289062</v>
      </c>
      <c r="Y1996" s="4">
        <v>2000.434814453125</v>
      </c>
      <c r="Z1996" s="4">
        <v>153.2282257080078</v>
      </c>
      <c r="AA1996" s="4">
        <v>101.5337448120117</v>
      </c>
      <c r="AB1996" s="4">
        <v>11.29150295257568</v>
      </c>
      <c r="AC1996" s="4">
        <v>0.3424232304096222</v>
      </c>
      <c r="AD1996" s="4">
        <v>0.3483929038047791</v>
      </c>
      <c r="AE1996" s="4">
        <v>0.0004306553164497018</v>
      </c>
      <c r="AF1996" s="4">
        <v>0.3922660350799561</v>
      </c>
      <c r="AG1996" s="4">
        <v>0.003508769907057285</v>
      </c>
      <c r="AH1996" s="4">
        <v>0.6666666865348816</v>
      </c>
      <c r="AI1996" s="4">
        <v>-0.2195652425289154</v>
      </c>
      <c r="AJ1996" s="4">
        <v>2.737391471862793</v>
      </c>
      <c r="AK1996" s="4">
        <v>1</v>
      </c>
      <c r="AL1996" s="4">
        <v>0</v>
      </c>
      <c r="AM1996" s="4">
        <v>0.1599999964237213</v>
      </c>
      <c r="AN1996" s="4">
        <v>111115</v>
      </c>
      <c r="AO1996" s="4">
        <f>X1996*0.000001/(K1996*0.0001)</f>
        <v>0.8325350952148437</v>
      </c>
      <c r="AP1996" s="4">
        <f>(U1996-T1996)/(1000-U1996)*AO1996</f>
        <v>0.0003375545566609002</v>
      </c>
      <c r="AQ1996" s="4">
        <f>(P1996+273.15)</f>
        <v>297.469673538208</v>
      </c>
      <c r="AR1996" s="4">
        <f>(O1996+273.15)</f>
        <v>295.7340816497803</v>
      </c>
      <c r="AS1996" s="4">
        <f>(Y1996*AK1996+Z1996*AL1996)*AM1996</f>
        <v>320.0695631583876</v>
      </c>
      <c r="AT1996" s="4">
        <f>((AS1996+0.00000010773*(AR1996^4-AQ1996^4))-AP1996*44100)/(L1996*0.92*2*29.3+0.00000043092*AQ1996^3)</f>
        <v>3.249999944237189</v>
      </c>
      <c r="AU1996" s="4">
        <f>0.61365*EXP(17.502*J1996/(240.97+J1996))</f>
        <v>3.052971393291279</v>
      </c>
      <c r="AV1996" s="4">
        <f>AU1996*1000/AA1996</f>
        <v>30.0685392717841</v>
      </c>
      <c r="AW1996" s="4">
        <f>(AV1996-U1996)</f>
        <v>15.96955264611271</v>
      </c>
      <c r="AX1996" s="4">
        <f>IF(D1996,P1996,(O1996+P1996)/2)</f>
        <v>23.45187759399414</v>
      </c>
      <c r="AY1996" s="4">
        <f>0.61365*EXP(17.502*AX1996/(240.97+AX1996))</f>
        <v>2.897770867503894</v>
      </c>
      <c r="AZ1996" s="4">
        <f>IF(AW1996&lt;&gt;0,(1000-(AV1996+U1996)/2)/AW1996*AP1996,0)</f>
        <v>0.02067059041442156</v>
      </c>
      <c r="BA1996" s="4">
        <f>U1996*AA1996/1000</f>
        <v>1.431522910158885</v>
      </c>
      <c r="BB1996" s="4">
        <f>(AY1996-BA1996)</f>
        <v>1.46624795734501</v>
      </c>
      <c r="BC1996" s="4">
        <f>1/(1.6/F1996+1.37/N1996)</f>
        <v>0.01293265000964762</v>
      </c>
      <c r="BD1996" s="4">
        <f>G1996*AA1996*0.001</f>
        <v>86.55764421009783</v>
      </c>
      <c r="BE1996" s="4">
        <f>G1996/S1996</f>
        <v>2.096080540348572</v>
      </c>
      <c r="BF1996" s="4">
        <f>(1-AP1996*AA1996/AU1996/F1996)*100</f>
        <v>46.08541775942484</v>
      </c>
      <c r="BG1996" s="4">
        <f>(S1996-E1996/(N1996/1.35))</f>
        <v>409.5536084423405</v>
      </c>
      <c r="BH1996" s="4">
        <f>E1996*BF1996/100/BG1996</f>
        <v>-0.00672653484732265</v>
      </c>
    </row>
    <row r="1997" ht="16" customHeight="1">
      <c r="A1997" s="4">
        <v>1877</v>
      </c>
      <c r="B1997" t="s" s="2">
        <v>2058</v>
      </c>
      <c r="C1997" s="4">
        <v>10921.500029671937</v>
      </c>
      <c r="D1997" s="4">
        <v>0</v>
      </c>
      <c r="E1997" s="4">
        <f>(R1997-S1997*(1000-T1997)/(1000-U1997))*AO1997</f>
        <v>-5.804566419713324</v>
      </c>
      <c r="F1997" s="4">
        <f>IF(AZ1997&lt;&gt;0,1/(1/AZ1997-1/N1997),0)</f>
        <v>0.01876656363059429</v>
      </c>
      <c r="G1997" s="4">
        <f>((BC1997-AP1997/2)*S1997-E1997)/(BC1997+AP1997/2)</f>
        <v>887.2654092233159</v>
      </c>
      <c r="H1997" s="4">
        <f>AP1997*1000</f>
        <v>0.3044229370565215</v>
      </c>
      <c r="I1997" s="4">
        <f>(AU1997-BA1997)</f>
        <v>1.621361670212267</v>
      </c>
      <c r="J1997" s="4">
        <f>(P1997+AT1997*D1997)</f>
        <v>24.29733657836914</v>
      </c>
      <c r="K1997" s="4">
        <v>6</v>
      </c>
      <c r="L1997" s="4">
        <f>(K1997*AI1997+AJ1997)</f>
        <v>1.420000016689301</v>
      </c>
      <c r="M1997" s="4">
        <v>1</v>
      </c>
      <c r="N1997" s="4">
        <f>L1997*(M1997+1)*(M1997+1)/(M1997*M1997+1)</f>
        <v>2.840000033378601</v>
      </c>
      <c r="O1997" s="4">
        <v>22.63193893432617</v>
      </c>
      <c r="P1997" s="4">
        <v>24.29733657836914</v>
      </c>
      <c r="Q1997" s="4">
        <v>22.6578254699707</v>
      </c>
      <c r="R1997" s="4">
        <v>399.6400756835938</v>
      </c>
      <c r="S1997" s="4">
        <v>406.4635314941406</v>
      </c>
      <c r="T1997" s="4">
        <v>13.69919300079346</v>
      </c>
      <c r="U1997" s="4">
        <v>14.05970573425293</v>
      </c>
      <c r="V1997" s="4">
        <v>50.47141265869141</v>
      </c>
      <c r="W1997" s="4">
        <v>51.83041763305664</v>
      </c>
      <c r="X1997" s="4">
        <v>499.526611328125</v>
      </c>
      <c r="Y1997" s="4">
        <v>2000.269042968750</v>
      </c>
      <c r="Z1997" s="4">
        <v>147.9058227539062</v>
      </c>
      <c r="AA1997" s="4">
        <v>101.5331039428711</v>
      </c>
      <c r="AB1997" s="4">
        <v>11.29150295257568</v>
      </c>
      <c r="AC1997" s="4">
        <v>0.3424232304096222</v>
      </c>
      <c r="AD1997" s="4">
        <v>0.3483929038047791</v>
      </c>
      <c r="AE1997" s="4">
        <v>0.0004306553164497018</v>
      </c>
      <c r="AF1997" s="4">
        <v>0.3922660350799561</v>
      </c>
      <c r="AG1997" s="4">
        <v>0.003508769907057285</v>
      </c>
      <c r="AH1997" s="4">
        <v>0.6666666865348816</v>
      </c>
      <c r="AI1997" s="4">
        <v>-0.2195652425289154</v>
      </c>
      <c r="AJ1997" s="4">
        <v>2.737391471862793</v>
      </c>
      <c r="AK1997" s="4">
        <v>1</v>
      </c>
      <c r="AL1997" s="4">
        <v>0</v>
      </c>
      <c r="AM1997" s="4">
        <v>0.1599999964237213</v>
      </c>
      <c r="AN1997" s="4">
        <v>111115</v>
      </c>
      <c r="AO1997" s="4">
        <f>X1997*0.000001/(K1997*0.0001)</f>
        <v>0.8325443522135415</v>
      </c>
      <c r="AP1997" s="4">
        <f>(U1997-T1997)/(1000-U1997)*AO1997</f>
        <v>0.0003044229370565215</v>
      </c>
      <c r="AQ1997" s="4">
        <f>(P1997+273.15)</f>
        <v>297.4473365783691</v>
      </c>
      <c r="AR1997" s="4">
        <f>(O1997+273.15)</f>
        <v>295.7819389343261</v>
      </c>
      <c r="AS1997" s="4">
        <f>(Y1997*AK1997+Z1997*AL1997)*AM1997</f>
        <v>320.0430397214805</v>
      </c>
      <c r="AT1997" s="4">
        <f>((AS1997+0.00000010773*(AR1997^4-AQ1997^4))-AP1997*44100)/(L1997*0.92*2*29.3+0.00000043092*AQ1997^3)</f>
        <v>3.275368130117708</v>
      </c>
      <c r="AU1997" s="4">
        <f>0.61365*EXP(17.502*J1997/(240.97+J1997))</f>
        <v>3.04888723393435</v>
      </c>
      <c r="AV1997" s="4">
        <f>AU1997*1000/AA1997</f>
        <v>30.0285041581103</v>
      </c>
      <c r="AW1997" s="4">
        <f>(AV1997-U1997)</f>
        <v>15.96879842385737</v>
      </c>
      <c r="AX1997" s="4">
        <f>IF(D1997,P1997,(O1997+P1997)/2)</f>
        <v>23.46463775634766</v>
      </c>
      <c r="AY1997" s="4">
        <f>0.61365*EXP(17.502*AX1997/(240.97+AX1997))</f>
        <v>2.900001984322067</v>
      </c>
      <c r="AZ1997" s="4">
        <f>IF(AW1997&lt;&gt;0,(1000-(AV1997+U1997)/2)/AW1997*AP1997,0)</f>
        <v>0.01864336927437451</v>
      </c>
      <c r="BA1997" s="4">
        <f>U1997*AA1997/1000</f>
        <v>1.427525563722083</v>
      </c>
      <c r="BB1997" s="4">
        <f>(AY1997-BA1997)</f>
        <v>1.472476420599984</v>
      </c>
      <c r="BC1997" s="4">
        <f>1/(1.6/F1997+1.37/N1997)</f>
        <v>0.01166311176706316</v>
      </c>
      <c r="BD1997" s="4">
        <f>G1997*AA1997*0.001</f>
        <v>90.08681101958499</v>
      </c>
      <c r="BE1997" s="4">
        <f>G1997/S1997</f>
        <v>2.182890568218434</v>
      </c>
      <c r="BF1997" s="4">
        <f>(1-AP1997*AA1997/AU1997/F1997)*100</f>
        <v>45.9794604880196</v>
      </c>
      <c r="BG1997" s="4">
        <f>(S1997-E1997/(N1997/1.35))</f>
        <v>409.2227443724908</v>
      </c>
      <c r="BH1997" s="4">
        <f>E1997*BF1997/100/BG1997</f>
        <v>-0.006521896351449116</v>
      </c>
    </row>
    <row r="1998" ht="16" customHeight="1">
      <c r="A1998" s="4">
        <v>1878</v>
      </c>
      <c r="B1998" t="s" s="2">
        <v>2059</v>
      </c>
      <c r="C1998" s="4">
        <v>10926.500029560179</v>
      </c>
      <c r="D1998" s="4">
        <v>0</v>
      </c>
      <c r="E1998" s="4">
        <f>(R1998-S1998*(1000-T1998)/(1000-U1998))*AO1998</f>
        <v>-5.75547131942894</v>
      </c>
      <c r="F1998" s="4">
        <f>IF(AZ1998&lt;&gt;0,1/(1/AZ1998-1/N1998),0)</f>
        <v>0.01753322098213783</v>
      </c>
      <c r="G1998" s="4">
        <f>((BC1998-AP1998/2)*S1998-E1998)/(BC1998+AP1998/2)</f>
        <v>916.9594755233974</v>
      </c>
      <c r="H1998" s="4">
        <f>AP1998*1000</f>
        <v>0.2865479465209349</v>
      </c>
      <c r="I1998" s="4">
        <f>(AU1998-BA1998)</f>
        <v>1.632753249103083</v>
      </c>
      <c r="J1998" s="4">
        <f>(P1998+AT1998*D1998)</f>
        <v>24.34785461425781</v>
      </c>
      <c r="K1998" s="4">
        <v>6</v>
      </c>
      <c r="L1998" s="4">
        <f>(K1998*AI1998+AJ1998)</f>
        <v>1.420000016689301</v>
      </c>
      <c r="M1998" s="4">
        <v>1</v>
      </c>
      <c r="N1998" s="4">
        <f>L1998*(M1998+1)*(M1998+1)/(M1998*M1998+1)</f>
        <v>2.840000033378601</v>
      </c>
      <c r="O1998" s="4">
        <v>22.73627281188965</v>
      </c>
      <c r="P1998" s="4">
        <v>24.34785461425781</v>
      </c>
      <c r="Q1998" s="4">
        <v>22.95879364013672</v>
      </c>
      <c r="R1998" s="4">
        <v>399.5856018066406</v>
      </c>
      <c r="S1998" s="4">
        <v>406.3587951660156</v>
      </c>
      <c r="T1998" s="4">
        <v>13.69918346405029</v>
      </c>
      <c r="U1998" s="4">
        <v>14.03853225708008</v>
      </c>
      <c r="V1998" s="4">
        <v>50.18400573730469</v>
      </c>
      <c r="W1998" s="4">
        <v>51.44626998901367</v>
      </c>
      <c r="X1998" s="4">
        <v>499.5307006835938</v>
      </c>
      <c r="Y1998" s="4">
        <v>2000.156738281250</v>
      </c>
      <c r="Z1998" s="4">
        <v>165.3551635742188</v>
      </c>
      <c r="AA1998" s="4">
        <v>101.5332412719727</v>
      </c>
      <c r="AB1998" s="4">
        <v>11.29150295257568</v>
      </c>
      <c r="AC1998" s="4">
        <v>0.3424232304096222</v>
      </c>
      <c r="AD1998" s="4">
        <v>0.3483929038047791</v>
      </c>
      <c r="AE1998" s="4">
        <v>0.0004306553164497018</v>
      </c>
      <c r="AF1998" s="4">
        <v>0.3922660350799561</v>
      </c>
      <c r="AG1998" s="4">
        <v>0.003508769907057285</v>
      </c>
      <c r="AH1998" s="4">
        <v>0.6666666865348816</v>
      </c>
      <c r="AI1998" s="4">
        <v>-0.2195652425289154</v>
      </c>
      <c r="AJ1998" s="4">
        <v>2.737391471862793</v>
      </c>
      <c r="AK1998" s="4">
        <v>1</v>
      </c>
      <c r="AL1998" s="4">
        <v>0</v>
      </c>
      <c r="AM1998" s="4">
        <v>0.1599999964237213</v>
      </c>
      <c r="AN1998" s="4">
        <v>111115</v>
      </c>
      <c r="AO1998" s="4">
        <f>X1998*0.000001/(K1998*0.0001)</f>
        <v>0.8325511678059895</v>
      </c>
      <c r="AP1998" s="4">
        <f>(U1998-T1998)/(1000-U1998)*AO1998</f>
        <v>0.0002865479465209349</v>
      </c>
      <c r="AQ1998" s="4">
        <f>(P1998+273.15)</f>
        <v>297.4978546142578</v>
      </c>
      <c r="AR1998" s="4">
        <f>(O1998+273.15)</f>
        <v>295.8862728118896</v>
      </c>
      <c r="AS1998" s="4">
        <f>(Y1998*AK1998+Z1998*AL1998)*AM1998</f>
        <v>320.0250709718821</v>
      </c>
      <c r="AT1998" s="4">
        <f>((AS1998+0.00000010773*(AR1998^4-AQ1998^4))-AP1998*44100)/(L1998*0.92*2*29.3+0.00000043092*AQ1998^3)</f>
        <v>3.290639686415689</v>
      </c>
      <c r="AU1998" s="4">
        <f>0.61365*EXP(17.502*J1998/(240.97+J1998))</f>
        <v>3.058130931865565</v>
      </c>
      <c r="AV1998" s="4">
        <f>AU1998*1000/AA1998</f>
        <v>30.11950464256217</v>
      </c>
      <c r="AW1998" s="4">
        <f>(AV1998-U1998)</f>
        <v>16.08097238548209</v>
      </c>
      <c r="AX1998" s="4">
        <f>IF(D1998,P1998,(O1998+P1998)/2)</f>
        <v>23.54206371307373</v>
      </c>
      <c r="AY1998" s="4">
        <f>0.61365*EXP(17.502*AX1998/(240.97+AX1998))</f>
        <v>2.913572171685657</v>
      </c>
      <c r="AZ1998" s="4">
        <f>IF(AW1998&lt;&gt;0,(1000-(AV1998+U1998)/2)/AW1998*AP1998,0)</f>
        <v>0.01742564083848093</v>
      </c>
      <c r="BA1998" s="4">
        <f>U1998*AA1998/1000</f>
        <v>1.425377682762482</v>
      </c>
      <c r="BB1998" s="4">
        <f>(AY1998-BA1998)</f>
        <v>1.488194488923174</v>
      </c>
      <c r="BC1998" s="4">
        <f>1/(1.6/F1998+1.37/N1998)</f>
        <v>0.01090064010295365</v>
      </c>
      <c r="BD1998" s="4">
        <f>G1998*AA1998*0.001</f>
        <v>93.10186766493862</v>
      </c>
      <c r="BE1998" s="4">
        <f>G1998/S1998</f>
        <v>2.256526710954487</v>
      </c>
      <c r="BF1998" s="4">
        <f>(1-AP1998*AA1998/AU1998/F1998)*100</f>
        <v>45.73900303630533</v>
      </c>
      <c r="BG1998" s="4">
        <f>(S1998-E1998/(N1998/1.35))</f>
        <v>409.0946705849978</v>
      </c>
      <c r="BH1998" s="4">
        <f>E1998*BF1998/100/BG1998</f>
        <v>-0.006434929102798788</v>
      </c>
    </row>
    <row r="1999" ht="16" customHeight="1">
      <c r="A1999" s="4">
        <v>1879</v>
      </c>
      <c r="B1999" t="s" s="2">
        <v>2060</v>
      </c>
      <c r="C1999" s="4">
        <v>10931.500029448420</v>
      </c>
      <c r="D1999" s="4">
        <v>0</v>
      </c>
      <c r="E1999" s="4">
        <f>(R1999-S1999*(1000-T1999)/(1000-U1999))*AO1999</f>
        <v>-5.687716236429756</v>
      </c>
      <c r="F1999" s="4">
        <f>IF(AZ1999&lt;&gt;0,1/(1/AZ1999-1/N1999),0)</f>
        <v>0.01666361274344822</v>
      </c>
      <c r="G1999" s="4">
        <f>((BC1999-AP1999/2)*S1999-E1999)/(BC1999+AP1999/2)</f>
        <v>937.3104897699819</v>
      </c>
      <c r="H1999" s="4">
        <f>AP1999*1000</f>
        <v>0.2756976716716373</v>
      </c>
      <c r="I1999" s="4">
        <f>(AU1999-BA1999)</f>
        <v>1.652267272965674</v>
      </c>
      <c r="J1999" s="4">
        <f>(P1999+AT1999*D1999)</f>
        <v>24.44649314880371</v>
      </c>
      <c r="K1999" s="4">
        <v>6</v>
      </c>
      <c r="L1999" s="4">
        <f>(K1999*AI1999+AJ1999)</f>
        <v>1.420000016689301</v>
      </c>
      <c r="M1999" s="4">
        <v>1</v>
      </c>
      <c r="N1999" s="4">
        <f>L1999*(M1999+1)*(M1999+1)/(M1999*M1999+1)</f>
        <v>2.840000033378601</v>
      </c>
      <c r="O1999" s="4">
        <v>22.87499618530273</v>
      </c>
      <c r="P1999" s="4">
        <v>24.44649314880371</v>
      </c>
      <c r="Q1999" s="4">
        <v>23.17892456054688</v>
      </c>
      <c r="R1999" s="4">
        <v>399.6221618652344</v>
      </c>
      <c r="S1999" s="4">
        <v>406.3194580078125</v>
      </c>
      <c r="T1999" s="4">
        <v>13.69827842712402</v>
      </c>
      <c r="U1999" s="4">
        <v>14.02479076385498</v>
      </c>
      <c r="V1999" s="4">
        <v>49.78759384155273</v>
      </c>
      <c r="W1999" s="4">
        <v>50.98543167114258</v>
      </c>
      <c r="X1999" s="4">
        <v>499.5175476074219</v>
      </c>
      <c r="Y1999" s="4">
        <v>1999.959838867188</v>
      </c>
      <c r="Z1999" s="4">
        <v>194.8247680664062</v>
      </c>
      <c r="AA1999" s="4">
        <v>101.5332794189453</v>
      </c>
      <c r="AB1999" s="4">
        <v>11.29150295257568</v>
      </c>
      <c r="AC1999" s="4">
        <v>0.3424232304096222</v>
      </c>
      <c r="AD1999" s="4">
        <v>0.3483929038047791</v>
      </c>
      <c r="AE1999" s="4">
        <v>0.0004306553164497018</v>
      </c>
      <c r="AF1999" s="4">
        <v>0.3922660350799561</v>
      </c>
      <c r="AG1999" s="4">
        <v>0.003508769907057285</v>
      </c>
      <c r="AH1999" s="4">
        <v>0.6666666865348816</v>
      </c>
      <c r="AI1999" s="4">
        <v>-0.2195652425289154</v>
      </c>
      <c r="AJ1999" s="4">
        <v>2.737391471862793</v>
      </c>
      <c r="AK1999" s="4">
        <v>1</v>
      </c>
      <c r="AL1999" s="4">
        <v>0</v>
      </c>
      <c r="AM1999" s="4">
        <v>0.1599999964237213</v>
      </c>
      <c r="AN1999" s="4">
        <v>111115</v>
      </c>
      <c r="AO1999" s="4">
        <f>X1999*0.000001/(K1999*0.0001)</f>
        <v>0.8325292460123697</v>
      </c>
      <c r="AP1999" s="4">
        <f>(U1999-T1999)/(1000-U1999)*AO1999</f>
        <v>0.0002756976716716373</v>
      </c>
      <c r="AQ1999" s="4">
        <f>(P1999+273.15)</f>
        <v>297.5964931488037</v>
      </c>
      <c r="AR1999" s="4">
        <f>(O1999+273.15)</f>
        <v>296.0249961853027</v>
      </c>
      <c r="AS1999" s="4">
        <f>(Y1999*AK1999+Z1999*AL1999)*AM1999</f>
        <v>319.9935670663363</v>
      </c>
      <c r="AT1999" s="4">
        <f>((AS1999+0.00000010773*(AR1999^4-AQ1999^4))-AP1999*44100)/(L1999*0.92*2*29.3+0.00000043092*AQ1999^3)</f>
        <v>3.300191725345621</v>
      </c>
      <c r="AU1999" s="4">
        <f>0.61365*EXP(17.502*J1999/(240.97+J1999))</f>
        <v>3.076250272384406</v>
      </c>
      <c r="AV1999" s="4">
        <f>AU1999*1000/AA1999</f>
        <v>30.29795048469991</v>
      </c>
      <c r="AW1999" s="4">
        <f>(AV1999-U1999)</f>
        <v>16.27315972084493</v>
      </c>
      <c r="AX1999" s="4">
        <f>IF(D1999,P1999,(O1999+P1999)/2)</f>
        <v>23.66074466705322</v>
      </c>
      <c r="AY1999" s="4">
        <f>0.61365*EXP(17.502*AX1999/(240.97+AX1999))</f>
        <v>2.934480790927755</v>
      </c>
      <c r="AZ1999" s="4">
        <f>IF(AW1999&lt;&gt;0,(1000-(AV1999+U1999)/2)/AW1999*AP1999,0)</f>
        <v>0.01656640984382069</v>
      </c>
      <c r="BA1999" s="4">
        <f>U1999*AA1999/1000</f>
        <v>1.423982999418731</v>
      </c>
      <c r="BB1999" s="4">
        <f>(AY1999-BA1999)</f>
        <v>1.510497791509024</v>
      </c>
      <c r="BC1999" s="4">
        <f>1/(1.6/F1999+1.37/N1999)</f>
        <v>0.01036269556959111</v>
      </c>
      <c r="BD1999" s="4">
        <f>G1999*AA1999*0.001</f>
        <v>95.16820786012406</v>
      </c>
      <c r="BE1999" s="4">
        <f>G1999/S1999</f>
        <v>2.30683141379845</v>
      </c>
      <c r="BF1999" s="4">
        <f>(1-AP1999*AA1999/AU1999/F1999)*100</f>
        <v>45.39270265681418</v>
      </c>
      <c r="BG1999" s="4">
        <f>(S1999-E1999/(N1999/1.35))</f>
        <v>409.023125905325</v>
      </c>
      <c r="BH1999" s="4">
        <f>E1999*BF1999/100/BG1999</f>
        <v>-0.006312132384816555</v>
      </c>
    </row>
    <row r="2000" ht="16" customHeight="1">
      <c r="A2000" s="4">
        <v>1880</v>
      </c>
      <c r="B2000" t="s" s="2">
        <v>2061</v>
      </c>
      <c r="C2000" s="4">
        <v>10937.000029325485</v>
      </c>
      <c r="D2000" s="4">
        <v>0</v>
      </c>
      <c r="E2000" s="4">
        <f>(R2000-S2000*(1000-T2000)/(1000-U2000))*AO2000</f>
        <v>-5.689602344519169</v>
      </c>
      <c r="F2000" s="4">
        <f>IF(AZ2000&lt;&gt;0,1/(1/AZ2000-1/N2000),0)</f>
        <v>0.01591201270375275</v>
      </c>
      <c r="G2000" s="4">
        <f>((BC2000-AP2000/2)*S2000-E2000)/(BC2000+AP2000/2)</f>
        <v>962.8632796129106</v>
      </c>
      <c r="H2000" s="4">
        <f>AP2000*1000</f>
        <v>0.2665775951890145</v>
      </c>
      <c r="I2000" s="4">
        <f>(AU2000-BA2000)</f>
        <v>1.672498019780278</v>
      </c>
      <c r="J2000" s="4">
        <f>(P2000+AT2000*D2000)</f>
        <v>24.54922866821289</v>
      </c>
      <c r="K2000" s="4">
        <v>6</v>
      </c>
      <c r="L2000" s="4">
        <f>(K2000*AI2000+AJ2000)</f>
        <v>1.420000016689301</v>
      </c>
      <c r="M2000" s="4">
        <v>1</v>
      </c>
      <c r="N2000" s="4">
        <f>L2000*(M2000+1)*(M2000+1)/(M2000*M2000+1)</f>
        <v>2.840000033378601</v>
      </c>
      <c r="O2000" s="4">
        <v>23.01156234741211</v>
      </c>
      <c r="P2000" s="4">
        <v>24.54922866821289</v>
      </c>
      <c r="Q2000" s="4">
        <v>23.18029403686523</v>
      </c>
      <c r="R2000" s="4">
        <v>399.7485961914062</v>
      </c>
      <c r="S2000" s="4">
        <v>406.4526977539062</v>
      </c>
      <c r="T2000" s="4">
        <v>13.6965503692627</v>
      </c>
      <c r="U2000" s="4">
        <v>14.01227188110352</v>
      </c>
      <c r="V2000" s="4">
        <v>49.36343765258789</v>
      </c>
      <c r="W2000" s="4">
        <v>50.5097541809082</v>
      </c>
      <c r="X2000" s="4">
        <v>499.5077514648438</v>
      </c>
      <c r="Y2000" s="4">
        <v>1999.703369140625</v>
      </c>
      <c r="Z2000" s="4">
        <v>195.1350402832031</v>
      </c>
      <c r="AA2000" s="4">
        <v>101.5341339111328</v>
      </c>
      <c r="AB2000" s="4">
        <v>11.29150295257568</v>
      </c>
      <c r="AC2000" s="4">
        <v>0.3424232304096222</v>
      </c>
      <c r="AD2000" s="4">
        <v>0.3483929038047791</v>
      </c>
      <c r="AE2000" s="4">
        <v>0.0004306553164497018</v>
      </c>
      <c r="AF2000" s="4">
        <v>0.3922660350799561</v>
      </c>
      <c r="AG2000" s="4">
        <v>0.003508769907057285</v>
      </c>
      <c r="AH2000" s="4">
        <v>0.6666666865348816</v>
      </c>
      <c r="AI2000" s="4">
        <v>-0.2195652425289154</v>
      </c>
      <c r="AJ2000" s="4">
        <v>2.737391471862793</v>
      </c>
      <c r="AK2000" s="4">
        <v>1</v>
      </c>
      <c r="AL2000" s="4">
        <v>0</v>
      </c>
      <c r="AM2000" s="4">
        <v>0.1599999964237213</v>
      </c>
      <c r="AN2000" s="4">
        <v>111115</v>
      </c>
      <c r="AO2000" s="4">
        <f>X2000*0.000001/(K2000*0.0001)</f>
        <v>0.8325129191080728</v>
      </c>
      <c r="AP2000" s="4">
        <f>(U2000-T2000)/(1000-U2000)*AO2000</f>
        <v>0.0002665775951890145</v>
      </c>
      <c r="AQ2000" s="4">
        <f>(P2000+273.15)</f>
        <v>297.6992286682129</v>
      </c>
      <c r="AR2000" s="4">
        <f>(O2000+273.15)</f>
        <v>296.1615623474121</v>
      </c>
      <c r="AS2000" s="4">
        <f>(Y2000*AK2000+Z2000*AL2000)*AM2000</f>
        <v>319.9525319110035</v>
      </c>
      <c r="AT2000" s="4">
        <f>((AS2000+0.00000010773*(AR2000^4-AQ2000^4))-AP2000*44100)/(L2000*0.92*2*29.3+0.00000043092*AQ2000^3)</f>
        <v>3.307954868706709</v>
      </c>
      <c r="AU2000" s="4">
        <f>0.61365*EXP(17.502*J2000/(240.97+J2000))</f>
        <v>3.095221909355443</v>
      </c>
      <c r="AV2000" s="4">
        <f>AU2000*1000/AA2000</f>
        <v>30.48454534575061</v>
      </c>
      <c r="AW2000" s="4">
        <f>(AV2000-U2000)</f>
        <v>16.4722734646471</v>
      </c>
      <c r="AX2000" s="4">
        <f>IF(D2000,P2000,(O2000+P2000)/2)</f>
        <v>23.7803955078125</v>
      </c>
      <c r="AY2000" s="4">
        <f>0.61365*EXP(17.502*AX2000/(240.97+AX2000))</f>
        <v>2.955692991771654</v>
      </c>
      <c r="AZ2000" s="4">
        <f>IF(AW2000&lt;&gt;0,(1000-(AV2000+U2000)/2)/AW2000*AP2000,0)</f>
        <v>0.01582335726051818</v>
      </c>
      <c r="BA2000" s="4">
        <f>U2000*AA2000/1000</f>
        <v>1.422723889575165</v>
      </c>
      <c r="BB2000" s="4">
        <f>(AY2000-BA2000)</f>
        <v>1.532969102196488</v>
      </c>
      <c r="BC2000" s="4">
        <f>1/(1.6/F2000+1.37/N2000)</f>
        <v>0.00989752539566997</v>
      </c>
      <c r="BD2000" s="4">
        <f>G2000*AA2000*0.001</f>
        <v>97.76348917032978</v>
      </c>
      <c r="BE2000" s="4">
        <f>G2000/S2000</f>
        <v>2.368943015838691</v>
      </c>
      <c r="BF2000" s="4">
        <f>(1-AP2000*AA2000/AU2000/F2000)*100</f>
        <v>45.04353282010821</v>
      </c>
      <c r="BG2000" s="4">
        <f>(S2000-E2000/(N2000/1.35))</f>
        <v>409.1572622168733</v>
      </c>
      <c r="BH2000" s="4">
        <f>E2000*BF2000/100/BG2000</f>
        <v>-0.006263601153017615</v>
      </c>
    </row>
    <row r="2001" ht="16" customHeight="1">
      <c r="A2001" s="4">
        <v>1881</v>
      </c>
      <c r="B2001" t="s" s="2">
        <v>2062</v>
      </c>
      <c r="C2001" s="4">
        <v>10942.000029213727</v>
      </c>
      <c r="D2001" s="4">
        <v>0</v>
      </c>
      <c r="E2001" s="4">
        <f>(R2001-S2001*(1000-T2001)/(1000-U2001))*AO2001</f>
        <v>-5.677229229750484</v>
      </c>
      <c r="F2001" s="4">
        <f>IF(AZ2001&lt;&gt;0,1/(1/AZ2001-1/N2001),0)</f>
        <v>0.01535712582124155</v>
      </c>
      <c r="G2001" s="4">
        <f>((BC2001-AP2001/2)*S2001-E2001)/(BC2001+AP2001/2)</f>
        <v>982.0076158817161</v>
      </c>
      <c r="H2001" s="4">
        <f>AP2001*1000</f>
        <v>0.2585329354706388</v>
      </c>
      <c r="I2001" s="4">
        <f>(AU2001-BA2001)</f>
        <v>1.68026960783903</v>
      </c>
      <c r="J2001" s="4">
        <f>(P2001+AT2001*D2001)</f>
        <v>24.58478164672852</v>
      </c>
      <c r="K2001" s="4">
        <v>6</v>
      </c>
      <c r="L2001" s="4">
        <f>(K2001*AI2001+AJ2001)</f>
        <v>1.420000016689301</v>
      </c>
      <c r="M2001" s="4">
        <v>1</v>
      </c>
      <c r="N2001" s="4">
        <f>L2001*(M2001+1)*(M2001+1)/(M2001*M2001+1)</f>
        <v>2.840000033378601</v>
      </c>
      <c r="O2001" s="4">
        <v>23.08113098144531</v>
      </c>
      <c r="P2001" s="4">
        <v>24.58478164672852</v>
      </c>
      <c r="Q2001" s="4">
        <v>23.08933448791504</v>
      </c>
      <c r="R2001" s="4">
        <v>399.8746948242188</v>
      </c>
      <c r="S2001" s="4">
        <v>406.5678405761719</v>
      </c>
      <c r="T2001" s="4">
        <v>13.69435977935791</v>
      </c>
      <c r="U2001" s="4">
        <v>14.0005578994751</v>
      </c>
      <c r="V2001" s="4">
        <v>49.11972808837891</v>
      </c>
      <c r="W2001" s="4">
        <v>50.22586441040039</v>
      </c>
      <c r="X2001" s="4">
        <v>499.5066528320312</v>
      </c>
      <c r="Y2001" s="4">
        <v>1999.421020507812</v>
      </c>
      <c r="Z2001" s="4">
        <v>209.6147613525391</v>
      </c>
      <c r="AA2001" s="4">
        <v>101.5346298217773</v>
      </c>
      <c r="AB2001" s="4">
        <v>11.29150295257568</v>
      </c>
      <c r="AC2001" s="4">
        <v>0.3424232304096222</v>
      </c>
      <c r="AD2001" s="4">
        <v>0.3483929038047791</v>
      </c>
      <c r="AE2001" s="4">
        <v>0.0004306553164497018</v>
      </c>
      <c r="AF2001" s="4">
        <v>0.3922660350799561</v>
      </c>
      <c r="AG2001" s="4">
        <v>0.003508769907057285</v>
      </c>
      <c r="AH2001" s="4">
        <v>0.6666666865348816</v>
      </c>
      <c r="AI2001" s="4">
        <v>-0.2195652425289154</v>
      </c>
      <c r="AJ2001" s="4">
        <v>2.737391471862793</v>
      </c>
      <c r="AK2001" s="4">
        <v>1</v>
      </c>
      <c r="AL2001" s="4">
        <v>0</v>
      </c>
      <c r="AM2001" s="4">
        <v>0.1599999964237213</v>
      </c>
      <c r="AN2001" s="4">
        <v>111115</v>
      </c>
      <c r="AO2001" s="4">
        <f>X2001*0.000001/(K2001*0.0001)</f>
        <v>0.8325110880533853</v>
      </c>
      <c r="AP2001" s="4">
        <f>(U2001-T2001)/(1000-U2001)*AO2001</f>
        <v>0.0002585329354706388</v>
      </c>
      <c r="AQ2001" s="4">
        <f>(P2001+273.15)</f>
        <v>297.7347816467285</v>
      </c>
      <c r="AR2001" s="4">
        <f>(O2001+273.15)</f>
        <v>296.2311309814453</v>
      </c>
      <c r="AS2001" s="4">
        <f>(Y2001*AK2001+Z2001*AL2001)*AM2001</f>
        <v>319.9073561307632</v>
      </c>
      <c r="AT2001" s="4">
        <f>((AS2001+0.00000010773*(AR2001^4-AQ2001^4))-AP2001*44100)/(L2001*0.92*2*29.3+0.00000043092*AQ2001^3)</f>
        <v>3.315584466038002</v>
      </c>
      <c r="AU2001" s="4">
        <f>0.61365*EXP(17.502*J2001/(240.97+J2001))</f>
        <v>3.101811071460594</v>
      </c>
      <c r="AV2001" s="4">
        <f>AU2001*1000/AA2001</f>
        <v>30.54929216667427</v>
      </c>
      <c r="AW2001" s="4">
        <f>(AV2001-U2001)</f>
        <v>16.54873426719918</v>
      </c>
      <c r="AX2001" s="4">
        <f>IF(D2001,P2001,(O2001+P2001)/2)</f>
        <v>23.83295631408691</v>
      </c>
      <c r="AY2001" s="4">
        <f>0.61365*EXP(17.502*AX2001/(240.97+AX2001))</f>
        <v>2.96505349802052</v>
      </c>
      <c r="AZ2001" s="4">
        <f>IF(AW2001&lt;&gt;0,(1000-(AV2001+U2001)/2)/AW2001*AP2001,0)</f>
        <v>0.01527452973944157</v>
      </c>
      <c r="BA2001" s="4">
        <f>U2001*AA2001/1000</f>
        <v>1.421541463621565</v>
      </c>
      <c r="BB2001" s="4">
        <f>(AY2001-BA2001)</f>
        <v>1.543512034398955</v>
      </c>
      <c r="BC2001" s="4">
        <f>1/(1.6/F2001+1.37/N2001)</f>
        <v>0.009553967628308376</v>
      </c>
      <c r="BD2001" s="4">
        <f>G2001*AA2001*0.001</f>
        <v>99.70777976071616</v>
      </c>
      <c r="BE2001" s="4">
        <f>G2001/S2001</f>
        <v>2.415359794542661</v>
      </c>
      <c r="BF2001" s="4">
        <f>(1-AP2001*AA2001/AU2001/F2001)*100</f>
        <v>44.8932520007855</v>
      </c>
      <c r="BG2001" s="4">
        <f>(S2001-E2001/(N2001/1.35))</f>
        <v>409.2665234529623</v>
      </c>
      <c r="BH2001" s="4">
        <f>E2001*BF2001/100/BG2001</f>
        <v>-0.006227464692863071</v>
      </c>
    </row>
    <row r="2002" ht="16" customHeight="1">
      <c r="A2002" s="4">
        <v>1882</v>
      </c>
      <c r="B2002" t="s" s="2">
        <v>2063</v>
      </c>
      <c r="C2002" s="4">
        <v>10947.500029090792</v>
      </c>
      <c r="D2002" s="4">
        <v>0</v>
      </c>
      <c r="E2002" s="4">
        <f>(R2002-S2002*(1000-T2002)/(1000-U2002))*AO2002</f>
        <v>-5.736092628949601</v>
      </c>
      <c r="F2002" s="4">
        <f>IF(AZ2002&lt;&gt;0,1/(1/AZ2002-1/N2002),0)</f>
        <v>0.01487246208548454</v>
      </c>
      <c r="G2002" s="4">
        <f>((BC2002-AP2002/2)*S2002-E2002)/(BC2002+AP2002/2)</f>
        <v>1007.401478906374</v>
      </c>
      <c r="H2002" s="4">
        <f>AP2002*1000</f>
        <v>0.2514072327071106</v>
      </c>
      <c r="I2002" s="4">
        <f>(AU2002-BA2002)</f>
        <v>1.686888825716357</v>
      </c>
      <c r="J2002" s="4">
        <f>(P2002+AT2002*D2002)</f>
        <v>24.61552047729492</v>
      </c>
      <c r="K2002" s="4">
        <v>6</v>
      </c>
      <c r="L2002" s="4">
        <f>(K2002*AI2002+AJ2002)</f>
        <v>1.420000016689301</v>
      </c>
      <c r="M2002" s="4">
        <v>1</v>
      </c>
      <c r="N2002" s="4">
        <f>L2002*(M2002+1)*(M2002+1)/(M2002*M2002+1)</f>
        <v>2.840000033378601</v>
      </c>
      <c r="O2002" s="4">
        <v>23.11947441101074</v>
      </c>
      <c r="P2002" s="4">
        <v>24.61552047729492</v>
      </c>
      <c r="Q2002" s="4">
        <v>23.05898094177246</v>
      </c>
      <c r="R2002" s="4">
        <v>399.9804382324219</v>
      </c>
      <c r="S2002" s="4">
        <v>406.7474670410156</v>
      </c>
      <c r="T2002" s="4">
        <v>13.69373512268066</v>
      </c>
      <c r="U2002" s="4">
        <v>13.99148559570312</v>
      </c>
      <c r="V2002" s="4">
        <v>48.98174285888672</v>
      </c>
      <c r="W2002" s="4">
        <v>50.05264282226562</v>
      </c>
      <c r="X2002" s="4">
        <v>499.5249938964844</v>
      </c>
      <c r="Y2002" s="4">
        <v>1999.285522460938</v>
      </c>
      <c r="Z2002" s="4">
        <v>256.9888000488281</v>
      </c>
      <c r="AA2002" s="4">
        <v>101.5352554321289</v>
      </c>
      <c r="AB2002" s="4">
        <v>11.29150295257568</v>
      </c>
      <c r="AC2002" s="4">
        <v>0.3424232304096222</v>
      </c>
      <c r="AD2002" s="4">
        <v>0.3483929038047791</v>
      </c>
      <c r="AE2002" s="4">
        <v>0.0004306553164497018</v>
      </c>
      <c r="AF2002" s="4">
        <v>0.3922660350799561</v>
      </c>
      <c r="AG2002" s="4">
        <v>0.003508769907057285</v>
      </c>
      <c r="AH2002" s="4">
        <v>0.6666666865348816</v>
      </c>
      <c r="AI2002" s="4">
        <v>-0.2195652425289154</v>
      </c>
      <c r="AJ2002" s="4">
        <v>2.737391471862793</v>
      </c>
      <c r="AK2002" s="4">
        <v>1</v>
      </c>
      <c r="AL2002" s="4">
        <v>0</v>
      </c>
      <c r="AM2002" s="4">
        <v>0.1599999964237213</v>
      </c>
      <c r="AN2002" s="4">
        <v>111115</v>
      </c>
      <c r="AO2002" s="4">
        <f>X2002*0.000001/(K2002*0.0001)</f>
        <v>0.8325416564941405</v>
      </c>
      <c r="AP2002" s="4">
        <f>(U2002-T2002)/(1000-U2002)*AO2002</f>
        <v>0.0002514072327071106</v>
      </c>
      <c r="AQ2002" s="4">
        <f>(P2002+273.15)</f>
        <v>297.7655204772949</v>
      </c>
      <c r="AR2002" s="4">
        <f>(O2002+273.15)</f>
        <v>296.2694744110107</v>
      </c>
      <c r="AS2002" s="4">
        <f>(Y2002*AK2002+Z2002*AL2002)*AM2002</f>
        <v>319.8856764437478</v>
      </c>
      <c r="AT2002" s="4">
        <f>((AS2002+0.00000010773*(AR2002^4-AQ2002^4))-AP2002*44100)/(L2002*0.92*2*29.3+0.00000043092*AQ2002^3)</f>
        <v>3.319687958964636</v>
      </c>
      <c r="AU2002" s="4">
        <f>0.61365*EXP(17.502*J2002/(240.97+J2002))</f>
        <v>3.107517889551026</v>
      </c>
      <c r="AV2002" s="4">
        <f>AU2002*1000/AA2002</f>
        <v>30.60530922314212</v>
      </c>
      <c r="AW2002" s="4">
        <f>(AV2002-U2002)</f>
        <v>16.61382362743899</v>
      </c>
      <c r="AX2002" s="4">
        <f>IF(D2002,P2002,(O2002+P2002)/2)</f>
        <v>23.86749744415283</v>
      </c>
      <c r="AY2002" s="4">
        <f>0.61365*EXP(17.502*AX2002/(240.97+AX2002))</f>
        <v>2.971219001842783</v>
      </c>
      <c r="AZ2002" s="4">
        <f>IF(AW2002&lt;&gt;0,(1000-(AV2002+U2002)/2)/AW2002*AP2002,0)</f>
        <v>0.01479498397434801</v>
      </c>
      <c r="BA2002" s="4">
        <f>U2002*AA2002/1000</f>
        <v>1.420629063834669</v>
      </c>
      <c r="BB2002" s="4">
        <f>(AY2002-BA2002)</f>
        <v>1.550589938008114</v>
      </c>
      <c r="BC2002" s="4">
        <f>1/(1.6/F2002+1.37/N2002)</f>
        <v>0.00925379483460005</v>
      </c>
      <c r="BD2002" s="4">
        <f>G2002*AA2002*0.001</f>
        <v>102.2867664834631</v>
      </c>
      <c r="BE2002" s="4">
        <f>G2002/S2002</f>
        <v>2.476724652362222</v>
      </c>
      <c r="BF2002" s="4">
        <f>(1-AP2002*AA2002/AU2002/F2002)*100</f>
        <v>44.76706451213371</v>
      </c>
      <c r="BG2002" s="4">
        <f>(S2002-E2002/(N2002/1.35))</f>
        <v>409.4741307586458</v>
      </c>
      <c r="BH2002" s="4">
        <f>E2002*BF2002/100/BG2002</f>
        <v>-0.006271166100090428</v>
      </c>
    </row>
    <row r="2003" ht="16" customHeight="1">
      <c r="A2003" s="4">
        <v>1883</v>
      </c>
      <c r="B2003" t="s" s="2">
        <v>2064</v>
      </c>
      <c r="C2003" s="4">
        <v>10952.500028979033</v>
      </c>
      <c r="D2003" s="4">
        <v>0</v>
      </c>
      <c r="E2003" s="4">
        <f>(R2003-S2003*(1000-T2003)/(1000-U2003))*AO2003</f>
        <v>-5.788519192323213</v>
      </c>
      <c r="F2003" s="4">
        <f>IF(AZ2003&lt;&gt;0,1/(1/AZ2003-1/N2003),0)</f>
        <v>0.01450368772939646</v>
      </c>
      <c r="G2003" s="4">
        <f>((BC2003-AP2003/2)*S2003-E2003)/(BC2003+AP2003/2)</f>
        <v>1028.637288623664</v>
      </c>
      <c r="H2003" s="4">
        <f>AP2003*1000</f>
        <v>0.2463370447682535</v>
      </c>
      <c r="I2003" s="4">
        <f>(AU2003-BA2003)</f>
        <v>1.69462006329163</v>
      </c>
      <c r="J2003" s="4">
        <f>(P2003+AT2003*D2003)</f>
        <v>24.65380096435547</v>
      </c>
      <c r="K2003" s="4">
        <v>6</v>
      </c>
      <c r="L2003" s="4">
        <f>(K2003*AI2003+AJ2003)</f>
        <v>1.420000016689301</v>
      </c>
      <c r="M2003" s="4">
        <v>1</v>
      </c>
      <c r="N2003" s="4">
        <f>L2003*(M2003+1)*(M2003+1)/(M2003*M2003+1)</f>
        <v>2.840000033378601</v>
      </c>
      <c r="O2003" s="4">
        <v>23.14738655090332</v>
      </c>
      <c r="P2003" s="4">
        <v>24.65380096435547</v>
      </c>
      <c r="Q2003" s="4">
        <v>23.07519149780273</v>
      </c>
      <c r="R2003" s="4">
        <v>400.031738281250</v>
      </c>
      <c r="S2003" s="4">
        <v>406.8644409179688</v>
      </c>
      <c r="T2003" s="4">
        <v>13.69371032714844</v>
      </c>
      <c r="U2003" s="4">
        <v>13.98546886444092</v>
      </c>
      <c r="V2003" s="4">
        <v>48.89134216308594</v>
      </c>
      <c r="W2003" s="4">
        <v>49.93765258789062</v>
      </c>
      <c r="X2003" s="4">
        <v>499.5060119628906</v>
      </c>
      <c r="Y2003" s="4">
        <v>1999.269042968750</v>
      </c>
      <c r="Z2003" s="4">
        <v>301.6946105957031</v>
      </c>
      <c r="AA2003" s="4">
        <v>101.5352172851562</v>
      </c>
      <c r="AB2003" s="4">
        <v>11.29150295257568</v>
      </c>
      <c r="AC2003" s="4">
        <v>0.3424232304096222</v>
      </c>
      <c r="AD2003" s="4">
        <v>0.3483929038047791</v>
      </c>
      <c r="AE2003" s="4">
        <v>0.0004306553164497018</v>
      </c>
      <c r="AF2003" s="4">
        <v>0.3922660350799561</v>
      </c>
      <c r="AG2003" s="4">
        <v>0.003508769907057285</v>
      </c>
      <c r="AH2003" s="4">
        <v>0.6666666865348816</v>
      </c>
      <c r="AI2003" s="4">
        <v>-0.2195652425289154</v>
      </c>
      <c r="AJ2003" s="4">
        <v>2.737391471862793</v>
      </c>
      <c r="AK2003" s="4">
        <v>1</v>
      </c>
      <c r="AL2003" s="4">
        <v>0</v>
      </c>
      <c r="AM2003" s="4">
        <v>0.1599999964237213</v>
      </c>
      <c r="AN2003" s="4">
        <v>111115</v>
      </c>
      <c r="AO2003" s="4">
        <f>X2003*0.000001/(K2003*0.0001)</f>
        <v>0.8325100199381509</v>
      </c>
      <c r="AP2003" s="4">
        <f>(U2003-T2003)/(1000-U2003)*AO2003</f>
        <v>0.0002463370447682535</v>
      </c>
      <c r="AQ2003" s="4">
        <f>(P2003+273.15)</f>
        <v>297.8038009643554</v>
      </c>
      <c r="AR2003" s="4">
        <f>(O2003+273.15)</f>
        <v>296.2973865509033</v>
      </c>
      <c r="AS2003" s="4">
        <f>(Y2003*AK2003+Z2003*AL2003)*AM2003</f>
        <v>319.8830397250567</v>
      </c>
      <c r="AT2003" s="4">
        <f>((AS2003+0.00000010773*(AR2003^4-AQ2003^4))-AP2003*44100)/(L2003*0.92*2*29.3+0.00000043092*AQ2003^3)</f>
        <v>3.320638988932899</v>
      </c>
      <c r="AU2003" s="4">
        <f>0.61365*EXP(17.502*J2003/(240.97+J2003))</f>
        <v>3.114637683277426</v>
      </c>
      <c r="AV2003" s="4">
        <f>AU2003*1000/AA2003</f>
        <v>30.67544214270141</v>
      </c>
      <c r="AW2003" s="4">
        <f>(AV2003-U2003)</f>
        <v>16.68997327826049</v>
      </c>
      <c r="AX2003" s="4">
        <f>IF(D2003,P2003,(O2003+P2003)/2)</f>
        <v>23.90059375762939</v>
      </c>
      <c r="AY2003" s="4">
        <f>0.61365*EXP(17.502*AX2003/(240.97+AX2003))</f>
        <v>2.977137123392796</v>
      </c>
      <c r="AZ2003" s="4">
        <f>IF(AW2003&lt;&gt;0,(1000-(AV2003+U2003)/2)/AW2003*AP2003,0)</f>
        <v>0.01442999472413031</v>
      </c>
      <c r="BA2003" s="4">
        <f>U2003*AA2003/1000</f>
        <v>1.420017619985796</v>
      </c>
      <c r="BB2003" s="4">
        <f>(AY2003-BA2003)</f>
        <v>1.557119503407</v>
      </c>
      <c r="BC2003" s="4">
        <f>1/(1.6/F2003+1.37/N2003)</f>
        <v>0.009025338732822755</v>
      </c>
      <c r="BD2003" s="4">
        <f>G2003*AA2003*0.001</f>
        <v>104.4429106080177</v>
      </c>
      <c r="BE2003" s="4">
        <f>G2003/S2003</f>
        <v>2.528206412688337</v>
      </c>
      <c r="BF2003" s="4">
        <f>(1-AP2003*AA2003/AU2003/F2003)*100</f>
        <v>44.63179359857149</v>
      </c>
      <c r="BG2003" s="4">
        <f>(S2003-E2003/(N2003/1.35))</f>
        <v>409.616025712966</v>
      </c>
      <c r="BH2003" s="4">
        <f>E2003*BF2003/100/BG2003</f>
        <v>-0.006307174954482293</v>
      </c>
    </row>
    <row r="2004" ht="16" customHeight="1">
      <c r="A2004" s="4">
        <v>1884</v>
      </c>
      <c r="B2004" t="s" s="2">
        <v>2065</v>
      </c>
      <c r="C2004" s="4">
        <v>10957.500028867275</v>
      </c>
      <c r="D2004" s="4">
        <v>0</v>
      </c>
      <c r="E2004" s="4">
        <f>(R2004-S2004*(1000-T2004)/(1000-U2004))*AO2004</f>
        <v>-5.849537889491007</v>
      </c>
      <c r="F2004" s="4">
        <f>IF(AZ2004&lt;&gt;0,1/(1/AZ2004-1/N2004),0)</f>
        <v>0.01422002799974756</v>
      </c>
      <c r="G2004" s="4">
        <f>((BC2004-AP2004/2)*S2004-E2004)/(BC2004+AP2004/2)</f>
        <v>1048.016483221888</v>
      </c>
      <c r="H2004" s="4">
        <f>AP2004*1000</f>
        <v>0.2426042264337265</v>
      </c>
      <c r="I2004" s="4">
        <f>(AU2004-BA2004)</f>
        <v>1.702006375878887</v>
      </c>
      <c r="J2004" s="4">
        <f>(P2004+AT2004*D2004)</f>
        <v>24.69114875793457</v>
      </c>
      <c r="K2004" s="4">
        <v>6</v>
      </c>
      <c r="L2004" s="4">
        <f>(K2004*AI2004+AJ2004)</f>
        <v>1.420000016689301</v>
      </c>
      <c r="M2004" s="4">
        <v>1</v>
      </c>
      <c r="N2004" s="4">
        <f>L2004*(M2004+1)*(M2004+1)/(M2004*M2004+1)</f>
        <v>2.840000033378601</v>
      </c>
      <c r="O2004" s="4">
        <v>23.17643547058105</v>
      </c>
      <c r="P2004" s="4">
        <v>24.69114875793457</v>
      </c>
      <c r="Q2004" s="4">
        <v>23.08599662780762</v>
      </c>
      <c r="R2004" s="4">
        <v>400.0558166503906</v>
      </c>
      <c r="S2004" s="4">
        <v>406.9637145996094</v>
      </c>
      <c r="T2004" s="4">
        <v>13.69393825531006</v>
      </c>
      <c r="U2004" s="4">
        <v>13.98128128051758</v>
      </c>
      <c r="V2004" s="4">
        <v>48.80529403686523</v>
      </c>
      <c r="W2004" s="4">
        <v>49.83285522460938</v>
      </c>
      <c r="X2004" s="4">
        <v>499.4984130859375</v>
      </c>
      <c r="Y2004" s="4">
        <v>1999.37890625</v>
      </c>
      <c r="Z2004" s="4">
        <v>335.6118774414062</v>
      </c>
      <c r="AA2004" s="4">
        <v>101.5351409912109</v>
      </c>
      <c r="AB2004" s="4">
        <v>11.29150295257568</v>
      </c>
      <c r="AC2004" s="4">
        <v>0.3424232304096222</v>
      </c>
      <c r="AD2004" s="4">
        <v>0.3483929038047791</v>
      </c>
      <c r="AE2004" s="4">
        <v>0.0004306553164497018</v>
      </c>
      <c r="AF2004" s="4">
        <v>0.3922660350799561</v>
      </c>
      <c r="AG2004" s="4">
        <v>0.003508769907057285</v>
      </c>
      <c r="AH2004" s="4">
        <v>1</v>
      </c>
      <c r="AI2004" s="4">
        <v>-0.2195652425289154</v>
      </c>
      <c r="AJ2004" s="4">
        <v>2.737391471862793</v>
      </c>
      <c r="AK2004" s="4">
        <v>1</v>
      </c>
      <c r="AL2004" s="4">
        <v>0</v>
      </c>
      <c r="AM2004" s="4">
        <v>0.1599999964237213</v>
      </c>
      <c r="AN2004" s="4">
        <v>111115</v>
      </c>
      <c r="AO2004" s="4">
        <f>X2004*0.000001/(K2004*0.0001)</f>
        <v>0.832497355143229</v>
      </c>
      <c r="AP2004" s="4">
        <f>(U2004-T2004)/(1000-U2004)*AO2004</f>
        <v>0.0002426042264337265</v>
      </c>
      <c r="AQ2004" s="4">
        <f>(P2004+273.15)</f>
        <v>297.8411487579345</v>
      </c>
      <c r="AR2004" s="4">
        <f>(O2004+273.15)</f>
        <v>296.326435470581</v>
      </c>
      <c r="AS2004" s="4">
        <f>(Y2004*AK2004+Z2004*AL2004)*AM2004</f>
        <v>319.9006178496638</v>
      </c>
      <c r="AT2004" s="4">
        <f>((AS2004+0.00000010773*(AR2004^4-AQ2004^4))-AP2004*44100)/(L2004*0.92*2*29.3+0.00000043092*AQ2004^3)</f>
        <v>3.321417923804787</v>
      </c>
      <c r="AU2004" s="4">
        <f>0.61365*EXP(17.502*J2004/(240.97+J2004))</f>
        <v>3.121597741934017</v>
      </c>
      <c r="AV2004" s="4">
        <f>AU2004*1000/AA2004</f>
        <v>30.74401346627596</v>
      </c>
      <c r="AW2004" s="4">
        <f>(AV2004-U2004)</f>
        <v>16.76273218575838</v>
      </c>
      <c r="AX2004" s="4">
        <f>IF(D2004,P2004,(O2004+P2004)/2)</f>
        <v>23.93379211425781</v>
      </c>
      <c r="AY2004" s="4">
        <f>0.61365*EXP(17.502*AX2004/(240.97+AX2004))</f>
        <v>2.983083844126644</v>
      </c>
      <c r="AZ2004" s="4">
        <f>IF(AW2004&lt;&gt;0,(1000-(AV2004+U2004)/2)/AW2004*AP2004,0)</f>
        <v>0.01414918230741648</v>
      </c>
      <c r="BA2004" s="4">
        <f>U2004*AA2004/1000</f>
        <v>1.41959136605513</v>
      </c>
      <c r="BB2004" s="4">
        <f>(AY2004-BA2004)</f>
        <v>1.563492478071513</v>
      </c>
      <c r="BC2004" s="4">
        <f>1/(1.6/F2004+1.37/N2004)</f>
        <v>0.008849576812527958</v>
      </c>
      <c r="BD2004" s="4">
        <f>G2004*AA2004*0.001</f>
        <v>106.4105013850475</v>
      </c>
      <c r="BE2004" s="4">
        <f>G2004/S2004</f>
        <v>2.575208662651848</v>
      </c>
      <c r="BF2004" s="4">
        <f>(1-AP2004*AA2004/AU2004/F2004)*100</f>
        <v>44.50710918822232</v>
      </c>
      <c r="BG2004" s="4">
        <f>(S2004-E2004/(N2004/1.35))</f>
        <v>409.7443047608772</v>
      </c>
      <c r="BH2004" s="4">
        <f>E2004*BF2004/100/BG2004</f>
        <v>-0.006353865533290455</v>
      </c>
    </row>
    <row r="2005" ht="16" customHeight="1">
      <c r="A2005" s="4">
        <v>1885</v>
      </c>
      <c r="B2005" t="s" s="2">
        <v>2066</v>
      </c>
      <c r="C2005" s="4">
        <v>10963.000028744340</v>
      </c>
      <c r="D2005" s="4">
        <v>0</v>
      </c>
      <c r="E2005" s="4">
        <f>(R2005-S2005*(1000-T2005)/(1000-U2005))*AO2005</f>
        <v>-5.850743938224005</v>
      </c>
      <c r="F2005" s="4">
        <f>IF(AZ2005&lt;&gt;0,1/(1/AZ2005-1/N2005),0)</f>
        <v>0.01380053686605883</v>
      </c>
      <c r="G2005" s="4">
        <f>((BC2005-AP2005/2)*S2005-E2005)/(BC2005+AP2005/2)</f>
        <v>1067.756653865339</v>
      </c>
      <c r="H2005" s="4">
        <f>AP2005*1000</f>
        <v>0.2368559749358093</v>
      </c>
      <c r="I2005" s="4">
        <f>(AU2005-BA2005)</f>
        <v>1.711863568973565</v>
      </c>
      <c r="J2005" s="4">
        <f>(P2005+AT2005*D2005)</f>
        <v>24.74019622802734</v>
      </c>
      <c r="K2005" s="4">
        <v>6</v>
      </c>
      <c r="L2005" s="4">
        <f>(K2005*AI2005+AJ2005)</f>
        <v>1.420000016689301</v>
      </c>
      <c r="M2005" s="4">
        <v>1</v>
      </c>
      <c r="N2005" s="4">
        <f>L2005*(M2005+1)*(M2005+1)/(M2005*M2005+1)</f>
        <v>2.840000033378601</v>
      </c>
      <c r="O2005" s="4">
        <v>23.20608711242676</v>
      </c>
      <c r="P2005" s="4">
        <v>24.74019622802734</v>
      </c>
      <c r="Q2005" s="4">
        <v>23.08285140991211</v>
      </c>
      <c r="R2005" s="4">
        <v>400.0335998535156</v>
      </c>
      <c r="S2005" s="4">
        <v>406.9458312988281</v>
      </c>
      <c r="T2005" s="4">
        <v>13.69388961791992</v>
      </c>
      <c r="U2005" s="4">
        <v>13.9744291305542</v>
      </c>
      <c r="V2005" s="4">
        <v>48.71627807617188</v>
      </c>
      <c r="W2005" s="4">
        <v>49.71890258789062</v>
      </c>
      <c r="X2005" s="4">
        <v>499.4933776855469</v>
      </c>
      <c r="Y2005" s="4">
        <v>1999.411010742188</v>
      </c>
      <c r="Z2005" s="4">
        <v>369.2422790527344</v>
      </c>
      <c r="AA2005" s="4">
        <v>101.5351104736328</v>
      </c>
      <c r="AB2005" s="4">
        <v>11.29150295257568</v>
      </c>
      <c r="AC2005" s="4">
        <v>0.3424232304096222</v>
      </c>
      <c r="AD2005" s="4">
        <v>0.3483929038047791</v>
      </c>
      <c r="AE2005" s="4">
        <v>0.0004306553164497018</v>
      </c>
      <c r="AF2005" s="4">
        <v>0.3922660350799561</v>
      </c>
      <c r="AG2005" s="4">
        <v>0.003508769907057285</v>
      </c>
      <c r="AH2005" s="4">
        <v>1</v>
      </c>
      <c r="AI2005" s="4">
        <v>-0.2195652425289154</v>
      </c>
      <c r="AJ2005" s="4">
        <v>2.737391471862793</v>
      </c>
      <c r="AK2005" s="4">
        <v>1</v>
      </c>
      <c r="AL2005" s="4">
        <v>0</v>
      </c>
      <c r="AM2005" s="4">
        <v>0.1599999964237213</v>
      </c>
      <c r="AN2005" s="4">
        <v>111115</v>
      </c>
      <c r="AO2005" s="4">
        <f>X2005*0.000001/(K2005*0.0001)</f>
        <v>0.8324889628092447</v>
      </c>
      <c r="AP2005" s="4">
        <f>(U2005-T2005)/(1000-U2005)*AO2005</f>
        <v>0.0002368559749358093</v>
      </c>
      <c r="AQ2005" s="4">
        <f>(P2005+273.15)</f>
        <v>297.8901962280273</v>
      </c>
      <c r="AR2005" s="4">
        <f>(O2005+273.15)</f>
        <v>296.3560871124267</v>
      </c>
      <c r="AS2005" s="4">
        <f>(Y2005*AK2005+Z2005*AL2005)*AM2005</f>
        <v>319.905754568299</v>
      </c>
      <c r="AT2005" s="4">
        <f>((AS2005+0.00000010773*(AR2005^4-AQ2005^4))-AP2005*44100)/(L2005*0.92*2*29.3+0.00000043092*AQ2005^3)</f>
        <v>3.321576046125618</v>
      </c>
      <c r="AU2005" s="4">
        <f>0.61365*EXP(17.502*J2005/(240.97+J2005))</f>
        <v>3.130758774550338</v>
      </c>
      <c r="AV2005" s="4">
        <f>AU2005*1000/AA2005</f>
        <v>30.8342479753676</v>
      </c>
      <c r="AW2005" s="4">
        <f>(AV2005-U2005)</f>
        <v>16.8598188448134</v>
      </c>
      <c r="AX2005" s="4">
        <f>IF(D2005,P2005,(O2005+P2005)/2)</f>
        <v>23.97314167022705</v>
      </c>
      <c r="AY2005" s="4">
        <f>0.61365*EXP(17.502*AX2005/(240.97+AX2005))</f>
        <v>2.990145859426613</v>
      </c>
      <c r="AZ2005" s="4">
        <f>IF(AW2005&lt;&gt;0,(1000-(AV2005+U2005)/2)/AW2005*AP2005,0)</f>
        <v>0.01373379961056269</v>
      </c>
      <c r="BA2005" s="4">
        <f>U2005*AA2005/1000</f>
        <v>1.418895205576773</v>
      </c>
      <c r="BB2005" s="4">
        <f>(AY2005-BA2005)</f>
        <v>1.57125065384984</v>
      </c>
      <c r="BC2005" s="4">
        <f>1/(1.6/F2005+1.37/N2005)</f>
        <v>0.008589595837348437</v>
      </c>
      <c r="BD2005" s="4">
        <f>G2005*AA2005*0.001</f>
        <v>108.4147898091737</v>
      </c>
      <c r="BE2005" s="4">
        <f>G2005/S2005</f>
        <v>2.623829934459421</v>
      </c>
      <c r="BF2005" s="4">
        <f>(1-AP2005*AA2005/AU2005/F2005)*100</f>
        <v>44.33848762002705</v>
      </c>
      <c r="BG2005" s="4">
        <f>(S2005-E2005/(N2005/1.35))</f>
        <v>409.7269947579024</v>
      </c>
      <c r="BH2005" s="4">
        <f>E2005*BF2005/100/BG2005</f>
        <v>-0.006331365543199664</v>
      </c>
    </row>
    <row r="2006" ht="16" customHeight="1">
      <c r="A2006" s="4">
        <v>1886</v>
      </c>
      <c r="B2006" t="s" s="2">
        <v>2067</v>
      </c>
      <c r="C2006" s="4">
        <v>10968.000028632581</v>
      </c>
      <c r="D2006" s="4">
        <v>0</v>
      </c>
      <c r="E2006" s="4">
        <f>(R2006-S2006*(1000-T2006)/(1000-U2006))*AO2006</f>
        <v>-5.838941667724347</v>
      </c>
      <c r="F2006" s="4">
        <f>IF(AZ2006&lt;&gt;0,1/(1/AZ2006-1/N2006),0)</f>
        <v>0.0135449620740163</v>
      </c>
      <c r="G2006" s="4">
        <f>((BC2006-AP2006/2)*S2006-E2006)/(BC2006+AP2006/2)</f>
        <v>1078.852669892831</v>
      </c>
      <c r="H2006" s="4">
        <f>AP2006*1000</f>
        <v>0.2333986350916791</v>
      </c>
      <c r="I2006" s="4">
        <f>(AU2006-BA2006)</f>
        <v>1.718501951084638</v>
      </c>
      <c r="J2006" s="4">
        <f>(P2006+AT2006*D2006)</f>
        <v>24.77263832092285</v>
      </c>
      <c r="K2006" s="4">
        <v>6</v>
      </c>
      <c r="L2006" s="4">
        <f>(K2006*AI2006+AJ2006)</f>
        <v>1.420000016689301</v>
      </c>
      <c r="M2006" s="4">
        <v>1</v>
      </c>
      <c r="N2006" s="4">
        <f>L2006*(M2006+1)*(M2006+1)/(M2006*M2006+1)</f>
        <v>2.840000033378601</v>
      </c>
      <c r="O2006" s="4">
        <v>23.22846412658691</v>
      </c>
      <c r="P2006" s="4">
        <v>24.77263832092285</v>
      </c>
      <c r="Q2006" s="4">
        <v>23.07686424255371</v>
      </c>
      <c r="R2006" s="4">
        <v>399.9753723144531</v>
      </c>
      <c r="S2006" s="4">
        <v>406.875</v>
      </c>
      <c r="T2006" s="4">
        <v>13.69242477416992</v>
      </c>
      <c r="U2006" s="4">
        <v>13.96886539459229</v>
      </c>
      <c r="V2006" s="4">
        <v>48.64368057250977</v>
      </c>
      <c r="W2006" s="4">
        <v>49.62958526611328</v>
      </c>
      <c r="X2006" s="4">
        <v>499.5032653808594</v>
      </c>
      <c r="Y2006" s="4">
        <v>1999.422729492188</v>
      </c>
      <c r="Z2006" s="4">
        <v>395.1940307617188</v>
      </c>
      <c r="AA2006" s="4">
        <v>101.5350341796875</v>
      </c>
      <c r="AB2006" s="4">
        <v>11.29150295257568</v>
      </c>
      <c r="AC2006" s="4">
        <v>0.3424232304096222</v>
      </c>
      <c r="AD2006" s="4">
        <v>0.3483929038047791</v>
      </c>
      <c r="AE2006" s="4">
        <v>0.0004306553164497018</v>
      </c>
      <c r="AF2006" s="4">
        <v>0.3922660350799561</v>
      </c>
      <c r="AG2006" s="4">
        <v>0.003508769907057285</v>
      </c>
      <c r="AH2006" s="4">
        <v>0.6666666865348816</v>
      </c>
      <c r="AI2006" s="4">
        <v>-0.2195652425289154</v>
      </c>
      <c r="AJ2006" s="4">
        <v>2.737391471862793</v>
      </c>
      <c r="AK2006" s="4">
        <v>1</v>
      </c>
      <c r="AL2006" s="4">
        <v>0</v>
      </c>
      <c r="AM2006" s="4">
        <v>0.1599999964237213</v>
      </c>
      <c r="AN2006" s="4">
        <v>111115</v>
      </c>
      <c r="AO2006" s="4">
        <f>X2006*0.000001/(K2006*0.0001)</f>
        <v>0.8325054423014321</v>
      </c>
      <c r="AP2006" s="4">
        <f>(U2006-T2006)/(1000-U2006)*AO2006</f>
        <v>0.0002333986350916791</v>
      </c>
      <c r="AQ2006" s="4">
        <f>(P2006+273.15)</f>
        <v>297.9226383209228</v>
      </c>
      <c r="AR2006" s="4">
        <f>(O2006+273.15)</f>
        <v>296.3784641265869</v>
      </c>
      <c r="AS2006" s="4">
        <f>(Y2006*AK2006+Z2006*AL2006)*AM2006</f>
        <v>319.9076295682571</v>
      </c>
      <c r="AT2006" s="4">
        <f>((AS2006+0.00000010773*(AR2006^4-AQ2006^4))-AP2006*44100)/(L2006*0.92*2*29.3+0.00000043092*AQ2006^3)</f>
        <v>3.321841861890103</v>
      </c>
      <c r="AU2006" s="4">
        <f>0.61365*EXP(17.502*J2006/(240.97+J2006))</f>
        <v>3.136831176376019</v>
      </c>
      <c r="AV2006" s="4">
        <f>AU2006*1000/AA2006</f>
        <v>30.89407712046208</v>
      </c>
      <c r="AW2006" s="4">
        <f>(AV2006-U2006)</f>
        <v>16.92521172586979</v>
      </c>
      <c r="AX2006" s="4">
        <f>IF(D2006,P2006,(O2006+P2006)/2)</f>
        <v>24.00055122375488</v>
      </c>
      <c r="AY2006" s="4">
        <f>0.61365*EXP(17.502*AX2006/(240.97+AX2006))</f>
        <v>2.995073650842556</v>
      </c>
      <c r="AZ2006" s="4">
        <f>IF(AW2006&lt;&gt;0,(1000-(AV2006+U2006)/2)/AW2006*AP2006,0)</f>
        <v>0.01348066801246166</v>
      </c>
      <c r="BA2006" s="4">
        <f>U2006*AA2006/1000</f>
        <v>1.418329225291382</v>
      </c>
      <c r="BB2006" s="4">
        <f>(AY2006-BA2006)</f>
        <v>1.576744425551174</v>
      </c>
      <c r="BC2006" s="4">
        <f>1/(1.6/F2006+1.37/N2006)</f>
        <v>0.008431170433821765</v>
      </c>
      <c r="BD2006" s="4">
        <f>G2006*AA2006*0.001</f>
        <v>109.5413427124158</v>
      </c>
      <c r="BE2006" s="4">
        <f>G2006/S2006</f>
        <v>2.651558021241982</v>
      </c>
      <c r="BF2006" s="4">
        <f>(1-AP2006*AA2006/AU2006/F2006)*100</f>
        <v>44.22426624979568</v>
      </c>
      <c r="BG2006" s="4">
        <f>(S2006-E2006/(N2006/1.35))</f>
        <v>409.6505532249238</v>
      </c>
      <c r="BH2006" s="4">
        <f>E2006*BF2006/100/BG2006</f>
        <v>-0.006303492303321436</v>
      </c>
    </row>
    <row r="2007" ht="16" customHeight="1">
      <c r="A2007" s="4">
        <v>1887</v>
      </c>
      <c r="B2007" t="s" s="2">
        <v>2068</v>
      </c>
      <c r="C2007" s="4">
        <v>10973.000028520823</v>
      </c>
      <c r="D2007" s="4">
        <v>0</v>
      </c>
      <c r="E2007" s="4">
        <f>(R2007-S2007*(1000-T2007)/(1000-U2007))*AO2007</f>
        <v>-5.778018484160932</v>
      </c>
      <c r="F2007" s="4">
        <f>IF(AZ2007&lt;&gt;0,1/(1/AZ2007-1/N2007),0)</f>
        <v>0.01325353736655729</v>
      </c>
      <c r="G2007" s="4">
        <f>((BC2007-AP2007/2)*S2007-E2007)/(BC2007+AP2007/2)</f>
        <v>1086.365000246230</v>
      </c>
      <c r="H2007" s="4">
        <f>AP2007*1000</f>
        <v>0.2293002877489556</v>
      </c>
      <c r="I2007" s="4">
        <f>(AU2007-BA2007)</f>
        <v>1.725227524784718</v>
      </c>
      <c r="J2007" s="4">
        <f>(P2007+AT2007*D2007)</f>
        <v>24.80524635314941</v>
      </c>
      <c r="K2007" s="4">
        <v>6</v>
      </c>
      <c r="L2007" s="4">
        <f>(K2007*AI2007+AJ2007)</f>
        <v>1.420000016689301</v>
      </c>
      <c r="M2007" s="4">
        <v>1</v>
      </c>
      <c r="N2007" s="4">
        <f>L2007*(M2007+1)*(M2007+1)/(M2007*M2007+1)</f>
        <v>2.840000033378601</v>
      </c>
      <c r="O2007" s="4">
        <v>23.24824142456055</v>
      </c>
      <c r="P2007" s="4">
        <v>24.80524635314941</v>
      </c>
      <c r="Q2007" s="4">
        <v>23.07430648803711</v>
      </c>
      <c r="R2007" s="4">
        <v>399.9616394042969</v>
      </c>
      <c r="S2007" s="4">
        <v>406.7900695800781</v>
      </c>
      <c r="T2007" s="4">
        <v>13.69123935699463</v>
      </c>
      <c r="U2007" s="4">
        <v>13.96282577514648</v>
      </c>
      <c r="V2007" s="4">
        <v>48.57993316650391</v>
      </c>
      <c r="W2007" s="4">
        <v>49.54672622680664</v>
      </c>
      <c r="X2007" s="4">
        <v>499.5064392089844</v>
      </c>
      <c r="Y2007" s="4">
        <v>1999.389770507812</v>
      </c>
      <c r="Z2007" s="4">
        <v>407.6549682617188</v>
      </c>
      <c r="AA2007" s="4">
        <v>101.5351409912109</v>
      </c>
      <c r="AB2007" s="4">
        <v>11.29150295257568</v>
      </c>
      <c r="AC2007" s="4">
        <v>0.3424232304096222</v>
      </c>
      <c r="AD2007" s="4">
        <v>0.3483929038047791</v>
      </c>
      <c r="AE2007" s="4">
        <v>0.0004306553164497018</v>
      </c>
      <c r="AF2007" s="4">
        <v>0.3922660350799561</v>
      </c>
      <c r="AG2007" s="4">
        <v>0.003508769907057285</v>
      </c>
      <c r="AH2007" s="4">
        <v>0.6666666865348816</v>
      </c>
      <c r="AI2007" s="4">
        <v>-0.2195652425289154</v>
      </c>
      <c r="AJ2007" s="4">
        <v>2.737391471862793</v>
      </c>
      <c r="AK2007" s="4">
        <v>1</v>
      </c>
      <c r="AL2007" s="4">
        <v>0</v>
      </c>
      <c r="AM2007" s="4">
        <v>0.1599999964237213</v>
      </c>
      <c r="AN2007" s="4">
        <v>111115</v>
      </c>
      <c r="AO2007" s="4">
        <f>X2007*0.000001/(K2007*0.0001)</f>
        <v>0.8325107320149738</v>
      </c>
      <c r="AP2007" s="4">
        <f>(U2007-T2007)/(1000-U2007)*AO2007</f>
        <v>0.0002293002877489556</v>
      </c>
      <c r="AQ2007" s="4">
        <f>(P2007+273.15)</f>
        <v>297.9552463531494</v>
      </c>
      <c r="AR2007" s="4">
        <f>(O2007+273.15)</f>
        <v>296.3982414245605</v>
      </c>
      <c r="AS2007" s="4">
        <f>(Y2007*AK2007+Z2007*AL2007)*AM2007</f>
        <v>319.902356130875</v>
      </c>
      <c r="AT2007" s="4">
        <f>((AS2007+0.00000010773*(AR2007^4-AQ2007^4))-AP2007*44100)/(L2007*0.92*2*29.3+0.00000043092*AQ2007^3)</f>
        <v>3.321993133427743</v>
      </c>
      <c r="AU2007" s="4">
        <f>0.61365*EXP(17.502*J2007/(240.97+J2007))</f>
        <v>3.142945008499931</v>
      </c>
      <c r="AV2007" s="4">
        <f>AU2007*1000/AA2007</f>
        <v>30.95425857311795</v>
      </c>
      <c r="AW2007" s="4">
        <f>(AV2007-U2007)</f>
        <v>16.99143279797146</v>
      </c>
      <c r="AX2007" s="4">
        <f>IF(D2007,P2007,(O2007+P2007)/2)</f>
        <v>24.02674388885498</v>
      </c>
      <c r="AY2007" s="4">
        <f>0.61365*EXP(17.502*AX2007/(240.97+AX2007))</f>
        <v>2.999789298782644</v>
      </c>
      <c r="AZ2007" s="4">
        <f>IF(AW2007&lt;&gt;0,(1000-(AV2007+U2007)/2)/AW2007*AP2007,0)</f>
        <v>0.01319197387478503</v>
      </c>
      <c r="BA2007" s="4">
        <f>U2007*AA2007/1000</f>
        <v>1.417717483715212</v>
      </c>
      <c r="BB2007" s="4">
        <f>(AY2007-BA2007)</f>
        <v>1.582071815067432</v>
      </c>
      <c r="BC2007" s="4">
        <f>1/(1.6/F2007+1.37/N2007)</f>
        <v>0.008250492752995409</v>
      </c>
      <c r="BD2007" s="4">
        <f>G2007*AA2007*0.001</f>
        <v>110.3042234679178</v>
      </c>
      <c r="BE2007" s="4">
        <f>G2007/S2007</f>
        <v>2.670578958251523</v>
      </c>
      <c r="BF2007" s="4">
        <f>(1-AP2007*AA2007/AU2007/F2007)*100</f>
        <v>44.10764783723432</v>
      </c>
      <c r="BG2007" s="4">
        <f>(S2007-E2007/(N2007/1.35))</f>
        <v>409.5366628413245</v>
      </c>
      <c r="BH2007" s="4">
        <f>E2007*BF2007/100/BG2007</f>
        <v>-0.006223003399213238</v>
      </c>
    </row>
    <row r="2008" ht="16" customHeight="1">
      <c r="A2008" s="4">
        <v>1888</v>
      </c>
      <c r="B2008" t="s" s="2">
        <v>2069</v>
      </c>
      <c r="C2008" s="4">
        <v>10978.500028397888</v>
      </c>
      <c r="D2008" s="4">
        <v>0</v>
      </c>
      <c r="E2008" s="4">
        <f>(R2008-S2008*(1000-T2008)/(1000-U2008))*AO2008</f>
        <v>-40.15160660931425</v>
      </c>
      <c r="F2008" s="4">
        <f>IF(AZ2008&lt;&gt;0,1/(1/AZ2008-1/N2008),0)</f>
        <v>0.1002095319365109</v>
      </c>
      <c r="G2008" s="4">
        <f>((BC2008-AP2008/2)*S2008-E2008)/(BC2008+AP2008/2)</f>
        <v>1088.559682588107</v>
      </c>
      <c r="H2008" s="4">
        <f>AP2008*1000</f>
        <v>1.518568981491402</v>
      </c>
      <c r="I2008" s="4">
        <f>(AU2008-BA2008)</f>
        <v>1.556078092591081</v>
      </c>
      <c r="J2008" s="4">
        <f>(P2008+AT2008*D2008)</f>
        <v>24.72710609436035</v>
      </c>
      <c r="K2008" s="4">
        <v>6</v>
      </c>
      <c r="L2008" s="4">
        <f>(K2008*AI2008+AJ2008)</f>
        <v>1.420000016689301</v>
      </c>
      <c r="M2008" s="4">
        <v>1</v>
      </c>
      <c r="N2008" s="4">
        <f>L2008*(M2008+1)*(M2008+1)/(M2008*M2008+1)</f>
        <v>2.840000033378601</v>
      </c>
      <c r="O2008" s="4">
        <v>23.27391624450684</v>
      </c>
      <c r="P2008" s="4">
        <v>24.72710609436035</v>
      </c>
      <c r="Q2008" s="4">
        <v>23.07411193847656</v>
      </c>
      <c r="R2008" s="4">
        <v>399.8789672851562</v>
      </c>
      <c r="S2008" s="4">
        <v>447.2902221679688</v>
      </c>
      <c r="T2008" s="4">
        <v>13.68885707855225</v>
      </c>
      <c r="U2008" s="4">
        <v>15.48460483551025</v>
      </c>
      <c r="V2008" s="4">
        <v>48.49934005737305</v>
      </c>
      <c r="W2008" s="4">
        <v>53.93558883666992</v>
      </c>
      <c r="X2008" s="4">
        <v>499.5315856933594</v>
      </c>
      <c r="Y2008" s="4">
        <v>2003.881469726562</v>
      </c>
      <c r="Z2008" s="4">
        <v>378.7680053710938</v>
      </c>
      <c r="AA2008" s="4">
        <v>101.5352630615234</v>
      </c>
      <c r="AB2008" s="4">
        <v>11.29150295257568</v>
      </c>
      <c r="AC2008" s="4">
        <v>0.3424232304096222</v>
      </c>
      <c r="AD2008" s="4">
        <v>0.3483929038047791</v>
      </c>
      <c r="AE2008" s="4">
        <v>0.0004306553164497018</v>
      </c>
      <c r="AF2008" s="4">
        <v>0.3922660350799561</v>
      </c>
      <c r="AG2008" s="4">
        <v>0.003508769907057285</v>
      </c>
      <c r="AH2008" s="4">
        <v>0.3333333432674408</v>
      </c>
      <c r="AI2008" s="4">
        <v>-0.2195652425289154</v>
      </c>
      <c r="AJ2008" s="4">
        <v>2.737391471862793</v>
      </c>
      <c r="AK2008" s="4">
        <v>1</v>
      </c>
      <c r="AL2008" s="4">
        <v>0</v>
      </c>
      <c r="AM2008" s="4">
        <v>0.1599999964237213</v>
      </c>
      <c r="AN2008" s="4">
        <v>111115</v>
      </c>
      <c r="AO2008" s="4">
        <f>X2008*0.000001/(K2008*0.0001)</f>
        <v>0.8325526428222655</v>
      </c>
      <c r="AP2008" s="4">
        <f>(U2008-T2008)/(1000-U2008)*AO2008</f>
        <v>0.001518568981491402</v>
      </c>
      <c r="AQ2008" s="4">
        <f>(P2008+273.15)</f>
        <v>297.8771060943603</v>
      </c>
      <c r="AR2008" s="4">
        <f>(O2008+273.15)</f>
        <v>296.4239162445068</v>
      </c>
      <c r="AS2008" s="4">
        <f>(Y2008*AK2008+Z2008*AL2008)*AM2008</f>
        <v>320.6210279898114</v>
      </c>
      <c r="AT2008" s="4">
        <f>((AS2008+0.00000010773*(AR2008^4-AQ2008^4))-AP2008*44100)/(L2008*0.92*2*29.3+0.00000043092*AQ2008^3)</f>
        <v>2.697397529150357</v>
      </c>
      <c r="AU2008" s="4">
        <f>0.61365*EXP(17.502*J2008/(240.97+J2008))</f>
        <v>3.128311517968352</v>
      </c>
      <c r="AV2008" s="4">
        <f>AU2008*1000/AA2008</f>
        <v>30.81009910884664</v>
      </c>
      <c r="AW2008" s="4">
        <f>(AV2008-U2008)</f>
        <v>15.32549427333639</v>
      </c>
      <c r="AX2008" s="4">
        <f>IF(D2008,P2008,(O2008+P2008)/2)</f>
        <v>24.00051116943359</v>
      </c>
      <c r="AY2008" s="4">
        <f>0.61365*EXP(17.502*AX2008/(240.97+AX2008))</f>
        <v>2.995066444550395</v>
      </c>
      <c r="AZ2008" s="4">
        <f>IF(AW2008&lt;&gt;0,(1000-(AV2008+U2008)/2)/AW2008*AP2008,0)</f>
        <v>0.0967941460370169</v>
      </c>
      <c r="BA2008" s="4">
        <f>U2008*AA2008/1000</f>
        <v>1.572233425377271</v>
      </c>
      <c r="BB2008" s="4">
        <f>(AY2008-BA2008)</f>
        <v>1.422833019173124</v>
      </c>
      <c r="BC2008" s="4">
        <f>1/(1.6/F2008+1.37/N2008)</f>
        <v>0.06079419339723077</v>
      </c>
      <c r="BD2008" s="4">
        <f>G2008*AA2008*0.001</f>
        <v>110.5271937297519</v>
      </c>
      <c r="BE2008" s="4">
        <f>G2008/S2008</f>
        <v>2.433676455773999</v>
      </c>
      <c r="BF2008" s="4">
        <f>(1-AP2008*AA2008/AU2008/F2008)*100</f>
        <v>50.81503171175732</v>
      </c>
      <c r="BG2008" s="4">
        <f>(S2008-E2008/(N2008/1.35))</f>
        <v>466.3763729727241</v>
      </c>
      <c r="BH2008" s="4">
        <f>E2008*BF2008/100/BG2008</f>
        <v>-0.04374803873800947</v>
      </c>
    </row>
    <row r="2009" ht="16" customHeight="1">
      <c r="A2009" s="4">
        <v>1889</v>
      </c>
      <c r="B2009" t="s" s="2">
        <v>2070</v>
      </c>
      <c r="C2009" s="4">
        <v>10983.500028286129</v>
      </c>
      <c r="D2009" s="4">
        <v>0</v>
      </c>
      <c r="E2009" s="4">
        <f>(R2009-S2009*(1000-T2009)/(1000-U2009))*AO2009</f>
        <v>-96.72987104847697</v>
      </c>
      <c r="F2009" s="4">
        <f>IF(AZ2009&lt;&gt;0,1/(1/AZ2009-1/N2009),0)</f>
        <v>0.3314923419651927</v>
      </c>
      <c r="G2009" s="4">
        <f>((BC2009-AP2009/2)*S2009-E2009)/(BC2009+AP2009/2)</f>
        <v>1012.210135368108</v>
      </c>
      <c r="H2009" s="4">
        <f>AP2009*1000</f>
        <v>3.72332486391964</v>
      </c>
      <c r="I2009" s="4">
        <f>(AU2009-BA2009)</f>
        <v>1.242740298346704</v>
      </c>
      <c r="J2009" s="4">
        <f>(P2009+AT2009*D2009)</f>
        <v>24.45827865600586</v>
      </c>
      <c r="K2009" s="4">
        <v>6</v>
      </c>
      <c r="L2009" s="4">
        <f>(K2009*AI2009+AJ2009)</f>
        <v>1.420000016689301</v>
      </c>
      <c r="M2009" s="4">
        <v>1</v>
      </c>
      <c r="N2009" s="4">
        <f>L2009*(M2009+1)*(M2009+1)/(M2009*M2009+1)</f>
        <v>2.840000033378601</v>
      </c>
      <c r="O2009" s="4">
        <v>23.30588722229004</v>
      </c>
      <c r="P2009" s="4">
        <v>24.45827865600586</v>
      </c>
      <c r="Q2009" s="4">
        <v>23.07406616210938</v>
      </c>
      <c r="R2009" s="4">
        <v>399.8644104003906</v>
      </c>
      <c r="S2009" s="4">
        <v>513.748291015625</v>
      </c>
      <c r="T2009" s="4">
        <v>13.68806838989258</v>
      </c>
      <c r="U2009" s="4">
        <v>18.07926940917969</v>
      </c>
      <c r="V2009" s="4">
        <v>48.40456771850586</v>
      </c>
      <c r="W2009" s="4">
        <v>62.22300338745117</v>
      </c>
      <c r="X2009" s="4">
        <v>499.5457763671875</v>
      </c>
      <c r="Y2009" s="4">
        <v>2010.643432617188</v>
      </c>
      <c r="Z2009" s="4">
        <v>310.709228515625</v>
      </c>
      <c r="AA2009" s="4">
        <v>101.5351409912109</v>
      </c>
      <c r="AB2009" s="4">
        <v>11.29150295257568</v>
      </c>
      <c r="AC2009" s="4">
        <v>0.3424232304096222</v>
      </c>
      <c r="AD2009" s="4">
        <v>0.3483929038047791</v>
      </c>
      <c r="AE2009" s="4">
        <v>0.0004306553164497018</v>
      </c>
      <c r="AF2009" s="4">
        <v>0.3922660350799561</v>
      </c>
      <c r="AG2009" s="4">
        <v>0.003508769907057285</v>
      </c>
      <c r="AH2009" s="4">
        <v>0.3333333432674408</v>
      </c>
      <c r="AI2009" s="4">
        <v>-0.2195652425289154</v>
      </c>
      <c r="AJ2009" s="4">
        <v>2.737391471862793</v>
      </c>
      <c r="AK2009" s="4">
        <v>1</v>
      </c>
      <c r="AL2009" s="4">
        <v>0</v>
      </c>
      <c r="AM2009" s="4">
        <v>0.1599999964237213</v>
      </c>
      <c r="AN2009" s="4">
        <v>111115</v>
      </c>
      <c r="AO2009" s="4">
        <f>X2009*0.000001/(K2009*0.0001)</f>
        <v>0.8325762939453123</v>
      </c>
      <c r="AP2009" s="4">
        <f>(U2009-T2009)/(1000-U2009)*AO2009</f>
        <v>0.00372332486391964</v>
      </c>
      <c r="AQ2009" s="4">
        <f>(P2009+273.15)</f>
        <v>297.6082786560058</v>
      </c>
      <c r="AR2009" s="4">
        <f>(O2009+273.15)</f>
        <v>296.455887222290</v>
      </c>
      <c r="AS2009" s="4">
        <f>(Y2009*AK2009+Z2009*AL2009)*AM2009</f>
        <v>321.7029420281287</v>
      </c>
      <c r="AT2009" s="4">
        <f>((AS2009+0.00000010773*(AR2009^4-AQ2009^4))-AP2009*44100)/(L2009*0.92*2*29.3+0.00000043092*AQ2009^3)</f>
        <v>1.643545769430004</v>
      </c>
      <c r="AU2009" s="4">
        <f>0.61365*EXP(17.502*J2009/(240.97+J2009))</f>
        <v>3.07842146682585</v>
      </c>
      <c r="AV2009" s="4">
        <f>AU2009*1000/AA2009</f>
        <v>30.31877866887804</v>
      </c>
      <c r="AW2009" s="4">
        <f>(AV2009-U2009)</f>
        <v>12.23950925969835</v>
      </c>
      <c r="AX2009" s="4">
        <f>IF(D2009,P2009,(O2009+P2009)/2)</f>
        <v>23.88208293914795</v>
      </c>
      <c r="AY2009" s="4">
        <f>0.61365*EXP(17.502*AX2009/(240.97+AX2009))</f>
        <v>2.97382584002077</v>
      </c>
      <c r="AZ2009" s="4">
        <f>IF(AW2009&lt;&gt;0,(1000-(AV2009+U2009)/2)/AW2009*AP2009,0)</f>
        <v>0.2968439304993898</v>
      </c>
      <c r="BA2009" s="4">
        <f>U2009*AA2009/1000</f>
        <v>1.835681168479147</v>
      </c>
      <c r="BB2009" s="4">
        <f>(AY2009-BA2009)</f>
        <v>1.138144671541623</v>
      </c>
      <c r="BC2009" s="4">
        <f>1/(1.6/F2009+1.37/N2009)</f>
        <v>0.1883575496040437</v>
      </c>
      <c r="BD2009" s="4">
        <f>G2009*AA2009*0.001</f>
        <v>102.7748988073335</v>
      </c>
      <c r="BE2009" s="4">
        <f>G2009/S2009</f>
        <v>1.970245260314302</v>
      </c>
      <c r="BF2009" s="4">
        <f>(1-AP2009*AA2009/AU2009/F2009)*100</f>
        <v>62.95362419596526</v>
      </c>
      <c r="BG2009" s="4">
        <f>(S2009-E2009/(N2009/1.35))</f>
        <v>559.729039036988</v>
      </c>
      <c r="BH2009" s="4">
        <f>E2009*BF2009/100/BG2009</f>
        <v>-0.1087936398830934</v>
      </c>
    </row>
    <row r="2010" ht="16" customHeight="1">
      <c r="A2010" s="4">
        <v>1890</v>
      </c>
      <c r="B2010" t="s" s="2">
        <v>2071</v>
      </c>
      <c r="C2010" s="4">
        <v>10988.500028174371</v>
      </c>
      <c r="D2010" s="4">
        <v>0</v>
      </c>
      <c r="E2010" s="4">
        <f>(R2010-S2010*(1000-T2010)/(1000-U2010))*AO2010</f>
        <v>-153.141258337315</v>
      </c>
      <c r="F2010" s="4">
        <f>IF(AZ2010&lt;&gt;0,1/(1/AZ2010-1/N2010),0)</f>
        <v>0.8528095858340898</v>
      </c>
      <c r="G2010" s="4">
        <f>((BC2010-AP2010/2)*S2010-E2010)/(BC2010+AP2010/2)</f>
        <v>930.051578876440</v>
      </c>
      <c r="H2010" s="4">
        <f>AP2010*1000</f>
        <v>6.014605390344101</v>
      </c>
      <c r="I2010" s="4">
        <f>(AU2010-BA2010)</f>
        <v>0.9076362904179729</v>
      </c>
      <c r="J2010" s="4">
        <f>(P2010+AT2010*D2010)</f>
        <v>24.1140022277832</v>
      </c>
      <c r="K2010" s="4">
        <v>6</v>
      </c>
      <c r="L2010" s="4">
        <f>(K2010*AI2010+AJ2010)</f>
        <v>1.420000016689301</v>
      </c>
      <c r="M2010" s="4">
        <v>1</v>
      </c>
      <c r="N2010" s="4">
        <f>L2010*(M2010+1)*(M2010+1)/(M2010*M2010+1)</f>
        <v>2.840000033378601</v>
      </c>
      <c r="O2010" s="4">
        <v>23.33226203918457</v>
      </c>
      <c r="P2010" s="4">
        <v>24.1140022277832</v>
      </c>
      <c r="Q2010" s="4">
        <v>23.07370376586914</v>
      </c>
      <c r="R2010" s="4">
        <v>399.8200073242188</v>
      </c>
      <c r="S2010" s="4">
        <v>579.5684204101562</v>
      </c>
      <c r="T2010" s="4">
        <v>13.6863489151001</v>
      </c>
      <c r="U2010" s="4">
        <v>20.76041030883789</v>
      </c>
      <c r="V2010" s="4">
        <v>48.32204818725586</v>
      </c>
      <c r="W2010" s="4">
        <v>71.07412719726562</v>
      </c>
      <c r="X2010" s="4">
        <v>499.5494995117188</v>
      </c>
      <c r="Y2010" s="4">
        <v>2010.912231445312</v>
      </c>
      <c r="Z2010" s="4">
        <v>214.1551208496094</v>
      </c>
      <c r="AA2010" s="4">
        <v>101.5350646972656</v>
      </c>
      <c r="AB2010" s="4">
        <v>11.29150295257568</v>
      </c>
      <c r="AC2010" s="4">
        <v>0.3424232304096222</v>
      </c>
      <c r="AD2010" s="4">
        <v>0.3483929038047791</v>
      </c>
      <c r="AE2010" s="4">
        <v>0.0004306553164497018</v>
      </c>
      <c r="AF2010" s="4">
        <v>0.3922660350799561</v>
      </c>
      <c r="AG2010" s="4">
        <v>0.003508769907057285</v>
      </c>
      <c r="AH2010" s="4">
        <v>0.3333333432674408</v>
      </c>
      <c r="AI2010" s="4">
        <v>-0.2195652425289154</v>
      </c>
      <c r="AJ2010" s="4">
        <v>2.737391471862793</v>
      </c>
      <c r="AK2010" s="4">
        <v>1</v>
      </c>
      <c r="AL2010" s="4">
        <v>0</v>
      </c>
      <c r="AM2010" s="4">
        <v>0.1599999964237213</v>
      </c>
      <c r="AN2010" s="4">
        <v>111115</v>
      </c>
      <c r="AO2010" s="4">
        <f>X2010*0.000001/(K2010*0.0001)</f>
        <v>0.8325824991861978</v>
      </c>
      <c r="AP2010" s="4">
        <f>(U2010-T2010)/(1000-U2010)*AO2010</f>
        <v>0.006014605390344101</v>
      </c>
      <c r="AQ2010" s="4">
        <f>(P2010+273.15)</f>
        <v>297.2640022277832</v>
      </c>
      <c r="AR2010" s="4">
        <f>(O2010+273.15)</f>
        <v>296.4822620391845</v>
      </c>
      <c r="AS2010" s="4">
        <f>(Y2010*AK2010+Z2010*AL2010)*AM2010</f>
        <v>321.7459498396674</v>
      </c>
      <c r="AT2010" s="4">
        <f>((AS2010+0.00000010773*(AR2010^4-AQ2010^4))-AP2010*44100)/(L2010*0.92*2*29.3+0.00000043092*AQ2010^3)</f>
        <v>0.5426817999183712</v>
      </c>
      <c r="AU2010" s="4">
        <f>0.61365*EXP(17.502*J2010/(240.97+J2010))</f>
        <v>3.015545894267608</v>
      </c>
      <c r="AV2010" s="4">
        <f>AU2010*1000/AA2010</f>
        <v>29.69955161065474</v>
      </c>
      <c r="AW2010" s="4">
        <f>(AV2010-U2010)</f>
        <v>8.939141301816846</v>
      </c>
      <c r="AX2010" s="4">
        <f>IF(D2010,P2010,(O2010+P2010)/2)</f>
        <v>23.72313213348389</v>
      </c>
      <c r="AY2010" s="4">
        <f>0.61365*EXP(17.502*AX2010/(240.97+AX2010))</f>
        <v>2.945524430896775</v>
      </c>
      <c r="AZ2010" s="4">
        <f>IF(AW2010&lt;&gt;0,(1000-(AV2010+U2010)/2)/AW2010*AP2010,0)</f>
        <v>0.6558635570145567</v>
      </c>
      <c r="BA2010" s="4">
        <f>U2010*AA2010/1000</f>
        <v>2.107909603849635</v>
      </c>
      <c r="BB2010" s="4">
        <f>(AY2010-BA2010)</f>
        <v>0.83761482704714</v>
      </c>
      <c r="BC2010" s="4">
        <f>1/(1.6/F2010+1.37/N2010)</f>
        <v>0.4239900561700461</v>
      </c>
      <c r="BD2010" s="4">
        <f>G2010*AA2010*0.001</f>
        <v>94.43284723301338</v>
      </c>
      <c r="BE2010" s="4">
        <f>G2010/S2010</f>
        <v>1.604731289910947</v>
      </c>
      <c r="BF2010" s="4">
        <f>(1-AP2010*AA2010/AU2010/F2010)*100</f>
        <v>76.2531956962378</v>
      </c>
      <c r="BG2010" s="4">
        <f>(S2010-E2010/(N2010/1.35))</f>
        <v>652.364440243095</v>
      </c>
      <c r="BH2010" s="4">
        <f>E2010*BF2010/100/BG2010</f>
        <v>-0.1790028643623175</v>
      </c>
    </row>
    <row r="2011" ht="16" customHeight="1">
      <c r="A2011" s="4">
        <v>1891</v>
      </c>
      <c r="B2011" t="s" s="2">
        <v>2072</v>
      </c>
      <c r="C2011" s="4">
        <v>10994.000028051436</v>
      </c>
      <c r="D2011" s="4">
        <v>0</v>
      </c>
      <c r="E2011" s="4">
        <f>(R2011-S2011*(1000-T2011)/(1000-U2011))*AO2011</f>
        <v>-191.9236701212664</v>
      </c>
      <c r="F2011" s="4">
        <f>IF(AZ2011&lt;&gt;0,1/(1/AZ2011-1/N2011),0)</f>
        <v>1.468599772105306</v>
      </c>
      <c r="G2011" s="4">
        <f>((BC2011-AP2011/2)*S2011-E2011)/(BC2011+AP2011/2)</f>
        <v>918.0737024201616</v>
      </c>
      <c r="H2011" s="4">
        <f>AP2011*1000</f>
        <v>7.097773110498358</v>
      </c>
      <c r="I2011" s="4">
        <f>(AU2011-BA2011)</f>
        <v>0.7254243773923057</v>
      </c>
      <c r="J2011" s="4">
        <f>(P2011+AT2011*D2011)</f>
        <v>23.8124885559082</v>
      </c>
      <c r="K2011" s="4">
        <v>6</v>
      </c>
      <c r="L2011" s="4">
        <f>(K2011*AI2011+AJ2011)</f>
        <v>1.420000016689301</v>
      </c>
      <c r="M2011" s="4">
        <v>1</v>
      </c>
      <c r="N2011" s="4">
        <f>L2011*(M2011+1)*(M2011+1)/(M2011*M2011+1)</f>
        <v>2.840000033378601</v>
      </c>
      <c r="O2011" s="4">
        <v>23.34976577758789</v>
      </c>
      <c r="P2011" s="4">
        <v>23.8124885559082</v>
      </c>
      <c r="Q2011" s="4">
        <v>23.07426071166992</v>
      </c>
      <c r="R2011" s="4">
        <v>399.8060913085938</v>
      </c>
      <c r="S2011" s="4">
        <v>625.0029907226562</v>
      </c>
      <c r="T2011" s="4">
        <v>13.68417167663574</v>
      </c>
      <c r="U2011" s="4">
        <v>22.02177619934082</v>
      </c>
      <c r="V2011" s="4">
        <v>48.25459289550781</v>
      </c>
      <c r="W2011" s="4">
        <v>76.86673736572266</v>
      </c>
      <c r="X2011" s="4">
        <v>499.5296325683594</v>
      </c>
      <c r="Y2011" s="4">
        <v>1999.793579101562</v>
      </c>
      <c r="Z2011" s="4">
        <v>120.0045852661133</v>
      </c>
      <c r="AA2011" s="4">
        <v>101.5349960327148</v>
      </c>
      <c r="AB2011" s="4">
        <v>11.29150295257568</v>
      </c>
      <c r="AC2011" s="4">
        <v>0.3424232304096222</v>
      </c>
      <c r="AD2011" s="4">
        <v>0.3483929038047791</v>
      </c>
      <c r="AE2011" s="4">
        <v>0.0004306553164497018</v>
      </c>
      <c r="AF2011" s="4">
        <v>0.3922660350799561</v>
      </c>
      <c r="AG2011" s="4">
        <v>0.003508769907057285</v>
      </c>
      <c r="AH2011" s="4">
        <v>0.3333333432674408</v>
      </c>
      <c r="AI2011" s="4">
        <v>-0.2195652425289154</v>
      </c>
      <c r="AJ2011" s="4">
        <v>2.737391471862793</v>
      </c>
      <c r="AK2011" s="4">
        <v>1</v>
      </c>
      <c r="AL2011" s="4">
        <v>0</v>
      </c>
      <c r="AM2011" s="4">
        <v>0.1599999964237213</v>
      </c>
      <c r="AN2011" s="4">
        <v>111115</v>
      </c>
      <c r="AO2011" s="4">
        <f>X2011*0.000001/(K2011*0.0001)</f>
        <v>0.8325493876139322</v>
      </c>
      <c r="AP2011" s="4">
        <f>(U2011-T2011)/(1000-U2011)*AO2011</f>
        <v>0.007097773110498358</v>
      </c>
      <c r="AQ2011" s="4">
        <f>(P2011+273.15)</f>
        <v>296.9624885559082</v>
      </c>
      <c r="AR2011" s="4">
        <f>(O2011+273.15)</f>
        <v>296.4997657775879</v>
      </c>
      <c r="AS2011" s="4">
        <f>(Y2011*AK2011+Z2011*AL2011)*AM2011</f>
        <v>319.9669655044308</v>
      </c>
      <c r="AT2011" s="4">
        <f>((AS2011+0.00000010773*(AR2011^4-AQ2011^4))-AP2011*44100)/(L2011*0.92*2*29.3+0.00000043092*AQ2011^3)</f>
        <v>0.01987178720810717</v>
      </c>
      <c r="AU2011" s="4">
        <f>0.61365*EXP(17.502*J2011/(240.97+J2011))</f>
        <v>2.96140533642571</v>
      </c>
      <c r="AV2011" s="4">
        <f>AU2011*1000/AA2011</f>
        <v>29.16635103301267</v>
      </c>
      <c r="AW2011" s="4">
        <f>(AV2011-U2011)</f>
        <v>7.144574833671854</v>
      </c>
      <c r="AX2011" s="4">
        <f>IF(D2011,P2011,(O2011+P2011)/2)</f>
        <v>23.58112716674805</v>
      </c>
      <c r="AY2011" s="4">
        <f>0.61365*EXP(17.502*AX2011/(240.97+AX2011))</f>
        <v>2.920439745090211</v>
      </c>
      <c r="AZ2011" s="4">
        <f>IF(AW2011&lt;&gt;0,(1000-(AV2011+U2011)/2)/AW2011*AP2011,0)</f>
        <v>0.9680229285835104</v>
      </c>
      <c r="BA2011" s="4">
        <f>U2011*AA2011/1000</f>
        <v>2.235980959033404</v>
      </c>
      <c r="BB2011" s="4">
        <f>(AY2011-BA2011)</f>
        <v>0.684458786056807</v>
      </c>
      <c r="BC2011" s="4">
        <f>1/(1.6/F2011+1.37/N2011)</f>
        <v>0.6361859392612942</v>
      </c>
      <c r="BD2011" s="4">
        <f>G2011*AA2011*0.001</f>
        <v>93.21660973297094</v>
      </c>
      <c r="BE2011" s="4">
        <f>G2011/S2011</f>
        <v>1.468910894904109</v>
      </c>
      <c r="BF2011" s="4">
        <f>(1-AP2011*AA2011/AU2011/F2011)*100</f>
        <v>83.4294639647198</v>
      </c>
      <c r="BG2011" s="4">
        <f>(S2011-E2011/(N2011/1.35))</f>
        <v>716.2343117150984</v>
      </c>
      <c r="BH2011" s="4">
        <f>E2011*BF2011/100/BG2011</f>
        <v>-0.2235593667945945</v>
      </c>
    </row>
    <row r="2012" ht="16" customHeight="1">
      <c r="A2012" s="4">
        <v>1892</v>
      </c>
      <c r="B2012" t="s" s="2">
        <v>2073</v>
      </c>
      <c r="C2012" s="4">
        <v>10999.000027939677</v>
      </c>
      <c r="D2012" s="4">
        <v>0</v>
      </c>
      <c r="E2012" s="4">
        <f>(R2012-S2012*(1000-T2012)/(1000-U2012))*AO2012</f>
        <v>-208.3544897540399</v>
      </c>
      <c r="F2012" s="4">
        <f>IF(AZ2012&lt;&gt;0,1/(1/AZ2012-1/N2012),0)</f>
        <v>1.732643200627699</v>
      </c>
      <c r="G2012" s="4">
        <f>((BC2012-AP2012/2)*S2012-E2012)/(BC2012+AP2012/2)</f>
        <v>929.3429775357789</v>
      </c>
      <c r="H2012" s="4">
        <f>AP2012*1000</f>
        <v>7.25286113878275</v>
      </c>
      <c r="I2012" s="4">
        <f>(AU2012-BA2012)</f>
        <v>0.6668918730856466</v>
      </c>
      <c r="J2012" s="4">
        <f>(P2012+AT2012*D2012)</f>
        <v>23.58493995666504</v>
      </c>
      <c r="K2012" s="4">
        <v>6</v>
      </c>
      <c r="L2012" s="4">
        <f>(K2012*AI2012+AJ2012)</f>
        <v>1.420000016689301</v>
      </c>
      <c r="M2012" s="4">
        <v>1</v>
      </c>
      <c r="N2012" s="4">
        <f>L2012*(M2012+1)*(M2012+1)/(M2012*M2012+1)</f>
        <v>2.840000033378601</v>
      </c>
      <c r="O2012" s="4">
        <v>23.36516571044922</v>
      </c>
      <c r="P2012" s="4">
        <v>23.58493995666504</v>
      </c>
      <c r="Q2012" s="4">
        <v>23.20856094360352</v>
      </c>
      <c r="R2012" s="4">
        <v>399.8033752441406</v>
      </c>
      <c r="S2012" s="4">
        <v>644.453613281250</v>
      </c>
      <c r="T2012" s="4">
        <v>13.68294525146484</v>
      </c>
      <c r="U2012" s="4">
        <v>22.20129203796387</v>
      </c>
      <c r="V2012" s="4">
        <v>48.20974731445312</v>
      </c>
      <c r="W2012" s="4">
        <v>77.88224029541016</v>
      </c>
      <c r="X2012" s="4">
        <v>499.5221557617188</v>
      </c>
      <c r="Y2012" s="4">
        <v>1981.4580078125</v>
      </c>
      <c r="Z2012" s="4">
        <v>90.18503570556641</v>
      </c>
      <c r="AA2012" s="4">
        <v>101.5354843139648</v>
      </c>
      <c r="AB2012" s="4">
        <v>11.29150295257568</v>
      </c>
      <c r="AC2012" s="4">
        <v>0.3424232304096222</v>
      </c>
      <c r="AD2012" s="4">
        <v>0.3483929038047791</v>
      </c>
      <c r="AE2012" s="4">
        <v>0.0004306553164497018</v>
      </c>
      <c r="AF2012" s="4">
        <v>0.3922660350799561</v>
      </c>
      <c r="AG2012" s="4">
        <v>0.003508769907057285</v>
      </c>
      <c r="AH2012" s="4">
        <v>0.3333333432674408</v>
      </c>
      <c r="AI2012" s="4">
        <v>-0.2195652425289154</v>
      </c>
      <c r="AJ2012" s="4">
        <v>2.737391471862793</v>
      </c>
      <c r="AK2012" s="4">
        <v>1</v>
      </c>
      <c r="AL2012" s="4">
        <v>0</v>
      </c>
      <c r="AM2012" s="4">
        <v>0.1599999964237213</v>
      </c>
      <c r="AN2012" s="4">
        <v>111115</v>
      </c>
      <c r="AO2012" s="4">
        <f>X2012*0.000001/(K2012*0.0001)</f>
        <v>0.8325369262695311</v>
      </c>
      <c r="AP2012" s="4">
        <f>(U2012-T2012)/(1000-U2012)*AO2012</f>
        <v>0.00725286113878275</v>
      </c>
      <c r="AQ2012" s="4">
        <f>(P2012+273.15)</f>
        <v>296.734939956665</v>
      </c>
      <c r="AR2012" s="4">
        <f>(O2012+273.15)</f>
        <v>296.5151657104492</v>
      </c>
      <c r="AS2012" s="4">
        <f>(Y2012*AK2012+Z2012*AL2012)*AM2012</f>
        <v>317.033274163754</v>
      </c>
      <c r="AT2012" s="4">
        <f>((AS2012+0.00000010773*(AR2012^4-AQ2012^4))-AP2012*44100)/(L2012*0.92*2*29.3+0.00000043092*AQ2012^3)</f>
        <v>-0.06023643295178205</v>
      </c>
      <c r="AU2012" s="4">
        <f>0.61365*EXP(17.502*J2012/(240.97+J2012))</f>
        <v>2.921110812556079</v>
      </c>
      <c r="AV2012" s="4">
        <f>AU2012*1000/AA2012</f>
        <v>28.7693591289082</v>
      </c>
      <c r="AW2012" s="4">
        <f>(AV2012-U2012)</f>
        <v>6.568067090944329</v>
      </c>
      <c r="AX2012" s="4">
        <f>IF(D2012,P2012,(O2012+P2012)/2)</f>
        <v>23.47505283355713</v>
      </c>
      <c r="AY2012" s="4">
        <f>0.61365*EXP(17.502*AX2012/(240.97+AX2012))</f>
        <v>2.9018241760229</v>
      </c>
      <c r="AZ2012" s="4">
        <f>IF(AW2012&lt;&gt;0,(1000-(AV2012+U2012)/2)/AW2012*AP2012,0)</f>
        <v>1.076118668305687</v>
      </c>
      <c r="BA2012" s="4">
        <f>U2012*AA2012/1000</f>
        <v>2.254218939470433</v>
      </c>
      <c r="BB2012" s="4">
        <f>(AY2012-BA2012)</f>
        <v>0.6476052365524674</v>
      </c>
      <c r="BC2012" s="4">
        <f>1/(1.6/F2012+1.37/N2012)</f>
        <v>0.7113190280632795</v>
      </c>
      <c r="BD2012" s="4">
        <f>G2012*AA2012*0.001</f>
        <v>94.36128931787746</v>
      </c>
      <c r="BE2012" s="4">
        <f>G2012/S2012</f>
        <v>1.442063413693979</v>
      </c>
      <c r="BF2012" s="4">
        <f>(1-AP2012*AA2012/AU2012/F2012)*100</f>
        <v>85.44976403454862</v>
      </c>
      <c r="BG2012" s="4">
        <f>(S2012-E2012/(N2012/1.35))</f>
        <v>743.4953590073342</v>
      </c>
      <c r="BH2012" s="4">
        <f>E2012*BF2012/100/BG2012</f>
        <v>-0.2394613734884909</v>
      </c>
    </row>
    <row r="2013" ht="16" customHeight="1">
      <c r="A2013" s="4">
        <v>1893</v>
      </c>
      <c r="B2013" t="s" s="2">
        <v>2074</v>
      </c>
      <c r="C2013" s="4">
        <v>11004.000027827919</v>
      </c>
      <c r="D2013" s="4">
        <v>0</v>
      </c>
      <c r="E2013" s="4">
        <f>(R2013-S2013*(1000-T2013)/(1000-U2013))*AO2013</f>
        <v>-186.2749060956453</v>
      </c>
      <c r="F2013" s="4">
        <f>IF(AZ2013&lt;&gt;0,1/(1/AZ2013-1/N2013),0)</f>
        <v>1.615196377526002</v>
      </c>
      <c r="G2013" s="4">
        <f>((BC2013-AP2013/2)*S2013-E2013)/(BC2013+AP2013/2)</f>
        <v>884.7996137464105</v>
      </c>
      <c r="H2013" s="4">
        <f>AP2013*1000</f>
        <v>7.17328570588091</v>
      </c>
      <c r="I2013" s="4">
        <f>(AU2013-BA2013)</f>
        <v>0.6893504907823687</v>
      </c>
      <c r="J2013" s="4">
        <f>(P2013+AT2013*D2013)</f>
        <v>23.65991401672363</v>
      </c>
      <c r="K2013" s="4">
        <v>6</v>
      </c>
      <c r="L2013" s="4">
        <f>(K2013*AI2013+AJ2013)</f>
        <v>1.420000016689301</v>
      </c>
      <c r="M2013" s="4">
        <v>1</v>
      </c>
      <c r="N2013" s="4">
        <f>L2013*(M2013+1)*(M2013+1)/(M2013*M2013+1)</f>
        <v>2.840000033378601</v>
      </c>
      <c r="O2013" s="4">
        <v>23.44939422607422</v>
      </c>
      <c r="P2013" s="4">
        <v>23.65991401672363</v>
      </c>
      <c r="Q2013" s="4">
        <v>23.68610382080078</v>
      </c>
      <c r="R2013" s="4">
        <v>399.9325866699219</v>
      </c>
      <c r="S2013" s="4">
        <v>618.360595703125</v>
      </c>
      <c r="T2013" s="4">
        <v>13.68412780761719</v>
      </c>
      <c r="U2013" s="4">
        <v>22.11026954650879</v>
      </c>
      <c r="V2013" s="4">
        <v>48.00400924682617</v>
      </c>
      <c r="W2013" s="4">
        <v>77.57659912109375</v>
      </c>
      <c r="X2013" s="4">
        <v>499.4942626953125</v>
      </c>
      <c r="Y2013" s="4">
        <v>1975.970458984375</v>
      </c>
      <c r="Z2013" s="4">
        <v>140.4154357910156</v>
      </c>
      <c r="AA2013" s="4">
        <v>101.5357818603516</v>
      </c>
      <c r="AB2013" s="4">
        <v>11.29150295257568</v>
      </c>
      <c r="AC2013" s="4">
        <v>0.3424232304096222</v>
      </c>
      <c r="AD2013" s="4">
        <v>0.3483929038047791</v>
      </c>
      <c r="AE2013" s="4">
        <v>0.0004306553164497018</v>
      </c>
      <c r="AF2013" s="4">
        <v>0.3922660350799561</v>
      </c>
      <c r="AG2013" s="4">
        <v>0.003508769907057285</v>
      </c>
      <c r="AH2013" s="4">
        <v>0.3333333432674408</v>
      </c>
      <c r="AI2013" s="4">
        <v>-0.2195652425289154</v>
      </c>
      <c r="AJ2013" s="4">
        <v>2.737391471862793</v>
      </c>
      <c r="AK2013" s="4">
        <v>1</v>
      </c>
      <c r="AL2013" s="4">
        <v>0</v>
      </c>
      <c r="AM2013" s="4">
        <v>0.1599999964237213</v>
      </c>
      <c r="AN2013" s="4">
        <v>111115</v>
      </c>
      <c r="AO2013" s="4">
        <f>X2013*0.000001/(K2013*0.0001)</f>
        <v>0.8324904378255208</v>
      </c>
      <c r="AP2013" s="4">
        <f>(U2013-T2013)/(1000-U2013)*AO2013</f>
        <v>0.00717328570588091</v>
      </c>
      <c r="AQ2013" s="4">
        <f>(P2013+273.15)</f>
        <v>296.8099140167236</v>
      </c>
      <c r="AR2013" s="4">
        <f>(O2013+273.15)</f>
        <v>296.5993942260742</v>
      </c>
      <c r="AS2013" s="4">
        <f>(Y2013*AK2013+Z2013*AL2013)*AM2013</f>
        <v>316.155266370879</v>
      </c>
      <c r="AT2013" s="4">
        <f>((AS2013+0.00000010773*(AR2013^4-AQ2013^4))-AP2013*44100)/(L2013*0.92*2*29.3+0.00000043092*AQ2013^3)</f>
        <v>-0.02910599850023326</v>
      </c>
      <c r="AU2013" s="4">
        <f>0.61365*EXP(17.502*J2013/(240.97+J2013))</f>
        <v>2.934333996330259</v>
      </c>
      <c r="AV2013" s="4">
        <f>AU2013*1000/AA2013</f>
        <v>28.89950658346267</v>
      </c>
      <c r="AW2013" s="4">
        <f>(AV2013-U2013)</f>
        <v>6.789237036953878</v>
      </c>
      <c r="AX2013" s="4">
        <f>IF(D2013,P2013,(O2013+P2013)/2)</f>
        <v>23.55465412139893</v>
      </c>
      <c r="AY2013" s="4">
        <f>0.61365*EXP(17.502*AX2013/(240.97+AX2013))</f>
        <v>2.915784091682743</v>
      </c>
      <c r="AZ2013" s="4">
        <f>IF(AW2013&lt;&gt;0,(1000-(AV2013+U2013)/2)/AW2013*AP2013,0)</f>
        <v>1.029619649283979</v>
      </c>
      <c r="BA2013" s="4">
        <f>U2013*AA2013/1000</f>
        <v>2.244983505547891</v>
      </c>
      <c r="BB2013" s="4">
        <f>(AY2013-BA2013)</f>
        <v>0.6708005861348521</v>
      </c>
      <c r="BC2013" s="4">
        <f>1/(1.6/F2013+1.37/N2013)</f>
        <v>0.6788930863129534</v>
      </c>
      <c r="BD2013" s="4">
        <f>G2013*AA2013*0.001</f>
        <v>89.83882057147885</v>
      </c>
      <c r="BE2013" s="4">
        <f>G2013/S2013</f>
        <v>1.430879683949336</v>
      </c>
      <c r="BF2013" s="4">
        <f>(1-AP2013*AA2013/AU2013/F2013)*100</f>
        <v>84.63253017762275</v>
      </c>
      <c r="BG2013" s="4">
        <f>(S2013-E2013/(N2013/1.35))</f>
        <v>706.9067648135384</v>
      </c>
      <c r="BH2013" s="4">
        <f>E2013*BF2013/100/BG2013</f>
        <v>-0.2230126714890312</v>
      </c>
    </row>
    <row r="2014" ht="16" customHeight="1">
      <c r="A2014" s="4">
        <v>1894</v>
      </c>
      <c r="B2014" t="s" s="2">
        <v>2075</v>
      </c>
      <c r="C2014" s="4">
        <v>11009.500027704984</v>
      </c>
      <c r="D2014" s="4">
        <v>0</v>
      </c>
      <c r="E2014" s="4">
        <f>(R2014-S2014*(1000-T2014)/(1000-U2014))*AO2014</f>
        <v>-115.0586316113791</v>
      </c>
      <c r="F2014" s="4">
        <f>IF(AZ2014&lt;&gt;0,1/(1/AZ2014-1/N2014),0)</f>
        <v>1.243809923951591</v>
      </c>
      <c r="G2014" s="4">
        <f>((BC2014-AP2014/2)*S2014-E2014)/(BC2014+AP2014/2)</f>
        <v>729.7519253890512</v>
      </c>
      <c r="H2014" s="4">
        <f>AP2014*1000</f>
        <v>6.855058167029116</v>
      </c>
      <c r="I2014" s="4">
        <f>(AU2014-BA2014)</f>
        <v>0.7840794504660038</v>
      </c>
      <c r="J2014" s="4">
        <f>(P2014+AT2014*D2014)</f>
        <v>23.98253631591797</v>
      </c>
      <c r="K2014" s="4">
        <v>6</v>
      </c>
      <c r="L2014" s="4">
        <f>(K2014*AI2014+AJ2014)</f>
        <v>1.420000016689301</v>
      </c>
      <c r="M2014" s="4">
        <v>1</v>
      </c>
      <c r="N2014" s="4">
        <f>L2014*(M2014+1)*(M2014+1)/(M2014*M2014+1)</f>
        <v>2.840000033378601</v>
      </c>
      <c r="O2014" s="4">
        <v>23.68220329284668</v>
      </c>
      <c r="P2014" s="4">
        <v>23.98253631591797</v>
      </c>
      <c r="Q2014" s="4">
        <v>24.52956581115723</v>
      </c>
      <c r="R2014" s="4">
        <v>400.0884399414062</v>
      </c>
      <c r="S2014" s="4">
        <v>533.9011840820312</v>
      </c>
      <c r="T2014" s="4">
        <v>13.6882495880127</v>
      </c>
      <c r="U2014" s="4">
        <v>21.74353981018066</v>
      </c>
      <c r="V2014" s="4">
        <v>47.42399597167969</v>
      </c>
      <c r="W2014" s="4">
        <v>75.55309295654297</v>
      </c>
      <c r="X2014" s="4">
        <v>499.4981994628906</v>
      </c>
      <c r="Y2014" s="4">
        <v>1979.205322265625</v>
      </c>
      <c r="Z2014" s="4">
        <v>264.2913818359375</v>
      </c>
      <c r="AA2014" s="4">
        <v>101.5361175537109</v>
      </c>
      <c r="AB2014" s="4">
        <v>11.29150295257568</v>
      </c>
      <c r="AC2014" s="4">
        <v>0.3424232304096222</v>
      </c>
      <c r="AD2014" s="4">
        <v>0.3483929038047791</v>
      </c>
      <c r="AE2014" s="4">
        <v>0.0004306553164497018</v>
      </c>
      <c r="AF2014" s="4">
        <v>0.3922660350799561</v>
      </c>
      <c r="AG2014" s="4">
        <v>0.003508769907057285</v>
      </c>
      <c r="AH2014" s="4">
        <v>0.3333333432674408</v>
      </c>
      <c r="AI2014" s="4">
        <v>-0.2195652425289154</v>
      </c>
      <c r="AJ2014" s="4">
        <v>2.737391471862793</v>
      </c>
      <c r="AK2014" s="4">
        <v>1</v>
      </c>
      <c r="AL2014" s="4">
        <v>0</v>
      </c>
      <c r="AM2014" s="4">
        <v>0.1599999964237213</v>
      </c>
      <c r="AN2014" s="4">
        <v>111115</v>
      </c>
      <c r="AO2014" s="4">
        <f>X2014*0.000001/(K2014*0.0001)</f>
        <v>0.8324969991048176</v>
      </c>
      <c r="AP2014" s="4">
        <f>(U2014-T2014)/(1000-U2014)*AO2014</f>
        <v>0.006855058167029115</v>
      </c>
      <c r="AQ2014" s="4">
        <f>(P2014+273.15)</f>
        <v>297.1325363159179</v>
      </c>
      <c r="AR2014" s="4">
        <f>(O2014+273.15)</f>
        <v>296.8322032928467</v>
      </c>
      <c r="AS2014" s="4">
        <f>(Y2014*AK2014+Z2014*AL2014)*AM2014</f>
        <v>316.6728444843102</v>
      </c>
      <c r="AT2014" s="4">
        <f>((AS2014+0.00000010773*(AR2014^4-AQ2014^4))-AP2014*44100)/(L2014*0.92*2*29.3+0.00000043092*AQ2014^3)</f>
        <v>0.1249136255658615</v>
      </c>
      <c r="AU2014" s="4">
        <f>0.61365*EXP(17.502*J2014/(240.97+J2014))</f>
        <v>2.991834064666302</v>
      </c>
      <c r="AV2014" s="4">
        <f>AU2014*1000/AA2014</f>
        <v>29.46571266213395</v>
      </c>
      <c r="AW2014" s="4">
        <f>(AV2014-U2014)</f>
        <v>7.722172851953285</v>
      </c>
      <c r="AX2014" s="4">
        <f>IF(D2014,P2014,(O2014+P2014)/2)</f>
        <v>23.83236980438232</v>
      </c>
      <c r="AY2014" s="4">
        <f>0.61365*EXP(17.502*AX2014/(240.97+AX2014))</f>
        <v>2.964948904197685</v>
      </c>
      <c r="AZ2014" s="4">
        <f>IF(AW2014&lt;&gt;0,(1000-(AV2014+U2014)/2)/AW2014*AP2014,0)</f>
        <v>0.8649815398972405</v>
      </c>
      <c r="BA2014" s="4">
        <f>U2014*AA2014/1000</f>
        <v>2.207754614200298</v>
      </c>
      <c r="BB2014" s="4">
        <f>(AY2014-BA2014)</f>
        <v>0.7571942899973876</v>
      </c>
      <c r="BC2014" s="4">
        <f>1/(1.6/F2014+1.37/N2014)</f>
        <v>0.5653663758852703</v>
      </c>
      <c r="BD2014" s="4">
        <f>G2014*AA2014*0.001</f>
        <v>74.0961772813496</v>
      </c>
      <c r="BE2014" s="4">
        <f>G2014/S2014</f>
        <v>1.366829569115412</v>
      </c>
      <c r="BF2014" s="4">
        <f>(1-AP2014*AA2014/AU2014/F2014)*100</f>
        <v>81.29575522931603</v>
      </c>
      <c r="BG2014" s="4">
        <f>(S2014-E2014/(N2014/1.35))</f>
        <v>588.5945470573038</v>
      </c>
      <c r="BH2014" s="4">
        <f>E2014*BF2014/100/BG2014</f>
        <v>-0.1589171765056815</v>
      </c>
    </row>
    <row r="2015" ht="16" customHeight="1">
      <c r="A2015" s="4">
        <v>1895</v>
      </c>
      <c r="B2015" t="s" s="2">
        <v>2076</v>
      </c>
      <c r="C2015" s="4">
        <v>11014.500027593225</v>
      </c>
      <c r="D2015" s="4">
        <v>0</v>
      </c>
      <c r="E2015" s="4">
        <f>(R2015-S2015*(1000-T2015)/(1000-U2015))*AO2015</f>
        <v>-47.13350822488629</v>
      </c>
      <c r="F2015" s="4">
        <f>IF(AZ2015&lt;&gt;0,1/(1/AZ2015-1/N2015),0)</f>
        <v>0.9370018885960674</v>
      </c>
      <c r="G2015" s="4">
        <f>((BC2015-AP2015/2)*S2015-E2015)/(BC2015+AP2015/2)</f>
        <v>549.2324367916458</v>
      </c>
      <c r="H2015" s="4">
        <f>AP2015*1000</f>
        <v>6.538841758681035</v>
      </c>
      <c r="I2015" s="4">
        <f>(AU2015-BA2015)</f>
        <v>0.9179379129257503</v>
      </c>
      <c r="J2015" s="4">
        <f>(P2015+AT2015*D2015)</f>
        <v>24.51386833190918</v>
      </c>
      <c r="K2015" s="4">
        <v>6</v>
      </c>
      <c r="L2015" s="4">
        <f>(K2015*AI2015+AJ2015)</f>
        <v>1.420000016689301</v>
      </c>
      <c r="M2015" s="4">
        <v>1</v>
      </c>
      <c r="N2015" s="4">
        <f>L2015*(M2015+1)*(M2015+1)/(M2015*M2015+1)</f>
        <v>2.840000033378601</v>
      </c>
      <c r="O2015" s="4">
        <v>24.01200866699219</v>
      </c>
      <c r="P2015" s="4">
        <v>24.51386833190918</v>
      </c>
      <c r="Q2015" s="4">
        <v>25.21644592285156</v>
      </c>
      <c r="R2015" s="4">
        <v>400.1327209472656</v>
      </c>
      <c r="S2015" s="4">
        <v>453.1888122558594</v>
      </c>
      <c r="T2015" s="4">
        <v>13.69266319274902</v>
      </c>
      <c r="U2015" s="4">
        <v>21.37903594970703</v>
      </c>
      <c r="V2015" s="4">
        <v>46.57441711425781</v>
      </c>
      <c r="W2015" s="4">
        <v>72.99869537353516</v>
      </c>
      <c r="X2015" s="4">
        <v>499.5111083984375</v>
      </c>
      <c r="Y2015" s="4">
        <v>1990.305053710938</v>
      </c>
      <c r="Z2015" s="4">
        <v>385.4700317382812</v>
      </c>
      <c r="AA2015" s="4">
        <v>101.5360412597656</v>
      </c>
      <c r="AB2015" s="4">
        <v>11.29150295257568</v>
      </c>
      <c r="AC2015" s="4">
        <v>0.3424232304096222</v>
      </c>
      <c r="AD2015" s="4">
        <v>0.3483929038047791</v>
      </c>
      <c r="AE2015" s="4">
        <v>0.0004306553164497018</v>
      </c>
      <c r="AF2015" s="4">
        <v>0.3922660350799561</v>
      </c>
      <c r="AG2015" s="4">
        <v>0.003508769907057285</v>
      </c>
      <c r="AH2015" s="4">
        <v>0.3333333432674408</v>
      </c>
      <c r="AI2015" s="4">
        <v>-0.2195652425289154</v>
      </c>
      <c r="AJ2015" s="4">
        <v>2.737391471862793</v>
      </c>
      <c r="AK2015" s="4">
        <v>1</v>
      </c>
      <c r="AL2015" s="4">
        <v>0</v>
      </c>
      <c r="AM2015" s="4">
        <v>0.1599999964237213</v>
      </c>
      <c r="AN2015" s="4">
        <v>111115</v>
      </c>
      <c r="AO2015" s="4">
        <f>X2015*0.000001/(K2015*0.0001)</f>
        <v>0.8325185139973957</v>
      </c>
      <c r="AP2015" s="4">
        <f>(U2015-T2015)/(1000-U2015)*AO2015</f>
        <v>0.006538841758681035</v>
      </c>
      <c r="AQ2015" s="4">
        <f>(P2015+273.15)</f>
        <v>297.6638683319092</v>
      </c>
      <c r="AR2015" s="4">
        <f>(O2015+273.15)</f>
        <v>297.1620086669922</v>
      </c>
      <c r="AS2015" s="4">
        <f>(Y2015*AK2015+Z2015*AL2015)*AM2015</f>
        <v>318.4488014758645</v>
      </c>
      <c r="AT2015" s="4">
        <f>((AS2015+0.00000010773*(AR2015^4-AQ2015^4))-AP2015*44100)/(L2015*0.92*2*29.3+0.00000043092*AQ2015^3)</f>
        <v>0.2774855345341156</v>
      </c>
      <c r="AU2015" s="4">
        <f>0.61365*EXP(17.502*J2015/(240.97+J2015))</f>
        <v>3.088680589209216</v>
      </c>
      <c r="AV2015" s="4">
        <f>AU2015*1000/AA2015</f>
        <v>30.41954906738252</v>
      </c>
      <c r="AW2015" s="4">
        <f>(AV2015-U2015)</f>
        <v>9.040513117675484</v>
      </c>
      <c r="AX2015" s="4">
        <f>IF(D2015,P2015,(O2015+P2015)/2)</f>
        <v>24.26293849945068</v>
      </c>
      <c r="AY2015" s="4">
        <f>0.61365*EXP(17.502*AX2015/(240.97+AX2015))</f>
        <v>3.042607123096221</v>
      </c>
      <c r="AZ2015" s="4">
        <f>IF(AW2015&lt;&gt;0,(1000-(AV2015+U2015)/2)/AW2015*AP2015,0)</f>
        <v>0.7045496533656492</v>
      </c>
      <c r="BA2015" s="4">
        <f>U2015*AA2015/1000</f>
        <v>2.170742676283466</v>
      </c>
      <c r="BB2015" s="4">
        <f>(AY2015-BA2015)</f>
        <v>0.8718644468127552</v>
      </c>
      <c r="BC2015" s="4">
        <f>1/(1.6/F2015+1.37/N2015)</f>
        <v>0.4566276155791548</v>
      </c>
      <c r="BD2015" s="4">
        <f>G2015*AA2015*0.001</f>
        <v>55.76688736327817</v>
      </c>
      <c r="BE2015" s="4">
        <f>G2015/S2015</f>
        <v>1.211928498538403</v>
      </c>
      <c r="BF2015" s="4">
        <f>(1-AP2015*AA2015/AU2015/F2015)*100</f>
        <v>77.05925120422397</v>
      </c>
      <c r="BG2015" s="4">
        <f>(S2015-E2015/(N2015/1.35))</f>
        <v>475.5938247050666</v>
      </c>
      <c r="BH2015" s="4">
        <f>E2015*BF2015/100/BG2015</f>
        <v>-0.07636921805471827</v>
      </c>
    </row>
    <row r="2016" ht="16" customHeight="1">
      <c r="A2016" s="4">
        <v>1896</v>
      </c>
      <c r="B2016" t="s" s="2">
        <v>2077</v>
      </c>
      <c r="C2016" s="4">
        <v>11019.500027481467</v>
      </c>
      <c r="D2016" s="4">
        <v>0</v>
      </c>
      <c r="E2016" s="4">
        <f>(R2016-S2016*(1000-T2016)/(1000-U2016))*AO2016</f>
        <v>-12.81200086673184</v>
      </c>
      <c r="F2016" s="4">
        <f>IF(AZ2016&lt;&gt;0,1/(1/AZ2016-1/N2016),0)</f>
        <v>0.8196632036149181</v>
      </c>
      <c r="G2016" s="4">
        <f>((BC2016-AP2016/2)*S2016-E2016)/(BC2016+AP2016/2)</f>
        <v>436.9056613413049</v>
      </c>
      <c r="H2016" s="4">
        <f>AP2016*1000</f>
        <v>6.389463210344275</v>
      </c>
      <c r="I2016" s="4">
        <f>(AU2016-BA2016)</f>
        <v>0.9933132491441996</v>
      </c>
      <c r="J2016" s="4">
        <f>(P2016+AT2016*D2016)</f>
        <v>24.82437324523926</v>
      </c>
      <c r="K2016" s="4">
        <v>6</v>
      </c>
      <c r="L2016" s="4">
        <f>(K2016*AI2016+AJ2016)</f>
        <v>1.420000016689301</v>
      </c>
      <c r="M2016" s="4">
        <v>1</v>
      </c>
      <c r="N2016" s="4">
        <f>L2016*(M2016+1)*(M2016+1)/(M2016*M2016+1)</f>
        <v>2.840000033378601</v>
      </c>
      <c r="O2016" s="4">
        <v>24.33330535888672</v>
      </c>
      <c r="P2016" s="4">
        <v>24.82437324523926</v>
      </c>
      <c r="Q2016" s="4">
        <v>25.3458309173584</v>
      </c>
      <c r="R2016" s="4">
        <v>400.0957946777344</v>
      </c>
      <c r="S2016" s="4">
        <v>412.3206176757812</v>
      </c>
      <c r="T2016" s="4">
        <v>13.69450759887695</v>
      </c>
      <c r="U2016" s="4">
        <v>21.20653533935547</v>
      </c>
      <c r="V2016" s="4">
        <v>45.69401550292969</v>
      </c>
      <c r="W2016" s="4">
        <v>70.89311218261719</v>
      </c>
      <c r="X2016" s="4">
        <v>499.516113281250</v>
      </c>
      <c r="Y2016" s="4">
        <v>1995.262084960938</v>
      </c>
      <c r="Z2016" s="4">
        <v>450.5149536132812</v>
      </c>
      <c r="AA2016" s="4">
        <v>101.5358123779297</v>
      </c>
      <c r="AB2016" s="4">
        <v>11.29150295257568</v>
      </c>
      <c r="AC2016" s="4">
        <v>0.3424232304096222</v>
      </c>
      <c r="AD2016" s="4">
        <v>0.3483929038047791</v>
      </c>
      <c r="AE2016" s="4">
        <v>0.0004306553164497018</v>
      </c>
      <c r="AF2016" s="4">
        <v>0.3922660350799561</v>
      </c>
      <c r="AG2016" s="4">
        <v>0.003508769907057285</v>
      </c>
      <c r="AH2016" s="4">
        <v>0.6666666865348816</v>
      </c>
      <c r="AI2016" s="4">
        <v>-0.2195652425289154</v>
      </c>
      <c r="AJ2016" s="4">
        <v>2.737391471862793</v>
      </c>
      <c r="AK2016" s="4">
        <v>1</v>
      </c>
      <c r="AL2016" s="4">
        <v>0</v>
      </c>
      <c r="AM2016" s="4">
        <v>0.1599999964237213</v>
      </c>
      <c r="AN2016" s="4">
        <v>111115</v>
      </c>
      <c r="AO2016" s="4">
        <f>X2016*0.000001/(K2016*0.0001)</f>
        <v>0.8325268554687499</v>
      </c>
      <c r="AP2016" s="4">
        <f>(U2016-T2016)/(1000-U2016)*AO2016</f>
        <v>0.006389463210344275</v>
      </c>
      <c r="AQ2016" s="4">
        <f>(P2016+273.15)</f>
        <v>297.9743732452392</v>
      </c>
      <c r="AR2016" s="4">
        <f>(O2016+273.15)</f>
        <v>297.4833053588867</v>
      </c>
      <c r="AS2016" s="4">
        <f>(Y2016*AK2016+Z2016*AL2016)*AM2016</f>
        <v>319.2419264581367</v>
      </c>
      <c r="AT2016" s="4">
        <f>((AS2016+0.00000010773*(AR2016^4-AQ2016^4))-AP2016*44100)/(L2016*0.92*2*29.3+0.00000043092*AQ2016^3)</f>
        <v>0.3624762111694544</v>
      </c>
      <c r="AU2016" s="4">
        <f>0.61365*EXP(17.502*J2016/(240.97+J2016))</f>
        <v>3.146536042546932</v>
      </c>
      <c r="AV2016" s="4">
        <f>AU2016*1000/AA2016</f>
        <v>30.98942106096625</v>
      </c>
      <c r="AW2016" s="4">
        <f>(AV2016-U2016)</f>
        <v>9.782885721610782</v>
      </c>
      <c r="AX2016" s="4">
        <f>IF(D2016,P2016,(O2016+P2016)/2)</f>
        <v>24.57883930206299</v>
      </c>
      <c r="AY2016" s="4">
        <f>0.61365*EXP(17.502*AX2016/(240.97+AX2016))</f>
        <v>3.100708902609445</v>
      </c>
      <c r="AZ2016" s="4">
        <f>IF(AW2016&lt;&gt;0,(1000-(AV2016+U2016)/2)/AW2016*AP2016,0)</f>
        <v>0.636081348167419</v>
      </c>
      <c r="BA2016" s="4">
        <f>U2016*AA2016/1000</f>
        <v>2.153222793402732</v>
      </c>
      <c r="BB2016" s="4">
        <f>(AY2016-BA2016)</f>
        <v>0.9474861092067126</v>
      </c>
      <c r="BC2016" s="4">
        <f>1/(1.6/F2016+1.37/N2016)</f>
        <v>0.4107762007913475</v>
      </c>
      <c r="BD2016" s="4">
        <f>G2016*AA2016*0.001</f>
        <v>44.36157125680603</v>
      </c>
      <c r="BE2016" s="4">
        <f>G2016/S2016</f>
        <v>1.059626035205583</v>
      </c>
      <c r="BF2016" s="4">
        <f>(1-AP2016*AA2016/AU2016/F2016)*100</f>
        <v>74.84551259046746</v>
      </c>
      <c r="BG2016" s="4">
        <f>(S2016-E2016/(N2016/1.35))</f>
        <v>418.4108292838113</v>
      </c>
      <c r="BH2016" s="4">
        <f>E2016*BF2016/100/BG2016</f>
        <v>-0.02291816332338796</v>
      </c>
    </row>
    <row r="2017" ht="16" customHeight="1">
      <c r="A2017" s="4">
        <v>1897</v>
      </c>
      <c r="B2017" t="s" s="2">
        <v>2078</v>
      </c>
      <c r="C2017" s="4">
        <v>11025.000027358532</v>
      </c>
      <c r="D2017" s="4">
        <v>0</v>
      </c>
      <c r="E2017" s="4">
        <f>(R2017-S2017*(1000-T2017)/(1000-U2017))*AO2017</f>
        <v>1.996820120399182</v>
      </c>
      <c r="F2017" s="4">
        <f>IF(AZ2017&lt;&gt;0,1/(1/AZ2017-1/N2017),0)</f>
        <v>0.7786443007143584</v>
      </c>
      <c r="G2017" s="4">
        <f>((BC2017-AP2017/2)*S2017-E2017)/(BC2017+AP2017/2)</f>
        <v>383.4288079746194</v>
      </c>
      <c r="H2017" s="4">
        <f>AP2017*1000</f>
        <v>6.361638769641285</v>
      </c>
      <c r="I2017" s="4">
        <f>(AU2017-BA2017)</f>
        <v>1.029264831302789</v>
      </c>
      <c r="J2017" s="4">
        <f>(P2017+AT2017*D2017)</f>
        <v>24.99601173400879</v>
      </c>
      <c r="K2017" s="4">
        <v>6</v>
      </c>
      <c r="L2017" s="4">
        <f>(K2017*AI2017+AJ2017)</f>
        <v>1.420000016689301</v>
      </c>
      <c r="M2017" s="4">
        <v>1</v>
      </c>
      <c r="N2017" s="4">
        <f>L2017*(M2017+1)*(M2017+1)/(M2017*M2017+1)</f>
        <v>2.840000033378601</v>
      </c>
      <c r="O2017" s="4">
        <v>24.50992965698242</v>
      </c>
      <c r="P2017" s="4">
        <v>24.99601173400879</v>
      </c>
      <c r="Q2017" s="4">
        <v>24.77002334594727</v>
      </c>
      <c r="R2017" s="4">
        <v>400.191162109375</v>
      </c>
      <c r="S2017" s="4">
        <v>394.7757568359375</v>
      </c>
      <c r="T2017" s="4">
        <v>13.69152450561523</v>
      </c>
      <c r="U2017" s="4">
        <v>21.17148780822754</v>
      </c>
      <c r="V2017" s="4">
        <v>45.12017059326172</v>
      </c>
      <c r="W2017" s="4">
        <v>69.81265258789062</v>
      </c>
      <c r="X2017" s="4">
        <v>499.4906921386719</v>
      </c>
      <c r="Y2017" s="4">
        <v>1999.489013671875</v>
      </c>
      <c r="Z2017" s="4">
        <v>443.1511840820312</v>
      </c>
      <c r="AA2017" s="4">
        <v>101.5354614257812</v>
      </c>
      <c r="AB2017" s="4">
        <v>11.29150295257568</v>
      </c>
      <c r="AC2017" s="4">
        <v>0.3424232304096222</v>
      </c>
      <c r="AD2017" s="4">
        <v>0.3483929038047791</v>
      </c>
      <c r="AE2017" s="4">
        <v>0.0004306553164497018</v>
      </c>
      <c r="AF2017" s="4">
        <v>0.3922660350799561</v>
      </c>
      <c r="AG2017" s="4">
        <v>0.003508769907057285</v>
      </c>
      <c r="AH2017" s="4">
        <v>0.6666666865348816</v>
      </c>
      <c r="AI2017" s="4">
        <v>-0.2195652425289154</v>
      </c>
      <c r="AJ2017" s="4">
        <v>2.737391471862793</v>
      </c>
      <c r="AK2017" s="4">
        <v>1</v>
      </c>
      <c r="AL2017" s="4">
        <v>0</v>
      </c>
      <c r="AM2017" s="4">
        <v>0.1599999964237213</v>
      </c>
      <c r="AN2017" s="4">
        <v>111115</v>
      </c>
      <c r="AO2017" s="4">
        <f>X2017*0.000001/(K2017*0.0001)</f>
        <v>0.8324844868977864</v>
      </c>
      <c r="AP2017" s="4">
        <f>(U2017-T2017)/(1000-U2017)*AO2017</f>
        <v>0.006361638769641285</v>
      </c>
      <c r="AQ2017" s="4">
        <f>(P2017+273.15)</f>
        <v>298.1460117340088</v>
      </c>
      <c r="AR2017" s="4">
        <f>(O2017+273.15)</f>
        <v>297.6599296569824</v>
      </c>
      <c r="AS2017" s="4">
        <f>(Y2017*AK2017+Z2017*AL2017)*AM2017</f>
        <v>319.9182350367701</v>
      </c>
      <c r="AT2017" s="4">
        <f>((AS2017+0.00000010773*(AR2017^4-AQ2017^4))-AP2017*44100)/(L2017*0.92*2*29.3+0.00000043092*AQ2017^3)</f>
        <v>0.38456437922498</v>
      </c>
      <c r="AU2017" s="4">
        <f>0.61365*EXP(17.502*J2017/(240.97+J2017))</f>
        <v>3.178921614981475</v>
      </c>
      <c r="AV2017" s="4">
        <f>AU2017*1000/AA2017</f>
        <v>31.30848641787236</v>
      </c>
      <c r="AW2017" s="4">
        <f>(AV2017-U2017)</f>
        <v>10.13699860964482</v>
      </c>
      <c r="AX2017" s="4">
        <f>IF(D2017,P2017,(O2017+P2017)/2)</f>
        <v>24.75297069549561</v>
      </c>
      <c r="AY2017" s="4">
        <f>0.61365*EXP(17.502*AX2017/(240.97+AX2017))</f>
        <v>3.133148629018117</v>
      </c>
      <c r="AZ2017" s="4">
        <f>IF(AW2017&lt;&gt;0,(1000-(AV2017+U2017)/2)/AW2017*AP2017,0)</f>
        <v>0.611098974050769</v>
      </c>
      <c r="BA2017" s="4">
        <f>U2017*AA2017/1000</f>
        <v>2.149656783678685</v>
      </c>
      <c r="BB2017" s="4">
        <f>(AY2017-BA2017)</f>
        <v>0.9834918453394321</v>
      </c>
      <c r="BC2017" s="4">
        <f>1/(1.6/F2017+1.37/N2017)</f>
        <v>0.3941278259171584</v>
      </c>
      <c r="BD2017" s="4">
        <f>G2017*AA2017*0.001</f>
        <v>38.93162094164025</v>
      </c>
      <c r="BE2017" s="4">
        <f>G2017/S2017</f>
        <v>0.9712572297948029</v>
      </c>
      <c r="BF2017" s="4">
        <f>(1-AP2017*AA2017/AU2017/F2017)*100</f>
        <v>73.9043677524804</v>
      </c>
      <c r="BG2017" s="4">
        <f>(S2017-E2017/(N2017/1.35))</f>
        <v>393.8265641842276</v>
      </c>
      <c r="BH2017" s="4">
        <f>E2017*BF2017/100/BG2017</f>
        <v>0.003747175582714121</v>
      </c>
    </row>
    <row r="2018" ht="16" customHeight="1">
      <c r="A2018" s="4">
        <v>1898</v>
      </c>
      <c r="B2018" t="s" s="2">
        <v>2079</v>
      </c>
      <c r="C2018" s="4">
        <v>11030.000027246773</v>
      </c>
      <c r="D2018" s="4">
        <v>0</v>
      </c>
      <c r="E2018" s="4">
        <f>(R2018-S2018*(1000-T2018)/(1000-U2018))*AO2018</f>
        <v>7.305473536315117</v>
      </c>
      <c r="F2018" s="4">
        <f>IF(AZ2018&lt;&gt;0,1/(1/AZ2018-1/N2018),0)</f>
        <v>0.7663152225175596</v>
      </c>
      <c r="G2018" s="4">
        <f>((BC2018-AP2018/2)*S2018-E2018)/(BC2018+AP2018/2)</f>
        <v>363.5143509681569</v>
      </c>
      <c r="H2018" s="4">
        <f>AP2018*1000</f>
        <v>6.363974184997137</v>
      </c>
      <c r="I2018" s="4">
        <f>(AU2018-BA2018)</f>
        <v>1.042576098878767</v>
      </c>
      <c r="J2018" s="4">
        <f>(P2018+AT2018*D2018)</f>
        <v>25.06469917297363</v>
      </c>
      <c r="K2018" s="4">
        <v>6</v>
      </c>
      <c r="L2018" s="4">
        <f>(K2018*AI2018+AJ2018)</f>
        <v>1.420000016689301</v>
      </c>
      <c r="M2018" s="4">
        <v>1</v>
      </c>
      <c r="N2018" s="4">
        <f>L2018*(M2018+1)*(M2018+1)/(M2018*M2018+1)</f>
        <v>2.840000033378601</v>
      </c>
      <c r="O2018" s="4">
        <v>24.4506893157959</v>
      </c>
      <c r="P2018" s="4">
        <v>25.06469917297363</v>
      </c>
      <c r="Q2018" s="4">
        <v>23.97201919555664</v>
      </c>
      <c r="R2018" s="4">
        <v>400.1869506835938</v>
      </c>
      <c r="S2018" s="4">
        <v>388.4416809082031</v>
      </c>
      <c r="T2018" s="4">
        <v>13.68592071533203</v>
      </c>
      <c r="U2018" s="4">
        <v>21.1688404083252</v>
      </c>
      <c r="V2018" s="4">
        <v>45.15258407592773</v>
      </c>
      <c r="W2018" s="4">
        <v>69.84532165527344</v>
      </c>
      <c r="X2018" s="4">
        <v>499.4779968261719</v>
      </c>
      <c r="Y2018" s="4">
        <v>2001.137573242188</v>
      </c>
      <c r="Z2018" s="4">
        <v>411.9430847167969</v>
      </c>
      <c r="AA2018" s="4">
        <v>101.5354232788086</v>
      </c>
      <c r="AB2018" s="4">
        <v>11.29150295257568</v>
      </c>
      <c r="AC2018" s="4">
        <v>0.3424232304096222</v>
      </c>
      <c r="AD2018" s="4">
        <v>0.3483929038047791</v>
      </c>
      <c r="AE2018" s="4">
        <v>0.0004306553164497018</v>
      </c>
      <c r="AF2018" s="4">
        <v>0.3922660350799561</v>
      </c>
      <c r="AG2018" s="4">
        <v>0.003508769907057285</v>
      </c>
      <c r="AH2018" s="4">
        <v>0.6666666865348816</v>
      </c>
      <c r="AI2018" s="4">
        <v>-0.2195652425289154</v>
      </c>
      <c r="AJ2018" s="4">
        <v>2.737391471862793</v>
      </c>
      <c r="AK2018" s="4">
        <v>1</v>
      </c>
      <c r="AL2018" s="4">
        <v>0</v>
      </c>
      <c r="AM2018" s="4">
        <v>0.1599999964237213</v>
      </c>
      <c r="AN2018" s="4">
        <v>111115</v>
      </c>
      <c r="AO2018" s="4">
        <f>X2018*0.000001/(K2018*0.0001)</f>
        <v>0.8324633280436197</v>
      </c>
      <c r="AP2018" s="4">
        <f>(U2018-T2018)/(1000-U2018)*AO2018</f>
        <v>0.006363974184997136</v>
      </c>
      <c r="AQ2018" s="4">
        <f>(P2018+273.15)</f>
        <v>298.2146991729736</v>
      </c>
      <c r="AR2018" s="4">
        <f>(O2018+273.15)</f>
        <v>297.6006893157959</v>
      </c>
      <c r="AS2018" s="4">
        <f>(Y2018*AK2018+Z2018*AL2018)*AM2018</f>
        <v>320.1820045621243</v>
      </c>
      <c r="AT2018" s="4">
        <f>((AS2018+0.00000010773*(AR2018^4-AQ2018^4))-AP2018*44100)/(L2018*0.92*2*29.3+0.00000043092*AQ2018^3)</f>
        <v>0.3697886453949754</v>
      </c>
      <c r="AU2018" s="4">
        <f>0.61365*EXP(17.502*J2018/(240.97+J2018))</f>
        <v>3.191963270059613</v>
      </c>
      <c r="AV2018" s="4">
        <f>AU2018*1000/AA2018</f>
        <v>31.43694256628766</v>
      </c>
      <c r="AW2018" s="4">
        <f>(AV2018-U2018)</f>
        <v>10.26810215796247</v>
      </c>
      <c r="AX2018" s="4">
        <f>IF(D2018,P2018,(O2018+P2018)/2)</f>
        <v>24.75769424438477</v>
      </c>
      <c r="AY2018" s="4">
        <f>0.61365*EXP(17.502*AX2018/(240.97+AX2018))</f>
        <v>3.134032716857063</v>
      </c>
      <c r="AZ2018" s="4">
        <f>IF(AW2018&lt;&gt;0,(1000-(AV2018+U2018)/2)/AW2018*AP2018,0)</f>
        <v>0.6034789260229512</v>
      </c>
      <c r="BA2018" s="4">
        <f>U2018*AA2018/1000</f>
        <v>2.149387171180846</v>
      </c>
      <c r="BB2018" s="4">
        <f>(AY2018-BA2018)</f>
        <v>0.9846455456762175</v>
      </c>
      <c r="BC2018" s="4">
        <f>1/(1.6/F2018+1.37/N2018)</f>
        <v>0.3890584329407778</v>
      </c>
      <c r="BD2018" s="4">
        <f>G2018*AA2018*0.001</f>
        <v>36.9095834934732</v>
      </c>
      <c r="BE2018" s="4">
        <f>G2018/S2018</f>
        <v>0.935827355391511</v>
      </c>
      <c r="BF2018" s="4">
        <f>(1-AP2018*AA2018/AU2018/F2018)*100</f>
        <v>73.58317282553621</v>
      </c>
      <c r="BG2018" s="4">
        <f>(S2018-E2018/(N2018/1.35))</f>
        <v>384.9690086694311</v>
      </c>
      <c r="BH2018" s="4">
        <f>E2018*BF2018/100/BG2018</f>
        <v>0.01396371940829797</v>
      </c>
    </row>
    <row r="2019" ht="16" customHeight="1">
      <c r="A2019" s="4">
        <v>1899</v>
      </c>
      <c r="B2019" t="s" s="2">
        <v>2080</v>
      </c>
      <c r="C2019" s="4">
        <v>11035.500027123839</v>
      </c>
      <c r="D2019" s="4">
        <v>0</v>
      </c>
      <c r="E2019" s="4">
        <f>(R2019-S2019*(1000-T2019)/(1000-U2019))*AO2019</f>
        <v>9.8914978075479</v>
      </c>
      <c r="F2019" s="4">
        <f>IF(AZ2019&lt;&gt;0,1/(1/AZ2019-1/N2019),0)</f>
        <v>0.7669456684542341</v>
      </c>
      <c r="G2019" s="4">
        <f>((BC2019-AP2019/2)*S2019-E2019)/(BC2019+AP2019/2)</f>
        <v>353.5107338878554</v>
      </c>
      <c r="H2019" s="4">
        <f>AP2019*1000</f>
        <v>6.373031993188532</v>
      </c>
      <c r="I2019" s="4">
        <f>(AU2019-BA2019)</f>
        <v>1.043375924165328</v>
      </c>
      <c r="J2019" s="4">
        <f>(P2019+AT2019*D2019)</f>
        <v>25.07148551940918</v>
      </c>
      <c r="K2019" s="4">
        <v>6</v>
      </c>
      <c r="L2019" s="4">
        <f>(K2019*AI2019+AJ2019)</f>
        <v>1.420000016689301</v>
      </c>
      <c r="M2019" s="4">
        <v>1</v>
      </c>
      <c r="N2019" s="4">
        <f>L2019*(M2019+1)*(M2019+1)/(M2019*M2019+1)</f>
        <v>2.840000033378601</v>
      </c>
      <c r="O2019" s="4">
        <v>24.23265266418457</v>
      </c>
      <c r="P2019" s="4">
        <v>25.07148551940918</v>
      </c>
      <c r="Q2019" s="4">
        <v>23.3940486907959</v>
      </c>
      <c r="R2019" s="4">
        <v>399.7912902832031</v>
      </c>
      <c r="S2019" s="4">
        <v>384.9622497558594</v>
      </c>
      <c r="T2019" s="4">
        <v>13.68026828765869</v>
      </c>
      <c r="U2019" s="4">
        <v>21.17365455627441</v>
      </c>
      <c r="V2019" s="4">
        <v>45.64627456665039</v>
      </c>
      <c r="W2019" s="4">
        <v>70.64398193359375</v>
      </c>
      <c r="X2019" s="4">
        <v>499.487792968750</v>
      </c>
      <c r="Y2019" s="4">
        <v>2001.252197265625</v>
      </c>
      <c r="Z2019" s="4">
        <v>384.8731079101562</v>
      </c>
      <c r="AA2019" s="4">
        <v>101.5355377197266</v>
      </c>
      <c r="AB2019" s="4">
        <v>11.29150295257568</v>
      </c>
      <c r="AC2019" s="4">
        <v>0.3424232304096222</v>
      </c>
      <c r="AD2019" s="4">
        <v>0.3483929038047791</v>
      </c>
      <c r="AE2019" s="4">
        <v>0.0004306553164497018</v>
      </c>
      <c r="AF2019" s="4">
        <v>0.3922660350799561</v>
      </c>
      <c r="AG2019" s="4">
        <v>0.003508769907057285</v>
      </c>
      <c r="AH2019" s="4">
        <v>0.6666666865348816</v>
      </c>
      <c r="AI2019" s="4">
        <v>-0.2195652425289154</v>
      </c>
      <c r="AJ2019" s="4">
        <v>2.737391471862793</v>
      </c>
      <c r="AK2019" s="4">
        <v>1</v>
      </c>
      <c r="AL2019" s="4">
        <v>0</v>
      </c>
      <c r="AM2019" s="4">
        <v>0.1599999964237213</v>
      </c>
      <c r="AN2019" s="4">
        <v>111115</v>
      </c>
      <c r="AO2019" s="4">
        <f>X2019*0.000001/(K2019*0.0001)</f>
        <v>0.8324796549479165</v>
      </c>
      <c r="AP2019" s="4">
        <f>(U2019-T2019)/(1000-U2019)*AO2019</f>
        <v>0.006373031993188532</v>
      </c>
      <c r="AQ2019" s="4">
        <f>(P2019+273.15)</f>
        <v>298.2214855194092</v>
      </c>
      <c r="AR2019" s="4">
        <f>(O2019+273.15)</f>
        <v>297.3826526641845</v>
      </c>
      <c r="AS2019" s="4">
        <f>(Y2019*AK2019+Z2019*AL2019)*AM2019</f>
        <v>320.2003444054644</v>
      </c>
      <c r="AT2019" s="4">
        <f>((AS2019+0.00000010773*(AR2019^4-AQ2019^4))-AP2019*44100)/(L2019*0.92*2*29.3+0.00000043092*AQ2019^3)</f>
        <v>0.3364567654018477</v>
      </c>
      <c r="AU2019" s="4">
        <f>0.61365*EXP(17.502*J2019/(240.97+J2019))</f>
        <v>3.193254325028389</v>
      </c>
      <c r="AV2019" s="4">
        <f>AU2019*1000/AA2019</f>
        <v>31.44962243508162</v>
      </c>
      <c r="AW2019" s="4">
        <f>(AV2019-U2019)</f>
        <v>10.27596787880721</v>
      </c>
      <c r="AX2019" s="4">
        <f>IF(D2019,P2019,(O2019+P2019)/2)</f>
        <v>24.65206909179688</v>
      </c>
      <c r="AY2019" s="4">
        <f>0.61365*EXP(17.502*AX2019/(240.97+AX2019))</f>
        <v>3.114315264371467</v>
      </c>
      <c r="AZ2019" s="4">
        <f>IF(AW2019&lt;&gt;0,(1000-(AV2019+U2019)/2)/AW2019*AP2019,0)</f>
        <v>0.6038698400430049</v>
      </c>
      <c r="BA2019" s="4">
        <f>U2019*AA2019/1000</f>
        <v>2.149878400863061</v>
      </c>
      <c r="BB2019" s="4">
        <f>(AY2019-BA2019)</f>
        <v>0.9644368635084062</v>
      </c>
      <c r="BC2019" s="4">
        <f>1/(1.6/F2019+1.37/N2019)</f>
        <v>0.3893183983363394</v>
      </c>
      <c r="BD2019" s="4">
        <f>G2019*AA2019*0.001</f>
        <v>35.89390245499856</v>
      </c>
      <c r="BE2019" s="4">
        <f>G2019/S2019</f>
        <v>0.9182997400707463</v>
      </c>
      <c r="BF2019" s="4">
        <f>(1-AP2019*AA2019/AU2019/F2019)*100</f>
        <v>73.57797715303734</v>
      </c>
      <c r="BG2019" s="4">
        <f>(S2019-E2019/(N2019/1.35))</f>
        <v>380.260305430773</v>
      </c>
      <c r="BH2019" s="4">
        <f>E2019*BF2019/100/BG2019</f>
        <v>0.01913942605365037</v>
      </c>
    </row>
    <row r="2020" ht="16" customHeight="1">
      <c r="A2020" s="4">
        <v>1900</v>
      </c>
      <c r="B2020" t="s" s="2">
        <v>2081</v>
      </c>
      <c r="C2020" s="4">
        <v>11041.0000270009</v>
      </c>
      <c r="D2020" s="4">
        <v>0</v>
      </c>
      <c r="E2020" s="4">
        <f>(R2020-S2020*(1000-T2020)/(1000-U2020))*AO2020</f>
        <v>11.3587900291403</v>
      </c>
      <c r="F2020" s="4">
        <f>IF(AZ2020&lt;&gt;0,1/(1/AZ2020-1/N2020),0)</f>
        <v>0.7768630772286003</v>
      </c>
      <c r="G2020" s="4">
        <f>((BC2020-AP2020/2)*S2020-E2020)/(BC2020+AP2020/2)</f>
        <v>347.975799786766</v>
      </c>
      <c r="H2020" s="4">
        <f>AP2020*1000</f>
        <v>6.387824239235854</v>
      </c>
      <c r="I2020" s="4">
        <f>(AU2020-BA2020)</f>
        <v>1.03531047266801</v>
      </c>
      <c r="J2020" s="4">
        <f>(P2020+AT2020*D2020)</f>
        <v>25.03707504272461</v>
      </c>
      <c r="K2020" s="4">
        <v>6</v>
      </c>
      <c r="L2020" s="4">
        <f>(K2020*AI2020+AJ2020)</f>
        <v>1.420000016689301</v>
      </c>
      <c r="M2020" s="4">
        <v>1</v>
      </c>
      <c r="N2020" s="4">
        <f>L2020*(M2020+1)*(M2020+1)/(M2020*M2020+1)</f>
        <v>2.840000033378601</v>
      </c>
      <c r="O2020" s="4">
        <v>24.01474571228027</v>
      </c>
      <c r="P2020" s="4">
        <v>25.03707504272461</v>
      </c>
      <c r="Q2020" s="4">
        <v>23.20912170410156</v>
      </c>
      <c r="R2020" s="4">
        <v>399.3634033203125</v>
      </c>
      <c r="S2020" s="4">
        <v>382.7822570800781</v>
      </c>
      <c r="T2020" s="4">
        <v>13.67828559875488</v>
      </c>
      <c r="U2020" s="4">
        <v>21.18869400024414</v>
      </c>
      <c r="V2020" s="4">
        <v>46.22536468505859</v>
      </c>
      <c r="W2020" s="4">
        <v>71.596191406250</v>
      </c>
      <c r="X2020" s="4">
        <v>499.5047607421875</v>
      </c>
      <c r="Y2020" s="4">
        <v>1999.798095703125</v>
      </c>
      <c r="Z2020" s="4">
        <v>400.0445861816406</v>
      </c>
      <c r="AA2020" s="4">
        <v>101.5353851318359</v>
      </c>
      <c r="AB2020" s="4">
        <v>11.29150295257568</v>
      </c>
      <c r="AC2020" s="4">
        <v>0.3424232304096222</v>
      </c>
      <c r="AD2020" s="4">
        <v>0.3483929038047791</v>
      </c>
      <c r="AE2020" s="4">
        <v>0.0004306553164497018</v>
      </c>
      <c r="AF2020" s="4">
        <v>0.3922660350799561</v>
      </c>
      <c r="AG2020" s="4">
        <v>0.003508769907057285</v>
      </c>
      <c r="AH2020" s="4">
        <v>0.6666666865348816</v>
      </c>
      <c r="AI2020" s="4">
        <v>-0.2195652425289154</v>
      </c>
      <c r="AJ2020" s="4">
        <v>2.737391471862793</v>
      </c>
      <c r="AK2020" s="4">
        <v>1</v>
      </c>
      <c r="AL2020" s="4">
        <v>0</v>
      </c>
      <c r="AM2020" s="4">
        <v>0.1599999964237213</v>
      </c>
      <c r="AN2020" s="4">
        <v>111115</v>
      </c>
      <c r="AO2020" s="4">
        <f>X2020*0.000001/(K2020*0.0001)</f>
        <v>0.8325079345703124</v>
      </c>
      <c r="AP2020" s="4">
        <f>(U2020-T2020)/(1000-U2020)*AO2020</f>
        <v>0.006387824239235854</v>
      </c>
      <c r="AQ2020" s="4">
        <f>(P2020+273.15)</f>
        <v>298.1870750427246</v>
      </c>
      <c r="AR2020" s="4">
        <f>(O2020+273.15)</f>
        <v>297.1647457122803</v>
      </c>
      <c r="AS2020" s="4">
        <f>(Y2020*AK2020+Z2020*AL2020)*AM2020</f>
        <v>319.9676881606647</v>
      </c>
      <c r="AT2020" s="4">
        <f>((AS2020+0.00000010773*(AR2020^4-AQ2020^4))-AP2020*44100)/(L2020*0.92*2*29.3+0.00000043092*AQ2020^3)</f>
        <v>0.3028438906052258</v>
      </c>
      <c r="AU2020" s="4">
        <f>0.61365*EXP(17.502*J2020/(240.97+J2020))</f>
        <v>3.18671267842342</v>
      </c>
      <c r="AV2020" s="4">
        <f>AU2020*1000/AA2020</f>
        <v>31.3852424382467</v>
      </c>
      <c r="AW2020" s="4">
        <f>(AV2020-U2020)</f>
        <v>10.19654843800256</v>
      </c>
      <c r="AX2020" s="4">
        <f>IF(D2020,P2020,(O2020+P2020)/2)</f>
        <v>24.52591037750244</v>
      </c>
      <c r="AY2020" s="4">
        <f>0.61365*EXP(17.502*AX2020/(240.97+AX2020))</f>
        <v>3.090906892979914</v>
      </c>
      <c r="AZ2020" s="4">
        <f>IF(AW2020&lt;&gt;0,(1000-(AV2020+U2020)/2)/AW2020*AP2020,0)</f>
        <v>0.6100012905629248</v>
      </c>
      <c r="BA2020" s="4">
        <f>U2020*AA2020/1000</f>
        <v>2.15140220575541</v>
      </c>
      <c r="BB2020" s="4">
        <f>(AY2020-BA2020)</f>
        <v>0.9395046872245034</v>
      </c>
      <c r="BC2020" s="4">
        <f>1/(1.6/F2020+1.37/N2020)</f>
        <v>0.3933973207352753</v>
      </c>
      <c r="BD2020" s="4">
        <f>G2020*AA2020*0.001</f>
        <v>35.33185684790792</v>
      </c>
      <c r="BE2020" s="4">
        <f>G2020/S2020</f>
        <v>0.9090698258617808</v>
      </c>
      <c r="BF2020" s="4">
        <f>(1-AP2020*AA2020/AU2020/F2020)*100</f>
        <v>73.80110408351921</v>
      </c>
      <c r="BG2020" s="4">
        <f>(S2020-E2020/(N2020/1.35))</f>
        <v>377.3828323057422</v>
      </c>
      <c r="BH2020" s="4">
        <f>E2020*BF2020/100/BG2020</f>
        <v>0.02221328511637937</v>
      </c>
    </row>
    <row r="2021" ht="16" customHeight="1">
      <c r="A2021" s="4">
        <v>1901</v>
      </c>
      <c r="B2021" t="s" s="2">
        <v>2082</v>
      </c>
      <c r="C2021" s="4">
        <v>11046.500026877970</v>
      </c>
      <c r="D2021" s="4">
        <v>0</v>
      </c>
      <c r="E2021" s="4">
        <f>(R2021-S2021*(1000-T2021)/(1000-U2021))*AO2021</f>
        <v>12.47272805991608</v>
      </c>
      <c r="F2021" s="4">
        <f>IF(AZ2021&lt;&gt;0,1/(1/AZ2021-1/N2021),0)</f>
        <v>0.7865313607483965</v>
      </c>
      <c r="G2021" s="4">
        <f>((BC2021-AP2021/2)*S2021-E2021)/(BC2021+AP2021/2)</f>
        <v>344.1187424947495</v>
      </c>
      <c r="H2021" s="4">
        <f>AP2021*1000</f>
        <v>6.406758596458599</v>
      </c>
      <c r="I2021" s="4">
        <f>(AU2021-BA2021)</f>
        <v>1.028365581869814</v>
      </c>
      <c r="J2021" s="4">
        <f>(P2021+AT2021*D2021)</f>
        <v>25.0119514465332</v>
      </c>
      <c r="K2021" s="4">
        <v>6</v>
      </c>
      <c r="L2021" s="4">
        <f>(K2021*AI2021+AJ2021)</f>
        <v>1.420000016689301</v>
      </c>
      <c r="M2021" s="4">
        <v>1</v>
      </c>
      <c r="N2021" s="4">
        <f>L2021*(M2021+1)*(M2021+1)/(M2021*M2021+1)</f>
        <v>2.840000033378601</v>
      </c>
      <c r="O2021" s="4">
        <v>23.8526611328125</v>
      </c>
      <c r="P2021" s="4">
        <v>25.0119514465332</v>
      </c>
      <c r="Q2021" s="4">
        <v>23.06955718994141</v>
      </c>
      <c r="R2021" s="4">
        <v>399.2735595703125</v>
      </c>
      <c r="S2021" s="4">
        <v>381.3567504882812</v>
      </c>
      <c r="T2021" s="4">
        <v>13.67776775360107</v>
      </c>
      <c r="U2021" s="4">
        <v>21.21022033691406</v>
      </c>
      <c r="V2021" s="4">
        <v>46.69509506225586</v>
      </c>
      <c r="W2021" s="4">
        <v>72.39748382568359</v>
      </c>
      <c r="X2021" s="4">
        <v>499.5082092285156</v>
      </c>
      <c r="Y2021" s="4">
        <v>1998.960449218750</v>
      </c>
      <c r="Z2021" s="4">
        <v>428.0632019042969</v>
      </c>
      <c r="AA2021" s="4">
        <v>101.5349349975586</v>
      </c>
      <c r="AB2021" s="4">
        <v>11.29150295257568</v>
      </c>
      <c r="AC2021" s="4">
        <v>0.3424232304096222</v>
      </c>
      <c r="AD2021" s="4">
        <v>0.3483929038047791</v>
      </c>
      <c r="AE2021" s="4">
        <v>0.0004306553164497018</v>
      </c>
      <c r="AF2021" s="4">
        <v>0.3922660350799561</v>
      </c>
      <c r="AG2021" s="4">
        <v>0.003508769907057285</v>
      </c>
      <c r="AH2021" s="4">
        <v>0.6666666865348816</v>
      </c>
      <c r="AI2021" s="4">
        <v>-0.2195652425289154</v>
      </c>
      <c r="AJ2021" s="4">
        <v>2.737391471862793</v>
      </c>
      <c r="AK2021" s="4">
        <v>1</v>
      </c>
      <c r="AL2021" s="4">
        <v>0</v>
      </c>
      <c r="AM2021" s="4">
        <v>0.1599999964237213</v>
      </c>
      <c r="AN2021" s="4">
        <v>111115</v>
      </c>
      <c r="AO2021" s="4">
        <f>X2021*0.000001/(K2021*0.0001)</f>
        <v>0.8325136820475258</v>
      </c>
      <c r="AP2021" s="4">
        <f>(U2021-T2021)/(1000-U2021)*AO2021</f>
        <v>0.006406758596458599</v>
      </c>
      <c r="AQ2021" s="4">
        <f>(P2021+273.15)</f>
        <v>298.1619514465332</v>
      </c>
      <c r="AR2021" s="4">
        <f>(O2021+273.15)</f>
        <v>297.0026611328125</v>
      </c>
      <c r="AS2021" s="4">
        <f>(Y2021*AK2021+Z2021*AL2021)*AM2021</f>
        <v>319.8336647261604</v>
      </c>
      <c r="AT2021" s="4">
        <f>((AS2021+0.00000010773*(AR2021^4-AQ2021^4))-AP2021*44100)/(L2021*0.92*2*29.3+0.00000043092*AQ2021^3)</f>
        <v>0.2742852445668141</v>
      </c>
      <c r="AU2021" s="4">
        <f>0.61365*EXP(17.502*J2021/(240.97+J2021))</f>
        <v>3.181943925062278</v>
      </c>
      <c r="AV2021" s="4">
        <f>AU2021*1000/AA2021</f>
        <v>31.33841495184675</v>
      </c>
      <c r="AW2021" s="4">
        <f>(AV2021-U2021)</f>
        <v>10.12819461493269</v>
      </c>
      <c r="AX2021" s="4">
        <f>IF(D2021,P2021,(O2021+P2021)/2)</f>
        <v>24.43230628967285</v>
      </c>
      <c r="AY2021" s="4">
        <f>0.61365*EXP(17.502*AX2021/(240.97+AX2021))</f>
        <v>3.073638462560202</v>
      </c>
      <c r="AZ2021" s="4">
        <f>IF(AW2021&lt;&gt;0,(1000-(AV2021+U2021)/2)/AW2021*AP2021,0)</f>
        <v>0.6159464369717624</v>
      </c>
      <c r="BA2021" s="4">
        <f>U2021*AA2021/1000</f>
        <v>2.153578343192465</v>
      </c>
      <c r="BB2021" s="4">
        <f>(AY2021-BA2021)</f>
        <v>0.9200601193677374</v>
      </c>
      <c r="BC2021" s="4">
        <f>1/(1.6/F2021+1.37/N2021)</f>
        <v>0.3973548004522907</v>
      </c>
      <c r="BD2021" s="4">
        <f>G2021*AA2021*0.001</f>
        <v>34.940074150646</v>
      </c>
      <c r="BE2021" s="4">
        <f>G2021/S2021</f>
        <v>0.9023538774497818</v>
      </c>
      <c r="BF2021" s="4">
        <f>(1-AP2021*AA2021/AU2021/F2021)*100</f>
        <v>74.0076653461236</v>
      </c>
      <c r="BG2021" s="4">
        <f>(S2021-E2021/(N2021/1.35))</f>
        <v>375.4278129238492</v>
      </c>
      <c r="BH2021" s="4">
        <f>E2021*BF2021/100/BG2021</f>
        <v>0.02458734948331358</v>
      </c>
    </row>
    <row r="2022" ht="16" customHeight="1">
      <c r="A2022" s="4">
        <v>1902</v>
      </c>
      <c r="B2022" t="s" s="2">
        <v>2083</v>
      </c>
      <c r="C2022" s="4">
        <v>11051.500026766211</v>
      </c>
      <c r="D2022" s="4">
        <v>0</v>
      </c>
      <c r="E2022" s="4">
        <f>(R2022-S2022*(1000-T2022)/(1000-U2022))*AO2022</f>
        <v>13.18787841428079</v>
      </c>
      <c r="F2022" s="4">
        <f>IF(AZ2022&lt;&gt;0,1/(1/AZ2022-1/N2022),0)</f>
        <v>0.7853294192494746</v>
      </c>
      <c r="G2022" s="4">
        <f>((BC2022-AP2022/2)*S2022-E2022)/(BC2022+AP2022/2)</f>
        <v>341.5245538944675</v>
      </c>
      <c r="H2022" s="4">
        <f>AP2022*1000</f>
        <v>6.424573383961969</v>
      </c>
      <c r="I2022" s="4">
        <f>(AU2022-BA2022)</f>
        <v>1.03241598338722</v>
      </c>
      <c r="J2022" s="4">
        <f>(P2022+AT2022*D2022)</f>
        <v>25.04443168640137</v>
      </c>
      <c r="K2022" s="4">
        <v>6</v>
      </c>
      <c r="L2022" s="4">
        <f>(K2022*AI2022+AJ2022)</f>
        <v>1.420000016689301</v>
      </c>
      <c r="M2022" s="4">
        <v>1</v>
      </c>
      <c r="N2022" s="4">
        <f>L2022*(M2022+1)*(M2022+1)/(M2022*M2022+1)</f>
        <v>2.840000033378601</v>
      </c>
      <c r="O2022" s="4">
        <v>23.72945213317871</v>
      </c>
      <c r="P2022" s="4">
        <v>25.04443168640137</v>
      </c>
      <c r="Q2022" s="4">
        <v>22.86982536315918</v>
      </c>
      <c r="R2022" s="4">
        <v>399.3782958984375</v>
      </c>
      <c r="S2022" s="4">
        <v>380.5997924804688</v>
      </c>
      <c r="T2022" s="4">
        <v>13.67771911621094</v>
      </c>
      <c r="U2022" s="4">
        <v>21.2310962677002</v>
      </c>
      <c r="V2022" s="4">
        <v>47.05515289306641</v>
      </c>
      <c r="W2022" s="4">
        <v>73.02630615234375</v>
      </c>
      <c r="X2022" s="4">
        <v>499.4989013671875</v>
      </c>
      <c r="Y2022" s="4">
        <v>1998.916870117188</v>
      </c>
      <c r="Z2022" s="4">
        <v>430.0286865234375</v>
      </c>
      <c r="AA2022" s="4">
        <v>101.5347595214844</v>
      </c>
      <c r="AB2022" s="4">
        <v>11.29150295257568</v>
      </c>
      <c r="AC2022" s="4">
        <v>0.3424232304096222</v>
      </c>
      <c r="AD2022" s="4">
        <v>0.3483929038047791</v>
      </c>
      <c r="AE2022" s="4">
        <v>0.0004306553164497018</v>
      </c>
      <c r="AF2022" s="4">
        <v>0.3922660350799561</v>
      </c>
      <c r="AG2022" s="4">
        <v>0.003508769907057285</v>
      </c>
      <c r="AH2022" s="4">
        <v>0.6666666865348816</v>
      </c>
      <c r="AI2022" s="4">
        <v>-0.2195652425289154</v>
      </c>
      <c r="AJ2022" s="4">
        <v>2.737391471862793</v>
      </c>
      <c r="AK2022" s="4">
        <v>1</v>
      </c>
      <c r="AL2022" s="4">
        <v>0</v>
      </c>
      <c r="AM2022" s="4">
        <v>0.1599999964237213</v>
      </c>
      <c r="AN2022" s="4">
        <v>111115</v>
      </c>
      <c r="AO2022" s="4">
        <f>X2022*0.000001/(K2022*0.0001)</f>
        <v>0.8324981689453125</v>
      </c>
      <c r="AP2022" s="4">
        <f>(U2022-T2022)/(1000-U2022)*AO2022</f>
        <v>0.006424573383961968</v>
      </c>
      <c r="AQ2022" s="4">
        <f>(P2022+273.15)</f>
        <v>298.1944316864013</v>
      </c>
      <c r="AR2022" s="4">
        <f>(O2022+273.15)</f>
        <v>296.8794521331787</v>
      </c>
      <c r="AS2022" s="4">
        <f>(Y2022*AK2022+Z2022*AL2022)*AM2022</f>
        <v>319.8266920700662</v>
      </c>
      <c r="AT2022" s="4">
        <f>((AS2022+0.00000010773*(AR2022^4-AQ2022^4))-AP2022*44100)/(L2022*0.92*2*29.3+0.00000043092*AQ2022^3)</f>
        <v>0.2452471744843095</v>
      </c>
      <c r="AU2022" s="4">
        <f>0.61365*EXP(17.502*J2022/(240.97+J2022))</f>
        <v>3.188110237305644</v>
      </c>
      <c r="AV2022" s="4">
        <f>AU2022*1000/AA2022</f>
        <v>31.39920015894706</v>
      </c>
      <c r="AW2022" s="4">
        <f>(AV2022-U2022)</f>
        <v>10.16810389124687</v>
      </c>
      <c r="AX2022" s="4">
        <f>IF(D2022,P2022,(O2022+P2022)/2)</f>
        <v>24.38694190979004</v>
      </c>
      <c r="AY2022" s="4">
        <f>0.61365*EXP(17.502*AX2022/(240.97+AX2022))</f>
        <v>3.065299855736716</v>
      </c>
      <c r="AZ2022" s="4">
        <f>IF(AW2022&lt;&gt;0,(1000-(AV2022+U2022)/2)/AW2022*AP2022,0)</f>
        <v>0.6152090743821611</v>
      </c>
      <c r="BA2022" s="4">
        <f>U2022*AA2022/1000</f>
        <v>2.155694253918424</v>
      </c>
      <c r="BB2022" s="4">
        <f>(AY2022-BA2022)</f>
        <v>0.9096056018182925</v>
      </c>
      <c r="BC2022" s="4">
        <f>1/(1.6/F2022+1.37/N2022)</f>
        <v>0.3968638299665314</v>
      </c>
      <c r="BD2022" s="4">
        <f>G2022*AA2022*0.001</f>
        <v>34.67661345035699</v>
      </c>
      <c r="BE2022" s="4">
        <f>G2022/S2022</f>
        <v>0.8973324753244407</v>
      </c>
      <c r="BF2022" s="4">
        <f>(1-AP2022*AA2022/AU2022/F2022)*100</f>
        <v>73.94603400486977</v>
      </c>
      <c r="BG2022" s="4">
        <f>(S2022-E2022/(N2022/1.35))</f>
        <v>374.3309066882038</v>
      </c>
      <c r="BH2022" s="4">
        <f>E2022*BF2022/100/BG2022</f>
        <v>0.02605158399295022</v>
      </c>
    </row>
    <row r="2023" ht="16" customHeight="1">
      <c r="A2023" s="4">
        <v>1903</v>
      </c>
      <c r="B2023" t="s" s="2">
        <v>2084</v>
      </c>
      <c r="C2023" s="4">
        <v>11057.000026643276</v>
      </c>
      <c r="D2023" s="4">
        <v>0</v>
      </c>
      <c r="E2023" s="4">
        <f>(R2023-S2023*(1000-T2023)/(1000-U2023))*AO2023</f>
        <v>13.73822129173238</v>
      </c>
      <c r="F2023" s="4">
        <f>IF(AZ2023&lt;&gt;0,1/(1/AZ2023-1/N2023),0)</f>
        <v>0.7914312976659662</v>
      </c>
      <c r="G2023" s="4">
        <f>((BC2023-AP2023/2)*S2023-E2023)/(BC2023+AP2023/2)</f>
        <v>339.7760327108149</v>
      </c>
      <c r="H2023" s="4">
        <f>AP2023*1000</f>
        <v>6.44631475348234</v>
      </c>
      <c r="I2023" s="4">
        <f>(AU2023-BA2023)</f>
        <v>1.029637830544961</v>
      </c>
      <c r="J2023" s="4">
        <f>(P2023+AT2023*D2023)</f>
        <v>25.04327583312988</v>
      </c>
      <c r="K2023" s="4">
        <v>6</v>
      </c>
      <c r="L2023" s="4">
        <f>(K2023*AI2023+AJ2023)</f>
        <v>1.420000016689301</v>
      </c>
      <c r="M2023" s="4">
        <v>1</v>
      </c>
      <c r="N2023" s="4">
        <f>L2023*(M2023+1)*(M2023+1)/(M2023*M2023+1)</f>
        <v>2.840000033378601</v>
      </c>
      <c r="O2023" s="4">
        <v>23.60307502746582</v>
      </c>
      <c r="P2023" s="4">
        <v>25.04327583312988</v>
      </c>
      <c r="Q2023" s="4">
        <v>22.74404144287109</v>
      </c>
      <c r="R2023" s="4">
        <v>399.4314880371094</v>
      </c>
      <c r="S2023" s="4">
        <v>379.9863586425781</v>
      </c>
      <c r="T2023" s="4">
        <v>13.6774730682373</v>
      </c>
      <c r="U2023" s="4">
        <v>21.25635719299316</v>
      </c>
      <c r="V2023" s="4">
        <v>47.420166015625</v>
      </c>
      <c r="W2023" s="4">
        <v>73.68045043945312</v>
      </c>
      <c r="X2023" s="4">
        <v>499.4895935058594</v>
      </c>
      <c r="Y2023" s="4">
        <v>1998.800903320312</v>
      </c>
      <c r="Z2023" s="4">
        <v>446.3911743164062</v>
      </c>
      <c r="AA2023" s="4">
        <v>101.5344619750977</v>
      </c>
      <c r="AB2023" s="4">
        <v>11.29150295257568</v>
      </c>
      <c r="AC2023" s="4">
        <v>0.3424232304096222</v>
      </c>
      <c r="AD2023" s="4">
        <v>0.3483929038047791</v>
      </c>
      <c r="AE2023" s="4">
        <v>0.0004306553164497018</v>
      </c>
      <c r="AF2023" s="4">
        <v>0.3922660350799561</v>
      </c>
      <c r="AG2023" s="4">
        <v>0.003508769907057285</v>
      </c>
      <c r="AH2023" s="4">
        <v>0.6666666865348816</v>
      </c>
      <c r="AI2023" s="4">
        <v>-0.2195652425289154</v>
      </c>
      <c r="AJ2023" s="4">
        <v>2.737391471862793</v>
      </c>
      <c r="AK2023" s="4">
        <v>1</v>
      </c>
      <c r="AL2023" s="4">
        <v>0</v>
      </c>
      <c r="AM2023" s="4">
        <v>0.1599999964237213</v>
      </c>
      <c r="AN2023" s="4">
        <v>111115</v>
      </c>
      <c r="AO2023" s="4">
        <f>X2023*0.000001/(K2023*0.0001)</f>
        <v>0.8324826558430989</v>
      </c>
      <c r="AP2023" s="4">
        <f>(U2023-T2023)/(1000-U2023)*AO2023</f>
        <v>0.00644631475348234</v>
      </c>
      <c r="AQ2023" s="4">
        <f>(P2023+273.15)</f>
        <v>298.1932758331299</v>
      </c>
      <c r="AR2023" s="4">
        <f>(O2023+273.15)</f>
        <v>296.7530750274658</v>
      </c>
      <c r="AS2023" s="4">
        <f>(Y2023*AK2023+Z2023*AL2023)*AM2023</f>
        <v>319.8081373829809</v>
      </c>
      <c r="AT2023" s="4">
        <f>((AS2023+0.00000010773*(AR2023^4-AQ2023^4))-AP2023*44100)/(L2023*0.92*2*29.3+0.00000043092*AQ2023^3)</f>
        <v>0.2181030058218612</v>
      </c>
      <c r="AU2023" s="4">
        <f>0.61365*EXP(17.502*J2023/(240.97+J2023))</f>
        <v>3.187890621686019</v>
      </c>
      <c r="AV2023" s="4">
        <f>AU2023*1000/AA2023</f>
        <v>31.3971292078928</v>
      </c>
      <c r="AW2023" s="4">
        <f>(AV2023-U2023)</f>
        <v>10.14077201489964</v>
      </c>
      <c r="AX2023" s="4">
        <f>IF(D2023,P2023,(O2023+P2023)/2)</f>
        <v>24.32317543029785</v>
      </c>
      <c r="AY2023" s="4">
        <f>0.61365*EXP(17.502*AX2023/(240.97+AX2023))</f>
        <v>3.053612123642541</v>
      </c>
      <c r="AZ2023" s="4">
        <f>IF(AW2023&lt;&gt;0,(1000-(AV2023+U2023)/2)/AW2023*AP2023,0)</f>
        <v>0.6189473810431881</v>
      </c>
      <c r="BA2023" s="4">
        <f>U2023*AA2023/1000</f>
        <v>2.158252791141058</v>
      </c>
      <c r="BB2023" s="4">
        <f>(AY2023-BA2023)</f>
        <v>0.8953593325014828</v>
      </c>
      <c r="BC2023" s="4">
        <f>1/(1.6/F2023+1.37/N2023)</f>
        <v>0.3993533596363914</v>
      </c>
      <c r="BD2023" s="4">
        <f>G2023*AA2023*0.001</f>
        <v>34.49897667332578</v>
      </c>
      <c r="BE2023" s="4">
        <f>G2023/S2023</f>
        <v>0.8941795540360813</v>
      </c>
      <c r="BF2023" s="4">
        <f>(1-AP2023*AA2023/AU2023/F2023)*100</f>
        <v>74.05770784200452</v>
      </c>
      <c r="BG2023" s="4">
        <f>(S2023-E2023/(N2023/1.35))</f>
        <v>373.455866203895</v>
      </c>
      <c r="BH2023" s="4">
        <f>E2023*BF2023/100/BG2023</f>
        <v>0.02724341135764736</v>
      </c>
    </row>
    <row r="2024" ht="16" customHeight="1">
      <c r="A2024" s="4">
        <v>1904</v>
      </c>
      <c r="B2024" t="s" s="2">
        <v>2085</v>
      </c>
      <c r="C2024" s="4">
        <v>11062.000026531518</v>
      </c>
      <c r="D2024" s="4">
        <v>0</v>
      </c>
      <c r="E2024" s="4">
        <f>(R2024-S2024*(1000-T2024)/(1000-U2024))*AO2024</f>
        <v>14.23507050834979</v>
      </c>
      <c r="F2024" s="4">
        <f>IF(AZ2024&lt;&gt;0,1/(1/AZ2024-1/N2024),0)</f>
        <v>0.8041736212322685</v>
      </c>
      <c r="G2024" s="4">
        <f>((BC2024-AP2024/2)*S2024-E2024)/(BC2024+AP2024/2)</f>
        <v>338.6154013765707</v>
      </c>
      <c r="H2024" s="4">
        <f>AP2024*1000</f>
        <v>6.464295521741642</v>
      </c>
      <c r="I2024" s="4">
        <f>(AU2024-BA2024)</f>
        <v>1.01974513779354</v>
      </c>
      <c r="J2024" s="4">
        <f>(P2024+AT2024*D2024)</f>
        <v>25.00258827209473</v>
      </c>
      <c r="K2024" s="4">
        <v>6</v>
      </c>
      <c r="L2024" s="4">
        <f>(K2024*AI2024+AJ2024)</f>
        <v>1.420000016689301</v>
      </c>
      <c r="M2024" s="4">
        <v>1</v>
      </c>
      <c r="N2024" s="4">
        <f>L2024*(M2024+1)*(M2024+1)/(M2024*M2024+1)</f>
        <v>2.840000033378601</v>
      </c>
      <c r="O2024" s="4">
        <v>23.51185035705566</v>
      </c>
      <c r="P2024" s="4">
        <v>25.00258827209473</v>
      </c>
      <c r="Q2024" s="4">
        <v>22.672607421875</v>
      </c>
      <c r="R2024" s="4">
        <v>399.5890197753906</v>
      </c>
      <c r="S2024" s="4">
        <v>379.542724609375</v>
      </c>
      <c r="T2024" s="4">
        <v>13.67800521850586</v>
      </c>
      <c r="U2024" s="4">
        <v>21.27770233154297</v>
      </c>
      <c r="V2024" s="4">
        <v>47.6959342956543</v>
      </c>
      <c r="W2024" s="4">
        <v>74.18165588378906</v>
      </c>
      <c r="X2024" s="4">
        <v>499.5001831054688</v>
      </c>
      <c r="Y2024" s="4">
        <v>1998.727172851562</v>
      </c>
      <c r="Z2024" s="4">
        <v>467.277099609375</v>
      </c>
      <c r="AA2024" s="4">
        <v>101.5346069335938</v>
      </c>
      <c r="AB2024" s="4">
        <v>11.29150295257568</v>
      </c>
      <c r="AC2024" s="4">
        <v>0.3424232304096222</v>
      </c>
      <c r="AD2024" s="4">
        <v>0.3483929038047791</v>
      </c>
      <c r="AE2024" s="4">
        <v>0.0004306553164497018</v>
      </c>
      <c r="AF2024" s="4">
        <v>0.3922660350799561</v>
      </c>
      <c r="AG2024" s="4">
        <v>0.003508769907057285</v>
      </c>
      <c r="AH2024" s="4">
        <v>0.6666666865348816</v>
      </c>
      <c r="AI2024" s="4">
        <v>-0.2195652425289154</v>
      </c>
      <c r="AJ2024" s="4">
        <v>2.737391471862793</v>
      </c>
      <c r="AK2024" s="4">
        <v>1</v>
      </c>
      <c r="AL2024" s="4">
        <v>0</v>
      </c>
      <c r="AM2024" s="4">
        <v>0.1599999964237213</v>
      </c>
      <c r="AN2024" s="4">
        <v>111115</v>
      </c>
      <c r="AO2024" s="4">
        <f>X2024*0.000001/(K2024*0.0001)</f>
        <v>0.8325003051757812</v>
      </c>
      <c r="AP2024" s="4">
        <f>(U2024-T2024)/(1000-U2024)*AO2024</f>
        <v>0.006464295521741642</v>
      </c>
      <c r="AQ2024" s="4">
        <f>(P2024+273.15)</f>
        <v>298.1525882720947</v>
      </c>
      <c r="AR2024" s="4">
        <f>(O2024+273.15)</f>
        <v>296.6618503570556</v>
      </c>
      <c r="AS2024" s="4">
        <f>(Y2024*AK2024+Z2024*AL2024)*AM2024</f>
        <v>319.7963405082446</v>
      </c>
      <c r="AT2024" s="4">
        <f>((AS2024+0.00000010773*(AR2024^4-AQ2024^4))-AP2024*44100)/(L2024*0.92*2*29.3+0.00000043092*AQ2024^3)</f>
        <v>0.2025789048421482</v>
      </c>
      <c r="AU2024" s="4">
        <f>0.61365*EXP(17.502*J2024/(240.97+J2024))</f>
        <v>3.180168280476767</v>
      </c>
      <c r="AV2024" s="4">
        <f>AU2024*1000/AA2024</f>
        <v>31.32102813533005</v>
      </c>
      <c r="AW2024" s="4">
        <f>(AV2024-U2024)</f>
        <v>10.04332580378708</v>
      </c>
      <c r="AX2024" s="4">
        <f>IF(D2024,P2024,(O2024+P2024)/2)</f>
        <v>24.2572193145752</v>
      </c>
      <c r="AY2024" s="4">
        <f>0.61365*EXP(17.502*AX2024/(240.97+AX2024))</f>
        <v>3.041564059787735</v>
      </c>
      <c r="AZ2024" s="4">
        <f>IF(AW2024&lt;&gt;0,(1000-(AV2024+U2024)/2)/AW2024*AP2024,0)</f>
        <v>0.6267135783313011</v>
      </c>
      <c r="BA2024" s="4">
        <f>U2024*AA2024/1000</f>
        <v>2.160423142683227</v>
      </c>
      <c r="BB2024" s="4">
        <f>(AY2024-BA2024)</f>
        <v>0.8811409171045081</v>
      </c>
      <c r="BC2024" s="4">
        <f>1/(1.6/F2024+1.37/N2024)</f>
        <v>0.4045283780967184</v>
      </c>
      <c r="BD2024" s="4">
        <f>G2024*AA2024*0.001</f>
        <v>34.38118168043119</v>
      </c>
      <c r="BE2024" s="4">
        <f>G2024/S2024</f>
        <v>0.8921667559958457</v>
      </c>
      <c r="BF2024" s="4">
        <f>(1-AP2024*AA2024/AU2024/F2024)*100</f>
        <v>74.33534860100363</v>
      </c>
      <c r="BG2024" s="4">
        <f>(S2024-E2024/(N2024/1.35))</f>
        <v>372.7760538486672</v>
      </c>
      <c r="BH2024" s="4">
        <f>E2024*BF2024/100/BG2024</f>
        <v>0.02838618300915928</v>
      </c>
    </row>
    <row r="2025" ht="16" customHeight="1">
      <c r="A2025" s="4">
        <v>1905</v>
      </c>
      <c r="B2025" t="s" s="2">
        <v>2086</v>
      </c>
      <c r="C2025" s="4">
        <v>11067.000026419759</v>
      </c>
      <c r="D2025" s="4">
        <v>0</v>
      </c>
      <c r="E2025" s="4">
        <f>(R2025-S2025*(1000-T2025)/(1000-U2025))*AO2025</f>
        <v>14.66540359456232</v>
      </c>
      <c r="F2025" s="4">
        <f>IF(AZ2025&lt;&gt;0,1/(1/AZ2025-1/N2025),0)</f>
        <v>0.8112709820354477</v>
      </c>
      <c r="G2025" s="4">
        <f>((BC2025-AP2025/2)*S2025-E2025)/(BC2025+AP2025/2)</f>
        <v>337.4907617753763</v>
      </c>
      <c r="H2025" s="4">
        <f>AP2025*1000</f>
        <v>6.479598368011436</v>
      </c>
      <c r="I2025" s="4">
        <f>(AU2025-BA2025)</f>
        <v>1.015197323800327</v>
      </c>
      <c r="J2025" s="4">
        <f>(P2025+AT2025*D2025)</f>
        <v>24.98837661743164</v>
      </c>
      <c r="K2025" s="4">
        <v>6</v>
      </c>
      <c r="L2025" s="4">
        <f>(K2025*AI2025+AJ2025)</f>
        <v>1.420000016689301</v>
      </c>
      <c r="M2025" s="4">
        <v>1</v>
      </c>
      <c r="N2025" s="4">
        <f>L2025*(M2025+1)*(M2025+1)/(M2025*M2025+1)</f>
        <v>2.840000033378601</v>
      </c>
      <c r="O2025" s="4">
        <v>23.43019866943359</v>
      </c>
      <c r="P2025" s="4">
        <v>24.98837661743164</v>
      </c>
      <c r="Q2025" s="4">
        <v>22.53179359436035</v>
      </c>
      <c r="R2025" s="4">
        <v>399.7548828125</v>
      </c>
      <c r="S2025" s="4">
        <v>379.1879272460938</v>
      </c>
      <c r="T2025" s="4">
        <v>13.6785364151001</v>
      </c>
      <c r="U2025" s="4">
        <v>21.29590797424316</v>
      </c>
      <c r="V2025" s="4">
        <v>47.94050216674805</v>
      </c>
      <c r="W2025" s="4">
        <v>74.62471008300781</v>
      </c>
      <c r="X2025" s="4">
        <v>499.5116271972656</v>
      </c>
      <c r="Y2025" s="4">
        <v>1998.699340820312</v>
      </c>
      <c r="Z2025" s="4">
        <v>473.4737548828125</v>
      </c>
      <c r="AA2025" s="4">
        <v>101.5348815917969</v>
      </c>
      <c r="AB2025" s="4">
        <v>11.29150295257568</v>
      </c>
      <c r="AC2025" s="4">
        <v>0.3424232304096222</v>
      </c>
      <c r="AD2025" s="4">
        <v>0.3483929038047791</v>
      </c>
      <c r="AE2025" s="4">
        <v>0.0004306553164497018</v>
      </c>
      <c r="AF2025" s="4">
        <v>0.3922660350799561</v>
      </c>
      <c r="AG2025" s="4">
        <v>0.003508769907057285</v>
      </c>
      <c r="AH2025" s="4">
        <v>0.6666666865348816</v>
      </c>
      <c r="AI2025" s="4">
        <v>-0.2195652425289154</v>
      </c>
      <c r="AJ2025" s="4">
        <v>2.737391471862793</v>
      </c>
      <c r="AK2025" s="4">
        <v>1</v>
      </c>
      <c r="AL2025" s="4">
        <v>0</v>
      </c>
      <c r="AM2025" s="4">
        <v>0.1599999964237213</v>
      </c>
      <c r="AN2025" s="4">
        <v>111115</v>
      </c>
      <c r="AO2025" s="4">
        <f>X2025*0.000001/(K2025*0.0001)</f>
        <v>0.8325193786621092</v>
      </c>
      <c r="AP2025" s="4">
        <f>(U2025-T2025)/(1000-U2025)*AO2025</f>
        <v>0.006479598368011436</v>
      </c>
      <c r="AQ2025" s="4">
        <f>(P2025+273.15)</f>
        <v>298.1383766174316</v>
      </c>
      <c r="AR2025" s="4">
        <f>(O2025+273.15)</f>
        <v>296.5801986694336</v>
      </c>
      <c r="AS2025" s="4">
        <f>(Y2025*AK2025+Z2025*AL2025)*AM2025</f>
        <v>319.7918873833441</v>
      </c>
      <c r="AT2025" s="4">
        <f>((AS2025+0.00000010773*(AR2025^4-AQ2025^4))-AP2025*44100)/(L2025*0.92*2*29.3+0.00000043092*AQ2025^3)</f>
        <v>0.1862680750647502</v>
      </c>
      <c r="AU2025" s="4">
        <f>0.61365*EXP(17.502*J2025/(240.97+J2025))</f>
        <v>3.17747481835491</v>
      </c>
      <c r="AV2025" s="4">
        <f>AU2025*1000/AA2025</f>
        <v>31.29441595381367</v>
      </c>
      <c r="AW2025" s="4">
        <f>(AV2025-U2025)</f>
        <v>9.998507979570501</v>
      </c>
      <c r="AX2025" s="4">
        <f>IF(D2025,P2025,(O2025+P2025)/2)</f>
        <v>24.20928764343262</v>
      </c>
      <c r="AY2025" s="4">
        <f>0.61365*EXP(17.502*AX2025/(240.97+AX2025))</f>
        <v>3.032834576634933</v>
      </c>
      <c r="AZ2025" s="4">
        <f>IF(AW2025&lt;&gt;0,(1000-(AV2025+U2025)/2)/AW2025*AP2025,0)</f>
        <v>0.6310157767893027</v>
      </c>
      <c r="BA2025" s="4">
        <f>U2025*AA2025/1000</f>
        <v>2.162277494554583</v>
      </c>
      <c r="BB2025" s="4">
        <f>(AY2025-BA2025)</f>
        <v>0.8705570820803508</v>
      </c>
      <c r="BC2025" s="4">
        <f>1/(1.6/F2025+1.37/N2025)</f>
        <v>0.407396964150428</v>
      </c>
      <c r="BD2025" s="4">
        <f>G2025*AA2025*0.001</f>
        <v>34.26708453518816</v>
      </c>
      <c r="BE2025" s="4">
        <f>G2025/S2025</f>
        <v>0.8900356196107058</v>
      </c>
      <c r="BF2025" s="4">
        <f>(1-AP2025*AA2025/AU2025/F2025)*100</f>
        <v>74.47796532221564</v>
      </c>
      <c r="BG2025" s="4">
        <f>(S2025-E2025/(N2025/1.35))</f>
        <v>372.2166967461046</v>
      </c>
      <c r="BH2025" s="4">
        <f>E2025*BF2025/100/BG2025</f>
        <v>0.02934444988364267</v>
      </c>
    </row>
    <row r="2026" ht="16" customHeight="1">
      <c r="A2026" s="4">
        <v>1906</v>
      </c>
      <c r="B2026" t="s" s="2">
        <v>2087</v>
      </c>
      <c r="C2026" s="4">
        <v>11072.000026308</v>
      </c>
      <c r="D2026" s="4">
        <v>0</v>
      </c>
      <c r="E2026" s="4">
        <f>(R2026-S2026*(1000-T2026)/(1000-U2026))*AO2026</f>
        <v>14.96617022723421</v>
      </c>
      <c r="F2026" s="4">
        <f>IF(AZ2026&lt;&gt;0,1/(1/AZ2026-1/N2026),0)</f>
        <v>0.8093878429421349</v>
      </c>
      <c r="G2026" s="4">
        <f>((BC2026-AP2026/2)*S2026-E2026)/(BC2026+AP2026/2)</f>
        <v>336.3303588711247</v>
      </c>
      <c r="H2026" s="4">
        <f>AP2026*1000</f>
        <v>6.493844965595593</v>
      </c>
      <c r="I2026" s="4">
        <f>(AU2026-BA2026)</f>
        <v>1.019236697003615</v>
      </c>
      <c r="J2026" s="4">
        <f>(P2026+AT2026*D2026)</f>
        <v>25.01848411560059</v>
      </c>
      <c r="K2026" s="4">
        <v>6</v>
      </c>
      <c r="L2026" s="4">
        <f>(K2026*AI2026+AJ2026)</f>
        <v>1.420000016689301</v>
      </c>
      <c r="M2026" s="4">
        <v>1</v>
      </c>
      <c r="N2026" s="4">
        <f>L2026*(M2026+1)*(M2026+1)/(M2026*M2026+1)</f>
        <v>2.840000033378601</v>
      </c>
      <c r="O2026" s="4">
        <v>23.3402042388916</v>
      </c>
      <c r="P2026" s="4">
        <v>25.01848411560059</v>
      </c>
      <c r="Q2026" s="4">
        <v>22.35693550109863</v>
      </c>
      <c r="R2026" s="4">
        <v>399.7772521972656</v>
      </c>
      <c r="S2026" s="4">
        <v>378.8456726074219</v>
      </c>
      <c r="T2026" s="4">
        <v>13.67844200134277</v>
      </c>
      <c r="U2026" s="4">
        <v>21.31226348876953</v>
      </c>
      <c r="V2026" s="4">
        <v>48.18380737304688</v>
      </c>
      <c r="W2026" s="4">
        <v>75.05876159667969</v>
      </c>
      <c r="X2026" s="4">
        <v>499.5227966308594</v>
      </c>
      <c r="Y2026" s="4">
        <v>1998.759765625</v>
      </c>
      <c r="Z2026" s="4">
        <v>436.302490234375</v>
      </c>
      <c r="AA2026" s="4">
        <v>101.5352783203125</v>
      </c>
      <c r="AB2026" s="4">
        <v>11.29150295257568</v>
      </c>
      <c r="AC2026" s="4">
        <v>0.3424232304096222</v>
      </c>
      <c r="AD2026" s="4">
        <v>0.3483929038047791</v>
      </c>
      <c r="AE2026" s="4">
        <v>0.0004306553164497018</v>
      </c>
      <c r="AF2026" s="4">
        <v>0.3922660350799561</v>
      </c>
      <c r="AG2026" s="4">
        <v>0.003508769907057285</v>
      </c>
      <c r="AH2026" s="4">
        <v>0.6666666865348816</v>
      </c>
      <c r="AI2026" s="4">
        <v>-0.2195652425289154</v>
      </c>
      <c r="AJ2026" s="4">
        <v>2.737391471862793</v>
      </c>
      <c r="AK2026" s="4">
        <v>1</v>
      </c>
      <c r="AL2026" s="4">
        <v>0</v>
      </c>
      <c r="AM2026" s="4">
        <v>0.1599999964237213</v>
      </c>
      <c r="AN2026" s="4">
        <v>111115</v>
      </c>
      <c r="AO2026" s="4">
        <f>X2026*0.000001/(K2026*0.0001)</f>
        <v>0.8325379943847655</v>
      </c>
      <c r="AP2026" s="4">
        <f>(U2026-T2026)/(1000-U2026)*AO2026</f>
        <v>0.006493844965595593</v>
      </c>
      <c r="AQ2026" s="4">
        <f>(P2026+273.15)</f>
        <v>298.1684841156006</v>
      </c>
      <c r="AR2026" s="4">
        <f>(O2026+273.15)</f>
        <v>296.4902042388916</v>
      </c>
      <c r="AS2026" s="4">
        <f>(Y2026*AK2026+Z2026*AL2026)*AM2026</f>
        <v>319.8015553518781</v>
      </c>
      <c r="AT2026" s="4">
        <f>((AS2026+0.00000010773*(AR2026^4-AQ2026^4))-AP2026*44100)/(L2026*0.92*2*29.3+0.00000043092*AQ2026^3)</f>
        <v>0.1638269412957294</v>
      </c>
      <c r="AU2026" s="4">
        <f>0.61365*EXP(17.502*J2026/(240.97+J2026))</f>
        <v>3.183183301971664</v>
      </c>
      <c r="AV2026" s="4">
        <f>AU2026*1000/AA2026</f>
        <v>31.35051535417771</v>
      </c>
      <c r="AW2026" s="4">
        <f>(AV2026-U2026)</f>
        <v>10.03825186540817</v>
      </c>
      <c r="AX2026" s="4">
        <f>IF(D2026,P2026,(O2026+P2026)/2)</f>
        <v>24.17934417724609</v>
      </c>
      <c r="AY2026" s="4">
        <f>0.61365*EXP(17.502*AX2026/(240.97+AX2026))</f>
        <v>3.027392290868639</v>
      </c>
      <c r="AZ2026" s="4">
        <f>IF(AW2026&lt;&gt;0,(1000-(AV2026+U2026)/2)/AW2026*AP2026,0)</f>
        <v>0.6298759076520463</v>
      </c>
      <c r="BA2026" s="4">
        <f>U2026*AA2026/1000</f>
        <v>2.163946604968049</v>
      </c>
      <c r="BB2026" s="4">
        <f>(AY2026-BA2026)</f>
        <v>0.8634456859005906</v>
      </c>
      <c r="BC2026" s="4">
        <f>1/(1.6/F2026+1.37/N2026)</f>
        <v>0.4066368055103928</v>
      </c>
      <c r="BD2026" s="4">
        <f>G2026*AA2026*0.001</f>
        <v>34.14939659555023</v>
      </c>
      <c r="BE2026" s="4">
        <f>G2026/S2026</f>
        <v>0.8877766942837603</v>
      </c>
      <c r="BF2026" s="4">
        <f>(1-AP2026*AA2026/AU2026/F2026)*100</f>
        <v>74.40821640320765</v>
      </c>
      <c r="BG2026" s="4">
        <f>(S2026-E2026/(N2026/1.35))</f>
        <v>371.731472054850</v>
      </c>
      <c r="BH2026" s="4">
        <f>E2026*BF2026/100/BG2026</f>
        <v>0.02995727068358018</v>
      </c>
    </row>
    <row r="2027" ht="16" customHeight="1">
      <c r="A2027" s="4">
        <v>1907</v>
      </c>
      <c r="B2027" t="s" s="2">
        <v>2088</v>
      </c>
      <c r="C2027" s="4">
        <v>11077.000026196241</v>
      </c>
      <c r="D2027" s="4">
        <v>0</v>
      </c>
      <c r="E2027" s="4">
        <f>(R2027-S2027*(1000-T2027)/(1000-U2027))*AO2027</f>
        <v>15.24884787981373</v>
      </c>
      <c r="F2027" s="4">
        <f>IF(AZ2027&lt;&gt;0,1/(1/AZ2027-1/N2027),0)</f>
        <v>0.8138921896534814</v>
      </c>
      <c r="G2027" s="4">
        <f>((BC2027-AP2027/2)*S2027-E2027)/(BC2027+AP2027/2)</f>
        <v>335.3893874030369</v>
      </c>
      <c r="H2027" s="4">
        <f>AP2027*1000</f>
        <v>6.508635252870906</v>
      </c>
      <c r="I2027" s="4">
        <f>(AU2027-BA2027)</f>
        <v>1.017147225041297</v>
      </c>
      <c r="J2027" s="4">
        <f>(P2027+AT2027*D2027)</f>
        <v>25.01699447631836</v>
      </c>
      <c r="K2027" s="4">
        <v>6</v>
      </c>
      <c r="L2027" s="4">
        <f>(K2027*AI2027+AJ2027)</f>
        <v>1.420000016689301</v>
      </c>
      <c r="M2027" s="4">
        <v>1</v>
      </c>
      <c r="N2027" s="4">
        <f>L2027*(M2027+1)*(M2027+1)/(M2027*M2027+1)</f>
        <v>2.840000033378601</v>
      </c>
      <c r="O2027" s="4">
        <v>23.24932289123535</v>
      </c>
      <c r="P2027" s="4">
        <v>25.01699447631836</v>
      </c>
      <c r="Q2027" s="4">
        <v>22.27502250671387</v>
      </c>
      <c r="R2027" s="4">
        <v>399.684814453125</v>
      </c>
      <c r="S2027" s="4">
        <v>378.4096069335938</v>
      </c>
      <c r="T2027" s="4">
        <v>13.6787805557251</v>
      </c>
      <c r="U2027" s="4">
        <v>21.33012580871582</v>
      </c>
      <c r="V2027" s="4">
        <v>48.450683593750</v>
      </c>
      <c r="W2027" s="4">
        <v>75.536376953125</v>
      </c>
      <c r="X2027" s="4">
        <v>499.5047302246094</v>
      </c>
      <c r="Y2027" s="4">
        <v>1999.020141601562</v>
      </c>
      <c r="Z2027" s="4">
        <v>423.373291015625</v>
      </c>
      <c r="AA2027" s="4">
        <v>101.5349578857422</v>
      </c>
      <c r="AB2027" s="4">
        <v>11.29150295257568</v>
      </c>
      <c r="AC2027" s="4">
        <v>0.3424232304096222</v>
      </c>
      <c r="AD2027" s="4">
        <v>0.3483929038047791</v>
      </c>
      <c r="AE2027" s="4">
        <v>0.0004306553164497018</v>
      </c>
      <c r="AF2027" s="4">
        <v>0.3922660350799561</v>
      </c>
      <c r="AG2027" s="4">
        <v>0.003508769907057285</v>
      </c>
      <c r="AH2027" s="4">
        <v>0.6666666865348816</v>
      </c>
      <c r="AI2027" s="4">
        <v>-0.2195652425289154</v>
      </c>
      <c r="AJ2027" s="4">
        <v>2.737391471862793</v>
      </c>
      <c r="AK2027" s="4">
        <v>1</v>
      </c>
      <c r="AL2027" s="4">
        <v>0</v>
      </c>
      <c r="AM2027" s="4">
        <v>0.1599999964237213</v>
      </c>
      <c r="AN2027" s="4">
        <v>111115</v>
      </c>
      <c r="AO2027" s="4">
        <f>X2027*0.000001/(K2027*0.0001)</f>
        <v>0.8325078837076821</v>
      </c>
      <c r="AP2027" s="4">
        <f>(U2027-T2027)/(1000-U2027)*AO2027</f>
        <v>0.006508635252870906</v>
      </c>
      <c r="AQ2027" s="4">
        <f>(P2027+273.15)</f>
        <v>298.1669944763183</v>
      </c>
      <c r="AR2027" s="4">
        <f>(O2027+273.15)</f>
        <v>296.3993228912353</v>
      </c>
      <c r="AS2027" s="4">
        <f>(Y2027*AK2027+Z2027*AL2027)*AM2027</f>
        <v>319.8432155071969</v>
      </c>
      <c r="AT2027" s="4">
        <f>((AS2027+0.00000010773*(AR2027^4-AQ2027^4))-AP2027*44100)/(L2027*0.92*2*29.3+0.00000043092*AQ2027^3)</f>
        <v>0.145483833385604</v>
      </c>
      <c r="AU2027" s="4">
        <f>0.61365*EXP(17.502*J2027/(240.97+J2027))</f>
        <v>3.18290065072684</v>
      </c>
      <c r="AV2027" s="4">
        <f>AU2027*1000/AA2027</f>
        <v>31.34783051083327</v>
      </c>
      <c r="AW2027" s="4">
        <f>(AV2027-U2027)</f>
        <v>10.01770470211745</v>
      </c>
      <c r="AX2027" s="4">
        <f>IF(D2027,P2027,(O2027+P2027)/2)</f>
        <v>24.13315868377686</v>
      </c>
      <c r="AY2027" s="4">
        <f>0.61365*EXP(17.502*AX2027/(240.97+AX2027))</f>
        <v>3.019014724238815</v>
      </c>
      <c r="AZ2027" s="4">
        <f>IF(AW2027&lt;&gt;0,(1000-(AV2027+U2027)/2)/AW2027*AP2027,0)</f>
        <v>0.6326004448659882</v>
      </c>
      <c r="BA2027" s="4">
        <f>U2027*AA2027/1000</f>
        <v>2.165753425685543</v>
      </c>
      <c r="BB2027" s="4">
        <f>(AY2027-BA2027)</f>
        <v>0.8532612985532717</v>
      </c>
      <c r="BC2027" s="4">
        <f>1/(1.6/F2027+1.37/N2027)</f>
        <v>0.4084539019224272</v>
      </c>
      <c r="BD2027" s="4">
        <f>G2027*AA2027*0.001</f>
        <v>34.05374732529223</v>
      </c>
      <c r="BE2027" s="4">
        <f>G2027/S2027</f>
        <v>0.8863130884039465</v>
      </c>
      <c r="BF2027" s="4">
        <f>(1-AP2027*AA2027/AU2027/F2027)*100</f>
        <v>74.48970015578927</v>
      </c>
      <c r="BG2027" s="4">
        <f>(S2027-E2027/(N2027/1.35))</f>
        <v>371.1610349632411</v>
      </c>
      <c r="BH2027" s="4">
        <f>E2027*BF2027/100/BG2027</f>
        <v>0.0306034847219634</v>
      </c>
    </row>
    <row r="2028" ht="16" customHeight="1">
      <c r="A2028" s="4">
        <v>1908</v>
      </c>
      <c r="B2028" t="s" s="2">
        <v>2089</v>
      </c>
      <c r="C2028" s="4">
        <v>11082.500026073307</v>
      </c>
      <c r="D2028" s="4">
        <v>0</v>
      </c>
      <c r="E2028" s="4">
        <f>(R2028-S2028*(1000-T2028)/(1000-U2028))*AO2028</f>
        <v>15.77614452417687</v>
      </c>
      <c r="F2028" s="4">
        <f>IF(AZ2028&lt;&gt;0,1/(1/AZ2028-1/N2028),0)</f>
        <v>0.82731853566681</v>
      </c>
      <c r="G2028" s="4">
        <f>((BC2028-AP2028/2)*S2028-E2028)/(BC2028+AP2028/2)</f>
        <v>334.1511345902266</v>
      </c>
      <c r="H2028" s="4">
        <f>AP2028*1000</f>
        <v>6.523025367687519</v>
      </c>
      <c r="I2028" s="4">
        <f>(AU2028-BA2028)</f>
        <v>1.006565318620304</v>
      </c>
      <c r="J2028" s="4">
        <f>(P2028+AT2028*D2028)</f>
        <v>24.97041702270508</v>
      </c>
      <c r="K2028" s="4">
        <v>6</v>
      </c>
      <c r="L2028" s="4">
        <f>(K2028*AI2028+AJ2028)</f>
        <v>1.420000016689301</v>
      </c>
      <c r="M2028" s="4">
        <v>1</v>
      </c>
      <c r="N2028" s="4">
        <f>L2028*(M2028+1)*(M2028+1)/(M2028*M2028+1)</f>
        <v>2.840000033378601</v>
      </c>
      <c r="O2028" s="4">
        <v>23.16865158081055</v>
      </c>
      <c r="P2028" s="4">
        <v>24.97041702270508</v>
      </c>
      <c r="Q2028" s="4">
        <v>22.22073364257812</v>
      </c>
      <c r="R2028" s="4">
        <v>399.7953796386719</v>
      </c>
      <c r="S2028" s="4">
        <v>377.8833923339844</v>
      </c>
      <c r="T2028" s="4">
        <v>13.67911434173584</v>
      </c>
      <c r="U2028" s="4">
        <v>21.34758186340332</v>
      </c>
      <c r="V2028" s="4">
        <v>48.70932388305664</v>
      </c>
      <c r="W2028" s="4">
        <v>76.00410461425781</v>
      </c>
      <c r="X2028" s="4">
        <v>499.482421875</v>
      </c>
      <c r="Y2028" s="4">
        <v>1999.377563476562</v>
      </c>
      <c r="Z2028" s="4">
        <v>482.4347229003906</v>
      </c>
      <c r="AA2028" s="4">
        <v>101.5341491699219</v>
      </c>
      <c r="AB2028" s="4">
        <v>11.29150295257568</v>
      </c>
      <c r="AC2028" s="4">
        <v>0.3424232304096222</v>
      </c>
      <c r="AD2028" s="4">
        <v>0.3483929038047791</v>
      </c>
      <c r="AE2028" s="4">
        <v>0.0004306553164497018</v>
      </c>
      <c r="AF2028" s="4">
        <v>0.3922660350799561</v>
      </c>
      <c r="AG2028" s="4">
        <v>0.003508769907057285</v>
      </c>
      <c r="AH2028" s="4">
        <v>0.6666666865348816</v>
      </c>
      <c r="AI2028" s="4">
        <v>-0.2195652425289154</v>
      </c>
      <c r="AJ2028" s="4">
        <v>2.737391471862793</v>
      </c>
      <c r="AK2028" s="4">
        <v>1</v>
      </c>
      <c r="AL2028" s="4">
        <v>0</v>
      </c>
      <c r="AM2028" s="4">
        <v>0.1599999964237213</v>
      </c>
      <c r="AN2028" s="4">
        <v>111115</v>
      </c>
      <c r="AO2028" s="4">
        <f>X2028*0.000001/(K2028*0.0001)</f>
        <v>0.8324707031249999</v>
      </c>
      <c r="AP2028" s="4">
        <f>(U2028-T2028)/(1000-U2028)*AO2028</f>
        <v>0.006523025367687519</v>
      </c>
      <c r="AQ2028" s="4">
        <f>(P2028+273.15)</f>
        <v>298.1204170227051</v>
      </c>
      <c r="AR2028" s="4">
        <f>(O2028+273.15)</f>
        <v>296.3186515808105</v>
      </c>
      <c r="AS2028" s="4">
        <f>(Y2028*AK2028+Z2028*AL2028)*AM2028</f>
        <v>319.9004030059186</v>
      </c>
      <c r="AT2028" s="4">
        <f>((AS2028+0.00000010773*(AR2028^4-AQ2028^4))-AP2028*44100)/(L2028*0.92*2*29.3+0.00000043092*AQ2028^3)</f>
        <v>0.1346901199228567</v>
      </c>
      <c r="AU2028" s="4">
        <f>0.61365*EXP(17.502*J2028/(240.97+J2028))</f>
        <v>3.174073879956215</v>
      </c>
      <c r="AV2028" s="4">
        <f>AU2028*1000/AA2028</f>
        <v>31.26114618485908</v>
      </c>
      <c r="AW2028" s="4">
        <f>(AV2028-U2028)</f>
        <v>9.913564321455755</v>
      </c>
      <c r="AX2028" s="4">
        <f>IF(D2028,P2028,(O2028+P2028)/2)</f>
        <v>24.06953430175781</v>
      </c>
      <c r="AY2028" s="4">
        <f>0.61365*EXP(17.502*AX2028/(240.97+AX2028))</f>
        <v>3.007507120895001</v>
      </c>
      <c r="AZ2028" s="4">
        <f>IF(AW2028&lt;&gt;0,(1000-(AV2028+U2028)/2)/AW2028*AP2028,0)</f>
        <v>0.6406819109581919</v>
      </c>
      <c r="BA2028" s="4">
        <f>U2028*AA2028/1000</f>
        <v>2.167508561335911</v>
      </c>
      <c r="BB2028" s="4">
        <f>(AY2028-BA2028)</f>
        <v>0.8399985595590902</v>
      </c>
      <c r="BC2028" s="4">
        <f>1/(1.6/F2028+1.37/N2028)</f>
        <v>0.413846782645431</v>
      </c>
      <c r="BD2028" s="4">
        <f>G2028*AA2028*0.001</f>
        <v>33.92775114478271</v>
      </c>
      <c r="BE2028" s="4">
        <f>G2028/S2028</f>
        <v>0.8842704955260221</v>
      </c>
      <c r="BF2028" s="4">
        <f>(1-AP2028*AA2028/AU2028/F2028)*100</f>
        <v>74.77847074551973</v>
      </c>
      <c r="BG2028" s="4">
        <f>(S2028-E2028/(N2028/1.35))</f>
        <v>370.3841687926727</v>
      </c>
      <c r="BH2028" s="4">
        <f>E2028*BF2028/100/BG2028</f>
        <v>0.03185114433005404</v>
      </c>
    </row>
    <row r="2029" ht="16" customHeight="1">
      <c r="A2029" s="4">
        <v>1909</v>
      </c>
      <c r="B2029" t="s" s="2">
        <v>2090</v>
      </c>
      <c r="C2029" s="4">
        <v>11088.000025950372</v>
      </c>
      <c r="D2029" s="4">
        <v>0</v>
      </c>
      <c r="E2029" s="4">
        <f>(R2029-S2029*(1000-T2029)/(1000-U2029))*AO2029</f>
        <v>16.32796814394664</v>
      </c>
      <c r="F2029" s="4">
        <f>IF(AZ2029&lt;&gt;0,1/(1/AZ2029-1/N2029),0)</f>
        <v>0.8352956124503486</v>
      </c>
      <c r="G2029" s="4">
        <f>((BC2029-AP2029/2)*S2029-E2029)/(BC2029+AP2029/2)</f>
        <v>332.7745700752017</v>
      </c>
      <c r="H2029" s="4">
        <f>AP2029*1000</f>
        <v>6.533239239053243</v>
      </c>
      <c r="I2029" s="4">
        <f>(AU2029-BA2029)</f>
        <v>1.000692169522673</v>
      </c>
      <c r="J2029" s="4">
        <f>(P2029+AT2029*D2029)</f>
        <v>24.94670677185059</v>
      </c>
      <c r="K2029" s="4">
        <v>6</v>
      </c>
      <c r="L2029" s="4">
        <f>(K2029*AI2029+AJ2029)</f>
        <v>1.420000016689301</v>
      </c>
      <c r="M2029" s="4">
        <v>1</v>
      </c>
      <c r="N2029" s="4">
        <f>L2029*(M2029+1)*(M2029+1)/(M2029*M2029+1)</f>
        <v>2.840000033378601</v>
      </c>
      <c r="O2029" s="4">
        <v>23.09799957275391</v>
      </c>
      <c r="P2029" s="4">
        <v>24.94670677185059</v>
      </c>
      <c r="Q2029" s="4">
        <v>22.1112060546875</v>
      </c>
      <c r="R2029" s="4">
        <v>400.0675048828125</v>
      </c>
      <c r="S2029" s="4">
        <v>377.4906311035156</v>
      </c>
      <c r="T2029" s="4">
        <v>13.68092060089111</v>
      </c>
      <c r="U2029" s="4">
        <v>21.36144256591797</v>
      </c>
      <c r="V2029" s="4">
        <v>48.92929077148438</v>
      </c>
      <c r="W2029" s="4">
        <v>76.39051818847656</v>
      </c>
      <c r="X2029" s="4">
        <v>499.4722900390625</v>
      </c>
      <c r="Y2029" s="4">
        <v>1999.542480468750</v>
      </c>
      <c r="Z2029" s="4">
        <v>539.6416015625</v>
      </c>
      <c r="AA2029" s="4">
        <v>101.5332489013672</v>
      </c>
      <c r="AB2029" s="4">
        <v>11.29150295257568</v>
      </c>
      <c r="AC2029" s="4">
        <v>0.3424232304096222</v>
      </c>
      <c r="AD2029" s="4">
        <v>0.3483929038047791</v>
      </c>
      <c r="AE2029" s="4">
        <v>0.0004306553164497018</v>
      </c>
      <c r="AF2029" s="4">
        <v>0.3922660350799561</v>
      </c>
      <c r="AG2029" s="4">
        <v>0.003508769907057285</v>
      </c>
      <c r="AH2029" s="4">
        <v>0.6666666865348816</v>
      </c>
      <c r="AI2029" s="4">
        <v>-0.2195652425289154</v>
      </c>
      <c r="AJ2029" s="4">
        <v>2.737391471862793</v>
      </c>
      <c r="AK2029" s="4">
        <v>1</v>
      </c>
      <c r="AL2029" s="4">
        <v>0</v>
      </c>
      <c r="AM2029" s="4">
        <v>0.1599999964237213</v>
      </c>
      <c r="AN2029" s="4">
        <v>111115</v>
      </c>
      <c r="AO2029" s="4">
        <f>X2029*0.000001/(K2029*0.0001)</f>
        <v>0.8324538167317707</v>
      </c>
      <c r="AP2029" s="4">
        <f>(U2029-T2029)/(1000-U2029)*AO2029</f>
        <v>0.006533239239053243</v>
      </c>
      <c r="AQ2029" s="4">
        <f>(P2029+273.15)</f>
        <v>298.0967067718506</v>
      </c>
      <c r="AR2029" s="4">
        <f>(O2029+273.15)</f>
        <v>296.2479995727539</v>
      </c>
      <c r="AS2029" s="4">
        <f>(Y2029*AK2029+Z2029*AL2029)*AM2029</f>
        <v>319.9267897240788</v>
      </c>
      <c r="AT2029" s="4">
        <f>((AS2029+0.00000010773*(AR2029^4-AQ2029^4))-AP2029*44100)/(L2029*0.92*2*29.3+0.00000043092*AQ2029^3)</f>
        <v>0.1239495305290176</v>
      </c>
      <c r="AU2029" s="4">
        <f>0.61365*EXP(17.502*J2029/(240.97+J2029))</f>
        <v>3.169588834460282</v>
      </c>
      <c r="AV2029" s="4">
        <f>AU2029*1000/AA2029</f>
        <v>31.21725019889127</v>
      </c>
      <c r="AW2029" s="4">
        <f>(AV2029-U2029)</f>
        <v>9.855807632973303</v>
      </c>
      <c r="AX2029" s="4">
        <f>IF(D2029,P2029,(O2029+P2029)/2)</f>
        <v>24.02235317230225</v>
      </c>
      <c r="AY2029" s="4">
        <f>0.61365*EXP(17.502*AX2029/(240.97+AX2029))</f>
        <v>2.99899835490227</v>
      </c>
      <c r="AZ2029" s="4">
        <f>IF(AW2029&lt;&gt;0,(1000-(AV2029+U2029)/2)/AW2029*AP2029,0)</f>
        <v>0.6454554397364511</v>
      </c>
      <c r="BA2029" s="4">
        <f>U2029*AA2029/1000</f>
        <v>2.168896664937609</v>
      </c>
      <c r="BB2029" s="4">
        <f>(AY2029-BA2029)</f>
        <v>0.8301016899646609</v>
      </c>
      <c r="BC2029" s="4">
        <f>1/(1.6/F2029+1.37/N2029)</f>
        <v>0.4170343710143912</v>
      </c>
      <c r="BD2029" s="4">
        <f>G2029*AA2029*0.001</f>
        <v>33.78768325149091</v>
      </c>
      <c r="BE2029" s="4">
        <f>G2029/S2029</f>
        <v>0.8815439183282621</v>
      </c>
      <c r="BF2029" s="4">
        <f>(1-AP2029*AA2029/AU2029/F2029)*100</f>
        <v>74.94503984405638</v>
      </c>
      <c r="BG2029" s="4">
        <f>(S2029-E2029/(N2029/1.35))</f>
        <v>369.7290970418048</v>
      </c>
      <c r="BH2029" s="4">
        <f>E2029*BF2029/100/BG2029</f>
        <v>0.03309721179402339</v>
      </c>
    </row>
    <row r="2030" ht="16" customHeight="1">
      <c r="A2030" s="4">
        <v>1910</v>
      </c>
      <c r="B2030" t="s" s="2">
        <v>2091</v>
      </c>
      <c r="C2030" s="4">
        <v>11093.000025838614</v>
      </c>
      <c r="D2030" s="4">
        <v>0</v>
      </c>
      <c r="E2030" s="4">
        <f>(R2030-S2030*(1000-T2030)/(1000-U2030))*AO2030</f>
        <v>16.69939505350956</v>
      </c>
      <c r="F2030" s="4">
        <f>IF(AZ2030&lt;&gt;0,1/(1/AZ2030-1/N2030),0)</f>
        <v>0.8356160382529599</v>
      </c>
      <c r="G2030" s="4">
        <f>((BC2030-AP2030/2)*S2030-E2030)/(BC2030+AP2030/2)</f>
        <v>331.6129574082326</v>
      </c>
      <c r="H2030" s="4">
        <f>AP2030*1000</f>
        <v>6.542831983130736</v>
      </c>
      <c r="I2030" s="4">
        <f>(AU2030-BA2030)</f>
        <v>1.001839581501573</v>
      </c>
      <c r="J2030" s="4">
        <f>(P2030+AT2030*D2030)</f>
        <v>24.9598560333252</v>
      </c>
      <c r="K2030" s="4">
        <v>6</v>
      </c>
      <c r="L2030" s="4">
        <f>(K2030*AI2030+AJ2030)</f>
        <v>1.420000016689301</v>
      </c>
      <c r="M2030" s="4">
        <v>1</v>
      </c>
      <c r="N2030" s="4">
        <f>L2030*(M2030+1)*(M2030+1)/(M2030*M2030+1)</f>
        <v>2.840000033378601</v>
      </c>
      <c r="O2030" s="4">
        <v>23.02995872497559</v>
      </c>
      <c r="P2030" s="4">
        <v>24.9598560333252</v>
      </c>
      <c r="Q2030" s="4">
        <v>21.99888229370117</v>
      </c>
      <c r="R2030" s="4">
        <v>400.2268371582031</v>
      </c>
      <c r="S2030" s="4">
        <v>377.2024841308594</v>
      </c>
      <c r="T2030" s="4">
        <v>13.68331718444824</v>
      </c>
      <c r="U2030" s="4">
        <v>21.37474822998047</v>
      </c>
      <c r="V2030" s="4">
        <v>49.13856506347656</v>
      </c>
      <c r="W2030" s="4">
        <v>76.75099945068359</v>
      </c>
      <c r="X2030" s="4">
        <v>499.4894104003906</v>
      </c>
      <c r="Y2030" s="4">
        <v>1999.509521484375</v>
      </c>
      <c r="Z2030" s="4">
        <v>566.9468383789062</v>
      </c>
      <c r="AA2030" s="4">
        <v>101.5326995849609</v>
      </c>
      <c r="AB2030" s="4">
        <v>11.29150295257568</v>
      </c>
      <c r="AC2030" s="4">
        <v>0.3424232304096222</v>
      </c>
      <c r="AD2030" s="4">
        <v>0.3483929038047791</v>
      </c>
      <c r="AE2030" s="4">
        <v>0.0004306553164497018</v>
      </c>
      <c r="AF2030" s="4">
        <v>0.3922660350799561</v>
      </c>
      <c r="AG2030" s="4">
        <v>0.003508769907057285</v>
      </c>
      <c r="AH2030" s="4">
        <v>0.6666666865348816</v>
      </c>
      <c r="AI2030" s="4">
        <v>-0.2195652425289154</v>
      </c>
      <c r="AJ2030" s="4">
        <v>2.737391471862793</v>
      </c>
      <c r="AK2030" s="4">
        <v>1</v>
      </c>
      <c r="AL2030" s="4">
        <v>0</v>
      </c>
      <c r="AM2030" s="4">
        <v>0.1599999964237213</v>
      </c>
      <c r="AN2030" s="4">
        <v>111115</v>
      </c>
      <c r="AO2030" s="4">
        <f>X2030*0.000001/(K2030*0.0001)</f>
        <v>0.8324823506673177</v>
      </c>
      <c r="AP2030" s="4">
        <f>(U2030-T2030)/(1000-U2030)*AO2030</f>
        <v>0.006542831983130736</v>
      </c>
      <c r="AQ2030" s="4">
        <f>(P2030+273.15)</f>
        <v>298.1098560333252</v>
      </c>
      <c r="AR2030" s="4">
        <f>(O2030+273.15)</f>
        <v>296.1799587249756</v>
      </c>
      <c r="AS2030" s="4">
        <f>(Y2030*AK2030+Z2030*AL2030)*AM2030</f>
        <v>319.9215162866967</v>
      </c>
      <c r="AT2030" s="4">
        <f>((AS2030+0.00000010773*(AR2030^4-AQ2030^4))-AP2030*44100)/(L2030*0.92*2*29.3+0.00000043092*AQ2030^3)</f>
        <v>0.108709841501129</v>
      </c>
      <c r="AU2030" s="4">
        <f>0.61365*EXP(17.502*J2030/(240.97+J2030))</f>
        <v>3.172075472240356</v>
      </c>
      <c r="AV2030" s="4">
        <f>AU2030*1000/AA2030</f>
        <v>31.24191009602787</v>
      </c>
      <c r="AW2030" s="4">
        <f>(AV2030-U2030)</f>
        <v>9.867161866047404</v>
      </c>
      <c r="AX2030" s="4">
        <f>IF(D2030,P2030,(O2030+P2030)/2)</f>
        <v>23.99490737915039</v>
      </c>
      <c r="AY2030" s="4">
        <f>0.61365*EXP(17.502*AX2030/(240.97+AX2030))</f>
        <v>2.994058399375727</v>
      </c>
      <c r="AZ2030" s="4">
        <f>IF(AW2030&lt;&gt;0,(1000-(AV2030+U2030)/2)/AW2030*AP2030,0)</f>
        <v>0.6456467515326454</v>
      </c>
      <c r="BA2030" s="4">
        <f>U2030*AA2030/1000</f>
        <v>2.170235890738783</v>
      </c>
      <c r="BB2030" s="4">
        <f>(AY2030-BA2030)</f>
        <v>0.8238225086369448</v>
      </c>
      <c r="BC2030" s="4">
        <f>1/(1.6/F2030+1.37/N2030)</f>
        <v>0.4171621552410192</v>
      </c>
      <c r="BD2030" s="4">
        <f>G2030*AA2030*0.001</f>
        <v>33.66955878301053</v>
      </c>
      <c r="BE2030" s="4">
        <f>G2030/S2030</f>
        <v>0.879137787685378</v>
      </c>
      <c r="BF2030" s="4">
        <f>(1-AP2030*AA2030/AU2030/F2030)*100</f>
        <v>74.93767123513568</v>
      </c>
      <c r="BG2030" s="4">
        <f>(S2030-E2030/(N2030/1.35))</f>
        <v>369.2643915050581</v>
      </c>
      <c r="BH2030" s="4">
        <f>E2030*BF2030/100/BG2030</f>
        <v>0.03388937046556272</v>
      </c>
    </row>
    <row r="2031" ht="16" customHeight="1">
      <c r="A2031" s="4">
        <v>1911</v>
      </c>
      <c r="B2031" t="s" s="2">
        <v>2092</v>
      </c>
      <c r="C2031" s="4">
        <v>11098.000025726855</v>
      </c>
      <c r="D2031" s="4">
        <v>0</v>
      </c>
      <c r="E2031" s="4">
        <f>(R2031-S2031*(1000-T2031)/(1000-U2031))*AO2031</f>
        <v>16.86396458424128</v>
      </c>
      <c r="F2031" s="4">
        <f>IF(AZ2031&lt;&gt;0,1/(1/AZ2031-1/N2031),0)</f>
        <v>0.8350790873331045</v>
      </c>
      <c r="G2031" s="4">
        <f>((BC2031-AP2031/2)*S2031-E2031)/(BC2031+AP2031/2)</f>
        <v>330.8333311982954</v>
      </c>
      <c r="H2031" s="4">
        <f>AP2031*1000</f>
        <v>6.5491008210463</v>
      </c>
      <c r="I2031" s="4">
        <f>(AU2031-BA2031)</f>
        <v>1.003270189527483</v>
      </c>
      <c r="J2031" s="4">
        <f>(P2031+AT2031*D2031)</f>
        <v>24.97520446777344</v>
      </c>
      <c r="K2031" s="4">
        <v>6</v>
      </c>
      <c r="L2031" s="4">
        <f>(K2031*AI2031+AJ2031)</f>
        <v>1.420000016689301</v>
      </c>
      <c r="M2031" s="4">
        <v>1</v>
      </c>
      <c r="N2031" s="4">
        <f>L2031*(M2031+1)*(M2031+1)/(M2031*M2031+1)</f>
        <v>2.840000033378601</v>
      </c>
      <c r="O2031" s="4">
        <v>22.96664047241211</v>
      </c>
      <c r="P2031" s="4">
        <v>24.97520446777344</v>
      </c>
      <c r="Q2031" s="4">
        <v>21.96780395507812</v>
      </c>
      <c r="R2031" s="4">
        <v>400.0589294433594</v>
      </c>
      <c r="S2031" s="4">
        <v>376.8373107910156</v>
      </c>
      <c r="T2031" s="4">
        <v>13.69081878662109</v>
      </c>
      <c r="U2031" s="4">
        <v>21.38937568664551</v>
      </c>
      <c r="V2031" s="4">
        <v>49.35139083862305</v>
      </c>
      <c r="W2031" s="4">
        <v>77.10150146484375</v>
      </c>
      <c r="X2031" s="4">
        <v>499.4977416992188</v>
      </c>
      <c r="Y2031" s="4">
        <v>1999.465454101562</v>
      </c>
      <c r="Z2031" s="4">
        <v>585.855224609375</v>
      </c>
      <c r="AA2031" s="4">
        <v>101.5321807861328</v>
      </c>
      <c r="AB2031" s="4">
        <v>11.29150295257568</v>
      </c>
      <c r="AC2031" s="4">
        <v>0.3424232304096222</v>
      </c>
      <c r="AD2031" s="4">
        <v>0.3483929038047791</v>
      </c>
      <c r="AE2031" s="4">
        <v>0.0004306553164497018</v>
      </c>
      <c r="AF2031" s="4">
        <v>0.3922660350799561</v>
      </c>
      <c r="AG2031" s="4">
        <v>0.003508769907057285</v>
      </c>
      <c r="AH2031" s="4">
        <v>0.6666666865348816</v>
      </c>
      <c r="AI2031" s="4">
        <v>-0.2195652425289154</v>
      </c>
      <c r="AJ2031" s="4">
        <v>2.737391471862793</v>
      </c>
      <c r="AK2031" s="4">
        <v>1</v>
      </c>
      <c r="AL2031" s="4">
        <v>0</v>
      </c>
      <c r="AM2031" s="4">
        <v>0.1599999964237213</v>
      </c>
      <c r="AN2031" s="4">
        <v>111115</v>
      </c>
      <c r="AO2031" s="4">
        <f>X2031*0.000001/(K2031*0.0001)</f>
        <v>0.8324962361653645</v>
      </c>
      <c r="AP2031" s="4">
        <f>(U2031-T2031)/(1000-U2031)*AO2031</f>
        <v>0.0065491008210463</v>
      </c>
      <c r="AQ2031" s="4">
        <f>(P2031+273.15)</f>
        <v>298.1252044677734</v>
      </c>
      <c r="AR2031" s="4">
        <f>(O2031+273.15)</f>
        <v>296.1166404724121</v>
      </c>
      <c r="AS2031" s="4">
        <f>(Y2031*AK2031+Z2031*AL2031)*AM2031</f>
        <v>319.9144655056043</v>
      </c>
      <c r="AT2031" s="4">
        <f>((AS2031+0.00000010773*(AR2031^4-AQ2031^4))-AP2031*44100)/(L2031*0.92*2*29.3+0.00000043092*AQ2031^3)</f>
        <v>0.09543738473532648</v>
      </c>
      <c r="AU2031" s="4">
        <f>0.61365*EXP(17.502*J2031/(240.97+J2031))</f>
        <v>3.174980148646489</v>
      </c>
      <c r="AV2031" s="4">
        <f>AU2031*1000/AA2031</f>
        <v>31.27067816394351</v>
      </c>
      <c r="AW2031" s="4">
        <f>(AV2031-U2031)</f>
        <v>9.881302477298007</v>
      </c>
      <c r="AX2031" s="4">
        <f>IF(D2031,P2031,(O2031+P2031)/2)</f>
        <v>23.97092247009277</v>
      </c>
      <c r="AY2031" s="4">
        <f>0.61365*EXP(17.502*AX2031/(240.97+AX2031))</f>
        <v>2.989747193772501</v>
      </c>
      <c r="AZ2031" s="4">
        <f>IF(AW2031&lt;&gt;0,(1000-(AV2031+U2031)/2)/AW2031*AP2031,0)</f>
        <v>0.6453261434655878</v>
      </c>
      <c r="BA2031" s="4">
        <f>U2031*AA2031/1000</f>
        <v>2.171709959119005</v>
      </c>
      <c r="BB2031" s="4">
        <f>(AY2031-BA2031)</f>
        <v>0.8180372346534952</v>
      </c>
      <c r="BC2031" s="4">
        <f>1/(1.6/F2031+1.37/N2031)</f>
        <v>0.4169480107003147</v>
      </c>
      <c r="BD2031" s="4">
        <f>G2031*AA2031*0.001</f>
        <v>33.59022959330388</v>
      </c>
      <c r="BE2031" s="4">
        <f>G2031/S2031</f>
        <v>0.8779208473381956</v>
      </c>
      <c r="BF2031" s="4">
        <f>(1-AP2031*AA2031/AU2031/F2031)*100</f>
        <v>74.92062157842935</v>
      </c>
      <c r="BG2031" s="4">
        <f>(S2031-E2031/(N2031/1.35))</f>
        <v>368.8209896920184</v>
      </c>
      <c r="BH2031" s="4">
        <f>E2031*BF2031/100/BG2031</f>
        <v>0.03425669211459518</v>
      </c>
    </row>
    <row r="2032" ht="16" customHeight="1">
      <c r="A2032" s="4">
        <v>1912</v>
      </c>
      <c r="B2032" t="s" s="2">
        <v>2093</v>
      </c>
      <c r="C2032" s="4">
        <v>11103.500025603920</v>
      </c>
      <c r="D2032" s="4">
        <v>0</v>
      </c>
      <c r="E2032" s="4">
        <f>(R2032-S2032*(1000-T2032)/(1000-U2032))*AO2032</f>
        <v>17.22429570716364</v>
      </c>
      <c r="F2032" s="4">
        <f>IF(AZ2032&lt;&gt;0,1/(1/AZ2032-1/N2032),0)</f>
        <v>0.8395085135396514</v>
      </c>
      <c r="G2032" s="4">
        <f>((BC2032-AP2032/2)*S2032-E2032)/(BC2032+AP2032/2)</f>
        <v>329.7057810050563</v>
      </c>
      <c r="H2032" s="4">
        <f>AP2032*1000</f>
        <v>6.558209610052597</v>
      </c>
      <c r="I2032" s="4">
        <f>(AU2032-BA2032)</f>
        <v>1.00056009884226</v>
      </c>
      <c r="J2032" s="4">
        <f>(P2032+AT2032*D2032)</f>
        <v>24.97137069702148</v>
      </c>
      <c r="K2032" s="4">
        <v>6</v>
      </c>
      <c r="L2032" s="4">
        <f>(K2032*AI2032+AJ2032)</f>
        <v>1.420000016689301</v>
      </c>
      <c r="M2032" s="4">
        <v>1</v>
      </c>
      <c r="N2032" s="4">
        <f>L2032*(M2032+1)*(M2032+1)/(M2032*M2032+1)</f>
        <v>2.840000033378601</v>
      </c>
      <c r="O2032" s="4">
        <v>22.92119598388672</v>
      </c>
      <c r="P2032" s="4">
        <v>24.97137069702148</v>
      </c>
      <c r="Q2032" s="4">
        <v>22.00140762329102</v>
      </c>
      <c r="R2032" s="4">
        <v>400.0262451171875</v>
      </c>
      <c r="S2032" s="4">
        <v>376.3716430664062</v>
      </c>
      <c r="T2032" s="4">
        <v>13.69996643066406</v>
      </c>
      <c r="U2032" s="4">
        <v>21.40897750854492</v>
      </c>
      <c r="V2032" s="4">
        <v>49.5341682434082</v>
      </c>
      <c r="W2032" s="4">
        <v>77.40225982666016</v>
      </c>
      <c r="X2032" s="4">
        <v>499.504150390625</v>
      </c>
      <c r="Y2032" s="4">
        <v>1999.384155273438</v>
      </c>
      <c r="Z2032" s="4">
        <v>606.1212768554688</v>
      </c>
      <c r="AA2032" s="4">
        <v>101.5319061279297</v>
      </c>
      <c r="AB2032" s="4">
        <v>11.29150295257568</v>
      </c>
      <c r="AC2032" s="4">
        <v>0.3424232304096222</v>
      </c>
      <c r="AD2032" s="4">
        <v>0.3483929038047791</v>
      </c>
      <c r="AE2032" s="4">
        <v>0.0004306553164497018</v>
      </c>
      <c r="AF2032" s="4">
        <v>0.3922660350799561</v>
      </c>
      <c r="AG2032" s="4">
        <v>0.003508769907057285</v>
      </c>
      <c r="AH2032" s="4">
        <v>0.6666666865348816</v>
      </c>
      <c r="AI2032" s="4">
        <v>-0.2195652425289154</v>
      </c>
      <c r="AJ2032" s="4">
        <v>2.737391471862793</v>
      </c>
      <c r="AK2032" s="4">
        <v>1</v>
      </c>
      <c r="AL2032" s="4">
        <v>0</v>
      </c>
      <c r="AM2032" s="4">
        <v>0.1599999964237213</v>
      </c>
      <c r="AN2032" s="4">
        <v>111115</v>
      </c>
      <c r="AO2032" s="4">
        <f>X2032*0.000001/(K2032*0.0001)</f>
        <v>0.8325069173177082</v>
      </c>
      <c r="AP2032" s="4">
        <f>(U2032-T2032)/(1000-U2032)*AO2032</f>
        <v>0.006558209610052597</v>
      </c>
      <c r="AQ2032" s="4">
        <f>(P2032+273.15)</f>
        <v>298.1213706970215</v>
      </c>
      <c r="AR2032" s="4">
        <f>(O2032+273.15)</f>
        <v>296.0711959838867</v>
      </c>
      <c r="AS2032" s="4">
        <f>(Y2032*AK2032+Z2032*AL2032)*AM2032</f>
        <v>319.9014576933951</v>
      </c>
      <c r="AT2032" s="4">
        <f>((AS2032+0.00000010773*(AR2032^4-AQ2032^4))-AP2032*44100)/(L2032*0.92*2*29.3+0.00000043092*AQ2032^3)</f>
        <v>0.08544287122742304</v>
      </c>
      <c r="AU2032" s="4">
        <f>0.61365*EXP(17.502*J2032/(240.97+J2032))</f>
        <v>3.174254393534801</v>
      </c>
      <c r="AV2032" s="4">
        <f>AU2032*1000/AA2032</f>
        <v>31.26361470585666</v>
      </c>
      <c r="AW2032" s="4">
        <f>(AV2032-U2032)</f>
        <v>9.854637197311742</v>
      </c>
      <c r="AX2032" s="4">
        <f>IF(D2032,P2032,(O2032+P2032)/2)</f>
        <v>23.9462833404541</v>
      </c>
      <c r="AY2032" s="4">
        <f>0.61365*EXP(17.502*AX2032/(240.97+AX2032))</f>
        <v>2.985324047160636</v>
      </c>
      <c r="AZ2032" s="4">
        <f>IF(AW2032&lt;&gt;0,(1000-(AV2032+U2032)/2)/AW2032*AP2032,0)</f>
        <v>0.6479681120651571</v>
      </c>
      <c r="BA2032" s="4">
        <f>U2032*AA2032/1000</f>
        <v>2.173694294692541</v>
      </c>
      <c r="BB2032" s="4">
        <f>(AY2032-BA2032)</f>
        <v>0.8116297524680953</v>
      </c>
      <c r="BC2032" s="4">
        <f>1/(1.6/F2032+1.37/N2032)</f>
        <v>0.418712881709309</v>
      </c>
      <c r="BD2032" s="4">
        <f>G2032*AA2032*0.001</f>
        <v>33.47565640684112</v>
      </c>
      <c r="BE2032" s="4">
        <f>G2032/S2032</f>
        <v>0.8760112167825663</v>
      </c>
      <c r="BF2032" s="4">
        <f>(1-AP2032*AA2032/AU2032/F2032)*100</f>
        <v>75.01260404797935</v>
      </c>
      <c r="BG2032" s="4">
        <f>(S2032-E2032/(N2032/1.35))</f>
        <v>368.184037808878</v>
      </c>
      <c r="BH2032" s="4">
        <f>E2032*BF2032/100/BG2032</f>
        <v>0.0350922131653482</v>
      </c>
    </row>
    <row r="2033" ht="16" customHeight="1">
      <c r="A2033" s="4">
        <v>1913</v>
      </c>
      <c r="B2033" t="s" s="2">
        <v>2094</v>
      </c>
      <c r="C2033" s="4">
        <v>11108.500025492162</v>
      </c>
      <c r="D2033" s="4">
        <v>0</v>
      </c>
      <c r="E2033" s="4">
        <f>(R2033-S2033*(1000-T2033)/(1000-U2033))*AO2033</f>
        <v>17.48839729971138</v>
      </c>
      <c r="F2033" s="4">
        <f>IF(AZ2033&lt;&gt;0,1/(1/AZ2033-1/N2033),0)</f>
        <v>0.8437538908491454</v>
      </c>
      <c r="G2033" s="4">
        <f>((BC2033-AP2033/2)*S2033-E2033)/(BC2033+AP2033/2)</f>
        <v>328.8665430115456</v>
      </c>
      <c r="H2033" s="4">
        <f>AP2033*1000</f>
        <v>6.574808718895067</v>
      </c>
      <c r="I2033" s="4">
        <f>(AU2033-BA2033)</f>
        <v>0.9991859964689667</v>
      </c>
      <c r="J2033" s="4">
        <f>(P2033+AT2033*D2033)</f>
        <v>24.97171783447266</v>
      </c>
      <c r="K2033" s="4">
        <v>6</v>
      </c>
      <c r="L2033" s="4">
        <f>(K2033*AI2033+AJ2033)</f>
        <v>1.420000016689301</v>
      </c>
      <c r="M2033" s="4">
        <v>1</v>
      </c>
      <c r="N2033" s="4">
        <f>L2033*(M2033+1)*(M2033+1)/(M2033*M2033+1)</f>
        <v>2.840000033378601</v>
      </c>
      <c r="O2033" s="4">
        <v>22.9013786315918</v>
      </c>
      <c r="P2033" s="4">
        <v>24.97171783447266</v>
      </c>
      <c r="Q2033" s="4">
        <v>22.03260231018066</v>
      </c>
      <c r="R2033" s="4">
        <v>399.9544067382812</v>
      </c>
      <c r="S2033" s="4">
        <v>375.9775390625</v>
      </c>
      <c r="T2033" s="4">
        <v>13.69461345672607</v>
      </c>
      <c r="U2033" s="4">
        <v>21.4232292175293</v>
      </c>
      <c r="V2033" s="4">
        <v>49.5899772644043</v>
      </c>
      <c r="W2033" s="4">
        <v>77.56809997558594</v>
      </c>
      <c r="X2033" s="4">
        <v>499.4908752441406</v>
      </c>
      <c r="Y2033" s="4">
        <v>1999.247680664062</v>
      </c>
      <c r="Z2033" s="4">
        <v>584.117919921875</v>
      </c>
      <c r="AA2033" s="4">
        <v>101.5315704345703</v>
      </c>
      <c r="AB2033" s="4">
        <v>11.29150295257568</v>
      </c>
      <c r="AC2033" s="4">
        <v>0.3424232304096222</v>
      </c>
      <c r="AD2033" s="4">
        <v>0.3483929038047791</v>
      </c>
      <c r="AE2033" s="4">
        <v>0.0004306553164497018</v>
      </c>
      <c r="AF2033" s="4">
        <v>0.3922660350799561</v>
      </c>
      <c r="AG2033" s="4">
        <v>0.003508769907057285</v>
      </c>
      <c r="AH2033" s="4">
        <v>0.6666666865348816</v>
      </c>
      <c r="AI2033" s="4">
        <v>-0.2195652425289154</v>
      </c>
      <c r="AJ2033" s="4">
        <v>2.737391471862793</v>
      </c>
      <c r="AK2033" s="4">
        <v>1</v>
      </c>
      <c r="AL2033" s="4">
        <v>0</v>
      </c>
      <c r="AM2033" s="4">
        <v>0.1599999964237213</v>
      </c>
      <c r="AN2033" s="4">
        <v>111115</v>
      </c>
      <c r="AO2033" s="4">
        <f>X2033*0.000001/(K2033*0.0001)</f>
        <v>0.8324847920735676</v>
      </c>
      <c r="AP2033" s="4">
        <f>(U2033-T2033)/(1000-U2033)*AO2033</f>
        <v>0.006574808718895067</v>
      </c>
      <c r="AQ2033" s="4">
        <f>(P2033+273.15)</f>
        <v>298.1217178344726</v>
      </c>
      <c r="AR2033" s="4">
        <f>(O2033+273.15)</f>
        <v>296.0513786315918</v>
      </c>
      <c r="AS2033" s="4">
        <f>(Y2033*AK2033+Z2033*AL2033)*AM2033</f>
        <v>319.8796217563831</v>
      </c>
      <c r="AT2033" s="4">
        <f>((AS2033+0.00000010773*(AR2033^4-AQ2033^4))-AP2033*44100)/(L2033*0.92*2*29.3+0.00000043092*AQ2033^3)</f>
        <v>0.07430950495909404</v>
      </c>
      <c r="AU2033" s="4">
        <f>0.61365*EXP(17.502*J2033/(240.97+J2033))</f>
        <v>3.174320102704487</v>
      </c>
      <c r="AV2033" s="4">
        <f>AU2033*1000/AA2033</f>
        <v>31.2643652522848</v>
      </c>
      <c r="AW2033" s="4">
        <f>(AV2033-U2033)</f>
        <v>9.841136034755504</v>
      </c>
      <c r="AX2033" s="4">
        <f>IF(D2033,P2033,(O2033+P2033)/2)</f>
        <v>23.93654823303223</v>
      </c>
      <c r="AY2033" s="4">
        <f>0.61365*EXP(17.502*AX2033/(240.97+AX2033))</f>
        <v>2.983578005899707</v>
      </c>
      <c r="AZ2033" s="4">
        <f>IF(AW2033&lt;&gt;0,(1000-(AV2033+U2033)/2)/AW2033*AP2033,0)</f>
        <v>0.6504943401389777</v>
      </c>
      <c r="BA2033" s="4">
        <f>U2033*AA2033/1000</f>
        <v>2.17513410623552</v>
      </c>
      <c r="BB2033" s="4">
        <f>(AY2033-BA2033)</f>
        <v>0.8084438996641872</v>
      </c>
      <c r="BC2033" s="4">
        <f>1/(1.6/F2033+1.37/N2033)</f>
        <v>0.4204008929556726</v>
      </c>
      <c r="BD2033" s="4">
        <f>G2033*AA2033*0.001</f>
        <v>33.39033657535039</v>
      </c>
      <c r="BE2033" s="4">
        <f>G2033/S2033</f>
        <v>0.8746973125883379</v>
      </c>
      <c r="BF2033" s="4">
        <f>(1-AP2033*AA2033/AU2033/F2033)*100</f>
        <v>75.07600140667479</v>
      </c>
      <c r="BG2033" s="4">
        <f>(S2033-E2033/(N2033/1.35))</f>
        <v>367.6643925564686</v>
      </c>
      <c r="BH2033" s="4">
        <f>E2033*BF2033/100/BG2033</f>
        <v>0.03571079949146735</v>
      </c>
    </row>
    <row r="2034" ht="16" customHeight="1">
      <c r="A2034" s="4">
        <v>1914</v>
      </c>
      <c r="B2034" t="s" s="2">
        <v>2095</v>
      </c>
      <c r="C2034" s="4">
        <v>11114.000025369227</v>
      </c>
      <c r="D2034" s="4">
        <v>0</v>
      </c>
      <c r="E2034" s="4">
        <f>(R2034-S2034*(1000-T2034)/(1000-U2034))*AO2034</f>
        <v>17.7767571696994</v>
      </c>
      <c r="F2034" s="4">
        <f>IF(AZ2034&lt;&gt;0,1/(1/AZ2034-1/N2034),0)</f>
        <v>0.8499488709270671</v>
      </c>
      <c r="G2034" s="4">
        <f>((BC2034-AP2034/2)*S2034-E2034)/(BC2034+AP2034/2)</f>
        <v>328.0950711160768</v>
      </c>
      <c r="H2034" s="4">
        <f>AP2034*1000</f>
        <v>6.599820067648218</v>
      </c>
      <c r="I2034" s="4">
        <f>(AU2034-BA2034)</f>
        <v>0.9973473136188398</v>
      </c>
      <c r="J2034" s="4">
        <f>(P2034+AT2034*D2034)</f>
        <v>24.96896743774414</v>
      </c>
      <c r="K2034" s="4">
        <v>6</v>
      </c>
      <c r="L2034" s="4">
        <f>(K2034*AI2034+AJ2034)</f>
        <v>1.420000016689301</v>
      </c>
      <c r="M2034" s="4">
        <v>1</v>
      </c>
      <c r="N2034" s="4">
        <f>L2034*(M2034+1)*(M2034+1)/(M2034*M2034+1)</f>
        <v>2.840000033378601</v>
      </c>
      <c r="O2034" s="4">
        <v>22.89163398742676</v>
      </c>
      <c r="P2034" s="4">
        <v>24.96896743774414</v>
      </c>
      <c r="Q2034" s="4">
        <v>22.04390144348145</v>
      </c>
      <c r="R2034" s="4">
        <v>399.9580383300781</v>
      </c>
      <c r="S2034" s="4">
        <v>375.6263427734375</v>
      </c>
      <c r="T2034" s="4">
        <v>13.67831325531006</v>
      </c>
      <c r="U2034" s="4">
        <v>21.43620491027832</v>
      </c>
      <c r="V2034" s="4">
        <v>49.58308792114258</v>
      </c>
      <c r="W2034" s="4">
        <v>77.67488098144531</v>
      </c>
      <c r="X2034" s="4">
        <v>499.4922790527344</v>
      </c>
      <c r="Y2034" s="4">
        <v>1998.990600585938</v>
      </c>
      <c r="Z2034" s="4">
        <v>519.094970703125</v>
      </c>
      <c r="AA2034" s="4">
        <v>101.5316009521484</v>
      </c>
      <c r="AB2034" s="4">
        <v>11.29150295257568</v>
      </c>
      <c r="AC2034" s="4">
        <v>0.3424232304096222</v>
      </c>
      <c r="AD2034" s="4">
        <v>0.3483929038047791</v>
      </c>
      <c r="AE2034" s="4">
        <v>0.0004306553164497018</v>
      </c>
      <c r="AF2034" s="4">
        <v>0.3922660350799561</v>
      </c>
      <c r="AG2034" s="4">
        <v>0.003508769907057285</v>
      </c>
      <c r="AH2034" s="4">
        <v>0.6666666865348816</v>
      </c>
      <c r="AI2034" s="4">
        <v>-0.2195652425289154</v>
      </c>
      <c r="AJ2034" s="4">
        <v>2.737391471862793</v>
      </c>
      <c r="AK2034" s="4">
        <v>1</v>
      </c>
      <c r="AL2034" s="4">
        <v>0</v>
      </c>
      <c r="AM2034" s="4">
        <v>0.1599999964237213</v>
      </c>
      <c r="AN2034" s="4">
        <v>111115</v>
      </c>
      <c r="AO2034" s="4">
        <f>X2034*0.000001/(K2034*0.0001)</f>
        <v>0.8324871317545572</v>
      </c>
      <c r="AP2034" s="4">
        <f>(U2034-T2034)/(1000-U2034)*AO2034</f>
        <v>0.006599820067648218</v>
      </c>
      <c r="AQ2034" s="4">
        <f>(P2034+273.15)</f>
        <v>298.1189674377441</v>
      </c>
      <c r="AR2034" s="4">
        <f>(O2034+273.15)</f>
        <v>296.0416339874267</v>
      </c>
      <c r="AS2034" s="4">
        <f>(Y2034*AK2034+Z2034*AL2034)*AM2034</f>
        <v>319.8384889448025</v>
      </c>
      <c r="AT2034" s="4">
        <f>((AS2034+0.00000010773*(AR2034^4-AQ2034^4))-AP2034*44100)/(L2034*0.92*2*29.3+0.00000043092*AQ2034^3)</f>
        <v>0.0604226380869405</v>
      </c>
      <c r="AU2034" s="4">
        <f>0.61365*EXP(17.502*J2034/(240.97+J2034))</f>
        <v>3.173799516497703</v>
      </c>
      <c r="AV2034" s="4">
        <f>AU2034*1000/AA2034</f>
        <v>31.25922852328022</v>
      </c>
      <c r="AW2034" s="4">
        <f>(AV2034-U2034)</f>
        <v>9.823023613001897</v>
      </c>
      <c r="AX2034" s="4">
        <f>IF(D2034,P2034,(O2034+P2034)/2)</f>
        <v>23.93030071258545</v>
      </c>
      <c r="AY2034" s="4">
        <f>0.61365*EXP(17.502*AX2034/(240.97+AX2034))</f>
        <v>2.98245795163496</v>
      </c>
      <c r="AZ2034" s="4">
        <f>IF(AW2034&lt;&gt;0,(1000-(AV2034+U2034)/2)/AW2034*AP2034,0)</f>
        <v>0.6541702566629947</v>
      </c>
      <c r="BA2034" s="4">
        <f>U2034*AA2034/1000</f>
        <v>2.176452202878863</v>
      </c>
      <c r="BB2034" s="4">
        <f>(AY2034-BA2034)</f>
        <v>0.806005748756097</v>
      </c>
      <c r="BC2034" s="4">
        <f>1/(1.6/F2034+1.37/N2034)</f>
        <v>0.4228579169793318</v>
      </c>
      <c r="BD2034" s="4">
        <f>G2034*AA2034*0.001</f>
        <v>33.31201783492427</v>
      </c>
      <c r="BE2034" s="4">
        <f>G2034/S2034</f>
        <v>0.8734612931925554</v>
      </c>
      <c r="BF2034" s="4">
        <f>(1-AP2034*AA2034/AU2034/F2034)*100</f>
        <v>75.15945965128336</v>
      </c>
      <c r="BG2034" s="4">
        <f>(S2034-E2034/(N2034/1.35))</f>
        <v>367.1761237956073</v>
      </c>
      <c r="BH2034" s="4">
        <f>E2034*BF2034/100/BG2034</f>
        <v>0.03638829914688119</v>
      </c>
    </row>
    <row r="2035" ht="16" customHeight="1">
      <c r="A2035" s="4">
        <v>1915</v>
      </c>
      <c r="B2035" t="s" s="2">
        <v>2096</v>
      </c>
      <c r="C2035" s="4">
        <v>11119.500025246292</v>
      </c>
      <c r="D2035" s="4">
        <v>0</v>
      </c>
      <c r="E2035" s="4">
        <f>(R2035-S2035*(1000-T2035)/(1000-U2035))*AO2035</f>
        <v>17.98048662445744</v>
      </c>
      <c r="F2035" s="4">
        <f>IF(AZ2035&lt;&gt;0,1/(1/AZ2035-1/N2035),0)</f>
        <v>0.8543769876803973</v>
      </c>
      <c r="G2035" s="4">
        <f>((BC2035-AP2035/2)*S2035-E2035)/(BC2035+AP2035/2)</f>
        <v>327.429281673663</v>
      </c>
      <c r="H2035" s="4">
        <f>AP2035*1000</f>
        <v>6.616654335298118</v>
      </c>
      <c r="I2035" s="4">
        <f>(AU2035-BA2035)</f>
        <v>0.9959027059004435</v>
      </c>
      <c r="J2035" s="4">
        <f>(P2035+AT2035*D2035)</f>
        <v>24.96549224853516</v>
      </c>
      <c r="K2035" s="4">
        <v>6</v>
      </c>
      <c r="L2035" s="4">
        <f>(K2035*AI2035+AJ2035)</f>
        <v>1.420000016689301</v>
      </c>
      <c r="M2035" s="4">
        <v>1</v>
      </c>
      <c r="N2035" s="4">
        <f>L2035*(M2035+1)*(M2035+1)/(M2035*M2035+1)</f>
        <v>2.840000033378601</v>
      </c>
      <c r="O2035" s="4">
        <v>22.88395881652832</v>
      </c>
      <c r="P2035" s="4">
        <v>24.96549224853516</v>
      </c>
      <c r="Q2035" s="4">
        <v>22.04152679443359</v>
      </c>
      <c r="R2035" s="4">
        <v>399.8302001953125</v>
      </c>
      <c r="S2035" s="4">
        <v>375.2500915527344</v>
      </c>
      <c r="T2035" s="4">
        <v>13.66661262512207</v>
      </c>
      <c r="U2035" s="4">
        <v>21.44394111633301</v>
      </c>
      <c r="V2035" s="4">
        <v>49.55854415893555</v>
      </c>
      <c r="W2035" s="4">
        <v>77.74574279785156</v>
      </c>
      <c r="X2035" s="4">
        <v>499.5108947753906</v>
      </c>
      <c r="Y2035" s="4">
        <v>1998.766235351562</v>
      </c>
      <c r="Z2035" s="4">
        <v>483.4341125488281</v>
      </c>
      <c r="AA2035" s="4">
        <v>101.5316696166992</v>
      </c>
      <c r="AB2035" s="4">
        <v>11.29150295257568</v>
      </c>
      <c r="AC2035" s="4">
        <v>0.3424232304096222</v>
      </c>
      <c r="AD2035" s="4">
        <v>0.3483929038047791</v>
      </c>
      <c r="AE2035" s="4">
        <v>0.0004306553164497018</v>
      </c>
      <c r="AF2035" s="4">
        <v>0.3922660350799561</v>
      </c>
      <c r="AG2035" s="4">
        <v>0.003508769907057285</v>
      </c>
      <c r="AH2035" s="4">
        <v>0.6666666865348816</v>
      </c>
      <c r="AI2035" s="4">
        <v>-0.2195652425289154</v>
      </c>
      <c r="AJ2035" s="4">
        <v>2.737391471862793</v>
      </c>
      <c r="AK2035" s="4">
        <v>1</v>
      </c>
      <c r="AL2035" s="4">
        <v>0</v>
      </c>
      <c r="AM2035" s="4">
        <v>0.1599999964237213</v>
      </c>
      <c r="AN2035" s="4">
        <v>111115</v>
      </c>
      <c r="AO2035" s="4">
        <f>X2035*0.000001/(K2035*0.0001)</f>
        <v>0.8325181579589842</v>
      </c>
      <c r="AP2035" s="4">
        <f>(U2035-T2035)/(1000-U2035)*AO2035</f>
        <v>0.006616654335298118</v>
      </c>
      <c r="AQ2035" s="4">
        <f>(P2035+273.15)</f>
        <v>298.1154922485351</v>
      </c>
      <c r="AR2035" s="4">
        <f>(O2035+273.15)</f>
        <v>296.0339588165283</v>
      </c>
      <c r="AS2035" s="4">
        <f>(Y2035*AK2035+Z2035*AL2035)*AM2035</f>
        <v>319.8025905081049</v>
      </c>
      <c r="AT2035" s="4">
        <f>((AS2035+0.00000010773*(AR2035^4-AQ2035^4))-AP2035*44100)/(L2035*0.92*2*29.3+0.00000043092*AQ2035^3)</f>
        <v>0.05105151468634637</v>
      </c>
      <c r="AU2035" s="4">
        <f>0.61365*EXP(17.502*J2035/(240.97+J2035))</f>
        <v>3.173141850603919</v>
      </c>
      <c r="AV2035" s="4">
        <f>AU2035*1000/AA2035</f>
        <v>31.252729937202</v>
      </c>
      <c r="AW2035" s="4">
        <f>(AV2035-U2035)</f>
        <v>9.808788820868994</v>
      </c>
      <c r="AX2035" s="4">
        <f>IF(D2035,P2035,(O2035+P2035)/2)</f>
        <v>23.92472553253174</v>
      </c>
      <c r="AY2035" s="4">
        <f>0.61365*EXP(17.502*AX2035/(240.97+AX2035))</f>
        <v>2.981458744879411</v>
      </c>
      <c r="AZ2035" s="4">
        <f>IF(AW2035&lt;&gt;0,(1000-(AV2035+U2035)/2)/AW2035*AP2035,0)</f>
        <v>0.656790213803002</v>
      </c>
      <c r="BA2035" s="4">
        <f>U2035*AA2035/1000</f>
        <v>2.177239144703475</v>
      </c>
      <c r="BB2035" s="4">
        <f>(AY2035-BA2035)</f>
        <v>0.8042196001759354</v>
      </c>
      <c r="BC2035" s="4">
        <f>1/(1.6/F2035+1.37/N2035)</f>
        <v>0.424609703106167</v>
      </c>
      <c r="BD2035" s="4">
        <f>G2035*AA2035*0.001</f>
        <v>33.2444416497235</v>
      </c>
      <c r="BE2035" s="4">
        <f>G2035/S2035</f>
        <v>0.872562829548701</v>
      </c>
      <c r="BF2035" s="4">
        <f>(1-AP2035*AA2035/AU2035/F2035)*100</f>
        <v>75.22002033833147</v>
      </c>
      <c r="BG2035" s="4">
        <f>(S2035-E2035/(N2035/1.35))</f>
        <v>366.7030293493088</v>
      </c>
      <c r="BH2035" s="4">
        <f>E2035*BF2035/100/BG2035</f>
        <v>0.03688250331568564</v>
      </c>
    </row>
    <row r="2036" ht="16" customHeight="1">
      <c r="A2036" s="4">
        <v>1916</v>
      </c>
      <c r="B2036" t="s" s="2">
        <v>2097</v>
      </c>
      <c r="C2036" s="4">
        <v>11124.500025134534</v>
      </c>
      <c r="D2036" s="4">
        <v>0</v>
      </c>
      <c r="E2036" s="4">
        <f>(R2036-S2036*(1000-T2036)/(1000-U2036))*AO2036</f>
        <v>18.23604076015659</v>
      </c>
      <c r="F2036" s="4">
        <f>IF(AZ2036&lt;&gt;0,1/(1/AZ2036-1/N2036),0)</f>
        <v>0.8564079718740819</v>
      </c>
      <c r="G2036" s="4">
        <f>((BC2036-AP2036/2)*S2036-E2036)/(BC2036+AP2036/2)</f>
        <v>326.5744082754143</v>
      </c>
      <c r="H2036" s="4">
        <f>AP2036*1000</f>
        <v>6.623559122310071</v>
      </c>
      <c r="I2036" s="4">
        <f>(AU2036-BA2036)</f>
        <v>0.9951224058887567</v>
      </c>
      <c r="J2036" s="4">
        <f>(P2036+AT2036*D2036)</f>
        <v>24.9654483795166</v>
      </c>
      <c r="K2036" s="4">
        <v>6</v>
      </c>
      <c r="L2036" s="4">
        <f>(K2036*AI2036+AJ2036)</f>
        <v>1.420000016689301</v>
      </c>
      <c r="M2036" s="4">
        <v>1</v>
      </c>
      <c r="N2036" s="4">
        <f>L2036*(M2036+1)*(M2036+1)/(M2036*M2036+1)</f>
        <v>2.840000033378601</v>
      </c>
      <c r="O2036" s="4">
        <v>22.8768310546875</v>
      </c>
      <c r="P2036" s="4">
        <v>24.9654483795166</v>
      </c>
      <c r="Q2036" s="4">
        <v>22.03981590270996</v>
      </c>
      <c r="R2036" s="4">
        <v>399.7890625</v>
      </c>
      <c r="S2036" s="4">
        <v>374.902099609375</v>
      </c>
      <c r="T2036" s="4">
        <v>13.6662654876709</v>
      </c>
      <c r="U2036" s="4">
        <v>21.45150756835938</v>
      </c>
      <c r="V2036" s="4">
        <v>49.57493209838867</v>
      </c>
      <c r="W2036" s="4">
        <v>77.807373046875</v>
      </c>
      <c r="X2036" s="4">
        <v>499.520019531250</v>
      </c>
      <c r="Y2036" s="4">
        <v>1998.672973632812</v>
      </c>
      <c r="Z2036" s="4">
        <v>502.6400756835938</v>
      </c>
      <c r="AA2036" s="4">
        <v>101.5318450927734</v>
      </c>
      <c r="AB2036" s="4">
        <v>11.29150295257568</v>
      </c>
      <c r="AC2036" s="4">
        <v>0.3424232304096222</v>
      </c>
      <c r="AD2036" s="4">
        <v>0.3483929038047791</v>
      </c>
      <c r="AE2036" s="4">
        <v>0.0004306553164497018</v>
      </c>
      <c r="AF2036" s="4">
        <v>0.3922660350799561</v>
      </c>
      <c r="AG2036" s="4">
        <v>0.003508769907057285</v>
      </c>
      <c r="AH2036" s="4">
        <v>0.6666666865348816</v>
      </c>
      <c r="AI2036" s="4">
        <v>-0.2195652425289154</v>
      </c>
      <c r="AJ2036" s="4">
        <v>2.737391471862793</v>
      </c>
      <c r="AK2036" s="4">
        <v>1</v>
      </c>
      <c r="AL2036" s="4">
        <v>0</v>
      </c>
      <c r="AM2036" s="4">
        <v>0.1599999964237213</v>
      </c>
      <c r="AN2036" s="4">
        <v>111115</v>
      </c>
      <c r="AO2036" s="4">
        <f>X2036*0.000001/(K2036*0.0001)</f>
        <v>0.8325333658854165</v>
      </c>
      <c r="AP2036" s="4">
        <f>(U2036-T2036)/(1000-U2036)*AO2036</f>
        <v>0.00662355912231007</v>
      </c>
      <c r="AQ2036" s="4">
        <f>(P2036+273.15)</f>
        <v>298.1154483795166</v>
      </c>
      <c r="AR2036" s="4">
        <f>(O2036+273.15)</f>
        <v>296.0268310546875</v>
      </c>
      <c r="AS2036" s="4">
        <f>(Y2036*AK2036+Z2036*AL2036)*AM2036</f>
        <v>319.7876686334384</v>
      </c>
      <c r="AT2036" s="4">
        <f>((AS2036+0.00000010773*(AR2036^4-AQ2036^4))-AP2036*44100)/(L2036*0.92*2*29.3+0.00000043092*AQ2036^3)</f>
        <v>0.04652048613327454</v>
      </c>
      <c r="AU2036" s="4">
        <f>0.61365*EXP(17.502*J2036/(240.97+J2036))</f>
        <v>3.173133549325878</v>
      </c>
      <c r="AV2036" s="4">
        <f>AU2036*1000/AA2036</f>
        <v>31.25259416320532</v>
      </c>
      <c r="AW2036" s="4">
        <f>(AV2036-U2036)</f>
        <v>9.801086594845941</v>
      </c>
      <c r="AX2036" s="4">
        <f>IF(D2036,P2036,(O2036+P2036)/2)</f>
        <v>23.92113971710205</v>
      </c>
      <c r="AY2036" s="4">
        <f>0.61365*EXP(17.502*AX2036/(240.97+AX2036))</f>
        <v>2.980816234940011</v>
      </c>
      <c r="AZ2036" s="4">
        <f>IF(AW2036&lt;&gt;0,(1000-(AV2036+U2036)/2)/AW2036*AP2036,0)</f>
        <v>0.6579897741948078</v>
      </c>
      <c r="BA2036" s="4">
        <f>U2036*AA2036/1000</f>
        <v>2.178011143437121</v>
      </c>
      <c r="BB2036" s="4">
        <f>(AY2036-BA2036)</f>
        <v>0.8028050915028904</v>
      </c>
      <c r="BC2036" s="4">
        <f>1/(1.6/F2036+1.37/N2036)</f>
        <v>0.4254119274916109</v>
      </c>
      <c r="BD2036" s="4">
        <f>G2036*AA2036*0.001</f>
        <v>33.15770223228352</v>
      </c>
      <c r="BE2036" s="4">
        <f>G2036/S2036</f>
        <v>0.8710925028579056</v>
      </c>
      <c r="BF2036" s="4">
        <f>(1-AP2036*AA2036/AU2036/F2036)*100</f>
        <v>75.25288117822733</v>
      </c>
      <c r="BG2036" s="4">
        <f>(S2036-E2036/(N2036/1.35))</f>
        <v>366.2335592090695</v>
      </c>
      <c r="BH2036" s="4">
        <f>E2036*BF2036/100/BG2036</f>
        <v>0.03747102290268188</v>
      </c>
    </row>
    <row r="2037" ht="16" customHeight="1">
      <c r="A2037" s="4">
        <v>1917</v>
      </c>
      <c r="B2037" t="s" s="2">
        <v>2098</v>
      </c>
      <c r="C2037" s="4">
        <v>11129.500025022775</v>
      </c>
      <c r="D2037" s="4">
        <v>0</v>
      </c>
      <c r="E2037" s="4">
        <f>(R2037-S2037*(1000-T2037)/(1000-U2037))*AO2037</f>
        <v>18.50461324366298</v>
      </c>
      <c r="F2037" s="4">
        <f>IF(AZ2037&lt;&gt;0,1/(1/AZ2037-1/N2037),0)</f>
        <v>0.8583787386450713</v>
      </c>
      <c r="G2037" s="4">
        <f>((BC2037-AP2037/2)*S2037-E2037)/(BC2037+AP2037/2)</f>
        <v>325.7213390259721</v>
      </c>
      <c r="H2037" s="4">
        <f>AP2037*1000</f>
        <v>6.630206338649951</v>
      </c>
      <c r="I2037" s="4">
        <f>(AU2037-BA2037)</f>
        <v>0.9943603129452727</v>
      </c>
      <c r="J2037" s="4">
        <f>(P2037+AT2037*D2037)</f>
        <v>24.96578407287598</v>
      </c>
      <c r="K2037" s="4">
        <v>6</v>
      </c>
      <c r="L2037" s="4">
        <f>(K2037*AI2037+AJ2037)</f>
        <v>1.420000016689301</v>
      </c>
      <c r="M2037" s="4">
        <v>1</v>
      </c>
      <c r="N2037" s="4">
        <f>L2037*(M2037+1)*(M2037+1)/(M2037*M2037+1)</f>
        <v>2.840000033378601</v>
      </c>
      <c r="O2037" s="4">
        <v>22.87021064758301</v>
      </c>
      <c r="P2037" s="4">
        <v>24.96578407287598</v>
      </c>
      <c r="Q2037" s="4">
        <v>22.04042816162109</v>
      </c>
      <c r="R2037" s="4">
        <v>399.7970886230469</v>
      </c>
      <c r="S2037" s="4">
        <v>374.587402343750</v>
      </c>
      <c r="T2037" s="4">
        <v>13.6667423248291</v>
      </c>
      <c r="U2037" s="4">
        <v>21.45962142944336</v>
      </c>
      <c r="V2037" s="4">
        <v>49.59482574462891</v>
      </c>
      <c r="W2037" s="4">
        <v>77.86824035644531</v>
      </c>
      <c r="X2037" s="4">
        <v>499.5271606445312</v>
      </c>
      <c r="Y2037" s="4">
        <v>1999.044311523438</v>
      </c>
      <c r="Z2037" s="4">
        <v>554.28125</v>
      </c>
      <c r="AA2037" s="4">
        <v>101.5319290161133</v>
      </c>
      <c r="AB2037" s="4">
        <v>11.29150295257568</v>
      </c>
      <c r="AC2037" s="4">
        <v>0.3424232304096222</v>
      </c>
      <c r="AD2037" s="4">
        <v>0.3483929038047791</v>
      </c>
      <c r="AE2037" s="4">
        <v>0.0004306553164497018</v>
      </c>
      <c r="AF2037" s="4">
        <v>0.3922660350799561</v>
      </c>
      <c r="AG2037" s="4">
        <v>0.003508769907057285</v>
      </c>
      <c r="AH2037" s="4">
        <v>0.6666666865348816</v>
      </c>
      <c r="AI2037" s="4">
        <v>-0.2195652425289154</v>
      </c>
      <c r="AJ2037" s="4">
        <v>2.737391471862793</v>
      </c>
      <c r="AK2037" s="4">
        <v>1</v>
      </c>
      <c r="AL2037" s="4">
        <v>0</v>
      </c>
      <c r="AM2037" s="4">
        <v>0.1599999964237213</v>
      </c>
      <c r="AN2037" s="4">
        <v>111115</v>
      </c>
      <c r="AO2037" s="4">
        <f>X2037*0.000001/(K2037*0.0001)</f>
        <v>0.8325452677408853</v>
      </c>
      <c r="AP2037" s="4">
        <f>(U2037-T2037)/(1000-U2037)*AO2037</f>
        <v>0.006630206338649951</v>
      </c>
      <c r="AQ2037" s="4">
        <f>(P2037+273.15)</f>
        <v>298.115784072876</v>
      </c>
      <c r="AR2037" s="4">
        <f>(O2037+273.15)</f>
        <v>296.020210647583</v>
      </c>
      <c r="AS2037" s="4">
        <f>(Y2037*AK2037+Z2037*AL2037)*AM2037</f>
        <v>319.8470826946104</v>
      </c>
      <c r="AT2037" s="4">
        <f>((AS2037+0.00000010773*(AR2037^4-AQ2037^4))-AP2037*44100)/(L2037*0.92*2*29.3+0.00000043092*AQ2037^3)</f>
        <v>0.04297882185117111</v>
      </c>
      <c r="AU2037" s="4">
        <f>0.61365*EXP(17.502*J2037/(240.97+J2037))</f>
        <v>3.173197072632179</v>
      </c>
      <c r="AV2037" s="4">
        <f>AU2037*1000/AA2037</f>
        <v>31.25319397929087</v>
      </c>
      <c r="AW2037" s="4">
        <f>(AV2037-U2037)</f>
        <v>9.793572549847507</v>
      </c>
      <c r="AX2037" s="4">
        <f>IF(D2037,P2037,(O2037+P2037)/2)</f>
        <v>23.91799736022949</v>
      </c>
      <c r="AY2037" s="4">
        <f>0.61365*EXP(17.502*AX2037/(240.97+AX2037))</f>
        <v>2.980253283880734</v>
      </c>
      <c r="AZ2037" s="4">
        <f>IF(AW2037&lt;&gt;0,(1000-(AV2037+U2037)/2)/AW2037*AP2037,0)</f>
        <v>0.6591525088896114</v>
      </c>
      <c r="BA2037" s="4">
        <f>U2037*AA2037/1000</f>
        <v>2.178836759686907</v>
      </c>
      <c r="BB2037" s="4">
        <f>(AY2037-BA2037)</f>
        <v>0.8014165241938276</v>
      </c>
      <c r="BC2037" s="4">
        <f>1/(1.6/F2037+1.37/N2037)</f>
        <v>0.4261896203148208</v>
      </c>
      <c r="BD2037" s="4">
        <f>G2037*AA2037*0.001</f>
        <v>33.07111587301837</v>
      </c>
      <c r="BE2037" s="4">
        <f>G2037/S2037</f>
        <v>0.8695469655091747</v>
      </c>
      <c r="BF2037" s="4">
        <f>(1-AP2037*AA2037/AU2037/F2037)*100</f>
        <v>75.2853943698256</v>
      </c>
      <c r="BG2037" s="4">
        <f>(S2037-E2037/(N2037/1.35))</f>
        <v>365.7911954475035</v>
      </c>
      <c r="BH2037" s="4">
        <f>E2037*BF2037/100/BG2037</f>
        <v>0.03808530995411014</v>
      </c>
    </row>
    <row r="2038" ht="16" customHeight="1">
      <c r="A2038" s="4">
        <v>1918</v>
      </c>
      <c r="B2038" t="s" s="2">
        <v>2099</v>
      </c>
      <c r="C2038" s="4">
        <v>11135.000024899840</v>
      </c>
      <c r="D2038" s="4">
        <v>0</v>
      </c>
      <c r="E2038" s="4">
        <f>(R2038-S2038*(1000-T2038)/(1000-U2038))*AO2038</f>
        <v>18.78071599025402</v>
      </c>
      <c r="F2038" s="4">
        <f>IF(AZ2038&lt;&gt;0,1/(1/AZ2038-1/N2038),0)</f>
        <v>0.8600772313328566</v>
      </c>
      <c r="G2038" s="4">
        <f>((BC2038-AP2038/2)*S2038-E2038)/(BC2038+AP2038/2)</f>
        <v>324.8812602799274</v>
      </c>
      <c r="H2038" s="4">
        <f>AP2038*1000</f>
        <v>6.635320062916774</v>
      </c>
      <c r="I2038" s="4">
        <f>(AU2038-BA2038)</f>
        <v>0.9936106457822182</v>
      </c>
      <c r="J2038" s="4">
        <f>(P2038+AT2038*D2038)</f>
        <v>24.96594047546387</v>
      </c>
      <c r="K2038" s="4">
        <v>6</v>
      </c>
      <c r="L2038" s="4">
        <f>(K2038*AI2038+AJ2038)</f>
        <v>1.420000016689301</v>
      </c>
      <c r="M2038" s="4">
        <v>1</v>
      </c>
      <c r="N2038" s="4">
        <f>L2038*(M2038+1)*(M2038+1)/(M2038*M2038+1)</f>
        <v>2.840000033378601</v>
      </c>
      <c r="O2038" s="4">
        <v>22.86483573913574</v>
      </c>
      <c r="P2038" s="4">
        <v>24.96594047546387</v>
      </c>
      <c r="Q2038" s="4">
        <v>22.04283905029297</v>
      </c>
      <c r="R2038" s="4">
        <v>399.8551940917969</v>
      </c>
      <c r="S2038" s="4">
        <v>374.3130187988281</v>
      </c>
      <c r="T2038" s="4">
        <v>13.66831588745117</v>
      </c>
      <c r="U2038" s="4">
        <v>21.46736907958984</v>
      </c>
      <c r="V2038" s="4">
        <v>49.61708831787109</v>
      </c>
      <c r="W2038" s="4">
        <v>77.9239501953125</v>
      </c>
      <c r="X2038" s="4">
        <v>499.5127258300781</v>
      </c>
      <c r="Y2038" s="4">
        <v>1999.406494140625</v>
      </c>
      <c r="Z2038" s="4">
        <v>541.578613281250</v>
      </c>
      <c r="AA2038" s="4">
        <v>101.5315856933594</v>
      </c>
      <c r="AB2038" s="4">
        <v>11.29150295257568</v>
      </c>
      <c r="AC2038" s="4">
        <v>0.3424232304096222</v>
      </c>
      <c r="AD2038" s="4">
        <v>0.3483929038047791</v>
      </c>
      <c r="AE2038" s="4">
        <v>0.0004306553164497018</v>
      </c>
      <c r="AF2038" s="4">
        <v>0.3922660350799561</v>
      </c>
      <c r="AG2038" s="4">
        <v>0.003508769907057285</v>
      </c>
      <c r="AH2038" s="4">
        <v>0.6666666865348816</v>
      </c>
      <c r="AI2038" s="4">
        <v>-0.2195652425289154</v>
      </c>
      <c r="AJ2038" s="4">
        <v>2.737391471862793</v>
      </c>
      <c r="AK2038" s="4">
        <v>1</v>
      </c>
      <c r="AL2038" s="4">
        <v>0</v>
      </c>
      <c r="AM2038" s="4">
        <v>0.1599999964237213</v>
      </c>
      <c r="AN2038" s="4">
        <v>111115</v>
      </c>
      <c r="AO2038" s="4">
        <f>X2038*0.000001/(K2038*0.0001)</f>
        <v>0.8325212097167968</v>
      </c>
      <c r="AP2038" s="4">
        <f>(U2038-T2038)/(1000-U2038)*AO2038</f>
        <v>0.006635320062916774</v>
      </c>
      <c r="AQ2038" s="4">
        <f>(P2038+273.15)</f>
        <v>298.1159404754638</v>
      </c>
      <c r="AR2038" s="4">
        <f>(O2038+273.15)</f>
        <v>296.0148357391357</v>
      </c>
      <c r="AS2038" s="4">
        <f>(Y2038*AK2038+Z2038*AL2038)*AM2038</f>
        <v>319.9050319120652</v>
      </c>
      <c r="AT2038" s="4">
        <f>((AS2038+0.00000010773*(AR2038^4-AQ2038^4))-AP2038*44100)/(L2038*0.92*2*29.3+0.00000043092*AQ2038^3)</f>
        <v>0.04037082221112882</v>
      </c>
      <c r="AU2038" s="4">
        <f>0.61365*EXP(17.502*J2038/(240.97+J2038))</f>
        <v>3.173226669097568</v>
      </c>
      <c r="AV2038" s="4">
        <f>AU2038*1000/AA2038</f>
        <v>31.25359116010646</v>
      </c>
      <c r="AW2038" s="4">
        <f>(AV2038-U2038)</f>
        <v>9.786222080516612</v>
      </c>
      <c r="AX2038" s="4">
        <f>IF(D2038,P2038,(O2038+P2038)/2)</f>
        <v>23.9153881072998</v>
      </c>
      <c r="AY2038" s="4">
        <f>0.61365*EXP(17.502*AX2038/(240.97+AX2038))</f>
        <v>2.979785908669845</v>
      </c>
      <c r="AZ2038" s="4">
        <f>IF(AW2038&lt;&gt;0,(1000-(AV2038+U2038)/2)/AW2038*AP2038,0)</f>
        <v>0.660153610571689</v>
      </c>
      <c r="BA2038" s="4">
        <f>U2038*AA2038/1000</f>
        <v>2.179616023315349</v>
      </c>
      <c r="BB2038" s="4">
        <f>(AY2038-BA2038)</f>
        <v>0.8001698853544954</v>
      </c>
      <c r="BC2038" s="4">
        <f>1/(1.6/F2038+1.37/N2038)</f>
        <v>0.4268592810856612</v>
      </c>
      <c r="BD2038" s="4">
        <f>G2038*AA2038*0.001</f>
        <v>32.98570951827804</v>
      </c>
      <c r="BE2038" s="4">
        <f>G2038/S2038</f>
        <v>0.8679400500748613</v>
      </c>
      <c r="BF2038" s="4">
        <f>(1-AP2038*AA2038/AU2038/F2038)*100</f>
        <v>75.3154906673436</v>
      </c>
      <c r="BG2038" s="4">
        <f>(S2038-E2038/(N2038/1.35))</f>
        <v>365.3855658802165</v>
      </c>
      <c r="BH2038" s="4">
        <f>E2038*BF2038/100/BG2038</f>
        <v>0.03871195175656481</v>
      </c>
    </row>
    <row r="2039" ht="16" customHeight="1">
      <c r="A2039" s="4">
        <v>1919</v>
      </c>
      <c r="B2039" t="s" s="2">
        <v>2100</v>
      </c>
      <c r="C2039" s="4">
        <v>11140.000024788082</v>
      </c>
      <c r="D2039" s="4">
        <v>0</v>
      </c>
      <c r="E2039" s="4">
        <f>(R2039-S2039*(1000-T2039)/(1000-U2039))*AO2039</f>
        <v>18.98448706803716</v>
      </c>
      <c r="F2039" s="4">
        <f>IF(AZ2039&lt;&gt;0,1/(1/AZ2039-1/N2039),0)</f>
        <v>0.8614619682699555</v>
      </c>
      <c r="G2039" s="4">
        <f>((BC2039-AP2039/2)*S2039-E2039)/(BC2039+AP2039/2)</f>
        <v>324.2871636791974</v>
      </c>
      <c r="H2039" s="4">
        <f>AP2039*1000</f>
        <v>6.640688606636983</v>
      </c>
      <c r="I2039" s="4">
        <f>(AU2039-BA2039)</f>
        <v>0.9931776372091274</v>
      </c>
      <c r="J2039" s="4">
        <f>(P2039+AT2039*D2039)</f>
        <v>24.96745300292969</v>
      </c>
      <c r="K2039" s="4">
        <v>6</v>
      </c>
      <c r="L2039" s="4">
        <f>(K2039*AI2039+AJ2039)</f>
        <v>1.420000016689301</v>
      </c>
      <c r="M2039" s="4">
        <v>1</v>
      </c>
      <c r="N2039" s="4">
        <f>L2039*(M2039+1)*(M2039+1)/(M2039*M2039+1)</f>
        <v>2.840000033378601</v>
      </c>
      <c r="O2039" s="4">
        <v>22.86151504516602</v>
      </c>
      <c r="P2039" s="4">
        <v>24.96745300292969</v>
      </c>
      <c r="Q2039" s="4">
        <v>22.04445266723633</v>
      </c>
      <c r="R2039" s="4">
        <v>399.9190673828125</v>
      </c>
      <c r="S2039" s="4">
        <v>374.1309509277344</v>
      </c>
      <c r="T2039" s="4">
        <v>13.66918659210205</v>
      </c>
      <c r="U2039" s="4">
        <v>21.47455787658691</v>
      </c>
      <c r="V2039" s="4">
        <v>49.63091659545898</v>
      </c>
      <c r="W2039" s="4">
        <v>77.96672821044922</v>
      </c>
      <c r="X2039" s="4">
        <v>499.508544921875</v>
      </c>
      <c r="Y2039" s="4">
        <v>1999.565307617188</v>
      </c>
      <c r="Z2039" s="4">
        <v>506.1011962890625</v>
      </c>
      <c r="AA2039" s="4">
        <v>101.5310897827148</v>
      </c>
      <c r="AB2039" s="4">
        <v>11.29150295257568</v>
      </c>
      <c r="AC2039" s="4">
        <v>0.3424232304096222</v>
      </c>
      <c r="AD2039" s="4">
        <v>0.3483929038047791</v>
      </c>
      <c r="AE2039" s="4">
        <v>0.0004306553164497018</v>
      </c>
      <c r="AF2039" s="4">
        <v>0.3922660350799561</v>
      </c>
      <c r="AG2039" s="4">
        <v>0.003508769907057285</v>
      </c>
      <c r="AH2039" s="4">
        <v>0.6666666865348816</v>
      </c>
      <c r="AI2039" s="4">
        <v>-0.2195652425289154</v>
      </c>
      <c r="AJ2039" s="4">
        <v>2.737391471862793</v>
      </c>
      <c r="AK2039" s="4">
        <v>1</v>
      </c>
      <c r="AL2039" s="4">
        <v>0</v>
      </c>
      <c r="AM2039" s="4">
        <v>0.1599999964237213</v>
      </c>
      <c r="AN2039" s="4">
        <v>111115</v>
      </c>
      <c r="AO2039" s="4">
        <f>X2039*0.000001/(K2039*0.0001)</f>
        <v>0.8325142415364581</v>
      </c>
      <c r="AP2039" s="4">
        <f>(U2039-T2039)/(1000-U2039)*AO2039</f>
        <v>0.006640688606636983</v>
      </c>
      <c r="AQ2039" s="4">
        <f>(P2039+273.15)</f>
        <v>298.1174530029297</v>
      </c>
      <c r="AR2039" s="4">
        <f>(O2039+273.15)</f>
        <v>296.011515045166</v>
      </c>
      <c r="AS2039" s="4">
        <f>(Y2039*AK2039+Z2039*AL2039)*AM2039</f>
        <v>319.9304420677472</v>
      </c>
      <c r="AT2039" s="4">
        <f>((AS2039+0.00000010773*(AR2039^4-AQ2039^4))-AP2039*44100)/(L2039*0.92*2*29.3+0.00000043092*AQ2039^3)</f>
        <v>0.03735016313277097</v>
      </c>
      <c r="AU2039" s="4">
        <f>0.61365*EXP(17.502*J2039/(240.97+J2039))</f>
        <v>3.17351290102098</v>
      </c>
      <c r="AV2039" s="4">
        <f>AU2039*1000/AA2039</f>
        <v>31.25656296817622</v>
      </c>
      <c r="AW2039" s="4">
        <f>(AV2039-U2039)</f>
        <v>9.782005091589305</v>
      </c>
      <c r="AX2039" s="4">
        <f>IF(D2039,P2039,(O2039+P2039)/2)</f>
        <v>23.91448402404785</v>
      </c>
      <c r="AY2039" s="4">
        <f>0.61365*EXP(17.502*AX2039/(240.97+AX2039))</f>
        <v>2.979623982209936</v>
      </c>
      <c r="AZ2039" s="4">
        <f>IF(AW2039&lt;&gt;0,(1000-(AV2039+U2039)/2)/AW2039*AP2039,0)</f>
        <v>0.6609691028981046</v>
      </c>
      <c r="BA2039" s="4">
        <f>U2039*AA2039/1000</f>
        <v>2.180335263811852</v>
      </c>
      <c r="BB2039" s="4">
        <f>(AY2039-BA2039)</f>
        <v>0.7992887183980835</v>
      </c>
      <c r="BC2039" s="4">
        <f>1/(1.6/F2039+1.37/N2039)</f>
        <v>0.4274048352301333</v>
      </c>
      <c r="BD2039" s="4">
        <f>G2039*AA2039*0.001</f>
        <v>32.92522913089454</v>
      </c>
      <c r="BE2039" s="4">
        <f>G2039/S2039</f>
        <v>0.8667744886517967</v>
      </c>
      <c r="BF2039" s="4">
        <f>(1-AP2039*AA2039/AU2039/F2039)*100</f>
        <v>75.33757449574959</v>
      </c>
      <c r="BG2039" s="4">
        <f>(S2039-E2039/(N2039/1.35))</f>
        <v>365.1066349979347</v>
      </c>
      <c r="BH2039" s="4">
        <f>E2039*BF2039/100/BG2039</f>
        <v>0.03917335571729434</v>
      </c>
    </row>
    <row r="2040" ht="16" customHeight="1">
      <c r="A2040" s="4">
        <v>1920</v>
      </c>
      <c r="B2040" t="s" s="2">
        <v>2101</v>
      </c>
      <c r="C2040" s="4">
        <v>11145.000024676323</v>
      </c>
      <c r="D2040" s="4">
        <v>0</v>
      </c>
      <c r="E2040" s="4">
        <f>(R2040-S2040*(1000-T2040)/(1000-U2040))*AO2040</f>
        <v>19.166652587687</v>
      </c>
      <c r="F2040" s="4">
        <f>IF(AZ2040&lt;&gt;0,1/(1/AZ2040-1/N2040),0)</f>
        <v>0.8624323735598841</v>
      </c>
      <c r="G2040" s="4">
        <f>((BC2040-AP2040/2)*S2040-E2040)/(BC2040+AP2040/2)</f>
        <v>323.748373232952</v>
      </c>
      <c r="H2040" s="4">
        <f>AP2040*1000</f>
        <v>6.645394544133651</v>
      </c>
      <c r="I2040" s="4">
        <f>(AU2040-BA2040)</f>
        <v>0.9930110559694736</v>
      </c>
      <c r="J2040" s="4">
        <f>(P2040+AT2040*D2040)</f>
        <v>24.97044944763184</v>
      </c>
      <c r="K2040" s="4">
        <v>6</v>
      </c>
      <c r="L2040" s="4">
        <f>(K2040*AI2040+AJ2040)</f>
        <v>1.420000016689301</v>
      </c>
      <c r="M2040" s="4">
        <v>1</v>
      </c>
      <c r="N2040" s="4">
        <f>L2040*(M2040+1)*(M2040+1)/(M2040*M2040+1)</f>
        <v>2.840000033378601</v>
      </c>
      <c r="O2040" s="4">
        <v>22.85896492004395</v>
      </c>
      <c r="P2040" s="4">
        <v>24.97044944763184</v>
      </c>
      <c r="Q2040" s="4">
        <v>22.04610252380371</v>
      </c>
      <c r="R2040" s="4">
        <v>399.9797973632812</v>
      </c>
      <c r="S2040" s="4">
        <v>373.9718933105469</v>
      </c>
      <c r="T2040" s="4">
        <v>13.67102432250977</v>
      </c>
      <c r="U2040" s="4">
        <v>21.48190689086914</v>
      </c>
      <c r="V2040" s="4">
        <v>49.64514923095703</v>
      </c>
      <c r="W2040" s="4">
        <v>78.00588989257812</v>
      </c>
      <c r="X2040" s="4">
        <v>499.5060729980469</v>
      </c>
      <c r="Y2040" s="4">
        <v>1999.369873046875</v>
      </c>
      <c r="Z2040" s="4">
        <v>483.9058837890625</v>
      </c>
      <c r="AA2040" s="4">
        <v>101.5305099487305</v>
      </c>
      <c r="AB2040" s="4">
        <v>11.29150295257568</v>
      </c>
      <c r="AC2040" s="4">
        <v>0.3424232304096222</v>
      </c>
      <c r="AD2040" s="4">
        <v>0.3483929038047791</v>
      </c>
      <c r="AE2040" s="4">
        <v>0.0004306553164497018</v>
      </c>
      <c r="AF2040" s="4">
        <v>0.3922660350799561</v>
      </c>
      <c r="AG2040" s="4">
        <v>0.003508769907057285</v>
      </c>
      <c r="AH2040" s="4">
        <v>0.6666666865348816</v>
      </c>
      <c r="AI2040" s="4">
        <v>-0.2195652425289154</v>
      </c>
      <c r="AJ2040" s="4">
        <v>2.737391471862793</v>
      </c>
      <c r="AK2040" s="4">
        <v>1</v>
      </c>
      <c r="AL2040" s="4">
        <v>0</v>
      </c>
      <c r="AM2040" s="4">
        <v>0.1599999964237213</v>
      </c>
      <c r="AN2040" s="4">
        <v>111115</v>
      </c>
      <c r="AO2040" s="4">
        <f>X2040*0.000001/(K2040*0.0001)</f>
        <v>0.8325101216634114</v>
      </c>
      <c r="AP2040" s="4">
        <f>(U2040-T2040)/(1000-U2040)*AO2040</f>
        <v>0.006645394544133651</v>
      </c>
      <c r="AQ2040" s="4">
        <f>(P2040+273.15)</f>
        <v>298.1204494476318</v>
      </c>
      <c r="AR2040" s="4">
        <f>(O2040+273.15)</f>
        <v>296.0089649200439</v>
      </c>
      <c r="AS2040" s="4">
        <f>(Y2040*AK2040+Z2040*AL2040)*AM2040</f>
        <v>319.8991725371961</v>
      </c>
      <c r="AT2040" s="4">
        <f>((AS2040+0.00000010773*(AR2040^4-AQ2040^4))-AP2040*44100)/(L2040*0.92*2*29.3+0.00000043092*AQ2040^3)</f>
        <v>0.03392264122309199</v>
      </c>
      <c r="AU2040" s="4">
        <f>0.61365*EXP(17.502*J2040/(240.97+J2040))</f>
        <v>3.174080017270565</v>
      </c>
      <c r="AV2040" s="4">
        <f>AU2040*1000/AA2040</f>
        <v>31.26232714553851</v>
      </c>
      <c r="AW2040" s="4">
        <f>(AV2040-U2040)</f>
        <v>9.780420254669369</v>
      </c>
      <c r="AX2040" s="4">
        <f>IF(D2040,P2040,(O2040+P2040)/2)</f>
        <v>23.91470718383789</v>
      </c>
      <c r="AY2040" s="4">
        <f>0.61365*EXP(17.502*AX2040/(240.97+AX2040))</f>
        <v>2.979663950684199</v>
      </c>
      <c r="AZ2040" s="4">
        <f>IF(AW2040&lt;&gt;0,(1000-(AV2040+U2040)/2)/AW2040*AP2040,0)</f>
        <v>0.6615402255843402</v>
      </c>
      <c r="BA2040" s="4">
        <f>U2040*AA2040/1000</f>
        <v>2.181068961301091</v>
      </c>
      <c r="BB2040" s="4">
        <f>(AY2040-BA2040)</f>
        <v>0.7985949893831084</v>
      </c>
      <c r="BC2040" s="4">
        <f>1/(1.6/F2040+1.37/N2040)</f>
        <v>0.4277869368933658</v>
      </c>
      <c r="BD2040" s="4">
        <f>G2040*AA2040*0.001</f>
        <v>32.87033742941354</v>
      </c>
      <c r="BE2040" s="4">
        <f>G2040/S2040</f>
        <v>0.8657024204867471</v>
      </c>
      <c r="BF2040" s="4">
        <f>(1-AP2040*AA2040/AU2040/F2040)*100</f>
        <v>75.35241252411214</v>
      </c>
      <c r="BG2040" s="4">
        <f>(S2040-E2040/(N2040/1.35))</f>
        <v>364.8609846171426</v>
      </c>
      <c r="BH2040" s="4">
        <f>E2040*BF2040/100/BG2040</f>
        <v>0.03958366537899967</v>
      </c>
    </row>
    <row r="2041" ht="16" customHeight="1">
      <c r="A2041" s="4">
        <v>1921</v>
      </c>
      <c r="B2041" t="s" s="2">
        <v>2102</v>
      </c>
      <c r="C2041" s="4">
        <v>11150.500024553388</v>
      </c>
      <c r="D2041" s="4">
        <v>0</v>
      </c>
      <c r="E2041" s="4">
        <f>(R2041-S2041*(1000-T2041)/(1000-U2041))*AO2041</f>
        <v>19.33872736481139</v>
      </c>
      <c r="F2041" s="4">
        <f>IF(AZ2041&lt;&gt;0,1/(1/AZ2041-1/N2041),0)</f>
        <v>0.8624276734809448</v>
      </c>
      <c r="G2041" s="4">
        <f>((BC2041-AP2041/2)*S2041-E2041)/(BC2041+AP2041/2)</f>
        <v>323.1654614581619</v>
      </c>
      <c r="H2041" s="4">
        <f>AP2041*1000</f>
        <v>6.649102488764682</v>
      </c>
      <c r="I2041" s="4">
        <f>(AU2041-BA2041)</f>
        <v>0.9935572987357832</v>
      </c>
      <c r="J2041" s="4">
        <f>(P2041+AT2041*D2041)</f>
        <v>24.97686004638672</v>
      </c>
      <c r="K2041" s="4">
        <v>6</v>
      </c>
      <c r="L2041" s="4">
        <f>(K2041*AI2041+AJ2041)</f>
        <v>1.420000016689301</v>
      </c>
      <c r="M2041" s="4">
        <v>1</v>
      </c>
      <c r="N2041" s="4">
        <f>L2041*(M2041+1)*(M2041+1)/(M2041*M2041+1)</f>
        <v>2.840000033378601</v>
      </c>
      <c r="O2041" s="4">
        <v>22.85733795166016</v>
      </c>
      <c r="P2041" s="4">
        <v>24.97686004638672</v>
      </c>
      <c r="Q2041" s="4">
        <v>22.04768753051758</v>
      </c>
      <c r="R2041" s="4">
        <v>400.0033874511719</v>
      </c>
      <c r="S2041" s="4">
        <v>373.7885131835938</v>
      </c>
      <c r="T2041" s="4">
        <v>13.6733226776123</v>
      </c>
      <c r="U2041" s="4">
        <v>21.48853302001953</v>
      </c>
      <c r="V2041" s="4">
        <v>49.65819931030273</v>
      </c>
      <c r="W2041" s="4">
        <v>78.03896331787109</v>
      </c>
      <c r="X2041" s="4">
        <v>499.504638671875</v>
      </c>
      <c r="Y2041" s="4">
        <v>1999.157958984375</v>
      </c>
      <c r="Z2041" s="4">
        <v>496.2639770507812</v>
      </c>
      <c r="AA2041" s="4">
        <v>101.5302581787109</v>
      </c>
      <c r="AB2041" s="4">
        <v>11.29150295257568</v>
      </c>
      <c r="AC2041" s="4">
        <v>0.3424232304096222</v>
      </c>
      <c r="AD2041" s="4">
        <v>0.3483929038047791</v>
      </c>
      <c r="AE2041" s="4">
        <v>0.0004306553164497018</v>
      </c>
      <c r="AF2041" s="4">
        <v>0.3922660350799561</v>
      </c>
      <c r="AG2041" s="4">
        <v>0.003508769907057285</v>
      </c>
      <c r="AH2041" s="4">
        <v>0.6666666865348816</v>
      </c>
      <c r="AI2041" s="4">
        <v>-0.2195652425289154</v>
      </c>
      <c r="AJ2041" s="4">
        <v>2.737391471862793</v>
      </c>
      <c r="AK2041" s="4">
        <v>1</v>
      </c>
      <c r="AL2041" s="4">
        <v>0</v>
      </c>
      <c r="AM2041" s="4">
        <v>0.1599999964237213</v>
      </c>
      <c r="AN2041" s="4">
        <v>111115</v>
      </c>
      <c r="AO2041" s="4">
        <f>X2041*0.000001/(K2041*0.0001)</f>
        <v>0.8325077311197915</v>
      </c>
      <c r="AP2041" s="4">
        <f>(U2041-T2041)/(1000-U2041)*AO2041</f>
        <v>0.006649102488764682</v>
      </c>
      <c r="AQ2041" s="4">
        <f>(P2041+273.15)</f>
        <v>298.1268600463867</v>
      </c>
      <c r="AR2041" s="4">
        <f>(O2041+273.15)</f>
        <v>296.0073379516601</v>
      </c>
      <c r="AS2041" s="4">
        <f>(Y2041*AK2041+Z2041*AL2041)*AM2041</f>
        <v>319.865266287954</v>
      </c>
      <c r="AT2041" s="4">
        <f>((AS2041+0.00000010773*(AR2041^4-AQ2041^4))-AP2041*44100)/(L2041*0.92*2*29.3+0.00000043092*AQ2041^3)</f>
        <v>0.03063947456129469</v>
      </c>
      <c r="AU2041" s="4">
        <f>0.61365*EXP(17.502*J2041/(240.97+J2041))</f>
        <v>3.175293604140121</v>
      </c>
      <c r="AV2041" s="4">
        <f>AU2041*1000/AA2041</f>
        <v>31.27435762599019</v>
      </c>
      <c r="AW2041" s="4">
        <f>(AV2041-U2041)</f>
        <v>9.78582460597066</v>
      </c>
      <c r="AX2041" s="4">
        <f>IF(D2041,P2041,(O2041+P2041)/2)</f>
        <v>23.91709899902344</v>
      </c>
      <c r="AY2041" s="4">
        <f>0.61365*EXP(17.502*AX2041/(240.97+AX2041))</f>
        <v>2.98009236018074</v>
      </c>
      <c r="AZ2041" s="4">
        <f>IF(AW2041&lt;&gt;0,(1000-(AV2041+U2041)/2)/AW2041*AP2041,0)</f>
        <v>0.6615374601196577</v>
      </c>
      <c r="BA2041" s="4">
        <f>U2041*AA2041/1000</f>
        <v>2.181736305404338</v>
      </c>
      <c r="BB2041" s="4">
        <f>(AY2041-BA2041)</f>
        <v>0.7983560547764021</v>
      </c>
      <c r="BC2041" s="4">
        <f>1/(1.6/F2041+1.37/N2041)</f>
        <v>0.4277850866427415</v>
      </c>
      <c r="BD2041" s="4">
        <f>G2041*AA2041*0.001</f>
        <v>32.81107273628944</v>
      </c>
      <c r="BE2041" s="4">
        <f>G2041/S2041</f>
        <v>0.8645676634247792</v>
      </c>
      <c r="BF2041" s="4">
        <f>(1-AP2041*AA2041/AU2041/F2041)*100</f>
        <v>75.34801212451654</v>
      </c>
      <c r="BG2041" s="4">
        <f>(S2041-E2041/(N2041/1.35))</f>
        <v>364.5958083823065</v>
      </c>
      <c r="BH2041" s="4">
        <f>E2041*BF2041/100/BG2041</f>
        <v>0.03996575469207291</v>
      </c>
    </row>
    <row r="2042" ht="16" customHeight="1">
      <c r="A2042" s="4">
        <v>1922</v>
      </c>
      <c r="B2042" t="s" s="2">
        <v>2103</v>
      </c>
      <c r="C2042" s="4">
        <v>11155.500024441630</v>
      </c>
      <c r="D2042" s="4">
        <v>0</v>
      </c>
      <c r="E2042" s="4">
        <f>(R2042-S2042*(1000-T2042)/(1000-U2042))*AO2042</f>
        <v>19.42850793481518</v>
      </c>
      <c r="F2042" s="4">
        <f>IF(AZ2042&lt;&gt;0,1/(1/AZ2042-1/N2042),0)</f>
        <v>0.8625919049443317</v>
      </c>
      <c r="G2042" s="4">
        <f>((BC2042-AP2042/2)*S2042-E2042)/(BC2042+AP2042/2)</f>
        <v>322.8431602453808</v>
      </c>
      <c r="H2042" s="4">
        <f>AP2042*1000</f>
        <v>6.650823620932375</v>
      </c>
      <c r="I2042" s="4">
        <f>(AU2042-BA2042)</f>
        <v>0.9936674891576458</v>
      </c>
      <c r="J2042" s="4">
        <f>(P2042+AT2042*D2042)</f>
        <v>24.98005867004395</v>
      </c>
      <c r="K2042" s="4">
        <v>6</v>
      </c>
      <c r="L2042" s="4">
        <f>(K2042*AI2042+AJ2042)</f>
        <v>1.420000016689301</v>
      </c>
      <c r="M2042" s="4">
        <v>1</v>
      </c>
      <c r="N2042" s="4">
        <f>L2042*(M2042+1)*(M2042+1)/(M2042*M2042+1)</f>
        <v>2.840000033378601</v>
      </c>
      <c r="O2042" s="4">
        <v>22.85589027404785</v>
      </c>
      <c r="P2042" s="4">
        <v>24.98005867004395</v>
      </c>
      <c r="Q2042" s="4">
        <v>22.04886436462402</v>
      </c>
      <c r="R2042" s="4">
        <v>399.9888305664062</v>
      </c>
      <c r="S2042" s="4">
        <v>373.6663513183594</v>
      </c>
      <c r="T2042" s="4">
        <v>13.67615127563477</v>
      </c>
      <c r="U2042" s="4">
        <v>21.49333572387695</v>
      </c>
      <c r="V2042" s="4">
        <v>49.67287445068359</v>
      </c>
      <c r="W2042" s="4">
        <v>78.06462097167969</v>
      </c>
      <c r="X2042" s="4">
        <v>499.5053100585938</v>
      </c>
      <c r="Y2042" s="4">
        <v>1998.951416015625</v>
      </c>
      <c r="Z2042" s="4">
        <v>516.5394287109375</v>
      </c>
      <c r="AA2042" s="4">
        <v>101.5306243896484</v>
      </c>
      <c r="AB2042" s="4">
        <v>11.29150295257568</v>
      </c>
      <c r="AC2042" s="4">
        <v>0.3424232304096222</v>
      </c>
      <c r="AD2042" s="4">
        <v>0.3483929038047791</v>
      </c>
      <c r="AE2042" s="4">
        <v>0.0004306553164497018</v>
      </c>
      <c r="AF2042" s="4">
        <v>0.3922660350799561</v>
      </c>
      <c r="AG2042" s="4">
        <v>0.003508769907057285</v>
      </c>
      <c r="AH2042" s="4">
        <v>0.6666666865348816</v>
      </c>
      <c r="AI2042" s="4">
        <v>-0.2195652425289154</v>
      </c>
      <c r="AJ2042" s="4">
        <v>2.737391471862793</v>
      </c>
      <c r="AK2042" s="4">
        <v>1</v>
      </c>
      <c r="AL2042" s="4">
        <v>0</v>
      </c>
      <c r="AM2042" s="4">
        <v>0.1599999964237213</v>
      </c>
      <c r="AN2042" s="4">
        <v>111115</v>
      </c>
      <c r="AO2042" s="4">
        <f>X2042*0.000001/(K2042*0.0001)</f>
        <v>0.8325088500976562</v>
      </c>
      <c r="AP2042" s="4">
        <f>(U2042-T2042)/(1000-U2042)*AO2042</f>
        <v>0.006650823620932375</v>
      </c>
      <c r="AQ2042" s="4">
        <f>(P2042+273.15)</f>
        <v>298.1300586700439</v>
      </c>
      <c r="AR2042" s="4">
        <f>(O2042+273.15)</f>
        <v>296.0058902740478</v>
      </c>
      <c r="AS2042" s="4">
        <f>(Y2042*AK2042+Z2042*AL2042)*AM2042</f>
        <v>319.8322194136927</v>
      </c>
      <c r="AT2042" s="4">
        <f>((AS2042+0.00000010773*(AR2042^4-AQ2042^4))-AP2042*44100)/(L2042*0.92*2*29.3+0.00000043092*AQ2042^3)</f>
        <v>0.02880184339614925</v>
      </c>
      <c r="AU2042" s="4">
        <f>0.61365*EXP(17.502*J2042/(240.97+J2042))</f>
        <v>3.175899285419209</v>
      </c>
      <c r="AV2042" s="4">
        <f>AU2042*1000/AA2042</f>
        <v>31.28021032581189</v>
      </c>
      <c r="AW2042" s="4">
        <f>(AV2042-U2042)</f>
        <v>9.786874601934933</v>
      </c>
      <c r="AX2042" s="4">
        <f>IF(D2042,P2042,(O2042+P2042)/2)</f>
        <v>23.9179744720459</v>
      </c>
      <c r="AY2042" s="4">
        <f>0.61365*EXP(17.502*AX2042/(240.97+AX2042))</f>
        <v>2.98024918381953</v>
      </c>
      <c r="AZ2042" s="4">
        <f>IF(AW2042&lt;&gt;0,(1000-(AV2042+U2042)/2)/AW2042*AP2042,0)</f>
        <v>0.6616340875909804</v>
      </c>
      <c r="BA2042" s="4">
        <f>U2042*AA2042/1000</f>
        <v>2.182231796261564</v>
      </c>
      <c r="BB2042" s="4">
        <f>(AY2042-BA2042)</f>
        <v>0.7980173875579664</v>
      </c>
      <c r="BC2042" s="4">
        <f>1/(1.6/F2042+1.37/N2042)</f>
        <v>0.427849736145993</v>
      </c>
      <c r="BD2042" s="4">
        <f>G2042*AA2042*0.001</f>
        <v>32.77846763964084</v>
      </c>
      <c r="BE2042" s="4">
        <f>G2042/S2042</f>
        <v>0.8639877770806348</v>
      </c>
      <c r="BF2042" s="4">
        <f>(1-AP2042*AA2042/AU2042/F2042)*100</f>
        <v>75.35093853234901</v>
      </c>
      <c r="BG2042" s="4">
        <f>(S2042-E2042/(N2042/1.35))</f>
        <v>364.4309691339452</v>
      </c>
      <c r="BH2042" s="4">
        <f>E2042*BF2042/100/BG2042</f>
        <v>0.04017101813960938</v>
      </c>
    </row>
    <row r="2043" ht="16" customHeight="1">
      <c r="A2043" s="4">
        <v>1923</v>
      </c>
      <c r="B2043" t="s" s="2">
        <v>2104</v>
      </c>
      <c r="C2043" s="4">
        <v>11161.0000243187</v>
      </c>
      <c r="D2043" s="4">
        <v>0</v>
      </c>
      <c r="E2043" s="4">
        <f>(R2043-S2043*(1000-T2043)/(1000-U2043))*AO2043</f>
        <v>19.55674023806735</v>
      </c>
      <c r="F2043" s="4">
        <f>IF(AZ2043&lt;&gt;0,1/(1/AZ2043-1/N2043),0)</f>
        <v>0.8624356459422193</v>
      </c>
      <c r="G2043" s="4">
        <f>((BC2043-AP2043/2)*S2043-E2043)/(BC2043+AP2043/2)</f>
        <v>322.3590900049039</v>
      </c>
      <c r="H2043" s="4">
        <f>AP2043*1000</f>
        <v>6.653461104286847</v>
      </c>
      <c r="I2043" s="4">
        <f>(AU2043-BA2043)</f>
        <v>0.9941942862586948</v>
      </c>
      <c r="J2043" s="4">
        <f>(P2043+AT2043*D2043)</f>
        <v>24.98577690124512</v>
      </c>
      <c r="K2043" s="4">
        <v>6</v>
      </c>
      <c r="L2043" s="4">
        <f>(K2043*AI2043+AJ2043)</f>
        <v>1.420000016689301</v>
      </c>
      <c r="M2043" s="4">
        <v>1</v>
      </c>
      <c r="N2043" s="4">
        <f>L2043*(M2043+1)*(M2043+1)/(M2043*M2043+1)</f>
        <v>2.840000033378601</v>
      </c>
      <c r="O2043" s="4">
        <v>22.8548526763916</v>
      </c>
      <c r="P2043" s="4">
        <v>24.98577690124512</v>
      </c>
      <c r="Q2043" s="4">
        <v>22.0490550994873</v>
      </c>
      <c r="R2043" s="4">
        <v>399.9630737304688</v>
      </c>
      <c r="S2043" s="4">
        <v>373.486328125</v>
      </c>
      <c r="T2043" s="4">
        <v>13.67836856842041</v>
      </c>
      <c r="U2043" s="4">
        <v>21.49875450134277</v>
      </c>
      <c r="V2043" s="4">
        <v>49.68472671508789</v>
      </c>
      <c r="W2043" s="4">
        <v>78.08988189697266</v>
      </c>
      <c r="X2043" s="4">
        <v>499.4960632324219</v>
      </c>
      <c r="Y2043" s="4">
        <v>1998.741088867188</v>
      </c>
      <c r="Z2043" s="4">
        <v>534.3335571289062</v>
      </c>
      <c r="AA2043" s="4">
        <v>101.5309066772461</v>
      </c>
      <c r="AB2043" s="4">
        <v>11.29150295257568</v>
      </c>
      <c r="AC2043" s="4">
        <v>0.3424232304096222</v>
      </c>
      <c r="AD2043" s="4">
        <v>0.3483929038047791</v>
      </c>
      <c r="AE2043" s="4">
        <v>0.0004306553164497018</v>
      </c>
      <c r="AF2043" s="4">
        <v>0.3922660350799561</v>
      </c>
      <c r="AG2043" s="4">
        <v>0.003508769907057285</v>
      </c>
      <c r="AH2043" s="4">
        <v>0.6666666865348816</v>
      </c>
      <c r="AI2043" s="4">
        <v>-0.2195652425289154</v>
      </c>
      <c r="AJ2043" s="4">
        <v>2.737391471862793</v>
      </c>
      <c r="AK2043" s="4">
        <v>1</v>
      </c>
      <c r="AL2043" s="4">
        <v>0</v>
      </c>
      <c r="AM2043" s="4">
        <v>0.1599999964237213</v>
      </c>
      <c r="AN2043" s="4">
        <v>111115</v>
      </c>
      <c r="AO2043" s="4">
        <f>X2043*0.000001/(K2043*0.0001)</f>
        <v>0.832493438720703</v>
      </c>
      <c r="AP2043" s="4">
        <f>(U2043-T2043)/(1000-U2043)*AO2043</f>
        <v>0.006653461104286847</v>
      </c>
      <c r="AQ2043" s="4">
        <f>(P2043+273.15)</f>
        <v>298.1357769012451</v>
      </c>
      <c r="AR2043" s="4">
        <f>(O2043+273.15)</f>
        <v>296.0048526763916</v>
      </c>
      <c r="AS2043" s="4">
        <f>(Y2043*AK2043+Z2043*AL2043)*AM2043</f>
        <v>319.7985670706948</v>
      </c>
      <c r="AT2043" s="4">
        <f>((AS2043+0.00000010773*(AR2043^4-AQ2043^4))-AP2043*44100)/(L2043*0.92*2*29.3+0.00000043092*AQ2043^3)</f>
        <v>0.02622294382736513</v>
      </c>
      <c r="AU2043" s="4">
        <f>0.61365*EXP(17.502*J2043/(240.97+J2043))</f>
        <v>3.176982323211552</v>
      </c>
      <c r="AV2043" s="4">
        <f>AU2043*1000/AA2043</f>
        <v>31.29079043202852</v>
      </c>
      <c r="AW2043" s="4">
        <f>(AV2043-U2043)</f>
        <v>9.792035930685742</v>
      </c>
      <c r="AX2043" s="4">
        <f>IF(D2043,P2043,(O2043+P2043)/2)</f>
        <v>23.92031478881836</v>
      </c>
      <c r="AY2043" s="4">
        <f>0.61365*EXP(17.502*AX2043/(240.97+AX2043))</f>
        <v>2.98066844060896</v>
      </c>
      <c r="AZ2043" s="4">
        <f>IF(AW2043&lt;&gt;0,(1000-(AV2043+U2043)/2)/AW2043*AP2043,0)</f>
        <v>0.6615421510069567</v>
      </c>
      <c r="BA2043" s="4">
        <f>U2043*AA2043/1000</f>
        <v>2.182788036952858</v>
      </c>
      <c r="BB2043" s="4">
        <f>(AY2043-BA2043)</f>
        <v>0.797880403656102</v>
      </c>
      <c r="BC2043" s="4">
        <f>1/(1.6/F2043+1.37/N2043)</f>
        <v>0.4277882251091569</v>
      </c>
      <c r="BD2043" s="4">
        <f>G2043*AA2043*0.001</f>
        <v>32.72941068384988</v>
      </c>
      <c r="BE2043" s="4">
        <f>G2043/S2043</f>
        <v>0.8631081400575804</v>
      </c>
      <c r="BF2043" s="4">
        <f>(1-AP2043*AA2043/AU2043/F2043)*100</f>
        <v>75.34503501494005</v>
      </c>
      <c r="BG2043" s="4">
        <f>(S2043-E2043/(N2043/1.35))</f>
        <v>364.1899904450379</v>
      </c>
      <c r="BH2043" s="4">
        <f>E2043*BF2043/100/BG2043</f>
        <v>0.04045974125248911</v>
      </c>
    </row>
    <row r="2044" ht="16" customHeight="1">
      <c r="A2044" s="4">
        <v>1924</v>
      </c>
      <c r="B2044" t="s" s="2">
        <v>2105</v>
      </c>
      <c r="C2044" s="4">
        <v>11166.500024195760</v>
      </c>
      <c r="D2044" s="4">
        <v>0</v>
      </c>
      <c r="E2044" s="4">
        <f>(R2044-S2044*(1000-T2044)/(1000-U2044))*AO2044</f>
        <v>19.7249927521321</v>
      </c>
      <c r="F2044" s="4">
        <f>IF(AZ2044&lt;&gt;0,1/(1/AZ2044-1/N2044),0)</f>
        <v>0.8619838051168771</v>
      </c>
      <c r="G2044" s="4">
        <f>((BC2044-AP2044/2)*S2044-E2044)/(BC2044+AP2044/2)</f>
        <v>321.7262933120027</v>
      </c>
      <c r="H2044" s="4">
        <f>AP2044*1000</f>
        <v>6.65725609620999</v>
      </c>
      <c r="I2044" s="4">
        <f>(AU2044-BA2044)</f>
        <v>0.9951540087056761</v>
      </c>
      <c r="J2044" s="4">
        <f>(P2044+AT2044*D2044)</f>
        <v>24.99448394775391</v>
      </c>
      <c r="K2044" s="4">
        <v>6</v>
      </c>
      <c r="L2044" s="4">
        <f>(K2044*AI2044+AJ2044)</f>
        <v>1.420000016689301</v>
      </c>
      <c r="M2044" s="4">
        <v>1</v>
      </c>
      <c r="N2044" s="4">
        <f>L2044*(M2044+1)*(M2044+1)/(M2044*M2044+1)</f>
        <v>2.840000033378601</v>
      </c>
      <c r="O2044" s="4">
        <v>22.85428047180176</v>
      </c>
      <c r="P2044" s="4">
        <v>24.99448394775391</v>
      </c>
      <c r="Q2044" s="4">
        <v>22.0501594543457</v>
      </c>
      <c r="R2044" s="4">
        <v>399.9434204101562</v>
      </c>
      <c r="S2044" s="4">
        <v>373.2647094726562</v>
      </c>
      <c r="T2044" s="4">
        <v>13.68068504333496</v>
      </c>
      <c r="U2044" s="4">
        <v>21.50545692443848</v>
      </c>
      <c r="V2044" s="4">
        <v>49.69561386108398</v>
      </c>
      <c r="W2044" s="4">
        <v>78.11721801757812</v>
      </c>
      <c r="X2044" s="4">
        <v>499.4974060058594</v>
      </c>
      <c r="Y2044" s="4">
        <v>1998.895996093750</v>
      </c>
      <c r="Z2044" s="4">
        <v>554.3614501953125</v>
      </c>
      <c r="AA2044" s="4">
        <v>101.5313491821289</v>
      </c>
      <c r="AB2044" s="4">
        <v>11.29150295257568</v>
      </c>
      <c r="AC2044" s="4">
        <v>0.3424232304096222</v>
      </c>
      <c r="AD2044" s="4">
        <v>0.3483929038047791</v>
      </c>
      <c r="AE2044" s="4">
        <v>0.0004306553164497018</v>
      </c>
      <c r="AF2044" s="4">
        <v>0.3922660350799561</v>
      </c>
      <c r="AG2044" s="4">
        <v>0.003508769907057285</v>
      </c>
      <c r="AH2044" s="4">
        <v>0.6666666865348816</v>
      </c>
      <c r="AI2044" s="4">
        <v>-0.2195652425289154</v>
      </c>
      <c r="AJ2044" s="4">
        <v>2.737391471862793</v>
      </c>
      <c r="AK2044" s="4">
        <v>1</v>
      </c>
      <c r="AL2044" s="4">
        <v>0</v>
      </c>
      <c r="AM2044" s="4">
        <v>0.1599999964237213</v>
      </c>
      <c r="AN2044" s="4">
        <v>111115</v>
      </c>
      <c r="AO2044" s="4">
        <f>X2044*0.000001/(K2044*0.0001)</f>
        <v>0.8324956766764322</v>
      </c>
      <c r="AP2044" s="4">
        <f>(U2044-T2044)/(1000-U2044)*AO2044</f>
        <v>0.00665725609620999</v>
      </c>
      <c r="AQ2044" s="4">
        <f>(P2044+273.15)</f>
        <v>298.1444839477539</v>
      </c>
      <c r="AR2044" s="4">
        <f>(O2044+273.15)</f>
        <v>296.0042804718017</v>
      </c>
      <c r="AS2044" s="4">
        <f>(Y2044*AK2044+Z2044*AL2044)*AM2044</f>
        <v>319.8233522263909</v>
      </c>
      <c r="AT2044" s="4">
        <f>((AS2044+0.00000010773*(AR2044^4-AQ2044^4))-AP2044*44100)/(L2044*0.92*2*29.3+0.00000043092*AQ2044^3)</f>
        <v>0.02339910810380251</v>
      </c>
      <c r="AU2044" s="4">
        <f>0.61365*EXP(17.502*J2044/(240.97+J2044))</f>
        <v>3.178632065022071</v>
      </c>
      <c r="AV2044" s="4">
        <f>AU2044*1000/AA2044</f>
        <v>31.30690265250174</v>
      </c>
      <c r="AW2044" s="4">
        <f>(AV2044-U2044)</f>
        <v>9.801445728063261</v>
      </c>
      <c r="AX2044" s="4">
        <f>IF(D2044,P2044,(O2044+P2044)/2)</f>
        <v>23.92438220977783</v>
      </c>
      <c r="AY2044" s="4">
        <f>0.61365*EXP(17.502*AX2044/(240.97+AX2044))</f>
        <v>2.981397222728714</v>
      </c>
      <c r="AZ2044" s="4">
        <f>IF(AW2044&lt;&gt;0,(1000-(AV2044+U2044)/2)/AW2044*AP2044,0)</f>
        <v>0.6612762621618168</v>
      </c>
      <c r="BA2044" s="4">
        <f>U2044*AA2044/1000</f>
        <v>2.183478056316395</v>
      </c>
      <c r="BB2044" s="4">
        <f>(AY2044-BA2044)</f>
        <v>0.7979191664123193</v>
      </c>
      <c r="BC2044" s="4">
        <f>1/(1.6/F2044+1.37/N2044)</f>
        <v>0.4276103330083842</v>
      </c>
      <c r="BD2044" s="4">
        <f>G2044*AA2044*0.001</f>
        <v>32.66530462733297</v>
      </c>
      <c r="BE2044" s="4">
        <f>G2044/S2044</f>
        <v>0.8619252909457571</v>
      </c>
      <c r="BF2044" s="4">
        <f>(1-AP2044*AA2044/AU2044/F2044)*100</f>
        <v>75.33074383024328</v>
      </c>
      <c r="BG2044" s="4">
        <f>(S2044-E2044/(N2044/1.35))</f>
        <v>363.8883926056105</v>
      </c>
      <c r="BH2044" s="4">
        <f>E2044*BF2044/100/BG2044</f>
        <v>0.04083390419311107</v>
      </c>
    </row>
    <row r="2045" ht="16" customHeight="1">
      <c r="A2045" s="4">
        <v>1925</v>
      </c>
      <c r="B2045" t="s" s="2">
        <v>2106</v>
      </c>
      <c r="C2045" s="4">
        <v>11171.500024084</v>
      </c>
      <c r="D2045" s="4">
        <v>0</v>
      </c>
      <c r="E2045" s="4">
        <f>(R2045-S2045*(1000-T2045)/(1000-U2045))*AO2045</f>
        <v>19.93673519280337</v>
      </c>
      <c r="F2045" s="4">
        <f>IF(AZ2045&lt;&gt;0,1/(1/AZ2045-1/N2045),0)</f>
        <v>0.8623905495639951</v>
      </c>
      <c r="G2045" s="4">
        <f>((BC2045-AP2045/2)*S2045-E2045)/(BC2045+AP2045/2)</f>
        <v>321.0062011818554</v>
      </c>
      <c r="H2045" s="4">
        <f>AP2045*1000</f>
        <v>6.661070664683551</v>
      </c>
      <c r="I2045" s="4">
        <f>(AU2045-BA2045)</f>
        <v>0.9953581045783753</v>
      </c>
      <c r="J2045" s="4">
        <f>(P2045+AT2045*D2045)</f>
        <v>24.99929046630859</v>
      </c>
      <c r="K2045" s="4">
        <v>6</v>
      </c>
      <c r="L2045" s="4">
        <f>(K2045*AI2045+AJ2045)</f>
        <v>1.420000016689301</v>
      </c>
      <c r="M2045" s="4">
        <v>1</v>
      </c>
      <c r="N2045" s="4">
        <f>L2045*(M2045+1)*(M2045+1)/(M2045*M2045+1)</f>
        <v>2.840000033378601</v>
      </c>
      <c r="O2045" s="4">
        <v>22.85505867004395</v>
      </c>
      <c r="P2045" s="4">
        <v>24.99929046630859</v>
      </c>
      <c r="Q2045" s="4">
        <v>22.05132484436035</v>
      </c>
      <c r="R2045" s="4">
        <v>399.9488220214844</v>
      </c>
      <c r="S2045" s="4">
        <v>373.015869140625</v>
      </c>
      <c r="T2045" s="4">
        <v>13.68311977386475</v>
      </c>
      <c r="U2045" s="4">
        <v>21.51237106323242</v>
      </c>
      <c r="V2045" s="4">
        <v>49.70259475708008</v>
      </c>
      <c r="W2045" s="4">
        <v>78.13955688476562</v>
      </c>
      <c r="X2045" s="4">
        <v>499.494140625</v>
      </c>
      <c r="Y2045" s="4">
        <v>1999.041137695312</v>
      </c>
      <c r="Z2045" s="4">
        <v>551.2720336914062</v>
      </c>
      <c r="AA2045" s="4">
        <v>101.5315780639648</v>
      </c>
      <c r="AB2045" s="4">
        <v>11.29150295257568</v>
      </c>
      <c r="AC2045" s="4">
        <v>0.3424232304096222</v>
      </c>
      <c r="AD2045" s="4">
        <v>0.3483929038047791</v>
      </c>
      <c r="AE2045" s="4">
        <v>0.0004306553164497018</v>
      </c>
      <c r="AF2045" s="4">
        <v>0.3922660350799561</v>
      </c>
      <c r="AG2045" s="4">
        <v>0.003508769907057285</v>
      </c>
      <c r="AH2045" s="4">
        <v>0.6666666865348816</v>
      </c>
      <c r="AI2045" s="4">
        <v>-0.2195652425289154</v>
      </c>
      <c r="AJ2045" s="4">
        <v>2.737391471862793</v>
      </c>
      <c r="AK2045" s="4">
        <v>1</v>
      </c>
      <c r="AL2045" s="4">
        <v>0</v>
      </c>
      <c r="AM2045" s="4">
        <v>0.1599999964237213</v>
      </c>
      <c r="AN2045" s="4">
        <v>111115</v>
      </c>
      <c r="AO2045" s="4">
        <f>X2045*0.000001/(K2045*0.0001)</f>
        <v>0.8324902343749999</v>
      </c>
      <c r="AP2045" s="4">
        <f>(U2045-T2045)/(1000-U2045)*AO2045</f>
        <v>0.006661070664683551</v>
      </c>
      <c r="AQ2045" s="4">
        <f>(P2045+273.15)</f>
        <v>298.1492904663086</v>
      </c>
      <c r="AR2045" s="4">
        <f>(O2045+273.15)</f>
        <v>296.0050586700439</v>
      </c>
      <c r="AS2045" s="4">
        <f>(Y2045*AK2045+Z2045*AL2045)*AM2045</f>
        <v>319.8465748821218</v>
      </c>
      <c r="AT2045" s="4">
        <f>((AS2045+0.00000010773*(AR2045^4-AQ2045^4))-AP2045*44100)/(L2045*0.92*2*29.3+0.00000043092*AQ2045^3)</f>
        <v>0.02122568714099461</v>
      </c>
      <c r="AU2045" s="4">
        <f>0.61365*EXP(17.502*J2045/(240.97+J2045))</f>
        <v>3.179543086525936</v>
      </c>
      <c r="AV2045" s="4">
        <f>AU2045*1000/AA2045</f>
        <v>31.31580486735689</v>
      </c>
      <c r="AW2045" s="4">
        <f>(AV2045-U2045)</f>
        <v>9.80343380412447</v>
      </c>
      <c r="AX2045" s="4">
        <f>IF(D2045,P2045,(O2045+P2045)/2)</f>
        <v>23.92717456817627</v>
      </c>
      <c r="AY2045" s="4">
        <f>0.61365*EXP(17.502*AX2045/(240.97+AX2045))</f>
        <v>2.981897635090078</v>
      </c>
      <c r="AZ2045" s="4">
        <f>IF(AW2045&lt;&gt;0,(1000-(AV2045+U2045)/2)/AW2045*AP2045,0)</f>
        <v>0.6615156166480315</v>
      </c>
      <c r="BA2045" s="4">
        <f>U2045*AA2045/1000</f>
        <v>2.184184981947561</v>
      </c>
      <c r="BB2045" s="4">
        <f>(AY2045-BA2045)</f>
        <v>0.7977126531425172</v>
      </c>
      <c r="BC2045" s="4">
        <f>1/(1.6/F2045+1.37/N2045)</f>
        <v>0.4277704721567253</v>
      </c>
      <c r="BD2045" s="4">
        <f>G2045*AA2045*0.001</f>
        <v>32.59226617431236</v>
      </c>
      <c r="BE2045" s="4">
        <f>G2045/S2045</f>
        <v>0.8605698248747635</v>
      </c>
      <c r="BF2045" s="4">
        <f>(1-AP2045*AA2045/AU2045/F2045)*100</f>
        <v>75.33526384895822</v>
      </c>
      <c r="BG2045" s="4">
        <f>(S2045-E2045/(N2045/1.35))</f>
        <v>363.5389000582459</v>
      </c>
      <c r="BH2045" s="4">
        <f>E2045*BF2045/100/BG2045</f>
        <v>0.0413144014518395</v>
      </c>
    </row>
    <row r="2046" ht="16" customHeight="1">
      <c r="A2046" s="4">
        <v>1926</v>
      </c>
      <c r="B2046" t="s" s="2">
        <v>2107</v>
      </c>
      <c r="C2046" s="4">
        <v>11176.500023972243</v>
      </c>
      <c r="D2046" s="4">
        <v>0</v>
      </c>
      <c r="E2046" s="4">
        <f>(R2046-S2046*(1000-T2046)/(1000-U2046))*AO2046</f>
        <v>20.10544703023247</v>
      </c>
      <c r="F2046" s="4">
        <f>IF(AZ2046&lt;&gt;0,1/(1/AZ2046-1/N2046),0)</f>
        <v>0.8612695663262928</v>
      </c>
      <c r="G2046" s="4">
        <f>((BC2046-AP2046/2)*S2046-E2046)/(BC2046+AP2046/2)</f>
        <v>320.3540559327727</v>
      </c>
      <c r="H2046" s="4">
        <f>AP2046*1000</f>
        <v>6.661270054821634</v>
      </c>
      <c r="I2046" s="4">
        <f>(AU2046-BA2046)</f>
        <v>0.996380115152022</v>
      </c>
      <c r="J2046" s="4">
        <f>(P2046+AT2046*D2046)</f>
        <v>25.00650405883789</v>
      </c>
      <c r="K2046" s="4">
        <v>6</v>
      </c>
      <c r="L2046" s="4">
        <f>(K2046*AI2046+AJ2046)</f>
        <v>1.420000016689301</v>
      </c>
      <c r="M2046" s="4">
        <v>1</v>
      </c>
      <c r="N2046" s="4">
        <f>L2046*(M2046+1)*(M2046+1)/(M2046*M2046+1)</f>
        <v>2.840000033378601</v>
      </c>
      <c r="O2046" s="4">
        <v>22.85536956787109</v>
      </c>
      <c r="P2046" s="4">
        <v>25.00650405883789</v>
      </c>
      <c r="Q2046" s="4">
        <v>22.05184364318848</v>
      </c>
      <c r="R2046" s="4">
        <v>399.9392700195312</v>
      </c>
      <c r="S2046" s="4">
        <v>372.8056945800781</v>
      </c>
      <c r="T2046" s="4">
        <v>13.68629550933838</v>
      </c>
      <c r="U2046" s="4">
        <v>21.51562690734863</v>
      </c>
      <c r="V2046" s="4">
        <v>49.71291732788086</v>
      </c>
      <c r="W2046" s="4">
        <v>78.15174865722656</v>
      </c>
      <c r="X2046" s="4">
        <v>499.5023193359375</v>
      </c>
      <c r="Y2046" s="4">
        <v>1999.044067382812</v>
      </c>
      <c r="Z2046" s="4">
        <v>523.8447875976562</v>
      </c>
      <c r="AA2046" s="4">
        <v>101.5322799682617</v>
      </c>
      <c r="AB2046" s="4">
        <v>11.29150295257568</v>
      </c>
      <c r="AC2046" s="4">
        <v>0.3424232304096222</v>
      </c>
      <c r="AD2046" s="4">
        <v>0.3483929038047791</v>
      </c>
      <c r="AE2046" s="4">
        <v>0.0004306553164497018</v>
      </c>
      <c r="AF2046" s="4">
        <v>0.3922660350799561</v>
      </c>
      <c r="AG2046" s="4">
        <v>0.003508769907057285</v>
      </c>
      <c r="AH2046" s="4">
        <v>0.6666666865348816</v>
      </c>
      <c r="AI2046" s="4">
        <v>-0.2195652425289154</v>
      </c>
      <c r="AJ2046" s="4">
        <v>2.737391471862793</v>
      </c>
      <c r="AK2046" s="4">
        <v>1</v>
      </c>
      <c r="AL2046" s="4">
        <v>0</v>
      </c>
      <c r="AM2046" s="4">
        <v>0.1599999964237213</v>
      </c>
      <c r="AN2046" s="4">
        <v>111115</v>
      </c>
      <c r="AO2046" s="4">
        <f>X2046*0.000001/(K2046*0.0001)</f>
        <v>0.8325038655598956</v>
      </c>
      <c r="AP2046" s="4">
        <f>(U2046-T2046)/(1000-U2046)*AO2046</f>
        <v>0.006661270054821635</v>
      </c>
      <c r="AQ2046" s="4">
        <f>(P2046+273.15)</f>
        <v>298.1565040588379</v>
      </c>
      <c r="AR2046" s="4">
        <f>(O2046+273.15)</f>
        <v>296.0053695678711</v>
      </c>
      <c r="AS2046" s="4">
        <f>(Y2046*AK2046+Z2046*AL2046)*AM2046</f>
        <v>319.8470436321113</v>
      </c>
      <c r="AT2046" s="4">
        <f>((AS2046+0.00000010773*(AR2046^4-AQ2046^4))-AP2046*44100)/(L2046*0.92*2*29.3+0.00000043092*AQ2046^3)</f>
        <v>0.02023388422951602</v>
      </c>
      <c r="AU2046" s="4">
        <f>0.61365*EXP(17.502*J2046/(240.97+J2046))</f>
        <v>3.180910770001609</v>
      </c>
      <c r="AV2046" s="4">
        <f>AU2046*1000/AA2046</f>
        <v>31.32905880766135</v>
      </c>
      <c r="AW2046" s="4">
        <f>(AV2046-U2046)</f>
        <v>9.813431900312722</v>
      </c>
      <c r="AX2046" s="4">
        <f>IF(D2046,P2046,(O2046+P2046)/2)</f>
        <v>23.93093681335449</v>
      </c>
      <c r="AY2046" s="4">
        <f>0.61365*EXP(17.502*AX2046/(240.97+AX2046))</f>
        <v>2.982571974845039</v>
      </c>
      <c r="AZ2046" s="4">
        <f>IF(AW2046&lt;&gt;0,(1000-(AV2046+U2046)/2)/AW2046*AP2046,0)</f>
        <v>0.6608558310125984</v>
      </c>
      <c r="BA2046" s="4">
        <f>U2046*AA2046/1000</f>
        <v>2.184530654849587</v>
      </c>
      <c r="BB2046" s="4">
        <f>(AY2046-BA2046)</f>
        <v>0.7980413199954528</v>
      </c>
      <c r="BC2046" s="4">
        <f>1/(1.6/F2046+1.37/N2046)</f>
        <v>0.4273290549719251</v>
      </c>
      <c r="BD2046" s="4">
        <f>G2046*AA2046*0.001</f>
        <v>32.52627769593445</v>
      </c>
      <c r="BE2046" s="4">
        <f>G2046/S2046</f>
        <v>0.8593056935292094</v>
      </c>
      <c r="BF2046" s="4">
        <f>(1-AP2046*AA2046/AU2046/F2046)*100</f>
        <v>75.31287071093521</v>
      </c>
      <c r="BG2046" s="4">
        <f>(S2046-E2046/(N2046/1.35))</f>
        <v>363.2485279702862</v>
      </c>
      <c r="BH2046" s="4">
        <f>E2046*BF2046/100/BG2046</f>
        <v>0.04168492963300642</v>
      </c>
    </row>
    <row r="2047" ht="16" customHeight="1">
      <c r="A2047" s="4">
        <v>1927</v>
      </c>
      <c r="B2047" t="s" s="2">
        <v>2108</v>
      </c>
      <c r="C2047" s="4">
        <v>11182.000023849308</v>
      </c>
      <c r="D2047" s="4">
        <v>0</v>
      </c>
      <c r="E2047" s="4">
        <f>(R2047-S2047*(1000-T2047)/(1000-U2047))*AO2047</f>
        <v>20.26628428684134</v>
      </c>
      <c r="F2047" s="4">
        <f>IF(AZ2047&lt;&gt;0,1/(1/AZ2047-1/N2047),0)</f>
        <v>0.8614759770729717</v>
      </c>
      <c r="G2047" s="4">
        <f>((BC2047-AP2047/2)*S2047-E2047)/(BC2047+AP2047/2)</f>
        <v>319.7961629398544</v>
      </c>
      <c r="H2047" s="4">
        <f>AP2047*1000</f>
        <v>6.662168128491982</v>
      </c>
      <c r="I2047" s="4">
        <f>(AU2047-BA2047)</f>
        <v>0.9963368026441439</v>
      </c>
      <c r="J2047" s="4">
        <f>(P2047+AT2047*D2047)</f>
        <v>25.0084285736084</v>
      </c>
      <c r="K2047" s="4">
        <v>6</v>
      </c>
      <c r="L2047" s="4">
        <f>(K2047*AI2047+AJ2047)</f>
        <v>1.420000016689301</v>
      </c>
      <c r="M2047" s="4">
        <v>1</v>
      </c>
      <c r="N2047" s="4">
        <f>L2047*(M2047+1)*(M2047+1)/(M2047*M2047+1)</f>
        <v>2.840000033378601</v>
      </c>
      <c r="O2047" s="4">
        <v>22.85585594177246</v>
      </c>
      <c r="P2047" s="4">
        <v>25.0084285736084</v>
      </c>
      <c r="Q2047" s="4">
        <v>22.05159759521484</v>
      </c>
      <c r="R2047" s="4">
        <v>399.9338073730469</v>
      </c>
      <c r="S2047" s="4">
        <v>372.6089782714844</v>
      </c>
      <c r="T2047" s="4">
        <v>13.6893138885498</v>
      </c>
      <c r="U2047" s="4">
        <v>21.51944923400879</v>
      </c>
      <c r="V2047" s="4">
        <v>49.72256088256836</v>
      </c>
      <c r="W2047" s="4">
        <v>78.16477966308594</v>
      </c>
      <c r="X2047" s="4">
        <v>499.5164184570312</v>
      </c>
      <c r="Y2047" s="4">
        <v>1998.720703125</v>
      </c>
      <c r="Z2047" s="4">
        <v>464.322509765625</v>
      </c>
      <c r="AA2047" s="4">
        <v>101.5332183837891</v>
      </c>
      <c r="AB2047" s="4">
        <v>11.29150295257568</v>
      </c>
      <c r="AC2047" s="4">
        <v>0.3424232304096222</v>
      </c>
      <c r="AD2047" s="4">
        <v>0.3483929038047791</v>
      </c>
      <c r="AE2047" s="4">
        <v>0.0004306553164497018</v>
      </c>
      <c r="AF2047" s="4">
        <v>0.3922660350799561</v>
      </c>
      <c r="AG2047" s="4">
        <v>0.003508769907057285</v>
      </c>
      <c r="AH2047" s="4">
        <v>0.6666666865348816</v>
      </c>
      <c r="AI2047" s="4">
        <v>-0.2195652425289154</v>
      </c>
      <c r="AJ2047" s="4">
        <v>2.737391471862793</v>
      </c>
      <c r="AK2047" s="4">
        <v>1</v>
      </c>
      <c r="AL2047" s="4">
        <v>0</v>
      </c>
      <c r="AM2047" s="4">
        <v>0.1599999964237213</v>
      </c>
      <c r="AN2047" s="4">
        <v>111115</v>
      </c>
      <c r="AO2047" s="4">
        <f>X2047*0.000001/(K2047*0.0001)</f>
        <v>0.832527364095052</v>
      </c>
      <c r="AP2047" s="4">
        <f>(U2047-T2047)/(1000-U2047)*AO2047</f>
        <v>0.006662168128491982</v>
      </c>
      <c r="AQ2047" s="4">
        <f>(P2047+273.15)</f>
        <v>298.1584285736084</v>
      </c>
      <c r="AR2047" s="4">
        <f>(O2047+273.15)</f>
        <v>296.0058559417724</v>
      </c>
      <c r="AS2047" s="4">
        <f>(Y2047*AK2047+Z2047*AL2047)*AM2047</f>
        <v>319.7953053520177</v>
      </c>
      <c r="AT2047" s="4">
        <f>((AS2047+0.00000010773*(AR2047^4-AQ2047^4))-AP2047*44100)/(L2047*0.92*2*29.3+0.00000043092*AQ2047^3)</f>
        <v>0.01900750199260516</v>
      </c>
      <c r="AU2047" s="4">
        <f>0.61365*EXP(17.502*J2047/(240.97+J2047))</f>
        <v>3.181275741219621</v>
      </c>
      <c r="AV2047" s="4">
        <f>AU2047*1000/AA2047</f>
        <v>31.33236384957879</v>
      </c>
      <c r="AW2047" s="4">
        <f>(AV2047-U2047)</f>
        <v>9.812914615569998</v>
      </c>
      <c r="AX2047" s="4">
        <f>IF(D2047,P2047,(O2047+P2047)/2)</f>
        <v>23.93214225769043</v>
      </c>
      <c r="AY2047" s="4">
        <f>0.61365*EXP(17.502*AX2047/(240.97+AX2047))</f>
        <v>2.982788065267258</v>
      </c>
      <c r="AZ2047" s="4">
        <f>IF(AW2047&lt;&gt;0,(1000-(AV2047+U2047)/2)/AW2047*AP2047,0)</f>
        <v>0.6609773497744819</v>
      </c>
      <c r="BA2047" s="4">
        <f>U2047*AA2047/1000</f>
        <v>2.184938938575477</v>
      </c>
      <c r="BB2047" s="4">
        <f>(AY2047-BA2047)</f>
        <v>0.7978491266917809</v>
      </c>
      <c r="BC2047" s="4">
        <f>1/(1.6/F2047+1.37/N2047)</f>
        <v>0.4274103525250517</v>
      </c>
      <c r="BD2047" s="4">
        <f>G2047*AA2047*0.001</f>
        <v>32.46993365007003</v>
      </c>
      <c r="BE2047" s="4">
        <f>G2047/S2047</f>
        <v>0.8582620966981898</v>
      </c>
      <c r="BF2047" s="4">
        <f>(1-AP2047*AA2047/AU2047/F2047)*100</f>
        <v>75.31806206034592</v>
      </c>
      <c r="BG2047" s="4">
        <f>(S2047-E2047/(N2047/1.35))</f>
        <v>362.975357332865</v>
      </c>
      <c r="BH2047" s="4">
        <f>E2047*BF2047/100/BG2047</f>
        <v>0.04205291700420135</v>
      </c>
    </row>
    <row r="2048" ht="16" customHeight="1">
      <c r="A2048" s="4">
        <v>1928</v>
      </c>
      <c r="B2048" t="s" s="2">
        <v>2109</v>
      </c>
      <c r="C2048" s="4">
        <v>11187.500023726374</v>
      </c>
      <c r="D2048" s="4">
        <v>0</v>
      </c>
      <c r="E2048" s="4">
        <f>(R2048-S2048*(1000-T2048)/(1000-U2048))*AO2048</f>
        <v>20.40908177706329</v>
      </c>
      <c r="F2048" s="4">
        <f>IF(AZ2048&lt;&gt;0,1/(1/AZ2048-1/N2048),0)</f>
        <v>0.860933393638199</v>
      </c>
      <c r="G2048" s="4">
        <f>((BC2048-AP2048/2)*S2048-E2048)/(BC2048+AP2048/2)</f>
        <v>319.2832358168209</v>
      </c>
      <c r="H2048" s="4">
        <f>AP2048*1000</f>
        <v>6.660667085938018</v>
      </c>
      <c r="I2048" s="4">
        <f>(AU2048-BA2048)</f>
        <v>0.9965912114239814</v>
      </c>
      <c r="J2048" s="4">
        <f>(P2048+AT2048*D2048)</f>
        <v>25.01051139831543</v>
      </c>
      <c r="K2048" s="4">
        <v>6</v>
      </c>
      <c r="L2048" s="4">
        <f>(K2048*AI2048+AJ2048)</f>
        <v>1.420000016689301</v>
      </c>
      <c r="M2048" s="4">
        <v>1</v>
      </c>
      <c r="N2048" s="4">
        <f>L2048*(M2048+1)*(M2048+1)/(M2048*M2048+1)</f>
        <v>2.840000033378601</v>
      </c>
      <c r="O2048" s="4">
        <v>22.85598754882812</v>
      </c>
      <c r="P2048" s="4">
        <v>25.01051139831543</v>
      </c>
      <c r="Q2048" s="4">
        <v>22.05081176757812</v>
      </c>
      <c r="R2048" s="4">
        <v>399.9452819824219</v>
      </c>
      <c r="S2048" s="4">
        <v>372.4502868652344</v>
      </c>
      <c r="T2048" s="4">
        <v>13.69230937957764</v>
      </c>
      <c r="U2048" s="4">
        <v>21.52083587646484</v>
      </c>
      <c r="V2048" s="4">
        <v>49.73368835449219</v>
      </c>
      <c r="W2048" s="4">
        <v>78.16995239257812</v>
      </c>
      <c r="X2048" s="4">
        <v>499.5057983398438</v>
      </c>
      <c r="Y2048" s="4">
        <v>1998.657714843750</v>
      </c>
      <c r="Z2048" s="4">
        <v>391.0484924316406</v>
      </c>
      <c r="AA2048" s="4">
        <v>101.5332107543945</v>
      </c>
      <c r="AB2048" s="4">
        <v>11.29150295257568</v>
      </c>
      <c r="AC2048" s="4">
        <v>0.3424232304096222</v>
      </c>
      <c r="AD2048" s="4">
        <v>0.3483929038047791</v>
      </c>
      <c r="AE2048" s="4">
        <v>0.0004306553164497018</v>
      </c>
      <c r="AF2048" s="4">
        <v>0.3922660350799561</v>
      </c>
      <c r="AG2048" s="4">
        <v>0.003508769907057285</v>
      </c>
      <c r="AH2048" s="4">
        <v>0.6666666865348816</v>
      </c>
      <c r="AI2048" s="4">
        <v>-0.2195652425289154</v>
      </c>
      <c r="AJ2048" s="4">
        <v>2.737391471862793</v>
      </c>
      <c r="AK2048" s="4">
        <v>1</v>
      </c>
      <c r="AL2048" s="4">
        <v>0</v>
      </c>
      <c r="AM2048" s="4">
        <v>0.1599999964237213</v>
      </c>
      <c r="AN2048" s="4">
        <v>111115</v>
      </c>
      <c r="AO2048" s="4">
        <f>X2048*0.000001/(K2048*0.0001)</f>
        <v>0.8325096638997395</v>
      </c>
      <c r="AP2048" s="4">
        <f>(U2048-T2048)/(1000-U2048)*AO2048</f>
        <v>0.006660667085938017</v>
      </c>
      <c r="AQ2048" s="4">
        <f>(P2048+273.15)</f>
        <v>298.1605113983154</v>
      </c>
      <c r="AR2048" s="4">
        <f>(O2048+273.15)</f>
        <v>296.0059875488281</v>
      </c>
      <c r="AS2048" s="4">
        <f>(Y2048*AK2048+Z2048*AL2048)*AM2048</f>
        <v>319.785227227243</v>
      </c>
      <c r="AT2048" s="4">
        <f>((AS2048+0.00000010773*(AR2048^4-AQ2048^4))-AP2048*44100)/(L2048*0.92*2*29.3+0.00000043092*AQ2048^3)</f>
        <v>0.01939162596985749</v>
      </c>
      <c r="AU2048" s="4">
        <f>0.61365*EXP(17.502*J2048/(240.97+J2048))</f>
        <v>3.181670776079821</v>
      </c>
      <c r="AV2048" s="4">
        <f>AU2048*1000/AA2048</f>
        <v>31.33625689998297</v>
      </c>
      <c r="AW2048" s="4">
        <f>(AV2048-U2048)</f>
        <v>9.81542102351813</v>
      </c>
      <c r="AX2048" s="4">
        <f>IF(D2048,P2048,(O2048+P2048)/2)</f>
        <v>23.93324947357178</v>
      </c>
      <c r="AY2048" s="4">
        <f>0.61365*EXP(17.502*AX2048/(240.97+AX2048))</f>
        <v>2.982986559116704</v>
      </c>
      <c r="AZ2048" s="4">
        <f>IF(AW2048&lt;&gt;0,(1000-(AV2048+U2048)/2)/AW2048*AP2048,0)</f>
        <v>0.6606578893909237</v>
      </c>
      <c r="BA2048" s="4">
        <f>U2048*AA2048/1000</f>
        <v>2.18507956465584</v>
      </c>
      <c r="BB2048" s="4">
        <f>(AY2048-BA2048)</f>
        <v>0.7979069944608641</v>
      </c>
      <c r="BC2048" s="4">
        <f>1/(1.6/F2048+1.37/N2048)</f>
        <v>0.4271966317967384</v>
      </c>
      <c r="BD2048" s="4">
        <f>G2048*AA2048*0.001</f>
        <v>32.41785207253433</v>
      </c>
      <c r="BE2048" s="4">
        <f>G2048/S2048</f>
        <v>0.8572506105555742</v>
      </c>
      <c r="BF2048" s="4">
        <f>(1-AP2048*AA2048/AU2048/F2048)*100</f>
        <v>75.31113898502272</v>
      </c>
      <c r="BG2048" s="4">
        <f>(S2048-E2048/(N2048/1.35))</f>
        <v>362.748786838751</v>
      </c>
      <c r="BH2048" s="4">
        <f>E2048*BF2048/100/BG2048</f>
        <v>0.04237178041762408</v>
      </c>
    </row>
    <row r="2049" ht="16" customHeight="1">
      <c r="A2049" s="4">
        <v>1929</v>
      </c>
      <c r="B2049" t="s" s="2">
        <v>2110</v>
      </c>
      <c r="C2049" s="4">
        <v>11192.500023614615</v>
      </c>
      <c r="D2049" s="4">
        <v>0</v>
      </c>
      <c r="E2049" s="4">
        <f>(R2049-S2049*(1000-T2049)/(1000-U2049))*AO2049</f>
        <v>20.48869173279137</v>
      </c>
      <c r="F2049" s="4">
        <f>IF(AZ2049&lt;&gt;0,1/(1/AZ2049-1/N2049),0)</f>
        <v>0.8601694492931939</v>
      </c>
      <c r="G2049" s="4">
        <f>((BC2049-AP2049/2)*S2049-E2049)/(BC2049+AP2049/2)</f>
        <v>318.9570383229384</v>
      </c>
      <c r="H2049" s="4">
        <f>AP2049*1000</f>
        <v>6.660406389063779</v>
      </c>
      <c r="I2049" s="4">
        <f>(AU2049-BA2049)</f>
        <v>0.9972269907344948</v>
      </c>
      <c r="J2049" s="4">
        <f>(P2049+AT2049*D2049)</f>
        <v>25.01472473144531</v>
      </c>
      <c r="K2049" s="4">
        <v>6</v>
      </c>
      <c r="L2049" s="4">
        <f>(K2049*AI2049+AJ2049)</f>
        <v>1.420000016689301</v>
      </c>
      <c r="M2049" s="4">
        <v>1</v>
      </c>
      <c r="N2049" s="4">
        <f>L2049*(M2049+1)*(M2049+1)/(M2049*M2049+1)</f>
        <v>2.840000033378601</v>
      </c>
      <c r="O2049" s="4">
        <v>22.85670471191406</v>
      </c>
      <c r="P2049" s="4">
        <v>25.01472473144531</v>
      </c>
      <c r="Q2049" s="4">
        <v>22.05033111572266</v>
      </c>
      <c r="R2049" s="4">
        <v>399.9349365234375</v>
      </c>
      <c r="S2049" s="4">
        <v>372.344482421875</v>
      </c>
      <c r="T2049" s="4">
        <v>13.69400310516357</v>
      </c>
      <c r="U2049" s="4">
        <v>21.52243614196777</v>
      </c>
      <c r="V2049" s="4">
        <v>49.73784255981445</v>
      </c>
      <c r="W2049" s="4">
        <v>78.17256927490234</v>
      </c>
      <c r="X2049" s="4">
        <v>499.4913940429688</v>
      </c>
      <c r="Y2049" s="4">
        <v>1998.758056640625</v>
      </c>
      <c r="Z2049" s="4">
        <v>352.2537841796875</v>
      </c>
      <c r="AA2049" s="4">
        <v>101.5332565307617</v>
      </c>
      <c r="AB2049" s="4">
        <v>11.29150295257568</v>
      </c>
      <c r="AC2049" s="4">
        <v>0.3424232304096222</v>
      </c>
      <c r="AD2049" s="4">
        <v>0.3483929038047791</v>
      </c>
      <c r="AE2049" s="4">
        <v>0.0004306553164497018</v>
      </c>
      <c r="AF2049" s="4">
        <v>0.3922660350799561</v>
      </c>
      <c r="AG2049" s="4">
        <v>0.003508769907057285</v>
      </c>
      <c r="AH2049" s="4">
        <v>0.6666666865348816</v>
      </c>
      <c r="AI2049" s="4">
        <v>-0.2195652425289154</v>
      </c>
      <c r="AJ2049" s="4">
        <v>2.737391471862793</v>
      </c>
      <c r="AK2049" s="4">
        <v>1</v>
      </c>
      <c r="AL2049" s="4">
        <v>0</v>
      </c>
      <c r="AM2049" s="4">
        <v>0.1599999964237213</v>
      </c>
      <c r="AN2049" s="4">
        <v>111115</v>
      </c>
      <c r="AO2049" s="4">
        <f>X2049*0.000001/(K2049*0.0001)</f>
        <v>0.8324856567382811</v>
      </c>
      <c r="AP2049" s="4">
        <f>(U2049-T2049)/(1000-U2049)*AO2049</f>
        <v>0.006660406389063779</v>
      </c>
      <c r="AQ2049" s="4">
        <f>(P2049+273.15)</f>
        <v>298.1647247314453</v>
      </c>
      <c r="AR2049" s="4">
        <f>(O2049+273.15)</f>
        <v>296.006704711914</v>
      </c>
      <c r="AS2049" s="4">
        <f>(Y2049*AK2049+Z2049*AL2049)*AM2049</f>
        <v>319.8012819143842</v>
      </c>
      <c r="AT2049" s="4">
        <f>((AS2049+0.00000010773*(AR2049^4-AQ2049^4))-AP2049*44100)/(L2049*0.92*2*29.3+0.00000043092*AQ2049^3)</f>
        <v>0.01924876059041113</v>
      </c>
      <c r="AU2049" s="4">
        <f>0.61365*EXP(17.502*J2049/(240.97+J2049))</f>
        <v>3.182470020703846</v>
      </c>
      <c r="AV2049" s="4">
        <f>AU2049*1000/AA2049</f>
        <v>31.34411452408844</v>
      </c>
      <c r="AW2049" s="4">
        <f>(AV2049-U2049)</f>
        <v>9.821678382120666</v>
      </c>
      <c r="AX2049" s="4">
        <f>IF(D2049,P2049,(O2049+P2049)/2)</f>
        <v>23.93571472167969</v>
      </c>
      <c r="AY2049" s="4">
        <f>0.61365*EXP(17.502*AX2049/(240.97+AX2049))</f>
        <v>2.983428552886709</v>
      </c>
      <c r="AZ2049" s="4">
        <f>IF(AW2049&lt;&gt;0,(1000-(AV2049+U2049)/2)/AW2049*AP2049,0)</f>
        <v>0.6602079380807129</v>
      </c>
      <c r="BA2049" s="4">
        <f>U2049*AA2049/1000</f>
        <v>2.185243029969351</v>
      </c>
      <c r="BB2049" s="4">
        <f>(AY2049-BA2049)</f>
        <v>0.7981855229173576</v>
      </c>
      <c r="BC2049" s="4">
        <f>1/(1.6/F2049+1.37/N2049)</f>
        <v>0.4268956240595611</v>
      </c>
      <c r="BD2049" s="4">
        <f>G2049*AA2049*0.001</f>
        <v>32.3847467943349</v>
      </c>
      <c r="BE2049" s="4">
        <f>G2049/S2049</f>
        <v>0.8566181409438817</v>
      </c>
      <c r="BF2049" s="4">
        <f>(1-AP2049*AA2049/AU2049/F2049)*100</f>
        <v>75.29637366194842</v>
      </c>
      <c r="BG2049" s="4">
        <f>(S2049-E2049/(N2049/1.35))</f>
        <v>362.6051396351909</v>
      </c>
      <c r="BH2049" s="4">
        <f>E2049*BF2049/100/BG2049</f>
        <v>0.04254556871722318</v>
      </c>
    </row>
    <row r="2050" ht="16" customHeight="1">
      <c r="A2050" s="4">
        <v>1930</v>
      </c>
      <c r="B2050" t="s" s="2">
        <v>2111</v>
      </c>
      <c r="C2050" s="4">
        <v>11198.000023491681</v>
      </c>
      <c r="D2050" s="4">
        <v>0</v>
      </c>
      <c r="E2050" s="4">
        <f>(R2050-S2050*(1000-T2050)/(1000-U2050))*AO2050</f>
        <v>20.57246319367393</v>
      </c>
      <c r="F2050" s="4">
        <f>IF(AZ2050&lt;&gt;0,1/(1/AZ2050-1/N2050),0)</f>
        <v>0.85729252638167</v>
      </c>
      <c r="G2050" s="4">
        <f>((BC2050-AP2050/2)*S2050-E2050)/(BC2050+AP2050/2)</f>
        <v>318.5248434402877</v>
      </c>
      <c r="H2050" s="4">
        <f>AP2050*1000</f>
        <v>6.657675211780359</v>
      </c>
      <c r="I2050" s="4">
        <f>(AU2050-BA2050)</f>
        <v>0.999367738181733</v>
      </c>
      <c r="J2050" s="4">
        <f>(P2050+AT2050*D2050)</f>
        <v>25.02544021606445</v>
      </c>
      <c r="K2050" s="4">
        <v>6</v>
      </c>
      <c r="L2050" s="4">
        <f>(K2050*AI2050+AJ2050)</f>
        <v>1.420000016689301</v>
      </c>
      <c r="M2050" s="4">
        <v>1</v>
      </c>
      <c r="N2050" s="4">
        <f>L2050*(M2050+1)*(M2050+1)/(M2050*M2050+1)</f>
        <v>2.840000033378601</v>
      </c>
      <c r="O2050" s="4">
        <v>22.85706901550293</v>
      </c>
      <c r="P2050" s="4">
        <v>25.02544021606445</v>
      </c>
      <c r="Q2050" s="4">
        <v>22.05032730102539</v>
      </c>
      <c r="R2050" s="4">
        <v>399.9354248046875</v>
      </c>
      <c r="S2050" s="4">
        <v>372.2449340820312</v>
      </c>
      <c r="T2050" s="4">
        <v>13.69591617584229</v>
      </c>
      <c r="U2050" s="4">
        <v>21.52154922485352</v>
      </c>
      <c r="V2050" s="4">
        <v>49.74407577514648</v>
      </c>
      <c r="W2050" s="4">
        <v>78.16922760009766</v>
      </c>
      <c r="X2050" s="4">
        <v>499.4656677246094</v>
      </c>
      <c r="Y2050" s="4">
        <v>1998.855712890625</v>
      </c>
      <c r="Z2050" s="4">
        <v>341.9802856445312</v>
      </c>
      <c r="AA2050" s="4">
        <v>101.5324554443359</v>
      </c>
      <c r="AB2050" s="4">
        <v>11.29150295257568</v>
      </c>
      <c r="AC2050" s="4">
        <v>0.3424232304096222</v>
      </c>
      <c r="AD2050" s="4">
        <v>0.3483929038047791</v>
      </c>
      <c r="AE2050" s="4">
        <v>0.0004306553164497018</v>
      </c>
      <c r="AF2050" s="4">
        <v>0.3922660350799561</v>
      </c>
      <c r="AG2050" s="4">
        <v>0.003508769907057285</v>
      </c>
      <c r="AH2050" s="4">
        <v>0.6666666865348816</v>
      </c>
      <c r="AI2050" s="4">
        <v>-0.2195652425289154</v>
      </c>
      <c r="AJ2050" s="4">
        <v>2.737391471862793</v>
      </c>
      <c r="AK2050" s="4">
        <v>1</v>
      </c>
      <c r="AL2050" s="4">
        <v>0</v>
      </c>
      <c r="AM2050" s="4">
        <v>0.1599999964237213</v>
      </c>
      <c r="AN2050" s="4">
        <v>111115</v>
      </c>
      <c r="AO2050" s="4">
        <f>X2050*0.000001/(K2050*0.0001)</f>
        <v>0.8324427795410155</v>
      </c>
      <c r="AP2050" s="4">
        <f>(U2050-T2050)/(1000-U2050)*AO2050</f>
        <v>0.006657675211780359</v>
      </c>
      <c r="AQ2050" s="4">
        <f>(P2050+273.15)</f>
        <v>298.1754402160644</v>
      </c>
      <c r="AR2050" s="4">
        <f>(O2050+273.15)</f>
        <v>296.0070690155029</v>
      </c>
      <c r="AS2050" s="4">
        <f>(Y2050*AK2050+Z2050*AL2050)*AM2050</f>
        <v>319.8169069140349</v>
      </c>
      <c r="AT2050" s="4">
        <f>((AS2050+0.00000010773*(AR2050^4-AQ2050^4))-AP2050*44100)/(L2050*0.92*2*29.3+0.00000043092*AQ2050^3)</f>
        <v>0.01945008607045056</v>
      </c>
      <c r="AU2050" s="4">
        <f>0.61365*EXP(17.502*J2050/(240.97+J2050))</f>
        <v>3.184503475947255</v>
      </c>
      <c r="AV2050" s="4">
        <f>AU2050*1000/AA2050</f>
        <v>31.36438946552538</v>
      </c>
      <c r="AW2050" s="4">
        <f>(AV2050-U2050)</f>
        <v>9.842840240671865</v>
      </c>
      <c r="AX2050" s="4">
        <f>IF(D2050,P2050,(O2050+P2050)/2)</f>
        <v>23.94125461578369</v>
      </c>
      <c r="AY2050" s="4">
        <f>0.61365*EXP(17.502*AX2050/(240.97+AX2050))</f>
        <v>2.984422008169503</v>
      </c>
      <c r="AZ2050" s="4">
        <f>IF(AW2050&lt;&gt;0,(1000-(AV2050+U2050)/2)/AW2050*AP2050,0)</f>
        <v>0.6585118067305532</v>
      </c>
      <c r="BA2050" s="4">
        <f>U2050*AA2050/1000</f>
        <v>2.185135737765522</v>
      </c>
      <c r="BB2050" s="4">
        <f>(AY2050-BA2050)</f>
        <v>0.7992862704039805</v>
      </c>
      <c r="BC2050" s="4">
        <f>1/(1.6/F2050+1.37/N2050)</f>
        <v>0.4257610762169836</v>
      </c>
      <c r="BD2050" s="4">
        <f>G2050*AA2050*0.001</f>
        <v>32.3406094745151</v>
      </c>
      <c r="BE2050" s="4">
        <f>G2050/S2050</f>
        <v>0.8556861740127664</v>
      </c>
      <c r="BF2050" s="4">
        <f>(1-AP2050*AA2050/AU2050/F2050)*100</f>
        <v>75.23965287338095</v>
      </c>
      <c r="BG2050" s="4">
        <f>(S2050-E2050/(N2050/1.35))</f>
        <v>362.4657703549027</v>
      </c>
      <c r="BH2050" s="4">
        <f>E2050*BF2050/100/BG2050</f>
        <v>0.04270375621750062</v>
      </c>
    </row>
    <row r="2051" ht="16" customHeight="1">
      <c r="A2051" s="4">
        <v>1931</v>
      </c>
      <c r="B2051" t="s" s="2">
        <v>2112</v>
      </c>
      <c r="C2051" s="4">
        <v>11203.000023379922</v>
      </c>
      <c r="D2051" s="4">
        <v>0</v>
      </c>
      <c r="E2051" s="4">
        <f>(R2051-S2051*(1000-T2051)/(1000-U2051))*AO2051</f>
        <v>20.6342166701237</v>
      </c>
      <c r="F2051" s="4">
        <f>IF(AZ2051&lt;&gt;0,1/(1/AZ2051-1/N2051),0)</f>
        <v>0.8545801816090546</v>
      </c>
      <c r="G2051" s="4">
        <f>((BC2051-AP2051/2)*S2051-E2051)/(BC2051+AP2051/2)</f>
        <v>318.1688552783784</v>
      </c>
      <c r="H2051" s="4">
        <f>AP2051*1000</f>
        <v>6.655825883261131</v>
      </c>
      <c r="I2051" s="4">
        <f>(AU2051-BA2051)</f>
        <v>1.001504864018723</v>
      </c>
      <c r="J2051" s="4">
        <f>(P2051+AT2051*D2051)</f>
        <v>25.03628730773926</v>
      </c>
      <c r="K2051" s="4">
        <v>6</v>
      </c>
      <c r="L2051" s="4">
        <f>(K2051*AI2051+AJ2051)</f>
        <v>1.420000016689301</v>
      </c>
      <c r="M2051" s="4">
        <v>1</v>
      </c>
      <c r="N2051" s="4">
        <f>L2051*(M2051+1)*(M2051+1)/(M2051*M2051+1)</f>
        <v>2.840000033378601</v>
      </c>
      <c r="O2051" s="4">
        <v>22.85738754272461</v>
      </c>
      <c r="P2051" s="4">
        <v>25.03628730773926</v>
      </c>
      <c r="Q2051" s="4">
        <v>22.05071258544922</v>
      </c>
      <c r="R2051" s="4">
        <v>399.9279479980469</v>
      </c>
      <c r="S2051" s="4">
        <v>372.1649169921875</v>
      </c>
      <c r="T2051" s="4">
        <v>13.69760131835938</v>
      </c>
      <c r="U2051" s="4">
        <v>21.52101516723633</v>
      </c>
      <c r="V2051" s="4">
        <v>49.74820327758789</v>
      </c>
      <c r="W2051" s="4">
        <v>78.16449737548828</v>
      </c>
      <c r="X2051" s="4">
        <v>499.4688415527344</v>
      </c>
      <c r="Y2051" s="4">
        <v>1998.668823242188</v>
      </c>
      <c r="Z2051" s="4">
        <v>343.7855529785156</v>
      </c>
      <c r="AA2051" s="4">
        <v>101.5313720703125</v>
      </c>
      <c r="AB2051" s="4">
        <v>11.29150295257568</v>
      </c>
      <c r="AC2051" s="4">
        <v>0.3424232304096222</v>
      </c>
      <c r="AD2051" s="4">
        <v>0.3483929038047791</v>
      </c>
      <c r="AE2051" s="4">
        <v>0.0004306553164497018</v>
      </c>
      <c r="AF2051" s="4">
        <v>0.3922660350799561</v>
      </c>
      <c r="AG2051" s="4">
        <v>0.003508769907057285</v>
      </c>
      <c r="AH2051" s="4">
        <v>1</v>
      </c>
      <c r="AI2051" s="4">
        <v>-0.2195652425289154</v>
      </c>
      <c r="AJ2051" s="4">
        <v>2.737391471862793</v>
      </c>
      <c r="AK2051" s="4">
        <v>1</v>
      </c>
      <c r="AL2051" s="4">
        <v>0</v>
      </c>
      <c r="AM2051" s="4">
        <v>0.1599999964237213</v>
      </c>
      <c r="AN2051" s="4">
        <v>111115</v>
      </c>
      <c r="AO2051" s="4">
        <f>X2051*0.000001/(K2051*0.0001)</f>
        <v>0.8324480692545573</v>
      </c>
      <c r="AP2051" s="4">
        <f>(U2051-T2051)/(1000-U2051)*AO2051</f>
        <v>0.006655825883261131</v>
      </c>
      <c r="AQ2051" s="4">
        <f>(P2051+273.15)</f>
        <v>298.1862873077392</v>
      </c>
      <c r="AR2051" s="4">
        <f>(O2051+273.15)</f>
        <v>296.0073875427246</v>
      </c>
      <c r="AS2051" s="4">
        <f>(Y2051*AK2051+Z2051*AL2051)*AM2051</f>
        <v>319.7870045709533</v>
      </c>
      <c r="AT2051" s="4">
        <f>((AS2051+0.00000010773*(AR2051^4-AQ2051^4))-AP2051*44100)/(L2051*0.92*2*29.3+0.00000043092*AQ2051^3)</f>
        <v>0.01866884777907215</v>
      </c>
      <c r="AU2051" s="4">
        <f>0.61365*EXP(17.502*J2051/(240.97+J2051))</f>
        <v>3.186563062294233</v>
      </c>
      <c r="AV2051" s="4">
        <f>AU2051*1000/AA2051</f>
        <v>31.38500935540864</v>
      </c>
      <c r="AW2051" s="4">
        <f>(AV2051-U2051)</f>
        <v>9.86399418817231</v>
      </c>
      <c r="AX2051" s="4">
        <f>IF(D2051,P2051,(O2051+P2051)/2)</f>
        <v>23.94683742523193</v>
      </c>
      <c r="AY2051" s="4">
        <f>0.61365*EXP(17.502*AX2051/(240.97+AX2051))</f>
        <v>2.985423451964036</v>
      </c>
      <c r="AZ2051" s="4">
        <f>IF(AW2051&lt;&gt;0,(1000-(AV2051+U2051)/2)/AW2051*AP2051,0)</f>
        <v>0.6569102856256472</v>
      </c>
      <c r="BA2051" s="4">
        <f>U2051*AA2051/1000</f>
        <v>2.18505819827551</v>
      </c>
      <c r="BB2051" s="4">
        <f>(AY2051-BA2051)</f>
        <v>0.8003652536885255</v>
      </c>
      <c r="BC2051" s="4">
        <f>1/(1.6/F2051+1.37/N2051)</f>
        <v>0.4246899984382185</v>
      </c>
      <c r="BD2051" s="4">
        <f>G2051*AA2051*0.001</f>
        <v>32.30412042645445</v>
      </c>
      <c r="BE2051" s="4">
        <f>G2051/S2051</f>
        <v>0.8549136169249866</v>
      </c>
      <c r="BF2051" s="4">
        <f>(1-AP2051*AA2051/AU2051/F2051)*100</f>
        <v>75.18428042405453</v>
      </c>
      <c r="BG2051" s="4">
        <f>(S2051-E2051/(N2051/1.35))</f>
        <v>362.3563986199085</v>
      </c>
      <c r="BH2051" s="4">
        <f>E2051*BF2051/100/BG2051</f>
        <v>0.0428133389769275</v>
      </c>
    </row>
    <row r="2052" ht="16" customHeight="1">
      <c r="A2052" s="4">
        <v>1932</v>
      </c>
      <c r="B2052" t="s" s="2">
        <v>2113</v>
      </c>
      <c r="C2052" s="4">
        <v>11208.500023256987</v>
      </c>
      <c r="D2052" s="4">
        <v>0</v>
      </c>
      <c r="E2052" s="4">
        <f>(R2052-S2052*(1000-T2052)/(1000-U2052))*AO2052</f>
        <v>20.69457996251885</v>
      </c>
      <c r="F2052" s="4">
        <f>IF(AZ2052&lt;&gt;0,1/(1/AZ2052-1/N2052),0)</f>
        <v>0.8523457624675566</v>
      </c>
      <c r="G2052" s="4">
        <f>((BC2052-AP2052/2)*S2052-E2052)/(BC2052+AP2052/2)</f>
        <v>317.8776861028846</v>
      </c>
      <c r="H2052" s="4">
        <f>AP2052*1000</f>
        <v>6.652503173686438</v>
      </c>
      <c r="I2052" s="4">
        <f>(AU2052-BA2052)</f>
        <v>1.002997119416457</v>
      </c>
      <c r="J2052" s="4">
        <f>(P2052+AT2052*D2052)</f>
        <v>25.04346656799316</v>
      </c>
      <c r="K2052" s="4">
        <v>6</v>
      </c>
      <c r="L2052" s="4">
        <f>(K2052*AI2052+AJ2052)</f>
        <v>1.420000016689301</v>
      </c>
      <c r="M2052" s="4">
        <v>1</v>
      </c>
      <c r="N2052" s="4">
        <f>L2052*(M2052+1)*(M2052+1)/(M2052*M2052+1)</f>
        <v>2.840000033378601</v>
      </c>
      <c r="O2052" s="4">
        <v>22.85793685913086</v>
      </c>
      <c r="P2052" s="4">
        <v>25.04346656799316</v>
      </c>
      <c r="Q2052" s="4">
        <v>22.05187225341797</v>
      </c>
      <c r="R2052" s="4">
        <v>399.9570922851562</v>
      </c>
      <c r="S2052" s="4">
        <v>372.1234130859375</v>
      </c>
      <c r="T2052" s="4">
        <v>13.70063781738281</v>
      </c>
      <c r="U2052" s="4">
        <v>21.52013969421387</v>
      </c>
      <c r="V2052" s="4">
        <v>49.75664520263672</v>
      </c>
      <c r="W2052" s="4">
        <v>78.15819549560547</v>
      </c>
      <c r="X2052" s="4">
        <v>499.4696960449219</v>
      </c>
      <c r="Y2052" s="4">
        <v>1998.704223632812</v>
      </c>
      <c r="Z2052" s="4">
        <v>347.3424377441406</v>
      </c>
      <c r="AA2052" s="4">
        <v>101.5295333862305</v>
      </c>
      <c r="AB2052" s="4">
        <v>11.29150295257568</v>
      </c>
      <c r="AC2052" s="4">
        <v>0.3424232304096222</v>
      </c>
      <c r="AD2052" s="4">
        <v>0.3483929038047791</v>
      </c>
      <c r="AE2052" s="4">
        <v>0.0004306553164497018</v>
      </c>
      <c r="AF2052" s="4">
        <v>0.3922660350799561</v>
      </c>
      <c r="AG2052" s="4">
        <v>0.003508769907057285</v>
      </c>
      <c r="AH2052" s="4">
        <v>1</v>
      </c>
      <c r="AI2052" s="4">
        <v>-0.2195652425289154</v>
      </c>
      <c r="AJ2052" s="4">
        <v>2.737391471862793</v>
      </c>
      <c r="AK2052" s="4">
        <v>1</v>
      </c>
      <c r="AL2052" s="4">
        <v>0</v>
      </c>
      <c r="AM2052" s="4">
        <v>0.1599999964237213</v>
      </c>
      <c r="AN2052" s="4">
        <v>111115</v>
      </c>
      <c r="AO2052" s="4">
        <f>X2052*0.000001/(K2052*0.0001)</f>
        <v>0.8324494934082031</v>
      </c>
      <c r="AP2052" s="4">
        <f>(U2052-T2052)/(1000-U2052)*AO2052</f>
        <v>0.006652503173686438</v>
      </c>
      <c r="AQ2052" s="4">
        <f>(P2052+273.15)</f>
        <v>298.1934665679931</v>
      </c>
      <c r="AR2052" s="4">
        <f>(O2052+273.15)</f>
        <v>296.0079368591308</v>
      </c>
      <c r="AS2052" s="4">
        <f>(Y2052*AK2052+Z2052*AL2052)*AM2052</f>
        <v>319.7926686333267</v>
      </c>
      <c r="AT2052" s="4">
        <f>((AS2052+0.00000010773*(AR2052^4-AQ2052^4))-AP2052*44100)/(L2052*0.92*2*29.3+0.00000043092*AQ2052^3)</f>
        <v>0.01953600039911473</v>
      </c>
      <c r="AU2052" s="4">
        <f>0.61365*EXP(17.502*J2052/(240.97+J2052))</f>
        <v>3.187926860976487</v>
      </c>
      <c r="AV2052" s="4">
        <f>AU2052*1000/AA2052</f>
        <v>31.39901026481854</v>
      </c>
      <c r="AW2052" s="4">
        <f>(AV2052-U2052)</f>
        <v>9.878870570604672</v>
      </c>
      <c r="AX2052" s="4">
        <f>IF(D2052,P2052,(O2052+P2052)/2)</f>
        <v>23.95070171356201</v>
      </c>
      <c r="AY2052" s="4">
        <f>0.61365*EXP(17.502*AX2052/(240.97+AX2052))</f>
        <v>2.986116799678794</v>
      </c>
      <c r="AZ2052" s="4">
        <f>IF(AW2052&lt;&gt;0,(1000-(AV2052+U2052)/2)/AW2052*AP2052,0)</f>
        <v>0.6555891911806266</v>
      </c>
      <c r="BA2052" s="4">
        <f>U2052*AA2052/1000</f>
        <v>2.18492974156003</v>
      </c>
      <c r="BB2052" s="4">
        <f>(AY2052-BA2052)</f>
        <v>0.8011870581187641</v>
      </c>
      <c r="BC2052" s="4">
        <f>1/(1.6/F2052+1.37/N2052)</f>
        <v>0.4238066017771606</v>
      </c>
      <c r="BD2052" s="4">
        <f>G2052*AA2052*0.001</f>
        <v>32.27397314392051</v>
      </c>
      <c r="BE2052" s="4">
        <f>G2052/S2052</f>
        <v>0.8542265144426012</v>
      </c>
      <c r="BF2052" s="4">
        <f>(1-AP2052*AA2052/AU2052/F2052)*100</f>
        <v>75.14273597489405</v>
      </c>
      <c r="BG2052" s="4">
        <f>(S2052-E2052/(N2052/1.35))</f>
        <v>362.2862008954276</v>
      </c>
      <c r="BH2052" s="4">
        <f>E2052*BF2052/100/BG2052</f>
        <v>0.04292317384408866</v>
      </c>
    </row>
    <row r="2053" ht="16" customHeight="1">
      <c r="A2053" s="4">
        <v>1933</v>
      </c>
      <c r="B2053" t="s" s="2">
        <v>2114</v>
      </c>
      <c r="C2053" s="4">
        <v>11213.500023145229</v>
      </c>
      <c r="D2053" s="4">
        <v>0</v>
      </c>
      <c r="E2053" s="4">
        <f>(R2053-S2053*(1000-T2053)/(1000-U2053))*AO2053</f>
        <v>20.70346410886147</v>
      </c>
      <c r="F2053" s="4">
        <f>IF(AZ2053&lt;&gt;0,1/(1/AZ2053-1/N2053),0)</f>
        <v>0.849570955639126</v>
      </c>
      <c r="G2053" s="4">
        <f>((BC2053-AP2053/2)*S2053-E2053)/(BC2053+AP2053/2)</f>
        <v>317.7157650209004</v>
      </c>
      <c r="H2053" s="4">
        <f>AP2053*1000</f>
        <v>6.647215569121117</v>
      </c>
      <c r="I2053" s="4">
        <f>(AU2053-BA2053)</f>
        <v>1.004697295051441</v>
      </c>
      <c r="J2053" s="4">
        <f>(P2053+AT2053*D2053)</f>
        <v>25.05042457580566</v>
      </c>
      <c r="K2053" s="4">
        <v>6</v>
      </c>
      <c r="L2053" s="4">
        <f>(K2053*AI2053+AJ2053)</f>
        <v>1.420000016689301</v>
      </c>
      <c r="M2053" s="4">
        <v>1</v>
      </c>
      <c r="N2053" s="4">
        <f>L2053*(M2053+1)*(M2053+1)/(M2053*M2053+1)</f>
        <v>2.840000033378601</v>
      </c>
      <c r="O2053" s="4">
        <v>22.85841751098633</v>
      </c>
      <c r="P2053" s="4">
        <v>25.05042457580566</v>
      </c>
      <c r="Q2053" s="4">
        <v>22.05193138122559</v>
      </c>
      <c r="R2053" s="4">
        <v>399.9601135253906</v>
      </c>
      <c r="S2053" s="4">
        <v>372.1178283691406</v>
      </c>
      <c r="T2053" s="4">
        <v>13.70333099365234</v>
      </c>
      <c r="U2053" s="4">
        <v>21.5167407989502</v>
      </c>
      <c r="V2053" s="4">
        <v>49.76412963867188</v>
      </c>
      <c r="W2053" s="4">
        <v>78.14424133300781</v>
      </c>
      <c r="X2053" s="4">
        <v>499.4635620117188</v>
      </c>
      <c r="Y2053" s="4">
        <v>1998.955322265625</v>
      </c>
      <c r="Z2053" s="4">
        <v>357.1947021484375</v>
      </c>
      <c r="AA2053" s="4">
        <v>101.5280075073242</v>
      </c>
      <c r="AB2053" s="4">
        <v>11.29150295257568</v>
      </c>
      <c r="AC2053" s="4">
        <v>0.3424232304096222</v>
      </c>
      <c r="AD2053" s="4">
        <v>0.3483929038047791</v>
      </c>
      <c r="AE2053" s="4">
        <v>0.0004306553164497018</v>
      </c>
      <c r="AF2053" s="4">
        <v>0.3922660350799561</v>
      </c>
      <c r="AG2053" s="4">
        <v>0.003508769907057285</v>
      </c>
      <c r="AH2053" s="4">
        <v>1</v>
      </c>
      <c r="AI2053" s="4">
        <v>-0.2195652425289154</v>
      </c>
      <c r="AJ2053" s="4">
        <v>2.737391471862793</v>
      </c>
      <c r="AK2053" s="4">
        <v>1</v>
      </c>
      <c r="AL2053" s="4">
        <v>0</v>
      </c>
      <c r="AM2053" s="4">
        <v>0.1599999964237213</v>
      </c>
      <c r="AN2053" s="4">
        <v>111115</v>
      </c>
      <c r="AO2053" s="4">
        <f>X2053*0.000001/(K2053*0.0001)</f>
        <v>0.8324392700195312</v>
      </c>
      <c r="AP2053" s="4">
        <f>(U2053-T2053)/(1000-U2053)*AO2053</f>
        <v>0.006647215569121116</v>
      </c>
      <c r="AQ2053" s="4">
        <f>(P2053+273.15)</f>
        <v>298.2004245758056</v>
      </c>
      <c r="AR2053" s="4">
        <f>(O2053+273.15)</f>
        <v>296.0084175109863</v>
      </c>
      <c r="AS2053" s="4">
        <f>(Y2053*AK2053+Z2053*AL2053)*AM2053</f>
        <v>319.8328444136787</v>
      </c>
      <c r="AT2053" s="4">
        <f>((AS2053+0.00000010773*(AR2053^4-AQ2053^4))-AP2053*44100)/(L2053*0.92*2*29.3+0.00000043092*AQ2053^3)</f>
        <v>0.0218002328761224</v>
      </c>
      <c r="AU2053" s="4">
        <f>0.61365*EXP(17.502*J2053/(240.97+J2053))</f>
        <v>3.189249116420406</v>
      </c>
      <c r="AV2053" s="4">
        <f>AU2053*1000/AA2053</f>
        <v>31.41250571858543</v>
      </c>
      <c r="AW2053" s="4">
        <f>(AV2053-U2053)</f>
        <v>9.89576491963523</v>
      </c>
      <c r="AX2053" s="4">
        <f>IF(D2053,P2053,(O2053+P2053)/2)</f>
        <v>23.954421043396</v>
      </c>
      <c r="AY2053" s="4">
        <f>0.61365*EXP(17.502*AX2053/(240.97+AX2053))</f>
        <v>2.986784271267417</v>
      </c>
      <c r="AZ2053" s="4">
        <f>IF(AW2053&lt;&gt;0,(1000-(AV2053+U2053)/2)/AW2053*AP2053,0)</f>
        <v>0.6539463665435427</v>
      </c>
      <c r="BA2053" s="4">
        <f>U2053*AA2053/1000</f>
        <v>2.184551821368965</v>
      </c>
      <c r="BB2053" s="4">
        <f>(AY2053-BA2053)</f>
        <v>0.8022324498984519</v>
      </c>
      <c r="BC2053" s="4">
        <f>1/(1.6/F2053+1.37/N2053)</f>
        <v>0.4227082392573967</v>
      </c>
      <c r="BD2053" s="4">
        <f>G2053*AA2053*0.001</f>
        <v>32.25704857623724</v>
      </c>
      <c r="BE2053" s="4">
        <f>G2053/S2053</f>
        <v>0.8538042007106594</v>
      </c>
      <c r="BF2053" s="4">
        <f>(1-AP2053*AA2053/AU2053/F2053)*100</f>
        <v>75.0920763519684</v>
      </c>
      <c r="BG2053" s="4">
        <f>(S2053-E2053/(N2053/1.35))</f>
        <v>362.2763930809471</v>
      </c>
      <c r="BH2053" s="4">
        <f>E2053*BF2053/100/BG2053</f>
        <v>0.04291381214192137</v>
      </c>
    </row>
    <row r="2054" ht="16" customHeight="1">
      <c r="A2054" s="4">
        <v>1934</v>
      </c>
      <c r="B2054" t="s" s="2">
        <v>2115</v>
      </c>
      <c r="C2054" s="4">
        <v>11218.500023033470</v>
      </c>
      <c r="D2054" s="4">
        <v>0</v>
      </c>
      <c r="E2054" s="4">
        <f>(R2054-S2054*(1000-T2054)/(1000-U2054))*AO2054</f>
        <v>20.70643165620207</v>
      </c>
      <c r="F2054" s="4">
        <f>IF(AZ2054&lt;&gt;0,1/(1/AZ2054-1/N2054),0)</f>
        <v>0.8464517898536972</v>
      </c>
      <c r="G2054" s="4">
        <f>((BC2054-AP2054/2)*S2054-E2054)/(BC2054+AP2054/2)</f>
        <v>317.5630067995684</v>
      </c>
      <c r="H2054" s="4">
        <f>AP2054*1000</f>
        <v>6.64020346701083</v>
      </c>
      <c r="I2054" s="4">
        <f>(AU2054-BA2054)</f>
        <v>1.006473844769098</v>
      </c>
      <c r="J2054" s="4">
        <f>(P2054+AT2054*D2054)</f>
        <v>25.05693435668945</v>
      </c>
      <c r="K2054" s="4">
        <v>6</v>
      </c>
      <c r="L2054" s="4">
        <f>(K2054*AI2054+AJ2054)</f>
        <v>1.420000016689301</v>
      </c>
      <c r="M2054" s="4">
        <v>1</v>
      </c>
      <c r="N2054" s="4">
        <f>L2054*(M2054+1)*(M2054+1)/(M2054*M2054+1)</f>
        <v>2.840000033378601</v>
      </c>
      <c r="O2054" s="4">
        <v>22.85953903198242</v>
      </c>
      <c r="P2054" s="4">
        <v>25.05693435668945</v>
      </c>
      <c r="Q2054" s="4">
        <v>22.05220031738281</v>
      </c>
      <c r="R2054" s="4">
        <v>399.9667358398438</v>
      </c>
      <c r="S2054" s="4">
        <v>372.1248168945312</v>
      </c>
      <c r="T2054" s="4">
        <v>13.70660400390625</v>
      </c>
      <c r="U2054" s="4">
        <v>21.51157379150391</v>
      </c>
      <c r="V2054" s="4">
        <v>49.7724609375</v>
      </c>
      <c r="W2054" s="4">
        <v>78.12171936035156</v>
      </c>
      <c r="X2054" s="4">
        <v>499.4788513183594</v>
      </c>
      <c r="Y2054" s="4">
        <v>1999.275268554688</v>
      </c>
      <c r="Z2054" s="4">
        <v>366.4900512695312</v>
      </c>
      <c r="AA2054" s="4">
        <v>101.5273361206055</v>
      </c>
      <c r="AB2054" s="4">
        <v>11.29150295257568</v>
      </c>
      <c r="AC2054" s="4">
        <v>0.3424232304096222</v>
      </c>
      <c r="AD2054" s="4">
        <v>0.3483929038047791</v>
      </c>
      <c r="AE2054" s="4">
        <v>0.0004306553164497018</v>
      </c>
      <c r="AF2054" s="4">
        <v>0.3922660350799561</v>
      </c>
      <c r="AG2054" s="4">
        <v>0.003508769907057285</v>
      </c>
      <c r="AH2054" s="4">
        <v>1</v>
      </c>
      <c r="AI2054" s="4">
        <v>-0.2195652425289154</v>
      </c>
      <c r="AJ2054" s="4">
        <v>2.737391471862793</v>
      </c>
      <c r="AK2054" s="4">
        <v>1</v>
      </c>
      <c r="AL2054" s="4">
        <v>0</v>
      </c>
      <c r="AM2054" s="4">
        <v>0.1599999964237213</v>
      </c>
      <c r="AN2054" s="4">
        <v>111115</v>
      </c>
      <c r="AO2054" s="4">
        <f>X2054*0.000001/(K2054*0.0001)</f>
        <v>0.8324647521972656</v>
      </c>
      <c r="AP2054" s="4">
        <f>(U2054-T2054)/(1000-U2054)*AO2054</f>
        <v>0.00664020346701083</v>
      </c>
      <c r="AQ2054" s="4">
        <f>(P2054+273.15)</f>
        <v>298.2069343566894</v>
      </c>
      <c r="AR2054" s="4">
        <f>(O2054+273.15)</f>
        <v>296.0095390319824</v>
      </c>
      <c r="AS2054" s="4">
        <f>(Y2054*AK2054+Z2054*AL2054)*AM2054</f>
        <v>319.8840358187845</v>
      </c>
      <c r="AT2054" s="4">
        <f>((AS2054+0.00000010773*(AR2054^4-AQ2054^4))-AP2054*44100)/(L2054*0.92*2*29.3+0.00000043092*AQ2054^3)</f>
        <v>0.02519358681479914</v>
      </c>
      <c r="AU2054" s="4">
        <f>0.61365*EXP(17.502*J2054/(240.97+J2054))</f>
        <v>3.190486627582322</v>
      </c>
      <c r="AV2054" s="4">
        <f>AU2054*1000/AA2054</f>
        <v>31.42490239074437</v>
      </c>
      <c r="AW2054" s="4">
        <f>(AV2054-U2054)</f>
        <v>9.913328599240469</v>
      </c>
      <c r="AX2054" s="4">
        <f>IF(D2054,P2054,(O2054+P2054)/2)</f>
        <v>23.95823669433594</v>
      </c>
      <c r="AY2054" s="4">
        <f>0.61365*EXP(17.502*AX2054/(240.97+AX2054))</f>
        <v>2.987469164219077</v>
      </c>
      <c r="AZ2054" s="4">
        <f>IF(AW2054&lt;&gt;0,(1000-(AV2054+U2054)/2)/AW2054*AP2054,0)</f>
        <v>0.6520967116098388</v>
      </c>
      <c r="BA2054" s="4">
        <f>U2054*AA2054/1000</f>
        <v>2.184012782813225</v>
      </c>
      <c r="BB2054" s="4">
        <f>(AY2054-BA2054)</f>
        <v>0.8034563814058524</v>
      </c>
      <c r="BC2054" s="4">
        <f>1/(1.6/F2054+1.37/N2054)</f>
        <v>0.4214718198535244</v>
      </c>
      <c r="BD2054" s="4">
        <f>G2054*AA2054*0.001</f>
        <v>32.2413261308099</v>
      </c>
      <c r="BE2054" s="4">
        <f>G2054/S2054</f>
        <v>0.8533776635745665</v>
      </c>
      <c r="BF2054" s="4">
        <f>(1-AP2054*AA2054/AU2054/F2054)*100</f>
        <v>75.03651456396454</v>
      </c>
      <c r="BG2054" s="4">
        <f>(S2054-E2054/(N2054/1.35))</f>
        <v>362.2819709764565</v>
      </c>
      <c r="BH2054" s="4">
        <f>E2054*BF2054/100/BG2054</f>
        <v>0.04288754575201634</v>
      </c>
    </row>
    <row r="2055" ht="16" customHeight="1">
      <c r="A2055" s="4">
        <v>1935</v>
      </c>
      <c r="B2055" t="s" s="2">
        <v>2116</v>
      </c>
      <c r="C2055" s="4">
        <v>11224.000022910535</v>
      </c>
      <c r="D2055" s="4">
        <v>0</v>
      </c>
      <c r="E2055" s="4">
        <f>(R2055-S2055*(1000-T2055)/(1000-U2055))*AO2055</f>
        <v>20.67900976565249</v>
      </c>
      <c r="F2055" s="4">
        <f>IF(AZ2055&lt;&gt;0,1/(1/AZ2055-1/N2055),0)</f>
        <v>0.8433048592061582</v>
      </c>
      <c r="G2055" s="4">
        <f>((BC2055-AP2055/2)*S2055-E2055)/(BC2055+AP2055/2)</f>
        <v>317.4870944264189</v>
      </c>
      <c r="H2055" s="4">
        <f>AP2055*1000</f>
        <v>6.630086603366789</v>
      </c>
      <c r="I2055" s="4">
        <f>(AU2055-BA2055)</f>
        <v>1.007826615086572</v>
      </c>
      <c r="J2055" s="4">
        <f>(P2055+AT2055*D2055)</f>
        <v>25.05933952331543</v>
      </c>
      <c r="K2055" s="4">
        <v>6</v>
      </c>
      <c r="L2055" s="4">
        <f>(K2055*AI2055+AJ2055)</f>
        <v>1.420000016689301</v>
      </c>
      <c r="M2055" s="4">
        <v>1</v>
      </c>
      <c r="N2055" s="4">
        <f>L2055*(M2055+1)*(M2055+1)/(M2055*M2055+1)</f>
        <v>2.840000033378601</v>
      </c>
      <c r="O2055" s="4">
        <v>22.86019134521484</v>
      </c>
      <c r="P2055" s="4">
        <v>25.05933952331543</v>
      </c>
      <c r="Q2055" s="4">
        <v>22.05166625976562</v>
      </c>
      <c r="R2055" s="4">
        <v>399.9408264160156</v>
      </c>
      <c r="S2055" s="4">
        <v>372.1370544433594</v>
      </c>
      <c r="T2055" s="4">
        <v>13.70993041992188</v>
      </c>
      <c r="U2055" s="4">
        <v>21.50285911560059</v>
      </c>
      <c r="V2055" s="4">
        <v>49.78173446655273</v>
      </c>
      <c r="W2055" s="4">
        <v>78.08786010742188</v>
      </c>
      <c r="X2055" s="4">
        <v>499.4928894042969</v>
      </c>
      <c r="Y2055" s="4">
        <v>1999.337158203125</v>
      </c>
      <c r="Z2055" s="4">
        <v>385.9476013183594</v>
      </c>
      <c r="AA2055" s="4">
        <v>101.5268402099609</v>
      </c>
      <c r="AB2055" s="4">
        <v>11.29150295257568</v>
      </c>
      <c r="AC2055" s="4">
        <v>0.3424232304096222</v>
      </c>
      <c r="AD2055" s="4">
        <v>0.3483929038047791</v>
      </c>
      <c r="AE2055" s="4">
        <v>0.0004306553164497018</v>
      </c>
      <c r="AF2055" s="4">
        <v>0.3922660350799561</v>
      </c>
      <c r="AG2055" s="4">
        <v>0.003508769907057285</v>
      </c>
      <c r="AH2055" s="4">
        <v>1</v>
      </c>
      <c r="AI2055" s="4">
        <v>-0.2195652425289154</v>
      </c>
      <c r="AJ2055" s="4">
        <v>2.737391471862793</v>
      </c>
      <c r="AK2055" s="4">
        <v>1</v>
      </c>
      <c r="AL2055" s="4">
        <v>0</v>
      </c>
      <c r="AM2055" s="4">
        <v>0.1599999964237213</v>
      </c>
      <c r="AN2055" s="4">
        <v>111115</v>
      </c>
      <c r="AO2055" s="4">
        <f>X2055*0.000001/(K2055*0.0001)</f>
        <v>0.8324881490071614</v>
      </c>
      <c r="AP2055" s="4">
        <f>(U2055-T2055)/(1000-U2055)*AO2055</f>
        <v>0.006630086603366789</v>
      </c>
      <c r="AQ2055" s="4">
        <f>(P2055+273.15)</f>
        <v>298.2093395233154</v>
      </c>
      <c r="AR2055" s="4">
        <f>(O2055+273.15)</f>
        <v>296.0101913452148</v>
      </c>
      <c r="AS2055" s="4">
        <f>(Y2055*AK2055+Z2055*AL2055)*AM2055</f>
        <v>319.8939381623131</v>
      </c>
      <c r="AT2055" s="4">
        <f>((AS2055+0.00000010773*(AR2055^4-AQ2055^4))-AP2055*44100)/(L2055*0.92*2*29.3+0.00000043092*AQ2055^3)</f>
        <v>0.0301474483005341</v>
      </c>
      <c r="AU2055" s="4">
        <f>0.61365*EXP(17.502*J2055/(240.97+J2055))</f>
        <v>3.190943956573454</v>
      </c>
      <c r="AV2055" s="4">
        <f>AU2055*1000/AA2055</f>
        <v>31.42956039973739</v>
      </c>
      <c r="AW2055" s="4">
        <f>(AV2055-U2055)</f>
        <v>9.926701284136808</v>
      </c>
      <c r="AX2055" s="4">
        <f>IF(D2055,P2055,(O2055+P2055)/2)</f>
        <v>23.95976543426514</v>
      </c>
      <c r="AY2055" s="4">
        <f>0.61365*EXP(17.502*AX2055/(240.97+AX2055))</f>
        <v>2.987743604996502</v>
      </c>
      <c r="AZ2055" s="4">
        <f>IF(AW2055&lt;&gt;0,(1000-(AV2055+U2055)/2)/AW2055*AP2055,0)</f>
        <v>0.6502274175334816</v>
      </c>
      <c r="BA2055" s="4">
        <f>U2055*AA2055/1000</f>
        <v>2.183117341486883</v>
      </c>
      <c r="BB2055" s="4">
        <f>(AY2055-BA2055)</f>
        <v>0.8046262635096197</v>
      </c>
      <c r="BC2055" s="4">
        <f>1/(1.6/F2055+1.37/N2055)</f>
        <v>0.4202225156966921</v>
      </c>
      <c r="BD2055" s="4">
        <f>G2055*AA2055*0.001</f>
        <v>32.23346150455581</v>
      </c>
      <c r="BE2055" s="4">
        <f>G2055/S2055</f>
        <v>0.8531456102948801</v>
      </c>
      <c r="BF2055" s="4">
        <f>(1-AP2055*AA2055/AU2055/F2055)*100</f>
        <v>74.9852428012199</v>
      </c>
      <c r="BG2055" s="4">
        <f>(S2055-E2055/(N2055/1.35))</f>
        <v>362.3072435787377</v>
      </c>
      <c r="BH2055" s="4">
        <f>E2055*BF2055/100/BG2055</f>
        <v>0.0427984975638298</v>
      </c>
    </row>
    <row r="2056" ht="16" customHeight="1">
      <c r="A2056" s="4">
        <v>1936</v>
      </c>
      <c r="B2056" t="s" s="2">
        <v>2117</v>
      </c>
      <c r="C2056" s="4">
        <v>11229.000022798777</v>
      </c>
      <c r="D2056" s="4">
        <v>0</v>
      </c>
      <c r="E2056" s="4">
        <f>(R2056-S2056*(1000-T2056)/(1000-U2056))*AO2056</f>
        <v>20.69463668525354</v>
      </c>
      <c r="F2056" s="4">
        <f>IF(AZ2056&lt;&gt;0,1/(1/AZ2056-1/N2056),0)</f>
        <v>0.8390728687520629</v>
      </c>
      <c r="G2056" s="4">
        <f>((BC2056-AP2056/2)*S2056-E2056)/(BC2056+AP2056/2)</f>
        <v>317.2225102309792</v>
      </c>
      <c r="H2056" s="4">
        <f>AP2056*1000</f>
        <v>6.618671552169046</v>
      </c>
      <c r="I2056" s="4">
        <f>(AU2056-BA2056)</f>
        <v>1.010009594552904</v>
      </c>
      <c r="J2056" s="4">
        <f>(P2056+AT2056*D2056)</f>
        <v>25.0652961730957</v>
      </c>
      <c r="K2056" s="4">
        <v>6</v>
      </c>
      <c r="L2056" s="4">
        <f>(K2056*AI2056+AJ2056)</f>
        <v>1.420000016689301</v>
      </c>
      <c r="M2056" s="4">
        <v>1</v>
      </c>
      <c r="N2056" s="4">
        <f>L2056*(M2056+1)*(M2056+1)/(M2056*M2056+1)</f>
        <v>2.840000033378601</v>
      </c>
      <c r="O2056" s="4">
        <v>22.86089897155762</v>
      </c>
      <c r="P2056" s="4">
        <v>25.0652961730957</v>
      </c>
      <c r="Q2056" s="4">
        <v>22.05179405212402</v>
      </c>
      <c r="R2056" s="4">
        <v>399.9335327148438</v>
      </c>
      <c r="S2056" s="4">
        <v>372.117919921875</v>
      </c>
      <c r="T2056" s="4">
        <v>13.71326541900635</v>
      </c>
      <c r="U2056" s="4">
        <v>21.49239158630371</v>
      </c>
      <c r="V2056" s="4">
        <v>49.79192733764648</v>
      </c>
      <c r="W2056" s="4">
        <v>78.04838562011719</v>
      </c>
      <c r="X2056" s="4">
        <v>499.5229797363281</v>
      </c>
      <c r="Y2056" s="4">
        <v>1999.302490234375</v>
      </c>
      <c r="Z2056" s="4">
        <v>429.1006164550781</v>
      </c>
      <c r="AA2056" s="4">
        <v>101.5274276733398</v>
      </c>
      <c r="AB2056" s="4">
        <v>11.29150295257568</v>
      </c>
      <c r="AC2056" s="4">
        <v>0.3424232304096222</v>
      </c>
      <c r="AD2056" s="4">
        <v>0.3483929038047791</v>
      </c>
      <c r="AE2056" s="4">
        <v>0.0004306553164497018</v>
      </c>
      <c r="AF2056" s="4">
        <v>0.3922660350799561</v>
      </c>
      <c r="AG2056" s="4">
        <v>0.003508769907057285</v>
      </c>
      <c r="AH2056" s="4">
        <v>1</v>
      </c>
      <c r="AI2056" s="4">
        <v>-0.2195652425289154</v>
      </c>
      <c r="AJ2056" s="4">
        <v>2.737391471862793</v>
      </c>
      <c r="AK2056" s="4">
        <v>1</v>
      </c>
      <c r="AL2056" s="4">
        <v>0</v>
      </c>
      <c r="AM2056" s="4">
        <v>0.1599999964237213</v>
      </c>
      <c r="AN2056" s="4">
        <v>111115</v>
      </c>
      <c r="AO2056" s="4">
        <f>X2056*0.000001/(K2056*0.0001)</f>
        <v>0.8325382995605467</v>
      </c>
      <c r="AP2056" s="4">
        <f>(U2056-T2056)/(1000-U2056)*AO2056</f>
        <v>0.006618671552169046</v>
      </c>
      <c r="AQ2056" s="4">
        <f>(P2056+273.15)</f>
        <v>298.2152961730957</v>
      </c>
      <c r="AR2056" s="4">
        <f>(O2056+273.15)</f>
        <v>296.0108989715576</v>
      </c>
      <c r="AS2056" s="4">
        <f>(Y2056*AK2056+Z2056*AL2056)*AM2056</f>
        <v>319.8883912874371</v>
      </c>
      <c r="AT2056" s="4">
        <f>((AS2056+0.00000010773*(AR2056^4-AQ2056^4))-AP2056*44100)/(L2056*0.92*2*29.3+0.00000043092*AQ2056^3)</f>
        <v>0.03512193020106108</v>
      </c>
      <c r="AU2056" s="4">
        <f>0.61365*EXP(17.502*J2056/(240.97+J2056))</f>
        <v>3.192076826858452</v>
      </c>
      <c r="AV2056" s="4">
        <f>AU2056*1000/AA2056</f>
        <v>31.44053680872151</v>
      </c>
      <c r="AW2056" s="4">
        <f>(AV2056-U2056)</f>
        <v>9.948145222417796</v>
      </c>
      <c r="AX2056" s="4">
        <f>IF(D2056,P2056,(O2056+P2056)/2)</f>
        <v>23.96309757232666</v>
      </c>
      <c r="AY2056" s="4">
        <f>0.61365*EXP(17.502*AX2056/(240.97+AX2056))</f>
        <v>2.988341869830391</v>
      </c>
      <c r="AZ2056" s="4">
        <f>IF(AW2056&lt;&gt;0,(1000-(AV2056+U2056)/2)/AW2056*AP2056,0)</f>
        <v>0.647708550130357</v>
      </c>
      <c r="BA2056" s="4">
        <f>U2056*AA2056/1000</f>
        <v>2.182067232305548</v>
      </c>
      <c r="BB2056" s="4">
        <f>(AY2056-BA2056)</f>
        <v>0.8062746375248437</v>
      </c>
      <c r="BC2056" s="4">
        <f>1/(1.6/F2056+1.37/N2056)</f>
        <v>0.4185394691838927</v>
      </c>
      <c r="BD2056" s="4">
        <f>G2056*AA2056*0.001</f>
        <v>32.20678546383105</v>
      </c>
      <c r="BE2056" s="4">
        <f>G2056/S2056</f>
        <v>0.8524784570911798</v>
      </c>
      <c r="BF2056" s="4">
        <f>(1-AP2056*AA2056/AU2056/F2056)*100</f>
        <v>74.91112434711636</v>
      </c>
      <c r="BG2056" s="4">
        <f>(S2056-E2056/(N2056/1.35))</f>
        <v>362.2806807680936</v>
      </c>
      <c r="BH2056" s="4">
        <f>E2056*BF2056/100/BG2056</f>
        <v>0.04279164151841122</v>
      </c>
    </row>
    <row r="2057" ht="16" customHeight="1">
      <c r="A2057" s="4">
        <v>1937</v>
      </c>
      <c r="B2057" t="s" s="2">
        <v>2118</v>
      </c>
      <c r="C2057" s="4">
        <v>11234.000022687018</v>
      </c>
      <c r="D2057" s="4">
        <v>0</v>
      </c>
      <c r="E2057" s="4">
        <f>(R2057-S2057*(1000-T2057)/(1000-U2057))*AO2057</f>
        <v>20.67083674247247</v>
      </c>
      <c r="F2057" s="4">
        <f>IF(AZ2057&lt;&gt;0,1/(1/AZ2057-1/N2057),0)</f>
        <v>0.8344863385820722</v>
      </c>
      <c r="G2057" s="4">
        <f>((BC2057-AP2057/2)*S2057-E2057)/(BC2057+AP2057/2)</f>
        <v>317.0606200920953</v>
      </c>
      <c r="H2057" s="4">
        <f>AP2057*1000</f>
        <v>6.606462007482029</v>
      </c>
      <c r="I2057" s="4">
        <f>(AU2057-BA2057)</f>
        <v>1.012428459375618</v>
      </c>
      <c r="J2057" s="4">
        <f>(P2057+AT2057*D2057)</f>
        <v>25.07210159301758</v>
      </c>
      <c r="K2057" s="4">
        <v>6</v>
      </c>
      <c r="L2057" s="4">
        <f>(K2057*AI2057+AJ2057)</f>
        <v>1.420000016689301</v>
      </c>
      <c r="M2057" s="4">
        <v>1</v>
      </c>
      <c r="N2057" s="4">
        <f>L2057*(M2057+1)*(M2057+1)/(M2057*M2057+1)</f>
        <v>2.840000033378601</v>
      </c>
      <c r="O2057" s="4">
        <v>22.86097145080566</v>
      </c>
      <c r="P2057" s="4">
        <v>25.07210159301758</v>
      </c>
      <c r="Q2057" s="4">
        <v>22.05185890197754</v>
      </c>
      <c r="R2057" s="4">
        <v>399.9102478027344</v>
      </c>
      <c r="S2057" s="4">
        <v>372.128417968750</v>
      </c>
      <c r="T2057" s="4">
        <v>13.71628856658936</v>
      </c>
      <c r="U2057" s="4">
        <v>21.48120307922363</v>
      </c>
      <c r="V2057" s="4">
        <v>49.80256271362305</v>
      </c>
      <c r="W2057" s="4">
        <v>78.00896453857422</v>
      </c>
      <c r="X2057" s="4">
        <v>499.519775390625</v>
      </c>
      <c r="Y2057" s="4">
        <v>1999.293579101562</v>
      </c>
      <c r="Z2057" s="4">
        <v>485.2580261230469</v>
      </c>
      <c r="AA2057" s="4">
        <v>101.5279769897461</v>
      </c>
      <c r="AB2057" s="4">
        <v>11.29150295257568</v>
      </c>
      <c r="AC2057" s="4">
        <v>0.3424232304096222</v>
      </c>
      <c r="AD2057" s="4">
        <v>0.3483929038047791</v>
      </c>
      <c r="AE2057" s="4">
        <v>0.0004306553164497018</v>
      </c>
      <c r="AF2057" s="4">
        <v>0.3922660350799561</v>
      </c>
      <c r="AG2057" s="4">
        <v>0.003508769907057285</v>
      </c>
      <c r="AH2057" s="4">
        <v>1</v>
      </c>
      <c r="AI2057" s="4">
        <v>-0.2195652425289154</v>
      </c>
      <c r="AJ2057" s="4">
        <v>2.737391471862793</v>
      </c>
      <c r="AK2057" s="4">
        <v>1</v>
      </c>
      <c r="AL2057" s="4">
        <v>0</v>
      </c>
      <c r="AM2057" s="4">
        <v>0.1599999964237213</v>
      </c>
      <c r="AN2057" s="4">
        <v>111115</v>
      </c>
      <c r="AO2057" s="4">
        <f>X2057*0.000001/(K2057*0.0001)</f>
        <v>0.832532958984375</v>
      </c>
      <c r="AP2057" s="4">
        <f>(U2057-T2057)/(1000-U2057)*AO2057</f>
        <v>0.006606462007482028</v>
      </c>
      <c r="AQ2057" s="4">
        <f>(P2057+273.15)</f>
        <v>298.2221015930176</v>
      </c>
      <c r="AR2057" s="4">
        <f>(O2057+273.15)</f>
        <v>296.0109714508056</v>
      </c>
      <c r="AS2057" s="4">
        <f>(Y2057*AK2057+Z2057*AL2057)*AM2057</f>
        <v>319.886965506219</v>
      </c>
      <c r="AT2057" s="4">
        <f>((AS2057+0.00000010773*(AR2057^4-AQ2057^4))-AP2057*44100)/(L2057*0.92*2*29.3+0.00000043092*AQ2057^3)</f>
        <v>0.0403503643821014</v>
      </c>
      <c r="AU2057" s="4">
        <f>0.61365*EXP(17.502*J2057/(240.97+J2057))</f>
        <v>3.193371551315098</v>
      </c>
      <c r="AV2057" s="4">
        <f>AU2057*1000/AA2057</f>
        <v>31.45311909088482</v>
      </c>
      <c r="AW2057" s="4">
        <f>(AV2057-U2057)</f>
        <v>9.97191601166119</v>
      </c>
      <c r="AX2057" s="4">
        <f>IF(D2057,P2057,(O2057+P2057)/2)</f>
        <v>23.96653652191162</v>
      </c>
      <c r="AY2057" s="4">
        <f>0.61365*EXP(17.502*AX2057/(240.97+AX2057))</f>
        <v>2.988959421847643</v>
      </c>
      <c r="AZ2057" s="4">
        <f>IF(AW2057&lt;&gt;0,(1000-(AV2057+U2057)/2)/AW2057*AP2057,0)</f>
        <v>0.6449721102550973</v>
      </c>
      <c r="BA2057" s="4">
        <f>U2057*AA2057/1000</f>
        <v>2.18094309193948</v>
      </c>
      <c r="BB2057" s="4">
        <f>(AY2057-BA2057)</f>
        <v>0.8080163299081633</v>
      </c>
      <c r="BC2057" s="4">
        <f>1/(1.6/F2057+1.37/N2057)</f>
        <v>0.4167115487681737</v>
      </c>
      <c r="BD2057" s="4">
        <f>G2057*AA2057*0.001</f>
        <v>32.19052334106488</v>
      </c>
      <c r="BE2057" s="4">
        <f>G2057/S2057</f>
        <v>0.8520193696110598</v>
      </c>
      <c r="BF2057" s="4">
        <f>(1-AP2057*AA2057/AU2057/F2057)*100</f>
        <v>74.82983913033688</v>
      </c>
      <c r="BG2057" s="4">
        <f>(S2057-E2057/(N2057/1.35))</f>
        <v>362.3024921679182</v>
      </c>
      <c r="BH2057" s="4">
        <f>E2057*BF2057/100/BG2057</f>
        <v>0.04269347911114481</v>
      </c>
    </row>
    <row r="2058" ht="16" customHeight="1">
      <c r="A2058" s="4">
        <v>1938</v>
      </c>
      <c r="B2058" t="s" s="2">
        <v>2119</v>
      </c>
      <c r="C2058" s="4">
        <v>11239.500022564083</v>
      </c>
      <c r="D2058" s="4">
        <v>0</v>
      </c>
      <c r="E2058" s="4">
        <f>(R2058-S2058*(1000-T2058)/(1000-U2058))*AO2058</f>
        <v>20.67725032472003</v>
      </c>
      <c r="F2058" s="4">
        <f>IF(AZ2058&lt;&gt;0,1/(1/AZ2058-1/N2058),0)</f>
        <v>0.8283473802382586</v>
      </c>
      <c r="G2058" s="4">
        <f>((BC2058-AP2058/2)*S2058-E2058)/(BC2058+AP2058/2)</f>
        <v>316.7361991734286</v>
      </c>
      <c r="H2058" s="4">
        <f>AP2058*1000</f>
        <v>6.591185525395516</v>
      </c>
      <c r="I2058" s="4">
        <f>(AU2058-BA2058)</f>
        <v>1.015884860148788</v>
      </c>
      <c r="J2058" s="4">
        <f>(P2058+AT2058*D2058)</f>
        <v>25.08245468139648</v>
      </c>
      <c r="K2058" s="4">
        <v>6</v>
      </c>
      <c r="L2058" s="4">
        <f>(K2058*AI2058+AJ2058)</f>
        <v>1.420000016689301</v>
      </c>
      <c r="M2058" s="4">
        <v>1</v>
      </c>
      <c r="N2058" s="4">
        <f>L2058*(M2058+1)*(M2058+1)/(M2058*M2058+1)</f>
        <v>2.840000033378601</v>
      </c>
      <c r="O2058" s="4">
        <v>22.86125564575195</v>
      </c>
      <c r="P2058" s="4">
        <v>25.08245468139648</v>
      </c>
      <c r="Q2058" s="4">
        <v>22.0520133972168</v>
      </c>
      <c r="R2058" s="4">
        <v>399.9129943847656</v>
      </c>
      <c r="S2058" s="4">
        <v>372.1302795410156</v>
      </c>
      <c r="T2058" s="4">
        <v>13.71920013427734</v>
      </c>
      <c r="U2058" s="4">
        <v>21.46627616882324</v>
      </c>
      <c r="V2058" s="4">
        <v>49.81315612792969</v>
      </c>
      <c r="W2058" s="4">
        <v>77.95588684082031</v>
      </c>
      <c r="X2058" s="4">
        <v>499.5198669433594</v>
      </c>
      <c r="Y2058" s="4">
        <v>1999.239868164062</v>
      </c>
      <c r="Z2058" s="4">
        <v>513.5048828125</v>
      </c>
      <c r="AA2058" s="4">
        <v>101.5293579101562</v>
      </c>
      <c r="AB2058" s="4">
        <v>11.29150295257568</v>
      </c>
      <c r="AC2058" s="4">
        <v>0.3424232304096222</v>
      </c>
      <c r="AD2058" s="4">
        <v>0.3483929038047791</v>
      </c>
      <c r="AE2058" s="4">
        <v>0.0004306553164497018</v>
      </c>
      <c r="AF2058" s="4">
        <v>0.3922660350799561</v>
      </c>
      <c r="AG2058" s="4">
        <v>0.003508769907057285</v>
      </c>
      <c r="AH2058" s="4">
        <v>1</v>
      </c>
      <c r="AI2058" s="4">
        <v>-0.2195652425289154</v>
      </c>
      <c r="AJ2058" s="4">
        <v>2.737391471862793</v>
      </c>
      <c r="AK2058" s="4">
        <v>1</v>
      </c>
      <c r="AL2058" s="4">
        <v>0</v>
      </c>
      <c r="AM2058" s="4">
        <v>0.1599999964237213</v>
      </c>
      <c r="AN2058" s="4">
        <v>111115</v>
      </c>
      <c r="AO2058" s="4">
        <f>X2058*0.000001/(K2058*0.0001)</f>
        <v>0.8325331115722655</v>
      </c>
      <c r="AP2058" s="4">
        <f>(U2058-T2058)/(1000-U2058)*AO2058</f>
        <v>0.006591185525395516</v>
      </c>
      <c r="AQ2058" s="4">
        <f>(P2058+273.15)</f>
        <v>298.2324546813965</v>
      </c>
      <c r="AR2058" s="4">
        <f>(O2058+273.15)</f>
        <v>296.0112556457519</v>
      </c>
      <c r="AS2058" s="4">
        <f>(Y2058*AK2058+Z2058*AL2058)*AM2058</f>
        <v>319.8783717564111</v>
      </c>
      <c r="AT2058" s="4">
        <f>((AS2058+0.00000010773*(AR2058^4-AQ2058^4))-AP2058*44100)/(L2058*0.92*2*29.3+0.00000043092*AQ2058^3)</f>
        <v>0.04660019090683207</v>
      </c>
      <c r="AU2058" s="4">
        <f>0.61365*EXP(17.502*J2058/(240.97+J2058))</f>
        <v>3.195342096291501</v>
      </c>
      <c r="AV2058" s="4">
        <f>AU2058*1000/AA2058</f>
        <v>31.47209991339719</v>
      </c>
      <c r="AW2058" s="4">
        <f>(AV2058-U2058)</f>
        <v>10.00582374457395</v>
      </c>
      <c r="AX2058" s="4">
        <f>IF(D2058,P2058,(O2058+P2058)/2)</f>
        <v>23.97185516357422</v>
      </c>
      <c r="AY2058" s="4">
        <f>0.61365*EXP(17.502*AX2058/(240.97+AX2058))</f>
        <v>2.98991474075755</v>
      </c>
      <c r="AZ2058" s="4">
        <f>IF(AW2058&lt;&gt;0,(1000-(AV2058+U2058)/2)/AW2058*AP2058,0)</f>
        <v>0.641298743623152</v>
      </c>
      <c r="BA2058" s="4">
        <f>U2058*AA2058/1000</f>
        <v>2.179457236142713</v>
      </c>
      <c r="BB2058" s="4">
        <f>(AY2058-BA2058)</f>
        <v>0.8104575046148375</v>
      </c>
      <c r="BC2058" s="4">
        <f>1/(1.6/F2058+1.37/N2058)</f>
        <v>0.4142585914263827</v>
      </c>
      <c r="BD2058" s="4">
        <f>G2058*AA2058*0.001</f>
        <v>32.15802292898157</v>
      </c>
      <c r="BE2058" s="4">
        <f>G2058/S2058</f>
        <v>0.8511433134763721</v>
      </c>
      <c r="BF2058" s="4">
        <f>(1-AP2058*AA2058/AU2058/F2058)*100</f>
        <v>74.71719170148262</v>
      </c>
      <c r="BG2058" s="4">
        <f>(S2058-E2058/(N2058/1.35))</f>
        <v>362.3013050303485</v>
      </c>
      <c r="BH2058" s="4">
        <f>E2058*BF2058/100/BG2058</f>
        <v>0.04264257552818466</v>
      </c>
    </row>
    <row r="2059" ht="16" customHeight="1">
      <c r="A2059" s="4">
        <v>1939</v>
      </c>
      <c r="B2059" t="s" s="2">
        <v>2120</v>
      </c>
      <c r="C2059" s="4">
        <v>11244.500022452325</v>
      </c>
      <c r="D2059" s="4">
        <v>0</v>
      </c>
      <c r="E2059" s="4">
        <f>(R2059-S2059*(1000-T2059)/(1000-U2059))*AO2059</f>
        <v>20.65275098117679</v>
      </c>
      <c r="F2059" s="4">
        <f>IF(AZ2059&lt;&gt;0,1/(1/AZ2059-1/N2059),0)</f>
        <v>0.8230556908537316</v>
      </c>
      <c r="G2059" s="4">
        <f>((BC2059-AP2059/2)*S2059-E2059)/(BC2059+AP2059/2)</f>
        <v>316.5364791546497</v>
      </c>
      <c r="H2059" s="4">
        <f>AP2059*1000</f>
        <v>6.576480246068548</v>
      </c>
      <c r="I2059" s="4">
        <f>(AU2059-BA2059)</f>
        <v>1.018666923247155</v>
      </c>
      <c r="J2059" s="4">
        <f>(P2059+AT2059*D2059)</f>
        <v>25.08958625793457</v>
      </c>
      <c r="K2059" s="4">
        <v>6</v>
      </c>
      <c r="L2059" s="4">
        <f>(K2059*AI2059+AJ2059)</f>
        <v>1.420000016689301</v>
      </c>
      <c r="M2059" s="4">
        <v>1</v>
      </c>
      <c r="N2059" s="4">
        <f>L2059*(M2059+1)*(M2059+1)/(M2059*M2059+1)</f>
        <v>2.840000033378601</v>
      </c>
      <c r="O2059" s="4">
        <v>22.86189270019531</v>
      </c>
      <c r="P2059" s="4">
        <v>25.08958625793457</v>
      </c>
      <c r="Q2059" s="4">
        <v>22.0521297454834</v>
      </c>
      <c r="R2059" s="4">
        <v>399.8898010253906</v>
      </c>
      <c r="S2059" s="4">
        <v>372.1423034667969</v>
      </c>
      <c r="T2059" s="4">
        <v>13.72209548950195</v>
      </c>
      <c r="U2059" s="4">
        <v>21.45219039916992</v>
      </c>
      <c r="V2059" s="4">
        <v>49.82257461547852</v>
      </c>
      <c r="W2059" s="4">
        <v>77.90328979492188</v>
      </c>
      <c r="X2059" s="4">
        <v>499.5074768066406</v>
      </c>
      <c r="Y2059" s="4">
        <v>1999.183959960938</v>
      </c>
      <c r="Z2059" s="4">
        <v>531.8642578125</v>
      </c>
      <c r="AA2059" s="4">
        <v>101.5296401977539</v>
      </c>
      <c r="AB2059" s="4">
        <v>11.29150295257568</v>
      </c>
      <c r="AC2059" s="4">
        <v>0.3424232304096222</v>
      </c>
      <c r="AD2059" s="4">
        <v>0.3483929038047791</v>
      </c>
      <c r="AE2059" s="4">
        <v>0.0004306553164497018</v>
      </c>
      <c r="AF2059" s="4">
        <v>0.3922660350799561</v>
      </c>
      <c r="AG2059" s="4">
        <v>0.003508769907057285</v>
      </c>
      <c r="AH2059" s="4">
        <v>1</v>
      </c>
      <c r="AI2059" s="4">
        <v>-0.2195652425289154</v>
      </c>
      <c r="AJ2059" s="4">
        <v>2.737391471862793</v>
      </c>
      <c r="AK2059" s="4">
        <v>1</v>
      </c>
      <c r="AL2059" s="4">
        <v>0</v>
      </c>
      <c r="AM2059" s="4">
        <v>0.1599999964237213</v>
      </c>
      <c r="AN2059" s="4">
        <v>111115</v>
      </c>
      <c r="AO2059" s="4">
        <f>X2059*0.000001/(K2059*0.0001)</f>
        <v>0.8325124613444008</v>
      </c>
      <c r="AP2059" s="4">
        <f>(U2059-T2059)/(1000-U2059)*AO2059</f>
        <v>0.006576480246068547</v>
      </c>
      <c r="AQ2059" s="4">
        <f>(P2059+273.15)</f>
        <v>298.2395862579345</v>
      </c>
      <c r="AR2059" s="4">
        <f>(O2059+273.15)</f>
        <v>296.0118927001953</v>
      </c>
      <c r="AS2059" s="4">
        <f>(Y2059*AK2059+Z2059*AL2059)*AM2059</f>
        <v>319.869426444111</v>
      </c>
      <c r="AT2059" s="4">
        <f>((AS2059+0.00000010773*(AR2059^4-AQ2059^4))-AP2059*44100)/(L2059*0.92*2*29.3+0.00000043092*AQ2059^3)</f>
        <v>0.05302301114132901</v>
      </c>
      <c r="AU2059" s="4">
        <f>0.61365*EXP(17.502*J2059/(240.97+J2059))</f>
        <v>3.196700095928588</v>
      </c>
      <c r="AV2059" s="4">
        <f>AU2059*1000/AA2059</f>
        <v>31.48538781091147</v>
      </c>
      <c r="AW2059" s="4">
        <f>(AV2059-U2059)</f>
        <v>10.03319741174155</v>
      </c>
      <c r="AX2059" s="4">
        <f>IF(D2059,P2059,(O2059+P2059)/2)</f>
        <v>23.97573947906494</v>
      </c>
      <c r="AY2059" s="4">
        <f>0.61365*EXP(17.502*AX2059/(240.97+AX2059))</f>
        <v>2.990612598856895</v>
      </c>
      <c r="AZ2059" s="4">
        <f>IF(AW2059&lt;&gt;0,(1000-(AV2059+U2059)/2)/AW2059*AP2059,0)</f>
        <v>0.6381224762795306</v>
      </c>
      <c r="BA2059" s="4">
        <f>U2059*AA2059/1000</f>
        <v>2.178033172681433</v>
      </c>
      <c r="BB2059" s="4">
        <f>(AY2059-BA2059)</f>
        <v>0.8125794261754624</v>
      </c>
      <c r="BC2059" s="4">
        <f>1/(1.6/F2059+1.37/N2059)</f>
        <v>0.4121383410742585</v>
      </c>
      <c r="BD2059" s="4">
        <f>G2059*AA2059*0.001</f>
        <v>32.13783483803541</v>
      </c>
      <c r="BE2059" s="4">
        <f>G2059/S2059</f>
        <v>0.8505791365449845</v>
      </c>
      <c r="BF2059" s="4">
        <f>(1-AP2059*AA2059/AU2059/F2059)*100</f>
        <v>74.62212517621279</v>
      </c>
      <c r="BG2059" s="4">
        <f>(S2059-E2059/(N2059/1.35))</f>
        <v>362.3249747707054</v>
      </c>
      <c r="BH2059" s="4">
        <f>E2059*BF2059/100/BG2059</f>
        <v>0.04253507972851809</v>
      </c>
    </row>
    <row r="2060" ht="16" customHeight="1">
      <c r="A2060" s="4">
        <v>1940</v>
      </c>
      <c r="B2060" t="s" s="2">
        <v>2121</v>
      </c>
      <c r="C2060" s="4">
        <v>11249.500022340566</v>
      </c>
      <c r="D2060" s="4">
        <v>0</v>
      </c>
      <c r="E2060" s="4">
        <f>(R2060-S2060*(1000-T2060)/(1000-U2060))*AO2060</f>
        <v>20.68985242889959</v>
      </c>
      <c r="F2060" s="4">
        <f>IF(AZ2060&lt;&gt;0,1/(1/AZ2060-1/N2060),0)</f>
        <v>0.8174266306884966</v>
      </c>
      <c r="G2060" s="4">
        <f>((BC2060-AP2060/2)*S2060-E2060)/(BC2060+AP2060/2)</f>
        <v>316.1468174397706</v>
      </c>
      <c r="H2060" s="4">
        <f>AP2060*1000</f>
        <v>6.558765029393516</v>
      </c>
      <c r="I2060" s="4">
        <f>(AU2060-BA2060)</f>
        <v>1.021342095050844</v>
      </c>
      <c r="J2060" s="4">
        <f>(P2060+AT2060*D2060)</f>
        <v>25.09479141235352</v>
      </c>
      <c r="K2060" s="4">
        <v>6</v>
      </c>
      <c r="L2060" s="4">
        <f>(K2060*AI2060+AJ2060)</f>
        <v>1.420000016689301</v>
      </c>
      <c r="M2060" s="4">
        <v>1</v>
      </c>
      <c r="N2060" s="4">
        <f>L2060*(M2060+1)*(M2060+1)/(M2060*M2060+1)</f>
        <v>2.840000033378601</v>
      </c>
      <c r="O2060" s="4">
        <v>22.86343765258789</v>
      </c>
      <c r="P2060" s="4">
        <v>25.09479141235352</v>
      </c>
      <c r="Q2060" s="4">
        <v>22.05239677429199</v>
      </c>
      <c r="R2060" s="4">
        <v>399.9164428710938</v>
      </c>
      <c r="S2060" s="4">
        <v>372.1318664550781</v>
      </c>
      <c r="T2060" s="4">
        <v>13.72623538970947</v>
      </c>
      <c r="U2060" s="4">
        <v>21.4357795715332</v>
      </c>
      <c r="V2060" s="4">
        <v>49.83201599121094</v>
      </c>
      <c r="W2060" s="4">
        <v>77.83758544921875</v>
      </c>
      <c r="X2060" s="4">
        <v>499.4982299804688</v>
      </c>
      <c r="Y2060" s="4">
        <v>1999.009521484375</v>
      </c>
      <c r="Z2060" s="4">
        <v>513.7500610351562</v>
      </c>
      <c r="AA2060" s="4">
        <v>101.5288238525391</v>
      </c>
      <c r="AB2060" s="4">
        <v>11.29150295257568</v>
      </c>
      <c r="AC2060" s="4">
        <v>0.3424232304096222</v>
      </c>
      <c r="AD2060" s="4">
        <v>0.3483929038047791</v>
      </c>
      <c r="AE2060" s="4">
        <v>0.0004306553164497018</v>
      </c>
      <c r="AF2060" s="4">
        <v>0.3922660350799561</v>
      </c>
      <c r="AG2060" s="4">
        <v>0.003508769907057285</v>
      </c>
      <c r="AH2060" s="4">
        <v>1</v>
      </c>
      <c r="AI2060" s="4">
        <v>-0.2195652425289154</v>
      </c>
      <c r="AJ2060" s="4">
        <v>2.737391471862793</v>
      </c>
      <c r="AK2060" s="4">
        <v>1</v>
      </c>
      <c r="AL2060" s="4">
        <v>0</v>
      </c>
      <c r="AM2060" s="4">
        <v>0.1599999964237213</v>
      </c>
      <c r="AN2060" s="4">
        <v>111115</v>
      </c>
      <c r="AO2060" s="4">
        <f>X2060*0.000001/(K2060*0.0001)</f>
        <v>0.8324970499674478</v>
      </c>
      <c r="AP2060" s="4">
        <f>(U2060-T2060)/(1000-U2060)*AO2060</f>
        <v>0.006558765029393517</v>
      </c>
      <c r="AQ2060" s="4">
        <f>(P2060+273.15)</f>
        <v>298.2447914123535</v>
      </c>
      <c r="AR2060" s="4">
        <f>(O2060+273.15)</f>
        <v>296.0134376525879</v>
      </c>
      <c r="AS2060" s="4">
        <f>(Y2060*AK2060+Z2060*AL2060)*AM2060</f>
        <v>319.8415162884849</v>
      </c>
      <c r="AT2060" s="4">
        <f>((AS2060+0.00000010773*(AR2060^4-AQ2060^4))-AP2060*44100)/(L2060*0.92*2*29.3+0.00000043092*AQ2060^3)</f>
        <v>0.06110449503826657</v>
      </c>
      <c r="AU2060" s="4">
        <f>0.61365*EXP(17.502*J2060/(240.97+J2060))</f>
        <v>3.197691583310894</v>
      </c>
      <c r="AV2060" s="4">
        <f>AU2060*1000/AA2060</f>
        <v>31.49540654538889</v>
      </c>
      <c r="AW2060" s="4">
        <f>(AV2060-U2060)</f>
        <v>10.05962697385569</v>
      </c>
      <c r="AX2060" s="4">
        <f>IF(D2060,P2060,(O2060+P2060)/2)</f>
        <v>23.9791145324707</v>
      </c>
      <c r="AY2060" s="4">
        <f>0.61365*EXP(17.502*AX2060/(240.97+AX2060))</f>
        <v>2.991219078300294</v>
      </c>
      <c r="AZ2060" s="4">
        <f>IF(AW2060&lt;&gt;0,(1000-(AV2060+U2060)/2)/AW2060*AP2060,0)</f>
        <v>0.6347336178323707</v>
      </c>
      <c r="BA2060" s="4">
        <f>U2060*AA2060/1000</f>
        <v>2.17634948826005</v>
      </c>
      <c r="BB2060" s="4">
        <f>(AY2060-BA2060)</f>
        <v>0.8148695900402441</v>
      </c>
      <c r="BC2060" s="4">
        <f>1/(1.6/F2060+1.37/N2060)</f>
        <v>0.4098769566822861</v>
      </c>
      <c r="BD2060" s="4">
        <f>G2060*AA2060*0.001</f>
        <v>32.09801453938329</v>
      </c>
      <c r="BE2060" s="4">
        <f>G2060/S2060</f>
        <v>0.8495558857976336</v>
      </c>
      <c r="BF2060" s="4">
        <f>(1-AP2060*AA2060/AU2060/F2060)*100</f>
        <v>74.52430320368441</v>
      </c>
      <c r="BG2060" s="4">
        <f>(S2060-E2060/(N2060/1.35))</f>
        <v>362.2969015076355</v>
      </c>
      <c r="BH2060" s="4">
        <f>E2060*BF2060/100/BG2060</f>
        <v>0.04255892968541724</v>
      </c>
    </row>
    <row r="2061" ht="16" customHeight="1">
      <c r="A2061" s="4">
        <v>1941</v>
      </c>
      <c r="B2061" t="s" s="2">
        <v>2122</v>
      </c>
      <c r="C2061" s="4">
        <v>11255.000022217631</v>
      </c>
      <c r="D2061" s="4">
        <v>0</v>
      </c>
      <c r="E2061" s="4">
        <f>(R2061-S2061*(1000-T2061)/(1000-U2061))*AO2061</f>
        <v>20.63298983875416</v>
      </c>
      <c r="F2061" s="4">
        <f>IF(AZ2061&lt;&gt;0,1/(1/AZ2061-1/N2061),0)</f>
        <v>0.8101198502138968</v>
      </c>
      <c r="G2061" s="4">
        <f>((BC2061-AP2061/2)*S2061-E2061)/(BC2061+AP2061/2)</f>
        <v>315.9436245084076</v>
      </c>
      <c r="H2061" s="4">
        <f>AP2061*1000</f>
        <v>6.537531091781044</v>
      </c>
      <c r="I2061" s="4">
        <f>(AU2061-BA2061)</f>
        <v>1.025146108977495</v>
      </c>
      <c r="J2061" s="4">
        <f>(P2061+AT2061*D2061)</f>
        <v>25.10444068908691</v>
      </c>
      <c r="K2061" s="4">
        <v>6</v>
      </c>
      <c r="L2061" s="4">
        <f>(K2061*AI2061+AJ2061)</f>
        <v>1.420000016689301</v>
      </c>
      <c r="M2061" s="4">
        <v>1</v>
      </c>
      <c r="N2061" s="4">
        <f>L2061*(M2061+1)*(M2061+1)/(M2061*M2061+1)</f>
        <v>2.840000033378601</v>
      </c>
      <c r="O2061" s="4">
        <v>22.86495399475098</v>
      </c>
      <c r="P2061" s="4">
        <v>25.10444068908691</v>
      </c>
      <c r="Q2061" s="4">
        <v>22.05242156982422</v>
      </c>
      <c r="R2061" s="4">
        <v>399.8822631835938</v>
      </c>
      <c r="S2061" s="4">
        <v>372.1748046875</v>
      </c>
      <c r="T2061" s="4">
        <v>13.73200035095215</v>
      </c>
      <c r="U2061" s="4">
        <v>21.41682815551758</v>
      </c>
      <c r="V2061" s="4">
        <v>49.84700393676758</v>
      </c>
      <c r="W2061" s="4">
        <v>77.76188659667969</v>
      </c>
      <c r="X2061" s="4">
        <v>499.4920959472656</v>
      </c>
      <c r="Y2061" s="4">
        <v>1998.865356445312</v>
      </c>
      <c r="Z2061" s="4">
        <v>548.7672729492188</v>
      </c>
      <c r="AA2061" s="4">
        <v>101.5269012451172</v>
      </c>
      <c r="AB2061" s="4">
        <v>11.29150295257568</v>
      </c>
      <c r="AC2061" s="4">
        <v>0.3424232304096222</v>
      </c>
      <c r="AD2061" s="4">
        <v>0.3483929038047791</v>
      </c>
      <c r="AE2061" s="4">
        <v>0.0004306553164497018</v>
      </c>
      <c r="AF2061" s="4">
        <v>0.3922660350799561</v>
      </c>
      <c r="AG2061" s="4">
        <v>0.003508769907057285</v>
      </c>
      <c r="AH2061" s="4">
        <v>0.6666666865348816</v>
      </c>
      <c r="AI2061" s="4">
        <v>-0.2195652425289154</v>
      </c>
      <c r="AJ2061" s="4">
        <v>2.737391471862793</v>
      </c>
      <c r="AK2061" s="4">
        <v>1</v>
      </c>
      <c r="AL2061" s="4">
        <v>0</v>
      </c>
      <c r="AM2061" s="4">
        <v>0.1599999964237213</v>
      </c>
      <c r="AN2061" s="4">
        <v>111115</v>
      </c>
      <c r="AO2061" s="4">
        <f>X2061*0.000001/(K2061*0.0001)</f>
        <v>0.8324868265787759</v>
      </c>
      <c r="AP2061" s="4">
        <f>(U2061-T2061)/(1000-U2061)*AO2061</f>
        <v>0.006537531091781044</v>
      </c>
      <c r="AQ2061" s="4">
        <f>(P2061+273.15)</f>
        <v>298.2544406890869</v>
      </c>
      <c r="AR2061" s="4">
        <f>(O2061+273.15)</f>
        <v>296.014953994751</v>
      </c>
      <c r="AS2061" s="4">
        <f>(Y2061*AK2061+Z2061*AL2061)*AM2061</f>
        <v>319.8184498827504</v>
      </c>
      <c r="AT2061" s="4">
        <f>((AS2061+0.00000010773*(AR2061^4-AQ2061^4))-AP2061*44100)/(L2061*0.92*2*29.3+0.00000043092*AQ2061^3)</f>
        <v>0.07042300593406041</v>
      </c>
      <c r="AU2061" s="4">
        <f>0.61365*EXP(17.502*J2061/(240.97+J2061))</f>
        <v>3.199530306106374</v>
      </c>
      <c r="AV2061" s="4">
        <f>AU2061*1000/AA2061</f>
        <v>31.51411366709324</v>
      </c>
      <c r="AW2061" s="4">
        <f>(AV2061-U2061)</f>
        <v>10.09728551157567</v>
      </c>
      <c r="AX2061" s="4">
        <f>IF(D2061,P2061,(O2061+P2061)/2)</f>
        <v>23.98469734191895</v>
      </c>
      <c r="AY2061" s="4">
        <f>0.61365*EXP(17.502*AX2061/(240.97+AX2061))</f>
        <v>2.992222516020374</v>
      </c>
      <c r="AZ2061" s="4">
        <f>IF(AW2061&lt;&gt;0,(1000-(AV2061+U2061)/2)/AW2061*AP2061,0)</f>
        <v>0.6303191333495912</v>
      </c>
      <c r="BA2061" s="4">
        <f>U2061*AA2061/1000</f>
        <v>2.174384197128878</v>
      </c>
      <c r="BB2061" s="4">
        <f>(AY2061-BA2061)</f>
        <v>0.8178383188914955</v>
      </c>
      <c r="BC2061" s="4">
        <f>1/(1.6/F2061+1.37/N2061)</f>
        <v>0.4069323741512012</v>
      </c>
      <c r="BD2061" s="4">
        <f>G2061*AA2061*0.001</f>
        <v>32.07677716448949</v>
      </c>
      <c r="BE2061" s="4">
        <f>G2061/S2061</f>
        <v>0.8489119105569023</v>
      </c>
      <c r="BF2061" s="4">
        <f>(1-AP2061*AA2061/AU2061/F2061)*100</f>
        <v>74.39295902115805</v>
      </c>
      <c r="BG2061" s="4">
        <f>(S2061-E2061/(N2061/1.35))</f>
        <v>362.3668694920975</v>
      </c>
      <c r="BH2061" s="4">
        <f>E2061*BF2061/100/BG2061</f>
        <v>0.04235898192651641</v>
      </c>
    </row>
    <row r="2062" ht="16" customHeight="1">
      <c r="A2062" s="4">
        <v>1942</v>
      </c>
      <c r="B2062" t="s" s="2">
        <v>2123</v>
      </c>
      <c r="C2062" s="4">
        <v>11260.000022105873</v>
      </c>
      <c r="D2062" s="4">
        <v>0</v>
      </c>
      <c r="E2062" s="4">
        <f>(R2062-S2062*(1000-T2062)/(1000-U2062))*AO2062</f>
        <v>20.61342402376676</v>
      </c>
      <c r="F2062" s="4">
        <f>IF(AZ2062&lt;&gt;0,1/(1/AZ2062-1/N2062),0)</f>
        <v>0.8020520070906215</v>
      </c>
      <c r="G2062" s="4">
        <f>((BC2062-AP2062/2)*S2062-E2062)/(BC2062+AP2062/2)</f>
        <v>315.5991216335848</v>
      </c>
      <c r="H2062" s="4">
        <f>AP2062*1000</f>
        <v>6.517293725547231</v>
      </c>
      <c r="I2062" s="4">
        <f>(AU2062-BA2062)</f>
        <v>1.029958748460705</v>
      </c>
      <c r="J2062" s="4">
        <f>(P2062+AT2062*D2062)</f>
        <v>25.11941719055176</v>
      </c>
      <c r="K2062" s="4">
        <v>6</v>
      </c>
      <c r="L2062" s="4">
        <f>(K2062*AI2062+AJ2062)</f>
        <v>1.420000016689301</v>
      </c>
      <c r="M2062" s="4">
        <v>1</v>
      </c>
      <c r="N2062" s="4">
        <f>L2062*(M2062+1)*(M2062+1)/(M2062*M2062+1)</f>
        <v>2.840000033378601</v>
      </c>
      <c r="O2062" s="4">
        <v>22.86635780334473</v>
      </c>
      <c r="P2062" s="4">
        <v>25.11941719055176</v>
      </c>
      <c r="Q2062" s="4">
        <v>22.05223274230957</v>
      </c>
      <c r="R2062" s="4">
        <v>399.8917846679688</v>
      </c>
      <c r="S2062" s="4">
        <v>372.2167358398438</v>
      </c>
      <c r="T2062" s="4">
        <v>13.736572265625</v>
      </c>
      <c r="U2062" s="4">
        <v>21.39770889282227</v>
      </c>
      <c r="V2062" s="4">
        <v>49.85855484008789</v>
      </c>
      <c r="W2062" s="4">
        <v>77.68610382080078</v>
      </c>
      <c r="X2062" s="4">
        <v>499.4954833984375</v>
      </c>
      <c r="Y2062" s="4">
        <v>1998.735229492188</v>
      </c>
      <c r="Z2062" s="4">
        <v>594.244628906250</v>
      </c>
      <c r="AA2062" s="4">
        <v>101.5261611938477</v>
      </c>
      <c r="AB2062" s="4">
        <v>11.29150295257568</v>
      </c>
      <c r="AC2062" s="4">
        <v>0.3424232304096222</v>
      </c>
      <c r="AD2062" s="4">
        <v>0.3483929038047791</v>
      </c>
      <c r="AE2062" s="4">
        <v>0.0004306553164497018</v>
      </c>
      <c r="AF2062" s="4">
        <v>0.3922660350799561</v>
      </c>
      <c r="AG2062" s="4">
        <v>0.003508769907057285</v>
      </c>
      <c r="AH2062" s="4">
        <v>1</v>
      </c>
      <c r="AI2062" s="4">
        <v>-0.2195652425289154</v>
      </c>
      <c r="AJ2062" s="4">
        <v>2.737391471862793</v>
      </c>
      <c r="AK2062" s="4">
        <v>1</v>
      </c>
      <c r="AL2062" s="4">
        <v>0</v>
      </c>
      <c r="AM2062" s="4">
        <v>0.1599999964237213</v>
      </c>
      <c r="AN2062" s="4">
        <v>111115</v>
      </c>
      <c r="AO2062" s="4">
        <f>X2062*0.000001/(K2062*0.0001)</f>
        <v>0.832492472330729</v>
      </c>
      <c r="AP2062" s="4">
        <f>(U2062-T2062)/(1000-U2062)*AO2062</f>
        <v>0.00651729372554723</v>
      </c>
      <c r="AQ2062" s="4">
        <f>(P2062+273.15)</f>
        <v>298.2694171905517</v>
      </c>
      <c r="AR2062" s="4">
        <f>(O2062+273.15)</f>
        <v>296.0163578033447</v>
      </c>
      <c r="AS2062" s="4">
        <f>(Y2062*AK2062+Z2062*AL2062)*AM2062</f>
        <v>319.7976295707158</v>
      </c>
      <c r="AT2062" s="4">
        <f>((AS2062+0.00000010773*(AR2062^4-AQ2062^4))-AP2062*44100)/(L2062*0.92*2*29.3+0.00000043092*AQ2062^3)</f>
        <v>0.07856008470720699</v>
      </c>
      <c r="AU2062" s="4">
        <f>0.61365*EXP(17.502*J2062/(240.97+J2062))</f>
        <v>3.202385990692406</v>
      </c>
      <c r="AV2062" s="4">
        <f>AU2062*1000/AA2062</f>
        <v>31.54247095561874</v>
      </c>
      <c r="AW2062" s="4">
        <f>(AV2062-U2062)</f>
        <v>10.14476206279647</v>
      </c>
      <c r="AX2062" s="4">
        <f>IF(D2062,P2062,(O2062+P2062)/2)</f>
        <v>23.99288749694824</v>
      </c>
      <c r="AY2062" s="4">
        <f>0.61365*EXP(17.502*AX2062/(240.97+AX2062))</f>
        <v>2.993695122953501</v>
      </c>
      <c r="AZ2062" s="4">
        <f>IF(AW2062&lt;&gt;0,(1000-(AV2062+U2062)/2)/AW2062*AP2062,0)</f>
        <v>0.6254242667590428</v>
      </c>
      <c r="BA2062" s="4">
        <f>U2062*AA2062/1000</f>
        <v>2.172427242231701</v>
      </c>
      <c r="BB2062" s="4">
        <f>(AY2062-BA2062)</f>
        <v>0.8212678807218001</v>
      </c>
      <c r="BC2062" s="4">
        <f>1/(1.6/F2062+1.37/N2062)</f>
        <v>0.4036689523268884</v>
      </c>
      <c r="BD2062" s="4">
        <f>G2062*AA2062*0.001</f>
        <v>32.04156729560807</v>
      </c>
      <c r="BE2062" s="4">
        <f>G2062/S2062</f>
        <v>0.8478907347395036</v>
      </c>
      <c r="BF2062" s="4">
        <f>(1-AP2062*AA2062/AU2062/F2062)*100</f>
        <v>74.23862421931995</v>
      </c>
      <c r="BG2062" s="4">
        <f>(S2062-E2062/(N2062/1.35))</f>
        <v>362.4181012958225</v>
      </c>
      <c r="BH2062" s="4">
        <f>E2062*BF2062/100/BG2062</f>
        <v>0.04222504986650241</v>
      </c>
    </row>
    <row r="2063" ht="16" customHeight="1">
      <c r="A2063" s="4">
        <v>1943</v>
      </c>
      <c r="B2063" t="s" s="2">
        <v>2124</v>
      </c>
      <c r="C2063" s="4">
        <v>11265.000021994114</v>
      </c>
      <c r="D2063" s="4">
        <v>0</v>
      </c>
      <c r="E2063" s="4">
        <f>(R2063-S2063*(1000-T2063)/(1000-U2063))*AO2063</f>
        <v>20.61671490899417</v>
      </c>
      <c r="F2063" s="4">
        <f>IF(AZ2063&lt;&gt;0,1/(1/AZ2063-1/N2063),0)</f>
        <v>0.7941826625156961</v>
      </c>
      <c r="G2063" s="4">
        <f>((BC2063-AP2063/2)*S2063-E2063)/(BC2063+AP2063/2)</f>
        <v>315.1649581529175</v>
      </c>
      <c r="H2063" s="4">
        <f>AP2063*1000</f>
        <v>6.496369335062401</v>
      </c>
      <c r="I2063" s="4">
        <f>(AU2063-BA2063)</f>
        <v>1.034584856127976</v>
      </c>
      <c r="J2063" s="4">
        <f>(P2063+AT2063*D2063)</f>
        <v>25.13277626037598</v>
      </c>
      <c r="K2063" s="4">
        <v>6</v>
      </c>
      <c r="L2063" s="4">
        <f>(K2063*AI2063+AJ2063)</f>
        <v>1.420000016689301</v>
      </c>
      <c r="M2063" s="4">
        <v>1</v>
      </c>
      <c r="N2063" s="4">
        <f>L2063*(M2063+1)*(M2063+1)/(M2063*M2063+1)</f>
        <v>2.840000033378601</v>
      </c>
      <c r="O2063" s="4">
        <v>22.86844825744629</v>
      </c>
      <c r="P2063" s="4">
        <v>25.13277626037598</v>
      </c>
      <c r="Q2063" s="4">
        <v>22.05205154418945</v>
      </c>
      <c r="R2063" s="4">
        <v>399.8899536132812</v>
      </c>
      <c r="S2063" s="4">
        <v>372.2210998535156</v>
      </c>
      <c r="T2063" s="4">
        <v>13.74072360992432</v>
      </c>
      <c r="U2063" s="4">
        <v>21.37719535827637</v>
      </c>
      <c r="V2063" s="4">
        <v>49.86806869506836</v>
      </c>
      <c r="W2063" s="4">
        <v>77.60334777832031</v>
      </c>
      <c r="X2063" s="4">
        <v>499.5104064941406</v>
      </c>
      <c r="Y2063" s="4">
        <v>1998.724487304688</v>
      </c>
      <c r="Z2063" s="4">
        <v>676.901611328125</v>
      </c>
      <c r="AA2063" s="4">
        <v>101.5264282226562</v>
      </c>
      <c r="AB2063" s="4">
        <v>11.29150295257568</v>
      </c>
      <c r="AC2063" s="4">
        <v>0.3424232304096222</v>
      </c>
      <c r="AD2063" s="4">
        <v>0.3483929038047791</v>
      </c>
      <c r="AE2063" s="4">
        <v>0.0004306553164497018</v>
      </c>
      <c r="AF2063" s="4">
        <v>0.3922660350799561</v>
      </c>
      <c r="AG2063" s="4">
        <v>0.003508769907057285</v>
      </c>
      <c r="AH2063" s="4">
        <v>1</v>
      </c>
      <c r="AI2063" s="4">
        <v>-0.2195652425289154</v>
      </c>
      <c r="AJ2063" s="4">
        <v>2.737391471862793</v>
      </c>
      <c r="AK2063" s="4">
        <v>1</v>
      </c>
      <c r="AL2063" s="4">
        <v>0</v>
      </c>
      <c r="AM2063" s="4">
        <v>0.1599999964237213</v>
      </c>
      <c r="AN2063" s="4">
        <v>111115</v>
      </c>
      <c r="AO2063" s="4">
        <f>X2063*0.000001/(K2063*0.0001)</f>
        <v>0.832517344156901</v>
      </c>
      <c r="AP2063" s="4">
        <f>(U2063-T2063)/(1000-U2063)*AO2063</f>
        <v>0.006496369335062401</v>
      </c>
      <c r="AQ2063" s="4">
        <f>(P2063+273.15)</f>
        <v>298.282776260376</v>
      </c>
      <c r="AR2063" s="4">
        <f>(O2063+273.15)</f>
        <v>296.0184482574463</v>
      </c>
      <c r="AS2063" s="4">
        <f>(Y2063*AK2063+Z2063*AL2063)*AM2063</f>
        <v>319.7959108207542</v>
      </c>
      <c r="AT2063" s="4">
        <f>((AS2063+0.00000010773*(AR2063^4-AQ2063^4))-AP2063*44100)/(L2063*0.92*2*29.3+0.00000043092*AQ2063^3)</f>
        <v>0.08755559385415919</v>
      </c>
      <c r="AU2063" s="4">
        <f>0.61365*EXP(17.502*J2063/(240.97+J2063))</f>
        <v>3.204935146271722</v>
      </c>
      <c r="AV2063" s="4">
        <f>AU2063*1000/AA2063</f>
        <v>31.56749629015828</v>
      </c>
      <c r="AW2063" s="4">
        <f>(AV2063-U2063)</f>
        <v>10.19030093188191</v>
      </c>
      <c r="AX2063" s="4">
        <f>IF(D2063,P2063,(O2063+P2063)/2)</f>
        <v>24.00061225891113</v>
      </c>
      <c r="AY2063" s="4">
        <f>0.61365*EXP(17.502*AX2063/(240.97+AX2063))</f>
        <v>2.995084631888332</v>
      </c>
      <c r="AZ2063" s="4">
        <f>IF(AW2063&lt;&gt;0,(1000-(AV2063+U2063)/2)/AW2063*AP2063,0)</f>
        <v>0.6206288942494281</v>
      </c>
      <c r="BA2063" s="4">
        <f>U2063*AA2063/1000</f>
        <v>2.170350290143746</v>
      </c>
      <c r="BB2063" s="4">
        <f>(AY2063-BA2063)</f>
        <v>0.8247343417445863</v>
      </c>
      <c r="BC2063" s="4">
        <f>1/(1.6/F2063+1.37/N2063)</f>
        <v>0.4004734824725426</v>
      </c>
      <c r="BD2063" s="4">
        <f>G2063*AA2063*0.001</f>
        <v>31.99757250220864</v>
      </c>
      <c r="BE2063" s="4">
        <f>G2063/S2063</f>
        <v>0.8467143809873968</v>
      </c>
      <c r="BF2063" s="4">
        <f>(1-AP2063*AA2063/AU2063/F2063)*100</f>
        <v>74.0874491318051</v>
      </c>
      <c r="BG2063" s="4">
        <f>(S2063-E2063/(N2063/1.35))</f>
        <v>362.4209009802673</v>
      </c>
      <c r="BH2063" s="4">
        <f>E2063*BF2063/100/BG2063</f>
        <v>0.04214546713375666</v>
      </c>
    </row>
    <row r="2064" ht="16" customHeight="1">
      <c r="A2064" s="4">
        <v>1944</v>
      </c>
      <c r="B2064" t="s" s="2">
        <v>2125</v>
      </c>
      <c r="C2064" s="4">
        <v>11270.500021871179</v>
      </c>
      <c r="D2064" s="4">
        <v>0</v>
      </c>
      <c r="E2064" s="4">
        <f>(R2064-S2064*(1000-T2064)/(1000-U2064))*AO2064</f>
        <v>20.70579318450585</v>
      </c>
      <c r="F2064" s="4">
        <f>IF(AZ2064&lt;&gt;0,1/(1/AZ2064-1/N2064),0)</f>
        <v>0.7858076852754298</v>
      </c>
      <c r="G2064" s="4">
        <f>((BC2064-AP2064/2)*S2064-E2064)/(BC2064+AP2064/2)</f>
        <v>314.4496618658012</v>
      </c>
      <c r="H2064" s="4">
        <f>AP2064*1000</f>
        <v>6.472822827066376</v>
      </c>
      <c r="I2064" s="4">
        <f>(AU2064-BA2064)</f>
        <v>1.03942427529775</v>
      </c>
      <c r="J2064" s="4">
        <f>(P2064+AT2064*D2064)</f>
        <v>25.14615821838379</v>
      </c>
      <c r="K2064" s="4">
        <v>6</v>
      </c>
      <c r="L2064" s="4">
        <f>(K2064*AI2064+AJ2064)</f>
        <v>1.420000016689301</v>
      </c>
      <c r="M2064" s="4">
        <v>1</v>
      </c>
      <c r="N2064" s="4">
        <f>L2064*(M2064+1)*(M2064+1)/(M2064*M2064+1)</f>
        <v>2.840000033378601</v>
      </c>
      <c r="O2064" s="4">
        <v>22.87176704406738</v>
      </c>
      <c r="P2064" s="4">
        <v>25.14615821838379</v>
      </c>
      <c r="Q2064" s="4">
        <v>22.0529670715332</v>
      </c>
      <c r="R2064" s="4">
        <v>399.9588928222656</v>
      </c>
      <c r="S2064" s="4">
        <v>372.1943359375</v>
      </c>
      <c r="T2064" s="4">
        <v>13.74577808380127</v>
      </c>
      <c r="U2064" s="4">
        <v>21.35459327697754</v>
      </c>
      <c r="V2064" s="4">
        <v>49.8773193359375</v>
      </c>
      <c r="W2064" s="4">
        <v>77.50778961181641</v>
      </c>
      <c r="X2064" s="4">
        <v>499.5204772949219</v>
      </c>
      <c r="Y2064" s="4">
        <v>1998.655761718750</v>
      </c>
      <c r="Z2064" s="4">
        <v>713.104736328125</v>
      </c>
      <c r="AA2064" s="4">
        <v>101.5269241333008</v>
      </c>
      <c r="AB2064" s="4">
        <v>11.29150295257568</v>
      </c>
      <c r="AC2064" s="4">
        <v>0.3424232304096222</v>
      </c>
      <c r="AD2064" s="4">
        <v>0.3483929038047791</v>
      </c>
      <c r="AE2064" s="4">
        <v>0.0004306553164497018</v>
      </c>
      <c r="AF2064" s="4">
        <v>0.3922660350799561</v>
      </c>
      <c r="AG2064" s="4">
        <v>0.003508769907057285</v>
      </c>
      <c r="AH2064" s="4">
        <v>1</v>
      </c>
      <c r="AI2064" s="4">
        <v>-0.2195652425289154</v>
      </c>
      <c r="AJ2064" s="4">
        <v>2.737391471862793</v>
      </c>
      <c r="AK2064" s="4">
        <v>1</v>
      </c>
      <c r="AL2064" s="4">
        <v>0</v>
      </c>
      <c r="AM2064" s="4">
        <v>0.1599999964237213</v>
      </c>
      <c r="AN2064" s="4">
        <v>111115</v>
      </c>
      <c r="AO2064" s="4">
        <f>X2064*0.000001/(K2064*0.0001)</f>
        <v>0.8325341288248697</v>
      </c>
      <c r="AP2064" s="4">
        <f>(U2064-T2064)/(1000-U2064)*AO2064</f>
        <v>0.006472822827066376</v>
      </c>
      <c r="AQ2064" s="4">
        <f>(P2064+273.15)</f>
        <v>298.2961582183838</v>
      </c>
      <c r="AR2064" s="4">
        <f>(O2064+273.15)</f>
        <v>296.0217670440674</v>
      </c>
      <c r="AS2064" s="4">
        <f>(Y2064*AK2064+Z2064*AL2064)*AM2064</f>
        <v>319.784914727250</v>
      </c>
      <c r="AT2064" s="4">
        <f>((AS2064+0.00000010773*(AR2064^4-AQ2064^4))-AP2064*44100)/(L2064*0.92*2*29.3+0.00000043092*AQ2064^3)</f>
        <v>0.09791233573987779</v>
      </c>
      <c r="AU2064" s="4">
        <f>0.61365*EXP(17.502*J2064/(240.97+J2064))</f>
        <v>3.207490446826944</v>
      </c>
      <c r="AV2064" s="4">
        <f>AU2064*1000/AA2064</f>
        <v>31.59251079660049</v>
      </c>
      <c r="AW2064" s="4">
        <f>(AV2064-U2064)</f>
        <v>10.23791751962295</v>
      </c>
      <c r="AX2064" s="4">
        <f>IF(D2064,P2064,(O2064+P2064)/2)</f>
        <v>24.00896263122559</v>
      </c>
      <c r="AY2064" s="4">
        <f>0.61365*EXP(17.502*AX2064/(240.97+AX2064))</f>
        <v>2.996587308108578</v>
      </c>
      <c r="AZ2064" s="4">
        <f>IF(AW2064&lt;&gt;0,(1000-(AV2064+U2064)/2)/AW2064*AP2064,0)</f>
        <v>0.6155025378013783</v>
      </c>
      <c r="BA2064" s="4">
        <f>U2064*AA2064/1000</f>
        <v>2.168066171529194</v>
      </c>
      <c r="BB2064" s="4">
        <f>(AY2064-BA2064)</f>
        <v>0.8285211365793841</v>
      </c>
      <c r="BC2064" s="4">
        <f>1/(1.6/F2064+1.37/N2064)</f>
        <v>0.3970592270996601</v>
      </c>
      <c r="BD2064" s="4">
        <f>G2064*AA2064*0.001</f>
        <v>31.92510696399128</v>
      </c>
      <c r="BE2064" s="4">
        <f>G2064/S2064</f>
        <v>0.844853431403654</v>
      </c>
      <c r="BF2064" s="4">
        <f>(1-AP2064*AA2064/AU2064/F2064)*100</f>
        <v>73.92686188312101</v>
      </c>
      <c r="BG2064" s="4">
        <f>(S2064-E2064/(N2064/1.35))</f>
        <v>362.3517935182913</v>
      </c>
      <c r="BH2064" s="4">
        <f>E2064*BF2064/100/BG2064</f>
        <v>0.04224387295199526</v>
      </c>
    </row>
    <row r="2065" ht="16" customHeight="1">
      <c r="A2065" s="4">
        <v>1945</v>
      </c>
      <c r="B2065" t="s" s="2">
        <v>2126</v>
      </c>
      <c r="C2065" s="4">
        <v>11275.500021759421</v>
      </c>
      <c r="D2065" s="4">
        <v>0</v>
      </c>
      <c r="E2065" s="4">
        <f>(R2065-S2065*(1000-T2065)/(1000-U2065))*AO2065</f>
        <v>20.69484606692489</v>
      </c>
      <c r="F2065" s="4">
        <f>IF(AZ2065&lt;&gt;0,1/(1/AZ2065-1/N2065),0)</f>
        <v>0.7796258165394686</v>
      </c>
      <c r="G2065" s="4">
        <f>((BC2065-AP2065/2)*S2065-E2065)/(BC2065+AP2065/2)</f>
        <v>314.1490809284553</v>
      </c>
      <c r="H2065" s="4">
        <f>AP2065*1000</f>
        <v>6.44881215542459</v>
      </c>
      <c r="I2065" s="4">
        <f>(AU2065-BA2065)</f>
        <v>1.04201153570024</v>
      </c>
      <c r="J2065" s="4">
        <f>(P2065+AT2065*D2065)</f>
        <v>25.14757919311523</v>
      </c>
      <c r="K2065" s="4">
        <v>6</v>
      </c>
      <c r="L2065" s="4">
        <f>(K2065*AI2065+AJ2065)</f>
        <v>1.420000016689301</v>
      </c>
      <c r="M2065" s="4">
        <v>1</v>
      </c>
      <c r="N2065" s="4">
        <f>L2065*(M2065+1)*(M2065+1)/(M2065*M2065+1)</f>
        <v>2.840000033378601</v>
      </c>
      <c r="O2065" s="4">
        <v>22.87508201599121</v>
      </c>
      <c r="P2065" s="4">
        <v>25.14757919311523</v>
      </c>
      <c r="Q2065" s="4">
        <v>22.05205917358398</v>
      </c>
      <c r="R2065" s="4">
        <v>399.9547119140625</v>
      </c>
      <c r="S2065" s="4">
        <v>372.2129821777344</v>
      </c>
      <c r="T2065" s="4">
        <v>13.75075721740723</v>
      </c>
      <c r="U2065" s="4">
        <v>21.33177375793457</v>
      </c>
      <c r="V2065" s="4">
        <v>49.88487243652344</v>
      </c>
      <c r="W2065" s="4">
        <v>77.41073608398438</v>
      </c>
      <c r="X2065" s="4">
        <v>499.5040588378906</v>
      </c>
      <c r="Y2065" s="4">
        <v>1998.7958984375</v>
      </c>
      <c r="Z2065" s="4">
        <v>663.1864624023438</v>
      </c>
      <c r="AA2065" s="4">
        <v>101.526969909668</v>
      </c>
      <c r="AB2065" s="4">
        <v>11.29150295257568</v>
      </c>
      <c r="AC2065" s="4">
        <v>0.3424232304096222</v>
      </c>
      <c r="AD2065" s="4">
        <v>0.3483929038047791</v>
      </c>
      <c r="AE2065" s="4">
        <v>0.0004306553164497018</v>
      </c>
      <c r="AF2065" s="4">
        <v>0.3922660350799561</v>
      </c>
      <c r="AG2065" s="4">
        <v>0.003508769907057285</v>
      </c>
      <c r="AH2065" s="4">
        <v>1</v>
      </c>
      <c r="AI2065" s="4">
        <v>-0.2195652425289154</v>
      </c>
      <c r="AJ2065" s="4">
        <v>2.737391471862793</v>
      </c>
      <c r="AK2065" s="4">
        <v>1</v>
      </c>
      <c r="AL2065" s="4">
        <v>0</v>
      </c>
      <c r="AM2065" s="4">
        <v>0.1599999964237213</v>
      </c>
      <c r="AN2065" s="4">
        <v>111115</v>
      </c>
      <c r="AO2065" s="4">
        <f>X2065*0.000001/(K2065*0.0001)</f>
        <v>0.8325067647298177</v>
      </c>
      <c r="AP2065" s="4">
        <f>(U2065-T2065)/(1000-U2065)*AO2065</f>
        <v>0.00644881215542459</v>
      </c>
      <c r="AQ2065" s="4">
        <f>(P2065+273.15)</f>
        <v>298.2975791931152</v>
      </c>
      <c r="AR2065" s="4">
        <f>(O2065+273.15)</f>
        <v>296.0250820159912</v>
      </c>
      <c r="AS2065" s="4">
        <f>(Y2065*AK2065+Z2065*AL2065)*AM2065</f>
        <v>319.8073366017488</v>
      </c>
      <c r="AT2065" s="4">
        <f>((AS2065+0.00000010773*(AR2065^4-AQ2065^4))-AP2065*44100)/(L2065*0.92*2*29.3+0.00000043092*AQ2065^3)</f>
        <v>0.1104369709155092</v>
      </c>
      <c r="AU2065" s="4">
        <f>0.61365*EXP(17.502*J2065/(240.97+J2065))</f>
        <v>3.207761888141908</v>
      </c>
      <c r="AV2065" s="4">
        <f>AU2065*1000/AA2065</f>
        <v>31.59517014046577</v>
      </c>
      <c r="AW2065" s="4">
        <f>(AV2065-U2065)</f>
        <v>10.2633963825312</v>
      </c>
      <c r="AX2065" s="4">
        <f>IF(D2065,P2065,(O2065+P2065)/2)</f>
        <v>24.01133060455322</v>
      </c>
      <c r="AY2065" s="4">
        <f>0.61365*EXP(17.502*AX2065/(240.97+AX2065))</f>
        <v>2.997013552436639</v>
      </c>
      <c r="AZ2065" s="4">
        <f>IF(AW2065&lt;&gt;0,(1000-(AV2065+U2065)/2)/AW2065*AP2065,0)</f>
        <v>0.6117033739951402</v>
      </c>
      <c r="BA2065" s="4">
        <f>U2065*AA2065/1000</f>
        <v>2.165750352441668</v>
      </c>
      <c r="BB2065" s="4">
        <f>(AY2065-BA2065)</f>
        <v>0.8312631999949707</v>
      </c>
      <c r="BC2065" s="4">
        <f>1/(1.6/F2065+1.37/N2065)</f>
        <v>0.3945300880898022</v>
      </c>
      <c r="BD2065" s="4">
        <f>G2065*AA2065*0.001</f>
        <v>31.89460428657313</v>
      </c>
      <c r="BE2065" s="4">
        <f>G2065/S2065</f>
        <v>0.8440035570238301</v>
      </c>
      <c r="BF2065" s="4">
        <f>(1-AP2065*AA2065/AU2065/F2065)*100</f>
        <v>73.81980865133258</v>
      </c>
      <c r="BG2065" s="4">
        <f>(S2065-E2065/(N2065/1.35))</f>
        <v>362.3756434939344</v>
      </c>
      <c r="BH2065" s="4">
        <f>E2065*BF2065/100/BG2065</f>
        <v>0.04215762301239622</v>
      </c>
    </row>
    <row r="2066" ht="16" customHeight="1">
      <c r="A2066" s="4">
        <v>1946</v>
      </c>
      <c r="B2066" t="s" s="2">
        <v>2127</v>
      </c>
      <c r="C2066" s="4">
        <v>11280.500021647662</v>
      </c>
      <c r="D2066" s="4">
        <v>0</v>
      </c>
      <c r="E2066" s="4">
        <f>(R2066-S2066*(1000-T2066)/(1000-U2066))*AO2066</f>
        <v>20.65902951477401</v>
      </c>
      <c r="F2066" s="4">
        <f>IF(AZ2066&lt;&gt;0,1/(1/AZ2066-1/N2066),0)</f>
        <v>0.7732554298228511</v>
      </c>
      <c r="G2066" s="4">
        <f>((BC2066-AP2066/2)*S2066-E2066)/(BC2066+AP2066/2)</f>
        <v>313.9197445618775</v>
      </c>
      <c r="H2066" s="4">
        <f>AP2066*1000</f>
        <v>6.42057374197092</v>
      </c>
      <c r="I2066" s="4">
        <f>(AU2066-BA2066)</f>
        <v>1.044175863081642</v>
      </c>
      <c r="J2066" s="4">
        <f>(P2066+AT2066*D2066)</f>
        <v>25.14392852783203</v>
      </c>
      <c r="K2066" s="4">
        <v>6</v>
      </c>
      <c r="L2066" s="4">
        <f>(K2066*AI2066+AJ2066)</f>
        <v>1.420000016689301</v>
      </c>
      <c r="M2066" s="4">
        <v>1</v>
      </c>
      <c r="N2066" s="4">
        <f>L2066*(M2066+1)*(M2066+1)/(M2066*M2066+1)</f>
        <v>2.840000033378601</v>
      </c>
      <c r="O2066" s="4">
        <v>22.87435531616211</v>
      </c>
      <c r="P2066" s="4">
        <v>25.14392852783203</v>
      </c>
      <c r="Q2066" s="4">
        <v>22.02079963684082</v>
      </c>
      <c r="R2066" s="4">
        <v>399.9403686523438</v>
      </c>
      <c r="S2066" s="4">
        <v>372.2532958984375</v>
      </c>
      <c r="T2066" s="4">
        <v>13.75531768798828</v>
      </c>
      <c r="U2066" s="4">
        <v>21.30354118347168</v>
      </c>
      <c r="V2066" s="4">
        <v>49.90199661254883</v>
      </c>
      <c r="W2066" s="4">
        <v>77.31160736083984</v>
      </c>
      <c r="X2066" s="4">
        <v>499.4917907714844</v>
      </c>
      <c r="Y2066" s="4">
        <v>1998.844116210938</v>
      </c>
      <c r="Z2066" s="4">
        <v>572.9530029296875</v>
      </c>
      <c r="AA2066" s="4">
        <v>101.5271911621094</v>
      </c>
      <c r="AB2066" s="4">
        <v>11.29150295257568</v>
      </c>
      <c r="AC2066" s="4">
        <v>0.3424232304096222</v>
      </c>
      <c r="AD2066" s="4">
        <v>0.3483929038047791</v>
      </c>
      <c r="AE2066" s="4">
        <v>0.0004306553164497018</v>
      </c>
      <c r="AF2066" s="4">
        <v>0.3922660350799561</v>
      </c>
      <c r="AG2066" s="4">
        <v>0.003508769907057285</v>
      </c>
      <c r="AH2066" s="4">
        <v>1</v>
      </c>
      <c r="AI2066" s="4">
        <v>-0.2195652425289154</v>
      </c>
      <c r="AJ2066" s="4">
        <v>2.737391471862793</v>
      </c>
      <c r="AK2066" s="4">
        <v>1</v>
      </c>
      <c r="AL2066" s="4">
        <v>0</v>
      </c>
      <c r="AM2066" s="4">
        <v>0.1599999964237213</v>
      </c>
      <c r="AN2066" s="4">
        <v>111115</v>
      </c>
      <c r="AO2066" s="4">
        <f>X2066*0.000001/(K2066*0.0001)</f>
        <v>0.8324863179524739</v>
      </c>
      <c r="AP2066" s="4">
        <f>(U2066-T2066)/(1000-U2066)*AO2066</f>
        <v>0.00642057374197092</v>
      </c>
      <c r="AQ2066" s="4">
        <f>(P2066+273.15)</f>
        <v>298.293928527832</v>
      </c>
      <c r="AR2066" s="4">
        <f>(O2066+273.15)</f>
        <v>296.0243553161621</v>
      </c>
      <c r="AS2066" s="4">
        <f>(Y2066*AK2066+Z2066*AL2066)*AM2066</f>
        <v>319.8150514453264</v>
      </c>
      <c r="AT2066" s="4">
        <f>((AS2066+0.00000010773*(AR2066^4-AQ2066^4))-AP2066*44100)/(L2066*0.92*2*29.3+0.00000043092*AQ2066^3)</f>
        <v>0.1250598864834469</v>
      </c>
      <c r="AU2066" s="4">
        <f>0.61365*EXP(17.502*J2066/(240.97+J2066))</f>
        <v>3.207064561245841</v>
      </c>
      <c r="AV2066" s="4">
        <f>AU2066*1000/AA2066</f>
        <v>31.58823291117246</v>
      </c>
      <c r="AW2066" s="4">
        <f>(AV2066-U2066)</f>
        <v>10.28469172770078</v>
      </c>
      <c r="AX2066" s="4">
        <f>IF(D2066,P2066,(O2066+P2066)/2)</f>
        <v>24.00914192199707</v>
      </c>
      <c r="AY2066" s="4">
        <f>0.61365*EXP(17.502*AX2066/(240.97+AX2066))</f>
        <v>2.996619579283879</v>
      </c>
      <c r="AZ2066" s="4">
        <f>IF(AW2066&lt;&gt;0,(1000-(AV2066+U2066)/2)/AW2066*AP2066,0)</f>
        <v>0.6077747529540355</v>
      </c>
      <c r="BA2066" s="4">
        <f>U2066*AA2066/1000</f>
        <v>2.162888698164199</v>
      </c>
      <c r="BB2066" s="4">
        <f>(AY2066-BA2066)</f>
        <v>0.83373088111968</v>
      </c>
      <c r="BC2066" s="4">
        <f>1/(1.6/F2066+1.37/N2066)</f>
        <v>0.3919158236378365</v>
      </c>
      <c r="BD2066" s="4">
        <f>G2066*AA2066*0.001</f>
        <v>31.87138991569428</v>
      </c>
      <c r="BE2066" s="4">
        <f>G2066/S2066</f>
        <v>0.8432960782905325</v>
      </c>
      <c r="BF2066" s="4">
        <f>(1-AP2066*AA2066/AU2066/F2066)*100</f>
        <v>73.71393796778776</v>
      </c>
      <c r="BG2066" s="4">
        <f>(S2066-E2066/(N2066/1.35))</f>
        <v>362.4329826881711</v>
      </c>
      <c r="BH2066" s="4">
        <f>E2066*BF2066/100/BG2066</f>
        <v>0.04201765548024033</v>
      </c>
    </row>
    <row r="2067" ht="29" customHeight="1">
      <c r="A2067" t="s" s="2">
        <v>9</v>
      </c>
      <c r="B2067" t="s" s="5">
        <v>2128</v>
      </c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  <c r="AM2067" s="3"/>
      <c r="AN2067" s="3"/>
      <c r="AO2067" s="3"/>
      <c r="AP2067" s="3"/>
      <c r="AQ2067" s="3"/>
      <c r="AR2067" s="3"/>
      <c r="AS2067" s="3"/>
      <c r="AT2067" s="3"/>
      <c r="AU2067" s="3"/>
      <c r="AV2067" s="3"/>
      <c r="AW2067" s="3"/>
      <c r="AX2067" s="3"/>
      <c r="AY2067" s="3"/>
      <c r="AZ2067" s="3"/>
      <c r="BA2067" s="3"/>
      <c r="BB2067" s="3"/>
      <c r="BC2067" s="3"/>
      <c r="BD2067" s="3"/>
      <c r="BE2067" s="3"/>
      <c r="BF2067" s="3"/>
      <c r="BG2067" s="3"/>
      <c r="BH2067" s="3"/>
    </row>
    <row r="2068" ht="16" customHeight="1">
      <c r="A2068" s="4">
        <v>1947</v>
      </c>
      <c r="B2068" t="s" s="2">
        <v>2129</v>
      </c>
      <c r="C2068" s="4">
        <v>11305.000032566488</v>
      </c>
      <c r="D2068" s="4">
        <v>0</v>
      </c>
      <c r="E2068" s="4">
        <f>(R2068-S2068*(1000-T2068)/(1000-U2068))*AO2068</f>
        <v>20.41511139514062</v>
      </c>
      <c r="F2068" s="4">
        <f>IF(AZ2068&lt;&gt;0,1/(1/AZ2068-1/N2068),0)</f>
        <v>0.7539991837333028</v>
      </c>
      <c r="G2068" s="4">
        <f>((BC2068-AP2068/2)*S2068-E2068)/(BC2068+AP2068/2)</f>
        <v>313.4539260399255</v>
      </c>
      <c r="H2068" s="4">
        <f>AP2068*1000</f>
        <v>6.308998232721024</v>
      </c>
      <c r="I2068" s="4">
        <f>(AU2068-BA2068)</f>
        <v>1.046634789608927</v>
      </c>
      <c r="J2068" s="4">
        <f>(P2068+AT2068*D2068)</f>
        <v>25.14587211608887</v>
      </c>
      <c r="K2068" s="4">
        <v>6</v>
      </c>
      <c r="L2068" s="4">
        <f>(K2068*AI2068+AJ2068)</f>
        <v>1.420000016689301</v>
      </c>
      <c r="M2068" s="4">
        <v>1</v>
      </c>
      <c r="N2068" s="4">
        <f>L2068*(M2068+1)*(M2068+1)/(M2068*M2068+1)</f>
        <v>2.840000033378601</v>
      </c>
      <c r="O2068" s="4">
        <v>22.86797523498535</v>
      </c>
      <c r="P2068" s="4">
        <v>25.14587211608887</v>
      </c>
      <c r="Q2068" s="4">
        <v>21.98706245422363</v>
      </c>
      <c r="R2068" s="4">
        <v>399.6014099121094</v>
      </c>
      <c r="S2068" s="4">
        <v>372.2568359375</v>
      </c>
      <c r="T2068" s="4">
        <v>13.86568260192871</v>
      </c>
      <c r="U2068" s="4">
        <v>21.28298950195312</v>
      </c>
      <c r="V2068" s="4">
        <v>50.82246398925781</v>
      </c>
      <c r="W2068" s="4">
        <v>77.27357482910156</v>
      </c>
      <c r="X2068" s="4">
        <v>499.485107421875</v>
      </c>
      <c r="Y2068" s="4">
        <v>1998.819458007812</v>
      </c>
      <c r="Z2068" s="4">
        <v>511.753662109375</v>
      </c>
      <c r="AA2068" s="4">
        <v>101.5271377563477</v>
      </c>
      <c r="AB2068" s="4">
        <v>7.360103607177734</v>
      </c>
      <c r="AC2068" s="4">
        <v>0.3764924705028534</v>
      </c>
      <c r="AD2068" s="4">
        <v>0.1364883184432983</v>
      </c>
      <c r="AE2068" s="4">
        <v>0.02235547080636024</v>
      </c>
      <c r="AF2068" s="4">
        <v>0.1905839890241623</v>
      </c>
      <c r="AG2068" s="4">
        <v>0.01724213920533657</v>
      </c>
      <c r="AH2068" s="4">
        <v>1</v>
      </c>
      <c r="AI2068" s="4">
        <v>-0.2195652425289154</v>
      </c>
      <c r="AJ2068" s="4">
        <v>2.737391471862793</v>
      </c>
      <c r="AK2068" s="4">
        <v>1</v>
      </c>
      <c r="AL2068" s="4">
        <v>0</v>
      </c>
      <c r="AM2068" s="4">
        <v>0.1599999964237213</v>
      </c>
      <c r="AN2068" s="4">
        <v>111115</v>
      </c>
      <c r="AO2068" s="4">
        <f>X2068*0.000001/(K2068*0.0001)</f>
        <v>0.8324751790364583</v>
      </c>
      <c r="AP2068" s="4">
        <f>(U2068-T2068)/(1000-U2068)*AO2068</f>
        <v>0.006308998232721024</v>
      </c>
      <c r="AQ2068" s="4">
        <f>(P2068+273.15)</f>
        <v>298.2958721160888</v>
      </c>
      <c r="AR2068" s="4">
        <f>(O2068+273.15)</f>
        <v>296.0179752349853</v>
      </c>
      <c r="AS2068" s="4">
        <f>(Y2068*AK2068+Z2068*AL2068)*AM2068</f>
        <v>319.8111061329146</v>
      </c>
      <c r="AT2068" s="4">
        <f>((AS2068+0.00000010773*(AR2068^4-AQ2068^4))-AP2068*44100)/(L2068*0.92*2*29.3+0.00000043092*AQ2068^3)</f>
        <v>0.1798707773241567</v>
      </c>
      <c r="AU2068" s="4">
        <f>0.61365*EXP(17.502*J2068/(240.97+J2068))</f>
        <v>3.207435796640623</v>
      </c>
      <c r="AV2068" s="4">
        <f>AU2068*1000/AA2068</f>
        <v>31.59190604129967</v>
      </c>
      <c r="AW2068" s="4">
        <f>(AV2068-U2068)</f>
        <v>10.30891653934654</v>
      </c>
      <c r="AX2068" s="4">
        <f>IF(D2068,P2068,(O2068+P2068)/2)</f>
        <v>24.00692367553711</v>
      </c>
      <c r="AY2068" s="4">
        <f>0.61365*EXP(17.502*AX2068/(240.97+AX2068))</f>
        <v>2.996220330693774</v>
      </c>
      <c r="AZ2068" s="4">
        <f>IF(AW2068&lt;&gt;0,(1000-(AV2068+U2068)/2)/AW2068*AP2068,0)</f>
        <v>0.5958147394063119</v>
      </c>
      <c r="BA2068" s="4">
        <f>U2068*AA2068/1000</f>
        <v>2.160801007031696</v>
      </c>
      <c r="BB2068" s="4">
        <f>(AY2068-BA2068)</f>
        <v>0.8354193236620779</v>
      </c>
      <c r="BC2068" s="4">
        <f>1/(1.6/F2068+1.37/N2068)</f>
        <v>0.3839637430733444</v>
      </c>
      <c r="BD2068" s="4">
        <f>G2068*AA2068*0.001</f>
        <v>31.82407992932353</v>
      </c>
      <c r="BE2068" s="4">
        <f>G2068/S2068</f>
        <v>0.8420367224432994</v>
      </c>
      <c r="BF2068" s="4">
        <f>(1-AP2068*AA2068/AU2068/F2068)*100</f>
        <v>73.51416306167326</v>
      </c>
      <c r="BG2068" s="4">
        <f>(S2068-E2068/(N2068/1.35))</f>
        <v>362.5524697193586</v>
      </c>
      <c r="BH2068" s="4">
        <f>E2068*BF2068/100/BG2068</f>
        <v>0.04139538283069256</v>
      </c>
    </row>
    <row r="2069" ht="16" customHeight="1">
      <c r="A2069" s="4">
        <v>1948</v>
      </c>
      <c r="B2069" t="s" s="2">
        <v>2130</v>
      </c>
      <c r="C2069" s="4">
        <v>11310.500032443553</v>
      </c>
      <c r="D2069" s="4">
        <v>0</v>
      </c>
      <c r="E2069" s="4">
        <f>(R2069-S2069*(1000-T2069)/(1000-U2069))*AO2069</f>
        <v>20.27468263230376</v>
      </c>
      <c r="F2069" s="4">
        <f>IF(AZ2069&lt;&gt;0,1/(1/AZ2069-1/N2069),0)</f>
        <v>0.6989334687533396</v>
      </c>
      <c r="G2069" s="4">
        <f>((BC2069-AP2069/2)*S2069-E2069)/(BC2069+AP2069/2)</f>
        <v>309.9609578853729</v>
      </c>
      <c r="H2069" s="4">
        <f>AP2069*1000</f>
        <v>6.012781601451648</v>
      </c>
      <c r="I2069" s="4">
        <f>(AU2069-BA2069)</f>
        <v>1.059609869168878</v>
      </c>
      <c r="J2069" s="4">
        <f>(P2069+AT2069*D2069)</f>
        <v>25.1677131652832</v>
      </c>
      <c r="K2069" s="4">
        <v>6</v>
      </c>
      <c r="L2069" s="4">
        <f>(K2069*AI2069+AJ2069)</f>
        <v>1.420000016689301</v>
      </c>
      <c r="M2069" s="4">
        <v>1</v>
      </c>
      <c r="N2069" s="4">
        <f>L2069*(M2069+1)*(M2069+1)/(M2069*M2069+1)</f>
        <v>2.840000033378601</v>
      </c>
      <c r="O2069" s="4">
        <v>22.82743835449219</v>
      </c>
      <c r="P2069" s="4">
        <v>25.1677131652832</v>
      </c>
      <c r="Q2069" s="4">
        <v>21.91231155395508</v>
      </c>
      <c r="R2069" s="4">
        <v>398.8740539550781</v>
      </c>
      <c r="S2069" s="4">
        <v>371.8352661132812</v>
      </c>
      <c r="T2069" s="4">
        <v>14.12722587585449</v>
      </c>
      <c r="U2069" s="4">
        <v>21.19648742675781</v>
      </c>
      <c r="V2069" s="4">
        <v>51.91316604614258</v>
      </c>
      <c r="W2069" s="4">
        <v>77.14913940429688</v>
      </c>
      <c r="X2069" s="4">
        <v>499.5145568847656</v>
      </c>
      <c r="Y2069" s="4">
        <v>1998.478515625</v>
      </c>
      <c r="Z2069" s="4">
        <v>409.258544921875</v>
      </c>
      <c r="AA2069" s="4">
        <v>101.5262680053711</v>
      </c>
      <c r="AB2069" s="4">
        <v>7.360103607177734</v>
      </c>
      <c r="AC2069" s="4">
        <v>0.3764924705028534</v>
      </c>
      <c r="AD2069" s="4">
        <v>0.1364883184432983</v>
      </c>
      <c r="AE2069" s="4">
        <v>0.02235547080636024</v>
      </c>
      <c r="AF2069" s="4">
        <v>0.1905839890241623</v>
      </c>
      <c r="AG2069" s="4">
        <v>0.01724213920533657</v>
      </c>
      <c r="AH2069" s="4">
        <v>0.6666666865348816</v>
      </c>
      <c r="AI2069" s="4">
        <v>-0.2195652425289154</v>
      </c>
      <c r="AJ2069" s="4">
        <v>2.737391471862793</v>
      </c>
      <c r="AK2069" s="4">
        <v>1</v>
      </c>
      <c r="AL2069" s="4">
        <v>0</v>
      </c>
      <c r="AM2069" s="4">
        <v>0.1599999964237213</v>
      </c>
      <c r="AN2069" s="4">
        <v>111115</v>
      </c>
      <c r="AO2069" s="4">
        <f>X2069*0.000001/(K2069*0.0001)</f>
        <v>0.8325242614746092</v>
      </c>
      <c r="AP2069" s="4">
        <f>(U2069-T2069)/(1000-U2069)*AO2069</f>
        <v>0.006012781601451648</v>
      </c>
      <c r="AQ2069" s="4">
        <f>(P2069+273.15)</f>
        <v>298.3177131652832</v>
      </c>
      <c r="AR2069" s="4">
        <f>(O2069+273.15)</f>
        <v>295.9774383544922</v>
      </c>
      <c r="AS2069" s="4">
        <f>(Y2069*AK2069+Z2069*AL2069)*AM2069</f>
        <v>319.7565553528839</v>
      </c>
      <c r="AT2069" s="4">
        <f>((AS2069+0.00000010773*(AR2069^4-AQ2069^4))-AP2069*44100)/(L2069*0.92*2*29.3+0.00000043092*AQ2069^3)</f>
        <v>0.3197112616715849</v>
      </c>
      <c r="AU2069" s="4">
        <f>0.61365*EXP(17.502*J2069/(240.97+J2069))</f>
        <v>3.21161013243037</v>
      </c>
      <c r="AV2069" s="4">
        <f>AU2069*1000/AA2069</f>
        <v>31.63329250180322</v>
      </c>
      <c r="AW2069" s="4">
        <f>(AV2069-U2069)</f>
        <v>10.43680507504541</v>
      </c>
      <c r="AX2069" s="4">
        <f>IF(D2069,P2069,(O2069+P2069)/2)</f>
        <v>23.9975757598877</v>
      </c>
      <c r="AY2069" s="4">
        <f>0.61365*EXP(17.502*AX2069/(240.97+AX2069))</f>
        <v>2.994538367546481</v>
      </c>
      <c r="AZ2069" s="4">
        <f>IF(AW2069&lt;&gt;0,(1000-(AV2069+U2069)/2)/AW2069*AP2069,0)</f>
        <v>0.5608952735034751</v>
      </c>
      <c r="BA2069" s="4">
        <f>U2069*AA2069/1000</f>
        <v>2.152000263261492</v>
      </c>
      <c r="BB2069" s="4">
        <f>(AY2069-BA2069)</f>
        <v>0.8425381042849884</v>
      </c>
      <c r="BC2069" s="4">
        <f>1/(1.6/F2069+1.37/N2069)</f>
        <v>0.3608028787307475</v>
      </c>
      <c r="BD2069" s="4">
        <f>G2069*AA2069*0.001</f>
        <v>31.46917928147191</v>
      </c>
      <c r="BE2069" s="4">
        <f>G2069/S2069</f>
        <v>0.8335975259295118</v>
      </c>
      <c r="BF2069" s="4">
        <f>(1-AP2069*AA2069/AU2069/F2069)*100</f>
        <v>72.80461602657709</v>
      </c>
      <c r="BG2069" s="4">
        <f>(S2069-E2069/(N2069/1.35))</f>
        <v>362.1976530034502</v>
      </c>
      <c r="BH2069" s="4">
        <f>E2069*BF2069/100/BG2069</f>
        <v>0.04075372857514142</v>
      </c>
    </row>
    <row r="2070" ht="16" customHeight="1">
      <c r="A2070" s="4">
        <v>1949</v>
      </c>
      <c r="B2070" t="s" s="2">
        <v>2131</v>
      </c>
      <c r="C2070" s="4">
        <v>11315.500032331795</v>
      </c>
      <c r="D2070" s="4">
        <v>0</v>
      </c>
      <c r="E2070" s="4">
        <f>(R2070-S2070*(1000-T2070)/(1000-U2070))*AO2070</f>
        <v>20.99499771018096</v>
      </c>
      <c r="F2070" s="4">
        <f>IF(AZ2070&lt;&gt;0,1/(1/AZ2070-1/N2070),0)</f>
        <v>0.6736772062253622</v>
      </c>
      <c r="G2070" s="4">
        <f>((BC2070-AP2070/2)*S2070-E2070)/(BC2070+AP2070/2)</f>
        <v>305.3165016753574</v>
      </c>
      <c r="H2070" s="4">
        <f>AP2070*1000</f>
        <v>5.933648807573598</v>
      </c>
      <c r="I2070" s="4">
        <f>(AU2070-BA2070)</f>
        <v>1.077101593778444</v>
      </c>
      <c r="J2070" s="4">
        <f>(P2070+AT2070*D2070)</f>
        <v>25.21629524230957</v>
      </c>
      <c r="K2070" s="4">
        <v>6</v>
      </c>
      <c r="L2070" s="4">
        <f>(K2070*AI2070+AJ2070)</f>
        <v>1.420000016689301</v>
      </c>
      <c r="M2070" s="4">
        <v>1</v>
      </c>
      <c r="N2070" s="4">
        <f>L2070*(M2070+1)*(M2070+1)/(M2070*M2070+1)</f>
        <v>2.840000033378601</v>
      </c>
      <c r="O2070" s="4">
        <v>22.78915405273438</v>
      </c>
      <c r="P2070" s="4">
        <v>25.21629524230957</v>
      </c>
      <c r="Q2070" s="4">
        <v>21.85676383972168</v>
      </c>
      <c r="R2070" s="4">
        <v>398.9046630859375</v>
      </c>
      <c r="S2070" s="4">
        <v>371.0418090820312</v>
      </c>
      <c r="T2070" s="4">
        <v>14.13938331604004</v>
      </c>
      <c r="U2070" s="4">
        <v>21.11614227294922</v>
      </c>
      <c r="V2070" s="4">
        <v>52.12625503540039</v>
      </c>
      <c r="W2070" s="4">
        <v>77.03594207763672</v>
      </c>
      <c r="X2070" s="4">
        <v>499.5173034667969</v>
      </c>
      <c r="Y2070" s="4">
        <v>1998.867309570312</v>
      </c>
      <c r="Z2070" s="4">
        <v>345.5082092285156</v>
      </c>
      <c r="AA2070" s="4">
        <v>101.5247344970703</v>
      </c>
      <c r="AB2070" s="4">
        <v>7.360103607177734</v>
      </c>
      <c r="AC2070" s="4">
        <v>0.3764924705028534</v>
      </c>
      <c r="AD2070" s="4">
        <v>0.1364883184432983</v>
      </c>
      <c r="AE2070" s="4">
        <v>0.02235547080636024</v>
      </c>
      <c r="AF2070" s="4">
        <v>0.1905839890241623</v>
      </c>
      <c r="AG2070" s="4">
        <v>0.01724213920533657</v>
      </c>
      <c r="AH2070" s="4">
        <v>0.6666666865348816</v>
      </c>
      <c r="AI2070" s="4">
        <v>-0.2195652425289154</v>
      </c>
      <c r="AJ2070" s="4">
        <v>2.737391471862793</v>
      </c>
      <c r="AK2070" s="4">
        <v>1</v>
      </c>
      <c r="AL2070" s="4">
        <v>0</v>
      </c>
      <c r="AM2070" s="4">
        <v>0.1599999964237213</v>
      </c>
      <c r="AN2070" s="4">
        <v>111115</v>
      </c>
      <c r="AO2070" s="4">
        <f>X2070*0.000001/(K2070*0.0001)</f>
        <v>0.8325288391113279</v>
      </c>
      <c r="AP2070" s="4">
        <f>(U2070-T2070)/(1000-U2070)*AO2070</f>
        <v>0.005933648807573598</v>
      </c>
      <c r="AQ2070" s="4">
        <f>(P2070+273.15)</f>
        <v>298.3662952423095</v>
      </c>
      <c r="AR2070" s="4">
        <f>(O2070+273.15)</f>
        <v>295.9391540527344</v>
      </c>
      <c r="AS2070" s="4">
        <f>(Y2070*AK2070+Z2070*AL2070)*AM2070</f>
        <v>319.8187623827434</v>
      </c>
      <c r="AT2070" s="4">
        <f>((AS2070+0.00000010773*(AR2070^4-AQ2070^4))-AP2070*44100)/(L2070*0.92*2*29.3+0.00000043092*AQ2070^3)</f>
        <v>0.348876680277806</v>
      </c>
      <c r="AU2070" s="4">
        <f>0.61365*EXP(17.502*J2070/(240.97+J2070))</f>
        <v>3.220912331641976</v>
      </c>
      <c r="AV2070" s="4">
        <f>AU2070*1000/AA2070</f>
        <v>31.72539527040006</v>
      </c>
      <c r="AW2070" s="4">
        <f>(AV2070-U2070)</f>
        <v>10.60925299745084</v>
      </c>
      <c r="AX2070" s="4">
        <f>IF(D2070,P2070,(O2070+P2070)/2)</f>
        <v>24.00272464752197</v>
      </c>
      <c r="AY2070" s="4">
        <f>0.61365*EXP(17.502*AX2070/(240.97+AX2070))</f>
        <v>2.995464700711737</v>
      </c>
      <c r="AZ2070" s="4">
        <f>IF(AW2070&lt;&gt;0,(1000-(AV2070+U2070)/2)/AW2070*AP2070,0)</f>
        <v>0.5445131005778091</v>
      </c>
      <c r="BA2070" s="4">
        <f>U2070*AA2070/1000</f>
        <v>2.143810737863532</v>
      </c>
      <c r="BB2070" s="4">
        <f>(AY2070-BA2070)</f>
        <v>0.8516539628482045</v>
      </c>
      <c r="BC2070" s="4">
        <f>1/(1.6/F2070+1.37/N2070)</f>
        <v>0.3499661691944311</v>
      </c>
      <c r="BD2070" s="4">
        <f>G2070*AA2070*0.001</f>
        <v>30.99717677016498</v>
      </c>
      <c r="BE2070" s="4">
        <f>G2070/S2070</f>
        <v>0.8228627992913243</v>
      </c>
      <c r="BF2070" s="4">
        <f>(1-AP2070*AA2070/AU2070/F2070)*100</f>
        <v>72.23722053268348</v>
      </c>
      <c r="BG2070" s="4">
        <f>(S2070-E2070/(N2070/1.35))</f>
        <v>361.0617926821632</v>
      </c>
      <c r="BH2070" s="4">
        <f>E2070*BF2070/100/BG2070</f>
        <v>0.04200445215782173</v>
      </c>
    </row>
    <row r="2071" ht="16" customHeight="1">
      <c r="A2071" s="4">
        <v>1950</v>
      </c>
      <c r="B2071" t="s" s="2">
        <v>2132</v>
      </c>
      <c r="C2071" s="4">
        <v>11320.500032220036</v>
      </c>
      <c r="D2071" s="4">
        <v>0</v>
      </c>
      <c r="E2071" s="4">
        <f>(R2071-S2071*(1000-T2071)/(1000-U2071))*AO2071</f>
        <v>22.19756510438807</v>
      </c>
      <c r="F2071" s="4">
        <f>IF(AZ2071&lt;&gt;0,1/(1/AZ2071-1/N2071),0)</f>
        <v>0.66883530037035</v>
      </c>
      <c r="G2071" s="4">
        <f>((BC2071-AP2071/2)*S2071-E2071)/(BC2071+AP2071/2)</f>
        <v>300.4814717090831</v>
      </c>
      <c r="H2071" s="4">
        <f>AP2071*1000</f>
        <v>6.011874433184508</v>
      </c>
      <c r="I2071" s="4">
        <f>(AU2071-BA2071)</f>
        <v>1.097639607382733</v>
      </c>
      <c r="J2071" s="4">
        <f>(P2071+AT2071*D2071)</f>
        <v>25.28392028808594</v>
      </c>
      <c r="K2071" s="4">
        <v>6</v>
      </c>
      <c r="L2071" s="4">
        <f>(K2071*AI2071+AJ2071)</f>
        <v>1.420000016689301</v>
      </c>
      <c r="M2071" s="4">
        <v>1</v>
      </c>
      <c r="N2071" s="4">
        <f>L2071*(M2071+1)*(M2071+1)/(M2071*M2071+1)</f>
        <v>2.840000033378601</v>
      </c>
      <c r="O2071" s="4">
        <v>22.76141357421875</v>
      </c>
      <c r="P2071" s="4">
        <v>25.28392028808594</v>
      </c>
      <c r="Q2071" s="4">
        <v>21.84892463684082</v>
      </c>
      <c r="R2071" s="4">
        <v>399.4209899902344</v>
      </c>
      <c r="S2071" s="4">
        <v>370.0851745605469</v>
      </c>
      <c r="T2071" s="4">
        <v>13.97269439697266</v>
      </c>
      <c r="U2071" s="4">
        <v>21.04209327697754</v>
      </c>
      <c r="V2071" s="4">
        <v>51.38811111450195</v>
      </c>
      <c r="W2071" s="4">
        <v>76.89109802246094</v>
      </c>
      <c r="X2071" s="4">
        <v>499.5082702636719</v>
      </c>
      <c r="Y2071" s="4">
        <v>1999.584228515625</v>
      </c>
      <c r="Z2071" s="4">
        <v>323.7193908691406</v>
      </c>
      <c r="AA2071" s="4">
        <v>101.5231857299805</v>
      </c>
      <c r="AB2071" s="4">
        <v>7.360103607177734</v>
      </c>
      <c r="AC2071" s="4">
        <v>0.3764924705028534</v>
      </c>
      <c r="AD2071" s="4">
        <v>0.1364883184432983</v>
      </c>
      <c r="AE2071" s="4">
        <v>0.02235547080636024</v>
      </c>
      <c r="AF2071" s="4">
        <v>0.1905839890241623</v>
      </c>
      <c r="AG2071" s="4">
        <v>0.01724213920533657</v>
      </c>
      <c r="AH2071" s="4">
        <v>0.6666666865348816</v>
      </c>
      <c r="AI2071" s="4">
        <v>-0.2195652425289154</v>
      </c>
      <c r="AJ2071" s="4">
        <v>2.737391471862793</v>
      </c>
      <c r="AK2071" s="4">
        <v>1</v>
      </c>
      <c r="AL2071" s="4">
        <v>0</v>
      </c>
      <c r="AM2071" s="4">
        <v>0.1599999964237213</v>
      </c>
      <c r="AN2071" s="4">
        <v>111115</v>
      </c>
      <c r="AO2071" s="4">
        <f>X2071*0.000001/(K2071*0.0001)</f>
        <v>0.8325137837727864</v>
      </c>
      <c r="AP2071" s="4">
        <f>(U2071-T2071)/(1000-U2071)*AO2071</f>
        <v>0.006011874433184509</v>
      </c>
      <c r="AQ2071" s="4">
        <f>(P2071+273.15)</f>
        <v>298.4339202880859</v>
      </c>
      <c r="AR2071" s="4">
        <f>(O2071+273.15)</f>
        <v>295.9114135742187</v>
      </c>
      <c r="AS2071" s="4">
        <f>(Y2071*AK2071+Z2071*AL2071)*AM2071</f>
        <v>319.9334694114295</v>
      </c>
      <c r="AT2071" s="4">
        <f>((AS2071+0.00000010773*(AR2071^4-AQ2071^4))-AP2071*44100)/(L2071*0.92*2*29.3+0.00000043092*AQ2071^3)</f>
        <v>0.2986335691351745</v>
      </c>
      <c r="AU2071" s="4">
        <f>0.61365*EXP(17.502*J2071/(240.97+J2071))</f>
        <v>3.233899951288897</v>
      </c>
      <c r="AV2071" s="4">
        <f>AU2071*1000/AA2071</f>
        <v>31.85380687215674</v>
      </c>
      <c r="AW2071" s="4">
        <f>(AV2071-U2071)</f>
        <v>10.8117135951792</v>
      </c>
      <c r="AX2071" s="4">
        <f>IF(D2071,P2071,(O2071+P2071)/2)</f>
        <v>24.02266693115234</v>
      </c>
      <c r="AY2071" s="4">
        <f>0.61365*EXP(17.502*AX2071/(240.97+AX2071))</f>
        <v>2.999054869385868</v>
      </c>
      <c r="AZ2071" s="4">
        <f>IF(AW2071&lt;&gt;0,(1000-(AV2071+U2071)/2)/AW2071*AP2071,0)</f>
        <v>0.5413455163047229</v>
      </c>
      <c r="BA2071" s="4">
        <f>U2071*AA2071/1000</f>
        <v>2.136260343906164</v>
      </c>
      <c r="BB2071" s="4">
        <f>(AY2071-BA2071)</f>
        <v>0.8627945254797038</v>
      </c>
      <c r="BC2071" s="4">
        <f>1/(1.6/F2071+1.37/N2071)</f>
        <v>0.347872962941169</v>
      </c>
      <c r="BD2071" s="4">
        <f>G2071*AA2071*0.001</f>
        <v>30.50583626073911</v>
      </c>
      <c r="BE2071" s="4">
        <f>G2071/S2071</f>
        <v>0.8119251792938912</v>
      </c>
      <c r="BF2071" s="4">
        <f>(1-AP2071*AA2071/AU2071/F2071)*100</f>
        <v>71.78179580011505</v>
      </c>
      <c r="BG2071" s="4">
        <f>(S2071-E2071/(N2071/1.35))</f>
        <v>359.5335152159257</v>
      </c>
      <c r="BH2071" s="4">
        <f>E2071*BF2071/100/BG2071</f>
        <v>0.04431801259546009</v>
      </c>
    </row>
    <row r="2072" ht="16" customHeight="1">
      <c r="A2072" s="4">
        <v>1951</v>
      </c>
      <c r="B2072" t="s" s="2">
        <v>2133</v>
      </c>
      <c r="C2072" s="4">
        <v>11326.0000320971</v>
      </c>
      <c r="D2072" s="4">
        <v>0</v>
      </c>
      <c r="E2072" s="4">
        <f>(R2072-S2072*(1000-T2072)/(1000-U2072))*AO2072</f>
        <v>23.11934615949319</v>
      </c>
      <c r="F2072" s="4">
        <f>IF(AZ2072&lt;&gt;0,1/(1/AZ2072-1/N2072),0)</f>
        <v>0.6752260246494279</v>
      </c>
      <c r="G2072" s="4">
        <f>((BC2072-AP2072/2)*S2072-E2072)/(BC2072+AP2072/2)</f>
        <v>297.622925344257</v>
      </c>
      <c r="H2072" s="4">
        <f>AP2072*1000</f>
        <v>6.127017245320745</v>
      </c>
      <c r="I2072" s="4">
        <f>(AU2072-BA2072)</f>
        <v>1.110068866812677</v>
      </c>
      <c r="J2072" s="4">
        <f>(P2072+AT2072*D2072)</f>
        <v>25.32393074035645</v>
      </c>
      <c r="K2072" s="4">
        <v>6</v>
      </c>
      <c r="L2072" s="4">
        <f>(K2072*AI2072+AJ2072)</f>
        <v>1.420000016689301</v>
      </c>
      <c r="M2072" s="4">
        <v>1</v>
      </c>
      <c r="N2072" s="4">
        <f>L2072*(M2072+1)*(M2072+1)/(M2072*M2072+1)</f>
        <v>2.840000033378601</v>
      </c>
      <c r="O2072" s="4">
        <v>22.7585391998291</v>
      </c>
      <c r="P2072" s="4">
        <v>25.32393074035645</v>
      </c>
      <c r="Q2072" s="4">
        <v>21.85122871398926</v>
      </c>
      <c r="R2072" s="4">
        <v>399.8776245117188</v>
      </c>
      <c r="S2072" s="4">
        <v>369.3863220214844</v>
      </c>
      <c r="T2072" s="4">
        <v>13.79003524780273</v>
      </c>
      <c r="U2072" s="4">
        <v>20.99569702148438</v>
      </c>
      <c r="V2072" s="4">
        <v>50.47528839111328</v>
      </c>
      <c r="W2072" s="4">
        <v>76.73881530761719</v>
      </c>
      <c r="X2072" s="4">
        <v>499.471923828125</v>
      </c>
      <c r="Y2072" s="4">
        <v>2000.390991210938</v>
      </c>
      <c r="Z2072" s="4">
        <v>325.5213012695312</v>
      </c>
      <c r="AA2072" s="4">
        <v>101.5225524902344</v>
      </c>
      <c r="AB2072" s="4">
        <v>7.360103607177734</v>
      </c>
      <c r="AC2072" s="4">
        <v>0.3764924705028534</v>
      </c>
      <c r="AD2072" s="4">
        <v>0.1364883184432983</v>
      </c>
      <c r="AE2072" s="4">
        <v>0.02235547080636024</v>
      </c>
      <c r="AF2072" s="4">
        <v>0.1905839890241623</v>
      </c>
      <c r="AG2072" s="4">
        <v>0.01724213920533657</v>
      </c>
      <c r="AH2072" s="4">
        <v>0.6666666865348816</v>
      </c>
      <c r="AI2072" s="4">
        <v>-0.2195652425289154</v>
      </c>
      <c r="AJ2072" s="4">
        <v>2.737391471862793</v>
      </c>
      <c r="AK2072" s="4">
        <v>1</v>
      </c>
      <c r="AL2072" s="4">
        <v>0</v>
      </c>
      <c r="AM2072" s="4">
        <v>0.1599999964237213</v>
      </c>
      <c r="AN2072" s="4">
        <v>111115</v>
      </c>
      <c r="AO2072" s="4">
        <f>X2072*0.000001/(K2072*0.0001)</f>
        <v>0.8324532063802083</v>
      </c>
      <c r="AP2072" s="4">
        <f>(U2072-T2072)/(1000-U2072)*AO2072</f>
        <v>0.006127017245320745</v>
      </c>
      <c r="AQ2072" s="4">
        <f>(P2072+273.15)</f>
        <v>298.4739307403564</v>
      </c>
      <c r="AR2072" s="4">
        <f>(O2072+273.15)</f>
        <v>295.9085391998291</v>
      </c>
      <c r="AS2072" s="4">
        <f>(Y2072*AK2072+Z2072*AL2072)*AM2072</f>
        <v>320.0625514397943</v>
      </c>
      <c r="AT2072" s="4">
        <f>((AS2072+0.00000010773*(AR2072^4-AQ2072^4))-AP2072*44100)/(L2072*0.92*2*29.3+0.00000043092*AQ2072^3)</f>
        <v>0.2368185359905702</v>
      </c>
      <c r="AU2072" s="4">
        <f>0.61365*EXP(17.502*J2072/(240.97+J2072))</f>
        <v>3.241605619745382</v>
      </c>
      <c r="AV2072" s="4">
        <f>AU2072*1000/AA2072</f>
        <v>31.92990660924524</v>
      </c>
      <c r="AW2072" s="4">
        <f>(AV2072-U2072)</f>
        <v>10.93420958776087</v>
      </c>
      <c r="AX2072" s="4">
        <f>IF(D2072,P2072,(O2072+P2072)/2)</f>
        <v>24.04123497009277</v>
      </c>
      <c r="AY2072" s="4">
        <f>0.61365*EXP(17.502*AX2072/(240.97+AX2072))</f>
        <v>3.002401017271138</v>
      </c>
      <c r="AZ2072" s="4">
        <f>IF(AW2072&lt;&gt;0,(1000-(AV2072+U2072)/2)/AW2072*AP2072,0)</f>
        <v>0.5455244985348777</v>
      </c>
      <c r="BA2072" s="4">
        <f>U2072*AA2072/1000</f>
        <v>2.131536752932705</v>
      </c>
      <c r="BB2072" s="4">
        <f>(AY2072-BA2072)</f>
        <v>0.870864264338433</v>
      </c>
      <c r="BC2072" s="4">
        <f>1/(1.6/F2072+1.37/N2072)</f>
        <v>0.3506346676059331</v>
      </c>
      <c r="BD2072" s="4">
        <f>G2072*AA2072*0.001</f>
        <v>30.21543906055944</v>
      </c>
      <c r="BE2072" s="4">
        <f>G2072/S2072</f>
        <v>0.805722647540118</v>
      </c>
      <c r="BF2072" s="4">
        <f>(1-AP2072*AA2072/AU2072/F2072)*100</f>
        <v>71.58142600404646</v>
      </c>
      <c r="BG2072" s="4">
        <f>(S2072-E2072/(N2072/1.35))</f>
        <v>358.396492110044</v>
      </c>
      <c r="BH2072" s="4">
        <f>E2072*BF2072/100/BG2072</f>
        <v>0.04617555703836419</v>
      </c>
    </row>
    <row r="2073" ht="16" customHeight="1">
      <c r="A2073" s="4">
        <v>1952</v>
      </c>
      <c r="B2073" t="s" s="2">
        <v>2134</v>
      </c>
      <c r="C2073" s="4">
        <v>11331.000031985343</v>
      </c>
      <c r="D2073" s="4">
        <v>0</v>
      </c>
      <c r="E2073" s="4">
        <f>(R2073-S2073*(1000-T2073)/(1000-U2073))*AO2073</f>
        <v>23.29270470729282</v>
      </c>
      <c r="F2073" s="4">
        <f>IF(AZ2073&lt;&gt;0,1/(1/AZ2073-1/N2073),0)</f>
        <v>0.6644322846025039</v>
      </c>
      <c r="G2073" s="4">
        <f>((BC2073-AP2073/2)*S2073-E2073)/(BC2073+AP2073/2)</f>
        <v>295.9369192982863</v>
      </c>
      <c r="H2073" s="4">
        <f>AP2073*1000</f>
        <v>6.08855670907818</v>
      </c>
      <c r="I2073" s="4">
        <f>(AU2073-BA2073)</f>
        <v>1.117587767285498</v>
      </c>
      <c r="J2073" s="4">
        <f>(P2073+AT2073*D2073)</f>
        <v>25.33905601501465</v>
      </c>
      <c r="K2073" s="4">
        <v>6</v>
      </c>
      <c r="L2073" s="4">
        <f>(K2073*AI2073+AJ2073)</f>
        <v>1.420000016689301</v>
      </c>
      <c r="M2073" s="4">
        <v>1</v>
      </c>
      <c r="N2073" s="4">
        <f>L2073*(M2073+1)*(M2073+1)/(M2073*M2073+1)</f>
        <v>2.840000033378601</v>
      </c>
      <c r="O2073" s="4">
        <v>22.75799560546875</v>
      </c>
      <c r="P2073" s="4">
        <v>25.33905601501465</v>
      </c>
      <c r="Q2073" s="4">
        <v>21.85398483276367</v>
      </c>
      <c r="R2073" s="4">
        <v>399.7957763671875</v>
      </c>
      <c r="S2073" s="4">
        <v>369.115722656250</v>
      </c>
      <c r="T2073" s="4">
        <v>13.78971862792969</v>
      </c>
      <c r="U2073" s="4">
        <v>20.95037460327148</v>
      </c>
      <c r="V2073" s="4">
        <v>50.41847229003906</v>
      </c>
      <c r="W2073" s="4">
        <v>76.57829284667969</v>
      </c>
      <c r="X2073" s="4">
        <v>499.4793090820312</v>
      </c>
      <c r="Y2073" s="4">
        <v>2000.347045898438</v>
      </c>
      <c r="Z2073" s="4">
        <v>327.5841369628906</v>
      </c>
      <c r="AA2073" s="4">
        <v>101.5225296020508</v>
      </c>
      <c r="AB2073" s="4">
        <v>7.360103607177734</v>
      </c>
      <c r="AC2073" s="4">
        <v>0.3764924705028534</v>
      </c>
      <c r="AD2073" s="4">
        <v>0.1364883184432983</v>
      </c>
      <c r="AE2073" s="4">
        <v>0.02235547080636024</v>
      </c>
      <c r="AF2073" s="4">
        <v>0.1905839890241623</v>
      </c>
      <c r="AG2073" s="4">
        <v>0.01724213920533657</v>
      </c>
      <c r="AH2073" s="4">
        <v>0.6666666865348816</v>
      </c>
      <c r="AI2073" s="4">
        <v>-0.2195652425289154</v>
      </c>
      <c r="AJ2073" s="4">
        <v>2.737391471862793</v>
      </c>
      <c r="AK2073" s="4">
        <v>1</v>
      </c>
      <c r="AL2073" s="4">
        <v>0</v>
      </c>
      <c r="AM2073" s="4">
        <v>0.1599999964237213</v>
      </c>
      <c r="AN2073" s="4">
        <v>111115</v>
      </c>
      <c r="AO2073" s="4">
        <f>X2073*0.000001/(K2073*0.0001)</f>
        <v>0.8324655151367185</v>
      </c>
      <c r="AP2073" s="4">
        <f>(U2073-T2073)/(1000-U2073)*AO2073</f>
        <v>0.00608855670907818</v>
      </c>
      <c r="AQ2073" s="4">
        <f>(P2073+273.15)</f>
        <v>298.4890560150146</v>
      </c>
      <c r="AR2073" s="4">
        <f>(O2073+273.15)</f>
        <v>295.9079956054687</v>
      </c>
      <c r="AS2073" s="4">
        <f>(Y2073*AK2073+Z2073*AL2073)*AM2073</f>
        <v>320.0555201899515</v>
      </c>
      <c r="AT2073" s="4">
        <f>((AS2073+0.00000010773*(AR2073^4-AQ2073^4))-AP2073*44100)/(L2073*0.92*2*29.3+0.00000043092*AQ2073^3)</f>
        <v>0.2539664726243394</v>
      </c>
      <c r="AU2073" s="4">
        <f>0.61365*EXP(17.502*J2073/(240.97+J2073))</f>
        <v>3.24452279312018</v>
      </c>
      <c r="AV2073" s="4">
        <f>AU2073*1000/AA2073</f>
        <v>31.95864805416196</v>
      </c>
      <c r="AW2073" s="4">
        <f>(AV2073-U2073)</f>
        <v>11.00827345089048</v>
      </c>
      <c r="AX2073" s="4">
        <f>IF(D2073,P2073,(O2073+P2073)/2)</f>
        <v>24.0485258102417</v>
      </c>
      <c r="AY2073" s="4">
        <f>0.61365*EXP(17.502*AX2073/(240.97+AX2073))</f>
        <v>3.003715792416494</v>
      </c>
      <c r="AZ2073" s="4">
        <f>IF(AW2073&lt;&gt;0,(1000-(AV2073+U2073)/2)/AW2073*AP2073,0)</f>
        <v>0.5384574559385471</v>
      </c>
      <c r="BA2073" s="4">
        <f>U2073*AA2073/1000</f>
        <v>2.126935025834682</v>
      </c>
      <c r="BB2073" s="4">
        <f>(AY2073-BA2073)</f>
        <v>0.8767807665818119</v>
      </c>
      <c r="BC2073" s="4">
        <f>1/(1.6/F2073+1.37/N2073)</f>
        <v>0.3459650733284211</v>
      </c>
      <c r="BD2073" s="4">
        <f>G2073*AA2073*0.001</f>
        <v>30.04426464979998</v>
      </c>
      <c r="BE2073" s="4">
        <f>G2073/S2073</f>
        <v>0.8017456345902836</v>
      </c>
      <c r="BF2073" s="4">
        <f>(1-AP2073*AA2073/AU2073/F2073)*100</f>
        <v>71.32686167796149</v>
      </c>
      <c r="BG2073" s="4">
        <f>(S2073-E2073/(N2073/1.35))</f>
        <v>358.0434863938311</v>
      </c>
      <c r="BH2073" s="4">
        <f>E2073*BF2073/100/BG2073</f>
        <v>0.04640205980273635</v>
      </c>
    </row>
    <row r="2074" ht="16" customHeight="1">
      <c r="A2074" s="4">
        <v>1953</v>
      </c>
      <c r="B2074" t="s" s="2">
        <v>2135</v>
      </c>
      <c r="C2074" s="4">
        <v>11336.000031873584</v>
      </c>
      <c r="D2074" s="4">
        <v>0</v>
      </c>
      <c r="E2074" s="4">
        <f>(R2074-S2074*(1000-T2074)/(1000-U2074))*AO2074</f>
        <v>23.32830023254695</v>
      </c>
      <c r="F2074" s="4">
        <f>IF(AZ2074&lt;&gt;0,1/(1/AZ2074-1/N2074),0)</f>
        <v>0.6577992687011701</v>
      </c>
      <c r="G2074" s="4">
        <f>((BC2074-AP2074/2)*S2074-E2074)/(BC2074+AP2074/2)</f>
        <v>295.1900582634093</v>
      </c>
      <c r="H2074" s="4">
        <f>AP2074*1000</f>
        <v>6.046450434892714</v>
      </c>
      <c r="I2074" s="4">
        <f>(AU2074-BA2074)</f>
        <v>1.118976119353788</v>
      </c>
      <c r="J2074" s="4">
        <f>(P2074+AT2074*D2074)</f>
        <v>25.32182884216309</v>
      </c>
      <c r="K2074" s="4">
        <v>6</v>
      </c>
      <c r="L2074" s="4">
        <f>(K2074*AI2074+AJ2074)</f>
        <v>1.420000016689301</v>
      </c>
      <c r="M2074" s="4">
        <v>1</v>
      </c>
      <c r="N2074" s="4">
        <f>L2074*(M2074+1)*(M2074+1)/(M2074*M2074+1)</f>
        <v>2.840000033378601</v>
      </c>
      <c r="O2074" s="4">
        <v>22.75827598571777</v>
      </c>
      <c r="P2074" s="4">
        <v>25.32182884216309</v>
      </c>
      <c r="Q2074" s="4">
        <v>21.85454559326172</v>
      </c>
      <c r="R2074" s="4">
        <v>399.7428588867188</v>
      </c>
      <c r="S2074" s="4">
        <v>369.039306640625</v>
      </c>
      <c r="T2074" s="4">
        <v>13.79246997833252</v>
      </c>
      <c r="U2074" s="4">
        <v>20.90393447875977</v>
      </c>
      <c r="V2074" s="4">
        <v>50.39454650878906</v>
      </c>
      <c r="W2074" s="4">
        <v>76.40956115722656</v>
      </c>
      <c r="X2074" s="4">
        <v>499.4798889160156</v>
      </c>
      <c r="Y2074" s="4">
        <v>2000.172485351562</v>
      </c>
      <c r="Z2074" s="4">
        <v>329.656982421875</v>
      </c>
      <c r="AA2074" s="4">
        <v>101.5227203369141</v>
      </c>
      <c r="AB2074" s="4">
        <v>7.360103607177734</v>
      </c>
      <c r="AC2074" s="4">
        <v>0.3764924705028534</v>
      </c>
      <c r="AD2074" s="4">
        <v>0.1364883184432983</v>
      </c>
      <c r="AE2074" s="4">
        <v>0.02235547080636024</v>
      </c>
      <c r="AF2074" s="4">
        <v>0.1905839890241623</v>
      </c>
      <c r="AG2074" s="4">
        <v>0.01724213920533657</v>
      </c>
      <c r="AH2074" s="4">
        <v>1</v>
      </c>
      <c r="AI2074" s="4">
        <v>-0.2195652425289154</v>
      </c>
      <c r="AJ2074" s="4">
        <v>2.737391471862793</v>
      </c>
      <c r="AK2074" s="4">
        <v>1</v>
      </c>
      <c r="AL2074" s="4">
        <v>0</v>
      </c>
      <c r="AM2074" s="4">
        <v>0.1599999964237213</v>
      </c>
      <c r="AN2074" s="4">
        <v>111115</v>
      </c>
      <c r="AO2074" s="4">
        <f>X2074*0.000001/(K2074*0.0001)</f>
        <v>0.8324664815266926</v>
      </c>
      <c r="AP2074" s="4">
        <f>(U2074-T2074)/(1000-U2074)*AO2074</f>
        <v>0.006046450434892714</v>
      </c>
      <c r="AQ2074" s="4">
        <f>(P2074+273.15)</f>
        <v>298.4718288421631</v>
      </c>
      <c r="AR2074" s="4">
        <f>(O2074+273.15)</f>
        <v>295.9082759857178</v>
      </c>
      <c r="AS2074" s="4">
        <f>(Y2074*AK2074+Z2074*AL2074)*AM2074</f>
        <v>320.0275905030758</v>
      </c>
      <c r="AT2074" s="4">
        <f>((AS2074+0.00000010773*(AR2074^4-AQ2074^4))-AP2074*44100)/(L2074*0.92*2*29.3+0.00000043092*AQ2074^3)</f>
        <v>0.2770312111074999</v>
      </c>
      <c r="AU2074" s="4">
        <f>0.61365*EXP(17.502*J2074/(240.97+J2074))</f>
        <v>3.241200413382091</v>
      </c>
      <c r="AV2074" s="4">
        <f>AU2074*1000/AA2074</f>
        <v>31.92586253230625</v>
      </c>
      <c r="AW2074" s="4">
        <f>(AV2074-U2074)</f>
        <v>11.02192805354649</v>
      </c>
      <c r="AX2074" s="4">
        <f>IF(D2074,P2074,(O2074+P2074)/2)</f>
        <v>24.04005241394043</v>
      </c>
      <c r="AY2074" s="4">
        <f>0.61365*EXP(17.502*AX2074/(240.97+AX2074))</f>
        <v>3.002187811442551</v>
      </c>
      <c r="AZ2074" s="4">
        <f>IF(AW2074&lt;&gt;0,(1000-(AV2074+U2074)/2)/AW2074*AP2074,0)</f>
        <v>0.5340929492315215</v>
      </c>
      <c r="BA2074" s="4">
        <f>U2074*AA2074/1000</f>
        <v>2.122224294028303</v>
      </c>
      <c r="BB2074" s="4">
        <f>(AY2074-BA2074)</f>
        <v>0.8799635174142479</v>
      </c>
      <c r="BC2074" s="4">
        <f>1/(1.6/F2074+1.37/N2074)</f>
        <v>0.3430829122224364</v>
      </c>
      <c r="BD2074" s="4">
        <f>G2074*AA2074*0.001</f>
        <v>29.96849773131347</v>
      </c>
      <c r="BE2074" s="4">
        <f>G2074/S2074</f>
        <v>0.7998878519216084</v>
      </c>
      <c r="BF2074" s="4">
        <f>(1-AP2074*AA2074/AU2074/F2074)*100</f>
        <v>71.2084880763866</v>
      </c>
      <c r="BG2074" s="4">
        <f>(S2074-E2074/(N2074/1.35))</f>
        <v>357.9501499702736</v>
      </c>
      <c r="BH2074" s="4">
        <f>E2074*BF2074/100/BG2074</f>
        <v>0.04640794225368086</v>
      </c>
    </row>
    <row r="2075" ht="16" customHeight="1">
      <c r="A2075" s="4">
        <v>1954</v>
      </c>
      <c r="B2075" t="s" s="2">
        <v>2136</v>
      </c>
      <c r="C2075" s="4">
        <v>11341.500031750649</v>
      </c>
      <c r="D2075" s="4">
        <v>0</v>
      </c>
      <c r="E2075" s="4">
        <f>(R2075-S2075*(1000-T2075)/(1000-U2075))*AO2075</f>
        <v>23.34503041053159</v>
      </c>
      <c r="F2075" s="4">
        <f>IF(AZ2075&lt;&gt;0,1/(1/AZ2075-1/N2075),0)</f>
        <v>0.6513761967598131</v>
      </c>
      <c r="G2075" s="4">
        <f>((BC2075-AP2075/2)*S2075-E2075)/(BC2075+AP2075/2)</f>
        <v>294.644260033922</v>
      </c>
      <c r="H2075" s="4">
        <f>AP2075*1000</f>
        <v>5.993993023855851</v>
      </c>
      <c r="I2075" s="4">
        <f>(AU2075-BA2075)</f>
        <v>1.118222567529584</v>
      </c>
      <c r="J2075" s="4">
        <f>(P2075+AT2075*D2075)</f>
        <v>25.28762054443359</v>
      </c>
      <c r="K2075" s="4">
        <v>6</v>
      </c>
      <c r="L2075" s="4">
        <f>(K2075*AI2075+AJ2075)</f>
        <v>1.420000016689301</v>
      </c>
      <c r="M2075" s="4">
        <v>1</v>
      </c>
      <c r="N2075" s="4">
        <f>L2075*(M2075+1)*(M2075+1)/(M2075*M2075+1)</f>
        <v>2.840000033378601</v>
      </c>
      <c r="O2075" s="4">
        <v>22.7557544708252</v>
      </c>
      <c r="P2075" s="4">
        <v>25.28762054443359</v>
      </c>
      <c r="Q2075" s="4">
        <v>21.82892799377441</v>
      </c>
      <c r="R2075" s="4">
        <v>399.7953186035156</v>
      </c>
      <c r="S2075" s="4">
        <v>369.0948486328125</v>
      </c>
      <c r="T2075" s="4">
        <v>13.79629993438721</v>
      </c>
      <c r="U2075" s="4">
        <v>20.84640693664551</v>
      </c>
      <c r="V2075" s="4">
        <v>50.41042709350586</v>
      </c>
      <c r="W2075" s="4">
        <v>76.21211242675781</v>
      </c>
      <c r="X2075" s="4">
        <v>499.4851684570312</v>
      </c>
      <c r="Y2075" s="4">
        <v>2000.084106445312</v>
      </c>
      <c r="Z2075" s="4">
        <v>349.7091064453125</v>
      </c>
      <c r="AA2075" s="4">
        <v>101.5229797363281</v>
      </c>
      <c r="AB2075" s="4">
        <v>7.360103607177734</v>
      </c>
      <c r="AC2075" s="4">
        <v>0.3764924705028534</v>
      </c>
      <c r="AD2075" s="4">
        <v>0.1364883184432983</v>
      </c>
      <c r="AE2075" s="4">
        <v>0.02235547080636024</v>
      </c>
      <c r="AF2075" s="4">
        <v>0.1905839890241623</v>
      </c>
      <c r="AG2075" s="4">
        <v>0.01724213920533657</v>
      </c>
      <c r="AH2075" s="4">
        <v>0.6666666865348816</v>
      </c>
      <c r="AI2075" s="4">
        <v>-0.2195652425289154</v>
      </c>
      <c r="AJ2075" s="4">
        <v>2.737391471862793</v>
      </c>
      <c r="AK2075" s="4">
        <v>1</v>
      </c>
      <c r="AL2075" s="4">
        <v>0</v>
      </c>
      <c r="AM2075" s="4">
        <v>0.1599999964237213</v>
      </c>
      <c r="AN2075" s="4">
        <v>111115</v>
      </c>
      <c r="AO2075" s="4">
        <f>X2075*0.000001/(K2075*0.0001)</f>
        <v>0.8324752807617186</v>
      </c>
      <c r="AP2075" s="4">
        <f>(U2075-T2075)/(1000-U2075)*AO2075</f>
        <v>0.005993993023855851</v>
      </c>
      <c r="AQ2075" s="4">
        <f>(P2075+273.15)</f>
        <v>298.4376205444336</v>
      </c>
      <c r="AR2075" s="4">
        <f>(O2075+273.15)</f>
        <v>295.9057544708252</v>
      </c>
      <c r="AS2075" s="4">
        <f>(Y2075*AK2075+Z2075*AL2075)*AM2075</f>
        <v>320.0134498783918</v>
      </c>
      <c r="AT2075" s="4">
        <f>((AS2075+0.00000010773*(AR2075^4-AQ2075^4))-AP2075*44100)/(L2075*0.92*2*29.3+0.00000043092*AQ2075^3)</f>
        <v>0.3073014962075732</v>
      </c>
      <c r="AU2075" s="4">
        <f>0.61365*EXP(17.502*J2075/(240.97+J2075))</f>
        <v>3.234611916533896</v>
      </c>
      <c r="AV2075" s="4">
        <f>AU2075*1000/AA2075</f>
        <v>31.86088435283041</v>
      </c>
      <c r="AW2075" s="4">
        <f>(AV2075-U2075)</f>
        <v>11.01447741618491</v>
      </c>
      <c r="AX2075" s="4">
        <f>IF(D2075,P2075,(O2075+P2075)/2)</f>
        <v>24.02168750762939</v>
      </c>
      <c r="AY2075" s="4">
        <f>0.61365*EXP(17.502*AX2075/(240.97+AX2075))</f>
        <v>2.99887845795654</v>
      </c>
      <c r="AZ2075" s="4">
        <f>IF(AW2075&lt;&gt;0,(1000-(AV2075+U2075)/2)/AW2075*AP2075,0)</f>
        <v>0.5298507804948184</v>
      </c>
      <c r="BA2075" s="4">
        <f>U2075*AA2075/1000</f>
        <v>2.116389349004312</v>
      </c>
      <c r="BB2075" s="4">
        <f>(AY2075-BA2075)</f>
        <v>0.8824891089522282</v>
      </c>
      <c r="BC2075" s="4">
        <f>1/(1.6/F2075+1.37/N2075)</f>
        <v>0.3402827926657048</v>
      </c>
      <c r="BD2075" s="4">
        <f>G2075*AA2075*0.001</f>
        <v>29.91316324084926</v>
      </c>
      <c r="BE2075" s="4">
        <f>G2075/S2075</f>
        <v>0.798288735606396</v>
      </c>
      <c r="BF2075" s="4">
        <f>(1-AP2075*AA2075/AU2075/F2075)*100</f>
        <v>71.11804926590611</v>
      </c>
      <c r="BG2075" s="4">
        <f>(S2075-E2075/(N2075/1.35))</f>
        <v>357.9977392371042</v>
      </c>
      <c r="BH2075" s="4">
        <f>E2075*BF2075/100/BG2075</f>
        <v>0.04637607562517779</v>
      </c>
    </row>
    <row r="2076" ht="16" customHeight="1">
      <c r="A2076" s="4">
        <v>1955</v>
      </c>
      <c r="B2076" t="s" s="2">
        <v>2137</v>
      </c>
      <c r="C2076" s="4">
        <v>11346.500031638891</v>
      </c>
      <c r="D2076" s="4">
        <v>0</v>
      </c>
      <c r="E2076" s="4">
        <f>(R2076-S2076*(1000-T2076)/(1000-U2076))*AO2076</f>
        <v>23.33979003104589</v>
      </c>
      <c r="F2076" s="4">
        <f>IF(AZ2076&lt;&gt;0,1/(1/AZ2076-1/N2076),0)</f>
        <v>0.6429445609314554</v>
      </c>
      <c r="G2076" s="4">
        <f>((BC2076-AP2076/2)*S2076-E2076)/(BC2076+AP2076/2)</f>
        <v>294.1598561593126</v>
      </c>
      <c r="H2076" s="4">
        <f>AP2076*1000</f>
        <v>5.941219057235947</v>
      </c>
      <c r="I2076" s="4">
        <f>(AU2076-BA2076)</f>
        <v>1.12025611187787</v>
      </c>
      <c r="J2076" s="4">
        <f>(P2076+AT2076*D2076)</f>
        <v>25.26722717285156</v>
      </c>
      <c r="K2076" s="4">
        <v>6</v>
      </c>
      <c r="L2076" s="4">
        <f>(K2076*AI2076+AJ2076)</f>
        <v>1.420000016689301</v>
      </c>
      <c r="M2076" s="4">
        <v>1</v>
      </c>
      <c r="N2076" s="4">
        <f>L2076*(M2076+1)*(M2076+1)/(M2076*M2076+1)</f>
        <v>2.840000033378601</v>
      </c>
      <c r="O2076" s="4">
        <v>22.74007797241211</v>
      </c>
      <c r="P2076" s="4">
        <v>25.26722717285156</v>
      </c>
      <c r="Q2076" s="4">
        <v>21.73080444335938</v>
      </c>
      <c r="R2076" s="4">
        <v>400.0298156738281</v>
      </c>
      <c r="S2076" s="4">
        <v>369.3569641113281</v>
      </c>
      <c r="T2076" s="4">
        <v>13.79925441741943</v>
      </c>
      <c r="U2076" s="4">
        <v>20.78775405883789</v>
      </c>
      <c r="V2076" s="4">
        <v>50.46113967895508</v>
      </c>
      <c r="W2076" s="4">
        <v>76.06340026855469</v>
      </c>
      <c r="X2076" s="4">
        <v>499.4818420410156</v>
      </c>
      <c r="Y2076" s="4">
        <v>2000.014038085938</v>
      </c>
      <c r="Z2076" s="4">
        <v>390.8323669433594</v>
      </c>
      <c r="AA2076" s="4">
        <v>101.5229263305664</v>
      </c>
      <c r="AB2076" s="4">
        <v>7.360103607177734</v>
      </c>
      <c r="AC2076" s="4">
        <v>0.3764924705028534</v>
      </c>
      <c r="AD2076" s="4">
        <v>0.1364883184432983</v>
      </c>
      <c r="AE2076" s="4">
        <v>0.02235547080636024</v>
      </c>
      <c r="AF2076" s="4">
        <v>0.1905839890241623</v>
      </c>
      <c r="AG2076" s="4">
        <v>0.01724213920533657</v>
      </c>
      <c r="AH2076" s="4">
        <v>0.6666666865348816</v>
      </c>
      <c r="AI2076" s="4">
        <v>-0.2195652425289154</v>
      </c>
      <c r="AJ2076" s="4">
        <v>2.737391471862793</v>
      </c>
      <c r="AK2076" s="4">
        <v>1</v>
      </c>
      <c r="AL2076" s="4">
        <v>0</v>
      </c>
      <c r="AM2076" s="4">
        <v>0.1599999964237213</v>
      </c>
      <c r="AN2076" s="4">
        <v>111115</v>
      </c>
      <c r="AO2076" s="4">
        <f>X2076*0.000001/(K2076*0.0001)</f>
        <v>0.8324697367350259</v>
      </c>
      <c r="AP2076" s="4">
        <f>(U2076-T2076)/(1000-U2076)*AO2076</f>
        <v>0.005941219057235947</v>
      </c>
      <c r="AQ2076" s="4">
        <f>(P2076+273.15)</f>
        <v>298.4172271728515</v>
      </c>
      <c r="AR2076" s="4">
        <f>(O2076+273.15)</f>
        <v>295.8900779724121</v>
      </c>
      <c r="AS2076" s="4">
        <f>(Y2076*AK2076+Z2076*AL2076)*AM2076</f>
        <v>320.0022389411424</v>
      </c>
      <c r="AT2076" s="4">
        <f>((AS2076+0.00000010773*(AR2076^4-AQ2076^4))-AP2076*44100)/(L2076*0.92*2*29.3+0.00000043092*AQ2076^3)</f>
        <v>0.3342925202258847</v>
      </c>
      <c r="AU2076" s="4">
        <f>0.61365*EXP(17.502*J2076/(240.97+J2076))</f>
        <v>3.230689735771203</v>
      </c>
      <c r="AV2076" s="4">
        <f>AU2076*1000/AA2076</f>
        <v>31.82226766446655</v>
      </c>
      <c r="AW2076" s="4">
        <f>(AV2076-U2076)</f>
        <v>11.03451360562866</v>
      </c>
      <c r="AX2076" s="4">
        <f>IF(D2076,P2076,(O2076+P2076)/2)</f>
        <v>24.00365257263184</v>
      </c>
      <c r="AY2076" s="4">
        <f>0.61365*EXP(17.502*AX2076/(240.97+AX2076))</f>
        <v>2.995631669782439</v>
      </c>
      <c r="AZ2076" s="4">
        <f>IF(AW2076&lt;&gt;0,(1000-(AV2076+U2076)/2)/AW2076*AP2076,0)</f>
        <v>0.5242582892328874</v>
      </c>
      <c r="BA2076" s="4">
        <f>U2076*AA2076/1000</f>
        <v>2.110433623893332</v>
      </c>
      <c r="BB2076" s="4">
        <f>(AY2076-BA2076)</f>
        <v>0.8851980458891067</v>
      </c>
      <c r="BC2076" s="4">
        <f>1/(1.6/F2076+1.37/N2076)</f>
        <v>0.3365932561647375</v>
      </c>
      <c r="BD2076" s="4">
        <f>G2076*AA2076*0.001</f>
        <v>29.8639694062719</v>
      </c>
      <c r="BE2076" s="4">
        <f>G2076/S2076</f>
        <v>0.7964107482501661</v>
      </c>
      <c r="BF2076" s="4">
        <f>(1-AP2076*AA2076/AU2076/F2076)*100</f>
        <v>70.96171827672973</v>
      </c>
      <c r="BG2076" s="4">
        <f>(S2076-E2076/(N2076/1.35))</f>
        <v>358.2623457410502</v>
      </c>
      <c r="BH2076" s="4">
        <f>E2076*BF2076/100/BG2076</f>
        <v>0.0462295751844995</v>
      </c>
    </row>
    <row r="2077" ht="16" customHeight="1">
      <c r="A2077" s="4">
        <v>1956</v>
      </c>
      <c r="B2077" t="s" s="2">
        <v>2138</v>
      </c>
      <c r="C2077" s="4">
        <v>11351.500031527132</v>
      </c>
      <c r="D2077" s="4">
        <v>0</v>
      </c>
      <c r="E2077" s="4">
        <f>(R2077-S2077*(1000-T2077)/(1000-U2077))*AO2077</f>
        <v>23.25429291912993</v>
      </c>
      <c r="F2077" s="4">
        <f>IF(AZ2077&lt;&gt;0,1/(1/AZ2077-1/N2077),0)</f>
        <v>0.6323770324780047</v>
      </c>
      <c r="G2077" s="4">
        <f>((BC2077-AP2077/2)*S2077-E2077)/(BC2077+AP2077/2)</f>
        <v>293.754853684533</v>
      </c>
      <c r="H2077" s="4">
        <f>AP2077*1000</f>
        <v>5.885707484937378</v>
      </c>
      <c r="I2077" s="4">
        <f>(AU2077-BA2077)</f>
        <v>1.124948472555687</v>
      </c>
      <c r="J2077" s="4">
        <f>(P2077+AT2077*D2077)</f>
        <v>25.25847244262695</v>
      </c>
      <c r="K2077" s="4">
        <v>6</v>
      </c>
      <c r="L2077" s="4">
        <f>(K2077*AI2077+AJ2077)</f>
        <v>1.420000016689301</v>
      </c>
      <c r="M2077" s="4">
        <v>1</v>
      </c>
      <c r="N2077" s="4">
        <f>L2077*(M2077+1)*(M2077+1)/(M2077*M2077+1)</f>
        <v>2.840000033378601</v>
      </c>
      <c r="O2077" s="4">
        <v>22.70196723937988</v>
      </c>
      <c r="P2077" s="4">
        <v>25.25847244262695</v>
      </c>
      <c r="Q2077" s="4">
        <v>21.59657287597656</v>
      </c>
      <c r="R2077" s="4">
        <v>400.2374877929688</v>
      </c>
      <c r="S2077" s="4">
        <v>369.6908569335938</v>
      </c>
      <c r="T2077" s="4">
        <v>13.80175018310547</v>
      </c>
      <c r="U2077" s="4">
        <v>20.72511291503906</v>
      </c>
      <c r="V2077" s="4">
        <v>50.57364273071289</v>
      </c>
      <c r="W2077" s="4">
        <v>75.99363708496094</v>
      </c>
      <c r="X2077" s="4">
        <v>499.5022583007812</v>
      </c>
      <c r="Y2077" s="4">
        <v>1999.954467773438</v>
      </c>
      <c r="Z2077" s="4">
        <v>428.7114868164062</v>
      </c>
      <c r="AA2077" s="4">
        <v>101.5221862792969</v>
      </c>
      <c r="AB2077" s="4">
        <v>7.360103607177734</v>
      </c>
      <c r="AC2077" s="4">
        <v>0.3764924705028534</v>
      </c>
      <c r="AD2077" s="4">
        <v>0.1364883184432983</v>
      </c>
      <c r="AE2077" s="4">
        <v>0.02235547080636024</v>
      </c>
      <c r="AF2077" s="4">
        <v>0.1905839890241623</v>
      </c>
      <c r="AG2077" s="4">
        <v>0.01724213920533657</v>
      </c>
      <c r="AH2077" s="4">
        <v>0.6666666865348816</v>
      </c>
      <c r="AI2077" s="4">
        <v>-0.2195652425289154</v>
      </c>
      <c r="AJ2077" s="4">
        <v>2.737391471862793</v>
      </c>
      <c r="AK2077" s="4">
        <v>1</v>
      </c>
      <c r="AL2077" s="4">
        <v>0</v>
      </c>
      <c r="AM2077" s="4">
        <v>0.1599999964237213</v>
      </c>
      <c r="AN2077" s="4">
        <v>111115</v>
      </c>
      <c r="AO2077" s="4">
        <f>X2077*0.000001/(K2077*0.0001)</f>
        <v>0.8325037638346353</v>
      </c>
      <c r="AP2077" s="4">
        <f>(U2077-T2077)/(1000-U2077)*AO2077</f>
        <v>0.005885707484937378</v>
      </c>
      <c r="AQ2077" s="4">
        <f>(P2077+273.15)</f>
        <v>298.4084724426269</v>
      </c>
      <c r="AR2077" s="4">
        <f>(O2077+273.15)</f>
        <v>295.8519672393799</v>
      </c>
      <c r="AS2077" s="4">
        <f>(Y2077*AK2077+Z2077*AL2077)*AM2077</f>
        <v>319.9927076913555</v>
      </c>
      <c r="AT2077" s="4">
        <f>((AS2077+0.00000010773*(AR2077^4-AQ2077^4))-AP2077*44100)/(L2077*0.92*2*29.3+0.00000043092*AQ2077^3)</f>
        <v>0.3583110018270802</v>
      </c>
      <c r="AU2077" s="4">
        <f>0.61365*EXP(17.502*J2077/(240.97+J2077))</f>
        <v>3.229007246575744</v>
      </c>
      <c r="AV2077" s="4">
        <f>AU2077*1000/AA2077</f>
        <v>31.80592700882592</v>
      </c>
      <c r="AW2077" s="4">
        <f>(AV2077-U2077)</f>
        <v>11.08081409378686</v>
      </c>
      <c r="AX2077" s="4">
        <f>IF(D2077,P2077,(O2077+P2077)/2)</f>
        <v>23.98021984100342</v>
      </c>
      <c r="AY2077" s="4">
        <f>0.61365*EXP(17.502*AX2077/(240.97+AX2077))</f>
        <v>2.991417719836547</v>
      </c>
      <c r="AZ2077" s="4">
        <f>IF(AW2077&lt;&gt;0,(1000-(AV2077+U2077)/2)/AW2077*AP2077,0)</f>
        <v>0.5172107634866977</v>
      </c>
      <c r="BA2077" s="4">
        <f>U2077*AA2077/1000</f>
        <v>2.104058774020057</v>
      </c>
      <c r="BB2077" s="4">
        <f>(AY2077-BA2077)</f>
        <v>0.8873589458164899</v>
      </c>
      <c r="BC2077" s="4">
        <f>1/(1.6/F2077+1.37/N2077)</f>
        <v>0.331946843829433</v>
      </c>
      <c r="BD2077" s="4">
        <f>G2077*AA2077*0.001</f>
        <v>29.82263497620876</v>
      </c>
      <c r="BE2077" s="4">
        <f>G2077/S2077</f>
        <v>0.7945959392155029</v>
      </c>
      <c r="BF2077" s="4">
        <f>(1-AP2077*AA2077/AU2077/F2077)*100</f>
        <v>70.73729103601455</v>
      </c>
      <c r="BG2077" s="4">
        <f>(S2077-E2077/(N2077/1.35))</f>
        <v>358.6368797956152</v>
      </c>
      <c r="BH2077" s="4">
        <f>E2077*BF2077/100/BG2077</f>
        <v>0.04586660710952733</v>
      </c>
    </row>
    <row r="2078" ht="16" customHeight="1">
      <c r="A2078" s="4">
        <v>1957</v>
      </c>
      <c r="B2078" t="s" s="2">
        <v>2139</v>
      </c>
      <c r="C2078" s="4">
        <v>11357.0000314042</v>
      </c>
      <c r="D2078" s="4">
        <v>0</v>
      </c>
      <c r="E2078" s="4">
        <f>(R2078-S2078*(1000-T2078)/(1000-U2078))*AO2078</f>
        <v>23.09914292652029</v>
      </c>
      <c r="F2078" s="4">
        <f>IF(AZ2078&lt;&gt;0,1/(1/AZ2078-1/N2078),0)</f>
        <v>0.6167648317991472</v>
      </c>
      <c r="G2078" s="4">
        <f>((BC2078-AP2078/2)*S2078-E2078)/(BC2078+AP2078/2)</f>
        <v>293.0100577199127</v>
      </c>
      <c r="H2078" s="4">
        <f>AP2078*1000</f>
        <v>5.826683232513695</v>
      </c>
      <c r="I2078" s="4">
        <f>(AU2078-BA2078)</f>
        <v>1.136723460924257</v>
      </c>
      <c r="J2078" s="4">
        <f>(P2078+AT2078*D2078)</f>
        <v>25.28507041931152</v>
      </c>
      <c r="K2078" s="4">
        <v>6</v>
      </c>
      <c r="L2078" s="4">
        <f>(K2078*AI2078+AJ2078)</f>
        <v>1.420000016689301</v>
      </c>
      <c r="M2078" s="4">
        <v>1</v>
      </c>
      <c r="N2078" s="4">
        <f>L2078*(M2078+1)*(M2078+1)/(M2078*M2078+1)</f>
        <v>2.840000033378601</v>
      </c>
      <c r="O2078" s="4">
        <v>22.6442813873291</v>
      </c>
      <c r="P2078" s="4">
        <v>25.28507041931152</v>
      </c>
      <c r="Q2078" s="4">
        <v>21.48841667175293</v>
      </c>
      <c r="R2078" s="4">
        <v>400.3558349609375</v>
      </c>
      <c r="S2078" s="4">
        <v>370.0191345214844</v>
      </c>
      <c r="T2078" s="4">
        <v>13.80518913269043</v>
      </c>
      <c r="U2078" s="4">
        <v>20.65965843200684</v>
      </c>
      <c r="V2078" s="4">
        <v>50.75357055664062</v>
      </c>
      <c r="W2078" s="4">
        <v>76.001953125</v>
      </c>
      <c r="X2078" s="4">
        <v>499.4965209960938</v>
      </c>
      <c r="Y2078" s="4">
        <v>1999.886596679688</v>
      </c>
      <c r="Z2078" s="4">
        <v>466.6424255371094</v>
      </c>
      <c r="AA2078" s="4">
        <v>101.5214157104492</v>
      </c>
      <c r="AB2078" s="4">
        <v>7.360103607177734</v>
      </c>
      <c r="AC2078" s="4">
        <v>0.3764924705028534</v>
      </c>
      <c r="AD2078" s="4">
        <v>0.1364883184432983</v>
      </c>
      <c r="AE2078" s="4">
        <v>0.02235547080636024</v>
      </c>
      <c r="AF2078" s="4">
        <v>0.1905839890241623</v>
      </c>
      <c r="AG2078" s="4">
        <v>0.01724213920533657</v>
      </c>
      <c r="AH2078" s="4">
        <v>0.6666666865348816</v>
      </c>
      <c r="AI2078" s="4">
        <v>-0.2195652425289154</v>
      </c>
      <c r="AJ2078" s="4">
        <v>2.737391471862793</v>
      </c>
      <c r="AK2078" s="4">
        <v>1</v>
      </c>
      <c r="AL2078" s="4">
        <v>0</v>
      </c>
      <c r="AM2078" s="4">
        <v>0.1599999964237213</v>
      </c>
      <c r="AN2078" s="4">
        <v>111115</v>
      </c>
      <c r="AO2078" s="4">
        <f>X2078*0.000001/(K2078*0.0001)</f>
        <v>0.8324942016601561</v>
      </c>
      <c r="AP2078" s="4">
        <f>(U2078-T2078)/(1000-U2078)*AO2078</f>
        <v>0.005826683232513696</v>
      </c>
      <c r="AQ2078" s="4">
        <f>(P2078+273.15)</f>
        <v>298.4350704193115</v>
      </c>
      <c r="AR2078" s="4">
        <f>(O2078+273.15)</f>
        <v>295.7942813873291</v>
      </c>
      <c r="AS2078" s="4">
        <f>(Y2078*AK2078+Z2078*AL2078)*AM2078</f>
        <v>319.9818483165982</v>
      </c>
      <c r="AT2078" s="4">
        <f>((AS2078+0.00000010773*(AR2078^4-AQ2078^4))-AP2078*44100)/(L2078*0.92*2*29.3+0.00000043092*AQ2078^3)</f>
        <v>0.3769783239922468</v>
      </c>
      <c r="AU2078" s="4">
        <f>0.61365*EXP(17.502*J2078/(240.97+J2078))</f>
        <v>3.234121233035911</v>
      </c>
      <c r="AV2078" s="4">
        <f>AU2078*1000/AA2078</f>
        <v>31.85654189713033</v>
      </c>
      <c r="AW2078" s="4">
        <f>(AV2078-U2078)</f>
        <v>11.19688346512349</v>
      </c>
      <c r="AX2078" s="4">
        <f>IF(D2078,P2078,(O2078+P2078)/2)</f>
        <v>23.96467590332031</v>
      </c>
      <c r="AY2078" s="4">
        <f>0.61365*EXP(17.502*AX2078/(240.97+AX2078))</f>
        <v>2.988625285979996</v>
      </c>
      <c r="AZ2078" s="4">
        <f>IF(AW2078&lt;&gt;0,(1000-(AV2078+U2078)/2)/AW2078*AP2078,0)</f>
        <v>0.506720072441565</v>
      </c>
      <c r="BA2078" s="4">
        <f>U2078*AA2078/1000</f>
        <v>2.097397772111654</v>
      </c>
      <c r="BB2078" s="4">
        <f>(AY2078-BA2078)</f>
        <v>0.8912275138683428</v>
      </c>
      <c r="BC2078" s="4">
        <f>1/(1.6/F2078+1.37/N2078)</f>
        <v>0.3250366645683441</v>
      </c>
      <c r="BD2078" s="4">
        <f>G2078*AA2078*0.001</f>
        <v>29.74679587712597</v>
      </c>
      <c r="BE2078" s="4">
        <f>G2078/S2078</f>
        <v>0.7918781230025812</v>
      </c>
      <c r="BF2078" s="4">
        <f>(1-AP2078*AA2078/AU2078/F2078)*100</f>
        <v>70.34464167956685</v>
      </c>
      <c r="BG2078" s="4">
        <f>(S2078-E2078/(N2078/1.35))</f>
        <v>359.0389082594077</v>
      </c>
      <c r="BH2078" s="4">
        <f>E2078*BF2078/100/BG2078</f>
        <v>0.04525695947964421</v>
      </c>
    </row>
    <row r="2079" ht="16" customHeight="1">
      <c r="A2079" s="4">
        <v>1958</v>
      </c>
      <c r="B2079" t="s" s="2">
        <v>2140</v>
      </c>
      <c r="C2079" s="4">
        <v>11362.000031292439</v>
      </c>
      <c r="D2079" s="4">
        <v>0</v>
      </c>
      <c r="E2079" s="4">
        <f>(R2079-S2079*(1000-T2079)/(1000-U2079))*AO2079</f>
        <v>22.93108724971824</v>
      </c>
      <c r="F2079" s="4">
        <f>IF(AZ2079&lt;&gt;0,1/(1/AZ2079-1/N2079),0)</f>
        <v>0.6028953907354244</v>
      </c>
      <c r="G2079" s="4">
        <f>((BC2079-AP2079/2)*S2079-E2079)/(BC2079+AP2079/2)</f>
        <v>292.180542666367</v>
      </c>
      <c r="H2079" s="4">
        <f>AP2079*1000</f>
        <v>5.775404724658178</v>
      </c>
      <c r="I2079" s="4">
        <f>(AU2079-BA2079)</f>
        <v>1.148016588272083</v>
      </c>
      <c r="J2079" s="4">
        <f>(P2079+AT2079*D2079)</f>
        <v>25.3144474029541</v>
      </c>
      <c r="K2079" s="4">
        <v>6</v>
      </c>
      <c r="L2079" s="4">
        <f>(K2079*AI2079+AJ2079)</f>
        <v>1.420000016689301</v>
      </c>
      <c r="M2079" s="4">
        <v>1</v>
      </c>
      <c r="N2079" s="4">
        <f>L2079*(M2079+1)*(M2079+1)/(M2079*M2079+1)</f>
        <v>2.840000033378601</v>
      </c>
      <c r="O2079" s="4">
        <v>22.59847450256348</v>
      </c>
      <c r="P2079" s="4">
        <v>25.3144474029541</v>
      </c>
      <c r="Q2079" s="4">
        <v>21.48335456848145</v>
      </c>
      <c r="R2079" s="4">
        <v>400.2094116210938</v>
      </c>
      <c r="S2079" s="4">
        <v>370.0962219238281</v>
      </c>
      <c r="T2079" s="4">
        <v>13.80943298339844</v>
      </c>
      <c r="U2079" s="4">
        <v>20.60410308837891</v>
      </c>
      <c r="V2079" s="4">
        <v>50.91238021850586</v>
      </c>
      <c r="W2079" s="4">
        <v>76.01074981689453</v>
      </c>
      <c r="X2079" s="4">
        <v>499.4862976074219</v>
      </c>
      <c r="Y2079" s="4">
        <v>1999.828613281250</v>
      </c>
      <c r="Z2079" s="4">
        <v>463.2984619140625</v>
      </c>
      <c r="AA2079" s="4">
        <v>101.5215835571289</v>
      </c>
      <c r="AB2079" s="4">
        <v>7.360103607177734</v>
      </c>
      <c r="AC2079" s="4">
        <v>0.3764924705028534</v>
      </c>
      <c r="AD2079" s="4">
        <v>0.1364883184432983</v>
      </c>
      <c r="AE2079" s="4">
        <v>0.02235547080636024</v>
      </c>
      <c r="AF2079" s="4">
        <v>0.1905839890241623</v>
      </c>
      <c r="AG2079" s="4">
        <v>0.01724213920533657</v>
      </c>
      <c r="AH2079" s="4">
        <v>1</v>
      </c>
      <c r="AI2079" s="4">
        <v>-0.2195652425289154</v>
      </c>
      <c r="AJ2079" s="4">
        <v>2.737391471862793</v>
      </c>
      <c r="AK2079" s="4">
        <v>1</v>
      </c>
      <c r="AL2079" s="4">
        <v>0</v>
      </c>
      <c r="AM2079" s="4">
        <v>0.1599999964237213</v>
      </c>
      <c r="AN2079" s="4">
        <v>111115</v>
      </c>
      <c r="AO2079" s="4">
        <f>X2079*0.000001/(K2079*0.0001)</f>
        <v>0.8324771626790363</v>
      </c>
      <c r="AP2079" s="4">
        <f>(U2079-T2079)/(1000-U2079)*AO2079</f>
        <v>0.005775404724658178</v>
      </c>
      <c r="AQ2079" s="4">
        <f>(P2079+273.15)</f>
        <v>298.4644474029541</v>
      </c>
      <c r="AR2079" s="4">
        <f>(O2079+273.15)</f>
        <v>295.7484745025635</v>
      </c>
      <c r="AS2079" s="4">
        <f>(Y2079*AK2079+Z2079*AL2079)*AM2079</f>
        <v>319.9725709730556</v>
      </c>
      <c r="AT2079" s="4">
        <f>((AS2079+0.00000010773*(AR2079^4-AQ2079^4))-AP2079*44100)/(L2079*0.92*2*29.3+0.00000043092*AQ2079^3)</f>
        <v>0.3929257749649055</v>
      </c>
      <c r="AU2079" s="4">
        <f>0.61365*EXP(17.502*J2079/(240.97+J2079))</f>
        <v>3.23977776157864</v>
      </c>
      <c r="AV2079" s="4">
        <f>AU2079*1000/AA2079</f>
        <v>31.9122067255337</v>
      </c>
      <c r="AW2079" s="4">
        <f>(AV2079-U2079)</f>
        <v>11.30810363715479</v>
      </c>
      <c r="AX2079" s="4">
        <f>IF(D2079,P2079,(O2079+P2079)/2)</f>
        <v>23.95646095275879</v>
      </c>
      <c r="AY2079" s="4">
        <f>0.61365*EXP(17.502*AX2079/(240.97+AX2079))</f>
        <v>2.98715040915372</v>
      </c>
      <c r="AZ2079" s="4">
        <f>IF(AW2079&lt;&gt;0,(1000-(AV2079+U2079)/2)/AW2079*AP2079,0)</f>
        <v>0.4973206324595303</v>
      </c>
      <c r="BA2079" s="4">
        <f>U2079*AA2079/1000</f>
        <v>2.091761173306557</v>
      </c>
      <c r="BB2079" s="4">
        <f>(AY2079-BA2079)</f>
        <v>0.8953892358471633</v>
      </c>
      <c r="BC2079" s="4">
        <f>1/(1.6/F2079+1.37/N2079)</f>
        <v>0.318851682538108</v>
      </c>
      <c r="BD2079" s="4">
        <f>G2079*AA2079*0.001</f>
        <v>29.66263137607085</v>
      </c>
      <c r="BE2079" s="4">
        <f>G2079/S2079</f>
        <v>0.7894718328859422</v>
      </c>
      <c r="BF2079" s="4">
        <f>(1-AP2079*AA2079/AU2079/F2079)*100</f>
        <v>69.98187072718667</v>
      </c>
      <c r="BG2079" s="4">
        <f>(S2079-E2079/(N2079/1.35))</f>
        <v>359.1958812818276</v>
      </c>
      <c r="BH2079" s="4">
        <f>E2079*BF2079/100/BG2079</f>
        <v>0.04467646950229127</v>
      </c>
    </row>
    <row r="2080" ht="16" customHeight="1">
      <c r="A2080" s="4">
        <v>1959</v>
      </c>
      <c r="B2080" t="s" s="2">
        <v>2141</v>
      </c>
      <c r="C2080" s="4">
        <v>11367.000031180680</v>
      </c>
      <c r="D2080" s="4">
        <v>0</v>
      </c>
      <c r="E2080" s="4">
        <f>(R2080-S2080*(1000-T2080)/(1000-U2080))*AO2080</f>
        <v>22.81014829604905</v>
      </c>
      <c r="F2080" s="4">
        <f>IF(AZ2080&lt;&gt;0,1/(1/AZ2080-1/N2080),0)</f>
        <v>0.5902360072569929</v>
      </c>
      <c r="G2080" s="4">
        <f>((BC2080-AP2080/2)*S2080-E2080)/(BC2080+AP2080/2)</f>
        <v>291.1804407192329</v>
      </c>
      <c r="H2080" s="4">
        <f>AP2080*1000</f>
        <v>5.72554591659143</v>
      </c>
      <c r="I2080" s="4">
        <f>(AU2080-BA2080)</f>
        <v>1.158246776215601</v>
      </c>
      <c r="J2080" s="4">
        <f>(P2080+AT2080*D2080)</f>
        <v>25.33942031860352</v>
      </c>
      <c r="K2080" s="4">
        <v>6</v>
      </c>
      <c r="L2080" s="4">
        <f>(K2080*AI2080+AJ2080)</f>
        <v>1.420000016689301</v>
      </c>
      <c r="M2080" s="4">
        <v>1</v>
      </c>
      <c r="N2080" s="4">
        <f>L2080*(M2080+1)*(M2080+1)/(M2080*M2080+1)</f>
        <v>2.840000033378601</v>
      </c>
      <c r="O2080" s="4">
        <v>22.5728645324707</v>
      </c>
      <c r="P2080" s="4">
        <v>25.33942031860352</v>
      </c>
      <c r="Q2080" s="4">
        <v>21.51711463928223</v>
      </c>
      <c r="R2080" s="4">
        <v>400.0090942382812</v>
      </c>
      <c r="S2080" s="4">
        <v>370.0618591308594</v>
      </c>
      <c r="T2080" s="4">
        <v>13.81396675109863</v>
      </c>
      <c r="U2080" s="4">
        <v>20.55073356628418</v>
      </c>
      <c r="V2080" s="4">
        <v>51.01956939697266</v>
      </c>
      <c r="W2080" s="4">
        <v>75.94707489013672</v>
      </c>
      <c r="X2080" s="4">
        <v>499.4575500488281</v>
      </c>
      <c r="Y2080" s="4">
        <v>1999.710693359375</v>
      </c>
      <c r="Z2080" s="4">
        <v>435.2919311523438</v>
      </c>
      <c r="AA2080" s="4">
        <v>101.5217437744141</v>
      </c>
      <c r="AB2080" s="4">
        <v>7.360103607177734</v>
      </c>
      <c r="AC2080" s="4">
        <v>0.3764924705028534</v>
      </c>
      <c r="AD2080" s="4">
        <v>0.1364883184432983</v>
      </c>
      <c r="AE2080" s="4">
        <v>0.02235547080636024</v>
      </c>
      <c r="AF2080" s="4">
        <v>0.1905839890241623</v>
      </c>
      <c r="AG2080" s="4">
        <v>0.01724213920533657</v>
      </c>
      <c r="AH2080" s="4">
        <v>1</v>
      </c>
      <c r="AI2080" s="4">
        <v>-0.2195652425289154</v>
      </c>
      <c r="AJ2080" s="4">
        <v>2.737391471862793</v>
      </c>
      <c r="AK2080" s="4">
        <v>1</v>
      </c>
      <c r="AL2080" s="4">
        <v>0</v>
      </c>
      <c r="AM2080" s="4">
        <v>0.1599999964237213</v>
      </c>
      <c r="AN2080" s="4">
        <v>111115</v>
      </c>
      <c r="AO2080" s="4">
        <f>X2080*0.000001/(K2080*0.0001)</f>
        <v>0.8324292500813801</v>
      </c>
      <c r="AP2080" s="4">
        <f>(U2080-T2080)/(1000-U2080)*AO2080</f>
        <v>0.00572554591659143</v>
      </c>
      <c r="AQ2080" s="4">
        <f>(P2080+273.15)</f>
        <v>298.4894203186035</v>
      </c>
      <c r="AR2080" s="4">
        <f>(O2080+273.15)</f>
        <v>295.7228645324707</v>
      </c>
      <c r="AS2080" s="4">
        <f>(Y2080*AK2080+Z2080*AL2080)*AM2080</f>
        <v>319.9537037859773</v>
      </c>
      <c r="AT2080" s="4">
        <f>((AS2080+0.00000010773*(AR2080^4-AQ2080^4))-AP2080*44100)/(L2080*0.92*2*29.3+0.00000043092*AQ2080^3)</f>
        <v>0.4111860904651281</v>
      </c>
      <c r="AU2080" s="4">
        <f>0.61365*EXP(17.502*J2080/(240.97+J2080))</f>
        <v>3.244593083708154</v>
      </c>
      <c r="AV2080" s="4">
        <f>AU2080*1000/AA2080</f>
        <v>31.95958779941553</v>
      </c>
      <c r="AW2080" s="4">
        <f>(AV2080-U2080)</f>
        <v>11.40885423313135</v>
      </c>
      <c r="AX2080" s="4">
        <f>IF(D2080,P2080,(O2080+P2080)/2)</f>
        <v>23.95614242553711</v>
      </c>
      <c r="AY2080" s="4">
        <f>0.61365*EXP(17.502*AX2080/(240.97+AX2080))</f>
        <v>2.987093234967551</v>
      </c>
      <c r="AZ2080" s="4">
        <f>IF(AW2080&lt;&gt;0,(1000-(AV2080+U2080)/2)/AW2080*AP2080,0)</f>
        <v>0.4886749076312875</v>
      </c>
      <c r="BA2080" s="4">
        <f>U2080*AA2080/1000</f>
        <v>2.086346307492553</v>
      </c>
      <c r="BB2080" s="4">
        <f>(AY2080-BA2080)</f>
        <v>0.9007469274749975</v>
      </c>
      <c r="BC2080" s="4">
        <f>1/(1.6/F2080+1.37/N2080)</f>
        <v>0.3131679851651873</v>
      </c>
      <c r="BD2080" s="4">
        <f>G2080*AA2080*0.001</f>
        <v>29.56114609481892</v>
      </c>
      <c r="BE2080" s="4">
        <f>G2080/S2080</f>
        <v>0.7868426143756337</v>
      </c>
      <c r="BF2080" s="4">
        <f>(1-AP2080*AA2080/AU2080/F2080)*100</f>
        <v>69.64780997644424</v>
      </c>
      <c r="BG2080" s="4">
        <f>(S2080-E2080/(N2080/1.35))</f>
        <v>359.2190070753147</v>
      </c>
      <c r="BH2080" s="4">
        <f>E2080*BF2080/100/BG2080</f>
        <v>0.0442258578406641</v>
      </c>
    </row>
    <row r="2081" ht="16" customHeight="1">
      <c r="A2081" s="4">
        <v>1960</v>
      </c>
      <c r="B2081" t="s" s="2">
        <v>2142</v>
      </c>
      <c r="C2081" s="4">
        <v>11372.500031057745</v>
      </c>
      <c r="D2081" s="4">
        <v>0</v>
      </c>
      <c r="E2081" s="4">
        <f>(R2081-S2081*(1000-T2081)/(1000-U2081))*AO2081</f>
        <v>22.74317411000044</v>
      </c>
      <c r="F2081" s="4">
        <f>IF(AZ2081&lt;&gt;0,1/(1/AZ2081-1/N2081),0)</f>
        <v>0.5792057276021914</v>
      </c>
      <c r="G2081" s="4">
        <f>((BC2081-AP2081/2)*S2081-E2081)/(BC2081+AP2081/2)</f>
        <v>290.1539064854821</v>
      </c>
      <c r="H2081" s="4">
        <f>AP2081*1000</f>
        <v>5.671078542186817</v>
      </c>
      <c r="I2081" s="4">
        <f>(AU2081-BA2081)</f>
        <v>1.165338721876835</v>
      </c>
      <c r="J2081" s="4">
        <f>(P2081+AT2081*D2081)</f>
        <v>25.34499931335449</v>
      </c>
      <c r="K2081" s="4">
        <v>6</v>
      </c>
      <c r="L2081" s="4">
        <f>(K2081*AI2081+AJ2081)</f>
        <v>1.420000016689301</v>
      </c>
      <c r="M2081" s="4">
        <v>1</v>
      </c>
      <c r="N2081" s="4">
        <f>L2081*(M2081+1)*(M2081+1)/(M2081*M2081+1)</f>
        <v>2.840000033378601</v>
      </c>
      <c r="O2081" s="4">
        <v>22.56257820129395</v>
      </c>
      <c r="P2081" s="4">
        <v>25.34499931335449</v>
      </c>
      <c r="Q2081" s="4">
        <v>21.54227638244629</v>
      </c>
      <c r="R2081" s="4">
        <v>399.8668823242188</v>
      </c>
      <c r="S2081" s="4">
        <v>370.0250549316406</v>
      </c>
      <c r="T2081" s="4">
        <v>13.81862831115723</v>
      </c>
      <c r="U2081" s="4">
        <v>20.49160194396973</v>
      </c>
      <c r="V2081" s="4">
        <v>51.07865905761719</v>
      </c>
      <c r="W2081" s="4">
        <v>75.79100799560547</v>
      </c>
      <c r="X2081" s="4">
        <v>499.4656982421875</v>
      </c>
      <c r="Y2081" s="4">
        <v>1999.556518554688</v>
      </c>
      <c r="Z2081" s="4">
        <v>369.8611450195312</v>
      </c>
      <c r="AA2081" s="4">
        <v>101.5211486816406</v>
      </c>
      <c r="AB2081" s="4">
        <v>7.360103607177734</v>
      </c>
      <c r="AC2081" s="4">
        <v>0.3764924705028534</v>
      </c>
      <c r="AD2081" s="4">
        <v>0.1364883184432983</v>
      </c>
      <c r="AE2081" s="4">
        <v>0.02235547080636024</v>
      </c>
      <c r="AF2081" s="4">
        <v>0.1905839890241623</v>
      </c>
      <c r="AG2081" s="4">
        <v>0.01724213920533657</v>
      </c>
      <c r="AH2081" s="4">
        <v>1</v>
      </c>
      <c r="AI2081" s="4">
        <v>-0.2195652425289154</v>
      </c>
      <c r="AJ2081" s="4">
        <v>2.737391471862793</v>
      </c>
      <c r="AK2081" s="4">
        <v>1</v>
      </c>
      <c r="AL2081" s="4">
        <v>0</v>
      </c>
      <c r="AM2081" s="4">
        <v>0.1599999964237213</v>
      </c>
      <c r="AN2081" s="4">
        <v>111115</v>
      </c>
      <c r="AO2081" s="4">
        <f>X2081*0.000001/(K2081*0.0001)</f>
        <v>0.8324428304036458</v>
      </c>
      <c r="AP2081" s="4">
        <f>(U2081-T2081)/(1000-U2081)*AO2081</f>
        <v>0.005671078542186817</v>
      </c>
      <c r="AQ2081" s="4">
        <f>(P2081+273.15)</f>
        <v>298.4949993133545</v>
      </c>
      <c r="AR2081" s="4">
        <f>(O2081+273.15)</f>
        <v>295.7125782012939</v>
      </c>
      <c r="AS2081" s="4">
        <f>(Y2081*AK2081+Z2081*AL2081)*AM2081</f>
        <v>319.9290358177786</v>
      </c>
      <c r="AT2081" s="4">
        <f>((AS2081+0.00000010773*(AR2081^4-AQ2081^4))-AP2081*44100)/(L2081*0.92*2*29.3+0.00000043092*AQ2081^3)</f>
        <v>0.4361647666714238</v>
      </c>
      <c r="AU2081" s="4">
        <f>0.61365*EXP(17.502*J2081/(240.97+J2081))</f>
        <v>3.245669689555581</v>
      </c>
      <c r="AV2081" s="4">
        <f>AU2081*1000/AA2081</f>
        <v>31.97037988344332</v>
      </c>
      <c r="AW2081" s="4">
        <f>(AV2081-U2081)</f>
        <v>11.47877793947359</v>
      </c>
      <c r="AX2081" s="4">
        <f>IF(D2081,P2081,(O2081+P2081)/2)</f>
        <v>23.95378875732422</v>
      </c>
      <c r="AY2081" s="4">
        <f>0.61365*EXP(17.502*AX2081/(240.97+AX2081))</f>
        <v>2.986670791894769</v>
      </c>
      <c r="AZ2081" s="4">
        <f>IF(AW2081&lt;&gt;0,(1000-(AV2081+U2081)/2)/AW2081*AP2081,0)</f>
        <v>0.4810895865042797</v>
      </c>
      <c r="BA2081" s="4">
        <f>U2081*AA2081/1000</f>
        <v>2.080330967678746</v>
      </c>
      <c r="BB2081" s="4">
        <f>(AY2081-BA2081)</f>
        <v>0.9063398242160225</v>
      </c>
      <c r="BC2081" s="4">
        <f>1/(1.6/F2081+1.37/N2081)</f>
        <v>0.3081855959244351</v>
      </c>
      <c r="BD2081" s="4">
        <f>G2081*AA2081*0.001</f>
        <v>29.45675788087148</v>
      </c>
      <c r="BE2081" s="4">
        <f>G2081/S2081</f>
        <v>0.7841466479589765</v>
      </c>
      <c r="BF2081" s="4">
        <f>(1-AP2081*AA2081/AU2081/F2081)*100</f>
        <v>69.37437097138132</v>
      </c>
      <c r="BG2081" s="4">
        <f>(S2081-E2081/(N2081/1.35))</f>
        <v>359.2140391965547</v>
      </c>
      <c r="BH2081" s="4">
        <f>E2081*BF2081/100/BG2081</f>
        <v>0.04392348921837514</v>
      </c>
    </row>
    <row r="2082" ht="16" customHeight="1">
      <c r="A2082" s="4">
        <v>1961</v>
      </c>
      <c r="B2082" t="s" s="2">
        <v>2143</v>
      </c>
      <c r="C2082" s="4">
        <v>11377.500030945987</v>
      </c>
      <c r="D2082" s="4">
        <v>0</v>
      </c>
      <c r="E2082" s="4">
        <f>(R2082-S2082*(1000-T2082)/(1000-U2082))*AO2082</f>
        <v>22.70817159732742</v>
      </c>
      <c r="F2082" s="4">
        <f>IF(AZ2082&lt;&gt;0,1/(1/AZ2082-1/N2082),0)</f>
        <v>0.5707316257647298</v>
      </c>
      <c r="G2082" s="4">
        <f>((BC2082-AP2082/2)*S2082-E2082)/(BC2082+AP2082/2)</f>
        <v>289.345032018851</v>
      </c>
      <c r="H2082" s="4">
        <f>AP2082*1000</f>
        <v>5.621487694304279</v>
      </c>
      <c r="I2082" s="4">
        <f>(AU2082-BA2082)</f>
        <v>1.169425834572669</v>
      </c>
      <c r="J2082" s="4">
        <f>(P2082+AT2082*D2082)</f>
        <v>25.33758163452148</v>
      </c>
      <c r="K2082" s="4">
        <v>6</v>
      </c>
      <c r="L2082" s="4">
        <f>(K2082*AI2082+AJ2082)</f>
        <v>1.420000016689301</v>
      </c>
      <c r="M2082" s="4">
        <v>1</v>
      </c>
      <c r="N2082" s="4">
        <f>L2082*(M2082+1)*(M2082+1)/(M2082*M2082+1)</f>
        <v>2.840000033378601</v>
      </c>
      <c r="O2082" s="4">
        <v>22.55898094177246</v>
      </c>
      <c r="P2082" s="4">
        <v>25.33758163452148</v>
      </c>
      <c r="Q2082" s="4">
        <v>21.54394340515137</v>
      </c>
      <c r="R2082" s="4">
        <v>399.8267822265625</v>
      </c>
      <c r="S2082" s="4">
        <v>370.0497436523438</v>
      </c>
      <c r="T2082" s="4">
        <v>13.82261276245117</v>
      </c>
      <c r="U2082" s="4">
        <v>20.43740844726562</v>
      </c>
      <c r="V2082" s="4">
        <v>51.10812377929688</v>
      </c>
      <c r="W2082" s="4">
        <v>75.61258697509766</v>
      </c>
      <c r="X2082" s="4">
        <v>499.4801940917969</v>
      </c>
      <c r="Y2082" s="4">
        <v>1999.396484375</v>
      </c>
      <c r="Z2082" s="4">
        <v>324.1153259277344</v>
      </c>
      <c r="AA2082" s="4">
        <v>101.5203323364258</v>
      </c>
      <c r="AB2082" s="4">
        <v>7.360103607177734</v>
      </c>
      <c r="AC2082" s="4">
        <v>0.3764924705028534</v>
      </c>
      <c r="AD2082" s="4">
        <v>0.1364883184432983</v>
      </c>
      <c r="AE2082" s="4">
        <v>0.02235547080636024</v>
      </c>
      <c r="AF2082" s="4">
        <v>0.1905839890241623</v>
      </c>
      <c r="AG2082" s="4">
        <v>0.01724213920533657</v>
      </c>
      <c r="AH2082" s="4">
        <v>1</v>
      </c>
      <c r="AI2082" s="4">
        <v>-0.2195652425289154</v>
      </c>
      <c r="AJ2082" s="4">
        <v>2.737391471862793</v>
      </c>
      <c r="AK2082" s="4">
        <v>1</v>
      </c>
      <c r="AL2082" s="4">
        <v>0</v>
      </c>
      <c r="AM2082" s="4">
        <v>0.1599999964237213</v>
      </c>
      <c r="AN2082" s="4">
        <v>111115</v>
      </c>
      <c r="AO2082" s="4">
        <f>X2082*0.000001/(K2082*0.0001)</f>
        <v>0.8324669901529946</v>
      </c>
      <c r="AP2082" s="4">
        <f>(U2082-T2082)/(1000-U2082)*AO2082</f>
        <v>0.005621487694304279</v>
      </c>
      <c r="AQ2082" s="4">
        <f>(P2082+273.15)</f>
        <v>298.4875816345215</v>
      </c>
      <c r="AR2082" s="4">
        <f>(O2082+273.15)</f>
        <v>295.7089809417724</v>
      </c>
      <c r="AS2082" s="4">
        <f>(Y2082*AK2082+Z2082*AL2082)*AM2082</f>
        <v>319.903430349601</v>
      </c>
      <c r="AT2082" s="4">
        <f>((AS2082+0.00000010773*(AR2082^4-AQ2082^4))-AP2082*44100)/(L2082*0.92*2*29.3+0.00000043092*AQ2082^3)</f>
        <v>0.461236091917373</v>
      </c>
      <c r="AU2082" s="4">
        <f>0.61365*EXP(17.502*J2082/(240.97+J2082))</f>
        <v>3.244238332234351</v>
      </c>
      <c r="AV2082" s="4">
        <f>AU2082*1000/AA2082</f>
        <v>31.95653774539811</v>
      </c>
      <c r="AW2082" s="4">
        <f>(AV2082-U2082)</f>
        <v>11.51912929813248</v>
      </c>
      <c r="AX2082" s="4">
        <f>IF(D2082,P2082,(O2082+P2082)/2)</f>
        <v>23.94828128814697</v>
      </c>
      <c r="AY2082" s="4">
        <f>0.61365*EXP(17.502*AX2082/(240.97+AX2082))</f>
        <v>2.985682499764972</v>
      </c>
      <c r="AZ2082" s="4">
        <f>IF(AW2082&lt;&gt;0,(1000-(AV2082+U2082)/2)/AW2082*AP2082,0)</f>
        <v>0.475228777343677</v>
      </c>
      <c r="BA2082" s="4">
        <f>U2082*AA2082/1000</f>
        <v>2.074812497661682</v>
      </c>
      <c r="BB2082" s="4">
        <f>(AY2082-BA2082)</f>
        <v>0.9108700021032905</v>
      </c>
      <c r="BC2082" s="4">
        <f>1/(1.6/F2082+1.37/N2082)</f>
        <v>0.3043386304065099</v>
      </c>
      <c r="BD2082" s="4">
        <f>G2082*AA2082*0.001</f>
        <v>29.37440381044751</v>
      </c>
      <c r="BE2082" s="4">
        <f>G2082/S2082</f>
        <v>0.7819084784738736</v>
      </c>
      <c r="BF2082" s="4">
        <f>(1-AP2082*AA2082/AU2082/F2082)*100</f>
        <v>69.17808594670561</v>
      </c>
      <c r="BG2082" s="4">
        <f>(S2082-E2082/(N2082/1.35))</f>
        <v>359.2553664354103</v>
      </c>
      <c r="BH2082" s="4">
        <f>E2082*BF2082/100/BG2082</f>
        <v>0.04372677469064015</v>
      </c>
    </row>
    <row r="2083" ht="29" customHeight="1">
      <c r="A2083" t="s" s="2">
        <v>9</v>
      </c>
      <c r="B2083" t="s" s="5">
        <v>2144</v>
      </c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3"/>
      <c r="AL2083" s="3"/>
      <c r="AM2083" s="3"/>
      <c r="AN2083" s="3"/>
      <c r="AO2083" s="3"/>
      <c r="AP2083" s="3"/>
      <c r="AQ2083" s="3"/>
      <c r="AR2083" s="3"/>
      <c r="AS2083" s="3"/>
      <c r="AT2083" s="3"/>
      <c r="AU2083" s="3"/>
      <c r="AV2083" s="3"/>
      <c r="AW2083" s="3"/>
      <c r="AX2083" s="3"/>
      <c r="AY2083" s="3"/>
      <c r="AZ2083" s="3"/>
      <c r="BA2083" s="3"/>
      <c r="BB2083" s="3"/>
      <c r="BC2083" s="3"/>
      <c r="BD2083" s="3"/>
      <c r="BE2083" s="3"/>
      <c r="BF2083" s="3"/>
      <c r="BG2083" s="3"/>
      <c r="BH2083" s="3"/>
    </row>
    <row r="2084" ht="16" customHeight="1">
      <c r="A2084" s="4">
        <v>1962</v>
      </c>
      <c r="B2084" t="s" s="2">
        <v>2145</v>
      </c>
      <c r="C2084" s="4">
        <v>11382.500030834228</v>
      </c>
      <c r="D2084" s="4">
        <v>0</v>
      </c>
      <c r="E2084" s="4">
        <f>(R2084-S2084*(1000-T2084)/(1000-U2084))*AO2084</f>
        <v>22.3779462090777</v>
      </c>
      <c r="F2084" s="4">
        <f>IF(AZ2084&lt;&gt;0,1/(1/AZ2084-1/N2084),0)</f>
        <v>0.5649882001150913</v>
      </c>
      <c r="G2084" s="4">
        <f>((BC2084-AP2084/2)*S2084-E2084)/(BC2084+AP2084/2)</f>
        <v>289.9134529001031</v>
      </c>
      <c r="H2084" s="4">
        <f>AP2084*1000</f>
        <v>5.568487911433144</v>
      </c>
      <c r="I2084" s="4">
        <f>(AU2084-BA2084)</f>
        <v>1.168280805461185</v>
      </c>
      <c r="J2084" s="4">
        <f>(P2084+AT2084*D2084)</f>
        <v>25.30037307739258</v>
      </c>
      <c r="K2084" s="4">
        <v>6</v>
      </c>
      <c r="L2084" s="4">
        <f>(K2084*AI2084+AJ2084)</f>
        <v>1.420000016689301</v>
      </c>
      <c r="M2084" s="4">
        <v>1</v>
      </c>
      <c r="N2084" s="4">
        <f>L2084*(M2084+1)*(M2084+1)/(M2084*M2084+1)</f>
        <v>2.840000033378601</v>
      </c>
      <c r="O2084" s="4">
        <v>22.55069732666016</v>
      </c>
      <c r="P2084" s="4">
        <v>25.30037307739258</v>
      </c>
      <c r="Q2084" s="4">
        <v>21.4972972869873</v>
      </c>
      <c r="R2084" s="4">
        <v>399.5285339355469</v>
      </c>
      <c r="S2084" s="4">
        <v>370.172119140625</v>
      </c>
      <c r="T2084" s="4">
        <v>13.82553386688232</v>
      </c>
      <c r="U2084" s="4">
        <v>20.37809371948242</v>
      </c>
      <c r="V2084" s="4">
        <v>51.14340972900391</v>
      </c>
      <c r="W2084" s="4">
        <v>75.43193817138672</v>
      </c>
      <c r="X2084" s="4">
        <v>499.5006103515625</v>
      </c>
      <c r="Y2084" s="4">
        <v>1999.271240234375</v>
      </c>
      <c r="Z2084" s="4">
        <v>294.6897277832031</v>
      </c>
      <c r="AA2084" s="4">
        <v>101.5200881958008</v>
      </c>
      <c r="AB2084" s="4">
        <v>7.360103607177734</v>
      </c>
      <c r="AC2084" s="4">
        <v>0.3764924705028534</v>
      </c>
      <c r="AD2084" s="4">
        <v>0.1364883184432983</v>
      </c>
      <c r="AE2084" s="4">
        <v>0.02235547080636024</v>
      </c>
      <c r="AF2084" s="4">
        <v>0.1905839890241623</v>
      </c>
      <c r="AG2084" s="4">
        <v>0.01724213920533657</v>
      </c>
      <c r="AH2084" s="4">
        <v>0.6666666865348816</v>
      </c>
      <c r="AI2084" s="4">
        <v>-0.2195652425289154</v>
      </c>
      <c r="AJ2084" s="4">
        <v>2.737391471862793</v>
      </c>
      <c r="AK2084" s="4">
        <v>1</v>
      </c>
      <c r="AL2084" s="4">
        <v>0</v>
      </c>
      <c r="AM2084" s="4">
        <v>0.1599999964237213</v>
      </c>
      <c r="AN2084" s="4">
        <v>111115</v>
      </c>
      <c r="AO2084" s="4">
        <f>X2084*0.000001/(K2084*0.0001)</f>
        <v>0.8325010172526042</v>
      </c>
      <c r="AP2084" s="4">
        <f>(U2084-T2084)/(1000-U2084)*AO2084</f>
        <v>0.005568487911433145</v>
      </c>
      <c r="AQ2084" s="4">
        <f>(P2084+273.15)</f>
        <v>298.4503730773926</v>
      </c>
      <c r="AR2084" s="4">
        <f>(O2084+273.15)</f>
        <v>295.7006973266601</v>
      </c>
      <c r="AS2084" s="4">
        <f>(Y2084*AK2084+Z2084*AL2084)*AM2084</f>
        <v>319.8833912875489</v>
      </c>
      <c r="AT2084" s="4">
        <f>((AS2084+0.00000010773*(AR2084^4-AQ2084^4))-AP2084*44100)/(L2084*0.92*2*29.3+0.00000043092*AQ2084^3)</f>
        <v>0.4913830722163739</v>
      </c>
      <c r="AU2084" s="4">
        <f>0.61365*EXP(17.502*J2084/(240.97+J2084))</f>
        <v>3.237066677125334</v>
      </c>
      <c r="AV2084" s="4">
        <f>AU2084*1000/AA2084</f>
        <v>31.88597187664018</v>
      </c>
      <c r="AW2084" s="4">
        <f>(AV2084-U2084)</f>
        <v>11.50787815715776</v>
      </c>
      <c r="AX2084" s="4">
        <f>IF(D2084,P2084,(O2084+P2084)/2)</f>
        <v>23.92553520202637</v>
      </c>
      <c r="AY2084" s="4">
        <f>0.61365*EXP(17.502*AX2084/(240.97+AX2084))</f>
        <v>2.98160383901401</v>
      </c>
      <c r="AZ2084" s="4">
        <f>IF(AW2084&lt;&gt;0,(1000-(AV2084+U2084)/2)/AW2084*AP2084,0)</f>
        <v>0.4712399565442866</v>
      </c>
      <c r="BA2084" s="4">
        <f>U2084*AA2084/1000</f>
        <v>2.068785871664149</v>
      </c>
      <c r="BB2084" s="4">
        <f>(AY2084-BA2084)</f>
        <v>0.9128179673498602</v>
      </c>
      <c r="BC2084" s="4">
        <f>1/(1.6/F2084+1.37/N2084)</f>
        <v>0.3017217530218747</v>
      </c>
      <c r="BD2084" s="4">
        <f>G2084*AA2084*0.001</f>
        <v>29.4320393075676</v>
      </c>
      <c r="BE2084" s="4">
        <f>G2084/S2084</f>
        <v>0.7831855450733383</v>
      </c>
      <c r="BF2084" s="4">
        <f>(1-AP2084*AA2084/AU2084/F2084)*100</f>
        <v>69.09005410398163</v>
      </c>
      <c r="BG2084" s="4">
        <f>(S2084-E2084/(N2084/1.35))</f>
        <v>359.5347152578105</v>
      </c>
      <c r="BH2084" s="4">
        <f>E2084*BF2084/100/BG2084</f>
        <v>0.04300262112971528</v>
      </c>
    </row>
    <row r="2085" ht="16" customHeight="1">
      <c r="A2085" s="4">
        <v>1963</v>
      </c>
      <c r="B2085" t="s" s="2">
        <v>2146</v>
      </c>
      <c r="C2085" s="4">
        <v>11388.000030711293</v>
      </c>
      <c r="D2085" s="4">
        <v>0</v>
      </c>
      <c r="E2085" s="4">
        <f>(R2085-S2085*(1000-T2085)/(1000-U2085))*AO2085</f>
        <v>9.142402256235794</v>
      </c>
      <c r="F2085" s="4">
        <f>IF(AZ2085&lt;&gt;0,1/(1/AZ2085-1/N2085),0)</f>
        <v>0.5539840000351676</v>
      </c>
      <c r="G2085" s="4">
        <f>((BC2085-AP2085/2)*S2085-E2085)/(BC2085+AP2085/2)</f>
        <v>327.9703545714782</v>
      </c>
      <c r="H2085" s="4">
        <f>AP2085*1000</f>
        <v>5.504012106321929</v>
      </c>
      <c r="I2085" s="4">
        <f>(AU2085-BA2085)</f>
        <v>1.173939748255237</v>
      </c>
      <c r="J2085" s="4">
        <f>(P2085+AT2085*D2085)</f>
        <v>25.29074859619141</v>
      </c>
      <c r="K2085" s="4">
        <v>6</v>
      </c>
      <c r="L2085" s="4">
        <f>(K2085*AI2085+AJ2085)</f>
        <v>1.420000016689301</v>
      </c>
      <c r="M2085" s="4">
        <v>1</v>
      </c>
      <c r="N2085" s="4">
        <f>L2085*(M2085+1)*(M2085+1)/(M2085*M2085+1)</f>
        <v>2.840000033378601</v>
      </c>
      <c r="O2085" s="4">
        <v>22.51976776123047</v>
      </c>
      <c r="P2085" s="4">
        <v>25.29074859619141</v>
      </c>
      <c r="Q2085" s="4">
        <v>21.36081695556641</v>
      </c>
      <c r="R2085" s="4">
        <v>378.6120910644531</v>
      </c>
      <c r="S2085" s="4">
        <v>365.2152709960938</v>
      </c>
      <c r="T2085" s="4">
        <v>13.82675933837891</v>
      </c>
      <c r="U2085" s="4">
        <v>20.30412101745605</v>
      </c>
      <c r="V2085" s="4">
        <v>51.23410034179688</v>
      </c>
      <c r="W2085" s="4">
        <v>75.28765869140625</v>
      </c>
      <c r="X2085" s="4">
        <v>499.4865112304688</v>
      </c>
      <c r="Y2085" s="4">
        <v>1999.111083984375</v>
      </c>
      <c r="Z2085" s="4">
        <v>279.6150512695312</v>
      </c>
      <c r="AA2085" s="4">
        <v>101.5199890136719</v>
      </c>
      <c r="AB2085" s="4">
        <v>7.360103607177734</v>
      </c>
      <c r="AC2085" s="4">
        <v>0.3764924705028534</v>
      </c>
      <c r="AD2085" s="4">
        <v>0.1364883184432983</v>
      </c>
      <c r="AE2085" s="4">
        <v>0.02235547080636024</v>
      </c>
      <c r="AF2085" s="4">
        <v>0.1905839890241623</v>
      </c>
      <c r="AG2085" s="4">
        <v>0.01724213920533657</v>
      </c>
      <c r="AH2085" s="4">
        <v>0.6666666865348816</v>
      </c>
      <c r="AI2085" s="4">
        <v>-0.2195652425289154</v>
      </c>
      <c r="AJ2085" s="4">
        <v>2.737391471862793</v>
      </c>
      <c r="AK2085" s="4">
        <v>1</v>
      </c>
      <c r="AL2085" s="4">
        <v>0</v>
      </c>
      <c r="AM2085" s="4">
        <v>0.1599999964237213</v>
      </c>
      <c r="AN2085" s="4">
        <v>111115</v>
      </c>
      <c r="AO2085" s="4">
        <f>X2085*0.000001/(K2085*0.0001)</f>
        <v>0.8324775187174478</v>
      </c>
      <c r="AP2085" s="4">
        <f>(U2085-T2085)/(1000-U2085)*AO2085</f>
        <v>0.00550401210632193</v>
      </c>
      <c r="AQ2085" s="4">
        <f>(P2085+273.15)</f>
        <v>298.4407485961914</v>
      </c>
      <c r="AR2085" s="4">
        <f>(O2085+273.15)</f>
        <v>295.6697677612304</v>
      </c>
      <c r="AS2085" s="4">
        <f>(Y2085*AK2085+Z2085*AL2085)*AM2085</f>
        <v>319.8577662881216</v>
      </c>
      <c r="AT2085" s="4">
        <f>((AS2085+0.00000010773*(AR2085^4-AQ2085^4))-AP2085*44100)/(L2085*0.92*2*29.3+0.00000043092*AQ2085^3)</f>
        <v>0.5207435087040092</v>
      </c>
      <c r="AU2085" s="4">
        <f>0.61365*EXP(17.502*J2085/(240.97+J2085))</f>
        <v>3.23521389087964</v>
      </c>
      <c r="AV2085" s="4">
        <f>AU2085*1000/AA2085</f>
        <v>31.86775257081586</v>
      </c>
      <c r="AW2085" s="4">
        <f>(AV2085-U2085)</f>
        <v>11.56363155335981</v>
      </c>
      <c r="AX2085" s="4">
        <f>IF(D2085,P2085,(O2085+P2085)/2)</f>
        <v>23.90525817871094</v>
      </c>
      <c r="AY2085" s="4">
        <f>0.61365*EXP(17.502*AX2085/(240.97+AX2085))</f>
        <v>2.9779720205756</v>
      </c>
      <c r="AZ2085" s="4">
        <f>IF(AW2085&lt;&gt;0,(1000-(AV2085+U2085)/2)/AW2085*AP2085,0)</f>
        <v>0.4635598055564807</v>
      </c>
      <c r="BA2085" s="4">
        <f>U2085*AA2085/1000</f>
        <v>2.061274142624403</v>
      </c>
      <c r="BB2085" s="4">
        <f>(AY2085-BA2085)</f>
        <v>0.9166978779511967</v>
      </c>
      <c r="BC2085" s="4">
        <f>1/(1.6/F2085+1.37/N2085)</f>
        <v>0.2966862153155168</v>
      </c>
      <c r="BD2085" s="4">
        <f>G2085*AA2085*0.001</f>
        <v>33.29554679290653</v>
      </c>
      <c r="BE2085" s="4">
        <f>G2085/S2085</f>
        <v>0.8980192796346298</v>
      </c>
      <c r="BF2085" s="4">
        <f>(1-AP2085*AA2085/AU2085/F2085)*100</f>
        <v>68.82325849227406</v>
      </c>
      <c r="BG2085" s="4">
        <f>(S2085-E2085/(N2085/1.35))</f>
        <v>360.8694108197348</v>
      </c>
      <c r="BH2085" s="4">
        <f>E2085*BF2085/100/BG2085</f>
        <v>0.01743594482812995</v>
      </c>
    </row>
    <row r="2086" ht="16" customHeight="1">
      <c r="A2086" s="4">
        <v>1964</v>
      </c>
      <c r="B2086" t="s" s="2">
        <v>2147</v>
      </c>
      <c r="C2086" s="4">
        <v>11393.000030599535</v>
      </c>
      <c r="D2086" s="4">
        <v>0</v>
      </c>
      <c r="E2086" s="4">
        <f>(R2086-S2086*(1000-T2086)/(1000-U2086))*AO2086</f>
        <v>-3.207910807149339</v>
      </c>
      <c r="F2086" s="4">
        <f>IF(AZ2086&lt;&gt;0,1/(1/AZ2086-1/N2086),0)</f>
        <v>0.5417897057510834</v>
      </c>
      <c r="G2086" s="4">
        <f>((BC2086-AP2086/2)*S2086-E2086)/(BC2086+AP2086/2)</f>
        <v>351.7571335902597</v>
      </c>
      <c r="H2086" s="4">
        <f>AP2086*1000</f>
        <v>5.443743608256128</v>
      </c>
      <c r="I2086" s="4">
        <f>(AU2086-BA2086)</f>
        <v>1.182977973869648</v>
      </c>
      <c r="J2086" s="4">
        <f>(P2086+AT2086*D2086)</f>
        <v>25.30145454406738</v>
      </c>
      <c r="K2086" s="4">
        <v>6</v>
      </c>
      <c r="L2086" s="4">
        <f>(K2086*AI2086+AJ2086)</f>
        <v>1.420000016689301</v>
      </c>
      <c r="M2086" s="4">
        <v>1</v>
      </c>
      <c r="N2086" s="4">
        <f>L2086*(M2086+1)*(M2086+1)/(M2086*M2086+1)</f>
        <v>2.840000033378601</v>
      </c>
      <c r="O2086" s="4">
        <v>22.46719169616699</v>
      </c>
      <c r="P2086" s="4">
        <v>25.30145454406738</v>
      </c>
      <c r="Q2086" s="4">
        <v>21.21305847167969</v>
      </c>
      <c r="R2086" s="4">
        <v>345.6903076171875</v>
      </c>
      <c r="S2086" s="4">
        <v>347.2728881835938</v>
      </c>
      <c r="T2086" s="4">
        <v>13.82849788665771</v>
      </c>
      <c r="U2086" s="4">
        <v>20.2354621887207</v>
      </c>
      <c r="V2086" s="4">
        <v>51.39020156860352</v>
      </c>
      <c r="W2086" s="4">
        <v>75.25461578369141</v>
      </c>
      <c r="X2086" s="4">
        <v>499.4802551269531</v>
      </c>
      <c r="Y2086" s="4">
        <v>1999.017700195312</v>
      </c>
      <c r="Z2086" s="4">
        <v>271.5277709960938</v>
      </c>
      <c r="AA2086" s="4">
        <v>101.519645690918</v>
      </c>
      <c r="AB2086" s="4">
        <v>7.360103607177734</v>
      </c>
      <c r="AC2086" s="4">
        <v>0.3764924705028534</v>
      </c>
      <c r="AD2086" s="4">
        <v>0.1364883184432983</v>
      </c>
      <c r="AE2086" s="4">
        <v>0.02235547080636024</v>
      </c>
      <c r="AF2086" s="4">
        <v>0.1905839890241623</v>
      </c>
      <c r="AG2086" s="4">
        <v>0.01724213920533657</v>
      </c>
      <c r="AH2086" s="4">
        <v>0.6666666865348816</v>
      </c>
      <c r="AI2086" s="4">
        <v>-0.2195652425289154</v>
      </c>
      <c r="AJ2086" s="4">
        <v>2.737391471862793</v>
      </c>
      <c r="AK2086" s="4">
        <v>1</v>
      </c>
      <c r="AL2086" s="4">
        <v>0</v>
      </c>
      <c r="AM2086" s="4">
        <v>0.1599999964237213</v>
      </c>
      <c r="AN2086" s="4">
        <v>111115</v>
      </c>
      <c r="AO2086" s="4">
        <f>X2086*0.000001/(K2086*0.0001)</f>
        <v>0.8324670918782552</v>
      </c>
      <c r="AP2086" s="4">
        <f>(U2086-T2086)/(1000-U2086)*AO2086</f>
        <v>0.005443743608256128</v>
      </c>
      <c r="AQ2086" s="4">
        <f>(P2086+273.15)</f>
        <v>298.4514545440674</v>
      </c>
      <c r="AR2086" s="4">
        <f>(O2086+273.15)</f>
        <v>295.617191696167</v>
      </c>
      <c r="AS2086" s="4">
        <f>(Y2086*AK2086+Z2086*AL2086)*AM2086</f>
        <v>319.8428248822056</v>
      </c>
      <c r="AT2086" s="4">
        <f>((AS2086+0.00000010773*(AR2086^4-AQ2086^4))-AP2086*44100)/(L2086*0.92*2*29.3+0.00000043092*AQ2086^3)</f>
        <v>0.5427200700542599</v>
      </c>
      <c r="AU2086" s="4">
        <f>0.61365*EXP(17.502*J2086/(240.97+J2086))</f>
        <v>3.237274925660541</v>
      </c>
      <c r="AV2086" s="4">
        <f>AU2086*1000/AA2086</f>
        <v>31.88816217421206</v>
      </c>
      <c r="AW2086" s="4">
        <f>(AV2086-U2086)</f>
        <v>11.65269998549136</v>
      </c>
      <c r="AX2086" s="4">
        <f>IF(D2086,P2086,(O2086+P2086)/2)</f>
        <v>23.88432312011719</v>
      </c>
      <c r="AY2086" s="4">
        <f>0.61365*EXP(17.502*AX2086/(240.97+AX2086))</f>
        <v>2.974226400483005</v>
      </c>
      <c r="AZ2086" s="4">
        <f>IF(AW2086&lt;&gt;0,(1000-(AV2086+U2086)/2)/AW2086*AP2086,0)</f>
        <v>0.4549906709496507</v>
      </c>
      <c r="BA2086" s="4">
        <f>U2086*AA2086/1000</f>
        <v>2.054296951790893</v>
      </c>
      <c r="BB2086" s="4">
        <f>(AY2086-BA2086)</f>
        <v>0.9199294486921121</v>
      </c>
      <c r="BC2086" s="4">
        <f>1/(1.6/F2086+1.37/N2086)</f>
        <v>0.2910725400317662</v>
      </c>
      <c r="BD2086" s="4">
        <f>G2086*AA2086*0.001</f>
        <v>35.71025957133607</v>
      </c>
      <c r="BE2086" s="4">
        <f>G2086/S2086</f>
        <v>1.012912742570031</v>
      </c>
      <c r="BF2086" s="4">
        <f>(1-AP2086*AA2086/AU2086/F2086)*100</f>
        <v>68.49079662280205</v>
      </c>
      <c r="BG2086" s="4">
        <f>(S2086-E2086/(N2086/1.35))</f>
        <v>348.7977753451265</v>
      </c>
      <c r="BH2086" s="4">
        <f>E2086*BF2086/100/BG2086</f>
        <v>-0.006299133257348169</v>
      </c>
    </row>
    <row r="2087" ht="16" customHeight="1">
      <c r="A2087" s="4">
        <v>1965</v>
      </c>
      <c r="B2087" t="s" s="2">
        <v>2148</v>
      </c>
      <c r="C2087" s="4">
        <v>11398.000030487776</v>
      </c>
      <c r="D2087" s="4">
        <v>0</v>
      </c>
      <c r="E2087" s="4">
        <f>(R2087-S2087*(1000-T2087)/(1000-U2087))*AO2087</f>
        <v>-9.228762854683477</v>
      </c>
      <c r="F2087" s="4">
        <f>IF(AZ2087&lt;&gt;0,1/(1/AZ2087-1/N2087),0)</f>
        <v>0.5263896091942719</v>
      </c>
      <c r="G2087" s="4">
        <f>((BC2087-AP2087/2)*S2087-E2087)/(BC2087+AP2087/2)</f>
        <v>348.0562884342775</v>
      </c>
      <c r="H2087" s="4">
        <f>AP2087*1000</f>
        <v>5.386256261736333</v>
      </c>
      <c r="I2087" s="4">
        <f>(AU2087-BA2087)</f>
        <v>1.199219214781161</v>
      </c>
      <c r="J2087" s="4">
        <f>(P2087+AT2087*D2087)</f>
        <v>25.35184478759766</v>
      </c>
      <c r="K2087" s="4">
        <v>6</v>
      </c>
      <c r="L2087" s="4">
        <f>(K2087*AI2087+AJ2087)</f>
        <v>1.420000016689301</v>
      </c>
      <c r="M2087" s="4">
        <v>1</v>
      </c>
      <c r="N2087" s="4">
        <f>L2087*(M2087+1)*(M2087+1)/(M2087*M2087+1)</f>
        <v>2.840000033378601</v>
      </c>
      <c r="O2087" s="4">
        <v>22.40396690368652</v>
      </c>
      <c r="P2087" s="4">
        <v>25.35184478759766</v>
      </c>
      <c r="Q2087" s="4">
        <v>21.12152671813965</v>
      </c>
      <c r="R2087" s="4">
        <v>312.9043884277344</v>
      </c>
      <c r="S2087" s="4">
        <v>321.9075622558594</v>
      </c>
      <c r="T2087" s="4">
        <v>13.83157634735107</v>
      </c>
      <c r="U2087" s="4">
        <v>20.17126274108887</v>
      </c>
      <c r="V2087" s="4">
        <v>51.589599609375</v>
      </c>
      <c r="W2087" s="4">
        <v>75.28933715820312</v>
      </c>
      <c r="X2087" s="4">
        <v>499.4829406738281</v>
      </c>
      <c r="Y2087" s="4">
        <v>1998.885253906250</v>
      </c>
      <c r="Z2087" s="4">
        <v>266.2096557617188</v>
      </c>
      <c r="AA2087" s="4">
        <v>101.5192718505859</v>
      </c>
      <c r="AB2087" s="4">
        <v>7.360103607177734</v>
      </c>
      <c r="AC2087" s="4">
        <v>0.3764924705028534</v>
      </c>
      <c r="AD2087" s="4">
        <v>0.1364883184432983</v>
      </c>
      <c r="AE2087" s="4">
        <v>0.02235547080636024</v>
      </c>
      <c r="AF2087" s="4">
        <v>0.1905839890241623</v>
      </c>
      <c r="AG2087" s="4">
        <v>0.01724213920533657</v>
      </c>
      <c r="AH2087" s="4">
        <v>0.6666666865348816</v>
      </c>
      <c r="AI2087" s="4">
        <v>-0.2195652425289154</v>
      </c>
      <c r="AJ2087" s="4">
        <v>2.737391471862793</v>
      </c>
      <c r="AK2087" s="4">
        <v>1</v>
      </c>
      <c r="AL2087" s="4">
        <v>0</v>
      </c>
      <c r="AM2087" s="4">
        <v>0.1599999964237213</v>
      </c>
      <c r="AN2087" s="4">
        <v>111115</v>
      </c>
      <c r="AO2087" s="4">
        <f>X2087*0.000001/(K2087*0.0001)</f>
        <v>0.8324715677897134</v>
      </c>
      <c r="AP2087" s="4">
        <f>(U2087-T2087)/(1000-U2087)*AO2087</f>
        <v>0.005386256261736334</v>
      </c>
      <c r="AQ2087" s="4">
        <f>(P2087+273.15)</f>
        <v>298.5018447875976</v>
      </c>
      <c r="AR2087" s="4">
        <f>(O2087+273.15)</f>
        <v>295.5539669036865</v>
      </c>
      <c r="AS2087" s="4">
        <f>(Y2087*AK2087+Z2087*AL2087)*AM2087</f>
        <v>319.8216334764293</v>
      </c>
      <c r="AT2087" s="4">
        <f>((AS2087+0.00000010773*(AR2087^4-AQ2087^4))-AP2087*44100)/(L2087*0.92*2*29.3+0.00000043092*AQ2087^3)</f>
        <v>0.5566929305769478</v>
      </c>
      <c r="AU2087" s="4">
        <f>0.61365*EXP(17.502*J2087/(240.97+J2087))</f>
        <v>3.246991120563357</v>
      </c>
      <c r="AV2087" s="4">
        <f>AU2087*1000/AA2087</f>
        <v>31.98398748704792</v>
      </c>
      <c r="AW2087" s="4">
        <f>(AV2087-U2087)</f>
        <v>11.81272474595906</v>
      </c>
      <c r="AX2087" s="4">
        <f>IF(D2087,P2087,(O2087+P2087)/2)</f>
        <v>23.87790584564209</v>
      </c>
      <c r="AY2087" s="4">
        <f>0.61365*EXP(17.502*AX2087/(240.97+AX2087))</f>
        <v>2.973079071650881</v>
      </c>
      <c r="AZ2087" s="4">
        <f>IF(AW2087&lt;&gt;0,(1000-(AV2087+U2087)/2)/AW2087*AP2087,0)</f>
        <v>0.4440800579873812</v>
      </c>
      <c r="BA2087" s="4">
        <f>U2087*AA2087/1000</f>
        <v>2.047771905782196</v>
      </c>
      <c r="BB2087" s="4">
        <f>(AY2087-BA2087)</f>
        <v>0.9253071658686856</v>
      </c>
      <c r="BC2087" s="4">
        <f>1/(1.6/F2087+1.37/N2087)</f>
        <v>0.2839321621660052</v>
      </c>
      <c r="BD2087" s="4">
        <f>G2087*AA2087*0.001</f>
        <v>35.33442096486537</v>
      </c>
      <c r="BE2087" s="4">
        <f>G2087/S2087</f>
        <v>1.081230543312414</v>
      </c>
      <c r="BF2087" s="4">
        <f>(1-AP2087*AA2087/AU2087/F2087)*100</f>
        <v>68.00757965634622</v>
      </c>
      <c r="BG2087" s="4">
        <f>(S2087-E2087/(N2087/1.35))</f>
        <v>326.294474124660</v>
      </c>
      <c r="BH2087" s="4">
        <f>E2087*BF2087/100/BG2087</f>
        <v>-0.01923495108684044</v>
      </c>
    </row>
    <row r="2088" ht="16" customHeight="1">
      <c r="A2088" s="4">
        <v>1966</v>
      </c>
      <c r="B2088" t="s" s="2">
        <v>2149</v>
      </c>
      <c r="C2088" s="4">
        <v>11403.500030364841</v>
      </c>
      <c r="D2088" s="4">
        <v>0</v>
      </c>
      <c r="E2088" s="4">
        <f>(R2088-S2088*(1000-T2088)/(1000-U2088))*AO2088</f>
        <v>0.540572799435682</v>
      </c>
      <c r="F2088" s="4">
        <f>IF(AZ2088&lt;&gt;0,1/(1/AZ2088-1/N2088),0)</f>
        <v>0.5130859443384215</v>
      </c>
      <c r="G2088" s="4">
        <f>((BC2088-AP2088/2)*S2088-E2088)/(BC2088+AP2088/2)</f>
        <v>289.4612465621535</v>
      </c>
      <c r="H2088" s="4">
        <f>AP2088*1000</f>
        <v>5.321865358097997</v>
      </c>
      <c r="I2088" s="4">
        <f>(AU2088-BA2088)</f>
        <v>1.21081328220976</v>
      </c>
      <c r="J2088" s="4">
        <f>(P2088+AT2088*D2088)</f>
        <v>25.37465667724609</v>
      </c>
      <c r="K2088" s="4">
        <v>6</v>
      </c>
      <c r="L2088" s="4">
        <f>(K2088*AI2088+AJ2088)</f>
        <v>1.420000016689301</v>
      </c>
      <c r="M2088" s="4">
        <v>1</v>
      </c>
      <c r="N2088" s="4">
        <f>L2088*(M2088+1)*(M2088+1)/(M2088*M2088+1)</f>
        <v>2.840000033378601</v>
      </c>
      <c r="O2088" s="4">
        <v>22.33971977233887</v>
      </c>
      <c r="P2088" s="4">
        <v>25.37465667724609</v>
      </c>
      <c r="Q2088" s="4">
        <v>21.04638290405273</v>
      </c>
      <c r="R2088" s="4">
        <v>299.5752868652344</v>
      </c>
      <c r="S2088" s="4">
        <v>297.0271301269531</v>
      </c>
      <c r="T2088" s="4">
        <v>13.83632946014404</v>
      </c>
      <c r="U2088" s="4">
        <v>20.10055160522461</v>
      </c>
      <c r="V2088" s="4">
        <v>51.80941009521484</v>
      </c>
      <c r="W2088" s="4">
        <v>75.31951904296875</v>
      </c>
      <c r="X2088" s="4">
        <v>499.4931030273438</v>
      </c>
      <c r="Y2088" s="4">
        <v>1998.786621093750</v>
      </c>
      <c r="Z2088" s="4">
        <v>261.8358764648438</v>
      </c>
      <c r="AA2088" s="4">
        <v>101.5188446044922</v>
      </c>
      <c r="AB2088" s="4">
        <v>7.360103607177734</v>
      </c>
      <c r="AC2088" s="4">
        <v>0.3764924705028534</v>
      </c>
      <c r="AD2088" s="4">
        <v>0.1364883184432983</v>
      </c>
      <c r="AE2088" s="4">
        <v>0.02235547080636024</v>
      </c>
      <c r="AF2088" s="4">
        <v>0.1905839890241623</v>
      </c>
      <c r="AG2088" s="4">
        <v>0.01724213920533657</v>
      </c>
      <c r="AH2088" s="4">
        <v>0.6666666865348816</v>
      </c>
      <c r="AI2088" s="4">
        <v>-0.2195652425289154</v>
      </c>
      <c r="AJ2088" s="4">
        <v>2.737391471862793</v>
      </c>
      <c r="AK2088" s="4">
        <v>1</v>
      </c>
      <c r="AL2088" s="4">
        <v>0</v>
      </c>
      <c r="AM2088" s="4">
        <v>0.1599999964237213</v>
      </c>
      <c r="AN2088" s="4">
        <v>111115</v>
      </c>
      <c r="AO2088" s="4">
        <f>X2088*0.000001/(K2088*0.0001)</f>
        <v>0.8324885050455728</v>
      </c>
      <c r="AP2088" s="4">
        <f>(U2088-T2088)/(1000-U2088)*AO2088</f>
        <v>0.005321865358097998</v>
      </c>
      <c r="AQ2088" s="4">
        <f>(P2088+273.15)</f>
        <v>298.5246566772461</v>
      </c>
      <c r="AR2088" s="4">
        <f>(O2088+273.15)</f>
        <v>295.4897197723388</v>
      </c>
      <c r="AS2088" s="4">
        <f>(Y2088*AK2088+Z2088*AL2088)*AM2088</f>
        <v>319.805852226782</v>
      </c>
      <c r="AT2088" s="4">
        <f>((AS2088+0.00000010773*(AR2088^4-AQ2088^4))-AP2088*44100)/(L2088*0.92*2*29.3+0.00000043092*AQ2088^3)</f>
        <v>0.5776699829812271</v>
      </c>
      <c r="AU2088" s="4">
        <f>0.61365*EXP(17.502*J2088/(240.97+J2088))</f>
        <v>3.251398057085133</v>
      </c>
      <c r="AV2088" s="4">
        <f>AU2088*1000/AA2088</f>
        <v>32.02753212718557</v>
      </c>
      <c r="AW2088" s="4">
        <f>(AV2088-U2088)</f>
        <v>11.92698052196096</v>
      </c>
      <c r="AX2088" s="4">
        <f>IF(D2088,P2088,(O2088+P2088)/2)</f>
        <v>23.85718822479248</v>
      </c>
      <c r="AY2088" s="4">
        <f>0.61365*EXP(17.502*AX2088/(240.97+AX2088))</f>
        <v>2.969377659881208</v>
      </c>
      <c r="AZ2088" s="4">
        <f>IF(AW2088&lt;&gt;0,(1000-(AV2088+U2088)/2)/AW2088*AP2088,0)</f>
        <v>0.4345740338096939</v>
      </c>
      <c r="BA2088" s="4">
        <f>U2088*AA2088/1000</f>
        <v>2.040584774875373</v>
      </c>
      <c r="BB2088" s="4">
        <f>(AY2088-BA2088)</f>
        <v>0.9287928850058345</v>
      </c>
      <c r="BC2088" s="4">
        <f>1/(1.6/F2088+1.37/N2088)</f>
        <v>0.2777175816749127</v>
      </c>
      <c r="BD2088" s="4">
        <f>G2088*AA2088*0.001</f>
        <v>29.38577130876586</v>
      </c>
      <c r="BE2088" s="4">
        <f>G2088/S2088</f>
        <v>0.9745279713621923</v>
      </c>
      <c r="BF2088" s="4">
        <f>(1-AP2088*AA2088/AU2088/F2088)*100</f>
        <v>67.61452362509731</v>
      </c>
      <c r="BG2088" s="4">
        <f>(S2088-E2088/(N2088/1.35))</f>
        <v>296.7701677077063</v>
      </c>
      <c r="BH2088" s="4">
        <f>E2088*BF2088/100/BG2088</f>
        <v>0.001231612078830247</v>
      </c>
    </row>
    <row r="2089" ht="16" customHeight="1">
      <c r="A2089" s="4">
        <v>1967</v>
      </c>
      <c r="B2089" t="s" s="2">
        <v>2150</v>
      </c>
      <c r="C2089" s="4">
        <v>11408.500030253083</v>
      </c>
      <c r="D2089" s="4">
        <v>0</v>
      </c>
      <c r="E2089" s="4">
        <f>(R2089-S2089*(1000-T2089)/(1000-U2089))*AO2089</f>
        <v>8.785693140130295</v>
      </c>
      <c r="F2089" s="4">
        <f>IF(AZ2089&lt;&gt;0,1/(1/AZ2089-1/N2089),0)</f>
        <v>0.5036815959391944</v>
      </c>
      <c r="G2089" s="4">
        <f>((BC2089-AP2089/2)*S2089-E2089)/(BC2089+AP2089/2)</f>
        <v>249.3251678600196</v>
      </c>
      <c r="H2089" s="4">
        <f>AP2089*1000</f>
        <v>5.261100308782679</v>
      </c>
      <c r="I2089" s="4">
        <f>(AU2089-BA2089)</f>
        <v>1.215967533197768</v>
      </c>
      <c r="J2089" s="4">
        <f>(P2089+AT2089*D2089)</f>
        <v>25.36547660827637</v>
      </c>
      <c r="K2089" s="4">
        <v>6</v>
      </c>
      <c r="L2089" s="4">
        <f>(K2089*AI2089+AJ2089)</f>
        <v>1.420000016689301</v>
      </c>
      <c r="M2089" s="4">
        <v>1</v>
      </c>
      <c r="N2089" s="4">
        <f>L2089*(M2089+1)*(M2089+1)/(M2089*M2089+1)</f>
        <v>2.840000033378601</v>
      </c>
      <c r="O2089" s="4">
        <v>22.2773609161377</v>
      </c>
      <c r="P2089" s="4">
        <v>25.36547660827637</v>
      </c>
      <c r="Q2089" s="4">
        <v>20.90366172790527</v>
      </c>
      <c r="R2089" s="4">
        <v>298.9956970214844</v>
      </c>
      <c r="S2089" s="4">
        <v>286.6307373046875</v>
      </c>
      <c r="T2089" s="4">
        <v>13.8392333984375</v>
      </c>
      <c r="U2089" s="4">
        <v>20.03236198425293</v>
      </c>
      <c r="V2089" s="4">
        <v>52.01568603515625</v>
      </c>
      <c r="W2089" s="4">
        <v>75.34940338134766</v>
      </c>
      <c r="X2089" s="4">
        <v>499.4930725097656</v>
      </c>
      <c r="Y2089" s="4">
        <v>1999.019042968750</v>
      </c>
      <c r="Z2089" s="4">
        <v>258.6781005859375</v>
      </c>
      <c r="AA2089" s="4">
        <v>101.5185546875</v>
      </c>
      <c r="AB2089" s="4">
        <v>7.360103607177734</v>
      </c>
      <c r="AC2089" s="4">
        <v>0.3764924705028534</v>
      </c>
      <c r="AD2089" s="4">
        <v>0.1364883184432983</v>
      </c>
      <c r="AE2089" s="4">
        <v>0.02235547080636024</v>
      </c>
      <c r="AF2089" s="4">
        <v>0.1905839890241623</v>
      </c>
      <c r="AG2089" s="4">
        <v>0.01724213920533657</v>
      </c>
      <c r="AH2089" s="4">
        <v>0.6666666865348816</v>
      </c>
      <c r="AI2089" s="4">
        <v>-0.2195652425289154</v>
      </c>
      <c r="AJ2089" s="4">
        <v>2.737391471862793</v>
      </c>
      <c r="AK2089" s="4">
        <v>1</v>
      </c>
      <c r="AL2089" s="4">
        <v>0</v>
      </c>
      <c r="AM2089" s="4">
        <v>0.1599999964237213</v>
      </c>
      <c r="AN2089" s="4">
        <v>111115</v>
      </c>
      <c r="AO2089" s="4">
        <f>X2089*0.000001/(K2089*0.0001)</f>
        <v>0.8324884541829426</v>
      </c>
      <c r="AP2089" s="4">
        <f>(U2089-T2089)/(1000-U2089)*AO2089</f>
        <v>0.005261100308782679</v>
      </c>
      <c r="AQ2089" s="4">
        <f>(P2089+273.15)</f>
        <v>298.5154766082763</v>
      </c>
      <c r="AR2089" s="4">
        <f>(O2089+273.15)</f>
        <v>295.4273609161377</v>
      </c>
      <c r="AS2089" s="4">
        <f>(Y2089*AK2089+Z2089*AL2089)*AM2089</f>
        <v>319.8430397259508</v>
      </c>
      <c r="AT2089" s="4">
        <f>((AS2089+0.00000010773*(AR2089^4-AQ2089^4))-AP2089*44100)/(L2089*0.92*2*29.3+0.00000043092*AQ2089^3)</f>
        <v>0.6018660657648779</v>
      </c>
      <c r="AU2089" s="4">
        <f>0.61365*EXP(17.502*J2089/(240.97+J2089))</f>
        <v>3.249623968815945</v>
      </c>
      <c r="AV2089" s="4">
        <f>AU2089*1000/AA2089</f>
        <v>32.01014808395487</v>
      </c>
      <c r="AW2089" s="4">
        <f>(AV2089-U2089)</f>
        <v>11.97778609970194</v>
      </c>
      <c r="AX2089" s="4">
        <f>IF(D2089,P2089,(O2089+P2089)/2)</f>
        <v>23.82141876220703</v>
      </c>
      <c r="AY2089" s="4">
        <f>0.61365*EXP(17.502*AX2089/(240.97+AX2089))</f>
        <v>2.962996568372951</v>
      </c>
      <c r="AZ2089" s="4">
        <f>IF(AW2089&lt;&gt;0,(1000-(AV2089+U2089)/2)/AW2089*AP2089,0)</f>
        <v>0.4278085977854753</v>
      </c>
      <c r="BA2089" s="4">
        <f>U2089*AA2089/1000</f>
        <v>2.033656435618177</v>
      </c>
      <c r="BB2089" s="4">
        <f>(AY2089-BA2089)</f>
        <v>0.9293401327547741</v>
      </c>
      <c r="BC2089" s="4">
        <f>1/(1.6/F2089+1.37/N2089)</f>
        <v>0.2732983889799736</v>
      </c>
      <c r="BD2089" s="4">
        <f>G2089*AA2089*0.001</f>
        <v>25.31113068836752</v>
      </c>
      <c r="BE2089" s="4">
        <f>G2089/S2089</f>
        <v>0.8698479800335852</v>
      </c>
      <c r="BF2089" s="4">
        <f>(1-AP2089*AA2089/AU2089/F2089)*100</f>
        <v>67.36881717606991</v>
      </c>
      <c r="BG2089" s="4">
        <f>(S2089-E2089/(N2089/1.35))</f>
        <v>282.4544395582872</v>
      </c>
      <c r="BH2089" s="4">
        <f>E2089*BF2089/100/BG2089</f>
        <v>0.02095494607371357</v>
      </c>
    </row>
    <row r="2090" ht="16" customHeight="1">
      <c r="A2090" s="4">
        <v>1968</v>
      </c>
      <c r="B2090" t="s" s="2">
        <v>2151</v>
      </c>
      <c r="C2090" s="4">
        <v>11414.000030130148</v>
      </c>
      <c r="D2090" s="4">
        <v>0</v>
      </c>
      <c r="E2090" s="4">
        <f>(R2090-S2090*(1000-T2090)/(1000-U2090))*AO2090</f>
        <v>12.18449742468293</v>
      </c>
      <c r="F2090" s="4">
        <f>IF(AZ2090&lt;&gt;0,1/(1/AZ2090-1/N2090),0)</f>
        <v>0.4956110580356219</v>
      </c>
      <c r="G2090" s="4">
        <f>((BC2090-AP2090/2)*S2090-E2090)/(BC2090+AP2090/2)</f>
        <v>232.2227200688886</v>
      </c>
      <c r="H2090" s="4">
        <f>AP2090*1000</f>
        <v>5.190042983556277</v>
      </c>
      <c r="I2090" s="4">
        <f>(AU2090-BA2090)</f>
        <v>1.216233209059296</v>
      </c>
      <c r="J2090" s="4">
        <f>(P2090+AT2090*D2090)</f>
        <v>25.32445526123047</v>
      </c>
      <c r="K2090" s="4">
        <v>6</v>
      </c>
      <c r="L2090" s="4">
        <f>(K2090*AI2090+AJ2090)</f>
        <v>1.420000016689301</v>
      </c>
      <c r="M2090" s="4">
        <v>1</v>
      </c>
      <c r="N2090" s="4">
        <f>L2090*(M2090+1)*(M2090+1)/(M2090*M2090+1)</f>
        <v>2.840000033378601</v>
      </c>
      <c r="O2090" s="4">
        <v>22.18426513671875</v>
      </c>
      <c r="P2090" s="4">
        <v>25.32445526123047</v>
      </c>
      <c r="Q2090" s="4">
        <v>20.6623363494873</v>
      </c>
      <c r="R2090" s="4">
        <v>298.7882690429688</v>
      </c>
      <c r="S2090" s="4">
        <v>282.3915710449219</v>
      </c>
      <c r="T2090" s="4">
        <v>13.84181785583496</v>
      </c>
      <c r="U2090" s="4">
        <v>19.9517765045166</v>
      </c>
      <c r="V2090" s="4">
        <v>52.30857086181641</v>
      </c>
      <c r="W2090" s="4">
        <v>75.45641326904297</v>
      </c>
      <c r="X2090" s="4">
        <v>499.4952697753906</v>
      </c>
      <c r="Y2090" s="4">
        <v>1999.3623046875</v>
      </c>
      <c r="Z2090" s="4">
        <v>255.8403625488281</v>
      </c>
      <c r="AA2090" s="4">
        <v>101.5184555053711</v>
      </c>
      <c r="AB2090" s="4">
        <v>7.360103607177734</v>
      </c>
      <c r="AC2090" s="4">
        <v>0.3764924705028534</v>
      </c>
      <c r="AD2090" s="4">
        <v>0.1364883184432983</v>
      </c>
      <c r="AE2090" s="4">
        <v>0.02235547080636024</v>
      </c>
      <c r="AF2090" s="4">
        <v>0.1905839890241623</v>
      </c>
      <c r="AG2090" s="4">
        <v>0.01724213920533657</v>
      </c>
      <c r="AH2090" s="4">
        <v>0.6666666865348816</v>
      </c>
      <c r="AI2090" s="4">
        <v>-0.2195652425289154</v>
      </c>
      <c r="AJ2090" s="4">
        <v>2.737391471862793</v>
      </c>
      <c r="AK2090" s="4">
        <v>1</v>
      </c>
      <c r="AL2090" s="4">
        <v>0</v>
      </c>
      <c r="AM2090" s="4">
        <v>0.1599999964237213</v>
      </c>
      <c r="AN2090" s="4">
        <v>111115</v>
      </c>
      <c r="AO2090" s="4">
        <f>X2090*0.000001/(K2090*0.0001)</f>
        <v>0.8324921162923176</v>
      </c>
      <c r="AP2090" s="4">
        <f>(U2090-T2090)/(1000-U2090)*AO2090</f>
        <v>0.005190042983556277</v>
      </c>
      <c r="AQ2090" s="4">
        <f>(P2090+273.15)</f>
        <v>298.4744552612304</v>
      </c>
      <c r="AR2090" s="4">
        <f>(O2090+273.15)</f>
        <v>295.3342651367187</v>
      </c>
      <c r="AS2090" s="4">
        <f>(Y2090*AK2090+Z2090*AL2090)*AM2090</f>
        <v>319.8979615997232</v>
      </c>
      <c r="AT2090" s="4">
        <f>((AS2090+0.00000010773*(AR2090^4-AQ2090^4))-AP2090*44100)/(L2090*0.92*2*29.3+0.00000043092*AQ2090^3)</f>
        <v>0.6317210503294367</v>
      </c>
      <c r="AU2090" s="4">
        <f>0.61365*EXP(17.502*J2090/(240.97+J2090))</f>
        <v>3.241706744386173</v>
      </c>
      <c r="AV2090" s="4">
        <f>AU2090*1000/AA2090</f>
        <v>31.93219132667619</v>
      </c>
      <c r="AW2090" s="4">
        <f>(AV2090-U2090)</f>
        <v>11.98041482215959</v>
      </c>
      <c r="AX2090" s="4">
        <f>IF(D2090,P2090,(O2090+P2090)/2)</f>
        <v>23.75436019897461</v>
      </c>
      <c r="AY2090" s="4">
        <f>0.61365*EXP(17.502*AX2090/(240.97+AX2090))</f>
        <v>2.951065964811374</v>
      </c>
      <c r="AZ2090" s="4">
        <f>IF(AW2090&lt;&gt;0,(1000-(AV2090+U2090)/2)/AW2090*AP2090,0)</f>
        <v>0.4219722811771822</v>
      </c>
      <c r="BA2090" s="4">
        <f>U2090*AA2090/1000</f>
        <v>2.025473535326877</v>
      </c>
      <c r="BB2090" s="4">
        <f>(AY2090-BA2090)</f>
        <v>0.9255924294844973</v>
      </c>
      <c r="BC2090" s="4">
        <f>1/(1.6/F2090+1.37/N2090)</f>
        <v>0.2694885831959398</v>
      </c>
      <c r="BD2090" s="4">
        <f>G2090*AA2090*0.001</f>
        <v>23.57489187464972</v>
      </c>
      <c r="BE2090" s="4">
        <f>G2090/S2090</f>
        <v>0.8223429587845149</v>
      </c>
      <c r="BF2090" s="4">
        <f>(1-AP2090*AA2090/AU2090/F2090)*100</f>
        <v>67.20548260831599</v>
      </c>
      <c r="BG2090" s="4">
        <f>(S2090-E2090/(N2090/1.35))</f>
        <v>276.5996445202755</v>
      </c>
      <c r="BH2090" s="4">
        <f>E2090*BF2090/100/BG2090</f>
        <v>0.02960470289778605</v>
      </c>
    </row>
    <row r="2091" ht="16" customHeight="1">
      <c r="A2091" s="4">
        <v>1969</v>
      </c>
      <c r="B2091" t="s" s="2">
        <v>2152</v>
      </c>
      <c r="C2091" s="4">
        <v>11419.000030018389</v>
      </c>
      <c r="D2091" s="4">
        <v>0</v>
      </c>
      <c r="E2091" s="4">
        <f>(R2091-S2091*(1000-T2091)/(1000-U2091))*AO2091</f>
        <v>13.25316901321541</v>
      </c>
      <c r="F2091" s="4">
        <f>IF(AZ2091&lt;&gt;0,1/(1/AZ2091-1/N2091),0)</f>
        <v>0.4892211158442052</v>
      </c>
      <c r="G2091" s="4">
        <f>((BC2091-AP2091/2)*S2091-E2091)/(BC2091+AP2091/2)</f>
        <v>226.4042116925623</v>
      </c>
      <c r="H2091" s="4">
        <f>AP2091*1000</f>
        <v>5.127904553941022</v>
      </c>
      <c r="I2091" s="4">
        <f>(AU2091-BA2091)</f>
        <v>1.215134600155997</v>
      </c>
      <c r="J2091" s="4">
        <f>(P2091+AT2091*D2091)</f>
        <v>25.2812671661377</v>
      </c>
      <c r="K2091" s="4">
        <v>6</v>
      </c>
      <c r="L2091" s="4">
        <f>(K2091*AI2091+AJ2091)</f>
        <v>1.420000016689301</v>
      </c>
      <c r="M2091" s="4">
        <v>1</v>
      </c>
      <c r="N2091" s="4">
        <f>L2091*(M2091+1)*(M2091+1)/(M2091*M2091+1)</f>
        <v>2.840000033378601</v>
      </c>
      <c r="O2091" s="4">
        <v>22.07521057128906</v>
      </c>
      <c r="P2091" s="4">
        <v>25.2812671661377</v>
      </c>
      <c r="Q2091" s="4">
        <v>20.45928192138672</v>
      </c>
      <c r="R2091" s="4">
        <v>298.6754150390625</v>
      </c>
      <c r="S2091" s="4">
        <v>281.0246276855469</v>
      </c>
      <c r="T2091" s="4">
        <v>13.84340190887451</v>
      </c>
      <c r="U2091" s="4">
        <v>19.88060760498047</v>
      </c>
      <c r="V2091" s="4">
        <v>52.64952087402344</v>
      </c>
      <c r="W2091" s="4">
        <v>75.66744995117188</v>
      </c>
      <c r="X2091" s="4">
        <v>499.4985046386719</v>
      </c>
      <c r="Y2091" s="4">
        <v>1999.584716796875</v>
      </c>
      <c r="Z2091" s="4">
        <v>253.7334136962891</v>
      </c>
      <c r="AA2091" s="4">
        <v>101.5187759399414</v>
      </c>
      <c r="AB2091" s="4">
        <v>7.360103607177734</v>
      </c>
      <c r="AC2091" s="4">
        <v>0.3764924705028534</v>
      </c>
      <c r="AD2091" s="4">
        <v>0.1364883184432983</v>
      </c>
      <c r="AE2091" s="4">
        <v>0.02235547080636024</v>
      </c>
      <c r="AF2091" s="4">
        <v>0.1905839890241623</v>
      </c>
      <c r="AG2091" s="4">
        <v>0.01724213920533657</v>
      </c>
      <c r="AH2091" s="4">
        <v>0.6666666865348816</v>
      </c>
      <c r="AI2091" s="4">
        <v>-0.2195652425289154</v>
      </c>
      <c r="AJ2091" s="4">
        <v>2.737391471862793</v>
      </c>
      <c r="AK2091" s="4">
        <v>1</v>
      </c>
      <c r="AL2091" s="4">
        <v>0</v>
      </c>
      <c r="AM2091" s="4">
        <v>0.1599999964237213</v>
      </c>
      <c r="AN2091" s="4">
        <v>111115</v>
      </c>
      <c r="AO2091" s="4">
        <f>X2091*0.000001/(K2091*0.0001)</f>
        <v>0.8324975077311196</v>
      </c>
      <c r="AP2091" s="4">
        <f>(U2091-T2091)/(1000-U2091)*AO2091</f>
        <v>0.005127904553941022</v>
      </c>
      <c r="AQ2091" s="4">
        <f>(P2091+273.15)</f>
        <v>298.4312671661377</v>
      </c>
      <c r="AR2091" s="4">
        <f>(O2091+273.15)</f>
        <v>295.225210571289</v>
      </c>
      <c r="AS2091" s="4">
        <f>(Y2091*AK2091+Z2091*AL2091)*AM2091</f>
        <v>319.9335475364278</v>
      </c>
      <c r="AT2091" s="4">
        <f>((AS2091+0.00000010773*(AR2091^4-AQ2091^4))-AP2091*44100)/(L2091*0.92*2*29.3+0.00000043092*AQ2091^3)</f>
        <v>0.6551723246753295</v>
      </c>
      <c r="AU2091" s="4">
        <f>0.61365*EXP(17.502*J2091/(240.97+J2091))</f>
        <v>3.233389549155905</v>
      </c>
      <c r="AV2091" s="4">
        <f>AU2091*1000/AA2091</f>
        <v>31.85016288089191</v>
      </c>
      <c r="AW2091" s="4">
        <f>(AV2091-U2091)</f>
        <v>11.96955527591144</v>
      </c>
      <c r="AX2091" s="4">
        <f>IF(D2091,P2091,(O2091+P2091)/2)</f>
        <v>23.67823886871338</v>
      </c>
      <c r="AY2091" s="4">
        <f>0.61365*EXP(17.502*AX2091/(240.97+AX2091))</f>
        <v>2.937573902135282</v>
      </c>
      <c r="AZ2091" s="4">
        <f>IF(AW2091&lt;&gt;0,(1000-(AV2091+U2091)/2)/AW2091*AP2091,0)</f>
        <v>0.4173312384644097</v>
      </c>
      <c r="BA2091" s="4">
        <f>U2091*AA2091/1000</f>
        <v>2.018254948999907</v>
      </c>
      <c r="BB2091" s="4">
        <f>(AY2091-BA2091)</f>
        <v>0.9193189531353751</v>
      </c>
      <c r="BC2091" s="4">
        <f>1/(1.6/F2091+1.37/N2091)</f>
        <v>0.2664606645106617</v>
      </c>
      <c r="BD2091" s="4">
        <f>G2091*AA2091*0.001</f>
        <v>22.9842784386763</v>
      </c>
      <c r="BE2091" s="4">
        <f>G2091/S2091</f>
        <v>0.805638329840251</v>
      </c>
      <c r="BF2091" s="4">
        <f>(1-AP2091*AA2091/AU2091/F2091)*100</f>
        <v>67.0903637911745</v>
      </c>
      <c r="BG2091" s="4">
        <f>(S2091-E2091/(N2091/1.35))</f>
        <v>274.7247058695053</v>
      </c>
      <c r="BH2091" s="4">
        <f>E2091*BF2091/100/BG2091</f>
        <v>0.03236548848667785</v>
      </c>
    </row>
    <row r="2092" ht="16" customHeight="1">
      <c r="A2092" s="4">
        <v>1970</v>
      </c>
      <c r="B2092" t="s" s="2">
        <v>2153</v>
      </c>
      <c r="C2092" s="4">
        <v>11424.000029906631</v>
      </c>
      <c r="D2092" s="4">
        <v>0</v>
      </c>
      <c r="E2092" s="4">
        <f>(R2092-S2092*(1000-T2092)/(1000-U2092))*AO2092</f>
        <v>13.80883082284007</v>
      </c>
      <c r="F2092" s="4">
        <f>IF(AZ2092&lt;&gt;0,1/(1/AZ2092-1/N2092),0)</f>
        <v>0.4848294015994589</v>
      </c>
      <c r="G2092" s="4">
        <f>((BC2092-AP2092/2)*S2092-E2092)/(BC2092+AP2092/2)</f>
        <v>223.5299175761205</v>
      </c>
      <c r="H2092" s="4">
        <f>AP2092*1000</f>
        <v>5.068321889851608</v>
      </c>
      <c r="I2092" s="4">
        <f>(AU2092-BA2092)</f>
        <v>1.210411566748885</v>
      </c>
      <c r="J2092" s="4">
        <f>(P2092+AT2092*D2092)</f>
        <v>25.22061920166016</v>
      </c>
      <c r="K2092" s="4">
        <v>6</v>
      </c>
      <c r="L2092" s="4">
        <f>(K2092*AI2092+AJ2092)</f>
        <v>1.420000016689301</v>
      </c>
      <c r="M2092" s="4">
        <v>1</v>
      </c>
      <c r="N2092" s="4">
        <f>L2092*(M2092+1)*(M2092+1)/(M2092*M2092+1)</f>
        <v>2.840000033378601</v>
      </c>
      <c r="O2092" s="4">
        <v>21.96186256408691</v>
      </c>
      <c r="P2092" s="4">
        <v>25.22061920166016</v>
      </c>
      <c r="Q2092" s="4">
        <v>20.32172775268555</v>
      </c>
      <c r="R2092" s="4">
        <v>298.8902893066406</v>
      </c>
      <c r="S2092" s="4">
        <v>280.5944519042969</v>
      </c>
      <c r="T2092" s="4">
        <v>13.84478569030762</v>
      </c>
      <c r="U2092" s="4">
        <v>19.81236267089844</v>
      </c>
      <c r="V2092" s="4">
        <v>53.01598358154297</v>
      </c>
      <c r="W2092" s="4">
        <v>75.92283630371094</v>
      </c>
      <c r="X2092" s="4">
        <v>499.4898071289062</v>
      </c>
      <c r="Y2092" s="4">
        <v>1999.548461914062</v>
      </c>
      <c r="Z2092" s="4">
        <v>251.9044189453125</v>
      </c>
      <c r="AA2092" s="4">
        <v>101.518928527832</v>
      </c>
      <c r="AB2092" s="4">
        <v>7.360103607177734</v>
      </c>
      <c r="AC2092" s="4">
        <v>0.3764924705028534</v>
      </c>
      <c r="AD2092" s="4">
        <v>0.1364883184432983</v>
      </c>
      <c r="AE2092" s="4">
        <v>0.02235547080636024</v>
      </c>
      <c r="AF2092" s="4">
        <v>0.1905839890241623</v>
      </c>
      <c r="AG2092" s="4">
        <v>0.01724213920533657</v>
      </c>
      <c r="AH2092" s="4">
        <v>0.6666666865348816</v>
      </c>
      <c r="AI2092" s="4">
        <v>-0.2195652425289154</v>
      </c>
      <c r="AJ2092" s="4">
        <v>2.737391471862793</v>
      </c>
      <c r="AK2092" s="4">
        <v>1</v>
      </c>
      <c r="AL2092" s="4">
        <v>0</v>
      </c>
      <c r="AM2092" s="4">
        <v>0.1599999964237213</v>
      </c>
      <c r="AN2092" s="4">
        <v>111115</v>
      </c>
      <c r="AO2092" s="4">
        <f>X2092*0.000001/(K2092*0.0001)</f>
        <v>0.8324830118815103</v>
      </c>
      <c r="AP2092" s="4">
        <f>(U2092-T2092)/(1000-U2092)*AO2092</f>
        <v>0.005068321889851609</v>
      </c>
      <c r="AQ2092" s="4">
        <f>(P2092+273.15)</f>
        <v>298.3706192016601</v>
      </c>
      <c r="AR2092" s="4">
        <f>(O2092+273.15)</f>
        <v>295.1118625640869</v>
      </c>
      <c r="AS2092" s="4">
        <f>(Y2092*AK2092+Z2092*AL2092)*AM2092</f>
        <v>319.9277467553075</v>
      </c>
      <c r="AT2092" s="4">
        <f>((AS2092+0.00000010773*(AR2092^4-AQ2092^4))-AP2092*44100)/(L2092*0.92*2*29.3+0.00000043092*AQ2092^3)</f>
        <v>0.6786342952099551</v>
      </c>
      <c r="AU2092" s="4">
        <f>0.61365*EXP(17.502*J2092/(240.97+J2092))</f>
        <v>3.221741396703311</v>
      </c>
      <c r="AV2092" s="4">
        <f>AU2092*1000/AA2092</f>
        <v>31.73537628325195</v>
      </c>
      <c r="AW2092" s="4">
        <f>(AV2092-U2092)</f>
        <v>11.92301361235351</v>
      </c>
      <c r="AX2092" s="4">
        <f>IF(D2092,P2092,(O2092+P2092)/2)</f>
        <v>23.59124088287354</v>
      </c>
      <c r="AY2092" s="4">
        <f>0.61365*EXP(17.502*AX2092/(240.97+AX2092))</f>
        <v>2.922220098313251</v>
      </c>
      <c r="AZ2092" s="4">
        <f>IF(AW2092&lt;&gt;0,(1000-(AV2092+U2092)/2)/AW2092*AP2092,0)</f>
        <v>0.4141311738400428</v>
      </c>
      <c r="BA2092" s="4">
        <f>U2092*AA2092/1000</f>
        <v>2.011329829954426</v>
      </c>
      <c r="BB2092" s="4">
        <f>(AY2092-BA2092)</f>
        <v>0.9108902683588251</v>
      </c>
      <c r="BC2092" s="4">
        <f>1/(1.6/F2092+1.37/N2092)</f>
        <v>0.2643737180890934</v>
      </c>
      <c r="BD2092" s="4">
        <f>G2092*AA2092*0.001</f>
        <v>22.69251772624236</v>
      </c>
      <c r="BE2092" s="4">
        <f>G2092/S2092</f>
        <v>0.7966298551489552</v>
      </c>
      <c r="BF2092" s="4">
        <f>(1-AP2092*AA2092/AU2092/F2092)*100</f>
        <v>67.05939372286468</v>
      </c>
      <c r="BG2092" s="4">
        <f>(S2092-E2092/(N2092/1.35))</f>
        <v>274.0303950762212</v>
      </c>
      <c r="BH2092" s="4">
        <f>E2092*BF2092/100/BG2092</f>
        <v>0.0337923033225454</v>
      </c>
    </row>
    <row r="2093" ht="16" customHeight="1">
      <c r="A2093" s="4">
        <v>1971</v>
      </c>
      <c r="B2093" t="s" s="2">
        <v>2154</v>
      </c>
      <c r="C2093" s="4">
        <v>11429.5000297837</v>
      </c>
      <c r="D2093" s="4">
        <v>0</v>
      </c>
      <c r="E2093" s="4">
        <f>(R2093-S2093*(1000-T2093)/(1000-U2093))*AO2093</f>
        <v>14.15617848211594</v>
      </c>
      <c r="F2093" s="4">
        <f>IF(AZ2093&lt;&gt;0,1/(1/AZ2093-1/N2093),0)</f>
        <v>0.4781262723043645</v>
      </c>
      <c r="G2093" s="4">
        <f>((BC2093-AP2093/2)*S2093-E2093)/(BC2093+AP2093/2)</f>
        <v>221.6187005117234</v>
      </c>
      <c r="H2093" s="4">
        <f>AP2093*1000</f>
        <v>5.009961474978604</v>
      </c>
      <c r="I2093" s="4">
        <f>(AU2093-BA2093)</f>
        <v>1.210886107931639</v>
      </c>
      <c r="J2093" s="4">
        <f>(P2093+AT2093*D2093)</f>
        <v>25.18781089782715</v>
      </c>
      <c r="K2093" s="4">
        <v>6</v>
      </c>
      <c r="L2093" s="4">
        <f>(K2093*AI2093+AJ2093)</f>
        <v>1.420000016689301</v>
      </c>
      <c r="M2093" s="4">
        <v>1</v>
      </c>
      <c r="N2093" s="4">
        <f>L2093*(M2093+1)*(M2093+1)/(M2093*M2093+1)</f>
        <v>2.840000033378601</v>
      </c>
      <c r="O2093" s="4">
        <v>21.85444831848145</v>
      </c>
      <c r="P2093" s="4">
        <v>25.18781089782715</v>
      </c>
      <c r="Q2093" s="4">
        <v>20.24944496154785</v>
      </c>
      <c r="R2093" s="4">
        <v>299.3304138183594</v>
      </c>
      <c r="S2093" s="4">
        <v>280.6369018554688</v>
      </c>
      <c r="T2093" s="4">
        <v>13.8464879989624</v>
      </c>
      <c r="U2093" s="4">
        <v>19.74570274353027</v>
      </c>
      <c r="V2093" s="4">
        <v>53.37974166870117</v>
      </c>
      <c r="W2093" s="4">
        <v>76.17189788818359</v>
      </c>
      <c r="X2093" s="4">
        <v>499.493896484375</v>
      </c>
      <c r="Y2093" s="4">
        <v>1999.523803710938</v>
      </c>
      <c r="Z2093" s="4">
        <v>250.0974426269531</v>
      </c>
      <c r="AA2093" s="4">
        <v>101.5192718505859</v>
      </c>
      <c r="AB2093" s="4">
        <v>7.360103607177734</v>
      </c>
      <c r="AC2093" s="4">
        <v>0.3764924705028534</v>
      </c>
      <c r="AD2093" s="4">
        <v>0.1364883184432983</v>
      </c>
      <c r="AE2093" s="4">
        <v>0.02235547080636024</v>
      </c>
      <c r="AF2093" s="4">
        <v>0.1905839890241623</v>
      </c>
      <c r="AG2093" s="4">
        <v>0.01724213920533657</v>
      </c>
      <c r="AH2093" s="4">
        <v>0.6666666865348816</v>
      </c>
      <c r="AI2093" s="4">
        <v>-0.2195652425289154</v>
      </c>
      <c r="AJ2093" s="4">
        <v>2.737391471862793</v>
      </c>
      <c r="AK2093" s="4">
        <v>1</v>
      </c>
      <c r="AL2093" s="4">
        <v>0</v>
      </c>
      <c r="AM2093" s="4">
        <v>0.1599999964237213</v>
      </c>
      <c r="AN2093" s="4">
        <v>111115</v>
      </c>
      <c r="AO2093" s="4">
        <f>X2093*0.000001/(K2093*0.0001)</f>
        <v>0.8324898274739582</v>
      </c>
      <c r="AP2093" s="4">
        <f>(U2093-T2093)/(1000-U2093)*AO2093</f>
        <v>0.005009961474978604</v>
      </c>
      <c r="AQ2093" s="4">
        <f>(P2093+273.15)</f>
        <v>298.3378108978271</v>
      </c>
      <c r="AR2093" s="4">
        <f>(O2093+273.15)</f>
        <v>295.0044483184814</v>
      </c>
      <c r="AS2093" s="4">
        <f>(Y2093*AK2093+Z2093*AL2093)*AM2093</f>
        <v>319.9238014428956</v>
      </c>
      <c r="AT2093" s="4">
        <f>((AS2093+0.00000010773*(AR2093^4-AQ2093^4))-AP2093*44100)/(L2093*0.92*2*29.3+0.00000043092*AQ2093^3)</f>
        <v>0.6986210295534185</v>
      </c>
      <c r="AU2093" s="4">
        <f>0.61365*EXP(17.502*J2093/(240.97+J2093))</f>
        <v>3.21545547263295</v>
      </c>
      <c r="AV2093" s="4">
        <f>AU2093*1000/AA2093</f>
        <v>31.6733504291224</v>
      </c>
      <c r="AW2093" s="4">
        <f>(AV2093-U2093)</f>
        <v>11.92764768559213</v>
      </c>
      <c r="AX2093" s="4">
        <f>IF(D2093,P2093,(O2093+P2093)/2)</f>
        <v>23.5211296081543</v>
      </c>
      <c r="AY2093" s="4">
        <f>0.61365*EXP(17.502*AX2093/(240.97+AX2093))</f>
        <v>2.909897654908624</v>
      </c>
      <c r="AZ2093" s="4">
        <f>IF(AW2093&lt;&gt;0,(1000-(AV2093+U2093)/2)/AW2093*AP2093,0)</f>
        <v>0.4092305428452009</v>
      </c>
      <c r="BA2093" s="4">
        <f>U2093*AA2093/1000</f>
        <v>2.004569364701311</v>
      </c>
      <c r="BB2093" s="4">
        <f>(AY2093-BA2093)</f>
        <v>0.9053282902073136</v>
      </c>
      <c r="BC2093" s="4">
        <f>1/(1.6/F2093+1.37/N2093)</f>
        <v>0.2611790725637798</v>
      </c>
      <c r="BD2093" s="4">
        <f>G2093*AA2093*0.001</f>
        <v>22.49856910442323</v>
      </c>
      <c r="BE2093" s="4">
        <f>G2093/S2093</f>
        <v>0.7896990703876127</v>
      </c>
      <c r="BF2093" s="4">
        <f>(1-AP2093*AA2093/AU2093/F2093)*100</f>
        <v>66.91754180641377</v>
      </c>
      <c r="BG2093" s="4">
        <f>(S2093-E2093/(N2093/1.35))</f>
        <v>273.9077325856637</v>
      </c>
      <c r="BH2093" s="4">
        <f>E2093*BF2093/100/BG2093</f>
        <v>0.03458451707272574</v>
      </c>
    </row>
    <row r="2094" ht="16" customHeight="1">
      <c r="A2094" s="4">
        <v>1972</v>
      </c>
      <c r="B2094" t="s" s="2">
        <v>2155</v>
      </c>
      <c r="C2094" s="4">
        <v>11434.500029671937</v>
      </c>
      <c r="D2094" s="4">
        <v>0</v>
      </c>
      <c r="E2094" s="4">
        <f>(R2094-S2094*(1000-T2094)/(1000-U2094))*AO2094</f>
        <v>14.28961028724129</v>
      </c>
      <c r="F2094" s="4">
        <f>IF(AZ2094&lt;&gt;0,1/(1/AZ2094-1/N2094),0)</f>
        <v>0.4719709153643596</v>
      </c>
      <c r="G2094" s="4">
        <f>((BC2094-AP2094/2)*S2094-E2094)/(BC2094+AP2094/2)</f>
        <v>220.6888691562509</v>
      </c>
      <c r="H2094" s="4">
        <f>AP2094*1000</f>
        <v>4.961892710953856</v>
      </c>
      <c r="I2094" s="4">
        <f>(AU2094-BA2094)</f>
        <v>1.212714805374723</v>
      </c>
      <c r="J2094" s="4">
        <f>(P2094+AT2094*D2094)</f>
        <v>25.16920280456543</v>
      </c>
      <c r="K2094" s="4">
        <v>6</v>
      </c>
      <c r="L2094" s="4">
        <f>(K2094*AI2094+AJ2094)</f>
        <v>1.420000016689301</v>
      </c>
      <c r="M2094" s="4">
        <v>1</v>
      </c>
      <c r="N2094" s="4">
        <f>L2094*(M2094+1)*(M2094+1)/(M2094*M2094+1)</f>
        <v>2.840000033378601</v>
      </c>
      <c r="O2094" s="4">
        <v>21.78438758850098</v>
      </c>
      <c r="P2094" s="4">
        <v>25.16920280456543</v>
      </c>
      <c r="Q2094" s="4">
        <v>20.25312423706055</v>
      </c>
      <c r="R2094" s="4">
        <v>299.6816101074219</v>
      </c>
      <c r="S2094" s="4">
        <v>280.8428039550781</v>
      </c>
      <c r="T2094" s="4">
        <v>13.84961128234863</v>
      </c>
      <c r="U2094" s="4">
        <v>19.69253921508789</v>
      </c>
      <c r="V2094" s="4">
        <v>53.63601684570312</v>
      </c>
      <c r="W2094" s="4">
        <v>76.31194305419922</v>
      </c>
      <c r="X2094" s="4">
        <v>499.494140625</v>
      </c>
      <c r="Y2094" s="4">
        <v>1999.538208007812</v>
      </c>
      <c r="Z2094" s="4">
        <v>248.6367797851562</v>
      </c>
      <c r="AA2094" s="4">
        <v>101.5196762084961</v>
      </c>
      <c r="AB2094" s="4">
        <v>7.360103607177734</v>
      </c>
      <c r="AC2094" s="4">
        <v>0.3764924705028534</v>
      </c>
      <c r="AD2094" s="4">
        <v>0.1364883184432983</v>
      </c>
      <c r="AE2094" s="4">
        <v>0.02235547080636024</v>
      </c>
      <c r="AF2094" s="4">
        <v>0.1905839890241623</v>
      </c>
      <c r="AG2094" s="4">
        <v>0.01724213920533657</v>
      </c>
      <c r="AH2094" s="4">
        <v>0.6666666865348816</v>
      </c>
      <c r="AI2094" s="4">
        <v>-0.2195652425289154</v>
      </c>
      <c r="AJ2094" s="4">
        <v>2.737391471862793</v>
      </c>
      <c r="AK2094" s="4">
        <v>1</v>
      </c>
      <c r="AL2094" s="4">
        <v>0</v>
      </c>
      <c r="AM2094" s="4">
        <v>0.1599999964237213</v>
      </c>
      <c r="AN2094" s="4">
        <v>111115</v>
      </c>
      <c r="AO2094" s="4">
        <f>X2094*0.000001/(K2094*0.0001)</f>
        <v>0.8324902343749999</v>
      </c>
      <c r="AP2094" s="4">
        <f>(U2094-T2094)/(1000-U2094)*AO2094</f>
        <v>0.004961892710953856</v>
      </c>
      <c r="AQ2094" s="4">
        <f>(P2094+273.15)</f>
        <v>298.3192028045654</v>
      </c>
      <c r="AR2094" s="4">
        <f>(O2094+273.15)</f>
        <v>294.934387588501</v>
      </c>
      <c r="AS2094" s="4">
        <f>(Y2094*AK2094+Z2094*AL2094)*AM2094</f>
        <v>319.9261061303441</v>
      </c>
      <c r="AT2094" s="4">
        <f>((AS2094+0.00000010773*(AR2094^4-AQ2094^4))-AP2094*44100)/(L2094*0.92*2*29.3+0.00000043092*AQ2094^3)</f>
        <v>0.7163687014661715</v>
      </c>
      <c r="AU2094" s="4">
        <f>0.61365*EXP(17.502*J2094/(240.97+J2094))</f>
        <v>3.211895010213557</v>
      </c>
      <c r="AV2094" s="4">
        <f>AU2094*1000/AA2094</f>
        <v>31.63815262390245</v>
      </c>
      <c r="AW2094" s="4">
        <f>(AV2094-U2094)</f>
        <v>11.94561340881456</v>
      </c>
      <c r="AX2094" s="4">
        <f>IF(D2094,P2094,(O2094+P2094)/2)</f>
        <v>23.4767951965332</v>
      </c>
      <c r="AY2094" s="4">
        <f>0.61365*EXP(17.502*AX2094/(240.97+AX2094))</f>
        <v>2.902129112549181</v>
      </c>
      <c r="AZ2094" s="4">
        <f>IF(AW2094&lt;&gt;0,(1000-(AV2094+U2094)/2)/AW2094*AP2094,0)</f>
        <v>0.4047129144949928</v>
      </c>
      <c r="BA2094" s="4">
        <f>U2094*AA2094/1000</f>
        <v>1.999180204838835</v>
      </c>
      <c r="BB2094" s="4">
        <f>(AY2094-BA2094)</f>
        <v>0.9029489077103461</v>
      </c>
      <c r="BC2094" s="4">
        <f>1/(1.6/F2094+1.37/N2094)</f>
        <v>0.2582355338142555</v>
      </c>
      <c r="BD2094" s="4">
        <f>G2094*AA2094*0.001</f>
        <v>22.40426253956175</v>
      </c>
      <c r="BE2094" s="4">
        <f>G2094/S2094</f>
        <v>0.7858092358013591</v>
      </c>
      <c r="BF2094" s="4">
        <f>(1-AP2094*AA2094/AU2094/F2094)*100</f>
        <v>66.77071350783315</v>
      </c>
      <c r="BG2094" s="4">
        <f>(S2094-E2094/(N2094/1.35))</f>
        <v>274.0502075955541</v>
      </c>
      <c r="BH2094" s="4">
        <f>E2094*BF2094/100/BG2094</f>
        <v>0.03481579098221608</v>
      </c>
    </row>
    <row r="2095" ht="16" customHeight="1">
      <c r="A2095" s="4">
        <v>1973</v>
      </c>
      <c r="B2095" t="s" s="2">
        <v>2156</v>
      </c>
      <c r="C2095" s="4">
        <v>11439.500029560179</v>
      </c>
      <c r="D2095" s="4">
        <v>0</v>
      </c>
      <c r="E2095" s="4">
        <f>(R2095-S2095*(1000-T2095)/(1000-U2095))*AO2095</f>
        <v>14.1939602287457</v>
      </c>
      <c r="F2095" s="4">
        <f>IF(AZ2095&lt;&gt;0,1/(1/AZ2095-1/N2095),0)</f>
        <v>0.4643365385998563</v>
      </c>
      <c r="G2095" s="4">
        <f>((BC2095-AP2095/2)*S2095-E2095)/(BC2095+AP2095/2)</f>
        <v>220.4659849204829</v>
      </c>
      <c r="H2095" s="4">
        <f>AP2095*1000</f>
        <v>4.915906342517959</v>
      </c>
      <c r="I2095" s="4">
        <f>(AU2095-BA2095)</f>
        <v>1.218444263661051</v>
      </c>
      <c r="J2095" s="4">
        <f>(P2095+AT2095*D2095)</f>
        <v>25.1729679107666</v>
      </c>
      <c r="K2095" s="4">
        <v>6</v>
      </c>
      <c r="L2095" s="4">
        <f>(K2095*AI2095+AJ2095)</f>
        <v>1.420000016689301</v>
      </c>
      <c r="M2095" s="4">
        <v>1</v>
      </c>
      <c r="N2095" s="4">
        <f>L2095*(M2095+1)*(M2095+1)/(M2095*M2095+1)</f>
        <v>2.840000033378601</v>
      </c>
      <c r="O2095" s="4">
        <v>21.74182891845703</v>
      </c>
      <c r="P2095" s="4">
        <v>25.1729679107666</v>
      </c>
      <c r="Q2095" s="4">
        <v>20.29752922058105</v>
      </c>
      <c r="R2095" s="4">
        <v>299.7744140625</v>
      </c>
      <c r="S2095" s="4">
        <v>281.064697265625</v>
      </c>
      <c r="T2095" s="4">
        <v>13.85407161712646</v>
      </c>
      <c r="U2095" s="4">
        <v>19.64314270019531</v>
      </c>
      <c r="V2095" s="4">
        <v>53.81029891967773</v>
      </c>
      <c r="W2095" s="4">
        <v>76.34129333496094</v>
      </c>
      <c r="X2095" s="4">
        <v>499.4938659667969</v>
      </c>
      <c r="Y2095" s="4">
        <v>1999.506958007812</v>
      </c>
      <c r="Z2095" s="4">
        <v>247.3553314208984</v>
      </c>
      <c r="AA2095" s="4">
        <v>101.5199508666992</v>
      </c>
      <c r="AB2095" s="4">
        <v>7.360103607177734</v>
      </c>
      <c r="AC2095" s="4">
        <v>0.3764924705028534</v>
      </c>
      <c r="AD2095" s="4">
        <v>0.1364883184432983</v>
      </c>
      <c r="AE2095" s="4">
        <v>0.02235547080636024</v>
      </c>
      <c r="AF2095" s="4">
        <v>0.1905839890241623</v>
      </c>
      <c r="AG2095" s="4">
        <v>0.01724213920533657</v>
      </c>
      <c r="AH2095" s="4">
        <v>0.6666666865348816</v>
      </c>
      <c r="AI2095" s="4">
        <v>-0.2195652425289154</v>
      </c>
      <c r="AJ2095" s="4">
        <v>2.737391471862793</v>
      </c>
      <c r="AK2095" s="4">
        <v>1</v>
      </c>
      <c r="AL2095" s="4">
        <v>0</v>
      </c>
      <c r="AM2095" s="4">
        <v>0.1599999964237213</v>
      </c>
      <c r="AN2095" s="4">
        <v>111115</v>
      </c>
      <c r="AO2095" s="4">
        <f>X2095*0.000001/(K2095*0.0001)</f>
        <v>0.8324897766113279</v>
      </c>
      <c r="AP2095" s="4">
        <f>(U2095-T2095)/(1000-U2095)*AO2095</f>
        <v>0.004915906342517959</v>
      </c>
      <c r="AQ2095" s="4">
        <f>(P2095+273.15)</f>
        <v>298.3229679107666</v>
      </c>
      <c r="AR2095" s="4">
        <f>(O2095+273.15)</f>
        <v>294.891828918457</v>
      </c>
      <c r="AS2095" s="4">
        <f>(Y2095*AK2095+Z2095*AL2095)*AM2095</f>
        <v>319.9211061304559</v>
      </c>
      <c r="AT2095" s="4">
        <f>((AS2095+0.00000010773*(AR2095^4-AQ2095^4))-AP2095*44100)/(L2095*0.92*2*29.3+0.00000043092*AQ2095^3)</f>
        <v>0.733519668381613</v>
      </c>
      <c r="AU2095" s="4">
        <f>0.61365*EXP(17.502*J2095/(240.97+J2095))</f>
        <v>3.212615145452441</v>
      </c>
      <c r="AV2095" s="4">
        <f>AU2095*1000/AA2095</f>
        <v>31.64516056228953</v>
      </c>
      <c r="AW2095" s="4">
        <f>(AV2095-U2095)</f>
        <v>12.00201786209421</v>
      </c>
      <c r="AX2095" s="4">
        <f>IF(D2095,P2095,(O2095+P2095)/2)</f>
        <v>23.45739841461182</v>
      </c>
      <c r="AY2095" s="4">
        <f>0.61365*EXP(17.502*AX2095/(240.97+AX2095))</f>
        <v>2.898735999717705</v>
      </c>
      <c r="AZ2095" s="4">
        <f>IF(AW2095&lt;&gt;0,(1000-(AV2095+U2095)/2)/AW2095*AP2095,0)</f>
        <v>0.3990863994623043</v>
      </c>
      <c r="BA2095" s="4">
        <f>U2095*AA2095/1000</f>
        <v>1.994170881791389</v>
      </c>
      <c r="BB2095" s="4">
        <f>(AY2095-BA2095)</f>
        <v>0.9045651179263159</v>
      </c>
      <c r="BC2095" s="4">
        <f>1/(1.6/F2095+1.37/N2095)</f>
        <v>0.2545714019737811</v>
      </c>
      <c r="BD2095" s="4">
        <f>G2095*AA2095*0.001</f>
        <v>22.38169595690587</v>
      </c>
      <c r="BE2095" s="4">
        <f>G2095/S2095</f>
        <v>0.7843958599757113</v>
      </c>
      <c r="BF2095" s="4">
        <f>(1-AP2095*AA2095/AU2095/F2095)*100</f>
        <v>66.54481490668391</v>
      </c>
      <c r="BG2095" s="4">
        <f>(S2095-E2095/(N2095/1.35))</f>
        <v>274.317568362950</v>
      </c>
      <c r="BH2095" s="4">
        <f>E2095*BF2095/100/BG2095</f>
        <v>0.03443215328319769</v>
      </c>
    </row>
    <row r="2096" ht="29" customHeight="1">
      <c r="A2096" t="s" s="2">
        <v>9</v>
      </c>
      <c r="B2096" t="s" s="5">
        <v>2157</v>
      </c>
      <c r="C2096" s="3"/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3"/>
      <c r="AJ2096" s="3"/>
      <c r="AK2096" s="3"/>
      <c r="AL2096" s="3"/>
      <c r="AM2096" s="3"/>
      <c r="AN2096" s="3"/>
      <c r="AO2096" s="3"/>
      <c r="AP2096" s="3"/>
      <c r="AQ2096" s="3"/>
      <c r="AR2096" s="3"/>
      <c r="AS2096" s="3"/>
      <c r="AT2096" s="3"/>
      <c r="AU2096" s="3"/>
      <c r="AV2096" s="3"/>
      <c r="AW2096" s="3"/>
      <c r="AX2096" s="3"/>
      <c r="AY2096" s="3"/>
      <c r="AZ2096" s="3"/>
      <c r="BA2096" s="3"/>
      <c r="BB2096" s="3"/>
      <c r="BC2096" s="3"/>
      <c r="BD2096" s="3"/>
      <c r="BE2096" s="3"/>
      <c r="BF2096" s="3"/>
      <c r="BG2096" s="3"/>
      <c r="BH2096" s="3"/>
    </row>
    <row r="2097" ht="16" customHeight="1">
      <c r="A2097" s="4">
        <v>1974</v>
      </c>
      <c r="B2097" t="s" s="2">
        <v>2158</v>
      </c>
      <c r="C2097" s="4">
        <v>11467.000032566488</v>
      </c>
      <c r="D2097" s="4">
        <v>0</v>
      </c>
      <c r="E2097" s="4">
        <f>(R2097-S2097*(1000-T2097)/(1000-U2097))*AO2097</f>
        <v>13.91172418150694</v>
      </c>
      <c r="F2097" s="4">
        <f>IF(AZ2097&lt;&gt;0,1/(1/AZ2097-1/N2097),0)</f>
        <v>0.4474910506076818</v>
      </c>
      <c r="G2097" s="4">
        <f>((BC2097-AP2097/2)*S2097-E2097)/(BC2097+AP2097/2)</f>
        <v>219.9716612971317</v>
      </c>
      <c r="H2097" s="4">
        <f>AP2097*1000</f>
        <v>4.79032985538672</v>
      </c>
      <c r="I2097" s="4">
        <f>(AU2097-BA2097)</f>
        <v>1.225765047952109</v>
      </c>
      <c r="J2097" s="4">
        <f>(P2097+AT2097*D2097)</f>
        <v>25.17984008789062</v>
      </c>
      <c r="K2097" s="4">
        <v>6</v>
      </c>
      <c r="L2097" s="4">
        <f>(K2097*AI2097+AJ2097)</f>
        <v>1.420000016689301</v>
      </c>
      <c r="M2097" s="4">
        <v>1</v>
      </c>
      <c r="N2097" s="4">
        <f>L2097*(M2097+1)*(M2097+1)/(M2097*M2097+1)</f>
        <v>2.840000033378601</v>
      </c>
      <c r="O2097" s="4">
        <v>21.71805572509766</v>
      </c>
      <c r="P2097" s="4">
        <v>25.17984008789062</v>
      </c>
      <c r="Q2097" s="4">
        <v>20.34558296203613</v>
      </c>
      <c r="R2097" s="4">
        <v>299.6260986328125</v>
      </c>
      <c r="S2097" s="4">
        <v>281.2958068847656</v>
      </c>
      <c r="T2097" s="4">
        <v>13.94221782684326</v>
      </c>
      <c r="U2097" s="4">
        <v>19.58395385742188</v>
      </c>
      <c r="V2097" s="4">
        <v>54.64028930664062</v>
      </c>
      <c r="W2097" s="4">
        <v>76.24541473388672</v>
      </c>
      <c r="X2097" s="4">
        <v>499.4756469726562</v>
      </c>
      <c r="Y2097" s="4">
        <v>1999.460449218750</v>
      </c>
      <c r="Z2097" s="4">
        <v>246.1828765869141</v>
      </c>
      <c r="AA2097" s="4">
        <v>101.5200958251953</v>
      </c>
      <c r="AB2097" s="4">
        <v>6.404773712158203</v>
      </c>
      <c r="AC2097" s="4">
        <v>0.3929486870765686</v>
      </c>
      <c r="AD2097" s="4">
        <v>0.164797306060791</v>
      </c>
      <c r="AE2097" s="4">
        <v>0.021493935957551</v>
      </c>
      <c r="AF2097" s="4">
        <v>0.2101263999938965</v>
      </c>
      <c r="AG2097" s="4">
        <v>0.01980778761208057</v>
      </c>
      <c r="AH2097" s="4">
        <v>0.6666666865348816</v>
      </c>
      <c r="AI2097" s="4">
        <v>-0.2195652425289154</v>
      </c>
      <c r="AJ2097" s="4">
        <v>2.737391471862793</v>
      </c>
      <c r="AK2097" s="4">
        <v>1</v>
      </c>
      <c r="AL2097" s="4">
        <v>0</v>
      </c>
      <c r="AM2097" s="4">
        <v>0.1599999964237213</v>
      </c>
      <c r="AN2097" s="4">
        <v>111115</v>
      </c>
      <c r="AO2097" s="4">
        <f>X2097*0.000001/(K2097*0.0001)</f>
        <v>0.8324594116210936</v>
      </c>
      <c r="AP2097" s="4">
        <f>(U2097-T2097)/(1000-U2097)*AO2097</f>
        <v>0.00479032985538672</v>
      </c>
      <c r="AQ2097" s="4">
        <f>(P2097+273.15)</f>
        <v>298.3298400878906</v>
      </c>
      <c r="AR2097" s="4">
        <f>(O2097+273.15)</f>
        <v>294.8680557250976</v>
      </c>
      <c r="AS2097" s="4">
        <f>(Y2097*AK2097+Z2097*AL2097)*AM2097</f>
        <v>319.9136647243722</v>
      </c>
      <c r="AT2097" s="4">
        <f>((AS2097+0.00000010773*(AR2097^4-AQ2097^4))-AP2097*44100)/(L2097*0.92*2*29.3+0.00000043092*AQ2097^3)</f>
        <v>0.7924832836038882</v>
      </c>
      <c r="AU2097" s="4">
        <f>0.61365*EXP(17.502*J2097/(240.97+J2097))</f>
        <v>3.213929920193781</v>
      </c>
      <c r="AV2097" s="4">
        <f>AU2097*1000/AA2097</f>
        <v>31.65806625840621</v>
      </c>
      <c r="AW2097" s="4">
        <f>(AV2097-U2097)</f>
        <v>12.07411240098434</v>
      </c>
      <c r="AX2097" s="4">
        <f>IF(D2097,P2097,(O2097+P2097)/2)</f>
        <v>23.44894790649414</v>
      </c>
      <c r="AY2097" s="4">
        <f>0.61365*EXP(17.502*AX2097/(240.97+AX2097))</f>
        <v>2.897258823050352</v>
      </c>
      <c r="AZ2097" s="4">
        <f>IF(AW2097&lt;&gt;0,(1000-(AV2097+U2097)/2)/AW2097*AP2097,0)</f>
        <v>0.3865788731269892</v>
      </c>
      <c r="BA2097" s="4">
        <f>U2097*AA2097/1000</f>
        <v>1.988164872241672</v>
      </c>
      <c r="BB2097" s="4">
        <f>(AY2097-BA2097)</f>
        <v>0.9090939508086802</v>
      </c>
      <c r="BC2097" s="4">
        <f>1/(1.6/F2097+1.37/N2097)</f>
        <v>0.2464338034533869</v>
      </c>
      <c r="BD2097" s="4">
        <f>G2097*AA2097*0.001</f>
        <v>22.33154413371221</v>
      </c>
      <c r="BE2097" s="4">
        <f>G2097/S2097</f>
        <v>0.7819940998524882</v>
      </c>
      <c r="BF2097" s="4">
        <f>(1-AP2097*AA2097/AU2097/F2097)*100</f>
        <v>66.18598964050267</v>
      </c>
      <c r="BG2097" s="4">
        <f>(S2097-E2097/(N2097/1.35))</f>
        <v>274.6828394818421</v>
      </c>
      <c r="BH2097" s="4">
        <f>E2097*BF2097/100/BG2097</f>
        <v>0.03352088664496333</v>
      </c>
    </row>
    <row r="2098" ht="16" customHeight="1">
      <c r="A2098" s="4">
        <v>1975</v>
      </c>
      <c r="B2098" t="s" s="2">
        <v>2159</v>
      </c>
      <c r="C2098" s="4">
        <v>11472.000032454729</v>
      </c>
      <c r="D2098" s="4">
        <v>0</v>
      </c>
      <c r="E2098" s="4">
        <f>(R2098-S2098*(1000-T2098)/(1000-U2098))*AO2098</f>
        <v>13.30673266211275</v>
      </c>
      <c r="F2098" s="4">
        <f>IF(AZ2098&lt;&gt;0,1/(1/AZ2098-1/N2098),0)</f>
        <v>0.4155036224425537</v>
      </c>
      <c r="G2098" s="4">
        <f>((BC2098-AP2098/2)*S2098-E2098)/(BC2098+AP2098/2)</f>
        <v>219.2049714320754</v>
      </c>
      <c r="H2098" s="4">
        <f>AP2098*1000</f>
        <v>4.531980674390945</v>
      </c>
      <c r="I2098" s="4">
        <f>(AU2098-BA2098)</f>
        <v>1.236837745544143</v>
      </c>
      <c r="J2098" s="4">
        <f>(P2098+AT2098*D2098)</f>
        <v>25.18553352355957</v>
      </c>
      <c r="K2098" s="4">
        <v>6</v>
      </c>
      <c r="L2098" s="4">
        <f>(K2098*AI2098+AJ2098)</f>
        <v>1.420000016689301</v>
      </c>
      <c r="M2098" s="4">
        <v>1</v>
      </c>
      <c r="N2098" s="4">
        <f>L2098*(M2098+1)*(M2098+1)/(M2098*M2098+1)</f>
        <v>2.840000033378601</v>
      </c>
      <c r="O2098" s="4">
        <v>21.69513320922852</v>
      </c>
      <c r="P2098" s="4">
        <v>25.18553352355957</v>
      </c>
      <c r="Q2098" s="4">
        <v>20.3620719909668</v>
      </c>
      <c r="R2098" s="4">
        <v>299.3028259277344</v>
      </c>
      <c r="S2098" s="4">
        <v>281.7840881347656</v>
      </c>
      <c r="T2098" s="4">
        <v>14.14765357971191</v>
      </c>
      <c r="U2098" s="4">
        <v>19.48560905456543</v>
      </c>
      <c r="V2098" s="4">
        <v>55.53996276855469</v>
      </c>
      <c r="W2098" s="4">
        <v>75.99144744873047</v>
      </c>
      <c r="X2098" s="4">
        <v>499.4802551269531</v>
      </c>
      <c r="Y2098" s="4">
        <v>1999.386230468750</v>
      </c>
      <c r="Z2098" s="4">
        <v>245.4783630371094</v>
      </c>
      <c r="AA2098" s="4">
        <v>101.5201416015625</v>
      </c>
      <c r="AB2098" s="4">
        <v>6.404773712158203</v>
      </c>
      <c r="AC2098" s="4">
        <v>0.3929486870765686</v>
      </c>
      <c r="AD2098" s="4">
        <v>0.164797306060791</v>
      </c>
      <c r="AE2098" s="4">
        <v>0.021493935957551</v>
      </c>
      <c r="AF2098" s="4">
        <v>0.2101263999938965</v>
      </c>
      <c r="AG2098" s="4">
        <v>0.01980778761208057</v>
      </c>
      <c r="AH2098" s="4">
        <v>0.6666666865348816</v>
      </c>
      <c r="AI2098" s="4">
        <v>-0.2195652425289154</v>
      </c>
      <c r="AJ2098" s="4">
        <v>2.737391471862793</v>
      </c>
      <c r="AK2098" s="4">
        <v>1</v>
      </c>
      <c r="AL2098" s="4">
        <v>0</v>
      </c>
      <c r="AM2098" s="4">
        <v>0.1599999964237213</v>
      </c>
      <c r="AN2098" s="4">
        <v>111115</v>
      </c>
      <c r="AO2098" s="4">
        <f>X2098*0.000001/(K2098*0.0001)</f>
        <v>0.8324670918782552</v>
      </c>
      <c r="AP2098" s="4">
        <f>(U2098-T2098)/(1000-U2098)*AO2098</f>
        <v>0.004531980674390945</v>
      </c>
      <c r="AQ2098" s="4">
        <f>(P2098+273.15)</f>
        <v>298.3355335235595</v>
      </c>
      <c r="AR2098" s="4">
        <f>(O2098+273.15)</f>
        <v>294.8451332092285</v>
      </c>
      <c r="AS2098" s="4">
        <f>(Y2098*AK2098+Z2098*AL2098)*AM2098</f>
        <v>319.9017897246376</v>
      </c>
      <c r="AT2098" s="4">
        <f>((AS2098+0.00000010773*(AR2098^4-AQ2098^4))-AP2098*44100)/(L2098*0.92*2*29.3+0.00000043092*AQ2098^3)</f>
        <v>0.9181967459655649</v>
      </c>
      <c r="AU2098" s="4">
        <f>0.61365*EXP(17.502*J2098/(240.97+J2098))</f>
        <v>3.215019535956313</v>
      </c>
      <c r="AV2098" s="4">
        <f>AU2098*1000/AA2098</f>
        <v>31.6687849843073</v>
      </c>
      <c r="AW2098" s="4">
        <f>(AV2098-U2098)</f>
        <v>12.18317592974187</v>
      </c>
      <c r="AX2098" s="4">
        <f>IF(D2098,P2098,(O2098+P2098)/2)</f>
        <v>23.44033336639404</v>
      </c>
      <c r="AY2098" s="4">
        <f>0.61365*EXP(17.502*AX2098/(240.97+AX2098))</f>
        <v>2.895753650755878</v>
      </c>
      <c r="AZ2098" s="4">
        <f>IF(AW2098&lt;&gt;0,(1000-(AV2098+U2098)/2)/AW2098*AP2098,0)</f>
        <v>0.3624724240428279</v>
      </c>
      <c r="BA2098" s="4">
        <f>U2098*AA2098/1000</f>
        <v>1.978181790412171</v>
      </c>
      <c r="BB2098" s="4">
        <f>(AY2098-BA2098)</f>
        <v>0.9175718603437073</v>
      </c>
      <c r="BC2098" s="4">
        <f>1/(1.6/F2098+1.37/N2098)</f>
        <v>0.2307793684392322</v>
      </c>
      <c r="BD2098" s="4">
        <f>G2098*AA2098*0.001</f>
        <v>22.25371973955076</v>
      </c>
      <c r="BE2098" s="4">
        <f>G2098/S2098</f>
        <v>0.7779182028448632</v>
      </c>
      <c r="BF2098" s="4">
        <f>(1-AP2098*AA2098/AU2098/F2098)*100</f>
        <v>65.55851777919823</v>
      </c>
      <c r="BG2098" s="4">
        <f>(S2098-E2098/(N2098/1.35))</f>
        <v>275.4587047253573</v>
      </c>
      <c r="BH2098" s="4">
        <f>E2098*BF2098/100/BG2098</f>
        <v>0.03166970783086859</v>
      </c>
    </row>
    <row r="2099" ht="16" customHeight="1">
      <c r="A2099" s="4">
        <v>1976</v>
      </c>
      <c r="B2099" t="s" s="2">
        <v>2160</v>
      </c>
      <c r="C2099" s="4">
        <v>11477.000032342970</v>
      </c>
      <c r="D2099" s="4">
        <v>0</v>
      </c>
      <c r="E2099" s="4">
        <f>(R2099-S2099*(1000-T2099)/(1000-U2099))*AO2099</f>
        <v>13.24385618629994</v>
      </c>
      <c r="F2099" s="4">
        <f>IF(AZ2099&lt;&gt;0,1/(1/AZ2099-1/N2099),0)</f>
        <v>0.4027024095134214</v>
      </c>
      <c r="G2099" s="4">
        <f>((BC2099-AP2099/2)*S2099-E2099)/(BC2099+AP2099/2)</f>
        <v>218.0131466145708</v>
      </c>
      <c r="H2099" s="4">
        <f>AP2099*1000</f>
        <v>4.444191221703071</v>
      </c>
      <c r="I2099" s="4">
        <f>(AU2099-BA2099)</f>
        <v>1.246568790821372</v>
      </c>
      <c r="J2099" s="4">
        <f>(P2099+AT2099*D2099)</f>
        <v>25.18730735778809</v>
      </c>
      <c r="K2099" s="4">
        <v>6</v>
      </c>
      <c r="L2099" s="4">
        <f>(K2099*AI2099+AJ2099)</f>
        <v>1.420000016689301</v>
      </c>
      <c r="M2099" s="4">
        <v>1</v>
      </c>
      <c r="N2099" s="4">
        <f>L2099*(M2099+1)*(M2099+1)/(M2099*M2099+1)</f>
        <v>2.840000033378601</v>
      </c>
      <c r="O2099" s="4">
        <v>21.67483901977539</v>
      </c>
      <c r="P2099" s="4">
        <v>25.18730735778809</v>
      </c>
      <c r="Q2099" s="4">
        <v>20.36117935180664</v>
      </c>
      <c r="R2099" s="4">
        <v>299.3864440917969</v>
      </c>
      <c r="S2099" s="4">
        <v>281.9720153808594</v>
      </c>
      <c r="T2099" s="4">
        <v>14.15809631347656</v>
      </c>
      <c r="U2099" s="4">
        <v>19.39312362670898</v>
      </c>
      <c r="V2099" s="4">
        <v>55.69704055786133</v>
      </c>
      <c r="W2099" s="4">
        <v>75.73471832275391</v>
      </c>
      <c r="X2099" s="4">
        <v>499.4821472167969</v>
      </c>
      <c r="Y2099" s="4">
        <v>1999.426635742188</v>
      </c>
      <c r="Z2099" s="4">
        <v>245.3484039306641</v>
      </c>
      <c r="AA2099" s="4">
        <v>101.520019531250</v>
      </c>
      <c r="AB2099" s="4">
        <v>6.404773712158203</v>
      </c>
      <c r="AC2099" s="4">
        <v>0.3929486870765686</v>
      </c>
      <c r="AD2099" s="4">
        <v>0.164797306060791</v>
      </c>
      <c r="AE2099" s="4">
        <v>0.021493935957551</v>
      </c>
      <c r="AF2099" s="4">
        <v>0.2101263999938965</v>
      </c>
      <c r="AG2099" s="4">
        <v>0.01980778761208057</v>
      </c>
      <c r="AH2099" s="4">
        <v>0.6666666865348816</v>
      </c>
      <c r="AI2099" s="4">
        <v>-0.2195652425289154</v>
      </c>
      <c r="AJ2099" s="4">
        <v>2.737391471862793</v>
      </c>
      <c r="AK2099" s="4">
        <v>1</v>
      </c>
      <c r="AL2099" s="4">
        <v>0</v>
      </c>
      <c r="AM2099" s="4">
        <v>0.1599999964237213</v>
      </c>
      <c r="AN2099" s="4">
        <v>111115</v>
      </c>
      <c r="AO2099" s="4">
        <f>X2099*0.000001/(K2099*0.0001)</f>
        <v>0.8324702453613281</v>
      </c>
      <c r="AP2099" s="4">
        <f>(U2099-T2099)/(1000-U2099)*AO2099</f>
        <v>0.004444191221703071</v>
      </c>
      <c r="AQ2099" s="4">
        <f>(P2099+273.15)</f>
        <v>298.3373073577881</v>
      </c>
      <c r="AR2099" s="4">
        <f>(O2099+273.15)</f>
        <v>294.8248390197754</v>
      </c>
      <c r="AS2099" s="4">
        <f>(Y2099*AK2099+Z2099*AL2099)*AM2099</f>
        <v>319.9082545682431</v>
      </c>
      <c r="AT2099" s="4">
        <f>((AS2099+0.00000010773*(AR2099^4-AQ2099^4))-AP2099*44100)/(L2099*0.92*2*29.3+0.00000043092*AQ2099^3)</f>
        <v>0.9594861312707477</v>
      </c>
      <c r="AU2099" s="4">
        <f>0.61365*EXP(17.502*J2099/(240.97+J2099))</f>
        <v>3.215359080176813</v>
      </c>
      <c r="AV2099" s="4">
        <f>AU2099*1000/AA2099</f>
        <v>31.6721676672556</v>
      </c>
      <c r="AW2099" s="4">
        <f>(AV2099-U2099)</f>
        <v>12.27904404054662</v>
      </c>
      <c r="AX2099" s="4">
        <f>IF(D2099,P2099,(O2099+P2099)/2)</f>
        <v>23.43107318878174</v>
      </c>
      <c r="AY2099" s="4">
        <f>0.61365*EXP(17.502*AX2099/(240.97+AX2099))</f>
        <v>2.89413643245023</v>
      </c>
      <c r="AZ2099" s="4">
        <f>IF(AW2099&lt;&gt;0,(1000-(AV2099+U2099)/2)/AW2099*AP2099,0)</f>
        <v>0.3526918909771342</v>
      </c>
      <c r="BA2099" s="4">
        <f>U2099*AA2099/1000</f>
        <v>1.968790289355442</v>
      </c>
      <c r="BB2099" s="4">
        <f>(AY2099-BA2099)</f>
        <v>0.9253461430947885</v>
      </c>
      <c r="BC2099" s="4">
        <f>1/(1.6/F2099+1.37/N2099)</f>
        <v>0.2244391012091672</v>
      </c>
      <c r="BD2099" s="4">
        <f>G2099*AA2099*0.001</f>
        <v>22.1326989023805</v>
      </c>
      <c r="BE2099" s="4">
        <f>G2099/S2099</f>
        <v>0.7731729913697308</v>
      </c>
      <c r="BF2099" s="4">
        <f>(1-AP2099*AA2099/AU2099/F2099)*100</f>
        <v>65.15578207927875</v>
      </c>
      <c r="BG2099" s="4">
        <f>(S2099-E2099/(N2099/1.35))</f>
        <v>275.676520436715</v>
      </c>
      <c r="BH2099" s="4">
        <f>E2099*BF2099/100/BG2099</f>
        <v>0.03130167945376253</v>
      </c>
    </row>
    <row r="2100" ht="16" customHeight="1">
      <c r="A2100" s="4">
        <v>1977</v>
      </c>
      <c r="B2100" t="s" s="2">
        <v>2161</v>
      </c>
      <c r="C2100" s="4">
        <v>11482.000032231212</v>
      </c>
      <c r="D2100" s="4">
        <v>0</v>
      </c>
      <c r="E2100" s="4">
        <f>(R2100-S2100*(1000-T2100)/(1000-U2100))*AO2100</f>
        <v>13.43336390205179</v>
      </c>
      <c r="F2100" s="4">
        <f>IF(AZ2100&lt;&gt;0,1/(1/AZ2100-1/N2100),0)</f>
        <v>0.3997663121492038</v>
      </c>
      <c r="G2100" s="4">
        <f>((BC2100-AP2100/2)*S2100-E2100)/(BC2100+AP2100/2)</f>
        <v>216.7332528377452</v>
      </c>
      <c r="H2100" s="4">
        <f>AP2100*1000</f>
        <v>4.437192415368211</v>
      </c>
      <c r="I2100" s="4">
        <f>(AU2100-BA2100)</f>
        <v>1.252675125878238</v>
      </c>
      <c r="J2100" s="4">
        <f>(P2100+AT2100*D2100)</f>
        <v>25.17493629455566</v>
      </c>
      <c r="K2100" s="4">
        <v>6</v>
      </c>
      <c r="L2100" s="4">
        <f>(K2100*AI2100+AJ2100)</f>
        <v>1.420000016689301</v>
      </c>
      <c r="M2100" s="4">
        <v>1</v>
      </c>
      <c r="N2100" s="4">
        <f>L2100*(M2100+1)*(M2100+1)/(M2100*M2100+1)</f>
        <v>2.840000033378601</v>
      </c>
      <c r="O2100" s="4">
        <v>21.65528869628906</v>
      </c>
      <c r="P2100" s="4">
        <v>25.17493629455566</v>
      </c>
      <c r="Q2100" s="4">
        <v>20.35930824279785</v>
      </c>
      <c r="R2100" s="4">
        <v>299.5794982910156</v>
      </c>
      <c r="S2100" s="4">
        <v>281.9400024414062</v>
      </c>
      <c r="T2100" s="4">
        <v>14.0825138092041</v>
      </c>
      <c r="U2100" s="4">
        <v>19.30973052978516</v>
      </c>
      <c r="V2100" s="4">
        <v>55.12219619750977</v>
      </c>
      <c r="W2100" s="4">
        <v>75.50624084472656</v>
      </c>
      <c r="X2100" s="4">
        <v>499.4831848144531</v>
      </c>
      <c r="Y2100" s="4">
        <v>1999.488037109375</v>
      </c>
      <c r="Z2100" s="4">
        <v>245.8572845458984</v>
      </c>
      <c r="AA2100" s="4">
        <v>101.5196228027344</v>
      </c>
      <c r="AB2100" s="4">
        <v>6.404773712158203</v>
      </c>
      <c r="AC2100" s="4">
        <v>0.3929486870765686</v>
      </c>
      <c r="AD2100" s="4">
        <v>0.164797306060791</v>
      </c>
      <c r="AE2100" s="4">
        <v>0.021493935957551</v>
      </c>
      <c r="AF2100" s="4">
        <v>0.2101263999938965</v>
      </c>
      <c r="AG2100" s="4">
        <v>0.01980778761208057</v>
      </c>
      <c r="AH2100" s="4">
        <v>0.6666666865348816</v>
      </c>
      <c r="AI2100" s="4">
        <v>-0.2195652425289154</v>
      </c>
      <c r="AJ2100" s="4">
        <v>2.737391471862793</v>
      </c>
      <c r="AK2100" s="4">
        <v>1</v>
      </c>
      <c r="AL2100" s="4">
        <v>0</v>
      </c>
      <c r="AM2100" s="4">
        <v>0.1599999964237213</v>
      </c>
      <c r="AN2100" s="4">
        <v>111115</v>
      </c>
      <c r="AO2100" s="4">
        <f>X2100*0.000001/(K2100*0.0001)</f>
        <v>0.8324719746907552</v>
      </c>
      <c r="AP2100" s="4">
        <f>(U2100-T2100)/(1000-U2100)*AO2100</f>
        <v>0.004437192415368211</v>
      </c>
      <c r="AQ2100" s="4">
        <f>(P2100+273.15)</f>
        <v>298.3249362945556</v>
      </c>
      <c r="AR2100" s="4">
        <f>(O2100+273.15)</f>
        <v>294.805288696289</v>
      </c>
      <c r="AS2100" s="4">
        <f>(Y2100*AK2100+Z2100*AL2100)*AM2100</f>
        <v>319.9180787867735</v>
      </c>
      <c r="AT2100" s="4">
        <f>((AS2100+0.00000010773*(AR2100^4-AQ2100^4))-AP2100*44100)/(L2100*0.92*2*29.3+0.00000043092*AQ2100^3)</f>
        <v>0.9622761446635695</v>
      </c>
      <c r="AU2100" s="4">
        <f>0.61365*EXP(17.502*J2100/(240.97+J2100))</f>
        <v>3.212991685684472</v>
      </c>
      <c r="AV2100" s="4">
        <f>AU2100*1000/AA2100</f>
        <v>31.64897186357485</v>
      </c>
      <c r="AW2100" s="4">
        <f>(AV2100-U2100)</f>
        <v>12.33924133378969</v>
      </c>
      <c r="AX2100" s="4">
        <f>IF(D2100,P2100,(O2100+P2100)/2)</f>
        <v>23.41511249542236</v>
      </c>
      <c r="AY2100" s="4">
        <f>0.61365*EXP(17.502*AX2100/(240.97+AX2100))</f>
        <v>2.891350875018829</v>
      </c>
      <c r="AZ2100" s="4">
        <f>IF(AW2100&lt;&gt;0,(1000-(AV2100+U2100)/2)/AW2100*AP2100,0)</f>
        <v>0.3504377225890394</v>
      </c>
      <c r="BA2100" s="4">
        <f>U2100*AA2100/1000</f>
        <v>1.960316559806233</v>
      </c>
      <c r="BB2100" s="4">
        <f>(AY2100-BA2100)</f>
        <v>0.9310343152125962</v>
      </c>
      <c r="BC2100" s="4">
        <f>1/(1.6/F2100+1.37/N2100)</f>
        <v>0.2229787343099108</v>
      </c>
      <c r="BD2100" s="4">
        <f>G2100*AA2100*0.001</f>
        <v>22.00267807689756</v>
      </c>
      <c r="BE2100" s="4">
        <f>G2100/S2100</f>
        <v>0.7687211852202047</v>
      </c>
      <c r="BF2100" s="4">
        <f>(1-AP2100*AA2100/AU2100/F2100)*100</f>
        <v>64.92945928260421</v>
      </c>
      <c r="BG2100" s="4">
        <f>(S2100-E2100/(N2100/1.35))</f>
        <v>275.5544246052696</v>
      </c>
      <c r="BH2100" s="4">
        <f>E2100*BF2100/100/BG2100</f>
        <v>0.03165331334294957</v>
      </c>
    </row>
    <row r="2101" ht="16" customHeight="1">
      <c r="A2101" s="4">
        <v>1978</v>
      </c>
      <c r="B2101" t="s" s="2">
        <v>2162</v>
      </c>
      <c r="C2101" s="4">
        <v>11487.500032108277</v>
      </c>
      <c r="D2101" s="4">
        <v>0</v>
      </c>
      <c r="E2101" s="4">
        <f>(R2101-S2101*(1000-T2101)/(1000-U2101))*AO2101</f>
        <v>13.97395805996054</v>
      </c>
      <c r="F2101" s="4">
        <f>IF(AZ2101&lt;&gt;0,1/(1/AZ2101-1/N2101),0)</f>
        <v>0.4131917613656284</v>
      </c>
      <c r="G2101" s="4">
        <f>((BC2101-AP2101/2)*S2101-E2101)/(BC2101+AP2101/2)</f>
        <v>215.650004187462</v>
      </c>
      <c r="H2101" s="4">
        <f>AP2101*1000</f>
        <v>4.570902149307502</v>
      </c>
      <c r="I2101" s="4">
        <f>(AU2101-BA2101)</f>
        <v>1.253705837590897</v>
      </c>
      <c r="J2101" s="4">
        <f>(P2101+AT2101*D2101)</f>
        <v>25.16045379638672</v>
      </c>
      <c r="K2101" s="4">
        <v>6</v>
      </c>
      <c r="L2101" s="4">
        <f>(K2101*AI2101+AJ2101)</f>
        <v>1.420000016689301</v>
      </c>
      <c r="M2101" s="4">
        <v>1</v>
      </c>
      <c r="N2101" s="4">
        <f>L2101*(M2101+1)*(M2101+1)/(M2101*M2101+1)</f>
        <v>2.840000033378601</v>
      </c>
      <c r="O2101" s="4">
        <v>21.64725875854492</v>
      </c>
      <c r="P2101" s="4">
        <v>25.16045379638672</v>
      </c>
      <c r="Q2101" s="4">
        <v>20.36483383178711</v>
      </c>
      <c r="R2101" s="4">
        <v>299.7810668945312</v>
      </c>
      <c r="S2101" s="4">
        <v>281.4495849609375</v>
      </c>
      <c r="T2101" s="4">
        <v>13.88741683959961</v>
      </c>
      <c r="U2101" s="4">
        <v>19.27235794067383</v>
      </c>
      <c r="V2101" s="4">
        <v>54.36338806152344</v>
      </c>
      <c r="W2101" s="4">
        <v>75.36708068847656</v>
      </c>
      <c r="X2101" s="4">
        <v>499.482910156250</v>
      </c>
      <c r="Y2101" s="4">
        <v>1999.586181640625</v>
      </c>
      <c r="Z2101" s="4">
        <v>246.9674072265625</v>
      </c>
      <c r="AA2101" s="4">
        <v>101.5193023681641</v>
      </c>
      <c r="AB2101" s="4">
        <v>6.404773712158203</v>
      </c>
      <c r="AC2101" s="4">
        <v>0.3929486870765686</v>
      </c>
      <c r="AD2101" s="4">
        <v>0.164797306060791</v>
      </c>
      <c r="AE2101" s="4">
        <v>0.021493935957551</v>
      </c>
      <c r="AF2101" s="4">
        <v>0.2101263999938965</v>
      </c>
      <c r="AG2101" s="4">
        <v>0.01980778761208057</v>
      </c>
      <c r="AH2101" s="4">
        <v>0.6666666865348816</v>
      </c>
      <c r="AI2101" s="4">
        <v>-0.2195652425289154</v>
      </c>
      <c r="AJ2101" s="4">
        <v>2.737391471862793</v>
      </c>
      <c r="AK2101" s="4">
        <v>1</v>
      </c>
      <c r="AL2101" s="4">
        <v>0</v>
      </c>
      <c r="AM2101" s="4">
        <v>0.1599999964237213</v>
      </c>
      <c r="AN2101" s="4">
        <v>111115</v>
      </c>
      <c r="AO2101" s="4">
        <f>X2101*0.000001/(K2101*0.0001)</f>
        <v>0.8324715169270832</v>
      </c>
      <c r="AP2101" s="4">
        <f>(U2101-T2101)/(1000-U2101)*AO2101</f>
        <v>0.004570902149307502</v>
      </c>
      <c r="AQ2101" s="4">
        <f>(P2101+273.15)</f>
        <v>298.3104537963867</v>
      </c>
      <c r="AR2101" s="4">
        <f>(O2101+273.15)</f>
        <v>294.7972587585449</v>
      </c>
      <c r="AS2101" s="4">
        <f>(Y2101*AK2101+Z2101*AL2101)*AM2101</f>
        <v>319.9337819114226</v>
      </c>
      <c r="AT2101" s="4">
        <f>((AS2101+0.00000010773*(AR2101^4-AQ2101^4))-AP2101*44100)/(L2101*0.92*2*29.3+0.00000043092*AQ2101^3)</f>
        <v>0.8963371397549116</v>
      </c>
      <c r="AU2101" s="4">
        <f>0.61365*EXP(17.502*J2101/(240.97+J2101))</f>
        <v>3.210222170717651</v>
      </c>
      <c r="AV2101" s="4">
        <f>AU2101*1000/AA2101</f>
        <v>31.62179108634577</v>
      </c>
      <c r="AW2101" s="4">
        <f>(AV2101-U2101)</f>
        <v>12.34943314567194</v>
      </c>
      <c r="AX2101" s="4">
        <f>IF(D2101,P2101,(O2101+P2101)/2)</f>
        <v>23.40385627746582</v>
      </c>
      <c r="AY2101" s="4">
        <f>0.61365*EXP(17.502*AX2101/(240.97+AX2101))</f>
        <v>2.889387781577951</v>
      </c>
      <c r="AZ2101" s="4">
        <f>IF(AW2101&lt;&gt;0,(1000-(AV2101+U2101)/2)/AW2101*AP2101,0)</f>
        <v>0.3607117840288316</v>
      </c>
      <c r="BA2101" s="4">
        <f>U2101*AA2101/1000</f>
        <v>1.956516333126754</v>
      </c>
      <c r="BB2101" s="4">
        <f>(AY2101-BA2101)</f>
        <v>0.9328714484511964</v>
      </c>
      <c r="BC2101" s="4">
        <f>1/(1.6/F2101+1.37/N2101)</f>
        <v>0.2296375550204221</v>
      </c>
      <c r="BD2101" s="4">
        <f>G2101*AA2101*0.001</f>
        <v>21.8926379808028</v>
      </c>
      <c r="BE2101" s="4">
        <f>G2101/S2101</f>
        <v>0.7662118393864115</v>
      </c>
      <c r="BF2101" s="4">
        <f>(1-AP2101*AA2101/AU2101/F2101)*100</f>
        <v>65.01645582367593</v>
      </c>
      <c r="BG2101" s="4">
        <f>(S2101-E2101/(N2101/1.35))</f>
        <v>274.8070345527588</v>
      </c>
      <c r="BH2101" s="4">
        <f>E2101*BF2101/100/BG2101</f>
        <v>0.03306091593928609</v>
      </c>
    </row>
    <row r="2102" ht="16" customHeight="1">
      <c r="A2102" s="4">
        <v>1979</v>
      </c>
      <c r="B2102" t="s" s="2">
        <v>2163</v>
      </c>
      <c r="C2102" s="4">
        <v>11492.500031996518</v>
      </c>
      <c r="D2102" s="4">
        <v>0</v>
      </c>
      <c r="E2102" s="4">
        <f>(R2102-S2102*(1000-T2102)/(1000-U2102))*AO2102</f>
        <v>13.96813384483073</v>
      </c>
      <c r="F2102" s="4">
        <f>IF(AZ2102&lt;&gt;0,1/(1/AZ2102-1/N2102),0)</f>
        <v>0.409472701578211</v>
      </c>
      <c r="G2102" s="4">
        <f>((BC2102-AP2102/2)*S2102-E2102)/(BC2102+AP2102/2)</f>
        <v>214.9202699701101</v>
      </c>
      <c r="H2102" s="4">
        <f>AP2102*1000</f>
        <v>4.542704032959307</v>
      </c>
      <c r="I2102" s="4">
        <f>(AU2102-BA2102)</f>
        <v>1.255884061148405</v>
      </c>
      <c r="J2102" s="4">
        <f>(P2102+AT2102*D2102)</f>
        <v>25.15417671203613</v>
      </c>
      <c r="K2102" s="4">
        <v>6</v>
      </c>
      <c r="L2102" s="4">
        <f>(K2102*AI2102+AJ2102)</f>
        <v>1.420000016689301</v>
      </c>
      <c r="M2102" s="4">
        <v>1</v>
      </c>
      <c r="N2102" s="4">
        <f>L2102*(M2102+1)*(M2102+1)/(M2102*M2102+1)</f>
        <v>2.840000033378601</v>
      </c>
      <c r="O2102" s="4">
        <v>21.64155578613281</v>
      </c>
      <c r="P2102" s="4">
        <v>25.15417671203613</v>
      </c>
      <c r="Q2102" s="4">
        <v>20.36976051330566</v>
      </c>
      <c r="R2102" s="4">
        <v>299.4985656738281</v>
      </c>
      <c r="S2102" s="4">
        <v>281.1850280761719</v>
      </c>
      <c r="T2102" s="4">
        <v>13.88711166381836</v>
      </c>
      <c r="U2102" s="4">
        <v>19.23902320861816</v>
      </c>
      <c r="V2102" s="4">
        <v>54.33340454101562</v>
      </c>
      <c r="W2102" s="4">
        <v>75.25772094726562</v>
      </c>
      <c r="X2102" s="4">
        <v>499.4821166992188</v>
      </c>
      <c r="Y2102" s="4">
        <v>1999.611938476562</v>
      </c>
      <c r="Z2102" s="4">
        <v>248.2695922851562</v>
      </c>
      <c r="AA2102" s="4">
        <v>101.5196228027344</v>
      </c>
      <c r="AB2102" s="4">
        <v>6.404773712158203</v>
      </c>
      <c r="AC2102" s="4">
        <v>0.3929486870765686</v>
      </c>
      <c r="AD2102" s="4">
        <v>0.164797306060791</v>
      </c>
      <c r="AE2102" s="4">
        <v>0.021493935957551</v>
      </c>
      <c r="AF2102" s="4">
        <v>0.2101263999938965</v>
      </c>
      <c r="AG2102" s="4">
        <v>0.01980778761208057</v>
      </c>
      <c r="AH2102" s="4">
        <v>0.6666666865348816</v>
      </c>
      <c r="AI2102" s="4">
        <v>-0.2195652425289154</v>
      </c>
      <c r="AJ2102" s="4">
        <v>2.737391471862793</v>
      </c>
      <c r="AK2102" s="4">
        <v>1</v>
      </c>
      <c r="AL2102" s="4">
        <v>0</v>
      </c>
      <c r="AM2102" s="4">
        <v>0.1599999964237213</v>
      </c>
      <c r="AN2102" s="4">
        <v>111115</v>
      </c>
      <c r="AO2102" s="4">
        <f>X2102*0.000001/(K2102*0.0001)</f>
        <v>0.8324701944986979</v>
      </c>
      <c r="AP2102" s="4">
        <f>(U2102-T2102)/(1000-U2102)*AO2102</f>
        <v>0.004542704032959307</v>
      </c>
      <c r="AQ2102" s="4">
        <f>(P2102+273.15)</f>
        <v>298.3041767120361</v>
      </c>
      <c r="AR2102" s="4">
        <f>(O2102+273.15)</f>
        <v>294.7915557861328</v>
      </c>
      <c r="AS2102" s="4">
        <f>(Y2102*AK2102+Z2102*AL2102)*AM2102</f>
        <v>319.9379030050804</v>
      </c>
      <c r="AT2102" s="4">
        <f>((AS2102+0.00000010773*(AR2102^4-AQ2102^4))-AP2102*44100)/(L2102*0.92*2*29.3+0.00000043092*AQ2102^3)</f>
        <v>0.9106239624161186</v>
      </c>
      <c r="AU2102" s="4">
        <f>0.61365*EXP(17.502*J2102/(240.97+J2102))</f>
        <v>3.209022440380374</v>
      </c>
      <c r="AV2102" s="4">
        <f>AU2102*1000/AA2102</f>
        <v>31.60987355731134</v>
      </c>
      <c r="AW2102" s="4">
        <f>(AV2102-U2102)</f>
        <v>12.37085034869317</v>
      </c>
      <c r="AX2102" s="4">
        <f>IF(D2102,P2102,(O2102+P2102)/2)</f>
        <v>23.39786624908447</v>
      </c>
      <c r="AY2102" s="4">
        <f>0.61365*EXP(17.502*AX2102/(240.97+AX2102))</f>
        <v>2.888343591141466</v>
      </c>
      <c r="AZ2102" s="4">
        <f>IF(AW2102&lt;&gt;0,(1000-(AV2102+U2102)/2)/AW2102*AP2102,0)</f>
        <v>0.3578742094493066</v>
      </c>
      <c r="BA2102" s="4">
        <f>U2102*AA2102/1000</f>
        <v>1.953138379231969</v>
      </c>
      <c r="BB2102" s="4">
        <f>(AY2102-BA2102)</f>
        <v>0.9352052119094973</v>
      </c>
      <c r="BC2102" s="4">
        <f>1/(1.6/F2102+1.37/N2102)</f>
        <v>0.227797762270161</v>
      </c>
      <c r="BD2102" s="4">
        <f>G2102*AA2102*0.001</f>
        <v>21.81862474002742</v>
      </c>
      <c r="BE2102" s="4">
        <f>G2102/S2102</f>
        <v>0.7643375304886044</v>
      </c>
      <c r="BF2102" s="4">
        <f>(1-AP2102*AA2102/AU2102/F2102)*100</f>
        <v>64.90326390844211</v>
      </c>
      <c r="BG2102" s="4">
        <f>(S2102-E2102/(N2102/1.35))</f>
        <v>274.5452462209272</v>
      </c>
      <c r="BH2102" s="4">
        <f>E2102*BF2102/100/BG2102</f>
        <v>0.03302105899549854</v>
      </c>
    </row>
    <row r="2103" ht="16" customHeight="1">
      <c r="A2103" s="4">
        <v>1980</v>
      </c>
      <c r="B2103" t="s" s="2">
        <v>2164</v>
      </c>
      <c r="C2103" s="4">
        <v>11497.500031884760</v>
      </c>
      <c r="D2103" s="4">
        <v>0</v>
      </c>
      <c r="E2103" s="4">
        <f>(R2103-S2103*(1000-T2103)/(1000-U2103))*AO2103</f>
        <v>13.92756830657808</v>
      </c>
      <c r="F2103" s="4">
        <f>IF(AZ2103&lt;&gt;0,1/(1/AZ2103-1/N2103),0)</f>
        <v>0.4065295449007509</v>
      </c>
      <c r="G2103" s="4">
        <f>((BC2103-AP2103/2)*S2103-E2103)/(BC2103+AP2103/2)</f>
        <v>214.5001739785515</v>
      </c>
      <c r="H2103" s="4">
        <f>AP2103*1000</f>
        <v>4.51528757372774</v>
      </c>
      <c r="I2103" s="4">
        <f>(AU2103-BA2103)</f>
        <v>1.256247323601818</v>
      </c>
      <c r="J2103" s="4">
        <f>(P2103+AT2103*D2103)</f>
        <v>25.13985061645508</v>
      </c>
      <c r="K2103" s="4">
        <v>6</v>
      </c>
      <c r="L2103" s="4">
        <f>(K2103*AI2103+AJ2103)</f>
        <v>1.420000016689301</v>
      </c>
      <c r="M2103" s="4">
        <v>1</v>
      </c>
      <c r="N2103" s="4">
        <f>L2103*(M2103+1)*(M2103+1)/(M2103*M2103+1)</f>
        <v>2.840000033378601</v>
      </c>
      <c r="O2103" s="4">
        <v>21.63619613647461</v>
      </c>
      <c r="P2103" s="4">
        <v>25.13985061645508</v>
      </c>
      <c r="Q2103" s="4">
        <v>20.37091255187988</v>
      </c>
      <c r="R2103" s="4">
        <v>299.2307739257812</v>
      </c>
      <c r="S2103" s="4">
        <v>280.9764099121094</v>
      </c>
      <c r="T2103" s="4">
        <v>13.88861751556396</v>
      </c>
      <c r="U2103" s="4">
        <v>19.2083797454834</v>
      </c>
      <c r="V2103" s="4">
        <v>54.32953262329102</v>
      </c>
      <c r="W2103" s="4">
        <v>75.16107940673828</v>
      </c>
      <c r="X2103" s="4">
        <v>499.4835510253906</v>
      </c>
      <c r="Y2103" s="4">
        <v>1999.627685546875</v>
      </c>
      <c r="Z2103" s="4">
        <v>249.9020385742188</v>
      </c>
      <c r="AA2103" s="4">
        <v>101.5201950073242</v>
      </c>
      <c r="AB2103" s="4">
        <v>6.404773712158203</v>
      </c>
      <c r="AC2103" s="4">
        <v>0.3929486870765686</v>
      </c>
      <c r="AD2103" s="4">
        <v>0.164797306060791</v>
      </c>
      <c r="AE2103" s="4">
        <v>0.021493935957551</v>
      </c>
      <c r="AF2103" s="4">
        <v>0.2101263999938965</v>
      </c>
      <c r="AG2103" s="4">
        <v>0.01980778761208057</v>
      </c>
      <c r="AH2103" s="4">
        <v>0.6666666865348816</v>
      </c>
      <c r="AI2103" s="4">
        <v>-0.2195652425289154</v>
      </c>
      <c r="AJ2103" s="4">
        <v>2.737391471862793</v>
      </c>
      <c r="AK2103" s="4">
        <v>1</v>
      </c>
      <c r="AL2103" s="4">
        <v>0</v>
      </c>
      <c r="AM2103" s="4">
        <v>0.1599999964237213</v>
      </c>
      <c r="AN2103" s="4">
        <v>111115</v>
      </c>
      <c r="AO2103" s="4">
        <f>X2103*0.000001/(K2103*0.0001)</f>
        <v>0.8324725850423176</v>
      </c>
      <c r="AP2103" s="4">
        <f>(U2103-T2103)/(1000-U2103)*AO2103</f>
        <v>0.00451528757372774</v>
      </c>
      <c r="AQ2103" s="4">
        <f>(P2103+273.15)</f>
        <v>298.2898506164551</v>
      </c>
      <c r="AR2103" s="4">
        <f>(O2103+273.15)</f>
        <v>294.7861961364746</v>
      </c>
      <c r="AS2103" s="4">
        <f>(Y2103*AK2103+Z2103*AL2103)*AM2103</f>
        <v>319.9404225362741</v>
      </c>
      <c r="AT2103" s="4">
        <f>((AS2103+0.00000010773*(AR2103^4-AQ2103^4))-AP2103*44100)/(L2103*0.92*2*29.3+0.00000043092*AQ2103^3)</f>
        <v>0.9256000919878961</v>
      </c>
      <c r="AU2103" s="4">
        <f>0.61365*EXP(17.502*J2103/(240.97+J2103))</f>
        <v>3.206285781138029</v>
      </c>
      <c r="AV2103" s="4">
        <f>AU2103*1000/AA2103</f>
        <v>31.58273859606663</v>
      </c>
      <c r="AW2103" s="4">
        <f>(AV2103-U2103)</f>
        <v>12.37435885058323</v>
      </c>
      <c r="AX2103" s="4">
        <f>IF(D2103,P2103,(O2103+P2103)/2)</f>
        <v>23.38802337646484</v>
      </c>
      <c r="AY2103" s="4">
        <f>0.61365*EXP(17.502*AX2103/(240.97+AX2103))</f>
        <v>2.886628484059199</v>
      </c>
      <c r="AZ2103" s="4">
        <f>IF(AW2103&lt;&gt;0,(1000-(AV2103+U2103)/2)/AW2103*AP2103,0)</f>
        <v>0.3556240265950152</v>
      </c>
      <c r="BA2103" s="4">
        <f>U2103*AA2103/1000</f>
        <v>1.950038457536211</v>
      </c>
      <c r="BB2103" s="4">
        <f>(AY2103-BA2103)</f>
        <v>0.9365900265229881</v>
      </c>
      <c r="BC2103" s="4">
        <f>1/(1.6/F2103+1.37/N2103)</f>
        <v>0.2263391981575766</v>
      </c>
      <c r="BD2103" s="4">
        <f>G2103*AA2103*0.001</f>
        <v>21.77609949140752</v>
      </c>
      <c r="BE2103" s="4">
        <f>G2103/S2103</f>
        <v>0.7634099035063052</v>
      </c>
      <c r="BF2103" s="4">
        <f>(1-AP2103*AA2103/AU2103/F2103)*100</f>
        <v>64.83233646339454</v>
      </c>
      <c r="BG2103" s="4">
        <f>(S2103-E2103/(N2103/1.35))</f>
        <v>274.3559109709483</v>
      </c>
      <c r="BH2103" s="4">
        <f>E2103*BF2103/100/BG2103</f>
        <v>0.03291187681626422</v>
      </c>
    </row>
    <row r="2104" ht="16" customHeight="1">
      <c r="A2104" s="4">
        <v>1981</v>
      </c>
      <c r="B2104" t="s" s="2">
        <v>2165</v>
      </c>
      <c r="C2104" s="4">
        <v>11503.000031761825</v>
      </c>
      <c r="D2104" s="4">
        <v>0</v>
      </c>
      <c r="E2104" s="4">
        <f>(R2104-S2104*(1000-T2104)/(1000-U2104))*AO2104</f>
        <v>13.9849932380653</v>
      </c>
      <c r="F2104" s="4">
        <f>IF(AZ2104&lt;&gt;0,1/(1/AZ2104-1/N2104),0)</f>
        <v>0.4030277499978681</v>
      </c>
      <c r="G2104" s="4">
        <f>((BC2104-AP2104/2)*S2104-E2104)/(BC2104+AP2104/2)</f>
        <v>213.7021243941484</v>
      </c>
      <c r="H2104" s="4">
        <f>AP2104*1000</f>
        <v>4.486045478729388</v>
      </c>
      <c r="I2104" s="4">
        <f>(AU2104-BA2104)</f>
        <v>1.257636190519059</v>
      </c>
      <c r="J2104" s="4">
        <f>(P2104+AT2104*D2104)</f>
        <v>25.1302318572998</v>
      </c>
      <c r="K2104" s="4">
        <v>6</v>
      </c>
      <c r="L2104" s="4">
        <f>(K2104*AI2104+AJ2104)</f>
        <v>1.420000016689301</v>
      </c>
      <c r="M2104" s="4">
        <v>1</v>
      </c>
      <c r="N2104" s="4">
        <f>L2104*(M2104+1)*(M2104+1)/(M2104*M2104+1)</f>
        <v>2.840000033378601</v>
      </c>
      <c r="O2104" s="4">
        <v>21.6302490234375</v>
      </c>
      <c r="P2104" s="4">
        <v>25.1302318572998</v>
      </c>
      <c r="Q2104" s="4">
        <v>20.37053871154785</v>
      </c>
      <c r="R2104" s="4">
        <v>299.2208862304688</v>
      </c>
      <c r="S2104" s="4">
        <v>280.9076538085938</v>
      </c>
      <c r="T2104" s="4">
        <v>13.89100456237793</v>
      </c>
      <c r="U2104" s="4">
        <v>19.17652320861816</v>
      </c>
      <c r="V2104" s="4">
        <v>54.35494232177734</v>
      </c>
      <c r="W2104" s="4">
        <v>75.06137847900391</v>
      </c>
      <c r="X2104" s="4">
        <v>499.4800720214844</v>
      </c>
      <c r="Y2104" s="4">
        <v>1999.587158203125</v>
      </c>
      <c r="Z2104" s="4">
        <v>252.0564117431641</v>
      </c>
      <c r="AA2104" s="4">
        <v>101.5206604003906</v>
      </c>
      <c r="AB2104" s="4">
        <v>6.404773712158203</v>
      </c>
      <c r="AC2104" s="4">
        <v>0.3929486870765686</v>
      </c>
      <c r="AD2104" s="4">
        <v>0.164797306060791</v>
      </c>
      <c r="AE2104" s="4">
        <v>0.021493935957551</v>
      </c>
      <c r="AF2104" s="4">
        <v>0.2101263999938965</v>
      </c>
      <c r="AG2104" s="4">
        <v>0.01980778761208057</v>
      </c>
      <c r="AH2104" s="4">
        <v>1</v>
      </c>
      <c r="AI2104" s="4">
        <v>-0.2195652425289154</v>
      </c>
      <c r="AJ2104" s="4">
        <v>2.737391471862793</v>
      </c>
      <c r="AK2104" s="4">
        <v>1</v>
      </c>
      <c r="AL2104" s="4">
        <v>0</v>
      </c>
      <c r="AM2104" s="4">
        <v>0.1599999964237213</v>
      </c>
      <c r="AN2104" s="4">
        <v>111115</v>
      </c>
      <c r="AO2104" s="4">
        <f>X2104*0.000001/(K2104*0.0001)</f>
        <v>0.8324667867024738</v>
      </c>
      <c r="AP2104" s="4">
        <f>(U2104-T2104)/(1000-U2104)*AO2104</f>
        <v>0.004486045478729388</v>
      </c>
      <c r="AQ2104" s="4">
        <f>(P2104+273.15)</f>
        <v>298.2802318572998</v>
      </c>
      <c r="AR2104" s="4">
        <f>(O2104+273.15)</f>
        <v>294.7802490234375</v>
      </c>
      <c r="AS2104" s="4">
        <f>(Y2104*AK2104+Z2104*AL2104)*AM2104</f>
        <v>319.9339381614191</v>
      </c>
      <c r="AT2104" s="4">
        <f>((AS2104+0.00000010773*(AR2104^4-AQ2104^4))-AP2104*44100)/(L2104*0.92*2*29.3+0.00000043092*AQ2104^3)</f>
        <v>0.9406979435697055</v>
      </c>
      <c r="AU2104" s="4">
        <f>0.61365*EXP(17.502*J2104/(240.97+J2104))</f>
        <v>3.204449490841393</v>
      </c>
      <c r="AV2104" s="4">
        <f>AU2104*1000/AA2104</f>
        <v>31.56450596561587</v>
      </c>
      <c r="AW2104" s="4">
        <f>(AV2104-U2104)</f>
        <v>12.38798275699771</v>
      </c>
      <c r="AX2104" s="4">
        <f>IF(D2104,P2104,(O2104+P2104)/2)</f>
        <v>23.38024044036865</v>
      </c>
      <c r="AY2104" s="4">
        <f>0.61365*EXP(17.502*AX2104/(240.97+AX2104))</f>
        <v>2.885272948800727</v>
      </c>
      <c r="AZ2104" s="4">
        <f>IF(AW2104&lt;&gt;0,(1000-(AV2104+U2104)/2)/AW2104*AP2104,0)</f>
        <v>0.3529414176818282</v>
      </c>
      <c r="BA2104" s="4">
        <f>U2104*AA2104/1000</f>
        <v>1.946813300322334</v>
      </c>
      <c r="BB2104" s="4">
        <f>(AY2104-BA2104)</f>
        <v>0.9384596484783931</v>
      </c>
      <c r="BC2104" s="4">
        <f>1/(1.6/F2104+1.37/N2104)</f>
        <v>0.2246007783764551</v>
      </c>
      <c r="BD2104" s="4">
        <f>G2104*AA2104*0.001</f>
        <v>21.69518079746037</v>
      </c>
      <c r="BE2104" s="4">
        <f>G2104/S2104</f>
        <v>0.7607557910820109</v>
      </c>
      <c r="BF2104" s="4">
        <f>(1-AP2104*AA2104/AU2104/F2104)*100</f>
        <v>64.73614998039605</v>
      </c>
      <c r="BG2104" s="4">
        <f>(S2104-E2104/(N2104/1.35))</f>
        <v>274.2598578052508</v>
      </c>
      <c r="BH2104" s="4">
        <f>E2104*BF2104/100/BG2104</f>
        <v>0.03301010315469094</v>
      </c>
    </row>
    <row r="2105" ht="16" customHeight="1">
      <c r="A2105" s="4">
        <v>1982</v>
      </c>
      <c r="B2105" t="s" s="2">
        <v>2166</v>
      </c>
      <c r="C2105" s="4">
        <v>11508.000031650066</v>
      </c>
      <c r="D2105" s="4">
        <v>0</v>
      </c>
      <c r="E2105" s="4">
        <f>(R2105-S2105*(1000-T2105)/(1000-U2105))*AO2105</f>
        <v>14.10867011410599</v>
      </c>
      <c r="F2105" s="4">
        <f>IF(AZ2105&lt;&gt;0,1/(1/AZ2105-1/N2105),0)</f>
        <v>0.4003209410063246</v>
      </c>
      <c r="G2105" s="4">
        <f>((BC2105-AP2105/2)*S2105-E2105)/(BC2105+AP2105/2)</f>
        <v>212.9142661397202</v>
      </c>
      <c r="H2105" s="4">
        <f>AP2105*1000</f>
        <v>4.461686308729226</v>
      </c>
      <c r="I2105" s="4">
        <f>(AU2105-BA2105)</f>
        <v>1.258244026070478</v>
      </c>
      <c r="J2105" s="4">
        <f>(P2105+AT2105*D2105)</f>
        <v>25.11978340148926</v>
      </c>
      <c r="K2105" s="4">
        <v>6</v>
      </c>
      <c r="L2105" s="4">
        <f>(K2105*AI2105+AJ2105)</f>
        <v>1.420000016689301</v>
      </c>
      <c r="M2105" s="4">
        <v>1</v>
      </c>
      <c r="N2105" s="4">
        <f>L2105*(M2105+1)*(M2105+1)/(M2105*M2105+1)</f>
        <v>2.840000033378601</v>
      </c>
      <c r="O2105" s="4">
        <v>21.62390327453613</v>
      </c>
      <c r="P2105" s="4">
        <v>25.11978340148926</v>
      </c>
      <c r="Q2105" s="4">
        <v>20.37118148803711</v>
      </c>
      <c r="R2105" s="4">
        <v>299.4995727539062</v>
      </c>
      <c r="S2105" s="4">
        <v>281.0454711914062</v>
      </c>
      <c r="T2105" s="4">
        <v>13.89398670196533</v>
      </c>
      <c r="U2105" s="4">
        <v>19.15088081359863</v>
      </c>
      <c r="V2105" s="4">
        <v>54.38613510131836</v>
      </c>
      <c r="W2105" s="4">
        <v>74.98834991455078</v>
      </c>
      <c r="X2105" s="4">
        <v>499.4859313964844</v>
      </c>
      <c r="Y2105" s="4">
        <v>1999.576538085938</v>
      </c>
      <c r="Z2105" s="4">
        <v>254.3719482421875</v>
      </c>
      <c r="AA2105" s="4">
        <v>101.520751953125</v>
      </c>
      <c r="AB2105" s="4">
        <v>6.404773712158203</v>
      </c>
      <c r="AC2105" s="4">
        <v>0.3929486870765686</v>
      </c>
      <c r="AD2105" s="4">
        <v>0.164797306060791</v>
      </c>
      <c r="AE2105" s="4">
        <v>0.021493935957551</v>
      </c>
      <c r="AF2105" s="4">
        <v>0.2101263999938965</v>
      </c>
      <c r="AG2105" s="4">
        <v>0.01980778761208057</v>
      </c>
      <c r="AH2105" s="4">
        <v>0.6666666865348816</v>
      </c>
      <c r="AI2105" s="4">
        <v>-0.2195652425289154</v>
      </c>
      <c r="AJ2105" s="4">
        <v>2.737391471862793</v>
      </c>
      <c r="AK2105" s="4">
        <v>1</v>
      </c>
      <c r="AL2105" s="4">
        <v>0</v>
      </c>
      <c r="AM2105" s="4">
        <v>0.1599999964237213</v>
      </c>
      <c r="AN2105" s="4">
        <v>111115</v>
      </c>
      <c r="AO2105" s="4">
        <f>X2105*0.000001/(K2105*0.0001)</f>
        <v>0.8324765523274739</v>
      </c>
      <c r="AP2105" s="4">
        <f>(U2105-T2105)/(1000-U2105)*AO2105</f>
        <v>0.004461686308729227</v>
      </c>
      <c r="AQ2105" s="4">
        <f>(P2105+273.15)</f>
        <v>298.2697834014892</v>
      </c>
      <c r="AR2105" s="4">
        <f>(O2105+273.15)</f>
        <v>294.7739032745361</v>
      </c>
      <c r="AS2105" s="4">
        <f>(Y2105*AK2105+Z2105*AL2105)*AM2105</f>
        <v>319.932238942707</v>
      </c>
      <c r="AT2105" s="4">
        <f>((AS2105+0.00000010773*(AR2105^4-AQ2105^4))-AP2105*44100)/(L2105*0.92*2*29.3+0.00000043092*AQ2105^3)</f>
        <v>0.9534620401453546</v>
      </c>
      <c r="AU2105" s="4">
        <f>0.61365*EXP(17.502*J2105/(240.97+J2105))</f>
        <v>3.202455846831686</v>
      </c>
      <c r="AV2105" s="4">
        <f>AU2105*1000/AA2105</f>
        <v>31.54483970243198</v>
      </c>
      <c r="AW2105" s="4">
        <f>(AV2105-U2105)</f>
        <v>12.39395888883334</v>
      </c>
      <c r="AX2105" s="4">
        <f>IF(D2105,P2105,(O2105+P2105)/2)</f>
        <v>23.3718433380127</v>
      </c>
      <c r="AY2105" s="4">
        <f>0.61365*EXP(17.502*AX2105/(240.97+AX2105))</f>
        <v>2.883811070097721</v>
      </c>
      <c r="AZ2105" s="4">
        <f>IF(AW2105&lt;&gt;0,(1000-(AV2105+U2105)/2)/AW2105*AP2105,0)</f>
        <v>0.3508638479976269</v>
      </c>
      <c r="BA2105" s="4">
        <f>U2105*AA2105/1000</f>
        <v>1.944211820761208</v>
      </c>
      <c r="BB2105" s="4">
        <f>(AY2105-BA2105)</f>
        <v>0.9395992493365131</v>
      </c>
      <c r="BC2105" s="4">
        <f>1/(1.6/F2105+1.37/N2105)</f>
        <v>0.2232547743889708</v>
      </c>
      <c r="BD2105" s="4">
        <f>G2105*AA2105*0.001</f>
        <v>21.61521640005217</v>
      </c>
      <c r="BE2105" s="4">
        <f>G2105/S2105</f>
        <v>0.7575794238460251</v>
      </c>
      <c r="BF2105" s="4">
        <f>(1-AP2105*AA2105/AU2105/F2105)*100</f>
        <v>64.66847370644557</v>
      </c>
      <c r="BG2105" s="4">
        <f>(S2105-E2105/(N2105/1.35))</f>
        <v>274.3388851244391</v>
      </c>
      <c r="BH2105" s="4">
        <f>E2105*BF2105/100/BG2105</f>
        <v>0.03325763177513544</v>
      </c>
    </row>
    <row r="2106" ht="16" customHeight="1">
      <c r="A2106" s="4">
        <v>1983</v>
      </c>
      <c r="B2106" t="s" s="2">
        <v>2167</v>
      </c>
      <c r="C2106" s="4">
        <v>11513.500031527132</v>
      </c>
      <c r="D2106" s="4">
        <v>0</v>
      </c>
      <c r="E2106" s="4">
        <f>(R2106-S2106*(1000-T2106)/(1000-U2106))*AO2106</f>
        <v>14.18405900059986</v>
      </c>
      <c r="F2106" s="4">
        <f>IF(AZ2106&lt;&gt;0,1/(1/AZ2106-1/N2106),0)</f>
        <v>0.3968782527532695</v>
      </c>
      <c r="G2106" s="4">
        <f>((BC2106-AP2106/2)*S2106-E2106)/(BC2106+AP2106/2)</f>
        <v>212.3585629063403</v>
      </c>
      <c r="H2106" s="4">
        <f>AP2106*1000</f>
        <v>4.436756900805948</v>
      </c>
      <c r="I2106" s="4">
        <f>(AU2106-BA2106)</f>
        <v>1.260743249717921</v>
      </c>
      <c r="J2106" s="4">
        <f>(P2106+AT2106*D2106)</f>
        <v>25.11941146850586</v>
      </c>
      <c r="K2106" s="4">
        <v>6</v>
      </c>
      <c r="L2106" s="4">
        <f>(K2106*AI2106+AJ2106)</f>
        <v>1.420000016689301</v>
      </c>
      <c r="M2106" s="4">
        <v>1</v>
      </c>
      <c r="N2106" s="4">
        <f>L2106*(M2106+1)*(M2106+1)/(M2106*M2106+1)</f>
        <v>2.840000033378601</v>
      </c>
      <c r="O2106" s="4">
        <v>21.61756706237793</v>
      </c>
      <c r="P2106" s="4">
        <v>25.11941146850586</v>
      </c>
      <c r="Q2106" s="4">
        <v>20.37212753295898</v>
      </c>
      <c r="R2106" s="4">
        <v>299.8650207519531</v>
      </c>
      <c r="S2106" s="4">
        <v>281.3268737792969</v>
      </c>
      <c r="T2106" s="4">
        <v>13.89779281616211</v>
      </c>
      <c r="U2106" s="4">
        <v>19.12556266784668</v>
      </c>
      <c r="V2106" s="4">
        <v>54.4212532043457</v>
      </c>
      <c r="W2106" s="4">
        <v>74.91556549072266</v>
      </c>
      <c r="X2106" s="4">
        <v>499.475097656250</v>
      </c>
      <c r="Y2106" s="4">
        <v>1999.557006835938</v>
      </c>
      <c r="Z2106" s="4">
        <v>258.1471252441406</v>
      </c>
      <c r="AA2106" s="4">
        <v>101.5207595825195</v>
      </c>
      <c r="AB2106" s="4">
        <v>6.404773712158203</v>
      </c>
      <c r="AC2106" s="4">
        <v>0.3929486870765686</v>
      </c>
      <c r="AD2106" s="4">
        <v>0.164797306060791</v>
      </c>
      <c r="AE2106" s="4">
        <v>0.021493935957551</v>
      </c>
      <c r="AF2106" s="4">
        <v>0.2101263999938965</v>
      </c>
      <c r="AG2106" s="4">
        <v>0.01980778761208057</v>
      </c>
      <c r="AH2106" s="4">
        <v>0.6666666865348816</v>
      </c>
      <c r="AI2106" s="4">
        <v>-0.2195652425289154</v>
      </c>
      <c r="AJ2106" s="4">
        <v>2.737391471862793</v>
      </c>
      <c r="AK2106" s="4">
        <v>1</v>
      </c>
      <c r="AL2106" s="4">
        <v>0</v>
      </c>
      <c r="AM2106" s="4">
        <v>0.1599999964237213</v>
      </c>
      <c r="AN2106" s="4">
        <v>111115</v>
      </c>
      <c r="AO2106" s="4">
        <f>X2106*0.000001/(K2106*0.0001)</f>
        <v>0.8324584960937498</v>
      </c>
      <c r="AP2106" s="4">
        <f>(U2106-T2106)/(1000-U2106)*AO2106</f>
        <v>0.004436756900805948</v>
      </c>
      <c r="AQ2106" s="4">
        <f>(P2106+273.15)</f>
        <v>298.2694114685058</v>
      </c>
      <c r="AR2106" s="4">
        <f>(O2106+273.15)</f>
        <v>294.7675670623779</v>
      </c>
      <c r="AS2106" s="4">
        <f>(Y2106*AK2106+Z2106*AL2106)*AM2106</f>
        <v>319.9291139427769</v>
      </c>
      <c r="AT2106" s="4">
        <f>((AS2106+0.00000010773*(AR2106^4-AQ2106^4))-AP2106*44100)/(L2106*0.92*2*29.3+0.00000043092*AQ2106^3)</f>
        <v>0.9651750380300956</v>
      </c>
      <c r="AU2106" s="4">
        <f>0.61365*EXP(17.502*J2106/(240.97+J2106))</f>
        <v>3.202384899200795</v>
      </c>
      <c r="AV2106" s="4">
        <f>AU2106*1000/AA2106</f>
        <v>31.54413848329994</v>
      </c>
      <c r="AW2106" s="4">
        <f>(AV2106-U2106)</f>
        <v>12.41857581545326</v>
      </c>
      <c r="AX2106" s="4">
        <f>IF(D2106,P2106,(O2106+P2106)/2)</f>
        <v>23.36848926544189</v>
      </c>
      <c r="AY2106" s="4">
        <f>0.61365*EXP(17.502*AX2106/(240.97+AX2106))</f>
        <v>2.883227329846775</v>
      </c>
      <c r="AZ2106" s="4">
        <f>IF(AW2106&lt;&gt;0,(1000-(AV2106+U2106)/2)/AW2106*AP2106,0)</f>
        <v>0.3482164454238632</v>
      </c>
      <c r="BA2106" s="4">
        <f>U2106*AA2106/1000</f>
        <v>1.941641649482874</v>
      </c>
      <c r="BB2106" s="4">
        <f>(AY2106-BA2106)</f>
        <v>0.9415856803639009</v>
      </c>
      <c r="BC2106" s="4">
        <f>1/(1.6/F2106+1.37/N2106)</f>
        <v>0.2215400078851615</v>
      </c>
      <c r="BD2106" s="4">
        <f>G2106*AA2106*0.001</f>
        <v>21.55880261010392</v>
      </c>
      <c r="BE2106" s="4">
        <f>G2106/S2106</f>
        <v>0.7548463467195717</v>
      </c>
      <c r="BF2106" s="4">
        <f>(1-AP2106*AA2106/AU2106/F2106)*100</f>
        <v>64.56033069678753</v>
      </c>
      <c r="BG2106" s="4">
        <f>(S2106-E2106/(N2106/1.35))</f>
        <v>274.5844514462838</v>
      </c>
      <c r="BH2106" s="4">
        <f>E2106*BF2106/100/BG2106</f>
        <v>0.03334957732960396</v>
      </c>
    </row>
    <row r="2107" ht="29" customHeight="1">
      <c r="A2107" t="s" s="2">
        <v>9</v>
      </c>
      <c r="B2107" t="s" s="5">
        <v>2168</v>
      </c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3"/>
      <c r="AJ2107" s="3"/>
      <c r="AK2107" s="3"/>
      <c r="AL2107" s="3"/>
      <c r="AM2107" s="3"/>
      <c r="AN2107" s="3"/>
      <c r="AO2107" s="3"/>
      <c r="AP2107" s="3"/>
      <c r="AQ2107" s="3"/>
      <c r="AR2107" s="3"/>
      <c r="AS2107" s="3"/>
      <c r="AT2107" s="3"/>
      <c r="AU2107" s="3"/>
      <c r="AV2107" s="3"/>
      <c r="AW2107" s="3"/>
      <c r="AX2107" s="3"/>
      <c r="AY2107" s="3"/>
      <c r="AZ2107" s="3"/>
      <c r="BA2107" s="3"/>
      <c r="BB2107" s="3"/>
      <c r="BC2107" s="3"/>
      <c r="BD2107" s="3"/>
      <c r="BE2107" s="3"/>
      <c r="BF2107" s="3"/>
      <c r="BG2107" s="3"/>
      <c r="BH2107" s="3"/>
    </row>
    <row r="2108" ht="16" customHeight="1">
      <c r="A2108" s="4">
        <v>1984</v>
      </c>
      <c r="B2108" t="s" s="2">
        <v>2169</v>
      </c>
      <c r="C2108" s="4">
        <v>11518.500031415373</v>
      </c>
      <c r="D2108" s="4">
        <v>0</v>
      </c>
      <c r="E2108" s="4">
        <f>(R2108-S2108*(1000-T2108)/(1000-U2108))*AO2108</f>
        <v>14.1746683286667</v>
      </c>
      <c r="F2108" s="4">
        <f>IF(AZ2108&lt;&gt;0,1/(1/AZ2108-1/N2108),0)</f>
        <v>0.3935484855431551</v>
      </c>
      <c r="G2108" s="4">
        <f>((BC2108-AP2108/2)*S2108-E2108)/(BC2108+AP2108/2)</f>
        <v>212.137513346864</v>
      </c>
      <c r="H2108" s="4">
        <f>AP2108*1000</f>
        <v>4.415659034413174</v>
      </c>
      <c r="I2108" s="4">
        <f>(AU2108-BA2108)</f>
        <v>1.264066802767798</v>
      </c>
      <c r="J2108" s="4">
        <f>(P2108+AT2108*D2108)</f>
        <v>25.12560081481934</v>
      </c>
      <c r="K2108" s="4">
        <v>6</v>
      </c>
      <c r="L2108" s="4">
        <f>(K2108*AI2108+AJ2108)</f>
        <v>1.420000016689301</v>
      </c>
      <c r="M2108" s="4">
        <v>1</v>
      </c>
      <c r="N2108" s="4">
        <f>L2108*(M2108+1)*(M2108+1)/(M2108*M2108+1)</f>
        <v>2.840000033378601</v>
      </c>
      <c r="O2108" s="4">
        <v>21.61178398132324</v>
      </c>
      <c r="P2108" s="4">
        <v>25.12560081481934</v>
      </c>
      <c r="Q2108" s="4">
        <v>20.37386512756348</v>
      </c>
      <c r="R2108" s="4">
        <v>300.0817565917969</v>
      </c>
      <c r="S2108" s="4">
        <v>281.5607299804688</v>
      </c>
      <c r="T2108" s="4">
        <v>13.90145015716553</v>
      </c>
      <c r="U2108" s="4">
        <v>19.1044864654541</v>
      </c>
      <c r="V2108" s="4">
        <v>54.45479583740234</v>
      </c>
      <c r="W2108" s="4">
        <v>74.85784912109375</v>
      </c>
      <c r="X2108" s="4">
        <v>499.4737548828125</v>
      </c>
      <c r="Y2108" s="4">
        <v>1999.601074218750</v>
      </c>
      <c r="Z2108" s="4">
        <v>262.0367736816406</v>
      </c>
      <c r="AA2108" s="4">
        <v>101.5205993652344</v>
      </c>
      <c r="AB2108" s="4">
        <v>6.404773712158203</v>
      </c>
      <c r="AC2108" s="4">
        <v>0.3929486870765686</v>
      </c>
      <c r="AD2108" s="4">
        <v>0.164797306060791</v>
      </c>
      <c r="AE2108" s="4">
        <v>0.021493935957551</v>
      </c>
      <c r="AF2108" s="4">
        <v>0.2101263999938965</v>
      </c>
      <c r="AG2108" s="4">
        <v>0.01980778761208057</v>
      </c>
      <c r="AH2108" s="4">
        <v>0.6666666865348816</v>
      </c>
      <c r="AI2108" s="4">
        <v>-0.2195652425289154</v>
      </c>
      <c r="AJ2108" s="4">
        <v>2.737391471862793</v>
      </c>
      <c r="AK2108" s="4">
        <v>1</v>
      </c>
      <c r="AL2108" s="4">
        <v>0</v>
      </c>
      <c r="AM2108" s="4">
        <v>0.1599999964237213</v>
      </c>
      <c r="AN2108" s="4">
        <v>111115</v>
      </c>
      <c r="AO2108" s="4">
        <f>X2108*0.000001/(K2108*0.0001)</f>
        <v>0.8324562581380207</v>
      </c>
      <c r="AP2108" s="4">
        <f>(U2108-T2108)/(1000-U2108)*AO2108</f>
        <v>0.004415659034413174</v>
      </c>
      <c r="AQ2108" s="4">
        <f>(P2108+273.15)</f>
        <v>298.2756008148193</v>
      </c>
      <c r="AR2108" s="4">
        <f>(O2108+273.15)</f>
        <v>294.7617839813232</v>
      </c>
      <c r="AS2108" s="4">
        <f>(Y2108*AK2108+Z2108*AL2108)*AM2108</f>
        <v>319.9361647238693</v>
      </c>
      <c r="AT2108" s="4">
        <f>((AS2108+0.00000010773*(AR2108^4-AQ2108^4))-AP2108*44100)/(L2108*0.92*2*29.3+0.00000043092*AQ2108^3)</f>
        <v>0.9742917221463419</v>
      </c>
      <c r="AU2108" s="4">
        <f>0.61365*EXP(17.502*J2108/(240.97+J2108))</f>
        <v>3.203565719305706</v>
      </c>
      <c r="AV2108" s="4">
        <f>AU2108*1000/AA2108</f>
        <v>31.5558196005171</v>
      </c>
      <c r="AW2108" s="4">
        <f>(AV2108-U2108)</f>
        <v>12.451333135063</v>
      </c>
      <c r="AX2108" s="4">
        <f>IF(D2108,P2108,(O2108+P2108)/2)</f>
        <v>23.36869239807129</v>
      </c>
      <c r="AY2108" s="4">
        <f>0.61365*EXP(17.502*AX2108/(240.97+AX2108))</f>
        <v>2.883262679955564</v>
      </c>
      <c r="AZ2108" s="4">
        <f>IF(AW2108&lt;&gt;0,(1000-(AV2108+U2108)/2)/AW2108*AP2108,0)</f>
        <v>0.3456505153822012</v>
      </c>
      <c r="BA2108" s="4">
        <f>U2108*AA2108/1000</f>
        <v>1.939498916537908</v>
      </c>
      <c r="BB2108" s="4">
        <f>(AY2108-BA2108)</f>
        <v>0.9437637634176552</v>
      </c>
      <c r="BC2108" s="4">
        <f>1/(1.6/F2108+1.37/N2108)</f>
        <v>0.2198784588654291</v>
      </c>
      <c r="BD2108" s="4">
        <f>G2108*AA2108*0.001</f>
        <v>21.53632750282405</v>
      </c>
      <c r="BE2108" s="4">
        <f>G2108/S2108</f>
        <v>0.7534343065582318</v>
      </c>
      <c r="BF2108" s="4">
        <f>(1-AP2108*AA2108/AU2108/F2108)*100</f>
        <v>64.4435969215384</v>
      </c>
      <c r="BG2108" s="4">
        <f>(S2108-E2108/(N2108/1.35))</f>
        <v>274.8227715231461</v>
      </c>
      <c r="BH2108" s="4">
        <f>E2108*BF2108/100/BG2108</f>
        <v>0.03323838876983888</v>
      </c>
    </row>
    <row r="2109" ht="16" customHeight="1">
      <c r="A2109" s="4">
        <v>1985</v>
      </c>
      <c r="B2109" t="s" s="2">
        <v>2170</v>
      </c>
      <c r="C2109" s="4">
        <v>11523.500031303614</v>
      </c>
      <c r="D2109" s="4">
        <v>0</v>
      </c>
      <c r="E2109" s="4">
        <f>(R2109-S2109*(1000-T2109)/(1000-U2109))*AO2109</f>
        <v>12.4764318042222</v>
      </c>
      <c r="F2109" s="4">
        <f>IF(AZ2109&lt;&gt;0,1/(1/AZ2109-1/N2109),0)</f>
        <v>0.391042455044097</v>
      </c>
      <c r="G2109" s="4">
        <f>((BC2109-AP2109/2)*S2109-E2109)/(BC2109+AP2109/2)</f>
        <v>219.4087582459123</v>
      </c>
      <c r="H2109" s="4">
        <f>AP2109*1000</f>
        <v>4.396202987614733</v>
      </c>
      <c r="I2109" s="4">
        <f>(AU2109-BA2109)</f>
        <v>1.265599415465686</v>
      </c>
      <c r="J2109" s="4">
        <f>(P2109+AT2109*D2109)</f>
        <v>25.12256050109863</v>
      </c>
      <c r="K2109" s="4">
        <v>6</v>
      </c>
      <c r="L2109" s="4">
        <f>(K2109*AI2109+AJ2109)</f>
        <v>1.420000016689301</v>
      </c>
      <c r="M2109" s="4">
        <v>1</v>
      </c>
      <c r="N2109" s="4">
        <f>L2109*(M2109+1)*(M2109+1)/(M2109*M2109+1)</f>
        <v>2.840000033378601</v>
      </c>
      <c r="O2109" s="4">
        <v>21.60633850097656</v>
      </c>
      <c r="P2109" s="4">
        <v>25.12256050109863</v>
      </c>
      <c r="Q2109" s="4">
        <v>20.37541389465332</v>
      </c>
      <c r="R2109" s="4">
        <v>297.9865417480469</v>
      </c>
      <c r="S2109" s="4">
        <v>281.5125732421875</v>
      </c>
      <c r="T2109" s="4">
        <v>13.90349388122559</v>
      </c>
      <c r="U2109" s="4">
        <v>19.08365440368652</v>
      </c>
      <c r="V2109" s="4">
        <v>54.48218536376953</v>
      </c>
      <c r="W2109" s="4">
        <v>74.80126190185547</v>
      </c>
      <c r="X2109" s="4">
        <v>499.4795837402344</v>
      </c>
      <c r="Y2109" s="4">
        <v>1999.663818359375</v>
      </c>
      <c r="Z2109" s="4">
        <v>264.4048461914062</v>
      </c>
      <c r="AA2109" s="4">
        <v>101.5207138061523</v>
      </c>
      <c r="AB2109" s="4">
        <v>6.404773712158203</v>
      </c>
      <c r="AC2109" s="4">
        <v>0.3929486870765686</v>
      </c>
      <c r="AD2109" s="4">
        <v>0.164797306060791</v>
      </c>
      <c r="AE2109" s="4">
        <v>0.021493935957551</v>
      </c>
      <c r="AF2109" s="4">
        <v>0.2101263999938965</v>
      </c>
      <c r="AG2109" s="4">
        <v>0.01980778761208057</v>
      </c>
      <c r="AH2109" s="4">
        <v>0.6666666865348816</v>
      </c>
      <c r="AI2109" s="4">
        <v>-0.2195652425289154</v>
      </c>
      <c r="AJ2109" s="4">
        <v>2.737391471862793</v>
      </c>
      <c r="AK2109" s="4">
        <v>1</v>
      </c>
      <c r="AL2109" s="4">
        <v>0</v>
      </c>
      <c r="AM2109" s="4">
        <v>0.1599999964237213</v>
      </c>
      <c r="AN2109" s="4">
        <v>111115</v>
      </c>
      <c r="AO2109" s="4">
        <f>X2109*0.000001/(K2109*0.0001)</f>
        <v>0.8324659729003905</v>
      </c>
      <c r="AP2109" s="4">
        <f>(U2109-T2109)/(1000-U2109)*AO2109</f>
        <v>0.004396202987614733</v>
      </c>
      <c r="AQ2109" s="4">
        <f>(P2109+273.15)</f>
        <v>298.2725605010986</v>
      </c>
      <c r="AR2109" s="4">
        <f>(O2109+273.15)</f>
        <v>294.7563385009765</v>
      </c>
      <c r="AS2109" s="4">
        <f>(Y2109*AK2109+Z2109*AL2109)*AM2109</f>
        <v>319.9462037861449</v>
      </c>
      <c r="AT2109" s="4">
        <f>((AS2109+0.00000010773*(AR2109^4-AQ2109^4))-AP2109*44100)/(L2109*0.92*2*29.3+0.00000043092*AQ2109^3)</f>
        <v>0.9838730726078146</v>
      </c>
      <c r="AU2109" s="4">
        <f>0.61365*EXP(17.502*J2109/(240.97+J2109))</f>
        <v>3.202985632557864</v>
      </c>
      <c r="AV2109" s="4">
        <f>AU2109*1000/AA2109</f>
        <v>31.55007005441049</v>
      </c>
      <c r="AW2109" s="4">
        <f>(AV2109-U2109)</f>
        <v>12.46641565072396</v>
      </c>
      <c r="AX2109" s="4">
        <f>IF(D2109,P2109,(O2109+P2109)/2)</f>
        <v>23.3644495010376</v>
      </c>
      <c r="AY2109" s="4">
        <f>0.61365*EXP(17.502*AX2109/(240.97+AX2109))</f>
        <v>2.882524389510788</v>
      </c>
      <c r="AZ2109" s="4">
        <f>IF(AW2109&lt;&gt;0,(1000-(AV2109+U2109)/2)/AW2109*AP2109,0)</f>
        <v>0.3437158716906348</v>
      </c>
      <c r="BA2109" s="4">
        <f>U2109*AA2109/1000</f>
        <v>1.937386217092179</v>
      </c>
      <c r="BB2109" s="4">
        <f>(AY2109-BA2109)</f>
        <v>0.9451381724186092</v>
      </c>
      <c r="BC2109" s="4">
        <f>1/(1.6/F2109+1.37/N2109)</f>
        <v>0.2186259850873976</v>
      </c>
      <c r="BD2109" s="4">
        <f>G2109*AA2109*0.001</f>
        <v>22.27453375244653</v>
      </c>
      <c r="BE2109" s="4">
        <f>G2109/S2109</f>
        <v>0.7793923934514754</v>
      </c>
      <c r="BF2109" s="4">
        <f>(1-AP2109*AA2109/AU2109/F2109)*100</f>
        <v>64.36690888581246</v>
      </c>
      <c r="BG2109" s="4">
        <f>(S2109-E2109/(N2109/1.35))</f>
        <v>275.5818750950954</v>
      </c>
      <c r="BH2109" s="4">
        <f>E2109*BF2109/100/BG2109</f>
        <v>0.02914086236205871</v>
      </c>
    </row>
    <row r="2110" ht="16" customHeight="1">
      <c r="A2110" s="4">
        <v>1986</v>
      </c>
      <c r="B2110" t="s" s="2">
        <v>2171</v>
      </c>
      <c r="C2110" s="4">
        <v>11529.000031180680</v>
      </c>
      <c r="D2110" s="4">
        <v>0</v>
      </c>
      <c r="E2110" s="4">
        <f>(R2110-S2110*(1000-T2110)/(1000-U2110))*AO2110</f>
        <v>-3.375863611619803</v>
      </c>
      <c r="F2110" s="4">
        <f>IF(AZ2110&lt;&gt;0,1/(1/AZ2110-1/N2110),0)</f>
        <v>0.3886321676175596</v>
      </c>
      <c r="G2110" s="4">
        <f>((BC2110-AP2110/2)*S2110-E2110)/(BC2110+AP2110/2)</f>
        <v>282.8741474682423</v>
      </c>
      <c r="H2110" s="4">
        <f>AP2110*1000</f>
        <v>4.375033555494015</v>
      </c>
      <c r="I2110" s="4">
        <f>(AU2110-BA2110)</f>
        <v>1.266402953646859</v>
      </c>
      <c r="J2110" s="4">
        <f>(P2110+AT2110*D2110)</f>
        <v>25.11429405212402</v>
      </c>
      <c r="K2110" s="4">
        <v>6</v>
      </c>
      <c r="L2110" s="4">
        <f>(K2110*AI2110+AJ2110)</f>
        <v>1.420000016689301</v>
      </c>
      <c r="M2110" s="4">
        <v>1</v>
      </c>
      <c r="N2110" s="4">
        <f>L2110*(M2110+1)*(M2110+1)/(M2110*M2110+1)</f>
        <v>2.840000033378601</v>
      </c>
      <c r="O2110" s="4">
        <v>21.60068321228027</v>
      </c>
      <c r="P2110" s="4">
        <v>25.11429405212402</v>
      </c>
      <c r="Q2110" s="4">
        <v>20.37682723999023</v>
      </c>
      <c r="R2110" s="4">
        <v>270.3186645507812</v>
      </c>
      <c r="S2110" s="4">
        <v>272.9393920898438</v>
      </c>
      <c r="T2110" s="4">
        <v>13.90495681762695</v>
      </c>
      <c r="U2110" s="4">
        <v>19.06011199951172</v>
      </c>
      <c r="V2110" s="4">
        <v>54.50782775878906</v>
      </c>
      <c r="W2110" s="4">
        <v>74.73560333251953</v>
      </c>
      <c r="X2110" s="4">
        <v>499.4974670410156</v>
      </c>
      <c r="Y2110" s="4">
        <v>1999.779541015625</v>
      </c>
      <c r="Z2110" s="4">
        <v>265.1226501464844</v>
      </c>
      <c r="AA2110" s="4">
        <v>101.5212249755859</v>
      </c>
      <c r="AB2110" s="4">
        <v>6.404773712158203</v>
      </c>
      <c r="AC2110" s="4">
        <v>0.3929486870765686</v>
      </c>
      <c r="AD2110" s="4">
        <v>0.164797306060791</v>
      </c>
      <c r="AE2110" s="4">
        <v>0.021493935957551</v>
      </c>
      <c r="AF2110" s="4">
        <v>0.2101263999938965</v>
      </c>
      <c r="AG2110" s="4">
        <v>0.01980778761208057</v>
      </c>
      <c r="AH2110" s="4">
        <v>0.6666666865348816</v>
      </c>
      <c r="AI2110" s="4">
        <v>-0.2195652425289154</v>
      </c>
      <c r="AJ2110" s="4">
        <v>2.737391471862793</v>
      </c>
      <c r="AK2110" s="4">
        <v>1</v>
      </c>
      <c r="AL2110" s="4">
        <v>0</v>
      </c>
      <c r="AM2110" s="4">
        <v>0.1599999964237213</v>
      </c>
      <c r="AN2110" s="4">
        <v>111115</v>
      </c>
      <c r="AO2110" s="4">
        <f>X2110*0.000001/(K2110*0.0001)</f>
        <v>0.8324957784016925</v>
      </c>
      <c r="AP2110" s="4">
        <f>(U2110-T2110)/(1000-U2110)*AO2110</f>
        <v>0.004375033555494015</v>
      </c>
      <c r="AQ2110" s="4">
        <f>(P2110+273.15)</f>
        <v>298.264294052124</v>
      </c>
      <c r="AR2110" s="4">
        <f>(O2110+273.15)</f>
        <v>294.7506832122803</v>
      </c>
      <c r="AS2110" s="4">
        <f>(Y2110*AK2110+Z2110*AL2110)*AM2110</f>
        <v>319.964719410731</v>
      </c>
      <c r="AT2110" s="4">
        <f>((AS2110+0.00000010773*(AR2110^4-AQ2110^4))-AP2110*44100)/(L2110*0.92*2*29.3+0.00000043092*AQ2110^3)</f>
        <v>0.9950692283466241</v>
      </c>
      <c r="AU2110" s="4">
        <f>0.61365*EXP(17.502*J2110/(240.97+J2110))</f>
        <v>3.201408872009153</v>
      </c>
      <c r="AV2110" s="4">
        <f>AU2110*1000/AA2110</f>
        <v>31.53437985779856</v>
      </c>
      <c r="AW2110" s="4">
        <f>(AV2110-U2110)</f>
        <v>12.47426785828684</v>
      </c>
      <c r="AX2110" s="4">
        <f>IF(D2110,P2110,(O2110+P2110)/2)</f>
        <v>23.35748863220215</v>
      </c>
      <c r="AY2110" s="4">
        <f>0.61365*EXP(17.502*AX2110/(240.97+AX2110))</f>
        <v>2.881313513241838</v>
      </c>
      <c r="AZ2110" s="4">
        <f>IF(AW2110&lt;&gt;0,(1000-(AV2110+U2110)/2)/AW2110*AP2110,0)</f>
        <v>0.3418523078179445</v>
      </c>
      <c r="BA2110" s="4">
        <f>U2110*AA2110/1000</f>
        <v>1.935005918362294</v>
      </c>
      <c r="BB2110" s="4">
        <f>(AY2110-BA2110)</f>
        <v>0.9463075948795441</v>
      </c>
      <c r="BC2110" s="4">
        <f>1/(1.6/F2110+1.37/N2110)</f>
        <v>0.2174197638760309</v>
      </c>
      <c r="BD2110" s="4">
        <f>G2110*AA2110*0.001</f>
        <v>28.7177299649005</v>
      </c>
      <c r="BE2110" s="4">
        <f>G2110/S2110</f>
        <v>1.036399126202818</v>
      </c>
      <c r="BF2110" s="4">
        <f>(1-AP2110*AA2110/AU2110/F2110)*100</f>
        <v>64.3008111186021</v>
      </c>
      <c r="BG2110" s="4">
        <f>(S2110-E2110/(N2110/1.35))</f>
        <v>274.5441159708731</v>
      </c>
      <c r="BH2110" s="4">
        <f>E2110*BF2110/100/BG2110</f>
        <v>-0.007906589718206028</v>
      </c>
    </row>
    <row r="2111" ht="16" customHeight="1">
      <c r="A2111" s="4">
        <v>1987</v>
      </c>
      <c r="B2111" t="s" s="2">
        <v>2172</v>
      </c>
      <c r="C2111" s="4">
        <v>11534.000031068921</v>
      </c>
      <c r="D2111" s="4">
        <v>0</v>
      </c>
      <c r="E2111" s="4">
        <f>(R2111-S2111*(1000-T2111)/(1000-U2111))*AO2111</f>
        <v>-13.82711547208228</v>
      </c>
      <c r="F2111" s="4">
        <f>IF(AZ2111&lt;&gt;0,1/(1/AZ2111-1/N2111),0)</f>
        <v>0.3866206068223325</v>
      </c>
      <c r="G2111" s="4">
        <f>((BC2111-AP2111/2)*S2111-E2111)/(BC2111+AP2111/2)</f>
        <v>310.594277680398</v>
      </c>
      <c r="H2111" s="4">
        <f>AP2111*1000</f>
        <v>4.356488653278293</v>
      </c>
      <c r="I2111" s="4">
        <f>(AU2111-BA2111)</f>
        <v>1.266835609019177</v>
      </c>
      <c r="J2111" s="4">
        <f>(P2111+AT2111*D2111)</f>
        <v>25.1066780090332</v>
      </c>
      <c r="K2111" s="4">
        <v>6</v>
      </c>
      <c r="L2111" s="4">
        <f>(K2111*AI2111+AJ2111)</f>
        <v>1.420000016689301</v>
      </c>
      <c r="M2111" s="4">
        <v>1</v>
      </c>
      <c r="N2111" s="4">
        <f>L2111*(M2111+1)*(M2111+1)/(M2111*M2111+1)</f>
        <v>2.840000033378601</v>
      </c>
      <c r="O2111" s="4">
        <v>21.5971736907959</v>
      </c>
      <c r="P2111" s="4">
        <v>25.1066780090332</v>
      </c>
      <c r="Q2111" s="4">
        <v>20.37595748901367</v>
      </c>
      <c r="R2111" s="4">
        <v>237.0791931152344</v>
      </c>
      <c r="S2111" s="4">
        <v>252.3680572509766</v>
      </c>
      <c r="T2111" s="4">
        <v>13.90793228149414</v>
      </c>
      <c r="U2111" s="4">
        <v>19.04142951965332</v>
      </c>
      <c r="V2111" s="4">
        <v>54.53146362304688</v>
      </c>
      <c r="W2111" s="4">
        <v>74.6785888671875</v>
      </c>
      <c r="X2111" s="4">
        <v>499.4881286621094</v>
      </c>
      <c r="Y2111" s="4">
        <v>1999.8134765625</v>
      </c>
      <c r="Z2111" s="4">
        <v>265.3175659179688</v>
      </c>
      <c r="AA2111" s="4">
        <v>101.5218505859375</v>
      </c>
      <c r="AB2111" s="4">
        <v>6.404773712158203</v>
      </c>
      <c r="AC2111" s="4">
        <v>0.3929486870765686</v>
      </c>
      <c r="AD2111" s="4">
        <v>0.164797306060791</v>
      </c>
      <c r="AE2111" s="4">
        <v>0.021493935957551</v>
      </c>
      <c r="AF2111" s="4">
        <v>0.2101263999938965</v>
      </c>
      <c r="AG2111" s="4">
        <v>0.01980778761208057</v>
      </c>
      <c r="AH2111" s="4">
        <v>0.6666666865348816</v>
      </c>
      <c r="AI2111" s="4">
        <v>-0.2195652425289154</v>
      </c>
      <c r="AJ2111" s="4">
        <v>2.737391471862793</v>
      </c>
      <c r="AK2111" s="4">
        <v>1</v>
      </c>
      <c r="AL2111" s="4">
        <v>0</v>
      </c>
      <c r="AM2111" s="4">
        <v>0.1599999964237213</v>
      </c>
      <c r="AN2111" s="4">
        <v>111115</v>
      </c>
      <c r="AO2111" s="4">
        <f>X2111*0.000001/(K2111*0.0001)</f>
        <v>0.8324802144368488</v>
      </c>
      <c r="AP2111" s="4">
        <f>(U2111-T2111)/(1000-U2111)*AO2111</f>
        <v>0.004356488653278293</v>
      </c>
      <c r="AQ2111" s="4">
        <f>(P2111+273.15)</f>
        <v>298.2566780090332</v>
      </c>
      <c r="AR2111" s="4">
        <f>(O2111+273.15)</f>
        <v>294.7471736907959</v>
      </c>
      <c r="AS2111" s="4">
        <f>(Y2111*AK2111+Z2111*AL2111)*AM2111</f>
        <v>319.9701490981097</v>
      </c>
      <c r="AT2111" s="4">
        <f>((AS2111+0.00000010773*(AR2111^4-AQ2111^4))-AP2111*44100)/(L2111*0.92*2*29.3+0.00000043092*AQ2111^3)</f>
        <v>1.004985151831273</v>
      </c>
      <c r="AU2111" s="4">
        <f>0.61365*EXP(17.502*J2111/(240.97+J2111))</f>
        <v>3.199956771656081</v>
      </c>
      <c r="AV2111" s="4">
        <f>AU2111*1000/AA2111</f>
        <v>31.51988220454415</v>
      </c>
      <c r="AW2111" s="4">
        <f>(AV2111-U2111)</f>
        <v>12.47845268489083</v>
      </c>
      <c r="AX2111" s="4">
        <f>IF(D2111,P2111,(O2111+P2111)/2)</f>
        <v>23.35192584991455</v>
      </c>
      <c r="AY2111" s="4">
        <f>0.61365*EXP(17.502*AX2111/(240.97+AX2111))</f>
        <v>2.88034616064255</v>
      </c>
      <c r="AZ2111" s="4">
        <f>IF(AW2111&lt;&gt;0,(1000-(AV2111+U2111)/2)/AW2111*AP2111,0)</f>
        <v>0.3402948963383258</v>
      </c>
      <c r="BA2111" s="4">
        <f>U2111*AA2111/1000</f>
        <v>1.933121162636904</v>
      </c>
      <c r="BB2111" s="4">
        <f>(AY2111-BA2111)</f>
        <v>0.9472249980056457</v>
      </c>
      <c r="BC2111" s="4">
        <f>1/(1.6/F2111+1.37/N2111)</f>
        <v>0.2164118822581062</v>
      </c>
      <c r="BD2111" s="4">
        <f>G2111*AA2111*0.001</f>
        <v>31.53210585151655</v>
      </c>
      <c r="BE2111" s="4">
        <f>G2111/S2111</f>
        <v>1.230719454211736</v>
      </c>
      <c r="BF2111" s="4">
        <f>(1-AP2111*AA2111/AU2111/F2111)*100</f>
        <v>64.25074437520941</v>
      </c>
      <c r="BG2111" s="4">
        <f>(S2111-E2111/(N2111/1.35))</f>
        <v>258.940805725597</v>
      </c>
      <c r="BH2111" s="4">
        <f>E2111*BF2111/100/BG2111</f>
        <v>-0.0343090946656246</v>
      </c>
    </row>
    <row r="2112" ht="16" customHeight="1">
      <c r="A2112" s="4">
        <v>1988</v>
      </c>
      <c r="B2112" t="s" s="2">
        <v>2173</v>
      </c>
      <c r="C2112" s="4">
        <v>11539.000030957162</v>
      </c>
      <c r="D2112" s="4">
        <v>0</v>
      </c>
      <c r="E2112" s="4">
        <f>(R2112-S2112*(1000-T2112)/(1000-U2112))*AO2112</f>
        <v>-17.15439276441764</v>
      </c>
      <c r="F2112" s="4">
        <f>IF(AZ2112&lt;&gt;0,1/(1/AZ2112-1/N2112),0)</f>
        <v>0.3839451009047733</v>
      </c>
      <c r="G2112" s="4">
        <f>((BC2112-AP2112/2)*S2112-E2112)/(BC2112+AP2112/2)</f>
        <v>300.794875301528</v>
      </c>
      <c r="H2112" s="4">
        <f>AP2112*1000</f>
        <v>4.338009947010598</v>
      </c>
      <c r="I2112" s="4">
        <f>(AU2112-BA2112)</f>
        <v>1.269212644966895</v>
      </c>
      <c r="J2112" s="4">
        <f>(P2112+AT2112*D2112)</f>
        <v>25.11037254333496</v>
      </c>
      <c r="K2112" s="4">
        <v>6</v>
      </c>
      <c r="L2112" s="4">
        <f>(K2112*AI2112+AJ2112)</f>
        <v>1.420000016689301</v>
      </c>
      <c r="M2112" s="4">
        <v>1</v>
      </c>
      <c r="N2112" s="4">
        <f>L2112*(M2112+1)*(M2112+1)/(M2112*M2112+1)</f>
        <v>2.840000033378601</v>
      </c>
      <c r="O2112" s="4">
        <v>21.59430694580078</v>
      </c>
      <c r="P2112" s="4">
        <v>25.11037254333496</v>
      </c>
      <c r="Q2112" s="4">
        <v>20.37473297119141</v>
      </c>
      <c r="R2112" s="4">
        <v>206.9221343994141</v>
      </c>
      <c r="S2112" s="4">
        <v>226.3491516113281</v>
      </c>
      <c r="T2112" s="4">
        <v>13.91300201416016</v>
      </c>
      <c r="U2112" s="4">
        <v>19.02484893798828</v>
      </c>
      <c r="V2112" s="4">
        <v>54.56015777587891</v>
      </c>
      <c r="W2112" s="4">
        <v>74.62556457519531</v>
      </c>
      <c r="X2112" s="4">
        <v>499.4844360351562</v>
      </c>
      <c r="Y2112" s="4">
        <v>1999.827514648438</v>
      </c>
      <c r="Z2112" s="4">
        <v>266.5918884277344</v>
      </c>
      <c r="AA2112" s="4">
        <v>101.5224075317383</v>
      </c>
      <c r="AB2112" s="4">
        <v>6.404773712158203</v>
      </c>
      <c r="AC2112" s="4">
        <v>0.3929486870765686</v>
      </c>
      <c r="AD2112" s="4">
        <v>0.164797306060791</v>
      </c>
      <c r="AE2112" s="4">
        <v>0.021493935957551</v>
      </c>
      <c r="AF2112" s="4">
        <v>0.2101263999938965</v>
      </c>
      <c r="AG2112" s="4">
        <v>0.01980778761208057</v>
      </c>
      <c r="AH2112" s="4">
        <v>0.6666666865348816</v>
      </c>
      <c r="AI2112" s="4">
        <v>-0.2195652425289154</v>
      </c>
      <c r="AJ2112" s="4">
        <v>2.737391471862793</v>
      </c>
      <c r="AK2112" s="4">
        <v>1</v>
      </c>
      <c r="AL2112" s="4">
        <v>0</v>
      </c>
      <c r="AM2112" s="4">
        <v>0.1599999964237213</v>
      </c>
      <c r="AN2112" s="4">
        <v>111115</v>
      </c>
      <c r="AO2112" s="4">
        <f>X2112*0.000001/(K2112*0.0001)</f>
        <v>0.8324740600585937</v>
      </c>
      <c r="AP2112" s="4">
        <f>(U2112-T2112)/(1000-U2112)*AO2112</f>
        <v>0.004338009947010599</v>
      </c>
      <c r="AQ2112" s="4">
        <f>(P2112+273.15)</f>
        <v>298.2603725433349</v>
      </c>
      <c r="AR2112" s="4">
        <f>(O2112+273.15)</f>
        <v>294.7443069458008</v>
      </c>
      <c r="AS2112" s="4">
        <f>(Y2112*AK2112+Z2112*AL2112)*AM2112</f>
        <v>319.9723951918095</v>
      </c>
      <c r="AT2112" s="4">
        <f>((AS2112+0.00000010773*(AR2112^4-AQ2112^4))-AP2112*44100)/(L2112*0.92*2*29.3+0.00000043092*AQ2112^3)</f>
        <v>1.013427795894439</v>
      </c>
      <c r="AU2112" s="4">
        <f>0.61365*EXP(17.502*J2112/(240.97+J2112))</f>
        <v>3.2006611120791</v>
      </c>
      <c r="AV2112" s="4">
        <f>AU2112*1000/AA2112</f>
        <v>31.52664707127338</v>
      </c>
      <c r="AW2112" s="4">
        <f>(AV2112-U2112)</f>
        <v>12.5017981332851</v>
      </c>
      <c r="AX2112" s="4">
        <f>IF(D2112,P2112,(O2112+P2112)/2)</f>
        <v>23.35233974456787</v>
      </c>
      <c r="AY2112" s="4">
        <f>0.61365*EXP(17.502*AX2112/(240.97+AX2112))</f>
        <v>2.880418126006048</v>
      </c>
      <c r="AZ2112" s="4">
        <f>IF(AW2112&lt;&gt;0,(1000-(AV2112+U2112)/2)/AW2112*AP2112,0)</f>
        <v>0.3382204268272959</v>
      </c>
      <c r="BA2112" s="4">
        <f>U2112*AA2112/1000</f>
        <v>1.931448467112205</v>
      </c>
      <c r="BB2112" s="4">
        <f>(AY2112-BA2112)</f>
        <v>0.9489696588938439</v>
      </c>
      <c r="BC2112" s="4">
        <f>1/(1.6/F2112+1.37/N2112)</f>
        <v>0.2150696367049725</v>
      </c>
      <c r="BD2112" s="4">
        <f>G2112*AA2112*0.001</f>
        <v>30.53741991382012</v>
      </c>
      <c r="BE2112" s="4">
        <f>G2112/S2112</f>
        <v>1.328897736793965</v>
      </c>
      <c r="BF2112" s="4">
        <f>(1-AP2112*AA2112/AU2112/F2112)*100</f>
        <v>64.16201130983323</v>
      </c>
      <c r="BG2112" s="4">
        <f>(S2112-E2112/(N2112/1.35))</f>
        <v>234.5035283577303</v>
      </c>
      <c r="BH2112" s="4">
        <f>E2112*BF2112/100/BG2112</f>
        <v>-0.04693576895290256</v>
      </c>
    </row>
    <row r="2113" ht="16" customHeight="1">
      <c r="A2113" s="4">
        <v>1989</v>
      </c>
      <c r="B2113" t="s" s="2">
        <v>2174</v>
      </c>
      <c r="C2113" s="4">
        <v>11544.500030834228</v>
      </c>
      <c r="D2113" s="4">
        <v>0</v>
      </c>
      <c r="E2113" s="4">
        <f>(R2113-S2113*(1000-T2113)/(1000-U2113))*AO2113</f>
        <v>-5.099948317562384</v>
      </c>
      <c r="F2113" s="4">
        <f>IF(AZ2113&lt;&gt;0,1/(1/AZ2113-1/N2113),0)</f>
        <v>0.381498370427554</v>
      </c>
      <c r="G2113" s="4">
        <f>((BC2113-AP2113/2)*S2113-E2113)/(BC2113+AP2113/2)</f>
        <v>224.4132460100845</v>
      </c>
      <c r="H2113" s="4">
        <f>AP2113*1000</f>
        <v>4.321275718981257</v>
      </c>
      <c r="I2113" s="4">
        <f>(AU2113-BA2113)</f>
        <v>1.271464850851495</v>
      </c>
      <c r="J2113" s="4">
        <f>(P2113+AT2113*D2113)</f>
        <v>25.11455154418945</v>
      </c>
      <c r="K2113" s="4">
        <v>6</v>
      </c>
      <c r="L2113" s="4">
        <f>(K2113*AI2113+AJ2113)</f>
        <v>1.420000016689301</v>
      </c>
      <c r="M2113" s="4">
        <v>1</v>
      </c>
      <c r="N2113" s="4">
        <f>L2113*(M2113+1)*(M2113+1)/(M2113*M2113+1)</f>
        <v>2.840000033378601</v>
      </c>
      <c r="O2113" s="4">
        <v>21.59111022949219</v>
      </c>
      <c r="P2113" s="4">
        <v>25.11455154418945</v>
      </c>
      <c r="Q2113" s="4">
        <v>20.37376976013184</v>
      </c>
      <c r="R2113" s="4">
        <v>199.8389739990234</v>
      </c>
      <c r="S2113" s="4">
        <v>204.9017181396484</v>
      </c>
      <c r="T2113" s="4">
        <v>13.91818523406982</v>
      </c>
      <c r="U2113" s="4">
        <v>19.010498046875</v>
      </c>
      <c r="V2113" s="4">
        <v>54.59116363525391</v>
      </c>
      <c r="W2113" s="4">
        <v>74.58182525634766</v>
      </c>
      <c r="X2113" s="4">
        <v>499.4735717773438</v>
      </c>
      <c r="Y2113" s="4">
        <v>1999.830078125</v>
      </c>
      <c r="Z2113" s="4">
        <v>268.4249877929688</v>
      </c>
      <c r="AA2113" s="4">
        <v>101.5224914550781</v>
      </c>
      <c r="AB2113" s="4">
        <v>6.404773712158203</v>
      </c>
      <c r="AC2113" s="4">
        <v>0.3929486870765686</v>
      </c>
      <c r="AD2113" s="4">
        <v>0.164797306060791</v>
      </c>
      <c r="AE2113" s="4">
        <v>0.021493935957551</v>
      </c>
      <c r="AF2113" s="4">
        <v>0.2101263999938965</v>
      </c>
      <c r="AG2113" s="4">
        <v>0.01980778761208057</v>
      </c>
      <c r="AH2113" s="4">
        <v>0.6666666865348816</v>
      </c>
      <c r="AI2113" s="4">
        <v>-0.2195652425289154</v>
      </c>
      <c r="AJ2113" s="4">
        <v>2.737391471862793</v>
      </c>
      <c r="AK2113" s="4">
        <v>1</v>
      </c>
      <c r="AL2113" s="4">
        <v>0</v>
      </c>
      <c r="AM2113" s="4">
        <v>0.1599999964237213</v>
      </c>
      <c r="AN2113" s="4">
        <v>111115</v>
      </c>
      <c r="AO2113" s="4">
        <f>X2113*0.000001/(K2113*0.0001)</f>
        <v>0.8324559529622395</v>
      </c>
      <c r="AP2113" s="4">
        <f>(U2113-T2113)/(1000-U2113)*AO2113</f>
        <v>0.004321275718981257</v>
      </c>
      <c r="AQ2113" s="4">
        <f>(P2113+273.15)</f>
        <v>298.2645515441894</v>
      </c>
      <c r="AR2113" s="4">
        <f>(O2113+273.15)</f>
        <v>294.7411102294922</v>
      </c>
      <c r="AS2113" s="4">
        <f>(Y2113*AK2113+Z2113*AL2113)*AM2113</f>
        <v>319.9728053480503</v>
      </c>
      <c r="AT2113" s="4">
        <f>((AS2113+0.00000010773*(AR2113^4-AQ2113^4))-AP2113*44100)/(L2113*0.92*2*29.3+0.00000043092*AQ2113^3)</f>
        <v>1.020870175430962</v>
      </c>
      <c r="AU2113" s="4">
        <f>0.61365*EXP(17.502*J2113/(240.97+J2113))</f>
        <v>3.201457976372141</v>
      </c>
      <c r="AV2113" s="4">
        <f>AU2113*1000/AA2113</f>
        <v>31.53447015027925</v>
      </c>
      <c r="AW2113" s="4">
        <f>(AV2113-U2113)</f>
        <v>12.52397210340425</v>
      </c>
      <c r="AX2113" s="4">
        <f>IF(D2113,P2113,(O2113+P2113)/2)</f>
        <v>23.35283088684082</v>
      </c>
      <c r="AY2113" s="4">
        <f>0.61365*EXP(17.502*AX2113/(240.97+AX2113))</f>
        <v>2.880503524733484</v>
      </c>
      <c r="AZ2113" s="4">
        <f>IF(AW2113&lt;&gt;0,(1000-(AV2113+U2113)/2)/AW2113*AP2113,0)</f>
        <v>0.3363203233216095</v>
      </c>
      <c r="BA2113" s="4">
        <f>U2113*AA2113/1000</f>
        <v>1.929993125520647</v>
      </c>
      <c r="BB2113" s="4">
        <f>(AY2113-BA2113)</f>
        <v>0.9505103992128372</v>
      </c>
      <c r="BC2113" s="4">
        <f>1/(1.6/F2113+1.37/N2113)</f>
        <v>0.21384046293456</v>
      </c>
      <c r="BD2113" s="4">
        <f>G2113*AA2113*0.001</f>
        <v>22.78299185046515</v>
      </c>
      <c r="BE2113" s="4">
        <f>G2113/S2113</f>
        <v>1.095223837299101</v>
      </c>
      <c r="BF2113" s="4">
        <f>(1-AP2113*AA2113/AU2113/F2113)*100</f>
        <v>64.08021306701185</v>
      </c>
      <c r="BG2113" s="4">
        <f>(S2113-E2113/(N2113/1.35))</f>
        <v>207.3259893184479</v>
      </c>
      <c r="BH2113" s="4">
        <f>E2113*BF2113/100/BG2113</f>
        <v>-0.01576289474824018</v>
      </c>
    </row>
    <row r="2114" ht="16" customHeight="1">
      <c r="A2114" s="4">
        <v>1990</v>
      </c>
      <c r="B2114" t="s" s="2">
        <v>2175</v>
      </c>
      <c r="C2114" s="4">
        <v>11549.500030722469</v>
      </c>
      <c r="D2114" s="4">
        <v>0</v>
      </c>
      <c r="E2114" s="4">
        <f>(R2114-S2114*(1000-T2114)/(1000-U2114))*AO2114</f>
        <v>1.579030793809761</v>
      </c>
      <c r="F2114" s="4">
        <f>IF(AZ2114&lt;&gt;0,1/(1/AZ2114-1/N2114),0)</f>
        <v>0.3781899572363225</v>
      </c>
      <c r="G2114" s="4">
        <f>((BC2114-AP2114/2)*S2114-E2114)/(BC2114+AP2114/2)</f>
        <v>185.5062201178762</v>
      </c>
      <c r="H2114" s="4">
        <f>AP2114*1000</f>
        <v>4.308527571617518</v>
      </c>
      <c r="I2114" s="4">
        <f>(AU2114-BA2114)</f>
        <v>1.277468311515014</v>
      </c>
      <c r="J2114" s="4">
        <f>(P2114+AT2114*D2114)</f>
        <v>25.13936805725098</v>
      </c>
      <c r="K2114" s="4">
        <v>6</v>
      </c>
      <c r="L2114" s="4">
        <f>(K2114*AI2114+AJ2114)</f>
        <v>1.420000016689301</v>
      </c>
      <c r="M2114" s="4">
        <v>1</v>
      </c>
      <c r="N2114" s="4">
        <f>L2114*(M2114+1)*(M2114+1)/(M2114*M2114+1)</f>
        <v>2.840000033378601</v>
      </c>
      <c r="O2114" s="4">
        <v>21.58700370788574</v>
      </c>
      <c r="P2114" s="4">
        <v>25.13936805725098</v>
      </c>
      <c r="Q2114" s="4">
        <v>20.37400054931641</v>
      </c>
      <c r="R2114" s="4">
        <v>199.7457427978516</v>
      </c>
      <c r="S2114" s="4">
        <v>196.8302459716797</v>
      </c>
      <c r="T2114" s="4">
        <v>13.92077255249023</v>
      </c>
      <c r="U2114" s="4">
        <v>18.99800872802734</v>
      </c>
      <c r="V2114" s="4">
        <v>54.61569595336914</v>
      </c>
      <c r="W2114" s="4">
        <v>74.55006408691406</v>
      </c>
      <c r="X2114" s="4">
        <v>499.4852294921875</v>
      </c>
      <c r="Y2114" s="4">
        <v>1999.869262695312</v>
      </c>
      <c r="Z2114" s="4">
        <v>270.4711303710938</v>
      </c>
      <c r="AA2114" s="4">
        <v>101.5224990844727</v>
      </c>
      <c r="AB2114" s="4">
        <v>6.404773712158203</v>
      </c>
      <c r="AC2114" s="4">
        <v>0.3929486870765686</v>
      </c>
      <c r="AD2114" s="4">
        <v>0.164797306060791</v>
      </c>
      <c r="AE2114" s="4">
        <v>0.021493935957551</v>
      </c>
      <c r="AF2114" s="4">
        <v>0.2101263999938965</v>
      </c>
      <c r="AG2114" s="4">
        <v>0.01980778761208057</v>
      </c>
      <c r="AH2114" s="4">
        <v>0.6666666865348816</v>
      </c>
      <c r="AI2114" s="4">
        <v>-0.2195652425289154</v>
      </c>
      <c r="AJ2114" s="4">
        <v>2.737391471862793</v>
      </c>
      <c r="AK2114" s="4">
        <v>1</v>
      </c>
      <c r="AL2114" s="4">
        <v>0</v>
      </c>
      <c r="AM2114" s="4">
        <v>0.1599999964237213</v>
      </c>
      <c r="AN2114" s="4">
        <v>111115</v>
      </c>
      <c r="AO2114" s="4">
        <f>X2114*0.000001/(K2114*0.0001)</f>
        <v>0.8324753824869789</v>
      </c>
      <c r="AP2114" s="4">
        <f>(U2114-T2114)/(1000-U2114)*AO2114</f>
        <v>0.004308527571617518</v>
      </c>
      <c r="AQ2114" s="4">
        <f>(P2114+273.15)</f>
        <v>298.289368057251</v>
      </c>
      <c r="AR2114" s="4">
        <f>(O2114+273.15)</f>
        <v>294.7370037078857</v>
      </c>
      <c r="AS2114" s="4">
        <f>(Y2114*AK2114+Z2114*AL2114)*AM2114</f>
        <v>319.9790748791602</v>
      </c>
      <c r="AT2114" s="4">
        <f>((AS2114+0.00000010773*(AR2114^4-AQ2114^4))-AP2114*44100)/(L2114*0.92*2*29.3+0.00000043092*AQ2114^3)</f>
        <v>1.023557356552663</v>
      </c>
      <c r="AU2114" s="4">
        <f>0.61365*EXP(17.502*J2114/(240.97+J2114))</f>
        <v>3.206193635212974</v>
      </c>
      <c r="AV2114" s="4">
        <f>AU2114*1000/AA2114</f>
        <v>31.58111417790488</v>
      </c>
      <c r="AW2114" s="4">
        <f>(AV2114-U2114)</f>
        <v>12.58310544987753</v>
      </c>
      <c r="AX2114" s="4">
        <f>IF(D2114,P2114,(O2114+P2114)/2)</f>
        <v>23.36318588256836</v>
      </c>
      <c r="AY2114" s="4">
        <f>0.61365*EXP(17.502*AX2114/(240.97+AX2114))</f>
        <v>2.882304544003957</v>
      </c>
      <c r="AZ2114" s="4">
        <f>IF(AW2114&lt;&gt;0,(1000-(AV2114+U2114)/2)/AW2114*AP2114,0)</f>
        <v>0.3337464519828983</v>
      </c>
      <c r="BA2114" s="4">
        <f>U2114*AA2114/1000</f>
        <v>1.92872532369796</v>
      </c>
      <c r="BB2114" s="4">
        <f>(AY2114-BA2114)</f>
        <v>0.953579220305997</v>
      </c>
      <c r="BC2114" s="4">
        <f>1/(1.6/F2114+1.37/N2114)</f>
        <v>0.2121758134182981</v>
      </c>
      <c r="BD2114" s="4">
        <f>G2114*AA2114*0.001</f>
        <v>18.83305506208107</v>
      </c>
      <c r="BE2114" s="4">
        <f>G2114/S2114</f>
        <v>0.9424680602419567</v>
      </c>
      <c r="BF2114" s="4">
        <f>(1-AP2114*AA2114/AU2114/F2114)*100</f>
        <v>63.9262379194927</v>
      </c>
      <c r="BG2114" s="4">
        <f>(S2114-E2114/(N2114/1.35))</f>
        <v>196.0796503566834</v>
      </c>
      <c r="BH2114" s="4">
        <f>E2114*BF2114/100/BG2114</f>
        <v>0.005147984404484001</v>
      </c>
    </row>
    <row r="2115" ht="29" customHeight="1">
      <c r="A2115" t="s" s="2">
        <v>9</v>
      </c>
      <c r="B2115" t="s" s="5">
        <v>2176</v>
      </c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3"/>
      <c r="AK2115" s="3"/>
      <c r="AL2115" s="3"/>
      <c r="AM2115" s="3"/>
      <c r="AN2115" s="3"/>
      <c r="AO2115" s="3"/>
      <c r="AP2115" s="3"/>
      <c r="AQ2115" s="3"/>
      <c r="AR2115" s="3"/>
      <c r="AS2115" s="3"/>
      <c r="AT2115" s="3"/>
      <c r="AU2115" s="3"/>
      <c r="AV2115" s="3"/>
      <c r="AW2115" s="3"/>
      <c r="AX2115" s="3"/>
      <c r="AY2115" s="3"/>
      <c r="AZ2115" s="3"/>
      <c r="BA2115" s="3"/>
      <c r="BB2115" s="3"/>
      <c r="BC2115" s="3"/>
      <c r="BD2115" s="3"/>
      <c r="BE2115" s="3"/>
      <c r="BF2115" s="3"/>
      <c r="BG2115" s="3"/>
      <c r="BH2115" s="3"/>
    </row>
    <row r="2116" ht="16" customHeight="1">
      <c r="A2116" s="4">
        <v>1991</v>
      </c>
      <c r="B2116" t="s" s="2">
        <v>2177</v>
      </c>
      <c r="C2116" s="4">
        <v>11574.000032566488</v>
      </c>
      <c r="D2116" s="4">
        <v>0</v>
      </c>
      <c r="E2116" s="4">
        <f>(R2116-S2116*(1000-T2116)/(1000-U2116))*AO2116</f>
        <v>3.60263913330708</v>
      </c>
      <c r="F2116" s="4">
        <f>IF(AZ2116&lt;&gt;0,1/(1/AZ2116-1/N2116),0)</f>
        <v>0.370560512502879</v>
      </c>
      <c r="G2116" s="4">
        <f>((BC2116-AP2116/2)*S2116-E2116)/(BC2116+AP2116/2)</f>
        <v>173.3699549208873</v>
      </c>
      <c r="H2116" s="4">
        <f>AP2116*1000</f>
        <v>4.234006006643797</v>
      </c>
      <c r="I2116" s="4">
        <f>(AU2116-BA2116)</f>
        <v>1.278184898215174</v>
      </c>
      <c r="J2116" s="4">
        <f>(P2116+AT2116*D2116)</f>
        <v>25.13759613037109</v>
      </c>
      <c r="K2116" s="4">
        <v>6</v>
      </c>
      <c r="L2116" s="4">
        <f>(K2116*AI2116+AJ2116)</f>
        <v>1.420000016689301</v>
      </c>
      <c r="M2116" s="4">
        <v>1</v>
      </c>
      <c r="N2116" s="4">
        <f>L2116*(M2116+1)*(M2116+1)/(M2116*M2116+1)</f>
        <v>2.840000033378601</v>
      </c>
      <c r="O2116" s="4">
        <v>21.57933616638184</v>
      </c>
      <c r="P2116" s="4">
        <v>25.13759613037109</v>
      </c>
      <c r="Q2116" s="4">
        <v>20.36009979248047</v>
      </c>
      <c r="R2116" s="4">
        <v>199.7168731689453</v>
      </c>
      <c r="S2116" s="4">
        <v>194.4005432128906</v>
      </c>
      <c r="T2116" s="4">
        <v>13.99825859069824</v>
      </c>
      <c r="U2116" s="4">
        <v>18.98770904541016</v>
      </c>
      <c r="V2116" s="4">
        <v>55.30791854858398</v>
      </c>
      <c r="W2116" s="4">
        <v>74.54524230957031</v>
      </c>
      <c r="X2116" s="4">
        <v>499.4873046875</v>
      </c>
      <c r="Y2116" s="4">
        <v>1999.902709960938</v>
      </c>
      <c r="Z2116" s="4">
        <v>272.5707702636719</v>
      </c>
      <c r="AA2116" s="4">
        <v>101.5220108032227</v>
      </c>
      <c r="AB2116" s="4">
        <v>5.183080196380615</v>
      </c>
      <c r="AC2116" s="4">
        <v>0.3883030414581299</v>
      </c>
      <c r="AD2116" s="4">
        <v>0.1091661304235458</v>
      </c>
      <c r="AE2116" s="4">
        <v>0.004192000720649958</v>
      </c>
      <c r="AF2116" s="4">
        <v>0.136406198143959</v>
      </c>
      <c r="AG2116" s="4">
        <v>0.0008982098079286516</v>
      </c>
      <c r="AH2116" s="4">
        <v>0.6666666865348816</v>
      </c>
      <c r="AI2116" s="4">
        <v>-0.2195652425289154</v>
      </c>
      <c r="AJ2116" s="4">
        <v>2.737391471862793</v>
      </c>
      <c r="AK2116" s="4">
        <v>1</v>
      </c>
      <c r="AL2116" s="4">
        <v>0</v>
      </c>
      <c r="AM2116" s="4">
        <v>0.1599999964237213</v>
      </c>
      <c r="AN2116" s="4">
        <v>111115</v>
      </c>
      <c r="AO2116" s="4">
        <f>X2116*0.000001/(K2116*0.0001)</f>
        <v>0.8324788411458333</v>
      </c>
      <c r="AP2116" s="4">
        <f>(U2116-T2116)/(1000-U2116)*AO2116</f>
        <v>0.004234006006643797</v>
      </c>
      <c r="AQ2116" s="4">
        <f>(P2116+273.15)</f>
        <v>298.2875961303711</v>
      </c>
      <c r="AR2116" s="4">
        <f>(O2116+273.15)</f>
        <v>294.7293361663818</v>
      </c>
      <c r="AS2116" s="4">
        <f>(Y2116*AK2116+Z2116*AL2116)*AM2116</f>
        <v>319.9844264415406</v>
      </c>
      <c r="AT2116" s="4">
        <f>((AS2116+0.00000010773*(AR2116^4-AQ2116^4))-AP2116*44100)/(L2116*0.92*2*29.3+0.00000043092*AQ2116^3)</f>
        <v>1.06023842345719</v>
      </c>
      <c r="AU2116" s="4">
        <f>0.61365*EXP(17.502*J2116/(240.97+J2116))</f>
        <v>3.205855301051753</v>
      </c>
      <c r="AV2116" s="4">
        <f>AU2116*1000/AA2116</f>
        <v>31.57793345194447</v>
      </c>
      <c r="AW2116" s="4">
        <f>(AV2116-U2116)</f>
        <v>12.59022440653432</v>
      </c>
      <c r="AX2116" s="4">
        <f>IF(D2116,P2116,(O2116+P2116)/2)</f>
        <v>23.35846614837646</v>
      </c>
      <c r="AY2116" s="4">
        <f>0.61365*EXP(17.502*AX2116/(240.97+AX2116))</f>
        <v>2.881483529977161</v>
      </c>
      <c r="AZ2116" s="4">
        <f>IF(AW2116&lt;&gt;0,(1000-(AV2116+U2116)/2)/AW2116*AP2116,0)</f>
        <v>0.3277906935058367</v>
      </c>
      <c r="BA2116" s="4">
        <f>U2116*AA2116/1000</f>
        <v>1.927670402836579</v>
      </c>
      <c r="BB2116" s="4">
        <f>(AY2116-BA2116)</f>
        <v>0.9538131271405825</v>
      </c>
      <c r="BC2116" s="4">
        <f>1/(1.6/F2116+1.37/N2116)</f>
        <v>0.2083256217827909</v>
      </c>
      <c r="BD2116" s="4">
        <f>G2116*AA2116*0.001</f>
        <v>17.60086643643254</v>
      </c>
      <c r="BE2116" s="4">
        <f>G2116/S2116</f>
        <v>0.8918182637536538</v>
      </c>
      <c r="BF2116" s="4">
        <f>(1-AP2116*AA2116/AU2116/F2116)*100</f>
        <v>63.81666223340863</v>
      </c>
      <c r="BG2116" s="4">
        <f>(S2116-E2116/(N2116/1.35))</f>
        <v>192.688021109791</v>
      </c>
      <c r="BH2116" s="4">
        <f>E2116*BF2116/100/BG2116</f>
        <v>0.01193163972492713</v>
      </c>
    </row>
    <row r="2117" ht="16" customHeight="1">
      <c r="A2117" s="4">
        <v>1992</v>
      </c>
      <c r="B2117" t="s" s="2">
        <v>2178</v>
      </c>
      <c r="C2117" s="4">
        <v>11579.000032454729</v>
      </c>
      <c r="D2117" s="4">
        <v>0</v>
      </c>
      <c r="E2117" s="4">
        <f>(R2117-S2117*(1000-T2117)/(1000-U2117))*AO2117</f>
        <v>4.679471330829942</v>
      </c>
      <c r="F2117" s="4">
        <f>IF(AZ2117&lt;&gt;0,1/(1/AZ2117-1/N2117),0)</f>
        <v>0.3535793133272019</v>
      </c>
      <c r="G2117" s="4">
        <f>((BC2117-AP2117/2)*S2117-E2117)/(BC2117+AP2117/2)</f>
        <v>165.9528631581086</v>
      </c>
      <c r="H2117" s="4">
        <f>AP2117*1000</f>
        <v>4.052443786707851</v>
      </c>
      <c r="I2117" s="4">
        <f>(AU2117-BA2117)</f>
        <v>1.275395686391272</v>
      </c>
      <c r="J2117" s="4">
        <f>(P2117+AT2117*D2117)</f>
        <v>25.10850715637207</v>
      </c>
      <c r="K2117" s="4">
        <v>6</v>
      </c>
      <c r="L2117" s="4">
        <f>(K2117*AI2117+AJ2117)</f>
        <v>1.420000016689301</v>
      </c>
      <c r="M2117" s="4">
        <v>1</v>
      </c>
      <c r="N2117" s="4">
        <f>L2117*(M2117+1)*(M2117+1)/(M2117*M2117+1)</f>
        <v>2.840000033378601</v>
      </c>
      <c r="O2117" s="4">
        <v>21.52947998046875</v>
      </c>
      <c r="P2117" s="4">
        <v>25.10850715637207</v>
      </c>
      <c r="Q2117" s="4">
        <v>20.29455757141113</v>
      </c>
      <c r="R2117" s="4">
        <v>199.5884552001953</v>
      </c>
      <c r="S2117" s="4">
        <v>193.0278930664062</v>
      </c>
      <c r="T2117" s="4">
        <v>14.18511581420898</v>
      </c>
      <c r="U2117" s="4">
        <v>18.96058654785156</v>
      </c>
      <c r="V2117" s="4">
        <v>56.2155876159668</v>
      </c>
      <c r="W2117" s="4">
        <v>74.65138244628906</v>
      </c>
      <c r="X2117" s="4">
        <v>499.5034790039062</v>
      </c>
      <c r="Y2117" s="4">
        <v>1999.908325195312</v>
      </c>
      <c r="Z2117" s="4">
        <v>280.042724609375</v>
      </c>
      <c r="AA2117" s="4">
        <v>101.5216369628906</v>
      </c>
      <c r="AB2117" s="4">
        <v>5.183080196380615</v>
      </c>
      <c r="AC2117" s="4">
        <v>0.3883030414581299</v>
      </c>
      <c r="AD2117" s="4">
        <v>0.1091661304235458</v>
      </c>
      <c r="AE2117" s="4">
        <v>0.004192000720649958</v>
      </c>
      <c r="AF2117" s="4">
        <v>0.136406198143959</v>
      </c>
      <c r="AG2117" s="4">
        <v>0.0008982098079286516</v>
      </c>
      <c r="AH2117" s="4">
        <v>0.6666666865348816</v>
      </c>
      <c r="AI2117" s="4">
        <v>-0.2195652425289154</v>
      </c>
      <c r="AJ2117" s="4">
        <v>2.737391471862793</v>
      </c>
      <c r="AK2117" s="4">
        <v>1</v>
      </c>
      <c r="AL2117" s="4">
        <v>0</v>
      </c>
      <c r="AM2117" s="4">
        <v>0.1599999964237213</v>
      </c>
      <c r="AN2117" s="4">
        <v>111115</v>
      </c>
      <c r="AO2117" s="4">
        <f>X2117*0.000001/(K2117*0.0001)</f>
        <v>0.8325057983398436</v>
      </c>
      <c r="AP2117" s="4">
        <f>(U2117-T2117)/(1000-U2117)*AO2117</f>
        <v>0.004052443786707851</v>
      </c>
      <c r="AQ2117" s="4">
        <f>(P2117+273.15)</f>
        <v>298.258507156372</v>
      </c>
      <c r="AR2117" s="4">
        <f>(O2117+273.15)</f>
        <v>294.6794799804687</v>
      </c>
      <c r="AS2117" s="4">
        <f>(Y2117*AK2117+Z2117*AL2117)*AM2117</f>
        <v>319.9853248790205</v>
      </c>
      <c r="AT2117" s="4">
        <f>((AS2117+0.00000010773*(AR2117^4-AQ2117^4))-AP2117*44100)/(L2117*0.92*2*29.3+0.00000043092*AQ2117^3)</f>
        <v>1.148819202504019</v>
      </c>
      <c r="AU2117" s="4">
        <f>0.61365*EXP(17.502*J2117/(240.97+J2117))</f>
        <v>3.200305470505726</v>
      </c>
      <c r="AV2117" s="4">
        <f>AU2117*1000/AA2117</f>
        <v>31.52338325351806</v>
      </c>
      <c r="AW2117" s="4">
        <f>(AV2117-U2117)</f>
        <v>12.5627967056665</v>
      </c>
      <c r="AX2117" s="4">
        <f>IF(D2117,P2117,(O2117+P2117)/2)</f>
        <v>23.31899356842041</v>
      </c>
      <c r="AY2117" s="4">
        <f>0.61365*EXP(17.502*AX2117/(240.97+AX2117))</f>
        <v>2.874625143714304</v>
      </c>
      <c r="AZ2117" s="4">
        <f>IF(AW2117&lt;&gt;0,(1000-(AV2117+U2117)/2)/AW2117*AP2117,0)</f>
        <v>0.3144325387396555</v>
      </c>
      <c r="BA2117" s="4">
        <f>U2117*AA2117/1000</f>
        <v>1.924909784114454</v>
      </c>
      <c r="BB2117" s="4">
        <f>(AY2117-BA2117)</f>
        <v>0.9497153595998495</v>
      </c>
      <c r="BC2117" s="4">
        <f>1/(1.6/F2117+1.37/N2117)</f>
        <v>0.1996986159091099</v>
      </c>
      <c r="BD2117" s="4">
        <f>G2117*AA2117*0.001</f>
        <v>16.84780632648976</v>
      </c>
      <c r="BE2117" s="4">
        <f>G2117/S2117</f>
        <v>0.8597351425320526</v>
      </c>
      <c r="BF2117" s="4">
        <f>(1-AP2117*AA2117/AU2117/F2117)*100</f>
        <v>63.64222236586055</v>
      </c>
      <c r="BG2117" s="4">
        <f>(S2117-E2117/(N2117/1.35))</f>
        <v>190.8034965092326</v>
      </c>
      <c r="BH2117" s="4">
        <f>E2117*BF2117/100/BG2117</f>
        <v>0.01560830699855325</v>
      </c>
    </row>
    <row r="2118" ht="16" customHeight="1">
      <c r="A2118" s="4">
        <v>1993</v>
      </c>
      <c r="B2118" t="s" s="2">
        <v>2179</v>
      </c>
      <c r="C2118" s="4">
        <v>11584.000032342970</v>
      </c>
      <c r="D2118" s="4">
        <v>0</v>
      </c>
      <c r="E2118" s="4">
        <f>(R2118-S2118*(1000-T2118)/(1000-U2118))*AO2118</f>
        <v>5.261407984570133</v>
      </c>
      <c r="F2118" s="4">
        <f>IF(AZ2118&lt;&gt;0,1/(1/AZ2118-1/N2118),0)</f>
        <v>0.351934197315492</v>
      </c>
      <c r="G2118" s="4">
        <f>((BC2118-AP2118/2)*S2118-E2118)/(BC2118+AP2118/2)</f>
        <v>162.2558800558033</v>
      </c>
      <c r="H2118" s="4">
        <f>AP2118*1000</f>
        <v>4.016805296723609</v>
      </c>
      <c r="I2118" s="4">
        <f>(AU2118-BA2118)</f>
        <v>1.269505179147774</v>
      </c>
      <c r="J2118" s="4">
        <f>(P2118+AT2118*D2118)</f>
        <v>25.06145477294922</v>
      </c>
      <c r="K2118" s="4">
        <v>6</v>
      </c>
      <c r="L2118" s="4">
        <f>(K2118*AI2118+AJ2118)</f>
        <v>1.420000016689301</v>
      </c>
      <c r="M2118" s="4">
        <v>1</v>
      </c>
      <c r="N2118" s="4">
        <f>L2118*(M2118+1)*(M2118+1)/(M2118*M2118+1)</f>
        <v>2.840000033378601</v>
      </c>
      <c r="O2118" s="4">
        <v>21.4787769317627</v>
      </c>
      <c r="P2118" s="4">
        <v>25.06145477294922</v>
      </c>
      <c r="Q2118" s="4">
        <v>20.22734451293945</v>
      </c>
      <c r="R2118" s="4">
        <v>199.5426177978516</v>
      </c>
      <c r="S2118" s="4">
        <v>192.2947540283203</v>
      </c>
      <c r="T2118" s="4">
        <v>14.19678020477295</v>
      </c>
      <c r="U2118" s="4">
        <v>18.93045425415039</v>
      </c>
      <c r="V2118" s="4">
        <v>56.46549606323242</v>
      </c>
      <c r="W2118" s="4">
        <v>74.75479125976562</v>
      </c>
      <c r="X2118" s="4">
        <v>499.4976806640625</v>
      </c>
      <c r="Y2118" s="4">
        <v>1999.890258789062</v>
      </c>
      <c r="Z2118" s="4">
        <v>300.4560241699219</v>
      </c>
      <c r="AA2118" s="4">
        <v>101.521125793457</v>
      </c>
      <c r="AB2118" s="4">
        <v>5.183080196380615</v>
      </c>
      <c r="AC2118" s="4">
        <v>0.3883030414581299</v>
      </c>
      <c r="AD2118" s="4">
        <v>0.1091661304235458</v>
      </c>
      <c r="AE2118" s="4">
        <v>0.004192000720649958</v>
      </c>
      <c r="AF2118" s="4">
        <v>0.136406198143959</v>
      </c>
      <c r="AG2118" s="4">
        <v>0.0008982098079286516</v>
      </c>
      <c r="AH2118" s="4">
        <v>0.6666666865348816</v>
      </c>
      <c r="AI2118" s="4">
        <v>-0.2195652425289154</v>
      </c>
      <c r="AJ2118" s="4">
        <v>2.737391471862793</v>
      </c>
      <c r="AK2118" s="4">
        <v>1</v>
      </c>
      <c r="AL2118" s="4">
        <v>0</v>
      </c>
      <c r="AM2118" s="4">
        <v>0.1599999964237213</v>
      </c>
      <c r="AN2118" s="4">
        <v>111115</v>
      </c>
      <c r="AO2118" s="4">
        <f>X2118*0.000001/(K2118*0.0001)</f>
        <v>0.832496134440104</v>
      </c>
      <c r="AP2118" s="4">
        <f>(U2118-T2118)/(1000-U2118)*AO2118</f>
        <v>0.004016805296723609</v>
      </c>
      <c r="AQ2118" s="4">
        <f>(P2118+273.15)</f>
        <v>298.2114547729492</v>
      </c>
      <c r="AR2118" s="4">
        <f>(O2118+273.15)</f>
        <v>294.6287769317627</v>
      </c>
      <c r="AS2118" s="4">
        <f>(Y2118*AK2118+Z2118*AL2118)*AM2118</f>
        <v>319.9824342540851</v>
      </c>
      <c r="AT2118" s="4">
        <f>((AS2118+0.00000010773*(AR2118^4-AQ2118^4))-AP2118*44100)/(L2118*0.92*2*29.3+0.00000043092*AQ2118^3)</f>
        <v>1.166480328640954</v>
      </c>
      <c r="AU2118" s="4">
        <f>0.61365*EXP(17.502*J2118/(240.97+J2118))</f>
        <v>3.19134620681066</v>
      </c>
      <c r="AV2118" s="4">
        <f>AU2118*1000/AA2118</f>
        <v>31.43529173724293</v>
      </c>
      <c r="AW2118" s="4">
        <f>(AV2118-U2118)</f>
        <v>12.50483748309254</v>
      </c>
      <c r="AX2118" s="4">
        <f>IF(D2118,P2118,(O2118+P2118)/2)</f>
        <v>23.27011585235596</v>
      </c>
      <c r="AY2118" s="4">
        <f>0.61365*EXP(17.502*AX2118/(240.97+AX2118))</f>
        <v>2.866152398628954</v>
      </c>
      <c r="AZ2118" s="4">
        <f>IF(AW2118&lt;&gt;0,(1000-(AV2118+U2118)/2)/AW2118*AP2118,0)</f>
        <v>0.3131308667051471</v>
      </c>
      <c r="BA2118" s="4">
        <f>U2118*AA2118/1000</f>
        <v>1.921841027662886</v>
      </c>
      <c r="BB2118" s="4">
        <f>(AY2118-BA2118)</f>
        <v>0.9443113709660687</v>
      </c>
      <c r="BC2118" s="4">
        <f>1/(1.6/F2118+1.37/N2118)</f>
        <v>0.1988585997766852</v>
      </c>
      <c r="BD2118" s="4">
        <f>G2118*AA2118*0.001</f>
        <v>16.47239960987329</v>
      </c>
      <c r="BE2118" s="4">
        <f>G2118/S2118</f>
        <v>0.843787345503492</v>
      </c>
      <c r="BF2118" s="4">
        <f>(1-AP2118*AA2118/AU2118/F2118)*100</f>
        <v>63.6920426413413</v>
      </c>
      <c r="BG2118" s="4">
        <f>(S2118-E2118/(N2118/1.35))</f>
        <v>189.7937326565988</v>
      </c>
      <c r="BH2118" s="4">
        <f>E2118*BF2118/100/BG2118</f>
        <v>0.01765652727390433</v>
      </c>
    </row>
    <row r="2119" ht="16" customHeight="1">
      <c r="A2119" s="4">
        <v>1994</v>
      </c>
      <c r="B2119" t="s" s="2">
        <v>2180</v>
      </c>
      <c r="C2119" s="4">
        <v>11589.500032220036</v>
      </c>
      <c r="D2119" s="4">
        <v>0</v>
      </c>
      <c r="E2119" s="4">
        <f>(R2119-S2119*(1000-T2119)/(1000-U2119))*AO2119</f>
        <v>5.840629924624861</v>
      </c>
      <c r="F2119" s="4">
        <f>IF(AZ2119&lt;&gt;0,1/(1/AZ2119-1/N2119),0)</f>
        <v>0.359321260394985</v>
      </c>
      <c r="G2119" s="4">
        <f>((BC2119-AP2119/2)*S2119-E2119)/(BC2119+AP2119/2)</f>
        <v>159.2851352260953</v>
      </c>
      <c r="H2119" s="4">
        <f>AP2119*1000</f>
        <v>4.088544890949803</v>
      </c>
      <c r="I2119" s="4">
        <f>(AU2119-BA2119)</f>
        <v>1.268590389663316</v>
      </c>
      <c r="J2119" s="4">
        <f>(P2119+AT2119*D2119)</f>
        <v>25.04122543334961</v>
      </c>
      <c r="K2119" s="4">
        <v>6</v>
      </c>
      <c r="L2119" s="4">
        <f>(K2119*AI2119+AJ2119)</f>
        <v>1.420000016689301</v>
      </c>
      <c r="M2119" s="4">
        <v>1</v>
      </c>
      <c r="N2119" s="4">
        <f>L2119*(M2119+1)*(M2119+1)/(M2119*M2119+1)</f>
        <v>2.840000033378601</v>
      </c>
      <c r="O2119" s="4">
        <v>21.43349075317383</v>
      </c>
      <c r="P2119" s="4">
        <v>25.04122543334961</v>
      </c>
      <c r="Q2119" s="4">
        <v>20.17716026306152</v>
      </c>
      <c r="R2119" s="4">
        <v>199.6076354980469</v>
      </c>
      <c r="S2119" s="4">
        <v>191.6505889892578</v>
      </c>
      <c r="T2119" s="4">
        <v>14.08315658569336</v>
      </c>
      <c r="U2119" s="4">
        <v>18.90152168273926</v>
      </c>
      <c r="V2119" s="4">
        <v>56.03084945678711</v>
      </c>
      <c r="W2119" s="4">
        <v>74.85630798339844</v>
      </c>
      <c r="X2119" s="4">
        <v>499.4970397949219</v>
      </c>
      <c r="Y2119" s="4">
        <v>1999.918212890625</v>
      </c>
      <c r="Z2119" s="4">
        <v>347.2019348144531</v>
      </c>
      <c r="AA2119" s="4">
        <v>101.5214920043945</v>
      </c>
      <c r="AB2119" s="4">
        <v>5.183080196380615</v>
      </c>
      <c r="AC2119" s="4">
        <v>0.3883030414581299</v>
      </c>
      <c r="AD2119" s="4">
        <v>0.1091661304235458</v>
      </c>
      <c r="AE2119" s="4">
        <v>0.004192000720649958</v>
      </c>
      <c r="AF2119" s="4">
        <v>0.136406198143959</v>
      </c>
      <c r="AG2119" s="4">
        <v>0.0008982098079286516</v>
      </c>
      <c r="AH2119" s="4">
        <v>0.6666666865348816</v>
      </c>
      <c r="AI2119" s="4">
        <v>-0.2195652425289154</v>
      </c>
      <c r="AJ2119" s="4">
        <v>2.737391471862793</v>
      </c>
      <c r="AK2119" s="4">
        <v>1</v>
      </c>
      <c r="AL2119" s="4">
        <v>0</v>
      </c>
      <c r="AM2119" s="4">
        <v>0.1599999964237213</v>
      </c>
      <c r="AN2119" s="4">
        <v>111115</v>
      </c>
      <c r="AO2119" s="4">
        <f>X2119*0.000001/(K2119*0.0001)</f>
        <v>0.8324950663248696</v>
      </c>
      <c r="AP2119" s="4">
        <f>(U2119-T2119)/(1000-U2119)*AO2119</f>
        <v>0.004088544890949802</v>
      </c>
      <c r="AQ2119" s="4">
        <f>(P2119+273.15)</f>
        <v>298.1912254333496</v>
      </c>
      <c r="AR2119" s="4">
        <f>(O2119+273.15)</f>
        <v>294.5834907531738</v>
      </c>
      <c r="AS2119" s="4">
        <f>(Y2119*AK2119+Z2119*AL2119)*AM2119</f>
        <v>319.9869069102351</v>
      </c>
      <c r="AT2119" s="4">
        <f>((AS2119+0.00000010773*(AR2119^4-AQ2119^4))-AP2119*44100)/(L2119*0.92*2*29.3+0.00000043092*AQ2119^3)</f>
        <v>1.127558622003143</v>
      </c>
      <c r="AU2119" s="4">
        <f>0.61365*EXP(17.502*J2119/(240.97+J2119))</f>
        <v>3.187501072048419</v>
      </c>
      <c r="AV2119" s="4">
        <f>AU2119*1000/AA2119</f>
        <v>31.397303261761</v>
      </c>
      <c r="AW2119" s="4">
        <f>(AV2119-U2119)</f>
        <v>12.49578157902174</v>
      </c>
      <c r="AX2119" s="4">
        <f>IF(D2119,P2119,(O2119+P2119)/2)</f>
        <v>23.23735809326172</v>
      </c>
      <c r="AY2119" s="4">
        <f>0.61365*EXP(17.502*AX2119/(240.97+AX2119))</f>
        <v>2.860486212688893</v>
      </c>
      <c r="AZ2119" s="4">
        <f>IF(AW2119&lt;&gt;0,(1000-(AV2119+U2119)/2)/AW2119*AP2119,0)</f>
        <v>0.3189652735101686</v>
      </c>
      <c r="BA2119" s="4">
        <f>U2119*AA2119/1000</f>
        <v>1.918910682385103</v>
      </c>
      <c r="BB2119" s="4">
        <f>(AY2119-BA2119)</f>
        <v>0.94157553030379</v>
      </c>
      <c r="BC2119" s="4">
        <f>1/(1.6/F2119+1.37/N2119)</f>
        <v>0.2026246319226731</v>
      </c>
      <c r="BD2119" s="4">
        <f>G2119*AA2119*0.001</f>
        <v>16.17086458227494</v>
      </c>
      <c r="BE2119" s="4">
        <f>G2119/S2119</f>
        <v>0.8311225969413714</v>
      </c>
      <c r="BF2119" s="4">
        <f>(1-AP2119*AA2119/AU2119/F2119)*100</f>
        <v>63.75955612092285</v>
      </c>
      <c r="BG2119" s="4">
        <f>(S2119-E2119/(N2119/1.35))</f>
        <v>188.874233247859</v>
      </c>
      <c r="BH2119" s="4">
        <f>E2119*BF2119/100/BG2119</f>
        <v>0.01971661062798155</v>
      </c>
    </row>
    <row r="2120" ht="16" customHeight="1">
      <c r="A2120" s="4">
        <v>1995</v>
      </c>
      <c r="B2120" t="s" s="2">
        <v>2181</v>
      </c>
      <c r="C2120" s="4">
        <v>11594.500032108277</v>
      </c>
      <c r="D2120" s="4">
        <v>0</v>
      </c>
      <c r="E2120" s="4">
        <f>(R2120-S2120*(1000-T2120)/(1000-U2120))*AO2120</f>
        <v>6.503946925010904</v>
      </c>
      <c r="F2120" s="4">
        <f>IF(AZ2120&lt;&gt;0,1/(1/AZ2120-1/N2120),0)</f>
        <v>0.369146850392656</v>
      </c>
      <c r="G2120" s="4">
        <f>((BC2120-AP2120/2)*S2120-E2120)/(BC2120+AP2120/2)</f>
        <v>156.2703116903325</v>
      </c>
      <c r="H2120" s="4">
        <f>AP2120*1000</f>
        <v>4.187122248219399</v>
      </c>
      <c r="I2120" s="4">
        <f>(AU2120-BA2120)</f>
        <v>1.268502022940803</v>
      </c>
      <c r="J2120" s="4">
        <f>(P2120+AT2120*D2120)</f>
        <v>25.03353118896484</v>
      </c>
      <c r="K2120" s="4">
        <v>6</v>
      </c>
      <c r="L2120" s="4">
        <f>(K2120*AI2120+AJ2120)</f>
        <v>1.420000016689301</v>
      </c>
      <c r="M2120" s="4">
        <v>1</v>
      </c>
      <c r="N2120" s="4">
        <f>L2120*(M2120+1)*(M2120+1)/(M2120*M2120+1)</f>
        <v>2.840000033378601</v>
      </c>
      <c r="O2120" s="4">
        <v>21.4289493560791</v>
      </c>
      <c r="P2120" s="4">
        <v>25.03353118896484</v>
      </c>
      <c r="Q2120" s="4">
        <v>20.17865562438965</v>
      </c>
      <c r="R2120" s="4">
        <v>199.8747253417969</v>
      </c>
      <c r="S2120" s="4">
        <v>191.1008758544922</v>
      </c>
      <c r="T2120" s="4">
        <v>13.95328807830811</v>
      </c>
      <c r="U2120" s="4">
        <v>18.88794708251953</v>
      </c>
      <c r="V2120" s="4">
        <v>55.34601974487305</v>
      </c>
      <c r="W2120" s="4">
        <v>74.83213806152344</v>
      </c>
      <c r="X2120" s="4">
        <v>499.4917907714844</v>
      </c>
      <c r="Y2120" s="4">
        <v>2000.022338867188</v>
      </c>
      <c r="Z2120" s="4">
        <v>378.2501525878906</v>
      </c>
      <c r="AA2120" s="4">
        <v>101.5217590332031</v>
      </c>
      <c r="AB2120" s="4">
        <v>5.183080196380615</v>
      </c>
      <c r="AC2120" s="4">
        <v>0.3883030414581299</v>
      </c>
      <c r="AD2120" s="4">
        <v>0.1091661304235458</v>
      </c>
      <c r="AE2120" s="4">
        <v>0.004192000720649958</v>
      </c>
      <c r="AF2120" s="4">
        <v>0.136406198143959</v>
      </c>
      <c r="AG2120" s="4">
        <v>0.0008982098079286516</v>
      </c>
      <c r="AH2120" s="4">
        <v>0.6666666865348816</v>
      </c>
      <c r="AI2120" s="4">
        <v>-0.2195652425289154</v>
      </c>
      <c r="AJ2120" s="4">
        <v>2.737391471862793</v>
      </c>
      <c r="AK2120" s="4">
        <v>1</v>
      </c>
      <c r="AL2120" s="4">
        <v>0</v>
      </c>
      <c r="AM2120" s="4">
        <v>0.1599999964237213</v>
      </c>
      <c r="AN2120" s="4">
        <v>111115</v>
      </c>
      <c r="AO2120" s="4">
        <f>X2120*0.000001/(K2120*0.0001)</f>
        <v>0.8324863179524739</v>
      </c>
      <c r="AP2120" s="4">
        <f>(U2120-T2120)/(1000-U2120)*AO2120</f>
        <v>0.0041871222482194</v>
      </c>
      <c r="AQ2120" s="4">
        <f>(P2120+273.15)</f>
        <v>298.1835311889648</v>
      </c>
      <c r="AR2120" s="4">
        <f>(O2120+273.15)</f>
        <v>294.5789493560791</v>
      </c>
      <c r="AS2120" s="4">
        <f>(Y2120*AK2120+Z2120*AL2120)*AM2120</f>
        <v>320.0035670661127</v>
      </c>
      <c r="AT2120" s="4">
        <f>((AS2120+0.00000010773*(AR2120^4-AQ2120^4))-AP2120*44100)/(L2120*0.92*2*29.3+0.00000043092*AQ2120^3)</f>
        <v>1.078777861329234</v>
      </c>
      <c r="AU2120" s="4">
        <f>0.61365*EXP(17.502*J2120/(240.97+J2120))</f>
        <v>3.186039635284243</v>
      </c>
      <c r="AV2120" s="4">
        <f>AU2120*1000/AA2120</f>
        <v>31.38282537285662</v>
      </c>
      <c r="AW2120" s="4">
        <f>(AV2120-U2120)</f>
        <v>12.49487829033709</v>
      </c>
      <c r="AX2120" s="4">
        <f>IF(D2120,P2120,(O2120+P2120)/2)</f>
        <v>23.23124027252197</v>
      </c>
      <c r="AY2120" s="4">
        <f>0.61365*EXP(17.502*AX2120/(240.97+AX2120))</f>
        <v>2.859429085503941</v>
      </c>
      <c r="AZ2120" s="4">
        <f>IF(AW2120&lt;&gt;0,(1000-(AV2120+U2120)/2)/AW2120*AP2120,0)</f>
        <v>0.3266840395303873</v>
      </c>
      <c r="BA2120" s="4">
        <f>U2120*AA2120/1000</f>
        <v>1.91753761234344</v>
      </c>
      <c r="BB2120" s="4">
        <f>(AY2120-BA2120)</f>
        <v>0.9418914731605015</v>
      </c>
      <c r="BC2120" s="4">
        <f>1/(1.6/F2120+1.37/N2120)</f>
        <v>0.2076104683464011</v>
      </c>
      <c r="BD2120" s="4">
        <f>G2120*AA2120*0.001</f>
        <v>15.86483692746948</v>
      </c>
      <c r="BE2120" s="4">
        <f>G2120/S2120</f>
        <v>0.8177372866114944</v>
      </c>
      <c r="BF2120" s="4">
        <f>(1-AP2120*AA2120/AU2120/F2120)*100</f>
        <v>63.85698039622056</v>
      </c>
      <c r="BG2120" s="4">
        <f>(S2120-E2120/(N2120/1.35))</f>
        <v>188.0092109792917</v>
      </c>
      <c r="BH2120" s="4">
        <f>E2120*BF2120/100/BG2120</f>
        <v>0.02209053530543384</v>
      </c>
    </row>
    <row r="2121" ht="16" customHeight="1">
      <c r="A2121" s="4">
        <v>1996</v>
      </c>
      <c r="B2121" t="s" s="2">
        <v>2182</v>
      </c>
      <c r="C2121" s="4">
        <v>11599.500031996518</v>
      </c>
      <c r="D2121" s="4">
        <v>0</v>
      </c>
      <c r="E2121" s="4">
        <f>(R2121-S2121*(1000-T2121)/(1000-U2121))*AO2121</f>
        <v>6.76257044207876</v>
      </c>
      <c r="F2121" s="4">
        <f>IF(AZ2121&lt;&gt;0,1/(1/AZ2121-1/N2121),0)</f>
        <v>0.3678657949181701</v>
      </c>
      <c r="G2121" s="4">
        <f>((BC2121-AP2121/2)*S2121-E2121)/(BC2121+AP2121/2)</f>
        <v>154.825790063116</v>
      </c>
      <c r="H2121" s="4">
        <f>AP2121*1000</f>
        <v>4.177594323279774</v>
      </c>
      <c r="I2121" s="4">
        <f>(AU2121-BA2121)</f>
        <v>1.269524184498273</v>
      </c>
      <c r="J2121" s="4">
        <f>(P2121+AT2121*D2121)</f>
        <v>25.0331859588623</v>
      </c>
      <c r="K2121" s="4">
        <v>6</v>
      </c>
      <c r="L2121" s="4">
        <f>(K2121*AI2121+AJ2121)</f>
        <v>1.420000016689301</v>
      </c>
      <c r="M2121" s="4">
        <v>1</v>
      </c>
      <c r="N2121" s="4">
        <f>L2121*(M2121+1)*(M2121+1)/(M2121*M2121+1)</f>
        <v>2.840000033378601</v>
      </c>
      <c r="O2121" s="4">
        <v>21.42368316650391</v>
      </c>
      <c r="P2121" s="4">
        <v>25.0331859588623</v>
      </c>
      <c r="Q2121" s="4">
        <v>20.18036651611328</v>
      </c>
      <c r="R2121" s="4">
        <v>200.0731658935547</v>
      </c>
      <c r="S2121" s="4">
        <v>190.9914398193359</v>
      </c>
      <c r="T2121" s="4">
        <v>13.95376396179199</v>
      </c>
      <c r="U2121" s="4">
        <v>18.87722015380859</v>
      </c>
      <c r="V2121" s="4">
        <v>55.32383728027344</v>
      </c>
      <c r="W2121" s="4">
        <v>74.8167724609375</v>
      </c>
      <c r="X2121" s="4">
        <v>499.4945983886719</v>
      </c>
      <c r="Y2121" s="4">
        <v>2000.174072265625</v>
      </c>
      <c r="Z2121" s="4">
        <v>404.9028625488281</v>
      </c>
      <c r="AA2121" s="4">
        <v>101.5218276977539</v>
      </c>
      <c r="AB2121" s="4">
        <v>5.183080196380615</v>
      </c>
      <c r="AC2121" s="4">
        <v>0.3883030414581299</v>
      </c>
      <c r="AD2121" s="4">
        <v>0.1091661304235458</v>
      </c>
      <c r="AE2121" s="4">
        <v>0.004192000720649958</v>
      </c>
      <c r="AF2121" s="4">
        <v>0.136406198143959</v>
      </c>
      <c r="AG2121" s="4">
        <v>0.0008982098079286516</v>
      </c>
      <c r="AH2121" s="4">
        <v>1</v>
      </c>
      <c r="AI2121" s="4">
        <v>-0.2195652425289154</v>
      </c>
      <c r="AJ2121" s="4">
        <v>2.737391471862793</v>
      </c>
      <c r="AK2121" s="4">
        <v>1</v>
      </c>
      <c r="AL2121" s="4">
        <v>0</v>
      </c>
      <c r="AM2121" s="4">
        <v>0.1599999964237213</v>
      </c>
      <c r="AN2121" s="4">
        <v>111115</v>
      </c>
      <c r="AO2121" s="4">
        <f>X2121*0.000001/(K2121*0.0001)</f>
        <v>0.8324909973144531</v>
      </c>
      <c r="AP2121" s="4">
        <f>(U2121-T2121)/(1000-U2121)*AO2121</f>
        <v>0.004177594323279773</v>
      </c>
      <c r="AQ2121" s="4">
        <f>(P2121+273.15)</f>
        <v>298.1831859588623</v>
      </c>
      <c r="AR2121" s="4">
        <f>(O2121+273.15)</f>
        <v>294.5736831665039</v>
      </c>
      <c r="AS2121" s="4">
        <f>(Y2121*AK2121+Z2121*AL2121)*AM2121</f>
        <v>320.0278444093201</v>
      </c>
      <c r="AT2121" s="4">
        <f>((AS2121+0.00000010773*(AR2121^4-AQ2121^4))-AP2121*44100)/(L2121*0.92*2*29.3+0.00000043092*AQ2121^3)</f>
        <v>1.083215676493152</v>
      </c>
      <c r="AU2121" s="4">
        <f>0.61365*EXP(17.502*J2121/(240.97+J2121))</f>
        <v>3.185974076365797</v>
      </c>
      <c r="AV2121" s="4">
        <f>AU2121*1000/AA2121</f>
        <v>31.38215838519901</v>
      </c>
      <c r="AW2121" s="4">
        <f>(AV2121-U2121)</f>
        <v>12.50493823139041</v>
      </c>
      <c r="AX2121" s="4">
        <f>IF(D2121,P2121,(O2121+P2121)/2)</f>
        <v>23.22843456268311</v>
      </c>
      <c r="AY2121" s="4">
        <f>0.61365*EXP(17.502*AX2121/(240.97+AX2121))</f>
        <v>2.858944387936928</v>
      </c>
      <c r="AZ2121" s="4">
        <f>IF(AW2121&lt;&gt;0,(1000-(AV2121+U2121)/2)/AW2121*AP2121,0)</f>
        <v>0.3256803512886188</v>
      </c>
      <c r="BA2121" s="4">
        <f>U2121*AA2121/1000</f>
        <v>1.916449891867523</v>
      </c>
      <c r="BB2121" s="4">
        <f>(AY2121-BA2121)</f>
        <v>0.9424944960694042</v>
      </c>
      <c r="BC2121" s="4">
        <f>1/(1.6/F2121+1.37/N2121)</f>
        <v>0.2069619249413903</v>
      </c>
      <c r="BD2121" s="4">
        <f>G2121*AA2121*0.001</f>
        <v>15.71819718195628</v>
      </c>
      <c r="BE2121" s="4">
        <f>G2121/S2121</f>
        <v>0.8106425618319333</v>
      </c>
      <c r="BF2121" s="4">
        <f>(1-AP2121*AA2121/AU2121/F2121)*100</f>
        <v>63.81287784301251</v>
      </c>
      <c r="BG2121" s="4">
        <f>(S2121-E2121/(N2121/1.35))</f>
        <v>187.7768377103545</v>
      </c>
      <c r="BH2121" s="4">
        <f>E2121*BF2121/100/BG2121</f>
        <v>0.02298148625714889</v>
      </c>
    </row>
    <row r="2122" ht="16" customHeight="1">
      <c r="A2122" s="4">
        <v>1997</v>
      </c>
      <c r="B2122" t="s" s="2">
        <v>2183</v>
      </c>
      <c r="C2122" s="4">
        <v>11605.000031873584</v>
      </c>
      <c r="D2122" s="4">
        <v>0</v>
      </c>
      <c r="E2122" s="4">
        <f>(R2122-S2122*(1000-T2122)/(1000-U2122))*AO2122</f>
        <v>6.837777990048003</v>
      </c>
      <c r="F2122" s="4">
        <f>IF(AZ2122&lt;&gt;0,1/(1/AZ2122-1/N2122),0)</f>
        <v>0.3675098373310911</v>
      </c>
      <c r="G2122" s="4">
        <f>((BC2122-AP2122/2)*S2122-E2122)/(BC2122+AP2122/2)</f>
        <v>154.5307631671514</v>
      </c>
      <c r="H2122" s="4">
        <f>AP2122*1000</f>
        <v>4.166368834123796</v>
      </c>
      <c r="I2122" s="4">
        <f>(AU2122-BA2122)</f>
        <v>1.267221979391781</v>
      </c>
      <c r="J2122" s="4">
        <f>(P2122+AT2122*D2122)</f>
        <v>25.01576042175293</v>
      </c>
      <c r="K2122" s="4">
        <v>6</v>
      </c>
      <c r="L2122" s="4">
        <f>(K2122*AI2122+AJ2122)</f>
        <v>1.420000016689301</v>
      </c>
      <c r="M2122" s="4">
        <v>1</v>
      </c>
      <c r="N2122" s="4">
        <f>L2122*(M2122+1)*(M2122+1)/(M2122*M2122+1)</f>
        <v>2.840000033378601</v>
      </c>
      <c r="O2122" s="4">
        <v>21.41780662536621</v>
      </c>
      <c r="P2122" s="4">
        <v>25.01576042175293</v>
      </c>
      <c r="Q2122" s="4">
        <v>20.18033790588379</v>
      </c>
      <c r="R2122" s="4">
        <v>200.2500305175781</v>
      </c>
      <c r="S2122" s="4">
        <v>191.0801849365234</v>
      </c>
      <c r="T2122" s="4">
        <v>13.95715045928955</v>
      </c>
      <c r="U2122" s="4">
        <v>18.86737823486328</v>
      </c>
      <c r="V2122" s="4">
        <v>55.33080291748047</v>
      </c>
      <c r="W2122" s="4">
        <v>74.80310821533203</v>
      </c>
      <c r="X2122" s="4">
        <v>499.4994812011719</v>
      </c>
      <c r="Y2122" s="4">
        <v>2000.2822265625</v>
      </c>
      <c r="Z2122" s="4">
        <v>452.3080749511719</v>
      </c>
      <c r="AA2122" s="4">
        <v>101.5214996337891</v>
      </c>
      <c r="AB2122" s="4">
        <v>5.183080196380615</v>
      </c>
      <c r="AC2122" s="4">
        <v>0.3883030414581299</v>
      </c>
      <c r="AD2122" s="4">
        <v>0.1091661304235458</v>
      </c>
      <c r="AE2122" s="4">
        <v>0.004192000720649958</v>
      </c>
      <c r="AF2122" s="4">
        <v>0.136406198143959</v>
      </c>
      <c r="AG2122" s="4">
        <v>0.0008982098079286516</v>
      </c>
      <c r="AH2122" s="4">
        <v>0.6666666865348816</v>
      </c>
      <c r="AI2122" s="4">
        <v>-0.2195652425289154</v>
      </c>
      <c r="AJ2122" s="4">
        <v>2.737391471862793</v>
      </c>
      <c r="AK2122" s="4">
        <v>1</v>
      </c>
      <c r="AL2122" s="4">
        <v>0</v>
      </c>
      <c r="AM2122" s="4">
        <v>0.1599999964237213</v>
      </c>
      <c r="AN2122" s="4">
        <v>111115</v>
      </c>
      <c r="AO2122" s="4">
        <f>X2122*0.000001/(K2122*0.0001)</f>
        <v>0.8324991353352863</v>
      </c>
      <c r="AP2122" s="4">
        <f>(U2122-T2122)/(1000-U2122)*AO2122</f>
        <v>0.004166368834123796</v>
      </c>
      <c r="AQ2122" s="4">
        <f>(P2122+273.15)</f>
        <v>298.1657604217529</v>
      </c>
      <c r="AR2122" s="4">
        <f>(O2122+273.15)</f>
        <v>294.5678066253662</v>
      </c>
      <c r="AS2122" s="4">
        <f>(Y2122*AK2122+Z2122*AL2122)*AM2122</f>
        <v>320.0451490964333</v>
      </c>
      <c r="AT2122" s="4">
        <f>((AS2122+0.00000010773*(AR2122^4-AQ2122^4))-AP2122*44100)/(L2122*0.92*2*29.3+0.00000043092*AQ2122^3)</f>
        <v>1.090590899293645</v>
      </c>
      <c r="AU2122" s="4">
        <f>0.61365*EXP(17.502*J2122/(240.97+J2122))</f>
        <v>3.182666511953014</v>
      </c>
      <c r="AV2122" s="4">
        <f>AU2122*1000/AA2122</f>
        <v>31.34967985533714</v>
      </c>
      <c r="AW2122" s="4">
        <f>(AV2122-U2122)</f>
        <v>12.48230162047386</v>
      </c>
      <c r="AX2122" s="4">
        <f>IF(D2122,P2122,(O2122+P2122)/2)</f>
        <v>23.21678352355957</v>
      </c>
      <c r="AY2122" s="4">
        <f>0.61365*EXP(17.502*AX2122/(240.97+AX2122))</f>
        <v>2.856932393225611</v>
      </c>
      <c r="AZ2122" s="4">
        <f>IF(AW2122&lt;&gt;0,(1000-(AV2122+U2122)/2)/AW2122*AP2122,0)</f>
        <v>0.3254013213859037</v>
      </c>
      <c r="BA2122" s="4">
        <f>U2122*AA2122/1000</f>
        <v>1.915444532561232</v>
      </c>
      <c r="BB2122" s="4">
        <f>(AY2122-BA2122)</f>
        <v>0.9414878606643784</v>
      </c>
      <c r="BC2122" s="4">
        <f>1/(1.6/F2122+1.37/N2122)</f>
        <v>0.2067816388229942</v>
      </c>
      <c r="BD2122" s="4">
        <f>G2122*AA2122*0.001</f>
        <v>15.68819481628311</v>
      </c>
      <c r="BE2122" s="4">
        <f>G2122/S2122</f>
        <v>0.8087220724560547</v>
      </c>
      <c r="BF2122" s="4">
        <f>(1-AP2122*AA2122/AU2122/F2122)*100</f>
        <v>63.83773410352476</v>
      </c>
      <c r="BG2122" s="4">
        <f>(S2122-E2122/(N2122/1.35))</f>
        <v>187.8298327611458</v>
      </c>
      <c r="BH2122" s="4">
        <f>E2122*BF2122/100/BG2122</f>
        <v>0.02323955927398952</v>
      </c>
    </row>
    <row r="2123" ht="16" customHeight="1">
      <c r="A2123" s="4">
        <v>1998</v>
      </c>
      <c r="B2123" t="s" s="2">
        <v>2184</v>
      </c>
      <c r="C2123" s="4">
        <v>11610.000031761825</v>
      </c>
      <c r="D2123" s="4">
        <v>0</v>
      </c>
      <c r="E2123" s="4">
        <f>(R2123-S2123*(1000-T2123)/(1000-U2123))*AO2123</f>
        <v>6.77655046602763</v>
      </c>
      <c r="F2123" s="4">
        <f>IF(AZ2123&lt;&gt;0,1/(1/AZ2123-1/N2123),0)</f>
        <v>0.366146595787595</v>
      </c>
      <c r="G2123" s="4">
        <f>((BC2123-AP2123/2)*S2123-E2123)/(BC2123+AP2123/2)</f>
        <v>154.763737817603</v>
      </c>
      <c r="H2123" s="4">
        <f>AP2123*1000</f>
        <v>4.157643805669286</v>
      </c>
      <c r="I2123" s="4">
        <f>(AU2123-BA2123)</f>
        <v>1.268734309001925</v>
      </c>
      <c r="J2123" s="4">
        <f>(P2123+AT2123*D2123)</f>
        <v>25.0203742980957</v>
      </c>
      <c r="K2123" s="4">
        <v>6</v>
      </c>
      <c r="L2123" s="4">
        <f>(K2123*AI2123+AJ2123)</f>
        <v>1.420000016689301</v>
      </c>
      <c r="M2123" s="4">
        <v>1</v>
      </c>
      <c r="N2123" s="4">
        <f>L2123*(M2123+1)*(M2123+1)/(M2123*M2123+1)</f>
        <v>2.840000033378601</v>
      </c>
      <c r="O2123" s="4">
        <v>21.41384124755859</v>
      </c>
      <c r="P2123" s="4">
        <v>25.0203742980957</v>
      </c>
      <c r="Q2123" s="4">
        <v>20.18111038208008</v>
      </c>
      <c r="R2123" s="4">
        <v>200.2289733886719</v>
      </c>
      <c r="S2123" s="4">
        <v>191.1341552734375</v>
      </c>
      <c r="T2123" s="4">
        <v>13.96100997924805</v>
      </c>
      <c r="U2123" s="4">
        <v>18.86112213134766</v>
      </c>
      <c r="V2123" s="4">
        <v>55.35717010498047</v>
      </c>
      <c r="W2123" s="4">
        <v>74.79528045654297</v>
      </c>
      <c r="X2123" s="4">
        <v>499.4856262207031</v>
      </c>
      <c r="Y2123" s="4">
        <v>2000.397094726562</v>
      </c>
      <c r="Z2123" s="4">
        <v>538.4441528320312</v>
      </c>
      <c r="AA2123" s="4">
        <v>101.5214080810547</v>
      </c>
      <c r="AB2123" s="4">
        <v>5.183080196380615</v>
      </c>
      <c r="AC2123" s="4">
        <v>0.3883030414581299</v>
      </c>
      <c r="AD2123" s="4">
        <v>0.1091661304235458</v>
      </c>
      <c r="AE2123" s="4">
        <v>0.004192000720649958</v>
      </c>
      <c r="AF2123" s="4">
        <v>0.136406198143959</v>
      </c>
      <c r="AG2123" s="4">
        <v>0.0008982098079286516</v>
      </c>
      <c r="AH2123" s="4">
        <v>1</v>
      </c>
      <c r="AI2123" s="4">
        <v>-0.2195652425289154</v>
      </c>
      <c r="AJ2123" s="4">
        <v>2.737391471862793</v>
      </c>
      <c r="AK2123" s="4">
        <v>1</v>
      </c>
      <c r="AL2123" s="4">
        <v>0</v>
      </c>
      <c r="AM2123" s="4">
        <v>0.1599999964237213</v>
      </c>
      <c r="AN2123" s="4">
        <v>111115</v>
      </c>
      <c r="AO2123" s="4">
        <f>X2123*0.000001/(K2123*0.0001)</f>
        <v>0.8324760437011718</v>
      </c>
      <c r="AP2123" s="4">
        <f>(U2123-T2123)/(1000-U2123)*AO2123</f>
        <v>0.004157643805669286</v>
      </c>
      <c r="AQ2123" s="4">
        <f>(P2123+273.15)</f>
        <v>298.1703742980957</v>
      </c>
      <c r="AR2123" s="4">
        <f>(O2123+273.15)</f>
        <v>294.5638412475586</v>
      </c>
      <c r="AS2123" s="4">
        <f>(Y2123*AK2123+Z2123*AL2123)*AM2123</f>
        <v>320.0635280022725</v>
      </c>
      <c r="AT2123" s="4">
        <f>((AS2123+0.00000010773*(AR2123^4-AQ2123^4))-AP2123*44100)/(L2123*0.92*2*29.3+0.00000043092*AQ2123^3)</f>
        <v>1.094071251874641</v>
      </c>
      <c r="AU2123" s="4">
        <f>0.61365*EXP(17.502*J2123/(240.97+J2123))</f>
        <v>3.183541985765083</v>
      </c>
      <c r="AV2123" s="4">
        <f>AU2123*1000/AA2123</f>
        <v>31.35833166560636</v>
      </c>
      <c r="AW2123" s="4">
        <f>(AV2123-U2123)</f>
        <v>12.4972095342587</v>
      </c>
      <c r="AX2123" s="4">
        <f>IF(D2123,P2123,(O2123+P2123)/2)</f>
        <v>23.21710777282715</v>
      </c>
      <c r="AY2123" s="4">
        <f>0.61365*EXP(17.502*AX2123/(240.97+AX2123))</f>
        <v>2.85698837042561</v>
      </c>
      <c r="AZ2123" s="4">
        <f>IF(AW2123&lt;&gt;0,(1000-(AV2123+U2123)/2)/AW2123*AP2123,0)</f>
        <v>0.324332123427761</v>
      </c>
      <c r="BA2123" s="4">
        <f>U2123*AA2123/1000</f>
        <v>1.914807676763157</v>
      </c>
      <c r="BB2123" s="4">
        <f>(AY2123-BA2123)</f>
        <v>0.9421806936624531</v>
      </c>
      <c r="BC2123" s="4">
        <f>1/(1.6/F2123+1.37/N2123)</f>
        <v>0.2060908591833387</v>
      </c>
      <c r="BD2123" s="4">
        <f>G2123*AA2123*0.001</f>
        <v>15.71183258313023</v>
      </c>
      <c r="BE2123" s="4">
        <f>G2123/S2123</f>
        <v>0.8097126209399736</v>
      </c>
      <c r="BF2123" s="4">
        <f>(1-AP2123*AA2123/AU2123/F2123)*100</f>
        <v>63.78909910713433</v>
      </c>
      <c r="BG2123" s="4">
        <f>(S2123-E2123/(N2123/1.35))</f>
        <v>187.9129077306148</v>
      </c>
      <c r="BH2123" s="4">
        <f>E2123*BF2123/100/BG2123</f>
        <v>0.02300374436766317</v>
      </c>
    </row>
    <row r="2124" ht="16" customHeight="1">
      <c r="A2124" s="4">
        <v>1999</v>
      </c>
      <c r="B2124" t="s" s="2">
        <v>2185</v>
      </c>
      <c r="C2124" s="4">
        <v>11615.000031650066</v>
      </c>
      <c r="D2124" s="4">
        <v>0</v>
      </c>
      <c r="E2124" s="4">
        <f>(R2124-S2124*(1000-T2124)/(1000-U2124))*AO2124</f>
        <v>6.725206376286927</v>
      </c>
      <c r="F2124" s="4">
        <f>IF(AZ2124&lt;&gt;0,1/(1/AZ2124-1/N2124),0)</f>
        <v>0.366105619925579</v>
      </c>
      <c r="G2124" s="4">
        <f>((BC2124-AP2124/2)*S2124-E2124)/(BC2124+AP2124/2)</f>
        <v>154.9900424061018</v>
      </c>
      <c r="H2124" s="4">
        <f>AP2124*1000</f>
        <v>4.150757765580444</v>
      </c>
      <c r="I2124" s="4">
        <f>(AU2124-BA2124)</f>
        <v>1.266781318368384</v>
      </c>
      <c r="J2124" s="4">
        <f>(P2124+AT2124*D2124)</f>
        <v>25.0079460144043</v>
      </c>
      <c r="K2124" s="4">
        <v>6</v>
      </c>
      <c r="L2124" s="4">
        <f>(K2124*AI2124+AJ2124)</f>
        <v>1.420000016689301</v>
      </c>
      <c r="M2124" s="4">
        <v>1</v>
      </c>
      <c r="N2124" s="4">
        <f>L2124*(M2124+1)*(M2124+1)/(M2124*M2124+1)</f>
        <v>2.840000033378601</v>
      </c>
      <c r="O2124" s="4">
        <v>21.41122055053711</v>
      </c>
      <c r="P2124" s="4">
        <v>25.0079460144043</v>
      </c>
      <c r="Q2124" s="4">
        <v>20.18179130554199</v>
      </c>
      <c r="R2124" s="4">
        <v>200.1427917480469</v>
      </c>
      <c r="S2124" s="4">
        <v>191.1112365722656</v>
      </c>
      <c r="T2124" s="4">
        <v>13.96498584747314</v>
      </c>
      <c r="U2124" s="4">
        <v>18.8570613861084</v>
      </c>
      <c r="V2124" s="4">
        <v>55.3820686340332</v>
      </c>
      <c r="W2124" s="4">
        <v>74.7908935546875</v>
      </c>
      <c r="X2124" s="4">
        <v>499.4796142578125</v>
      </c>
      <c r="Y2124" s="4">
        <v>2000.463378906250</v>
      </c>
      <c r="Z2124" s="4">
        <v>578.1583251953125</v>
      </c>
      <c r="AA2124" s="4">
        <v>101.5218048095703</v>
      </c>
      <c r="AB2124" s="4">
        <v>5.183080196380615</v>
      </c>
      <c r="AC2124" s="4">
        <v>0.3883030414581299</v>
      </c>
      <c r="AD2124" s="4">
        <v>0.1091661304235458</v>
      </c>
      <c r="AE2124" s="4">
        <v>0.004192000720649958</v>
      </c>
      <c r="AF2124" s="4">
        <v>0.136406198143959</v>
      </c>
      <c r="AG2124" s="4">
        <v>0.0008982098079286516</v>
      </c>
      <c r="AH2124" s="4">
        <v>1</v>
      </c>
      <c r="AI2124" s="4">
        <v>-0.2195652425289154</v>
      </c>
      <c r="AJ2124" s="4">
        <v>2.737391471862793</v>
      </c>
      <c r="AK2124" s="4">
        <v>1</v>
      </c>
      <c r="AL2124" s="4">
        <v>0</v>
      </c>
      <c r="AM2124" s="4">
        <v>0.1599999964237213</v>
      </c>
      <c r="AN2124" s="4">
        <v>111115</v>
      </c>
      <c r="AO2124" s="4">
        <f>X2124*0.000001/(K2124*0.0001)</f>
        <v>0.8324660237630208</v>
      </c>
      <c r="AP2124" s="4">
        <f>(U2124-T2124)/(1000-U2124)*AO2124</f>
        <v>0.004150757765580444</v>
      </c>
      <c r="AQ2124" s="4">
        <f>(P2124+273.15)</f>
        <v>298.1579460144043</v>
      </c>
      <c r="AR2124" s="4">
        <f>(O2124+273.15)</f>
        <v>294.5612205505371</v>
      </c>
      <c r="AS2124" s="4">
        <f>(Y2124*AK2124+Z2124*AL2124)*AM2124</f>
        <v>320.0741334707855</v>
      </c>
      <c r="AT2124" s="4">
        <f>((AS2124+0.00000010773*(AR2124^4-AQ2124^4))-AP2124*44100)/(L2124*0.92*2*29.3+0.00000043092*AQ2124^3)</f>
        <v>1.098946873300096</v>
      </c>
      <c r="AU2124" s="4">
        <f>0.61365*EXP(17.502*J2124/(240.97+J2124))</f>
        <v>3.181184223690966</v>
      </c>
      <c r="AV2124" s="4">
        <f>AU2124*1000/AA2124</f>
        <v>31.33498492917928</v>
      </c>
      <c r="AW2124" s="4">
        <f>(AV2124-U2124)</f>
        <v>12.47792354307088</v>
      </c>
      <c r="AX2124" s="4">
        <f>IF(D2124,P2124,(O2124+P2124)/2)</f>
        <v>23.2095832824707</v>
      </c>
      <c r="AY2124" s="4">
        <f>0.61365*EXP(17.502*AX2124/(240.97+AX2124))</f>
        <v>2.855689617265771</v>
      </c>
      <c r="AZ2124" s="4">
        <f>IF(AW2124&lt;&gt;0,(1000-(AV2124+U2124)/2)/AW2124*AP2124,0)</f>
        <v>0.3242999717545778</v>
      </c>
      <c r="BA2124" s="4">
        <f>U2124*AA2124/1000</f>
        <v>1.914402905322582</v>
      </c>
      <c r="BB2124" s="4">
        <f>(AY2124-BA2124)</f>
        <v>0.9412867119431887</v>
      </c>
      <c r="BC2124" s="4">
        <f>1/(1.6/F2124+1.37/N2124)</f>
        <v>0.2060700880414951</v>
      </c>
      <c r="BD2124" s="4">
        <f>G2124*AA2124*0.001</f>
        <v>15.7348688325793</v>
      </c>
      <c r="BE2124" s="4">
        <f>G2124/S2124</f>
        <v>0.8109938755353866</v>
      </c>
      <c r="BF2124" s="4">
        <f>(1-AP2124*AA2124/AU2124/F2124)*100</f>
        <v>63.81808880713704</v>
      </c>
      <c r="BG2124" s="4">
        <f>(S2124-E2124/(N2124/1.35))</f>
        <v>187.9143955506877</v>
      </c>
      <c r="BH2124" s="4">
        <f>E2124*BF2124/100/BG2124</f>
        <v>0.02283964549445253</v>
      </c>
    </row>
    <row r="2125" ht="16" customHeight="1">
      <c r="A2125" s="4">
        <v>2000</v>
      </c>
      <c r="B2125" t="s" s="2">
        <v>2186</v>
      </c>
      <c r="C2125" s="4">
        <v>11620.500031527132</v>
      </c>
      <c r="D2125" s="4">
        <v>0</v>
      </c>
      <c r="E2125" s="4">
        <f>(R2125-S2125*(1000-T2125)/(1000-U2125))*AO2125</f>
        <v>6.697403532209604</v>
      </c>
      <c r="F2125" s="4">
        <f>IF(AZ2125&lt;&gt;0,1/(1/AZ2125-1/N2125),0)</f>
        <v>0.3658758558106942</v>
      </c>
      <c r="G2125" s="4">
        <f>((BC2125-AP2125/2)*S2125-E2125)/(BC2125+AP2125/2)</f>
        <v>155.0827500506422</v>
      </c>
      <c r="H2125" s="4">
        <f>AP2125*1000</f>
        <v>4.143627861262601</v>
      </c>
      <c r="I2125" s="4">
        <f>(AU2125-BA2125)</f>
        <v>1.265328714808115</v>
      </c>
      <c r="J2125" s="4">
        <f>(P2125+AT2125*D2125)</f>
        <v>24.99839019775391</v>
      </c>
      <c r="K2125" s="4">
        <v>6</v>
      </c>
      <c r="L2125" s="4">
        <f>(K2125*AI2125+AJ2125)</f>
        <v>1.420000016689301</v>
      </c>
      <c r="M2125" s="4">
        <v>1</v>
      </c>
      <c r="N2125" s="4">
        <f>L2125*(M2125+1)*(M2125+1)/(M2125*M2125+1)</f>
        <v>2.840000033378601</v>
      </c>
      <c r="O2125" s="4">
        <v>21.40778923034668</v>
      </c>
      <c r="P2125" s="4">
        <v>24.99839019775391</v>
      </c>
      <c r="Q2125" s="4">
        <v>20.18270492553711</v>
      </c>
      <c r="R2125" s="4">
        <v>200.0806121826172</v>
      </c>
      <c r="S2125" s="4">
        <v>191.0840454101562</v>
      </c>
      <c r="T2125" s="4">
        <v>13.96964645385742</v>
      </c>
      <c r="U2125" s="4">
        <v>18.85343551635742</v>
      </c>
      <c r="V2125" s="4">
        <v>55.41182708740234</v>
      </c>
      <c r="W2125" s="4">
        <v>74.79105377197266</v>
      </c>
      <c r="X2125" s="4">
        <v>499.4695129394531</v>
      </c>
      <c r="Y2125" s="4">
        <v>2000.466064453125</v>
      </c>
      <c r="Z2125" s="4">
        <v>553.5181884765625</v>
      </c>
      <c r="AA2125" s="4">
        <v>101.5222778320312</v>
      </c>
      <c r="AB2125" s="4">
        <v>5.183080196380615</v>
      </c>
      <c r="AC2125" s="4">
        <v>0.3883030414581299</v>
      </c>
      <c r="AD2125" s="4">
        <v>0.1091661304235458</v>
      </c>
      <c r="AE2125" s="4">
        <v>0.004192000720649958</v>
      </c>
      <c r="AF2125" s="4">
        <v>0.136406198143959</v>
      </c>
      <c r="AG2125" s="4">
        <v>0.0008982098079286516</v>
      </c>
      <c r="AH2125" s="4">
        <v>1</v>
      </c>
      <c r="AI2125" s="4">
        <v>-0.2195652425289154</v>
      </c>
      <c r="AJ2125" s="4">
        <v>2.737391471862793</v>
      </c>
      <c r="AK2125" s="4">
        <v>1</v>
      </c>
      <c r="AL2125" s="4">
        <v>0</v>
      </c>
      <c r="AM2125" s="4">
        <v>0.1599999964237213</v>
      </c>
      <c r="AN2125" s="4">
        <v>111115</v>
      </c>
      <c r="AO2125" s="4">
        <f>X2125*0.000001/(K2125*0.0001)</f>
        <v>0.8324491882324216</v>
      </c>
      <c r="AP2125" s="4">
        <f>(U2125-T2125)/(1000-U2125)*AO2125</f>
        <v>0.004143627861262602</v>
      </c>
      <c r="AQ2125" s="4">
        <f>(P2125+273.15)</f>
        <v>298.1483901977539</v>
      </c>
      <c r="AR2125" s="4">
        <f>(O2125+273.15)</f>
        <v>294.5577892303467</v>
      </c>
      <c r="AS2125" s="4">
        <f>(Y2125*AK2125+Z2125*AL2125)*AM2125</f>
        <v>320.0745631582759</v>
      </c>
      <c r="AT2125" s="4">
        <f>((AS2125+0.00000010773*(AR2125^4-AQ2125^4))-AP2125*44100)/(L2125*0.92*2*29.3+0.00000043092*AQ2125^3)</f>
        <v>1.103350528354689</v>
      </c>
      <c r="AU2125" s="4">
        <f>0.61365*EXP(17.502*J2125/(240.97+J2125))</f>
        <v>3.179372433388039</v>
      </c>
      <c r="AV2125" s="4">
        <f>AU2125*1000/AA2125</f>
        <v>31.31699269640418</v>
      </c>
      <c r="AW2125" s="4">
        <f>(AV2125-U2125)</f>
        <v>12.46355718004676</v>
      </c>
      <c r="AX2125" s="4">
        <f>IF(D2125,P2125,(O2125+P2125)/2)</f>
        <v>23.20308971405029</v>
      </c>
      <c r="AY2125" s="4">
        <f>0.61365*EXP(17.502*AX2125/(240.97+AX2125))</f>
        <v>2.854569219987892</v>
      </c>
      <c r="AZ2125" s="4">
        <f>IF(AW2125&lt;&gt;0,(1000-(AV2125+U2125)/2)/AW2125*AP2125,0)</f>
        <v>0.324119672323797</v>
      </c>
      <c r="BA2125" s="4">
        <f>U2125*AA2125/1000</f>
        <v>1.914043718579924</v>
      </c>
      <c r="BB2125" s="4">
        <f>(AY2125-BA2125)</f>
        <v>0.9405255014079688</v>
      </c>
      <c r="BC2125" s="4">
        <f>1/(1.6/F2125+1.37/N2125)</f>
        <v>0.2059536093722204</v>
      </c>
      <c r="BD2125" s="4">
        <f>G2125*AA2125*0.001</f>
        <v>15.74435403759676</v>
      </c>
      <c r="BE2125" s="4">
        <f>G2125/S2125</f>
        <v>0.8115944464005966</v>
      </c>
      <c r="BF2125" s="4">
        <f>(1-AP2125*AA2125/AU2125/F2125)*100</f>
        <v>63.83679258927485</v>
      </c>
      <c r="BG2125" s="4">
        <f>(S2125-E2125/(N2125/1.35))</f>
        <v>187.9004205290936</v>
      </c>
      <c r="BH2125" s="4">
        <f>E2125*BF2125/100/BG2125</f>
        <v>0.02275358186897421</v>
      </c>
    </row>
    <row r="2126" ht="29" customHeight="1">
      <c r="A2126" t="s" s="2">
        <v>9</v>
      </c>
      <c r="B2126" t="s" s="5">
        <v>2187</v>
      </c>
      <c r="C2126" s="3"/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3"/>
      <c r="AJ2126" s="3"/>
      <c r="AK2126" s="3"/>
      <c r="AL2126" s="3"/>
      <c r="AM2126" s="3"/>
      <c r="AN2126" s="3"/>
      <c r="AO2126" s="3"/>
      <c r="AP2126" s="3"/>
      <c r="AQ2126" s="3"/>
      <c r="AR2126" s="3"/>
      <c r="AS2126" s="3"/>
      <c r="AT2126" s="3"/>
      <c r="AU2126" s="3"/>
      <c r="AV2126" s="3"/>
      <c r="AW2126" s="3"/>
      <c r="AX2126" s="3"/>
      <c r="AY2126" s="3"/>
      <c r="AZ2126" s="3"/>
      <c r="BA2126" s="3"/>
      <c r="BB2126" s="3"/>
      <c r="BC2126" s="3"/>
      <c r="BD2126" s="3"/>
      <c r="BE2126" s="3"/>
      <c r="BF2126" s="3"/>
      <c r="BG2126" s="3"/>
      <c r="BH2126" s="3"/>
    </row>
    <row r="2127" ht="16" customHeight="1">
      <c r="A2127" s="4">
        <v>2001</v>
      </c>
      <c r="B2127" t="s" s="2">
        <v>2188</v>
      </c>
      <c r="C2127" s="4">
        <v>11626.0000314042</v>
      </c>
      <c r="D2127" s="4">
        <v>0</v>
      </c>
      <c r="E2127" s="4">
        <f>(R2127-S2127*(1000-T2127)/(1000-U2127))*AO2127</f>
        <v>6.547355164057859</v>
      </c>
      <c r="F2127" s="4">
        <f>IF(AZ2127&lt;&gt;0,1/(1/AZ2127-1/N2127),0)</f>
        <v>0.3669369501303912</v>
      </c>
      <c r="G2127" s="4">
        <f>((BC2127-AP2127/2)*S2127-E2127)/(BC2127+AP2127/2)</f>
        <v>155.9034617559314</v>
      </c>
      <c r="H2127" s="4">
        <f>AP2127*1000</f>
        <v>4.137292407826101</v>
      </c>
      <c r="I2127" s="4">
        <f>(AU2127-BA2127)</f>
        <v>1.260198783111647</v>
      </c>
      <c r="J2127" s="4">
        <f>(P2127+AT2127*D2127)</f>
        <v>24.96966171264648</v>
      </c>
      <c r="K2127" s="4">
        <v>6</v>
      </c>
      <c r="L2127" s="4">
        <f>(K2127*AI2127+AJ2127)</f>
        <v>1.420000016689301</v>
      </c>
      <c r="M2127" s="4">
        <v>1</v>
      </c>
      <c r="N2127" s="4">
        <f>L2127*(M2127+1)*(M2127+1)/(M2127*M2127+1)</f>
        <v>2.840000033378601</v>
      </c>
      <c r="O2127" s="4">
        <v>21.40351104736328</v>
      </c>
      <c r="P2127" s="4">
        <v>24.96966171264648</v>
      </c>
      <c r="Q2127" s="4">
        <v>20.18217086791992</v>
      </c>
      <c r="R2127" s="4">
        <v>199.9020690917969</v>
      </c>
      <c r="S2127" s="4">
        <v>191.0872802734375</v>
      </c>
      <c r="T2127" s="4">
        <v>13.97401237487793</v>
      </c>
      <c r="U2127" s="4">
        <v>18.85029983520508</v>
      </c>
      <c r="V2127" s="4">
        <v>55.4434928894043</v>
      </c>
      <c r="W2127" s="4">
        <v>74.79816436767578</v>
      </c>
      <c r="X2127" s="4">
        <v>499.4746398925781</v>
      </c>
      <c r="Y2127" s="4">
        <v>2000.349365234375</v>
      </c>
      <c r="Z2127" s="4">
        <v>472.5076293945312</v>
      </c>
      <c r="AA2127" s="4">
        <v>101.5226364135742</v>
      </c>
      <c r="AB2127" s="4">
        <v>5.183080196380615</v>
      </c>
      <c r="AC2127" s="4">
        <v>0.3883030414581299</v>
      </c>
      <c r="AD2127" s="4">
        <v>0.1091661304235458</v>
      </c>
      <c r="AE2127" s="4">
        <v>0.004192000720649958</v>
      </c>
      <c r="AF2127" s="4">
        <v>0.136406198143959</v>
      </c>
      <c r="AG2127" s="4">
        <v>0.0008982098079286516</v>
      </c>
      <c r="AH2127" s="4">
        <v>1</v>
      </c>
      <c r="AI2127" s="4">
        <v>-0.2195652425289154</v>
      </c>
      <c r="AJ2127" s="4">
        <v>2.737391471862793</v>
      </c>
      <c r="AK2127" s="4">
        <v>1</v>
      </c>
      <c r="AL2127" s="4">
        <v>0</v>
      </c>
      <c r="AM2127" s="4">
        <v>0.1599999964237213</v>
      </c>
      <c r="AN2127" s="4">
        <v>111115</v>
      </c>
      <c r="AO2127" s="4">
        <f>X2127*0.000001/(K2127*0.0001)</f>
        <v>0.8324577331542968</v>
      </c>
      <c r="AP2127" s="4">
        <f>(U2127-T2127)/(1000-U2127)*AO2127</f>
        <v>0.004137292407826101</v>
      </c>
      <c r="AQ2127" s="4">
        <f>(P2127+273.15)</f>
        <v>298.1196617126465</v>
      </c>
      <c r="AR2127" s="4">
        <f>(O2127+273.15)</f>
        <v>294.5535110473633</v>
      </c>
      <c r="AS2127" s="4">
        <f>(Y2127*AK2127+Z2127*AL2127)*AM2127</f>
        <v>320.0558912836932</v>
      </c>
      <c r="AT2127" s="4">
        <f>((AS2127+0.00000010773*(AR2127^4-AQ2127^4))-AP2127*44100)/(L2127*0.92*2*29.3+0.00000043092*AQ2127^3)</f>
        <v>1.109549080471565</v>
      </c>
      <c r="AU2127" s="4">
        <f>0.61365*EXP(17.502*J2127/(240.97+J2127))</f>
        <v>3.173930919568031</v>
      </c>
      <c r="AV2127" s="4">
        <f>AU2127*1000/AA2127</f>
        <v>31.26328306367402</v>
      </c>
      <c r="AW2127" s="4">
        <f>(AV2127-U2127)</f>
        <v>12.41298322846895</v>
      </c>
      <c r="AX2127" s="4">
        <f>IF(D2127,P2127,(O2127+P2127)/2)</f>
        <v>23.18658638000488</v>
      </c>
      <c r="AY2127" s="4">
        <f>0.61365*EXP(17.502*AX2127/(240.97+AX2127))</f>
        <v>2.851723472634282</v>
      </c>
      <c r="AZ2127" s="4">
        <f>IF(AW2127&lt;&gt;0,(1000-(AV2127+U2127)/2)/AW2127*AP2127,0)</f>
        <v>0.3249521134892706</v>
      </c>
      <c r="BA2127" s="4">
        <f>U2127*AA2127/1000</f>
        <v>1.913732136456383</v>
      </c>
      <c r="BB2127" s="4">
        <f>(AY2127-BA2127)</f>
        <v>0.9379913361778991</v>
      </c>
      <c r="BC2127" s="4">
        <f>1/(1.6/F2127+1.37/N2127)</f>
        <v>0.206491408592704</v>
      </c>
      <c r="BD2127" s="4">
        <f>G2127*AA2127*0.001</f>
        <v>15.827730463465</v>
      </c>
      <c r="BE2127" s="4">
        <f>G2127/S2127</f>
        <v>0.8158756644232962</v>
      </c>
      <c r="BF2127" s="4">
        <f>(1-AP2127*AA2127/AU2127/F2127)*100</f>
        <v>63.93464706871498</v>
      </c>
      <c r="BG2127" s="4">
        <f>(S2127-E2127/(N2127/1.35))</f>
        <v>187.9749812003411</v>
      </c>
      <c r="BH2127" s="4">
        <f>E2127*BF2127/100/BG2127</f>
        <v>0.02226907213792599</v>
      </c>
    </row>
    <row r="2128" ht="16" customHeight="1">
      <c r="A2128" s="4">
        <v>2002</v>
      </c>
      <c r="B2128" t="s" s="2">
        <v>2189</v>
      </c>
      <c r="C2128" s="4">
        <v>11631.000031292439</v>
      </c>
      <c r="D2128" s="4">
        <v>0</v>
      </c>
      <c r="E2128" s="4">
        <f>(R2128-S2128*(1000-T2128)/(1000-U2128))*AO2128</f>
        <v>-3.320754482293026</v>
      </c>
      <c r="F2128" s="4">
        <f>IF(AZ2128&lt;&gt;0,1/(1/AZ2128-1/N2128),0)</f>
        <v>0.3678664180923146</v>
      </c>
      <c r="G2128" s="4">
        <f>((BC2128-AP2128/2)*S2128-E2128)/(BC2128+AP2128/2)</f>
        <v>200.2787581400489</v>
      </c>
      <c r="H2128" s="4">
        <f>AP2128*1000</f>
        <v>4.131539780445134</v>
      </c>
      <c r="I2128" s="4">
        <f>(AU2128-BA2128)</f>
        <v>1.255665220051388</v>
      </c>
      <c r="J2128" s="4">
        <f>(P2128+AT2128*D2128)</f>
        <v>24.9441089630127</v>
      </c>
      <c r="K2128" s="4">
        <v>6</v>
      </c>
      <c r="L2128" s="4">
        <f>(K2128*AI2128+AJ2128)</f>
        <v>1.420000016689301</v>
      </c>
      <c r="M2128" s="4">
        <v>1</v>
      </c>
      <c r="N2128" s="4">
        <f>L2128*(M2128+1)*(M2128+1)/(M2128*M2128+1)</f>
        <v>2.840000033378601</v>
      </c>
      <c r="O2128" s="4">
        <v>21.39978981018066</v>
      </c>
      <c r="P2128" s="4">
        <v>24.9441089630127</v>
      </c>
      <c r="Q2128" s="4">
        <v>20.18313407897949</v>
      </c>
      <c r="R2128" s="4">
        <v>185.0547485351562</v>
      </c>
      <c r="S2128" s="4">
        <v>188.1101989746094</v>
      </c>
      <c r="T2128" s="4">
        <v>13.97786808013916</v>
      </c>
      <c r="U2128" s="4">
        <v>18.84732055664062</v>
      </c>
      <c r="V2128" s="4">
        <v>55.47167587280273</v>
      </c>
      <c r="W2128" s="4">
        <v>74.80303955078125</v>
      </c>
      <c r="X2128" s="4">
        <v>499.4817810058594</v>
      </c>
      <c r="Y2128" s="4">
        <v>2000.1982421875</v>
      </c>
      <c r="Z2128" s="4">
        <v>410.9277954101562</v>
      </c>
      <c r="AA2128" s="4">
        <v>101.5227890014648</v>
      </c>
      <c r="AB2128" s="4">
        <v>5.183080196380615</v>
      </c>
      <c r="AC2128" s="4">
        <v>0.3883030414581299</v>
      </c>
      <c r="AD2128" s="4">
        <v>0.1091661304235458</v>
      </c>
      <c r="AE2128" s="4">
        <v>0.004192000720649958</v>
      </c>
      <c r="AF2128" s="4">
        <v>0.136406198143959</v>
      </c>
      <c r="AG2128" s="4">
        <v>0.0008982098079286516</v>
      </c>
      <c r="AH2128" s="4">
        <v>0.6666666865348816</v>
      </c>
      <c r="AI2128" s="4">
        <v>-0.2195652425289154</v>
      </c>
      <c r="AJ2128" s="4">
        <v>2.737391471862793</v>
      </c>
      <c r="AK2128" s="4">
        <v>1</v>
      </c>
      <c r="AL2128" s="4">
        <v>0</v>
      </c>
      <c r="AM2128" s="4">
        <v>0.1599999964237213</v>
      </c>
      <c r="AN2128" s="4">
        <v>111115</v>
      </c>
      <c r="AO2128" s="4">
        <f>X2128*0.000001/(K2128*0.0001)</f>
        <v>0.8324696350097655</v>
      </c>
      <c r="AP2128" s="4">
        <f>(U2128-T2128)/(1000-U2128)*AO2128</f>
        <v>0.004131539780445135</v>
      </c>
      <c r="AQ2128" s="4">
        <f>(P2128+273.15)</f>
        <v>298.0941089630127</v>
      </c>
      <c r="AR2128" s="4">
        <f>(O2128+273.15)</f>
        <v>294.5497898101806</v>
      </c>
      <c r="AS2128" s="4">
        <f>(Y2128*AK2128+Z2128*AL2128)*AM2128</f>
        <v>320.0317115967337</v>
      </c>
      <c r="AT2128" s="4">
        <f>((AS2128+0.00000010773*(AR2128^4-AQ2128^4))-AP2128*44100)/(L2128*0.92*2*29.3+0.00000043092*AQ2128^3)</f>
        <v>1.1150452790292</v>
      </c>
      <c r="AU2128" s="4">
        <f>0.61365*EXP(17.502*J2128/(240.97+J2128))</f>
        <v>3.169097768166185</v>
      </c>
      <c r="AV2128" s="4">
        <f>AU2128*1000/AA2128</f>
        <v>31.21562950876437</v>
      </c>
      <c r="AW2128" s="4">
        <f>(AV2128-U2128)</f>
        <v>12.36830895212375</v>
      </c>
      <c r="AX2128" s="4">
        <f>IF(D2128,P2128,(O2128+P2128)/2)</f>
        <v>23.17194938659668</v>
      </c>
      <c r="AY2128" s="4">
        <f>0.61365*EXP(17.502*AX2128/(240.97+AX2128))</f>
        <v>2.849201623958791</v>
      </c>
      <c r="AZ2128" s="4">
        <f>IF(AW2128&lt;&gt;0,(1000-(AV2128+U2128)/2)/AW2128*AP2128,0)</f>
        <v>0.3256808397313394</v>
      </c>
      <c r="BA2128" s="4">
        <f>U2128*AA2128/1000</f>
        <v>1.913432548114797</v>
      </c>
      <c r="BB2128" s="4">
        <f>(AY2128-BA2128)</f>
        <v>0.935769075843994</v>
      </c>
      <c r="BC2128" s="4">
        <f>1/(1.6/F2128+1.37/N2128)</f>
        <v>0.2069622405373463</v>
      </c>
      <c r="BD2128" s="4">
        <f>G2128*AA2128*0.001</f>
        <v>20.3328581041276</v>
      </c>
      <c r="BE2128" s="4">
        <f>G2128/S2128</f>
        <v>1.064688460443774</v>
      </c>
      <c r="BF2128" s="4">
        <f>(1-AP2128*AA2128/AU2128/F2128)*100</f>
        <v>64.02094953569805</v>
      </c>
      <c r="BG2128" s="4">
        <f>(S2128-E2128/(N2128/1.35))</f>
        <v>189.6887266148934</v>
      </c>
      <c r="BH2128" s="4">
        <f>E2128*BF2128/100/BG2128</f>
        <v>-0.01120772219442127</v>
      </c>
    </row>
    <row r="2129" ht="16" customHeight="1">
      <c r="A2129" s="4">
        <v>2003</v>
      </c>
      <c r="B2129" t="s" s="2">
        <v>2190</v>
      </c>
      <c r="C2129" s="4">
        <v>11636.5000311695</v>
      </c>
      <c r="D2129" s="4">
        <v>0</v>
      </c>
      <c r="E2129" s="4">
        <f>(R2129-S2129*(1000-T2129)/(1000-U2129))*AO2129</f>
        <v>-17.89101566959355</v>
      </c>
      <c r="F2129" s="4">
        <f>IF(AZ2129&lt;&gt;0,1/(1/AZ2129-1/N2129),0)</f>
        <v>0.3665226870212204</v>
      </c>
      <c r="G2129" s="4">
        <f>((BC2129-AP2129/2)*S2129-E2129)/(BC2129+AP2129/2)</f>
        <v>252.9967601680654</v>
      </c>
      <c r="H2129" s="4">
        <f>AP2129*1000</f>
        <v>4.126057687781373</v>
      </c>
      <c r="I2129" s="4">
        <f>(AU2129-BA2129)</f>
        <v>1.25806376984084</v>
      </c>
      <c r="J2129" s="4">
        <f>(P2129+AT2129*D2129)</f>
        <v>24.95527267456055</v>
      </c>
      <c r="K2129" s="4">
        <v>6</v>
      </c>
      <c r="L2129" s="4">
        <f>(K2129*AI2129+AJ2129)</f>
        <v>1.420000016689301</v>
      </c>
      <c r="M2129" s="4">
        <v>1</v>
      </c>
      <c r="N2129" s="4">
        <f>L2129*(M2129+1)*(M2129+1)/(M2129*M2129+1)</f>
        <v>2.840000033378601</v>
      </c>
      <c r="O2129" s="4">
        <v>21.39763832092285</v>
      </c>
      <c r="P2129" s="4">
        <v>24.95527267456055</v>
      </c>
      <c r="Q2129" s="4">
        <v>20.18356895446777</v>
      </c>
      <c r="R2129" s="4">
        <v>149.8546905517578</v>
      </c>
      <c r="S2129" s="4">
        <v>170.5010986328125</v>
      </c>
      <c r="T2129" s="4">
        <v>13.98139381408691</v>
      </c>
      <c r="U2129" s="4">
        <v>18.84439659118652</v>
      </c>
      <c r="V2129" s="4">
        <v>55.4947624206543</v>
      </c>
      <c r="W2129" s="4">
        <v>74.80306243896484</v>
      </c>
      <c r="X2129" s="4">
        <v>499.4820861816406</v>
      </c>
      <c r="Y2129" s="4">
        <v>2000.0419921875</v>
      </c>
      <c r="Z2129" s="4">
        <v>349.8266296386719</v>
      </c>
      <c r="AA2129" s="4">
        <v>101.5232696533203</v>
      </c>
      <c r="AB2129" s="4">
        <v>5.183080196380615</v>
      </c>
      <c r="AC2129" s="4">
        <v>0.3883030414581299</v>
      </c>
      <c r="AD2129" s="4">
        <v>0.1091661304235458</v>
      </c>
      <c r="AE2129" s="4">
        <v>0.004192000720649958</v>
      </c>
      <c r="AF2129" s="4">
        <v>0.136406198143959</v>
      </c>
      <c r="AG2129" s="4">
        <v>0.0008982098079286516</v>
      </c>
      <c r="AH2129" s="4">
        <v>0.6666666865348816</v>
      </c>
      <c r="AI2129" s="4">
        <v>-0.2195652425289154</v>
      </c>
      <c r="AJ2129" s="4">
        <v>2.737391471862793</v>
      </c>
      <c r="AK2129" s="4">
        <v>1</v>
      </c>
      <c r="AL2129" s="4">
        <v>0</v>
      </c>
      <c r="AM2129" s="4">
        <v>0.1599999964237213</v>
      </c>
      <c r="AN2129" s="4">
        <v>111115</v>
      </c>
      <c r="AO2129" s="4">
        <f>X2129*0.000001/(K2129*0.0001)</f>
        <v>0.8324701436360675</v>
      </c>
      <c r="AP2129" s="4">
        <f>(U2129-T2129)/(1000-U2129)*AO2129</f>
        <v>0.004126057687781373</v>
      </c>
      <c r="AQ2129" s="4">
        <f>(P2129+273.15)</f>
        <v>298.1052726745605</v>
      </c>
      <c r="AR2129" s="4">
        <f>(O2129+273.15)</f>
        <v>294.5476383209228</v>
      </c>
      <c r="AS2129" s="4">
        <f>(Y2129*AK2129+Z2129*AL2129)*AM2129</f>
        <v>320.0067115972925</v>
      </c>
      <c r="AT2129" s="4">
        <f>((AS2129+0.00000010773*(AR2129^4-AQ2129^4))-AP2129*44100)/(L2129*0.92*2*29.3+0.00000043092*AQ2129^3)</f>
        <v>1.115775096480194</v>
      </c>
      <c r="AU2129" s="4">
        <f>0.61365*EXP(17.502*J2129/(240.97+J2129))</f>
        <v>3.17120852642198</v>
      </c>
      <c r="AV2129" s="4">
        <f>AU2129*1000/AA2129</f>
        <v>31.23627260283245</v>
      </c>
      <c r="AW2129" s="4">
        <f>(AV2129-U2129)</f>
        <v>12.39187601164592</v>
      </c>
      <c r="AX2129" s="4">
        <f>IF(D2129,P2129,(O2129+P2129)/2)</f>
        <v>23.1764554977417</v>
      </c>
      <c r="AY2129" s="4">
        <f>0.61365*EXP(17.502*AX2129/(240.97+AX2129))</f>
        <v>2.849977786574982</v>
      </c>
      <c r="AZ2129" s="4">
        <f>IF(AW2129&lt;&gt;0,(1000-(AV2129+U2129)/2)/AW2129*AP2129,0)</f>
        <v>0.3246271846919854</v>
      </c>
      <c r="BA2129" s="4">
        <f>U2129*AA2129/1000</f>
        <v>1.913144756581139</v>
      </c>
      <c r="BB2129" s="4">
        <f>(AY2129-BA2129)</f>
        <v>0.936833029993843</v>
      </c>
      <c r="BC2129" s="4">
        <f>1/(1.6/F2129+1.37/N2129)</f>
        <v>0.2062814826242634</v>
      </c>
      <c r="BD2129" s="4">
        <f>G2129*AA2129*0.001</f>
        <v>25.68505830395891</v>
      </c>
      <c r="BE2129" s="4">
        <f>G2129/S2129</f>
        <v>1.483842404516782</v>
      </c>
      <c r="BF2129" s="4">
        <f>(1-AP2129*AA2129/AU2129/F2129)*100</f>
        <v>63.96079272338879</v>
      </c>
      <c r="BG2129" s="4">
        <f>(S2129-E2129/(N2129/1.35))</f>
        <v>179.0056306293202</v>
      </c>
      <c r="BH2129" s="4">
        <f>E2129*BF2129/100/BG2129</f>
        <v>-0.06392667877712778</v>
      </c>
    </row>
    <row r="2130" ht="16" customHeight="1">
      <c r="A2130" s="4">
        <v>2004</v>
      </c>
      <c r="B2130" t="s" s="2">
        <v>2191</v>
      </c>
      <c r="C2130" s="4">
        <v>11641.500031057745</v>
      </c>
      <c r="D2130" s="4">
        <v>0</v>
      </c>
      <c r="E2130" s="4">
        <f>(R2130-S2130*(1000-T2130)/(1000-U2130))*AO2130</f>
        <v>-24.62431230481543</v>
      </c>
      <c r="F2130" s="4">
        <f>IF(AZ2130&lt;&gt;0,1/(1/AZ2130-1/N2130),0)</f>
        <v>0.3646717168785176</v>
      </c>
      <c r="G2130" s="4">
        <f>((BC2130-AP2130/2)*S2130-E2130)/(BC2130+AP2130/2)</f>
        <v>261.7559507185958</v>
      </c>
      <c r="H2130" s="4">
        <f>AP2130*1000</f>
        <v>4.12295090543582</v>
      </c>
      <c r="I2130" s="4">
        <f>(AU2130-BA2130)</f>
        <v>1.262742152809483</v>
      </c>
      <c r="J2130" s="4">
        <f>(P2130+AT2130*D2130)</f>
        <v>24.97954750061035</v>
      </c>
      <c r="K2130" s="4">
        <v>6</v>
      </c>
      <c r="L2130" s="4">
        <f>(K2130*AI2130+AJ2130)</f>
        <v>1.420000016689301</v>
      </c>
      <c r="M2130" s="4">
        <v>1</v>
      </c>
      <c r="N2130" s="4">
        <f>L2130*(M2130+1)*(M2130+1)/(M2130*M2130+1)</f>
        <v>2.840000033378601</v>
      </c>
      <c r="O2130" s="4">
        <v>21.39755439758301</v>
      </c>
      <c r="P2130" s="4">
        <v>24.97954750061035</v>
      </c>
      <c r="Q2130" s="4">
        <v>20.18339920043945</v>
      </c>
      <c r="R2130" s="4">
        <v>117.0739212036133</v>
      </c>
      <c r="S2130" s="4">
        <v>145.9308013916016</v>
      </c>
      <c r="T2130" s="4">
        <v>13.98420715332031</v>
      </c>
      <c r="U2130" s="4">
        <v>18.84352111816406</v>
      </c>
      <c r="V2130" s="4">
        <v>55.50803756713867</v>
      </c>
      <c r="W2130" s="4">
        <v>74.80012512207031</v>
      </c>
      <c r="X2130" s="4">
        <v>499.4853210449219</v>
      </c>
      <c r="Y2130" s="4">
        <v>1999.938964843750</v>
      </c>
      <c r="Z2130" s="4">
        <v>319.1828002929688</v>
      </c>
      <c r="AA2130" s="4">
        <v>101.5235061645508</v>
      </c>
      <c r="AB2130" s="4">
        <v>5.183080196380615</v>
      </c>
      <c r="AC2130" s="4">
        <v>0.3883030414581299</v>
      </c>
      <c r="AD2130" s="4">
        <v>0.1091661304235458</v>
      </c>
      <c r="AE2130" s="4">
        <v>0.004192000720649958</v>
      </c>
      <c r="AF2130" s="4">
        <v>0.136406198143959</v>
      </c>
      <c r="AG2130" s="4">
        <v>0.0008982098079286516</v>
      </c>
      <c r="AH2130" s="4">
        <v>0.6666666865348816</v>
      </c>
      <c r="AI2130" s="4">
        <v>-0.2195652425289154</v>
      </c>
      <c r="AJ2130" s="4">
        <v>2.737391471862793</v>
      </c>
      <c r="AK2130" s="4">
        <v>1</v>
      </c>
      <c r="AL2130" s="4">
        <v>0</v>
      </c>
      <c r="AM2130" s="4">
        <v>0.1599999964237213</v>
      </c>
      <c r="AN2130" s="4">
        <v>111115</v>
      </c>
      <c r="AO2130" s="4">
        <f>X2130*0.000001/(K2130*0.0001)</f>
        <v>0.8324755350748696</v>
      </c>
      <c r="AP2130" s="4">
        <f>(U2130-T2130)/(1000-U2130)*AO2130</f>
        <v>0.00412295090543582</v>
      </c>
      <c r="AQ2130" s="4">
        <f>(P2130+273.15)</f>
        <v>298.1295475006103</v>
      </c>
      <c r="AR2130" s="4">
        <f>(O2130+273.15)</f>
        <v>294.547554397583</v>
      </c>
      <c r="AS2130" s="4">
        <f>(Y2130*AK2130+Z2130*AL2130)*AM2130</f>
        <v>319.9902272226609</v>
      </c>
      <c r="AT2130" s="4">
        <f>((AS2130+0.00000010773*(AR2130^4-AQ2130^4))-AP2130*44100)/(L2130*0.92*2*29.3+0.00000043092*AQ2130^3)</f>
        <v>1.113948852536523</v>
      </c>
      <c r="AU2130" s="4">
        <f>0.61365*EXP(17.502*J2130/(240.97+J2130))</f>
        <v>3.175802485211255</v>
      </c>
      <c r="AV2130" s="4">
        <f>AU2130*1000/AA2130</f>
        <v>31.28145003250644</v>
      </c>
      <c r="AW2130" s="4">
        <f>(AV2130-U2130)</f>
        <v>12.43792891434238</v>
      </c>
      <c r="AX2130" s="4">
        <f>IF(D2130,P2130,(O2130+P2130)/2)</f>
        <v>23.18855094909668</v>
      </c>
      <c r="AY2130" s="4">
        <f>0.61365*EXP(17.502*AX2130/(240.97+AX2130))</f>
        <v>2.85206210233074</v>
      </c>
      <c r="AZ2130" s="4">
        <f>IF(AW2130&lt;&gt;0,(1000-(AV2130+U2130)/2)/AW2130*AP2130,0)</f>
        <v>0.3231743432144423</v>
      </c>
      <c r="BA2130" s="4">
        <f>U2130*AA2130/1000</f>
        <v>1.913060332401772</v>
      </c>
      <c r="BB2130" s="4">
        <f>(AY2130-BA2130)</f>
        <v>0.9390017699289674</v>
      </c>
      <c r="BC2130" s="4">
        <f>1/(1.6/F2130+1.37/N2130)</f>
        <v>0.2053429346833476</v>
      </c>
      <c r="BD2130" s="4">
        <f>G2130*AA2130*0.001</f>
        <v>26.57438187638721</v>
      </c>
      <c r="BE2130" s="4">
        <f>G2130/S2130</f>
        <v>1.793699124670606</v>
      </c>
      <c r="BF2130" s="4">
        <f>(1-AP2130*AA2130/AU2130/F2130)*100</f>
        <v>63.85741547216954</v>
      </c>
      <c r="BG2130" s="4">
        <f>(S2130-E2130/(N2130/1.35))</f>
        <v>157.6360201313188</v>
      </c>
      <c r="BH2130" s="4">
        <f>E2130*BF2130/100/BG2130</f>
        <v>-0.09975162657970742</v>
      </c>
    </row>
    <row r="2131" ht="16" customHeight="1">
      <c r="A2131" s="4">
        <v>2005</v>
      </c>
      <c r="B2131" t="s" s="2">
        <v>2192</v>
      </c>
      <c r="C2131" s="4">
        <v>11646.500030945987</v>
      </c>
      <c r="D2131" s="4">
        <v>0</v>
      </c>
      <c r="E2131" s="4">
        <f>(R2131-S2131*(1000-T2131)/(1000-U2131))*AO2131</f>
        <v>-17.73936786271998</v>
      </c>
      <c r="F2131" s="4">
        <f>IF(AZ2131&lt;&gt;0,1/(1/AZ2131-1/N2131),0)</f>
        <v>0.3619689185592791</v>
      </c>
      <c r="G2131" s="4">
        <f>((BC2131-AP2131/2)*S2131-E2131)/(BC2131+AP2131/2)</f>
        <v>205.7755304206827</v>
      </c>
      <c r="H2131" s="4">
        <f>AP2131*1000</f>
        <v>4.121148263785366</v>
      </c>
      <c r="I2131" s="4">
        <f>(AU2131-BA2131)</f>
        <v>1.270491943140521</v>
      </c>
      <c r="J2131" s="4">
        <f>(P2131+AT2131*D2131)</f>
        <v>25.02079200744629</v>
      </c>
      <c r="K2131" s="4">
        <v>6</v>
      </c>
      <c r="L2131" s="4">
        <f>(K2131*AI2131+AJ2131)</f>
        <v>1.420000016689301</v>
      </c>
      <c r="M2131" s="4">
        <v>1</v>
      </c>
      <c r="N2131" s="4">
        <f>L2131*(M2131+1)*(M2131+1)/(M2131*M2131+1)</f>
        <v>2.840000033378601</v>
      </c>
      <c r="O2131" s="4">
        <v>21.39799499511719</v>
      </c>
      <c r="P2131" s="4">
        <v>25.02079200744629</v>
      </c>
      <c r="Q2131" s="4">
        <v>20.18179893493652</v>
      </c>
      <c r="R2131" s="4">
        <v>101.4126129150391</v>
      </c>
      <c r="S2131" s="4">
        <v>122.1178588867188</v>
      </c>
      <c r="T2131" s="4">
        <v>13.98686695098877</v>
      </c>
      <c r="U2131" s="4">
        <v>18.84419631958008</v>
      </c>
      <c r="V2131" s="4">
        <v>55.5175666809082</v>
      </c>
      <c r="W2131" s="4">
        <v>74.80036163330078</v>
      </c>
      <c r="X2131" s="4">
        <v>499.4705810546875</v>
      </c>
      <c r="Y2131" s="4">
        <v>1999.912841796875</v>
      </c>
      <c r="Z2131" s="4">
        <v>313.7569580078125</v>
      </c>
      <c r="AA2131" s="4">
        <v>101.5235290527344</v>
      </c>
      <c r="AB2131" s="4">
        <v>5.183080196380615</v>
      </c>
      <c r="AC2131" s="4">
        <v>0.3883030414581299</v>
      </c>
      <c r="AD2131" s="4">
        <v>0.1091661304235458</v>
      </c>
      <c r="AE2131" s="4">
        <v>0.004192000720649958</v>
      </c>
      <c r="AF2131" s="4">
        <v>0.136406198143959</v>
      </c>
      <c r="AG2131" s="4">
        <v>0.0008982098079286516</v>
      </c>
      <c r="AH2131" s="4">
        <v>0.6666666865348816</v>
      </c>
      <c r="AI2131" s="4">
        <v>-0.2195652425289154</v>
      </c>
      <c r="AJ2131" s="4">
        <v>2.737391471862793</v>
      </c>
      <c r="AK2131" s="4">
        <v>1</v>
      </c>
      <c r="AL2131" s="4">
        <v>0</v>
      </c>
      <c r="AM2131" s="4">
        <v>0.1599999964237213</v>
      </c>
      <c r="AN2131" s="4">
        <v>111115</v>
      </c>
      <c r="AO2131" s="4">
        <f>X2131*0.000001/(K2131*0.0001)</f>
        <v>0.832450968424479</v>
      </c>
      <c r="AP2131" s="4">
        <f>(U2131-T2131)/(1000-U2131)*AO2131</f>
        <v>0.004121148263785366</v>
      </c>
      <c r="AQ2131" s="4">
        <f>(P2131+273.15)</f>
        <v>298.1707920074463</v>
      </c>
      <c r="AR2131" s="4">
        <f>(O2131+273.15)</f>
        <v>294.5479949951172</v>
      </c>
      <c r="AS2131" s="4">
        <f>(Y2131*AK2131+Z2131*AL2131)*AM2131</f>
        <v>319.9860475352543</v>
      </c>
      <c r="AT2131" s="4">
        <f>((AS2131+0.00000010773*(AR2131^4-AQ2131^4))-AP2131*44100)/(L2131*0.92*2*29.3+0.00000043092*AQ2131^3)</f>
        <v>1.109445901522467</v>
      </c>
      <c r="AU2131" s="4">
        <f>0.61365*EXP(17.502*J2131/(240.97+J2131))</f>
        <v>3.18362125566684</v>
      </c>
      <c r="AV2131" s="4">
        <f>AU2131*1000/AA2131</f>
        <v>31.35845734847506</v>
      </c>
      <c r="AW2131" s="4">
        <f>(AV2131-U2131)</f>
        <v>12.51426102889499</v>
      </c>
      <c r="AX2131" s="4">
        <f>IF(D2131,P2131,(O2131+P2131)/2)</f>
        <v>23.20939350128174</v>
      </c>
      <c r="AY2131" s="4">
        <f>0.61365*EXP(17.502*AX2131/(240.97+AX2131))</f>
        <v>2.855656867051715</v>
      </c>
      <c r="AZ2131" s="4">
        <f>IF(AW2131&lt;&gt;0,(1000-(AV2131+U2131)/2)/AW2131*AP2131,0)</f>
        <v>0.3210498778160271</v>
      </c>
      <c r="BA2131" s="4">
        <f>U2131*AA2131/1000</f>
        <v>1.913129312526318</v>
      </c>
      <c r="BB2131" s="4">
        <f>(AY2131-BA2131)</f>
        <v>0.9425275545253964</v>
      </c>
      <c r="BC2131" s="4">
        <f>1/(1.6/F2131+1.37/N2131)</f>
        <v>0.2039707645911097</v>
      </c>
      <c r="BD2131" s="4">
        <f>G2131*AA2131*0.001</f>
        <v>20.89105804100601</v>
      </c>
      <c r="BE2131" s="4">
        <f>G2131/S2131</f>
        <v>1.685056815576566</v>
      </c>
      <c r="BF2131" s="4">
        <f>(1-AP2131*AA2131/AU2131/F2131)*100</f>
        <v>63.69284083800291</v>
      </c>
      <c r="BG2131" s="4">
        <f>(S2131-E2131/(N2131/1.35))</f>
        <v>130.5503047786937</v>
      </c>
      <c r="BH2131" s="4">
        <f>E2131*BF2131/100/BG2131</f>
        <v>-0.08654677105215057</v>
      </c>
    </row>
    <row r="2132" ht="16" customHeight="1">
      <c r="A2132" s="4">
        <v>2006</v>
      </c>
      <c r="B2132" t="s" s="2">
        <v>2193</v>
      </c>
      <c r="C2132" s="4">
        <v>11652.000030823052</v>
      </c>
      <c r="D2132" s="4">
        <v>0</v>
      </c>
      <c r="E2132" s="4">
        <f>(R2132-S2132*(1000-T2132)/(1000-U2132))*AO2132</f>
        <v>-7.593973000553449</v>
      </c>
      <c r="F2132" s="4">
        <f>IF(AZ2132&lt;&gt;0,1/(1/AZ2132-1/N2132),0)</f>
        <v>0.3599744583587166</v>
      </c>
      <c r="G2132" s="4">
        <f>((BC2132-AP2132/2)*S2132-E2132)/(BC2132+AP2132/2)</f>
        <v>143.9289621294854</v>
      </c>
      <c r="H2132" s="4">
        <f>AP2132*1000</f>
        <v>4.11999964243915</v>
      </c>
      <c r="I2132" s="4">
        <f>(AU2132-BA2132)</f>
        <v>1.276333450794832</v>
      </c>
      <c r="J2132" s="4">
        <f>(P2132+AT2132*D2132)</f>
        <v>25.05259323120117</v>
      </c>
      <c r="K2132" s="4">
        <v>6</v>
      </c>
      <c r="L2132" s="4">
        <f>(K2132*AI2132+AJ2132)</f>
        <v>1.420000016689301</v>
      </c>
      <c r="M2132" s="4">
        <v>1</v>
      </c>
      <c r="N2132" s="4">
        <f>L2132*(M2132+1)*(M2132+1)/(M2132*M2132+1)</f>
        <v>2.840000033378601</v>
      </c>
      <c r="O2132" s="4">
        <v>21.39687728881836</v>
      </c>
      <c r="P2132" s="4">
        <v>25.05259323120117</v>
      </c>
      <c r="Q2132" s="4">
        <v>20.18019104003906</v>
      </c>
      <c r="R2132" s="4">
        <v>100.4975280761719</v>
      </c>
      <c r="S2132" s="4">
        <v>109.0803146362305</v>
      </c>
      <c r="T2132" s="4">
        <v>13.99014472961426</v>
      </c>
      <c r="U2132" s="4">
        <v>18.84623718261719</v>
      </c>
      <c r="V2132" s="4">
        <v>55.53314971923828</v>
      </c>
      <c r="W2132" s="4">
        <v>74.81143951416016</v>
      </c>
      <c r="X2132" s="4">
        <v>499.457519531250</v>
      </c>
      <c r="Y2132" s="4">
        <v>1999.845336914062</v>
      </c>
      <c r="Z2132" s="4">
        <v>321.7152404785156</v>
      </c>
      <c r="AA2132" s="4">
        <v>101.5230712890625</v>
      </c>
      <c r="AB2132" s="4">
        <v>5.183080196380615</v>
      </c>
      <c r="AC2132" s="4">
        <v>0.3883030414581299</v>
      </c>
      <c r="AD2132" s="4">
        <v>0.1091661304235458</v>
      </c>
      <c r="AE2132" s="4">
        <v>0.004192000720649958</v>
      </c>
      <c r="AF2132" s="4">
        <v>0.136406198143959</v>
      </c>
      <c r="AG2132" s="4">
        <v>0.0008982098079286516</v>
      </c>
      <c r="AH2132" s="4">
        <v>0.6666666865348816</v>
      </c>
      <c r="AI2132" s="4">
        <v>-0.2195652425289154</v>
      </c>
      <c r="AJ2132" s="4">
        <v>2.737391471862793</v>
      </c>
      <c r="AK2132" s="4">
        <v>1</v>
      </c>
      <c r="AL2132" s="4">
        <v>0</v>
      </c>
      <c r="AM2132" s="4">
        <v>0.1599999964237213</v>
      </c>
      <c r="AN2132" s="4">
        <v>111115</v>
      </c>
      <c r="AO2132" s="4">
        <f>X2132*0.000001/(K2132*0.0001)</f>
        <v>0.8324291992187499</v>
      </c>
      <c r="AP2132" s="4">
        <f>(U2132-T2132)/(1000-U2132)*AO2132</f>
        <v>0.00411999964243915</v>
      </c>
      <c r="AQ2132" s="4">
        <f>(P2132+273.15)</f>
        <v>298.2025932312011</v>
      </c>
      <c r="AR2132" s="4">
        <f>(O2132+273.15)</f>
        <v>294.5468772888183</v>
      </c>
      <c r="AS2132" s="4">
        <f>(Y2132*AK2132+Z2132*AL2132)*AM2132</f>
        <v>319.9752467542457</v>
      </c>
      <c r="AT2132" s="4">
        <f>((AS2132+0.00000010773*(AR2132^4-AQ2132^4))-AP2132*44100)/(L2132*0.92*2*29.3+0.00000043092*AQ2132^3)</f>
        <v>1.105583253745154</v>
      </c>
      <c r="AU2132" s="4">
        <f>0.61365*EXP(17.502*J2132/(240.97+J2132))</f>
        <v>3.189661331816257</v>
      </c>
      <c r="AV2132" s="4">
        <f>AU2132*1000/AA2132</f>
        <v>31.41809335864617</v>
      </c>
      <c r="AW2132" s="4">
        <f>(AV2132-U2132)</f>
        <v>12.57185617602899</v>
      </c>
      <c r="AX2132" s="4">
        <f>IF(D2132,P2132,(O2132+P2132)/2)</f>
        <v>23.22473526000977</v>
      </c>
      <c r="AY2132" s="4">
        <f>0.61365*EXP(17.502*AX2132/(240.97+AX2132))</f>
        <v>2.85830542848887</v>
      </c>
      <c r="AZ2132" s="4">
        <f>IF(AW2132&lt;&gt;0,(1000-(AV2132+U2132)/2)/AW2132*AP2132,0)</f>
        <v>0.3194798822284239</v>
      </c>
      <c r="BA2132" s="4">
        <f>U2132*AA2132/1000</f>
        <v>1.913327881021425</v>
      </c>
      <c r="BB2132" s="4">
        <f>(AY2132-BA2132)</f>
        <v>0.9449775474674447</v>
      </c>
      <c r="BC2132" s="4">
        <f>1/(1.6/F2132+1.37/N2132)</f>
        <v>0.2029569135220566</v>
      </c>
      <c r="BD2132" s="4">
        <f>G2132*AA2132*0.001</f>
        <v>14.61211028283252</v>
      </c>
      <c r="BE2132" s="4">
        <f>G2132/S2132</f>
        <v>1.319476961626586</v>
      </c>
      <c r="BF2132" s="4">
        <f>(1-AP2132*AA2132/AU2132/F2132)*100</f>
        <v>63.57113288180469</v>
      </c>
      <c r="BG2132" s="4">
        <f>(S2132-E2132/(N2132/1.35))</f>
        <v>112.6901257032223</v>
      </c>
      <c r="BH2132" s="4">
        <f>E2132*BF2132/100/BG2132</f>
        <v>-0.0428393760062348</v>
      </c>
    </row>
    <row r="2133" ht="16" customHeight="1">
      <c r="A2133" s="4">
        <v>2007</v>
      </c>
      <c r="B2133" t="s" s="2">
        <v>2194</v>
      </c>
      <c r="C2133" s="4">
        <v>11657.000030711293</v>
      </c>
      <c r="D2133" s="4">
        <v>0</v>
      </c>
      <c r="E2133" s="4">
        <f>(R2133-S2133*(1000-T2133)/(1000-U2133))*AO2133</f>
        <v>-3.918833460175026</v>
      </c>
      <c r="F2133" s="4">
        <f>IF(AZ2133&lt;&gt;0,1/(1/AZ2133-1/N2133),0)</f>
        <v>0.3578644840969766</v>
      </c>
      <c r="G2133" s="4">
        <f>((BC2133-AP2133/2)*S2133-E2133)/(BC2133+AP2133/2)</f>
        <v>121.7649878328335</v>
      </c>
      <c r="H2133" s="4">
        <f>AP2133*1000</f>
        <v>4.117356325529466</v>
      </c>
      <c r="I2133" s="4">
        <f>(AU2133-BA2133)</f>
        <v>1.282148110614229</v>
      </c>
      <c r="J2133" s="4">
        <f>(P2133+AT2133*D2133)</f>
        <v>25.08339691162109</v>
      </c>
      <c r="K2133" s="4">
        <v>6</v>
      </c>
      <c r="L2133" s="4">
        <f>(K2133*AI2133+AJ2133)</f>
        <v>1.420000016689301</v>
      </c>
      <c r="M2133" s="4">
        <v>1</v>
      </c>
      <c r="N2133" s="4">
        <f>L2133*(M2133+1)*(M2133+1)/(M2133*M2133+1)</f>
        <v>2.840000033378601</v>
      </c>
      <c r="O2133" s="4">
        <v>21.39334487915039</v>
      </c>
      <c r="P2133" s="4">
        <v>25.08339691162109</v>
      </c>
      <c r="Q2133" s="4">
        <v>20.1772518157959</v>
      </c>
      <c r="R2133" s="4">
        <v>100.4725952148438</v>
      </c>
      <c r="S2133" s="4">
        <v>104.6625595092773</v>
      </c>
      <c r="T2133" s="4">
        <v>13.993821144104</v>
      </c>
      <c r="U2133" s="4">
        <v>18.84672355651855</v>
      </c>
      <c r="V2133" s="4">
        <v>55.55732345581055</v>
      </c>
      <c r="W2133" s="4">
        <v>74.82828521728516</v>
      </c>
      <c r="X2133" s="4">
        <v>499.4649353027344</v>
      </c>
      <c r="Y2133" s="4">
        <v>1999.760253906250</v>
      </c>
      <c r="Z2133" s="4">
        <v>328.0702209472656</v>
      </c>
      <c r="AA2133" s="4">
        <v>101.5228652954102</v>
      </c>
      <c r="AB2133" s="4">
        <v>5.183080196380615</v>
      </c>
      <c r="AC2133" s="4">
        <v>0.3883030414581299</v>
      </c>
      <c r="AD2133" s="4">
        <v>0.1091661304235458</v>
      </c>
      <c r="AE2133" s="4">
        <v>0.004192000720649958</v>
      </c>
      <c r="AF2133" s="4">
        <v>0.136406198143959</v>
      </c>
      <c r="AG2133" s="4">
        <v>0.0008982098079286516</v>
      </c>
      <c r="AH2133" s="4">
        <v>0.6666666865348816</v>
      </c>
      <c r="AI2133" s="4">
        <v>-0.2195652425289154</v>
      </c>
      <c r="AJ2133" s="4">
        <v>2.737391471862793</v>
      </c>
      <c r="AK2133" s="4">
        <v>1</v>
      </c>
      <c r="AL2133" s="4">
        <v>0</v>
      </c>
      <c r="AM2133" s="4">
        <v>0.1599999964237213</v>
      </c>
      <c r="AN2133" s="4">
        <v>111115</v>
      </c>
      <c r="AO2133" s="4">
        <f>X2133*0.000001/(K2133*0.0001)</f>
        <v>0.8324415588378905</v>
      </c>
      <c r="AP2133" s="4">
        <f>(U2133-T2133)/(1000-U2133)*AO2133</f>
        <v>0.004117356325529465</v>
      </c>
      <c r="AQ2133" s="4">
        <f>(P2133+273.15)</f>
        <v>298.2333969116211</v>
      </c>
      <c r="AR2133" s="4">
        <f>(O2133+273.15)</f>
        <v>294.5433448791504</v>
      </c>
      <c r="AS2133" s="4">
        <f>(Y2133*AK2133+Z2133*AL2133)*AM2133</f>
        <v>319.9616334733</v>
      </c>
      <c r="AT2133" s="4">
        <f>((AS2133+0.00000010773*(AR2133^4-AQ2133^4))-AP2133*44100)/(L2133*0.92*2*29.3+0.00000043092*AQ2133^3)</f>
        <v>1.102265627142102</v>
      </c>
      <c r="AU2133" s="4">
        <f>0.61365*EXP(17.502*J2133/(240.97+J2133))</f>
        <v>3.195521487502496</v>
      </c>
      <c r="AV2133" s="4">
        <f>AU2133*1000/AA2133</f>
        <v>31.4758796277489</v>
      </c>
      <c r="AW2133" s="4">
        <f>(AV2133-U2133)</f>
        <v>12.62915607123034</v>
      </c>
      <c r="AX2133" s="4">
        <f>IF(D2133,P2133,(O2133+P2133)/2)</f>
        <v>23.23837089538574</v>
      </c>
      <c r="AY2133" s="4">
        <f>0.61365*EXP(17.502*AX2133/(240.97+AX2133))</f>
        <v>2.860661252535976</v>
      </c>
      <c r="AZ2133" s="4">
        <f>IF(AW2133&lt;&gt;0,(1000-(AV2133+U2133)/2)/AW2133*AP2133,0)</f>
        <v>0.3178168247048606</v>
      </c>
      <c r="BA2133" s="4">
        <f>U2133*AA2133/1000</f>
        <v>1.913373376888267</v>
      </c>
      <c r="BB2133" s="4">
        <f>(AY2133-BA2133)</f>
        <v>0.9472878756477094</v>
      </c>
      <c r="BC2133" s="4">
        <f>1/(1.6/F2133+1.37/N2133)</f>
        <v>0.2018831447612535</v>
      </c>
      <c r="BD2133" s="4">
        <f>G2133*AA2133*0.001</f>
        <v>12.36193045745001</v>
      </c>
      <c r="BE2133" s="4">
        <f>G2133/S2133</f>
        <v>1.163405408808488</v>
      </c>
      <c r="BF2133" s="4">
        <f>(1-AP2133*AA2133/AU2133/F2133)*100</f>
        <v>63.4470882192299</v>
      </c>
      <c r="BG2133" s="4">
        <f>(S2133-E2133/(N2133/1.35))</f>
        <v>106.5253852519033</v>
      </c>
      <c r="BH2133" s="4">
        <f>E2133*BF2133/100/BG2133</f>
        <v>-0.02334078132421045</v>
      </c>
    </row>
    <row r="2134" ht="16" customHeight="1">
      <c r="A2134" s="4">
        <v>2008</v>
      </c>
      <c r="B2134" t="s" s="2">
        <v>2195</v>
      </c>
      <c r="C2134" s="4">
        <v>11662.000030599535</v>
      </c>
      <c r="D2134" s="4">
        <v>0</v>
      </c>
      <c r="E2134" s="4">
        <f>(R2134-S2134*(1000-T2134)/(1000-U2134))*AO2134</f>
        <v>-2.517532541587134</v>
      </c>
      <c r="F2134" s="4">
        <f>IF(AZ2134&lt;&gt;0,1/(1/AZ2134-1/N2134),0)</f>
        <v>0.3564672140366809</v>
      </c>
      <c r="G2134" s="4">
        <f>((BC2134-AP2134/2)*S2134-E2134)/(BC2134+AP2134/2)</f>
        <v>113.2622907871707</v>
      </c>
      <c r="H2134" s="4">
        <f>AP2134*1000</f>
        <v>4.109938439580389</v>
      </c>
      <c r="I2134" s="4">
        <f>(AU2134-BA2134)</f>
        <v>1.284283691452091</v>
      </c>
      <c r="J2134" s="4">
        <f>(P2134+AT2134*D2134)</f>
        <v>25.09206962585449</v>
      </c>
      <c r="K2134" s="4">
        <v>6</v>
      </c>
      <c r="L2134" s="4">
        <f>(K2134*AI2134+AJ2134)</f>
        <v>1.420000016689301</v>
      </c>
      <c r="M2134" s="4">
        <v>1</v>
      </c>
      <c r="N2134" s="4">
        <f>L2134*(M2134+1)*(M2134+1)/(M2134*M2134+1)</f>
        <v>2.840000033378601</v>
      </c>
      <c r="O2134" s="4">
        <v>21.38397789001465</v>
      </c>
      <c r="P2134" s="4">
        <v>25.09206962585449</v>
      </c>
      <c r="Q2134" s="4">
        <v>20.12067985534668</v>
      </c>
      <c r="R2134" s="4">
        <v>100.4407577514648</v>
      </c>
      <c r="S2134" s="4">
        <v>102.9566040039062</v>
      </c>
      <c r="T2134" s="4">
        <v>13.99801826477051</v>
      </c>
      <c r="U2134" s="4">
        <v>18.84198760986328</v>
      </c>
      <c r="V2134" s="4">
        <v>55.60103988647461</v>
      </c>
      <c r="W2134" s="4">
        <v>74.84937286376953</v>
      </c>
      <c r="X2134" s="4">
        <v>499.4869384765625</v>
      </c>
      <c r="Y2134" s="4">
        <v>1999.616088867188</v>
      </c>
      <c r="Z2134" s="4">
        <v>329.740722656250</v>
      </c>
      <c r="AA2134" s="4">
        <v>101.5226974487305</v>
      </c>
      <c r="AB2134" s="4">
        <v>5.183080196380615</v>
      </c>
      <c r="AC2134" s="4">
        <v>0.3883030414581299</v>
      </c>
      <c r="AD2134" s="4">
        <v>0.1091661304235458</v>
      </c>
      <c r="AE2134" s="4">
        <v>0.004192000720649958</v>
      </c>
      <c r="AF2134" s="4">
        <v>0.136406198143959</v>
      </c>
      <c r="AG2134" s="4">
        <v>0.0008982098079286516</v>
      </c>
      <c r="AH2134" s="4">
        <v>0.6666666865348816</v>
      </c>
      <c r="AI2134" s="4">
        <v>-0.2195652425289154</v>
      </c>
      <c r="AJ2134" s="4">
        <v>2.737391471862793</v>
      </c>
      <c r="AK2134" s="4">
        <v>1</v>
      </c>
      <c r="AL2134" s="4">
        <v>0</v>
      </c>
      <c r="AM2134" s="4">
        <v>0.1599999964237213</v>
      </c>
      <c r="AN2134" s="4">
        <v>111115</v>
      </c>
      <c r="AO2134" s="4">
        <f>X2134*0.000001/(K2134*0.0001)</f>
        <v>0.8324782307942707</v>
      </c>
      <c r="AP2134" s="4">
        <f>(U2134-T2134)/(1000-U2134)*AO2134</f>
        <v>0.004109938439580389</v>
      </c>
      <c r="AQ2134" s="4">
        <f>(P2134+273.15)</f>
        <v>298.2420696258545</v>
      </c>
      <c r="AR2134" s="4">
        <f>(O2134+273.15)</f>
        <v>294.5339778900146</v>
      </c>
      <c r="AS2134" s="4">
        <f>(Y2134*AK2134+Z2134*AL2134)*AM2134</f>
        <v>319.9385670675656</v>
      </c>
      <c r="AT2134" s="4">
        <f>((AS2134+0.00000010773*(AR2134^4-AQ2134^4))-AP2134*44100)/(L2134*0.92*2*29.3+0.00000043092*AQ2134^3)</f>
        <v>1.103409962829798</v>
      </c>
      <c r="AU2134" s="4">
        <f>0.61365*EXP(17.502*J2134/(240.97+J2134))</f>
        <v>3.197173098900969</v>
      </c>
      <c r="AV2134" s="4">
        <f>AU2134*1000/AA2134</f>
        <v>31.49220006211477</v>
      </c>
      <c r="AW2134" s="4">
        <f>(AV2134-U2134)</f>
        <v>12.65021245225149</v>
      </c>
      <c r="AX2134" s="4">
        <f>IF(D2134,P2134,(O2134+P2134)/2)</f>
        <v>23.23802375793457</v>
      </c>
      <c r="AY2134" s="4">
        <f>0.61365*EXP(17.502*AX2134/(240.97+AX2134))</f>
        <v>2.860601256655532</v>
      </c>
      <c r="AZ2134" s="4">
        <f>IF(AW2134&lt;&gt;0,(1000-(AV2134+U2134)/2)/AW2134*AP2134,0)</f>
        <v>0.3167143040746523</v>
      </c>
      <c r="BA2134" s="4">
        <f>U2134*AA2134/1000</f>
        <v>1.912889407448878</v>
      </c>
      <c r="BB2134" s="4">
        <f>(AY2134-BA2134)</f>
        <v>0.9477118492066539</v>
      </c>
      <c r="BC2134" s="4">
        <f>1/(1.6/F2134+1.37/N2134)</f>
        <v>0.2011713931982794</v>
      </c>
      <c r="BD2134" s="4">
        <f>G2134*AA2134*0.001</f>
        <v>11.49869327993607</v>
      </c>
      <c r="BE2134" s="4">
        <f>G2134/S2134</f>
        <v>1.100097384553141</v>
      </c>
      <c r="BF2134" s="4">
        <f>(1-AP2134*AA2134/AU2134/F2134)*100</f>
        <v>63.3889045923724</v>
      </c>
      <c r="BG2134" s="4">
        <f>(S2134-E2134/(N2134/1.35))</f>
        <v>104.1533184022154</v>
      </c>
      <c r="BH2134" s="4">
        <f>E2134*BF2134/100/BG2134</f>
        <v>-0.01532199189953656</v>
      </c>
    </row>
    <row r="2135" ht="16" customHeight="1">
      <c r="A2135" s="4">
        <v>2009</v>
      </c>
      <c r="B2135" t="s" s="2">
        <v>2196</v>
      </c>
      <c r="C2135" s="4">
        <v>11667.5000304766</v>
      </c>
      <c r="D2135" s="4">
        <v>0</v>
      </c>
      <c r="E2135" s="4">
        <f>(R2135-S2135*(1000-T2135)/(1000-U2135))*AO2135</f>
        <v>-2.004016959330265</v>
      </c>
      <c r="F2135" s="4">
        <f>IF(AZ2135&lt;&gt;0,1/(1/AZ2135-1/N2135),0)</f>
        <v>0.3551428080311528</v>
      </c>
      <c r="G2135" s="4">
        <f>((BC2135-AP2135/2)*S2135-E2135)/(BC2135+AP2135/2)</f>
        <v>110.065852448195</v>
      </c>
      <c r="H2135" s="4">
        <f>AP2135*1000</f>
        <v>4.096423485279158</v>
      </c>
      <c r="I2135" s="4">
        <f>(AU2135-BA2135)</f>
        <v>1.284317387713696</v>
      </c>
      <c r="J2135" s="4">
        <f>(P2135+AT2135*D2135)</f>
        <v>25.08572387695312</v>
      </c>
      <c r="K2135" s="4">
        <v>6</v>
      </c>
      <c r="L2135" s="4">
        <f>(K2135*AI2135+AJ2135)</f>
        <v>1.420000016689301</v>
      </c>
      <c r="M2135" s="4">
        <v>1</v>
      </c>
      <c r="N2135" s="4">
        <f>L2135*(M2135+1)*(M2135+1)/(M2135*M2135+1)</f>
        <v>2.840000033378601</v>
      </c>
      <c r="O2135" s="4">
        <v>21.34931182861328</v>
      </c>
      <c r="P2135" s="4">
        <v>25.08572387695312</v>
      </c>
      <c r="Q2135" s="4">
        <v>19.95553207397461</v>
      </c>
      <c r="R2135" s="4">
        <v>100.3352584838867</v>
      </c>
      <c r="S2135" s="4">
        <v>102.2394180297852</v>
      </c>
      <c r="T2135" s="4">
        <v>14.00174522399902</v>
      </c>
      <c r="U2135" s="4">
        <v>18.82975578308105</v>
      </c>
      <c r="V2135" s="4">
        <v>55.72042846679688</v>
      </c>
      <c r="W2135" s="4">
        <v>74.94605255126953</v>
      </c>
      <c r="X2135" s="4">
        <v>499.4962768554688</v>
      </c>
      <c r="Y2135" s="4">
        <v>1999.480590820312</v>
      </c>
      <c r="Z2135" s="4">
        <v>324.7422485351562</v>
      </c>
      <c r="AA2135" s="4">
        <v>101.5226745605469</v>
      </c>
      <c r="AB2135" s="4">
        <v>5.183080196380615</v>
      </c>
      <c r="AC2135" s="4">
        <v>0.3883030414581299</v>
      </c>
      <c r="AD2135" s="4">
        <v>0.1091661304235458</v>
      </c>
      <c r="AE2135" s="4">
        <v>0.004192000720649958</v>
      </c>
      <c r="AF2135" s="4">
        <v>0.136406198143959</v>
      </c>
      <c r="AG2135" s="4">
        <v>0.0008982098079286516</v>
      </c>
      <c r="AH2135" s="4">
        <v>0.6666666865348816</v>
      </c>
      <c r="AI2135" s="4">
        <v>-0.2195652425289154</v>
      </c>
      <c r="AJ2135" s="4">
        <v>2.737391471862793</v>
      </c>
      <c r="AK2135" s="4">
        <v>1</v>
      </c>
      <c r="AL2135" s="4">
        <v>0</v>
      </c>
      <c r="AM2135" s="4">
        <v>0.1599999964237213</v>
      </c>
      <c r="AN2135" s="4">
        <v>111115</v>
      </c>
      <c r="AO2135" s="4">
        <f>X2135*0.000001/(K2135*0.0001)</f>
        <v>0.8324937947591146</v>
      </c>
      <c r="AP2135" s="4">
        <f>(U2135-T2135)/(1000-U2135)*AO2135</f>
        <v>0.004096423485279158</v>
      </c>
      <c r="AQ2135" s="4">
        <f>(P2135+273.15)</f>
        <v>298.2357238769531</v>
      </c>
      <c r="AR2135" s="4">
        <f>(O2135+273.15)</f>
        <v>294.4993118286133</v>
      </c>
      <c r="AS2135" s="4">
        <f>(Y2135*AK2135+Z2135*AL2135)*AM2135</f>
        <v>319.9168873805502</v>
      </c>
      <c r="AT2135" s="4">
        <f>((AS2135+0.00000010773*(AR2135^4-AQ2135^4))-AP2135*44100)/(L2135*0.92*2*29.3+0.00000043092*AQ2135^3)</f>
        <v>1.106433796294021</v>
      </c>
      <c r="AU2135" s="4">
        <f>0.61365*EXP(17.502*J2135/(240.97+J2135))</f>
        <v>3.195964556134009</v>
      </c>
      <c r="AV2135" s="4">
        <f>AU2135*1000/AA2135</f>
        <v>31.48030299603637</v>
      </c>
      <c r="AW2135" s="4">
        <f>(AV2135-U2135)</f>
        <v>12.65054721295531</v>
      </c>
      <c r="AX2135" s="4">
        <f>IF(D2135,P2135,(O2135+P2135)/2)</f>
        <v>23.2175178527832</v>
      </c>
      <c r="AY2135" s="4">
        <f>0.61365*EXP(17.502*AX2135/(240.97+AX2135))</f>
        <v>2.857059166493647</v>
      </c>
      <c r="AZ2135" s="4">
        <f>IF(AW2135&lt;&gt;0,(1000-(AV2135+U2135)/2)/AW2135*AP2135,0)</f>
        <v>0.31566838689992</v>
      </c>
      <c r="BA2135" s="4">
        <f>U2135*AA2135/1000</f>
        <v>1.911647168420313</v>
      </c>
      <c r="BB2135" s="4">
        <f>(AY2135-BA2135)</f>
        <v>0.945411998073334</v>
      </c>
      <c r="BC2135" s="4">
        <f>1/(1.6/F2135+1.37/N2135)</f>
        <v>0.2004962576089415</v>
      </c>
      <c r="BD2135" s="4">
        <f>G2135*AA2135*0.001</f>
        <v>11.17417971832728</v>
      </c>
      <c r="BE2135" s="4">
        <f>G2135/S2135</f>
        <v>1.076550068156001</v>
      </c>
      <c r="BF2135" s="4">
        <f>(1-AP2135*AA2135/AU2135/F2135)*100</f>
        <v>63.35937109633954</v>
      </c>
      <c r="BG2135" s="4">
        <f>(S2135-E2135/(N2135/1.35))</f>
        <v>103.1920317140453</v>
      </c>
      <c r="BH2135" s="4">
        <f>E2135*BF2135/100/BG2135</f>
        <v>-0.01230455996461228</v>
      </c>
    </row>
    <row r="2136" ht="16" customHeight="1">
      <c r="A2136" s="4">
        <v>2010</v>
      </c>
      <c r="B2136" t="s" s="2">
        <v>2197</v>
      </c>
      <c r="C2136" s="4">
        <v>11672.500030364841</v>
      </c>
      <c r="D2136" s="4">
        <v>0</v>
      </c>
      <c r="E2136" s="4">
        <f>(R2136-S2136*(1000-T2136)/(1000-U2136))*AO2136</f>
        <v>-1.871749884307346</v>
      </c>
      <c r="F2136" s="4">
        <f>IF(AZ2136&lt;&gt;0,1/(1/AZ2136-1/N2136),0)</f>
        <v>0.3550515347854237</v>
      </c>
      <c r="G2136" s="4">
        <f>((BC2136-AP2136/2)*S2136-E2136)/(BC2136+AP2136/2)</f>
        <v>109.1248614074433</v>
      </c>
      <c r="H2136" s="4">
        <f>AP2136*1000</f>
        <v>4.081532938094449</v>
      </c>
      <c r="I2136" s="4">
        <f>(AU2136-BA2136)</f>
        <v>1.279988067876271</v>
      </c>
      <c r="J2136" s="4">
        <f>(P2136+AT2136*D2136)</f>
        <v>25.0551700592041</v>
      </c>
      <c r="K2136" s="4">
        <v>6</v>
      </c>
      <c r="L2136" s="4">
        <f>(K2136*AI2136+AJ2136)</f>
        <v>1.420000016689301</v>
      </c>
      <c r="M2136" s="4">
        <v>1</v>
      </c>
      <c r="N2136" s="4">
        <f>L2136*(M2136+1)*(M2136+1)/(M2136*M2136+1)</f>
        <v>2.840000033378601</v>
      </c>
      <c r="O2136" s="4">
        <v>21.28583526611328</v>
      </c>
      <c r="P2136" s="4">
        <v>25.0551700592041</v>
      </c>
      <c r="Q2136" s="4">
        <v>19.75019264221191</v>
      </c>
      <c r="R2136" s="4">
        <v>100.1872711181641</v>
      </c>
      <c r="S2136" s="4">
        <v>101.935905456543</v>
      </c>
      <c r="T2136" s="4">
        <v>14.0045051574707</v>
      </c>
      <c r="U2136" s="4">
        <v>18.81514358520508</v>
      </c>
      <c r="V2136" s="4">
        <v>55.92881774902344</v>
      </c>
      <c r="W2136" s="4">
        <v>75.15515899658203</v>
      </c>
      <c r="X2136" s="4">
        <v>499.4852600097656</v>
      </c>
      <c r="Y2136" s="4">
        <v>1999.465332031250</v>
      </c>
      <c r="Z2136" s="4">
        <v>323.4170837402344</v>
      </c>
      <c r="AA2136" s="4">
        <v>101.5226440429688</v>
      </c>
      <c r="AB2136" s="4">
        <v>5.183080196380615</v>
      </c>
      <c r="AC2136" s="4">
        <v>0.3883030414581299</v>
      </c>
      <c r="AD2136" s="4">
        <v>0.1091661304235458</v>
      </c>
      <c r="AE2136" s="4">
        <v>0.004192000720649958</v>
      </c>
      <c r="AF2136" s="4">
        <v>0.136406198143959</v>
      </c>
      <c r="AG2136" s="4">
        <v>0.0008982098079286516</v>
      </c>
      <c r="AH2136" s="4">
        <v>0.6666666865348816</v>
      </c>
      <c r="AI2136" s="4">
        <v>-0.2195652425289154</v>
      </c>
      <c r="AJ2136" s="4">
        <v>2.737391471862793</v>
      </c>
      <c r="AK2136" s="4">
        <v>1</v>
      </c>
      <c r="AL2136" s="4">
        <v>0</v>
      </c>
      <c r="AM2136" s="4">
        <v>0.1599999964237213</v>
      </c>
      <c r="AN2136" s="4">
        <v>111115</v>
      </c>
      <c r="AO2136" s="4">
        <f>X2136*0.000001/(K2136*0.0001)</f>
        <v>0.8324754333496093</v>
      </c>
      <c r="AP2136" s="4">
        <f>(U2136-T2136)/(1000-U2136)*AO2136</f>
        <v>0.004081532938094448</v>
      </c>
      <c r="AQ2136" s="4">
        <f>(P2136+273.15)</f>
        <v>298.2051700592041</v>
      </c>
      <c r="AR2136" s="4">
        <f>(O2136+273.15)</f>
        <v>294.4358352661133</v>
      </c>
      <c r="AS2136" s="4">
        <f>(Y2136*AK2136+Z2136*AL2136)*AM2136</f>
        <v>319.9144459743547</v>
      </c>
      <c r="AT2136" s="4">
        <f>((AS2136+0.00000010773*(AR2136^4-AQ2136^4))-AP2136*44100)/(L2136*0.92*2*29.3+0.00000043092*AQ2136^3)</f>
        <v>1.109944606985664</v>
      </c>
      <c r="AU2136" s="4">
        <f>0.61365*EXP(17.502*J2136/(240.97+J2136))</f>
        <v>3.190151192694393</v>
      </c>
      <c r="AV2136" s="4">
        <f>AU2136*1000/AA2136</f>
        <v>31.42305071708124</v>
      </c>
      <c r="AW2136" s="4">
        <f>(AV2136-U2136)</f>
        <v>12.60790713187616</v>
      </c>
      <c r="AX2136" s="4">
        <f>IF(D2136,P2136,(O2136+P2136)/2)</f>
        <v>23.17050266265869</v>
      </c>
      <c r="AY2136" s="4">
        <f>0.61365*EXP(17.502*AX2136/(240.97+AX2136))</f>
        <v>2.848952469800552</v>
      </c>
      <c r="AZ2136" s="4">
        <f>IF(AW2136&lt;&gt;0,(1000-(AV2136+U2136)/2)/AW2136*AP2136,0)</f>
        <v>0.3155962741537702</v>
      </c>
      <c r="BA2136" s="4">
        <f>U2136*AA2136/1000</f>
        <v>1.910163124818122</v>
      </c>
      <c r="BB2136" s="4">
        <f>(AY2136-BA2136)</f>
        <v>0.9387893449824298</v>
      </c>
      <c r="BC2136" s="4">
        <f>1/(1.6/F2136+1.37/N2136)</f>
        <v>0.200449711780394</v>
      </c>
      <c r="BD2136" s="4">
        <f>G2136*AA2136*0.001</f>
        <v>11.07864446090617</v>
      </c>
      <c r="BE2136" s="4">
        <f>G2136/S2136</f>
        <v>1.070524276197901</v>
      </c>
      <c r="BF2136" s="4">
        <f>(1-AP2136*AA2136/AU2136/F2136)*100</f>
        <v>63.41664217628248</v>
      </c>
      <c r="BG2136" s="4">
        <f>(S2136-E2136/(N2136/1.35))</f>
        <v>102.8256457079925</v>
      </c>
      <c r="BH2136" s="4">
        <f>E2136*BF2136/100/BG2136</f>
        <v>-0.01154382176151904</v>
      </c>
    </row>
    <row r="2137" ht="29" customHeight="1">
      <c r="A2137" t="s" s="2">
        <v>9</v>
      </c>
      <c r="B2137" t="s" s="5">
        <v>2198</v>
      </c>
      <c r="C2137" s="3"/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3"/>
      <c r="AJ2137" s="3"/>
      <c r="AK2137" s="3"/>
      <c r="AL2137" s="3"/>
      <c r="AM2137" s="3"/>
      <c r="AN2137" s="3"/>
      <c r="AO2137" s="3"/>
      <c r="AP2137" s="3"/>
      <c r="AQ2137" s="3"/>
      <c r="AR2137" s="3"/>
      <c r="AS2137" s="3"/>
      <c r="AT2137" s="3"/>
      <c r="AU2137" s="3"/>
      <c r="AV2137" s="3"/>
      <c r="AW2137" s="3"/>
      <c r="AX2137" s="3"/>
      <c r="AY2137" s="3"/>
      <c r="AZ2137" s="3"/>
      <c r="BA2137" s="3"/>
      <c r="BB2137" s="3"/>
      <c r="BC2137" s="3"/>
      <c r="BD2137" s="3"/>
      <c r="BE2137" s="3"/>
      <c r="BF2137" s="3"/>
      <c r="BG2137" s="3"/>
      <c r="BH2137" s="3"/>
    </row>
    <row r="2138" ht="16" customHeight="1">
      <c r="A2138" s="4">
        <v>2011</v>
      </c>
      <c r="B2138" t="s" s="2">
        <v>2199</v>
      </c>
      <c r="C2138" s="4">
        <v>11695.000032566488</v>
      </c>
      <c r="D2138" s="4">
        <v>0</v>
      </c>
      <c r="E2138" s="4">
        <f>(R2138-S2138*(1000-T2138)/(1000-U2138))*AO2138</f>
        <v>-1.851614223236437</v>
      </c>
      <c r="F2138" s="4">
        <f>IF(AZ2138&lt;&gt;0,1/(1/AZ2138-1/N2138),0)</f>
        <v>0.3494044687472765</v>
      </c>
      <c r="G2138" s="4">
        <f>((BC2138-AP2138/2)*S2138-E2138)/(BC2138+AP2138/2)</f>
        <v>109.1337553327254</v>
      </c>
      <c r="H2138" s="4">
        <f>AP2138*1000</f>
        <v>4.014788312333389</v>
      </c>
      <c r="I2138" s="4">
        <f>(AU2138-BA2138)</f>
        <v>1.277168766855325</v>
      </c>
      <c r="J2138" s="4">
        <f>(P2138+AT2138*D2138)</f>
        <v>25.03910064697266</v>
      </c>
      <c r="K2138" s="4">
        <v>6</v>
      </c>
      <c r="L2138" s="4">
        <f>(K2138*AI2138+AJ2138)</f>
        <v>1.420000016689301</v>
      </c>
      <c r="M2138" s="4">
        <v>1</v>
      </c>
      <c r="N2138" s="4">
        <f>L2138*(M2138+1)*(M2138+1)/(M2138*M2138+1)</f>
        <v>2.840000033378601</v>
      </c>
      <c r="O2138" s="4">
        <v>21.25514793395996</v>
      </c>
      <c r="P2138" s="4">
        <v>25.03910064697266</v>
      </c>
      <c r="Q2138" s="4">
        <v>19.68976402282715</v>
      </c>
      <c r="R2138" s="4">
        <v>100.1730880737305</v>
      </c>
      <c r="S2138" s="4">
        <v>101.9058990478516</v>
      </c>
      <c r="T2138" s="4">
        <v>14.08067607879639</v>
      </c>
      <c r="U2138" s="4">
        <v>18.81278610229492</v>
      </c>
      <c r="V2138" s="4">
        <v>56.6737174987793</v>
      </c>
      <c r="W2138" s="4">
        <v>75.26676177978516</v>
      </c>
      <c r="X2138" s="4">
        <v>499.4717712402344</v>
      </c>
      <c r="Y2138" s="4">
        <v>1999.494140625</v>
      </c>
      <c r="Z2138" s="4">
        <v>326.6336059570312</v>
      </c>
      <c r="AA2138" s="4">
        <v>101.5229034423828</v>
      </c>
      <c r="AB2138" s="4">
        <v>4.11871337890625</v>
      </c>
      <c r="AC2138" s="4">
        <v>0.4081602692604065</v>
      </c>
      <c r="AD2138" s="4">
        <v>0.2136809527873993</v>
      </c>
      <c r="AE2138" s="4">
        <v>0.002162055810913444</v>
      </c>
      <c r="AF2138" s="4">
        <v>0.2474867701530457</v>
      </c>
      <c r="AG2138" s="4">
        <v>0.004543042741715908</v>
      </c>
      <c r="AH2138" s="4">
        <v>1</v>
      </c>
      <c r="AI2138" s="4">
        <v>-0.2195652425289154</v>
      </c>
      <c r="AJ2138" s="4">
        <v>2.737391471862793</v>
      </c>
      <c r="AK2138" s="4">
        <v>1</v>
      </c>
      <c r="AL2138" s="4">
        <v>0</v>
      </c>
      <c r="AM2138" s="4">
        <v>0.1599999964237213</v>
      </c>
      <c r="AN2138" s="4">
        <v>111115</v>
      </c>
      <c r="AO2138" s="4">
        <f>X2138*0.000001/(K2138*0.0001)</f>
        <v>0.8324529520670572</v>
      </c>
      <c r="AP2138" s="4">
        <f>(U2138-T2138)/(1000-U2138)*AO2138</f>
        <v>0.004014788312333388</v>
      </c>
      <c r="AQ2138" s="4">
        <f>(P2138+273.15)</f>
        <v>298.1891006469726</v>
      </c>
      <c r="AR2138" s="4">
        <f>(O2138+273.15)</f>
        <v>294.4051479339599</v>
      </c>
      <c r="AS2138" s="4">
        <f>(Y2138*AK2138+Z2138*AL2138)*AM2138</f>
        <v>319.9190553492517</v>
      </c>
      <c r="AT2138" s="4">
        <f>((AS2138+0.00000010773*(AR2138^4-AQ2138^4))-AP2138*44100)/(L2138*0.92*2*29.3+0.00000043092*AQ2138^3)</f>
        <v>1.141726927711998</v>
      </c>
      <c r="AU2138" s="4">
        <f>0.61365*EXP(17.502*J2138/(240.97+J2138))</f>
        <v>3.187097433800814</v>
      </c>
      <c r="AV2138" s="4">
        <f>AU2138*1000/AA2138</f>
        <v>31.39289092150112</v>
      </c>
      <c r="AW2138" s="4">
        <f>(AV2138-U2138)</f>
        <v>12.5801048192062</v>
      </c>
      <c r="AX2138" s="4">
        <f>IF(D2138,P2138,(O2138+P2138)/2)</f>
        <v>23.14712429046631</v>
      </c>
      <c r="AY2138" s="4">
        <f>0.61365*EXP(17.502*AX2138/(240.97+AX2138))</f>
        <v>2.844928898404106</v>
      </c>
      <c r="AZ2138" s="4">
        <f>IF(AW2138&lt;&gt;0,(1000-(AV2138+U2138)/2)/AW2138*AP2138,0)</f>
        <v>0.3111266389206764</v>
      </c>
      <c r="BA2138" s="4">
        <f>U2138*AA2138/1000</f>
        <v>1.909928666945489</v>
      </c>
      <c r="BB2138" s="4">
        <f>(AY2138-BA2138)</f>
        <v>0.9350002314586174</v>
      </c>
      <c r="BC2138" s="4">
        <f>1/(1.6/F2138+1.37/N2138)</f>
        <v>0.197565418850654</v>
      </c>
      <c r="BD2138" s="4">
        <f>G2138*AA2138*0.001</f>
        <v>11.07957570494891</v>
      </c>
      <c r="BE2138" s="4">
        <f>G2138/S2138</f>
        <v>1.070926770210622</v>
      </c>
      <c r="BF2138" s="4">
        <f>(1-AP2138*AA2138/AU2138/F2138)*100</f>
        <v>63.39816279966131</v>
      </c>
      <c r="BG2138" s="4">
        <f>(S2138-E2138/(N2138/1.35))</f>
        <v>102.7860677703834</v>
      </c>
      <c r="BH2138" s="4">
        <f>E2138*BF2138/100/BG2138</f>
        <v>-0.01142070540427234</v>
      </c>
    </row>
    <row r="2139" ht="16" customHeight="1">
      <c r="A2139" s="4">
        <v>2012</v>
      </c>
      <c r="B2139" t="s" s="2">
        <v>2200</v>
      </c>
      <c r="C2139" s="4">
        <v>11700.000032454729</v>
      </c>
      <c r="D2139" s="4">
        <v>0</v>
      </c>
      <c r="E2139" s="4">
        <f>(R2139-S2139*(1000-T2139)/(1000-U2139))*AO2139</f>
        <v>-2.013840201439935</v>
      </c>
      <c r="F2139" s="4">
        <f>IF(AZ2139&lt;&gt;0,1/(1/AZ2139-1/N2139),0)</f>
        <v>0.3377565296313115</v>
      </c>
      <c r="G2139" s="4">
        <f>((BC2139-AP2139/2)*S2139-E2139)/(BC2139+AP2139/2)</f>
        <v>110.4340347651415</v>
      </c>
      <c r="H2139" s="4">
        <f>AP2139*1000</f>
        <v>3.864399413404311</v>
      </c>
      <c r="I2139" s="4">
        <f>(AU2139-BA2139)</f>
        <v>1.267129847609662</v>
      </c>
      <c r="J2139" s="4">
        <f>(P2139+AT2139*D2139)</f>
        <v>24.99345207214355</v>
      </c>
      <c r="K2139" s="4">
        <v>6</v>
      </c>
      <c r="L2139" s="4">
        <f>(K2139*AI2139+AJ2139)</f>
        <v>1.420000016689301</v>
      </c>
      <c r="M2139" s="4">
        <v>1</v>
      </c>
      <c r="N2139" s="4">
        <f>L2139*(M2139+1)*(M2139+1)/(M2139*M2139+1)</f>
        <v>2.840000033378601</v>
      </c>
      <c r="O2139" s="4">
        <v>21.2000789642334</v>
      </c>
      <c r="P2139" s="4">
        <v>24.99345207214355</v>
      </c>
      <c r="Q2139" s="4">
        <v>19.70756530761719</v>
      </c>
      <c r="R2139" s="4">
        <v>100.1204605102539</v>
      </c>
      <c r="S2139" s="4">
        <v>102.0658264160156</v>
      </c>
      <c r="T2139" s="4">
        <v>14.27147197723389</v>
      </c>
      <c r="U2139" s="4">
        <v>18.82628440856934</v>
      </c>
      <c r="V2139" s="4">
        <v>57.64558029174805</v>
      </c>
      <c r="W2139" s="4">
        <v>75.5660400390625</v>
      </c>
      <c r="X2139" s="4">
        <v>499.4691467285156</v>
      </c>
      <c r="Y2139" s="4">
        <v>1999.586791992188</v>
      </c>
      <c r="Z2139" s="4">
        <v>372.8258972167969</v>
      </c>
      <c r="AA2139" s="4">
        <v>101.523307800293</v>
      </c>
      <c r="AB2139" s="4">
        <v>4.11871337890625</v>
      </c>
      <c r="AC2139" s="4">
        <v>0.4081602692604065</v>
      </c>
      <c r="AD2139" s="4">
        <v>0.2136809527873993</v>
      </c>
      <c r="AE2139" s="4">
        <v>0.002162055810913444</v>
      </c>
      <c r="AF2139" s="4">
        <v>0.2474867701530457</v>
      </c>
      <c r="AG2139" s="4">
        <v>0.004543042741715908</v>
      </c>
      <c r="AH2139" s="4">
        <v>0.6666666865348816</v>
      </c>
      <c r="AI2139" s="4">
        <v>-0.2195652425289154</v>
      </c>
      <c r="AJ2139" s="4">
        <v>2.737391471862793</v>
      </c>
      <c r="AK2139" s="4">
        <v>1</v>
      </c>
      <c r="AL2139" s="4">
        <v>0</v>
      </c>
      <c r="AM2139" s="4">
        <v>0.1599999964237213</v>
      </c>
      <c r="AN2139" s="4">
        <v>111115</v>
      </c>
      <c r="AO2139" s="4">
        <f>X2139*0.000001/(K2139*0.0001)</f>
        <v>0.8324485778808592</v>
      </c>
      <c r="AP2139" s="4">
        <f>(U2139-T2139)/(1000-U2139)*AO2139</f>
        <v>0.003864399413404311</v>
      </c>
      <c r="AQ2139" s="4">
        <f>(P2139+273.15)</f>
        <v>298.1434520721435</v>
      </c>
      <c r="AR2139" s="4">
        <f>(O2139+273.15)</f>
        <v>294.3500789642334</v>
      </c>
      <c r="AS2139" s="4">
        <f>(Y2139*AK2139+Z2139*AL2139)*AM2139</f>
        <v>319.9338795676704</v>
      </c>
      <c r="AT2139" s="4">
        <f>((AS2139+0.00000010773*(AR2139^4-AQ2139^4))-AP2139*44100)/(L2139*0.92*2*29.3+0.00000043092*AQ2139^3)</f>
        <v>1.216396064210724</v>
      </c>
      <c r="AU2139" s="4">
        <f>0.61365*EXP(17.502*J2139/(240.97+J2139))</f>
        <v>3.178436514356703</v>
      </c>
      <c r="AV2139" s="4">
        <f>AU2139*1000/AA2139</f>
        <v>31.30745622088105</v>
      </c>
      <c r="AW2139" s="4">
        <f>(AV2139-U2139)</f>
        <v>12.48117181231171</v>
      </c>
      <c r="AX2139" s="4">
        <f>IF(D2139,P2139,(O2139+P2139)/2)</f>
        <v>23.09676551818848</v>
      </c>
      <c r="AY2139" s="4">
        <f>0.61365*EXP(17.502*AX2139/(240.97+AX2139))</f>
        <v>2.836278705088597</v>
      </c>
      <c r="AZ2139" s="4">
        <f>IF(AW2139&lt;&gt;0,(1000-(AV2139+U2139)/2)/AW2139*AP2139,0)</f>
        <v>0.301857155010704</v>
      </c>
      <c r="BA2139" s="4">
        <f>U2139*AA2139/1000</f>
        <v>1.911306666747041</v>
      </c>
      <c r="BB2139" s="4">
        <f>(AY2139-BA2139)</f>
        <v>0.9249720383415558</v>
      </c>
      <c r="BC2139" s="4">
        <f>1/(1.6/F2139+1.37/N2139)</f>
        <v>0.191587967830523</v>
      </c>
      <c r="BD2139" s="4">
        <f>G2139*AA2139*0.001</f>
        <v>11.21162850308972</v>
      </c>
      <c r="BE2139" s="4">
        <f>G2139/S2139</f>
        <v>1.081988346569766</v>
      </c>
      <c r="BF2139" s="4">
        <f>(1-AP2139*AA2139/AU2139/F2139)*100</f>
        <v>63.45478915595829</v>
      </c>
      <c r="BG2139" s="4">
        <f>(S2139-E2139/(N2139/1.35))</f>
        <v>103.0231095991111</v>
      </c>
      <c r="BH2139" s="4">
        <f>E2139*BF2139/100/BG2139</f>
        <v>-0.01240380006713234</v>
      </c>
    </row>
    <row r="2140" ht="16" customHeight="1">
      <c r="A2140" s="4">
        <v>2013</v>
      </c>
      <c r="B2140" t="s" s="2">
        <v>2201</v>
      </c>
      <c r="C2140" s="4">
        <v>11705.500032331795</v>
      </c>
      <c r="D2140" s="4">
        <v>0</v>
      </c>
      <c r="E2140" s="4">
        <f>(R2140-S2140*(1000-T2140)/(1000-U2140))*AO2140</f>
        <v>-1.895437473597757</v>
      </c>
      <c r="F2140" s="4">
        <f>IF(AZ2140&lt;&gt;0,1/(1/AZ2140-1/N2140),0)</f>
        <v>0.3413321681515544</v>
      </c>
      <c r="G2140" s="4">
        <f>((BC2140-AP2140/2)*S2140-E2140)/(BC2140+AP2140/2)</f>
        <v>109.5206800900497</v>
      </c>
      <c r="H2140" s="4">
        <f>AP2140*1000</f>
        <v>3.866638587795761</v>
      </c>
      <c r="I2140" s="4">
        <f>(AU2140-BA2140)</f>
        <v>1.256039393091574</v>
      </c>
      <c r="J2140" s="4">
        <f>(P2140+AT2140*D2140)</f>
        <v>24.94520568847656</v>
      </c>
      <c r="K2140" s="4">
        <v>6</v>
      </c>
      <c r="L2140" s="4">
        <f>(K2140*AI2140+AJ2140)</f>
        <v>1.420000016689301</v>
      </c>
      <c r="M2140" s="4">
        <v>1</v>
      </c>
      <c r="N2140" s="4">
        <f>L2140*(M2140+1)*(M2140+1)/(M2140*M2140+1)</f>
        <v>2.840000033378601</v>
      </c>
      <c r="O2140" s="4">
        <v>21.1726131439209</v>
      </c>
      <c r="P2140" s="4">
        <v>24.94520568847656</v>
      </c>
      <c r="Q2140" s="4">
        <v>19.80783271789551</v>
      </c>
      <c r="R2140" s="4">
        <v>100.0300598144531</v>
      </c>
      <c r="S2140" s="4">
        <v>101.8339462280273</v>
      </c>
      <c r="T2140" s="4">
        <v>14.28834342956543</v>
      </c>
      <c r="U2140" s="4">
        <v>18.84558486938477</v>
      </c>
      <c r="V2140" s="4">
        <v>57.87048721313477</v>
      </c>
      <c r="W2140" s="4">
        <v>75.78754425048828</v>
      </c>
      <c r="X2140" s="4">
        <v>499.4823608398438</v>
      </c>
      <c r="Y2140" s="4">
        <v>1999.806030273438</v>
      </c>
      <c r="Z2140" s="4">
        <v>471.1567687988281</v>
      </c>
      <c r="AA2140" s="4">
        <v>101.5232849121094</v>
      </c>
      <c r="AB2140" s="4">
        <v>4.11871337890625</v>
      </c>
      <c r="AC2140" s="4">
        <v>0.4081602692604065</v>
      </c>
      <c r="AD2140" s="4">
        <v>0.2136809527873993</v>
      </c>
      <c r="AE2140" s="4">
        <v>0.002162055810913444</v>
      </c>
      <c r="AF2140" s="4">
        <v>0.2474867701530457</v>
      </c>
      <c r="AG2140" s="4">
        <v>0.004543042741715908</v>
      </c>
      <c r="AH2140" s="4">
        <v>1</v>
      </c>
      <c r="AI2140" s="4">
        <v>-0.2195652425289154</v>
      </c>
      <c r="AJ2140" s="4">
        <v>2.737391471862793</v>
      </c>
      <c r="AK2140" s="4">
        <v>1</v>
      </c>
      <c r="AL2140" s="4">
        <v>0</v>
      </c>
      <c r="AM2140" s="4">
        <v>0.1599999964237213</v>
      </c>
      <c r="AN2140" s="4">
        <v>111115</v>
      </c>
      <c r="AO2140" s="4">
        <f>X2140*0.000001/(K2140*0.0001)</f>
        <v>0.8324706013997395</v>
      </c>
      <c r="AP2140" s="4">
        <f>(U2140-T2140)/(1000-U2140)*AO2140</f>
        <v>0.00386663858779576</v>
      </c>
      <c r="AQ2140" s="4">
        <f>(P2140+273.15)</f>
        <v>298.0952056884765</v>
      </c>
      <c r="AR2140" s="4">
        <f>(O2140+273.15)</f>
        <v>294.3226131439209</v>
      </c>
      <c r="AS2140" s="4">
        <f>(Y2140*AK2140+Z2140*AL2140)*AM2140</f>
        <v>319.9689576918863</v>
      </c>
      <c r="AT2140" s="4">
        <f>((AS2140+0.00000010773*(AR2140^4-AQ2140^4))-AP2140*44100)/(L2140*0.92*2*29.3+0.00000043092*AQ2140^3)</f>
        <v>1.2185800010759</v>
      </c>
      <c r="AU2140" s="4">
        <f>0.61365*EXP(17.502*J2140/(240.97+J2140))</f>
        <v>3.169305075121461</v>
      </c>
      <c r="AV2140" s="4">
        <f>AU2140*1000/AA2140</f>
        <v>31.21751899443747</v>
      </c>
      <c r="AW2140" s="4">
        <f>(AV2140-U2140)</f>
        <v>12.3719341250527</v>
      </c>
      <c r="AX2140" s="4">
        <f>IF(D2140,P2140,(O2140+P2140)/2)</f>
        <v>23.05890941619873</v>
      </c>
      <c r="AY2140" s="4">
        <f>0.61365*EXP(17.502*AX2140/(240.97+AX2140))</f>
        <v>2.829791269325741</v>
      </c>
      <c r="AZ2140" s="4">
        <f>IF(AW2140&lt;&gt;0,(1000-(AV2140+U2140)/2)/AW2140*AP2140,0)</f>
        <v>0.3047098848958154</v>
      </c>
      <c r="BA2140" s="4">
        <f>U2140*AA2140/1000</f>
        <v>1.913265682029887</v>
      </c>
      <c r="BB2140" s="4">
        <f>(AY2140-BA2140)</f>
        <v>0.916525587295854</v>
      </c>
      <c r="BC2140" s="4">
        <f>1/(1.6/F2140+1.37/N2140)</f>
        <v>0.1934269513386367</v>
      </c>
      <c r="BD2140" s="4">
        <f>G2140*AA2140*0.001</f>
        <v>11.1188992085501</v>
      </c>
      <c r="BE2140" s="4">
        <f>G2140/S2140</f>
        <v>1.075483020610928</v>
      </c>
      <c r="BF2140" s="4">
        <f>(1-AP2140*AA2140/AU2140/F2140)*100</f>
        <v>63.71242247197932</v>
      </c>
      <c r="BG2140" s="4">
        <f>(S2140-E2140/(N2140/1.35))</f>
        <v>102.7349464249579</v>
      </c>
      <c r="BH2140" s="4">
        <f>E2140*BF2140/100/BG2140</f>
        <v>-0.01175480372448453</v>
      </c>
    </row>
    <row r="2141" ht="16" customHeight="1">
      <c r="A2141" s="4">
        <v>2014</v>
      </c>
      <c r="B2141" t="s" s="2">
        <v>2202</v>
      </c>
      <c r="C2141" s="4">
        <v>11710.500032220036</v>
      </c>
      <c r="D2141" s="4">
        <v>0</v>
      </c>
      <c r="E2141" s="4">
        <f>(R2141-S2141*(1000-T2141)/(1000-U2141))*AO2141</f>
        <v>-1.611232997701085</v>
      </c>
      <c r="F2141" s="4">
        <f>IF(AZ2141&lt;&gt;0,1/(1/AZ2141-1/N2141),0)</f>
        <v>0.3527376967643379</v>
      </c>
      <c r="G2141" s="4">
        <f>((BC2141-AP2141/2)*S2141-E2141)/(BC2141+AP2141/2)</f>
        <v>107.3635261266039</v>
      </c>
      <c r="H2141" s="4">
        <f>AP2141*1000</f>
        <v>3.973027700184249</v>
      </c>
      <c r="I2141" s="4">
        <f>(AU2141-BA2141)</f>
        <v>1.253340898262616</v>
      </c>
      <c r="J2141" s="4">
        <f>(P2141+AT2141*D2141)</f>
        <v>24.93954658508301</v>
      </c>
      <c r="K2141" s="4">
        <v>6</v>
      </c>
      <c r="L2141" s="4">
        <f>(K2141*AI2141+AJ2141)</f>
        <v>1.420000016689301</v>
      </c>
      <c r="M2141" s="4">
        <v>1</v>
      </c>
      <c r="N2141" s="4">
        <f>L2141*(M2141+1)*(M2141+1)/(M2141*M2141+1)</f>
        <v>2.840000033378601</v>
      </c>
      <c r="O2141" s="4">
        <v>21.17710113525391</v>
      </c>
      <c r="P2141" s="4">
        <v>24.93954658508301</v>
      </c>
      <c r="Q2141" s="4">
        <v>19.90777206420898</v>
      </c>
      <c r="R2141" s="4">
        <v>99.90685272216797</v>
      </c>
      <c r="S2141" s="4">
        <v>101.3585586547852</v>
      </c>
      <c r="T2141" s="4">
        <v>14.17920780181885</v>
      </c>
      <c r="U2141" s="4">
        <v>18.86164665222168</v>
      </c>
      <c r="V2141" s="4">
        <v>57.3170280456543</v>
      </c>
      <c r="W2141" s="4">
        <v>75.87696838378906</v>
      </c>
      <c r="X2141" s="4">
        <v>499.4948120117188</v>
      </c>
      <c r="Y2141" s="4">
        <v>1999.9306640625</v>
      </c>
      <c r="Z2141" s="4">
        <v>543.1878051757812</v>
      </c>
      <c r="AA2141" s="4">
        <v>101.523193359375</v>
      </c>
      <c r="AB2141" s="4">
        <v>4.11871337890625</v>
      </c>
      <c r="AC2141" s="4">
        <v>0.4081602692604065</v>
      </c>
      <c r="AD2141" s="4">
        <v>0.2136809527873993</v>
      </c>
      <c r="AE2141" s="4">
        <v>0.002162055810913444</v>
      </c>
      <c r="AF2141" s="4">
        <v>0.2474867701530457</v>
      </c>
      <c r="AG2141" s="4">
        <v>0.004543042741715908</v>
      </c>
      <c r="AH2141" s="4">
        <v>0.6666666865348816</v>
      </c>
      <c r="AI2141" s="4">
        <v>-0.2195652425289154</v>
      </c>
      <c r="AJ2141" s="4">
        <v>2.737391471862793</v>
      </c>
      <c r="AK2141" s="4">
        <v>1</v>
      </c>
      <c r="AL2141" s="4">
        <v>0</v>
      </c>
      <c r="AM2141" s="4">
        <v>0.1599999964237213</v>
      </c>
      <c r="AN2141" s="4">
        <v>111115</v>
      </c>
      <c r="AO2141" s="4">
        <f>X2141*0.000001/(K2141*0.0001)</f>
        <v>0.8324913533528644</v>
      </c>
      <c r="AP2141" s="4">
        <f>(U2141-T2141)/(1000-U2141)*AO2141</f>
        <v>0.003973027700184249</v>
      </c>
      <c r="AQ2141" s="4">
        <f>(P2141+273.15)</f>
        <v>298.089546585083</v>
      </c>
      <c r="AR2141" s="4">
        <f>(O2141+273.15)</f>
        <v>294.3271011352539</v>
      </c>
      <c r="AS2141" s="4">
        <f>(Y2141*AK2141+Z2141*AL2141)*AM2141</f>
        <v>319.9888990976906</v>
      </c>
      <c r="AT2141" s="4">
        <f>((AS2141+0.00000010773*(AR2141^4-AQ2141^4))-AP2141*44100)/(L2141*0.92*2*29.3+0.00000043092*AQ2141^3)</f>
        <v>1.166776281427921</v>
      </c>
      <c r="AU2141" s="4">
        <f>0.61365*EXP(17.502*J2141/(240.97+J2141))</f>
        <v>3.168235498412325</v>
      </c>
      <c r="AV2141" s="4">
        <f>AU2141*1000/AA2141</f>
        <v>31.20701185193521</v>
      </c>
      <c r="AW2141" s="4">
        <f>(AV2141-U2141)</f>
        <v>12.34536519971353</v>
      </c>
      <c r="AX2141" s="4">
        <f>IF(D2141,P2141,(O2141+P2141)/2)</f>
        <v>23.05832386016846</v>
      </c>
      <c r="AY2141" s="4">
        <f>0.61365*EXP(17.502*AX2141/(240.97+AX2141))</f>
        <v>2.829691024070886</v>
      </c>
      <c r="AZ2141" s="4">
        <f>IF(AW2141&lt;&gt;0,(1000-(AV2141+U2141)/2)/AW2141*AP2141,0)</f>
        <v>0.3137667905280027</v>
      </c>
      <c r="BA2141" s="4">
        <f>U2141*AA2141/1000</f>
        <v>1.91489460014971</v>
      </c>
      <c r="BB2141" s="4">
        <f>(AY2141-BA2141)</f>
        <v>0.9147964239211759</v>
      </c>
      <c r="BC2141" s="4">
        <f>1/(1.6/F2141+1.37/N2141)</f>
        <v>0.199268970411312</v>
      </c>
      <c r="BD2141" s="4">
        <f>G2141*AA2141*0.001</f>
        <v>10.89988802269552</v>
      </c>
      <c r="BE2141" s="4">
        <f>G2141/S2141</f>
        <v>1.059244799368852</v>
      </c>
      <c r="BF2141" s="4">
        <f>(1-AP2141*AA2141/AU2141/F2141)*100</f>
        <v>63.90745286712929</v>
      </c>
      <c r="BG2141" s="4">
        <f>(S2141-E2141/(N2141/1.35))</f>
        <v>102.1244616552541</v>
      </c>
      <c r="BH2141" s="4">
        <f>E2141*BF2141/100/BG2141</f>
        <v>-0.01008277499725238</v>
      </c>
    </row>
    <row r="2142" ht="16" customHeight="1">
      <c r="A2142" s="4">
        <v>2015</v>
      </c>
      <c r="B2142" t="s" s="2">
        <v>2203</v>
      </c>
      <c r="C2142" s="4">
        <v>11715.500032108277</v>
      </c>
      <c r="D2142" s="4">
        <v>0</v>
      </c>
      <c r="E2142" s="4">
        <f>(R2142-S2142*(1000-T2142)/(1000-U2142))*AO2142</f>
        <v>-1.029814051004555</v>
      </c>
      <c r="F2142" s="4">
        <f>IF(AZ2142&lt;&gt;0,1/(1/AZ2142-1/N2142),0)</f>
        <v>0.3633714461176734</v>
      </c>
      <c r="G2142" s="4">
        <f>((BC2142-AP2142/2)*S2142-E2142)/(BC2142+AP2142/2)</f>
        <v>103.6898952315142</v>
      </c>
      <c r="H2142" s="4">
        <f>AP2142*1000</f>
        <v>4.081381984857088</v>
      </c>
      <c r="I2142" s="4">
        <f>(AU2142-BA2142)</f>
        <v>1.254003939553465</v>
      </c>
      <c r="J2142" s="4">
        <f>(P2142+AT2142*D2142)</f>
        <v>24.94331169128418</v>
      </c>
      <c r="K2142" s="4">
        <v>6</v>
      </c>
      <c r="L2142" s="4">
        <f>(K2142*AI2142+AJ2142)</f>
        <v>1.420000016689301</v>
      </c>
      <c r="M2142" s="4">
        <v>1</v>
      </c>
      <c r="N2142" s="4">
        <f>L2142*(M2142+1)*(M2142+1)/(M2142*M2142+1)</f>
        <v>2.840000033378601</v>
      </c>
      <c r="O2142" s="4">
        <v>21.17586326599121</v>
      </c>
      <c r="P2142" s="4">
        <v>24.94331169128418</v>
      </c>
      <c r="Q2142" s="4">
        <v>19.90449142456055</v>
      </c>
      <c r="R2142" s="4">
        <v>99.95301818847656</v>
      </c>
      <c r="S2142" s="4">
        <v>100.6963653564453</v>
      </c>
      <c r="T2142" s="4">
        <v>14.0519905090332</v>
      </c>
      <c r="U2142" s="4">
        <v>18.86210060119629</v>
      </c>
      <c r="V2142" s="4">
        <v>56.6136360168457</v>
      </c>
      <c r="W2142" s="4">
        <v>75.89268493652344</v>
      </c>
      <c r="X2142" s="4">
        <v>499.4977416992188</v>
      </c>
      <c r="Y2142" s="4">
        <v>1999.973022460938</v>
      </c>
      <c r="Z2142" s="4">
        <v>575.996582031250</v>
      </c>
      <c r="AA2142" s="4">
        <v>101.523323059082</v>
      </c>
      <c r="AB2142" s="4">
        <v>4.11871337890625</v>
      </c>
      <c r="AC2142" s="4">
        <v>0.4081602692604065</v>
      </c>
      <c r="AD2142" s="4">
        <v>0.2136809527873993</v>
      </c>
      <c r="AE2142" s="4">
        <v>0.002162055810913444</v>
      </c>
      <c r="AF2142" s="4">
        <v>0.2474867701530457</v>
      </c>
      <c r="AG2142" s="4">
        <v>0.004543042741715908</v>
      </c>
      <c r="AH2142" s="4">
        <v>0.6666666865348816</v>
      </c>
      <c r="AI2142" s="4">
        <v>-0.2195652425289154</v>
      </c>
      <c r="AJ2142" s="4">
        <v>2.737391471862793</v>
      </c>
      <c r="AK2142" s="4">
        <v>1</v>
      </c>
      <c r="AL2142" s="4">
        <v>0</v>
      </c>
      <c r="AM2142" s="4">
        <v>0.1599999964237213</v>
      </c>
      <c r="AN2142" s="4">
        <v>111115</v>
      </c>
      <c r="AO2142" s="4">
        <f>X2142*0.000001/(K2142*0.0001)</f>
        <v>0.8324962361653645</v>
      </c>
      <c r="AP2142" s="4">
        <f>(U2142-T2142)/(1000-U2142)*AO2142</f>
        <v>0.004081381984857088</v>
      </c>
      <c r="AQ2142" s="4">
        <f>(P2142+273.15)</f>
        <v>298.0933116912842</v>
      </c>
      <c r="AR2142" s="4">
        <f>(O2142+273.15)</f>
        <v>294.3258632659912</v>
      </c>
      <c r="AS2142" s="4">
        <f>(Y2142*AK2142+Z2142*AL2142)*AM2142</f>
        <v>319.9956764412891</v>
      </c>
      <c r="AT2142" s="4">
        <f>((AS2142+0.00000010773*(AR2142^4-AQ2142^4))-AP2142*44100)/(L2142*0.92*2*29.3+0.00000043092*AQ2142^3)</f>
        <v>1.111885320315613</v>
      </c>
      <c r="AU2142" s="4">
        <f>0.61365*EXP(17.502*J2142/(240.97+J2142))</f>
        <v>3.168947072461622</v>
      </c>
      <c r="AV2142" s="4">
        <f>AU2142*1000/AA2142</f>
        <v>31.21398095507016</v>
      </c>
      <c r="AW2142" s="4">
        <f>(AV2142-U2142)</f>
        <v>12.35188035387387</v>
      </c>
      <c r="AX2142" s="4">
        <f>IF(D2142,P2142,(O2142+P2142)/2)</f>
        <v>23.0595874786377</v>
      </c>
      <c r="AY2142" s="4">
        <f>0.61365*EXP(17.502*AX2142/(240.97+AX2142))</f>
        <v>2.829907355253275</v>
      </c>
      <c r="AZ2142" s="4">
        <f>IF(AW2142&lt;&gt;0,(1000-(AV2142+U2142)/2)/AW2142*AP2142,0)</f>
        <v>0.3221527461639571</v>
      </c>
      <c r="BA2142" s="4">
        <f>U2142*AA2142/1000</f>
        <v>1.914943132908156</v>
      </c>
      <c r="BB2142" s="4">
        <f>(AY2142-BA2142)</f>
        <v>0.9149642223451184</v>
      </c>
      <c r="BC2142" s="4">
        <f>1/(1.6/F2142+1.37/N2142)</f>
        <v>0.2046830583350892</v>
      </c>
      <c r="BD2142" s="4">
        <f>G2142*AA2142*0.001</f>
        <v>10.52694273155138</v>
      </c>
      <c r="BE2142" s="4">
        <f>G2142/S2142</f>
        <v>1.029728281298658</v>
      </c>
      <c r="BF2142" s="4">
        <f>(1-AP2142*AA2142/AU2142/F2142)*100</f>
        <v>64.01617840859191</v>
      </c>
      <c r="BG2142" s="4">
        <f>(S2142-E2142/(N2142/1.35))</f>
        <v>101.1858896355004</v>
      </c>
      <c r="BH2142" s="4">
        <f>E2142*BF2142/100/BG2142</f>
        <v>-0.00651521276872315</v>
      </c>
    </row>
    <row r="2143" ht="16" customHeight="1">
      <c r="A2143" s="4">
        <v>2016</v>
      </c>
      <c r="B2143" t="s" s="2">
        <v>2204</v>
      </c>
      <c r="C2143" s="4">
        <v>11721.000031985343</v>
      </c>
      <c r="D2143" s="4">
        <v>0</v>
      </c>
      <c r="E2143" s="4">
        <f>(R2143-S2143*(1000-T2143)/(1000-U2143))*AO2143</f>
        <v>-0.7284557292850384</v>
      </c>
      <c r="F2143" s="4">
        <f>IF(AZ2143&lt;&gt;0,1/(1/AZ2143-1/N2143),0)</f>
        <v>0.3637347610708999</v>
      </c>
      <c r="G2143" s="4">
        <f>((BC2143-AP2143/2)*S2143-E2143)/(BC2143+AP2143/2)</f>
        <v>102.0047160041258</v>
      </c>
      <c r="H2143" s="4">
        <f>AP2143*1000</f>
        <v>4.080541772015194</v>
      </c>
      <c r="I2143" s="4">
        <f>(AU2143-BA2143)</f>
        <v>1.2526494922152</v>
      </c>
      <c r="J2143" s="4">
        <f>(P2143+AT2143*D2143)</f>
        <v>24.93817329406738</v>
      </c>
      <c r="K2143" s="4">
        <v>6</v>
      </c>
      <c r="L2143" s="4">
        <f>(K2143*AI2143+AJ2143)</f>
        <v>1.420000016689301</v>
      </c>
      <c r="M2143" s="4">
        <v>1</v>
      </c>
      <c r="N2143" s="4">
        <f>L2143*(M2143+1)*(M2143+1)/(M2143*M2143+1)</f>
        <v>2.840000033378601</v>
      </c>
      <c r="O2143" s="4">
        <v>21.17418670654297</v>
      </c>
      <c r="P2143" s="4">
        <v>24.93817329406738</v>
      </c>
      <c r="Q2143" s="4">
        <v>19.9086799621582</v>
      </c>
      <c r="R2143" s="4">
        <v>100.0827713012695</v>
      </c>
      <c r="S2143" s="4">
        <v>100.4653701782227</v>
      </c>
      <c r="T2143" s="4">
        <v>14.05648040771484</v>
      </c>
      <c r="U2143" s="4">
        <v>18.86572647094727</v>
      </c>
      <c r="V2143" s="4">
        <v>56.59181213378906</v>
      </c>
      <c r="W2143" s="4">
        <v>75.91683197021484</v>
      </c>
      <c r="X2143" s="4">
        <v>499.4827880859375</v>
      </c>
      <c r="Y2143" s="4">
        <v>1999.991943359375</v>
      </c>
      <c r="Z2143" s="4">
        <v>624.3513793945312</v>
      </c>
      <c r="AA2143" s="4">
        <v>101.5241317749023</v>
      </c>
      <c r="AB2143" s="4">
        <v>4.11871337890625</v>
      </c>
      <c r="AC2143" s="4">
        <v>0.4081602692604065</v>
      </c>
      <c r="AD2143" s="4">
        <v>0.2136809527873993</v>
      </c>
      <c r="AE2143" s="4">
        <v>0.002162055810913444</v>
      </c>
      <c r="AF2143" s="4">
        <v>0.2474867701530457</v>
      </c>
      <c r="AG2143" s="4">
        <v>0.004543042741715908</v>
      </c>
      <c r="AH2143" s="4">
        <v>1</v>
      </c>
      <c r="AI2143" s="4">
        <v>-0.2195652425289154</v>
      </c>
      <c r="AJ2143" s="4">
        <v>2.737391471862793</v>
      </c>
      <c r="AK2143" s="4">
        <v>1</v>
      </c>
      <c r="AL2143" s="4">
        <v>0</v>
      </c>
      <c r="AM2143" s="4">
        <v>0.1599999964237213</v>
      </c>
      <c r="AN2143" s="4">
        <v>111115</v>
      </c>
      <c r="AO2143" s="4">
        <f>X2143*0.000001/(K2143*0.0001)</f>
        <v>0.8324713134765623</v>
      </c>
      <c r="AP2143" s="4">
        <f>(U2143-T2143)/(1000-U2143)*AO2143</f>
        <v>0.004080541772015194</v>
      </c>
      <c r="AQ2143" s="4">
        <f>(P2143+273.15)</f>
        <v>298.0881732940674</v>
      </c>
      <c r="AR2143" s="4">
        <f>(O2143+273.15)</f>
        <v>294.3241867065429</v>
      </c>
      <c r="AS2143" s="4">
        <f>(Y2143*AK2143+Z2143*AL2143)*AM2143</f>
        <v>319.9987037849714</v>
      </c>
      <c r="AT2143" s="4">
        <f>((AS2143+0.00000010773*(AR2143^4-AQ2143^4))-AP2143*44100)/(L2143*0.92*2*29.3+0.00000043092*AQ2143^3)</f>
        <v>1.112805725013221</v>
      </c>
      <c r="AU2143" s="4">
        <f>0.61365*EXP(17.502*J2143/(240.97+J2143))</f>
        <v>3.167975992480914</v>
      </c>
      <c r="AV2143" s="4">
        <f>AU2143*1000/AA2143</f>
        <v>31.20416729595776</v>
      </c>
      <c r="AW2143" s="4">
        <f>(AV2143-U2143)</f>
        <v>12.33844082501049</v>
      </c>
      <c r="AX2143" s="4">
        <f>IF(D2143,P2143,(O2143+P2143)/2)</f>
        <v>23.05618000030518</v>
      </c>
      <c r="AY2143" s="4">
        <f>0.61365*EXP(17.502*AX2143/(240.97+AX2143))</f>
        <v>2.829324028863577</v>
      </c>
      <c r="AZ2143" s="4">
        <f>IF(AW2143&lt;&gt;0,(1000-(AV2143+U2143)/2)/AW2143*AP2143,0)</f>
        <v>0.3224382790273422</v>
      </c>
      <c r="BA2143" s="4">
        <f>U2143*AA2143/1000</f>
        <v>1.915326500265714</v>
      </c>
      <c r="BB2143" s="4">
        <f>(AY2143-BA2143)</f>
        <v>0.913997528597863</v>
      </c>
      <c r="BC2143" s="4">
        <f>1/(1.6/F2143+1.37/N2143)</f>
        <v>0.204867484520399</v>
      </c>
      <c r="BD2143" s="4">
        <f>G2143*AA2143*0.001</f>
        <v>10.35594022926436</v>
      </c>
      <c r="BE2143" s="4">
        <f>G2143/S2143</f>
        <v>1.01532215352586</v>
      </c>
      <c r="BF2143" s="4">
        <f>(1-AP2143*AA2143/AU2143/F2143)*100</f>
        <v>64.04821788042206</v>
      </c>
      <c r="BG2143" s="4">
        <f>(S2143-E2143/(N2143/1.35))</f>
        <v>100.8116431440595</v>
      </c>
      <c r="BH2143" s="4">
        <f>E2143*BF2143/100/BG2143</f>
        <v>-0.004628065748201148</v>
      </c>
    </row>
    <row r="2144" ht="16" customHeight="1">
      <c r="A2144" s="4">
        <v>2017</v>
      </c>
      <c r="B2144" t="s" s="2">
        <v>2205</v>
      </c>
      <c r="C2144" s="4">
        <v>11726.000031873584</v>
      </c>
      <c r="D2144" s="4">
        <v>0</v>
      </c>
      <c r="E2144" s="4">
        <f>(R2144-S2144*(1000-T2144)/(1000-U2144))*AO2144</f>
        <v>-0.6091987399026767</v>
      </c>
      <c r="F2144" s="4">
        <f>IF(AZ2144&lt;&gt;0,1/(1/AZ2144-1/N2144),0)</f>
        <v>0.3649638094021437</v>
      </c>
      <c r="G2144" s="4">
        <f>((BC2144-AP2144/2)*S2144-E2144)/(BC2144+AP2144/2)</f>
        <v>101.4236719753452</v>
      </c>
      <c r="H2144" s="4">
        <f>AP2144*1000</f>
        <v>4.07858925192709</v>
      </c>
      <c r="I2144" s="4">
        <f>(AU2144-BA2144)</f>
        <v>1.248341114911625</v>
      </c>
      <c r="J2144" s="4">
        <f>(P2144+AT2144*D2144)</f>
        <v>24.91774940490723</v>
      </c>
      <c r="K2144" s="4">
        <v>6</v>
      </c>
      <c r="L2144" s="4">
        <f>(K2144*AI2144+AJ2144)</f>
        <v>1.420000016689301</v>
      </c>
      <c r="M2144" s="4">
        <v>1</v>
      </c>
      <c r="N2144" s="4">
        <f>L2144*(M2144+1)*(M2144+1)/(M2144*M2144+1)</f>
        <v>2.840000033378601</v>
      </c>
      <c r="O2144" s="4">
        <v>21.17351531982422</v>
      </c>
      <c r="P2144" s="4">
        <v>24.91774940490723</v>
      </c>
      <c r="Q2144" s="4">
        <v>19.91233062744141</v>
      </c>
      <c r="R2144" s="4">
        <v>100.2229995727539</v>
      </c>
      <c r="S2144" s="4">
        <v>100.4625930786133</v>
      </c>
      <c r="T2144" s="4">
        <v>14.06310081481934</v>
      </c>
      <c r="U2144" s="4">
        <v>18.87006378173828</v>
      </c>
      <c r="V2144" s="4">
        <v>56.59449768066406</v>
      </c>
      <c r="W2144" s="4">
        <v>75.93790435791016</v>
      </c>
      <c r="X2144" s="4">
        <v>499.4786987304688</v>
      </c>
      <c r="Y2144" s="4">
        <v>2000.034423828125</v>
      </c>
      <c r="Z2144" s="4">
        <v>709.9757690429688</v>
      </c>
      <c r="AA2144" s="4">
        <v>101.5247039794922</v>
      </c>
      <c r="AB2144" s="4">
        <v>4.11871337890625</v>
      </c>
      <c r="AC2144" s="4">
        <v>0.4081602692604065</v>
      </c>
      <c r="AD2144" s="4">
        <v>0.2136809527873993</v>
      </c>
      <c r="AE2144" s="4">
        <v>0.002162055810913444</v>
      </c>
      <c r="AF2144" s="4">
        <v>0.2474867701530457</v>
      </c>
      <c r="AG2144" s="4">
        <v>0.004543042741715908</v>
      </c>
      <c r="AH2144" s="4">
        <v>1</v>
      </c>
      <c r="AI2144" s="4">
        <v>-0.2195652425289154</v>
      </c>
      <c r="AJ2144" s="4">
        <v>2.737391471862793</v>
      </c>
      <c r="AK2144" s="4">
        <v>1</v>
      </c>
      <c r="AL2144" s="4">
        <v>0</v>
      </c>
      <c r="AM2144" s="4">
        <v>0.1599999964237213</v>
      </c>
      <c r="AN2144" s="4">
        <v>111115</v>
      </c>
      <c r="AO2144" s="4">
        <f>X2144*0.000001/(K2144*0.0001)</f>
        <v>0.8324644978841145</v>
      </c>
      <c r="AP2144" s="4">
        <f>(U2144-T2144)/(1000-U2144)*AO2144</f>
        <v>0.00407858925192709</v>
      </c>
      <c r="AQ2144" s="4">
        <f>(P2144+273.15)</f>
        <v>298.0677494049072</v>
      </c>
      <c r="AR2144" s="4">
        <f>(O2144+273.15)</f>
        <v>294.3235153198242</v>
      </c>
      <c r="AS2144" s="4">
        <f>(Y2144*AK2144+Z2144*AL2144)*AM2144</f>
        <v>320.0055006598195</v>
      </c>
      <c r="AT2144" s="4">
        <f>((AS2144+0.00000010773*(AR2144^4-AQ2144^4))-AP2144*44100)/(L2144*0.92*2*29.3+0.00000043092*AQ2144^3)</f>
        <v>1.116457429742438</v>
      </c>
      <c r="AU2144" s="4">
        <f>0.61365*EXP(17.502*J2144/(240.97+J2144))</f>
        <v>3.164118754426741</v>
      </c>
      <c r="AV2144" s="4">
        <f>AU2144*1000/AA2144</f>
        <v>31.16599832751925</v>
      </c>
      <c r="AW2144" s="4">
        <f>(AV2144-U2144)</f>
        <v>12.29593454578097</v>
      </c>
      <c r="AX2144" s="4">
        <f>IF(D2144,P2144,(O2144+P2144)/2)</f>
        <v>23.04563236236572</v>
      </c>
      <c r="AY2144" s="4">
        <f>0.61365*EXP(17.502*AX2144/(240.97+AX2144))</f>
        <v>2.827519044861034</v>
      </c>
      <c r="AZ2144" s="4">
        <f>IF(AW2144&lt;&gt;0,(1000-(AV2144+U2144)/2)/AW2144*AP2144,0)</f>
        <v>0.3234037205189704</v>
      </c>
      <c r="BA2144" s="4">
        <f>U2144*AA2144/1000</f>
        <v>1.915777639515116</v>
      </c>
      <c r="BB2144" s="4">
        <f>(AY2144-BA2144)</f>
        <v>0.9117414053459183</v>
      </c>
      <c r="BC2144" s="4">
        <f>1/(1.6/F2144+1.37/N2144)</f>
        <v>0.2054911050422985</v>
      </c>
      <c r="BD2144" s="4">
        <f>G2144*AA2144*0.001</f>
        <v>10.29700827381004</v>
      </c>
      <c r="BE2144" s="4">
        <f>G2144/S2144</f>
        <v>1.00956653483929</v>
      </c>
      <c r="BF2144" s="4">
        <f>(1-AP2144*AA2144/AU2144/F2144)*100</f>
        <v>64.14257271472943</v>
      </c>
      <c r="BG2144" s="4">
        <f>(S2144-E2144/(N2144/1.35))</f>
        <v>100.7521769832621</v>
      </c>
      <c r="BH2144" s="4">
        <f>E2144*BF2144/100/BG2144</f>
        <v>-0.003878385126945751</v>
      </c>
    </row>
    <row r="2145" ht="16" customHeight="1">
      <c r="A2145" s="4">
        <v>2018</v>
      </c>
      <c r="B2145" t="s" s="2">
        <v>2206</v>
      </c>
      <c r="C2145" s="4">
        <v>11731.000031761825</v>
      </c>
      <c r="D2145" s="4">
        <v>0</v>
      </c>
      <c r="E2145" s="4">
        <f>(R2145-S2145*(1000-T2145)/(1000-U2145))*AO2145</f>
        <v>-0.6759692391227987</v>
      </c>
      <c r="F2145" s="4">
        <f>IF(AZ2145&lt;&gt;0,1/(1/AZ2145-1/N2145),0)</f>
        <v>0.3666755162963005</v>
      </c>
      <c r="G2145" s="4">
        <f>((BC2145-AP2145/2)*S2145-E2145)/(BC2145+AP2145/2)</f>
        <v>101.8345581537523</v>
      </c>
      <c r="H2145" s="4">
        <f>AP2145*1000</f>
        <v>4.07638351585228</v>
      </c>
      <c r="I2145" s="4">
        <f>(AU2145-BA2145)</f>
        <v>1.24254458810758</v>
      </c>
      <c r="J2145" s="4">
        <f>(P2145+AT2145*D2145)</f>
        <v>24.88971328735352</v>
      </c>
      <c r="K2145" s="4">
        <v>6</v>
      </c>
      <c r="L2145" s="4">
        <f>(K2145*AI2145+AJ2145)</f>
        <v>1.420000016689301</v>
      </c>
      <c r="M2145" s="4">
        <v>1</v>
      </c>
      <c r="N2145" s="4">
        <f>L2145*(M2145+1)*(M2145+1)/(M2145*M2145+1)</f>
        <v>2.840000033378601</v>
      </c>
      <c r="O2145" s="4">
        <v>21.17238807678223</v>
      </c>
      <c r="P2145" s="4">
        <v>24.88971328735352</v>
      </c>
      <c r="Q2145" s="4">
        <v>19.91339492797852</v>
      </c>
      <c r="R2145" s="4">
        <v>100.2382659912109</v>
      </c>
      <c r="S2145" s="4">
        <v>100.5578765869141</v>
      </c>
      <c r="T2145" s="4">
        <v>14.07044887542725</v>
      </c>
      <c r="U2145" s="4">
        <v>18.87492752075195</v>
      </c>
      <c r="V2145" s="4">
        <v>56.62538909912109</v>
      </c>
      <c r="W2145" s="4">
        <v>75.96286010742188</v>
      </c>
      <c r="X2145" s="4">
        <v>499.4642333984375</v>
      </c>
      <c r="Y2145" s="4">
        <v>2000.089477539062</v>
      </c>
      <c r="Z2145" s="4">
        <v>794.7413330078125</v>
      </c>
      <c r="AA2145" s="4">
        <v>101.5254745483398</v>
      </c>
      <c r="AB2145" s="4">
        <v>4.11871337890625</v>
      </c>
      <c r="AC2145" s="4">
        <v>0.4081602692604065</v>
      </c>
      <c r="AD2145" s="4">
        <v>0.2136809527873993</v>
      </c>
      <c r="AE2145" s="4">
        <v>0.002162055810913444</v>
      </c>
      <c r="AF2145" s="4">
        <v>0.2474867701530457</v>
      </c>
      <c r="AG2145" s="4">
        <v>0.004543042741715908</v>
      </c>
      <c r="AH2145" s="4">
        <v>0.6666666865348816</v>
      </c>
      <c r="AI2145" s="4">
        <v>-0.2195652425289154</v>
      </c>
      <c r="AJ2145" s="4">
        <v>2.737391471862793</v>
      </c>
      <c r="AK2145" s="4">
        <v>1</v>
      </c>
      <c r="AL2145" s="4">
        <v>0</v>
      </c>
      <c r="AM2145" s="4">
        <v>0.1599999964237213</v>
      </c>
      <c r="AN2145" s="4">
        <v>111115</v>
      </c>
      <c r="AO2145" s="4">
        <f>X2145*0.000001/(K2145*0.0001)</f>
        <v>0.8324403889973957</v>
      </c>
      <c r="AP2145" s="4">
        <f>(U2145-T2145)/(1000-U2145)*AO2145</f>
        <v>0.00407638351585228</v>
      </c>
      <c r="AQ2145" s="4">
        <f>(P2145+273.15)</f>
        <v>298.0397132873535</v>
      </c>
      <c r="AR2145" s="4">
        <f>(O2145+273.15)</f>
        <v>294.3223880767822</v>
      </c>
      <c r="AS2145" s="4">
        <f>(Y2145*AK2145+Z2145*AL2145)*AM2145</f>
        <v>320.0143092533726</v>
      </c>
      <c r="AT2145" s="4">
        <f>((AS2145+0.00000010773*(AR2145^4-AQ2145^4))-AP2145*44100)/(L2145*0.92*2*29.3+0.00000043092*AQ2145^3)</f>
        <v>1.121200087120743</v>
      </c>
      <c r="AU2145" s="4">
        <f>0.61365*EXP(17.502*J2145/(240.97+J2145))</f>
        <v>3.158830561717441</v>
      </c>
      <c r="AV2145" s="4">
        <f>AU2145*1000/AA2145</f>
        <v>31.113674432651</v>
      </c>
      <c r="AW2145" s="4">
        <f>(AV2145-U2145)</f>
        <v>12.23874691189905</v>
      </c>
      <c r="AX2145" s="4">
        <f>IF(D2145,P2145,(O2145+P2145)/2)</f>
        <v>23.03105068206787</v>
      </c>
      <c r="AY2145" s="4">
        <f>0.61365*EXP(17.502*AX2145/(240.97+AX2145))</f>
        <v>2.825025386848927</v>
      </c>
      <c r="AZ2145" s="4">
        <f>IF(AW2145&lt;&gt;0,(1000-(AV2145+U2145)/2)/AW2145*AP2145,0)</f>
        <v>0.3247470666703976</v>
      </c>
      <c r="BA2145" s="4">
        <f>U2145*AA2145/1000</f>
        <v>1.916285973609862</v>
      </c>
      <c r="BB2145" s="4">
        <f>(AY2145-BA2145)</f>
        <v>0.9087394132390656</v>
      </c>
      <c r="BC2145" s="4">
        <f>1/(1.6/F2145+1.37/N2145)</f>
        <v>0.2063589336691331</v>
      </c>
      <c r="BD2145" s="4">
        <f>G2145*AA2145*0.001</f>
        <v>10.33880184198021</v>
      </c>
      <c r="BE2145" s="4">
        <f>G2145/S2145</f>
        <v>1.012695987725385</v>
      </c>
      <c r="BF2145" s="4">
        <f>(1-AP2145*AA2145/AU2145/F2145)*100</f>
        <v>64.26927556686601</v>
      </c>
      <c r="BG2145" s="4">
        <f>(S2145-E2145/(N2145/1.35))</f>
        <v>100.8791999890586</v>
      </c>
      <c r="BH2145" s="4">
        <f>E2145*BF2145/100/BG2145</f>
        <v>-0.0043065422117364</v>
      </c>
    </row>
    <row r="2146" ht="16" customHeight="1">
      <c r="A2146" s="4">
        <v>2019</v>
      </c>
      <c r="B2146" t="s" s="2">
        <v>2207</v>
      </c>
      <c r="C2146" s="4">
        <v>11736.500031638891</v>
      </c>
      <c r="D2146" s="4">
        <v>0</v>
      </c>
      <c r="E2146" s="4">
        <f>(R2146-S2146*(1000-T2146)/(1000-U2146))*AO2146</f>
        <v>-0.7466771011701829</v>
      </c>
      <c r="F2146" s="4">
        <f>IF(AZ2146&lt;&gt;0,1/(1/AZ2146-1/N2146),0)</f>
        <v>0.3677381059659794</v>
      </c>
      <c r="G2146" s="4">
        <f>((BC2146-AP2146/2)*S2146-E2146)/(BC2146+AP2146/2)</f>
        <v>102.2798752941393</v>
      </c>
      <c r="H2146" s="4">
        <f>AP2146*1000</f>
        <v>4.074707821861207</v>
      </c>
      <c r="I2146" s="4">
        <f>(AU2146-BA2146)</f>
        <v>1.238868797649619</v>
      </c>
      <c r="J2146" s="4">
        <f>(P2146+AT2146*D2146)</f>
        <v>24.87382888793945</v>
      </c>
      <c r="K2146" s="4">
        <v>6</v>
      </c>
      <c r="L2146" s="4">
        <f>(K2146*AI2146+AJ2146)</f>
        <v>1.420000016689301</v>
      </c>
      <c r="M2146" s="4">
        <v>1</v>
      </c>
      <c r="N2146" s="4">
        <f>L2146*(M2146+1)*(M2146+1)/(M2146*M2146+1)</f>
        <v>2.840000033378601</v>
      </c>
      <c r="O2146" s="4">
        <v>21.1727123260498</v>
      </c>
      <c r="P2146" s="4">
        <v>24.87382888793945</v>
      </c>
      <c r="Q2146" s="4">
        <v>19.91365623474121</v>
      </c>
      <c r="R2146" s="4">
        <v>100.2652206420898</v>
      </c>
      <c r="S2146" s="4">
        <v>100.6694259643555</v>
      </c>
      <c r="T2146" s="4">
        <v>14.07922458648682</v>
      </c>
      <c r="U2146" s="4">
        <v>18.88166999816895</v>
      </c>
      <c r="V2146" s="4">
        <v>56.65835952758789</v>
      </c>
      <c r="W2146" s="4">
        <v>75.98838806152344</v>
      </c>
      <c r="X2146" s="4">
        <v>499.4668579101562</v>
      </c>
      <c r="Y2146" s="4">
        <v>2000.049560546875</v>
      </c>
      <c r="Z2146" s="4">
        <v>824.0821533203125</v>
      </c>
      <c r="AA2146" s="4">
        <v>101.5253982543945</v>
      </c>
      <c r="AB2146" s="4">
        <v>4.11871337890625</v>
      </c>
      <c r="AC2146" s="4">
        <v>0.4081602692604065</v>
      </c>
      <c r="AD2146" s="4">
        <v>0.2136809527873993</v>
      </c>
      <c r="AE2146" s="4">
        <v>0.002162055810913444</v>
      </c>
      <c r="AF2146" s="4">
        <v>0.2474867701530457</v>
      </c>
      <c r="AG2146" s="4">
        <v>0.004543042741715908</v>
      </c>
      <c r="AH2146" s="4">
        <v>0.6666666865348816</v>
      </c>
      <c r="AI2146" s="4">
        <v>-0.2195652425289154</v>
      </c>
      <c r="AJ2146" s="4">
        <v>2.737391471862793</v>
      </c>
      <c r="AK2146" s="4">
        <v>1</v>
      </c>
      <c r="AL2146" s="4">
        <v>0</v>
      </c>
      <c r="AM2146" s="4">
        <v>0.1599999964237213</v>
      </c>
      <c r="AN2146" s="4">
        <v>111115</v>
      </c>
      <c r="AO2146" s="4">
        <f>X2146*0.000001/(K2146*0.0001)</f>
        <v>0.8324447631835937</v>
      </c>
      <c r="AP2146" s="4">
        <f>(U2146-T2146)/(1000-U2146)*AO2146</f>
        <v>0.004074707821861207</v>
      </c>
      <c r="AQ2146" s="4">
        <f>(P2146+273.15)</f>
        <v>298.0238288879394</v>
      </c>
      <c r="AR2146" s="4">
        <f>(O2146+273.15)</f>
        <v>294.3227123260498</v>
      </c>
      <c r="AS2146" s="4">
        <f>(Y2146*AK2146+Z2146*AL2146)*AM2146</f>
        <v>320.0079225347654</v>
      </c>
      <c r="AT2146" s="4">
        <f>((AS2146+0.00000010773*(AR2146^4-AQ2146^4))-AP2146*44100)/(L2146*0.92*2*29.3+0.00000043092*AQ2146^3)</f>
        <v>1.124091325363604</v>
      </c>
      <c r="AU2146" s="4">
        <f>0.61365*EXP(17.502*J2146/(240.97+J2146))</f>
        <v>3.155837863921774</v>
      </c>
      <c r="AV2146" s="4">
        <f>AU2146*1000/AA2146</f>
        <v>31.08422048258425</v>
      </c>
      <c r="AW2146" s="4">
        <f>(AV2146-U2146)</f>
        <v>12.2025504844153</v>
      </c>
      <c r="AX2146" s="4">
        <f>IF(D2146,P2146,(O2146+P2146)/2)</f>
        <v>23.02327060699463</v>
      </c>
      <c r="AY2146" s="4">
        <f>0.61365*EXP(17.502*AX2146/(240.97+AX2146))</f>
        <v>2.823695679529988</v>
      </c>
      <c r="AZ2146" s="4">
        <f>IF(AW2146&lt;&gt;0,(1000-(AV2146+U2146)/2)/AW2146*AP2146,0)</f>
        <v>0.3255802649250405</v>
      </c>
      <c r="BA2146" s="4">
        <f>U2146*AA2146/1000</f>
        <v>1.916969066272155</v>
      </c>
      <c r="BB2146" s="4">
        <f>(AY2146-BA2146)</f>
        <v>0.9067266132578327</v>
      </c>
      <c r="BC2146" s="4">
        <f>1/(1.6/F2146+1.37/N2146)</f>
        <v>0.2068972567893717</v>
      </c>
      <c r="BD2146" s="4">
        <f>G2146*AA2146*0.001</f>
        <v>10.3840050726473</v>
      </c>
      <c r="BE2146" s="4">
        <f>G2146/S2146</f>
        <v>1.015997402531669</v>
      </c>
      <c r="BF2146" s="4">
        <f>(1-AP2146*AA2146/AU2146/F2146)*100</f>
        <v>64.35342097418764</v>
      </c>
      <c r="BG2146" s="4">
        <f>(S2146-E2146/(N2146/1.35))</f>
        <v>101.024360497712</v>
      </c>
      <c r="BH2146" s="4">
        <f>E2146*BF2146/100/BG2146</f>
        <v>-0.004756399900643682</v>
      </c>
    </row>
    <row r="2147" ht="16" customHeight="1">
      <c r="A2147" s="4">
        <v>2020</v>
      </c>
      <c r="B2147" t="s" s="2">
        <v>2208</v>
      </c>
      <c r="C2147" s="4">
        <v>11741.500031527132</v>
      </c>
      <c r="D2147" s="4">
        <v>0</v>
      </c>
      <c r="E2147" s="4">
        <f>(R2147-S2147*(1000-T2147)/(1000-U2147))*AO2147</f>
        <v>-0.8199198993296014</v>
      </c>
      <c r="F2147" s="4">
        <f>IF(AZ2147&lt;&gt;0,1/(1/AZ2147-1/N2147),0)</f>
        <v>0.3667401659890611</v>
      </c>
      <c r="G2147" s="4">
        <f>((BC2147-AP2147/2)*S2147-E2147)/(BC2147+AP2147/2)</f>
        <v>102.7132323641549</v>
      </c>
      <c r="H2147" s="4">
        <f>AP2147*1000</f>
        <v>4.076918898280112</v>
      </c>
      <c r="I2147" s="4">
        <f>(AU2147-BA2147)</f>
        <v>1.242485888914912</v>
      </c>
      <c r="J2147" s="4">
        <f>(P2147+AT2147*D2147)</f>
        <v>24.89870643615723</v>
      </c>
      <c r="K2147" s="4">
        <v>6</v>
      </c>
      <c r="L2147" s="4">
        <f>(K2147*AI2147+AJ2147)</f>
        <v>1.420000016689301</v>
      </c>
      <c r="M2147" s="4">
        <v>1</v>
      </c>
      <c r="N2147" s="4">
        <f>L2147*(M2147+1)*(M2147+1)/(M2147*M2147+1)</f>
        <v>2.840000033378601</v>
      </c>
      <c r="O2147" s="4">
        <v>21.17536544799805</v>
      </c>
      <c r="P2147" s="4">
        <v>24.89870643615723</v>
      </c>
      <c r="Q2147" s="4">
        <v>19.92922782897949</v>
      </c>
      <c r="R2147" s="4">
        <v>100.2585983276367</v>
      </c>
      <c r="S2147" s="4">
        <v>100.750129699707</v>
      </c>
      <c r="T2147" s="4">
        <v>14.08726406097412</v>
      </c>
      <c r="U2147" s="4">
        <v>18.89229774475098</v>
      </c>
      <c r="V2147" s="4">
        <v>56.6834602355957</v>
      </c>
      <c r="W2147" s="4">
        <v>76.0181884765625</v>
      </c>
      <c r="X2147" s="4">
        <v>499.4632873535156</v>
      </c>
      <c r="Y2147" s="4">
        <v>1999.887573242188</v>
      </c>
      <c r="Z2147" s="4">
        <v>776.2037353515625</v>
      </c>
      <c r="AA2147" s="4">
        <v>101.5249786376953</v>
      </c>
      <c r="AB2147" s="4">
        <v>4.11871337890625</v>
      </c>
      <c r="AC2147" s="4">
        <v>0.4081602692604065</v>
      </c>
      <c r="AD2147" s="4">
        <v>0.2136809527873993</v>
      </c>
      <c r="AE2147" s="4">
        <v>0.002162055810913444</v>
      </c>
      <c r="AF2147" s="4">
        <v>0.2474867701530457</v>
      </c>
      <c r="AG2147" s="4">
        <v>0.004543042741715908</v>
      </c>
      <c r="AH2147" s="4">
        <v>1</v>
      </c>
      <c r="AI2147" s="4">
        <v>-0.2195652425289154</v>
      </c>
      <c r="AJ2147" s="4">
        <v>2.737391471862793</v>
      </c>
      <c r="AK2147" s="4">
        <v>1</v>
      </c>
      <c r="AL2147" s="4">
        <v>0</v>
      </c>
      <c r="AM2147" s="4">
        <v>0.1599999964237213</v>
      </c>
      <c r="AN2147" s="4">
        <v>111115</v>
      </c>
      <c r="AO2147" s="4">
        <f>X2147*0.000001/(K2147*0.0001)</f>
        <v>0.8324388122558591</v>
      </c>
      <c r="AP2147" s="4">
        <f>(U2147-T2147)/(1000-U2147)*AO2147</f>
        <v>0.004076918898280111</v>
      </c>
      <c r="AQ2147" s="4">
        <f>(P2147+273.15)</f>
        <v>298.0487064361572</v>
      </c>
      <c r="AR2147" s="4">
        <f>(O2147+273.15)</f>
        <v>294.325365447998</v>
      </c>
      <c r="AS2147" s="4">
        <f>(Y2147*AK2147+Z2147*AL2147)*AM2147</f>
        <v>319.9820045665947</v>
      </c>
      <c r="AT2147" s="4">
        <f>((AS2147+0.00000010773*(AR2147^4-AQ2147^4))-AP2147*44100)/(L2147*0.92*2*29.3+0.00000043092*AQ2147^3)</f>
        <v>1.119756754547131</v>
      </c>
      <c r="AU2147" s="4">
        <f>0.61365*EXP(17.502*J2147/(240.97+J2147))</f>
        <v>3.160526013867734</v>
      </c>
      <c r="AV2147" s="4">
        <f>AU2147*1000/AA2147</f>
        <v>31.13052626335899</v>
      </c>
      <c r="AW2147" s="4">
        <f>(AV2147-U2147)</f>
        <v>12.23822851860801</v>
      </c>
      <c r="AX2147" s="4">
        <f>IF(D2147,P2147,(O2147+P2147)/2)</f>
        <v>23.03703594207764</v>
      </c>
      <c r="AY2147" s="4">
        <f>0.61365*EXP(17.502*AX2147/(240.97+AX2147))</f>
        <v>2.826048711706732</v>
      </c>
      <c r="AZ2147" s="4">
        <f>IF(AW2147&lt;&gt;0,(1000-(AV2147+U2147)/2)/AW2147*AP2147,0)</f>
        <v>0.3247977755901738</v>
      </c>
      <c r="BA2147" s="4">
        <f>U2147*AA2147/1000</f>
        <v>1.918040124952822</v>
      </c>
      <c r="BB2147" s="4">
        <f>(AY2147-BA2147)</f>
        <v>0.9080085867539096</v>
      </c>
      <c r="BC2147" s="4">
        <f>1/(1.6/F2147+1.37/N2147)</f>
        <v>0.20639169500117</v>
      </c>
      <c r="BD2147" s="4">
        <f>G2147*AA2147*0.001</f>
        <v>10.42795872157946</v>
      </c>
      <c r="BE2147" s="4">
        <f>G2147/S2147</f>
        <v>1.019484864886021</v>
      </c>
      <c r="BF2147" s="4">
        <f>(1-AP2147*AA2147/AU2147/F2147)*100</f>
        <v>64.29022346814901</v>
      </c>
      <c r="BG2147" s="4">
        <f>(S2147-E2147/(N2147/1.35))</f>
        <v>101.1398803514978</v>
      </c>
      <c r="BH2147" s="4">
        <f>E2147*BF2147/100/BG2147</f>
        <v>-0.00521187422515096</v>
      </c>
    </row>
    <row r="2148" ht="16" customHeight="1">
      <c r="A2148" s="4">
        <v>2021</v>
      </c>
      <c r="B2148" t="s" s="2">
        <v>2209</v>
      </c>
      <c r="C2148" s="4">
        <v>11746.500031415373</v>
      </c>
      <c r="D2148" s="4">
        <v>0</v>
      </c>
      <c r="E2148" s="4">
        <f>(R2148-S2148*(1000-T2148)/(1000-U2148))*AO2148</f>
        <v>-0.9075106507962893</v>
      </c>
      <c r="F2148" s="4">
        <f>IF(AZ2148&lt;&gt;0,1/(1/AZ2148-1/N2148),0)</f>
        <v>0.3663574039741271</v>
      </c>
      <c r="G2148" s="4">
        <f>((BC2148-AP2148/2)*S2148-E2148)/(BC2148+AP2148/2)</f>
        <v>103.1203691712769</v>
      </c>
      <c r="H2148" s="4">
        <f>AP2148*1000</f>
        <v>4.083652091045105</v>
      </c>
      <c r="I2148" s="4">
        <f>(AU2148-BA2148)</f>
        <v>1.245644816272223</v>
      </c>
      <c r="J2148" s="4">
        <f>(P2148+AT2148*D2148)</f>
        <v>24.92361450195312</v>
      </c>
      <c r="K2148" s="4">
        <v>6</v>
      </c>
      <c r="L2148" s="4">
        <f>(K2148*AI2148+AJ2148)</f>
        <v>1.420000016689301</v>
      </c>
      <c r="M2148" s="4">
        <v>1</v>
      </c>
      <c r="N2148" s="4">
        <f>L2148*(M2148+1)*(M2148+1)/(M2148*M2148+1)</f>
        <v>2.840000033378601</v>
      </c>
      <c r="O2148" s="4">
        <v>21.18790245056152</v>
      </c>
      <c r="P2148" s="4">
        <v>24.92361450195312</v>
      </c>
      <c r="Q2148" s="4">
        <v>19.99261283874512</v>
      </c>
      <c r="R2148" s="4">
        <v>100.1418762207031</v>
      </c>
      <c r="S2148" s="4">
        <v>100.7378616333008</v>
      </c>
      <c r="T2148" s="4">
        <v>14.09476757049561</v>
      </c>
      <c r="U2148" s="4">
        <v>18.90755653381348</v>
      </c>
      <c r="V2148" s="4">
        <v>56.67618942260742</v>
      </c>
      <c r="W2148" s="4">
        <v>76.02531433105469</v>
      </c>
      <c r="X2148" s="4">
        <v>499.4742431640625</v>
      </c>
      <c r="Y2148" s="4">
        <v>1999.649536132812</v>
      </c>
      <c r="Z2148" s="4">
        <v>664.4254760742188</v>
      </c>
      <c r="AA2148" s="4">
        <v>101.5245513916016</v>
      </c>
      <c r="AB2148" s="4">
        <v>4.11871337890625</v>
      </c>
      <c r="AC2148" s="4">
        <v>0.4081602692604065</v>
      </c>
      <c r="AD2148" s="4">
        <v>0.2136809527873993</v>
      </c>
      <c r="AE2148" s="4">
        <v>0.002162055810913444</v>
      </c>
      <c r="AF2148" s="4">
        <v>0.2474867701530457</v>
      </c>
      <c r="AG2148" s="4">
        <v>0.004543042741715908</v>
      </c>
      <c r="AH2148" s="4">
        <v>1</v>
      </c>
      <c r="AI2148" s="4">
        <v>-0.2195652425289154</v>
      </c>
      <c r="AJ2148" s="4">
        <v>2.737391471862793</v>
      </c>
      <c r="AK2148" s="4">
        <v>1</v>
      </c>
      <c r="AL2148" s="4">
        <v>0</v>
      </c>
      <c r="AM2148" s="4">
        <v>0.1599999964237213</v>
      </c>
      <c r="AN2148" s="4">
        <v>111115</v>
      </c>
      <c r="AO2148" s="4">
        <f>X2148*0.000001/(K2148*0.0001)</f>
        <v>0.8324570719401041</v>
      </c>
      <c r="AP2148" s="4">
        <f>(U2148-T2148)/(1000-U2148)*AO2148</f>
        <v>0.004083652091045105</v>
      </c>
      <c r="AQ2148" s="4">
        <f>(P2148+273.15)</f>
        <v>298.0736145019531</v>
      </c>
      <c r="AR2148" s="4">
        <f>(O2148+273.15)</f>
        <v>294.3379024505615</v>
      </c>
      <c r="AS2148" s="4">
        <f>(Y2148*AK2148+Z2148*AL2148)*AM2148</f>
        <v>319.943918629946</v>
      </c>
      <c r="AT2148" s="4">
        <f>((AS2148+0.00000010773*(AR2148^4-AQ2148^4))-AP2148*44100)/(L2148*0.92*2*29.3+0.00000043092*AQ2148^3)</f>
        <v>1.114246872983472</v>
      </c>
      <c r="AU2148" s="4">
        <f>0.61365*EXP(17.502*J2148/(240.97+J2148))</f>
        <v>3.165226011278981</v>
      </c>
      <c r="AV2148" s="4">
        <f>AU2148*1000/AA2148</f>
        <v>31.17695146536563</v>
      </c>
      <c r="AW2148" s="4">
        <f>(AV2148-U2148)</f>
        <v>12.26939493155216</v>
      </c>
      <c r="AX2148" s="4">
        <f>IF(D2148,P2148,(O2148+P2148)/2)</f>
        <v>23.05575847625732</v>
      </c>
      <c r="AY2148" s="4">
        <f>0.61365*EXP(17.502*AX2148/(240.97+AX2148))</f>
        <v>2.829251875451681</v>
      </c>
      <c r="AZ2148" s="4">
        <f>IF(AW2148&lt;&gt;0,(1000-(AV2148+U2148)/2)/AW2148*AP2148,0)</f>
        <v>0.3244975208921348</v>
      </c>
      <c r="BA2148" s="4">
        <f>U2148*AA2148/1000</f>
        <v>1.919581195006758</v>
      </c>
      <c r="BB2148" s="4">
        <f>(AY2148-BA2148)</f>
        <v>0.9096706804449224</v>
      </c>
      <c r="BC2148" s="4">
        <f>1/(1.6/F2148+1.37/N2148)</f>
        <v>0.2061977130039557</v>
      </c>
      <c r="BD2148" s="4">
        <f>G2148*AA2148*0.001</f>
        <v>10.46924921945022</v>
      </c>
      <c r="BE2148" s="4">
        <f>G2148/S2148</f>
        <v>1.023650566920397</v>
      </c>
      <c r="BF2148" s="4">
        <f>(1-AP2148*AA2148/AU2148/F2148)*100</f>
        <v>64.24719541064911</v>
      </c>
      <c r="BG2148" s="4">
        <f>(S2148-E2148/(N2148/1.35))</f>
        <v>101.1692487333627</v>
      </c>
      <c r="BH2148" s="4">
        <f>E2148*BF2148/100/BG2148</f>
        <v>-0.005763116248161605</v>
      </c>
    </row>
    <row r="2149" ht="29" customHeight="1">
      <c r="A2149" t="s" s="2">
        <v>9</v>
      </c>
      <c r="B2149" t="s" s="5">
        <v>2210</v>
      </c>
      <c r="C2149" s="3"/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3"/>
      <c r="AK2149" s="3"/>
      <c r="AL2149" s="3"/>
      <c r="AM2149" s="3"/>
      <c r="AN2149" s="3"/>
      <c r="AO2149" s="3"/>
      <c r="AP2149" s="3"/>
      <c r="AQ2149" s="3"/>
      <c r="AR2149" s="3"/>
      <c r="AS2149" s="3"/>
      <c r="AT2149" s="3"/>
      <c r="AU2149" s="3"/>
      <c r="AV2149" s="3"/>
      <c r="AW2149" s="3"/>
      <c r="AX2149" s="3"/>
      <c r="AY2149" s="3"/>
      <c r="AZ2149" s="3"/>
      <c r="BA2149" s="3"/>
      <c r="BB2149" s="3"/>
      <c r="BC2149" s="3"/>
      <c r="BD2149" s="3"/>
      <c r="BE2149" s="3"/>
      <c r="BF2149" s="3"/>
      <c r="BG2149" s="3"/>
      <c r="BH2149" s="3"/>
    </row>
    <row r="2150" ht="16" customHeight="1">
      <c r="A2150" s="4">
        <v>2022</v>
      </c>
      <c r="B2150" t="s" s="2">
        <v>2211</v>
      </c>
      <c r="C2150" s="4">
        <v>11752.000031292439</v>
      </c>
      <c r="D2150" s="4">
        <v>0</v>
      </c>
      <c r="E2150" s="4">
        <f>(R2150-S2150*(1000-T2150)/(1000-U2150))*AO2150</f>
        <v>-0.9128960851109018</v>
      </c>
      <c r="F2150" s="4">
        <f>IF(AZ2150&lt;&gt;0,1/(1/AZ2150-1/N2150),0)</f>
        <v>0.3661070900100732</v>
      </c>
      <c r="G2150" s="4">
        <f>((BC2150-AP2150/2)*S2150-E2150)/(BC2150+AP2150/2)</f>
        <v>103.0409743481975</v>
      </c>
      <c r="H2150" s="4">
        <f>AP2150*1000</f>
        <v>4.092832835837903</v>
      </c>
      <c r="I2150" s="4">
        <f>(AU2150-BA2150)</f>
        <v>1.249160941454387</v>
      </c>
      <c r="J2150" s="4">
        <f>(P2150+AT2150*D2150)</f>
        <v>24.95193862915039</v>
      </c>
      <c r="K2150" s="4">
        <v>6</v>
      </c>
      <c r="L2150" s="4">
        <f>(K2150*AI2150+AJ2150)</f>
        <v>1.420000016689301</v>
      </c>
      <c r="M2150" s="4">
        <v>1</v>
      </c>
      <c r="N2150" s="4">
        <f>L2150*(M2150+1)*(M2150+1)/(M2150*M2150+1)</f>
        <v>2.840000033378601</v>
      </c>
      <c r="O2150" s="4">
        <v>21.21699523925781</v>
      </c>
      <c r="P2150" s="4">
        <v>24.95193862915039</v>
      </c>
      <c r="Q2150" s="4">
        <v>20.08681297302246</v>
      </c>
      <c r="R2150" s="4">
        <v>100.0317230224609</v>
      </c>
      <c r="S2150" s="4">
        <v>100.6335830688477</v>
      </c>
      <c r="T2150" s="4">
        <v>14.10201644897461</v>
      </c>
      <c r="U2150" s="4">
        <v>18.92556571960449</v>
      </c>
      <c r="V2150" s="4">
        <v>56.614746093750</v>
      </c>
      <c r="W2150" s="4">
        <v>75.97315979003906</v>
      </c>
      <c r="X2150" s="4">
        <v>499.4712524414062</v>
      </c>
      <c r="Y2150" s="4">
        <v>1999.401977539062</v>
      </c>
      <c r="Z2150" s="4">
        <v>622.9161376953125</v>
      </c>
      <c r="AA2150" s="4">
        <v>101.5249481201172</v>
      </c>
      <c r="AB2150" s="4">
        <v>4.11871337890625</v>
      </c>
      <c r="AC2150" s="4">
        <v>0.4081602692604065</v>
      </c>
      <c r="AD2150" s="4">
        <v>0.2136809527873993</v>
      </c>
      <c r="AE2150" s="4">
        <v>0.002162055810913444</v>
      </c>
      <c r="AF2150" s="4">
        <v>0.2474867701530457</v>
      </c>
      <c r="AG2150" s="4">
        <v>0.004543042741715908</v>
      </c>
      <c r="AH2150" s="4">
        <v>0.6666666865348816</v>
      </c>
      <c r="AI2150" s="4">
        <v>-0.2195652425289154</v>
      </c>
      <c r="AJ2150" s="4">
        <v>2.737391471862793</v>
      </c>
      <c r="AK2150" s="4">
        <v>1</v>
      </c>
      <c r="AL2150" s="4">
        <v>0</v>
      </c>
      <c r="AM2150" s="4">
        <v>0.1599999964237213</v>
      </c>
      <c r="AN2150" s="4">
        <v>111115</v>
      </c>
      <c r="AO2150" s="4">
        <f>X2150*0.000001/(K2150*0.0001)</f>
        <v>0.8324520874023437</v>
      </c>
      <c r="AP2150" s="4">
        <f>(U2150-T2150)/(1000-U2150)*AO2150</f>
        <v>0.004092832835837903</v>
      </c>
      <c r="AQ2150" s="4">
        <f>(P2150+273.15)</f>
        <v>298.1019386291504</v>
      </c>
      <c r="AR2150" s="4">
        <f>(O2150+273.15)</f>
        <v>294.3669952392578</v>
      </c>
      <c r="AS2150" s="4">
        <f>(Y2150*AK2150+Z2150*AL2150)*AM2150</f>
        <v>319.9043092558313</v>
      </c>
      <c r="AT2150" s="4">
        <f>((AS2150+0.00000010773*(AR2150^4-AQ2150^4))-AP2150*44100)/(L2150*0.92*2*29.3+0.00000043092*AQ2150^3)</f>
        <v>1.109112654388987</v>
      </c>
      <c r="AU2150" s="4">
        <f>0.61365*EXP(17.502*J2150/(240.97+J2150))</f>
        <v>3.170578019281101</v>
      </c>
      <c r="AV2150" s="4">
        <f>AU2150*1000/AA2150</f>
        <v>31.22954582089415</v>
      </c>
      <c r="AW2150" s="4">
        <f>(AV2150-U2150)</f>
        <v>12.30398010128966</v>
      </c>
      <c r="AX2150" s="4">
        <f>IF(D2150,P2150,(O2150+P2150)/2)</f>
        <v>23.0844669342041</v>
      </c>
      <c r="AY2150" s="4">
        <f>0.61365*EXP(17.502*AX2150/(240.97+AX2150))</f>
        <v>2.834169659885192</v>
      </c>
      <c r="AZ2150" s="4">
        <f>IF(AW2150&lt;&gt;0,(1000-(AV2150+U2150)/2)/AW2150*AP2150,0)</f>
        <v>0.3243011252692641</v>
      </c>
      <c r="BA2150" s="4">
        <f>U2150*AA2150/1000</f>
        <v>1.921417077826714</v>
      </c>
      <c r="BB2150" s="4">
        <f>(AY2150-BA2150)</f>
        <v>0.9127525820584772</v>
      </c>
      <c r="BC2150" s="4">
        <f>1/(1.6/F2150+1.37/N2150)</f>
        <v>0.206070833252446</v>
      </c>
      <c r="BD2150" s="4">
        <f>G2150*AA2150*0.001</f>
        <v>10.46122957494707</v>
      </c>
      <c r="BE2150" s="4">
        <f>G2150/S2150</f>
        <v>1.023922344866751</v>
      </c>
      <c r="BF2150" s="4">
        <f>(1-AP2150*AA2150/AU2150/F2150)*100</f>
        <v>64.20270593546667</v>
      </c>
      <c r="BG2150" s="4">
        <f>(S2150-E2150/(N2150/1.35))</f>
        <v>101.0675301464586</v>
      </c>
      <c r="BH2150" s="4">
        <f>E2150*BF2150/100/BG2150</f>
        <v>-0.005799132403560339</v>
      </c>
    </row>
    <row r="2151" ht="16" customHeight="1">
      <c r="A2151" s="4">
        <v>2023</v>
      </c>
      <c r="B2151" t="s" s="2">
        <v>2212</v>
      </c>
      <c r="C2151" s="4">
        <v>11757.000031180680</v>
      </c>
      <c r="D2151" s="4">
        <v>0</v>
      </c>
      <c r="E2151" s="4">
        <f>(R2151-S2151*(1000-T2151)/(1000-U2151))*AO2151</f>
        <v>-2.478474568294303</v>
      </c>
      <c r="F2151" s="4">
        <f>IF(AZ2151&lt;&gt;0,1/(1/AZ2151-1/N2151),0)</f>
        <v>0.3676056593379074</v>
      </c>
      <c r="G2151" s="4">
        <f>((BC2151-AP2151/2)*S2151-E2151)/(BC2151+AP2151/2)</f>
        <v>110.0833326083543</v>
      </c>
      <c r="H2151" s="4">
        <f>AP2151*1000</f>
        <v>4.099451505068305</v>
      </c>
      <c r="I2151" s="4">
        <f>(AU2151-BA2151)</f>
        <v>1.24666464415882</v>
      </c>
      <c r="J2151" s="4">
        <f>(P2151+AT2151*D2151)</f>
        <v>24.94573974609375</v>
      </c>
      <c r="K2151" s="4">
        <v>6</v>
      </c>
      <c r="L2151" s="4">
        <f>(K2151*AI2151+AJ2151)</f>
        <v>1.420000016689301</v>
      </c>
      <c r="M2151" s="4">
        <v>1</v>
      </c>
      <c r="N2151" s="4">
        <f>L2151*(M2151+1)*(M2151+1)/(M2151*M2151+1)</f>
        <v>2.840000033378601</v>
      </c>
      <c r="O2151" s="4">
        <v>21.25136947631836</v>
      </c>
      <c r="P2151" s="4">
        <v>24.94573974609375</v>
      </c>
      <c r="Q2151" s="4">
        <v>20.14458274841309</v>
      </c>
      <c r="R2151" s="4">
        <v>97.70006561279297</v>
      </c>
      <c r="S2151" s="4">
        <v>100.1839828491211</v>
      </c>
      <c r="T2151" s="4">
        <v>14.10736179351807</v>
      </c>
      <c r="U2151" s="4">
        <v>18.93857002258301</v>
      </c>
      <c r="V2151" s="4">
        <v>56.52347946166992</v>
      </c>
      <c r="W2151" s="4">
        <v>75.87608337402344</v>
      </c>
      <c r="X2151" s="4">
        <v>499.479248046875</v>
      </c>
      <c r="Y2151" s="4">
        <v>1999.262084960938</v>
      </c>
      <c r="Z2151" s="4">
        <v>672.1893920898438</v>
      </c>
      <c r="AA2151" s="4">
        <v>101.5251617431641</v>
      </c>
      <c r="AB2151" s="4">
        <v>4.11871337890625</v>
      </c>
      <c r="AC2151" s="4">
        <v>0.4081602692604065</v>
      </c>
      <c r="AD2151" s="4">
        <v>0.2136809527873993</v>
      </c>
      <c r="AE2151" s="4">
        <v>0.002162055810913444</v>
      </c>
      <c r="AF2151" s="4">
        <v>0.2474867701530457</v>
      </c>
      <c r="AG2151" s="4">
        <v>0.004543042741715908</v>
      </c>
      <c r="AH2151" s="4">
        <v>0.6666666865348816</v>
      </c>
      <c r="AI2151" s="4">
        <v>-0.2195652425289154</v>
      </c>
      <c r="AJ2151" s="4">
        <v>2.737391471862793</v>
      </c>
      <c r="AK2151" s="4">
        <v>1</v>
      </c>
      <c r="AL2151" s="4">
        <v>0</v>
      </c>
      <c r="AM2151" s="4">
        <v>0.1599999964237213</v>
      </c>
      <c r="AN2151" s="4">
        <v>111115</v>
      </c>
      <c r="AO2151" s="4">
        <f>X2151*0.000001/(K2151*0.0001)</f>
        <v>0.8324654134114582</v>
      </c>
      <c r="AP2151" s="4">
        <f>(U2151-T2151)/(1000-U2151)*AO2151</f>
        <v>0.004099451505068305</v>
      </c>
      <c r="AQ2151" s="4">
        <f>(P2151+273.15)</f>
        <v>298.0957397460937</v>
      </c>
      <c r="AR2151" s="4">
        <f>(O2151+273.15)</f>
        <v>294.4013694763183</v>
      </c>
      <c r="AS2151" s="4">
        <f>(Y2151*AK2151+Z2151*AL2151)*AM2151</f>
        <v>319.8819264438316</v>
      </c>
      <c r="AT2151" s="4">
        <f>((AS2151+0.00000010773*(AR2151^4-AQ2151^4))-AP2151*44100)/(L2151*0.92*2*29.3+0.00000043092*AQ2151^3)</f>
        <v>1.110649329993731</v>
      </c>
      <c r="AU2151" s="4">
        <f>0.61365*EXP(17.502*J2151/(240.97+J2151))</f>
        <v>3.169406028885798</v>
      </c>
      <c r="AV2151" s="4">
        <f>AU2151*1000/AA2151</f>
        <v>31.21793626789471</v>
      </c>
      <c r="AW2151" s="4">
        <f>(AV2151-U2151)</f>
        <v>12.2793662453117</v>
      </c>
      <c r="AX2151" s="4">
        <f>IF(D2151,P2151,(O2151+P2151)/2)</f>
        <v>23.09855461120605</v>
      </c>
      <c r="AY2151" s="4">
        <f>0.61365*EXP(17.502*AX2151/(240.97+AX2151))</f>
        <v>2.836585625339735</v>
      </c>
      <c r="AZ2151" s="4">
        <f>IF(AW2151&lt;&gt;0,(1000-(AV2151+U2151)/2)/AW2151*AP2151,0)</f>
        <v>0.3254764409355004</v>
      </c>
      <c r="BA2151" s="4">
        <f>U2151*AA2151/1000</f>
        <v>1.922741384726978</v>
      </c>
      <c r="BB2151" s="4">
        <f>(AY2151-BA2151)</f>
        <v>0.9138442406127569</v>
      </c>
      <c r="BC2151" s="4">
        <f>1/(1.6/F2151+1.37/N2151)</f>
        <v>0.2068301743733408</v>
      </c>
      <c r="BD2151" s="4">
        <f>G2151*AA2151*0.001</f>
        <v>11.1762281482897</v>
      </c>
      <c r="BE2151" s="4">
        <f>G2151/S2151</f>
        <v>1.09881170100955</v>
      </c>
      <c r="BF2151" s="4">
        <f>(1-AP2151*AA2151/AU2151/F2151)*100</f>
        <v>64.27770317579797</v>
      </c>
      <c r="BG2151" s="4">
        <f>(S2151-E2151/(N2151/1.35))</f>
        <v>101.3621309575269</v>
      </c>
      <c r="BH2151" s="4">
        <f>E2151*BF2151/100/BG2151</f>
        <v>-0.01571697942068129</v>
      </c>
    </row>
    <row r="2152" ht="16" customHeight="1">
      <c r="A2152" s="4">
        <v>2024</v>
      </c>
      <c r="B2152" t="s" s="2">
        <v>2213</v>
      </c>
      <c r="C2152" s="4">
        <v>11762.000031068921</v>
      </c>
      <c r="D2152" s="4">
        <v>0</v>
      </c>
      <c r="E2152" s="4">
        <f>(R2152-S2152*(1000-T2152)/(1000-U2152))*AO2152</f>
        <v>-6.781612373614013</v>
      </c>
      <c r="F2152" s="4">
        <f>IF(AZ2152&lt;&gt;0,1/(1/AZ2152-1/N2152),0)</f>
        <v>0.367422900623353</v>
      </c>
      <c r="G2152" s="4">
        <f>((BC2152-AP2152/2)*S2152-E2152)/(BC2152+AP2152/2)</f>
        <v>127.2258671140419</v>
      </c>
      <c r="H2152" s="4">
        <f>AP2152*1000</f>
        <v>4.103297876253079</v>
      </c>
      <c r="I2152" s="4">
        <f>(AU2152-BA2152)</f>
        <v>1.24834880726504</v>
      </c>
      <c r="J2152" s="4">
        <f>(P2152+AT2152*D2152)</f>
        <v>24.95973968505859</v>
      </c>
      <c r="K2152" s="4">
        <v>6</v>
      </c>
      <c r="L2152" s="4">
        <f>(K2152*AI2152+AJ2152)</f>
        <v>1.420000016689301</v>
      </c>
      <c r="M2152" s="4">
        <v>1</v>
      </c>
      <c r="N2152" s="4">
        <f>L2152*(M2152+1)*(M2152+1)/(M2152*M2152+1)</f>
        <v>2.840000033378601</v>
      </c>
      <c r="O2152" s="4">
        <v>21.27970314025879</v>
      </c>
      <c r="P2152" s="4">
        <v>24.95973968505859</v>
      </c>
      <c r="Q2152" s="4">
        <v>20.14385986328125</v>
      </c>
      <c r="R2152" s="4">
        <v>88.97422790527344</v>
      </c>
      <c r="S2152" s="4">
        <v>96.64454650878906</v>
      </c>
      <c r="T2152" s="4">
        <v>14.11237716674805</v>
      </c>
      <c r="U2152" s="4">
        <v>18.94824028015137</v>
      </c>
      <c r="V2152" s="4">
        <v>56.44242858886719</v>
      </c>
      <c r="W2152" s="4">
        <v>75.78048706054688</v>
      </c>
      <c r="X2152" s="4">
        <v>499.4617309570312</v>
      </c>
      <c r="Y2152" s="4">
        <v>1999.080444335938</v>
      </c>
      <c r="Z2152" s="4">
        <v>748.0829467773438</v>
      </c>
      <c r="AA2152" s="4">
        <v>101.5241851806641</v>
      </c>
      <c r="AB2152" s="4">
        <v>4.11871337890625</v>
      </c>
      <c r="AC2152" s="4">
        <v>0.4081602692604065</v>
      </c>
      <c r="AD2152" s="4">
        <v>0.2136809527873993</v>
      </c>
      <c r="AE2152" s="4">
        <v>0.002162055810913444</v>
      </c>
      <c r="AF2152" s="4">
        <v>0.2474867701530457</v>
      </c>
      <c r="AG2152" s="4">
        <v>0.004543042741715908</v>
      </c>
      <c r="AH2152" s="4">
        <v>0.6666666865348816</v>
      </c>
      <c r="AI2152" s="4">
        <v>-0.2195652425289154</v>
      </c>
      <c r="AJ2152" s="4">
        <v>2.737391471862793</v>
      </c>
      <c r="AK2152" s="4">
        <v>1</v>
      </c>
      <c r="AL2152" s="4">
        <v>0</v>
      </c>
      <c r="AM2152" s="4">
        <v>0.1599999964237213</v>
      </c>
      <c r="AN2152" s="4">
        <v>111115</v>
      </c>
      <c r="AO2152" s="4">
        <f>X2152*0.000001/(K2152*0.0001)</f>
        <v>0.8324362182617187</v>
      </c>
      <c r="AP2152" s="4">
        <f>(U2152-T2152)/(1000-U2152)*AO2152</f>
        <v>0.004103297876253079</v>
      </c>
      <c r="AQ2152" s="4">
        <f>(P2152+273.15)</f>
        <v>298.1097396850586</v>
      </c>
      <c r="AR2152" s="4">
        <f>(O2152+273.15)</f>
        <v>294.4297031402588</v>
      </c>
      <c r="AS2152" s="4">
        <f>(Y2152*AK2152+Z2152*AL2152)*AM2152</f>
        <v>319.8528639444812</v>
      </c>
      <c r="AT2152" s="4">
        <f>((AS2152+0.00000010773*(AR2152^4-AQ2152^4))-AP2152*44100)/(L2152*0.92*2*29.3+0.00000043092*AQ2152^3)</f>
        <v>1.11009572554598</v>
      </c>
      <c r="AU2152" s="4">
        <f>0.61365*EXP(17.502*J2152/(240.97+J2152))</f>
        <v>3.172053462314845</v>
      </c>
      <c r="AV2152" s="4">
        <f>AU2152*1000/AA2152</f>
        <v>31.24431342807746</v>
      </c>
      <c r="AW2152" s="4">
        <f>(AV2152-U2152)</f>
        <v>12.29607314792609</v>
      </c>
      <c r="AX2152" s="4">
        <f>IF(D2152,P2152,(O2152+P2152)/2)</f>
        <v>23.11972141265869</v>
      </c>
      <c r="AY2152" s="4">
        <f>0.61365*EXP(17.502*AX2152/(240.97+AX2152))</f>
        <v>2.840219011855371</v>
      </c>
      <c r="AZ2152" s="4">
        <f>IF(AW2152&lt;&gt;0,(1000-(AV2152+U2152)/2)/AW2152*AP2152,0)</f>
        <v>0.3253331635726681</v>
      </c>
      <c r="BA2152" s="4">
        <f>U2152*AA2152/1000</f>
        <v>1.923704655049805</v>
      </c>
      <c r="BB2152" s="4">
        <f>(AY2152-BA2152)</f>
        <v>0.9165143568055654</v>
      </c>
      <c r="BC2152" s="4">
        <f>1/(1.6/F2152+1.37/N2152)</f>
        <v>0.2067376016502316</v>
      </c>
      <c r="BD2152" s="4">
        <f>G2152*AA2152*0.001</f>
        <v>12.91650249265655</v>
      </c>
      <c r="BE2152" s="4">
        <f>G2152/S2152</f>
        <v>1.316430897655169</v>
      </c>
      <c r="BF2152" s="4">
        <f>(1-AP2152*AA2152/AU2152/F2152)*100</f>
        <v>64.25660189572173</v>
      </c>
      <c r="BG2152" s="4">
        <f>(S2152-E2152/(N2152/1.35))</f>
        <v>99.86820024004888</v>
      </c>
      <c r="BH2152" s="4">
        <f>E2152*BF2152/100/BG2152</f>
        <v>-0.04363384595446704</v>
      </c>
    </row>
    <row r="2153" ht="16" customHeight="1">
      <c r="A2153" s="4">
        <v>2025</v>
      </c>
      <c r="B2153" t="s" s="2">
        <v>2214</v>
      </c>
      <c r="C2153" s="4">
        <v>11767.500030945987</v>
      </c>
      <c r="D2153" s="4">
        <v>0</v>
      </c>
      <c r="E2153" s="4">
        <f>(R2153-S2153*(1000-T2153)/(1000-U2153))*AO2153</f>
        <v>-9.5448302436953</v>
      </c>
      <c r="F2153" s="4">
        <f>IF(AZ2153&lt;&gt;0,1/(1/AZ2153-1/N2153),0)</f>
        <v>0.3683830552028788</v>
      </c>
      <c r="G2153" s="4">
        <f>((BC2153-AP2153/2)*S2153-E2153)/(BC2153+AP2153/2)</f>
        <v>133.2020587215781</v>
      </c>
      <c r="H2153" s="4">
        <f>AP2153*1000</f>
        <v>4.107176796119425</v>
      </c>
      <c r="I2153" s="4">
        <f>(AU2153-BA2153)</f>
        <v>1.246622440016286</v>
      </c>
      <c r="J2153" s="4">
        <f>(P2153+AT2153*D2153)</f>
        <v>24.95625686645508</v>
      </c>
      <c r="K2153" s="4">
        <v>6</v>
      </c>
      <c r="L2153" s="4">
        <f>(K2153*AI2153+AJ2153)</f>
        <v>1.420000016689301</v>
      </c>
      <c r="M2153" s="4">
        <v>1</v>
      </c>
      <c r="N2153" s="4">
        <f>L2153*(M2153+1)*(M2153+1)/(M2153*M2153+1)</f>
        <v>2.840000033378601</v>
      </c>
      <c r="O2153" s="4">
        <v>21.29595184326172</v>
      </c>
      <c r="P2153" s="4">
        <v>24.95625686645508</v>
      </c>
      <c r="Q2153" s="4">
        <v>20.1185188293457</v>
      </c>
      <c r="R2153" s="4">
        <v>78.32215881347656</v>
      </c>
      <c r="S2153" s="4">
        <v>89.34703826904297</v>
      </c>
      <c r="T2153" s="4">
        <v>14.11886215209961</v>
      </c>
      <c r="U2153" s="4">
        <v>18.95905494689941</v>
      </c>
      <c r="V2153" s="4">
        <v>56.40127563476562</v>
      </c>
      <c r="W2153" s="4">
        <v>75.73566436767578</v>
      </c>
      <c r="X2153" s="4">
        <v>499.4811706542969</v>
      </c>
      <c r="Y2153" s="4">
        <v>1998.883911132812</v>
      </c>
      <c r="Z2153" s="4">
        <v>736.1700439453125</v>
      </c>
      <c r="AA2153" s="4">
        <v>101.5225830078125</v>
      </c>
      <c r="AB2153" s="4">
        <v>4.11871337890625</v>
      </c>
      <c r="AC2153" s="4">
        <v>0.4081602692604065</v>
      </c>
      <c r="AD2153" s="4">
        <v>0.2136809527873993</v>
      </c>
      <c r="AE2153" s="4">
        <v>0.002162055810913444</v>
      </c>
      <c r="AF2153" s="4">
        <v>0.2474867701530457</v>
      </c>
      <c r="AG2153" s="4">
        <v>0.004543042741715908</v>
      </c>
      <c r="AH2153" s="4">
        <v>0.6666666865348816</v>
      </c>
      <c r="AI2153" s="4">
        <v>-0.2195652425289154</v>
      </c>
      <c r="AJ2153" s="4">
        <v>2.737391471862793</v>
      </c>
      <c r="AK2153" s="4">
        <v>1</v>
      </c>
      <c r="AL2153" s="4">
        <v>0</v>
      </c>
      <c r="AM2153" s="4">
        <v>0.1599999964237213</v>
      </c>
      <c r="AN2153" s="4">
        <v>111115</v>
      </c>
      <c r="AO2153" s="4">
        <f>X2153*0.000001/(K2153*0.0001)</f>
        <v>0.8324686177571614</v>
      </c>
      <c r="AP2153" s="4">
        <f>(U2153-T2153)/(1000-U2153)*AO2153</f>
        <v>0.004107176796119424</v>
      </c>
      <c r="AQ2153" s="4">
        <f>(P2153+273.15)</f>
        <v>298.1062568664551</v>
      </c>
      <c r="AR2153" s="4">
        <f>(O2153+273.15)</f>
        <v>294.4459518432617</v>
      </c>
      <c r="AS2153" s="4">
        <f>(Y2153*AK2153+Z2153*AL2153)*AM2153</f>
        <v>319.8214186326841</v>
      </c>
      <c r="AT2153" s="4">
        <f>((AS2153+0.00000010773*(AR2153^4-AQ2153^4))-AP2153*44100)/(L2153*0.92*2*29.3+0.00000043092*AQ2153^3)</f>
        <v>1.110282470787264</v>
      </c>
      <c r="AU2153" s="4">
        <f>0.61365*EXP(17.502*J2153/(240.97+J2153))</f>
        <v>3.17139466961256</v>
      </c>
      <c r="AV2153" s="4">
        <f>AU2153*1000/AA2153</f>
        <v>31.23831738371462</v>
      </c>
      <c r="AW2153" s="4">
        <f>(AV2153-U2153)</f>
        <v>12.27926243681521</v>
      </c>
      <c r="AX2153" s="4">
        <f>IF(D2153,P2153,(O2153+P2153)/2)</f>
        <v>23.1261043548584</v>
      </c>
      <c r="AY2153" s="4">
        <f>0.61365*EXP(17.502*AX2153/(240.97+AX2153))</f>
        <v>2.841315474200025</v>
      </c>
      <c r="AZ2153" s="4">
        <f>IF(AW2153&lt;&gt;0,(1000-(AV2153+U2153)/2)/AW2153*AP2153,0)</f>
        <v>0.326085713640526</v>
      </c>
      <c r="BA2153" s="4">
        <f>U2153*AA2153/1000</f>
        <v>1.924772229596274</v>
      </c>
      <c r="BB2153" s="4">
        <f>(AY2153-BA2153)</f>
        <v>0.9165432446037509</v>
      </c>
      <c r="BC2153" s="4">
        <f>1/(1.6/F2153+1.37/N2153)</f>
        <v>0.2072238458981579</v>
      </c>
      <c r="BD2153" s="4">
        <f>G2153*AA2153*0.001</f>
        <v>13.52301706337292</v>
      </c>
      <c r="BE2153" s="4">
        <f>G2153/S2153</f>
        <v>1.490839106725377</v>
      </c>
      <c r="BF2153" s="4">
        <f>(1-AP2153*AA2153/AU2153/F2153)*100</f>
        <v>64.30921342704153</v>
      </c>
      <c r="BG2153" s="4">
        <f>(S2153-E2153/(N2153/1.35))</f>
        <v>93.88419343719254</v>
      </c>
      <c r="BH2153" s="4">
        <f>E2153*BF2153/100/BG2153</f>
        <v>-0.06538060378367322</v>
      </c>
    </row>
    <row r="2154" ht="16" customHeight="1">
      <c r="A2154" s="4">
        <v>2026</v>
      </c>
      <c r="B2154" t="s" s="2">
        <v>2215</v>
      </c>
      <c r="C2154" s="4">
        <v>11772.500030834228</v>
      </c>
      <c r="D2154" s="4">
        <v>0</v>
      </c>
      <c r="E2154" s="4">
        <f>(R2154-S2154*(1000-T2154)/(1000-U2154))*AO2154</f>
        <v>-8.989319394384021</v>
      </c>
      <c r="F2154" s="4">
        <f>IF(AZ2154&lt;&gt;0,1/(1/AZ2154-1/N2154),0)</f>
        <v>0.3688612679171522</v>
      </c>
      <c r="G2154" s="4">
        <f>((BC2154-AP2154/2)*S2154-E2154)/(BC2154+AP2154/2)</f>
        <v>123.1939754652968</v>
      </c>
      <c r="H2154" s="4">
        <f>AP2154*1000</f>
        <v>4.111345747426862</v>
      </c>
      <c r="I2154" s="4">
        <f>(AU2154-BA2154)</f>
        <v>1.246431534479841</v>
      </c>
      <c r="J2154" s="4">
        <f>(P2154+AT2154*D2154)</f>
        <v>24.96147537231445</v>
      </c>
      <c r="K2154" s="4">
        <v>6</v>
      </c>
      <c r="L2154" s="4">
        <f>(K2154*AI2154+AJ2154)</f>
        <v>1.420000016689301</v>
      </c>
      <c r="M2154" s="4">
        <v>1</v>
      </c>
      <c r="N2154" s="4">
        <f>L2154*(M2154+1)*(M2154+1)/(M2154*M2154+1)</f>
        <v>2.840000033378601</v>
      </c>
      <c r="O2154" s="4">
        <v>21.30123329162598</v>
      </c>
      <c r="P2154" s="4">
        <v>24.96147537231445</v>
      </c>
      <c r="Q2154" s="4">
        <v>20.10600852966309</v>
      </c>
      <c r="R2154" s="4">
        <v>71.50289154052734</v>
      </c>
      <c r="S2154" s="4">
        <v>81.89698028564453</v>
      </c>
      <c r="T2154" s="4">
        <v>14.12568950653076</v>
      </c>
      <c r="U2154" s="4">
        <v>18.97081565856934</v>
      </c>
      <c r="V2154" s="4">
        <v>56.40361404418945</v>
      </c>
      <c r="W2154" s="4">
        <v>75.74762725830078</v>
      </c>
      <c r="X2154" s="4">
        <v>499.4730834960938</v>
      </c>
      <c r="Y2154" s="4">
        <v>1998.712158203125</v>
      </c>
      <c r="Z2154" s="4">
        <v>729.386230468750</v>
      </c>
      <c r="AA2154" s="4">
        <v>101.5217437744141</v>
      </c>
      <c r="AB2154" s="4">
        <v>4.11871337890625</v>
      </c>
      <c r="AC2154" s="4">
        <v>0.4081602692604065</v>
      </c>
      <c r="AD2154" s="4">
        <v>0.2136809527873993</v>
      </c>
      <c r="AE2154" s="4">
        <v>0.002162055810913444</v>
      </c>
      <c r="AF2154" s="4">
        <v>0.2474867701530457</v>
      </c>
      <c r="AG2154" s="4">
        <v>0.004543042741715908</v>
      </c>
      <c r="AH2154" s="4">
        <v>0.6666666865348816</v>
      </c>
      <c r="AI2154" s="4">
        <v>-0.2195652425289154</v>
      </c>
      <c r="AJ2154" s="4">
        <v>2.737391471862793</v>
      </c>
      <c r="AK2154" s="4">
        <v>1</v>
      </c>
      <c r="AL2154" s="4">
        <v>0</v>
      </c>
      <c r="AM2154" s="4">
        <v>0.1599999964237213</v>
      </c>
      <c r="AN2154" s="4">
        <v>111115</v>
      </c>
      <c r="AO2154" s="4">
        <f>X2154*0.000001/(K2154*0.0001)</f>
        <v>0.8324551391601562</v>
      </c>
      <c r="AP2154" s="4">
        <f>(U2154-T2154)/(1000-U2154)*AO2154</f>
        <v>0.004111345747426861</v>
      </c>
      <c r="AQ2154" s="4">
        <f>(P2154+273.15)</f>
        <v>298.1114753723144</v>
      </c>
      <c r="AR2154" s="4">
        <f>(O2154+273.15)</f>
        <v>294.451233291626</v>
      </c>
      <c r="AS2154" s="4">
        <f>(Y2154*AK2154+Z2154*AL2154)*AM2154</f>
        <v>319.7939381645483</v>
      </c>
      <c r="AT2154" s="4">
        <f>((AS2154+0.00000010773*(AR2154^4-AQ2154^4))-AP2154*44100)/(L2154*0.92*2*29.3+0.00000043092*AQ2154^3)</f>
        <v>1.107855866773105</v>
      </c>
      <c r="AU2154" s="4">
        <f>0.61365*EXP(17.502*J2154/(240.97+J2154))</f>
        <v>3.172381820960759</v>
      </c>
      <c r="AV2154" s="4">
        <f>AU2154*1000/AA2154</f>
        <v>31.24829916249209</v>
      </c>
      <c r="AW2154" s="4">
        <f>(AV2154-U2154)</f>
        <v>12.27748350392275</v>
      </c>
      <c r="AX2154" s="4">
        <f>IF(D2154,P2154,(O2154+P2154)/2)</f>
        <v>23.13135433197021</v>
      </c>
      <c r="AY2154" s="4">
        <f>0.61365*EXP(17.502*AX2154/(240.97+AX2154))</f>
        <v>2.842217593212124</v>
      </c>
      <c r="AZ2154" s="4">
        <f>IF(AW2154&lt;&gt;0,(1000-(AV2154+U2154)/2)/AW2154*AP2154,0)</f>
        <v>0.3264603592476163</v>
      </c>
      <c r="BA2154" s="4">
        <f>U2154*AA2154/1000</f>
        <v>1.925950286480918</v>
      </c>
      <c r="BB2154" s="4">
        <f>(AY2154-BA2154)</f>
        <v>0.9162673067312057</v>
      </c>
      <c r="BC2154" s="4">
        <f>1/(1.6/F2154+1.37/N2154)</f>
        <v>0.2074659292457264</v>
      </c>
      <c r="BD2154" s="4">
        <f>G2154*AA2154*0.001</f>
        <v>12.50686721173932</v>
      </c>
      <c r="BE2154" s="4">
        <f>G2154/S2154</f>
        <v>1.504255407655014</v>
      </c>
      <c r="BF2154" s="4">
        <f>(1-AP2154*AA2154/AU2154/F2154)*100</f>
        <v>64.3307019988993</v>
      </c>
      <c r="BG2154" s="4">
        <f>(S2154-E2154/(N2154/1.35))</f>
        <v>86.17007220106305</v>
      </c>
      <c r="BH2154" s="4">
        <f>E2154*BF2154/100/BG2154</f>
        <v>-0.06711021731346654</v>
      </c>
    </row>
    <row r="2155" ht="16" customHeight="1">
      <c r="A2155" s="4">
        <v>2027</v>
      </c>
      <c r="B2155" t="s" s="2">
        <v>2216</v>
      </c>
      <c r="C2155" s="4">
        <v>11777.500030722469</v>
      </c>
      <c r="D2155" s="4">
        <v>0</v>
      </c>
      <c r="E2155" s="4">
        <f>(R2155-S2155*(1000-T2155)/(1000-U2155))*AO2155</f>
        <v>-5.796127705366599</v>
      </c>
      <c r="F2155" s="4">
        <f>IF(AZ2155&lt;&gt;0,1/(1/AZ2155-1/N2155),0)</f>
        <v>0.3697674232897153</v>
      </c>
      <c r="G2155" s="4">
        <f>((BC2155-AP2155/2)*S2155-E2155)/(BC2155+AP2155/2)</f>
        <v>103.4283907332651</v>
      </c>
      <c r="H2155" s="4">
        <f>AP2155*1000</f>
        <v>4.116713053795507</v>
      </c>
      <c r="I2155" s="4">
        <f>(AU2155-BA2155)</f>
        <v>1.24534447019151</v>
      </c>
      <c r="J2155" s="4">
        <f>(P2155+AT2155*D2155)</f>
        <v>24.96289443969727</v>
      </c>
      <c r="K2155" s="4">
        <v>6</v>
      </c>
      <c r="L2155" s="4">
        <f>(K2155*AI2155+AJ2155)</f>
        <v>1.420000016689301</v>
      </c>
      <c r="M2155" s="4">
        <v>1</v>
      </c>
      <c r="N2155" s="4">
        <f>L2155*(M2155+1)*(M2155+1)/(M2155*M2155+1)</f>
        <v>2.840000033378601</v>
      </c>
      <c r="O2155" s="4">
        <v>21.30382537841797</v>
      </c>
      <c r="P2155" s="4">
        <v>24.96289443969727</v>
      </c>
      <c r="Q2155" s="4">
        <v>20.10508918762207</v>
      </c>
      <c r="R2155" s="4">
        <v>70.76174926757812</v>
      </c>
      <c r="S2155" s="4">
        <v>77.34181213378906</v>
      </c>
      <c r="T2155" s="4">
        <v>14.13285160064697</v>
      </c>
      <c r="U2155" s="4">
        <v>18.9841251373291</v>
      </c>
      <c r="V2155" s="4">
        <v>56.419433593750</v>
      </c>
      <c r="W2155" s="4">
        <v>75.78351593017578</v>
      </c>
      <c r="X2155" s="4">
        <v>499.484619140625</v>
      </c>
      <c r="Y2155" s="4">
        <v>1998.629638671875</v>
      </c>
      <c r="Z2155" s="4">
        <v>747.620605468750</v>
      </c>
      <c r="AA2155" s="4">
        <v>101.521972656250</v>
      </c>
      <c r="AB2155" s="4">
        <v>4.11871337890625</v>
      </c>
      <c r="AC2155" s="4">
        <v>0.4081602692604065</v>
      </c>
      <c r="AD2155" s="4">
        <v>0.2136809527873993</v>
      </c>
      <c r="AE2155" s="4">
        <v>0.002162055810913444</v>
      </c>
      <c r="AF2155" s="4">
        <v>0.2474867701530457</v>
      </c>
      <c r="AG2155" s="4">
        <v>0.004543042741715908</v>
      </c>
      <c r="AH2155" s="4">
        <v>0.6666666865348816</v>
      </c>
      <c r="AI2155" s="4">
        <v>-0.2195652425289154</v>
      </c>
      <c r="AJ2155" s="4">
        <v>2.737391471862793</v>
      </c>
      <c r="AK2155" s="4">
        <v>1</v>
      </c>
      <c r="AL2155" s="4">
        <v>0</v>
      </c>
      <c r="AM2155" s="4">
        <v>0.1599999964237213</v>
      </c>
      <c r="AN2155" s="4">
        <v>111115</v>
      </c>
      <c r="AO2155" s="4">
        <f>X2155*0.000001/(K2155*0.0001)</f>
        <v>0.8324743652343749</v>
      </c>
      <c r="AP2155" s="4">
        <f>(U2155-T2155)/(1000-U2155)*AO2155</f>
        <v>0.004116713053795506</v>
      </c>
      <c r="AQ2155" s="4">
        <f>(P2155+273.15)</f>
        <v>298.1128944396972</v>
      </c>
      <c r="AR2155" s="4">
        <f>(O2155+273.15)</f>
        <v>294.4538253784179</v>
      </c>
      <c r="AS2155" s="4">
        <f>(Y2155*AK2155+Z2155*AL2155)*AM2155</f>
        <v>319.7807350398434</v>
      </c>
      <c r="AT2155" s="4">
        <f>((AS2155+0.00000010773*(AR2155^4-AQ2155^4))-AP2155*44100)/(L2155*0.92*2*29.3+0.00000043092*AQ2155^3)</f>
        <v>1.105153104132599</v>
      </c>
      <c r="AU2155" s="4">
        <f>0.61365*EXP(17.502*J2155/(240.97+J2155))</f>
        <v>3.172650303286264</v>
      </c>
      <c r="AV2155" s="4">
        <f>AU2155*1000/AA2155</f>
        <v>31.25087328660123</v>
      </c>
      <c r="AW2155" s="4">
        <f>(AV2155-U2155)</f>
        <v>12.26674814927213</v>
      </c>
      <c r="AX2155" s="4">
        <f>IF(D2155,P2155,(O2155+P2155)/2)</f>
        <v>23.13335990905762</v>
      </c>
      <c r="AY2155" s="4">
        <f>0.61365*EXP(17.502*AX2155/(240.97+AX2155))</f>
        <v>2.842562283557009</v>
      </c>
      <c r="AZ2155" s="4">
        <f>IF(AW2155&lt;&gt;0,(1000-(AV2155+U2155)/2)/AW2155*AP2155,0)</f>
        <v>0.3271699612703836</v>
      </c>
      <c r="BA2155" s="4">
        <f>U2155*AA2155/1000</f>
        <v>1.927305833094753</v>
      </c>
      <c r="BB2155" s="4">
        <f>(AY2155-BA2155)</f>
        <v>0.9152564504622562</v>
      </c>
      <c r="BC2155" s="4">
        <f>1/(1.6/F2155+1.37/N2155)</f>
        <v>0.2079244757124072</v>
      </c>
      <c r="BD2155" s="4">
        <f>G2155*AA2155*0.001</f>
        <v>10.50025425590249</v>
      </c>
      <c r="BE2155" s="4">
        <f>G2155/S2155</f>
        <v>1.337289467104164</v>
      </c>
      <c r="BF2155" s="4">
        <f>(1-AP2155*AA2155/AU2155/F2155)*100</f>
        <v>64.37459652331847</v>
      </c>
      <c r="BG2155" s="4">
        <f>(S2155-E2155/(N2155/1.35))</f>
        <v>80.09701365149334</v>
      </c>
      <c r="BH2155" s="4">
        <f>E2155*BF2155/100/BG2155</f>
        <v>-0.04658393183721975</v>
      </c>
    </row>
    <row r="2156" ht="16" customHeight="1">
      <c r="A2156" s="4">
        <v>2028</v>
      </c>
      <c r="B2156" t="s" s="2">
        <v>2217</v>
      </c>
      <c r="C2156" s="4">
        <v>11783.000030599535</v>
      </c>
      <c r="D2156" s="4">
        <v>0</v>
      </c>
      <c r="E2156" s="4">
        <f>(R2156-S2156*(1000-T2156)/(1000-U2156))*AO2156</f>
        <v>-4.196151498657017</v>
      </c>
      <c r="F2156" s="4">
        <f>IF(AZ2156&lt;&gt;0,1/(1/AZ2156-1/N2156),0)</f>
        <v>0.3700024869946696</v>
      </c>
      <c r="G2156" s="4">
        <f>((BC2156-AP2156/2)*S2156-E2156)/(BC2156+AP2156/2)</f>
        <v>93.88825065057402</v>
      </c>
      <c r="H2156" s="4">
        <f>AP2156*1000</f>
        <v>4.122939181731517</v>
      </c>
      <c r="I2156" s="4">
        <f>(AU2156-BA2156)</f>
        <v>1.246498314328511</v>
      </c>
      <c r="J2156" s="4">
        <f>(P2156+AT2156*D2156)</f>
        <v>24.97694396972656</v>
      </c>
      <c r="K2156" s="4">
        <v>6</v>
      </c>
      <c r="L2156" s="4">
        <f>(K2156*AI2156+AJ2156)</f>
        <v>1.420000016689301</v>
      </c>
      <c r="M2156" s="4">
        <v>1</v>
      </c>
      <c r="N2156" s="4">
        <f>L2156*(M2156+1)*(M2156+1)/(M2156*M2156+1)</f>
        <v>2.840000033378601</v>
      </c>
      <c r="O2156" s="4">
        <v>21.30698204040527</v>
      </c>
      <c r="P2156" s="4">
        <v>24.97694396972656</v>
      </c>
      <c r="Q2156" s="4">
        <v>20.10921096801758</v>
      </c>
      <c r="R2156" s="4">
        <v>70.72876739501953</v>
      </c>
      <c r="S2156" s="4">
        <v>75.39606475830078</v>
      </c>
      <c r="T2156" s="4">
        <v>14.14031600952148</v>
      </c>
      <c r="U2156" s="4">
        <v>18.99898719787598</v>
      </c>
      <c r="V2156" s="4">
        <v>56.43822860717773</v>
      </c>
      <c r="W2156" s="4">
        <v>75.82761383056641</v>
      </c>
      <c r="X2156" s="4">
        <v>499.4708251953125</v>
      </c>
      <c r="Y2156" s="4">
        <v>1998.834472656250</v>
      </c>
      <c r="Z2156" s="4">
        <v>791.9580078125</v>
      </c>
      <c r="AA2156" s="4">
        <v>101.5217895507812</v>
      </c>
      <c r="AB2156" s="4">
        <v>4.11871337890625</v>
      </c>
      <c r="AC2156" s="4">
        <v>0.4081602692604065</v>
      </c>
      <c r="AD2156" s="4">
        <v>0.2136809527873993</v>
      </c>
      <c r="AE2156" s="4">
        <v>0.002162055810913444</v>
      </c>
      <c r="AF2156" s="4">
        <v>0.2474867701530457</v>
      </c>
      <c r="AG2156" s="4">
        <v>0.004543042741715908</v>
      </c>
      <c r="AH2156" s="4">
        <v>0.6666666865348816</v>
      </c>
      <c r="AI2156" s="4">
        <v>-0.2195652425289154</v>
      </c>
      <c r="AJ2156" s="4">
        <v>2.737391471862793</v>
      </c>
      <c r="AK2156" s="4">
        <v>1</v>
      </c>
      <c r="AL2156" s="4">
        <v>0</v>
      </c>
      <c r="AM2156" s="4">
        <v>0.1599999964237213</v>
      </c>
      <c r="AN2156" s="4">
        <v>111115</v>
      </c>
      <c r="AO2156" s="4">
        <f>X2156*0.000001/(K2156*0.0001)</f>
        <v>0.8324513753255207</v>
      </c>
      <c r="AP2156" s="4">
        <f>(U2156-T2156)/(1000-U2156)*AO2156</f>
        <v>0.004122939181731517</v>
      </c>
      <c r="AQ2156" s="4">
        <f>(P2156+273.15)</f>
        <v>298.1269439697265</v>
      </c>
      <c r="AR2156" s="4">
        <f>(O2156+273.15)</f>
        <v>294.4569820404053</v>
      </c>
      <c r="AS2156" s="4">
        <f>(Y2156*AK2156+Z2156*AL2156)*AM2156</f>
        <v>319.8135084766109</v>
      </c>
      <c r="AT2156" s="4">
        <f>((AS2156+0.00000010773*(AR2156^4-AQ2156^4))-AP2156*44100)/(L2156*0.92*2*29.3+0.00000043092*AQ2156^3)</f>
        <v>1.100955643917396</v>
      </c>
      <c r="AU2156" s="4">
        <f>0.61365*EXP(17.502*J2156/(240.97+J2156))</f>
        <v>3.175309494309263</v>
      </c>
      <c r="AV2156" s="4">
        <f>AU2156*1000/AA2156</f>
        <v>31.27712295419075</v>
      </c>
      <c r="AW2156" s="4">
        <f>(AV2156-U2156)</f>
        <v>12.27813575631477</v>
      </c>
      <c r="AX2156" s="4">
        <f>IF(D2156,P2156,(O2156+P2156)/2)</f>
        <v>23.14196300506592</v>
      </c>
      <c r="AY2156" s="4">
        <f>0.61365*EXP(17.502*AX2156/(240.97+AX2156))</f>
        <v>2.844041277428744</v>
      </c>
      <c r="AZ2156" s="4">
        <f>IF(AW2156&lt;&gt;0,(1000-(AV2156+U2156)/2)/AW2156*AP2156,0)</f>
        <v>0.3273539720750236</v>
      </c>
      <c r="BA2156" s="4">
        <f>U2156*AA2156/1000</f>
        <v>1.928811179980752</v>
      </c>
      <c r="BB2156" s="4">
        <f>(AY2156-BA2156)</f>
        <v>0.9152300974479917</v>
      </c>
      <c r="BC2156" s="4">
        <f>1/(1.6/F2156+1.37/N2156)</f>
        <v>0.2080433893885198</v>
      </c>
      <c r="BD2156" s="4">
        <f>G2156*AA2156*0.001</f>
        <v>9.531703223838576</v>
      </c>
      <c r="BE2156" s="4">
        <f>G2156/S2156</f>
        <v>1.245267255679115</v>
      </c>
      <c r="BF2156" s="4">
        <f>(1-AP2156*AA2156/AU2156/F2156)*100</f>
        <v>64.37330892943997</v>
      </c>
      <c r="BG2156" s="4">
        <f>(S2156-E2156/(N2156/1.35))</f>
        <v>77.39071421485302</v>
      </c>
      <c r="BH2156" s="4">
        <f>E2156*BF2156/100/BG2156</f>
        <v>-0.03490343246967199</v>
      </c>
    </row>
    <row r="2157" ht="16" customHeight="1">
      <c r="A2157" s="4">
        <v>2029</v>
      </c>
      <c r="B2157" t="s" s="2">
        <v>2218</v>
      </c>
      <c r="C2157" s="4">
        <v>11788.000030487776</v>
      </c>
      <c r="D2157" s="4">
        <v>0</v>
      </c>
      <c r="E2157" s="4">
        <f>(R2157-S2157*(1000-T2157)/(1000-U2157))*AO2157</f>
        <v>-3.649988318213629</v>
      </c>
      <c r="F2157" s="4">
        <f>IF(AZ2157&lt;&gt;0,1/(1/AZ2157-1/N2157),0)</f>
        <v>0.3706039799841718</v>
      </c>
      <c r="G2157" s="4">
        <f>((BC2157-AP2157/2)*S2157-E2157)/(BC2157+AP2157/2)</f>
        <v>90.61212805300516</v>
      </c>
      <c r="H2157" s="4">
        <f>AP2157*1000</f>
        <v>4.128948121044671</v>
      </c>
      <c r="I2157" s="4">
        <f>(AU2157-BA2157)</f>
        <v>1.246493147494655</v>
      </c>
      <c r="J2157" s="4">
        <f>(P2157+AT2157*D2157)</f>
        <v>24.98404693603516</v>
      </c>
      <c r="K2157" s="4">
        <v>6</v>
      </c>
      <c r="L2157" s="4">
        <f>(K2157*AI2157+AJ2157)</f>
        <v>1.420000016689301</v>
      </c>
      <c r="M2157" s="4">
        <v>1</v>
      </c>
      <c r="N2157" s="4">
        <f>L2157*(M2157+1)*(M2157+1)/(M2157*M2157+1)</f>
        <v>2.840000033378601</v>
      </c>
      <c r="O2157" s="4">
        <v>21.31085395812988</v>
      </c>
      <c r="P2157" s="4">
        <v>24.98404693603516</v>
      </c>
      <c r="Q2157" s="4">
        <v>20.1109447479248</v>
      </c>
      <c r="R2157" s="4">
        <v>70.71768188476562</v>
      </c>
      <c r="S2157" s="4">
        <v>74.73174285888672</v>
      </c>
      <c r="T2157" s="4">
        <v>14.14666175842285</v>
      </c>
      <c r="U2157" s="4">
        <v>19.01247215270996</v>
      </c>
      <c r="V2157" s="4">
        <v>56.45056915283203</v>
      </c>
      <c r="W2157" s="4">
        <v>75.86346435546875</v>
      </c>
      <c r="X2157" s="4">
        <v>499.4580078125</v>
      </c>
      <c r="Y2157" s="4">
        <v>1999.0029296875</v>
      </c>
      <c r="Z2157" s="4">
        <v>807.489746093750</v>
      </c>
      <c r="AA2157" s="4">
        <v>101.5208053588867</v>
      </c>
      <c r="AB2157" s="4">
        <v>4.11871337890625</v>
      </c>
      <c r="AC2157" s="4">
        <v>0.4081602692604065</v>
      </c>
      <c r="AD2157" s="4">
        <v>0.2136809527873993</v>
      </c>
      <c r="AE2157" s="4">
        <v>0.002162055810913444</v>
      </c>
      <c r="AF2157" s="4">
        <v>0.2474867701530457</v>
      </c>
      <c r="AG2157" s="4">
        <v>0.004543042741715908</v>
      </c>
      <c r="AH2157" s="4">
        <v>0.6666666865348816</v>
      </c>
      <c r="AI2157" s="4">
        <v>-0.2195652425289154</v>
      </c>
      <c r="AJ2157" s="4">
        <v>2.737391471862793</v>
      </c>
      <c r="AK2157" s="4">
        <v>1</v>
      </c>
      <c r="AL2157" s="4">
        <v>0</v>
      </c>
      <c r="AM2157" s="4">
        <v>0.1599999964237213</v>
      </c>
      <c r="AN2157" s="4">
        <v>111135</v>
      </c>
      <c r="AO2157" s="4">
        <f>X2157*0.000001/(K2157*0.0001)</f>
        <v>0.8324300130208332</v>
      </c>
      <c r="AP2157" s="4">
        <f>(U2157-T2157)/(1000-U2157)*AO2157</f>
        <v>0.00412894812104467</v>
      </c>
      <c r="AQ2157" s="4">
        <f>(P2157+273.15)</f>
        <v>298.1340469360351</v>
      </c>
      <c r="AR2157" s="4">
        <f>(O2157+273.15)</f>
        <v>294.4608539581299</v>
      </c>
      <c r="AS2157" s="4">
        <f>(Y2157*AK2157+Z2157*AL2157)*AM2157</f>
        <v>319.8404616010084</v>
      </c>
      <c r="AT2157" s="4">
        <f>((AS2157+0.00000010773*(AR2157^4-AQ2157^4))-AP2157*44100)/(L2157*0.92*2*29.3+0.00000043092*AQ2157^3)</f>
        <v>1.097801905562812</v>
      </c>
      <c r="AU2157" s="4">
        <f>0.61365*EXP(17.502*J2157/(240.97+J2157))</f>
        <v>3.176654632301177</v>
      </c>
      <c r="AV2157" s="4">
        <f>AU2157*1000/AA2157</f>
        <v>31.29067604488921</v>
      </c>
      <c r="AW2157" s="4">
        <f>(AV2157-U2157)</f>
        <v>12.27820389217925</v>
      </c>
      <c r="AX2157" s="4">
        <f>IF(D2157,P2157,(O2157+P2157)/2)</f>
        <v>23.14745044708252</v>
      </c>
      <c r="AY2157" s="4">
        <f>0.61365*EXP(17.502*AX2157/(240.97+AX2157))</f>
        <v>2.844984997891419</v>
      </c>
      <c r="AZ2157" s="4">
        <f>IF(AW2157&lt;&gt;0,(1000-(AV2157+U2157)/2)/AW2157*AP2157,0)</f>
        <v>0.327824705614471</v>
      </c>
      <c r="BA2157" s="4">
        <f>U2157*AA2157/1000</f>
        <v>1.930161484806522</v>
      </c>
      <c r="BB2157" s="4">
        <f>(AY2157-BA2157)</f>
        <v>0.9148235130848972</v>
      </c>
      <c r="BC2157" s="4">
        <f>1/(1.6/F2157+1.37/N2157)</f>
        <v>0.2083476027316442</v>
      </c>
      <c r="BD2157" s="4">
        <f>G2157*AA2157*0.001</f>
        <v>9.199016215223658</v>
      </c>
      <c r="BE2157" s="4">
        <f>G2157/S2157</f>
        <v>1.212498525882165</v>
      </c>
      <c r="BF2157" s="4">
        <f>(1-AP2157*AA2157/AU2157/F2157)*100</f>
        <v>64.39472037476501</v>
      </c>
      <c r="BG2157" s="4">
        <f>(S2157-E2157/(N2157/1.35))</f>
        <v>76.46677249680064</v>
      </c>
      <c r="BH2157" s="4">
        <f>E2157*BF2157/100/BG2157</f>
        <v>-0.03073753075329019</v>
      </c>
    </row>
    <row r="2158" ht="16" customHeight="1">
      <c r="A2158" s="4">
        <v>2030</v>
      </c>
      <c r="B2158" t="s" s="2">
        <v>2219</v>
      </c>
      <c r="C2158" s="4">
        <v>11793.000030376017</v>
      </c>
      <c r="D2158" s="4">
        <v>0</v>
      </c>
      <c r="E2158" s="4">
        <f>(R2158-S2158*(1000-T2158)/(1000-U2158))*AO2158</f>
        <v>-5.446280539961959</v>
      </c>
      <c r="F2158" s="4">
        <f>IF(AZ2158&lt;&gt;0,1/(1/AZ2158-1/N2158),0)</f>
        <v>0.3711312863269193</v>
      </c>
      <c r="G2158" s="4">
        <f>((BC2158-AP2158/2)*S2158-E2158)/(BC2158+AP2158/2)</f>
        <v>98.29072005841321</v>
      </c>
      <c r="H2158" s="4">
        <f>AP2158*1000</f>
        <v>4.135173126600646</v>
      </c>
      <c r="I2158" s="4">
        <f>(AU2158-BA2158)</f>
        <v>1.246765836129586</v>
      </c>
      <c r="J2158" s="4">
        <f>(P2158+AT2158*D2158)</f>
        <v>24.99312210083008</v>
      </c>
      <c r="K2158" s="4">
        <v>6</v>
      </c>
      <c r="L2158" s="4">
        <f>(K2158*AI2158+AJ2158)</f>
        <v>1.420000016689301</v>
      </c>
      <c r="M2158" s="4">
        <v>1</v>
      </c>
      <c r="N2158" s="4">
        <f>L2158*(M2158+1)*(M2158+1)/(M2158*M2158+1)</f>
        <v>2.840000033378601</v>
      </c>
      <c r="O2158" s="4">
        <v>21.31517601013184</v>
      </c>
      <c r="P2158" s="4">
        <v>24.99312210083008</v>
      </c>
      <c r="Q2158" s="4">
        <v>20.11147880554199</v>
      </c>
      <c r="R2158" s="4">
        <v>67.71443176269531</v>
      </c>
      <c r="S2158" s="4">
        <v>73.89026641845703</v>
      </c>
      <c r="T2158" s="4">
        <v>14.1537036895752</v>
      </c>
      <c r="U2158" s="4">
        <v>19.02698516845703</v>
      </c>
      <c r="V2158" s="4">
        <v>56.4631233215332</v>
      </c>
      <c r="W2158" s="4">
        <v>75.89957427978516</v>
      </c>
      <c r="X2158" s="4">
        <v>499.436767578125</v>
      </c>
      <c r="Y2158" s="4">
        <v>1999.080688476562</v>
      </c>
      <c r="Z2158" s="4">
        <v>817.3713989257812</v>
      </c>
      <c r="AA2158" s="4">
        <v>101.519401550293</v>
      </c>
      <c r="AB2158" s="4">
        <v>4.11871337890625</v>
      </c>
      <c r="AC2158" s="4">
        <v>0.4081602692604065</v>
      </c>
      <c r="AD2158" s="4">
        <v>0.2136809527873993</v>
      </c>
      <c r="AE2158" s="4">
        <v>0.002162055810913444</v>
      </c>
      <c r="AF2158" s="4">
        <v>0.2474867701530457</v>
      </c>
      <c r="AG2158" s="4">
        <v>0.004543042741715908</v>
      </c>
      <c r="AH2158" s="4">
        <v>0.6666666865348816</v>
      </c>
      <c r="AI2158" s="4">
        <v>-0.2195652425289154</v>
      </c>
      <c r="AJ2158" s="4">
        <v>2.737391471862793</v>
      </c>
      <c r="AK2158" s="4">
        <v>1</v>
      </c>
      <c r="AL2158" s="4">
        <v>0</v>
      </c>
      <c r="AM2158" s="4">
        <v>0.1599999964237213</v>
      </c>
      <c r="AN2158" s="4">
        <v>111135</v>
      </c>
      <c r="AO2158" s="4">
        <f>X2158*0.000001/(K2158*0.0001)</f>
        <v>0.8323946126302082</v>
      </c>
      <c r="AP2158" s="4">
        <f>(U2158-T2158)/(1000-U2158)*AO2158</f>
        <v>0.004135173126600646</v>
      </c>
      <c r="AQ2158" s="4">
        <f>(P2158+273.15)</f>
        <v>298.1431221008301</v>
      </c>
      <c r="AR2158" s="4">
        <f>(O2158+273.15)</f>
        <v>294.4651760101318</v>
      </c>
      <c r="AS2158" s="4">
        <f>(Y2158*AK2158+Z2158*AL2158)*AM2158</f>
        <v>319.8529030069803</v>
      </c>
      <c r="AT2158" s="4">
        <f>((AS2158+0.00000010773*(AR2158^4-AQ2158^4))-AP2158*44100)/(L2158*0.92*2*29.3+0.00000043092*AQ2158^3)</f>
        <v>1.094172382996947</v>
      </c>
      <c r="AU2158" s="4">
        <f>0.61365*EXP(17.502*J2158/(240.97+J2158))</f>
        <v>3.178373983737644</v>
      </c>
      <c r="AV2158" s="4">
        <f>AU2158*1000/AA2158</f>
        <v>31.30804491753302</v>
      </c>
      <c r="AW2158" s="4">
        <f>(AV2158-U2158)</f>
        <v>12.28105974907599</v>
      </c>
      <c r="AX2158" s="4">
        <f>IF(D2158,P2158,(O2158+P2158)/2)</f>
        <v>23.15414905548096</v>
      </c>
      <c r="AY2158" s="4">
        <f>0.61365*EXP(17.502*AX2158/(240.97+AX2158))</f>
        <v>2.846137383862816</v>
      </c>
      <c r="AZ2158" s="4">
        <f>IF(AW2158&lt;&gt;0,(1000-(AV2158+U2158)/2)/AW2158*AP2158,0)</f>
        <v>0.3282372349857536</v>
      </c>
      <c r="BA2158" s="4">
        <f>U2158*AA2158/1000</f>
        <v>1.931608147608058</v>
      </c>
      <c r="BB2158" s="4">
        <f>(AY2158-BA2158)</f>
        <v>0.9145292362547583</v>
      </c>
      <c r="BC2158" s="4">
        <f>1/(1.6/F2158+1.37/N2158)</f>
        <v>0.208614213529668</v>
      </c>
      <c r="BD2158" s="4">
        <f>G2158*AA2158*0.001</f>
        <v>9.978415078277488</v>
      </c>
      <c r="BE2158" s="4">
        <f>G2158/S2158</f>
        <v>1.330225546918061</v>
      </c>
      <c r="BF2158" s="4">
        <f>(1-AP2158*AA2158/AU2158/F2158)*100</f>
        <v>64.4114591785187</v>
      </c>
      <c r="BG2158" s="4">
        <f>(S2158-E2158/(N2158/1.35))</f>
        <v>76.47916734892702</v>
      </c>
      <c r="BH2158" s="4">
        <f>E2158*BF2158/100/BG2158</f>
        <v>-0.04586907635565964</v>
      </c>
    </row>
    <row r="2159" ht="16" customHeight="1">
      <c r="A2159" s="4">
        <v>2031</v>
      </c>
      <c r="B2159" t="s" s="2">
        <v>2220</v>
      </c>
      <c r="C2159" s="4">
        <v>11798.500030253083</v>
      </c>
      <c r="D2159" s="4">
        <v>0</v>
      </c>
      <c r="E2159" s="4">
        <f>(R2159-S2159*(1000-T2159)/(1000-U2159))*AO2159</f>
        <v>-8.626927864096134</v>
      </c>
      <c r="F2159" s="4">
        <f>IF(AZ2159&lt;&gt;0,1/(1/AZ2159-1/N2159),0)</f>
        <v>0.3722083340772215</v>
      </c>
      <c r="G2159" s="4">
        <f>((BC2159-AP2159/2)*S2159-E2159)/(BC2159+AP2159/2)</f>
        <v>109.4935882646036</v>
      </c>
      <c r="H2159" s="4">
        <f>AP2159*1000</f>
        <v>4.143076169420605</v>
      </c>
      <c r="I2159" s="4">
        <f>(AU2159-BA2159)</f>
        <v>1.245929257620173</v>
      </c>
      <c r="J2159" s="4">
        <f>(P2159+AT2159*D2159)</f>
        <v>24.99732971191406</v>
      </c>
      <c r="K2159" s="4">
        <v>6</v>
      </c>
      <c r="L2159" s="4">
        <f>(K2159*AI2159+AJ2159)</f>
        <v>1.420000016689301</v>
      </c>
      <c r="M2159" s="4">
        <v>1</v>
      </c>
      <c r="N2159" s="4">
        <f>L2159*(M2159+1)*(M2159+1)/(M2159*M2159+1)</f>
        <v>2.840000033378601</v>
      </c>
      <c r="O2159" s="4">
        <v>21.3192253112793</v>
      </c>
      <c r="P2159" s="4">
        <v>24.99732971191406</v>
      </c>
      <c r="Q2159" s="4">
        <v>20.1102180480957</v>
      </c>
      <c r="R2159" s="4">
        <v>60.0101203918457</v>
      </c>
      <c r="S2159" s="4">
        <v>70.02569580078125</v>
      </c>
      <c r="T2159" s="4">
        <v>14.16061210632324</v>
      </c>
      <c r="U2159" s="4">
        <v>19.04318809509277</v>
      </c>
      <c r="V2159" s="4">
        <v>56.47639465332031</v>
      </c>
      <c r="W2159" s="4">
        <v>75.94440460205078</v>
      </c>
      <c r="X2159" s="4">
        <v>499.4304809570312</v>
      </c>
      <c r="Y2159" s="4">
        <v>1998.800903320312</v>
      </c>
      <c r="Z2159" s="4">
        <v>825.0274047851562</v>
      </c>
      <c r="AA2159" s="4">
        <v>101.5188293457031</v>
      </c>
      <c r="AB2159" s="4">
        <v>4.11871337890625</v>
      </c>
      <c r="AC2159" s="4">
        <v>0.4081602692604065</v>
      </c>
      <c r="AD2159" s="4">
        <v>0.2136809527873993</v>
      </c>
      <c r="AE2159" s="4">
        <v>0.002162055810913444</v>
      </c>
      <c r="AF2159" s="4">
        <v>0.2474867701530457</v>
      </c>
      <c r="AG2159" s="4">
        <v>0.004543042741715908</v>
      </c>
      <c r="AH2159" s="4">
        <v>0.6666666865348816</v>
      </c>
      <c r="AI2159" s="4">
        <v>-0.2195652425289154</v>
      </c>
      <c r="AJ2159" s="4">
        <v>2.737391471862793</v>
      </c>
      <c r="AK2159" s="4">
        <v>1</v>
      </c>
      <c r="AL2159" s="4">
        <v>0</v>
      </c>
      <c r="AM2159" s="4">
        <v>0.1599999964237213</v>
      </c>
      <c r="AN2159" s="4">
        <v>111135</v>
      </c>
      <c r="AO2159" s="4">
        <f>X2159*0.000001/(K2159*0.0001)</f>
        <v>0.8323841349283853</v>
      </c>
      <c r="AP2159" s="4">
        <f>(U2159-T2159)/(1000-U2159)*AO2159</f>
        <v>0.004143076169420605</v>
      </c>
      <c r="AQ2159" s="4">
        <f>(P2159+273.15)</f>
        <v>298.147329711914</v>
      </c>
      <c r="AR2159" s="4">
        <f>(O2159+273.15)</f>
        <v>294.4692253112793</v>
      </c>
      <c r="AS2159" s="4">
        <f>(Y2159*AK2159+Z2159*AL2159)*AM2159</f>
        <v>319.8081373829809</v>
      </c>
      <c r="AT2159" s="4">
        <f>((AS2159+0.00000010773*(AR2159^4-AQ2159^4))-AP2159*44100)/(L2159*0.92*2*29.3+0.00000043092*AQ2159^3)</f>
        <v>1.08965616470229</v>
      </c>
      <c r="AU2159" s="4">
        <f>0.61365*EXP(17.502*J2159/(240.97+J2159))</f>
        <v>3.179171420044022</v>
      </c>
      <c r="AV2159" s="4">
        <f>AU2159*1000/AA2159</f>
        <v>31.31607644152353</v>
      </c>
      <c r="AW2159" s="4">
        <f>(AV2159-U2159)</f>
        <v>12.27288834643076</v>
      </c>
      <c r="AX2159" s="4">
        <f>IF(D2159,P2159,(O2159+P2159)/2)</f>
        <v>23.15827751159668</v>
      </c>
      <c r="AY2159" s="4">
        <f>0.61365*EXP(17.502*AX2159/(240.97+AX2159))</f>
        <v>2.846847820544117</v>
      </c>
      <c r="AZ2159" s="4">
        <f>IF(AW2159&lt;&gt;0,(1000-(AV2159+U2159)/2)/AW2159*AP2159,0)</f>
        <v>0.3290794245830133</v>
      </c>
      <c r="BA2159" s="4">
        <f>U2159*AA2159/1000</f>
        <v>1.933242162423849</v>
      </c>
      <c r="BB2159" s="4">
        <f>(AY2159-BA2159)</f>
        <v>0.9136056581202678</v>
      </c>
      <c r="BC2159" s="4">
        <f>1/(1.6/F2159+1.37/N2159)</f>
        <v>0.2091585416622288</v>
      </c>
      <c r="BD2159" s="4">
        <f>G2159*AA2159*0.001</f>
        <v>11.11566090148298</v>
      </c>
      <c r="BE2159" s="4">
        <f>G2159/S2159</f>
        <v>1.563620139899874</v>
      </c>
      <c r="BF2159" s="4">
        <f>(1-AP2159*AA2159/AU2159/F2159)*100</f>
        <v>64.45573974649949</v>
      </c>
      <c r="BG2159" s="4">
        <f>(S2159-E2159/(N2159/1.35))</f>
        <v>74.12652413868614</v>
      </c>
      <c r="BH2159" s="4">
        <f>E2159*BF2159/100/BG2159</f>
        <v>-0.07501431150065266</v>
      </c>
    </row>
    <row r="2160" ht="16" customHeight="1">
      <c r="A2160" s="4">
        <v>2032</v>
      </c>
      <c r="B2160" t="s" s="2">
        <v>2221</v>
      </c>
      <c r="C2160" s="4">
        <v>11803.500030141324</v>
      </c>
      <c r="D2160" s="4">
        <v>0</v>
      </c>
      <c r="E2160" s="4">
        <f>(R2160-S2160*(1000-T2160)/(1000-U2160))*AO2160</f>
        <v>-10.137263493115</v>
      </c>
      <c r="F2160" s="4">
        <f>IF(AZ2160&lt;&gt;0,1/(1/AZ2160-1/N2160),0)</f>
        <v>0.3723777661005903</v>
      </c>
      <c r="G2160" s="4">
        <f>((BC2160-AP2160/2)*S2160-E2160)/(BC2160+AP2160/2)</f>
        <v>111.3704663548788</v>
      </c>
      <c r="H2160" s="4">
        <f>AP2160*1000</f>
        <v>4.150179065637315</v>
      </c>
      <c r="I2160" s="4">
        <f>(AU2160-BA2160)</f>
        <v>1.247529043964389</v>
      </c>
      <c r="J2160" s="4">
        <f>(P2160+AT2160*D2160)</f>
        <v>25.01403045654297</v>
      </c>
      <c r="K2160" s="4">
        <v>6</v>
      </c>
      <c r="L2160" s="4">
        <f>(K2160*AI2160+AJ2160)</f>
        <v>1.420000016689301</v>
      </c>
      <c r="M2160" s="4">
        <v>1</v>
      </c>
      <c r="N2160" s="4">
        <f>L2160*(M2160+1)*(M2160+1)/(M2160*M2160+1)</f>
        <v>2.840000033378601</v>
      </c>
      <c r="O2160" s="4">
        <v>21.32296371459961</v>
      </c>
      <c r="P2160" s="4">
        <v>25.01403045654297</v>
      </c>
      <c r="Q2160" s="4">
        <v>20.11014747619629</v>
      </c>
      <c r="R2160" s="4">
        <v>52.8134880065918</v>
      </c>
      <c r="S2160" s="4">
        <v>64.66920471191406</v>
      </c>
      <c r="T2160" s="4">
        <v>14.16800022125244</v>
      </c>
      <c r="U2160" s="4">
        <v>19.05868911743164</v>
      </c>
      <c r="V2160" s="4">
        <v>56.49243927001953</v>
      </c>
      <c r="W2160" s="4">
        <v>75.98782348632812</v>
      </c>
      <c r="X2160" s="4">
        <v>499.4489135742188</v>
      </c>
      <c r="Y2160" s="4">
        <v>1998.886230468750</v>
      </c>
      <c r="Z2160" s="4">
        <v>835.781738281250</v>
      </c>
      <c r="AA2160" s="4">
        <v>101.5184860229492</v>
      </c>
      <c r="AB2160" s="4">
        <v>4.11871337890625</v>
      </c>
      <c r="AC2160" s="4">
        <v>0.4081602692604065</v>
      </c>
      <c r="AD2160" s="4">
        <v>0.2136809527873993</v>
      </c>
      <c r="AE2160" s="4">
        <v>0.002162055810913444</v>
      </c>
      <c r="AF2160" s="4">
        <v>0.2474867701530457</v>
      </c>
      <c r="AG2160" s="4">
        <v>0.004543042741715908</v>
      </c>
      <c r="AH2160" s="4">
        <v>0.6666666865348816</v>
      </c>
      <c r="AI2160" s="4">
        <v>-0.2195652425289154</v>
      </c>
      <c r="AJ2160" s="4">
        <v>2.737391471862793</v>
      </c>
      <c r="AK2160" s="4">
        <v>1</v>
      </c>
      <c r="AL2160" s="4">
        <v>0</v>
      </c>
      <c r="AM2160" s="4">
        <v>0.1599999964237213</v>
      </c>
      <c r="AN2160" s="4">
        <v>111135</v>
      </c>
      <c r="AO2160" s="4">
        <f>X2160*0.000001/(K2160*0.0001)</f>
        <v>0.8324148559570312</v>
      </c>
      <c r="AP2160" s="4">
        <f>(U2160-T2160)/(1000-U2160)*AO2160</f>
        <v>0.004150179065637315</v>
      </c>
      <c r="AQ2160" s="4">
        <f>(P2160+273.15)</f>
        <v>298.1640304565429</v>
      </c>
      <c r="AR2160" s="4">
        <f>(O2160+273.15)</f>
        <v>294.4729637145996</v>
      </c>
      <c r="AS2160" s="4">
        <f>(Y2160*AK2160+Z2160*AL2160)*AM2160</f>
        <v>319.8217897264258</v>
      </c>
      <c r="AT2160" s="4">
        <f>((AS2160+0.00000010773*(AR2160^4-AQ2160^4))-AP2160*44100)/(L2160*0.92*2*29.3+0.00000043092*AQ2160^3)</f>
        <v>1.084526555402296</v>
      </c>
      <c r="AU2160" s="4">
        <f>0.61365*EXP(17.502*J2160/(240.97+J2160))</f>
        <v>3.182338308748108</v>
      </c>
      <c r="AV2160" s="4">
        <f>AU2160*1000/AA2160</f>
        <v>31.34737754096047</v>
      </c>
      <c r="AW2160" s="4">
        <f>(AV2160-U2160)</f>
        <v>12.28868842352883</v>
      </c>
      <c r="AX2160" s="4">
        <f>IF(D2160,P2160,(O2160+P2160)/2)</f>
        <v>23.16849708557129</v>
      </c>
      <c r="AY2160" s="4">
        <f>0.61365*EXP(17.502*AX2160/(240.97+AX2160))</f>
        <v>2.848607101723389</v>
      </c>
      <c r="AZ2160" s="4">
        <f>IF(AW2160&lt;&gt;0,(1000-(AV2160+U2160)/2)/AW2160*AP2160,0)</f>
        <v>0.3292118593045256</v>
      </c>
      <c r="BA2160" s="4">
        <f>U2160*AA2160/1000</f>
        <v>1.934809264783718</v>
      </c>
      <c r="BB2160" s="4">
        <f>(AY2160-BA2160)</f>
        <v>0.9137978369396704</v>
      </c>
      <c r="BC2160" s="4">
        <f>1/(1.6/F2160+1.37/N2160)</f>
        <v>0.2092441418185014</v>
      </c>
      <c r="BD2160" s="4">
        <f>G2160*AA2160*0.001</f>
        <v>11.3061611320171</v>
      </c>
      <c r="BE2160" s="4">
        <f>G2160/S2160</f>
        <v>1.722156115124777</v>
      </c>
      <c r="BF2160" s="4">
        <f>(1-AP2160*AA2160/AU2160/F2160)*100</f>
        <v>64.44653944672632</v>
      </c>
      <c r="BG2160" s="4">
        <f>(S2160-E2160/(N2160/1.35))</f>
        <v>69.48797427348501</v>
      </c>
      <c r="BH2160" s="4">
        <f>E2160*BF2160/100/BG2160</f>
        <v>-0.09401793021331219</v>
      </c>
    </row>
    <row r="2161" ht="16" customHeight="1">
      <c r="A2161" s="4">
        <v>2033</v>
      </c>
      <c r="B2161" t="s" s="2">
        <v>2222</v>
      </c>
      <c r="C2161" s="4">
        <v>11808.500030029565</v>
      </c>
      <c r="D2161" s="4">
        <v>0</v>
      </c>
      <c r="E2161" s="4">
        <f>(R2161-S2161*(1000-T2161)/(1000-U2161))*AO2161</f>
        <v>-8.793873477433142</v>
      </c>
      <c r="F2161" s="4">
        <f>IF(AZ2161&lt;&gt;0,1/(1/AZ2161-1/N2161),0)</f>
        <v>0.374112255417436</v>
      </c>
      <c r="G2161" s="4">
        <f>((BC2161-AP2161/2)*S2161-E2161)/(BC2161+AP2161/2)</f>
        <v>99.66758086726541</v>
      </c>
      <c r="H2161" s="4">
        <f>AP2161*1000</f>
        <v>4.158435063079909</v>
      </c>
      <c r="I2161" s="4">
        <f>(AU2161-BA2161)</f>
        <v>1.244887166729703</v>
      </c>
      <c r="J2161" s="4">
        <f>(P2161+AT2161*D2161)</f>
        <v>25.00883674621582</v>
      </c>
      <c r="K2161" s="4">
        <v>6</v>
      </c>
      <c r="L2161" s="4">
        <f>(K2161*AI2161+AJ2161)</f>
        <v>1.420000016689301</v>
      </c>
      <c r="M2161" s="4">
        <v>1</v>
      </c>
      <c r="N2161" s="4">
        <f>L2161*(M2161+1)*(M2161+1)/(M2161*M2161+1)</f>
        <v>2.840000033378601</v>
      </c>
      <c r="O2161" s="4">
        <v>21.32672119140625</v>
      </c>
      <c r="P2161" s="4">
        <v>25.00883674621582</v>
      </c>
      <c r="Q2161" s="4">
        <v>20.1102237701416</v>
      </c>
      <c r="R2161" s="4">
        <v>49.12266159057617</v>
      </c>
      <c r="S2161" s="4">
        <v>59.38983917236328</v>
      </c>
      <c r="T2161" s="4">
        <v>14.17481136322021</v>
      </c>
      <c r="U2161" s="4">
        <v>19.0749454498291</v>
      </c>
      <c r="V2161" s="4">
        <v>56.50621032714844</v>
      </c>
      <c r="W2161" s="4">
        <v>76.03524780273438</v>
      </c>
      <c r="X2161" s="4">
        <v>499.4695739746094</v>
      </c>
      <c r="Y2161" s="4">
        <v>1999.068969726562</v>
      </c>
      <c r="Z2161" s="4">
        <v>847.9247436523438</v>
      </c>
      <c r="AA2161" s="4">
        <v>101.5188217163086</v>
      </c>
      <c r="AB2161" s="4">
        <v>4.11871337890625</v>
      </c>
      <c r="AC2161" s="4">
        <v>0.4081602692604065</v>
      </c>
      <c r="AD2161" s="4">
        <v>0.2136809527873993</v>
      </c>
      <c r="AE2161" s="4">
        <v>0.002162055810913444</v>
      </c>
      <c r="AF2161" s="4">
        <v>0.2474867701530457</v>
      </c>
      <c r="AG2161" s="4">
        <v>0.004543042741715908</v>
      </c>
      <c r="AH2161" s="4">
        <v>0.6666666865348816</v>
      </c>
      <c r="AI2161" s="4">
        <v>-0.2195652425289154</v>
      </c>
      <c r="AJ2161" s="4">
        <v>2.737391471862793</v>
      </c>
      <c r="AK2161" s="4">
        <v>1</v>
      </c>
      <c r="AL2161" s="4">
        <v>0</v>
      </c>
      <c r="AM2161" s="4">
        <v>0.1599999964237213</v>
      </c>
      <c r="AN2161" s="4">
        <v>111135</v>
      </c>
      <c r="AO2161" s="4">
        <f>X2161*0.000001/(K2161*0.0001)</f>
        <v>0.8324492899576822</v>
      </c>
      <c r="AP2161" s="4">
        <f>(U2161-T2161)/(1000-U2161)*AO2161</f>
        <v>0.00415843506307991</v>
      </c>
      <c r="AQ2161" s="4">
        <f>(P2161+273.15)</f>
        <v>298.1588367462158</v>
      </c>
      <c r="AR2161" s="4">
        <f>(O2161+273.15)</f>
        <v>294.4767211914062</v>
      </c>
      <c r="AS2161" s="4">
        <f>(Y2161*AK2161+Z2161*AL2161)*AM2161</f>
        <v>319.8510280070223</v>
      </c>
      <c r="AT2161" s="4">
        <f>((AS2161+0.00000010773*(AR2161^4-AQ2161^4))-AP2161*44100)/(L2161*0.92*2*29.3+0.00000043092*AQ2161^3)</f>
        <v>1.081872068903365</v>
      </c>
      <c r="AU2161" s="4">
        <f>0.61365*EXP(17.502*J2161/(240.97+J2161))</f>
        <v>3.181353153099216</v>
      </c>
      <c r="AV2161" s="4">
        <f>AU2161*1000/AA2161</f>
        <v>31.3375697167705</v>
      </c>
      <c r="AW2161" s="4">
        <f>(AV2161-U2161)</f>
        <v>12.2626242669414</v>
      </c>
      <c r="AX2161" s="4">
        <f>IF(D2161,P2161,(O2161+P2161)/2)</f>
        <v>23.16777896881104</v>
      </c>
      <c r="AY2161" s="4">
        <f>0.61365*EXP(17.502*AX2161/(240.97+AX2161))</f>
        <v>2.848483448163913</v>
      </c>
      <c r="AZ2161" s="4">
        <f>IF(AW2161&lt;&gt;0,(1000-(AV2161+U2161)/2)/AW2161*AP2161,0)</f>
        <v>0.3305668011589141</v>
      </c>
      <c r="BA2161" s="4">
        <f>U2161*AA2161/1000</f>
        <v>1.936465986369512</v>
      </c>
      <c r="BB2161" s="4">
        <f>(AY2161-BA2161)</f>
        <v>0.9120174617944006</v>
      </c>
      <c r="BC2161" s="4">
        <f>1/(1.6/F2161+1.37/N2161)</f>
        <v>0.2101199855064465</v>
      </c>
      <c r="BD2161" s="4">
        <f>G2161*AA2161*0.001</f>
        <v>10.11813537295969</v>
      </c>
      <c r="BE2161" s="4">
        <f>G2161/S2161</f>
        <v>1.678192469557068</v>
      </c>
      <c r="BF2161" s="4">
        <f>(1-AP2161*AA2161/AU2161/F2161)*100</f>
        <v>64.52987854417043</v>
      </c>
      <c r="BG2161" s="4">
        <f>(S2161-E2161/(N2161/1.35))</f>
        <v>63.57002545933722</v>
      </c>
      <c r="BH2161" s="4">
        <f>E2161*BF2161/100/BG2161</f>
        <v>-0.08926653455480285</v>
      </c>
    </row>
    <row r="2162" ht="16" customHeight="1">
      <c r="A2162" s="4">
        <v>2034</v>
      </c>
      <c r="B2162" t="s" s="2">
        <v>2223</v>
      </c>
      <c r="C2162" s="4">
        <v>11814.000029906631</v>
      </c>
      <c r="D2162" s="4">
        <v>0</v>
      </c>
      <c r="E2162" s="4">
        <f>(R2162-S2162*(1000-T2162)/(1000-U2162))*AO2162</f>
        <v>-6.540107113047272</v>
      </c>
      <c r="F2162" s="4">
        <f>IF(AZ2162&lt;&gt;0,1/(1/AZ2162-1/N2162),0)</f>
        <v>0.3753847755707806</v>
      </c>
      <c r="G2162" s="4">
        <f>((BC2162-AP2162/2)*S2162-E2162)/(BC2162+AP2162/2)</f>
        <v>86.08163141358023</v>
      </c>
      <c r="H2162" s="4">
        <f>AP2162*1000</f>
        <v>4.166908772044736</v>
      </c>
      <c r="I2162" s="4">
        <f>(AU2162-BA2162)</f>
        <v>1.243672661826706</v>
      </c>
      <c r="J2162" s="4">
        <f>(P2162+AT2162*D2162)</f>
        <v>25.01223754882812</v>
      </c>
      <c r="K2162" s="4">
        <v>6</v>
      </c>
      <c r="L2162" s="4">
        <f>(K2162*AI2162+AJ2162)</f>
        <v>1.420000016689301</v>
      </c>
      <c r="M2162" s="4">
        <v>1</v>
      </c>
      <c r="N2162" s="4">
        <f>L2162*(M2162+1)*(M2162+1)/(M2162*M2162+1)</f>
        <v>2.840000033378601</v>
      </c>
      <c r="O2162" s="4">
        <v>21.33091354370117</v>
      </c>
      <c r="P2162" s="4">
        <v>25.01223754882812</v>
      </c>
      <c r="Q2162" s="4">
        <v>20.11081695556641</v>
      </c>
      <c r="R2162" s="4">
        <v>48.88603210449219</v>
      </c>
      <c r="S2162" s="4">
        <v>56.45993804931641</v>
      </c>
      <c r="T2162" s="4">
        <v>14.18318271636963</v>
      </c>
      <c r="U2162" s="4">
        <v>19.09324836730957</v>
      </c>
      <c r="V2162" s="4">
        <v>56.52492904663086</v>
      </c>
      <c r="W2162" s="4">
        <v>76.08742523193359</v>
      </c>
      <c r="X2162" s="4">
        <v>499.4656982421875</v>
      </c>
      <c r="Y2162" s="4">
        <v>1999.213012695312</v>
      </c>
      <c r="Z2162" s="4">
        <v>856.5491943359375</v>
      </c>
      <c r="AA2162" s="4">
        <v>101.5188980102539</v>
      </c>
      <c r="AB2162" s="4">
        <v>4.11871337890625</v>
      </c>
      <c r="AC2162" s="4">
        <v>0.4081602692604065</v>
      </c>
      <c r="AD2162" s="4">
        <v>0.2136809527873993</v>
      </c>
      <c r="AE2162" s="4">
        <v>0.002162055810913444</v>
      </c>
      <c r="AF2162" s="4">
        <v>0.2474867701530457</v>
      </c>
      <c r="AG2162" s="4">
        <v>0.004543042741715908</v>
      </c>
      <c r="AH2162" s="4">
        <v>0.6666666865348816</v>
      </c>
      <c r="AI2162" s="4">
        <v>-0.2195652425289154</v>
      </c>
      <c r="AJ2162" s="4">
        <v>2.737391471862793</v>
      </c>
      <c r="AK2162" s="4">
        <v>1</v>
      </c>
      <c r="AL2162" s="4">
        <v>0</v>
      </c>
      <c r="AM2162" s="4">
        <v>0.1599999964237213</v>
      </c>
      <c r="AN2162" s="4">
        <v>111135</v>
      </c>
      <c r="AO2162" s="4">
        <f>X2162*0.000001/(K2162*0.0001)</f>
        <v>0.8324428304036458</v>
      </c>
      <c r="AP2162" s="4">
        <f>(U2162-T2162)/(1000-U2162)*AO2162</f>
        <v>0.004166908772044736</v>
      </c>
      <c r="AQ2162" s="4">
        <f>(P2162+273.15)</f>
        <v>298.1622375488281</v>
      </c>
      <c r="AR2162" s="4">
        <f>(O2162+273.15)</f>
        <v>294.4809135437011</v>
      </c>
      <c r="AS2162" s="4">
        <f>(Y2162*AK2162+Z2162*AL2162)*AM2162</f>
        <v>319.8740748815071</v>
      </c>
      <c r="AT2162" s="4">
        <f>((AS2162+0.00000010773*(AR2162^4-AQ2162^4))-AP2162*44100)/(L2162*0.92*2*29.3+0.00000043092*AQ2162^3)</f>
        <v>1.077964502301602</v>
      </c>
      <c r="AU2162" s="4">
        <f>0.61365*EXP(17.502*J2162/(240.97+J2162))</f>
        <v>3.181998195512053</v>
      </c>
      <c r="AV2162" s="4">
        <f>AU2162*1000/AA2162</f>
        <v>31.34390008046242</v>
      </c>
      <c r="AW2162" s="4">
        <f>(AV2162-U2162)</f>
        <v>12.25065171315285</v>
      </c>
      <c r="AX2162" s="4">
        <f>IF(D2162,P2162,(O2162+P2162)/2)</f>
        <v>23.17157554626465</v>
      </c>
      <c r="AY2162" s="4">
        <f>0.61365*EXP(17.502*AX2162/(240.97+AX2162))</f>
        <v>2.849137239515556</v>
      </c>
      <c r="AZ2162" s="4">
        <f>IF(AW2162&lt;&gt;0,(1000-(AV2162+U2162)/2)/AW2162*AP2162,0)</f>
        <v>0.331559934034514</v>
      </c>
      <c r="BA2162" s="4">
        <f>U2162*AA2162/1000</f>
        <v>1.938325533685347</v>
      </c>
      <c r="BB2162" s="4">
        <f>(AY2162-BA2162)</f>
        <v>0.9108117058302085</v>
      </c>
      <c r="BC2162" s="4">
        <f>1/(1.6/F2162+1.37/N2162)</f>
        <v>0.2107620309948627</v>
      </c>
      <c r="BD2162" s="4">
        <f>G2162*AA2162*0.001</f>
        <v>8.73891236003152</v>
      </c>
      <c r="BE2162" s="4">
        <f>G2162/S2162</f>
        <v>1.524649767387098</v>
      </c>
      <c r="BF2162" s="4">
        <f>(1-AP2162*AA2162/AU2162/F2162)*100</f>
        <v>64.58523998767501</v>
      </c>
      <c r="BG2162" s="4">
        <f>(S2162-E2162/(N2162/1.35))</f>
        <v>59.56879174609269</v>
      </c>
      <c r="BH2162" s="4">
        <f>E2162*BF2162/100/BG2162</f>
        <v>-0.07090867131260299</v>
      </c>
    </row>
    <row r="2163" ht="16" customHeight="1">
      <c r="A2163" s="4">
        <v>2035</v>
      </c>
      <c r="B2163" t="s" s="2">
        <v>2224</v>
      </c>
      <c r="C2163" s="4">
        <v>11819.000029794872</v>
      </c>
      <c r="D2163" s="4">
        <v>0</v>
      </c>
      <c r="E2163" s="4">
        <f>(R2163-S2163*(1000-T2163)/(1000-U2163))*AO2163</f>
        <v>-5.744502816327507</v>
      </c>
      <c r="F2163" s="4">
        <f>IF(AZ2163&lt;&gt;0,1/(1/AZ2163-1/N2163),0)</f>
        <v>0.3770531257829798</v>
      </c>
      <c r="G2163" s="4">
        <f>((BC2163-AP2163/2)*S2163-E2163)/(BC2163+AP2163/2)</f>
        <v>81.28603672897597</v>
      </c>
      <c r="H2163" s="4">
        <f>AP2163*1000</f>
        <v>4.174826896798467</v>
      </c>
      <c r="I2163" s="4">
        <f>(AU2163-BA2163)</f>
        <v>1.241163664379328</v>
      </c>
      <c r="J2163" s="4">
        <f>(P2163+AT2163*D2163)</f>
        <v>25.00747680664062</v>
      </c>
      <c r="K2163" s="4">
        <v>6</v>
      </c>
      <c r="L2163" s="4">
        <f>(K2163*AI2163+AJ2163)</f>
        <v>1.420000016689301</v>
      </c>
      <c r="M2163" s="4">
        <v>1</v>
      </c>
      <c r="N2163" s="4">
        <f>L2163*(M2163+1)*(M2163+1)/(M2163*M2163+1)</f>
        <v>2.840000033378601</v>
      </c>
      <c r="O2163" s="4">
        <v>21.33292388916016</v>
      </c>
      <c r="P2163" s="4">
        <v>25.00747680664062</v>
      </c>
      <c r="Q2163" s="4">
        <v>20.11099433898926</v>
      </c>
      <c r="R2163" s="4">
        <v>48.86524200439453</v>
      </c>
      <c r="S2163" s="4">
        <v>55.48774337768555</v>
      </c>
      <c r="T2163" s="4">
        <v>14.18972206115723</v>
      </c>
      <c r="U2163" s="4">
        <v>19.10904121398926</v>
      </c>
      <c r="V2163" s="4">
        <v>56.54328918457031</v>
      </c>
      <c r="W2163" s="4">
        <v>76.14036560058594</v>
      </c>
      <c r="X2163" s="4">
        <v>499.4654541015625</v>
      </c>
      <c r="Y2163" s="4">
        <v>1999.002197265625</v>
      </c>
      <c r="Z2163" s="4">
        <v>858.3449096679688</v>
      </c>
      <c r="AA2163" s="4">
        <v>101.519042968750</v>
      </c>
      <c r="AB2163" s="4">
        <v>4.11871337890625</v>
      </c>
      <c r="AC2163" s="4">
        <v>0.4081602692604065</v>
      </c>
      <c r="AD2163" s="4">
        <v>0.2136809527873993</v>
      </c>
      <c r="AE2163" s="4">
        <v>0.002162055810913444</v>
      </c>
      <c r="AF2163" s="4">
        <v>0.2474867701530457</v>
      </c>
      <c r="AG2163" s="4">
        <v>0.004543042741715908</v>
      </c>
      <c r="AH2163" s="4">
        <v>0.6666666865348816</v>
      </c>
      <c r="AI2163" s="4">
        <v>-0.2195652425289154</v>
      </c>
      <c r="AJ2163" s="4">
        <v>2.737391471862793</v>
      </c>
      <c r="AK2163" s="4">
        <v>1</v>
      </c>
      <c r="AL2163" s="4">
        <v>0</v>
      </c>
      <c r="AM2163" s="4">
        <v>0.1599999964237213</v>
      </c>
      <c r="AN2163" s="4">
        <v>111135</v>
      </c>
      <c r="AO2163" s="4">
        <f>X2163*0.000001/(K2163*0.0001)</f>
        <v>0.8324424235026041</v>
      </c>
      <c r="AP2163" s="4">
        <f>(U2163-T2163)/(1000-U2163)*AO2163</f>
        <v>0.004174826896798467</v>
      </c>
      <c r="AQ2163" s="4">
        <f>(P2163+273.15)</f>
        <v>298.1574768066406</v>
      </c>
      <c r="AR2163" s="4">
        <f>(O2163+273.15)</f>
        <v>294.4829238891601</v>
      </c>
      <c r="AS2163" s="4">
        <f>(Y2163*AK2163+Z2163*AL2163)*AM2163</f>
        <v>319.840344413511</v>
      </c>
      <c r="AT2163" s="4">
        <f>((AS2163+0.00000010773*(AR2163^4-AQ2163^4))-AP2163*44100)/(L2163*0.92*2*29.3+0.00000043092*AQ2163^3)</f>
        <v>1.074488250579729</v>
      </c>
      <c r="AU2163" s="4">
        <f>0.61365*EXP(17.502*J2163/(240.97+J2163))</f>
        <v>3.181095240473918</v>
      </c>
      <c r="AV2163" s="4">
        <f>AU2163*1000/AA2163</f>
        <v>31.33496088466019</v>
      </c>
      <c r="AW2163" s="4">
        <f>(AV2163-U2163)</f>
        <v>12.22591967067093</v>
      </c>
      <c r="AX2163" s="4">
        <f>IF(D2163,P2163,(O2163+P2163)/2)</f>
        <v>23.17020034790039</v>
      </c>
      <c r="AY2163" s="4">
        <f>0.61365*EXP(17.502*AX2163/(240.97+AX2163))</f>
        <v>2.848900407693745</v>
      </c>
      <c r="AZ2163" s="4">
        <f>IF(AW2163&lt;&gt;0,(1000-(AV2163+U2163)/2)/AW2163*AP2163,0)</f>
        <v>0.3328608004998728</v>
      </c>
      <c r="BA2163" s="4">
        <f>U2163*AA2163/1000</f>
        <v>1.93993157609459</v>
      </c>
      <c r="BB2163" s="4">
        <f>(AY2163-BA2163)</f>
        <v>0.9089688315991549</v>
      </c>
      <c r="BC2163" s="4">
        <f>1/(1.6/F2163+1.37/N2163)</f>
        <v>0.2116031209510765</v>
      </c>
      <c r="BD2163" s="4">
        <f>G2163*AA2163*0.001</f>
        <v>8.252080655448303</v>
      </c>
      <c r="BE2163" s="4">
        <f>G2163/S2163</f>
        <v>1.464936791098</v>
      </c>
      <c r="BF2163" s="4">
        <f>(1-AP2163*AA2163/AU2163/F2163)*100</f>
        <v>64.6648637363419</v>
      </c>
      <c r="BG2163" s="4">
        <f>(S2163-E2163/(N2163/1.35))</f>
        <v>58.21840489560684</v>
      </c>
      <c r="BH2163" s="4">
        <f>E2163*BF2163/100/BG2163</f>
        <v>-0.06380585186367438</v>
      </c>
    </row>
    <row r="2164" ht="16" customHeight="1">
      <c r="A2164" s="4">
        <v>2036</v>
      </c>
      <c r="B2164" t="s" s="2">
        <v>2225</v>
      </c>
      <c r="C2164" s="4">
        <v>11824.000029683113</v>
      </c>
      <c r="D2164" s="4">
        <v>0</v>
      </c>
      <c r="E2164" s="4">
        <f>(R2164-S2164*(1000-T2164)/(1000-U2164))*AO2164</f>
        <v>-5.414057052153297</v>
      </c>
      <c r="F2164" s="4">
        <f>IF(AZ2164&lt;&gt;0,1/(1/AZ2164-1/N2164),0)</f>
        <v>0.3775288319378605</v>
      </c>
      <c r="G2164" s="4">
        <f>((BC2164-AP2164/2)*S2164-E2164)/(BC2164+AP2164/2)</f>
        <v>79.34451520320926</v>
      </c>
      <c r="H2164" s="4">
        <f>AP2164*1000</f>
        <v>4.183101599544702</v>
      </c>
      <c r="I2164" s="4">
        <f>(AU2164-BA2164)</f>
        <v>1.242214759694899</v>
      </c>
      <c r="J2164" s="4">
        <f>(P2164+AT2164*D2164)</f>
        <v>25.02191352844238</v>
      </c>
      <c r="K2164" s="4">
        <v>6</v>
      </c>
      <c r="L2164" s="4">
        <f>(K2164*AI2164+AJ2164)</f>
        <v>1.420000016689301</v>
      </c>
      <c r="M2164" s="4">
        <v>1</v>
      </c>
      <c r="N2164" s="4">
        <f>L2164*(M2164+1)*(M2164+1)/(M2164*M2164+1)</f>
        <v>2.840000033378601</v>
      </c>
      <c r="O2164" s="4">
        <v>21.33532524108887</v>
      </c>
      <c r="P2164" s="4">
        <v>25.02191352844238</v>
      </c>
      <c r="Q2164" s="4">
        <v>20.11101913452148</v>
      </c>
      <c r="R2164" s="4">
        <v>48.88823699951172</v>
      </c>
      <c r="S2164" s="4">
        <v>55.11509704589844</v>
      </c>
      <c r="T2164" s="4">
        <v>14.1966495513916</v>
      </c>
      <c r="U2164" s="4">
        <v>19.12563323974609</v>
      </c>
      <c r="V2164" s="4">
        <v>56.56314086914062</v>
      </c>
      <c r="W2164" s="4">
        <v>76.19485473632812</v>
      </c>
      <c r="X2164" s="4">
        <v>499.4656982421875</v>
      </c>
      <c r="Y2164" s="4">
        <v>1998.729125976562</v>
      </c>
      <c r="Z2164" s="4">
        <v>858.6241455078125</v>
      </c>
      <c r="AA2164" s="4">
        <v>101.5192184448242</v>
      </c>
      <c r="AB2164" s="4">
        <v>4.11871337890625</v>
      </c>
      <c r="AC2164" s="4">
        <v>0.4081602692604065</v>
      </c>
      <c r="AD2164" s="4">
        <v>0.2136809527873993</v>
      </c>
      <c r="AE2164" s="4">
        <v>0.002162055810913444</v>
      </c>
      <c r="AF2164" s="4">
        <v>0.2474867701530457</v>
      </c>
      <c r="AG2164" s="4">
        <v>0.004543042741715908</v>
      </c>
      <c r="AH2164" s="4">
        <v>0.6666666865348816</v>
      </c>
      <c r="AI2164" s="4">
        <v>-0.2195652425289154</v>
      </c>
      <c r="AJ2164" s="4">
        <v>2.737391471862793</v>
      </c>
      <c r="AK2164" s="4">
        <v>1</v>
      </c>
      <c r="AL2164" s="4">
        <v>0</v>
      </c>
      <c r="AM2164" s="4">
        <v>0.1599999964237213</v>
      </c>
      <c r="AN2164" s="4">
        <v>111135</v>
      </c>
      <c r="AO2164" s="4">
        <f>X2164*0.000001/(K2164*0.0001)</f>
        <v>0.8324428304036458</v>
      </c>
      <c r="AP2164" s="4">
        <f>(U2164-T2164)/(1000-U2164)*AO2164</f>
        <v>0.004183101599544702</v>
      </c>
      <c r="AQ2164" s="4">
        <f>(P2164+273.15)</f>
        <v>298.1719135284424</v>
      </c>
      <c r="AR2164" s="4">
        <f>(O2164+273.15)</f>
        <v>294.4853252410888</v>
      </c>
      <c r="AS2164" s="4">
        <f>(Y2164*AK2164+Z2164*AL2164)*AM2164</f>
        <v>319.7966530082376</v>
      </c>
      <c r="AT2164" s="4">
        <f>((AS2164+0.00000010773*(AR2164^4-AQ2164^4))-AP2164*44100)/(L2164*0.92*2*29.3+0.00000043092*AQ2164^3)</f>
        <v>1.068249597544256</v>
      </c>
      <c r="AU2164" s="4">
        <f>0.61365*EXP(17.502*J2164/(240.97+J2164))</f>
        <v>3.183834098456273</v>
      </c>
      <c r="AV2164" s="4">
        <f>AU2164*1000/AA2164</f>
        <v>31.36188543636878</v>
      </c>
      <c r="AW2164" s="4">
        <f>(AV2164-U2164)</f>
        <v>12.23625219662268</v>
      </c>
      <c r="AX2164" s="4">
        <f>IF(D2164,P2164,(O2164+P2164)/2)</f>
        <v>23.17861938476562</v>
      </c>
      <c r="AY2164" s="4">
        <f>0.61365*EXP(17.502*AX2164/(240.97+AX2164))</f>
        <v>2.850350574626831</v>
      </c>
      <c r="AZ2164" s="4">
        <f>IF(AW2164&lt;&gt;0,(1000-(AV2164+U2164)/2)/AW2164*AP2164,0)</f>
        <v>0.3332314767592467</v>
      </c>
      <c r="BA2164" s="4">
        <f>U2164*AA2164/1000</f>
        <v>1.941619338761375</v>
      </c>
      <c r="BB2164" s="4">
        <f>(AY2164-BA2164)</f>
        <v>0.9087312358654565</v>
      </c>
      <c r="BC2164" s="4">
        <f>1/(1.6/F2164+1.37/N2164)</f>
        <v>0.2118428065127868</v>
      </c>
      <c r="BD2164" s="4">
        <f>G2164*AA2164*0.001</f>
        <v>8.054993171313276</v>
      </c>
      <c r="BE2164" s="4">
        <f>G2164/S2164</f>
        <v>1.439614905098202</v>
      </c>
      <c r="BF2164" s="4">
        <f>(1-AP2164*AA2164/AU2164/F2164)*100</f>
        <v>64.66979767622813</v>
      </c>
      <c r="BG2164" s="4">
        <f>(S2164-E2164/(N2164/1.35))</f>
        <v>57.68868047354081</v>
      </c>
      <c r="BH2164" s="4">
        <f>E2164*BF2164/100/BG2164</f>
        <v>-0.06069231802431271</v>
      </c>
    </row>
    <row r="2165" ht="16" customHeight="1">
      <c r="A2165" s="4">
        <v>2037</v>
      </c>
      <c r="B2165" t="s" s="2">
        <v>2226</v>
      </c>
      <c r="C2165" s="4">
        <v>11829.500029560179</v>
      </c>
      <c r="D2165" s="4">
        <v>0</v>
      </c>
      <c r="E2165" s="4">
        <f>(R2165-S2165*(1000-T2165)/(1000-U2165))*AO2165</f>
        <v>-5.286887969788847</v>
      </c>
      <c r="F2165" s="4">
        <f>IF(AZ2165&lt;&gt;0,1/(1/AZ2165-1/N2165),0)</f>
        <v>0.378515415072601</v>
      </c>
      <c r="G2165" s="4">
        <f>((BC2165-AP2165/2)*S2165-E2165)/(BC2165+AP2165/2)</f>
        <v>78.55352389379733</v>
      </c>
      <c r="H2165" s="4">
        <f>AP2165*1000</f>
        <v>4.194400102031682</v>
      </c>
      <c r="I2165" s="4">
        <f>(AU2165-BA2165)</f>
        <v>1.242675948269284</v>
      </c>
      <c r="J2165" s="4">
        <f>(P2165+AT2165*D2165)</f>
        <v>25.03509140014648</v>
      </c>
      <c r="K2165" s="4">
        <v>6</v>
      </c>
      <c r="L2165" s="4">
        <f>(K2165*AI2165+AJ2165)</f>
        <v>1.420000016689301</v>
      </c>
      <c r="M2165" s="4">
        <v>1</v>
      </c>
      <c r="N2165" s="4">
        <f>L2165*(M2165+1)*(M2165+1)/(M2165*M2165+1)</f>
        <v>2.840000033378601</v>
      </c>
      <c r="O2165" s="4">
        <v>21.33933067321777</v>
      </c>
      <c r="P2165" s="4">
        <v>25.03509140014648</v>
      </c>
      <c r="Q2165" s="4">
        <v>20.11112022399902</v>
      </c>
      <c r="R2165" s="4">
        <v>48.90036392211914</v>
      </c>
      <c r="S2165" s="4">
        <v>54.97407150268555</v>
      </c>
      <c r="T2165" s="4">
        <v>14.20382118225098</v>
      </c>
      <c r="U2165" s="4">
        <v>19.14573287963867</v>
      </c>
      <c r="V2165" s="4">
        <v>56.57902145385742</v>
      </c>
      <c r="W2165" s="4">
        <v>76.25637817382812</v>
      </c>
      <c r="X2165" s="4">
        <v>499.494384765625</v>
      </c>
      <c r="Y2165" s="4">
        <v>1998.762939453125</v>
      </c>
      <c r="Z2165" s="4">
        <v>857.3876953125</v>
      </c>
      <c r="AA2165" s="4">
        <v>101.5192260742188</v>
      </c>
      <c r="AB2165" s="4">
        <v>4.11871337890625</v>
      </c>
      <c r="AC2165" s="4">
        <v>0.4081602692604065</v>
      </c>
      <c r="AD2165" s="4">
        <v>0.2136809527873993</v>
      </c>
      <c r="AE2165" s="4">
        <v>0.002162055810913444</v>
      </c>
      <c r="AF2165" s="4">
        <v>0.2474867701530457</v>
      </c>
      <c r="AG2165" s="4">
        <v>0.004543042741715908</v>
      </c>
      <c r="AH2165" s="4">
        <v>1</v>
      </c>
      <c r="AI2165" s="4">
        <v>-0.2195652425289154</v>
      </c>
      <c r="AJ2165" s="4">
        <v>2.737391471862793</v>
      </c>
      <c r="AK2165" s="4">
        <v>1</v>
      </c>
      <c r="AL2165" s="4">
        <v>0</v>
      </c>
      <c r="AM2165" s="4">
        <v>0.1599999964237213</v>
      </c>
      <c r="AN2165" s="4">
        <v>111115</v>
      </c>
      <c r="AO2165" s="4">
        <f>X2165*0.000001/(K2165*0.0001)</f>
        <v>0.8324906412760417</v>
      </c>
      <c r="AP2165" s="4">
        <f>(U2165-T2165)/(1000-U2165)*AO2165</f>
        <v>0.004194400102031682</v>
      </c>
      <c r="AQ2165" s="4">
        <f>(P2165+273.15)</f>
        <v>298.1850914001465</v>
      </c>
      <c r="AR2165" s="4">
        <f>(O2165+273.15)</f>
        <v>294.4893306732178</v>
      </c>
      <c r="AS2165" s="4">
        <f>(Y2165*AK2165+Z2165*AL2165)*AM2165</f>
        <v>319.8020631643667</v>
      </c>
      <c r="AT2165" s="4">
        <f>((AS2165+0.00000010773*(AR2165^4-AQ2165^4))-AP2165*44100)/(L2165*0.92*2*29.3+0.00000043092*AQ2165^3)</f>
        <v>1.061419203881854</v>
      </c>
      <c r="AU2165" s="4">
        <f>0.61365*EXP(17.502*J2165/(240.97+J2165))</f>
        <v>3.186335932833926</v>
      </c>
      <c r="AV2165" s="4">
        <f>AU2165*1000/AA2165</f>
        <v>31.38652702596902</v>
      </c>
      <c r="AW2165" s="4">
        <f>(AV2165-U2165)</f>
        <v>12.24079414633035</v>
      </c>
      <c r="AX2165" s="4">
        <f>IF(D2165,P2165,(O2165+P2165)/2)</f>
        <v>23.18721103668213</v>
      </c>
      <c r="AY2165" s="4">
        <f>0.61365*EXP(17.502*AX2165/(240.97+AX2165))</f>
        <v>2.851831139913423</v>
      </c>
      <c r="AZ2165" s="4">
        <f>IF(AW2165&lt;&gt;0,(1000-(AV2165+U2165)/2)/AW2165*AP2165,0)</f>
        <v>0.3339998855552488</v>
      </c>
      <c r="BA2165" s="4">
        <f>U2165*AA2165/1000</f>
        <v>1.943659984564641</v>
      </c>
      <c r="BB2165" s="4">
        <f>(AY2165-BA2165)</f>
        <v>0.9081711553487819</v>
      </c>
      <c r="BC2165" s="4">
        <f>1/(1.6/F2165+1.37/N2165)</f>
        <v>0.2123397018244002</v>
      </c>
      <c r="BD2165" s="4">
        <f>G2165*AA2165*0.001</f>
        <v>7.974692951100956</v>
      </c>
      <c r="BE2165" s="4">
        <f>G2165/S2165</f>
        <v>1.428919520540877</v>
      </c>
      <c r="BF2165" s="4">
        <f>(1-AP2165*AA2165/AU2165/F2165)*100</f>
        <v>64.69444674574062</v>
      </c>
      <c r="BG2165" s="4">
        <f>(S2165-E2165/(N2165/1.35))</f>
        <v>57.48720483906937</v>
      </c>
      <c r="BH2165" s="4">
        <f>E2165*BF2165/100/BG2165</f>
        <v>-0.05949711647482116</v>
      </c>
    </row>
    <row r="2166" ht="16" customHeight="1">
      <c r="A2166" s="4">
        <v>2038</v>
      </c>
      <c r="B2166" t="s" s="2">
        <v>2227</v>
      </c>
      <c r="C2166" s="4">
        <v>11834.500029448420</v>
      </c>
      <c r="D2166" s="4">
        <v>0</v>
      </c>
      <c r="E2166" s="4">
        <f>(R2166-S2166*(1000-T2166)/(1000-U2166))*AO2166</f>
        <v>-5.090720709266995</v>
      </c>
      <c r="F2166" s="4">
        <f>IF(AZ2166&lt;&gt;0,1/(1/AZ2166-1/N2166),0)</f>
        <v>0.379653521739122</v>
      </c>
      <c r="G2166" s="4">
        <f>((BC2166-AP2166/2)*S2166-E2166)/(BC2166+AP2166/2)</f>
        <v>77.57294097600891</v>
      </c>
      <c r="H2166" s="4">
        <f>AP2166*1000</f>
        <v>4.205111819433202</v>
      </c>
      <c r="I2166" s="4">
        <f>(AU2166-BA2166)</f>
        <v>1.242528921325722</v>
      </c>
      <c r="J2166" s="4">
        <f>(P2166+AT2166*D2166)</f>
        <v>25.04485321044922</v>
      </c>
      <c r="K2166" s="4">
        <v>6</v>
      </c>
      <c r="L2166" s="4">
        <f>(K2166*AI2166+AJ2166)</f>
        <v>1.420000016689301</v>
      </c>
      <c r="M2166" s="4">
        <v>1</v>
      </c>
      <c r="N2166" s="4">
        <f>L2166*(M2166+1)*(M2166+1)/(M2166*M2166+1)</f>
        <v>2.840000033378601</v>
      </c>
      <c r="O2166" s="4">
        <v>21.34528732299805</v>
      </c>
      <c r="P2166" s="4">
        <v>25.04485321044922</v>
      </c>
      <c r="Q2166" s="4">
        <v>20.11143684387207</v>
      </c>
      <c r="R2166" s="4">
        <v>49.13476181030273</v>
      </c>
      <c r="S2166" s="4">
        <v>54.97193908691406</v>
      </c>
      <c r="T2166" s="4">
        <v>14.2111930847168</v>
      </c>
      <c r="U2166" s="4">
        <v>19.16546058654785</v>
      </c>
      <c r="V2166" s="4">
        <v>56.58866119384766</v>
      </c>
      <c r="W2166" s="4">
        <v>76.30795288085938</v>
      </c>
      <c r="X2166" s="4">
        <v>499.5110473632812</v>
      </c>
      <c r="Y2166" s="4">
        <v>1998.850830078125</v>
      </c>
      <c r="Z2166" s="4">
        <v>858.4722290039062</v>
      </c>
      <c r="AA2166" s="4">
        <v>101.519157409668</v>
      </c>
      <c r="AB2166" s="4">
        <v>4.11871337890625</v>
      </c>
      <c r="AC2166" s="4">
        <v>0.4081602692604065</v>
      </c>
      <c r="AD2166" s="4">
        <v>0.2136809527873993</v>
      </c>
      <c r="AE2166" s="4">
        <v>0.002162055810913444</v>
      </c>
      <c r="AF2166" s="4">
        <v>0.2474867701530457</v>
      </c>
      <c r="AG2166" s="4">
        <v>0.004543042741715908</v>
      </c>
      <c r="AH2166" s="4">
        <v>1</v>
      </c>
      <c r="AI2166" s="4">
        <v>-0.2195652425289154</v>
      </c>
      <c r="AJ2166" s="4">
        <v>2.737391471862793</v>
      </c>
      <c r="AK2166" s="4">
        <v>1</v>
      </c>
      <c r="AL2166" s="4">
        <v>0</v>
      </c>
      <c r="AM2166" s="4">
        <v>0.1599999964237213</v>
      </c>
      <c r="AN2166" s="4">
        <v>111115</v>
      </c>
      <c r="AO2166" s="4">
        <f>X2166*0.000001/(K2166*0.0001)</f>
        <v>0.8325184122721354</v>
      </c>
      <c r="AP2166" s="4">
        <f>(U2166-T2166)/(1000-U2166)*AO2166</f>
        <v>0.004205111819433202</v>
      </c>
      <c r="AQ2166" s="4">
        <f>(P2166+273.15)</f>
        <v>298.1948532104492</v>
      </c>
      <c r="AR2166" s="4">
        <f>(O2166+273.15)</f>
        <v>294.495287322998</v>
      </c>
      <c r="AS2166" s="4">
        <f>(Y2166*AK2166+Z2166*AL2166)*AM2166</f>
        <v>319.8161256640524</v>
      </c>
      <c r="AT2166" s="4">
        <f>((AS2166+0.00000010773*(AR2166^4-AQ2166^4))-AP2166*44100)/(L2166*0.92*2*29.3+0.00000043092*AQ2166^3)</f>
        <v>1.055673746685304</v>
      </c>
      <c r="AU2166" s="4">
        <f>0.61365*EXP(17.502*J2166/(240.97+J2166))</f>
        <v>3.188190331440261</v>
      </c>
      <c r="AV2166" s="4">
        <f>AU2166*1000/AA2166</f>
        <v>31.40481474422324</v>
      </c>
      <c r="AW2166" s="4">
        <f>(AV2166-U2166)</f>
        <v>12.23935415767539</v>
      </c>
      <c r="AX2166" s="4">
        <f>IF(D2166,P2166,(O2166+P2166)/2)</f>
        <v>23.19507026672363</v>
      </c>
      <c r="AY2166" s="4">
        <f>0.61365*EXP(17.502*AX2166/(240.97+AX2166))</f>
        <v>2.853186078938067</v>
      </c>
      <c r="AZ2166" s="4">
        <f>IF(AW2166&lt;&gt;0,(1000-(AV2166+U2166)/2)/AW2166*AP2166,0)</f>
        <v>0.334885724800284</v>
      </c>
      <c r="BA2166" s="4">
        <f>U2166*AA2166/1000</f>
        <v>1.945661410114539</v>
      </c>
      <c r="BB2166" s="4">
        <f>(AY2166-BA2166)</f>
        <v>0.9075246688235281</v>
      </c>
      <c r="BC2166" s="4">
        <f>1/(1.6/F2166+1.37/N2166)</f>
        <v>0.2129125829023473</v>
      </c>
      <c r="BD2166" s="4">
        <f>G2166*AA2166*0.001</f>
        <v>7.875139605674331</v>
      </c>
      <c r="BE2166" s="4">
        <f>G2166/S2166</f>
        <v>1.411137068557128</v>
      </c>
      <c r="BF2166" s="4">
        <f>(1-AP2166*AA2166/AU2166/F2166)*100</f>
        <v>64.73094039311059</v>
      </c>
      <c r="BG2166" s="4">
        <f>(S2166-E2166/(N2166/1.35))</f>
        <v>57.39182390266691</v>
      </c>
      <c r="BH2166" s="4">
        <f>E2166*BF2166/100/BG2166</f>
        <v>-0.05741708772810457</v>
      </c>
    </row>
    <row r="2167" ht="16" customHeight="1">
      <c r="A2167" s="4">
        <v>2039</v>
      </c>
      <c r="B2167" t="s" s="2">
        <v>2228</v>
      </c>
      <c r="C2167" s="4">
        <v>11839.500029336661</v>
      </c>
      <c r="D2167" s="4">
        <v>0</v>
      </c>
      <c r="E2167" s="4">
        <f>(R2167-S2167*(1000-T2167)/(1000-U2167))*AO2167</f>
        <v>-4.904346125155335</v>
      </c>
      <c r="F2167" s="4">
        <f>IF(AZ2167&lt;&gt;0,1/(1/AZ2167-1/N2167),0)</f>
        <v>0.3830759745617441</v>
      </c>
      <c r="G2167" s="4">
        <f>((BC2167-AP2167/2)*S2167-E2167)/(BC2167+AP2167/2)</f>
        <v>76.72821797627547</v>
      </c>
      <c r="H2167" s="4">
        <f>AP2167*1000</f>
        <v>4.214796879603599</v>
      </c>
      <c r="I2167" s="4">
        <f>(AU2167-BA2167)</f>
        <v>1.235580601191858</v>
      </c>
      <c r="J2167" s="4">
        <f>(P2167+AT2167*D2167)</f>
        <v>25.01838684082031</v>
      </c>
      <c r="K2167" s="4">
        <v>6</v>
      </c>
      <c r="L2167" s="4">
        <f>(K2167*AI2167+AJ2167)</f>
        <v>1.420000016689301</v>
      </c>
      <c r="M2167" s="4">
        <v>1</v>
      </c>
      <c r="N2167" s="4">
        <f>L2167*(M2167+1)*(M2167+1)/(M2167*M2167+1)</f>
        <v>2.840000033378601</v>
      </c>
      <c r="O2167" s="4">
        <v>21.35122299194336</v>
      </c>
      <c r="P2167" s="4">
        <v>25.01838684082031</v>
      </c>
      <c r="Q2167" s="4">
        <v>20.11149215698242</v>
      </c>
      <c r="R2167" s="4">
        <v>49.56169509887695</v>
      </c>
      <c r="S2167" s="4">
        <v>55.17341232299805</v>
      </c>
      <c r="T2167" s="4">
        <v>14.21898651123047</v>
      </c>
      <c r="U2167" s="4">
        <v>19.18462753295898</v>
      </c>
      <c r="V2167" s="4">
        <v>56.59815979003906</v>
      </c>
      <c r="W2167" s="4">
        <v>76.35614013671875</v>
      </c>
      <c r="X2167" s="4">
        <v>499.5050048828125</v>
      </c>
      <c r="Y2167" s="4">
        <v>1998.9228515625</v>
      </c>
      <c r="Z2167" s="4">
        <v>858.6856079101562</v>
      </c>
      <c r="AA2167" s="4">
        <v>101.5179595947266</v>
      </c>
      <c r="AB2167" s="4">
        <v>4.11871337890625</v>
      </c>
      <c r="AC2167" s="4">
        <v>0.4081602692604065</v>
      </c>
      <c r="AD2167" s="4">
        <v>0.2136809527873993</v>
      </c>
      <c r="AE2167" s="4">
        <v>0.002162055810913444</v>
      </c>
      <c r="AF2167" s="4">
        <v>0.2474867701530457</v>
      </c>
      <c r="AG2167" s="4">
        <v>0.004543042741715908</v>
      </c>
      <c r="AH2167" s="4">
        <v>0.6666666865348816</v>
      </c>
      <c r="AI2167" s="4">
        <v>-0.2195652425289154</v>
      </c>
      <c r="AJ2167" s="4">
        <v>2.737391471862793</v>
      </c>
      <c r="AK2167" s="4">
        <v>1</v>
      </c>
      <c r="AL2167" s="4">
        <v>0</v>
      </c>
      <c r="AM2167" s="4">
        <v>0.1599999964237213</v>
      </c>
      <c r="AN2167" s="4">
        <v>111115</v>
      </c>
      <c r="AO2167" s="4">
        <f>X2167*0.000001/(K2167*0.0001)</f>
        <v>0.8325083414713541</v>
      </c>
      <c r="AP2167" s="4">
        <f>(U2167-T2167)/(1000-U2167)*AO2167</f>
        <v>0.0042147968796036</v>
      </c>
      <c r="AQ2167" s="4">
        <f>(P2167+273.15)</f>
        <v>298.1683868408203</v>
      </c>
      <c r="AR2167" s="4">
        <f>(O2167+273.15)</f>
        <v>294.5012229919433</v>
      </c>
      <c r="AS2167" s="4">
        <f>(Y2167*AK2167+Z2167*AL2167)*AM2167</f>
        <v>319.8276491012948</v>
      </c>
      <c r="AT2167" s="4">
        <f>((AS2167+0.00000010773*(AR2167^4-AQ2167^4))-AP2167*44100)/(L2167*0.92*2*29.3+0.00000043092*AQ2167^3)</f>
        <v>1.055165898602865</v>
      </c>
      <c r="AU2167" s="4">
        <f>0.61365*EXP(17.502*J2167/(240.97+J2167))</f>
        <v>3.183164843922667</v>
      </c>
      <c r="AV2167" s="4">
        <f>AU2167*1000/AA2167</f>
        <v>31.35568185797166</v>
      </c>
      <c r="AW2167" s="4">
        <f>(AV2167-U2167)</f>
        <v>12.17105432501267</v>
      </c>
      <c r="AX2167" s="4">
        <f>IF(D2167,P2167,(O2167+P2167)/2)</f>
        <v>23.18480491638184</v>
      </c>
      <c r="AY2167" s="4">
        <f>0.61365*EXP(17.502*AX2167/(240.97+AX2167))</f>
        <v>2.851416434946483</v>
      </c>
      <c r="AZ2167" s="4">
        <f>IF(AW2167&lt;&gt;0,(1000-(AV2167+U2167)/2)/AW2167*AP2167,0)</f>
        <v>0.3375458034069513</v>
      </c>
      <c r="BA2167" s="4">
        <f>U2167*AA2167/1000</f>
        <v>1.947584242730809</v>
      </c>
      <c r="BB2167" s="4">
        <f>(AY2167-BA2167)</f>
        <v>0.9038321922156742</v>
      </c>
      <c r="BC2167" s="4">
        <f>1/(1.6/F2167+1.37/N2167)</f>
        <v>0.2146331964051779</v>
      </c>
      <c r="BD2167" s="4">
        <f>G2167*AA2167*0.001</f>
        <v>7.789292132290906</v>
      </c>
      <c r="BE2167" s="4">
        <f>G2167/S2167</f>
        <v>1.390673781913117</v>
      </c>
      <c r="BF2167" s="4">
        <f>(1-AP2167*AA2167/AU2167/F2167)*100</f>
        <v>64.91063690862894</v>
      </c>
      <c r="BG2167" s="4">
        <f>(S2167-E2167/(N2167/1.35))</f>
        <v>57.50470358748554</v>
      </c>
      <c r="BH2167" s="4">
        <f>E2167*BF2167/100/BG2167</f>
        <v>-0.05535968551161768</v>
      </c>
    </row>
    <row r="2168" ht="16" customHeight="1">
      <c r="A2168" s="4">
        <v>2040</v>
      </c>
      <c r="B2168" t="s" s="2">
        <v>2229</v>
      </c>
      <c r="C2168" s="4">
        <v>11845.000029213727</v>
      </c>
      <c r="D2168" s="4">
        <v>0</v>
      </c>
      <c r="E2168" s="4">
        <f>(R2168-S2168*(1000-T2168)/(1000-U2168))*AO2168</f>
        <v>-4.807005473926575</v>
      </c>
      <c r="F2168" s="4">
        <f>IF(AZ2168&lt;&gt;0,1/(1/AZ2168-1/N2168),0)</f>
        <v>0.3882014237558326</v>
      </c>
      <c r="G2168" s="4">
        <f>((BC2168-AP2168/2)*S2168-E2168)/(BC2168+AP2168/2)</f>
        <v>76.3489009943558</v>
      </c>
      <c r="H2168" s="4">
        <f>AP2168*1000</f>
        <v>4.225053466514812</v>
      </c>
      <c r="I2168" s="4">
        <f>(AU2168-BA2168)</f>
        <v>1.224206009698821</v>
      </c>
      <c r="J2168" s="4">
        <f>(P2168+AT2168*D2168)</f>
        <v>24.9694766998291</v>
      </c>
      <c r="K2168" s="4">
        <v>6</v>
      </c>
      <c r="L2168" s="4">
        <f>(K2168*AI2168+AJ2168)</f>
        <v>1.420000016689301</v>
      </c>
      <c r="M2168" s="4">
        <v>1</v>
      </c>
      <c r="N2168" s="4">
        <f>L2168*(M2168+1)*(M2168+1)/(M2168*M2168+1)</f>
        <v>2.840000033378601</v>
      </c>
      <c r="O2168" s="4">
        <v>21.35655403137207</v>
      </c>
      <c r="P2168" s="4">
        <v>24.9694766998291</v>
      </c>
      <c r="Q2168" s="4">
        <v>20.11139869689941</v>
      </c>
      <c r="R2168" s="4">
        <v>50.00715255737305</v>
      </c>
      <c r="S2168" s="4">
        <v>55.49997329711914</v>
      </c>
      <c r="T2168" s="4">
        <v>14.2276668548584</v>
      </c>
      <c r="U2168" s="4">
        <v>19.20561599731445</v>
      </c>
      <c r="V2168" s="4">
        <v>56.61275100708008</v>
      </c>
      <c r="W2168" s="4">
        <v>76.41293334960938</v>
      </c>
      <c r="X2168" s="4">
        <v>499.4718017578125</v>
      </c>
      <c r="Y2168" s="4">
        <v>1998.777221679688</v>
      </c>
      <c r="Z2168" s="4">
        <v>856.7316284179688</v>
      </c>
      <c r="AA2168" s="4">
        <v>101.5166549682617</v>
      </c>
      <c r="AB2168" s="4">
        <v>4.11871337890625</v>
      </c>
      <c r="AC2168" s="4">
        <v>0.4081602692604065</v>
      </c>
      <c r="AD2168" s="4">
        <v>0.2136809527873993</v>
      </c>
      <c r="AE2168" s="4">
        <v>0.002162055810913444</v>
      </c>
      <c r="AF2168" s="4">
        <v>0.2474867701530457</v>
      </c>
      <c r="AG2168" s="4">
        <v>0.004543042741715908</v>
      </c>
      <c r="AH2168" s="4">
        <v>0.6666666865348816</v>
      </c>
      <c r="AI2168" s="4">
        <v>-0.2195652425289154</v>
      </c>
      <c r="AJ2168" s="4">
        <v>2.737391471862793</v>
      </c>
      <c r="AK2168" s="4">
        <v>1</v>
      </c>
      <c r="AL2168" s="4">
        <v>0</v>
      </c>
      <c r="AM2168" s="4">
        <v>0.1599999964237213</v>
      </c>
      <c r="AN2168" s="4">
        <v>111115</v>
      </c>
      <c r="AO2168" s="4">
        <f>X2168*0.000001/(K2168*0.0001)</f>
        <v>0.8324530029296875</v>
      </c>
      <c r="AP2168" s="4">
        <f>(U2168-T2168)/(1000-U2168)*AO2168</f>
        <v>0.004225053466514811</v>
      </c>
      <c r="AQ2168" s="4">
        <f>(P2168+273.15)</f>
        <v>298.1194766998291</v>
      </c>
      <c r="AR2168" s="4">
        <f>(O2168+273.15)</f>
        <v>294.506554031372</v>
      </c>
      <c r="AS2168" s="4">
        <f>(Y2168*AK2168+Z2168*AL2168)*AM2168</f>
        <v>319.8043483205656</v>
      </c>
      <c r="AT2168" s="4">
        <f>((AS2168+0.00000010773*(AR2168^4-AQ2168^4))-AP2168*44100)/(L2168*0.92*2*29.3+0.00000043092*AQ2168^3)</f>
        <v>1.056843216570004</v>
      </c>
      <c r="AU2168" s="4">
        <f>0.61365*EXP(17.502*J2168/(240.97+J2168))</f>
        <v>3.17389590235112</v>
      </c>
      <c r="AV2168" s="4">
        <f>AU2168*1000/AA2168</f>
        <v>31.26478018157129</v>
      </c>
      <c r="AW2168" s="4">
        <f>(AV2168-U2168)</f>
        <v>12.05916418425684</v>
      </c>
      <c r="AX2168" s="4">
        <f>IF(D2168,P2168,(O2168+P2168)/2)</f>
        <v>23.16301536560059</v>
      </c>
      <c r="AY2168" s="4">
        <f>0.61365*EXP(17.502*AX2168/(240.97+AX2168))</f>
        <v>2.847663315333568</v>
      </c>
      <c r="AZ2168" s="4">
        <f>IF(AW2168&lt;&gt;0,(1000-(AV2168+U2168)/2)/AW2168*AP2168,0)</f>
        <v>0.3415189761430906</v>
      </c>
      <c r="BA2168" s="4">
        <f>U2168*AA2168/1000</f>
        <v>1.949689892652299</v>
      </c>
      <c r="BB2168" s="4">
        <f>(AY2168-BA2168)</f>
        <v>0.897973422681269</v>
      </c>
      <c r="BC2168" s="4">
        <f>1/(1.6/F2168+1.37/N2168)</f>
        <v>0.2172040340873813</v>
      </c>
      <c r="BD2168" s="4">
        <f>G2168*AA2168*0.001</f>
        <v>7.750685039449992</v>
      </c>
      <c r="BE2168" s="4">
        <f>G2168/S2168</f>
        <v>1.375656535645917</v>
      </c>
      <c r="BF2168" s="4">
        <f>(1-AP2168*AA2168/AU2168/F2168)*100</f>
        <v>65.18874298189483</v>
      </c>
      <c r="BG2168" s="4">
        <f>(S2168-E2168/(N2168/1.35))</f>
        <v>57.7849934779396</v>
      </c>
      <c r="BH2168" s="4">
        <f>E2168*BF2168/100/BG2168</f>
        <v>-0.05422906977950816</v>
      </c>
    </row>
    <row r="2169" ht="29" customHeight="1">
      <c r="A2169" t="s" s="2">
        <v>9</v>
      </c>
      <c r="B2169" t="s" s="5">
        <v>2230</v>
      </c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3"/>
      <c r="AJ2169" s="3"/>
      <c r="AK2169" s="3"/>
      <c r="AL2169" s="3"/>
      <c r="AM2169" s="3"/>
      <c r="AN2169" s="3"/>
      <c r="AO2169" s="3"/>
      <c r="AP2169" s="3"/>
      <c r="AQ2169" s="3"/>
      <c r="AR2169" s="3"/>
      <c r="AS2169" s="3"/>
      <c r="AT2169" s="3"/>
      <c r="AU2169" s="3"/>
      <c r="AV2169" s="3"/>
      <c r="AW2169" s="3"/>
      <c r="AX2169" s="3"/>
      <c r="AY2169" s="3"/>
      <c r="AZ2169" s="3"/>
      <c r="BA2169" s="3"/>
      <c r="BB2169" s="3"/>
      <c r="BC2169" s="3"/>
      <c r="BD2169" s="3"/>
      <c r="BE2169" s="3"/>
      <c r="BF2169" s="3"/>
      <c r="BG2169" s="3"/>
      <c r="BH2169" s="3"/>
    </row>
    <row r="2170" ht="16" customHeight="1">
      <c r="A2170" s="4">
        <v>2041</v>
      </c>
      <c r="B2170" t="s" s="2">
        <v>2231</v>
      </c>
      <c r="C2170" s="4">
        <v>11866.000032566488</v>
      </c>
      <c r="D2170" s="4">
        <v>0</v>
      </c>
      <c r="E2170" s="4">
        <f>(R2170-S2170*(1000-T2170)/(1000-U2170))*AO2170</f>
        <v>-4.786786130919078</v>
      </c>
      <c r="F2170" s="4">
        <f>IF(AZ2170&lt;&gt;0,1/(1/AZ2170-1/N2170),0)</f>
        <v>0.3819933178842676</v>
      </c>
      <c r="G2170" s="4">
        <f>((BC2170-AP2170/2)*S2170-E2170)/(BC2170+AP2170/2)</f>
        <v>76.69097137725328</v>
      </c>
      <c r="H2170" s="4">
        <f>AP2170*1000</f>
        <v>4.161156020118094</v>
      </c>
      <c r="I2170" s="4">
        <f>(AU2170-BA2170)</f>
        <v>1.222928449738285</v>
      </c>
      <c r="J2170" s="4">
        <f>(P2170+AT2170*D2170)</f>
        <v>24.9658374786377</v>
      </c>
      <c r="K2170" s="4">
        <v>6</v>
      </c>
      <c r="L2170" s="4">
        <f>(K2170*AI2170+AJ2170)</f>
        <v>1.420000016689301</v>
      </c>
      <c r="M2170" s="4">
        <v>1</v>
      </c>
      <c r="N2170" s="4">
        <f>L2170*(M2170+1)*(M2170+1)/(M2170*M2170+1)</f>
        <v>2.840000033378601</v>
      </c>
      <c r="O2170" s="4">
        <v>21.35787773132324</v>
      </c>
      <c r="P2170" s="4">
        <v>24.9658374786377</v>
      </c>
      <c r="Q2170" s="4">
        <v>20.11152267456055</v>
      </c>
      <c r="R2170" s="4">
        <v>50.14577865600586</v>
      </c>
      <c r="S2170" s="4">
        <v>55.61795043945312</v>
      </c>
      <c r="T2170" s="4">
        <v>14.3088436126709</v>
      </c>
      <c r="U2170" s="4">
        <v>19.21145248413086</v>
      </c>
      <c r="V2170" s="4">
        <v>57.28796005249023</v>
      </c>
      <c r="W2170" s="4">
        <v>76.42933654785156</v>
      </c>
      <c r="X2170" s="4">
        <v>499.4745788574219</v>
      </c>
      <c r="Y2170" s="4">
        <v>1998.744506835938</v>
      </c>
      <c r="Z2170" s="4">
        <v>856.3536987304688</v>
      </c>
      <c r="AA2170" s="4">
        <v>101.5164642333984</v>
      </c>
      <c r="AB2170" s="4">
        <v>3.508862733840942</v>
      </c>
      <c r="AC2170" s="4">
        <v>0.4029053449630737</v>
      </c>
      <c r="AD2170" s="4">
        <v>0.300432026386261</v>
      </c>
      <c r="AE2170" s="4">
        <v>0.01514174696058035</v>
      </c>
      <c r="AF2170" s="4">
        <v>0.3494498133659363</v>
      </c>
      <c r="AG2170" s="4">
        <v>0.01699995249509811</v>
      </c>
      <c r="AH2170" s="4">
        <v>0.6666666865348816</v>
      </c>
      <c r="AI2170" s="4">
        <v>-0.2195652425289154</v>
      </c>
      <c r="AJ2170" s="4">
        <v>2.737391471862793</v>
      </c>
      <c r="AK2170" s="4">
        <v>1</v>
      </c>
      <c r="AL2170" s="4">
        <v>0</v>
      </c>
      <c r="AM2170" s="4">
        <v>0.1599999964237213</v>
      </c>
      <c r="AN2170" s="4">
        <v>111115</v>
      </c>
      <c r="AO2170" s="4">
        <f>X2170*0.000001/(K2170*0.0001)</f>
        <v>0.8324576314290363</v>
      </c>
      <c r="AP2170" s="4">
        <f>(U2170-T2170)/(1000-U2170)*AO2170</f>
        <v>0.004161156020118094</v>
      </c>
      <c r="AQ2170" s="4">
        <f>(P2170+273.15)</f>
        <v>298.1158374786377</v>
      </c>
      <c r="AR2170" s="4">
        <f>(O2170+273.15)</f>
        <v>294.5078777313232</v>
      </c>
      <c r="AS2170" s="4">
        <f>(Y2170*AK2170+Z2170*AL2170)*AM2170</f>
        <v>319.7991139456826</v>
      </c>
      <c r="AT2170" s="4">
        <f>((AS2170+0.00000010773*(AR2170^4-AQ2170^4))-AP2170*44100)/(L2170*0.92*2*29.3+0.00000043092*AQ2170^3)</f>
        <v>1.089458184462402</v>
      </c>
      <c r="AU2170" s="4">
        <f>0.61365*EXP(17.502*J2170/(240.97+J2170))</f>
        <v>3.173207178715189</v>
      </c>
      <c r="AV2170" s="4">
        <f>AU2170*1000/AA2170</f>
        <v>31.25805456954852</v>
      </c>
      <c r="AW2170" s="4">
        <f>(AV2170-U2170)</f>
        <v>12.04660208541766</v>
      </c>
      <c r="AX2170" s="4">
        <f>IF(D2170,P2170,(O2170+P2170)/2)</f>
        <v>23.16185760498047</v>
      </c>
      <c r="AY2170" s="4">
        <f>0.61365*EXP(17.502*AX2170/(240.97+AX2170))</f>
        <v>2.847464018959018</v>
      </c>
      <c r="AZ2170" s="4">
        <f>IF(AW2170&lt;&gt;0,(1000-(AV2170+U2170)/2)/AW2170*AP2170,0)</f>
        <v>0.3367049268169682</v>
      </c>
      <c r="BA2170" s="4">
        <f>U2170*AA2170/1000</f>
        <v>1.950278728976904</v>
      </c>
      <c r="BB2170" s="4">
        <f>(AY2170-BA2170)</f>
        <v>0.8971852899821144</v>
      </c>
      <c r="BC2170" s="4">
        <f>1/(1.6/F2170+1.37/N2170)</f>
        <v>0.2140892428745234</v>
      </c>
      <c r="BD2170" s="4">
        <f>G2170*AA2170*0.001</f>
        <v>7.785396252843516</v>
      </c>
      <c r="BE2170" s="4">
        <f>G2170/S2170</f>
        <v>1.378888843822835</v>
      </c>
      <c r="BF2170" s="4">
        <f>(1-AP2170*AA2170/AU2170/F2170)*100</f>
        <v>65.15052108434894</v>
      </c>
      <c r="BG2170" s="4">
        <f>(S2170-E2170/(N2170/1.35))</f>
        <v>57.89335931297101</v>
      </c>
      <c r="BH2170" s="4">
        <f>E2170*BF2170/100/BG2170</f>
        <v>-0.05386828721801946</v>
      </c>
    </row>
    <row r="2171" ht="16" customHeight="1">
      <c r="A2171" s="4">
        <v>2042</v>
      </c>
      <c r="B2171" t="s" s="2">
        <v>2232</v>
      </c>
      <c r="C2171" s="4">
        <v>11871.000032454729</v>
      </c>
      <c r="D2171" s="4">
        <v>0</v>
      </c>
      <c r="E2171" s="4">
        <f>(R2171-S2171*(1000-T2171)/(1000-U2171))*AO2171</f>
        <v>-5.230754222287079</v>
      </c>
      <c r="F2171" s="4">
        <f>IF(AZ2171&lt;&gt;0,1/(1/AZ2171-1/N2171),0)</f>
        <v>0.3719234441062659</v>
      </c>
      <c r="G2171" s="4">
        <f>((BC2171-AP2171/2)*S2171-E2171)/(BC2171+AP2171/2)</f>
        <v>80.20136088162866</v>
      </c>
      <c r="H2171" s="4">
        <f>AP2171*1000</f>
        <v>4.028438563043049</v>
      </c>
      <c r="I2171" s="4">
        <f>(AU2171-BA2171)</f>
        <v>1.21215887016504</v>
      </c>
      <c r="J2171" s="4">
        <f>(P2171+AT2171*D2171)</f>
        <v>24.93842506408691</v>
      </c>
      <c r="K2171" s="4">
        <v>6</v>
      </c>
      <c r="L2171" s="4">
        <f>(K2171*AI2171+AJ2171)</f>
        <v>1.420000016689301</v>
      </c>
      <c r="M2171" s="4">
        <v>1</v>
      </c>
      <c r="N2171" s="4">
        <f>L2171*(M2171+1)*(M2171+1)/(M2171*M2171+1)</f>
        <v>2.840000033378601</v>
      </c>
      <c r="O2171" s="4">
        <v>21.36911201477051</v>
      </c>
      <c r="P2171" s="4">
        <v>24.93842506408691</v>
      </c>
      <c r="Q2171" s="4">
        <v>20.1108341217041</v>
      </c>
      <c r="R2171" s="4">
        <v>50.48292541503906</v>
      </c>
      <c r="S2171" s="4">
        <v>56.49286270141602</v>
      </c>
      <c r="T2171" s="4">
        <v>14.52091693878174</v>
      </c>
      <c r="U2171" s="4">
        <v>19.26674270629883</v>
      </c>
      <c r="V2171" s="4">
        <v>58.10528564453125</v>
      </c>
      <c r="W2171" s="4">
        <v>76.5845947265625</v>
      </c>
      <c r="X2171" s="4">
        <v>499.4903564453125</v>
      </c>
      <c r="Y2171" s="4">
        <v>1998.542358398438</v>
      </c>
      <c r="Z2171" s="4">
        <v>850.8006591796875</v>
      </c>
      <c r="AA2171" s="4">
        <v>101.5150680541992</v>
      </c>
      <c r="AB2171" s="4">
        <v>3.508862733840942</v>
      </c>
      <c r="AC2171" s="4">
        <v>0.4029053449630737</v>
      </c>
      <c r="AD2171" s="4">
        <v>0.300432026386261</v>
      </c>
      <c r="AE2171" s="4">
        <v>0.01514174696058035</v>
      </c>
      <c r="AF2171" s="4">
        <v>0.3494498133659363</v>
      </c>
      <c r="AG2171" s="4">
        <v>0.01699995249509811</v>
      </c>
      <c r="AH2171" s="4">
        <v>0.6666666865348816</v>
      </c>
      <c r="AI2171" s="4">
        <v>-0.2195652425289154</v>
      </c>
      <c r="AJ2171" s="4">
        <v>2.737391471862793</v>
      </c>
      <c r="AK2171" s="4">
        <v>1</v>
      </c>
      <c r="AL2171" s="4">
        <v>0</v>
      </c>
      <c r="AM2171" s="4">
        <v>0.1599999964237213</v>
      </c>
      <c r="AN2171" s="4">
        <v>111115</v>
      </c>
      <c r="AO2171" s="4">
        <f>X2171*0.000001/(K2171*0.0001)</f>
        <v>0.8324839274088541</v>
      </c>
      <c r="AP2171" s="4">
        <f>(U2171-T2171)/(1000-U2171)*AO2171</f>
        <v>0.004028438563043049</v>
      </c>
      <c r="AQ2171" s="4">
        <f>(P2171+273.15)</f>
        <v>298.0884250640869</v>
      </c>
      <c r="AR2171" s="4">
        <f>(O2171+273.15)</f>
        <v>294.5191120147705</v>
      </c>
      <c r="AS2171" s="4">
        <f>(Y2171*AK2171+Z2171*AL2171)*AM2171</f>
        <v>319.7667701964056</v>
      </c>
      <c r="AT2171" s="4">
        <f>((AS2171+0.00000010773*(AR2171^4-AQ2171^4))-AP2171*44100)/(L2171*0.92*2*29.3+0.00000043092*AQ2171^3)</f>
        <v>1.160625611456427</v>
      </c>
      <c r="AU2171" s="4">
        <f>0.61365*EXP(17.502*J2171/(240.97+J2171))</f>
        <v>3.168023567177712</v>
      </c>
      <c r="AV2171" s="4">
        <f>AU2171*1000/AA2171</f>
        <v>31.20742199065752</v>
      </c>
      <c r="AW2171" s="4">
        <f>(AV2171-U2171)</f>
        <v>11.94067928435869</v>
      </c>
      <c r="AX2171" s="4">
        <f>IF(D2171,P2171,(O2171+P2171)/2)</f>
        <v>23.15376853942871</v>
      </c>
      <c r="AY2171" s="4">
        <f>0.61365*EXP(17.502*AX2171/(240.97+AX2171))</f>
        <v>2.846071911365281</v>
      </c>
      <c r="AZ2171" s="4">
        <f>IF(AW2171&lt;&gt;0,(1000-(AV2171+U2171)/2)/AW2171*AP2171,0)</f>
        <v>0.3288567118987523</v>
      </c>
      <c r="BA2171" s="4">
        <f>U2171*AA2171/1000</f>
        <v>1.955864697012672</v>
      </c>
      <c r="BB2171" s="4">
        <f>(AY2171-BA2171)</f>
        <v>0.8902072143526092</v>
      </c>
      <c r="BC2171" s="4">
        <f>1/(1.6/F2171+1.37/N2171)</f>
        <v>0.2090145923122766</v>
      </c>
      <c r="BD2171" s="4">
        <f>G2171*AA2171*0.001</f>
        <v>8.141646607937924</v>
      </c>
      <c r="BE2171" s="4">
        <f>G2171/S2171</f>
        <v>1.419672451465597</v>
      </c>
      <c r="BF2171" s="4">
        <f>(1-AP2171*AA2171/AU2171/F2171)*100</f>
        <v>65.29234305021747</v>
      </c>
      <c r="BG2171" s="4">
        <f>(S2171-E2171/(N2171/1.35))</f>
        <v>58.97931274264606</v>
      </c>
      <c r="BH2171" s="4">
        <f>E2171*BF2171/100/BG2171</f>
        <v>-0.05790643926001417</v>
      </c>
    </row>
    <row r="2172" ht="16" customHeight="1">
      <c r="A2172" s="4">
        <v>2043</v>
      </c>
      <c r="B2172" t="s" s="2">
        <v>2233</v>
      </c>
      <c r="C2172" s="4">
        <v>11876.000032342970</v>
      </c>
      <c r="D2172" s="4">
        <v>0</v>
      </c>
      <c r="E2172" s="4">
        <f>(R2172-S2172*(1000-T2172)/(1000-U2172))*AO2172</f>
        <v>-5.461770644280549</v>
      </c>
      <c r="F2172" s="4">
        <f>IF(AZ2172&lt;&gt;0,1/(1/AZ2172-1/N2172),0)</f>
        <v>0.3758239667186148</v>
      </c>
      <c r="G2172" s="4">
        <f>((BC2172-AP2172/2)*S2172-E2172)/(BC2172+AP2172/2)</f>
        <v>81.30237580732162</v>
      </c>
      <c r="H2172" s="4">
        <f>AP2172*1000</f>
        <v>4.052832106264068</v>
      </c>
      <c r="I2172" s="4">
        <f>(AU2172-BA2172)</f>
        <v>1.208264461057697</v>
      </c>
      <c r="J2172" s="4">
        <f>(P2172+AT2172*D2172)</f>
        <v>24.94572830200195</v>
      </c>
      <c r="K2172" s="4">
        <v>6</v>
      </c>
      <c r="L2172" s="4">
        <f>(K2172*AI2172+AJ2172)</f>
        <v>1.420000016689301</v>
      </c>
      <c r="M2172" s="4">
        <v>1</v>
      </c>
      <c r="N2172" s="4">
        <f>L2172*(M2172+1)*(M2172+1)/(M2172*M2172+1)</f>
        <v>2.840000033378601</v>
      </c>
      <c r="O2172" s="4">
        <v>21.38005065917969</v>
      </c>
      <c r="P2172" s="4">
        <v>24.94572830200195</v>
      </c>
      <c r="Q2172" s="4">
        <v>20.1101245880127</v>
      </c>
      <c r="R2172" s="4">
        <v>50.4566764831543</v>
      </c>
      <c r="S2172" s="4">
        <v>56.74103927612305</v>
      </c>
      <c r="T2172" s="4">
        <v>14.54459667205811</v>
      </c>
      <c r="U2172" s="4">
        <v>19.31874465942383</v>
      </c>
      <c r="V2172" s="4">
        <v>58.20701217651367</v>
      </c>
      <c r="W2172" s="4">
        <v>76.73355865478516</v>
      </c>
      <c r="X2172" s="4">
        <v>499.507324218750</v>
      </c>
      <c r="Y2172" s="4">
        <v>1998.621459960938</v>
      </c>
      <c r="Z2172" s="4">
        <v>842.6666259765625</v>
      </c>
      <c r="AA2172" s="4">
        <v>101.5148468017578</v>
      </c>
      <c r="AB2172" s="4">
        <v>3.508862733840942</v>
      </c>
      <c r="AC2172" s="4">
        <v>0.4029053449630737</v>
      </c>
      <c r="AD2172" s="4">
        <v>0.300432026386261</v>
      </c>
      <c r="AE2172" s="4">
        <v>0.01514174696058035</v>
      </c>
      <c r="AF2172" s="4">
        <v>0.3494498133659363</v>
      </c>
      <c r="AG2172" s="4">
        <v>0.01699995249509811</v>
      </c>
      <c r="AH2172" s="4">
        <v>0.6666666865348816</v>
      </c>
      <c r="AI2172" s="4">
        <v>-0.2195652425289154</v>
      </c>
      <c r="AJ2172" s="4">
        <v>2.737391471862793</v>
      </c>
      <c r="AK2172" s="4">
        <v>1</v>
      </c>
      <c r="AL2172" s="4">
        <v>0</v>
      </c>
      <c r="AM2172" s="4">
        <v>0.1599999964237213</v>
      </c>
      <c r="AN2172" s="4">
        <v>111115</v>
      </c>
      <c r="AO2172" s="4">
        <f>X2172*0.000001/(K2172*0.0001)</f>
        <v>0.83251220703125</v>
      </c>
      <c r="AP2172" s="4">
        <f>(U2172-T2172)/(1000-U2172)*AO2172</f>
        <v>0.004052832106264068</v>
      </c>
      <c r="AQ2172" s="4">
        <f>(P2172+273.15)</f>
        <v>298.0957283020019</v>
      </c>
      <c r="AR2172" s="4">
        <f>(O2172+273.15)</f>
        <v>294.5300506591797</v>
      </c>
      <c r="AS2172" s="4">
        <f>(Y2172*AK2172+Z2172*AL2172)*AM2172</f>
        <v>319.7794264461227</v>
      </c>
      <c r="AT2172" s="4">
        <f>((AS2172+0.00000010773*(AR2172^4-AQ2172^4))-AP2172*44100)/(L2172*0.92*2*29.3+0.00000043092*AQ2172^3)</f>
        <v>1.148951066153137</v>
      </c>
      <c r="AU2172" s="4">
        <f>0.61365*EXP(17.502*J2172/(240.97+J2172))</f>
        <v>3.169403865561384</v>
      </c>
      <c r="AV2172" s="4">
        <f>AU2172*1000/AA2172</f>
        <v>31.22108701745589</v>
      </c>
      <c r="AW2172" s="4">
        <f>(AV2172-U2172)</f>
        <v>11.90234235803206</v>
      </c>
      <c r="AX2172" s="4">
        <f>IF(D2172,P2172,(O2172+P2172)/2)</f>
        <v>23.16288948059082</v>
      </c>
      <c r="AY2172" s="4">
        <f>0.61365*EXP(17.502*AX2172/(240.97+AX2172))</f>
        <v>2.847641644955338</v>
      </c>
      <c r="AZ2172" s="4">
        <f>IF(AW2172&lt;&gt;0,(1000-(AV2172+U2172)/2)/AW2172*AP2172,0)</f>
        <v>0.331902516429095</v>
      </c>
      <c r="BA2172" s="4">
        <f>U2172*AA2172/1000</f>
        <v>1.961139404503687</v>
      </c>
      <c r="BB2172" s="4">
        <f>(AY2172-BA2172)</f>
        <v>0.8865022404516512</v>
      </c>
      <c r="BC2172" s="4">
        <f>1/(1.6/F2172+1.37/N2172)</f>
        <v>0.2109835205972568</v>
      </c>
      <c r="BD2172" s="4">
        <f>G2172*AA2172*0.001</f>
        <v>8.253398224699195</v>
      </c>
      <c r="BE2172" s="4">
        <f>G2172/S2172</f>
        <v>1.432867230571403</v>
      </c>
      <c r="BF2172" s="4">
        <f>(1-AP2172*AA2172/AU2172/F2172)*100</f>
        <v>65.45969874513908</v>
      </c>
      <c r="BG2172" s="4">
        <f>(S2172-E2172/(N2172/1.35))</f>
        <v>59.3373034603199</v>
      </c>
      <c r="BH2172" s="4">
        <f>E2172*BF2172/100/BG2172</f>
        <v>-0.06025313590947624</v>
      </c>
    </row>
    <row r="2173" ht="16" customHeight="1">
      <c r="A2173" s="4">
        <v>2044</v>
      </c>
      <c r="B2173" t="s" s="2">
        <v>2234</v>
      </c>
      <c r="C2173" s="4">
        <v>11881.500032220036</v>
      </c>
      <c r="D2173" s="4">
        <v>0</v>
      </c>
      <c r="E2173" s="4">
        <f>(R2173-S2173*(1000-T2173)/(1000-U2173))*AO2173</f>
        <v>-5.423450247838899</v>
      </c>
      <c r="F2173" s="4">
        <f>IF(AZ2173&lt;&gt;0,1/(1/AZ2173-1/N2173),0)</f>
        <v>0.3904447614970659</v>
      </c>
      <c r="G2173" s="4">
        <f>((BC2173-AP2173/2)*S2173-E2173)/(BC2173+AP2173/2)</f>
        <v>80.05648438686195</v>
      </c>
      <c r="H2173" s="4">
        <f>AP2173*1000</f>
        <v>4.185545908926488</v>
      </c>
      <c r="I2173" s="4">
        <f>(AU2173-BA2173)</f>
        <v>1.206516644073403</v>
      </c>
      <c r="J2173" s="4">
        <f>(P2173+AT2173*D2173)</f>
        <v>24.96195602416992</v>
      </c>
      <c r="K2173" s="4">
        <v>6</v>
      </c>
      <c r="L2173" s="4">
        <f>(K2173*AI2173+AJ2173)</f>
        <v>1.420000016689301</v>
      </c>
      <c r="M2173" s="4">
        <v>1</v>
      </c>
      <c r="N2173" s="4">
        <f>L2173*(M2173+1)*(M2173+1)/(M2173*M2173+1)</f>
        <v>2.840000033378601</v>
      </c>
      <c r="O2173" s="4">
        <v>21.38970947265625</v>
      </c>
      <c r="P2173" s="4">
        <v>24.96195602416992</v>
      </c>
      <c r="Q2173" s="4">
        <v>20.10998725891113</v>
      </c>
      <c r="R2173" s="4">
        <v>50.29441833496094</v>
      </c>
      <c r="S2173" s="4">
        <v>56.52473449707031</v>
      </c>
      <c r="T2173" s="4">
        <v>14.43598747253418</v>
      </c>
      <c r="U2173" s="4">
        <v>19.36618423461914</v>
      </c>
      <c r="V2173" s="4">
        <v>57.61221313476562</v>
      </c>
      <c r="W2173" s="4">
        <v>76.8863525390625</v>
      </c>
      <c r="X2173" s="4">
        <v>499.5120544433594</v>
      </c>
      <c r="Y2173" s="4">
        <v>1998.670532226562</v>
      </c>
      <c r="Z2173" s="4">
        <v>835.6356811523438</v>
      </c>
      <c r="AA2173" s="4">
        <v>101.514892578125</v>
      </c>
      <c r="AB2173" s="4">
        <v>3.508862733840942</v>
      </c>
      <c r="AC2173" s="4">
        <v>0.4029053449630737</v>
      </c>
      <c r="AD2173" s="4">
        <v>0.300432026386261</v>
      </c>
      <c r="AE2173" s="4">
        <v>0.01514174696058035</v>
      </c>
      <c r="AF2173" s="4">
        <v>0.3494498133659363</v>
      </c>
      <c r="AG2173" s="4">
        <v>0.01699995249509811</v>
      </c>
      <c r="AH2173" s="4">
        <v>0.6666666865348816</v>
      </c>
      <c r="AI2173" s="4">
        <v>-0.2195652425289154</v>
      </c>
      <c r="AJ2173" s="4">
        <v>2.737391471862793</v>
      </c>
      <c r="AK2173" s="4">
        <v>1</v>
      </c>
      <c r="AL2173" s="4">
        <v>0</v>
      </c>
      <c r="AM2173" s="4">
        <v>0.1599999964237213</v>
      </c>
      <c r="AN2173" s="4">
        <v>111115</v>
      </c>
      <c r="AO2173" s="4">
        <f>X2173*0.000001/(K2173*0.0001)</f>
        <v>0.8325200907389322</v>
      </c>
      <c r="AP2173" s="4">
        <f>(U2173-T2173)/(1000-U2173)*AO2173</f>
        <v>0.004185545908926488</v>
      </c>
      <c r="AQ2173" s="4">
        <f>(P2173+273.15)</f>
        <v>298.1119560241699</v>
      </c>
      <c r="AR2173" s="4">
        <f>(O2173+273.15)</f>
        <v>294.5397094726562</v>
      </c>
      <c r="AS2173" s="4">
        <f>(Y2173*AK2173+Z2173*AL2173)*AM2173</f>
        <v>319.7872780084472</v>
      </c>
      <c r="AT2173" s="4">
        <f>((AS2173+0.00000010773*(AR2173^4-AQ2173^4))-AP2173*44100)/(L2173*0.92*2*29.3+0.00000043092*AQ2173^3)</f>
        <v>1.081589884428918</v>
      </c>
      <c r="AU2173" s="4">
        <f>0.61365*EXP(17.502*J2173/(240.97+J2173))</f>
        <v>3.172472756298943</v>
      </c>
      <c r="AV2173" s="4">
        <f>AU2173*1000/AA2173</f>
        <v>31.25130387994485</v>
      </c>
      <c r="AW2173" s="4">
        <f>(AV2173-U2173)</f>
        <v>11.88511964532571</v>
      </c>
      <c r="AX2173" s="4">
        <f>IF(D2173,P2173,(O2173+P2173)/2)</f>
        <v>23.17583274841309</v>
      </c>
      <c r="AY2173" s="4">
        <f>0.61365*EXP(17.502*AX2173/(240.97+AX2173))</f>
        <v>2.849870509067262</v>
      </c>
      <c r="AZ2173" s="4">
        <f>IF(AW2173&lt;&gt;0,(1000-(AV2173+U2173)/2)/AW2173*AP2173,0)</f>
        <v>0.3432540117828711</v>
      </c>
      <c r="BA2173" s="4">
        <f>U2173*AA2173/1000</f>
        <v>1.96595611222554</v>
      </c>
      <c r="BB2173" s="4">
        <f>(AY2173-BA2173)</f>
        <v>0.8839143968417218</v>
      </c>
      <c r="BC2173" s="4">
        <f>1/(1.6/F2173+1.37/N2173)</f>
        <v>0.2183270173672779</v>
      </c>
      <c r="BD2173" s="4">
        <f>G2173*AA2173*0.001</f>
        <v>8.126925412714632</v>
      </c>
      <c r="BE2173" s="4">
        <f>G2173/S2173</f>
        <v>1.416308897320186</v>
      </c>
      <c r="BF2173" s="4">
        <f>(1-AP2173*AA2173/AU2173/F2173)*100</f>
        <v>65.69761100721976</v>
      </c>
      <c r="BG2173" s="4">
        <f>(S2173-E2173/(N2173/1.35))</f>
        <v>59.10278300007414</v>
      </c>
      <c r="BH2173" s="4">
        <f>E2173*BF2173/100/BG2173</f>
        <v>-0.06028611625599468</v>
      </c>
    </row>
    <row r="2174" ht="16" customHeight="1">
      <c r="A2174" s="4">
        <v>2045</v>
      </c>
      <c r="B2174" t="s" s="2">
        <v>2235</v>
      </c>
      <c r="C2174" s="4">
        <v>11886.500032108277</v>
      </c>
      <c r="D2174" s="4">
        <v>0</v>
      </c>
      <c r="E2174" s="4">
        <f>(R2174-S2174*(1000-T2174)/(1000-U2174))*AO2174</f>
        <v>-4.862405692527205</v>
      </c>
      <c r="F2174" s="4">
        <f>IF(AZ2174&lt;&gt;0,1/(1/AZ2174-1/N2174),0)</f>
        <v>0.4034682500869295</v>
      </c>
      <c r="G2174" s="4">
        <f>((BC2174-AP2174/2)*S2174-E2174)/(BC2174+AP2174/2)</f>
        <v>76.30158210892122</v>
      </c>
      <c r="H2174" s="4">
        <f>AP2174*1000</f>
        <v>4.311841654452438</v>
      </c>
      <c r="I2174" s="4">
        <f>(AU2174-BA2174)</f>
        <v>1.207628019627971</v>
      </c>
      <c r="J2174" s="4">
        <f>(P2174+AT2174*D2174)</f>
        <v>24.97580718994141</v>
      </c>
      <c r="K2174" s="4">
        <v>6</v>
      </c>
      <c r="L2174" s="4">
        <f>(K2174*AI2174+AJ2174)</f>
        <v>1.420000016689301</v>
      </c>
      <c r="M2174" s="4">
        <v>1</v>
      </c>
      <c r="N2174" s="4">
        <f>L2174*(M2174+1)*(M2174+1)/(M2174*M2174+1)</f>
        <v>2.840000033378601</v>
      </c>
      <c r="O2174" s="4">
        <v>21.39222145080566</v>
      </c>
      <c r="P2174" s="4">
        <v>24.97580718994141</v>
      </c>
      <c r="Q2174" s="4">
        <v>20.11099433898926</v>
      </c>
      <c r="R2174" s="4">
        <v>50.39066696166992</v>
      </c>
      <c r="S2174" s="4">
        <v>55.94170761108398</v>
      </c>
      <c r="T2174" s="4">
        <v>14.30197143554688</v>
      </c>
      <c r="U2174" s="4">
        <v>19.38103103637695</v>
      </c>
      <c r="V2174" s="4">
        <v>56.86172103881836</v>
      </c>
      <c r="W2174" s="4">
        <v>76.93796539306641</v>
      </c>
      <c r="X2174" s="4">
        <v>499.494873046875</v>
      </c>
      <c r="Y2174" s="4">
        <v>1998.690673828125</v>
      </c>
      <c r="Z2174" s="4">
        <v>833.63671875</v>
      </c>
      <c r="AA2174" s="4">
        <v>101.5150451660156</v>
      </c>
      <c r="AB2174" s="4">
        <v>3.508862733840942</v>
      </c>
      <c r="AC2174" s="4">
        <v>0.4029053449630737</v>
      </c>
      <c r="AD2174" s="4">
        <v>0.300432026386261</v>
      </c>
      <c r="AE2174" s="4">
        <v>0.01514174696058035</v>
      </c>
      <c r="AF2174" s="4">
        <v>0.3494498133659363</v>
      </c>
      <c r="AG2174" s="4">
        <v>0.01699995249509811</v>
      </c>
      <c r="AH2174" s="4">
        <v>0.6666666865348816</v>
      </c>
      <c r="AI2174" s="4">
        <v>-0.2195652425289154</v>
      </c>
      <c r="AJ2174" s="4">
        <v>2.737391471862793</v>
      </c>
      <c r="AK2174" s="4">
        <v>1</v>
      </c>
      <c r="AL2174" s="4">
        <v>0</v>
      </c>
      <c r="AM2174" s="4">
        <v>0.1599999964237213</v>
      </c>
      <c r="AN2174" s="4">
        <v>111115</v>
      </c>
      <c r="AO2174" s="4">
        <f>X2174*0.000001/(K2174*0.0001)</f>
        <v>0.8324914550781249</v>
      </c>
      <c r="AP2174" s="4">
        <f>(U2174-T2174)/(1000-U2174)*AO2174</f>
        <v>0.004311841654452438</v>
      </c>
      <c r="AQ2174" s="4">
        <f>(P2174+273.15)</f>
        <v>298.1258071899414</v>
      </c>
      <c r="AR2174" s="4">
        <f>(O2174+273.15)</f>
        <v>294.5422214508056</v>
      </c>
      <c r="AS2174" s="4">
        <f>(Y2174*AK2174+Z2174*AL2174)*AM2174</f>
        <v>319.7905006646251</v>
      </c>
      <c r="AT2174" s="4">
        <f>((AS2174+0.00000010773*(AR2174^4-AQ2174^4))-AP2174*44100)/(L2174*0.92*2*29.3+0.00000043092*AQ2174^3)</f>
        <v>1.016813044424486</v>
      </c>
      <c r="AU2174" s="4">
        <f>0.61365*EXP(17.502*J2174/(240.97+J2174))</f>
        <v>3.175094260649728</v>
      </c>
      <c r="AV2174" s="4">
        <f>AU2174*1000/AA2174</f>
        <v>31.27708070717246</v>
      </c>
      <c r="AW2174" s="4">
        <f>(AV2174-U2174)</f>
        <v>11.89604967079551</v>
      </c>
      <c r="AX2174" s="4">
        <f>IF(D2174,P2174,(O2174+P2174)/2)</f>
        <v>23.18401432037354</v>
      </c>
      <c r="AY2174" s="4">
        <f>0.61365*EXP(17.502*AX2174/(240.97+AX2174))</f>
        <v>2.851280183909349</v>
      </c>
      <c r="AZ2174" s="4">
        <f>IF(AW2174&lt;&gt;0,(1000-(AV2174+U2174)/2)/AW2174*AP2174,0)</f>
        <v>0.3532791886868046</v>
      </c>
      <c r="BA2174" s="4">
        <f>U2174*AA2174/1000</f>
        <v>1.967466241021757</v>
      </c>
      <c r="BB2174" s="4">
        <f>(AY2174-BA2174)</f>
        <v>0.8838139428875922</v>
      </c>
      <c r="BC2174" s="4">
        <f>1/(1.6/F2174+1.37/N2174)</f>
        <v>0.2248196387676734</v>
      </c>
      <c r="BD2174" s="4">
        <f>G2174*AA2174*0.001</f>
        <v>7.745758554025588</v>
      </c>
      <c r="BE2174" s="4">
        <f>G2174/S2174</f>
        <v>1.36394803389597</v>
      </c>
      <c r="BF2174" s="4">
        <f>(1-AP2174*AA2174/AU2174/F2174)*100</f>
        <v>65.83139657359789</v>
      </c>
      <c r="BG2174" s="4">
        <f>(S2174-E2174/(N2174/1.35))</f>
        <v>58.25306240254945</v>
      </c>
      <c r="BH2174" s="4">
        <f>E2174*BF2174/100/BG2174</f>
        <v>-0.05494972182483391</v>
      </c>
    </row>
    <row r="2175" ht="16" customHeight="1">
      <c r="A2175" s="4">
        <v>2046</v>
      </c>
      <c r="B2175" t="s" s="2">
        <v>2236</v>
      </c>
      <c r="C2175" s="4">
        <v>11891.500031996518</v>
      </c>
      <c r="D2175" s="4">
        <v>0</v>
      </c>
      <c r="E2175" s="4">
        <f>(R2175-S2175*(1000-T2175)/(1000-U2175))*AO2175</f>
        <v>-4.568558991411559</v>
      </c>
      <c r="F2175" s="4">
        <f>IF(AZ2175&lt;&gt;0,1/(1/AZ2175-1/N2175),0)</f>
        <v>0.4045151235844022</v>
      </c>
      <c r="G2175" s="4">
        <f>((BC2175-AP2175/2)*S2175-E2175)/(BC2175+AP2175/2)</f>
        <v>74.93208872471784</v>
      </c>
      <c r="H2175" s="4">
        <f>AP2175*1000</f>
        <v>4.322074922787386</v>
      </c>
      <c r="I2175" s="4">
        <f>(AU2175-BA2175)</f>
        <v>1.207722665538429</v>
      </c>
      <c r="J2175" s="4">
        <f>(P2175+AT2175*D2175)</f>
        <v>24.98587608337402</v>
      </c>
      <c r="K2175" s="4">
        <v>6</v>
      </c>
      <c r="L2175" s="4">
        <f>(K2175*AI2175+AJ2175)</f>
        <v>1.420000016689301</v>
      </c>
      <c r="M2175" s="4">
        <v>1</v>
      </c>
      <c r="N2175" s="4">
        <f>L2175*(M2175+1)*(M2175+1)/(M2175*M2175+1)</f>
        <v>2.840000033378601</v>
      </c>
      <c r="O2175" s="4">
        <v>21.39387512207031</v>
      </c>
      <c r="P2175" s="4">
        <v>24.98587608337402</v>
      </c>
      <c r="Q2175" s="4">
        <v>20.1124324798584</v>
      </c>
      <c r="R2175" s="4">
        <v>50.71525573730469</v>
      </c>
      <c r="S2175" s="4">
        <v>55.91279983520508</v>
      </c>
      <c r="T2175" s="4">
        <v>14.30793762207031</v>
      </c>
      <c r="U2175" s="4">
        <v>19.39897155761719</v>
      </c>
      <c r="V2175" s="4">
        <v>56.8301887512207</v>
      </c>
      <c r="W2175" s="4">
        <v>77.00238800048828</v>
      </c>
      <c r="X2175" s="4">
        <v>499.4935607910156</v>
      </c>
      <c r="Y2175" s="4">
        <v>1998.790161132812</v>
      </c>
      <c r="Z2175" s="4">
        <v>833.5858154296875</v>
      </c>
      <c r="AA2175" s="4">
        <v>101.5145797729492</v>
      </c>
      <c r="AB2175" s="4">
        <v>3.508862733840942</v>
      </c>
      <c r="AC2175" s="4">
        <v>0.4029053449630737</v>
      </c>
      <c r="AD2175" s="4">
        <v>0.300432026386261</v>
      </c>
      <c r="AE2175" s="4">
        <v>0.01514174696058035</v>
      </c>
      <c r="AF2175" s="4">
        <v>0.3494498133659363</v>
      </c>
      <c r="AG2175" s="4">
        <v>0.01699995249509811</v>
      </c>
      <c r="AH2175" s="4">
        <v>0.6666666865348816</v>
      </c>
      <c r="AI2175" s="4">
        <v>-0.2195652425289154</v>
      </c>
      <c r="AJ2175" s="4">
        <v>2.737391471862793</v>
      </c>
      <c r="AK2175" s="4">
        <v>1</v>
      </c>
      <c r="AL2175" s="4">
        <v>0</v>
      </c>
      <c r="AM2175" s="4">
        <v>0.1599999964237213</v>
      </c>
      <c r="AN2175" s="4">
        <v>111115</v>
      </c>
      <c r="AO2175" s="4">
        <f>X2175*0.000001/(K2175*0.0001)</f>
        <v>0.8324892679850259</v>
      </c>
      <c r="AP2175" s="4">
        <f>(U2175-T2175)/(1000-U2175)*AO2175</f>
        <v>0.004322074922787386</v>
      </c>
      <c r="AQ2175" s="4">
        <f>(P2175+273.15)</f>
        <v>298.135876083374</v>
      </c>
      <c r="AR2175" s="4">
        <f>(O2175+273.15)</f>
        <v>294.5438751220703</v>
      </c>
      <c r="AS2175" s="4">
        <f>(Y2175*AK2175+Z2175*AL2175)*AM2175</f>
        <v>319.8064186330193</v>
      </c>
      <c r="AT2175" s="4">
        <f>((AS2175+0.00000010773*(AR2175^4-AQ2175^4))-AP2175*44100)/(L2175*0.92*2*29.3+0.00000043092*AQ2175^3)</f>
        <v>1.010750933785133</v>
      </c>
      <c r="AU2175" s="4">
        <f>0.61365*EXP(17.502*J2175/(240.97+J2175))</f>
        <v>3.177001111237332</v>
      </c>
      <c r="AV2175" s="4">
        <f>AU2175*1000/AA2175</f>
        <v>31.29600810389123</v>
      </c>
      <c r="AW2175" s="4">
        <f>(AV2175-U2175)</f>
        <v>11.89703654627404</v>
      </c>
      <c r="AX2175" s="4">
        <f>IF(D2175,P2175,(O2175+P2175)/2)</f>
        <v>23.18987560272217</v>
      </c>
      <c r="AY2175" s="4">
        <f>0.61365*EXP(17.502*AX2175/(240.97+AX2175))</f>
        <v>2.852290450654347</v>
      </c>
      <c r="AZ2175" s="4">
        <f>IF(AW2175&lt;&gt;0,(1000-(AV2175+U2175)/2)/AW2175*AP2175,0)</f>
        <v>0.3540815526832662</v>
      </c>
      <c r="BA2175" s="4">
        <f>U2175*AA2175/1000</f>
        <v>1.969278445698903</v>
      </c>
      <c r="BB2175" s="4">
        <f>(AY2175-BA2175)</f>
        <v>0.8830120049554437</v>
      </c>
      <c r="BC2175" s="4">
        <f>1/(1.6/F2175+1.37/N2175)</f>
        <v>0.2253395650331001</v>
      </c>
      <c r="BD2175" s="4">
        <f>G2175*AA2175*0.001</f>
        <v>7.606699498399078</v>
      </c>
      <c r="BE2175" s="4">
        <f>G2175/S2175</f>
        <v>1.340159837203098</v>
      </c>
      <c r="BF2175" s="4">
        <f>(1-AP2175*AA2175/AU2175/F2175)*100</f>
        <v>65.85960179509743</v>
      </c>
      <c r="BG2175" s="4">
        <f>(S2175-E2175/(N2175/1.35))</f>
        <v>58.08447397813401</v>
      </c>
      <c r="BH2175" s="4">
        <f>E2175*BF2175/100/BG2175</f>
        <v>-0.05180101589024381</v>
      </c>
    </row>
    <row r="2176" ht="16" customHeight="1">
      <c r="A2176" s="4">
        <v>2047</v>
      </c>
      <c r="B2176" t="s" s="2">
        <v>2237</v>
      </c>
      <c r="C2176" s="4">
        <v>11897.000031873584</v>
      </c>
      <c r="D2176" s="4">
        <v>0</v>
      </c>
      <c r="E2176" s="4">
        <f>(R2176-S2176*(1000-T2176)/(1000-U2176))*AO2176</f>
        <v>-4.487033196453437</v>
      </c>
      <c r="F2176" s="4">
        <f>IF(AZ2176&lt;&gt;0,1/(1/AZ2176-1/N2176),0)</f>
        <v>0.4042578218448405</v>
      </c>
      <c r="G2176" s="4">
        <f>((BC2176-AP2176/2)*S2176-E2176)/(BC2176+AP2176/2)</f>
        <v>74.76305461019543</v>
      </c>
      <c r="H2176" s="4">
        <f>AP2176*1000</f>
        <v>4.333976389317892</v>
      </c>
      <c r="I2176" s="4">
        <f>(AU2176-BA2176)</f>
        <v>1.211658372801334</v>
      </c>
      <c r="J2176" s="4">
        <f>(P2176+AT2176*D2176)</f>
        <v>25.01854133605957</v>
      </c>
      <c r="K2176" s="4">
        <v>6</v>
      </c>
      <c r="L2176" s="4">
        <f>(K2176*AI2176+AJ2176)</f>
        <v>1.420000016689301</v>
      </c>
      <c r="M2176" s="4">
        <v>1</v>
      </c>
      <c r="N2176" s="4">
        <f>L2176*(M2176+1)*(M2176+1)/(M2176*M2176+1)</f>
        <v>2.840000033378601</v>
      </c>
      <c r="O2176" s="4">
        <v>21.39746475219727</v>
      </c>
      <c r="P2176" s="4">
        <v>25.01854133605957</v>
      </c>
      <c r="Q2176" s="4">
        <v>20.11260223388672</v>
      </c>
      <c r="R2176" s="4">
        <v>51.00074005126953</v>
      </c>
      <c r="S2176" s="4">
        <v>56.09859085083008</v>
      </c>
      <c r="T2176" s="4">
        <v>14.3164701461792</v>
      </c>
      <c r="U2176" s="4">
        <v>19.42140960693359</v>
      </c>
      <c r="V2176" s="4">
        <v>56.82422256469727</v>
      </c>
      <c r="W2176" s="4">
        <v>77.07274627685547</v>
      </c>
      <c r="X2176" s="4">
        <v>499.4932250976562</v>
      </c>
      <c r="Y2176" s="4">
        <v>1998.879272460938</v>
      </c>
      <c r="Z2176" s="4">
        <v>829.2900390625</v>
      </c>
      <c r="AA2176" s="4">
        <v>101.5135269165039</v>
      </c>
      <c r="AB2176" s="4">
        <v>3.508862733840942</v>
      </c>
      <c r="AC2176" s="4">
        <v>0.4029053449630737</v>
      </c>
      <c r="AD2176" s="4">
        <v>0.300432026386261</v>
      </c>
      <c r="AE2176" s="4">
        <v>0.01514174696058035</v>
      </c>
      <c r="AF2176" s="4">
        <v>0.3494498133659363</v>
      </c>
      <c r="AG2176" s="4">
        <v>0.01699995249509811</v>
      </c>
      <c r="AH2176" s="4">
        <v>0.6666666865348816</v>
      </c>
      <c r="AI2176" s="4">
        <v>-0.2195652425289154</v>
      </c>
      <c r="AJ2176" s="4">
        <v>2.737391471862793</v>
      </c>
      <c r="AK2176" s="4">
        <v>1</v>
      </c>
      <c r="AL2176" s="4">
        <v>0</v>
      </c>
      <c r="AM2176" s="4">
        <v>0.1599999964237213</v>
      </c>
      <c r="AN2176" s="4">
        <v>111115</v>
      </c>
      <c r="AO2176" s="4">
        <f>X2176*0.000001/(K2176*0.0001)</f>
        <v>0.8324887084960937</v>
      </c>
      <c r="AP2176" s="4">
        <f>(U2176-T2176)/(1000-U2176)*AO2176</f>
        <v>0.004333976389317893</v>
      </c>
      <c r="AQ2176" s="4">
        <f>(P2176+273.15)</f>
        <v>298.1685413360595</v>
      </c>
      <c r="AR2176" s="4">
        <f>(O2176+273.15)</f>
        <v>294.5474647521972</v>
      </c>
      <c r="AS2176" s="4">
        <f>(Y2176*AK2176+Z2176*AL2176)*AM2176</f>
        <v>319.8206764452007</v>
      </c>
      <c r="AT2176" s="4">
        <f>((AS2176+0.00000010773*(AR2176^4-AQ2176^4))-AP2176*44100)/(L2176*0.92*2*29.3+0.00000043092*AQ2176^3)</f>
        <v>1.001112867514932</v>
      </c>
      <c r="AU2176" s="4">
        <f>0.61365*EXP(17.502*J2176/(240.97+J2176))</f>
        <v>3.183194159691235</v>
      </c>
      <c r="AV2176" s="4">
        <f>AU2176*1000/AA2176</f>
        <v>31.35733981846035</v>
      </c>
      <c r="AW2176" s="4">
        <f>(AV2176-U2176)</f>
        <v>11.93593021152676</v>
      </c>
      <c r="AX2176" s="4">
        <f>IF(D2176,P2176,(O2176+P2176)/2)</f>
        <v>23.20800304412842</v>
      </c>
      <c r="AY2176" s="4">
        <f>0.61365*EXP(17.502*AX2176/(240.97+AX2176))</f>
        <v>2.855416928268513</v>
      </c>
      <c r="AZ2176" s="4">
        <f>IF(AW2176&lt;&gt;0,(1000-(AV2176+U2176)/2)/AW2176*AP2176,0)</f>
        <v>0.3538843947574676</v>
      </c>
      <c r="BA2176" s="4">
        <f>U2176*AA2176/1000</f>
        <v>1.971535786889901</v>
      </c>
      <c r="BB2176" s="4">
        <f>(AY2176-BA2176)</f>
        <v>0.8838811413786118</v>
      </c>
      <c r="BC2176" s="4">
        <f>1/(1.6/F2176+1.37/N2176)</f>
        <v>0.2252118040892853</v>
      </c>
      <c r="BD2176" s="4">
        <f>G2176*AA2176*0.001</f>
        <v>7.589461356532126</v>
      </c>
      <c r="BE2176" s="4">
        <f>G2176/S2176</f>
        <v>1.332708245898643</v>
      </c>
      <c r="BF2176" s="4">
        <f>(1-AP2176*AA2176/AU2176/F2176)*100</f>
        <v>65.81080329582369</v>
      </c>
      <c r="BG2176" s="4">
        <f>(S2176-E2176/(N2176/1.35))</f>
        <v>58.23151153534354</v>
      </c>
      <c r="BH2176" s="4">
        <f>E2176*BF2176/100/BG2176</f>
        <v>-0.05071056053463408</v>
      </c>
    </row>
    <row r="2177" ht="16" customHeight="1">
      <c r="A2177" s="4">
        <v>2048</v>
      </c>
      <c r="B2177" t="s" s="2">
        <v>2238</v>
      </c>
      <c r="C2177" s="4">
        <v>11902.000031761825</v>
      </c>
      <c r="D2177" s="4">
        <v>0</v>
      </c>
      <c r="E2177" s="4">
        <f>(R2177-S2177*(1000-T2177)/(1000-U2177))*AO2177</f>
        <v>-4.579620909627176</v>
      </c>
      <c r="F2177" s="4">
        <f>IF(AZ2177&lt;&gt;0,1/(1/AZ2177-1/N2177),0)</f>
        <v>0.4004480395486652</v>
      </c>
      <c r="G2177" s="4">
        <f>((BC2177-AP2177/2)*S2177-E2177)/(BC2177+AP2177/2)</f>
        <v>75.4417511507053</v>
      </c>
      <c r="H2177" s="4">
        <f>AP2177*1000</f>
        <v>4.342413900664372</v>
      </c>
      <c r="I2177" s="4">
        <f>(AU2177-BA2177)</f>
        <v>1.22401913047184</v>
      </c>
      <c r="J2177" s="4">
        <f>(P2177+AT2177*D2177)</f>
        <v>25.0936279296875</v>
      </c>
      <c r="K2177" s="4">
        <v>6</v>
      </c>
      <c r="L2177" s="4">
        <f>(K2177*AI2177+AJ2177)</f>
        <v>1.420000016689301</v>
      </c>
      <c r="M2177" s="4">
        <v>1</v>
      </c>
      <c r="N2177" s="4">
        <f>L2177*(M2177+1)*(M2177+1)/(M2177*M2177+1)</f>
        <v>2.840000033378601</v>
      </c>
      <c r="O2177" s="4">
        <v>21.40097808837891</v>
      </c>
      <c r="P2177" s="4">
        <v>25.0936279296875</v>
      </c>
      <c r="Q2177" s="4">
        <v>20.09605026245117</v>
      </c>
      <c r="R2177" s="4">
        <v>51.0064697265625</v>
      </c>
      <c r="S2177" s="4">
        <v>56.21460723876953</v>
      </c>
      <c r="T2177" s="4">
        <v>14.32539176940918</v>
      </c>
      <c r="U2177" s="4">
        <v>19.44040870666504</v>
      </c>
      <c r="V2177" s="4">
        <v>56.84345626831055</v>
      </c>
      <c r="W2177" s="4">
        <v>77.13198852539062</v>
      </c>
      <c r="X2177" s="4">
        <v>499.469970703125</v>
      </c>
      <c r="Y2177" s="4">
        <v>1998.940551757812</v>
      </c>
      <c r="Z2177" s="4">
        <v>818.4448852539062</v>
      </c>
      <c r="AA2177" s="4">
        <v>101.512825012207</v>
      </c>
      <c r="AB2177" s="4">
        <v>3.508862733840942</v>
      </c>
      <c r="AC2177" s="4">
        <v>0.4029053449630737</v>
      </c>
      <c r="AD2177" s="4">
        <v>0.300432026386261</v>
      </c>
      <c r="AE2177" s="4">
        <v>0.01514174696058035</v>
      </c>
      <c r="AF2177" s="4">
        <v>0.3494498133659363</v>
      </c>
      <c r="AG2177" s="4">
        <v>0.01699995249509811</v>
      </c>
      <c r="AH2177" s="4">
        <v>1</v>
      </c>
      <c r="AI2177" s="4">
        <v>-0.2195652425289154</v>
      </c>
      <c r="AJ2177" s="4">
        <v>2.737391471862793</v>
      </c>
      <c r="AK2177" s="4">
        <v>1</v>
      </c>
      <c r="AL2177" s="4">
        <v>0</v>
      </c>
      <c r="AM2177" s="4">
        <v>0.1599999964237213</v>
      </c>
      <c r="AN2177" s="4">
        <v>111115</v>
      </c>
      <c r="AO2177" s="4">
        <f>X2177*0.000001/(K2177*0.0001)</f>
        <v>0.8324499511718749</v>
      </c>
      <c r="AP2177" s="4">
        <f>(U2177-T2177)/(1000-U2177)*AO2177</f>
        <v>0.004342413900664372</v>
      </c>
      <c r="AQ2177" s="4">
        <f>(P2177+273.15)</f>
        <v>298.2436279296875</v>
      </c>
      <c r="AR2177" s="4">
        <f>(O2177+273.15)</f>
        <v>294.5509780883789</v>
      </c>
      <c r="AS2177" s="4">
        <f>(Y2177*AK2177+Z2177*AL2177)*AM2177</f>
        <v>319.8304811324815</v>
      </c>
      <c r="AT2177" s="4">
        <f>((AS2177+0.00000010773*(AR2177^4-AQ2177^4))-AP2177*44100)/(L2177*0.92*2*29.3+0.00000043092*AQ2177^3)</f>
        <v>0.9875848718816583</v>
      </c>
      <c r="AU2177" s="4">
        <f>0.61365*EXP(17.502*J2177/(240.97+J2177))</f>
        <v>3.197469937677314</v>
      </c>
      <c r="AV2177" s="4">
        <f>AU2177*1000/AA2177</f>
        <v>31.49818692655647</v>
      </c>
      <c r="AW2177" s="4">
        <f>(AV2177-U2177)</f>
        <v>12.05777821989143</v>
      </c>
      <c r="AX2177" s="4">
        <f>IF(D2177,P2177,(O2177+P2177)/2)</f>
        <v>23.2473030090332</v>
      </c>
      <c r="AY2177" s="4">
        <f>0.61365*EXP(17.502*AX2177/(240.97+AX2177))</f>
        <v>2.862205371252422</v>
      </c>
      <c r="AZ2177" s="4">
        <f>IF(AW2177&lt;&gt;0,(1000-(AV2177+U2177)/2)/AW2177*AP2177,0)</f>
        <v>0.3509614781937384</v>
      </c>
      <c r="BA2177" s="4">
        <f>U2177*AA2177/1000</f>
        <v>1.973450807205474</v>
      </c>
      <c r="BB2177" s="4">
        <f>(AY2177-BA2177)</f>
        <v>0.8887545640469479</v>
      </c>
      <c r="BC2177" s="4">
        <f>1/(1.6/F2177+1.37/N2177)</f>
        <v>0.2233180200295402</v>
      </c>
      <c r="BD2177" s="4">
        <f>G2177*AA2177*0.001</f>
        <v>7.658305283176016</v>
      </c>
      <c r="BE2177" s="4">
        <f>G2177/S2177</f>
        <v>1.342031099323867</v>
      </c>
      <c r="BF2177" s="4">
        <f>(1-AP2177*AA2177/AU2177/F2177)*100</f>
        <v>65.57297551873454</v>
      </c>
      <c r="BG2177" s="4">
        <f>(S2177-E2177/(N2177/1.35))</f>
        <v>58.3915396878307</v>
      </c>
      <c r="BH2177" s="4">
        <f>E2177*BF2177/100/BG2177</f>
        <v>-0.05142857533771328</v>
      </c>
    </row>
    <row r="2178" ht="16" customHeight="1">
      <c r="A2178" s="4">
        <v>2049</v>
      </c>
      <c r="B2178" t="s" s="2">
        <v>2239</v>
      </c>
      <c r="C2178" s="4">
        <v>11907.000031650066</v>
      </c>
      <c r="D2178" s="4">
        <v>0</v>
      </c>
      <c r="E2178" s="4">
        <f>(R2178-S2178*(1000-T2178)/(1000-U2178))*AO2178</f>
        <v>-4.768126381066437</v>
      </c>
      <c r="F2178" s="4">
        <f>IF(AZ2178&lt;&gt;0,1/(1/AZ2178-1/N2178),0)</f>
        <v>0.394930836878181</v>
      </c>
      <c r="G2178" s="4">
        <f>((BC2178-AP2178/2)*S2178-E2178)/(BC2178+AP2178/2)</f>
        <v>76.47844695239573</v>
      </c>
      <c r="H2178" s="4">
        <f>AP2178*1000</f>
        <v>4.347345175408742</v>
      </c>
      <c r="I2178" s="4">
        <f>(AU2178-BA2178)</f>
        <v>1.240293557391752</v>
      </c>
      <c r="J2178" s="4">
        <f>(P2178+AT2178*D2178)</f>
        <v>25.18640899658203</v>
      </c>
      <c r="K2178" s="4">
        <v>6</v>
      </c>
      <c r="L2178" s="4">
        <f>(K2178*AI2178+AJ2178)</f>
        <v>1.420000016689301</v>
      </c>
      <c r="M2178" s="4">
        <v>1</v>
      </c>
      <c r="N2178" s="4">
        <f>L2178*(M2178+1)*(M2178+1)/(M2178*M2178+1)</f>
        <v>2.840000033378601</v>
      </c>
      <c r="O2178" s="4">
        <v>21.39653587341309</v>
      </c>
      <c r="P2178" s="4">
        <v>25.18640899658203</v>
      </c>
      <c r="Q2178" s="4">
        <v>20.02020454406738</v>
      </c>
      <c r="R2178" s="4">
        <v>50.73369216918945</v>
      </c>
      <c r="S2178" s="4">
        <v>56.16823196411133</v>
      </c>
      <c r="T2178" s="4">
        <v>14.3338098526001</v>
      </c>
      <c r="U2178" s="4">
        <v>19.45460510253906</v>
      </c>
      <c r="V2178" s="4">
        <v>56.88608551025391</v>
      </c>
      <c r="W2178" s="4">
        <v>77.20574951171875</v>
      </c>
      <c r="X2178" s="4">
        <v>499.4656982421875</v>
      </c>
      <c r="Y2178" s="4">
        <v>1998.90625</v>
      </c>
      <c r="Z2178" s="4">
        <v>801.1586303710938</v>
      </c>
      <c r="AA2178" s="4">
        <v>101.5129089355469</v>
      </c>
      <c r="AB2178" s="4">
        <v>3.508862733840942</v>
      </c>
      <c r="AC2178" s="4">
        <v>0.4029053449630737</v>
      </c>
      <c r="AD2178" s="4">
        <v>0.300432026386261</v>
      </c>
      <c r="AE2178" s="4">
        <v>0.01514174696058035</v>
      </c>
      <c r="AF2178" s="4">
        <v>0.3494498133659363</v>
      </c>
      <c r="AG2178" s="4">
        <v>0.01699995249509811</v>
      </c>
      <c r="AH2178" s="4">
        <v>0.6666666865348816</v>
      </c>
      <c r="AI2178" s="4">
        <v>-0.2195652425289154</v>
      </c>
      <c r="AJ2178" s="4">
        <v>2.737391471862793</v>
      </c>
      <c r="AK2178" s="4">
        <v>1</v>
      </c>
      <c r="AL2178" s="4">
        <v>0</v>
      </c>
      <c r="AM2178" s="4">
        <v>0.1599999964237213</v>
      </c>
      <c r="AN2178" s="4">
        <v>111115</v>
      </c>
      <c r="AO2178" s="4">
        <f>X2178*0.000001/(K2178*0.0001)</f>
        <v>0.8324428304036458</v>
      </c>
      <c r="AP2178" s="4">
        <f>(U2178-T2178)/(1000-U2178)*AO2178</f>
        <v>0.004347345175408742</v>
      </c>
      <c r="AQ2178" s="4">
        <f>(P2178+273.15)</f>
        <v>298.336408996582</v>
      </c>
      <c r="AR2178" s="4">
        <f>(O2178+273.15)</f>
        <v>294.5465358734131</v>
      </c>
      <c r="AS2178" s="4">
        <f>(Y2178*AK2178+Z2178*AL2178)*AM2178</f>
        <v>319.8249928513542</v>
      </c>
      <c r="AT2178" s="4">
        <f>((AS2178+0.00000010773*(AR2178^4-AQ2178^4))-AP2178*44100)/(L2178*0.92*2*29.3+0.00000043092*AQ2178^3)</f>
        <v>0.9723167621423427</v>
      </c>
      <c r="AU2178" s="4">
        <f>0.61365*EXP(17.502*J2178/(240.97+J2178))</f>
        <v>3.215187113542826</v>
      </c>
      <c r="AV2178" s="4">
        <f>AU2178*1000/AA2178</f>
        <v>31.6726921458258</v>
      </c>
      <c r="AW2178" s="4">
        <f>(AV2178-U2178)</f>
        <v>12.21808704328674</v>
      </c>
      <c r="AX2178" s="4">
        <f>IF(D2178,P2178,(O2178+P2178)/2)</f>
        <v>23.29147243499756</v>
      </c>
      <c r="AY2178" s="4">
        <f>0.61365*EXP(17.502*AX2178/(240.97+AX2178))</f>
        <v>2.86985178097226</v>
      </c>
      <c r="AZ2178" s="4">
        <f>IF(AW2178&lt;&gt;0,(1000-(AV2178+U2178)/2)/AW2178*AP2178,0)</f>
        <v>0.3467164013391242</v>
      </c>
      <c r="BA2178" s="4">
        <f>U2178*AA2178/1000</f>
        <v>1.974893556151073</v>
      </c>
      <c r="BB2178" s="4">
        <f>(AY2178-BA2178)</f>
        <v>0.8949582248211869</v>
      </c>
      <c r="BC2178" s="4">
        <f>1/(1.6/F2178+1.37/N2178)</f>
        <v>0.220568612091979</v>
      </c>
      <c r="BD2178" s="4">
        <f>G2178*AA2178*0.001</f>
        <v>7.763549621010601</v>
      </c>
      <c r="BE2178" s="4">
        <f>G2178/S2178</f>
        <v>1.36159612432276</v>
      </c>
      <c r="BF2178" s="4">
        <f>(1-AP2178*AA2178/AU2178/F2178)*100</f>
        <v>65.24493547648397</v>
      </c>
      <c r="BG2178" s="4">
        <f>(S2178-E2178/(N2178/1.35))</f>
        <v>58.434770886219</v>
      </c>
      <c r="BH2178" s="4">
        <f>E2178*BF2178/100/BG2178</f>
        <v>-0.0532381822258104</v>
      </c>
    </row>
    <row r="2179" ht="16" customHeight="1">
      <c r="A2179" s="4">
        <v>2050</v>
      </c>
      <c r="B2179" t="s" s="2">
        <v>2240</v>
      </c>
      <c r="C2179" s="4">
        <v>11912.500031527132</v>
      </c>
      <c r="D2179" s="4">
        <v>0</v>
      </c>
      <c r="E2179" s="4">
        <f>(R2179-S2179*(1000-T2179)/(1000-U2179))*AO2179</f>
        <v>-4.888843433519874</v>
      </c>
      <c r="F2179" s="4">
        <f>IF(AZ2179&lt;&gt;0,1/(1/AZ2179-1/N2179),0)</f>
        <v>0.3919414176605335</v>
      </c>
      <c r="G2179" s="4">
        <f>((BC2179-AP2179/2)*S2179-E2179)/(BC2179+AP2179/2)</f>
        <v>76.96994906457688</v>
      </c>
      <c r="H2179" s="4">
        <f>AP2179*1000</f>
        <v>4.351061584838723</v>
      </c>
      <c r="I2179" s="4">
        <f>(AU2179-BA2179)</f>
        <v>1.249593058865346</v>
      </c>
      <c r="J2179" s="4">
        <f>(P2179+AT2179*D2179)</f>
        <v>25.2420654296875</v>
      </c>
      <c r="K2179" s="4">
        <v>6</v>
      </c>
      <c r="L2179" s="4">
        <f>(K2179*AI2179+AJ2179)</f>
        <v>1.420000016689301</v>
      </c>
      <c r="M2179" s="4">
        <v>1</v>
      </c>
      <c r="N2179" s="4">
        <f>L2179*(M2179+1)*(M2179+1)/(M2179*M2179+1)</f>
        <v>2.840000033378601</v>
      </c>
      <c r="O2179" s="4">
        <v>21.36990737915039</v>
      </c>
      <c r="P2179" s="4">
        <v>25.2420654296875</v>
      </c>
      <c r="Q2179" s="4">
        <v>19.88727569580078</v>
      </c>
      <c r="R2179" s="4">
        <v>50.39395523071289</v>
      </c>
      <c r="S2179" s="4">
        <v>55.97435760498047</v>
      </c>
      <c r="T2179" s="4">
        <v>14.34286975860596</v>
      </c>
      <c r="U2179" s="4">
        <v>19.46805000305176</v>
      </c>
      <c r="V2179" s="4">
        <v>57.00241088867188</v>
      </c>
      <c r="W2179" s="4">
        <v>77.37080383300781</v>
      </c>
      <c r="X2179" s="4">
        <v>499.4581298828125</v>
      </c>
      <c r="Y2179" s="4">
        <v>1998.885986328125</v>
      </c>
      <c r="Z2179" s="4">
        <v>786.9859619140625</v>
      </c>
      <c r="AA2179" s="4">
        <v>101.5131530761719</v>
      </c>
      <c r="AB2179" s="4">
        <v>3.508862733840942</v>
      </c>
      <c r="AC2179" s="4">
        <v>0.4029053449630737</v>
      </c>
      <c r="AD2179" s="4">
        <v>0.300432026386261</v>
      </c>
      <c r="AE2179" s="4">
        <v>0.01514174696058035</v>
      </c>
      <c r="AF2179" s="4">
        <v>0.3494498133659363</v>
      </c>
      <c r="AG2179" s="4">
        <v>0.01699995249509811</v>
      </c>
      <c r="AH2179" s="4">
        <v>0.6666666865348816</v>
      </c>
      <c r="AI2179" s="4">
        <v>-0.2195652425289154</v>
      </c>
      <c r="AJ2179" s="4">
        <v>2.737391471862793</v>
      </c>
      <c r="AK2179" s="4">
        <v>1</v>
      </c>
      <c r="AL2179" s="4">
        <v>0</v>
      </c>
      <c r="AM2179" s="4">
        <v>0.1599999964237213</v>
      </c>
      <c r="AN2179" s="4">
        <v>111115</v>
      </c>
      <c r="AO2179" s="4">
        <f>X2179*0.000001/(K2179*0.0001)</f>
        <v>0.832430216471354</v>
      </c>
      <c r="AP2179" s="4">
        <f>(U2179-T2179)/(1000-U2179)*AO2179</f>
        <v>0.004351061584838722</v>
      </c>
      <c r="AQ2179" s="4">
        <f>(P2179+273.15)</f>
        <v>298.3920654296875</v>
      </c>
      <c r="AR2179" s="4">
        <f>(O2179+273.15)</f>
        <v>294.5199073791504</v>
      </c>
      <c r="AS2179" s="4">
        <f>(Y2179*AK2179+Z2179*AL2179)*AM2179</f>
        <v>319.8217506639267</v>
      </c>
      <c r="AT2179" s="4">
        <f>((AS2179+0.00000010773*(AR2179^4-AQ2179^4))-AP2179*44100)/(L2179*0.92*2*29.3+0.00000043092*AQ2179^3)</f>
        <v>0.9597767298869971</v>
      </c>
      <c r="AU2179" s="4">
        <f>0.61365*EXP(17.502*J2179/(240.97+J2179))</f>
        <v>3.225856198919708</v>
      </c>
      <c r="AV2179" s="4">
        <f>AU2179*1000/AA2179</f>
        <v>31.77771649452303</v>
      </c>
      <c r="AW2179" s="4">
        <f>(AV2179-U2179)</f>
        <v>12.30966649147127</v>
      </c>
      <c r="AX2179" s="4">
        <f>IF(D2179,P2179,(O2179+P2179)/2)</f>
        <v>23.30598640441895</v>
      </c>
      <c r="AY2179" s="4">
        <f>0.61365*EXP(17.502*AX2179/(240.97+AX2179))</f>
        <v>2.872368270432672</v>
      </c>
      <c r="AZ2179" s="4">
        <f>IF(AW2179&lt;&gt;0,(1000-(AV2179+U2179)/2)/AW2179*AP2179,0)</f>
        <v>0.3444102116641014</v>
      </c>
      <c r="BA2179" s="4">
        <f>U2179*AA2179/1000</f>
        <v>1.976263140054361</v>
      </c>
      <c r="BB2179" s="4">
        <f>(AY2179-BA2179)</f>
        <v>0.8961051303783103</v>
      </c>
      <c r="BC2179" s="4">
        <f>1/(1.6/F2179+1.37/N2179)</f>
        <v>0.219075466844306</v>
      </c>
      <c r="BD2179" s="4">
        <f>G2179*AA2179*0.001</f>
        <v>7.813462221657545</v>
      </c>
      <c r="BE2179" s="4">
        <f>G2179/S2179</f>
        <v>1.375093031129816</v>
      </c>
      <c r="BF2179" s="4">
        <f>(1-AP2179*AA2179/AU2179/F2179)*100</f>
        <v>65.06575312348185</v>
      </c>
      <c r="BG2179" s="4">
        <f>(S2179-E2179/(N2179/1.35))</f>
        <v>58.29827963233348</v>
      </c>
      <c r="BH2179" s="4">
        <f>E2179*BF2179/100/BG2179</f>
        <v>-0.0545635792189546</v>
      </c>
    </row>
    <row r="2180" ht="16" customHeight="1">
      <c r="A2180" s="4">
        <v>2051</v>
      </c>
      <c r="B2180" t="s" s="2">
        <v>2241</v>
      </c>
      <c r="C2180" s="4">
        <v>11917.500031415373</v>
      </c>
      <c r="D2180" s="4">
        <v>0</v>
      </c>
      <c r="E2180" s="4">
        <f>(R2180-S2180*(1000-T2180)/(1000-U2180))*AO2180</f>
        <v>-4.914924999536989</v>
      </c>
      <c r="F2180" s="4">
        <f>IF(AZ2180&lt;&gt;0,1/(1/AZ2180-1/N2180),0)</f>
        <v>0.3965854854592504</v>
      </c>
      <c r="G2180" s="4">
        <f>((BC2180-AP2180/2)*S2180-E2180)/(BC2180+AP2180/2)</f>
        <v>76.60874319678076</v>
      </c>
      <c r="H2180" s="4">
        <f>AP2180*1000</f>
        <v>4.357181256909208</v>
      </c>
      <c r="I2180" s="4">
        <f>(AU2180-BA2180)</f>
        <v>1.238528416225023</v>
      </c>
      <c r="J2180" s="4">
        <f>(P2180+AT2180*D2180)</f>
        <v>25.19223594665527</v>
      </c>
      <c r="K2180" s="4">
        <v>6</v>
      </c>
      <c r="L2180" s="4">
        <f>(K2180*AI2180+AJ2180)</f>
        <v>1.420000016689301</v>
      </c>
      <c r="M2180" s="4">
        <v>1</v>
      </c>
      <c r="N2180" s="4">
        <f>L2180*(M2180+1)*(M2180+1)/(M2180*M2180+1)</f>
        <v>2.840000033378601</v>
      </c>
      <c r="O2180" s="4">
        <v>21.32755661010742</v>
      </c>
      <c r="P2180" s="4">
        <v>25.19223594665527</v>
      </c>
      <c r="Q2180" s="4">
        <v>19.77560806274414</v>
      </c>
      <c r="R2180" s="4">
        <v>50.09834671020508</v>
      </c>
      <c r="S2180" s="4">
        <v>55.71091461181641</v>
      </c>
      <c r="T2180" s="4">
        <v>14.35068702697754</v>
      </c>
      <c r="U2180" s="4">
        <v>19.48287582397461</v>
      </c>
      <c r="V2180" s="4">
        <v>57.16986465454102</v>
      </c>
      <c r="W2180" s="4">
        <v>77.61180114746094</v>
      </c>
      <c r="X2180" s="4">
        <v>499.4700317382812</v>
      </c>
      <c r="Y2180" s="4">
        <v>1998.831787109375</v>
      </c>
      <c r="Z2180" s="4">
        <v>782.4905395507812</v>
      </c>
      <c r="AA2180" s="4">
        <v>101.5134658813477</v>
      </c>
      <c r="AB2180" s="4">
        <v>3.508862733840942</v>
      </c>
      <c r="AC2180" s="4">
        <v>0.4029053449630737</v>
      </c>
      <c r="AD2180" s="4">
        <v>0.300432026386261</v>
      </c>
      <c r="AE2180" s="4">
        <v>0.01514174696058035</v>
      </c>
      <c r="AF2180" s="4">
        <v>0.3494498133659363</v>
      </c>
      <c r="AG2180" s="4">
        <v>0.01699995249509811</v>
      </c>
      <c r="AH2180" s="4">
        <v>0.6666666865348816</v>
      </c>
      <c r="AI2180" s="4">
        <v>-0.2195652425289154</v>
      </c>
      <c r="AJ2180" s="4">
        <v>2.737391471862793</v>
      </c>
      <c r="AK2180" s="4">
        <v>1</v>
      </c>
      <c r="AL2180" s="4">
        <v>0</v>
      </c>
      <c r="AM2180" s="4">
        <v>0.1599999964237213</v>
      </c>
      <c r="AN2180" s="4">
        <v>111115</v>
      </c>
      <c r="AO2180" s="4">
        <f>X2180*0.000001/(K2180*0.0001)</f>
        <v>0.8324500528971353</v>
      </c>
      <c r="AP2180" s="4">
        <f>(U2180-T2180)/(1000-U2180)*AO2180</f>
        <v>0.004357181256909208</v>
      </c>
      <c r="AQ2180" s="4">
        <f>(P2180+273.15)</f>
        <v>298.3422359466553</v>
      </c>
      <c r="AR2180" s="4">
        <f>(O2180+273.15)</f>
        <v>294.4775566101074</v>
      </c>
      <c r="AS2180" s="4">
        <f>(Y2180*AK2180+Z2180*AL2180)*AM2180</f>
        <v>319.8130787891205</v>
      </c>
      <c r="AT2180" s="4">
        <f>((AS2180+0.00000010773*(AR2180^4-AQ2180^4))-AP2180*44100)/(L2180*0.92*2*29.3+0.00000043092*AQ2180^3)</f>
        <v>0.9578581219471276</v>
      </c>
      <c r="AU2180" s="4">
        <f>0.61365*EXP(17.502*J2180/(240.97+J2180))</f>
        <v>3.216302666452602</v>
      </c>
      <c r="AV2180" s="4">
        <f>AU2180*1000/AA2180</f>
        <v>31.68350758717986</v>
      </c>
      <c r="AW2180" s="4">
        <f>(AV2180-U2180)</f>
        <v>12.20063176320525</v>
      </c>
      <c r="AX2180" s="4">
        <f>IF(D2180,P2180,(O2180+P2180)/2)</f>
        <v>23.25989627838135</v>
      </c>
      <c r="AY2180" s="4">
        <f>0.61365*EXP(17.502*AX2180/(240.97+AX2180))</f>
        <v>2.864383642400182</v>
      </c>
      <c r="AZ2180" s="4">
        <f>IF(AW2180&lt;&gt;0,(1000-(AV2180+U2180)/2)/AW2180*AP2180,0)</f>
        <v>0.3479910496374454</v>
      </c>
      <c r="BA2180" s="4">
        <f>U2180*AA2180/1000</f>
        <v>1.97777425022758</v>
      </c>
      <c r="BB2180" s="4">
        <f>(AY2180-BA2180)</f>
        <v>0.8866093921726024</v>
      </c>
      <c r="BC2180" s="4">
        <f>1/(1.6/F2180+1.37/N2180)</f>
        <v>0.221394036909828</v>
      </c>
      <c r="BD2180" s="4">
        <f>G2180*AA2180*0.001</f>
        <v>7.776819038719328</v>
      </c>
      <c r="BE2180" s="4">
        <f>G2180/S2180</f>
        <v>1.375111927897373</v>
      </c>
      <c r="BF2180" s="4">
        <f>(1-AP2180*AA2180/AU2180/F2180)*100</f>
        <v>65.32347606080118</v>
      </c>
      <c r="BG2180" s="4">
        <f>(S2180-E2180/(N2180/1.35))</f>
        <v>58.04723456653184</v>
      </c>
      <c r="BH2180" s="4">
        <f>E2180*BF2180/100/BG2180</f>
        <v>-0.05531012595955787</v>
      </c>
    </row>
    <row r="2181" ht="29" customHeight="1">
      <c r="A2181" t="s" s="2">
        <v>9</v>
      </c>
      <c r="B2181" t="s" s="5">
        <v>2242</v>
      </c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3"/>
      <c r="AJ2181" s="3"/>
      <c r="AK2181" s="3"/>
      <c r="AL2181" s="3"/>
      <c r="AM2181" s="3"/>
      <c r="AN2181" s="3"/>
      <c r="AO2181" s="3"/>
      <c r="AP2181" s="3"/>
      <c r="AQ2181" s="3"/>
      <c r="AR2181" s="3"/>
      <c r="AS2181" s="3"/>
      <c r="AT2181" s="3"/>
      <c r="AU2181" s="3"/>
      <c r="AV2181" s="3"/>
      <c r="AW2181" s="3"/>
      <c r="AX2181" s="3"/>
      <c r="AY2181" s="3"/>
      <c r="AZ2181" s="3"/>
      <c r="BA2181" s="3"/>
      <c r="BB2181" s="3"/>
      <c r="BC2181" s="3"/>
      <c r="BD2181" s="3"/>
      <c r="BE2181" s="3"/>
      <c r="BF2181" s="3"/>
      <c r="BG2181" s="3"/>
      <c r="BH2181" s="3"/>
    </row>
    <row r="2182" ht="16" customHeight="1">
      <c r="A2182" s="4">
        <v>2052</v>
      </c>
      <c r="B2182" t="s" s="2">
        <v>2243</v>
      </c>
      <c r="C2182" s="4">
        <v>11923.000031292439</v>
      </c>
      <c r="D2182" s="4">
        <v>0</v>
      </c>
      <c r="E2182" s="4">
        <f>(R2182-S2182*(1000-T2182)/(1000-U2182))*AO2182</f>
        <v>-4.77443023891267</v>
      </c>
      <c r="F2182" s="4">
        <f>IF(AZ2182&lt;&gt;0,1/(1/AZ2182-1/N2182),0)</f>
        <v>0.4033822410121724</v>
      </c>
      <c r="G2182" s="4">
        <f>((BC2182-AP2182/2)*S2182-E2182)/(BC2182+AP2182/2)</f>
        <v>75.43341188134485</v>
      </c>
      <c r="H2182" s="4">
        <f>AP2182*1000</f>
        <v>4.371863759285787</v>
      </c>
      <c r="I2182" s="4">
        <f>(AU2182-BA2182)</f>
        <v>1.224378585091593</v>
      </c>
      <c r="J2182" s="4">
        <f>(P2182+AT2182*D2182)</f>
        <v>25.13234901428223</v>
      </c>
      <c r="K2182" s="4">
        <v>6</v>
      </c>
      <c r="L2182" s="4">
        <f>(K2182*AI2182+AJ2182)</f>
        <v>1.420000016689301</v>
      </c>
      <c r="M2182" s="4">
        <v>1</v>
      </c>
      <c r="N2182" s="4">
        <f>L2182*(M2182+1)*(M2182+1)/(M2182*M2182+1)</f>
        <v>2.840000033378601</v>
      </c>
      <c r="O2182" s="4">
        <v>21.28113746643066</v>
      </c>
      <c r="P2182" s="4">
        <v>25.13234901428223</v>
      </c>
      <c r="Q2182" s="4">
        <v>19.75090408325195</v>
      </c>
      <c r="R2182" s="4">
        <v>50.02138519287109</v>
      </c>
      <c r="S2182" s="4">
        <v>55.46564102172852</v>
      </c>
      <c r="T2182" s="4">
        <v>14.36005878448486</v>
      </c>
      <c r="U2182" s="4">
        <v>19.50954818725586</v>
      </c>
      <c r="V2182" s="4">
        <v>57.36882781982422</v>
      </c>
      <c r="W2182" s="4">
        <v>77.93120574951172</v>
      </c>
      <c r="X2182" s="4">
        <v>499.455810546875</v>
      </c>
      <c r="Y2182" s="4">
        <v>1998.606079101562</v>
      </c>
      <c r="Z2182" s="4">
        <v>772.1944580078125</v>
      </c>
      <c r="AA2182" s="4">
        <v>101.5131149291992</v>
      </c>
      <c r="AB2182" s="4">
        <v>3.508862733840942</v>
      </c>
      <c r="AC2182" s="4">
        <v>0.4029053449630737</v>
      </c>
      <c r="AD2182" s="4">
        <v>0.300432026386261</v>
      </c>
      <c r="AE2182" s="4">
        <v>0.01514174696058035</v>
      </c>
      <c r="AF2182" s="4">
        <v>0.3494498133659363</v>
      </c>
      <c r="AG2182" s="4">
        <v>0.01699995249509811</v>
      </c>
      <c r="AH2182" s="4">
        <v>0.6666666865348816</v>
      </c>
      <c r="AI2182" s="4">
        <v>-0.2195652425289154</v>
      </c>
      <c r="AJ2182" s="4">
        <v>2.737391471862793</v>
      </c>
      <c r="AK2182" s="4">
        <v>1</v>
      </c>
      <c r="AL2182" s="4">
        <v>0</v>
      </c>
      <c r="AM2182" s="4">
        <v>0.1599999964237213</v>
      </c>
      <c r="AN2182" s="4">
        <v>111125</v>
      </c>
      <c r="AO2182" s="4">
        <f>X2182*0.000001/(K2182*0.0001)</f>
        <v>0.8324263509114581</v>
      </c>
      <c r="AP2182" s="4">
        <f>(U2182-T2182)/(1000-U2182)*AO2182</f>
        <v>0.004371863759285787</v>
      </c>
      <c r="AQ2182" s="4">
        <f>(P2182+273.15)</f>
        <v>298.2823490142822</v>
      </c>
      <c r="AR2182" s="4">
        <f>(O2182+273.15)</f>
        <v>294.4311374664306</v>
      </c>
      <c r="AS2182" s="4">
        <f>(Y2182*AK2182+Z2182*AL2182)*AM2182</f>
        <v>319.7769655086777</v>
      </c>
      <c r="AT2182" s="4">
        <f>((AS2182+0.00000010773*(AR2182^4-AQ2182^4))-AP2182*44100)/(L2182*0.92*2*29.3+0.00000043092*AQ2182^3)</f>
        <v>0.9521460760122419</v>
      </c>
      <c r="AU2182" s="4">
        <f>0.61365*EXP(17.502*J2182/(240.97+J2182))</f>
        <v>3.204853592441248</v>
      </c>
      <c r="AV2182" s="4">
        <f>AU2182*1000/AA2182</f>
        <v>31.57083293795572</v>
      </c>
      <c r="AW2182" s="4">
        <f>(AV2182-U2182)</f>
        <v>12.06128475069987</v>
      </c>
      <c r="AX2182" s="4">
        <f>IF(D2182,P2182,(O2182+P2182)/2)</f>
        <v>23.20674324035645</v>
      </c>
      <c r="AY2182" s="4">
        <f>0.61365*EXP(17.502*AX2182/(240.97+AX2182))</f>
        <v>2.855199550400519</v>
      </c>
      <c r="AZ2182" s="4">
        <f>IF(AW2182&lt;&gt;0,(1000-(AV2182+U2182)/2)/AW2182*AP2182,0)</f>
        <v>0.3532132450079729</v>
      </c>
      <c r="BA2182" s="4">
        <f>U2182*AA2182/1000</f>
        <v>1.980475007349654</v>
      </c>
      <c r="BB2182" s="4">
        <f>(AY2182-BA2182)</f>
        <v>0.8747245430508648</v>
      </c>
      <c r="BC2182" s="4">
        <f>1/(1.6/F2182+1.37/N2182)</f>
        <v>0.2247769096366233</v>
      </c>
      <c r="BD2182" s="4">
        <f>G2182*AA2182*0.001</f>
        <v>7.657480609812582</v>
      </c>
      <c r="BE2182" s="4">
        <f>G2182/S2182</f>
        <v>1.360002525740107</v>
      </c>
      <c r="BF2182" s="4">
        <f>(1-AP2182*AA2182/AU2182/F2182)*100</f>
        <v>65.67079034023996</v>
      </c>
      <c r="BG2182" s="4">
        <f>(S2182-E2182/(N2182/1.35))</f>
        <v>57.73517649594618</v>
      </c>
      <c r="BH2182" s="4">
        <f>E2182*BF2182/100/BG2182</f>
        <v>-0.05430668549800842</v>
      </c>
    </row>
    <row r="2183" ht="16" customHeight="1">
      <c r="A2183" s="4">
        <v>2053</v>
      </c>
      <c r="B2183" t="s" s="2">
        <v>2244</v>
      </c>
      <c r="C2183" s="4">
        <v>11928.5000311695</v>
      </c>
      <c r="D2183" s="4">
        <v>0</v>
      </c>
      <c r="E2183" s="4">
        <f>(R2183-S2183*(1000-T2183)/(1000-U2183))*AO2183</f>
        <v>-3.867400321443039</v>
      </c>
      <c r="F2183" s="4">
        <f>IF(AZ2183&lt;&gt;0,1/(1/AZ2183-1/N2183),0)</f>
        <v>0.4084105764673605</v>
      </c>
      <c r="G2183" s="4">
        <f>((BC2183-AP2183/2)*S2183-E2183)/(BC2183+AP2183/2)</f>
        <v>71.20597088948107</v>
      </c>
      <c r="H2183" s="4">
        <f>AP2183*1000</f>
        <v>4.392395103227475</v>
      </c>
      <c r="I2183" s="4">
        <f>(AU2183-BA2183)</f>
        <v>1.21687003168226</v>
      </c>
      <c r="J2183" s="4">
        <f>(P2183+AT2183*D2183)</f>
        <v>25.1112174987793</v>
      </c>
      <c r="K2183" s="4">
        <v>6</v>
      </c>
      <c r="L2183" s="4">
        <f>(K2183*AI2183+AJ2183)</f>
        <v>1.420000016689301</v>
      </c>
      <c r="M2183" s="4">
        <v>1</v>
      </c>
      <c r="N2183" s="4">
        <f>L2183*(M2183+1)*(M2183+1)/(M2183*M2183+1)</f>
        <v>2.840000033378601</v>
      </c>
      <c r="O2183" s="4">
        <v>21.26220321655273</v>
      </c>
      <c r="P2183" s="4">
        <v>25.1112174987793</v>
      </c>
      <c r="Q2183" s="4">
        <v>19.83858489990234</v>
      </c>
      <c r="R2183" s="4">
        <v>51.05956268310547</v>
      </c>
      <c r="S2183" s="4">
        <v>55.41288757324219</v>
      </c>
      <c r="T2183" s="4">
        <v>14.37057495117188</v>
      </c>
      <c r="U2183" s="4">
        <v>19.5438060760498</v>
      </c>
      <c r="V2183" s="4">
        <v>57.49141311645508</v>
      </c>
      <c r="W2183" s="4">
        <v>78.17385101318359</v>
      </c>
      <c r="X2183" s="4">
        <v>499.4809875488281</v>
      </c>
      <c r="Y2183" s="4">
        <v>1998.693359375</v>
      </c>
      <c r="Z2183" s="4">
        <v>746.7965698242188</v>
      </c>
      <c r="AA2183" s="4">
        <v>101.5130920410156</v>
      </c>
      <c r="AB2183" s="4">
        <v>3.508862733840942</v>
      </c>
      <c r="AC2183" s="4">
        <v>0.4029053449630737</v>
      </c>
      <c r="AD2183" s="4">
        <v>0.300432026386261</v>
      </c>
      <c r="AE2183" s="4">
        <v>0.01514174696058035</v>
      </c>
      <c r="AF2183" s="4">
        <v>0.3494498133659363</v>
      </c>
      <c r="AG2183" s="4">
        <v>0.01699995249509811</v>
      </c>
      <c r="AH2183" s="4">
        <v>0.6666666865348816</v>
      </c>
      <c r="AI2183" s="4">
        <v>-0.2195652425289154</v>
      </c>
      <c r="AJ2183" s="4">
        <v>2.737391471862793</v>
      </c>
      <c r="AK2183" s="4">
        <v>1</v>
      </c>
      <c r="AL2183" s="4">
        <v>0</v>
      </c>
      <c r="AM2183" s="4">
        <v>0.1599999964237213</v>
      </c>
      <c r="AN2183" s="4">
        <v>111125</v>
      </c>
      <c r="AO2183" s="4">
        <f>X2183*0.000001/(K2183*0.0001)</f>
        <v>0.8324683125813802</v>
      </c>
      <c r="AP2183" s="4">
        <f>(U2183-T2183)/(1000-U2183)*AO2183</f>
        <v>0.004392395103227475</v>
      </c>
      <c r="AQ2183" s="4">
        <f>(P2183+273.15)</f>
        <v>298.2612174987793</v>
      </c>
      <c r="AR2183" s="4">
        <f>(O2183+273.15)</f>
        <v>294.4122032165527</v>
      </c>
      <c r="AS2183" s="4">
        <f>(Y2183*AK2183+Z2183*AL2183)*AM2183</f>
        <v>319.7909303521155</v>
      </c>
      <c r="AT2183" s="4">
        <f>((AS2183+0.00000010773*(AR2183^4-AQ2183^4))-AP2183*44100)/(L2183*0.92*2*29.3+0.00000043092*AQ2183^3)</f>
        <v>0.9424203855662102</v>
      </c>
      <c r="AU2183" s="4">
        <f>0.61365*EXP(17.502*J2183/(240.97+J2183))</f>
        <v>3.200822216712064</v>
      </c>
      <c r="AV2183" s="4">
        <f>AU2183*1000/AA2183</f>
        <v>31.53112719114885</v>
      </c>
      <c r="AW2183" s="4">
        <f>(AV2183-U2183)</f>
        <v>11.98732111509905</v>
      </c>
      <c r="AX2183" s="4">
        <f>IF(D2183,P2183,(O2183+P2183)/2)</f>
        <v>23.18671035766602</v>
      </c>
      <c r="AY2183" s="4">
        <f>0.61365*EXP(17.502*AX2183/(240.97+AX2183))</f>
        <v>2.851744841429761</v>
      </c>
      <c r="AZ2183" s="4">
        <f>IF(AW2183&lt;&gt;0,(1000-(AV2183+U2183)/2)/AW2183*AP2183,0)</f>
        <v>0.3570626346570388</v>
      </c>
      <c r="BA2183" s="4">
        <f>U2183*AA2183/1000</f>
        <v>1.983952185029804</v>
      </c>
      <c r="BB2183" s="4">
        <f>(AY2183-BA2183)</f>
        <v>0.8677926563999572</v>
      </c>
      <c r="BC2183" s="4">
        <f>1/(1.6/F2183+1.37/N2183)</f>
        <v>0.2272716620704736</v>
      </c>
      <c r="BD2183" s="4">
        <f>G2183*AA2183*0.001</f>
        <v>7.22833827677377</v>
      </c>
      <c r="BE2183" s="4">
        <f>G2183/S2183</f>
        <v>1.285007405458961</v>
      </c>
      <c r="BF2183" s="4">
        <f>(1-AP2183*AA2183/AU2183/F2183)*100</f>
        <v>65.89131926552224</v>
      </c>
      <c r="BG2183" s="4">
        <f>(S2183-E2183/(N2183/1.35))</f>
        <v>57.2512644649977</v>
      </c>
      <c r="BH2183" s="4">
        <f>E2183*BF2183/100/BG2183</f>
        <v>-0.04451047705043852</v>
      </c>
    </row>
    <row r="2184" ht="16" customHeight="1">
      <c r="A2184" s="4">
        <v>2054</v>
      </c>
      <c r="B2184" t="s" s="2">
        <v>2245</v>
      </c>
      <c r="C2184" s="4">
        <v>11933.500031057745</v>
      </c>
      <c r="D2184" s="4">
        <v>0</v>
      </c>
      <c r="E2184" s="4">
        <f>(R2184-S2184*(1000-T2184)/(1000-U2184))*AO2184</f>
        <v>5.001218311308441</v>
      </c>
      <c r="F2184" s="4">
        <f>IF(AZ2184&lt;&gt;0,1/(1/AZ2184-1/N2184),0)</f>
        <v>0.4099190330900903</v>
      </c>
      <c r="G2184" s="4">
        <f>((BC2184-AP2184/2)*S2184-E2184)/(BC2184+AP2184/2)</f>
        <v>36.20685091452299</v>
      </c>
      <c r="H2184" s="4">
        <f>AP2184*1000</f>
        <v>4.411433732359864</v>
      </c>
      <c r="I2184" s="4">
        <f>(AU2184-BA2184)</f>
        <v>1.218162337156323</v>
      </c>
      <c r="J2184" s="4">
        <f>(P2184+AT2184*D2184)</f>
        <v>25.13506698608398</v>
      </c>
      <c r="K2184" s="4">
        <v>6</v>
      </c>
      <c r="L2184" s="4">
        <f>(K2184*AI2184+AJ2184)</f>
        <v>1.420000016689301</v>
      </c>
      <c r="M2184" s="4">
        <v>1</v>
      </c>
      <c r="N2184" s="4">
        <f>L2184*(M2184+1)*(M2184+1)/(M2184*M2184+1)</f>
        <v>2.840000033378601</v>
      </c>
      <c r="O2184" s="4">
        <v>21.27619552612305</v>
      </c>
      <c r="P2184" s="4">
        <v>25.13506698608398</v>
      </c>
      <c r="Q2184" s="4">
        <v>19.94878196716309</v>
      </c>
      <c r="R2184" s="4">
        <v>65.38233184814453</v>
      </c>
      <c r="S2184" s="4">
        <v>59.06178665161133</v>
      </c>
      <c r="T2184" s="4">
        <v>14.38055992126465</v>
      </c>
      <c r="U2184" s="4">
        <v>19.5759334564209</v>
      </c>
      <c r="V2184" s="4">
        <v>57.50302886962891</v>
      </c>
      <c r="W2184" s="4">
        <v>78.26150512695312</v>
      </c>
      <c r="X2184" s="4">
        <v>499.4916076660156</v>
      </c>
      <c r="Y2184" s="4">
        <v>1998.729370117188</v>
      </c>
      <c r="Z2184" s="4">
        <v>715.9700317382812</v>
      </c>
      <c r="AA2184" s="4">
        <v>101.5129165649414</v>
      </c>
      <c r="AB2184" s="4">
        <v>3.508862733840942</v>
      </c>
      <c r="AC2184" s="4">
        <v>0.4029053449630737</v>
      </c>
      <c r="AD2184" s="4">
        <v>0.300432026386261</v>
      </c>
      <c r="AE2184" s="4">
        <v>0.01514174696058035</v>
      </c>
      <c r="AF2184" s="4">
        <v>0.3494498133659363</v>
      </c>
      <c r="AG2184" s="4">
        <v>0.01699995249509811</v>
      </c>
      <c r="AH2184" s="4">
        <v>0.6666666865348816</v>
      </c>
      <c r="AI2184" s="4">
        <v>-0.2195652425289154</v>
      </c>
      <c r="AJ2184" s="4">
        <v>2.737391471862793</v>
      </c>
      <c r="AK2184" s="4">
        <v>1</v>
      </c>
      <c r="AL2184" s="4">
        <v>0</v>
      </c>
      <c r="AM2184" s="4">
        <v>0.1599999964237213</v>
      </c>
      <c r="AN2184" s="4">
        <v>111125</v>
      </c>
      <c r="AO2184" s="4">
        <f>X2184*0.000001/(K2184*0.0001)</f>
        <v>0.8324860127766927</v>
      </c>
      <c r="AP2184" s="4">
        <f>(U2184-T2184)/(1000-U2184)*AO2184</f>
        <v>0.004411433732359864</v>
      </c>
      <c r="AQ2184" s="4">
        <f>(P2184+273.15)</f>
        <v>298.285066986084</v>
      </c>
      <c r="AR2184" s="4">
        <f>(O2184+273.15)</f>
        <v>294.426195526123</v>
      </c>
      <c r="AS2184" s="4">
        <f>(Y2184*AK2184+Z2184*AL2184)*AM2184</f>
        <v>319.7966920707368</v>
      </c>
      <c r="AT2184" s="4">
        <f>((AS2184+0.00000010773*(AR2184^4-AQ2184^4))-AP2184*44100)/(L2184*0.92*2*29.3+0.00000043092*AQ2184^3)</f>
        <v>0.9315640310136889</v>
      </c>
      <c r="AU2184" s="4">
        <f>0.61365*EXP(17.502*J2184/(240.97+J2184))</f>
        <v>3.205372436798823</v>
      </c>
      <c r="AV2184" s="4">
        <f>AU2184*1000/AA2184</f>
        <v>31.57600574650254</v>
      </c>
      <c r="AW2184" s="4">
        <f>(AV2184-U2184)</f>
        <v>12.00007229008164</v>
      </c>
      <c r="AX2184" s="4">
        <f>IF(D2184,P2184,(O2184+P2184)/2)</f>
        <v>23.20563125610352</v>
      </c>
      <c r="AY2184" s="4">
        <f>0.61365*EXP(17.502*AX2184/(240.97+AX2184))</f>
        <v>2.855007690668679</v>
      </c>
      <c r="AZ2184" s="4">
        <f>IF(AW2184&lt;&gt;0,(1000-(AV2184+U2184)/2)/AW2184*AP2184,0)</f>
        <v>0.3582150951603076</v>
      </c>
      <c r="BA2184" s="4">
        <f>U2184*AA2184/1000</f>
        <v>1.9872100996425</v>
      </c>
      <c r="BB2184" s="4">
        <f>(AY2184-BA2184)</f>
        <v>0.867797591026179</v>
      </c>
      <c r="BC2184" s="4">
        <f>1/(1.6/F2184+1.37/N2184)</f>
        <v>0.2280187532336488</v>
      </c>
      <c r="BD2184" s="4">
        <f>G2184*AA2184*0.001</f>
        <v>3.675463035965245</v>
      </c>
      <c r="BE2184" s="4">
        <f>G2184/S2184</f>
        <v>0.6130334513599613</v>
      </c>
      <c r="BF2184" s="4">
        <f>(1-AP2184*AA2184/AU2184/F2184)*100</f>
        <v>65.91804618083154</v>
      </c>
      <c r="BG2184" s="4">
        <f>(S2184-E2184/(N2184/1.35))</f>
        <v>56.68444698931762</v>
      </c>
      <c r="BH2184" s="4">
        <f>E2184*BF2184/100/BG2184</f>
        <v>0.0581589055049576</v>
      </c>
    </row>
    <row r="2185" ht="16" customHeight="1">
      <c r="A2185" s="4">
        <v>2055</v>
      </c>
      <c r="B2185" t="s" s="2">
        <v>2246</v>
      </c>
      <c r="C2185" s="4">
        <v>11938.500030945987</v>
      </c>
      <c r="D2185" s="4">
        <v>0</v>
      </c>
      <c r="E2185" s="4">
        <f>(R2185-S2185*(1000-T2185)/(1000-U2185))*AO2185</f>
        <v>23.08528830772928</v>
      </c>
      <c r="F2185" s="4">
        <f>IF(AZ2185&lt;&gt;0,1/(1/AZ2185-1/N2185),0)</f>
        <v>0.4126797757265007</v>
      </c>
      <c r="G2185" s="4">
        <f>((BC2185-AP2185/2)*S2185-E2185)/(BC2185+AP2185/2)</f>
        <v>-26.20669219884372</v>
      </c>
      <c r="H2185" s="4">
        <f>AP2185*1000</f>
        <v>4.424854063051696</v>
      </c>
      <c r="I2185" s="4">
        <f>(AU2185-BA2185)</f>
        <v>1.214713396319715</v>
      </c>
      <c r="J2185" s="4">
        <f>(P2185+AT2185*D2185)</f>
        <v>25.13101005554199</v>
      </c>
      <c r="K2185" s="4">
        <v>6</v>
      </c>
      <c r="L2185" s="4">
        <f>(K2185*AI2185+AJ2185)</f>
        <v>1.420000016689301</v>
      </c>
      <c r="M2185" s="4">
        <v>1</v>
      </c>
      <c r="N2185" s="4">
        <f>L2185*(M2185+1)*(M2185+1)/(M2185*M2185+1)</f>
        <v>2.840000033378601</v>
      </c>
      <c r="O2185" s="4">
        <v>21.30881690979004</v>
      </c>
      <c r="P2185" s="4">
        <v>25.13101005554199</v>
      </c>
      <c r="Q2185" s="4">
        <v>20.02157020568848</v>
      </c>
      <c r="R2185" s="4">
        <v>103.0325241088867</v>
      </c>
      <c r="S2185" s="4">
        <v>74.90312957763672</v>
      </c>
      <c r="T2185" s="4">
        <v>14.39110851287842</v>
      </c>
      <c r="U2185" s="4">
        <v>19.60228157043457</v>
      </c>
      <c r="V2185" s="4">
        <v>57.44417953491211</v>
      </c>
      <c r="W2185" s="4">
        <v>78.23507690429688</v>
      </c>
      <c r="X2185" s="4">
        <v>499.4787292480469</v>
      </c>
      <c r="Y2185" s="4">
        <v>1998.804321289062</v>
      </c>
      <c r="Z2185" s="4">
        <v>715.116943359375</v>
      </c>
      <c r="AA2185" s="4">
        <v>101.5129089355469</v>
      </c>
      <c r="AB2185" s="4">
        <v>3.508862733840942</v>
      </c>
      <c r="AC2185" s="4">
        <v>0.4029053449630737</v>
      </c>
      <c r="AD2185" s="4">
        <v>0.300432026386261</v>
      </c>
      <c r="AE2185" s="4">
        <v>0.01514174696058035</v>
      </c>
      <c r="AF2185" s="4">
        <v>0.3494498133659363</v>
      </c>
      <c r="AG2185" s="4">
        <v>0.01699995249509811</v>
      </c>
      <c r="AH2185" s="4">
        <v>0.6666666865348816</v>
      </c>
      <c r="AI2185" s="4">
        <v>-0.2195652425289154</v>
      </c>
      <c r="AJ2185" s="4">
        <v>2.737391471862793</v>
      </c>
      <c r="AK2185" s="4">
        <v>1</v>
      </c>
      <c r="AL2185" s="4">
        <v>0</v>
      </c>
      <c r="AM2185" s="4">
        <v>0.1599999964237213</v>
      </c>
      <c r="AN2185" s="4">
        <v>111115</v>
      </c>
      <c r="AO2185" s="4">
        <f>X2185*0.000001/(K2185*0.0001)</f>
        <v>0.8324645487467447</v>
      </c>
      <c r="AP2185" s="4">
        <f>(U2185-T2185)/(1000-U2185)*AO2185</f>
        <v>0.004424854063051696</v>
      </c>
      <c r="AQ2185" s="4">
        <f>(P2185+273.15)</f>
        <v>298.281010055542</v>
      </c>
      <c r="AR2185" s="4">
        <f>(O2185+273.15)</f>
        <v>294.458816909790</v>
      </c>
      <c r="AS2185" s="4">
        <f>(Y2185*AK2185+Z2185*AL2185)*AM2185</f>
        <v>319.8086842579687</v>
      </c>
      <c r="AT2185" s="4">
        <f>((AS2185+0.00000010773*(AR2185^4-AQ2185^4))-AP2185*44100)/(L2185*0.92*2*29.3+0.00000043092*AQ2185^3)</f>
        <v>0.9295845788906602</v>
      </c>
      <c r="AU2185" s="4">
        <f>0.61365*EXP(17.502*J2185/(240.97+J2185))</f>
        <v>3.204598020308188</v>
      </c>
      <c r="AV2185" s="4">
        <f>AU2185*1000/AA2185</f>
        <v>31.5683793707741</v>
      </c>
      <c r="AW2185" s="4">
        <f>(AV2185-U2185)</f>
        <v>11.96609780033953</v>
      </c>
      <c r="AX2185" s="4">
        <f>IF(D2185,P2185,(O2185+P2185)/2)</f>
        <v>23.21991348266602</v>
      </c>
      <c r="AY2185" s="4">
        <f>0.61365*EXP(17.502*AX2185/(240.97+AX2185))</f>
        <v>2.857472777912516</v>
      </c>
      <c r="AZ2185" s="4">
        <f>IF(AW2185&lt;&gt;0,(1000-(AV2185+U2185)/2)/AW2185*AP2185,0)</f>
        <v>0.3603215335112824</v>
      </c>
      <c r="BA2185" s="4">
        <f>U2185*AA2185/1000</f>
        <v>1.989884623988473</v>
      </c>
      <c r="BB2185" s="4">
        <f>(AY2185-BA2185)</f>
        <v>0.8675881539240429</v>
      </c>
      <c r="BC2185" s="4">
        <f>1/(1.6/F2185+1.37/N2185)</f>
        <v>0.2293844971203396</v>
      </c>
      <c r="BD2185" s="4">
        <f>G2185*AA2185*0.001</f>
        <v>-2.660317558683129</v>
      </c>
      <c r="BE2185" s="4">
        <f>G2185/S2185</f>
        <v>-0.349874462477307</v>
      </c>
      <c r="BF2185" s="4">
        <f>(1-AP2185*AA2185/AU2185/F2185)*100</f>
        <v>66.03485454172771</v>
      </c>
      <c r="BG2185" s="4">
        <f>(S2185-E2185/(N2185/1.35))</f>
        <v>63.92948913779525</v>
      </c>
      <c r="BH2185" s="4">
        <f>E2185*BF2185/100/BG2185</f>
        <v>0.2384554727426255</v>
      </c>
    </row>
    <row r="2186" ht="16" customHeight="1">
      <c r="A2186" s="4">
        <v>2056</v>
      </c>
      <c r="B2186" t="s" s="2">
        <v>2247</v>
      </c>
      <c r="C2186" s="4">
        <v>11944.000030823052</v>
      </c>
      <c r="D2186" s="4">
        <v>0</v>
      </c>
      <c r="E2186" s="4">
        <f>(R2186-S2186*(1000-T2186)/(1000-U2186))*AO2186</f>
        <v>46.48817570188682</v>
      </c>
      <c r="F2186" s="4">
        <f>IF(AZ2186&lt;&gt;0,1/(1/AZ2186-1/N2186),0)</f>
        <v>0.4162262808610009</v>
      </c>
      <c r="G2186" s="4">
        <f>((BC2186-AP2186/2)*S2186-E2186)/(BC2186+AP2186/2)</f>
        <v>-88.33407046492928</v>
      </c>
      <c r="H2186" s="4">
        <f>AP2186*1000</f>
        <v>4.435392529519944</v>
      </c>
      <c r="I2186" s="4">
        <f>(AU2186-BA2186)</f>
        <v>1.208557329173388</v>
      </c>
      <c r="J2186" s="4">
        <f>(P2186+AT2186*D2186)</f>
        <v>25.1114501953125</v>
      </c>
      <c r="K2186" s="4">
        <v>6</v>
      </c>
      <c r="L2186" s="4">
        <f>(K2186*AI2186+AJ2186)</f>
        <v>1.420000016689301</v>
      </c>
      <c r="M2186" s="4">
        <v>1</v>
      </c>
      <c r="N2186" s="4">
        <f>L2186*(M2186+1)*(M2186+1)/(M2186*M2186+1)</f>
        <v>2.840000033378601</v>
      </c>
      <c r="O2186" s="4">
        <v>21.34318161010742</v>
      </c>
      <c r="P2186" s="4">
        <v>25.1114501953125</v>
      </c>
      <c r="Q2186" s="4">
        <v>20.0280933380127</v>
      </c>
      <c r="R2186" s="4">
        <v>169.4822845458984</v>
      </c>
      <c r="S2186" s="4">
        <v>113.0320053100586</v>
      </c>
      <c r="T2186" s="4">
        <v>14.40231609344482</v>
      </c>
      <c r="U2186" s="4">
        <v>19.62614440917969</v>
      </c>
      <c r="V2186" s="4">
        <v>57.36893844604492</v>
      </c>
      <c r="W2186" s="4">
        <v>78.16993713378906</v>
      </c>
      <c r="X2186" s="4">
        <v>499.4432373046875</v>
      </c>
      <c r="Y2186" s="4">
        <v>1998.833740234375</v>
      </c>
      <c r="Z2186" s="4">
        <v>736.4459228515625</v>
      </c>
      <c r="AA2186" s="4">
        <v>101.5130233764648</v>
      </c>
      <c r="AB2186" s="4">
        <v>3.508862733840942</v>
      </c>
      <c r="AC2186" s="4">
        <v>0.4029053449630737</v>
      </c>
      <c r="AD2186" s="4">
        <v>0.300432026386261</v>
      </c>
      <c r="AE2186" s="4">
        <v>0.01514174696058035</v>
      </c>
      <c r="AF2186" s="4">
        <v>0.3494498133659363</v>
      </c>
      <c r="AG2186" s="4">
        <v>0.01699995249509811</v>
      </c>
      <c r="AH2186" s="4">
        <v>0.6666666865348816</v>
      </c>
      <c r="AI2186" s="4">
        <v>-0.2195652425289154</v>
      </c>
      <c r="AJ2186" s="4">
        <v>2.737391471862793</v>
      </c>
      <c r="AK2186" s="4">
        <v>1</v>
      </c>
      <c r="AL2186" s="4">
        <v>0</v>
      </c>
      <c r="AM2186" s="4">
        <v>0.1599999964237213</v>
      </c>
      <c r="AN2186" s="4">
        <v>111115</v>
      </c>
      <c r="AO2186" s="4">
        <f>X2186*0.000001/(K2186*0.0001)</f>
        <v>0.8324053955078123</v>
      </c>
      <c r="AP2186" s="4">
        <f>(U2186-T2186)/(1000-U2186)*AO2186</f>
        <v>0.004435392529519943</v>
      </c>
      <c r="AQ2186" s="4">
        <f>(P2186+273.15)</f>
        <v>298.2614501953125</v>
      </c>
      <c r="AR2186" s="4">
        <f>(O2186+273.15)</f>
        <v>294.4931816101074</v>
      </c>
      <c r="AS2186" s="4">
        <f>(Y2186*AK2186+Z2186*AL2186)*AM2186</f>
        <v>319.8133912891135</v>
      </c>
      <c r="AT2186" s="4">
        <f>((AS2186+0.00000010773*(AR2186^4-AQ2186^4))-AP2186*44100)/(L2186*0.92*2*29.3+0.00000043092*AQ2186^3)</f>
        <v>0.9312195779207362</v>
      </c>
      <c r="AU2186" s="4">
        <f>0.61365*EXP(17.502*J2186/(240.97+J2186))</f>
        <v>3.20086658537232</v>
      </c>
      <c r="AV2186" s="4">
        <f>AU2186*1000/AA2186</f>
        <v>31.5315855927351</v>
      </c>
      <c r="AW2186" s="4">
        <f>(AV2186-U2186)</f>
        <v>11.90544118355541</v>
      </c>
      <c r="AX2186" s="4">
        <f>IF(D2186,P2186,(O2186+P2186)/2)</f>
        <v>23.22731590270996</v>
      </c>
      <c r="AY2186" s="4">
        <f>0.61365*EXP(17.502*AX2186/(240.97+AX2186))</f>
        <v>2.858751155004192</v>
      </c>
      <c r="AZ2186" s="4">
        <f>IF(AW2186&lt;&gt;0,(1000-(AV2186+U2186)/2)/AW2186*AP2186,0)</f>
        <v>0.3630222648742198</v>
      </c>
      <c r="BA2186" s="4">
        <f>U2186*AA2186/1000</f>
        <v>1.992309256198932</v>
      </c>
      <c r="BB2186" s="4">
        <f>(AY2186-BA2186)</f>
        <v>0.8664418988052596</v>
      </c>
      <c r="BC2186" s="4">
        <f>1/(1.6/F2186+1.37/N2186)</f>
        <v>0.2311359946833773</v>
      </c>
      <c r="BD2186" s="4">
        <f>G2186*AA2186*0.001</f>
        <v>-8.967058560044659</v>
      </c>
      <c r="BE2186" s="4">
        <f>G2186/S2186</f>
        <v>-0.7814960923909976</v>
      </c>
      <c r="BF2186" s="4">
        <f>(1-AP2186*AA2186/AU2186/F2186)*100</f>
        <v>66.20466529090375</v>
      </c>
      <c r="BG2186" s="4">
        <f>(S2186-E2186/(N2186/1.35))</f>
        <v>90.93375303543237</v>
      </c>
      <c r="BH2186" s="4">
        <f>E2186*BF2186/100/BG2186</f>
        <v>0.338458934069168</v>
      </c>
    </row>
    <row r="2187" ht="16" customHeight="1">
      <c r="A2187" s="4">
        <v>2057</v>
      </c>
      <c r="B2187" t="s" s="2">
        <v>2248</v>
      </c>
      <c r="C2187" s="4">
        <v>11949.000030711293</v>
      </c>
      <c r="D2187" s="4">
        <v>0</v>
      </c>
      <c r="E2187" s="4">
        <f>(R2187-S2187*(1000-T2187)/(1000-U2187))*AO2187</f>
        <v>52.00768755416937</v>
      </c>
      <c r="F2187" s="4">
        <f>IF(AZ2187&lt;&gt;0,1/(1/AZ2187-1/N2187),0)</f>
        <v>0.4197487902487737</v>
      </c>
      <c r="G2187" s="4">
        <f>((BC2187-AP2187/2)*S2187-E2187)/(BC2187+AP2187/2)</f>
        <v>-64.73687144014507</v>
      </c>
      <c r="H2187" s="4">
        <f>AP2187*1000</f>
        <v>4.445694113923849</v>
      </c>
      <c r="I2187" s="4">
        <f>(AU2187-BA2187)</f>
        <v>1.202511040012332</v>
      </c>
      <c r="J2187" s="4">
        <f>(P2187+AT2187*D2187)</f>
        <v>25.09133338928223</v>
      </c>
      <c r="K2187" s="4">
        <v>6</v>
      </c>
      <c r="L2187" s="4">
        <f>(K2187*AI2187+AJ2187)</f>
        <v>1.420000016689301</v>
      </c>
      <c r="M2187" s="4">
        <v>1</v>
      </c>
      <c r="N2187" s="4">
        <f>L2187*(M2187+1)*(M2187+1)/(M2187*M2187+1)</f>
        <v>2.840000033378601</v>
      </c>
      <c r="O2187" s="4">
        <v>21.36104202270508</v>
      </c>
      <c r="P2187" s="4">
        <v>25.09133338928223</v>
      </c>
      <c r="Q2187" s="4">
        <v>20.00858497619629</v>
      </c>
      <c r="R2187" s="4">
        <v>222.8307495117188</v>
      </c>
      <c r="S2187" s="4">
        <v>159.4989776611328</v>
      </c>
      <c r="T2187" s="4">
        <v>14.41195201873779</v>
      </c>
      <c r="U2187" s="4">
        <v>19.64789009094238</v>
      </c>
      <c r="V2187" s="4">
        <v>57.33673858642578</v>
      </c>
      <c r="W2187" s="4">
        <v>78.16065979003906</v>
      </c>
      <c r="X2187" s="4">
        <v>499.4343566894531</v>
      </c>
      <c r="Y2187" s="4">
        <v>1998.9072265625</v>
      </c>
      <c r="Z2187" s="4">
        <v>748.0147705078125</v>
      </c>
      <c r="AA2187" s="4">
        <v>101.5132827758789</v>
      </c>
      <c r="AB2187" s="4">
        <v>3.508862733840942</v>
      </c>
      <c r="AC2187" s="4">
        <v>0.4029053449630737</v>
      </c>
      <c r="AD2187" s="4">
        <v>0.300432026386261</v>
      </c>
      <c r="AE2187" s="4">
        <v>0.01514174696058035</v>
      </c>
      <c r="AF2187" s="4">
        <v>0.3494498133659363</v>
      </c>
      <c r="AG2187" s="4">
        <v>0.01699995249509811</v>
      </c>
      <c r="AH2187" s="4">
        <v>0.6666666865348816</v>
      </c>
      <c r="AI2187" s="4">
        <v>-0.2195652425289154</v>
      </c>
      <c r="AJ2187" s="4">
        <v>2.737391471862793</v>
      </c>
      <c r="AK2187" s="4">
        <v>1</v>
      </c>
      <c r="AL2187" s="4">
        <v>0</v>
      </c>
      <c r="AM2187" s="4">
        <v>0.1599999964237213</v>
      </c>
      <c r="AN2187" s="4">
        <v>111115</v>
      </c>
      <c r="AO2187" s="4">
        <f>X2187*0.000001/(K2187*0.0001)</f>
        <v>0.8323905944824218</v>
      </c>
      <c r="AP2187" s="4">
        <f>(U2187-T2187)/(1000-U2187)*AO2187</f>
        <v>0.00444569411392385</v>
      </c>
      <c r="AQ2187" s="4">
        <f>(P2187+273.15)</f>
        <v>298.2413333892822</v>
      </c>
      <c r="AR2187" s="4">
        <f>(O2187+273.15)</f>
        <v>294.5110420227051</v>
      </c>
      <c r="AS2187" s="4">
        <f>(Y2187*AK2187+Z2187*AL2187)*AM2187</f>
        <v>319.8251491013507</v>
      </c>
      <c r="AT2187" s="4">
        <f>((AS2187+0.00000010773*(AR2187^4-AQ2187^4))-AP2187*44100)/(L2187*0.92*2*29.3+0.00000043092*AQ2187^3)</f>
        <v>0.9310625702160347</v>
      </c>
      <c r="AU2187" s="4">
        <f>0.61365*EXP(17.502*J2187/(240.97+J2187))</f>
        <v>3.197032862763555</v>
      </c>
      <c r="AV2187" s="4">
        <f>AU2187*1000/AA2187</f>
        <v>31.49373929539808</v>
      </c>
      <c r="AW2187" s="4">
        <f>(AV2187-U2187)</f>
        <v>11.8458492044557</v>
      </c>
      <c r="AX2187" s="4">
        <f>IF(D2187,P2187,(O2187+P2187)/2)</f>
        <v>23.22618770599365</v>
      </c>
      <c r="AY2187" s="4">
        <f>0.61365*EXP(17.502*AX2187/(240.97+AX2187))</f>
        <v>2.858556286302575</v>
      </c>
      <c r="AZ2187" s="4">
        <f>IF(AW2187&lt;&gt;0,(1000-(AV2187+U2187)/2)/AW2187*AP2187,0)</f>
        <v>0.3656989059023933</v>
      </c>
      <c r="BA2187" s="4">
        <f>U2187*AA2187/1000</f>
        <v>1.994521822751223</v>
      </c>
      <c r="BB2187" s="4">
        <f>(AY2187-BA2187)</f>
        <v>0.8640344635513515</v>
      </c>
      <c r="BC2187" s="4">
        <f>1/(1.6/F2187+1.37/N2187)</f>
        <v>0.2328723503952724</v>
      </c>
      <c r="BD2187" s="4">
        <f>G2187*AA2187*0.001</f>
        <v>-6.571652336529165</v>
      </c>
      <c r="BE2187" s="4">
        <f>G2187/S2187</f>
        <v>-0.4058764036574783</v>
      </c>
      <c r="BF2187" s="4">
        <f>(1-AP2187*AA2187/AU2187/F2187)*100</f>
        <v>66.37007517380766</v>
      </c>
      <c r="BG2187" s="4">
        <f>(S2187-E2187/(N2187/1.35))</f>
        <v>134.7770137974201</v>
      </c>
      <c r="BH2187" s="4">
        <f>E2187*BF2187/100/BG2187</f>
        <v>0.2561085184580782</v>
      </c>
    </row>
    <row r="2188" ht="16" customHeight="1">
      <c r="A2188" s="4">
        <v>2058</v>
      </c>
      <c r="B2188" t="s" s="2">
        <v>2249</v>
      </c>
      <c r="C2188" s="4">
        <v>11954.000030599535</v>
      </c>
      <c r="D2188" s="4">
        <v>0</v>
      </c>
      <c r="E2188" s="4">
        <f>(R2188-S2188*(1000-T2188)/(1000-U2188))*AO2188</f>
        <v>42.89603924831251</v>
      </c>
      <c r="F2188" s="4">
        <f>IF(AZ2188&lt;&gt;0,1/(1/AZ2188-1/N2188),0)</f>
        <v>0.4222528792454567</v>
      </c>
      <c r="G2188" s="4">
        <f>((BC2188-AP2188/2)*S2188-E2188)/(BC2188+AP2188/2)</f>
        <v>14.88589271804195</v>
      </c>
      <c r="H2188" s="4">
        <f>AP2188*1000</f>
        <v>4.456790481113919</v>
      </c>
      <c r="I2188" s="4">
        <f>(AU2188-BA2188)</f>
        <v>1.19927757943163</v>
      </c>
      <c r="J2188" s="4">
        <f>(P2188+AT2188*D2188)</f>
        <v>25.08626174926758</v>
      </c>
      <c r="K2188" s="4">
        <v>6</v>
      </c>
      <c r="L2188" s="4">
        <f>(K2188*AI2188+AJ2188)</f>
        <v>1.420000016689301</v>
      </c>
      <c r="M2188" s="4">
        <v>1</v>
      </c>
      <c r="N2188" s="4">
        <f>L2188*(M2188+1)*(M2188+1)/(M2188*M2188+1)</f>
        <v>2.840000033378601</v>
      </c>
      <c r="O2188" s="4">
        <v>21.36801338195801</v>
      </c>
      <c r="P2188" s="4">
        <v>25.08626174926758</v>
      </c>
      <c r="Q2188" s="4">
        <v>19.99464416503906</v>
      </c>
      <c r="R2188" s="4">
        <v>252.7708129882812</v>
      </c>
      <c r="S2188" s="4">
        <v>200.1673583984375</v>
      </c>
      <c r="T2188" s="4">
        <v>14.42149925231934</v>
      </c>
      <c r="U2188" s="4">
        <v>19.67020416259766</v>
      </c>
      <c r="V2188" s="4">
        <v>57.34296035766602</v>
      </c>
      <c r="W2188" s="4">
        <v>78.20521545410156</v>
      </c>
      <c r="X2188" s="4">
        <v>499.4517211914062</v>
      </c>
      <c r="Y2188" s="4">
        <v>1998.848144531250</v>
      </c>
      <c r="Z2188" s="4">
        <v>676.9777221679688</v>
      </c>
      <c r="AA2188" s="4">
        <v>101.5134048461914</v>
      </c>
      <c r="AB2188" s="4">
        <v>3.508862733840942</v>
      </c>
      <c r="AC2188" s="4">
        <v>0.4029053449630737</v>
      </c>
      <c r="AD2188" s="4">
        <v>0.300432026386261</v>
      </c>
      <c r="AE2188" s="4">
        <v>0.01514174696058035</v>
      </c>
      <c r="AF2188" s="4">
        <v>0.3494498133659363</v>
      </c>
      <c r="AG2188" s="4">
        <v>0.01699995249509811</v>
      </c>
      <c r="AH2188" s="4">
        <v>0.6666666865348816</v>
      </c>
      <c r="AI2188" s="4">
        <v>-0.2195652425289154</v>
      </c>
      <c r="AJ2188" s="4">
        <v>2.737391471862793</v>
      </c>
      <c r="AK2188" s="4">
        <v>1</v>
      </c>
      <c r="AL2188" s="4">
        <v>0</v>
      </c>
      <c r="AM2188" s="4">
        <v>0.1599999964237213</v>
      </c>
      <c r="AN2188" s="4">
        <v>111115</v>
      </c>
      <c r="AO2188" s="4">
        <f>X2188*0.000001/(K2188*0.0001)</f>
        <v>0.8324195353190103</v>
      </c>
      <c r="AP2188" s="4">
        <f>(U2188-T2188)/(1000-U2188)*AO2188</f>
        <v>0.004456790481113919</v>
      </c>
      <c r="AQ2188" s="4">
        <f>(P2188+273.15)</f>
        <v>298.2362617492676</v>
      </c>
      <c r="AR2188" s="4">
        <f>(O2188+273.15)</f>
        <v>294.518013381958</v>
      </c>
      <c r="AS2188" s="4">
        <f>(Y2188*AK2188+Z2188*AL2188)*AM2188</f>
        <v>319.815695976562</v>
      </c>
      <c r="AT2188" s="4">
        <f>((AS2188+0.00000010773*(AR2188^4-AQ2188^4))-AP2188*44100)/(L2188*0.92*2*29.3+0.00000043092*AQ2188^3)</f>
        <v>0.9269307345913741</v>
      </c>
      <c r="AU2188" s="4">
        <f>0.61365*EXP(17.502*J2188/(240.97+J2188))</f>
        <v>3.196066977996645</v>
      </c>
      <c r="AV2188" s="4">
        <f>AU2188*1000/AA2188</f>
        <v>31.48418657456307</v>
      </c>
      <c r="AW2188" s="4">
        <f>(AV2188-U2188)</f>
        <v>11.81398241196541</v>
      </c>
      <c r="AX2188" s="4">
        <f>IF(D2188,P2188,(O2188+P2188)/2)</f>
        <v>23.22713756561279</v>
      </c>
      <c r="AY2188" s="4">
        <f>0.61365*EXP(17.502*AX2188/(240.97+AX2188))</f>
        <v>2.858720350809857</v>
      </c>
      <c r="AZ2188" s="4">
        <f>IF(AW2188&lt;&gt;0,(1000-(AV2188+U2188)/2)/AW2188*AP2188,0)</f>
        <v>0.3675981670552663</v>
      </c>
      <c r="BA2188" s="4">
        <f>U2188*AA2188/1000</f>
        <v>1.996789398565015</v>
      </c>
      <c r="BB2188" s="4">
        <f>(AY2188-BA2188)</f>
        <v>0.8619309522448413</v>
      </c>
      <c r="BC2188" s="4">
        <f>1/(1.6/F2188+1.37/N2188)</f>
        <v>0.2341047051321781</v>
      </c>
      <c r="BD2188" s="4">
        <f>G2188*AA2188*0.001</f>
        <v>1.511117653983565</v>
      </c>
      <c r="BE2188" s="4">
        <f>G2188/S2188</f>
        <v>0.07436723368458134</v>
      </c>
      <c r="BF2188" s="4">
        <f>(1-AP2188*AA2188/AU2188/F2188)*100</f>
        <v>66.47590050438679</v>
      </c>
      <c r="BG2188" s="4">
        <f>(S2188-E2188/(N2188/1.35))</f>
        <v>179.7766357559699</v>
      </c>
      <c r="BH2188" s="4">
        <f>E2188*BF2188/100/BG2188</f>
        <v>0.1586164311681643</v>
      </c>
    </row>
    <row r="2189" ht="16" customHeight="1">
      <c r="A2189" s="4">
        <v>2059</v>
      </c>
      <c r="B2189" t="s" s="2">
        <v>2250</v>
      </c>
      <c r="C2189" s="4">
        <v>11959.5000304766</v>
      </c>
      <c r="D2189" s="4">
        <v>0</v>
      </c>
      <c r="E2189" s="4">
        <f>(R2189-S2189*(1000-T2189)/(1000-U2189))*AO2189</f>
        <v>26.62617635765742</v>
      </c>
      <c r="F2189" s="4">
        <f>IF(AZ2189&lt;&gt;0,1/(1/AZ2189-1/N2189),0)</f>
        <v>0.4249306842840642</v>
      </c>
      <c r="G2189" s="4">
        <f>((BC2189-AP2189/2)*S2189-E2189)/(BC2189+AP2189/2)</f>
        <v>110.6378295758683</v>
      </c>
      <c r="H2189" s="4">
        <f>AP2189*1000</f>
        <v>4.468807677093972</v>
      </c>
      <c r="I2189" s="4">
        <f>(AU2189-BA2189)</f>
        <v>1.195901115205403</v>
      </c>
      <c r="J2189" s="4">
        <f>(P2189+AT2189*D2189)</f>
        <v>25.08148574829102</v>
      </c>
      <c r="K2189" s="4">
        <v>6</v>
      </c>
      <c r="L2189" s="4">
        <f>(K2189*AI2189+AJ2189)</f>
        <v>1.420000016689301</v>
      </c>
      <c r="M2189" s="4">
        <v>1</v>
      </c>
      <c r="N2189" s="4">
        <f>L2189*(M2189+1)*(M2189+1)/(M2189*M2189+1)</f>
        <v>2.840000033378601</v>
      </c>
      <c r="O2189" s="4">
        <v>21.3703498840332</v>
      </c>
      <c r="P2189" s="4">
        <v>25.08148574829102</v>
      </c>
      <c r="Q2189" s="4">
        <v>19.99151420593262</v>
      </c>
      <c r="R2189" s="4">
        <v>260.145019531250</v>
      </c>
      <c r="S2189" s="4">
        <v>226.9422302246094</v>
      </c>
      <c r="T2189" s="4">
        <v>14.43216133117676</v>
      </c>
      <c r="U2189" s="4">
        <v>19.69456672668457</v>
      </c>
      <c r="V2189" s="4">
        <v>57.37314605712891</v>
      </c>
      <c r="W2189" s="4">
        <v>78.2857666015625</v>
      </c>
      <c r="X2189" s="4">
        <v>499.4822082519531</v>
      </c>
      <c r="Y2189" s="4">
        <v>1998.764038085938</v>
      </c>
      <c r="Z2189" s="4">
        <v>563.5977783203125</v>
      </c>
      <c r="AA2189" s="4">
        <v>101.5130996704102</v>
      </c>
      <c r="AB2189" s="4">
        <v>3.508862733840942</v>
      </c>
      <c r="AC2189" s="4">
        <v>0.4029053449630737</v>
      </c>
      <c r="AD2189" s="4">
        <v>0.300432026386261</v>
      </c>
      <c r="AE2189" s="4">
        <v>0.01514174696058035</v>
      </c>
      <c r="AF2189" s="4">
        <v>0.3494498133659363</v>
      </c>
      <c r="AG2189" s="4">
        <v>0.01699995249509811</v>
      </c>
      <c r="AH2189" s="4">
        <v>0.6666666865348816</v>
      </c>
      <c r="AI2189" s="4">
        <v>-0.2195652425289154</v>
      </c>
      <c r="AJ2189" s="4">
        <v>2.737391471862793</v>
      </c>
      <c r="AK2189" s="4">
        <v>1</v>
      </c>
      <c r="AL2189" s="4">
        <v>0</v>
      </c>
      <c r="AM2189" s="4">
        <v>0.1599999964237213</v>
      </c>
      <c r="AN2189" s="4">
        <v>111125</v>
      </c>
      <c r="AO2189" s="4">
        <f>X2189*0.000001/(K2189*0.0001)</f>
        <v>0.8324703470865884</v>
      </c>
      <c r="AP2189" s="4">
        <f>(U2189-T2189)/(1000-U2189)*AO2189</f>
        <v>0.004468807677093972</v>
      </c>
      <c r="AQ2189" s="4">
        <f>(P2189+273.15)</f>
        <v>298.231485748291</v>
      </c>
      <c r="AR2189" s="4">
        <f>(O2189+273.15)</f>
        <v>294.5203498840332</v>
      </c>
      <c r="AS2189" s="4">
        <f>(Y2189*AK2189+Z2189*AL2189)*AM2189</f>
        <v>319.8022389456128</v>
      </c>
      <c r="AT2189" s="4">
        <f>((AS2189+0.00000010773*(AR2189^4-AQ2189^4))-AP2189*44100)/(L2189*0.92*2*29.3+0.00000043092*AQ2189^3)</f>
        <v>0.9216731302637715</v>
      </c>
      <c r="AU2189" s="4">
        <f>0.61365*EXP(17.502*J2189/(240.97+J2189))</f>
        <v>3.195157630296877</v>
      </c>
      <c r="AV2189" s="4">
        <f>AU2189*1000/AA2189</f>
        <v>31.47532329000714</v>
      </c>
      <c r="AW2189" s="4">
        <f>(AV2189-U2189)</f>
        <v>11.78075656332257</v>
      </c>
      <c r="AX2189" s="4">
        <f>IF(D2189,P2189,(O2189+P2189)/2)</f>
        <v>23.22591781616211</v>
      </c>
      <c r="AY2189" s="4">
        <f>0.61365*EXP(17.502*AX2189/(240.97+AX2189))</f>
        <v>2.858509671082709</v>
      </c>
      <c r="AZ2189" s="4">
        <f>IF(AW2189&lt;&gt;0,(1000-(AV2189+U2189)/2)/AW2189*AP2189,0)</f>
        <v>0.3696259620523505</v>
      </c>
      <c r="BA2189" s="4">
        <f>U2189*AA2189/1000</f>
        <v>1.999256515091474</v>
      </c>
      <c r="BB2189" s="4">
        <f>(AY2189-BA2189)</f>
        <v>0.8592531559912349</v>
      </c>
      <c r="BC2189" s="4">
        <f>1/(1.6/F2189+1.37/N2189)</f>
        <v>0.2354207268716011</v>
      </c>
      <c r="BD2189" s="4">
        <f>G2189*AA2189*0.001</f>
        <v>11.23118902105298</v>
      </c>
      <c r="BE2189" s="4">
        <f>G2189/S2189</f>
        <v>0.4875153886800522</v>
      </c>
      <c r="BF2189" s="4">
        <f>(1-AP2189*AA2189/AU2189/F2189)*100</f>
        <v>66.58793079730269</v>
      </c>
      <c r="BG2189" s="4">
        <f>(S2189-E2189/(N2189/1.35))</f>
        <v>214.2854211892675</v>
      </c>
      <c r="BH2189" s="4">
        <f>E2189*BF2189/100/BG2189</f>
        <v>0.08273927264209371</v>
      </c>
    </row>
    <row r="2190" ht="16" customHeight="1">
      <c r="A2190" s="4">
        <v>2060</v>
      </c>
      <c r="B2190" t="s" s="2">
        <v>2251</v>
      </c>
      <c r="C2190" s="4">
        <v>11964.500030364841</v>
      </c>
      <c r="D2190" s="4">
        <v>0</v>
      </c>
      <c r="E2190" s="4">
        <f>(R2190-S2190*(1000-T2190)/(1000-U2190))*AO2190</f>
        <v>22.26844802153093</v>
      </c>
      <c r="F2190" s="4">
        <f>IF(AZ2190&lt;&gt;0,1/(1/AZ2190-1/N2190),0)</f>
        <v>0.4266592818090665</v>
      </c>
      <c r="G2190" s="4">
        <f>((BC2190-AP2190/2)*S2190-E2190)/(BC2190+AP2190/2)</f>
        <v>139.9815004411548</v>
      </c>
      <c r="H2190" s="4">
        <f>AP2190*1000</f>
        <v>4.478510864227819</v>
      </c>
      <c r="I2190" s="4">
        <f>(AU2190-BA2190)</f>
        <v>1.194255093066558</v>
      </c>
      <c r="J2190" s="4">
        <f>(P2190+AT2190*D2190)</f>
        <v>25.08402061462402</v>
      </c>
      <c r="K2190" s="4">
        <v>6</v>
      </c>
      <c r="L2190" s="4">
        <f>(K2190*AI2190+AJ2190)</f>
        <v>1.420000016689301</v>
      </c>
      <c r="M2190" s="4">
        <v>1</v>
      </c>
      <c r="N2190" s="4">
        <f>L2190*(M2190+1)*(M2190+1)/(M2190*M2190+1)</f>
        <v>2.840000033378601</v>
      </c>
      <c r="O2190" s="4">
        <v>21.37220573425293</v>
      </c>
      <c r="P2190" s="4">
        <v>25.08402061462402</v>
      </c>
      <c r="Q2190" s="4">
        <v>19.993652343750</v>
      </c>
      <c r="R2190" s="4">
        <v>265.8412780761719</v>
      </c>
      <c r="S2190" s="4">
        <v>237.8123626708984</v>
      </c>
      <c r="T2190" s="4">
        <v>14.44192600250244</v>
      </c>
      <c r="U2190" s="4">
        <v>19.7155876159668</v>
      </c>
      <c r="V2190" s="4">
        <v>57.40469360351562</v>
      </c>
      <c r="W2190" s="4">
        <v>78.36000061035156</v>
      </c>
      <c r="X2190" s="4">
        <v>499.4876098632812</v>
      </c>
      <c r="Y2190" s="4">
        <v>1998.7021484375</v>
      </c>
      <c r="Z2190" s="4">
        <v>502.3161315917969</v>
      </c>
      <c r="AA2190" s="4">
        <v>101.5128326416016</v>
      </c>
      <c r="AB2190" s="4">
        <v>3.508862733840942</v>
      </c>
      <c r="AC2190" s="4">
        <v>0.4029053449630737</v>
      </c>
      <c r="AD2190" s="4">
        <v>0.300432026386261</v>
      </c>
      <c r="AE2190" s="4">
        <v>0.01514174696058035</v>
      </c>
      <c r="AF2190" s="4">
        <v>0.3494498133659363</v>
      </c>
      <c r="AG2190" s="4">
        <v>0.01699995249509811</v>
      </c>
      <c r="AH2190" s="4">
        <v>0.6666666865348816</v>
      </c>
      <c r="AI2190" s="4">
        <v>-0.2195652425289154</v>
      </c>
      <c r="AJ2190" s="4">
        <v>2.737391471862793</v>
      </c>
      <c r="AK2190" s="4">
        <v>1</v>
      </c>
      <c r="AL2190" s="4">
        <v>0</v>
      </c>
      <c r="AM2190" s="4">
        <v>0.1599999964237213</v>
      </c>
      <c r="AN2190" s="4">
        <v>111125</v>
      </c>
      <c r="AO2190" s="4">
        <f>X2190*0.000001/(K2190*0.0001)</f>
        <v>0.8324793497721353</v>
      </c>
      <c r="AP2190" s="4">
        <f>(U2190-T2190)/(1000-U2190)*AO2190</f>
        <v>0.004478510864227819</v>
      </c>
      <c r="AQ2190" s="4">
        <f>(P2190+273.15)</f>
        <v>298.234020614624</v>
      </c>
      <c r="AR2190" s="4">
        <f>(O2190+273.15)</f>
        <v>294.5222057342529</v>
      </c>
      <c r="AS2190" s="4">
        <f>(Y2190*AK2190+Z2190*AL2190)*AM2190</f>
        <v>319.7923366020841</v>
      </c>
      <c r="AT2190" s="4">
        <f>((AS2190+0.00000010773*(AR2190^4-AQ2190^4))-AP2190*44100)/(L2190*0.92*2*29.3+0.00000043092*AQ2190^3)</f>
        <v>0.9165970149423059</v>
      </c>
      <c r="AU2190" s="4">
        <f>0.61365*EXP(17.502*J2190/(240.97+J2190))</f>
        <v>3.195640239157028</v>
      </c>
      <c r="AV2190" s="4">
        <f>AU2190*1000/AA2190</f>
        <v>31.48016025165476</v>
      </c>
      <c r="AW2190" s="4">
        <f>(AV2190-U2190)</f>
        <v>11.76457263568797</v>
      </c>
      <c r="AX2190" s="4">
        <f>IF(D2190,P2190,(O2190+P2190)/2)</f>
        <v>23.22811317443848</v>
      </c>
      <c r="AY2190" s="4">
        <f>0.61365*EXP(17.502*AX2190/(240.97+AX2190))</f>
        <v>2.858888871423451</v>
      </c>
      <c r="AZ2190" s="4">
        <f>IF(AW2190&lt;&gt;0,(1000-(AV2190+U2190)/2)/AW2190*AP2190,0)</f>
        <v>0.3709331943326409</v>
      </c>
      <c r="BA2190" s="4">
        <f>U2190*AA2190/1000</f>
        <v>2.00138514609047</v>
      </c>
      <c r="BB2190" s="4">
        <f>(AY2190-BA2190)</f>
        <v>0.8575037253329816</v>
      </c>
      <c r="BC2190" s="4">
        <f>1/(1.6/F2190+1.37/N2190)</f>
        <v>0.2362692554773005</v>
      </c>
      <c r="BD2190" s="4">
        <f>G2190*AA2190*0.001</f>
        <v>14.20991862720322</v>
      </c>
      <c r="BE2190" s="4">
        <f>G2190/S2190</f>
        <v>0.5886216295444281</v>
      </c>
      <c r="BF2190" s="4">
        <f>(1-AP2190*AA2190/AU2190/F2190)*100</f>
        <v>66.65616873107207</v>
      </c>
      <c r="BG2190" s="4">
        <f>(S2190-E2190/(N2190/1.35))</f>
        <v>227.2270089822567</v>
      </c>
      <c r="BH2190" s="4">
        <f>E2190*BF2190/100/BG2190</f>
        <v>0.06532363539662572</v>
      </c>
    </row>
    <row r="2191" ht="16" customHeight="1">
      <c r="A2191" s="4">
        <v>2061</v>
      </c>
      <c r="B2191" t="s" s="2">
        <v>2252</v>
      </c>
      <c r="C2191" s="4">
        <v>11969.500030253083</v>
      </c>
      <c r="D2191" s="4">
        <v>0</v>
      </c>
      <c r="E2191" s="4">
        <f>(R2191-S2191*(1000-T2191)/(1000-U2191))*AO2191</f>
        <v>35.16022739405959</v>
      </c>
      <c r="F2191" s="4">
        <f>IF(AZ2191&lt;&gt;0,1/(1/AZ2191-1/N2191),0)</f>
        <v>0.4280349391512716</v>
      </c>
      <c r="G2191" s="4">
        <f>((BC2191-AP2191/2)*S2191-E2191)/(BC2191+AP2191/2)</f>
        <v>99.3769732971753</v>
      </c>
      <c r="H2191" s="4">
        <f>AP2191*1000</f>
        <v>4.488563060491054</v>
      </c>
      <c r="I2191" s="4">
        <f>(AU2191-BA2191)</f>
        <v>1.193569768665962</v>
      </c>
      <c r="J2191" s="4">
        <f>(P2191+AT2191*D2191)</f>
        <v>25.09173393249512</v>
      </c>
      <c r="K2191" s="4">
        <v>6</v>
      </c>
      <c r="L2191" s="4">
        <f>(K2191*AI2191+AJ2191)</f>
        <v>1.420000016689301</v>
      </c>
      <c r="M2191" s="4">
        <v>1</v>
      </c>
      <c r="N2191" s="4">
        <f>L2191*(M2191+1)*(M2191+1)/(M2191*M2191+1)</f>
        <v>2.840000033378601</v>
      </c>
      <c r="O2191" s="4">
        <v>21.37579917907715</v>
      </c>
      <c r="P2191" s="4">
        <v>25.09173393249512</v>
      </c>
      <c r="Q2191" s="4">
        <v>19.99562644958496</v>
      </c>
      <c r="R2191" s="4">
        <v>294.6780090332031</v>
      </c>
      <c r="S2191" s="4">
        <v>251.0869598388672</v>
      </c>
      <c r="T2191" s="4">
        <v>14.45121479034424</v>
      </c>
      <c r="U2191" s="4">
        <v>19.73680305480957</v>
      </c>
      <c r="V2191" s="4">
        <v>57.42972946166992</v>
      </c>
      <c r="W2191" s="4">
        <v>78.42821502685547</v>
      </c>
      <c r="X2191" s="4">
        <v>499.4683227539062</v>
      </c>
      <c r="Y2191" s="4">
        <v>1998.528808593750</v>
      </c>
      <c r="Z2191" s="4">
        <v>477.5697326660156</v>
      </c>
      <c r="AA2191" s="4">
        <v>101.5128631591797</v>
      </c>
      <c r="AB2191" s="4">
        <v>3.508862733840942</v>
      </c>
      <c r="AC2191" s="4">
        <v>0.4029053449630737</v>
      </c>
      <c r="AD2191" s="4">
        <v>0.300432026386261</v>
      </c>
      <c r="AE2191" s="4">
        <v>0.01514174696058035</v>
      </c>
      <c r="AF2191" s="4">
        <v>0.3494498133659363</v>
      </c>
      <c r="AG2191" s="4">
        <v>0.01699995249509811</v>
      </c>
      <c r="AH2191" s="4">
        <v>0.6666666865348816</v>
      </c>
      <c r="AI2191" s="4">
        <v>-0.2195652425289154</v>
      </c>
      <c r="AJ2191" s="4">
        <v>2.737391471862793</v>
      </c>
      <c r="AK2191" s="4">
        <v>1</v>
      </c>
      <c r="AL2191" s="4">
        <v>0</v>
      </c>
      <c r="AM2191" s="4">
        <v>0.1599999964237213</v>
      </c>
      <c r="AN2191" s="4">
        <v>111115</v>
      </c>
      <c r="AO2191" s="4">
        <f>X2191*0.000001/(K2191*0.0001)</f>
        <v>0.8324472045898437</v>
      </c>
      <c r="AP2191" s="4">
        <f>(U2191-T2191)/(1000-U2191)*AO2191</f>
        <v>0.004488563060491054</v>
      </c>
      <c r="AQ2191" s="4">
        <f>(P2191+273.15)</f>
        <v>298.2417339324951</v>
      </c>
      <c r="AR2191" s="4">
        <f>(O2191+273.15)</f>
        <v>294.5257991790771</v>
      </c>
      <c r="AS2191" s="4">
        <f>(Y2191*AK2191+Z2191*AL2191)*AM2191</f>
        <v>319.764602227704</v>
      </c>
      <c r="AT2191" s="4">
        <f>((AS2191+0.00000010773*(AR2191^4-AQ2191^4))-AP2191*44100)/(L2191*0.92*2*29.3+0.00000043092*AQ2191^3)</f>
        <v>0.910681800414024</v>
      </c>
      <c r="AU2191" s="4">
        <f>0.61365*EXP(17.502*J2191/(240.97+J2191))</f>
        <v>3.197109156368525</v>
      </c>
      <c r="AV2191" s="4">
        <f>AU2191*1000/AA2191</f>
        <v>31.49462104477559</v>
      </c>
      <c r="AW2191" s="4">
        <f>(AV2191-U2191)</f>
        <v>11.75781798996602</v>
      </c>
      <c r="AX2191" s="4">
        <f>IF(D2191,P2191,(O2191+P2191)/2)</f>
        <v>23.23376655578613</v>
      </c>
      <c r="AY2191" s="4">
        <f>0.61365*EXP(17.502*AX2191/(240.97+AX2191))</f>
        <v>2.859865572511306</v>
      </c>
      <c r="AZ2191" s="4">
        <f>IF(AW2191&lt;&gt;0,(1000-(AV2191+U2191)/2)/AW2191*AP2191,0)</f>
        <v>0.3719725314125924</v>
      </c>
      <c r="BA2191" s="4">
        <f>U2191*AA2191/1000</f>
        <v>2.003539387702563</v>
      </c>
      <c r="BB2191" s="4">
        <f>(AY2191-BA2191)</f>
        <v>0.8563261848087431</v>
      </c>
      <c r="BC2191" s="4">
        <f>1/(1.6/F2191+1.37/N2191)</f>
        <v>0.2369439741287919</v>
      </c>
      <c r="BD2191" s="4">
        <f>G2191*AA2191*0.001</f>
        <v>10.08804109148961</v>
      </c>
      <c r="BE2191" s="4">
        <f>G2191/S2191</f>
        <v>0.3957870745695021</v>
      </c>
      <c r="BF2191" s="4">
        <f>(1-AP2191*AA2191/AU2191/F2191)*100</f>
        <v>66.70402602969736</v>
      </c>
      <c r="BG2191" s="4">
        <f>(S2191-E2191/(N2191/1.35))</f>
        <v>234.3734716613645</v>
      </c>
      <c r="BH2191" s="4">
        <f>E2191*BF2191/100/BG2191</f>
        <v>0.1000680113955937</v>
      </c>
    </row>
    <row r="2192" ht="16" customHeight="1">
      <c r="A2192" s="4">
        <v>2062</v>
      </c>
      <c r="B2192" t="s" s="2">
        <v>2253</v>
      </c>
      <c r="C2192" s="4">
        <v>11975.000030130148</v>
      </c>
      <c r="D2192" s="4">
        <v>0</v>
      </c>
      <c r="E2192" s="4">
        <f>(R2192-S2192*(1000-T2192)/(1000-U2192))*AO2192</f>
        <v>53.67213998820984</v>
      </c>
      <c r="F2192" s="4">
        <f>IF(AZ2192&lt;&gt;0,1/(1/AZ2192-1/N2192),0)</f>
        <v>0.4293754781762962</v>
      </c>
      <c r="G2192" s="4">
        <f>((BC2192-AP2192/2)*S2192-E2192)/(BC2192+AP2192/2)</f>
        <v>52.88334505871968</v>
      </c>
      <c r="H2192" s="4">
        <f>AP2192*1000</f>
        <v>4.499424108601358</v>
      </c>
      <c r="I2192" s="4">
        <f>(AU2192-BA2192)</f>
        <v>1.193182323221926</v>
      </c>
      <c r="J2192" s="4">
        <f>(P2192+AT2192*D2192)</f>
        <v>25.1016960144043</v>
      </c>
      <c r="K2192" s="4">
        <v>6</v>
      </c>
      <c r="L2192" s="4">
        <f>(K2192*AI2192+AJ2192)</f>
        <v>1.420000016689301</v>
      </c>
      <c r="M2192" s="4">
        <v>1</v>
      </c>
      <c r="N2192" s="4">
        <f>L2192*(M2192+1)*(M2192+1)/(M2192*M2192+1)</f>
        <v>2.840000033378601</v>
      </c>
      <c r="O2192" s="4">
        <v>21.38144111633301</v>
      </c>
      <c r="P2192" s="4">
        <v>25.1016960144043</v>
      </c>
      <c r="Q2192" s="4">
        <v>19.99552917480469</v>
      </c>
      <c r="R2192" s="4">
        <v>347.9481811523438</v>
      </c>
      <c r="S2192" s="4">
        <v>281.945556640625</v>
      </c>
      <c r="T2192" s="4">
        <v>14.46084213256836</v>
      </c>
      <c r="U2192" s="4">
        <v>19.75938415527344</v>
      </c>
      <c r="V2192" s="4">
        <v>57.44973754882812</v>
      </c>
      <c r="W2192" s="4">
        <v>78.49200439453125</v>
      </c>
      <c r="X2192" s="4">
        <v>499.4413452148438</v>
      </c>
      <c r="Y2192" s="4">
        <v>1998.854003906250</v>
      </c>
      <c r="Z2192" s="4">
        <v>427.4285278320312</v>
      </c>
      <c r="AA2192" s="4">
        <v>101.5125198364258</v>
      </c>
      <c r="AB2192" s="4">
        <v>3.508862733840942</v>
      </c>
      <c r="AC2192" s="4">
        <v>0.4029053449630737</v>
      </c>
      <c r="AD2192" s="4">
        <v>0.300432026386261</v>
      </c>
      <c r="AE2192" s="4">
        <v>0.01514174696058035</v>
      </c>
      <c r="AF2192" s="4">
        <v>0.3494498133659363</v>
      </c>
      <c r="AG2192" s="4">
        <v>0.01699995249509811</v>
      </c>
      <c r="AH2192" s="4">
        <v>0.6666666865348816</v>
      </c>
      <c r="AI2192" s="4">
        <v>-0.2195652425289154</v>
      </c>
      <c r="AJ2192" s="4">
        <v>2.737391471862793</v>
      </c>
      <c r="AK2192" s="4">
        <v>1</v>
      </c>
      <c r="AL2192" s="4">
        <v>0</v>
      </c>
      <c r="AM2192" s="4">
        <v>0.1599999964237213</v>
      </c>
      <c r="AN2192" s="4">
        <v>111115</v>
      </c>
      <c r="AO2192" s="4">
        <f>X2192*0.000001/(K2192*0.0001)</f>
        <v>0.8324022420247393</v>
      </c>
      <c r="AP2192" s="4">
        <f>(U2192-T2192)/(1000-U2192)*AO2192</f>
        <v>0.004499424108601357</v>
      </c>
      <c r="AQ2192" s="4">
        <f>(P2192+273.15)</f>
        <v>298.2516960144043</v>
      </c>
      <c r="AR2192" s="4">
        <f>(O2192+273.15)</f>
        <v>294.531441116333</v>
      </c>
      <c r="AS2192" s="4">
        <f>(Y2192*AK2192+Z2192*AL2192)*AM2192</f>
        <v>319.816633476541</v>
      </c>
      <c r="AT2192" s="4">
        <f>((AS2192+0.00000010773*(AR2192^4-AQ2192^4))-AP2192*44100)/(L2192*0.92*2*29.3+0.00000043092*AQ2192^3)</f>
        <v>0.9052292790144185</v>
      </c>
      <c r="AU2192" s="4">
        <f>0.61365*EXP(17.502*J2192/(240.97+J2192))</f>
        <v>3.199007199239678</v>
      </c>
      <c r="AV2192" s="4">
        <f>AU2192*1000/AA2192</f>
        <v>31.51342518533145</v>
      </c>
      <c r="AW2192" s="4">
        <f>(AV2192-U2192)</f>
        <v>11.75404103005801</v>
      </c>
      <c r="AX2192" s="4">
        <f>IF(D2192,P2192,(O2192+P2192)/2)</f>
        <v>23.24156856536865</v>
      </c>
      <c r="AY2192" s="4">
        <f>0.61365*EXP(17.502*AX2192/(240.97+AX2192))</f>
        <v>2.861213958663928</v>
      </c>
      <c r="AZ2192" s="4">
        <f>IF(AW2192&lt;&gt;0,(1000-(AV2192+U2192)/2)/AW2192*AP2192,0)</f>
        <v>0.3729844944524838</v>
      </c>
      <c r="BA2192" s="4">
        <f>U2192*AA2192/1000</f>
        <v>2.005824876017752</v>
      </c>
      <c r="BB2192" s="4">
        <f>(AY2192-BA2192)</f>
        <v>0.8553890826461759</v>
      </c>
      <c r="BC2192" s="4">
        <f>1/(1.6/F2192+1.37/N2192)</f>
        <v>0.2376009915761698</v>
      </c>
      <c r="BD2192" s="4">
        <f>G2192*AA2192*0.001</f>
        <v>5.368321614289831</v>
      </c>
      <c r="BE2192" s="4">
        <f>G2192/S2192</f>
        <v>0.1875658041531973</v>
      </c>
      <c r="BF2192" s="4">
        <f>(1-AP2192*AA2192/AU2192/F2192)*100</f>
        <v>66.74751671213069</v>
      </c>
      <c r="BG2192" s="4">
        <f>(S2192-E2192/(N2192/1.35))</f>
        <v>256.4323918052414</v>
      </c>
      <c r="BH2192" s="4">
        <f>E2192*BF2192/100/BG2192</f>
        <v>0.1397047399362762</v>
      </c>
    </row>
    <row r="2193" ht="16" customHeight="1">
      <c r="A2193" s="4">
        <v>2063</v>
      </c>
      <c r="B2193" t="s" s="2">
        <v>2254</v>
      </c>
      <c r="C2193" s="4">
        <v>11980.000030018389</v>
      </c>
      <c r="D2193" s="4">
        <v>0</v>
      </c>
      <c r="E2193" s="4">
        <f>(R2193-S2193*(1000-T2193)/(1000-U2193))*AO2193</f>
        <v>58.78012834529418</v>
      </c>
      <c r="F2193" s="4">
        <f>IF(AZ2193&lt;&gt;0,1/(1/AZ2193-1/N2193),0)</f>
        <v>0.4305229322456106</v>
      </c>
      <c r="G2193" s="4">
        <f>((BC2193-AP2193/2)*S2193-E2193)/(BC2193+AP2193/2)</f>
        <v>69.1741234338583</v>
      </c>
      <c r="H2193" s="4">
        <f>AP2193*1000</f>
        <v>4.510011460080768</v>
      </c>
      <c r="I2193" s="4">
        <f>(AU2193-BA2193)</f>
        <v>1.193188755540482</v>
      </c>
      <c r="J2193" s="4">
        <f>(P2193+AT2193*D2193)</f>
        <v>25.11235237121582</v>
      </c>
      <c r="K2193" s="4">
        <v>6</v>
      </c>
      <c r="L2193" s="4">
        <f>(K2193*AI2193+AJ2193)</f>
        <v>1.420000016689301</v>
      </c>
      <c r="M2193" s="4">
        <v>1</v>
      </c>
      <c r="N2193" s="4">
        <f>L2193*(M2193+1)*(M2193+1)/(M2193*M2193+1)</f>
        <v>2.840000033378601</v>
      </c>
      <c r="O2193" s="4">
        <v>21.38671493530273</v>
      </c>
      <c r="P2193" s="4">
        <v>25.11235237121582</v>
      </c>
      <c r="Q2193" s="4">
        <v>19.99417304992676</v>
      </c>
      <c r="R2193" s="4">
        <v>392.0099182128906</v>
      </c>
      <c r="S2193" s="4">
        <v>319.6620483398438</v>
      </c>
      <c r="T2193" s="4">
        <v>14.46849250793457</v>
      </c>
      <c r="U2193" s="4">
        <v>19.77945709228516</v>
      </c>
      <c r="V2193" s="4">
        <v>57.46177291870117</v>
      </c>
      <c r="W2193" s="4">
        <v>78.54677581787109</v>
      </c>
      <c r="X2193" s="4">
        <v>499.4353637695312</v>
      </c>
      <c r="Y2193" s="4">
        <v>1999.188964843750</v>
      </c>
      <c r="Z2193" s="4">
        <v>350.0650634765625</v>
      </c>
      <c r="AA2193" s="4">
        <v>101.5118789672852</v>
      </c>
      <c r="AB2193" s="4">
        <v>3.508862733840942</v>
      </c>
      <c r="AC2193" s="4">
        <v>0.4029053449630737</v>
      </c>
      <c r="AD2193" s="4">
        <v>0.300432026386261</v>
      </c>
      <c r="AE2193" s="4">
        <v>0.01514174696058035</v>
      </c>
      <c r="AF2193" s="4">
        <v>0.3494498133659363</v>
      </c>
      <c r="AG2193" s="4">
        <v>0.01699995249509811</v>
      </c>
      <c r="AH2193" s="4">
        <v>0.6666666865348816</v>
      </c>
      <c r="AI2193" s="4">
        <v>-0.2195652425289154</v>
      </c>
      <c r="AJ2193" s="4">
        <v>2.737391471862793</v>
      </c>
      <c r="AK2193" s="4">
        <v>1</v>
      </c>
      <c r="AL2193" s="4">
        <v>0</v>
      </c>
      <c r="AM2193" s="4">
        <v>0.1599999964237213</v>
      </c>
      <c r="AN2193" s="4">
        <v>111115</v>
      </c>
      <c r="AO2193" s="4">
        <f>X2193*0.000001/(K2193*0.0001)</f>
        <v>0.8323922729492186</v>
      </c>
      <c r="AP2193" s="4">
        <f>(U2193-T2193)/(1000-U2193)*AO2193</f>
        <v>0.004510011460080767</v>
      </c>
      <c r="AQ2193" s="4">
        <f>(P2193+273.15)</f>
        <v>298.2623523712158</v>
      </c>
      <c r="AR2193" s="4">
        <f>(O2193+273.15)</f>
        <v>294.5367149353027</v>
      </c>
      <c r="AS2193" s="4">
        <f>(Y2193*AK2193+Z2193*AL2193)*AM2193</f>
        <v>319.8702272253431</v>
      </c>
      <c r="AT2193" s="4">
        <f>((AS2193+0.00000010773*(AR2193^4-AQ2193^4))-AP2193*44100)/(L2193*0.92*2*29.3+0.00000043092*AQ2193^3)</f>
        <v>0.899794644126473</v>
      </c>
      <c r="AU2193" s="4">
        <f>0.61365*EXP(17.502*J2193/(240.97+J2193))</f>
        <v>3.201038609931143</v>
      </c>
      <c r="AV2193" s="4">
        <f>AU2193*1000/AA2193</f>
        <v>31.53363569363898</v>
      </c>
      <c r="AW2193" s="4">
        <f>(AV2193-U2193)</f>
        <v>11.75417860135382</v>
      </c>
      <c r="AX2193" s="4">
        <f>IF(D2193,P2193,(O2193+P2193)/2)</f>
        <v>23.24953365325928</v>
      </c>
      <c r="AY2193" s="4">
        <f>0.61365*EXP(17.502*AX2193/(240.97+AX2193))</f>
        <v>2.862591102519489</v>
      </c>
      <c r="AZ2193" s="4">
        <f>IF(AW2193&lt;&gt;0,(1000-(AV2193+U2193)/2)/AW2193*AP2193,0)</f>
        <v>0.3738500401309445</v>
      </c>
      <c r="BA2193" s="4">
        <f>U2193*AA2193/1000</f>
        <v>2.007849854390661</v>
      </c>
      <c r="BB2193" s="4">
        <f>(AY2193-BA2193)</f>
        <v>0.8547412481288288</v>
      </c>
      <c r="BC2193" s="4">
        <f>1/(1.6/F2193+1.37/N2193)</f>
        <v>0.2381630019214764</v>
      </c>
      <c r="BD2193" s="4">
        <f>G2193*AA2193*0.001</f>
        <v>7.021995245685868</v>
      </c>
      <c r="BE2193" s="4">
        <f>G2193/S2193</f>
        <v>0.2163976730835338</v>
      </c>
      <c r="BF2193" s="4">
        <f>(1-AP2193*AA2193/AU2193/F2193)*100</f>
        <v>66.77941239661651</v>
      </c>
      <c r="BG2193" s="4">
        <f>(S2193-E2193/(N2193/1.35))</f>
        <v>291.7207904759328</v>
      </c>
      <c r="BH2193" s="4">
        <f>E2193*BF2193/100/BG2193</f>
        <v>0.134556828297786</v>
      </c>
    </row>
    <row r="2194" ht="16" customHeight="1">
      <c r="A2194" s="4">
        <v>2064</v>
      </c>
      <c r="B2194" t="s" s="2">
        <v>2255</v>
      </c>
      <c r="C2194" s="4">
        <v>11985.000029906631</v>
      </c>
      <c r="D2194" s="4">
        <v>0</v>
      </c>
      <c r="E2194" s="4">
        <f>(R2194-S2194*(1000-T2194)/(1000-U2194))*AO2194</f>
        <v>48.16033319149078</v>
      </c>
      <c r="F2194" s="4">
        <f>IF(AZ2194&lt;&gt;0,1/(1/AZ2194-1/N2194),0)</f>
        <v>0.4320149547765244</v>
      </c>
      <c r="G2194" s="4">
        <f>((BC2194-AP2194/2)*S2194-E2194)/(BC2194+AP2194/2)</f>
        <v>145.5914210913036</v>
      </c>
      <c r="H2194" s="4">
        <f>AP2194*1000</f>
        <v>4.519750427469108</v>
      </c>
      <c r="I2194" s="4">
        <f>(AU2194-BA2194)</f>
        <v>1.192150812148505</v>
      </c>
      <c r="J2194" s="4">
        <f>(P2194+AT2194*D2194)</f>
        <v>25.11687278747559</v>
      </c>
      <c r="K2194" s="4">
        <v>6</v>
      </c>
      <c r="L2194" s="4">
        <f>(K2194*AI2194+AJ2194)</f>
        <v>1.420000016689301</v>
      </c>
      <c r="M2194" s="4">
        <v>1</v>
      </c>
      <c r="N2194" s="4">
        <f>L2194*(M2194+1)*(M2194+1)/(M2194*M2194+1)</f>
        <v>2.840000033378601</v>
      </c>
      <c r="O2194" s="4">
        <v>21.3908863067627</v>
      </c>
      <c r="P2194" s="4">
        <v>25.11687278747559</v>
      </c>
      <c r="Q2194" s="4">
        <v>19.99262046813965</v>
      </c>
      <c r="R2194" s="4">
        <v>411.6597290039062</v>
      </c>
      <c r="S2194" s="4">
        <v>351.8952331542969</v>
      </c>
      <c r="T2194" s="4">
        <v>14.4763879776001</v>
      </c>
      <c r="U2194" s="4">
        <v>19.79836463928223</v>
      </c>
      <c r="V2194" s="4">
        <v>57.47800064086914</v>
      </c>
      <c r="W2194" s="4">
        <v>78.60113525390625</v>
      </c>
      <c r="X2194" s="4">
        <v>499.4685668945312</v>
      </c>
      <c r="Y2194" s="4">
        <v>1999.489624023438</v>
      </c>
      <c r="Z2194" s="4">
        <v>310.0410766601562</v>
      </c>
      <c r="AA2194" s="4">
        <v>101.5109024047852</v>
      </c>
      <c r="AB2194" s="4">
        <v>3.508862733840942</v>
      </c>
      <c r="AC2194" s="4">
        <v>0.4029053449630737</v>
      </c>
      <c r="AD2194" s="4">
        <v>0.300432026386261</v>
      </c>
      <c r="AE2194" s="4">
        <v>0.01514174696058035</v>
      </c>
      <c r="AF2194" s="4">
        <v>0.3494498133659363</v>
      </c>
      <c r="AG2194" s="4">
        <v>0.01699995249509811</v>
      </c>
      <c r="AH2194" s="4">
        <v>0.6666666865348816</v>
      </c>
      <c r="AI2194" s="4">
        <v>-0.2195652425289154</v>
      </c>
      <c r="AJ2194" s="4">
        <v>2.737391471862793</v>
      </c>
      <c r="AK2194" s="4">
        <v>1</v>
      </c>
      <c r="AL2194" s="4">
        <v>0</v>
      </c>
      <c r="AM2194" s="4">
        <v>0.1599999964237213</v>
      </c>
      <c r="AN2194" s="4">
        <v>111115</v>
      </c>
      <c r="AO2194" s="4">
        <f>X2194*0.000001/(K2194*0.0001)</f>
        <v>0.8324476114908852</v>
      </c>
      <c r="AP2194" s="4">
        <f>(U2194-T2194)/(1000-U2194)*AO2194</f>
        <v>0.004519750427469108</v>
      </c>
      <c r="AQ2194" s="4">
        <f>(P2194+273.15)</f>
        <v>298.2668727874756</v>
      </c>
      <c r="AR2194" s="4">
        <f>(O2194+273.15)</f>
        <v>294.5408863067627</v>
      </c>
      <c r="AS2194" s="4">
        <f>(Y2194*AK2194+Z2194*AL2194)*AM2194</f>
        <v>319.9183326930179</v>
      </c>
      <c r="AT2194" s="4">
        <f>((AS2194+0.00000010773*(AR2194^4-AQ2194^4))-AP2194*44100)/(L2194*0.92*2*29.3+0.00000043092*AQ2194^3)</f>
        <v>0.8953894889165338</v>
      </c>
      <c r="AU2194" s="4">
        <f>0.61365*EXP(17.502*J2194/(240.97+J2194))</f>
        <v>3.201900672821032</v>
      </c>
      <c r="AV2194" s="4">
        <f>AU2194*1000/AA2194</f>
        <v>31.54243137405206</v>
      </c>
      <c r="AW2194" s="4">
        <f>(AV2194-U2194)</f>
        <v>11.74406673476984</v>
      </c>
      <c r="AX2194" s="4">
        <f>IF(D2194,P2194,(O2194+P2194)/2)</f>
        <v>23.25387954711914</v>
      </c>
      <c r="AY2194" s="4">
        <f>0.61365*EXP(17.502*AX2194/(240.97+AX2194))</f>
        <v>2.863342741186427</v>
      </c>
      <c r="AZ2194" s="4">
        <f>IF(AW2194&lt;&gt;0,(1000-(AV2194+U2194)/2)/AW2194*AP2194,0)</f>
        <v>0.3749745922396172</v>
      </c>
      <c r="BA2194" s="4">
        <f>U2194*AA2194/1000</f>
        <v>2.009749860672528</v>
      </c>
      <c r="BB2194" s="4">
        <f>(AY2194-BA2194)</f>
        <v>0.853592880513899</v>
      </c>
      <c r="BC2194" s="4">
        <f>1/(1.6/F2194+1.37/N2194)</f>
        <v>0.2388932635696304</v>
      </c>
      <c r="BD2194" s="4">
        <f>G2194*AA2194*0.001</f>
        <v>14.7791165373733</v>
      </c>
      <c r="BE2194" s="4">
        <f>G2194/S2194</f>
        <v>0.4137351330004109</v>
      </c>
      <c r="BF2194" s="4">
        <f>(1-AP2194*AA2194/AU2194/F2194)*100</f>
        <v>66.83190666178831</v>
      </c>
      <c r="BG2194" s="4">
        <f>(S2194-E2194/(N2194/1.35))</f>
        <v>329.0021172936024</v>
      </c>
      <c r="BH2194" s="4">
        <f>E2194*BF2194/100/BG2194</f>
        <v>0.09783058294977499</v>
      </c>
    </row>
    <row r="2195" ht="16" customHeight="1">
      <c r="A2195" s="4">
        <v>2065</v>
      </c>
      <c r="B2195" t="s" s="2">
        <v>2256</v>
      </c>
      <c r="C2195" s="4">
        <v>11990.5000297837</v>
      </c>
      <c r="D2195" s="4">
        <v>0</v>
      </c>
      <c r="E2195" s="4">
        <f>(R2195-S2195*(1000-T2195)/(1000-U2195))*AO2195</f>
        <v>34.5154633675836</v>
      </c>
      <c r="F2195" s="4">
        <f>IF(AZ2195&lt;&gt;0,1/(1/AZ2195-1/N2195),0)</f>
        <v>0.434020074417988</v>
      </c>
      <c r="G2195" s="4">
        <f>((BC2195-AP2195/2)*S2195-E2195)/(BC2195+AP2195/2)</f>
        <v>220.6719129716639</v>
      </c>
      <c r="H2195" s="4">
        <f>AP2195*1000</f>
        <v>4.530865359045222</v>
      </c>
      <c r="I2195" s="4">
        <f>(AU2195-BA2195)</f>
        <v>1.190265813504588</v>
      </c>
      <c r="J2195" s="4">
        <f>(P2195+AT2195*D2195)</f>
        <v>25.11827278137207</v>
      </c>
      <c r="K2195" s="4">
        <v>6</v>
      </c>
      <c r="L2195" s="4">
        <f>(K2195*AI2195+AJ2195)</f>
        <v>1.420000016689301</v>
      </c>
      <c r="M2195" s="4">
        <v>1</v>
      </c>
      <c r="N2195" s="4">
        <f>L2195*(M2195+1)*(M2195+1)/(M2195*M2195+1)</f>
        <v>2.840000033378601</v>
      </c>
      <c r="O2195" s="4">
        <v>21.39451789855957</v>
      </c>
      <c r="P2195" s="4">
        <v>25.11827278137207</v>
      </c>
      <c r="Q2195" s="4">
        <v>19.99132537841797</v>
      </c>
      <c r="R2195" s="4">
        <v>413.6176452636719</v>
      </c>
      <c r="S2195" s="4">
        <v>370.141845703125</v>
      </c>
      <c r="T2195" s="4">
        <v>14.48495578765869</v>
      </c>
      <c r="U2195" s="4">
        <v>19.81972694396973</v>
      </c>
      <c r="V2195" s="4">
        <v>57.49784469604492</v>
      </c>
      <c r="W2195" s="4">
        <v>78.66713714599609</v>
      </c>
      <c r="X2195" s="4">
        <v>499.4851379394531</v>
      </c>
      <c r="Y2195" s="4">
        <v>1999.255981445312</v>
      </c>
      <c r="Z2195" s="4">
        <v>305.7167663574219</v>
      </c>
      <c r="AA2195" s="4">
        <v>101.5100708007812</v>
      </c>
      <c r="AB2195" s="4">
        <v>3.508862733840942</v>
      </c>
      <c r="AC2195" s="4">
        <v>0.4029053449630737</v>
      </c>
      <c r="AD2195" s="4">
        <v>0.300432026386261</v>
      </c>
      <c r="AE2195" s="4">
        <v>0.01514174696058035</v>
      </c>
      <c r="AF2195" s="4">
        <v>0.3494498133659363</v>
      </c>
      <c r="AG2195" s="4">
        <v>0.01699995249509811</v>
      </c>
      <c r="AH2195" s="4">
        <v>0.6666666865348816</v>
      </c>
      <c r="AI2195" s="4">
        <v>-0.2195652425289154</v>
      </c>
      <c r="AJ2195" s="4">
        <v>2.737391471862793</v>
      </c>
      <c r="AK2195" s="4">
        <v>1</v>
      </c>
      <c r="AL2195" s="4">
        <v>0</v>
      </c>
      <c r="AM2195" s="4">
        <v>0.1599999964237213</v>
      </c>
      <c r="AN2195" s="4">
        <v>111115</v>
      </c>
      <c r="AO2195" s="4">
        <f>X2195*0.000001/(K2195*0.0001)</f>
        <v>0.8324752298990884</v>
      </c>
      <c r="AP2195" s="4">
        <f>(U2195-T2195)/(1000-U2195)*AO2195</f>
        <v>0.004530865359045223</v>
      </c>
      <c r="AQ2195" s="4">
        <f>(P2195+273.15)</f>
        <v>298.268272781372</v>
      </c>
      <c r="AR2195" s="4">
        <f>(O2195+273.15)</f>
        <v>294.5445178985595</v>
      </c>
      <c r="AS2195" s="4">
        <f>(Y2195*AK2195+Z2195*AL2195)*AM2195</f>
        <v>319.8809498813534</v>
      </c>
      <c r="AT2195" s="4">
        <f>((AS2195+0.00000010773*(AR2195^4-AQ2195^4))-AP2195*44100)/(L2195*0.92*2*29.3+0.00000043092*AQ2195^3)</f>
        <v>0.8896647778828101</v>
      </c>
      <c r="AU2195" s="4">
        <f>0.61365*EXP(17.502*J2195/(240.97+J2195))</f>
        <v>3.202167698839106</v>
      </c>
      <c r="AV2195" s="4">
        <f>AU2195*1000/AA2195</f>
        <v>31.5453203172671</v>
      </c>
      <c r="AW2195" s="4">
        <f>(AV2195-U2195)</f>
        <v>11.72559337329737</v>
      </c>
      <c r="AX2195" s="4">
        <f>IF(D2195,P2195,(O2195+P2195)/2)</f>
        <v>23.25639533996582</v>
      </c>
      <c r="AY2195" s="4">
        <f>0.61365*EXP(17.502*AX2195/(240.97+AX2195))</f>
        <v>2.863777935896698</v>
      </c>
      <c r="AZ2195" s="4">
        <f>IF(AW2195&lt;&gt;0,(1000-(AV2195+U2195)/2)/AW2195*AP2195,0)</f>
        <v>0.3764842564340933</v>
      </c>
      <c r="BA2195" s="4">
        <f>U2195*AA2195/1000</f>
        <v>2.011901885334519</v>
      </c>
      <c r="BB2195" s="4">
        <f>(AY2195-BA2195)</f>
        <v>0.8518760505621796</v>
      </c>
      <c r="BC2195" s="4">
        <f>1/(1.6/F2195+1.37/N2195)</f>
        <v>0.239873742556722</v>
      </c>
      <c r="BD2195" s="4">
        <f>G2195*AA2195*0.001</f>
        <v>22.40042150949744</v>
      </c>
      <c r="BE2195" s="4">
        <f>G2195/S2195</f>
        <v>0.5961820192269085</v>
      </c>
      <c r="BF2195" s="4">
        <f>(1-AP2195*AA2195/AU2195/F2195)*100</f>
        <v>66.90698029192916</v>
      </c>
      <c r="BG2195" s="4">
        <f>(S2195-E2195/(N2195/1.35))</f>
        <v>353.734847464183</v>
      </c>
      <c r="BH2195" s="4">
        <f>E2195*BF2195/100/BG2195</f>
        <v>0.06528408054384709</v>
      </c>
    </row>
    <row r="2196" ht="16" customHeight="1">
      <c r="A2196" s="4">
        <v>2066</v>
      </c>
      <c r="B2196" t="s" s="2">
        <v>2257</v>
      </c>
      <c r="C2196" s="4">
        <v>11995.500029671937</v>
      </c>
      <c r="D2196" s="4">
        <v>0</v>
      </c>
      <c r="E2196" s="4">
        <f>(R2196-S2196*(1000-T2196)/(1000-U2196))*AO2196</f>
        <v>27.44659020861441</v>
      </c>
      <c r="F2196" s="4">
        <f>IF(AZ2196&lt;&gt;0,1/(1/AZ2196-1/N2196),0)</f>
        <v>0.4359843598844857</v>
      </c>
      <c r="G2196" s="4">
        <f>((BC2196-AP2196/2)*S2196-E2196)/(BC2196+AP2196/2)</f>
        <v>255.6587151112651</v>
      </c>
      <c r="H2196" s="4">
        <f>AP2196*1000</f>
        <v>4.54047551399494</v>
      </c>
      <c r="I2196" s="4">
        <f>(AU2196-BA2196)</f>
        <v>1.188116378352247</v>
      </c>
      <c r="J2196" s="4">
        <f>(P2196+AT2196*D2196)</f>
        <v>25.11726760864258</v>
      </c>
      <c r="K2196" s="4">
        <v>6</v>
      </c>
      <c r="L2196" s="4">
        <f>(K2196*AI2196+AJ2196)</f>
        <v>1.420000016689301</v>
      </c>
      <c r="M2196" s="4">
        <v>1</v>
      </c>
      <c r="N2196" s="4">
        <f>L2196*(M2196+1)*(M2196+1)/(M2196*M2196+1)</f>
        <v>2.840000033378601</v>
      </c>
      <c r="O2196" s="4">
        <v>21.39699935913086</v>
      </c>
      <c r="P2196" s="4">
        <v>25.11726760864258</v>
      </c>
      <c r="Q2196" s="4">
        <v>19.99074554443359</v>
      </c>
      <c r="R2196" s="4">
        <v>410.5932006835938</v>
      </c>
      <c r="S2196" s="4">
        <v>375.57421875</v>
      </c>
      <c r="T2196" s="4">
        <v>14.49295902252197</v>
      </c>
      <c r="U2196" s="4">
        <v>19.83904266357422</v>
      </c>
      <c r="V2196" s="4">
        <v>57.520019531250</v>
      </c>
      <c r="W2196" s="4">
        <v>78.73027801513672</v>
      </c>
      <c r="X2196" s="4">
        <v>499.4755554199219</v>
      </c>
      <c r="Y2196" s="4">
        <v>1999.040893554688</v>
      </c>
      <c r="Z2196" s="4">
        <v>307.0392761230469</v>
      </c>
      <c r="AA2196" s="4">
        <v>101.5099182128906</v>
      </c>
      <c r="AB2196" s="4">
        <v>3.508862733840942</v>
      </c>
      <c r="AC2196" s="4">
        <v>0.4029053449630737</v>
      </c>
      <c r="AD2196" s="4">
        <v>0.300432026386261</v>
      </c>
      <c r="AE2196" s="4">
        <v>0.01514174696058035</v>
      </c>
      <c r="AF2196" s="4">
        <v>0.3494498133659363</v>
      </c>
      <c r="AG2196" s="4">
        <v>0.01699995249509811</v>
      </c>
      <c r="AH2196" s="4">
        <v>0.6666666865348816</v>
      </c>
      <c r="AI2196" s="4">
        <v>-0.2195652425289154</v>
      </c>
      <c r="AJ2196" s="4">
        <v>2.737391471862793</v>
      </c>
      <c r="AK2196" s="4">
        <v>1</v>
      </c>
      <c r="AL2196" s="4">
        <v>0</v>
      </c>
      <c r="AM2196" s="4">
        <v>0.1599999964237213</v>
      </c>
      <c r="AN2196" s="4">
        <v>111115</v>
      </c>
      <c r="AO2196" s="4">
        <f>X2196*0.000001/(K2196*0.0001)</f>
        <v>0.8324592590332029</v>
      </c>
      <c r="AP2196" s="4">
        <f>(U2196-T2196)/(1000-U2196)*AO2196</f>
        <v>0.00454047551399494</v>
      </c>
      <c r="AQ2196" s="4">
        <f>(P2196+273.15)</f>
        <v>298.2672676086426</v>
      </c>
      <c r="AR2196" s="4">
        <f>(O2196+273.15)</f>
        <v>294.5469993591308</v>
      </c>
      <c r="AS2196" s="4">
        <f>(Y2196*AK2196+Z2196*AL2196)*AM2196</f>
        <v>319.8465358196227</v>
      </c>
      <c r="AT2196" s="4">
        <f>((AS2196+0.00000010773*(AR2196^4-AQ2196^4))-AP2196*44100)/(L2196*0.92*2*29.3+0.00000043092*AQ2196^3)</f>
        <v>0.8848994300042171</v>
      </c>
      <c r="AU2196" s="4">
        <f>0.61365*EXP(17.502*J2196/(240.97+J2196))</f>
        <v>3.201975976553714</v>
      </c>
      <c r="AV2196" s="4">
        <f>AU2196*1000/AA2196</f>
        <v>31.54347903067366</v>
      </c>
      <c r="AW2196" s="4">
        <f>(AV2196-U2196)</f>
        <v>11.70443636709944</v>
      </c>
      <c r="AX2196" s="4">
        <f>IF(D2196,P2196,(O2196+P2196)/2)</f>
        <v>23.25713348388672</v>
      </c>
      <c r="AY2196" s="4">
        <f>0.61365*EXP(17.502*AX2196/(240.97+AX2196))</f>
        <v>2.863905634783872</v>
      </c>
      <c r="AZ2196" s="4">
        <f>IF(AW2196&lt;&gt;0,(1000-(AV2196+U2196)/2)/AW2196*AP2196,0)</f>
        <v>0.3779613844225816</v>
      </c>
      <c r="BA2196" s="4">
        <f>U2196*AA2196/1000</f>
        <v>2.013859598201467</v>
      </c>
      <c r="BB2196" s="4">
        <f>(AY2196-BA2196)</f>
        <v>0.850046036582405</v>
      </c>
      <c r="BC2196" s="4">
        <f>1/(1.6/F2196+1.37/N2196)</f>
        <v>0.2408332381735324</v>
      </c>
      <c r="BD2196" s="4">
        <f>G2196*AA2196*0.001</f>
        <v>25.95189526135722</v>
      </c>
      <c r="BE2196" s="4">
        <f>G2196/S2196</f>
        <v>0.6807142299654056</v>
      </c>
      <c r="BF2196" s="4">
        <f>(1-AP2196*AA2196/AU2196/F2196)*100</f>
        <v>66.98427514847897</v>
      </c>
      <c r="BG2196" s="4">
        <f>(S2196-E2196/(N2196/1.35))</f>
        <v>362.5274242619205</v>
      </c>
      <c r="BH2196" s="4">
        <f>E2196*BF2196/100/BG2196</f>
        <v>0.0507131275424034</v>
      </c>
    </row>
    <row r="2197" ht="16" customHeight="1">
      <c r="A2197" s="4">
        <v>2067</v>
      </c>
      <c r="B2197" t="s" s="2">
        <v>2258</v>
      </c>
      <c r="C2197" s="4">
        <v>12000.500029560179</v>
      </c>
      <c r="D2197" s="4">
        <v>0</v>
      </c>
      <c r="E2197" s="4">
        <f>(R2197-S2197*(1000-T2197)/(1000-U2197))*AO2197</f>
        <v>23.83480808028166</v>
      </c>
      <c r="F2197" s="4">
        <f>IF(AZ2197&lt;&gt;0,1/(1/AZ2197-1/N2197),0)</f>
        <v>0.436153827091382</v>
      </c>
      <c r="G2197" s="4">
        <f>((BC2197-AP2197/2)*S2197-E2197)/(BC2197+AP2197/2)</f>
        <v>270.3723356585649</v>
      </c>
      <c r="H2197" s="4">
        <f>AP2197*1000</f>
        <v>4.550653520273143</v>
      </c>
      <c r="I2197" s="4">
        <f>(AU2197-BA2197)</f>
        <v>1.190342211916371</v>
      </c>
      <c r="J2197" s="4">
        <f>(P2197+AT2197*D2197)</f>
        <v>25.13933181762695</v>
      </c>
      <c r="K2197" s="4">
        <v>6</v>
      </c>
      <c r="L2197" s="4">
        <f>(K2197*AI2197+AJ2197)</f>
        <v>1.420000016689301</v>
      </c>
      <c r="M2197" s="4">
        <v>1</v>
      </c>
      <c r="N2197" s="4">
        <f>L2197*(M2197+1)*(M2197+1)/(M2197*M2197+1)</f>
        <v>2.840000033378601</v>
      </c>
      <c r="O2197" s="4">
        <v>21.39876937866211</v>
      </c>
      <c r="P2197" s="4">
        <v>25.13933181762695</v>
      </c>
      <c r="Q2197" s="4">
        <v>19.99055862426758</v>
      </c>
      <c r="R2197" s="4">
        <v>406.0904541015625</v>
      </c>
      <c r="S2197" s="4">
        <v>375.4054870605469</v>
      </c>
      <c r="T2197" s="4">
        <v>14.50044536590576</v>
      </c>
      <c r="U2197" s="4">
        <v>19.85858154296875</v>
      </c>
      <c r="V2197" s="4">
        <v>57.54290008544922</v>
      </c>
      <c r="W2197" s="4">
        <v>78.79866790771484</v>
      </c>
      <c r="X2197" s="4">
        <v>499.4591979980469</v>
      </c>
      <c r="Y2197" s="4">
        <v>1998.850097656250</v>
      </c>
      <c r="Z2197" s="4">
        <v>300.4140625</v>
      </c>
      <c r="AA2197" s="4">
        <v>101.5099945068359</v>
      </c>
      <c r="AB2197" s="4">
        <v>3.508862733840942</v>
      </c>
      <c r="AC2197" s="4">
        <v>0.4029053449630737</v>
      </c>
      <c r="AD2197" s="4">
        <v>0.300432026386261</v>
      </c>
      <c r="AE2197" s="4">
        <v>0.01514174696058035</v>
      </c>
      <c r="AF2197" s="4">
        <v>0.3494498133659363</v>
      </c>
      <c r="AG2197" s="4">
        <v>0.01699995249509811</v>
      </c>
      <c r="AH2197" s="4">
        <v>0.6666666865348816</v>
      </c>
      <c r="AI2197" s="4">
        <v>-0.2195652425289154</v>
      </c>
      <c r="AJ2197" s="4">
        <v>2.737391471862793</v>
      </c>
      <c r="AK2197" s="4">
        <v>1</v>
      </c>
      <c r="AL2197" s="4">
        <v>0</v>
      </c>
      <c r="AM2197" s="4">
        <v>0.1599999964237213</v>
      </c>
      <c r="AN2197" s="4">
        <v>111115</v>
      </c>
      <c r="AO2197" s="4">
        <f>X2197*0.000001/(K2197*0.0001)</f>
        <v>0.8324319966634113</v>
      </c>
      <c r="AP2197" s="4">
        <f>(U2197-T2197)/(1000-U2197)*AO2197</f>
        <v>0.004550653520273143</v>
      </c>
      <c r="AQ2197" s="4">
        <f>(P2197+273.15)</f>
        <v>298.2893318176269</v>
      </c>
      <c r="AR2197" s="4">
        <f>(O2197+273.15)</f>
        <v>294.5487693786621</v>
      </c>
      <c r="AS2197" s="4">
        <f>(Y2197*AK2197+Z2197*AL2197)*AM2197</f>
        <v>319.816008476555</v>
      </c>
      <c r="AT2197" s="4">
        <f>((AS2197+0.00000010773*(AR2197^4-AQ2197^4))-AP2197*44100)/(L2197*0.92*2*29.3+0.00000043092*AQ2197^3)</f>
        <v>0.8767799317988763</v>
      </c>
      <c r="AU2197" s="4">
        <f>0.61365*EXP(17.502*J2197/(240.97+J2197))</f>
        <v>3.206186715256683</v>
      </c>
      <c r="AV2197" s="4">
        <f>AU2197*1000/AA2197</f>
        <v>31.58493634871362</v>
      </c>
      <c r="AW2197" s="4">
        <f>(AV2197-U2197)</f>
        <v>11.72635480574487</v>
      </c>
      <c r="AX2197" s="4">
        <f>IF(D2197,P2197,(O2197+P2197)/2)</f>
        <v>23.26905059814453</v>
      </c>
      <c r="AY2197" s="4">
        <f>0.61365*EXP(17.502*AX2197/(240.97+AX2197))</f>
        <v>2.865967984805364</v>
      </c>
      <c r="AZ2197" s="4">
        <f>IF(AW2197&lt;&gt;0,(1000-(AV2197+U2197)/2)/AW2197*AP2197,0)</f>
        <v>0.3780887394952916</v>
      </c>
      <c r="BA2197" s="4">
        <f>U2197*AA2197/1000</f>
        <v>2.015844503340311</v>
      </c>
      <c r="BB2197" s="4">
        <f>(AY2197-BA2197)</f>
        <v>0.8501234814650527</v>
      </c>
      <c r="BC2197" s="4">
        <f>1/(1.6/F2197+1.37/N2197)</f>
        <v>0.240915970849749</v>
      </c>
      <c r="BD2197" s="4">
        <f>G2197*AA2197*0.001</f>
        <v>27.44549430750132</v>
      </c>
      <c r="BE2197" s="4">
        <f>G2197/S2197</f>
        <v>0.7202141283964721</v>
      </c>
      <c r="BF2197" s="4">
        <f>(1-AP2197*AA2197/AU2197/F2197)*100</f>
        <v>66.96653912091021</v>
      </c>
      <c r="BG2197" s="4">
        <f>(S2197-E2197/(N2197/1.35))</f>
        <v>364.0755608175176</v>
      </c>
      <c r="BH2197" s="4">
        <f>E2197*BF2197/100/BG2197</f>
        <v>0.04384075119361239</v>
      </c>
    </row>
    <row r="2198" ht="29" customHeight="1">
      <c r="A2198" t="s" s="2">
        <v>9</v>
      </c>
      <c r="B2198" t="s" s="5">
        <v>2259</v>
      </c>
      <c r="C2198" s="3"/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3"/>
      <c r="AJ2198" s="3"/>
      <c r="AK2198" s="3"/>
      <c r="AL2198" s="3"/>
      <c r="AM2198" s="3"/>
      <c r="AN2198" s="3"/>
      <c r="AO2198" s="3"/>
      <c r="AP2198" s="3"/>
      <c r="AQ2198" s="3"/>
      <c r="AR2198" s="3"/>
      <c r="AS2198" s="3"/>
      <c r="AT2198" s="3"/>
      <c r="AU2198" s="3"/>
      <c r="AV2198" s="3"/>
      <c r="AW2198" s="3"/>
      <c r="AX2198" s="3"/>
      <c r="AY2198" s="3"/>
      <c r="AZ2198" s="3"/>
      <c r="BA2198" s="3"/>
      <c r="BB2198" s="3"/>
      <c r="BC2198" s="3"/>
      <c r="BD2198" s="3"/>
      <c r="BE2198" s="3"/>
      <c r="BF2198" s="3"/>
      <c r="BG2198" s="3"/>
      <c r="BH2198" s="3"/>
    </row>
    <row r="2199" ht="16" customHeight="1">
      <c r="A2199" s="4">
        <v>2068</v>
      </c>
      <c r="B2199" t="s" s="2">
        <v>2260</v>
      </c>
      <c r="C2199" s="4">
        <v>12025.000032566488</v>
      </c>
      <c r="D2199" s="4">
        <v>0</v>
      </c>
      <c r="E2199" s="4">
        <f>(R2199-S2199*(1000-T2199)/(1000-U2199))*AO2199</f>
        <v>22.18787928787092</v>
      </c>
      <c r="F2199" s="4">
        <f>IF(AZ2199&lt;&gt;0,1/(1/AZ2199-1/N2199),0)</f>
        <v>0.4278832194683037</v>
      </c>
      <c r="G2199" s="4">
        <f>((BC2199-AP2199/2)*S2199-E2199)/(BC2199+AP2199/2)</f>
        <v>274.1005430951362</v>
      </c>
      <c r="H2199" s="4">
        <f>AP2199*1000</f>
        <v>4.483304666978129</v>
      </c>
      <c r="I2199" s="4">
        <f>(AU2199-BA2199)</f>
        <v>1.192348533073115</v>
      </c>
      <c r="J2199" s="4">
        <f>(P2199+AT2199*D2199)</f>
        <v>25.15954399108887</v>
      </c>
      <c r="K2199" s="4">
        <v>6</v>
      </c>
      <c r="L2199" s="4">
        <f>(K2199*AI2199+AJ2199)</f>
        <v>1.420000016689301</v>
      </c>
      <c r="M2199" s="4">
        <v>1</v>
      </c>
      <c r="N2199" s="4">
        <f>L2199*(M2199+1)*(M2199+1)/(M2199*M2199+1)</f>
        <v>2.840000033378601</v>
      </c>
      <c r="O2199" s="4">
        <v>21.40028762817383</v>
      </c>
      <c r="P2199" s="4">
        <v>25.15954399108887</v>
      </c>
      <c r="Q2199" s="4">
        <v>19.9904670715332</v>
      </c>
      <c r="R2199" s="4">
        <v>402.5723876953125</v>
      </c>
      <c r="S2199" s="4">
        <v>373.9043273925781</v>
      </c>
      <c r="T2199" s="4">
        <v>14.59799385070801</v>
      </c>
      <c r="U2199" s="4">
        <v>19.87673377990723</v>
      </c>
      <c r="V2199" s="4">
        <v>58.29037857055664</v>
      </c>
      <c r="W2199" s="4">
        <v>78.86039733886719</v>
      </c>
      <c r="X2199" s="4">
        <v>499.4591064453125</v>
      </c>
      <c r="Y2199" s="4">
        <v>1998.650878906250</v>
      </c>
      <c r="Z2199" s="4">
        <v>291.3987426757812</v>
      </c>
      <c r="AA2199" s="4">
        <v>101.510627746582</v>
      </c>
      <c r="AB2199" s="4">
        <v>8.065479278564453</v>
      </c>
      <c r="AC2199" s="4">
        <v>0.4420592188835144</v>
      </c>
      <c r="AD2199" s="4">
        <v>0.01984334364533424</v>
      </c>
      <c r="AE2199" s="4">
        <v>0.01495630014687777</v>
      </c>
      <c r="AF2199" s="4">
        <v>0.02582970075309277</v>
      </c>
      <c r="AG2199" s="4">
        <v>0.0176729578524828</v>
      </c>
      <c r="AH2199" s="4">
        <v>0.6666666865348816</v>
      </c>
      <c r="AI2199" s="4">
        <v>-0.2195652425289154</v>
      </c>
      <c r="AJ2199" s="4">
        <v>2.737391471862793</v>
      </c>
      <c r="AK2199" s="4">
        <v>1</v>
      </c>
      <c r="AL2199" s="4">
        <v>0</v>
      </c>
      <c r="AM2199" s="4">
        <v>0.1599999964237213</v>
      </c>
      <c r="AN2199" s="4">
        <v>111115</v>
      </c>
      <c r="AO2199" s="4">
        <f>X2199*0.000001/(K2199*0.0001)</f>
        <v>0.8324318440755207</v>
      </c>
      <c r="AP2199" s="4">
        <f>(U2199-T2199)/(1000-U2199)*AO2199</f>
        <v>0.004483304666978129</v>
      </c>
      <c r="AQ2199" s="4">
        <f>(P2199+273.15)</f>
        <v>298.3095439910888</v>
      </c>
      <c r="AR2199" s="4">
        <f>(O2199+273.15)</f>
        <v>294.5502876281738</v>
      </c>
      <c r="AS2199" s="4">
        <f>(Y2199*AK2199+Z2199*AL2199)*AM2199</f>
        <v>319.7841334772675</v>
      </c>
      <c r="AT2199" s="4">
        <f>((AS2199+0.00000010773*(AR2199^4-AQ2199^4))-AP2199*44100)/(L2199*0.92*2*29.3+0.00000043092*AQ2199^3)</f>
        <v>0.9077103553756033</v>
      </c>
      <c r="AU2199" s="4">
        <f>0.61365*EXP(17.502*J2199/(240.97+J2199))</f>
        <v>3.21004825662319</v>
      </c>
      <c r="AV2199" s="4">
        <f>AU2199*1000/AA2199</f>
        <v>31.6227800761608</v>
      </c>
      <c r="AW2199" s="4">
        <f>(AV2199-U2199)</f>
        <v>11.74604629625358</v>
      </c>
      <c r="AX2199" s="4">
        <f>IF(D2199,P2199,(O2199+P2199)/2)</f>
        <v>23.27991580963135</v>
      </c>
      <c r="AY2199" s="4">
        <f>0.61365*EXP(17.502*AX2199/(240.97+AX2199))</f>
        <v>2.867849426790352</v>
      </c>
      <c r="AZ2199" s="4">
        <f>IF(AW2199&lt;&gt;0,(1000-(AV2199+U2199)/2)/AW2199*AP2199,0)</f>
        <v>0.371857947040636</v>
      </c>
      <c r="BA2199" s="4">
        <f>U2199*AA2199/1000</f>
        <v>2.017699723550075</v>
      </c>
      <c r="BB2199" s="4">
        <f>(AY2199-BA2199)</f>
        <v>0.8501497032402776</v>
      </c>
      <c r="BC2199" s="4">
        <f>1/(1.6/F2199+1.37/N2199)</f>
        <v>0.23686958449849</v>
      </c>
      <c r="BD2199" s="4">
        <f>G2199*AA2199*0.001</f>
        <v>27.82411819526634</v>
      </c>
      <c r="BE2199" s="4">
        <f>G2199/S2199</f>
        <v>0.7330766803545077</v>
      </c>
      <c r="BF2199" s="4">
        <f>(1-AP2199*AA2199/AU2199/F2199)*100</f>
        <v>66.86607001784964</v>
      </c>
      <c r="BG2199" s="4">
        <f>(S2199-E2199/(N2199/1.35))</f>
        <v>363.3572722212472</v>
      </c>
      <c r="BH2199" s="4">
        <f>E2199*BF2199/100/BG2199</f>
        <v>0.04083078566009828</v>
      </c>
    </row>
    <row r="2200" ht="16" customHeight="1">
      <c r="A2200" s="4">
        <v>2069</v>
      </c>
      <c r="B2200" t="s" s="2">
        <v>2261</v>
      </c>
      <c r="C2200" s="4">
        <v>12030.000032454729</v>
      </c>
      <c r="D2200" s="4">
        <v>0</v>
      </c>
      <c r="E2200" s="4">
        <f>(R2200-S2200*(1000-T2200)/(1000-U2200))*AO2200</f>
        <v>20.63087002430651</v>
      </c>
      <c r="F2200" s="4">
        <f>IF(AZ2200&lt;&gt;0,1/(1/AZ2200-1/N2200),0)</f>
        <v>0.4121132819284629</v>
      </c>
      <c r="G2200" s="4">
        <f>((BC2200-AP2200/2)*S2200-E2200)/(BC2200+AP2200/2)</f>
        <v>276.4107346101394</v>
      </c>
      <c r="H2200" s="4">
        <f>AP2200*1000</f>
        <v>4.326828434959851</v>
      </c>
      <c r="I2200" s="4">
        <f>(AU2200-BA2200)</f>
        <v>1.188953588204842</v>
      </c>
      <c r="J2200" s="4">
        <f>(P2200+AT2200*D2200)</f>
        <v>25.17608070373535</v>
      </c>
      <c r="K2200" s="4">
        <v>6</v>
      </c>
      <c r="L2200" s="4">
        <f>(K2200*AI2200+AJ2200)</f>
        <v>1.420000016689301</v>
      </c>
      <c r="M2200" s="4">
        <v>1</v>
      </c>
      <c r="N2200" s="4">
        <f>L2200*(M2200+1)*(M2200+1)/(M2200*M2200+1)</f>
        <v>2.840000033378601</v>
      </c>
      <c r="O2200" s="4">
        <v>21.40442276000977</v>
      </c>
      <c r="P2200" s="4">
        <v>25.17608070373535</v>
      </c>
      <c r="Q2200" s="4">
        <v>19.98992347717285</v>
      </c>
      <c r="R2200" s="4">
        <v>399.3077697753906</v>
      </c>
      <c r="S2200" s="4">
        <v>372.5892639160156</v>
      </c>
      <c r="T2200" s="4">
        <v>14.84737491607666</v>
      </c>
      <c r="U2200" s="4">
        <v>19.94116020202637</v>
      </c>
      <c r="V2200" s="4">
        <v>59.27877426147461</v>
      </c>
      <c r="W2200" s="4">
        <v>79.08055877685547</v>
      </c>
      <c r="X2200" s="4">
        <v>499.4964904785156</v>
      </c>
      <c r="Y2200" s="4">
        <v>1998.534667968750</v>
      </c>
      <c r="Z2200" s="4">
        <v>271.7538146972656</v>
      </c>
      <c r="AA2200" s="4">
        <v>101.5114974975586</v>
      </c>
      <c r="AB2200" s="4">
        <v>8.065479278564453</v>
      </c>
      <c r="AC2200" s="4">
        <v>0.4420592188835144</v>
      </c>
      <c r="AD2200" s="4">
        <v>0.01984334364533424</v>
      </c>
      <c r="AE2200" s="4">
        <v>0.01495630014687777</v>
      </c>
      <c r="AF2200" s="4">
        <v>0.02582970075309277</v>
      </c>
      <c r="AG2200" s="4">
        <v>0.0176729578524828</v>
      </c>
      <c r="AH2200" s="4">
        <v>0.6666666865348816</v>
      </c>
      <c r="AI2200" s="4">
        <v>-0.2195652425289154</v>
      </c>
      <c r="AJ2200" s="4">
        <v>2.737391471862793</v>
      </c>
      <c r="AK2200" s="4">
        <v>1</v>
      </c>
      <c r="AL2200" s="4">
        <v>0</v>
      </c>
      <c r="AM2200" s="4">
        <v>0.1599999964237213</v>
      </c>
      <c r="AN2200" s="4">
        <v>111115</v>
      </c>
      <c r="AO2200" s="4">
        <f>X2200*0.000001/(K2200*0.0001)</f>
        <v>0.832494150797526</v>
      </c>
      <c r="AP2200" s="4">
        <f>(U2200-T2200)/(1000-U2200)*AO2200</f>
        <v>0.004326828434959852</v>
      </c>
      <c r="AQ2200" s="4">
        <f>(P2200+273.15)</f>
        <v>298.3260807037353</v>
      </c>
      <c r="AR2200" s="4">
        <f>(O2200+273.15)</f>
        <v>294.5544227600097</v>
      </c>
      <c r="AS2200" s="4">
        <f>(Y2200*AK2200+Z2200*AL2200)*AM2200</f>
        <v>319.7655397276831</v>
      </c>
      <c r="AT2200" s="4">
        <f>((AS2200+0.00000010773*(AR2200^4-AQ2200^4))-AP2200*44100)/(L2200*0.92*2*29.3+0.00000043092*AQ2200^3)</f>
        <v>0.9842663312427022</v>
      </c>
      <c r="AU2200" s="4">
        <f>0.61365*EXP(17.502*J2200/(240.97+J2200))</f>
        <v>3.213210622151256</v>
      </c>
      <c r="AV2200" s="4">
        <f>AU2200*1000/AA2200</f>
        <v>31.65366191379982</v>
      </c>
      <c r="AW2200" s="4">
        <f>(AV2200-U2200)</f>
        <v>11.71250171177345</v>
      </c>
      <c r="AX2200" s="4">
        <f>IF(D2200,P2200,(O2200+P2200)/2)</f>
        <v>23.29025173187256</v>
      </c>
      <c r="AY2200" s="4">
        <f>0.61365*EXP(17.502*AX2200/(240.97+AX2200))</f>
        <v>2.869640218575881</v>
      </c>
      <c r="AZ2200" s="4">
        <f>IF(AW2200&lt;&gt;0,(1000-(AV2200+U2200)/2)/AW2200*AP2200,0)</f>
        <v>0.3598895920765572</v>
      </c>
      <c r="BA2200" s="4">
        <f>U2200*AA2200/1000</f>
        <v>2.024257033946415</v>
      </c>
      <c r="BB2200" s="4">
        <f>(AY2200-BA2200)</f>
        <v>0.8453831846294664</v>
      </c>
      <c r="BC2200" s="4">
        <f>1/(1.6/F2200+1.37/N2200)</f>
        <v>0.2291044166228084</v>
      </c>
      <c r="BD2200" s="4">
        <f>G2200*AA2200*0.001</f>
        <v>28.0588675946755</v>
      </c>
      <c r="BE2200" s="4">
        <f>G2200/S2200</f>
        <v>0.7418644641152206</v>
      </c>
      <c r="BF2200" s="4">
        <f>(1-AP2200*AA2200/AU2200/F2200)*100</f>
        <v>66.83125006361301</v>
      </c>
      <c r="BG2200" s="4">
        <f>(S2200-E2200/(N2200/1.35))</f>
        <v>362.7823363788775</v>
      </c>
      <c r="BH2200" s="4">
        <f>E2200*BF2200/100/BG2200</f>
        <v>0.03800589762408852</v>
      </c>
    </row>
    <row r="2201" ht="16" customHeight="1">
      <c r="A2201" s="4">
        <v>2070</v>
      </c>
      <c r="B2201" t="s" s="2">
        <v>2262</v>
      </c>
      <c r="C2201" s="4">
        <v>12035.000032342970</v>
      </c>
      <c r="D2201" s="4">
        <v>0</v>
      </c>
      <c r="E2201" s="4">
        <f>(R2201-S2201*(1000-T2201)/(1000-U2201))*AO2201</f>
        <v>20.60642915510789</v>
      </c>
      <c r="F2201" s="4">
        <f>IF(AZ2201&lt;&gt;0,1/(1/AZ2201-1/N2201),0)</f>
        <v>0.4174736919031052</v>
      </c>
      <c r="G2201" s="4">
        <f>((BC2201-AP2201/2)*S2201-E2201)/(BC2201+AP2201/2)</f>
        <v>277.4328961109115</v>
      </c>
      <c r="H2201" s="4">
        <f>AP2201*1000</f>
        <v>4.35874843359831</v>
      </c>
      <c r="I2201" s="4">
        <f>(AU2201-BA2201)</f>
        <v>1.184248713160371</v>
      </c>
      <c r="J2201" s="4">
        <f>(P2201+AT2201*D2201)</f>
        <v>25.18484687805176</v>
      </c>
      <c r="K2201" s="4">
        <v>6</v>
      </c>
      <c r="L2201" s="4">
        <f>(K2201*AI2201+AJ2201)</f>
        <v>1.420000016689301</v>
      </c>
      <c r="M2201" s="4">
        <v>1</v>
      </c>
      <c r="N2201" s="4">
        <f>L2201*(M2201+1)*(M2201+1)/(M2201*M2201+1)</f>
        <v>2.840000033378601</v>
      </c>
      <c r="O2201" s="4">
        <v>21.40837097167969</v>
      </c>
      <c r="P2201" s="4">
        <v>25.18484687805176</v>
      </c>
      <c r="Q2201" s="4">
        <v>19.98712539672852</v>
      </c>
      <c r="R2201" s="4">
        <v>399.1635131835938</v>
      </c>
      <c r="S2201" s="4">
        <v>372.4606018066406</v>
      </c>
      <c r="T2201" s="4">
        <v>14.87293243408203</v>
      </c>
      <c r="U2201" s="4">
        <v>20.00399589538574</v>
      </c>
      <c r="V2201" s="4">
        <v>59.41754150390625</v>
      </c>
      <c r="W2201" s="4">
        <v>79.30015563964844</v>
      </c>
      <c r="X2201" s="4">
        <v>499.493652343750</v>
      </c>
      <c r="Y2201" s="4">
        <v>1998.796020507812</v>
      </c>
      <c r="Z2201" s="4">
        <v>258.198486328125</v>
      </c>
      <c r="AA2201" s="4">
        <v>101.5116882324219</v>
      </c>
      <c r="AB2201" s="4">
        <v>8.065479278564453</v>
      </c>
      <c r="AC2201" s="4">
        <v>0.4420592188835144</v>
      </c>
      <c r="AD2201" s="4">
        <v>0.01984334364533424</v>
      </c>
      <c r="AE2201" s="4">
        <v>0.01495630014687777</v>
      </c>
      <c r="AF2201" s="4">
        <v>0.02582970075309277</v>
      </c>
      <c r="AG2201" s="4">
        <v>0.0176729578524828</v>
      </c>
      <c r="AH2201" s="4">
        <v>0.6666666865348816</v>
      </c>
      <c r="AI2201" s="4">
        <v>-0.2195652425289154</v>
      </c>
      <c r="AJ2201" s="4">
        <v>2.737391471862793</v>
      </c>
      <c r="AK2201" s="4">
        <v>1</v>
      </c>
      <c r="AL2201" s="4">
        <v>0</v>
      </c>
      <c r="AM2201" s="4">
        <v>0.1599999964237213</v>
      </c>
      <c r="AN2201" s="4">
        <v>111115</v>
      </c>
      <c r="AO2201" s="4">
        <f>X2201*0.000001/(K2201*0.0001)</f>
        <v>0.8324894205729164</v>
      </c>
      <c r="AP2201" s="4">
        <f>(U2201-T2201)/(1000-U2201)*AO2201</f>
        <v>0.004358748433598309</v>
      </c>
      <c r="AQ2201" s="4">
        <f>(P2201+273.15)</f>
        <v>298.3348468780517</v>
      </c>
      <c r="AR2201" s="4">
        <f>(O2201+273.15)</f>
        <v>294.5583709716797</v>
      </c>
      <c r="AS2201" s="4">
        <f>(Y2201*AK2201+Z2201*AL2201)*AM2201</f>
        <v>319.8073561329984</v>
      </c>
      <c r="AT2201" s="4">
        <f>((AS2201+0.00000010773*(AR2201^4-AQ2201^4))-AP2201*44100)/(L2201*0.92*2*29.3+0.00000043092*AQ2201^3)</f>
        <v>0.968087789186549</v>
      </c>
      <c r="AU2201" s="4">
        <f>0.61365*EXP(17.502*J2201/(240.97+J2201))</f>
        <v>3.214888107895415</v>
      </c>
      <c r="AV2201" s="4">
        <f>AU2201*1000/AA2201</f>
        <v>31.67012748851723</v>
      </c>
      <c r="AW2201" s="4">
        <f>(AV2201-U2201)</f>
        <v>11.66613159313149</v>
      </c>
      <c r="AX2201" s="4">
        <f>IF(D2201,P2201,(O2201+P2201)/2)</f>
        <v>23.29660892486572</v>
      </c>
      <c r="AY2201" s="4">
        <f>0.61365*EXP(17.502*AX2201/(240.97+AX2201))</f>
        <v>2.87074214535506</v>
      </c>
      <c r="AZ2201" s="4">
        <f>IF(AW2201&lt;&gt;0,(1000-(AV2201+U2201)/2)/AW2201*AP2201,0)</f>
        <v>0.3639707942193682</v>
      </c>
      <c r="BA2201" s="4">
        <f>U2201*AA2201/1000</f>
        <v>2.030639394735045</v>
      </c>
      <c r="BB2201" s="4">
        <f>(AY2201-BA2201)</f>
        <v>0.8401027506200158</v>
      </c>
      <c r="BC2201" s="4">
        <f>1/(1.6/F2201+1.37/N2201)</f>
        <v>0.2317512574559042</v>
      </c>
      <c r="BD2201" s="4">
        <f>G2201*AA2201*0.001</f>
        <v>28.16268165542873</v>
      </c>
      <c r="BE2201" s="4">
        <f>G2201/S2201</f>
        <v>0.7448650804010087</v>
      </c>
      <c r="BF2201" s="4">
        <f>(1-AP2201*AA2201/AU2201/F2201)*100</f>
        <v>67.03273796063085</v>
      </c>
      <c r="BG2201" s="4">
        <f>(S2201-E2201/(N2201/1.35))</f>
        <v>362.6652922881752</v>
      </c>
      <c r="BH2201" s="4">
        <f>E2201*BF2201/100/BG2201</f>
        <v>0.03808760847070694</v>
      </c>
    </row>
    <row r="2202" ht="16" customHeight="1">
      <c r="A2202" s="4">
        <v>2071</v>
      </c>
      <c r="B2202" t="s" s="2">
        <v>2263</v>
      </c>
      <c r="C2202" s="4">
        <v>12040.500032220036</v>
      </c>
      <c r="D2202" s="4">
        <v>0</v>
      </c>
      <c r="E2202" s="4">
        <f>(R2202-S2202*(1000-T2202)/(1000-U2202))*AO2202</f>
        <v>20.45428556290299</v>
      </c>
      <c r="F2202" s="4">
        <f>IF(AZ2202&lt;&gt;0,1/(1/AZ2202-1/N2202),0)</f>
        <v>0.4372323773497939</v>
      </c>
      <c r="G2202" s="4">
        <f>((BC2202-AP2202/2)*S2202-E2202)/(BC2202+AP2202/2)</f>
        <v>282.2711418874174</v>
      </c>
      <c r="H2202" s="4">
        <f>AP2202*1000</f>
        <v>4.517788324778518</v>
      </c>
      <c r="I2202" s="4">
        <f>(AU2202-BA2202)</f>
        <v>1.17905987697364</v>
      </c>
      <c r="J2202" s="4">
        <f>(P2202+AT2202*D2202)</f>
        <v>25.18904495239258</v>
      </c>
      <c r="K2202" s="4">
        <v>6</v>
      </c>
      <c r="L2202" s="4">
        <f>(K2202*AI2202+AJ2202)</f>
        <v>1.420000016689301</v>
      </c>
      <c r="M2202" s="4">
        <v>1</v>
      </c>
      <c r="N2202" s="4">
        <f>L2202*(M2202+1)*(M2202+1)/(M2202*M2202+1)</f>
        <v>2.840000033378601</v>
      </c>
      <c r="O2202" s="4">
        <v>21.4120044708252</v>
      </c>
      <c r="P2202" s="4">
        <v>25.18904495239258</v>
      </c>
      <c r="Q2202" s="4">
        <v>19.98696708679199</v>
      </c>
      <c r="R2202" s="4">
        <v>399.7159118652344</v>
      </c>
      <c r="S2202" s="4">
        <v>373.1199340820312</v>
      </c>
      <c r="T2202" s="4">
        <v>14.74481678009033</v>
      </c>
      <c r="U2202" s="4">
        <v>20.06299781799316</v>
      </c>
      <c r="V2202" s="4">
        <v>58.7987060546875</v>
      </c>
      <c r="W2202" s="4">
        <v>79.53147125244141</v>
      </c>
      <c r="X2202" s="4">
        <v>499.4731750488281</v>
      </c>
      <c r="Y2202" s="4">
        <v>1999.186767578125</v>
      </c>
      <c r="Z2202" s="4">
        <v>249.3323822021484</v>
      </c>
      <c r="AA2202" s="4">
        <v>101.5118408203125</v>
      </c>
      <c r="AB2202" s="4">
        <v>8.065479278564453</v>
      </c>
      <c r="AC2202" s="4">
        <v>0.4420592188835144</v>
      </c>
      <c r="AD2202" s="4">
        <v>0.01984334364533424</v>
      </c>
      <c r="AE2202" s="4">
        <v>0.01495630014687777</v>
      </c>
      <c r="AF2202" s="4">
        <v>0.02582970075309277</v>
      </c>
      <c r="AG2202" s="4">
        <v>0.0176729578524828</v>
      </c>
      <c r="AH2202" s="4">
        <v>0.6666666865348816</v>
      </c>
      <c r="AI2202" s="4">
        <v>-0.2195652425289154</v>
      </c>
      <c r="AJ2202" s="4">
        <v>2.737391471862793</v>
      </c>
      <c r="AK2202" s="4">
        <v>1</v>
      </c>
      <c r="AL2202" s="4">
        <v>0</v>
      </c>
      <c r="AM2202" s="4">
        <v>0.1599999964237213</v>
      </c>
      <c r="AN2202" s="4">
        <v>111115</v>
      </c>
      <c r="AO2202" s="4">
        <f>X2202*0.000001/(K2202*0.0001)</f>
        <v>0.8324552917480468</v>
      </c>
      <c r="AP2202" s="4">
        <f>(U2202-T2202)/(1000-U2202)*AO2202</f>
        <v>0.004517788324778518</v>
      </c>
      <c r="AQ2202" s="4">
        <f>(P2202+273.15)</f>
        <v>298.3390449523926</v>
      </c>
      <c r="AR2202" s="4">
        <f>(O2202+273.15)</f>
        <v>294.5620044708252</v>
      </c>
      <c r="AS2202" s="4">
        <f>(Y2202*AK2202+Z2202*AL2202)*AM2202</f>
        <v>319.869875662851</v>
      </c>
      <c r="AT2202" s="4">
        <f>((AS2202+0.00000010773*(AR2202^4-AQ2202^4))-AP2202*44100)/(L2202*0.92*2*29.3+0.00000043092*AQ2202^3)</f>
        <v>0.8889990570700497</v>
      </c>
      <c r="AU2202" s="4">
        <f>0.61365*EXP(17.502*J2202/(240.97+J2202))</f>
        <v>3.21569171785204</v>
      </c>
      <c r="AV2202" s="4">
        <f>AU2202*1000/AA2202</f>
        <v>31.67799629940885</v>
      </c>
      <c r="AW2202" s="4">
        <f>(AV2202-U2202)</f>
        <v>11.61499848141569</v>
      </c>
      <c r="AX2202" s="4">
        <f>IF(D2202,P2202,(O2202+P2202)/2)</f>
        <v>23.30052471160889</v>
      </c>
      <c r="AY2202" s="4">
        <f>0.61365*EXP(17.502*AX2202/(240.97+AX2202))</f>
        <v>2.871421074113895</v>
      </c>
      <c r="AZ2202" s="4">
        <f>IF(AW2202&lt;&gt;0,(1000-(AV2202+U2202)/2)/AW2202*AP2202,0)</f>
        <v>0.3788989643220426</v>
      </c>
      <c r="BA2202" s="4">
        <f>U2202*AA2202/1000</f>
        <v>2.036631840878399</v>
      </c>
      <c r="BB2202" s="4">
        <f>(AY2202-BA2202)</f>
        <v>0.834789233235496</v>
      </c>
      <c r="BC2202" s="4">
        <f>1/(1.6/F2202+1.37/N2202)</f>
        <v>0.2414423363109149</v>
      </c>
      <c r="BD2202" s="4">
        <f>G2202*AA2202*0.001</f>
        <v>28.65386322344336</v>
      </c>
      <c r="BE2202" s="4">
        <f>G2202/S2202</f>
        <v>0.7565158441128998</v>
      </c>
      <c r="BF2202" s="4">
        <f>(1-AP2202*AA2202/AU2202/F2202)*100</f>
        <v>67.3821102285014</v>
      </c>
      <c r="BG2202" s="4">
        <f>(S2202-E2202/(N2202/1.35))</f>
        <v>363.3969463407005</v>
      </c>
      <c r="BH2202" s="4">
        <f>E2202*BF2202/100/BG2202</f>
        <v>0.03792692641815986</v>
      </c>
    </row>
    <row r="2203" ht="16" customHeight="1">
      <c r="A2203" s="4">
        <v>2072</v>
      </c>
      <c r="B2203" t="s" s="2">
        <v>2264</v>
      </c>
      <c r="C2203" s="4">
        <v>12045.500032108277</v>
      </c>
      <c r="D2203" s="4">
        <v>0</v>
      </c>
      <c r="E2203" s="4">
        <f>(R2203-S2203*(1000-T2203)/(1000-U2203))*AO2203</f>
        <v>21.04752396710245</v>
      </c>
      <c r="F2203" s="4">
        <f>IF(AZ2203&lt;&gt;0,1/(1/AZ2203-1/N2203),0)</f>
        <v>0.4544549639795096</v>
      </c>
      <c r="G2203" s="4">
        <f>((BC2203-AP2203/2)*S2203-E2203)/(BC2203+AP2203/2)</f>
        <v>282.430862515641</v>
      </c>
      <c r="H2203" s="4">
        <f>AP2203*1000</f>
        <v>4.669072084511032</v>
      </c>
      <c r="I2203" s="4">
        <f>(AU2203-BA2203)</f>
        <v>1.178512571292182</v>
      </c>
      <c r="J2203" s="4">
        <f>(P2203+AT2203*D2203)</f>
        <v>25.19445419311523</v>
      </c>
      <c r="K2203" s="4">
        <v>6</v>
      </c>
      <c r="L2203" s="4">
        <f>(K2203*AI2203+AJ2203)</f>
        <v>1.420000016689301</v>
      </c>
      <c r="M2203" s="4">
        <v>1</v>
      </c>
      <c r="N2203" s="4">
        <f>L2203*(M2203+1)*(M2203+1)/(M2203*M2203+1)</f>
        <v>2.840000033378601</v>
      </c>
      <c r="O2203" s="4">
        <v>21.41219139099121</v>
      </c>
      <c r="P2203" s="4">
        <v>25.19445419311523</v>
      </c>
      <c r="Q2203" s="4">
        <v>19.98847389221191</v>
      </c>
      <c r="R2203" s="4">
        <v>400.1859130859375</v>
      </c>
      <c r="S2203" s="4">
        <v>372.8095703125</v>
      </c>
      <c r="T2203" s="4">
        <v>14.58200645446777</v>
      </c>
      <c r="U2203" s="4">
        <v>20.07851982116699</v>
      </c>
      <c r="V2203" s="4">
        <v>57.91263580322266</v>
      </c>
      <c r="W2203" s="4">
        <v>79.60240173339844</v>
      </c>
      <c r="X2203" s="4">
        <v>499.442871093750</v>
      </c>
      <c r="Y2203" s="4">
        <v>1999.4423828125</v>
      </c>
      <c r="Z2203" s="4">
        <v>247.2484283447266</v>
      </c>
      <c r="AA2203" s="4">
        <v>101.512207031250</v>
      </c>
      <c r="AB2203" s="4">
        <v>8.065479278564453</v>
      </c>
      <c r="AC2203" s="4">
        <v>0.4420592188835144</v>
      </c>
      <c r="AD2203" s="4">
        <v>0.01984334364533424</v>
      </c>
      <c r="AE2203" s="4">
        <v>0.01495630014687777</v>
      </c>
      <c r="AF2203" s="4">
        <v>0.02582970075309277</v>
      </c>
      <c r="AG2203" s="4">
        <v>0.0176729578524828</v>
      </c>
      <c r="AH2203" s="4">
        <v>0.6666666865348816</v>
      </c>
      <c r="AI2203" s="4">
        <v>-0.2195652425289154</v>
      </c>
      <c r="AJ2203" s="4">
        <v>2.737391471862793</v>
      </c>
      <c r="AK2203" s="4">
        <v>1</v>
      </c>
      <c r="AL2203" s="4">
        <v>0</v>
      </c>
      <c r="AM2203" s="4">
        <v>0.1599999964237213</v>
      </c>
      <c r="AN2203" s="4">
        <v>111115</v>
      </c>
      <c r="AO2203" s="4">
        <f>X2203*0.000001/(K2203*0.0001)</f>
        <v>0.8324047851562499</v>
      </c>
      <c r="AP2203" s="4">
        <f>(U2203-T2203)/(1000-U2203)*AO2203</f>
        <v>0.004669072084511032</v>
      </c>
      <c r="AQ2203" s="4">
        <f>(P2203+273.15)</f>
        <v>298.3444541931152</v>
      </c>
      <c r="AR2203" s="4">
        <f>(O2203+273.15)</f>
        <v>294.5621913909912</v>
      </c>
      <c r="AS2203" s="4">
        <f>(Y2203*AK2203+Z2203*AL2203)*AM2203</f>
        <v>319.9107740994368</v>
      </c>
      <c r="AT2203" s="4">
        <f>((AS2203+0.00000010773*(AR2203^4-AQ2203^4))-AP2203*44100)/(L2203*0.92*2*29.3+0.00000043092*AQ2203^3)</f>
        <v>0.8129622908833198</v>
      </c>
      <c r="AU2203" s="4">
        <f>0.61365*EXP(17.502*J2203/(240.97+J2203))</f>
        <v>3.216727432259542</v>
      </c>
      <c r="AV2203" s="4">
        <f>AU2203*1000/AA2203</f>
        <v>31.6880848750465</v>
      </c>
      <c r="AW2203" s="4">
        <f>(AV2203-U2203)</f>
        <v>11.60956505387951</v>
      </c>
      <c r="AX2203" s="4">
        <f>IF(D2203,P2203,(O2203+P2203)/2)</f>
        <v>23.30332279205322</v>
      </c>
      <c r="AY2203" s="4">
        <f>0.61365*EXP(17.502*AX2203/(240.97+AX2203))</f>
        <v>2.871906298228679</v>
      </c>
      <c r="AZ2203" s="4">
        <f>IF(AW2203&lt;&gt;0,(1000-(AV2203+U2203)/2)/AW2203*AP2203,0)</f>
        <v>0.3917649850751879</v>
      </c>
      <c r="BA2203" s="4">
        <f>U2203*AA2203/1000</f>
        <v>2.03821486096736</v>
      </c>
      <c r="BB2203" s="4">
        <f>(AY2203-BA2203)</f>
        <v>0.8336914372613187</v>
      </c>
      <c r="BC2203" s="4">
        <f>1/(1.6/F2203+1.37/N2203)</f>
        <v>0.249806695893781</v>
      </c>
      <c r="BD2203" s="4">
        <f>G2203*AA2203*0.001</f>
        <v>28.67018018770225</v>
      </c>
      <c r="BE2203" s="4">
        <f>G2203/S2203</f>
        <v>0.757574067315115</v>
      </c>
      <c r="BF2203" s="4">
        <f>(1-AP2203*AA2203/AU2203/F2203)*100</f>
        <v>67.57770636066283</v>
      </c>
      <c r="BG2203" s="4">
        <f>(S2203-E2203/(N2203/1.35))</f>
        <v>362.8045854457268</v>
      </c>
      <c r="BH2203" s="4">
        <f>E2203*BF2203/100/BG2203</f>
        <v>0.03920411845182248</v>
      </c>
    </row>
    <row r="2204" ht="16" customHeight="1">
      <c r="A2204" s="4">
        <v>2073</v>
      </c>
      <c r="B2204" t="s" s="2">
        <v>2265</v>
      </c>
      <c r="C2204" s="4">
        <v>12050.500031996518</v>
      </c>
      <c r="D2204" s="4">
        <v>0</v>
      </c>
      <c r="E2204" s="4">
        <f>(R2204-S2204*(1000-T2204)/(1000-U2204))*AO2204</f>
        <v>21.14235410838464</v>
      </c>
      <c r="F2204" s="4">
        <f>IF(AZ2204&lt;&gt;0,1/(1/AZ2204-1/N2204),0)</f>
        <v>0.4556893937899422</v>
      </c>
      <c r="G2204" s="4">
        <f>((BC2204-AP2204/2)*S2204-E2204)/(BC2204+AP2204/2)</f>
        <v>282.0913985281031</v>
      </c>
      <c r="H2204" s="4">
        <f>AP2204*1000</f>
        <v>4.678802909280868</v>
      </c>
      <c r="I2204" s="4">
        <f>(AU2204-BA2204)</f>
        <v>1.178202953650683</v>
      </c>
      <c r="J2204" s="4">
        <f>(P2204+AT2204*D2204)</f>
        <v>25.2012939453125</v>
      </c>
      <c r="K2204" s="4">
        <v>6</v>
      </c>
      <c r="L2204" s="4">
        <f>(K2204*AI2204+AJ2204)</f>
        <v>1.420000016689301</v>
      </c>
      <c r="M2204" s="4">
        <v>1</v>
      </c>
      <c r="N2204" s="4">
        <f>L2204*(M2204+1)*(M2204+1)/(M2204*M2204+1)</f>
        <v>2.840000033378601</v>
      </c>
      <c r="O2204" s="4">
        <v>21.41374778747559</v>
      </c>
      <c r="P2204" s="4">
        <v>25.2012939453125</v>
      </c>
      <c r="Q2204" s="4">
        <v>19.99163436889648</v>
      </c>
      <c r="R2204" s="4">
        <v>400.1351318359375</v>
      </c>
      <c r="S2204" s="4">
        <v>372.6414794921875</v>
      </c>
      <c r="T2204" s="4">
        <v>14.58644199371338</v>
      </c>
      <c r="U2204" s="4">
        <v>20.09431648254395</v>
      </c>
      <c r="V2204" s="4">
        <v>57.87068176269531</v>
      </c>
      <c r="W2204" s="4">
        <v>79.66517639160156</v>
      </c>
      <c r="X2204" s="4">
        <v>499.443359375</v>
      </c>
      <c r="Y2204" s="4">
        <v>1999.328857421875</v>
      </c>
      <c r="Z2204" s="4">
        <v>245.5659027099609</v>
      </c>
      <c r="AA2204" s="4">
        <v>101.5130081176758</v>
      </c>
      <c r="AB2204" s="4">
        <v>8.065479278564453</v>
      </c>
      <c r="AC2204" s="4">
        <v>0.4420592188835144</v>
      </c>
      <c r="AD2204" s="4">
        <v>0.01984334364533424</v>
      </c>
      <c r="AE2204" s="4">
        <v>0.01495630014687777</v>
      </c>
      <c r="AF2204" s="4">
        <v>0.02582970075309277</v>
      </c>
      <c r="AG2204" s="4">
        <v>0.0176729578524828</v>
      </c>
      <c r="AH2204" s="4">
        <v>0.6666666865348816</v>
      </c>
      <c r="AI2204" s="4">
        <v>-0.2195652425289154</v>
      </c>
      <c r="AJ2204" s="4">
        <v>2.737391471862793</v>
      </c>
      <c r="AK2204" s="4">
        <v>1</v>
      </c>
      <c r="AL2204" s="4">
        <v>0</v>
      </c>
      <c r="AM2204" s="4">
        <v>0.1599999964237213</v>
      </c>
      <c r="AN2204" s="4">
        <v>111115</v>
      </c>
      <c r="AO2204" s="4">
        <f>X2204*0.000001/(K2204*0.0001)</f>
        <v>0.8324055989583331</v>
      </c>
      <c r="AP2204" s="4">
        <f>(U2204-T2204)/(1000-U2204)*AO2204</f>
        <v>0.004678802909280868</v>
      </c>
      <c r="AQ2204" s="4">
        <f>(P2204+273.15)</f>
        <v>298.3512939453125</v>
      </c>
      <c r="AR2204" s="4">
        <f>(O2204+273.15)</f>
        <v>294.5637477874756</v>
      </c>
      <c r="AS2204" s="4">
        <f>(Y2204*AK2204+Z2204*AL2204)*AM2204</f>
        <v>319.8926100373428</v>
      </c>
      <c r="AT2204" s="4">
        <f>((AS2204+0.00000010773*(AR2204^4-AQ2204^4))-AP2204*44100)/(L2204*0.92*2*29.3+0.00000043092*AQ2204^3)</f>
        <v>0.807177418926183</v>
      </c>
      <c r="AU2204" s="4">
        <f>0.61365*EXP(17.502*J2204/(240.97+J2204))</f>
        <v>3.218037465862313</v>
      </c>
      <c r="AV2204" s="4">
        <f>AU2204*1000/AA2204</f>
        <v>31.70073989071335</v>
      </c>
      <c r="AW2204" s="4">
        <f>(AV2204-U2204)</f>
        <v>11.60642340816941</v>
      </c>
      <c r="AX2204" s="4">
        <f>IF(D2204,P2204,(O2204+P2204)/2)</f>
        <v>23.30752086639404</v>
      </c>
      <c r="AY2204" s="4">
        <f>0.61365*EXP(17.502*AX2204/(240.97+AX2204))</f>
        <v>2.872634434302892</v>
      </c>
      <c r="AZ2204" s="4">
        <f>IF(AW2204&lt;&gt;0,(1000-(AV2204+U2204)/2)/AW2204*AP2204,0)</f>
        <v>0.3926819933046823</v>
      </c>
      <c r="BA2204" s="4">
        <f>U2204*AA2204/1000</f>
        <v>2.03983451221163</v>
      </c>
      <c r="BB2204" s="4">
        <f>(AY2204-BA2204)</f>
        <v>0.8327999220912621</v>
      </c>
      <c r="BC2204" s="4">
        <f>1/(1.6/F2204+1.37/N2204)</f>
        <v>0.2504032786521705</v>
      </c>
      <c r="BD2204" s="4">
        <f>G2204*AA2204*0.001</f>
        <v>28.63594642870984</v>
      </c>
      <c r="BE2204" s="4">
        <f>G2204/S2204</f>
        <v>0.7570048264957503</v>
      </c>
      <c r="BF2204" s="4">
        <f>(1-AP2204*AA2204/AU2204/F2204)*100</f>
        <v>67.61108258799624</v>
      </c>
      <c r="BG2204" s="4">
        <f>(S2204-E2204/(N2204/1.35))</f>
        <v>362.5914169179403</v>
      </c>
      <c r="BH2204" s="4">
        <f>E2204*BF2204/100/BG2204</f>
        <v>0.03942336699189332</v>
      </c>
    </row>
    <row r="2205" ht="16" customHeight="1">
      <c r="A2205" s="4">
        <v>2074</v>
      </c>
      <c r="B2205" t="s" s="2">
        <v>2266</v>
      </c>
      <c r="C2205" s="4">
        <v>12056.000031873584</v>
      </c>
      <c r="D2205" s="4">
        <v>0</v>
      </c>
      <c r="E2205" s="4">
        <f>(R2205-S2205*(1000-T2205)/(1000-U2205))*AO2205</f>
        <v>21.22072513975107</v>
      </c>
      <c r="F2205" s="4">
        <f>IF(AZ2205&lt;&gt;0,1/(1/AZ2205-1/N2205),0)</f>
        <v>0.4558955790519925</v>
      </c>
      <c r="G2205" s="4">
        <f>((BC2205-AP2205/2)*S2205-E2205)/(BC2205+AP2205/2)</f>
        <v>281.6814373747933</v>
      </c>
      <c r="H2205" s="4">
        <f>AP2205*1000</f>
        <v>4.686317812614917</v>
      </c>
      <c r="I2205" s="4">
        <f>(AU2205-BA2205)</f>
        <v>1.179604717564582</v>
      </c>
      <c r="J2205" s="4">
        <f>(P2205+AT2205*D2205)</f>
        <v>25.21754264831543</v>
      </c>
      <c r="K2205" s="4">
        <v>6</v>
      </c>
      <c r="L2205" s="4">
        <f>(K2205*AI2205+AJ2205)</f>
        <v>1.420000016689301</v>
      </c>
      <c r="M2205" s="4">
        <v>1</v>
      </c>
      <c r="N2205" s="4">
        <f>L2205*(M2205+1)*(M2205+1)/(M2205*M2205+1)</f>
        <v>2.840000033378601</v>
      </c>
      <c r="O2205" s="4">
        <v>21.41706466674805</v>
      </c>
      <c r="P2205" s="4">
        <v>25.21754264831543</v>
      </c>
      <c r="Q2205" s="4">
        <v>19.99167442321777</v>
      </c>
      <c r="R2205" s="4">
        <v>400.1033325195312</v>
      </c>
      <c r="S2205" s="4">
        <v>372.5131530761719</v>
      </c>
      <c r="T2205" s="4">
        <v>14.59464263916016</v>
      </c>
      <c r="U2205" s="4">
        <v>20.11121559143066</v>
      </c>
      <c r="V2205" s="4">
        <v>57.85915374755859</v>
      </c>
      <c r="W2205" s="4">
        <v>79.71849822998047</v>
      </c>
      <c r="X2205" s="4">
        <v>499.4481506347656</v>
      </c>
      <c r="Y2205" s="4">
        <v>1999.221191406250</v>
      </c>
      <c r="Z2205" s="4">
        <v>244.1798095703125</v>
      </c>
      <c r="AA2205" s="4">
        <v>101.5128479003906</v>
      </c>
      <c r="AB2205" s="4">
        <v>8.065479278564453</v>
      </c>
      <c r="AC2205" s="4">
        <v>0.4420592188835144</v>
      </c>
      <c r="AD2205" s="4">
        <v>0.01984334364533424</v>
      </c>
      <c r="AE2205" s="4">
        <v>0.01495630014687777</v>
      </c>
      <c r="AF2205" s="4">
        <v>0.02582970075309277</v>
      </c>
      <c r="AG2205" s="4">
        <v>0.0176729578524828</v>
      </c>
      <c r="AH2205" s="4">
        <v>0.6666666865348816</v>
      </c>
      <c r="AI2205" s="4">
        <v>-0.2195652425289154</v>
      </c>
      <c r="AJ2205" s="4">
        <v>2.737391471862793</v>
      </c>
      <c r="AK2205" s="4">
        <v>1</v>
      </c>
      <c r="AL2205" s="4">
        <v>0</v>
      </c>
      <c r="AM2205" s="4">
        <v>0.1599999964237213</v>
      </c>
      <c r="AN2205" s="4">
        <v>111115</v>
      </c>
      <c r="AO2205" s="4">
        <f>X2205*0.000001/(K2205*0.0001)</f>
        <v>0.832413584391276</v>
      </c>
      <c r="AP2205" s="4">
        <f>(U2205-T2205)/(1000-U2205)*AO2205</f>
        <v>0.004686317812614917</v>
      </c>
      <c r="AQ2205" s="4">
        <f>(P2205+273.15)</f>
        <v>298.3675426483154</v>
      </c>
      <c r="AR2205" s="4">
        <f>(O2205+273.15)</f>
        <v>294.567064666748</v>
      </c>
      <c r="AS2205" s="4">
        <f>(Y2205*AK2205+Z2205*AL2205)*AM2205</f>
        <v>319.8753834752279</v>
      </c>
      <c r="AT2205" s="4">
        <f>((AS2205+0.00000010773*(AR2205^4-AQ2205^4))-AP2205*44100)/(L2205*0.92*2*29.3+0.00000043092*AQ2205^3)</f>
        <v>0.8015004622297786</v>
      </c>
      <c r="AU2205" s="4">
        <f>0.61365*EXP(17.502*J2205/(240.97+J2205))</f>
        <v>3.221151486989447</v>
      </c>
      <c r="AV2205" s="4">
        <f>AU2205*1000/AA2205</f>
        <v>31.73146605196417</v>
      </c>
      <c r="AW2205" s="4">
        <f>(AV2205-U2205)</f>
        <v>11.62025046053351</v>
      </c>
      <c r="AX2205" s="4">
        <f>IF(D2205,P2205,(O2205+P2205)/2)</f>
        <v>23.31730365753174</v>
      </c>
      <c r="AY2205" s="4">
        <f>0.61365*EXP(17.502*AX2205/(240.97+AX2205))</f>
        <v>2.874331839605341</v>
      </c>
      <c r="AZ2205" s="4">
        <f>IF(AW2205&lt;&gt;0,(1000-(AV2205+U2205)/2)/AW2205*AP2205,0)</f>
        <v>0.3928350930902186</v>
      </c>
      <c r="BA2205" s="4">
        <f>U2205*AA2205/1000</f>
        <v>2.041546769424865</v>
      </c>
      <c r="BB2205" s="4">
        <f>(AY2205-BA2205)</f>
        <v>0.8327850701804751</v>
      </c>
      <c r="BC2205" s="4">
        <f>1/(1.6/F2205+1.37/N2205)</f>
        <v>0.2505028870711848</v>
      </c>
      <c r="BD2205" s="4">
        <f>G2205*AA2205*0.001</f>
        <v>28.5942849085908</v>
      </c>
      <c r="BE2205" s="4">
        <f>G2205/S2205</f>
        <v>0.7561650777930915</v>
      </c>
      <c r="BF2205" s="4">
        <f>(1-AP2205*AA2205/AU2205/F2205)*100</f>
        <v>67.60513164978596</v>
      </c>
      <c r="BG2205" s="4">
        <f>(S2205-E2205/(N2205/1.35))</f>
        <v>362.4258366670298</v>
      </c>
      <c r="BH2205" s="4">
        <f>E2205*BF2205/100/BG2205</f>
        <v>0.03958409615523151</v>
      </c>
    </row>
    <row r="2206" ht="16" customHeight="1">
      <c r="A2206" s="4">
        <v>2075</v>
      </c>
      <c r="B2206" t="s" s="2">
        <v>2267</v>
      </c>
      <c r="C2206" s="4">
        <v>12061.000031761825</v>
      </c>
      <c r="D2206" s="4">
        <v>0</v>
      </c>
      <c r="E2206" s="4">
        <f>(R2206-S2206*(1000-T2206)/(1000-U2206))*AO2206</f>
        <v>21.25892625683366</v>
      </c>
      <c r="F2206" s="4">
        <f>IF(AZ2206&lt;&gt;0,1/(1/AZ2206-1/N2206),0)</f>
        <v>0.4548727539258015</v>
      </c>
      <c r="G2206" s="4">
        <f>((BC2206-AP2206/2)*S2206-E2206)/(BC2206+AP2206/2)</f>
        <v>281.2735167592331</v>
      </c>
      <c r="H2206" s="4">
        <f>AP2206*1000</f>
        <v>4.694151935218132</v>
      </c>
      <c r="I2206" s="4">
        <f>(AU2206-BA2206)</f>
        <v>1.183819827667502</v>
      </c>
      <c r="J2206" s="4">
        <f>(P2206+AT2206*D2206)</f>
        <v>25.24800872802734</v>
      </c>
      <c r="K2206" s="4">
        <v>6</v>
      </c>
      <c r="L2206" s="4">
        <f>(K2206*AI2206+AJ2206)</f>
        <v>1.420000016689301</v>
      </c>
      <c r="M2206" s="4">
        <v>1</v>
      </c>
      <c r="N2206" s="4">
        <f>L2206*(M2206+1)*(M2206+1)/(M2206*M2206+1)</f>
        <v>2.840000033378601</v>
      </c>
      <c r="O2206" s="4">
        <v>21.42217254638672</v>
      </c>
      <c r="P2206" s="4">
        <v>25.24800872802734</v>
      </c>
      <c r="Q2206" s="4">
        <v>19.9910831451416</v>
      </c>
      <c r="R2206" s="4">
        <v>400.0820617675781</v>
      </c>
      <c r="S2206" s="4">
        <v>372.443359375</v>
      </c>
      <c r="T2206" s="4">
        <v>14.6016960144043</v>
      </c>
      <c r="U2206" s="4">
        <v>20.12730407714844</v>
      </c>
      <c r="V2206" s="4">
        <v>57.86757659912109</v>
      </c>
      <c r="W2206" s="4">
        <v>79.75907897949219</v>
      </c>
      <c r="X2206" s="4">
        <v>499.4568481445312</v>
      </c>
      <c r="Y2206" s="4">
        <v>1999.139892578125</v>
      </c>
      <c r="Z2206" s="4">
        <v>242.8028869628906</v>
      </c>
      <c r="AA2206" s="4">
        <v>101.5127258300781</v>
      </c>
      <c r="AB2206" s="4">
        <v>8.065479278564453</v>
      </c>
      <c r="AC2206" s="4">
        <v>0.4420592188835144</v>
      </c>
      <c r="AD2206" s="4">
        <v>0.01984334364533424</v>
      </c>
      <c r="AE2206" s="4">
        <v>0.01495630014687777</v>
      </c>
      <c r="AF2206" s="4">
        <v>0.02582970075309277</v>
      </c>
      <c r="AG2206" s="4">
        <v>0.0176729578524828</v>
      </c>
      <c r="AH2206" s="4">
        <v>1</v>
      </c>
      <c r="AI2206" s="4">
        <v>-0.2195652425289154</v>
      </c>
      <c r="AJ2206" s="4">
        <v>2.737391471862793</v>
      </c>
      <c r="AK2206" s="4">
        <v>1</v>
      </c>
      <c r="AL2206" s="4">
        <v>0</v>
      </c>
      <c r="AM2206" s="4">
        <v>0.1599999964237213</v>
      </c>
      <c r="AN2206" s="4">
        <v>111115</v>
      </c>
      <c r="AO2206" s="4">
        <f>X2206*0.000001/(K2206*0.0001)</f>
        <v>0.8324280802408852</v>
      </c>
      <c r="AP2206" s="4">
        <f>(U2206-T2206)/(1000-U2206)*AO2206</f>
        <v>0.004694151935218132</v>
      </c>
      <c r="AQ2206" s="4">
        <f>(P2206+273.15)</f>
        <v>298.3980087280273</v>
      </c>
      <c r="AR2206" s="4">
        <f>(O2206+273.15)</f>
        <v>294.5721725463867</v>
      </c>
      <c r="AS2206" s="4">
        <f>(Y2206*AK2206+Z2206*AL2206)*AM2206</f>
        <v>319.8623756630186</v>
      </c>
      <c r="AT2206" s="4">
        <f>((AS2206+0.00000010773*(AR2206^4-AQ2206^4))-AP2206*44100)/(L2206*0.92*2*29.3+0.00000043092*AQ2206^3)</f>
        <v>0.7940711907155221</v>
      </c>
      <c r="AU2206" s="4">
        <f>0.61365*EXP(17.502*J2206/(240.97+J2206))</f>
        <v>3.226997328149685</v>
      </c>
      <c r="AV2206" s="4">
        <f>AU2206*1000/AA2206</f>
        <v>31.78909148347909</v>
      </c>
      <c r="AW2206" s="4">
        <f>(AV2206-U2206)</f>
        <v>11.66178740633065</v>
      </c>
      <c r="AX2206" s="4">
        <f>IF(D2206,P2206,(O2206+P2206)/2)</f>
        <v>23.33509063720703</v>
      </c>
      <c r="AY2206" s="4">
        <f>0.61365*EXP(17.502*AX2206/(240.97+AX2206))</f>
        <v>2.877420293786476</v>
      </c>
      <c r="AZ2206" s="4">
        <f>IF(AW2206&lt;&gt;0,(1000-(AV2206+U2206)/2)/AW2206*AP2206,0)</f>
        <v>0.3920754213364243</v>
      </c>
      <c r="BA2206" s="4">
        <f>U2206*AA2206/1000</f>
        <v>2.043177500482183</v>
      </c>
      <c r="BB2206" s="4">
        <f>(AY2206-BA2206)</f>
        <v>0.8342427933042935</v>
      </c>
      <c r="BC2206" s="4">
        <f>1/(1.6/F2206+1.37/N2206)</f>
        <v>0.2500086516820083</v>
      </c>
      <c r="BD2206" s="4">
        <f>G2206*AA2206*0.001</f>
        <v>28.55284139004191</v>
      </c>
      <c r="BE2206" s="4">
        <f>G2206/S2206</f>
        <v>0.7552115232534694</v>
      </c>
      <c r="BF2206" s="4">
        <f>(1-AP2206*AA2206/AU2206/F2206)*100</f>
        <v>67.53696634824043</v>
      </c>
      <c r="BG2206" s="4">
        <f>(S2206-E2206/(N2206/1.35))</f>
        <v>362.3378839843596</v>
      </c>
      <c r="BH2206" s="4">
        <f>E2206*BF2206/100/BG2206</f>
        <v>0.039624986805671</v>
      </c>
    </row>
    <row r="2207" ht="16" customHeight="1">
      <c r="A2207" s="4">
        <v>2076</v>
      </c>
      <c r="B2207" t="s" s="2">
        <v>2268</v>
      </c>
      <c r="C2207" s="4">
        <v>12066.000031650066</v>
      </c>
      <c r="D2207" s="4">
        <v>0</v>
      </c>
      <c r="E2207" s="4">
        <f>(R2207-S2207*(1000-T2207)/(1000-U2207))*AO2207</f>
        <v>21.32084308698676</v>
      </c>
      <c r="F2207" s="4">
        <f>IF(AZ2207&lt;&gt;0,1/(1/AZ2207-1/N2207),0)</f>
        <v>0.4545469501559724</v>
      </c>
      <c r="G2207" s="4">
        <f>((BC2207-AP2207/2)*S2207-E2207)/(BC2207+AP2207/2)</f>
        <v>280.9133846188482</v>
      </c>
      <c r="H2207" s="4">
        <f>AP2207*1000</f>
        <v>4.702321434604211</v>
      </c>
      <c r="I2207" s="4">
        <f>(AU2207-BA2207)</f>
        <v>1.18656909126363</v>
      </c>
      <c r="J2207" s="4">
        <f>(P2207+AT2207*D2207)</f>
        <v>25.2706413269043</v>
      </c>
      <c r="K2207" s="4">
        <v>6</v>
      </c>
      <c r="L2207" s="4">
        <f>(K2207*AI2207+AJ2207)</f>
        <v>1.420000016689301</v>
      </c>
      <c r="M2207" s="4">
        <v>1</v>
      </c>
      <c r="N2207" s="4">
        <f>L2207*(M2207+1)*(M2207+1)/(M2207*M2207+1)</f>
        <v>2.840000033378601</v>
      </c>
      <c r="O2207" s="4">
        <v>21.42575073242188</v>
      </c>
      <c r="P2207" s="4">
        <v>25.2706413269043</v>
      </c>
      <c r="Q2207" s="4">
        <v>19.9901065826416</v>
      </c>
      <c r="R2207" s="4">
        <v>400.111328125</v>
      </c>
      <c r="S2207" s="4">
        <v>372.3953552246094</v>
      </c>
      <c r="T2207" s="4">
        <v>14.60815620422363</v>
      </c>
      <c r="U2207" s="4">
        <v>20.14319229125977</v>
      </c>
      <c r="V2207" s="4">
        <v>57.87799835205078</v>
      </c>
      <c r="W2207" s="4">
        <v>79.80265808105469</v>
      </c>
      <c r="X2207" s="4">
        <v>499.4657592773438</v>
      </c>
      <c r="Y2207" s="4">
        <v>1999.128662109375</v>
      </c>
      <c r="Z2207" s="4">
        <v>241.3060150146484</v>
      </c>
      <c r="AA2207" s="4">
        <v>101.5120620727539</v>
      </c>
      <c r="AB2207" s="4">
        <v>8.065479278564453</v>
      </c>
      <c r="AC2207" s="4">
        <v>0.4420592188835144</v>
      </c>
      <c r="AD2207" s="4">
        <v>0.01984334364533424</v>
      </c>
      <c r="AE2207" s="4">
        <v>0.01495630014687777</v>
      </c>
      <c r="AF2207" s="4">
        <v>0.02582970075309277</v>
      </c>
      <c r="AG2207" s="4">
        <v>0.0176729578524828</v>
      </c>
      <c r="AH2207" s="4">
        <v>1</v>
      </c>
      <c r="AI2207" s="4">
        <v>-0.2195652425289154</v>
      </c>
      <c r="AJ2207" s="4">
        <v>2.737391471862793</v>
      </c>
      <c r="AK2207" s="4">
        <v>1</v>
      </c>
      <c r="AL2207" s="4">
        <v>0</v>
      </c>
      <c r="AM2207" s="4">
        <v>0.1599999964237213</v>
      </c>
      <c r="AN2207" s="4">
        <v>111115</v>
      </c>
      <c r="AO2207" s="4">
        <f>X2207*0.000001/(K2207*0.0001)</f>
        <v>0.8324429321289062</v>
      </c>
      <c r="AP2207" s="4">
        <f>(U2207-T2207)/(1000-U2207)*AO2207</f>
        <v>0.004702321434604211</v>
      </c>
      <c r="AQ2207" s="4">
        <f>(P2207+273.15)</f>
        <v>298.4206413269043</v>
      </c>
      <c r="AR2207" s="4">
        <f>(O2207+273.15)</f>
        <v>294.5757507324219</v>
      </c>
      <c r="AS2207" s="4">
        <f>(Y2207*AK2207+Z2207*AL2207)*AM2207</f>
        <v>319.8605787880588</v>
      </c>
      <c r="AT2207" s="4">
        <f>((AS2207+0.00000010773*(AR2207^4-AQ2207^4))-AP2207*44100)/(L2207*0.92*2*29.3+0.00000043092*AQ2207^3)</f>
        <v>0.7874366393427251</v>
      </c>
      <c r="AU2207" s="4">
        <f>0.61365*EXP(17.502*J2207/(240.97+J2207))</f>
        <v>3.231346077477409</v>
      </c>
      <c r="AV2207" s="4">
        <f>AU2207*1000/AA2207</f>
        <v>31.8321390729064</v>
      </c>
      <c r="AW2207" s="4">
        <f>(AV2207-U2207)</f>
        <v>11.68894678164664</v>
      </c>
      <c r="AX2207" s="4">
        <f>IF(D2207,P2207,(O2207+P2207)/2)</f>
        <v>23.34819602966309</v>
      </c>
      <c r="AY2207" s="4">
        <f>0.61365*EXP(17.502*AX2207/(240.97+AX2207))</f>
        <v>2.87969771421446</v>
      </c>
      <c r="AZ2207" s="4">
        <f>IF(AW2207&lt;&gt;0,(1000-(AV2207+U2207)/2)/AW2207*AP2207,0)</f>
        <v>0.39183334159956</v>
      </c>
      <c r="BA2207" s="4">
        <f>U2207*AA2207/1000</f>
        <v>2.044776986213779</v>
      </c>
      <c r="BB2207" s="4">
        <f>(AY2207-BA2207)</f>
        <v>0.834920728000681</v>
      </c>
      <c r="BC2207" s="4">
        <f>1/(1.6/F2207+1.37/N2207)</f>
        <v>0.249851165000346</v>
      </c>
      <c r="BD2207" s="4">
        <f>G2207*AA2207*0.001</f>
        <v>28.51609693649591</v>
      </c>
      <c r="BE2207" s="4">
        <f>G2207/S2207</f>
        <v>0.7543418054970528</v>
      </c>
      <c r="BF2207" s="4">
        <f>(1-AP2207*AA2207/AU2207/F2207)*100</f>
        <v>67.50116888596402</v>
      </c>
      <c r="BG2207" s="4">
        <f>(S2207-E2207/(N2207/1.35))</f>
        <v>362.2604475382914</v>
      </c>
      <c r="BH2207" s="4">
        <f>E2207*BF2207/100/BG2207</f>
        <v>0.03972782123429879</v>
      </c>
    </row>
    <row r="2208" ht="16" customHeight="1">
      <c r="A2208" s="4">
        <v>2077</v>
      </c>
      <c r="B2208" t="s" s="2">
        <v>2269</v>
      </c>
      <c r="C2208" s="4">
        <v>12071.500031527132</v>
      </c>
      <c r="D2208" s="4">
        <v>0</v>
      </c>
      <c r="E2208" s="4">
        <f>(R2208-S2208*(1000-T2208)/(1000-U2208))*AO2208</f>
        <v>21.43564613220135</v>
      </c>
      <c r="F2208" s="4">
        <f>IF(AZ2208&lt;&gt;0,1/(1/AZ2208-1/N2208),0)</f>
        <v>0.4539626655786671</v>
      </c>
      <c r="G2208" s="4">
        <f>((BC2208-AP2208/2)*S2208-E2208)/(BC2208+AP2208/2)</f>
        <v>280.2708866678321</v>
      </c>
      <c r="H2208" s="4">
        <f>AP2208*1000</f>
        <v>4.706263872322975</v>
      </c>
      <c r="I2208" s="4">
        <f>(AU2208-BA2208)</f>
        <v>1.188845024300257</v>
      </c>
      <c r="J2208" s="4">
        <f>(P2208+AT2208*D2208)</f>
        <v>25.28820991516113</v>
      </c>
      <c r="K2208" s="4">
        <v>6</v>
      </c>
      <c r="L2208" s="4">
        <f>(K2208*AI2208+AJ2208)</f>
        <v>1.420000016689301</v>
      </c>
      <c r="M2208" s="4">
        <v>1</v>
      </c>
      <c r="N2208" s="4">
        <f>L2208*(M2208+1)*(M2208+1)/(M2208*M2208+1)</f>
        <v>2.840000033378601</v>
      </c>
      <c r="O2208" s="4">
        <v>21.42523002624512</v>
      </c>
      <c r="P2208" s="4">
        <v>25.28820991516113</v>
      </c>
      <c r="Q2208" s="4">
        <v>19.97338485717773</v>
      </c>
      <c r="R2208" s="4">
        <v>400.169189453125</v>
      </c>
      <c r="S2208" s="4">
        <v>372.3147583007812</v>
      </c>
      <c r="T2208" s="4">
        <v>14.61475563049316</v>
      </c>
      <c r="U2208" s="4">
        <v>20.15421867370605</v>
      </c>
      <c r="V2208" s="4">
        <v>57.90324020385742</v>
      </c>
      <c r="W2208" s="4">
        <v>79.84780883789062</v>
      </c>
      <c r="X2208" s="4">
        <v>499.4794006347656</v>
      </c>
      <c r="Y2208" s="4">
        <v>1999.081420898438</v>
      </c>
      <c r="Z2208" s="4">
        <v>239.6279602050781</v>
      </c>
      <c r="AA2208" s="4">
        <v>101.5112686157227</v>
      </c>
      <c r="AB2208" s="4">
        <v>8.065479278564453</v>
      </c>
      <c r="AC2208" s="4">
        <v>0.4420592188835144</v>
      </c>
      <c r="AD2208" s="4">
        <v>0.01984334364533424</v>
      </c>
      <c r="AE2208" s="4">
        <v>0.01495630014687777</v>
      </c>
      <c r="AF2208" s="4">
        <v>0.02582970075309277</v>
      </c>
      <c r="AG2208" s="4">
        <v>0.0176729578524828</v>
      </c>
      <c r="AH2208" s="4">
        <v>0.6666666865348816</v>
      </c>
      <c r="AI2208" s="4">
        <v>-0.2195652425289154</v>
      </c>
      <c r="AJ2208" s="4">
        <v>2.737391471862793</v>
      </c>
      <c r="AK2208" s="4">
        <v>1</v>
      </c>
      <c r="AL2208" s="4">
        <v>0</v>
      </c>
      <c r="AM2208" s="4">
        <v>0.1599999964237213</v>
      </c>
      <c r="AN2208" s="4">
        <v>111115</v>
      </c>
      <c r="AO2208" s="4">
        <f>X2208*0.000001/(K2208*0.0001)</f>
        <v>0.8324656677246093</v>
      </c>
      <c r="AP2208" s="4">
        <f>(U2208-T2208)/(1000-U2208)*AO2208</f>
        <v>0.004706263872322976</v>
      </c>
      <c r="AQ2208" s="4">
        <f>(P2208+273.15)</f>
        <v>298.4382099151611</v>
      </c>
      <c r="AR2208" s="4">
        <f>(O2208+273.15)</f>
        <v>294.5752300262451</v>
      </c>
      <c r="AS2208" s="4">
        <f>(Y2208*AK2208+Z2208*AL2208)*AM2208</f>
        <v>319.8530201944777</v>
      </c>
      <c r="AT2208" s="4">
        <f>((AS2208+0.00000010773*(AR2208^4-AQ2208^4))-AP2208*44100)/(L2208*0.92*2*29.3+0.00000043092*AQ2208^3)</f>
        <v>0.7830057051510273</v>
      </c>
      <c r="AU2208" s="4">
        <f>0.61365*EXP(17.502*J2208/(240.97+J2208))</f>
        <v>3.234725329826845</v>
      </c>
      <c r="AV2208" s="4">
        <f>AU2208*1000/AA2208</f>
        <v>31.86567731777743</v>
      </c>
      <c r="AW2208" s="4">
        <f>(AV2208-U2208)</f>
        <v>11.71145864407138</v>
      </c>
      <c r="AX2208" s="4">
        <f>IF(D2208,P2208,(O2208+P2208)/2)</f>
        <v>23.35671997070312</v>
      </c>
      <c r="AY2208" s="4">
        <f>0.61365*EXP(17.502*AX2208/(240.97+AX2208))</f>
        <v>2.881179828195811</v>
      </c>
      <c r="AZ2208" s="4">
        <f>IF(AW2208&lt;&gt;0,(1000-(AV2208+U2208)/2)/AW2208*AP2208,0)</f>
        <v>0.3913990846964289</v>
      </c>
      <c r="BA2208" s="4">
        <f>U2208*AA2208/1000</f>
        <v>2.045880305526589</v>
      </c>
      <c r="BB2208" s="4">
        <f>(AY2208-BA2208)</f>
        <v>0.8352995226692221</v>
      </c>
      <c r="BC2208" s="4">
        <f>1/(1.6/F2208+1.37/N2208)</f>
        <v>0.2495686659733515</v>
      </c>
      <c r="BD2208" s="4">
        <f>G2208*AA2208*0.001</f>
        <v>28.45065326170507</v>
      </c>
      <c r="BE2208" s="4">
        <f>G2208/S2208</f>
        <v>0.7527794169292913</v>
      </c>
      <c r="BF2208" s="4">
        <f>(1-AP2208*AA2208/AU2208/F2208)*100</f>
        <v>67.46633561314663</v>
      </c>
      <c r="BG2208" s="4">
        <f>(S2208-E2208/(N2208/1.35))</f>
        <v>362.1252787450202</v>
      </c>
      <c r="BH2208" s="4">
        <f>E2208*BF2208/100/BG2208</f>
        <v>0.03993602714098379</v>
      </c>
    </row>
    <row r="2209" ht="16" customHeight="1">
      <c r="A2209" s="4">
        <v>2078</v>
      </c>
      <c r="B2209" t="s" s="2">
        <v>2270</v>
      </c>
      <c r="C2209" s="4">
        <v>12076.500031415373</v>
      </c>
      <c r="D2209" s="4">
        <v>0</v>
      </c>
      <c r="E2209" s="4">
        <f>(R2209-S2209*(1000-T2209)/(1000-U2209))*AO2209</f>
        <v>21.57916417110174</v>
      </c>
      <c r="F2209" s="4">
        <f>IF(AZ2209&lt;&gt;0,1/(1/AZ2209-1/N2209),0)</f>
        <v>0.4523674893453942</v>
      </c>
      <c r="G2209" s="4">
        <f>((BC2209-AP2209/2)*S2209-E2209)/(BC2209+AP2209/2)</f>
        <v>279.3579172000496</v>
      </c>
      <c r="H2209" s="4">
        <f>AP2209*1000</f>
        <v>4.703016864589513</v>
      </c>
      <c r="I2209" s="4">
        <f>(AU2209-BA2209)</f>
        <v>1.191604345661941</v>
      </c>
      <c r="J2209" s="4">
        <f>(P2209+AT2209*D2209)</f>
        <v>25.30399513244629</v>
      </c>
      <c r="K2209" s="4">
        <v>6</v>
      </c>
      <c r="L2209" s="4">
        <f>(K2209*AI2209+AJ2209)</f>
        <v>1.420000016689301</v>
      </c>
      <c r="M2209" s="4">
        <v>1</v>
      </c>
      <c r="N2209" s="4">
        <f>L2209*(M2209+1)*(M2209+1)/(M2209*M2209+1)</f>
        <v>2.840000033378601</v>
      </c>
      <c r="O2209" s="4">
        <v>21.41507148742676</v>
      </c>
      <c r="P2209" s="4">
        <v>25.30399513244629</v>
      </c>
      <c r="Q2209" s="4">
        <v>19.91140556335449</v>
      </c>
      <c r="R2209" s="4">
        <v>400.275634765625</v>
      </c>
      <c r="S2209" s="4">
        <v>372.2506408691406</v>
      </c>
      <c r="T2209" s="4">
        <v>14.62155723571777</v>
      </c>
      <c r="U2209" s="4">
        <v>20.15717697143555</v>
      </c>
      <c r="V2209" s="4">
        <v>57.95873641967773</v>
      </c>
      <c r="W2209" s="4">
        <v>79.90509796142578</v>
      </c>
      <c r="X2209" s="4">
        <v>499.4798278808594</v>
      </c>
      <c r="Y2209" s="4">
        <v>1999.051635742188</v>
      </c>
      <c r="Z2209" s="4">
        <v>238.4860229492188</v>
      </c>
      <c r="AA2209" s="4">
        <v>101.5102386474609</v>
      </c>
      <c r="AB2209" s="4">
        <v>8.065479278564453</v>
      </c>
      <c r="AC2209" s="4">
        <v>0.4420592188835144</v>
      </c>
      <c r="AD2209" s="4">
        <v>0.01984334364533424</v>
      </c>
      <c r="AE2209" s="4">
        <v>0.01495630014687777</v>
      </c>
      <c r="AF2209" s="4">
        <v>0.02582970075309277</v>
      </c>
      <c r="AG2209" s="4">
        <v>0.0176729578524828</v>
      </c>
      <c r="AH2209" s="4">
        <v>1</v>
      </c>
      <c r="AI2209" s="4">
        <v>-0.2195652425289154</v>
      </c>
      <c r="AJ2209" s="4">
        <v>2.737391471862793</v>
      </c>
      <c r="AK2209" s="4">
        <v>1</v>
      </c>
      <c r="AL2209" s="4">
        <v>0</v>
      </c>
      <c r="AM2209" s="4">
        <v>0.1599999964237213</v>
      </c>
      <c r="AN2209" s="4">
        <v>111115</v>
      </c>
      <c r="AO2209" s="4">
        <f>X2209*0.000001/(K2209*0.0001)</f>
        <v>0.8324663798014322</v>
      </c>
      <c r="AP2209" s="4">
        <f>(U2209-T2209)/(1000-U2209)*AO2209</f>
        <v>0.004703016864589513</v>
      </c>
      <c r="AQ2209" s="4">
        <f>(P2209+273.15)</f>
        <v>298.4539951324463</v>
      </c>
      <c r="AR2209" s="4">
        <f>(O2209+273.15)</f>
        <v>294.5650714874267</v>
      </c>
      <c r="AS2209" s="4">
        <f>(Y2209*AK2209+Z2209*AL2209)*AM2209</f>
        <v>319.8482545695842</v>
      </c>
      <c r="AT2209" s="4">
        <f>((AS2209+0.00000010773*(AR2209^4-AQ2209^4))-AP2209*44100)/(L2209*0.92*2*29.3+0.00000043092*AQ2209^3)</f>
        <v>0.7812365398988923</v>
      </c>
      <c r="AU2209" s="4">
        <f>0.61365*EXP(17.502*J2209/(240.97+J2209))</f>
        <v>3.237764190491467</v>
      </c>
      <c r="AV2209" s="4">
        <f>AU2209*1000/AA2209</f>
        <v>31.89593713532711</v>
      </c>
      <c r="AW2209" s="4">
        <f>(AV2209-U2209)</f>
        <v>11.73876016389157</v>
      </c>
      <c r="AX2209" s="4">
        <f>IF(D2209,P2209,(O2209+P2209)/2)</f>
        <v>23.35953330993652</v>
      </c>
      <c r="AY2209" s="4">
        <f>0.61365*EXP(17.502*AX2209/(240.97+AX2209))</f>
        <v>2.881669148509617</v>
      </c>
      <c r="AZ2209" s="4">
        <f>IF(AW2209&lt;&gt;0,(1000-(AV2209+U2209)/2)/AW2209*AP2209,0)</f>
        <v>0.3902127195621757</v>
      </c>
      <c r="BA2209" s="4">
        <f>U2209*AA2209/1000</f>
        <v>2.046159844829526</v>
      </c>
      <c r="BB2209" s="4">
        <f>(AY2209-BA2209)</f>
        <v>0.8355093036800905</v>
      </c>
      <c r="BC2209" s="4">
        <f>1/(1.6/F2209+1.37/N2209)</f>
        <v>0.2487969592999126</v>
      </c>
      <c r="BD2209" s="4">
        <f>G2209*AA2209*0.001</f>
        <v>28.35768884303467</v>
      </c>
      <c r="BE2209" s="4">
        <f>G2209/S2209</f>
        <v>0.7504565110963876</v>
      </c>
      <c r="BF2209" s="4">
        <f>(1-AP2209*AA2209/AU2209/F2209)*100</f>
        <v>67.40509018067964</v>
      </c>
      <c r="BG2209" s="4">
        <f>(S2209-E2209/(N2209/1.35))</f>
        <v>361.992939711183</v>
      </c>
      <c r="BH2209" s="4">
        <f>E2209*BF2209/100/BG2209</f>
        <v>0.0401815987940902</v>
      </c>
    </row>
    <row r="2210" ht="16" customHeight="1">
      <c r="A2210" s="4">
        <v>2079</v>
      </c>
      <c r="B2210" t="s" s="2">
        <v>2271</v>
      </c>
      <c r="C2210" s="4">
        <v>12081.500031303614</v>
      </c>
      <c r="D2210" s="4">
        <v>0</v>
      </c>
      <c r="E2210" s="4">
        <f>(R2210-S2210*(1000-T2210)/(1000-U2210))*AO2210</f>
        <v>21.66285973437154</v>
      </c>
      <c r="F2210" s="4">
        <f>IF(AZ2210&lt;&gt;0,1/(1/AZ2210-1/N2210),0)</f>
        <v>0.4512713454630725</v>
      </c>
      <c r="G2210" s="4">
        <f>((BC2210-AP2210/2)*S2210-E2210)/(BC2210+AP2210/2)</f>
        <v>278.7630331577658</v>
      </c>
      <c r="H2210" s="4">
        <f>AP2210*1000</f>
        <v>4.695593144685965</v>
      </c>
      <c r="I2210" s="4">
        <f>(AU2210-BA2210)</f>
        <v>1.192226808139785</v>
      </c>
      <c r="J2210" s="4">
        <f>(P2210+AT2210*D2210)</f>
        <v>25.30626678466797</v>
      </c>
      <c r="K2210" s="4">
        <v>6</v>
      </c>
      <c r="L2210" s="4">
        <f>(K2210*AI2210+AJ2210)</f>
        <v>1.420000016689301</v>
      </c>
      <c r="M2210" s="4">
        <v>1</v>
      </c>
      <c r="N2210" s="4">
        <f>L2210*(M2210+1)*(M2210+1)/(M2210*M2210+1)</f>
        <v>2.840000033378601</v>
      </c>
      <c r="O2210" s="4">
        <v>21.38918685913086</v>
      </c>
      <c r="P2210" s="4">
        <v>25.30626678466797</v>
      </c>
      <c r="Q2210" s="4">
        <v>19.81340408325195</v>
      </c>
      <c r="R2210" s="4">
        <v>400.296630859375</v>
      </c>
      <c r="S2210" s="4">
        <v>372.1753540039062</v>
      </c>
      <c r="T2210" s="4">
        <v>14.62836265563965</v>
      </c>
      <c r="U2210" s="4">
        <v>20.15515518188477</v>
      </c>
      <c r="V2210" s="4">
        <v>58.06768417358398</v>
      </c>
      <c r="W2210" s="4">
        <v>80.01486968994141</v>
      </c>
      <c r="X2210" s="4">
        <v>499.4889221191406</v>
      </c>
      <c r="Y2210" s="4">
        <v>1999.048217773438</v>
      </c>
      <c r="Z2210" s="4">
        <v>237.6254425048828</v>
      </c>
      <c r="AA2210" s="4">
        <v>101.5112457275391</v>
      </c>
      <c r="AB2210" s="4">
        <v>8.065479278564453</v>
      </c>
      <c r="AC2210" s="4">
        <v>0.4420592188835144</v>
      </c>
      <c r="AD2210" s="4">
        <v>0.01984334364533424</v>
      </c>
      <c r="AE2210" s="4">
        <v>0.01495630014687777</v>
      </c>
      <c r="AF2210" s="4">
        <v>0.02582970075309277</v>
      </c>
      <c r="AG2210" s="4">
        <v>0.0176729578524828</v>
      </c>
      <c r="AH2210" s="4">
        <v>1</v>
      </c>
      <c r="AI2210" s="4">
        <v>-0.2195652425289154</v>
      </c>
      <c r="AJ2210" s="4">
        <v>2.737391471862793</v>
      </c>
      <c r="AK2210" s="4">
        <v>1</v>
      </c>
      <c r="AL2210" s="4">
        <v>0</v>
      </c>
      <c r="AM2210" s="4">
        <v>0.1599999964237213</v>
      </c>
      <c r="AN2210" s="4">
        <v>111115</v>
      </c>
      <c r="AO2210" s="4">
        <f>X2210*0.000001/(K2210*0.0001)</f>
        <v>0.8324815368652342</v>
      </c>
      <c r="AP2210" s="4">
        <f>(U2210-T2210)/(1000-U2210)*AO2210</f>
        <v>0.004695593144685965</v>
      </c>
      <c r="AQ2210" s="4">
        <f>(P2210+273.15)</f>
        <v>298.4562667846679</v>
      </c>
      <c r="AR2210" s="4">
        <f>(O2210+273.15)</f>
        <v>294.5391868591308</v>
      </c>
      <c r="AS2210" s="4">
        <f>(Y2210*AK2210+Z2210*AL2210)*AM2210</f>
        <v>319.8477076945965</v>
      </c>
      <c r="AT2210" s="4">
        <f>((AS2210+0.00000010773*(AR2210^4-AQ2210^4))-AP2210*44100)/(L2210*0.92*2*29.3+0.00000043092*AQ2210^3)</f>
        <v>0.7814133136007164</v>
      </c>
      <c r="AU2210" s="4">
        <f>0.61365*EXP(17.502*J2210/(240.97+J2210))</f>
        <v>3.238201718484772</v>
      </c>
      <c r="AV2210" s="4">
        <f>AU2210*1000/AA2210</f>
        <v>31.89993084289653</v>
      </c>
      <c r="AW2210" s="4">
        <f>(AV2210-U2210)</f>
        <v>11.74477566101177</v>
      </c>
      <c r="AX2210" s="4">
        <f>IF(D2210,P2210,(O2210+P2210)/2)</f>
        <v>23.34772682189941</v>
      </c>
      <c r="AY2210" s="4">
        <f>0.61365*EXP(17.502*AX2210/(240.97+AX2210))</f>
        <v>2.879616149326211</v>
      </c>
      <c r="AZ2210" s="4">
        <f>IF(AW2210&lt;&gt;0,(1000-(AV2210+U2210)/2)/AW2210*AP2210,0)</f>
        <v>0.3893968283554244</v>
      </c>
      <c r="BA2210" s="4">
        <f>U2210*AA2210/1000</f>
        <v>2.045974910344987</v>
      </c>
      <c r="BB2210" s="4">
        <f>(AY2210-BA2210)</f>
        <v>0.8336412389812247</v>
      </c>
      <c r="BC2210" s="4">
        <f>1/(1.6/F2210+1.37/N2210)</f>
        <v>0.2482662933378384</v>
      </c>
      <c r="BD2210" s="4">
        <f>G2210*AA2210*0.001</f>
        <v>28.29758275863208</v>
      </c>
      <c r="BE2210" s="4">
        <f>G2210/S2210</f>
        <v>0.7490099227657079</v>
      </c>
      <c r="BF2210" s="4">
        <f>(1-AP2210*AA2210/AU2210/F2210)*100</f>
        <v>67.38157699187596</v>
      </c>
      <c r="BG2210" s="4">
        <f>(S2210-E2210/(N2210/1.35))</f>
        <v>361.8778679835943</v>
      </c>
      <c r="BH2210" s="4">
        <f>E2210*BF2210/100/BG2210</f>
        <v>0.0403361957223076</v>
      </c>
    </row>
    <row r="2211" ht="16" customHeight="1">
      <c r="A2211" s="4">
        <v>2080</v>
      </c>
      <c r="B2211" t="s" s="2">
        <v>2272</v>
      </c>
      <c r="C2211" s="4">
        <v>12087.000031180680</v>
      </c>
      <c r="D2211" s="4">
        <v>0</v>
      </c>
      <c r="E2211" s="4">
        <f>(R2211-S2211*(1000-T2211)/(1000-U2211))*AO2211</f>
        <v>21.66942678979657</v>
      </c>
      <c r="F2211" s="4">
        <f>IF(AZ2211&lt;&gt;0,1/(1/AZ2211-1/N2211),0)</f>
        <v>0.4508007647134451</v>
      </c>
      <c r="G2211" s="4">
        <f>((BC2211-AP2211/2)*S2211-E2211)/(BC2211+AP2211/2)</f>
        <v>278.5178631151417</v>
      </c>
      <c r="H2211" s="4">
        <f>AP2211*1000</f>
        <v>4.688815420361028</v>
      </c>
      <c r="I2211" s="4">
        <f>(AU2211-BA2211)</f>
        <v>1.191602591486663</v>
      </c>
      <c r="J2211" s="4">
        <f>(P2211+AT2211*D2211)</f>
        <v>25.30319976806641</v>
      </c>
      <c r="K2211" s="4">
        <v>6</v>
      </c>
      <c r="L2211" s="4">
        <f>(K2211*AI2211+AJ2211)</f>
        <v>1.420000016689301</v>
      </c>
      <c r="M2211" s="4">
        <v>1</v>
      </c>
      <c r="N2211" s="4">
        <f>L2211*(M2211+1)*(M2211+1)/(M2211*M2211+1)</f>
        <v>2.840000033378601</v>
      </c>
      <c r="O2211" s="4">
        <v>21.34406661987305</v>
      </c>
      <c r="P2211" s="4">
        <v>25.30319976806641</v>
      </c>
      <c r="Q2211" s="4">
        <v>19.69772911071777</v>
      </c>
      <c r="R2211" s="4">
        <v>400.1564331054688</v>
      </c>
      <c r="S2211" s="4">
        <v>372.0299072265625</v>
      </c>
      <c r="T2211" s="4">
        <v>14.63608741760254</v>
      </c>
      <c r="U2211" s="4">
        <v>20.1551399230957</v>
      </c>
      <c r="V2211" s="4">
        <v>58.2483024597168</v>
      </c>
      <c r="W2211" s="4">
        <v>80.22063446044922</v>
      </c>
      <c r="X2211" s="4">
        <v>499.4674377441406</v>
      </c>
      <c r="Y2211" s="4">
        <v>1999.1171875</v>
      </c>
      <c r="Z2211" s="4">
        <v>236.7040405273438</v>
      </c>
      <c r="AA2211" s="4">
        <v>101.5129852294922</v>
      </c>
      <c r="AB2211" s="4">
        <v>8.065479278564453</v>
      </c>
      <c r="AC2211" s="4">
        <v>0.4420592188835144</v>
      </c>
      <c r="AD2211" s="4">
        <v>0.01984334364533424</v>
      </c>
      <c r="AE2211" s="4">
        <v>0.01495630014687777</v>
      </c>
      <c r="AF2211" s="4">
        <v>0.02582970075309277</v>
      </c>
      <c r="AG2211" s="4">
        <v>0.0176729578524828</v>
      </c>
      <c r="AH2211" s="4">
        <v>0.6666666865348816</v>
      </c>
      <c r="AI2211" s="4">
        <v>-0.2195652425289154</v>
      </c>
      <c r="AJ2211" s="4">
        <v>2.737391471862793</v>
      </c>
      <c r="AK2211" s="4">
        <v>1</v>
      </c>
      <c r="AL2211" s="4">
        <v>0</v>
      </c>
      <c r="AM2211" s="4">
        <v>0.1599999964237213</v>
      </c>
      <c r="AN2211" s="4">
        <v>111115</v>
      </c>
      <c r="AO2211" s="4">
        <f>X2211*0.000001/(K2211*0.0001)</f>
        <v>0.8324457295735675</v>
      </c>
      <c r="AP2211" s="4">
        <f>(U2211-T2211)/(1000-U2211)*AO2211</f>
        <v>0.004688815420361028</v>
      </c>
      <c r="AQ2211" s="4">
        <f>(P2211+273.15)</f>
        <v>298.4531997680664</v>
      </c>
      <c r="AR2211" s="4">
        <f>(O2211+273.15)</f>
        <v>294.494066619873</v>
      </c>
      <c r="AS2211" s="4">
        <f>(Y2211*AK2211+Z2211*AL2211)*AM2211</f>
        <v>319.8587428505998</v>
      </c>
      <c r="AT2211" s="4">
        <f>((AS2211+0.00000010773*(AR2211^4-AQ2211^4))-AP2211*44100)/(L2211*0.92*2*29.3+0.00000043092*AQ2211^3)</f>
        <v>0.7796935324882908</v>
      </c>
      <c r="AU2211" s="4">
        <f>0.61365*EXP(17.502*J2211/(240.97+J2211))</f>
        <v>3.237611012798225</v>
      </c>
      <c r="AV2211" s="4">
        <f>AU2211*1000/AA2211</f>
        <v>31.89356519738732</v>
      </c>
      <c r="AW2211" s="4">
        <f>(AV2211-U2211)</f>
        <v>11.73842527429162</v>
      </c>
      <c r="AX2211" s="4">
        <f>IF(D2211,P2211,(O2211+P2211)/2)</f>
        <v>23.32363319396973</v>
      </c>
      <c r="AY2211" s="4">
        <f>0.61365*EXP(17.502*AX2211/(240.97+AX2211))</f>
        <v>2.875430540444643</v>
      </c>
      <c r="AZ2211" s="4">
        <f>IF(AW2211&lt;&gt;0,(1000-(AV2211+U2211)/2)/AW2211*AP2211,0)</f>
        <v>0.3890463949004648</v>
      </c>
      <c r="BA2211" s="4">
        <f>U2211*AA2211/1000</f>
        <v>2.046008421311563</v>
      </c>
      <c r="BB2211" s="4">
        <f>(AY2211-BA2211)</f>
        <v>0.8294221191330804</v>
      </c>
      <c r="BC2211" s="4">
        <f>1/(1.6/F2211+1.37/N2211)</f>
        <v>0.2480383807115772</v>
      </c>
      <c r="BD2211" s="4">
        <f>G2211*AA2211*0.001</f>
        <v>28.2731797245571</v>
      </c>
      <c r="BE2211" s="4">
        <f>G2211/S2211</f>
        <v>0.7486437453146128</v>
      </c>
      <c r="BF2211" s="4">
        <f>(1-AP2211*AA2211/AU2211/F2211)*100</f>
        <v>67.38815095718242</v>
      </c>
      <c r="BG2211" s="4">
        <f>(S2211-E2211/(N2211/1.35))</f>
        <v>361.7292995426169</v>
      </c>
      <c r="BH2211" s="4">
        <f>E2211*BF2211/100/BG2211</f>
        <v>0.04036893349565078</v>
      </c>
    </row>
    <row r="2212" ht="16" customHeight="1">
      <c r="A2212" s="4">
        <v>2081</v>
      </c>
      <c r="B2212" t="s" s="2">
        <v>2273</v>
      </c>
      <c r="C2212" s="4">
        <v>12092.000031068921</v>
      </c>
      <c r="D2212" s="4">
        <v>0</v>
      </c>
      <c r="E2212" s="4">
        <f>(R2212-S2212*(1000-T2212)/(1000-U2212))*AO2212</f>
        <v>21.778065376125</v>
      </c>
      <c r="F2212" s="4">
        <f>IF(AZ2212&lt;&gt;0,1/(1/AZ2212-1/N2212),0)</f>
        <v>0.4512017551793231</v>
      </c>
      <c r="G2212" s="4">
        <f>((BC2212-AP2212/2)*S2212-E2212)/(BC2212+AP2212/2)</f>
        <v>277.9685183329518</v>
      </c>
      <c r="H2212" s="4">
        <f>AP2212*1000</f>
        <v>4.685924294700245</v>
      </c>
      <c r="I2212" s="4">
        <f>(AU2212-BA2212)</f>
        <v>1.189968285531979</v>
      </c>
      <c r="J2212" s="4">
        <f>(P2212+AT2212*D2212)</f>
        <v>25.29648780822754</v>
      </c>
      <c r="K2212" s="4">
        <v>6</v>
      </c>
      <c r="L2212" s="4">
        <f>(K2212*AI2212+AJ2212)</f>
        <v>1.420000016689301</v>
      </c>
      <c r="M2212" s="4">
        <v>1</v>
      </c>
      <c r="N2212" s="4">
        <f>L2212*(M2212+1)*(M2212+1)/(M2212*M2212+1)</f>
        <v>2.840000033378601</v>
      </c>
      <c r="O2212" s="4">
        <v>21.29701805114746</v>
      </c>
      <c r="P2212" s="4">
        <v>25.29648780822754</v>
      </c>
      <c r="Q2212" s="4">
        <v>19.62240600585938</v>
      </c>
      <c r="R2212" s="4">
        <v>400.0890197753906</v>
      </c>
      <c r="S2212" s="4">
        <v>371.834228515625</v>
      </c>
      <c r="T2212" s="4">
        <v>14.64271354675293</v>
      </c>
      <c r="U2212" s="4">
        <v>20.15837478637695</v>
      </c>
      <c r="V2212" s="4">
        <v>58.43879699707031</v>
      </c>
      <c r="W2212" s="4">
        <v>80.45755004882812</v>
      </c>
      <c r="X2212" s="4">
        <v>499.4647216796875</v>
      </c>
      <c r="Y2212" s="4">
        <v>1999.1689453125</v>
      </c>
      <c r="Z2212" s="4">
        <v>235.987548828125</v>
      </c>
      <c r="AA2212" s="4">
        <v>101.5136566162109</v>
      </c>
      <c r="AB2212" s="4">
        <v>8.065479278564453</v>
      </c>
      <c r="AC2212" s="4">
        <v>0.4420592188835144</v>
      </c>
      <c r="AD2212" s="4">
        <v>0.01984334364533424</v>
      </c>
      <c r="AE2212" s="4">
        <v>0.01495630014687777</v>
      </c>
      <c r="AF2212" s="4">
        <v>0.02582970075309277</v>
      </c>
      <c r="AG2212" s="4">
        <v>0.0176729578524828</v>
      </c>
      <c r="AH2212" s="4">
        <v>0.6666666865348816</v>
      </c>
      <c r="AI2212" s="4">
        <v>-0.2195652425289154</v>
      </c>
      <c r="AJ2212" s="4">
        <v>2.737391471862793</v>
      </c>
      <c r="AK2212" s="4">
        <v>1</v>
      </c>
      <c r="AL2212" s="4">
        <v>0</v>
      </c>
      <c r="AM2212" s="4">
        <v>0.1599999964237213</v>
      </c>
      <c r="AN2212" s="4">
        <v>111115</v>
      </c>
      <c r="AO2212" s="4">
        <f>X2212*0.000001/(K2212*0.0001)</f>
        <v>0.8324412027994791</v>
      </c>
      <c r="AP2212" s="4">
        <f>(U2212-T2212)/(1000-U2212)*AO2212</f>
        <v>0.004685924294700244</v>
      </c>
      <c r="AQ2212" s="4">
        <f>(P2212+273.15)</f>
        <v>298.4464878082275</v>
      </c>
      <c r="AR2212" s="4">
        <f>(O2212+273.15)</f>
        <v>294.4470180511474</v>
      </c>
      <c r="AS2212" s="4">
        <f>(Y2212*AK2212+Z2212*AL2212)*AM2212</f>
        <v>319.8670241004147</v>
      </c>
      <c r="AT2212" s="4">
        <f>((AS2212+0.00000010773*(AR2212^4-AQ2212^4))-AP2212*44100)/(L2212*0.92*2*29.3+0.00000043092*AQ2212^3)</f>
        <v>0.7762346340715899</v>
      </c>
      <c r="AU2212" s="4">
        <f>0.61365*EXP(17.502*J2212/(240.97+J2212))</f>
        <v>3.236318621537134</v>
      </c>
      <c r="AV2212" s="4">
        <f>AU2212*1000/AA2212</f>
        <v>31.88062305520693</v>
      </c>
      <c r="AW2212" s="4">
        <f>(AV2212-U2212)</f>
        <v>11.72224826882998</v>
      </c>
      <c r="AX2212" s="4">
        <f>IF(D2212,P2212,(O2212+P2212)/2)</f>
        <v>23.2967529296875</v>
      </c>
      <c r="AY2212" s="4">
        <f>0.61365*EXP(17.502*AX2212/(240.97+AX2212))</f>
        <v>2.870767110778953</v>
      </c>
      <c r="AZ2212" s="4">
        <f>IF(AW2212&lt;&gt;0,(1000-(AV2212+U2212)/2)/AW2212*AP2212,0)</f>
        <v>0.3893450119724278</v>
      </c>
      <c r="BA2212" s="4">
        <f>U2212*AA2212/1000</f>
        <v>2.046350336005155</v>
      </c>
      <c r="BB2212" s="4">
        <f>(AY2212-BA2212)</f>
        <v>0.8244167747737978</v>
      </c>
      <c r="BC2212" s="4">
        <f>1/(1.6/F2212+1.37/N2212)</f>
        <v>0.2482325928168009</v>
      </c>
      <c r="BD2212" s="4">
        <f>G2212*AA2212*0.001</f>
        <v>28.2176007201682</v>
      </c>
      <c r="BE2212" s="4">
        <f>G2212/S2212</f>
        <v>0.7475603293505595</v>
      </c>
      <c r="BF2212" s="4">
        <f>(1-AP2212*AA2212/AU2212/F2212)*100</f>
        <v>67.42400519043883</v>
      </c>
      <c r="BG2212" s="4">
        <f>(S2212-E2212/(N2212/1.35))</f>
        <v>361.481979250757</v>
      </c>
      <c r="BH2212" s="4">
        <f>E2212*BF2212/100/BG2212</f>
        <v>0.04062068034486932</v>
      </c>
    </row>
    <row r="2213" ht="16" customHeight="1">
      <c r="A2213" s="4">
        <v>2082</v>
      </c>
      <c r="B2213" t="s" s="2">
        <v>2274</v>
      </c>
      <c r="C2213" s="4">
        <v>12097.000030957162</v>
      </c>
      <c r="D2213" s="4">
        <v>0</v>
      </c>
      <c r="E2213" s="4">
        <f>(R2213-S2213*(1000-T2213)/(1000-U2213))*AO2213</f>
        <v>21.91430067595918</v>
      </c>
      <c r="F2213" s="4">
        <f>IF(AZ2213&lt;&gt;0,1/(1/AZ2213-1/N2213),0)</f>
        <v>0.4520669298869825</v>
      </c>
      <c r="G2213" s="4">
        <f>((BC2213-AP2213/2)*S2213-E2213)/(BC2213+AP2213/2)</f>
        <v>277.4155050188984</v>
      </c>
      <c r="H2213" s="4">
        <f>AP2213*1000</f>
        <v>4.68380614103024</v>
      </c>
      <c r="I2213" s="4">
        <f>(AU2213-BA2213)</f>
        <v>1.187478295778571</v>
      </c>
      <c r="J2213" s="4">
        <f>(P2213+AT2213*D2213)</f>
        <v>25.28605461120605</v>
      </c>
      <c r="K2213" s="4">
        <v>6</v>
      </c>
      <c r="L2213" s="4">
        <f>(K2213*AI2213+AJ2213)</f>
        <v>1.420000016689301</v>
      </c>
      <c r="M2213" s="4">
        <v>1</v>
      </c>
      <c r="N2213" s="4">
        <f>L2213*(M2213+1)*(M2213+1)/(M2213*M2213+1)</f>
        <v>2.840000033378601</v>
      </c>
      <c r="O2213" s="4">
        <v>21.25297927856445</v>
      </c>
      <c r="P2213" s="4">
        <v>25.28605461120605</v>
      </c>
      <c r="Q2213" s="4">
        <v>19.56962013244629</v>
      </c>
      <c r="R2213" s="4">
        <v>400.0785217285156</v>
      </c>
      <c r="S2213" s="4">
        <v>371.661376953125</v>
      </c>
      <c r="T2213" s="4">
        <v>14.64981174468994</v>
      </c>
      <c r="U2213" s="4">
        <v>20.16307258605957</v>
      </c>
      <c r="V2213" s="4">
        <v>58.6263542175293</v>
      </c>
      <c r="W2213" s="4">
        <v>80.69412994384766</v>
      </c>
      <c r="X2213" s="4">
        <v>499.4539184570312</v>
      </c>
      <c r="Y2213" s="4">
        <v>1999.224975585938</v>
      </c>
      <c r="Z2213" s="4">
        <v>235.3080444335938</v>
      </c>
      <c r="AA2213" s="4">
        <v>101.5139083862305</v>
      </c>
      <c r="AB2213" s="4">
        <v>8.065479278564453</v>
      </c>
      <c r="AC2213" s="4">
        <v>0.4420592188835144</v>
      </c>
      <c r="AD2213" s="4">
        <v>0.01984334364533424</v>
      </c>
      <c r="AE2213" s="4">
        <v>0.01495630014687777</v>
      </c>
      <c r="AF2213" s="4">
        <v>0.02582970075309277</v>
      </c>
      <c r="AG2213" s="4">
        <v>0.0176729578524828</v>
      </c>
      <c r="AH2213" s="4">
        <v>0.6666666865348816</v>
      </c>
      <c r="AI2213" s="4">
        <v>-0.2195652425289154</v>
      </c>
      <c r="AJ2213" s="4">
        <v>2.737391471862793</v>
      </c>
      <c r="AK2213" s="4">
        <v>1</v>
      </c>
      <c r="AL2213" s="4">
        <v>0</v>
      </c>
      <c r="AM2213" s="4">
        <v>0.1599999964237213</v>
      </c>
      <c r="AN2213" s="4">
        <v>111115</v>
      </c>
      <c r="AO2213" s="4">
        <f>X2213*0.000001/(K2213*0.0001)</f>
        <v>0.8324231974283852</v>
      </c>
      <c r="AP2213" s="4">
        <f>(U2213-T2213)/(1000-U2213)*AO2213</f>
        <v>0.00468380614103024</v>
      </c>
      <c r="AQ2213" s="4">
        <f>(P2213+273.15)</f>
        <v>298.436054611206</v>
      </c>
      <c r="AR2213" s="4">
        <f>(O2213+273.15)</f>
        <v>294.4029792785644</v>
      </c>
      <c r="AS2213" s="4">
        <f>(Y2213*AK2213+Z2213*AL2213)*AM2213</f>
        <v>319.8759889439643</v>
      </c>
      <c r="AT2213" s="4">
        <f>((AS2213+0.00000010773*(AR2213^4-AQ2213^4))-AP2213*44100)/(L2213*0.92*2*29.3+0.00000043092*AQ2213^3)</f>
        <v>0.7732629786544228</v>
      </c>
      <c r="AU2213" s="4">
        <f>0.61365*EXP(17.502*J2213/(240.97+J2213))</f>
        <v>3.234310599064737</v>
      </c>
      <c r="AV2213" s="4">
        <f>AU2213*1000/AA2213</f>
        <v>31.860763224278</v>
      </c>
      <c r="AW2213" s="4">
        <f>(AV2213-U2213)</f>
        <v>11.69769063821843</v>
      </c>
      <c r="AX2213" s="4">
        <f>IF(D2213,P2213,(O2213+P2213)/2)</f>
        <v>23.26951694488525</v>
      </c>
      <c r="AY2213" s="4">
        <f>0.61365*EXP(17.502*AX2213/(240.97+AX2213))</f>
        <v>2.866048716168843</v>
      </c>
      <c r="AZ2213" s="4">
        <f>IF(AW2213&lt;&gt;0,(1000-(AV2213+U2213)/2)/AW2213*AP2213,0)</f>
        <v>0.3899890586353232</v>
      </c>
      <c r="BA2213" s="4">
        <f>U2213*AA2213/1000</f>
        <v>2.046832303286166</v>
      </c>
      <c r="BB2213" s="4">
        <f>(AY2213-BA2213)</f>
        <v>0.8192164128826764</v>
      </c>
      <c r="BC2213" s="4">
        <f>1/(1.6/F2213+1.37/N2213)</f>
        <v>0.2486514829551844</v>
      </c>
      <c r="BD2213" s="4">
        <f>G2213*AA2213*0.001</f>
        <v>28.16153216140831</v>
      </c>
      <c r="BE2213" s="4">
        <f>G2213/S2213</f>
        <v>0.7464200539026868</v>
      </c>
      <c r="BF2213" s="4">
        <f>(1-AP2213*AA2213/AU2213/F2213)*100</f>
        <v>67.48078911794676</v>
      </c>
      <c r="BG2213" s="4">
        <f>(S2213-E2213/(N2213/1.35))</f>
        <v>361.2443679514209</v>
      </c>
      <c r="BH2213" s="4">
        <f>E2213*BF2213/100/BG2213</f>
        <v>0.04093612063678024</v>
      </c>
    </row>
    <row r="2214" ht="29" customHeight="1">
      <c r="A2214" t="s" s="2">
        <v>9</v>
      </c>
      <c r="B2214" t="s" s="5">
        <v>2275</v>
      </c>
      <c r="C2214" s="3"/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  <c r="AI2214" s="3"/>
      <c r="AJ2214" s="3"/>
      <c r="AK2214" s="3"/>
      <c r="AL2214" s="3"/>
      <c r="AM2214" s="3"/>
      <c r="AN2214" s="3"/>
      <c r="AO2214" s="3"/>
      <c r="AP2214" s="3"/>
      <c r="AQ2214" s="3"/>
      <c r="AR2214" s="3"/>
      <c r="AS2214" s="3"/>
      <c r="AT2214" s="3"/>
      <c r="AU2214" s="3"/>
      <c r="AV2214" s="3"/>
      <c r="AW2214" s="3"/>
      <c r="AX2214" s="3"/>
      <c r="AY2214" s="3"/>
      <c r="AZ2214" s="3"/>
      <c r="BA2214" s="3"/>
      <c r="BB2214" s="3"/>
      <c r="BC2214" s="3"/>
      <c r="BD2214" s="3"/>
      <c r="BE2214" s="3"/>
      <c r="BF2214" s="3"/>
      <c r="BG2214" s="3"/>
      <c r="BH2214" s="3"/>
    </row>
    <row r="2215" ht="16" customHeight="1">
      <c r="A2215" s="4">
        <v>2083</v>
      </c>
      <c r="B2215" t="s" s="2">
        <v>2276</v>
      </c>
      <c r="C2215" s="4">
        <v>12102.500030834228</v>
      </c>
      <c r="D2215" s="4">
        <v>0</v>
      </c>
      <c r="E2215" s="4">
        <f>(R2215-S2215*(1000-T2215)/(1000-U2215))*AO2215</f>
        <v>22.11107097425487</v>
      </c>
      <c r="F2215" s="4">
        <f>IF(AZ2215&lt;&gt;0,1/(1/AZ2215-1/N2215),0)</f>
        <v>0.4535244043492604</v>
      </c>
      <c r="G2215" s="4">
        <f>((BC2215-AP2215/2)*S2215-E2215)/(BC2215+AP2215/2)</f>
        <v>276.7792720486438</v>
      </c>
      <c r="H2215" s="4">
        <f>AP2215*1000</f>
        <v>4.680773538378152</v>
      </c>
      <c r="I2215" s="4">
        <f>(AU2215-BA2215)</f>
        <v>1.183433564557644</v>
      </c>
      <c r="J2215" s="4">
        <f>(P2215+AT2215*D2215)</f>
        <v>25.2664737701416</v>
      </c>
      <c r="K2215" s="4">
        <v>6</v>
      </c>
      <c r="L2215" s="4">
        <f>(K2215*AI2215+AJ2215)</f>
        <v>1.420000016689301</v>
      </c>
      <c r="M2215" s="4">
        <v>1</v>
      </c>
      <c r="N2215" s="4">
        <f>L2215*(M2215+1)*(M2215+1)/(M2215*M2215+1)</f>
        <v>2.840000033378601</v>
      </c>
      <c r="O2215" s="4">
        <v>21.20913505554199</v>
      </c>
      <c r="P2215" s="4">
        <v>25.2664737701416</v>
      </c>
      <c r="Q2215" s="4">
        <v>19.52660751342773</v>
      </c>
      <c r="R2215" s="4">
        <v>400.1871948242188</v>
      </c>
      <c r="S2215" s="4">
        <v>371.536621093750</v>
      </c>
      <c r="T2215" s="4">
        <v>14.65643119812012</v>
      </c>
      <c r="U2215" s="4">
        <v>20.16593360900879</v>
      </c>
      <c r="V2215" s="4">
        <v>58.81367874145508</v>
      </c>
      <c r="W2215" s="4">
        <v>80.92722320556641</v>
      </c>
      <c r="X2215" s="4">
        <v>499.4695739746094</v>
      </c>
      <c r="Y2215" s="4">
        <v>1999.321411132812</v>
      </c>
      <c r="Z2215" s="4">
        <v>234.7597808837891</v>
      </c>
      <c r="AA2215" s="4">
        <v>101.5133438110352</v>
      </c>
      <c r="AB2215" s="4">
        <v>8.065479278564453</v>
      </c>
      <c r="AC2215" s="4">
        <v>0.4420592188835144</v>
      </c>
      <c r="AD2215" s="4">
        <v>0.01984334364533424</v>
      </c>
      <c r="AE2215" s="4">
        <v>0.01495630014687777</v>
      </c>
      <c r="AF2215" s="4">
        <v>0.02582970075309277</v>
      </c>
      <c r="AG2215" s="4">
        <v>0.0176729578524828</v>
      </c>
      <c r="AH2215" s="4">
        <v>1</v>
      </c>
      <c r="AI2215" s="4">
        <v>-0.2195652425289154</v>
      </c>
      <c r="AJ2215" s="4">
        <v>2.737391471862793</v>
      </c>
      <c r="AK2215" s="4">
        <v>1</v>
      </c>
      <c r="AL2215" s="4">
        <v>0</v>
      </c>
      <c r="AM2215" s="4">
        <v>0.1599999964237213</v>
      </c>
      <c r="AN2215" s="4">
        <v>111125</v>
      </c>
      <c r="AO2215" s="4">
        <f>X2215*0.000001/(K2215*0.0001)</f>
        <v>0.8324492899576822</v>
      </c>
      <c r="AP2215" s="4">
        <f>(U2215-T2215)/(1000-U2215)*AO2215</f>
        <v>0.004680773538378152</v>
      </c>
      <c r="AQ2215" s="4">
        <f>(P2215+273.15)</f>
        <v>298.4164737701416</v>
      </c>
      <c r="AR2215" s="4">
        <f>(O2215+273.15)</f>
        <v>294.359135055542</v>
      </c>
      <c r="AS2215" s="4">
        <f>(Y2215*AK2215+Z2215*AL2215)*AM2215</f>
        <v>319.8914186311194</v>
      </c>
      <c r="AT2215" s="4">
        <f>((AS2215+0.00000010773*(AR2215^4-AQ2215^4))-AP2215*44100)/(L2215*0.92*2*29.3+0.00000043092*AQ2215^3)</f>
        <v>0.7720491320164324</v>
      </c>
      <c r="AU2215" s="4">
        <f>0.61365*EXP(17.502*J2215/(240.97+J2215))</f>
        <v>3.230544916279462</v>
      </c>
      <c r="AV2215" s="4">
        <f>AU2215*1000/AA2215</f>
        <v>31.8238449744405</v>
      </c>
      <c r="AW2215" s="4">
        <f>(AV2215-U2215)</f>
        <v>11.65791136543171</v>
      </c>
      <c r="AX2215" s="4">
        <f>IF(D2215,P2215,(O2215+P2215)/2)</f>
        <v>23.2378044128418</v>
      </c>
      <c r="AY2215" s="4">
        <f>0.61365*EXP(17.502*AX2215/(240.97+AX2215))</f>
        <v>2.860563347738079</v>
      </c>
      <c r="AZ2215" s="4">
        <f>IF(AW2215&lt;&gt;0,(1000-(AV2215+U2215)/2)/AW2215*AP2215,0)</f>
        <v>0.3910732553660608</v>
      </c>
      <c r="BA2215" s="4">
        <f>U2215*AA2215/1000</f>
        <v>2.047111351721818</v>
      </c>
      <c r="BB2215" s="4">
        <f>(AY2215-BA2215)</f>
        <v>0.8134519960162612</v>
      </c>
      <c r="BC2215" s="4">
        <f>1/(1.6/F2215+1.37/N2215)</f>
        <v>0.2493567111250948</v>
      </c>
      <c r="BD2215" s="4">
        <f>G2215*AA2215*0.001</f>
        <v>28.09678940324201</v>
      </c>
      <c r="BE2215" s="4">
        <f>G2215/S2215</f>
        <v>0.7449582526585017</v>
      </c>
      <c r="BF2215" s="4">
        <f>(1-AP2215*AA2215/AU2215/F2215)*100</f>
        <v>67.5687029460851</v>
      </c>
      <c r="BG2215" s="4">
        <f>(S2215-E2215/(N2215/1.35))</f>
        <v>361.0260769161384</v>
      </c>
      <c r="BH2215" s="4">
        <f>E2215*BF2215/100/BG2215</f>
        <v>0.04138250619570263</v>
      </c>
    </row>
    <row r="2216" ht="16" customHeight="1">
      <c r="A2216" s="4">
        <v>2084</v>
      </c>
      <c r="B2216" t="s" s="2">
        <v>2277</v>
      </c>
      <c r="C2216" s="4">
        <v>12107.500030722469</v>
      </c>
      <c r="D2216" s="4">
        <v>0</v>
      </c>
      <c r="E2216" s="4">
        <f>(R2216-S2216*(1000-T2216)/(1000-U2216))*AO2216</f>
        <v>26.78715043814314</v>
      </c>
      <c r="F2216" s="4">
        <f>IF(AZ2216&lt;&gt;0,1/(1/AZ2216-1/N2216),0)</f>
        <v>0.4552513332157589</v>
      </c>
      <c r="G2216" s="4">
        <f>((BC2216-AP2216/2)*S2216-E2216)/(BC2216+AP2216/2)</f>
        <v>259.6212184042716</v>
      </c>
      <c r="H2216" s="4">
        <f>AP2216*1000</f>
        <v>4.676654673022096</v>
      </c>
      <c r="I2216" s="4">
        <f>(AU2216-BA2216)</f>
        <v>1.178555381375411</v>
      </c>
      <c r="J2216" s="4">
        <f>(P2216+AT2216*D2216)</f>
        <v>25.24203681945801</v>
      </c>
      <c r="K2216" s="4">
        <v>6</v>
      </c>
      <c r="L2216" s="4">
        <f>(K2216*AI2216+AJ2216)</f>
        <v>1.420000016689301</v>
      </c>
      <c r="M2216" s="4">
        <v>1</v>
      </c>
      <c r="N2216" s="4">
        <f>L2216*(M2216+1)*(M2216+1)/(M2216*M2216+1)</f>
        <v>2.840000033378601</v>
      </c>
      <c r="O2216" s="4">
        <v>21.17352867126465</v>
      </c>
      <c r="P2216" s="4">
        <v>25.24203681945801</v>
      </c>
      <c r="Q2216" s="4">
        <v>19.49457359313965</v>
      </c>
      <c r="R2216" s="4">
        <v>406.8683471679688</v>
      </c>
      <c r="S2216" s="4">
        <v>372.5965576171875</v>
      </c>
      <c r="T2216" s="4">
        <v>14.66306114196777</v>
      </c>
      <c r="U2216" s="4">
        <v>20.16768074035645</v>
      </c>
      <c r="V2216" s="4">
        <v>58.97223663330078</v>
      </c>
      <c r="W2216" s="4">
        <v>81.1168212890625</v>
      </c>
      <c r="X2216" s="4">
        <v>499.4718322753906</v>
      </c>
      <c r="Y2216" s="4">
        <v>1999.428833007812</v>
      </c>
      <c r="Z2216" s="4">
        <v>234.313232421875</v>
      </c>
      <c r="AA2216" s="4">
        <v>101.513671875</v>
      </c>
      <c r="AB2216" s="4">
        <v>8.065479278564453</v>
      </c>
      <c r="AC2216" s="4">
        <v>0.4420592188835144</v>
      </c>
      <c r="AD2216" s="4">
        <v>0.01984334364533424</v>
      </c>
      <c r="AE2216" s="4">
        <v>0.01495630014687777</v>
      </c>
      <c r="AF2216" s="4">
        <v>0.02582970075309277</v>
      </c>
      <c r="AG2216" s="4">
        <v>0.0176729578524828</v>
      </c>
      <c r="AH2216" s="4">
        <v>0.6666666865348816</v>
      </c>
      <c r="AI2216" s="4">
        <v>-0.2195652425289154</v>
      </c>
      <c r="AJ2216" s="4">
        <v>2.737391471862793</v>
      </c>
      <c r="AK2216" s="4">
        <v>1</v>
      </c>
      <c r="AL2216" s="4">
        <v>0</v>
      </c>
      <c r="AM2216" s="4">
        <v>0.1599999964237213</v>
      </c>
      <c r="AN2216" s="4">
        <v>111125</v>
      </c>
      <c r="AO2216" s="4">
        <f>X2216*0.000001/(K2216*0.0001)</f>
        <v>0.8324530537923175</v>
      </c>
      <c r="AP2216" s="4">
        <f>(U2216-T2216)/(1000-U2216)*AO2216</f>
        <v>0.004676654673022096</v>
      </c>
      <c r="AQ2216" s="4">
        <f>(P2216+273.15)</f>
        <v>298.392036819458</v>
      </c>
      <c r="AR2216" s="4">
        <f>(O2216+273.15)</f>
        <v>294.3235286712646</v>
      </c>
      <c r="AS2216" s="4">
        <f>(Y2216*AK2216+Z2216*AL2216)*AM2216</f>
        <v>319.9086061307353</v>
      </c>
      <c r="AT2216" s="4">
        <f>((AS2216+0.00000010773*(AR2216^4-AQ2216^4))-AP2216*44100)/(L2216*0.92*2*29.3+0.00000043092*AQ2216^3)</f>
        <v>0.7730665515707373</v>
      </c>
      <c r="AU2216" s="4">
        <f>0.61365*EXP(17.502*J2216/(240.97+J2216))</f>
        <v>3.225850706531712</v>
      </c>
      <c r="AV2216" s="4">
        <f>AU2216*1000/AA2216</f>
        <v>31.77749998545909</v>
      </c>
      <c r="AW2216" s="4">
        <f>(AV2216-U2216)</f>
        <v>11.60981924510265</v>
      </c>
      <c r="AX2216" s="4">
        <f>IF(D2216,P2216,(O2216+P2216)/2)</f>
        <v>23.20778274536133</v>
      </c>
      <c r="AY2216" s="4">
        <f>0.61365*EXP(17.502*AX2216/(240.97+AX2216))</f>
        <v>2.855378914894465</v>
      </c>
      <c r="AZ2216" s="4">
        <f>IF(AW2216&lt;&gt;0,(1000-(AV2216+U2216)/2)/AW2216*AP2216,0)</f>
        <v>0.392356654377063</v>
      </c>
      <c r="BA2216" s="4">
        <f>U2216*AA2216/1000</f>
        <v>2.047295325156301</v>
      </c>
      <c r="BB2216" s="4">
        <f>(AY2216-BA2216)</f>
        <v>0.8080835897381644</v>
      </c>
      <c r="BC2216" s="4">
        <f>1/(1.6/F2216+1.37/N2216)</f>
        <v>0.250191614766233</v>
      </c>
      <c r="BD2216" s="4">
        <f>G2216*AA2216*0.001</f>
        <v>26.35510317687894</v>
      </c>
      <c r="BE2216" s="4">
        <f>G2216/S2216</f>
        <v>0.6967890955960232</v>
      </c>
      <c r="BF2216" s="4">
        <f>(1-AP2216*AA2216/AU2216/F2216)*100</f>
        <v>67.67307847002178</v>
      </c>
      <c r="BG2216" s="4">
        <f>(S2216-E2216/(N2216/1.35))</f>
        <v>359.8632292135</v>
      </c>
      <c r="BH2216" s="4">
        <f>E2216*BF2216/100/BG2216</f>
        <v>0.05037383056753648</v>
      </c>
    </row>
    <row r="2217" ht="16" customHeight="1">
      <c r="A2217" s="4">
        <v>2085</v>
      </c>
      <c r="B2217" t="s" s="2">
        <v>2278</v>
      </c>
      <c r="C2217" s="4">
        <v>12112.500030610710</v>
      </c>
      <c r="D2217" s="4">
        <v>0</v>
      </c>
      <c r="E2217" s="4">
        <f>(R2217-S2217*(1000-T2217)/(1000-U2217))*AO2217</f>
        <v>44.95643191034175</v>
      </c>
      <c r="F2217" s="4">
        <f>IF(AZ2217&lt;&gt;0,1/(1/AZ2217-1/N2217),0)</f>
        <v>0.4564816444440509</v>
      </c>
      <c r="G2217" s="4">
        <f>((BC2217-AP2217/2)*S2217-E2217)/(BC2217+AP2217/2)</f>
        <v>199.0432646472674</v>
      </c>
      <c r="H2217" s="4">
        <f>AP2217*1000</f>
        <v>4.672910215268514</v>
      </c>
      <c r="I2217" s="4">
        <f>(AU2217-BA2217)</f>
        <v>1.174897759138103</v>
      </c>
      <c r="J2217" s="4">
        <f>(P2217+AT2217*D2217)</f>
        <v>25.22370338439941</v>
      </c>
      <c r="K2217" s="4">
        <v>6</v>
      </c>
      <c r="L2217" s="4">
        <f>(K2217*AI2217+AJ2217)</f>
        <v>1.420000016689301</v>
      </c>
      <c r="M2217" s="4">
        <v>1</v>
      </c>
      <c r="N2217" s="4">
        <f>L2217*(M2217+1)*(M2217+1)/(M2217*M2217+1)</f>
        <v>2.840000033378601</v>
      </c>
      <c r="O2217" s="4">
        <v>21.14141845703125</v>
      </c>
      <c r="P2217" s="4">
        <v>25.22370338439941</v>
      </c>
      <c r="Q2217" s="4">
        <v>19.46597099304199</v>
      </c>
      <c r="R2217" s="4">
        <v>439.8942260742188</v>
      </c>
      <c r="S2217" s="4">
        <v>383.7348937988281</v>
      </c>
      <c r="T2217" s="4">
        <v>14.66878128051758</v>
      </c>
      <c r="U2217" s="4">
        <v>20.16903495788574</v>
      </c>
      <c r="V2217" s="4">
        <v>59.11438751220703</v>
      </c>
      <c r="W2217" s="4">
        <v>81.28604888916016</v>
      </c>
      <c r="X2217" s="4">
        <v>499.4673767089844</v>
      </c>
      <c r="Y2217" s="4">
        <v>1999.509155273438</v>
      </c>
      <c r="Z2217" s="4">
        <v>233.9375915527344</v>
      </c>
      <c r="AA2217" s="4">
        <v>101.513786315918</v>
      </c>
      <c r="AB2217" s="4">
        <v>8.065479278564453</v>
      </c>
      <c r="AC2217" s="4">
        <v>0.4420592188835144</v>
      </c>
      <c r="AD2217" s="4">
        <v>0.01984334364533424</v>
      </c>
      <c r="AE2217" s="4">
        <v>0.01495630014687777</v>
      </c>
      <c r="AF2217" s="4">
        <v>0.02582970075309277</v>
      </c>
      <c r="AG2217" s="4">
        <v>0.0176729578524828</v>
      </c>
      <c r="AH2217" s="4">
        <v>0.6666666865348816</v>
      </c>
      <c r="AI2217" s="4">
        <v>-0.2195652425289154</v>
      </c>
      <c r="AJ2217" s="4">
        <v>2.737391471862793</v>
      </c>
      <c r="AK2217" s="4">
        <v>1</v>
      </c>
      <c r="AL2217" s="4">
        <v>0</v>
      </c>
      <c r="AM2217" s="4">
        <v>0.1599999964237213</v>
      </c>
      <c r="AN2217" s="4">
        <v>111115</v>
      </c>
      <c r="AO2217" s="4">
        <f>X2217*0.000001/(K2217*0.0001)</f>
        <v>0.8324456278483072</v>
      </c>
      <c r="AP2217" s="4">
        <f>(U2217-T2217)/(1000-U2217)*AO2217</f>
        <v>0.004672910215268514</v>
      </c>
      <c r="AQ2217" s="4">
        <f>(P2217+273.15)</f>
        <v>298.3737033843994</v>
      </c>
      <c r="AR2217" s="4">
        <f>(O2217+273.15)</f>
        <v>294.2914184570312</v>
      </c>
      <c r="AS2217" s="4">
        <f>(Y2217*AK2217+Z2217*AL2217)*AM2217</f>
        <v>319.921457692948</v>
      </c>
      <c r="AT2217" s="4">
        <f>((AS2217+0.00000010773*(AR2217^4-AQ2217^4))-AP2217*44100)/(L2217*0.92*2*29.3+0.00000043092*AQ2217^3)</f>
        <v>0.7734842485783824</v>
      </c>
      <c r="AU2217" s="4">
        <f>0.61365*EXP(17.502*J2217/(240.97+J2217))</f>
        <v>3.222332864051196</v>
      </c>
      <c r="AV2217" s="4">
        <f>AU2217*1000/AA2217</f>
        <v>31.74281032157615</v>
      </c>
      <c r="AW2217" s="4">
        <f>(AV2217-U2217)</f>
        <v>11.57377536369041</v>
      </c>
      <c r="AX2217" s="4">
        <f>IF(D2217,P2217,(O2217+P2217)/2)</f>
        <v>23.18256092071533</v>
      </c>
      <c r="AY2217" s="4">
        <f>0.61365*EXP(17.502*AX2217/(240.97+AX2217))</f>
        <v>2.851029720383051</v>
      </c>
      <c r="AZ2217" s="4">
        <f>IF(AW2217&lt;&gt;0,(1000-(AV2217+U2217)/2)/AW2217*AP2217,0)</f>
        <v>0.3932701626038186</v>
      </c>
      <c r="BA2217" s="4">
        <f>U2217*AA2217/1000</f>
        <v>2.047435104913093</v>
      </c>
      <c r="BB2217" s="4">
        <f>(AY2217-BA2217)</f>
        <v>0.8035946154699576</v>
      </c>
      <c r="BC2217" s="4">
        <f>1/(1.6/F2217+1.37/N2217)</f>
        <v>0.250785956721685</v>
      </c>
      <c r="BD2217" s="4">
        <f>G2217*AA2217*0.001</f>
        <v>20.20563543502541</v>
      </c>
      <c r="BE2217" s="4">
        <f>G2217/S2217</f>
        <v>0.5186999354601702</v>
      </c>
      <c r="BF2217" s="4">
        <f>(1-AP2217*AA2217/AU2217/F2217)*100</f>
        <v>67.75081498856493</v>
      </c>
      <c r="BG2217" s="4">
        <f>(S2217-E2217/(N2217/1.35))</f>
        <v>362.3647591630337</v>
      </c>
      <c r="BH2217" s="4">
        <f>E2217*BF2217/100/BG2217</f>
        <v>0.08405439060737169</v>
      </c>
    </row>
    <row r="2218" ht="16" customHeight="1">
      <c r="A2218" s="4">
        <v>2086</v>
      </c>
      <c r="B2218" t="s" s="2">
        <v>2279</v>
      </c>
      <c r="C2218" s="4">
        <v>12118.000030487776</v>
      </c>
      <c r="D2218" s="4">
        <v>0</v>
      </c>
      <c r="E2218" s="4">
        <f>(R2218-S2218*(1000-T2218)/(1000-U2218))*AO2218</f>
        <v>73.59935811195712</v>
      </c>
      <c r="F2218" s="4">
        <f>IF(AZ2218&lt;&gt;0,1/(1/AZ2218-1/N2218),0)</f>
        <v>0.4563564922661952</v>
      </c>
      <c r="G2218" s="4">
        <f>((BC2218-AP2218/2)*S2218-E2218)/(BC2218+AP2218/2)</f>
        <v>121.4451104793474</v>
      </c>
      <c r="H2218" s="4">
        <f>AP2218*1000</f>
        <v>4.667719429511224</v>
      </c>
      <c r="I2218" s="4">
        <f>(AU2218-BA2218)</f>
        <v>1.173883024507829</v>
      </c>
      <c r="J2218" s="4">
        <f>(P2218+AT2218*D2218)</f>
        <v>25.21900749206543</v>
      </c>
      <c r="K2218" s="4">
        <v>6</v>
      </c>
      <c r="L2218" s="4">
        <f>(K2218*AI2218+AJ2218)</f>
        <v>1.420000016689301</v>
      </c>
      <c r="M2218" s="4">
        <v>1</v>
      </c>
      <c r="N2218" s="4">
        <f>L2218*(M2218+1)*(M2218+1)/(M2218*M2218+1)</f>
        <v>2.840000033378601</v>
      </c>
      <c r="O2218" s="4">
        <v>21.11142539978027</v>
      </c>
      <c r="P2218" s="4">
        <v>25.21900749206543</v>
      </c>
      <c r="Q2218" s="4">
        <v>19.43669128417969</v>
      </c>
      <c r="R2218" s="4">
        <v>510.8082885742188</v>
      </c>
      <c r="S2218" s="4">
        <v>420.0309448242188</v>
      </c>
      <c r="T2218" s="4">
        <v>14.67535305023193</v>
      </c>
      <c r="U2218" s="4">
        <v>20.17001914978027</v>
      </c>
      <c r="V2218" s="4">
        <v>59.25397491455078</v>
      </c>
      <c r="W2218" s="4">
        <v>81.44566345214844</v>
      </c>
      <c r="X2218" s="4">
        <v>499.4194030761719</v>
      </c>
      <c r="Y2218" s="4">
        <v>1999.629760742188</v>
      </c>
      <c r="Z2218" s="4">
        <v>233.4619293212891</v>
      </c>
      <c r="AA2218" s="4">
        <v>101.5144958496094</v>
      </c>
      <c r="AB2218" s="4">
        <v>8.065479278564453</v>
      </c>
      <c r="AC2218" s="4">
        <v>0.4420592188835144</v>
      </c>
      <c r="AD2218" s="4">
        <v>0.01984334364533424</v>
      </c>
      <c r="AE2218" s="4">
        <v>0.01495630014687777</v>
      </c>
      <c r="AF2218" s="4">
        <v>0.02582970075309277</v>
      </c>
      <c r="AG2218" s="4">
        <v>0.0176729578524828</v>
      </c>
      <c r="AH2218" s="4">
        <v>0.6666666865348816</v>
      </c>
      <c r="AI2218" s="4">
        <v>-0.2195652425289154</v>
      </c>
      <c r="AJ2218" s="4">
        <v>2.737391471862793</v>
      </c>
      <c r="AK2218" s="4">
        <v>1</v>
      </c>
      <c r="AL2218" s="4">
        <v>0</v>
      </c>
      <c r="AM2218" s="4">
        <v>0.1599999964237213</v>
      </c>
      <c r="AN2218" s="4">
        <v>111115</v>
      </c>
      <c r="AO2218" s="4">
        <f>X2218*0.000001/(K2218*0.0001)</f>
        <v>0.8323656717936196</v>
      </c>
      <c r="AP2218" s="4">
        <f>(U2218-T2218)/(1000-U2218)*AO2218</f>
        <v>0.004667719429511224</v>
      </c>
      <c r="AQ2218" s="4">
        <f>(P2218+273.15)</f>
        <v>298.3690074920654</v>
      </c>
      <c r="AR2218" s="4">
        <f>(O2218+273.15)</f>
        <v>294.2614253997803</v>
      </c>
      <c r="AS2218" s="4">
        <f>(Y2218*AK2218+Z2218*AL2218)*AM2218</f>
        <v>319.9407545675167</v>
      </c>
      <c r="AT2218" s="4">
        <f>((AS2218+0.00000010773*(AR2218^4-AQ2218^4))-AP2218*44100)/(L2218*0.92*2*29.3+0.00000043092*AQ2218^3)</f>
        <v>0.7731775445463629</v>
      </c>
      <c r="AU2218" s="4">
        <f>0.61365*EXP(17.502*J2218/(240.97+J2218))</f>
        <v>3.22143234977474</v>
      </c>
      <c r="AV2218" s="4">
        <f>AU2218*1000/AA2218</f>
        <v>31.73371766084711</v>
      </c>
      <c r="AW2218" s="4">
        <f>(AV2218-U2218)</f>
        <v>11.56369851106684</v>
      </c>
      <c r="AX2218" s="4">
        <f>IF(D2218,P2218,(O2218+P2218)/2)</f>
        <v>23.16521644592285</v>
      </c>
      <c r="AY2218" s="4">
        <f>0.61365*EXP(17.502*AX2218/(240.97+AX2218))</f>
        <v>2.848042241926032</v>
      </c>
      <c r="AZ2218" s="4">
        <f>IF(AW2218&lt;&gt;0,(1000-(AV2218+U2218)/2)/AW2218*AP2218,0)</f>
        <v>0.3931772680490064</v>
      </c>
      <c r="BA2218" s="4">
        <f>U2218*AA2218/1000</f>
        <v>2.047549325266911</v>
      </c>
      <c r="BB2218" s="4">
        <f>(AY2218-BA2218)</f>
        <v>0.8004929166591204</v>
      </c>
      <c r="BC2218" s="4">
        <f>1/(1.6/F2218+1.37/N2218)</f>
        <v>0.2507255155898215</v>
      </c>
      <c r="BD2218" s="4">
        <f>G2218*AA2218*0.001</f>
        <v>12.32843916371106</v>
      </c>
      <c r="BE2218" s="4">
        <f>G2218/S2218</f>
        <v>0.2891337221122403</v>
      </c>
      <c r="BF2218" s="4">
        <f>(1-AP2218*AA2218/AU2218/F2218)*100</f>
        <v>67.76857130587058</v>
      </c>
      <c r="BG2218" s="4">
        <f>(S2218-E2218/(N2218/1.35))</f>
        <v>385.0453348652852</v>
      </c>
      <c r="BH2218" s="4">
        <f>E2218*BF2218/100/BG2218</f>
        <v>0.1295360025598417</v>
      </c>
    </row>
    <row r="2219" ht="16" customHeight="1">
      <c r="A2219" s="4">
        <v>2087</v>
      </c>
      <c r="B2219" t="s" s="2">
        <v>2280</v>
      </c>
      <c r="C2219" s="4">
        <v>12123.000030376017</v>
      </c>
      <c r="D2219" s="4">
        <v>0</v>
      </c>
      <c r="E2219" s="4">
        <f>(R2219-S2219*(1000-T2219)/(1000-U2219))*AO2219</f>
        <v>86.21763938757643</v>
      </c>
      <c r="F2219" s="4">
        <f>IF(AZ2219&lt;&gt;0,1/(1/AZ2219-1/N2219),0)</f>
        <v>0.4556429838898616</v>
      </c>
      <c r="G2219" s="4">
        <f>((BC2219-AP2219/2)*S2219-E2219)/(BC2219+AP2219/2)</f>
        <v>122.629998836649</v>
      </c>
      <c r="H2219" s="4">
        <f>AP2219*1000</f>
        <v>4.662063814240513</v>
      </c>
      <c r="I2219" s="4">
        <f>(AU2219-BA2219)</f>
        <v>1.174043269258141</v>
      </c>
      <c r="J2219" s="4">
        <f>(P2219+AT2219*D2219)</f>
        <v>25.21921348571777</v>
      </c>
      <c r="K2219" s="4">
        <v>6</v>
      </c>
      <c r="L2219" s="4">
        <f>(K2219*AI2219+AJ2219)</f>
        <v>1.420000016689301</v>
      </c>
      <c r="M2219" s="4">
        <v>1</v>
      </c>
      <c r="N2219" s="4">
        <f>L2219*(M2219+1)*(M2219+1)/(M2219*M2219+1)</f>
        <v>2.840000033378601</v>
      </c>
      <c r="O2219" s="4">
        <v>21.08560752868652</v>
      </c>
      <c r="P2219" s="4">
        <v>25.21921348571777</v>
      </c>
      <c r="Q2219" s="4">
        <v>19.41046905517578</v>
      </c>
      <c r="R2219" s="4">
        <v>578.7463989257812</v>
      </c>
      <c r="S2219" s="4">
        <v>472.5167541503906</v>
      </c>
      <c r="T2219" s="4">
        <v>14.68072509765625</v>
      </c>
      <c r="U2219" s="4">
        <v>20.16882514953613</v>
      </c>
      <c r="V2219" s="4">
        <v>59.37141799926758</v>
      </c>
      <c r="W2219" s="4">
        <v>81.57310485839844</v>
      </c>
      <c r="X2219" s="4">
        <v>499.4116821289062</v>
      </c>
      <c r="Y2219" s="4">
        <v>1999.783447265625</v>
      </c>
      <c r="Z2219" s="4">
        <v>232.9268341064453</v>
      </c>
      <c r="AA2219" s="4">
        <v>101.514518737793</v>
      </c>
      <c r="AB2219" s="4">
        <v>8.065479278564453</v>
      </c>
      <c r="AC2219" s="4">
        <v>0.4420592188835144</v>
      </c>
      <c r="AD2219" s="4">
        <v>0.01984334364533424</v>
      </c>
      <c r="AE2219" s="4">
        <v>0.01495630014687777</v>
      </c>
      <c r="AF2219" s="4">
        <v>0.02582970075309277</v>
      </c>
      <c r="AG2219" s="4">
        <v>0.0176729578524828</v>
      </c>
      <c r="AH2219" s="4">
        <v>0.6666666865348816</v>
      </c>
      <c r="AI2219" s="4">
        <v>-0.2195652425289154</v>
      </c>
      <c r="AJ2219" s="4">
        <v>2.737391471862793</v>
      </c>
      <c r="AK2219" s="4">
        <v>1</v>
      </c>
      <c r="AL2219" s="4">
        <v>0</v>
      </c>
      <c r="AM2219" s="4">
        <v>0.1599999964237213</v>
      </c>
      <c r="AN2219" s="4">
        <v>111115</v>
      </c>
      <c r="AO2219" s="4">
        <f>X2219*0.000001/(K2219*0.0001)</f>
        <v>0.832352803548177</v>
      </c>
      <c r="AP2219" s="4">
        <f>(U2219-T2219)/(1000-U2219)*AO2219</f>
        <v>0.004662063814240513</v>
      </c>
      <c r="AQ2219" s="4">
        <f>(P2219+273.15)</f>
        <v>298.3692134857178</v>
      </c>
      <c r="AR2219" s="4">
        <f>(O2219+273.15)</f>
        <v>294.2356075286865</v>
      </c>
      <c r="AS2219" s="4">
        <f>(Y2219*AK2219+Z2219*AL2219)*AM2219</f>
        <v>319.9653444107171</v>
      </c>
      <c r="AT2219" s="4">
        <f>((AS2219+0.00000010773*(AR2219^4-AQ2219^4))-AP2219*44100)/(L2219*0.92*2*29.3+0.00000043092*AQ2219^3)</f>
        <v>0.7730433089586343</v>
      </c>
      <c r="AU2219" s="4">
        <f>0.61365*EXP(17.502*J2219/(240.97+J2219))</f>
        <v>3.221471847819997</v>
      </c>
      <c r="AV2219" s="4">
        <f>AU2219*1000/AA2219</f>
        <v>31.73409959358523</v>
      </c>
      <c r="AW2219" s="4">
        <f>(AV2219-U2219)</f>
        <v>11.5652744440491</v>
      </c>
      <c r="AX2219" s="4">
        <f>IF(D2219,P2219,(O2219+P2219)/2)</f>
        <v>23.15241050720215</v>
      </c>
      <c r="AY2219" s="4">
        <f>0.61365*EXP(17.502*AX2219/(240.97+AX2219))</f>
        <v>2.845838255849801</v>
      </c>
      <c r="AZ2219" s="4">
        <f>IF(AW2219&lt;&gt;0,(1000-(AV2219+U2219)/2)/AW2219*AP2219,0)</f>
        <v>0.3926475296855615</v>
      </c>
      <c r="BA2219" s="4">
        <f>U2219*AA2219/1000</f>
        <v>2.047428578561856</v>
      </c>
      <c r="BB2219" s="4">
        <f>(AY2219-BA2219)</f>
        <v>0.7984096772879452</v>
      </c>
      <c r="BC2219" s="4">
        <f>1/(1.6/F2219+1.37/N2219)</f>
        <v>0.2503808564564078</v>
      </c>
      <c r="BD2219" s="4">
        <f>G2219*AA2219*0.001</f>
        <v>12.44872531471854</v>
      </c>
      <c r="BE2219" s="4">
        <f>G2219/S2219</f>
        <v>0.2595251866934201</v>
      </c>
      <c r="BF2219" s="4">
        <f>(1-AP2219*AA2219/AU2219/F2219)*100</f>
        <v>67.75760114104486</v>
      </c>
      <c r="BG2219" s="4">
        <f>(S2219-E2219/(N2219/1.35))</f>
        <v>431.5330175992468</v>
      </c>
      <c r="BH2219" s="4">
        <f>E2219*BF2219/100/BG2219</f>
        <v>0.1353755143336693</v>
      </c>
    </row>
    <row r="2220" ht="16" customHeight="1">
      <c r="A2220" s="4">
        <v>2088</v>
      </c>
      <c r="B2220" t="s" s="2">
        <v>2281</v>
      </c>
      <c r="C2220" s="4">
        <v>12128.500030253083</v>
      </c>
      <c r="D2220" s="4">
        <v>0</v>
      </c>
      <c r="E2220" s="4">
        <f>(R2220-S2220*(1000-T2220)/(1000-U2220))*AO2220</f>
        <v>75.68619157624362</v>
      </c>
      <c r="F2220" s="4">
        <f>IF(AZ2220&lt;&gt;0,1/(1/AZ2220-1/N2220),0)</f>
        <v>0.453682242510067</v>
      </c>
      <c r="G2220" s="4">
        <f>((BC2220-AP2220/2)*S2220-E2220)/(BC2220+AP2220/2)</f>
        <v>217.6539089152944</v>
      </c>
      <c r="H2220" s="4">
        <f>AP2220*1000</f>
        <v>4.652619007101374</v>
      </c>
      <c r="I2220" s="4">
        <f>(AU2220-BA2220)</f>
        <v>1.176009429837125</v>
      </c>
      <c r="J2220" s="4">
        <f>(P2220+AT2220*D2220)</f>
        <v>25.22682762145996</v>
      </c>
      <c r="K2220" s="4">
        <v>6</v>
      </c>
      <c r="L2220" s="4">
        <f>(K2220*AI2220+AJ2220)</f>
        <v>1.420000016689301</v>
      </c>
      <c r="M2220" s="4">
        <v>1</v>
      </c>
      <c r="N2220" s="4">
        <f>L2220*(M2220+1)*(M2220+1)/(M2220*M2220+1)</f>
        <v>2.840000033378601</v>
      </c>
      <c r="O2220" s="4">
        <v>21.05716133117676</v>
      </c>
      <c r="P2220" s="4">
        <v>25.22682762145996</v>
      </c>
      <c r="Q2220" s="4">
        <v>19.38233947753906</v>
      </c>
      <c r="R2220" s="4">
        <v>621.9193725585938</v>
      </c>
      <c r="S2220" s="4">
        <v>528.0414428710938</v>
      </c>
      <c r="T2220" s="4">
        <v>14.68729496002197</v>
      </c>
      <c r="U2220" s="4">
        <v>20.16406440734863</v>
      </c>
      <c r="V2220" s="4">
        <v>59.50185394287109</v>
      </c>
      <c r="W2220" s="4">
        <v>81.69868469238281</v>
      </c>
      <c r="X2220" s="4">
        <v>499.4334716796875</v>
      </c>
      <c r="Y2220" s="4">
        <v>2000.000732421875</v>
      </c>
      <c r="Z2220" s="4">
        <v>232.2581024169922</v>
      </c>
      <c r="AA2220" s="4">
        <v>101.5133972167969</v>
      </c>
      <c r="AB2220" s="4">
        <v>8.065479278564453</v>
      </c>
      <c r="AC2220" s="4">
        <v>0.4420592188835144</v>
      </c>
      <c r="AD2220" s="4">
        <v>0.01984334364533424</v>
      </c>
      <c r="AE2220" s="4">
        <v>0.01495630014687777</v>
      </c>
      <c r="AF2220" s="4">
        <v>0.02582970075309277</v>
      </c>
      <c r="AG2220" s="4">
        <v>0.0176729578524828</v>
      </c>
      <c r="AH2220" s="4">
        <v>0.6666666865348816</v>
      </c>
      <c r="AI2220" s="4">
        <v>-0.2195652425289154</v>
      </c>
      <c r="AJ2220" s="4">
        <v>2.737391471862793</v>
      </c>
      <c r="AK2220" s="4">
        <v>1</v>
      </c>
      <c r="AL2220" s="4">
        <v>0</v>
      </c>
      <c r="AM2220" s="4">
        <v>0.1599999964237213</v>
      </c>
      <c r="AN2220" s="4">
        <v>111115</v>
      </c>
      <c r="AO2220" s="4">
        <f>X2220*0.000001/(K2220*0.0001)</f>
        <v>0.8323891194661457</v>
      </c>
      <c r="AP2220" s="4">
        <f>(U2220-T2220)/(1000-U2220)*AO2220</f>
        <v>0.004652619007101374</v>
      </c>
      <c r="AQ2220" s="4">
        <f>(P2220+273.15)</f>
        <v>298.3768276214599</v>
      </c>
      <c r="AR2220" s="4">
        <f>(O2220+273.15)</f>
        <v>294.2071613311767</v>
      </c>
      <c r="AS2220" s="4">
        <f>(Y2220*AK2220+Z2220*AL2220)*AM2220</f>
        <v>320.000110034940</v>
      </c>
      <c r="AT2220" s="4">
        <f>((AS2220+0.00000010773*(AR2220^4-AQ2220^4))-AP2220*44100)/(L2220*0.92*2*29.3+0.00000043092*AQ2220^3)</f>
        <v>0.7736255771426164</v>
      </c>
      <c r="AU2220" s="4">
        <f>0.61365*EXP(17.502*J2220/(240.97+J2220))</f>
        <v>3.222932109525382</v>
      </c>
      <c r="AV2220" s="4">
        <f>AU2220*1000/AA2220</f>
        <v>31.7488351083585</v>
      </c>
      <c r="AW2220" s="4">
        <f>(AV2220-U2220)</f>
        <v>11.58477070100986</v>
      </c>
      <c r="AX2220" s="4">
        <f>IF(D2220,P2220,(O2220+P2220)/2)</f>
        <v>23.14199447631836</v>
      </c>
      <c r="AY2220" s="4">
        <f>0.61365*EXP(17.502*AX2220/(240.97+AX2220))</f>
        <v>2.844046689017605</v>
      </c>
      <c r="AZ2220" s="4">
        <f>IF(AW2220&lt;&gt;0,(1000-(AV2220+U2220)/2)/AW2220*AP2220,0)</f>
        <v>0.3911906115850929</v>
      </c>
      <c r="BA2220" s="4">
        <f>U2220*AA2220/1000</f>
        <v>2.046922679688258</v>
      </c>
      <c r="BB2220" s="4">
        <f>(AY2220-BA2220)</f>
        <v>0.7971240093293477</v>
      </c>
      <c r="BC2220" s="4">
        <f>1/(1.6/F2220+1.37/N2220)</f>
        <v>0.2494330515570351</v>
      </c>
      <c r="BD2220" s="4">
        <f>G2220*AA2220*0.001</f>
        <v>22.09478771150681</v>
      </c>
      <c r="BE2220" s="4">
        <f>G2220/S2220</f>
        <v>0.4121909593532196</v>
      </c>
      <c r="BF2220" s="4">
        <f>(1-AP2220*AA2220/AU2220/F2220)*100</f>
        <v>67.69885522477514</v>
      </c>
      <c r="BG2220" s="4">
        <f>(S2220-E2220/(N2220/1.35))</f>
        <v>492.0638522277673</v>
      </c>
      <c r="BH2220" s="4">
        <f>E2220*BF2220/100/BG2220</f>
        <v>0.1041301551178152</v>
      </c>
    </row>
    <row r="2221" ht="16" customHeight="1">
      <c r="A2221" s="4">
        <v>2089</v>
      </c>
      <c r="B2221" t="s" s="2">
        <v>2282</v>
      </c>
      <c r="C2221" s="4">
        <v>12133.500030141324</v>
      </c>
      <c r="D2221" s="4">
        <v>0</v>
      </c>
      <c r="E2221" s="4">
        <f>(R2221-S2221*(1000-T2221)/(1000-U2221))*AO2221</f>
        <v>56.68069689557035</v>
      </c>
      <c r="F2221" s="4">
        <f>IF(AZ2221&lt;&gt;0,1/(1/AZ2221-1/N2221),0)</f>
        <v>0.454217588148159</v>
      </c>
      <c r="G2221" s="4">
        <f>((BC2221-AP2221/2)*S2221-E2221)/(BC2221+AP2221/2)</f>
        <v>324.799884234618</v>
      </c>
      <c r="H2221" s="4">
        <f>AP2221*1000</f>
        <v>4.64320015667499</v>
      </c>
      <c r="I2221" s="4">
        <f>(AU2221-BA2221)</f>
        <v>1.172445651467986</v>
      </c>
      <c r="J2221" s="4">
        <f>(P2221+AT2221*D2221)</f>
        <v>25.20519828796387</v>
      </c>
      <c r="K2221" s="4">
        <v>6</v>
      </c>
      <c r="L2221" s="4">
        <f>(K2221*AI2221+AJ2221)</f>
        <v>1.420000016689301</v>
      </c>
      <c r="M2221" s="4">
        <v>1</v>
      </c>
      <c r="N2221" s="4">
        <f>L2221*(M2221+1)*(M2221+1)/(M2221*M2221+1)</f>
        <v>2.840000033378601</v>
      </c>
      <c r="O2221" s="4">
        <v>21.03133773803711</v>
      </c>
      <c r="P2221" s="4">
        <v>25.20519828796387</v>
      </c>
      <c r="Q2221" s="4">
        <v>19.35624885559082</v>
      </c>
      <c r="R2221" s="4">
        <v>631.2442626953125</v>
      </c>
      <c r="S2221" s="4">
        <v>560.0294189453125</v>
      </c>
      <c r="T2221" s="4">
        <v>14.69315433502197</v>
      </c>
      <c r="U2221" s="4">
        <v>20.15863037109375</v>
      </c>
      <c r="V2221" s="4">
        <v>59.61838912963867</v>
      </c>
      <c r="W2221" s="4">
        <v>81.80634307861328</v>
      </c>
      <c r="X2221" s="4">
        <v>499.455078125</v>
      </c>
      <c r="Y2221" s="4">
        <v>2000.2099609375</v>
      </c>
      <c r="Z2221" s="4">
        <v>231.6191711425781</v>
      </c>
      <c r="AA2221" s="4">
        <v>101.511848449707</v>
      </c>
      <c r="AB2221" s="4">
        <v>8.065479278564453</v>
      </c>
      <c r="AC2221" s="4">
        <v>0.4420592188835144</v>
      </c>
      <c r="AD2221" s="4">
        <v>0.01984334364533424</v>
      </c>
      <c r="AE2221" s="4">
        <v>0.01495630014687777</v>
      </c>
      <c r="AF2221" s="4">
        <v>0.02582970075309277</v>
      </c>
      <c r="AG2221" s="4">
        <v>0.0176729578524828</v>
      </c>
      <c r="AH2221" s="4">
        <v>0.6666666865348816</v>
      </c>
      <c r="AI2221" s="4">
        <v>-0.2195652425289154</v>
      </c>
      <c r="AJ2221" s="4">
        <v>2.737391471862793</v>
      </c>
      <c r="AK2221" s="4">
        <v>1</v>
      </c>
      <c r="AL2221" s="4">
        <v>0</v>
      </c>
      <c r="AM2221" s="4">
        <v>0.1599999964237213</v>
      </c>
      <c r="AN2221" s="4">
        <v>111115</v>
      </c>
      <c r="AO2221" s="4">
        <f>X2221*0.000001/(K2221*0.0001)</f>
        <v>0.8324251302083332</v>
      </c>
      <c r="AP2221" s="4">
        <f>(U2221-T2221)/(1000-U2221)*AO2221</f>
        <v>0.00464320015667499</v>
      </c>
      <c r="AQ2221" s="4">
        <f>(P2221+273.15)</f>
        <v>298.3551982879638</v>
      </c>
      <c r="AR2221" s="4">
        <f>(O2221+273.15)</f>
        <v>294.1813377380371</v>
      </c>
      <c r="AS2221" s="4">
        <f>(Y2221*AK2221+Z2221*AL2221)*AM2221</f>
        <v>320.0335865966917</v>
      </c>
      <c r="AT2221" s="4">
        <f>((AS2221+0.00000010773*(AR2221^4-AQ2221^4))-AP2221*44100)/(L2221*0.92*2*29.3+0.00000043092*AQ2221^3)</f>
        <v>0.7783414255122261</v>
      </c>
      <c r="AU2221" s="4">
        <f>0.61365*EXP(17.502*J2221/(240.97+J2221))</f>
        <v>3.218785482652117</v>
      </c>
      <c r="AV2221" s="4">
        <f>AU2221*1000/AA2221</f>
        <v>31.70847080227122</v>
      </c>
      <c r="AW2221" s="4">
        <f>(AV2221-U2221)</f>
        <v>11.54984043117747</v>
      </c>
      <c r="AX2221" s="4">
        <f>IF(D2221,P2221,(O2221+P2221)/2)</f>
        <v>23.11826801300049</v>
      </c>
      <c r="AY2221" s="4">
        <f>0.61365*EXP(17.502*AX2221/(240.97+AX2221))</f>
        <v>2.83996939848199</v>
      </c>
      <c r="AZ2221" s="4">
        <f>IF(AW2221&lt;&gt;0,(1000-(AV2221+U2221)/2)/AW2221*AP2221,0)</f>
        <v>0.3915885693380686</v>
      </c>
      <c r="BA2221" s="4">
        <f>U2221*AA2221/1000</f>
        <v>2.04633983118413</v>
      </c>
      <c r="BB2221" s="4">
        <f>(AY2221-BA2221)</f>
        <v>0.7936295672978595</v>
      </c>
      <c r="BC2221" s="4">
        <f>1/(1.6/F2221+1.37/N2221)</f>
        <v>0.2496919306811767</v>
      </c>
      <c r="BD2221" s="4">
        <f>G2221*AA2221*0.001</f>
        <v>32.97103662490693</v>
      </c>
      <c r="BE2221" s="4">
        <f>G2221/S2221</f>
        <v>0.5799693252656341</v>
      </c>
      <c r="BF2221" s="4">
        <f>(1-AP2221*AA2221/AU2221/F2221)*100</f>
        <v>67.76125251318462</v>
      </c>
      <c r="BG2221" s="4">
        <f>(S2221-E2221/(N2221/1.35))</f>
        <v>533.0861302447172</v>
      </c>
      <c r="BH2221" s="4">
        <f>E2221*BF2221/100/BG2221</f>
        <v>0.07204755098769677</v>
      </c>
    </row>
    <row r="2222" ht="16" customHeight="1">
      <c r="A2222" s="4">
        <v>2090</v>
      </c>
      <c r="B2222" t="s" s="2">
        <v>2283</v>
      </c>
      <c r="C2222" s="4">
        <v>12138.500030029565</v>
      </c>
      <c r="D2222" s="4">
        <v>0</v>
      </c>
      <c r="E2222" s="4">
        <f>(R2222-S2222*(1000-T2222)/(1000-U2222))*AO2222</f>
        <v>45.09499642397019</v>
      </c>
      <c r="F2222" s="4">
        <f>IF(AZ2222&lt;&gt;0,1/(1/AZ2222-1/N2222),0)</f>
        <v>0.4536553644650249</v>
      </c>
      <c r="G2222" s="4">
        <f>((BC2222-AP2222/2)*S2222-E2222)/(BC2222+AP2222/2)</f>
        <v>385.0954297454036</v>
      </c>
      <c r="H2222" s="4">
        <f>AP2222*1000</f>
        <v>4.632340183704769</v>
      </c>
      <c r="I2222" s="4">
        <f>(AU2222-BA2222)</f>
        <v>1.170960650466061</v>
      </c>
      <c r="J2222" s="4">
        <f>(P2222+AT2222*D2222)</f>
        <v>25.19360542297363</v>
      </c>
      <c r="K2222" s="4">
        <v>6</v>
      </c>
      <c r="L2222" s="4">
        <f>(K2222*AI2222+AJ2222)</f>
        <v>1.420000016689301</v>
      </c>
      <c r="M2222" s="4">
        <v>1</v>
      </c>
      <c r="N2222" s="4">
        <f>L2222*(M2222+1)*(M2222+1)/(M2222*M2222+1)</f>
        <v>2.840000033378601</v>
      </c>
      <c r="O2222" s="4">
        <v>21.00639152526855</v>
      </c>
      <c r="P2222" s="4">
        <v>25.19360542297363</v>
      </c>
      <c r="Q2222" s="4">
        <v>19.33049201965332</v>
      </c>
      <c r="R2222" s="4">
        <v>632.1802368164062</v>
      </c>
      <c r="S2222" s="4">
        <v>574.8087158203125</v>
      </c>
      <c r="T2222" s="4">
        <v>14.69884395599365</v>
      </c>
      <c r="U2222" s="4">
        <v>20.15155220031738</v>
      </c>
      <c r="V2222" s="4">
        <v>59.73391342163086</v>
      </c>
      <c r="W2222" s="4">
        <v>81.90497589111328</v>
      </c>
      <c r="X2222" s="4">
        <v>499.457275390625</v>
      </c>
      <c r="Y2222" s="4">
        <v>2000.384887695312</v>
      </c>
      <c r="Z2222" s="4">
        <v>231.2296447753906</v>
      </c>
      <c r="AA2222" s="4">
        <v>101.5110015869141</v>
      </c>
      <c r="AB2222" s="4">
        <v>8.065479278564453</v>
      </c>
      <c r="AC2222" s="4">
        <v>0.4420592188835144</v>
      </c>
      <c r="AD2222" s="4">
        <v>0.01984334364533424</v>
      </c>
      <c r="AE2222" s="4">
        <v>0.01495630014687777</v>
      </c>
      <c r="AF2222" s="4">
        <v>0.02582970075309277</v>
      </c>
      <c r="AG2222" s="4">
        <v>0.0176729578524828</v>
      </c>
      <c r="AH2222" s="4">
        <v>0.6666666865348816</v>
      </c>
      <c r="AI2222" s="4">
        <v>-0.2195652425289154</v>
      </c>
      <c r="AJ2222" s="4">
        <v>2.737391471862793</v>
      </c>
      <c r="AK2222" s="4">
        <v>1</v>
      </c>
      <c r="AL2222" s="4">
        <v>0</v>
      </c>
      <c r="AM2222" s="4">
        <v>0.1599999964237213</v>
      </c>
      <c r="AN2222" s="4">
        <v>111115</v>
      </c>
      <c r="AO2222" s="4">
        <f>X2222*0.000001/(K2222*0.0001)</f>
        <v>0.8324287923177082</v>
      </c>
      <c r="AP2222" s="4">
        <f>(U2222-T2222)/(1000-U2222)*AO2222</f>
        <v>0.004632340183704769</v>
      </c>
      <c r="AQ2222" s="4">
        <f>(P2222+273.15)</f>
        <v>298.3436054229736</v>
      </c>
      <c r="AR2222" s="4">
        <f>(O2222+273.15)</f>
        <v>294.1563915252685</v>
      </c>
      <c r="AS2222" s="4">
        <f>(Y2222*AK2222+Z2222*AL2222)*AM2222</f>
        <v>320.0615748773162</v>
      </c>
      <c r="AT2222" s="4">
        <f>((AS2222+0.00000010773*(AR2222^4-AQ2222^4))-AP2222*44100)/(L2222*0.92*2*29.3+0.00000043092*AQ2222^3)</f>
        <v>0.7825116343969107</v>
      </c>
      <c r="AU2222" s="4">
        <f>0.61365*EXP(17.502*J2222/(240.97+J2222))</f>
        <v>3.21656489785126</v>
      </c>
      <c r="AV2222" s="4">
        <f>AU2222*1000/AA2222</f>
        <v>31.68686002075575</v>
      </c>
      <c r="AW2222" s="4">
        <f>(AV2222-U2222)</f>
        <v>11.53530782043837</v>
      </c>
      <c r="AX2222" s="4">
        <f>IF(D2222,P2222,(O2222+P2222)/2)</f>
        <v>23.09999847412109</v>
      </c>
      <c r="AY2222" s="4">
        <f>0.61365*EXP(17.502*AX2222/(240.97+AX2222))</f>
        <v>2.836833342292014</v>
      </c>
      <c r="AZ2222" s="4">
        <f>IF(AW2222&lt;&gt;0,(1000-(AV2222+U2222)/2)/AW2222*AP2222,0)</f>
        <v>0.3911706279492876</v>
      </c>
      <c r="BA2222" s="4">
        <f>U2222*AA2222/1000</f>
        <v>2.045604247385199</v>
      </c>
      <c r="BB2222" s="4">
        <f>(AY2222-BA2222)</f>
        <v>0.7912290949068148</v>
      </c>
      <c r="BC2222" s="4">
        <f>1/(1.6/F2222+1.37/N2222)</f>
        <v>0.2494200521005727</v>
      </c>
      <c r="BD2222" s="4">
        <f>G2222*AA2222*0.001</f>
        <v>39.09142277999902</v>
      </c>
      <c r="BE2222" s="4">
        <f>G2222/S2222</f>
        <v>0.66995405453418</v>
      </c>
      <c r="BF2222" s="4">
        <f>(1-AP2222*AA2222/AU2222/F2222)*100</f>
        <v>67.77483208898434</v>
      </c>
      <c r="BG2222" s="4">
        <f>(S2222-E2222/(N2222/1.35))</f>
        <v>553.372714250997</v>
      </c>
      <c r="BH2222" s="4">
        <f>E2222*BF2222/100/BG2222</f>
        <v>0.05523051158792155</v>
      </c>
    </row>
    <row r="2223" ht="16" customHeight="1">
      <c r="A2223" s="4">
        <v>2091</v>
      </c>
      <c r="B2223" t="s" s="2">
        <v>2284</v>
      </c>
      <c r="C2223" s="4">
        <v>12144.000029906631</v>
      </c>
      <c r="D2223" s="4">
        <v>0</v>
      </c>
      <c r="E2223" s="4">
        <f>(R2223-S2223*(1000-T2223)/(1000-U2223))*AO2223</f>
        <v>39.72521362796393</v>
      </c>
      <c r="F2223" s="4">
        <f>IF(AZ2223&lt;&gt;0,1/(1/AZ2223-1/N2223),0)</f>
        <v>0.454015721782061</v>
      </c>
      <c r="G2223" s="4">
        <f>((BC2223-AP2223/2)*S2223-E2223)/(BC2223+AP2223/2)</f>
        <v>413.3540453987055</v>
      </c>
      <c r="H2223" s="4">
        <f>AP2223*1000</f>
        <v>4.62053272055339</v>
      </c>
      <c r="I2223" s="4">
        <f>(AU2223-BA2223)</f>
        <v>1.167215942816881</v>
      </c>
      <c r="J2223" s="4">
        <f>(P2223+AT2223*D2223)</f>
        <v>25.17012023925781</v>
      </c>
      <c r="K2223" s="4">
        <v>6</v>
      </c>
      <c r="L2223" s="4">
        <f>(K2223*AI2223+AJ2223)</f>
        <v>1.420000016689301</v>
      </c>
      <c r="M2223" s="4">
        <v>1</v>
      </c>
      <c r="N2223" s="4">
        <f>L2223*(M2223+1)*(M2223+1)/(M2223*M2223+1)</f>
        <v>2.840000033378601</v>
      </c>
      <c r="O2223" s="4">
        <v>20.9799690246582</v>
      </c>
      <c r="P2223" s="4">
        <v>25.17012023925781</v>
      </c>
      <c r="Q2223" s="4">
        <v>19.3013801574707</v>
      </c>
      <c r="R2223" s="4">
        <v>632.6764526367188</v>
      </c>
      <c r="S2223" s="4">
        <v>581.7236938476562</v>
      </c>
      <c r="T2223" s="4">
        <v>14.70498752593994</v>
      </c>
      <c r="U2223" s="4">
        <v>20.1440258026123</v>
      </c>
      <c r="V2223" s="4">
        <v>59.85616683959961</v>
      </c>
      <c r="W2223" s="4">
        <v>82.00834655761719</v>
      </c>
      <c r="X2223" s="4">
        <v>499.4401245117188</v>
      </c>
      <c r="Y2223" s="4">
        <v>2000.539184570312</v>
      </c>
      <c r="Z2223" s="4">
        <v>230.9359130859375</v>
      </c>
      <c r="AA2223" s="4">
        <v>101.5117111206055</v>
      </c>
      <c r="AB2223" s="4">
        <v>8.065479278564453</v>
      </c>
      <c r="AC2223" s="4">
        <v>0.4420592188835144</v>
      </c>
      <c r="AD2223" s="4">
        <v>0.01984334364533424</v>
      </c>
      <c r="AE2223" s="4">
        <v>0.01495630014687777</v>
      </c>
      <c r="AF2223" s="4">
        <v>0.02582970075309277</v>
      </c>
      <c r="AG2223" s="4">
        <v>0.0176729578524828</v>
      </c>
      <c r="AH2223" s="4">
        <v>0.6666666865348816</v>
      </c>
      <c r="AI2223" s="4">
        <v>-0.2195652425289154</v>
      </c>
      <c r="AJ2223" s="4">
        <v>2.737391471862793</v>
      </c>
      <c r="AK2223" s="4">
        <v>1</v>
      </c>
      <c r="AL2223" s="4">
        <v>0</v>
      </c>
      <c r="AM2223" s="4">
        <v>0.1599999964237213</v>
      </c>
      <c r="AN2223" s="4">
        <v>111115</v>
      </c>
      <c r="AO2223" s="4">
        <f>X2223*0.000001/(K2223*0.0001)</f>
        <v>0.8324002075195311</v>
      </c>
      <c r="AP2223" s="4">
        <f>(U2223-T2223)/(1000-U2223)*AO2223</f>
        <v>0.004620532720553391</v>
      </c>
      <c r="AQ2223" s="4">
        <f>(P2223+273.15)</f>
        <v>298.3201202392578</v>
      </c>
      <c r="AR2223" s="4">
        <f>(O2223+273.15)</f>
        <v>294.1299690246582</v>
      </c>
      <c r="AS2223" s="4">
        <f>(Y2223*AK2223+Z2223*AL2223)*AM2223</f>
        <v>320.0862623767644</v>
      </c>
      <c r="AT2223" s="4">
        <f>((AS2223+0.00000010773*(AR2223^4-AQ2223^4))-AP2223*44100)/(L2223*0.92*2*29.3+0.00000043092*AQ2223^3)</f>
        <v>0.7884944270640046</v>
      </c>
      <c r="AU2223" s="4">
        <f>0.61365*EXP(17.502*J2223/(240.97+J2223))</f>
        <v>3.212070470897684</v>
      </c>
      <c r="AV2223" s="4">
        <f>AU2223*1000/AA2223</f>
        <v>31.64236357991682</v>
      </c>
      <c r="AW2223" s="4">
        <f>(AV2223-U2223)</f>
        <v>11.49833777730451</v>
      </c>
      <c r="AX2223" s="4">
        <f>IF(D2223,P2223,(O2223+P2223)/2)</f>
        <v>23.07504463195801</v>
      </c>
      <c r="AY2223" s="4">
        <f>0.61365*EXP(17.502*AX2223/(240.97+AX2223))</f>
        <v>2.832554787396592</v>
      </c>
      <c r="AZ2223" s="4">
        <f>IF(AW2223&lt;&gt;0,(1000-(AV2223+U2223)/2)/AW2223*AP2223,0)</f>
        <v>0.39143852393401</v>
      </c>
      <c r="BA2223" s="4">
        <f>U2223*AA2223/1000</f>
        <v>2.044854528080803</v>
      </c>
      <c r="BB2223" s="4">
        <f>(AY2223-BA2223)</f>
        <v>0.7877002593157894</v>
      </c>
      <c r="BC2223" s="4">
        <f>1/(1.6/F2223+1.37/N2223)</f>
        <v>0.2495943220285726</v>
      </c>
      <c r="BD2223" s="4">
        <f>G2223*AA2223*0.001</f>
        <v>41.96027644704703</v>
      </c>
      <c r="BE2223" s="4">
        <f>G2223/S2223</f>
        <v>0.7105676625696391</v>
      </c>
      <c r="BF2223" s="4">
        <f>(1-AP2223*AA2223/AU2223/F2223)*100</f>
        <v>67.83731911798728</v>
      </c>
      <c r="BG2223" s="4">
        <f>(S2223-E2223/(N2223/1.35))</f>
        <v>562.8402298450338</v>
      </c>
      <c r="BH2223" s="4">
        <f>E2223*BF2223/100/BG2223</f>
        <v>0.04787951981777096</v>
      </c>
    </row>
    <row r="2224" ht="16" customHeight="1">
      <c r="A2224" s="4">
        <v>2092</v>
      </c>
      <c r="B2224" t="s" s="2">
        <v>2285</v>
      </c>
      <c r="C2224" s="4">
        <v>12149.000029794872</v>
      </c>
      <c r="D2224" s="4">
        <v>0</v>
      </c>
      <c r="E2224" s="4">
        <f>(R2224-S2224*(1000-T2224)/(1000-U2224))*AO2224</f>
        <v>37.27176388048009</v>
      </c>
      <c r="F2224" s="4">
        <f>IF(AZ2224&lt;&gt;0,1/(1/AZ2224-1/N2224),0)</f>
        <v>0.4532204621232601</v>
      </c>
      <c r="G2224" s="4">
        <f>((BC2224-AP2224/2)*S2224-E2224)/(BC2224+AP2224/2)</f>
        <v>425.6731917276692</v>
      </c>
      <c r="H2224" s="4">
        <f>AP2224*1000</f>
        <v>4.609998862688527</v>
      </c>
      <c r="I2224" s="4">
        <f>(AU2224-BA2224)</f>
        <v>1.166351593933437</v>
      </c>
      <c r="J2224" s="4">
        <f>(P2224+AT2224*D2224)</f>
        <v>25.1626091003418</v>
      </c>
      <c r="K2224" s="4">
        <v>6</v>
      </c>
      <c r="L2224" s="4">
        <f>(K2224*AI2224+AJ2224)</f>
        <v>1.420000016689301</v>
      </c>
      <c r="M2224" s="4">
        <v>1</v>
      </c>
      <c r="N2224" s="4">
        <f>L2224*(M2224+1)*(M2224+1)/(M2224*M2224+1)</f>
        <v>2.840000033378601</v>
      </c>
      <c r="O2224" s="4">
        <v>20.95459365844727</v>
      </c>
      <c r="P2224" s="4">
        <v>25.1626091003418</v>
      </c>
      <c r="Q2224" s="4">
        <v>19.27511787414551</v>
      </c>
      <c r="R2224" s="4">
        <v>632.5901489257812</v>
      </c>
      <c r="S2224" s="4">
        <v>584.5770874023438</v>
      </c>
      <c r="T2224" s="4">
        <v>14.71141147613525</v>
      </c>
      <c r="U2224" s="4">
        <v>20.13800430297852</v>
      </c>
      <c r="V2224" s="4">
        <v>59.97645950317383</v>
      </c>
      <c r="W2224" s="4">
        <v>82.11180877685547</v>
      </c>
      <c r="X2224" s="4">
        <v>499.4473876953125</v>
      </c>
      <c r="Y2224" s="4">
        <v>2000.622558593750</v>
      </c>
      <c r="Z2224" s="4">
        <v>230.8196411132812</v>
      </c>
      <c r="AA2224" s="4">
        <v>101.5136642456055</v>
      </c>
      <c r="AB2224" s="4">
        <v>8.065479278564453</v>
      </c>
      <c r="AC2224" s="4">
        <v>0.4420592188835144</v>
      </c>
      <c r="AD2224" s="4">
        <v>0.01984334364533424</v>
      </c>
      <c r="AE2224" s="4">
        <v>0.01495630014687777</v>
      </c>
      <c r="AF2224" s="4">
        <v>0.02582970075309277</v>
      </c>
      <c r="AG2224" s="4">
        <v>0.0176729578524828</v>
      </c>
      <c r="AH2224" s="4">
        <v>0.6666666865348816</v>
      </c>
      <c r="AI2224" s="4">
        <v>-0.2195652425289154</v>
      </c>
      <c r="AJ2224" s="4">
        <v>2.737391471862793</v>
      </c>
      <c r="AK2224" s="4">
        <v>1</v>
      </c>
      <c r="AL2224" s="4">
        <v>0</v>
      </c>
      <c r="AM2224" s="4">
        <v>0.1599999964237213</v>
      </c>
      <c r="AN2224" s="4">
        <v>111115</v>
      </c>
      <c r="AO2224" s="4">
        <f>X2224*0.000001/(K2224*0.0001)</f>
        <v>0.8324123128255206</v>
      </c>
      <c r="AP2224" s="4">
        <f>(U2224-T2224)/(1000-U2224)*AO2224</f>
        <v>0.004609998862688527</v>
      </c>
      <c r="AQ2224" s="4">
        <f>(P2224+273.15)</f>
        <v>298.3126091003418</v>
      </c>
      <c r="AR2224" s="4">
        <f>(O2224+273.15)</f>
        <v>294.1045936584472</v>
      </c>
      <c r="AS2224" s="4">
        <f>(Y2224*AK2224+Z2224*AL2224)*AM2224</f>
        <v>320.0996022202162</v>
      </c>
      <c r="AT2224" s="4">
        <f>((AS2224+0.00000010773*(AR2224^4-AQ2224^4))-AP2224*44100)/(L2224*0.92*2*29.3+0.00000043092*AQ2224^3)</f>
        <v>0.7917478461722895</v>
      </c>
      <c r="AU2224" s="4">
        <f>0.61365*EXP(17.502*J2224/(240.97+J2224))</f>
        <v>3.210634201322556</v>
      </c>
      <c r="AV2224" s="4">
        <f>AU2224*1000/AA2224</f>
        <v>31.62760624574287</v>
      </c>
      <c r="AW2224" s="4">
        <f>(AV2224-U2224)</f>
        <v>11.48960194276436</v>
      </c>
      <c r="AX2224" s="4">
        <f>IF(D2224,P2224,(O2224+P2224)/2)</f>
        <v>23.05860137939453</v>
      </c>
      <c r="AY2224" s="4">
        <f>0.61365*EXP(17.502*AX2224/(240.97+AX2224))</f>
        <v>2.829738534056844</v>
      </c>
      <c r="AZ2224" s="4">
        <f>IF(AW2224&lt;&gt;0,(1000-(AV2224+U2224)/2)/AW2224*AP2224,0)</f>
        <v>0.390847235803375</v>
      </c>
      <c r="BA2224" s="4">
        <f>U2224*AA2224/1000</f>
        <v>2.044282607389119</v>
      </c>
      <c r="BB2224" s="4">
        <f>(AY2224-BA2224)</f>
        <v>0.7854559266677246</v>
      </c>
      <c r="BC2224" s="4">
        <f>1/(1.6/F2224+1.37/N2224)</f>
        <v>0.2492096875992544</v>
      </c>
      <c r="BD2224" s="4">
        <f>G2224*AA2224*0.001</f>
        <v>43.21164546339785</v>
      </c>
      <c r="BE2224" s="4">
        <f>G2224/S2224</f>
        <v>0.7281728978109834</v>
      </c>
      <c r="BF2224" s="4">
        <f>(1-AP2224*AA2224/AU2224/F2224)*100</f>
        <v>67.83933756383578</v>
      </c>
      <c r="BG2224" s="4">
        <f>(S2224-E2224/(N2224/1.35))</f>
        <v>566.8598759068253</v>
      </c>
      <c r="BH2224" s="4">
        <f>E2224*BF2224/100/BG2224</f>
        <v>0.04460523453776924</v>
      </c>
    </row>
    <row r="2225" ht="16" customHeight="1">
      <c r="A2225" s="4">
        <v>2093</v>
      </c>
      <c r="B2225" t="s" s="2">
        <v>2286</v>
      </c>
      <c r="C2225" s="4">
        <v>12154.000029683113</v>
      </c>
      <c r="D2225" s="4">
        <v>0</v>
      </c>
      <c r="E2225" s="4">
        <f>(R2225-S2225*(1000-T2225)/(1000-U2225))*AO2225</f>
        <v>32.29865131238024</v>
      </c>
      <c r="F2225" s="4">
        <f>IF(AZ2225&lt;&gt;0,1/(1/AZ2225-1/N2225),0)</f>
        <v>0.4539745224105073</v>
      </c>
      <c r="G2225" s="4">
        <f>((BC2225-AP2225/2)*S2225-E2225)/(BC2225+AP2225/2)</f>
        <v>445.4537914703904</v>
      </c>
      <c r="H2225" s="4">
        <f>AP2225*1000</f>
        <v>4.601662257270091</v>
      </c>
      <c r="I2225" s="4">
        <f>(AU2225-BA2225)</f>
        <v>1.162618264592006</v>
      </c>
      <c r="J2225" s="4">
        <f>(P2225+AT2225*D2225)</f>
        <v>25.14071464538574</v>
      </c>
      <c r="K2225" s="4">
        <v>6</v>
      </c>
      <c r="L2225" s="4">
        <f>(K2225*AI2225+AJ2225)</f>
        <v>1.420000016689301</v>
      </c>
      <c r="M2225" s="4">
        <v>1</v>
      </c>
      <c r="N2225" s="4">
        <f>L2225*(M2225+1)*(M2225+1)/(M2225*M2225+1)</f>
        <v>2.840000033378601</v>
      </c>
      <c r="O2225" s="4">
        <v>20.9276180267334</v>
      </c>
      <c r="P2225" s="4">
        <v>25.14071464538574</v>
      </c>
      <c r="Q2225" s="4">
        <v>19.24862098693848</v>
      </c>
      <c r="R2225" s="4">
        <v>626.3936767578125</v>
      </c>
      <c r="S2225" s="4">
        <v>584.3626098632812</v>
      </c>
      <c r="T2225" s="4">
        <v>14.71656894683838</v>
      </c>
      <c r="U2225" s="4">
        <v>20.1332950592041</v>
      </c>
      <c r="V2225" s="4">
        <v>60.09715270996094</v>
      </c>
      <c r="W2225" s="4">
        <v>82.22721099853516</v>
      </c>
      <c r="X2225" s="4">
        <v>499.4547119140625</v>
      </c>
      <c r="Y2225" s="4">
        <v>2000.790405273438</v>
      </c>
      <c r="Z2225" s="4">
        <v>230.559326171875</v>
      </c>
      <c r="AA2225" s="4">
        <v>101.5150527954102</v>
      </c>
      <c r="AB2225" s="4">
        <v>8.065479278564453</v>
      </c>
      <c r="AC2225" s="4">
        <v>0.4420592188835144</v>
      </c>
      <c r="AD2225" s="4">
        <v>0.01984334364533424</v>
      </c>
      <c r="AE2225" s="4">
        <v>0.01495630014687777</v>
      </c>
      <c r="AF2225" s="4">
        <v>0.02582970075309277</v>
      </c>
      <c r="AG2225" s="4">
        <v>0.0176729578524828</v>
      </c>
      <c r="AH2225" s="4">
        <v>0.6666666865348816</v>
      </c>
      <c r="AI2225" s="4">
        <v>-0.2195652425289154</v>
      </c>
      <c r="AJ2225" s="4">
        <v>2.737391471862793</v>
      </c>
      <c r="AK2225" s="4">
        <v>1</v>
      </c>
      <c r="AL2225" s="4">
        <v>0</v>
      </c>
      <c r="AM2225" s="4">
        <v>0.1599999964237213</v>
      </c>
      <c r="AN2225" s="4">
        <v>111115</v>
      </c>
      <c r="AO2225" s="4">
        <f>X2225*0.000001/(K2225*0.0001)</f>
        <v>0.8324245198567708</v>
      </c>
      <c r="AP2225" s="4">
        <f>(U2225-T2225)/(1000-U2225)*AO2225</f>
        <v>0.004601662257270091</v>
      </c>
      <c r="AQ2225" s="4">
        <f>(P2225+273.15)</f>
        <v>298.2907146453857</v>
      </c>
      <c r="AR2225" s="4">
        <f>(O2225+273.15)</f>
        <v>294.0776180267334</v>
      </c>
      <c r="AS2225" s="4">
        <f>(Y2225*AK2225+Z2225*AL2225)*AM2225</f>
        <v>320.1264576883659</v>
      </c>
      <c r="AT2225" s="4">
        <f>((AS2225+0.00000010773*(AR2225^4-AQ2225^4))-AP2225*44100)/(L2225*0.92*2*29.3+0.00000043092*AQ2225^3)</f>
        <v>0.7957397474870828</v>
      </c>
      <c r="AU2225" s="4">
        <f>0.61365*EXP(17.502*J2225/(240.97+J2225))</f>
        <v>3.206450775472681</v>
      </c>
      <c r="AV2225" s="4">
        <f>AU2225*1000/AA2225</f>
        <v>31.5859637283039</v>
      </c>
      <c r="AW2225" s="4">
        <f>(AV2225-U2225)</f>
        <v>11.4526686690998</v>
      </c>
      <c r="AX2225" s="4">
        <f>IF(D2225,P2225,(O2225+P2225)/2)</f>
        <v>23.03416633605957</v>
      </c>
      <c r="AY2225" s="4">
        <f>0.61365*EXP(17.502*AX2225/(240.97+AX2225))</f>
        <v>2.825558042742959</v>
      </c>
      <c r="AZ2225" s="4">
        <f>IF(AW2225&lt;&gt;0,(1000-(AV2225+U2225)/2)/AW2225*AP2225,0)</f>
        <v>0.3914078985622316</v>
      </c>
      <c r="BA2225" s="4">
        <f>U2225*AA2225/1000</f>
        <v>2.043832510880675</v>
      </c>
      <c r="BB2225" s="4">
        <f>(AY2225-BA2225)</f>
        <v>0.7817255318622838</v>
      </c>
      <c r="BC2225" s="4">
        <f>1/(1.6/F2225+1.37/N2225)</f>
        <v>0.2495743995697392</v>
      </c>
      <c r="BD2225" s="4">
        <f>G2225*AA2225*0.001</f>
        <v>45.22026515903231</v>
      </c>
      <c r="BE2225" s="4">
        <f>G2225/S2225</f>
        <v>0.7622900301143664</v>
      </c>
      <c r="BF2225" s="4">
        <f>(1-AP2225*AA2225/AU2225/F2225)*100</f>
        <v>67.90856574337371</v>
      </c>
      <c r="BG2225" s="4">
        <f>(S2225-E2225/(N2225/1.35))</f>
        <v>569.009377905801</v>
      </c>
      <c r="BH2225" s="4">
        <f>E2225*BF2225/100/BG2225</f>
        <v>0.03854690574945473</v>
      </c>
    </row>
    <row r="2226" ht="16" customHeight="1">
      <c r="A2226" s="4">
        <v>2094</v>
      </c>
      <c r="B2226" t="s" s="2">
        <v>2287</v>
      </c>
      <c r="C2226" s="4">
        <v>12159.500029560179</v>
      </c>
      <c r="D2226" s="4">
        <v>0</v>
      </c>
      <c r="E2226" s="4">
        <f>(R2226-S2226*(1000-T2226)/(1000-U2226))*AO2226</f>
        <v>27.80769071434099</v>
      </c>
      <c r="F2226" s="4">
        <f>IF(AZ2226&lt;&gt;0,1/(1/AZ2226-1/N2226),0)</f>
        <v>0.4544768902135662</v>
      </c>
      <c r="G2226" s="4">
        <f>((BC2226-AP2226/2)*S2226-E2226)/(BC2226+AP2226/2)</f>
        <v>457.6692878126823</v>
      </c>
      <c r="H2226" s="4">
        <f>AP2226*1000</f>
        <v>4.594244259307465</v>
      </c>
      <c r="I2226" s="4">
        <f>(AU2226-BA2226)</f>
        <v>1.159664740838461</v>
      </c>
      <c r="J2226" s="4">
        <f>(P2226+AT2226*D2226)</f>
        <v>25.12360954284668</v>
      </c>
      <c r="K2226" s="4">
        <v>6</v>
      </c>
      <c r="L2226" s="4">
        <f>(K2226*AI2226+AJ2226)</f>
        <v>1.420000016689301</v>
      </c>
      <c r="M2226" s="4">
        <v>1</v>
      </c>
      <c r="N2226" s="4">
        <f>L2226*(M2226+1)*(M2226+1)/(M2226*M2226+1)</f>
        <v>2.840000033378601</v>
      </c>
      <c r="O2226" s="4">
        <v>20.89909934997559</v>
      </c>
      <c r="P2226" s="4">
        <v>25.12360954284668</v>
      </c>
      <c r="Q2226" s="4">
        <v>19.2192440032959</v>
      </c>
      <c r="R2226" s="4">
        <v>615.1080322265625</v>
      </c>
      <c r="S2226" s="4">
        <v>578.509277343750</v>
      </c>
      <c r="T2226" s="4">
        <v>14.72208023071289</v>
      </c>
      <c r="U2226" s="4">
        <v>20.130126953125</v>
      </c>
      <c r="V2226" s="4">
        <v>60.22626495361328</v>
      </c>
      <c r="W2226" s="4">
        <v>82.3580322265625</v>
      </c>
      <c r="X2226" s="4">
        <v>499.4514770507812</v>
      </c>
      <c r="Y2226" s="4">
        <v>2000.996948242188</v>
      </c>
      <c r="Z2226" s="4">
        <v>230.2768402099609</v>
      </c>
      <c r="AA2226" s="4">
        <v>101.5155563354492</v>
      </c>
      <c r="AB2226" s="4">
        <v>8.065479278564453</v>
      </c>
      <c r="AC2226" s="4">
        <v>0.4420592188835144</v>
      </c>
      <c r="AD2226" s="4">
        <v>0.01984334364533424</v>
      </c>
      <c r="AE2226" s="4">
        <v>0.01495630014687777</v>
      </c>
      <c r="AF2226" s="4">
        <v>0.02582970075309277</v>
      </c>
      <c r="AG2226" s="4">
        <v>0.0176729578524828</v>
      </c>
      <c r="AH2226" s="4">
        <v>0.6666666865348816</v>
      </c>
      <c r="AI2226" s="4">
        <v>-0.2195652425289154</v>
      </c>
      <c r="AJ2226" s="4">
        <v>2.737391471862793</v>
      </c>
      <c r="AK2226" s="4">
        <v>1</v>
      </c>
      <c r="AL2226" s="4">
        <v>0</v>
      </c>
      <c r="AM2226" s="4">
        <v>0.1599999964237213</v>
      </c>
      <c r="AN2226" s="4">
        <v>111115</v>
      </c>
      <c r="AO2226" s="4">
        <f>X2226*0.000001/(K2226*0.0001)</f>
        <v>0.8324191284179686</v>
      </c>
      <c r="AP2226" s="4">
        <f>(U2226-T2226)/(1000-U2226)*AO2226</f>
        <v>0.004594244259307465</v>
      </c>
      <c r="AQ2226" s="4">
        <f>(P2226+273.15)</f>
        <v>298.2736095428467</v>
      </c>
      <c r="AR2226" s="4">
        <f>(O2226+273.15)</f>
        <v>294.0490993499756</v>
      </c>
      <c r="AS2226" s="4">
        <f>(Y2226*AK2226+Z2226*AL2226)*AM2226</f>
        <v>320.1595045626273</v>
      </c>
      <c r="AT2226" s="4">
        <f>((AS2226+0.00000010773*(AR2226^4-AQ2226^4))-AP2226*44100)/(L2226*0.92*2*29.3+0.00000043092*AQ2226^3)</f>
        <v>0.7985225919374265</v>
      </c>
      <c r="AU2226" s="4">
        <f>0.61365*EXP(17.502*J2226/(240.97+J2226))</f>
        <v>3.203185777588167</v>
      </c>
      <c r="AV2226" s="4">
        <f>AU2226*1000/AA2226</f>
        <v>31.55364451733409</v>
      </c>
      <c r="AW2226" s="4">
        <f>(AV2226-U2226)</f>
        <v>11.42351756420909</v>
      </c>
      <c r="AX2226" s="4">
        <f>IF(D2226,P2226,(O2226+P2226)/2)</f>
        <v>23.01135444641113</v>
      </c>
      <c r="AY2226" s="4">
        <f>0.61365*EXP(17.502*AX2226/(240.97+AX2226))</f>
        <v>2.821660127537428</v>
      </c>
      <c r="AZ2226" s="4">
        <f>IF(AW2226&lt;&gt;0,(1000-(AV2226+U2226)/2)/AW2226*AP2226,0)</f>
        <v>0.3917812791867994</v>
      </c>
      <c r="BA2226" s="4">
        <f>U2226*AA2226/1000</f>
        <v>2.043521036749706</v>
      </c>
      <c r="BB2226" s="4">
        <f>(AY2226-BA2226)</f>
        <v>0.7781390907877221</v>
      </c>
      <c r="BC2226" s="4">
        <f>1/(1.6/F2226+1.37/N2226)</f>
        <v>0.2498172959446793</v>
      </c>
      <c r="BD2226" s="4">
        <f>G2226*AA2226*0.001</f>
        <v>46.46055236995327</v>
      </c>
      <c r="BE2226" s="4">
        <f>G2226/S2226</f>
        <v>0.7911183203735129</v>
      </c>
      <c r="BF2226" s="4">
        <f>(1-AP2226*AA2226/AU2226/F2226)*100</f>
        <v>67.96293308949947</v>
      </c>
      <c r="BG2226" s="4">
        <f>(S2226-E2226/(N2226/1.35))</f>
        <v>565.2908329694025</v>
      </c>
      <c r="BH2226" s="4">
        <f>E2226*BF2226/100/BG2226</f>
        <v>0.03343221069878108</v>
      </c>
    </row>
    <row r="2227" ht="16" customHeight="1">
      <c r="A2227" s="4">
        <v>2095</v>
      </c>
      <c r="B2227" t="s" s="2">
        <v>2288</v>
      </c>
      <c r="C2227" s="4">
        <v>12164.500029448420</v>
      </c>
      <c r="D2227" s="4">
        <v>0</v>
      </c>
      <c r="E2227" s="4">
        <f>(R2227-S2227*(1000-T2227)/(1000-U2227))*AO2227</f>
        <v>26.26831604963298</v>
      </c>
      <c r="F2227" s="4">
        <f>IF(AZ2227&lt;&gt;0,1/(1/AZ2227-1/N2227),0)</f>
        <v>0.4538865547230855</v>
      </c>
      <c r="G2227" s="4">
        <f>((BC2227-AP2227/2)*S2227-E2227)/(BC2227+AP2227/2)</f>
        <v>455.6727076650196</v>
      </c>
      <c r="H2227" s="4">
        <f>AP2227*1000</f>
        <v>4.589535507384134</v>
      </c>
      <c r="I2227" s="4">
        <f>(AU2227-BA2227)</f>
        <v>1.159772001746053</v>
      </c>
      <c r="J2227" s="4">
        <f>(P2227+AT2227*D2227)</f>
        <v>25.12325668334961</v>
      </c>
      <c r="K2227" s="4">
        <v>6</v>
      </c>
      <c r="L2227" s="4">
        <f>(K2227*AI2227+AJ2227)</f>
        <v>1.420000016689301</v>
      </c>
      <c r="M2227" s="4">
        <v>1</v>
      </c>
      <c r="N2227" s="4">
        <f>L2227*(M2227+1)*(M2227+1)/(M2227*M2227+1)</f>
        <v>2.840000033378601</v>
      </c>
      <c r="O2227" s="4">
        <v>20.87616539001465</v>
      </c>
      <c r="P2227" s="4">
        <v>25.12325668334961</v>
      </c>
      <c r="Q2227" s="4">
        <v>19.19400596618652</v>
      </c>
      <c r="R2227" s="4">
        <v>605.079833984375</v>
      </c>
      <c r="S2227" s="4">
        <v>570.3789672851562</v>
      </c>
      <c r="T2227" s="4">
        <v>14.72604942321777</v>
      </c>
      <c r="U2227" s="4">
        <v>20.12848281860352</v>
      </c>
      <c r="V2227" s="4">
        <v>60.33010101318359</v>
      </c>
      <c r="W2227" s="4">
        <v>82.46920776367188</v>
      </c>
      <c r="X2227" s="4">
        <v>499.4588317871094</v>
      </c>
      <c r="Y2227" s="4">
        <v>2001.1982421875</v>
      </c>
      <c r="Z2227" s="4">
        <v>229.8712463378906</v>
      </c>
      <c r="AA2227" s="4">
        <v>101.5151748657227</v>
      </c>
      <c r="AB2227" s="4">
        <v>8.065479278564453</v>
      </c>
      <c r="AC2227" s="4">
        <v>0.4420592188835144</v>
      </c>
      <c r="AD2227" s="4">
        <v>0.01984334364533424</v>
      </c>
      <c r="AE2227" s="4">
        <v>0.01495630014687777</v>
      </c>
      <c r="AF2227" s="4">
        <v>0.02582970075309277</v>
      </c>
      <c r="AG2227" s="4">
        <v>0.0176729578524828</v>
      </c>
      <c r="AH2227" s="4">
        <v>0.6666666865348816</v>
      </c>
      <c r="AI2227" s="4">
        <v>-0.2195652425289154</v>
      </c>
      <c r="AJ2227" s="4">
        <v>2.737391471862793</v>
      </c>
      <c r="AK2227" s="4">
        <v>1</v>
      </c>
      <c r="AL2227" s="4">
        <v>0</v>
      </c>
      <c r="AM2227" s="4">
        <v>0.1599999964237213</v>
      </c>
      <c r="AN2227" s="4">
        <v>111115</v>
      </c>
      <c r="AO2227" s="4">
        <f>X2227*0.000001/(K2227*0.0001)</f>
        <v>0.8324313863118489</v>
      </c>
      <c r="AP2227" s="4">
        <f>(U2227-T2227)/(1000-U2227)*AO2227</f>
        <v>0.004589535507384134</v>
      </c>
      <c r="AQ2227" s="4">
        <f>(P2227+273.15)</f>
        <v>298.2732566833496</v>
      </c>
      <c r="AR2227" s="4">
        <f>(O2227+273.15)</f>
        <v>294.0261653900146</v>
      </c>
      <c r="AS2227" s="4">
        <f>(Y2227*AK2227+Z2227*AL2227)*AM2227</f>
        <v>320.1917115931574</v>
      </c>
      <c r="AT2227" s="4">
        <f>((AS2227+0.00000010773*(AR2227^4-AQ2227^4))-AP2227*44100)/(L2227*0.92*2*29.3+0.00000043092*AQ2227^3)</f>
        <v>0.7984395472877475</v>
      </c>
      <c r="AU2227" s="4">
        <f>0.61365*EXP(17.502*J2227/(240.97+J2227))</f>
        <v>3.203118454858283</v>
      </c>
      <c r="AV2227" s="4">
        <f>AU2227*1000/AA2227</f>
        <v>31.55309990939925</v>
      </c>
      <c r="AW2227" s="4">
        <f>(AV2227-U2227)</f>
        <v>11.42461709079573</v>
      </c>
      <c r="AX2227" s="4">
        <f>IF(D2227,P2227,(O2227+P2227)/2)</f>
        <v>22.99971103668213</v>
      </c>
      <c r="AY2227" s="4">
        <f>0.61365*EXP(17.502*AX2227/(240.97+AX2227))</f>
        <v>2.81967240768788</v>
      </c>
      <c r="AZ2227" s="4">
        <f>IF(AW2227&lt;&gt;0,(1000-(AV2227+U2227)/2)/AW2227*AP2227,0)</f>
        <v>0.3913425056041628</v>
      </c>
      <c r="BA2227" s="4">
        <f>U2227*AA2227/1000</f>
        <v>2.04334645311223</v>
      </c>
      <c r="BB2227" s="4">
        <f>(AY2227-BA2227)</f>
        <v>0.7763259545756496</v>
      </c>
      <c r="BC2227" s="4">
        <f>1/(1.6/F2227+1.37/N2227)</f>
        <v>0.2495318602639332</v>
      </c>
      <c r="BD2227" s="4">
        <f>G2227*AA2227*0.001</f>
        <v>46.25769460015178</v>
      </c>
      <c r="BE2227" s="4">
        <f>G2227/S2227</f>
        <v>0.7988946539068468</v>
      </c>
      <c r="BF2227" s="4">
        <f>(1-AP2227*AA2227/AU2227/F2227)*100</f>
        <v>67.95359008699671</v>
      </c>
      <c r="BG2227" s="4">
        <f>(S2227-E2227/(N2227/1.35))</f>
        <v>557.8922679012774</v>
      </c>
      <c r="BH2227" s="4">
        <f>E2227*BF2227/100/BG2227</f>
        <v>0.03199589748442809</v>
      </c>
    </row>
    <row r="2228" ht="16" customHeight="1">
      <c r="A2228" s="4">
        <v>2096</v>
      </c>
      <c r="B2228" t="s" s="2">
        <v>2289</v>
      </c>
      <c r="C2228" s="4">
        <v>12169.500029336661</v>
      </c>
      <c r="D2228" s="4">
        <v>0</v>
      </c>
      <c r="E2228" s="4">
        <f>(R2228-S2228*(1000-T2228)/(1000-U2228))*AO2228</f>
        <v>29.5016374751194</v>
      </c>
      <c r="F2228" s="4">
        <f>IF(AZ2228&lt;&gt;0,1/(1/AZ2228-1/N2228),0)</f>
        <v>0.4540962190649129</v>
      </c>
      <c r="G2228" s="4">
        <f>((BC2228-AP2228/2)*S2228-E2228)/(BC2228+AP2228/2)</f>
        <v>435.6765938120881</v>
      </c>
      <c r="H2228" s="4">
        <f>AP2228*1000</f>
        <v>4.584689709855894</v>
      </c>
      <c r="I2228" s="4">
        <f>(AU2228-BA2228)</f>
        <v>1.158095320524146</v>
      </c>
      <c r="J2228" s="4">
        <f>(P2228+AT2228*D2228)</f>
        <v>25.11380577087402</v>
      </c>
      <c r="K2228" s="4">
        <v>6</v>
      </c>
      <c r="L2228" s="4">
        <f>(K2228*AI2228+AJ2228)</f>
        <v>1.420000016689301</v>
      </c>
      <c r="M2228" s="4">
        <v>1</v>
      </c>
      <c r="N2228" s="4">
        <f>L2228*(M2228+1)*(M2228+1)/(M2228*M2228+1)</f>
        <v>2.840000033378601</v>
      </c>
      <c r="O2228" s="4">
        <v>20.85498809814453</v>
      </c>
      <c r="P2228" s="4">
        <v>25.11380577087402</v>
      </c>
      <c r="Q2228" s="4">
        <v>19.16935348510742</v>
      </c>
      <c r="R2228" s="4">
        <v>601.5697631835938</v>
      </c>
      <c r="S2228" s="4">
        <v>563.0274658203125</v>
      </c>
      <c r="T2228" s="4">
        <v>14.73039627075195</v>
      </c>
      <c r="U2228" s="4">
        <v>20.12727928161621</v>
      </c>
      <c r="V2228" s="4">
        <v>60.42792892456055</v>
      </c>
      <c r="W2228" s="4">
        <v>82.57365417480469</v>
      </c>
      <c r="X2228" s="4">
        <v>499.4452209472656</v>
      </c>
      <c r="Y2228" s="4">
        <v>2001.3369140625</v>
      </c>
      <c r="Z2228" s="4">
        <v>229.4469146728516</v>
      </c>
      <c r="AA2228" s="4">
        <v>101.5149841308594</v>
      </c>
      <c r="AB2228" s="4">
        <v>8.065479278564453</v>
      </c>
      <c r="AC2228" s="4">
        <v>0.4420592188835144</v>
      </c>
      <c r="AD2228" s="4">
        <v>0.01984334364533424</v>
      </c>
      <c r="AE2228" s="4">
        <v>0.01495630014687777</v>
      </c>
      <c r="AF2228" s="4">
        <v>0.02582970075309277</v>
      </c>
      <c r="AG2228" s="4">
        <v>0.0176729578524828</v>
      </c>
      <c r="AH2228" s="4">
        <v>0.6666666865348816</v>
      </c>
      <c r="AI2228" s="4">
        <v>-0.2195652425289154</v>
      </c>
      <c r="AJ2228" s="4">
        <v>2.737391471862793</v>
      </c>
      <c r="AK2228" s="4">
        <v>1</v>
      </c>
      <c r="AL2228" s="4">
        <v>0</v>
      </c>
      <c r="AM2228" s="4">
        <v>0.1599999964237213</v>
      </c>
      <c r="AN2228" s="4">
        <v>111115</v>
      </c>
      <c r="AO2228" s="4">
        <f>X2228*0.000001/(K2228*0.0001)</f>
        <v>0.832408701578776</v>
      </c>
      <c r="AP2228" s="4">
        <f>(U2228-T2228)/(1000-U2228)*AO2228</f>
        <v>0.004584689709855894</v>
      </c>
      <c r="AQ2228" s="4">
        <f>(P2228+273.15)</f>
        <v>298.263805770874</v>
      </c>
      <c r="AR2228" s="4">
        <f>(O2228+273.15)</f>
        <v>294.0049880981445</v>
      </c>
      <c r="AS2228" s="4">
        <f>(Y2228*AK2228+Z2228*AL2228)*AM2228</f>
        <v>320.2138990926614</v>
      </c>
      <c r="AT2228" s="4">
        <f>((AS2228+0.00000010773*(AR2228^4-AQ2228^4))-AP2228*44100)/(L2228*0.92*2*29.3+0.00000043092*AQ2228^3)</f>
        <v>0.7997224413969294</v>
      </c>
      <c r="AU2228" s="4">
        <f>0.61365*EXP(17.502*J2228/(240.97+J2228))</f>
        <v>3.201315757394791</v>
      </c>
      <c r="AV2228" s="4">
        <f>AU2228*1000/AA2228</f>
        <v>31.53540124941642</v>
      </c>
      <c r="AW2228" s="4">
        <f>(AV2228-U2228)</f>
        <v>11.40812196780021</v>
      </c>
      <c r="AX2228" s="4">
        <f>IF(D2228,P2228,(O2228+P2228)/2)</f>
        <v>22.98439693450928</v>
      </c>
      <c r="AY2228" s="4">
        <f>0.61365*EXP(17.502*AX2228/(240.97+AX2228))</f>
        <v>2.817059905976133</v>
      </c>
      <c r="AZ2228" s="4">
        <f>IF(AW2228&lt;&gt;0,(1000-(AV2228+U2228)/2)/AW2228*AP2228,0)</f>
        <v>0.3914983590248212</v>
      </c>
      <c r="BA2228" s="4">
        <f>U2228*AA2228/1000</f>
        <v>2.043220436870644</v>
      </c>
      <c r="BB2228" s="4">
        <f>(AY2228-BA2228)</f>
        <v>0.7738394691054884</v>
      </c>
      <c r="BC2228" s="4">
        <f>1/(1.6/F2228+1.37/N2228)</f>
        <v>0.2496332462157016</v>
      </c>
      <c r="BD2228" s="4">
        <f>G2228*AA2228*0.001</f>
        <v>44.22770250702099</v>
      </c>
      <c r="BE2228" s="4">
        <f>G2228/S2228</f>
        <v>0.7738105514574171</v>
      </c>
      <c r="BF2228" s="4">
        <f>(1-AP2228*AA2228/AU2228/F2228)*100</f>
        <v>67.98424845400135</v>
      </c>
      <c r="BG2228" s="4">
        <f>(S2228-E2228/(N2228/1.35))</f>
        <v>549.0038002839319</v>
      </c>
      <c r="BH2228" s="4">
        <f>E2228*BF2228/100/BG2228</f>
        <v>0.03653247301514344</v>
      </c>
    </row>
    <row r="2229" ht="16" customHeight="1">
      <c r="A2229" s="4">
        <v>2097</v>
      </c>
      <c r="B2229" t="s" s="2">
        <v>2290</v>
      </c>
      <c r="C2229" s="4">
        <v>12175.000029213727</v>
      </c>
      <c r="D2229" s="4">
        <v>0</v>
      </c>
      <c r="E2229" s="4">
        <f>(R2229-S2229*(1000-T2229)/(1000-U2229))*AO2229</f>
        <v>32.48603760925876</v>
      </c>
      <c r="F2229" s="4">
        <f>IF(AZ2229&lt;&gt;0,1/(1/AZ2229-1/N2229),0)</f>
        <v>0.4542538633917926</v>
      </c>
      <c r="G2229" s="4">
        <f>((BC2229-AP2229/2)*S2229-E2229)/(BC2229+AP2229/2)</f>
        <v>419.9551339353803</v>
      </c>
      <c r="H2229" s="4">
        <f>AP2229*1000</f>
        <v>4.576384309314411</v>
      </c>
      <c r="I2229" s="4">
        <f>(AU2229-BA2229)</f>
        <v>1.155669683544523</v>
      </c>
      <c r="J2229" s="4">
        <f>(P2229+AT2229*D2229)</f>
        <v>25.09887886047363</v>
      </c>
      <c r="K2229" s="4">
        <v>6</v>
      </c>
      <c r="L2229" s="4">
        <f>(K2229*AI2229+AJ2229)</f>
        <v>1.420000016689301</v>
      </c>
      <c r="M2229" s="4">
        <v>1</v>
      </c>
      <c r="N2229" s="4">
        <f>L2229*(M2229+1)*(M2229+1)/(M2229*M2229+1)</f>
        <v>2.840000033378601</v>
      </c>
      <c r="O2229" s="4">
        <v>20.83105278015137</v>
      </c>
      <c r="P2229" s="4">
        <v>25.09887886047363</v>
      </c>
      <c r="Q2229" s="4">
        <v>19.14322471618652</v>
      </c>
      <c r="R2229" s="4">
        <v>601.1197509765625</v>
      </c>
      <c r="S2229" s="4">
        <v>559.021240234375</v>
      </c>
      <c r="T2229" s="4">
        <v>14.73620986938477</v>
      </c>
      <c r="U2229" s="4">
        <v>20.12315940856934</v>
      </c>
      <c r="V2229" s="4">
        <v>60.53974533081055</v>
      </c>
      <c r="W2229" s="4">
        <v>82.67957305908203</v>
      </c>
      <c r="X2229" s="4">
        <v>499.4618530273438</v>
      </c>
      <c r="Y2229" s="4">
        <v>2001.184692382812</v>
      </c>
      <c r="Z2229" s="4">
        <v>228.993408203125</v>
      </c>
      <c r="AA2229" s="4">
        <v>101.5149078369141</v>
      </c>
      <c r="AB2229" s="4">
        <v>8.065479278564453</v>
      </c>
      <c r="AC2229" s="4">
        <v>0.4420592188835144</v>
      </c>
      <c r="AD2229" s="4">
        <v>0.01984334364533424</v>
      </c>
      <c r="AE2229" s="4">
        <v>0.01495630014687777</v>
      </c>
      <c r="AF2229" s="4">
        <v>0.02582970075309277</v>
      </c>
      <c r="AG2229" s="4">
        <v>0.0176729578524828</v>
      </c>
      <c r="AH2229" s="4">
        <v>0.6666666865348816</v>
      </c>
      <c r="AI2229" s="4">
        <v>-0.2195652425289154</v>
      </c>
      <c r="AJ2229" s="4">
        <v>2.737391471862793</v>
      </c>
      <c r="AK2229" s="4">
        <v>1</v>
      </c>
      <c r="AL2229" s="4">
        <v>0</v>
      </c>
      <c r="AM2229" s="4">
        <v>0.1599999964237213</v>
      </c>
      <c r="AN2229" s="4">
        <v>111115</v>
      </c>
      <c r="AO2229" s="4">
        <f>X2229*0.000001/(K2229*0.0001)</f>
        <v>0.8324364217122394</v>
      </c>
      <c r="AP2229" s="4">
        <f>(U2229-T2229)/(1000-U2229)*AO2229</f>
        <v>0.00457638430931441</v>
      </c>
      <c r="AQ2229" s="4">
        <f>(P2229+273.15)</f>
        <v>298.2488788604736</v>
      </c>
      <c r="AR2229" s="4">
        <f>(O2229+273.15)</f>
        <v>293.9810527801513</v>
      </c>
      <c r="AS2229" s="4">
        <f>(Y2229*AK2229+Z2229*AL2229)*AM2229</f>
        <v>320.1895436244558</v>
      </c>
      <c r="AT2229" s="4">
        <f>((AS2229+0.00000010773*(AR2229^4-AQ2229^4))-AP2229*44100)/(L2229*0.92*2*29.3+0.00000043092*AQ2229^3)</f>
        <v>0.802584889505184</v>
      </c>
      <c r="AU2229" s="4">
        <f>0.61365*EXP(17.502*J2229/(240.97+J2229))</f>
        <v>3.198470356292969</v>
      </c>
      <c r="AV2229" s="4">
        <f>AU2229*1000/AA2229</f>
        <v>31.50739555840786</v>
      </c>
      <c r="AW2229" s="4">
        <f>(AV2229-U2229)</f>
        <v>11.38423614983852</v>
      </c>
      <c r="AX2229" s="4">
        <f>IF(D2229,P2229,(O2229+P2229)/2)</f>
        <v>22.9649658203125</v>
      </c>
      <c r="AY2229" s="4">
        <f>0.61365*EXP(17.502*AX2229/(240.97+AX2229))</f>
        <v>2.813748112805594</v>
      </c>
      <c r="AZ2229" s="4">
        <f>IF(AW2229&lt;&gt;0,(1000-(AV2229+U2229)/2)/AW2229*AP2229,0)</f>
        <v>0.3916155304422083</v>
      </c>
      <c r="BA2229" s="4">
        <f>U2229*AA2229/1000</f>
        <v>2.042800672748446</v>
      </c>
      <c r="BB2229" s="4">
        <f>(AY2229-BA2229)</f>
        <v>0.7709474400571477</v>
      </c>
      <c r="BC2229" s="4">
        <f>1/(1.6/F2229+1.37/N2229)</f>
        <v>0.2497094697795517</v>
      </c>
      <c r="BD2229" s="4">
        <f>G2229*AA2229*0.001</f>
        <v>42.63170671708904</v>
      </c>
      <c r="BE2229" s="4">
        <f>G2229/S2229</f>
        <v>0.7512328758014813</v>
      </c>
      <c r="BF2229" s="4">
        <f>(1-AP2229*AA2229/AU2229/F2229)*100</f>
        <v>68.02494111485686</v>
      </c>
      <c r="BG2229" s="4">
        <f>(S2229-E2229/(N2229/1.35))</f>
        <v>543.5789338058339</v>
      </c>
      <c r="BH2229" s="4">
        <f>E2229*BF2229/100/BG2229</f>
        <v>0.04065390797896912</v>
      </c>
    </row>
    <row r="2230" ht="16" customHeight="1">
      <c r="A2230" s="4">
        <v>2098</v>
      </c>
      <c r="B2230" t="s" s="2">
        <v>2291</v>
      </c>
      <c r="C2230" s="4">
        <v>12180.500029090792</v>
      </c>
      <c r="D2230" s="4">
        <v>0</v>
      </c>
      <c r="E2230" s="4">
        <f>(R2230-S2230*(1000-T2230)/(1000-U2230))*AO2230</f>
        <v>33.68869197728677</v>
      </c>
      <c r="F2230" s="4">
        <f>IF(AZ2230&lt;&gt;0,1/(1/AZ2230-1/N2230),0)</f>
        <v>0.4564034868971566</v>
      </c>
      <c r="G2230" s="4">
        <f>((BC2230-AP2230/2)*S2230-E2230)/(BC2230+AP2230/2)</f>
        <v>413.9530372001729</v>
      </c>
      <c r="H2230" s="4">
        <f>AP2230*1000</f>
        <v>4.564721370989401</v>
      </c>
      <c r="I2230" s="4">
        <f>(AU2230-BA2230)</f>
        <v>1.148102691842937</v>
      </c>
      <c r="J2230" s="4">
        <f>(P2230+AT2230*D2230)</f>
        <v>25.05526351928711</v>
      </c>
      <c r="K2230" s="4">
        <v>6</v>
      </c>
      <c r="L2230" s="4">
        <f>(K2230*AI2230+AJ2230)</f>
        <v>1.420000016689301</v>
      </c>
      <c r="M2230" s="4">
        <v>1</v>
      </c>
      <c r="N2230" s="4">
        <f>L2230*(M2230+1)*(M2230+1)/(M2230*M2230+1)</f>
        <v>2.840000033378601</v>
      </c>
      <c r="O2230" s="4">
        <v>20.80620002746582</v>
      </c>
      <c r="P2230" s="4">
        <v>25.05526351928711</v>
      </c>
      <c r="Q2230" s="4">
        <v>19.11560249328613</v>
      </c>
      <c r="R2230" s="4">
        <v>600.6705322265625</v>
      </c>
      <c r="S2230" s="4">
        <v>557.1448364257812</v>
      </c>
      <c r="T2230" s="4">
        <v>14.74248504638672</v>
      </c>
      <c r="U2230" s="4">
        <v>20.11581611633301</v>
      </c>
      <c r="V2230" s="4">
        <v>60.65726852416992</v>
      </c>
      <c r="W2230" s="4">
        <v>82.77757263183594</v>
      </c>
      <c r="X2230" s="4">
        <v>499.4553527832031</v>
      </c>
      <c r="Y2230" s="4">
        <v>2001.009521484375</v>
      </c>
      <c r="Z2230" s="4">
        <v>228.7276000976562</v>
      </c>
      <c r="AA2230" s="4">
        <v>101.5154571533203</v>
      </c>
      <c r="AB2230" s="4">
        <v>8.065479278564453</v>
      </c>
      <c r="AC2230" s="4">
        <v>0.4420592188835144</v>
      </c>
      <c r="AD2230" s="4">
        <v>0.01984334364533424</v>
      </c>
      <c r="AE2230" s="4">
        <v>0.01495630014687777</v>
      </c>
      <c r="AF2230" s="4">
        <v>0.02582970075309277</v>
      </c>
      <c r="AG2230" s="4">
        <v>0.0176729578524828</v>
      </c>
      <c r="AH2230" s="4">
        <v>0.6666666865348816</v>
      </c>
      <c r="AI2230" s="4">
        <v>-0.2195652425289154</v>
      </c>
      <c r="AJ2230" s="4">
        <v>2.737391471862793</v>
      </c>
      <c r="AK2230" s="4">
        <v>1</v>
      </c>
      <c r="AL2230" s="4">
        <v>0</v>
      </c>
      <c r="AM2230" s="4">
        <v>0.1599999964237213</v>
      </c>
      <c r="AN2230" s="4">
        <v>111115</v>
      </c>
      <c r="AO2230" s="4">
        <f>X2230*0.000001/(K2230*0.0001)</f>
        <v>0.8324255879720052</v>
      </c>
      <c r="AP2230" s="4">
        <f>(U2230-T2230)/(1000-U2230)*AO2230</f>
        <v>0.004564721370989401</v>
      </c>
      <c r="AQ2230" s="4">
        <f>(P2230+273.15)</f>
        <v>298.2052635192871</v>
      </c>
      <c r="AR2230" s="4">
        <f>(O2230+273.15)</f>
        <v>293.9562000274658</v>
      </c>
      <c r="AS2230" s="4">
        <f>(Y2230*AK2230+Z2230*AL2230)*AM2230</f>
        <v>320.1615162813323</v>
      </c>
      <c r="AT2230" s="4">
        <f>((AS2230+0.00000010773*(AR2230^4-AQ2230^4))-AP2230*44100)/(L2230*0.92*2*29.3+0.00000043092*AQ2230^3)</f>
        <v>0.8107317638642253</v>
      </c>
      <c r="AU2230" s="4">
        <f>0.61365*EXP(17.502*J2230/(240.97+J2230))</f>
        <v>3.190168960904611</v>
      </c>
      <c r="AV2230" s="4">
        <f>AU2230*1000/AA2230</f>
        <v>31.4254503733993</v>
      </c>
      <c r="AW2230" s="4">
        <f>(AV2230-U2230)</f>
        <v>11.3096342570663</v>
      </c>
      <c r="AX2230" s="4">
        <f>IF(D2230,P2230,(O2230+P2230)/2)</f>
        <v>22.93073177337646</v>
      </c>
      <c r="AY2230" s="4">
        <f>0.61365*EXP(17.502*AX2230/(240.97+AX2230))</f>
        <v>2.807921628878637</v>
      </c>
      <c r="AZ2230" s="4">
        <f>IF(AW2230&lt;&gt;0,(1000-(AV2230+U2230)/2)/AW2230*AP2230,0)</f>
        <v>0.3932121507726103</v>
      </c>
      <c r="BA2230" s="4">
        <f>U2230*AA2230/1000</f>
        <v>2.042066269061674</v>
      </c>
      <c r="BB2230" s="4">
        <f>(AY2230-BA2230)</f>
        <v>0.7658553598169635</v>
      </c>
      <c r="BC2230" s="4">
        <f>1/(1.6/F2230+1.37/N2230)</f>
        <v>0.2507482116992416</v>
      </c>
      <c r="BD2230" s="4">
        <f>G2230*AA2230*0.001</f>
        <v>42.02263181138096</v>
      </c>
      <c r="BE2230" s="4">
        <f>G2230/S2230</f>
        <v>0.7429899913562542</v>
      </c>
      <c r="BF2230" s="4">
        <f>(1-AP2230*AA2230/AU2230/F2230)*100</f>
        <v>68.17387169601135</v>
      </c>
      <c r="BG2230" s="4">
        <f>(S2230-E2230/(N2230/1.35))</f>
        <v>541.130845709298</v>
      </c>
      <c r="BH2230" s="4">
        <f>E2230*BF2230/100/BG2230</f>
        <v>0.04244238861408029</v>
      </c>
    </row>
    <row r="2231" ht="16" customHeight="1">
      <c r="A2231" s="4">
        <v>2099</v>
      </c>
      <c r="B2231" t="s" s="2">
        <v>2292</v>
      </c>
      <c r="C2231" s="4">
        <v>12185.500028979033</v>
      </c>
      <c r="D2231" s="4">
        <v>0</v>
      </c>
      <c r="E2231" s="4">
        <f>(R2231-S2231*(1000-T2231)/(1000-U2231))*AO2231</f>
        <v>34.23793475081467</v>
      </c>
      <c r="F2231" s="4">
        <f>IF(AZ2231&lt;&gt;0,1/(1/AZ2231-1/N2231),0)</f>
        <v>0.4578951177390209</v>
      </c>
      <c r="G2231" s="4">
        <f>((BC2231-AP2231/2)*S2231-E2231)/(BC2231+AP2231/2)</f>
        <v>411.2539697578814</v>
      </c>
      <c r="H2231" s="4">
        <f>AP2231*1000</f>
        <v>4.554892315000567</v>
      </c>
      <c r="I2231" s="4">
        <f>(AU2231-BA2231)</f>
        <v>1.142449528799343</v>
      </c>
      <c r="J2231" s="4">
        <f>(P2231+AT2231*D2231)</f>
        <v>25.02182769775391</v>
      </c>
      <c r="K2231" s="4">
        <v>6</v>
      </c>
      <c r="L2231" s="4">
        <f>(K2231*AI2231+AJ2231)</f>
        <v>1.420000016689301</v>
      </c>
      <c r="M2231" s="4">
        <v>1</v>
      </c>
      <c r="N2231" s="4">
        <f>L2231*(M2231+1)*(M2231+1)/(M2231*M2231+1)</f>
        <v>2.840000033378601</v>
      </c>
      <c r="O2231" s="4">
        <v>20.78325462341309</v>
      </c>
      <c r="P2231" s="4">
        <v>25.02182769775391</v>
      </c>
      <c r="Q2231" s="4">
        <v>19.09053421020508</v>
      </c>
      <c r="R2231" s="4">
        <v>600.3417358398438</v>
      </c>
      <c r="S2231" s="4">
        <v>556.1676025390625</v>
      </c>
      <c r="T2231" s="4">
        <v>14.74718570709229</v>
      </c>
      <c r="U2231" s="4">
        <v>20.10905075073242</v>
      </c>
      <c r="V2231" s="4">
        <v>60.76290512084961</v>
      </c>
      <c r="W2231" s="4">
        <v>82.86696624755859</v>
      </c>
      <c r="X2231" s="4">
        <v>499.4490966796875</v>
      </c>
      <c r="Y2231" s="4">
        <v>2000.859741210938</v>
      </c>
      <c r="Z2231" s="4">
        <v>228.6642456054688</v>
      </c>
      <c r="AA2231" s="4">
        <v>101.5149002075195</v>
      </c>
      <c r="AB2231" s="4">
        <v>8.065479278564453</v>
      </c>
      <c r="AC2231" s="4">
        <v>0.4420592188835144</v>
      </c>
      <c r="AD2231" s="4">
        <v>0.01984334364533424</v>
      </c>
      <c r="AE2231" s="4">
        <v>0.01495630014687777</v>
      </c>
      <c r="AF2231" s="4">
        <v>0.02582970075309277</v>
      </c>
      <c r="AG2231" s="4">
        <v>0.0176729578524828</v>
      </c>
      <c r="AH2231" s="4">
        <v>0.6666666865348816</v>
      </c>
      <c r="AI2231" s="4">
        <v>-0.2195652425289154</v>
      </c>
      <c r="AJ2231" s="4">
        <v>2.737391471862793</v>
      </c>
      <c r="AK2231" s="4">
        <v>1</v>
      </c>
      <c r="AL2231" s="4">
        <v>0</v>
      </c>
      <c r="AM2231" s="4">
        <v>0.1599999964237213</v>
      </c>
      <c r="AN2231" s="4">
        <v>111115</v>
      </c>
      <c r="AO2231" s="4">
        <f>X2231*0.000001/(K2231*0.0001)</f>
        <v>0.8324151611328124</v>
      </c>
      <c r="AP2231" s="4">
        <f>(U2231-T2231)/(1000-U2231)*AO2231</f>
        <v>0.004554892315000567</v>
      </c>
      <c r="AQ2231" s="4">
        <f>(P2231+273.15)</f>
        <v>298.1718276977539</v>
      </c>
      <c r="AR2231" s="4">
        <f>(O2231+273.15)</f>
        <v>293.9332546234131</v>
      </c>
      <c r="AS2231" s="4">
        <f>(Y2231*AK2231+Z2231*AL2231)*AM2231</f>
        <v>320.137551438118</v>
      </c>
      <c r="AT2231" s="4">
        <f>((AS2231+0.00000010773*(AR2231^4-AQ2231^4))-AP2231*44100)/(L2231*0.92*2*29.3+0.00000043092*AQ2231^3)</f>
        <v>0.8169094544641496</v>
      </c>
      <c r="AU2231" s="4">
        <f>0.61365*EXP(17.502*J2231/(240.97+J2231))</f>
        <v>3.18381780902789</v>
      </c>
      <c r="AV2231" s="4">
        <f>AU2231*1000/AA2231</f>
        <v>31.3630590437408</v>
      </c>
      <c r="AW2231" s="4">
        <f>(AV2231-U2231)</f>
        <v>11.25400829300838</v>
      </c>
      <c r="AX2231" s="4">
        <f>IF(D2231,P2231,(O2231+P2231)/2)</f>
        <v>22.9025411605835</v>
      </c>
      <c r="AY2231" s="4">
        <f>0.61365*EXP(17.502*AX2231/(240.97+AX2231))</f>
        <v>2.803131638179986</v>
      </c>
      <c r="AZ2231" s="4">
        <f>IF(AW2231&lt;&gt;0,(1000-(AV2231+U2231)/2)/AW2231*AP2231,0)</f>
        <v>0.3943188276382948</v>
      </c>
      <c r="BA2231" s="4">
        <f>U2231*AA2231/1000</f>
        <v>2.041368280228547</v>
      </c>
      <c r="BB2231" s="4">
        <f>(AY2231-BA2231)</f>
        <v>0.7617633579514385</v>
      </c>
      <c r="BC2231" s="4">
        <f>1/(1.6/F2231+1.37/N2231)</f>
        <v>0.2514683028362917</v>
      </c>
      <c r="BD2231" s="4">
        <f>G2231*AA2231*0.001</f>
        <v>41.74840569991758</v>
      </c>
      <c r="BE2231" s="4">
        <f>G2231/S2231</f>
        <v>0.7394425131568084</v>
      </c>
      <c r="BF2231" s="4">
        <f>(1-AP2231*AA2231/AU2231/F2231)*100</f>
        <v>68.28288437462724</v>
      </c>
      <c r="BG2231" s="4">
        <f>(S2231-E2231/(N2231/1.35))</f>
        <v>539.8925281128792</v>
      </c>
      <c r="BH2231" s="4">
        <f>E2231*BF2231/100/BG2231</f>
        <v>0.04330241331524996</v>
      </c>
    </row>
    <row r="2232" ht="16" customHeight="1">
      <c r="A2232" s="4">
        <v>2100</v>
      </c>
      <c r="B2232" t="s" s="2">
        <v>2293</v>
      </c>
      <c r="C2232" s="4">
        <v>12191.0000288561</v>
      </c>
      <c r="D2232" s="4">
        <v>0</v>
      </c>
      <c r="E2232" s="4">
        <f>(R2232-S2232*(1000-T2232)/(1000-U2232))*AO2232</f>
        <v>34.75453818774099</v>
      </c>
      <c r="F2232" s="4">
        <f>IF(AZ2232&lt;&gt;0,1/(1/AZ2232-1/N2232),0)</f>
        <v>0.459521995607803</v>
      </c>
      <c r="G2232" s="4">
        <f>((BC2232-AP2232/2)*S2232-E2232)/(BC2232+AP2232/2)</f>
        <v>409.0448777488477</v>
      </c>
      <c r="H2232" s="4">
        <f>AP2232*1000</f>
        <v>4.545345359780024</v>
      </c>
      <c r="I2232" s="4">
        <f>(AU2232-BA2232)</f>
        <v>1.136611762769985</v>
      </c>
      <c r="J2232" s="4">
        <f>(P2232+AT2232*D2232)</f>
        <v>24.9871711730957</v>
      </c>
      <c r="K2232" s="4">
        <v>6</v>
      </c>
      <c r="L2232" s="4">
        <f>(K2232*AI2232+AJ2232)</f>
        <v>1.420000016689301</v>
      </c>
      <c r="M2232" s="4">
        <v>1</v>
      </c>
      <c r="N2232" s="4">
        <f>L2232*(M2232+1)*(M2232+1)/(M2232*M2232+1)</f>
        <v>2.840000033378601</v>
      </c>
      <c r="O2232" s="4">
        <v>20.75883483886719</v>
      </c>
      <c r="P2232" s="4">
        <v>24.9871711730957</v>
      </c>
      <c r="Q2232" s="4">
        <v>19.0629825592041</v>
      </c>
      <c r="R2232" s="4">
        <v>600.297607421875</v>
      </c>
      <c r="S2232" s="4">
        <v>555.5115356445312</v>
      </c>
      <c r="T2232" s="4">
        <v>14.75116634368896</v>
      </c>
      <c r="U2232" s="4">
        <v>20.10198593139648</v>
      </c>
      <c r="V2232" s="4">
        <v>60.87136459350586</v>
      </c>
      <c r="W2232" s="4">
        <v>82.96097564697266</v>
      </c>
      <c r="X2232" s="4">
        <v>499.4346923828125</v>
      </c>
      <c r="Y2232" s="4">
        <v>2001.073120117188</v>
      </c>
      <c r="Z2232" s="4">
        <v>228.7767791748047</v>
      </c>
      <c r="AA2232" s="4">
        <v>101.5140838623047</v>
      </c>
      <c r="AB2232" s="4">
        <v>8.065479278564453</v>
      </c>
      <c r="AC2232" s="4">
        <v>0.4420592188835144</v>
      </c>
      <c r="AD2232" s="4">
        <v>0.01984334364533424</v>
      </c>
      <c r="AE2232" s="4">
        <v>0.01495630014687777</v>
      </c>
      <c r="AF2232" s="4">
        <v>0.02582970075309277</v>
      </c>
      <c r="AG2232" s="4">
        <v>0.0176729578524828</v>
      </c>
      <c r="AH2232" s="4">
        <v>0.6666666865348816</v>
      </c>
      <c r="AI2232" s="4">
        <v>-0.2195652425289154</v>
      </c>
      <c r="AJ2232" s="4">
        <v>2.737391471862793</v>
      </c>
      <c r="AK2232" s="4">
        <v>1</v>
      </c>
      <c r="AL2232" s="4">
        <v>0</v>
      </c>
      <c r="AM2232" s="4">
        <v>0.1599999964237213</v>
      </c>
      <c r="AN2232" s="4">
        <v>111115</v>
      </c>
      <c r="AO2232" s="4">
        <f>X2232*0.000001/(K2232*0.0001)</f>
        <v>0.8323911539713541</v>
      </c>
      <c r="AP2232" s="4">
        <f>(U2232-T2232)/(1000-U2232)*AO2232</f>
        <v>0.004545345359780024</v>
      </c>
      <c r="AQ2232" s="4">
        <f>(P2232+273.15)</f>
        <v>298.1371711730957</v>
      </c>
      <c r="AR2232" s="4">
        <f>(O2232+273.15)</f>
        <v>293.9088348388672</v>
      </c>
      <c r="AS2232" s="4">
        <f>(Y2232*AK2232+Z2232*AL2232)*AM2232</f>
        <v>320.1716920623549</v>
      </c>
      <c r="AT2232" s="4">
        <f>((AS2232+0.00000010773*(AR2232^4-AQ2232^4))-AP2232*44100)/(L2232*0.92*2*29.3+0.00000043092*AQ2232^3)</f>
        <v>0.8235823650095395</v>
      </c>
      <c r="AU2232" s="4">
        <f>0.61365*EXP(17.502*J2232/(240.97+J2232))</f>
        <v>3.177246448408637</v>
      </c>
      <c r="AV2232" s="4">
        <f>AU2232*1000/AA2232</f>
        <v>31.29857776895573</v>
      </c>
      <c r="AW2232" s="4">
        <f>(AV2232-U2232)</f>
        <v>11.19659183755925</v>
      </c>
      <c r="AX2232" s="4">
        <f>IF(D2232,P2232,(O2232+P2232)/2)</f>
        <v>22.87300300598145</v>
      </c>
      <c r="AY2232" s="4">
        <f>0.61365*EXP(17.502*AX2232/(240.97+AX2232))</f>
        <v>2.798120351648106</v>
      </c>
      <c r="AZ2232" s="4">
        <f>IF(AW2232&lt;&gt;0,(1000-(AV2232+U2232)/2)/AW2232*AP2232,0)</f>
        <v>0.395524706730103</v>
      </c>
      <c r="BA2232" s="4">
        <f>U2232*AA2232/1000</f>
        <v>2.040634685638652</v>
      </c>
      <c r="BB2232" s="4">
        <f>(AY2232-BA2232)</f>
        <v>0.7574856660094542</v>
      </c>
      <c r="BC2232" s="4">
        <f>1/(1.6/F2232+1.37/N2232)</f>
        <v>0.2522530364759669</v>
      </c>
      <c r="BD2232" s="4">
        <f>G2232*AA2232*0.001</f>
        <v>41.52381602324269</v>
      </c>
      <c r="BE2232" s="4">
        <f>G2232/S2232</f>
        <v>0.7363391243968572</v>
      </c>
      <c r="BF2232" s="4">
        <f>(1-AP2232*AA2232/AU2232/F2232)*100</f>
        <v>68.39644199273751</v>
      </c>
      <c r="BG2232" s="4">
        <f>(S2232-E2232/(N2232/1.35))</f>
        <v>538.9908926860754</v>
      </c>
      <c r="BH2232" s="4">
        <f>E2232*BF2232/100/BG2232</f>
        <v>0.04410254027291504</v>
      </c>
    </row>
    <row r="2233" ht="29" customHeight="1">
      <c r="A2233" t="s" s="2">
        <v>9</v>
      </c>
      <c r="B2233" t="s" s="5">
        <v>2294</v>
      </c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  <c r="AI2233" s="3"/>
      <c r="AJ2233" s="3"/>
      <c r="AK2233" s="3"/>
      <c r="AL2233" s="3"/>
      <c r="AM2233" s="3"/>
      <c r="AN2233" s="3"/>
      <c r="AO2233" s="3"/>
      <c r="AP2233" s="3"/>
      <c r="AQ2233" s="3"/>
      <c r="AR2233" s="3"/>
      <c r="AS2233" s="3"/>
      <c r="AT2233" s="3"/>
      <c r="AU2233" s="3"/>
      <c r="AV2233" s="3"/>
      <c r="AW2233" s="3"/>
      <c r="AX2233" s="3"/>
      <c r="AY2233" s="3"/>
      <c r="AZ2233" s="3"/>
      <c r="BA2233" s="3"/>
      <c r="BB2233" s="3"/>
      <c r="BC2233" s="3"/>
      <c r="BD2233" s="3"/>
      <c r="BE2233" s="3"/>
      <c r="BF2233" s="3"/>
      <c r="BG2233" s="3"/>
      <c r="BH2233" s="3"/>
    </row>
    <row r="2234" ht="16" customHeight="1">
      <c r="A2234" s="4">
        <v>2101</v>
      </c>
      <c r="B2234" t="s" s="2">
        <v>2295</v>
      </c>
      <c r="C2234" s="4">
        <v>12216.000032566488</v>
      </c>
      <c r="D2234" s="4">
        <v>0</v>
      </c>
      <c r="E2234" s="4">
        <f>(R2234-S2234*(1000-T2234)/(1000-U2234))*AO2234</f>
        <v>34.45081870627521</v>
      </c>
      <c r="F2234" s="4">
        <f>IF(AZ2234&lt;&gt;0,1/(1/AZ2234-1/N2234),0)</f>
        <v>0.4504024658084022</v>
      </c>
      <c r="G2234" s="4">
        <f>((BC2234-AP2234/2)*S2234-E2234)/(BC2234+AP2234/2)</f>
        <v>407.698127884873</v>
      </c>
      <c r="H2234" s="4">
        <f>AP2234*1000</f>
        <v>4.452658456839504</v>
      </c>
      <c r="I2234" s="4">
        <f>(AU2234-BA2234)</f>
        <v>1.132849186826001</v>
      </c>
      <c r="J2234" s="4">
        <f>(P2234+AT2234*D2234)</f>
        <v>24.96744918823242</v>
      </c>
      <c r="K2234" s="4">
        <v>6</v>
      </c>
      <c r="L2234" s="4">
        <f>(K2234*AI2234+AJ2234)</f>
        <v>1.420000016689301</v>
      </c>
      <c r="M2234" s="4">
        <v>1</v>
      </c>
      <c r="N2234" s="4">
        <f>L2234*(M2234+1)*(M2234+1)/(M2234*M2234+1)</f>
        <v>2.840000033378601</v>
      </c>
      <c r="O2234" s="4">
        <v>20.73882293701172</v>
      </c>
      <c r="P2234" s="4">
        <v>24.96744918823242</v>
      </c>
      <c r="Q2234" s="4">
        <v>19.04538917541504</v>
      </c>
      <c r="R2234" s="4">
        <v>599.7093505859375</v>
      </c>
      <c r="S2234" s="4">
        <v>555.3501586914062</v>
      </c>
      <c r="T2234" s="4">
        <v>14.8606653213501</v>
      </c>
      <c r="U2234" s="4">
        <v>20.10245513916016</v>
      </c>
      <c r="V2234" s="4">
        <v>61.70733642578125</v>
      </c>
      <c r="W2234" s="4">
        <v>83.05934906005859</v>
      </c>
      <c r="X2234" s="4">
        <v>499.4266357421875</v>
      </c>
      <c r="Y2234" s="4">
        <v>2001.275024414062</v>
      </c>
      <c r="Z2234" s="4">
        <v>229.1025543212891</v>
      </c>
      <c r="AA2234" s="4">
        <v>101.5131225585938</v>
      </c>
      <c r="AB2234" s="4">
        <v>11.45952796936035</v>
      </c>
      <c r="AC2234" s="4">
        <v>0.5304868817329407</v>
      </c>
      <c r="AD2234" s="4">
        <v>0.06686980277299881</v>
      </c>
      <c r="AE2234" s="4">
        <v>0.004923287779092789</v>
      </c>
      <c r="AF2234" s="4">
        <v>0.02356128394603729</v>
      </c>
      <c r="AG2234" s="4">
        <v>0.01368905231356621</v>
      </c>
      <c r="AH2234" s="4">
        <v>0.6666666865348816</v>
      </c>
      <c r="AI2234" s="4">
        <v>-0.2195652425289154</v>
      </c>
      <c r="AJ2234" s="4">
        <v>2.737391471862793</v>
      </c>
      <c r="AK2234" s="4">
        <v>1</v>
      </c>
      <c r="AL2234" s="4">
        <v>0</v>
      </c>
      <c r="AM2234" s="4">
        <v>0.1599999964237213</v>
      </c>
      <c r="AN2234" s="4">
        <v>111115</v>
      </c>
      <c r="AO2234" s="4">
        <f>X2234*0.000001/(K2234*0.0001)</f>
        <v>0.832377726236979</v>
      </c>
      <c r="AP2234" s="4">
        <f>(U2234-T2234)/(1000-U2234)*AO2234</f>
        <v>0.004452658456839504</v>
      </c>
      <c r="AQ2234" s="4">
        <f>(P2234+273.15)</f>
        <v>298.1174491882324</v>
      </c>
      <c r="AR2234" s="4">
        <f>(O2234+273.15)</f>
        <v>293.8888229370117</v>
      </c>
      <c r="AS2234" s="4">
        <f>(Y2234*AK2234+Z2234*AL2234)*AM2234</f>
        <v>320.2039967491328</v>
      </c>
      <c r="AT2234" s="4">
        <f>((AS2234+0.00000010773*(AR2234^4-AQ2234^4))-AP2234*44100)/(L2234*0.92*2*29.3+0.00000043092*AQ2234^3)</f>
        <v>0.870505571129546</v>
      </c>
      <c r="AU2234" s="4">
        <f>0.61365*EXP(17.502*J2234/(240.97+J2234))</f>
        <v>3.173512179096198</v>
      </c>
      <c r="AV2234" s="4">
        <f>AU2234*1000/AA2234</f>
        <v>31.26208808387739</v>
      </c>
      <c r="AW2234" s="4">
        <f>(AV2234-U2234)</f>
        <v>11.15963294471723</v>
      </c>
      <c r="AX2234" s="4">
        <f>IF(D2234,P2234,(O2234+P2234)/2)</f>
        <v>22.85313606262207</v>
      </c>
      <c r="AY2234" s="4">
        <f>0.61365*EXP(17.502*AX2234/(240.97+AX2234))</f>
        <v>2.794754241801505</v>
      </c>
      <c r="AZ2234" s="4">
        <f>IF(AW2234&lt;&gt;0,(1000-(AV2234+U2234)/2)/AW2234*AP2234,0)</f>
        <v>0.3887497101785324</v>
      </c>
      <c r="BA2234" s="4">
        <f>U2234*AA2234/1000</f>
        <v>2.040662992270198</v>
      </c>
      <c r="BB2234" s="4">
        <f>(AY2234-BA2234)</f>
        <v>0.754091249531307</v>
      </c>
      <c r="BC2234" s="4">
        <f>1/(1.6/F2234+1.37/N2234)</f>
        <v>0.2478454312830237</v>
      </c>
      <c r="BD2234" s="4">
        <f>G2234*AA2234*0.001</f>
        <v>41.38671002288634</v>
      </c>
      <c r="BE2234" s="4">
        <f>G2234/S2234</f>
        <v>0.7341280478708214</v>
      </c>
      <c r="BF2234" s="4">
        <f>(1-AP2234*AA2234/AU2234/F2234)*100</f>
        <v>68.37717666857827</v>
      </c>
      <c r="BG2234" s="4">
        <f>(S2234-E2234/(N2234/1.35))</f>
        <v>538.9738894284293</v>
      </c>
      <c r="BH2234" s="4">
        <f>E2234*BF2234/100/BG2234</f>
        <v>0.04370619362571087</v>
      </c>
    </row>
    <row r="2235" ht="16" customHeight="1">
      <c r="A2235" s="4">
        <v>2102</v>
      </c>
      <c r="B2235" t="s" s="2">
        <v>2296</v>
      </c>
      <c r="C2235" s="4">
        <v>12221.000032454729</v>
      </c>
      <c r="D2235" s="4">
        <v>0</v>
      </c>
      <c r="E2235" s="4">
        <f>(R2235-S2235*(1000-T2235)/(1000-U2235))*AO2235</f>
        <v>32.90725553403414</v>
      </c>
      <c r="F2235" s="4">
        <f>IF(AZ2235&lt;&gt;0,1/(1/AZ2235-1/N2235),0)</f>
        <v>0.428457345123179</v>
      </c>
      <c r="G2235" s="4">
        <f>((BC2235-AP2235/2)*S2235-E2235)/(BC2235+AP2235/2)</f>
        <v>408.7567434862871</v>
      </c>
      <c r="H2235" s="4">
        <f>AP2235*1000</f>
        <v>4.214382646450571</v>
      </c>
      <c r="I2235" s="4">
        <f>(AU2235-BA2235)</f>
        <v>1.119655473951402</v>
      </c>
      <c r="J2235" s="4">
        <f>(P2235+AT2235*D2235)</f>
        <v>24.91501235961914</v>
      </c>
      <c r="K2235" s="4">
        <v>6</v>
      </c>
      <c r="L2235" s="4">
        <f>(K2235*AI2235+AJ2235)</f>
        <v>1.420000016689301</v>
      </c>
      <c r="M2235" s="4">
        <v>1</v>
      </c>
      <c r="N2235" s="4">
        <f>L2235*(M2235+1)*(M2235+1)/(M2235*M2235+1)</f>
        <v>2.840000033378601</v>
      </c>
      <c r="O2235" s="4">
        <v>20.70077514648438</v>
      </c>
      <c r="P2235" s="4">
        <v>24.91501235961914</v>
      </c>
      <c r="Q2235" s="4">
        <v>19.03418350219727</v>
      </c>
      <c r="R2235" s="4">
        <v>598.4374389648438</v>
      </c>
      <c r="S2235" s="4">
        <v>556.090576171875</v>
      </c>
      <c r="T2235" s="4">
        <v>15.17416954040527</v>
      </c>
      <c r="U2235" s="4">
        <v>20.13497352600098</v>
      </c>
      <c r="V2235" s="4">
        <v>63.15899658203125</v>
      </c>
      <c r="W2235" s="4">
        <v>83.36685180664062</v>
      </c>
      <c r="X2235" s="4">
        <v>499.458496093750</v>
      </c>
      <c r="Y2235" s="4">
        <v>2001.701904296875</v>
      </c>
      <c r="Z2235" s="4">
        <v>230.9507446289062</v>
      </c>
      <c r="AA2235" s="4">
        <v>101.5122604370117</v>
      </c>
      <c r="AB2235" s="4">
        <v>11.45952796936035</v>
      </c>
      <c r="AC2235" s="4">
        <v>0.5304868817329407</v>
      </c>
      <c r="AD2235" s="4">
        <v>0.06686980277299881</v>
      </c>
      <c r="AE2235" s="4">
        <v>0.004923287779092789</v>
      </c>
      <c r="AF2235" s="4">
        <v>0.02356128394603729</v>
      </c>
      <c r="AG2235" s="4">
        <v>0.01368905231356621</v>
      </c>
      <c r="AH2235" s="4">
        <v>0.6666666865348816</v>
      </c>
      <c r="AI2235" s="4">
        <v>-0.2195652425289154</v>
      </c>
      <c r="AJ2235" s="4">
        <v>2.737391471862793</v>
      </c>
      <c r="AK2235" s="4">
        <v>1</v>
      </c>
      <c r="AL2235" s="4">
        <v>0</v>
      </c>
      <c r="AM2235" s="4">
        <v>0.1599999964237213</v>
      </c>
      <c r="AN2235" s="4">
        <v>111115</v>
      </c>
      <c r="AO2235" s="4">
        <f>X2235*0.000001/(K2235*0.0001)</f>
        <v>0.8324308268229166</v>
      </c>
      <c r="AP2235" s="4">
        <f>(U2235-T2235)/(1000-U2235)*AO2235</f>
        <v>0.004214382646450571</v>
      </c>
      <c r="AQ2235" s="4">
        <f>(P2235+273.15)</f>
        <v>298.0650123596191</v>
      </c>
      <c r="AR2235" s="4">
        <f>(O2235+273.15)</f>
        <v>293.8507751464844</v>
      </c>
      <c r="AS2235" s="4">
        <f>(Y2235*AK2235+Z2235*AL2235)*AM2235</f>
        <v>320.2722975288561</v>
      </c>
      <c r="AT2235" s="4">
        <f>((AS2235+0.00000010773*(AR2235^4-AQ2235^4))-AP2235*44100)/(L2235*0.92*2*29.3+0.00000043092*AQ2235^3)</f>
        <v>0.9928700376588292</v>
      </c>
      <c r="AU2235" s="4">
        <f>0.61365*EXP(17.502*J2235/(240.97+J2235))</f>
        <v>3.163602150415149</v>
      </c>
      <c r="AV2235" s="4">
        <f>AU2235*1000/AA2235</f>
        <v>31.16472962769026</v>
      </c>
      <c r="AW2235" s="4">
        <f>(AV2235-U2235)</f>
        <v>11.02975610168928</v>
      </c>
      <c r="AX2235" s="4">
        <f>IF(D2235,P2235,(O2235+P2235)/2)</f>
        <v>22.80789375305176</v>
      </c>
      <c r="AY2235" s="4">
        <f>0.61365*EXP(17.502*AX2235/(240.97+AX2235))</f>
        <v>2.787101932354809</v>
      </c>
      <c r="AZ2235" s="4">
        <f>IF(AW2235&lt;&gt;0,(1000-(AV2235+U2235)/2)/AW2235*AP2235,0)</f>
        <v>0.3722914921438901</v>
      </c>
      <c r="BA2235" s="4">
        <f>U2235*AA2235/1000</f>
        <v>2.043946676463747</v>
      </c>
      <c r="BB2235" s="4">
        <f>(AY2235-BA2235)</f>
        <v>0.7431552558910619</v>
      </c>
      <c r="BC2235" s="4">
        <f>1/(1.6/F2235+1.37/N2235)</f>
        <v>0.2371510521199712</v>
      </c>
      <c r="BD2235" s="4">
        <f>G2235*AA2235*0.001</f>
        <v>41.49382100016477</v>
      </c>
      <c r="BE2235" s="4">
        <f>G2235/S2235</f>
        <v>0.73505425375155</v>
      </c>
      <c r="BF2235" s="4">
        <f>(1-AP2235*AA2235/AU2235/F2235)*100</f>
        <v>68.4381094768749</v>
      </c>
      <c r="BG2235" s="4">
        <f>(S2235-E2235/(N2235/1.35))</f>
        <v>540.4480429152482</v>
      </c>
      <c r="BH2235" s="4">
        <f>E2235*BF2235/100/BG2235</f>
        <v>0.04167117239750828</v>
      </c>
    </row>
    <row r="2236" ht="16" customHeight="1">
      <c r="A2236" s="4">
        <v>2103</v>
      </c>
      <c r="B2236" t="s" s="2">
        <v>2297</v>
      </c>
      <c r="C2236" s="4">
        <v>12226.500032331795</v>
      </c>
      <c r="D2236" s="4">
        <v>0</v>
      </c>
      <c r="E2236" s="4">
        <f>(R2236-S2236*(1000-T2236)/(1000-U2236))*AO2236</f>
        <v>31.96286761747904</v>
      </c>
      <c r="F2236" s="4">
        <f>IF(AZ2236&lt;&gt;0,1/(1/AZ2236-1/N2236),0)</f>
        <v>0.4373508199541261</v>
      </c>
      <c r="G2236" s="4">
        <f>((BC2236-AP2236/2)*S2236-E2236)/(BC2236+AP2236/2)</f>
        <v>416.1013658459531</v>
      </c>
      <c r="H2236" s="4">
        <f>AP2236*1000</f>
        <v>4.229572858944886</v>
      </c>
      <c r="I2236" s="4">
        <f>(AU2236-BA2236)</f>
        <v>1.10387321270505</v>
      </c>
      <c r="J2236" s="4">
        <f>(P2236+AT2236*D2236)</f>
        <v>24.85092735290527</v>
      </c>
      <c r="K2236" s="4">
        <v>6</v>
      </c>
      <c r="L2236" s="4">
        <f>(K2236*AI2236+AJ2236)</f>
        <v>1.420000016689301</v>
      </c>
      <c r="M2236" s="4">
        <v>1</v>
      </c>
      <c r="N2236" s="4">
        <f>L2236*(M2236+1)*(M2236+1)/(M2236*M2236+1)</f>
        <v>2.840000033378601</v>
      </c>
      <c r="O2236" s="4">
        <v>20.6652946472168</v>
      </c>
      <c r="P2236" s="4">
        <v>24.85092735290527</v>
      </c>
      <c r="Q2236" s="4">
        <v>19.0356502532959</v>
      </c>
      <c r="R2236" s="4">
        <v>598.1996459960938</v>
      </c>
      <c r="S2236" s="4">
        <v>556.9738159179688</v>
      </c>
      <c r="T2236" s="4">
        <v>15.19331645965576</v>
      </c>
      <c r="U2236" s="4">
        <v>20.17167282104492</v>
      </c>
      <c r="V2236" s="4">
        <v>63.43595886230469</v>
      </c>
      <c r="W2236" s="4">
        <v>83.68898773193359</v>
      </c>
      <c r="X2236" s="4">
        <v>499.4727172851562</v>
      </c>
      <c r="Y2236" s="4">
        <v>2001.294921875</v>
      </c>
      <c r="Z2236" s="4">
        <v>233.4121704101562</v>
      </c>
      <c r="AA2236" s="4">
        <v>101.5113754272461</v>
      </c>
      <c r="AB2236" s="4">
        <v>11.45952796936035</v>
      </c>
      <c r="AC2236" s="4">
        <v>0.5304868817329407</v>
      </c>
      <c r="AD2236" s="4">
        <v>0.06686980277299881</v>
      </c>
      <c r="AE2236" s="4">
        <v>0.004923287779092789</v>
      </c>
      <c r="AF2236" s="4">
        <v>0.02356128394603729</v>
      </c>
      <c r="AG2236" s="4">
        <v>0.01368905231356621</v>
      </c>
      <c r="AH2236" s="4">
        <v>0.6666666865348816</v>
      </c>
      <c r="AI2236" s="4">
        <v>-0.2195652425289154</v>
      </c>
      <c r="AJ2236" s="4">
        <v>2.737391471862793</v>
      </c>
      <c r="AK2236" s="4">
        <v>1</v>
      </c>
      <c r="AL2236" s="4">
        <v>0</v>
      </c>
      <c r="AM2236" s="4">
        <v>0.1599999964237213</v>
      </c>
      <c r="AN2236" s="4">
        <v>111115</v>
      </c>
      <c r="AO2236" s="4">
        <f>X2236*0.000001/(K2236*0.0001)</f>
        <v>0.8324545288085936</v>
      </c>
      <c r="AP2236" s="4">
        <f>(U2236-T2236)/(1000-U2236)*AO2236</f>
        <v>0.004229572858944886</v>
      </c>
      <c r="AQ2236" s="4">
        <f>(P2236+273.15)</f>
        <v>298.0009273529053</v>
      </c>
      <c r="AR2236" s="4">
        <f>(O2236+273.15)</f>
        <v>293.8152946472168</v>
      </c>
      <c r="AS2236" s="4">
        <f>(Y2236*AK2236+Z2236*AL2236)*AM2236</f>
        <v>320.2071803428116</v>
      </c>
      <c r="AT2236" s="4">
        <f>((AS2236+0.00000010773*(AR2236^4-AQ2236^4))-AP2236*44100)/(L2236*0.92*2*29.3+0.00000043092*AQ2236^3)</f>
        <v>0.9884984143856584</v>
      </c>
      <c r="AU2236" s="4">
        <f>0.61365*EXP(17.502*J2236/(240.97+J2236))</f>
        <v>3.151527465437717</v>
      </c>
      <c r="AV2236" s="4">
        <f>AU2236*1000/AA2236</f>
        <v>31.04605224954753</v>
      </c>
      <c r="AW2236" s="4">
        <f>(AV2236-U2236)</f>
        <v>10.87437942850261</v>
      </c>
      <c r="AX2236" s="4">
        <f>IF(D2236,P2236,(O2236+P2236)/2)</f>
        <v>22.75811100006104</v>
      </c>
      <c r="AY2236" s="4">
        <f>0.61365*EXP(17.502*AX2236/(240.97+AX2236))</f>
        <v>2.778702839358386</v>
      </c>
      <c r="AZ2236" s="4">
        <f>IF(AW2236&lt;&gt;0,(1000-(AV2236+U2236)/2)/AW2236*AP2236,0)</f>
        <v>0.3789879078722417</v>
      </c>
      <c r="BA2236" s="4">
        <f>U2236*AA2236/1000</f>
        <v>2.047654252732667</v>
      </c>
      <c r="BB2236" s="4">
        <f>(AY2236-BA2236)</f>
        <v>0.7310485866257186</v>
      </c>
      <c r="BC2236" s="4">
        <f>1/(1.6/F2236+1.37/N2236)</f>
        <v>0.2415001214881834</v>
      </c>
      <c r="BD2236" s="4">
        <f>G2236*AA2236*0.001</f>
        <v>42.23902196417842</v>
      </c>
      <c r="BE2236" s="4">
        <f>G2236/S2236</f>
        <v>0.7470752734761174</v>
      </c>
      <c r="BF2236" s="4">
        <f>(1-AP2236*AA2236/AU2236/F2236)*100</f>
        <v>68.84984719452025</v>
      </c>
      <c r="BG2236" s="4">
        <f>(S2236-E2236/(N2236/1.35))</f>
        <v>541.7801994473859</v>
      </c>
      <c r="BH2236" s="4">
        <f>E2236*BF2236/100/BG2236</f>
        <v>0.04061865962629782</v>
      </c>
    </row>
    <row r="2237" ht="16" customHeight="1">
      <c r="A2237" s="4">
        <v>2104</v>
      </c>
      <c r="B2237" t="s" s="2">
        <v>2298</v>
      </c>
      <c r="C2237" s="4">
        <v>12231.500032220036</v>
      </c>
      <c r="D2237" s="4">
        <v>0</v>
      </c>
      <c r="E2237" s="4">
        <f>(R2237-S2237*(1000-T2237)/(1000-U2237))*AO2237</f>
        <v>31.9471807725343</v>
      </c>
      <c r="F2237" s="4">
        <f>IF(AZ2237&lt;&gt;0,1/(1/AZ2237-1/N2237),0)</f>
        <v>0.4627300476256147</v>
      </c>
      <c r="G2237" s="4">
        <f>((BC2237-AP2237/2)*S2237-E2237)/(BC2237+AP2237/2)</f>
        <v>423.2419470636203</v>
      </c>
      <c r="H2237" s="4">
        <f>AP2237*1000</f>
        <v>4.395783739593192</v>
      </c>
      <c r="I2237" s="4">
        <f>(AU2237-BA2237)</f>
        <v>1.092753263872979</v>
      </c>
      <c r="J2237" s="4">
        <f>(P2237+AT2237*D2237)</f>
        <v>24.80496597290039</v>
      </c>
      <c r="K2237" s="4">
        <v>6</v>
      </c>
      <c r="L2237" s="4">
        <f>(K2237*AI2237+AJ2237)</f>
        <v>1.420000016689301</v>
      </c>
      <c r="M2237" s="4">
        <v>1</v>
      </c>
      <c r="N2237" s="4">
        <f>L2237*(M2237+1)*(M2237+1)/(M2237*M2237+1)</f>
        <v>2.840000033378601</v>
      </c>
      <c r="O2237" s="4">
        <v>20.64451217651367</v>
      </c>
      <c r="P2237" s="4">
        <v>24.80496597290039</v>
      </c>
      <c r="Q2237" s="4">
        <v>19.04366874694824</v>
      </c>
      <c r="R2237" s="4">
        <v>598.9343872070312</v>
      </c>
      <c r="S2237" s="4">
        <v>557.6123046875</v>
      </c>
      <c r="T2237" s="4">
        <v>15.0223503112793</v>
      </c>
      <c r="U2237" s="4">
        <v>20.1962776184082</v>
      </c>
      <c r="V2237" s="4">
        <v>62.86328887939453</v>
      </c>
      <c r="W2237" s="4">
        <v>83.92788696289062</v>
      </c>
      <c r="X2237" s="4">
        <v>499.4664611816406</v>
      </c>
      <c r="Y2237" s="4">
        <v>2000.666870117188</v>
      </c>
      <c r="Z2237" s="4">
        <v>235.8986968994141</v>
      </c>
      <c r="AA2237" s="4">
        <v>101.5107421875</v>
      </c>
      <c r="AB2237" s="4">
        <v>11.45952796936035</v>
      </c>
      <c r="AC2237" s="4">
        <v>0.5304868817329407</v>
      </c>
      <c r="AD2237" s="4">
        <v>0.06686980277299881</v>
      </c>
      <c r="AE2237" s="4">
        <v>0.004923287779092789</v>
      </c>
      <c r="AF2237" s="4">
        <v>0.02356128394603729</v>
      </c>
      <c r="AG2237" s="4">
        <v>0.01368905231356621</v>
      </c>
      <c r="AH2237" s="4">
        <v>0.6666666865348816</v>
      </c>
      <c r="AI2237" s="4">
        <v>-0.2195652425289154</v>
      </c>
      <c r="AJ2237" s="4">
        <v>2.737391471862793</v>
      </c>
      <c r="AK2237" s="4">
        <v>1</v>
      </c>
      <c r="AL2237" s="4">
        <v>0</v>
      </c>
      <c r="AM2237" s="4">
        <v>0.1599999964237213</v>
      </c>
      <c r="AN2237" s="4">
        <v>111115</v>
      </c>
      <c r="AO2237" s="4">
        <f>X2237*0.000001/(K2237*0.0001)</f>
        <v>0.8324441019694009</v>
      </c>
      <c r="AP2237" s="4">
        <f>(U2237-T2237)/(1000-U2237)*AO2237</f>
        <v>0.004395783739593192</v>
      </c>
      <c r="AQ2237" s="4">
        <f>(P2237+273.15)</f>
        <v>297.9549659729004</v>
      </c>
      <c r="AR2237" s="4">
        <f>(O2237+273.15)</f>
        <v>293.7945121765136</v>
      </c>
      <c r="AS2237" s="4">
        <f>(Y2237*AK2237+Z2237*AL2237)*AM2237</f>
        <v>320.1066920638077</v>
      </c>
      <c r="AT2237" s="4">
        <f>((AS2237+0.00000010773*(AR2237^4-AQ2237^4))-AP2237*44100)/(L2237*0.92*2*29.3+0.00000043092*AQ2237^3)</f>
        <v>0.9074523714696464</v>
      </c>
      <c r="AU2237" s="4">
        <f>0.61365*EXP(17.502*J2237/(240.97+J2237))</f>
        <v>3.142892394342391</v>
      </c>
      <c r="AV2237" s="4">
        <f>AU2237*1000/AA2237</f>
        <v>30.96118033042423</v>
      </c>
      <c r="AW2237" s="4">
        <f>(AV2237-U2237)</f>
        <v>10.76490271201603</v>
      </c>
      <c r="AX2237" s="4">
        <f>IF(D2237,P2237,(O2237+P2237)/2)</f>
        <v>22.72473907470703</v>
      </c>
      <c r="AY2237" s="4">
        <f>0.61365*EXP(17.502*AX2237/(240.97+AX2237))</f>
        <v>2.773084903957162</v>
      </c>
      <c r="AZ2237" s="4">
        <f>IF(AW2237&lt;&gt;0,(1000-(AV2237+U2237)/2)/AW2237*AP2237,0)</f>
        <v>0.3978991072447709</v>
      </c>
      <c r="BA2237" s="4">
        <f>U2237*AA2237/1000</f>
        <v>2.050139130469411</v>
      </c>
      <c r="BB2237" s="4">
        <f>(AY2237-BA2237)</f>
        <v>0.7229457734877505</v>
      </c>
      <c r="BC2237" s="4">
        <f>1/(1.6/F2237+1.37/N2237)</f>
        <v>0.2537984787788707</v>
      </c>
      <c r="BD2237" s="4">
        <f>G2237*AA2237*0.001</f>
        <v>42.96360417131068</v>
      </c>
      <c r="BE2237" s="4">
        <f>G2237/S2237</f>
        <v>0.7590254797207457</v>
      </c>
      <c r="BF2237" s="4">
        <f>(1-AP2237*AA2237/AU2237/F2237)*100</f>
        <v>69.31747422445336</v>
      </c>
      <c r="BG2237" s="4">
        <f>(S2237-E2237/(N2237/1.35))</f>
        <v>542.4261449917153</v>
      </c>
      <c r="BH2237" s="4">
        <f>E2237*BF2237/100/BG2237</f>
        <v>0.04082579536755038</v>
      </c>
    </row>
    <row r="2238" ht="16" customHeight="1">
      <c r="A2238" s="4">
        <v>2105</v>
      </c>
      <c r="B2238" t="s" s="2">
        <v>2299</v>
      </c>
      <c r="C2238" s="4">
        <v>12236.500032108277</v>
      </c>
      <c r="D2238" s="4">
        <v>0</v>
      </c>
      <c r="E2238" s="4">
        <f>(R2238-S2238*(1000-T2238)/(1000-U2238))*AO2238</f>
        <v>32.59836451291693</v>
      </c>
      <c r="F2238" s="4">
        <f>IF(AZ2238&lt;&gt;0,1/(1/AZ2238-1/N2238),0)</f>
        <v>0.4876238501716318</v>
      </c>
      <c r="G2238" s="4">
        <f>((BC2238-AP2238/2)*S2238-E2238)/(BC2238+AP2238/2)</f>
        <v>426.3087538641145</v>
      </c>
      <c r="H2238" s="4">
        <f>AP2238*1000</f>
        <v>4.584389510323747</v>
      </c>
      <c r="I2238" s="4">
        <f>(AU2238-BA2238)</f>
        <v>1.089636012891657</v>
      </c>
      <c r="J2238" s="4">
        <f>(P2238+AT2238*D2238)</f>
        <v>24.78545188903809</v>
      </c>
      <c r="K2238" s="4">
        <v>6</v>
      </c>
      <c r="L2238" s="4">
        <f>(K2238*AI2238+AJ2238)</f>
        <v>1.420000016689301</v>
      </c>
      <c r="M2238" s="4">
        <v>1</v>
      </c>
      <c r="N2238" s="4">
        <f>L2238*(M2238+1)*(M2238+1)/(M2238*M2238+1)</f>
        <v>2.840000033378601</v>
      </c>
      <c r="O2238" s="4">
        <v>20.64239501953125</v>
      </c>
      <c r="P2238" s="4">
        <v>24.78545188903809</v>
      </c>
      <c r="Q2238" s="4">
        <v>19.04780387878418</v>
      </c>
      <c r="R2238" s="4">
        <v>599.715332031250</v>
      </c>
      <c r="S2238" s="4">
        <v>557.4834594726562</v>
      </c>
      <c r="T2238" s="4">
        <v>14.79469203948975</v>
      </c>
      <c r="U2238" s="4">
        <v>20.19088554382324</v>
      </c>
      <c r="V2238" s="4">
        <v>61.62553024291992</v>
      </c>
      <c r="W2238" s="4">
        <v>83.93637084960938</v>
      </c>
      <c r="X2238" s="4">
        <v>499.4439086914062</v>
      </c>
      <c r="Y2238" s="4">
        <v>1999.973022460938</v>
      </c>
      <c r="Z2238" s="4">
        <v>237.7547912597656</v>
      </c>
      <c r="AA2238" s="4">
        <v>101.5109710693359</v>
      </c>
      <c r="AB2238" s="4">
        <v>11.45952796936035</v>
      </c>
      <c r="AC2238" s="4">
        <v>0.5304868817329407</v>
      </c>
      <c r="AD2238" s="4">
        <v>0.06686980277299881</v>
      </c>
      <c r="AE2238" s="4">
        <v>0.004923287779092789</v>
      </c>
      <c r="AF2238" s="4">
        <v>0.02356128394603729</v>
      </c>
      <c r="AG2238" s="4">
        <v>0.01368905231356621</v>
      </c>
      <c r="AH2238" s="4">
        <v>0.6666666865348816</v>
      </c>
      <c r="AI2238" s="4">
        <v>-0.2195652425289154</v>
      </c>
      <c r="AJ2238" s="4">
        <v>2.737391471862793</v>
      </c>
      <c r="AK2238" s="4">
        <v>1</v>
      </c>
      <c r="AL2238" s="4">
        <v>0</v>
      </c>
      <c r="AM2238" s="4">
        <v>0.1599999964237213</v>
      </c>
      <c r="AN2238" s="4">
        <v>111115</v>
      </c>
      <c r="AO2238" s="4">
        <f>X2238*0.000001/(K2238*0.0001)</f>
        <v>0.8324065144856769</v>
      </c>
      <c r="AP2238" s="4">
        <f>(U2238-T2238)/(1000-U2238)*AO2238</f>
        <v>0.004584389510323746</v>
      </c>
      <c r="AQ2238" s="4">
        <f>(P2238+273.15)</f>
        <v>297.9354518890381</v>
      </c>
      <c r="AR2238" s="4">
        <f>(O2238+273.15)</f>
        <v>293.7923950195312</v>
      </c>
      <c r="AS2238" s="4">
        <f>(Y2238*AK2238+Z2238*AL2238)*AM2238</f>
        <v>319.9956764412891</v>
      </c>
      <c r="AT2238" s="4">
        <f>((AS2238+0.00000010773*(AR2238^4-AQ2238^4))-AP2238*44100)/(L2238*0.92*2*29.3+0.00000043092*AQ2238^3)</f>
        <v>0.8139094535332851</v>
      </c>
      <c r="AU2238" s="4">
        <f>0.61365*EXP(17.502*J2238/(240.97+J2238))</f>
        <v>3.139232411194972</v>
      </c>
      <c r="AV2238" s="4">
        <f>AU2238*1000/AA2238</f>
        <v>30.92505547061267</v>
      </c>
      <c r="AW2238" s="4">
        <f>(AV2238-U2238)</f>
        <v>10.73416992678942</v>
      </c>
      <c r="AX2238" s="4">
        <f>IF(D2238,P2238,(O2238+P2238)/2)</f>
        <v>22.71392345428467</v>
      </c>
      <c r="AY2238" s="4">
        <f>0.61365*EXP(17.502*AX2238/(240.97+AX2238))</f>
        <v>2.771266301814628</v>
      </c>
      <c r="AZ2238" s="4">
        <f>IF(AW2238&lt;&gt;0,(1000-(AV2238+U2238)/2)/AW2238*AP2238,0)</f>
        <v>0.4161683529227893</v>
      </c>
      <c r="BA2238" s="4">
        <f>U2238*AA2238/1000</f>
        <v>2.049596398303315</v>
      </c>
      <c r="BB2238" s="4">
        <f>(AY2238-BA2238)</f>
        <v>0.7216699035113137</v>
      </c>
      <c r="BC2238" s="4">
        <f>1/(1.6/F2238+1.37/N2238)</f>
        <v>0.2657021999996542</v>
      </c>
      <c r="BD2238" s="4">
        <f>G2238*AA2238*0.001</f>
        <v>43.27501558010478</v>
      </c>
      <c r="BE2238" s="4">
        <f>G2238/S2238</f>
        <v>0.7647020671561724</v>
      </c>
      <c r="BF2238" s="4">
        <f>(1-AP2238*AA2238/AU2238/F2238)*100</f>
        <v>69.59912500627313</v>
      </c>
      <c r="BG2238" s="4">
        <f>(S2238-E2238/(N2238/1.35))</f>
        <v>541.9877582137784</v>
      </c>
      <c r="BH2238" s="4">
        <f>E2238*BF2238/100/BG2238</f>
        <v>0.04186104967041829</v>
      </c>
    </row>
    <row r="2239" ht="16" customHeight="1">
      <c r="A2239" s="4">
        <v>2106</v>
      </c>
      <c r="B2239" t="s" s="2">
        <v>2300</v>
      </c>
      <c r="C2239" s="4">
        <v>12242.000031985343</v>
      </c>
      <c r="D2239" s="4">
        <v>0</v>
      </c>
      <c r="E2239" s="4">
        <f>(R2239-S2239*(1000-T2239)/(1000-U2239))*AO2239</f>
        <v>32.70506287870241</v>
      </c>
      <c r="F2239" s="4">
        <f>IF(AZ2239&lt;&gt;0,1/(1/AZ2239-1/N2239),0)</f>
        <v>0.4878275107205033</v>
      </c>
      <c r="G2239" s="4">
        <f>((BC2239-AP2239/2)*S2239-E2239)/(BC2239+AP2239/2)</f>
        <v>425.7705162375902</v>
      </c>
      <c r="H2239" s="4">
        <f>AP2239*1000</f>
        <v>4.591352074307958</v>
      </c>
      <c r="I2239" s="4">
        <f>(AU2239-BA2239)</f>
        <v>1.090892008508176</v>
      </c>
      <c r="J2239" s="4">
        <f>(P2239+AT2239*D2239)</f>
        <v>24.79496765136719</v>
      </c>
      <c r="K2239" s="4">
        <v>6</v>
      </c>
      <c r="L2239" s="4">
        <f>(K2239*AI2239+AJ2239)</f>
        <v>1.420000016689301</v>
      </c>
      <c r="M2239" s="4">
        <v>1</v>
      </c>
      <c r="N2239" s="4">
        <f>L2239*(M2239+1)*(M2239+1)/(M2239*M2239+1)</f>
        <v>2.840000033378601</v>
      </c>
      <c r="O2239" s="4">
        <v>20.64109992980957</v>
      </c>
      <c r="P2239" s="4">
        <v>24.79496765136719</v>
      </c>
      <c r="Q2239" s="4">
        <v>19.06395149230957</v>
      </c>
      <c r="R2239" s="4">
        <v>599.6707153320312</v>
      </c>
      <c r="S2239" s="4">
        <v>557.3056030273438</v>
      </c>
      <c r="T2239" s="4">
        <v>14.79150485992432</v>
      </c>
      <c r="U2239" s="4">
        <v>20.19604110717773</v>
      </c>
      <c r="V2239" s="4">
        <v>61.55068206787109</v>
      </c>
      <c r="W2239" s="4">
        <v>83.96643829345703</v>
      </c>
      <c r="X2239" s="4">
        <v>499.4276733398438</v>
      </c>
      <c r="Y2239" s="4">
        <v>2000.100830078125</v>
      </c>
      <c r="Z2239" s="4">
        <v>240.8952178955078</v>
      </c>
      <c r="AA2239" s="4">
        <v>101.5112152099609</v>
      </c>
      <c r="AB2239" s="4">
        <v>11.45952796936035</v>
      </c>
      <c r="AC2239" s="4">
        <v>0.5304868817329407</v>
      </c>
      <c r="AD2239" s="4">
        <v>0.06686980277299881</v>
      </c>
      <c r="AE2239" s="4">
        <v>0.004923287779092789</v>
      </c>
      <c r="AF2239" s="4">
        <v>0.02356128394603729</v>
      </c>
      <c r="AG2239" s="4">
        <v>0.01368905231356621</v>
      </c>
      <c r="AH2239" s="4">
        <v>0.6666666865348816</v>
      </c>
      <c r="AI2239" s="4">
        <v>-0.2195652425289154</v>
      </c>
      <c r="AJ2239" s="4">
        <v>2.737391471862793</v>
      </c>
      <c r="AK2239" s="4">
        <v>1</v>
      </c>
      <c r="AL2239" s="4">
        <v>0</v>
      </c>
      <c r="AM2239" s="4">
        <v>0.1599999964237213</v>
      </c>
      <c r="AN2239" s="4">
        <v>111115</v>
      </c>
      <c r="AO2239" s="4">
        <f>X2239*0.000001/(K2239*0.0001)</f>
        <v>0.8323794555664061</v>
      </c>
      <c r="AP2239" s="4">
        <f>(U2239-T2239)/(1000-U2239)*AO2239</f>
        <v>0.004591352074307957</v>
      </c>
      <c r="AQ2239" s="4">
        <f>(P2239+273.15)</f>
        <v>297.9449676513672</v>
      </c>
      <c r="AR2239" s="4">
        <f>(O2239+273.15)</f>
        <v>293.7910999298095</v>
      </c>
      <c r="AS2239" s="4">
        <f>(Y2239*AK2239+Z2239*AL2239)*AM2239</f>
        <v>320.016125659582</v>
      </c>
      <c r="AT2239" s="4">
        <f>((AS2239+0.00000010773*(AR2239^4-AQ2239^4))-AP2239*44100)/(L2239*0.92*2*29.3+0.00000043092*AQ2239^3)</f>
        <v>0.8092468179149945</v>
      </c>
      <c r="AU2239" s="4">
        <f>0.61365*EXP(17.502*J2239/(240.97+J2239))</f>
        <v>3.141016683728112</v>
      </c>
      <c r="AV2239" s="4">
        <f>AU2239*1000/AA2239</f>
        <v>30.94255819153956</v>
      </c>
      <c r="AW2239" s="4">
        <f>(AV2239-U2239)</f>
        <v>10.74651708436183</v>
      </c>
      <c r="AX2239" s="4">
        <f>IF(D2239,P2239,(O2239+P2239)/2)</f>
        <v>22.71803379058838</v>
      </c>
      <c r="AY2239" s="4">
        <f>0.61365*EXP(17.502*AX2239/(240.97+AX2239))</f>
        <v>2.771957315010284</v>
      </c>
      <c r="AZ2239" s="4">
        <f>IF(AW2239&lt;&gt;0,(1000-(AV2239+U2239)/2)/AW2239*AP2239,0)</f>
        <v>0.4163166896030627</v>
      </c>
      <c r="BA2239" s="4">
        <f>U2239*AA2239/1000</f>
        <v>2.050124675219937</v>
      </c>
      <c r="BB2239" s="4">
        <f>(AY2239-BA2239)</f>
        <v>0.7218326397903474</v>
      </c>
      <c r="BC2239" s="4">
        <f>1/(1.6/F2239+1.37/N2239)</f>
        <v>0.265798944005568</v>
      </c>
      <c r="BD2239" s="4">
        <f>G2239*AA2239*0.001</f>
        <v>43.22048250385019</v>
      </c>
      <c r="BE2239" s="4">
        <f>G2239/S2239</f>
        <v>0.7639803259194939</v>
      </c>
      <c r="BF2239" s="4">
        <f>(1-AP2239*AA2239/AU2239/F2239)*100</f>
        <v>69.58287995008412</v>
      </c>
      <c r="BG2239" s="4">
        <f>(S2239-E2239/(N2239/1.35))</f>
        <v>541.7591824754668</v>
      </c>
      <c r="BH2239" s="4">
        <f>E2239*BF2239/100/BG2239</f>
        <v>0.04200597862781508</v>
      </c>
    </row>
    <row r="2240" ht="16" customHeight="1">
      <c r="A2240" s="4">
        <v>2107</v>
      </c>
      <c r="B2240" t="s" s="2">
        <v>2301</v>
      </c>
      <c r="C2240" s="4">
        <v>12247.000031873584</v>
      </c>
      <c r="D2240" s="4">
        <v>0</v>
      </c>
      <c r="E2240" s="4">
        <f>(R2240-S2240*(1000-T2240)/(1000-U2240))*AO2240</f>
        <v>32.75258375244129</v>
      </c>
      <c r="F2240" s="4">
        <f>IF(AZ2240&lt;&gt;0,1/(1/AZ2240-1/N2240),0)</f>
        <v>0.4908555778148874</v>
      </c>
      <c r="G2240" s="4">
        <f>((BC2240-AP2240/2)*S2240-E2240)/(BC2240+AP2240/2)</f>
        <v>426.0363080135456</v>
      </c>
      <c r="H2240" s="4">
        <f>AP2240*1000</f>
        <v>4.609657109220243</v>
      </c>
      <c r="I2240" s="4">
        <f>(AU2240-BA2240)</f>
        <v>1.089456919938674</v>
      </c>
      <c r="J2240" s="4">
        <f>(P2240+AT2240*D2240)</f>
        <v>24.80042457580566</v>
      </c>
      <c r="K2240" s="4">
        <v>6</v>
      </c>
      <c r="L2240" s="4">
        <f>(K2240*AI2240+AJ2240)</f>
        <v>1.420000016689301</v>
      </c>
      <c r="M2240" s="4">
        <v>1</v>
      </c>
      <c r="N2240" s="4">
        <f>L2240*(M2240+1)*(M2240+1)/(M2240*M2240+1)</f>
        <v>2.840000033378601</v>
      </c>
      <c r="O2240" s="4">
        <v>20.64828681945801</v>
      </c>
      <c r="P2240" s="4">
        <v>24.80042457580566</v>
      </c>
      <c r="Q2240" s="4">
        <v>19.14697647094727</v>
      </c>
      <c r="R2240" s="4">
        <v>599.5074462890625</v>
      </c>
      <c r="S2240" s="4">
        <v>557.0758056640625</v>
      </c>
      <c r="T2240" s="4">
        <v>14.79449367523193</v>
      </c>
      <c r="U2240" s="4">
        <v>20.22024536132812</v>
      </c>
      <c r="V2240" s="4">
        <v>61.49654388427734</v>
      </c>
      <c r="W2240" s="4">
        <v>84.02716827392578</v>
      </c>
      <c r="X2240" s="4">
        <v>499.4458618164062</v>
      </c>
      <c r="Y2240" s="4">
        <v>2000.351196289062</v>
      </c>
      <c r="Z2240" s="4">
        <v>244.7897186279297</v>
      </c>
      <c r="AA2240" s="4">
        <v>101.5112991333008</v>
      </c>
      <c r="AB2240" s="4">
        <v>11.45952796936035</v>
      </c>
      <c r="AC2240" s="4">
        <v>0.5304868817329407</v>
      </c>
      <c r="AD2240" s="4">
        <v>0.06686980277299881</v>
      </c>
      <c r="AE2240" s="4">
        <v>0.004923287779092789</v>
      </c>
      <c r="AF2240" s="4">
        <v>0.02356128394603729</v>
      </c>
      <c r="AG2240" s="4">
        <v>0.01368905231356621</v>
      </c>
      <c r="AH2240" s="4">
        <v>0.6666666865348816</v>
      </c>
      <c r="AI2240" s="4">
        <v>-0.2195652425289154</v>
      </c>
      <c r="AJ2240" s="4">
        <v>2.737391471862793</v>
      </c>
      <c r="AK2240" s="4">
        <v>1</v>
      </c>
      <c r="AL2240" s="4">
        <v>0</v>
      </c>
      <c r="AM2240" s="4">
        <v>0.1599999964237213</v>
      </c>
      <c r="AN2240" s="4">
        <v>111115</v>
      </c>
      <c r="AO2240" s="4">
        <f>X2240*0.000001/(K2240*0.0001)</f>
        <v>0.8324097696940104</v>
      </c>
      <c r="AP2240" s="4">
        <f>(U2240-T2240)/(1000-U2240)*AO2240</f>
        <v>0.004609657109220243</v>
      </c>
      <c r="AQ2240" s="4">
        <f>(P2240+273.15)</f>
        <v>297.9504245758056</v>
      </c>
      <c r="AR2240" s="4">
        <f>(O2240+273.15)</f>
        <v>293.798286819458</v>
      </c>
      <c r="AS2240" s="4">
        <f>(Y2240*AK2240+Z2240*AL2240)*AM2240</f>
        <v>320.0561842524367</v>
      </c>
      <c r="AT2240" s="4">
        <f>((AS2240+0.00000010773*(AR2240^4-AQ2240^4))-AP2240*44100)/(L2240*0.92*2*29.3+0.00000043092*AQ2240^3)</f>
        <v>0.8007040726403047</v>
      </c>
      <c r="AU2240" s="4">
        <f>0.61365*EXP(17.502*J2240/(240.97+J2240))</f>
        <v>3.142040295361191</v>
      </c>
      <c r="AV2240" s="4">
        <f>AU2240*1000/AA2240</f>
        <v>30.95261633126361</v>
      </c>
      <c r="AW2240" s="4">
        <f>(AV2240-U2240)</f>
        <v>10.73237096993548</v>
      </c>
      <c r="AX2240" s="4">
        <f>IF(D2240,P2240,(O2240+P2240)/2)</f>
        <v>22.72435569763184</v>
      </c>
      <c r="AY2240" s="4">
        <f>0.61365*EXP(17.502*AX2240/(240.97+AX2240))</f>
        <v>2.773020422830815</v>
      </c>
      <c r="AZ2240" s="4">
        <f>IF(AW2240&lt;&gt;0,(1000-(AV2240+U2240)/2)/AW2240*AP2240,0)</f>
        <v>0.4185200501317599</v>
      </c>
      <c r="BA2240" s="4">
        <f>U2240*AA2240/1000</f>
        <v>2.052583375422517</v>
      </c>
      <c r="BB2240" s="4">
        <f>(AY2240-BA2240)</f>
        <v>0.7204370474082982</v>
      </c>
      <c r="BC2240" s="4">
        <f>1/(1.6/F2240+1.37/N2240)</f>
        <v>0.2672361330155817</v>
      </c>
      <c r="BD2240" s="4">
        <f>G2240*AA2240*0.001</f>
        <v>43.2474991044101</v>
      </c>
      <c r="BE2240" s="4">
        <f>G2240/S2240</f>
        <v>0.7647725923147727</v>
      </c>
      <c r="BF2240" s="4">
        <f>(1-AP2240*AA2240/AU2240/F2240)*100</f>
        <v>69.65986376792968</v>
      </c>
      <c r="BG2240" s="4">
        <f>(S2240-E2240/(N2240/1.35))</f>
        <v>541.5067959647231</v>
      </c>
      <c r="BH2240" s="4">
        <f>E2240*BF2240/100/BG2240</f>
        <v>0.04213318353979439</v>
      </c>
    </row>
    <row r="2241" ht="16" customHeight="1">
      <c r="A2241" s="4">
        <v>2108</v>
      </c>
      <c r="B2241" t="s" s="2">
        <v>2302</v>
      </c>
      <c r="C2241" s="4">
        <v>12252.000031761825</v>
      </c>
      <c r="D2241" s="4">
        <v>0</v>
      </c>
      <c r="E2241" s="4">
        <f>(R2241-S2241*(1000-T2241)/(1000-U2241))*AO2241</f>
        <v>32.83824010700373</v>
      </c>
      <c r="F2241" s="4">
        <f>IF(AZ2241&lt;&gt;0,1/(1/AZ2241-1/N2241),0)</f>
        <v>0.4941677890240267</v>
      </c>
      <c r="G2241" s="4">
        <f>((BC2241-AP2241/2)*S2241-E2241)/(BC2241+AP2241/2)</f>
        <v>426.2632619118867</v>
      </c>
      <c r="H2241" s="4">
        <f>AP2241*1000</f>
        <v>4.627848218448686</v>
      </c>
      <c r="I2241" s="4">
        <f>(AU2241-BA2241)</f>
        <v>1.087486108524125</v>
      </c>
      <c r="J2241" s="4">
        <f>(P2241+AT2241*D2241)</f>
        <v>24.80326843261719</v>
      </c>
      <c r="K2241" s="4">
        <v>6</v>
      </c>
      <c r="L2241" s="4">
        <f>(K2241*AI2241+AJ2241)</f>
        <v>1.420000016689301</v>
      </c>
      <c r="M2241" s="4">
        <v>1</v>
      </c>
      <c r="N2241" s="4">
        <f>L2241*(M2241+1)*(M2241+1)/(M2241*M2241+1)</f>
        <v>2.840000033378601</v>
      </c>
      <c r="O2241" s="4">
        <v>20.67471122741699</v>
      </c>
      <c r="P2241" s="4">
        <v>24.80326843261719</v>
      </c>
      <c r="Q2241" s="4">
        <v>19.27337646484375</v>
      </c>
      <c r="R2241" s="4">
        <v>599.4353637695312</v>
      </c>
      <c r="S2241" s="4">
        <v>556.8899536132812</v>
      </c>
      <c r="T2241" s="4">
        <v>14.79797554016113</v>
      </c>
      <c r="U2241" s="4">
        <v>20.24496650695801</v>
      </c>
      <c r="V2241" s="4">
        <v>61.41839218139648</v>
      </c>
      <c r="W2241" s="4">
        <v>84.00425720214844</v>
      </c>
      <c r="X2241" s="4">
        <v>499.4490661621094</v>
      </c>
      <c r="Y2241" s="4">
        <v>2000.633422851562</v>
      </c>
      <c r="Z2241" s="4">
        <v>249.9368743896484</v>
      </c>
      <c r="AA2241" s="4">
        <v>101.5110473632812</v>
      </c>
      <c r="AB2241" s="4">
        <v>11.45952796936035</v>
      </c>
      <c r="AC2241" s="4">
        <v>0.5304868817329407</v>
      </c>
      <c r="AD2241" s="4">
        <v>0.06686980277299881</v>
      </c>
      <c r="AE2241" s="4">
        <v>0.004923287779092789</v>
      </c>
      <c r="AF2241" s="4">
        <v>0.02356128394603729</v>
      </c>
      <c r="AG2241" s="4">
        <v>0.01368905231356621</v>
      </c>
      <c r="AH2241" s="4">
        <v>0.6666666865348816</v>
      </c>
      <c r="AI2241" s="4">
        <v>-0.2195652425289154</v>
      </c>
      <c r="AJ2241" s="4">
        <v>2.737391471862793</v>
      </c>
      <c r="AK2241" s="4">
        <v>1</v>
      </c>
      <c r="AL2241" s="4">
        <v>0</v>
      </c>
      <c r="AM2241" s="4">
        <v>0.1599999964237213</v>
      </c>
      <c r="AN2241" s="4">
        <v>111115</v>
      </c>
      <c r="AO2241" s="4">
        <f>X2241*0.000001/(K2241*0.0001)</f>
        <v>0.8324151102701821</v>
      </c>
      <c r="AP2241" s="4">
        <f>(U2241-T2241)/(1000-U2241)*AO2241</f>
        <v>0.004627848218448686</v>
      </c>
      <c r="AQ2241" s="4">
        <f>(P2241+273.15)</f>
        <v>297.9532684326172</v>
      </c>
      <c r="AR2241" s="4">
        <f>(O2241+273.15)</f>
        <v>293.824711227417</v>
      </c>
      <c r="AS2241" s="4">
        <f>(Y2241*AK2241+Z2241*AL2241)*AM2241</f>
        <v>320.1013405014273</v>
      </c>
      <c r="AT2241" s="4">
        <f>((AS2241+0.00000010773*(AR2241^4-AQ2241^4))-AP2241*44100)/(L2241*0.92*2*29.3+0.00000043092*AQ2241^3)</f>
        <v>0.7950085503715093</v>
      </c>
      <c r="AU2241" s="4">
        <f>0.61365*EXP(17.502*J2241/(240.97+J2241))</f>
        <v>3.142573862479981</v>
      </c>
      <c r="AV2241" s="4">
        <f>AU2241*1000/AA2241</f>
        <v>30.95794934745909</v>
      </c>
      <c r="AW2241" s="4">
        <f>(AV2241-U2241)</f>
        <v>10.71298284050108</v>
      </c>
      <c r="AX2241" s="4">
        <f>IF(D2241,P2241,(O2241+P2241)/2)</f>
        <v>22.73898983001709</v>
      </c>
      <c r="AY2241" s="4">
        <f>0.61365*EXP(17.502*AX2241/(240.97+AX2241))</f>
        <v>2.775482704197256</v>
      </c>
      <c r="AZ2241" s="4">
        <f>IF(AW2241&lt;&gt;0,(1000-(AV2241+U2241)/2)/AW2241*AP2241,0)</f>
        <v>0.420925583857245</v>
      </c>
      <c r="BA2241" s="4">
        <f>U2241*AA2241/1000</f>
        <v>2.055087753955857</v>
      </c>
      <c r="BB2241" s="4">
        <f>(AY2241-BA2241)</f>
        <v>0.7203949502413991</v>
      </c>
      <c r="BC2241" s="4">
        <f>1/(1.6/F2241+1.37/N2241)</f>
        <v>0.2688055678217406</v>
      </c>
      <c r="BD2241" s="4">
        <f>G2241*AA2241*0.001</f>
        <v>43.27043016916429</v>
      </c>
      <c r="BE2241" s="4">
        <f>G2241/S2241</f>
        <v>0.765435359618455</v>
      </c>
      <c r="BF2241" s="4">
        <f>(1-AP2241*AA2241/AU2241/F2241)*100</f>
        <v>69.74950484780804</v>
      </c>
      <c r="BG2241" s="4">
        <f>(S2241-E2241/(N2241/1.35))</f>
        <v>541.280226985315</v>
      </c>
      <c r="BH2241" s="4">
        <f>E2241*BF2241/100/BG2241</f>
        <v>0.04231543798105673</v>
      </c>
    </row>
    <row r="2242" ht="16" customHeight="1">
      <c r="A2242" s="4">
        <v>2109</v>
      </c>
      <c r="B2242" t="s" s="2">
        <v>2303</v>
      </c>
      <c r="C2242" s="4">
        <v>12257.500031638891</v>
      </c>
      <c r="D2242" s="4">
        <v>0</v>
      </c>
      <c r="E2242" s="4">
        <f>(R2242-S2242*(1000-T2242)/(1000-U2242))*AO2242</f>
        <v>33.0090971100413</v>
      </c>
      <c r="F2242" s="4">
        <f>IF(AZ2242&lt;&gt;0,1/(1/AZ2242-1/N2242),0)</f>
        <v>0.4990908310725377</v>
      </c>
      <c r="G2242" s="4">
        <f>((BC2242-AP2242/2)*S2242-E2242)/(BC2242+AP2242/2)</f>
        <v>426.7977273427912</v>
      </c>
      <c r="H2242" s="4">
        <f>AP2242*1000</f>
        <v>4.633509991710128</v>
      </c>
      <c r="I2242" s="4">
        <f>(AU2242-BA2242)</f>
        <v>1.079700403565256</v>
      </c>
      <c r="J2242" s="4">
        <f>(P2242+AT2242*D2242)</f>
        <v>24.76712417602539</v>
      </c>
      <c r="K2242" s="4">
        <v>6</v>
      </c>
      <c r="L2242" s="4">
        <f>(K2242*AI2242+AJ2242)</f>
        <v>1.420000016689301</v>
      </c>
      <c r="M2242" s="4">
        <v>1</v>
      </c>
      <c r="N2242" s="4">
        <f>L2242*(M2242+1)*(M2242+1)/(M2242*M2242+1)</f>
        <v>2.840000033378601</v>
      </c>
      <c r="O2242" s="4">
        <v>20.72054100036621</v>
      </c>
      <c r="P2242" s="4">
        <v>24.76712417602539</v>
      </c>
      <c r="Q2242" s="4">
        <v>19.39196014404297</v>
      </c>
      <c r="R2242" s="4">
        <v>599.7020263671875</v>
      </c>
      <c r="S2242" s="4">
        <v>556.948486328125</v>
      </c>
      <c r="T2242" s="4">
        <v>14.80146408081055</v>
      </c>
      <c r="U2242" s="4">
        <v>20.25490570068359</v>
      </c>
      <c r="V2242" s="4">
        <v>61.27178192138672</v>
      </c>
      <c r="W2242" s="4">
        <v>83.84227752685547</v>
      </c>
      <c r="X2242" s="4">
        <v>499.4635314941406</v>
      </c>
      <c r="Y2242" s="4">
        <v>2000.949096679688</v>
      </c>
      <c r="Z2242" s="4">
        <v>263.1661071777344</v>
      </c>
      <c r="AA2242" s="4">
        <v>101.5111083984375</v>
      </c>
      <c r="AB2242" s="4">
        <v>11.45952796936035</v>
      </c>
      <c r="AC2242" s="4">
        <v>0.5304868817329407</v>
      </c>
      <c r="AD2242" s="4">
        <v>0.06686980277299881</v>
      </c>
      <c r="AE2242" s="4">
        <v>0.004923287779092789</v>
      </c>
      <c r="AF2242" s="4">
        <v>0.02356128394603729</v>
      </c>
      <c r="AG2242" s="4">
        <v>0.01368905231356621</v>
      </c>
      <c r="AH2242" s="4">
        <v>0.6666666865348816</v>
      </c>
      <c r="AI2242" s="4">
        <v>-0.2195652425289154</v>
      </c>
      <c r="AJ2242" s="4">
        <v>2.737391471862793</v>
      </c>
      <c r="AK2242" s="4">
        <v>1</v>
      </c>
      <c r="AL2242" s="4">
        <v>0</v>
      </c>
      <c r="AM2242" s="4">
        <v>0.1599999964237213</v>
      </c>
      <c r="AN2242" s="4">
        <v>111115</v>
      </c>
      <c r="AO2242" s="4">
        <f>X2242*0.000001/(K2242*0.0001)</f>
        <v>0.8324392191569009</v>
      </c>
      <c r="AP2242" s="4">
        <f>(U2242-T2242)/(1000-U2242)*AO2242</f>
        <v>0.004633509991710128</v>
      </c>
      <c r="AQ2242" s="4">
        <f>(P2242+273.15)</f>
        <v>297.9171241760254</v>
      </c>
      <c r="AR2242" s="4">
        <f>(O2242+273.15)</f>
        <v>293.8705410003662</v>
      </c>
      <c r="AS2242" s="4">
        <f>(Y2242*AK2242+Z2242*AL2242)*AM2242</f>
        <v>320.1518483127984</v>
      </c>
      <c r="AT2242" s="4">
        <f>((AS2242+0.00000010773*(AR2242^4-AQ2242^4))-AP2242*44100)/(L2242*0.92*2*29.3+0.00000043092*AQ2242^3)</f>
        <v>0.803162284481498</v>
      </c>
      <c r="AU2242" s="4">
        <f>0.61365*EXP(17.502*J2242/(240.97+J2242))</f>
        <v>3.135798331747478</v>
      </c>
      <c r="AV2242" s="4">
        <f>AU2242*1000/AA2242</f>
        <v>30.89118404105363</v>
      </c>
      <c r="AW2242" s="4">
        <f>(AV2242-U2242)</f>
        <v>10.63627834037004</v>
      </c>
      <c r="AX2242" s="4">
        <f>IF(D2242,P2242,(O2242+P2242)/2)</f>
        <v>22.7438325881958</v>
      </c>
      <c r="AY2242" s="4">
        <f>0.61365*EXP(17.502*AX2242/(240.97+AX2242))</f>
        <v>2.776297948730325</v>
      </c>
      <c r="AZ2242" s="4">
        <f>IF(AW2242&lt;&gt;0,(1000-(AV2242+U2242)/2)/AW2242*AP2242,0)</f>
        <v>0.4244921849821982</v>
      </c>
      <c r="BA2242" s="4">
        <f>U2242*AA2242/1000</f>
        <v>2.056097928182222</v>
      </c>
      <c r="BB2242" s="4">
        <f>(AY2242-BA2242)</f>
        <v>0.7202000205481029</v>
      </c>
      <c r="BC2242" s="4">
        <f>1/(1.6/F2242+1.37/N2242)</f>
        <v>0.271133233031652</v>
      </c>
      <c r="BD2242" s="4">
        <f>G2242*AA2242*0.001</f>
        <v>43.32471036450085</v>
      </c>
      <c r="BE2242" s="4">
        <f>G2242/S2242</f>
        <v>0.7663145476103228</v>
      </c>
      <c r="BF2242" s="4">
        <f>(1-AP2242*AA2242/AU2242/F2242)*100</f>
        <v>69.94643766269692</v>
      </c>
      <c r="BG2242" s="4">
        <f>(S2242-E2242/(N2242/1.35))</f>
        <v>541.2575424637539</v>
      </c>
      <c r="BH2242" s="4">
        <f>E2242*BF2242/100/BG2242</f>
        <v>0.04265748875848745</v>
      </c>
    </row>
    <row r="2243" ht="16" customHeight="1">
      <c r="A2243" s="4">
        <v>2110</v>
      </c>
      <c r="B2243" t="s" s="2">
        <v>2304</v>
      </c>
      <c r="C2243" s="4">
        <v>12262.500031527132</v>
      </c>
      <c r="D2243" s="4">
        <v>0</v>
      </c>
      <c r="E2243" s="4">
        <f>(R2243-S2243*(1000-T2243)/(1000-U2243))*AO2243</f>
        <v>33.11613296068455</v>
      </c>
      <c r="F2243" s="4">
        <f>IF(AZ2243&lt;&gt;0,1/(1/AZ2243-1/N2243),0)</f>
        <v>0.4997966636688966</v>
      </c>
      <c r="G2243" s="4">
        <f>((BC2243-AP2243/2)*S2243-E2243)/(BC2243+AP2243/2)</f>
        <v>426.7863520495445</v>
      </c>
      <c r="H2243" s="4">
        <f>AP2243*1000</f>
        <v>4.632343597170464</v>
      </c>
      <c r="I2243" s="4">
        <f>(AU2243-BA2243)</f>
        <v>1.0781381481093</v>
      </c>
      <c r="J2243" s="4">
        <f>(P2243+AT2243*D2243)</f>
        <v>24.75967979431152</v>
      </c>
      <c r="K2243" s="4">
        <v>6</v>
      </c>
      <c r="L2243" s="4">
        <f>(K2243*AI2243+AJ2243)</f>
        <v>1.420000016689301</v>
      </c>
      <c r="M2243" s="4">
        <v>1</v>
      </c>
      <c r="N2243" s="4">
        <f>L2243*(M2243+1)*(M2243+1)/(M2243*M2243+1)</f>
        <v>2.840000033378601</v>
      </c>
      <c r="O2243" s="4">
        <v>20.76226997375488</v>
      </c>
      <c r="P2243" s="4">
        <v>24.75967979431152</v>
      </c>
      <c r="Q2243" s="4">
        <v>19.44534683227539</v>
      </c>
      <c r="R2243" s="4">
        <v>600.0538330078125</v>
      </c>
      <c r="S2243" s="4">
        <v>557.1713256835938</v>
      </c>
      <c r="T2243" s="4">
        <v>14.80452442169189</v>
      </c>
      <c r="U2243" s="4">
        <v>20.2565746307373</v>
      </c>
      <c r="V2243" s="4">
        <v>61.12773513793945</v>
      </c>
      <c r="W2243" s="4">
        <v>83.63946533203125</v>
      </c>
      <c r="X2243" s="4">
        <v>499.4643859863281</v>
      </c>
      <c r="Y2243" s="4">
        <v>2001.216674804688</v>
      </c>
      <c r="Z2243" s="4">
        <v>311.5393981933594</v>
      </c>
      <c r="AA2243" s="4">
        <v>101.5110549926758</v>
      </c>
      <c r="AB2243" s="4">
        <v>11.45952796936035</v>
      </c>
      <c r="AC2243" s="4">
        <v>0.5304868817329407</v>
      </c>
      <c r="AD2243" s="4">
        <v>0.06686980277299881</v>
      </c>
      <c r="AE2243" s="4">
        <v>0.004923287779092789</v>
      </c>
      <c r="AF2243" s="4">
        <v>0.02356128394603729</v>
      </c>
      <c r="AG2243" s="4">
        <v>0.01368905231356621</v>
      </c>
      <c r="AH2243" s="4">
        <v>0.6666666865348816</v>
      </c>
      <c r="AI2243" s="4">
        <v>-0.2195652425289154</v>
      </c>
      <c r="AJ2243" s="4">
        <v>2.737391471862793</v>
      </c>
      <c r="AK2243" s="4">
        <v>1</v>
      </c>
      <c r="AL2243" s="4">
        <v>0</v>
      </c>
      <c r="AM2243" s="4">
        <v>0.1599999964237213</v>
      </c>
      <c r="AN2243" s="4">
        <v>111115</v>
      </c>
      <c r="AO2243" s="4">
        <f>X2243*0.000001/(K2243*0.0001)</f>
        <v>0.8324406433105468</v>
      </c>
      <c r="AP2243" s="4">
        <f>(U2243-T2243)/(1000-U2243)*AO2243</f>
        <v>0.004632343597170464</v>
      </c>
      <c r="AQ2243" s="4">
        <f>(P2243+273.15)</f>
        <v>297.9096797943115</v>
      </c>
      <c r="AR2243" s="4">
        <f>(O2243+273.15)</f>
        <v>293.9122699737549</v>
      </c>
      <c r="AS2243" s="4">
        <f>(Y2243*AK2243+Z2243*AL2243)*AM2243</f>
        <v>320.1946608118415</v>
      </c>
      <c r="AT2243" s="4">
        <f>((AS2243+0.00000010773*(AR2243^4-AQ2243^4))-AP2243*44100)/(L2243*0.92*2*29.3+0.00000043092*AQ2243^3)</f>
        <v>0.8103961634978323</v>
      </c>
      <c r="AU2243" s="4">
        <f>0.61365*EXP(17.502*J2243/(240.97+J2243))</f>
        <v>3.134404409413316</v>
      </c>
      <c r="AV2243" s="4">
        <f>AU2243*1000/AA2243</f>
        <v>30.87746856378815</v>
      </c>
      <c r="AW2243" s="4">
        <f>(AV2243-U2243)</f>
        <v>10.62089393305084</v>
      </c>
      <c r="AX2243" s="4">
        <f>IF(D2243,P2243,(O2243+P2243)/2)</f>
        <v>22.7609748840332</v>
      </c>
      <c r="AY2243" s="4">
        <f>0.61365*EXP(17.502*AX2243/(240.97+AX2243))</f>
        <v>2.779185418254954</v>
      </c>
      <c r="AZ2243" s="4">
        <f>IF(AW2243&lt;&gt;0,(1000-(AV2243+U2243)/2)/AW2243*AP2243,0)</f>
        <v>0.4250026783836875</v>
      </c>
      <c r="BA2243" s="4">
        <f>U2243*AA2243/1000</f>
        <v>2.056266261304016</v>
      </c>
      <c r="BB2243" s="4">
        <f>(AY2243-BA2243)</f>
        <v>0.7229191569509381</v>
      </c>
      <c r="BC2243" s="4">
        <f>1/(1.6/F2243+1.37/N2243)</f>
        <v>0.2714664657922532</v>
      </c>
      <c r="BD2243" s="4">
        <f>G2243*AA2243*0.001</f>
        <v>43.3235328530248</v>
      </c>
      <c r="BE2243" s="4">
        <f>G2243/S2243</f>
        <v>0.7659876457675207</v>
      </c>
      <c r="BF2243" s="4">
        <f>(1-AP2243*AA2243/AU2243/F2243)*100</f>
        <v>69.98310789940092</v>
      </c>
      <c r="BG2243" s="4">
        <f>(S2243-E2243/(N2243/1.35))</f>
        <v>541.4295021020853</v>
      </c>
      <c r="BH2243" s="4">
        <f>E2243*BF2243/100/BG2243</f>
        <v>0.04280464764481048</v>
      </c>
    </row>
    <row r="2244" ht="16" customHeight="1">
      <c r="A2244" s="4">
        <v>2111</v>
      </c>
      <c r="B2244" t="s" s="2">
        <v>2305</v>
      </c>
      <c r="C2244" s="4">
        <v>12267.500031415373</v>
      </c>
      <c r="D2244" s="4">
        <v>0</v>
      </c>
      <c r="E2244" s="4">
        <f>(R2244-S2244*(1000-T2244)/(1000-U2244))*AO2244</f>
        <v>33.07893107891476</v>
      </c>
      <c r="F2244" s="4">
        <f>IF(AZ2244&lt;&gt;0,1/(1/AZ2244-1/N2244),0)</f>
        <v>0.501056286771826</v>
      </c>
      <c r="G2244" s="4">
        <f>((BC2244-AP2244/2)*S2244-E2244)/(BC2244+AP2244/2)</f>
        <v>427.4289510010598</v>
      </c>
      <c r="H2244" s="4">
        <f>AP2244*1000</f>
        <v>4.64222688591191</v>
      </c>
      <c r="I2244" s="4">
        <f>(AU2244-BA2244)</f>
        <v>1.078110337963153</v>
      </c>
      <c r="J2244" s="4">
        <f>(P2244+AT2244*D2244)</f>
        <v>24.76759147644043</v>
      </c>
      <c r="K2244" s="4">
        <v>6</v>
      </c>
      <c r="L2244" s="4">
        <f>(K2244*AI2244+AJ2244)</f>
        <v>1.420000016689301</v>
      </c>
      <c r="M2244" s="4">
        <v>1</v>
      </c>
      <c r="N2244" s="4">
        <f>L2244*(M2244+1)*(M2244+1)/(M2244*M2244+1)</f>
        <v>2.840000033378601</v>
      </c>
      <c r="O2244" s="4">
        <v>20.80268096923828</v>
      </c>
      <c r="P2244" s="4">
        <v>24.76759147644043</v>
      </c>
      <c r="Q2244" s="4">
        <v>19.53560829162598</v>
      </c>
      <c r="R2244" s="4">
        <v>600.2637939453125</v>
      </c>
      <c r="S2244" s="4">
        <v>557.4177856445312</v>
      </c>
      <c r="T2244" s="4">
        <v>14.8078556060791</v>
      </c>
      <c r="U2244" s="4">
        <v>20.27148056030273</v>
      </c>
      <c r="V2244" s="4">
        <v>60.989013671875</v>
      </c>
      <c r="W2244" s="4">
        <v>83.48500823974609</v>
      </c>
      <c r="X2244" s="4">
        <v>499.4620361328125</v>
      </c>
      <c r="Y2244" s="4">
        <v>2001.207763671875</v>
      </c>
      <c r="Z2244" s="4">
        <v>415.7214965820312</v>
      </c>
      <c r="AA2244" s="4">
        <v>101.5108642578125</v>
      </c>
      <c r="AB2244" s="4">
        <v>11.45952796936035</v>
      </c>
      <c r="AC2244" s="4">
        <v>0.5304868817329407</v>
      </c>
      <c r="AD2244" s="4">
        <v>0.06686980277299881</v>
      </c>
      <c r="AE2244" s="4">
        <v>0.004923287779092789</v>
      </c>
      <c r="AF2244" s="4">
        <v>0.02356128394603729</v>
      </c>
      <c r="AG2244" s="4">
        <v>0.01368905231356621</v>
      </c>
      <c r="AH2244" s="4">
        <v>0.6666666865348816</v>
      </c>
      <c r="AI2244" s="4">
        <v>-0.2195652425289154</v>
      </c>
      <c r="AJ2244" s="4">
        <v>2.737391471862793</v>
      </c>
      <c r="AK2244" s="4">
        <v>1</v>
      </c>
      <c r="AL2244" s="4">
        <v>0</v>
      </c>
      <c r="AM2244" s="4">
        <v>0.1599999964237213</v>
      </c>
      <c r="AN2244" s="4">
        <v>111115</v>
      </c>
      <c r="AO2244" s="4">
        <f>X2244*0.000001/(K2244*0.0001)</f>
        <v>0.8324367268880206</v>
      </c>
      <c r="AP2244" s="4">
        <f>(U2244-T2244)/(1000-U2244)*AO2244</f>
        <v>0.00464222688591191</v>
      </c>
      <c r="AQ2244" s="4">
        <f>(P2244+273.15)</f>
        <v>297.9175914764404</v>
      </c>
      <c r="AR2244" s="4">
        <f>(O2244+273.15)</f>
        <v>293.9526809692383</v>
      </c>
      <c r="AS2244" s="4">
        <f>(Y2244*AK2244+Z2244*AL2244)*AM2244</f>
        <v>320.1932350306233</v>
      </c>
      <c r="AT2244" s="4">
        <f>((AS2244+0.00000010773*(AR2244^4-AQ2244^4))-AP2244*44100)/(L2244*0.92*2*29.3+0.00000043092*AQ2244^3)</f>
        <v>0.8094190336115966</v>
      </c>
      <c r="AU2244" s="4">
        <f>0.61365*EXP(17.502*J2244/(240.97+J2244))</f>
        <v>3.135885849424929</v>
      </c>
      <c r="AV2244" s="4">
        <f>AU2244*1000/AA2244</f>
        <v>30.8921204873259</v>
      </c>
      <c r="AW2244" s="4">
        <f>(AV2244-U2244)</f>
        <v>10.62063992702317</v>
      </c>
      <c r="AX2244" s="4">
        <f>IF(D2244,P2244,(O2244+P2244)/2)</f>
        <v>22.78513622283936</v>
      </c>
      <c r="AY2244" s="4">
        <f>0.61365*EXP(17.502*AX2244/(240.97+AX2244))</f>
        <v>2.783259645496027</v>
      </c>
      <c r="AZ2244" s="4">
        <f>IF(AW2244&lt;&gt;0,(1000-(AV2244+U2244)/2)/AW2244*AP2244,0)</f>
        <v>0.4259131648198241</v>
      </c>
      <c r="BA2244" s="4">
        <f>U2244*AA2244/1000</f>
        <v>2.057775511461776</v>
      </c>
      <c r="BB2244" s="4">
        <f>(AY2244-BA2244)</f>
        <v>0.7254841340342506</v>
      </c>
      <c r="BC2244" s="4">
        <f>1/(1.6/F2244+1.37/N2244)</f>
        <v>0.2720608441147393</v>
      </c>
      <c r="BD2244" s="4">
        <f>G2244*AA2244*0.001</f>
        <v>43.38868222492777</v>
      </c>
      <c r="BE2244" s="4">
        <f>G2244/S2244</f>
        <v>0.7668017813727133</v>
      </c>
      <c r="BF2244" s="4">
        <f>(1-AP2244*AA2244/AU2244/F2244)*100</f>
        <v>70.00891851021562</v>
      </c>
      <c r="BG2244" s="4">
        <f>(S2244-E2244/(N2244/1.35))</f>
        <v>541.6936460559098</v>
      </c>
      <c r="BH2244" s="4">
        <f>E2244*BF2244/100/BG2244</f>
        <v>0.04275147414355604</v>
      </c>
    </row>
    <row r="2245" ht="29" customHeight="1">
      <c r="A2245" t="s" s="2">
        <v>9</v>
      </c>
      <c r="B2245" t="s" s="5">
        <v>2306</v>
      </c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3"/>
      <c r="AJ2245" s="3"/>
      <c r="AK2245" s="3"/>
      <c r="AL2245" s="3"/>
      <c r="AM2245" s="3"/>
      <c r="AN2245" s="3"/>
      <c r="AO2245" s="3"/>
      <c r="AP2245" s="3"/>
      <c r="AQ2245" s="3"/>
      <c r="AR2245" s="3"/>
      <c r="AS2245" s="3"/>
      <c r="AT2245" s="3"/>
      <c r="AU2245" s="3"/>
      <c r="AV2245" s="3"/>
      <c r="AW2245" s="3"/>
      <c r="AX2245" s="3"/>
      <c r="AY2245" s="3"/>
      <c r="AZ2245" s="3"/>
      <c r="BA2245" s="3"/>
      <c r="BB2245" s="3"/>
      <c r="BC2245" s="3"/>
      <c r="BD2245" s="3"/>
      <c r="BE2245" s="3"/>
      <c r="BF2245" s="3"/>
      <c r="BG2245" s="3"/>
      <c r="BH2245" s="3"/>
    </row>
    <row r="2246" ht="16" customHeight="1">
      <c r="A2246" s="4">
        <v>2112</v>
      </c>
      <c r="B2246" t="s" s="2">
        <v>2307</v>
      </c>
      <c r="C2246" s="4">
        <v>12273.000031292439</v>
      </c>
      <c r="D2246" s="4">
        <v>0</v>
      </c>
      <c r="E2246" s="4">
        <f>(R2246-S2246*(1000-T2246)/(1000-U2246))*AO2246</f>
        <v>32.93755758988731</v>
      </c>
      <c r="F2246" s="4">
        <f>IF(AZ2246&lt;&gt;0,1/(1/AZ2246-1/N2246),0)</f>
        <v>0.5014081292321282</v>
      </c>
      <c r="G2246" s="4">
        <f>((BC2246-AP2246/2)*S2246-E2246)/(BC2246+AP2246/2)</f>
        <v>428.2188078288033</v>
      </c>
      <c r="H2246" s="4">
        <f>AP2246*1000</f>
        <v>4.655683285612247</v>
      </c>
      <c r="I2246" s="4">
        <f>(AU2246-BA2246)</f>
        <v>1.080550716166938</v>
      </c>
      <c r="J2246" s="4">
        <f>(P2246+AT2246*D2246)</f>
        <v>24.79171371459961</v>
      </c>
      <c r="K2246" s="4">
        <v>6</v>
      </c>
      <c r="L2246" s="4">
        <f>(K2246*AI2246+AJ2246)</f>
        <v>1.420000016689301</v>
      </c>
      <c r="M2246" s="4">
        <v>1</v>
      </c>
      <c r="N2246" s="4">
        <f>L2246*(M2246+1)*(M2246+1)/(M2246*M2246+1)</f>
        <v>2.840000033378601</v>
      </c>
      <c r="O2246" s="4">
        <v>20.86132431030273</v>
      </c>
      <c r="P2246" s="4">
        <v>24.79171371459961</v>
      </c>
      <c r="Q2246" s="4">
        <v>19.67556762695312</v>
      </c>
      <c r="R2246" s="4">
        <v>600.328613281250</v>
      </c>
      <c r="S2246" s="4">
        <v>557.642089843750</v>
      </c>
      <c r="T2246" s="4">
        <v>14.81268405914307</v>
      </c>
      <c r="U2246" s="4">
        <v>20.29204177856445</v>
      </c>
      <c r="V2246" s="4">
        <v>60.79708099365234</v>
      </c>
      <c r="W2246" s="4">
        <v>83.27462768554688</v>
      </c>
      <c r="X2246" s="4">
        <v>499.4610900878906</v>
      </c>
      <c r="Y2246" s="4">
        <v>2001.214721679688</v>
      </c>
      <c r="Z2246" s="4">
        <v>524.7256469726562</v>
      </c>
      <c r="AA2246" s="4">
        <v>101.5105209350586</v>
      </c>
      <c r="AB2246" s="4">
        <v>11.45952796936035</v>
      </c>
      <c r="AC2246" s="4">
        <v>0.5304868817329407</v>
      </c>
      <c r="AD2246" s="4">
        <v>0.06686980277299881</v>
      </c>
      <c r="AE2246" s="4">
        <v>0.004923287779092789</v>
      </c>
      <c r="AF2246" s="4">
        <v>0.02356128394603729</v>
      </c>
      <c r="AG2246" s="4">
        <v>0.01368905231356621</v>
      </c>
      <c r="AH2246" s="4">
        <v>0.6666666865348816</v>
      </c>
      <c r="AI2246" s="4">
        <v>-0.2195652425289154</v>
      </c>
      <c r="AJ2246" s="4">
        <v>2.737391471862793</v>
      </c>
      <c r="AK2246" s="4">
        <v>1</v>
      </c>
      <c r="AL2246" s="4">
        <v>0</v>
      </c>
      <c r="AM2246" s="4">
        <v>0.1599999964237213</v>
      </c>
      <c r="AN2246" s="4">
        <v>111125</v>
      </c>
      <c r="AO2246" s="4">
        <f>X2246*0.000001/(K2246*0.0001)</f>
        <v>0.8324351501464842</v>
      </c>
      <c r="AP2246" s="4">
        <f>(U2246-T2246)/(1000-U2246)*AO2246</f>
        <v>0.004655683285612247</v>
      </c>
      <c r="AQ2246" s="4">
        <f>(P2246+273.15)</f>
        <v>297.9417137145996</v>
      </c>
      <c r="AR2246" s="4">
        <f>(O2246+273.15)</f>
        <v>294.0113243103027</v>
      </c>
      <c r="AS2246" s="4">
        <f>(Y2246*AK2246+Z2246*AL2246)*AM2246</f>
        <v>320.1943483118484</v>
      </c>
      <c r="AT2246" s="4">
        <f>((AS2246+0.00000010773*(AR2246^4-AQ2246^4))-AP2246*44100)/(L2246*0.92*2*29.3+0.00000043092*AQ2246^3)</f>
        <v>0.8068337694421254</v>
      </c>
      <c r="AU2246" s="4">
        <f>0.61365*EXP(17.502*J2246/(240.97+J2246))</f>
        <v>3.140406447944989</v>
      </c>
      <c r="AV2246" s="4">
        <f>AU2246*1000/AA2246</f>
        <v>30.93675826916567</v>
      </c>
      <c r="AW2246" s="4">
        <f>(AV2246-U2246)</f>
        <v>10.64471649060121</v>
      </c>
      <c r="AX2246" s="4">
        <f>IF(D2246,P2246,(O2246+P2246)/2)</f>
        <v>22.82651901245117</v>
      </c>
      <c r="AY2246" s="4">
        <f>0.61365*EXP(17.502*AX2246/(240.97+AX2246))</f>
        <v>2.790249996246355</v>
      </c>
      <c r="AZ2246" s="4">
        <f>IF(AW2246&lt;&gt;0,(1000-(AV2246+U2246)/2)/AW2246*AP2246,0)</f>
        <v>0.4261673625178848</v>
      </c>
      <c r="BA2246" s="4">
        <f>U2246*AA2246/1000</f>
        <v>2.05985573177805</v>
      </c>
      <c r="BB2246" s="4">
        <f>(AY2246-BA2246)</f>
        <v>0.730394264468305</v>
      </c>
      <c r="BC2246" s="4">
        <f>1/(1.6/F2246+1.37/N2246)</f>
        <v>0.2722267979375985</v>
      </c>
      <c r="BD2246" s="4">
        <f>G2246*AA2246*0.001</f>
        <v>43.46871425689157</v>
      </c>
      <c r="BE2246" s="4">
        <f>G2246/S2246</f>
        <v>0.7679097679818057</v>
      </c>
      <c r="BF2246" s="4">
        <f>(1-AP2246*AA2246/AU2246/F2246)*100</f>
        <v>69.98645779409426</v>
      </c>
      <c r="BG2246" s="4">
        <f>(S2246-E2246/(N2246/1.35))</f>
        <v>541.9851524410242</v>
      </c>
      <c r="BH2246" s="4">
        <f>E2246*BF2246/100/BG2246</f>
        <v>0.04253221649565454</v>
      </c>
    </row>
    <row r="2247" ht="16" customHeight="1">
      <c r="A2247" s="4">
        <v>2113</v>
      </c>
      <c r="B2247" t="s" s="2">
        <v>2308</v>
      </c>
      <c r="C2247" s="4">
        <v>12278.000031180680</v>
      </c>
      <c r="D2247" s="4">
        <v>0</v>
      </c>
      <c r="E2247" s="4">
        <f>(R2247-S2247*(1000-T2247)/(1000-U2247))*AO2247</f>
        <v>38.52671142384352</v>
      </c>
      <c r="F2247" s="4">
        <f>IF(AZ2247&lt;&gt;0,1/(1/AZ2247-1/N2247),0)</f>
        <v>0.5010780442369088</v>
      </c>
      <c r="G2247" s="4">
        <f>((BC2247-AP2247/2)*S2247-E2247)/(BC2247+AP2247/2)</f>
        <v>409.4409008728359</v>
      </c>
      <c r="H2247" s="4">
        <f>AP2247*1000</f>
        <v>4.657738342155272</v>
      </c>
      <c r="I2247" s="4">
        <f>(AU2247-BA2247)</f>
        <v>1.081621387711436</v>
      </c>
      <c r="J2247" s="4">
        <f>(P2247+AT2247*D2247)</f>
        <v>24.80060958862305</v>
      </c>
      <c r="K2247" s="4">
        <v>6</v>
      </c>
      <c r="L2247" s="4">
        <f>(K2247*AI2247+AJ2247)</f>
        <v>1.420000016689301</v>
      </c>
      <c r="M2247" s="4">
        <v>1</v>
      </c>
      <c r="N2247" s="4">
        <f>L2247*(M2247+1)*(M2247+1)/(M2247*M2247+1)</f>
        <v>2.840000033378601</v>
      </c>
      <c r="O2247" s="4">
        <v>20.92485809326172</v>
      </c>
      <c r="P2247" s="4">
        <v>24.80060958862305</v>
      </c>
      <c r="Q2247" s="4">
        <v>19.77030372619629</v>
      </c>
      <c r="R2247" s="4">
        <v>608.753173828125</v>
      </c>
      <c r="S2247" s="4">
        <v>559.3387451171875</v>
      </c>
      <c r="T2247" s="4">
        <v>14.81586074829102</v>
      </c>
      <c r="U2247" s="4">
        <v>20.29791641235352</v>
      </c>
      <c r="V2247" s="4">
        <v>60.58135986328125</v>
      </c>
      <c r="W2247" s="4">
        <v>82.99625396728516</v>
      </c>
      <c r="X2247" s="4">
        <v>499.4326477050781</v>
      </c>
      <c r="Y2247" s="4">
        <v>2001.227172851562</v>
      </c>
      <c r="Z2247" s="4">
        <v>570.5345458984375</v>
      </c>
      <c r="AA2247" s="4">
        <v>101.5105972290039</v>
      </c>
      <c r="AB2247" s="4">
        <v>11.45952796936035</v>
      </c>
      <c r="AC2247" s="4">
        <v>0.5304868817329407</v>
      </c>
      <c r="AD2247" s="4">
        <v>0.06686980277299881</v>
      </c>
      <c r="AE2247" s="4">
        <v>0.004923287779092789</v>
      </c>
      <c r="AF2247" s="4">
        <v>0.02356128394603729</v>
      </c>
      <c r="AG2247" s="4">
        <v>0.01368905231356621</v>
      </c>
      <c r="AH2247" s="4">
        <v>0.6666666865348816</v>
      </c>
      <c r="AI2247" s="4">
        <v>-0.2195652425289154</v>
      </c>
      <c r="AJ2247" s="4">
        <v>2.737391471862793</v>
      </c>
      <c r="AK2247" s="4">
        <v>1</v>
      </c>
      <c r="AL2247" s="4">
        <v>0</v>
      </c>
      <c r="AM2247" s="4">
        <v>0.1599999964237213</v>
      </c>
      <c r="AN2247" s="4">
        <v>111115</v>
      </c>
      <c r="AO2247" s="4">
        <f>X2247*0.000001/(K2247*0.0001)</f>
        <v>0.8323877461751301</v>
      </c>
      <c r="AP2247" s="4">
        <f>(U2247-T2247)/(1000-U2247)*AO2247</f>
        <v>0.004657738342155273</v>
      </c>
      <c r="AQ2247" s="4">
        <f>(P2247+273.15)</f>
        <v>297.950609588623</v>
      </c>
      <c r="AR2247" s="4">
        <f>(O2247+273.15)</f>
        <v>294.0748580932617</v>
      </c>
      <c r="AS2247" s="4">
        <f>(Y2247*AK2247+Z2247*AL2247)*AM2247</f>
        <v>320.1963404993039</v>
      </c>
      <c r="AT2247" s="4">
        <f>((AS2247+0.00000010773*(AR2247^4-AQ2247^4))-AP2247*44100)/(L2247*0.92*2*29.3+0.00000043092*AQ2247^3)</f>
        <v>0.8125776268751164</v>
      </c>
      <c r="AU2247" s="4">
        <f>0.61365*EXP(17.502*J2247/(240.97+J2247))</f>
        <v>3.142075005233841</v>
      </c>
      <c r="AV2247" s="4">
        <f>AU2247*1000/AA2247</f>
        <v>30.95317228944525</v>
      </c>
      <c r="AW2247" s="4">
        <f>(AV2247-U2247)</f>
        <v>10.65525587709173</v>
      </c>
      <c r="AX2247" s="4">
        <f>IF(D2247,P2247,(O2247+P2247)/2)</f>
        <v>22.86273384094238</v>
      </c>
      <c r="AY2247" s="4">
        <f>0.61365*EXP(17.502*AX2247/(240.97+AX2247))</f>
        <v>2.796379976689864</v>
      </c>
      <c r="AZ2247" s="4">
        <f>IF(AW2247&lt;&gt;0,(1000-(AV2247+U2247)/2)/AW2247*AP2247,0)</f>
        <v>0.4259288856169828</v>
      </c>
      <c r="BA2247" s="4">
        <f>U2247*AA2247/1000</f>
        <v>2.060453617522406</v>
      </c>
      <c r="BB2247" s="4">
        <f>(AY2247-BA2247)</f>
        <v>0.735926359167459</v>
      </c>
      <c r="BC2247" s="4">
        <f>1/(1.6/F2247+1.37/N2247)</f>
        <v>0.2720711073634669</v>
      </c>
      <c r="BD2247" s="4">
        <f>G2247*AA2247*0.001</f>
        <v>41.56259037758296</v>
      </c>
      <c r="BE2247" s="4">
        <f>G2247/S2247</f>
        <v>0.7320088308687674</v>
      </c>
      <c r="BF2247" s="4">
        <f>(1-AP2247*AA2247/AU2247/F2247)*100</f>
        <v>69.96936269622994</v>
      </c>
      <c r="BG2247" s="4">
        <f>(S2247-E2247/(N2247/1.35))</f>
        <v>541.0249916626448</v>
      </c>
      <c r="BH2247" s="4">
        <f>E2247*BF2247/100/BG2247</f>
        <v>0.04982559930963015</v>
      </c>
    </row>
    <row r="2248" ht="16" customHeight="1">
      <c r="A2248" s="4">
        <v>2114</v>
      </c>
      <c r="B2248" t="s" s="2">
        <v>2309</v>
      </c>
      <c r="C2248" s="4">
        <v>12283.500031057745</v>
      </c>
      <c r="D2248" s="4">
        <v>0</v>
      </c>
      <c r="E2248" s="4">
        <f>(R2248-S2248*(1000-T2248)/(1000-U2248))*AO2248</f>
        <v>56.6008007903769</v>
      </c>
      <c r="F2248" s="4">
        <f>IF(AZ2248&lt;&gt;0,1/(1/AZ2248-1/N2248),0)</f>
        <v>0.4990226869112981</v>
      </c>
      <c r="G2248" s="4">
        <f>((BC2248-AP2248/2)*S2248-E2248)/(BC2248+AP2248/2)</f>
        <v>357.2427990899284</v>
      </c>
      <c r="H2248" s="4">
        <f>AP2248*1000</f>
        <v>4.658075490587735</v>
      </c>
      <c r="I2248" s="4">
        <f>(AU2248-BA2248)</f>
        <v>1.085461603822317</v>
      </c>
      <c r="J2248" s="4">
        <f>(P2248+AT2248*D2248)</f>
        <v>24.82317543029785</v>
      </c>
      <c r="K2248" s="4">
        <v>6</v>
      </c>
      <c r="L2248" s="4">
        <f>(K2248*AI2248+AJ2248)</f>
        <v>1.420000016689301</v>
      </c>
      <c r="M2248" s="4">
        <v>1</v>
      </c>
      <c r="N2248" s="4">
        <f>L2248*(M2248+1)*(M2248+1)/(M2248*M2248+1)</f>
        <v>2.840000033378601</v>
      </c>
      <c r="O2248" s="4">
        <v>20.98535537719727</v>
      </c>
      <c r="P2248" s="4">
        <v>24.82317543029785</v>
      </c>
      <c r="Q2248" s="4">
        <v>19.79705810546875</v>
      </c>
      <c r="R2248" s="4">
        <v>645.234619140625</v>
      </c>
      <c r="S2248" s="4">
        <v>574.0245361328125</v>
      </c>
      <c r="T2248" s="4">
        <v>14.81940364837646</v>
      </c>
      <c r="U2248" s="4">
        <v>20.30181121826172</v>
      </c>
      <c r="V2248" s="4">
        <v>60.3655891418457</v>
      </c>
      <c r="W2248" s="4">
        <v>82.69746398925781</v>
      </c>
      <c r="X2248" s="4">
        <v>499.4347534179688</v>
      </c>
      <c r="Y2248" s="4">
        <v>2001.368286132812</v>
      </c>
      <c r="Z2248" s="4">
        <v>539.9525756835938</v>
      </c>
      <c r="AA2248" s="4">
        <v>101.5106201171875</v>
      </c>
      <c r="AB2248" s="4">
        <v>11.45952796936035</v>
      </c>
      <c r="AC2248" s="4">
        <v>0.5304868817329407</v>
      </c>
      <c r="AD2248" s="4">
        <v>0.06686980277299881</v>
      </c>
      <c r="AE2248" s="4">
        <v>0.004923287779092789</v>
      </c>
      <c r="AF2248" s="4">
        <v>0.02356128394603729</v>
      </c>
      <c r="AG2248" s="4">
        <v>0.01368905231356621</v>
      </c>
      <c r="AH2248" s="4">
        <v>0.6666666865348816</v>
      </c>
      <c r="AI2248" s="4">
        <v>-0.2195652425289154</v>
      </c>
      <c r="AJ2248" s="4">
        <v>2.737391471862793</v>
      </c>
      <c r="AK2248" s="4">
        <v>1</v>
      </c>
      <c r="AL2248" s="4">
        <v>0</v>
      </c>
      <c r="AM2248" s="4">
        <v>0.1599999964237213</v>
      </c>
      <c r="AN2248" s="4">
        <v>111115</v>
      </c>
      <c r="AO2248" s="4">
        <f>X2248*0.000001/(K2248*0.0001)</f>
        <v>0.8323912556966144</v>
      </c>
      <c r="AP2248" s="4">
        <f>(U2248-T2248)/(1000-U2248)*AO2248</f>
        <v>0.004658075490587735</v>
      </c>
      <c r="AQ2248" s="4">
        <f>(P2248+273.15)</f>
        <v>297.9731754302978</v>
      </c>
      <c r="AR2248" s="4">
        <f>(O2248+273.15)</f>
        <v>294.1353553771972</v>
      </c>
      <c r="AS2248" s="4">
        <f>(Y2248*AK2248+Z2248*AL2248)*AM2248</f>
        <v>320.2189186237993</v>
      </c>
      <c r="AT2248" s="4">
        <f>((AS2248+0.00000010773*(AR2248^4-AQ2248^4))-AP2248*44100)/(L2248*0.92*2*29.3+0.00000043092*AQ2248^3)</f>
        <v>0.8172568442556137</v>
      </c>
      <c r="AU2248" s="4">
        <f>0.61365*EXP(17.502*J2248/(240.97+J2248))</f>
        <v>3.146311050090138</v>
      </c>
      <c r="AV2248" s="4">
        <f>AU2248*1000/AA2248</f>
        <v>30.99489537604955</v>
      </c>
      <c r="AW2248" s="4">
        <f>(AV2248-U2248)</f>
        <v>10.69308415778783</v>
      </c>
      <c r="AX2248" s="4">
        <f>IF(D2248,P2248,(O2248+P2248)/2)</f>
        <v>22.90426540374756</v>
      </c>
      <c r="AY2248" s="4">
        <f>0.61365*EXP(17.502*AX2248/(240.97+AX2248))</f>
        <v>2.803424406516469</v>
      </c>
      <c r="AZ2248" s="4">
        <f>IF(AW2248&lt;&gt;0,(1000-(AV2248+U2248)/2)/AW2248*AP2248,0)</f>
        <v>0.4244428882956868</v>
      </c>
      <c r="BA2248" s="4">
        <f>U2248*AA2248/1000</f>
        <v>2.060849446267821</v>
      </c>
      <c r="BB2248" s="4">
        <f>(AY2248-BA2248)</f>
        <v>0.742574960248648</v>
      </c>
      <c r="BC2248" s="4">
        <f>1/(1.6/F2248+1.37/N2248)</f>
        <v>0.27110105476018</v>
      </c>
      <c r="BD2248" s="4">
        <f>G2248*AA2248*0.001</f>
        <v>36.26393806801845</v>
      </c>
      <c r="BE2248" s="4">
        <f>G2248/S2248</f>
        <v>0.62234761164856</v>
      </c>
      <c r="BF2248" s="4">
        <f>(1-AP2248*AA2248/AU2248/F2248)*100</f>
        <v>69.88408535289877</v>
      </c>
      <c r="BG2248" s="4">
        <f>(S2248-E2248/(N2248/1.35))</f>
        <v>547.1192262141691</v>
      </c>
      <c r="BH2248" s="4">
        <f>E2248*BF2248/100/BG2248</f>
        <v>0.0722967683085724</v>
      </c>
    </row>
    <row r="2249" ht="16" customHeight="1">
      <c r="A2249" s="4">
        <v>2115</v>
      </c>
      <c r="B2249" t="s" s="2">
        <v>2310</v>
      </c>
      <c r="C2249" s="4">
        <v>12288.500030945987</v>
      </c>
      <c r="D2249" s="4">
        <v>0</v>
      </c>
      <c r="E2249" s="4">
        <f>(R2249-S2249*(1000-T2249)/(1000-U2249))*AO2249</f>
        <v>67.28877389184726</v>
      </c>
      <c r="F2249" s="4">
        <f>IF(AZ2249&lt;&gt;0,1/(1/AZ2249-1/N2249),0)</f>
        <v>0.4980624545750947</v>
      </c>
      <c r="G2249" s="4">
        <f>((BC2249-AP2249/2)*S2249-E2249)/(BC2249+AP2249/2)</f>
        <v>344.4403965268098</v>
      </c>
      <c r="H2249" s="4">
        <f>AP2249*1000</f>
        <v>4.665546750435828</v>
      </c>
      <c r="I2249" s="4">
        <f>(AU2249-BA2249)</f>
        <v>1.088956316528277</v>
      </c>
      <c r="J2249" s="4">
        <f>(P2249+AT2249*D2249)</f>
        <v>24.84872436523438</v>
      </c>
      <c r="K2249" s="4">
        <v>6</v>
      </c>
      <c r="L2249" s="4">
        <f>(K2249*AI2249+AJ2249)</f>
        <v>1.420000016689301</v>
      </c>
      <c r="M2249" s="4">
        <v>1</v>
      </c>
      <c r="N2249" s="4">
        <f>L2249*(M2249+1)*(M2249+1)/(M2249*M2249+1)</f>
        <v>2.840000033378601</v>
      </c>
      <c r="O2249" s="4">
        <v>21.02553367614746</v>
      </c>
      <c r="P2249" s="4">
        <v>24.84872436523438</v>
      </c>
      <c r="Q2249" s="4">
        <v>19.83359336853027</v>
      </c>
      <c r="R2249" s="4">
        <v>685.4185791015625</v>
      </c>
      <c r="S2249" s="4">
        <v>601.212646484375</v>
      </c>
      <c r="T2249" s="4">
        <v>14.82359409332275</v>
      </c>
      <c r="U2249" s="4">
        <v>20.31460762023926</v>
      </c>
      <c r="V2249" s="4">
        <v>60.22357177734375</v>
      </c>
      <c r="W2249" s="4">
        <v>82.5274658203125</v>
      </c>
      <c r="X2249" s="4">
        <v>499.4452819824219</v>
      </c>
      <c r="Y2249" s="4">
        <v>2001.140625</v>
      </c>
      <c r="Z2249" s="4">
        <v>520.793212890625</v>
      </c>
      <c r="AA2249" s="4">
        <v>101.5110321044922</v>
      </c>
      <c r="AB2249" s="4">
        <v>11.45952796936035</v>
      </c>
      <c r="AC2249" s="4">
        <v>0.5304868817329407</v>
      </c>
      <c r="AD2249" s="4">
        <v>0.06686980277299881</v>
      </c>
      <c r="AE2249" s="4">
        <v>0.004923287779092789</v>
      </c>
      <c r="AF2249" s="4">
        <v>0.02356128394603729</v>
      </c>
      <c r="AG2249" s="4">
        <v>0.01368905231356621</v>
      </c>
      <c r="AH2249" s="4">
        <v>0.6666666865348816</v>
      </c>
      <c r="AI2249" s="4">
        <v>-0.2195652425289154</v>
      </c>
      <c r="AJ2249" s="4">
        <v>2.737391471862793</v>
      </c>
      <c r="AK2249" s="4">
        <v>1</v>
      </c>
      <c r="AL2249" s="4">
        <v>0</v>
      </c>
      <c r="AM2249" s="4">
        <v>0.1599999964237213</v>
      </c>
      <c r="AN2249" s="4">
        <v>111115</v>
      </c>
      <c r="AO2249" s="4">
        <f>X2249*0.000001/(K2249*0.0001)</f>
        <v>0.8324088033040363</v>
      </c>
      <c r="AP2249" s="4">
        <f>(U2249-T2249)/(1000-U2249)*AO2249</f>
        <v>0.004665546750435829</v>
      </c>
      <c r="AQ2249" s="4">
        <f>(P2249+273.15)</f>
        <v>297.9987243652344</v>
      </c>
      <c r="AR2249" s="4">
        <f>(O2249+273.15)</f>
        <v>294.1755336761474</v>
      </c>
      <c r="AS2249" s="4">
        <f>(Y2249*AK2249+Z2249*AL2249)*AM2249</f>
        <v>320.1824928433634</v>
      </c>
      <c r="AT2249" s="4">
        <f>((AS2249+0.00000010773*(AR2249^4-AQ2249^4))-AP2249*44100)/(L2249*0.92*2*29.3+0.00000043092*AQ2249^3)</f>
        <v>0.8147677105818092</v>
      </c>
      <c r="AU2249" s="4">
        <f>0.61365*EXP(17.502*J2249/(240.97+J2249))</f>
        <v>3.151113102856546</v>
      </c>
      <c r="AV2249" s="4">
        <f>AU2249*1000/AA2249</f>
        <v>31.04207530480916</v>
      </c>
      <c r="AW2249" s="4">
        <f>(AV2249-U2249)</f>
        <v>10.7274676845699</v>
      </c>
      <c r="AX2249" s="4">
        <f>IF(D2249,P2249,(O2249+P2249)/2)</f>
        <v>22.93712902069092</v>
      </c>
      <c r="AY2249" s="4">
        <f>0.61365*EXP(17.502*AX2249/(240.97+AX2249))</f>
        <v>2.80900960956885</v>
      </c>
      <c r="AZ2249" s="4">
        <f>IF(AW2249&lt;&gt;0,(1000-(AV2249+U2249)/2)/AW2249*AP2249,0)</f>
        <v>0.4237480253058457</v>
      </c>
      <c r="BA2249" s="4">
        <f>U2249*AA2249/1000</f>
        <v>2.062156786328269</v>
      </c>
      <c r="BB2249" s="4">
        <f>(AY2249-BA2249)</f>
        <v>0.7468528232405807</v>
      </c>
      <c r="BC2249" s="4">
        <f>1/(1.6/F2249+1.37/N2249)</f>
        <v>0.2706475023849439</v>
      </c>
      <c r="BD2249" s="4">
        <f>G2249*AA2249*0.001</f>
        <v>34.96450014991701</v>
      </c>
      <c r="BE2249" s="4">
        <f>G2249/S2249</f>
        <v>0.5729094331946352</v>
      </c>
      <c r="BF2249" s="4">
        <f>(1-AP2249*AA2249/AU2249/F2249)*100</f>
        <v>69.82356073880015</v>
      </c>
      <c r="BG2249" s="4">
        <f>(S2249-E2249/(N2249/1.35))</f>
        <v>569.2267860314347</v>
      </c>
      <c r="BH2249" s="4">
        <f>E2249*BF2249/100/BG2249</f>
        <v>0.08253901443452677</v>
      </c>
    </row>
    <row r="2250" ht="16" customHeight="1">
      <c r="A2250" s="4">
        <v>2116</v>
      </c>
      <c r="B2250" t="s" s="2">
        <v>2311</v>
      </c>
      <c r="C2250" s="4">
        <v>12293.500030834228</v>
      </c>
      <c r="D2250" s="4">
        <v>0</v>
      </c>
      <c r="E2250" s="4">
        <f>(R2250-S2250*(1000-T2250)/(1000-U2250))*AO2250</f>
        <v>65.8916991053363</v>
      </c>
      <c r="F2250" s="4">
        <f>IF(AZ2250&lt;&gt;0,1/(1/AZ2250-1/N2250),0)</f>
        <v>0.4988439269205833</v>
      </c>
      <c r="G2250" s="4">
        <f>((BC2250-AP2250/2)*S2250-E2250)/(BC2250+AP2250/2)</f>
        <v>380.8858694891797</v>
      </c>
      <c r="H2250" s="4">
        <f>AP2250*1000</f>
        <v>4.67403370832683</v>
      </c>
      <c r="I2250" s="4">
        <f>(AU2250-BA2250)</f>
        <v>1.089464881337975</v>
      </c>
      <c r="J2250" s="4">
        <f>(P2250+AT2250*D2250)</f>
        <v>24.85963439941406</v>
      </c>
      <c r="K2250" s="4">
        <v>6</v>
      </c>
      <c r="L2250" s="4">
        <f>(K2250*AI2250+AJ2250)</f>
        <v>1.420000016689301</v>
      </c>
      <c r="M2250" s="4">
        <v>1</v>
      </c>
      <c r="N2250" s="4">
        <f>L2250*(M2250+1)*(M2250+1)/(M2250*M2250+1)</f>
        <v>2.840000033378601</v>
      </c>
      <c r="O2250" s="4">
        <v>21.06113433837891</v>
      </c>
      <c r="P2250" s="4">
        <v>24.85963439941406</v>
      </c>
      <c r="Q2250" s="4">
        <v>19.89670753479004</v>
      </c>
      <c r="R2250" s="4">
        <v>715.4629516601562</v>
      </c>
      <c r="S2250" s="4">
        <v>632.7545166015625</v>
      </c>
      <c r="T2250" s="4">
        <v>14.8290319442749</v>
      </c>
      <c r="U2250" s="4">
        <v>20.32979011535645</v>
      </c>
      <c r="V2250" s="4">
        <v>60.10896301269531</v>
      </c>
      <c r="W2250" s="4">
        <v>82.39912414550781</v>
      </c>
      <c r="X2250" s="4">
        <v>499.4596862792969</v>
      </c>
      <c r="Y2250" s="4">
        <v>2000.853149414062</v>
      </c>
      <c r="Z2250" s="4">
        <v>474.4260559082031</v>
      </c>
      <c r="AA2250" s="4">
        <v>101.5111694335938</v>
      </c>
      <c r="AB2250" s="4">
        <v>11.45952796936035</v>
      </c>
      <c r="AC2250" s="4">
        <v>0.5304868817329407</v>
      </c>
      <c r="AD2250" s="4">
        <v>0.06686980277299881</v>
      </c>
      <c r="AE2250" s="4">
        <v>0.004923287779092789</v>
      </c>
      <c r="AF2250" s="4">
        <v>0.02356128394603729</v>
      </c>
      <c r="AG2250" s="4">
        <v>0.01368905231356621</v>
      </c>
      <c r="AH2250" s="4">
        <v>0.6666666865348816</v>
      </c>
      <c r="AI2250" s="4">
        <v>-0.2195652425289154</v>
      </c>
      <c r="AJ2250" s="4">
        <v>2.737391471862793</v>
      </c>
      <c r="AK2250" s="4">
        <v>1</v>
      </c>
      <c r="AL2250" s="4">
        <v>0</v>
      </c>
      <c r="AM2250" s="4">
        <v>0.1599999964237213</v>
      </c>
      <c r="AN2250" s="4">
        <v>111115</v>
      </c>
      <c r="AO2250" s="4">
        <f>X2250*0.000001/(K2250*0.0001)</f>
        <v>0.8324328104654948</v>
      </c>
      <c r="AP2250" s="4">
        <f>(U2250-T2250)/(1000-U2250)*AO2250</f>
        <v>0.00467403370832683</v>
      </c>
      <c r="AQ2250" s="4">
        <f>(P2250+273.15)</f>
        <v>298.009634399414</v>
      </c>
      <c r="AR2250" s="4">
        <f>(O2250+273.15)</f>
        <v>294.2111343383789</v>
      </c>
      <c r="AS2250" s="4">
        <f>(Y2250*AK2250+Z2250*AL2250)*AM2250</f>
        <v>320.1364967506415</v>
      </c>
      <c r="AT2250" s="4">
        <f>((AS2250+0.00000010773*(AR2250^4-AQ2250^4))-AP2250*44100)/(L2250*0.92*2*29.3+0.00000043092*AQ2250^3)</f>
        <v>0.8130044912435512</v>
      </c>
      <c r="AU2250" s="4">
        <f>0.61365*EXP(17.502*J2250/(240.97+J2250))</f>
        <v>3.153165650287323</v>
      </c>
      <c r="AV2250" s="4">
        <f>AU2250*1000/AA2250</f>
        <v>31.06225322672547</v>
      </c>
      <c r="AW2250" s="4">
        <f>(AV2250-U2250)</f>
        <v>10.73246311136902</v>
      </c>
      <c r="AX2250" s="4">
        <f>IF(D2250,P2250,(O2250+P2250)/2)</f>
        <v>22.96038436889648</v>
      </c>
      <c r="AY2250" s="4">
        <f>0.61365*EXP(17.502*AX2250/(240.97+AX2250))</f>
        <v>2.81296775745885</v>
      </c>
      <c r="AZ2250" s="4">
        <f>IF(AW2250&lt;&gt;0,(1000-(AV2250+U2250)/2)/AW2250*AP2250,0)</f>
        <v>0.4243135606068338</v>
      </c>
      <c r="BA2250" s="4">
        <f>U2250*AA2250/1000</f>
        <v>2.063700768949348</v>
      </c>
      <c r="BB2250" s="4">
        <f>(AY2250-BA2250)</f>
        <v>0.7492669885095022</v>
      </c>
      <c r="BC2250" s="4">
        <f>1/(1.6/F2250+1.37/N2250)</f>
        <v>0.271016637260268</v>
      </c>
      <c r="BD2250" s="4">
        <f>G2250*AA2250*0.001</f>
        <v>38.66417003257779</v>
      </c>
      <c r="BE2250" s="4">
        <f>G2250/S2250</f>
        <v>0.6019488751101538</v>
      </c>
      <c r="BF2250" s="4">
        <f>(1-AP2250*AA2250/AU2250/F2250)*100</f>
        <v>69.83563446861199</v>
      </c>
      <c r="BG2250" s="4">
        <f>(S2250-E2250/(N2250/1.35))</f>
        <v>601.4327585921513</v>
      </c>
      <c r="BH2250" s="4">
        <f>E2250*BF2250/100/BG2250</f>
        <v>0.07651044189890063</v>
      </c>
    </row>
    <row r="2251" ht="16" customHeight="1">
      <c r="A2251" s="4">
        <v>2117</v>
      </c>
      <c r="B2251" t="s" s="2">
        <v>2312</v>
      </c>
      <c r="C2251" s="4">
        <v>12299.000030711293</v>
      </c>
      <c r="D2251" s="4">
        <v>0</v>
      </c>
      <c r="E2251" s="4">
        <f>(R2251-S2251*(1000-T2251)/(1000-U2251))*AO2251</f>
        <v>51.4603991459447</v>
      </c>
      <c r="F2251" s="4">
        <f>IF(AZ2251&lt;&gt;0,1/(1/AZ2251-1/N2251),0)</f>
        <v>0.5004372403408645</v>
      </c>
      <c r="G2251" s="4">
        <f>((BC2251-AP2251/2)*S2251-E2251)/(BC2251+AP2251/2)</f>
        <v>457.6137765183695</v>
      </c>
      <c r="H2251" s="4">
        <f>AP2251*1000</f>
        <v>4.677202998864326</v>
      </c>
      <c r="I2251" s="4">
        <f>(AU2251-BA2251)</f>
        <v>1.087253247765988</v>
      </c>
      <c r="J2251" s="4">
        <f>(P2251+AT2251*D2251)</f>
        <v>24.85202026367188</v>
      </c>
      <c r="K2251" s="4">
        <v>6</v>
      </c>
      <c r="L2251" s="4">
        <f>(K2251*AI2251+AJ2251)</f>
        <v>1.420000016689301</v>
      </c>
      <c r="M2251" s="4">
        <v>1</v>
      </c>
      <c r="N2251" s="4">
        <f>L2251*(M2251+1)*(M2251+1)/(M2251*M2251+1)</f>
        <v>2.840000033378601</v>
      </c>
      <c r="O2251" s="4">
        <v>21.09929656982422</v>
      </c>
      <c r="P2251" s="4">
        <v>24.85202026367188</v>
      </c>
      <c r="Q2251" s="4">
        <v>19.94793701171875</v>
      </c>
      <c r="R2251" s="4">
        <v>722.0618286132812</v>
      </c>
      <c r="S2251" s="4">
        <v>656.554931640625</v>
      </c>
      <c r="T2251" s="4">
        <v>14.83316326141357</v>
      </c>
      <c r="U2251" s="4">
        <v>20.33749198913574</v>
      </c>
      <c r="V2251" s="4">
        <v>59.98453521728516</v>
      </c>
      <c r="W2251" s="4">
        <v>82.24198150634766</v>
      </c>
      <c r="X2251" s="4">
        <v>499.470214843750</v>
      </c>
      <c r="Y2251" s="4">
        <v>2000.577758789062</v>
      </c>
      <c r="Z2251" s="4">
        <v>395.4334106445312</v>
      </c>
      <c r="AA2251" s="4">
        <v>101.5110321044922</v>
      </c>
      <c r="AB2251" s="4">
        <v>11.45952796936035</v>
      </c>
      <c r="AC2251" s="4">
        <v>0.5304868817329407</v>
      </c>
      <c r="AD2251" s="4">
        <v>0.06686980277299881</v>
      </c>
      <c r="AE2251" s="4">
        <v>0.004923287779092789</v>
      </c>
      <c r="AF2251" s="4">
        <v>0.02356128394603729</v>
      </c>
      <c r="AG2251" s="4">
        <v>0.01368905231356621</v>
      </c>
      <c r="AH2251" s="4">
        <v>0.6666666865348816</v>
      </c>
      <c r="AI2251" s="4">
        <v>-0.2195652425289154</v>
      </c>
      <c r="AJ2251" s="4">
        <v>2.737391471862793</v>
      </c>
      <c r="AK2251" s="4">
        <v>1</v>
      </c>
      <c r="AL2251" s="4">
        <v>0</v>
      </c>
      <c r="AM2251" s="4">
        <v>0.1599999964237213</v>
      </c>
      <c r="AN2251" s="4">
        <v>111125</v>
      </c>
      <c r="AO2251" s="4">
        <f>X2251*0.000001/(K2251*0.0001)</f>
        <v>0.8324503580729166</v>
      </c>
      <c r="AP2251" s="4">
        <f>(U2251-T2251)/(1000-U2251)*AO2251</f>
        <v>0.004677202998864326</v>
      </c>
      <c r="AQ2251" s="4">
        <f>(P2251+273.15)</f>
        <v>298.0020202636719</v>
      </c>
      <c r="AR2251" s="4">
        <f>(O2251+273.15)</f>
        <v>294.2492965698242</v>
      </c>
      <c r="AS2251" s="4">
        <f>(Y2251*AK2251+Z2251*AL2251)*AM2251</f>
        <v>320.0924342516264</v>
      </c>
      <c r="AT2251" s="4">
        <f>((AS2251+0.00000010773*(AR2251^4-AQ2251^4))-AP2251*44100)/(L2251*0.92*2*29.3+0.00000043092*AQ2251^3)</f>
        <v>0.8166721030168558</v>
      </c>
      <c r="AU2251" s="4">
        <f>0.61365*EXP(17.502*J2251/(240.97+J2251))</f>
        <v>3.151733049999999</v>
      </c>
      <c r="AV2251" s="4">
        <f>AU2251*1000/AA2251</f>
        <v>31.04818249464459</v>
      </c>
      <c r="AW2251" s="4">
        <f>(AV2251-U2251)</f>
        <v>10.71069050550884</v>
      </c>
      <c r="AX2251" s="4">
        <f>IF(D2251,P2251,(O2251+P2251)/2)</f>
        <v>22.97565841674805</v>
      </c>
      <c r="AY2251" s="4">
        <f>0.61365*EXP(17.502*AX2251/(240.97+AX2251))</f>
        <v>2.815570111957299</v>
      </c>
      <c r="AZ2251" s="4">
        <f>IF(AW2251&lt;&gt;0,(1000-(AV2251+U2251)/2)/AW2251*AP2251,0)</f>
        <v>0.4254657887018022</v>
      </c>
      <c r="BA2251" s="4">
        <f>U2251*AA2251/1000</f>
        <v>2.064479802234011</v>
      </c>
      <c r="BB2251" s="4">
        <f>(AY2251-BA2251)</f>
        <v>0.7510903097232875</v>
      </c>
      <c r="BC2251" s="4">
        <f>1/(1.6/F2251+1.37/N2251)</f>
        <v>0.2717687837101403</v>
      </c>
      <c r="BD2251" s="4">
        <f>G2251*AA2251*0.001</f>
        <v>46.45284675961412</v>
      </c>
      <c r="BE2251" s="4">
        <f>G2251/S2251</f>
        <v>0.6969923679879555</v>
      </c>
      <c r="BF2251" s="4">
        <f>(1-AP2251*AA2251/AU2251/F2251)*100</f>
        <v>69.89764892284805</v>
      </c>
      <c r="BG2251" s="4">
        <f>(S2251-E2251/(N2251/1.35))</f>
        <v>632.0931224749474</v>
      </c>
      <c r="BH2251" s="4">
        <f>E2251*BF2251/100/BG2251</f>
        <v>0.05690555370779935</v>
      </c>
    </row>
    <row r="2252" ht="16" customHeight="1">
      <c r="A2252" s="4">
        <v>2118</v>
      </c>
      <c r="B2252" t="s" s="2">
        <v>2313</v>
      </c>
      <c r="C2252" s="4">
        <v>12304.000030599535</v>
      </c>
      <c r="D2252" s="4">
        <v>0</v>
      </c>
      <c r="E2252" s="4">
        <f>(R2252-S2252*(1000-T2252)/(1000-U2252))*AO2252</f>
        <v>47.28838540238511</v>
      </c>
      <c r="F2252" s="4">
        <f>IF(AZ2252&lt;&gt;0,1/(1/AZ2252-1/N2252),0)</f>
        <v>0.5019020892991947</v>
      </c>
      <c r="G2252" s="4">
        <f>((BC2252-AP2252/2)*S2252-E2252)/(BC2252+AP2252/2)</f>
        <v>483.4399830523828</v>
      </c>
      <c r="H2252" s="4">
        <f>AP2252*1000</f>
        <v>4.681004274405292</v>
      </c>
      <c r="I2252" s="4">
        <f>(AU2252-BA2252)</f>
        <v>1.085433025608482</v>
      </c>
      <c r="J2252" s="4">
        <f>(P2252+AT2252*D2252)</f>
        <v>24.84590148925781</v>
      </c>
      <c r="K2252" s="4">
        <v>6</v>
      </c>
      <c r="L2252" s="4">
        <f>(K2252*AI2252+AJ2252)</f>
        <v>1.420000016689301</v>
      </c>
      <c r="M2252" s="4">
        <v>1</v>
      </c>
      <c r="N2252" s="4">
        <f>L2252*(M2252+1)*(M2252+1)/(M2252*M2252+1)</f>
        <v>2.840000033378601</v>
      </c>
      <c r="O2252" s="4">
        <v>21.12983512878418</v>
      </c>
      <c r="P2252" s="4">
        <v>24.84590148925781</v>
      </c>
      <c r="Q2252" s="4">
        <v>19.96862411499023</v>
      </c>
      <c r="R2252" s="4">
        <v>727.4413452148438</v>
      </c>
      <c r="S2252" s="4">
        <v>666.882568359375</v>
      </c>
      <c r="T2252" s="4">
        <v>14.83520889282227</v>
      </c>
      <c r="U2252" s="4">
        <v>20.34420394897461</v>
      </c>
      <c r="V2252" s="4">
        <v>59.87903594970703</v>
      </c>
      <c r="W2252" s="4">
        <v>82.11081695556641</v>
      </c>
      <c r="X2252" s="4">
        <v>499.4493103027344</v>
      </c>
      <c r="Y2252" s="4">
        <v>2000.624877929688</v>
      </c>
      <c r="Z2252" s="4">
        <v>318.2864990234375</v>
      </c>
      <c r="AA2252" s="4">
        <v>101.5104446411133</v>
      </c>
      <c r="AB2252" s="4">
        <v>11.45952796936035</v>
      </c>
      <c r="AC2252" s="4">
        <v>0.5304868817329407</v>
      </c>
      <c r="AD2252" s="4">
        <v>0.06686980277299881</v>
      </c>
      <c r="AE2252" s="4">
        <v>0.004923287779092789</v>
      </c>
      <c r="AF2252" s="4">
        <v>0.02356128394603729</v>
      </c>
      <c r="AG2252" s="4">
        <v>0.01368905231356621</v>
      </c>
      <c r="AH2252" s="4">
        <v>0.6666666865348816</v>
      </c>
      <c r="AI2252" s="4">
        <v>-0.2195652425289154</v>
      </c>
      <c r="AJ2252" s="4">
        <v>2.737391471862793</v>
      </c>
      <c r="AK2252" s="4">
        <v>1</v>
      </c>
      <c r="AL2252" s="4">
        <v>0</v>
      </c>
      <c r="AM2252" s="4">
        <v>0.1599999964237213</v>
      </c>
      <c r="AN2252" s="4">
        <v>111115</v>
      </c>
      <c r="AO2252" s="4">
        <f>X2252*0.000001/(K2252*0.0001)</f>
        <v>0.8324155171712239</v>
      </c>
      <c r="AP2252" s="4">
        <f>(U2252-T2252)/(1000-U2252)*AO2252</f>
        <v>0.004681004274405292</v>
      </c>
      <c r="AQ2252" s="4">
        <f>(P2252+273.15)</f>
        <v>297.9959014892578</v>
      </c>
      <c r="AR2252" s="4">
        <f>(O2252+273.15)</f>
        <v>294.2798351287842</v>
      </c>
      <c r="AS2252" s="4">
        <f>(Y2252*AK2252+Z2252*AL2252)*AM2252</f>
        <v>320.0999733139579</v>
      </c>
      <c r="AT2252" s="4">
        <f>((AS2252+0.00000010773*(AR2252^4-AQ2252^4))-AP2252*44100)/(L2252*0.92*2*29.3+0.00000043092*AQ2252^3)</f>
        <v>0.8194640190997985</v>
      </c>
      <c r="AU2252" s="4">
        <f>0.61365*EXP(17.502*J2252/(240.97+J2252))</f>
        <v>3.150582214338387</v>
      </c>
      <c r="AV2252" s="4">
        <f>AU2252*1000/AA2252</f>
        <v>31.03702506158024</v>
      </c>
      <c r="AW2252" s="4">
        <f>(AV2252-U2252)</f>
        <v>10.69282111260564</v>
      </c>
      <c r="AX2252" s="4">
        <f>IF(D2252,P2252,(O2252+P2252)/2)</f>
        <v>22.987868309021</v>
      </c>
      <c r="AY2252" s="4">
        <f>0.61365*EXP(17.502*AX2252/(240.97+AX2252))</f>
        <v>2.817651917726589</v>
      </c>
      <c r="AZ2252" s="4">
        <f>IF(AW2252&lt;&gt;0,(1000-(AV2252+U2252)/2)/AW2252*AP2252,0)</f>
        <v>0.4265241464403984</v>
      </c>
      <c r="BA2252" s="4">
        <f>U2252*AA2252/1000</f>
        <v>2.065149188729905</v>
      </c>
      <c r="BB2252" s="4">
        <f>(AY2252-BA2252)</f>
        <v>0.7525027289966832</v>
      </c>
      <c r="BC2252" s="4">
        <f>1/(1.6/F2252+1.37/N2252)</f>
        <v>0.272459732884781</v>
      </c>
      <c r="BD2252" s="4">
        <f>G2252*AA2252*0.001</f>
        <v>49.07420763693965</v>
      </c>
      <c r="BE2252" s="4">
        <f>G2252/S2252</f>
        <v>0.7249252057100747</v>
      </c>
      <c r="BF2252" s="4">
        <f>(1-AP2252*AA2252/AU2252/F2252)*100</f>
        <v>69.95031337839028</v>
      </c>
      <c r="BG2252" s="4">
        <f>(S2252-E2252/(N2252/1.35))</f>
        <v>644.4039347175037</v>
      </c>
      <c r="BH2252" s="4">
        <f>E2252*BF2252/100/BG2252</f>
        <v>0.05133173774776899</v>
      </c>
    </row>
    <row r="2253" ht="16" customHeight="1">
      <c r="A2253" s="4">
        <v>2119</v>
      </c>
      <c r="B2253" t="s" s="2">
        <v>2314</v>
      </c>
      <c r="C2253" s="4">
        <v>12309.000030487776</v>
      </c>
      <c r="D2253" s="4">
        <v>0</v>
      </c>
      <c r="E2253" s="4">
        <f>(R2253-S2253*(1000-T2253)/(1000-U2253))*AO2253</f>
        <v>55.06164620785746</v>
      </c>
      <c r="F2253" s="4">
        <f>IF(AZ2253&lt;&gt;0,1/(1/AZ2253-1/N2253),0)</f>
        <v>0.5044103951902386</v>
      </c>
      <c r="G2253" s="4">
        <f>((BC2253-AP2253/2)*S2253-E2253)/(BC2253+AP2253/2)</f>
        <v>468.3172583616582</v>
      </c>
      <c r="H2253" s="4">
        <f>AP2253*1000</f>
        <v>4.689755950137314</v>
      </c>
      <c r="I2253" s="4">
        <f>(AU2253-BA2253)</f>
        <v>1.082859866856974</v>
      </c>
      <c r="J2253" s="4">
        <f>(P2253+AT2253*D2253)</f>
        <v>24.83883476257324</v>
      </c>
      <c r="K2253" s="4">
        <v>6</v>
      </c>
      <c r="L2253" s="4">
        <f>(K2253*AI2253+AJ2253)</f>
        <v>1.420000016689301</v>
      </c>
      <c r="M2253" s="4">
        <v>1</v>
      </c>
      <c r="N2253" s="4">
        <f>L2253*(M2253+1)*(M2253+1)/(M2253*M2253+1)</f>
        <v>2.840000033378601</v>
      </c>
      <c r="O2253" s="4">
        <v>21.1584415435791</v>
      </c>
      <c r="P2253" s="4">
        <v>24.83883476257324</v>
      </c>
      <c r="Q2253" s="4">
        <v>20.00819969177246</v>
      </c>
      <c r="R2253" s="4">
        <v>749.3419799804688</v>
      </c>
      <c r="S2253" s="4">
        <v>679.3700561523438</v>
      </c>
      <c r="T2253" s="4">
        <v>14.83756542205811</v>
      </c>
      <c r="U2253" s="4">
        <v>20.35659980773926</v>
      </c>
      <c r="V2253" s="4">
        <v>59.78059768676758</v>
      </c>
      <c r="W2253" s="4">
        <v>82.00971984863281</v>
      </c>
      <c r="X2253" s="4">
        <v>499.466552734375</v>
      </c>
      <c r="Y2253" s="4">
        <v>2000.742431640625</v>
      </c>
      <c r="Z2253" s="4">
        <v>314.515869140625</v>
      </c>
      <c r="AA2253" s="4">
        <v>101.509765625</v>
      </c>
      <c r="AB2253" s="4">
        <v>11.45952796936035</v>
      </c>
      <c r="AC2253" s="4">
        <v>0.5304868817329407</v>
      </c>
      <c r="AD2253" s="4">
        <v>0.06686980277299881</v>
      </c>
      <c r="AE2253" s="4">
        <v>0.004923287779092789</v>
      </c>
      <c r="AF2253" s="4">
        <v>0.02356128394603729</v>
      </c>
      <c r="AG2253" s="4">
        <v>0.01368905231356621</v>
      </c>
      <c r="AH2253" s="4">
        <v>0.6666666865348816</v>
      </c>
      <c r="AI2253" s="4">
        <v>-0.2195652425289154</v>
      </c>
      <c r="AJ2253" s="4">
        <v>2.737391471862793</v>
      </c>
      <c r="AK2253" s="4">
        <v>1</v>
      </c>
      <c r="AL2253" s="4">
        <v>0</v>
      </c>
      <c r="AM2253" s="4">
        <v>0.1599999964237213</v>
      </c>
      <c r="AN2253" s="4">
        <v>111115</v>
      </c>
      <c r="AO2253" s="4">
        <f>X2253*0.000001/(K2253*0.0001)</f>
        <v>0.8324442545572914</v>
      </c>
      <c r="AP2253" s="4">
        <f>(U2253-T2253)/(1000-U2253)*AO2253</f>
        <v>0.004689755950137315</v>
      </c>
      <c r="AQ2253" s="4">
        <f>(P2253+273.15)</f>
        <v>297.9888347625732</v>
      </c>
      <c r="AR2253" s="4">
        <f>(O2253+273.15)</f>
        <v>294.3084415435791</v>
      </c>
      <c r="AS2253" s="4">
        <f>(Y2253*AK2253+Z2253*AL2253)*AM2253</f>
        <v>320.1187819072875</v>
      </c>
      <c r="AT2253" s="4">
        <f>((AS2253+0.00000010773*(AR2253^4-AQ2253^4))-AP2253*44100)/(L2253*0.92*2*29.3+0.00000043092*AQ2253^3)</f>
        <v>0.819785812597883</v>
      </c>
      <c r="AU2253" s="4">
        <f>0.61365*EXP(17.502*J2253/(240.97+J2253))</f>
        <v>3.149253542262506</v>
      </c>
      <c r="AV2253" s="4">
        <f>AU2253*1000/AA2253</f>
        <v>31.02414356759092</v>
      </c>
      <c r="AW2253" s="4">
        <f>(AV2253-U2253)</f>
        <v>10.66754375985166</v>
      </c>
      <c r="AX2253" s="4">
        <f>IF(D2253,P2253,(O2253+P2253)/2)</f>
        <v>22.99863815307617</v>
      </c>
      <c r="AY2253" s="4">
        <f>0.61365*EXP(17.502*AX2253/(240.97+AX2253))</f>
        <v>2.81948931061939</v>
      </c>
      <c r="AZ2253" s="4">
        <f>IF(AW2253&lt;&gt;0,(1000-(AV2253+U2253)/2)/AW2253*AP2253,0)</f>
        <v>0.4283342519625516</v>
      </c>
      <c r="BA2253" s="4">
        <f>U2253*AA2253/1000</f>
        <v>2.066393675405532</v>
      </c>
      <c r="BB2253" s="4">
        <f>(AY2253-BA2253)</f>
        <v>0.753095635213858</v>
      </c>
      <c r="BC2253" s="4">
        <f>1/(1.6/F2253+1.37/N2253)</f>
        <v>0.273641636208984</v>
      </c>
      <c r="BD2253" s="4">
        <f>G2253*AA2253*0.001</f>
        <v>47.53877513443449</v>
      </c>
      <c r="BE2253" s="4">
        <f>G2253/S2253</f>
        <v>0.689340447257866</v>
      </c>
      <c r="BF2253" s="4">
        <f>(1-AP2253*AA2253/AU2253/F2253)*100</f>
        <v>70.03140287758492</v>
      </c>
      <c r="BG2253" s="4">
        <f>(S2253-E2253/(N2253/1.35))</f>
        <v>653.196386607637</v>
      </c>
      <c r="BH2253" s="4">
        <f>E2253*BF2253/100/BG2253</f>
        <v>0.05903346080513097</v>
      </c>
    </row>
    <row r="2254" ht="16" customHeight="1">
      <c r="A2254" s="4">
        <v>2120</v>
      </c>
      <c r="B2254" t="s" s="2">
        <v>2315</v>
      </c>
      <c r="C2254" s="4">
        <v>12314.500030364841</v>
      </c>
      <c r="D2254" s="4">
        <v>0</v>
      </c>
      <c r="E2254" s="4">
        <f>(R2254-S2254*(1000-T2254)/(1000-U2254))*AO2254</f>
        <v>60.68489063591517</v>
      </c>
      <c r="F2254" s="4">
        <f>IF(AZ2254&lt;&gt;0,1/(1/AZ2254-1/N2254),0)</f>
        <v>0.5068853585297838</v>
      </c>
      <c r="G2254" s="4">
        <f>((BC2254-AP2254/2)*S2254-E2254)/(BC2254+AP2254/2)</f>
        <v>469.9403260124034</v>
      </c>
      <c r="H2254" s="4">
        <f>AP2254*1000</f>
        <v>4.699273168865573</v>
      </c>
      <c r="I2254" s="4">
        <f>(AU2254-BA2254)</f>
        <v>1.080553440432087</v>
      </c>
      <c r="J2254" s="4">
        <f>(P2254+AT2254*D2254)</f>
        <v>24.83489036560059</v>
      </c>
      <c r="K2254" s="4">
        <v>6</v>
      </c>
      <c r="L2254" s="4">
        <f>(K2254*AI2254+AJ2254)</f>
        <v>1.420000016689301</v>
      </c>
      <c r="M2254" s="4">
        <v>1</v>
      </c>
      <c r="N2254" s="4">
        <f>L2254*(M2254+1)*(M2254+1)/(M2254*M2254+1)</f>
        <v>2.840000033378601</v>
      </c>
      <c r="O2254" s="4">
        <v>21.19297981262207</v>
      </c>
      <c r="P2254" s="4">
        <v>24.83489036560059</v>
      </c>
      <c r="Q2254" s="4">
        <v>20.06871032714844</v>
      </c>
      <c r="R2254" s="4">
        <v>777.6339111328125</v>
      </c>
      <c r="S2254" s="4">
        <v>700.7780151367188</v>
      </c>
      <c r="T2254" s="4">
        <v>14.8418607711792</v>
      </c>
      <c r="U2254" s="4">
        <v>20.37202644348145</v>
      </c>
      <c r="V2254" s="4">
        <v>59.67209625244141</v>
      </c>
      <c r="W2254" s="4">
        <v>81.89889526367188</v>
      </c>
      <c r="X2254" s="4">
        <v>499.4649047851562</v>
      </c>
      <c r="Y2254" s="4">
        <v>2000.847290039062</v>
      </c>
      <c r="Z2254" s="4">
        <v>338.056884765625</v>
      </c>
      <c r="AA2254" s="4">
        <v>101.5097198486328</v>
      </c>
      <c r="AB2254" s="4">
        <v>11.45952796936035</v>
      </c>
      <c r="AC2254" s="4">
        <v>0.5304868817329407</v>
      </c>
      <c r="AD2254" s="4">
        <v>0.06686980277299881</v>
      </c>
      <c r="AE2254" s="4">
        <v>0.004923287779092789</v>
      </c>
      <c r="AF2254" s="4">
        <v>0.02356128394603729</v>
      </c>
      <c r="AG2254" s="4">
        <v>0.01368905231356621</v>
      </c>
      <c r="AH2254" s="4">
        <v>0.6666666865348816</v>
      </c>
      <c r="AI2254" s="4">
        <v>-0.2195652425289154</v>
      </c>
      <c r="AJ2254" s="4">
        <v>2.737391471862793</v>
      </c>
      <c r="AK2254" s="4">
        <v>1</v>
      </c>
      <c r="AL2254" s="4">
        <v>0</v>
      </c>
      <c r="AM2254" s="4">
        <v>0.1599999964237213</v>
      </c>
      <c r="AN2254" s="4">
        <v>111115</v>
      </c>
      <c r="AO2254" s="4">
        <f>X2254*0.000001/(K2254*0.0001)</f>
        <v>0.8324415079752603</v>
      </c>
      <c r="AP2254" s="4">
        <f>(U2254-T2254)/(1000-U2254)*AO2254</f>
        <v>0.004699273168865573</v>
      </c>
      <c r="AQ2254" s="4">
        <f>(P2254+273.15)</f>
        <v>297.9848903656006</v>
      </c>
      <c r="AR2254" s="4">
        <f>(O2254+273.15)</f>
        <v>294.342979812622</v>
      </c>
      <c r="AS2254" s="4">
        <f>(Y2254*AK2254+Z2254*AL2254)*AM2254</f>
        <v>320.1355592506625</v>
      </c>
      <c r="AT2254" s="4">
        <f>((AS2254+0.00000010773*(AR2254^4-AQ2254^4))-AP2254*44100)/(L2254*0.92*2*29.3+0.00000043092*AQ2254^3)</f>
        <v>0.8200346585822036</v>
      </c>
      <c r="AU2254" s="4">
        <f>0.61365*EXP(17.502*J2254/(240.97+J2254))</f>
        <v>3.148512137458828</v>
      </c>
      <c r="AV2254" s="4">
        <f>AU2254*1000/AA2254</f>
        <v>31.01685377670002</v>
      </c>
      <c r="AW2254" s="4">
        <f>(AV2254-U2254)</f>
        <v>10.64482733321858</v>
      </c>
      <c r="AX2254" s="4">
        <f>IF(D2254,P2254,(O2254+P2254)/2)</f>
        <v>23.01393508911133</v>
      </c>
      <c r="AY2254" s="4">
        <f>0.61365*EXP(17.502*AX2254/(240.97+AX2254))</f>
        <v>2.822100851232806</v>
      </c>
      <c r="AZ2254" s="4">
        <f>IF(AW2254&lt;&gt;0,(1000-(AV2254+U2254)/2)/AW2254*AP2254,0)</f>
        <v>0.4301176367210113</v>
      </c>
      <c r="BA2254" s="4">
        <f>U2254*AA2254/1000</f>
        <v>2.067958697026741</v>
      </c>
      <c r="BB2254" s="4">
        <f>(AY2254-BA2254)</f>
        <v>0.7541421542060647</v>
      </c>
      <c r="BC2254" s="4">
        <f>1/(1.6/F2254+1.37/N2254)</f>
        <v>0.274806308800739</v>
      </c>
      <c r="BD2254" s="4">
        <f>G2254*AA2254*0.001</f>
        <v>47.70351083909424</v>
      </c>
      <c r="BE2254" s="4">
        <f>G2254/S2254</f>
        <v>0.6705979866116664</v>
      </c>
      <c r="BF2254" s="4">
        <f>(1-AP2254*AA2254/AU2254/F2254)*100</f>
        <v>70.11018672766598</v>
      </c>
      <c r="BG2254" s="4">
        <f>(S2254-E2254/(N2254/1.35))</f>
        <v>671.9313245044571</v>
      </c>
      <c r="BH2254" s="4">
        <f>E2254*BF2254/100/BG2254</f>
        <v>0.06331940272571382</v>
      </c>
    </row>
    <row r="2255" ht="29" customHeight="1">
      <c r="A2255" t="s" s="2">
        <v>9</v>
      </c>
      <c r="B2255" t="s" s="5">
        <v>2316</v>
      </c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  <c r="AI2255" s="3"/>
      <c r="AJ2255" s="3"/>
      <c r="AK2255" s="3"/>
      <c r="AL2255" s="3"/>
      <c r="AM2255" s="3"/>
      <c r="AN2255" s="3"/>
      <c r="AO2255" s="3"/>
      <c r="AP2255" s="3"/>
      <c r="AQ2255" s="3"/>
      <c r="AR2255" s="3"/>
      <c r="AS2255" s="3"/>
      <c r="AT2255" s="3"/>
      <c r="AU2255" s="3"/>
      <c r="AV2255" s="3"/>
      <c r="AW2255" s="3"/>
      <c r="AX2255" s="3"/>
      <c r="AY2255" s="3"/>
      <c r="AZ2255" s="3"/>
      <c r="BA2255" s="3"/>
      <c r="BB2255" s="3"/>
      <c r="BC2255" s="3"/>
      <c r="BD2255" s="3"/>
      <c r="BE2255" s="3"/>
      <c r="BF2255" s="3"/>
      <c r="BG2255" s="3"/>
      <c r="BH2255" s="3"/>
    </row>
    <row r="2256" ht="16" customHeight="1">
      <c r="A2256" s="4">
        <v>2121</v>
      </c>
      <c r="B2256" t="s" s="2">
        <v>2317</v>
      </c>
      <c r="C2256" s="4">
        <v>12340.000032566488</v>
      </c>
      <c r="D2256" s="4">
        <v>0</v>
      </c>
      <c r="E2256" s="4">
        <f>(R2256-S2256*(1000-T2256)/(1000-U2256))*AO2256</f>
        <v>57.92219158809288</v>
      </c>
      <c r="F2256" s="4">
        <f>IF(AZ2256&lt;&gt;0,1/(1/AZ2256-1/N2256),0)</f>
        <v>0.4972520770553447</v>
      </c>
      <c r="G2256" s="4">
        <f>((BC2256-AP2256/2)*S2256-E2256)/(BC2256+AP2256/2)</f>
        <v>497.9520674392958</v>
      </c>
      <c r="H2256" s="4">
        <f>AP2256*1000</f>
        <v>4.623021169343415</v>
      </c>
      <c r="I2256" s="4">
        <f>(AU2256-BA2256)</f>
        <v>1.080483515706932</v>
      </c>
      <c r="J2256" s="4">
        <f>(P2256+AT2256*D2256)</f>
        <v>24.84000778198242</v>
      </c>
      <c r="K2256" s="4">
        <v>6</v>
      </c>
      <c r="L2256" s="4">
        <f>(K2256*AI2256+AJ2256)</f>
        <v>1.420000016689301</v>
      </c>
      <c r="M2256" s="4">
        <v>1</v>
      </c>
      <c r="N2256" s="4">
        <f>L2256*(M2256+1)*(M2256+1)/(M2256*M2256+1)</f>
        <v>2.840000033378601</v>
      </c>
      <c r="O2256" s="4">
        <v>21.23059844970703</v>
      </c>
      <c r="P2256" s="4">
        <v>24.84000778198242</v>
      </c>
      <c r="Q2256" s="4">
        <v>20.10616302490234</v>
      </c>
      <c r="R2256" s="4">
        <v>796.3016357421875</v>
      </c>
      <c r="S2256" s="4">
        <v>722.708740234375</v>
      </c>
      <c r="T2256" s="4">
        <v>14.94196128845215</v>
      </c>
      <c r="U2256" s="4">
        <v>20.3822021484375</v>
      </c>
      <c r="V2256" s="4">
        <v>60.289794921875</v>
      </c>
      <c r="W2256" s="4">
        <v>81.75555419921875</v>
      </c>
      <c r="X2256" s="4">
        <v>499.4772033691406</v>
      </c>
      <c r="Y2256" s="4">
        <v>2000.911743164062</v>
      </c>
      <c r="Z2256" s="4">
        <v>331.7584533691406</v>
      </c>
      <c r="AA2256" s="4">
        <v>101.5096664428711</v>
      </c>
      <c r="AB2256" s="4">
        <v>12.34442806243896</v>
      </c>
      <c r="AC2256" s="4">
        <v>0.5042716860771179</v>
      </c>
      <c r="AD2256" s="4">
        <v>0.4753329157829285</v>
      </c>
      <c r="AE2256" s="4">
        <v>0.003291374770924449</v>
      </c>
      <c r="AF2256" s="4">
        <v>0.4051147997379303</v>
      </c>
      <c r="AG2256" s="4">
        <v>0.00517123332247138</v>
      </c>
      <c r="AH2256" s="4">
        <v>0.6666666865348816</v>
      </c>
      <c r="AI2256" s="4">
        <v>-0.2195652425289154</v>
      </c>
      <c r="AJ2256" s="4">
        <v>2.737391471862793</v>
      </c>
      <c r="AK2256" s="4">
        <v>1</v>
      </c>
      <c r="AL2256" s="4">
        <v>0</v>
      </c>
      <c r="AM2256" s="4">
        <v>0.1599999964237213</v>
      </c>
      <c r="AN2256" s="4">
        <v>111115</v>
      </c>
      <c r="AO2256" s="4">
        <f>X2256*0.000001/(K2256*0.0001)</f>
        <v>0.8324620056152342</v>
      </c>
      <c r="AP2256" s="4">
        <f>(U2256-T2256)/(1000-U2256)*AO2256</f>
        <v>0.004623021169343416</v>
      </c>
      <c r="AQ2256" s="4">
        <f>(P2256+273.15)</f>
        <v>297.9900077819824</v>
      </c>
      <c r="AR2256" s="4">
        <f>(O2256+273.15)</f>
        <v>294.380598449707</v>
      </c>
      <c r="AS2256" s="4">
        <f>(Y2256*AK2256+Z2256*AL2256)*AM2256</f>
        <v>320.145871750432</v>
      </c>
      <c r="AT2256" s="4">
        <f>((AS2256+0.00000010773*(AR2256^4-AQ2256^4))-AP2256*44100)/(L2256*0.92*2*29.3+0.00000043092*AQ2256^3)</f>
        <v>0.8624149025006043</v>
      </c>
      <c r="AU2256" s="4">
        <f>0.61365*EXP(17.502*J2256/(240.97+J2256))</f>
        <v>3.149474057165993</v>
      </c>
      <c r="AV2256" s="4">
        <f>AU2256*1000/AA2256</f>
        <v>31.02634623411451</v>
      </c>
      <c r="AW2256" s="4">
        <f>(AV2256-U2256)</f>
        <v>10.64414408567701</v>
      </c>
      <c r="AX2256" s="4">
        <f>IF(D2256,P2256,(O2256+P2256)/2)</f>
        <v>23.03530311584473</v>
      </c>
      <c r="AY2256" s="4">
        <f>0.61365*EXP(17.502*AX2256/(240.97+AX2256))</f>
        <v>2.825752409835304</v>
      </c>
      <c r="AZ2256" s="4">
        <f>IF(AW2256&lt;&gt;0,(1000-(AV2256+U2256)/2)/AW2256*AP2256,0)</f>
        <v>0.4231612921959104</v>
      </c>
      <c r="BA2256" s="4">
        <f>U2256*AA2256/1000</f>
        <v>2.068990541459061</v>
      </c>
      <c r="BB2256" s="4">
        <f>(AY2256-BA2256)</f>
        <v>0.7567618683762425</v>
      </c>
      <c r="BC2256" s="4">
        <f>1/(1.6/F2256+1.37/N2256)</f>
        <v>0.270264554150556</v>
      </c>
      <c r="BD2256" s="4">
        <f>G2256*AA2256*0.001</f>
        <v>50.54694827030097</v>
      </c>
      <c r="BE2256" s="4">
        <f>G2256/S2256</f>
        <v>0.6890079498385608</v>
      </c>
      <c r="BF2256" s="4">
        <f>(1-AP2256*AA2256/AU2256/F2256)*100</f>
        <v>70.03469920027754</v>
      </c>
      <c r="BG2256" s="4">
        <f>(S2256-E2256/(N2256/1.35))</f>
        <v>695.175304415749</v>
      </c>
      <c r="BH2256" s="4">
        <f>E2256*BF2256/100/BG2256</f>
        <v>0.05835309797580075</v>
      </c>
    </row>
    <row r="2257" ht="16" customHeight="1">
      <c r="A2257" s="4">
        <v>2122</v>
      </c>
      <c r="B2257" t="s" s="2">
        <v>2318</v>
      </c>
      <c r="C2257" s="4">
        <v>12345.000032454729</v>
      </c>
      <c r="D2257" s="4">
        <v>0</v>
      </c>
      <c r="E2257" s="4">
        <f>(R2257-S2257*(1000-T2257)/(1000-U2257))*AO2257</f>
        <v>46.10596175608283</v>
      </c>
      <c r="F2257" s="4">
        <f>IF(AZ2257&lt;&gt;0,1/(1/AZ2257-1/N2257),0)</f>
        <v>0.4710180450532494</v>
      </c>
      <c r="G2257" s="4">
        <f>((BC2257-AP2257/2)*S2257-E2257)/(BC2257+AP2257/2)</f>
        <v>548.8530605427918</v>
      </c>
      <c r="H2257" s="4">
        <f>AP2257*1000</f>
        <v>4.420637880898492</v>
      </c>
      <c r="I2257" s="4">
        <f>(AU2257-BA2257)</f>
        <v>1.082117305091653</v>
      </c>
      <c r="J2257" s="4">
        <f>(P2257+AT2257*D2257)</f>
        <v>24.85715103149414</v>
      </c>
      <c r="K2257" s="4">
        <v>6</v>
      </c>
      <c r="L2257" s="4">
        <f>(K2257*AI2257+AJ2257)</f>
        <v>1.420000016689301</v>
      </c>
      <c r="M2257" s="4">
        <v>1</v>
      </c>
      <c r="N2257" s="4">
        <f>L2257*(M2257+1)*(M2257+1)/(M2257*M2257+1)</f>
        <v>2.840000033378601</v>
      </c>
      <c r="O2257" s="4">
        <v>21.29784202575684</v>
      </c>
      <c r="P2257" s="4">
        <v>24.85715103149414</v>
      </c>
      <c r="Q2257" s="4">
        <v>20.15118026733398</v>
      </c>
      <c r="R2257" s="4">
        <v>798.0609741210938</v>
      </c>
      <c r="S2257" s="4">
        <v>738.7520751953125</v>
      </c>
      <c r="T2257" s="4">
        <v>15.19597816467285</v>
      </c>
      <c r="U2257" s="4">
        <v>20.39804840087891</v>
      </c>
      <c r="V2257" s="4">
        <v>61.07929229736328</v>
      </c>
      <c r="W2257" s="4">
        <v>81.49424743652344</v>
      </c>
      <c r="X2257" s="4">
        <v>499.4702453613281</v>
      </c>
      <c r="Y2257" s="4">
        <v>2001.042602539062</v>
      </c>
      <c r="Z2257" s="4">
        <v>289.9937133789062</v>
      </c>
      <c r="AA2257" s="4">
        <v>101.5087814331055</v>
      </c>
      <c r="AB2257" s="4">
        <v>12.34442806243896</v>
      </c>
      <c r="AC2257" s="4">
        <v>0.5042716860771179</v>
      </c>
      <c r="AD2257" s="4">
        <v>0.4753329157829285</v>
      </c>
      <c r="AE2257" s="4">
        <v>0.003291374770924449</v>
      </c>
      <c r="AF2257" s="4">
        <v>0.4051147997379303</v>
      </c>
      <c r="AG2257" s="4">
        <v>0.00517123332247138</v>
      </c>
      <c r="AH2257" s="4">
        <v>0.6666666865348816</v>
      </c>
      <c r="AI2257" s="4">
        <v>-0.2195652425289154</v>
      </c>
      <c r="AJ2257" s="4">
        <v>2.737391471862793</v>
      </c>
      <c r="AK2257" s="4">
        <v>1</v>
      </c>
      <c r="AL2257" s="4">
        <v>0</v>
      </c>
      <c r="AM2257" s="4">
        <v>0.1599999964237213</v>
      </c>
      <c r="AN2257" s="4">
        <v>111115</v>
      </c>
      <c r="AO2257" s="4">
        <f>X2257*0.000001/(K2257*0.0001)</f>
        <v>0.8324504089355467</v>
      </c>
      <c r="AP2257" s="4">
        <f>(U2257-T2257)/(1000-U2257)*AO2257</f>
        <v>0.004420637880898492</v>
      </c>
      <c r="AQ2257" s="4">
        <f>(P2257+273.15)</f>
        <v>298.0071510314941</v>
      </c>
      <c r="AR2257" s="4">
        <f>(O2257+273.15)</f>
        <v>294.4478420257568</v>
      </c>
      <c r="AS2257" s="4">
        <f>(Y2257*AK2257+Z2257*AL2257)*AM2257</f>
        <v>320.166809249964</v>
      </c>
      <c r="AT2257" s="4">
        <f>((AS2257+0.00000010773*(AR2257^4-AQ2257^4))-AP2257*44100)/(L2257*0.92*2*29.3+0.00000043092*AQ2257^3)</f>
        <v>0.9702863606512658</v>
      </c>
      <c r="AU2257" s="4">
        <f>0.61365*EXP(17.502*J2257/(240.97+J2257))</f>
        <v>3.152698341878376</v>
      </c>
      <c r="AV2257" s="4">
        <f>AU2257*1000/AA2257</f>
        <v>31.05838034274909</v>
      </c>
      <c r="AW2257" s="4">
        <f>(AV2257-U2257)</f>
        <v>10.66033194187018</v>
      </c>
      <c r="AX2257" s="4">
        <f>IF(D2257,P2257,(O2257+P2257)/2)</f>
        <v>23.07749652862549</v>
      </c>
      <c r="AY2257" s="4">
        <f>0.61365*EXP(17.502*AX2257/(240.97+AX2257))</f>
        <v>2.832974936335213</v>
      </c>
      <c r="AZ2257" s="4">
        <f>IF(AW2257&lt;&gt;0,(1000-(AV2257+U2257)/2)/AW2257*AP2257,0)</f>
        <v>0.4040120687914525</v>
      </c>
      <c r="BA2257" s="4">
        <f>U2257*AA2257/1000</f>
        <v>2.070581036786723</v>
      </c>
      <c r="BB2257" s="4">
        <f>(AY2257-BA2257)</f>
        <v>0.7623938995484902</v>
      </c>
      <c r="BC2257" s="4">
        <f>1/(1.6/F2257+1.37/N2257)</f>
        <v>0.2577790088326544</v>
      </c>
      <c r="BD2257" s="4">
        <f>G2257*AA2257*0.001</f>
        <v>55.71340536152926</v>
      </c>
      <c r="BE2257" s="4">
        <f>G2257/S2257</f>
        <v>0.7429462183205172</v>
      </c>
      <c r="BF2257" s="4">
        <f>(1-AP2257*AA2257/AU2257/F2257)*100</f>
        <v>69.78180000160556</v>
      </c>
      <c r="BG2257" s="4">
        <f>(S2257-E2257/(N2257/1.35))</f>
        <v>716.8355091251831</v>
      </c>
      <c r="BH2257" s="4">
        <f>E2257*BF2257/100/BG2257</f>
        <v>0.04488277939901537</v>
      </c>
    </row>
    <row r="2258" ht="16" customHeight="1">
      <c r="A2258" s="4">
        <v>2123</v>
      </c>
      <c r="B2258" t="s" s="2">
        <v>2319</v>
      </c>
      <c r="C2258" s="4">
        <v>12350.000032342970</v>
      </c>
      <c r="D2258" s="4">
        <v>0</v>
      </c>
      <c r="E2258" s="4">
        <f>(R2258-S2258*(1000-T2258)/(1000-U2258))*AO2258</f>
        <v>39.98955251281455</v>
      </c>
      <c r="F2258" s="4">
        <f>IF(AZ2258&lt;&gt;0,1/(1/AZ2258-1/N2258),0)</f>
        <v>0.4704817829685021</v>
      </c>
      <c r="G2258" s="4">
        <f>((BC2258-AP2258/2)*S2258-E2258)/(BC2258+AP2258/2)</f>
        <v>579.4226137531944</v>
      </c>
      <c r="H2258" s="4">
        <f>AP2258*1000</f>
        <v>4.422441717258587</v>
      </c>
      <c r="I2258" s="4">
        <f>(AU2258-BA2258)</f>
        <v>1.083576701737015</v>
      </c>
      <c r="J2258" s="4">
        <f>(P2258+AT2258*D2258)</f>
        <v>24.87338829040527</v>
      </c>
      <c r="K2258" s="4">
        <v>6</v>
      </c>
      <c r="L2258" s="4">
        <f>(K2258*AI2258+AJ2258)</f>
        <v>1.420000016689301</v>
      </c>
      <c r="M2258" s="4">
        <v>1</v>
      </c>
      <c r="N2258" s="4">
        <f>L2258*(M2258+1)*(M2258+1)/(M2258*M2258+1)</f>
        <v>2.840000033378601</v>
      </c>
      <c r="O2258" s="4">
        <v>21.35421943664551</v>
      </c>
      <c r="P2258" s="4">
        <v>24.87338829040527</v>
      </c>
      <c r="Q2258" s="4">
        <v>20.18809127807617</v>
      </c>
      <c r="R2258" s="4">
        <v>798.0936279296875</v>
      </c>
      <c r="S2258" s="4">
        <v>746.0901489257812</v>
      </c>
      <c r="T2258" s="4">
        <v>15.20980358123779</v>
      </c>
      <c r="U2258" s="4">
        <v>20.41405868530273</v>
      </c>
      <c r="V2258" s="4">
        <v>60.99267959594727</v>
      </c>
      <c r="W2258" s="4">
        <v>81.28376007080078</v>
      </c>
      <c r="X2258" s="4">
        <v>499.4561157226562</v>
      </c>
      <c r="Y2258" s="4">
        <v>2001.169677734375</v>
      </c>
      <c r="Z2258" s="4">
        <v>261.8600463867188</v>
      </c>
      <c r="AA2258" s="4">
        <v>101.5074081420898</v>
      </c>
      <c r="AB2258" s="4">
        <v>12.34442806243896</v>
      </c>
      <c r="AC2258" s="4">
        <v>0.5042716860771179</v>
      </c>
      <c r="AD2258" s="4">
        <v>0.4753329157829285</v>
      </c>
      <c r="AE2258" s="4">
        <v>0.003291374770924449</v>
      </c>
      <c r="AF2258" s="4">
        <v>0.4051147997379303</v>
      </c>
      <c r="AG2258" s="4">
        <v>0.00517123332247138</v>
      </c>
      <c r="AH2258" s="4">
        <v>0.6666666865348816</v>
      </c>
      <c r="AI2258" s="4">
        <v>-0.2195652425289154</v>
      </c>
      <c r="AJ2258" s="4">
        <v>2.737391471862793</v>
      </c>
      <c r="AK2258" s="4">
        <v>1</v>
      </c>
      <c r="AL2258" s="4">
        <v>0</v>
      </c>
      <c r="AM2258" s="4">
        <v>0.1599999964237213</v>
      </c>
      <c r="AN2258" s="4">
        <v>111115</v>
      </c>
      <c r="AO2258" s="4">
        <f>X2258*0.000001/(K2258*0.0001)</f>
        <v>0.8324268595377602</v>
      </c>
      <c r="AP2258" s="4">
        <f>(U2258-T2258)/(1000-U2258)*AO2258</f>
        <v>0.004422441717258587</v>
      </c>
      <c r="AQ2258" s="4">
        <f>(P2258+273.15)</f>
        <v>298.0233882904053</v>
      </c>
      <c r="AR2258" s="4">
        <f>(O2258+273.15)</f>
        <v>294.5042194366455</v>
      </c>
      <c r="AS2258" s="4">
        <f>(Y2258*AK2258+Z2258*AL2258)*AM2258</f>
        <v>320.1871412807595</v>
      </c>
      <c r="AT2258" s="4">
        <f>((AS2258+0.00000010773*(AR2258^4-AQ2258^4))-AP2258*44100)/(L2258*0.92*2*29.3+0.00000043092*AQ2258^3)</f>
        <v>0.9745399532743619</v>
      </c>
      <c r="AU2258" s="4">
        <f>0.61365*EXP(17.502*J2258/(240.97+J2258))</f>
        <v>3.155754888542614</v>
      </c>
      <c r="AV2258" s="4">
        <f>AU2258*1000/AA2258</f>
        <v>31.0889120932454</v>
      </c>
      <c r="AW2258" s="4">
        <f>(AV2258-U2258)</f>
        <v>10.67485340794267</v>
      </c>
      <c r="AX2258" s="4">
        <f>IF(D2258,P2258,(O2258+P2258)/2)</f>
        <v>23.11380386352539</v>
      </c>
      <c r="AY2258" s="4">
        <f>0.61365*EXP(17.502*AX2258/(240.97+AX2258))</f>
        <v>2.839202825425628</v>
      </c>
      <c r="AZ2258" s="4">
        <f>IF(AW2258&lt;&gt;0,(1000-(AV2258+U2258)/2)/AW2258*AP2258,0)</f>
        <v>0.4036174652090198</v>
      </c>
      <c r="BA2258" s="4">
        <f>U2258*AA2258/1000</f>
        <v>2.072178186805599</v>
      </c>
      <c r="BB2258" s="4">
        <f>(AY2258-BA2258)</f>
        <v>0.7670246386200295</v>
      </c>
      <c r="BC2258" s="4">
        <f>1/(1.6/F2258+1.37/N2258)</f>
        <v>0.2575219819359824</v>
      </c>
      <c r="BD2258" s="4">
        <f>G2258*AA2258*0.001</f>
        <v>58.81568774100198</v>
      </c>
      <c r="BE2258" s="4">
        <f>G2258/S2258</f>
        <v>0.7766120683773209</v>
      </c>
      <c r="BF2258" s="4">
        <f>(1-AP2258*AA2258/AU2258/F2258)*100</f>
        <v>69.76473488575311</v>
      </c>
      <c r="BG2258" s="4">
        <f>(S2258-E2258/(N2258/1.35))</f>
        <v>727.0810308772594</v>
      </c>
      <c r="BH2258" s="4">
        <f>E2258*BF2258/100/BG2258</f>
        <v>0.03837069612296588</v>
      </c>
    </row>
    <row r="2259" ht="16" customHeight="1">
      <c r="A2259" s="4">
        <v>2124</v>
      </c>
      <c r="B2259" t="s" s="2">
        <v>2320</v>
      </c>
      <c r="C2259" s="4">
        <v>12355.500032220036</v>
      </c>
      <c r="D2259" s="4">
        <v>0</v>
      </c>
      <c r="E2259" s="4">
        <f>(R2259-S2259*(1000-T2259)/(1000-U2259))*AO2259</f>
        <v>38.17723261236674</v>
      </c>
      <c r="F2259" s="4">
        <f>IF(AZ2259&lt;&gt;0,1/(1/AZ2259-1/N2259),0)</f>
        <v>0.4891704831881622</v>
      </c>
      <c r="G2259" s="4">
        <f>((BC2259-AP2259/2)*S2259-E2259)/(BC2259+AP2259/2)</f>
        <v>594.2947662345524</v>
      </c>
      <c r="H2259" s="4">
        <f>AP2259*1000</f>
        <v>4.562633093761827</v>
      </c>
      <c r="I2259" s="4">
        <f>(AU2259-BA2259)</f>
        <v>1.081271409427279</v>
      </c>
      <c r="J2259" s="4">
        <f>(P2259+AT2259*D2259)</f>
        <v>24.86938095092773</v>
      </c>
      <c r="K2259" s="4">
        <v>6</v>
      </c>
      <c r="L2259" s="4">
        <f>(K2259*AI2259+AJ2259)</f>
        <v>1.420000016689301</v>
      </c>
      <c r="M2259" s="4">
        <v>1</v>
      </c>
      <c r="N2259" s="4">
        <f>L2259*(M2259+1)*(M2259+1)/(M2259*M2259+1)</f>
        <v>2.840000033378601</v>
      </c>
      <c r="O2259" s="4">
        <v>21.3974494934082</v>
      </c>
      <c r="P2259" s="4">
        <v>24.86938095092773</v>
      </c>
      <c r="Q2259" s="4">
        <v>20.22512435913086</v>
      </c>
      <c r="R2259" s="4">
        <v>799.0545654296875</v>
      </c>
      <c r="S2259" s="4">
        <v>749.085449218750</v>
      </c>
      <c r="T2259" s="4">
        <v>15.0602970123291</v>
      </c>
      <c r="U2259" s="4">
        <v>20.42951965332031</v>
      </c>
      <c r="V2259" s="4">
        <v>60.14698028564453</v>
      </c>
      <c r="W2259" s="4">
        <v>81.10182189941406</v>
      </c>
      <c r="X2259" s="4">
        <v>499.4489135742188</v>
      </c>
      <c r="Y2259" s="4">
        <v>2001.271606445312</v>
      </c>
      <c r="Z2259" s="4">
        <v>252.5791931152344</v>
      </c>
      <c r="AA2259" s="4">
        <v>101.5064926147461</v>
      </c>
      <c r="AB2259" s="4">
        <v>12.34442806243896</v>
      </c>
      <c r="AC2259" s="4">
        <v>0.5042716860771179</v>
      </c>
      <c r="AD2259" s="4">
        <v>0.4753329157829285</v>
      </c>
      <c r="AE2259" s="4">
        <v>0.003291374770924449</v>
      </c>
      <c r="AF2259" s="4">
        <v>0.4051147997379303</v>
      </c>
      <c r="AG2259" s="4">
        <v>0.00517123332247138</v>
      </c>
      <c r="AH2259" s="4">
        <v>0.6666666865348816</v>
      </c>
      <c r="AI2259" s="4">
        <v>-0.2195652425289154</v>
      </c>
      <c r="AJ2259" s="4">
        <v>2.737391471862793</v>
      </c>
      <c r="AK2259" s="4">
        <v>1</v>
      </c>
      <c r="AL2259" s="4">
        <v>0</v>
      </c>
      <c r="AM2259" s="4">
        <v>0.1599999964237213</v>
      </c>
      <c r="AN2259" s="4">
        <v>111115</v>
      </c>
      <c r="AO2259" s="4">
        <f>X2259*0.000001/(K2259*0.0001)</f>
        <v>0.8324148559570312</v>
      </c>
      <c r="AP2259" s="4">
        <f>(U2259-T2259)/(1000-U2259)*AO2259</f>
        <v>0.004562633093761826</v>
      </c>
      <c r="AQ2259" s="4">
        <f>(P2259+273.15)</f>
        <v>298.0193809509277</v>
      </c>
      <c r="AR2259" s="4">
        <f>(O2259+273.15)</f>
        <v>294.5474494934082</v>
      </c>
      <c r="AS2259" s="4">
        <f>(Y2259*AK2259+Z2259*AL2259)*AM2259</f>
        <v>320.203449874145</v>
      </c>
      <c r="AT2259" s="4">
        <f>((AS2259+0.00000010773*(AR2259^4-AQ2259^4))-AP2259*44100)/(L2259*0.92*2*29.3+0.00000043092*AQ2259^3)</f>
        <v>0.9103747359578969</v>
      </c>
      <c r="AU2259" s="4">
        <f>0.61365*EXP(17.502*J2259/(240.97+J2259))</f>
        <v>3.155000295239847</v>
      </c>
      <c r="AV2259" s="4">
        <f>AU2259*1000/AA2259</f>
        <v>31.08175855523071</v>
      </c>
      <c r="AW2259" s="4">
        <f>(AV2259-U2259)</f>
        <v>10.6522389019104</v>
      </c>
      <c r="AX2259" s="4">
        <f>IF(D2259,P2259,(O2259+P2259)/2)</f>
        <v>23.13341522216797</v>
      </c>
      <c r="AY2259" s="4">
        <f>0.61365*EXP(17.502*AX2259/(240.97+AX2259))</f>
        <v>2.842571790513568</v>
      </c>
      <c r="AZ2259" s="4">
        <f>IF(AW2259&lt;&gt;0,(1000-(AV2259+U2259)/2)/AW2259*AP2259,0)</f>
        <v>0.417294392602899</v>
      </c>
      <c r="BA2259" s="4">
        <f>U2259*AA2259/1000</f>
        <v>2.073728885812569</v>
      </c>
      <c r="BB2259" s="4">
        <f>(AY2259-BA2259)</f>
        <v>0.7688429047009997</v>
      </c>
      <c r="BC2259" s="4">
        <f>1/(1.6/F2259+1.37/N2259)</f>
        <v>0.2664366312722009</v>
      </c>
      <c r="BD2259" s="4">
        <f>G2259*AA2259*0.001</f>
        <v>60.32477729976985</v>
      </c>
      <c r="BE2259" s="4">
        <f>G2259/S2259</f>
        <v>0.793360446200584</v>
      </c>
      <c r="BF2259" s="4">
        <f>(1-AP2259*AA2259/AU2259/F2259)*100</f>
        <v>69.99112461343897</v>
      </c>
      <c r="BG2259" s="4">
        <f>(S2259-E2259/(N2259/1.35))</f>
        <v>730.9378212536258</v>
      </c>
      <c r="BH2259" s="4">
        <f>E2259*BF2259/100/BG2259</f>
        <v>0.03655669972837861</v>
      </c>
    </row>
    <row r="2260" ht="16" customHeight="1">
      <c r="A2260" s="4">
        <v>2125</v>
      </c>
      <c r="B2260" t="s" s="2">
        <v>2321</v>
      </c>
      <c r="C2260" s="4">
        <v>12360.500032108277</v>
      </c>
      <c r="D2260" s="4">
        <v>0</v>
      </c>
      <c r="E2260" s="4">
        <f>(R2260-S2260*(1000-T2260)/(1000-U2260))*AO2260</f>
        <v>38.7198706848618</v>
      </c>
      <c r="F2260" s="4">
        <f>IF(AZ2260&lt;&gt;0,1/(1/AZ2260-1/N2260),0)</f>
        <v>0.5101852099968157</v>
      </c>
      <c r="G2260" s="4">
        <f>((BC2260-AP2260/2)*S2260-E2260)/(BC2260+AP2260/2)</f>
        <v>597.6760093526535</v>
      </c>
      <c r="H2260" s="4">
        <f>AP2260*1000</f>
        <v>4.721624392988767</v>
      </c>
      <c r="I2260" s="4">
        <f>(AU2260-BA2260)</f>
        <v>1.079636747524737</v>
      </c>
      <c r="J2260" s="4">
        <f>(P2260+AT2260*D2260)</f>
        <v>24.86384963989258</v>
      </c>
      <c r="K2260" s="4">
        <v>6</v>
      </c>
      <c r="L2260" s="4">
        <f>(K2260*AI2260+AJ2260)</f>
        <v>1.420000016689301</v>
      </c>
      <c r="M2260" s="4">
        <v>1</v>
      </c>
      <c r="N2260" s="4">
        <f>L2260*(M2260+1)*(M2260+1)/(M2260*M2260+1)</f>
        <v>2.840000033378601</v>
      </c>
      <c r="O2260" s="4">
        <v>21.40119171142578</v>
      </c>
      <c r="P2260" s="4">
        <v>24.86384963989258</v>
      </c>
      <c r="Q2260" s="4">
        <v>20.22467613220215</v>
      </c>
      <c r="R2260" s="4">
        <v>800.055908203125</v>
      </c>
      <c r="S2260" s="4">
        <v>749.2908935546875</v>
      </c>
      <c r="T2260" s="4">
        <v>14.87906074523926</v>
      </c>
      <c r="U2260" s="4">
        <v>20.43532371520996</v>
      </c>
      <c r="V2260" s="4">
        <v>59.14781951904297</v>
      </c>
      <c r="W2260" s="4">
        <v>81.09356689453125</v>
      </c>
      <c r="X2260" s="4">
        <v>499.4511413574219</v>
      </c>
      <c r="Y2260" s="4">
        <v>2001.293823242188</v>
      </c>
      <c r="Z2260" s="4">
        <v>252.3598785400391</v>
      </c>
      <c r="AA2260" s="4">
        <v>101.5066986083984</v>
      </c>
      <c r="AB2260" s="4">
        <v>12.34442806243896</v>
      </c>
      <c r="AC2260" s="4">
        <v>0.5042716860771179</v>
      </c>
      <c r="AD2260" s="4">
        <v>0.4753329157829285</v>
      </c>
      <c r="AE2260" s="4">
        <v>0.003291374770924449</v>
      </c>
      <c r="AF2260" s="4">
        <v>0.4051147997379303</v>
      </c>
      <c r="AG2260" s="4">
        <v>0.00517123332247138</v>
      </c>
      <c r="AH2260" s="4">
        <v>0.6666666865348816</v>
      </c>
      <c r="AI2260" s="4">
        <v>-0.2195652425289154</v>
      </c>
      <c r="AJ2260" s="4">
        <v>2.737391471862793</v>
      </c>
      <c r="AK2260" s="4">
        <v>1</v>
      </c>
      <c r="AL2260" s="4">
        <v>0</v>
      </c>
      <c r="AM2260" s="4">
        <v>0.1599999964237213</v>
      </c>
      <c r="AN2260" s="4">
        <v>111115</v>
      </c>
      <c r="AO2260" s="4">
        <f>X2260*0.000001/(K2260*0.0001)</f>
        <v>0.8324185689290364</v>
      </c>
      <c r="AP2260" s="4">
        <f>(U2260-T2260)/(1000-U2260)*AO2260</f>
        <v>0.004721624392988767</v>
      </c>
      <c r="AQ2260" s="4">
        <f>(P2260+273.15)</f>
        <v>298.0138496398926</v>
      </c>
      <c r="AR2260" s="4">
        <f>(O2260+273.15)</f>
        <v>294.5511917114258</v>
      </c>
      <c r="AS2260" s="4">
        <f>(Y2260*AK2260+Z2260*AL2260)*AM2260</f>
        <v>320.2070045615656</v>
      </c>
      <c r="AT2260" s="4">
        <f>((AS2260+0.00000010773*(AR2260^4-AQ2260^4))-AP2260*44100)/(L2260*0.92*2*29.3+0.00000043092*AQ2260^3)</f>
        <v>0.8318951937699947</v>
      </c>
      <c r="AU2260" s="4">
        <f>0.61365*EXP(17.502*J2260/(240.97+J2260))</f>
        <v>3.153958992849611</v>
      </c>
      <c r="AV2260" s="4">
        <f>AU2260*1000/AA2260</f>
        <v>31.07143701931667</v>
      </c>
      <c r="AW2260" s="4">
        <f>(AV2260-U2260)</f>
        <v>10.63611330410671</v>
      </c>
      <c r="AX2260" s="4">
        <f>IF(D2260,P2260,(O2260+P2260)/2)</f>
        <v>23.13252067565918</v>
      </c>
      <c r="AY2260" s="4">
        <f>0.61365*EXP(17.502*AX2260/(240.97+AX2260))</f>
        <v>2.842418043490543</v>
      </c>
      <c r="AZ2260" s="4">
        <f>IF(AW2260&lt;&gt;0,(1000-(AV2260+U2260)/2)/AW2260*AP2260,0)</f>
        <v>0.4324913126178022</v>
      </c>
      <c r="BA2260" s="4">
        <f>U2260*AA2260/1000</f>
        <v>2.074322245324875</v>
      </c>
      <c r="BB2260" s="4">
        <f>(AY2260-BA2260)</f>
        <v>0.7680957981656689</v>
      </c>
      <c r="BC2260" s="4">
        <f>1/(1.6/F2260+1.37/N2260)</f>
        <v>0.2763568154805053</v>
      </c>
      <c r="BD2260" s="4">
        <f>G2260*AA2260*0.001</f>
        <v>60.66811854683013</v>
      </c>
      <c r="BE2260" s="4">
        <f>G2260/S2260</f>
        <v>0.7976555093539672</v>
      </c>
      <c r="BF2260" s="4">
        <f>(1-AP2260*AA2260/AU2260/F2260)*100</f>
        <v>70.21468262934181</v>
      </c>
      <c r="BG2260" s="4">
        <f>(S2260-E2260/(N2260/1.35))</f>
        <v>730.885321438416</v>
      </c>
      <c r="BH2260" s="4">
        <f>E2260*BF2260/100/BG2260</f>
        <v>0.03719740090327978</v>
      </c>
    </row>
    <row r="2261" ht="16" customHeight="1">
      <c r="A2261" s="4">
        <v>2126</v>
      </c>
      <c r="B2261" t="s" s="2">
        <v>2322</v>
      </c>
      <c r="C2261" s="4">
        <v>12365.500031996518</v>
      </c>
      <c r="D2261" s="4">
        <v>0</v>
      </c>
      <c r="E2261" s="4">
        <f>(R2261-S2261*(1000-T2261)/(1000-U2261))*AO2261</f>
        <v>38.66206788370576</v>
      </c>
      <c r="F2261" s="4">
        <f>IF(AZ2261&lt;&gt;0,1/(1/AZ2261-1/N2261),0)</f>
        <v>0.5127689091335133</v>
      </c>
      <c r="G2261" s="4">
        <f>((BC2261-AP2261/2)*S2261-E2261)/(BC2261+AP2261/2)</f>
        <v>598.6506344366564</v>
      </c>
      <c r="H2261" s="4">
        <f>AP2261*1000</f>
        <v>4.728325192214776</v>
      </c>
      <c r="I2261" s="4">
        <f>(AU2261-BA2261)</f>
        <v>1.076568289929468</v>
      </c>
      <c r="J2261" s="4">
        <f>(P2261+AT2261*D2261)</f>
        <v>24.85074424743652</v>
      </c>
      <c r="K2261" s="4">
        <v>6</v>
      </c>
      <c r="L2261" s="4">
        <f>(K2261*AI2261+AJ2261)</f>
        <v>1.420000016689301</v>
      </c>
      <c r="M2261" s="4">
        <v>1</v>
      </c>
      <c r="N2261" s="4">
        <f>L2261*(M2261+1)*(M2261+1)/(M2261*M2261+1)</f>
        <v>2.840000033378601</v>
      </c>
      <c r="O2261" s="4">
        <v>21.40427017211914</v>
      </c>
      <c r="P2261" s="4">
        <v>24.85074424743652</v>
      </c>
      <c r="Q2261" s="4">
        <v>20.22511100769043</v>
      </c>
      <c r="R2261" s="4">
        <v>800.1224975585938</v>
      </c>
      <c r="S2261" s="4">
        <v>749.4208374023438</v>
      </c>
      <c r="T2261" s="4">
        <v>14.87708377838135</v>
      </c>
      <c r="U2261" s="4">
        <v>20.44112396240234</v>
      </c>
      <c r="V2261" s="4">
        <v>59.06382369995117</v>
      </c>
      <c r="W2261" s="4">
        <v>81.09481811523438</v>
      </c>
      <c r="X2261" s="4">
        <v>499.4578857421875</v>
      </c>
      <c r="Y2261" s="4">
        <v>2001.336181640625</v>
      </c>
      <c r="Z2261" s="4">
        <v>254.9457550048828</v>
      </c>
      <c r="AA2261" s="4">
        <v>101.5073699951172</v>
      </c>
      <c r="AB2261" s="4">
        <v>12.34442806243896</v>
      </c>
      <c r="AC2261" s="4">
        <v>0.5042716860771179</v>
      </c>
      <c r="AD2261" s="4">
        <v>0.4753329157829285</v>
      </c>
      <c r="AE2261" s="4">
        <v>0.003291374770924449</v>
      </c>
      <c r="AF2261" s="4">
        <v>0.4051147997379303</v>
      </c>
      <c r="AG2261" s="4">
        <v>0.00517123332247138</v>
      </c>
      <c r="AH2261" s="4">
        <v>0.6666666865348816</v>
      </c>
      <c r="AI2261" s="4">
        <v>-0.2195652425289154</v>
      </c>
      <c r="AJ2261" s="4">
        <v>2.737391471862793</v>
      </c>
      <c r="AK2261" s="4">
        <v>1</v>
      </c>
      <c r="AL2261" s="4">
        <v>0</v>
      </c>
      <c r="AM2261" s="4">
        <v>0.1599999964237213</v>
      </c>
      <c r="AN2261" s="4">
        <v>111115</v>
      </c>
      <c r="AO2261" s="4">
        <f>X2261*0.000001/(K2261*0.0001)</f>
        <v>0.8324298095703124</v>
      </c>
      <c r="AP2261" s="4">
        <f>(U2261-T2261)/(1000-U2261)*AO2261</f>
        <v>0.004728325192214776</v>
      </c>
      <c r="AQ2261" s="4">
        <f>(P2261+273.15)</f>
        <v>298.0007442474365</v>
      </c>
      <c r="AR2261" s="4">
        <f>(O2261+273.15)</f>
        <v>294.5542701721191</v>
      </c>
      <c r="AS2261" s="4">
        <f>(Y2261*AK2261+Z2261*AL2261)*AM2261</f>
        <v>320.2137819051641</v>
      </c>
      <c r="AT2261" s="4">
        <f>((AS2261+0.00000010773*(AR2261^4-AQ2261^4))-AP2261*44100)/(L2261*0.92*2*29.3+0.00000043092*AQ2261^3)</f>
        <v>0.8307115277274425</v>
      </c>
      <c r="AU2261" s="4">
        <f>0.61365*EXP(17.502*J2261/(240.97+J2261))</f>
        <v>3.151493023097099</v>
      </c>
      <c r="AV2261" s="4">
        <f>AU2261*1000/AA2261</f>
        <v>31.04693800310948</v>
      </c>
      <c r="AW2261" s="4">
        <f>(AV2261-U2261)</f>
        <v>10.60581404070714</v>
      </c>
      <c r="AX2261" s="4">
        <f>IF(D2261,P2261,(O2261+P2261)/2)</f>
        <v>23.12750720977783</v>
      </c>
      <c r="AY2261" s="4">
        <f>0.61365*EXP(17.502*AX2261/(240.97+AX2261))</f>
        <v>2.841556506362072</v>
      </c>
      <c r="AZ2261" s="4">
        <f>IF(AW2261&lt;&gt;0,(1000-(AV2261+U2261)/2)/AW2261*AP2261,0)</f>
        <v>0.4343465786113964</v>
      </c>
      <c r="BA2261" s="4">
        <f>U2261*AA2261/1000</f>
        <v>2.074924733167631</v>
      </c>
      <c r="BB2261" s="4">
        <f>(AY2261-BA2261)</f>
        <v>0.7666317731944412</v>
      </c>
      <c r="BC2261" s="4">
        <f>1/(1.6/F2261+1.37/N2261)</f>
        <v>0.2775689573345678</v>
      </c>
      <c r="BD2261" s="4">
        <f>G2261*AA2261*0.001</f>
        <v>60.76745144757333</v>
      </c>
      <c r="BE2261" s="4">
        <f>G2261/S2261</f>
        <v>0.798817706366039</v>
      </c>
      <c r="BF2261" s="4">
        <f>(1-AP2261*AA2261/AU2261/F2261)*100</f>
        <v>70.29928676536444</v>
      </c>
      <c r="BG2261" s="4">
        <f>(S2261-E2261/(N2261/1.35))</f>
        <v>731.0427419693974</v>
      </c>
      <c r="BH2261" s="4">
        <f>E2261*BF2261/100/BG2261</f>
        <v>0.03717861680394597</v>
      </c>
    </row>
    <row r="2262" ht="16" customHeight="1">
      <c r="A2262" s="4">
        <v>2127</v>
      </c>
      <c r="B2262" t="s" s="2">
        <v>2323</v>
      </c>
      <c r="C2262" s="4">
        <v>12371.000031873584</v>
      </c>
      <c r="D2262" s="4">
        <v>0</v>
      </c>
      <c r="E2262" s="4">
        <f>(R2262-S2262*(1000-T2262)/(1000-U2262))*AO2262</f>
        <v>38.6511158938206</v>
      </c>
      <c r="F2262" s="4">
        <f>IF(AZ2262&lt;&gt;0,1/(1/AZ2262-1/N2262),0)</f>
        <v>0.5137241411736641</v>
      </c>
      <c r="G2262" s="4">
        <f>((BC2262-AP2262/2)*S2262-E2262)/(BC2262+AP2262/2)</f>
        <v>598.9868557205602</v>
      </c>
      <c r="H2262" s="4">
        <f>AP2262*1000</f>
        <v>4.732869339093508</v>
      </c>
      <c r="I2262" s="4">
        <f>(AU2262-BA2262)</f>
        <v>1.075911175062334</v>
      </c>
      <c r="J2262" s="4">
        <f>(P2262+AT2262*D2262)</f>
        <v>24.85116386413574</v>
      </c>
      <c r="K2262" s="4">
        <v>6</v>
      </c>
      <c r="L2262" s="4">
        <f>(K2262*AI2262+AJ2262)</f>
        <v>1.420000016689301</v>
      </c>
      <c r="M2262" s="4">
        <v>1</v>
      </c>
      <c r="N2262" s="4">
        <f>L2262*(M2262+1)*(M2262+1)/(M2262*M2262+1)</f>
        <v>2.840000033378601</v>
      </c>
      <c r="O2262" s="4">
        <v>21.40841674804688</v>
      </c>
      <c r="P2262" s="4">
        <v>24.85116386413574</v>
      </c>
      <c r="Q2262" s="4">
        <v>20.22529602050781</v>
      </c>
      <c r="R2262" s="4">
        <v>800.1823120117188</v>
      </c>
      <c r="S2262" s="4">
        <v>749.4893188476562</v>
      </c>
      <c r="T2262" s="4">
        <v>14.8788423538208</v>
      </c>
      <c r="U2262" s="4">
        <v>20.44819068908691</v>
      </c>
      <c r="V2262" s="4">
        <v>59.02111434936523</v>
      </c>
      <c r="W2262" s="4">
        <v>81.10301208496094</v>
      </c>
      <c r="X2262" s="4">
        <v>499.4577941894531</v>
      </c>
      <c r="Y2262" s="4">
        <v>2001.039428710938</v>
      </c>
      <c r="Z2262" s="4">
        <v>259.2974548339844</v>
      </c>
      <c r="AA2262" s="4">
        <v>101.5082855224609</v>
      </c>
      <c r="AB2262" s="4">
        <v>12.34442806243896</v>
      </c>
      <c r="AC2262" s="4">
        <v>0.5042716860771179</v>
      </c>
      <c r="AD2262" s="4">
        <v>0.4753329157829285</v>
      </c>
      <c r="AE2262" s="4">
        <v>0.003291374770924449</v>
      </c>
      <c r="AF2262" s="4">
        <v>0.4051147997379303</v>
      </c>
      <c r="AG2262" s="4">
        <v>0.00517123332247138</v>
      </c>
      <c r="AH2262" s="4">
        <v>1</v>
      </c>
      <c r="AI2262" s="4">
        <v>-0.2195652425289154</v>
      </c>
      <c r="AJ2262" s="4">
        <v>2.737391471862793</v>
      </c>
      <c r="AK2262" s="4">
        <v>1</v>
      </c>
      <c r="AL2262" s="4">
        <v>0</v>
      </c>
      <c r="AM2262" s="4">
        <v>0.1599999964237213</v>
      </c>
      <c r="AN2262" s="4">
        <v>111115</v>
      </c>
      <c r="AO2262" s="4">
        <f>X2262*0.000001/(K2262*0.0001)</f>
        <v>0.8324296569824217</v>
      </c>
      <c r="AP2262" s="4">
        <f>(U2262-T2262)/(1000-U2262)*AO2262</f>
        <v>0.004732869339093508</v>
      </c>
      <c r="AQ2262" s="4">
        <f>(P2262+273.15)</f>
        <v>298.0011638641357</v>
      </c>
      <c r="AR2262" s="4">
        <f>(O2262+273.15)</f>
        <v>294.5584167480469</v>
      </c>
      <c r="AS2262" s="4">
        <f>(Y2262*AK2262+Z2262*AL2262)*AM2262</f>
        <v>320.1663014374753</v>
      </c>
      <c r="AT2262" s="4">
        <f>((AS2262+0.00000010773*(AR2262^4-AQ2262^4))-AP2262*44100)/(L2262*0.92*2*29.3+0.00000043092*AQ2262^3)</f>
        <v>0.828357737113491</v>
      </c>
      <c r="AU2262" s="4">
        <f>0.61365*EXP(17.502*J2262/(240.97+J2262))</f>
        <v>3.151571953947896</v>
      </c>
      <c r="AV2262" s="4">
        <f>AU2262*1000/AA2262</f>
        <v>31.04743556377516</v>
      </c>
      <c r="AW2262" s="4">
        <f>(AV2262-U2262)</f>
        <v>10.59924487468824</v>
      </c>
      <c r="AX2262" s="4">
        <f>IF(D2262,P2262,(O2262+P2262)/2)</f>
        <v>23.12979030609131</v>
      </c>
      <c r="AY2262" s="4">
        <f>0.61365*EXP(17.502*AX2262/(240.97+AX2262))</f>
        <v>2.841948815845202</v>
      </c>
      <c r="AZ2262" s="4">
        <f>IF(AW2262&lt;&gt;0,(1000-(AV2262+U2262)/2)/AW2262*AP2262,0)</f>
        <v>0.4350317742738572</v>
      </c>
      <c r="BA2262" s="4">
        <f>U2262*AA2262/1000</f>
        <v>2.075660778885562</v>
      </c>
      <c r="BB2262" s="4">
        <f>(AY2262-BA2262)</f>
        <v>0.7662880369596405</v>
      </c>
      <c r="BC2262" s="4">
        <f>1/(1.6/F2262+1.37/N2262)</f>
        <v>0.2780166901922517</v>
      </c>
      <c r="BD2262" s="4">
        <f>G2262*AA2262*0.001</f>
        <v>60.80212877468374</v>
      </c>
      <c r="BE2262" s="4">
        <f>G2262/S2262</f>
        <v>0.7991933182470241</v>
      </c>
      <c r="BF2262" s="4">
        <f>(1-AP2262*AA2262/AU2262/F2262)*100</f>
        <v>70.3264978622818</v>
      </c>
      <c r="BG2262" s="4">
        <f>(S2262-E2262/(N2262/1.35))</f>
        <v>731.1164294661786</v>
      </c>
      <c r="BH2262" s="4">
        <f>E2262*BF2262/100/BG2262</f>
        <v>0.03717872434170656</v>
      </c>
    </row>
    <row r="2263" ht="16" customHeight="1">
      <c r="A2263" s="4">
        <v>2128</v>
      </c>
      <c r="B2263" t="s" s="2">
        <v>2324</v>
      </c>
      <c r="C2263" s="4">
        <v>12376.000031761825</v>
      </c>
      <c r="D2263" s="4">
        <v>0</v>
      </c>
      <c r="E2263" s="4">
        <f>(R2263-S2263*(1000-T2263)/(1000-U2263))*AO2263</f>
        <v>38.70988306932465</v>
      </c>
      <c r="F2263" s="4">
        <f>IF(AZ2263&lt;&gt;0,1/(1/AZ2263-1/N2263),0)</f>
        <v>0.514002004067257</v>
      </c>
      <c r="G2263" s="4">
        <f>((BC2263-AP2263/2)*S2263-E2263)/(BC2263+AP2263/2)</f>
        <v>598.7652358806205</v>
      </c>
      <c r="H2263" s="4">
        <f>AP2263*1000</f>
        <v>4.736817892718842</v>
      </c>
      <c r="I2263" s="4">
        <f>(AU2263-BA2263)</f>
        <v>1.076309910417209</v>
      </c>
      <c r="J2263" s="4">
        <f>(P2263+AT2263*D2263)</f>
        <v>24.85666465759277</v>
      </c>
      <c r="K2263" s="4">
        <v>6</v>
      </c>
      <c r="L2263" s="4">
        <f>(K2263*AI2263+AJ2263)</f>
        <v>1.420000016689301</v>
      </c>
      <c r="M2263" s="4">
        <v>1</v>
      </c>
      <c r="N2263" s="4">
        <f>L2263*(M2263+1)*(M2263+1)/(M2263*M2263+1)</f>
        <v>2.840000033378601</v>
      </c>
      <c r="O2263" s="4">
        <v>21.41135406494141</v>
      </c>
      <c r="P2263" s="4">
        <v>24.85666465759277</v>
      </c>
      <c r="Q2263" s="4">
        <v>20.22525596618652</v>
      </c>
      <c r="R2263" s="4">
        <v>800.1827392578125</v>
      </c>
      <c r="S2263" s="4">
        <v>749.4155883789062</v>
      </c>
      <c r="T2263" s="4">
        <v>14.88039302825928</v>
      </c>
      <c r="U2263" s="4">
        <v>20.45439910888672</v>
      </c>
      <c r="V2263" s="4">
        <v>59.01162719726562</v>
      </c>
      <c r="W2263" s="4">
        <v>81.11148834228516</v>
      </c>
      <c r="X2263" s="4">
        <v>499.453613281250</v>
      </c>
      <c r="Y2263" s="4">
        <v>2000.705200195312</v>
      </c>
      <c r="Z2263" s="4">
        <v>267.8162841796875</v>
      </c>
      <c r="AA2263" s="4">
        <v>101.5085754394531</v>
      </c>
      <c r="AB2263" s="4">
        <v>12.34442806243896</v>
      </c>
      <c r="AC2263" s="4">
        <v>0.5042716860771179</v>
      </c>
      <c r="AD2263" s="4">
        <v>0.4753329157829285</v>
      </c>
      <c r="AE2263" s="4">
        <v>0.003291374770924449</v>
      </c>
      <c r="AF2263" s="4">
        <v>0.4051147997379303</v>
      </c>
      <c r="AG2263" s="4">
        <v>0.00517123332247138</v>
      </c>
      <c r="AH2263" s="4">
        <v>0.6666666865348816</v>
      </c>
      <c r="AI2263" s="4">
        <v>-0.2195652425289154</v>
      </c>
      <c r="AJ2263" s="4">
        <v>2.737391471862793</v>
      </c>
      <c r="AK2263" s="4">
        <v>1</v>
      </c>
      <c r="AL2263" s="4">
        <v>0</v>
      </c>
      <c r="AM2263" s="4">
        <v>0.1599999964237213</v>
      </c>
      <c r="AN2263" s="4">
        <v>111115</v>
      </c>
      <c r="AO2263" s="4">
        <f>X2263*0.000001/(K2263*0.0001)</f>
        <v>0.8324226888020831</v>
      </c>
      <c r="AP2263" s="4">
        <f>(U2263-T2263)/(1000-U2263)*AO2263</f>
        <v>0.004736817892718842</v>
      </c>
      <c r="AQ2263" s="4">
        <f>(P2263+273.15)</f>
        <v>298.0066646575928</v>
      </c>
      <c r="AR2263" s="4">
        <f>(O2263+273.15)</f>
        <v>294.5613540649414</v>
      </c>
      <c r="AS2263" s="4">
        <f>(Y2263*AK2263+Z2263*AL2263)*AM2263</f>
        <v>320.1128248761706</v>
      </c>
      <c r="AT2263" s="4">
        <f>((AS2263+0.00000010773*(AR2263^4-AQ2263^4))-AP2263*44100)/(L2263*0.92*2*29.3+0.00000043092*AQ2263^3)</f>
        <v>0.8254187347420645</v>
      </c>
      <c r="AU2263" s="4">
        <f>0.61365*EXP(17.502*J2263/(240.97+J2263))</f>
        <v>3.15260682543032</v>
      </c>
      <c r="AV2263" s="4">
        <f>AU2263*1000/AA2263</f>
        <v>31.05754180651227</v>
      </c>
      <c r="AW2263" s="4">
        <f>(AV2263-U2263)</f>
        <v>10.60314269762555</v>
      </c>
      <c r="AX2263" s="4">
        <f>IF(D2263,P2263,(O2263+P2263)/2)</f>
        <v>23.13400936126709</v>
      </c>
      <c r="AY2263" s="4">
        <f>0.61365*EXP(17.502*AX2263/(240.97+AX2263))</f>
        <v>2.842673910093981</v>
      </c>
      <c r="AZ2263" s="4">
        <f>IF(AW2263&lt;&gt;0,(1000-(AV2263+U2263)/2)/AW2263*AP2263,0)</f>
        <v>0.4352310142957813</v>
      </c>
      <c r="BA2263" s="4">
        <f>U2263*AA2263/1000</f>
        <v>2.07629691501311</v>
      </c>
      <c r="BB2263" s="4">
        <f>(AY2263-BA2263)</f>
        <v>0.7663769950808708</v>
      </c>
      <c r="BC2263" s="4">
        <f>1/(1.6/F2263+1.37/N2263)</f>
        <v>0.2781468871457699</v>
      </c>
      <c r="BD2263" s="4">
        <f>G2263*AA2263*0.001</f>
        <v>60.77980611690991</v>
      </c>
      <c r="BE2263" s="4">
        <f>G2263/S2263</f>
        <v>0.7989762224933642</v>
      </c>
      <c r="BF2263" s="4">
        <f>(1-AP2263*AA2263/AU2263/F2263)*100</f>
        <v>70.32745495654484</v>
      </c>
      <c r="BG2263" s="4">
        <f>(S2263-E2263/(N2263/1.35))</f>
        <v>731.0147638967251</v>
      </c>
      <c r="BH2263" s="4">
        <f>E2263*BF2263/100/BG2263</f>
        <v>0.03724093810936564</v>
      </c>
    </row>
    <row r="2264" ht="16" customHeight="1">
      <c r="A2264" s="4">
        <v>2129</v>
      </c>
      <c r="B2264" t="s" s="2">
        <v>2325</v>
      </c>
      <c r="C2264" s="4">
        <v>12381.000031650066</v>
      </c>
      <c r="D2264" s="4">
        <v>0</v>
      </c>
      <c r="E2264" s="4">
        <f>(R2264-S2264*(1000-T2264)/(1000-U2264))*AO2264</f>
        <v>38.75683294398194</v>
      </c>
      <c r="F2264" s="4">
        <f>IF(AZ2264&lt;&gt;0,1/(1/AZ2264-1/N2264),0)</f>
        <v>0.514436933974841</v>
      </c>
      <c r="G2264" s="4">
        <f>((BC2264-AP2264/2)*S2264-E2264)/(BC2264+AP2264/2)</f>
        <v>598.6315320327432</v>
      </c>
      <c r="H2264" s="4">
        <f>AP2264*1000</f>
        <v>4.740348327668283</v>
      </c>
      <c r="I2264" s="4">
        <f>(AU2264-BA2264)</f>
        <v>1.076335379336875</v>
      </c>
      <c r="J2264" s="4">
        <f>(P2264+AT2264*D2264)</f>
        <v>24.85984992980957</v>
      </c>
      <c r="K2264" s="4">
        <v>6</v>
      </c>
      <c r="L2264" s="4">
        <f>(K2264*AI2264+AJ2264)</f>
        <v>1.420000016689301</v>
      </c>
      <c r="M2264" s="4">
        <v>1</v>
      </c>
      <c r="N2264" s="4">
        <f>L2264*(M2264+1)*(M2264+1)/(M2264*M2264+1)</f>
        <v>2.840000033378601</v>
      </c>
      <c r="O2264" s="4">
        <v>21.41397476196289</v>
      </c>
      <c r="P2264" s="4">
        <v>24.85984992980957</v>
      </c>
      <c r="Q2264" s="4">
        <v>20.22424697875977</v>
      </c>
      <c r="R2264" s="4">
        <v>800.1730346679688</v>
      </c>
      <c r="S2264" s="4">
        <v>749.3471069335938</v>
      </c>
      <c r="T2264" s="4">
        <v>14.88195610046387</v>
      </c>
      <c r="U2264" s="4">
        <v>20.46003913879395</v>
      </c>
      <c r="V2264" s="4">
        <v>59.00769805908203</v>
      </c>
      <c r="W2264" s="4">
        <v>81.1217041015625</v>
      </c>
      <c r="X2264" s="4">
        <v>499.4576721191406</v>
      </c>
      <c r="Y2264" s="4">
        <v>2000.424438476562</v>
      </c>
      <c r="Z2264" s="4">
        <v>280.4704284667969</v>
      </c>
      <c r="AA2264" s="4">
        <v>101.5086441040039</v>
      </c>
      <c r="AB2264" s="4">
        <v>12.34442806243896</v>
      </c>
      <c r="AC2264" s="4">
        <v>0.5042716860771179</v>
      </c>
      <c r="AD2264" s="4">
        <v>0.4753329157829285</v>
      </c>
      <c r="AE2264" s="4">
        <v>0.003291374770924449</v>
      </c>
      <c r="AF2264" s="4">
        <v>0.4051147997379303</v>
      </c>
      <c r="AG2264" s="4">
        <v>0.00517123332247138</v>
      </c>
      <c r="AH2264" s="4">
        <v>1</v>
      </c>
      <c r="AI2264" s="4">
        <v>-0.2195652425289154</v>
      </c>
      <c r="AJ2264" s="4">
        <v>2.737391471862793</v>
      </c>
      <c r="AK2264" s="4">
        <v>1</v>
      </c>
      <c r="AL2264" s="4">
        <v>0</v>
      </c>
      <c r="AM2264" s="4">
        <v>0.1599999964237213</v>
      </c>
      <c r="AN2264" s="4">
        <v>111115</v>
      </c>
      <c r="AO2264" s="4">
        <f>X2264*0.000001/(K2264*0.0001)</f>
        <v>0.832429453531901</v>
      </c>
      <c r="AP2264" s="4">
        <f>(U2264-T2264)/(1000-U2264)*AO2264</f>
        <v>0.004740348327668282</v>
      </c>
      <c r="AQ2264" s="4">
        <f>(P2264+273.15)</f>
        <v>298.0098499298095</v>
      </c>
      <c r="AR2264" s="4">
        <f>(O2264+273.15)</f>
        <v>294.5639747619629</v>
      </c>
      <c r="AS2264" s="4">
        <f>(Y2264*AK2264+Z2264*AL2264)*AM2264</f>
        <v>320.0679030021747</v>
      </c>
      <c r="AT2264" s="4">
        <f>((AS2264+0.00000010773*(AR2264^4-AQ2264^4))-AP2264*44100)/(L2264*0.92*2*29.3+0.00000043092*AQ2264^3)</f>
        <v>0.823049705928061</v>
      </c>
      <c r="AU2264" s="4">
        <f>0.61365*EXP(17.502*J2264/(240.97+J2264))</f>
        <v>3.1532062106307</v>
      </c>
      <c r="AV2264" s="4">
        <f>AU2264*1000/AA2264</f>
        <v>31.06342556797411</v>
      </c>
      <c r="AW2264" s="4">
        <f>(AV2264-U2264)</f>
        <v>10.60338642918017</v>
      </c>
      <c r="AX2264" s="4">
        <f>IF(D2264,P2264,(O2264+P2264)/2)</f>
        <v>23.13691234588623</v>
      </c>
      <c r="AY2264" s="4">
        <f>0.61365*EXP(17.502*AX2264/(240.97+AX2264))</f>
        <v>2.843172916118403</v>
      </c>
      <c r="AZ2264" s="4">
        <f>IF(AW2264&lt;&gt;0,(1000-(AV2264+U2264)/2)/AW2264*AP2264,0)</f>
        <v>0.4355428120661403</v>
      </c>
      <c r="BA2264" s="4">
        <f>U2264*AA2264/1000</f>
        <v>2.076870831293825</v>
      </c>
      <c r="BB2264" s="4">
        <f>(AY2264-BA2264)</f>
        <v>0.7663020848245772</v>
      </c>
      <c r="BC2264" s="4">
        <f>1/(1.6/F2264+1.37/N2264)</f>
        <v>0.278350642361007</v>
      </c>
      <c r="BD2264" s="4">
        <f>G2264*AA2264*0.001</f>
        <v>60.76627513454634</v>
      </c>
      <c r="BE2264" s="4">
        <f>G2264/S2264</f>
        <v>0.7988708123294231</v>
      </c>
      <c r="BF2264" s="4">
        <f>(1-AP2264*AA2264/AU2264/F2264)*100</f>
        <v>70.33606453036552</v>
      </c>
      <c r="BG2264" s="4">
        <f>(S2264-E2264/(N2264/1.35))</f>
        <v>730.9239647295667</v>
      </c>
      <c r="BH2264" s="4">
        <f>E2264*BF2264/100/BG2264</f>
        <v>0.03729530340339982</v>
      </c>
    </row>
    <row r="2265" ht="16" customHeight="1">
      <c r="A2265" s="4">
        <v>2130</v>
      </c>
      <c r="B2265" t="s" s="2">
        <v>2326</v>
      </c>
      <c r="C2265" s="4">
        <v>12386.500031527132</v>
      </c>
      <c r="D2265" s="4">
        <v>0</v>
      </c>
      <c r="E2265" s="4">
        <f>(R2265-S2265*(1000-T2265)/(1000-U2265))*AO2265</f>
        <v>38.79078815440482</v>
      </c>
      <c r="F2265" s="4">
        <f>IF(AZ2265&lt;&gt;0,1/(1/AZ2265-1/N2265),0)</f>
        <v>0.5163543603721299</v>
      </c>
      <c r="G2265" s="4">
        <f>((BC2265-AP2265/2)*S2265-E2265)/(BC2265+AP2265/2)</f>
        <v>598.9299578793109</v>
      </c>
      <c r="H2265" s="4">
        <f>AP2265*1000</f>
        <v>4.746462529291269</v>
      </c>
      <c r="I2265" s="4">
        <f>(AU2265-BA2265)</f>
        <v>1.074332955706621</v>
      </c>
      <c r="J2265" s="4">
        <f>(P2265+AT2265*D2265)</f>
        <v>24.85422325134277</v>
      </c>
      <c r="K2265" s="4">
        <v>6</v>
      </c>
      <c r="L2265" s="4">
        <f>(K2265*AI2265+AJ2265)</f>
        <v>1.420000016689301</v>
      </c>
      <c r="M2265" s="4">
        <v>1</v>
      </c>
      <c r="N2265" s="4">
        <f>L2265*(M2265+1)*(M2265+1)/(M2265*M2265+1)</f>
        <v>2.840000033378601</v>
      </c>
      <c r="O2265" s="4">
        <v>21.41843414306641</v>
      </c>
      <c r="P2265" s="4">
        <v>24.85422325134277</v>
      </c>
      <c r="Q2265" s="4">
        <v>20.23700714111328</v>
      </c>
      <c r="R2265" s="4">
        <v>800.1691284179688</v>
      </c>
      <c r="S2265" s="4">
        <v>749.2994995117188</v>
      </c>
      <c r="T2265" s="4">
        <v>14.88442325592041</v>
      </c>
      <c r="U2265" s="4">
        <v>20.46939277648926</v>
      </c>
      <c r="V2265" s="4">
        <v>59.00117111206055</v>
      </c>
      <c r="W2265" s="4">
        <v>81.13510894775391</v>
      </c>
      <c r="X2265" s="4">
        <v>499.48046875</v>
      </c>
      <c r="Y2265" s="4">
        <v>2000.498168945312</v>
      </c>
      <c r="Z2265" s="4">
        <v>285.9602355957031</v>
      </c>
      <c r="AA2265" s="4">
        <v>101.5083618164062</v>
      </c>
      <c r="AB2265" s="4">
        <v>12.34442806243896</v>
      </c>
      <c r="AC2265" s="4">
        <v>0.5042716860771179</v>
      </c>
      <c r="AD2265" s="4">
        <v>0.4753329157829285</v>
      </c>
      <c r="AE2265" s="4">
        <v>0.003291374770924449</v>
      </c>
      <c r="AF2265" s="4">
        <v>0.4051147997379303</v>
      </c>
      <c r="AG2265" s="4">
        <v>0.00517123332247138</v>
      </c>
      <c r="AH2265" s="4">
        <v>1</v>
      </c>
      <c r="AI2265" s="4">
        <v>-0.2195652425289154</v>
      </c>
      <c r="AJ2265" s="4">
        <v>2.737391471862793</v>
      </c>
      <c r="AK2265" s="4">
        <v>1</v>
      </c>
      <c r="AL2265" s="4">
        <v>0</v>
      </c>
      <c r="AM2265" s="4">
        <v>0.1599999964237213</v>
      </c>
      <c r="AN2265" s="4">
        <v>111115</v>
      </c>
      <c r="AO2265" s="4">
        <f>X2265*0.000001/(K2265*0.0001)</f>
        <v>0.8324674479166665</v>
      </c>
      <c r="AP2265" s="4">
        <f>(U2265-T2265)/(1000-U2265)*AO2265</f>
        <v>0.004746462529291269</v>
      </c>
      <c r="AQ2265" s="4">
        <f>(P2265+273.15)</f>
        <v>298.0042232513428</v>
      </c>
      <c r="AR2265" s="4">
        <f>(O2265+273.15)</f>
        <v>294.5684341430664</v>
      </c>
      <c r="AS2265" s="4">
        <f>(Y2265*AK2265+Z2265*AL2265)*AM2265</f>
        <v>320.079699876911</v>
      </c>
      <c r="AT2265" s="4">
        <f>((AS2265+0.00000010773*(AR2265^4-AQ2265^4))-AP2265*44100)/(L2265*0.92*2*29.3+0.00000043092*AQ2265^3)</f>
        <v>0.8214123263134472</v>
      </c>
      <c r="AU2265" s="4">
        <f>0.61365*EXP(17.502*J2265/(240.97+J2265))</f>
        <v>3.152147483824625</v>
      </c>
      <c r="AV2265" s="4">
        <f>AU2265*1000/AA2265</f>
        <v>31.05308200644373</v>
      </c>
      <c r="AW2265" s="4">
        <f>(AV2265-U2265)</f>
        <v>10.58368922995447</v>
      </c>
      <c r="AX2265" s="4">
        <f>IF(D2265,P2265,(O2265+P2265)/2)</f>
        <v>23.13632869720459</v>
      </c>
      <c r="AY2265" s="4">
        <f>0.61365*EXP(17.502*AX2265/(240.97+AX2265))</f>
        <v>2.843072584180578</v>
      </c>
      <c r="AZ2265" s="4">
        <f>IF(AW2265&lt;&gt;0,(1000-(AV2265+U2265)/2)/AW2265*AP2265,0)</f>
        <v>0.4369164363043556</v>
      </c>
      <c r="BA2265" s="4">
        <f>U2265*AA2265/1000</f>
        <v>2.077814528118004</v>
      </c>
      <c r="BB2265" s="4">
        <f>(AY2265-BA2265)</f>
        <v>0.7652580560625739</v>
      </c>
      <c r="BC2265" s="4">
        <f>1/(1.6/F2265+1.37/N2265)</f>
        <v>0.2792483637228269</v>
      </c>
      <c r="BD2265" s="4">
        <f>G2265*AA2265*0.001</f>
        <v>60.79639886709805</v>
      </c>
      <c r="BE2265" s="4">
        <f>G2265/S2265</f>
        <v>0.7993198424256306</v>
      </c>
      <c r="BF2265" s="4">
        <f>(1-AP2265*AA2265/AU2265/F2265)*100</f>
        <v>70.39824241958901</v>
      </c>
      <c r="BG2265" s="4">
        <f>(S2265-E2265/(N2265/1.35))</f>
        <v>730.8602166268705</v>
      </c>
      <c r="BH2265" s="4">
        <f>E2265*BF2265/100/BG2265</f>
        <v>0.03736423526709598</v>
      </c>
    </row>
    <row r="2266" ht="16" customHeight="1">
      <c r="A2266" s="4">
        <v>2131</v>
      </c>
      <c r="B2266" t="s" s="2">
        <v>2327</v>
      </c>
      <c r="C2266" s="4">
        <v>12391.500031415373</v>
      </c>
      <c r="D2266" s="4">
        <v>0</v>
      </c>
      <c r="E2266" s="4">
        <f>(R2266-S2266*(1000-T2266)/(1000-U2266))*AO2266</f>
        <v>38.74786278544672</v>
      </c>
      <c r="F2266" s="4">
        <f>IF(AZ2266&lt;&gt;0,1/(1/AZ2266-1/N2266),0)</f>
        <v>0.5188185572688955</v>
      </c>
      <c r="G2266" s="4">
        <f>((BC2266-AP2266/2)*S2266-E2266)/(BC2266+AP2266/2)</f>
        <v>599.6392403837698</v>
      </c>
      <c r="H2266" s="4">
        <f>AP2266*1000</f>
        <v>4.754989218271509</v>
      </c>
      <c r="I2266" s="4">
        <f>(AU2266-BA2266)</f>
        <v>1.071940083697136</v>
      </c>
      <c r="J2266" s="4">
        <f>(P2266+AT2266*D2266)</f>
        <v>24.8484992980957</v>
      </c>
      <c r="K2266" s="4">
        <v>6</v>
      </c>
      <c r="L2266" s="4">
        <f>(K2266*AI2266+AJ2266)</f>
        <v>1.420000016689301</v>
      </c>
      <c r="M2266" s="4">
        <v>1</v>
      </c>
      <c r="N2266" s="4">
        <f>L2266*(M2266+1)*(M2266+1)/(M2266*M2266+1)</f>
        <v>2.840000033378601</v>
      </c>
      <c r="O2266" s="4">
        <v>21.42939376831055</v>
      </c>
      <c r="P2266" s="4">
        <v>24.8484992980957</v>
      </c>
      <c r="Q2266" s="4">
        <v>20.2878589630127</v>
      </c>
      <c r="R2266" s="4">
        <v>800.0880737304688</v>
      </c>
      <c r="S2266" s="4">
        <v>749.263916015625</v>
      </c>
      <c r="T2266" s="4">
        <v>14.8875093460083</v>
      </c>
      <c r="U2266" s="4">
        <v>20.48228645324707</v>
      </c>
      <c r="V2266" s="4">
        <v>58.97822952270508</v>
      </c>
      <c r="W2266" s="4">
        <v>81.13612365722656</v>
      </c>
      <c r="X2266" s="4">
        <v>499.4940185546875</v>
      </c>
      <c r="Y2266" s="4">
        <v>2000.593139648438</v>
      </c>
      <c r="Z2266" s="4">
        <v>286.3112182617188</v>
      </c>
      <c r="AA2266" s="4">
        <v>101.5087203979492</v>
      </c>
      <c r="AB2266" s="4">
        <v>12.34442806243896</v>
      </c>
      <c r="AC2266" s="4">
        <v>0.5042716860771179</v>
      </c>
      <c r="AD2266" s="4">
        <v>0.4753329157829285</v>
      </c>
      <c r="AE2266" s="4">
        <v>0.003291374770924449</v>
      </c>
      <c r="AF2266" s="4">
        <v>0.4051147997379303</v>
      </c>
      <c r="AG2266" s="4">
        <v>0.00517123332247138</v>
      </c>
      <c r="AH2266" s="4">
        <v>1</v>
      </c>
      <c r="AI2266" s="4">
        <v>-0.2195652425289154</v>
      </c>
      <c r="AJ2266" s="4">
        <v>2.737391471862793</v>
      </c>
      <c r="AK2266" s="4">
        <v>1</v>
      </c>
      <c r="AL2266" s="4">
        <v>0</v>
      </c>
      <c r="AM2266" s="4">
        <v>0.1599999964237213</v>
      </c>
      <c r="AN2266" s="4">
        <v>111115</v>
      </c>
      <c r="AO2266" s="4">
        <f>X2266*0.000001/(K2266*0.0001)</f>
        <v>0.832490030924479</v>
      </c>
      <c r="AP2266" s="4">
        <f>(U2266-T2266)/(1000-U2266)*AO2266</f>
        <v>0.004754989218271509</v>
      </c>
      <c r="AQ2266" s="4">
        <f>(P2266+273.15)</f>
        <v>297.9984992980957</v>
      </c>
      <c r="AR2266" s="4">
        <f>(O2266+273.15)</f>
        <v>294.5793937683105</v>
      </c>
      <c r="AS2266" s="4">
        <f>(Y2266*AK2266+Z2266*AL2266)*AM2266</f>
        <v>320.0948951890714</v>
      </c>
      <c r="AT2266" s="4">
        <f>((AS2266+0.00000010773*(AR2266^4-AQ2266^4))-AP2266*44100)/(L2266*0.92*2*29.3+0.00000043092*AQ2266^3)</f>
        <v>0.8194307349132501</v>
      </c>
      <c r="AU2266" s="4">
        <f>0.61365*EXP(17.502*J2266/(240.97+J2266))</f>
        <v>3.151070772390496</v>
      </c>
      <c r="AV2266" s="4">
        <f>AU2266*1000/AA2266</f>
        <v>31.04236522770863</v>
      </c>
      <c r="AW2266" s="4">
        <f>(AV2266-U2266)</f>
        <v>10.56007877446156</v>
      </c>
      <c r="AX2266" s="4">
        <f>IF(D2266,P2266,(O2266+P2266)/2)</f>
        <v>23.13894653320312</v>
      </c>
      <c r="AY2266" s="4">
        <f>0.61365*EXP(17.502*AX2266/(240.97+AX2266))</f>
        <v>2.843522626640566</v>
      </c>
      <c r="AZ2266" s="4">
        <f>IF(AW2266&lt;&gt;0,(1000-(AV2266+U2266)/2)/AW2266*AP2266,0)</f>
        <v>0.4386794583261662</v>
      </c>
      <c r="BA2266" s="4">
        <f>U2266*AA2266/1000</f>
        <v>2.07913068869336</v>
      </c>
      <c r="BB2266" s="4">
        <f>(AY2266-BA2266)</f>
        <v>0.7643919379472059</v>
      </c>
      <c r="BC2266" s="4">
        <f>1/(1.6/F2266+1.37/N2266)</f>
        <v>0.2804007600408144</v>
      </c>
      <c r="BD2266" s="4">
        <f>G2266*AA2266*0.001</f>
        <v>60.86861199175475</v>
      </c>
      <c r="BE2266" s="4">
        <f>G2266/S2266</f>
        <v>0.8003044422217512</v>
      </c>
      <c r="BF2266" s="4">
        <f>(1-AP2266*AA2266/AU2266/F2266)*100</f>
        <v>70.47572576668308</v>
      </c>
      <c r="BG2266" s="4">
        <f>(S2266-E2266/(N2266/1.35))</f>
        <v>730.8450377953585</v>
      </c>
      <c r="BH2266" s="4">
        <f>E2266*BF2266/100/BG2266</f>
        <v>0.0373647436938177</v>
      </c>
    </row>
    <row r="2267" ht="29" customHeight="1">
      <c r="A2267" t="s" s="2">
        <v>9</v>
      </c>
      <c r="B2267" t="s" s="5">
        <v>2328</v>
      </c>
      <c r="C2267" s="3"/>
      <c r="D2267" s="3"/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3"/>
      <c r="AJ2267" s="3"/>
      <c r="AK2267" s="3"/>
      <c r="AL2267" s="3"/>
      <c r="AM2267" s="3"/>
      <c r="AN2267" s="3"/>
      <c r="AO2267" s="3"/>
      <c r="AP2267" s="3"/>
      <c r="AQ2267" s="3"/>
      <c r="AR2267" s="3"/>
      <c r="AS2267" s="3"/>
      <c r="AT2267" s="3"/>
      <c r="AU2267" s="3"/>
      <c r="AV2267" s="3"/>
      <c r="AW2267" s="3"/>
      <c r="AX2267" s="3"/>
      <c r="AY2267" s="3"/>
      <c r="AZ2267" s="3"/>
      <c r="BA2267" s="3"/>
      <c r="BB2267" s="3"/>
      <c r="BC2267" s="3"/>
      <c r="BD2267" s="3"/>
      <c r="BE2267" s="3"/>
      <c r="BF2267" s="3"/>
      <c r="BG2267" s="3"/>
      <c r="BH2267" s="3"/>
    </row>
    <row r="2268" ht="16" customHeight="1">
      <c r="A2268" s="4">
        <v>2132</v>
      </c>
      <c r="B2268" t="s" s="2">
        <v>2329</v>
      </c>
      <c r="C2268" s="4">
        <v>12396.500031303614</v>
      </c>
      <c r="D2268" s="4">
        <v>0</v>
      </c>
      <c r="E2268" s="4">
        <f>(R2268-S2268*(1000-T2268)/(1000-U2268))*AO2268</f>
        <v>38.7703241534316</v>
      </c>
      <c r="F2268" s="4">
        <f>IF(AZ2268&lt;&gt;0,1/(1/AZ2268-1/N2268),0)</f>
        <v>0.5199192308105459</v>
      </c>
      <c r="G2268" s="4">
        <f>((BC2268-AP2268/2)*S2268-E2268)/(BC2268+AP2268/2)</f>
        <v>599.7568514927632</v>
      </c>
      <c r="H2268" s="4">
        <f>AP2268*1000</f>
        <v>4.763004955166275</v>
      </c>
      <c r="I2268" s="4">
        <f>(AU2268-BA2268)</f>
        <v>1.071808556138849</v>
      </c>
      <c r="J2268" s="4">
        <f>(P2268+AT2268*D2268)</f>
        <v>24.85423469543457</v>
      </c>
      <c r="K2268" s="4">
        <v>6</v>
      </c>
      <c r="L2268" s="4">
        <f>(K2268*AI2268+AJ2268)</f>
        <v>1.420000016689301</v>
      </c>
      <c r="M2268" s="4">
        <v>1</v>
      </c>
      <c r="N2268" s="4">
        <f>L2268*(M2268+1)*(M2268+1)/(M2268*M2268+1)</f>
        <v>2.840000033378601</v>
      </c>
      <c r="O2268" s="4">
        <v>21.45052909851074</v>
      </c>
      <c r="P2268" s="4">
        <v>24.85423469543457</v>
      </c>
      <c r="Q2268" s="4">
        <v>20.35536766052246</v>
      </c>
      <c r="R2268" s="4">
        <v>800.0643310546875</v>
      </c>
      <c r="S2268" s="4">
        <v>749.2073364257812</v>
      </c>
      <c r="T2268" s="4">
        <v>14.89026165008545</v>
      </c>
      <c r="U2268" s="4">
        <v>20.49428749084473</v>
      </c>
      <c r="V2268" s="4">
        <v>58.91905975341797</v>
      </c>
      <c r="W2268" s="4">
        <v>81.08647155761719</v>
      </c>
      <c r="X2268" s="4">
        <v>499.5041809082031</v>
      </c>
      <c r="Y2268" s="4">
        <v>2000.735595703125</v>
      </c>
      <c r="Z2268" s="4">
        <v>280.3255920410156</v>
      </c>
      <c r="AA2268" s="4">
        <v>101.5083389282227</v>
      </c>
      <c r="AB2268" s="4">
        <v>12.34442806243896</v>
      </c>
      <c r="AC2268" s="4">
        <v>0.5042716860771179</v>
      </c>
      <c r="AD2268" s="4">
        <v>0.4753329157829285</v>
      </c>
      <c r="AE2268" s="4">
        <v>0.003291374770924449</v>
      </c>
      <c r="AF2268" s="4">
        <v>0.4051147997379303</v>
      </c>
      <c r="AG2268" s="4">
        <v>0.00517123332247138</v>
      </c>
      <c r="AH2268" s="4">
        <v>1</v>
      </c>
      <c r="AI2268" s="4">
        <v>-0.2195652425289154</v>
      </c>
      <c r="AJ2268" s="4">
        <v>2.737391471862793</v>
      </c>
      <c r="AK2268" s="4">
        <v>1</v>
      </c>
      <c r="AL2268" s="4">
        <v>0</v>
      </c>
      <c r="AM2268" s="4">
        <v>0.1599999964237213</v>
      </c>
      <c r="AN2268" s="4">
        <v>111125</v>
      </c>
      <c r="AO2268" s="4">
        <f>X2268*0.000001/(K2268*0.0001)</f>
        <v>0.8325069681803385</v>
      </c>
      <c r="AP2268" s="4">
        <f>(U2268-T2268)/(1000-U2268)*AO2268</f>
        <v>0.004763004955166275</v>
      </c>
      <c r="AQ2268" s="4">
        <f>(P2268+273.15)</f>
        <v>298.0042346954345</v>
      </c>
      <c r="AR2268" s="4">
        <f>(O2268+273.15)</f>
        <v>294.6005290985107</v>
      </c>
      <c r="AS2268" s="4">
        <f>(Y2268*AK2268+Z2268*AL2268)*AM2268</f>
        <v>320.1176881573119</v>
      </c>
      <c r="AT2268" s="4">
        <f>((AS2268+0.00000010773*(AR2268^4-AQ2268^4))-AP2268*44100)/(L2268*0.92*2*29.3+0.00000043092*AQ2268^3)</f>
        <v>0.8175684498036552</v>
      </c>
      <c r="AU2268" s="4">
        <f>0.61365*EXP(17.502*J2268/(240.97+J2268))</f>
        <v>3.152149636851949</v>
      </c>
      <c r="AV2268" s="4">
        <f>AU2268*1000/AA2268</f>
        <v>31.05311021866745</v>
      </c>
      <c r="AW2268" s="4">
        <f>(AV2268-U2268)</f>
        <v>10.55882272782272</v>
      </c>
      <c r="AX2268" s="4">
        <f>IF(D2268,P2268,(O2268+P2268)/2)</f>
        <v>23.15238189697266</v>
      </c>
      <c r="AY2268" s="4">
        <f>0.61365*EXP(17.502*AX2268/(240.97+AX2268))</f>
        <v>2.845833333512402</v>
      </c>
      <c r="AZ2268" s="4">
        <f>IF(AW2268&lt;&gt;0,(1000-(AV2268+U2268)/2)/AW2268*AP2268,0)</f>
        <v>0.4394661052108553</v>
      </c>
      <c r="BA2268" s="4">
        <f>U2268*AA2268/1000</f>
        <v>2.0803410807131</v>
      </c>
      <c r="BB2268" s="4">
        <f>(AY2268-BA2268)</f>
        <v>0.765492252799302</v>
      </c>
      <c r="BC2268" s="4">
        <f>1/(1.6/F2268+1.37/N2268)</f>
        <v>0.2809150182948335</v>
      </c>
      <c r="BD2268" s="4">
        <f>G2268*AA2268*0.001</f>
        <v>60.88032175585111</v>
      </c>
      <c r="BE2268" s="4">
        <f>G2268/S2268</f>
        <v>0.8005218613501617</v>
      </c>
      <c r="BF2268" s="4">
        <f>(1-AP2268*AA2268/AU2268/F2268)*100</f>
        <v>70.49877518751654</v>
      </c>
      <c r="BG2268" s="4">
        <f>(S2268-E2268/(N2268/1.35))</f>
        <v>730.7777811469151</v>
      </c>
      <c r="BH2268" s="4">
        <f>E2268*BF2268/100/BG2268</f>
        <v>0.03740207265401826</v>
      </c>
    </row>
    <row r="2269" ht="16" customHeight="1">
      <c r="A2269" s="4">
        <v>2133</v>
      </c>
      <c r="B2269" t="s" s="2">
        <v>2330</v>
      </c>
      <c r="C2269" s="4">
        <v>12402.000031180680</v>
      </c>
      <c r="D2269" s="4">
        <v>0</v>
      </c>
      <c r="E2269" s="4">
        <f>(R2269-S2269*(1000-T2269)/(1000-U2269))*AO2269</f>
        <v>44.47686117062992</v>
      </c>
      <c r="F2269" s="4">
        <f>IF(AZ2269&lt;&gt;0,1/(1/AZ2269-1/N2269),0)</f>
        <v>0.5211788056167772</v>
      </c>
      <c r="G2269" s="4">
        <f>((BC2269-AP2269/2)*S2269-E2269)/(BC2269+AP2269/2)</f>
        <v>581.4539550938451</v>
      </c>
      <c r="H2269" s="4">
        <f>AP2269*1000</f>
        <v>4.767673609628312</v>
      </c>
      <c r="I2269" s="4">
        <f>(AU2269-BA2269)</f>
        <v>1.070655337476123</v>
      </c>
      <c r="J2269" s="4">
        <f>(P2269+AT2269*D2269)</f>
        <v>24.8520679473877</v>
      </c>
      <c r="K2269" s="4">
        <v>6</v>
      </c>
      <c r="L2269" s="4">
        <f>(K2269*AI2269+AJ2269)</f>
        <v>1.420000016689301</v>
      </c>
      <c r="M2269" s="4">
        <v>1</v>
      </c>
      <c r="N2269" s="4">
        <f>L2269*(M2269+1)*(M2269+1)/(M2269*M2269+1)</f>
        <v>2.840000033378601</v>
      </c>
      <c r="O2269" s="4">
        <v>21.47845077514648</v>
      </c>
      <c r="P2269" s="4">
        <v>24.8520679473877</v>
      </c>
      <c r="Q2269" s="4">
        <v>20.40673637390137</v>
      </c>
      <c r="R2269" s="4">
        <v>808.459228515625</v>
      </c>
      <c r="S2269" s="4">
        <v>750.7329711914062</v>
      </c>
      <c r="T2269" s="4">
        <v>14.89218616485596</v>
      </c>
      <c r="U2269" s="4">
        <v>20.5018253326416</v>
      </c>
      <c r="V2269" s="4">
        <v>58.8307991027832</v>
      </c>
      <c r="W2269" s="4">
        <v>80.98764038085938</v>
      </c>
      <c r="X2269" s="4">
        <v>499.4896240234375</v>
      </c>
      <c r="Y2269" s="4">
        <v>2000.906494140625</v>
      </c>
      <c r="Z2269" s="4">
        <v>271.8754272460938</v>
      </c>
      <c r="AA2269" s="4">
        <v>101.5073852539062</v>
      </c>
      <c r="AB2269" s="4">
        <v>12.34442806243896</v>
      </c>
      <c r="AC2269" s="4">
        <v>0.5042716860771179</v>
      </c>
      <c r="AD2269" s="4">
        <v>0.4753329157829285</v>
      </c>
      <c r="AE2269" s="4">
        <v>0.003291374770924449</v>
      </c>
      <c r="AF2269" s="4">
        <v>0.4051147997379303</v>
      </c>
      <c r="AG2269" s="4">
        <v>0.00517123332247138</v>
      </c>
      <c r="AH2269" s="4">
        <v>0.6666666865348816</v>
      </c>
      <c r="AI2269" s="4">
        <v>-0.2195652425289154</v>
      </c>
      <c r="AJ2269" s="4">
        <v>2.737391471862793</v>
      </c>
      <c r="AK2269" s="4">
        <v>1</v>
      </c>
      <c r="AL2269" s="4">
        <v>0</v>
      </c>
      <c r="AM2269" s="4">
        <v>0.1599999964237213</v>
      </c>
      <c r="AN2269" s="4">
        <v>111125</v>
      </c>
      <c r="AO2269" s="4">
        <f>X2269*0.000001/(K2269*0.0001)</f>
        <v>0.8324827067057291</v>
      </c>
      <c r="AP2269" s="4">
        <f>(U2269-T2269)/(1000-U2269)*AO2269</f>
        <v>0.004767673609628311</v>
      </c>
      <c r="AQ2269" s="4">
        <f>(P2269+273.15)</f>
        <v>298.0020679473877</v>
      </c>
      <c r="AR2269" s="4">
        <f>(O2269+273.15)</f>
        <v>294.6284507751465</v>
      </c>
      <c r="AS2269" s="4">
        <f>(Y2269*AK2269+Z2269*AL2269)*AM2269</f>
        <v>320.1450319067008</v>
      </c>
      <c r="AT2269" s="4">
        <f>((AS2269+0.00000010773*(AR2269^4-AQ2269^4))-AP2269*44100)/(L2269*0.92*2*29.3+0.00000043092*AQ2269^3)</f>
        <v>0.819319834696525</v>
      </c>
      <c r="AU2269" s="4">
        <f>0.61365*EXP(17.502*J2269/(240.97+J2269))</f>
        <v>3.151742019924868</v>
      </c>
      <c r="AV2269" s="4">
        <f>AU2269*1000/AA2269</f>
        <v>31.0493863283074</v>
      </c>
      <c r="AW2269" s="4">
        <f>(AV2269-U2269)</f>
        <v>10.54756099566579</v>
      </c>
      <c r="AX2269" s="4">
        <f>IF(D2269,P2269,(O2269+P2269)/2)</f>
        <v>23.16525936126709</v>
      </c>
      <c r="AY2269" s="4">
        <f>0.61365*EXP(17.502*AX2269/(240.97+AX2269))</f>
        <v>2.848049630447849</v>
      </c>
      <c r="AZ2269" s="4">
        <f>IF(AW2269&lt;&gt;0,(1000-(AV2269+U2269)/2)/AW2269*AP2269,0)</f>
        <v>0.4403656860431347</v>
      </c>
      <c r="BA2269" s="4">
        <f>U2269*AA2269/1000</f>
        <v>2.081086682448746</v>
      </c>
      <c r="BB2269" s="4">
        <f>(AY2269-BA2269)</f>
        <v>0.7669629479991031</v>
      </c>
      <c r="BC2269" s="4">
        <f>1/(1.6/F2269+1.37/N2269)</f>
        <v>0.2815031567110312</v>
      </c>
      <c r="BD2269" s="4">
        <f>G2269*AA2269*0.001</f>
        <v>59.02187062711845</v>
      </c>
      <c r="BE2269" s="4">
        <f>G2269/S2269</f>
        <v>0.7745150105384117</v>
      </c>
      <c r="BF2269" s="4">
        <f>(1-AP2269*AA2269/AU2269/F2269)*100</f>
        <v>70.53769310440036</v>
      </c>
      <c r="BG2269" s="4">
        <f>(S2269-E2269/(N2269/1.35))</f>
        <v>729.5908015172322</v>
      </c>
      <c r="BH2269" s="4">
        <f>E2269*BF2269/100/BG2269</f>
        <v>0.04300075024214535</v>
      </c>
    </row>
    <row r="2270" ht="16" customHeight="1">
      <c r="A2270" s="4">
        <v>2134</v>
      </c>
      <c r="B2270" t="s" s="2">
        <v>2331</v>
      </c>
      <c r="C2270" s="4">
        <v>12407.000031068921</v>
      </c>
      <c r="D2270" s="4">
        <v>0</v>
      </c>
      <c r="E2270" s="4">
        <f>(R2270-S2270*(1000-T2270)/(1000-U2270))*AO2270</f>
        <v>64.57159929616577</v>
      </c>
      <c r="F2270" s="4">
        <f>IF(AZ2270&lt;&gt;0,1/(1/AZ2270-1/N2270),0)</f>
        <v>0.5214192840130265</v>
      </c>
      <c r="G2270" s="4">
        <f>((BC2270-AP2270/2)*S2270-E2270)/(BC2270+AP2270/2)</f>
        <v>523.9930257897233</v>
      </c>
      <c r="H2270" s="4">
        <f>AP2270*1000</f>
        <v>4.771881497833704</v>
      </c>
      <c r="I2270" s="4">
        <f>(AU2270-BA2270)</f>
        <v>1.071155013611906</v>
      </c>
      <c r="J2270" s="4">
        <f>(P2270+AT2270*D2270)</f>
        <v>24.85813903808594</v>
      </c>
      <c r="K2270" s="4">
        <v>6</v>
      </c>
      <c r="L2270" s="4">
        <f>(K2270*AI2270+AJ2270)</f>
        <v>1.420000016689301</v>
      </c>
      <c r="M2270" s="4">
        <v>1</v>
      </c>
      <c r="N2270" s="4">
        <f>L2270*(M2270+1)*(M2270+1)/(M2270*M2270+1)</f>
        <v>2.840000033378601</v>
      </c>
      <c r="O2270" s="4">
        <v>21.49993133544922</v>
      </c>
      <c r="P2270" s="4">
        <v>24.85813903808594</v>
      </c>
      <c r="Q2270" s="4">
        <v>20.42727470397949</v>
      </c>
      <c r="R2270" s="4">
        <v>846.1466064453125</v>
      </c>
      <c r="S2270" s="4">
        <v>764.197021484375</v>
      </c>
      <c r="T2270" s="4">
        <v>14.89366340637207</v>
      </c>
      <c r="U2270" s="4">
        <v>20.50849151611328</v>
      </c>
      <c r="V2270" s="4">
        <v>58.75659561157227</v>
      </c>
      <c r="W2270" s="4">
        <v>80.90305328369141</v>
      </c>
      <c r="X2270" s="4">
        <v>499.4650573730469</v>
      </c>
      <c r="Y2270" s="4">
        <v>2001.051513671875</v>
      </c>
      <c r="Z2270" s="4">
        <v>268.5400390625</v>
      </c>
      <c r="AA2270" s="4">
        <v>101.5057220458984</v>
      </c>
      <c r="AB2270" s="4">
        <v>12.34442806243896</v>
      </c>
      <c r="AC2270" s="4">
        <v>0.5042716860771179</v>
      </c>
      <c r="AD2270" s="4">
        <v>0.4753329157829285</v>
      </c>
      <c r="AE2270" s="4">
        <v>0.003291374770924449</v>
      </c>
      <c r="AF2270" s="4">
        <v>0.4051147997379303</v>
      </c>
      <c r="AG2270" s="4">
        <v>0.00517123332247138</v>
      </c>
      <c r="AH2270" s="4">
        <v>0.6666666865348816</v>
      </c>
      <c r="AI2270" s="4">
        <v>-0.2195652425289154</v>
      </c>
      <c r="AJ2270" s="4">
        <v>2.737391471862793</v>
      </c>
      <c r="AK2270" s="4">
        <v>1</v>
      </c>
      <c r="AL2270" s="4">
        <v>0</v>
      </c>
      <c r="AM2270" s="4">
        <v>0.1599999964237213</v>
      </c>
      <c r="AN2270" s="4">
        <v>111115</v>
      </c>
      <c r="AO2270" s="4">
        <f>X2270*0.000001/(K2270*0.0001)</f>
        <v>0.8324417622884114</v>
      </c>
      <c r="AP2270" s="4">
        <f>(U2270-T2270)/(1000-U2270)*AO2270</f>
        <v>0.004771881497833703</v>
      </c>
      <c r="AQ2270" s="4">
        <f>(P2270+273.15)</f>
        <v>298.0081390380859</v>
      </c>
      <c r="AR2270" s="4">
        <f>(O2270+273.15)</f>
        <v>294.6499313354492</v>
      </c>
      <c r="AS2270" s="4">
        <f>(Y2270*AK2270+Z2270*AL2270)*AM2270</f>
        <v>320.1682350311821</v>
      </c>
      <c r="AT2270" s="4">
        <f>((AS2270+0.00000010773*(AR2270^4-AQ2270^4))-AP2270*44100)/(L2270*0.92*2*29.3+0.00000043092*AQ2270^3)</f>
        <v>0.8193720264573142</v>
      </c>
      <c r="AU2270" s="4">
        <f>0.61365*EXP(17.502*J2270/(240.97+J2270))</f>
        <v>3.152884253027167</v>
      </c>
      <c r="AV2270" s="4">
        <f>AU2270*1000/AA2270</f>
        <v>31.06114797746584</v>
      </c>
      <c r="AW2270" s="4">
        <f>(AV2270-U2270)</f>
        <v>10.55265646135256</v>
      </c>
      <c r="AX2270" s="4">
        <f>IF(D2270,P2270,(O2270+P2270)/2)</f>
        <v>23.17903518676758</v>
      </c>
      <c r="AY2270" s="4">
        <f>0.61365*EXP(17.502*AX2270/(240.97+AX2270))</f>
        <v>2.850422212650394</v>
      </c>
      <c r="AZ2270" s="4">
        <f>IF(AW2270&lt;&gt;0,(1000-(AV2270+U2270)/2)/AW2270*AP2270,0)</f>
        <v>0.4405373576392508</v>
      </c>
      <c r="BA2270" s="4">
        <f>U2270*AA2270/1000</f>
        <v>2.081729239415261</v>
      </c>
      <c r="BB2270" s="4">
        <f>(AY2270-BA2270)</f>
        <v>0.7686929732351326</v>
      </c>
      <c r="BC2270" s="4">
        <f>1/(1.6/F2270+1.37/N2270)</f>
        <v>0.281615400387831</v>
      </c>
      <c r="BD2270" s="4">
        <f>G2270*AA2270*0.001</f>
        <v>53.18829042980094</v>
      </c>
      <c r="BE2270" s="4">
        <f>G2270/S2270</f>
        <v>0.6856779221305001</v>
      </c>
      <c r="BF2270" s="4">
        <f>(1-AP2270*AA2270/AU2270/F2270)*100</f>
        <v>70.53645097160519</v>
      </c>
      <c r="BG2270" s="4">
        <f>(S2270-E2270/(N2270/1.35))</f>
        <v>733.5027757008212</v>
      </c>
      <c r="BH2270" s="4">
        <f>E2270*BF2270/100/BG2270</f>
        <v>0.06209453595537408</v>
      </c>
    </row>
    <row r="2271" ht="16" customHeight="1">
      <c r="A2271" s="4">
        <v>2135</v>
      </c>
      <c r="B2271" t="s" s="2">
        <v>2332</v>
      </c>
      <c r="C2271" s="4">
        <v>12412.000030957162</v>
      </c>
      <c r="D2271" s="4">
        <v>0</v>
      </c>
      <c r="E2271" s="4">
        <f>(R2271-S2271*(1000-T2271)/(1000-U2271))*AO2271</f>
        <v>88.93532191438743</v>
      </c>
      <c r="F2271" s="4">
        <f>IF(AZ2271&lt;&gt;0,1/(1/AZ2271-1/N2271),0)</f>
        <v>0.5226904917817145</v>
      </c>
      <c r="G2271" s="4">
        <f>((BC2271-AP2271/2)*S2271-E2271)/(BC2271+AP2271/2)</f>
        <v>474.1929875856621</v>
      </c>
      <c r="H2271" s="4">
        <f>AP2271*1000</f>
        <v>4.780184135862981</v>
      </c>
      <c r="I2271" s="4">
        <f>(AU2271-BA2271)</f>
        <v>1.07078914608618</v>
      </c>
      <c r="J2271" s="4">
        <f>(P2271+AT2271*D2271)</f>
        <v>24.86262321472168</v>
      </c>
      <c r="K2271" s="4">
        <v>6</v>
      </c>
      <c r="L2271" s="4">
        <f>(K2271*AI2271+AJ2271)</f>
        <v>1.420000016689301</v>
      </c>
      <c r="M2271" s="4">
        <v>1</v>
      </c>
      <c r="N2271" s="4">
        <f>L2271*(M2271+1)*(M2271+1)/(M2271*M2271+1)</f>
        <v>2.840000033378601</v>
      </c>
      <c r="O2271" s="4">
        <v>21.52130126953125</v>
      </c>
      <c r="P2271" s="4">
        <v>24.86262321472168</v>
      </c>
      <c r="Q2271" s="4">
        <v>20.47929573059082</v>
      </c>
      <c r="R2271" s="4">
        <v>911.5633544921875</v>
      </c>
      <c r="S2271" s="4">
        <v>800.1259765625</v>
      </c>
      <c r="T2271" s="4">
        <v>14.89583015441895</v>
      </c>
      <c r="U2271" s="4">
        <v>20.52066421508789</v>
      </c>
      <c r="V2271" s="4">
        <v>58.68708038330078</v>
      </c>
      <c r="W2271" s="4">
        <v>80.84105682373047</v>
      </c>
      <c r="X2271" s="4">
        <v>499.4378356933594</v>
      </c>
      <c r="Y2271" s="4">
        <v>2001.134277343750</v>
      </c>
      <c r="Z2271" s="4">
        <v>268.6159057617188</v>
      </c>
      <c r="AA2271" s="4">
        <v>101.5044631958008</v>
      </c>
      <c r="AB2271" s="4">
        <v>12.34442806243896</v>
      </c>
      <c r="AC2271" s="4">
        <v>0.5042716860771179</v>
      </c>
      <c r="AD2271" s="4">
        <v>0.4753329157829285</v>
      </c>
      <c r="AE2271" s="4">
        <v>0.003291374770924449</v>
      </c>
      <c r="AF2271" s="4">
        <v>0.4051147997379303</v>
      </c>
      <c r="AG2271" s="4">
        <v>0.00517123332247138</v>
      </c>
      <c r="AH2271" s="4">
        <v>0.6666666865348816</v>
      </c>
      <c r="AI2271" s="4">
        <v>-0.2195652425289154</v>
      </c>
      <c r="AJ2271" s="4">
        <v>2.737391471862793</v>
      </c>
      <c r="AK2271" s="4">
        <v>1</v>
      </c>
      <c r="AL2271" s="4">
        <v>0</v>
      </c>
      <c r="AM2271" s="4">
        <v>0.1599999964237213</v>
      </c>
      <c r="AN2271" s="4">
        <v>111115</v>
      </c>
      <c r="AO2271" s="4">
        <f>X2271*0.000001/(K2271*0.0001)</f>
        <v>0.8323963928222655</v>
      </c>
      <c r="AP2271" s="4">
        <f>(U2271-T2271)/(1000-U2271)*AO2271</f>
        <v>0.00478018413586298</v>
      </c>
      <c r="AQ2271" s="4">
        <f>(P2271+273.15)</f>
        <v>298.0126232147217</v>
      </c>
      <c r="AR2271" s="4">
        <f>(O2271+273.15)</f>
        <v>294.6713012695312</v>
      </c>
      <c r="AS2271" s="4">
        <f>(Y2271*AK2271+Z2271*AL2271)*AM2271</f>
        <v>320.1814772183861</v>
      </c>
      <c r="AT2271" s="4">
        <f>((AS2271+0.00000010773*(AR2271^4-AQ2271^4))-AP2271*44100)/(L2271*0.92*2*29.3+0.00000043092*AQ2271^3)</f>
        <v>0.8174521523718805</v>
      </c>
      <c r="AU2271" s="4">
        <f>0.61365*EXP(17.502*J2271/(240.97+J2271))</f>
        <v>3.153728151659955</v>
      </c>
      <c r="AV2271" s="4">
        <f>AU2271*1000/AA2271</f>
        <v>31.069847101959</v>
      </c>
      <c r="AW2271" s="4">
        <f>(AV2271-U2271)</f>
        <v>10.54918288687111</v>
      </c>
      <c r="AX2271" s="4">
        <f>IF(D2271,P2271,(O2271+P2271)/2)</f>
        <v>23.19196224212646</v>
      </c>
      <c r="AY2271" s="4">
        <f>0.61365*EXP(17.502*AX2271/(240.97+AX2271))</f>
        <v>2.852650185130449</v>
      </c>
      <c r="AZ2271" s="4">
        <f>IF(AW2271&lt;&gt;0,(1000-(AV2271+U2271)/2)/AW2271*AP2271,0)</f>
        <v>0.4414444335569584</v>
      </c>
      <c r="BA2271" s="4">
        <f>U2271*AA2271/1000</f>
        <v>2.082939005573775</v>
      </c>
      <c r="BB2271" s="4">
        <f>(AY2271-BA2271)</f>
        <v>0.769711179556674</v>
      </c>
      <c r="BC2271" s="4">
        <f>1/(1.6/F2271+1.37/N2271)</f>
        <v>0.2822085050407377</v>
      </c>
      <c r="BD2271" s="4">
        <f>G2271*AA2271*0.001</f>
        <v>48.13270465609566</v>
      </c>
      <c r="BE2271" s="4">
        <f>G2271/S2271</f>
        <v>0.592647909799016</v>
      </c>
      <c r="BF2271" s="4">
        <f>(1-AP2271*AA2271/AU2271/F2271)*100</f>
        <v>70.56521213377761</v>
      </c>
      <c r="BG2271" s="4">
        <f>(S2271-E2271/(N2271/1.35))</f>
        <v>757.850383895837</v>
      </c>
      <c r="BH2271" s="4">
        <f>E2271*BF2271/100/BG2271</f>
        <v>0.08280974702174355</v>
      </c>
    </row>
    <row r="2272" ht="16" customHeight="1">
      <c r="A2272" s="4">
        <v>2136</v>
      </c>
      <c r="B2272" t="s" s="2">
        <v>2333</v>
      </c>
      <c r="C2272" s="4">
        <v>12417.500030834228</v>
      </c>
      <c r="D2272" s="4">
        <v>0</v>
      </c>
      <c r="E2272" s="4">
        <f>(R2272-S2272*(1000-T2272)/(1000-U2272))*AO2272</f>
        <v>96.92515672422714</v>
      </c>
      <c r="F2272" s="4">
        <f>IF(AZ2272&lt;&gt;0,1/(1/AZ2272-1/N2272),0)</f>
        <v>0.5219484166444059</v>
      </c>
      <c r="G2272" s="4">
        <f>((BC2272-AP2272/2)*S2272-E2272)/(BC2272+AP2272/2)</f>
        <v>503.2092256991048</v>
      </c>
      <c r="H2272" s="4">
        <f>AP2272*1000</f>
        <v>4.789739061209667</v>
      </c>
      <c r="I2272" s="4">
        <f>(AU2272-BA2272)</f>
        <v>1.074179025841029</v>
      </c>
      <c r="J2272" s="4">
        <f>(P2272+AT2272*D2272)</f>
        <v>24.88839721679688</v>
      </c>
      <c r="K2272" s="4">
        <v>6</v>
      </c>
      <c r="L2272" s="4">
        <f>(K2272*AI2272+AJ2272)</f>
        <v>1.420000016689301</v>
      </c>
      <c r="M2272" s="4">
        <v>1</v>
      </c>
      <c r="N2272" s="4">
        <f>L2272*(M2272+1)*(M2272+1)/(M2272*M2272+1)</f>
        <v>2.840000033378601</v>
      </c>
      <c r="O2272" s="4">
        <v>21.5554141998291</v>
      </c>
      <c r="P2272" s="4">
        <v>24.88839721679688</v>
      </c>
      <c r="Q2272" s="4">
        <v>20.56141662597656</v>
      </c>
      <c r="R2272" s="4">
        <v>980.0360717773438</v>
      </c>
      <c r="S2272" s="4">
        <v>858.654541015625</v>
      </c>
      <c r="T2272" s="4">
        <v>14.89920043945312</v>
      </c>
      <c r="U2272" s="4">
        <v>20.53517532348633</v>
      </c>
      <c r="V2272" s="4">
        <v>58.58344650268555</v>
      </c>
      <c r="W2272" s="4">
        <v>80.73601531982422</v>
      </c>
      <c r="X2272" s="4">
        <v>499.4395141601562</v>
      </c>
      <c r="Y2272" s="4">
        <v>2001.177246093750</v>
      </c>
      <c r="Z2272" s="4">
        <v>271.2102355957031</v>
      </c>
      <c r="AA2272" s="4">
        <v>101.5040512084961</v>
      </c>
      <c r="AB2272" s="4">
        <v>12.34442806243896</v>
      </c>
      <c r="AC2272" s="4">
        <v>0.5042716860771179</v>
      </c>
      <c r="AD2272" s="4">
        <v>0.4753329157829285</v>
      </c>
      <c r="AE2272" s="4">
        <v>0.003291374770924449</v>
      </c>
      <c r="AF2272" s="4">
        <v>0.4051147997379303</v>
      </c>
      <c r="AG2272" s="4">
        <v>0.00517123332247138</v>
      </c>
      <c r="AH2272" s="4">
        <v>0.6666666865348816</v>
      </c>
      <c r="AI2272" s="4">
        <v>-0.2195652425289154</v>
      </c>
      <c r="AJ2272" s="4">
        <v>2.737391471862793</v>
      </c>
      <c r="AK2272" s="4">
        <v>1</v>
      </c>
      <c r="AL2272" s="4">
        <v>0</v>
      </c>
      <c r="AM2272" s="4">
        <v>0.1599999964237213</v>
      </c>
      <c r="AN2272" s="4">
        <v>111115</v>
      </c>
      <c r="AO2272" s="4">
        <f>X2272*0.000001/(K2272*0.0001)</f>
        <v>0.832399190266927</v>
      </c>
      <c r="AP2272" s="4">
        <f>(U2272-T2272)/(1000-U2272)*AO2272</f>
        <v>0.004789739061209667</v>
      </c>
      <c r="AQ2272" s="4">
        <f>(P2272+273.15)</f>
        <v>298.0383972167969</v>
      </c>
      <c r="AR2272" s="4">
        <f>(O2272+273.15)</f>
        <v>294.7054141998291</v>
      </c>
      <c r="AS2272" s="4">
        <f>(Y2272*AK2272+Z2272*AL2272)*AM2272</f>
        <v>320.1883522182325</v>
      </c>
      <c r="AT2272" s="4">
        <f>((AS2272+0.00000010773*(AR2272^4-AQ2272^4))-AP2272*44100)/(L2272*0.92*2*29.3+0.00000043092*AQ2272^3)</f>
        <v>0.8136468889801</v>
      </c>
      <c r="AU2272" s="4">
        <f>0.61365*EXP(17.502*J2272/(240.97+J2272))</f>
        <v>3.158582513451631</v>
      </c>
      <c r="AV2272" s="4">
        <f>AU2272*1000/AA2272</f>
        <v>31.11779752478738</v>
      </c>
      <c r="AW2272" s="4">
        <f>(AV2272-U2272)</f>
        <v>10.58262220130105</v>
      </c>
      <c r="AX2272" s="4">
        <f>IF(D2272,P2272,(O2272+P2272)/2)</f>
        <v>23.22190570831299</v>
      </c>
      <c r="AY2272" s="4">
        <f>0.61365*EXP(17.502*AX2272/(240.97+AX2272))</f>
        <v>2.857816780481397</v>
      </c>
      <c r="AZ2272" s="4">
        <f>IF(AW2272&lt;&gt;0,(1000-(AV2272+U2272)/2)/AW2272*AP2272,0)</f>
        <v>0.4409150059043519</v>
      </c>
      <c r="BA2272" s="4">
        <f>U2272*AA2272/1000</f>
        <v>2.084403487610602</v>
      </c>
      <c r="BB2272" s="4">
        <f>(AY2272-BA2272)</f>
        <v>0.7734132928707957</v>
      </c>
      <c r="BC2272" s="4">
        <f>1/(1.6/F2272+1.37/N2272)</f>
        <v>0.2818623243768227</v>
      </c>
      <c r="BD2272" s="4">
        <f>G2272*AA2272*0.001</f>
        <v>51.0777750139496</v>
      </c>
      <c r="BE2272" s="4">
        <f>G2272/S2272</f>
        <v>0.5860438647467048</v>
      </c>
      <c r="BF2272" s="4">
        <f>(1-AP2272*AA2272/AU2272/F2272)*100</f>
        <v>70.50995609373679</v>
      </c>
      <c r="BG2272" s="4">
        <f>(S2272-E2272/(N2272/1.35))</f>
        <v>812.5809635368098</v>
      </c>
      <c r="BH2272" s="4">
        <f>E2272*BF2272/100/BG2272</f>
        <v>0.08410470896656963</v>
      </c>
    </row>
    <row r="2273" ht="16" customHeight="1">
      <c r="A2273" s="4">
        <v>2137</v>
      </c>
      <c r="B2273" t="s" s="2">
        <v>2334</v>
      </c>
      <c r="C2273" s="4">
        <v>12422.500030722469</v>
      </c>
      <c r="D2273" s="4">
        <v>0</v>
      </c>
      <c r="E2273" s="4">
        <f>(R2273-S2273*(1000-T2273)/(1000-U2273))*AO2273</f>
        <v>82.09651646786335</v>
      </c>
      <c r="F2273" s="4">
        <f>IF(AZ2273&lt;&gt;0,1/(1/AZ2273-1/N2273),0)</f>
        <v>0.5215239121498059</v>
      </c>
      <c r="G2273" s="4">
        <f>((BC2273-AP2273/2)*S2273-E2273)/(BC2273+AP2273/2)</f>
        <v>603.0624484288935</v>
      </c>
      <c r="H2273" s="4">
        <f>AP2273*1000</f>
        <v>4.794082356771389</v>
      </c>
      <c r="I2273" s="4">
        <f>(AU2273-BA2273)</f>
        <v>1.075880952697808</v>
      </c>
      <c r="J2273" s="4">
        <f>(P2273+AT2273*D2273)</f>
        <v>24.90182876586914</v>
      </c>
      <c r="K2273" s="4">
        <v>6</v>
      </c>
      <c r="L2273" s="4">
        <f>(K2273*AI2273+AJ2273)</f>
        <v>1.420000016689301</v>
      </c>
      <c r="M2273" s="4">
        <v>1</v>
      </c>
      <c r="N2273" s="4">
        <f>L2273*(M2273+1)*(M2273+1)/(M2273*M2273+1)</f>
        <v>2.840000033378601</v>
      </c>
      <c r="O2273" s="4">
        <v>21.59447479248047</v>
      </c>
      <c r="P2273" s="4">
        <v>24.90182876586914</v>
      </c>
      <c r="Q2273" s="4">
        <v>20.61003494262695</v>
      </c>
      <c r="R2273" s="4">
        <v>1011.235717773438</v>
      </c>
      <c r="S2273" s="4">
        <v>907.386230468750</v>
      </c>
      <c r="T2273" s="4">
        <v>14.90234375</v>
      </c>
      <c r="U2273" s="4">
        <v>20.54322814941406</v>
      </c>
      <c r="V2273" s="4">
        <v>58.46144485473633</v>
      </c>
      <c r="W2273" s="4">
        <v>80.58682250976562</v>
      </c>
      <c r="X2273" s="4">
        <v>499.4532165527344</v>
      </c>
      <c r="Y2273" s="4">
        <v>2001.222900390625</v>
      </c>
      <c r="Z2273" s="4">
        <v>262.5556640625</v>
      </c>
      <c r="AA2273" s="4">
        <v>101.5046844482422</v>
      </c>
      <c r="AB2273" s="4">
        <v>12.34442806243896</v>
      </c>
      <c r="AC2273" s="4">
        <v>0.5042716860771179</v>
      </c>
      <c r="AD2273" s="4">
        <v>0.4753329157829285</v>
      </c>
      <c r="AE2273" s="4">
        <v>0.003291374770924449</v>
      </c>
      <c r="AF2273" s="4">
        <v>0.4051147997379303</v>
      </c>
      <c r="AG2273" s="4">
        <v>0.00517123332247138</v>
      </c>
      <c r="AH2273" s="4">
        <v>0.6666666865348816</v>
      </c>
      <c r="AI2273" s="4">
        <v>-0.2195652425289154</v>
      </c>
      <c r="AJ2273" s="4">
        <v>2.737391471862793</v>
      </c>
      <c r="AK2273" s="4">
        <v>1</v>
      </c>
      <c r="AL2273" s="4">
        <v>0</v>
      </c>
      <c r="AM2273" s="4">
        <v>0.1599999964237213</v>
      </c>
      <c r="AN2273" s="4">
        <v>111115</v>
      </c>
      <c r="AO2273" s="4">
        <f>X2273*0.000001/(K2273*0.0001)</f>
        <v>0.8324220275878905</v>
      </c>
      <c r="AP2273" s="4">
        <f>(U2273-T2273)/(1000-U2273)*AO2273</f>
        <v>0.004794082356771389</v>
      </c>
      <c r="AQ2273" s="4">
        <f>(P2273+273.15)</f>
        <v>298.0518287658691</v>
      </c>
      <c r="AR2273" s="4">
        <f>(O2273+273.15)</f>
        <v>294.7444747924804</v>
      </c>
      <c r="AS2273" s="4">
        <f>(Y2273*AK2273+Z2273*AL2273)*AM2273</f>
        <v>320.1956569055692</v>
      </c>
      <c r="AT2273" s="4">
        <f>((AS2273+0.00000010773*(AR2273^4-AQ2273^4))-AP2273*44100)/(L2273*0.92*2*29.3+0.00000043092*AQ2273^3)</f>
        <v>0.8146948224804447</v>
      </c>
      <c r="AU2273" s="4">
        <f>0.61365*EXP(17.502*J2273/(240.97+J2273))</f>
        <v>3.161114843552329</v>
      </c>
      <c r="AV2273" s="4">
        <f>AU2273*1000/AA2273</f>
        <v>31.14255130918809</v>
      </c>
      <c r="AW2273" s="4">
        <f>(AV2273-U2273)</f>
        <v>10.59932315977403</v>
      </c>
      <c r="AX2273" s="4">
        <f>IF(D2273,P2273,(O2273+P2273)/2)</f>
        <v>23.2481517791748</v>
      </c>
      <c r="AY2273" s="4">
        <f>0.61365*EXP(17.502*AX2273/(240.97+AX2273))</f>
        <v>2.862352138372343</v>
      </c>
      <c r="AZ2273" s="4">
        <f>IF(AW2273&lt;&gt;0,(1000-(AV2273+U2273)/2)/AW2273*AP2273,0)</f>
        <v>0.4406120414175317</v>
      </c>
      <c r="BA2273" s="4">
        <f>U2273*AA2273/1000</f>
        <v>2.085233890854521</v>
      </c>
      <c r="BB2273" s="4">
        <f>(AY2273-BA2273)</f>
        <v>0.7771182475178224</v>
      </c>
      <c r="BC2273" s="4">
        <f>1/(1.6/F2273+1.37/N2273)</f>
        <v>0.2816642313474966</v>
      </c>
      <c r="BD2273" s="4">
        <f>G2273*AA2273*0.001</f>
        <v>61.21366353035916</v>
      </c>
      <c r="BE2273" s="4">
        <f>G2273/S2273</f>
        <v>0.6646149436468253</v>
      </c>
      <c r="BF2273" s="4">
        <f>(1-AP2273*AA2273/AU2273/F2273)*100</f>
        <v>70.48266964230865</v>
      </c>
      <c r="BG2273" s="4">
        <f>(S2273-E2273/(N2273/1.35))</f>
        <v>868.3614783810656</v>
      </c>
      <c r="BH2273" s="4">
        <f>E2273*BF2273/100/BG2273</f>
        <v>0.06663563266045192</v>
      </c>
    </row>
    <row r="2274" ht="16" customHeight="1">
      <c r="A2274" s="4">
        <v>2138</v>
      </c>
      <c r="B2274" t="s" s="2">
        <v>2335</v>
      </c>
      <c r="C2274" s="4">
        <v>12427.500030610710</v>
      </c>
      <c r="D2274" s="4">
        <v>0</v>
      </c>
      <c r="E2274" s="4">
        <f>(R2274-S2274*(1000-T2274)/(1000-U2274))*AO2274</f>
        <v>61.53213952402958</v>
      </c>
      <c r="F2274" s="4">
        <f>IF(AZ2274&lt;&gt;0,1/(1/AZ2274-1/N2274),0)</f>
        <v>0.5219050647491058</v>
      </c>
      <c r="G2274" s="4">
        <f>((BC2274-AP2274/2)*S2274-E2274)/(BC2274+AP2274/2)</f>
        <v>704.7567039600203</v>
      </c>
      <c r="H2274" s="4">
        <f>AP2274*1000</f>
        <v>4.79687067418007</v>
      </c>
      <c r="I2274" s="4">
        <f>(AU2274-BA2274)</f>
        <v>1.07584784514201</v>
      </c>
      <c r="J2274" s="4">
        <f>(P2274+AT2274*D2274)</f>
        <v>24.9045524597168</v>
      </c>
      <c r="K2274" s="4">
        <v>6</v>
      </c>
      <c r="L2274" s="4">
        <f>(K2274*AI2274+AJ2274)</f>
        <v>1.420000016689301</v>
      </c>
      <c r="M2274" s="4">
        <v>1</v>
      </c>
      <c r="N2274" s="4">
        <f>L2274*(M2274+1)*(M2274+1)/(M2274*M2274+1)</f>
        <v>2.840000033378601</v>
      </c>
      <c r="O2274" s="4">
        <v>21.62822532653809</v>
      </c>
      <c r="P2274" s="4">
        <v>24.9045524597168</v>
      </c>
      <c r="Q2274" s="4">
        <v>20.60573959350586</v>
      </c>
      <c r="R2274" s="4">
        <v>1016.367858886719</v>
      </c>
      <c r="S2274" s="4">
        <v>937.049560546875</v>
      </c>
      <c r="T2274" s="4">
        <v>14.90433692932129</v>
      </c>
      <c r="U2274" s="4">
        <v>20.54840850830078</v>
      </c>
      <c r="V2274" s="4">
        <v>58.34700012207031</v>
      </c>
      <c r="W2274" s="4">
        <v>80.43964385986328</v>
      </c>
      <c r="X2274" s="4">
        <v>499.4588623046875</v>
      </c>
      <c r="Y2274" s="4">
        <v>2001.283081054688</v>
      </c>
      <c r="Z2274" s="4">
        <v>252.9634552001953</v>
      </c>
      <c r="AA2274" s="4">
        <v>101.5057067871094</v>
      </c>
      <c r="AB2274" s="4">
        <v>12.34442806243896</v>
      </c>
      <c r="AC2274" s="4">
        <v>0.5042716860771179</v>
      </c>
      <c r="AD2274" s="4">
        <v>0.4753329157829285</v>
      </c>
      <c r="AE2274" s="4">
        <v>0.003291374770924449</v>
      </c>
      <c r="AF2274" s="4">
        <v>0.4051147997379303</v>
      </c>
      <c r="AG2274" s="4">
        <v>0.00517123332247138</v>
      </c>
      <c r="AH2274" s="4">
        <v>0.6666666865348816</v>
      </c>
      <c r="AI2274" s="4">
        <v>-0.2195652425289154</v>
      </c>
      <c r="AJ2274" s="4">
        <v>2.737391471862793</v>
      </c>
      <c r="AK2274" s="4">
        <v>1</v>
      </c>
      <c r="AL2274" s="4">
        <v>0</v>
      </c>
      <c r="AM2274" s="4">
        <v>0.1599999964237213</v>
      </c>
      <c r="AN2274" s="4">
        <v>111115</v>
      </c>
      <c r="AO2274" s="4">
        <f>X2274*0.000001/(K2274*0.0001)</f>
        <v>0.832431437174479</v>
      </c>
      <c r="AP2274" s="4">
        <f>(U2274-T2274)/(1000-U2274)*AO2274</f>
        <v>0.00479687067418007</v>
      </c>
      <c r="AQ2274" s="4">
        <f>(P2274+273.15)</f>
        <v>298.0545524597168</v>
      </c>
      <c r="AR2274" s="4">
        <f>(O2274+273.15)</f>
        <v>294.7782253265381</v>
      </c>
      <c r="AS2274" s="4">
        <f>(Y2274*AK2274+Z2274*AL2274)*AM2274</f>
        <v>320.205285811604</v>
      </c>
      <c r="AT2274" s="4">
        <f>((AS2274+0.00000010773*(AR2274^4-AQ2274^4))-AP2274*44100)/(L2274*0.92*2*29.3+0.00000043092*AQ2274^3)</f>
        <v>0.8172844938248647</v>
      </c>
      <c r="AU2274" s="4">
        <f>0.61365*EXP(17.502*J2274/(240.97+J2274))</f>
        <v>3.161628574127333</v>
      </c>
      <c r="AV2274" s="4">
        <f>AU2274*1000/AA2274</f>
        <v>31.14729874999344</v>
      </c>
      <c r="AW2274" s="4">
        <f>(AV2274-U2274)</f>
        <v>10.59889024169266</v>
      </c>
      <c r="AX2274" s="4">
        <f>IF(D2274,P2274,(O2274+P2274)/2)</f>
        <v>23.26638889312744</v>
      </c>
      <c r="AY2274" s="4">
        <f>0.61365*EXP(17.502*AX2274/(240.97+AX2274))</f>
        <v>2.865507243256842</v>
      </c>
      <c r="AZ2274" s="4">
        <f>IF(AW2274&lt;&gt;0,(1000-(AV2274+U2274)/2)/AW2274*AP2274,0)</f>
        <v>0.4408840696108244</v>
      </c>
      <c r="BA2274" s="4">
        <f>U2274*AA2274/1000</f>
        <v>2.085780728985323</v>
      </c>
      <c r="BB2274" s="4">
        <f>(AY2274-BA2274)</f>
        <v>0.7797265142715197</v>
      </c>
      <c r="BC2274" s="4">
        <f>1/(1.6/F2274+1.37/N2274)</f>
        <v>0.2818420964270997</v>
      </c>
      <c r="BD2274" s="4">
        <f>G2274*AA2274*0.001</f>
        <v>71.53682734841547</v>
      </c>
      <c r="BE2274" s="4">
        <f>G2274/S2274</f>
        <v>0.7521018456576776</v>
      </c>
      <c r="BF2274" s="4">
        <f>(1-AP2274*AA2274/AU2274/F2274)*100</f>
        <v>70.49156955325554</v>
      </c>
      <c r="BG2274" s="4">
        <f>(S2274-E2274/(N2274/1.35))</f>
        <v>907.8001283704191</v>
      </c>
      <c r="BH2274" s="4">
        <f>E2274*BF2274/100/BG2274</f>
        <v>0.04778030931549816</v>
      </c>
    </row>
    <row r="2275" ht="16" customHeight="1">
      <c r="A2275" s="4">
        <v>2139</v>
      </c>
      <c r="B2275" t="s" s="2">
        <v>2336</v>
      </c>
      <c r="C2275" s="4">
        <v>12433.000030487776</v>
      </c>
      <c r="D2275" s="4">
        <v>0</v>
      </c>
      <c r="E2275" s="4">
        <f>(R2275-S2275*(1000-T2275)/(1000-U2275))*AO2275</f>
        <v>49.29629712739109</v>
      </c>
      <c r="F2275" s="4">
        <f>IF(AZ2275&lt;&gt;0,1/(1/AZ2275-1/N2275),0)</f>
        <v>0.5233845208327911</v>
      </c>
      <c r="G2275" s="4">
        <f>((BC2275-AP2275/2)*S2275-E2275)/(BC2275+AP2275/2)</f>
        <v>762.5866428375246</v>
      </c>
      <c r="H2275" s="4">
        <f>AP2275*1000</f>
        <v>4.801616130641721</v>
      </c>
      <c r="I2275" s="4">
        <f>(AU2275-BA2275)</f>
        <v>1.074343961366784</v>
      </c>
      <c r="J2275" s="4">
        <f>(P2275+AT2275*D2275)</f>
        <v>24.90055084228516</v>
      </c>
      <c r="K2275" s="4">
        <v>6</v>
      </c>
      <c r="L2275" s="4">
        <f>(K2275*AI2275+AJ2275)</f>
        <v>1.420000016689301</v>
      </c>
      <c r="M2275" s="4">
        <v>1</v>
      </c>
      <c r="N2275" s="4">
        <f>L2275*(M2275+1)*(M2275+1)/(M2275*M2275+1)</f>
        <v>2.840000033378601</v>
      </c>
      <c r="O2275" s="4">
        <v>21.649658203125</v>
      </c>
      <c r="P2275" s="4">
        <v>24.90055084228516</v>
      </c>
      <c r="Q2275" s="4">
        <v>20.58332824707031</v>
      </c>
      <c r="R2275" s="4">
        <v>1016.342529296875</v>
      </c>
      <c r="S2275" s="4">
        <v>951.6334838867188</v>
      </c>
      <c r="T2275" s="4">
        <v>14.90609645843506</v>
      </c>
      <c r="U2275" s="4">
        <v>20.55572700500488</v>
      </c>
      <c r="V2275" s="4">
        <v>58.2684440612793</v>
      </c>
      <c r="W2275" s="4">
        <v>80.34879302978516</v>
      </c>
      <c r="X2275" s="4">
        <v>499.4573059082031</v>
      </c>
      <c r="Y2275" s="4">
        <v>2001.31640625</v>
      </c>
      <c r="Z2275" s="4">
        <v>248.7355041503906</v>
      </c>
      <c r="AA2275" s="4">
        <v>101.5060119628906</v>
      </c>
      <c r="AB2275" s="4">
        <v>12.34442806243896</v>
      </c>
      <c r="AC2275" s="4">
        <v>0.5042716860771179</v>
      </c>
      <c r="AD2275" s="4">
        <v>0.4753329157829285</v>
      </c>
      <c r="AE2275" s="4">
        <v>0.003291374770924449</v>
      </c>
      <c r="AF2275" s="4">
        <v>0.4051147997379303</v>
      </c>
      <c r="AG2275" s="4">
        <v>0.00517123332247138</v>
      </c>
      <c r="AH2275" s="4">
        <v>0.6666666865348816</v>
      </c>
      <c r="AI2275" s="4">
        <v>-0.2195652425289154</v>
      </c>
      <c r="AJ2275" s="4">
        <v>2.737391471862793</v>
      </c>
      <c r="AK2275" s="4">
        <v>1</v>
      </c>
      <c r="AL2275" s="4">
        <v>0</v>
      </c>
      <c r="AM2275" s="4">
        <v>0.1599999964237213</v>
      </c>
      <c r="AN2275" s="4">
        <v>111115</v>
      </c>
      <c r="AO2275" s="4">
        <f>X2275*0.000001/(K2275*0.0001)</f>
        <v>0.8324288431803384</v>
      </c>
      <c r="AP2275" s="4">
        <f>(U2275-T2275)/(1000-U2275)*AO2275</f>
        <v>0.00480161613064172</v>
      </c>
      <c r="AQ2275" s="4">
        <f>(P2275+273.15)</f>
        <v>298.0505508422851</v>
      </c>
      <c r="AR2275" s="4">
        <f>(O2275+273.15)</f>
        <v>294.799658203125</v>
      </c>
      <c r="AS2275" s="4">
        <f>(Y2275*AK2275+Z2275*AL2275)*AM2275</f>
        <v>320.2106178427348</v>
      </c>
      <c r="AT2275" s="4">
        <f>((AS2275+0.00000010773*(AR2275^4-AQ2275^4))-AP2275*44100)/(L2275*0.92*2*29.3+0.00000043092*AQ2275^3)</f>
        <v>0.8181790376470236</v>
      </c>
      <c r="AU2275" s="4">
        <f>0.61365*EXP(17.502*J2275/(240.97+J2275))</f>
        <v>3.160873832642723</v>
      </c>
      <c r="AV2275" s="4">
        <f>AU2275*1000/AA2275</f>
        <v>31.13976966998074</v>
      </c>
      <c r="AW2275" s="4">
        <f>(AV2275-U2275)</f>
        <v>10.58404266497585</v>
      </c>
      <c r="AX2275" s="4">
        <f>IF(D2275,P2275,(O2275+P2275)/2)</f>
        <v>23.27510452270508</v>
      </c>
      <c r="AY2275" s="4">
        <f>0.61365*EXP(17.502*AX2275/(240.97+AX2275))</f>
        <v>2.867016161385337</v>
      </c>
      <c r="AZ2275" s="4">
        <f>IF(AW2275&lt;&gt;0,(1000-(AV2275+U2275)/2)/AW2275*AP2275,0)</f>
        <v>0.4419393716884945</v>
      </c>
      <c r="BA2275" s="4">
        <f>U2275*AA2275/1000</f>
        <v>2.086529871275939</v>
      </c>
      <c r="BB2275" s="4">
        <f>(AY2275-BA2275)</f>
        <v>0.7804862901093976</v>
      </c>
      <c r="BC2275" s="4">
        <f>1/(1.6/F2275+1.37/N2275)</f>
        <v>0.2825321509575872</v>
      </c>
      <c r="BD2275" s="4">
        <f>G2275*AA2275*0.001</f>
        <v>77.40712889060637</v>
      </c>
      <c r="BE2275" s="4">
        <f>G2275/S2275</f>
        <v>0.8013449040516337</v>
      </c>
      <c r="BF2275" s="4">
        <f>(1-AP2275*AA2275/AU2275/F2275)*100</f>
        <v>70.53875016589181</v>
      </c>
      <c r="BG2275" s="4">
        <f>(S2275-E2275/(N2275/1.35))</f>
        <v>928.2003851755167</v>
      </c>
      <c r="BH2275" s="4">
        <f>E2275*BF2275/100/BG2275</f>
        <v>0.03746280698337649</v>
      </c>
    </row>
    <row r="2276" ht="16" customHeight="1">
      <c r="A2276" s="4">
        <v>2140</v>
      </c>
      <c r="B2276" t="s" s="2">
        <v>2337</v>
      </c>
      <c r="C2276" s="4">
        <v>12438.000030376017</v>
      </c>
      <c r="D2276" s="4">
        <v>0</v>
      </c>
      <c r="E2276" s="4">
        <f>(R2276-S2276*(1000-T2276)/(1000-U2276))*AO2276</f>
        <v>44.3637457274399</v>
      </c>
      <c r="F2276" s="4">
        <f>IF(AZ2276&lt;&gt;0,1/(1/AZ2276-1/N2276),0)</f>
        <v>0.5248682945143449</v>
      </c>
      <c r="G2276" s="4">
        <f>((BC2276-AP2276/2)*S2276-E2276)/(BC2276+AP2276/2)</f>
        <v>785.8479205852389</v>
      </c>
      <c r="H2276" s="4">
        <f>AP2276*1000</f>
        <v>4.807950433277016</v>
      </c>
      <c r="I2276" s="4">
        <f>(AU2276-BA2276)</f>
        <v>1.073189220358945</v>
      </c>
      <c r="J2276" s="4">
        <f>(P2276+AT2276*D2276)</f>
        <v>24.8990650177002</v>
      </c>
      <c r="K2276" s="4">
        <v>6</v>
      </c>
      <c r="L2276" s="4">
        <f>(K2276*AI2276+AJ2276)</f>
        <v>1.420000016689301</v>
      </c>
      <c r="M2276" s="4">
        <v>1</v>
      </c>
      <c r="N2276" s="4">
        <f>L2276*(M2276+1)*(M2276+1)/(M2276*M2276+1)</f>
        <v>2.840000033378601</v>
      </c>
      <c r="O2276" s="4">
        <v>21.65841484069824</v>
      </c>
      <c r="P2276" s="4">
        <v>24.8990650177002</v>
      </c>
      <c r="Q2276" s="4">
        <v>20.57337760925293</v>
      </c>
      <c r="R2276" s="4">
        <v>1016.105224609375</v>
      </c>
      <c r="S2276" s="4">
        <v>957.281982421875</v>
      </c>
      <c r="T2276" s="4">
        <v>14.9073429107666</v>
      </c>
      <c r="U2276" s="4">
        <v>20.56435966491699</v>
      </c>
      <c r="V2276" s="4">
        <v>58.23508453369141</v>
      </c>
      <c r="W2276" s="4">
        <v>80.32869720458984</v>
      </c>
      <c r="X2276" s="4">
        <v>499.4588012695312</v>
      </c>
      <c r="Y2276" s="4">
        <v>2001.009643554688</v>
      </c>
      <c r="Z2276" s="4">
        <v>247.7409210205078</v>
      </c>
      <c r="AA2276" s="4">
        <v>101.5059280395508</v>
      </c>
      <c r="AB2276" s="4">
        <v>12.34442806243896</v>
      </c>
      <c r="AC2276" s="4">
        <v>0.5042716860771179</v>
      </c>
      <c r="AD2276" s="4">
        <v>0.4753329157829285</v>
      </c>
      <c r="AE2276" s="4">
        <v>0.003291374770924449</v>
      </c>
      <c r="AF2276" s="4">
        <v>0.4051147997379303</v>
      </c>
      <c r="AG2276" s="4">
        <v>0.00517123332247138</v>
      </c>
      <c r="AH2276" s="4">
        <v>0.6666666865348816</v>
      </c>
      <c r="AI2276" s="4">
        <v>-0.2195652425289154</v>
      </c>
      <c r="AJ2276" s="4">
        <v>2.737391471862793</v>
      </c>
      <c r="AK2276" s="4">
        <v>1</v>
      </c>
      <c r="AL2276" s="4">
        <v>0</v>
      </c>
      <c r="AM2276" s="4">
        <v>0.1599999964237213</v>
      </c>
      <c r="AN2276" s="4">
        <v>111115</v>
      </c>
      <c r="AO2276" s="4">
        <f>X2276*0.000001/(K2276*0.0001)</f>
        <v>0.8324313354492187</v>
      </c>
      <c r="AP2276" s="4">
        <f>(U2276-T2276)/(1000-U2276)*AO2276</f>
        <v>0.004807950433277016</v>
      </c>
      <c r="AQ2276" s="4">
        <f>(P2276+273.15)</f>
        <v>298.0490650177002</v>
      </c>
      <c r="AR2276" s="4">
        <f>(O2276+273.15)</f>
        <v>294.8084148406982</v>
      </c>
      <c r="AS2276" s="4">
        <f>(Y2276*AK2276+Z2276*AL2276)*AM2276</f>
        <v>320.1615358125819</v>
      </c>
      <c r="AT2276" s="4">
        <f>((AS2276+0.00000010773*(AR2276^4-AQ2276^4))-AP2276*44100)/(L2276*0.92*2*29.3+0.00000043092*AQ2276^3)</f>
        <v>0.8157388073913987</v>
      </c>
      <c r="AU2276" s="4">
        <f>0.61365*EXP(17.502*J2276/(240.97+J2276))</f>
        <v>3.16059363268545</v>
      </c>
      <c r="AV2276" s="4">
        <f>AU2276*1000/AA2276</f>
        <v>31.1370349863109</v>
      </c>
      <c r="AW2276" s="4">
        <f>(AV2276-U2276)</f>
        <v>10.57267532139391</v>
      </c>
      <c r="AX2276" s="4">
        <f>IF(D2276,P2276,(O2276+P2276)/2)</f>
        <v>23.27873992919922</v>
      </c>
      <c r="AY2276" s="4">
        <f>0.61365*EXP(17.502*AX2276/(240.97+AX2276))</f>
        <v>2.867645756838199</v>
      </c>
      <c r="AZ2276" s="4">
        <f>IF(AW2276&lt;&gt;0,(1000-(AV2276+U2276)/2)/AW2276*AP2276,0)</f>
        <v>0.4429968214754861</v>
      </c>
      <c r="BA2276" s="4">
        <f>U2276*AA2276/1000</f>
        <v>2.087404412326505</v>
      </c>
      <c r="BB2276" s="4">
        <f>(AY2276-BA2276)</f>
        <v>0.780241344511694</v>
      </c>
      <c r="BC2276" s="4">
        <f>1/(1.6/F2276+1.37/N2276)</f>
        <v>0.2832236855002532</v>
      </c>
      <c r="BD2276" s="4">
        <f>G2276*AA2276*0.001</f>
        <v>79.76822247695587</v>
      </c>
      <c r="BE2276" s="4">
        <f>G2276/S2276</f>
        <v>0.8209158168809187</v>
      </c>
      <c r="BF2276" s="4">
        <f>(1-AP2276*AA2276/AU2276/F2276)*100</f>
        <v>70.58069642331677</v>
      </c>
      <c r="BG2276" s="4">
        <f>(S2276-E2276/(N2276/1.35))</f>
        <v>936.1935824119656</v>
      </c>
      <c r="BH2276" s="4">
        <f>E2276*BF2276/100/BG2276</f>
        <v>0.0334463312739499</v>
      </c>
    </row>
    <row r="2277" ht="16" customHeight="1">
      <c r="A2277" s="4">
        <v>2141</v>
      </c>
      <c r="B2277" t="s" s="2">
        <v>2338</v>
      </c>
      <c r="C2277" s="4">
        <v>12443.000030264258</v>
      </c>
      <c r="D2277" s="4">
        <v>0</v>
      </c>
      <c r="E2277" s="4">
        <f>(R2277-S2277*(1000-T2277)/(1000-U2277))*AO2277</f>
        <v>42.33852418332211</v>
      </c>
      <c r="F2277" s="4">
        <f>IF(AZ2277&lt;&gt;0,1/(1/AZ2277-1/N2277),0)</f>
        <v>0.5246946684544047</v>
      </c>
      <c r="G2277" s="4">
        <f>((BC2277-AP2277/2)*S2277-E2277)/(BC2277+AP2277/2)</f>
        <v>795.1034182744706</v>
      </c>
      <c r="H2277" s="4">
        <f>AP2277*1000</f>
        <v>4.814026209562459</v>
      </c>
      <c r="I2277" s="4">
        <f>(AU2277-BA2277)</f>
        <v>1.074825447484375</v>
      </c>
      <c r="J2277" s="4">
        <f>(P2277+AT2277*D2277)</f>
        <v>24.91225814819336</v>
      </c>
      <c r="K2277" s="4">
        <v>6</v>
      </c>
      <c r="L2277" s="4">
        <f>(K2277*AI2277+AJ2277)</f>
        <v>1.420000016689301</v>
      </c>
      <c r="M2277" s="4">
        <v>1</v>
      </c>
      <c r="N2277" s="4">
        <f>L2277*(M2277+1)*(M2277+1)/(M2277*M2277+1)</f>
        <v>2.840000033378601</v>
      </c>
      <c r="O2277" s="4">
        <v>21.66340637207031</v>
      </c>
      <c r="P2277" s="4">
        <v>24.91225814819336</v>
      </c>
      <c r="Q2277" s="4">
        <v>20.5727424621582</v>
      </c>
      <c r="R2277" s="4">
        <v>1015.961486816406</v>
      </c>
      <c r="S2277" s="4">
        <v>959.5504760742188</v>
      </c>
      <c r="T2277" s="4">
        <v>14.90862083435059</v>
      </c>
      <c r="U2277" s="4">
        <v>20.57279396057129</v>
      </c>
      <c r="V2277" s="4">
        <v>58.21883010864258</v>
      </c>
      <c r="W2277" s="4">
        <v>80.33174133300781</v>
      </c>
      <c r="X2277" s="4">
        <v>499.4538269042969</v>
      </c>
      <c r="Y2277" s="4">
        <v>2000.726440429688</v>
      </c>
      <c r="Z2277" s="4">
        <v>246.4403533935547</v>
      </c>
      <c r="AA2277" s="4">
        <v>101.5057525634766</v>
      </c>
      <c r="AB2277" s="4">
        <v>12.34442806243896</v>
      </c>
      <c r="AC2277" s="4">
        <v>0.5042716860771179</v>
      </c>
      <c r="AD2277" s="4">
        <v>0.4753329157829285</v>
      </c>
      <c r="AE2277" s="4">
        <v>0.003291374770924449</v>
      </c>
      <c r="AF2277" s="4">
        <v>0.4051147997379303</v>
      </c>
      <c r="AG2277" s="4">
        <v>0.00517123332247138</v>
      </c>
      <c r="AH2277" s="4">
        <v>0.6666666865348816</v>
      </c>
      <c r="AI2277" s="4">
        <v>-0.2195652425289154</v>
      </c>
      <c r="AJ2277" s="4">
        <v>2.737391471862793</v>
      </c>
      <c r="AK2277" s="4">
        <v>1</v>
      </c>
      <c r="AL2277" s="4">
        <v>0</v>
      </c>
      <c r="AM2277" s="4">
        <v>0.1599999964237213</v>
      </c>
      <c r="AN2277" s="4">
        <v>111115</v>
      </c>
      <c r="AO2277" s="4">
        <f>X2277*0.000001/(K2277*0.0001)</f>
        <v>0.8324230448404947</v>
      </c>
      <c r="AP2277" s="4">
        <f>(U2277-T2277)/(1000-U2277)*AO2277</f>
        <v>0.004814026209562459</v>
      </c>
      <c r="AQ2277" s="4">
        <f>(P2277+273.15)</f>
        <v>298.0622581481933</v>
      </c>
      <c r="AR2277" s="4">
        <f>(O2277+273.15)</f>
        <v>294.8134063720703</v>
      </c>
      <c r="AS2277" s="4">
        <f>(Y2277*AK2277+Z2277*AL2277)*AM2277</f>
        <v>320.1162233135947</v>
      </c>
      <c r="AT2277" s="4">
        <f>((AS2277+0.00000010773*(AR2277^4-AQ2277^4))-AP2277*44100)/(L2277*0.92*2*29.3+0.00000043092*AQ2277^3)</f>
        <v>0.81107892086466</v>
      </c>
      <c r="AU2277" s="4">
        <f>0.61365*EXP(17.502*J2277/(240.97+J2277))</f>
        <v>3.16308238078551</v>
      </c>
      <c r="AV2277" s="4">
        <f>AU2277*1000/AA2277</f>
        <v>31.16160710997614</v>
      </c>
      <c r="AW2277" s="4">
        <f>(AV2277-U2277)</f>
        <v>10.58881314940485</v>
      </c>
      <c r="AX2277" s="4">
        <f>IF(D2277,P2277,(O2277+P2277)/2)</f>
        <v>23.28783226013184</v>
      </c>
      <c r="AY2277" s="4">
        <f>0.61365*EXP(17.502*AX2277/(240.97+AX2277))</f>
        <v>2.869220935609027</v>
      </c>
      <c r="AZ2277" s="4">
        <f>IF(AW2277&lt;&gt;0,(1000-(AV2277+U2277)/2)/AW2277*AP2277,0)</f>
        <v>0.442873130543551</v>
      </c>
      <c r="BA2277" s="4">
        <f>U2277*AA2277/1000</f>
        <v>2.088256933301134</v>
      </c>
      <c r="BB2277" s="4">
        <f>(AY2277-BA2277)</f>
        <v>0.780964002307893</v>
      </c>
      <c r="BC2277" s="4">
        <f>1/(1.6/F2277+1.37/N2277)</f>
        <v>0.2831427921202139</v>
      </c>
      <c r="BD2277" s="4">
        <f>G2277*AA2277*0.001</f>
        <v>80.70757083774282</v>
      </c>
      <c r="BE2277" s="4">
        <f>G2277/S2277</f>
        <v>0.8286207324157187</v>
      </c>
      <c r="BF2277" s="4">
        <f>(1-AP2277*AA2277/AU2277/F2277)*100</f>
        <v>70.55700728188069</v>
      </c>
      <c r="BG2277" s="4">
        <f>(S2277-E2277/(N2277/1.35))</f>
        <v>939.4247693926283</v>
      </c>
      <c r="BH2277" s="4">
        <f>E2277*BF2277/100/BG2277</f>
        <v>0.03179902911265713</v>
      </c>
    </row>
    <row r="2278" ht="16" customHeight="1">
      <c r="A2278" s="4">
        <v>2142</v>
      </c>
      <c r="B2278" t="s" s="2">
        <v>2339</v>
      </c>
      <c r="C2278" s="4">
        <v>12448.500030141324</v>
      </c>
      <c r="D2278" s="4">
        <v>0</v>
      </c>
      <c r="E2278" s="4">
        <f>(R2278-S2278*(1000-T2278)/(1000-U2278))*AO2278</f>
        <v>40.22978384250079</v>
      </c>
      <c r="F2278" s="4">
        <f>IF(AZ2278&lt;&gt;0,1/(1/AZ2278-1/N2278),0)</f>
        <v>0.5242647164613039</v>
      </c>
      <c r="G2278" s="4">
        <f>((BC2278-AP2278/2)*S2278-E2278)/(BC2278+AP2278/2)</f>
        <v>802.3106094537501</v>
      </c>
      <c r="H2278" s="4">
        <f>AP2278*1000</f>
        <v>4.819834505294415</v>
      </c>
      <c r="I2278" s="4">
        <f>(AU2278-BA2278)</f>
        <v>1.076848945000315</v>
      </c>
      <c r="J2278" s="4">
        <f>(P2278+AT2278*D2278)</f>
        <v>24.92729187011719</v>
      </c>
      <c r="K2278" s="4">
        <v>6</v>
      </c>
      <c r="L2278" s="4">
        <f>(K2278*AI2278+AJ2278)</f>
        <v>1.420000016689301</v>
      </c>
      <c r="M2278" s="4">
        <v>1</v>
      </c>
      <c r="N2278" s="4">
        <f>L2278*(M2278+1)*(M2278+1)/(M2278*M2278+1)</f>
        <v>2.840000033378601</v>
      </c>
      <c r="O2278" s="4">
        <v>21.66729736328125</v>
      </c>
      <c r="P2278" s="4">
        <v>24.92729187011719</v>
      </c>
      <c r="Q2278" s="4">
        <v>20.57485198974609</v>
      </c>
      <c r="R2278" s="4">
        <v>1013.385498046875</v>
      </c>
      <c r="S2278" s="4">
        <v>959.5001831054688</v>
      </c>
      <c r="T2278" s="4">
        <v>14.90970516204834</v>
      </c>
      <c r="U2278" s="4">
        <v>20.58078765869141</v>
      </c>
      <c r="V2278" s="4">
        <v>58.20798492431641</v>
      </c>
      <c r="W2278" s="4">
        <v>80.34291839599609</v>
      </c>
      <c r="X2278" s="4">
        <v>499.443115234375</v>
      </c>
      <c r="Y2278" s="4">
        <v>2000.579956054688</v>
      </c>
      <c r="Z2278" s="4">
        <v>243.5025329589844</v>
      </c>
      <c r="AA2278" s="4">
        <v>101.5059051513672</v>
      </c>
      <c r="AB2278" s="4">
        <v>12.34442806243896</v>
      </c>
      <c r="AC2278" s="4">
        <v>0.5042716860771179</v>
      </c>
      <c r="AD2278" s="4">
        <v>0.4753329157829285</v>
      </c>
      <c r="AE2278" s="4">
        <v>0.003291374770924449</v>
      </c>
      <c r="AF2278" s="4">
        <v>0.4051147997379303</v>
      </c>
      <c r="AG2278" s="4">
        <v>0.00517123332247138</v>
      </c>
      <c r="AH2278" s="4">
        <v>0.6666666865348816</v>
      </c>
      <c r="AI2278" s="4">
        <v>-0.2195652425289154</v>
      </c>
      <c r="AJ2278" s="4">
        <v>2.737391471862793</v>
      </c>
      <c r="AK2278" s="4">
        <v>1</v>
      </c>
      <c r="AL2278" s="4">
        <v>0</v>
      </c>
      <c r="AM2278" s="4">
        <v>0.1599999964237213</v>
      </c>
      <c r="AN2278" s="4">
        <v>111115</v>
      </c>
      <c r="AO2278" s="4">
        <f>X2278*0.000001/(K2278*0.0001)</f>
        <v>0.8324051920572916</v>
      </c>
      <c r="AP2278" s="4">
        <f>(U2278-T2278)/(1000-U2278)*AO2278</f>
        <v>0.004819834505294415</v>
      </c>
      <c r="AQ2278" s="4">
        <f>(P2278+273.15)</f>
        <v>298.0772918701172</v>
      </c>
      <c r="AR2278" s="4">
        <f>(O2278+273.15)</f>
        <v>294.8172973632812</v>
      </c>
      <c r="AS2278" s="4">
        <f>(Y2278*AK2278+Z2278*AL2278)*AM2278</f>
        <v>320.0927858141185</v>
      </c>
      <c r="AT2278" s="4">
        <f>((AS2278+0.00000010773*(AR2278^4-AQ2278^4))-AP2278*44100)/(L2278*0.92*2*29.3+0.00000043092*AQ2278^3)</f>
        <v>0.8064228891467846</v>
      </c>
      <c r="AU2278" s="4">
        <f>0.61365*EXP(17.502*J2278/(240.97+J2278))</f>
        <v>3.165920425023873</v>
      </c>
      <c r="AV2278" s="4">
        <f>AU2278*1000/AA2278</f>
        <v>31.18951966688838</v>
      </c>
      <c r="AW2278" s="4">
        <f>(AV2278-U2278)</f>
        <v>10.60873200819697</v>
      </c>
      <c r="AX2278" s="4">
        <f>IF(D2278,P2278,(O2278+P2278)/2)</f>
        <v>23.29729461669922</v>
      </c>
      <c r="AY2278" s="4">
        <f>0.61365*EXP(17.502*AX2278/(240.97+AX2278))</f>
        <v>2.870861022153636</v>
      </c>
      <c r="AZ2278" s="4">
        <f>IF(AW2278&lt;&gt;0,(1000-(AV2278+U2278)/2)/AW2278*AP2278,0)</f>
        <v>0.4425667784677703</v>
      </c>
      <c r="BA2278" s="4">
        <f>U2278*AA2278/1000</f>
        <v>2.089071480023558</v>
      </c>
      <c r="BB2278" s="4">
        <f>(AY2278-BA2278)</f>
        <v>0.781789542130078</v>
      </c>
      <c r="BC2278" s="4">
        <f>1/(1.6/F2278+1.37/N2278)</f>
        <v>0.2829424435359365</v>
      </c>
      <c r="BD2278" s="4">
        <f>G2278*AA2278*0.001</f>
        <v>81.43926462514796</v>
      </c>
      <c r="BE2278" s="4">
        <f>G2278/S2278</f>
        <v>0.836175566800866</v>
      </c>
      <c r="BF2278" s="4">
        <f>(1-AP2278*AA2278/AU2278/F2278)*100</f>
        <v>70.52371073823429</v>
      </c>
      <c r="BG2278" s="4">
        <f>(S2278-E2278/(N2278/1.35))</f>
        <v>940.3768705881918</v>
      </c>
      <c r="BH2278" s="4">
        <f>E2278*BF2278/100/BG2278</f>
        <v>0.03017038942052689</v>
      </c>
    </row>
    <row r="2279" ht="16" customHeight="1">
      <c r="A2279" s="4">
        <v>2143</v>
      </c>
      <c r="B2279" t="s" s="2">
        <v>2340</v>
      </c>
      <c r="C2279" s="4">
        <v>12453.500030029565</v>
      </c>
      <c r="D2279" s="4">
        <v>0</v>
      </c>
      <c r="E2279" s="4">
        <f>(R2279-S2279*(1000-T2279)/(1000-U2279))*AO2279</f>
        <v>38.52394111057225</v>
      </c>
      <c r="F2279" s="4">
        <f>IF(AZ2279&lt;&gt;0,1/(1/AZ2279-1/N2279),0)</f>
        <v>0.5248648628446354</v>
      </c>
      <c r="G2279" s="4">
        <f>((BC2279-AP2279/2)*S2279-E2279)/(BC2279+AP2279/2)</f>
        <v>805.5848940925991</v>
      </c>
      <c r="H2279" s="4">
        <f>AP2279*1000</f>
        <v>4.823617977227833</v>
      </c>
      <c r="I2279" s="4">
        <f>(AU2279-BA2279)</f>
        <v>1.076650057915032</v>
      </c>
      <c r="J2279" s="4">
        <f>(P2279+AT2279*D2279)</f>
        <v>24.92880821228027</v>
      </c>
      <c r="K2279" s="4">
        <v>6</v>
      </c>
      <c r="L2279" s="4">
        <f>(K2279*AI2279+AJ2279)</f>
        <v>1.420000016689301</v>
      </c>
      <c r="M2279" s="4">
        <v>1</v>
      </c>
      <c r="N2279" s="4">
        <f>L2279*(M2279+1)*(M2279+1)/(M2279*M2279+1)</f>
        <v>2.840000033378601</v>
      </c>
      <c r="O2279" s="4">
        <v>21.66966247558594</v>
      </c>
      <c r="P2279" s="4">
        <v>24.92880821228027</v>
      </c>
      <c r="Q2279" s="4">
        <v>20.57510757446289</v>
      </c>
      <c r="R2279" s="4">
        <v>1008.434631347656</v>
      </c>
      <c r="S2279" s="4">
        <v>956.611328125</v>
      </c>
      <c r="T2279" s="4">
        <v>14.91009426116943</v>
      </c>
      <c r="U2279" s="4">
        <v>20.58556365966797</v>
      </c>
      <c r="V2279" s="4">
        <v>58.20017623901367</v>
      </c>
      <c r="W2279" s="4">
        <v>80.35005950927734</v>
      </c>
      <c r="X2279" s="4">
        <v>499.4463806152344</v>
      </c>
      <c r="Y2279" s="4">
        <v>2000.760375976562</v>
      </c>
      <c r="Z2279" s="4">
        <v>241.9394073486328</v>
      </c>
      <c r="AA2279" s="4">
        <v>101.5059280395508</v>
      </c>
      <c r="AB2279" s="4">
        <v>12.34442806243896</v>
      </c>
      <c r="AC2279" s="4">
        <v>0.5042716860771179</v>
      </c>
      <c r="AD2279" s="4">
        <v>0.4753329157829285</v>
      </c>
      <c r="AE2279" s="4">
        <v>0.003291374770924449</v>
      </c>
      <c r="AF2279" s="4">
        <v>0.4051147997379303</v>
      </c>
      <c r="AG2279" s="4">
        <v>0.00517123332247138</v>
      </c>
      <c r="AH2279" s="4">
        <v>0.6666666865348816</v>
      </c>
      <c r="AI2279" s="4">
        <v>-0.2195652425289154</v>
      </c>
      <c r="AJ2279" s="4">
        <v>2.737391471862793</v>
      </c>
      <c r="AK2279" s="4">
        <v>1</v>
      </c>
      <c r="AL2279" s="4">
        <v>0</v>
      </c>
      <c r="AM2279" s="4">
        <v>0.1599999964237213</v>
      </c>
      <c r="AN2279" s="4">
        <v>111115</v>
      </c>
      <c r="AO2279" s="4">
        <f>X2279*0.000001/(K2279*0.0001)</f>
        <v>0.8324106343587239</v>
      </c>
      <c r="AP2279" s="4">
        <f>(U2279-T2279)/(1000-U2279)*AO2279</f>
        <v>0.004823617977227833</v>
      </c>
      <c r="AQ2279" s="4">
        <f>(P2279+273.15)</f>
        <v>298.0788082122803</v>
      </c>
      <c r="AR2279" s="4">
        <f>(O2279+273.15)</f>
        <v>294.8196624755859</v>
      </c>
      <c r="AS2279" s="4">
        <f>(Y2279*AK2279+Z2279*AL2279)*AM2279</f>
        <v>320.1216530009733</v>
      </c>
      <c r="AT2279" s="4">
        <f>((AS2279+0.00000010773*(AR2279^4-AQ2279^4))-AP2279*44100)/(L2279*0.92*2*29.3+0.00000043092*AQ2279^3)</f>
        <v>0.804952879179725</v>
      </c>
      <c r="AU2279" s="4">
        <f>0.61365*EXP(17.502*J2279/(240.97+J2279))</f>
        <v>3.16620680140688</v>
      </c>
      <c r="AV2279" s="4">
        <f>AU2279*1000/AA2279</f>
        <v>31.19233391150514</v>
      </c>
      <c r="AW2279" s="4">
        <f>(AV2279-U2279)</f>
        <v>10.60677025183717</v>
      </c>
      <c r="AX2279" s="4">
        <f>IF(D2279,P2279,(O2279+P2279)/2)</f>
        <v>23.29923534393311</v>
      </c>
      <c r="AY2279" s="4">
        <f>0.61365*EXP(17.502*AX2279/(240.97+AX2279))</f>
        <v>2.871197504860658</v>
      </c>
      <c r="AZ2279" s="4">
        <f>IF(AW2279&lt;&gt;0,(1000-(AV2279+U2279)/2)/AW2279*AP2279,0)</f>
        <v>0.4429943768830375</v>
      </c>
      <c r="BA2279" s="4">
        <f>U2279*AA2279/1000</f>
        <v>2.089556743491849</v>
      </c>
      <c r="BB2279" s="4">
        <f>(AY2279-BA2279)</f>
        <v>0.7816407613688097</v>
      </c>
      <c r="BC2279" s="4">
        <f>1/(1.6/F2279+1.37/N2279)</f>
        <v>0.2832220867364285</v>
      </c>
      <c r="BD2279" s="4">
        <f>G2279*AA2279*0.001</f>
        <v>81.7716422895125</v>
      </c>
      <c r="BE2279" s="4">
        <f>G2279/S2279</f>
        <v>0.8421235149614846</v>
      </c>
      <c r="BF2279" s="4">
        <f>(1-AP2279*AA2279/AU2279/F2279)*100</f>
        <v>70.53696145392081</v>
      </c>
      <c r="BG2279" s="4">
        <f>(S2279-E2279/(N2279/1.35))</f>
        <v>938.2988915447081</v>
      </c>
      <c r="BH2279" s="4">
        <f>E2279*BF2279/100/BG2279</f>
        <v>0.0289605132613553</v>
      </c>
    </row>
    <row r="2280" ht="16" customHeight="1">
      <c r="A2280" s="4">
        <v>2144</v>
      </c>
      <c r="B2280" t="s" s="2">
        <v>2341</v>
      </c>
      <c r="C2280" s="4">
        <v>12458.500029917806</v>
      </c>
      <c r="D2280" s="4">
        <v>0</v>
      </c>
      <c r="E2280" s="4">
        <f>(R2280-S2280*(1000-T2280)/(1000-U2280))*AO2280</f>
        <v>37.91033959930624</v>
      </c>
      <c r="F2280" s="4">
        <f>IF(AZ2280&lt;&gt;0,1/(1/AZ2280-1/N2280),0)</f>
        <v>0.5270905965525444</v>
      </c>
      <c r="G2280" s="4">
        <f>((BC2280-AP2280/2)*S2280-E2280)/(BC2280+AP2280/2)</f>
        <v>804.0774189679165</v>
      </c>
      <c r="H2280" s="4">
        <f>AP2280*1000</f>
        <v>4.825139957088708</v>
      </c>
      <c r="I2280" s="4">
        <f>(AU2280-BA2280)</f>
        <v>1.07316402530515</v>
      </c>
      <c r="J2280" s="4">
        <f>(P2280+AT2280*D2280)</f>
        <v>24.91190338134766</v>
      </c>
      <c r="K2280" s="4">
        <v>6</v>
      </c>
      <c r="L2280" s="4">
        <f>(K2280*AI2280+AJ2280)</f>
        <v>1.420000016689301</v>
      </c>
      <c r="M2280" s="4">
        <v>1</v>
      </c>
      <c r="N2280" s="4">
        <f>L2280*(M2280+1)*(M2280+1)/(M2280*M2280+1)</f>
        <v>2.840000033378601</v>
      </c>
      <c r="O2280" s="4">
        <v>21.67066955566406</v>
      </c>
      <c r="P2280" s="4">
        <v>24.91190338134766</v>
      </c>
      <c r="Q2280" s="4">
        <v>20.57419776916504</v>
      </c>
      <c r="R2280" s="4">
        <v>1003.412719726562</v>
      </c>
      <c r="S2280" s="4">
        <v>952.3504028320312</v>
      </c>
      <c r="T2280" s="4">
        <v>14.91138076782227</v>
      </c>
      <c r="U2280" s="4">
        <v>20.58852386474609</v>
      </c>
      <c r="V2280" s="4">
        <v>58.20011520385742</v>
      </c>
      <c r="W2280" s="4">
        <v>80.35698699951172</v>
      </c>
      <c r="X2280" s="4">
        <v>499.4551696777344</v>
      </c>
      <c r="Y2280" s="4">
        <v>2000.954223632812</v>
      </c>
      <c r="Z2280" s="4">
        <v>241.1938629150391</v>
      </c>
      <c r="AA2280" s="4">
        <v>101.5056457519531</v>
      </c>
      <c r="AB2280" s="4">
        <v>12.34442806243896</v>
      </c>
      <c r="AC2280" s="4">
        <v>0.5042716860771179</v>
      </c>
      <c r="AD2280" s="4">
        <v>0.4753329157829285</v>
      </c>
      <c r="AE2280" s="4">
        <v>0.003291374770924449</v>
      </c>
      <c r="AF2280" s="4">
        <v>0.4051147997379303</v>
      </c>
      <c r="AG2280" s="4">
        <v>0.00517123332247138</v>
      </c>
      <c r="AH2280" s="4">
        <v>0.6666666865348816</v>
      </c>
      <c r="AI2280" s="4">
        <v>-0.2195652425289154</v>
      </c>
      <c r="AJ2280" s="4">
        <v>2.737391471862793</v>
      </c>
      <c r="AK2280" s="4">
        <v>1</v>
      </c>
      <c r="AL2280" s="4">
        <v>0</v>
      </c>
      <c r="AM2280" s="4">
        <v>0.1599999964237213</v>
      </c>
      <c r="AN2280" s="4">
        <v>111115</v>
      </c>
      <c r="AO2280" s="4">
        <f>X2280*0.000001/(K2280*0.0001)</f>
        <v>0.8324252827962237</v>
      </c>
      <c r="AP2280" s="4">
        <f>(U2280-T2280)/(1000-U2280)*AO2280</f>
        <v>0.004825139957088708</v>
      </c>
      <c r="AQ2280" s="4">
        <f>(P2280+273.15)</f>
        <v>298.0619033813476</v>
      </c>
      <c r="AR2280" s="4">
        <f>(O2280+273.15)</f>
        <v>294.820669555664</v>
      </c>
      <c r="AS2280" s="4">
        <f>(Y2280*AK2280+Z2280*AL2280)*AM2280</f>
        <v>320.1526686252801</v>
      </c>
      <c r="AT2280" s="4">
        <f>((AS2280+0.00000010773*(AR2280^4-AQ2280^4))-AP2280*44100)/(L2280*0.92*2*29.3+0.00000043092*AQ2280^3)</f>
        <v>0.8068796950538711</v>
      </c>
      <c r="AU2280" s="4">
        <f>0.61365*EXP(17.502*J2280/(240.97+J2280))</f>
        <v>3.1630154352757</v>
      </c>
      <c r="AV2280" s="4">
        <f>AU2280*1000/AA2280</f>
        <v>31.16098037546683</v>
      </c>
      <c r="AW2280" s="4">
        <f>(AV2280-U2280)</f>
        <v>10.57245651072074</v>
      </c>
      <c r="AX2280" s="4">
        <f>IF(D2280,P2280,(O2280+P2280)/2)</f>
        <v>23.29128646850586</v>
      </c>
      <c r="AY2280" s="4">
        <f>0.61365*EXP(17.502*AX2280/(240.97+AX2280))</f>
        <v>2.869819549882589</v>
      </c>
      <c r="AZ2280" s="4">
        <f>IF(AW2280&lt;&gt;0,(1000-(AV2280+U2280)/2)/AW2280*AP2280,0)</f>
        <v>0.444578859415312</v>
      </c>
      <c r="BA2280" s="4">
        <f>U2280*AA2280/1000</f>
        <v>2.08985140997055</v>
      </c>
      <c r="BB2280" s="4">
        <f>(AY2280-BA2280)</f>
        <v>0.7799681399120391</v>
      </c>
      <c r="BC2280" s="4">
        <f>1/(1.6/F2280+1.37/N2280)</f>
        <v>0.284258423437997</v>
      </c>
      <c r="BD2280" s="4">
        <f>G2280*AA2280*0.001</f>
        <v>81.61839764690212</v>
      </c>
      <c r="BE2280" s="4">
        <f>G2280/S2280</f>
        <v>0.8443083728182492</v>
      </c>
      <c r="BF2280" s="4">
        <f>(1-AP2280*AA2280/AU2280/F2280)*100</f>
        <v>70.62258801789244</v>
      </c>
      <c r="BG2280" s="4">
        <f>(S2280-E2280/(N2280/1.35))</f>
        <v>934.3296430230328</v>
      </c>
      <c r="BH2280" s="4">
        <f>E2280*BF2280/100/BG2280</f>
        <v>0.02865505033617131</v>
      </c>
    </row>
    <row r="2281" ht="16" customHeight="1">
      <c r="A2281" s="4">
        <v>2145</v>
      </c>
      <c r="B2281" t="s" s="2">
        <v>2342</v>
      </c>
      <c r="C2281" s="4">
        <v>12464.000029794872</v>
      </c>
      <c r="D2281" s="4">
        <v>0</v>
      </c>
      <c r="E2281" s="4">
        <f>(R2281-S2281*(1000-T2281)/(1000-U2281))*AO2281</f>
        <v>39.41586641719795</v>
      </c>
      <c r="F2281" s="4">
        <f>IF(AZ2281&lt;&gt;0,1/(1/AZ2281-1/N2281),0)</f>
        <v>0.5282091795369932</v>
      </c>
      <c r="G2281" s="4">
        <f>((BC2281-AP2281/2)*S2281-E2281)/(BC2281+AP2281/2)</f>
        <v>794.8514336172168</v>
      </c>
      <c r="H2281" s="4">
        <f>AP2281*1000</f>
        <v>4.826365840847174</v>
      </c>
      <c r="I2281" s="4">
        <f>(AU2281-BA2281)</f>
        <v>1.071516798817499</v>
      </c>
      <c r="J2281" s="4">
        <f>(P2281+AT2281*D2281)</f>
        <v>24.90452575683594</v>
      </c>
      <c r="K2281" s="4">
        <v>6</v>
      </c>
      <c r="L2281" s="4">
        <f>(K2281*AI2281+AJ2281)</f>
        <v>1.420000016689301</v>
      </c>
      <c r="M2281" s="4">
        <v>1</v>
      </c>
      <c r="N2281" s="4">
        <f>L2281*(M2281+1)*(M2281+1)/(M2281*M2281+1)</f>
        <v>2.840000033378601</v>
      </c>
      <c r="O2281" s="4">
        <v>21.67031669616699</v>
      </c>
      <c r="P2281" s="4">
        <v>24.90452575683594</v>
      </c>
      <c r="Q2281" s="4">
        <v>20.57687377929688</v>
      </c>
      <c r="R2281" s="4">
        <v>1000.875732421875</v>
      </c>
      <c r="S2281" s="4">
        <v>948.0291137695312</v>
      </c>
      <c r="T2281" s="4">
        <v>14.91270160675049</v>
      </c>
      <c r="U2281" s="4">
        <v>20.59120178222656</v>
      </c>
      <c r="V2281" s="4">
        <v>58.20505905151367</v>
      </c>
      <c r="W2281" s="4">
        <v>80.36715698242188</v>
      </c>
      <c r="X2281" s="4">
        <v>499.4613037109375</v>
      </c>
      <c r="Y2281" s="4">
        <v>2001.085449218750</v>
      </c>
      <c r="Z2281" s="4">
        <v>240.7292175292969</v>
      </c>
      <c r="AA2281" s="4">
        <v>101.5048446655273</v>
      </c>
      <c r="AB2281" s="4">
        <v>12.34442806243896</v>
      </c>
      <c r="AC2281" s="4">
        <v>0.5042716860771179</v>
      </c>
      <c r="AD2281" s="4">
        <v>0.4753329157829285</v>
      </c>
      <c r="AE2281" s="4">
        <v>0.003291374770924449</v>
      </c>
      <c r="AF2281" s="4">
        <v>0.4051147997379303</v>
      </c>
      <c r="AG2281" s="4">
        <v>0.00517123332247138</v>
      </c>
      <c r="AH2281" s="4">
        <v>0.6666666865348816</v>
      </c>
      <c r="AI2281" s="4">
        <v>-0.2195652425289154</v>
      </c>
      <c r="AJ2281" s="4">
        <v>2.737391471862793</v>
      </c>
      <c r="AK2281" s="4">
        <v>1</v>
      </c>
      <c r="AL2281" s="4">
        <v>0</v>
      </c>
      <c r="AM2281" s="4">
        <v>0.1599999964237213</v>
      </c>
      <c r="AN2281" s="4">
        <v>111115</v>
      </c>
      <c r="AO2281" s="4">
        <f>X2281*0.000001/(K2281*0.0001)</f>
        <v>0.8324355061848957</v>
      </c>
      <c r="AP2281" s="4">
        <f>(U2281-T2281)/(1000-U2281)*AO2281</f>
        <v>0.004826365840847174</v>
      </c>
      <c r="AQ2281" s="4">
        <f>(P2281+273.15)</f>
        <v>298.0545257568359</v>
      </c>
      <c r="AR2281" s="4">
        <f>(O2281+273.15)</f>
        <v>294.820316696167</v>
      </c>
      <c r="AS2281" s="4">
        <f>(Y2281*AK2281+Z2281*AL2281)*AM2281</f>
        <v>320.1736647185608</v>
      </c>
      <c r="AT2281" s="4">
        <f>((AS2281+0.00000010773*(AR2281^4-AQ2281^4))-AP2281*44100)/(L2281*0.92*2*29.3+0.00000043092*AQ2281^3)</f>
        <v>0.8074242671770734</v>
      </c>
      <c r="AU2281" s="4">
        <f>0.61365*EXP(17.502*J2281/(240.97+J2281))</f>
        <v>3.161623537198936</v>
      </c>
      <c r="AV2281" s="4">
        <f>AU2281*1000/AA2281</f>
        <v>31.14751367402145</v>
      </c>
      <c r="AW2281" s="4">
        <f>(AV2281-U2281)</f>
        <v>10.55631189179488</v>
      </c>
      <c r="AX2281" s="4">
        <f>IF(D2281,P2281,(O2281+P2281)/2)</f>
        <v>23.28742122650146</v>
      </c>
      <c r="AY2281" s="4">
        <f>0.61365*EXP(17.502*AX2281/(240.97+AX2281))</f>
        <v>2.869149710757279</v>
      </c>
      <c r="AZ2281" s="4">
        <f>IF(AW2281&lt;&gt;0,(1000-(AV2281+U2281)/2)/AW2281*AP2281,0)</f>
        <v>0.4453743792884567</v>
      </c>
      <c r="BA2281" s="4">
        <f>U2281*AA2281/1000</f>
        <v>2.090106738381437</v>
      </c>
      <c r="BB2281" s="4">
        <f>(AY2281-BA2281)</f>
        <v>0.7790429723758421</v>
      </c>
      <c r="BC2281" s="4">
        <f>1/(1.6/F2281+1.37/N2281)</f>
        <v>0.2847788002998493</v>
      </c>
      <c r="BD2281" s="4">
        <f>G2281*AA2281*0.001</f>
        <v>80.68127130148731</v>
      </c>
      <c r="BE2281" s="4">
        <f>G2281/S2281</f>
        <v>0.8384251306974604</v>
      </c>
      <c r="BF2281" s="4">
        <f>(1-AP2281*AA2281/AU2281/F2281)*100</f>
        <v>70.66467466327886</v>
      </c>
      <c r="BG2281" s="4">
        <f>(S2281-E2281/(N2281/1.35))</f>
        <v>929.2926986153686</v>
      </c>
      <c r="BH2281" s="4">
        <f>E2281*BF2281/100/BG2281</f>
        <v>0.02997235834406769</v>
      </c>
    </row>
    <row r="2282" ht="16" customHeight="1">
      <c r="A2282" s="4">
        <v>2146</v>
      </c>
      <c r="B2282" t="s" s="2">
        <v>2343</v>
      </c>
      <c r="C2282" s="4">
        <v>12469.000029683113</v>
      </c>
      <c r="D2282" s="4">
        <v>0</v>
      </c>
      <c r="E2282" s="4">
        <f>(R2282-S2282*(1000-T2282)/(1000-U2282))*AO2282</f>
        <v>40.87748869906618</v>
      </c>
      <c r="F2282" s="4">
        <f>IF(AZ2282&lt;&gt;0,1/(1/AZ2282-1/N2282),0)</f>
        <v>0.5301725758549943</v>
      </c>
      <c r="G2282" s="4">
        <f>((BC2282-AP2282/2)*S2282-E2282)/(BC2282+AP2282/2)</f>
        <v>788.3037076990215</v>
      </c>
      <c r="H2282" s="4">
        <f>AP2282*1000</f>
        <v>4.83139547567053</v>
      </c>
      <c r="I2282" s="4">
        <f>(AU2282-BA2282)</f>
        <v>1.069285433128435</v>
      </c>
      <c r="J2282" s="4">
        <f>(P2282+AT2282*D2282)</f>
        <v>24.89726257324219</v>
      </c>
      <c r="K2282" s="4">
        <v>6</v>
      </c>
      <c r="L2282" s="4">
        <f>(K2282*AI2282+AJ2282)</f>
        <v>1.420000016689301</v>
      </c>
      <c r="M2282" s="4">
        <v>1</v>
      </c>
      <c r="N2282" s="4">
        <f>L2282*(M2282+1)*(M2282+1)/(M2282*M2282+1)</f>
        <v>2.840000033378601</v>
      </c>
      <c r="O2282" s="4">
        <v>21.67455101013184</v>
      </c>
      <c r="P2282" s="4">
        <v>24.89726257324219</v>
      </c>
      <c r="Q2282" s="4">
        <v>20.61824798583984</v>
      </c>
      <c r="R2282" s="4">
        <v>1000.648498535156</v>
      </c>
      <c r="S2282" s="4">
        <v>946.0513916015625</v>
      </c>
      <c r="T2282" s="4">
        <v>14.91530609130859</v>
      </c>
      <c r="U2282" s="4">
        <v>20.59971618652344</v>
      </c>
      <c r="V2282" s="4">
        <v>58.20243453979492</v>
      </c>
      <c r="W2282" s="4">
        <v>80.38033294677734</v>
      </c>
      <c r="X2282" s="4">
        <v>499.4576416015625</v>
      </c>
      <c r="Y2282" s="4">
        <v>2001.2421875</v>
      </c>
      <c r="Z2282" s="4">
        <v>240.5679931640625</v>
      </c>
      <c r="AA2282" s="4">
        <v>101.5047149658203</v>
      </c>
      <c r="AB2282" s="4">
        <v>12.34442806243896</v>
      </c>
      <c r="AC2282" s="4">
        <v>0.5042716860771179</v>
      </c>
      <c r="AD2282" s="4">
        <v>0.4753329157829285</v>
      </c>
      <c r="AE2282" s="4">
        <v>0.003291374770924449</v>
      </c>
      <c r="AF2282" s="4">
        <v>0.4051147997379303</v>
      </c>
      <c r="AG2282" s="4">
        <v>0.00517123332247138</v>
      </c>
      <c r="AH2282" s="4">
        <v>0.6666666865348816</v>
      </c>
      <c r="AI2282" s="4">
        <v>-0.2195652425289154</v>
      </c>
      <c r="AJ2282" s="4">
        <v>2.737391471862793</v>
      </c>
      <c r="AK2282" s="4">
        <v>1</v>
      </c>
      <c r="AL2282" s="4">
        <v>0</v>
      </c>
      <c r="AM2282" s="4">
        <v>0.1599999964237213</v>
      </c>
      <c r="AN2282" s="4">
        <v>111115</v>
      </c>
      <c r="AO2282" s="4">
        <f>X2282*0.000001/(K2282*0.0001)</f>
        <v>0.8324294026692707</v>
      </c>
      <c r="AP2282" s="4">
        <f>(U2282-T2282)/(1000-U2282)*AO2282</f>
        <v>0.00483139547567053</v>
      </c>
      <c r="AQ2282" s="4">
        <f>(P2282+273.15)</f>
        <v>298.0472625732422</v>
      </c>
      <c r="AR2282" s="4">
        <f>(O2282+273.15)</f>
        <v>294.8245510101318</v>
      </c>
      <c r="AS2282" s="4">
        <f>(Y2282*AK2282+Z2282*AL2282)*AM2282</f>
        <v>320.1987428430002</v>
      </c>
      <c r="AT2282" s="4">
        <f>((AS2282+0.00000010773*(AR2282^4-AQ2282^4))-AP2282*44100)/(L2282*0.92*2*29.3+0.00000043092*AQ2282^3)</f>
        <v>0.8066691054812279</v>
      </c>
      <c r="AU2282" s="4">
        <f>0.61365*EXP(17.502*J2282/(240.97+J2282))</f>
        <v>3.160253753018292</v>
      </c>
      <c r="AV2282" s="4">
        <f>AU2282*1000/AA2282</f>
        <v>31.13405868961303</v>
      </c>
      <c r="AW2282" s="4">
        <f>(AV2282-U2282)</f>
        <v>10.53434250308959</v>
      </c>
      <c r="AX2282" s="4">
        <f>IF(D2282,P2282,(O2282+P2282)/2)</f>
        <v>23.28590679168701</v>
      </c>
      <c r="AY2282" s="4">
        <f>0.61365*EXP(17.502*AX2282/(240.97+AX2282))</f>
        <v>2.868887299359346</v>
      </c>
      <c r="AZ2282" s="4">
        <f>IF(AW2282&lt;&gt;0,(1000-(AV2282+U2282)/2)/AW2282*AP2282,0)</f>
        <v>0.4467694411257497</v>
      </c>
      <c r="BA2282" s="4">
        <f>U2282*AA2282/1000</f>
        <v>2.090968319889857</v>
      </c>
      <c r="BB2282" s="4">
        <f>(AY2282-BA2282)</f>
        <v>0.7779189794694892</v>
      </c>
      <c r="BC2282" s="4">
        <f>1/(1.6/F2282+1.37/N2282)</f>
        <v>0.2856914616692119</v>
      </c>
      <c r="BD2282" s="4">
        <f>G2282*AA2282*0.001</f>
        <v>80.01654315648851</v>
      </c>
      <c r="BE2282" s="4">
        <f>G2282/S2282</f>
        <v>0.8332567497887284</v>
      </c>
      <c r="BF2282" s="4">
        <f>(1-AP2282*AA2282/AU2282/F2282)*100</f>
        <v>70.73021116713923</v>
      </c>
      <c r="BG2282" s="4">
        <f>(S2282-E2282/(N2282/1.35))</f>
        <v>926.6201912159452</v>
      </c>
      <c r="BH2282" s="4">
        <f>E2282*BF2282/100/BG2282</f>
        <v>0.03120235707224621</v>
      </c>
    </row>
    <row r="2283" ht="16" customHeight="1">
      <c r="A2283" s="4">
        <v>2147</v>
      </c>
      <c r="B2283" t="s" s="2">
        <v>2344</v>
      </c>
      <c r="C2283" s="4">
        <v>12474.000029571354</v>
      </c>
      <c r="D2283" s="4">
        <v>0</v>
      </c>
      <c r="E2283" s="4">
        <f>(R2283-S2283*(1000-T2283)/(1000-U2283))*AO2283</f>
        <v>41.50757970673853</v>
      </c>
      <c r="F2283" s="4">
        <f>IF(AZ2283&lt;&gt;0,1/(1/AZ2283-1/N2283),0)</f>
        <v>0.5312804906551183</v>
      </c>
      <c r="G2283" s="4">
        <f>((BC2283-AP2283/2)*S2283-E2283)/(BC2283+AP2283/2)</f>
        <v>785.4328846188644</v>
      </c>
      <c r="H2283" s="4">
        <f>AP2283*1000</f>
        <v>4.840221783426766</v>
      </c>
      <c r="I2283" s="4">
        <f>(AU2283-BA2283)</f>
        <v>1.069342293713436</v>
      </c>
      <c r="J2283" s="4">
        <f>(P2283+AT2283*D2283)</f>
        <v>24.90387153625488</v>
      </c>
      <c r="K2283" s="4">
        <v>6</v>
      </c>
      <c r="L2283" s="4">
        <f>(K2283*AI2283+AJ2283)</f>
        <v>1.420000016689301</v>
      </c>
      <c r="M2283" s="4">
        <v>1</v>
      </c>
      <c r="N2283" s="4">
        <f>L2283*(M2283+1)*(M2283+1)/(M2283*M2283+1)</f>
        <v>2.840000033378601</v>
      </c>
      <c r="O2283" s="4">
        <v>21.69281768798828</v>
      </c>
      <c r="P2283" s="4">
        <v>24.90387153625488</v>
      </c>
      <c r="Q2283" s="4">
        <v>20.69825744628906</v>
      </c>
      <c r="R2283" s="4">
        <v>1000.451843261719</v>
      </c>
      <c r="S2283" s="4">
        <v>945.0928344726562</v>
      </c>
      <c r="T2283" s="4">
        <v>14.916672706604</v>
      </c>
      <c r="U2283" s="4">
        <v>20.61145210266113</v>
      </c>
      <c r="V2283" s="4">
        <v>58.15199661254883</v>
      </c>
      <c r="W2283" s="4">
        <v>80.34532928466797</v>
      </c>
      <c r="X2283" s="4">
        <v>499.4530029296875</v>
      </c>
      <c r="Y2283" s="4">
        <v>2001.335327148438</v>
      </c>
      <c r="Z2283" s="4">
        <v>240.8966674804688</v>
      </c>
      <c r="AA2283" s="4">
        <v>101.5046310424805</v>
      </c>
      <c r="AB2283" s="4">
        <v>12.34442806243896</v>
      </c>
      <c r="AC2283" s="4">
        <v>0.5042716860771179</v>
      </c>
      <c r="AD2283" s="4">
        <v>0.4753329157829285</v>
      </c>
      <c r="AE2283" s="4">
        <v>0.003291374770924449</v>
      </c>
      <c r="AF2283" s="4">
        <v>0.4051147997379303</v>
      </c>
      <c r="AG2283" s="4">
        <v>0.00517123332247138</v>
      </c>
      <c r="AH2283" s="4">
        <v>0.6666666865348816</v>
      </c>
      <c r="AI2283" s="4">
        <v>-0.2195652425289154</v>
      </c>
      <c r="AJ2283" s="4">
        <v>2.737391471862793</v>
      </c>
      <c r="AK2283" s="4">
        <v>1</v>
      </c>
      <c r="AL2283" s="4">
        <v>0</v>
      </c>
      <c r="AM2283" s="4">
        <v>0.1599999964237213</v>
      </c>
      <c r="AN2283" s="4">
        <v>111115</v>
      </c>
      <c r="AO2283" s="4">
        <f>X2283*0.000001/(K2283*0.0001)</f>
        <v>0.8324216715494791</v>
      </c>
      <c r="AP2283" s="4">
        <f>(U2283-T2283)/(1000-U2283)*AO2283</f>
        <v>0.004840221783426766</v>
      </c>
      <c r="AQ2283" s="4">
        <f>(P2283+273.15)</f>
        <v>298.0538715362549</v>
      </c>
      <c r="AR2283" s="4">
        <f>(O2283+273.15)</f>
        <v>294.8428176879883</v>
      </c>
      <c r="AS2283" s="4">
        <f>(Y2283*AK2283+Z2283*AL2283)*AM2283</f>
        <v>320.2136451864171</v>
      </c>
      <c r="AT2283" s="4">
        <f>((AS2283+0.00000010773*(AR2283^4-AQ2283^4))-AP2283*44100)/(L2283*0.92*2*29.3+0.00000043092*AQ2283^3)</f>
        <v>0.8038427843049604</v>
      </c>
      <c r="AU2283" s="4">
        <f>0.61365*EXP(17.502*J2283/(240.97+J2283))</f>
        <v>3.161500134643813</v>
      </c>
      <c r="AV2283" s="4">
        <f>AU2283*1000/AA2283</f>
        <v>31.14636349272281</v>
      </c>
      <c r="AW2283" s="4">
        <f>(AV2283-U2283)</f>
        <v>10.53491139006168</v>
      </c>
      <c r="AX2283" s="4">
        <f>IF(D2283,P2283,(O2283+P2283)/2)</f>
        <v>23.29834461212158</v>
      </c>
      <c r="AY2283" s="4">
        <f>0.61365*EXP(17.502*AX2283/(240.97+AX2283))</f>
        <v>2.871043065763091</v>
      </c>
      <c r="AZ2283" s="4">
        <f>IF(AW2283&lt;&gt;0,(1000-(AV2283+U2283)/2)/AW2283*AP2283,0)</f>
        <v>0.4475559362199324</v>
      </c>
      <c r="BA2283" s="4">
        <f>U2283*AA2283/1000</f>
        <v>2.092157840930377</v>
      </c>
      <c r="BB2283" s="4">
        <f>(AY2283-BA2283)</f>
        <v>0.7788852248327141</v>
      </c>
      <c r="BC2283" s="4">
        <f>1/(1.6/F2283+1.37/N2283)</f>
        <v>0.2862060516099854</v>
      </c>
      <c r="BD2283" s="4">
        <f>G2283*AA2283*0.001</f>
        <v>79.72507516186896</v>
      </c>
      <c r="BE2283" s="4">
        <f>G2283/S2283</f>
        <v>0.8310642679426523</v>
      </c>
      <c r="BF2283" s="4">
        <f>(1-AP2283*AA2283/AU2283/F2283)*100</f>
        <v>70.74944937482337</v>
      </c>
      <c r="BG2283" s="4">
        <f>(S2283-E2283/(N2283/1.35))</f>
        <v>925.3621189988839</v>
      </c>
      <c r="BH2283" s="4">
        <f>E2283*BF2283/100/BG2283</f>
        <v>0.03173501863584374</v>
      </c>
    </row>
    <row r="2284" ht="16" customHeight="1">
      <c r="A2284" s="4">
        <v>2148</v>
      </c>
      <c r="B2284" t="s" s="2">
        <v>2345</v>
      </c>
      <c r="C2284" s="4">
        <v>12479.500029448420</v>
      </c>
      <c r="D2284" s="4">
        <v>0</v>
      </c>
      <c r="E2284" s="4">
        <f>(R2284-S2284*(1000-T2284)/(1000-U2284))*AO2284</f>
        <v>41.89195265506223</v>
      </c>
      <c r="F2284" s="4">
        <f>IF(AZ2284&lt;&gt;0,1/(1/AZ2284-1/N2284),0)</f>
        <v>0.5345410913859358</v>
      </c>
      <c r="G2284" s="4">
        <f>((BC2284-AP2284/2)*S2284-E2284)/(BC2284+AP2284/2)</f>
        <v>784.2832210943127</v>
      </c>
      <c r="H2284" s="4">
        <f>AP2284*1000</f>
        <v>4.847616026643562</v>
      </c>
      <c r="I2284" s="4">
        <f>(AU2284-BA2284)</f>
        <v>1.065488744533365</v>
      </c>
      <c r="J2284" s="4">
        <f>(P2284+AT2284*D2284)</f>
        <v>24.88900184631348</v>
      </c>
      <c r="K2284" s="4">
        <v>6</v>
      </c>
      <c r="L2284" s="4">
        <f>(K2284*AI2284+AJ2284)</f>
        <v>1.420000016689301</v>
      </c>
      <c r="M2284" s="4">
        <v>1</v>
      </c>
      <c r="N2284" s="4">
        <f>L2284*(M2284+1)*(M2284+1)/(M2284*M2284+1)</f>
        <v>2.840000033378601</v>
      </c>
      <c r="O2284" s="4">
        <v>21.72842979431152</v>
      </c>
      <c r="P2284" s="4">
        <v>24.88900184631348</v>
      </c>
      <c r="Q2284" s="4">
        <v>20.78343772888184</v>
      </c>
      <c r="R2284" s="4">
        <v>1000.271789550781</v>
      </c>
      <c r="S2284" s="4">
        <v>944.446777343750</v>
      </c>
      <c r="T2284" s="4">
        <v>14.91828918457031</v>
      </c>
      <c r="U2284" s="4">
        <v>20.62166976928711</v>
      </c>
      <c r="V2284" s="4">
        <v>58.04315185546875</v>
      </c>
      <c r="W2284" s="4">
        <v>80.22695159912109</v>
      </c>
      <c r="X2284" s="4">
        <v>499.4564208984375</v>
      </c>
      <c r="Y2284" s="4">
        <v>2001.264770507812</v>
      </c>
      <c r="Z2284" s="4">
        <v>241.4261016845703</v>
      </c>
      <c r="AA2284" s="4">
        <v>101.5052490234375</v>
      </c>
      <c r="AB2284" s="4">
        <v>12.34442806243896</v>
      </c>
      <c r="AC2284" s="4">
        <v>0.5042716860771179</v>
      </c>
      <c r="AD2284" s="4">
        <v>0.4753329157829285</v>
      </c>
      <c r="AE2284" s="4">
        <v>0.003291374770924449</v>
      </c>
      <c r="AF2284" s="4">
        <v>0.4051147997379303</v>
      </c>
      <c r="AG2284" s="4">
        <v>0.00517123332247138</v>
      </c>
      <c r="AH2284" s="4">
        <v>0.6666666865348816</v>
      </c>
      <c r="AI2284" s="4">
        <v>-0.2195652425289154</v>
      </c>
      <c r="AJ2284" s="4">
        <v>2.737391471862793</v>
      </c>
      <c r="AK2284" s="4">
        <v>1</v>
      </c>
      <c r="AL2284" s="4">
        <v>0</v>
      </c>
      <c r="AM2284" s="4">
        <v>0.1599999964237213</v>
      </c>
      <c r="AN2284" s="4">
        <v>111115</v>
      </c>
      <c r="AO2284" s="4">
        <f>X2284*0.000001/(K2284*0.0001)</f>
        <v>0.8324273681640623</v>
      </c>
      <c r="AP2284" s="4">
        <f>(U2284-T2284)/(1000-U2284)*AO2284</f>
        <v>0.004847616026643561</v>
      </c>
      <c r="AQ2284" s="4">
        <f>(P2284+273.15)</f>
        <v>298.0390018463135</v>
      </c>
      <c r="AR2284" s="4">
        <f>(O2284+273.15)</f>
        <v>294.8784297943115</v>
      </c>
      <c r="AS2284" s="4">
        <f>(Y2284*AK2284+Z2284*AL2284)*AM2284</f>
        <v>320.2023561241695</v>
      </c>
      <c r="AT2284" s="4">
        <f>((AS2284+0.00000010773*(AR2284^4-AQ2284^4))-AP2284*44100)/(L2284*0.92*2*29.3+0.00000043092*AQ2284^3)</f>
        <v>0.8064240386818209</v>
      </c>
      <c r="AU2284" s="4">
        <f>0.61365*EXP(17.502*J2284/(240.97+J2284))</f>
        <v>3.158696469743946</v>
      </c>
      <c r="AV2284" s="4">
        <f>AU2284*1000/AA2284</f>
        <v>31.11855298256157</v>
      </c>
      <c r="AW2284" s="4">
        <f>(AV2284-U2284)</f>
        <v>10.49688321327446</v>
      </c>
      <c r="AX2284" s="4">
        <f>IF(D2284,P2284,(O2284+P2284)/2)</f>
        <v>23.3087158203125</v>
      </c>
      <c r="AY2284" s="4">
        <f>0.61365*EXP(17.502*AX2284/(240.97+AX2284))</f>
        <v>2.872841722910255</v>
      </c>
      <c r="AZ2284" s="4">
        <f>IF(AW2284&lt;&gt;0,(1000-(AV2284+U2284)/2)/AW2284*AP2284,0)</f>
        <v>0.4498676001419952</v>
      </c>
      <c r="BA2284" s="4">
        <f>U2284*AA2284/1000</f>
        <v>2.093207725210581</v>
      </c>
      <c r="BB2284" s="4">
        <f>(AY2284-BA2284)</f>
        <v>0.779633997699674</v>
      </c>
      <c r="BC2284" s="4">
        <f>1/(1.6/F2284+1.37/N2284)</f>
        <v>0.2877187754646151</v>
      </c>
      <c r="BD2284" s="4">
        <f>G2284*AA2284*0.001</f>
        <v>79.6088636620819</v>
      </c>
      <c r="BE2284" s="4">
        <f>G2284/S2284</f>
        <v>0.8304154769844245</v>
      </c>
      <c r="BF2284" s="4">
        <f>(1-AP2284*AA2284/AU2284/F2284)*100</f>
        <v>70.85743843825409</v>
      </c>
      <c r="BG2284" s="4">
        <f>(S2284-E2284/(N2284/1.35))</f>
        <v>924.5333493790839</v>
      </c>
      <c r="BH2284" s="4">
        <f>E2284*BF2284/100/BG2284</f>
        <v>0.03210653740406307</v>
      </c>
    </row>
    <row r="2285" ht="16" customHeight="1">
      <c r="A2285" s="4">
        <v>2149</v>
      </c>
      <c r="B2285" t="s" s="2">
        <v>2346</v>
      </c>
      <c r="C2285" s="4">
        <v>12484.500029336661</v>
      </c>
      <c r="D2285" s="4">
        <v>0</v>
      </c>
      <c r="E2285" s="4">
        <f>(R2285-S2285*(1000-T2285)/(1000-U2285))*AO2285</f>
        <v>42.21858027485303</v>
      </c>
      <c r="F2285" s="4">
        <f>IF(AZ2285&lt;&gt;0,1/(1/AZ2285-1/N2285),0)</f>
        <v>0.5351692606510828</v>
      </c>
      <c r="G2285" s="4">
        <f>((BC2285-AP2285/2)*S2285-E2285)/(BC2285+AP2285/2)</f>
        <v>782.9421021539292</v>
      </c>
      <c r="H2285" s="4">
        <f>AP2285*1000</f>
        <v>4.85099650654629</v>
      </c>
      <c r="I2285" s="4">
        <f>(AU2285-BA2285)</f>
        <v>1.065174154235087</v>
      </c>
      <c r="J2285" s="4">
        <f>(P2285+AT2285*D2285)</f>
        <v>24.88941192626953</v>
      </c>
      <c r="K2285" s="4">
        <v>6</v>
      </c>
      <c r="L2285" s="4">
        <f>(K2285*AI2285+AJ2285)</f>
        <v>1.420000016689301</v>
      </c>
      <c r="M2285" s="4">
        <v>1</v>
      </c>
      <c r="N2285" s="4">
        <f>L2285*(M2285+1)*(M2285+1)/(M2285*M2285+1)</f>
        <v>2.840000033378601</v>
      </c>
      <c r="O2285" s="4">
        <v>21.76215362548828</v>
      </c>
      <c r="P2285" s="4">
        <v>24.88941192626953</v>
      </c>
      <c r="Q2285" s="4">
        <v>20.80666351318359</v>
      </c>
      <c r="R2285" s="4">
        <v>1000.291503906250</v>
      </c>
      <c r="S2285" s="4">
        <v>944.0735473632812</v>
      </c>
      <c r="T2285" s="4">
        <v>14.9183406829834</v>
      </c>
      <c r="U2285" s="4">
        <v>20.62556457519531</v>
      </c>
      <c r="V2285" s="4">
        <v>57.92536544799805</v>
      </c>
      <c r="W2285" s="4">
        <v>80.08273315429688</v>
      </c>
      <c r="X2285" s="4">
        <v>499.4661560058594</v>
      </c>
      <c r="Y2285" s="4">
        <v>2000.956665039062</v>
      </c>
      <c r="Z2285" s="4">
        <v>242.0003204345703</v>
      </c>
      <c r="AA2285" s="4">
        <v>101.5050811767578</v>
      </c>
      <c r="AB2285" s="4">
        <v>12.34442806243896</v>
      </c>
      <c r="AC2285" s="4">
        <v>0.5042716860771179</v>
      </c>
      <c r="AD2285" s="4">
        <v>0.4753329157829285</v>
      </c>
      <c r="AE2285" s="4">
        <v>0.003291374770924449</v>
      </c>
      <c r="AF2285" s="4">
        <v>0.4051147997379303</v>
      </c>
      <c r="AG2285" s="4">
        <v>0.00517123332247138</v>
      </c>
      <c r="AH2285" s="4">
        <v>0.6666666865348816</v>
      </c>
      <c r="AI2285" s="4">
        <v>-0.2195652425289154</v>
      </c>
      <c r="AJ2285" s="4">
        <v>2.737391471862793</v>
      </c>
      <c r="AK2285" s="4">
        <v>1</v>
      </c>
      <c r="AL2285" s="4">
        <v>0</v>
      </c>
      <c r="AM2285" s="4">
        <v>0.1599999964237213</v>
      </c>
      <c r="AN2285" s="4">
        <v>111115</v>
      </c>
      <c r="AO2285" s="4">
        <f>X2285*0.000001/(K2285*0.0001)</f>
        <v>0.8324435933430988</v>
      </c>
      <c r="AP2285" s="4">
        <f>(U2285-T2285)/(1000-U2285)*AO2285</f>
        <v>0.00485099650654629</v>
      </c>
      <c r="AQ2285" s="4">
        <f>(P2285+273.15)</f>
        <v>298.0394119262695</v>
      </c>
      <c r="AR2285" s="4">
        <f>(O2285+273.15)</f>
        <v>294.9121536254883</v>
      </c>
      <c r="AS2285" s="4">
        <f>(Y2285*AK2285+Z2285*AL2285)*AM2285</f>
        <v>320.1530592502713</v>
      </c>
      <c r="AT2285" s="4">
        <f>((AS2285+0.00000010773*(AR2285^4-AQ2285^4))-AP2285*44100)/(L2285*0.92*2*29.3+0.00000043092*AQ2285^3)</f>
        <v>0.8083519864403843</v>
      </c>
      <c r="AU2285" s="4">
        <f>0.61365*EXP(17.502*J2285/(240.97+J2285))</f>
        <v>3.158773760756748</v>
      </c>
      <c r="AV2285" s="4">
        <f>AU2285*1000/AA2285</f>
        <v>31.1193658892421</v>
      </c>
      <c r="AW2285" s="4">
        <f>(AV2285-U2285)</f>
        <v>10.49380131404679</v>
      </c>
      <c r="AX2285" s="4">
        <f>IF(D2285,P2285,(O2285+P2285)/2)</f>
        <v>23.32578277587891</v>
      </c>
      <c r="AY2285" s="4">
        <f>0.61365*EXP(17.502*AX2285/(240.97+AX2285))</f>
        <v>2.875803755182435</v>
      </c>
      <c r="AZ2285" s="4">
        <f>IF(AW2285&lt;&gt;0,(1000-(AV2285+U2285)/2)/AW2285*AP2285,0)</f>
        <v>0.4503124393791992</v>
      </c>
      <c r="BA2285" s="4">
        <f>U2285*AA2285/1000</f>
        <v>2.093599606521661</v>
      </c>
      <c r="BB2285" s="4">
        <f>(AY2285-BA2285)</f>
        <v>0.7822041486607745</v>
      </c>
      <c r="BC2285" s="4">
        <f>1/(1.6/F2285+1.37/N2285)</f>
        <v>0.2880099142401221</v>
      </c>
      <c r="BD2285" s="4">
        <f>G2285*AA2285*0.001</f>
        <v>79.472601635836</v>
      </c>
      <c r="BE2285" s="4">
        <f>G2285/S2285</f>
        <v>0.8293232072232309</v>
      </c>
      <c r="BF2285" s="4">
        <f>(1-AP2285*AA2285/AU2285/F2285)*100</f>
        <v>70.87210752560819</v>
      </c>
      <c r="BG2285" s="4">
        <f>(S2285-E2285/(N2285/1.35))</f>
        <v>924.0048562713141</v>
      </c>
      <c r="BH2285" s="4">
        <f>E2285*BF2285/100/BG2285</f>
        <v>0.03238207830305313</v>
      </c>
    </row>
    <row r="2286" ht="16" customHeight="1">
      <c r="A2286" s="4">
        <v>2150</v>
      </c>
      <c r="B2286" t="s" s="2">
        <v>2347</v>
      </c>
      <c r="C2286" s="4">
        <v>12489.5000292249</v>
      </c>
      <c r="D2286" s="4">
        <v>0</v>
      </c>
      <c r="E2286" s="4">
        <f>(R2286-S2286*(1000-T2286)/(1000-U2286))*AO2286</f>
        <v>42.36367823750106</v>
      </c>
      <c r="F2286" s="4">
        <f>IF(AZ2286&lt;&gt;0,1/(1/AZ2286-1/N2286),0)</f>
        <v>0.5364214437224131</v>
      </c>
      <c r="G2286" s="4">
        <f>((BC2286-AP2286/2)*S2286-E2286)/(BC2286+AP2286/2)</f>
        <v>782.5224917082143</v>
      </c>
      <c r="H2286" s="4">
        <f>AP2286*1000</f>
        <v>4.852380276306312</v>
      </c>
      <c r="I2286" s="4">
        <f>(AU2286-BA2286)</f>
        <v>1.0633933833262</v>
      </c>
      <c r="J2286" s="4">
        <f>(P2286+AT2286*D2286)</f>
        <v>24.88133430480957</v>
      </c>
      <c r="K2286" s="4">
        <v>6</v>
      </c>
      <c r="L2286" s="4">
        <f>(K2286*AI2286+AJ2286)</f>
        <v>1.420000016689301</v>
      </c>
      <c r="M2286" s="4">
        <v>1</v>
      </c>
      <c r="N2286" s="4">
        <f>L2286*(M2286+1)*(M2286+1)/(M2286*M2286+1)</f>
        <v>2.840000033378601</v>
      </c>
      <c r="O2286" s="4">
        <v>21.78410911560059</v>
      </c>
      <c r="P2286" s="4">
        <v>24.88133430480957</v>
      </c>
      <c r="Q2286" s="4">
        <v>20.78860282897949</v>
      </c>
      <c r="R2286" s="4">
        <v>1000.223022460938</v>
      </c>
      <c r="S2286" s="4">
        <v>943.8314208984375</v>
      </c>
      <c r="T2286" s="4">
        <v>14.91933155059814</v>
      </c>
      <c r="U2286" s="4">
        <v>20.62808609008789</v>
      </c>
      <c r="V2286" s="4">
        <v>57.84487915039062</v>
      </c>
      <c r="W2286" s="4">
        <v>79.97634887695312</v>
      </c>
      <c r="X2286" s="4">
        <v>499.473388671875</v>
      </c>
      <c r="Y2286" s="4">
        <v>2000.662963867188</v>
      </c>
      <c r="Z2286" s="4">
        <v>242.5194549560547</v>
      </c>
      <c r="AA2286" s="4">
        <v>101.5052108764648</v>
      </c>
      <c r="AB2286" s="4">
        <v>12.34442806243896</v>
      </c>
      <c r="AC2286" s="4">
        <v>0.5042716860771179</v>
      </c>
      <c r="AD2286" s="4">
        <v>0.4753329157829285</v>
      </c>
      <c r="AE2286" s="4">
        <v>0.003291374770924449</v>
      </c>
      <c r="AF2286" s="4">
        <v>0.4051147997379303</v>
      </c>
      <c r="AG2286" s="4">
        <v>0.00517123332247138</v>
      </c>
      <c r="AH2286" s="4">
        <v>0.6666666865348816</v>
      </c>
      <c r="AI2286" s="4">
        <v>-0.2195652425289154</v>
      </c>
      <c r="AJ2286" s="4">
        <v>2.737391471862793</v>
      </c>
      <c r="AK2286" s="4">
        <v>1</v>
      </c>
      <c r="AL2286" s="4">
        <v>0</v>
      </c>
      <c r="AM2286" s="4">
        <v>0.1599999964237213</v>
      </c>
      <c r="AN2286" s="4">
        <v>111115</v>
      </c>
      <c r="AO2286" s="4">
        <f>X2286*0.000001/(K2286*0.0001)</f>
        <v>0.8324556477864583</v>
      </c>
      <c r="AP2286" s="4">
        <f>(U2286-T2286)/(1000-U2286)*AO2286</f>
        <v>0.004852380276306312</v>
      </c>
      <c r="AQ2286" s="4">
        <f>(P2286+273.15)</f>
        <v>298.0313343048095</v>
      </c>
      <c r="AR2286" s="4">
        <f>(O2286+273.15)</f>
        <v>294.9341091156006</v>
      </c>
      <c r="AS2286" s="4">
        <f>(Y2286*AK2286+Z2286*AL2286)*AM2286</f>
        <v>320.1060670638217</v>
      </c>
      <c r="AT2286" s="4">
        <f>((AS2286+0.00000010773*(AR2286^4-AQ2286^4))-AP2286*44100)/(L2286*0.92*2*29.3+0.00000043092*AQ2286^3)</f>
        <v>0.8109392180025491</v>
      </c>
      <c r="AU2286" s="4">
        <f>0.61365*EXP(17.502*J2286/(240.97+J2286))</f>
        <v>3.157251611878442</v>
      </c>
      <c r="AV2286" s="4">
        <f>AU2286*1000/AA2286</f>
        <v>31.104330355226</v>
      </c>
      <c r="AW2286" s="4">
        <f>(AV2286-U2286)</f>
        <v>10.47624426513811</v>
      </c>
      <c r="AX2286" s="4">
        <f>IF(D2286,P2286,(O2286+P2286)/2)</f>
        <v>23.33272171020508</v>
      </c>
      <c r="AY2286" s="4">
        <f>0.61365*EXP(17.502*AX2286/(240.97+AX2286))</f>
        <v>2.877008796080523</v>
      </c>
      <c r="AZ2286" s="4">
        <f>IF(AW2286&lt;&gt;0,(1000-(AV2286+U2286)/2)/AW2286*AP2286,0)</f>
        <v>0.4511986813283361</v>
      </c>
      <c r="BA2286" s="4">
        <f>U2286*AA2286/1000</f>
        <v>2.093858228552242</v>
      </c>
      <c r="BB2286" s="4">
        <f>(AY2286-BA2286)</f>
        <v>0.7831505675282808</v>
      </c>
      <c r="BC2286" s="4">
        <f>1/(1.6/F2286+1.37/N2286)</f>
        <v>0.2885899826433842</v>
      </c>
      <c r="BD2286" s="4">
        <f>G2286*AA2286*0.001</f>
        <v>79.43011053641901</v>
      </c>
      <c r="BE2286" s="4">
        <f>G2286/S2286</f>
        <v>0.8290913762579841</v>
      </c>
      <c r="BF2286" s="4">
        <f>(1-AP2286*AA2286/AU2286/F2286)*100</f>
        <v>70.91776079590093</v>
      </c>
      <c r="BG2286" s="4">
        <f>(S2286-E2286/(N2286/1.35))</f>
        <v>923.6937571841912</v>
      </c>
      <c r="BH2286" s="4">
        <f>E2286*BF2286/100/BG2286</f>
        <v>0.03252525175486844</v>
      </c>
    </row>
    <row r="2287" ht="29" customHeight="1">
      <c r="A2287" t="s" s="2">
        <v>9</v>
      </c>
      <c r="B2287" t="s" s="5">
        <v>2348</v>
      </c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3"/>
      <c r="AJ2287" s="3"/>
      <c r="AK2287" s="3"/>
      <c r="AL2287" s="3"/>
      <c r="AM2287" s="3"/>
      <c r="AN2287" s="3"/>
      <c r="AO2287" s="3"/>
      <c r="AP2287" s="3"/>
      <c r="AQ2287" s="3"/>
      <c r="AR2287" s="3"/>
      <c r="AS2287" s="3"/>
      <c r="AT2287" s="3"/>
      <c r="AU2287" s="3"/>
      <c r="AV2287" s="3"/>
      <c r="AW2287" s="3"/>
      <c r="AX2287" s="3"/>
      <c r="AY2287" s="3"/>
      <c r="AZ2287" s="3"/>
      <c r="BA2287" s="3"/>
      <c r="BB2287" s="3"/>
      <c r="BC2287" s="3"/>
      <c r="BD2287" s="3"/>
      <c r="BE2287" s="3"/>
      <c r="BF2287" s="3"/>
      <c r="BG2287" s="3"/>
      <c r="BH2287" s="3"/>
    </row>
    <row r="2288" ht="16" customHeight="1">
      <c r="A2288" s="4">
        <v>2151</v>
      </c>
      <c r="B2288" t="s" s="2">
        <v>2349</v>
      </c>
      <c r="C2288" s="4">
        <v>12515.000032566488</v>
      </c>
      <c r="D2288" s="4">
        <v>0</v>
      </c>
      <c r="E2288" s="4">
        <f>(R2288-S2288*(1000-T2288)/(1000-U2288))*AO2288</f>
        <v>41.92745534246724</v>
      </c>
      <c r="F2288" s="4">
        <f>IF(AZ2288&lt;&gt;0,1/(1/AZ2288-1/N2288),0)</f>
        <v>0.5256286781653069</v>
      </c>
      <c r="G2288" s="4">
        <f>((BC2288-AP2288/2)*S2288-E2288)/(BC2288+AP2288/2)</f>
        <v>781.2206921810691</v>
      </c>
      <c r="H2288" s="4">
        <f>AP2288*1000</f>
        <v>4.774689680204153</v>
      </c>
      <c r="I2288" s="4">
        <f>(AU2288-BA2288)</f>
        <v>1.064430789938361</v>
      </c>
      <c r="J2288" s="4">
        <f>(P2288+AT2288*D2288)</f>
        <v>24.88848876953125</v>
      </c>
      <c r="K2288" s="4">
        <v>6</v>
      </c>
      <c r="L2288" s="4">
        <f>(K2288*AI2288+AJ2288)</f>
        <v>1.420000016689301</v>
      </c>
      <c r="M2288" s="4">
        <v>1</v>
      </c>
      <c r="N2288" s="4">
        <f>L2288*(M2288+1)*(M2288+1)/(M2288*M2288+1)</f>
        <v>2.840000033378601</v>
      </c>
      <c r="O2288" s="4">
        <v>21.79459190368652</v>
      </c>
      <c r="P2288" s="4">
        <v>24.88848876953125</v>
      </c>
      <c r="Q2288" s="4">
        <v>20.77165031433105</v>
      </c>
      <c r="R2288" s="4">
        <v>999.3712768554688</v>
      </c>
      <c r="S2288" s="4">
        <v>943.5929565429688</v>
      </c>
      <c r="T2288" s="4">
        <v>15.01378536224365</v>
      </c>
      <c r="U2288" s="4">
        <v>20.63113975524902</v>
      </c>
      <c r="V2288" s="4">
        <v>58.54388809204102</v>
      </c>
      <c r="W2288" s="4">
        <v>79.93633270263672</v>
      </c>
      <c r="X2288" s="4">
        <v>499.4716796875</v>
      </c>
      <c r="Y2288" s="4">
        <v>2000.594360351562</v>
      </c>
      <c r="Z2288" s="4">
        <v>243.3800506591797</v>
      </c>
      <c r="AA2288" s="4">
        <v>101.5052490234375</v>
      </c>
      <c r="AB2288" s="4">
        <v>12.7815465927124</v>
      </c>
      <c r="AC2288" s="4">
        <v>0.4553371369838715</v>
      </c>
      <c r="AD2288" s="4">
        <v>0.1022561937570572</v>
      </c>
      <c r="AE2288" s="4">
        <v>0.000894650409463793</v>
      </c>
      <c r="AF2288" s="4">
        <v>0.1100961863994598</v>
      </c>
      <c r="AG2288" s="4">
        <v>0.003407171228900552</v>
      </c>
      <c r="AH2288" s="4">
        <v>0.6666666865348816</v>
      </c>
      <c r="AI2288" s="4">
        <v>-0.2195652425289154</v>
      </c>
      <c r="AJ2288" s="4">
        <v>2.737391471862793</v>
      </c>
      <c r="AK2288" s="4">
        <v>1</v>
      </c>
      <c r="AL2288" s="4">
        <v>0</v>
      </c>
      <c r="AM2288" s="4">
        <v>0.1599999964237213</v>
      </c>
      <c r="AN2288" s="4">
        <v>111115</v>
      </c>
      <c r="AO2288" s="4">
        <f>X2288*0.000001/(K2288*0.0001)</f>
        <v>0.8324527994791666</v>
      </c>
      <c r="AP2288" s="4">
        <f>(U2288-T2288)/(1000-U2288)*AO2288</f>
        <v>0.004774689680204153</v>
      </c>
      <c r="AQ2288" s="4">
        <f>(P2288+273.15)</f>
        <v>298.0384887695312</v>
      </c>
      <c r="AR2288" s="4">
        <f>(O2288+273.15)</f>
        <v>294.9445919036865</v>
      </c>
      <c r="AS2288" s="4">
        <f>(Y2288*AK2288+Z2288*AL2288)*AM2288</f>
        <v>320.095090501567</v>
      </c>
      <c r="AT2288" s="4">
        <f>((AS2288+0.00000010773*(AR2288^4-AQ2288^4))-AP2288*44100)/(L2288*0.92*2*29.3+0.00000043092*AQ2288^3)</f>
        <v>0.8501464692651997</v>
      </c>
      <c r="AU2288" s="4">
        <f>0.61365*EXP(17.502*J2288/(240.97+J2288))</f>
        <v>3.158599768432254</v>
      </c>
      <c r="AV2288" s="4">
        <f>AU2288*1000/AA2288</f>
        <v>31.11760030954592</v>
      </c>
      <c r="AW2288" s="4">
        <f>(AV2288-U2288)</f>
        <v>10.48646055429689</v>
      </c>
      <c r="AX2288" s="4">
        <f>IF(D2288,P2288,(O2288+P2288)/2)</f>
        <v>23.34154033660889</v>
      </c>
      <c r="AY2288" s="4">
        <f>0.61365*EXP(17.502*AX2288/(240.97+AX2288))</f>
        <v>2.878540908536434</v>
      </c>
      <c r="AZ2288" s="4">
        <f>IF(AW2288&lt;&gt;0,(1000-(AV2288+U2288)/2)/AW2288*AP2288,0)</f>
        <v>0.4435383672637612</v>
      </c>
      <c r="BA2288" s="4">
        <f>U2288*AA2288/1000</f>
        <v>2.094168978493894</v>
      </c>
      <c r="BB2288" s="4">
        <f>(AY2288-BA2288)</f>
        <v>0.78437193004254</v>
      </c>
      <c r="BC2288" s="4">
        <f>1/(1.6/F2288+1.37/N2288)</f>
        <v>0.283577866502246</v>
      </c>
      <c r="BD2288" s="4">
        <f>G2288*AA2288*0.001</f>
        <v>79.29800090210163</v>
      </c>
      <c r="BE2288" s="4">
        <f>G2288/S2288</f>
        <v>0.8279212840282518</v>
      </c>
      <c r="BF2288" s="4">
        <f>(1-AP2288*AA2288/AU2288/F2288)*100</f>
        <v>70.80825877555519</v>
      </c>
      <c r="BG2288" s="4">
        <f>(S2288-E2288/(N2288/1.35))</f>
        <v>923.6626523010374</v>
      </c>
      <c r="BH2288" s="4">
        <f>E2288*BF2288/100/BG2288</f>
        <v>0.03214171429681633</v>
      </c>
    </row>
    <row r="2289" ht="16" customHeight="1">
      <c r="A2289" s="4">
        <v>2152</v>
      </c>
      <c r="B2289" t="s" s="2">
        <v>2350</v>
      </c>
      <c r="C2289" s="4">
        <v>12520.000032454729</v>
      </c>
      <c r="D2289" s="4">
        <v>0</v>
      </c>
      <c r="E2289" s="4">
        <f>(R2289-S2289*(1000-T2289)/(1000-U2289))*AO2289</f>
        <v>41.24350637101614</v>
      </c>
      <c r="F2289" s="4">
        <f>IF(AZ2289&lt;&gt;0,1/(1/AZ2289-1/N2289),0)</f>
        <v>0.4978379985062397</v>
      </c>
      <c r="G2289" s="4">
        <f>((BC2289-AP2289/2)*S2289-E2289)/(BC2289+AP2289/2)</f>
        <v>776.0769541353077</v>
      </c>
      <c r="H2289" s="4">
        <f>AP2289*1000</f>
        <v>4.567798831129241</v>
      </c>
      <c r="I2289" s="4">
        <f>(AU2289-BA2289)</f>
        <v>1.066278264855586</v>
      </c>
      <c r="J2289" s="4">
        <f>(P2289+AT2289*D2289)</f>
        <v>24.89427375793457</v>
      </c>
      <c r="K2289" s="4">
        <v>6</v>
      </c>
      <c r="L2289" s="4">
        <f>(K2289*AI2289+AJ2289)</f>
        <v>1.420000016689301</v>
      </c>
      <c r="M2289" s="4">
        <v>1</v>
      </c>
      <c r="N2289" s="4">
        <f>L2289*(M2289+1)*(M2289+1)/(M2289*M2289+1)</f>
        <v>2.840000033378601</v>
      </c>
      <c r="O2289" s="4">
        <v>21.80530548095703</v>
      </c>
      <c r="P2289" s="4">
        <v>24.89427375793457</v>
      </c>
      <c r="Q2289" s="4">
        <v>20.7667350769043</v>
      </c>
      <c r="R2289" s="4">
        <v>997.7523193359375</v>
      </c>
      <c r="S2289" s="4">
        <v>943.0376586914062</v>
      </c>
      <c r="T2289" s="4">
        <v>15.25004005432129</v>
      </c>
      <c r="U2289" s="4">
        <v>20.62359046936035</v>
      </c>
      <c r="V2289" s="4">
        <v>59.43210220336914</v>
      </c>
      <c r="W2289" s="4">
        <v>79.85208129882812</v>
      </c>
      <c r="X2289" s="4">
        <v>499.5126953125</v>
      </c>
      <c r="Y2289" s="4">
        <v>2000.788696289062</v>
      </c>
      <c r="Z2289" s="4">
        <v>246.3372344970703</v>
      </c>
      <c r="AA2289" s="4">
        <v>101.5056991577148</v>
      </c>
      <c r="AB2289" s="4">
        <v>12.7815465927124</v>
      </c>
      <c r="AC2289" s="4">
        <v>0.4553371369838715</v>
      </c>
      <c r="AD2289" s="4">
        <v>0.1022561937570572</v>
      </c>
      <c r="AE2289" s="4">
        <v>0.000894650409463793</v>
      </c>
      <c r="AF2289" s="4">
        <v>0.1100961863994598</v>
      </c>
      <c r="AG2289" s="4">
        <v>0.003407171228900552</v>
      </c>
      <c r="AH2289" s="4">
        <v>0.6666666865348816</v>
      </c>
      <c r="AI2289" s="4">
        <v>-0.2195652425289154</v>
      </c>
      <c r="AJ2289" s="4">
        <v>2.737391471862793</v>
      </c>
      <c r="AK2289" s="4">
        <v>1</v>
      </c>
      <c r="AL2289" s="4">
        <v>0</v>
      </c>
      <c r="AM2289" s="4">
        <v>0.1599999964237213</v>
      </c>
      <c r="AN2289" s="4">
        <v>111115</v>
      </c>
      <c r="AO2289" s="4">
        <f>X2289*0.000001/(K2289*0.0001)</f>
        <v>0.8325211588541666</v>
      </c>
      <c r="AP2289" s="4">
        <f>(U2289-T2289)/(1000-U2289)*AO2289</f>
        <v>0.004567798831129241</v>
      </c>
      <c r="AQ2289" s="4">
        <f>(P2289+273.15)</f>
        <v>298.0442737579345</v>
      </c>
      <c r="AR2289" s="4">
        <f>(O2289+273.15)</f>
        <v>294.955305480957</v>
      </c>
      <c r="AS2289" s="4">
        <f>(Y2289*AK2289+Z2289*AL2289)*AM2289</f>
        <v>320.126184250872</v>
      </c>
      <c r="AT2289" s="4">
        <f>((AS2289+0.00000010773*(AR2289^4-AQ2289^4))-AP2289*44100)/(L2289*0.92*2*29.3+0.00000043092*AQ2289^3)</f>
        <v>0.9548131310822147</v>
      </c>
      <c r="AU2289" s="4">
        <f>0.61365*EXP(17.502*J2289/(240.97+J2289))</f>
        <v>3.159690234590392</v>
      </c>
      <c r="AV2289" s="4">
        <f>AU2289*1000/AA2289</f>
        <v>31.12820522206356</v>
      </c>
      <c r="AW2289" s="4">
        <f>(AV2289-U2289)</f>
        <v>10.50461475270321</v>
      </c>
      <c r="AX2289" s="4">
        <f>IF(D2289,P2289,(O2289+P2289)/2)</f>
        <v>23.3497896194458</v>
      </c>
      <c r="AY2289" s="4">
        <f>0.61365*EXP(17.502*AX2289/(240.97+AX2289))</f>
        <v>2.879974751512836</v>
      </c>
      <c r="AZ2289" s="4">
        <f>IF(AW2289&lt;&gt;0,(1000-(AV2289+U2289)/2)/AW2289*AP2289,0)</f>
        <v>0.423585542158996</v>
      </c>
      <c r="BA2289" s="4">
        <f>U2289*AA2289/1000</f>
        <v>2.093411969734807</v>
      </c>
      <c r="BB2289" s="4">
        <f>(AY2289-BA2289)</f>
        <v>0.786562781778029</v>
      </c>
      <c r="BC2289" s="4">
        <f>1/(1.6/F2289+1.37/N2289)</f>
        <v>0.270541450760126</v>
      </c>
      <c r="BD2289" s="4">
        <f>G2289*AA2289*0.001</f>
        <v>78.77623382969421</v>
      </c>
      <c r="BE2289" s="4">
        <f>G2289/S2289</f>
        <v>0.8229543613477966</v>
      </c>
      <c r="BF2289" s="4">
        <f>(1-AP2289*AA2289/AU2289/F2289)*100</f>
        <v>70.52425124270015</v>
      </c>
      <c r="BG2289" s="4">
        <f>(S2289-E2289/(N2289/1.35))</f>
        <v>923.4324710341957</v>
      </c>
      <c r="BH2289" s="4">
        <f>E2289*BF2289/100/BG2289</f>
        <v>0.03149843108919369</v>
      </c>
    </row>
    <row r="2290" ht="16" customHeight="1">
      <c r="A2290" s="4">
        <v>2153</v>
      </c>
      <c r="B2290" t="s" s="2">
        <v>2351</v>
      </c>
      <c r="C2290" s="4">
        <v>12525.500032331795</v>
      </c>
      <c r="D2290" s="4">
        <v>0</v>
      </c>
      <c r="E2290" s="4">
        <f>(R2290-S2290*(1000-T2290)/(1000-U2290))*AO2290</f>
        <v>41.38738718666043</v>
      </c>
      <c r="F2290" s="4">
        <f>IF(AZ2290&lt;&gt;0,1/(1/AZ2290-1/N2290),0)</f>
        <v>0.4954464486151261</v>
      </c>
      <c r="G2290" s="4">
        <f>((BC2290-AP2290/2)*S2290-E2290)/(BC2290+AP2290/2)</f>
        <v>774.7442527167632</v>
      </c>
      <c r="H2290" s="4">
        <f>AP2290*1000</f>
        <v>4.552958685173309</v>
      </c>
      <c r="I2290" s="4">
        <f>(AU2290-BA2290)</f>
        <v>1.067188317110736</v>
      </c>
      <c r="J2290" s="4">
        <f>(P2290+AT2290*D2290)</f>
        <v>24.89409065246582</v>
      </c>
      <c r="K2290" s="4">
        <v>6</v>
      </c>
      <c r="L2290" s="4">
        <f>(K2290*AI2290+AJ2290)</f>
        <v>1.420000016689301</v>
      </c>
      <c r="M2290" s="4">
        <v>1</v>
      </c>
      <c r="N2290" s="4">
        <f>L2290*(M2290+1)*(M2290+1)/(M2290*M2290+1)</f>
        <v>2.840000033378601</v>
      </c>
      <c r="O2290" s="4">
        <v>21.81288528442383</v>
      </c>
      <c r="P2290" s="4">
        <v>24.89409065246582</v>
      </c>
      <c r="Q2290" s="4">
        <v>20.76906967163086</v>
      </c>
      <c r="R2290" s="4">
        <v>997.7496948242188</v>
      </c>
      <c r="S2290" s="4">
        <v>942.8798217773438</v>
      </c>
      <c r="T2290" s="4">
        <v>15.2580623626709</v>
      </c>
      <c r="U2290" s="4">
        <v>20.61421203613281</v>
      </c>
      <c r="V2290" s="4">
        <v>59.48733139038086</v>
      </c>
      <c r="W2290" s="4">
        <v>79.77772521972656</v>
      </c>
      <c r="X2290" s="4">
        <v>499.5121459960938</v>
      </c>
      <c r="Y2290" s="4">
        <v>2001.019775390625</v>
      </c>
      <c r="Z2290" s="4">
        <v>249.9682922363281</v>
      </c>
      <c r="AA2290" s="4">
        <v>101.5060577392578</v>
      </c>
      <c r="AB2290" s="4">
        <v>12.7815465927124</v>
      </c>
      <c r="AC2290" s="4">
        <v>0.4553371369838715</v>
      </c>
      <c r="AD2290" s="4">
        <v>0.1022561937570572</v>
      </c>
      <c r="AE2290" s="4">
        <v>0.000894650409463793</v>
      </c>
      <c r="AF2290" s="4">
        <v>0.1100961863994598</v>
      </c>
      <c r="AG2290" s="4">
        <v>0.003407171228900552</v>
      </c>
      <c r="AH2290" s="4">
        <v>0.6666666865348816</v>
      </c>
      <c r="AI2290" s="4">
        <v>-0.2195652425289154</v>
      </c>
      <c r="AJ2290" s="4">
        <v>2.737391471862793</v>
      </c>
      <c r="AK2290" s="4">
        <v>1</v>
      </c>
      <c r="AL2290" s="4">
        <v>0</v>
      </c>
      <c r="AM2290" s="4">
        <v>0.1599999964237213</v>
      </c>
      <c r="AN2290" s="4">
        <v>111115</v>
      </c>
      <c r="AO2290" s="4">
        <f>X2290*0.000001/(K2290*0.0001)</f>
        <v>0.8325202433268227</v>
      </c>
      <c r="AP2290" s="4">
        <f>(U2290-T2290)/(1000-U2290)*AO2290</f>
        <v>0.00455295868517331</v>
      </c>
      <c r="AQ2290" s="4">
        <f>(P2290+273.15)</f>
        <v>298.0440906524658</v>
      </c>
      <c r="AR2290" s="4">
        <f>(O2290+273.15)</f>
        <v>294.9628852844238</v>
      </c>
      <c r="AS2290" s="4">
        <f>(Y2290*AK2290+Z2290*AL2290)*AM2290</f>
        <v>320.1631569062956</v>
      </c>
      <c r="AT2290" s="4">
        <f>((AS2290+0.00000010773*(AR2290^4-AQ2290^4))-AP2290*44100)/(L2290*0.92*2*29.3+0.00000043092*AQ2290^3)</f>
        <v>0.9636502975395828</v>
      </c>
      <c r="AU2290" s="4">
        <f>0.61365*EXP(17.502*J2290/(240.97+J2290))</f>
        <v>3.159655714299737</v>
      </c>
      <c r="AV2290" s="4">
        <f>AU2290*1000/AA2290</f>
        <v>31.12775517709549</v>
      </c>
      <c r="AW2290" s="4">
        <f>(AV2290-U2290)</f>
        <v>10.51354314096268</v>
      </c>
      <c r="AX2290" s="4">
        <f>IF(D2290,P2290,(O2290+P2290)/2)</f>
        <v>23.35348796844482</v>
      </c>
      <c r="AY2290" s="4">
        <f>0.61365*EXP(17.502*AX2290/(240.97+AX2290))</f>
        <v>2.880617780086447</v>
      </c>
      <c r="AZ2290" s="4">
        <f>IF(AW2290&lt;&gt;0,(1000-(AV2290+U2290)/2)/AW2290*AP2290,0)</f>
        <v>0.4218529477838324</v>
      </c>
      <c r="BA2290" s="4">
        <f>U2290*AA2290/1000</f>
        <v>2.092467397189</v>
      </c>
      <c r="BB2290" s="4">
        <f>(AY2290-BA2290)</f>
        <v>0.7881503828974465</v>
      </c>
      <c r="BC2290" s="4">
        <f>1/(1.6/F2290+1.37/N2290)</f>
        <v>0.2694107092488846</v>
      </c>
      <c r="BD2290" s="4">
        <f>G2290*AA2290*0.001</f>
        <v>78.64123484942591</v>
      </c>
      <c r="BE2290" s="4">
        <f>G2290/S2290</f>
        <v>0.8216786856848391</v>
      </c>
      <c r="BF2290" s="4">
        <f>(1-AP2290*AA2290/AU2290/F2290)*100</f>
        <v>70.47776807796966</v>
      </c>
      <c r="BG2290" s="4">
        <f>(S2290-E2290/(N2290/1.35))</f>
        <v>923.206240071247</v>
      </c>
      <c r="BH2290" s="4">
        <f>E2290*BF2290/100/BG2290</f>
        <v>0.0315952227020203</v>
      </c>
    </row>
    <row r="2291" ht="16" customHeight="1">
      <c r="A2291" s="4">
        <v>2154</v>
      </c>
      <c r="B2291" t="s" s="2">
        <v>2352</v>
      </c>
      <c r="C2291" s="4">
        <v>12530.500032220036</v>
      </c>
      <c r="D2291" s="4">
        <v>0</v>
      </c>
      <c r="E2291" s="4">
        <f>(R2291-S2291*(1000-T2291)/(1000-U2291))*AO2291</f>
        <v>42.09141242084007</v>
      </c>
      <c r="F2291" s="4">
        <f>IF(AZ2291&lt;&gt;0,1/(1/AZ2291-1/N2291),0)</f>
        <v>0.5103271227387475</v>
      </c>
      <c r="G2291" s="4">
        <f>((BC2291-AP2291/2)*S2291-E2291)/(BC2291+AP2291/2)</f>
        <v>776.2705473103964</v>
      </c>
      <c r="H2291" s="4">
        <f>AP2291*1000</f>
        <v>4.675198995957363</v>
      </c>
      <c r="I2291" s="4">
        <f>(AU2291-BA2291)</f>
        <v>1.068633824982863</v>
      </c>
      <c r="J2291" s="4">
        <f>(P2291+AT2291*D2291)</f>
        <v>24.89794158935547</v>
      </c>
      <c r="K2291" s="4">
        <v>6</v>
      </c>
      <c r="L2291" s="4">
        <f>(K2291*AI2291+AJ2291)</f>
        <v>1.420000016689301</v>
      </c>
      <c r="M2291" s="4">
        <v>1</v>
      </c>
      <c r="N2291" s="4">
        <f>L2291*(M2291+1)*(M2291+1)/(M2291*M2291+1)</f>
        <v>2.840000033378601</v>
      </c>
      <c r="O2291" s="4">
        <v>21.81792068481445</v>
      </c>
      <c r="P2291" s="4">
        <v>24.89794158935547</v>
      </c>
      <c r="Q2291" s="4">
        <v>20.77060508728027</v>
      </c>
      <c r="R2291" s="4">
        <v>998.9367065429688</v>
      </c>
      <c r="S2291" s="4">
        <v>943.0819091796875</v>
      </c>
      <c r="T2291" s="4">
        <v>15.10715293884277</v>
      </c>
      <c r="U2291" s="4">
        <v>20.60711669921875</v>
      </c>
      <c r="V2291" s="4">
        <v>58.7755241394043</v>
      </c>
      <c r="W2291" s="4">
        <v>79.71591186523438</v>
      </c>
      <c r="X2291" s="4">
        <v>499.5149230957031</v>
      </c>
      <c r="Y2291" s="4">
        <v>2001.231079101562</v>
      </c>
      <c r="Z2291" s="4">
        <v>252.9228210449219</v>
      </c>
      <c r="AA2291" s="4">
        <v>101.5060958862305</v>
      </c>
      <c r="AB2291" s="4">
        <v>12.7815465927124</v>
      </c>
      <c r="AC2291" s="4">
        <v>0.4553371369838715</v>
      </c>
      <c r="AD2291" s="4">
        <v>0.1022561937570572</v>
      </c>
      <c r="AE2291" s="4">
        <v>0.000894650409463793</v>
      </c>
      <c r="AF2291" s="4">
        <v>0.1100961863994598</v>
      </c>
      <c r="AG2291" s="4">
        <v>0.003407171228900552</v>
      </c>
      <c r="AH2291" s="4">
        <v>0.6666666865348816</v>
      </c>
      <c r="AI2291" s="4">
        <v>-0.2195652425289154</v>
      </c>
      <c r="AJ2291" s="4">
        <v>2.737391471862793</v>
      </c>
      <c r="AK2291" s="4">
        <v>1</v>
      </c>
      <c r="AL2291" s="4">
        <v>0</v>
      </c>
      <c r="AM2291" s="4">
        <v>0.1599999964237213</v>
      </c>
      <c r="AN2291" s="4">
        <v>111115</v>
      </c>
      <c r="AO2291" s="4">
        <f>X2291*0.000001/(K2291*0.0001)</f>
        <v>0.8325248718261717</v>
      </c>
      <c r="AP2291" s="4">
        <f>(U2291-T2291)/(1000-U2291)*AO2291</f>
        <v>0.004675198995957363</v>
      </c>
      <c r="AQ2291" s="4">
        <f>(P2291+273.15)</f>
        <v>298.0479415893554</v>
      </c>
      <c r="AR2291" s="4">
        <f>(O2291+273.15)</f>
        <v>294.9679206848144</v>
      </c>
      <c r="AS2291" s="4">
        <f>(Y2291*AK2291+Z2291*AL2291)*AM2291</f>
        <v>320.1969654992899</v>
      </c>
      <c r="AT2291" s="4">
        <f>((AS2291+0.00000010773*(AR2291^4-AQ2291^4))-AP2291*44100)/(L2291*0.92*2*29.3+0.00000043092*AQ2291^3)</f>
        <v>0.9028794094228807</v>
      </c>
      <c r="AU2291" s="4">
        <f>0.61365*EXP(17.502*J2291/(240.97+J2291))</f>
        <v>3.160381788592503</v>
      </c>
      <c r="AV2291" s="4">
        <f>AU2291*1000/AA2291</f>
        <v>31.13489649069653</v>
      </c>
      <c r="AW2291" s="4">
        <f>(AV2291-U2291)</f>
        <v>10.52777979147778</v>
      </c>
      <c r="AX2291" s="4">
        <f>IF(D2291,P2291,(O2291+P2291)/2)</f>
        <v>23.35793113708496</v>
      </c>
      <c r="AY2291" s="4">
        <f>0.61365*EXP(17.502*AX2291/(240.97+AX2291))</f>
        <v>2.881390475828224</v>
      </c>
      <c r="AZ2291" s="4">
        <f>IF(AW2291&lt;&gt;0,(1000-(AV2291+U2291)/2)/AW2291*AP2291,0)</f>
        <v>0.432593289573445</v>
      </c>
      <c r="BA2291" s="4">
        <f>U2291*AA2291/1000</f>
        <v>2.091747963609639</v>
      </c>
      <c r="BB2291" s="4">
        <f>(AY2291-BA2291)</f>
        <v>0.7896425122185851</v>
      </c>
      <c r="BC2291" s="4">
        <f>1/(1.6/F2291+1.37/N2291)</f>
        <v>0.2764234362891342</v>
      </c>
      <c r="BD2291" s="4">
        <f>G2291*AA2291*0.001</f>
        <v>78.7961926089457</v>
      </c>
      <c r="BE2291" s="4">
        <f>G2291/S2291</f>
        <v>0.8231210245413496</v>
      </c>
      <c r="BF2291" s="4">
        <f>(1-AP2291*AA2291/AU2291/F2291)*100</f>
        <v>70.57584334905609</v>
      </c>
      <c r="BG2291" s="4">
        <f>(S2291-E2291/(N2291/1.35))</f>
        <v>923.0736675950794</v>
      </c>
      <c r="BH2291" s="4">
        <f>E2291*BF2291/100/BG2291</f>
        <v>0.03218201356662292</v>
      </c>
    </row>
    <row r="2292" ht="16" customHeight="1">
      <c r="A2292" s="4">
        <v>2155</v>
      </c>
      <c r="B2292" t="s" s="2">
        <v>2353</v>
      </c>
      <c r="C2292" s="4">
        <v>12536.0000320971</v>
      </c>
      <c r="D2292" s="4">
        <v>0</v>
      </c>
      <c r="E2292" s="4">
        <f>(R2292-S2292*(1000-T2292)/(1000-U2292))*AO2292</f>
        <v>42.29037842353838</v>
      </c>
      <c r="F2292" s="4">
        <f>IF(AZ2292&lt;&gt;0,1/(1/AZ2292-1/N2292),0)</f>
        <v>0.529930945059614</v>
      </c>
      <c r="G2292" s="4">
        <f>((BC2292-AP2292/2)*S2292-E2292)/(BC2292+AP2292/2)</f>
        <v>781.035072876179</v>
      </c>
      <c r="H2292" s="4">
        <f>AP2292*1000</f>
        <v>4.825020747743851</v>
      </c>
      <c r="I2292" s="4">
        <f>(AU2292-BA2292)</f>
        <v>1.068293313871642</v>
      </c>
      <c r="J2292" s="4">
        <f>(P2292+AT2292*D2292)</f>
        <v>24.89717483520508</v>
      </c>
      <c r="K2292" s="4">
        <v>6</v>
      </c>
      <c r="L2292" s="4">
        <f>(K2292*AI2292+AJ2292)</f>
        <v>1.420000016689301</v>
      </c>
      <c r="M2292" s="4">
        <v>1</v>
      </c>
      <c r="N2292" s="4">
        <f>L2292*(M2292+1)*(M2292+1)/(M2292*M2292+1)</f>
        <v>2.840000033378601</v>
      </c>
      <c r="O2292" s="4">
        <v>21.81873512268066</v>
      </c>
      <c r="P2292" s="4">
        <v>24.89717483520508</v>
      </c>
      <c r="Q2292" s="4">
        <v>20.76930618286133</v>
      </c>
      <c r="R2292" s="4">
        <v>999.9632568359375</v>
      </c>
      <c r="S2292" s="4">
        <v>943.6915283203125</v>
      </c>
      <c r="T2292" s="4">
        <v>14.93239402770996</v>
      </c>
      <c r="U2292" s="4">
        <v>20.60907173156738</v>
      </c>
      <c r="V2292" s="4">
        <v>57.85262680053711</v>
      </c>
      <c r="W2292" s="4">
        <v>79.71629333496094</v>
      </c>
      <c r="X2292" s="4">
        <v>499.4732971191406</v>
      </c>
      <c r="Y2292" s="4">
        <v>2001.323974609375</v>
      </c>
      <c r="Z2292" s="4">
        <v>254.4996032714844</v>
      </c>
      <c r="AA2292" s="4">
        <v>101.505973815918</v>
      </c>
      <c r="AB2292" s="4">
        <v>12.7815465927124</v>
      </c>
      <c r="AC2292" s="4">
        <v>0.4553371369838715</v>
      </c>
      <c r="AD2292" s="4">
        <v>0.1022561937570572</v>
      </c>
      <c r="AE2292" s="4">
        <v>0.000894650409463793</v>
      </c>
      <c r="AF2292" s="4">
        <v>0.1100961863994598</v>
      </c>
      <c r="AG2292" s="4">
        <v>0.003407171228900552</v>
      </c>
      <c r="AH2292" s="4">
        <v>0.6666666865348816</v>
      </c>
      <c r="AI2292" s="4">
        <v>-0.2195652425289154</v>
      </c>
      <c r="AJ2292" s="4">
        <v>2.737391471862793</v>
      </c>
      <c r="AK2292" s="4">
        <v>1</v>
      </c>
      <c r="AL2292" s="4">
        <v>0</v>
      </c>
      <c r="AM2292" s="4">
        <v>0.1599999964237213</v>
      </c>
      <c r="AN2292" s="4">
        <v>111115</v>
      </c>
      <c r="AO2292" s="4">
        <f>X2292*0.000001/(K2292*0.0001)</f>
        <v>0.8324554951985675</v>
      </c>
      <c r="AP2292" s="4">
        <f>(U2292-T2292)/(1000-U2292)*AO2292</f>
        <v>0.004825020747743851</v>
      </c>
      <c r="AQ2292" s="4">
        <f>(P2292+273.15)</f>
        <v>298.0471748352051</v>
      </c>
      <c r="AR2292" s="4">
        <f>(O2292+273.15)</f>
        <v>294.9687351226806</v>
      </c>
      <c r="AS2292" s="4">
        <f>(Y2292*AK2292+Z2292*AL2292)*AM2292</f>
        <v>320.2118287802077</v>
      </c>
      <c r="AT2292" s="4">
        <f>((AS2292+0.00000010773*(AR2292^4-AQ2292^4))-AP2292*44100)/(L2292*0.92*2*29.3+0.00000043092*AQ2292^3)</f>
        <v>0.8281393983031586</v>
      </c>
      <c r="AU2292" s="4">
        <f>0.61365*EXP(17.502*J2292/(240.97+J2292))</f>
        <v>3.160237209426496</v>
      </c>
      <c r="AV2292" s="4">
        <f>AU2292*1000/AA2292</f>
        <v>31.13350959183561</v>
      </c>
      <c r="AW2292" s="4">
        <f>(AV2292-U2292)</f>
        <v>10.52443786026823</v>
      </c>
      <c r="AX2292" s="4">
        <f>IF(D2292,P2292,(O2292+P2292)/2)</f>
        <v>23.35795497894287</v>
      </c>
      <c r="AY2292" s="4">
        <f>0.61365*EXP(17.502*AX2292/(240.97+AX2292))</f>
        <v>2.881394622570349</v>
      </c>
      <c r="AZ2292" s="4">
        <f>IF(AW2292&lt;&gt;0,(1000-(AV2292+U2292)/2)/AW2292*AP2292,0)</f>
        <v>0.4465978417027245</v>
      </c>
      <c r="BA2292" s="4">
        <f>U2292*AA2292/1000</f>
        <v>2.091943895554854</v>
      </c>
      <c r="BB2292" s="4">
        <f>(AY2292-BA2292)</f>
        <v>0.7894507270154953</v>
      </c>
      <c r="BC2292" s="4">
        <f>1/(1.6/F2292+1.37/N2292)</f>
        <v>0.2855791927481912</v>
      </c>
      <c r="BD2292" s="4">
        <f>G2292*AA2292*0.001</f>
        <v>79.279725656683</v>
      </c>
      <c r="BE2292" s="4">
        <f>G2292/S2292</f>
        <v>0.827638109951408</v>
      </c>
      <c r="BF2292" s="4">
        <f>(1-AP2292*AA2292/AU2292/F2292)*100</f>
        <v>70.75498662825316</v>
      </c>
      <c r="BG2292" s="4">
        <f>(S2292-E2292/(N2292/1.35))</f>
        <v>923.5887078270827</v>
      </c>
      <c r="BH2292" s="4">
        <f>E2292*BF2292/100/BG2292</f>
        <v>0.03239813495447634</v>
      </c>
    </row>
    <row r="2293" ht="16" customHeight="1">
      <c r="A2293" s="4">
        <v>2156</v>
      </c>
      <c r="B2293" t="s" s="2">
        <v>2354</v>
      </c>
      <c r="C2293" s="4">
        <v>12541.000031985343</v>
      </c>
      <c r="D2293" s="4">
        <v>0</v>
      </c>
      <c r="E2293" s="4">
        <f>(R2293-S2293*(1000-T2293)/(1000-U2293))*AO2293</f>
        <v>42.04947441151449</v>
      </c>
      <c r="F2293" s="4">
        <f>IF(AZ2293&lt;&gt;0,1/(1/AZ2293-1/N2293),0)</f>
        <v>0.5302474321625107</v>
      </c>
      <c r="G2293" s="4">
        <f>((BC2293-AP2293/2)*S2293-E2293)/(BC2293+AP2293/2)</f>
        <v>782.1622925528558</v>
      </c>
      <c r="H2293" s="4">
        <f>AP2293*1000</f>
        <v>4.829062758497217</v>
      </c>
      <c r="I2293" s="4">
        <f>(AU2293-BA2293)</f>
        <v>1.068647000032172</v>
      </c>
      <c r="J2293" s="4">
        <f>(P2293+AT2293*D2293)</f>
        <v>24.89943313598633</v>
      </c>
      <c r="K2293" s="4">
        <v>6</v>
      </c>
      <c r="L2293" s="4">
        <f>(K2293*AI2293+AJ2293)</f>
        <v>1.420000016689301</v>
      </c>
      <c r="M2293" s="4">
        <v>1</v>
      </c>
      <c r="N2293" s="4">
        <f>L2293*(M2293+1)*(M2293+1)/(M2293*M2293+1)</f>
        <v>2.840000033378601</v>
      </c>
      <c r="O2293" s="4">
        <v>21.82095909118652</v>
      </c>
      <c r="P2293" s="4">
        <v>24.89943313598633</v>
      </c>
      <c r="Q2293" s="4">
        <v>20.768066406250</v>
      </c>
      <c r="R2293" s="4">
        <v>999.9041137695312</v>
      </c>
      <c r="S2293" s="4">
        <v>943.915527343750</v>
      </c>
      <c r="T2293" s="4">
        <v>14.92833042144775</v>
      </c>
      <c r="U2293" s="4">
        <v>20.60979652404785</v>
      </c>
      <c r="V2293" s="4">
        <v>57.7741813659668</v>
      </c>
      <c r="W2293" s="4">
        <v>79.70811462402344</v>
      </c>
      <c r="X2293" s="4">
        <v>499.4700317382812</v>
      </c>
      <c r="Y2293" s="4">
        <v>2001.351928710938</v>
      </c>
      <c r="Z2293" s="4">
        <v>255.9636383056641</v>
      </c>
      <c r="AA2293" s="4">
        <v>101.5059051513672</v>
      </c>
      <c r="AB2293" s="4">
        <v>12.7815465927124</v>
      </c>
      <c r="AC2293" s="4">
        <v>0.4553371369838715</v>
      </c>
      <c r="AD2293" s="4">
        <v>0.1022561937570572</v>
      </c>
      <c r="AE2293" s="4">
        <v>0.000894650409463793</v>
      </c>
      <c r="AF2293" s="4">
        <v>0.1100961863994598</v>
      </c>
      <c r="AG2293" s="4">
        <v>0.003407171228900552</v>
      </c>
      <c r="AH2293" s="4">
        <v>0.6666666865348816</v>
      </c>
      <c r="AI2293" s="4">
        <v>-0.2195652425289154</v>
      </c>
      <c r="AJ2293" s="4">
        <v>2.737391471862793</v>
      </c>
      <c r="AK2293" s="4">
        <v>1</v>
      </c>
      <c r="AL2293" s="4">
        <v>0</v>
      </c>
      <c r="AM2293" s="4">
        <v>0.1599999964237213</v>
      </c>
      <c r="AN2293" s="4">
        <v>111115</v>
      </c>
      <c r="AO2293" s="4">
        <f>X2293*0.000001/(K2293*0.0001)</f>
        <v>0.8324500528971353</v>
      </c>
      <c r="AP2293" s="4">
        <f>(U2293-T2293)/(1000-U2293)*AO2293</f>
        <v>0.004829062758497218</v>
      </c>
      <c r="AQ2293" s="4">
        <f>(P2293+273.15)</f>
        <v>298.0494331359863</v>
      </c>
      <c r="AR2293" s="4">
        <f>(O2293+273.15)</f>
        <v>294.9709590911865</v>
      </c>
      <c r="AS2293" s="4">
        <f>(Y2293*AK2293+Z2293*AL2293)*AM2293</f>
        <v>320.2163014363578</v>
      </c>
      <c r="AT2293" s="4">
        <f>((AS2293+0.00000010773*(AR2293^4-AQ2293^4))-AP2293*44100)/(L2293*0.92*2*29.3+0.00000043092*AQ2293^3)</f>
        <v>0.8261480856598239</v>
      </c>
      <c r="AU2293" s="4">
        <f>0.61365*EXP(17.502*J2293/(240.97+J2293))</f>
        <v>3.16066305119115</v>
      </c>
      <c r="AV2293" s="4">
        <f>AU2293*1000/AA2293</f>
        <v>31.13772589366028</v>
      </c>
      <c r="AW2293" s="4">
        <f>(AV2293-U2293)</f>
        <v>10.52792936961243</v>
      </c>
      <c r="AX2293" s="4">
        <f>IF(D2293,P2293,(O2293+P2293)/2)</f>
        <v>23.36019611358643</v>
      </c>
      <c r="AY2293" s="4">
        <f>0.61365*EXP(17.502*AX2293/(240.97+AX2293))</f>
        <v>2.881784439636901</v>
      </c>
      <c r="AZ2293" s="4">
        <f>IF(AW2293&lt;&gt;0,(1000-(AV2293+U2293)/2)/AW2293*AP2293,0)</f>
        <v>0.4468225969865589</v>
      </c>
      <c r="BA2293" s="4">
        <f>U2293*AA2293/1000</f>
        <v>2.092016051158978</v>
      </c>
      <c r="BB2293" s="4">
        <f>(AY2293-BA2293)</f>
        <v>0.7897683884779223</v>
      </c>
      <c r="BC2293" s="4">
        <f>1/(1.6/F2293+1.37/N2293)</f>
        <v>0.2857262392954732</v>
      </c>
      <c r="BD2293" s="4">
        <f>G2293*AA2293*0.001</f>
        <v>79.3940914808461</v>
      </c>
      <c r="BE2293" s="4">
        <f>G2293/S2293</f>
        <v>0.8286359000300799</v>
      </c>
      <c r="BF2293" s="4">
        <f>(1-AP2293*AA2293/AU2293/F2293)*100</f>
        <v>70.75191849574823</v>
      </c>
      <c r="BG2293" s="4">
        <f>(S2293-E2293/(N2293/1.35))</f>
        <v>923.9272210802419</v>
      </c>
      <c r="BH2293" s="4">
        <f>E2293*BF2293/100/BG2293</f>
        <v>0.03220038243785158</v>
      </c>
    </row>
    <row r="2294" ht="16" customHeight="1">
      <c r="A2294" s="4">
        <v>2157</v>
      </c>
      <c r="B2294" t="s" s="2">
        <v>2355</v>
      </c>
      <c r="C2294" s="4">
        <v>12546.000031873584</v>
      </c>
      <c r="D2294" s="4">
        <v>0</v>
      </c>
      <c r="E2294" s="4">
        <f>(R2294-S2294*(1000-T2294)/(1000-U2294))*AO2294</f>
        <v>41.8805724031977</v>
      </c>
      <c r="F2294" s="4">
        <f>IF(AZ2294&lt;&gt;0,1/(1/AZ2294-1/N2294),0)</f>
        <v>0.5312837858970406</v>
      </c>
      <c r="G2294" s="4">
        <f>((BC2294-AP2294/2)*S2294-E2294)/(BC2294+AP2294/2)</f>
        <v>783.1495284598278</v>
      </c>
      <c r="H2294" s="4">
        <f>AP2294*1000</f>
        <v>4.831388044768679</v>
      </c>
      <c r="I2294" s="4">
        <f>(AU2294-BA2294)</f>
        <v>1.06740583858521</v>
      </c>
      <c r="J2294" s="4">
        <f>(P2294+AT2294*D2294)</f>
        <v>24.89352226257324</v>
      </c>
      <c r="K2294" s="4">
        <v>6</v>
      </c>
      <c r="L2294" s="4">
        <f>(K2294*AI2294+AJ2294)</f>
        <v>1.420000016689301</v>
      </c>
      <c r="M2294" s="4">
        <v>1</v>
      </c>
      <c r="N2294" s="4">
        <f>L2294*(M2294+1)*(M2294+1)/(M2294*M2294+1)</f>
        <v>2.840000033378601</v>
      </c>
      <c r="O2294" s="4">
        <v>21.82390213012695</v>
      </c>
      <c r="P2294" s="4">
        <v>24.89352226257324</v>
      </c>
      <c r="Q2294" s="4">
        <v>20.76778984069824</v>
      </c>
      <c r="R2294" s="4">
        <v>999.8475341796875</v>
      </c>
      <c r="S2294" s="4">
        <v>944.057128906250</v>
      </c>
      <c r="T2294" s="4">
        <v>14.92679023742676</v>
      </c>
      <c r="U2294" s="4">
        <v>20.61111259460449</v>
      </c>
      <c r="V2294" s="4">
        <v>57.72472763061523</v>
      </c>
      <c r="W2294" s="4">
        <v>79.69792938232422</v>
      </c>
      <c r="X2294" s="4">
        <v>499.4587707519531</v>
      </c>
      <c r="Y2294" s="4">
        <v>2001.017333984375</v>
      </c>
      <c r="Z2294" s="4">
        <v>257.5886840820312</v>
      </c>
      <c r="AA2294" s="4">
        <v>101.5055694580078</v>
      </c>
      <c r="AB2294" s="4">
        <v>12.7815465927124</v>
      </c>
      <c r="AC2294" s="4">
        <v>0.4553371369838715</v>
      </c>
      <c r="AD2294" s="4">
        <v>0.1022561937570572</v>
      </c>
      <c r="AE2294" s="4">
        <v>0.000894650409463793</v>
      </c>
      <c r="AF2294" s="4">
        <v>0.1100961863994598</v>
      </c>
      <c r="AG2294" s="4">
        <v>0.003407171228900552</v>
      </c>
      <c r="AH2294" s="4">
        <v>1</v>
      </c>
      <c r="AI2294" s="4">
        <v>-0.2195652425289154</v>
      </c>
      <c r="AJ2294" s="4">
        <v>2.737391471862793</v>
      </c>
      <c r="AK2294" s="4">
        <v>1</v>
      </c>
      <c r="AL2294" s="4">
        <v>0</v>
      </c>
      <c r="AM2294" s="4">
        <v>0.1599999964237213</v>
      </c>
      <c r="AN2294" s="4">
        <v>111115</v>
      </c>
      <c r="AO2294" s="4">
        <f>X2294*0.000001/(K2294*0.0001)</f>
        <v>0.8324312845865884</v>
      </c>
      <c r="AP2294" s="4">
        <f>(U2294-T2294)/(1000-U2294)*AO2294</f>
        <v>0.004831388044768679</v>
      </c>
      <c r="AQ2294" s="4">
        <f>(P2294+273.15)</f>
        <v>298.0435222625732</v>
      </c>
      <c r="AR2294" s="4">
        <f>(O2294+273.15)</f>
        <v>294.9739021301269</v>
      </c>
      <c r="AS2294" s="4">
        <f>(Y2294*AK2294+Z2294*AL2294)*AM2294</f>
        <v>320.1627662813044</v>
      </c>
      <c r="AT2294" s="4">
        <f>((AS2294+0.00000010773*(AR2294^4-AQ2294^4))-AP2294*44100)/(L2294*0.92*2*29.3+0.00000043092*AQ2294^3)</f>
        <v>0.8255167660076209</v>
      </c>
      <c r="AU2294" s="4">
        <f>0.61365*EXP(17.502*J2294/(240.97+J2294))</f>
        <v>3.159548559663655</v>
      </c>
      <c r="AV2294" s="4">
        <f>AU2294*1000/AA2294</f>
        <v>31.12684926092395</v>
      </c>
      <c r="AW2294" s="4">
        <f>(AV2294-U2294)</f>
        <v>10.51573666631946</v>
      </c>
      <c r="AX2294" s="4">
        <f>IF(D2294,P2294,(O2294+P2294)/2)</f>
        <v>23.3587121963501</v>
      </c>
      <c r="AY2294" s="4">
        <f>0.61365*EXP(17.502*AX2294/(240.97+AX2294))</f>
        <v>2.881526325815721</v>
      </c>
      <c r="AZ2294" s="4">
        <f>IF(AW2294&lt;&gt;0,(1000-(AV2294+U2294)/2)/AW2294*AP2294,0)</f>
        <v>0.4475582747006147</v>
      </c>
      <c r="BA2294" s="4">
        <f>U2294*AA2294/1000</f>
        <v>2.092142721078446</v>
      </c>
      <c r="BB2294" s="4">
        <f>(AY2294-BA2294)</f>
        <v>0.7893836047372753</v>
      </c>
      <c r="BC2294" s="4">
        <f>1/(1.6/F2294+1.37/N2294)</f>
        <v>0.2862075816993728</v>
      </c>
      <c r="BD2294" s="4">
        <f>G2294*AA2294*0.001</f>
        <v>79.49403885708513</v>
      </c>
      <c r="BE2294" s="4">
        <f>G2294/S2294</f>
        <v>0.8295573482583158</v>
      </c>
      <c r="BF2294" s="4">
        <f>(1-AP2294*AA2294/AU2294/F2294)*100</f>
        <v>70.78471039064034</v>
      </c>
      <c r="BG2294" s="4">
        <f>(S2294-E2294/(N2294/1.35))</f>
        <v>924.1491105682869</v>
      </c>
      <c r="BH2294" s="4">
        <f>E2294*BF2294/100/BG2294</f>
        <v>0.03207820204178557</v>
      </c>
    </row>
    <row r="2295" ht="16" customHeight="1">
      <c r="A2295" s="4">
        <v>2158</v>
      </c>
      <c r="B2295" t="s" s="2">
        <v>2356</v>
      </c>
      <c r="C2295" s="4">
        <v>12551.500031750649</v>
      </c>
      <c r="D2295" s="4">
        <v>0</v>
      </c>
      <c r="E2295" s="4">
        <f>(R2295-S2295*(1000-T2295)/(1000-U2295))*AO2295</f>
        <v>41.8286366356354</v>
      </c>
      <c r="F2295" s="4">
        <f>IF(AZ2295&lt;&gt;0,1/(1/AZ2295-1/N2295),0)</f>
        <v>0.5319388585299371</v>
      </c>
      <c r="G2295" s="4">
        <f>((BC2295-AP2295/2)*S2295-E2295)/(BC2295+AP2295/2)</f>
        <v>783.5589816726282</v>
      </c>
      <c r="H2295" s="4">
        <f>AP2295*1000</f>
        <v>4.833429978370936</v>
      </c>
      <c r="I2295" s="4">
        <f>(AU2295-BA2295)</f>
        <v>1.066746115448353</v>
      </c>
      <c r="J2295" s="4">
        <f>(P2295+AT2295*D2295)</f>
        <v>24.89080047607422</v>
      </c>
      <c r="K2295" s="4">
        <v>6</v>
      </c>
      <c r="L2295" s="4">
        <f>(K2295*AI2295+AJ2295)</f>
        <v>1.420000016689301</v>
      </c>
      <c r="M2295" s="4">
        <v>1</v>
      </c>
      <c r="N2295" s="4">
        <f>L2295*(M2295+1)*(M2295+1)/(M2295*M2295+1)</f>
        <v>2.840000033378601</v>
      </c>
      <c r="O2295" s="4">
        <v>21.8266716003418</v>
      </c>
      <c r="P2295" s="4">
        <v>24.89080047607422</v>
      </c>
      <c r="Q2295" s="4">
        <v>20.76788902282715</v>
      </c>
      <c r="R2295" s="4">
        <v>999.8570556640625</v>
      </c>
      <c r="S2295" s="4">
        <v>944.1246948242188</v>
      </c>
      <c r="T2295" s="4">
        <v>14.92576885223389</v>
      </c>
      <c r="U2295" s="4">
        <v>20.61265182495117</v>
      </c>
      <c r="V2295" s="4">
        <v>57.70764923095703</v>
      </c>
      <c r="W2295" s="4">
        <v>79.69042205810547</v>
      </c>
      <c r="X2295" s="4">
        <v>499.444091796875</v>
      </c>
      <c r="Y2295" s="4">
        <v>2000.647583007812</v>
      </c>
      <c r="Z2295" s="4">
        <v>259.3702697753906</v>
      </c>
      <c r="AA2295" s="4">
        <v>101.5051040649414</v>
      </c>
      <c r="AB2295" s="4">
        <v>12.7815465927124</v>
      </c>
      <c r="AC2295" s="4">
        <v>0.4553371369838715</v>
      </c>
      <c r="AD2295" s="4">
        <v>0.1022561937570572</v>
      </c>
      <c r="AE2295" s="4">
        <v>0.000894650409463793</v>
      </c>
      <c r="AF2295" s="4">
        <v>0.1100961863994598</v>
      </c>
      <c r="AG2295" s="4">
        <v>0.003407171228900552</v>
      </c>
      <c r="AH2295" s="4">
        <v>1</v>
      </c>
      <c r="AI2295" s="4">
        <v>-0.2195652425289154</v>
      </c>
      <c r="AJ2295" s="4">
        <v>2.737391471862793</v>
      </c>
      <c r="AK2295" s="4">
        <v>1</v>
      </c>
      <c r="AL2295" s="4">
        <v>0</v>
      </c>
      <c r="AM2295" s="4">
        <v>0.1599999964237213</v>
      </c>
      <c r="AN2295" s="4">
        <v>111115</v>
      </c>
      <c r="AO2295" s="4">
        <f>X2295*0.000001/(K2295*0.0001)</f>
        <v>0.8324068196614581</v>
      </c>
      <c r="AP2295" s="4">
        <f>(U2295-T2295)/(1000-U2295)*AO2295</f>
        <v>0.004833429978370936</v>
      </c>
      <c r="AQ2295" s="4">
        <f>(P2295+273.15)</f>
        <v>298.0408004760742</v>
      </c>
      <c r="AR2295" s="4">
        <f>(O2295+273.15)</f>
        <v>294.9766716003418</v>
      </c>
      <c r="AS2295" s="4">
        <f>(Y2295*AK2295+Z2295*AL2295)*AM2295</f>
        <v>320.1036061263767</v>
      </c>
      <c r="AT2295" s="4">
        <f>((AS2295+0.00000010773*(AR2295^4-AQ2295^4))-AP2295*44100)/(L2295*0.92*2*29.3+0.00000043092*AQ2295^3)</f>
        <v>0.8245246536869514</v>
      </c>
      <c r="AU2295" s="4">
        <f>0.61365*EXP(17.502*J2295/(240.97+J2295))</f>
        <v>3.159035483994426</v>
      </c>
      <c r="AV2295" s="4">
        <f>AU2295*1000/AA2295</f>
        <v>31.12193729660455</v>
      </c>
      <c r="AW2295" s="4">
        <f>(AV2295-U2295)</f>
        <v>10.50928547165338</v>
      </c>
      <c r="AX2295" s="4">
        <f>IF(D2295,P2295,(O2295+P2295)/2)</f>
        <v>23.35873603820801</v>
      </c>
      <c r="AY2295" s="4">
        <f>0.61365*EXP(17.502*AX2295/(240.97+AX2295))</f>
        <v>2.881530472728847</v>
      </c>
      <c r="AZ2295" s="4">
        <f>IF(AW2295&lt;&gt;0,(1000-(AV2295+U2295)/2)/AW2295*AP2295,0)</f>
        <v>0.4480230586638322</v>
      </c>
      <c r="BA2295" s="4">
        <f>U2295*AA2295/1000</f>
        <v>2.092289368546073</v>
      </c>
      <c r="BB2295" s="4">
        <f>(AY2295-BA2295)</f>
        <v>0.789241104182774</v>
      </c>
      <c r="BC2295" s="4">
        <f>1/(1.6/F2295+1.37/N2295)</f>
        <v>0.2865117014724299</v>
      </c>
      <c r="BD2295" s="4">
        <f>G2295*AA2295*0.001</f>
        <v>79.53523597569965</v>
      </c>
      <c r="BE2295" s="4">
        <f>G2295/S2295</f>
        <v>0.8299316668319058</v>
      </c>
      <c r="BF2295" s="4">
        <f>(1-AP2295*AA2295/AU2295/F2295)*100</f>
        <v>70.80374884124809</v>
      </c>
      <c r="BG2295" s="4">
        <f>(S2295-E2295/(N2295/1.35))</f>
        <v>924.2413642627997</v>
      </c>
      <c r="BH2295" s="4">
        <f>E2295*BF2295/100/BG2295</f>
        <v>0.03204384046459152</v>
      </c>
    </row>
    <row r="2296" ht="16" customHeight="1">
      <c r="A2296" s="4">
        <v>2159</v>
      </c>
      <c r="B2296" t="s" s="2">
        <v>2357</v>
      </c>
      <c r="C2296" s="4">
        <v>12556.500031638891</v>
      </c>
      <c r="D2296" s="4">
        <v>0</v>
      </c>
      <c r="E2296" s="4">
        <f>(R2296-S2296*(1000-T2296)/(1000-U2296))*AO2296</f>
        <v>41.79454459327593</v>
      </c>
      <c r="F2296" s="4">
        <f>IF(AZ2296&lt;&gt;0,1/(1/AZ2296-1/N2296),0)</f>
        <v>0.5331369666799194</v>
      </c>
      <c r="G2296" s="4">
        <f>((BC2296-AP2296/2)*S2296-E2296)/(BC2296+AP2296/2)</f>
        <v>784.089214248255</v>
      </c>
      <c r="H2296" s="4">
        <f>AP2296*1000</f>
        <v>4.836597067783878</v>
      </c>
      <c r="I2296" s="4">
        <f>(AU2296-BA2296)</f>
        <v>1.065425044315534</v>
      </c>
      <c r="J2296" s="4">
        <f>(P2296+AT2296*D2296)</f>
        <v>24.88565826416016</v>
      </c>
      <c r="K2296" s="4">
        <v>6</v>
      </c>
      <c r="L2296" s="4">
        <f>(K2296*AI2296+AJ2296)</f>
        <v>1.420000016689301</v>
      </c>
      <c r="M2296" s="4">
        <v>1</v>
      </c>
      <c r="N2296" s="4">
        <f>L2296*(M2296+1)*(M2296+1)/(M2296*M2296+1)</f>
        <v>2.840000033378601</v>
      </c>
      <c r="O2296" s="4">
        <v>21.82911491394043</v>
      </c>
      <c r="P2296" s="4">
        <v>24.88565826416016</v>
      </c>
      <c r="Q2296" s="4">
        <v>20.76825523376465</v>
      </c>
      <c r="R2296" s="4">
        <v>999.935058593750</v>
      </c>
      <c r="S2296" s="4">
        <v>944.2401733398438</v>
      </c>
      <c r="T2296" s="4">
        <v>14.92566585540771</v>
      </c>
      <c r="U2296" s="4">
        <v>20.61617469787598</v>
      </c>
      <c r="V2296" s="4">
        <v>57.69582366943359</v>
      </c>
      <c r="W2296" s="4">
        <v>79.68928527832031</v>
      </c>
      <c r="X2296" s="4">
        <v>499.4511108398438</v>
      </c>
      <c r="Y2296" s="4">
        <v>2000.410400390625</v>
      </c>
      <c r="Z2296" s="4">
        <v>261.0934448242188</v>
      </c>
      <c r="AA2296" s="4">
        <v>101.5048294067383</v>
      </c>
      <c r="AB2296" s="4">
        <v>12.7815465927124</v>
      </c>
      <c r="AC2296" s="4">
        <v>0.4553371369838715</v>
      </c>
      <c r="AD2296" s="4">
        <v>0.1022561937570572</v>
      </c>
      <c r="AE2296" s="4">
        <v>0.000894650409463793</v>
      </c>
      <c r="AF2296" s="4">
        <v>0.1100961863994598</v>
      </c>
      <c r="AG2296" s="4">
        <v>0.003407171228900552</v>
      </c>
      <c r="AH2296" s="4">
        <v>0.6666666865348816</v>
      </c>
      <c r="AI2296" s="4">
        <v>-0.2195652425289154</v>
      </c>
      <c r="AJ2296" s="4">
        <v>2.737391471862793</v>
      </c>
      <c r="AK2296" s="4">
        <v>1</v>
      </c>
      <c r="AL2296" s="4">
        <v>0</v>
      </c>
      <c r="AM2296" s="4">
        <v>0.1599999964237213</v>
      </c>
      <c r="AN2296" s="4">
        <v>111115</v>
      </c>
      <c r="AO2296" s="4">
        <f>X2296*0.000001/(K2296*0.0001)</f>
        <v>0.8324185180664062</v>
      </c>
      <c r="AP2296" s="4">
        <f>(U2296-T2296)/(1000-U2296)*AO2296</f>
        <v>0.004836597067783878</v>
      </c>
      <c r="AQ2296" s="4">
        <f>(P2296+273.15)</f>
        <v>298.0356582641601</v>
      </c>
      <c r="AR2296" s="4">
        <f>(O2296+273.15)</f>
        <v>294.9791149139404</v>
      </c>
      <c r="AS2296" s="4">
        <f>(Y2296*AK2296+Z2296*AL2296)*AM2296</f>
        <v>320.0656569084749</v>
      </c>
      <c r="AT2296" s="4">
        <f>((AS2296+0.00000010773*(AR2296^4-AQ2296^4))-AP2296*44100)/(L2296*0.92*2*29.3+0.00000043092*AQ2296^3)</f>
        <v>0.823485071869706</v>
      </c>
      <c r="AU2296" s="4">
        <f>0.61365*EXP(17.502*J2296/(240.97+J2296))</f>
        <v>3.158066340042949</v>
      </c>
      <c r="AV2296" s="4">
        <f>AU2296*1000/AA2296</f>
        <v>31.11247374633098</v>
      </c>
      <c r="AW2296" s="4">
        <f>(AV2296-U2296)</f>
        <v>10.496299048455</v>
      </c>
      <c r="AX2296" s="4">
        <f>IF(D2296,P2296,(O2296+P2296)/2)</f>
        <v>23.35738658905029</v>
      </c>
      <c r="AY2296" s="4">
        <f>0.61365*EXP(17.502*AX2296/(240.97+AX2296))</f>
        <v>2.881295765659152</v>
      </c>
      <c r="AZ2296" s="4">
        <f>IF(AW2296&lt;&gt;0,(1000-(AV2296+U2296)/2)/AW2296*AP2296,0)</f>
        <v>0.4488726675317572</v>
      </c>
      <c r="BA2296" s="4">
        <f>U2296*AA2296/1000</f>
        <v>2.092641295727415</v>
      </c>
      <c r="BB2296" s="4">
        <f>(AY2296-BA2296)</f>
        <v>0.7886544699317368</v>
      </c>
      <c r="BC2296" s="4">
        <f>1/(1.6/F2296+1.37/N2296)</f>
        <v>0.2870676596514817</v>
      </c>
      <c r="BD2296" s="4">
        <f>G2296*AA2296*0.001</f>
        <v>79.58884193193258</v>
      </c>
      <c r="BE2296" s="4">
        <f>G2296/S2296</f>
        <v>0.8303917121794092</v>
      </c>
      <c r="BF2296" s="4">
        <f>(1-AP2296*AA2296/AU2296/F2296)*100</f>
        <v>70.84140670397403</v>
      </c>
      <c r="BG2296" s="4">
        <f>(S2296-E2296/(N2296/1.35))</f>
        <v>924.3730485025952</v>
      </c>
      <c r="BH2296" s="4">
        <f>E2296*BF2296/100/BG2296</f>
        <v>0.03203018885433597</v>
      </c>
    </row>
    <row r="2297" ht="16" customHeight="1">
      <c r="A2297" s="4">
        <v>2160</v>
      </c>
      <c r="B2297" t="s" s="2">
        <v>2358</v>
      </c>
      <c r="C2297" s="4">
        <v>12561.500031527132</v>
      </c>
      <c r="D2297" s="4">
        <v>0</v>
      </c>
      <c r="E2297" s="4">
        <f>(R2297-S2297*(1000-T2297)/(1000-U2297))*AO2297</f>
        <v>41.82826370035681</v>
      </c>
      <c r="F2297" s="4">
        <f>IF(AZ2297&lt;&gt;0,1/(1/AZ2297-1/N2297),0)</f>
        <v>0.5338348394806357</v>
      </c>
      <c r="G2297" s="4">
        <f>((BC2297-AP2297/2)*S2297-E2297)/(BC2297+AP2297/2)</f>
        <v>784.2287597735974</v>
      </c>
      <c r="H2297" s="4">
        <f>AP2297*1000</f>
        <v>4.838640231957145</v>
      </c>
      <c r="I2297" s="4">
        <f>(AU2297-BA2297)</f>
        <v>1.064700535237352</v>
      </c>
      <c r="J2297" s="4">
        <f>(P2297+AT2297*D2297)</f>
        <v>24.88346290588379</v>
      </c>
      <c r="K2297" s="4">
        <v>6</v>
      </c>
      <c r="L2297" s="4">
        <f>(K2297*AI2297+AJ2297)</f>
        <v>1.420000016689301</v>
      </c>
      <c r="M2297" s="4">
        <v>1</v>
      </c>
      <c r="N2297" s="4">
        <f>L2297*(M2297+1)*(M2297+1)/(M2297*M2297+1)</f>
        <v>2.840000033378601</v>
      </c>
      <c r="O2297" s="4">
        <v>21.83062934875488</v>
      </c>
      <c r="P2297" s="4">
        <v>24.88346290588379</v>
      </c>
      <c r="Q2297" s="4">
        <v>20.76801681518555</v>
      </c>
      <c r="R2297" s="4">
        <v>1000.0625</v>
      </c>
      <c r="S2297" s="4">
        <v>944.324707031250</v>
      </c>
      <c r="T2297" s="4">
        <v>14.92642116546631</v>
      </c>
      <c r="U2297" s="4">
        <v>20.6192741394043</v>
      </c>
      <c r="V2297" s="4">
        <v>57.6924934387207</v>
      </c>
      <c r="W2297" s="4">
        <v>79.69412231445312</v>
      </c>
      <c r="X2297" s="4">
        <v>499.4547729492188</v>
      </c>
      <c r="Y2297" s="4">
        <v>2000.525756835938</v>
      </c>
      <c r="Z2297" s="4">
        <v>262.8932800292969</v>
      </c>
      <c r="AA2297" s="4">
        <v>101.5046463012695</v>
      </c>
      <c r="AB2297" s="4">
        <v>12.7815465927124</v>
      </c>
      <c r="AC2297" s="4">
        <v>0.4553371369838715</v>
      </c>
      <c r="AD2297" s="4">
        <v>0.1022561937570572</v>
      </c>
      <c r="AE2297" s="4">
        <v>0.000894650409463793</v>
      </c>
      <c r="AF2297" s="4">
        <v>0.1100961863994598</v>
      </c>
      <c r="AG2297" s="4">
        <v>0.003407171228900552</v>
      </c>
      <c r="AH2297" s="4">
        <v>0.6666666865348816</v>
      </c>
      <c r="AI2297" s="4">
        <v>-0.2195652425289154</v>
      </c>
      <c r="AJ2297" s="4">
        <v>2.737391471862793</v>
      </c>
      <c r="AK2297" s="4">
        <v>1</v>
      </c>
      <c r="AL2297" s="4">
        <v>0</v>
      </c>
      <c r="AM2297" s="4">
        <v>0.1599999964237213</v>
      </c>
      <c r="AN2297" s="4">
        <v>111115</v>
      </c>
      <c r="AO2297" s="4">
        <f>X2297*0.000001/(K2297*0.0001)</f>
        <v>0.8324246215820311</v>
      </c>
      <c r="AP2297" s="4">
        <f>(U2297-T2297)/(1000-U2297)*AO2297</f>
        <v>0.004838640231957145</v>
      </c>
      <c r="AQ2297" s="4">
        <f>(P2297+273.15)</f>
        <v>298.0334629058838</v>
      </c>
      <c r="AR2297" s="4">
        <f>(O2297+273.15)</f>
        <v>294.9806293487549</v>
      </c>
      <c r="AS2297" s="4">
        <f>(Y2297*AK2297+Z2297*AL2297)*AM2297</f>
        <v>320.0841139393124</v>
      </c>
      <c r="AT2297" s="4">
        <f>((AS2297+0.00000010773*(AR2297^4-AQ2297^4))-AP2297*44100)/(L2297*0.92*2*29.3+0.00000043092*AQ2297^3)</f>
        <v>0.8231480575367597</v>
      </c>
      <c r="AU2297" s="4">
        <f>0.61365*EXP(17.502*J2297/(240.97+J2297))</f>
        <v>3.157652663746499</v>
      </c>
      <c r="AV2297" s="4">
        <f>AU2297*1000/AA2297</f>
        <v>31.10845442852408</v>
      </c>
      <c r="AW2297" s="4">
        <f>(AV2297-U2297)</f>
        <v>10.48918028911979</v>
      </c>
      <c r="AX2297" s="4">
        <f>IF(D2297,P2297,(O2297+P2297)/2)</f>
        <v>23.35704612731934</v>
      </c>
      <c r="AY2297" s="4">
        <f>0.61365*EXP(17.502*AX2297/(240.97+AX2297))</f>
        <v>2.881236552453467</v>
      </c>
      <c r="AZ2297" s="4">
        <f>IF(AW2297&lt;&gt;0,(1000-(AV2297+U2297)/2)/AW2297*AP2297,0)</f>
        <v>0.4493672687243339</v>
      </c>
      <c r="BA2297" s="4">
        <f>U2297*AA2297/1000</f>
        <v>2.092952128509147</v>
      </c>
      <c r="BB2297" s="4">
        <f>(AY2297-BA2297)</f>
        <v>0.7882844239443205</v>
      </c>
      <c r="BC2297" s="4">
        <f>1/(1.6/F2297+1.37/N2297)</f>
        <v>0.287391334148485</v>
      </c>
      <c r="BD2297" s="4">
        <f>G2297*AA2297*0.001</f>
        <v>79.60286288010228</v>
      </c>
      <c r="BE2297" s="4">
        <f>G2297/S2297</f>
        <v>0.8304651503178825</v>
      </c>
      <c r="BF2297" s="4">
        <f>(1-AP2297*AA2297/AU2297/F2297)*100</f>
        <v>70.86345955555736</v>
      </c>
      <c r="BG2297" s="4">
        <f>(S2297-E2297/(N2297/1.35))</f>
        <v>924.4415537454015</v>
      </c>
      <c r="BH2297" s="4">
        <f>E2297*BF2297/100/BG2297</f>
        <v>0.03206363302255621</v>
      </c>
    </row>
    <row r="2298" ht="16" customHeight="1">
      <c r="A2298" s="4">
        <v>2161</v>
      </c>
      <c r="B2298" t="s" s="2">
        <v>2359</v>
      </c>
      <c r="C2298" s="4">
        <v>12567.0000314042</v>
      </c>
      <c r="D2298" s="4">
        <v>0</v>
      </c>
      <c r="E2298" s="4">
        <f>(R2298-S2298*(1000-T2298)/(1000-U2298))*AO2298</f>
        <v>41.8501704652228</v>
      </c>
      <c r="F2298" s="4">
        <f>IF(AZ2298&lt;&gt;0,1/(1/AZ2298-1/N2298),0)</f>
        <v>0.5344605868713184</v>
      </c>
      <c r="G2298" s="4">
        <f>((BC2298-AP2298/2)*S2298-E2298)/(BC2298+AP2298/2)</f>
        <v>784.3587607168658</v>
      </c>
      <c r="H2298" s="4">
        <f>AP2298*1000</f>
        <v>4.841025786941703</v>
      </c>
      <c r="I2298" s="4">
        <f>(AU2298-BA2298)</f>
        <v>1.064170164396978</v>
      </c>
      <c r="J2298" s="4">
        <f>(P2298+AT2298*D2298)</f>
        <v>24.88248062133789</v>
      </c>
      <c r="K2298" s="4">
        <v>6</v>
      </c>
      <c r="L2298" s="4">
        <f>(K2298*AI2298+AJ2298)</f>
        <v>1.420000016689301</v>
      </c>
      <c r="M2298" s="4">
        <v>1</v>
      </c>
      <c r="N2298" s="4">
        <f>L2298*(M2298+1)*(M2298+1)/(M2298*M2298+1)</f>
        <v>2.840000033378601</v>
      </c>
      <c r="O2298" s="4">
        <v>21.83211708068848</v>
      </c>
      <c r="P2298" s="4">
        <v>24.88248062133789</v>
      </c>
      <c r="Q2298" s="4">
        <v>20.7672004699707</v>
      </c>
      <c r="R2298" s="4">
        <v>1000.144653320312</v>
      </c>
      <c r="S2298" s="4">
        <v>944.3781127929688</v>
      </c>
      <c r="T2298" s="4">
        <v>14.92718315124512</v>
      </c>
      <c r="U2298" s="4">
        <v>20.62276268005371</v>
      </c>
      <c r="V2298" s="4">
        <v>57.68909072875977</v>
      </c>
      <c r="W2298" s="4">
        <v>79.69889068603516</v>
      </c>
      <c r="X2298" s="4">
        <v>499.4600219726562</v>
      </c>
      <c r="Y2298" s="4">
        <v>2000.626708984375</v>
      </c>
      <c r="Z2298" s="4">
        <v>265.0752563476562</v>
      </c>
      <c r="AA2298" s="4">
        <v>101.5042190551758</v>
      </c>
      <c r="AB2298" s="4">
        <v>12.7815465927124</v>
      </c>
      <c r="AC2298" s="4">
        <v>0.4553371369838715</v>
      </c>
      <c r="AD2298" s="4">
        <v>0.1022561937570572</v>
      </c>
      <c r="AE2298" s="4">
        <v>0.000894650409463793</v>
      </c>
      <c r="AF2298" s="4">
        <v>0.1100961863994598</v>
      </c>
      <c r="AG2298" s="4">
        <v>0.003407171228900552</v>
      </c>
      <c r="AH2298" s="4">
        <v>1</v>
      </c>
      <c r="AI2298" s="4">
        <v>-0.2195652425289154</v>
      </c>
      <c r="AJ2298" s="4">
        <v>2.737391471862793</v>
      </c>
      <c r="AK2298" s="4">
        <v>1</v>
      </c>
      <c r="AL2298" s="4">
        <v>0</v>
      </c>
      <c r="AM2298" s="4">
        <v>0.1599999964237213</v>
      </c>
      <c r="AN2298" s="4">
        <v>111115</v>
      </c>
      <c r="AO2298" s="4">
        <f>X2298*0.000001/(K2298*0.0001)</f>
        <v>0.832433369954427</v>
      </c>
      <c r="AP2298" s="4">
        <f>(U2298-T2298)/(1000-U2298)*AO2298</f>
        <v>0.004841025786941703</v>
      </c>
      <c r="AQ2298" s="4">
        <f>(P2298+273.15)</f>
        <v>298.0324806213379</v>
      </c>
      <c r="AR2298" s="4">
        <f>(O2298+273.15)</f>
        <v>294.9821170806885</v>
      </c>
      <c r="AS2298" s="4">
        <f>(Y2298*AK2298+Z2298*AL2298)*AM2298</f>
        <v>320.1002662827013</v>
      </c>
      <c r="AT2298" s="4">
        <f>((AS2298+0.00000010773*(AR2298^4-AQ2298^4))-AP2298*44100)/(L2298*0.92*2*29.3+0.00000043092*AQ2298^3)</f>
        <v>0.8224512020497736</v>
      </c>
      <c r="AU2298" s="4">
        <f>0.61365*EXP(17.502*J2298/(240.97+J2298))</f>
        <v>3.157467584996053</v>
      </c>
      <c r="AV2298" s="4">
        <f>AU2298*1000/AA2298</f>
        <v>31.10676200838227</v>
      </c>
      <c r="AW2298" s="4">
        <f>(AV2298-U2298)</f>
        <v>10.48399932832856</v>
      </c>
      <c r="AX2298" s="4">
        <f>IF(D2298,P2298,(O2298+P2298)/2)</f>
        <v>23.35729885101318</v>
      </c>
      <c r="AY2298" s="4">
        <f>0.61365*EXP(17.502*AX2298/(240.97+AX2298))</f>
        <v>2.881280506131796</v>
      </c>
      <c r="AZ2298" s="4">
        <f>IF(AW2298&lt;&gt;0,(1000-(AV2298+U2298)/2)/AW2298*AP2298,0)</f>
        <v>0.4498105787471524</v>
      </c>
      <c r="BA2298" s="4">
        <f>U2298*AA2298/1000</f>
        <v>2.093297420599076</v>
      </c>
      <c r="BB2298" s="4">
        <f>(AY2298-BA2298)</f>
        <v>0.7879830855327201</v>
      </c>
      <c r="BC2298" s="4">
        <f>1/(1.6/F2298+1.37/N2298)</f>
        <v>0.2876814570220135</v>
      </c>
      <c r="BD2298" s="4">
        <f>G2298*AA2298*0.001</f>
        <v>79.61572346565096</v>
      </c>
      <c r="BE2298" s="4">
        <f>G2298/S2298</f>
        <v>0.8305558442022225</v>
      </c>
      <c r="BF2298" s="4">
        <f>(1-AP2298*AA2298/AU2298/F2298)*100</f>
        <v>70.88164038650756</v>
      </c>
      <c r="BG2298" s="4">
        <f>(S2298-E2298/(N2298/1.35))</f>
        <v>924.4845460802817</v>
      </c>
      <c r="BH2298" s="4">
        <f>E2298*BF2298/100/BG2298</f>
        <v>0.03208716409167927</v>
      </c>
    </row>
    <row r="2299" ht="29" customHeight="1">
      <c r="A2299" t="s" s="2">
        <v>9</v>
      </c>
      <c r="B2299" t="s" s="5">
        <v>2360</v>
      </c>
      <c r="C2299" s="3"/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3"/>
      <c r="AJ2299" s="3"/>
      <c r="AK2299" s="3"/>
      <c r="AL2299" s="3"/>
      <c r="AM2299" s="3"/>
      <c r="AN2299" s="3"/>
      <c r="AO2299" s="3"/>
      <c r="AP2299" s="3"/>
      <c r="AQ2299" s="3"/>
      <c r="AR2299" s="3"/>
      <c r="AS2299" s="3"/>
      <c r="AT2299" s="3"/>
      <c r="AU2299" s="3"/>
      <c r="AV2299" s="3"/>
      <c r="AW2299" s="3"/>
      <c r="AX2299" s="3"/>
      <c r="AY2299" s="3"/>
      <c r="AZ2299" s="3"/>
      <c r="BA2299" s="3"/>
      <c r="BB2299" s="3"/>
      <c r="BC2299" s="3"/>
      <c r="BD2299" s="3"/>
      <c r="BE2299" s="3"/>
      <c r="BF2299" s="3"/>
      <c r="BG2299" s="3"/>
      <c r="BH2299" s="3"/>
    </row>
    <row r="2300" ht="16" customHeight="1">
      <c r="A2300" s="4">
        <v>2162</v>
      </c>
      <c r="B2300" t="s" s="2">
        <v>2361</v>
      </c>
      <c r="C2300" s="4">
        <v>12572.500031281263</v>
      </c>
      <c r="D2300" s="4">
        <v>0</v>
      </c>
      <c r="E2300" s="4">
        <f>(R2300-S2300*(1000-T2300)/(1000-U2300))*AO2300</f>
        <v>42.01090941326093</v>
      </c>
      <c r="F2300" s="4">
        <f>IF(AZ2300&lt;&gt;0,1/(1/AZ2300-1/N2300),0)</f>
        <v>0.5347157574804565</v>
      </c>
      <c r="G2300" s="4">
        <f>((BC2300-AP2300/2)*S2300-E2300)/(BC2300+AP2300/2)</f>
        <v>783.8380947581849</v>
      </c>
      <c r="H2300" s="4">
        <f>AP2300*1000</f>
        <v>4.843257241251806</v>
      </c>
      <c r="I2300" s="4">
        <f>(AU2300-BA2300)</f>
        <v>1.064230960003726</v>
      </c>
      <c r="J2300" s="4">
        <f>(P2300+AT2300*D2300)</f>
        <v>24.88414001464844</v>
      </c>
      <c r="K2300" s="4">
        <v>6</v>
      </c>
      <c r="L2300" s="4">
        <f>(K2300*AI2300+AJ2300)</f>
        <v>1.420000016689301</v>
      </c>
      <c r="M2300" s="4">
        <v>1</v>
      </c>
      <c r="N2300" s="4">
        <f>L2300*(M2300+1)*(M2300+1)/(M2300*M2300+1)</f>
        <v>2.840000033378601</v>
      </c>
      <c r="O2300" s="4">
        <v>21.83212089538574</v>
      </c>
      <c r="P2300" s="4">
        <v>24.88414001464844</v>
      </c>
      <c r="Q2300" s="4">
        <v>20.7658519744873</v>
      </c>
      <c r="R2300" s="4">
        <v>1000.312927246094</v>
      </c>
      <c r="S2300" s="4">
        <v>944.352294921875</v>
      </c>
      <c r="T2300" s="4">
        <v>14.92717742919922</v>
      </c>
      <c r="U2300" s="4">
        <v>20.6252269744873</v>
      </c>
      <c r="V2300" s="4">
        <v>57.68904113769531</v>
      </c>
      <c r="W2300" s="4">
        <v>79.70803070068359</v>
      </c>
      <c r="X2300" s="4">
        <v>499.4723815917969</v>
      </c>
      <c r="Y2300" s="4">
        <v>2000.715332031250</v>
      </c>
      <c r="Z2300" s="4">
        <v>267.4486083984375</v>
      </c>
      <c r="AA2300" s="4">
        <v>101.5043029785156</v>
      </c>
      <c r="AB2300" s="4">
        <v>12.7815465927124</v>
      </c>
      <c r="AC2300" s="4">
        <v>0.4553371369838715</v>
      </c>
      <c r="AD2300" s="4">
        <v>0.1022561937570572</v>
      </c>
      <c r="AE2300" s="4">
        <v>0.000894650409463793</v>
      </c>
      <c r="AF2300" s="4">
        <v>0.1100961863994598</v>
      </c>
      <c r="AG2300" s="4">
        <v>0.003407171228900552</v>
      </c>
      <c r="AH2300" s="4">
        <v>1</v>
      </c>
      <c r="AI2300" s="4">
        <v>-0.2195652425289154</v>
      </c>
      <c r="AJ2300" s="4">
        <v>2.737391471862793</v>
      </c>
      <c r="AK2300" s="4">
        <v>1</v>
      </c>
      <c r="AL2300" s="4">
        <v>0</v>
      </c>
      <c r="AM2300" s="4">
        <v>0.1599999964237213</v>
      </c>
      <c r="AN2300" s="4">
        <v>111125</v>
      </c>
      <c r="AO2300" s="4">
        <f>X2300*0.000001/(K2300*0.0001)</f>
        <v>0.8324539693196613</v>
      </c>
      <c r="AP2300" s="4">
        <f>(U2300-T2300)/(1000-U2300)*AO2300</f>
        <v>0.004843257241251806</v>
      </c>
      <c r="AQ2300" s="4">
        <f>(P2300+273.15)</f>
        <v>298.0341400146484</v>
      </c>
      <c r="AR2300" s="4">
        <f>(O2300+273.15)</f>
        <v>294.9821208953857</v>
      </c>
      <c r="AS2300" s="4">
        <f>(Y2300*AK2300+Z2300*AL2300)*AM2300</f>
        <v>320.1144459698844</v>
      </c>
      <c r="AT2300" s="4">
        <f>((AS2300+0.00000010773*(AR2300^4-AQ2300^4))-AP2300*44100)/(L2300*0.92*2*29.3+0.00000043092*AQ2300^3)</f>
        <v>0.8212771637361824</v>
      </c>
      <c r="AU2300" s="4">
        <f>0.61365*EXP(17.502*J2300/(240.97+J2300))</f>
        <v>3.157780247822738</v>
      </c>
      <c r="AV2300" s="4">
        <f>AU2300*1000/AA2300</f>
        <v>31.10981658079178</v>
      </c>
      <c r="AW2300" s="4">
        <f>(AV2300-U2300)</f>
        <v>10.48458960630448</v>
      </c>
      <c r="AX2300" s="4">
        <f>IF(D2300,P2300,(O2300+P2300)/2)</f>
        <v>23.35813045501709</v>
      </c>
      <c r="AY2300" s="4">
        <f>0.61365*EXP(17.502*AX2300/(240.97+AX2300))</f>
        <v>2.881425142752975</v>
      </c>
      <c r="AZ2300" s="4">
        <f>IF(AW2300&lt;&gt;0,(1000-(AV2300+U2300)/2)/AW2300*AP2300,0)</f>
        <v>0.4499913068845398</v>
      </c>
      <c r="BA2300" s="4">
        <f>U2300*AA2300/1000</f>
        <v>2.093549287819013</v>
      </c>
      <c r="BB2300" s="4">
        <f>(AY2300-BA2300)</f>
        <v>0.7878758549339624</v>
      </c>
      <c r="BC2300" s="4">
        <f>1/(1.6/F2300+1.37/N2300)</f>
        <v>0.2877997378156623</v>
      </c>
      <c r="BD2300" s="4">
        <f>G2300*AA2300*0.001</f>
        <v>79.56293945643723</v>
      </c>
      <c r="BE2300" s="4">
        <f>G2300/S2300</f>
        <v>0.8300272038021899</v>
      </c>
      <c r="BF2300" s="4">
        <f>(1-AP2300*AA2300/AU2300/F2300)*100</f>
        <v>70.88497928632546</v>
      </c>
      <c r="BG2300" s="4">
        <f>(S2300-E2300/(N2300/1.35))</f>
        <v>924.3823206115467</v>
      </c>
      <c r="BH2300" s="4">
        <f>E2300*BF2300/100/BG2300</f>
        <v>0.03221548462316511</v>
      </c>
    </row>
    <row r="2301" ht="16" customHeight="1">
      <c r="A2301" s="4">
        <v>2163</v>
      </c>
      <c r="B2301" t="s" s="2">
        <v>2362</v>
      </c>
      <c r="C2301" s="4">
        <v>12577.5000311695</v>
      </c>
      <c r="D2301" s="4">
        <v>0</v>
      </c>
      <c r="E2301" s="4">
        <f>(R2301-S2301*(1000-T2301)/(1000-U2301))*AO2301</f>
        <v>49.00225337922321</v>
      </c>
      <c r="F2301" s="4">
        <f>IF(AZ2301&lt;&gt;0,1/(1/AZ2301-1/N2301),0)</f>
        <v>0.5347850001936126</v>
      </c>
      <c r="G2301" s="4">
        <f>((BC2301-AP2301/2)*S2301-E2301)/(BC2301+AP2301/2)</f>
        <v>761.8029700912998</v>
      </c>
      <c r="H2301" s="4">
        <f>AP2301*1000</f>
        <v>4.845884380832988</v>
      </c>
      <c r="I2301" s="4">
        <f>(AU2301-BA2301)</f>
        <v>1.06468735914563</v>
      </c>
      <c r="J2301" s="4">
        <f>(P2301+AT2301*D2301)</f>
        <v>24.88753890991211</v>
      </c>
      <c r="K2301" s="4">
        <v>6</v>
      </c>
      <c r="L2301" s="4">
        <f>(K2301*AI2301+AJ2301)</f>
        <v>1.420000016689301</v>
      </c>
      <c r="M2301" s="4">
        <v>1</v>
      </c>
      <c r="N2301" s="4">
        <f>L2301*(M2301+1)*(M2301+1)/(M2301*M2301+1)</f>
        <v>2.840000033378601</v>
      </c>
      <c r="O2301" s="4">
        <v>21.83145141601562</v>
      </c>
      <c r="P2301" s="4">
        <v>24.88753890991211</v>
      </c>
      <c r="Q2301" s="4">
        <v>20.76423835754395</v>
      </c>
      <c r="R2301" s="4">
        <v>1010.801879882812</v>
      </c>
      <c r="S2301" s="4">
        <v>946.4288330078125</v>
      </c>
      <c r="T2301" s="4">
        <v>14.92601871490479</v>
      </c>
      <c r="U2301" s="4">
        <v>20.62704849243164</v>
      </c>
      <c r="V2301" s="4">
        <v>57.68675994873047</v>
      </c>
      <c r="W2301" s="4">
        <v>79.71736145019531</v>
      </c>
      <c r="X2301" s="4">
        <v>499.4811401367188</v>
      </c>
      <c r="Y2301" s="4">
        <v>2000.827636718750</v>
      </c>
      <c r="Z2301" s="4">
        <v>269.8154602050781</v>
      </c>
      <c r="AA2301" s="4">
        <v>101.504264831543</v>
      </c>
      <c r="AB2301" s="4">
        <v>12.7815465927124</v>
      </c>
      <c r="AC2301" s="4">
        <v>0.4553371369838715</v>
      </c>
      <c r="AD2301" s="4">
        <v>0.1022561937570572</v>
      </c>
      <c r="AE2301" s="4">
        <v>0.000894650409463793</v>
      </c>
      <c r="AF2301" s="4">
        <v>0.1100961863994598</v>
      </c>
      <c r="AG2301" s="4">
        <v>0.003407171228900552</v>
      </c>
      <c r="AH2301" s="4">
        <v>0.6666666865348816</v>
      </c>
      <c r="AI2301" s="4">
        <v>-0.2195652425289154</v>
      </c>
      <c r="AJ2301" s="4">
        <v>2.737391471862793</v>
      </c>
      <c r="AK2301" s="4">
        <v>1</v>
      </c>
      <c r="AL2301" s="4">
        <v>0</v>
      </c>
      <c r="AM2301" s="4">
        <v>0.1599999964237213</v>
      </c>
      <c r="AN2301" s="4">
        <v>111125</v>
      </c>
      <c r="AO2301" s="4">
        <f>X2301*0.000001/(K2301*0.0001)</f>
        <v>0.8324685668945311</v>
      </c>
      <c r="AP2301" s="4">
        <f>(U2301-T2301)/(1000-U2301)*AO2301</f>
        <v>0.004845884380832988</v>
      </c>
      <c r="AQ2301" s="4">
        <f>(P2301+273.15)</f>
        <v>298.0375389099121</v>
      </c>
      <c r="AR2301" s="4">
        <f>(O2301+273.15)</f>
        <v>294.9814514160156</v>
      </c>
      <c r="AS2301" s="4">
        <f>(Y2301*AK2301+Z2301*AL2301)*AM2301</f>
        <v>320.1324147194828</v>
      </c>
      <c r="AT2301" s="4">
        <f>((AS2301+0.00000010773*(AR2301^4-AQ2301^4))-AP2301*44100)/(L2301*0.92*2*29.3+0.00000043092*AQ2301^3)</f>
        <v>0.8196357074511372</v>
      </c>
      <c r="AU2301" s="4">
        <f>0.61365*EXP(17.502*J2301/(240.97+J2301))</f>
        <v>3.15842075201449</v>
      </c>
      <c r="AV2301" s="4">
        <f>AU2301*1000/AA2301</f>
        <v>31.11613839335936</v>
      </c>
      <c r="AW2301" s="4">
        <f>(AV2301-U2301)</f>
        <v>10.48908990092772</v>
      </c>
      <c r="AX2301" s="4">
        <f>IF(D2301,P2301,(O2301+P2301)/2)</f>
        <v>23.35949516296387</v>
      </c>
      <c r="AY2301" s="4">
        <f>0.61365*EXP(17.502*AX2301/(240.97+AX2301))</f>
        <v>2.881662513171832</v>
      </c>
      <c r="AZ2301" s="4">
        <f>IF(AW2301&lt;&gt;0,(1000-(AV2301+U2301)/2)/AW2301*AP2301,0)</f>
        <v>0.4500403442860462</v>
      </c>
      <c r="BA2301" s="4">
        <f>U2301*AA2301/1000</f>
        <v>2.09373339286886</v>
      </c>
      <c r="BB2301" s="4">
        <f>(AY2301-BA2301)</f>
        <v>0.7879291203029712</v>
      </c>
      <c r="BC2301" s="4">
        <f>1/(1.6/F2301+1.37/N2301)</f>
        <v>0.2878318316106862</v>
      </c>
      <c r="BD2301" s="4">
        <f>G2301*AA2301*0.001</f>
        <v>77.32625042560331</v>
      </c>
      <c r="BE2301" s="4">
        <f>G2301/S2301</f>
        <v>0.8049236704573342</v>
      </c>
      <c r="BF2301" s="4">
        <f>(1-AP2301*AA2301/AU2301/F2301)*100</f>
        <v>70.87887583713459</v>
      </c>
      <c r="BG2301" s="4">
        <f>(S2301-E2301/(N2301/1.35))</f>
        <v>923.1355086118784</v>
      </c>
      <c r="BH2301" s="4">
        <f>E2301*BF2301/100/BG2301</f>
        <v>0.03762421227007581</v>
      </c>
    </row>
    <row r="2302" ht="16" customHeight="1">
      <c r="A2302" s="4">
        <v>2164</v>
      </c>
      <c r="B2302" t="s" s="2">
        <v>2363</v>
      </c>
      <c r="C2302" s="4">
        <v>12583.000031046569</v>
      </c>
      <c r="D2302" s="4">
        <v>0</v>
      </c>
      <c r="E2302" s="4">
        <f>(R2302-S2302*(1000-T2302)/(1000-U2302))*AO2302</f>
        <v>72.69972039556797</v>
      </c>
      <c r="F2302" s="4">
        <f>IF(AZ2302&lt;&gt;0,1/(1/AZ2302-1/N2302),0)</f>
        <v>0.533278281646106</v>
      </c>
      <c r="G2302" s="4">
        <f>((BC2302-AP2302/2)*S2302-E2302)/(BC2302+AP2302/2)</f>
        <v>697.4270694730587</v>
      </c>
      <c r="H2302" s="4">
        <f>AP2302*1000</f>
        <v>4.848573328578667</v>
      </c>
      <c r="I2302" s="4">
        <f>(AU2302-BA2302)</f>
        <v>1.067789520144685</v>
      </c>
      <c r="J2302" s="4">
        <f>(P2302+AT2302*D2302)</f>
        <v>24.90539360046387</v>
      </c>
      <c r="K2302" s="4">
        <v>6</v>
      </c>
      <c r="L2302" s="4">
        <f>(K2302*AI2302+AJ2302)</f>
        <v>1.420000016689301</v>
      </c>
      <c r="M2302" s="4">
        <v>1</v>
      </c>
      <c r="N2302" s="4">
        <f>L2302*(M2302+1)*(M2302+1)/(M2302*M2302+1)</f>
        <v>2.840000033378601</v>
      </c>
      <c r="O2302" s="4">
        <v>21.83020210266113</v>
      </c>
      <c r="P2302" s="4">
        <v>24.90539360046387</v>
      </c>
      <c r="Q2302" s="4">
        <v>20.76391220092773</v>
      </c>
      <c r="R2302" s="4">
        <v>1057.604125976562</v>
      </c>
      <c r="S2302" s="4">
        <v>964.6517333984375</v>
      </c>
      <c r="T2302" s="4">
        <v>14.92528629302979</v>
      </c>
      <c r="U2302" s="4">
        <v>20.62968826293945</v>
      </c>
      <c r="V2302" s="4">
        <v>57.6878547668457</v>
      </c>
      <c r="W2302" s="4">
        <v>79.733642578125</v>
      </c>
      <c r="X2302" s="4">
        <v>499.4615173339844</v>
      </c>
      <c r="Y2302" s="4">
        <v>2000.987548828125</v>
      </c>
      <c r="Z2302" s="4">
        <v>272.8491821289062</v>
      </c>
      <c r="AA2302" s="4">
        <v>101.5040893554688</v>
      </c>
      <c r="AB2302" s="4">
        <v>12.7815465927124</v>
      </c>
      <c r="AC2302" s="4">
        <v>0.4553371369838715</v>
      </c>
      <c r="AD2302" s="4">
        <v>0.1022561937570572</v>
      </c>
      <c r="AE2302" s="4">
        <v>0.000894650409463793</v>
      </c>
      <c r="AF2302" s="4">
        <v>0.1100961863994598</v>
      </c>
      <c r="AG2302" s="4">
        <v>0.003407171228900552</v>
      </c>
      <c r="AH2302" s="4">
        <v>0.6666666865348816</v>
      </c>
      <c r="AI2302" s="4">
        <v>-0.2195652425289154</v>
      </c>
      <c r="AJ2302" s="4">
        <v>2.737391471862793</v>
      </c>
      <c r="AK2302" s="4">
        <v>1</v>
      </c>
      <c r="AL2302" s="4">
        <v>0</v>
      </c>
      <c r="AM2302" s="4">
        <v>0.1599999964237213</v>
      </c>
      <c r="AN2302" s="4">
        <v>111115</v>
      </c>
      <c r="AO2302" s="4">
        <f>X2302*0.000001/(K2302*0.0001)</f>
        <v>0.8324358622233071</v>
      </c>
      <c r="AP2302" s="4">
        <f>(U2302-T2302)/(1000-U2302)*AO2302</f>
        <v>0.004848573328578667</v>
      </c>
      <c r="AQ2302" s="4">
        <f>(P2302+273.15)</f>
        <v>298.0553936004638</v>
      </c>
      <c r="AR2302" s="4">
        <f>(O2302+273.15)</f>
        <v>294.9802021026611</v>
      </c>
      <c r="AS2302" s="4">
        <f>(Y2302*AK2302+Z2302*AL2302)*AM2302</f>
        <v>320.1580006564109</v>
      </c>
      <c r="AT2302" s="4">
        <f>((AS2302+0.00000010773*(AR2302^4-AQ2302^4))-AP2302*44100)/(L2302*0.92*2*29.3+0.00000043092*AQ2302^3)</f>
        <v>0.8160865722413256</v>
      </c>
      <c r="AU2302" s="4">
        <f>0.61365*EXP(17.502*J2302/(240.97+J2302))</f>
        <v>3.161787240961556</v>
      </c>
      <c r="AV2302" s="4">
        <f>AU2302*1000/AA2302</f>
        <v>31.14935822820825</v>
      </c>
      <c r="AW2302" s="4">
        <f>(AV2302-U2302)</f>
        <v>10.5196699652688</v>
      </c>
      <c r="AX2302" s="4">
        <f>IF(D2302,P2302,(O2302+P2302)/2)</f>
        <v>23.3677978515625</v>
      </c>
      <c r="AY2302" s="4">
        <f>0.61365*EXP(17.502*AX2302/(240.97+AX2302))</f>
        <v>2.883107009547579</v>
      </c>
      <c r="AZ2302" s="4">
        <f>IF(AW2302&lt;&gt;0,(1000-(AV2302+U2302)/2)/AW2302*AP2302,0)</f>
        <v>0.4489728377671474</v>
      </c>
      <c r="BA2302" s="4">
        <f>U2302*AA2302/1000</f>
        <v>2.093997720816871</v>
      </c>
      <c r="BB2302" s="4">
        <f>(AY2302-BA2302)</f>
        <v>0.7891092887307085</v>
      </c>
      <c r="BC2302" s="4">
        <f>1/(1.6/F2302+1.37/N2302)</f>
        <v>0.2871332112285622</v>
      </c>
      <c r="BD2302" s="4">
        <f>G2302*AA2302*0.001</f>
        <v>70.79169957871608</v>
      </c>
      <c r="BE2302" s="4">
        <f>G2302/S2302</f>
        <v>0.7229832750271906</v>
      </c>
      <c r="BF2302" s="4">
        <f>(1-AP2302*AA2302/AU2302/F2302)*100</f>
        <v>70.81155438418784</v>
      </c>
      <c r="BG2302" s="4">
        <f>(S2302-E2302/(N2302/1.35))</f>
        <v>930.0937681236064</v>
      </c>
      <c r="BH2302" s="4">
        <f>E2302*BF2302/100/BG2302</f>
        <v>0.05534904523542471</v>
      </c>
    </row>
    <row r="2303" ht="16" customHeight="1">
      <c r="A2303" s="4">
        <v>2165</v>
      </c>
      <c r="B2303" t="s" s="2">
        <v>2364</v>
      </c>
      <c r="C2303" s="4">
        <v>12588.000030934811</v>
      </c>
      <c r="D2303" s="4">
        <v>0</v>
      </c>
      <c r="E2303" s="4">
        <f>(R2303-S2303*(1000-T2303)/(1000-U2303))*AO2303</f>
        <v>96.80851580786263</v>
      </c>
      <c r="F2303" s="4">
        <f>IF(AZ2303&lt;&gt;0,1/(1/AZ2303-1/N2303),0)</f>
        <v>0.5319028497708536</v>
      </c>
      <c r="G2303" s="4">
        <f>((BC2303-AP2303/2)*S2303-E2303)/(BC2303+AP2303/2)</f>
        <v>653.9150695723016</v>
      </c>
      <c r="H2303" s="4">
        <f>AP2303*1000</f>
        <v>4.85018875270759</v>
      </c>
      <c r="I2303" s="4">
        <f>(AU2303-BA2303)</f>
        <v>1.070445679072063</v>
      </c>
      <c r="J2303" s="4">
        <f>(P2303+AT2303*D2303)</f>
        <v>24.92047882080078</v>
      </c>
      <c r="K2303" s="4">
        <v>6</v>
      </c>
      <c r="L2303" s="4">
        <f>(K2303*AI2303+AJ2303)</f>
        <v>1.420000016689301</v>
      </c>
      <c r="M2303" s="4">
        <v>1</v>
      </c>
      <c r="N2303" s="4">
        <f>L2303*(M2303+1)*(M2303+1)/(M2303*M2303+1)</f>
        <v>2.840000033378601</v>
      </c>
      <c r="O2303" s="4">
        <v>21.82917785644531</v>
      </c>
      <c r="P2303" s="4">
        <v>24.92047882080078</v>
      </c>
      <c r="Q2303" s="4">
        <v>20.76508331298828</v>
      </c>
      <c r="R2303" s="4">
        <v>1128.033935546875</v>
      </c>
      <c r="S2303" s="4">
        <v>1005.871154785156</v>
      </c>
      <c r="T2303" s="4">
        <v>14.92512798309326</v>
      </c>
      <c r="U2303" s="4">
        <v>20.63172721862793</v>
      </c>
      <c r="V2303" s="4">
        <v>57.69021987915039</v>
      </c>
      <c r="W2303" s="4">
        <v>79.7459716796875</v>
      </c>
      <c r="X2303" s="4">
        <v>499.4345092773438</v>
      </c>
      <c r="Y2303" s="4">
        <v>2001.049926757812</v>
      </c>
      <c r="Z2303" s="4">
        <v>275.1163024902344</v>
      </c>
      <c r="AA2303" s="4">
        <v>101.5032958984375</v>
      </c>
      <c r="AB2303" s="4">
        <v>12.7815465927124</v>
      </c>
      <c r="AC2303" s="4">
        <v>0.4553371369838715</v>
      </c>
      <c r="AD2303" s="4">
        <v>0.1022561937570572</v>
      </c>
      <c r="AE2303" s="4">
        <v>0.000894650409463793</v>
      </c>
      <c r="AF2303" s="4">
        <v>0.1100961863994598</v>
      </c>
      <c r="AG2303" s="4">
        <v>0.003407171228900552</v>
      </c>
      <c r="AH2303" s="4">
        <v>0.6666666865348816</v>
      </c>
      <c r="AI2303" s="4">
        <v>-0.2195652425289154</v>
      </c>
      <c r="AJ2303" s="4">
        <v>2.737391471862793</v>
      </c>
      <c r="AK2303" s="4">
        <v>1</v>
      </c>
      <c r="AL2303" s="4">
        <v>0</v>
      </c>
      <c r="AM2303" s="4">
        <v>0.1599999964237213</v>
      </c>
      <c r="AN2303" s="4">
        <v>111115</v>
      </c>
      <c r="AO2303" s="4">
        <f>X2303*0.000001/(K2303*0.0001)</f>
        <v>0.8323908487955728</v>
      </c>
      <c r="AP2303" s="4">
        <f>(U2303-T2303)/(1000-U2303)*AO2303</f>
        <v>0.00485018875270759</v>
      </c>
      <c r="AQ2303" s="4">
        <f>(P2303+273.15)</f>
        <v>298.0704788208008</v>
      </c>
      <c r="AR2303" s="4">
        <f>(O2303+273.15)</f>
        <v>294.9791778564453</v>
      </c>
      <c r="AS2303" s="4">
        <f>(Y2303*AK2303+Z2303*AL2303)*AM2303</f>
        <v>320.1679811249378</v>
      </c>
      <c r="AT2303" s="4">
        <f>((AS2303+0.00000010773*(AR2303^4-AQ2303^4))-AP2303*44100)/(L2303*0.92*2*29.3+0.00000043092*AQ2303^3)</f>
        <v>0.8132884891657695</v>
      </c>
      <c r="AU2303" s="4">
        <f>0.61365*EXP(17.502*J2303/(240.97+J2303))</f>
        <v>3.1646339918403</v>
      </c>
      <c r="AV2303" s="4">
        <f>AU2303*1000/AA2303</f>
        <v>31.17764762049481</v>
      </c>
      <c r="AW2303" s="4">
        <f>(AV2303-U2303)</f>
        <v>10.54592040186688</v>
      </c>
      <c r="AX2303" s="4">
        <f>IF(D2303,P2303,(O2303+P2303)/2)</f>
        <v>23.37482833862305</v>
      </c>
      <c r="AY2303" s="4">
        <f>0.61365*EXP(17.502*AX2303/(240.97+AX2303))</f>
        <v>2.884330664274863</v>
      </c>
      <c r="AZ2303" s="4">
        <f>IF(AW2303&lt;&gt;0,(1000-(AV2303+U2303)/2)/AW2303*AP2303,0)</f>
        <v>0.4479975145940292</v>
      </c>
      <c r="BA2303" s="4">
        <f>U2303*AA2303/1000</f>
        <v>2.094188312768237</v>
      </c>
      <c r="BB2303" s="4">
        <f>(AY2303-BA2303)</f>
        <v>0.7901423515066259</v>
      </c>
      <c r="BC2303" s="4">
        <f>1/(1.6/F2303+1.37/N2303)</f>
        <v>0.2864949869683874</v>
      </c>
      <c r="BD2303" s="4">
        <f>G2303*AA2303*0.001</f>
        <v>66.37453479924469</v>
      </c>
      <c r="BE2303" s="4">
        <f>G2303/S2303</f>
        <v>0.6500982421669813</v>
      </c>
      <c r="BF2303" s="4">
        <f>(1-AP2303*AA2303/AU2303/F2303)*100</f>
        <v>70.75288863201533</v>
      </c>
      <c r="BG2303" s="4">
        <f>(S2303-E2303/(N2303/1.35))</f>
        <v>959.8530228117078</v>
      </c>
      <c r="BH2303" s="4">
        <f>E2303*BF2303/100/BG2303</f>
        <v>0.07135969752452452</v>
      </c>
    </row>
    <row r="2304" ht="16" customHeight="1">
      <c r="A2304" s="4">
        <v>2166</v>
      </c>
      <c r="B2304" t="s" s="2">
        <v>2365</v>
      </c>
      <c r="C2304" s="4">
        <v>12593.000030823052</v>
      </c>
      <c r="D2304" s="4">
        <v>0</v>
      </c>
      <c r="E2304" s="4">
        <f>(R2304-S2304*(1000-T2304)/(1000-U2304))*AO2304</f>
        <v>101.9142496338724</v>
      </c>
      <c r="F2304" s="4">
        <f>IF(AZ2304&lt;&gt;0,1/(1/AZ2304-1/N2304),0)</f>
        <v>0.5314402631590733</v>
      </c>
      <c r="G2304" s="4">
        <f>((BC2304-AP2304/2)*S2304-E2304)/(BC2304+AP2304/2)</f>
        <v>691.874346047612</v>
      </c>
      <c r="H2304" s="4">
        <f>AP2304*1000</f>
        <v>4.851374685508663</v>
      </c>
      <c r="I2304" s="4">
        <f>(AU2304-BA2304)</f>
        <v>1.071481790617305</v>
      </c>
      <c r="J2304" s="4">
        <f>(P2304+AT2304*D2304)</f>
        <v>24.92702674865723</v>
      </c>
      <c r="K2304" s="4">
        <v>6</v>
      </c>
      <c r="L2304" s="4">
        <f>(K2304*AI2304+AJ2304)</f>
        <v>1.420000016689301</v>
      </c>
      <c r="M2304" s="4">
        <v>1</v>
      </c>
      <c r="N2304" s="4">
        <f>L2304*(M2304+1)*(M2304+1)/(M2304*M2304+1)</f>
        <v>2.840000033378601</v>
      </c>
      <c r="O2304" s="4">
        <v>21.82889366149902</v>
      </c>
      <c r="P2304" s="4">
        <v>24.92702674865723</v>
      </c>
      <c r="Q2304" s="4">
        <v>20.76651763916016</v>
      </c>
      <c r="R2304" s="4">
        <v>1191.365844726562</v>
      </c>
      <c r="S2304" s="4">
        <v>1062.736083984375</v>
      </c>
      <c r="T2304" s="4">
        <v>14.92575645446777</v>
      </c>
      <c r="U2304" s="4">
        <v>20.63375282287598</v>
      </c>
      <c r="V2304" s="4">
        <v>57.69326400756836</v>
      </c>
      <c r="W2304" s="4">
        <v>79.75554656982422</v>
      </c>
      <c r="X2304" s="4">
        <v>499.4333190917969</v>
      </c>
      <c r="Y2304" s="4">
        <v>2001.102661132812</v>
      </c>
      <c r="Z2304" s="4">
        <v>277.0510864257812</v>
      </c>
      <c r="AA2304" s="4">
        <v>101.5030364990234</v>
      </c>
      <c r="AB2304" s="4">
        <v>12.7815465927124</v>
      </c>
      <c r="AC2304" s="4">
        <v>0.4553371369838715</v>
      </c>
      <c r="AD2304" s="4">
        <v>0.1022561937570572</v>
      </c>
      <c r="AE2304" s="4">
        <v>0.000894650409463793</v>
      </c>
      <c r="AF2304" s="4">
        <v>0.1100961863994598</v>
      </c>
      <c r="AG2304" s="4">
        <v>0.003407171228900552</v>
      </c>
      <c r="AH2304" s="4">
        <v>0.6666666865348816</v>
      </c>
      <c r="AI2304" s="4">
        <v>-0.2195652425289154</v>
      </c>
      <c r="AJ2304" s="4">
        <v>2.737391471862793</v>
      </c>
      <c r="AK2304" s="4">
        <v>1</v>
      </c>
      <c r="AL2304" s="4">
        <v>0</v>
      </c>
      <c r="AM2304" s="4">
        <v>0.1599999964237213</v>
      </c>
      <c r="AN2304" s="4">
        <v>111115</v>
      </c>
      <c r="AO2304" s="4">
        <f>X2304*0.000001/(K2304*0.0001)</f>
        <v>0.8323888651529948</v>
      </c>
      <c r="AP2304" s="4">
        <f>(U2304-T2304)/(1000-U2304)*AO2304</f>
        <v>0.004851374685508663</v>
      </c>
      <c r="AQ2304" s="4">
        <f>(P2304+273.15)</f>
        <v>298.0770267486572</v>
      </c>
      <c r="AR2304" s="4">
        <f>(O2304+273.15)</f>
        <v>294.978893661499</v>
      </c>
      <c r="AS2304" s="4">
        <f>(Y2304*AK2304+Z2304*AL2304)*AM2304</f>
        <v>320.1764186247492</v>
      </c>
      <c r="AT2304" s="4">
        <f>((AS2304+0.00000010773*(AR2304^4-AQ2304^4))-AP2304*44100)/(L2304*0.92*2*29.3+0.00000043092*AQ2304^3)</f>
        <v>0.8118977141555507</v>
      </c>
      <c r="AU2304" s="4">
        <f>0.61365*EXP(17.502*J2304/(240.97+J2304))</f>
        <v>3.165870356509513</v>
      </c>
      <c r="AV2304" s="4">
        <f>AU2304*1000/AA2304</f>
        <v>31.18990786585949</v>
      </c>
      <c r="AW2304" s="4">
        <f>(AV2304-U2304)</f>
        <v>10.55615504298351</v>
      </c>
      <c r="AX2304" s="4">
        <f>IF(D2304,P2304,(O2304+P2304)/2)</f>
        <v>23.37796020507812</v>
      </c>
      <c r="AY2304" s="4">
        <f>0.61365*EXP(17.502*AX2304/(240.97+AX2304))</f>
        <v>2.884875911172693</v>
      </c>
      <c r="AZ2304" s="4">
        <f>IF(AW2304&lt;&gt;0,(1000-(AV2304+U2304)/2)/AW2304*AP2304,0)</f>
        <v>0.4476693141090108</v>
      </c>
      <c r="BA2304" s="4">
        <f>U2304*AA2304/1000</f>
        <v>2.094388565892208</v>
      </c>
      <c r="BB2304" s="4">
        <f>(AY2304-BA2304)</f>
        <v>0.7904873452804848</v>
      </c>
      <c r="BC2304" s="4">
        <f>1/(1.6/F2304+1.37/N2304)</f>
        <v>0.2862802362307033</v>
      </c>
      <c r="BD2304" s="4">
        <f>G2304*AA2304*0.001</f>
        <v>70.22734699960874</v>
      </c>
      <c r="BE2304" s="4">
        <f>G2304/S2304</f>
        <v>0.6510311981255587</v>
      </c>
      <c r="BF2304" s="4">
        <f>(1-AP2304*AA2304/AU2304/F2304)*100</f>
        <v>70.73178265918035</v>
      </c>
      <c r="BG2304" s="4">
        <f>(S2304-E2304/(N2304/1.35))</f>
        <v>1014.290930678496</v>
      </c>
      <c r="BH2304" s="4">
        <f>E2304*BF2304/100/BG2304</f>
        <v>0.0710701075691807</v>
      </c>
    </row>
    <row r="2305" ht="16" customHeight="1">
      <c r="A2305" s="4">
        <v>2167</v>
      </c>
      <c r="B2305" t="s" s="2">
        <v>2366</v>
      </c>
      <c r="C2305" s="4">
        <v>12598.500030700117</v>
      </c>
      <c r="D2305" s="4">
        <v>0</v>
      </c>
      <c r="E2305" s="4">
        <f>(R2305-S2305*(1000-T2305)/(1000-U2305))*AO2305</f>
        <v>83.87863426350533</v>
      </c>
      <c r="F2305" s="4">
        <f>IF(AZ2305&lt;&gt;0,1/(1/AZ2305-1/N2305),0)</f>
        <v>0.5297000156558326</v>
      </c>
      <c r="G2305" s="4">
        <f>((BC2305-AP2305/2)*S2305-E2305)/(BC2305+AP2305/2)</f>
        <v>807.4907171518463</v>
      </c>
      <c r="H2305" s="4">
        <f>AP2305*1000</f>
        <v>4.851775838151628</v>
      </c>
      <c r="I2305" s="4">
        <f>(AU2305-BA2305)</f>
        <v>1.074519482610728</v>
      </c>
      <c r="J2305" s="4">
        <f>(P2305+AT2305*D2305)</f>
        <v>24.94332122802734</v>
      </c>
      <c r="K2305" s="4">
        <v>6</v>
      </c>
      <c r="L2305" s="4">
        <f>(K2305*AI2305+AJ2305)</f>
        <v>1.420000016689301</v>
      </c>
      <c r="M2305" s="4">
        <v>1</v>
      </c>
      <c r="N2305" s="4">
        <f>L2305*(M2305+1)*(M2305+1)/(M2305*M2305+1)</f>
        <v>2.840000033378601</v>
      </c>
      <c r="O2305" s="4">
        <v>21.82869720458984</v>
      </c>
      <c r="P2305" s="4">
        <v>24.94332122802734</v>
      </c>
      <c r="Q2305" s="4">
        <v>20.76621437072754</v>
      </c>
      <c r="R2305" s="4">
        <v>1224.951416015625</v>
      </c>
      <c r="S2305" s="4">
        <v>1117.674926757812</v>
      </c>
      <c r="T2305" s="4">
        <v>14.9260368347168</v>
      </c>
      <c r="U2305" s="4">
        <v>20.63414573669434</v>
      </c>
      <c r="V2305" s="4">
        <v>57.69540023803711</v>
      </c>
      <c r="W2305" s="4">
        <v>79.75957489013672</v>
      </c>
      <c r="X2305" s="4">
        <v>499.4645690917969</v>
      </c>
      <c r="Y2305" s="4">
        <v>2001.164550781250</v>
      </c>
      <c r="Z2305" s="4">
        <v>278.6197509765625</v>
      </c>
      <c r="AA2305" s="4">
        <v>101.5030822753906</v>
      </c>
      <c r="AB2305" s="4">
        <v>12.7815465927124</v>
      </c>
      <c r="AC2305" s="4">
        <v>0.4553371369838715</v>
      </c>
      <c r="AD2305" s="4">
        <v>0.1022561937570572</v>
      </c>
      <c r="AE2305" s="4">
        <v>0.000894650409463793</v>
      </c>
      <c r="AF2305" s="4">
        <v>0.1100961863994598</v>
      </c>
      <c r="AG2305" s="4">
        <v>0.003407171228900552</v>
      </c>
      <c r="AH2305" s="4">
        <v>0.6666666865348816</v>
      </c>
      <c r="AI2305" s="4">
        <v>-0.2195652425289154</v>
      </c>
      <c r="AJ2305" s="4">
        <v>2.737391471862793</v>
      </c>
      <c r="AK2305" s="4">
        <v>1</v>
      </c>
      <c r="AL2305" s="4">
        <v>0</v>
      </c>
      <c r="AM2305" s="4">
        <v>0.1599999964237213</v>
      </c>
      <c r="AN2305" s="4">
        <v>111115</v>
      </c>
      <c r="AO2305" s="4">
        <f>X2305*0.000001/(K2305*0.0001)</f>
        <v>0.832440948486328</v>
      </c>
      <c r="AP2305" s="4">
        <f>(U2305-T2305)/(1000-U2305)*AO2305</f>
        <v>0.004851775838151628</v>
      </c>
      <c r="AQ2305" s="4">
        <f>(P2305+273.15)</f>
        <v>298.0933212280273</v>
      </c>
      <c r="AR2305" s="4">
        <f>(O2305+273.15)</f>
        <v>294.9786972045898</v>
      </c>
      <c r="AS2305" s="4">
        <f>(Y2305*AK2305+Z2305*AL2305)*AM2305</f>
        <v>320.1863209682779</v>
      </c>
      <c r="AT2305" s="4">
        <f>((AS2305+0.00000010773*(AR2305^4-AQ2305^4))-AP2305*44100)/(L2305*0.92*2*29.3+0.00000043092*AQ2305^3)</f>
        <v>0.8096530985818698</v>
      </c>
      <c r="AU2305" s="4">
        <f>0.61365*EXP(17.502*J2305/(240.97+J2305))</f>
        <v>3.168948875004814</v>
      </c>
      <c r="AV2305" s="4">
        <f>AU2305*1000/AA2305</f>
        <v>31.22022311014219</v>
      </c>
      <c r="AW2305" s="4">
        <f>(AV2305-U2305)</f>
        <v>10.58607737344785</v>
      </c>
      <c r="AX2305" s="4">
        <f>IF(D2305,P2305,(O2305+P2305)/2)</f>
        <v>23.38600921630859</v>
      </c>
      <c r="AY2305" s="4">
        <f>0.61365*EXP(17.502*AX2305/(240.97+AX2305))</f>
        <v>2.886277629218323</v>
      </c>
      <c r="AZ2305" s="4">
        <f>IF(AW2305&lt;&gt;0,(1000-(AV2305+U2305)/2)/AW2305*AP2305,0)</f>
        <v>0.4464338191092918</v>
      </c>
      <c r="BA2305" s="4">
        <f>U2305*AA2305/1000</f>
        <v>2.094429392394086</v>
      </c>
      <c r="BB2305" s="4">
        <f>(AY2305-BA2305)</f>
        <v>0.7918482368242366</v>
      </c>
      <c r="BC2305" s="4">
        <f>1/(1.6/F2305+1.37/N2305)</f>
        <v>0.2854718828330146</v>
      </c>
      <c r="BD2305" s="4">
        <f>G2305*AA2305*0.001</f>
        <v>81.96279669967804</v>
      </c>
      <c r="BE2305" s="4">
        <f>G2305/S2305</f>
        <v>0.7224736797972569</v>
      </c>
      <c r="BF2305" s="4">
        <f>(1-AP2305*AA2305/AU2305/F2305)*100</f>
        <v>70.66171390969787</v>
      </c>
      <c r="BG2305" s="4">
        <f>(S2305-E2305/(N2305/1.35))</f>
        <v>1077.803041220888</v>
      </c>
      <c r="BH2305" s="4">
        <f>E2305*BF2305/100/BG2305</f>
        <v>0.05499156924580708</v>
      </c>
    </row>
    <row r="2306" ht="16" customHeight="1">
      <c r="A2306" s="4">
        <v>2168</v>
      </c>
      <c r="B2306" t="s" s="2">
        <v>2367</v>
      </c>
      <c r="C2306" s="4">
        <v>12603.500030588359</v>
      </c>
      <c r="D2306" s="4">
        <v>0</v>
      </c>
      <c r="E2306" s="4">
        <f>(R2306-S2306*(1000-T2306)/(1000-U2306))*AO2306</f>
        <v>63.23747100767795</v>
      </c>
      <c r="F2306" s="4">
        <f>IF(AZ2306&lt;&gt;0,1/(1/AZ2306-1/N2306),0)</f>
        <v>0.5289717462919824</v>
      </c>
      <c r="G2306" s="4">
        <f>((BC2306-AP2306/2)*S2306-E2306)/(BC2306+AP2306/2)</f>
        <v>907.3653483303153</v>
      </c>
      <c r="H2306" s="4">
        <f>AP2306*1000</f>
        <v>4.853088153094506</v>
      </c>
      <c r="I2306" s="4">
        <f>(AU2306-BA2306)</f>
        <v>1.076050595227255</v>
      </c>
      <c r="J2306" s="4">
        <f>(P2306+AT2306*D2306)</f>
        <v>24.95222854614258</v>
      </c>
      <c r="K2306" s="4">
        <v>6</v>
      </c>
      <c r="L2306" s="4">
        <f>(K2306*AI2306+AJ2306)</f>
        <v>1.420000016689301</v>
      </c>
      <c r="M2306" s="4">
        <v>1</v>
      </c>
      <c r="N2306" s="4">
        <f>L2306*(M2306+1)*(M2306+1)/(M2306*M2306+1)</f>
        <v>2.840000033378601</v>
      </c>
      <c r="O2306" s="4">
        <v>21.82840728759766</v>
      </c>
      <c r="P2306" s="4">
        <v>24.95222854614258</v>
      </c>
      <c r="Q2306" s="4">
        <v>20.76532173156738</v>
      </c>
      <c r="R2306" s="4">
        <v>1229.277099609375</v>
      </c>
      <c r="S2306" s="4">
        <v>1146.627319335938</v>
      </c>
      <c r="T2306" s="4">
        <v>14.92603588104248</v>
      </c>
      <c r="U2306" s="4">
        <v>20.63558959960938</v>
      </c>
      <c r="V2306" s="4">
        <v>57.69691467285156</v>
      </c>
      <c r="W2306" s="4">
        <v>79.76622772216797</v>
      </c>
      <c r="X2306" s="4">
        <v>499.4725036621094</v>
      </c>
      <c r="Y2306" s="4">
        <v>2001.291137695312</v>
      </c>
      <c r="Z2306" s="4">
        <v>280.3336181640625</v>
      </c>
      <c r="AA2306" s="4">
        <v>101.5033874511719</v>
      </c>
      <c r="AB2306" s="4">
        <v>12.7815465927124</v>
      </c>
      <c r="AC2306" s="4">
        <v>0.4553371369838715</v>
      </c>
      <c r="AD2306" s="4">
        <v>0.1022561937570572</v>
      </c>
      <c r="AE2306" s="4">
        <v>0.000894650409463793</v>
      </c>
      <c r="AF2306" s="4">
        <v>0.1100961863994598</v>
      </c>
      <c r="AG2306" s="4">
        <v>0.003407171228900552</v>
      </c>
      <c r="AH2306" s="4">
        <v>0.6666666865348816</v>
      </c>
      <c r="AI2306" s="4">
        <v>-0.2195652425289154</v>
      </c>
      <c r="AJ2306" s="4">
        <v>2.737391471862793</v>
      </c>
      <c r="AK2306" s="4">
        <v>1</v>
      </c>
      <c r="AL2306" s="4">
        <v>0</v>
      </c>
      <c r="AM2306" s="4">
        <v>0.1599999964237213</v>
      </c>
      <c r="AN2306" s="4">
        <v>111115</v>
      </c>
      <c r="AO2306" s="4">
        <f>X2306*0.000001/(K2306*0.0001)</f>
        <v>0.8324541727701822</v>
      </c>
      <c r="AP2306" s="4">
        <f>(U2306-T2306)/(1000-U2306)*AO2306</f>
        <v>0.004853088153094506</v>
      </c>
      <c r="AQ2306" s="4">
        <f>(P2306+273.15)</f>
        <v>298.1022285461426</v>
      </c>
      <c r="AR2306" s="4">
        <f>(O2306+273.15)</f>
        <v>294.9784072875976</v>
      </c>
      <c r="AS2306" s="4">
        <f>(Y2306*AK2306+Z2306*AL2306)*AM2306</f>
        <v>320.2065748740752</v>
      </c>
      <c r="AT2306" s="4">
        <f>((AS2306+0.00000010773*(AR2306^4-AQ2306^4))-AP2306*44100)/(L2306*0.92*2*29.3+0.00000043092*AQ2306^3)</f>
        <v>0.8080237955357789</v>
      </c>
      <c r="AU2306" s="4">
        <f>0.61365*EXP(17.502*J2306/(240.97+J2306))</f>
        <v>3.170632841639778</v>
      </c>
      <c r="AV2306" s="4">
        <f>AU2306*1000/AA2306</f>
        <v>31.23671949534698</v>
      </c>
      <c r="AW2306" s="4">
        <f>(AV2306-U2306)</f>
        <v>10.6011298957376</v>
      </c>
      <c r="AX2306" s="4">
        <f>IF(D2306,P2306,(O2306+P2306)/2)</f>
        <v>23.39031791687012</v>
      </c>
      <c r="AY2306" s="4">
        <f>0.61365*EXP(17.502*AX2306/(240.97+AX2306))</f>
        <v>2.887028224941827</v>
      </c>
      <c r="AZ2306" s="4">
        <f>IF(AW2306&lt;&gt;0,(1000-(AV2306+U2306)/2)/AW2306*AP2306,0)</f>
        <v>0.4459164028000434</v>
      </c>
      <c r="BA2306" s="4">
        <f>U2306*AA2306/1000</f>
        <v>2.094582246412523</v>
      </c>
      <c r="BB2306" s="4">
        <f>(AY2306-BA2306)</f>
        <v>0.7924459785293037</v>
      </c>
      <c r="BC2306" s="4">
        <f>1/(1.6/F2306+1.37/N2306)</f>
        <v>0.2851333810464675</v>
      </c>
      <c r="BD2306" s="4">
        <f>G2306*AA2306*0.001</f>
        <v>92.10065651133952</v>
      </c>
      <c r="BE2306" s="4">
        <f>G2306/S2306</f>
        <v>0.7913341440842441</v>
      </c>
      <c r="BF2306" s="4">
        <f>(1-AP2306*AA2306/AU2306/F2306)*100</f>
        <v>70.62889495657005</v>
      </c>
      <c r="BG2306" s="4">
        <f>(S2306-E2306/(N2306/1.35))</f>
        <v>1116.567254245444</v>
      </c>
      <c r="BH2306" s="4">
        <f>E2306*BF2306/100/BG2306</f>
        <v>0.04000110768194378</v>
      </c>
    </row>
    <row r="2307" ht="16" customHeight="1">
      <c r="A2307" s="4">
        <v>2169</v>
      </c>
      <c r="B2307" t="s" s="2">
        <v>2368</v>
      </c>
      <c r="C2307" s="4">
        <v>12608.5000304766</v>
      </c>
      <c r="D2307" s="4">
        <v>0</v>
      </c>
      <c r="E2307" s="4">
        <f>(R2307-S2307*(1000-T2307)/(1000-U2307))*AO2307</f>
        <v>52.25875565247171</v>
      </c>
      <c r="F2307" s="4">
        <f>IF(AZ2307&lt;&gt;0,1/(1/AZ2307-1/N2307),0)</f>
        <v>0.5292201106781278</v>
      </c>
      <c r="G2307" s="4">
        <f>((BC2307-AP2307/2)*S2307-E2307)/(BC2307+AP2307/2)</f>
        <v>958.7204284121624</v>
      </c>
      <c r="H2307" s="4">
        <f>AP2307*1000</f>
        <v>4.854092728479761</v>
      </c>
      <c r="I2307" s="4">
        <f>(AU2307-BA2307)</f>
        <v>1.075847936230243</v>
      </c>
      <c r="J2307" s="4">
        <f>(P2307+AT2307*D2307)</f>
        <v>24.95150184631348</v>
      </c>
      <c r="K2307" s="4">
        <v>6</v>
      </c>
      <c r="L2307" s="4">
        <f>(K2307*AI2307+AJ2307)</f>
        <v>1.420000016689301</v>
      </c>
      <c r="M2307" s="4">
        <v>1</v>
      </c>
      <c r="N2307" s="4">
        <f>L2307*(M2307+1)*(M2307+1)/(M2307*M2307+1)</f>
        <v>2.840000033378601</v>
      </c>
      <c r="O2307" s="4">
        <v>21.8287181854248</v>
      </c>
      <c r="P2307" s="4">
        <v>24.95150184631348</v>
      </c>
      <c r="Q2307" s="4">
        <v>20.76480674743652</v>
      </c>
      <c r="R2307" s="4">
        <v>1229.491821289062</v>
      </c>
      <c r="S2307" s="4">
        <v>1159.951293945312</v>
      </c>
      <c r="T2307" s="4">
        <v>14.92549705505371</v>
      </c>
      <c r="U2307" s="4">
        <v>20.63623237609863</v>
      </c>
      <c r="V2307" s="4">
        <v>57.69397354125977</v>
      </c>
      <c r="W2307" s="4">
        <v>79.76746368408203</v>
      </c>
      <c r="X2307" s="4">
        <v>499.4721984863281</v>
      </c>
      <c r="Y2307" s="4">
        <v>2001.060668945312</v>
      </c>
      <c r="Z2307" s="4">
        <v>282.2785034179688</v>
      </c>
      <c r="AA2307" s="4">
        <v>101.5033874511719</v>
      </c>
      <c r="AB2307" s="4">
        <v>12.7815465927124</v>
      </c>
      <c r="AC2307" s="4">
        <v>0.4553371369838715</v>
      </c>
      <c r="AD2307" s="4">
        <v>0.1022561937570572</v>
      </c>
      <c r="AE2307" s="4">
        <v>0.000894650409463793</v>
      </c>
      <c r="AF2307" s="4">
        <v>0.1100961863994598</v>
      </c>
      <c r="AG2307" s="4">
        <v>0.003407171228900552</v>
      </c>
      <c r="AH2307" s="4">
        <v>0.6666666865348816</v>
      </c>
      <c r="AI2307" s="4">
        <v>-0.2195652425289154</v>
      </c>
      <c r="AJ2307" s="4">
        <v>2.737391471862793</v>
      </c>
      <c r="AK2307" s="4">
        <v>1</v>
      </c>
      <c r="AL2307" s="4">
        <v>0</v>
      </c>
      <c r="AM2307" s="4">
        <v>0.1599999964237213</v>
      </c>
      <c r="AN2307" s="4">
        <v>111115</v>
      </c>
      <c r="AO2307" s="4">
        <f>X2307*0.000001/(K2307*0.0001)</f>
        <v>0.8324536641438801</v>
      </c>
      <c r="AP2307" s="4">
        <f>(U2307-T2307)/(1000-U2307)*AO2307</f>
        <v>0.004854092728479762</v>
      </c>
      <c r="AQ2307" s="4">
        <f>(P2307+273.15)</f>
        <v>298.1015018463135</v>
      </c>
      <c r="AR2307" s="4">
        <f>(O2307+273.15)</f>
        <v>294.9787181854248</v>
      </c>
      <c r="AS2307" s="4">
        <f>(Y2307*AK2307+Z2307*AL2307)*AM2307</f>
        <v>320.1696998748994</v>
      </c>
      <c r="AT2307" s="4">
        <f>((AS2307+0.00000010773*(AR2307^4-AQ2307^4))-AP2307*44100)/(L2307*0.92*2*29.3+0.00000043092*AQ2307^3)</f>
        <v>0.8072351764980962</v>
      </c>
      <c r="AU2307" s="4">
        <f>0.61365*EXP(17.502*J2307/(240.97+J2307))</f>
        <v>3.170495426633799</v>
      </c>
      <c r="AV2307" s="4">
        <f>AU2307*1000/AA2307</f>
        <v>31.23536569810503</v>
      </c>
      <c r="AW2307" s="4">
        <f>(AV2307-U2307)</f>
        <v>10.5991333220064</v>
      </c>
      <c r="AX2307" s="4">
        <f>IF(D2307,P2307,(O2307+P2307)/2)</f>
        <v>23.39011001586914</v>
      </c>
      <c r="AY2307" s="4">
        <f>0.61365*EXP(17.502*AX2307/(240.97+AX2307))</f>
        <v>2.886992003698527</v>
      </c>
      <c r="AZ2307" s="4">
        <f>IF(AW2307&lt;&gt;0,(1000-(AV2307+U2307)/2)/AW2307*AP2307,0)</f>
        <v>0.446092884325698</v>
      </c>
      <c r="BA2307" s="4">
        <f>U2307*AA2307/1000</f>
        <v>2.094647490403557</v>
      </c>
      <c r="BB2307" s="4">
        <f>(AY2307-BA2307)</f>
        <v>0.7923445132949709</v>
      </c>
      <c r="BC2307" s="4">
        <f>1/(1.6/F2307+1.37/N2307)</f>
        <v>0.2852488359633941</v>
      </c>
      <c r="BD2307" s="4">
        <f>G2307*AA2307*0.001</f>
        <v>97.31337110247321</v>
      </c>
      <c r="BE2307" s="4">
        <f>G2307/S2307</f>
        <v>0.8265178317542035</v>
      </c>
      <c r="BF2307" s="4">
        <f>(1-AP2307*AA2307/AU2307/F2307)*100</f>
        <v>70.63532934882251</v>
      </c>
      <c r="BG2307" s="4">
        <f>(S2307-E2307/(N2307/1.35))</f>
        <v>1135.109984332049</v>
      </c>
      <c r="BH2307" s="4">
        <f>E2307*BF2307/100/BG2307</f>
        <v>0.03251944276610446</v>
      </c>
    </row>
    <row r="2308" ht="16" customHeight="1">
      <c r="A2308" s="4">
        <v>2170</v>
      </c>
      <c r="B2308" t="s" s="2">
        <v>2369</v>
      </c>
      <c r="C2308" s="4">
        <v>12614.000030353665</v>
      </c>
      <c r="D2308" s="4">
        <v>0</v>
      </c>
      <c r="E2308" s="4">
        <f>(R2308-S2308*(1000-T2308)/(1000-U2308))*AO2308</f>
        <v>47.03259843646117</v>
      </c>
      <c r="F2308" s="4">
        <f>IF(AZ2308&lt;&gt;0,1/(1/AZ2308-1/N2308),0)</f>
        <v>0.5308915415314965</v>
      </c>
      <c r="G2308" s="4">
        <f>((BC2308-AP2308/2)*S2308-E2308)/(BC2308+AP2308/2)</f>
        <v>983.6061970574376</v>
      </c>
      <c r="H2308" s="4">
        <f>AP2308*1000</f>
        <v>4.854509048541942</v>
      </c>
      <c r="I2308" s="4">
        <f>(AU2308-BA2308)</f>
        <v>1.073098006649583</v>
      </c>
      <c r="J2308" s="4">
        <f>(P2308+AT2308*D2308)</f>
        <v>24.93696975708008</v>
      </c>
      <c r="K2308" s="4">
        <v>6</v>
      </c>
      <c r="L2308" s="4">
        <f>(K2308*AI2308+AJ2308)</f>
        <v>1.420000016689301</v>
      </c>
      <c r="M2308" s="4">
        <v>1</v>
      </c>
      <c r="N2308" s="4">
        <f>L2308*(M2308+1)*(M2308+1)/(M2308*M2308+1)</f>
        <v>2.840000033378601</v>
      </c>
      <c r="O2308" s="4">
        <v>21.82896995544434</v>
      </c>
      <c r="P2308" s="4">
        <v>24.93696975708008</v>
      </c>
      <c r="Q2308" s="4">
        <v>20.76526641845703</v>
      </c>
      <c r="R2308" s="4">
        <v>1229.5869140625</v>
      </c>
      <c r="S2308" s="4">
        <v>1166.285522460938</v>
      </c>
      <c r="T2308" s="4">
        <v>14.92494773864746</v>
      </c>
      <c r="U2308" s="4">
        <v>20.63629531860352</v>
      </c>
      <c r="V2308" s="4">
        <v>57.69150543212891</v>
      </c>
      <c r="W2308" s="4">
        <v>79.76776123046875</v>
      </c>
      <c r="X2308" s="4">
        <v>499.4614562988281</v>
      </c>
      <c r="Y2308" s="4">
        <v>2000.789428710938</v>
      </c>
      <c r="Z2308" s="4">
        <v>284.571777343750</v>
      </c>
      <c r="AA2308" s="4">
        <v>101.5032272338867</v>
      </c>
      <c r="AB2308" s="4">
        <v>12.7815465927124</v>
      </c>
      <c r="AC2308" s="4">
        <v>0.4553371369838715</v>
      </c>
      <c r="AD2308" s="4">
        <v>0.1022561937570572</v>
      </c>
      <c r="AE2308" s="4">
        <v>0.000894650409463793</v>
      </c>
      <c r="AF2308" s="4">
        <v>0.1100961863994598</v>
      </c>
      <c r="AG2308" s="4">
        <v>0.003407171228900552</v>
      </c>
      <c r="AH2308" s="4">
        <v>0.6666666865348816</v>
      </c>
      <c r="AI2308" s="4">
        <v>-0.2195652425289154</v>
      </c>
      <c r="AJ2308" s="4">
        <v>2.737391471862793</v>
      </c>
      <c r="AK2308" s="4">
        <v>1</v>
      </c>
      <c r="AL2308" s="4">
        <v>0</v>
      </c>
      <c r="AM2308" s="4">
        <v>0.1599999964237213</v>
      </c>
      <c r="AN2308" s="4">
        <v>111115</v>
      </c>
      <c r="AO2308" s="4">
        <f>X2308*0.000001/(K2308*0.0001)</f>
        <v>0.8324357604980468</v>
      </c>
      <c r="AP2308" s="4">
        <f>(U2308-T2308)/(1000-U2308)*AO2308</f>
        <v>0.004854509048541942</v>
      </c>
      <c r="AQ2308" s="4">
        <f>(P2308+273.15)</f>
        <v>298.0869697570801</v>
      </c>
      <c r="AR2308" s="4">
        <f>(O2308+273.15)</f>
        <v>294.9789699554443</v>
      </c>
      <c r="AS2308" s="4">
        <f>(Y2308*AK2308+Z2308*AL2308)*AM2308</f>
        <v>320.1263014383694</v>
      </c>
      <c r="AT2308" s="4">
        <f>((AS2308+0.00000010773*(AR2308^4-AQ2308^4))-AP2308*44100)/(L2308*0.92*2*29.3+0.00000043092*AQ2308^3)</f>
        <v>0.8084657367886251</v>
      </c>
      <c r="AU2308" s="4">
        <f>0.61365*EXP(17.502*J2308/(240.97+J2308))</f>
        <v>3.167748579639389</v>
      </c>
      <c r="AV2308" s="4">
        <f>AU2308*1000/AA2308</f>
        <v>31.20835332989137</v>
      </c>
      <c r="AW2308" s="4">
        <f>(AV2308-U2308)</f>
        <v>10.57205801128785</v>
      </c>
      <c r="AX2308" s="4">
        <f>IF(D2308,P2308,(O2308+P2308)/2)</f>
        <v>23.38296985626221</v>
      </c>
      <c r="AY2308" s="4">
        <f>0.61365*EXP(17.502*AX2308/(240.97+AX2308))</f>
        <v>2.885748261199825</v>
      </c>
      <c r="AZ2308" s="4">
        <f>IF(AW2308&lt;&gt;0,(1000-(AV2308+U2308)/2)/AW2308*AP2308,0)</f>
        <v>0.447279884909997</v>
      </c>
      <c r="BA2308" s="4">
        <f>U2308*AA2308/1000</f>
        <v>2.094650572989806</v>
      </c>
      <c r="BB2308" s="4">
        <f>(AY2308-BA2308)</f>
        <v>0.7910976882100198</v>
      </c>
      <c r="BC2308" s="4">
        <f>1/(1.6/F2308+1.37/N2308)</f>
        <v>0.2860254313067095</v>
      </c>
      <c r="BD2308" s="4">
        <f>G2308*AA2308*0.001</f>
        <v>99.83920332858025</v>
      </c>
      <c r="BE2308" s="4">
        <f>G2308/S2308</f>
        <v>0.8433665497124283</v>
      </c>
      <c r="BF2308" s="4">
        <f>(1-AP2308*AA2308/AU2308/F2308)*100</f>
        <v>70.69993021708723</v>
      </c>
      <c r="BG2308" s="4">
        <f>(S2308-E2308/(N2308/1.35))</f>
        <v>1143.928477692284</v>
      </c>
      <c r="BH2308" s="4">
        <f>E2308*BF2308/100/BG2308</f>
        <v>0.02906826337686968</v>
      </c>
    </row>
    <row r="2309" ht="16" customHeight="1">
      <c r="A2309" s="4">
        <v>2171</v>
      </c>
      <c r="B2309" t="s" s="2">
        <v>2370</v>
      </c>
      <c r="C2309" s="4">
        <v>12619.000030241907</v>
      </c>
      <c r="D2309" s="4">
        <v>0</v>
      </c>
      <c r="E2309" s="4">
        <f>(R2309-S2309*(1000-T2309)/(1000-U2309))*AO2309</f>
        <v>45.02348723255297</v>
      </c>
      <c r="F2309" s="4">
        <f>IF(AZ2309&lt;&gt;0,1/(1/AZ2309-1/N2309),0)</f>
        <v>0.5319130125107046</v>
      </c>
      <c r="G2309" s="4">
        <f>((BC2309-AP2309/2)*S2309-E2309)/(BC2309+AP2309/2)</f>
        <v>993.0853354881473</v>
      </c>
      <c r="H2309" s="4">
        <f>AP2309*1000</f>
        <v>4.853949353708959</v>
      </c>
      <c r="I2309" s="4">
        <f>(AU2309-BA2309)</f>
        <v>1.071248532415808</v>
      </c>
      <c r="J2309" s="4">
        <f>(P2309+AT2309*D2309)</f>
        <v>24.92666625976562</v>
      </c>
      <c r="K2309" s="4">
        <v>6</v>
      </c>
      <c r="L2309" s="4">
        <f>(K2309*AI2309+AJ2309)</f>
        <v>1.420000016689301</v>
      </c>
      <c r="M2309" s="4">
        <v>1</v>
      </c>
      <c r="N2309" s="4">
        <f>L2309*(M2309+1)*(M2309+1)/(M2309*M2309+1)</f>
        <v>2.840000033378601</v>
      </c>
      <c r="O2309" s="4">
        <v>21.8287296295166</v>
      </c>
      <c r="P2309" s="4">
        <v>24.92666625976562</v>
      </c>
      <c r="Q2309" s="4">
        <v>20.76565551757812</v>
      </c>
      <c r="R2309" s="4">
        <v>1229.447265625</v>
      </c>
      <c r="S2309" s="4">
        <v>1168.546997070312</v>
      </c>
      <c r="T2309" s="4">
        <v>14.92466163635254</v>
      </c>
      <c r="U2309" s="4">
        <v>20.63535690307617</v>
      </c>
      <c r="V2309" s="4">
        <v>57.68999481201172</v>
      </c>
      <c r="W2309" s="4">
        <v>79.76464080810547</v>
      </c>
      <c r="X2309" s="4">
        <v>499.4613952636719</v>
      </c>
      <c r="Y2309" s="4">
        <v>2000.490844726562</v>
      </c>
      <c r="Z2309" s="4">
        <v>286.8604736328125</v>
      </c>
      <c r="AA2309" s="4">
        <v>101.5031509399414</v>
      </c>
      <c r="AB2309" s="4">
        <v>12.7815465927124</v>
      </c>
      <c r="AC2309" s="4">
        <v>0.4553371369838715</v>
      </c>
      <c r="AD2309" s="4">
        <v>0.1022561937570572</v>
      </c>
      <c r="AE2309" s="4">
        <v>0.000894650409463793</v>
      </c>
      <c r="AF2309" s="4">
        <v>0.1100961863994598</v>
      </c>
      <c r="AG2309" s="4">
        <v>0.003407171228900552</v>
      </c>
      <c r="AH2309" s="4">
        <v>0.6666666865348816</v>
      </c>
      <c r="AI2309" s="4">
        <v>-0.2195652425289154</v>
      </c>
      <c r="AJ2309" s="4">
        <v>2.737391471862793</v>
      </c>
      <c r="AK2309" s="4">
        <v>1</v>
      </c>
      <c r="AL2309" s="4">
        <v>0</v>
      </c>
      <c r="AM2309" s="4">
        <v>0.1599999964237213</v>
      </c>
      <c r="AN2309" s="4">
        <v>111115</v>
      </c>
      <c r="AO2309" s="4">
        <f>X2309*0.000001/(K2309*0.0001)</f>
        <v>0.8324356587727862</v>
      </c>
      <c r="AP2309" s="4">
        <f>(U2309-T2309)/(1000-U2309)*AO2309</f>
        <v>0.004853949353708959</v>
      </c>
      <c r="AQ2309" s="4">
        <f>(P2309+273.15)</f>
        <v>298.0766662597656</v>
      </c>
      <c r="AR2309" s="4">
        <f>(O2309+273.15)</f>
        <v>294.9787296295166</v>
      </c>
      <c r="AS2309" s="4">
        <f>(Y2309*AK2309+Z2309*AL2309)*AM2309</f>
        <v>320.0785280019372</v>
      </c>
      <c r="AT2309" s="4">
        <f>((AS2309+0.00000010773*(AR2309^4-AQ2309^4))-AP2309*44100)/(L2309*0.92*2*29.3+0.00000043092*AQ2309^3)</f>
        <v>0.8095207004283494</v>
      </c>
      <c r="AU2309" s="4">
        <f>0.61365*EXP(17.502*J2309/(240.97+J2309))</f>
        <v>3.16580227884831</v>
      </c>
      <c r="AV2309" s="4">
        <f>AU2309*1000/AA2309</f>
        <v>31.18920200537902</v>
      </c>
      <c r="AW2309" s="4">
        <f>(AV2309-U2309)</f>
        <v>10.55384510230285</v>
      </c>
      <c r="AX2309" s="4">
        <f>IF(D2309,P2309,(O2309+P2309)/2)</f>
        <v>23.37769794464111</v>
      </c>
      <c r="AY2309" s="4">
        <f>0.61365*EXP(17.502*AX2309/(240.97+AX2309))</f>
        <v>2.884830249097837</v>
      </c>
      <c r="AZ2309" s="4">
        <f>IF(AW2309&lt;&gt;0,(1000-(AV2309+U2309)/2)/AW2309*AP2309,0)</f>
        <v>0.4480047239434373</v>
      </c>
      <c r="BA2309" s="4">
        <f>U2309*AA2309/1000</f>
        <v>2.094553746432502</v>
      </c>
      <c r="BB2309" s="4">
        <f>(AY2309-BA2309)</f>
        <v>0.7902765026653342</v>
      </c>
      <c r="BC2309" s="4">
        <f>1/(1.6/F2309+1.37/N2309)</f>
        <v>0.286499704328868</v>
      </c>
      <c r="BD2309" s="4">
        <f>G2309*AA2309*0.001</f>
        <v>100.8012907042958</v>
      </c>
      <c r="BE2309" s="4">
        <f>G2309/S2309</f>
        <v>0.8498462945674683</v>
      </c>
      <c r="BF2309" s="4">
        <f>(1-AP2309*AA2309/AU2309/F2309)*100</f>
        <v>70.74161417982332</v>
      </c>
      <c r="BG2309" s="4">
        <f>(S2309-E2309/(N2309/1.35))</f>
        <v>1147.144987545813</v>
      </c>
      <c r="BH2309" s="4">
        <f>E2309*BF2309/100/BG2309</f>
        <v>0.02776487887245607</v>
      </c>
    </row>
    <row r="2310" ht="16" customHeight="1">
      <c r="A2310" s="4">
        <v>2172</v>
      </c>
      <c r="B2310" t="s" s="2">
        <v>2371</v>
      </c>
      <c r="C2310" s="4">
        <v>12624.000030130148</v>
      </c>
      <c r="D2310" s="4">
        <v>0</v>
      </c>
      <c r="E2310" s="4">
        <f>(R2310-S2310*(1000-T2310)/(1000-U2310))*AO2310</f>
        <v>41.05630253902046</v>
      </c>
      <c r="F2310" s="4">
        <f>IF(AZ2310&lt;&gt;0,1/(1/AZ2310-1/N2310),0)</f>
        <v>0.5315500453323597</v>
      </c>
      <c r="G2310" s="4">
        <f>((BC2310-AP2310/2)*S2310-E2310)/(BC2310+AP2310/2)</f>
        <v>1006.056501225033</v>
      </c>
      <c r="H2310" s="4">
        <f>AP2310*1000</f>
        <v>4.853652960390489</v>
      </c>
      <c r="I2310" s="4">
        <f>(AU2310-BA2310)</f>
        <v>1.071797579350717</v>
      </c>
      <c r="J2310" s="4">
        <f>(P2310+AT2310*D2310)</f>
        <v>24.92934989929199</v>
      </c>
      <c r="K2310" s="4">
        <v>6</v>
      </c>
      <c r="L2310" s="4">
        <f>(K2310*AI2310+AJ2310)</f>
        <v>1.420000016689301</v>
      </c>
      <c r="M2310" s="4">
        <v>1</v>
      </c>
      <c r="N2310" s="4">
        <f>L2310*(M2310+1)*(M2310+1)/(M2310*M2310+1)</f>
        <v>2.840000033378601</v>
      </c>
      <c r="O2310" s="4">
        <v>21.82671737670898</v>
      </c>
      <c r="P2310" s="4">
        <v>24.92934989929199</v>
      </c>
      <c r="Q2310" s="4">
        <v>20.76619911193848</v>
      </c>
      <c r="R2310" s="4">
        <v>1223.999267578125</v>
      </c>
      <c r="S2310" s="4">
        <v>1167.869262695312</v>
      </c>
      <c r="T2310" s="4">
        <v>14.92458915710449</v>
      </c>
      <c r="U2310" s="4">
        <v>20.63492393493652</v>
      </c>
      <c r="V2310" s="4">
        <v>57.69612121582031</v>
      </c>
      <c r="W2310" s="4">
        <v>79.77162170410156</v>
      </c>
      <c r="X2310" s="4">
        <v>499.462646484375</v>
      </c>
      <c r="Y2310" s="4">
        <v>2000.480712890625</v>
      </c>
      <c r="Z2310" s="4">
        <v>289.0424499511719</v>
      </c>
      <c r="AA2310" s="4">
        <v>101.5032348632812</v>
      </c>
      <c r="AB2310" s="4">
        <v>12.7815465927124</v>
      </c>
      <c r="AC2310" s="4">
        <v>0.4553371369838715</v>
      </c>
      <c r="AD2310" s="4">
        <v>0.1022561937570572</v>
      </c>
      <c r="AE2310" s="4">
        <v>0.000894650409463793</v>
      </c>
      <c r="AF2310" s="4">
        <v>0.1100961863994598</v>
      </c>
      <c r="AG2310" s="4">
        <v>0.003407171228900552</v>
      </c>
      <c r="AH2310" s="4">
        <v>0.6666666865348816</v>
      </c>
      <c r="AI2310" s="4">
        <v>-0.2195652425289154</v>
      </c>
      <c r="AJ2310" s="4">
        <v>2.737391471862793</v>
      </c>
      <c r="AK2310" s="4">
        <v>1</v>
      </c>
      <c r="AL2310" s="4">
        <v>0</v>
      </c>
      <c r="AM2310" s="4">
        <v>0.1599999964237213</v>
      </c>
      <c r="AN2310" s="4">
        <v>111115</v>
      </c>
      <c r="AO2310" s="4">
        <f>X2310*0.000001/(K2310*0.0001)</f>
        <v>0.8324377441406248</v>
      </c>
      <c r="AP2310" s="4">
        <f>(U2310-T2310)/(1000-U2310)*AO2310</f>
        <v>0.004853652960390489</v>
      </c>
      <c r="AQ2310" s="4">
        <f>(P2310+273.15)</f>
        <v>298.079349899292</v>
      </c>
      <c r="AR2310" s="4">
        <f>(O2310+273.15)</f>
        <v>294.976717376709</v>
      </c>
      <c r="AS2310" s="4">
        <f>(Y2310*AK2310+Z2310*AL2310)*AM2310</f>
        <v>320.0769069082235</v>
      </c>
      <c r="AT2310" s="4">
        <f>((AS2310+0.00000010773*(AR2310^4-AQ2310^4))-AP2310*44100)/(L2310*0.92*2*29.3+0.00000043092*AQ2310^3)</f>
        <v>0.8090468556348381</v>
      </c>
      <c r="AU2310" s="4">
        <f>0.61365*EXP(17.502*J2310/(240.97+J2310))</f>
        <v>3.166309109904522</v>
      </c>
      <c r="AV2310" s="4">
        <f>AU2310*1000/AA2310</f>
        <v>31.1941694682869</v>
      </c>
      <c r="AW2310" s="4">
        <f>(AV2310-U2310)</f>
        <v>10.55924553335037</v>
      </c>
      <c r="AX2310" s="4">
        <f>IF(D2310,P2310,(O2310+P2310)/2)</f>
        <v>23.37803363800049</v>
      </c>
      <c r="AY2310" s="4">
        <f>0.61365*EXP(17.502*AX2310/(240.97+AX2310))</f>
        <v>2.884888696666934</v>
      </c>
      <c r="AZ2310" s="4">
        <f>IF(AW2310&lt;&gt;0,(1000-(AV2310+U2310)/2)/AW2310*AP2310,0)</f>
        <v>0.447747211592201</v>
      </c>
      <c r="BA2310" s="4">
        <f>U2310*AA2310/1000</f>
        <v>2.094511530553806</v>
      </c>
      <c r="BB2310" s="4">
        <f>(AY2310-BA2310)</f>
        <v>0.790377166113128</v>
      </c>
      <c r="BC2310" s="4">
        <f>1/(1.6/F2310+1.37/N2310)</f>
        <v>0.2863312060673959</v>
      </c>
      <c r="BD2310" s="4">
        <f>G2310*AA2310*0.001</f>
        <v>102.1179893295755</v>
      </c>
      <c r="BE2310" s="4">
        <f>G2310/S2310</f>
        <v>0.8614461681294412</v>
      </c>
      <c r="BF2310" s="4">
        <f>(1-AP2310*AA2310/AU2310/F2310)*100</f>
        <v>70.72808509196649</v>
      </c>
      <c r="BG2310" s="4">
        <f>(S2310-E2310/(N2310/1.35))</f>
        <v>1148.353062774096</v>
      </c>
      <c r="BH2310" s="4">
        <f>E2310*BF2310/100/BG2310</f>
        <v>0.02528694139175732</v>
      </c>
    </row>
    <row r="2311" ht="16" customHeight="1">
      <c r="A2311" s="4">
        <v>2173</v>
      </c>
      <c r="B2311" t="s" s="2">
        <v>2372</v>
      </c>
      <c r="C2311" s="4">
        <v>12629.500030007213</v>
      </c>
      <c r="D2311" s="4">
        <v>0</v>
      </c>
      <c r="E2311" s="4">
        <f>(R2311-S2311*(1000-T2311)/(1000-U2311))*AO2311</f>
        <v>37.48479887806601</v>
      </c>
      <c r="F2311" s="4">
        <f>IF(AZ2311&lt;&gt;0,1/(1/AZ2311-1/N2311),0)</f>
        <v>0.5302515547111951</v>
      </c>
      <c r="G2311" s="4">
        <f>((BC2311-AP2311/2)*S2311-E2311)/(BC2311+AP2311/2)</f>
        <v>1012.562219897471</v>
      </c>
      <c r="H2311" s="4">
        <f>AP2311*1000</f>
        <v>4.854630471268136</v>
      </c>
      <c r="I2311" s="4">
        <f>(AU2311-BA2311)</f>
        <v>1.074212257760785</v>
      </c>
      <c r="J2311" s="4">
        <f>(P2311+AT2311*D2311)</f>
        <v>24.94278335571289</v>
      </c>
      <c r="K2311" s="4">
        <v>6</v>
      </c>
      <c r="L2311" s="4">
        <f>(K2311*AI2311+AJ2311)</f>
        <v>1.420000016689301</v>
      </c>
      <c r="M2311" s="4">
        <v>1</v>
      </c>
      <c r="N2311" s="4">
        <f>L2311*(M2311+1)*(M2311+1)/(M2311*M2311+1)</f>
        <v>2.840000033378601</v>
      </c>
      <c r="O2311" s="4">
        <v>21.82563972473145</v>
      </c>
      <c r="P2311" s="4">
        <v>24.94278335571289</v>
      </c>
      <c r="Q2311" s="4">
        <v>20.76645851135254</v>
      </c>
      <c r="R2311" s="4">
        <v>1214.036254882812</v>
      </c>
      <c r="S2311" s="4">
        <v>1162.227905273438</v>
      </c>
      <c r="T2311" s="4">
        <v>14.92459297180176</v>
      </c>
      <c r="U2311" s="4">
        <v>20.6361026763916</v>
      </c>
      <c r="V2311" s="4">
        <v>57.69998931884766</v>
      </c>
      <c r="W2311" s="4">
        <v>79.78108978271484</v>
      </c>
      <c r="X2311" s="4">
        <v>499.4598693847656</v>
      </c>
      <c r="Y2311" s="4">
        <v>2000.529296875</v>
      </c>
      <c r="Z2311" s="4">
        <v>291.4158935546875</v>
      </c>
      <c r="AA2311" s="4">
        <v>101.503417968750</v>
      </c>
      <c r="AB2311" s="4">
        <v>12.7815465927124</v>
      </c>
      <c r="AC2311" s="4">
        <v>0.4553371369838715</v>
      </c>
      <c r="AD2311" s="4">
        <v>0.1022561937570572</v>
      </c>
      <c r="AE2311" s="4">
        <v>0.000894650409463793</v>
      </c>
      <c r="AF2311" s="4">
        <v>0.1100961863994598</v>
      </c>
      <c r="AG2311" s="4">
        <v>0.003407171228900552</v>
      </c>
      <c r="AH2311" s="4">
        <v>0.6666666865348816</v>
      </c>
      <c r="AI2311" s="4">
        <v>-0.2195652425289154</v>
      </c>
      <c r="AJ2311" s="4">
        <v>2.737391471862793</v>
      </c>
      <c r="AK2311" s="4">
        <v>1</v>
      </c>
      <c r="AL2311" s="4">
        <v>0</v>
      </c>
      <c r="AM2311" s="4">
        <v>0.1599999964237213</v>
      </c>
      <c r="AN2311" s="4">
        <v>111115</v>
      </c>
      <c r="AO2311" s="4">
        <f>X2311*0.000001/(K2311*0.0001)</f>
        <v>0.832433115641276</v>
      </c>
      <c r="AP2311" s="4">
        <f>(U2311-T2311)/(1000-U2311)*AO2311</f>
        <v>0.004854630471268136</v>
      </c>
      <c r="AQ2311" s="4">
        <f>(P2311+273.15)</f>
        <v>298.0927833557129</v>
      </c>
      <c r="AR2311" s="4">
        <f>(O2311+273.15)</f>
        <v>294.9756397247314</v>
      </c>
      <c r="AS2311" s="4">
        <f>(Y2311*AK2311+Z2311*AL2311)*AM2311</f>
        <v>320.0846803455497</v>
      </c>
      <c r="AT2311" s="4">
        <f>((AS2311+0.00000010773*(AR2311^4-AQ2311^4))-AP2311*44100)/(L2311*0.92*2*29.3+0.00000043092*AQ2311^3)</f>
        <v>0.8067525817163429</v>
      </c>
      <c r="AU2311" s="4">
        <f>0.61365*EXP(17.502*J2311/(240.97+J2311))</f>
        <v>3.168847212968603</v>
      </c>
      <c r="AV2311" s="4">
        <f>AU2311*1000/AA2311</f>
        <v>31.21911829554548</v>
      </c>
      <c r="AW2311" s="4">
        <f>(AV2311-U2311)</f>
        <v>10.58301561915388</v>
      </c>
      <c r="AX2311" s="4">
        <f>IF(D2311,P2311,(O2311+P2311)/2)</f>
        <v>23.38421154022217</v>
      </c>
      <c r="AY2311" s="4">
        <f>0.61365*EXP(17.502*AX2311/(240.97+AX2311))</f>
        <v>2.885964516129107</v>
      </c>
      <c r="AZ2311" s="4">
        <f>IF(AW2311&lt;&gt;0,(1000-(AV2311+U2311)/2)/AW2311*AP2311,0)</f>
        <v>0.4468255243616329</v>
      </c>
      <c r="BA2311" s="4">
        <f>U2311*AA2311/1000</f>
        <v>2.094634955207817</v>
      </c>
      <c r="BB2311" s="4">
        <f>(AY2311-BA2311)</f>
        <v>0.7913295609212891</v>
      </c>
      <c r="BC2311" s="4">
        <f>1/(1.6/F2311+1.37/N2311)</f>
        <v>0.285728154558445</v>
      </c>
      <c r="BD2311" s="4">
        <f>G2311*AA2311*0.001</f>
        <v>102.7785262256183</v>
      </c>
      <c r="BE2311" s="4">
        <f>G2311/S2311</f>
        <v>0.8712251833767881</v>
      </c>
      <c r="BF2311" s="4">
        <f>(1-AP2311*AA2311/AU2311/F2311)*100</f>
        <v>70.67394845279236</v>
      </c>
      <c r="BG2311" s="4">
        <f>(S2311-E2311/(N2311/1.35))</f>
        <v>1144.409427142933</v>
      </c>
      <c r="BH2311" s="4">
        <f>E2311*BF2311/100/BG2311</f>
        <v>0.02314904684318762</v>
      </c>
    </row>
    <row r="2312" ht="16" customHeight="1">
      <c r="A2312" s="4">
        <v>2174</v>
      </c>
      <c r="B2312" t="s" s="2">
        <v>2373</v>
      </c>
      <c r="C2312" s="4">
        <v>12634.500029895455</v>
      </c>
      <c r="D2312" s="4">
        <v>0</v>
      </c>
      <c r="E2312" s="4">
        <f>(R2312-S2312*(1000-T2312)/(1000-U2312))*AO2312</f>
        <v>36.29812097645972</v>
      </c>
      <c r="F2312" s="4">
        <f>IF(AZ2312&lt;&gt;0,1/(1/AZ2312-1/N2312),0)</f>
        <v>0.5288552555815217</v>
      </c>
      <c r="G2312" s="4">
        <f>((BC2312-AP2312/2)*S2312-E2312)/(BC2312+AP2312/2)</f>
        <v>1009.097175527755</v>
      </c>
      <c r="H2312" s="4">
        <f>AP2312*1000</f>
        <v>4.855822132596274</v>
      </c>
      <c r="I2312" s="4">
        <f>(AU2312-BA2312)</f>
        <v>1.076851512736292</v>
      </c>
      <c r="J2312" s="4">
        <f>(P2312+AT2312*D2312)</f>
        <v>24.95775413513184</v>
      </c>
      <c r="K2312" s="4">
        <v>6</v>
      </c>
      <c r="L2312" s="4">
        <f>(K2312*AI2312+AJ2312)</f>
        <v>1.420000016689301</v>
      </c>
      <c r="M2312" s="4">
        <v>1</v>
      </c>
      <c r="N2312" s="4">
        <f>L2312*(M2312+1)*(M2312+1)/(M2312*M2312+1)</f>
        <v>2.840000033378601</v>
      </c>
      <c r="O2312" s="4">
        <v>21.82594299316406</v>
      </c>
      <c r="P2312" s="4">
        <v>24.95775413513184</v>
      </c>
      <c r="Q2312" s="4">
        <v>20.76636123657227</v>
      </c>
      <c r="R2312" s="4">
        <v>1205.194458007812</v>
      </c>
      <c r="S2312" s="4">
        <v>1154.853149414062</v>
      </c>
      <c r="T2312" s="4">
        <v>14.92507457733154</v>
      </c>
      <c r="U2312" s="4">
        <v>20.63796043395996</v>
      </c>
      <c r="V2312" s="4">
        <v>57.70176315307617</v>
      </c>
      <c r="W2312" s="4">
        <v>79.78758239746094</v>
      </c>
      <c r="X2312" s="4">
        <v>499.461181640625</v>
      </c>
      <c r="Y2312" s="4">
        <v>2000.618652343750</v>
      </c>
      <c r="Z2312" s="4">
        <v>293.5591430664062</v>
      </c>
      <c r="AA2312" s="4">
        <v>101.5035552978516</v>
      </c>
      <c r="AB2312" s="4">
        <v>12.7815465927124</v>
      </c>
      <c r="AC2312" s="4">
        <v>0.4553371369838715</v>
      </c>
      <c r="AD2312" s="4">
        <v>0.1022561937570572</v>
      </c>
      <c r="AE2312" s="4">
        <v>0.000894650409463793</v>
      </c>
      <c r="AF2312" s="4">
        <v>0.1100961863994598</v>
      </c>
      <c r="AG2312" s="4">
        <v>0.003407171228900552</v>
      </c>
      <c r="AH2312" s="4">
        <v>0.6666666865348816</v>
      </c>
      <c r="AI2312" s="4">
        <v>-0.2195652425289154</v>
      </c>
      <c r="AJ2312" s="4">
        <v>2.737391471862793</v>
      </c>
      <c r="AK2312" s="4">
        <v>1</v>
      </c>
      <c r="AL2312" s="4">
        <v>0</v>
      </c>
      <c r="AM2312" s="4">
        <v>0.1599999964237213</v>
      </c>
      <c r="AN2312" s="4">
        <v>111115</v>
      </c>
      <c r="AO2312" s="4">
        <f>X2312*0.000001/(K2312*0.0001)</f>
        <v>0.8324353027343748</v>
      </c>
      <c r="AP2312" s="4">
        <f>(U2312-T2312)/(1000-U2312)*AO2312</f>
        <v>0.004855822132596274</v>
      </c>
      <c r="AQ2312" s="4">
        <f>(P2312+273.15)</f>
        <v>298.1077541351318</v>
      </c>
      <c r="AR2312" s="4">
        <f>(O2312+273.15)</f>
        <v>294.975942993164</v>
      </c>
      <c r="AS2312" s="4">
        <f>(Y2312*AK2312+Z2312*AL2312)*AM2312</f>
        <v>320.0989772202302</v>
      </c>
      <c r="AT2312" s="4">
        <f>((AS2312+0.00000010773*(AR2312^4-AQ2312^4))-AP2312*44100)/(L2312*0.92*2*29.3+0.00000043092*AQ2312^3)</f>
        <v>0.8043974533450906</v>
      </c>
      <c r="AU2312" s="4">
        <f>0.61365*EXP(17.502*J2312/(240.97+J2312))</f>
        <v>3.171677870879619</v>
      </c>
      <c r="AV2312" s="4">
        <f>AU2312*1000/AA2312</f>
        <v>31.24696333613796</v>
      </c>
      <c r="AW2312" s="4">
        <f>(AV2312-U2312)</f>
        <v>10.609002902178</v>
      </c>
      <c r="AX2312" s="4">
        <f>IF(D2312,P2312,(O2312+P2312)/2)</f>
        <v>23.39184856414795</v>
      </c>
      <c r="AY2312" s="4">
        <f>0.61365*EXP(17.502*AX2312/(240.97+AX2312))</f>
        <v>2.887294911927672</v>
      </c>
      <c r="AZ2312" s="4">
        <f>IF(AW2312&lt;&gt;0,(1000-(AV2312+U2312)/2)/AW2312*AP2312,0)</f>
        <v>0.4458336184477614</v>
      </c>
      <c r="BA2312" s="4">
        <f>U2312*AA2312/1000</f>
        <v>2.094826358143328</v>
      </c>
      <c r="BB2312" s="4">
        <f>(AY2312-BA2312)</f>
        <v>0.7924685537843446</v>
      </c>
      <c r="BC2312" s="4">
        <f>1/(1.6/F2312+1.37/N2312)</f>
        <v>0.2850792239206381</v>
      </c>
      <c r="BD2312" s="4">
        <f>G2312*AA2312*0.001</f>
        <v>102.4269509570873</v>
      </c>
      <c r="BE2312" s="4">
        <f>G2312/S2312</f>
        <v>0.8737883046340049</v>
      </c>
      <c r="BF2312" s="4">
        <f>(1-AP2312*AA2312/AU2312/F2312)*100</f>
        <v>70.61551200220488</v>
      </c>
      <c r="BG2312" s="4">
        <f>(S2312-E2312/(N2312/1.35))</f>
        <v>1137.598761124523</v>
      </c>
      <c r="BH2312" s="4">
        <f>E2312*BF2312/100/BG2312</f>
        <v>0.02253176150558505</v>
      </c>
    </row>
    <row r="2313" ht="16" customHeight="1">
      <c r="A2313" s="4">
        <v>2175</v>
      </c>
      <c r="B2313" t="s" s="2">
        <v>2374</v>
      </c>
      <c r="C2313" s="4">
        <v>12639.5000297837</v>
      </c>
      <c r="D2313" s="4">
        <v>0</v>
      </c>
      <c r="E2313" s="4">
        <f>(R2313-S2313*(1000-T2313)/(1000-U2313))*AO2313</f>
        <v>39.17015725751764</v>
      </c>
      <c r="F2313" s="4">
        <f>IF(AZ2313&lt;&gt;0,1/(1/AZ2313-1/N2313),0)</f>
        <v>0.529140344671913</v>
      </c>
      <c r="G2313" s="4">
        <f>((BC2313-AP2313/2)*S2313-E2313)/(BC2313+AP2313/2)</f>
        <v>992.8036492400989</v>
      </c>
      <c r="H2313" s="4">
        <f>AP2313*1000</f>
        <v>4.857363391922481</v>
      </c>
      <c r="I2313" s="4">
        <f>(AU2313-BA2313)</f>
        <v>1.076699685621471</v>
      </c>
      <c r="J2313" s="4">
        <f>(P2313+AT2313*D2313)</f>
        <v>24.95822143554688</v>
      </c>
      <c r="K2313" s="4">
        <v>6</v>
      </c>
      <c r="L2313" s="4">
        <f>(K2313*AI2313+AJ2313)</f>
        <v>1.420000016689301</v>
      </c>
      <c r="M2313" s="4">
        <v>1</v>
      </c>
      <c r="N2313" s="4">
        <f>L2313*(M2313+1)*(M2313+1)/(M2313*M2313+1)</f>
        <v>2.840000033378601</v>
      </c>
      <c r="O2313" s="4">
        <v>21.82656860351562</v>
      </c>
      <c r="P2313" s="4">
        <v>24.95822143554688</v>
      </c>
      <c r="Q2313" s="4">
        <v>20.76628112792969</v>
      </c>
      <c r="R2313" s="4">
        <v>1202.128662109375</v>
      </c>
      <c r="S2313" s="4">
        <v>1148.373657226562</v>
      </c>
      <c r="T2313" s="4">
        <v>14.92577457427979</v>
      </c>
      <c r="U2313" s="4">
        <v>20.6403751373291</v>
      </c>
      <c r="V2313" s="4">
        <v>57.7018928527832</v>
      </c>
      <c r="W2313" s="4">
        <v>79.79354095458984</v>
      </c>
      <c r="X2313" s="4">
        <v>499.4685668945312</v>
      </c>
      <c r="Y2313" s="4">
        <v>2000.689575195312</v>
      </c>
      <c r="Z2313" s="4">
        <v>295.7618103027344</v>
      </c>
      <c r="AA2313" s="4">
        <v>101.5033187866211</v>
      </c>
      <c r="AB2313" s="4">
        <v>12.7815465927124</v>
      </c>
      <c r="AC2313" s="4">
        <v>0.4553371369838715</v>
      </c>
      <c r="AD2313" s="4">
        <v>0.1022561937570572</v>
      </c>
      <c r="AE2313" s="4">
        <v>0.000894650409463793</v>
      </c>
      <c r="AF2313" s="4">
        <v>0.1100961863994598</v>
      </c>
      <c r="AG2313" s="4">
        <v>0.003407171228900552</v>
      </c>
      <c r="AH2313" s="4">
        <v>0.6666666865348816</v>
      </c>
      <c r="AI2313" s="4">
        <v>-0.2195652425289154</v>
      </c>
      <c r="AJ2313" s="4">
        <v>2.737391471862793</v>
      </c>
      <c r="AK2313" s="4">
        <v>1</v>
      </c>
      <c r="AL2313" s="4">
        <v>0</v>
      </c>
      <c r="AM2313" s="4">
        <v>0.1599999964237213</v>
      </c>
      <c r="AN2313" s="4">
        <v>111115</v>
      </c>
      <c r="AO2313" s="4">
        <f>X2313*0.000001/(K2313*0.0001)</f>
        <v>0.8324476114908852</v>
      </c>
      <c r="AP2313" s="4">
        <f>(U2313-T2313)/(1000-U2313)*AO2313</f>
        <v>0.004857363391922481</v>
      </c>
      <c r="AQ2313" s="4">
        <f>(P2313+273.15)</f>
        <v>298.1082214355469</v>
      </c>
      <c r="AR2313" s="4">
        <f>(O2313+273.15)</f>
        <v>294.9765686035156</v>
      </c>
      <c r="AS2313" s="4">
        <f>(Y2313*AK2313+Z2313*AL2313)*AM2313</f>
        <v>320.1103248762265</v>
      </c>
      <c r="AT2313" s="4">
        <f>((AS2313+0.00000010773*(AR2313^4-AQ2313^4))-AP2313*44100)/(L2313*0.92*2*29.3+0.00000043092*AQ2313^3)</f>
        <v>0.8037713331910693</v>
      </c>
      <c r="AU2313" s="4">
        <f>0.61365*EXP(17.502*J2313/(240.97+J2313))</f>
        <v>3.171766263061235</v>
      </c>
      <c r="AV2313" s="4">
        <f>AU2313*1000/AA2313</f>
        <v>31.24790697463675</v>
      </c>
      <c r="AW2313" s="4">
        <f>(AV2313-U2313)</f>
        <v>10.60753183730765</v>
      </c>
      <c r="AX2313" s="4">
        <f>IF(D2313,P2313,(O2313+P2313)/2)</f>
        <v>23.39239501953125</v>
      </c>
      <c r="AY2313" s="4">
        <f>0.61365*EXP(17.502*AX2313/(240.97+AX2313))</f>
        <v>2.887390126893176</v>
      </c>
      <c r="AZ2313" s="4">
        <f>IF(AW2313&lt;&gt;0,(1000-(AV2313+U2313)/2)/AW2313*AP2313,0)</f>
        <v>0.4460362074315641</v>
      </c>
      <c r="BA2313" s="4">
        <f>U2313*AA2313/1000</f>
        <v>2.095066577439764</v>
      </c>
      <c r="BB2313" s="4">
        <f>(AY2313-BA2313)</f>
        <v>0.7923235494534122</v>
      </c>
      <c r="BC2313" s="4">
        <f>1/(1.6/F2313+1.37/N2313)</f>
        <v>0.2852117574834961</v>
      </c>
      <c r="BD2313" s="4">
        <f>G2313*AA2313*0.001</f>
        <v>100.7728653013385</v>
      </c>
      <c r="BE2313" s="4">
        <f>G2313/S2313</f>
        <v>0.8645301492179986</v>
      </c>
      <c r="BF2313" s="4">
        <f>(1-AP2313*AA2313/AU2313/F2313)*100</f>
        <v>70.62290914180271</v>
      </c>
      <c r="BG2313" s="4">
        <f>(S2313-E2313/(N2313/1.35))</f>
        <v>1129.754040439185</v>
      </c>
      <c r="BH2313" s="4">
        <f>E2313*BF2313/100/BG2313</f>
        <v>0.02448595320794255</v>
      </c>
    </row>
    <row r="2314" ht="16" customHeight="1">
      <c r="A2314" s="4">
        <v>2176</v>
      </c>
      <c r="B2314" t="s" s="2">
        <v>2375</v>
      </c>
      <c r="C2314" s="4">
        <v>12645.000029660761</v>
      </c>
      <c r="D2314" s="4">
        <v>0</v>
      </c>
      <c r="E2314" s="4">
        <f>(R2314-S2314*(1000-T2314)/(1000-U2314))*AO2314</f>
        <v>41.63116398947527</v>
      </c>
      <c r="F2314" s="4">
        <f>IF(AZ2314&lt;&gt;0,1/(1/AZ2314-1/N2314),0)</f>
        <v>0.5275357711796228</v>
      </c>
      <c r="G2314" s="4">
        <f>((BC2314-AP2314/2)*S2314-E2314)/(BC2314+AP2314/2)</f>
        <v>980.4384954364754</v>
      </c>
      <c r="H2314" s="4">
        <f>AP2314*1000</f>
        <v>4.85801303137371</v>
      </c>
      <c r="I2314" s="4">
        <f>(AU2314-BA2314)</f>
        <v>1.079580559190585</v>
      </c>
      <c r="J2314" s="4">
        <f>(P2314+AT2314*D2314)</f>
        <v>24.97406196594238</v>
      </c>
      <c r="K2314" s="4">
        <v>6</v>
      </c>
      <c r="L2314" s="4">
        <f>(K2314*AI2314+AJ2314)</f>
        <v>1.420000016689301</v>
      </c>
      <c r="M2314" s="4">
        <v>1</v>
      </c>
      <c r="N2314" s="4">
        <f>L2314*(M2314+1)*(M2314+1)/(M2314*M2314+1)</f>
        <v>2.840000033378601</v>
      </c>
      <c r="O2314" s="4">
        <v>21.82537841796875</v>
      </c>
      <c r="P2314" s="4">
        <v>24.97406196594238</v>
      </c>
      <c r="Q2314" s="4">
        <v>20.76591873168945</v>
      </c>
      <c r="R2314" s="4">
        <v>1201.626953125</v>
      </c>
      <c r="S2314" s="4">
        <v>1144.935424804688</v>
      </c>
      <c r="T2314" s="4">
        <v>14.92636585235596</v>
      </c>
      <c r="U2314" s="4">
        <v>20.64165687561035</v>
      </c>
      <c r="V2314" s="4">
        <v>57.70759582519531</v>
      </c>
      <c r="W2314" s="4">
        <v>79.80307006835938</v>
      </c>
      <c r="X2314" s="4">
        <v>499.474365234375</v>
      </c>
      <c r="Y2314" s="4">
        <v>2000.730712890625</v>
      </c>
      <c r="Z2314" s="4">
        <v>298.5659790039062</v>
      </c>
      <c r="AA2314" s="4">
        <v>101.5026702880859</v>
      </c>
      <c r="AB2314" s="4">
        <v>12.7815465927124</v>
      </c>
      <c r="AC2314" s="4">
        <v>0.4553371369838715</v>
      </c>
      <c r="AD2314" s="4">
        <v>0.1022561937570572</v>
      </c>
      <c r="AE2314" s="4">
        <v>0.000894650409463793</v>
      </c>
      <c r="AF2314" s="4">
        <v>0.1100961863994598</v>
      </c>
      <c r="AG2314" s="4">
        <v>0.003407171228900552</v>
      </c>
      <c r="AH2314" s="4">
        <v>0.6666666865348816</v>
      </c>
      <c r="AI2314" s="4">
        <v>-0.2195652425289154</v>
      </c>
      <c r="AJ2314" s="4">
        <v>2.737391471862793</v>
      </c>
      <c r="AK2314" s="4">
        <v>1</v>
      </c>
      <c r="AL2314" s="4">
        <v>0</v>
      </c>
      <c r="AM2314" s="4">
        <v>0.1599999964237213</v>
      </c>
      <c r="AN2314" s="4">
        <v>111115</v>
      </c>
      <c r="AO2314" s="4">
        <f>X2314*0.000001/(K2314*0.0001)</f>
        <v>0.8324572753906249</v>
      </c>
      <c r="AP2314" s="4">
        <f>(U2314-T2314)/(1000-U2314)*AO2314</f>
        <v>0.00485801303137371</v>
      </c>
      <c r="AQ2314" s="4">
        <f>(P2314+273.15)</f>
        <v>298.1240619659424</v>
      </c>
      <c r="AR2314" s="4">
        <f>(O2314+273.15)</f>
        <v>294.9753784179687</v>
      </c>
      <c r="AS2314" s="4">
        <f>(Y2314*AK2314+Z2314*AL2314)*AM2314</f>
        <v>320.1169069073294</v>
      </c>
      <c r="AT2314" s="4">
        <f>((AS2314+0.00000010773*(AR2314^4-AQ2314^4))-AP2314*44100)/(L2314*0.92*2*29.3+0.00000043092*AQ2314^3)</f>
        <v>0.8012984694905072</v>
      </c>
      <c r="AU2314" s="4">
        <f>0.61365*EXP(17.502*J2314/(240.97+J2314))</f>
        <v>3.174763851235465</v>
      </c>
      <c r="AV2314" s="4">
        <f>AU2314*1000/AA2314</f>
        <v>31.2776387283686</v>
      </c>
      <c r="AW2314" s="4">
        <f>(AV2314-U2314)</f>
        <v>10.63598185275825</v>
      </c>
      <c r="AX2314" s="4">
        <f>IF(D2314,P2314,(O2314+P2314)/2)</f>
        <v>23.39972019195557</v>
      </c>
      <c r="AY2314" s="4">
        <f>0.61365*EXP(17.502*AX2314/(240.97+AX2314))</f>
        <v>2.888666737878662</v>
      </c>
      <c r="AZ2314" s="4">
        <f>IF(AW2314&lt;&gt;0,(1000-(AV2314+U2314)/2)/AW2314*AP2314,0)</f>
        <v>0.4448955244159844</v>
      </c>
      <c r="BA2314" s="4">
        <f>U2314*AA2314/1000</f>
        <v>2.09518329204488</v>
      </c>
      <c r="BB2314" s="4">
        <f>(AY2314-BA2314)</f>
        <v>0.7934834458337821</v>
      </c>
      <c r="BC2314" s="4">
        <f>1/(1.6/F2314+1.37/N2314)</f>
        <v>0.2844655597507736</v>
      </c>
      <c r="BD2314" s="4">
        <f>G2314*AA2314*0.001</f>
        <v>99.51712534003561</v>
      </c>
      <c r="BE2314" s="4">
        <f>G2314/S2314</f>
        <v>0.8563264566678305</v>
      </c>
      <c r="BF2314" s="4">
        <f>(1-AP2314*AA2314/AU2314/F2314)*100</f>
        <v>70.55762751661956</v>
      </c>
      <c r="BG2314" s="4">
        <f>(S2314-E2314/(N2314/1.35))</f>
        <v>1125.145963281713</v>
      </c>
      <c r="BH2314" s="4">
        <f>E2314*BF2314/100/BG2314</f>
        <v>0.02610680087484115</v>
      </c>
    </row>
    <row r="2315" ht="16" customHeight="1">
      <c r="A2315" s="4">
        <v>2177</v>
      </c>
      <c r="B2315" t="s" s="2">
        <v>2376</v>
      </c>
      <c r="C2315" s="4">
        <v>12650.000029549</v>
      </c>
      <c r="D2315" s="4">
        <v>0</v>
      </c>
      <c r="E2315" s="4">
        <f>(R2315-S2315*(1000-T2315)/(1000-U2315))*AO2315</f>
        <v>42.49486295443288</v>
      </c>
      <c r="F2315" s="4">
        <f>IF(AZ2315&lt;&gt;0,1/(1/AZ2315-1/N2315),0)</f>
        <v>0.5237089115988198</v>
      </c>
      <c r="G2315" s="4">
        <f>((BC2315-AP2315/2)*S2315-E2315)/(BC2315+AP2315/2)</f>
        <v>974.7846828676755</v>
      </c>
      <c r="H2315" s="4">
        <f>AP2315*1000</f>
        <v>4.858470086711803</v>
      </c>
      <c r="I2315" s="4">
        <f>(AU2315-BA2315)</f>
        <v>1.086286608825437</v>
      </c>
      <c r="J2315" s="4">
        <f>(P2315+AT2315*D2315)</f>
        <v>25.00925445556641</v>
      </c>
      <c r="K2315" s="4">
        <v>6</v>
      </c>
      <c r="L2315" s="4">
        <f>(K2315*AI2315+AJ2315)</f>
        <v>1.420000016689301</v>
      </c>
      <c r="M2315" s="4">
        <v>1</v>
      </c>
      <c r="N2315" s="4">
        <f>L2315*(M2315+1)*(M2315+1)/(M2315*M2315+1)</f>
        <v>2.840000033378601</v>
      </c>
      <c r="O2315" s="4">
        <v>21.82292175292969</v>
      </c>
      <c r="P2315" s="4">
        <v>25.00925445556641</v>
      </c>
      <c r="Q2315" s="4">
        <v>20.76564407348633</v>
      </c>
      <c r="R2315" s="4">
        <v>1201.034667968750</v>
      </c>
      <c r="S2315" s="4">
        <v>1143.313232421875</v>
      </c>
      <c r="T2315" s="4">
        <v>14.92557144165039</v>
      </c>
      <c r="U2315" s="4">
        <v>20.64152145385742</v>
      </c>
      <c r="V2315" s="4">
        <v>57.71208572387695</v>
      </c>
      <c r="W2315" s="4">
        <v>79.81350708007812</v>
      </c>
      <c r="X2315" s="4">
        <v>499.4638366699219</v>
      </c>
      <c r="Y2315" s="4">
        <v>2000.768798828125</v>
      </c>
      <c r="Z2315" s="4">
        <v>301.5684814453125</v>
      </c>
      <c r="AA2315" s="4">
        <v>101.5015182495117</v>
      </c>
      <c r="AB2315" s="4">
        <v>12.7815465927124</v>
      </c>
      <c r="AC2315" s="4">
        <v>0.4553371369838715</v>
      </c>
      <c r="AD2315" s="4">
        <v>0.1022561937570572</v>
      </c>
      <c r="AE2315" s="4">
        <v>0.000894650409463793</v>
      </c>
      <c r="AF2315" s="4">
        <v>0.1100961863994598</v>
      </c>
      <c r="AG2315" s="4">
        <v>0.003407171228900552</v>
      </c>
      <c r="AH2315" s="4">
        <v>0.6666666865348816</v>
      </c>
      <c r="AI2315" s="4">
        <v>-0.2195652425289154</v>
      </c>
      <c r="AJ2315" s="4">
        <v>2.737391471862793</v>
      </c>
      <c r="AK2315" s="4">
        <v>1</v>
      </c>
      <c r="AL2315" s="4">
        <v>0</v>
      </c>
      <c r="AM2315" s="4">
        <v>0.1599999964237213</v>
      </c>
      <c r="AN2315" s="4">
        <v>111115</v>
      </c>
      <c r="AO2315" s="4">
        <f>X2315*0.000001/(K2315*0.0001)</f>
        <v>0.832439727783203</v>
      </c>
      <c r="AP2315" s="4">
        <f>(U2315-T2315)/(1000-U2315)*AO2315</f>
        <v>0.004858470086711803</v>
      </c>
      <c r="AQ2315" s="4">
        <f>(P2315+273.15)</f>
        <v>298.1592544555664</v>
      </c>
      <c r="AR2315" s="4">
        <f>(O2315+273.15)</f>
        <v>294.9729217529297</v>
      </c>
      <c r="AS2315" s="4">
        <f>(Y2315*AK2315+Z2315*AL2315)*AM2315</f>
        <v>320.1230006571932</v>
      </c>
      <c r="AT2315" s="4">
        <f>((AS2315+0.00000010773*(AR2315^4-AQ2315^4))-AP2315*44100)/(L2315*0.92*2*29.3+0.00000043092*AQ2315^3)</f>
        <v>0.7962247580391392</v>
      </c>
      <c r="AU2315" s="4">
        <f>0.61365*EXP(17.502*J2315/(240.97+J2315))</f>
        <v>3.181432375371834</v>
      </c>
      <c r="AV2315" s="4">
        <f>AU2315*1000/AA2315</f>
        <v>31.34369249089669</v>
      </c>
      <c r="AW2315" s="4">
        <f>(AV2315-U2315)</f>
        <v>10.70217103703927</v>
      </c>
      <c r="AX2315" s="4">
        <f>IF(D2315,P2315,(O2315+P2315)/2)</f>
        <v>23.41608810424805</v>
      </c>
      <c r="AY2315" s="4">
        <f>0.61365*EXP(17.502*AX2315/(240.97+AX2315))</f>
        <v>2.891521076902554</v>
      </c>
      <c r="AZ2315" s="4">
        <f>IF(AW2315&lt;&gt;0,(1000-(AV2315+U2315)/2)/AW2315*AP2315,0)</f>
        <v>0.4421706368626679</v>
      </c>
      <c r="BA2315" s="4">
        <f>U2315*AA2315/1000</f>
        <v>2.095145766546397</v>
      </c>
      <c r="BB2315" s="4">
        <f>(AY2315-BA2315)</f>
        <v>0.7963753103561575</v>
      </c>
      <c r="BC2315" s="4">
        <f>1/(1.6/F2315+1.37/N2315)</f>
        <v>0.2826833836850418</v>
      </c>
      <c r="BD2315" s="4">
        <f>G2315*AA2315*0.001</f>
        <v>98.94212527743787</v>
      </c>
      <c r="BE2315" s="4">
        <f>G2315/S2315</f>
        <v>0.8525963447504178</v>
      </c>
      <c r="BF2315" s="4">
        <f>(1-AP2315*AA2315/AU2315/F2315)*100</f>
        <v>70.40220136200995</v>
      </c>
      <c r="BG2315" s="4">
        <f>(S2315-E2315/(N2315/1.35))</f>
        <v>1123.113209776017</v>
      </c>
      <c r="BH2315" s="4">
        <f>E2315*BF2315/100/BG2315</f>
        <v>0.02663784801503351</v>
      </c>
    </row>
    <row r="2316" ht="16" customHeight="1">
      <c r="A2316" s="4">
        <v>2178</v>
      </c>
      <c r="B2316" t="s" s="2">
        <v>2377</v>
      </c>
      <c r="C2316" s="4">
        <v>12655.000029437244</v>
      </c>
      <c r="D2316" s="4">
        <v>0</v>
      </c>
      <c r="E2316" s="4">
        <f>(R2316-S2316*(1000-T2316)/(1000-U2316))*AO2316</f>
        <v>43.04929641108161</v>
      </c>
      <c r="F2316" s="4">
        <f>IF(AZ2316&lt;&gt;0,1/(1/AZ2316-1/N2316),0)</f>
        <v>0.5236110013180956</v>
      </c>
      <c r="G2316" s="4">
        <f>((BC2316-AP2316/2)*S2316-E2316)/(BC2316+AP2316/2)</f>
        <v>971.599368981463</v>
      </c>
      <c r="H2316" s="4">
        <f>AP2316*1000</f>
        <v>4.858941856234591</v>
      </c>
      <c r="I2316" s="4">
        <f>(AU2316-BA2316)</f>
        <v>1.086555504346912</v>
      </c>
      <c r="J2316" s="4">
        <f>(P2316+AT2316*D2316)</f>
        <v>25.01051139831543</v>
      </c>
      <c r="K2316" s="4">
        <v>6</v>
      </c>
      <c r="L2316" s="4">
        <f>(K2316*AI2316+AJ2316)</f>
        <v>1.420000016689301</v>
      </c>
      <c r="M2316" s="4">
        <v>1</v>
      </c>
      <c r="N2316" s="4">
        <f>L2316*(M2316+1)*(M2316+1)/(M2316*M2316+1)</f>
        <v>2.840000033378601</v>
      </c>
      <c r="O2316" s="4">
        <v>21.82075500488281</v>
      </c>
      <c r="P2316" s="4">
        <v>25.01051139831543</v>
      </c>
      <c r="Q2316" s="4">
        <v>20.76521301269531</v>
      </c>
      <c r="R2316" s="4">
        <v>1200.461303710938</v>
      </c>
      <c r="S2316" s="4">
        <v>1142.080566406250</v>
      </c>
      <c r="T2316" s="4">
        <v>14.92486190795898</v>
      </c>
      <c r="U2316" s="4">
        <v>20.64134979248047</v>
      </c>
      <c r="V2316" s="4">
        <v>57.71706008911133</v>
      </c>
      <c r="W2316" s="4">
        <v>79.8231201171875</v>
      </c>
      <c r="X2316" s="4">
        <v>499.4654235839844</v>
      </c>
      <c r="Y2316" s="4">
        <v>2000.816040039062</v>
      </c>
      <c r="Z2316" s="4">
        <v>305.1890869140625</v>
      </c>
      <c r="AA2316" s="4">
        <v>101.5008850097656</v>
      </c>
      <c r="AB2316" s="4">
        <v>12.7815465927124</v>
      </c>
      <c r="AC2316" s="4">
        <v>0.4553371369838715</v>
      </c>
      <c r="AD2316" s="4">
        <v>0.1022561937570572</v>
      </c>
      <c r="AE2316" s="4">
        <v>0.000894650409463793</v>
      </c>
      <c r="AF2316" s="4">
        <v>0.1100961863994598</v>
      </c>
      <c r="AG2316" s="4">
        <v>0.003407171228900552</v>
      </c>
      <c r="AH2316" s="4">
        <v>0.6666666865348816</v>
      </c>
      <c r="AI2316" s="4">
        <v>-0.2195652425289154</v>
      </c>
      <c r="AJ2316" s="4">
        <v>2.737391471862793</v>
      </c>
      <c r="AK2316" s="4">
        <v>1</v>
      </c>
      <c r="AL2316" s="4">
        <v>0</v>
      </c>
      <c r="AM2316" s="4">
        <v>0.1599999964237213</v>
      </c>
      <c r="AN2316" s="4">
        <v>111115</v>
      </c>
      <c r="AO2316" s="4">
        <f>X2316*0.000001/(K2316*0.0001)</f>
        <v>0.8324423726399738</v>
      </c>
      <c r="AP2316" s="4">
        <f>(U2316-T2316)/(1000-U2316)*AO2316</f>
        <v>0.004858941856234591</v>
      </c>
      <c r="AQ2316" s="4">
        <f>(P2316+273.15)</f>
        <v>298.1605113983154</v>
      </c>
      <c r="AR2316" s="4">
        <f>(O2316+273.15)</f>
        <v>294.9707550048828</v>
      </c>
      <c r="AS2316" s="4">
        <f>(Y2316*AK2316+Z2316*AL2316)*AM2316</f>
        <v>320.1305592507742</v>
      </c>
      <c r="AT2316" s="4">
        <f>((AS2316+0.00000010773*(AR2316^4-AQ2316^4))-AP2316*44100)/(L2316*0.92*2*29.3+0.00000043092*AQ2316^3)</f>
        <v>0.7956373143025904</v>
      </c>
      <c r="AU2316" s="4">
        <f>0.61365*EXP(17.502*J2316/(240.97+J2316))</f>
        <v>3.181670776079821</v>
      </c>
      <c r="AV2316" s="4">
        <f>AU2316*1000/AA2316</f>
        <v>31.34623679166645</v>
      </c>
      <c r="AW2316" s="4">
        <f>(AV2316-U2316)</f>
        <v>10.70488699918598</v>
      </c>
      <c r="AX2316" s="4">
        <f>IF(D2316,P2316,(O2316+P2316)/2)</f>
        <v>23.41563320159912</v>
      </c>
      <c r="AY2316" s="4">
        <f>0.61365*EXP(17.502*AX2316/(240.97+AX2316))</f>
        <v>2.891441714816567</v>
      </c>
      <c r="AZ2316" s="4">
        <f>IF(AW2316&lt;&gt;0,(1000-(AV2316+U2316)/2)/AW2316*AP2316,0)</f>
        <v>0.4421008392115959</v>
      </c>
      <c r="BA2316" s="4">
        <f>U2316*AA2316/1000</f>
        <v>2.09511527173291</v>
      </c>
      <c r="BB2316" s="4">
        <f>(AY2316-BA2316)</f>
        <v>0.796326443083657</v>
      </c>
      <c r="BC2316" s="4">
        <f>1/(1.6/F2316+1.37/N2316)</f>
        <v>0.2826377400751716</v>
      </c>
      <c r="BD2316" s="4">
        <f>G2316*AA2316*0.001</f>
        <v>98.61819582654833</v>
      </c>
      <c r="BE2316" s="4">
        <f>G2316/S2316</f>
        <v>0.8507275209478129</v>
      </c>
      <c r="BF2316" s="4">
        <f>(1-AP2316*AA2316/AU2316/F2316)*100</f>
        <v>70.39619536440746</v>
      </c>
      <c r="BG2316" s="4">
        <f>(S2316-E2316/(N2316/1.35))</f>
        <v>1121.616992648534</v>
      </c>
      <c r="BH2316" s="4">
        <f>E2316*BF2316/100/BG2316</f>
        <v>0.02701908673208213</v>
      </c>
    </row>
    <row r="2317" ht="16" customHeight="1">
      <c r="A2317" s="4">
        <v>2179</v>
      </c>
      <c r="B2317" t="s" s="2">
        <v>2378</v>
      </c>
      <c r="C2317" s="4">
        <v>12660.500029314309</v>
      </c>
      <c r="D2317" s="4">
        <v>0</v>
      </c>
      <c r="E2317" s="4">
        <f>(R2317-S2317*(1000-T2317)/(1000-U2317))*AO2317</f>
        <v>43.71926587683272</v>
      </c>
      <c r="F2317" s="4">
        <f>IF(AZ2317&lt;&gt;0,1/(1/AZ2317-1/N2317),0)</f>
        <v>0.5266646974036553</v>
      </c>
      <c r="G2317" s="4">
        <f>((BC2317-AP2317/2)*S2317-E2317)/(BC2317+AP2317/2)</f>
        <v>969.1487338508294</v>
      </c>
      <c r="H2317" s="4">
        <f>AP2317*1000</f>
        <v>4.860635458299619</v>
      </c>
      <c r="I2317" s="4">
        <f>(AU2317-BA2317)</f>
        <v>1.081637392579298</v>
      </c>
      <c r="J2317" s="4">
        <f>(P2317+AT2317*D2317)</f>
        <v>24.98507690429688</v>
      </c>
      <c r="K2317" s="4">
        <v>6</v>
      </c>
      <c r="L2317" s="4">
        <f>(K2317*AI2317+AJ2317)</f>
        <v>1.420000016689301</v>
      </c>
      <c r="M2317" s="4">
        <v>1</v>
      </c>
      <c r="N2317" s="4">
        <f>L2317*(M2317+1)*(M2317+1)/(M2317*M2317+1)</f>
        <v>2.840000033378601</v>
      </c>
      <c r="O2317" s="4">
        <v>21.81906700134277</v>
      </c>
      <c r="P2317" s="4">
        <v>24.98507690429688</v>
      </c>
      <c r="Q2317" s="4">
        <v>20.76515579223633</v>
      </c>
      <c r="R2317" s="4">
        <v>1200.293212890625</v>
      </c>
      <c r="S2317" s="4">
        <v>1141.111816406250</v>
      </c>
      <c r="T2317" s="4">
        <v>14.92393970489502</v>
      </c>
      <c r="U2317" s="4">
        <v>20.642333984375</v>
      </c>
      <c r="V2317" s="4">
        <v>57.71984481811523</v>
      </c>
      <c r="W2317" s="4">
        <v>79.83512878417969</v>
      </c>
      <c r="X2317" s="4">
        <v>499.4724426269531</v>
      </c>
      <c r="Y2317" s="4">
        <v>2000.876831054688</v>
      </c>
      <c r="Z2317" s="4">
        <v>310.0740356445312</v>
      </c>
      <c r="AA2317" s="4">
        <v>101.5007476806641</v>
      </c>
      <c r="AB2317" s="4">
        <v>12.7815465927124</v>
      </c>
      <c r="AC2317" s="4">
        <v>0.4553371369838715</v>
      </c>
      <c r="AD2317" s="4">
        <v>0.1022561937570572</v>
      </c>
      <c r="AE2317" s="4">
        <v>0.000894650409463793</v>
      </c>
      <c r="AF2317" s="4">
        <v>0.1100961863994598</v>
      </c>
      <c r="AG2317" s="4">
        <v>0.003407171228900552</v>
      </c>
      <c r="AH2317" s="4">
        <v>0.6666666865348816</v>
      </c>
      <c r="AI2317" s="4">
        <v>-0.2195652425289154</v>
      </c>
      <c r="AJ2317" s="4">
        <v>2.737391471862793</v>
      </c>
      <c r="AK2317" s="4">
        <v>1</v>
      </c>
      <c r="AL2317" s="4">
        <v>0</v>
      </c>
      <c r="AM2317" s="4">
        <v>0.1599999964237213</v>
      </c>
      <c r="AN2317" s="4">
        <v>111115</v>
      </c>
      <c r="AO2317" s="4">
        <f>X2317*0.000001/(K2317*0.0001)</f>
        <v>0.8324540710449219</v>
      </c>
      <c r="AP2317" s="4">
        <f>(U2317-T2317)/(1000-U2317)*AO2317</f>
        <v>0.004860635458299619</v>
      </c>
      <c r="AQ2317" s="4">
        <f>(P2317+273.15)</f>
        <v>298.1350769042969</v>
      </c>
      <c r="AR2317" s="4">
        <f>(O2317+273.15)</f>
        <v>294.9690670013428</v>
      </c>
      <c r="AS2317" s="4">
        <f>(Y2317*AK2317+Z2317*AL2317)*AM2317</f>
        <v>320.1402858130568</v>
      </c>
      <c r="AT2317" s="4">
        <f>((AS2317+0.00000010773*(AR2317^4-AQ2317^4))-AP2317*44100)/(L2317*0.92*2*29.3+0.00000043092*AQ2317^3)</f>
        <v>0.7980149973451971</v>
      </c>
      <c r="AU2317" s="4">
        <f>0.61365*EXP(17.502*J2317/(240.97+J2317))</f>
        <v>3.176849725867342</v>
      </c>
      <c r="AV2317" s="4">
        <f>AU2317*1000/AA2317</f>
        <v>31.29878152092207</v>
      </c>
      <c r="AW2317" s="4">
        <f>(AV2317-U2317)</f>
        <v>10.65644753654707</v>
      </c>
      <c r="AX2317" s="4">
        <f>IF(D2317,P2317,(O2317+P2317)/2)</f>
        <v>23.40207195281982</v>
      </c>
      <c r="AY2317" s="4">
        <f>0.61365*EXP(17.502*AX2317/(240.97+AX2317))</f>
        <v>2.889076700995884</v>
      </c>
      <c r="AZ2317" s="4">
        <f>IF(AW2317&lt;&gt;0,(1000-(AV2317+U2317)/2)/AW2317*AP2317,0)</f>
        <v>0.4442758272096117</v>
      </c>
      <c r="BA2317" s="4">
        <f>U2317*AA2317/1000</f>
        <v>2.095212333288044</v>
      </c>
      <c r="BB2317" s="4">
        <f>(AY2317-BA2317)</f>
        <v>0.7938643677078399</v>
      </c>
      <c r="BC2317" s="4">
        <f>1/(1.6/F2317+1.37/N2317)</f>
        <v>0.2840602109438528</v>
      </c>
      <c r="BD2317" s="4">
        <f>G2317*AA2317*0.001</f>
        <v>98.36932109962808</v>
      </c>
      <c r="BE2317" s="4">
        <f>G2317/S2317</f>
        <v>0.8493021629580606</v>
      </c>
      <c r="BF2317" s="4">
        <f>(1-AP2317*AA2317/AU2317/F2317)*100</f>
        <v>70.51294418589428</v>
      </c>
      <c r="BG2317" s="4">
        <f>(S2317-E2317/(N2317/1.35))</f>
        <v>1120.329771251303</v>
      </c>
      <c r="BH2317" s="4">
        <f>E2317*BF2317/100/BG2317</f>
        <v>0.0275166672682295</v>
      </c>
    </row>
    <row r="2318" ht="16" customHeight="1">
      <c r="A2318" s="4">
        <v>2180</v>
      </c>
      <c r="B2318" t="s" s="2">
        <v>2379</v>
      </c>
      <c r="C2318" s="4">
        <v>12665.500029202551</v>
      </c>
      <c r="D2318" s="4">
        <v>0</v>
      </c>
      <c r="E2318" s="4">
        <f>(R2318-S2318*(1000-T2318)/(1000-U2318))*AO2318</f>
        <v>44.07495502833293</v>
      </c>
      <c r="F2318" s="4">
        <f>IF(AZ2318&lt;&gt;0,1/(1/AZ2318-1/N2318),0)</f>
        <v>0.528080843528791</v>
      </c>
      <c r="G2318" s="4">
        <f>((BC2318-AP2318/2)*S2318-E2318)/(BC2318+AP2318/2)</f>
        <v>967.8541799087396</v>
      </c>
      <c r="H2318" s="4">
        <f>AP2318*1000</f>
        <v>4.862585789177194</v>
      </c>
      <c r="I2318" s="4">
        <f>(AU2318-BA2318)</f>
        <v>1.079638716254133</v>
      </c>
      <c r="J2318" s="4">
        <f>(P2318+AT2318*D2318)</f>
        <v>24.9756965637207</v>
      </c>
      <c r="K2318" s="4">
        <v>6</v>
      </c>
      <c r="L2318" s="4">
        <f>(K2318*AI2318+AJ2318)</f>
        <v>1.420000016689301</v>
      </c>
      <c r="M2318" s="4">
        <v>1</v>
      </c>
      <c r="N2318" s="4">
        <f>L2318*(M2318+1)*(M2318+1)/(M2318*M2318+1)</f>
        <v>2.840000033378601</v>
      </c>
      <c r="O2318" s="4">
        <v>21.81909561157227</v>
      </c>
      <c r="P2318" s="4">
        <v>24.9756965637207</v>
      </c>
      <c r="Q2318" s="4">
        <v>20.76560401916504</v>
      </c>
      <c r="R2318" s="4">
        <v>1200.269897460938</v>
      </c>
      <c r="S2318" s="4">
        <v>1140.660888671875</v>
      </c>
      <c r="T2318" s="4">
        <v>14.9236946105957</v>
      </c>
      <c r="U2318" s="4">
        <v>20.64439964294434</v>
      </c>
      <c r="V2318" s="4">
        <v>57.71966552734375</v>
      </c>
      <c r="W2318" s="4">
        <v>79.84309387207031</v>
      </c>
      <c r="X2318" s="4">
        <v>499.469970703125</v>
      </c>
      <c r="Y2318" s="4">
        <v>2000.935180664062</v>
      </c>
      <c r="Z2318" s="4">
        <v>315.6101379394531</v>
      </c>
      <c r="AA2318" s="4">
        <v>101.5013580322266</v>
      </c>
      <c r="AB2318" s="4">
        <v>12.7815465927124</v>
      </c>
      <c r="AC2318" s="4">
        <v>0.4553371369838715</v>
      </c>
      <c r="AD2318" s="4">
        <v>0.1022561937570572</v>
      </c>
      <c r="AE2318" s="4">
        <v>0.000894650409463793</v>
      </c>
      <c r="AF2318" s="4">
        <v>0.1100961863994598</v>
      </c>
      <c r="AG2318" s="4">
        <v>0.003407171228900552</v>
      </c>
      <c r="AH2318" s="4">
        <v>0.6666666865348816</v>
      </c>
      <c r="AI2318" s="4">
        <v>-0.2195652425289154</v>
      </c>
      <c r="AJ2318" s="4">
        <v>2.737391471862793</v>
      </c>
      <c r="AK2318" s="4">
        <v>1</v>
      </c>
      <c r="AL2318" s="4">
        <v>0</v>
      </c>
      <c r="AM2318" s="4">
        <v>0.1599999964237213</v>
      </c>
      <c r="AN2318" s="4">
        <v>111115</v>
      </c>
      <c r="AO2318" s="4">
        <f>X2318*0.000001/(K2318*0.0001)</f>
        <v>0.8324499511718749</v>
      </c>
      <c r="AP2318" s="4">
        <f>(U2318-T2318)/(1000-U2318)*AO2318</f>
        <v>0.004862585789177194</v>
      </c>
      <c r="AQ2318" s="4">
        <f>(P2318+273.15)</f>
        <v>298.1256965637207</v>
      </c>
      <c r="AR2318" s="4">
        <f>(O2318+273.15)</f>
        <v>294.9690956115722</v>
      </c>
      <c r="AS2318" s="4">
        <f>(Y2318*AK2318+Z2318*AL2318)*AM2318</f>
        <v>320.1496217503482</v>
      </c>
      <c r="AT2318" s="4">
        <f>((AS2318+0.00000010773*(AR2318^4-AQ2318^4))-AP2318*44100)/(L2318*0.92*2*29.3+0.00000043092*AQ2318^3)</f>
        <v>0.7983743552621596</v>
      </c>
      <c r="AU2318" s="4">
        <f>0.61365*EXP(17.502*J2318/(240.97+J2318))</f>
        <v>3.175073315772997</v>
      </c>
      <c r="AV2318" s="4">
        <f>AU2318*1000/AA2318</f>
        <v>31.28109197085733</v>
      </c>
      <c r="AW2318" s="4">
        <f>(AV2318-U2318)</f>
        <v>10.63669232791299</v>
      </c>
      <c r="AX2318" s="4">
        <f>IF(D2318,P2318,(O2318+P2318)/2)</f>
        <v>23.39739608764648</v>
      </c>
      <c r="AY2318" s="4">
        <f>0.61365*EXP(17.502*AX2318/(240.97+AX2318))</f>
        <v>2.888261645888946</v>
      </c>
      <c r="AZ2318" s="4">
        <f>IF(AW2318&lt;&gt;0,(1000-(AV2318+U2318)/2)/AW2318*AP2318,0)</f>
        <v>0.4452831354291742</v>
      </c>
      <c r="BA2318" s="4">
        <f>U2318*AA2318/1000</f>
        <v>2.095434599518863</v>
      </c>
      <c r="BB2318" s="4">
        <f>(AY2318-BA2318)</f>
        <v>0.7928270463700824</v>
      </c>
      <c r="BC2318" s="4">
        <f>1/(1.6/F2318+1.37/N2318)</f>
        <v>0.2847191123820652</v>
      </c>
      <c r="BD2318" s="4">
        <f>G2318*AA2318*0.001</f>
        <v>98.23851363790401</v>
      </c>
      <c r="BE2318" s="4">
        <f>G2318/S2318</f>
        <v>0.8485029946416921</v>
      </c>
      <c r="BF2318" s="4">
        <f>(1-AP2318*AA2318/AU2318/F2318)*100</f>
        <v>70.56358223068003</v>
      </c>
      <c r="BG2318" s="4">
        <f>(S2318-E2318/(N2318/1.35))</f>
        <v>1119.709765929294</v>
      </c>
      <c r="BH2318" s="4">
        <f>E2318*BF2318/100/BG2318</f>
        <v>0.02777582913081145</v>
      </c>
    </row>
    <row r="2319" ht="29" customHeight="1">
      <c r="A2319" t="s" s="2">
        <v>9</v>
      </c>
      <c r="B2319" t="s" s="5">
        <v>2380</v>
      </c>
      <c r="C2319" s="3"/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3"/>
      <c r="AJ2319" s="3"/>
      <c r="AK2319" s="3"/>
      <c r="AL2319" s="3"/>
      <c r="AM2319" s="3"/>
      <c r="AN2319" s="3"/>
      <c r="AO2319" s="3"/>
      <c r="AP2319" s="3"/>
      <c r="AQ2319" s="3"/>
      <c r="AR2319" s="3"/>
      <c r="AS2319" s="3"/>
      <c r="AT2319" s="3"/>
      <c r="AU2319" s="3"/>
      <c r="AV2319" s="3"/>
      <c r="AW2319" s="3"/>
      <c r="AX2319" s="3"/>
      <c r="AY2319" s="3"/>
      <c r="AZ2319" s="3"/>
      <c r="BA2319" s="3"/>
      <c r="BB2319" s="3"/>
      <c r="BC2319" s="3"/>
      <c r="BD2319" s="3"/>
      <c r="BE2319" s="3"/>
      <c r="BF2319" s="3"/>
      <c r="BG2319" s="3"/>
      <c r="BH2319" s="3"/>
    </row>
    <row r="2320" ht="16" customHeight="1">
      <c r="A2320" s="4">
        <v>2181</v>
      </c>
      <c r="B2320" t="s" s="2">
        <v>2381</v>
      </c>
      <c r="C2320" s="4">
        <v>12691.000032566488</v>
      </c>
      <c r="D2320" s="4">
        <v>0</v>
      </c>
      <c r="E2320" s="4">
        <f>(R2320-S2320*(1000-T2320)/(1000-U2320))*AO2320</f>
        <v>43.94204660760744</v>
      </c>
      <c r="F2320" s="4">
        <f>IF(AZ2320&lt;&gt;0,1/(1/AZ2320-1/N2320),0)</f>
        <v>0.5212118174141774</v>
      </c>
      <c r="G2320" s="4">
        <f>((BC2320-AP2320/2)*S2320-E2320)/(BC2320+AP2320/2)</f>
        <v>966.334376215636</v>
      </c>
      <c r="H2320" s="4">
        <f>AP2320*1000</f>
        <v>4.812684103206132</v>
      </c>
      <c r="I2320" s="4">
        <f>(AU2320-BA2320)</f>
        <v>1.080431271864632</v>
      </c>
      <c r="J2320" s="4">
        <f>(P2320+AT2320*D2320)</f>
        <v>24.98054504394531</v>
      </c>
      <c r="K2320" s="4">
        <v>6</v>
      </c>
      <c r="L2320" s="4">
        <f>(K2320*AI2320+AJ2320)</f>
        <v>1.420000016689301</v>
      </c>
      <c r="M2320" s="4">
        <v>1</v>
      </c>
      <c r="N2320" s="4">
        <f>L2320*(M2320+1)*(M2320+1)/(M2320*M2320+1)</f>
        <v>2.840000033378601</v>
      </c>
      <c r="O2320" s="4">
        <v>21.81931495666504</v>
      </c>
      <c r="P2320" s="4">
        <v>24.98054504394531</v>
      </c>
      <c r="Q2320" s="4">
        <v>20.76553344726562</v>
      </c>
      <c r="R2320" s="4">
        <v>1199.811279296875</v>
      </c>
      <c r="S2320" s="4">
        <v>1140.431762695312</v>
      </c>
      <c r="T2320" s="4">
        <v>14.98359489440918</v>
      </c>
      <c r="U2320" s="4">
        <v>20.64557266235352</v>
      </c>
      <c r="V2320" s="4">
        <v>58.45620346069336</v>
      </c>
      <c r="W2320" s="4">
        <v>79.84740447998047</v>
      </c>
      <c r="X2320" s="4">
        <v>499.4710693359375</v>
      </c>
      <c r="Y2320" s="4">
        <v>2000.965332031250</v>
      </c>
      <c r="Z2320" s="4">
        <v>321.3219604492188</v>
      </c>
      <c r="AA2320" s="4">
        <v>101.5016708374023</v>
      </c>
      <c r="AB2320" s="4">
        <v>13.74918556213379</v>
      </c>
      <c r="AC2320" s="4">
        <v>0.4528156220912933</v>
      </c>
      <c r="AD2320" s="4">
        <v>0.321806013584137</v>
      </c>
      <c r="AE2320" s="4">
        <v>0.001632886123843491</v>
      </c>
      <c r="AF2320" s="4">
        <v>0.3893192410469055</v>
      </c>
      <c r="AG2320" s="4">
        <v>0.004241948947310448</v>
      </c>
      <c r="AH2320" s="4">
        <v>0.6666666865348816</v>
      </c>
      <c r="AI2320" s="4">
        <v>-0.2195652425289154</v>
      </c>
      <c r="AJ2320" s="4">
        <v>2.737391471862793</v>
      </c>
      <c r="AK2320" s="4">
        <v>1</v>
      </c>
      <c r="AL2320" s="4">
        <v>0</v>
      </c>
      <c r="AM2320" s="4">
        <v>0.1599999964237213</v>
      </c>
      <c r="AN2320" s="4">
        <v>111115</v>
      </c>
      <c r="AO2320" s="4">
        <f>X2320*0.000001/(K2320*0.0001)</f>
        <v>0.8324517822265625</v>
      </c>
      <c r="AP2320" s="4">
        <f>(U2320-T2320)/(1000-U2320)*AO2320</f>
        <v>0.004812684103206132</v>
      </c>
      <c r="AQ2320" s="4">
        <f>(P2320+273.15)</f>
        <v>298.1305450439453</v>
      </c>
      <c r="AR2320" s="4">
        <f>(O2320+273.15)</f>
        <v>294.969314956665</v>
      </c>
      <c r="AS2320" s="4">
        <f>(Y2320*AK2320+Z2320*AL2320)*AM2320</f>
        <v>320.1544459689903</v>
      </c>
      <c r="AT2320" s="4">
        <f>((AS2320+0.00000010773*(AR2320^4-AQ2320^4))-AP2320*44100)/(L2320*0.92*2*29.3+0.00000043092*AQ2320^3)</f>
        <v>0.8228374284372819</v>
      </c>
      <c r="AU2320" s="4">
        <f>0.61365*EXP(17.502*J2320/(240.97+J2320))</f>
        <v>3.175991392488511</v>
      </c>
      <c r="AV2320" s="4">
        <f>AU2320*1000/AA2320</f>
        <v>31.29004051151235</v>
      </c>
      <c r="AW2320" s="4">
        <f>(AV2320-U2320)</f>
        <v>10.64446784915883</v>
      </c>
      <c r="AX2320" s="4">
        <f>IF(D2320,P2320,(O2320+P2320)/2)</f>
        <v>23.39993000030518</v>
      </c>
      <c r="AY2320" s="4">
        <f>0.61365*EXP(17.502*AX2320/(240.97+AX2320))</f>
        <v>2.88870330997433</v>
      </c>
      <c r="AZ2320" s="4">
        <f>IF(AW2320&lt;&gt;0,(1000-(AV2320+U2320)/2)/AW2320*AP2320,0)</f>
        <v>0.4403892538057231</v>
      </c>
      <c r="BA2320" s="4">
        <f>U2320*AA2320/1000</f>
        <v>2.095560120623879</v>
      </c>
      <c r="BB2320" s="4">
        <f>(AY2320-BA2320)</f>
        <v>0.793143189350451</v>
      </c>
      <c r="BC2320" s="4">
        <f>1/(1.6/F2320+1.37/N2320)</f>
        <v>0.2815185658532771</v>
      </c>
      <c r="BD2320" s="4">
        <f>G2320*AA2320*0.001</f>
        <v>98.084553773506</v>
      </c>
      <c r="BE2320" s="4">
        <f>G2320/S2320</f>
        <v>0.8473408123356611</v>
      </c>
      <c r="BF2320" s="4">
        <f>(1-AP2320*AA2320/AU2320/F2320)*100</f>
        <v>70.49015170310211</v>
      </c>
      <c r="BG2320" s="4">
        <f>(S2320-E2320/(N2320/1.35))</f>
        <v>1119.543818250573</v>
      </c>
      <c r="BH2320" s="4">
        <f>E2320*BF2320/100/BG2320</f>
        <v>0.02766735415818947</v>
      </c>
    </row>
    <row r="2321" ht="16" customHeight="1">
      <c r="A2321" s="4">
        <v>2182</v>
      </c>
      <c r="B2321" t="s" s="2">
        <v>2382</v>
      </c>
      <c r="C2321" s="4">
        <v>12696.000032454729</v>
      </c>
      <c r="D2321" s="4">
        <v>0</v>
      </c>
      <c r="E2321" s="4">
        <f>(R2321-S2321*(1000-T2321)/(1000-U2321))*AO2321</f>
        <v>44.03106664975165</v>
      </c>
      <c r="F2321" s="4">
        <f>IF(AZ2321&lt;&gt;0,1/(1/AZ2321-1/N2321),0)</f>
        <v>0.5068708853606458</v>
      </c>
      <c r="G2321" s="4">
        <f>((BC2321-AP2321/2)*S2321-E2321)/(BC2321+AP2321/2)</f>
        <v>961.5198641394862</v>
      </c>
      <c r="H2321" s="4">
        <f>AP2321*1000</f>
        <v>4.682830472911525</v>
      </c>
      <c r="I2321" s="4">
        <f>(AU2321-BA2321)</f>
        <v>1.076437522425073</v>
      </c>
      <c r="J2321" s="4">
        <f>(P2321+AT2321*D2321)</f>
        <v>24.95932006835938</v>
      </c>
      <c r="K2321" s="4">
        <v>6</v>
      </c>
      <c r="L2321" s="4">
        <f>(K2321*AI2321+AJ2321)</f>
        <v>1.420000016689301</v>
      </c>
      <c r="M2321" s="4">
        <v>1</v>
      </c>
      <c r="N2321" s="4">
        <f>L2321*(M2321+1)*(M2321+1)/(M2321*M2321+1)</f>
        <v>2.840000033378601</v>
      </c>
      <c r="O2321" s="4">
        <v>21.81962013244629</v>
      </c>
      <c r="P2321" s="4">
        <v>24.95932006835938</v>
      </c>
      <c r="Q2321" s="4">
        <v>20.76205635070801</v>
      </c>
      <c r="R2321" s="4">
        <v>1198.953857421875</v>
      </c>
      <c r="S2321" s="4">
        <v>1139.652587890625</v>
      </c>
      <c r="T2321" s="4">
        <v>15.13631916046143</v>
      </c>
      <c r="U2321" s="4">
        <v>20.64525985717773</v>
      </c>
      <c r="V2321" s="4">
        <v>59.06658935546875</v>
      </c>
      <c r="W2321" s="4">
        <v>79.84660339355469</v>
      </c>
      <c r="X2321" s="4">
        <v>499.4955444335938</v>
      </c>
      <c r="Y2321" s="4">
        <v>2001.110839843750</v>
      </c>
      <c r="Z2321" s="4">
        <v>339.4794006347656</v>
      </c>
      <c r="AA2321" s="4">
        <v>101.502067565918</v>
      </c>
      <c r="AB2321" s="4">
        <v>13.74918556213379</v>
      </c>
      <c r="AC2321" s="4">
        <v>0.4528156220912933</v>
      </c>
      <c r="AD2321" s="4">
        <v>0.321806013584137</v>
      </c>
      <c r="AE2321" s="4">
        <v>0.001632886123843491</v>
      </c>
      <c r="AF2321" s="4">
        <v>0.3893192410469055</v>
      </c>
      <c r="AG2321" s="4">
        <v>0.004241948947310448</v>
      </c>
      <c r="AH2321" s="4">
        <v>0.6666666865348816</v>
      </c>
      <c r="AI2321" s="4">
        <v>-0.2195652425289154</v>
      </c>
      <c r="AJ2321" s="4">
        <v>2.737391471862793</v>
      </c>
      <c r="AK2321" s="4">
        <v>1</v>
      </c>
      <c r="AL2321" s="4">
        <v>0</v>
      </c>
      <c r="AM2321" s="4">
        <v>0.1599999964237213</v>
      </c>
      <c r="AN2321" s="4">
        <v>111115</v>
      </c>
      <c r="AO2321" s="4">
        <f>X2321*0.000001/(K2321*0.0001)</f>
        <v>0.8324925740559895</v>
      </c>
      <c r="AP2321" s="4">
        <f>(U2321-T2321)/(1000-U2321)*AO2321</f>
        <v>0.004682830472911525</v>
      </c>
      <c r="AQ2321" s="4">
        <f>(P2321+273.15)</f>
        <v>298.1093200683594</v>
      </c>
      <c r="AR2321" s="4">
        <f>(O2321+273.15)</f>
        <v>294.9696201324463</v>
      </c>
      <c r="AS2321" s="4">
        <f>(Y2321*AK2321+Z2321*AL2321)*AM2321</f>
        <v>320.177727218470</v>
      </c>
      <c r="AT2321" s="4">
        <f>((AS2321+0.00000010773*(AR2321^4-AQ2321^4))-AP2321*44100)/(L2321*0.92*2*29.3+0.00000043092*AQ2321^3)</f>
        <v>0.8910135756692193</v>
      </c>
      <c r="AU2321" s="4">
        <f>0.61365*EXP(17.502*J2321/(240.97+J2321))</f>
        <v>3.171974083364261</v>
      </c>
      <c r="AV2321" s="4">
        <f>AU2321*1000/AA2321</f>
        <v>31.2503396180014</v>
      </c>
      <c r="AW2321" s="4">
        <f>(AV2321-U2321)</f>
        <v>10.60507976082367</v>
      </c>
      <c r="AX2321" s="4">
        <f>IF(D2321,P2321,(O2321+P2321)/2)</f>
        <v>23.38947010040283</v>
      </c>
      <c r="AY2321" s="4">
        <f>0.61365*EXP(17.502*AX2321/(240.97+AX2321))</f>
        <v>2.886880517870752</v>
      </c>
      <c r="AZ2321" s="4">
        <f>IF(AW2321&lt;&gt;0,(1000-(AV2321+U2321)/2)/AW2321*AP2321,0)</f>
        <v>0.4301072154539902</v>
      </c>
      <c r="BA2321" s="4">
        <f>U2321*AA2321/1000</f>
        <v>2.095536560939188</v>
      </c>
      <c r="BB2321" s="4">
        <f>(AY2321-BA2321)</f>
        <v>0.7913439569315637</v>
      </c>
      <c r="BC2321" s="4">
        <f>1/(1.6/F2321+1.37/N2321)</f>
        <v>0.2747995023741007</v>
      </c>
      <c r="BD2321" s="4">
        <f>G2321*AA2321*0.001</f>
        <v>97.59625421585839</v>
      </c>
      <c r="BE2321" s="4">
        <f>G2321/S2321</f>
        <v>0.8436955914075154</v>
      </c>
      <c r="BF2321" s="4">
        <f>(1-AP2321*AA2321/AU2321/F2321)*100</f>
        <v>70.43646598447712</v>
      </c>
      <c r="BG2321" s="4">
        <f>(S2321-E2321/(N2321/1.35))</f>
        <v>1118.722327581279</v>
      </c>
      <c r="BH2321" s="4">
        <f>E2321*BF2321/100/BG2321</f>
        <v>0.02772263189777224</v>
      </c>
    </row>
    <row r="2322" ht="16" customHeight="1">
      <c r="A2322" s="4">
        <v>2183</v>
      </c>
      <c r="B2322" t="s" s="2">
        <v>2383</v>
      </c>
      <c r="C2322" s="4">
        <v>12701.500032331795</v>
      </c>
      <c r="D2322" s="4">
        <v>0</v>
      </c>
      <c r="E2322" s="4">
        <f>(R2322-S2322*(1000-T2322)/(1000-U2322))*AO2322</f>
        <v>44.19999845654652</v>
      </c>
      <c r="F2322" s="4">
        <f>IF(AZ2322&lt;&gt;0,1/(1/AZ2322-1/N2322),0)</f>
        <v>0.5124852246883669</v>
      </c>
      <c r="G2322" s="4">
        <f>((BC2322-AP2322/2)*S2322-E2322)/(BC2322+AP2322/2)</f>
        <v>962.4307668324883</v>
      </c>
      <c r="H2322" s="4">
        <f>AP2322*1000</f>
        <v>4.679619766200392</v>
      </c>
      <c r="I2322" s="4">
        <f>(AU2322-BA2322)</f>
        <v>1.065758915514405</v>
      </c>
      <c r="J2322" s="4">
        <f>(P2322+AT2322*D2322)</f>
        <v>24.90240478515625</v>
      </c>
      <c r="K2322" s="4">
        <v>6</v>
      </c>
      <c r="L2322" s="4">
        <f>(K2322*AI2322+AJ2322)</f>
        <v>1.420000016689301</v>
      </c>
      <c r="M2322" s="4">
        <v>1</v>
      </c>
      <c r="N2322" s="4">
        <f>L2322*(M2322+1)*(M2322+1)/(M2322*M2322+1)</f>
        <v>2.840000033378601</v>
      </c>
      <c r="O2322" s="4">
        <v>21.81856536865234</v>
      </c>
      <c r="P2322" s="4">
        <v>24.90240478515625</v>
      </c>
      <c r="Q2322" s="4">
        <v>20.75700187683105</v>
      </c>
      <c r="R2322" s="4">
        <v>1198.972045898438</v>
      </c>
      <c r="S2322" s="4">
        <v>1139.4736328125</v>
      </c>
      <c r="T2322" s="4">
        <v>15.13940238952637</v>
      </c>
      <c r="U2322" s="4">
        <v>20.64453506469727</v>
      </c>
      <c r="V2322" s="4">
        <v>59.12627410888672</v>
      </c>
      <c r="W2322" s="4">
        <v>79.84869384765625</v>
      </c>
      <c r="X2322" s="4">
        <v>499.4987182617188</v>
      </c>
      <c r="Y2322" s="4">
        <v>2001.273559570312</v>
      </c>
      <c r="Z2322" s="4">
        <v>420.2727966308594</v>
      </c>
      <c r="AA2322" s="4">
        <v>101.5021438598633</v>
      </c>
      <c r="AB2322" s="4">
        <v>13.74918556213379</v>
      </c>
      <c r="AC2322" s="4">
        <v>0.4528156220912933</v>
      </c>
      <c r="AD2322" s="4">
        <v>0.321806013584137</v>
      </c>
      <c r="AE2322" s="4">
        <v>0.001632886123843491</v>
      </c>
      <c r="AF2322" s="4">
        <v>0.3893192410469055</v>
      </c>
      <c r="AG2322" s="4">
        <v>0.004241948947310448</v>
      </c>
      <c r="AH2322" s="4">
        <v>0.6666666865348816</v>
      </c>
      <c r="AI2322" s="4">
        <v>-0.2195652425289154</v>
      </c>
      <c r="AJ2322" s="4">
        <v>2.737391471862793</v>
      </c>
      <c r="AK2322" s="4">
        <v>1</v>
      </c>
      <c r="AL2322" s="4">
        <v>0</v>
      </c>
      <c r="AM2322" s="4">
        <v>0.1599999964237213</v>
      </c>
      <c r="AN2322" s="4">
        <v>111115</v>
      </c>
      <c r="AO2322" s="4">
        <f>X2322*0.000001/(K2322*0.0001)</f>
        <v>0.8324978637695311</v>
      </c>
      <c r="AP2322" s="4">
        <f>(U2322-T2322)/(1000-U2322)*AO2322</f>
        <v>0.004679619766200392</v>
      </c>
      <c r="AQ2322" s="4">
        <f>(P2322+273.15)</f>
        <v>298.0524047851562</v>
      </c>
      <c r="AR2322" s="4">
        <f>(O2322+273.15)</f>
        <v>294.9685653686523</v>
      </c>
      <c r="AS2322" s="4">
        <f>(Y2322*AK2322+Z2322*AL2322)*AM2322</f>
        <v>320.203762374138</v>
      </c>
      <c r="AT2322" s="4">
        <f>((AS2322+0.00000010773*(AR2322^4-AQ2322^4))-AP2322*44100)/(L2322*0.92*2*29.3+0.00000043092*AQ2322^3)</f>
        <v>0.9002372735169114</v>
      </c>
      <c r="AU2322" s="4">
        <f>0.61365*EXP(17.502*J2322/(240.97+J2322))</f>
        <v>3.161223483571299</v>
      </c>
      <c r="AV2322" s="4">
        <f>AU2322*1000/AA2322</f>
        <v>31.14440112650008</v>
      </c>
      <c r="AW2322" s="4">
        <f>(AV2322-U2322)</f>
        <v>10.49986606180282</v>
      </c>
      <c r="AX2322" s="4">
        <f>IF(D2322,P2322,(O2322+P2322)/2)</f>
        <v>23.3604850769043</v>
      </c>
      <c r="AY2322" s="4">
        <f>0.61365*EXP(17.502*AX2322/(240.97+AX2322))</f>
        <v>2.881834704513513</v>
      </c>
      <c r="AZ2322" s="4">
        <f>IF(AW2322&lt;&gt;0,(1000-(AV2322+U2322)/2)/AW2322*AP2322,0)</f>
        <v>0.4341430142664413</v>
      </c>
      <c r="BA2322" s="4">
        <f>U2322*AA2322/1000</f>
        <v>2.095464568056894</v>
      </c>
      <c r="BB2322" s="4">
        <f>(AY2322-BA2322)</f>
        <v>0.7863701364566196</v>
      </c>
      <c r="BC2322" s="4">
        <f>1/(1.6/F2322+1.37/N2322)</f>
        <v>0.2774359467820243</v>
      </c>
      <c r="BD2322" s="4">
        <f>G2322*AA2322*0.001</f>
        <v>97.68878615018976</v>
      </c>
      <c r="BE2322" s="4">
        <f>G2322/S2322</f>
        <v>0.8446275009075668</v>
      </c>
      <c r="BF2322" s="4">
        <f>(1-AP2322*AA2322/AU2322/F2322)*100</f>
        <v>70.6809945949239</v>
      </c>
      <c r="BG2322" s="4">
        <f>(S2322-E2322/(N2322/1.35))</f>
        <v>1118.463070412840</v>
      </c>
      <c r="BH2322" s="4">
        <f>E2322*BF2322/100/BG2322</f>
        <v>0.02793207871270762</v>
      </c>
    </row>
    <row r="2323" ht="16" customHeight="1">
      <c r="A2323" s="4">
        <v>2184</v>
      </c>
      <c r="B2323" t="s" s="2">
        <v>2384</v>
      </c>
      <c r="C2323" s="4">
        <v>12706.500032220036</v>
      </c>
      <c r="D2323" s="4">
        <v>0</v>
      </c>
      <c r="E2323" s="4">
        <f>(R2323-S2323*(1000-T2323)/(1000-U2323))*AO2323</f>
        <v>44.3597167953904</v>
      </c>
      <c r="F2323" s="4">
        <f>IF(AZ2323&lt;&gt;0,1/(1/AZ2323-1/N2323),0)</f>
        <v>0.5287936131927931</v>
      </c>
      <c r="G2323" s="4">
        <f>((BC2323-AP2323/2)*S2323-E2323)/(BC2323+AP2323/2)</f>
        <v>966.6106468539396</v>
      </c>
      <c r="H2323" s="4">
        <f>AP2323*1000</f>
        <v>4.763414328495456</v>
      </c>
      <c r="I2323" s="4">
        <f>(AU2323-BA2323)</f>
        <v>1.056544221749842</v>
      </c>
      <c r="J2323" s="4">
        <f>(P2323+AT2323*D2323)</f>
        <v>24.85323524475098</v>
      </c>
      <c r="K2323" s="4">
        <v>6</v>
      </c>
      <c r="L2323" s="4">
        <f>(K2323*AI2323+AJ2323)</f>
        <v>1.420000016689301</v>
      </c>
      <c r="M2323" s="4">
        <v>1</v>
      </c>
      <c r="N2323" s="4">
        <f>L2323*(M2323+1)*(M2323+1)/(M2323*M2323+1)</f>
        <v>2.840000033378601</v>
      </c>
      <c r="O2323" s="4">
        <v>21.81733703613281</v>
      </c>
      <c r="P2323" s="4">
        <v>24.85323524475098</v>
      </c>
      <c r="Q2323" s="4">
        <v>20.75672912597656</v>
      </c>
      <c r="R2323" s="4">
        <v>1199.638916015625</v>
      </c>
      <c r="S2323" s="4">
        <v>1139.831298828125</v>
      </c>
      <c r="T2323" s="4">
        <v>15.04040431976318</v>
      </c>
      <c r="U2323" s="4">
        <v>20.64417266845703</v>
      </c>
      <c r="V2323" s="4">
        <v>58.41452407836914</v>
      </c>
      <c r="W2323" s="4">
        <v>79.85291290283203</v>
      </c>
      <c r="X2323" s="4">
        <v>499.4936218261719</v>
      </c>
      <c r="Y2323" s="4">
        <v>2001.157836914062</v>
      </c>
      <c r="Z2323" s="4">
        <v>497.8333129882812</v>
      </c>
      <c r="AA2323" s="4">
        <v>101.5016403198242</v>
      </c>
      <c r="AB2323" s="4">
        <v>13.74918556213379</v>
      </c>
      <c r="AC2323" s="4">
        <v>0.4528156220912933</v>
      </c>
      <c r="AD2323" s="4">
        <v>0.321806013584137</v>
      </c>
      <c r="AE2323" s="4">
        <v>0.001632886123843491</v>
      </c>
      <c r="AF2323" s="4">
        <v>0.3893192410469055</v>
      </c>
      <c r="AG2323" s="4">
        <v>0.004241948947310448</v>
      </c>
      <c r="AH2323" s="4">
        <v>0.6666666865348816</v>
      </c>
      <c r="AI2323" s="4">
        <v>-0.2195652425289154</v>
      </c>
      <c r="AJ2323" s="4">
        <v>2.737391471862793</v>
      </c>
      <c r="AK2323" s="4">
        <v>1</v>
      </c>
      <c r="AL2323" s="4">
        <v>0</v>
      </c>
      <c r="AM2323" s="4">
        <v>0.1599999964237213</v>
      </c>
      <c r="AN2323" s="4">
        <v>111115</v>
      </c>
      <c r="AO2323" s="4">
        <f>X2323*0.000001/(K2323*0.0001)</f>
        <v>0.8324893697102864</v>
      </c>
      <c r="AP2323" s="4">
        <f>(U2323-T2323)/(1000-U2323)*AO2323</f>
        <v>0.004763414328495456</v>
      </c>
      <c r="AQ2323" s="4">
        <f>(P2323+273.15)</f>
        <v>298.003235244751</v>
      </c>
      <c r="AR2323" s="4">
        <f>(O2323+273.15)</f>
        <v>294.9673370361328</v>
      </c>
      <c r="AS2323" s="4">
        <f>(Y2323*AK2323+Z2323*AL2323)*AM2323</f>
        <v>320.1852467495519</v>
      </c>
      <c r="AT2323" s="4">
        <f>((AS2323+0.00000010773*(AR2323^4-AQ2323^4))-AP2323*44100)/(L2323*0.92*2*29.3+0.00000043092*AQ2323^3)</f>
        <v>0.8642945898703521</v>
      </c>
      <c r="AU2323" s="4">
        <f>0.61365*EXP(17.502*J2323/(240.97+J2323))</f>
        <v>3.151961610643913</v>
      </c>
      <c r="AV2323" s="4">
        <f>AU2323*1000/AA2323</f>
        <v>31.05330712599633</v>
      </c>
      <c r="AW2323" s="4">
        <f>(AV2323-U2323)</f>
        <v>10.4091344575393</v>
      </c>
      <c r="AX2323" s="4">
        <f>IF(D2323,P2323,(O2323+P2323)/2)</f>
        <v>23.33528614044189</v>
      </c>
      <c r="AY2323" s="4">
        <f>0.61365*EXP(17.502*AX2323/(240.97+AX2323))</f>
        <v>2.877454256242815</v>
      </c>
      <c r="AZ2323" s="4">
        <f>IF(AW2323&lt;&gt;0,(1000-(AV2323+U2323)/2)/AW2323*AP2323,0)</f>
        <v>0.4457898098467268</v>
      </c>
      <c r="BA2323" s="4">
        <f>U2323*AA2323/1000</f>
        <v>2.095417388894071</v>
      </c>
      <c r="BB2323" s="4">
        <f>(AY2323-BA2323)</f>
        <v>0.7820368673487432</v>
      </c>
      <c r="BC2323" s="4">
        <f>1/(1.6/F2323+1.37/N2323)</f>
        <v>0.2850505647320377</v>
      </c>
      <c r="BD2323" s="4">
        <f>G2323*AA2323*0.001</f>
        <v>98.1125662062812</v>
      </c>
      <c r="BE2323" s="4">
        <f>G2323/S2323</f>
        <v>0.848029570558138</v>
      </c>
      <c r="BF2323" s="4">
        <f>(1-AP2323*AA2323/AU2323/F2323)*100</f>
        <v>70.99156502092578</v>
      </c>
      <c r="BG2323" s="4">
        <f>(S2323-E2323/(N2323/1.35))</f>
        <v>1118.744813979555</v>
      </c>
      <c r="BH2323" s="4">
        <f>E2323*BF2323/100/BG2323</f>
        <v>0.02814909780888927</v>
      </c>
    </row>
    <row r="2324" ht="16" customHeight="1">
      <c r="A2324" s="4">
        <v>2185</v>
      </c>
      <c r="B2324" t="s" s="2">
        <v>2385</v>
      </c>
      <c r="C2324" s="4">
        <v>12711.500032108277</v>
      </c>
      <c r="D2324" s="4">
        <v>0</v>
      </c>
      <c r="E2324" s="4">
        <f>(R2324-S2324*(1000-T2324)/(1000-U2324))*AO2324</f>
        <v>43.9355263685166</v>
      </c>
      <c r="F2324" s="4">
        <f>IF(AZ2324&lt;&gt;0,1/(1/AZ2324-1/N2324),0)</f>
        <v>0.5445896105420172</v>
      </c>
      <c r="G2324" s="4">
        <f>((BC2324-AP2324/2)*S2324-E2324)/(BC2324+AP2324/2)</f>
        <v>972.8312402210067</v>
      </c>
      <c r="H2324" s="4">
        <f>AP2324*1000</f>
        <v>4.862676318034135</v>
      </c>
      <c r="I2324" s="4">
        <f>(AU2324-BA2324)</f>
        <v>1.052200910817771</v>
      </c>
      <c r="J2324" s="4">
        <f>(P2324+AT2324*D2324)</f>
        <v>24.83149909973145</v>
      </c>
      <c r="K2324" s="4">
        <v>6</v>
      </c>
      <c r="L2324" s="4">
        <f>(K2324*AI2324+AJ2324)</f>
        <v>1.420000016689301</v>
      </c>
      <c r="M2324" s="4">
        <v>1</v>
      </c>
      <c r="N2324" s="4">
        <f>L2324*(M2324+1)*(M2324+1)/(M2324*M2324+1)</f>
        <v>2.840000033378601</v>
      </c>
      <c r="O2324" s="4">
        <v>21.81757545471191</v>
      </c>
      <c r="P2324" s="4">
        <v>24.83149909973145</v>
      </c>
      <c r="Q2324" s="4">
        <v>20.7624568939209</v>
      </c>
      <c r="R2324" s="4">
        <v>1200.126708984375</v>
      </c>
      <c r="S2324" s="4">
        <v>1140.683959960938</v>
      </c>
      <c r="T2324" s="4">
        <v>14.92594242095947</v>
      </c>
      <c r="U2324" s="4">
        <v>20.6468334197998</v>
      </c>
      <c r="V2324" s="4">
        <v>57.80621337890625</v>
      </c>
      <c r="W2324" s="4">
        <v>79.86022186279297</v>
      </c>
      <c r="X2324" s="4">
        <v>499.4617919921875</v>
      </c>
      <c r="Y2324" s="4">
        <v>2000.8740234375</v>
      </c>
      <c r="Z2324" s="4">
        <v>521.6610717773438</v>
      </c>
      <c r="AA2324" s="4">
        <v>101.5009841918945</v>
      </c>
      <c r="AB2324" s="4">
        <v>13.74918556213379</v>
      </c>
      <c r="AC2324" s="4">
        <v>0.4528156220912933</v>
      </c>
      <c r="AD2324" s="4">
        <v>0.321806013584137</v>
      </c>
      <c r="AE2324" s="4">
        <v>0.001632886123843491</v>
      </c>
      <c r="AF2324" s="4">
        <v>0.3893192410469055</v>
      </c>
      <c r="AG2324" s="4">
        <v>0.004241948947310448</v>
      </c>
      <c r="AH2324" s="4">
        <v>0.6666666865348816</v>
      </c>
      <c r="AI2324" s="4">
        <v>-0.2195652425289154</v>
      </c>
      <c r="AJ2324" s="4">
        <v>2.737391471862793</v>
      </c>
      <c r="AK2324" s="4">
        <v>1</v>
      </c>
      <c r="AL2324" s="4">
        <v>0</v>
      </c>
      <c r="AM2324" s="4">
        <v>0.1599999964237213</v>
      </c>
      <c r="AN2324" s="4">
        <v>111115</v>
      </c>
      <c r="AO2324" s="4">
        <f>X2324*0.000001/(K2324*0.0001)</f>
        <v>0.8324363199869791</v>
      </c>
      <c r="AP2324" s="4">
        <f>(U2324-T2324)/(1000-U2324)*AO2324</f>
        <v>0.004862676318034135</v>
      </c>
      <c r="AQ2324" s="4">
        <f>(P2324+273.15)</f>
        <v>297.9814990997314</v>
      </c>
      <c r="AR2324" s="4">
        <f>(O2324+273.15)</f>
        <v>294.9675754547119</v>
      </c>
      <c r="AS2324" s="4">
        <f>(Y2324*AK2324+Z2324*AL2324)*AM2324</f>
        <v>320.1398365943169</v>
      </c>
      <c r="AT2324" s="4">
        <f>((AS2324+0.00000010773*(AR2324^4-AQ2324^4))-AP2324*44100)/(L2324*0.92*2*29.3+0.00000043092*AQ2324^3)</f>
        <v>0.8168823778680617</v>
      </c>
      <c r="AU2324" s="4">
        <f>0.61365*EXP(17.502*J2324/(240.97+J2324))</f>
        <v>3.147874823373551</v>
      </c>
      <c r="AV2324" s="4">
        <f>AU2324*1000/AA2324</f>
        <v>31.01324433881625</v>
      </c>
      <c r="AW2324" s="4">
        <f>(AV2324-U2324)</f>
        <v>10.36641091901644</v>
      </c>
      <c r="AX2324" s="4">
        <f>IF(D2324,P2324,(O2324+P2324)/2)</f>
        <v>23.32453727722168</v>
      </c>
      <c r="AY2324" s="4">
        <f>0.61365*EXP(17.502*AX2324/(240.97+AX2324))</f>
        <v>2.875587504036325</v>
      </c>
      <c r="AZ2324" s="4">
        <f>IF(AW2324&lt;&gt;0,(1000-(AV2324+U2324)/2)/AW2324*AP2324,0)</f>
        <v>0.4569636720643593</v>
      </c>
      <c r="BA2324" s="4">
        <f>U2324*AA2324/1000</f>
        <v>2.09567391255578</v>
      </c>
      <c r="BB2324" s="4">
        <f>(AY2324-BA2324)</f>
        <v>0.7799135914805451</v>
      </c>
      <c r="BC2324" s="4">
        <f>1/(1.6/F2324+1.37/N2324)</f>
        <v>0.292364619414071</v>
      </c>
      <c r="BD2324" s="4">
        <f>G2324*AA2324*0.001</f>
        <v>98.74332833505355</v>
      </c>
      <c r="BE2324" s="4">
        <f>G2324/S2324</f>
        <v>0.8528490575551892</v>
      </c>
      <c r="BF2324" s="4">
        <f>(1-AP2324*AA2324/AU2324/F2324)*100</f>
        <v>71.20886344626376</v>
      </c>
      <c r="BG2324" s="4">
        <f>(S2324-E2324/(N2324/1.35))</f>
        <v>1119.799114925589</v>
      </c>
      <c r="BH2324" s="4">
        <f>E2324*BF2324/100/BG2324</f>
        <v>0.02793892990193439</v>
      </c>
    </row>
    <row r="2325" ht="16" customHeight="1">
      <c r="A2325" s="4">
        <v>2186</v>
      </c>
      <c r="B2325" t="s" s="2">
        <v>2386</v>
      </c>
      <c r="C2325" s="4">
        <v>12717.000031985343</v>
      </c>
      <c r="D2325" s="4">
        <v>0</v>
      </c>
      <c r="E2325" s="4">
        <f>(R2325-S2325*(1000-T2325)/(1000-U2325))*AO2325</f>
        <v>43.53424992721694</v>
      </c>
      <c r="F2325" s="4">
        <f>IF(AZ2325&lt;&gt;0,1/(1/AZ2325-1/N2325),0)</f>
        <v>0.5466636718017078</v>
      </c>
      <c r="G2325" s="4">
        <f>((BC2325-AP2325/2)*S2325-E2325)/(BC2325+AP2325/2)</f>
        <v>974.9690886243058</v>
      </c>
      <c r="H2325" s="4">
        <f>AP2325*1000</f>
        <v>4.870475306638212</v>
      </c>
      <c r="I2325" s="4">
        <f>(AU2325-BA2325)</f>
        <v>1.050526910989045</v>
      </c>
      <c r="J2325" s="4">
        <f>(P2325+AT2325*D2325)</f>
        <v>24.8265380859375</v>
      </c>
      <c r="K2325" s="4">
        <v>6</v>
      </c>
      <c r="L2325" s="4">
        <f>(K2325*AI2325+AJ2325)</f>
        <v>1.420000016689301</v>
      </c>
      <c r="M2325" s="4">
        <v>1</v>
      </c>
      <c r="N2325" s="4">
        <f>L2325*(M2325+1)*(M2325+1)/(M2325*M2325+1)</f>
        <v>2.840000033378601</v>
      </c>
      <c r="O2325" s="4">
        <v>21.82054901123047</v>
      </c>
      <c r="P2325" s="4">
        <v>24.8265380859375</v>
      </c>
      <c r="Q2325" s="4">
        <v>20.78569030761719</v>
      </c>
      <c r="R2325" s="4">
        <v>1199.927368164062</v>
      </c>
      <c r="S2325" s="4">
        <v>1140.954833984375</v>
      </c>
      <c r="T2325" s="4">
        <v>14.9243049621582</v>
      </c>
      <c r="U2325" s="4">
        <v>20.6542854309082</v>
      </c>
      <c r="V2325" s="4">
        <v>57.74368667602539</v>
      </c>
      <c r="W2325" s="4">
        <v>79.87354278564453</v>
      </c>
      <c r="X2325" s="4">
        <v>499.4654846191406</v>
      </c>
      <c r="Y2325" s="4">
        <v>2000.494750976562</v>
      </c>
      <c r="Z2325" s="4">
        <v>450.1012268066406</v>
      </c>
      <c r="AA2325" s="4">
        <v>101.5002822875977</v>
      </c>
      <c r="AB2325" s="4">
        <v>13.74918556213379</v>
      </c>
      <c r="AC2325" s="4">
        <v>0.4528156220912933</v>
      </c>
      <c r="AD2325" s="4">
        <v>0.321806013584137</v>
      </c>
      <c r="AE2325" s="4">
        <v>0.001632886123843491</v>
      </c>
      <c r="AF2325" s="4">
        <v>0.3893192410469055</v>
      </c>
      <c r="AG2325" s="4">
        <v>0.004241948947310448</v>
      </c>
      <c r="AH2325" s="4">
        <v>1</v>
      </c>
      <c r="AI2325" s="4">
        <v>-0.2195652425289154</v>
      </c>
      <c r="AJ2325" s="4">
        <v>2.737391471862793</v>
      </c>
      <c r="AK2325" s="4">
        <v>1</v>
      </c>
      <c r="AL2325" s="4">
        <v>0</v>
      </c>
      <c r="AM2325" s="4">
        <v>0.1599999964237213</v>
      </c>
      <c r="AN2325" s="4">
        <v>111115</v>
      </c>
      <c r="AO2325" s="4">
        <f>X2325*0.000001/(K2325*0.0001)</f>
        <v>0.8324424743652343</v>
      </c>
      <c r="AP2325" s="4">
        <f>(U2325-T2325)/(1000-U2325)*AO2325</f>
        <v>0.004870475306638211</v>
      </c>
      <c r="AQ2325" s="4">
        <f>(P2325+273.15)</f>
        <v>297.9765380859375</v>
      </c>
      <c r="AR2325" s="4">
        <f>(O2325+273.15)</f>
        <v>294.9705490112304</v>
      </c>
      <c r="AS2325" s="4">
        <f>(Y2325*AK2325+Z2325*AL2325)*AM2325</f>
        <v>320.0791530019233</v>
      </c>
      <c r="AT2325" s="4">
        <f>((AS2325+0.00000010773*(AR2325^4-AQ2325^4))-AP2325*44100)/(L2325*0.92*2*29.3+0.00000043092*AQ2325^3)</f>
        <v>0.8133043795519566</v>
      </c>
      <c r="AU2325" s="4">
        <f>0.61365*EXP(17.502*J2325/(240.97+J2325))</f>
        <v>3.146942712674843</v>
      </c>
      <c r="AV2325" s="4">
        <f>AU2325*1000/AA2325</f>
        <v>31.00427547342269</v>
      </c>
      <c r="AW2325" s="4">
        <f>(AV2325-U2325)</f>
        <v>10.34999004251448</v>
      </c>
      <c r="AX2325" s="4">
        <f>IF(D2325,P2325,(O2325+P2325)/2)</f>
        <v>23.32354354858398</v>
      </c>
      <c r="AY2325" s="4">
        <f>0.61365*EXP(17.502*AX2325/(240.97+AX2325))</f>
        <v>2.875414976952588</v>
      </c>
      <c r="AZ2325" s="4">
        <f>IF(AW2325&lt;&gt;0,(1000-(AV2325+U2325)/2)/AW2325*AP2325,0)</f>
        <v>0.4584230916665702</v>
      </c>
      <c r="BA2325" s="4">
        <f>U2325*AA2325/1000</f>
        <v>2.096415801685798</v>
      </c>
      <c r="BB2325" s="4">
        <f>(AY2325-BA2325)</f>
        <v>0.7789991752667902</v>
      </c>
      <c r="BC2325" s="4">
        <f>1/(1.6/F2325+1.37/N2325)</f>
        <v>0.2933205344199681</v>
      </c>
      <c r="BD2325" s="4">
        <f>G2325*AA2325*0.001</f>
        <v>98.95963771704886</v>
      </c>
      <c r="BE2325" s="4">
        <f>G2325/S2325</f>
        <v>0.8545203189328506</v>
      </c>
      <c r="BF2325" s="4">
        <f>(1-AP2325*AA2325/AU2325/F2325)*100</f>
        <v>71.26378629287503</v>
      </c>
      <c r="BG2325" s="4">
        <f>(S2325-E2325/(N2325/1.35))</f>
        <v>1120.260736550923</v>
      </c>
      <c r="BH2325" s="4">
        <f>E2325*BF2325/100/BG2325</f>
        <v>0.02769369113823952</v>
      </c>
    </row>
    <row r="2326" ht="16" customHeight="1">
      <c r="A2326" s="4">
        <v>2187</v>
      </c>
      <c r="B2326" t="s" s="2">
        <v>2387</v>
      </c>
      <c r="C2326" s="4">
        <v>12722.000031873584</v>
      </c>
      <c r="D2326" s="4">
        <v>0</v>
      </c>
      <c r="E2326" s="4">
        <f>(R2326-S2326*(1000-T2326)/(1000-U2326))*AO2326</f>
        <v>43.53168656958371</v>
      </c>
      <c r="F2326" s="4">
        <f>IF(AZ2326&lt;&gt;0,1/(1/AZ2326-1/N2326),0)</f>
        <v>0.5492645123415759</v>
      </c>
      <c r="G2326" s="4">
        <f>((BC2326-AP2326/2)*S2326-E2326)/(BC2326+AP2326/2)</f>
        <v>975.5228526080265</v>
      </c>
      <c r="H2326" s="4">
        <f>AP2326*1000</f>
        <v>4.879420439546518</v>
      </c>
      <c r="I2326" s="4">
        <f>(AU2326-BA2326)</f>
        <v>1.048272166281938</v>
      </c>
      <c r="J2326" s="4">
        <f>(P2326+AT2326*D2326)</f>
        <v>24.82067489624023</v>
      </c>
      <c r="K2326" s="4">
        <v>6</v>
      </c>
      <c r="L2326" s="4">
        <f>(K2326*AI2326+AJ2326)</f>
        <v>1.420000016689301</v>
      </c>
      <c r="M2326" s="4">
        <v>1</v>
      </c>
      <c r="N2326" s="4">
        <f>L2326*(M2326+1)*(M2326+1)/(M2326*M2326+1)</f>
        <v>2.840000033378601</v>
      </c>
      <c r="O2326" s="4">
        <v>21.83237838745117</v>
      </c>
      <c r="P2326" s="4">
        <v>24.82067489624023</v>
      </c>
      <c r="Q2326" s="4">
        <v>20.86141967773438</v>
      </c>
      <c r="R2326" s="4">
        <v>1199.841186523438</v>
      </c>
      <c r="S2326" s="4">
        <v>1140.861083984375</v>
      </c>
      <c r="T2326" s="4">
        <v>14.92540740966797</v>
      </c>
      <c r="U2326" s="4">
        <v>20.66574096679688</v>
      </c>
      <c r="V2326" s="4">
        <v>57.68963623046875</v>
      </c>
      <c r="W2326" s="4">
        <v>79.86482238769531</v>
      </c>
      <c r="X2326" s="4">
        <v>499.4744873046875</v>
      </c>
      <c r="Y2326" s="4">
        <v>2000.366333007812</v>
      </c>
      <c r="Z2326" s="4">
        <v>381.2915954589844</v>
      </c>
      <c r="AA2326" s="4">
        <v>101.4998321533203</v>
      </c>
      <c r="AB2326" s="4">
        <v>13.74918556213379</v>
      </c>
      <c r="AC2326" s="4">
        <v>0.4528156220912933</v>
      </c>
      <c r="AD2326" s="4">
        <v>0.321806013584137</v>
      </c>
      <c r="AE2326" s="4">
        <v>0.001632886123843491</v>
      </c>
      <c r="AF2326" s="4">
        <v>0.3893192410469055</v>
      </c>
      <c r="AG2326" s="4">
        <v>0.004241948947310448</v>
      </c>
      <c r="AH2326" s="4">
        <v>0.6666666865348816</v>
      </c>
      <c r="AI2326" s="4">
        <v>-0.2195652425289154</v>
      </c>
      <c r="AJ2326" s="4">
        <v>2.737391471862793</v>
      </c>
      <c r="AK2326" s="4">
        <v>1</v>
      </c>
      <c r="AL2326" s="4">
        <v>0</v>
      </c>
      <c r="AM2326" s="4">
        <v>0.1599999964237213</v>
      </c>
      <c r="AN2326" s="4">
        <v>111115</v>
      </c>
      <c r="AO2326" s="4">
        <f>X2326*0.000001/(K2326*0.0001)</f>
        <v>0.8324574788411457</v>
      </c>
      <c r="AP2326" s="4">
        <f>(U2326-T2326)/(1000-U2326)*AO2326</f>
        <v>0.004879420439546518</v>
      </c>
      <c r="AQ2326" s="4">
        <f>(P2326+273.15)</f>
        <v>297.9706748962402</v>
      </c>
      <c r="AR2326" s="4">
        <f>(O2326+273.15)</f>
        <v>294.9823783874511</v>
      </c>
      <c r="AS2326" s="4">
        <f>(Y2326*AK2326+Z2326*AL2326)*AM2326</f>
        <v>320.0586061273825</v>
      </c>
      <c r="AT2326" s="4">
        <f>((AS2326+0.00000010773*(AR2326^4-AQ2326^4))-AP2326*44100)/(L2326*0.92*2*29.3+0.00000043092*AQ2326^3)</f>
        <v>0.8108394740997128</v>
      </c>
      <c r="AU2326" s="4">
        <f>0.61365*EXP(17.502*J2326/(240.97+J2326))</f>
        <v>3.145841405735816</v>
      </c>
      <c r="AV2326" s="4">
        <f>AU2326*1000/AA2326</f>
        <v>30.99356263943248</v>
      </c>
      <c r="AW2326" s="4">
        <f>(AV2326-U2326)</f>
        <v>10.3278216726356</v>
      </c>
      <c r="AX2326" s="4">
        <f>IF(D2326,P2326,(O2326+P2326)/2)</f>
        <v>23.3265266418457</v>
      </c>
      <c r="AY2326" s="4">
        <f>0.61365*EXP(17.502*AX2326/(240.97+AX2326))</f>
        <v>2.875932916556492</v>
      </c>
      <c r="AZ2326" s="4">
        <f>IF(AW2326&lt;&gt;0,(1000-(AV2326+U2326)/2)/AW2326*AP2326,0)</f>
        <v>0.4602506568433992</v>
      </c>
      <c r="BA2326" s="4">
        <f>U2326*AA2326/1000</f>
        <v>2.097569239453878</v>
      </c>
      <c r="BB2326" s="4">
        <f>(AY2326-BA2326)</f>
        <v>0.7783636771026141</v>
      </c>
      <c r="BC2326" s="4">
        <f>1/(1.6/F2326+1.37/N2326)</f>
        <v>0.2945177874668974</v>
      </c>
      <c r="BD2326" s="4">
        <f>G2326*AA2326*0.001</f>
        <v>99.01540580144292</v>
      </c>
      <c r="BE2326" s="4">
        <f>G2326/S2326</f>
        <v>0.8550759301922047</v>
      </c>
      <c r="BF2326" s="4">
        <f>(1-AP2326*AA2326/AU2326/F2326)*100</f>
        <v>71.3374252463812</v>
      </c>
      <c r="BG2326" s="4">
        <f>(S2326-E2326/(N2326/1.35))</f>
        <v>1120.168205048376</v>
      </c>
      <c r="BH2326" s="4">
        <f>E2326*BF2326/100/BG2326</f>
        <v>0.02772296537708337</v>
      </c>
    </row>
    <row r="2327" ht="16" customHeight="1">
      <c r="A2327" s="4">
        <v>2188</v>
      </c>
      <c r="B2327" t="s" s="2">
        <v>2388</v>
      </c>
      <c r="C2327" s="4">
        <v>12727.000031761825</v>
      </c>
      <c r="D2327" s="4">
        <v>0</v>
      </c>
      <c r="E2327" s="4">
        <f>(R2327-S2327*(1000-T2327)/(1000-U2327))*AO2327</f>
        <v>43.60350713213457</v>
      </c>
      <c r="F2327" s="4">
        <f>IF(AZ2327&lt;&gt;0,1/(1/AZ2327-1/N2327),0)</f>
        <v>0.5484879373403517</v>
      </c>
      <c r="G2327" s="4">
        <f>((BC2327-AP2327/2)*S2327-E2327)/(BC2327+AP2327/2)</f>
        <v>974.9898411564322</v>
      </c>
      <c r="H2327" s="4">
        <f>AP2327*1000</f>
        <v>4.888698378061394</v>
      </c>
      <c r="I2327" s="4">
        <f>(AU2327-BA2327)</f>
        <v>1.051477419387884</v>
      </c>
      <c r="J2327" s="4">
        <f>(P2327+AT2327*D2327)</f>
        <v>24.84354019165039</v>
      </c>
      <c r="K2327" s="4">
        <v>6</v>
      </c>
      <c r="L2327" s="4">
        <f>(K2327*AI2327+AJ2327)</f>
        <v>1.420000016689301</v>
      </c>
      <c r="M2327" s="4">
        <v>1</v>
      </c>
      <c r="N2327" s="4">
        <f>L2327*(M2327+1)*(M2327+1)/(M2327*M2327+1)</f>
        <v>2.840000033378601</v>
      </c>
      <c r="O2327" s="4">
        <v>21.85997581481934</v>
      </c>
      <c r="P2327" s="4">
        <v>24.84354019165039</v>
      </c>
      <c r="Q2327" s="4">
        <v>20.96118927001953</v>
      </c>
      <c r="R2327" s="4">
        <v>1199.880126953125</v>
      </c>
      <c r="S2327" s="4">
        <v>1140.801513671875</v>
      </c>
      <c r="T2327" s="4">
        <v>14.92542552947998</v>
      </c>
      <c r="U2327" s="4">
        <v>20.67659759521484</v>
      </c>
      <c r="V2327" s="4">
        <v>57.60097503662109</v>
      </c>
      <c r="W2327" s="4">
        <v>79.78530120849609</v>
      </c>
      <c r="X2327" s="4">
        <v>499.4755859375</v>
      </c>
      <c r="Y2327" s="4">
        <v>2000.3544921875</v>
      </c>
      <c r="Z2327" s="4">
        <v>352.6446228027344</v>
      </c>
      <c r="AA2327" s="4">
        <v>101.4993286132812</v>
      </c>
      <c r="AB2327" s="4">
        <v>13.74918556213379</v>
      </c>
      <c r="AC2327" s="4">
        <v>0.4528156220912933</v>
      </c>
      <c r="AD2327" s="4">
        <v>0.321806013584137</v>
      </c>
      <c r="AE2327" s="4">
        <v>0.001632886123843491</v>
      </c>
      <c r="AF2327" s="4">
        <v>0.3893192410469055</v>
      </c>
      <c r="AG2327" s="4">
        <v>0.004241948947310448</v>
      </c>
      <c r="AH2327" s="4">
        <v>1</v>
      </c>
      <c r="AI2327" s="4">
        <v>-0.2195652425289154</v>
      </c>
      <c r="AJ2327" s="4">
        <v>2.737391471862793</v>
      </c>
      <c r="AK2327" s="4">
        <v>1</v>
      </c>
      <c r="AL2327" s="4">
        <v>0</v>
      </c>
      <c r="AM2327" s="4">
        <v>0.1599999964237213</v>
      </c>
      <c r="AN2327" s="4">
        <v>111115</v>
      </c>
      <c r="AO2327" s="4">
        <f>X2327*0.000001/(K2327*0.0001)</f>
        <v>0.8324593098958333</v>
      </c>
      <c r="AP2327" s="4">
        <f>(U2327-T2327)/(1000-U2327)*AO2327</f>
        <v>0.004888698378061393</v>
      </c>
      <c r="AQ2327" s="4">
        <f>(P2327+273.15)</f>
        <v>297.9935401916504</v>
      </c>
      <c r="AR2327" s="4">
        <f>(O2327+273.15)</f>
        <v>295.0099758148193</v>
      </c>
      <c r="AS2327" s="4">
        <f>(Y2327*AK2327+Z2327*AL2327)*AM2327</f>
        <v>320.0567115961749</v>
      </c>
      <c r="AT2327" s="4">
        <f>((AS2327+0.00000010773*(AR2327^4-AQ2327^4))-AP2327*44100)/(L2327*0.92*2*29.3+0.00000043092*AQ2327^3)</f>
        <v>0.8066489472799627</v>
      </c>
      <c r="AU2327" s="4">
        <f>0.61365*EXP(17.502*J2327/(240.97+J2327))</f>
        <v>3.150138193309176</v>
      </c>
      <c r="AV2327" s="4">
        <f>AU2327*1000/AA2327</f>
        <v>31.0360495615828</v>
      </c>
      <c r="AW2327" s="4">
        <f>(AV2327-U2327)</f>
        <v>10.35945196636796</v>
      </c>
      <c r="AX2327" s="4">
        <f>IF(D2327,P2327,(O2327+P2327)/2)</f>
        <v>23.35175800323486</v>
      </c>
      <c r="AY2327" s="4">
        <f>0.61365*EXP(17.502*AX2327/(240.97+AX2327))</f>
        <v>2.880316976980198</v>
      </c>
      <c r="AZ2327" s="4">
        <f>IF(AW2327&lt;&gt;0,(1000-(AV2327+U2327)/2)/AW2327*AP2327,0)</f>
        <v>0.4597052649485583</v>
      </c>
      <c r="BA2327" s="4">
        <f>U2327*AA2327/1000</f>
        <v>2.098660773921292</v>
      </c>
      <c r="BB2327" s="4">
        <f>(AY2327-BA2327)</f>
        <v>0.781656203058906</v>
      </c>
      <c r="BC2327" s="4">
        <f>1/(1.6/F2327+1.37/N2327)</f>
        <v>0.2941604729903718</v>
      </c>
      <c r="BD2327" s="4">
        <f>G2327*AA2327*0.001</f>
        <v>98.96081428214761</v>
      </c>
      <c r="BE2327" s="4">
        <f>G2327/S2327</f>
        <v>0.854653355094395</v>
      </c>
      <c r="BF2327" s="4">
        <f>(1-AP2327*AA2327/AU2327/F2327)*100</f>
        <v>71.2816340305897</v>
      </c>
      <c r="BG2327" s="4">
        <f>(S2327-E2327/(N2327/1.35))</f>
        <v>1120.074494680135</v>
      </c>
      <c r="BH2327" s="4">
        <f>E2327*BF2327/100/BG2327</f>
        <v>0.02774930821659883</v>
      </c>
    </row>
    <row r="2328" ht="16" customHeight="1">
      <c r="A2328" s="4">
        <v>2189</v>
      </c>
      <c r="B2328" t="s" s="2">
        <v>2389</v>
      </c>
      <c r="C2328" s="4">
        <v>12732.500031638891</v>
      </c>
      <c r="D2328" s="4">
        <v>0</v>
      </c>
      <c r="E2328" s="4">
        <f>(R2328-S2328*(1000-T2328)/(1000-U2328))*AO2328</f>
        <v>43.63683172461288</v>
      </c>
      <c r="F2328" s="4">
        <f>IF(AZ2328&lt;&gt;0,1/(1/AZ2328-1/N2328),0)</f>
        <v>0.5438872322784011</v>
      </c>
      <c r="G2328" s="4">
        <f>((BC2328-AP2328/2)*S2328-E2328)/(BC2328+AP2328/2)</f>
        <v>973.7752938028245</v>
      </c>
      <c r="H2328" s="4">
        <f>AP2328*1000</f>
        <v>4.895989309206298</v>
      </c>
      <c r="I2328" s="4">
        <f>(AU2328-BA2328)</f>
        <v>1.06045007776215</v>
      </c>
      <c r="J2328" s="4">
        <f>(P2328+AT2328*D2328)</f>
        <v>24.89540100097656</v>
      </c>
      <c r="K2328" s="4">
        <v>6</v>
      </c>
      <c r="L2328" s="4">
        <f>(K2328*AI2328+AJ2328)</f>
        <v>1.420000016689301</v>
      </c>
      <c r="M2328" s="4">
        <v>1</v>
      </c>
      <c r="N2328" s="4">
        <f>L2328*(M2328+1)*(M2328+1)/(M2328*M2328+1)</f>
        <v>2.840000033378601</v>
      </c>
      <c r="O2328" s="4">
        <v>21.90289878845215</v>
      </c>
      <c r="P2328" s="4">
        <v>24.89540100097656</v>
      </c>
      <c r="Q2328" s="4">
        <v>21.03906631469727</v>
      </c>
      <c r="R2328" s="4">
        <v>1200.050659179688</v>
      </c>
      <c r="S2328" s="4">
        <v>1140.921875</v>
      </c>
      <c r="T2328" s="4">
        <v>14.92483997344971</v>
      </c>
      <c r="U2328" s="4">
        <v>20.68448829650879</v>
      </c>
      <c r="V2328" s="4">
        <v>57.45591735839844</v>
      </c>
      <c r="W2328" s="4">
        <v>79.62293243408203</v>
      </c>
      <c r="X2328" s="4">
        <v>499.4803161621094</v>
      </c>
      <c r="Y2328" s="4">
        <v>2000.3515625</v>
      </c>
      <c r="Z2328" s="4">
        <v>350.7820434570312</v>
      </c>
      <c r="AA2328" s="4">
        <v>101.498893737793</v>
      </c>
      <c r="AB2328" s="4">
        <v>13.74918556213379</v>
      </c>
      <c r="AC2328" s="4">
        <v>0.4528156220912933</v>
      </c>
      <c r="AD2328" s="4">
        <v>0.321806013584137</v>
      </c>
      <c r="AE2328" s="4">
        <v>0.001632886123843491</v>
      </c>
      <c r="AF2328" s="4">
        <v>0.3893192410469055</v>
      </c>
      <c r="AG2328" s="4">
        <v>0.004241948947310448</v>
      </c>
      <c r="AH2328" s="4">
        <v>0.6666666865348816</v>
      </c>
      <c r="AI2328" s="4">
        <v>-0.2195652425289154</v>
      </c>
      <c r="AJ2328" s="4">
        <v>2.737391471862793</v>
      </c>
      <c r="AK2328" s="4">
        <v>1</v>
      </c>
      <c r="AL2328" s="4">
        <v>0</v>
      </c>
      <c r="AM2328" s="4">
        <v>0.1599999964237213</v>
      </c>
      <c r="AN2328" s="4">
        <v>111115</v>
      </c>
      <c r="AO2328" s="4">
        <f>X2328*0.000001/(K2328*0.0001)</f>
        <v>0.8324671936035155</v>
      </c>
      <c r="AP2328" s="4">
        <f>(U2328-T2328)/(1000-U2328)*AO2328</f>
        <v>0.004895989309206298</v>
      </c>
      <c r="AQ2328" s="4">
        <f>(P2328+273.15)</f>
        <v>298.0454010009765</v>
      </c>
      <c r="AR2328" s="4">
        <f>(O2328+273.15)</f>
        <v>295.0528987884521</v>
      </c>
      <c r="AS2328" s="4">
        <f>(Y2328*AK2328+Z2328*AL2328)*AM2328</f>
        <v>320.0562428461853</v>
      </c>
      <c r="AT2328" s="4">
        <f>((AS2328+0.00000010773*(AR2328^4-AQ2328^4))-AP2328*44100)/(L2328*0.92*2*29.3+0.00000043092*AQ2328^3)</f>
        <v>0.8016090973368629</v>
      </c>
      <c r="AU2328" s="4">
        <f>0.61365*EXP(17.502*J2328/(240.97+J2328))</f>
        <v>3.159902757390118</v>
      </c>
      <c r="AV2328" s="4">
        <f>AU2328*1000/AA2328</f>
        <v>31.13238618691992</v>
      </c>
      <c r="AW2328" s="4">
        <f>(AV2328-U2328)</f>
        <v>10.44789789041113</v>
      </c>
      <c r="AX2328" s="4">
        <f>IF(D2328,P2328,(O2328+P2328)/2)</f>
        <v>23.39914989471436</v>
      </c>
      <c r="AY2328" s="4">
        <f>0.61365*EXP(17.502*AX2328/(240.97+AX2328))</f>
        <v>2.888567330319605</v>
      </c>
      <c r="AZ2328" s="4">
        <f>IF(AW2328&lt;&gt;0,(1000-(AV2328+U2328)/2)/AW2328*AP2328,0)</f>
        <v>0.4564690359224934</v>
      </c>
      <c r="BA2328" s="4">
        <f>U2328*AA2328/1000</f>
        <v>2.099452679627968</v>
      </c>
      <c r="BB2328" s="4">
        <f>(AY2328-BA2328)</f>
        <v>0.7891146506916371</v>
      </c>
      <c r="BC2328" s="4">
        <f>1/(1.6/F2328+1.37/N2328)</f>
        <v>0.2920406671816</v>
      </c>
      <c r="BD2328" s="4">
        <f>G2328*AA2328*0.001</f>
        <v>98.83711507018101</v>
      </c>
      <c r="BE2328" s="4">
        <f>G2328/S2328</f>
        <v>0.8534986620383841</v>
      </c>
      <c r="BF2328" s="4">
        <f>(1-AP2328*AA2328/AU2328/F2328)*100</f>
        <v>71.08526690195689</v>
      </c>
      <c r="BG2328" s="4">
        <f>(S2328-E2328/(N2328/1.35))</f>
        <v>1120.179015093007</v>
      </c>
      <c r="BH2328" s="4">
        <f>E2328*BF2328/100/BG2328</f>
        <v>0.02769142956710661</v>
      </c>
    </row>
    <row r="2329" ht="16" customHeight="1">
      <c r="A2329" s="4">
        <v>2190</v>
      </c>
      <c r="B2329" t="s" s="2">
        <v>2390</v>
      </c>
      <c r="C2329" s="4">
        <v>12737.500031527132</v>
      </c>
      <c r="D2329" s="4">
        <v>0</v>
      </c>
      <c r="E2329" s="4">
        <f>(R2329-S2329*(1000-T2329)/(1000-U2329))*AO2329</f>
        <v>43.55841660703936</v>
      </c>
      <c r="F2329" s="4">
        <f>IF(AZ2329&lt;&gt;0,1/(1/AZ2329-1/N2329),0)</f>
        <v>0.540790379921515</v>
      </c>
      <c r="G2329" s="4">
        <f>((BC2329-AP2329/2)*S2329-E2329)/(BC2329+AP2329/2)</f>
        <v>973.5493790002681</v>
      </c>
      <c r="H2329" s="4">
        <f>AP2329*1000</f>
        <v>4.891419676210986</v>
      </c>
      <c r="I2329" s="4">
        <f>(AU2329-BA2329)</f>
        <v>1.064533295308641</v>
      </c>
      <c r="J2329" s="4">
        <f>(P2329+AT2329*D2329)</f>
        <v>24.91314697265625</v>
      </c>
      <c r="K2329" s="4">
        <v>6</v>
      </c>
      <c r="L2329" s="4">
        <f>(K2329*AI2329+AJ2329)</f>
        <v>1.420000016689301</v>
      </c>
      <c r="M2329" s="4">
        <v>1</v>
      </c>
      <c r="N2329" s="4">
        <f>L2329*(M2329+1)*(M2329+1)/(M2329*M2329+1)</f>
        <v>2.840000033378601</v>
      </c>
      <c r="O2329" s="4">
        <v>21.93278503417969</v>
      </c>
      <c r="P2329" s="4">
        <v>24.91314697265625</v>
      </c>
      <c r="Q2329" s="4">
        <v>20.99591064453125</v>
      </c>
      <c r="R2329" s="4">
        <v>1200.264404296875</v>
      </c>
      <c r="S2329" s="4">
        <v>1141.232543945312</v>
      </c>
      <c r="T2329" s="4">
        <v>14.92284870147705</v>
      </c>
      <c r="U2329" s="4">
        <v>20.67733001708984</v>
      </c>
      <c r="V2329" s="4">
        <v>57.33797836303711</v>
      </c>
      <c r="W2329" s="4">
        <v>79.45018768310547</v>
      </c>
      <c r="X2329" s="4">
        <v>499.4658508300781</v>
      </c>
      <c r="Y2329" s="4">
        <v>2000.385131835938</v>
      </c>
      <c r="Z2329" s="4">
        <v>353.8580017089844</v>
      </c>
      <c r="AA2329" s="4">
        <v>101.4984436035156</v>
      </c>
      <c r="AB2329" s="4">
        <v>13.74918556213379</v>
      </c>
      <c r="AC2329" s="4">
        <v>0.4528156220912933</v>
      </c>
      <c r="AD2329" s="4">
        <v>0.321806013584137</v>
      </c>
      <c r="AE2329" s="4">
        <v>0.001632886123843491</v>
      </c>
      <c r="AF2329" s="4">
        <v>0.3893192410469055</v>
      </c>
      <c r="AG2329" s="4">
        <v>0.004241948947310448</v>
      </c>
      <c r="AH2329" s="4">
        <v>0.6666666865348816</v>
      </c>
      <c r="AI2329" s="4">
        <v>-0.2195652425289154</v>
      </c>
      <c r="AJ2329" s="4">
        <v>2.737391471862793</v>
      </c>
      <c r="AK2329" s="4">
        <v>1</v>
      </c>
      <c r="AL2329" s="4">
        <v>0</v>
      </c>
      <c r="AM2329" s="4">
        <v>0.1599999964237213</v>
      </c>
      <c r="AN2329" s="4">
        <v>111115</v>
      </c>
      <c r="AO2329" s="4">
        <f>X2329*0.000001/(K2329*0.0001)</f>
        <v>0.8324430847167967</v>
      </c>
      <c r="AP2329" s="4">
        <f>(U2329-T2329)/(1000-U2329)*AO2329</f>
        <v>0.004891419676210986</v>
      </c>
      <c r="AQ2329" s="4">
        <f>(P2329+273.15)</f>
        <v>298.0631469726562</v>
      </c>
      <c r="AR2329" s="4">
        <f>(O2329+273.15)</f>
        <v>295.0827850341797</v>
      </c>
      <c r="AS2329" s="4">
        <f>(Y2329*AK2329+Z2329*AL2329)*AM2329</f>
        <v>320.0616139398153</v>
      </c>
      <c r="AT2329" s="4">
        <f>((AS2329+0.00000010773*(AR2329^4-AQ2329^4))-AP2329*44100)/(L2329*0.92*2*29.3+0.00000043092*AQ2329^3)</f>
        <v>0.8054018129971546</v>
      </c>
      <c r="AU2329" s="4">
        <f>0.61365*EXP(17.502*J2329/(240.97+J2329))</f>
        <v>3.163250109919515</v>
      </c>
      <c r="AV2329" s="4">
        <f>AU2329*1000/AA2329</f>
        <v>31.1655036039385</v>
      </c>
      <c r="AW2329" s="4">
        <f>(AV2329-U2329)</f>
        <v>10.48817358684866</v>
      </c>
      <c r="AX2329" s="4">
        <f>IF(D2329,P2329,(O2329+P2329)/2)</f>
        <v>23.42296600341797</v>
      </c>
      <c r="AY2329" s="4">
        <f>0.61365*EXP(17.502*AX2329/(240.97+AX2329))</f>
        <v>2.892721223895627</v>
      </c>
      <c r="AZ2329" s="4">
        <f>IF(AW2329&lt;&gt;0,(1000-(AV2329+U2329)/2)/AW2329*AP2329,0)</f>
        <v>0.4542856874492653</v>
      </c>
      <c r="BA2329" s="4">
        <f>U2329*AA2329/1000</f>
        <v>2.098716814610874</v>
      </c>
      <c r="BB2329" s="4">
        <f>(AY2329-BA2329)</f>
        <v>0.7940044092847529</v>
      </c>
      <c r="BC2329" s="4">
        <f>1/(1.6/F2329+1.37/N2329)</f>
        <v>0.2906109243429758</v>
      </c>
      <c r="BD2329" s="4">
        <f>G2329*AA2329*0.001</f>
        <v>98.81374673969638</v>
      </c>
      <c r="BE2329" s="4">
        <f>G2329/S2329</f>
        <v>0.8530683638188645</v>
      </c>
      <c r="BF2329" s="4">
        <f>(1-AP2329*AA2329/AU2329/F2329)*100</f>
        <v>70.97770048523644</v>
      </c>
      <c r="BG2329" s="4">
        <f>(S2329-E2329/(N2329/1.35))</f>
        <v>1120.526958829686</v>
      </c>
      <c r="BH2329" s="4">
        <f>E2329*BF2329/100/BG2329</f>
        <v>0.02759127054626722</v>
      </c>
    </row>
    <row r="2330" ht="16" customHeight="1">
      <c r="A2330" s="4">
        <v>2191</v>
      </c>
      <c r="B2330" t="s" s="2">
        <v>2391</v>
      </c>
      <c r="C2330" s="4">
        <v>12742.500031415373</v>
      </c>
      <c r="D2330" s="4">
        <v>0</v>
      </c>
      <c r="E2330" s="4">
        <f>(R2330-S2330*(1000-T2330)/(1000-U2330))*AO2330</f>
        <v>43.47798227963878</v>
      </c>
      <c r="F2330" s="4">
        <f>IF(AZ2330&lt;&gt;0,1/(1/AZ2330-1/N2330),0)</f>
        <v>0.5400950937632434</v>
      </c>
      <c r="G2330" s="4">
        <f>((BC2330-AP2330/2)*S2330-E2330)/(BC2330+AP2330/2)</f>
        <v>974.070190365515</v>
      </c>
      <c r="H2330" s="4">
        <f>AP2330*1000</f>
        <v>4.876697754029084</v>
      </c>
      <c r="I2330" s="4">
        <f>(AU2330-BA2330)</f>
        <v>1.062508485222657</v>
      </c>
      <c r="J2330" s="4">
        <f>(P2330+AT2330*D2330)</f>
        <v>24.89175033569336</v>
      </c>
      <c r="K2330" s="4">
        <v>6</v>
      </c>
      <c r="L2330" s="4">
        <f>(K2330*AI2330+AJ2330)</f>
        <v>1.420000016689301</v>
      </c>
      <c r="M2330" s="4">
        <v>1</v>
      </c>
      <c r="N2330" s="4">
        <f>L2330*(M2330+1)*(M2330+1)/(M2330*M2330+1)</f>
        <v>2.840000033378601</v>
      </c>
      <c r="O2330" s="4">
        <v>21.92568016052246</v>
      </c>
      <c r="P2330" s="4">
        <v>24.89175033569336</v>
      </c>
      <c r="Q2330" s="4">
        <v>20.8099250793457</v>
      </c>
      <c r="R2330" s="4">
        <v>1200.532714843750</v>
      </c>
      <c r="S2330" s="4">
        <v>1141.615844726562</v>
      </c>
      <c r="T2330" s="4">
        <v>14.92030334472656</v>
      </c>
      <c r="U2330" s="4">
        <v>20.65753936767578</v>
      </c>
      <c r="V2330" s="4">
        <v>57.32970809936523</v>
      </c>
      <c r="W2330" s="4">
        <v>79.38508605957031</v>
      </c>
      <c r="X2330" s="4">
        <v>499.469482421875</v>
      </c>
      <c r="Y2330" s="4">
        <v>2000.406005859375</v>
      </c>
      <c r="Z2330" s="4">
        <v>352.2864379882812</v>
      </c>
      <c r="AA2330" s="4">
        <v>101.4983444213867</v>
      </c>
      <c r="AB2330" s="4">
        <v>13.74918556213379</v>
      </c>
      <c r="AC2330" s="4">
        <v>0.4528156220912933</v>
      </c>
      <c r="AD2330" s="4">
        <v>0.321806013584137</v>
      </c>
      <c r="AE2330" s="4">
        <v>0.001632886123843491</v>
      </c>
      <c r="AF2330" s="4">
        <v>0.3893192410469055</v>
      </c>
      <c r="AG2330" s="4">
        <v>0.004241948947310448</v>
      </c>
      <c r="AH2330" s="4">
        <v>0.6666666865348816</v>
      </c>
      <c r="AI2330" s="4">
        <v>-0.2195652425289154</v>
      </c>
      <c r="AJ2330" s="4">
        <v>2.737391471862793</v>
      </c>
      <c r="AK2330" s="4">
        <v>1</v>
      </c>
      <c r="AL2330" s="4">
        <v>0</v>
      </c>
      <c r="AM2330" s="4">
        <v>0.1599999964237213</v>
      </c>
      <c r="AN2330" s="4">
        <v>111115</v>
      </c>
      <c r="AO2330" s="4">
        <f>X2330*0.000001/(K2330*0.0001)</f>
        <v>0.8324491373697916</v>
      </c>
      <c r="AP2330" s="4">
        <f>(U2330-T2330)/(1000-U2330)*AO2330</f>
        <v>0.004876697754029083</v>
      </c>
      <c r="AQ2330" s="4">
        <f>(P2330+273.15)</f>
        <v>298.0417503356933</v>
      </c>
      <c r="AR2330" s="4">
        <f>(O2330+273.15)</f>
        <v>295.0756801605224</v>
      </c>
      <c r="AS2330" s="4">
        <f>(Y2330*AK2330+Z2330*AL2330)*AM2330</f>
        <v>320.0649537834906</v>
      </c>
      <c r="AT2330" s="4">
        <f>((AS2330+0.00000010773*(AR2330^4-AQ2330^4))-AP2330*44100)/(L2330*0.92*2*29.3+0.00000043092*AQ2330^3)</f>
        <v>0.8147241139602213</v>
      </c>
      <c r="AU2330" s="4">
        <f>0.61365*EXP(17.502*J2330/(240.97+J2330))</f>
        <v>3.159214530861368</v>
      </c>
      <c r="AV2330" s="4">
        <f>AU2330*1000/AA2330</f>
        <v>31.12577401011962</v>
      </c>
      <c r="AW2330" s="4">
        <f>(AV2330-U2330)</f>
        <v>10.46823464244384</v>
      </c>
      <c r="AX2330" s="4">
        <f>IF(D2330,P2330,(O2330+P2330)/2)</f>
        <v>23.40871524810791</v>
      </c>
      <c r="AY2330" s="4">
        <f>0.61365*EXP(17.502*AX2330/(240.97+AX2330))</f>
        <v>2.890235046911962</v>
      </c>
      <c r="AZ2330" s="4">
        <f>IF(AW2330&lt;&gt;0,(1000-(AV2330+U2330)/2)/AW2330*AP2330,0)</f>
        <v>0.4537949455914415</v>
      </c>
      <c r="BA2330" s="4">
        <f>U2330*AA2330/1000</f>
        <v>2.096706045638712</v>
      </c>
      <c r="BB2330" s="4">
        <f>(AY2330-BA2330)</f>
        <v>0.7935290012732503</v>
      </c>
      <c r="BC2330" s="4">
        <f>1/(1.6/F2330+1.37/N2330)</f>
        <v>0.2902896117055508</v>
      </c>
      <c r="BD2330" s="4">
        <f>G2330*AA2330*0.001</f>
        <v>98.86651167232478</v>
      </c>
      <c r="BE2330" s="4">
        <f>G2330/S2330</f>
        <v>0.8532381491243426</v>
      </c>
      <c r="BF2330" s="4">
        <f>(1-AP2330*AA2330/AU2330/F2330)*100</f>
        <v>70.9908203329164</v>
      </c>
      <c r="BG2330" s="4">
        <f>(S2330-E2330/(N2330/1.35))</f>
        <v>1120.948494237948</v>
      </c>
      <c r="BH2330" s="4">
        <f>E2330*BF2330/100/BG2330</f>
        <v>0.0275350530761886</v>
      </c>
    </row>
    <row r="2331" ht="16" customHeight="1">
      <c r="A2331" s="4">
        <v>2192</v>
      </c>
      <c r="B2331" t="s" s="2">
        <v>2392</v>
      </c>
      <c r="C2331" s="4">
        <v>12748.000031292439</v>
      </c>
      <c r="D2331" s="4">
        <v>0</v>
      </c>
      <c r="E2331" s="4">
        <f>(R2331-S2331*(1000-T2331)/(1000-U2331))*AO2331</f>
        <v>43.33828687924461</v>
      </c>
      <c r="F2331" s="4">
        <f>IF(AZ2331&lt;&gt;0,1/(1/AZ2331-1/N2331),0)</f>
        <v>0.5405251099525359</v>
      </c>
      <c r="G2331" s="4">
        <f>((BC2331-AP2331/2)*S2331-E2331)/(BC2331+AP2331/2)</f>
        <v>974.9783320678661</v>
      </c>
      <c r="H2331" s="4">
        <f>AP2331*1000</f>
        <v>4.856844128215464</v>
      </c>
      <c r="I2331" s="4">
        <f>(AU2331-BA2331)</f>
        <v>1.057531357807183</v>
      </c>
      <c r="J2331" s="4">
        <f>(P2331+AT2331*D2331)</f>
        <v>24.85119438171387</v>
      </c>
      <c r="K2331" s="4">
        <v>6</v>
      </c>
      <c r="L2331" s="4">
        <f>(K2331*AI2331+AJ2331)</f>
        <v>1.420000016689301</v>
      </c>
      <c r="M2331" s="4">
        <v>1</v>
      </c>
      <c r="N2331" s="4">
        <f>L2331*(M2331+1)*(M2331+1)/(M2331*M2331+1)</f>
        <v>2.840000033378601</v>
      </c>
      <c r="O2331" s="4">
        <v>21.86171722412109</v>
      </c>
      <c r="P2331" s="4">
        <v>24.85119438171387</v>
      </c>
      <c r="Q2331" s="4">
        <v>20.54095077514648</v>
      </c>
      <c r="R2331" s="4">
        <v>1200.590576171875</v>
      </c>
      <c r="S2331" s="4">
        <v>1141.865844726562</v>
      </c>
      <c r="T2331" s="4">
        <v>14.91714859008789</v>
      </c>
      <c r="U2331" s="4">
        <v>20.63132095336914</v>
      </c>
      <c r="V2331" s="4">
        <v>57.50862884521484</v>
      </c>
      <c r="W2331" s="4">
        <v>79.55283355712891</v>
      </c>
      <c r="X2331" s="4">
        <v>499.4572143554688</v>
      </c>
      <c r="Y2331" s="4">
        <v>2000.467285156250</v>
      </c>
      <c r="Z2331" s="4">
        <v>343.5049743652344</v>
      </c>
      <c r="AA2331" s="4">
        <v>101.4984130859375</v>
      </c>
      <c r="AB2331" s="4">
        <v>13.74918556213379</v>
      </c>
      <c r="AC2331" s="4">
        <v>0.4528156220912933</v>
      </c>
      <c r="AD2331" s="4">
        <v>0.321806013584137</v>
      </c>
      <c r="AE2331" s="4">
        <v>0.001632886123843491</v>
      </c>
      <c r="AF2331" s="4">
        <v>0.3893192410469055</v>
      </c>
      <c r="AG2331" s="4">
        <v>0.004241948947310448</v>
      </c>
      <c r="AH2331" s="4">
        <v>0.6666666865348816</v>
      </c>
      <c r="AI2331" s="4">
        <v>-0.2195652425289154</v>
      </c>
      <c r="AJ2331" s="4">
        <v>2.737391471862793</v>
      </c>
      <c r="AK2331" s="4">
        <v>1</v>
      </c>
      <c r="AL2331" s="4">
        <v>0</v>
      </c>
      <c r="AM2331" s="4">
        <v>0.1599999964237213</v>
      </c>
      <c r="AN2331" s="4">
        <v>111115</v>
      </c>
      <c r="AO2331" s="4">
        <f>X2331*0.000001/(K2331*0.0001)</f>
        <v>0.8324286905924478</v>
      </c>
      <c r="AP2331" s="4">
        <f>(U2331-T2331)/(1000-U2331)*AO2331</f>
        <v>0.004856844128215463</v>
      </c>
      <c r="AQ2331" s="4">
        <f>(P2331+273.15)</f>
        <v>298.0011943817138</v>
      </c>
      <c r="AR2331" s="4">
        <f>(O2331+273.15)</f>
        <v>295.0117172241211</v>
      </c>
      <c r="AS2331" s="4">
        <f>(Y2331*AK2331+Z2331*AL2331)*AM2331</f>
        <v>320.0747584707715</v>
      </c>
      <c r="AT2331" s="4">
        <f>((AS2331+0.00000010773*(AR2331^4-AQ2331^4))-AP2331*44100)/(L2331*0.92*2*29.3+0.00000043092*AQ2331^3)</f>
        <v>0.8220435706976448</v>
      </c>
      <c r="AU2331" s="4">
        <f>0.61365*EXP(17.502*J2331/(240.97+J2331))</f>
        <v>3.151577694440801</v>
      </c>
      <c r="AV2331" s="4">
        <f>AU2331*1000/AA2331</f>
        <v>31.0505120092114</v>
      </c>
      <c r="AW2331" s="4">
        <f>(AV2331-U2331)</f>
        <v>10.41919105584225</v>
      </c>
      <c r="AX2331" s="4">
        <f>IF(D2331,P2331,(O2331+P2331)/2)</f>
        <v>23.35645580291748</v>
      </c>
      <c r="AY2331" s="4">
        <f>0.61365*EXP(17.502*AX2331/(240.97+AX2331))</f>
        <v>2.881133885580269</v>
      </c>
      <c r="AZ2331" s="4">
        <f>IF(AW2331&lt;&gt;0,(1000-(AV2331+U2331)/2)/AW2331*AP2331,0)</f>
        <v>0.4540984803309316</v>
      </c>
      <c r="BA2331" s="4">
        <f>U2331*AA2331/1000</f>
        <v>2.094046336633619</v>
      </c>
      <c r="BB2331" s="4">
        <f>(AY2331-BA2331)</f>
        <v>0.7870875489466505</v>
      </c>
      <c r="BC2331" s="4">
        <f>1/(1.6/F2331+1.37/N2331)</f>
        <v>0.2904883487813423</v>
      </c>
      <c r="BD2331" s="4">
        <f>G2331*AA2331*0.001</f>
        <v>98.95875349806261</v>
      </c>
      <c r="BE2331" s="4">
        <f>G2331/S2331</f>
        <v>0.8538466550782415</v>
      </c>
      <c r="BF2331" s="4">
        <f>(1-AP2331*AA2331/AU2331/F2331)*100</f>
        <v>71.06193244877591</v>
      </c>
      <c r="BG2331" s="4">
        <f>(S2331-E2331/(N2331/1.35))</f>
        <v>1121.264898740876</v>
      </c>
      <c r="BH2331" s="4">
        <f>E2331*BF2331/100/BG2331</f>
        <v>0.02746632324009163</v>
      </c>
    </row>
    <row r="2332" ht="16" customHeight="1">
      <c r="A2332" s="4">
        <v>2193</v>
      </c>
      <c r="B2332" t="s" s="2">
        <v>2393</v>
      </c>
      <c r="C2332" s="4">
        <v>12753.000031180680</v>
      </c>
      <c r="D2332" s="4">
        <v>0</v>
      </c>
      <c r="E2332" s="4">
        <f>(R2332-S2332*(1000-T2332)/(1000-U2332))*AO2332</f>
        <v>43.16489987514803</v>
      </c>
      <c r="F2332" s="4">
        <f>IF(AZ2332&lt;&gt;0,1/(1/AZ2332-1/N2332),0)</f>
        <v>0.5370542302362643</v>
      </c>
      <c r="G2332" s="4">
        <f>((BC2332-AP2332/2)*S2332-E2332)/(BC2332+AP2332/2)</f>
        <v>974.4452699437995</v>
      </c>
      <c r="H2332" s="4">
        <f>AP2332*1000</f>
        <v>4.847872118525912</v>
      </c>
      <c r="I2332" s="4">
        <f>(AU2332-BA2332)</f>
        <v>1.061303700701718</v>
      </c>
      <c r="J2332" s="4">
        <f>(P2332+AT2332*D2332)</f>
        <v>24.86448669433594</v>
      </c>
      <c r="K2332" s="4">
        <v>6</v>
      </c>
      <c r="L2332" s="4">
        <f>(K2332*AI2332+AJ2332)</f>
        <v>1.420000016689301</v>
      </c>
      <c r="M2332" s="4">
        <v>1</v>
      </c>
      <c r="N2332" s="4">
        <f>L2332*(M2332+1)*(M2332+1)/(M2332*M2332+1)</f>
        <v>2.840000033378601</v>
      </c>
      <c r="O2332" s="4">
        <v>21.77169227600098</v>
      </c>
      <c r="P2332" s="4">
        <v>24.86448669433594</v>
      </c>
      <c r="Q2332" s="4">
        <v>20.36470413208008</v>
      </c>
      <c r="R2332" s="4">
        <v>1200.123779296875</v>
      </c>
      <c r="S2332" s="4">
        <v>1141.620605468750</v>
      </c>
      <c r="T2332" s="4">
        <v>14.91503715515137</v>
      </c>
      <c r="U2332" s="4">
        <v>20.61877250671387</v>
      </c>
      <c r="V2332" s="4">
        <v>57.79344940185547</v>
      </c>
      <c r="W2332" s="4">
        <v>79.9019775390625</v>
      </c>
      <c r="X2332" s="4">
        <v>499.4532165527344</v>
      </c>
      <c r="Y2332" s="4">
        <v>2000.497924804688</v>
      </c>
      <c r="Z2332" s="4">
        <v>331.739501953125</v>
      </c>
      <c r="AA2332" s="4">
        <v>101.498535156250</v>
      </c>
      <c r="AB2332" s="4">
        <v>13.74918556213379</v>
      </c>
      <c r="AC2332" s="4">
        <v>0.4528156220912933</v>
      </c>
      <c r="AD2332" s="4">
        <v>0.321806013584137</v>
      </c>
      <c r="AE2332" s="4">
        <v>0.001632886123843491</v>
      </c>
      <c r="AF2332" s="4">
        <v>0.3893192410469055</v>
      </c>
      <c r="AG2332" s="4">
        <v>0.004241948947310448</v>
      </c>
      <c r="AH2332" s="4">
        <v>0.6666666865348816</v>
      </c>
      <c r="AI2332" s="4">
        <v>-0.2195652425289154</v>
      </c>
      <c r="AJ2332" s="4">
        <v>2.737391471862793</v>
      </c>
      <c r="AK2332" s="4">
        <v>1</v>
      </c>
      <c r="AL2332" s="4">
        <v>0</v>
      </c>
      <c r="AM2332" s="4">
        <v>0.1599999964237213</v>
      </c>
      <c r="AN2332" s="4">
        <v>111115</v>
      </c>
      <c r="AO2332" s="4">
        <f>X2332*0.000001/(K2332*0.0001)</f>
        <v>0.8324220275878905</v>
      </c>
      <c r="AP2332" s="4">
        <f>(U2332-T2332)/(1000-U2332)*AO2332</f>
        <v>0.004847872118525913</v>
      </c>
      <c r="AQ2332" s="4">
        <f>(P2332+273.15)</f>
        <v>298.0144866943359</v>
      </c>
      <c r="AR2332" s="4">
        <f>(O2332+273.15)</f>
        <v>294.921692276001</v>
      </c>
      <c r="AS2332" s="4">
        <f>(Y2332*AK2332+Z2332*AL2332)*AM2332</f>
        <v>320.0796608144119</v>
      </c>
      <c r="AT2332" s="4">
        <f>((AS2332+0.00000010773*(AR2332^4-AQ2332^4))-AP2332*44100)/(L2332*0.92*2*29.3+0.00000043092*AQ2332^3)</f>
        <v>0.8135412744149932</v>
      </c>
      <c r="AU2332" s="4">
        <f>0.61365*EXP(17.502*J2332/(240.97+J2332))</f>
        <v>3.154078906853136</v>
      </c>
      <c r="AV2332" s="4">
        <f>AU2332*1000/AA2332</f>
        <v>31.07511750783052</v>
      </c>
      <c r="AW2332" s="4">
        <f>(AV2332-U2332)</f>
        <v>10.45634500111666</v>
      </c>
      <c r="AX2332" s="4">
        <f>IF(D2332,P2332,(O2332+P2332)/2)</f>
        <v>23.31808948516846</v>
      </c>
      <c r="AY2332" s="4">
        <f>0.61365*EXP(17.502*AX2332/(240.97+AX2332))</f>
        <v>2.87446822607033</v>
      </c>
      <c r="AZ2332" s="4">
        <f>IF(AW2332&lt;&gt;0,(1000-(AV2332+U2332)/2)/AW2332*AP2332,0)</f>
        <v>0.4516462907422959</v>
      </c>
      <c r="BA2332" s="4">
        <f>U2332*AA2332/1000</f>
        <v>2.092775206151418</v>
      </c>
      <c r="BB2332" s="4">
        <f>(AY2332-BA2332)</f>
        <v>0.7816930199189116</v>
      </c>
      <c r="BC2332" s="4">
        <f>1/(1.6/F2332+1.37/N2332)</f>
        <v>0.2888829748879347</v>
      </c>
      <c r="BD2332" s="4">
        <f>G2332*AA2332*0.001</f>
        <v>98.90476748923226</v>
      </c>
      <c r="BE2332" s="4">
        <f>G2332/S2332</f>
        <v>0.8535631410959789</v>
      </c>
      <c r="BF2332" s="4">
        <f>(1-AP2332*AA2332/AU2332/F2332)*100</f>
        <v>70.95173259872148</v>
      </c>
      <c r="BG2332" s="4">
        <f>(S2332-E2332/(N2332/1.35))</f>
        <v>1121.102079360803</v>
      </c>
      <c r="BH2332" s="4">
        <f>E2332*BF2332/100/BG2332</f>
        <v>0.02731798013735062</v>
      </c>
    </row>
    <row r="2333" ht="29" customHeight="1">
      <c r="A2333" t="s" s="2">
        <v>9</v>
      </c>
      <c r="B2333" t="s" s="5">
        <v>2394</v>
      </c>
      <c r="C2333" s="3"/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3"/>
      <c r="AJ2333" s="3"/>
      <c r="AK2333" s="3"/>
      <c r="AL2333" s="3"/>
      <c r="AM2333" s="3"/>
      <c r="AN2333" s="3"/>
      <c r="AO2333" s="3"/>
      <c r="AP2333" s="3"/>
      <c r="AQ2333" s="3"/>
      <c r="AR2333" s="3"/>
      <c r="AS2333" s="3"/>
      <c r="AT2333" s="3"/>
      <c r="AU2333" s="3"/>
      <c r="AV2333" s="3"/>
      <c r="AW2333" s="3"/>
      <c r="AX2333" s="3"/>
      <c r="AY2333" s="3"/>
      <c r="AZ2333" s="3"/>
      <c r="BA2333" s="3"/>
      <c r="BB2333" s="3"/>
      <c r="BC2333" s="3"/>
      <c r="BD2333" s="3"/>
      <c r="BE2333" s="3"/>
      <c r="BF2333" s="3"/>
      <c r="BG2333" s="3"/>
      <c r="BH2333" s="3"/>
    </row>
    <row r="2334" ht="16" customHeight="1">
      <c r="A2334" s="4">
        <v>2194</v>
      </c>
      <c r="B2334" t="s" s="2">
        <v>2395</v>
      </c>
      <c r="C2334" s="4">
        <v>12758.000031068921</v>
      </c>
      <c r="D2334" s="4">
        <v>0</v>
      </c>
      <c r="E2334" s="4">
        <f>(R2334-S2334*(1000-T2334)/(1000-U2334))*AO2334</f>
        <v>42.86233502103085</v>
      </c>
      <c r="F2334" s="4">
        <f>IF(AZ2334&lt;&gt;0,1/(1/AZ2334-1/N2334),0)</f>
        <v>0.5376237443118971</v>
      </c>
      <c r="G2334" s="4">
        <f>((BC2334-AP2334/2)*S2334-E2334)/(BC2334+AP2334/2)</f>
        <v>975.0136939853068</v>
      </c>
      <c r="H2334" s="4">
        <f>AP2334*1000</f>
        <v>4.849277781616306</v>
      </c>
      <c r="I2334" s="4">
        <f>(AU2334-BA2334)</f>
        <v>1.060670100039329</v>
      </c>
      <c r="J2334" s="4">
        <f>(P2334+AT2334*D2334)</f>
        <v>24.86102485656738</v>
      </c>
      <c r="K2334" s="4">
        <v>6</v>
      </c>
      <c r="L2334" s="4">
        <f>(K2334*AI2334+AJ2334)</f>
        <v>1.420000016689301</v>
      </c>
      <c r="M2334" s="4">
        <v>1</v>
      </c>
      <c r="N2334" s="4">
        <f>L2334*(M2334+1)*(M2334+1)/(M2334*M2334+1)</f>
        <v>2.840000033378601</v>
      </c>
      <c r="O2334" s="4">
        <v>21.6904411315918</v>
      </c>
      <c r="P2334" s="4">
        <v>24.86102485656738</v>
      </c>
      <c r="Q2334" s="4">
        <v>20.3382453918457</v>
      </c>
      <c r="R2334" s="4">
        <v>1199.131713867188</v>
      </c>
      <c r="S2334" s="4">
        <v>1140.994873046875</v>
      </c>
      <c r="T2334" s="4">
        <v>14.91330146789551</v>
      </c>
      <c r="U2334" s="4">
        <v>20.61857986450195</v>
      </c>
      <c r="V2334" s="4">
        <v>58.07561111450195</v>
      </c>
      <c r="W2334" s="4">
        <v>80.29286193847656</v>
      </c>
      <c r="X2334" s="4">
        <v>499.4630126953125</v>
      </c>
      <c r="Y2334" s="4">
        <v>2000.531860351562</v>
      </c>
      <c r="Z2334" s="4">
        <v>323.4688415527344</v>
      </c>
      <c r="AA2334" s="4">
        <v>101.4986114501953</v>
      </c>
      <c r="AB2334" s="4">
        <v>13.74918556213379</v>
      </c>
      <c r="AC2334" s="4">
        <v>0.4528156220912933</v>
      </c>
      <c r="AD2334" s="4">
        <v>0.321806013584137</v>
      </c>
      <c r="AE2334" s="4">
        <v>0.001632886123843491</v>
      </c>
      <c r="AF2334" s="4">
        <v>0.3893192410469055</v>
      </c>
      <c r="AG2334" s="4">
        <v>0.004241948947310448</v>
      </c>
      <c r="AH2334" s="4">
        <v>0.6666666865348816</v>
      </c>
      <c r="AI2334" s="4">
        <v>-0.2195652425289154</v>
      </c>
      <c r="AJ2334" s="4">
        <v>2.737391471862793</v>
      </c>
      <c r="AK2334" s="4">
        <v>1</v>
      </c>
      <c r="AL2334" s="4">
        <v>0</v>
      </c>
      <c r="AM2334" s="4">
        <v>0.1599999964237213</v>
      </c>
      <c r="AN2334" s="4">
        <v>111105</v>
      </c>
      <c r="AO2334" s="4">
        <f>X2334*0.000001/(K2334*0.0001)</f>
        <v>0.8324383544921874</v>
      </c>
      <c r="AP2334" s="4">
        <f>(U2334-T2334)/(1000-U2334)*AO2334</f>
        <v>0.004849277781616305</v>
      </c>
      <c r="AQ2334" s="4">
        <f>(P2334+273.15)</f>
        <v>298.0110248565674</v>
      </c>
      <c r="AR2334" s="4">
        <f>(O2334+273.15)</f>
        <v>294.8404411315918</v>
      </c>
      <c r="AS2334" s="4">
        <f>(Y2334*AK2334+Z2334*AL2334)*AM2334</f>
        <v>320.0850905017905</v>
      </c>
      <c r="AT2334" s="4">
        <f>((AS2334+0.00000010773*(AR2334^4-AQ2334^4))-AP2334*44100)/(L2334*0.92*2*29.3+0.00000043092*AQ2334^3)</f>
        <v>0.803144190585398</v>
      </c>
      <c r="AU2334" s="4">
        <f>0.61365*EXP(17.502*J2334/(240.97+J2334))</f>
        <v>3.153427326361233</v>
      </c>
      <c r="AV2334" s="4">
        <f>AU2334*1000/AA2334</f>
        <v>31.06867454939124</v>
      </c>
      <c r="AW2334" s="4">
        <f>(AV2334-U2334)</f>
        <v>10.45009468488929</v>
      </c>
      <c r="AX2334" s="4">
        <f>IF(D2334,P2334,(O2334+P2334)/2)</f>
        <v>23.27573299407959</v>
      </c>
      <c r="AY2334" s="4">
        <f>0.61365*EXP(17.502*AX2334/(240.97+AX2334))</f>
        <v>2.867124994136833</v>
      </c>
      <c r="AZ2334" s="4">
        <f>IF(AW2334&lt;&gt;0,(1000-(AV2334+U2334)/2)/AW2334*AP2334,0)</f>
        <v>0.4520490002101194</v>
      </c>
      <c r="BA2334" s="4">
        <f>U2334*AA2334/1000</f>
        <v>2.092757226321905</v>
      </c>
      <c r="BB2334" s="4">
        <f>(AY2334-BA2334)</f>
        <v>0.7743677678149288</v>
      </c>
      <c r="BC2334" s="4">
        <f>1/(1.6/F2334+1.37/N2334)</f>
        <v>0.2891465885306067</v>
      </c>
      <c r="BD2334" s="4">
        <f>G2334*AA2334*0.001</f>
        <v>98.96253608443428</v>
      </c>
      <c r="BE2334" s="4">
        <f>G2334/S2334</f>
        <v>0.8545294260452393</v>
      </c>
      <c r="BF2334" s="4">
        <f>(1-AP2334*AA2334/AU2334/F2334)*100</f>
        <v>70.96807083566979</v>
      </c>
      <c r="BG2334" s="4">
        <f>(S2334-E2334/(N2334/1.35))</f>
        <v>1120.620171779864</v>
      </c>
      <c r="BH2334" s="4">
        <f>E2334*BF2334/100/BG2334</f>
        <v>0.02714440900277025</v>
      </c>
    </row>
    <row r="2335" ht="16" customHeight="1">
      <c r="A2335" s="4">
        <v>2195</v>
      </c>
      <c r="B2335" t="s" s="2">
        <v>2396</v>
      </c>
      <c r="C2335" s="4">
        <v>12763.500030945987</v>
      </c>
      <c r="D2335" s="4">
        <v>0</v>
      </c>
      <c r="E2335" s="4">
        <f>(R2335-S2335*(1000-T2335)/(1000-U2335))*AO2335</f>
        <v>-84.64060125536645</v>
      </c>
      <c r="F2335" s="4">
        <f>IF(AZ2335&lt;&gt;0,1/(1/AZ2335-1/N2335),0)</f>
        <v>0.5426392746515665</v>
      </c>
      <c r="G2335" s="4">
        <f>((BC2335-AP2335/2)*S2335-E2335)/(BC2335+AP2335/2)</f>
        <v>1371.534490488405</v>
      </c>
      <c r="H2335" s="4">
        <f>AP2335*1000</f>
        <v>4.851748046614006</v>
      </c>
      <c r="I2335" s="4">
        <f>(AU2335-BA2335)</f>
        <v>1.052998947764604</v>
      </c>
      <c r="J2335" s="4">
        <f>(P2335+AT2335*D2335)</f>
        <v>24.82144546508789</v>
      </c>
      <c r="K2335" s="4">
        <v>6</v>
      </c>
      <c r="L2335" s="4">
        <f>(K2335*AI2335+AJ2335)</f>
        <v>1.420000016689301</v>
      </c>
      <c r="M2335" s="4">
        <v>1</v>
      </c>
      <c r="N2335" s="4">
        <f>L2335*(M2335+1)*(M2335+1)/(M2335*M2335+1)</f>
        <v>2.840000033378601</v>
      </c>
      <c r="O2335" s="4">
        <v>21.63910484313965</v>
      </c>
      <c r="P2335" s="4">
        <v>24.82144546508789</v>
      </c>
      <c r="Q2335" s="4">
        <v>20.39755058288574</v>
      </c>
      <c r="R2335" s="4">
        <v>1006.470336914062</v>
      </c>
      <c r="S2335" s="4">
        <v>1101.722167968750</v>
      </c>
      <c r="T2335" s="4">
        <v>14.91301345825195</v>
      </c>
      <c r="U2335" s="4">
        <v>20.62089347839355</v>
      </c>
      <c r="V2335" s="4">
        <v>58.27810668945312</v>
      </c>
      <c r="W2335" s="4">
        <v>80.58219909667969</v>
      </c>
      <c r="X2335" s="4">
        <v>499.4884948730469</v>
      </c>
      <c r="Y2335" s="4">
        <v>2000.508056640625</v>
      </c>
      <c r="Z2335" s="4">
        <v>318.4923095703125</v>
      </c>
      <c r="AA2335" s="4">
        <v>101.4983749389648</v>
      </c>
      <c r="AB2335" s="4">
        <v>13.74918556213379</v>
      </c>
      <c r="AC2335" s="4">
        <v>0.4528156220912933</v>
      </c>
      <c r="AD2335" s="4">
        <v>0.321806013584137</v>
      </c>
      <c r="AE2335" s="4">
        <v>0.001632886123843491</v>
      </c>
      <c r="AF2335" s="4">
        <v>0.3893192410469055</v>
      </c>
      <c r="AG2335" s="4">
        <v>0.004241948947310448</v>
      </c>
      <c r="AH2335" s="4">
        <v>0.6666666865348816</v>
      </c>
      <c r="AI2335" s="4">
        <v>-0.2195652425289154</v>
      </c>
      <c r="AJ2335" s="4">
        <v>2.737391471862793</v>
      </c>
      <c r="AK2335" s="4">
        <v>1</v>
      </c>
      <c r="AL2335" s="4">
        <v>0</v>
      </c>
      <c r="AM2335" s="4">
        <v>0.1599999964237213</v>
      </c>
      <c r="AN2335" s="4">
        <v>111105</v>
      </c>
      <c r="AO2335" s="4">
        <f>X2335*0.000001/(K2335*0.0001)</f>
        <v>0.8324808247884112</v>
      </c>
      <c r="AP2335" s="4">
        <f>(U2335-T2335)/(1000-U2335)*AO2335</f>
        <v>0.004851748046614006</v>
      </c>
      <c r="AQ2335" s="4">
        <f>(P2335+273.15)</f>
        <v>297.9714454650879</v>
      </c>
      <c r="AR2335" s="4">
        <f>(O2335+273.15)</f>
        <v>294.7891048431396</v>
      </c>
      <c r="AS2335" s="4">
        <f>(Y2335*AK2335+Z2335*AL2335)*AM2335</f>
        <v>320.0812819081257</v>
      </c>
      <c r="AT2335" s="4">
        <f>((AS2335+0.00000010773*(AR2335^4-AQ2335^4))-AP2335*44100)/(L2335*0.92*2*29.3+0.00000043092*AQ2335^3)</f>
        <v>0.8005901961188644</v>
      </c>
      <c r="AU2335" s="4">
        <f>0.61365*EXP(17.502*J2335/(240.97+J2335))</f>
        <v>3.145986125611048</v>
      </c>
      <c r="AV2335" s="4">
        <f>AU2335*1000/AA2335</f>
        <v>30.99543344908585</v>
      </c>
      <c r="AW2335" s="4">
        <f>(AV2335-U2335)</f>
        <v>10.3745399706923</v>
      </c>
      <c r="AX2335" s="4">
        <f>IF(D2335,P2335,(O2335+P2335)/2)</f>
        <v>23.23027515411377</v>
      </c>
      <c r="AY2335" s="4">
        <f>0.61365*EXP(17.502*AX2335/(240.97+AX2335))</f>
        <v>2.859262349339529</v>
      </c>
      <c r="AZ2335" s="4">
        <f>IF(AW2335&lt;&gt;0,(1000-(AV2335+U2335)/2)/AW2335*AP2335,0)</f>
        <v>0.4555896794744055</v>
      </c>
      <c r="BA2335" s="4">
        <f>U2335*AA2335/1000</f>
        <v>2.092987177846444</v>
      </c>
      <c r="BB2335" s="4">
        <f>(AY2335-BA2335)</f>
        <v>0.7662751714930849</v>
      </c>
      <c r="BC2335" s="4">
        <f>1/(1.6/F2335+1.37/N2335)</f>
        <v>0.2914647909341335</v>
      </c>
      <c r="BD2335" s="4">
        <f>G2335*AA2335*0.001</f>
        <v>139.2085219573142</v>
      </c>
      <c r="BE2335" s="4">
        <f>G2335/S2335</f>
        <v>1.244900511548305</v>
      </c>
      <c r="BF2335" s="4">
        <f>(1-AP2335*AA2335/AU2335/F2335)*100</f>
        <v>71.15375404844062</v>
      </c>
      <c r="BG2335" s="4">
        <f>(S2335-E2335/(N2335/1.35))</f>
        <v>1141.956256120788</v>
      </c>
      <c r="BH2335" s="4">
        <f>E2335*BF2335/100/BG2335</f>
        <v>-0.05273841700990221</v>
      </c>
    </row>
    <row r="2336" ht="29" customHeight="1">
      <c r="A2336" t="s" s="2">
        <v>9</v>
      </c>
      <c r="B2336" t="s" s="5">
        <v>2397</v>
      </c>
      <c r="C2336" s="3"/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3"/>
      <c r="AJ2336" s="3"/>
      <c r="AK2336" s="3"/>
      <c r="AL2336" s="3"/>
      <c r="AM2336" s="3"/>
      <c r="AN2336" s="3"/>
      <c r="AO2336" s="3"/>
      <c r="AP2336" s="3"/>
      <c r="AQ2336" s="3"/>
      <c r="AR2336" s="3"/>
      <c r="AS2336" s="3"/>
      <c r="AT2336" s="3"/>
      <c r="AU2336" s="3"/>
      <c r="AV2336" s="3"/>
      <c r="AW2336" s="3"/>
      <c r="AX2336" s="3"/>
      <c r="AY2336" s="3"/>
      <c r="AZ2336" s="3"/>
      <c r="BA2336" s="3"/>
      <c r="BB2336" s="3"/>
      <c r="BC2336" s="3"/>
      <c r="BD2336" s="3"/>
      <c r="BE2336" s="3"/>
      <c r="BF2336" s="3"/>
      <c r="BG2336" s="3"/>
      <c r="BH2336" s="3"/>
    </row>
    <row r="2337" ht="29" customHeight="1">
      <c r="A2337" t="s" s="2">
        <v>9</v>
      </c>
      <c r="B2337" t="s" s="5">
        <v>2398</v>
      </c>
      <c r="C2337" s="3"/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3"/>
      <c r="AJ2337" s="3"/>
      <c r="AK2337" s="3"/>
      <c r="AL2337" s="3"/>
      <c r="AM2337" s="3"/>
      <c r="AN2337" s="3"/>
      <c r="AO2337" s="3"/>
      <c r="AP2337" s="3"/>
      <c r="AQ2337" s="3"/>
      <c r="AR2337" s="3"/>
      <c r="AS2337" s="3"/>
      <c r="AT2337" s="3"/>
      <c r="AU2337" s="3"/>
      <c r="AV2337" s="3"/>
      <c r="AW2337" s="3"/>
      <c r="AX2337" s="3"/>
      <c r="AY2337" s="3"/>
      <c r="AZ2337" s="3"/>
      <c r="BA2337" s="3"/>
      <c r="BB2337" s="3"/>
      <c r="BC2337" s="3"/>
      <c r="BD2337" s="3"/>
      <c r="BE2337" s="3"/>
      <c r="BF2337" s="3"/>
      <c r="BG2337" s="3"/>
      <c r="BH2337" s="3"/>
    </row>
    <row r="2338" ht="16" customHeight="1">
      <c r="A2338" s="4">
        <v>2196</v>
      </c>
      <c r="B2338" t="s" s="2">
        <v>2399</v>
      </c>
      <c r="C2338" s="4">
        <v>12768.500030834228</v>
      </c>
      <c r="D2338" s="4">
        <v>0</v>
      </c>
      <c r="E2338" s="4">
        <f>(R2338-S2338*(1000-T2338)/(1000-U2338))*AO2338</f>
        <v>-242.0499889937633</v>
      </c>
      <c r="F2338" s="4">
        <f>IF(AZ2338&lt;&gt;0,1/(1/AZ2338-1/N2338),0)</f>
        <v>0.5480834202082695</v>
      </c>
      <c r="G2338" s="4">
        <f>((BC2338-AP2338/2)*S2338-E2338)/(BC2338+AP2338/2)</f>
        <v>1709.220242689948</v>
      </c>
      <c r="H2338" s="4">
        <f>AP2338*1000</f>
        <v>4.843739487989255</v>
      </c>
      <c r="I2338" s="4">
        <f>(AU2338-BA2338)</f>
        <v>1.042552723268257</v>
      </c>
      <c r="J2338" s="4">
        <f>(P2338+AT2338*D2338)</f>
        <v>24.76142120361328</v>
      </c>
      <c r="K2338" s="4">
        <v>6</v>
      </c>
      <c r="L2338" s="4">
        <f>(K2338*AI2338+AJ2338)</f>
        <v>1.420000016689301</v>
      </c>
      <c r="M2338" s="4">
        <v>1</v>
      </c>
      <c r="N2338" s="4">
        <f>L2338*(M2338+1)*(M2338+1)/(M2338*M2338+1)</f>
        <v>2.840000033378601</v>
      </c>
      <c r="O2338" s="4">
        <v>21.62383270263672</v>
      </c>
      <c r="P2338" s="4">
        <v>24.76142120361328</v>
      </c>
      <c r="Q2338" s="4">
        <v>20.44455528259277</v>
      </c>
      <c r="R2338" s="4">
        <v>621.9332885742188</v>
      </c>
      <c r="S2338" s="4">
        <v>907.4057006835938</v>
      </c>
      <c r="T2338" s="4">
        <v>14.9146089553833</v>
      </c>
      <c r="U2338" s="4">
        <v>20.61300659179688</v>
      </c>
      <c r="V2338" s="4">
        <v>58.35822296142578</v>
      </c>
      <c r="W2338" s="4">
        <v>80.66645812988281</v>
      </c>
      <c r="X2338" s="4">
        <v>499.4978332519531</v>
      </c>
      <c r="Y2338" s="4">
        <v>1641.104003906250</v>
      </c>
      <c r="Z2338" s="4">
        <v>315.2301025390625</v>
      </c>
      <c r="AA2338" s="4">
        <v>101.4979400634766</v>
      </c>
      <c r="AB2338" s="4">
        <v>13.74918556213379</v>
      </c>
      <c r="AC2338" s="4">
        <v>0.4528156220912933</v>
      </c>
      <c r="AD2338" s="4">
        <v>0.321806013584137</v>
      </c>
      <c r="AE2338" s="4">
        <v>0.001632886123843491</v>
      </c>
      <c r="AF2338" s="4">
        <v>0.3893192410469055</v>
      </c>
      <c r="AG2338" s="4">
        <v>0.004241948947310448</v>
      </c>
      <c r="AH2338" s="4">
        <v>0.6666666865348816</v>
      </c>
      <c r="AI2338" s="4">
        <v>-0.2195652425289154</v>
      </c>
      <c r="AJ2338" s="4">
        <v>2.737391471862793</v>
      </c>
      <c r="AK2338" s="4">
        <v>1</v>
      </c>
      <c r="AL2338" s="4">
        <v>0</v>
      </c>
      <c r="AM2338" s="4">
        <v>0.1599999964237213</v>
      </c>
      <c r="AN2338" s="4">
        <v>111105</v>
      </c>
      <c r="AO2338" s="4">
        <f>X2338*0.000001/(K2338*0.0001)</f>
        <v>0.8324963887532552</v>
      </c>
      <c r="AP2338" s="4">
        <f>(U2338-T2338)/(1000-U2338)*AO2338</f>
        <v>0.004843739487989255</v>
      </c>
      <c r="AQ2338" s="4">
        <f>(P2338+273.15)</f>
        <v>297.9114212036133</v>
      </c>
      <c r="AR2338" s="4">
        <f>(O2338+273.15)</f>
        <v>294.7738327026367</v>
      </c>
      <c r="AS2338" s="4">
        <f>(Y2338*AK2338+Z2338*AL2338)*AM2338</f>
        <v>262.5766347559547</v>
      </c>
      <c r="AT2338" s="4">
        <f>((AS2338+0.00000010773*(AR2338^4-AQ2338^4))-AP2338*44100)/(L2338*0.92*2*29.3+0.00000043092*AQ2338^3)</f>
        <v>0.1566861556317517</v>
      </c>
      <c r="AU2338" s="4">
        <f>0.61365*EXP(17.502*J2338/(240.97+J2338))</f>
        <v>3.134730430850503</v>
      </c>
      <c r="AV2338" s="4">
        <f>AU2338*1000/AA2338</f>
        <v>30.88467045626788</v>
      </c>
      <c r="AW2338" s="4">
        <f>(AV2338-U2338)</f>
        <v>10.27166386447101</v>
      </c>
      <c r="AX2338" s="4">
        <f>IF(D2338,P2338,(O2338+P2338)/2)</f>
        <v>23.192626953125</v>
      </c>
      <c r="AY2338" s="4">
        <f>0.61365*EXP(17.502*AX2338/(240.97+AX2338))</f>
        <v>2.852764788953954</v>
      </c>
      <c r="AZ2338" s="4">
        <f>IF(AW2338&lt;&gt;0,(1000-(AV2338+U2338)/2)/AW2338*AP2338,0)</f>
        <v>0.4594210718268641</v>
      </c>
      <c r="BA2338" s="4">
        <f>U2338*AA2338/1000</f>
        <v>2.092177707582247</v>
      </c>
      <c r="BB2338" s="4">
        <f>(AY2338-BA2338)</f>
        <v>0.7605870813717073</v>
      </c>
      <c r="BC2338" s="4">
        <f>1/(1.6/F2338+1.37/N2338)</f>
        <v>0.2939742913621136</v>
      </c>
      <c r="BD2338" s="4">
        <f>G2338*AA2338*0.001</f>
        <v>173.4823337478252</v>
      </c>
      <c r="BE2338" s="4">
        <f>G2338/S2338</f>
        <v>1.883634014424096</v>
      </c>
      <c r="BF2338" s="4">
        <f>(1-AP2338*AA2338/AU2338/F2338)*100</f>
        <v>71.38517192072133</v>
      </c>
      <c r="BG2338" s="4">
        <f>(S2338-E2338/(N2338/1.35))</f>
        <v>1022.464672972704</v>
      </c>
      <c r="BH2338" s="4">
        <f>E2338*BF2338/100/BG2338</f>
        <v>-0.1689914628296383</v>
      </c>
    </row>
    <row r="2339" ht="16" customHeight="1">
      <c r="A2339" s="4">
        <v>2197</v>
      </c>
      <c r="B2339" t="s" s="2">
        <v>2400</v>
      </c>
      <c r="C2339" s="4">
        <v>12773.500030722469</v>
      </c>
      <c r="D2339" s="4">
        <v>0</v>
      </c>
      <c r="E2339" s="4">
        <f>(R2339-S2339*(1000-T2339)/(1000-U2339))*AO2339</f>
        <v>-322.5575688249629</v>
      </c>
      <c r="F2339" s="4">
        <f>IF(AZ2339&lt;&gt;0,1/(1/AZ2339-1/N2339),0)</f>
        <v>0.5611998391744353</v>
      </c>
      <c r="G2339" s="4">
        <f>((BC2339-AP2339/2)*S2339-E2339)/(BC2339+AP2339/2)</f>
        <v>1666.294922369040</v>
      </c>
      <c r="H2339" s="4">
        <f>AP2339*1000</f>
        <v>4.780228750499186</v>
      </c>
      <c r="I2339" s="4">
        <f>(AU2339-BA2339)</f>
        <v>1.008962391919471</v>
      </c>
      <c r="J2339" s="4">
        <f>(P2339+AT2339*D2339)</f>
        <v>24.54162979125977</v>
      </c>
      <c r="K2339" s="4">
        <v>6</v>
      </c>
      <c r="L2339" s="4">
        <f>(K2339*AI2339+AJ2339)</f>
        <v>1.420000016689301</v>
      </c>
      <c r="M2339" s="4">
        <v>1</v>
      </c>
      <c r="N2339" s="4">
        <f>L2339*(M2339+1)*(M2339+1)/(M2339*M2339+1)</f>
        <v>2.840000033378601</v>
      </c>
      <c r="O2339" s="4">
        <v>21.62240982055664</v>
      </c>
      <c r="P2339" s="4">
        <v>24.54162979125977</v>
      </c>
      <c r="Q2339" s="4">
        <v>20.49005508422852</v>
      </c>
      <c r="R2339" s="4">
        <v>225.2384338378906</v>
      </c>
      <c r="S2339" s="4">
        <v>609.2017822265625</v>
      </c>
      <c r="T2339" s="4">
        <v>14.91688442230225</v>
      </c>
      <c r="U2339" s="4">
        <v>20.54102516174316</v>
      </c>
      <c r="V2339" s="4">
        <v>58.38394165039062</v>
      </c>
      <c r="W2339" s="4">
        <v>80.45245361328125</v>
      </c>
      <c r="X2339" s="4">
        <v>499.4936828613281</v>
      </c>
      <c r="Y2339" s="4">
        <v>974.0703125</v>
      </c>
      <c r="Z2339" s="4">
        <v>312.7525634765625</v>
      </c>
      <c r="AA2339" s="4">
        <v>101.4970169067383</v>
      </c>
      <c r="AB2339" s="4">
        <v>13.74918556213379</v>
      </c>
      <c r="AC2339" s="4">
        <v>0.4528156220912933</v>
      </c>
      <c r="AD2339" s="4">
        <v>0.321806013584137</v>
      </c>
      <c r="AE2339" s="4">
        <v>0.001632886123843491</v>
      </c>
      <c r="AF2339" s="4">
        <v>0.3893192410469055</v>
      </c>
      <c r="AG2339" s="4">
        <v>0.004241948947310448</v>
      </c>
      <c r="AH2339" s="4">
        <v>0.3333333432674408</v>
      </c>
      <c r="AI2339" s="4">
        <v>-0.2195652425289154</v>
      </c>
      <c r="AJ2339" s="4">
        <v>2.737391471862793</v>
      </c>
      <c r="AK2339" s="4">
        <v>1</v>
      </c>
      <c r="AL2339" s="4">
        <v>0</v>
      </c>
      <c r="AM2339" s="4">
        <v>0.1599999964237213</v>
      </c>
      <c r="AN2339" s="4">
        <v>111105</v>
      </c>
      <c r="AO2339" s="4">
        <f>X2339*0.000001/(K2339*0.0001)</f>
        <v>0.8324894714355467</v>
      </c>
      <c r="AP2339" s="4">
        <f>(U2339-T2339)/(1000-U2339)*AO2339</f>
        <v>0.004780228750499186</v>
      </c>
      <c r="AQ2339" s="4">
        <f>(P2339+273.15)</f>
        <v>297.6916297912597</v>
      </c>
      <c r="AR2339" s="4">
        <f>(O2339+273.15)</f>
        <v>294.7724098205566</v>
      </c>
      <c r="AS2339" s="4">
        <f>(Y2339*AK2339+Z2339*AL2339)*AM2339</f>
        <v>155.8512465164531</v>
      </c>
      <c r="AT2339" s="4">
        <f>((AS2339+0.00000010773*(AR2339^4-AQ2339^4))-AP2339*44100)/(L2339*0.92*2*29.3+0.00000043092*AQ2339^3)</f>
        <v>-0.9969877256662572</v>
      </c>
      <c r="AU2339" s="4">
        <f>0.61365*EXP(17.502*J2339/(240.97+J2339))</f>
        <v>3.093815170042653</v>
      </c>
      <c r="AV2339" s="4">
        <f>AU2339*1000/AA2339</f>
        <v>30.48183349945586</v>
      </c>
      <c r="AW2339" s="4">
        <f>(AV2339-U2339)</f>
        <v>9.940808337712696</v>
      </c>
      <c r="AX2339" s="4">
        <f>IF(D2339,P2339,(O2339+P2339)/2)</f>
        <v>23.0820198059082</v>
      </c>
      <c r="AY2339" s="4">
        <f>0.61365*EXP(17.502*AX2339/(240.97+AX2339))</f>
        <v>2.833750173291492</v>
      </c>
      <c r="AZ2339" s="4">
        <f>IF(AW2339&lt;&gt;0,(1000-(AV2339+U2339)/2)/AW2339*AP2339,0)</f>
        <v>0.4686015587761106</v>
      </c>
      <c r="BA2339" s="4">
        <f>U2339*AA2339/1000</f>
        <v>2.084852778123182</v>
      </c>
      <c r="BB2339" s="4">
        <f>(AY2339-BA2339)</f>
        <v>0.74889739516831</v>
      </c>
      <c r="BC2339" s="4">
        <f>1/(1.6/F2339+1.37/N2339)</f>
        <v>0.2999914192970108</v>
      </c>
      <c r="BD2339" s="4">
        <f>G2339*AA2339*0.001</f>
        <v>169.1239639073026</v>
      </c>
      <c r="BE2339" s="4">
        <f>G2339/S2339</f>
        <v>2.735210189764914</v>
      </c>
      <c r="BF2339" s="4">
        <f>(1-AP2339*AA2339/AU2339/F2339)*100</f>
        <v>72.05590460650298</v>
      </c>
      <c r="BG2339" s="4">
        <f>(S2339-E2339/(N2339/1.35))</f>
        <v>762.5302022250878</v>
      </c>
      <c r="BH2339" s="4">
        <f>E2339*BF2339/100/BG2339</f>
        <v>-0.3048033683326328</v>
      </c>
    </row>
    <row r="2340" ht="16" customHeight="1">
      <c r="A2340" s="4">
        <v>2198</v>
      </c>
      <c r="B2340" t="s" s="2">
        <v>2401</v>
      </c>
      <c r="C2340" s="4">
        <v>12779.000030599535</v>
      </c>
      <c r="D2340" s="4">
        <v>0</v>
      </c>
      <c r="E2340" s="4">
        <f>(R2340-S2340*(1000-T2340)/(1000-U2340))*AO2340</f>
        <v>-226.3312843573581</v>
      </c>
      <c r="F2340" s="4">
        <f>IF(AZ2340&lt;&gt;0,1/(1/AZ2340-1/N2340),0)</f>
        <v>0.5784142275273821</v>
      </c>
      <c r="G2340" s="4">
        <f>((BC2340-AP2340/2)*S2340-E2340)/(BC2340+AP2340/2)</f>
        <v>1009.032927005028</v>
      </c>
      <c r="H2340" s="4">
        <f>AP2340*1000</f>
        <v>4.631250685846324</v>
      </c>
      <c r="I2340" s="4">
        <f>(AU2340-BA2340)</f>
        <v>0.9536559250454943</v>
      </c>
      <c r="J2340" s="4">
        <f>(P2340+AT2340*D2340)</f>
        <v>24.14457511901855</v>
      </c>
      <c r="K2340" s="4">
        <v>6</v>
      </c>
      <c r="L2340" s="4">
        <f>(K2340*AI2340+AJ2340)</f>
        <v>1.420000016689301</v>
      </c>
      <c r="M2340" s="4">
        <v>1</v>
      </c>
      <c r="N2340" s="4">
        <f>L2340*(M2340+1)*(M2340+1)/(M2340*M2340+1)</f>
        <v>2.840000033378601</v>
      </c>
      <c r="O2340" s="4">
        <v>21.64632987976074</v>
      </c>
      <c r="P2340" s="4">
        <v>24.14457511901855</v>
      </c>
      <c r="Q2340" s="4">
        <v>20.69479370117188</v>
      </c>
      <c r="R2340" s="4">
        <v>13.20648956298828</v>
      </c>
      <c r="S2340" s="4">
        <v>283.5011596679688</v>
      </c>
      <c r="T2340" s="4">
        <v>14.91963481903076</v>
      </c>
      <c r="U2340" s="4">
        <v>20.36943054199219</v>
      </c>
      <c r="V2340" s="4">
        <v>58.32741928100586</v>
      </c>
      <c r="W2340" s="4">
        <v>79.756103515625</v>
      </c>
      <c r="X2340" s="4">
        <v>499.4955749511719</v>
      </c>
      <c r="Y2340" s="4">
        <v>240.5237426757812</v>
      </c>
      <c r="Z2340" s="4">
        <v>309.1279907226562</v>
      </c>
      <c r="AA2340" s="4">
        <v>101.4965896606445</v>
      </c>
      <c r="AB2340" s="4">
        <v>13.74918556213379</v>
      </c>
      <c r="AC2340" s="4">
        <v>0.4528156220912933</v>
      </c>
      <c r="AD2340" s="4">
        <v>0.321806013584137</v>
      </c>
      <c r="AE2340" s="4">
        <v>0.001632886123843491</v>
      </c>
      <c r="AF2340" s="4">
        <v>0.3893192410469055</v>
      </c>
      <c r="AG2340" s="4">
        <v>0.004241948947310448</v>
      </c>
      <c r="AH2340" s="4">
        <v>0.3333333432674408</v>
      </c>
      <c r="AI2340" s="4">
        <v>-0.2195652425289154</v>
      </c>
      <c r="AJ2340" s="4">
        <v>2.737391471862793</v>
      </c>
      <c r="AK2340" s="4">
        <v>1</v>
      </c>
      <c r="AL2340" s="4">
        <v>0</v>
      </c>
      <c r="AM2340" s="4">
        <v>0.1599999964237213</v>
      </c>
      <c r="AN2340" s="4">
        <v>111105</v>
      </c>
      <c r="AO2340" s="4">
        <f>X2340*0.000001/(K2340*0.0001)</f>
        <v>0.8324926249186196</v>
      </c>
      <c r="AP2340" s="4">
        <f>(U2340-T2340)/(1000-U2340)*AO2340</f>
        <v>0.004631250685846324</v>
      </c>
      <c r="AQ2340" s="4">
        <f>(P2340+273.15)</f>
        <v>297.2945751190185</v>
      </c>
      <c r="AR2340" s="4">
        <f>(O2340+273.15)</f>
        <v>294.7963298797607</v>
      </c>
      <c r="AS2340" s="4">
        <f>(Y2340*AK2340+Z2340*AL2340)*AM2340</f>
        <v>38.48379796794507</v>
      </c>
      <c r="AT2340" s="4">
        <f>((AS2340+0.00000010773*(AR2340^4-AQ2340^4))-AP2340*44100)/(L2340*0.92*2*29.3+0.00000043092*AQ2340^3)</f>
        <v>-2.204047678052599</v>
      </c>
      <c r="AU2340" s="4">
        <f>0.61365*EXP(17.502*J2340/(240.97+J2340))</f>
        <v>3.021083658387075</v>
      </c>
      <c r="AV2340" s="4">
        <f>AU2340*1000/AA2340</f>
        <v>29.76537111727711</v>
      </c>
      <c r="AW2340" s="4">
        <f>(AV2340-U2340)</f>
        <v>9.395940575284925</v>
      </c>
      <c r="AX2340" s="4">
        <f>IF(D2340,P2340,(O2340+P2340)/2)</f>
        <v>22.89545249938965</v>
      </c>
      <c r="AY2340" s="4">
        <f>0.61365*EXP(17.502*AX2340/(240.97+AX2340))</f>
        <v>2.801928298040919</v>
      </c>
      <c r="AZ2340" s="4">
        <f>IF(AW2340&lt;&gt;0,(1000-(AV2340+U2340)/2)/AW2340*AP2340,0)</f>
        <v>0.4805434040779654</v>
      </c>
      <c r="BA2340" s="4">
        <f>U2340*AA2340/1000</f>
        <v>2.067427733341581</v>
      </c>
      <c r="BB2340" s="4">
        <f>(AY2340-BA2340)</f>
        <v>0.7345005646993381</v>
      </c>
      <c r="BC2340" s="4">
        <f>1/(1.6/F2340+1.37/N2340)</f>
        <v>0.3078269894223804</v>
      </c>
      <c r="BD2340" s="4">
        <f>G2340*AA2340*0.001</f>
        <v>102.4134009463085</v>
      </c>
      <c r="BE2340" s="4">
        <f>G2340/S2340</f>
        <v>3.559184478069821</v>
      </c>
      <c r="BF2340" s="4">
        <f>(1-AP2340*AA2340/AU2340/F2340)*100</f>
        <v>73.1002638036223</v>
      </c>
      <c r="BG2340" s="4">
        <f>(S2340-E2340/(N2340/1.35))</f>
        <v>391.0882125874505</v>
      </c>
      <c r="BH2340" s="4">
        <f>E2340*BF2340/100/BG2340</f>
        <v>-0.4230471811992023</v>
      </c>
    </row>
    <row r="2341" ht="16" customHeight="1">
      <c r="A2341" s="4">
        <v>2199</v>
      </c>
      <c r="B2341" t="s" s="2">
        <v>2402</v>
      </c>
      <c r="C2341" s="4">
        <v>12784.000030487776</v>
      </c>
      <c r="D2341" s="4">
        <v>0</v>
      </c>
      <c r="E2341" s="4">
        <f>(R2341-S2341*(1000-T2341)/(1000-U2341))*AO2341</f>
        <v>-138.670932373571</v>
      </c>
      <c r="F2341" s="4">
        <f>IF(AZ2341&lt;&gt;0,1/(1/AZ2341-1/N2341),0)</f>
        <v>0.5963872309363708</v>
      </c>
      <c r="G2341" s="4">
        <f>((BC2341-AP2341/2)*S2341-E2341)/(BC2341+AP2341/2)</f>
        <v>602.1188547966758</v>
      </c>
      <c r="H2341" s="4">
        <f>AP2341*1000</f>
        <v>4.507032989276714</v>
      </c>
      <c r="I2341" s="4">
        <f>(AU2341-BA2341)</f>
        <v>0.9051924967849994</v>
      </c>
      <c r="J2341" s="4">
        <f>(P2341+AT2341*D2341)</f>
        <v>23.79353141784668</v>
      </c>
      <c r="K2341" s="4">
        <v>6</v>
      </c>
      <c r="L2341" s="4">
        <f>(K2341*AI2341+AJ2341)</f>
        <v>1.420000016689301</v>
      </c>
      <c r="M2341" s="4">
        <v>1</v>
      </c>
      <c r="N2341" s="4">
        <f>L2341*(M2341+1)*(M2341+1)/(M2341*M2341+1)</f>
        <v>2.840000033378601</v>
      </c>
      <c r="O2341" s="4">
        <v>21.71628379821777</v>
      </c>
      <c r="P2341" s="4">
        <v>23.79353141784668</v>
      </c>
      <c r="Q2341" s="4">
        <v>21.03332138061523</v>
      </c>
      <c r="R2341" s="4">
        <v>3.042776107788086</v>
      </c>
      <c r="S2341" s="4">
        <v>168.6936340332031</v>
      </c>
      <c r="T2341" s="4">
        <v>14.92163944244385</v>
      </c>
      <c r="U2341" s="4">
        <v>20.22575187683105</v>
      </c>
      <c r="V2341" s="4">
        <v>58.11874008178711</v>
      </c>
      <c r="W2341" s="4">
        <v>78.87602233886719</v>
      </c>
      <c r="X2341" s="4">
        <v>499.5227661132812</v>
      </c>
      <c r="Y2341" s="4">
        <v>1.924019813537598</v>
      </c>
      <c r="Z2341" s="4">
        <v>300.9093627929688</v>
      </c>
      <c r="AA2341" s="4">
        <v>101.496223449707</v>
      </c>
      <c r="AB2341" s="4">
        <v>13.74918556213379</v>
      </c>
      <c r="AC2341" s="4">
        <v>0.4528156220912933</v>
      </c>
      <c r="AD2341" s="4">
        <v>0.321806013584137</v>
      </c>
      <c r="AE2341" s="4">
        <v>0.001632886123843491</v>
      </c>
      <c r="AF2341" s="4">
        <v>0.3893192410469055</v>
      </c>
      <c r="AG2341" s="4">
        <v>0.004241948947310448</v>
      </c>
      <c r="AH2341" s="4">
        <v>0.3333333432674408</v>
      </c>
      <c r="AI2341" s="4">
        <v>-0.2195652425289154</v>
      </c>
      <c r="AJ2341" s="4">
        <v>2.737391471862793</v>
      </c>
      <c r="AK2341" s="4">
        <v>1</v>
      </c>
      <c r="AL2341" s="4">
        <v>0</v>
      </c>
      <c r="AM2341" s="4">
        <v>0.1599999964237213</v>
      </c>
      <c r="AN2341" s="4">
        <v>111105</v>
      </c>
      <c r="AO2341" s="4">
        <f>X2341*0.000001/(K2341*0.0001)</f>
        <v>0.8325379435221352</v>
      </c>
      <c r="AP2341" s="4">
        <f>(U2341-T2341)/(1000-U2341)*AO2341</f>
        <v>0.004507032989276715</v>
      </c>
      <c r="AQ2341" s="4">
        <f>(P2341+273.15)</f>
        <v>296.9435314178467</v>
      </c>
      <c r="AR2341" s="4">
        <f>(O2341+273.15)</f>
        <v>294.8662837982178</v>
      </c>
      <c r="AS2341" s="4">
        <f>(Y2341*AK2341+Z2341*AL2341)*AM2341</f>
        <v>0.3078431632851846</v>
      </c>
      <c r="AT2341" s="4">
        <f>((AS2341+0.00000010773*(AR2341^4-AQ2341^4))-AP2341*44100)/(L2341*0.92*2*29.3+0.00000043092*AQ2341^3)</f>
        <v>-2.523339343394505</v>
      </c>
      <c r="AU2341" s="4">
        <f>0.61365*EXP(17.502*J2341/(240.97+J2341))</f>
        <v>2.958029928714176</v>
      </c>
      <c r="AV2341" s="4">
        <f>AU2341*1000/AA2341</f>
        <v>29.14423638806547</v>
      </c>
      <c r="AW2341" s="4">
        <f>(AV2341-U2341)</f>
        <v>8.918484511234418</v>
      </c>
      <c r="AX2341" s="4">
        <f>IF(D2341,P2341,(O2341+P2341)/2)</f>
        <v>22.75490760803223</v>
      </c>
      <c r="AY2341" s="4">
        <f>0.61365*EXP(17.502*AX2341/(240.97+AX2341))</f>
        <v>2.778163138510646</v>
      </c>
      <c r="AZ2341" s="4">
        <f>IF(AW2341&lt;&gt;0,(1000-(AV2341+U2341)/2)/AW2341*AP2341,0)</f>
        <v>0.4928838415141502</v>
      </c>
      <c r="BA2341" s="4">
        <f>U2341*AA2341/1000</f>
        <v>2.052837431929176</v>
      </c>
      <c r="BB2341" s="4">
        <f>(AY2341-BA2341)</f>
        <v>0.72532570658147</v>
      </c>
      <c r="BC2341" s="4">
        <f>1/(1.6/F2341+1.37/N2341)</f>
        <v>0.3159342999803114</v>
      </c>
      <c r="BD2341" s="4">
        <f>G2341*AA2341*0.001</f>
        <v>61.11278982972511</v>
      </c>
      <c r="BE2341" s="4">
        <f>G2341/S2341</f>
        <v>3.569303952976458</v>
      </c>
      <c r="BF2341" s="4">
        <f>(1-AP2341*AA2341/AU2341/F2341)*100</f>
        <v>74.06956993369167</v>
      </c>
      <c r="BG2341" s="4">
        <f>(S2341-E2341/(N2341/1.35))</f>
        <v>234.6111539290081</v>
      </c>
      <c r="BH2341" s="4">
        <f>E2341*BF2341/100/BG2341</f>
        <v>-0.4378008526535135</v>
      </c>
    </row>
    <row r="2342" ht="16" customHeight="1">
      <c r="A2342" s="4">
        <v>2200</v>
      </c>
      <c r="B2342" t="s" s="2">
        <v>2403</v>
      </c>
      <c r="C2342" s="4">
        <v>12789.000030376017</v>
      </c>
      <c r="D2342" s="4">
        <v>0</v>
      </c>
      <c r="E2342" s="4">
        <f>(R2342-S2342*(1000-T2342)/(1000-U2342))*AO2342</f>
        <v>-188.7232468292601</v>
      </c>
      <c r="F2342" s="4">
        <f>IF(AZ2342&lt;&gt;0,1/(1/AZ2342-1/N2342),0)</f>
        <v>0.5430955690688477</v>
      </c>
      <c r="G2342" s="4">
        <f>((BC2342-AP2342/2)*S2342-E2342)/(BC2342+AP2342/2)</f>
        <v>867.009387001832</v>
      </c>
      <c r="H2342" s="4">
        <f>AP2342*1000</f>
        <v>4.352316730234032</v>
      </c>
      <c r="I2342" s="4">
        <f>(AU2342-BA2342)</f>
        <v>0.9449858810098073</v>
      </c>
      <c r="J2342" s="4">
        <f>(P2342+AT2342*D2342)</f>
        <v>23.9146614074707</v>
      </c>
      <c r="K2342" s="4">
        <v>6</v>
      </c>
      <c r="L2342" s="4">
        <f>(K2342*AI2342+AJ2342)</f>
        <v>1.420000016689301</v>
      </c>
      <c r="M2342" s="4">
        <v>1</v>
      </c>
      <c r="N2342" s="4">
        <f>L2342*(M2342+1)*(M2342+1)/(M2342*M2342+1)</f>
        <v>2.840000033378601</v>
      </c>
      <c r="O2342" s="4">
        <v>21.84334373474121</v>
      </c>
      <c r="P2342" s="4">
        <v>23.9146614074707</v>
      </c>
      <c r="Q2342" s="4">
        <v>21.44234466552734</v>
      </c>
      <c r="R2342" s="4">
        <v>2.649188041687012</v>
      </c>
      <c r="S2342" s="4">
        <v>228.1484680175781</v>
      </c>
      <c r="T2342" s="4">
        <v>14.92370128631592</v>
      </c>
      <c r="U2342" s="4">
        <v>20.04684638977051</v>
      </c>
      <c r="V2342" s="4">
        <v>57.72047805786133</v>
      </c>
      <c r="W2342" s="4">
        <v>77.71635437011719</v>
      </c>
      <c r="X2342" s="4">
        <v>499.5056457519531</v>
      </c>
      <c r="Y2342" s="4">
        <v>3.867911338806152</v>
      </c>
      <c r="Z2342" s="4">
        <v>296.3889770507812</v>
      </c>
      <c r="AA2342" s="4">
        <v>101.4957580566406</v>
      </c>
      <c r="AB2342" s="4">
        <v>13.74918556213379</v>
      </c>
      <c r="AC2342" s="4">
        <v>0.4528156220912933</v>
      </c>
      <c r="AD2342" s="4">
        <v>0.321806013584137</v>
      </c>
      <c r="AE2342" s="4">
        <v>0.001632886123843491</v>
      </c>
      <c r="AF2342" s="4">
        <v>0.3893192410469055</v>
      </c>
      <c r="AG2342" s="4">
        <v>0.004241948947310448</v>
      </c>
      <c r="AH2342" s="4">
        <v>0.3333333432674408</v>
      </c>
      <c r="AI2342" s="4">
        <v>-0.2195652425289154</v>
      </c>
      <c r="AJ2342" s="4">
        <v>2.737391471862793</v>
      </c>
      <c r="AK2342" s="4">
        <v>1</v>
      </c>
      <c r="AL2342" s="4">
        <v>0</v>
      </c>
      <c r="AM2342" s="4">
        <v>0.1599999964237213</v>
      </c>
      <c r="AN2342" s="4">
        <v>111105</v>
      </c>
      <c r="AO2342" s="4">
        <f>X2342*0.000001/(K2342*0.0001)</f>
        <v>0.8325094095865885</v>
      </c>
      <c r="AP2342" s="4">
        <f>(U2342-T2342)/(1000-U2342)*AO2342</f>
        <v>0.004352316730234032</v>
      </c>
      <c r="AQ2342" s="4">
        <f>(P2342+273.15)</f>
        <v>297.0646614074707</v>
      </c>
      <c r="AR2342" s="4">
        <f>(O2342+273.15)</f>
        <v>294.9933437347412</v>
      </c>
      <c r="AS2342" s="4">
        <f>(Y2342*AK2342+Z2342*AL2342)*AM2342</f>
        <v>0.6188658003762555</v>
      </c>
      <c r="AT2342" s="4">
        <f>((AS2342+0.00000010773*(AR2342^4-AQ2342^4))-AP2342*44100)/(L2342*0.92*2*29.3+0.00000043092*AQ2342^3)</f>
        <v>-2.441315117100605</v>
      </c>
      <c r="AU2342" s="4">
        <f>0.61365*EXP(17.502*J2342/(240.97+J2342))</f>
        <v>2.979655751984594</v>
      </c>
      <c r="AV2342" s="4">
        <f>AU2342*1000/AA2342</f>
        <v>29.35744122746263</v>
      </c>
      <c r="AW2342" s="4">
        <f>(AV2342-U2342)</f>
        <v>9.310594837692125</v>
      </c>
      <c r="AX2342" s="4">
        <f>IF(D2342,P2342,(O2342+P2342)/2)</f>
        <v>22.87900257110596</v>
      </c>
      <c r="AY2342" s="4">
        <f>0.61365*EXP(17.502*AX2342/(240.97+AX2342))</f>
        <v>2.799137571226052</v>
      </c>
      <c r="AZ2342" s="4">
        <f>IF(AW2342&lt;&gt;0,(1000-(AV2342+U2342)/2)/AW2342*AP2342,0)</f>
        <v>0.4559112763965282</v>
      </c>
      <c r="BA2342" s="4">
        <f>U2342*AA2342/1000</f>
        <v>2.034669870974787</v>
      </c>
      <c r="BB2342" s="4">
        <f>(AY2342-BA2342)</f>
        <v>0.7644677002512648</v>
      </c>
      <c r="BC2342" s="4">
        <f>1/(1.6/F2342+1.37/N2342)</f>
        <v>0.2916753934458914</v>
      </c>
      <c r="BD2342" s="4">
        <f>G2342*AA2342*0.001</f>
        <v>87.99777497597425</v>
      </c>
      <c r="BE2342" s="4">
        <f>G2342/S2342</f>
        <v>3.800198154015356</v>
      </c>
      <c r="BF2342" s="4">
        <f>(1-AP2342*AA2342/AU2342/F2342)*100</f>
        <v>72.70230148242889</v>
      </c>
      <c r="BG2342" s="4">
        <f>(S2342-E2342/(N2342/1.35))</f>
        <v>317.8584610545877</v>
      </c>
      <c r="BH2342" s="4">
        <f>E2342*BF2342/100/BG2342</f>
        <v>-0.4316579883449254</v>
      </c>
    </row>
    <row r="2343" ht="16" customHeight="1">
      <c r="A2343" s="4">
        <v>2201</v>
      </c>
      <c r="B2343" t="s" s="2">
        <v>2404</v>
      </c>
      <c r="C2343" s="4">
        <v>12794.500030253083</v>
      </c>
      <c r="D2343" s="4">
        <v>0</v>
      </c>
      <c r="E2343" s="4">
        <f>(R2343-S2343*(1000-T2343)/(1000-U2343))*AO2343</f>
        <v>-212.3042873162522</v>
      </c>
      <c r="F2343" s="4">
        <f>IF(AZ2343&lt;&gt;0,1/(1/AZ2343-1/N2343),0)</f>
        <v>0.3980466078207907</v>
      </c>
      <c r="G2343" s="4">
        <f>((BC2343-AP2343/2)*S2343-E2343)/(BC2343+AP2343/2)</f>
        <v>1199.758419245632</v>
      </c>
      <c r="H2343" s="4">
        <f>AP2343*1000</f>
        <v>3.792894155011962</v>
      </c>
      <c r="I2343" s="4">
        <f>(AU2343-BA2343)</f>
        <v>1.075445950288951</v>
      </c>
      <c r="J2343" s="4">
        <f>(P2343+AT2343*D2343)</f>
        <v>24.2691535949707</v>
      </c>
      <c r="K2343" s="4">
        <v>6</v>
      </c>
      <c r="L2343" s="4">
        <f>(K2343*AI2343+AJ2343)</f>
        <v>1.420000016689301</v>
      </c>
      <c r="M2343" s="4">
        <v>1</v>
      </c>
      <c r="N2343" s="4">
        <f>L2343*(M2343+1)*(M2343+1)/(M2343*M2343+1)</f>
        <v>2.840000033378601</v>
      </c>
      <c r="O2343" s="4">
        <v>22.02540016174316</v>
      </c>
      <c r="P2343" s="4">
        <v>24.2691535949707</v>
      </c>
      <c r="Q2343" s="4">
        <v>21.80818748474121</v>
      </c>
      <c r="R2343" s="4">
        <v>2.540430545806885</v>
      </c>
      <c r="S2343" s="4">
        <v>256.3917846679688</v>
      </c>
      <c r="T2343" s="4">
        <v>14.92535495758057</v>
      </c>
      <c r="U2343" s="4">
        <v>19.39301681518555</v>
      </c>
      <c r="V2343" s="4">
        <v>57.11801528930664</v>
      </c>
      <c r="W2343" s="4">
        <v>74.63198852539062</v>
      </c>
      <c r="X2343" s="4">
        <v>499.5013427734375</v>
      </c>
      <c r="Y2343" s="4">
        <v>3.867164373397827</v>
      </c>
      <c r="Z2343" s="4">
        <v>298.9320373535156</v>
      </c>
      <c r="AA2343" s="4">
        <v>101.4950408935547</v>
      </c>
      <c r="AB2343" s="4">
        <v>13.74918556213379</v>
      </c>
      <c r="AC2343" s="4">
        <v>0.4528156220912933</v>
      </c>
      <c r="AD2343" s="4">
        <v>0.321806013584137</v>
      </c>
      <c r="AE2343" s="4">
        <v>0.001632886123843491</v>
      </c>
      <c r="AF2343" s="4">
        <v>0.3893192410469055</v>
      </c>
      <c r="AG2343" s="4">
        <v>0.004241948947310448</v>
      </c>
      <c r="AH2343" s="4">
        <v>0.3333333432674408</v>
      </c>
      <c r="AI2343" s="4">
        <v>-0.2195652425289154</v>
      </c>
      <c r="AJ2343" s="4">
        <v>2.737391471862793</v>
      </c>
      <c r="AK2343" s="4">
        <v>1</v>
      </c>
      <c r="AL2343" s="4">
        <v>0</v>
      </c>
      <c r="AM2343" s="4">
        <v>0.1599999964237213</v>
      </c>
      <c r="AN2343" s="4">
        <v>111105</v>
      </c>
      <c r="AO2343" s="4">
        <f>X2343*0.000001/(K2343*0.0001)</f>
        <v>0.8325022379557291</v>
      </c>
      <c r="AP2343" s="4">
        <f>(U2343-T2343)/(1000-U2343)*AO2343</f>
        <v>0.003792894155011962</v>
      </c>
      <c r="AQ2343" s="4">
        <f>(P2343+273.15)</f>
        <v>297.4191535949707</v>
      </c>
      <c r="AR2343" s="4">
        <f>(O2343+273.15)</f>
        <v>295.1754001617431</v>
      </c>
      <c r="AS2343" s="4">
        <f>(Y2343*AK2343+Z2343*AL2343)*AM2343</f>
        <v>0.6187462859135948</v>
      </c>
      <c r="AT2343" s="4">
        <f>((AS2343+0.00000010773*(AR2343^4-AQ2343^4))-AP2343*44100)/(L2343*0.92*2*29.3+0.00000043092*AQ2343^3)</f>
        <v>-2.182210285413986</v>
      </c>
      <c r="AU2343" s="4">
        <f>0.61365*EXP(17.502*J2343/(240.97+J2343))</f>
        <v>3.043740984995602</v>
      </c>
      <c r="AV2343" s="4">
        <f>AU2343*1000/AA2343</f>
        <v>29.98906112258033</v>
      </c>
      <c r="AW2343" s="4">
        <f>(AV2343-U2343)</f>
        <v>10.59604430739479</v>
      </c>
      <c r="AX2343" s="4">
        <f>IF(D2343,P2343,(O2343+P2343)/2)</f>
        <v>23.14727687835693</v>
      </c>
      <c r="AY2343" s="4">
        <f>0.61365*EXP(17.502*AX2343/(240.97+AX2343))</f>
        <v>2.844955143657829</v>
      </c>
      <c r="AZ2343" s="4">
        <f>IF(AW2343&lt;&gt;0,(1000-(AV2343+U2343)/2)/AW2343*AP2343,0)</f>
        <v>0.3491155331470328</v>
      </c>
      <c r="BA2343" s="4">
        <f>U2343*AA2343/1000</f>
        <v>1.968295034706651</v>
      </c>
      <c r="BB2343" s="4">
        <f>(AY2343-BA2343)</f>
        <v>0.8766601089511785</v>
      </c>
      <c r="BC2343" s="4">
        <f>1/(1.6/F2343+1.37/N2343)</f>
        <v>0.2221223094363952</v>
      </c>
      <c r="BD2343" s="4">
        <f>G2343*AA2343*0.001</f>
        <v>121.769529823722</v>
      </c>
      <c r="BE2343" s="4">
        <f>G2343/S2343</f>
        <v>4.679394937709637</v>
      </c>
      <c r="BF2343" s="4">
        <f>(1-AP2343*AA2343/AU2343/F2343)*100</f>
        <v>68.22585106811255</v>
      </c>
      <c r="BG2343" s="4">
        <f>(S2343-E2343/(N2343/1.35))</f>
        <v>357.3110749878264</v>
      </c>
      <c r="BH2343" s="4">
        <f>E2343*BF2343/100/BG2343</f>
        <v>-0.4053790017019173</v>
      </c>
    </row>
    <row r="2344" ht="16" customHeight="1">
      <c r="A2344" s="4">
        <v>2202</v>
      </c>
      <c r="B2344" t="s" s="2">
        <v>2405</v>
      </c>
      <c r="C2344" s="4">
        <v>12799.500030141324</v>
      </c>
      <c r="D2344" s="4">
        <v>0</v>
      </c>
      <c r="E2344" s="4">
        <f>(R2344-S2344*(1000-T2344)/(1000-U2344))*AO2344</f>
        <v>-177.9580645552724</v>
      </c>
      <c r="F2344" s="4">
        <f>IF(AZ2344&lt;&gt;0,1/(1/AZ2344-1/N2344),0)</f>
        <v>0.2619834963731773</v>
      </c>
      <c r="G2344" s="4">
        <f>((BC2344-AP2344/2)*S2344-E2344)/(BC2344+AP2344/2)</f>
        <v>1372.5214003194</v>
      </c>
      <c r="H2344" s="4">
        <f>AP2344*1000</f>
        <v>2.986934205799798</v>
      </c>
      <c r="I2344" s="4">
        <f>(AU2344-BA2344)</f>
        <v>1.232914522241606</v>
      </c>
      <c r="J2344" s="4">
        <f>(P2344+AT2344*D2344)</f>
        <v>24.60358619689941</v>
      </c>
      <c r="K2344" s="4">
        <v>6</v>
      </c>
      <c r="L2344" s="4">
        <f>(K2344*AI2344+AJ2344)</f>
        <v>1.420000016689301</v>
      </c>
      <c r="M2344" s="4">
        <v>1</v>
      </c>
      <c r="N2344" s="4">
        <f>L2344*(M2344+1)*(M2344+1)/(M2344*M2344+1)</f>
        <v>2.840000033378601</v>
      </c>
      <c r="O2344" s="4">
        <v>22.19853782653809</v>
      </c>
      <c r="P2344" s="4">
        <v>24.60358619689941</v>
      </c>
      <c r="Q2344" s="4">
        <v>22.06155014038086</v>
      </c>
      <c r="R2344" s="4">
        <v>2.467253923416138</v>
      </c>
      <c r="S2344" s="4">
        <v>215.4682464599609</v>
      </c>
      <c r="T2344" s="4">
        <v>14.92625999450684</v>
      </c>
      <c r="U2344" s="4">
        <v>18.44815444946289</v>
      </c>
      <c r="V2344" s="4">
        <v>56.53011322021484</v>
      </c>
      <c r="W2344" s="4">
        <v>70.67372131347656</v>
      </c>
      <c r="X2344" s="4">
        <v>499.4750671386719</v>
      </c>
      <c r="Y2344" s="4">
        <v>0.8052905797958374</v>
      </c>
      <c r="Z2344" s="4">
        <v>308.3131408691406</v>
      </c>
      <c r="AA2344" s="4">
        <v>101.4945220947266</v>
      </c>
      <c r="AB2344" s="4">
        <v>13.74918556213379</v>
      </c>
      <c r="AC2344" s="4">
        <v>0.4528156220912933</v>
      </c>
      <c r="AD2344" s="4">
        <v>0.321806013584137</v>
      </c>
      <c r="AE2344" s="4">
        <v>0.001632886123843491</v>
      </c>
      <c r="AF2344" s="4">
        <v>0.3893192410469055</v>
      </c>
      <c r="AG2344" s="4">
        <v>0.004241948947310448</v>
      </c>
      <c r="AH2344" s="4">
        <v>0.3333333432674408</v>
      </c>
      <c r="AI2344" s="4">
        <v>-0.2195652425289154</v>
      </c>
      <c r="AJ2344" s="4">
        <v>2.737391471862793</v>
      </c>
      <c r="AK2344" s="4">
        <v>1</v>
      </c>
      <c r="AL2344" s="4">
        <v>0</v>
      </c>
      <c r="AM2344" s="4">
        <v>0.1599999964237213</v>
      </c>
      <c r="AN2344" s="4">
        <v>111105</v>
      </c>
      <c r="AO2344" s="4">
        <f>X2344*0.000001/(K2344*0.0001)</f>
        <v>0.8324584452311198</v>
      </c>
      <c r="AP2344" s="4">
        <f>(U2344-T2344)/(1000-U2344)*AO2344</f>
        <v>0.002986934205799798</v>
      </c>
      <c r="AQ2344" s="4">
        <f>(P2344+273.15)</f>
        <v>297.7535861968994</v>
      </c>
      <c r="AR2344" s="4">
        <f>(O2344+273.15)</f>
        <v>295.3485378265381</v>
      </c>
      <c r="AS2344" s="4">
        <f>(Y2344*AK2344+Z2344*AL2344)*AM2344</f>
        <v>0.1288464898873904</v>
      </c>
      <c r="AT2344" s="4">
        <f>((AS2344+0.00000010773*(AR2344^4-AQ2344^4))-AP2344*44100)/(L2344*0.92*2*29.3+0.00000043092*AQ2344^3)</f>
        <v>-1.803967548227585</v>
      </c>
      <c r="AU2344" s="4">
        <f>0.61365*EXP(17.502*J2344/(240.97+J2344))</f>
        <v>3.105301141619546</v>
      </c>
      <c r="AV2344" s="4">
        <f>AU2344*1000/AA2344</f>
        <v>30.59575115513442</v>
      </c>
      <c r="AW2344" s="4">
        <f>(AV2344-U2344)</f>
        <v>12.14759670567153</v>
      </c>
      <c r="AX2344" s="4">
        <f>IF(D2344,P2344,(O2344+P2344)/2)</f>
        <v>23.40106201171875</v>
      </c>
      <c r="AY2344" s="4">
        <f>0.61365*EXP(17.502*AX2344/(240.97+AX2344))</f>
        <v>2.888900640041314</v>
      </c>
      <c r="AZ2344" s="4">
        <f>IF(AW2344&lt;&gt;0,(1000-(AV2344+U2344)/2)/AW2344*AP2344,0)</f>
        <v>0.2398572175861952</v>
      </c>
      <c r="BA2344" s="4">
        <f>U2344*AA2344/1000</f>
        <v>1.872386619377939</v>
      </c>
      <c r="BB2344" s="4">
        <f>(AY2344-BA2344)</f>
        <v>1.016514020663375</v>
      </c>
      <c r="BC2344" s="4">
        <f>1/(1.6/F2344+1.37/N2344)</f>
        <v>0.1517531443325483</v>
      </c>
      <c r="BD2344" s="4">
        <f>G2344*AA2344*0.001</f>
        <v>139.3034035902024</v>
      </c>
      <c r="BE2344" s="4">
        <f>G2344/S2344</f>
        <v>6.369947418560567</v>
      </c>
      <c r="BF2344" s="4">
        <f>(1-AP2344*AA2344/AU2344/F2344)*100</f>
        <v>62.73590292876956</v>
      </c>
      <c r="BG2344" s="4">
        <f>(S2344-E2344/(N2344/1.35))</f>
        <v>300.0609874198308</v>
      </c>
      <c r="BH2344" s="4">
        <f>E2344*BF2344/100/BG2344</f>
        <v>-0.3720696902096988</v>
      </c>
    </row>
    <row r="2345" ht="16" customHeight="1">
      <c r="A2345" s="4">
        <v>2203</v>
      </c>
      <c r="B2345" t="s" s="2">
        <v>2406</v>
      </c>
      <c r="C2345" s="4">
        <v>12804.500030029565</v>
      </c>
      <c r="D2345" s="4">
        <v>0</v>
      </c>
      <c r="E2345" s="4">
        <f>(R2345-S2345*(1000-T2345)/(1000-U2345))*AO2345</f>
        <v>-82.57323544856615</v>
      </c>
      <c r="F2345" s="4">
        <f>IF(AZ2345&lt;&gt;0,1/(1/AZ2345-1/N2345),0)</f>
        <v>0.1679875759214774</v>
      </c>
      <c r="G2345" s="4">
        <f>((BC2345-AP2345/2)*S2345-E2345)/(BC2345+AP2345/2)</f>
        <v>916.6806679291686</v>
      </c>
      <c r="H2345" s="4">
        <f>AP2345*1000</f>
        <v>2.152591346119677</v>
      </c>
      <c r="I2345" s="4">
        <f>(AU2345-BA2345)</f>
        <v>1.344295639632568</v>
      </c>
      <c r="J2345" s="4">
        <f>(P2345+AT2345*D2345)</f>
        <v>24.66754913330078</v>
      </c>
      <c r="K2345" s="4">
        <v>6</v>
      </c>
      <c r="L2345" s="4">
        <f>(K2345*AI2345+AJ2345)</f>
        <v>1.420000016689301</v>
      </c>
      <c r="M2345" s="4">
        <v>1</v>
      </c>
      <c r="N2345" s="4">
        <f>L2345*(M2345+1)*(M2345+1)/(M2345*M2345+1)</f>
        <v>2.840000033378601</v>
      </c>
      <c r="O2345" s="4">
        <v>22.36486625671387</v>
      </c>
      <c r="P2345" s="4">
        <v>24.66754913330078</v>
      </c>
      <c r="Q2345" s="4">
        <v>22.26658248901367</v>
      </c>
      <c r="R2345" s="4">
        <v>2.414653539657593</v>
      </c>
      <c r="S2345" s="4">
        <v>101.3423843383789</v>
      </c>
      <c r="T2345" s="4">
        <v>14.92734527587891</v>
      </c>
      <c r="U2345" s="4">
        <v>17.46794319152832</v>
      </c>
      <c r="V2345" s="4">
        <v>55.96259689331055</v>
      </c>
      <c r="W2345" s="4">
        <v>66.23282623291016</v>
      </c>
      <c r="X2345" s="4">
        <v>499.4863586425781</v>
      </c>
      <c r="Y2345" s="4">
        <v>-0.6008048057556152</v>
      </c>
      <c r="Z2345" s="4">
        <v>313.0115356445312</v>
      </c>
      <c r="AA2345" s="4">
        <v>101.4946365356445</v>
      </c>
      <c r="AB2345" s="4">
        <v>13.74918556213379</v>
      </c>
      <c r="AC2345" s="4">
        <v>0.4528156220912933</v>
      </c>
      <c r="AD2345" s="4">
        <v>0.321806013584137</v>
      </c>
      <c r="AE2345" s="4">
        <v>0.001632886123843491</v>
      </c>
      <c r="AF2345" s="4">
        <v>0.3893192410469055</v>
      </c>
      <c r="AG2345" s="4">
        <v>0.004241948947310448</v>
      </c>
      <c r="AH2345" s="4">
        <v>0.3333333432674408</v>
      </c>
      <c r="AI2345" s="4">
        <v>-0.2195652425289154</v>
      </c>
      <c r="AJ2345" s="4">
        <v>2.737391471862793</v>
      </c>
      <c r="AK2345" s="4">
        <v>1</v>
      </c>
      <c r="AL2345" s="4">
        <v>0</v>
      </c>
      <c r="AM2345" s="4">
        <v>0.1599999964237213</v>
      </c>
      <c r="AN2345" s="4">
        <v>111105</v>
      </c>
      <c r="AO2345" s="4">
        <f>X2345*0.000001/(K2345*0.0001)</f>
        <v>0.8324772644042968</v>
      </c>
      <c r="AP2345" s="4">
        <f>(U2345-T2345)/(1000-U2345)*AO2345</f>
        <v>0.002152591346119676</v>
      </c>
      <c r="AQ2345" s="4">
        <f>(P2345+273.15)</f>
        <v>297.8175491333008</v>
      </c>
      <c r="AR2345" s="4">
        <f>(O2345+273.15)</f>
        <v>295.5148662567138</v>
      </c>
      <c r="AS2345" s="4">
        <f>(Y2345*AK2345+Z2345*AL2345)*AM2345</f>
        <v>-0.09612876677225302</v>
      </c>
      <c r="AT2345" s="4">
        <f>((AS2345+0.00000010773*(AR2345^4-AQ2345^4))-AP2345*44100)/(L2345*0.92*2*29.3+0.00000043092*AQ2345^3)</f>
        <v>-1.375220512367534</v>
      </c>
      <c r="AU2345" s="4">
        <f>0.61365*EXP(17.502*J2345/(240.97+J2345))</f>
        <v>3.117198184882022</v>
      </c>
      <c r="AV2345" s="4">
        <f>AU2345*1000/AA2345</f>
        <v>30.71293509965203</v>
      </c>
      <c r="AW2345" s="4">
        <f>(AV2345-U2345)</f>
        <v>13.2449919081237</v>
      </c>
      <c r="AX2345" s="4">
        <f>IF(D2345,P2345,(O2345+P2345)/2)</f>
        <v>23.51620769500732</v>
      </c>
      <c r="AY2345" s="4">
        <f>0.61365*EXP(17.502*AX2345/(240.97+AX2345))</f>
        <v>2.909034311172028</v>
      </c>
      <c r="AZ2345" s="4">
        <f>IF(AW2345&lt;&gt;0,(1000-(AV2345+U2345)/2)/AW2345*AP2345,0)</f>
        <v>0.1586059462974974</v>
      </c>
      <c r="BA2345" s="4">
        <f>U2345*AA2345/1000</f>
        <v>1.772902545249453</v>
      </c>
      <c r="BB2345" s="4">
        <f>(AY2345-BA2345)</f>
        <v>1.136131765922575</v>
      </c>
      <c r="BC2345" s="4">
        <f>1/(1.6/F2345+1.37/N2345)</f>
        <v>0.0999309651982786</v>
      </c>
      <c r="BD2345" s="4">
        <f>G2345*AA2345*0.001</f>
        <v>93.03817121072284</v>
      </c>
      <c r="BE2345" s="4">
        <f>G2345/S2345</f>
        <v>9.045382876214969</v>
      </c>
      <c r="BF2345" s="4">
        <f>(1-AP2345*AA2345/AU2345/F2345)*100</f>
        <v>58.27819348269432</v>
      </c>
      <c r="BG2345" s="4">
        <f>(S2345-E2345/(N2345/1.35))</f>
        <v>140.5937457980299</v>
      </c>
      <c r="BH2345" s="4">
        <f>E2345*BF2345/100/BG2345</f>
        <v>-0.3422783115030316</v>
      </c>
    </row>
    <row r="2346" ht="29" customHeight="1">
      <c r="A2346" t="s" s="2">
        <v>9</v>
      </c>
      <c r="B2346" t="s" s="5">
        <v>2407</v>
      </c>
      <c r="C2346" s="3"/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3"/>
      <c r="AJ2346" s="3"/>
      <c r="AK2346" s="3"/>
      <c r="AL2346" s="3"/>
      <c r="AM2346" s="3"/>
      <c r="AN2346" s="3"/>
      <c r="AO2346" s="3"/>
      <c r="AP2346" s="3"/>
      <c r="AQ2346" s="3"/>
      <c r="AR2346" s="3"/>
      <c r="AS2346" s="3"/>
      <c r="AT2346" s="3"/>
      <c r="AU2346" s="3"/>
      <c r="AV2346" s="3"/>
      <c r="AW2346" s="3"/>
      <c r="AX2346" s="3"/>
      <c r="AY2346" s="3"/>
      <c r="AZ2346" s="3"/>
      <c r="BA2346" s="3"/>
      <c r="BB2346" s="3"/>
      <c r="BC2346" s="3"/>
      <c r="BD2346" s="3"/>
      <c r="BE2346" s="3"/>
      <c r="BF2346" s="3"/>
      <c r="BG2346" s="3"/>
      <c r="BH2346" s="3"/>
    </row>
    <row r="2347" ht="29" customHeight="1">
      <c r="A2347" t="s" s="2">
        <v>9</v>
      </c>
      <c r="B2347" t="s" s="5">
        <v>2408</v>
      </c>
      <c r="C2347" s="3"/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3"/>
      <c r="AJ2347" s="3"/>
      <c r="AK2347" s="3"/>
      <c r="AL2347" s="3"/>
      <c r="AM2347" s="3"/>
      <c r="AN2347" s="3"/>
      <c r="AO2347" s="3"/>
      <c r="AP2347" s="3"/>
      <c r="AQ2347" s="3"/>
      <c r="AR2347" s="3"/>
      <c r="AS2347" s="3"/>
      <c r="AT2347" s="3"/>
      <c r="AU2347" s="3"/>
      <c r="AV2347" s="3"/>
      <c r="AW2347" s="3"/>
      <c r="AX2347" s="3"/>
      <c r="AY2347" s="3"/>
      <c r="AZ2347" s="3"/>
      <c r="BA2347" s="3"/>
      <c r="BB2347" s="3"/>
      <c r="BC2347" s="3"/>
      <c r="BD2347" s="3"/>
      <c r="BE2347" s="3"/>
      <c r="BF2347" s="3"/>
      <c r="BG2347" s="3"/>
      <c r="BH2347" s="3"/>
    </row>
    <row r="2348" ht="29" customHeight="1">
      <c r="A2348" t="s" s="2">
        <v>9</v>
      </c>
      <c r="B2348" t="s" s="5">
        <v>2409</v>
      </c>
      <c r="C2348" s="3"/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3"/>
      <c r="AJ2348" s="3"/>
      <c r="AK2348" s="3"/>
      <c r="AL2348" s="3"/>
      <c r="AM2348" s="3"/>
      <c r="AN2348" s="3"/>
      <c r="AO2348" s="3"/>
      <c r="AP2348" s="3"/>
      <c r="AQ2348" s="3"/>
      <c r="AR2348" s="3"/>
      <c r="AS2348" s="3"/>
      <c r="AT2348" s="3"/>
      <c r="AU2348" s="3"/>
      <c r="AV2348" s="3"/>
      <c r="AW2348" s="3"/>
      <c r="AX2348" s="3"/>
      <c r="AY2348" s="3"/>
      <c r="AZ2348" s="3"/>
      <c r="BA2348" s="3"/>
      <c r="BB2348" s="3"/>
      <c r="BC2348" s="3"/>
      <c r="BD2348" s="3"/>
      <c r="BE2348" s="3"/>
      <c r="BF2348" s="3"/>
      <c r="BG2348" s="3"/>
      <c r="BH2348" s="3"/>
    </row>
    <row r="2349" ht="29" customHeight="1">
      <c r="A2349" t="s" s="2">
        <v>9</v>
      </c>
      <c r="B2349" t="s" s="5">
        <v>2410</v>
      </c>
      <c r="C2349" s="3"/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3"/>
      <c r="AJ2349" s="3"/>
      <c r="AK2349" s="3"/>
      <c r="AL2349" s="3"/>
      <c r="AM2349" s="3"/>
      <c r="AN2349" s="3"/>
      <c r="AO2349" s="3"/>
      <c r="AP2349" s="3"/>
      <c r="AQ2349" s="3"/>
      <c r="AR2349" s="3"/>
      <c r="AS2349" s="3"/>
      <c r="AT2349" s="3"/>
      <c r="AU2349" s="3"/>
      <c r="AV2349" s="3"/>
      <c r="AW2349" s="3"/>
      <c r="AX2349" s="3"/>
      <c r="AY2349" s="3"/>
      <c r="AZ2349" s="3"/>
      <c r="BA2349" s="3"/>
      <c r="BB2349" s="3"/>
      <c r="BC2349" s="3"/>
      <c r="BD2349" s="3"/>
      <c r="BE2349" s="3"/>
      <c r="BF2349" s="3"/>
      <c r="BG2349" s="3"/>
      <c r="BH2349" s="3"/>
    </row>
  </sheetData>
  <pageMargins left="0.75" right="0.75" top="1" bottom="1" header="0.5" footer="0.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2.xml><?xml version="1.0" encoding="utf-8"?>
<worksheet xmlns:r="http://schemas.openxmlformats.org/officeDocument/2006/relationships" xmlns="http://schemas.openxmlformats.org/spreadsheetml/2006/main">
  <dimension ref="A1:U24"/>
  <sheetViews>
    <sheetView workbookViewId="0" showGridLines="0" defaultGridColor="1"/>
  </sheetViews>
  <sheetFormatPr defaultColWidth="8.83333" defaultRowHeight="18" customHeight="1" outlineLevelRow="0" outlineLevelCol="0"/>
  <cols>
    <col min="1" max="1" width="6.85156" style="6" customWidth="1"/>
    <col min="2" max="2" width="6.85156" style="6" customWidth="1"/>
    <col min="3" max="3" width="6.85156" style="6" customWidth="1"/>
    <col min="4" max="4" width="6.85156" style="6" customWidth="1"/>
    <col min="5" max="5" width="6.85156" style="6" customWidth="1"/>
    <col min="6" max="6" width="6.85156" style="6" customWidth="1"/>
    <col min="7" max="7" width="6.85156" style="6" customWidth="1"/>
    <col min="8" max="8" width="6.85156" style="6" customWidth="1"/>
    <col min="9" max="9" width="6.85156" style="6" customWidth="1"/>
    <col min="10" max="10" width="6.85156" style="6" customWidth="1"/>
    <col min="11" max="11" width="6.85156" style="6" customWidth="1"/>
    <col min="12" max="12" width="6.85156" style="6" customWidth="1"/>
    <col min="13" max="13" width="6.85156" style="6" customWidth="1"/>
    <col min="14" max="14" width="6.85156" style="6" customWidth="1"/>
    <col min="15" max="15" width="6.85156" style="6" customWidth="1"/>
    <col min="16" max="16" width="6.85156" style="6" customWidth="1"/>
    <col min="17" max="17" width="6.85156" style="6" customWidth="1"/>
    <col min="18" max="18" width="6.85156" style="6" customWidth="1"/>
    <col min="19" max="19" width="6.85156" style="6" customWidth="1"/>
    <col min="20" max="20" width="8.85156" style="6" customWidth="1"/>
    <col min="21" max="21" width="8.85156" style="6" customWidth="1"/>
    <col min="22" max="256" width="8.85156" style="6" customWidth="1"/>
  </cols>
  <sheetData>
    <row r="1" ht="18" customHeight="1">
      <c r="A1" t="s" s="2">
        <v>2411</v>
      </c>
      <c r="B1" t="s" s="2">
        <v>2412</v>
      </c>
      <c r="C1" s="3"/>
      <c r="D1" t="s" s="2">
        <v>2413</v>
      </c>
      <c r="E1" t="s" s="2">
        <v>2412</v>
      </c>
      <c r="F1" s="3"/>
      <c r="G1" t="s" s="2">
        <v>2414</v>
      </c>
      <c r="H1" t="s" s="2">
        <v>2415</v>
      </c>
      <c r="I1" s="3"/>
      <c r="J1" t="s" s="2">
        <v>2416</v>
      </c>
      <c r="K1" t="s" s="2">
        <v>2415</v>
      </c>
      <c r="L1" s="3"/>
      <c r="M1" t="s" s="2">
        <v>2417</v>
      </c>
      <c r="N1" t="s" s="2">
        <v>2415</v>
      </c>
      <c r="O1" s="3"/>
      <c r="P1" t="s" s="2">
        <v>2418</v>
      </c>
      <c r="Q1" t="s" s="2">
        <v>2415</v>
      </c>
      <c r="R1" s="3"/>
      <c r="S1" s="3"/>
      <c r="T1" s="3"/>
      <c r="U1" s="3"/>
    </row>
    <row r="2" ht="18" customHeight="1">
      <c r="A2" t="s" s="7">
        <v>2419</v>
      </c>
      <c r="B2" s="8"/>
      <c r="C2" s="3"/>
      <c r="D2" t="s" s="7">
        <v>2419</v>
      </c>
      <c r="E2" s="8"/>
      <c r="F2" s="3"/>
      <c r="G2" t="s" s="7">
        <v>2419</v>
      </c>
      <c r="H2" s="8"/>
      <c r="I2" s="3"/>
      <c r="J2" t="s" s="7">
        <v>2419</v>
      </c>
      <c r="K2" s="8"/>
      <c r="L2" s="3"/>
      <c r="M2" t="s" s="7">
        <v>2419</v>
      </c>
      <c r="N2" s="8"/>
      <c r="O2" s="3"/>
      <c r="P2" t="s" s="7">
        <v>2419</v>
      </c>
      <c r="Q2" s="8"/>
      <c r="R2" s="3"/>
      <c r="S2" s="3"/>
      <c r="T2" s="3"/>
      <c r="U2" s="3"/>
    </row>
    <row r="3" ht="18" customHeight="1">
      <c r="A3" t="s" s="2">
        <v>2420</v>
      </c>
      <c r="B3" t="s" s="2">
        <v>2421</v>
      </c>
      <c r="C3" s="3"/>
      <c r="D3" t="s" s="2">
        <v>2420</v>
      </c>
      <c r="E3" t="s" s="2">
        <v>2421</v>
      </c>
      <c r="F3" s="3"/>
      <c r="G3" t="s" s="2">
        <v>2420</v>
      </c>
      <c r="H3" t="s" s="2">
        <v>2421</v>
      </c>
      <c r="I3" s="3"/>
      <c r="J3" t="s" s="2">
        <v>2420</v>
      </c>
      <c r="K3" t="s" s="2">
        <v>2421</v>
      </c>
      <c r="L3" s="3"/>
      <c r="M3" t="s" s="2">
        <v>2420</v>
      </c>
      <c r="N3" t="s" s="2">
        <v>2421</v>
      </c>
      <c r="O3" s="3"/>
      <c r="P3" t="s" s="2">
        <v>2420</v>
      </c>
      <c r="Q3" t="s" s="2">
        <v>2421</v>
      </c>
      <c r="R3" s="3"/>
      <c r="S3" s="3"/>
      <c r="T3" s="3"/>
      <c r="U3" s="3"/>
    </row>
    <row r="4" ht="18" customHeight="1">
      <c r="A4" s="4">
        <v>400</v>
      </c>
      <c r="B4" s="4">
        <v>886</v>
      </c>
      <c r="C4" s="3"/>
      <c r="D4" s="4">
        <v>400</v>
      </c>
      <c r="E4" s="4">
        <v>912</v>
      </c>
      <c r="F4" s="3"/>
      <c r="G4" s="4">
        <v>400</v>
      </c>
      <c r="H4" s="4">
        <v>852</v>
      </c>
      <c r="I4" s="3"/>
      <c r="J4" s="4">
        <v>400</v>
      </c>
      <c r="K4" s="4">
        <v>978</v>
      </c>
      <c r="L4" s="3"/>
      <c r="M4" s="4">
        <v>400</v>
      </c>
      <c r="N4" s="4">
        <v>688</v>
      </c>
      <c r="O4" s="3"/>
      <c r="P4" s="4">
        <v>400</v>
      </c>
      <c r="Q4" s="4">
        <v>814</v>
      </c>
      <c r="R4" s="3"/>
      <c r="S4" s="3"/>
      <c r="T4" s="3"/>
      <c r="U4" s="3"/>
    </row>
    <row r="5" ht="18" customHeight="1">
      <c r="A5" s="4">
        <v>300</v>
      </c>
      <c r="B5" s="4">
        <v>892</v>
      </c>
      <c r="C5" s="3"/>
      <c r="D5" s="4">
        <v>300</v>
      </c>
      <c r="E5" s="4">
        <v>920</v>
      </c>
      <c r="F5" s="3"/>
      <c r="G5" s="4">
        <v>300</v>
      </c>
      <c r="H5" s="4">
        <v>897</v>
      </c>
      <c r="I5" s="3"/>
      <c r="J5" s="4">
        <v>300</v>
      </c>
      <c r="K5" s="4">
        <v>959</v>
      </c>
      <c r="L5" s="3"/>
      <c r="M5" s="4">
        <v>300</v>
      </c>
      <c r="N5" s="4">
        <v>706</v>
      </c>
      <c r="O5" s="3"/>
      <c r="P5" s="4">
        <v>300</v>
      </c>
      <c r="Q5" s="4">
        <v>769</v>
      </c>
      <c r="R5" s="3"/>
      <c r="S5" s="3"/>
      <c r="T5" s="3"/>
      <c r="U5" s="3"/>
    </row>
    <row r="6" ht="18" customHeight="1">
      <c r="A6" s="4">
        <v>200</v>
      </c>
      <c r="B6" s="4">
        <v>896</v>
      </c>
      <c r="C6" s="3"/>
      <c r="D6" s="4">
        <v>200</v>
      </c>
      <c r="E6" s="4">
        <v>926</v>
      </c>
      <c r="F6" s="3"/>
      <c r="G6" s="4">
        <v>200</v>
      </c>
      <c r="H6" s="4">
        <v>905</v>
      </c>
      <c r="I6" s="3"/>
      <c r="J6" s="4">
        <v>200</v>
      </c>
      <c r="K6" s="4">
        <v>942</v>
      </c>
      <c r="L6" s="3"/>
      <c r="M6" s="4">
        <v>200</v>
      </c>
      <c r="N6" s="4">
        <v>727</v>
      </c>
      <c r="O6" s="3"/>
      <c r="P6" s="4">
        <v>200</v>
      </c>
      <c r="Q6" s="4">
        <v>768</v>
      </c>
      <c r="R6" s="3"/>
      <c r="S6" s="3"/>
      <c r="T6" s="3"/>
      <c r="U6" s="3"/>
    </row>
    <row r="7" ht="18" customHeight="1">
      <c r="A7" s="4">
        <v>100</v>
      </c>
      <c r="B7" s="4">
        <v>900</v>
      </c>
      <c r="C7" s="3"/>
      <c r="D7" s="4">
        <v>100</v>
      </c>
      <c r="E7" s="4">
        <v>923</v>
      </c>
      <c r="F7" s="3"/>
      <c r="G7" s="4">
        <v>100</v>
      </c>
      <c r="H7" s="4">
        <v>906</v>
      </c>
      <c r="I7" s="3"/>
      <c r="J7" s="4">
        <v>100</v>
      </c>
      <c r="K7" s="4">
        <v>920</v>
      </c>
      <c r="L7" s="3"/>
      <c r="M7" s="4">
        <v>100</v>
      </c>
      <c r="N7" s="4">
        <v>744</v>
      </c>
      <c r="O7" s="3"/>
      <c r="P7" s="4">
        <v>100</v>
      </c>
      <c r="Q7" s="4">
        <v>757</v>
      </c>
      <c r="R7" s="3"/>
      <c r="S7" s="3"/>
      <c r="T7" s="3"/>
      <c r="U7" s="3"/>
    </row>
    <row r="8" ht="18" customHeight="1">
      <c r="A8" s="4">
        <v>50</v>
      </c>
      <c r="B8" s="4">
        <v>903</v>
      </c>
      <c r="C8" s="3"/>
      <c r="D8" s="4">
        <v>50</v>
      </c>
      <c r="E8" s="4">
        <v>916</v>
      </c>
      <c r="F8" s="3"/>
      <c r="G8" s="4">
        <v>50</v>
      </c>
      <c r="H8" s="4">
        <v>921</v>
      </c>
      <c r="I8" s="3"/>
      <c r="J8" s="4">
        <v>50</v>
      </c>
      <c r="K8" s="4">
        <v>890</v>
      </c>
      <c r="L8" s="3"/>
      <c r="M8" s="4">
        <v>50</v>
      </c>
      <c r="N8" s="4">
        <v>735</v>
      </c>
      <c r="O8" s="3"/>
      <c r="P8" s="4">
        <v>50</v>
      </c>
      <c r="Q8" s="4">
        <v>764</v>
      </c>
      <c r="R8" s="3"/>
      <c r="S8" s="3"/>
      <c r="T8" s="3"/>
      <c r="U8" s="3"/>
    </row>
    <row r="9" ht="18" customHeight="1">
      <c r="A9" s="4">
        <v>400</v>
      </c>
      <c r="B9" s="4">
        <v>905</v>
      </c>
      <c r="C9" s="3"/>
      <c r="D9" s="4">
        <v>400</v>
      </c>
      <c r="E9" s="4">
        <v>919</v>
      </c>
      <c r="F9" s="3"/>
      <c r="G9" s="4">
        <v>400</v>
      </c>
      <c r="H9" s="4">
        <v>918</v>
      </c>
      <c r="I9" s="3"/>
      <c r="J9" s="4">
        <v>400</v>
      </c>
      <c r="K9" s="4">
        <v>885</v>
      </c>
      <c r="L9" s="3"/>
      <c r="M9" s="4">
        <v>400</v>
      </c>
      <c r="N9" s="4">
        <v>724</v>
      </c>
      <c r="O9" s="3"/>
      <c r="P9" s="4">
        <v>400</v>
      </c>
      <c r="Q9" s="4">
        <v>769</v>
      </c>
      <c r="R9" s="3"/>
      <c r="S9" s="3"/>
      <c r="T9" s="3"/>
      <c r="U9" s="3"/>
    </row>
    <row r="10" ht="18" customHeight="1">
      <c r="A10" s="4">
        <v>600</v>
      </c>
      <c r="B10" s="4">
        <v>889</v>
      </c>
      <c r="C10" s="3"/>
      <c r="D10" s="4">
        <v>600</v>
      </c>
      <c r="E10" s="4">
        <v>899</v>
      </c>
      <c r="F10" s="3"/>
      <c r="G10" s="4">
        <v>600</v>
      </c>
      <c r="H10" s="4">
        <v>920</v>
      </c>
      <c r="I10" s="3"/>
      <c r="J10" s="4">
        <v>600</v>
      </c>
      <c r="K10" s="4">
        <v>869</v>
      </c>
      <c r="L10" s="3"/>
      <c r="M10" s="4">
        <v>600</v>
      </c>
      <c r="N10" s="4">
        <v>726</v>
      </c>
      <c r="O10" s="3"/>
      <c r="P10" s="4">
        <v>600</v>
      </c>
      <c r="Q10" s="4">
        <v>733</v>
      </c>
      <c r="R10" s="3"/>
      <c r="S10" s="3"/>
      <c r="T10" s="3"/>
      <c r="U10" s="3"/>
    </row>
    <row r="11" ht="18" customHeight="1">
      <c r="A11" s="4">
        <v>800</v>
      </c>
      <c r="B11" s="4">
        <v>897</v>
      </c>
      <c r="C11" s="3"/>
      <c r="D11" s="4">
        <v>800</v>
      </c>
      <c r="E11" s="4">
        <v>901</v>
      </c>
      <c r="F11" s="3"/>
      <c r="G11" s="4">
        <v>800</v>
      </c>
      <c r="H11" s="4">
        <v>910</v>
      </c>
      <c r="I11" s="3"/>
      <c r="J11" s="4">
        <v>800</v>
      </c>
      <c r="K11" s="4">
        <v>850</v>
      </c>
      <c r="L11" s="3"/>
      <c r="M11" s="4">
        <v>800</v>
      </c>
      <c r="N11" s="4">
        <v>743</v>
      </c>
      <c r="O11" s="3"/>
      <c r="P11" s="4">
        <v>800</v>
      </c>
      <c r="Q11" s="4">
        <v>713</v>
      </c>
      <c r="R11" s="3"/>
      <c r="S11" s="3"/>
      <c r="T11" s="3"/>
      <c r="U11" s="3"/>
    </row>
    <row r="12" ht="18" customHeight="1">
      <c r="A12" s="4">
        <v>1000</v>
      </c>
      <c r="B12" s="4">
        <v>902</v>
      </c>
      <c r="C12" s="3"/>
      <c r="D12" s="4">
        <v>1000</v>
      </c>
      <c r="E12" s="4">
        <v>902</v>
      </c>
      <c r="F12" s="3"/>
      <c r="G12" s="4">
        <v>1000</v>
      </c>
      <c r="H12" s="4">
        <v>913</v>
      </c>
      <c r="I12" s="3"/>
      <c r="J12" s="4">
        <v>1000</v>
      </c>
      <c r="K12" s="4">
        <v>806</v>
      </c>
      <c r="L12" s="3"/>
      <c r="M12" s="4">
        <v>1000</v>
      </c>
      <c r="N12" s="4">
        <v>733</v>
      </c>
      <c r="O12" s="3"/>
      <c r="P12" s="4">
        <v>1000</v>
      </c>
      <c r="Q12" s="4">
        <v>699</v>
      </c>
      <c r="R12" s="3"/>
      <c r="S12" s="3"/>
      <c r="T12" s="3"/>
      <c r="U12" s="3"/>
    </row>
    <row r="13" ht="18" customHeight="1">
      <c r="A13" s="4">
        <v>1200</v>
      </c>
      <c r="B13" s="4">
        <v>904</v>
      </c>
      <c r="C13" s="3"/>
      <c r="D13" s="4">
        <v>1200</v>
      </c>
      <c r="E13" s="4">
        <v>899</v>
      </c>
      <c r="F13" s="3"/>
      <c r="G13" s="4">
        <v>1200</v>
      </c>
      <c r="H13" s="4">
        <v>918</v>
      </c>
      <c r="I13" s="3"/>
      <c r="J13" s="4">
        <v>1200</v>
      </c>
      <c r="K13" s="4">
        <v>776</v>
      </c>
      <c r="L13" s="3"/>
      <c r="M13" s="4">
        <v>1200</v>
      </c>
      <c r="N13" s="4">
        <v>742</v>
      </c>
      <c r="O13" s="3"/>
      <c r="P13" s="4">
        <v>1200</v>
      </c>
      <c r="Q13" s="4">
        <v>675</v>
      </c>
      <c r="R13" s="3"/>
      <c r="S13" s="3"/>
      <c r="T13" s="3"/>
      <c r="U13" s="3"/>
    </row>
    <row r="14" ht="18" customHeight="1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</row>
    <row r="15" ht="18" customHeight="1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</row>
    <row r="16" ht="18" customHeight="1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</row>
    <row r="17" ht="18" customHeight="1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</row>
    <row r="18" ht="18" customHeight="1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</row>
    <row r="19" ht="18" customHeight="1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</row>
    <row r="20" ht="18" customHeight="1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</row>
    <row r="21" ht="18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</row>
    <row r="22" ht="18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</row>
    <row r="23" ht="18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</row>
    <row r="24" ht="18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</row>
  </sheetData>
  <mergeCells count="6">
    <mergeCell ref="M2:N2"/>
    <mergeCell ref="J2:K2"/>
    <mergeCell ref="G2:H2"/>
    <mergeCell ref="D2:E2"/>
    <mergeCell ref="A2:B2"/>
    <mergeCell ref="P2:Q2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dimension ref="A1:BH2393"/>
  <sheetViews>
    <sheetView workbookViewId="0" showGridLines="0" defaultGridColor="1"/>
  </sheetViews>
  <sheetFormatPr defaultColWidth="8.83333" defaultRowHeight="18" customHeight="1" outlineLevelRow="0" outlineLevelCol="0"/>
  <cols>
    <col min="1" max="1" width="8.85156" style="9" customWidth="1"/>
    <col min="2" max="2" width="8.85156" style="9" customWidth="1"/>
    <col min="3" max="3" width="8.85156" style="9" customWidth="1"/>
    <col min="4" max="4" width="8.85156" style="9" customWidth="1"/>
    <col min="5" max="5" width="8.85156" style="9" customWidth="1"/>
    <col min="6" max="6" width="8.85156" style="9" customWidth="1"/>
    <col min="7" max="7" width="8.85156" style="9" customWidth="1"/>
    <col min="8" max="8" width="8.85156" style="9" customWidth="1"/>
    <col min="9" max="9" width="8.85156" style="9" customWidth="1"/>
    <col min="10" max="10" width="8.85156" style="9" customWidth="1"/>
    <col min="11" max="11" width="8.85156" style="9" customWidth="1"/>
    <col min="12" max="12" width="8.85156" style="9" customWidth="1"/>
    <col min="13" max="13" width="8.85156" style="9" customWidth="1"/>
    <col min="14" max="14" width="8.85156" style="9" customWidth="1"/>
    <col min="15" max="15" width="8.85156" style="9" customWidth="1"/>
    <col min="16" max="16" width="8.85156" style="9" customWidth="1"/>
    <col min="17" max="17" width="8.85156" style="9" customWidth="1"/>
    <col min="18" max="18" width="8.85156" style="9" customWidth="1"/>
    <col min="19" max="19" width="8.85156" style="9" customWidth="1"/>
    <col min="20" max="20" width="8.85156" style="9" customWidth="1"/>
    <col min="21" max="21" width="8.85156" style="9" customWidth="1"/>
    <col min="22" max="22" width="8.85156" style="9" customWidth="1"/>
    <col min="23" max="23" width="8.85156" style="9" customWidth="1"/>
    <col min="24" max="24" width="8.85156" style="9" customWidth="1"/>
    <col min="25" max="25" width="8.85156" style="9" customWidth="1"/>
    <col min="26" max="26" width="8.85156" style="9" customWidth="1"/>
    <col min="27" max="27" width="8.85156" style="9" customWidth="1"/>
    <col min="28" max="28" width="8.85156" style="9" customWidth="1"/>
    <col min="29" max="29" width="8.85156" style="9" customWidth="1"/>
    <col min="30" max="30" width="8.85156" style="9" customWidth="1"/>
    <col min="31" max="31" width="8.85156" style="9" customWidth="1"/>
    <col min="32" max="32" width="8.85156" style="9" customWidth="1"/>
    <col min="33" max="33" width="8.85156" style="9" customWidth="1"/>
    <col min="34" max="34" width="8.85156" style="9" customWidth="1"/>
    <col min="35" max="35" width="8.85156" style="9" customWidth="1"/>
    <col min="36" max="36" width="8.85156" style="9" customWidth="1"/>
    <col min="37" max="37" width="8.85156" style="9" customWidth="1"/>
    <col min="38" max="38" width="8.85156" style="9" customWidth="1"/>
    <col min="39" max="39" width="8.85156" style="9" customWidth="1"/>
    <col min="40" max="40" width="8.85156" style="9" customWidth="1"/>
    <col min="41" max="41" width="8.85156" style="9" customWidth="1"/>
    <col min="42" max="42" width="8.85156" style="9" customWidth="1"/>
    <col min="43" max="43" width="8.85156" style="9" customWidth="1"/>
    <col min="44" max="44" width="8.85156" style="9" customWidth="1"/>
    <col min="45" max="45" width="8.85156" style="9" customWidth="1"/>
    <col min="46" max="46" width="8.85156" style="9" customWidth="1"/>
    <col min="47" max="47" width="8.85156" style="9" customWidth="1"/>
    <col min="48" max="48" width="8.85156" style="9" customWidth="1"/>
    <col min="49" max="49" width="8.85156" style="9" customWidth="1"/>
    <col min="50" max="50" width="8.85156" style="9" customWidth="1"/>
    <col min="51" max="51" width="8.85156" style="9" customWidth="1"/>
    <col min="52" max="52" width="8.85156" style="9" customWidth="1"/>
    <col min="53" max="53" width="8.85156" style="9" customWidth="1"/>
    <col min="54" max="54" width="8.85156" style="9" customWidth="1"/>
    <col min="55" max="55" width="8.85156" style="9" customWidth="1"/>
    <col min="56" max="56" width="8.85156" style="9" customWidth="1"/>
    <col min="57" max="57" width="8.85156" style="9" customWidth="1"/>
    <col min="58" max="58" width="8.85156" style="9" customWidth="1"/>
    <col min="59" max="59" width="8.85156" style="9" customWidth="1"/>
    <col min="60" max="60" width="8.85156" style="9" customWidth="1"/>
    <col min="61" max="256" width="8.85156" style="9" customWidth="1"/>
  </cols>
  <sheetData>
    <row r="1" ht="16" customHeight="1">
      <c r="A1" t="s" s="2">
        <v>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</row>
    <row r="2" ht="16" customHeight="1">
      <c r="A2" t="s" s="2">
        <v>1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</row>
    <row r="3" ht="16" customHeight="1">
      <c r="A3" t="s" s="2">
        <v>2</v>
      </c>
      <c r="B3" t="s" s="2">
        <v>3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</row>
    <row r="4" ht="16" customHeight="1">
      <c r="A4" t="s" s="2">
        <v>4</v>
      </c>
      <c r="B4" t="s" s="2">
        <v>5</v>
      </c>
      <c r="C4" s="4">
        <v>1</v>
      </c>
      <c r="D4" s="4">
        <v>0.1599999964237213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</row>
    <row r="5" ht="16" customHeight="1">
      <c r="A5" t="s" s="2">
        <v>6</v>
      </c>
      <c r="B5" s="4">
        <v>4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</row>
    <row r="6" ht="16" customHeight="1">
      <c r="A6" t="s" s="2">
        <v>7</v>
      </c>
      <c r="B6" t="s" s="2">
        <v>8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</row>
    <row r="7" ht="16" customHeight="1">
      <c r="A7" t="s" s="2">
        <v>9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</row>
    <row r="8" ht="16" customHeight="1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</row>
    <row r="9" ht="16" customHeight="1">
      <c r="A9" t="s" s="2">
        <v>10</v>
      </c>
      <c r="B9" t="s" s="2">
        <v>11</v>
      </c>
      <c r="C9" t="s" s="2">
        <v>12</v>
      </c>
      <c r="D9" t="s" s="2">
        <v>13</v>
      </c>
      <c r="E9" t="s" s="2">
        <v>2422</v>
      </c>
      <c r="F9" t="s" s="2">
        <v>15</v>
      </c>
      <c r="G9" t="s" s="2">
        <v>16</v>
      </c>
      <c r="H9" t="s" s="2">
        <v>17</v>
      </c>
      <c r="I9" t="s" s="2">
        <v>18</v>
      </c>
      <c r="J9" t="s" s="2">
        <v>19</v>
      </c>
      <c r="K9" t="s" s="2">
        <v>20</v>
      </c>
      <c r="L9" t="s" s="2">
        <v>21</v>
      </c>
      <c r="M9" t="s" s="2">
        <v>22</v>
      </c>
      <c r="N9" t="s" s="2">
        <v>23</v>
      </c>
      <c r="O9" t="s" s="2">
        <v>24</v>
      </c>
      <c r="P9" t="s" s="2">
        <v>25</v>
      </c>
      <c r="Q9" t="s" s="2">
        <v>26</v>
      </c>
      <c r="R9" t="s" s="2">
        <v>27</v>
      </c>
      <c r="S9" t="s" s="2">
        <v>28</v>
      </c>
      <c r="T9" t="s" s="2">
        <v>29</v>
      </c>
      <c r="U9" t="s" s="2">
        <v>30</v>
      </c>
      <c r="V9" t="s" s="2">
        <v>31</v>
      </c>
      <c r="W9" t="s" s="2">
        <v>32</v>
      </c>
      <c r="X9" t="s" s="2">
        <v>33</v>
      </c>
      <c r="Y9" t="s" s="2">
        <v>34</v>
      </c>
      <c r="Z9" t="s" s="2">
        <v>35</v>
      </c>
      <c r="AA9" t="s" s="2">
        <v>36</v>
      </c>
      <c r="AB9" t="s" s="2">
        <v>37</v>
      </c>
      <c r="AC9" t="s" s="2">
        <v>38</v>
      </c>
      <c r="AD9" t="s" s="2">
        <v>39</v>
      </c>
      <c r="AE9" t="s" s="2">
        <v>40</v>
      </c>
      <c r="AF9" t="s" s="2">
        <v>41</v>
      </c>
      <c r="AG9" t="s" s="2">
        <v>42</v>
      </c>
      <c r="AH9" t="s" s="2">
        <v>43</v>
      </c>
      <c r="AI9" t="s" s="2">
        <v>44</v>
      </c>
      <c r="AJ9" t="s" s="2">
        <v>45</v>
      </c>
      <c r="AK9" t="s" s="2">
        <v>46</v>
      </c>
      <c r="AL9" t="s" s="2">
        <v>47</v>
      </c>
      <c r="AM9" t="s" s="2">
        <v>48</v>
      </c>
      <c r="AN9" t="s" s="2">
        <v>49</v>
      </c>
      <c r="AO9" t="s" s="2">
        <v>50</v>
      </c>
      <c r="AP9" t="s" s="2">
        <v>51</v>
      </c>
      <c r="AQ9" t="s" s="2">
        <v>52</v>
      </c>
      <c r="AR9" t="s" s="2">
        <v>53</v>
      </c>
      <c r="AS9" t="s" s="2">
        <v>54</v>
      </c>
      <c r="AT9" t="s" s="2">
        <v>55</v>
      </c>
      <c r="AU9" t="s" s="2">
        <v>56</v>
      </c>
      <c r="AV9" t="s" s="2">
        <v>57</v>
      </c>
      <c r="AW9" t="s" s="2">
        <v>58</v>
      </c>
      <c r="AX9" t="s" s="2">
        <v>59</v>
      </c>
      <c r="AY9" t="s" s="2">
        <v>60</v>
      </c>
      <c r="AZ9" t="s" s="2">
        <v>61</v>
      </c>
      <c r="BA9" t="s" s="2">
        <v>62</v>
      </c>
      <c r="BB9" t="s" s="2">
        <v>63</v>
      </c>
      <c r="BC9" t="s" s="2">
        <v>64</v>
      </c>
      <c r="BD9" t="s" s="2">
        <v>65</v>
      </c>
      <c r="BE9" t="s" s="2">
        <v>66</v>
      </c>
      <c r="BF9" t="s" s="2">
        <v>67</v>
      </c>
      <c r="BG9" t="s" s="2">
        <v>68</v>
      </c>
      <c r="BH9" t="s" s="2">
        <v>69</v>
      </c>
    </row>
    <row r="10" ht="16" customHeight="1">
      <c r="A10" t="s" s="2">
        <v>70</v>
      </c>
      <c r="B10" t="s" s="2">
        <v>70</v>
      </c>
      <c r="C10" t="s" s="2">
        <v>70</v>
      </c>
      <c r="D10" t="s" s="2">
        <v>70</v>
      </c>
      <c r="E10" t="s" s="2">
        <v>2423</v>
      </c>
      <c r="F10" t="s" s="2">
        <v>71</v>
      </c>
      <c r="G10" t="s" s="2">
        <v>71</v>
      </c>
      <c r="H10" t="s" s="2">
        <v>71</v>
      </c>
      <c r="I10" t="s" s="2">
        <v>71</v>
      </c>
      <c r="J10" t="s" s="2">
        <v>71</v>
      </c>
      <c r="K10" t="s" s="2">
        <v>70</v>
      </c>
      <c r="L10" t="s" s="2">
        <v>71</v>
      </c>
      <c r="M10" t="s" s="2">
        <v>70</v>
      </c>
      <c r="N10" t="s" s="2">
        <v>71</v>
      </c>
      <c r="O10" t="s" s="2">
        <v>70</v>
      </c>
      <c r="P10" t="s" s="2">
        <v>70</v>
      </c>
      <c r="Q10" t="s" s="2">
        <v>70</v>
      </c>
      <c r="R10" t="s" s="2">
        <v>70</v>
      </c>
      <c r="S10" t="s" s="2">
        <v>70</v>
      </c>
      <c r="T10" t="s" s="2">
        <v>70</v>
      </c>
      <c r="U10" t="s" s="2">
        <v>70</v>
      </c>
      <c r="V10" t="s" s="2">
        <v>70</v>
      </c>
      <c r="W10" t="s" s="2">
        <v>70</v>
      </c>
      <c r="X10" t="s" s="2">
        <v>70</v>
      </c>
      <c r="Y10" t="s" s="2">
        <v>70</v>
      </c>
      <c r="Z10" t="s" s="2">
        <v>70</v>
      </c>
      <c r="AA10" t="s" s="2">
        <v>70</v>
      </c>
      <c r="AB10" t="s" s="2">
        <v>70</v>
      </c>
      <c r="AC10" t="s" s="2">
        <v>70</v>
      </c>
      <c r="AD10" t="s" s="2">
        <v>70</v>
      </c>
      <c r="AE10" t="s" s="2">
        <v>70</v>
      </c>
      <c r="AF10" t="s" s="2">
        <v>70</v>
      </c>
      <c r="AG10" t="s" s="2">
        <v>70</v>
      </c>
      <c r="AH10" t="s" s="2">
        <v>70</v>
      </c>
      <c r="AI10" t="s" s="2">
        <v>70</v>
      </c>
      <c r="AJ10" t="s" s="2">
        <v>70</v>
      </c>
      <c r="AK10" t="s" s="2">
        <v>70</v>
      </c>
      <c r="AL10" t="s" s="2">
        <v>70</v>
      </c>
      <c r="AM10" t="s" s="2">
        <v>70</v>
      </c>
      <c r="AN10" t="s" s="2">
        <v>70</v>
      </c>
      <c r="AO10" t="s" s="2">
        <v>71</v>
      </c>
      <c r="AP10" t="s" s="2">
        <v>71</v>
      </c>
      <c r="AQ10" t="s" s="2">
        <v>71</v>
      </c>
      <c r="AR10" t="s" s="2">
        <v>71</v>
      </c>
      <c r="AS10" t="s" s="2">
        <v>71</v>
      </c>
      <c r="AT10" t="s" s="2">
        <v>71</v>
      </c>
      <c r="AU10" t="s" s="2">
        <v>71</v>
      </c>
      <c r="AV10" t="s" s="2">
        <v>71</v>
      </c>
      <c r="AW10" t="s" s="2">
        <v>71</v>
      </c>
      <c r="AX10" t="s" s="2">
        <v>71</v>
      </c>
      <c r="AY10" t="s" s="2">
        <v>71</v>
      </c>
      <c r="AZ10" t="s" s="2">
        <v>71</v>
      </c>
      <c r="BA10" t="s" s="2">
        <v>71</v>
      </c>
      <c r="BB10" t="s" s="2">
        <v>71</v>
      </c>
      <c r="BC10" t="s" s="2">
        <v>71</v>
      </c>
      <c r="BD10" t="s" s="2">
        <v>71</v>
      </c>
      <c r="BE10" t="s" s="2">
        <v>71</v>
      </c>
      <c r="BF10" t="s" s="2">
        <v>71</v>
      </c>
      <c r="BG10" t="s" s="2">
        <v>71</v>
      </c>
      <c r="BH10" t="s" s="2">
        <v>71</v>
      </c>
    </row>
    <row r="11" ht="29" customHeight="1">
      <c r="A11" t="s" s="2">
        <v>9</v>
      </c>
      <c r="B11" t="s" s="5">
        <v>72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</row>
    <row r="12" ht="29" customHeight="1">
      <c r="A12" t="s" s="2">
        <v>9</v>
      </c>
      <c r="B12" t="s" s="5">
        <v>73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</row>
    <row r="13" ht="29" customHeight="1">
      <c r="A13" t="s" s="2">
        <v>9</v>
      </c>
      <c r="B13" t="s" s="5">
        <v>74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</row>
    <row r="14" ht="29" customHeight="1">
      <c r="A14" t="s" s="2">
        <v>9</v>
      </c>
      <c r="B14" t="s" s="5">
        <v>75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</row>
    <row r="15" ht="29" customHeight="1">
      <c r="A15" t="s" s="2">
        <v>9</v>
      </c>
      <c r="B15" t="s" s="5">
        <v>76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</row>
    <row r="16" ht="29" customHeight="1">
      <c r="A16" t="s" s="2">
        <v>9</v>
      </c>
      <c r="B16" t="s" s="5">
        <v>77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</row>
    <row r="17" ht="16" customHeight="1">
      <c r="A17" s="4">
        <v>1</v>
      </c>
      <c r="B17" t="s" s="2">
        <v>78</v>
      </c>
      <c r="C17" s="4">
        <v>67.50003246590495</v>
      </c>
      <c r="D17" s="4">
        <v>0</v>
      </c>
      <c r="E17" s="3">
        <f>(R17-#REF!*(1000-T17)/(1000-U17))*AO17</f>
      </c>
      <c r="F17" s="4">
        <f>IF(AZ17&lt;&gt;0,1/(1/AZ17-1/N17),0)</f>
        <v>0.08859755231876804</v>
      </c>
      <c r="G17" s="3">
        <f>((BC17-AP17/2)*S17-E17)/(BC17+AP17/2)</f>
      </c>
      <c r="H17" s="4">
        <f>AP17*1000</f>
        <v>1.339094826591217</v>
      </c>
      <c r="I17" s="4">
        <f>(AU17-BA17)</f>
        <v>1.550426302442464</v>
      </c>
      <c r="J17" s="4">
        <f>(P17+AT17*D17)</f>
        <v>24.43562126159668</v>
      </c>
      <c r="K17" s="4">
        <v>6</v>
      </c>
      <c r="L17" s="4">
        <f>(K17*AI17+AJ17)</f>
        <v>1.420000016689301</v>
      </c>
      <c r="M17" s="4">
        <v>1</v>
      </c>
      <c r="N17" s="4">
        <f>L17*(M17+1)*(M17+1)/(M17*M17+1)</f>
        <v>2.840000033378601</v>
      </c>
      <c r="O17" s="4">
        <v>22.59184074401855</v>
      </c>
      <c r="P17" s="4">
        <v>24.43562126159668</v>
      </c>
      <c r="Q17" s="4">
        <v>22.52857398986816</v>
      </c>
      <c r="R17" s="4">
        <v>400.5543518066406</v>
      </c>
      <c r="S17" s="4">
        <v>385.0115051269531</v>
      </c>
      <c r="T17" s="4">
        <v>13.38822746276855</v>
      </c>
      <c r="U17" s="4">
        <v>14.97239398956299</v>
      </c>
      <c r="V17" s="4">
        <v>49.57719421386719</v>
      </c>
      <c r="W17" s="4">
        <v>55.42434692382812</v>
      </c>
      <c r="X17" s="4">
        <v>499.5858764648438</v>
      </c>
      <c r="Y17" s="4">
        <v>1999.122680664062</v>
      </c>
      <c r="Z17" s="4">
        <v>24.20211410522461</v>
      </c>
      <c r="AA17" s="4">
        <v>101.7754592895508</v>
      </c>
      <c r="AB17" s="4">
        <v>0.7950858473777771</v>
      </c>
      <c r="AC17" s="4">
        <v>0.09359339624643326</v>
      </c>
      <c r="AD17" s="4">
        <v>0</v>
      </c>
      <c r="AE17" s="4">
        <v>0</v>
      </c>
      <c r="AF17" s="4">
        <v>0</v>
      </c>
      <c r="AG17" s="4">
        <v>0</v>
      </c>
      <c r="AH17" s="4">
        <v>0.6666666865348816</v>
      </c>
      <c r="AI17" s="4">
        <v>-0.2195652425289154</v>
      </c>
      <c r="AJ17" s="4">
        <v>2.737391471862793</v>
      </c>
      <c r="AK17" s="4">
        <v>1</v>
      </c>
      <c r="AL17" s="4">
        <v>0</v>
      </c>
      <c r="AM17" s="4">
        <v>0.1599999964237213</v>
      </c>
      <c r="AN17" s="4">
        <v>111115</v>
      </c>
      <c r="AO17" s="4">
        <f>X17*0.000001/(K17*0.0001)</f>
        <v>0.8326431274414061</v>
      </c>
      <c r="AP17" s="4">
        <f>(U17-T17)/(1000-U17)*AO17</f>
        <v>0.001339094826591217</v>
      </c>
      <c r="AQ17" s="4">
        <f>(P17+273.15)</f>
        <v>297.5856212615967</v>
      </c>
      <c r="AR17" s="4">
        <f>(O17+273.15)</f>
        <v>295.7418407440185</v>
      </c>
      <c r="AS17" s="4">
        <f>(Y17*AK17+Z17*AL17)*AM17</f>
        <v>319.8596217568302</v>
      </c>
      <c r="AT17" s="4">
        <f>((AS17+0.00000010773*(AR17^4-AQ17^4))-AP17*44100)/(L17*0.92*2*29.3+0.00000043092*AQ17^3)</f>
        <v>2.730720838116561</v>
      </c>
      <c r="AU17" s="4">
        <f>0.61365*EXP(17.502*J17/(240.97+J17))</f>
        <v>3.074248577394346</v>
      </c>
      <c r="AV17" s="4">
        <f>AU17*1000/AA17</f>
        <v>30.20618721698048</v>
      </c>
      <c r="AW17" s="4">
        <f>(AV17-U17)</f>
        <v>15.23379322741749</v>
      </c>
      <c r="AX17" s="4">
        <f>IF(D17,P17,(O17+P17)/2)</f>
        <v>23.51373100280762</v>
      </c>
      <c r="AY17" s="4">
        <f>0.61365*EXP(17.502*AX17/(240.97+AX17))</f>
        <v>2.908599963877604</v>
      </c>
      <c r="AZ17" s="4">
        <f>IF(AW17&lt;&gt;0,(1000-(AV17+U17)/2)/AW17*AP17,0)</f>
        <v>0.08591725021266367</v>
      </c>
      <c r="BA17" s="4">
        <f>U17*AA17/1000</f>
        <v>1.523822274951883</v>
      </c>
      <c r="BB17" s="4">
        <f>(AY17-BA17)</f>
        <v>1.384777688925721</v>
      </c>
      <c r="BC17" s="4">
        <f>1/(1.6/F17+1.37/N17)</f>
        <v>0.05393282468969036</v>
      </c>
      <c r="BD17" s="3">
        <f>G17*AA17*0.001</f>
      </c>
      <c r="BE17" s="3">
        <f>G17/S17</f>
      </c>
      <c r="BF17" s="4">
        <f>(1-AP17*AA17/AU17/F17)*100</f>
        <v>49.96271943126358</v>
      </c>
      <c r="BG17" s="3">
        <f>(S17-E17/(N17/1.35))</f>
      </c>
      <c r="BH17" s="3">
        <f>E17*BF17/100/BG17</f>
      </c>
    </row>
    <row r="18" ht="16" customHeight="1">
      <c r="A18" s="4">
        <v>2</v>
      </c>
      <c r="B18" t="s" s="2">
        <v>79</v>
      </c>
      <c r="C18" s="4">
        <v>73.00003234297037</v>
      </c>
      <c r="D18" s="4">
        <v>0</v>
      </c>
      <c r="E18" s="3">
        <f>(R18-#REF!*(1000-T18)/(1000-U18))*AO18</f>
      </c>
      <c r="F18" s="4">
        <f>IF(AZ18&lt;&gt;0,1/(1/AZ18-1/N18),0)</f>
        <v>0.0889221556229022</v>
      </c>
      <c r="G18" s="3">
        <f>((BC18-AP18/2)*S18-E18)/(BC18+AP18/2)</f>
      </c>
      <c r="H18" s="4">
        <f>AP18*1000</f>
        <v>1.341045918776829</v>
      </c>
      <c r="I18" s="4">
        <f>(AU18-BA18)</f>
        <v>1.547208655470877</v>
      </c>
      <c r="J18" s="4">
        <f>(P18+AT18*D18)</f>
        <v>24.42081832885742</v>
      </c>
      <c r="K18" s="4">
        <v>6</v>
      </c>
      <c r="L18" s="4">
        <f>(K18*AI18+AJ18)</f>
        <v>1.420000016689301</v>
      </c>
      <c r="M18" s="4">
        <v>1</v>
      </c>
      <c r="N18" s="4">
        <f>L18*(M18+1)*(M18+1)/(M18*M18+1)</f>
        <v>2.840000033378601</v>
      </c>
      <c r="O18" s="4">
        <v>22.65476036071777</v>
      </c>
      <c r="P18" s="4">
        <v>24.42081832885742</v>
      </c>
      <c r="Q18" s="4">
        <v>22.97379875183105</v>
      </c>
      <c r="R18" s="4">
        <v>400.6107788085938</v>
      </c>
      <c r="S18" s="4">
        <v>384.8216552734375</v>
      </c>
      <c r="T18" s="4">
        <v>13.3907413482666</v>
      </c>
      <c r="U18" s="4">
        <v>14.97722434997559</v>
      </c>
      <c r="V18" s="4">
        <v>49.41061782836914</v>
      </c>
      <c r="W18" s="4">
        <v>55.25277328491211</v>
      </c>
      <c r="X18" s="4">
        <v>499.580810546875</v>
      </c>
      <c r="Y18" s="4">
        <v>1998.9150390625</v>
      </c>
      <c r="Z18" s="4">
        <v>24.32636642456055</v>
      </c>
      <c r="AA18" s="4">
        <v>101.7756195068359</v>
      </c>
      <c r="AB18" s="4">
        <v>0.7950858473777771</v>
      </c>
      <c r="AC18" s="4">
        <v>0.09359339624643326</v>
      </c>
      <c r="AD18" s="4">
        <v>0</v>
      </c>
      <c r="AE18" s="4">
        <v>0</v>
      </c>
      <c r="AF18" s="4">
        <v>0</v>
      </c>
      <c r="AG18" s="4">
        <v>0</v>
      </c>
      <c r="AH18" s="4">
        <v>0.6666666865348816</v>
      </c>
      <c r="AI18" s="4">
        <v>-0.2195652425289154</v>
      </c>
      <c r="AJ18" s="4">
        <v>2.737391471862793</v>
      </c>
      <c r="AK18" s="4">
        <v>1</v>
      </c>
      <c r="AL18" s="4">
        <v>0</v>
      </c>
      <c r="AM18" s="4">
        <v>0.1599999964237213</v>
      </c>
      <c r="AN18" s="4">
        <v>111115</v>
      </c>
      <c r="AO18" s="4">
        <f>X18*0.000001/(K18*0.0001)</f>
        <v>0.8326346842447915</v>
      </c>
      <c r="AP18" s="4">
        <f>(U18-T18)/(1000-U18)*AO18</f>
        <v>0.001341045918776829</v>
      </c>
      <c r="AQ18" s="4">
        <f>(P18+273.15)</f>
        <v>297.5708183288574</v>
      </c>
      <c r="AR18" s="4">
        <f>(O18+273.15)</f>
        <v>295.8047603607178</v>
      </c>
      <c r="AS18" s="4">
        <f>(Y18*AK18+Z18*AL18)*AM18</f>
        <v>319.8263991013227</v>
      </c>
      <c r="AT18" s="4">
        <f>((AS18+0.00000010773*(AR18^4-AQ18^4))-AP18*44100)/(L18*0.92*2*29.3+0.00000043092*AQ18^3)</f>
        <v>2.739309276388073</v>
      </c>
      <c r="AU18" s="4">
        <f>0.61365*EXP(17.502*J18/(240.97+J18))</f>
        <v>3.071524942182511</v>
      </c>
      <c r="AV18" s="4">
        <f>AU18*1000/AA18</f>
        <v>30.17937849030933</v>
      </c>
      <c r="AW18" s="4">
        <f>(AV18-U18)</f>
        <v>15.20215414033374</v>
      </c>
      <c r="AX18" s="4">
        <f>IF(D18,P18,(O18+P18)/2)</f>
        <v>23.5377893447876</v>
      </c>
      <c r="AY18" s="4">
        <f>0.61365*EXP(17.502*AX18/(240.97+AX18))</f>
        <v>2.912821571826002</v>
      </c>
      <c r="AZ18" s="4">
        <f>IF(AW18&lt;&gt;0,(1000-(AV18+U18)/2)/AW18*AP18,0)</f>
        <v>0.08622247661117699</v>
      </c>
      <c r="BA18" s="4">
        <f>U18*AA18/1000</f>
        <v>1.524316286711633</v>
      </c>
      <c r="BB18" s="4">
        <f>(AY18-BA18)</f>
        <v>1.388505285114369</v>
      </c>
      <c r="BC18" s="4">
        <f>1/(1.6/F18+1.37/N18)</f>
        <v>0.05412526427370098</v>
      </c>
      <c r="BD18" s="3">
        <f>G18*AA18*0.001</f>
      </c>
      <c r="BE18" s="3">
        <f>G18/S18</f>
      </c>
      <c r="BF18" s="4">
        <f>(1-AP18*AA18/AU18/F18)*100</f>
        <v>50.02838620558977</v>
      </c>
      <c r="BG18" s="3">
        <f>(S18-E18/(N18/1.35))</f>
      </c>
      <c r="BH18" s="3">
        <f>E18*BF18/100/BG18</f>
      </c>
    </row>
    <row r="19" ht="16" customHeight="1">
      <c r="A19" s="4">
        <v>3</v>
      </c>
      <c r="B19" t="s" s="2">
        <v>80</v>
      </c>
      <c r="C19" s="4">
        <v>78.00003223121166</v>
      </c>
      <c r="D19" s="4">
        <v>0</v>
      </c>
      <c r="E19" s="3">
        <f>(R19-#REF!*(1000-T19)/(1000-U19))*AO19</f>
      </c>
      <c r="F19" s="4">
        <f>IF(AZ19&lt;&gt;0,1/(1/AZ19-1/N19),0)</f>
        <v>0.08907980906482572</v>
      </c>
      <c r="G19" s="3">
        <f>((BC19-AP19/2)*S19-E19)/(BC19+AP19/2)</f>
      </c>
      <c r="H19" s="4">
        <f>AP19*1000</f>
        <v>1.347114043947059</v>
      </c>
      <c r="I19" s="4">
        <f>(AU19-BA19)</f>
        <v>1.551492817367066</v>
      </c>
      <c r="J19" s="4">
        <f>(P19+AT19*D19)</f>
        <v>24.44972801208496</v>
      </c>
      <c r="K19" s="4">
        <v>6</v>
      </c>
      <c r="L19" s="4">
        <f>(K19*AI19+AJ19)</f>
        <v>1.420000016689301</v>
      </c>
      <c r="M19" s="4">
        <v>1</v>
      </c>
      <c r="N19" s="4">
        <f>L19*(M19+1)*(M19+1)/(M19*M19+1)</f>
        <v>2.840000033378601</v>
      </c>
      <c r="O19" s="4">
        <v>22.77969360351562</v>
      </c>
      <c r="P19" s="4">
        <v>24.44972801208496</v>
      </c>
      <c r="Q19" s="4">
        <v>23.44177055358887</v>
      </c>
      <c r="R19" s="4">
        <v>400.6566772460938</v>
      </c>
      <c r="S19" s="4">
        <v>384.7283935546875</v>
      </c>
      <c r="T19" s="4">
        <v>13.39374732971191</v>
      </c>
      <c r="U19" s="4">
        <v>14.98741436004639</v>
      </c>
      <c r="V19" s="4">
        <v>49.07637405395508</v>
      </c>
      <c r="W19" s="4">
        <v>54.90984344482422</v>
      </c>
      <c r="X19" s="4">
        <v>499.573974609375</v>
      </c>
      <c r="Y19" s="4">
        <v>1998.770996093750</v>
      </c>
      <c r="Z19" s="4">
        <v>24.42617416381836</v>
      </c>
      <c r="AA19" s="4">
        <v>101.7756118774414</v>
      </c>
      <c r="AB19" s="4">
        <v>0.7950858473777771</v>
      </c>
      <c r="AC19" s="4">
        <v>0.09359339624643326</v>
      </c>
      <c r="AD19" s="4">
        <v>0</v>
      </c>
      <c r="AE19" s="4">
        <v>0</v>
      </c>
      <c r="AF19" s="4">
        <v>0</v>
      </c>
      <c r="AG19" s="4">
        <v>0</v>
      </c>
      <c r="AH19" s="4">
        <v>0.6666666865348816</v>
      </c>
      <c r="AI19" s="4">
        <v>-0.2195652425289154</v>
      </c>
      <c r="AJ19" s="4">
        <v>2.737391471862793</v>
      </c>
      <c r="AK19" s="4">
        <v>1</v>
      </c>
      <c r="AL19" s="4">
        <v>0</v>
      </c>
      <c r="AM19" s="4">
        <v>0.1599999964237213</v>
      </c>
      <c r="AN19" s="4">
        <v>111115</v>
      </c>
      <c r="AO19" s="4">
        <f>X19*0.000001/(K19*0.0001)</f>
        <v>0.8326232910156249</v>
      </c>
      <c r="AP19" s="4">
        <f>(U19-T19)/(1000-U19)*AO19</f>
        <v>0.001347114043947059</v>
      </c>
      <c r="AQ19" s="4">
        <f>(P19+273.15)</f>
        <v>297.5997280120849</v>
      </c>
      <c r="AR19" s="4">
        <f>(O19+273.15)</f>
        <v>295.9296936035156</v>
      </c>
      <c r="AS19" s="4">
        <f>(Y19*AK19+Z19*AL19)*AM19</f>
        <v>319.8033522268379</v>
      </c>
      <c r="AT19" s="4">
        <f>((AS19+0.00000010773*(AR19^4-AQ19^4))-AP19*44100)/(L19*0.92*2*29.3+0.00000043092*AQ19^3)</f>
        <v>2.748025967160598</v>
      </c>
      <c r="AU19" s="4">
        <f>0.61365*EXP(17.502*J19/(240.97+J19))</f>
        <v>3.076846084321539</v>
      </c>
      <c r="AV19" s="4">
        <f>AU19*1000/AA19</f>
        <v>30.23166382951045</v>
      </c>
      <c r="AW19" s="4">
        <f>(AV19-U19)</f>
        <v>15.24424946946406</v>
      </c>
      <c r="AX19" s="4">
        <f>IF(D19,P19,(O19+P19)/2)</f>
        <v>23.61471080780029</v>
      </c>
      <c r="AY19" s="4">
        <f>0.61365*EXP(17.502*AX19/(240.97+AX19))</f>
        <v>2.926355249717421</v>
      </c>
      <c r="AZ19" s="4">
        <f>IF(AW19&lt;&gt;0,(1000-(AV19+U19)/2)/AW19*AP19,0)</f>
        <v>0.08637069466376308</v>
      </c>
      <c r="BA19" s="4">
        <f>U19*AA19/1000</f>
        <v>1.525353266954473</v>
      </c>
      <c r="BB19" s="4">
        <f>(AY19-BA19)</f>
        <v>1.401001982762949</v>
      </c>
      <c r="BC19" s="4">
        <f>1/(1.6/F19+1.37/N19)</f>
        <v>0.05421871516145483</v>
      </c>
      <c r="BD19" s="3">
        <f>G19*AA19*0.001</f>
      </c>
      <c r="BE19" s="3">
        <f>G19/S19</f>
      </c>
      <c r="BF19" s="4">
        <f>(1-AP19*AA19/AU19/F19)*100</f>
        <v>49.97777139736361</v>
      </c>
      <c r="BG19" s="3">
        <f>(S19-E19/(N19/1.35))</f>
      </c>
      <c r="BH19" s="3">
        <f>E19*BF19/100/BG19</f>
      </c>
    </row>
    <row r="20" ht="16" customHeight="1">
      <c r="A20" s="4">
        <v>4</v>
      </c>
      <c r="B20" t="s" s="2">
        <v>81</v>
      </c>
      <c r="C20" s="4">
        <v>83.00003211945295</v>
      </c>
      <c r="D20" s="4">
        <v>0</v>
      </c>
      <c r="E20" s="3">
        <f>(R20-#REF!*(1000-T20)/(1000-U20))*AO20</f>
      </c>
      <c r="F20" s="4">
        <f>IF(AZ20&lt;&gt;0,1/(1/AZ20-1/N20),0)</f>
        <v>0.08929691323938437</v>
      </c>
      <c r="G20" s="3">
        <f>((BC20-AP20/2)*S20-E20)/(BC20+AP20/2)</f>
      </c>
      <c r="H20" s="4">
        <f>AP20*1000</f>
        <v>1.360975415363068</v>
      </c>
      <c r="I20" s="4">
        <f>(AU20-BA20)</f>
        <v>1.563630641530065</v>
      </c>
      <c r="J20" s="4">
        <f>(P20+AT20*D20)</f>
        <v>24.52740478515625</v>
      </c>
      <c r="K20" s="4">
        <v>6</v>
      </c>
      <c r="L20" s="4">
        <f>(K20*AI20+AJ20)</f>
        <v>1.420000016689301</v>
      </c>
      <c r="M20" s="4">
        <v>1</v>
      </c>
      <c r="N20" s="4">
        <f>L20*(M20+1)*(M20+1)/(M20*M20+1)</f>
        <v>2.840000033378601</v>
      </c>
      <c r="O20" s="4">
        <v>23.04961204528809</v>
      </c>
      <c r="P20" s="4">
        <v>24.52740478515625</v>
      </c>
      <c r="Q20" s="4">
        <v>24.24788284301758</v>
      </c>
      <c r="R20" s="4">
        <v>400.7464599609375</v>
      </c>
      <c r="S20" s="4">
        <v>384.6214904785156</v>
      </c>
      <c r="T20" s="4">
        <v>13.39895629882812</v>
      </c>
      <c r="U20" s="4">
        <v>15.0090389251709</v>
      </c>
      <c r="V20" s="4">
        <v>48.37789916992188</v>
      </c>
      <c r="W20" s="4">
        <v>54.17842864990234</v>
      </c>
      <c r="X20" s="4">
        <v>499.5576477050781</v>
      </c>
      <c r="Y20" s="4">
        <v>1998.869262695312</v>
      </c>
      <c r="Z20" s="4">
        <v>24.60922050476074</v>
      </c>
      <c r="AA20" s="4">
        <v>101.7755126953125</v>
      </c>
      <c r="AB20" s="4">
        <v>0.7950858473777771</v>
      </c>
      <c r="AC20" s="4">
        <v>0.09359339624643326</v>
      </c>
      <c r="AD20" s="4">
        <v>0</v>
      </c>
      <c r="AE20" s="4">
        <v>0</v>
      </c>
      <c r="AF20" s="4">
        <v>0</v>
      </c>
      <c r="AG20" s="4">
        <v>0</v>
      </c>
      <c r="AH20" s="4">
        <v>1</v>
      </c>
      <c r="AI20" s="4">
        <v>-0.2195652425289154</v>
      </c>
      <c r="AJ20" s="4">
        <v>2.737391471862793</v>
      </c>
      <c r="AK20" s="4">
        <v>1</v>
      </c>
      <c r="AL20" s="4">
        <v>0</v>
      </c>
      <c r="AM20" s="4">
        <v>0.1599999964237213</v>
      </c>
      <c r="AN20" s="4">
        <v>111115</v>
      </c>
      <c r="AO20" s="4">
        <f>X20*0.000001/(K20*0.0001)</f>
        <v>0.8325960795084635</v>
      </c>
      <c r="AP20" s="4">
        <f>(U20-T20)/(1000-U20)*AO20</f>
        <v>0.001360975415363069</v>
      </c>
      <c r="AQ20" s="4">
        <f>(P20+273.15)</f>
        <v>297.6774047851562</v>
      </c>
      <c r="AR20" s="4">
        <f>(O20+273.15)</f>
        <v>296.1996120452881</v>
      </c>
      <c r="AS20" s="4">
        <f>(Y20*AK20+Z20*AL20)*AM20</f>
        <v>319.8190748827365</v>
      </c>
      <c r="AT20" s="4">
        <f>((AS20+0.00000010773*(AR20^4-AQ20^4))-AP20*44100)/(L20*0.92*2*29.3+0.00000043092*AQ20^3)</f>
        <v>2.765267347110956</v>
      </c>
      <c r="AU20" s="4">
        <f>0.61365*EXP(17.502*J20/(240.97+J20))</f>
        <v>3.091183273203236</v>
      </c>
      <c r="AV20" s="4">
        <f>AU20*1000/AA20</f>
        <v>30.37256400227996</v>
      </c>
      <c r="AW20" s="4">
        <f>(AV20-U20)</f>
        <v>15.36352507710906</v>
      </c>
      <c r="AX20" s="4">
        <f>IF(D20,P20,(O20+P20)/2)</f>
        <v>23.78850841522217</v>
      </c>
      <c r="AY20" s="4">
        <f>0.61365*EXP(17.502*AX20/(240.97+AX20))</f>
        <v>2.957136123439537</v>
      </c>
      <c r="AZ20" s="4">
        <f>IF(AW20&lt;&gt;0,(1000-(AV20+U20)/2)/AW20*AP20,0)</f>
        <v>0.08657477927365978</v>
      </c>
      <c r="BA20" s="4">
        <f>U20*AA20/1000</f>
        <v>1.52755263167317</v>
      </c>
      <c r="BB20" s="4">
        <f>(AY20-BA20)</f>
        <v>1.429583491766367</v>
      </c>
      <c r="BC20" s="4">
        <f>1/(1.6/F20+1.37/N20)</f>
        <v>0.05434739199420208</v>
      </c>
      <c r="BD20" s="3">
        <f>G20*AA20*0.001</f>
      </c>
      <c r="BE20" s="3">
        <f>G20/S20</f>
      </c>
      <c r="BF20" s="4">
        <f>(1-AP20*AA20/AU20/F20)*100</f>
        <v>49.81980119669962</v>
      </c>
      <c r="BG20" s="3">
        <f>(S20-E20/(N20/1.35))</f>
      </c>
      <c r="BH20" s="3">
        <f>E20*BF20/100/BG20</f>
      </c>
    </row>
    <row r="21" ht="16" customHeight="1">
      <c r="A21" s="4">
        <v>5</v>
      </c>
      <c r="B21" t="s" s="2">
        <v>82</v>
      </c>
      <c r="C21" s="4">
        <v>88.50003199651837</v>
      </c>
      <c r="D21" s="4">
        <v>0</v>
      </c>
      <c r="E21" s="3">
        <f>(R21-#REF!*(1000-T21)/(1000-U21))*AO21</f>
      </c>
      <c r="F21" s="4">
        <f>IF(AZ21&lt;&gt;0,1/(1/AZ21-1/N21),0)</f>
        <v>0.08879665994222843</v>
      </c>
      <c r="G21" s="3">
        <f>((BC21-AP21/2)*S21-E21)/(BC21+AP21/2)</f>
      </c>
      <c r="H21" s="4">
        <f>AP21*1000</f>
        <v>1.384653837407563</v>
      </c>
      <c r="I21" s="4">
        <f>(AU21-BA21)</f>
        <v>1.599182258477769</v>
      </c>
      <c r="J21" s="4">
        <f>(P21+AT21*D21)</f>
        <v>24.7366771697998</v>
      </c>
      <c r="K21" s="4">
        <v>6</v>
      </c>
      <c r="L21" s="4">
        <f>(K21*AI21+AJ21)</f>
        <v>1.420000016689301</v>
      </c>
      <c r="M21" s="4">
        <v>1</v>
      </c>
      <c r="N21" s="4">
        <f>L21*(M21+1)*(M21+1)/(M21*M21+1)</f>
        <v>2.840000033378601</v>
      </c>
      <c r="O21" s="4">
        <v>23.44184494018555</v>
      </c>
      <c r="P21" s="4">
        <v>24.7366771697998</v>
      </c>
      <c r="Q21" s="4">
        <v>24.94140625</v>
      </c>
      <c r="R21" s="4">
        <v>400.7672424316406</v>
      </c>
      <c r="S21" s="4">
        <v>384.7502746582031</v>
      </c>
      <c r="T21" s="4">
        <v>13.40404415130615</v>
      </c>
      <c r="U21" s="4">
        <v>15.0421257019043</v>
      </c>
      <c r="V21" s="4">
        <v>47.31686019897461</v>
      </c>
      <c r="W21" s="4">
        <v>53.08052444458008</v>
      </c>
      <c r="X21" s="4">
        <v>499.5449829101562</v>
      </c>
      <c r="Y21" s="4">
        <v>1999.106689453125</v>
      </c>
      <c r="Z21" s="4">
        <v>24.78516960144043</v>
      </c>
      <c r="AA21" s="4">
        <v>101.7754058837891</v>
      </c>
      <c r="AB21" s="4">
        <v>0.7950858473777771</v>
      </c>
      <c r="AC21" s="4">
        <v>0.09359339624643326</v>
      </c>
      <c r="AD21" s="4">
        <v>0</v>
      </c>
      <c r="AE21" s="4">
        <v>0</v>
      </c>
      <c r="AF21" s="4">
        <v>0</v>
      </c>
      <c r="AG21" s="4">
        <v>0</v>
      </c>
      <c r="AH21" s="4">
        <v>0.6666666865348816</v>
      </c>
      <c r="AI21" s="4">
        <v>-0.2195652425289154</v>
      </c>
      <c r="AJ21" s="4">
        <v>2.737391471862793</v>
      </c>
      <c r="AK21" s="4">
        <v>1</v>
      </c>
      <c r="AL21" s="4">
        <v>0</v>
      </c>
      <c r="AM21" s="4">
        <v>0.1599999964237213</v>
      </c>
      <c r="AN21" s="4">
        <v>111115</v>
      </c>
      <c r="AO21" s="4">
        <f>X21*0.000001/(K21*0.0001)</f>
        <v>0.8325749715169271</v>
      </c>
      <c r="AP21" s="4">
        <f>(U21-T21)/(1000-U21)*AO21</f>
        <v>0.001384653837407563</v>
      </c>
      <c r="AQ21" s="4">
        <f>(P21+273.15)</f>
        <v>297.8866771697998</v>
      </c>
      <c r="AR21" s="4">
        <f>(O21+273.15)</f>
        <v>296.5918449401855</v>
      </c>
      <c r="AS21" s="4">
        <f>(Y21*AK21+Z21*AL21)*AM21</f>
        <v>319.8570631631374</v>
      </c>
      <c r="AT21" s="4">
        <f>((AS21+0.00000010773*(AR21^4-AQ21^4))-AP21*44100)/(L21*0.92*2*29.3+0.00000043092*AQ21^3)</f>
        <v>2.776038082044776</v>
      </c>
      <c r="AU21" s="4">
        <f>0.61365*EXP(17.502*J21/(240.97+J21))</f>
        <v>3.130100707144055</v>
      </c>
      <c r="AV21" s="4">
        <f>AU21*1000/AA21</f>
        <v>30.75498132346551</v>
      </c>
      <c r="AW21" s="4">
        <f>(AV21-U21)</f>
        <v>15.71285562156121</v>
      </c>
      <c r="AX21" s="4">
        <f>IF(D21,P21,(O21+P21)/2)</f>
        <v>24.08926105499268</v>
      </c>
      <c r="AY21" s="4">
        <f>0.61365*EXP(17.502*AX21/(240.97+AX21))</f>
        <v>3.011070946782492</v>
      </c>
      <c r="AZ21" s="4">
        <f>IF(AW21&lt;&gt;0,(1000-(AV21+U21)/2)/AW21*AP21,0)</f>
        <v>0.08610448030583466</v>
      </c>
      <c r="BA21" s="4">
        <f>U21*AA21/1000</f>
        <v>1.530918448666285</v>
      </c>
      <c r="BB21" s="4">
        <f>(AY21-BA21)</f>
        <v>1.480152498116206</v>
      </c>
      <c r="BC21" s="4">
        <f>1/(1.6/F21+1.37/N21)</f>
        <v>0.05405086908324443</v>
      </c>
      <c r="BD21" s="3">
        <f>G21*AA21*0.001</f>
      </c>
      <c r="BE21" s="3">
        <f>G21/S21</f>
      </c>
      <c r="BF21" s="4">
        <f>(1-AP21*AA21/AU21/F21)*100</f>
        <v>49.29753011653304</v>
      </c>
      <c r="BG21" s="3">
        <f>(S21-E21/(N21/1.35))</f>
      </c>
      <c r="BH21" s="3">
        <f>E21*BF21/100/BG21</f>
      </c>
    </row>
    <row r="22" ht="16" customHeight="1">
      <c r="A22" s="4">
        <v>6</v>
      </c>
      <c r="B22" t="s" s="2">
        <v>83</v>
      </c>
      <c r="C22" s="4">
        <v>93.50003188475966</v>
      </c>
      <c r="D22" s="4">
        <v>0</v>
      </c>
      <c r="E22" s="3">
        <f>(R22-#REF!*(1000-T22)/(1000-U22))*AO22</f>
      </c>
      <c r="F22" s="4">
        <f>IF(AZ22&lt;&gt;0,1/(1/AZ22-1/N22),0)</f>
        <v>0.08813255796374012</v>
      </c>
      <c r="G22" s="3">
        <f>((BC22-AP22/2)*S22-E22)/(BC22+AP22/2)</f>
      </c>
      <c r="H22" s="4">
        <f>AP22*1000</f>
        <v>1.407624890890717</v>
      </c>
      <c r="I22" s="4">
        <f>(AU22-BA22)</f>
        <v>1.637223179848529</v>
      </c>
      <c r="J22" s="4">
        <f>(P22+AT22*D22)</f>
        <v>24.95523262023926</v>
      </c>
      <c r="K22" s="4">
        <v>6</v>
      </c>
      <c r="L22" s="4">
        <f>(K22*AI22+AJ22)</f>
        <v>1.420000016689301</v>
      </c>
      <c r="M22" s="4">
        <v>1</v>
      </c>
      <c r="N22" s="4">
        <f>L22*(M22+1)*(M22+1)/(M22*M22+1)</f>
        <v>2.840000033378601</v>
      </c>
      <c r="O22" s="4">
        <v>23.78470230102539</v>
      </c>
      <c r="P22" s="4">
        <v>24.95523262023926</v>
      </c>
      <c r="Q22" s="4">
        <v>25.22039031982422</v>
      </c>
      <c r="R22" s="4">
        <v>400.4649963378906</v>
      </c>
      <c r="S22" s="4">
        <v>384.876464843750</v>
      </c>
      <c r="T22" s="4">
        <v>13.40701103210449</v>
      </c>
      <c r="U22" s="4">
        <v>15.07222366333008</v>
      </c>
      <c r="V22" s="4">
        <v>46.35773849487305</v>
      </c>
      <c r="W22" s="4">
        <v>52.09500503540039</v>
      </c>
      <c r="X22" s="4">
        <v>499.5429992675781</v>
      </c>
      <c r="Y22" s="4">
        <v>1999.3115234375</v>
      </c>
      <c r="Z22" s="4">
        <v>24.97384643554688</v>
      </c>
      <c r="AA22" s="4">
        <v>101.775146484375</v>
      </c>
      <c r="AB22" s="4">
        <v>0.7950858473777771</v>
      </c>
      <c r="AC22" s="4">
        <v>0.09359339624643326</v>
      </c>
      <c r="AD22" s="4">
        <v>0</v>
      </c>
      <c r="AE22" s="4">
        <v>0</v>
      </c>
      <c r="AF22" s="4">
        <v>0</v>
      </c>
      <c r="AG22" s="4">
        <v>0</v>
      </c>
      <c r="AH22" s="4">
        <v>0.6666666865348816</v>
      </c>
      <c r="AI22" s="4">
        <v>-0.2195652425289154</v>
      </c>
      <c r="AJ22" s="4">
        <v>2.737391471862793</v>
      </c>
      <c r="AK22" s="4">
        <v>1</v>
      </c>
      <c r="AL22" s="4">
        <v>0</v>
      </c>
      <c r="AM22" s="4">
        <v>0.1599999964237213</v>
      </c>
      <c r="AN22" s="4">
        <v>111115</v>
      </c>
      <c r="AO22" s="4">
        <f>X22*0.000001/(K22*0.0001)</f>
        <v>0.8325716654459635</v>
      </c>
      <c r="AP22" s="4">
        <f>(U22-T22)/(1000-U22)*AO22</f>
        <v>0.001407624890890717</v>
      </c>
      <c r="AQ22" s="4">
        <f>(P22+273.15)</f>
        <v>298.1052326202392</v>
      </c>
      <c r="AR22" s="4">
        <f>(O22+273.15)</f>
        <v>296.9347023010254</v>
      </c>
      <c r="AS22" s="4">
        <f>(Y22*AK22+Z22*AL22)*AM22</f>
        <v>319.8898365999048</v>
      </c>
      <c r="AT22" s="4">
        <f>((AS22+0.00000010773*(AR22^4-AQ22^4))-AP22*44100)/(L22*0.92*2*29.3+0.00000043092*AQ22^3)</f>
        <v>2.779666847618234</v>
      </c>
      <c r="AU22" s="4">
        <f>0.61365*EXP(17.502*J22/(240.97+J22))</f>
        <v>3.171200951029211</v>
      </c>
      <c r="AV22" s="4">
        <f>AU22*1000/AA22</f>
        <v>31.15889350762142</v>
      </c>
      <c r="AW22" s="4">
        <f>(AV22-U22)</f>
        <v>16.08666984429134</v>
      </c>
      <c r="AX22" s="4">
        <f>IF(D22,P22,(O22+P22)/2)</f>
        <v>24.36996746063232</v>
      </c>
      <c r="AY22" s="4">
        <f>0.61365*EXP(17.502*AX22/(240.97+AX22))</f>
        <v>3.06218480287194</v>
      </c>
      <c r="AZ22" s="4">
        <f>IF(AW22&lt;&gt;0,(1000-(AV22+U22)/2)/AW22*AP22,0)</f>
        <v>0.08547989537728558</v>
      </c>
      <c r="BA22" s="4">
        <f>U22*AA22/1000</f>
        <v>1.533977771180682</v>
      </c>
      <c r="BB22" s="4">
        <f>(AY22-BA22)</f>
        <v>1.528207031691258</v>
      </c>
      <c r="BC22" s="4">
        <f>1/(1.6/F22+1.37/N22)</f>
        <v>0.0536570909858159</v>
      </c>
      <c r="BD22" s="3">
        <f>G22*AA22*0.001</f>
      </c>
      <c r="BE22" s="3">
        <f>G22/S22</f>
      </c>
      <c r="BF22" s="4">
        <f>(1-AP22*AA22/AU22/F22)*100</f>
        <v>48.74118810964059</v>
      </c>
      <c r="BG22" s="3">
        <f>(S22-E22/(N22/1.35))</f>
      </c>
      <c r="BH22" s="3">
        <f>E22*BF22/100/BG22</f>
      </c>
    </row>
    <row r="23" ht="16" customHeight="1">
      <c r="A23" s="4">
        <v>7</v>
      </c>
      <c r="B23" t="s" s="2">
        <v>84</v>
      </c>
      <c r="C23" s="4">
        <v>98.50003177300096</v>
      </c>
      <c r="D23" s="4">
        <v>0</v>
      </c>
      <c r="E23" s="3">
        <f>(R23-#REF!*(1000-T23)/(1000-U23))*AO23</f>
      </c>
      <c r="F23" s="4">
        <f>IF(AZ23&lt;&gt;0,1/(1/AZ23-1/N23),0)</f>
        <v>0.08769927611420575</v>
      </c>
      <c r="G23" s="3">
        <f>((BC23-AP23/2)*S23-E23)/(BC23+AP23/2)</f>
      </c>
      <c r="H23" s="4">
        <f>AP23*1000</f>
        <v>1.428359269177583</v>
      </c>
      <c r="I23" s="4">
        <f>(AU23-BA23)</f>
        <v>1.668987621350224</v>
      </c>
      <c r="J23" s="4">
        <f>(P23+AT23*D23)</f>
        <v>25.13613319396973</v>
      </c>
      <c r="K23" s="4">
        <v>6</v>
      </c>
      <c r="L23" s="4">
        <f>(K23*AI23+AJ23)</f>
        <v>1.420000016689301</v>
      </c>
      <c r="M23" s="4">
        <v>1</v>
      </c>
      <c r="N23" s="4">
        <f>L23*(M23+1)*(M23+1)/(M23*M23+1)</f>
        <v>2.840000033378601</v>
      </c>
      <c r="O23" s="4">
        <v>24.04115104675293</v>
      </c>
      <c r="P23" s="4">
        <v>25.13613319396973</v>
      </c>
      <c r="Q23" s="4">
        <v>25.22137641906738</v>
      </c>
      <c r="R23" s="4">
        <v>400.0614624023438</v>
      </c>
      <c r="S23" s="4">
        <v>384.8365173339844</v>
      </c>
      <c r="T23" s="4">
        <v>13.40826988220215</v>
      </c>
      <c r="U23" s="4">
        <v>15.0978946685791</v>
      </c>
      <c r="V23" s="4">
        <v>45.60784530639648</v>
      </c>
      <c r="W23" s="4">
        <v>51.33648300170898</v>
      </c>
      <c r="X23" s="4">
        <v>499.5644226074219</v>
      </c>
      <c r="Y23" s="4">
        <v>1999.172607421875</v>
      </c>
      <c r="Z23" s="4">
        <v>25.13934707641602</v>
      </c>
      <c r="AA23" s="4">
        <v>101.7750091552734</v>
      </c>
      <c r="AB23" s="4">
        <v>0.7950858473777771</v>
      </c>
      <c r="AC23" s="4">
        <v>0.09359339624643326</v>
      </c>
      <c r="AD23" s="4">
        <v>0</v>
      </c>
      <c r="AE23" s="4">
        <v>0</v>
      </c>
      <c r="AF23" s="4">
        <v>0</v>
      </c>
      <c r="AG23" s="4">
        <v>0</v>
      </c>
      <c r="AH23" s="4">
        <v>0.6666666865348816</v>
      </c>
      <c r="AI23" s="4">
        <v>-0.2195652425289154</v>
      </c>
      <c r="AJ23" s="4">
        <v>2.737391471862793</v>
      </c>
      <c r="AK23" s="4">
        <v>1</v>
      </c>
      <c r="AL23" s="4">
        <v>0</v>
      </c>
      <c r="AM23" s="4">
        <v>0.1599999964237213</v>
      </c>
      <c r="AN23" s="4">
        <v>111115</v>
      </c>
      <c r="AO23" s="4">
        <f>X23*0.000001/(K23*0.0001)</f>
        <v>0.8326073710123698</v>
      </c>
      <c r="AP23" s="4">
        <f>(U23-T23)/(1000-U23)*AO23</f>
        <v>0.001428359269177584</v>
      </c>
      <c r="AQ23" s="4">
        <f>(P23+273.15)</f>
        <v>298.2861331939697</v>
      </c>
      <c r="AR23" s="4">
        <f>(O23+273.15)</f>
        <v>297.1911510467529</v>
      </c>
      <c r="AS23" s="4">
        <f>(Y23*AK23+Z23*AL23)*AM23</f>
        <v>319.8676100379016</v>
      </c>
      <c r="AT23" s="4">
        <f>((AS23+0.00000010773*(AR23^4-AQ23^4))-AP23*44100)/(L23*0.92*2*29.3+0.00000043092*AQ23^3)</f>
        <v>2.77779785289101</v>
      </c>
      <c r="AU23" s="4">
        <f>0.61365*EXP(17.502*J23/(240.97+J23))</f>
        <v>3.205575989470216</v>
      </c>
      <c r="AV23" s="4">
        <f>AU23*1000/AA23</f>
        <v>31.49669075027659</v>
      </c>
      <c r="AW23" s="4">
        <f>(AV23-U23)</f>
        <v>16.39879608169749</v>
      </c>
      <c r="AX23" s="4">
        <f>IF(D23,P23,(O23+P23)/2)</f>
        <v>24.58864212036133</v>
      </c>
      <c r="AY23" s="4">
        <f>0.61365*EXP(17.502*AX23/(240.97+AX23))</f>
        <v>3.102527284393856</v>
      </c>
      <c r="AZ23" s="4">
        <f>IF(AW23&lt;&gt;0,(1000-(AV23+U23)/2)/AW23*AP23,0)</f>
        <v>0.08507224300120204</v>
      </c>
      <c r="BA23" s="4">
        <f>U23*AA23/1000</f>
        <v>1.536588368119992</v>
      </c>
      <c r="BB23" s="4">
        <f>(AY23-BA23)</f>
        <v>1.565938916273864</v>
      </c>
      <c r="BC23" s="4">
        <f>1/(1.6/F23+1.37/N23)</f>
        <v>0.05340009446479547</v>
      </c>
      <c r="BD23" s="3">
        <f>G23*AA23*0.001</f>
      </c>
      <c r="BE23" s="3">
        <f>G23/S23</f>
      </c>
      <c r="BF23" s="4">
        <f>(1-AP23*AA23/AU23/F23)*100</f>
        <v>48.28976368993111</v>
      </c>
      <c r="BG23" s="3">
        <f>(S23-E23/(N23/1.35))</f>
      </c>
      <c r="BH23" s="3">
        <f>E23*BF23/100/BG23</f>
      </c>
    </row>
    <row r="24" ht="16" customHeight="1">
      <c r="A24" s="4">
        <v>8</v>
      </c>
      <c r="B24" t="s" s="2">
        <v>85</v>
      </c>
      <c r="C24" s="4">
        <v>104.0000316500664</v>
      </c>
      <c r="D24" s="4">
        <v>0</v>
      </c>
      <c r="E24" s="3">
        <f>(R24-#REF!*(1000-T24)/(1000-U24))*AO24</f>
      </c>
      <c r="F24" s="4">
        <f>IF(AZ24&lt;&gt;0,1/(1/AZ24-1/N24),0)</f>
        <v>0.0881380782961828</v>
      </c>
      <c r="G24" s="3">
        <f>((BC24-AP24/2)*S24-E24)/(BC24+AP24/2)</f>
      </c>
      <c r="H24" s="4">
        <f>AP24*1000</f>
        <v>1.445817409398333</v>
      </c>
      <c r="I24" s="4">
        <f>(AU24-BA24)</f>
        <v>1.681084703676893</v>
      </c>
      <c r="J24" s="4">
        <f>(P24+AT24*D24)</f>
        <v>25.2098274230957</v>
      </c>
      <c r="K24" s="4">
        <v>6</v>
      </c>
      <c r="L24" s="4">
        <f>(K24*AI24+AJ24)</f>
        <v>1.420000016689301</v>
      </c>
      <c r="M24" s="4">
        <v>1</v>
      </c>
      <c r="N24" s="4">
        <f>L24*(M24+1)*(M24+1)/(M24*M24+1)</f>
        <v>2.840000033378601</v>
      </c>
      <c r="O24" s="4">
        <v>24.20321273803711</v>
      </c>
      <c r="P24" s="4">
        <v>25.2098274230957</v>
      </c>
      <c r="Q24" s="4">
        <v>25.09721946716309</v>
      </c>
      <c r="R24" s="4">
        <v>399.7007141113281</v>
      </c>
      <c r="S24" s="4">
        <v>384.5866088867188</v>
      </c>
      <c r="T24" s="4">
        <v>13.40736484527588</v>
      </c>
      <c r="U24" s="4">
        <v>15.11760425567627</v>
      </c>
      <c r="V24" s="4">
        <v>45.10262298583984</v>
      </c>
      <c r="W24" s="4">
        <v>50.84169006347656</v>
      </c>
      <c r="X24" s="4">
        <v>499.565185546875</v>
      </c>
      <c r="Y24" s="4">
        <v>1998.980346679688</v>
      </c>
      <c r="Z24" s="4">
        <v>25.34115600585938</v>
      </c>
      <c r="AA24" s="4">
        <v>101.7745819091797</v>
      </c>
      <c r="AB24" s="4">
        <v>0.7950858473777771</v>
      </c>
      <c r="AC24" s="4">
        <v>0.09359339624643326</v>
      </c>
      <c r="AD24" s="4">
        <v>0</v>
      </c>
      <c r="AE24" s="4">
        <v>0</v>
      </c>
      <c r="AF24" s="4">
        <v>0</v>
      </c>
      <c r="AG24" s="4">
        <v>0</v>
      </c>
      <c r="AH24" s="4">
        <v>0.6666666865348816</v>
      </c>
      <c r="AI24" s="4">
        <v>-0.2195652425289154</v>
      </c>
      <c r="AJ24" s="4">
        <v>2.737391471862793</v>
      </c>
      <c r="AK24" s="4">
        <v>1</v>
      </c>
      <c r="AL24" s="4">
        <v>0</v>
      </c>
      <c r="AM24" s="4">
        <v>0.1599999964237213</v>
      </c>
      <c r="AN24" s="4">
        <v>111115</v>
      </c>
      <c r="AO24" s="4">
        <f>X24*0.000001/(K24*0.0001)</f>
        <v>0.8326086425781248</v>
      </c>
      <c r="AP24" s="4">
        <f>(U24-T24)/(1000-U24)*AO24</f>
        <v>0.001445817409398333</v>
      </c>
      <c r="AQ24" s="4">
        <f>(P24+273.15)</f>
        <v>298.3598274230957</v>
      </c>
      <c r="AR24" s="4">
        <f>(O24+273.15)</f>
        <v>297.3532127380371</v>
      </c>
      <c r="AS24" s="4">
        <f>(Y24*AK24+Z24*AL24)*AM24</f>
        <v>319.8368483198392</v>
      </c>
      <c r="AT24" s="4">
        <f>((AS24+0.00000010773*(AR24^4-AQ24^4))-AP24*44100)/(L24*0.92*2*29.3+0.00000043092*AQ24^3)</f>
        <v>2.779698467750794</v>
      </c>
      <c r="AU24" s="4">
        <f>0.61365*EXP(17.502*J24/(240.97+J24))</f>
        <v>3.219672556266781</v>
      </c>
      <c r="AV24" s="4">
        <f>AU24*1000/AA24</f>
        <v>31.63533070703166</v>
      </c>
      <c r="AW24" s="4">
        <f>(AV24-U24)</f>
        <v>16.51772645135539</v>
      </c>
      <c r="AX24" s="4">
        <f>IF(D24,P24,(O24+P24)/2)</f>
        <v>24.70652008056641</v>
      </c>
      <c r="AY24" s="4">
        <f>0.61365*EXP(17.502*AX24/(240.97+AX24))</f>
        <v>3.124466256625723</v>
      </c>
      <c r="AZ24" s="4">
        <f>IF(AW24&lt;&gt;0,(1000-(AV24+U24)/2)/AW24*AP24,0)</f>
        <v>0.08548508839288181</v>
      </c>
      <c r="BA24" s="4">
        <f>U24*AA24/1000</f>
        <v>1.538587852589888</v>
      </c>
      <c r="BB24" s="4">
        <f>(AY24-BA24)</f>
        <v>1.585878404035835</v>
      </c>
      <c r="BC24" s="4">
        <f>1/(1.6/F24+1.37/N24)</f>
        <v>0.05366036489032313</v>
      </c>
      <c r="BD24" s="3">
        <f>G24*AA24*0.001</f>
      </c>
      <c r="BE24" s="3">
        <f>G24/S24</f>
      </c>
      <c r="BF24" s="4">
        <f>(1-AP24*AA24/AU24/F24)*100</f>
        <v>48.14656946619257</v>
      </c>
      <c r="BG24" s="3">
        <f>(S24-E24/(N24/1.35))</f>
      </c>
      <c r="BH24" s="3">
        <f>E24*BF24/100/BG24</f>
      </c>
    </row>
    <row r="25" ht="16" customHeight="1">
      <c r="A25" s="4">
        <v>9</v>
      </c>
      <c r="B25" t="s" s="2">
        <v>86</v>
      </c>
      <c r="C25" s="4">
        <v>109.0000315383077</v>
      </c>
      <c r="D25" s="4">
        <v>0</v>
      </c>
      <c r="E25" s="3">
        <f>(R25-#REF!*(1000-T25)/(1000-U25))*AO25</f>
      </c>
      <c r="F25" s="4">
        <f>IF(AZ25&lt;&gt;0,1/(1/AZ25-1/N25),0)</f>
        <v>0.08904918447993758</v>
      </c>
      <c r="G25" s="3">
        <f>((BC25-AP25/2)*S25-E25)/(BC25+AP25/2)</f>
      </c>
      <c r="H25" s="4">
        <f>AP25*1000</f>
        <v>1.458368173795477</v>
      </c>
      <c r="I25" s="4">
        <f>(AU25-BA25)</f>
        <v>1.678843895988305</v>
      </c>
      <c r="J25" s="4">
        <f>(P25+AT25*D25)</f>
        <v>25.2055549621582</v>
      </c>
      <c r="K25" s="4">
        <v>6</v>
      </c>
      <c r="L25" s="4">
        <f>(K25*AI25+AJ25)</f>
        <v>1.420000016689301</v>
      </c>
      <c r="M25" s="4">
        <v>1</v>
      </c>
      <c r="N25" s="4">
        <f>L25*(M25+1)*(M25+1)/(M25*M25+1)</f>
        <v>2.840000033378601</v>
      </c>
      <c r="O25" s="4">
        <v>24.27268600463867</v>
      </c>
      <c r="P25" s="4">
        <v>25.2055549621582</v>
      </c>
      <c r="Q25" s="4">
        <v>24.96148872375488</v>
      </c>
      <c r="R25" s="4">
        <v>399.7469787597656</v>
      </c>
      <c r="S25" s="4">
        <v>384.4571838378906</v>
      </c>
      <c r="T25" s="4">
        <v>13.40653896331787</v>
      </c>
      <c r="U25" s="4">
        <v>15.131591796875</v>
      </c>
      <c r="V25" s="4">
        <v>44.86633682250977</v>
      </c>
      <c r="W25" s="4">
        <v>50.62797546386719</v>
      </c>
      <c r="X25" s="4">
        <v>499.5675659179688</v>
      </c>
      <c r="Y25" s="4">
        <v>1998.750366210938</v>
      </c>
      <c r="Z25" s="4">
        <v>25.52762985229492</v>
      </c>
      <c r="AA25" s="4">
        <v>101.7744827270508</v>
      </c>
      <c r="AB25" s="4">
        <v>0.7950858473777771</v>
      </c>
      <c r="AC25" s="4">
        <v>0.09359339624643326</v>
      </c>
      <c r="AD25" s="4">
        <v>0</v>
      </c>
      <c r="AE25" s="4">
        <v>0</v>
      </c>
      <c r="AF25" s="4">
        <v>0</v>
      </c>
      <c r="AG25" s="4">
        <v>0</v>
      </c>
      <c r="AH25" s="4">
        <v>1</v>
      </c>
      <c r="AI25" s="4">
        <v>-0.2195652425289154</v>
      </c>
      <c r="AJ25" s="4">
        <v>2.737391471862793</v>
      </c>
      <c r="AK25" s="4">
        <v>1</v>
      </c>
      <c r="AL25" s="4">
        <v>0</v>
      </c>
      <c r="AM25" s="4">
        <v>0.1599999964237213</v>
      </c>
      <c r="AN25" s="4">
        <v>111115</v>
      </c>
      <c r="AO25" s="4">
        <f>X25*0.000001/(K25*0.0001)</f>
        <v>0.8326126098632812</v>
      </c>
      <c r="AP25" s="4">
        <f>(U25-T25)/(1000-U25)*AO25</f>
        <v>0.001458368173795477</v>
      </c>
      <c r="AQ25" s="4">
        <f>(P25+273.15)</f>
        <v>298.3555549621582</v>
      </c>
      <c r="AR25" s="4">
        <f>(O25+273.15)</f>
        <v>297.4226860046386</v>
      </c>
      <c r="AS25" s="4">
        <f>(Y25*AK25+Z25*AL25)*AM25</f>
        <v>319.8000514456617</v>
      </c>
      <c r="AT25" s="4">
        <f>((AS25+0.00000010773*(AR25^4-AQ25^4))-AP25*44100)/(L25*0.92*2*29.3+0.00000043092*AQ25^3)</f>
        <v>2.782509375476979</v>
      </c>
      <c r="AU25" s="4">
        <f>0.61365*EXP(17.502*J25/(240.97+J25))</f>
        <v>3.218853823952143</v>
      </c>
      <c r="AV25" s="4">
        <f>AU25*1000/AA25</f>
        <v>31.62731696298368</v>
      </c>
      <c r="AW25" s="4">
        <f>(AV25-U25)</f>
        <v>16.49572516610868</v>
      </c>
      <c r="AX25" s="4">
        <f>IF(D25,P25,(O25+P25)/2)</f>
        <v>24.73912048339844</v>
      </c>
      <c r="AY25" s="4">
        <f>0.61365*EXP(17.502*AX25/(240.97+AX25))</f>
        <v>3.130557596398525</v>
      </c>
      <c r="AZ25" s="4">
        <f>IF(AW25&lt;&gt;0,(1000-(AV25+U25)/2)/AW25*AP25,0)</f>
        <v>0.08634190417607861</v>
      </c>
      <c r="BA25" s="4">
        <f>U25*AA25/1000</f>
        <v>1.540009927963838</v>
      </c>
      <c r="BB25" s="4">
        <f>(AY25-BA25)</f>
        <v>1.590547668434687</v>
      </c>
      <c r="BC25" s="4">
        <f>1/(1.6/F25+1.37/N25)</f>
        <v>0.05420056276421715</v>
      </c>
      <c r="BD25" s="3">
        <f>G25*AA25*0.001</f>
      </c>
      <c r="BE25" s="3">
        <f>G25/S25</f>
      </c>
      <c r="BF25" s="4">
        <f>(1-AP25*AA25/AU25/F25)*100</f>
        <v>48.21846975422369</v>
      </c>
      <c r="BG25" s="3">
        <f>(S25-E25/(N25/1.35))</f>
      </c>
      <c r="BH25" s="3">
        <f>E25*BF25/100/BG25</f>
      </c>
    </row>
    <row r="26" ht="16" customHeight="1">
      <c r="A26" s="4">
        <v>10</v>
      </c>
      <c r="B26" t="s" s="2">
        <v>87</v>
      </c>
      <c r="C26" s="4">
        <v>114.000031426549</v>
      </c>
      <c r="D26" s="4">
        <v>0</v>
      </c>
      <c r="E26" s="3">
        <f>(R26-#REF!*(1000-T26)/(1000-U26))*AO26</f>
      </c>
      <c r="F26" s="4">
        <f>IF(AZ26&lt;&gt;0,1/(1/AZ26-1/N26),0)</f>
        <v>0.08943487198909131</v>
      </c>
      <c r="G26" s="3">
        <f>((BC26-AP26/2)*S26-E26)/(BC26+AP26/2)</f>
      </c>
      <c r="H26" s="4">
        <f>AP26*1000</f>
        <v>1.467771121913054</v>
      </c>
      <c r="I26" s="4">
        <f>(AU26-BA26)</f>
        <v>1.682546759066995</v>
      </c>
      <c r="J26" s="4">
        <f>(P26+AT26*D26)</f>
        <v>25.23010063171387</v>
      </c>
      <c r="K26" s="4">
        <v>6</v>
      </c>
      <c r="L26" s="4">
        <f>(K26*AI26+AJ26)</f>
        <v>1.420000016689301</v>
      </c>
      <c r="M26" s="4">
        <v>1</v>
      </c>
      <c r="N26" s="4">
        <f>L26*(M26+1)*(M26+1)/(M26*M26+1)</f>
        <v>2.840000033378601</v>
      </c>
      <c r="O26" s="4">
        <v>24.26673698425293</v>
      </c>
      <c r="P26" s="4">
        <v>25.23010063171387</v>
      </c>
      <c r="Q26" s="4">
        <v>24.55210876464844</v>
      </c>
      <c r="R26" s="4">
        <v>400.0066833496094</v>
      </c>
      <c r="S26" s="4">
        <v>384.6664123535156</v>
      </c>
      <c r="T26" s="4">
        <v>13.40526580810547</v>
      </c>
      <c r="U26" s="4">
        <v>15.14152145385742</v>
      </c>
      <c r="V26" s="4">
        <v>44.83279800415039</v>
      </c>
      <c r="W26" s="4">
        <v>50.63232040405273</v>
      </c>
      <c r="X26" s="4">
        <v>499.5393981933594</v>
      </c>
      <c r="Y26" s="4">
        <v>1998.832153320312</v>
      </c>
      <c r="Z26" s="4">
        <v>25.82266426086426</v>
      </c>
      <c r="AA26" s="4">
        <v>101.7740020751953</v>
      </c>
      <c r="AB26" s="4">
        <v>0.7950858473777771</v>
      </c>
      <c r="AC26" s="4">
        <v>0.09359339624643326</v>
      </c>
      <c r="AD26" s="4">
        <v>0</v>
      </c>
      <c r="AE26" s="4">
        <v>0</v>
      </c>
      <c r="AF26" s="4">
        <v>0</v>
      </c>
      <c r="AG26" s="4">
        <v>0</v>
      </c>
      <c r="AH26" s="4">
        <v>0.6666666865348816</v>
      </c>
      <c r="AI26" s="4">
        <v>-0.2195652425289154</v>
      </c>
      <c r="AJ26" s="4">
        <v>2.737391471862793</v>
      </c>
      <c r="AK26" s="4">
        <v>1</v>
      </c>
      <c r="AL26" s="4">
        <v>0</v>
      </c>
      <c r="AM26" s="4">
        <v>0.1599999964237213</v>
      </c>
      <c r="AN26" s="4">
        <v>111115</v>
      </c>
      <c r="AO26" s="4">
        <f>X26*0.000001/(K26*0.0001)</f>
        <v>0.8325656636555989</v>
      </c>
      <c r="AP26" s="4">
        <f>(U26-T26)/(1000-U26)*AO26</f>
        <v>0.001467771121913054</v>
      </c>
      <c r="AQ26" s="4">
        <f>(P26+273.15)</f>
        <v>298.3801006317138</v>
      </c>
      <c r="AR26" s="4">
        <f>(O26+273.15)</f>
        <v>297.4167369842529</v>
      </c>
      <c r="AS26" s="4">
        <f>(Y26*AK26+Z26*AL26)*AM26</f>
        <v>319.8131373828692</v>
      </c>
      <c r="AT26" s="4">
        <f>((AS26+0.00000010773*(AR26^4-AQ26^4))-AP26*44100)/(L26*0.92*2*29.3+0.00000043092*AQ26^3)</f>
        <v>2.773897811178927</v>
      </c>
      <c r="AU26" s="4">
        <f>0.61365*EXP(17.502*J26/(240.97+J26))</f>
        <v>3.223559994933495</v>
      </c>
      <c r="AV26" s="4">
        <f>AU26*1000/AA26</f>
        <v>31.67370771714156</v>
      </c>
      <c r="AW26" s="4">
        <f>(AV26-U26)</f>
        <v>16.53218626328414</v>
      </c>
      <c r="AX26" s="4">
        <f>IF(D26,P26,(O26+P26)/2)</f>
        <v>24.7484188079834</v>
      </c>
      <c r="AY26" s="4">
        <f>0.61365*EXP(17.502*AX26/(240.97+AX26))</f>
        <v>3.132296876593713</v>
      </c>
      <c r="AZ26" s="4">
        <f>IF(AW26&lt;&gt;0,(1000-(AV26+U26)/2)/AW26*AP26,0)</f>
        <v>0.08670444902831854</v>
      </c>
      <c r="BA26" s="4">
        <f>U26*AA26/1000</f>
        <v>1.5410132358665</v>
      </c>
      <c r="BB26" s="4">
        <f>(AY26-BA26)</f>
        <v>1.591283640727214</v>
      </c>
      <c r="BC26" s="4">
        <f>1/(1.6/F26+1.37/N26)</f>
        <v>0.05442915110606196</v>
      </c>
      <c r="BD26" s="3">
        <f>G26*AA26*0.001</f>
      </c>
      <c r="BE26" s="3">
        <f>G26/S26</f>
      </c>
      <c r="BF26" s="4">
        <f>(1-AP26*AA26/AU26/F26)*100</f>
        <v>48.18535293286615</v>
      </c>
      <c r="BG26" s="3">
        <f>(S26-E26/(N26/1.35))</f>
      </c>
      <c r="BH26" s="3">
        <f>E26*BF26/100/BG26</f>
      </c>
    </row>
    <row r="27" ht="16" customHeight="1">
      <c r="A27" s="4">
        <v>11</v>
      </c>
      <c r="B27" t="s" s="2">
        <v>88</v>
      </c>
      <c r="C27" s="4">
        <v>119.5000313036144</v>
      </c>
      <c r="D27" s="4">
        <v>0</v>
      </c>
      <c r="E27" s="3">
        <f>(R27-#REF!*(1000-T27)/(1000-U27))*AO27</f>
      </c>
      <c r="F27" s="4">
        <f>IF(AZ27&lt;&gt;0,1/(1/AZ27-1/N27),0)</f>
        <v>0.08624389352701135</v>
      </c>
      <c r="G27" s="3">
        <f>((BC27-AP27/2)*S27-E27)/(BC27+AP27/2)</f>
      </c>
      <c r="H27" s="4">
        <f>AP27*1000</f>
        <v>1.423851932842041</v>
      </c>
      <c r="I27" s="4">
        <f>(AU27-BA27)</f>
        <v>1.690653398917033</v>
      </c>
      <c r="J27" s="4">
        <f>(P27+AT27*D27)</f>
        <v>25.27894973754883</v>
      </c>
      <c r="K27" s="4">
        <v>6</v>
      </c>
      <c r="L27" s="4">
        <f>(K27*AI27+AJ27)</f>
        <v>1.420000016689301</v>
      </c>
      <c r="M27" s="4">
        <v>1</v>
      </c>
      <c r="N27" s="4">
        <f>L27*(M27+1)*(M27+1)/(M27*M27+1)</f>
        <v>2.840000033378601</v>
      </c>
      <c r="O27" s="4">
        <v>24.13522529602051</v>
      </c>
      <c r="P27" s="4">
        <v>25.27894973754883</v>
      </c>
      <c r="Q27" s="4">
        <v>23.87965202331543</v>
      </c>
      <c r="R27" s="4">
        <v>399.6482238769531</v>
      </c>
      <c r="S27" s="4">
        <v>384.7458801269531</v>
      </c>
      <c r="T27" s="4">
        <v>13.46982192993164</v>
      </c>
      <c r="U27" s="4">
        <v>15.15410327911377</v>
      </c>
      <c r="V27" s="4">
        <v>45.30971527099609</v>
      </c>
      <c r="W27" s="4">
        <v>51.00545501708984</v>
      </c>
      <c r="X27" s="4">
        <v>499.5393676757812</v>
      </c>
      <c r="Y27" s="4">
        <v>1999.023559570312</v>
      </c>
      <c r="Z27" s="4">
        <v>26.11158180236816</v>
      </c>
      <c r="AA27" s="4">
        <v>101.7737808227539</v>
      </c>
      <c r="AB27" s="4">
        <v>0.7950858473777771</v>
      </c>
      <c r="AC27" s="4">
        <v>0.09359339624643326</v>
      </c>
      <c r="AD27" s="4">
        <v>0</v>
      </c>
      <c r="AE27" s="4">
        <v>0</v>
      </c>
      <c r="AF27" s="4">
        <v>0</v>
      </c>
      <c r="AG27" s="4">
        <v>0</v>
      </c>
      <c r="AH27" s="4">
        <v>1</v>
      </c>
      <c r="AI27" s="4">
        <v>-0.2195652425289154</v>
      </c>
      <c r="AJ27" s="4">
        <v>2.737391471862793</v>
      </c>
      <c r="AK27" s="4">
        <v>1</v>
      </c>
      <c r="AL27" s="4">
        <v>0</v>
      </c>
      <c r="AM27" s="4">
        <v>0.1599999964237213</v>
      </c>
      <c r="AN27" s="4">
        <v>111115</v>
      </c>
      <c r="AO27" s="4">
        <f>X27*0.000001/(K27*0.0001)</f>
        <v>0.8325656127929686</v>
      </c>
      <c r="AP27" s="4">
        <f>(U27-T27)/(1000-U27)*AO27</f>
        <v>0.001423851932842041</v>
      </c>
      <c r="AQ27" s="4">
        <f>(P27+273.15)</f>
        <v>298.4289497375488</v>
      </c>
      <c r="AR27" s="4">
        <f>(O27+273.15)</f>
        <v>297.2852252960205</v>
      </c>
      <c r="AS27" s="4">
        <f>(Y27*AK27+Z27*AL27)*AM27</f>
        <v>319.8437623821847</v>
      </c>
      <c r="AT27" s="4">
        <f>((AS27+0.00000010773*(AR27^4-AQ27^4))-AP27*44100)/(L27*0.92*2*29.3+0.00000043092*AQ27^3)</f>
        <v>2.772790979913154</v>
      </c>
      <c r="AU27" s="4">
        <f>0.61365*EXP(17.502*J27/(240.97+J27))</f>
        <v>3.232943784610934</v>
      </c>
      <c r="AV27" s="4">
        <f>AU27*1000/AA27</f>
        <v>31.76597900240465</v>
      </c>
      <c r="AW27" s="4">
        <f>(AV27-U27)</f>
        <v>16.61187572329088</v>
      </c>
      <c r="AX27" s="4">
        <f>IF(D27,P27,(O27+P27)/2)</f>
        <v>24.70708751678467</v>
      </c>
      <c r="AY27" s="4">
        <f>0.61365*EXP(17.502*AX27/(240.97+AX27))</f>
        <v>3.124572192641437</v>
      </c>
      <c r="AZ27" s="4">
        <f>IF(AW27&lt;&gt;0,(1000-(AV27+U27)/2)/AW27*AP27,0)</f>
        <v>0.08370206538264204</v>
      </c>
      <c r="BA27" s="4">
        <f>U27*AA27/1000</f>
        <v>1.542290385693901</v>
      </c>
      <c r="BB27" s="4">
        <f>(AY27-BA27)</f>
        <v>1.582281806947536</v>
      </c>
      <c r="BC27" s="4">
        <f>1/(1.6/F27+1.37/N27)</f>
        <v>0.05253637066533175</v>
      </c>
      <c r="BD27" s="3">
        <f>G27*AA27*0.001</f>
      </c>
      <c r="BE27" s="3">
        <f>G27/S27</f>
      </c>
      <c r="BF27" s="4">
        <f>(1-AP27*AA27/AU27/F27)*100</f>
        <v>48.02742556771999</v>
      </c>
      <c r="BG27" s="3">
        <f>(S27-E27/(N27/1.35))</f>
      </c>
      <c r="BH27" s="3">
        <f>E27*BF27/100/BG27</f>
      </c>
    </row>
    <row r="28" ht="16" customHeight="1">
      <c r="A28" s="4">
        <v>12</v>
      </c>
      <c r="B28" t="s" s="2">
        <v>89</v>
      </c>
      <c r="C28" s="4">
        <v>124.5000311918557</v>
      </c>
      <c r="D28" s="4">
        <v>0</v>
      </c>
      <c r="E28" s="3">
        <f>(R28-#REF!*(1000-T28)/(1000-U28))*AO28</f>
      </c>
      <c r="F28" s="4">
        <f>IF(AZ28&lt;&gt;0,1/(1/AZ28-1/N28),0)</f>
        <v>0.08165619234212841</v>
      </c>
      <c r="G28" s="3">
        <f>((BC28-AP28/2)*S28-E28)/(BC28+AP28/2)</f>
      </c>
      <c r="H28" s="4">
        <f>AP28*1000</f>
        <v>1.344205738929494</v>
      </c>
      <c r="I28" s="4">
        <f>(AU28-BA28)</f>
        <v>1.683082111241689</v>
      </c>
      <c r="J28" s="4">
        <f>(P28+AT28*D28)</f>
        <v>25.2662181854248</v>
      </c>
      <c r="K28" s="4">
        <v>6</v>
      </c>
      <c r="L28" s="4">
        <f>(K28*AI28+AJ28)</f>
        <v>1.420000016689301</v>
      </c>
      <c r="M28" s="4">
        <v>1</v>
      </c>
      <c r="N28" s="4">
        <f>L28*(M28+1)*(M28+1)/(M28*M28+1)</f>
        <v>2.840000033378601</v>
      </c>
      <c r="O28" s="4">
        <v>23.92996597290039</v>
      </c>
      <c r="P28" s="4">
        <v>25.2662181854248</v>
      </c>
      <c r="Q28" s="4">
        <v>23.42010116577148</v>
      </c>
      <c r="R28" s="4">
        <v>399.523681640625</v>
      </c>
      <c r="S28" s="4">
        <v>384.5439453125</v>
      </c>
      <c r="T28" s="4">
        <v>13.6145076751709</v>
      </c>
      <c r="U28" s="4">
        <v>15.20451736450195</v>
      </c>
      <c r="V28" s="4">
        <v>46.27441024780273</v>
      </c>
      <c r="W28" s="4">
        <v>51.73915863037109</v>
      </c>
      <c r="X28" s="4">
        <v>499.5319519042969</v>
      </c>
      <c r="Y28" s="4">
        <v>1999.233032226562</v>
      </c>
      <c r="Z28" s="4">
        <v>26.43144226074219</v>
      </c>
      <c r="AA28" s="4">
        <v>101.7732849121094</v>
      </c>
      <c r="AB28" s="4">
        <v>0.7950858473777771</v>
      </c>
      <c r="AC28" s="4">
        <v>0.09359339624643326</v>
      </c>
      <c r="AD28" s="4">
        <v>0</v>
      </c>
      <c r="AE28" s="4">
        <v>0</v>
      </c>
      <c r="AF28" s="4">
        <v>0</v>
      </c>
      <c r="AG28" s="4">
        <v>0</v>
      </c>
      <c r="AH28" s="4">
        <v>0.6666666865348816</v>
      </c>
      <c r="AI28" s="4">
        <v>-0.2195652425289154</v>
      </c>
      <c r="AJ28" s="4">
        <v>2.737391471862793</v>
      </c>
      <c r="AK28" s="4">
        <v>1</v>
      </c>
      <c r="AL28" s="4">
        <v>0</v>
      </c>
      <c r="AM28" s="4">
        <v>0.1599999964237213</v>
      </c>
      <c r="AN28" s="4">
        <v>111115</v>
      </c>
      <c r="AO28" s="4">
        <f>X28*0.000001/(K28*0.0001)</f>
        <v>0.8325532531738279</v>
      </c>
      <c r="AP28" s="4">
        <f>(U28-T28)/(1000-U28)*AO28</f>
        <v>0.001344205738929494</v>
      </c>
      <c r="AQ28" s="4">
        <f>(P28+273.15)</f>
        <v>298.4162181854248</v>
      </c>
      <c r="AR28" s="4">
        <f>(O28+273.15)</f>
        <v>297.0799659729004</v>
      </c>
      <c r="AS28" s="4">
        <f>(Y28*AK28+Z28*AL28)*AM28</f>
        <v>319.8772780064355</v>
      </c>
      <c r="AT28" s="4">
        <f>((AS28+0.00000010773*(AR28^4-AQ28^4))-AP28*44100)/(L28*0.92*2*29.3+0.00000043092*AQ28^3)</f>
        <v>2.788406593533332</v>
      </c>
      <c r="AU28" s="4">
        <f>0.61365*EXP(17.502*J28/(240.97+J28))</f>
        <v>3.230495788930261</v>
      </c>
      <c r="AV28" s="4">
        <f>AU28*1000/AA28</f>
        <v>31.7420803673586</v>
      </c>
      <c r="AW28" s="4">
        <f>(AV28-U28)</f>
        <v>16.53756300285665</v>
      </c>
      <c r="AX28" s="4">
        <f>IF(D28,P28,(O28+P28)/2)</f>
        <v>24.5980920791626</v>
      </c>
      <c r="AY28" s="4">
        <f>0.61365*EXP(17.502*AX28/(240.97+AX28))</f>
        <v>3.104281094506829</v>
      </c>
      <c r="AZ28" s="4">
        <f>IF(AW28&lt;&gt;0,(1000-(AV28+U28)/2)/AW28*AP28,0)</f>
        <v>0.07937401633212579</v>
      </c>
      <c r="BA28" s="4">
        <f>U28*AA28/1000</f>
        <v>1.547413677688572</v>
      </c>
      <c r="BB28" s="4">
        <f>(AY28-BA28)</f>
        <v>1.556867416818258</v>
      </c>
      <c r="BC28" s="4">
        <f>1/(1.6/F28+1.37/N28)</f>
        <v>0.04980887287390295</v>
      </c>
      <c r="BD28" s="3">
        <f>G28*AA28*0.001</f>
      </c>
      <c r="BE28" s="3">
        <f>G28/S28</f>
      </c>
      <c r="BF28" s="4">
        <f>(1-AP28*AA28/AU28/F28)*100</f>
        <v>48.13895857775972</v>
      </c>
      <c r="BG28" s="3">
        <f>(S28-E28/(N28/1.35))</f>
      </c>
      <c r="BH28" s="3">
        <f>E28*BF28/100/BG28</f>
      </c>
    </row>
    <row r="29" ht="16" customHeight="1">
      <c r="A29" s="4">
        <v>13</v>
      </c>
      <c r="B29" t="s" s="2">
        <v>90</v>
      </c>
      <c r="C29" s="4">
        <v>129.500031080097</v>
      </c>
      <c r="D29" s="4">
        <v>0</v>
      </c>
      <c r="E29" s="3">
        <f>(R29-#REF!*(1000-T29)/(1000-U29))*AO29</f>
      </c>
      <c r="F29" s="4">
        <f>IF(AZ29&lt;&gt;0,1/(1/AZ29-1/N29),0)</f>
        <v>0.078563004343163</v>
      </c>
      <c r="G29" s="3">
        <f>((BC29-AP29/2)*S29-E29)/(BC29+AP29/2)</f>
      </c>
      <c r="H29" s="4">
        <f>AP29*1000</f>
        <v>1.281999635906961</v>
      </c>
      <c r="I29" s="4">
        <f>(AU29-BA29)</f>
        <v>1.666613654843753</v>
      </c>
      <c r="J29" s="4">
        <f>(P29+AT29*D29)</f>
        <v>25.22666931152344</v>
      </c>
      <c r="K29" s="4">
        <v>6</v>
      </c>
      <c r="L29" s="4">
        <f>(K29*AI29+AJ29)</f>
        <v>1.420000016689301</v>
      </c>
      <c r="M29" s="4">
        <v>1</v>
      </c>
      <c r="N29" s="4">
        <f>L29*(M29+1)*(M29+1)/(M29*M29+1)</f>
        <v>2.840000033378601</v>
      </c>
      <c r="O29" s="4">
        <v>23.74256134033203</v>
      </c>
      <c r="P29" s="4">
        <v>25.22666931152344</v>
      </c>
      <c r="Q29" s="4">
        <v>23.35676956176758</v>
      </c>
      <c r="R29" s="4">
        <v>399.3998107910156</v>
      </c>
      <c r="S29" s="4">
        <v>384.1948852539062</v>
      </c>
      <c r="T29" s="4">
        <v>13.77548313140869</v>
      </c>
      <c r="U29" s="4">
        <v>15.29174041748047</v>
      </c>
      <c r="V29" s="4">
        <v>47.31728744506836</v>
      </c>
      <c r="W29" s="4">
        <v>52.59717559814453</v>
      </c>
      <c r="X29" s="4">
        <v>499.5440979003906</v>
      </c>
      <c r="Y29" s="4">
        <v>1999.111206054688</v>
      </c>
      <c r="Z29" s="4">
        <v>26.71463775634766</v>
      </c>
      <c r="AA29" s="4">
        <v>101.7731170654297</v>
      </c>
      <c r="AB29" s="4">
        <v>0.7950858473777771</v>
      </c>
      <c r="AC29" s="4">
        <v>0.09359339624643326</v>
      </c>
      <c r="AD29" s="4">
        <v>0</v>
      </c>
      <c r="AE29" s="4">
        <v>0</v>
      </c>
      <c r="AF29" s="4">
        <v>0</v>
      </c>
      <c r="AG29" s="4">
        <v>0</v>
      </c>
      <c r="AH29" s="4">
        <v>0.3333333432674408</v>
      </c>
      <c r="AI29" s="4">
        <v>-0.2195652425289154</v>
      </c>
      <c r="AJ29" s="4">
        <v>2.737391471862793</v>
      </c>
      <c r="AK29" s="4">
        <v>1</v>
      </c>
      <c r="AL29" s="4">
        <v>0</v>
      </c>
      <c r="AM29" s="4">
        <v>0.1599999964237213</v>
      </c>
      <c r="AN29" s="4">
        <v>111115</v>
      </c>
      <c r="AO29" s="4">
        <f>X29*0.000001/(K29*0.0001)</f>
        <v>0.8325734965006509</v>
      </c>
      <c r="AP29" s="4">
        <f>(U29-T29)/(1000-U29)*AO29</f>
        <v>0.001281999635906961</v>
      </c>
      <c r="AQ29" s="4">
        <f>(P29+273.15)</f>
        <v>298.3766693115234</v>
      </c>
      <c r="AR29" s="4">
        <f>(O29+273.15)</f>
        <v>296.892561340332</v>
      </c>
      <c r="AS29" s="4">
        <f>(Y29*AK29+Z29*AL29)*AM29</f>
        <v>319.8577858193712</v>
      </c>
      <c r="AT29" s="4">
        <f>((AS29+0.00000010773*(AR29^4-AQ29^4))-AP29*44100)/(L29*0.92*2*29.3+0.00000043092*AQ29^3)</f>
        <v>2.800610034064765</v>
      </c>
      <c r="AU29" s="4">
        <f>0.61365*EXP(17.502*J29/(240.97+J29))</f>
        <v>3.222901742486155</v>
      </c>
      <c r="AV29" s="4">
        <f>AU29*1000/AA29</f>
        <v>31.66751530675983</v>
      </c>
      <c r="AW29" s="4">
        <f>(AV29-U29)</f>
        <v>16.37577488927936</v>
      </c>
      <c r="AX29" s="4">
        <f>IF(D29,P29,(O29+P29)/2)</f>
        <v>24.48461532592773</v>
      </c>
      <c r="AY29" s="4">
        <f>0.61365*EXP(17.502*AX29/(240.97+AX29))</f>
        <v>3.083278202719409</v>
      </c>
      <c r="AZ29" s="4">
        <f>IF(AW29&lt;&gt;0,(1000-(AV29+U29)/2)/AW29*AP29,0)</f>
        <v>0.07644821512269723</v>
      </c>
      <c r="BA29" s="4">
        <f>U29*AA29/1000</f>
        <v>1.556288087642402</v>
      </c>
      <c r="BB29" s="4">
        <f>(AY29-BA29)</f>
        <v>1.526990115077006</v>
      </c>
      <c r="BC29" s="4">
        <f>1/(1.6/F29+1.37/N29)</f>
        <v>0.04796573873561289</v>
      </c>
      <c r="BD29" s="3">
        <f>G29*AA29*0.001</f>
      </c>
      <c r="BE29" s="3">
        <f>G29/S29</f>
      </c>
      <c r="BF29" s="4">
        <f>(1-AP29*AA29/AU29/F29)*100</f>
        <v>48.47051172034563</v>
      </c>
      <c r="BG29" s="3">
        <f>(S29-E29/(N29/1.35))</f>
      </c>
      <c r="BH29" s="3">
        <f>E29*BF29/100/BG29</f>
      </c>
    </row>
    <row r="30" ht="16" customHeight="1">
      <c r="A30" s="4">
        <v>14</v>
      </c>
      <c r="B30" t="s" s="2">
        <v>91</v>
      </c>
      <c r="C30" s="4">
        <v>135.0000309571624</v>
      </c>
      <c r="D30" s="4">
        <v>0</v>
      </c>
      <c r="E30" s="3">
        <f>(R30-#REF!*(1000-T30)/(1000-U30))*AO30</f>
      </c>
      <c r="F30" s="4">
        <f>IF(AZ30&lt;&gt;0,1/(1/AZ30-1/N30),0)</f>
        <v>0.07957374677686625</v>
      </c>
      <c r="G30" s="3">
        <f>((BC30-AP30/2)*S30-E30)/(BC30+AP30/2)</f>
      </c>
      <c r="H30" s="4">
        <f>AP30*1000</f>
        <v>1.286277074078511</v>
      </c>
      <c r="I30" s="4">
        <f>(AU30-BA30)</f>
        <v>1.651438840909886</v>
      </c>
      <c r="J30" s="4">
        <f>(P30+AT30*D30)</f>
        <v>25.20653343200684</v>
      </c>
      <c r="K30" s="4">
        <v>6</v>
      </c>
      <c r="L30" s="4">
        <f>(K30*AI30+AJ30)</f>
        <v>1.420000016689301</v>
      </c>
      <c r="M30" s="4">
        <v>1</v>
      </c>
      <c r="N30" s="4">
        <f>L30*(M30+1)*(M30+1)/(M30*M30+1)</f>
        <v>2.840000033378601</v>
      </c>
      <c r="O30" s="4">
        <v>23.62096405029297</v>
      </c>
      <c r="P30" s="4">
        <v>25.20653343200684</v>
      </c>
      <c r="Q30" s="4">
        <v>23.38503074645996</v>
      </c>
      <c r="R30" s="4">
        <v>400.0072021484375</v>
      </c>
      <c r="S30" s="4">
        <v>384.2398986816406</v>
      </c>
      <c r="T30" s="4">
        <v>13.88185024261475</v>
      </c>
      <c r="U30" s="4">
        <v>15.40296268463135</v>
      </c>
      <c r="V30" s="4">
        <v>48.12529373168945</v>
      </c>
      <c r="W30" s="4">
        <v>53.40180587768555</v>
      </c>
      <c r="X30" s="4">
        <v>499.5546264648438</v>
      </c>
      <c r="Y30" s="4">
        <v>1998.841674804688</v>
      </c>
      <c r="Z30" s="4">
        <v>27.04975318908691</v>
      </c>
      <c r="AA30" s="4">
        <v>101.7727890014648</v>
      </c>
      <c r="AB30" s="4">
        <v>0.7950858473777771</v>
      </c>
      <c r="AC30" s="4">
        <v>0.09359339624643326</v>
      </c>
      <c r="AD30" s="4">
        <v>0</v>
      </c>
      <c r="AE30" s="4">
        <v>0</v>
      </c>
      <c r="AF30" s="4">
        <v>0</v>
      </c>
      <c r="AG30" s="4">
        <v>0</v>
      </c>
      <c r="AH30" s="4">
        <v>0.3333333432674408</v>
      </c>
      <c r="AI30" s="4">
        <v>-0.2195652425289154</v>
      </c>
      <c r="AJ30" s="4">
        <v>2.737391471862793</v>
      </c>
      <c r="AK30" s="4">
        <v>1</v>
      </c>
      <c r="AL30" s="4">
        <v>0</v>
      </c>
      <c r="AM30" s="4">
        <v>0.1599999964237213</v>
      </c>
      <c r="AN30" s="4">
        <v>111115</v>
      </c>
      <c r="AO30" s="4">
        <f>X30*0.000001/(K30*0.0001)</f>
        <v>0.8325910441080727</v>
      </c>
      <c r="AP30" s="4">
        <f>(U30-T30)/(1000-U30)*AO30</f>
        <v>0.001286277074078511</v>
      </c>
      <c r="AQ30" s="4">
        <f>(P30+273.15)</f>
        <v>298.3565334320068</v>
      </c>
      <c r="AR30" s="4">
        <f>(O30+273.15)</f>
        <v>296.7709640502929</v>
      </c>
      <c r="AS30" s="4">
        <f>(Y30*AK30+Z30*AL30)*AM30</f>
        <v>319.8146608203351</v>
      </c>
      <c r="AT30" s="4">
        <f>((AS30+0.00000010773*(AR30^4-AQ30^4))-AP30*44100)/(L30*0.92*2*29.3+0.00000043092*AQ30^3)</f>
        <v>2.785096211843541</v>
      </c>
      <c r="AU30" s="4">
        <f>0.61365*EXP(17.502*J30/(240.97+J30))</f>
        <v>3.219041312210309</v>
      </c>
      <c r="AV30" s="4">
        <f>AU30*1000/AA30</f>
        <v>31.62968553572779</v>
      </c>
      <c r="AW30" s="4">
        <f>(AV30-U30)</f>
        <v>16.22672285109644</v>
      </c>
      <c r="AX30" s="4">
        <f>IF(D30,P30,(O30+P30)/2)</f>
        <v>24.4137487411499</v>
      </c>
      <c r="AY30" s="4">
        <f>0.61365*EXP(17.502*AX30/(240.97+AX30))</f>
        <v>3.070224932313187</v>
      </c>
      <c r="AZ30" s="4">
        <f>IF(AW30&lt;&gt;0,(1000-(AV30+U30)/2)/AW30*AP30,0)</f>
        <v>0.0774049435018308</v>
      </c>
      <c r="BA30" s="4">
        <f>U30*AA30/1000</f>
        <v>1.567602471300423</v>
      </c>
      <c r="BB30" s="4">
        <f>(AY30-BA30)</f>
        <v>1.502622461012764</v>
      </c>
      <c r="BC30" s="4">
        <f>1/(1.6/F30+1.37/N30)</f>
        <v>0.04856837786538411</v>
      </c>
      <c r="BD30" s="3">
        <f>G30*AA30*0.001</f>
      </c>
      <c r="BE30" s="3">
        <f>G30/S30</f>
      </c>
      <c r="BF30" s="4">
        <f>(1-AP30*AA30/AU30/F30)*100</f>
        <v>48.89424044191213</v>
      </c>
      <c r="BG30" s="3">
        <f>(S30-E30/(N30/1.35))</f>
      </c>
      <c r="BH30" s="3">
        <f>E30*BF30/100/BG30</f>
      </c>
    </row>
    <row r="31" ht="16" customHeight="1">
      <c r="A31" s="4">
        <v>15</v>
      </c>
      <c r="B31" t="s" s="2">
        <v>92</v>
      </c>
      <c r="C31" s="4">
        <v>140.0000308454037</v>
      </c>
      <c r="D31" s="4">
        <v>0</v>
      </c>
      <c r="E31" s="3">
        <f>(R31-#REF!*(1000-T31)/(1000-U31))*AO31</f>
      </c>
      <c r="F31" s="4">
        <f>IF(AZ31&lt;&gt;0,1/(1/AZ31-1/N31),0)</f>
        <v>0.0823260060476128</v>
      </c>
      <c r="G31" s="3">
        <f>((BC31-AP31/2)*S31-E31)/(BC31+AP31/2)</f>
      </c>
      <c r="H31" s="4">
        <f>AP31*1000</f>
        <v>1.327542055752201</v>
      </c>
      <c r="I31" s="4">
        <f>(AU31-BA31)</f>
        <v>1.648892963229441</v>
      </c>
      <c r="J31" s="4">
        <f>(P31+AT31*D31)</f>
        <v>25.22988510131836</v>
      </c>
      <c r="K31" s="4">
        <v>6</v>
      </c>
      <c r="L31" s="4">
        <f>(K31*AI31+AJ31)</f>
        <v>1.420000016689301</v>
      </c>
      <c r="M31" s="4">
        <v>1</v>
      </c>
      <c r="N31" s="4">
        <f>L31*(M31+1)*(M31+1)/(M31*M31+1)</f>
        <v>2.840000033378601</v>
      </c>
      <c r="O31" s="4">
        <v>23.5536003112793</v>
      </c>
      <c r="P31" s="4">
        <v>25.22988510131836</v>
      </c>
      <c r="Q31" s="4">
        <v>23.2989444732666</v>
      </c>
      <c r="R31" s="4">
        <v>400.2510375976562</v>
      </c>
      <c r="S31" s="4">
        <v>384.4940795898438</v>
      </c>
      <c r="T31" s="4">
        <v>13.90218448638916</v>
      </c>
      <c r="U31" s="4">
        <v>15.4719934463501</v>
      </c>
      <c r="V31" s="4">
        <v>48.45346450805664</v>
      </c>
      <c r="W31" s="4">
        <v>53.90338516235352</v>
      </c>
      <c r="X31" s="4">
        <v>499.5521240234375</v>
      </c>
      <c r="Y31" s="4">
        <v>1998.852294921875</v>
      </c>
      <c r="Z31" s="4">
        <v>27.30312347412109</v>
      </c>
      <c r="AA31" s="4">
        <v>101.7726440429688</v>
      </c>
      <c r="AB31" s="4">
        <v>0.7950858473777771</v>
      </c>
      <c r="AC31" s="4">
        <v>0.09359339624643326</v>
      </c>
      <c r="AD31" s="4">
        <v>0</v>
      </c>
      <c r="AE31" s="4">
        <v>0</v>
      </c>
      <c r="AF31" s="4">
        <v>0</v>
      </c>
      <c r="AG31" s="4">
        <v>0</v>
      </c>
      <c r="AH31" s="4">
        <v>0.6666666865348816</v>
      </c>
      <c r="AI31" s="4">
        <v>-0.2195652425289154</v>
      </c>
      <c r="AJ31" s="4">
        <v>2.737391471862793</v>
      </c>
      <c r="AK31" s="4">
        <v>1</v>
      </c>
      <c r="AL31" s="4">
        <v>0</v>
      </c>
      <c r="AM31" s="4">
        <v>0.1599999964237213</v>
      </c>
      <c r="AN31" s="4">
        <v>111115</v>
      </c>
      <c r="AO31" s="4">
        <f>X31*0.000001/(K31*0.0001)</f>
        <v>0.8325868733723957</v>
      </c>
      <c r="AP31" s="4">
        <f>(U31-T31)/(1000-U31)*AO31</f>
        <v>0.001327542055752201</v>
      </c>
      <c r="AQ31" s="4">
        <f>(P31+273.15)</f>
        <v>298.3798851013183</v>
      </c>
      <c r="AR31" s="4">
        <f>(O31+273.15)</f>
        <v>296.7036003112793</v>
      </c>
      <c r="AS31" s="4">
        <f>(Y31*AK31+Z31*AL31)*AM31</f>
        <v>319.8163600390471</v>
      </c>
      <c r="AT31" s="4">
        <f>((AS31+0.00000010773*(AR31^4-AQ31^4))-AP31*44100)/(L31*0.92*2*29.3+0.00000043092*AQ31^3)</f>
        <v>2.752695661184585</v>
      </c>
      <c r="AU31" s="4">
        <f>0.61365*EXP(17.502*J31/(240.97+J31))</f>
        <v>3.223518644879975</v>
      </c>
      <c r="AV31" s="4">
        <f>AU31*1000/AA31</f>
        <v>31.67372406595818</v>
      </c>
      <c r="AW31" s="4">
        <f>(AV31-U31)</f>
        <v>16.20173061960808</v>
      </c>
      <c r="AX31" s="4">
        <f>IF(D31,P31,(O31+P31)/2)</f>
        <v>24.39174270629883</v>
      </c>
      <c r="AY31" s="4">
        <f>0.61365*EXP(17.502*AX31/(240.97+AX31))</f>
        <v>3.066181372540191</v>
      </c>
      <c r="AZ31" s="4">
        <f>IF(AW31&lt;&gt;0,(1000-(AV31+U31)/2)/AW31*AP31,0)</f>
        <v>0.0800067674752178</v>
      </c>
      <c r="BA31" s="4">
        <f>U31*AA31/1000</f>
        <v>1.574625681650534</v>
      </c>
      <c r="BB31" s="4">
        <f>(AY31-BA31)</f>
        <v>1.491555690889657</v>
      </c>
      <c r="BC31" s="4">
        <f>1/(1.6/F31+1.37/N31)</f>
        <v>0.05020755209646981</v>
      </c>
      <c r="BD31" s="3">
        <f>G31*AA31*0.001</f>
      </c>
      <c r="BE31" s="3">
        <f>G31/S31</f>
      </c>
      <c r="BF31" s="4">
        <f>(1-AP31*AA31/AU31/F31)*100</f>
        <v>49.08894314145573</v>
      </c>
      <c r="BG31" s="3">
        <f>(S31-E31/(N31/1.35))</f>
      </c>
      <c r="BH31" s="3">
        <f>E31*BF31/100/BG31</f>
      </c>
    </row>
    <row r="32" ht="16" customHeight="1">
      <c r="A32" s="4">
        <v>16</v>
      </c>
      <c r="B32" t="s" s="2">
        <v>93</v>
      </c>
      <c r="C32" s="4">
        <v>145.000030733645</v>
      </c>
      <c r="D32" s="4">
        <v>0</v>
      </c>
      <c r="E32" s="3">
        <f>(R32-#REF!*(1000-T32)/(1000-U32))*AO32</f>
      </c>
      <c r="F32" s="4">
        <f>IF(AZ32&lt;&gt;0,1/(1/AZ32-1/N32),0)</f>
        <v>0.0843004742016118</v>
      </c>
      <c r="G32" s="3">
        <f>((BC32-AP32/2)*S32-E32)/(BC32+AP32/2)</f>
      </c>
      <c r="H32" s="4">
        <f>AP32*1000</f>
        <v>1.354755165241671</v>
      </c>
      <c r="I32" s="4">
        <f>(AU32-BA32)</f>
        <v>1.644357480218121</v>
      </c>
      <c r="J32" s="4">
        <f>(P32+AT32*D32)</f>
        <v>25.22706604003906</v>
      </c>
      <c r="K32" s="4">
        <v>6</v>
      </c>
      <c r="L32" s="4">
        <f>(K32*AI32+AJ32)</f>
        <v>1.420000016689301</v>
      </c>
      <c r="M32" s="4">
        <v>1</v>
      </c>
      <c r="N32" s="4">
        <f>L32*(M32+1)*(M32+1)/(M32*M32+1)</f>
        <v>2.840000033378601</v>
      </c>
      <c r="O32" s="4">
        <v>23.48668098449707</v>
      </c>
      <c r="P32" s="4">
        <v>25.22706604003906</v>
      </c>
      <c r="Q32" s="4">
        <v>23.18449783325195</v>
      </c>
      <c r="R32" s="4">
        <v>400.4306640625</v>
      </c>
      <c r="S32" s="4">
        <v>384.6624450683594</v>
      </c>
      <c r="T32" s="4">
        <v>13.90932941436768</v>
      </c>
      <c r="U32" s="4">
        <v>15.51129913330078</v>
      </c>
      <c r="V32" s="4">
        <v>48.69694519042969</v>
      </c>
      <c r="W32" s="4">
        <v>54.28305816650391</v>
      </c>
      <c r="X32" s="4">
        <v>499.5379638671875</v>
      </c>
      <c r="Y32" s="4">
        <v>1998.986450195312</v>
      </c>
      <c r="Z32" s="4">
        <v>27.45242309570312</v>
      </c>
      <c r="AA32" s="4">
        <v>101.7722854614258</v>
      </c>
      <c r="AB32" s="4">
        <v>0.7950858473777771</v>
      </c>
      <c r="AC32" s="4">
        <v>0.09359339624643326</v>
      </c>
      <c r="AD32" s="4">
        <v>0</v>
      </c>
      <c r="AE32" s="4">
        <v>0</v>
      </c>
      <c r="AF32" s="4">
        <v>0</v>
      </c>
      <c r="AG32" s="4">
        <v>0</v>
      </c>
      <c r="AH32" s="4">
        <v>1</v>
      </c>
      <c r="AI32" s="4">
        <v>-0.2195652425289154</v>
      </c>
      <c r="AJ32" s="4">
        <v>2.737391471862793</v>
      </c>
      <c r="AK32" s="4">
        <v>1</v>
      </c>
      <c r="AL32" s="4">
        <v>0</v>
      </c>
      <c r="AM32" s="4">
        <v>0.1599999964237213</v>
      </c>
      <c r="AN32" s="4">
        <v>111115</v>
      </c>
      <c r="AO32" s="4">
        <f>X32*0.000001/(K32*0.0001)</f>
        <v>0.832563273111979</v>
      </c>
      <c r="AP32" s="4">
        <f>(U32-T32)/(1000-U32)*AO32</f>
        <v>0.001354755165241671</v>
      </c>
      <c r="AQ32" s="4">
        <f>(P32+273.15)</f>
        <v>298.377066040039</v>
      </c>
      <c r="AR32" s="4">
        <f>(O32+273.15)</f>
        <v>296.636680984497</v>
      </c>
      <c r="AS32" s="4">
        <f>(Y32*AK32+Z32*AL32)*AM32</f>
        <v>319.8378248823174</v>
      </c>
      <c r="AT32" s="4">
        <f>((AS32+0.00000010773*(AR32^4-AQ32^4))-AP32*44100)/(L32*0.92*2*29.3+0.00000043092*AQ32^3)</f>
        <v>2.731123146639723</v>
      </c>
      <c r="AU32" s="4">
        <f>0.61365*EXP(17.502*J32/(240.97+J32))</f>
        <v>3.222977843489974</v>
      </c>
      <c r="AV32" s="4">
        <f>AU32*1000/AA32</f>
        <v>31.6685218267164</v>
      </c>
      <c r="AW32" s="4">
        <f>(AV32-U32)</f>
        <v>16.15722269341562</v>
      </c>
      <c r="AX32" s="4">
        <f>IF(D32,P32,(O32+P32)/2)</f>
        <v>24.35687351226807</v>
      </c>
      <c r="AY32" s="4">
        <f>0.61365*EXP(17.502*AX32/(240.97+AX32))</f>
        <v>3.059783768109888</v>
      </c>
      <c r="AZ32" s="4">
        <f>IF(AW32&lt;&gt;0,(1000-(AV32+U32)/2)/AW32*AP32,0)</f>
        <v>0.08187029647801761</v>
      </c>
      <c r="BA32" s="4">
        <f>U32*AA32/1000</f>
        <v>1.578620363271853</v>
      </c>
      <c r="BB32" s="4">
        <f>(AY32-BA32)</f>
        <v>1.481163404838034</v>
      </c>
      <c r="BC32" s="4">
        <f>1/(1.6/F32+1.37/N32)</f>
        <v>0.05138185982584316</v>
      </c>
      <c r="BD32" s="3">
        <f>G32*AA32*0.001</f>
      </c>
      <c r="BE32" s="3">
        <f>G32/S32</f>
      </c>
      <c r="BF32" s="4">
        <f>(1-AP32*AA32/AU32/F32)*100</f>
        <v>49.2538609223822</v>
      </c>
      <c r="BG32" s="3">
        <f>(S32-E32/(N32/1.35))</f>
      </c>
      <c r="BH32" s="3">
        <f>E32*BF32/100/BG32</f>
      </c>
    </row>
    <row r="33" ht="16" customHeight="1">
      <c r="A33" s="4">
        <v>17</v>
      </c>
      <c r="B33" t="s" s="2">
        <v>94</v>
      </c>
      <c r="C33" s="4">
        <v>150.5000306107104</v>
      </c>
      <c r="D33" s="4">
        <v>0</v>
      </c>
      <c r="E33" s="3">
        <f>(R33-#REF!*(1000-T33)/(1000-U33))*AO33</f>
      </c>
      <c r="F33" s="4">
        <f>IF(AZ33&lt;&gt;0,1/(1/AZ33-1/N33),0)</f>
        <v>0.08597077460489075</v>
      </c>
      <c r="G33" s="3">
        <f>((BC33-AP33/2)*S33-E33)/(BC33+AP33/2)</f>
      </c>
      <c r="H33" s="4">
        <f>AP33*1000</f>
        <v>1.373210536862623</v>
      </c>
      <c r="I33" s="4">
        <f>(AU33-BA33)</f>
        <v>1.635333818619879</v>
      </c>
      <c r="J33" s="4">
        <f>(P33+AT33*D33)</f>
        <v>25.19413185119629</v>
      </c>
      <c r="K33" s="4">
        <v>6</v>
      </c>
      <c r="L33" s="4">
        <f>(K33*AI33+AJ33)</f>
        <v>1.420000016689301</v>
      </c>
      <c r="M33" s="4">
        <v>1</v>
      </c>
      <c r="N33" s="4">
        <f>L33*(M33+1)*(M33+1)/(M33*M33+1)</f>
        <v>2.840000033378601</v>
      </c>
      <c r="O33" s="4">
        <v>23.42601776123047</v>
      </c>
      <c r="P33" s="4">
        <v>25.19413185119629</v>
      </c>
      <c r="Q33" s="4">
        <v>23.18762588500977</v>
      </c>
      <c r="R33" s="4">
        <v>400.3780517578125</v>
      </c>
      <c r="S33" s="4">
        <v>384.68359375</v>
      </c>
      <c r="T33" s="4">
        <v>13.91417789459229</v>
      </c>
      <c r="U33" s="4">
        <v>15.53798294067383</v>
      </c>
      <c r="V33" s="4">
        <v>48.9047737121582</v>
      </c>
      <c r="W33" s="4">
        <v>54.5971794128418</v>
      </c>
      <c r="X33" s="4">
        <v>499.5206604003906</v>
      </c>
      <c r="Y33" s="4">
        <v>1999.222900390625</v>
      </c>
      <c r="Z33" s="4">
        <v>27.6839485168457</v>
      </c>
      <c r="AA33" s="4">
        <v>101.7720184326172</v>
      </c>
      <c r="AB33" s="4">
        <v>0.7950858473777771</v>
      </c>
      <c r="AC33" s="4">
        <v>0.09359339624643326</v>
      </c>
      <c r="AD33" s="4">
        <v>0</v>
      </c>
      <c r="AE33" s="4">
        <v>0</v>
      </c>
      <c r="AF33" s="4">
        <v>0</v>
      </c>
      <c r="AG33" s="4">
        <v>0</v>
      </c>
      <c r="AH33" s="4">
        <v>1</v>
      </c>
      <c r="AI33" s="4">
        <v>-0.2195652425289154</v>
      </c>
      <c r="AJ33" s="4">
        <v>2.737391471862793</v>
      </c>
      <c r="AK33" s="4">
        <v>1</v>
      </c>
      <c r="AL33" s="4">
        <v>0</v>
      </c>
      <c r="AM33" s="4">
        <v>0.1599999964237213</v>
      </c>
      <c r="AN33" s="4">
        <v>111115</v>
      </c>
      <c r="AO33" s="4">
        <f>X33*0.000001/(K33*0.0001)</f>
        <v>0.8325344340006509</v>
      </c>
      <c r="AP33" s="4">
        <f>(U33-T33)/(1000-U33)*AO33</f>
        <v>0.001373210536862623</v>
      </c>
      <c r="AQ33" s="4">
        <f>(P33+273.15)</f>
        <v>298.3441318511963</v>
      </c>
      <c r="AR33" s="4">
        <f>(O33+273.15)</f>
        <v>296.5760177612304</v>
      </c>
      <c r="AS33" s="4">
        <f>(Y33*AK33+Z33*AL33)*AM33</f>
        <v>319.8756569127218</v>
      </c>
      <c r="AT33" s="4">
        <f>((AS33+0.00000010773*(AR33^4-AQ33^4))-AP33*44100)/(L33*0.92*2*29.3+0.00000043092*AQ33^3)</f>
        <v>2.718953744072473</v>
      </c>
      <c r="AU33" s="4">
        <f>0.61365*EXP(17.502*J33/(240.97+J33))</f>
        <v>3.216665704863827</v>
      </c>
      <c r="AV33" s="4">
        <f>AU33*1000/AA33</f>
        <v>31.60658257941074</v>
      </c>
      <c r="AW33" s="4">
        <f>(AV33-U33)</f>
        <v>16.06859963873691</v>
      </c>
      <c r="AX33" s="4">
        <f>IF(D33,P33,(O33+P33)/2)</f>
        <v>24.31007480621338</v>
      </c>
      <c r="AY33" s="4">
        <f>0.61365*EXP(17.502*AX33/(240.97+AX33))</f>
        <v>3.051215745565134</v>
      </c>
      <c r="AZ33" s="4">
        <f>IF(AW33&lt;&gt;0,(1000-(AV33+U33)/2)/AW33*AP33,0)</f>
        <v>0.08344478423410553</v>
      </c>
      <c r="BA33" s="4">
        <f>U33*AA33/1000</f>
        <v>1.581331886243948</v>
      </c>
      <c r="BB33" s="4">
        <f>(AY33-BA33)</f>
        <v>1.469883859321185</v>
      </c>
      <c r="BC33" s="4">
        <f>1/(1.6/F33+1.37/N33)</f>
        <v>0.05237420083788877</v>
      </c>
      <c r="BD33" s="3">
        <f>G33*AA33*0.001</f>
      </c>
      <c r="BE33" s="3">
        <f>G33/S33</f>
      </c>
      <c r="BF33" s="4">
        <f>(1-AP33*AA33/AU33/F33)*100</f>
        <v>49.46308273969541</v>
      </c>
      <c r="BG33" s="3">
        <f>(S33-E33/(N33/1.35))</f>
      </c>
      <c r="BH33" s="3">
        <f>E33*BF33/100/BG33</f>
      </c>
    </row>
    <row r="34" ht="16" customHeight="1">
      <c r="A34" s="4">
        <v>18</v>
      </c>
      <c r="B34" t="s" s="2">
        <v>95</v>
      </c>
      <c r="C34" s="4">
        <v>155.5000304989517</v>
      </c>
      <c r="D34" s="4">
        <v>0</v>
      </c>
      <c r="E34" s="3">
        <f>(R34-#REF!*(1000-T34)/(1000-U34))*AO34</f>
      </c>
      <c r="F34" s="4">
        <f>IF(AZ34&lt;&gt;0,1/(1/AZ34-1/N34),0)</f>
        <v>0.08671943124430084</v>
      </c>
      <c r="G34" s="3">
        <f>((BC34-AP34/2)*S34-E34)/(BC34+AP34/2)</f>
      </c>
      <c r="H34" s="4">
        <f>AP34*1000</f>
        <v>1.38381067818485</v>
      </c>
      <c r="I34" s="4">
        <f>(AU34-BA34)</f>
        <v>1.634129622164326</v>
      </c>
      <c r="J34" s="4">
        <f>(P34+AT34*D34)</f>
        <v>25.19679260253906</v>
      </c>
      <c r="K34" s="4">
        <v>6</v>
      </c>
      <c r="L34" s="4">
        <f>(K34*AI34+AJ34)</f>
        <v>1.420000016689301</v>
      </c>
      <c r="M34" s="4">
        <v>1</v>
      </c>
      <c r="N34" s="4">
        <f>L34*(M34+1)*(M34+1)/(M34*M34+1)</f>
        <v>2.840000033378601</v>
      </c>
      <c r="O34" s="4">
        <v>23.39898300170898</v>
      </c>
      <c r="P34" s="4">
        <v>25.19679260253906</v>
      </c>
      <c r="Q34" s="4">
        <v>23.23562622070312</v>
      </c>
      <c r="R34" s="4">
        <v>400.2220458984375</v>
      </c>
      <c r="S34" s="4">
        <v>384.5905456542969</v>
      </c>
      <c r="T34" s="4">
        <v>13.91853713989258</v>
      </c>
      <c r="U34" s="4">
        <v>15.5548267364502</v>
      </c>
      <c r="V34" s="4">
        <v>49.01660537719727</v>
      </c>
      <c r="W34" s="4">
        <v>54.76904678344727</v>
      </c>
      <c r="X34" s="4">
        <v>499.5273742675781</v>
      </c>
      <c r="Y34" s="4">
        <v>1999.137207031250</v>
      </c>
      <c r="Z34" s="4">
        <v>27.95552825927734</v>
      </c>
      <c r="AA34" s="4">
        <v>101.7719879150391</v>
      </c>
      <c r="AB34" s="4">
        <v>0.7950858473777771</v>
      </c>
      <c r="AC34" s="4">
        <v>0.09359339624643326</v>
      </c>
      <c r="AD34" s="4">
        <v>0</v>
      </c>
      <c r="AE34" s="4">
        <v>0</v>
      </c>
      <c r="AF34" s="4">
        <v>0</v>
      </c>
      <c r="AG34" s="4">
        <v>0</v>
      </c>
      <c r="AH34" s="4">
        <v>0.6666666865348816</v>
      </c>
      <c r="AI34" s="4">
        <v>-0.2195652425289154</v>
      </c>
      <c r="AJ34" s="4">
        <v>2.737391471862793</v>
      </c>
      <c r="AK34" s="4">
        <v>1</v>
      </c>
      <c r="AL34" s="4">
        <v>0</v>
      </c>
      <c r="AM34" s="4">
        <v>0.1599999964237213</v>
      </c>
      <c r="AN34" s="4">
        <v>111115</v>
      </c>
      <c r="AO34" s="4">
        <f>X34*0.000001/(K34*0.0001)</f>
        <v>0.8325456237792968</v>
      </c>
      <c r="AP34" s="4">
        <f>(U34-T34)/(1000-U34)*AO34</f>
        <v>0.00138381067818485</v>
      </c>
      <c r="AQ34" s="4">
        <f>(P34+273.15)</f>
        <v>298.346792602539</v>
      </c>
      <c r="AR34" s="4">
        <f>(O34+273.15)</f>
        <v>296.548983001709</v>
      </c>
      <c r="AS34" s="4">
        <f>(Y34*AK34+Z34*AL34)*AM34</f>
        <v>319.8619459755282</v>
      </c>
      <c r="AT34" s="4">
        <f>((AS34+0.00000010773*(AR34^4-AQ34^4))-AP34*44100)/(L34*0.92*2*29.3+0.00000043092*AQ34^3)</f>
        <v>2.709677303514602</v>
      </c>
      <c r="AU34" s="4">
        <f>0.61365*EXP(17.502*J34/(240.97+J34))</f>
        <v>3.217175260806862</v>
      </c>
      <c r="AV34" s="4">
        <f>AU34*1000/AA34</f>
        <v>31.61159889588295</v>
      </c>
      <c r="AW34" s="4">
        <f>(AV34-U34)</f>
        <v>16.05677215943275</v>
      </c>
      <c r="AX34" s="4">
        <f>IF(D34,P34,(O34+P34)/2)</f>
        <v>24.29788780212402</v>
      </c>
      <c r="AY34" s="4">
        <f>0.61365*EXP(17.502*AX34/(240.97+AX34))</f>
        <v>3.048987963894476</v>
      </c>
      <c r="AZ34" s="4">
        <f>IF(AW34&lt;&gt;0,(1000-(AV34+U34)/2)/AW34*AP34,0)</f>
        <v>0.08414991276252044</v>
      </c>
      <c r="BA34" s="4">
        <f>U34*AA34/1000</f>
        <v>1.583045638642536</v>
      </c>
      <c r="BB34" s="4">
        <f>(AY34-BA34)</f>
        <v>1.46594232525194</v>
      </c>
      <c r="BC34" s="4">
        <f>1/(1.6/F34+1.37/N34)</f>
        <v>0.05281866859486706</v>
      </c>
      <c r="BD34" s="3">
        <f>G34*AA34*0.001</f>
      </c>
      <c r="BE34" s="3">
        <f>G34/S34</f>
      </c>
      <c r="BF34" s="4">
        <f>(1-AP34*AA34/AU34/F34)*100</f>
        <v>49.52064536731626</v>
      </c>
      <c r="BG34" s="3">
        <f>(S34-E34/(N34/1.35))</f>
      </c>
      <c r="BH34" s="3">
        <f>E34*BF34/100/BG34</f>
      </c>
    </row>
    <row r="35" ht="16" customHeight="1">
      <c r="A35" s="4">
        <v>19</v>
      </c>
      <c r="B35" t="s" s="2">
        <v>96</v>
      </c>
      <c r="C35" s="4">
        <v>160.500030387193</v>
      </c>
      <c r="D35" s="4">
        <v>0</v>
      </c>
      <c r="E35" s="3">
        <f>(R35-#REF!*(1000-T35)/(1000-U35))*AO35</f>
      </c>
      <c r="F35" s="4">
        <f>IF(AZ35&lt;&gt;0,1/(1/AZ35-1/N35),0)</f>
        <v>0.08721167912686725</v>
      </c>
      <c r="G35" s="3">
        <f>((BC35-AP35/2)*S35-E35)/(BC35+AP35/2)</f>
      </c>
      <c r="H35" s="4">
        <f>AP35*1000</f>
        <v>1.392339873455498</v>
      </c>
      <c r="I35" s="4">
        <f>(AU35-BA35)</f>
        <v>1.635160118933544</v>
      </c>
      <c r="J35" s="4">
        <f>(P35+AT35*D35)</f>
        <v>25.20980453491211</v>
      </c>
      <c r="K35" s="4">
        <v>6</v>
      </c>
      <c r="L35" s="4">
        <f>(K35*AI35+AJ35)</f>
        <v>1.420000016689301</v>
      </c>
      <c r="M35" s="4">
        <v>1</v>
      </c>
      <c r="N35" s="4">
        <f>L35*(M35+1)*(M35+1)/(M35*M35+1)</f>
        <v>2.840000033378601</v>
      </c>
      <c r="O35" s="4">
        <v>23.39066886901855</v>
      </c>
      <c r="P35" s="4">
        <v>25.20980453491211</v>
      </c>
      <c r="Q35" s="4">
        <v>23.258544921875</v>
      </c>
      <c r="R35" s="4">
        <v>400.0299987792969</v>
      </c>
      <c r="S35" s="4">
        <v>384.4454650878906</v>
      </c>
      <c r="T35" s="4">
        <v>13.92293834686279</v>
      </c>
      <c r="U35" s="4">
        <v>15.56923007965088</v>
      </c>
      <c r="V35" s="4">
        <v>49.06844711303711</v>
      </c>
      <c r="W35" s="4">
        <v>54.86286163330078</v>
      </c>
      <c r="X35" s="4">
        <v>499.5453186035156</v>
      </c>
      <c r="Y35" s="4">
        <v>1998.956542968750</v>
      </c>
      <c r="Z35" s="4">
        <v>28.26754951477051</v>
      </c>
      <c r="AA35" s="4">
        <v>101.7717666625977</v>
      </c>
      <c r="AB35" s="4">
        <v>0.7950858473777771</v>
      </c>
      <c r="AC35" s="4">
        <v>0.09359339624643326</v>
      </c>
      <c r="AD35" s="4">
        <v>0</v>
      </c>
      <c r="AE35" s="4">
        <v>0</v>
      </c>
      <c r="AF35" s="4">
        <v>0</v>
      </c>
      <c r="AG35" s="4">
        <v>0</v>
      </c>
      <c r="AH35" s="4">
        <v>0.6666666865348816</v>
      </c>
      <c r="AI35" s="4">
        <v>-0.2195652425289154</v>
      </c>
      <c r="AJ35" s="4">
        <v>2.737391471862793</v>
      </c>
      <c r="AK35" s="4">
        <v>1</v>
      </c>
      <c r="AL35" s="4">
        <v>0</v>
      </c>
      <c r="AM35" s="4">
        <v>0.1599999964237213</v>
      </c>
      <c r="AN35" s="4">
        <v>111115</v>
      </c>
      <c r="AO35" s="4">
        <f>X35*0.000001/(K35*0.0001)</f>
        <v>0.8325755310058593</v>
      </c>
      <c r="AP35" s="4">
        <f>(U35-T35)/(1000-U35)*AO35</f>
        <v>0.001392339873455498</v>
      </c>
      <c r="AQ35" s="4">
        <f>(P35+273.15)</f>
        <v>298.3598045349121</v>
      </c>
      <c r="AR35" s="4">
        <f>(O35+273.15)</f>
        <v>296.5406688690185</v>
      </c>
      <c r="AS35" s="4">
        <f>(Y35*AK35+Z35*AL35)*AM35</f>
        <v>319.8330397261743</v>
      </c>
      <c r="AT35" s="4">
        <f>((AS35+0.00000010773*(AR35^4-AQ35^4))-AP35*44100)/(L35*0.92*2*29.3+0.00000043092*AQ35^3)</f>
        <v>2.702274547825525</v>
      </c>
      <c r="AU35" s="4">
        <f>0.61365*EXP(17.502*J35/(240.97+J35))</f>
        <v>3.21966816971607</v>
      </c>
      <c r="AV35" s="4">
        <f>AU35*1000/AA35</f>
        <v>31.63616271288859</v>
      </c>
      <c r="AW35" s="4">
        <f>(AV35-U35)</f>
        <v>16.06693263323771</v>
      </c>
      <c r="AX35" s="4">
        <f>IF(D35,P35,(O35+P35)/2)</f>
        <v>24.30023670196533</v>
      </c>
      <c r="AY35" s="4">
        <f>0.61365*EXP(17.502*AX35/(240.97+AX35))</f>
        <v>3.049417231614625</v>
      </c>
      <c r="AZ35" s="4">
        <f>IF(AW35&lt;&gt;0,(1000-(AV35+U35)/2)/AW35*AP35,0)</f>
        <v>0.08461334401375116</v>
      </c>
      <c r="BA35" s="4">
        <f>U35*AA35/1000</f>
        <v>1.584508050782526</v>
      </c>
      <c r="BB35" s="4">
        <f>(AY35-BA35)</f>
        <v>1.464909180832099</v>
      </c>
      <c r="BC35" s="4">
        <f>1/(1.6/F35+1.37/N35)</f>
        <v>0.05311080325710357</v>
      </c>
      <c r="BD35" s="3">
        <f>G35*AA35*0.001</f>
      </c>
      <c r="BE35" s="3">
        <f>G35/S35</f>
      </c>
      <c r="BF35" s="4">
        <f>(1-AP35*AA35/AU35/F35)*100</f>
        <v>49.53540273230855</v>
      </c>
      <c r="BG35" s="3">
        <f>(S35-E35/(N35/1.35))</f>
      </c>
      <c r="BH35" s="3">
        <f>E35*BF35/100/BG35</f>
      </c>
    </row>
    <row r="36" ht="16" customHeight="1">
      <c r="A36" s="4">
        <v>20</v>
      </c>
      <c r="B36" t="s" s="2">
        <v>97</v>
      </c>
      <c r="C36" s="4">
        <v>166.0000302642584</v>
      </c>
      <c r="D36" s="4">
        <v>0</v>
      </c>
      <c r="E36" s="3">
        <f>(R36-#REF!*(1000-T36)/(1000-U36))*AO36</f>
      </c>
      <c r="F36" s="4">
        <f>IF(AZ36&lt;&gt;0,1/(1/AZ36-1/N36),0)</f>
        <v>0.08743934353685831</v>
      </c>
      <c r="G36" s="3">
        <f>((BC36-AP36/2)*S36-E36)/(BC36+AP36/2)</f>
      </c>
      <c r="H36" s="4">
        <f>AP36*1000</f>
        <v>1.39943027320053</v>
      </c>
      <c r="I36" s="4">
        <f>(AU36-BA36)</f>
        <v>1.639275819116954</v>
      </c>
      <c r="J36" s="4">
        <f>(P36+AT36*D36)</f>
        <v>25.2379035949707</v>
      </c>
      <c r="K36" s="4">
        <v>6</v>
      </c>
      <c r="L36" s="4">
        <f>(K36*AI36+AJ36)</f>
        <v>1.420000016689301</v>
      </c>
      <c r="M36" s="4">
        <v>1</v>
      </c>
      <c r="N36" s="4">
        <f>L36*(M36+1)*(M36+1)/(M36*M36+1)</f>
        <v>2.840000033378601</v>
      </c>
      <c r="O36" s="4">
        <v>23.38702964782715</v>
      </c>
      <c r="P36" s="4">
        <v>25.2379035949707</v>
      </c>
      <c r="Q36" s="4">
        <v>23.25553894042969</v>
      </c>
      <c r="R36" s="4">
        <v>399.9846801757812</v>
      </c>
      <c r="S36" s="4">
        <v>384.2881774902344</v>
      </c>
      <c r="T36" s="4">
        <v>13.92719173431396</v>
      </c>
      <c r="U36" s="4">
        <v>15.58178615570068</v>
      </c>
      <c r="V36" s="4">
        <v>49.09896850585938</v>
      </c>
      <c r="W36" s="4">
        <v>54.92618560791016</v>
      </c>
      <c r="X36" s="4">
        <v>499.5633850097656</v>
      </c>
      <c r="Y36" s="4">
        <v>1998.741333007812</v>
      </c>
      <c r="Z36" s="4">
        <v>28.54787445068359</v>
      </c>
      <c r="AA36" s="4">
        <v>101.771484375</v>
      </c>
      <c r="AB36" s="4">
        <v>0.7950858473777771</v>
      </c>
      <c r="AC36" s="4">
        <v>0.09359339624643326</v>
      </c>
      <c r="AD36" s="4">
        <v>0</v>
      </c>
      <c r="AE36" s="4">
        <v>0</v>
      </c>
      <c r="AF36" s="4">
        <v>0</v>
      </c>
      <c r="AG36" s="4">
        <v>0</v>
      </c>
      <c r="AH36" s="4">
        <v>0.6666666865348816</v>
      </c>
      <c r="AI36" s="4">
        <v>-0.2195652425289154</v>
      </c>
      <c r="AJ36" s="4">
        <v>2.737391471862793</v>
      </c>
      <c r="AK36" s="4">
        <v>1</v>
      </c>
      <c r="AL36" s="4">
        <v>0</v>
      </c>
      <c r="AM36" s="4">
        <v>0.1599999964237213</v>
      </c>
      <c r="AN36" s="4">
        <v>111115</v>
      </c>
      <c r="AO36" s="4">
        <f>X36*0.000001/(K36*0.0001)</f>
        <v>0.8326056416829425</v>
      </c>
      <c r="AP36" s="4">
        <f>(U36-T36)/(1000-U36)*AO36</f>
        <v>0.00139943027320053</v>
      </c>
      <c r="AQ36" s="4">
        <f>(P36+273.15)</f>
        <v>298.3879035949707</v>
      </c>
      <c r="AR36" s="4">
        <f>(O36+273.15)</f>
        <v>296.5370296478271</v>
      </c>
      <c r="AS36" s="4">
        <f>(Y36*AK36+Z36*AL36)*AM36</f>
        <v>319.798606133194</v>
      </c>
      <c r="AT36" s="4">
        <f>((AS36+0.00000010773*(AR36^4-AQ36^4))-AP36*44100)/(L36*0.92*2*29.3+0.00000043092*AQ36^3)</f>
        <v>2.694111301525489</v>
      </c>
      <c r="AU36" s="4">
        <f>0.61365*EXP(17.502*J36/(240.97+J36))</f>
        <v>3.225057325396437</v>
      </c>
      <c r="AV36" s="4">
        <f>AU36*1000/AA36</f>
        <v>31.68920395729894</v>
      </c>
      <c r="AW36" s="4">
        <f>(AV36-U36)</f>
        <v>16.10741780159826</v>
      </c>
      <c r="AX36" s="4">
        <f>IF(D36,P36,(O36+P36)/2)</f>
        <v>24.31246662139893</v>
      </c>
      <c r="AY36" s="4">
        <f>0.61365*EXP(17.502*AX36/(240.97+AX36))</f>
        <v>3.051653135858267</v>
      </c>
      <c r="AZ36" s="4">
        <f>IF(AW36&lt;&gt;0,(1000-(AV36+U36)/2)/AW36*AP36,0)</f>
        <v>0.08482762803612175</v>
      </c>
      <c r="BA36" s="4">
        <f>U36*AA36/1000</f>
        <v>1.585781506279483</v>
      </c>
      <c r="BB36" s="4">
        <f>(AY36-BA36)</f>
        <v>1.465871629578784</v>
      </c>
      <c r="BC36" s="4">
        <f>1/(1.6/F36+1.37/N36)</f>
        <v>0.05324588682554069</v>
      </c>
      <c r="BD36" s="3">
        <f>G36*AA36*0.001</f>
      </c>
      <c r="BE36" s="3">
        <f>G36/S36</f>
      </c>
      <c r="BF36" s="4">
        <f>(1-AP36*AA36/AU36/F36)*100</f>
        <v>49.49515455473258</v>
      </c>
      <c r="BG36" s="3">
        <f>(S36-E36/(N36/1.35))</f>
      </c>
      <c r="BH36" s="3">
        <f>E36*BF36/100/BG36</f>
      </c>
    </row>
    <row r="37" ht="16" customHeight="1">
      <c r="A37" s="4">
        <v>21</v>
      </c>
      <c r="B37" t="s" s="2">
        <v>98</v>
      </c>
      <c r="C37" s="4">
        <v>171.0000301524997</v>
      </c>
      <c r="D37" s="4">
        <v>0</v>
      </c>
      <c r="E37" s="3">
        <f>(R37-#REF!*(1000-T37)/(1000-U37))*AO37</f>
      </c>
      <c r="F37" s="4">
        <f>IF(AZ37&lt;&gt;0,1/(1/AZ37-1/N37),0)</f>
        <v>0.08783124371624236</v>
      </c>
      <c r="G37" s="3">
        <f>((BC37-AP37/2)*S37-E37)/(BC37+AP37/2)</f>
      </c>
      <c r="H37" s="4">
        <f>AP37*1000</f>
        <v>1.405323670371839</v>
      </c>
      <c r="I37" s="4">
        <f>(AU37-BA37)</f>
        <v>1.639031725801366</v>
      </c>
      <c r="J37" s="4">
        <f>(P37+AT37*D37)</f>
        <v>25.24163055419922</v>
      </c>
      <c r="K37" s="4">
        <v>6</v>
      </c>
      <c r="L37" s="4">
        <f>(K37*AI37+AJ37)</f>
        <v>1.420000016689301</v>
      </c>
      <c r="M37" s="4">
        <v>1</v>
      </c>
      <c r="N37" s="4">
        <f>L37*(M37+1)*(M37+1)/(M37*M37+1)</f>
        <v>2.840000033378601</v>
      </c>
      <c r="O37" s="4">
        <v>23.3835620880127</v>
      </c>
      <c r="P37" s="4">
        <v>25.24163055419922</v>
      </c>
      <c r="Q37" s="4">
        <v>23.25124931335449</v>
      </c>
      <c r="R37" s="4">
        <v>400.0164489746094</v>
      </c>
      <c r="S37" s="4">
        <v>384.2252197265625</v>
      </c>
      <c r="T37" s="4">
        <v>13.92975902557373</v>
      </c>
      <c r="U37" s="4">
        <v>15.59128761291504</v>
      </c>
      <c r="V37" s="4">
        <v>49.11934661865234</v>
      </c>
      <c r="W37" s="4">
        <v>54.97306442260742</v>
      </c>
      <c r="X37" s="4">
        <v>499.5687255859375</v>
      </c>
      <c r="Y37" s="4">
        <v>1998.877441406250</v>
      </c>
      <c r="Z37" s="4">
        <v>28.7945556640625</v>
      </c>
      <c r="AA37" s="4">
        <v>101.7710037231445</v>
      </c>
      <c r="AB37" s="4">
        <v>0.7950858473777771</v>
      </c>
      <c r="AC37" s="4">
        <v>0.09359339624643326</v>
      </c>
      <c r="AD37" s="4">
        <v>0</v>
      </c>
      <c r="AE37" s="4">
        <v>0</v>
      </c>
      <c r="AF37" s="4">
        <v>0</v>
      </c>
      <c r="AG37" s="4">
        <v>0</v>
      </c>
      <c r="AH37" s="4">
        <v>1</v>
      </c>
      <c r="AI37" s="4">
        <v>-0.2195652425289154</v>
      </c>
      <c r="AJ37" s="4">
        <v>2.737391471862793</v>
      </c>
      <c r="AK37" s="4">
        <v>1</v>
      </c>
      <c r="AL37" s="4">
        <v>0</v>
      </c>
      <c r="AM37" s="4">
        <v>0.1599999964237213</v>
      </c>
      <c r="AN37" s="4">
        <v>111115</v>
      </c>
      <c r="AO37" s="4">
        <f>X37*0.000001/(K37*0.0001)</f>
        <v>0.8326145426432291</v>
      </c>
      <c r="AP37" s="4">
        <f>(U37-T37)/(1000-U37)*AO37</f>
        <v>0.001405323670371839</v>
      </c>
      <c r="AQ37" s="4">
        <f>(P37+273.15)</f>
        <v>298.3916305541992</v>
      </c>
      <c r="AR37" s="4">
        <f>(O37+273.15)</f>
        <v>296.5335620880127</v>
      </c>
      <c r="AS37" s="4">
        <f>(Y37*AK37+Z37*AL37)*AM37</f>
        <v>319.8203834764572</v>
      </c>
      <c r="AT37" s="4">
        <f>((AS37+0.00000010773*(AR37^4-AQ37^4))-AP37*44100)/(L37*0.92*2*29.3+0.00000043092*AQ37^3)</f>
        <v>2.69046477463632</v>
      </c>
      <c r="AU37" s="4">
        <f>0.61365*EXP(17.502*J37/(240.97+J37))</f>
        <v>3.22577271550396</v>
      </c>
      <c r="AV37" s="4">
        <f>AU37*1000/AA37</f>
        <v>31.69638303145046</v>
      </c>
      <c r="AW37" s="4">
        <f>(AV37-U37)</f>
        <v>16.10509541853542</v>
      </c>
      <c r="AX37" s="4">
        <f>IF(D37,P37,(O37+P37)/2)</f>
        <v>24.31259632110596</v>
      </c>
      <c r="AY37" s="4">
        <f>0.61365*EXP(17.502*AX37/(240.97+AX37))</f>
        <v>3.051676855558821</v>
      </c>
      <c r="AZ37" s="4">
        <f>IF(AW37&lt;&gt;0,(1000-(AV37+U37)/2)/AW37*AP37,0)</f>
        <v>0.08519641723799101</v>
      </c>
      <c r="BA37" s="4">
        <f>U37*AA37/1000</f>
        <v>1.586740989702594</v>
      </c>
      <c r="BB37" s="4">
        <f>(AY37-BA37)</f>
        <v>1.464935865856227</v>
      </c>
      <c r="BC37" s="4">
        <f>1/(1.6/F37+1.37/N37)</f>
        <v>0.05347837657192199</v>
      </c>
      <c r="BD37" s="3">
        <f>G37*AA37*0.001</f>
      </c>
      <c r="BE37" s="3">
        <f>G37/S37</f>
      </c>
      <c r="BF37" s="4">
        <f>(1-AP37*AA37/AU37/F37)*100</f>
        <v>49.52020037386766</v>
      </c>
      <c r="BG37" s="3">
        <f>(S37-E37/(N37/1.35))</f>
      </c>
      <c r="BH37" s="3">
        <f>E37*BF37/100/BG37</f>
      </c>
    </row>
    <row r="38" ht="16" customHeight="1">
      <c r="A38" s="4">
        <v>22</v>
      </c>
      <c r="B38" t="s" s="2">
        <v>99</v>
      </c>
      <c r="C38" s="4">
        <v>176.000030040741</v>
      </c>
      <c r="D38" s="4">
        <v>0</v>
      </c>
      <c r="E38" s="3">
        <f>(R38-#REF!*(1000-T38)/(1000-U38))*AO38</f>
      </c>
      <c r="F38" s="4">
        <f>IF(AZ38&lt;&gt;0,1/(1/AZ38-1/N38),0)</f>
        <v>0.08810479015227271</v>
      </c>
      <c r="G38" s="3">
        <f>((BC38-AP38/2)*S38-E38)/(BC38+AP38/2)</f>
      </c>
      <c r="H38" s="4">
        <f>AP38*1000</f>
        <v>1.411061713680694</v>
      </c>
      <c r="I38" s="4">
        <f>(AU38-BA38)</f>
        <v>1.640733754996101</v>
      </c>
      <c r="J38" s="4">
        <f>(P38+AT38*D38)</f>
        <v>25.25544929504395</v>
      </c>
      <c r="K38" s="4">
        <v>6</v>
      </c>
      <c r="L38" s="4">
        <f>(K38*AI38+AJ38)</f>
        <v>1.420000016689301</v>
      </c>
      <c r="M38" s="4">
        <v>1</v>
      </c>
      <c r="N38" s="4">
        <f>L38*(M38+1)*(M38+1)/(M38*M38+1)</f>
        <v>2.840000033378601</v>
      </c>
      <c r="O38" s="4">
        <v>23.38118362426758</v>
      </c>
      <c r="P38" s="4">
        <v>25.25544929504395</v>
      </c>
      <c r="Q38" s="4">
        <v>23.25227928161621</v>
      </c>
      <c r="R38" s="4">
        <v>400.0271606445312</v>
      </c>
      <c r="S38" s="4">
        <v>384.2073974609375</v>
      </c>
      <c r="T38" s="4">
        <v>13.93237781524658</v>
      </c>
      <c r="U38" s="4">
        <v>15.60067749023438</v>
      </c>
      <c r="V38" s="4">
        <v>49.1364860534668</v>
      </c>
      <c r="W38" s="4">
        <v>55.01602935791016</v>
      </c>
      <c r="X38" s="4">
        <v>499.567871093750</v>
      </c>
      <c r="Y38" s="4">
        <v>1999.095581054688</v>
      </c>
      <c r="Z38" s="4">
        <v>29.08409690856934</v>
      </c>
      <c r="AA38" s="4">
        <v>101.770751953125</v>
      </c>
      <c r="AB38" s="4">
        <v>0.7950858473777771</v>
      </c>
      <c r="AC38" s="4">
        <v>0.09359339624643326</v>
      </c>
      <c r="AD38" s="4">
        <v>0</v>
      </c>
      <c r="AE38" s="4">
        <v>0</v>
      </c>
      <c r="AF38" s="4">
        <v>0</v>
      </c>
      <c r="AG38" s="4">
        <v>0</v>
      </c>
      <c r="AH38" s="4">
        <v>1</v>
      </c>
      <c r="AI38" s="4">
        <v>-0.2195652425289154</v>
      </c>
      <c r="AJ38" s="4">
        <v>2.737391471862793</v>
      </c>
      <c r="AK38" s="4">
        <v>1</v>
      </c>
      <c r="AL38" s="4">
        <v>0</v>
      </c>
      <c r="AM38" s="4">
        <v>0.1599999964237213</v>
      </c>
      <c r="AN38" s="4">
        <v>111115</v>
      </c>
      <c r="AO38" s="4">
        <f>X38*0.000001/(K38*0.0001)</f>
        <v>0.8326131184895833</v>
      </c>
      <c r="AP38" s="4">
        <f>(U38-T38)/(1000-U38)*AO38</f>
        <v>0.001411061713680695</v>
      </c>
      <c r="AQ38" s="4">
        <f>(P38+273.15)</f>
        <v>298.4054492950439</v>
      </c>
      <c r="AR38" s="4">
        <f>(O38+273.15)</f>
        <v>296.5311836242676</v>
      </c>
      <c r="AS38" s="4">
        <f>(Y38*AK38+Z38*AL38)*AM38</f>
        <v>319.8552858194271</v>
      </c>
      <c r="AT38" s="4">
        <f>((AS38+0.00000010773*(AR38^4-AQ38^4))-AP38*44100)/(L38*0.92*2*29.3+0.00000043092*AQ38^3)</f>
        <v>2.685835882306006</v>
      </c>
      <c r="AU38" s="4">
        <f>0.61365*EXP(17.502*J38/(240.97+J38))</f>
        <v>3.228426434155444</v>
      </c>
      <c r="AV38" s="4">
        <f>AU38*1000/AA38</f>
        <v>31.72253689982008</v>
      </c>
      <c r="AW38" s="4">
        <f>(AV38-U38)</f>
        <v>16.1218594095857</v>
      </c>
      <c r="AX38" s="4">
        <f>IF(D38,P38,(O38+P38)/2)</f>
        <v>24.31831645965576</v>
      </c>
      <c r="AY38" s="4">
        <f>0.61365*EXP(17.502*AX38/(240.97+AX38))</f>
        <v>3.05272312443084</v>
      </c>
      <c r="AZ38" s="4">
        <f>IF(AW38&lt;&gt;0,(1000-(AV38+U38)/2)/AW38*AP38,0)</f>
        <v>0.08545377370457068</v>
      </c>
      <c r="BA38" s="4">
        <f>U38*AA38/1000</f>
        <v>1.587692679159343</v>
      </c>
      <c r="BB38" s="4">
        <f>(AY38-BA38)</f>
        <v>1.465030445271497</v>
      </c>
      <c r="BC38" s="4">
        <f>1/(1.6/F38+1.37/N38)</f>
        <v>0.05364062276531613</v>
      </c>
      <c r="BD38" s="3">
        <f>G38*AA38*0.001</f>
      </c>
      <c r="BE38" s="3">
        <f>G38/S38</f>
      </c>
      <c r="BF38" s="4">
        <f>(1-AP38*AA38/AU38/F38)*100</f>
        <v>49.51311499348223</v>
      </c>
      <c r="BG38" s="3">
        <f>(S38-E38/(N38/1.35))</f>
      </c>
      <c r="BH38" s="3">
        <f>E38*BF38/100/BG38</f>
      </c>
    </row>
    <row r="39" ht="16" customHeight="1">
      <c r="A39" s="4">
        <v>23</v>
      </c>
      <c r="B39" t="s" s="2">
        <v>101</v>
      </c>
      <c r="C39" s="4">
        <v>202.0000325664878</v>
      </c>
      <c r="D39" s="4">
        <v>0</v>
      </c>
      <c r="E39" s="3">
        <f>(R39-#REF!*(1000-T39)/(1000-U39))*AO39</f>
      </c>
      <c r="F39" s="4">
        <f>IF(AZ39&lt;&gt;0,1/(1/AZ39-1/N39),0)</f>
        <v>0.08725659473949156</v>
      </c>
      <c r="G39" s="3">
        <f>((BC39-AP39/2)*S39-E39)/(BC39+AP39/2)</f>
      </c>
      <c r="H39" s="4">
        <f>AP39*1000</f>
        <v>1.398345495252122</v>
      </c>
      <c r="I39" s="4">
        <f>(AU39-BA39)</f>
        <v>1.641256268433417</v>
      </c>
      <c r="J39" s="4">
        <f>(P39+AT39*D39)</f>
        <v>25.26343727111816</v>
      </c>
      <c r="K39" s="4">
        <v>6</v>
      </c>
      <c r="L39" s="4">
        <f>(K39*AI39+AJ39)</f>
        <v>1.420000016689301</v>
      </c>
      <c r="M39" s="4">
        <v>1</v>
      </c>
      <c r="N39" s="4">
        <f>L39*(M39+1)*(M39+1)/(M39*M39+1)</f>
        <v>2.840000033378601</v>
      </c>
      <c r="O39" s="4">
        <v>23.38102340698242</v>
      </c>
      <c r="P39" s="4">
        <v>25.26343727111816</v>
      </c>
      <c r="Q39" s="4">
        <v>23.25379371643066</v>
      </c>
      <c r="R39" s="4">
        <v>399.9112854003906</v>
      </c>
      <c r="S39" s="4">
        <v>384.406005859375</v>
      </c>
      <c r="T39" s="4">
        <v>13.95734214782715</v>
      </c>
      <c r="U39" s="4">
        <v>15.61062717437744</v>
      </c>
      <c r="V39" s="4">
        <v>49.35973739624023</v>
      </c>
      <c r="W39" s="4">
        <v>55.05001449584961</v>
      </c>
      <c r="X39" s="4">
        <v>499.5568542480469</v>
      </c>
      <c r="Y39" s="4">
        <v>1999.155395507812</v>
      </c>
      <c r="Z39" s="4">
        <v>29.19371223449707</v>
      </c>
      <c r="AA39" s="4">
        <v>101.7707366943359</v>
      </c>
      <c r="AB39" s="4">
        <v>4.76615047454834</v>
      </c>
      <c r="AC39" s="4">
        <v>0.2132601588964462</v>
      </c>
      <c r="AD39" s="4">
        <v>0.1120476871728897</v>
      </c>
      <c r="AE39" s="4">
        <v>0.006804439704865217</v>
      </c>
      <c r="AF39" s="4">
        <v>0.1292215585708618</v>
      </c>
      <c r="AG39" s="4">
        <v>0.00703761912882328</v>
      </c>
      <c r="AH39" s="4">
        <v>0.6666666865348816</v>
      </c>
      <c r="AI39" s="4">
        <v>-0.2195652425289154</v>
      </c>
      <c r="AJ39" s="4">
        <v>2.737391471862793</v>
      </c>
      <c r="AK39" s="4">
        <v>1</v>
      </c>
      <c r="AL39" s="4">
        <v>0</v>
      </c>
      <c r="AM39" s="4">
        <v>0.1599999964237213</v>
      </c>
      <c r="AN39" s="4">
        <v>111115</v>
      </c>
      <c r="AO39" s="4">
        <f>X39*0.000001/(K39*0.0001)</f>
        <v>0.8325947570800779</v>
      </c>
      <c r="AP39" s="4">
        <f>(U39-T39)/(1000-U39)*AO39</f>
        <v>0.001398345495252122</v>
      </c>
      <c r="AQ39" s="4">
        <f>(P39+273.15)</f>
        <v>298.4134372711181</v>
      </c>
      <c r="AR39" s="4">
        <f>(O39+273.15)</f>
        <v>296.5310234069824</v>
      </c>
      <c r="AS39" s="4">
        <f>(Y39*AK39+Z39*AL39)*AM39</f>
        <v>319.8648561317132</v>
      </c>
      <c r="AT39" s="4">
        <f>((AS39+0.00000010773*(AR39^4-AQ39^4))-AP39*44100)/(L39*0.92*2*29.3+0.00000043092*AQ39^3)</f>
        <v>2.691228875554082</v>
      </c>
      <c r="AU39" s="4">
        <f>0.61365*EXP(17.502*J39/(240.97+J39))</f>
        <v>3.229961296230429</v>
      </c>
      <c r="AV39" s="4">
        <f>AU39*1000/AA39</f>
        <v>31.73762322200221</v>
      </c>
      <c r="AW39" s="4">
        <f>(AV39-U39)</f>
        <v>16.12699604762477</v>
      </c>
      <c r="AX39" s="4">
        <f>IF(D39,P39,(O39+P39)/2)</f>
        <v>24.32223033905029</v>
      </c>
      <c r="AY39" s="4">
        <f>0.61365*EXP(17.502*AX39/(240.97+AX39))</f>
        <v>3.05343919164309</v>
      </c>
      <c r="AZ39" s="4">
        <f>IF(AW39&lt;&gt;0,(1000-(AV39+U39)/2)/AW39*AP39,0)</f>
        <v>0.0846556224665458</v>
      </c>
      <c r="BA39" s="4">
        <f>U39*AA39/1000</f>
        <v>1.588705027797012</v>
      </c>
      <c r="BB39" s="4">
        <f>(AY39-BA39)</f>
        <v>1.464734163846078</v>
      </c>
      <c r="BC39" s="4">
        <f>1/(1.6/F39+1.37/N39)</f>
        <v>0.0531374551477661</v>
      </c>
      <c r="BD39" s="3">
        <f>G39*AA39*0.001</f>
      </c>
      <c r="BE39" s="3">
        <f>G39/S39</f>
      </c>
      <c r="BF39" s="4">
        <f>(1-AP39*AA39/AU39/F39)*100</f>
        <v>49.5057614613243</v>
      </c>
      <c r="BG39" s="3">
        <f>(S39-E39/(N39/1.35))</f>
      </c>
      <c r="BH39" s="3">
        <f>E39*BF39/100/BG39</f>
      </c>
    </row>
    <row r="40" ht="16" customHeight="1">
      <c r="A40" s="4">
        <v>24</v>
      </c>
      <c r="B40" t="s" s="2">
        <v>102</v>
      </c>
      <c r="C40" s="4">
        <v>207.0000324547291</v>
      </c>
      <c r="D40" s="4">
        <v>0</v>
      </c>
      <c r="E40" s="3">
        <f>(R40-#REF!*(1000-T40)/(1000-U40))*AO40</f>
      </c>
      <c r="F40" s="4">
        <f>IF(AZ40&lt;&gt;0,1/(1/AZ40-1/N40),0)</f>
        <v>0.08758000215449709</v>
      </c>
      <c r="G40" s="3">
        <f>((BC40-AP40/2)*S40-E40)/(BC40+AP40/2)</f>
      </c>
      <c r="H40" s="4">
        <f>AP40*1000</f>
        <v>1.409392170341438</v>
      </c>
      <c r="I40" s="4">
        <f>(AU40-BA40)</f>
        <v>1.648107819279825</v>
      </c>
      <c r="J40" s="4">
        <f>(P40+AT40*D40)</f>
        <v>25.33603858947754</v>
      </c>
      <c r="K40" s="4">
        <v>6</v>
      </c>
      <c r="L40" s="4">
        <f>(K40*AI40+AJ40)</f>
        <v>1.420000016689301</v>
      </c>
      <c r="M40" s="4">
        <v>1</v>
      </c>
      <c r="N40" s="4">
        <f>L40*(M40+1)*(M40+1)/(M40*M40+1)</f>
        <v>2.840000033378601</v>
      </c>
      <c r="O40" s="4">
        <v>23.3825626373291</v>
      </c>
      <c r="P40" s="4">
        <v>25.33603858947754</v>
      </c>
      <c r="Q40" s="4">
        <v>23.25520324707031</v>
      </c>
      <c r="R40" s="4">
        <v>399.7402038574219</v>
      </c>
      <c r="S40" s="4">
        <v>386.2734680175781</v>
      </c>
      <c r="T40" s="4">
        <v>14.01455688476562</v>
      </c>
      <c r="U40" s="4">
        <v>15.68078136444092</v>
      </c>
      <c r="V40" s="4">
        <v>49.56281661987305</v>
      </c>
      <c r="W40" s="4">
        <v>55.27301025390625</v>
      </c>
      <c r="X40" s="4">
        <v>499.5575866699219</v>
      </c>
      <c r="Y40" s="4">
        <v>1999.005615234375</v>
      </c>
      <c r="Z40" s="4">
        <v>29.5489501953125</v>
      </c>
      <c r="AA40" s="4">
        <v>101.7699813842773</v>
      </c>
      <c r="AB40" s="4">
        <v>4.76615047454834</v>
      </c>
      <c r="AC40" s="4">
        <v>0.2132601588964462</v>
      </c>
      <c r="AD40" s="4">
        <v>0.1120476871728897</v>
      </c>
      <c r="AE40" s="4">
        <v>0.006804439704865217</v>
      </c>
      <c r="AF40" s="4">
        <v>0.1292215585708618</v>
      </c>
      <c r="AG40" s="4">
        <v>0.00703761912882328</v>
      </c>
      <c r="AH40" s="4">
        <v>0.6666666865348816</v>
      </c>
      <c r="AI40" s="4">
        <v>-0.2195652425289154</v>
      </c>
      <c r="AJ40" s="4">
        <v>2.737391471862793</v>
      </c>
      <c r="AK40" s="4">
        <v>1</v>
      </c>
      <c r="AL40" s="4">
        <v>0</v>
      </c>
      <c r="AM40" s="4">
        <v>0.1599999964237213</v>
      </c>
      <c r="AN40" s="4">
        <v>111115</v>
      </c>
      <c r="AO40" s="4">
        <f>X40*0.000001/(K40*0.0001)</f>
        <v>0.8325959777832029</v>
      </c>
      <c r="AP40" s="4">
        <f>(U40-T40)/(1000-U40)*AO40</f>
        <v>0.001409392170341438</v>
      </c>
      <c r="AQ40" s="4">
        <f>(P40+273.15)</f>
        <v>298.4860385894775</v>
      </c>
      <c r="AR40" s="4">
        <f>(O40+273.15)</f>
        <v>296.5325626373291</v>
      </c>
      <c r="AS40" s="4">
        <f>(Y40*AK40+Z40*AL40)*AM40</f>
        <v>319.8408912884988</v>
      </c>
      <c r="AT40" s="4">
        <f>((AS40+0.00000010773*(AR40^4-AQ40^4))-AP40*44100)/(L40*0.92*2*29.3+0.00000043092*AQ40^3)</f>
        <v>2.675913190474331</v>
      </c>
      <c r="AU40" s="4">
        <f>0.61365*EXP(17.502*J40/(240.97+J40))</f>
        <v>3.2439406468299</v>
      </c>
      <c r="AV40" s="4">
        <f>AU40*1000/AA40</f>
        <v>31.87522099056867</v>
      </c>
      <c r="AW40" s="4">
        <f>(AV40-U40)</f>
        <v>16.19443962612776</v>
      </c>
      <c r="AX40" s="4">
        <f>IF(D40,P40,(O40+P40)/2)</f>
        <v>24.35930061340332</v>
      </c>
      <c r="AY40" s="4">
        <f>0.61365*EXP(17.502*AX40/(240.97+AX40))</f>
        <v>3.060228700875707</v>
      </c>
      <c r="AZ40" s="4">
        <f>IF(AW40&lt;&gt;0,(1000-(AV40+U40)/2)/AW40*AP40,0)</f>
        <v>0.08496000315044425</v>
      </c>
      <c r="BA40" s="4">
        <f>U40*AA40/1000</f>
        <v>1.595832827550075</v>
      </c>
      <c r="BB40" s="4">
        <f>(AY40-BA40)</f>
        <v>1.464395873325632</v>
      </c>
      <c r="BC40" s="4">
        <f>1/(1.6/F40+1.37/N40)</f>
        <v>0.0533293369014481</v>
      </c>
      <c r="BD40" s="3">
        <f>G40*AA40*0.001</f>
      </c>
      <c r="BE40" s="3">
        <f>G40/S40</f>
      </c>
      <c r="BF40" s="4">
        <f>(1-AP40*AA40/AU40/F40)*100</f>
        <v>49.51368198955937</v>
      </c>
      <c r="BG40" s="3">
        <f>(S40-E40/(N40/1.35))</f>
      </c>
      <c r="BH40" s="3">
        <f>E40*BF40/100/BG40</f>
      </c>
    </row>
    <row r="41" ht="16" customHeight="1">
      <c r="A41" s="4">
        <v>25</v>
      </c>
      <c r="B41" t="s" s="2">
        <v>103</v>
      </c>
      <c r="C41" s="4">
        <v>212.0000323429704</v>
      </c>
      <c r="D41" s="4">
        <v>0</v>
      </c>
      <c r="E41" s="3">
        <f>(R41-#REF!*(1000-T41)/(1000-U41))*AO41</f>
      </c>
      <c r="F41" s="4">
        <f>IF(AZ41&lt;&gt;0,1/(1/AZ41-1/N41),0)</f>
        <v>0.09025726198202369</v>
      </c>
      <c r="G41" s="3">
        <f>((BC41-AP41/2)*S41-E41)/(BC41+AP41/2)</f>
      </c>
      <c r="H41" s="4">
        <f>AP41*1000</f>
        <v>1.457757528934322</v>
      </c>
      <c r="I41" s="4">
        <f>(AU41-BA41)</f>
        <v>1.655427374738004</v>
      </c>
      <c r="J41" s="4">
        <f>(P41+AT41*D41)</f>
        <v>25.40819358825684</v>
      </c>
      <c r="K41" s="4">
        <v>6</v>
      </c>
      <c r="L41" s="4">
        <f>(K41*AI41+AJ41)</f>
        <v>1.420000016689301</v>
      </c>
      <c r="M41" s="4">
        <v>1</v>
      </c>
      <c r="N41" s="4">
        <f>L41*(M41+1)*(M41+1)/(M41*M41+1)</f>
        <v>2.840000033378601</v>
      </c>
      <c r="O41" s="4">
        <v>23.3843994140625</v>
      </c>
      <c r="P41" s="4">
        <v>25.40819358825684</v>
      </c>
      <c r="Q41" s="4">
        <v>23.25331687927246</v>
      </c>
      <c r="R41" s="4">
        <v>399.7954406738281</v>
      </c>
      <c r="S41" s="4">
        <v>387.8067932128906</v>
      </c>
      <c r="T41" s="4">
        <v>14.02273178100586</v>
      </c>
      <c r="U41" s="4">
        <v>15.74602317810059</v>
      </c>
      <c r="V41" s="4">
        <v>49.59880447387695</v>
      </c>
      <c r="W41" s="4">
        <v>55.48586654663086</v>
      </c>
      <c r="X41" s="4">
        <v>499.5569458007812</v>
      </c>
      <c r="Y41" s="4">
        <v>1998.900512695312</v>
      </c>
      <c r="Z41" s="4">
        <v>29.81524276733398</v>
      </c>
      <c r="AA41" s="4">
        <v>101.7691268920898</v>
      </c>
      <c r="AB41" s="4">
        <v>4.76615047454834</v>
      </c>
      <c r="AC41" s="4">
        <v>0.2132601588964462</v>
      </c>
      <c r="AD41" s="4">
        <v>0.1120476871728897</v>
      </c>
      <c r="AE41" s="4">
        <v>0.006804439704865217</v>
      </c>
      <c r="AF41" s="4">
        <v>0.1292215585708618</v>
      </c>
      <c r="AG41" s="4">
        <v>0.00703761912882328</v>
      </c>
      <c r="AH41" s="4">
        <v>0.6666666865348816</v>
      </c>
      <c r="AI41" s="4">
        <v>-0.2195652425289154</v>
      </c>
      <c r="AJ41" s="4">
        <v>2.737391471862793</v>
      </c>
      <c r="AK41" s="4">
        <v>1</v>
      </c>
      <c r="AL41" s="4">
        <v>0</v>
      </c>
      <c r="AM41" s="4">
        <v>0.1599999964237213</v>
      </c>
      <c r="AN41" s="4">
        <v>111115</v>
      </c>
      <c r="AO41" s="4">
        <f>X41*0.000001/(K41*0.0001)</f>
        <v>0.8325949096679686</v>
      </c>
      <c r="AP41" s="4">
        <f>(U41-T41)/(1000-U41)*AO41</f>
        <v>0.001457757528934322</v>
      </c>
      <c r="AQ41" s="4">
        <f>(P41+273.15)</f>
        <v>298.5581935882568</v>
      </c>
      <c r="AR41" s="4">
        <f>(O41+273.15)</f>
        <v>296.5343994140625</v>
      </c>
      <c r="AS41" s="4">
        <f>(Y41*AK41+Z41*AL41)*AM41</f>
        <v>319.8240748826247</v>
      </c>
      <c r="AT41" s="4">
        <f>((AS41+0.00000010773*(AR41^4-AQ41^4))-AP41*44100)/(L41*0.92*2*29.3+0.00000043092*AQ41^3)</f>
        <v>2.642075416853717</v>
      </c>
      <c r="AU41" s="4">
        <f>0.61365*EXP(17.502*J41/(240.97+J41))</f>
        <v>3.25788640559591</v>
      </c>
      <c r="AV41" s="4">
        <f>AU41*1000/AA41</f>
        <v>32.01252192180431</v>
      </c>
      <c r="AW41" s="4">
        <f>(AV41-U41)</f>
        <v>16.26649874370372</v>
      </c>
      <c r="AX41" s="4">
        <f>IF(D41,P41,(O41+P41)/2)</f>
        <v>24.39629650115967</v>
      </c>
      <c r="AY41" s="4">
        <f>0.61365*EXP(17.502*AX41/(240.97+AX41))</f>
        <v>3.067017739969169</v>
      </c>
      <c r="AZ41" s="4">
        <f>IF(AW41&lt;&gt;0,(1000-(AV41+U41)/2)/AW41*AP41,0)</f>
        <v>0.0874771739148804</v>
      </c>
      <c r="BA41" s="4">
        <f>U41*AA41/1000</f>
        <v>1.602459030857906</v>
      </c>
      <c r="BB41" s="4">
        <f>(AY41-BA41)</f>
        <v>1.464558709111263</v>
      </c>
      <c r="BC41" s="4">
        <f>1/(1.6/F41+1.37/N41)</f>
        <v>0.05491639039413068</v>
      </c>
      <c r="BD41" s="3">
        <f>G41*AA41*0.001</f>
      </c>
      <c r="BE41" s="3">
        <f>G41/S41</f>
      </c>
      <c r="BF41" s="4">
        <f>(1-AP41*AA41/AU41/F41)*100</f>
        <v>49.54743512863355</v>
      </c>
      <c r="BG41" s="3">
        <f>(S41-E41/(N41/1.35))</f>
      </c>
      <c r="BH41" s="3">
        <f>E41*BF41/100/BG41</f>
      </c>
    </row>
    <row r="42" ht="16" customHeight="1">
      <c r="A42" s="4">
        <v>26</v>
      </c>
      <c r="B42" t="s" s="2">
        <v>104</v>
      </c>
      <c r="C42" s="4">
        <v>217.5000322200358</v>
      </c>
      <c r="D42" s="4">
        <v>0</v>
      </c>
      <c r="E42" s="3">
        <f>(R42-#REF!*(1000-T42)/(1000-U42))*AO42</f>
      </c>
      <c r="F42" s="4">
        <f>IF(AZ42&lt;&gt;0,1/(1/AZ42-1/N42),0)</f>
        <v>0.09596166298430205</v>
      </c>
      <c r="G42" s="3">
        <f>((BC42-AP42/2)*S42-E42)/(BC42+AP42/2)</f>
      </c>
      <c r="H42" s="4">
        <f>AP42*1000</f>
        <v>1.531345397510042</v>
      </c>
      <c r="I42" s="4">
        <f>(AU42-BA42)</f>
        <v>1.638833904569918</v>
      </c>
      <c r="J42" s="4">
        <f>(P42+AT42*D42)</f>
        <v>25.3521614074707</v>
      </c>
      <c r="K42" s="4">
        <v>6</v>
      </c>
      <c r="L42" s="4">
        <f>(K42*AI42+AJ42)</f>
        <v>1.420000016689301</v>
      </c>
      <c r="M42" s="4">
        <v>1</v>
      </c>
      <c r="N42" s="4">
        <f>L42*(M42+1)*(M42+1)/(M42*M42+1)</f>
        <v>2.840000033378601</v>
      </c>
      <c r="O42" s="4">
        <v>23.38213157653809</v>
      </c>
      <c r="P42" s="4">
        <v>25.3521614074707</v>
      </c>
      <c r="Q42" s="4">
        <v>23.21099090576172</v>
      </c>
      <c r="R42" s="4">
        <v>400.0377807617188</v>
      </c>
      <c r="S42" s="4">
        <v>388.9474487304688</v>
      </c>
      <c r="T42" s="4">
        <v>13.99254322052002</v>
      </c>
      <c r="U42" s="4">
        <v>15.80272769927979</v>
      </c>
      <c r="V42" s="4">
        <v>49.41756439208984</v>
      </c>
      <c r="W42" s="4">
        <v>55.706542968750</v>
      </c>
      <c r="X42" s="4">
        <v>499.5554809570312</v>
      </c>
      <c r="Y42" s="4">
        <v>1998.923217773438</v>
      </c>
      <c r="Z42" s="4">
        <v>30.08359718322754</v>
      </c>
      <c r="AA42" s="4">
        <v>101.7684020996094</v>
      </c>
      <c r="AB42" s="4">
        <v>4.76615047454834</v>
      </c>
      <c r="AC42" s="4">
        <v>0.2132601588964462</v>
      </c>
      <c r="AD42" s="4">
        <v>0.1120476871728897</v>
      </c>
      <c r="AE42" s="4">
        <v>0.006804439704865217</v>
      </c>
      <c r="AF42" s="4">
        <v>0.1292215585708618</v>
      </c>
      <c r="AG42" s="4">
        <v>0.00703761912882328</v>
      </c>
      <c r="AH42" s="4">
        <v>0.6666666865348816</v>
      </c>
      <c r="AI42" s="4">
        <v>-0.2195652425289154</v>
      </c>
      <c r="AJ42" s="4">
        <v>2.737391471862793</v>
      </c>
      <c r="AK42" s="4">
        <v>1</v>
      </c>
      <c r="AL42" s="4">
        <v>0</v>
      </c>
      <c r="AM42" s="4">
        <v>0.1599999964237213</v>
      </c>
      <c r="AN42" s="4">
        <v>111115</v>
      </c>
      <c r="AO42" s="4">
        <f>X42*0.000001/(K42*0.0001)</f>
        <v>0.8325924682617186</v>
      </c>
      <c r="AP42" s="4">
        <f>(U42-T42)/(1000-U42)*AO42</f>
        <v>0.001531345397510042</v>
      </c>
      <c r="AQ42" s="4">
        <f>(P42+273.15)</f>
        <v>298.5021614074707</v>
      </c>
      <c r="AR42" s="4">
        <f>(O42+273.15)</f>
        <v>296.5321315765381</v>
      </c>
      <c r="AS42" s="4">
        <f>(Y42*AK42+Z42*AL42)*AM42</f>
        <v>319.8277076950435</v>
      </c>
      <c r="AT42" s="4">
        <f>((AS42+0.00000010773*(AR42^4-AQ42^4))-AP42*44100)/(L42*0.92*2*29.3+0.00000043092*AQ42^3)</f>
        <v>2.612448831238146</v>
      </c>
      <c r="AU42" s="4">
        <f>0.61365*EXP(17.502*J42/(240.97+J42))</f>
        <v>3.247052251340858</v>
      </c>
      <c r="AV42" s="4">
        <f>AU42*1000/AA42</f>
        <v>31.9062909935708</v>
      </c>
      <c r="AW42" s="4">
        <f>(AV42-U42)</f>
        <v>16.10356329429101</v>
      </c>
      <c r="AX42" s="4">
        <f>IF(D42,P42,(O42+P42)/2)</f>
        <v>24.36714649200439</v>
      </c>
      <c r="AY42" s="4">
        <f>0.61365*EXP(17.502*AX42/(240.97+AX42))</f>
        <v>3.061667383254643</v>
      </c>
      <c r="AZ42" s="4">
        <f>IF(AW42&lt;&gt;0,(1000-(AV42+U42)/2)/AW42*AP42,0)</f>
        <v>0.09282516403946892</v>
      </c>
      <c r="BA42" s="4">
        <f>U42*AA42/1000</f>
        <v>1.60821834677094</v>
      </c>
      <c r="BB42" s="4">
        <f>(AY42-BA42)</f>
        <v>1.453449036483702</v>
      </c>
      <c r="BC42" s="4">
        <f>1/(1.6/F42+1.37/N42)</f>
        <v>0.05828959868313455</v>
      </c>
      <c r="BD42" s="3">
        <f>G42*AA42*0.001</f>
      </c>
      <c r="BE42" s="3">
        <f>G42/S42</f>
      </c>
      <c r="BF42" s="4">
        <f>(1-AP42*AA42/AU42/F42)*100</f>
        <v>49.98513852407734</v>
      </c>
      <c r="BG42" s="3">
        <f>(S42-E42/(N42/1.35))</f>
      </c>
      <c r="BH42" s="3">
        <f>E42*BF42/100/BG42</f>
      </c>
    </row>
    <row r="43" ht="16" customHeight="1">
      <c r="A43" s="4">
        <v>27</v>
      </c>
      <c r="B43" t="s" s="2">
        <v>105</v>
      </c>
      <c r="C43" s="4">
        <v>222.5000321082771</v>
      </c>
      <c r="D43" s="4">
        <v>0</v>
      </c>
      <c r="E43" s="3">
        <f>(R43-#REF!*(1000-T43)/(1000-U43))*AO43</f>
      </c>
      <c r="F43" s="4">
        <f>IF(AZ43&lt;&gt;0,1/(1/AZ43-1/N43),0)</f>
        <v>0.09915467570098185</v>
      </c>
      <c r="G43" s="3">
        <f>((BC43-AP43/2)*S43-E43)/(BC43+AP43/2)</f>
      </c>
      <c r="H43" s="4">
        <f>AP43*1000</f>
        <v>1.561338111107836</v>
      </c>
      <c r="I43" s="4">
        <f>(AU43-BA43)</f>
        <v>1.619040210537144</v>
      </c>
      <c r="J43" s="4">
        <f>(P43+AT43*D43)</f>
        <v>25.24905204772949</v>
      </c>
      <c r="K43" s="4">
        <v>6</v>
      </c>
      <c r="L43" s="4">
        <f>(K43*AI43+AJ43)</f>
        <v>1.420000016689301</v>
      </c>
      <c r="M43" s="4">
        <v>1</v>
      </c>
      <c r="N43" s="4">
        <f>L43*(M43+1)*(M43+1)/(M43*M43+1)</f>
        <v>2.840000033378601</v>
      </c>
      <c r="O43" s="4">
        <v>23.35163116455078</v>
      </c>
      <c r="P43" s="4">
        <v>25.24905204772949</v>
      </c>
      <c r="Q43" s="4">
        <v>22.97916412353516</v>
      </c>
      <c r="R43" s="4">
        <v>400.3582153320312</v>
      </c>
      <c r="S43" s="4">
        <v>388.571777343750</v>
      </c>
      <c r="T43" s="4">
        <v>13.95647144317627</v>
      </c>
      <c r="U43" s="4">
        <v>15.80217456817627</v>
      </c>
      <c r="V43" s="4">
        <v>49.31364440917969</v>
      </c>
      <c r="W43" s="4">
        <v>55.80456161499023</v>
      </c>
      <c r="X43" s="4">
        <v>499.5382690429688</v>
      </c>
      <c r="Y43" s="4">
        <v>1999.100341796875</v>
      </c>
      <c r="Z43" s="4">
        <v>30.10836791992188</v>
      </c>
      <c r="AA43" s="4">
        <v>101.7681121826172</v>
      </c>
      <c r="AB43" s="4">
        <v>4.76615047454834</v>
      </c>
      <c r="AC43" s="4">
        <v>0.2132601588964462</v>
      </c>
      <c r="AD43" s="4">
        <v>0.1120476871728897</v>
      </c>
      <c r="AE43" s="4">
        <v>0.006804439704865217</v>
      </c>
      <c r="AF43" s="4">
        <v>0.1292215585708618</v>
      </c>
      <c r="AG43" s="4">
        <v>0.00703761912882328</v>
      </c>
      <c r="AH43" s="4">
        <v>0.6666666865348816</v>
      </c>
      <c r="AI43" s="4">
        <v>-0.2195652425289154</v>
      </c>
      <c r="AJ43" s="4">
        <v>2.737391471862793</v>
      </c>
      <c r="AK43" s="4">
        <v>1</v>
      </c>
      <c r="AL43" s="4">
        <v>0</v>
      </c>
      <c r="AM43" s="4">
        <v>0.1599999964237213</v>
      </c>
      <c r="AN43" s="4">
        <v>111115</v>
      </c>
      <c r="AO43" s="4">
        <f>X43*0.000001/(K43*0.0001)</f>
        <v>0.8325637817382811</v>
      </c>
      <c r="AP43" s="4">
        <f>(U43-T43)/(1000-U43)*AO43</f>
        <v>0.001561338111107836</v>
      </c>
      <c r="AQ43" s="4">
        <f>(P43+273.15)</f>
        <v>298.3990520477295</v>
      </c>
      <c r="AR43" s="4">
        <f>(O43+273.15)</f>
        <v>296.5016311645508</v>
      </c>
      <c r="AS43" s="4">
        <f>(Y43*AK43+Z43*AL43)*AM43</f>
        <v>319.8560475381601</v>
      </c>
      <c r="AT43" s="4">
        <f>((AS43+0.00000010773*(AR43^4-AQ43^4))-AP43*44100)/(L43*0.92*2*29.3+0.00000043092*AQ43^3)</f>
        <v>2.607621790691201</v>
      </c>
      <c r="AU43" s="4">
        <f>0.61365*EXP(17.502*J43/(240.97+J43))</f>
        <v>3.227197684720607</v>
      </c>
      <c r="AV43" s="4">
        <f>AU43*1000/AA43</f>
        <v>31.71128574075916</v>
      </c>
      <c r="AW43" s="4">
        <f>(AV43-U43)</f>
        <v>15.90911117258289</v>
      </c>
      <c r="AX43" s="4">
        <f>IF(D43,P43,(O43+P43)/2)</f>
        <v>24.30034160614014</v>
      </c>
      <c r="AY43" s="4">
        <f>0.61365*EXP(17.502*AX43/(240.97+AX43))</f>
        <v>3.049436404365219</v>
      </c>
      <c r="AZ43" s="4">
        <f>IF(AW43&lt;&gt;0,(1000-(AV43+U43)/2)/AW43*AP43,0)</f>
        <v>0.09580961540762774</v>
      </c>
      <c r="BA43" s="4">
        <f>U43*AA43/1000</f>
        <v>1.608157474183463</v>
      </c>
      <c r="BB43" s="4">
        <f>(AY43-BA43)</f>
        <v>1.441278930181756</v>
      </c>
      <c r="BC43" s="4">
        <f>1/(1.6/F43+1.37/N43)</f>
        <v>0.06017281881750108</v>
      </c>
      <c r="BD43" s="3">
        <f>G43*AA43*0.001</f>
      </c>
      <c r="BE43" s="3">
        <f>G43/S43</f>
      </c>
      <c r="BF43" s="4">
        <f>(1-AP43*AA43/AU43/F43)*100</f>
        <v>50.34420822237761</v>
      </c>
      <c r="BG43" s="3">
        <f>(S43-E43/(N43/1.35))</f>
      </c>
      <c r="BH43" s="3">
        <f>E43*BF43/100/BG43</f>
      </c>
    </row>
    <row r="44" ht="16" customHeight="1">
      <c r="A44" s="4">
        <v>28</v>
      </c>
      <c r="B44" t="s" s="2">
        <v>106</v>
      </c>
      <c r="C44" s="4">
        <v>227.5000319965184</v>
      </c>
      <c r="D44" s="4">
        <v>0</v>
      </c>
      <c r="E44" s="3">
        <f>(R44-#REF!*(1000-T44)/(1000-U44))*AO44</f>
      </c>
      <c r="F44" s="4">
        <f>IF(AZ44&lt;&gt;0,1/(1/AZ44-1/N44),0)</f>
        <v>0.0998607484814792</v>
      </c>
      <c r="G44" s="3">
        <f>((BC44-AP44/2)*S44-E44)/(BC44+AP44/2)</f>
      </c>
      <c r="H44" s="4">
        <f>AP44*1000</f>
        <v>1.561360900495826</v>
      </c>
      <c r="I44" s="4">
        <f>(AU44-BA44)</f>
        <v>1.608088506683143</v>
      </c>
      <c r="J44" s="4">
        <f>(P44+AT44*D44)</f>
        <v>25.19101715087891</v>
      </c>
      <c r="K44" s="4">
        <v>6</v>
      </c>
      <c r="L44" s="4">
        <f>(K44*AI44+AJ44)</f>
        <v>1.420000016689301</v>
      </c>
      <c r="M44" s="4">
        <v>1</v>
      </c>
      <c r="N44" s="4">
        <f>L44*(M44+1)*(M44+1)/(M44*M44+1)</f>
        <v>2.840000033378601</v>
      </c>
      <c r="O44" s="4">
        <v>23.26362991333008</v>
      </c>
      <c r="P44" s="4">
        <v>25.19101715087891</v>
      </c>
      <c r="Q44" s="4">
        <v>22.62382507324219</v>
      </c>
      <c r="R44" s="4">
        <v>400.4657897949219</v>
      </c>
      <c r="S44" s="4">
        <v>388.540771484375</v>
      </c>
      <c r="T44" s="4">
        <v>13.9547176361084</v>
      </c>
      <c r="U44" s="4">
        <v>15.80048942565918</v>
      </c>
      <c r="V44" s="4">
        <v>49.52809143066406</v>
      </c>
      <c r="W44" s="4">
        <v>56.06935882568359</v>
      </c>
      <c r="X44" s="4">
        <v>499.527832031250</v>
      </c>
      <c r="Y44" s="4">
        <v>1998.963012695312</v>
      </c>
      <c r="Z44" s="4">
        <v>30.04189872741699</v>
      </c>
      <c r="AA44" s="4">
        <v>101.7677841186523</v>
      </c>
      <c r="AB44" s="4">
        <v>4.76615047454834</v>
      </c>
      <c r="AC44" s="4">
        <v>0.2132601588964462</v>
      </c>
      <c r="AD44" s="4">
        <v>0.1120476871728897</v>
      </c>
      <c r="AE44" s="4">
        <v>0.006804439704865217</v>
      </c>
      <c r="AF44" s="4">
        <v>0.1292215585708618</v>
      </c>
      <c r="AG44" s="4">
        <v>0.00703761912882328</v>
      </c>
      <c r="AH44" s="4">
        <v>0.6666666865348816</v>
      </c>
      <c r="AI44" s="4">
        <v>-0.2195652425289154</v>
      </c>
      <c r="AJ44" s="4">
        <v>2.737391471862793</v>
      </c>
      <c r="AK44" s="4">
        <v>1</v>
      </c>
      <c r="AL44" s="4">
        <v>0</v>
      </c>
      <c r="AM44" s="4">
        <v>0.1599999964237213</v>
      </c>
      <c r="AN44" s="4">
        <v>111115</v>
      </c>
      <c r="AO44" s="4">
        <f>X44*0.000001/(K44*0.0001)</f>
        <v>0.8325463867187498</v>
      </c>
      <c r="AP44" s="4">
        <f>(U44-T44)/(1000-U44)*AO44</f>
        <v>0.001561360900495826</v>
      </c>
      <c r="AQ44" s="4">
        <f>(P44+273.15)</f>
        <v>298.3410171508789</v>
      </c>
      <c r="AR44" s="4">
        <f>(O44+273.15)</f>
        <v>296.4136299133301</v>
      </c>
      <c r="AS44" s="4">
        <f>(Y44*AK44+Z44*AL44)*AM44</f>
        <v>319.8340748824012</v>
      </c>
      <c r="AT44" s="4">
        <f>((AS44+0.00000010773*(AR44^4-AQ44^4))-AP44*44100)/(L44*0.92*2*29.3+0.00000043092*AQ44^3)</f>
        <v>2.603879451398161</v>
      </c>
      <c r="AU44" s="4">
        <f>0.61365*EXP(17.502*J44/(240.97+J44))</f>
        <v>3.216069303522676</v>
      </c>
      <c r="AV44" s="4">
        <f>AU44*1000/AA44</f>
        <v>31.60203723973217</v>
      </c>
      <c r="AW44" s="4">
        <f>(AV44-U44)</f>
        <v>15.80154781407299</v>
      </c>
      <c r="AX44" s="4">
        <f>IF(D44,P44,(O44+P44)/2)</f>
        <v>24.22732353210449</v>
      </c>
      <c r="AY44" s="4">
        <f>0.61365*EXP(17.502*AX44/(240.97+AX44))</f>
        <v>3.036116761844084</v>
      </c>
      <c r="AZ44" s="4">
        <f>IF(AW44&lt;&gt;0,(1000-(AV44+U44)/2)/AW44*AP44,0)</f>
        <v>0.09646869360976119</v>
      </c>
      <c r="BA44" s="4">
        <f>U44*AA44/1000</f>
        <v>1.607980796839533</v>
      </c>
      <c r="BB44" s="4">
        <f>(AY44-BA44)</f>
        <v>1.428135965004551</v>
      </c>
      <c r="BC44" s="4">
        <f>1/(1.6/F44+1.37/N44)</f>
        <v>0.06058878115448046</v>
      </c>
      <c r="BD44" s="3">
        <f>G44*AA44*0.001</f>
      </c>
      <c r="BE44" s="3">
        <f>G44/S44</f>
      </c>
      <c r="BF44" s="4">
        <f>(1-AP44*AA44/AU44/F44)*100</f>
        <v>50.52413427485871</v>
      </c>
      <c r="BG44" s="3">
        <f>(S44-E44/(N44/1.35))</f>
      </c>
      <c r="BH44" s="3">
        <f>E44*BF44/100/BG44</f>
      </c>
    </row>
    <row r="45" ht="16" customHeight="1">
      <c r="A45" s="4">
        <v>29</v>
      </c>
      <c r="B45" t="s" s="2">
        <v>107</v>
      </c>
      <c r="C45" s="4">
        <v>233.0000318735838</v>
      </c>
      <c r="D45" s="4">
        <v>0</v>
      </c>
      <c r="E45" s="3">
        <f>(R45-#REF!*(1000-T45)/(1000-U45))*AO45</f>
      </c>
      <c r="F45" s="4">
        <f>IF(AZ45&lt;&gt;0,1/(1/AZ45-1/N45),0)</f>
        <v>0.09907874414187905</v>
      </c>
      <c r="G45" s="3">
        <f>((BC45-AP45/2)*S45-E45)/(BC45+AP45/2)</f>
      </c>
      <c r="H45" s="4">
        <f>AP45*1000</f>
        <v>1.558714802324464</v>
      </c>
      <c r="I45" s="4">
        <f>(AU45-BA45)</f>
        <v>1.617530068165287</v>
      </c>
      <c r="J45" s="4">
        <f>(P45+AT45*D45)</f>
        <v>25.23767852783203</v>
      </c>
      <c r="K45" s="4">
        <v>6</v>
      </c>
      <c r="L45" s="4">
        <f>(K45*AI45+AJ45)</f>
        <v>1.420000016689301</v>
      </c>
      <c r="M45" s="4">
        <v>1</v>
      </c>
      <c r="N45" s="4">
        <f>L45*(M45+1)*(M45+1)/(M45*M45+1)</f>
        <v>2.840000033378601</v>
      </c>
      <c r="O45" s="4">
        <v>23.11248588562012</v>
      </c>
      <c r="P45" s="4">
        <v>25.23767852783203</v>
      </c>
      <c r="Q45" s="4">
        <v>22.30205726623535</v>
      </c>
      <c r="R45" s="4">
        <v>400.1888732910156</v>
      </c>
      <c r="S45" s="4">
        <v>388.4163208007812</v>
      </c>
      <c r="T45" s="4">
        <v>13.95300960540771</v>
      </c>
      <c r="U45" s="4">
        <v>15.79565334320068</v>
      </c>
      <c r="V45" s="4">
        <v>49.93892669677734</v>
      </c>
      <c r="W45" s="4">
        <v>56.53449249267578</v>
      </c>
      <c r="X45" s="4">
        <v>499.5302734375</v>
      </c>
      <c r="Y45" s="4">
        <v>1998.817138671875</v>
      </c>
      <c r="Z45" s="4">
        <v>29.86874580383301</v>
      </c>
      <c r="AA45" s="4">
        <v>101.7674942016602</v>
      </c>
      <c r="AB45" s="4">
        <v>4.76615047454834</v>
      </c>
      <c r="AC45" s="4">
        <v>0.2132601588964462</v>
      </c>
      <c r="AD45" s="4">
        <v>0.1120476871728897</v>
      </c>
      <c r="AE45" s="4">
        <v>0.006804439704865217</v>
      </c>
      <c r="AF45" s="4">
        <v>0.1292215585708618</v>
      </c>
      <c r="AG45" s="4">
        <v>0.00703761912882328</v>
      </c>
      <c r="AH45" s="4">
        <v>0.6666666865348816</v>
      </c>
      <c r="AI45" s="4">
        <v>-0.2195652425289154</v>
      </c>
      <c r="AJ45" s="4">
        <v>2.737391471862793</v>
      </c>
      <c r="AK45" s="4">
        <v>1</v>
      </c>
      <c r="AL45" s="4">
        <v>0</v>
      </c>
      <c r="AM45" s="4">
        <v>0.1599999964237213</v>
      </c>
      <c r="AN45" s="4">
        <v>111115</v>
      </c>
      <c r="AO45" s="4">
        <f>X45*0.000001/(K45*0.0001)</f>
        <v>0.8325504557291665</v>
      </c>
      <c r="AP45" s="4">
        <f>(U45-T45)/(1000-U45)*AO45</f>
        <v>0.001558714802324464</v>
      </c>
      <c r="AQ45" s="4">
        <f>(P45+273.15)</f>
        <v>298.387678527832</v>
      </c>
      <c r="AR45" s="4">
        <f>(O45+273.15)</f>
        <v>296.2624858856201</v>
      </c>
      <c r="AS45" s="4">
        <f>(Y45*AK45+Z45*AL45)*AM45</f>
        <v>319.8107350391729</v>
      </c>
      <c r="AT45" s="4">
        <f>((AS45+0.00000010773*(AR45^4-AQ45^4))-AP45*44100)/(L45*0.92*2*29.3+0.00000043092*AQ45^3)</f>
        <v>2.579452882157294</v>
      </c>
      <c r="AU45" s="4">
        <f>0.61365*EXP(17.502*J45/(240.97+J45))</f>
        <v>3.225014128180897</v>
      </c>
      <c r="AV45" s="4">
        <f>AU45*1000/AA45</f>
        <v>31.69002198079361</v>
      </c>
      <c r="AW45" s="4">
        <f>(AV45-U45)</f>
        <v>15.89436863759293</v>
      </c>
      <c r="AX45" s="4">
        <f>IF(D45,P45,(O45+P45)/2)</f>
        <v>24.17508220672607</v>
      </c>
      <c r="AY45" s="4">
        <f>0.61365*EXP(17.502*AX45/(240.97+AX45))</f>
        <v>3.026618363602059</v>
      </c>
      <c r="AZ45" s="4">
        <f>IF(AW45&lt;&gt;0,(1000-(AV45+U45)/2)/AW45*AP45,0)</f>
        <v>0.09573871881972229</v>
      </c>
      <c r="BA45" s="4">
        <f>U45*AA45/1000</f>
        <v>1.60748406001561</v>
      </c>
      <c r="BB45" s="4">
        <f>(AY45-BA45)</f>
        <v>1.41913430358645</v>
      </c>
      <c r="BC45" s="4">
        <f>1/(1.6/F45+1.37/N45)</f>
        <v>0.06012807569693744</v>
      </c>
      <c r="BD45" s="3">
        <f>G45*AA45*0.001</f>
      </c>
      <c r="BE45" s="3">
        <f>G45/S45</f>
      </c>
      <c r="BF45" s="4">
        <f>(1-AP45*AA45/AU45/F45)*100</f>
        <v>50.35635901991942</v>
      </c>
      <c r="BG45" s="3">
        <f>(S45-E45/(N45/1.35))</f>
      </c>
      <c r="BH45" s="3">
        <f>E45*BF45/100/BG45</f>
      </c>
    </row>
    <row r="46" ht="16" customHeight="1">
      <c r="A46" s="4">
        <v>30</v>
      </c>
      <c r="B46" t="s" s="2">
        <v>108</v>
      </c>
      <c r="C46" s="4">
        <v>238.0000317618251</v>
      </c>
      <c r="D46" s="4">
        <v>0</v>
      </c>
      <c r="E46" s="3">
        <f>(R46-#REF!*(1000-T46)/(1000-U46))*AO46</f>
      </c>
      <c r="F46" s="4">
        <f>IF(AZ46&lt;&gt;0,1/(1/AZ46-1/N46),0)</f>
        <v>0.09893903418654959</v>
      </c>
      <c r="G46" s="3">
        <f>((BC46-AP46/2)*S46-E46)/(BC46+AP46/2)</f>
      </c>
      <c r="H46" s="4">
        <f>AP46*1000</f>
        <v>1.554481407052702</v>
      </c>
      <c r="I46" s="4">
        <f>(AU46-BA46)</f>
        <v>1.615364813491265</v>
      </c>
      <c r="J46" s="4">
        <f>(P46+AT46*D46)</f>
        <v>25.22428321838379</v>
      </c>
      <c r="K46" s="4">
        <v>6</v>
      </c>
      <c r="L46" s="4">
        <f>(K46*AI46+AJ46)</f>
        <v>1.420000016689301</v>
      </c>
      <c r="M46" s="4">
        <v>1</v>
      </c>
      <c r="N46" s="4">
        <f>L46*(M46+1)*(M46+1)/(M46*M46+1)</f>
        <v>2.840000033378601</v>
      </c>
      <c r="O46" s="4">
        <v>22.97905921936035</v>
      </c>
      <c r="P46" s="4">
        <v>25.22428321838379</v>
      </c>
      <c r="Q46" s="4">
        <v>22.22725486755371</v>
      </c>
      <c r="R46" s="4">
        <v>399.7463989257812</v>
      </c>
      <c r="S46" s="4">
        <v>388.0456237792969</v>
      </c>
      <c r="T46" s="4">
        <v>13.95404720306396</v>
      </c>
      <c r="U46" s="4">
        <v>15.79165077209473</v>
      </c>
      <c r="V46" s="4">
        <v>50.34406661987305</v>
      </c>
      <c r="W46" s="4">
        <v>56.97664642333984</v>
      </c>
      <c r="X46" s="4">
        <v>499.5419921875</v>
      </c>
      <c r="Y46" s="4">
        <v>1998.704956054688</v>
      </c>
      <c r="Z46" s="4">
        <v>29.68337059020996</v>
      </c>
      <c r="AA46" s="4">
        <v>101.7676544189453</v>
      </c>
      <c r="AB46" s="4">
        <v>4.76615047454834</v>
      </c>
      <c r="AC46" s="4">
        <v>0.2132601588964462</v>
      </c>
      <c r="AD46" s="4">
        <v>0.1120476871728897</v>
      </c>
      <c r="AE46" s="4">
        <v>0.006804439704865217</v>
      </c>
      <c r="AF46" s="4">
        <v>0.1292215585708618</v>
      </c>
      <c r="AG46" s="4">
        <v>0.00703761912882328</v>
      </c>
      <c r="AH46" s="4">
        <v>0.6666666865348816</v>
      </c>
      <c r="AI46" s="4">
        <v>-0.2195652425289154</v>
      </c>
      <c r="AJ46" s="4">
        <v>2.737391471862793</v>
      </c>
      <c r="AK46" s="4">
        <v>1</v>
      </c>
      <c r="AL46" s="4">
        <v>0</v>
      </c>
      <c r="AM46" s="4">
        <v>0.1599999964237213</v>
      </c>
      <c r="AN46" s="4">
        <v>111115</v>
      </c>
      <c r="AO46" s="4">
        <f>X46*0.000001/(K46*0.0001)</f>
        <v>0.8325699869791665</v>
      </c>
      <c r="AP46" s="4">
        <f>(U46-T46)/(1000-U46)*AO46</f>
        <v>0.001554481407052702</v>
      </c>
      <c r="AQ46" s="4">
        <f>(P46+273.15)</f>
        <v>298.3742832183838</v>
      </c>
      <c r="AR46" s="4">
        <f>(O46+273.15)</f>
        <v>296.1290592193603</v>
      </c>
      <c r="AS46" s="4">
        <f>(Y46*AK46+Z46*AL46)*AM46</f>
        <v>319.7927858208241</v>
      </c>
      <c r="AT46" s="4">
        <f>((AS46+0.00000010773*(AR46^4-AQ46^4))-AP46*44100)/(L46*0.92*2*29.3+0.00000043092*AQ46^3)</f>
        <v>2.566180146913914</v>
      </c>
      <c r="AU46" s="4">
        <f>0.61365*EXP(17.502*J46/(240.97+J46))</f>
        <v>3.222444071970473</v>
      </c>
      <c r="AV46" s="4">
        <f>AU46*1000/AA46</f>
        <v>31.66471793389958</v>
      </c>
      <c r="AW46" s="4">
        <f>(AV46-U46)</f>
        <v>15.87306716180485</v>
      </c>
      <c r="AX46" s="4">
        <f>IF(D46,P46,(O46+P46)/2)</f>
        <v>24.10167121887207</v>
      </c>
      <c r="AY46" s="4">
        <f>0.61365*EXP(17.502*AX46/(240.97+AX46))</f>
        <v>3.013314852653926</v>
      </c>
      <c r="AZ46" s="4">
        <f>IF(AW46&lt;&gt;0,(1000-(AV46+U46)/2)/AW46*AP46,0)</f>
        <v>0.09560826336731068</v>
      </c>
      <c r="BA46" s="4">
        <f>U46*AA46/1000</f>
        <v>1.607079258479207</v>
      </c>
      <c r="BB46" s="4">
        <f>(AY46-BA46)</f>
        <v>1.406235594174718</v>
      </c>
      <c r="BC46" s="4">
        <f>1/(1.6/F46+1.37/N46)</f>
        <v>0.06004574558162503</v>
      </c>
      <c r="BD46" s="3">
        <f>G46*AA46*0.001</f>
      </c>
      <c r="BE46" s="3">
        <f>G46/S46</f>
      </c>
      <c r="BF46" s="4">
        <f>(1-AP46*AA46/AU46/F46)*100</f>
        <v>50.38165876029894</v>
      </c>
      <c r="BG46" s="3">
        <f>(S46-E46/(N46/1.35))</f>
      </c>
      <c r="BH46" s="3">
        <f>E46*BF46/100/BG46</f>
      </c>
    </row>
    <row r="47" ht="29" customHeight="1">
      <c r="A47" t="s" s="2">
        <v>9</v>
      </c>
      <c r="B47" t="s" s="5">
        <v>77</v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</row>
    <row r="48" ht="16" customHeight="1">
      <c r="A48" s="4">
        <v>31</v>
      </c>
      <c r="B48" t="s" s="2">
        <v>109</v>
      </c>
      <c r="C48" s="4">
        <v>243.0000316500664</v>
      </c>
      <c r="D48" s="4">
        <v>0</v>
      </c>
      <c r="E48" s="3">
        <f>(R48-#REF!*(1000-T48)/(1000-U48))*AO48</f>
      </c>
      <c r="F48" s="4">
        <f>IF(AZ48&lt;&gt;0,1/(1/AZ48-1/N48),0)</f>
        <v>0.09910470893667771</v>
      </c>
      <c r="G48" s="3">
        <f>((BC48-AP48/2)*S48-E48)/(BC48+AP48/2)</f>
      </c>
      <c r="H48" s="4">
        <f>AP48*1000</f>
        <v>1.551531038622509</v>
      </c>
      <c r="I48" s="4">
        <f>(AU48-BA48)</f>
        <v>1.609742301749343</v>
      </c>
      <c r="J48" s="4">
        <f>(P48+AT48*D48)</f>
        <v>25.19380378723145</v>
      </c>
      <c r="K48" s="4">
        <v>6</v>
      </c>
      <c r="L48" s="4">
        <f>(K48*AI48+AJ48)</f>
        <v>1.420000016689301</v>
      </c>
      <c r="M48" s="4">
        <v>1</v>
      </c>
      <c r="N48" s="4">
        <f>L48*(M48+1)*(M48+1)/(M48*M48+1)</f>
        <v>2.840000033378601</v>
      </c>
      <c r="O48" s="4">
        <v>22.87748527526855</v>
      </c>
      <c r="P48" s="4">
        <v>25.19380378723145</v>
      </c>
      <c r="Q48" s="4">
        <v>22.14235305786133</v>
      </c>
      <c r="R48" s="4">
        <v>399.5321044921875</v>
      </c>
      <c r="S48" s="4">
        <v>387.6856689453125</v>
      </c>
      <c r="T48" s="4">
        <v>13.95541286468506</v>
      </c>
      <c r="U48" s="4">
        <v>15.78951263427734</v>
      </c>
      <c r="V48" s="4">
        <v>50.67387008666992</v>
      </c>
      <c r="W48" s="4">
        <v>57.33670806884766</v>
      </c>
      <c r="X48" s="4">
        <v>499.5474548339844</v>
      </c>
      <c r="Y48" s="4">
        <v>1998.641479492188</v>
      </c>
      <c r="Z48" s="4">
        <v>29.4317455291748</v>
      </c>
      <c r="AA48" s="4">
        <v>101.7675857543945</v>
      </c>
      <c r="AB48" s="4">
        <v>4.76615047454834</v>
      </c>
      <c r="AC48" s="4">
        <v>0.2132601588964462</v>
      </c>
      <c r="AD48" s="4">
        <v>0.1120476871728897</v>
      </c>
      <c r="AE48" s="4">
        <v>0.006804439704865217</v>
      </c>
      <c r="AF48" s="4">
        <v>0.1292215585708618</v>
      </c>
      <c r="AG48" s="4">
        <v>0.00703761912882328</v>
      </c>
      <c r="AH48" s="4">
        <v>0.6666666865348816</v>
      </c>
      <c r="AI48" s="4">
        <v>-0.2195652425289154</v>
      </c>
      <c r="AJ48" s="4">
        <v>2.737391471862793</v>
      </c>
      <c r="AK48" s="4">
        <v>1</v>
      </c>
      <c r="AL48" s="4">
        <v>0</v>
      </c>
      <c r="AM48" s="4">
        <v>0.1599999964237213</v>
      </c>
      <c r="AN48" s="4">
        <v>111115</v>
      </c>
      <c r="AO48" s="4">
        <f>X48*0.000001/(K48*0.0001)</f>
        <v>0.8325790913899738</v>
      </c>
      <c r="AP48" s="4">
        <f>(U48-T48)/(1000-U48)*AO48</f>
        <v>0.001551531038622508</v>
      </c>
      <c r="AQ48" s="4">
        <f>(P48+273.15)</f>
        <v>298.3438037872314</v>
      </c>
      <c r="AR48" s="4">
        <f>(O48+273.15)</f>
        <v>296.0274852752685</v>
      </c>
      <c r="AS48" s="4">
        <f>(Y48*AK48+Z48*AL48)*AM48</f>
        <v>319.7826295710511</v>
      </c>
      <c r="AT48" s="4">
        <f>((AS48+0.00000010773*(AR48^4-AQ48^4))-AP48*44100)/(L48*0.92*2*29.3+0.00000043092*AQ48^3)</f>
        <v>2.558699757563416</v>
      </c>
      <c r="AU48" s="4">
        <f>0.61365*EXP(17.502*J48/(240.97+J48))</f>
        <v>3.216602882778258</v>
      </c>
      <c r="AV48" s="4">
        <f>AU48*1000/AA48</f>
        <v>31.60734195405986</v>
      </c>
      <c r="AW48" s="4">
        <f>(AV48-U48)</f>
        <v>15.81782931978251</v>
      </c>
      <c r="AX48" s="4">
        <f>IF(D48,P48,(O48+P48)/2)</f>
        <v>24.035644531250</v>
      </c>
      <c r="AY48" s="4">
        <f>0.61365*EXP(17.502*AX48/(240.97+AX48))</f>
        <v>3.001393220534773</v>
      </c>
      <c r="AZ48" s="4">
        <f>IF(AW48&lt;&gt;0,(1000-(AV48+U48)/2)/AW48*AP48,0)</f>
        <v>0.09576296231839063</v>
      </c>
      <c r="BA48" s="4">
        <f>U48*AA48/1000</f>
        <v>1.606860581028915</v>
      </c>
      <c r="BB48" s="4">
        <f>(AY48-BA48)</f>
        <v>1.394532639505857</v>
      </c>
      <c r="BC48" s="4">
        <f>1/(1.6/F48+1.37/N48)</f>
        <v>0.06014337582973493</v>
      </c>
      <c r="BD48" s="3">
        <f>G48*AA48*0.001</f>
      </c>
      <c r="BE48" s="3">
        <f>G48/S48</f>
      </c>
      <c r="BF48" s="4">
        <f>(1-AP48*AA48/AU48/F48)*100</f>
        <v>50.4688737996925</v>
      </c>
      <c r="BG48" s="3">
        <f>(S48-E48/(N48/1.35))</f>
      </c>
      <c r="BH48" s="3">
        <f>E48*BF48/100/BG48</f>
      </c>
    </row>
    <row r="49" ht="16" customHeight="1">
      <c r="A49" s="4">
        <v>32</v>
      </c>
      <c r="B49" t="s" s="2">
        <v>110</v>
      </c>
      <c r="C49" s="4">
        <v>248.5000315271318</v>
      </c>
      <c r="D49" s="4">
        <v>0</v>
      </c>
      <c r="E49" s="3">
        <f>(R49-#REF!*(1000-T49)/(1000-U49))*AO49</f>
      </c>
      <c r="F49" s="4">
        <f>IF(AZ49&lt;&gt;0,1/(1/AZ49-1/N49),0)</f>
        <v>0.09886553869229275</v>
      </c>
      <c r="G49" s="3">
        <f>((BC49-AP49/2)*S49-E49)/(BC49+AP49/2)</f>
      </c>
      <c r="H49" s="4">
        <f>AP49*1000</f>
        <v>1.547930059391835</v>
      </c>
      <c r="I49" s="4">
        <f>(AU49-BA49)</f>
        <v>1.609755090942508</v>
      </c>
      <c r="J49" s="4">
        <f>(P49+AT49*D49)</f>
        <v>25.19267272949219</v>
      </c>
      <c r="K49" s="4">
        <v>6</v>
      </c>
      <c r="L49" s="4">
        <f>(K49*AI49+AJ49)</f>
        <v>1.420000016689301</v>
      </c>
      <c r="M49" s="4">
        <v>1</v>
      </c>
      <c r="N49" s="4">
        <f>L49*(M49+1)*(M49+1)/(M49*M49+1)</f>
        <v>2.840000033378601</v>
      </c>
      <c r="O49" s="4">
        <v>22.77187538146973</v>
      </c>
      <c r="P49" s="4">
        <v>25.19267272949219</v>
      </c>
      <c r="Q49" s="4">
        <v>21.93569946289062</v>
      </c>
      <c r="R49" s="4">
        <v>399.5976257324219</v>
      </c>
      <c r="S49" s="4">
        <v>387.5287780761719</v>
      </c>
      <c r="T49" s="4">
        <v>13.95754146575928</v>
      </c>
      <c r="U49" s="4">
        <v>15.78734397888184</v>
      </c>
      <c r="V49" s="4">
        <v>51.01171493530273</v>
      </c>
      <c r="W49" s="4">
        <v>57.70231246948242</v>
      </c>
      <c r="X49" s="4">
        <v>499.5596008300781</v>
      </c>
      <c r="Y49" s="4">
        <v>1998.901855468750</v>
      </c>
      <c r="Z49" s="4">
        <v>29.13668632507324</v>
      </c>
      <c r="AA49" s="4">
        <v>101.7670364379883</v>
      </c>
      <c r="AB49" s="4">
        <v>4.76615047454834</v>
      </c>
      <c r="AC49" s="4">
        <v>0.2132601588964462</v>
      </c>
      <c r="AD49" s="4">
        <v>0.1120476871728897</v>
      </c>
      <c r="AE49" s="4">
        <v>0.006804439704865217</v>
      </c>
      <c r="AF49" s="4">
        <v>0.1292215585708618</v>
      </c>
      <c r="AG49" s="4">
        <v>0.00703761912882328</v>
      </c>
      <c r="AH49" s="4">
        <v>1</v>
      </c>
      <c r="AI49" s="4">
        <v>-0.2195652425289154</v>
      </c>
      <c r="AJ49" s="4">
        <v>2.737391471862793</v>
      </c>
      <c r="AK49" s="4">
        <v>1</v>
      </c>
      <c r="AL49" s="4">
        <v>0</v>
      </c>
      <c r="AM49" s="4">
        <v>0.1599999964237213</v>
      </c>
      <c r="AN49" s="4">
        <v>111115</v>
      </c>
      <c r="AO49" s="4">
        <f>X49*0.000001/(K49*0.0001)</f>
        <v>0.8325993347167967</v>
      </c>
      <c r="AP49" s="4">
        <f>(U49-T49)/(1000-U49)*AO49</f>
        <v>0.001547930059391835</v>
      </c>
      <c r="AQ49" s="4">
        <f>(P49+273.15)</f>
        <v>298.3426727294922</v>
      </c>
      <c r="AR49" s="4">
        <f>(O49+273.15)</f>
        <v>295.9218753814697</v>
      </c>
      <c r="AS49" s="4">
        <f>(Y49*AK49+Z49*AL49)*AM49</f>
        <v>319.8242897263699</v>
      </c>
      <c r="AT49" s="4">
        <f>((AS49+0.00000010773*(AR49^4-AQ49^4))-AP49*44100)/(L49*0.92*2*29.3+0.00000043092*AQ49^3)</f>
        <v>2.547719812836713</v>
      </c>
      <c r="AU49" s="4">
        <f>0.61365*EXP(17.502*J49/(240.97+J49))</f>
        <v>3.216386300900431</v>
      </c>
      <c r="AV49" s="4">
        <f>AU49*1000/AA49</f>
        <v>31.60538435115319</v>
      </c>
      <c r="AW49" s="4">
        <f>(AV49-U49)</f>
        <v>15.81804037227135</v>
      </c>
      <c r="AX49" s="4">
        <f>IF(D49,P49,(O49+P49)/2)</f>
        <v>23.98227405548096</v>
      </c>
      <c r="AY49" s="4">
        <f>0.61365*EXP(17.502*AX49/(240.97+AX49))</f>
        <v>2.991786925512043</v>
      </c>
      <c r="AZ49" s="4">
        <f>IF(AW49&lt;&gt;0,(1000-(AV49+U49)/2)/AW49*AP49,0)</f>
        <v>0.09553963129666132</v>
      </c>
      <c r="BA49" s="4">
        <f>U49*AA49/1000</f>
        <v>1.606631209957923</v>
      </c>
      <c r="BB49" s="4">
        <f>(AY49-BA49)</f>
        <v>1.385155715554121</v>
      </c>
      <c r="BC49" s="4">
        <f>1/(1.6/F49+1.37/N49)</f>
        <v>0.06000243248915328</v>
      </c>
      <c r="BD49" s="3">
        <f>G49*AA49*0.001</f>
      </c>
      <c r="BE49" s="3">
        <f>G49/S49</f>
      </c>
      <c r="BF49" s="4">
        <f>(1-AP49*AA49/AU49/F49)*100</f>
        <v>50.46121842514201</v>
      </c>
      <c r="BG49" s="3">
        <f>(S49-E49/(N49/1.35))</f>
      </c>
      <c r="BH49" s="3">
        <f>E49*BF49/100/BG49</f>
      </c>
    </row>
    <row r="50" ht="16" customHeight="1">
      <c r="A50" s="4">
        <v>33</v>
      </c>
      <c r="B50" t="s" s="2">
        <v>111</v>
      </c>
      <c r="C50" s="4">
        <v>253.5000314153731</v>
      </c>
      <c r="D50" s="4">
        <v>0</v>
      </c>
      <c r="E50" s="3">
        <f>(R50-#REF!*(1000-T50)/(1000-U50))*AO50</f>
      </c>
      <c r="F50" s="4">
        <f>IF(AZ50&lt;&gt;0,1/(1/AZ50-1/N50),0)</f>
        <v>0.09835277163298407</v>
      </c>
      <c r="G50" s="3">
        <f>((BC50-AP50/2)*S50-E50)/(BC50+AP50/2)</f>
      </c>
      <c r="H50" s="4">
        <f>AP50*1000</f>
        <v>1.544232692533489</v>
      </c>
      <c r="I50" s="4">
        <f>(AU50-BA50)</f>
        <v>1.61396499035058</v>
      </c>
      <c r="J50" s="4">
        <f>(P50+AT50*D50)</f>
        <v>25.21300315856934</v>
      </c>
      <c r="K50" s="4">
        <v>6</v>
      </c>
      <c r="L50" s="4">
        <f>(K50*AI50+AJ50)</f>
        <v>1.420000016689301</v>
      </c>
      <c r="M50" s="4">
        <v>1</v>
      </c>
      <c r="N50" s="4">
        <f>L50*(M50+1)*(M50+1)/(M50*M50+1)</f>
        <v>2.840000033378601</v>
      </c>
      <c r="O50" s="4">
        <v>22.66220474243164</v>
      </c>
      <c r="P50" s="4">
        <v>25.21300315856934</v>
      </c>
      <c r="Q50" s="4">
        <v>21.75447273254395</v>
      </c>
      <c r="R50" s="4">
        <v>399.580810546875</v>
      </c>
      <c r="S50" s="4">
        <v>387.4477844238281</v>
      </c>
      <c r="T50" s="4">
        <v>13.95885848999023</v>
      </c>
      <c r="U50" s="4">
        <v>15.78431415557861</v>
      </c>
      <c r="V50" s="4">
        <v>51.34980773925781</v>
      </c>
      <c r="W50" s="4">
        <v>58.06829833984375</v>
      </c>
      <c r="X50" s="4">
        <v>499.5546264648438</v>
      </c>
      <c r="Y50" s="4">
        <v>1999.173095703125</v>
      </c>
      <c r="Z50" s="4">
        <v>28.84962272644043</v>
      </c>
      <c r="AA50" s="4">
        <v>101.7666168212891</v>
      </c>
      <c r="AB50" s="4">
        <v>4.76615047454834</v>
      </c>
      <c r="AC50" s="4">
        <v>0.2132601588964462</v>
      </c>
      <c r="AD50" s="4">
        <v>0.1120476871728897</v>
      </c>
      <c r="AE50" s="4">
        <v>0.006804439704865217</v>
      </c>
      <c r="AF50" s="4">
        <v>0.1292215585708618</v>
      </c>
      <c r="AG50" s="4">
        <v>0.00703761912882328</v>
      </c>
      <c r="AH50" s="4">
        <v>0.6666666865348816</v>
      </c>
      <c r="AI50" s="4">
        <v>-0.2195652425289154</v>
      </c>
      <c r="AJ50" s="4">
        <v>2.737391471862793</v>
      </c>
      <c r="AK50" s="4">
        <v>1</v>
      </c>
      <c r="AL50" s="4">
        <v>0</v>
      </c>
      <c r="AM50" s="4">
        <v>0.1599999964237213</v>
      </c>
      <c r="AN50" s="4">
        <v>111115</v>
      </c>
      <c r="AO50" s="4">
        <f>X50*0.000001/(K50*0.0001)</f>
        <v>0.8325910441080727</v>
      </c>
      <c r="AP50" s="4">
        <f>(U50-T50)/(1000-U50)*AO50</f>
        <v>0.001544232692533489</v>
      </c>
      <c r="AQ50" s="4">
        <f>(P50+273.15)</f>
        <v>298.3630031585693</v>
      </c>
      <c r="AR50" s="4">
        <f>(O50+273.15)</f>
        <v>295.8122047424316</v>
      </c>
      <c r="AS50" s="4">
        <f>(Y50*AK50+Z50*AL50)*AM50</f>
        <v>319.8676881628999</v>
      </c>
      <c r="AT50" s="4">
        <f>((AS50+0.00000010773*(AR50^4-AQ50^4))-AP50*44100)/(L50*0.92*2*29.3+0.00000043092*AQ50^3)</f>
        <v>2.533445324220174</v>
      </c>
      <c r="AU50" s="4">
        <f>0.61365*EXP(17.502*J50/(240.97+J50))</f>
        <v>3.220281240808197</v>
      </c>
      <c r="AV50" s="4">
        <f>AU50*1000/AA50</f>
        <v>31.64378792765891</v>
      </c>
      <c r="AW50" s="4">
        <f>(AV50-U50)</f>
        <v>15.8594737720803</v>
      </c>
      <c r="AX50" s="4">
        <f>IF(D50,P50,(O50+P50)/2)</f>
        <v>23.93760395050049</v>
      </c>
      <c r="AY50" s="4">
        <f>0.61365*EXP(17.502*AX50/(240.97+AX50))</f>
        <v>2.983767311046164</v>
      </c>
      <c r="AZ50" s="4">
        <f>IF(AW50&lt;&gt;0,(1000-(AV50+U50)/2)/AW50*AP50,0)</f>
        <v>0.09506070007799877</v>
      </c>
      <c r="BA50" s="4">
        <f>U50*AA50/1000</f>
        <v>1.606316250457618</v>
      </c>
      <c r="BB50" s="4">
        <f>(AY50-BA50)</f>
        <v>1.377451060588547</v>
      </c>
      <c r="BC50" s="4">
        <f>1/(1.6/F50+1.37/N50)</f>
        <v>0.05970019165255955</v>
      </c>
      <c r="BD50" s="3">
        <f>G50*AA50*0.001</f>
      </c>
      <c r="BE50" s="3">
        <f>G50/S50</f>
      </c>
      <c r="BF50" s="4">
        <f>(1-AP50*AA50/AU50/F50)*100</f>
        <v>50.38218057863666</v>
      </c>
      <c r="BG50" s="3">
        <f>(S50-E50/(N50/1.35))</f>
      </c>
      <c r="BH50" s="3">
        <f>E50*BF50/100/BG50</f>
      </c>
    </row>
    <row r="51" ht="16" customHeight="1">
      <c r="A51" s="4">
        <v>34</v>
      </c>
      <c r="B51" t="s" s="2">
        <v>112</v>
      </c>
      <c r="C51" s="4">
        <v>258.5000313036144</v>
      </c>
      <c r="D51" s="4">
        <v>0</v>
      </c>
      <c r="E51" s="3">
        <f>(R51-#REF!*(1000-T51)/(1000-U51))*AO51</f>
      </c>
      <c r="F51" s="4">
        <f>IF(AZ51&lt;&gt;0,1/(1/AZ51-1/N51),0)</f>
        <v>0.09861399553040978</v>
      </c>
      <c r="G51" s="3">
        <f>((BC51-AP51/2)*S51-E51)/(BC51+AP51/2)</f>
      </c>
      <c r="H51" s="4">
        <f>AP51*1000</f>
        <v>1.540345115956893</v>
      </c>
      <c r="I51" s="4">
        <f>(AU51-BA51)</f>
        <v>1.605850084070769</v>
      </c>
      <c r="J51" s="4">
        <f>(P51+AT51*D51)</f>
        <v>25.16934013366699</v>
      </c>
      <c r="K51" s="4">
        <v>6</v>
      </c>
      <c r="L51" s="4">
        <f>(K51*AI51+AJ51)</f>
        <v>1.420000016689301</v>
      </c>
      <c r="M51" s="4">
        <v>1</v>
      </c>
      <c r="N51" s="4">
        <f>L51*(M51+1)*(M51+1)/(M51*M51+1)</f>
        <v>2.840000033378601</v>
      </c>
      <c r="O51" s="4">
        <v>22.55814361572266</v>
      </c>
      <c r="P51" s="4">
        <v>25.16934013366699</v>
      </c>
      <c r="Q51" s="4">
        <v>21.68318748474121</v>
      </c>
      <c r="R51" s="4">
        <v>399.5194091796875</v>
      </c>
      <c r="S51" s="4">
        <v>387.2990112304688</v>
      </c>
      <c r="T51" s="4">
        <v>13.9610481262207</v>
      </c>
      <c r="U51" s="4">
        <v>15.78190135955811</v>
      </c>
      <c r="V51" s="4">
        <v>51.68561172485352</v>
      </c>
      <c r="W51" s="4">
        <v>58.43040084838867</v>
      </c>
      <c r="X51" s="4">
        <v>499.5577392578125</v>
      </c>
      <c r="Y51" s="4">
        <v>1999.347778320312</v>
      </c>
      <c r="Z51" s="4">
        <v>28.58353424072266</v>
      </c>
      <c r="AA51" s="4">
        <v>101.7666473388672</v>
      </c>
      <c r="AB51" s="4">
        <v>4.76615047454834</v>
      </c>
      <c r="AC51" s="4">
        <v>0.2132601588964462</v>
      </c>
      <c r="AD51" s="4">
        <v>0.1120476871728897</v>
      </c>
      <c r="AE51" s="4">
        <v>0.006804439704865217</v>
      </c>
      <c r="AF51" s="4">
        <v>0.1292215585708618</v>
      </c>
      <c r="AG51" s="4">
        <v>0.00703761912882328</v>
      </c>
      <c r="AH51" s="4">
        <v>0.6666666865348816</v>
      </c>
      <c r="AI51" s="4">
        <v>-0.2195652425289154</v>
      </c>
      <c r="AJ51" s="4">
        <v>2.737391471862793</v>
      </c>
      <c r="AK51" s="4">
        <v>1</v>
      </c>
      <c r="AL51" s="4">
        <v>0</v>
      </c>
      <c r="AM51" s="4">
        <v>0.1599999964237213</v>
      </c>
      <c r="AN51" s="4">
        <v>111115</v>
      </c>
      <c r="AO51" s="4">
        <f>X51*0.000001/(K51*0.0001)</f>
        <v>0.832596232096354</v>
      </c>
      <c r="AP51" s="4">
        <f>(U51-T51)/(1000-U51)*AO51</f>
        <v>0.001540345115956893</v>
      </c>
      <c r="AQ51" s="4">
        <f>(P51+273.15)</f>
        <v>298.319340133667</v>
      </c>
      <c r="AR51" s="4">
        <f>(O51+273.15)</f>
        <v>295.7081436157226</v>
      </c>
      <c r="AS51" s="4">
        <f>(Y51*AK51+Z51*AL51)*AM51</f>
        <v>319.8956373810252</v>
      </c>
      <c r="AT51" s="4">
        <f>((AS51+0.00000010773*(AR51^4-AQ51^4))-AP51*44100)/(L51*0.92*2*29.3+0.00000043092*AQ51^3)</f>
        <v>2.528349920810558</v>
      </c>
      <c r="AU51" s="4">
        <f>0.61365*EXP(17.502*J51/(240.97+J51))</f>
        <v>3.211921274065707</v>
      </c>
      <c r="AV51" s="4">
        <f>AU51*1000/AA51</f>
        <v>31.56163004339237</v>
      </c>
      <c r="AW51" s="4">
        <f>(AV51-U51)</f>
        <v>15.77972868383426</v>
      </c>
      <c r="AX51" s="4">
        <f>IF(D51,P51,(O51+P51)/2)</f>
        <v>23.86374187469482</v>
      </c>
      <c r="AY51" s="4">
        <f>0.61365*EXP(17.502*AX51/(240.97+AX51))</f>
        <v>2.970548099527224</v>
      </c>
      <c r="AZ51" s="4">
        <f>IF(AW51&lt;&gt;0,(1000-(AV51+U51)/2)/AW51*AP51,0)</f>
        <v>0.09530470753994781</v>
      </c>
      <c r="BA51" s="4">
        <f>U51*AA51/1000</f>
        <v>1.606071189994938</v>
      </c>
      <c r="BB51" s="4">
        <f>(AY51-BA51)</f>
        <v>1.364476909532286</v>
      </c>
      <c r="BC51" s="4">
        <f>1/(1.6/F51+1.37/N51)</f>
        <v>0.05985417647410447</v>
      </c>
      <c r="BD51" s="3">
        <f>G51*AA51*0.001</f>
      </c>
      <c r="BE51" s="3">
        <f>G51/S51</f>
      </c>
      <c r="BF51" s="4">
        <f>(1-AP51*AA51/AU51/F51)*100</f>
        <v>50.50970351012085</v>
      </c>
      <c r="BG51" s="3">
        <f>(S51-E51/(N51/1.35))</f>
      </c>
      <c r="BH51" s="3">
        <f>E51*BF51/100/BG51</f>
      </c>
    </row>
    <row r="52" ht="16" customHeight="1">
      <c r="A52" s="4">
        <v>35</v>
      </c>
      <c r="B52" t="s" s="2">
        <v>113</v>
      </c>
      <c r="C52" s="4">
        <v>264.0000311806798</v>
      </c>
      <c r="D52" s="4">
        <v>0</v>
      </c>
      <c r="E52" s="3">
        <f>(R52-#REF!*(1000-T52)/(1000-U52))*AO52</f>
      </c>
      <c r="F52" s="4">
        <f>IF(AZ52&lt;&gt;0,1/(1/AZ52-1/N52),0)</f>
        <v>0.0991444278172223</v>
      </c>
      <c r="G52" s="3">
        <f>((BC52-AP52/2)*S52-E52)/(BC52+AP52/2)</f>
      </c>
      <c r="H52" s="4">
        <f>AP52*1000</f>
        <v>1.53636658995956</v>
      </c>
      <c r="I52" s="4">
        <f>(AU52-BA52)</f>
        <v>1.593524693990968</v>
      </c>
      <c r="J52" s="4">
        <f>(P52+AT52*D52)</f>
        <v>25.10348701477051</v>
      </c>
      <c r="K52" s="4">
        <v>6</v>
      </c>
      <c r="L52" s="4">
        <f>(K52*AI52+AJ52)</f>
        <v>1.420000016689301</v>
      </c>
      <c r="M52" s="4">
        <v>1</v>
      </c>
      <c r="N52" s="4">
        <f>L52*(M52+1)*(M52+1)/(M52*M52+1)</f>
        <v>2.840000033378601</v>
      </c>
      <c r="O52" s="4">
        <v>22.45938301086426</v>
      </c>
      <c r="P52" s="4">
        <v>25.10348701477051</v>
      </c>
      <c r="Q52" s="4">
        <v>21.55238151550293</v>
      </c>
      <c r="R52" s="4">
        <v>399.8256530761719</v>
      </c>
      <c r="S52" s="4">
        <v>387.3336181640625</v>
      </c>
      <c r="T52" s="4">
        <v>13.96325016021729</v>
      </c>
      <c r="U52" s="4">
        <v>15.77945899963379</v>
      </c>
      <c r="V52" s="4">
        <v>52.01289749145508</v>
      </c>
      <c r="W52" s="4">
        <v>58.7811164855957</v>
      </c>
      <c r="X52" s="4">
        <v>499.5428466796875</v>
      </c>
      <c r="Y52" s="4">
        <v>1999.1943359375</v>
      </c>
      <c r="Z52" s="4">
        <v>28.25567245483398</v>
      </c>
      <c r="AA52" s="4">
        <v>101.7667236328125</v>
      </c>
      <c r="AB52" s="4">
        <v>4.76615047454834</v>
      </c>
      <c r="AC52" s="4">
        <v>0.2132601588964462</v>
      </c>
      <c r="AD52" s="4">
        <v>0.1120476871728897</v>
      </c>
      <c r="AE52" s="4">
        <v>0.006804439704865217</v>
      </c>
      <c r="AF52" s="4">
        <v>0.1292215585708618</v>
      </c>
      <c r="AG52" s="4">
        <v>0.00703761912882328</v>
      </c>
      <c r="AH52" s="4">
        <v>0.6666666865348816</v>
      </c>
      <c r="AI52" s="4">
        <v>-0.2195652425289154</v>
      </c>
      <c r="AJ52" s="4">
        <v>2.737391471862793</v>
      </c>
      <c r="AK52" s="4">
        <v>1</v>
      </c>
      <c r="AL52" s="4">
        <v>0</v>
      </c>
      <c r="AM52" s="4">
        <v>0.1599999964237213</v>
      </c>
      <c r="AN52" s="4">
        <v>111115</v>
      </c>
      <c r="AO52" s="4">
        <f>X52*0.000001/(K52*0.0001)</f>
        <v>0.8325714111328124</v>
      </c>
      <c r="AP52" s="4">
        <f>(U52-T52)/(1000-U52)*AO52</f>
        <v>0.00153636658995956</v>
      </c>
      <c r="AQ52" s="4">
        <f>(P52+273.15)</f>
        <v>298.2534870147705</v>
      </c>
      <c r="AR52" s="4">
        <f>(O52+273.15)</f>
        <v>295.6093830108642</v>
      </c>
      <c r="AS52" s="4">
        <f>(Y52*AK52+Z52*AL52)*AM52</f>
        <v>319.8710866003239</v>
      </c>
      <c r="AT52" s="4">
        <f>((AS52+0.00000010773*(AR52^4-AQ52^4))-AP52*44100)/(L52*0.92*2*29.3+0.00000043092*AQ52^3)</f>
        <v>2.526341585612576</v>
      </c>
      <c r="AU52" s="4">
        <f>0.61365*EXP(17.502*J52/(240.97+J52))</f>
        <v>3.199348537081996</v>
      </c>
      <c r="AV52" s="4">
        <f>AU52*1000/AA52</f>
        <v>31.4380617049799</v>
      </c>
      <c r="AW52" s="4">
        <f>(AV52-U52)</f>
        <v>15.65860270534611</v>
      </c>
      <c r="AX52" s="4">
        <f>IF(D52,P52,(O52+P52)/2)</f>
        <v>23.78143501281738</v>
      </c>
      <c r="AY52" s="4">
        <f>0.61365*EXP(17.502*AX52/(240.97+AX52))</f>
        <v>2.955877865502325</v>
      </c>
      <c r="AZ52" s="4">
        <f>IF(AW52&lt;&gt;0,(1000-(AV52+U52)/2)/AW52*AP52,0)</f>
        <v>0.09580004726805899</v>
      </c>
      <c r="BA52" s="4">
        <f>U52*AA52/1000</f>
        <v>1.605823843091028</v>
      </c>
      <c r="BB52" s="4">
        <f>(AY52-BA52)</f>
        <v>1.350054022411297</v>
      </c>
      <c r="BC52" s="4">
        <f>1/(1.6/F52+1.37/N52)</f>
        <v>0.06016678030746332</v>
      </c>
      <c r="BD52" s="3">
        <f>G52*AA52*0.001</f>
      </c>
      <c r="BE52" s="3">
        <f>G52/S52</f>
      </c>
      <c r="BF52" s="4">
        <f>(1-AP52*AA52/AU52/F52)*100</f>
        <v>50.70864219350075</v>
      </c>
      <c r="BG52" s="3">
        <f>(S52-E52/(N52/1.35))</f>
      </c>
      <c r="BH52" s="3">
        <f>E52*BF52/100/BG52</f>
      </c>
    </row>
    <row r="53" ht="16" customHeight="1">
      <c r="A53" s="4">
        <v>36</v>
      </c>
      <c r="B53" t="s" s="2">
        <v>114</v>
      </c>
      <c r="C53" s="4">
        <v>269.0000310689211</v>
      </c>
      <c r="D53" s="4">
        <v>0</v>
      </c>
      <c r="E53" s="3">
        <f>(R53-#REF!*(1000-T53)/(1000-U53))*AO53</f>
      </c>
      <c r="F53" s="4">
        <f>IF(AZ53&lt;&gt;0,1/(1/AZ53-1/N53),0)</f>
        <v>0.09912051842630992</v>
      </c>
      <c r="G53" s="3">
        <f>((BC53-AP53/2)*S53-E53)/(BC53+AP53/2)</f>
      </c>
      <c r="H53" s="4">
        <f>AP53*1000</f>
        <v>1.532944111485126</v>
      </c>
      <c r="I53" s="4">
        <f>(AU53-BA53)</f>
        <v>1.590372756782612</v>
      </c>
      <c r="J53" s="4">
        <f>(P53+AT53*D53)</f>
        <v>25.08538627624512</v>
      </c>
      <c r="K53" s="4">
        <v>6</v>
      </c>
      <c r="L53" s="4">
        <f>(K53*AI53+AJ53)</f>
        <v>1.420000016689301</v>
      </c>
      <c r="M53" s="4">
        <v>1</v>
      </c>
      <c r="N53" s="4">
        <f>L53*(M53+1)*(M53+1)/(M53*M53+1)</f>
        <v>2.840000033378601</v>
      </c>
      <c r="O53" s="4">
        <v>22.36269187927246</v>
      </c>
      <c r="P53" s="4">
        <v>25.08538627624512</v>
      </c>
      <c r="Q53" s="4">
        <v>21.3598518371582</v>
      </c>
      <c r="R53" s="4">
        <v>400.1647644042969</v>
      </c>
      <c r="S53" s="4">
        <v>387.5478515625</v>
      </c>
      <c r="T53" s="4">
        <v>13.96442604064941</v>
      </c>
      <c r="U53" s="4">
        <v>15.77657318115234</v>
      </c>
      <c r="V53" s="4">
        <v>52.32114028930664</v>
      </c>
      <c r="W53" s="4">
        <v>59.11472702026367</v>
      </c>
      <c r="X53" s="4">
        <v>499.5486755371094</v>
      </c>
      <c r="Y53" s="4">
        <v>1999.05078125</v>
      </c>
      <c r="Z53" s="4">
        <v>27.92426872253418</v>
      </c>
      <c r="AA53" s="4">
        <v>101.7665557861328</v>
      </c>
      <c r="AB53" s="4">
        <v>4.76615047454834</v>
      </c>
      <c r="AC53" s="4">
        <v>0.2132601588964462</v>
      </c>
      <c r="AD53" s="4">
        <v>0.1120476871728897</v>
      </c>
      <c r="AE53" s="4">
        <v>0.006804439704865217</v>
      </c>
      <c r="AF53" s="4">
        <v>0.1292215585708618</v>
      </c>
      <c r="AG53" s="4">
        <v>0.00703761912882328</v>
      </c>
      <c r="AH53" s="4">
        <v>0.6666666865348816</v>
      </c>
      <c r="AI53" s="4">
        <v>-0.2195652425289154</v>
      </c>
      <c r="AJ53" s="4">
        <v>2.737391471862793</v>
      </c>
      <c r="AK53" s="4">
        <v>1</v>
      </c>
      <c r="AL53" s="4">
        <v>0</v>
      </c>
      <c r="AM53" s="4">
        <v>0.1599999964237213</v>
      </c>
      <c r="AN53" s="4">
        <v>111115</v>
      </c>
      <c r="AO53" s="4">
        <f>X53*0.000001/(K53*0.0001)</f>
        <v>0.8325811258951822</v>
      </c>
      <c r="AP53" s="4">
        <f>(U53-T53)/(1000-U53)*AO53</f>
        <v>0.001532944111485126</v>
      </c>
      <c r="AQ53" s="4">
        <f>(P53+273.15)</f>
        <v>298.2353862762451</v>
      </c>
      <c r="AR53" s="4">
        <f>(O53+273.15)</f>
        <v>295.5126918792724</v>
      </c>
      <c r="AS53" s="4">
        <f>(Y53*AK53+Z53*AL53)*AM53</f>
        <v>319.8481178508373</v>
      </c>
      <c r="AT53" s="4">
        <f>((AS53+0.00000010773*(AR53^4-AQ53^4))-AP53*44100)/(L53*0.92*2*29.3+0.00000043092*AQ53^3)</f>
        <v>2.517980700939289</v>
      </c>
      <c r="AU53" s="4">
        <f>0.61365*EXP(17.502*J53/(240.97+J53))</f>
        <v>3.195900271536359</v>
      </c>
      <c r="AV53" s="4">
        <f>AU53*1000/AA53</f>
        <v>31.40422948235266</v>
      </c>
      <c r="AW53" s="4">
        <f>(AV53-U53)</f>
        <v>15.62765630120031</v>
      </c>
      <c r="AX53" s="4">
        <f>IF(D53,P53,(O53+P53)/2)</f>
        <v>23.72403907775879</v>
      </c>
      <c r="AY53" s="4">
        <f>0.61365*EXP(17.502*AX53/(240.97+AX53))</f>
        <v>2.94568524306625</v>
      </c>
      <c r="AZ53" s="4">
        <f>IF(AW53&lt;&gt;0,(1000-(AV53+U53)/2)/AW53*AP53,0)</f>
        <v>0.09577772353241999</v>
      </c>
      <c r="BA53" s="4">
        <f>U53*AA53/1000</f>
        <v>1.605527514753747</v>
      </c>
      <c r="BB53" s="4">
        <f>(AY53-BA53)</f>
        <v>1.340157728312503</v>
      </c>
      <c r="BC53" s="4">
        <f>1/(1.6/F53+1.37/N53)</f>
        <v>0.06015269168740256</v>
      </c>
      <c r="BD53" s="3">
        <f>G53*AA53*0.001</f>
      </c>
      <c r="BE53" s="3">
        <f>G53/S53</f>
      </c>
      <c r="BF53" s="4">
        <f>(1-AP53*AA53/AU53/F53)*100</f>
        <v>50.75358569843551</v>
      </c>
      <c r="BG53" s="3">
        <f>(S53-E53/(N53/1.35))</f>
      </c>
      <c r="BH53" s="3">
        <f>E53*BF53/100/BG53</f>
      </c>
    </row>
    <row r="54" ht="16" customHeight="1">
      <c r="A54" s="4">
        <v>37</v>
      </c>
      <c r="B54" t="s" s="2">
        <v>115</v>
      </c>
      <c r="C54" s="4">
        <v>274.0000309571624</v>
      </c>
      <c r="D54" s="4">
        <v>0</v>
      </c>
      <c r="E54" s="3">
        <f>(R54-#REF!*(1000-T54)/(1000-U54))*AO54</f>
      </c>
      <c r="F54" s="4">
        <f>IF(AZ54&lt;&gt;0,1/(1/AZ54-1/N54),0)</f>
        <v>0.09858797267914315</v>
      </c>
      <c r="G54" s="3">
        <f>((BC54-AP54/2)*S54-E54)/(BC54+AP54/2)</f>
      </c>
      <c r="H54" s="4">
        <f>AP54*1000</f>
        <v>1.528632157064951</v>
      </c>
      <c r="I54" s="4">
        <f>(AU54-BA54)</f>
        <v>1.594148575741295</v>
      </c>
      <c r="J54" s="4">
        <f>(P54+AT54*D54)</f>
        <v>25.10346221923828</v>
      </c>
      <c r="K54" s="4">
        <v>6</v>
      </c>
      <c r="L54" s="4">
        <f>(K54*AI54+AJ54)</f>
        <v>1.420000016689301</v>
      </c>
      <c r="M54" s="4">
        <v>1</v>
      </c>
      <c r="N54" s="4">
        <f>L54*(M54+1)*(M54+1)/(M54*M54+1)</f>
        <v>2.840000033378601</v>
      </c>
      <c r="O54" s="4">
        <v>22.25515174865723</v>
      </c>
      <c r="P54" s="4">
        <v>25.10346221923828</v>
      </c>
      <c r="Q54" s="4">
        <v>21.20660972595215</v>
      </c>
      <c r="R54" s="4">
        <v>400.3135681152344</v>
      </c>
      <c r="S54" s="4">
        <v>387.7564392089844</v>
      </c>
      <c r="T54" s="4">
        <v>13.96629524230957</v>
      </c>
      <c r="U54" s="4">
        <v>15.77334117889404</v>
      </c>
      <c r="V54" s="4">
        <v>52.6653938293457</v>
      </c>
      <c r="W54" s="4">
        <v>59.48285293579102</v>
      </c>
      <c r="X54" s="4">
        <v>499.5513916015625</v>
      </c>
      <c r="Y54" s="4">
        <v>1998.913818359375</v>
      </c>
      <c r="Z54" s="4">
        <v>27.68582534790039</v>
      </c>
      <c r="AA54" s="4">
        <v>101.7663421630859</v>
      </c>
      <c r="AB54" s="4">
        <v>4.76615047454834</v>
      </c>
      <c r="AC54" s="4">
        <v>0.2132601588964462</v>
      </c>
      <c r="AD54" s="4">
        <v>0.1120476871728897</v>
      </c>
      <c r="AE54" s="4">
        <v>0.006804439704865217</v>
      </c>
      <c r="AF54" s="4">
        <v>0.1292215585708618</v>
      </c>
      <c r="AG54" s="4">
        <v>0.00703761912882328</v>
      </c>
      <c r="AH54" s="4">
        <v>1</v>
      </c>
      <c r="AI54" s="4">
        <v>-0.2195652425289154</v>
      </c>
      <c r="AJ54" s="4">
        <v>2.737391471862793</v>
      </c>
      <c r="AK54" s="4">
        <v>1</v>
      </c>
      <c r="AL54" s="4">
        <v>0</v>
      </c>
      <c r="AM54" s="4">
        <v>0.1599999964237213</v>
      </c>
      <c r="AN54" s="4">
        <v>111115</v>
      </c>
      <c r="AO54" s="4">
        <f>X54*0.000001/(K54*0.0001)</f>
        <v>0.8325856526692708</v>
      </c>
      <c r="AP54" s="4">
        <f>(U54-T54)/(1000-U54)*AO54</f>
        <v>0.001528632157064951</v>
      </c>
      <c r="AQ54" s="4">
        <f>(P54+273.15)</f>
        <v>298.2534622192383</v>
      </c>
      <c r="AR54" s="4">
        <f>(O54+273.15)</f>
        <v>295.4051517486572</v>
      </c>
      <c r="AS54" s="4">
        <f>(Y54*AK54+Z54*AL54)*AM54</f>
        <v>319.8262037888271</v>
      </c>
      <c r="AT54" s="4">
        <f>((AS54+0.00000010773*(AR54^4-AQ54^4))-AP54*44100)/(L54*0.92*2*29.3+0.00000043092*AQ54^3)</f>
        <v>2.503900573487263</v>
      </c>
      <c r="AU54" s="4">
        <f>0.61365*EXP(17.502*J54/(240.97+J54))</f>
        <v>3.19934381120772</v>
      </c>
      <c r="AV54" s="4">
        <f>AU54*1000/AA54</f>
        <v>31.43813311163924</v>
      </c>
      <c r="AW54" s="4">
        <f>(AV54-U54)</f>
        <v>15.66479193274519</v>
      </c>
      <c r="AX54" s="4">
        <f>IF(D54,P54,(O54+P54)/2)</f>
        <v>23.67930698394775</v>
      </c>
      <c r="AY54" s="4">
        <f>0.61365*EXP(17.502*AX54/(240.97+AX54))</f>
        <v>2.937762845552119</v>
      </c>
      <c r="AZ54" s="4">
        <f>IF(AW54&lt;&gt;0,(1000-(AV54+U54)/2)/AW54*AP54,0)</f>
        <v>0.09528040171752927</v>
      </c>
      <c r="BA54" s="4">
        <f>U54*AA54/1000</f>
        <v>1.605195235466425</v>
      </c>
      <c r="BB54" s="4">
        <f>(AY54-BA54)</f>
        <v>1.332567610085695</v>
      </c>
      <c r="BC54" s="4">
        <f>1/(1.6/F54+1.37/N54)</f>
        <v>0.05983883772372247</v>
      </c>
      <c r="BD54" s="3">
        <f>G54*AA54*0.001</f>
      </c>
      <c r="BE54" s="3">
        <f>G54/S54</f>
      </c>
      <c r="BF54" s="4">
        <f>(1-AP54*AA54/AU54/F54)*100</f>
        <v>50.68008642855333</v>
      </c>
      <c r="BG54" s="3">
        <f>(S54-E54/(N54/1.35))</f>
      </c>
      <c r="BH54" s="3">
        <f>E54*BF54/100/BG54</f>
      </c>
    </row>
    <row r="55" ht="16" customHeight="1">
      <c r="A55" s="4">
        <v>38</v>
      </c>
      <c r="B55" t="s" s="2">
        <v>116</v>
      </c>
      <c r="C55" s="4">
        <v>279.5000308342278</v>
      </c>
      <c r="D55" s="4">
        <v>0</v>
      </c>
      <c r="E55" s="3">
        <f>(R55-#REF!*(1000-T55)/(1000-U55))*AO55</f>
      </c>
      <c r="F55" s="4">
        <f>IF(AZ55&lt;&gt;0,1/(1/AZ55-1/N55),0)</f>
        <v>0.09825408725664007</v>
      </c>
      <c r="G55" s="3">
        <f>((BC55-AP55/2)*S55-E55)/(BC55+AP55/2)</f>
      </c>
      <c r="H55" s="4">
        <f>AP55*1000</f>
        <v>1.524709222444075</v>
      </c>
      <c r="I55" s="4">
        <f>(AU55-BA55)</f>
        <v>1.595271230893193</v>
      </c>
      <c r="J55" s="4">
        <f>(P55+AT55*D55)</f>
        <v>25.1081600189209</v>
      </c>
      <c r="K55" s="4">
        <v>6</v>
      </c>
      <c r="L55" s="4">
        <f>(K55*AI55+AJ55)</f>
        <v>1.420000016689301</v>
      </c>
      <c r="M55" s="4">
        <v>1</v>
      </c>
      <c r="N55" s="4">
        <f>L55*(M55+1)*(M55+1)/(M55*M55+1)</f>
        <v>2.840000033378601</v>
      </c>
      <c r="O55" s="4">
        <v>22.15428352355957</v>
      </c>
      <c r="P55" s="4">
        <v>25.1081600189209</v>
      </c>
      <c r="Q55" s="4">
        <v>21.20014953613281</v>
      </c>
      <c r="R55" s="4">
        <v>400.1559753417969</v>
      </c>
      <c r="S55" s="4">
        <v>387.7125549316406</v>
      </c>
      <c r="T55" s="4">
        <v>13.96878051757812</v>
      </c>
      <c r="U55" s="4">
        <v>15.77113723754883</v>
      </c>
      <c r="V55" s="4">
        <v>53.00761413574219</v>
      </c>
      <c r="W55" s="4">
        <v>59.85117340087891</v>
      </c>
      <c r="X55" s="4">
        <v>499.5668640136719</v>
      </c>
      <c r="Y55" s="4">
        <v>1998.722534179688</v>
      </c>
      <c r="Z55" s="4">
        <v>27.34515190124512</v>
      </c>
      <c r="AA55" s="4">
        <v>101.7661590576172</v>
      </c>
      <c r="AB55" s="4">
        <v>4.76615047454834</v>
      </c>
      <c r="AC55" s="4">
        <v>0.2132601588964462</v>
      </c>
      <c r="AD55" s="4">
        <v>0.1120476871728897</v>
      </c>
      <c r="AE55" s="4">
        <v>0.006804439704865217</v>
      </c>
      <c r="AF55" s="4">
        <v>0.1292215585708618</v>
      </c>
      <c r="AG55" s="4">
        <v>0.00703761912882328</v>
      </c>
      <c r="AH55" s="4">
        <v>0.6666666865348816</v>
      </c>
      <c r="AI55" s="4">
        <v>-0.2195652425289154</v>
      </c>
      <c r="AJ55" s="4">
        <v>2.737391471862793</v>
      </c>
      <c r="AK55" s="4">
        <v>1</v>
      </c>
      <c r="AL55" s="4">
        <v>0</v>
      </c>
      <c r="AM55" s="4">
        <v>0.1599999964237213</v>
      </c>
      <c r="AN55" s="4">
        <v>111115</v>
      </c>
      <c r="AO55" s="4">
        <f>X55*0.000001/(K55*0.0001)</f>
        <v>0.8326114400227863</v>
      </c>
      <c r="AP55" s="4">
        <f>(U55-T55)/(1000-U55)*AO55</f>
        <v>0.001524709222444075</v>
      </c>
      <c r="AQ55" s="4">
        <f>(P55+273.15)</f>
        <v>298.2581600189209</v>
      </c>
      <c r="AR55" s="4">
        <f>(O55+273.15)</f>
        <v>295.3042835235595</v>
      </c>
      <c r="AS55" s="4">
        <f>(Y55*AK55+Z55*AL55)*AM55</f>
        <v>319.7955983207612</v>
      </c>
      <c r="AT55" s="4">
        <f>((AS55+0.00000010773*(AR55^4-AQ55^4))-AP55*44100)/(L55*0.92*2*29.3+0.00000043092*AQ55^3)</f>
        <v>2.492165205179387</v>
      </c>
      <c r="AU55" s="4">
        <f>0.61365*EXP(17.502*J55/(240.97+J55))</f>
        <v>3.200239291529096</v>
      </c>
      <c r="AV55" s="4">
        <f>AU55*1000/AA55</f>
        <v>31.44698906949224</v>
      </c>
      <c r="AW55" s="4">
        <f>(AV55-U55)</f>
        <v>15.67585183194341</v>
      </c>
      <c r="AX55" s="4">
        <f>IF(D55,P55,(O55+P55)/2)</f>
        <v>23.63122177124023</v>
      </c>
      <c r="AY55" s="4">
        <f>0.61365*EXP(17.502*AX55/(240.97+AX55))</f>
        <v>2.929267371491103</v>
      </c>
      <c r="AZ55" s="4">
        <f>IF(AW55&lt;&gt;0,(1000-(AV55+U55)/2)/AW55*AP55,0)</f>
        <v>0.09496850838351378</v>
      </c>
      <c r="BA55" s="4">
        <f>U55*AA55/1000</f>
        <v>1.604968060635903</v>
      </c>
      <c r="BB55" s="4">
        <f>(AY55-BA55)</f>
        <v>1.3242993108552</v>
      </c>
      <c r="BC55" s="4">
        <f>1/(1.6/F55+1.37/N55)</f>
        <v>0.05964201360027455</v>
      </c>
      <c r="BD55" s="3">
        <f>G55*AA55*0.001</f>
      </c>
      <c r="BE55" s="3">
        <f>G55/S55</f>
      </c>
      <c r="BF55" s="4">
        <f>(1-AP55*AA55/AU55/F55)*100</f>
        <v>50.65338898513245</v>
      </c>
      <c r="BG55" s="3">
        <f>(S55-E55/(N55/1.35))</f>
      </c>
      <c r="BH55" s="3">
        <f>E55*BF55/100/BG55</f>
      </c>
    </row>
    <row r="56" ht="16" customHeight="1">
      <c r="A56" s="4">
        <v>39</v>
      </c>
      <c r="B56" t="s" s="2">
        <v>117</v>
      </c>
      <c r="C56" s="4">
        <v>284.5000307224691</v>
      </c>
      <c r="D56" s="4">
        <v>0</v>
      </c>
      <c r="E56" s="3">
        <f>(R56-#REF!*(1000-T56)/(1000-U56))*AO56</f>
      </c>
      <c r="F56" s="4">
        <f>IF(AZ56&lt;&gt;0,1/(1/AZ56-1/N56),0)</f>
        <v>0.09829136475831428</v>
      </c>
      <c r="G56" s="3">
        <f>((BC56-AP56/2)*S56-E56)/(BC56+AP56/2)</f>
      </c>
      <c r="H56" s="4">
        <f>AP56*1000</f>
        <v>1.521557812349852</v>
      </c>
      <c r="I56" s="4">
        <f>(AU56-BA56)</f>
        <v>1.591419252305833</v>
      </c>
      <c r="J56" s="4">
        <f>(P56+AT56*D56)</f>
        <v>25.08803749084473</v>
      </c>
      <c r="K56" s="4">
        <v>6</v>
      </c>
      <c r="L56" s="4">
        <f>(K56*AI56+AJ56)</f>
        <v>1.420000016689301</v>
      </c>
      <c r="M56" s="4">
        <v>1</v>
      </c>
      <c r="N56" s="4">
        <f>L56*(M56+1)*(M56+1)/(M56*M56+1)</f>
        <v>2.840000033378601</v>
      </c>
      <c r="O56" s="4">
        <v>22.10021018981934</v>
      </c>
      <c r="P56" s="4">
        <v>25.08803749084473</v>
      </c>
      <c r="Q56" s="4">
        <v>21.25807189941406</v>
      </c>
      <c r="R56" s="4">
        <v>400.0892944335938</v>
      </c>
      <c r="S56" s="4">
        <v>387.5933227539062</v>
      </c>
      <c r="T56" s="4">
        <v>13.97269058227539</v>
      </c>
      <c r="U56" s="4">
        <v>15.77132892608643</v>
      </c>
      <c r="V56" s="4">
        <v>53.21824264526367</v>
      </c>
      <c r="W56" s="4">
        <v>60.07225799560547</v>
      </c>
      <c r="X56" s="4">
        <v>499.5648498535156</v>
      </c>
      <c r="Y56" s="4">
        <v>1998.629028320312</v>
      </c>
      <c r="Z56" s="4">
        <v>26.95149230957031</v>
      </c>
      <c r="AA56" s="4">
        <v>101.7660522460938</v>
      </c>
      <c r="AB56" s="4">
        <v>4.76615047454834</v>
      </c>
      <c r="AC56" s="4">
        <v>0.2132601588964462</v>
      </c>
      <c r="AD56" s="4">
        <v>0.1120476871728897</v>
      </c>
      <c r="AE56" s="4">
        <v>0.006804439704865217</v>
      </c>
      <c r="AF56" s="4">
        <v>0.1292215585708618</v>
      </c>
      <c r="AG56" s="4">
        <v>0.00703761912882328</v>
      </c>
      <c r="AH56" s="4">
        <v>0.6666666865348816</v>
      </c>
      <c r="AI56" s="4">
        <v>-0.2195652425289154</v>
      </c>
      <c r="AJ56" s="4">
        <v>2.737391471862793</v>
      </c>
      <c r="AK56" s="4">
        <v>1</v>
      </c>
      <c r="AL56" s="4">
        <v>0</v>
      </c>
      <c r="AM56" s="4">
        <v>0.1599999964237213</v>
      </c>
      <c r="AN56" s="4">
        <v>111115</v>
      </c>
      <c r="AO56" s="4">
        <f>X56*0.000001/(K56*0.0001)</f>
        <v>0.8326080830891925</v>
      </c>
      <c r="AP56" s="4">
        <f>(U56-T56)/(1000-U56)*AO56</f>
        <v>0.001521557812349852</v>
      </c>
      <c r="AQ56" s="4">
        <f>(P56+273.15)</f>
        <v>298.2380374908447</v>
      </c>
      <c r="AR56" s="4">
        <f>(O56+273.15)</f>
        <v>295.2502101898193</v>
      </c>
      <c r="AS56" s="4">
        <f>(Y56*AK56+Z56*AL56)*AM56</f>
        <v>319.7806373835956</v>
      </c>
      <c r="AT56" s="4">
        <f>((AS56+0.00000010773*(AR56^4-AQ56^4))-AP56*44100)/(L56*0.92*2*29.3+0.00000043092*AQ56^3)</f>
        <v>2.489436822640849</v>
      </c>
      <c r="AU56" s="4">
        <f>0.61365*EXP(17.502*J56/(240.97+J56))</f>
        <v>3.196405135788274</v>
      </c>
      <c r="AV56" s="4">
        <f>AU56*1000/AA56</f>
        <v>31.4093458991475</v>
      </c>
      <c r="AW56" s="4">
        <f>(AV56-U56)</f>
        <v>15.63801697306107</v>
      </c>
      <c r="AX56" s="4">
        <f>IF(D56,P56,(O56+P56)/2)</f>
        <v>23.59412384033203</v>
      </c>
      <c r="AY56" s="4">
        <f>0.61365*EXP(17.502*AX56/(240.97+AX56))</f>
        <v>2.922727769325256</v>
      </c>
      <c r="AZ56" s="4">
        <f>IF(AW56&lt;&gt;0,(1000-(AV56+U56)/2)/AW56*AP56,0)</f>
        <v>0.09500333403672627</v>
      </c>
      <c r="BA56" s="4">
        <f>U56*AA56/1000</f>
        <v>1.604985883482441</v>
      </c>
      <c r="BB56" s="4">
        <f>(AY56-BA56)</f>
        <v>1.317741885842816</v>
      </c>
      <c r="BC56" s="4">
        <f>1/(1.6/F56+1.37/N56)</f>
        <v>0.05966399044724859</v>
      </c>
      <c r="BD56" s="3">
        <f>G56*AA56*0.001</f>
      </c>
      <c r="BE56" s="3">
        <f>G56/S56</f>
      </c>
      <c r="BF56" s="4">
        <f>(1-AP56*AA56/AU56/F56)*100</f>
        <v>50.71506356765028</v>
      </c>
      <c r="BG56" s="3">
        <f>(S56-E56/(N56/1.35))</f>
      </c>
      <c r="BH56" s="3">
        <f>E56*BF56/100/BG56</f>
      </c>
    </row>
    <row r="57" ht="16" customHeight="1">
      <c r="A57" s="4">
        <v>40</v>
      </c>
      <c r="B57" t="s" s="2">
        <v>118</v>
      </c>
      <c r="C57" s="4">
        <v>289.5000306107104</v>
      </c>
      <c r="D57" s="4">
        <v>0</v>
      </c>
      <c r="E57" s="3">
        <f>(R57-#REF!*(1000-T57)/(1000-U57))*AO57</f>
      </c>
      <c r="F57" s="4">
        <f>IF(AZ57&lt;&gt;0,1/(1/AZ57-1/N57),0)</f>
        <v>0.0980795343296017</v>
      </c>
      <c r="G57" s="3">
        <f>((BC57-AP57/2)*S57-E57)/(BC57+AP57/2)</f>
      </c>
      <c r="H57" s="4">
        <f>AP57*1000</f>
        <v>1.51947782510185</v>
      </c>
      <c r="I57" s="4">
        <f>(AU57-BA57)</f>
        <v>1.592552340585003</v>
      </c>
      <c r="J57" s="4">
        <f>(P57+AT57*D57)</f>
        <v>25.09440803527832</v>
      </c>
      <c r="K57" s="4">
        <v>6</v>
      </c>
      <c r="L57" s="4">
        <f>(K57*AI57+AJ57)</f>
        <v>1.420000016689301</v>
      </c>
      <c r="M57" s="4">
        <v>1</v>
      </c>
      <c r="N57" s="4">
        <f>L57*(M57+1)*(M57+1)/(M57*M57+1)</f>
        <v>2.840000033378601</v>
      </c>
      <c r="O57" s="4">
        <v>22.07379150390625</v>
      </c>
      <c r="P57" s="4">
        <v>25.09440803527832</v>
      </c>
      <c r="Q57" s="4">
        <v>21.29719161987305</v>
      </c>
      <c r="R57" s="4">
        <v>400.0999450683594</v>
      </c>
      <c r="S57" s="4">
        <v>387.5075988769531</v>
      </c>
      <c r="T57" s="4">
        <v>13.97592353820801</v>
      </c>
      <c r="U57" s="4">
        <v>15.77210521697998</v>
      </c>
      <c r="V57" s="4">
        <v>53.33535385131836</v>
      </c>
      <c r="W57" s="4">
        <v>60.19243621826172</v>
      </c>
      <c r="X57" s="4">
        <v>499.5638732910156</v>
      </c>
      <c r="Y57" s="4">
        <v>1998.916137695312</v>
      </c>
      <c r="Z57" s="4">
        <v>26.54609298706055</v>
      </c>
      <c r="AA57" s="4">
        <v>101.7661361694336</v>
      </c>
      <c r="AB57" s="4">
        <v>4.76615047454834</v>
      </c>
      <c r="AC57" s="4">
        <v>0.2132601588964462</v>
      </c>
      <c r="AD57" s="4">
        <v>0.1120476871728897</v>
      </c>
      <c r="AE57" s="4">
        <v>0.006804439704865217</v>
      </c>
      <c r="AF57" s="4">
        <v>0.1292215585708618</v>
      </c>
      <c r="AG57" s="4">
        <v>0.00703761912882328</v>
      </c>
      <c r="AH57" s="4">
        <v>1</v>
      </c>
      <c r="AI57" s="4">
        <v>-0.2195652425289154</v>
      </c>
      <c r="AJ57" s="4">
        <v>2.737391471862793</v>
      </c>
      <c r="AK57" s="4">
        <v>1</v>
      </c>
      <c r="AL57" s="4">
        <v>0</v>
      </c>
      <c r="AM57" s="4">
        <v>0.1599999964237213</v>
      </c>
      <c r="AN57" s="4">
        <v>111115</v>
      </c>
      <c r="AO57" s="4">
        <f>X57*0.000001/(K57*0.0001)</f>
        <v>0.832606455485026</v>
      </c>
      <c r="AP57" s="4">
        <f>(U57-T57)/(1000-U57)*AO57</f>
        <v>0.00151947782510185</v>
      </c>
      <c r="AQ57" s="4">
        <f>(P57+273.15)</f>
        <v>298.2444080352783</v>
      </c>
      <c r="AR57" s="4">
        <f>(O57+273.15)</f>
        <v>295.2237915039062</v>
      </c>
      <c r="AS57" s="4">
        <f>(Y57*AK57+Z57*AL57)*AM57</f>
        <v>319.8265748825688</v>
      </c>
      <c r="AT57" s="4">
        <f>((AS57+0.00000010773*(AR57^4-AQ57^4))-AP57*44100)/(L57*0.92*2*29.3+0.00000043092*AQ57^3)</f>
        <v>2.486823351783781</v>
      </c>
      <c r="AU57" s="4">
        <f>0.61365*EXP(17.502*J57/(240.97+J57))</f>
        <v>3.197618547774821</v>
      </c>
      <c r="AV57" s="4">
        <f>AU57*1000/AA57</f>
        <v>31.42124353086382</v>
      </c>
      <c r="AW57" s="4">
        <f>(AV57-U57)</f>
        <v>15.64913831388384</v>
      </c>
      <c r="AX57" s="4">
        <f>IF(D57,P57,(O57+P57)/2)</f>
        <v>23.58409976959229</v>
      </c>
      <c r="AY57" s="4">
        <f>0.61365*EXP(17.502*AX57/(240.97+AX57))</f>
        <v>2.920962924425481</v>
      </c>
      <c r="AZ57" s="4">
        <f>IF(AW57&lt;&gt;0,(1000-(AV57+U57)/2)/AW57*AP57,0)</f>
        <v>0.09480542454713073</v>
      </c>
      <c r="BA57" s="4">
        <f>U57*AA57/1000</f>
        <v>1.605066207189819</v>
      </c>
      <c r="BB57" s="4">
        <f>(AY57-BA57)</f>
        <v>1.315896717235662</v>
      </c>
      <c r="BC57" s="4">
        <f>1/(1.6/F57+1.37/N57)</f>
        <v>0.05953910002624901</v>
      </c>
      <c r="BD57" s="3">
        <f>G57*AA57*0.001</f>
      </c>
      <c r="BE57" s="3">
        <f>G57/S57</f>
      </c>
      <c r="BF57" s="4">
        <f>(1-AP57*AA57/AU57/F57)*100</f>
        <v>50.69481388008499</v>
      </c>
      <c r="BG57" s="3">
        <f>(S57-E57/(N57/1.35))</f>
      </c>
      <c r="BH57" s="3">
        <f>E57*BF57/100/BG57</f>
      </c>
    </row>
    <row r="58" ht="16" customHeight="1">
      <c r="A58" s="4">
        <v>41</v>
      </c>
      <c r="B58" t="s" s="2">
        <v>119</v>
      </c>
      <c r="C58" s="4">
        <v>295.0000304877758</v>
      </c>
      <c r="D58" s="4">
        <v>0</v>
      </c>
      <c r="E58" s="3">
        <f>(R58-#REF!*(1000-T58)/(1000-U58))*AO58</f>
      </c>
      <c r="F58" s="4">
        <f>IF(AZ58&lt;&gt;0,1/(1/AZ58-1/N58),0)</f>
        <v>0.0979640144427332</v>
      </c>
      <c r="G58" s="3">
        <f>((BC58-AP58/2)*S58-E58)/(BC58+AP58/2)</f>
      </c>
      <c r="H58" s="4">
        <f>AP58*1000</f>
        <v>1.517917242735883</v>
      </c>
      <c r="I58" s="4">
        <f>(AU58-BA58)</f>
        <v>1.59272187993824</v>
      </c>
      <c r="J58" s="4">
        <f>(P58+AT58*D58)</f>
        <v>25.09638404846191</v>
      </c>
      <c r="K58" s="4">
        <v>6</v>
      </c>
      <c r="L58" s="4">
        <f>(K58*AI58+AJ58)</f>
        <v>1.420000016689301</v>
      </c>
      <c r="M58" s="4">
        <v>1</v>
      </c>
      <c r="N58" s="4">
        <f>L58*(M58+1)*(M58+1)/(M58*M58+1)</f>
        <v>2.840000033378601</v>
      </c>
      <c r="O58" s="4">
        <v>22.0566349029541</v>
      </c>
      <c r="P58" s="4">
        <v>25.09638404846191</v>
      </c>
      <c r="Q58" s="4">
        <v>21.30251502990723</v>
      </c>
      <c r="R58" s="4">
        <v>400.0914916992188</v>
      </c>
      <c r="S58" s="4">
        <v>387.4806823730469</v>
      </c>
      <c r="T58" s="4">
        <v>13.97987461090088</v>
      </c>
      <c r="U58" s="4">
        <v>15.77417278289795</v>
      </c>
      <c r="V58" s="4">
        <v>53.41388702392578</v>
      </c>
      <c r="W58" s="4">
        <v>60.27193832397461</v>
      </c>
      <c r="X58" s="4">
        <v>499.5736083984375</v>
      </c>
      <c r="Y58" s="4">
        <v>1999.225830078125</v>
      </c>
      <c r="Z58" s="4">
        <v>26.09335517883301</v>
      </c>
      <c r="AA58" s="4">
        <v>101.7659149169922</v>
      </c>
      <c r="AB58" s="4">
        <v>4.76615047454834</v>
      </c>
      <c r="AC58" s="4">
        <v>0.2132601588964462</v>
      </c>
      <c r="AD58" s="4">
        <v>0.1120476871728897</v>
      </c>
      <c r="AE58" s="4">
        <v>0.006804439704865217</v>
      </c>
      <c r="AF58" s="4">
        <v>0.1292215585708618</v>
      </c>
      <c r="AG58" s="4">
        <v>0.00703761912882328</v>
      </c>
      <c r="AH58" s="4">
        <v>1</v>
      </c>
      <c r="AI58" s="4">
        <v>-0.2195652425289154</v>
      </c>
      <c r="AJ58" s="4">
        <v>2.737391471862793</v>
      </c>
      <c r="AK58" s="4">
        <v>1</v>
      </c>
      <c r="AL58" s="4">
        <v>0</v>
      </c>
      <c r="AM58" s="4">
        <v>0.1599999964237213</v>
      </c>
      <c r="AN58" s="4">
        <v>111115</v>
      </c>
      <c r="AO58" s="4">
        <f>X58*0.000001/(K58*0.0001)</f>
        <v>0.8326226806640623</v>
      </c>
      <c r="AP58" s="4">
        <f>(U58-T58)/(1000-U58)*AO58</f>
        <v>0.001517917242735883</v>
      </c>
      <c r="AQ58" s="4">
        <f>(P58+273.15)</f>
        <v>298.2463840484619</v>
      </c>
      <c r="AR58" s="4">
        <f>(O58+273.15)</f>
        <v>295.2066349029541</v>
      </c>
      <c r="AS58" s="4">
        <f>(Y58*AK58+Z58*AL58)*AM58</f>
        <v>319.8761256627113</v>
      </c>
      <c r="AT58" s="4">
        <f>((AS58+0.00000010773*(AR58^4-AQ58^4))-AP58*44100)/(L58*0.92*2*29.3+0.00000043092*AQ58^3)</f>
        <v>2.485743682847965</v>
      </c>
      <c r="AU58" s="4">
        <f>0.61365*EXP(17.502*J58/(240.97+J58))</f>
        <v>3.197995005248566</v>
      </c>
      <c r="AV58" s="4">
        <f>AU58*1000/AA58</f>
        <v>31.42501109391182</v>
      </c>
      <c r="AW58" s="4">
        <f>(AV58-U58)</f>
        <v>15.65083831101387</v>
      </c>
      <c r="AX58" s="4">
        <f>IF(D58,P58,(O58+P58)/2)</f>
        <v>23.57650947570801</v>
      </c>
      <c r="AY58" s="4">
        <f>0.61365*EXP(17.502*AX58/(240.97+AX58))</f>
        <v>2.919627192080097</v>
      </c>
      <c r="AZ58" s="4">
        <f>IF(AW58&lt;&gt;0,(1000-(AV58+U58)/2)/AW58*AP58,0)</f>
        <v>0.09469748429820925</v>
      </c>
      <c r="BA58" s="4">
        <f>U58*AA58/1000</f>
        <v>1.605273125310327</v>
      </c>
      <c r="BB58" s="4">
        <f>(AY58-BA58)</f>
        <v>1.31435406676977</v>
      </c>
      <c r="BC58" s="4">
        <f>1/(1.6/F58+1.37/N58)</f>
        <v>0.05947098558939749</v>
      </c>
      <c r="BD58" s="3">
        <f>G58*AA58*0.001</f>
      </c>
      <c r="BE58" s="3">
        <f>G58/S58</f>
      </c>
      <c r="BF58" s="4">
        <f>(1-AP58*AA58/AU58/F58)*100</f>
        <v>50.69328365348044</v>
      </c>
      <c r="BG58" s="3">
        <f>(S58-E58/(N58/1.35))</f>
      </c>
      <c r="BH58" s="3">
        <f>E58*BF58/100/BG58</f>
      </c>
    </row>
    <row r="59" ht="16" customHeight="1">
      <c r="A59" s="4">
        <v>42</v>
      </c>
      <c r="B59" t="s" s="2">
        <v>120</v>
      </c>
      <c r="C59" s="4">
        <v>300.0000303760171</v>
      </c>
      <c r="D59" s="4">
        <v>0</v>
      </c>
      <c r="E59" s="3">
        <f>(R59-#REF!*(1000-T59)/(1000-U59))*AO59</f>
      </c>
      <c r="F59" s="4">
        <f>IF(AZ59&lt;&gt;0,1/(1/AZ59-1/N59),0)</f>
        <v>0.09828338411981612</v>
      </c>
      <c r="G59" s="3">
        <f>((BC59-AP59/2)*S59-E59)/(BC59+AP59/2)</f>
      </c>
      <c r="H59" s="4">
        <f>AP59*1000</f>
        <v>1.516693886700669</v>
      </c>
      <c r="I59" s="4">
        <f>(AU59-BA59)</f>
        <v>1.586479712628869</v>
      </c>
      <c r="J59" s="4">
        <f>(P59+AT59*D59)</f>
        <v>25.06461715698242</v>
      </c>
      <c r="K59" s="4">
        <v>6</v>
      </c>
      <c r="L59" s="4">
        <f>(K59*AI59+AJ59)</f>
        <v>1.420000016689301</v>
      </c>
      <c r="M59" s="4">
        <v>1</v>
      </c>
      <c r="N59" s="4">
        <f>L59*(M59+1)*(M59+1)/(M59*M59+1)</f>
        <v>2.840000033378601</v>
      </c>
      <c r="O59" s="4">
        <v>22.03563117980957</v>
      </c>
      <c r="P59" s="4">
        <v>25.06461715698242</v>
      </c>
      <c r="Q59" s="4">
        <v>21.2377815246582</v>
      </c>
      <c r="R59" s="4">
        <v>400.1294250488281</v>
      </c>
      <c r="S59" s="4">
        <v>387.5155944824219</v>
      </c>
      <c r="T59" s="4">
        <v>13.98330974578857</v>
      </c>
      <c r="U59" s="4">
        <v>15.77614879608154</v>
      </c>
      <c r="V59" s="4">
        <v>53.49364852905273</v>
      </c>
      <c r="W59" s="4">
        <v>60.35382461547852</v>
      </c>
      <c r="X59" s="4">
        <v>499.5762329101562</v>
      </c>
      <c r="Y59" s="4">
        <v>1999.4443359375</v>
      </c>
      <c r="Z59" s="4">
        <v>25.74701499938965</v>
      </c>
      <c r="AA59" s="4">
        <v>101.7655181884766</v>
      </c>
      <c r="AB59" s="4">
        <v>4.76615047454834</v>
      </c>
      <c r="AC59" s="4">
        <v>0.2132601588964462</v>
      </c>
      <c r="AD59" s="4">
        <v>0.1120476871728897</v>
      </c>
      <c r="AE59" s="4">
        <v>0.006804439704865217</v>
      </c>
      <c r="AF59" s="4">
        <v>0.1292215585708618</v>
      </c>
      <c r="AG59" s="4">
        <v>0.00703761912882328</v>
      </c>
      <c r="AH59" s="4">
        <v>1</v>
      </c>
      <c r="AI59" s="4">
        <v>-0.2195652425289154</v>
      </c>
      <c r="AJ59" s="4">
        <v>2.737391471862793</v>
      </c>
      <c r="AK59" s="4">
        <v>1</v>
      </c>
      <c r="AL59" s="4">
        <v>0</v>
      </c>
      <c r="AM59" s="4">
        <v>0.1599999964237213</v>
      </c>
      <c r="AN59" s="4">
        <v>111115</v>
      </c>
      <c r="AO59" s="4">
        <f>X59*0.000001/(K59*0.0001)</f>
        <v>0.8326270548502603</v>
      </c>
      <c r="AP59" s="4">
        <f>(U59-T59)/(1000-U59)*AO59</f>
        <v>0.001516693886700669</v>
      </c>
      <c r="AQ59" s="4">
        <f>(P59+273.15)</f>
        <v>298.2146171569824</v>
      </c>
      <c r="AR59" s="4">
        <f>(O59+273.15)</f>
        <v>295.1856311798095</v>
      </c>
      <c r="AS59" s="4">
        <f>(Y59*AK59+Z59*AL59)*AM59</f>
        <v>319.9110865994298</v>
      </c>
      <c r="AT59" s="4">
        <f>((AS59+0.00000010773*(AR59^4-AQ59^4))-AP59*44100)/(L59*0.92*2*29.3+0.00000043092*AQ59^3)</f>
        <v>2.488338136764891</v>
      </c>
      <c r="AU59" s="4">
        <f>0.61365*EXP(17.502*J59/(240.97+J59))</f>
        <v>3.191947669880618</v>
      </c>
      <c r="AV59" s="4">
        <f>AU59*1000/AA59</f>
        <v>31.36570939450155</v>
      </c>
      <c r="AW59" s="4">
        <f>(AV59-U59)</f>
        <v>15.58956059842001</v>
      </c>
      <c r="AX59" s="4">
        <f>IF(D59,P59,(O59+P59)/2)</f>
        <v>23.550124168396</v>
      </c>
      <c r="AY59" s="4">
        <f>0.61365*EXP(17.502*AX59/(240.97+AX59))</f>
        <v>2.914988087124011</v>
      </c>
      <c r="AZ59" s="4">
        <f>IF(AW59&lt;&gt;0,(1000-(AV59+U59)/2)/AW59*AP59,0)</f>
        <v>0.09499587838210642</v>
      </c>
      <c r="BA59" s="4">
        <f>U59*AA59/1000</f>
        <v>1.605467957251749</v>
      </c>
      <c r="BB59" s="4">
        <f>(AY59-BA59)</f>
        <v>1.309520129872262</v>
      </c>
      <c r="BC59" s="4">
        <f>1/(1.6/F59+1.37/N59)</f>
        <v>0.05965928552447907</v>
      </c>
      <c r="BD59" s="3">
        <f>G59*AA59*0.001</f>
      </c>
      <c r="BE59" s="3">
        <f>G59/S59</f>
      </c>
      <c r="BF59" s="4">
        <f>(1-AP59*AA59/AU59/F59)*100</f>
        <v>50.80026992609903</v>
      </c>
      <c r="BG59" s="3">
        <f>(S59-E59/(N59/1.35))</f>
      </c>
      <c r="BH59" s="3">
        <f>E59*BF59/100/BG59</f>
      </c>
    </row>
    <row r="60" ht="16" customHeight="1">
      <c r="A60" s="4">
        <v>43</v>
      </c>
      <c r="B60" t="s" s="2">
        <v>121</v>
      </c>
      <c r="C60" s="4">
        <v>305.0000302642584</v>
      </c>
      <c r="D60" s="4">
        <v>0</v>
      </c>
      <c r="E60" s="3">
        <f>(R60-#REF!*(1000-T60)/(1000-U60))*AO60</f>
      </c>
      <c r="F60" s="4">
        <f>IF(AZ60&lt;&gt;0,1/(1/AZ60-1/N60),0)</f>
        <v>0.09859978636027227</v>
      </c>
      <c r="G60" s="3">
        <f>((BC60-AP60/2)*S60-E60)/(BC60+AP60/2)</f>
      </c>
      <c r="H60" s="4">
        <f>AP60*1000</f>
        <v>1.515267891404444</v>
      </c>
      <c r="I60" s="4">
        <f>(AU60-BA60)</f>
        <v>1.580116817823664</v>
      </c>
      <c r="J60" s="4">
        <f>(P60+AT60*D60)</f>
        <v>25.03194808959961</v>
      </c>
      <c r="K60" s="4">
        <v>6</v>
      </c>
      <c r="L60" s="4">
        <f>(K60*AI60+AJ60)</f>
        <v>1.420000016689301</v>
      </c>
      <c r="M60" s="4">
        <v>1</v>
      </c>
      <c r="N60" s="4">
        <f>L60*(M60+1)*(M60+1)/(M60*M60+1)</f>
        <v>2.840000033378601</v>
      </c>
      <c r="O60" s="4">
        <v>21.99315452575684</v>
      </c>
      <c r="P60" s="4">
        <v>25.03194808959961</v>
      </c>
      <c r="Q60" s="4">
        <v>21.0884952545166</v>
      </c>
      <c r="R60" s="4">
        <v>400.2388305664062</v>
      </c>
      <c r="S60" s="4">
        <v>387.6274719238281</v>
      </c>
      <c r="T60" s="4">
        <v>13.9865665435791</v>
      </c>
      <c r="U60" s="4">
        <v>15.77769756317139</v>
      </c>
      <c r="V60" s="4">
        <v>53.63253021240234</v>
      </c>
      <c r="W60" s="4">
        <v>60.50262451171875</v>
      </c>
      <c r="X60" s="4">
        <v>499.5816955566406</v>
      </c>
      <c r="Y60" s="4">
        <v>1999.235229492188</v>
      </c>
      <c r="Z60" s="4">
        <v>25.34402465820312</v>
      </c>
      <c r="AA60" s="4">
        <v>101.7653045654297</v>
      </c>
      <c r="AB60" s="4">
        <v>4.76615047454834</v>
      </c>
      <c r="AC60" s="4">
        <v>0.2132601588964462</v>
      </c>
      <c r="AD60" s="4">
        <v>0.1120476871728897</v>
      </c>
      <c r="AE60" s="4">
        <v>0.006804439704865217</v>
      </c>
      <c r="AF60" s="4">
        <v>0.1292215585708618</v>
      </c>
      <c r="AG60" s="4">
        <v>0.00703761912882328</v>
      </c>
      <c r="AH60" s="4">
        <v>0.6666666865348816</v>
      </c>
      <c r="AI60" s="4">
        <v>-0.2195652425289154</v>
      </c>
      <c r="AJ60" s="4">
        <v>2.737391471862793</v>
      </c>
      <c r="AK60" s="4">
        <v>1</v>
      </c>
      <c r="AL60" s="4">
        <v>0</v>
      </c>
      <c r="AM60" s="4">
        <v>0.1599999964237213</v>
      </c>
      <c r="AN60" s="4">
        <v>111115</v>
      </c>
      <c r="AO60" s="4">
        <f>X60*0.000001/(K60*0.0001)</f>
        <v>0.8326361592610676</v>
      </c>
      <c r="AP60" s="4">
        <f>(U60-T60)/(1000-U60)*AO60</f>
        <v>0.001515267891404444</v>
      </c>
      <c r="AQ60" s="4">
        <f>(P60+273.15)</f>
        <v>298.1819480895996</v>
      </c>
      <c r="AR60" s="4">
        <f>(O60+273.15)</f>
        <v>295.1431545257568</v>
      </c>
      <c r="AS60" s="4">
        <f>(Y60*AK60+Z60*AL60)*AM60</f>
        <v>319.8776295689277</v>
      </c>
      <c r="AT60" s="4">
        <f>((AS60+0.00000010773*(AR60^4-AQ60^4))-AP60*44100)/(L60*0.92*2*29.3+0.00000043092*AQ60^3)</f>
        <v>2.487671757037828</v>
      </c>
      <c r="AU60" s="4">
        <f>0.61365*EXP(17.502*J60/(240.97+J60))</f>
        <v>3.185739015681038</v>
      </c>
      <c r="AV60" s="4">
        <f>AU60*1000/AA60</f>
        <v>31.30476569873357</v>
      </c>
      <c r="AW60" s="4">
        <f>(AV60-U60)</f>
        <v>15.52706813556218</v>
      </c>
      <c r="AX60" s="4">
        <f>IF(D60,P60,(O60+P60)/2)</f>
        <v>23.51255130767822</v>
      </c>
      <c r="AY60" s="4">
        <f>0.61365*EXP(17.502*AX60/(240.97+AX60))</f>
        <v>2.908393096025634</v>
      </c>
      <c r="AZ60" s="4">
        <f>IF(AW60&lt;&gt;0,(1000-(AV60+U60)/2)/AW60*AP60,0)</f>
        <v>0.09529143596666365</v>
      </c>
      <c r="BA60" s="4">
        <f>U60*AA60/1000</f>
        <v>1.605622197857374</v>
      </c>
      <c r="BB60" s="4">
        <f>(AY60-BA60)</f>
        <v>1.30277089816826</v>
      </c>
      <c r="BC60" s="4">
        <f>1/(1.6/F60+1.37/N60)</f>
        <v>0.05984580113668435</v>
      </c>
      <c r="BD60" s="3">
        <f>G60*AA60*0.001</f>
      </c>
      <c r="BE60" s="3">
        <f>G60/S60</f>
      </c>
      <c r="BF60" s="4">
        <f>(1-AP60*AA60/AU60/F60)*100</f>
        <v>50.90887451720516</v>
      </c>
      <c r="BG60" s="3">
        <f>(S60-E60/(N60/1.35))</f>
      </c>
      <c r="BH60" s="3">
        <f>E60*BF60/100/BG60</f>
      </c>
    </row>
    <row r="61" ht="16" customHeight="1">
      <c r="A61" s="4">
        <v>44</v>
      </c>
      <c r="B61" t="s" s="2">
        <v>122</v>
      </c>
      <c r="C61" s="4">
        <v>310.5000301413238</v>
      </c>
      <c r="D61" s="4">
        <v>0</v>
      </c>
      <c r="E61" s="3">
        <f>(R61-#REF!*(1000-T61)/(1000-U61))*AO61</f>
      </c>
      <c r="F61" s="4">
        <f>IF(AZ61&lt;&gt;0,1/(1/AZ61-1/N61),0)</f>
        <v>0.09838353617088734</v>
      </c>
      <c r="G61" s="3">
        <f>((BC61-AP61/2)*S61-E61)/(BC61+AP61/2)</f>
      </c>
      <c r="H61" s="4">
        <f>AP61*1000</f>
        <v>1.511376397807788</v>
      </c>
      <c r="I61" s="4">
        <f>(AU61-BA61)</f>
        <v>1.579411207073738</v>
      </c>
      <c r="J61" s="4">
        <f>(P61+AT61*D61)</f>
        <v>25.02733421325684</v>
      </c>
      <c r="K61" s="4">
        <v>6</v>
      </c>
      <c r="L61" s="4">
        <f>(K61*AI61+AJ61)</f>
        <v>1.420000016689301</v>
      </c>
      <c r="M61" s="4">
        <v>1</v>
      </c>
      <c r="N61" s="4">
        <f>L61*(M61+1)*(M61+1)/(M61*M61+1)</f>
        <v>2.840000033378601</v>
      </c>
      <c r="O61" s="4">
        <v>21.91630935668945</v>
      </c>
      <c r="P61" s="4">
        <v>25.02733421325684</v>
      </c>
      <c r="Q61" s="4">
        <v>20.90673065185547</v>
      </c>
      <c r="R61" s="4">
        <v>400.2424926757812</v>
      </c>
      <c r="S61" s="4">
        <v>387.6946411132812</v>
      </c>
      <c r="T61" s="4">
        <v>13.98945903778076</v>
      </c>
      <c r="U61" s="4">
        <v>15.77606105804443</v>
      </c>
      <c r="V61" s="4">
        <v>53.87876510620117</v>
      </c>
      <c r="W61" s="4">
        <v>60.76281356811523</v>
      </c>
      <c r="X61" s="4">
        <v>499.5626831054688</v>
      </c>
      <c r="Y61" s="4">
        <v>1999.070068359375</v>
      </c>
      <c r="Z61" s="4">
        <v>24.96487998962402</v>
      </c>
      <c r="AA61" s="4">
        <v>101.7650604248047</v>
      </c>
      <c r="AB61" s="4">
        <v>4.76615047454834</v>
      </c>
      <c r="AC61" s="4">
        <v>0.2132601588964462</v>
      </c>
      <c r="AD61" s="4">
        <v>0.1120476871728897</v>
      </c>
      <c r="AE61" s="4">
        <v>0.006804439704865217</v>
      </c>
      <c r="AF61" s="4">
        <v>0.1292215585708618</v>
      </c>
      <c r="AG61" s="4">
        <v>0.00703761912882328</v>
      </c>
      <c r="AH61" s="4">
        <v>1</v>
      </c>
      <c r="AI61" s="4">
        <v>-0.2195652425289154</v>
      </c>
      <c r="AJ61" s="4">
        <v>2.737391471862793</v>
      </c>
      <c r="AK61" s="4">
        <v>1</v>
      </c>
      <c r="AL61" s="4">
        <v>0</v>
      </c>
      <c r="AM61" s="4">
        <v>0.1599999964237213</v>
      </c>
      <c r="AN61" s="4">
        <v>111115</v>
      </c>
      <c r="AO61" s="4">
        <f>X61*0.000001/(K61*0.0001)</f>
        <v>0.8326044718424478</v>
      </c>
      <c r="AP61" s="4">
        <f>(U61-T61)/(1000-U61)*AO61</f>
        <v>0.001511376397807788</v>
      </c>
      <c r="AQ61" s="4">
        <f>(P61+273.15)</f>
        <v>298.1773342132568</v>
      </c>
      <c r="AR61" s="4">
        <f>(O61+273.15)</f>
        <v>295.0663093566894</v>
      </c>
      <c r="AS61" s="4">
        <f>(Y61*AK61+Z61*AL61)*AM61</f>
        <v>319.8512037882683</v>
      </c>
      <c r="AT61" s="4">
        <f>((AS61+0.00000010773*(AR61^4-AQ61^4))-AP61*44100)/(L61*0.92*2*29.3+0.00000043092*AQ61^3)</f>
        <v>2.480263121564098</v>
      </c>
      <c r="AU61" s="4">
        <f>0.61365*EXP(17.502*J61/(240.97+J61))</f>
        <v>3.184863013911038</v>
      </c>
      <c r="AV61" s="4">
        <f>AU61*1000/AA61</f>
        <v>31.29623272089902</v>
      </c>
      <c r="AW61" s="4">
        <f>(AV61-U61)</f>
        <v>15.52017166285459</v>
      </c>
      <c r="AX61" s="4">
        <f>IF(D61,P61,(O61+P61)/2)</f>
        <v>23.47182178497314</v>
      </c>
      <c r="AY61" s="4">
        <f>0.61365*EXP(17.502*AX61/(240.97+AX61))</f>
        <v>2.901258774023694</v>
      </c>
      <c r="AZ61" s="4">
        <f>IF(AW61&lt;&gt;0,(1000-(AV61+U61)/2)/AW61*AP61,0)</f>
        <v>0.09508943927700486</v>
      </c>
      <c r="BA61" s="4">
        <f>U61*AA61/1000</f>
        <v>1.6054518068373</v>
      </c>
      <c r="BB61" s="4">
        <f>(AY61-BA61)</f>
        <v>1.295806967186394</v>
      </c>
      <c r="BC61" s="4">
        <f>1/(1.6/F61+1.37/N61)</f>
        <v>0.0597183277863577</v>
      </c>
      <c r="BD61" s="3">
        <f>G61*AA61*0.001</f>
      </c>
      <c r="BE61" s="3">
        <f>G61/S61</f>
      </c>
      <c r="BF61" s="4">
        <f>(1-AP61*AA61/AU61/F61)*100</f>
        <v>50.91394326095284</v>
      </c>
      <c r="BG61" s="3">
        <f>(S61-E61/(N61/1.35))</f>
      </c>
      <c r="BH61" s="3">
        <f>E61*BF61/100/BG61</f>
      </c>
    </row>
    <row r="62" ht="16" customHeight="1">
      <c r="A62" s="4">
        <v>45</v>
      </c>
      <c r="B62" t="s" s="2">
        <v>123</v>
      </c>
      <c r="C62" s="4">
        <v>315.5000300295651</v>
      </c>
      <c r="D62" s="4">
        <v>0</v>
      </c>
      <c r="E62" s="3">
        <f>(R62-#REF!*(1000-T62)/(1000-U62))*AO62</f>
      </c>
      <c r="F62" s="4">
        <f>IF(AZ62&lt;&gt;0,1/(1/AZ62-1/N62),0)</f>
        <v>0.09811267414694398</v>
      </c>
      <c r="G62" s="3">
        <f>((BC62-AP62/2)*S62-E62)/(BC62+AP62/2)</f>
      </c>
      <c r="H62" s="4">
        <f>AP62*1000</f>
        <v>1.508098091639982</v>
      </c>
      <c r="I62" s="4">
        <f>(AU62-BA62)</f>
        <v>1.580188316416321</v>
      </c>
      <c r="J62" s="4">
        <f>(P62+AT62*D62)</f>
        <v>25.03055000305176</v>
      </c>
      <c r="K62" s="4">
        <v>6</v>
      </c>
      <c r="L62" s="4">
        <f>(K62*AI62+AJ62)</f>
        <v>1.420000016689301</v>
      </c>
      <c r="M62" s="4">
        <v>1</v>
      </c>
      <c r="N62" s="4">
        <f>L62*(M62+1)*(M62+1)/(M62*M62+1)</f>
        <v>2.840000033378601</v>
      </c>
      <c r="O62" s="4">
        <v>21.83718872070312</v>
      </c>
      <c r="P62" s="4">
        <v>25.03055000305176</v>
      </c>
      <c r="Q62" s="4">
        <v>20.82916831970215</v>
      </c>
      <c r="R62" s="4">
        <v>400.0097351074219</v>
      </c>
      <c r="S62" s="4">
        <v>387.5469360351562</v>
      </c>
      <c r="T62" s="4">
        <v>13.99165534973145</v>
      </c>
      <c r="U62" s="4">
        <v>15.77441120147705</v>
      </c>
      <c r="V62" s="4">
        <v>54.14148330688477</v>
      </c>
      <c r="W62" s="4">
        <v>61.04314422607422</v>
      </c>
      <c r="X62" s="4">
        <v>499.5553588867188</v>
      </c>
      <c r="Y62" s="4">
        <v>1998.972167968750</v>
      </c>
      <c r="Z62" s="4">
        <v>24.59039306640625</v>
      </c>
      <c r="AA62" s="4">
        <v>101.7651443481445</v>
      </c>
      <c r="AB62" s="4">
        <v>4.76615047454834</v>
      </c>
      <c r="AC62" s="4">
        <v>0.2132601588964462</v>
      </c>
      <c r="AD62" s="4">
        <v>0.1120476871728897</v>
      </c>
      <c r="AE62" s="4">
        <v>0.006804439704865217</v>
      </c>
      <c r="AF62" s="4">
        <v>0.1292215585708618</v>
      </c>
      <c r="AG62" s="4">
        <v>0.00703761912882328</v>
      </c>
      <c r="AH62" s="4">
        <v>0.6666666865348816</v>
      </c>
      <c r="AI62" s="4">
        <v>-0.2195652425289154</v>
      </c>
      <c r="AJ62" s="4">
        <v>2.737391471862793</v>
      </c>
      <c r="AK62" s="4">
        <v>1</v>
      </c>
      <c r="AL62" s="4">
        <v>0</v>
      </c>
      <c r="AM62" s="4">
        <v>0.1599999964237213</v>
      </c>
      <c r="AN62" s="4">
        <v>111115</v>
      </c>
      <c r="AO62" s="4">
        <f>X62*0.000001/(K62*0.0001)</f>
        <v>0.8325922648111977</v>
      </c>
      <c r="AP62" s="4">
        <f>(U62-T62)/(1000-U62)*AO62</f>
        <v>0.001508098091639981</v>
      </c>
      <c r="AQ62" s="4">
        <f>(P62+273.15)</f>
        <v>298.1805500030517</v>
      </c>
      <c r="AR62" s="4">
        <f>(O62+273.15)</f>
        <v>294.9871887207031</v>
      </c>
      <c r="AS62" s="4">
        <f>(Y62*AK62+Z62*AL62)*AM62</f>
        <v>319.8355397261184</v>
      </c>
      <c r="AT62" s="4">
        <f>((AS62+0.00000010773*(AR62^4-AQ62^4))-AP62*44100)/(L62*0.92*2*29.3+0.00000043092*AQ62^3)</f>
        <v>2.471348830207251</v>
      </c>
      <c r="AU62" s="4">
        <f>0.61365*EXP(17.502*J62/(240.97+J62))</f>
        <v>3.185473549341621</v>
      </c>
      <c r="AV62" s="4">
        <f>AU62*1000/AA62</f>
        <v>31.30220636688657</v>
      </c>
      <c r="AW62" s="4">
        <f>(AV62-U62)</f>
        <v>15.52779516540952</v>
      </c>
      <c r="AX62" s="4">
        <f>IF(D62,P62,(O62+P62)/2)</f>
        <v>23.43386936187744</v>
      </c>
      <c r="AY62" s="4">
        <f>0.61365*EXP(17.502*AX62/(240.97+AX62))</f>
        <v>2.894624679154868</v>
      </c>
      <c r="AZ62" s="4">
        <f>IF(AW62&lt;&gt;0,(1000-(AV62+U62)/2)/AW62*AP62,0)</f>
        <v>0.09483638838581283</v>
      </c>
      <c r="BA62" s="4">
        <f>U62*AA62/1000</f>
        <v>1.6052852329253</v>
      </c>
      <c r="BB62" s="4">
        <f>(AY62-BA62)</f>
        <v>1.289339446229568</v>
      </c>
      <c r="BC62" s="4">
        <f>1/(1.6/F62+1.37/N62)</f>
        <v>0.05955863953403906</v>
      </c>
      <c r="BD62" s="3">
        <f>G62*AA62*0.001</f>
      </c>
      <c r="BE62" s="3">
        <f>G62/S62</f>
      </c>
      <c r="BF62" s="4">
        <f>(1-AP62*AA62/AU62/F62)*100</f>
        <v>50.89456900856162</v>
      </c>
      <c r="BG62" s="3">
        <f>(S62-E62/(N62/1.35))</f>
      </c>
      <c r="BH62" s="3">
        <f>E62*BF62/100/BG62</f>
      </c>
    </row>
    <row r="63" ht="16" customHeight="1">
      <c r="A63" s="4">
        <v>46</v>
      </c>
      <c r="B63" t="s" s="2">
        <v>124</v>
      </c>
      <c r="C63" s="4">
        <v>320.5000299178064</v>
      </c>
      <c r="D63" s="4">
        <v>0</v>
      </c>
      <c r="E63" s="3">
        <f>(R63-#REF!*(1000-T63)/(1000-U63))*AO63</f>
      </c>
      <c r="F63" s="4">
        <f>IF(AZ63&lt;&gt;0,1/(1/AZ63-1/N63),0)</f>
        <v>0.09809901165394672</v>
      </c>
      <c r="G63" s="3">
        <f>((BC63-AP63/2)*S63-E63)/(BC63+AP63/2)</f>
      </c>
      <c r="H63" s="4">
        <f>AP63*1000</f>
        <v>1.505407064013508</v>
      </c>
      <c r="I63" s="4">
        <f>(AU63-BA63)</f>
        <v>1.577596295863878</v>
      </c>
      <c r="J63" s="4">
        <f>(P63+AT63*D63)</f>
        <v>25.01663589477539</v>
      </c>
      <c r="K63" s="4">
        <v>6</v>
      </c>
      <c r="L63" s="4">
        <f>(K63*AI63+AJ63)</f>
        <v>1.420000016689301</v>
      </c>
      <c r="M63" s="4">
        <v>1</v>
      </c>
      <c r="N63" s="4">
        <f>L63*(M63+1)*(M63+1)/(M63*M63+1)</f>
        <v>2.840000033378601</v>
      </c>
      <c r="O63" s="4">
        <v>21.77620506286621</v>
      </c>
      <c r="P63" s="4">
        <v>25.01663589477539</v>
      </c>
      <c r="Q63" s="4">
        <v>20.85213470458984</v>
      </c>
      <c r="R63" s="4">
        <v>399.7268981933594</v>
      </c>
      <c r="S63" s="4">
        <v>387.2469482421875</v>
      </c>
      <c r="T63" s="4">
        <v>13.99441146850586</v>
      </c>
      <c r="U63" s="4">
        <v>15.7739896774292</v>
      </c>
      <c r="V63" s="4">
        <v>54.36354446411133</v>
      </c>
      <c r="W63" s="4">
        <v>61.27906036376953</v>
      </c>
      <c r="X63" s="4">
        <v>499.5545959472656</v>
      </c>
      <c r="Y63" s="4">
        <v>1998.926879882812</v>
      </c>
      <c r="Z63" s="4">
        <v>24.2047290802002</v>
      </c>
      <c r="AA63" s="4">
        <v>101.764762878418</v>
      </c>
      <c r="AB63" s="4">
        <v>4.76615047454834</v>
      </c>
      <c r="AC63" s="4">
        <v>0.2132601588964462</v>
      </c>
      <c r="AD63" s="4">
        <v>0.1120476871728897</v>
      </c>
      <c r="AE63" s="4">
        <v>0.006804439704865217</v>
      </c>
      <c r="AF63" s="4">
        <v>0.1292215585708618</v>
      </c>
      <c r="AG63" s="4">
        <v>0.00703761912882328</v>
      </c>
      <c r="AH63" s="4">
        <v>0.6666666865348816</v>
      </c>
      <c r="AI63" s="4">
        <v>-0.2195652425289154</v>
      </c>
      <c r="AJ63" s="4">
        <v>2.737391471862793</v>
      </c>
      <c r="AK63" s="4">
        <v>1</v>
      </c>
      <c r="AL63" s="4">
        <v>0</v>
      </c>
      <c r="AM63" s="4">
        <v>0.1599999964237213</v>
      </c>
      <c r="AN63" s="4">
        <v>111115</v>
      </c>
      <c r="AO63" s="4">
        <f>X63*0.000001/(K63*0.0001)</f>
        <v>0.8325909932454426</v>
      </c>
      <c r="AP63" s="4">
        <f>(U63-T63)/(1000-U63)*AO63</f>
        <v>0.001505407064013507</v>
      </c>
      <c r="AQ63" s="4">
        <f>(P63+273.15)</f>
        <v>298.1666358947754</v>
      </c>
      <c r="AR63" s="4">
        <f>(O63+273.15)</f>
        <v>294.9262050628662</v>
      </c>
      <c r="AS63" s="4">
        <f>(Y63*AK63+Z63*AL63)*AM63</f>
        <v>319.8282936325304</v>
      </c>
      <c r="AT63" s="4">
        <f>((AS63+0.00000010773*(AR63^4-AQ63^4))-AP63*44100)/(L63*0.92*2*29.3+0.00000043092*AQ63^3)</f>
        <v>2.466802014608296</v>
      </c>
      <c r="AU63" s="4">
        <f>0.61365*EXP(17.502*J63/(240.97+J63))</f>
        <v>3.182832615034073</v>
      </c>
      <c r="AV63" s="4">
        <f>AU63*1000/AA63</f>
        <v>31.27637234154142</v>
      </c>
      <c r="AW63" s="4">
        <f>(AV63-U63)</f>
        <v>15.50238266411222</v>
      </c>
      <c r="AX63" s="4">
        <f>IF(D63,P63,(O63+P63)/2)</f>
        <v>23.3964204788208</v>
      </c>
      <c r="AY63" s="4">
        <f>0.61365*EXP(17.502*AX63/(240.97+AX63))</f>
        <v>2.888091611821968</v>
      </c>
      <c r="AZ63" s="4">
        <f>IF(AW63&lt;&gt;0,(1000-(AV63+U63)/2)/AW63*AP63,0)</f>
        <v>0.09482362306425587</v>
      </c>
      <c r="BA63" s="4">
        <f>U63*AA63/1000</f>
        <v>1.605236319170195</v>
      </c>
      <c r="BB63" s="4">
        <f>(AY63-BA63)</f>
        <v>1.282855292651773</v>
      </c>
      <c r="BC63" s="4">
        <f>1/(1.6/F63+1.37/N63)</f>
        <v>0.05955058406218908</v>
      </c>
      <c r="BD63" s="3">
        <f>G63*AA63*0.001</f>
      </c>
      <c r="BE63" s="3">
        <f>G63/S63</f>
      </c>
      <c r="BF63" s="4">
        <f>(1-AP63*AA63/AU63/F63)*100</f>
        <v>50.93487122797416</v>
      </c>
      <c r="BG63" s="3">
        <f>(S63-E63/(N63/1.35))</f>
      </c>
      <c r="BH63" s="3">
        <f>E63*BF63/100/BG63</f>
      </c>
    </row>
    <row r="64" ht="29" customHeight="1">
      <c r="A64" t="s" s="2">
        <v>9</v>
      </c>
      <c r="B64" t="s" s="5">
        <v>125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</row>
    <row r="65" ht="16" customHeight="1">
      <c r="A65" s="4">
        <v>47</v>
      </c>
      <c r="B65" t="s" s="2">
        <v>126</v>
      </c>
      <c r="C65" s="4">
        <v>326.0000297948718</v>
      </c>
      <c r="D65" s="4">
        <v>0</v>
      </c>
      <c r="E65" s="3">
        <f>(R65-#REF!*(1000-T65)/(1000-U65))*AO65</f>
      </c>
      <c r="F65" s="4">
        <f>IF(AZ65&lt;&gt;0,1/(1/AZ65-1/N65),0)</f>
        <v>0.09857316303754363</v>
      </c>
      <c r="G65" s="3">
        <f>((BC65-AP65/2)*S65-E65)/(BC65+AP65/2)</f>
      </c>
      <c r="H65" s="4">
        <f>AP65*1000</f>
        <v>1.504557862756853</v>
      </c>
      <c r="I65" s="4">
        <f>(AU65-BA65)</f>
        <v>1.569434819343998</v>
      </c>
      <c r="J65" s="4">
        <f>(P65+AT65*D65)</f>
        <v>24.97477340698242</v>
      </c>
      <c r="K65" s="4">
        <v>6</v>
      </c>
      <c r="L65" s="4">
        <f>(K65*AI65+AJ65)</f>
        <v>1.420000016689301</v>
      </c>
      <c r="M65" s="4">
        <v>1</v>
      </c>
      <c r="N65" s="4">
        <f>L65*(M65+1)*(M65+1)/(M65*M65+1)</f>
        <v>2.840000033378601</v>
      </c>
      <c r="O65" s="4">
        <v>21.74053382873535</v>
      </c>
      <c r="P65" s="4">
        <v>24.97477340698242</v>
      </c>
      <c r="Q65" s="4">
        <v>20.90066909790039</v>
      </c>
      <c r="R65" s="4">
        <v>397.8266906738281</v>
      </c>
      <c r="S65" s="4">
        <v>386.8553466796875</v>
      </c>
      <c r="T65" s="4">
        <v>13.99766826629639</v>
      </c>
      <c r="U65" s="4">
        <v>15.77623844146729</v>
      </c>
      <c r="V65" s="4">
        <v>54.51239395141602</v>
      </c>
      <c r="W65" s="4">
        <v>61.43967437744141</v>
      </c>
      <c r="X65" s="4">
        <v>499.5546264648438</v>
      </c>
      <c r="Y65" s="4">
        <v>1998.8818359375</v>
      </c>
      <c r="Z65" s="4">
        <v>23.71571922302246</v>
      </c>
      <c r="AA65" s="4">
        <v>101.7646713256836</v>
      </c>
      <c r="AB65" s="4">
        <v>4.76615047454834</v>
      </c>
      <c r="AC65" s="4">
        <v>0.2132601588964462</v>
      </c>
      <c r="AD65" s="4">
        <v>0.1120476871728897</v>
      </c>
      <c r="AE65" s="4">
        <v>0.006804439704865217</v>
      </c>
      <c r="AF65" s="4">
        <v>0.1292215585708618</v>
      </c>
      <c r="AG65" s="4">
        <v>0.00703761912882328</v>
      </c>
      <c r="AH65" s="4">
        <v>0.6666666865348816</v>
      </c>
      <c r="AI65" s="4">
        <v>-0.2195652425289154</v>
      </c>
      <c r="AJ65" s="4">
        <v>2.737391471862793</v>
      </c>
      <c r="AK65" s="4">
        <v>1</v>
      </c>
      <c r="AL65" s="4">
        <v>0</v>
      </c>
      <c r="AM65" s="4">
        <v>0.1599999964237213</v>
      </c>
      <c r="AN65" s="4">
        <v>111115</v>
      </c>
      <c r="AO65" s="4">
        <f>X65*0.000001/(K65*0.0001)</f>
        <v>0.8325910441080727</v>
      </c>
      <c r="AP65" s="4">
        <f>(U65-T65)/(1000-U65)*AO65</f>
        <v>0.001504557862756853</v>
      </c>
      <c r="AQ65" s="4">
        <f>(P65+273.15)</f>
        <v>298.1247734069824</v>
      </c>
      <c r="AR65" s="4">
        <f>(O65+273.15)</f>
        <v>294.8905338287353</v>
      </c>
      <c r="AS65" s="4">
        <f>(Y65*AK65+Z65*AL65)*AM65</f>
        <v>319.8210866014415</v>
      </c>
      <c r="AT65" s="4">
        <f>((AS65+0.00000010773*(AR65^4-AQ65^4))-AP65*44100)/(L65*0.92*2*29.3+0.00000043092*AQ65^3)</f>
        <v>2.468233623911631</v>
      </c>
      <c r="AU65" s="4">
        <f>0.61365*EXP(17.502*J65/(240.97+J65))</f>
        <v>3.174898539095532</v>
      </c>
      <c r="AV65" s="4">
        <f>AU65*1000/AA65</f>
        <v>31.19843554483376</v>
      </c>
      <c r="AW65" s="4">
        <f>(AV65-U65)</f>
        <v>15.42219710336647</v>
      </c>
      <c r="AX65" s="4">
        <f>IF(D65,P65,(O65+P65)/2)</f>
        <v>23.35765361785889</v>
      </c>
      <c r="AY65" s="4">
        <f>0.61365*EXP(17.502*AX65/(240.97+AX65))</f>
        <v>2.881342208133872</v>
      </c>
      <c r="AZ65" s="4">
        <f>IF(AW65&lt;&gt;0,(1000-(AV65+U65)/2)/AW65*AP65,0)</f>
        <v>0.0952665690472777</v>
      </c>
      <c r="BA65" s="4">
        <f>U65*AA65/1000</f>
        <v>1.605463719751533</v>
      </c>
      <c r="BB65" s="4">
        <f>(AY65-BA65)</f>
        <v>1.275878488382338</v>
      </c>
      <c r="BC65" s="4">
        <f>1/(1.6/F65+1.37/N65)</f>
        <v>0.05983010831474067</v>
      </c>
      <c r="BD65" s="3">
        <f>G65*AA65*0.001</f>
      </c>
      <c r="BE65" s="3">
        <f>G65/S65</f>
      </c>
      <c r="BF65" s="4">
        <f>(1-AP65*AA65/AU65/F65)*100</f>
        <v>51.07651505415654</v>
      </c>
      <c r="BG65" s="3">
        <f>(S65-E65/(N65/1.35))</f>
      </c>
      <c r="BH65" s="3">
        <f>E65*BF65/100/BG65</f>
      </c>
    </row>
    <row r="66" ht="16" customHeight="1">
      <c r="A66" s="4">
        <v>48</v>
      </c>
      <c r="B66" t="s" s="2">
        <v>127</v>
      </c>
      <c r="C66" s="4">
        <v>331.0000296831131</v>
      </c>
      <c r="D66" s="4">
        <v>0</v>
      </c>
      <c r="E66" s="3">
        <f>(R66-#REF!*(1000-T66)/(1000-U66))*AO66</f>
      </c>
      <c r="F66" s="4">
        <f>IF(AZ66&lt;&gt;0,1/(1/AZ66-1/N66),0)</f>
        <v>0.09865502249256021</v>
      </c>
      <c r="G66" s="3">
        <f>((BC66-AP66/2)*S66-E66)/(BC66+AP66/2)</f>
      </c>
      <c r="H66" s="4">
        <f>AP66*1000</f>
        <v>1.503737158203664</v>
      </c>
      <c r="I66" s="4">
        <f>(AU66-BA66)</f>
        <v>1.567327966958722</v>
      </c>
      <c r="J66" s="4">
        <f>(P66+AT66*D66)</f>
        <v>24.96500968933105</v>
      </c>
      <c r="K66" s="4">
        <v>6</v>
      </c>
      <c r="L66" s="4">
        <f>(K66*AI66+AJ66)</f>
        <v>1.420000016689301</v>
      </c>
      <c r="M66" s="4">
        <v>1</v>
      </c>
      <c r="N66" s="4">
        <f>L66*(M66+1)*(M66+1)/(M66*M66+1)</f>
        <v>2.840000033378601</v>
      </c>
      <c r="O66" s="4">
        <v>21.72558212280273</v>
      </c>
      <c r="P66" s="4">
        <v>24.96500968933105</v>
      </c>
      <c r="Q66" s="4">
        <v>20.91921997070312</v>
      </c>
      <c r="R66" s="4">
        <v>373.9090576171875</v>
      </c>
      <c r="S66" s="4">
        <v>379.9452514648438</v>
      </c>
      <c r="T66" s="4">
        <v>14.00124454498291</v>
      </c>
      <c r="U66" s="4">
        <v>15.77883529663086</v>
      </c>
      <c r="V66" s="4">
        <v>54.58731460571289</v>
      </c>
      <c r="W66" s="4">
        <v>61.51848602294922</v>
      </c>
      <c r="X66" s="4">
        <v>499.555908203125</v>
      </c>
      <c r="Y66" s="4">
        <v>1998.799560546875</v>
      </c>
      <c r="Z66" s="4">
        <v>23.26413345336914</v>
      </c>
      <c r="AA66" s="4">
        <v>101.7643280029297</v>
      </c>
      <c r="AB66" s="4">
        <v>4.76615047454834</v>
      </c>
      <c r="AC66" s="4">
        <v>0.2132601588964462</v>
      </c>
      <c r="AD66" s="4">
        <v>0.1120476871728897</v>
      </c>
      <c r="AE66" s="4">
        <v>0.006804439704865217</v>
      </c>
      <c r="AF66" s="4">
        <v>0.1292215585708618</v>
      </c>
      <c r="AG66" s="4">
        <v>0.00703761912882328</v>
      </c>
      <c r="AH66" s="4">
        <v>0.6666666865348816</v>
      </c>
      <c r="AI66" s="4">
        <v>-0.2195652425289154</v>
      </c>
      <c r="AJ66" s="4">
        <v>2.737391471862793</v>
      </c>
      <c r="AK66" s="4">
        <v>1</v>
      </c>
      <c r="AL66" s="4">
        <v>0</v>
      </c>
      <c r="AM66" s="4">
        <v>0.1599999964237213</v>
      </c>
      <c r="AN66" s="4">
        <v>111115</v>
      </c>
      <c r="AO66" s="4">
        <f>X66*0.000001/(K66*0.0001)</f>
        <v>0.8325931803385415</v>
      </c>
      <c r="AP66" s="4">
        <f>(U66-T66)/(1000-U66)*AO66</f>
        <v>0.001503737158203664</v>
      </c>
      <c r="AQ66" s="4">
        <f>(P66+273.15)</f>
        <v>298.115009689331</v>
      </c>
      <c r="AR66" s="4">
        <f>(O66+273.15)</f>
        <v>294.8755821228027</v>
      </c>
      <c r="AS66" s="4">
        <f>(Y66*AK66+Z66*AL66)*AM66</f>
        <v>319.8079225392357</v>
      </c>
      <c r="AT66" s="4">
        <f>((AS66+0.00000010773*(AR66^4-AQ66^4))-AP66*44100)/(L66*0.92*2*29.3+0.00000043092*AQ66^3)</f>
        <v>2.467916074113138</v>
      </c>
      <c r="AU66" s="4">
        <f>0.61365*EXP(17.502*J66/(240.97+J66))</f>
        <v>3.173050537589269</v>
      </c>
      <c r="AV66" s="4">
        <f>AU66*1000/AA66</f>
        <v>31.18038117932564</v>
      </c>
      <c r="AW66" s="4">
        <f>(AV66-U66)</f>
        <v>15.40154588269478</v>
      </c>
      <c r="AX66" s="4">
        <f>IF(D66,P66,(O66+P66)/2)</f>
        <v>23.34529590606689</v>
      </c>
      <c r="AY66" s="4">
        <f>0.61365*EXP(17.502*AX66/(240.97+AX66))</f>
        <v>2.879193602613644</v>
      </c>
      <c r="AZ66" s="4">
        <f>IF(AW66&lt;&gt;0,(1000-(AV66+U66)/2)/AW66*AP66,0)</f>
        <v>0.09534302660397768</v>
      </c>
      <c r="BA66" s="4">
        <f>U66*AA66/1000</f>
        <v>1.605722570630547</v>
      </c>
      <c r="BB66" s="4">
        <f>(AY66-BA66)</f>
        <v>1.273471031983097</v>
      </c>
      <c r="BC66" s="4">
        <f>1/(1.6/F66+1.37/N66)</f>
        <v>0.05987835868115188</v>
      </c>
      <c r="BD66" s="3">
        <f>G66*AA66*0.001</f>
      </c>
      <c r="BE66" s="3">
        <f>G66/S66</f>
      </c>
      <c r="BF66" s="4">
        <f>(1-AP66*AA66/AU66/F66)*100</f>
        <v>51.11548491998579</v>
      </c>
      <c r="BG66" s="3">
        <f>(S66-E66/(N66/1.35))</f>
      </c>
      <c r="BH66" s="3">
        <f>E66*BF66/100/BG66</f>
      </c>
    </row>
    <row r="67" ht="16" customHeight="1">
      <c r="A67" s="4">
        <v>49</v>
      </c>
      <c r="B67" t="s" s="2">
        <v>128</v>
      </c>
      <c r="C67" s="4">
        <v>336.0000295713544</v>
      </c>
      <c r="D67" s="4">
        <v>0</v>
      </c>
      <c r="E67" s="3">
        <f>(R67-#REF!*(1000-T67)/(1000-U67))*AO67</f>
      </c>
      <c r="F67" s="4">
        <f>IF(AZ67&lt;&gt;0,1/(1/AZ67-1/N67),0)</f>
        <v>0.09862759000882874</v>
      </c>
      <c r="G67" s="3">
        <f>((BC67-AP67/2)*S67-E67)/(BC67+AP67/2)</f>
      </c>
      <c r="H67" s="4">
        <f>AP67*1000</f>
        <v>1.502799185430899</v>
      </c>
      <c r="I67" s="4">
        <f>(AU67-BA67)</f>
        <v>1.566772192410648</v>
      </c>
      <c r="J67" s="4">
        <f>(P67+AT67*D67)</f>
        <v>24.96366882324219</v>
      </c>
      <c r="K67" s="4">
        <v>6</v>
      </c>
      <c r="L67" s="4">
        <f>(K67*AI67+AJ67)</f>
        <v>1.420000016689301</v>
      </c>
      <c r="M67" s="4">
        <v>1</v>
      </c>
      <c r="N67" s="4">
        <f>L67*(M67+1)*(M67+1)/(M67*M67+1)</f>
        <v>2.840000033378601</v>
      </c>
      <c r="O67" s="4">
        <v>21.71464347839355</v>
      </c>
      <c r="P67" s="4">
        <v>24.96366882324219</v>
      </c>
      <c r="Q67" s="4">
        <v>20.9187068939209</v>
      </c>
      <c r="R67" s="4">
        <v>340.55078125</v>
      </c>
      <c r="S67" s="4">
        <v>359.9649658203125</v>
      </c>
      <c r="T67" s="4">
        <v>14.00533199310303</v>
      </c>
      <c r="U67" s="4">
        <v>15.78179168701172</v>
      </c>
      <c r="V67" s="4">
        <v>54.64355850219727</v>
      </c>
      <c r="W67" s="4">
        <v>61.57587814331055</v>
      </c>
      <c r="X67" s="4">
        <v>499.5606689453125</v>
      </c>
      <c r="Y67" s="4">
        <v>1998.736572265625</v>
      </c>
      <c r="Z67" s="4">
        <v>22.8663158416748</v>
      </c>
      <c r="AA67" s="4">
        <v>101.764404296875</v>
      </c>
      <c r="AB67" s="4">
        <v>4.76615047454834</v>
      </c>
      <c r="AC67" s="4">
        <v>0.2132601588964462</v>
      </c>
      <c r="AD67" s="4">
        <v>0.1120476871728897</v>
      </c>
      <c r="AE67" s="4">
        <v>0.006804439704865217</v>
      </c>
      <c r="AF67" s="4">
        <v>0.1292215585708618</v>
      </c>
      <c r="AG67" s="4">
        <v>0.00703761912882328</v>
      </c>
      <c r="AH67" s="4">
        <v>0.6666666865348816</v>
      </c>
      <c r="AI67" s="4">
        <v>-0.2195652425289154</v>
      </c>
      <c r="AJ67" s="4">
        <v>2.737391471862793</v>
      </c>
      <c r="AK67" s="4">
        <v>1</v>
      </c>
      <c r="AL67" s="4">
        <v>0</v>
      </c>
      <c r="AM67" s="4">
        <v>0.1599999964237213</v>
      </c>
      <c r="AN67" s="4">
        <v>111115</v>
      </c>
      <c r="AO67" s="4">
        <f>X67*0.000001/(K67*0.0001)</f>
        <v>0.832601114908854</v>
      </c>
      <c r="AP67" s="4">
        <f>(U67-T67)/(1000-U67)*AO67</f>
        <v>0.001502799185430899</v>
      </c>
      <c r="AQ67" s="4">
        <f>(P67+273.15)</f>
        <v>298.1136688232422</v>
      </c>
      <c r="AR67" s="4">
        <f>(O67+273.15)</f>
        <v>294.8646434783935</v>
      </c>
      <c r="AS67" s="4">
        <f>(Y67*AK67+Z67*AL67)*AM67</f>
        <v>319.797844414461</v>
      </c>
      <c r="AT67" s="4">
        <f>((AS67+0.00000010773*(AR67^4-AQ67^4))-AP67*44100)/(L67*0.92*2*29.3+0.00000043092*AQ67^3)</f>
        <v>2.467076299057721</v>
      </c>
      <c r="AU67" s="4">
        <f>0.61365*EXP(17.502*J67/(240.97+J67))</f>
        <v>3.172796822176769</v>
      </c>
      <c r="AV67" s="4">
        <f>AU67*1000/AA67</f>
        <v>31.17786463841365</v>
      </c>
      <c r="AW67" s="4">
        <f>(AV67-U67)</f>
        <v>15.39607295140193</v>
      </c>
      <c r="AX67" s="4">
        <f>IF(D67,P67,(O67+P67)/2)</f>
        <v>23.33915615081787</v>
      </c>
      <c r="AY67" s="4">
        <f>0.61365*EXP(17.502*AX67/(240.97+AX67))</f>
        <v>2.878126619376281</v>
      </c>
      <c r="AZ67" s="4">
        <f>IF(AW67&lt;&gt;0,(1000-(AV67+U67)/2)/AW67*AP67,0)</f>
        <v>0.09531740486201638</v>
      </c>
      <c r="BA67" s="4">
        <f>U67*AA67/1000</f>
        <v>1.606024629766122</v>
      </c>
      <c r="BB67" s="4">
        <f>(AY67-BA67)</f>
        <v>1.272101989610159</v>
      </c>
      <c r="BC67" s="4">
        <f>1/(1.6/F67+1.37/N67)</f>
        <v>0.05986218942741762</v>
      </c>
      <c r="BD67" s="3">
        <f>G67*AA67*0.001</f>
      </c>
      <c r="BE67" s="3">
        <f>G67/S67</f>
      </c>
      <c r="BF67" s="4">
        <f>(1-AP67*AA67/AU67/F67)*100</f>
        <v>51.12844444004575</v>
      </c>
      <c r="BG67" s="3">
        <f>(S67-E67/(N67/1.35))</f>
      </c>
      <c r="BH67" s="3">
        <f>E67*BF67/100/BG67</f>
      </c>
    </row>
    <row r="68" ht="16" customHeight="1">
      <c r="A68" s="4">
        <v>50</v>
      </c>
      <c r="B68" t="s" s="2">
        <v>129</v>
      </c>
      <c r="C68" s="4">
        <v>341.5000294484198</v>
      </c>
      <c r="D68" s="4">
        <v>0</v>
      </c>
      <c r="E68" s="3">
        <f>(R68-#REF!*(1000-T68)/(1000-U68))*AO68</f>
      </c>
      <c r="F68" s="4">
        <f>IF(AZ68&lt;&gt;0,1/(1/AZ68-1/N68),0)</f>
        <v>0.09891959472718445</v>
      </c>
      <c r="G68" s="3">
        <f>((BC68-AP68/2)*S68-E68)/(BC68+AP68/2)</f>
      </c>
      <c r="H68" s="4">
        <f>AP68*1000</f>
        <v>1.501716794902651</v>
      </c>
      <c r="I68" s="4">
        <f>(AU68-BA68)</f>
        <v>1.56121402523208</v>
      </c>
      <c r="J68" s="4">
        <f>(P68+AT68*D68)</f>
        <v>24.93631553649902</v>
      </c>
      <c r="K68" s="4">
        <v>6</v>
      </c>
      <c r="L68" s="4">
        <f>(K68*AI68+AJ68)</f>
        <v>1.420000016689301</v>
      </c>
      <c r="M68" s="4">
        <v>1</v>
      </c>
      <c r="N68" s="4">
        <f>L68*(M68+1)*(M68+1)/(M68*M68+1)</f>
        <v>2.840000033378601</v>
      </c>
      <c r="O68" s="4">
        <v>21.7021312713623</v>
      </c>
      <c r="P68" s="4">
        <v>24.93631553649902</v>
      </c>
      <c r="Q68" s="4">
        <v>20.91425704956055</v>
      </c>
      <c r="R68" s="4">
        <v>306.3717651367188</v>
      </c>
      <c r="S68" s="4">
        <v>330.4018249511719</v>
      </c>
      <c r="T68" s="4">
        <v>14.01049327850342</v>
      </c>
      <c r="U68" s="4">
        <v>15.78559494018555</v>
      </c>
      <c r="V68" s="4">
        <v>54.70606994628906</v>
      </c>
      <c r="W68" s="4">
        <v>61.63845443725586</v>
      </c>
      <c r="X68" s="4">
        <v>499.5808410644531</v>
      </c>
      <c r="Y68" s="4">
        <v>1998.667236328125</v>
      </c>
      <c r="Z68" s="4">
        <v>22.4827823638916</v>
      </c>
      <c r="AA68" s="4">
        <v>101.7643585205078</v>
      </c>
      <c r="AB68" s="4">
        <v>4.76615047454834</v>
      </c>
      <c r="AC68" s="4">
        <v>0.2132601588964462</v>
      </c>
      <c r="AD68" s="4">
        <v>0.1120476871728897</v>
      </c>
      <c r="AE68" s="4">
        <v>0.006804439704865217</v>
      </c>
      <c r="AF68" s="4">
        <v>0.1292215585708618</v>
      </c>
      <c r="AG68" s="4">
        <v>0.00703761912882328</v>
      </c>
      <c r="AH68" s="4">
        <v>0.6666666865348816</v>
      </c>
      <c r="AI68" s="4">
        <v>-0.2195652425289154</v>
      </c>
      <c r="AJ68" s="4">
        <v>2.737391471862793</v>
      </c>
      <c r="AK68" s="4">
        <v>1</v>
      </c>
      <c r="AL68" s="4">
        <v>0</v>
      </c>
      <c r="AM68" s="4">
        <v>0.1599999964237213</v>
      </c>
      <c r="AN68" s="4">
        <v>111115</v>
      </c>
      <c r="AO68" s="4">
        <f>X68*0.000001/(K68*0.0001)</f>
        <v>0.8326347351074218</v>
      </c>
      <c r="AP68" s="4">
        <f>(U68-T68)/(1000-U68)*AO68</f>
        <v>0.001501716794902651</v>
      </c>
      <c r="AQ68" s="4">
        <f>(P68+273.15)</f>
        <v>298.086315536499</v>
      </c>
      <c r="AR68" s="4">
        <f>(O68+273.15)</f>
        <v>294.8521312713623</v>
      </c>
      <c r="AS68" s="4">
        <f>(Y68*AK68+Z68*AL68)*AM68</f>
        <v>319.786750664709</v>
      </c>
      <c r="AT68" s="4">
        <f>((AS68+0.00000010773*(AR68^4-AQ68^4))-AP68*44100)/(L68*0.92*2*29.3+0.00000043092*AQ68^3)</f>
        <v>2.469559166954686</v>
      </c>
      <c r="AU68" s="4">
        <f>0.61365*EXP(17.502*J68/(240.97+J68))</f>
        <v>3.167624968184636</v>
      </c>
      <c r="AV68" s="4">
        <f>AU68*1000/AA68</f>
        <v>31.12705680296003</v>
      </c>
      <c r="AW68" s="4">
        <f>(AV68-U68)</f>
        <v>15.34146186277448</v>
      </c>
      <c r="AX68" s="4">
        <f>IF(D68,P68,(O68+P68)/2)</f>
        <v>23.31922340393066</v>
      </c>
      <c r="AY68" s="4">
        <f>0.61365*EXP(17.502*AX68/(240.97+AX68))</f>
        <v>2.874665036419529</v>
      </c>
      <c r="AZ68" s="4">
        <f>IF(AW68&lt;&gt;0,(1000-(AV68+U68)/2)/AW68*AP68,0)</f>
        <v>0.09559011061084026</v>
      </c>
      <c r="BA68" s="4">
        <f>U68*AA68/1000</f>
        <v>1.606410942952556</v>
      </c>
      <c r="BB68" s="4">
        <f>(AY68-BA68)</f>
        <v>1.268254093466973</v>
      </c>
      <c r="BC68" s="4">
        <f>1/(1.6/F68+1.37/N68)</f>
        <v>0.06003428950823429</v>
      </c>
      <c r="BD68" s="3">
        <f>G68*AA68*0.001</f>
      </c>
      <c r="BE68" s="3">
        <f>G68/S68</f>
      </c>
      <c r="BF68" s="4">
        <f>(1-AP68*AA68/AU68/F68)*100</f>
        <v>51.22832723235742</v>
      </c>
      <c r="BG68" s="3">
        <f>(S68-E68/(N68/1.35))</f>
      </c>
      <c r="BH68" s="3">
        <f>E68*BF68/100/BG68</f>
      </c>
    </row>
    <row r="69" ht="16" customHeight="1">
      <c r="A69" s="4">
        <v>51</v>
      </c>
      <c r="B69" t="s" s="2">
        <v>130</v>
      </c>
      <c r="C69" s="4">
        <v>346.5000293366611</v>
      </c>
      <c r="D69" s="4">
        <v>0</v>
      </c>
      <c r="E69" s="3">
        <f>(R69-#REF!*(1000-T69)/(1000-U69))*AO69</f>
      </c>
      <c r="F69" s="4">
        <f>IF(AZ69&lt;&gt;0,1/(1/AZ69-1/N69),0)</f>
        <v>0.09929851711002144</v>
      </c>
      <c r="G69" s="3">
        <f>((BC69-AP69/2)*S69-E69)/(BC69+AP69/2)</f>
      </c>
      <c r="H69" s="4">
        <f>AP69*1000</f>
        <v>1.501463406315846</v>
      </c>
      <c r="I69" s="4">
        <f>(AU69-BA69)</f>
        <v>1.555235165230752</v>
      </c>
      <c r="J69" s="4">
        <f>(P69+AT69*D69)</f>
        <v>24.90668106079102</v>
      </c>
      <c r="K69" s="4">
        <v>6</v>
      </c>
      <c r="L69" s="4">
        <f>(K69*AI69+AJ69)</f>
        <v>1.420000016689301</v>
      </c>
      <c r="M69" s="4">
        <v>1</v>
      </c>
      <c r="N69" s="4">
        <f>L69*(M69+1)*(M69+1)/(M69*M69+1)</f>
        <v>2.840000033378601</v>
      </c>
      <c r="O69" s="4">
        <v>21.68969345092773</v>
      </c>
      <c r="P69" s="4">
        <v>24.90668106079102</v>
      </c>
      <c r="Q69" s="4">
        <v>20.91363906860352</v>
      </c>
      <c r="R69" s="4">
        <v>298.7745971679688</v>
      </c>
      <c r="S69" s="4">
        <v>308.6493835449219</v>
      </c>
      <c r="T69" s="4">
        <v>14.01457500457764</v>
      </c>
      <c r="U69" s="4">
        <v>15.78936958312988</v>
      </c>
      <c r="V69" s="4">
        <v>54.76362609863281</v>
      </c>
      <c r="W69" s="4">
        <v>61.69939804077148</v>
      </c>
      <c r="X69" s="4">
        <v>499.5810546875</v>
      </c>
      <c r="Y69" s="4">
        <v>1998.962158203125</v>
      </c>
      <c r="Z69" s="4">
        <v>22.0775203704834</v>
      </c>
      <c r="AA69" s="4">
        <v>101.7643508911133</v>
      </c>
      <c r="AB69" s="4">
        <v>4.76615047454834</v>
      </c>
      <c r="AC69" s="4">
        <v>0.2132601588964462</v>
      </c>
      <c r="AD69" s="4">
        <v>0.1120476871728897</v>
      </c>
      <c r="AE69" s="4">
        <v>0.006804439704865217</v>
      </c>
      <c r="AF69" s="4">
        <v>0.1292215585708618</v>
      </c>
      <c r="AG69" s="4">
        <v>0.00703761912882328</v>
      </c>
      <c r="AH69" s="4">
        <v>0.6666666865348816</v>
      </c>
      <c r="AI69" s="4">
        <v>-0.2195652425289154</v>
      </c>
      <c r="AJ69" s="4">
        <v>2.737391471862793</v>
      </c>
      <c r="AK69" s="4">
        <v>1</v>
      </c>
      <c r="AL69" s="4">
        <v>0</v>
      </c>
      <c r="AM69" s="4">
        <v>0.1599999964237213</v>
      </c>
      <c r="AN69" s="4">
        <v>111115</v>
      </c>
      <c r="AO69" s="4">
        <f>X69*0.000001/(K69*0.0001)</f>
        <v>0.8326350911458332</v>
      </c>
      <c r="AP69" s="4">
        <f>(U69-T69)/(1000-U69)*AO69</f>
        <v>0.001501463406315846</v>
      </c>
      <c r="AQ69" s="4">
        <f>(P69+273.15)</f>
        <v>298.056681060791</v>
      </c>
      <c r="AR69" s="4">
        <f>(O69+273.15)</f>
        <v>294.8396934509277</v>
      </c>
      <c r="AS69" s="4">
        <f>(Y69*AK69+Z69*AL69)*AM69</f>
        <v>319.8339381636542</v>
      </c>
      <c r="AT69" s="4">
        <f>((AS69+0.00000010773*(AR69^4-AQ69^4))-AP69*44100)/(L69*0.92*2*29.3+0.00000043092*AQ69^3)</f>
        <v>2.47260096509872</v>
      </c>
      <c r="AU69" s="4">
        <f>0.61365*EXP(17.502*J69/(240.97+J69))</f>
        <v>3.162030111837852</v>
      </c>
      <c r="AV69" s="4">
        <f>AU69*1000/AA69</f>
        <v>31.07208058764301</v>
      </c>
      <c r="AW69" s="4">
        <f>(AV69-U69)</f>
        <v>15.28271100451312</v>
      </c>
      <c r="AX69" s="4">
        <f>IF(D69,P69,(O69+P69)/2)</f>
        <v>23.29818725585938</v>
      </c>
      <c r="AY69" s="4">
        <f>0.61365*EXP(17.502*AX69/(240.97+AX69))</f>
        <v>2.871015783380077</v>
      </c>
      <c r="AZ69" s="4">
        <f>IF(AW69&lt;&gt;0,(1000-(AV69+U69)/2)/AW69*AP69,0)</f>
        <v>0.09594390874653619</v>
      </c>
      <c r="BA69" s="4">
        <f>U69*AA69/1000</f>
        <v>1.606794946607101</v>
      </c>
      <c r="BB69" s="4">
        <f>(AY69-BA69)</f>
        <v>1.264220836772976</v>
      </c>
      <c r="BC69" s="4">
        <f>1/(1.6/F69+1.37/N69)</f>
        <v>0.06025757276605814</v>
      </c>
      <c r="BD69" s="3">
        <f>G69*AA69*0.001</f>
      </c>
      <c r="BE69" s="3">
        <f>G69/S69</f>
      </c>
      <c r="BF69" s="4">
        <f>(1-AP69*AA69/AU69/F69)*100</f>
        <v>51.33668900489574</v>
      </c>
      <c r="BG69" s="3">
        <f>(S69-E69/(N69/1.35))</f>
      </c>
      <c r="BH69" s="3">
        <f>E69*BF69/100/BG69</f>
      </c>
    </row>
    <row r="70" ht="16" customHeight="1">
      <c r="A70" s="4">
        <v>52</v>
      </c>
      <c r="B70" t="s" s="2">
        <v>131</v>
      </c>
      <c r="C70" s="4">
        <v>351.5000292249024</v>
      </c>
      <c r="D70" s="4">
        <v>0</v>
      </c>
      <c r="E70" s="3">
        <f>(R70-#REF!*(1000-T70)/(1000-U70))*AO70</f>
      </c>
      <c r="F70" s="4">
        <f>IF(AZ70&lt;&gt;0,1/(1/AZ70-1/N70),0)</f>
        <v>0.09941004354828967</v>
      </c>
      <c r="G70" s="3">
        <f>((BC70-AP70/2)*S70-E70)/(BC70+AP70/2)</f>
      </c>
      <c r="H70" s="4">
        <f>AP70*1000</f>
        <v>1.502076111229144</v>
      </c>
      <c r="I70" s="4">
        <f>(AU70-BA70)</f>
        <v>1.554177197675568</v>
      </c>
      <c r="J70" s="4">
        <f>(P70+AT70*D70)</f>
        <v>24.90371322631836</v>
      </c>
      <c r="K70" s="4">
        <v>6</v>
      </c>
      <c r="L70" s="4">
        <f>(K70*AI70+AJ70)</f>
        <v>1.420000016689301</v>
      </c>
      <c r="M70" s="4">
        <v>1</v>
      </c>
      <c r="N70" s="4">
        <f>L70*(M70+1)*(M70+1)/(M70*M70+1)</f>
        <v>2.840000033378601</v>
      </c>
      <c r="O70" s="4">
        <v>21.67891693115234</v>
      </c>
      <c r="P70" s="4">
        <v>24.90371322631836</v>
      </c>
      <c r="Q70" s="4">
        <v>20.9158878326416</v>
      </c>
      <c r="R70" s="4">
        <v>298.9848022460938</v>
      </c>
      <c r="S70" s="4">
        <v>298.7765502929688</v>
      </c>
      <c r="T70" s="4">
        <v>14.01878929138184</v>
      </c>
      <c r="U70" s="4">
        <v>15.79432964324951</v>
      </c>
      <c r="V70" s="4">
        <v>54.81629180908203</v>
      </c>
      <c r="W70" s="4">
        <v>61.7590217590332</v>
      </c>
      <c r="X70" s="4">
        <v>499.5724792480469</v>
      </c>
      <c r="Y70" s="4">
        <v>1999.308837890625</v>
      </c>
      <c r="Z70" s="4">
        <v>21.66423225402832</v>
      </c>
      <c r="AA70" s="4">
        <v>101.7639312744141</v>
      </c>
      <c r="AB70" s="4">
        <v>4.76615047454834</v>
      </c>
      <c r="AC70" s="4">
        <v>0.2132601588964462</v>
      </c>
      <c r="AD70" s="4">
        <v>0.1120476871728897</v>
      </c>
      <c r="AE70" s="4">
        <v>0.006804439704865217</v>
      </c>
      <c r="AF70" s="4">
        <v>0.1292215585708618</v>
      </c>
      <c r="AG70" s="4">
        <v>0.00703761912882328</v>
      </c>
      <c r="AH70" s="4">
        <v>0.6666666865348816</v>
      </c>
      <c r="AI70" s="4">
        <v>-0.2195652425289154</v>
      </c>
      <c r="AJ70" s="4">
        <v>2.737391471862793</v>
      </c>
      <c r="AK70" s="4">
        <v>1</v>
      </c>
      <c r="AL70" s="4">
        <v>0</v>
      </c>
      <c r="AM70" s="4">
        <v>0.1599999964237213</v>
      </c>
      <c r="AN70" s="4">
        <v>111115</v>
      </c>
      <c r="AO70" s="4">
        <f>X70*0.000001/(K70*0.0001)</f>
        <v>0.8326207987467447</v>
      </c>
      <c r="AP70" s="4">
        <f>(U70-T70)/(1000-U70)*AO70</f>
        <v>0.001502076111229144</v>
      </c>
      <c r="AQ70" s="4">
        <f>(P70+273.15)</f>
        <v>298.0537132263183</v>
      </c>
      <c r="AR70" s="4">
        <f>(O70+273.15)</f>
        <v>294.8289169311523</v>
      </c>
      <c r="AS70" s="4">
        <f>(Y70*AK70+Z70*AL70)*AM70</f>
        <v>319.8894069124144</v>
      </c>
      <c r="AT70" s="4">
        <f>((AS70+0.00000010773*(AR70^4-AQ70^4))-AP70*44100)/(L70*0.92*2*29.3+0.00000043092*AQ70^3)</f>
        <v>2.47196590770284</v>
      </c>
      <c r="AU70" s="4">
        <f>0.61365*EXP(17.502*J70/(240.97+J70))</f>
        <v>3.161470274016652</v>
      </c>
      <c r="AV70" s="4">
        <f>AU70*1000/AA70</f>
        <v>31.06670737288549</v>
      </c>
      <c r="AW70" s="4">
        <f>(AV70-U70)</f>
        <v>15.27237772963598</v>
      </c>
      <c r="AX70" s="4">
        <f>IF(D70,P70,(O70+P70)/2)</f>
        <v>23.29131507873535</v>
      </c>
      <c r="AY70" s="4">
        <f>0.61365*EXP(17.502*AX70/(240.97+AX70))</f>
        <v>2.86982450849116</v>
      </c>
      <c r="AZ70" s="4">
        <f>IF(AW70&lt;&gt;0,(1000-(AV70+U70)/2)/AW70*AP70,0)</f>
        <v>0.09604802310893515</v>
      </c>
      <c r="BA70" s="4">
        <f>U70*AA70/1000</f>
        <v>1.607293076341084</v>
      </c>
      <c r="BB70" s="4">
        <f>(AY70-BA70)</f>
        <v>1.262531432150076</v>
      </c>
      <c r="BC70" s="4">
        <f>1/(1.6/F70+1.37/N70)</f>
        <v>0.06032328123968582</v>
      </c>
      <c r="BD70" s="3">
        <f>G70*AA70*0.001</f>
      </c>
      <c r="BE70" s="3">
        <f>G70/S70</f>
      </c>
      <c r="BF70" s="4">
        <f>(1-AP70*AA70/AU70/F70)*100</f>
        <v>51.36303703418299</v>
      </c>
      <c r="BG70" s="3">
        <f>(S70-E70/(N70/1.35))</f>
      </c>
      <c r="BH70" s="3">
        <f>E70*BF70/100/BG70</f>
      </c>
    </row>
    <row r="71" ht="16" customHeight="1">
      <c r="A71" s="4">
        <v>53</v>
      </c>
      <c r="B71" t="s" s="2">
        <v>132</v>
      </c>
      <c r="C71" s="4">
        <v>357.0000291019678</v>
      </c>
      <c r="D71" s="4">
        <v>0</v>
      </c>
      <c r="E71" s="3">
        <f>(R71-#REF!*(1000-T71)/(1000-U71))*AO71</f>
      </c>
      <c r="F71" s="4">
        <f>IF(AZ71&lt;&gt;0,1/(1/AZ71-1/N71),0)</f>
        <v>0.09882155747612843</v>
      </c>
      <c r="G71" s="3">
        <f>((BC71-AP71/2)*S71-E71)/(BC71+AP71/2)</f>
      </c>
      <c r="H71" s="4">
        <f>AP71*1000</f>
        <v>1.50361510832952</v>
      </c>
      <c r="I71" s="4">
        <f>(AU71-BA71)</f>
        <v>1.564626061981681</v>
      </c>
      <c r="J71" s="4">
        <f>(P71+AT71*D71)</f>
        <v>24.96228981018066</v>
      </c>
      <c r="K71" s="4">
        <v>6</v>
      </c>
      <c r="L71" s="4">
        <f>(K71*AI71+AJ71)</f>
        <v>1.420000016689301</v>
      </c>
      <c r="M71" s="4">
        <v>1</v>
      </c>
      <c r="N71" s="4">
        <f>L71*(M71+1)*(M71+1)/(M71*M71+1)</f>
        <v>2.840000033378601</v>
      </c>
      <c r="O71" s="4">
        <v>21.66851043701172</v>
      </c>
      <c r="P71" s="4">
        <v>24.96228981018066</v>
      </c>
      <c r="Q71" s="4">
        <v>20.91820335388184</v>
      </c>
      <c r="R71" s="4">
        <v>299.7098388671875</v>
      </c>
      <c r="S71" s="4">
        <v>294.9352722167969</v>
      </c>
      <c r="T71" s="4">
        <v>14.02293491363525</v>
      </c>
      <c r="U71" s="4">
        <v>15.80041885375977</v>
      </c>
      <c r="V71" s="4">
        <v>54.86899185180664</v>
      </c>
      <c r="W71" s="4">
        <v>61.82287216186523</v>
      </c>
      <c r="X71" s="4">
        <v>499.534423828125</v>
      </c>
      <c r="Y71" s="4">
        <v>1999.682495117188</v>
      </c>
      <c r="Z71" s="4">
        <v>21.23307228088379</v>
      </c>
      <c r="AA71" s="4">
        <v>101.7637481689453</v>
      </c>
      <c r="AB71" s="4">
        <v>4.76615047454834</v>
      </c>
      <c r="AC71" s="4">
        <v>0.2132601588964462</v>
      </c>
      <c r="AD71" s="4">
        <v>0.1120476871728897</v>
      </c>
      <c r="AE71" s="4">
        <v>0.006804439704865217</v>
      </c>
      <c r="AF71" s="4">
        <v>0.1292215585708618</v>
      </c>
      <c r="AG71" s="4">
        <v>0.00703761912882328</v>
      </c>
      <c r="AH71" s="4">
        <v>0.6666666865348816</v>
      </c>
      <c r="AI71" s="4">
        <v>-0.2195652425289154</v>
      </c>
      <c r="AJ71" s="4">
        <v>2.737391471862793</v>
      </c>
      <c r="AK71" s="4">
        <v>1</v>
      </c>
      <c r="AL71" s="4">
        <v>0</v>
      </c>
      <c r="AM71" s="4">
        <v>0.1599999964237213</v>
      </c>
      <c r="AN71" s="4">
        <v>111115</v>
      </c>
      <c r="AO71" s="4">
        <f>X71*0.000001/(K71*0.0001)</f>
        <v>0.8325573730468749</v>
      </c>
      <c r="AP71" s="4">
        <f>(U71-T71)/(1000-U71)*AO71</f>
        <v>0.00150361510832952</v>
      </c>
      <c r="AQ71" s="4">
        <f>(P71+273.15)</f>
        <v>298.1122898101806</v>
      </c>
      <c r="AR71" s="4">
        <f>(O71+273.15)</f>
        <v>294.8185104370117</v>
      </c>
      <c r="AS71" s="4">
        <f>(Y71*AK71+Z71*AL71)*AM71</f>
        <v>319.9491920673281</v>
      </c>
      <c r="AT71" s="4">
        <f>((AS71+0.00000010773*(AR71^4-AQ71^4))-AP71*44100)/(L71*0.92*2*29.3+0.00000043092*AQ71^3)</f>
        <v>2.462779049973963</v>
      </c>
      <c r="AU71" s="4">
        <f>0.61365*EXP(17.502*J71/(240.97+J71))</f>
        <v>3.172535907179546</v>
      </c>
      <c r="AV71" s="4">
        <f>AU71*1000/AA71</f>
        <v>31.17550173085793</v>
      </c>
      <c r="AW71" s="4">
        <f>(AV71-U71)</f>
        <v>15.37508287709817</v>
      </c>
      <c r="AX71" s="4">
        <f>IF(D71,P71,(O71+P71)/2)</f>
        <v>23.31540012359619</v>
      </c>
      <c r="AY71" s="4">
        <f>0.61365*EXP(17.502*AX71/(240.97+AX71))</f>
        <v>2.874001490027537</v>
      </c>
      <c r="AZ71" s="4">
        <f>IF(AW71&lt;&gt;0,(1000-(AV71+U71)/2)/AW71*AP71,0)</f>
        <v>0.09549855881149445</v>
      </c>
      <c r="BA71" s="4">
        <f>U71*AA71/1000</f>
        <v>1.607909845197864</v>
      </c>
      <c r="BB71" s="4">
        <f>(AY71-BA71)</f>
        <v>1.266091644829673</v>
      </c>
      <c r="BC71" s="4">
        <f>1/(1.6/F71+1.37/N71)</f>
        <v>0.05997651215183993</v>
      </c>
      <c r="BD71" s="3">
        <f>G71*AA71*0.001</f>
      </c>
      <c r="BE71" s="3">
        <f>G71/S71</f>
      </c>
      <c r="BF71" s="4">
        <f>(1-AP71*AA71/AU71/F71)*100</f>
        <v>51.1941888725173</v>
      </c>
      <c r="BG71" s="3">
        <f>(S71-E71/(N71/1.35))</f>
      </c>
      <c r="BH71" s="3">
        <f>E71*BF71/100/BG71</f>
      </c>
    </row>
    <row r="72" ht="16" customHeight="1">
      <c r="A72" s="4">
        <v>54</v>
      </c>
      <c r="B72" t="s" s="2">
        <v>133</v>
      </c>
      <c r="C72" s="4">
        <v>362.0000289902091</v>
      </c>
      <c r="D72" s="4">
        <v>0</v>
      </c>
      <c r="E72" s="3">
        <f>(R72-#REF!*(1000-T72)/(1000-U72))*AO72</f>
      </c>
      <c r="F72" s="4">
        <f>IF(AZ72&lt;&gt;0,1/(1/AZ72-1/N72),0)</f>
        <v>0.09872875067485884</v>
      </c>
      <c r="G72" s="3">
        <f>((BC72-AP72/2)*S72-E72)/(BC72+AP72/2)</f>
      </c>
      <c r="H72" s="4">
        <f>AP72*1000</f>
        <v>1.50488582359376</v>
      </c>
      <c r="I72" s="4">
        <f>(AU72-BA72)</f>
        <v>1.56733853731627</v>
      </c>
      <c r="J72" s="4">
        <f>(P72+AT72*D72)</f>
        <v>24.97943496704102</v>
      </c>
      <c r="K72" s="4">
        <v>6</v>
      </c>
      <c r="L72" s="4">
        <f>(K72*AI72+AJ72)</f>
        <v>1.420000016689301</v>
      </c>
      <c r="M72" s="4">
        <v>1</v>
      </c>
      <c r="N72" s="4">
        <f>L72*(M72+1)*(M72+1)/(M72*M72+1)</f>
        <v>2.840000033378601</v>
      </c>
      <c r="O72" s="4">
        <v>21.66092491149902</v>
      </c>
      <c r="P72" s="4">
        <v>24.97943496704102</v>
      </c>
      <c r="Q72" s="4">
        <v>20.91937255859375</v>
      </c>
      <c r="R72" s="4">
        <v>300.3797302246094</v>
      </c>
      <c r="S72" s="4">
        <v>293.9790954589844</v>
      </c>
      <c r="T72" s="4">
        <v>14.02669620513916</v>
      </c>
      <c r="U72" s="4">
        <v>15.80567932128906</v>
      </c>
      <c r="V72" s="4">
        <v>54.91000366210938</v>
      </c>
      <c r="W72" s="4">
        <v>61.87286758422852</v>
      </c>
      <c r="X72" s="4">
        <v>499.5325927734375</v>
      </c>
      <c r="Y72" s="4">
        <v>1999.641723632812</v>
      </c>
      <c r="Z72" s="4">
        <v>20.90803527832031</v>
      </c>
      <c r="AA72" s="4">
        <v>101.7635879516602</v>
      </c>
      <c r="AB72" s="4">
        <v>4.76615047454834</v>
      </c>
      <c r="AC72" s="4">
        <v>0.2132601588964462</v>
      </c>
      <c r="AD72" s="4">
        <v>0.1120476871728897</v>
      </c>
      <c r="AE72" s="4">
        <v>0.006804439704865217</v>
      </c>
      <c r="AF72" s="4">
        <v>0.1292215585708618</v>
      </c>
      <c r="AG72" s="4">
        <v>0.00703761912882328</v>
      </c>
      <c r="AH72" s="4">
        <v>0.6666666865348816</v>
      </c>
      <c r="AI72" s="4">
        <v>-0.2195652425289154</v>
      </c>
      <c r="AJ72" s="4">
        <v>2.737391471862793</v>
      </c>
      <c r="AK72" s="4">
        <v>1</v>
      </c>
      <c r="AL72" s="4">
        <v>0</v>
      </c>
      <c r="AM72" s="4">
        <v>0.1599999964237213</v>
      </c>
      <c r="AN72" s="4">
        <v>111115</v>
      </c>
      <c r="AO72" s="4">
        <f>X72*0.000001/(K72*0.0001)</f>
        <v>0.8325543212890624</v>
      </c>
      <c r="AP72" s="4">
        <f>(U72-T72)/(1000-U72)*AO72</f>
        <v>0.00150488582359376</v>
      </c>
      <c r="AQ72" s="4">
        <f>(P72+273.15)</f>
        <v>298.129434967041</v>
      </c>
      <c r="AR72" s="4">
        <f>(O72+273.15)</f>
        <v>294.810924911499</v>
      </c>
      <c r="AS72" s="4">
        <f>(Y72*AK72+Z72*AL72)*AM72</f>
        <v>319.9426686299739</v>
      </c>
      <c r="AT72" s="4">
        <f>((AS72+0.00000010773*(AR72^4-AQ72^4))-AP72*44100)/(L72*0.92*2*29.3+0.00000043092*AQ72^3)</f>
        <v>2.458835501504822</v>
      </c>
      <c r="AU72" s="4">
        <f>0.61365*EXP(17.502*J72/(240.97+J72))</f>
        <v>3.175781175064005</v>
      </c>
      <c r="AV72" s="4">
        <f>AU72*1000/AA72</f>
        <v>31.20744107973638</v>
      </c>
      <c r="AW72" s="4">
        <f>(AV72-U72)</f>
        <v>15.40176175844732</v>
      </c>
      <c r="AX72" s="4">
        <f>IF(D72,P72,(O72+P72)/2)</f>
        <v>23.32017993927002</v>
      </c>
      <c r="AY72" s="4">
        <f>0.61365*EXP(17.502*AX72/(240.97+AX72))</f>
        <v>2.874831068107706</v>
      </c>
      <c r="AZ72" s="4">
        <f>IF(AW72&lt;&gt;0,(1000-(AV72+U72)/2)/AW72*AP72,0)</f>
        <v>0.09541188582407338</v>
      </c>
      <c r="BA72" s="4">
        <f>U72*AA72/1000</f>
        <v>1.608442637747736</v>
      </c>
      <c r="BB72" s="4">
        <f>(AY72-BA72)</f>
        <v>1.266388430359971</v>
      </c>
      <c r="BC72" s="4">
        <f>1/(1.6/F72+1.37/N72)</f>
        <v>0.05992181425703656</v>
      </c>
      <c r="BD72" s="3">
        <f>G72*AA72*0.001</f>
      </c>
      <c r="BE72" s="3">
        <f>G72/S72</f>
      </c>
      <c r="BF72" s="4">
        <f>(1-AP72*AA72/AU72/F72)*100</f>
        <v>51.1570653009877</v>
      </c>
      <c r="BG72" s="3">
        <f>(S72-E72/(N72/1.35))</f>
      </c>
      <c r="BH72" s="3">
        <f>E72*BF72/100/BG72</f>
      </c>
    </row>
    <row r="73" ht="16" customHeight="1">
      <c r="A73" s="4">
        <v>55</v>
      </c>
      <c r="B73" t="s" s="2">
        <v>134</v>
      </c>
      <c r="C73" s="4">
        <v>367.0000288784504</v>
      </c>
      <c r="D73" s="4">
        <v>0</v>
      </c>
      <c r="E73" s="3">
        <f>(R73-#REF!*(1000-T73)/(1000-U73))*AO73</f>
      </c>
      <c r="F73" s="4">
        <f>IF(AZ73&lt;&gt;0,1/(1/AZ73-1/N73),0)</f>
        <v>0.09917623443605224</v>
      </c>
      <c r="G73" s="3">
        <f>((BC73-AP73/2)*S73-E73)/(BC73+AP73/2)</f>
      </c>
      <c r="H73" s="4">
        <f>AP73*1000</f>
        <v>1.506081253220076</v>
      </c>
      <c r="I73" s="4">
        <f>(AU73-BA73)</f>
        <v>1.561781090143949</v>
      </c>
      <c r="J73" s="4">
        <f>(P73+AT73*D73)</f>
        <v>24.95264625549316</v>
      </c>
      <c r="K73" s="4">
        <v>6</v>
      </c>
      <c r="L73" s="4">
        <f>(K73*AI73+AJ73)</f>
        <v>1.420000016689301</v>
      </c>
      <c r="M73" s="4">
        <v>1</v>
      </c>
      <c r="N73" s="4">
        <f>L73*(M73+1)*(M73+1)/(M73*M73+1)</f>
        <v>2.840000033378601</v>
      </c>
      <c r="O73" s="4">
        <v>21.6536750793457</v>
      </c>
      <c r="P73" s="4">
        <v>24.95264625549316</v>
      </c>
      <c r="Q73" s="4">
        <v>20.91981887817383</v>
      </c>
      <c r="R73" s="4">
        <v>300.6172485351562</v>
      </c>
      <c r="S73" s="4">
        <v>293.8615417480469</v>
      </c>
      <c r="T73" s="4">
        <v>14.03005409240723</v>
      </c>
      <c r="U73" s="4">
        <v>15.81046390533447</v>
      </c>
      <c r="V73" s="4">
        <v>54.9486198425293</v>
      </c>
      <c r="W73" s="4">
        <v>61.92078018188477</v>
      </c>
      <c r="X73" s="4">
        <v>499.5263671875</v>
      </c>
      <c r="Y73" s="4">
        <v>1999.599487304688</v>
      </c>
      <c r="Z73" s="4">
        <v>20.58484840393066</v>
      </c>
      <c r="AA73" s="4">
        <v>101.7636642456055</v>
      </c>
      <c r="AB73" s="4">
        <v>4.76615047454834</v>
      </c>
      <c r="AC73" s="4">
        <v>0.2132601588964462</v>
      </c>
      <c r="AD73" s="4">
        <v>0.1120476871728897</v>
      </c>
      <c r="AE73" s="4">
        <v>0.006804439704865217</v>
      </c>
      <c r="AF73" s="4">
        <v>0.1292215585708618</v>
      </c>
      <c r="AG73" s="4">
        <v>0.00703761912882328</v>
      </c>
      <c r="AH73" s="4">
        <v>1</v>
      </c>
      <c r="AI73" s="4">
        <v>-0.2195652425289154</v>
      </c>
      <c r="AJ73" s="4">
        <v>2.737391471862793</v>
      </c>
      <c r="AK73" s="4">
        <v>1</v>
      </c>
      <c r="AL73" s="4">
        <v>0</v>
      </c>
      <c r="AM73" s="4">
        <v>0.1599999964237213</v>
      </c>
      <c r="AN73" s="4">
        <v>111115</v>
      </c>
      <c r="AO73" s="4">
        <f>X73*0.000001/(K73*0.0001)</f>
        <v>0.8325439453124999</v>
      </c>
      <c r="AP73" s="4">
        <f>(U73-T73)/(1000-U73)*AO73</f>
        <v>0.001506081253220076</v>
      </c>
      <c r="AQ73" s="4">
        <f>(P73+273.15)</f>
        <v>298.1026462554931</v>
      </c>
      <c r="AR73" s="4">
        <f>(O73+273.15)</f>
        <v>294.8036750793457</v>
      </c>
      <c r="AS73" s="4">
        <f>(Y73*AK73+Z73*AL73)*AM73</f>
        <v>319.935910817625</v>
      </c>
      <c r="AT73" s="4">
        <f>((AS73+0.00000010773*(AR73^4-AQ73^4))-AP73*44100)/(L73*0.92*2*29.3+0.00000043092*AQ73^3)</f>
        <v>2.460812218346257</v>
      </c>
      <c r="AU73" s="4">
        <f>0.61365*EXP(17.502*J73/(240.97+J73))</f>
        <v>3.170711830573671</v>
      </c>
      <c r="AV73" s="4">
        <f>AU73*1000/AA73</f>
        <v>31.15760280527235</v>
      </c>
      <c r="AW73" s="4">
        <f>(AV73-U73)</f>
        <v>15.34713889993787</v>
      </c>
      <c r="AX73" s="4">
        <f>IF(D73,P73,(O73+P73)/2)</f>
        <v>23.30316066741943</v>
      </c>
      <c r="AY73" s="4">
        <f>0.61365*EXP(17.502*AX73/(240.97+AX73))</f>
        <v>2.871878181718097</v>
      </c>
      <c r="AZ73" s="4">
        <f>IF(AW73&lt;&gt;0,(1000-(AV73+U73)/2)/AW73*AP73,0)</f>
        <v>0.09582974392963969</v>
      </c>
      <c r="BA73" s="4">
        <f>U73*AA73/1000</f>
        <v>1.608930740429722</v>
      </c>
      <c r="BB73" s="4">
        <f>(AY73-BA73)</f>
        <v>1.262947441288375</v>
      </c>
      <c r="BC73" s="4">
        <f>1/(1.6/F73+1.37/N73)</f>
        <v>0.06018552206716959</v>
      </c>
      <c r="BD73" s="3">
        <f>G73*AA73*0.001</f>
      </c>
      <c r="BE73" s="3">
        <f>G73/S73</f>
      </c>
      <c r="BF73" s="4">
        <f>(1-AP73*AA73/AU73/F73)*100</f>
        <v>51.26098463178405</v>
      </c>
      <c r="BG73" s="3">
        <f>(S73-E73/(N73/1.35))</f>
      </c>
      <c r="BH73" s="3">
        <f>E73*BF73/100/BG73</f>
      </c>
    </row>
    <row r="74" ht="16" customHeight="1">
      <c r="A74" s="4">
        <v>56</v>
      </c>
      <c r="B74" t="s" s="2">
        <v>135</v>
      </c>
      <c r="C74" s="4">
        <v>372.5000287555158</v>
      </c>
      <c r="D74" s="4">
        <v>0</v>
      </c>
      <c r="E74" s="3">
        <f>(R74-#REF!*(1000-T74)/(1000-U74))*AO74</f>
      </c>
      <c r="F74" s="4">
        <f>IF(AZ74&lt;&gt;0,1/(1/AZ74-1/N74),0)</f>
        <v>0.09943349380780429</v>
      </c>
      <c r="G74" s="3">
        <f>((BC74-AP74/2)*S74-E74)/(BC74+AP74/2)</f>
      </c>
      <c r="H74" s="4">
        <f>AP74*1000</f>
        <v>1.506732953044788</v>
      </c>
      <c r="I74" s="4">
        <f>(AU74-BA74)</f>
        <v>1.558570603346942</v>
      </c>
      <c r="J74" s="4">
        <f>(P74+AT74*D74)</f>
        <v>24.93804931640625</v>
      </c>
      <c r="K74" s="4">
        <v>6</v>
      </c>
      <c r="L74" s="4">
        <f>(K74*AI74+AJ74)</f>
        <v>1.420000016689301</v>
      </c>
      <c r="M74" s="4">
        <v>1</v>
      </c>
      <c r="N74" s="4">
        <f>L74*(M74+1)*(M74+1)/(M74*M74+1)</f>
        <v>2.840000033378601</v>
      </c>
      <c r="O74" s="4">
        <v>21.64665222167969</v>
      </c>
      <c r="P74" s="4">
        <v>24.93804931640625</v>
      </c>
      <c r="Q74" s="4">
        <v>20.92087745666504</v>
      </c>
      <c r="R74" s="4">
        <v>300.4255065917969</v>
      </c>
      <c r="S74" s="4">
        <v>293.822509765625</v>
      </c>
      <c r="T74" s="4">
        <v>14.0337495803833</v>
      </c>
      <c r="U74" s="4">
        <v>15.81488132476807</v>
      </c>
      <c r="V74" s="4">
        <v>54.98656845092773</v>
      </c>
      <c r="W74" s="4">
        <v>61.96484375</v>
      </c>
      <c r="X74" s="4">
        <v>499.5377197265625</v>
      </c>
      <c r="Y74" s="4">
        <v>1999.549682617188</v>
      </c>
      <c r="Z74" s="4">
        <v>20.219238281250</v>
      </c>
      <c r="AA74" s="4">
        <v>101.7637710571289</v>
      </c>
      <c r="AB74" s="4">
        <v>4.76615047454834</v>
      </c>
      <c r="AC74" s="4">
        <v>0.2132601588964462</v>
      </c>
      <c r="AD74" s="4">
        <v>0.1120476871728897</v>
      </c>
      <c r="AE74" s="4">
        <v>0.006804439704865217</v>
      </c>
      <c r="AF74" s="4">
        <v>0.1292215585708618</v>
      </c>
      <c r="AG74" s="4">
        <v>0.00703761912882328</v>
      </c>
      <c r="AH74" s="4">
        <v>1</v>
      </c>
      <c r="AI74" s="4">
        <v>-0.2195652425289154</v>
      </c>
      <c r="AJ74" s="4">
        <v>2.737391471862793</v>
      </c>
      <c r="AK74" s="4">
        <v>1</v>
      </c>
      <c r="AL74" s="4">
        <v>0</v>
      </c>
      <c r="AM74" s="4">
        <v>0.1599999964237213</v>
      </c>
      <c r="AN74" s="4">
        <v>111115</v>
      </c>
      <c r="AO74" s="4">
        <f>X74*0.000001/(K74*0.0001)</f>
        <v>0.8325628662109374</v>
      </c>
      <c r="AP74" s="4">
        <f>(U74-T74)/(1000-U74)*AO74</f>
        <v>0.001506732953044788</v>
      </c>
      <c r="AQ74" s="4">
        <f>(P74+273.15)</f>
        <v>298.0880493164062</v>
      </c>
      <c r="AR74" s="4">
        <f>(O74+273.15)</f>
        <v>294.7966522216797</v>
      </c>
      <c r="AS74" s="4">
        <f>(Y74*AK74+Z74*AL74)*AM74</f>
        <v>319.9279420678031</v>
      </c>
      <c r="AT74" s="4">
        <f>((AS74+0.00000010773*(AR74^4-AQ74^4))-AP74*44100)/(L74*0.92*2*29.3+0.00000043092*AQ74^3)</f>
        <v>2.46145451633659</v>
      </c>
      <c r="AU74" s="4">
        <f>0.61365*EXP(17.502*J74/(240.97+J74))</f>
        <v>3.167952565776303</v>
      </c>
      <c r="AV74" s="4">
        <f>AU74*1000/AA74</f>
        <v>31.1304556903444</v>
      </c>
      <c r="AW74" s="4">
        <f>(AV74-U74)</f>
        <v>15.31557436557634</v>
      </c>
      <c r="AX74" s="4">
        <f>IF(D74,P74,(O74+P74)/2)</f>
        <v>23.29235076904297</v>
      </c>
      <c r="AY74" s="4">
        <f>0.61365*EXP(17.502*AX74/(240.97+AX74))</f>
        <v>2.870004015167408</v>
      </c>
      <c r="AZ74" s="4">
        <f>IF(AW74&lt;&gt;0,(1000-(AV74+U74)/2)/AW74*AP74,0)</f>
        <v>0.096069913852897</v>
      </c>
      <c r="BA74" s="4">
        <f>U74*AA74/1000</f>
        <v>1.609381962429361</v>
      </c>
      <c r="BB74" s="4">
        <f>(AY74-BA74)</f>
        <v>1.260622052738047</v>
      </c>
      <c r="BC74" s="4">
        <f>1/(1.6/F74+1.37/N74)</f>
        <v>0.06033709697613188</v>
      </c>
      <c r="BD74" s="3">
        <f>G74*AA74*0.001</f>
      </c>
      <c r="BE74" s="3">
        <f>G74/S74</f>
      </c>
      <c r="BF74" s="4">
        <f>(1-AP74*AA74/AU74/F74)*100</f>
        <v>51.32363835068696</v>
      </c>
      <c r="BG74" s="3">
        <f>(S74-E74/(N74/1.35))</f>
      </c>
      <c r="BH74" s="3">
        <f>E74*BF74/100/BG74</f>
      </c>
    </row>
    <row r="75" ht="16" customHeight="1">
      <c r="A75" s="4">
        <v>57</v>
      </c>
      <c r="B75" t="s" s="2">
        <v>136</v>
      </c>
      <c r="C75" s="4">
        <v>377.5000286437571</v>
      </c>
      <c r="D75" s="4">
        <v>0</v>
      </c>
      <c r="E75" s="3">
        <f>(R75-#REF!*(1000-T75)/(1000-U75))*AO75</f>
      </c>
      <c r="F75" s="4">
        <f>IF(AZ75&lt;&gt;0,1/(1/AZ75-1/N75),0)</f>
        <v>0.09933435320025456</v>
      </c>
      <c r="G75" s="3">
        <f>((BC75-AP75/2)*S75-E75)/(BC75+AP75/2)</f>
      </c>
      <c r="H75" s="4">
        <f>AP75*1000</f>
        <v>1.507673230273377</v>
      </c>
      <c r="I75" s="4">
        <f>(AU75-BA75)</f>
        <v>1.561018790297428</v>
      </c>
      <c r="J75" s="4">
        <f>(P75+AT75*D75)</f>
        <v>24.95364761352539</v>
      </c>
      <c r="K75" s="4">
        <v>6</v>
      </c>
      <c r="L75" s="4">
        <f>(K75*AI75+AJ75)</f>
        <v>1.420000016689301</v>
      </c>
      <c r="M75" s="4">
        <v>1</v>
      </c>
      <c r="N75" s="4">
        <f>L75*(M75+1)*(M75+1)/(M75*M75+1)</f>
        <v>2.840000033378601</v>
      </c>
      <c r="O75" s="4">
        <v>21.64117622375488</v>
      </c>
      <c r="P75" s="4">
        <v>24.95364761352539</v>
      </c>
      <c r="Q75" s="4">
        <v>20.93075561523438</v>
      </c>
      <c r="R75" s="4">
        <v>300.1065673828125</v>
      </c>
      <c r="S75" s="4">
        <v>293.6584167480469</v>
      </c>
      <c r="T75" s="4">
        <v>14.037597656250</v>
      </c>
      <c r="U75" s="4">
        <v>15.81981086730957</v>
      </c>
      <c r="V75" s="4">
        <v>55.0211181640625</v>
      </c>
      <c r="W75" s="4">
        <v>62.00632858276367</v>
      </c>
      <c r="X75" s="4">
        <v>499.5436401367188</v>
      </c>
      <c r="Y75" s="4">
        <v>1999.510864257812</v>
      </c>
      <c r="Z75" s="4">
        <v>19.93462371826172</v>
      </c>
      <c r="AA75" s="4">
        <v>101.7636947631836</v>
      </c>
      <c r="AB75" s="4">
        <v>4.76615047454834</v>
      </c>
      <c r="AC75" s="4">
        <v>0.2132601588964462</v>
      </c>
      <c r="AD75" s="4">
        <v>0.1120476871728897</v>
      </c>
      <c r="AE75" s="4">
        <v>0.006804439704865217</v>
      </c>
      <c r="AF75" s="4">
        <v>0.1292215585708618</v>
      </c>
      <c r="AG75" s="4">
        <v>0.00703761912882328</v>
      </c>
      <c r="AH75" s="4">
        <v>0.6666666865348816</v>
      </c>
      <c r="AI75" s="4">
        <v>-0.2195652425289154</v>
      </c>
      <c r="AJ75" s="4">
        <v>2.737391471862793</v>
      </c>
      <c r="AK75" s="4">
        <v>1</v>
      </c>
      <c r="AL75" s="4">
        <v>0</v>
      </c>
      <c r="AM75" s="4">
        <v>0.1599999964237213</v>
      </c>
      <c r="AN75" s="4">
        <v>111115</v>
      </c>
      <c r="AO75" s="4">
        <f>X75*0.000001/(K75*0.0001)</f>
        <v>0.8325727335611979</v>
      </c>
      <c r="AP75" s="4">
        <f>(U75-T75)/(1000-U75)*AO75</f>
        <v>0.001507673230273377</v>
      </c>
      <c r="AQ75" s="4">
        <f>(P75+273.15)</f>
        <v>298.1036476135254</v>
      </c>
      <c r="AR75" s="4">
        <f>(O75+273.15)</f>
        <v>294.7911762237549</v>
      </c>
      <c r="AS75" s="4">
        <f>(Y75*AK75+Z75*AL75)*AM75</f>
        <v>319.9217311304419</v>
      </c>
      <c r="AT75" s="4">
        <f>((AS75+0.00000010773*(AR75^4-AQ75^4))-AP75*44100)/(L75*0.92*2*29.3+0.00000043092*AQ75^3)</f>
        <v>2.4581512516083</v>
      </c>
      <c r="AU75" s="4">
        <f>0.61365*EXP(17.502*J75/(240.97+J75))</f>
        <v>3.170901194609614</v>
      </c>
      <c r="AV75" s="4">
        <f>AU75*1000/AA75</f>
        <v>31.15945428267599</v>
      </c>
      <c r="AW75" s="4">
        <f>(AV75-U75)</f>
        <v>15.33964341536642</v>
      </c>
      <c r="AX75" s="4">
        <f>IF(D75,P75,(O75+P75)/2)</f>
        <v>23.29741191864014</v>
      </c>
      <c r="AY75" s="4">
        <f>0.61365*EXP(17.502*AX75/(240.97+AX75))</f>
        <v>2.870881358949637</v>
      </c>
      <c r="AZ75" s="4">
        <f>IF(AW75&lt;&gt;0,(1000-(AV75+U75)/2)/AW75*AP75,0)</f>
        <v>0.09597736402244357</v>
      </c>
      <c r="BA75" s="4">
        <f>U75*AA75/1000</f>
        <v>1.609882404312186</v>
      </c>
      <c r="BB75" s="4">
        <f>(AY75-BA75)</f>
        <v>1.260998954637452</v>
      </c>
      <c r="BC75" s="4">
        <f>1/(1.6/F75+1.37/N75)</f>
        <v>0.06027868692517551</v>
      </c>
      <c r="BD75" s="3">
        <f>G75*AA75*0.001</f>
      </c>
      <c r="BE75" s="3">
        <f>G75/S75</f>
      </c>
      <c r="BF75" s="4">
        <f>(1-AP75*AA75/AU75/F75)*100</f>
        <v>51.29002435016877</v>
      </c>
      <c r="BG75" s="3">
        <f>(S75-E75/(N75/1.35))</f>
      </c>
      <c r="BH75" s="3">
        <f>E75*BF75/100/BG75</f>
      </c>
    </row>
    <row r="76" ht="16" customHeight="1">
      <c r="A76" s="4">
        <v>58</v>
      </c>
      <c r="B76" t="s" s="2">
        <v>137</v>
      </c>
      <c r="C76" s="4">
        <v>382.5000285319984</v>
      </c>
      <c r="D76" s="4">
        <v>0</v>
      </c>
      <c r="E76" s="3">
        <f>(R76-#REF!*(1000-T76)/(1000-U76))*AO76</f>
      </c>
      <c r="F76" s="4">
        <f>IF(AZ76&lt;&gt;0,1/(1/AZ76-1/N76),0)</f>
        <v>0.09973460263958045</v>
      </c>
      <c r="G76" s="3">
        <f>((BC76-AP76/2)*S76-E76)/(BC76+AP76/2)</f>
      </c>
      <c r="H76" s="4">
        <f>AP76*1000</f>
        <v>1.508320238817441</v>
      </c>
      <c r="I76" s="4">
        <f>(AU76-BA76)</f>
        <v>1.555666989342666</v>
      </c>
      <c r="J76" s="4">
        <f>(P76+AT76*D76)</f>
        <v>24.92823219299316</v>
      </c>
      <c r="K76" s="4">
        <v>6</v>
      </c>
      <c r="L76" s="4">
        <f>(K76*AI76+AJ76)</f>
        <v>1.420000016689301</v>
      </c>
      <c r="M76" s="4">
        <v>1</v>
      </c>
      <c r="N76" s="4">
        <f>L76*(M76+1)*(M76+1)/(M76*M76+1)</f>
        <v>2.840000033378601</v>
      </c>
      <c r="O76" s="4">
        <v>21.64369964599609</v>
      </c>
      <c r="P76" s="4">
        <v>24.92823219299316</v>
      </c>
      <c r="Q76" s="4">
        <v>20.99856567382812</v>
      </c>
      <c r="R76" s="4">
        <v>299.8322143554688</v>
      </c>
      <c r="S76" s="4">
        <v>293.3724670410156</v>
      </c>
      <c r="T76" s="4">
        <v>14.04226684570312</v>
      </c>
      <c r="U76" s="4">
        <v>15.82519721984863</v>
      </c>
      <c r="V76" s="4">
        <v>55.03529739379883</v>
      </c>
      <c r="W76" s="4">
        <v>62.02293014526367</v>
      </c>
      <c r="X76" s="4">
        <v>499.5542602539062</v>
      </c>
      <c r="Y76" s="4">
        <v>1999.452758789062</v>
      </c>
      <c r="Z76" s="4">
        <v>19.63204002380371</v>
      </c>
      <c r="AA76" s="4">
        <v>101.7637252807617</v>
      </c>
      <c r="AB76" s="4">
        <v>4.76615047454834</v>
      </c>
      <c r="AC76" s="4">
        <v>0.2132601588964462</v>
      </c>
      <c r="AD76" s="4">
        <v>0.1120476871728897</v>
      </c>
      <c r="AE76" s="4">
        <v>0.006804439704865217</v>
      </c>
      <c r="AF76" s="4">
        <v>0.1292215585708618</v>
      </c>
      <c r="AG76" s="4">
        <v>0.00703761912882328</v>
      </c>
      <c r="AH76" s="4">
        <v>0.6666666865348816</v>
      </c>
      <c r="AI76" s="4">
        <v>-0.2195652425289154</v>
      </c>
      <c r="AJ76" s="4">
        <v>2.737391471862793</v>
      </c>
      <c r="AK76" s="4">
        <v>1</v>
      </c>
      <c r="AL76" s="4">
        <v>0</v>
      </c>
      <c r="AM76" s="4">
        <v>0.1599999964237213</v>
      </c>
      <c r="AN76" s="4">
        <v>111115</v>
      </c>
      <c r="AO76" s="4">
        <f>X76*0.000001/(K76*0.0001)</f>
        <v>0.8325904337565103</v>
      </c>
      <c r="AP76" s="4">
        <f>(U76-T76)/(1000-U76)*AO76</f>
        <v>0.001508320238817441</v>
      </c>
      <c r="AQ76" s="4">
        <f>(P76+273.15)</f>
        <v>298.0782321929931</v>
      </c>
      <c r="AR76" s="4">
        <f>(O76+273.15)</f>
        <v>294.7936996459961</v>
      </c>
      <c r="AS76" s="4">
        <f>(Y76*AK76+Z76*AL76)*AM76</f>
        <v>319.9124342556497</v>
      </c>
      <c r="AT76" s="4">
        <f>((AS76+0.00000010773*(AR76^4-AQ76^4))-AP76*44100)/(L76*0.92*2*29.3+0.00000043092*AQ76^3)</f>
        <v>2.461417208843761</v>
      </c>
      <c r="AU76" s="4">
        <f>0.61365*EXP(17.502*J76/(240.97+J76))</f>
        <v>3.166098011737217</v>
      </c>
      <c r="AV76" s="4">
        <f>AU76*1000/AA76</f>
        <v>31.11224557672284</v>
      </c>
      <c r="AW76" s="4">
        <f>(AV76-U76)</f>
        <v>15.28704835687421</v>
      </c>
      <c r="AX76" s="4">
        <f>IF(D76,P76,(O76+P76)/2)</f>
        <v>23.28596591949463</v>
      </c>
      <c r="AY76" s="4">
        <f>0.61365*EXP(17.502*AX76/(240.97+AX76))</f>
        <v>2.868897544246809</v>
      </c>
      <c r="AZ76" s="4">
        <f>IF(AW76&lt;&gt;0,(1000-(AV76+U76)/2)/AW76*AP76,0)</f>
        <v>0.0963509669733531</v>
      </c>
      <c r="BA76" s="4">
        <f>U76*AA76/1000</f>
        <v>1.61043102239455</v>
      </c>
      <c r="BB76" s="4">
        <f>(AY76-BA76)</f>
        <v>1.258466521852258</v>
      </c>
      <c r="BC76" s="4">
        <f>1/(1.6/F76+1.37/N76)</f>
        <v>0.06051447859819345</v>
      </c>
      <c r="BD76" s="3">
        <f>G76*AA76*0.001</f>
      </c>
      <c r="BE76" s="3">
        <f>G76/S76</f>
      </c>
      <c r="BF76" s="4">
        <f>(1-AP76*AA76/AU76/F76)*100</f>
        <v>51.39103895836286</v>
      </c>
      <c r="BG76" s="3">
        <f>(S76-E76/(N76/1.35))</f>
      </c>
      <c r="BH76" s="3">
        <f>E76*BF76/100/BG76</f>
      </c>
    </row>
    <row r="77" ht="16" customHeight="1">
      <c r="A77" s="4">
        <v>59</v>
      </c>
      <c r="B77" t="s" s="2">
        <v>138</v>
      </c>
      <c r="C77" s="4">
        <v>388.0000284090638</v>
      </c>
      <c r="D77" s="4">
        <v>0</v>
      </c>
      <c r="E77" s="3">
        <f>(R77-#REF!*(1000-T77)/(1000-U77))*AO77</f>
      </c>
      <c r="F77" s="4">
        <f>IF(AZ77&lt;&gt;0,1/(1/AZ77-1/N77),0)</f>
        <v>0.1006326931495287</v>
      </c>
      <c r="G77" s="3">
        <f>((BC77-AP77/2)*S77-E77)/(BC77+AP77/2)</f>
      </c>
      <c r="H77" s="4">
        <f>AP77*1000</f>
        <v>1.510178333488684</v>
      </c>
      <c r="I77" s="4">
        <f>(AU77-BA77)</f>
        <v>1.544228090416931</v>
      </c>
      <c r="J77" s="4">
        <f>(P77+AT77*D77)</f>
        <v>24.87184143066406</v>
      </c>
      <c r="K77" s="4">
        <v>6</v>
      </c>
      <c r="L77" s="4">
        <f>(K77*AI77+AJ77)</f>
        <v>1.420000016689301</v>
      </c>
      <c r="M77" s="4">
        <v>1</v>
      </c>
      <c r="N77" s="4">
        <f>L77*(M77+1)*(M77+1)/(M77*M77+1)</f>
        <v>2.840000033378601</v>
      </c>
      <c r="O77" s="4">
        <v>21.66765975952148</v>
      </c>
      <c r="P77" s="4">
        <v>24.87184143066406</v>
      </c>
      <c r="Q77" s="4">
        <v>21.11398124694824</v>
      </c>
      <c r="R77" s="4">
        <v>299.8259887695312</v>
      </c>
      <c r="S77" s="4">
        <v>293.1432800292969</v>
      </c>
      <c r="T77" s="4">
        <v>14.04805088043213</v>
      </c>
      <c r="U77" s="4">
        <v>15.8331298828125</v>
      </c>
      <c r="V77" s="4">
        <v>54.98892593383789</v>
      </c>
      <c r="W77" s="4">
        <v>61.97537994384766</v>
      </c>
      <c r="X77" s="4">
        <v>499.5635986328125</v>
      </c>
      <c r="Y77" s="4">
        <v>1999.410644531250</v>
      </c>
      <c r="Z77" s="4">
        <v>19.30570411682129</v>
      </c>
      <c r="AA77" s="4">
        <v>101.7635498046875</v>
      </c>
      <c r="AB77" s="4">
        <v>4.76615047454834</v>
      </c>
      <c r="AC77" s="4">
        <v>0.2132601588964462</v>
      </c>
      <c r="AD77" s="4">
        <v>0.1120476871728897</v>
      </c>
      <c r="AE77" s="4">
        <v>0.006804439704865217</v>
      </c>
      <c r="AF77" s="4">
        <v>0.1292215585708618</v>
      </c>
      <c r="AG77" s="4">
        <v>0.00703761912882328</v>
      </c>
      <c r="AH77" s="4">
        <v>0.6666666865348816</v>
      </c>
      <c r="AI77" s="4">
        <v>-0.2195652425289154</v>
      </c>
      <c r="AJ77" s="4">
        <v>2.737391471862793</v>
      </c>
      <c r="AK77" s="4">
        <v>1</v>
      </c>
      <c r="AL77" s="4">
        <v>0</v>
      </c>
      <c r="AM77" s="4">
        <v>0.1599999964237213</v>
      </c>
      <c r="AN77" s="4">
        <v>111115</v>
      </c>
      <c r="AO77" s="4">
        <f>X77*0.000001/(K77*0.0001)</f>
        <v>0.832605997721354</v>
      </c>
      <c r="AP77" s="4">
        <f>(U77-T77)/(1000-U77)*AO77</f>
        <v>0.001510178333488684</v>
      </c>
      <c r="AQ77" s="4">
        <f>(P77+273.15)</f>
        <v>298.021841430664</v>
      </c>
      <c r="AR77" s="4">
        <f>(O77+273.15)</f>
        <v>294.8176597595215</v>
      </c>
      <c r="AS77" s="4">
        <f>(Y77*AK77+Z77*AL77)*AM77</f>
        <v>319.9056959745503</v>
      </c>
      <c r="AT77" s="4">
        <f>((AS77+0.00000010773*(AR77^4-AQ77^4))-AP77*44100)/(L77*0.92*2*29.3+0.00000043092*AQ77^3)</f>
        <v>2.470912159730654</v>
      </c>
      <c r="AU77" s="4">
        <f>0.61365*EXP(17.502*J77/(240.97+J77))</f>
        <v>3.155463591810607</v>
      </c>
      <c r="AV77" s="4">
        <f>AU77*1000/AA77</f>
        <v>31.00779795778368</v>
      </c>
      <c r="AW77" s="4">
        <f>(AV77-U77)</f>
        <v>15.17466807497118</v>
      </c>
      <c r="AX77" s="4">
        <f>IF(D77,P77,(O77+P77)/2)</f>
        <v>23.26975059509277</v>
      </c>
      <c r="AY77" s="4">
        <f>0.61365*EXP(17.502*AX77/(240.97+AX77))</f>
        <v>2.866089165145951</v>
      </c>
      <c r="AZ77" s="4">
        <f>IF(AW77&lt;&gt;0,(1000-(AV77+U77)/2)/AW77*AP77,0)</f>
        <v>0.09718889724833717</v>
      </c>
      <c r="BA77" s="4">
        <f>U77*AA77/1000</f>
        <v>1.611235501393676</v>
      </c>
      <c r="BB77" s="4">
        <f>(AY77-BA77)</f>
        <v>1.254853663752275</v>
      </c>
      <c r="BC77" s="4">
        <f>1/(1.6/F77+1.37/N77)</f>
        <v>0.06104335332169579</v>
      </c>
      <c r="BD77" s="3">
        <f>G77*AA77*0.001</f>
      </c>
      <c r="BE77" s="3">
        <f>G77/S77</f>
      </c>
      <c r="BF77" s="4">
        <f>(1-AP77*AA77/AU77/F77)*100</f>
        <v>51.60302537031522</v>
      </c>
      <c r="BG77" s="3">
        <f>(S77-E77/(N77/1.35))</f>
      </c>
      <c r="BH77" s="3">
        <f>E77*BF77/100/BG77</f>
      </c>
    </row>
    <row r="78" ht="16" customHeight="1">
      <c r="A78" s="4">
        <v>60</v>
      </c>
      <c r="B78" t="s" s="2">
        <v>139</v>
      </c>
      <c r="C78" s="4">
        <v>393.0000282973051</v>
      </c>
      <c r="D78" s="4">
        <v>0</v>
      </c>
      <c r="E78" s="3">
        <f>(R78-#REF!*(1000-T78)/(1000-U78))*AO78</f>
      </c>
      <c r="F78" s="4">
        <f>IF(AZ78&lt;&gt;0,1/(1/AZ78-1/N78),0)</f>
        <v>0.1011283628039279</v>
      </c>
      <c r="G78" s="3">
        <f>((BC78-AP78/2)*S78-E78)/(BC78+AP78/2)</f>
      </c>
      <c r="H78" s="4">
        <f>AP78*1000</f>
        <v>1.512465292805102</v>
      </c>
      <c r="I78" s="4">
        <f>(AU78-BA78)</f>
        <v>1.539273169967555</v>
      </c>
      <c r="J78" s="4">
        <f>(P78+AT78*D78)</f>
        <v>24.84949493408203</v>
      </c>
      <c r="K78" s="4">
        <v>6</v>
      </c>
      <c r="L78" s="4">
        <f>(K78*AI78+AJ78)</f>
        <v>1.420000016689301</v>
      </c>
      <c r="M78" s="4">
        <v>1</v>
      </c>
      <c r="N78" s="4">
        <f>L78*(M78+1)*(M78+1)/(M78*M78+1)</f>
        <v>2.840000033378601</v>
      </c>
      <c r="O78" s="4">
        <v>21.70366287231445</v>
      </c>
      <c r="P78" s="4">
        <v>24.84949493408203</v>
      </c>
      <c r="Q78" s="4">
        <v>21.19589042663574</v>
      </c>
      <c r="R78" s="4">
        <v>299.8568420410156</v>
      </c>
      <c r="S78" s="4">
        <v>293.0770568847656</v>
      </c>
      <c r="T78" s="4">
        <v>14.05273914337158</v>
      </c>
      <c r="U78" s="4">
        <v>15.84048652648926</v>
      </c>
      <c r="V78" s="4">
        <v>54.89693069458008</v>
      </c>
      <c r="W78" s="4">
        <v>61.87884521484375</v>
      </c>
      <c r="X78" s="4">
        <v>499.5696105957031</v>
      </c>
      <c r="Y78" s="4">
        <v>1999.354125976562</v>
      </c>
      <c r="Z78" s="4">
        <v>19.01859474182129</v>
      </c>
      <c r="AA78" s="4">
        <v>101.7635955810547</v>
      </c>
      <c r="AB78" s="4">
        <v>4.76615047454834</v>
      </c>
      <c r="AC78" s="4">
        <v>0.2132601588964462</v>
      </c>
      <c r="AD78" s="4">
        <v>0.1120476871728897</v>
      </c>
      <c r="AE78" s="4">
        <v>0.006804439704865217</v>
      </c>
      <c r="AF78" s="4">
        <v>0.1292215585708618</v>
      </c>
      <c r="AG78" s="4">
        <v>0.00703761912882328</v>
      </c>
      <c r="AH78" s="4">
        <v>1</v>
      </c>
      <c r="AI78" s="4">
        <v>-0.2195652425289154</v>
      </c>
      <c r="AJ78" s="4">
        <v>2.737391471862793</v>
      </c>
      <c r="AK78" s="4">
        <v>1</v>
      </c>
      <c r="AL78" s="4">
        <v>0</v>
      </c>
      <c r="AM78" s="4">
        <v>0.1599999964237213</v>
      </c>
      <c r="AN78" s="4">
        <v>111115</v>
      </c>
      <c r="AO78" s="4">
        <f>X78*0.000001/(K78*0.0001)</f>
        <v>0.832616017659505</v>
      </c>
      <c r="AP78" s="4">
        <f>(U78-T78)/(1000-U78)*AO78</f>
        <v>0.001512465292805102</v>
      </c>
      <c r="AQ78" s="4">
        <f>(P78+273.15)</f>
        <v>297.999494934082</v>
      </c>
      <c r="AR78" s="4">
        <f>(O78+273.15)</f>
        <v>294.8536628723144</v>
      </c>
      <c r="AS78" s="4">
        <f>(Y78*AK78+Z78*AL78)*AM78</f>
        <v>319.8966530060025</v>
      </c>
      <c r="AT78" s="4">
        <f>((AS78+0.00000010773*(AR78^4-AQ78^4))-AP78*44100)/(L78*0.92*2*29.3+0.00000043092*AQ78^3)</f>
        <v>2.477152922743846</v>
      </c>
      <c r="AU78" s="4">
        <f>0.61365*EXP(17.502*J78/(240.97+J78))</f>
        <v>3.151258034656354</v>
      </c>
      <c r="AV78" s="4">
        <f>AU78*1000/AA78</f>
        <v>30.96645727446194</v>
      </c>
      <c r="AW78" s="4">
        <f>(AV78-U78)</f>
        <v>15.12597074797268</v>
      </c>
      <c r="AX78" s="4">
        <f>IF(D78,P78,(O78+P78)/2)</f>
        <v>23.27657890319824</v>
      </c>
      <c r="AY78" s="4">
        <f>0.61365*EXP(17.502*AX78/(240.97+AX78))</f>
        <v>2.86727148641352</v>
      </c>
      <c r="AZ78" s="4">
        <f>IF(AW78&lt;&gt;0,(1000-(AV78+U78)/2)/AW78*AP78,0)</f>
        <v>0.09765114440820027</v>
      </c>
      <c r="BA78" s="4">
        <f>U78*AA78/1000</f>
        <v>1.611984864688799</v>
      </c>
      <c r="BB78" s="4">
        <f>(AY78-BA78)</f>
        <v>1.255286621724721</v>
      </c>
      <c r="BC78" s="4">
        <f>1/(1.6/F78+1.37/N78)</f>
        <v>0.06133512820406133</v>
      </c>
      <c r="BD78" s="3">
        <f>G78*AA78*0.001</f>
      </c>
      <c r="BE78" s="3">
        <f>G78/S78</f>
      </c>
      <c r="BF78" s="4">
        <f>(1-AP78*AA78/AU78/F78)*100</f>
        <v>51.70291510506381</v>
      </c>
      <c r="BG78" s="3">
        <f>(S78-E78/(N78/1.35))</f>
      </c>
      <c r="BH78" s="3">
        <f>E78*BF78/100/BG78</f>
      </c>
    </row>
    <row r="79" ht="16" customHeight="1">
      <c r="A79" s="4">
        <v>61</v>
      </c>
      <c r="B79" t="s" s="2">
        <v>140</v>
      </c>
      <c r="C79" s="4">
        <v>398.5000281743705</v>
      </c>
      <c r="D79" s="4">
        <v>0</v>
      </c>
      <c r="E79" s="3">
        <f>(R79-#REF!*(1000-T79)/(1000-U79))*AO79</f>
      </c>
      <c r="F79" s="4">
        <f>IF(AZ79&lt;&gt;0,1/(1/AZ79-1/N79),0)</f>
        <v>0.1012137528036488</v>
      </c>
      <c r="G79" s="3">
        <f>((BC79-AP79/2)*S79-E79)/(BC79+AP79/2)</f>
      </c>
      <c r="H79" s="4">
        <f>AP79*1000</f>
        <v>1.516094372713558</v>
      </c>
      <c r="I79" s="4">
        <f>(AU79-BA79)</f>
        <v>1.541680668220715</v>
      </c>
      <c r="J79" s="4">
        <f>(P79+AT79*D79)</f>
        <v>24.86705780029297</v>
      </c>
      <c r="K79" s="4">
        <v>6</v>
      </c>
      <c r="L79" s="4">
        <f>(K79*AI79+AJ79)</f>
        <v>1.420000016689301</v>
      </c>
      <c r="M79" s="4">
        <v>1</v>
      </c>
      <c r="N79" s="4">
        <f>L79*(M79+1)*(M79+1)/(M79*M79+1)</f>
        <v>2.840000033378601</v>
      </c>
      <c r="O79" s="4">
        <v>21.74053382873535</v>
      </c>
      <c r="P79" s="4">
        <v>24.86705780029297</v>
      </c>
      <c r="Q79" s="4">
        <v>21.21506309509277</v>
      </c>
      <c r="R79" s="4">
        <v>299.8052062988281</v>
      </c>
      <c r="S79" s="4">
        <v>293.0683898925781</v>
      </c>
      <c r="T79" s="4">
        <v>14.05729293823242</v>
      </c>
      <c r="U79" s="4">
        <v>15.84926795959473</v>
      </c>
      <c r="V79" s="4">
        <v>54.79129409790039</v>
      </c>
      <c r="W79" s="4">
        <v>61.77318572998047</v>
      </c>
      <c r="X79" s="4">
        <v>499.5824279785156</v>
      </c>
      <c r="Y79" s="4">
        <v>1999.332519531250</v>
      </c>
      <c r="Z79" s="4">
        <v>18.74493598937988</v>
      </c>
      <c r="AA79" s="4">
        <v>101.7638320922852</v>
      </c>
      <c r="AB79" s="4">
        <v>4.76615047454834</v>
      </c>
      <c r="AC79" s="4">
        <v>0.2132601588964462</v>
      </c>
      <c r="AD79" s="4">
        <v>0.1120476871728897</v>
      </c>
      <c r="AE79" s="4">
        <v>0.006804439704865217</v>
      </c>
      <c r="AF79" s="4">
        <v>0.1292215585708618</v>
      </c>
      <c r="AG79" s="4">
        <v>0.00703761912882328</v>
      </c>
      <c r="AH79" s="4">
        <v>1</v>
      </c>
      <c r="AI79" s="4">
        <v>-0.2195652425289154</v>
      </c>
      <c r="AJ79" s="4">
        <v>2.737391471862793</v>
      </c>
      <c r="AK79" s="4">
        <v>1</v>
      </c>
      <c r="AL79" s="4">
        <v>0</v>
      </c>
      <c r="AM79" s="4">
        <v>0.1599999964237213</v>
      </c>
      <c r="AN79" s="4">
        <v>111115</v>
      </c>
      <c r="AO79" s="4">
        <f>X79*0.000001/(K79*0.0001)</f>
        <v>0.8326373799641926</v>
      </c>
      <c r="AP79" s="4">
        <f>(U79-T79)/(1000-U79)*AO79</f>
        <v>0.001516094372713558</v>
      </c>
      <c r="AQ79" s="4">
        <f>(P79+273.15)</f>
        <v>298.0170578002929</v>
      </c>
      <c r="AR79" s="4">
        <f>(O79+273.15)</f>
        <v>294.8905338287353</v>
      </c>
      <c r="AS79" s="4">
        <f>(Y79*AK79+Z79*AL79)*AM79</f>
        <v>319.8931959748297</v>
      </c>
      <c r="AT79" s="4">
        <f>((AS79+0.00000010773*(AR79^4-AQ79^4))-AP79*44100)/(L79*0.92*2*29.3+0.00000043092*AQ79^3)</f>
        <v>2.477591425298566</v>
      </c>
      <c r="AU79" s="4">
        <f>0.61365*EXP(17.502*J79/(240.97+J79))</f>
        <v>3.154562911646547</v>
      </c>
      <c r="AV79" s="4">
        <f>AU79*1000/AA79</f>
        <v>30.99886125343445</v>
      </c>
      <c r="AW79" s="4">
        <f>(AV79-U79)</f>
        <v>15.14959329383972</v>
      </c>
      <c r="AX79" s="4">
        <f>IF(D79,P79,(O79+P79)/2)</f>
        <v>23.30379581451416</v>
      </c>
      <c r="AY79" s="4">
        <f>0.61365*EXP(17.502*AX79/(240.97+AX79))</f>
        <v>2.871988333659135</v>
      </c>
      <c r="AZ79" s="4">
        <f>IF(AW79&lt;&gt;0,(1000-(AV79+U79)/2)/AW79*AP79,0)</f>
        <v>0.09773076091617532</v>
      </c>
      <c r="BA79" s="4">
        <f>U79*AA79/1000</f>
        <v>1.612882243425833</v>
      </c>
      <c r="BB79" s="4">
        <f>(AY79-BA79)</f>
        <v>1.259106090233303</v>
      </c>
      <c r="BC79" s="4">
        <f>1/(1.6/F79+1.37/N79)</f>
        <v>0.06138538429986243</v>
      </c>
      <c r="BD79" s="3">
        <f>G79*AA79*0.001</f>
      </c>
      <c r="BE79" s="3">
        <f>G79/S79</f>
      </c>
      <c r="BF79" s="4">
        <f>(1-AP79*AA79/AU79/F79)*100</f>
        <v>51.67843765302749</v>
      </c>
      <c r="BG79" s="3">
        <f>(S79-E79/(N79/1.35))</f>
      </c>
      <c r="BH79" s="3">
        <f>E79*BF79/100/BG79</f>
      </c>
    </row>
    <row r="80" ht="16" customHeight="1">
      <c r="A80" s="4">
        <v>62</v>
      </c>
      <c r="B80" t="s" s="2">
        <v>141</v>
      </c>
      <c r="C80" s="4">
        <v>403.5000280626118</v>
      </c>
      <c r="D80" s="4">
        <v>0</v>
      </c>
      <c r="E80" s="3">
        <f>(R80-#REF!*(1000-T80)/(1000-U80))*AO80</f>
      </c>
      <c r="F80" s="4">
        <f>IF(AZ80&lt;&gt;0,1/(1/AZ80-1/N80),0)</f>
        <v>0.1019436374857373</v>
      </c>
      <c r="G80" s="3">
        <f>((BC80-AP80/2)*S80-E80)/(BC80+AP80/2)</f>
      </c>
      <c r="H80" s="4">
        <f>AP80*1000</f>
        <v>1.519249581455153</v>
      </c>
      <c r="I80" s="4">
        <f>(AU80-BA80)</f>
        <v>1.534252487224276</v>
      </c>
      <c r="J80" s="4">
        <f>(P80+AT80*D80)</f>
        <v>24.83158683776855</v>
      </c>
      <c r="K80" s="4">
        <v>6</v>
      </c>
      <c r="L80" s="4">
        <f>(K80*AI80+AJ80)</f>
        <v>1.420000016689301</v>
      </c>
      <c r="M80" s="4">
        <v>1</v>
      </c>
      <c r="N80" s="4">
        <f>L80*(M80+1)*(M80+1)/(M80*M80+1)</f>
        <v>2.840000033378601</v>
      </c>
      <c r="O80" s="4">
        <v>21.76518249511719</v>
      </c>
      <c r="P80" s="4">
        <v>24.83158683776855</v>
      </c>
      <c r="Q80" s="4">
        <v>21.25312423706055</v>
      </c>
      <c r="R80" s="4">
        <v>299.7986755371094</v>
      </c>
      <c r="S80" s="4">
        <v>293.0388488769531</v>
      </c>
      <c r="T80" s="4">
        <v>14.06106090545654</v>
      </c>
      <c r="U80" s="4">
        <v>15.85672283172607</v>
      </c>
      <c r="V80" s="4">
        <v>54.71895980834961</v>
      </c>
      <c r="W80" s="4">
        <v>61.70407867431641</v>
      </c>
      <c r="X80" s="4">
        <v>499.5904541015625</v>
      </c>
      <c r="Y80" s="4">
        <v>1999.2802734375</v>
      </c>
      <c r="Z80" s="4">
        <v>18.49625015258789</v>
      </c>
      <c r="AA80" s="4">
        <v>101.7637023925781</v>
      </c>
      <c r="AB80" s="4">
        <v>4.76615047454834</v>
      </c>
      <c r="AC80" s="4">
        <v>0.2132601588964462</v>
      </c>
      <c r="AD80" s="4">
        <v>0.1120476871728897</v>
      </c>
      <c r="AE80" s="4">
        <v>0.006804439704865217</v>
      </c>
      <c r="AF80" s="4">
        <v>0.1292215585708618</v>
      </c>
      <c r="AG80" s="4">
        <v>0.00703761912882328</v>
      </c>
      <c r="AH80" s="4">
        <v>1</v>
      </c>
      <c r="AI80" s="4">
        <v>-0.2195652425289154</v>
      </c>
      <c r="AJ80" s="4">
        <v>2.737391471862793</v>
      </c>
      <c r="AK80" s="4">
        <v>1</v>
      </c>
      <c r="AL80" s="4">
        <v>0</v>
      </c>
      <c r="AM80" s="4">
        <v>0.1599999964237213</v>
      </c>
      <c r="AN80" s="4">
        <v>111115</v>
      </c>
      <c r="AO80" s="4">
        <f>X80*0.000001/(K80*0.0001)</f>
        <v>0.8326507568359375</v>
      </c>
      <c r="AP80" s="4">
        <f>(U80-T80)/(1000-U80)*AO80</f>
        <v>0.001519249581455153</v>
      </c>
      <c r="AQ80" s="4">
        <f>(P80+273.15)</f>
        <v>297.9815868377685</v>
      </c>
      <c r="AR80" s="4">
        <f>(O80+273.15)</f>
        <v>294.9151824951172</v>
      </c>
      <c r="AS80" s="4">
        <f>(Y80*AK80+Z80*AL80)*AM80</f>
        <v>319.8848366000166</v>
      </c>
      <c r="AT80" s="4">
        <f>((AS80+0.00000010773*(AR80^4-AQ80^4))-AP80*44100)/(L80*0.92*2*29.3+0.00000043092*AQ80^3)</f>
        <v>2.483725069763335</v>
      </c>
      <c r="AU80" s="4">
        <f>0.61365*EXP(17.502*J80/(240.97+J80))</f>
        <v>3.147891310393646</v>
      </c>
      <c r="AV80" s="4">
        <f>AU80*1000/AA80</f>
        <v>30.93334102811918</v>
      </c>
      <c r="AW80" s="4">
        <f>(AV80-U80)</f>
        <v>15.0766181963931</v>
      </c>
      <c r="AX80" s="4">
        <f>IF(D80,P80,(O80+P80)/2)</f>
        <v>23.29838466644287</v>
      </c>
      <c r="AY80" s="4">
        <f>0.61365*EXP(17.502*AX80/(240.97+AX80))</f>
        <v>2.871050010405884</v>
      </c>
      <c r="AZ80" s="4">
        <f>IF(AW80&lt;&gt;0,(1000-(AV80+U80)/2)/AW80*AP80,0)</f>
        <v>0.09841110716343847</v>
      </c>
      <c r="BA80" s="4">
        <f>U80*AA80/1000</f>
        <v>1.613638823169371</v>
      </c>
      <c r="BB80" s="4">
        <f>(AY80-BA80)</f>
        <v>1.257411187236514</v>
      </c>
      <c r="BC80" s="4">
        <f>1/(1.6/F80+1.37/N80)</f>
        <v>0.06181485387672237</v>
      </c>
      <c r="BD80" s="3">
        <f>G80*AA80*0.001</f>
      </c>
      <c r="BE80" s="3">
        <f>G80/S80</f>
      </c>
      <c r="BF80" s="4">
        <f>(1-AP80*AA80/AU80/F80)*100</f>
        <v>51.82273184636726</v>
      </c>
      <c r="BG80" s="3">
        <f>(S80-E80/(N80/1.35))</f>
      </c>
      <c r="BH80" s="3">
        <f>E80*BF80/100/BG80</f>
      </c>
    </row>
    <row r="81" ht="16" customHeight="1">
      <c r="A81" s="4">
        <v>63</v>
      </c>
      <c r="B81" t="s" s="2">
        <v>142</v>
      </c>
      <c r="C81" s="4">
        <v>408.5000279508531</v>
      </c>
      <c r="D81" s="4">
        <v>0</v>
      </c>
      <c r="E81" s="3">
        <f>(R81-#REF!*(1000-T81)/(1000-U81))*AO81</f>
      </c>
      <c r="F81" s="4">
        <f>IF(AZ81&lt;&gt;0,1/(1/AZ81-1/N81),0)</f>
        <v>0.1027539274753095</v>
      </c>
      <c r="G81" s="3">
        <f>((BC81-AP81/2)*S81-E81)/(BC81+AP81/2)</f>
      </c>
      <c r="H81" s="4">
        <f>AP81*1000</f>
        <v>1.522539241642234</v>
      </c>
      <c r="I81" s="4">
        <f>(AU81-BA81)</f>
        <v>1.525916143584098</v>
      </c>
      <c r="J81" s="4">
        <f>(P81+AT81*D81)</f>
        <v>24.79166412353516</v>
      </c>
      <c r="K81" s="4">
        <v>6</v>
      </c>
      <c r="L81" s="4">
        <f>(K81*AI81+AJ81)</f>
        <v>1.420000016689301</v>
      </c>
      <c r="M81" s="4">
        <v>1</v>
      </c>
      <c r="N81" s="4">
        <f>L81*(M81+1)*(M81+1)/(M81*M81+1)</f>
        <v>2.840000033378601</v>
      </c>
      <c r="O81" s="4">
        <v>21.79303169250488</v>
      </c>
      <c r="P81" s="4">
        <v>24.79166412353516</v>
      </c>
      <c r="Q81" s="4">
        <v>21.32637214660645</v>
      </c>
      <c r="R81" s="4">
        <v>299.8626708984375</v>
      </c>
      <c r="S81" s="4">
        <v>293.0484619140625</v>
      </c>
      <c r="T81" s="4">
        <v>14.06546211242676</v>
      </c>
      <c r="U81" s="4">
        <v>15.86504745483398</v>
      </c>
      <c r="V81" s="4">
        <v>54.64353179931641</v>
      </c>
      <c r="W81" s="4">
        <v>61.63181686401367</v>
      </c>
      <c r="X81" s="4">
        <v>499.5764465332031</v>
      </c>
      <c r="Y81" s="4">
        <v>1999.237792968750</v>
      </c>
      <c r="Z81" s="4">
        <v>18.26473808288574</v>
      </c>
      <c r="AA81" s="4">
        <v>101.7633895874023</v>
      </c>
      <c r="AB81" s="4">
        <v>4.76615047454834</v>
      </c>
      <c r="AC81" s="4">
        <v>0.2132601588964462</v>
      </c>
      <c r="AD81" s="4">
        <v>0.1120476871728897</v>
      </c>
      <c r="AE81" s="4">
        <v>0.006804439704865217</v>
      </c>
      <c r="AF81" s="4">
        <v>0.1292215585708618</v>
      </c>
      <c r="AG81" s="4">
        <v>0.00703761912882328</v>
      </c>
      <c r="AH81" s="4">
        <v>1</v>
      </c>
      <c r="AI81" s="4">
        <v>-0.2195652425289154</v>
      </c>
      <c r="AJ81" s="4">
        <v>2.737391471862793</v>
      </c>
      <c r="AK81" s="4">
        <v>1</v>
      </c>
      <c r="AL81" s="4">
        <v>0</v>
      </c>
      <c r="AM81" s="4">
        <v>0.1599999964237213</v>
      </c>
      <c r="AN81" s="4">
        <v>111115</v>
      </c>
      <c r="AO81" s="4">
        <f>X81*0.000001/(K81*0.0001)</f>
        <v>0.8326274108886719</v>
      </c>
      <c r="AP81" s="4">
        <f>(U81-T81)/(1000-U81)*AO81</f>
        <v>0.001522539241642234</v>
      </c>
      <c r="AQ81" s="4">
        <f>(P81+273.15)</f>
        <v>297.9416641235351</v>
      </c>
      <c r="AR81" s="4">
        <f>(O81+273.15)</f>
        <v>294.9430316925049</v>
      </c>
      <c r="AS81" s="4">
        <f>(Y81*AK81+Z81*AL81)*AM81</f>
        <v>319.8780397251685</v>
      </c>
      <c r="AT81" s="4">
        <f>((AS81+0.00000010773*(AR81^4-AQ81^4))-AP81*44100)/(L81*0.92*2*29.3+0.00000043092*AQ81^3)</f>
        <v>2.490802409519729</v>
      </c>
      <c r="AU81" s="4">
        <f>0.61365*EXP(17.502*J81/(240.97+J81))</f>
        <v>3.140397148552994</v>
      </c>
      <c r="AV81" s="4">
        <f>AU81*1000/AA81</f>
        <v>30.85979310718396</v>
      </c>
      <c r="AW81" s="4">
        <f>(AV81-U81)</f>
        <v>14.99474565234997</v>
      </c>
      <c r="AX81" s="4">
        <f>IF(D81,P81,(O81+P81)/2)</f>
        <v>23.29234790802002</v>
      </c>
      <c r="AY81" s="4">
        <f>0.61365*EXP(17.502*AX81/(240.97+AX81))</f>
        <v>2.870003519279084</v>
      </c>
      <c r="AZ81" s="4">
        <f>IF(AW81&lt;&gt;0,(1000-(AV81+U81)/2)/AW81*AP81,0)</f>
        <v>0.09916600617707856</v>
      </c>
      <c r="BA81" s="4">
        <f>U81*AA81/1000</f>
        <v>1.614481004968897</v>
      </c>
      <c r="BB81" s="4">
        <f>(AY81-BA81)</f>
        <v>1.255522514310188</v>
      </c>
      <c r="BC81" s="4">
        <f>1/(1.6/F81+1.37/N81)</f>
        <v>0.06229141979087807</v>
      </c>
      <c r="BD81" s="3">
        <f>G81*AA81*0.001</f>
      </c>
      <c r="BE81" s="3">
        <f>G81/S81</f>
      </c>
      <c r="BF81" s="4">
        <f>(1-AP81*AA81/AU81/F81)*100</f>
        <v>51.98498661800836</v>
      </c>
      <c r="BG81" s="3">
        <f>(S81-E81/(N81/1.35))</f>
      </c>
      <c r="BH81" s="3">
        <f>E81*BF81/100/BG81</f>
      </c>
    </row>
    <row r="82" ht="16" customHeight="1">
      <c r="A82" s="4">
        <v>64</v>
      </c>
      <c r="B82" t="s" s="2">
        <v>144</v>
      </c>
      <c r="C82" s="4">
        <v>435.0000325664878</v>
      </c>
      <c r="D82" s="4">
        <v>0</v>
      </c>
      <c r="E82" s="3">
        <f>(R82-#REF!*(1000-T82)/(1000-U82))*AO82</f>
      </c>
      <c r="F82" s="4">
        <f>IF(AZ82&lt;&gt;0,1/(1/AZ82-1/N82),0)</f>
        <v>0.1017039685850725</v>
      </c>
      <c r="G82" s="3">
        <f>((BC82-AP82/2)*S82-E82)/(BC82+AP82/2)</f>
      </c>
      <c r="H82" s="4">
        <f>AP82*1000</f>
        <v>1.504943449796413</v>
      </c>
      <c r="I82" s="4">
        <f>(AU82-BA82)</f>
        <v>1.523314932473921</v>
      </c>
      <c r="J82" s="4">
        <f>(P82+AT82*D82)</f>
        <v>24.78167915344238</v>
      </c>
      <c r="K82" s="4">
        <v>6</v>
      </c>
      <c r="L82" s="4">
        <f>(K82*AI82+AJ82)</f>
        <v>1.420000016689301</v>
      </c>
      <c r="M82" s="4">
        <v>1</v>
      </c>
      <c r="N82" s="4">
        <f>L82*(M82+1)*(M82+1)/(M82*M82+1)</f>
        <v>2.840000033378601</v>
      </c>
      <c r="O82" s="4">
        <v>21.81022644042969</v>
      </c>
      <c r="P82" s="4">
        <v>24.78167915344238</v>
      </c>
      <c r="Q82" s="4">
        <v>21.36245536804199</v>
      </c>
      <c r="R82" s="4">
        <v>299.8372497558594</v>
      </c>
      <c r="S82" s="4">
        <v>293.134521484375</v>
      </c>
      <c r="T82" s="4">
        <v>14.0934419631958</v>
      </c>
      <c r="U82" s="4">
        <v>15.872239112854</v>
      </c>
      <c r="V82" s="4">
        <v>54.84648132324219</v>
      </c>
      <c r="W82" s="4">
        <v>61.60305786132812</v>
      </c>
      <c r="X82" s="4">
        <v>499.5701599121094</v>
      </c>
      <c r="Y82" s="4">
        <v>1999.182495117188</v>
      </c>
      <c r="Z82" s="4">
        <v>18.13086700439453</v>
      </c>
      <c r="AA82" s="4">
        <v>101.7632293701172</v>
      </c>
      <c r="AB82" s="4">
        <v>4.390882015228271</v>
      </c>
      <c r="AC82" s="4">
        <v>0.2421644479036331</v>
      </c>
      <c r="AD82" s="4">
        <v>0.1934400647878647</v>
      </c>
      <c r="AE82" s="4">
        <v>0.006896291393786669</v>
      </c>
      <c r="AF82" s="4">
        <v>0.210128515958786</v>
      </c>
      <c r="AG82" s="4">
        <v>0.008469057269394398</v>
      </c>
      <c r="AH82" s="4">
        <v>0.6666666865348816</v>
      </c>
      <c r="AI82" s="4">
        <v>-0.2195652425289154</v>
      </c>
      <c r="AJ82" s="4">
        <v>2.737391471862793</v>
      </c>
      <c r="AK82" s="4">
        <v>1</v>
      </c>
      <c r="AL82" s="4">
        <v>0</v>
      </c>
      <c r="AM82" s="4">
        <v>0.1599999964237213</v>
      </c>
      <c r="AN82" s="4">
        <v>111115</v>
      </c>
      <c r="AO82" s="4">
        <f>X82*0.000001/(K82*0.0001)</f>
        <v>0.8326169331868488</v>
      </c>
      <c r="AP82" s="4">
        <f>(U82-T82)/(1000-U82)*AO82</f>
        <v>0.001504943449796413</v>
      </c>
      <c r="AQ82" s="4">
        <f>(P82+273.15)</f>
        <v>297.9316791534424</v>
      </c>
      <c r="AR82" s="4">
        <f>(O82+273.15)</f>
        <v>294.9602264404297</v>
      </c>
      <c r="AS82" s="4">
        <f>(Y82*AK82+Z82*AL82)*AM82</f>
        <v>319.8691920691163</v>
      </c>
      <c r="AT82" s="4">
        <f>((AS82+0.00000010773*(AR82^4-AQ82^4))-AP82*44100)/(L82*0.92*2*29.3+0.00000043092*AQ82^3)</f>
        <v>2.503012645819757</v>
      </c>
      <c r="AU82" s="4">
        <f>0.61365*EXP(17.502*J82/(240.97+J82))</f>
        <v>3.138525241932629</v>
      </c>
      <c r="AV82" s="4">
        <f>AU82*1000/AA82</f>
        <v>30.84144696821362</v>
      </c>
      <c r="AW82" s="4">
        <f>(AV82-U82)</f>
        <v>14.96920785535962</v>
      </c>
      <c r="AX82" s="4">
        <f>IF(D82,P82,(O82+P82)/2)</f>
        <v>23.29595279693604</v>
      </c>
      <c r="AY82" s="4">
        <f>0.61365*EXP(17.502*AX82/(240.97+AX82))</f>
        <v>2.870628398012879</v>
      </c>
      <c r="AZ82" s="4">
        <f>IF(AW82&lt;&gt;0,(1000-(AV82+U82)/2)/AW82*AP82,0)</f>
        <v>0.09818774220096023</v>
      </c>
      <c r="BA82" s="4">
        <f>U82*AA82/1000</f>
        <v>1.615210309458707</v>
      </c>
      <c r="BB82" s="4">
        <f>(AY82-BA82)</f>
        <v>1.255418088554172</v>
      </c>
      <c r="BC82" s="4">
        <f>1/(1.6/F82+1.37/N82)</f>
        <v>0.06167385113543079</v>
      </c>
      <c r="BD82" s="3">
        <f>G82*AA82*0.001</f>
      </c>
      <c r="BE82" s="3">
        <f>G82/S82</f>
      </c>
      <c r="BF82" s="4">
        <f>(1-AP82*AA82/AU82/F82)*100</f>
        <v>52.02140390991933</v>
      </c>
      <c r="BG82" s="3">
        <f>(S82-E82/(N82/1.35))</f>
      </c>
      <c r="BH82" s="3">
        <f>E82*BF82/100/BG82</f>
      </c>
    </row>
    <row r="83" ht="16" customHeight="1">
      <c r="A83" s="4">
        <v>65</v>
      </c>
      <c r="B83" t="s" s="2">
        <v>145</v>
      </c>
      <c r="C83" s="4">
        <v>440.0000324547291</v>
      </c>
      <c r="D83" s="4">
        <v>0</v>
      </c>
      <c r="E83" s="3">
        <f>(R83-#REF!*(1000-T83)/(1000-U83))*AO83</f>
      </c>
      <c r="F83" s="4">
        <f>IF(AZ83&lt;&gt;0,1/(1/AZ83-1/N83),0)</f>
        <v>0.1000560923898477</v>
      </c>
      <c r="G83" s="3">
        <f>((BC83-AP83/2)*S83-E83)/(BC83+AP83/2)</f>
      </c>
      <c r="H83" s="4">
        <f>AP83*1000</f>
        <v>1.478975753576836</v>
      </c>
      <c r="I83" s="4">
        <f>(AU83-BA83)</f>
        <v>1.520795616444441</v>
      </c>
      <c r="J83" s="4">
        <f>(P83+AT83*D83)</f>
        <v>24.78745079040527</v>
      </c>
      <c r="K83" s="4">
        <v>6</v>
      </c>
      <c r="L83" s="4">
        <f>(K83*AI83+AJ83)</f>
        <v>1.420000016689301</v>
      </c>
      <c r="M83" s="4">
        <v>1</v>
      </c>
      <c r="N83" s="4">
        <f>L83*(M83+1)*(M83+1)/(M83*M83+1)</f>
        <v>2.840000033378601</v>
      </c>
      <c r="O83" s="4">
        <v>21.84805488586426</v>
      </c>
      <c r="P83" s="4">
        <v>24.78745079040527</v>
      </c>
      <c r="Q83" s="4">
        <v>21.39192199707031</v>
      </c>
      <c r="R83" s="4">
        <v>299.7423095703125</v>
      </c>
      <c r="S83" s="4">
        <v>293.7217102050781</v>
      </c>
      <c r="T83" s="4">
        <v>14.1595458984375</v>
      </c>
      <c r="U83" s="4">
        <v>15.9076452255249</v>
      </c>
      <c r="V83" s="4">
        <v>54.9831657409668</v>
      </c>
      <c r="W83" s="4">
        <v>61.59085083007812</v>
      </c>
      <c r="X83" s="4">
        <v>499.5535583496094</v>
      </c>
      <c r="Y83" s="4">
        <v>1999.064819335938</v>
      </c>
      <c r="Z83" s="4">
        <v>17.74646377563477</v>
      </c>
      <c r="AA83" s="4">
        <v>101.7631149291992</v>
      </c>
      <c r="AB83" s="4">
        <v>4.390882015228271</v>
      </c>
      <c r="AC83" s="4">
        <v>0.2421644479036331</v>
      </c>
      <c r="AD83" s="4">
        <v>0.1934400647878647</v>
      </c>
      <c r="AE83" s="4">
        <v>0.006896291393786669</v>
      </c>
      <c r="AF83" s="4">
        <v>0.210128515958786</v>
      </c>
      <c r="AG83" s="4">
        <v>0.008469057269394398</v>
      </c>
      <c r="AH83" s="4">
        <v>0.6666666865348816</v>
      </c>
      <c r="AI83" s="4">
        <v>-0.2195652425289154</v>
      </c>
      <c r="AJ83" s="4">
        <v>2.737391471862793</v>
      </c>
      <c r="AK83" s="4">
        <v>1</v>
      </c>
      <c r="AL83" s="4">
        <v>0</v>
      </c>
      <c r="AM83" s="4">
        <v>0.1599999964237213</v>
      </c>
      <c r="AN83" s="4">
        <v>111115</v>
      </c>
      <c r="AO83" s="4">
        <f>X83*0.000001/(K83*0.0001)</f>
        <v>0.8325892639160156</v>
      </c>
      <c r="AP83" s="4">
        <f>(U83-T83)/(1000-U83)*AO83</f>
        <v>0.001478975753576836</v>
      </c>
      <c r="AQ83" s="4">
        <f>(P83+273.15)</f>
        <v>297.9374507904053</v>
      </c>
      <c r="AR83" s="4">
        <f>(O83+273.15)</f>
        <v>294.9980548858642</v>
      </c>
      <c r="AS83" s="4">
        <f>(Y83*AK83+Z83*AL83)*AM83</f>
        <v>319.8503639445371</v>
      </c>
      <c r="AT83" s="4">
        <f>((AS83+0.00000010773*(AR83^4-AQ83^4))-AP83*44100)/(L83*0.92*2*29.3+0.00000043092*AQ83^3)</f>
        <v>2.519809533893028</v>
      </c>
      <c r="AU83" s="4">
        <f>0.61365*EXP(17.502*J83/(240.97+J83))</f>
        <v>3.139607145782459</v>
      </c>
      <c r="AV83" s="4">
        <f>AU83*1000/AA83</f>
        <v>30.85211324325924</v>
      </c>
      <c r="AW83" s="4">
        <f>(AV83-U83)</f>
        <v>14.94446801773434</v>
      </c>
      <c r="AX83" s="4">
        <f>IF(D83,P83,(O83+P83)/2)</f>
        <v>23.31775283813477</v>
      </c>
      <c r="AY83" s="4">
        <f>0.61365*EXP(17.502*AX83/(240.97+AX83))</f>
        <v>2.874409797680528</v>
      </c>
      <c r="AZ83" s="4">
        <f>IF(AW83&lt;&gt;0,(1000-(AV83+U83)/2)/AW83*AP83,0)</f>
        <v>0.096650979971557</v>
      </c>
      <c r="BA83" s="4">
        <f>U83*AA83/1000</f>
        <v>1.618811529338018</v>
      </c>
      <c r="BB83" s="4">
        <f>(AY83-BA83)</f>
        <v>1.25559826834251</v>
      </c>
      <c r="BC83" s="4">
        <f>1/(1.6/F83+1.37/N83)</f>
        <v>0.0607038320024443</v>
      </c>
      <c r="BD83" s="3">
        <f>G83*AA83*0.001</f>
      </c>
      <c r="BE83" s="3">
        <f>G83/S83</f>
      </c>
      <c r="BF83" s="4">
        <f>(1-AP83*AA83/AU83/F83)*100</f>
        <v>52.0892907998151</v>
      </c>
      <c r="BG83" s="3">
        <f>(S83-E83/(N83/1.35))</f>
      </c>
      <c r="BH83" s="3">
        <f>E83*BF83/100/BG83</f>
      </c>
    </row>
    <row r="84" ht="16" customHeight="1">
      <c r="A84" s="4">
        <v>66</v>
      </c>
      <c r="B84" t="s" s="2">
        <v>146</v>
      </c>
      <c r="C84" s="4">
        <v>445.0000323429704</v>
      </c>
      <c r="D84" s="4">
        <v>0</v>
      </c>
      <c r="E84" s="3">
        <f>(R84-#REF!*(1000-T84)/(1000-U84))*AO84</f>
      </c>
      <c r="F84" s="4">
        <f>IF(AZ84&lt;&gt;0,1/(1/AZ84-1/N84),0)</f>
        <v>0.1012503240205452</v>
      </c>
      <c r="G84" s="3">
        <f>((BC84-AP84/2)*S84-E84)/(BC84+AP84/2)</f>
      </c>
      <c r="H84" s="4">
        <f>AP84*1000</f>
        <v>1.49592241104931</v>
      </c>
      <c r="I84" s="4">
        <f>(AU84-BA84)</f>
        <v>1.520650741949822</v>
      </c>
      <c r="J84" s="4">
        <f>(P84+AT84*D84)</f>
        <v>24.80415725708008</v>
      </c>
      <c r="K84" s="4">
        <v>6</v>
      </c>
      <c r="L84" s="4">
        <f>(K84*AI84+AJ84)</f>
        <v>1.420000016689301</v>
      </c>
      <c r="M84" s="4">
        <v>1</v>
      </c>
      <c r="N84" s="4">
        <f>L84*(M84+1)*(M84+1)/(M84*M84+1)</f>
        <v>2.840000033378601</v>
      </c>
      <c r="O84" s="4">
        <v>21.87422370910645</v>
      </c>
      <c r="P84" s="4">
        <v>24.80415725708008</v>
      </c>
      <c r="Q84" s="4">
        <v>21.37819480895996</v>
      </c>
      <c r="R84" s="4">
        <v>299.7364196777344</v>
      </c>
      <c r="S84" s="4">
        <v>293.8836975097656</v>
      </c>
      <c r="T84" s="4">
        <v>14.1717472076416</v>
      </c>
      <c r="U84" s="4">
        <v>15.93982028961182</v>
      </c>
      <c r="V84" s="4">
        <v>54.951660156250</v>
      </c>
      <c r="W84" s="4">
        <v>61.60631942749023</v>
      </c>
      <c r="X84" s="4">
        <v>499.553222656250</v>
      </c>
      <c r="Y84" s="4">
        <v>1998.977050781250</v>
      </c>
      <c r="Z84" s="4">
        <v>17.40044593811035</v>
      </c>
      <c r="AA84" s="4">
        <v>101.7633743286133</v>
      </c>
      <c r="AB84" s="4">
        <v>4.390882015228271</v>
      </c>
      <c r="AC84" s="4">
        <v>0.2421644479036331</v>
      </c>
      <c r="AD84" s="4">
        <v>0.1934400647878647</v>
      </c>
      <c r="AE84" s="4">
        <v>0.006896291393786669</v>
      </c>
      <c r="AF84" s="4">
        <v>0.210128515958786</v>
      </c>
      <c r="AG84" s="4">
        <v>0.008469057269394398</v>
      </c>
      <c r="AH84" s="4">
        <v>0.6666666865348816</v>
      </c>
      <c r="AI84" s="4">
        <v>-0.2195652425289154</v>
      </c>
      <c r="AJ84" s="4">
        <v>2.737391471862793</v>
      </c>
      <c r="AK84" s="4">
        <v>1</v>
      </c>
      <c r="AL84" s="4">
        <v>0</v>
      </c>
      <c r="AM84" s="4">
        <v>0.1599999964237213</v>
      </c>
      <c r="AN84" s="4">
        <v>111115</v>
      </c>
      <c r="AO84" s="4">
        <f>X84*0.000001/(K84*0.0001)</f>
        <v>0.8325887044270833</v>
      </c>
      <c r="AP84" s="4">
        <f>(U84-T84)/(1000-U84)*AO84</f>
        <v>0.00149592241104931</v>
      </c>
      <c r="AQ84" s="4">
        <f>(P84+273.15)</f>
        <v>297.9541572570801</v>
      </c>
      <c r="AR84" s="4">
        <f>(O84+273.15)</f>
        <v>295.0242237091064</v>
      </c>
      <c r="AS84" s="4">
        <f>(Y84*AK84+Z84*AL84)*AM84</f>
        <v>319.836320976101</v>
      </c>
      <c r="AT84" s="4">
        <f>((AS84+0.00000010773*(AR84^4-AQ84^4))-AP84*44100)/(L84*0.92*2*29.3+0.00000043092*AQ84^3)</f>
        <v>2.512224825422114</v>
      </c>
      <c r="AU84" s="4">
        <f>0.61365*EXP(17.502*J84/(240.97+J84))</f>
        <v>3.142740640812414</v>
      </c>
      <c r="AV84" s="4">
        <f>AU84*1000/AA84</f>
        <v>30.88282657239634</v>
      </c>
      <c r="AW84" s="4">
        <f>(AV84-U84)</f>
        <v>14.94300628278453</v>
      </c>
      <c r="AX84" s="4">
        <f>IF(D84,P84,(O84+P84)/2)</f>
        <v>23.33919048309326</v>
      </c>
      <c r="AY84" s="4">
        <f>0.61365*EXP(17.502*AX84/(240.97+AX84))</f>
        <v>2.878132584770078</v>
      </c>
      <c r="AZ84" s="4">
        <f>IF(AW84&lt;&gt;0,(1000-(AV84+U84)/2)/AW84*AP84,0)</f>
        <v>0.09776485802188384</v>
      </c>
      <c r="BA84" s="4">
        <f>U84*AA84/1000</f>
        <v>1.622089898862592</v>
      </c>
      <c r="BB84" s="4">
        <f>(AY84-BA84)</f>
        <v>1.256042685907486</v>
      </c>
      <c r="BC84" s="4">
        <f>1/(1.6/F84+1.37/N84)</f>
        <v>0.06140690744081201</v>
      </c>
      <c r="BD84" s="3">
        <f>G84*AA84*0.001</f>
      </c>
      <c r="BE84" s="3">
        <f>G84/S84</f>
      </c>
      <c r="BF84" s="4">
        <f>(1-AP84*AA84/AU84/F84)*100</f>
        <v>52.15951164530127</v>
      </c>
      <c r="BG84" s="3">
        <f>(S84-E84/(N84/1.35))</f>
      </c>
      <c r="BH84" s="3">
        <f>E84*BF84/100/BG84</f>
      </c>
    </row>
    <row r="85" ht="16" customHeight="1">
      <c r="A85" s="4">
        <v>67</v>
      </c>
      <c r="B85" t="s" s="2">
        <v>147</v>
      </c>
      <c r="C85" s="4">
        <v>450.0000322312117</v>
      </c>
      <c r="D85" s="4">
        <v>0</v>
      </c>
      <c r="E85" s="3">
        <f>(R85-#REF!*(1000-T85)/(1000-U85))*AO85</f>
      </c>
      <c r="F85" s="4">
        <f>IF(AZ85&lt;&gt;0,1/(1/AZ85-1/N85),0)</f>
        <v>0.1038239976855084</v>
      </c>
      <c r="G85" s="3">
        <f>((BC85-AP85/2)*S85-E85)/(BC85+AP85/2)</f>
      </c>
      <c r="H85" s="4">
        <f>AP85*1000</f>
        <v>1.531191351319579</v>
      </c>
      <c r="I85" s="4">
        <f>(AU85-BA85)</f>
        <v>1.519219867608541</v>
      </c>
      <c r="J85" s="4">
        <f>(P85+AT85*D85)</f>
        <v>24.81116485595703</v>
      </c>
      <c r="K85" s="4">
        <v>6</v>
      </c>
      <c r="L85" s="4">
        <f>(K85*AI85+AJ85)</f>
        <v>1.420000016689301</v>
      </c>
      <c r="M85" s="4">
        <v>1</v>
      </c>
      <c r="N85" s="4">
        <f>L85*(M85+1)*(M85+1)/(M85*M85+1)</f>
        <v>2.840000033378601</v>
      </c>
      <c r="O85" s="4">
        <v>21.88605880737305</v>
      </c>
      <c r="P85" s="4">
        <v>24.81116485595703</v>
      </c>
      <c r="Q85" s="4">
        <v>21.36119079589844</v>
      </c>
      <c r="R85" s="4">
        <v>299.7730102539062</v>
      </c>
      <c r="S85" s="4">
        <v>293.7913208007812</v>
      </c>
      <c r="T85" s="4">
        <v>14.1570405960083</v>
      </c>
      <c r="U85" s="4">
        <v>15.96676540374756</v>
      </c>
      <c r="V85" s="4">
        <v>54.71749877929688</v>
      </c>
      <c r="W85" s="4">
        <v>61.65459442138672</v>
      </c>
      <c r="X85" s="4">
        <v>499.548828125</v>
      </c>
      <c r="Y85" s="4">
        <v>1998.865478515625</v>
      </c>
      <c r="Z85" s="4">
        <v>17.1241455078125</v>
      </c>
      <c r="AA85" s="4">
        <v>101.7636260986328</v>
      </c>
      <c r="AB85" s="4">
        <v>4.390882015228271</v>
      </c>
      <c r="AC85" s="4">
        <v>0.2421644479036331</v>
      </c>
      <c r="AD85" s="4">
        <v>0.1934400647878647</v>
      </c>
      <c r="AE85" s="4">
        <v>0.006896291393786669</v>
      </c>
      <c r="AF85" s="4">
        <v>0.210128515958786</v>
      </c>
      <c r="AG85" s="4">
        <v>0.008469057269394398</v>
      </c>
      <c r="AH85" s="4">
        <v>0.6666666865348816</v>
      </c>
      <c r="AI85" s="4">
        <v>-0.2195652425289154</v>
      </c>
      <c r="AJ85" s="4">
        <v>2.737391471862793</v>
      </c>
      <c r="AK85" s="4">
        <v>1</v>
      </c>
      <c r="AL85" s="4">
        <v>0</v>
      </c>
      <c r="AM85" s="4">
        <v>0.1599999964237213</v>
      </c>
      <c r="AN85" s="4">
        <v>111115</v>
      </c>
      <c r="AO85" s="4">
        <f>X85*0.000001/(K85*0.0001)</f>
        <v>0.8325813802083332</v>
      </c>
      <c r="AP85" s="4">
        <f>(U85-T85)/(1000-U85)*AO85</f>
        <v>0.001531191351319579</v>
      </c>
      <c r="AQ85" s="4">
        <f>(P85+273.15)</f>
        <v>297.961164855957</v>
      </c>
      <c r="AR85" s="4">
        <f>(O85+273.15)</f>
        <v>295.036058807373</v>
      </c>
      <c r="AS85" s="4">
        <f>(Y85*AK85+Z85*AL85)*AM85</f>
        <v>319.818469414</v>
      </c>
      <c r="AT85" s="4">
        <f>((AS85+0.00000010773*(AR85^4-AQ85^4))-AP85*44100)/(L85*0.92*2*29.3+0.00000043092*AQ85^3)</f>
        <v>2.494896025771707</v>
      </c>
      <c r="AU85" s="4">
        <f>0.61365*EXP(17.502*J85/(240.97+J85))</f>
        <v>3.144055812160094</v>
      </c>
      <c r="AV85" s="4">
        <f>AU85*1000/AA85</f>
        <v>30.89567395242743</v>
      </c>
      <c r="AW85" s="4">
        <f>(AV85-U85)</f>
        <v>14.92890854867987</v>
      </c>
      <c r="AX85" s="4">
        <f>IF(D85,P85,(O85+P85)/2)</f>
        <v>23.34861183166504</v>
      </c>
      <c r="AY85" s="4">
        <f>0.61365*EXP(17.502*AX85/(240.97+AX85))</f>
        <v>2.879769996983102</v>
      </c>
      <c r="AZ85" s="4">
        <f>IF(AW85&lt;&gt;0,(1000-(AV85+U85)/2)/AW85*AP85,0)</f>
        <v>0.1001622901983581</v>
      </c>
      <c r="BA85" s="4">
        <f>U85*AA85/1000</f>
        <v>1.624835944551553</v>
      </c>
      <c r="BB85" s="4">
        <f>(AY85-BA85)</f>
        <v>1.254934052431549</v>
      </c>
      <c r="BC85" s="4">
        <f>1/(1.6/F85+1.37/N85)</f>
        <v>0.06292042750743036</v>
      </c>
      <c r="BD85" s="3">
        <f>G85*AA85*0.001</f>
      </c>
      <c r="BE85" s="3">
        <f>G85/S85</f>
      </c>
      <c r="BF85" s="4">
        <f>(1-AP85*AA85/AU85/F85)*100</f>
        <v>52.26531654075228</v>
      </c>
      <c r="BG85" s="3">
        <f>(S85-E85/(N85/1.35))</f>
      </c>
      <c r="BH85" s="3">
        <f>E85*BF85/100/BG85</f>
      </c>
    </row>
    <row r="86" ht="16" customHeight="1">
      <c r="A86" s="4">
        <v>68</v>
      </c>
      <c r="B86" t="s" s="2">
        <v>148</v>
      </c>
      <c r="C86" s="4">
        <v>455.5000321082771</v>
      </c>
      <c r="D86" s="4">
        <v>0</v>
      </c>
      <c r="E86" s="3">
        <f>(R86-#REF!*(1000-T86)/(1000-U86))*AO86</f>
      </c>
      <c r="F86" s="4">
        <f>IF(AZ86&lt;&gt;0,1/(1/AZ86-1/N86),0)</f>
        <v>0.1064324212571465</v>
      </c>
      <c r="G86" s="3">
        <f>((BC86-AP86/2)*S86-E86)/(BC86+AP86/2)</f>
      </c>
      <c r="H86" s="4">
        <f>AP86*1000</f>
        <v>1.575656820951015</v>
      </c>
      <c r="I86" s="4">
        <f>(AU86-BA86)</f>
        <v>1.52631715124865</v>
      </c>
      <c r="J86" s="4">
        <f>(P86+AT86*D86)</f>
        <v>24.85029983520508</v>
      </c>
      <c r="K86" s="4">
        <v>6</v>
      </c>
      <c r="L86" s="4">
        <f>(K86*AI86+AJ86)</f>
        <v>1.420000016689301</v>
      </c>
      <c r="M86" s="4">
        <v>1</v>
      </c>
      <c r="N86" s="4">
        <f>L86*(M86+1)*(M86+1)/(M86*M86+1)</f>
        <v>2.840000033378601</v>
      </c>
      <c r="O86" s="4">
        <v>21.88797378540039</v>
      </c>
      <c r="P86" s="4">
        <v>24.85029983520508</v>
      </c>
      <c r="Q86" s="4">
        <v>21.35908317565918</v>
      </c>
      <c r="R86" s="4">
        <v>299.7098999023438</v>
      </c>
      <c r="S86" s="4">
        <v>293.0213012695312</v>
      </c>
      <c r="T86" s="4">
        <v>14.10696887969971</v>
      </c>
      <c r="U86" s="4">
        <v>15.96927833557129</v>
      </c>
      <c r="V86" s="4">
        <v>54.49566650390625</v>
      </c>
      <c r="W86" s="4">
        <v>61.66063690185547</v>
      </c>
      <c r="X86" s="4">
        <v>499.5393371582031</v>
      </c>
      <c r="Y86" s="4">
        <v>1998.819458007812</v>
      </c>
      <c r="Z86" s="4">
        <v>17.04977607727051</v>
      </c>
      <c r="AA86" s="4">
        <v>101.7636642456055</v>
      </c>
      <c r="AB86" s="4">
        <v>4.390882015228271</v>
      </c>
      <c r="AC86" s="4">
        <v>0.2421644479036331</v>
      </c>
      <c r="AD86" s="4">
        <v>0.1934400647878647</v>
      </c>
      <c r="AE86" s="4">
        <v>0.006896291393786669</v>
      </c>
      <c r="AF86" s="4">
        <v>0.210128515958786</v>
      </c>
      <c r="AG86" s="4">
        <v>0.008469057269394398</v>
      </c>
      <c r="AH86" s="4">
        <v>0.6666666865348816</v>
      </c>
      <c r="AI86" s="4">
        <v>-0.2195652425289154</v>
      </c>
      <c r="AJ86" s="4">
        <v>2.737391471862793</v>
      </c>
      <c r="AK86" s="4">
        <v>1</v>
      </c>
      <c r="AL86" s="4">
        <v>0</v>
      </c>
      <c r="AM86" s="4">
        <v>0.1599999964237213</v>
      </c>
      <c r="AN86" s="4">
        <v>111115</v>
      </c>
      <c r="AO86" s="4">
        <f>X86*0.000001/(K86*0.0001)</f>
        <v>0.8325655619303384</v>
      </c>
      <c r="AP86" s="4">
        <f>(U86-T86)/(1000-U86)*AO86</f>
        <v>0.001575656820951015</v>
      </c>
      <c r="AQ86" s="4">
        <f>(P86+273.15)</f>
        <v>298.0002998352051</v>
      </c>
      <c r="AR86" s="4">
        <f>(O86+273.15)</f>
        <v>295.0379737854004</v>
      </c>
      <c r="AS86" s="4">
        <f>(Y86*AK86+Z86*AL86)*AM86</f>
        <v>319.8111061329146</v>
      </c>
      <c r="AT86" s="4">
        <f>((AS86+0.00000010773*(AR86^4-AQ86^4))-AP86*44100)/(L86*0.92*2*29.3+0.00000043092*AQ86^3)</f>
        <v>2.46755933215936</v>
      </c>
      <c r="AU86" s="4">
        <f>0.61365*EXP(17.502*J86/(240.97+J86))</f>
        <v>3.151409430034348</v>
      </c>
      <c r="AV86" s="4">
        <f>AU86*1000/AA86</f>
        <v>30.96792409546552</v>
      </c>
      <c r="AW86" s="4">
        <f>(AV86-U86)</f>
        <v>14.99864575989423</v>
      </c>
      <c r="AX86" s="4">
        <f>IF(D86,P86,(O86+P86)/2)</f>
        <v>23.36913681030273</v>
      </c>
      <c r="AY86" s="4">
        <f>0.61365*EXP(17.502*AX86/(240.97+AX86))</f>
        <v>2.883340020013134</v>
      </c>
      <c r="AZ86" s="4">
        <f>IF(AW86&lt;&gt;0,(1000-(AV86+U86)/2)/AW86*AP86,0)</f>
        <v>0.1025878191937813</v>
      </c>
      <c r="BA86" s="4">
        <f>U86*AA86/1000</f>
        <v>1.625092278785698</v>
      </c>
      <c r="BB86" s="4">
        <f>(AY86-BA86)</f>
        <v>1.258247741227436</v>
      </c>
      <c r="BC86" s="4">
        <f>1/(1.6/F86+1.37/N86)</f>
        <v>0.06445206110529773</v>
      </c>
      <c r="BD86" s="3">
        <f>G86*AA86*0.001</f>
      </c>
      <c r="BE86" s="3">
        <f>G86/S86</f>
      </c>
      <c r="BF86" s="4">
        <f>(1-AP86*AA86/AU86/F86)*100</f>
        <v>52.19474953994443</v>
      </c>
      <c r="BG86" s="3">
        <f>(S86-E86/(N86/1.35))</f>
      </c>
      <c r="BH86" s="3">
        <f>E86*BF86/100/BG86</f>
      </c>
    </row>
    <row r="87" ht="16" customHeight="1">
      <c r="A87" s="4">
        <v>69</v>
      </c>
      <c r="B87" t="s" s="2">
        <v>149</v>
      </c>
      <c r="C87" s="4">
        <v>460.5000319965184</v>
      </c>
      <c r="D87" s="4">
        <v>0</v>
      </c>
      <c r="E87" s="3">
        <f>(R87-#REF!*(1000-T87)/(1000-U87))*AO87</f>
      </c>
      <c r="F87" s="4">
        <f>IF(AZ87&lt;&gt;0,1/(1/AZ87-1/N87),0)</f>
        <v>0.1061649690015289</v>
      </c>
      <c r="G87" s="3">
        <f>((BC87-AP87/2)*S87-E87)/(BC87+AP87/2)</f>
      </c>
      <c r="H87" s="4">
        <f>AP87*1000</f>
        <v>1.575823913644579</v>
      </c>
      <c r="I87" s="4">
        <f>(AU87-BA87)</f>
        <v>1.530149274725742</v>
      </c>
      <c r="J87" s="4">
        <f>(P87+AT87*D87)</f>
        <v>24.87278175354004</v>
      </c>
      <c r="K87" s="4">
        <v>6</v>
      </c>
      <c r="L87" s="4">
        <f>(K87*AI87+AJ87)</f>
        <v>1.420000016689301</v>
      </c>
      <c r="M87" s="4">
        <v>1</v>
      </c>
      <c r="N87" s="4">
        <f>L87*(M87+1)*(M87+1)/(M87*M87+1)</f>
        <v>2.840000033378601</v>
      </c>
      <c r="O87" s="4">
        <v>21.88797569274902</v>
      </c>
      <c r="P87" s="4">
        <v>24.87278175354004</v>
      </c>
      <c r="Q87" s="4">
        <v>21.35683250427246</v>
      </c>
      <c r="R87" s="4">
        <v>299.4615478515625</v>
      </c>
      <c r="S87" s="4">
        <v>292.5955200195312</v>
      </c>
      <c r="T87" s="4">
        <v>14.11064720153809</v>
      </c>
      <c r="U87" s="4">
        <v>15.97320747375488</v>
      </c>
      <c r="V87" s="4">
        <v>54.49322128295898</v>
      </c>
      <c r="W87" s="4">
        <v>61.6754035949707</v>
      </c>
      <c r="X87" s="4">
        <v>499.5230407714844</v>
      </c>
      <c r="Y87" s="4">
        <v>1998.760498046875</v>
      </c>
      <c r="Z87" s="4">
        <v>17.03219604492188</v>
      </c>
      <c r="AA87" s="4">
        <v>101.7636184692383</v>
      </c>
      <c r="AB87" s="4">
        <v>4.390882015228271</v>
      </c>
      <c r="AC87" s="4">
        <v>0.2421644479036331</v>
      </c>
      <c r="AD87" s="4">
        <v>0.1934400647878647</v>
      </c>
      <c r="AE87" s="4">
        <v>0.006896291393786669</v>
      </c>
      <c r="AF87" s="4">
        <v>0.210128515958786</v>
      </c>
      <c r="AG87" s="4">
        <v>0.008469057269394398</v>
      </c>
      <c r="AH87" s="4">
        <v>0.6666666865348816</v>
      </c>
      <c r="AI87" s="4">
        <v>-0.2195652425289154</v>
      </c>
      <c r="AJ87" s="4">
        <v>2.737391471862793</v>
      </c>
      <c r="AK87" s="4">
        <v>1</v>
      </c>
      <c r="AL87" s="4">
        <v>0</v>
      </c>
      <c r="AM87" s="4">
        <v>0.1599999964237213</v>
      </c>
      <c r="AN87" s="4">
        <v>111115</v>
      </c>
      <c r="AO87" s="4">
        <f>X87*0.000001/(K87*0.0001)</f>
        <v>0.8325384012858073</v>
      </c>
      <c r="AP87" s="4">
        <f>(U87-T87)/(1000-U87)*AO87</f>
        <v>0.001575823913644579</v>
      </c>
      <c r="AQ87" s="4">
        <f>(P87+273.15)</f>
        <v>298.022781753540</v>
      </c>
      <c r="AR87" s="4">
        <f>(O87+273.15)</f>
        <v>295.037975692749</v>
      </c>
      <c r="AS87" s="4">
        <f>(Y87*AK87+Z87*AL87)*AM87</f>
        <v>319.8016725393754</v>
      </c>
      <c r="AT87" s="4">
        <f>((AS87+0.00000010773*(AR87^4-AQ87^4))-AP87*44100)/(L87*0.92*2*29.3+0.00000043092*AQ87^3)</f>
        <v>2.464381150810886</v>
      </c>
      <c r="AU87" s="4">
        <f>0.61365*EXP(17.502*J87/(240.97+J87))</f>
        <v>3.15564066581492</v>
      </c>
      <c r="AV87" s="4">
        <f>AU87*1000/AA87</f>
        <v>31.00951708757119</v>
      </c>
      <c r="AW87" s="4">
        <f>(AV87-U87)</f>
        <v>15.0363096138163</v>
      </c>
      <c r="AX87" s="4">
        <f>IF(D87,P87,(O87+P87)/2)</f>
        <v>23.38037872314453</v>
      </c>
      <c r="AY87" s="4">
        <f>0.61365*EXP(17.502*AX87/(240.97+AX87))</f>
        <v>2.885297028320182</v>
      </c>
      <c r="AZ87" s="4">
        <f>IF(AW87&lt;&gt;0,(1000-(AV87+U87)/2)/AW87*AP87,0)</f>
        <v>0.102339317473529</v>
      </c>
      <c r="BA87" s="4">
        <f>U87*AA87/1000</f>
        <v>1.625491391089177</v>
      </c>
      <c r="BB87" s="4">
        <f>(AY87-BA87)</f>
        <v>1.259805637231004</v>
      </c>
      <c r="BC87" s="4">
        <f>1/(1.6/F87+1.37/N87)</f>
        <v>0.06429512389949119</v>
      </c>
      <c r="BD87" s="3">
        <f>G87*AA87*0.001</f>
      </c>
      <c r="BE87" s="3">
        <f>G87/S87</f>
      </c>
      <c r="BF87" s="4">
        <f>(1-AP87*AA87/AU87/F87)*100</f>
        <v>52.13352496941926</v>
      </c>
      <c r="BG87" s="3">
        <f>(S87-E87/(N87/1.35))</f>
      </c>
      <c r="BH87" s="3">
        <f>E87*BF87/100/BG87</f>
      </c>
    </row>
    <row r="88" ht="16" customHeight="1">
      <c r="A88" s="4">
        <v>70</v>
      </c>
      <c r="B88" t="s" s="2">
        <v>150</v>
      </c>
      <c r="C88" s="4">
        <v>465.5000318847597</v>
      </c>
      <c r="D88" s="4">
        <v>0</v>
      </c>
      <c r="E88" s="3">
        <f>(R88-#REF!*(1000-T88)/(1000-U88))*AO88</f>
      </c>
      <c r="F88" s="4">
        <f>IF(AZ88&lt;&gt;0,1/(1/AZ88-1/N88),0)</f>
        <v>0.1060670348316725</v>
      </c>
      <c r="G88" s="3">
        <f>((BC88-AP88/2)*S88-E88)/(BC88+AP88/2)</f>
      </c>
      <c r="H88" s="4">
        <f>AP88*1000</f>
        <v>1.577132734026916</v>
      </c>
      <c r="I88" s="4">
        <f>(AU88-BA88)</f>
        <v>1.532755492386459</v>
      </c>
      <c r="J88" s="4">
        <f>(P88+AT88*D88)</f>
        <v>24.88927459716797</v>
      </c>
      <c r="K88" s="4">
        <v>6</v>
      </c>
      <c r="L88" s="4">
        <f>(K88*AI88+AJ88)</f>
        <v>1.420000016689301</v>
      </c>
      <c r="M88" s="4">
        <v>1</v>
      </c>
      <c r="N88" s="4">
        <f>L88*(M88+1)*(M88+1)/(M88*M88+1)</f>
        <v>2.840000033378601</v>
      </c>
      <c r="O88" s="4">
        <v>21.88787078857422</v>
      </c>
      <c r="P88" s="4">
        <v>24.88927459716797</v>
      </c>
      <c r="Q88" s="4">
        <v>21.3567008972168</v>
      </c>
      <c r="R88" s="4">
        <v>299.3401794433594</v>
      </c>
      <c r="S88" s="4">
        <v>292.306396484375</v>
      </c>
      <c r="T88" s="4">
        <v>14.1140193939209</v>
      </c>
      <c r="U88" s="4">
        <v>15.97812938690186</v>
      </c>
      <c r="V88" s="4">
        <v>54.49792861938477</v>
      </c>
      <c r="W88" s="4">
        <v>61.69427490234375</v>
      </c>
      <c r="X88" s="4">
        <v>499.5198059082031</v>
      </c>
      <c r="Y88" s="4">
        <v>1998.736816406250</v>
      </c>
      <c r="Z88" s="4">
        <v>17.07967758178711</v>
      </c>
      <c r="AA88" s="4">
        <v>101.7636260986328</v>
      </c>
      <c r="AB88" s="4">
        <v>4.390882015228271</v>
      </c>
      <c r="AC88" s="4">
        <v>0.2421644479036331</v>
      </c>
      <c r="AD88" s="4">
        <v>0.1934400647878647</v>
      </c>
      <c r="AE88" s="4">
        <v>0.006896291393786669</v>
      </c>
      <c r="AF88" s="4">
        <v>0.210128515958786</v>
      </c>
      <c r="AG88" s="4">
        <v>0.008469057269394398</v>
      </c>
      <c r="AH88" s="4">
        <v>0.6666666865348816</v>
      </c>
      <c r="AI88" s="4">
        <v>-0.2195652425289154</v>
      </c>
      <c r="AJ88" s="4">
        <v>2.737391471862793</v>
      </c>
      <c r="AK88" s="4">
        <v>1</v>
      </c>
      <c r="AL88" s="4">
        <v>0</v>
      </c>
      <c r="AM88" s="4">
        <v>0.1599999964237213</v>
      </c>
      <c r="AN88" s="4">
        <v>111115</v>
      </c>
      <c r="AO88" s="4">
        <f>X88*0.000001/(K88*0.0001)</f>
        <v>0.8325330098470052</v>
      </c>
      <c r="AP88" s="4">
        <f>(U88-T88)/(1000-U88)*AO88</f>
        <v>0.001577132734026916</v>
      </c>
      <c r="AQ88" s="4">
        <f>(P88+273.15)</f>
        <v>298.0392745971679</v>
      </c>
      <c r="AR88" s="4">
        <f>(O88+273.15)</f>
        <v>295.0378707885742</v>
      </c>
      <c r="AS88" s="4">
        <f>(Y88*AK88+Z88*AL88)*AM88</f>
        <v>319.7978834769601</v>
      </c>
      <c r="AT88" s="4">
        <f>((AS88+0.00000010773*(AR88^4-AQ88^4))-AP88*44100)/(L88*0.92*2*29.3+0.00000043092*AQ88^3)</f>
        <v>2.461476822466099</v>
      </c>
      <c r="AU88" s="4">
        <f>0.61365*EXP(17.502*J88/(240.97+J88))</f>
        <v>3.158747877070717</v>
      </c>
      <c r="AV88" s="4">
        <f>AU88*1000/AA88</f>
        <v>31.04004837651078</v>
      </c>
      <c r="AW88" s="4">
        <f>(AV88-U88)</f>
        <v>15.06191898960892</v>
      </c>
      <c r="AX88" s="4">
        <f>IF(D88,P88,(O88+P88)/2)</f>
        <v>23.38857269287109</v>
      </c>
      <c r="AY88" s="4">
        <f>0.61365*EXP(17.502*AX88/(240.97+AX88))</f>
        <v>2.886724178216919</v>
      </c>
      <c r="AZ88" s="4">
        <f>IF(AW88&lt;&gt;0,(1000-(AV88+U88)/2)/AW88*AP88,0)</f>
        <v>0.1022483112189688</v>
      </c>
      <c r="BA88" s="4">
        <f>U88*AA88/1000</f>
        <v>1.625992384684258</v>
      </c>
      <c r="BB88" s="4">
        <f>(AY88-BA88)</f>
        <v>1.260731793532661</v>
      </c>
      <c r="BC88" s="4">
        <f>1/(1.6/F88+1.37/N88)</f>
        <v>0.06423765137746934</v>
      </c>
      <c r="BD88" s="3">
        <f>G88*AA88*0.001</f>
      </c>
      <c r="BE88" s="3">
        <f>G88/S88</f>
      </c>
      <c r="BF88" s="4">
        <f>(1-AP88*AA88/AU88/F88)*100</f>
        <v>52.0967004602437</v>
      </c>
      <c r="BG88" s="3">
        <f>(S88-E88/(N88/1.35))</f>
      </c>
      <c r="BH88" s="3">
        <f>E88*BF88/100/BG88</f>
      </c>
    </row>
    <row r="89" ht="16" customHeight="1">
      <c r="A89" s="4">
        <v>71</v>
      </c>
      <c r="B89" t="s" s="2">
        <v>151</v>
      </c>
      <c r="C89" s="4">
        <v>471.0000317618251</v>
      </c>
      <c r="D89" s="4">
        <v>0</v>
      </c>
      <c r="E89" s="3">
        <f>(R89-#REF!*(1000-T89)/(1000-U89))*AO89</f>
      </c>
      <c r="F89" s="4">
        <f>IF(AZ89&lt;&gt;0,1/(1/AZ89-1/N89),0)</f>
        <v>0.1060000926320607</v>
      </c>
      <c r="G89" s="3">
        <f>((BC89-AP89/2)*S89-E89)/(BC89+AP89/2)</f>
      </c>
      <c r="H89" s="4">
        <f>AP89*1000</f>
        <v>1.578778360345344</v>
      </c>
      <c r="I89" s="4">
        <f>(AU89-BA89)</f>
        <v>1.535254425406053</v>
      </c>
      <c r="J89" s="4">
        <f>(P89+AT89*D89)</f>
        <v>24.90551567077637</v>
      </c>
      <c r="K89" s="4">
        <v>6</v>
      </c>
      <c r="L89" s="4">
        <f>(K89*AI89+AJ89)</f>
        <v>1.420000016689301</v>
      </c>
      <c r="M89" s="4">
        <v>1</v>
      </c>
      <c r="N89" s="4">
        <f>L89*(M89+1)*(M89+1)/(M89*M89+1)</f>
        <v>2.840000033378601</v>
      </c>
      <c r="O89" s="4">
        <v>21.88715553283691</v>
      </c>
      <c r="P89" s="4">
        <v>24.90551567077637</v>
      </c>
      <c r="Q89" s="4">
        <v>21.3562183380127</v>
      </c>
      <c r="R89" s="4">
        <v>299.3908081054688</v>
      </c>
      <c r="S89" s="4">
        <v>292.1681518554688</v>
      </c>
      <c r="T89" s="4">
        <v>14.11770534515381</v>
      </c>
      <c r="U89" s="4">
        <v>15.98373222351074</v>
      </c>
      <c r="V89" s="4">
        <v>54.51330184936523</v>
      </c>
      <c r="W89" s="4">
        <v>61.71715927124023</v>
      </c>
      <c r="X89" s="4">
        <v>499.5245056152344</v>
      </c>
      <c r="Y89" s="4">
        <v>1998.718505859375</v>
      </c>
      <c r="Z89" s="4">
        <v>17.10844421386719</v>
      </c>
      <c r="AA89" s="4">
        <v>101.7632064819336</v>
      </c>
      <c r="AB89" s="4">
        <v>4.390882015228271</v>
      </c>
      <c r="AC89" s="4">
        <v>0.2421644479036331</v>
      </c>
      <c r="AD89" s="4">
        <v>0.1934400647878647</v>
      </c>
      <c r="AE89" s="4">
        <v>0.006896291393786669</v>
      </c>
      <c r="AF89" s="4">
        <v>0.210128515958786</v>
      </c>
      <c r="AG89" s="4">
        <v>0.008469057269394398</v>
      </c>
      <c r="AH89" s="4">
        <v>1</v>
      </c>
      <c r="AI89" s="4">
        <v>-0.2195652425289154</v>
      </c>
      <c r="AJ89" s="4">
        <v>2.737391471862793</v>
      </c>
      <c r="AK89" s="4">
        <v>1</v>
      </c>
      <c r="AL89" s="4">
        <v>0</v>
      </c>
      <c r="AM89" s="4">
        <v>0.1599999964237213</v>
      </c>
      <c r="AN89" s="4">
        <v>111115</v>
      </c>
      <c r="AO89" s="4">
        <f>X89*0.000001/(K89*0.0001)</f>
        <v>0.8325408426920572</v>
      </c>
      <c r="AP89" s="4">
        <f>(U89-T89)/(1000-U89)*AO89</f>
        <v>0.001578778360345344</v>
      </c>
      <c r="AQ89" s="4">
        <f>(P89+273.15)</f>
        <v>298.0555156707763</v>
      </c>
      <c r="AR89" s="4">
        <f>(O89+273.15)</f>
        <v>295.0371555328369</v>
      </c>
      <c r="AS89" s="4">
        <f>(Y89*AK89+Z89*AL89)*AM89</f>
        <v>319.7949537895256</v>
      </c>
      <c r="AT89" s="4">
        <f>((AS89+0.00000010773*(AR89^4-AQ89^4))-AP89*44100)/(L89*0.92*2*29.3+0.00000043092*AQ89^3)</f>
        <v>2.458369851895352</v>
      </c>
      <c r="AU89" s="4">
        <f>0.61365*EXP(17.502*J89/(240.97+J89))</f>
        <v>3.161810268019113</v>
      </c>
      <c r="AV89" s="4">
        <f>AU89*1000/AA89</f>
        <v>31.07026967139091</v>
      </c>
      <c r="AW89" s="4">
        <f>(AV89-U89)</f>
        <v>15.08653744788017</v>
      </c>
      <c r="AX89" s="4">
        <f>IF(D89,P89,(O89+P89)/2)</f>
        <v>23.39633560180664</v>
      </c>
      <c r="AY89" s="4">
        <f>0.61365*EXP(17.502*AX89/(240.97+AX89))</f>
        <v>2.888076819438336</v>
      </c>
      <c r="AZ89" s="4">
        <f>IF(AW89&lt;&gt;0,(1000-(AV89+U89)/2)/AW89*AP89,0)</f>
        <v>0.1021861010647146</v>
      </c>
      <c r="BA89" s="4">
        <f>U89*AA89/1000</f>
        <v>1.626555842613059</v>
      </c>
      <c r="BB89" s="4">
        <f>(AY89-BA89)</f>
        <v>1.261520976825276</v>
      </c>
      <c r="BC89" s="4">
        <f>1/(1.6/F89+1.37/N89)</f>
        <v>0.06419836455476008</v>
      </c>
      <c r="BD89" s="3">
        <f>G89*AA89*0.001</f>
      </c>
      <c r="BE89" s="3">
        <f>G89/S89</f>
      </c>
      <c r="BF89" s="4">
        <f>(1-AP89*AA89/AU89/F89)*100</f>
        <v>52.06310528780205</v>
      </c>
      <c r="BG89" s="3">
        <f>(S89-E89/(N89/1.35))</f>
      </c>
      <c r="BH89" s="3">
        <f>E89*BF89/100/BG89</f>
      </c>
    </row>
    <row r="90" ht="16" customHeight="1">
      <c r="A90" s="4">
        <v>72</v>
      </c>
      <c r="B90" t="s" s="2">
        <v>152</v>
      </c>
      <c r="C90" s="4">
        <v>476.0000316500664</v>
      </c>
      <c r="D90" s="4">
        <v>0</v>
      </c>
      <c r="E90" s="3">
        <f>(R90-#REF!*(1000-T90)/(1000-U90))*AO90</f>
      </c>
      <c r="F90" s="4">
        <f>IF(AZ90&lt;&gt;0,1/(1/AZ90-1/N90),0)</f>
        <v>0.1056536966933762</v>
      </c>
      <c r="G90" s="3">
        <f>((BC90-AP90/2)*S90-E90)/(BC90+AP90/2)</f>
      </c>
      <c r="H90" s="4">
        <f>AP90*1000</f>
        <v>1.580958425662178</v>
      </c>
      <c r="I90" s="4">
        <f>(AU90-BA90)</f>
        <v>1.542165194716786</v>
      </c>
      <c r="J90" s="4">
        <f>(P90+AT90*D90)</f>
        <v>24.94528961181641</v>
      </c>
      <c r="K90" s="4">
        <v>6</v>
      </c>
      <c r="L90" s="4">
        <f>(K90*AI90+AJ90)</f>
        <v>1.420000016689301</v>
      </c>
      <c r="M90" s="4">
        <v>1</v>
      </c>
      <c r="N90" s="4">
        <f>L90*(M90+1)*(M90+1)/(M90*M90+1)</f>
        <v>2.840000033378601</v>
      </c>
      <c r="O90" s="4">
        <v>21.88713073730469</v>
      </c>
      <c r="P90" s="4">
        <v>24.94528961181641</v>
      </c>
      <c r="Q90" s="4">
        <v>21.35590934753418</v>
      </c>
      <c r="R90" s="4">
        <v>299.5113525390625</v>
      </c>
      <c r="S90" s="4">
        <v>292.1814270019531</v>
      </c>
      <c r="T90" s="4">
        <v>14.12113666534424</v>
      </c>
      <c r="U90" s="4">
        <v>15.98968124389648</v>
      </c>
      <c r="V90" s="4">
        <v>54.52638244628906</v>
      </c>
      <c r="W90" s="4">
        <v>61.73990631103516</v>
      </c>
      <c r="X90" s="4">
        <v>499.5372619628906</v>
      </c>
      <c r="Y90" s="4">
        <v>1998.665771484375</v>
      </c>
      <c r="Z90" s="4">
        <v>17.14622497558594</v>
      </c>
      <c r="AA90" s="4">
        <v>101.7628631591797</v>
      </c>
      <c r="AB90" s="4">
        <v>4.390882015228271</v>
      </c>
      <c r="AC90" s="4">
        <v>0.2421644479036331</v>
      </c>
      <c r="AD90" s="4">
        <v>0.1934400647878647</v>
      </c>
      <c r="AE90" s="4">
        <v>0.006896291393786669</v>
      </c>
      <c r="AF90" s="4">
        <v>0.210128515958786</v>
      </c>
      <c r="AG90" s="4">
        <v>0.008469057269394398</v>
      </c>
      <c r="AH90" s="4">
        <v>1</v>
      </c>
      <c r="AI90" s="4">
        <v>-0.2195652425289154</v>
      </c>
      <c r="AJ90" s="4">
        <v>2.737391471862793</v>
      </c>
      <c r="AK90" s="4">
        <v>1</v>
      </c>
      <c r="AL90" s="4">
        <v>0</v>
      </c>
      <c r="AM90" s="4">
        <v>0.1599999964237213</v>
      </c>
      <c r="AN90" s="4">
        <v>111115</v>
      </c>
      <c r="AO90" s="4">
        <f>X90*0.000001/(K90*0.0001)</f>
        <v>0.8325621032714843</v>
      </c>
      <c r="AP90" s="4">
        <f>(U90-T90)/(1000-U90)*AO90</f>
        <v>0.001580958425662178</v>
      </c>
      <c r="AQ90" s="4">
        <f>(P90+273.15)</f>
        <v>298.0952896118164</v>
      </c>
      <c r="AR90" s="4">
        <f>(O90+273.15)</f>
        <v>295.0371307373047</v>
      </c>
      <c r="AS90" s="4">
        <f>(Y90*AK90+Z90*AL90)*AM90</f>
        <v>319.7865162897142</v>
      </c>
      <c r="AT90" s="4">
        <f>((AS90+0.00000010773*(AR90^4-AQ90^4))-AP90*44100)/(L90*0.92*2*29.3+0.00000043092*AQ90^3)</f>
        <v>2.451890370721301</v>
      </c>
      <c r="AU90" s="4">
        <f>0.61365*EXP(17.502*J90/(240.97+J90))</f>
        <v>3.169320939098326</v>
      </c>
      <c r="AV90" s="4">
        <f>AU90*1000/AA90</f>
        <v>31.14418011353321</v>
      </c>
      <c r="AW90" s="4">
        <f>(AV90-U90)</f>
        <v>15.15449886963673</v>
      </c>
      <c r="AX90" s="4">
        <f>IF(D90,P90,(O90+P90)/2)</f>
        <v>23.41621017456055</v>
      </c>
      <c r="AY90" s="4">
        <f>0.61365*EXP(17.502*AX90/(240.97+AX90))</f>
        <v>2.891542373551726</v>
      </c>
      <c r="AZ90" s="4">
        <f>IF(AW90&lt;&gt;0,(1000-(AV90+U90)/2)/AW90*AP90,0)</f>
        <v>0.1018641461732262</v>
      </c>
      <c r="BA90" s="4">
        <f>U90*AA90/1000</f>
        <v>1.62715574438154</v>
      </c>
      <c r="BB90" s="4">
        <f>(AY90-BA90)</f>
        <v>1.264386629170186</v>
      </c>
      <c r="BC90" s="4">
        <f>1/(1.6/F90+1.37/N90)</f>
        <v>0.06399504826873213</v>
      </c>
      <c r="BD90" s="3">
        <f>G90*AA90*0.001</f>
      </c>
      <c r="BE90" s="3">
        <f>G90/S90</f>
      </c>
      <c r="BF90" s="4">
        <f>(1-AP90*AA90/AU90/F90)*100</f>
        <v>51.95382154241484</v>
      </c>
      <c r="BG90" s="3">
        <f>(S90-E90/(N90/1.35))</f>
      </c>
      <c r="BH90" s="3">
        <f>E90*BF90/100/BG90</f>
      </c>
    </row>
    <row r="91" ht="16" customHeight="1">
      <c r="A91" s="4">
        <v>73</v>
      </c>
      <c r="B91" t="s" s="2">
        <v>153</v>
      </c>
      <c r="C91" s="4">
        <v>481.0000315383077</v>
      </c>
      <c r="D91" s="4">
        <v>0</v>
      </c>
      <c r="E91" s="3">
        <f>(R91-#REF!*(1000-T91)/(1000-U91))*AO91</f>
      </c>
      <c r="F91" s="4">
        <f>IF(AZ91&lt;&gt;0,1/(1/AZ91-1/N91),0)</f>
        <v>0.1055295815420833</v>
      </c>
      <c r="G91" s="3">
        <f>((BC91-AP91/2)*S91-E91)/(BC91+AP91/2)</f>
      </c>
      <c r="H91" s="4">
        <f>AP91*1000</f>
        <v>1.583182274842603</v>
      </c>
      <c r="I91" s="4">
        <f>(AU91-BA91)</f>
        <v>1.54604857013816</v>
      </c>
      <c r="J91" s="4">
        <f>(P91+AT91*D91)</f>
        <v>24.96895980834961</v>
      </c>
      <c r="K91" s="4">
        <v>6</v>
      </c>
      <c r="L91" s="4">
        <f>(K91*AI91+AJ91)</f>
        <v>1.420000016689301</v>
      </c>
      <c r="M91" s="4">
        <v>1</v>
      </c>
      <c r="N91" s="4">
        <f>L91*(M91+1)*(M91+1)/(M91*M91+1)</f>
        <v>2.840000033378601</v>
      </c>
      <c r="O91" s="4">
        <v>21.88737869262695</v>
      </c>
      <c r="P91" s="4">
        <v>24.96895980834961</v>
      </c>
      <c r="Q91" s="4">
        <v>21.35552406311035</v>
      </c>
      <c r="R91" s="4">
        <v>299.6115112304688</v>
      </c>
      <c r="S91" s="4">
        <v>292.2367553710938</v>
      </c>
      <c r="T91" s="4">
        <v>14.12440299987793</v>
      </c>
      <c r="U91" s="4">
        <v>15.99549198150635</v>
      </c>
      <c r="V91" s="4">
        <v>54.53848266601562</v>
      </c>
      <c r="W91" s="4">
        <v>61.76139831542969</v>
      </c>
      <c r="X91" s="4">
        <v>499.5567321777344</v>
      </c>
      <c r="Y91" s="4">
        <v>1998.638305664062</v>
      </c>
      <c r="Z91" s="4">
        <v>17.07149124145508</v>
      </c>
      <c r="AA91" s="4">
        <v>101.7630157470703</v>
      </c>
      <c r="AB91" s="4">
        <v>4.390882015228271</v>
      </c>
      <c r="AC91" s="4">
        <v>0.2421644479036331</v>
      </c>
      <c r="AD91" s="4">
        <v>0.1934400647878647</v>
      </c>
      <c r="AE91" s="4">
        <v>0.006896291393786669</v>
      </c>
      <c r="AF91" s="4">
        <v>0.210128515958786</v>
      </c>
      <c r="AG91" s="4">
        <v>0.008469057269394398</v>
      </c>
      <c r="AH91" s="4">
        <v>1</v>
      </c>
      <c r="AI91" s="4">
        <v>-0.2195652425289154</v>
      </c>
      <c r="AJ91" s="4">
        <v>2.737391471862793</v>
      </c>
      <c r="AK91" s="4">
        <v>1</v>
      </c>
      <c r="AL91" s="4">
        <v>0</v>
      </c>
      <c r="AM91" s="4">
        <v>0.1599999964237213</v>
      </c>
      <c r="AN91" s="4">
        <v>111115</v>
      </c>
      <c r="AO91" s="4">
        <f>X91*0.000001/(K91*0.0001)</f>
        <v>0.8325945536295571</v>
      </c>
      <c r="AP91" s="4">
        <f>(U91-T91)/(1000-U91)*AO91</f>
        <v>0.001583182274842603</v>
      </c>
      <c r="AQ91" s="4">
        <f>(P91+273.15)</f>
        <v>298.1189598083496</v>
      </c>
      <c r="AR91" s="4">
        <f>(O91+273.15)</f>
        <v>295.0373786926269</v>
      </c>
      <c r="AS91" s="4">
        <f>(Y91*AK91+Z91*AL91)*AM91</f>
        <v>319.7821217585624</v>
      </c>
      <c r="AT91" s="4">
        <f>((AS91+0.00000010773*(AR91^4-AQ91^4))-AP91*44100)/(L91*0.92*2*29.3+0.00000043092*AQ91^3)</f>
        <v>2.447609385412066</v>
      </c>
      <c r="AU91" s="4">
        <f>0.61365*EXP(17.502*J91/(240.97+J91))</f>
        <v>3.173798072534328</v>
      </c>
      <c r="AV91" s="4">
        <f>AU91*1000/AA91</f>
        <v>31.18812909812669</v>
      </c>
      <c r="AW91" s="4">
        <f>(AV91-U91)</f>
        <v>15.19263711662034</v>
      </c>
      <c r="AX91" s="4">
        <f>IF(D91,P91,(O91+P91)/2)</f>
        <v>23.42816925048828</v>
      </c>
      <c r="AY91" s="4">
        <f>0.61365*EXP(17.502*AX91/(240.97+AX91))</f>
        <v>2.893629444845068</v>
      </c>
      <c r="AZ91" s="4">
        <f>IF(AW91&lt;&gt;0,(1000-(AV91+U91)/2)/AW91*AP91,0)</f>
        <v>0.1017487699270735</v>
      </c>
      <c r="BA91" s="4">
        <f>U91*AA91/1000</f>
        <v>1.627749502396167</v>
      </c>
      <c r="BB91" s="4">
        <f>(AY91-BA91)</f>
        <v>1.2658799424489</v>
      </c>
      <c r="BC91" s="4">
        <f>1/(1.6/F91+1.37/N91)</f>
        <v>0.06392218915544855</v>
      </c>
      <c r="BD91" s="3">
        <f>G91*AA91*0.001</f>
      </c>
      <c r="BE91" s="3">
        <f>G91/S91</f>
      </c>
      <c r="BF91" s="4">
        <f>(1-AP91*AA91/AU91/F91)*100</f>
        <v>51.89752975362804</v>
      </c>
      <c r="BG91" s="3">
        <f>(S91-E91/(N91/1.35))</f>
      </c>
      <c r="BH91" s="3">
        <f>E91*BF91/100/BG91</f>
      </c>
    </row>
    <row r="92" ht="16" customHeight="1">
      <c r="A92" s="4">
        <v>74</v>
      </c>
      <c r="B92" t="s" s="2">
        <v>154</v>
      </c>
      <c r="C92" s="4">
        <v>486.5000314153731</v>
      </c>
      <c r="D92" s="4">
        <v>0</v>
      </c>
      <c r="E92" s="3">
        <f>(R92-#REF!*(1000-T92)/(1000-U92))*AO92</f>
      </c>
      <c r="F92" s="4">
        <f>IF(AZ92&lt;&gt;0,1/(1/AZ92-1/N92),0)</f>
        <v>0.1057429544169352</v>
      </c>
      <c r="G92" s="3">
        <f>((BC92-AP92/2)*S92-E92)/(BC92+AP92/2)</f>
      </c>
      <c r="H92" s="4">
        <f>AP92*1000</f>
        <v>1.585968138700049</v>
      </c>
      <c r="I92" s="4">
        <f>(AU92-BA92)</f>
        <v>1.545755271721126</v>
      </c>
      <c r="J92" s="4">
        <f>(P92+AT92*D92)</f>
        <v>24.97101211547852</v>
      </c>
      <c r="K92" s="4">
        <v>6</v>
      </c>
      <c r="L92" s="4">
        <f>(K92*AI92+AJ92)</f>
        <v>1.420000016689301</v>
      </c>
      <c r="M92" s="4">
        <v>1</v>
      </c>
      <c r="N92" s="4">
        <f>L92*(M92+1)*(M92+1)/(M92*M92+1)</f>
        <v>2.840000033378601</v>
      </c>
      <c r="O92" s="4">
        <v>21.88707160949707</v>
      </c>
      <c r="P92" s="4">
        <v>24.97101211547852</v>
      </c>
      <c r="Q92" s="4">
        <v>21.35505294799805</v>
      </c>
      <c r="R92" s="4">
        <v>299.781005859375</v>
      </c>
      <c r="S92" s="4">
        <v>292.3257141113281</v>
      </c>
      <c r="T92" s="4">
        <v>14.12780380249023</v>
      </c>
      <c r="U92" s="4">
        <v>16.00211334228516</v>
      </c>
      <c r="V92" s="4">
        <v>54.55309295654297</v>
      </c>
      <c r="W92" s="4">
        <v>61.78834533691406</v>
      </c>
      <c r="X92" s="4">
        <v>499.5725402832031</v>
      </c>
      <c r="Y92" s="4">
        <v>1998.535278320312</v>
      </c>
      <c r="Z92" s="4">
        <v>17.02575302124023</v>
      </c>
      <c r="AA92" s="4">
        <v>101.7635116577148</v>
      </c>
      <c r="AB92" s="4">
        <v>4.390882015228271</v>
      </c>
      <c r="AC92" s="4">
        <v>0.2421644479036331</v>
      </c>
      <c r="AD92" s="4">
        <v>0.1934400647878647</v>
      </c>
      <c r="AE92" s="4">
        <v>0.006896291393786669</v>
      </c>
      <c r="AF92" s="4">
        <v>0.210128515958786</v>
      </c>
      <c r="AG92" s="4">
        <v>0.008469057269394398</v>
      </c>
      <c r="AH92" s="4">
        <v>0.6666666865348816</v>
      </c>
      <c r="AI92" s="4">
        <v>-0.2195652425289154</v>
      </c>
      <c r="AJ92" s="4">
        <v>2.737391471862793</v>
      </c>
      <c r="AK92" s="4">
        <v>1</v>
      </c>
      <c r="AL92" s="4">
        <v>0</v>
      </c>
      <c r="AM92" s="4">
        <v>0.1599999964237213</v>
      </c>
      <c r="AN92" s="4">
        <v>111115</v>
      </c>
      <c r="AO92" s="4">
        <f>X92*0.000001/(K92*0.0001)</f>
        <v>0.8326209004720052</v>
      </c>
      <c r="AP92" s="4">
        <f>(U92-T92)/(1000-U92)*AO92</f>
        <v>0.001585968138700049</v>
      </c>
      <c r="AQ92" s="4">
        <f>(P92+273.15)</f>
        <v>298.1210121154785</v>
      </c>
      <c r="AR92" s="4">
        <f>(O92+273.15)</f>
        <v>295.037071609497</v>
      </c>
      <c r="AS92" s="4">
        <f>(Y92*AK92+Z92*AL92)*AM92</f>
        <v>319.7656373839309</v>
      </c>
      <c r="AT92" s="4">
        <f>((AS92+0.00000010773*(AR92^4-AQ92^4))-AP92*44100)/(L92*0.92*2*29.3+0.00000043092*AQ92^3)</f>
        <v>2.44571392383771</v>
      </c>
      <c r="AU92" s="4">
        <f>0.61365*EXP(17.502*J92/(240.97+J92))</f>
        <v>3.174186519376835</v>
      </c>
      <c r="AV92" s="4">
        <f>AU92*1000/AA92</f>
        <v>31.1917942656433</v>
      </c>
      <c r="AW92" s="4">
        <f>(AV92-U92)</f>
        <v>15.18968092335815</v>
      </c>
      <c r="AX92" s="4">
        <f>IF(D92,P92,(O92+P92)/2)</f>
        <v>23.42904186248779</v>
      </c>
      <c r="AY92" s="4">
        <f>0.61365*EXP(17.502*AX92/(240.97+AX92))</f>
        <v>2.893781782709815</v>
      </c>
      <c r="AZ92" s="4">
        <f>IF(AW92&lt;&gt;0,(1000-(AV92+U92)/2)/AW92*AP92,0)</f>
        <v>0.1019471132810492</v>
      </c>
      <c r="BA92" s="4">
        <f>U92*AA92/1000</f>
        <v>1.62843124765571</v>
      </c>
      <c r="BB92" s="4">
        <f>(AY92-BA92)</f>
        <v>1.265350535054105</v>
      </c>
      <c r="BC92" s="4">
        <f>1/(1.6/F92+1.37/N92)</f>
        <v>0.06404744181689502</v>
      </c>
      <c r="BD92" s="3">
        <f>G92*AA92*0.001</f>
      </c>
      <c r="BE92" s="3">
        <f>G92/S92</f>
      </c>
      <c r="BF92" s="4">
        <f>(1-AP92*AA92/AU92/F92)*100</f>
        <v>51.9157706040688</v>
      </c>
      <c r="BG92" s="3">
        <f>(S92-E92/(N92/1.35))</f>
      </c>
      <c r="BH92" s="3">
        <f>E92*BF92/100/BG92</f>
      </c>
    </row>
    <row r="93" ht="16" customHeight="1">
      <c r="A93" s="4">
        <v>75</v>
      </c>
      <c r="B93" t="s" s="2">
        <v>155</v>
      </c>
      <c r="C93" s="4">
        <v>491.5000313036144</v>
      </c>
      <c r="D93" s="4">
        <v>0</v>
      </c>
      <c r="E93" s="3">
        <f>(R93-#REF!*(1000-T93)/(1000-U93))*AO93</f>
      </c>
      <c r="F93" s="4">
        <f>IF(AZ93&lt;&gt;0,1/(1/AZ93-1/N93),0)</f>
        <v>0.1061024895003688</v>
      </c>
      <c r="G93" s="3">
        <f>((BC93-AP93/2)*S93-E93)/(BC93+AP93/2)</f>
      </c>
      <c r="H93" s="4">
        <f>AP93*1000</f>
        <v>1.58893882675043</v>
      </c>
      <c r="I93" s="4">
        <f>(AU93-BA93)</f>
        <v>1.543601065133007</v>
      </c>
      <c r="J93" s="4">
        <f>(P93+AT93*D93)</f>
        <v>24.96305084228516</v>
      </c>
      <c r="K93" s="4">
        <v>6</v>
      </c>
      <c r="L93" s="4">
        <f>(K93*AI93+AJ93)</f>
        <v>1.420000016689301</v>
      </c>
      <c r="M93" s="4">
        <v>1</v>
      </c>
      <c r="N93" s="4">
        <f>L93*(M93+1)*(M93+1)/(M93*M93+1)</f>
        <v>2.840000033378601</v>
      </c>
      <c r="O93" s="4">
        <v>21.88717269897461</v>
      </c>
      <c r="P93" s="4">
        <v>24.96305084228516</v>
      </c>
      <c r="Q93" s="4">
        <v>21.3557014465332</v>
      </c>
      <c r="R93" s="4">
        <v>299.821533203125</v>
      </c>
      <c r="S93" s="4">
        <v>292.4130554199219</v>
      </c>
      <c r="T93" s="4">
        <v>14.1306095123291</v>
      </c>
      <c r="U93" s="4">
        <v>16.00844573974609</v>
      </c>
      <c r="V93" s="4">
        <v>54.5639533996582</v>
      </c>
      <c r="W93" s="4">
        <v>61.81235122680664</v>
      </c>
      <c r="X93" s="4">
        <v>499.5650939941406</v>
      </c>
      <c r="Y93" s="4">
        <v>1998.783081054688</v>
      </c>
      <c r="Z93" s="4">
        <v>16.9328498840332</v>
      </c>
      <c r="AA93" s="4">
        <v>101.7637100219727</v>
      </c>
      <c r="AB93" s="4">
        <v>4.390882015228271</v>
      </c>
      <c r="AC93" s="4">
        <v>0.2421644479036331</v>
      </c>
      <c r="AD93" s="4">
        <v>0.1934400647878647</v>
      </c>
      <c r="AE93" s="4">
        <v>0.006896291393786669</v>
      </c>
      <c r="AF93" s="4">
        <v>0.210128515958786</v>
      </c>
      <c r="AG93" s="4">
        <v>0.008469057269394398</v>
      </c>
      <c r="AH93" s="4">
        <v>0.6666666865348816</v>
      </c>
      <c r="AI93" s="4">
        <v>-0.2195652425289154</v>
      </c>
      <c r="AJ93" s="4">
        <v>2.737391471862793</v>
      </c>
      <c r="AK93" s="4">
        <v>1</v>
      </c>
      <c r="AL93" s="4">
        <v>0</v>
      </c>
      <c r="AM93" s="4">
        <v>0.1599999964237213</v>
      </c>
      <c r="AN93" s="4">
        <v>111115</v>
      </c>
      <c r="AO93" s="4">
        <f>X93*0.000001/(K93*0.0001)</f>
        <v>0.8326084899902342</v>
      </c>
      <c r="AP93" s="4">
        <f>(U93-T93)/(1000-U93)*AO93</f>
        <v>0.00158893882675043</v>
      </c>
      <c r="AQ93" s="4">
        <f>(P93+273.15)</f>
        <v>298.1130508422851</v>
      </c>
      <c r="AR93" s="4">
        <f>(O93+273.15)</f>
        <v>295.0371726989746</v>
      </c>
      <c r="AS93" s="4">
        <f>(Y93*AK93+Z93*AL93)*AM93</f>
        <v>319.8052858205447</v>
      </c>
      <c r="AT93" s="4">
        <f>((AS93+0.00000010773*(AR93^4-AQ93^4))-AP93*44100)/(L93*0.92*2*29.3+0.00000043092*AQ93^3)</f>
        <v>2.44574679597617</v>
      </c>
      <c r="AU93" s="4">
        <f>0.61365*EXP(17.502*J93/(240.97+J93))</f>
        <v>3.172679895295012</v>
      </c>
      <c r="AV93" s="4">
        <f>AU93*1000/AA93</f>
        <v>31.17692834321756</v>
      </c>
      <c r="AW93" s="4">
        <f>(AV93-U93)</f>
        <v>15.16848260347146</v>
      </c>
      <c r="AX93" s="4">
        <f>IF(D93,P93,(O93+P93)/2)</f>
        <v>23.42511177062988</v>
      </c>
      <c r="AY93" s="4">
        <f>0.61365*EXP(17.502*AX93/(240.97+AX93))</f>
        <v>2.893095734946779</v>
      </c>
      <c r="AZ93" s="4">
        <f>IF(AW93&lt;&gt;0,(1000-(AV93+U93)/2)/AW93*AP93,0)</f>
        <v>0.1022812585042476</v>
      </c>
      <c r="BA93" s="4">
        <f>U93*AA93/1000</f>
        <v>1.629078830162005</v>
      </c>
      <c r="BB93" s="4">
        <f>(AY93-BA93)</f>
        <v>1.264016904784774</v>
      </c>
      <c r="BC93" s="4">
        <f>1/(1.6/F93+1.37/N93)</f>
        <v>0.06425845827688827</v>
      </c>
      <c r="BD93" s="3">
        <f>G93*AA93*0.001</f>
      </c>
      <c r="BE93" s="3">
        <f>G93/S93</f>
      </c>
      <c r="BF93" s="4">
        <f>(1-AP93*AA93/AU93/F93)*100</f>
        <v>51.96605254018536</v>
      </c>
      <c r="BG93" s="3">
        <f>(S93-E93/(N93/1.35))</f>
      </c>
      <c r="BH93" s="3">
        <f>E93*BF93/100/BG93</f>
      </c>
    </row>
    <row r="94" ht="16" customHeight="1">
      <c r="A94" s="4">
        <v>76</v>
      </c>
      <c r="B94" t="s" s="2">
        <v>156</v>
      </c>
      <c r="C94" s="4">
        <v>497.0000311806798</v>
      </c>
      <c r="D94" s="4">
        <v>0</v>
      </c>
      <c r="E94" s="3">
        <f>(R94-#REF!*(1000-T94)/(1000-U94))*AO94</f>
      </c>
      <c r="F94" s="4">
        <f>IF(AZ94&lt;&gt;0,1/(1/AZ94-1/N94),0)</f>
        <v>0.1062543737306836</v>
      </c>
      <c r="G94" s="3">
        <f>((BC94-AP94/2)*S94-E94)/(BC94+AP94/2)</f>
      </c>
      <c r="H94" s="4">
        <f>AP94*1000</f>
        <v>1.591688295094843</v>
      </c>
      <c r="I94" s="4">
        <f>(AU94-BA94)</f>
        <v>1.544120902894157</v>
      </c>
      <c r="J94" s="4">
        <f>(P94+AT94*D94)</f>
        <v>24.96929168701172</v>
      </c>
      <c r="K94" s="4">
        <v>6</v>
      </c>
      <c r="L94" s="4">
        <f>(K94*AI94+AJ94)</f>
        <v>1.420000016689301</v>
      </c>
      <c r="M94" s="4">
        <v>1</v>
      </c>
      <c r="N94" s="4">
        <f>L94*(M94+1)*(M94+1)/(M94*M94+1)</f>
        <v>2.840000033378601</v>
      </c>
      <c r="O94" s="4">
        <v>21.8868236541748</v>
      </c>
      <c r="P94" s="4">
        <v>24.96929168701172</v>
      </c>
      <c r="Q94" s="4">
        <v>21.35550689697266</v>
      </c>
      <c r="R94" s="4">
        <v>299.830078125</v>
      </c>
      <c r="S94" s="4">
        <v>292.4639892578125</v>
      </c>
      <c r="T94" s="4">
        <v>14.1339750289917</v>
      </c>
      <c r="U94" s="4">
        <v>16.01500511169434</v>
      </c>
      <c r="V94" s="4">
        <v>54.57755661010742</v>
      </c>
      <c r="W94" s="4">
        <v>61.83881378173828</v>
      </c>
      <c r="X94" s="4">
        <v>499.5765075683594</v>
      </c>
      <c r="Y94" s="4">
        <v>1999.156494140625</v>
      </c>
      <c r="Z94" s="4">
        <v>16.97141456604004</v>
      </c>
      <c r="AA94" s="4">
        <v>101.763313293457</v>
      </c>
      <c r="AB94" s="4">
        <v>4.390882015228271</v>
      </c>
      <c r="AC94" s="4">
        <v>0.2421644479036331</v>
      </c>
      <c r="AD94" s="4">
        <v>0.1934400647878647</v>
      </c>
      <c r="AE94" s="4">
        <v>0.006896291393786669</v>
      </c>
      <c r="AF94" s="4">
        <v>0.210128515958786</v>
      </c>
      <c r="AG94" s="4">
        <v>0.008469057269394398</v>
      </c>
      <c r="AH94" s="4">
        <v>1</v>
      </c>
      <c r="AI94" s="4">
        <v>-0.2195652425289154</v>
      </c>
      <c r="AJ94" s="4">
        <v>2.737391471862793</v>
      </c>
      <c r="AK94" s="4">
        <v>1</v>
      </c>
      <c r="AL94" s="4">
        <v>0</v>
      </c>
      <c r="AM94" s="4">
        <v>0.1599999964237213</v>
      </c>
      <c r="AN94" s="4">
        <v>111115</v>
      </c>
      <c r="AO94" s="4">
        <f>X94*0.000001/(K94*0.0001)</f>
        <v>0.8326275126139322</v>
      </c>
      <c r="AP94" s="4">
        <f>(U94-T94)/(1000-U94)*AO94</f>
        <v>0.001591688295094843</v>
      </c>
      <c r="AQ94" s="4">
        <f>(P94+273.15)</f>
        <v>298.1192916870117</v>
      </c>
      <c r="AR94" s="4">
        <f>(O94+273.15)</f>
        <v>295.0368236541748</v>
      </c>
      <c r="AS94" s="4">
        <f>(Y94*AK94+Z94*AL94)*AM94</f>
        <v>319.8650319129592</v>
      </c>
      <c r="AT94" s="4">
        <f>((AS94+0.00000010773*(AR94^4-AQ94^4))-AP94*44100)/(L94*0.92*2*29.3+0.00000043092*AQ94^3)</f>
        <v>2.444173872657876</v>
      </c>
      <c r="AU94" s="4">
        <f>0.61365*EXP(17.502*J94/(240.97+J94))</f>
        <v>3.173860885471823</v>
      </c>
      <c r="AV94" s="4">
        <f>AU94*1000/AA94</f>
        <v>31.18865515236609</v>
      </c>
      <c r="AW94" s="4">
        <f>(AV94-U94)</f>
        <v>15.17365004067175</v>
      </c>
      <c r="AX94" s="4">
        <f>IF(D94,P94,(O94+P94)/2)</f>
        <v>23.42805767059326</v>
      </c>
      <c r="AY94" s="4">
        <f>0.61365*EXP(17.502*AX94/(240.97+AX94))</f>
        <v>2.893609966082905</v>
      </c>
      <c r="AZ94" s="4">
        <f>IF(AW94&lt;&gt;0,(1000-(AV94+U94)/2)/AW94*AP94,0)</f>
        <v>0.102422392381871</v>
      </c>
      <c r="BA94" s="4">
        <f>U94*AA94/1000</f>
        <v>1.629739982577667</v>
      </c>
      <c r="BB94" s="4">
        <f>(AY94-BA94)</f>
        <v>1.263869983505238</v>
      </c>
      <c r="BC94" s="4">
        <f>1/(1.6/F94+1.37/N94)</f>
        <v>0.0643475880604585</v>
      </c>
      <c r="BD94" s="3">
        <f>G94*AA94*0.001</f>
      </c>
      <c r="BE94" s="3">
        <f>G94/S94</f>
      </c>
      <c r="BF94" s="4">
        <f>(1-AP94*AA94/AU94/F94)*100</f>
        <v>51.96978195549445</v>
      </c>
      <c r="BG94" s="3">
        <f>(S94-E94/(N94/1.35))</f>
      </c>
      <c r="BH94" s="3">
        <f>E94*BF94/100/BG94</f>
      </c>
    </row>
    <row r="95" ht="16" customHeight="1">
      <c r="A95" s="4">
        <v>77</v>
      </c>
      <c r="B95" t="s" s="2">
        <v>157</v>
      </c>
      <c r="C95" s="4">
        <v>502.0000310689211</v>
      </c>
      <c r="D95" s="4">
        <v>0</v>
      </c>
      <c r="E95" s="3">
        <f>(R95-#REF!*(1000-T95)/(1000-U95))*AO95</f>
      </c>
      <c r="F95" s="4">
        <f>IF(AZ95&lt;&gt;0,1/(1/AZ95-1/N95),0)</f>
        <v>0.106532339216403</v>
      </c>
      <c r="G95" s="3">
        <f>((BC95-AP95/2)*S95-E95)/(BC95+AP95/2)</f>
      </c>
      <c r="H95" s="4">
        <f>AP95*1000</f>
        <v>1.594418525277185</v>
      </c>
      <c r="I95" s="4">
        <f>(AU95-BA95)</f>
        <v>1.542879991774963</v>
      </c>
      <c r="J95" s="4">
        <f>(P95+AT95*D95)</f>
        <v>24.96603965759277</v>
      </c>
      <c r="K95" s="4">
        <v>6</v>
      </c>
      <c r="L95" s="4">
        <f>(K95*AI95+AJ95)</f>
        <v>1.420000016689301</v>
      </c>
      <c r="M95" s="4">
        <v>1</v>
      </c>
      <c r="N95" s="4">
        <f>L95*(M95+1)*(M95+1)/(M95*M95+1)</f>
        <v>2.840000033378601</v>
      </c>
      <c r="O95" s="4">
        <v>21.88715553283691</v>
      </c>
      <c r="P95" s="4">
        <v>24.96603965759277</v>
      </c>
      <c r="Q95" s="4">
        <v>21.35526084899902</v>
      </c>
      <c r="R95" s="4">
        <v>299.805908203125</v>
      </c>
      <c r="S95" s="4">
        <v>292.4562683105469</v>
      </c>
      <c r="T95" s="4">
        <v>14.13698291778564</v>
      </c>
      <c r="U95" s="4">
        <v>16.02114295959473</v>
      </c>
      <c r="V95" s="4">
        <v>54.58824920654297</v>
      </c>
      <c r="W95" s="4">
        <v>61.86140441894531</v>
      </c>
      <c r="X95" s="4">
        <v>499.5989990234375</v>
      </c>
      <c r="Y95" s="4">
        <v>1999.550170898438</v>
      </c>
      <c r="Z95" s="4">
        <v>16.9315299987793</v>
      </c>
      <c r="AA95" s="4">
        <v>101.7633666992188</v>
      </c>
      <c r="AB95" s="4">
        <v>4.390882015228271</v>
      </c>
      <c r="AC95" s="4">
        <v>0.2421644479036331</v>
      </c>
      <c r="AD95" s="4">
        <v>0.1934400647878647</v>
      </c>
      <c r="AE95" s="4">
        <v>0.006896291393786669</v>
      </c>
      <c r="AF95" s="4">
        <v>0.210128515958786</v>
      </c>
      <c r="AG95" s="4">
        <v>0.008469057269394398</v>
      </c>
      <c r="AH95" s="4">
        <v>1</v>
      </c>
      <c r="AI95" s="4">
        <v>-0.2195652425289154</v>
      </c>
      <c r="AJ95" s="4">
        <v>2.737391471862793</v>
      </c>
      <c r="AK95" s="4">
        <v>1</v>
      </c>
      <c r="AL95" s="4">
        <v>0</v>
      </c>
      <c r="AM95" s="4">
        <v>0.1599999964237213</v>
      </c>
      <c r="AN95" s="4">
        <v>111115</v>
      </c>
      <c r="AO95" s="4">
        <f>X95*0.000001/(K95*0.0001)</f>
        <v>0.8326649983723958</v>
      </c>
      <c r="AP95" s="4">
        <f>(U95-T95)/(1000-U95)*AO95</f>
        <v>0.001594418525277185</v>
      </c>
      <c r="AQ95" s="4">
        <f>(P95+273.15)</f>
        <v>298.1160396575928</v>
      </c>
      <c r="AR95" s="4">
        <f>(O95+273.15)</f>
        <v>295.0371555328369</v>
      </c>
      <c r="AS95" s="4">
        <f>(Y95*AK95+Z95*AL95)*AM95</f>
        <v>319.9280201928013</v>
      </c>
      <c r="AT95" s="4">
        <f>((AS95+0.00000010773*(AR95^4-AQ95^4))-AP95*44100)/(L95*0.92*2*29.3+0.00000043092*AQ95^3)</f>
        <v>2.443995410451461</v>
      </c>
      <c r="AU95" s="4">
        <f>0.61365*EXP(17.502*J95/(240.97+J95))</f>
        <v>3.173245437712808</v>
      </c>
      <c r="AV95" s="4">
        <f>AU95*1000/AA95</f>
        <v>31.18259095232125</v>
      </c>
      <c r="AW95" s="4">
        <f>(AV95-U95)</f>
        <v>15.16144799272653</v>
      </c>
      <c r="AX95" s="4">
        <f>IF(D95,P95,(O95+P95)/2)</f>
        <v>23.42659759521484</v>
      </c>
      <c r="AY95" s="4">
        <f>0.61365*EXP(17.502*AX95/(240.97+AX95))</f>
        <v>2.893355087891992</v>
      </c>
      <c r="AZ95" s="4">
        <f>IF(AW95&lt;&gt;0,(1000-(AV95+U95)/2)/AW95*AP95,0)</f>
        <v>0.1026806458141942</v>
      </c>
      <c r="BA95" s="4">
        <f>U95*AA95/1000</f>
        <v>1.630365445937845</v>
      </c>
      <c r="BB95" s="4">
        <f>(AY95-BA95)</f>
        <v>1.262989641954147</v>
      </c>
      <c r="BC95" s="4">
        <f>1/(1.6/F95+1.37/N95)</f>
        <v>0.06451068526057085</v>
      </c>
      <c r="BD95" s="3">
        <f>G95*AA95*0.001</f>
      </c>
      <c r="BE95" s="3">
        <f>G95/S95</f>
      </c>
      <c r="BF95" s="4">
        <f>(1-AP95*AA95/AU95/F95)*100</f>
        <v>52.00359926898142</v>
      </c>
      <c r="BG95" s="3">
        <f>(S95-E95/(N95/1.35))</f>
      </c>
      <c r="BH95" s="3">
        <f>E95*BF95/100/BG95</f>
      </c>
    </row>
    <row r="96" ht="16" customHeight="1">
      <c r="A96" s="4">
        <v>78</v>
      </c>
      <c r="B96" t="s" s="2">
        <v>158</v>
      </c>
      <c r="C96" s="4">
        <v>507.0000309571624</v>
      </c>
      <c r="D96" s="4">
        <v>0</v>
      </c>
      <c r="E96" s="3">
        <f>(R96-#REF!*(1000-T96)/(1000-U96))*AO96</f>
      </c>
      <c r="F96" s="4">
        <f>IF(AZ96&lt;&gt;0,1/(1/AZ96-1/N96),0)</f>
        <v>0.1072722762412309</v>
      </c>
      <c r="G96" s="3">
        <f>((BC96-AP96/2)*S96-E96)/(BC96+AP96/2)</f>
      </c>
      <c r="H96" s="4">
        <f>AP96*1000</f>
        <v>1.597296267221484</v>
      </c>
      <c r="I96" s="4">
        <f>(AU96-BA96)</f>
        <v>1.535441242537515</v>
      </c>
      <c r="J96" s="4">
        <f>(P96+AT96*D96)</f>
        <v>24.92999458312988</v>
      </c>
      <c r="K96" s="4">
        <v>6</v>
      </c>
      <c r="L96" s="4">
        <f>(K96*AI96+AJ96)</f>
        <v>1.420000016689301</v>
      </c>
      <c r="M96" s="4">
        <v>1</v>
      </c>
      <c r="N96" s="4">
        <f>L96*(M96+1)*(M96+1)/(M96*M96+1)</f>
        <v>2.840000033378601</v>
      </c>
      <c r="O96" s="4">
        <v>21.88700675964355</v>
      </c>
      <c r="P96" s="4">
        <v>24.92999458312988</v>
      </c>
      <c r="Q96" s="4">
        <v>21.35476875305176</v>
      </c>
      <c r="R96" s="4">
        <v>299.9535217285156</v>
      </c>
      <c r="S96" s="4">
        <v>292.455322265625</v>
      </c>
      <c r="T96" s="4">
        <v>14.13973045349121</v>
      </c>
      <c r="U96" s="4">
        <v>16.0272274017334</v>
      </c>
      <c r="V96" s="4">
        <v>54.59955978393555</v>
      </c>
      <c r="W96" s="4">
        <v>61.88562393188477</v>
      </c>
      <c r="X96" s="4">
        <v>499.612792968750</v>
      </c>
      <c r="Y96" s="4">
        <v>1999.642944335938</v>
      </c>
      <c r="Z96" s="4">
        <v>16.90199851989746</v>
      </c>
      <c r="AA96" s="4">
        <v>101.7636795043945</v>
      </c>
      <c r="AB96" s="4">
        <v>4.390882015228271</v>
      </c>
      <c r="AC96" s="4">
        <v>0.2421644479036331</v>
      </c>
      <c r="AD96" s="4">
        <v>0.1934400647878647</v>
      </c>
      <c r="AE96" s="4">
        <v>0.006896291393786669</v>
      </c>
      <c r="AF96" s="4">
        <v>0.210128515958786</v>
      </c>
      <c r="AG96" s="4">
        <v>0.008469057269394398</v>
      </c>
      <c r="AH96" s="4">
        <v>1</v>
      </c>
      <c r="AI96" s="4">
        <v>-0.2195652425289154</v>
      </c>
      <c r="AJ96" s="4">
        <v>2.737391471862793</v>
      </c>
      <c r="AK96" s="4">
        <v>1</v>
      </c>
      <c r="AL96" s="4">
        <v>0</v>
      </c>
      <c r="AM96" s="4">
        <v>0.1599999964237213</v>
      </c>
      <c r="AN96" s="4">
        <v>111115</v>
      </c>
      <c r="AO96" s="4">
        <f>X96*0.000001/(K96*0.0001)</f>
        <v>0.8326879882812499</v>
      </c>
      <c r="AP96" s="4">
        <f>(U96-T96)/(1000-U96)*AO96</f>
        <v>0.001597296267221484</v>
      </c>
      <c r="AQ96" s="4">
        <f>(P96+273.15)</f>
        <v>298.0799945831299</v>
      </c>
      <c r="AR96" s="4">
        <f>(O96+273.15)</f>
        <v>295.0370067596435</v>
      </c>
      <c r="AS96" s="4">
        <f>(Y96*AK96+Z96*AL96)*AM96</f>
        <v>319.9428639424696</v>
      </c>
      <c r="AT96" s="4">
        <f>((AS96+0.00000010773*(AR96^4-AQ96^4))-AP96*44100)/(L96*0.92*2*29.3+0.00000043092*AQ96^3)</f>
        <v>2.447495112954242</v>
      </c>
      <c r="AU96" s="4">
        <f>0.61365*EXP(17.502*J96/(240.97+J96))</f>
        <v>3.166430875191562</v>
      </c>
      <c r="AV96" s="4">
        <f>AU96*1000/AA96</f>
        <v>31.11553051749494</v>
      </c>
      <c r="AW96" s="4">
        <f>(AV96-U96)</f>
        <v>15.08830311576154</v>
      </c>
      <c r="AX96" s="4">
        <f>IF(D96,P96,(O96+P96)/2)</f>
        <v>23.40850067138672</v>
      </c>
      <c r="AY96" s="4">
        <f>0.61365*EXP(17.502*AX96/(240.97+AX96))</f>
        <v>2.890197626290963</v>
      </c>
      <c r="AZ96" s="4">
        <f>IF(AW96&lt;&gt;0,(1000-(AV96+U96)/2)/AW96*AP96,0)</f>
        <v>0.1033678724260777</v>
      </c>
      <c r="BA96" s="4">
        <f>U96*AA96/1000</f>
        <v>1.630989632654047</v>
      </c>
      <c r="BB96" s="4">
        <f>(AY96-BA96)</f>
        <v>1.259207993636916</v>
      </c>
      <c r="BC96" s="4">
        <f>1/(1.6/F96+1.37/N96)</f>
        <v>0.06494471677542767</v>
      </c>
      <c r="BD96" s="3">
        <f>G96*AA96*0.001</f>
      </c>
      <c r="BE96" s="3">
        <f>G96/S96</f>
      </c>
      <c r="BF96" s="4">
        <f>(1-AP96*AA96/AU96/F96)*100</f>
        <v>52.14572174419106</v>
      </c>
      <c r="BG96" s="3">
        <f>(S96-E96/(N96/1.35))</f>
      </c>
      <c r="BH96" s="3">
        <f>E96*BF96/100/BG96</f>
      </c>
    </row>
    <row r="97" ht="16" customHeight="1">
      <c r="A97" s="4">
        <v>79</v>
      </c>
      <c r="B97" t="s" s="2">
        <v>159</v>
      </c>
      <c r="C97" s="4">
        <v>512.5000308342278</v>
      </c>
      <c r="D97" s="4">
        <v>0</v>
      </c>
      <c r="E97" s="3">
        <f>(R97-#REF!*(1000-T97)/(1000-U97))*AO97</f>
      </c>
      <c r="F97" s="4">
        <f>IF(AZ97&lt;&gt;0,1/(1/AZ97-1/N97),0)</f>
        <v>0.107749405446599</v>
      </c>
      <c r="G97" s="3">
        <f>((BC97-AP97/2)*S97-E97)/(BC97+AP97/2)</f>
      </c>
      <c r="H97" s="4">
        <f>AP97*1000</f>
        <v>1.60088589895702</v>
      </c>
      <c r="I97" s="4">
        <f>(AU97-BA97)</f>
        <v>1.532341874613517</v>
      </c>
      <c r="J97" s="4">
        <f>(P97+AT97*D97)</f>
        <v>24.91732406616211</v>
      </c>
      <c r="K97" s="4">
        <v>6</v>
      </c>
      <c r="L97" s="4">
        <f>(K97*AI97+AJ97)</f>
        <v>1.420000016689301</v>
      </c>
      <c r="M97" s="4">
        <v>1</v>
      </c>
      <c r="N97" s="4">
        <f>L97*(M97+1)*(M97+1)/(M97*M97+1)</f>
        <v>2.840000033378601</v>
      </c>
      <c r="O97" s="4">
        <v>21.88917922973633</v>
      </c>
      <c r="P97" s="4">
        <v>24.91732406616211</v>
      </c>
      <c r="Q97" s="4">
        <v>21.38253974914551</v>
      </c>
      <c r="R97" s="4">
        <v>300.0624389648438</v>
      </c>
      <c r="S97" s="4">
        <v>292.5203552246094</v>
      </c>
      <c r="T97" s="4">
        <v>14.14229583740234</v>
      </c>
      <c r="U97" s="4">
        <v>16.03413963317871</v>
      </c>
      <c r="V97" s="4">
        <v>54.60482406616211</v>
      </c>
      <c r="W97" s="4">
        <v>61.90637588500977</v>
      </c>
      <c r="X97" s="4">
        <v>499.581542968750</v>
      </c>
      <c r="Y97" s="4">
        <v>1999.609497070312</v>
      </c>
      <c r="Z97" s="4">
        <v>16.79557609558105</v>
      </c>
      <c r="AA97" s="4">
        <v>101.7639007568359</v>
      </c>
      <c r="AB97" s="4">
        <v>4.390882015228271</v>
      </c>
      <c r="AC97" s="4">
        <v>0.2421644479036331</v>
      </c>
      <c r="AD97" s="4">
        <v>0.1934400647878647</v>
      </c>
      <c r="AE97" s="4">
        <v>0.006896291393786669</v>
      </c>
      <c r="AF97" s="4">
        <v>0.210128515958786</v>
      </c>
      <c r="AG97" s="4">
        <v>0.008469057269394398</v>
      </c>
      <c r="AH97" s="4">
        <v>0.6666666865348816</v>
      </c>
      <c r="AI97" s="4">
        <v>-0.2195652425289154</v>
      </c>
      <c r="AJ97" s="4">
        <v>2.737391471862793</v>
      </c>
      <c r="AK97" s="4">
        <v>1</v>
      </c>
      <c r="AL97" s="4">
        <v>0</v>
      </c>
      <c r="AM97" s="4">
        <v>0.1599999964237213</v>
      </c>
      <c r="AN97" s="4">
        <v>111115</v>
      </c>
      <c r="AO97" s="4">
        <f>X97*0.000001/(K97*0.0001)</f>
        <v>0.8326359049479165</v>
      </c>
      <c r="AP97" s="4">
        <f>(U97-T97)/(1000-U97)*AO97</f>
        <v>0.00160088589895702</v>
      </c>
      <c r="AQ97" s="4">
        <f>(P97+273.15)</f>
        <v>298.0673240661621</v>
      </c>
      <c r="AR97" s="4">
        <f>(O97+273.15)</f>
        <v>295.0391792297363</v>
      </c>
      <c r="AS97" s="4">
        <f>(Y97*AK97+Z97*AL97)*AM97</f>
        <v>319.9375123800892</v>
      </c>
      <c r="AT97" s="4">
        <f>((AS97+0.00000010773*(AR97^4-AQ97^4))-AP97*44100)/(L97*0.92*2*29.3+0.00000043092*AQ97^3)</f>
        <v>2.447592288512277</v>
      </c>
      <c r="AU97" s="4">
        <f>0.61365*EXP(17.502*J97/(240.97+J97))</f>
        <v>3.164038468965565</v>
      </c>
      <c r="AV97" s="4">
        <f>AU97*1000/AA97</f>
        <v>31.09195348678714</v>
      </c>
      <c r="AW97" s="4">
        <f>(AV97-U97)</f>
        <v>15.05781385360843</v>
      </c>
      <c r="AX97" s="4">
        <f>IF(D97,P97,(O97+P97)/2)</f>
        <v>23.40325164794922</v>
      </c>
      <c r="AY97" s="4">
        <f>0.61365*EXP(17.502*AX97/(240.97+AX97))</f>
        <v>2.889282366704252</v>
      </c>
      <c r="AZ97" s="4">
        <f>IF(AW97&lt;&gt;0,(1000-(AV97+U97)/2)/AW97*AP97,0)</f>
        <v>0.103810829724667</v>
      </c>
      <c r="BA97" s="4">
        <f>U97*AA97/1000</f>
        <v>1.631696594352048</v>
      </c>
      <c r="BB97" s="4">
        <f>(AY97-BA97)</f>
        <v>1.257585772352204</v>
      </c>
      <c r="BC97" s="4">
        <f>1/(1.6/F97+1.37/N97)</f>
        <v>0.06522449127818687</v>
      </c>
      <c r="BD97" s="3">
        <f>G97*AA97*0.001</f>
      </c>
      <c r="BE97" s="3">
        <f>G97/S97</f>
      </c>
      <c r="BF97" s="4">
        <f>(1-AP97*AA97/AU97/F97)*100</f>
        <v>52.21435113904089</v>
      </c>
      <c r="BG97" s="3">
        <f>(S97-E97/(N97/1.35))</f>
      </c>
      <c r="BH97" s="3">
        <f>E97*BF97/100/BG97</f>
      </c>
    </row>
    <row r="98" ht="16" customHeight="1">
      <c r="A98" t="s" s="2">
        <v>2424</v>
      </c>
      <c r="B98" s="3"/>
      <c r="C98" s="3"/>
      <c r="D98" s="3"/>
      <c r="E98" s="3">
        <f>AVERAGE(E92:E97)</f>
      </c>
      <c r="F98" s="4">
        <f>AVERAGE(F92:F97)</f>
        <v>0.1066089730920367</v>
      </c>
      <c r="G98" s="3">
        <f>AVERAGE(G92:G97)</f>
      </c>
      <c r="H98" s="4">
        <f>AVERAGE(H92:H97)</f>
        <v>1.593199325333502</v>
      </c>
      <c r="I98" s="4">
        <f>AVERAGE(I92:I97)</f>
        <v>1.540690058112381</v>
      </c>
      <c r="J98" s="4">
        <f>AVERAGE(J92:J97)</f>
        <v>24.95278549194336</v>
      </c>
      <c r="K98" s="4">
        <f>AVERAGE(K92:K97)</f>
        <v>6</v>
      </c>
      <c r="L98" s="4">
        <f>AVERAGE(L92:L97)</f>
        <v>1.420000016689301</v>
      </c>
      <c r="M98" s="4">
        <f>AVERAGE(M92:M97)</f>
        <v>1</v>
      </c>
      <c r="N98" s="4">
        <f>AVERAGE(N92:N97)</f>
        <v>2.840000033378601</v>
      </c>
      <c r="O98" s="4">
        <f>AVERAGE(O92:O97)</f>
        <v>21.88740158081055</v>
      </c>
      <c r="P98" s="4">
        <f>AVERAGE(P92:P97)</f>
        <v>24.95278549194336</v>
      </c>
      <c r="Q98" s="4">
        <f>AVERAGE(Q92:Q97)</f>
        <v>21.3598051071167</v>
      </c>
      <c r="R98" s="4">
        <f>AVERAGE(R92:R97)</f>
        <v>299.8757476806641</v>
      </c>
      <c r="S98" s="4">
        <f>AVERAGE(S92:S97)</f>
        <v>292.4391174316406</v>
      </c>
      <c r="T98" s="4">
        <f>AVERAGE(T92:T97)</f>
        <v>14.13523292541504</v>
      </c>
      <c r="U98" s="4">
        <f>AVERAGE(U92:U97)</f>
        <v>16.0180123647054</v>
      </c>
      <c r="V98" s="4">
        <f>AVERAGE(V92:V97)</f>
        <v>54.58120600382487</v>
      </c>
      <c r="W98" s="4">
        <f>AVERAGE(W92:W97)</f>
        <v>61.84881909688314</v>
      </c>
      <c r="X98" s="4">
        <f>AVERAGE(X92:X97)</f>
        <v>499.5845794677734</v>
      </c>
      <c r="Y98" s="4">
        <f>AVERAGE(Y92:Y97)</f>
        <v>1999.212910970052</v>
      </c>
      <c r="Z98" s="4">
        <f>AVERAGE(Z92:Z97)</f>
        <v>16.92652034759521</v>
      </c>
      <c r="AA98" s="4">
        <f>AVERAGE(AA92:AA97)</f>
        <v>101.7635803222656</v>
      </c>
      <c r="AB98" s="4">
        <f>AVERAGE(AB92:AB97)</f>
        <v>4.390882015228271</v>
      </c>
      <c r="AC98" s="4">
        <f>AVERAGE(AC92:AC97)</f>
        <v>0.2421644479036331</v>
      </c>
      <c r="AD98" s="4">
        <f>AVERAGE(AD92:AD97)</f>
        <v>0.1934400647878647</v>
      </c>
      <c r="AE98" s="4">
        <f>AVERAGE(AE92:AE97)</f>
        <v>0.006896291393786669</v>
      </c>
      <c r="AF98" s="4">
        <f>AVERAGE(AF92:AF97)</f>
        <v>0.210128515958786</v>
      </c>
      <c r="AG98" s="4">
        <f>AVERAGE(AG92:AG97)</f>
        <v>0.008469057269394398</v>
      </c>
      <c r="AH98" s="4">
        <f>AVERAGE(AH92:AH97)</f>
        <v>0.8333333432674408</v>
      </c>
      <c r="AI98" s="4">
        <f>AVERAGE(AI92:AI97)</f>
        <v>-0.2195652425289154</v>
      </c>
      <c r="AJ98" s="4">
        <f>AVERAGE(AJ92:AJ97)</f>
        <v>2.737391471862793</v>
      </c>
      <c r="AK98" s="4">
        <f>AVERAGE(AK92:AK97)</f>
        <v>1</v>
      </c>
      <c r="AL98" s="4">
        <f>AVERAGE(AL92:AL97)</f>
        <v>0</v>
      </c>
      <c r="AM98" s="4">
        <f>AVERAGE(AM92:AM97)</f>
        <v>0.1599999964237213</v>
      </c>
      <c r="AN98" s="4">
        <f>AVERAGE(AN92:AN97)</f>
        <v>111115</v>
      </c>
      <c r="AO98" s="4">
        <f>AVERAGE(AO92:AO97)</f>
        <v>0.8326409657796222</v>
      </c>
      <c r="AP98" s="4">
        <f>AVERAGE(AP92:AP97)</f>
        <v>0.001593199325333502</v>
      </c>
      <c r="AQ98" s="4">
        <f>AVERAGE(AQ92:AQ97)</f>
        <v>298.1027854919434</v>
      </c>
      <c r="AR98" s="4">
        <f>AVERAGE(AR92:AR97)</f>
        <v>295.0374015808106</v>
      </c>
      <c r="AS98" s="4">
        <f>AVERAGE(AS92:AS97)</f>
        <v>319.8740586054658</v>
      </c>
      <c r="AT98" s="4">
        <f>AVERAGE(AT92:AT97)</f>
        <v>2.445786234064956</v>
      </c>
      <c r="AU98" s="4">
        <f>AVERAGE(AU92:AU97)</f>
        <v>3.170740347002268</v>
      </c>
      <c r="AV98" s="4">
        <f>AVERAGE(AV92:AV97)</f>
        <v>31.15790878630504</v>
      </c>
      <c r="AW98" s="4">
        <f>AVERAGE(AW92:AW97)</f>
        <v>15.13989642159964</v>
      </c>
      <c r="AX98" s="4">
        <f>AVERAGE(AX92:AX97)</f>
        <v>23.42009353637695</v>
      </c>
      <c r="AY98" s="4">
        <f>AVERAGE(AY92:AY97)</f>
        <v>2.892220427437784</v>
      </c>
      <c r="AZ98" s="4">
        <f>AVERAGE(AZ92:AZ97)</f>
        <v>0.1027516853553511</v>
      </c>
      <c r="BA98" s="4">
        <f>AVERAGE(BA92:BA97)</f>
        <v>1.630050288889887</v>
      </c>
      <c r="BB98" s="4">
        <f>AVERAGE(BB92:BB97)</f>
        <v>1.262170138547897</v>
      </c>
      <c r="BC98" s="4">
        <f>AVERAGE(BC92:BC97)</f>
        <v>0.0645555635780712</v>
      </c>
      <c r="BD98" s="3">
        <f>AVERAGE(BD92:BD97)</f>
      </c>
      <c r="BE98" s="3">
        <f>AVERAGE(BE92:BE97)</f>
      </c>
      <c r="BF98" s="4">
        <f>AVERAGE(BF92:BF97)</f>
        <v>52.03587954199367</v>
      </c>
      <c r="BG98" s="3">
        <f>AVERAGE(BG92:BG97)</f>
      </c>
      <c r="BH98" s="3">
        <f>AVERAGE(BH92:BH97)</f>
      </c>
    </row>
    <row r="99" ht="29" customHeight="1">
      <c r="A99" t="s" s="2">
        <v>9</v>
      </c>
      <c r="B99" t="s" s="5">
        <v>160</v>
      </c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</row>
    <row r="100" ht="16" customHeight="1">
      <c r="A100" s="4">
        <v>80</v>
      </c>
      <c r="B100" t="s" s="2">
        <v>161</v>
      </c>
      <c r="C100" s="4">
        <v>517.5000307224691</v>
      </c>
      <c r="D100" s="4">
        <v>0</v>
      </c>
      <c r="E100" s="3">
        <f>(R100-#REF!*(1000-T100)/(1000-U100))*AO100</f>
      </c>
      <c r="F100" s="4">
        <f>IF(AZ100&lt;&gt;0,1/(1/AZ100-1/N100),0)</f>
        <v>0.1078859960958483</v>
      </c>
      <c r="G100" s="3">
        <f>((BC100-AP100/2)*S100-E100)/(BC100+AP100/2)</f>
      </c>
      <c r="H100" s="4">
        <f>AP100*1000</f>
        <v>1.604272383542727</v>
      </c>
      <c r="I100" s="4">
        <f>(AU100-BA100)</f>
        <v>1.533691383580002</v>
      </c>
      <c r="J100" s="4">
        <f>(P100+AT100*D100)</f>
        <v>24.92823028564453</v>
      </c>
      <c r="K100" s="4">
        <v>6</v>
      </c>
      <c r="L100" s="4">
        <f>(K100*AI100+AJ100)</f>
        <v>1.420000016689301</v>
      </c>
      <c r="M100" s="4">
        <v>1</v>
      </c>
      <c r="N100" s="4">
        <f>L100*(M100+1)*(M100+1)/(M100*M100+1)</f>
        <v>2.840000033378601</v>
      </c>
      <c r="O100" s="4">
        <v>21.90315437316895</v>
      </c>
      <c r="P100" s="4">
        <v>24.92823028564453</v>
      </c>
      <c r="Q100" s="4">
        <v>21.46213912963867</v>
      </c>
      <c r="R100" s="4">
        <v>300.0977783203125</v>
      </c>
      <c r="S100" s="4">
        <v>292.5771789550781</v>
      </c>
      <c r="T100" s="4">
        <v>14.14516353607178</v>
      </c>
      <c r="U100" s="4">
        <v>16.04108810424805</v>
      </c>
      <c r="V100" s="4">
        <v>54.57574462890625</v>
      </c>
      <c r="W100" s="4">
        <v>61.88749694824219</v>
      </c>
      <c r="X100" s="4">
        <v>499.5572509765625</v>
      </c>
      <c r="Y100" s="4">
        <v>1999.534790039062</v>
      </c>
      <c r="Z100" s="4">
        <v>16.79373931884766</v>
      </c>
      <c r="AA100" s="4">
        <v>101.7640609741211</v>
      </c>
      <c r="AB100" s="4">
        <v>4.390882015228271</v>
      </c>
      <c r="AC100" s="4">
        <v>0.2421644479036331</v>
      </c>
      <c r="AD100" s="4">
        <v>0.1934400647878647</v>
      </c>
      <c r="AE100" s="4">
        <v>0.006896291393786669</v>
      </c>
      <c r="AF100" s="4">
        <v>0.210128515958786</v>
      </c>
      <c r="AG100" s="4">
        <v>0.008469057269394398</v>
      </c>
      <c r="AH100" s="4">
        <v>1</v>
      </c>
      <c r="AI100" s="4">
        <v>-0.2195652425289154</v>
      </c>
      <c r="AJ100" s="4">
        <v>2.737391471862793</v>
      </c>
      <c r="AK100" s="4">
        <v>1</v>
      </c>
      <c r="AL100" s="4">
        <v>0</v>
      </c>
      <c r="AM100" s="4">
        <v>0.1599999964237213</v>
      </c>
      <c r="AN100" s="4">
        <v>111115</v>
      </c>
      <c r="AO100" s="4">
        <f>X100*0.000001/(K100*0.0001)</f>
        <v>0.8325954182942706</v>
      </c>
      <c r="AP100" s="4">
        <f>(U100-T100)/(1000-U100)*AO100</f>
        <v>0.001604272383542727</v>
      </c>
      <c r="AQ100" s="4">
        <f>(P100+273.15)</f>
        <v>298.0782302856445</v>
      </c>
      <c r="AR100" s="4">
        <f>(O100+273.15)</f>
        <v>295.0531543731689</v>
      </c>
      <c r="AS100" s="4">
        <f>(Y100*AK100+Z100*AL100)*AM100</f>
        <v>319.9255592553563</v>
      </c>
      <c r="AT100" s="4">
        <f>((AS100+0.00000010773*(AR100^4-AQ100^4))-AP100*44100)/(L100*0.92*2*29.3+0.00000043092*AQ100^3)</f>
        <v>2.446067303474461</v>
      </c>
      <c r="AU100" s="4">
        <f>0.61365*EXP(17.502*J100/(240.97+J100))</f>
        <v>3.166097651511949</v>
      </c>
      <c r="AV100" s="4">
        <f>AU100*1000/AA100</f>
        <v>31.11213940565026</v>
      </c>
      <c r="AW100" s="4">
        <f>(AV100-U100)</f>
        <v>15.07105130140221</v>
      </c>
      <c r="AX100" s="4">
        <f>IF(D100,P100,(O100+P100)/2)</f>
        <v>23.41569232940674</v>
      </c>
      <c r="AY100" s="4">
        <f>0.61365*EXP(17.502*AX100/(240.97+AX100))</f>
        <v>2.89145203011625</v>
      </c>
      <c r="AZ100" s="4">
        <f>IF(AW100&lt;&gt;0,(1000-(AV100+U100)/2)/AW100*AP100,0)</f>
        <v>0.103937611376352</v>
      </c>
      <c r="BA100" s="4">
        <f>U100*AA100/1000</f>
        <v>1.632406267931947</v>
      </c>
      <c r="BB100" s="4">
        <f>(AY100-BA100)</f>
        <v>1.259045762184303</v>
      </c>
      <c r="BC100" s="4">
        <f>1/(1.6/F100+1.37/N100)</f>
        <v>0.06530456965588689</v>
      </c>
      <c r="BD100" s="3">
        <f>G100*AA100*0.001</f>
      </c>
      <c r="BE100" s="3">
        <f>G100/S100</f>
      </c>
      <c r="BF100" s="4">
        <f>(1-AP100*AA100/AU100/F100)*100</f>
        <v>52.20492409397433</v>
      </c>
      <c r="BG100" s="3">
        <f>(S100-E100/(N100/1.35))</f>
      </c>
      <c r="BH100" s="3">
        <f>E100*BF100/100/BG100</f>
      </c>
    </row>
    <row r="101" ht="16" customHeight="1">
      <c r="A101" s="4">
        <v>81</v>
      </c>
      <c r="B101" t="s" s="2">
        <v>162</v>
      </c>
      <c r="C101" s="4">
        <v>523.0000305995345</v>
      </c>
      <c r="D101" s="4">
        <v>0</v>
      </c>
      <c r="E101" s="3">
        <f>(R101-#REF!*(1000-T101)/(1000-U101))*AO101</f>
      </c>
      <c r="F101" s="4">
        <f>IF(AZ101&lt;&gt;0,1/(1/AZ101-1/N101),0)</f>
        <v>0.1083222030727458</v>
      </c>
      <c r="G101" s="3">
        <f>((BC101-AP101/2)*S101-E101)/(BC101+AP101/2)</f>
      </c>
      <c r="H101" s="4">
        <f>AP101*1000</f>
        <v>1.609365791963164</v>
      </c>
      <c r="I101" s="4">
        <f>(AU101-BA101)</f>
        <v>1.532586232665285</v>
      </c>
      <c r="J101" s="4">
        <f>(P101+AT101*D101)</f>
        <v>24.92740440368652</v>
      </c>
      <c r="K101" s="4">
        <v>6</v>
      </c>
      <c r="L101" s="4">
        <f>(K101*AI101+AJ101)</f>
        <v>1.420000016689301</v>
      </c>
      <c r="M101" s="4">
        <v>1</v>
      </c>
      <c r="N101" s="4">
        <f>L101*(M101+1)*(M101+1)/(M101*M101+1)</f>
        <v>2.840000033378601</v>
      </c>
      <c r="O101" s="4">
        <v>21.93558883666992</v>
      </c>
      <c r="P101" s="4">
        <v>24.92740440368652</v>
      </c>
      <c r="Q101" s="4">
        <v>21.55661582946777</v>
      </c>
      <c r="R101" s="4">
        <v>297.2699890136719</v>
      </c>
      <c r="S101" s="4">
        <v>292.3323059082031</v>
      </c>
      <c r="T101" s="4">
        <v>14.14843273162842</v>
      </c>
      <c r="U101" s="4">
        <v>16.0504093170166</v>
      </c>
      <c r="V101" s="4">
        <v>54.49047470092773</v>
      </c>
      <c r="W101" s="4">
        <v>61.81180572509766</v>
      </c>
      <c r="X101" s="4">
        <v>499.5439453125</v>
      </c>
      <c r="Y101" s="4">
        <v>1999.430053710938</v>
      </c>
      <c r="Z101" s="4">
        <v>16.78257179260254</v>
      </c>
      <c r="AA101" s="4">
        <v>101.7640991210938</v>
      </c>
      <c r="AB101" s="4">
        <v>4.390882015228271</v>
      </c>
      <c r="AC101" s="4">
        <v>0.2421644479036331</v>
      </c>
      <c r="AD101" s="4">
        <v>0.1934400647878647</v>
      </c>
      <c r="AE101" s="4">
        <v>0.006896291393786669</v>
      </c>
      <c r="AF101" s="4">
        <v>0.210128515958786</v>
      </c>
      <c r="AG101" s="4">
        <v>0.008469057269394398</v>
      </c>
      <c r="AH101" s="4">
        <v>0.6666666865348816</v>
      </c>
      <c r="AI101" s="4">
        <v>-0.2195652425289154</v>
      </c>
      <c r="AJ101" s="4">
        <v>2.737391471862793</v>
      </c>
      <c r="AK101" s="4">
        <v>1</v>
      </c>
      <c r="AL101" s="4">
        <v>0</v>
      </c>
      <c r="AM101" s="4">
        <v>0.1599999964237213</v>
      </c>
      <c r="AN101" s="4">
        <v>111115</v>
      </c>
      <c r="AO101" s="4">
        <f>X101*0.000001/(K101*0.0001)</f>
        <v>0.8325732421875</v>
      </c>
      <c r="AP101" s="4">
        <f>(U101-T101)/(1000-U101)*AO101</f>
        <v>0.001609365791963164</v>
      </c>
      <c r="AQ101" s="4">
        <f>(P101+273.15)</f>
        <v>298.0774044036865</v>
      </c>
      <c r="AR101" s="4">
        <f>(O101+273.15)</f>
        <v>295.0855888366699</v>
      </c>
      <c r="AS101" s="4">
        <f>(Y101*AK101+Z101*AL101)*AM101</f>
        <v>319.9088014432309</v>
      </c>
      <c r="AT101" s="4">
        <f>((AS101+0.00000010773*(AR101^4-AQ101^4))-AP101*44100)/(L101*0.92*2*29.3+0.00000043092*AQ101^3)</f>
        <v>2.447514968250994</v>
      </c>
      <c r="AU101" s="4">
        <f>0.61365*EXP(17.502*J101/(240.97+J101))</f>
        <v>3.165941677336289</v>
      </c>
      <c r="AV101" s="4">
        <f>AU101*1000/AA101</f>
        <v>31.1105950397005</v>
      </c>
      <c r="AW101" s="4">
        <f>(AV101-U101)</f>
        <v>15.0601857226839</v>
      </c>
      <c r="AX101" s="4">
        <f>IF(D101,P101,(O101+P101)/2)</f>
        <v>23.43149662017822</v>
      </c>
      <c r="AY101" s="4">
        <f>0.61365*EXP(17.502*AX101/(240.97+AX101))</f>
        <v>2.894210364226175</v>
      </c>
      <c r="AZ101" s="4">
        <f>IF(AW101&lt;&gt;0,(1000-(AV101+U101)/2)/AW101*AP101,0)</f>
        <v>0.1043424143191745</v>
      </c>
      <c r="BA101" s="4">
        <f>U101*AA101/1000</f>
        <v>1.633355444671004</v>
      </c>
      <c r="BB101" s="4">
        <f>(AY101-BA101)</f>
        <v>1.260854919555171</v>
      </c>
      <c r="BC101" s="4">
        <f>1/(1.6/F101+1.37/N101)</f>
        <v>0.06556025996563633</v>
      </c>
      <c r="BD101" s="3">
        <f>G101*AA101*0.001</f>
      </c>
      <c r="BE101" s="3">
        <f>G101/S101</f>
      </c>
      <c r="BF101" s="4">
        <f>(1-AP101*AA101/AU101/F101)*100</f>
        <v>52.24388779047069</v>
      </c>
      <c r="BG101" s="3">
        <f>(S101-E101/(N101/1.35))</f>
      </c>
      <c r="BH101" s="3">
        <f>E101*BF101/100/BG101</f>
      </c>
    </row>
    <row r="102" ht="16" customHeight="1">
      <c r="A102" s="4">
        <v>82</v>
      </c>
      <c r="B102" t="s" s="2">
        <v>163</v>
      </c>
      <c r="C102" s="4">
        <v>528.5000304765999</v>
      </c>
      <c r="D102" s="4">
        <v>0</v>
      </c>
      <c r="E102" s="3">
        <f>(R102-#REF!*(1000-T102)/(1000-U102))*AO102</f>
      </c>
      <c r="F102" s="4">
        <f>IF(AZ102&lt;&gt;0,1/(1/AZ102-1/N102),0)</f>
        <v>0.1093627175963262</v>
      </c>
      <c r="G102" s="3">
        <f>((BC102-AP102/2)*S102-E102)/(BC102+AP102/2)</f>
      </c>
      <c r="H102" s="4">
        <f>AP102*1000</f>
        <v>1.614918547448119</v>
      </c>
      <c r="I102" s="4">
        <f>(AU102-BA102)</f>
        <v>1.523830187776865</v>
      </c>
      <c r="J102" s="4">
        <f>(P102+AT102*D102)</f>
        <v>24.88617134094238</v>
      </c>
      <c r="K102" s="4">
        <v>6</v>
      </c>
      <c r="L102" s="4">
        <f>(K102*AI102+AJ102)</f>
        <v>1.420000016689301</v>
      </c>
      <c r="M102" s="4">
        <v>1</v>
      </c>
      <c r="N102" s="4">
        <f>L102*(M102+1)*(M102+1)/(M102*M102+1)</f>
        <v>2.840000033378601</v>
      </c>
      <c r="O102" s="4">
        <v>21.97443199157715</v>
      </c>
      <c r="P102" s="4">
        <v>24.88617134094238</v>
      </c>
      <c r="Q102" s="4">
        <v>21.59697914123535</v>
      </c>
      <c r="R102" s="4">
        <v>268.2803039550781</v>
      </c>
      <c r="S102" s="4">
        <v>282.7318115234375</v>
      </c>
      <c r="T102" s="4">
        <v>14.15155220031738</v>
      </c>
      <c r="U102" s="4">
        <v>16.06003189086914</v>
      </c>
      <c r="V102" s="4">
        <v>54.37782287597656</v>
      </c>
      <c r="W102" s="4">
        <v>61.70682525634766</v>
      </c>
      <c r="X102" s="4">
        <v>499.5545654296875</v>
      </c>
      <c r="Y102" s="4">
        <v>1999.410522460938</v>
      </c>
      <c r="Z102" s="4">
        <v>16.76551628112793</v>
      </c>
      <c r="AA102" s="4">
        <v>101.7639846801758</v>
      </c>
      <c r="AB102" s="4">
        <v>4.390882015228271</v>
      </c>
      <c r="AC102" s="4">
        <v>0.2421644479036331</v>
      </c>
      <c r="AD102" s="4">
        <v>0.1934400647878647</v>
      </c>
      <c r="AE102" s="4">
        <v>0.006896291393786669</v>
      </c>
      <c r="AF102" s="4">
        <v>0.210128515958786</v>
      </c>
      <c r="AG102" s="4">
        <v>0.008469057269394398</v>
      </c>
      <c r="AH102" s="4">
        <v>0.6666666865348816</v>
      </c>
      <c r="AI102" s="4">
        <v>-0.2195652425289154</v>
      </c>
      <c r="AJ102" s="4">
        <v>2.737391471862793</v>
      </c>
      <c r="AK102" s="4">
        <v>1</v>
      </c>
      <c r="AL102" s="4">
        <v>0</v>
      </c>
      <c r="AM102" s="4">
        <v>0.1599999964237213</v>
      </c>
      <c r="AN102" s="4">
        <v>111115</v>
      </c>
      <c r="AO102" s="4">
        <f>X102*0.000001/(K102*0.0001)</f>
        <v>0.8325909423828124</v>
      </c>
      <c r="AP102" s="4">
        <f>(U102-T102)/(1000-U102)*AO102</f>
        <v>0.001614918547448119</v>
      </c>
      <c r="AQ102" s="4">
        <f>(P102+273.15)</f>
        <v>298.0361713409424</v>
      </c>
      <c r="AR102" s="4">
        <f>(O102+273.15)</f>
        <v>295.1244319915771</v>
      </c>
      <c r="AS102" s="4">
        <f>(Y102*AK102+Z102*AL102)*AM102</f>
        <v>319.9056764433008</v>
      </c>
      <c r="AT102" s="4">
        <f>((AS102+0.00000010773*(AR102^4-AQ102^4))-AP102*44100)/(L102*0.92*2*29.3+0.00000043092*AQ102^3)</f>
        <v>2.455066304525622</v>
      </c>
      <c r="AU102" s="4">
        <f>0.61365*EXP(17.502*J102/(240.97+J102))</f>
        <v>3.158163027082406</v>
      </c>
      <c r="AV102" s="4">
        <f>AU102*1000/AA102</f>
        <v>31.0341918804368</v>
      </c>
      <c r="AW102" s="4">
        <f>(AV102-U102)</f>
        <v>14.97415998956766</v>
      </c>
      <c r="AX102" s="4">
        <f>IF(D102,P102,(O102+P102)/2)</f>
        <v>23.43030166625977</v>
      </c>
      <c r="AY102" s="4">
        <f>0.61365*EXP(17.502*AX102/(240.97+AX102))</f>
        <v>2.894001727672751</v>
      </c>
      <c r="AZ102" s="4">
        <f>IF(AW102&lt;&gt;0,(1000-(AV102+U102)/2)/AW102*AP102,0)</f>
        <v>0.1053075351688339</v>
      </c>
      <c r="BA102" s="4">
        <f>U102*AA102/1000</f>
        <v>1.634332839305542</v>
      </c>
      <c r="BB102" s="4">
        <f>(AY102-BA102)</f>
        <v>1.25966888836721</v>
      </c>
      <c r="BC102" s="4">
        <f>1/(1.6/F102+1.37/N102)</f>
        <v>0.06616991277652363</v>
      </c>
      <c r="BD102" s="3">
        <f>G102*AA102*0.001</f>
      </c>
      <c r="BE102" s="3">
        <f>G102/S102</f>
      </c>
      <c r="BF102" s="4">
        <f>(1-AP102*AA102/AU102/F102)*100</f>
        <v>52.41819773923211</v>
      </c>
      <c r="BG102" s="3">
        <f>(S102-E102/(N102/1.35))</f>
      </c>
      <c r="BH102" s="3">
        <f>E102*BF102/100/BG102</f>
      </c>
    </row>
    <row r="103" ht="16" customHeight="1">
      <c r="A103" s="4">
        <v>83</v>
      </c>
      <c r="B103" t="s" s="2">
        <v>164</v>
      </c>
      <c r="C103" s="4">
        <v>533.5000303648412</v>
      </c>
      <c r="D103" s="4">
        <v>0</v>
      </c>
      <c r="E103" s="3">
        <f>(R103-#REF!*(1000-T103)/(1000-U103))*AO103</f>
      </c>
      <c r="F103" s="4">
        <f>IF(AZ103&lt;&gt;0,1/(1/AZ103-1/N103),0)</f>
        <v>0.1099021971243698</v>
      </c>
      <c r="G103" s="3">
        <f>((BC103-AP103/2)*S103-E103)/(BC103+AP103/2)</f>
      </c>
      <c r="H103" s="4">
        <f>AP103*1000</f>
        <v>1.619943085510698</v>
      </c>
      <c r="I103" s="4">
        <f>(AU103-BA103)</f>
        <v>1.521351679201942</v>
      </c>
      <c r="J103" s="4">
        <f>(P103+AT103*D103)</f>
        <v>24.87761688232422</v>
      </c>
      <c r="K103" s="4">
        <v>6</v>
      </c>
      <c r="L103" s="4">
        <f>(K103*AI103+AJ103)</f>
        <v>1.420000016689301</v>
      </c>
      <c r="M103" s="4">
        <v>1</v>
      </c>
      <c r="N103" s="4">
        <f>L103*(M103+1)*(M103+1)/(M103*M103+1)</f>
        <v>2.840000033378601</v>
      </c>
      <c r="O103" s="4">
        <v>22.00319480895996</v>
      </c>
      <c r="P103" s="4">
        <v>24.87761688232422</v>
      </c>
      <c r="Q103" s="4">
        <v>21.63161849975586</v>
      </c>
      <c r="R103" s="4">
        <v>234.8685150146484</v>
      </c>
      <c r="S103" s="4">
        <v>261.0788269042969</v>
      </c>
      <c r="T103" s="4">
        <v>14.15417766571045</v>
      </c>
      <c r="U103" s="4">
        <v>16.06855201721191</v>
      </c>
      <c r="V103" s="4">
        <v>54.29037094116211</v>
      </c>
      <c r="W103" s="4">
        <v>61.62924575805664</v>
      </c>
      <c r="X103" s="4">
        <v>499.5615234375</v>
      </c>
      <c r="Y103" s="4">
        <v>1999.3779296875</v>
      </c>
      <c r="Z103" s="4">
        <v>16.69839477539062</v>
      </c>
      <c r="AA103" s="4">
        <v>101.7639694213867</v>
      </c>
      <c r="AB103" s="4">
        <v>4.390882015228271</v>
      </c>
      <c r="AC103" s="4">
        <v>0.2421644479036331</v>
      </c>
      <c r="AD103" s="4">
        <v>0.1934400647878647</v>
      </c>
      <c r="AE103" s="4">
        <v>0.006896291393786669</v>
      </c>
      <c r="AF103" s="4">
        <v>0.210128515958786</v>
      </c>
      <c r="AG103" s="4">
        <v>0.008469057269394398</v>
      </c>
      <c r="AH103" s="4">
        <v>0.6666666865348816</v>
      </c>
      <c r="AI103" s="4">
        <v>-0.2195652425289154</v>
      </c>
      <c r="AJ103" s="4">
        <v>2.737391471862793</v>
      </c>
      <c r="AK103" s="4">
        <v>1</v>
      </c>
      <c r="AL103" s="4">
        <v>0</v>
      </c>
      <c r="AM103" s="4">
        <v>0.1599999964237213</v>
      </c>
      <c r="AN103" s="4">
        <v>111115</v>
      </c>
      <c r="AO103" s="4">
        <f>X103*0.000001/(K103*0.0001)</f>
        <v>0.8326025390624999</v>
      </c>
      <c r="AP103" s="4">
        <f>(U103-T103)/(1000-U103)*AO103</f>
        <v>0.001619943085510698</v>
      </c>
      <c r="AQ103" s="4">
        <f>(P103+273.15)</f>
        <v>298.0276168823242</v>
      </c>
      <c r="AR103" s="4">
        <f>(O103+273.15)</f>
        <v>295.1531948089599</v>
      </c>
      <c r="AS103" s="4">
        <f>(Y103*AK103+Z103*AL103)*AM103</f>
        <v>319.9004615996673</v>
      </c>
      <c r="AT103" s="4">
        <f>((AS103+0.00000010773*(AR103^4-AQ103^4))-AP103*44100)/(L103*0.92*2*29.3+0.00000043092*AQ103^3)</f>
        <v>2.4572472860534</v>
      </c>
      <c r="AU103" s="4">
        <f>0.61365*EXP(17.502*J103/(240.97+J103))</f>
        <v>3.156551315327457</v>
      </c>
      <c r="AV103" s="4">
        <f>AU103*1000/AA103</f>
        <v>31.01835878921677</v>
      </c>
      <c r="AW103" s="4">
        <f>(AV103-U103)</f>
        <v>14.94980677200485</v>
      </c>
      <c r="AX103" s="4">
        <f>IF(D103,P103,(O103+P103)/2)</f>
        <v>23.44040584564209</v>
      </c>
      <c r="AY103" s="4">
        <f>0.61365*EXP(17.502*AX103/(240.97+AX103))</f>
        <v>2.895766311811936</v>
      </c>
      <c r="AZ103" s="4">
        <f>IF(AW103&lt;&gt;0,(1000-(AV103+U103)/2)/AW103*AP103,0)</f>
        <v>0.1058076570383058</v>
      </c>
      <c r="BA103" s="4">
        <f>U103*AA103/1000</f>
        <v>1.635199636125515</v>
      </c>
      <c r="BB103" s="4">
        <f>(AY103-BA103)</f>
        <v>1.260566675686421</v>
      </c>
      <c r="BC103" s="4">
        <f>1/(1.6/F103+1.37/N103)</f>
        <v>0.06648585604760705</v>
      </c>
      <c r="BD103" s="3">
        <f>G103*AA103*0.001</f>
      </c>
      <c r="BE103" s="3">
        <f>G103/S103</f>
      </c>
      <c r="BF103" s="4">
        <f>(1-AP103*AA103/AU103/F103)*100</f>
        <v>52.48020411220413</v>
      </c>
      <c r="BG103" s="3">
        <f>(S103-E103/(N103/1.35))</f>
      </c>
      <c r="BH103" s="3">
        <f>E103*BF103/100/BG103</f>
      </c>
    </row>
    <row r="104" ht="16" customHeight="1">
      <c r="A104" s="4">
        <v>84</v>
      </c>
      <c r="B104" t="s" s="2">
        <v>165</v>
      </c>
      <c r="C104" s="4">
        <v>538.5000302530825</v>
      </c>
      <c r="D104" s="4">
        <v>0</v>
      </c>
      <c r="E104" s="3">
        <f>(R104-#REF!*(1000-T104)/(1000-U104))*AO104</f>
      </c>
      <c r="F104" s="4">
        <f>IF(AZ104&lt;&gt;0,1/(1/AZ104-1/N104),0)</f>
        <v>0.1098757754549494</v>
      </c>
      <c r="G104" s="3">
        <f>((BC104-AP104/2)*S104-E104)/(BC104+AP104/2)</f>
      </c>
      <c r="H104" s="4">
        <f>AP104*1000</f>
        <v>1.624383584543254</v>
      </c>
      <c r="I104" s="4">
        <f>(AU104-BA104)</f>
        <v>1.525826060757665</v>
      </c>
      <c r="J104" s="4">
        <f>(P104+AT104*D104)</f>
        <v>24.90622329711914</v>
      </c>
      <c r="K104" s="4">
        <v>6</v>
      </c>
      <c r="L104" s="4">
        <f>(K104*AI104+AJ104)</f>
        <v>1.420000016689301</v>
      </c>
      <c r="M104" s="4">
        <v>1</v>
      </c>
      <c r="N104" s="4">
        <f>L104*(M104+1)*(M104+1)/(M104*M104+1)</f>
        <v>2.840000033378601</v>
      </c>
      <c r="O104" s="4">
        <v>22.03777885437012</v>
      </c>
      <c r="P104" s="4">
        <v>24.90622329711914</v>
      </c>
      <c r="Q104" s="4">
        <v>21.7286491394043</v>
      </c>
      <c r="R104" s="4">
        <v>205.4738159179688</v>
      </c>
      <c r="S104" s="4">
        <v>233.9995727539062</v>
      </c>
      <c r="T104" s="4">
        <v>14.15797424316406</v>
      </c>
      <c r="U104" s="4">
        <v>16.07757949829102</v>
      </c>
      <c r="V104" s="4">
        <v>54.192626953125</v>
      </c>
      <c r="W104" s="4">
        <v>61.53622055053711</v>
      </c>
      <c r="X104" s="4">
        <v>499.561279296875</v>
      </c>
      <c r="Y104" s="4">
        <v>1999.335327148438</v>
      </c>
      <c r="Z104" s="4">
        <v>16.736083984375</v>
      </c>
      <c r="AA104" s="4">
        <v>101.7639312744141</v>
      </c>
      <c r="AB104" s="4">
        <v>4.390882015228271</v>
      </c>
      <c r="AC104" s="4">
        <v>0.2421644479036331</v>
      </c>
      <c r="AD104" s="4">
        <v>0.1934400647878647</v>
      </c>
      <c r="AE104" s="4">
        <v>0.006896291393786669</v>
      </c>
      <c r="AF104" s="4">
        <v>0.210128515958786</v>
      </c>
      <c r="AG104" s="4">
        <v>0.008469057269394398</v>
      </c>
      <c r="AH104" s="4">
        <v>0.6666666865348816</v>
      </c>
      <c r="AI104" s="4">
        <v>-0.2195652425289154</v>
      </c>
      <c r="AJ104" s="4">
        <v>2.737391471862793</v>
      </c>
      <c r="AK104" s="4">
        <v>1</v>
      </c>
      <c r="AL104" s="4">
        <v>0</v>
      </c>
      <c r="AM104" s="4">
        <v>0.1599999964237213</v>
      </c>
      <c r="AN104" s="4">
        <v>111115</v>
      </c>
      <c r="AO104" s="4">
        <f>X104*0.000001/(K104*0.0001)</f>
        <v>0.8326021321614582</v>
      </c>
      <c r="AP104" s="4">
        <f>(U104-T104)/(1000-U104)*AO104</f>
        <v>0.001624383584543254</v>
      </c>
      <c r="AQ104" s="4">
        <f>(P104+273.15)</f>
        <v>298.0562232971191</v>
      </c>
      <c r="AR104" s="4">
        <f>(O104+273.15)</f>
        <v>295.1877788543701</v>
      </c>
      <c r="AS104" s="4">
        <f>(Y104*AK104+Z104*AL104)*AM104</f>
        <v>319.8936451935697</v>
      </c>
      <c r="AT104" s="4">
        <f>((AS104+0.00000010773*(AR104^4-AQ104^4))-AP104*44100)/(L104*0.92*2*29.3+0.00000043092*AQ104^3)</f>
        <v>2.45549872070491</v>
      </c>
      <c r="AU104" s="4">
        <f>0.61365*EXP(17.502*J104/(240.97+J104))</f>
        <v>3.16194375588068</v>
      </c>
      <c r="AV104" s="4">
        <f>AU104*1000/AA104</f>
        <v>31.07136012025972</v>
      </c>
      <c r="AW104" s="4">
        <f>(AV104-U104)</f>
        <v>14.99378062196871</v>
      </c>
      <c r="AX104" s="4">
        <f>IF(D104,P104,(O104+P104)/2)</f>
        <v>23.47200107574463</v>
      </c>
      <c r="AY104" s="4">
        <f>0.61365*EXP(17.502*AX104/(240.97+AX104))</f>
        <v>2.901290145635525</v>
      </c>
      <c r="AZ104" s="4">
        <f>IF(AW104&lt;&gt;0,(1000-(AV104+U104)/2)/AW104*AP104,0)</f>
        <v>0.1057831672184691</v>
      </c>
      <c r="BA104" s="4">
        <f>U104*AA104/1000</f>
        <v>1.636117695123015</v>
      </c>
      <c r="BB104" s="4">
        <f>(AY104-BA104)</f>
        <v>1.26517245051251</v>
      </c>
      <c r="BC104" s="4">
        <f>1/(1.6/F104+1.37/N104)</f>
        <v>0.06647038465645651</v>
      </c>
      <c r="BD104" s="3">
        <f>G104*AA104*0.001</f>
      </c>
      <c r="BE104" s="3">
        <f>G104/S104</f>
      </c>
      <c r="BF104" s="4">
        <f>(1-AP104*AA104/AU104/F104)*100</f>
        <v>52.41978782661473</v>
      </c>
      <c r="BG104" s="3">
        <f>(S104-E104/(N104/1.35))</f>
      </c>
      <c r="BH104" s="3">
        <f>E104*BF104/100/BG104</f>
      </c>
    </row>
    <row r="105" ht="16" customHeight="1">
      <c r="A105" s="4">
        <v>85</v>
      </c>
      <c r="B105" t="s" s="2">
        <v>166</v>
      </c>
      <c r="C105" s="4">
        <v>544.0000301301479</v>
      </c>
      <c r="D105" s="4">
        <v>0</v>
      </c>
      <c r="E105" s="3">
        <f>(R105-#REF!*(1000-T105)/(1000-U105))*AO105</f>
      </c>
      <c r="F105" s="4">
        <f>IF(AZ105&lt;&gt;0,1/(1/AZ105-1/N105),0)</f>
        <v>0.1104847087662044</v>
      </c>
      <c r="G105" s="3">
        <f>((BC105-AP105/2)*S105-E105)/(BC105+AP105/2)</f>
      </c>
      <c r="H105" s="4">
        <f>AP105*1000</f>
        <v>1.630466348683152</v>
      </c>
      <c r="I105" s="4">
        <f>(AU105-BA105)</f>
        <v>1.52341571792913</v>
      </c>
      <c r="J105" s="4">
        <f>(P105+AT105*D105)</f>
        <v>24.89990997314453</v>
      </c>
      <c r="K105" s="4">
        <v>6</v>
      </c>
      <c r="L105" s="4">
        <f>(K105*AI105+AJ105)</f>
        <v>1.420000016689301</v>
      </c>
      <c r="M105" s="4">
        <v>1</v>
      </c>
      <c r="N105" s="4">
        <f>L105*(M105+1)*(M105+1)/(M105*M105+1)</f>
        <v>2.840000033378601</v>
      </c>
      <c r="O105" s="4">
        <v>22.09133338928223</v>
      </c>
      <c r="P105" s="4">
        <v>24.89990997314453</v>
      </c>
      <c r="Q105" s="4">
        <v>21.84664535522461</v>
      </c>
      <c r="R105" s="4">
        <v>199.4476623535156</v>
      </c>
      <c r="S105" s="4">
        <v>212.1817321777344</v>
      </c>
      <c r="T105" s="4">
        <v>14.16273498535156</v>
      </c>
      <c r="U105" s="4">
        <v>16.08953475952148</v>
      </c>
      <c r="V105" s="4">
        <v>54.04280090332031</v>
      </c>
      <c r="W105" s="4">
        <v>61.39050674438477</v>
      </c>
      <c r="X105" s="4">
        <v>499.5535888671875</v>
      </c>
      <c r="Y105" s="4">
        <v>1999.255859375</v>
      </c>
      <c r="Z105" s="4">
        <v>16.78614616394043</v>
      </c>
      <c r="AA105" s="4">
        <v>101.7641143798828</v>
      </c>
      <c r="AB105" s="4">
        <v>4.390882015228271</v>
      </c>
      <c r="AC105" s="4">
        <v>0.2421644479036331</v>
      </c>
      <c r="AD105" s="4">
        <v>0.1934400647878647</v>
      </c>
      <c r="AE105" s="4">
        <v>0.006896291393786669</v>
      </c>
      <c r="AF105" s="4">
        <v>0.210128515958786</v>
      </c>
      <c r="AG105" s="4">
        <v>0.008469057269394398</v>
      </c>
      <c r="AH105" s="4">
        <v>0.6666666865348816</v>
      </c>
      <c r="AI105" s="4">
        <v>-0.2195652425289154</v>
      </c>
      <c r="AJ105" s="4">
        <v>2.737391471862793</v>
      </c>
      <c r="AK105" s="4">
        <v>1</v>
      </c>
      <c r="AL105" s="4">
        <v>0</v>
      </c>
      <c r="AM105" s="4">
        <v>0.1599999964237213</v>
      </c>
      <c r="AN105" s="4">
        <v>111115</v>
      </c>
      <c r="AO105" s="4">
        <f>X105*0.000001/(K105*0.0001)</f>
        <v>0.8325893147786457</v>
      </c>
      <c r="AP105" s="4">
        <f>(U105-T105)/(1000-U105)*AO105</f>
        <v>0.001630466348683152</v>
      </c>
      <c r="AQ105" s="4">
        <f>(P105+273.15)</f>
        <v>298.0499099731445</v>
      </c>
      <c r="AR105" s="4">
        <f>(O105+273.15)</f>
        <v>295.2413333892822</v>
      </c>
      <c r="AS105" s="4">
        <f>(Y105*AK105+Z105*AL105)*AM105</f>
        <v>319.8809303501039</v>
      </c>
      <c r="AT105" s="4">
        <f>((AS105+0.00000010773*(AR105^4-AQ105^4))-AP105*44100)/(L105*0.92*2*29.3+0.00000043092*AQ105^3)</f>
        <v>2.459893709166883</v>
      </c>
      <c r="AU105" s="4">
        <f>0.61365*EXP(17.502*J105/(240.97+J105))</f>
        <v>3.160752973516175</v>
      </c>
      <c r="AV105" s="4">
        <f>AU105*1000/AA105</f>
        <v>31.059602815558</v>
      </c>
      <c r="AW105" s="4">
        <f>(AV105-U105)</f>
        <v>14.97006805603652</v>
      </c>
      <c r="AX105" s="4">
        <f>IF(D105,P105,(O105+P105)/2)</f>
        <v>23.49562168121338</v>
      </c>
      <c r="AY105" s="4">
        <f>0.61365*EXP(17.502*AX105/(240.97+AX105))</f>
        <v>2.905425783795327</v>
      </c>
      <c r="AZ105" s="4">
        <f>IF(AW105&lt;&gt;0,(1000-(AV105+U105)/2)/AW105*AP105,0)</f>
        <v>0.1063474662660858</v>
      </c>
      <c r="BA105" s="4">
        <f>U105*AA105/1000</f>
        <v>1.637337255587045</v>
      </c>
      <c r="BB105" s="4">
        <f>(AY105-BA105)</f>
        <v>1.268088528208282</v>
      </c>
      <c r="BC105" s="4">
        <f>1/(1.6/F105+1.37/N105)</f>
        <v>0.06682688916260487</v>
      </c>
      <c r="BD105" s="3">
        <f>G105*AA105*0.001</f>
      </c>
      <c r="BE105" s="3">
        <f>G105/S105</f>
      </c>
      <c r="BF105" s="4">
        <f>(1-AP105*AA105/AU105/F105)*100</f>
        <v>52.48685625462988</v>
      </c>
      <c r="BG105" s="3">
        <f>(S105-E105/(N105/1.35))</f>
      </c>
      <c r="BH105" s="3">
        <f>E105*BF105/100/BG105</f>
      </c>
    </row>
    <row r="106" ht="16" customHeight="1">
      <c r="A106" s="4">
        <v>86</v>
      </c>
      <c r="B106" t="s" s="2">
        <v>167</v>
      </c>
      <c r="C106" s="4">
        <v>549.0000300183892</v>
      </c>
      <c r="D106" s="4">
        <v>0</v>
      </c>
      <c r="E106" s="3">
        <f>(R106-#REF!*(1000-T106)/(1000-U106))*AO106</f>
      </c>
      <c r="F106" s="4">
        <f>IF(AZ106&lt;&gt;0,1/(1/AZ106-1/N106),0)</f>
        <v>0.1113802442557909</v>
      </c>
      <c r="G106" s="3">
        <f>((BC106-AP106/2)*S106-E106)/(BC106+AP106/2)</f>
      </c>
      <c r="H106" s="4">
        <f>AP106*1000</f>
        <v>1.636799914155568</v>
      </c>
      <c r="I106" s="4">
        <f>(AU106-BA106)</f>
        <v>1.517526949139607</v>
      </c>
      <c r="J106" s="4">
        <f>(P106+AT106*D106)</f>
        <v>24.87430763244629</v>
      </c>
      <c r="K106" s="4">
        <v>6</v>
      </c>
      <c r="L106" s="4">
        <f>(K106*AI106+AJ106)</f>
        <v>1.420000016689301</v>
      </c>
      <c r="M106" s="4">
        <v>1</v>
      </c>
      <c r="N106" s="4">
        <f>L106*(M106+1)*(M106+1)/(M106*M106+1)</f>
        <v>2.840000033378601</v>
      </c>
      <c r="O106" s="4">
        <v>22.14099884033203</v>
      </c>
      <c r="P106" s="4">
        <v>24.87430763244629</v>
      </c>
      <c r="Q106" s="4">
        <v>21.87798309326172</v>
      </c>
      <c r="R106" s="4">
        <v>199.4118957519531</v>
      </c>
      <c r="S106" s="4">
        <v>203.847412109375</v>
      </c>
      <c r="T106" s="4">
        <v>14.16572093963623</v>
      </c>
      <c r="U106" s="4">
        <v>16.0999813079834</v>
      </c>
      <c r="V106" s="4">
        <v>53.89282989501953</v>
      </c>
      <c r="W106" s="4">
        <v>61.2459831237793</v>
      </c>
      <c r="X106" s="4">
        <v>499.5545043945312</v>
      </c>
      <c r="Y106" s="4">
        <v>1999.210571289062</v>
      </c>
      <c r="Z106" s="4">
        <v>16.85356140136719</v>
      </c>
      <c r="AA106" s="4">
        <v>101.764160156250</v>
      </c>
      <c r="AB106" s="4">
        <v>4.390882015228271</v>
      </c>
      <c r="AC106" s="4">
        <v>0.2421644479036331</v>
      </c>
      <c r="AD106" s="4">
        <v>0.1934400647878647</v>
      </c>
      <c r="AE106" s="4">
        <v>0.006896291393786669</v>
      </c>
      <c r="AF106" s="4">
        <v>0.210128515958786</v>
      </c>
      <c r="AG106" s="4">
        <v>0.008469057269394398</v>
      </c>
      <c r="AH106" s="4">
        <v>0.6666666865348816</v>
      </c>
      <c r="AI106" s="4">
        <v>-0.2195652425289154</v>
      </c>
      <c r="AJ106" s="4">
        <v>2.737391471862793</v>
      </c>
      <c r="AK106" s="4">
        <v>1</v>
      </c>
      <c r="AL106" s="4">
        <v>0</v>
      </c>
      <c r="AM106" s="4">
        <v>0.1599999964237213</v>
      </c>
      <c r="AN106" s="4">
        <v>111115</v>
      </c>
      <c r="AO106" s="4">
        <f>X106*0.000001/(K106*0.0001)</f>
        <v>0.8325908406575521</v>
      </c>
      <c r="AP106" s="4">
        <f>(U106-T106)/(1000-U106)*AO106</f>
        <v>0.001636799914155568</v>
      </c>
      <c r="AQ106" s="4">
        <f>(P106+273.15)</f>
        <v>298.0243076324463</v>
      </c>
      <c r="AR106" s="4">
        <f>(O106+273.15)</f>
        <v>295.290998840332</v>
      </c>
      <c r="AS106" s="4">
        <f>(Y106*AK106+Z106*AL106)*AM106</f>
        <v>319.8736842565158</v>
      </c>
      <c r="AT106" s="4">
        <f>((AS106+0.00000010773*(AR106^4-AQ106^4))-AP106*44100)/(L106*0.92*2*29.3+0.00000043092*AQ106^3)</f>
        <v>2.466301856333736</v>
      </c>
      <c r="AU106" s="4">
        <f>0.61365*EXP(17.502*J106/(240.97+J106))</f>
        <v>3.155928025477861</v>
      </c>
      <c r="AV106" s="4">
        <f>AU106*1000/AA106</f>
        <v>31.01217580562949</v>
      </c>
      <c r="AW106" s="4">
        <f>(AV106-U106)</f>
        <v>14.91219449764609</v>
      </c>
      <c r="AX106" s="4">
        <f>IF(D106,P106,(O106+P106)/2)</f>
        <v>23.50765323638916</v>
      </c>
      <c r="AY106" s="4">
        <f>0.61365*EXP(17.502*AX106/(240.97+AX106))</f>
        <v>2.907534322337237</v>
      </c>
      <c r="AZ106" s="4">
        <f>IF(AW106&lt;&gt;0,(1000-(AV106+U106)/2)/AW106*AP106,0)</f>
        <v>0.107176936771327</v>
      </c>
      <c r="BA106" s="4">
        <f>U106*AA106/1000</f>
        <v>1.638401076338254</v>
      </c>
      <c r="BB106" s="4">
        <f>(AY106-BA106)</f>
        <v>1.269133245998983</v>
      </c>
      <c r="BC106" s="4">
        <f>1/(1.6/F106+1.37/N106)</f>
        <v>0.06735095694088254</v>
      </c>
      <c r="BD106" s="3">
        <f>G106*AA106*0.001</f>
      </c>
      <c r="BE106" s="3">
        <f>G106/S106</f>
      </c>
      <c r="BF106" s="4">
        <f>(1-AP106*AA106/AU106/F106)*100</f>
        <v>52.61343914238529</v>
      </c>
      <c r="BG106" s="3">
        <f>(S106-E106/(N106/1.35))</f>
      </c>
      <c r="BH106" s="3">
        <f>E106*BF106/100/BG106</f>
      </c>
    </row>
    <row r="107" ht="16" customHeight="1">
      <c r="A107" s="4">
        <v>87</v>
      </c>
      <c r="B107" t="s" s="2">
        <v>168</v>
      </c>
      <c r="C107" s="4">
        <v>554.0000299066305</v>
      </c>
      <c r="D107" s="4">
        <v>0</v>
      </c>
      <c r="E107" s="3">
        <f>(R107-#REF!*(1000-T107)/(1000-U107))*AO107</f>
      </c>
      <c r="F107" s="4">
        <f>IF(AZ107&lt;&gt;0,1/(1/AZ107-1/N107),0)</f>
        <v>0.1119709913617615</v>
      </c>
      <c r="G107" s="3">
        <f>((BC107-AP107/2)*S107-E107)/(BC107+AP107/2)</f>
      </c>
      <c r="H107" s="4">
        <f>AP107*1000</f>
        <v>1.64222801716511</v>
      </c>
      <c r="I107" s="4">
        <f>(AU107-BA107)</f>
        <v>1.514835468662819</v>
      </c>
      <c r="J107" s="4">
        <f>(P107+AT107*D107)</f>
        <v>24.86518287658691</v>
      </c>
      <c r="K107" s="4">
        <v>6</v>
      </c>
      <c r="L107" s="4">
        <f>(K107*AI107+AJ107)</f>
        <v>1.420000016689301</v>
      </c>
      <c r="M107" s="4">
        <v>1</v>
      </c>
      <c r="N107" s="4">
        <f>L107*(M107+1)*(M107+1)/(M107*M107+1)</f>
        <v>2.840000033378601</v>
      </c>
      <c r="O107" s="4">
        <v>22.17284202575684</v>
      </c>
      <c r="P107" s="4">
        <v>24.86518287658691</v>
      </c>
      <c r="Q107" s="4">
        <v>21.84527587890625</v>
      </c>
      <c r="R107" s="4">
        <v>199.4079895019531</v>
      </c>
      <c r="S107" s="4">
        <v>200.5626068115234</v>
      </c>
      <c r="T107" s="4">
        <v>14.16893291473389</v>
      </c>
      <c r="U107" s="4">
        <v>16.10954666137695</v>
      </c>
      <c r="V107" s="4">
        <v>53.7895393371582</v>
      </c>
      <c r="W107" s="4">
        <v>61.15193557739258</v>
      </c>
      <c r="X107" s="4">
        <v>499.5653991699219</v>
      </c>
      <c r="Y107" s="4">
        <v>1999.153564453125</v>
      </c>
      <c r="Z107" s="4">
        <v>16.82101058959961</v>
      </c>
      <c r="AA107" s="4">
        <v>101.764160156250</v>
      </c>
      <c r="AB107" s="4">
        <v>4.390882015228271</v>
      </c>
      <c r="AC107" s="4">
        <v>0.2421644479036331</v>
      </c>
      <c r="AD107" s="4">
        <v>0.1934400647878647</v>
      </c>
      <c r="AE107" s="4">
        <v>0.006896291393786669</v>
      </c>
      <c r="AF107" s="4">
        <v>0.210128515958786</v>
      </c>
      <c r="AG107" s="4">
        <v>0.008469057269394398</v>
      </c>
      <c r="AH107" s="4">
        <v>0.6666666865348816</v>
      </c>
      <c r="AI107" s="4">
        <v>-0.2195652425289154</v>
      </c>
      <c r="AJ107" s="4">
        <v>2.737391471862793</v>
      </c>
      <c r="AK107" s="4">
        <v>1</v>
      </c>
      <c r="AL107" s="4">
        <v>0</v>
      </c>
      <c r="AM107" s="4">
        <v>0.1599999964237213</v>
      </c>
      <c r="AN107" s="4">
        <v>111115</v>
      </c>
      <c r="AO107" s="4">
        <f>X107*0.000001/(K107*0.0001)</f>
        <v>0.8326089986165363</v>
      </c>
      <c r="AP107" s="4">
        <f>(U107-T107)/(1000-U107)*AO107</f>
        <v>0.00164222801716511</v>
      </c>
      <c r="AQ107" s="4">
        <f>(P107+273.15)</f>
        <v>298.0151828765869</v>
      </c>
      <c r="AR107" s="4">
        <f>(O107+273.15)</f>
        <v>295.3228420257568</v>
      </c>
      <c r="AS107" s="4">
        <f>(Y107*AK107+Z107*AL107)*AM107</f>
        <v>319.8645631629697</v>
      </c>
      <c r="AT107" s="4">
        <f>((AS107+0.00000010773*(AR107^4-AQ107^4))-AP107*44100)/(L107*0.92*2*29.3+0.00000043092*AQ107^3)</f>
        <v>2.468706727253962</v>
      </c>
      <c r="AU107" s="4">
        <f>0.61365*EXP(17.502*J107/(240.97+J107))</f>
        <v>3.154209955155766</v>
      </c>
      <c r="AV107" s="4">
        <f>AU107*1000/AA107</f>
        <v>30.99529294314178</v>
      </c>
      <c r="AW107" s="4">
        <f>(AV107-U107)</f>
        <v>14.88574628176483</v>
      </c>
      <c r="AX107" s="4">
        <f>IF(D107,P107,(O107+P107)/2)</f>
        <v>23.51901245117188</v>
      </c>
      <c r="AY107" s="4">
        <f>0.61365*EXP(17.502*AX107/(240.97+AX107))</f>
        <v>2.909526260834365</v>
      </c>
      <c r="AZ107" s="4">
        <f>IF(AW107&lt;&gt;0,(1000-(AV107+U107)/2)/AW107*AP107,0)</f>
        <v>0.1077238280930643</v>
      </c>
      <c r="BA107" s="4">
        <f>U107*AA107/1000</f>
        <v>1.639374486492947</v>
      </c>
      <c r="BB107" s="4">
        <f>(AY107-BA107)</f>
        <v>1.270151774341418</v>
      </c>
      <c r="BC107" s="4">
        <f>1/(1.6/F107+1.37/N107)</f>
        <v>0.06769651256280966</v>
      </c>
      <c r="BD107" s="3">
        <f>G107*AA107*0.001</f>
      </c>
      <c r="BE107" s="3">
        <f>G107/S107</f>
      </c>
      <c r="BF107" s="4">
        <f>(1-AP107*AA107/AU107/F107)*100</f>
        <v>52.68136713564626</v>
      </c>
      <c r="BG107" s="3">
        <f>(S107-E107/(N107/1.35))</f>
      </c>
      <c r="BH107" s="3">
        <f>E107*BF107/100/BG107</f>
      </c>
    </row>
    <row r="108" ht="16" customHeight="1">
      <c r="A108" s="4">
        <v>88</v>
      </c>
      <c r="B108" t="s" s="2">
        <v>169</v>
      </c>
      <c r="C108" s="4">
        <v>559.5000297836959</v>
      </c>
      <c r="D108" s="4">
        <v>0</v>
      </c>
      <c r="E108" s="3">
        <f>(R108-#REF!*(1000-T108)/(1000-U108))*AO108</f>
      </c>
      <c r="F108" s="4">
        <f>IF(AZ108&lt;&gt;0,1/(1/AZ108-1/N108),0)</f>
        <v>0.1120374234300709</v>
      </c>
      <c r="G108" s="3">
        <f>((BC108-AP108/2)*S108-E108)/(BC108+AP108/2)</f>
      </c>
      <c r="H108" s="4">
        <f>AP108*1000</f>
        <v>1.647482632528306</v>
      </c>
      <c r="I108" s="4">
        <f>(AU108-BA108)</f>
        <v>1.518770540826899</v>
      </c>
      <c r="J108" s="4">
        <f>(P108+AT108*D108)</f>
        <v>24.89077758789062</v>
      </c>
      <c r="K108" s="4">
        <v>6</v>
      </c>
      <c r="L108" s="4">
        <f>(K108*AI108+AJ108)</f>
        <v>1.420000016689301</v>
      </c>
      <c r="M108" s="4">
        <v>1</v>
      </c>
      <c r="N108" s="4">
        <f>L108*(M108+1)*(M108+1)/(M108*M108+1)</f>
        <v>2.840000033378601</v>
      </c>
      <c r="O108" s="4">
        <v>22.18617630004883</v>
      </c>
      <c r="P108" s="4">
        <v>24.89077758789062</v>
      </c>
      <c r="Q108" s="4">
        <v>21.81900787353516</v>
      </c>
      <c r="R108" s="4">
        <v>199.3509216308594</v>
      </c>
      <c r="S108" s="4">
        <v>199.1456451416016</v>
      </c>
      <c r="T108" s="4">
        <v>14.17145919799805</v>
      </c>
      <c r="U108" s="4">
        <v>16.1182689666748</v>
      </c>
      <c r="V108" s="4">
        <v>53.74374389648438</v>
      </c>
      <c r="W108" s="4">
        <v>61.12272644042969</v>
      </c>
      <c r="X108" s="4">
        <v>499.5643920898438</v>
      </c>
      <c r="Y108" s="4">
        <v>1999.135375976562</v>
      </c>
      <c r="Z108" s="4">
        <v>16.81125068664551</v>
      </c>
      <c r="AA108" s="4">
        <v>101.7640686035156</v>
      </c>
      <c r="AB108" s="4">
        <v>4.390882015228271</v>
      </c>
      <c r="AC108" s="4">
        <v>0.2421644479036331</v>
      </c>
      <c r="AD108" s="4">
        <v>0.1934400647878647</v>
      </c>
      <c r="AE108" s="4">
        <v>0.006896291393786669</v>
      </c>
      <c r="AF108" s="4">
        <v>0.210128515958786</v>
      </c>
      <c r="AG108" s="4">
        <v>0.008469057269394398</v>
      </c>
      <c r="AH108" s="4">
        <v>0.6666666865348816</v>
      </c>
      <c r="AI108" s="4">
        <v>-0.2195652425289154</v>
      </c>
      <c r="AJ108" s="4">
        <v>2.737391471862793</v>
      </c>
      <c r="AK108" s="4">
        <v>1</v>
      </c>
      <c r="AL108" s="4">
        <v>0</v>
      </c>
      <c r="AM108" s="4">
        <v>0.1599999964237213</v>
      </c>
      <c r="AN108" s="4">
        <v>111115</v>
      </c>
      <c r="AO108" s="4">
        <f>X108*0.000001/(K108*0.0001)</f>
        <v>0.8326073201497395</v>
      </c>
      <c r="AP108" s="4">
        <f>(U108-T108)/(1000-U108)*AO108</f>
        <v>0.001647482632528306</v>
      </c>
      <c r="AQ108" s="4">
        <f>(P108+273.15)</f>
        <v>298.0407775878906</v>
      </c>
      <c r="AR108" s="4">
        <f>(O108+273.15)</f>
        <v>295.3361763000488</v>
      </c>
      <c r="AS108" s="4">
        <f>(Y108*AK108+Z108*AL108)*AM108</f>
        <v>319.8616530067848</v>
      </c>
      <c r="AT108" s="4">
        <f>((AS108+0.00000010773*(AR108^4-AQ108^4))-AP108*44100)/(L108*0.92*2*29.3+0.00000043092*AQ108^3)</f>
        <v>2.464320336933658</v>
      </c>
      <c r="AU108" s="4">
        <f>0.61365*EXP(17.502*J108/(240.97+J108))</f>
        <v>3.159031169721511</v>
      </c>
      <c r="AV108" s="4">
        <f>AU108*1000/AA108</f>
        <v>31.04269722184021</v>
      </c>
      <c r="AW108" s="4">
        <f>(AV108-U108)</f>
        <v>14.92442825516541</v>
      </c>
      <c r="AX108" s="4">
        <f>IF(D108,P108,(O108+P108)/2)</f>
        <v>23.53847694396973</v>
      </c>
      <c r="AY108" s="4">
        <f>0.61365*EXP(17.502*AX108/(240.97+AX108))</f>
        <v>2.912942306171073</v>
      </c>
      <c r="AZ108" s="4">
        <f>IF(AW108&lt;&gt;0,(1000-(AV108+U108)/2)/AW108*AP108,0)</f>
        <v>0.1077853146975419</v>
      </c>
      <c r="BA108" s="4">
        <f>U108*AA108/1000</f>
        <v>1.640260628894612</v>
      </c>
      <c r="BB108" s="4">
        <f>(AY108-BA108)</f>
        <v>1.272681677276461</v>
      </c>
      <c r="BC108" s="4">
        <f>1/(1.6/F108+1.37/N108)</f>
        <v>0.06773536433988434</v>
      </c>
      <c r="BD108" s="3">
        <f>G108*AA108*0.001</f>
      </c>
      <c r="BE108" s="3">
        <f>G108/S108</f>
      </c>
      <c r="BF108" s="4">
        <f>(1-AP108*AA108/AU108/F108)*100</f>
        <v>52.63055641254697</v>
      </c>
      <c r="BG108" s="3">
        <f>(S108-E108/(N108/1.35))</f>
      </c>
      <c r="BH108" s="3">
        <f>E108*BF108/100/BG108</f>
      </c>
    </row>
    <row r="109" ht="16" customHeight="1">
      <c r="A109" s="4">
        <v>89</v>
      </c>
      <c r="B109" t="s" s="2">
        <v>170</v>
      </c>
      <c r="C109" s="4">
        <v>564.5000296719372</v>
      </c>
      <c r="D109" s="4">
        <v>0</v>
      </c>
      <c r="E109" s="3">
        <f>(R109-#REF!*(1000-T109)/(1000-U109))*AO109</f>
      </c>
      <c r="F109" s="4">
        <f>IF(AZ109&lt;&gt;0,1/(1/AZ109-1/N109),0)</f>
        <v>0.1124574596139288</v>
      </c>
      <c r="G109" s="3">
        <f>((BC109-AP109/2)*S109-E109)/(BC109+AP109/2)</f>
      </c>
      <c r="H109" s="4">
        <f>AP109*1000</f>
        <v>1.651749823432468</v>
      </c>
      <c r="I109" s="4">
        <f>(AU109-BA109)</f>
        <v>1.517229441389396</v>
      </c>
      <c r="J109" s="4">
        <f>(P109+AT109*D109)</f>
        <v>24.88672256469727</v>
      </c>
      <c r="K109" s="4">
        <v>6</v>
      </c>
      <c r="L109" s="4">
        <f>(K109*AI109+AJ109)</f>
        <v>1.420000016689301</v>
      </c>
      <c r="M109" s="4">
        <v>1</v>
      </c>
      <c r="N109" s="4">
        <f>L109*(M109+1)*(M109+1)/(M109*M109+1)</f>
        <v>2.840000033378601</v>
      </c>
      <c r="O109" s="4">
        <v>22.19205284118652</v>
      </c>
      <c r="P109" s="4">
        <v>24.88672256469727</v>
      </c>
      <c r="Q109" s="4">
        <v>21.81829452514648</v>
      </c>
      <c r="R109" s="4">
        <v>199.4871063232422</v>
      </c>
      <c r="S109" s="4">
        <v>198.6841125488281</v>
      </c>
      <c r="T109" s="4">
        <v>14.17402458190918</v>
      </c>
      <c r="U109" s="4">
        <v>16.12593650817871</v>
      </c>
      <c r="V109" s="4">
        <v>53.72944259643555</v>
      </c>
      <c r="W109" s="4">
        <v>61.12447357177734</v>
      </c>
      <c r="X109" s="4">
        <v>499.5452270507812</v>
      </c>
      <c r="Y109" s="4">
        <v>1999.181396484375</v>
      </c>
      <c r="Z109" s="4">
        <v>16.74989891052246</v>
      </c>
      <c r="AA109" s="4">
        <v>101.7638549804688</v>
      </c>
      <c r="AB109" s="4">
        <v>4.390882015228271</v>
      </c>
      <c r="AC109" s="4">
        <v>0.2421644479036331</v>
      </c>
      <c r="AD109" s="4">
        <v>0.1934400647878647</v>
      </c>
      <c r="AE109" s="4">
        <v>0.006896291393786669</v>
      </c>
      <c r="AF109" s="4">
        <v>0.210128515958786</v>
      </c>
      <c r="AG109" s="4">
        <v>0.008469057269394398</v>
      </c>
      <c r="AH109" s="4">
        <v>0.6666666865348816</v>
      </c>
      <c r="AI109" s="4">
        <v>-0.2195652425289154</v>
      </c>
      <c r="AJ109" s="4">
        <v>2.737391471862793</v>
      </c>
      <c r="AK109" s="4">
        <v>1</v>
      </c>
      <c r="AL109" s="4">
        <v>0</v>
      </c>
      <c r="AM109" s="4">
        <v>0.1599999964237213</v>
      </c>
      <c r="AN109" s="4">
        <v>111115</v>
      </c>
      <c r="AO109" s="4">
        <f>X109*0.000001/(K109*0.0001)</f>
        <v>0.8325753784179686</v>
      </c>
      <c r="AP109" s="4">
        <f>(U109-T109)/(1000-U109)*AO109</f>
        <v>0.001651749823432468</v>
      </c>
      <c r="AQ109" s="4">
        <f>(P109+273.15)</f>
        <v>298.0367225646972</v>
      </c>
      <c r="AR109" s="4">
        <f>(O109+273.15)</f>
        <v>295.3420528411865</v>
      </c>
      <c r="AS109" s="4">
        <f>(Y109*AK109+Z109*AL109)*AM109</f>
        <v>319.8690162878702</v>
      </c>
      <c r="AT109" s="4">
        <f>((AS109+0.00000010773*(AR109^4-AQ109^4))-AP109*44100)/(L109*0.92*2*29.3+0.00000043092*AQ109^3)</f>
        <v>2.463545272409948</v>
      </c>
      <c r="AU109" s="4">
        <f>0.61365*EXP(17.502*J109/(240.97+J109))</f>
        <v>3.158266905631941</v>
      </c>
      <c r="AV109" s="4">
        <f>AU109*1000/AA109</f>
        <v>31.03525221443408</v>
      </c>
      <c r="AW109" s="4">
        <f>(AV109-U109)</f>
        <v>14.90931570625537</v>
      </c>
      <c r="AX109" s="4">
        <f>IF(D109,P109,(O109+P109)/2)</f>
        <v>23.53938770294189</v>
      </c>
      <c r="AY109" s="4">
        <f>0.61365*EXP(17.502*AX109/(240.97+AX109))</f>
        <v>2.913102231493501</v>
      </c>
      <c r="AZ109" s="4">
        <f>IF(AW109&lt;&gt;0,(1000-(AV109+U109)/2)/AW109*AP109,0)</f>
        <v>0.1081740176836607</v>
      </c>
      <c r="BA109" s="4">
        <f>U109*AA109/1000</f>
        <v>1.641037464242545</v>
      </c>
      <c r="BB109" s="4">
        <f>(AY109-BA109)</f>
        <v>1.272064767250956</v>
      </c>
      <c r="BC109" s="4">
        <f>1/(1.6/F109+1.37/N109)</f>
        <v>0.06798098121710251</v>
      </c>
      <c r="BD109" s="3">
        <f>G109*AA109*0.001</f>
      </c>
      <c r="BE109" s="3">
        <f>G109/S109</f>
      </c>
      <c r="BF109" s="4">
        <f>(1-AP109*AA109/AU109/F109)*100</f>
        <v>52.67389954224168</v>
      </c>
      <c r="BG109" s="3">
        <f>(S109-E109/(N109/1.35))</f>
      </c>
      <c r="BH109" s="3">
        <f>E109*BF109/100/BG109</f>
      </c>
    </row>
    <row r="110" ht="16" customHeight="1">
      <c r="A110" s="4">
        <v>90</v>
      </c>
      <c r="B110" t="s" s="2">
        <v>171</v>
      </c>
      <c r="C110" s="4">
        <v>569.5000295601785</v>
      </c>
      <c r="D110" s="4">
        <v>0</v>
      </c>
      <c r="E110" s="3">
        <f>(R110-#REF!*(1000-T110)/(1000-U110))*AO110</f>
      </c>
      <c r="F110" s="4">
        <f>IF(AZ110&lt;&gt;0,1/(1/AZ110-1/N110),0)</f>
        <v>0.1126828298485936</v>
      </c>
      <c r="G110" s="3">
        <f>((BC110-AP110/2)*S110-E110)/(BC110+AP110/2)</f>
      </c>
      <c r="H110" s="4">
        <f>AP110*1000</f>
        <v>1.656141732522074</v>
      </c>
      <c r="I110" s="4">
        <f>(AU110-BA110)</f>
        <v>1.518316715016808</v>
      </c>
      <c r="J110" s="4">
        <f>(P110+AT110*D110)</f>
        <v>24.89667892456055</v>
      </c>
      <c r="K110" s="4">
        <v>6</v>
      </c>
      <c r="L110" s="4">
        <f>(K110*AI110+AJ110)</f>
        <v>1.420000016689301</v>
      </c>
      <c r="M110" s="4">
        <v>1</v>
      </c>
      <c r="N110" s="4">
        <f>L110*(M110+1)*(M110+1)/(M110*M110+1)</f>
        <v>2.840000033378601</v>
      </c>
      <c r="O110" s="4">
        <v>22.19828605651855</v>
      </c>
      <c r="P110" s="4">
        <v>24.89667892456055</v>
      </c>
      <c r="Q110" s="4">
        <v>21.82399559020996</v>
      </c>
      <c r="R110" s="4">
        <v>199.7974395751953</v>
      </c>
      <c r="S110" s="4">
        <v>198.6526641845703</v>
      </c>
      <c r="T110" s="4">
        <v>14.17663288116455</v>
      </c>
      <c r="U110" s="4">
        <v>16.13369369506836</v>
      </c>
      <c r="V110" s="4">
        <v>53.7177848815918</v>
      </c>
      <c r="W110" s="4">
        <v>61.12966918945312</v>
      </c>
      <c r="X110" s="4">
        <v>499.5517883300781</v>
      </c>
      <c r="Y110" s="4">
        <v>1999.152099609375</v>
      </c>
      <c r="Z110" s="4">
        <v>16.77471351623535</v>
      </c>
      <c r="AA110" s="4">
        <v>101.7638626098633</v>
      </c>
      <c r="AB110" s="4">
        <v>4.390882015228271</v>
      </c>
      <c r="AC110" s="4">
        <v>0.2421644479036331</v>
      </c>
      <c r="AD110" s="4">
        <v>0.1934400647878647</v>
      </c>
      <c r="AE110" s="4">
        <v>0.006896291393786669</v>
      </c>
      <c r="AF110" s="4">
        <v>0.210128515958786</v>
      </c>
      <c r="AG110" s="4">
        <v>0.008469057269394398</v>
      </c>
      <c r="AH110" s="4">
        <v>0.6666666865348816</v>
      </c>
      <c r="AI110" s="4">
        <v>-0.2195652425289154</v>
      </c>
      <c r="AJ110" s="4">
        <v>2.737391471862793</v>
      </c>
      <c r="AK110" s="4">
        <v>1</v>
      </c>
      <c r="AL110" s="4">
        <v>0</v>
      </c>
      <c r="AM110" s="4">
        <v>0.1599999964237213</v>
      </c>
      <c r="AN110" s="4">
        <v>111115</v>
      </c>
      <c r="AO110" s="4">
        <f>X110*0.000001/(K110*0.0001)</f>
        <v>0.8325863138834634</v>
      </c>
      <c r="AP110" s="4">
        <f>(U110-T110)/(1000-U110)*AO110</f>
        <v>0.001656141732522073</v>
      </c>
      <c r="AQ110" s="4">
        <f>(P110+273.15)</f>
        <v>298.0466789245605</v>
      </c>
      <c r="AR110" s="4">
        <f>(O110+273.15)</f>
        <v>295.3482860565185</v>
      </c>
      <c r="AS110" s="4">
        <f>(Y110*AK110+Z110*AL110)*AM110</f>
        <v>319.864328787975</v>
      </c>
      <c r="AT110" s="4">
        <f>((AS110+0.00000010773*(AR110^4-AQ110^4))-AP110*44100)/(L110*0.92*2*29.3+0.00000043092*AQ110^3)</f>
        <v>2.460753502641962</v>
      </c>
      <c r="AU110" s="4">
        <f>0.61365*EXP(17.502*J110/(240.97+J110))</f>
        <v>3.160143703591362</v>
      </c>
      <c r="AV110" s="4">
        <f>AU110*1000/AA110</f>
        <v>31.05369256379888</v>
      </c>
      <c r="AW110" s="4">
        <f>(AV110-U110)</f>
        <v>14.91999886873052</v>
      </c>
      <c r="AX110" s="4">
        <f>IF(D110,P110,(O110+P110)/2)</f>
        <v>23.54748249053955</v>
      </c>
      <c r="AY110" s="4">
        <f>0.61365*EXP(17.502*AX110/(240.97+AX110))</f>
        <v>2.914523978516271</v>
      </c>
      <c r="AZ110" s="4">
        <f>IF(AW110&lt;&gt;0,(1000-(AV110+U110)/2)/AW110*AP110,0)</f>
        <v>0.1083825305171547</v>
      </c>
      <c r="BA110" s="4">
        <f>U110*AA110/1000</f>
        <v>1.641826988574554</v>
      </c>
      <c r="BB110" s="4">
        <f>(AY110-BA110)</f>
        <v>1.272696989941717</v>
      </c>
      <c r="BC110" s="4">
        <f>1/(1.6/F110+1.37/N110)</f>
        <v>0.06811274204616008</v>
      </c>
      <c r="BD110" s="3">
        <f>G110*AA110*0.001</f>
      </c>
      <c r="BE110" s="3">
        <f>G110/S110</f>
      </c>
      <c r="BF110" s="4">
        <f>(1-AP110*AA110/AU110/F110)*100</f>
        <v>52.67108955027826</v>
      </c>
      <c r="BG110" s="3">
        <f>(S110-E110/(N110/1.35))</f>
      </c>
      <c r="BH110" s="3">
        <f>E110*BF110/100/BG110</f>
      </c>
    </row>
    <row r="111" ht="16" customHeight="1">
      <c r="A111" s="4">
        <v>91</v>
      </c>
      <c r="B111" t="s" s="2">
        <v>172</v>
      </c>
      <c r="C111" s="4">
        <v>575.0000294372439</v>
      </c>
      <c r="D111" s="4">
        <v>0</v>
      </c>
      <c r="E111" s="3">
        <f>(R111-#REF!*(1000-T111)/(1000-U111))*AO111</f>
      </c>
      <c r="F111" s="4">
        <f>IF(AZ111&lt;&gt;0,1/(1/AZ111-1/N111),0)</f>
        <v>0.1127009889586635</v>
      </c>
      <c r="G111" s="3">
        <f>((BC111-AP111/2)*S111-E111)/(BC111+AP111/2)</f>
      </c>
      <c r="H111" s="4">
        <f>AP111*1000</f>
        <v>1.659963195415135</v>
      </c>
      <c r="I111" s="4">
        <f>(AU111-BA111)</f>
        <v>1.521547568232281</v>
      </c>
      <c r="J111" s="4">
        <f>(P111+AT111*D111)</f>
        <v>24.91848373413086</v>
      </c>
      <c r="K111" s="4">
        <v>6</v>
      </c>
      <c r="L111" s="4">
        <f>(K111*AI111+AJ111)</f>
        <v>1.420000016689301</v>
      </c>
      <c r="M111" s="4">
        <v>1</v>
      </c>
      <c r="N111" s="4">
        <f>L111*(M111+1)*(M111+1)/(M111*M111+1)</f>
        <v>2.840000033378601</v>
      </c>
      <c r="O111" s="4">
        <v>22.2060489654541</v>
      </c>
      <c r="P111" s="4">
        <v>24.91848373413086</v>
      </c>
      <c r="Q111" s="4">
        <v>21.82595634460449</v>
      </c>
      <c r="R111" s="4">
        <v>200.1063232421875</v>
      </c>
      <c r="S111" s="4">
        <v>198.8413696289062</v>
      </c>
      <c r="T111" s="4">
        <v>14.18085384368896</v>
      </c>
      <c r="U111" s="4">
        <v>16.14235305786133</v>
      </c>
      <c r="V111" s="4">
        <v>53.70771026611328</v>
      </c>
      <c r="W111" s="4">
        <v>61.13365936279297</v>
      </c>
      <c r="X111" s="4">
        <v>499.5671081542969</v>
      </c>
      <c r="Y111" s="4">
        <v>1999.111572265625</v>
      </c>
      <c r="Z111" s="4">
        <v>16.81461715698242</v>
      </c>
      <c r="AA111" s="4">
        <v>101.7639617919922</v>
      </c>
      <c r="AB111" s="4">
        <v>4.390882015228271</v>
      </c>
      <c r="AC111" s="4">
        <v>0.2421644479036331</v>
      </c>
      <c r="AD111" s="4">
        <v>0.1934400647878647</v>
      </c>
      <c r="AE111" s="4">
        <v>0.006896291393786669</v>
      </c>
      <c r="AF111" s="4">
        <v>0.210128515958786</v>
      </c>
      <c r="AG111" s="4">
        <v>0.008469057269394398</v>
      </c>
      <c r="AH111" s="4">
        <v>0.6666666865348816</v>
      </c>
      <c r="AI111" s="4">
        <v>-0.2195652425289154</v>
      </c>
      <c r="AJ111" s="4">
        <v>2.737391471862793</v>
      </c>
      <c r="AK111" s="4">
        <v>1</v>
      </c>
      <c r="AL111" s="4">
        <v>0</v>
      </c>
      <c r="AM111" s="4">
        <v>0.1599999964237213</v>
      </c>
      <c r="AN111" s="4">
        <v>111115</v>
      </c>
      <c r="AO111" s="4">
        <f>X111*0.000001/(K111*0.0001)</f>
        <v>0.8326118469238279</v>
      </c>
      <c r="AP111" s="4">
        <f>(U111-T111)/(1000-U111)*AO111</f>
        <v>0.001659963195415135</v>
      </c>
      <c r="AQ111" s="4">
        <f>(P111+273.15)</f>
        <v>298.0684837341308</v>
      </c>
      <c r="AR111" s="4">
        <f>(O111+273.15)</f>
        <v>295.3560489654541</v>
      </c>
      <c r="AS111" s="4">
        <f>(Y111*AK111+Z111*AL111)*AM111</f>
        <v>319.8578444131199</v>
      </c>
      <c r="AT111" s="4">
        <f>((AS111+0.00000010773*(AR111^4-AQ111^4))-AP111*44100)/(L111*0.92*2*29.3+0.00000043092*AQ111^3)</f>
        <v>2.456845364187144</v>
      </c>
      <c r="AU111" s="4">
        <f>0.61365*EXP(17.502*J111/(240.97+J111))</f>
        <v>3.164257368045329</v>
      </c>
      <c r="AV111" s="4">
        <f>AU111*1000/AA111</f>
        <v>31.09408588585753</v>
      </c>
      <c r="AW111" s="4">
        <f>(AV111-U111)</f>
        <v>14.9517328279962</v>
      </c>
      <c r="AX111" s="4">
        <f>IF(D111,P111,(O111+P111)/2)</f>
        <v>23.56226634979248</v>
      </c>
      <c r="AY111" s="4">
        <f>0.61365*EXP(17.502*AX111/(240.97+AX111))</f>
        <v>2.917122142634268</v>
      </c>
      <c r="AZ111" s="4">
        <f>IF(AW111&lt;&gt;0,(1000-(AV111+U111)/2)/AW111*AP111,0)</f>
        <v>0.108399329963671</v>
      </c>
      <c r="BA111" s="4">
        <f>U111*AA111/1000</f>
        <v>1.642709799813048</v>
      </c>
      <c r="BB111" s="4">
        <f>(AY111-BA111)</f>
        <v>1.27441234282122</v>
      </c>
      <c r="BC111" s="4">
        <f>1/(1.6/F111+1.37/N111)</f>
        <v>0.06812335786460505</v>
      </c>
      <c r="BD111" s="3">
        <f>G111*AA111*0.001</f>
      </c>
      <c r="BE111" s="3">
        <f>G111/S111</f>
      </c>
      <c r="BF111" s="4">
        <f>(1-AP111*AA111/AU111/F111)*100</f>
        <v>52.63113942853188</v>
      </c>
      <c r="BG111" s="3">
        <f>(S111-E111/(N111/1.35))</f>
      </c>
      <c r="BH111" s="3">
        <f>E111*BF111/100/BG111</f>
      </c>
    </row>
    <row r="112" ht="16" customHeight="1">
      <c r="A112" s="4">
        <v>92</v>
      </c>
      <c r="B112" t="s" s="2">
        <v>173</v>
      </c>
      <c r="C112" s="4">
        <v>580.0000293254852</v>
      </c>
      <c r="D112" s="4">
        <v>0</v>
      </c>
      <c r="E112" s="3">
        <f>(R112-#REF!*(1000-T112)/(1000-U112))*AO112</f>
      </c>
      <c r="F112" s="4">
        <f>IF(AZ112&lt;&gt;0,1/(1/AZ112-1/N112),0)</f>
        <v>0.1128001748506754</v>
      </c>
      <c r="G112" s="3">
        <f>((BC112-AP112/2)*S112-E112)/(BC112+AP112/2)</f>
      </c>
      <c r="H112" s="4">
        <f>AP112*1000</f>
        <v>1.663134242936966</v>
      </c>
      <c r="I112" s="4">
        <f>(AU112-BA112)</f>
        <v>1.523137480131514</v>
      </c>
      <c r="J112" s="4">
        <f>(P112+AT112*D112)</f>
        <v>24.9309139251709</v>
      </c>
      <c r="K112" s="4">
        <v>6</v>
      </c>
      <c r="L112" s="4">
        <f>(K112*AI112+AJ112)</f>
        <v>1.420000016689301</v>
      </c>
      <c r="M112" s="4">
        <v>1</v>
      </c>
      <c r="N112" s="4">
        <f>L112*(M112+1)*(M112+1)/(M112*M112+1)</f>
        <v>2.840000033378601</v>
      </c>
      <c r="O112" s="4">
        <v>22.21218490600586</v>
      </c>
      <c r="P112" s="4">
        <v>24.9309139251709</v>
      </c>
      <c r="Q112" s="4">
        <v>21.8250904083252</v>
      </c>
      <c r="R112" s="4">
        <v>200.1446075439453</v>
      </c>
      <c r="S112" s="4">
        <v>198.9852447509766</v>
      </c>
      <c r="T112" s="4">
        <v>14.18464183807373</v>
      </c>
      <c r="U112" s="4">
        <v>16.14983177185059</v>
      </c>
      <c r="V112" s="4">
        <v>53.70109558105469</v>
      </c>
      <c r="W112" s="4">
        <v>61.13880157470703</v>
      </c>
      <c r="X112" s="4">
        <v>499.577636718750</v>
      </c>
      <c r="Y112" s="4">
        <v>1999.032958984375</v>
      </c>
      <c r="Z112" s="4">
        <v>16.91238784790039</v>
      </c>
      <c r="AA112" s="4">
        <v>101.7637252807617</v>
      </c>
      <c r="AB112" s="4">
        <v>4.390882015228271</v>
      </c>
      <c r="AC112" s="4">
        <v>0.2421644479036331</v>
      </c>
      <c r="AD112" s="4">
        <v>0.1934400647878647</v>
      </c>
      <c r="AE112" s="4">
        <v>0.006896291393786669</v>
      </c>
      <c r="AF112" s="4">
        <v>0.210128515958786</v>
      </c>
      <c r="AG112" s="4">
        <v>0.008469057269394398</v>
      </c>
      <c r="AH112" s="4">
        <v>1</v>
      </c>
      <c r="AI112" s="4">
        <v>-0.2195652425289154</v>
      </c>
      <c r="AJ112" s="4">
        <v>2.737391471862793</v>
      </c>
      <c r="AK112" s="4">
        <v>1</v>
      </c>
      <c r="AL112" s="4">
        <v>0</v>
      </c>
      <c r="AM112" s="4">
        <v>0.1599999964237213</v>
      </c>
      <c r="AN112" s="4">
        <v>111115</v>
      </c>
      <c r="AO112" s="4">
        <f>X112*0.000001/(K112*0.0001)</f>
        <v>0.8326293945312498</v>
      </c>
      <c r="AP112" s="4">
        <f>(U112-T112)/(1000-U112)*AO112</f>
        <v>0.001663134242936966</v>
      </c>
      <c r="AQ112" s="4">
        <f>(P112+273.15)</f>
        <v>298.0809139251709</v>
      </c>
      <c r="AR112" s="4">
        <f>(O112+273.15)</f>
        <v>295.3621849060058</v>
      </c>
      <c r="AS112" s="4">
        <f>(Y112*AK112+Z112*AL112)*AM112</f>
        <v>319.845266288401</v>
      </c>
      <c r="AT112" s="4">
        <f>((AS112+0.00000010773*(AR112^4-AQ112^4))-AP112*44100)/(L112*0.92*2*29.3+0.00000043092*AQ112^3)</f>
        <v>2.454234674689046</v>
      </c>
      <c r="AU112" s="4">
        <f>0.61365*EXP(17.502*J112/(240.97+J112))</f>
        <v>3.166604523892634</v>
      </c>
      <c r="AV112" s="4">
        <f>AU112*1000/AA112</f>
        <v>31.11722291176064</v>
      </c>
      <c r="AW112" s="4">
        <f>(AV112-U112)</f>
        <v>14.96739113991005</v>
      </c>
      <c r="AX112" s="4">
        <f>IF(D112,P112,(O112+P112)/2)</f>
        <v>23.57154941558838</v>
      </c>
      <c r="AY112" s="4">
        <f>0.61365*EXP(17.502*AX112/(240.97+AX112))</f>
        <v>2.918754614273352</v>
      </c>
      <c r="AZ112" s="4">
        <f>IF(AW112&lt;&gt;0,(1000-(AV112+U112)/2)/AW112*AP112,0)</f>
        <v>0.1084910856644574</v>
      </c>
      <c r="BA112" s="4">
        <f>U112*AA112/1000</f>
        <v>1.64346704376112</v>
      </c>
      <c r="BB112" s="4">
        <f>(AY112-BA112)</f>
        <v>1.275287570512232</v>
      </c>
      <c r="BC112" s="4">
        <f>1/(1.6/F112+1.37/N112)</f>
        <v>0.06818133996785926</v>
      </c>
      <c r="BD112" s="3">
        <f>G112*AA112*0.001</f>
      </c>
      <c r="BE112" s="3">
        <f>G112/S112</f>
      </c>
      <c r="BF112" s="4">
        <f>(1-AP112*AA112/AU112/F112)*100</f>
        <v>52.61763851653613</v>
      </c>
      <c r="BG112" s="3">
        <f>(S112-E112/(N112/1.35))</f>
      </c>
      <c r="BH112" s="3">
        <f>E112*BF112/100/BG112</f>
      </c>
    </row>
    <row r="113" ht="16" customHeight="1">
      <c r="A113" s="4">
        <v>93</v>
      </c>
      <c r="B113" t="s" s="2">
        <v>174</v>
      </c>
      <c r="C113" s="4">
        <v>585.0000292137265</v>
      </c>
      <c r="D113" s="4">
        <v>0</v>
      </c>
      <c r="E113" s="3">
        <f>(R113-#REF!*(1000-T113)/(1000-U113))*AO113</f>
      </c>
      <c r="F113" s="4">
        <f>IF(AZ113&lt;&gt;0,1/(1/AZ113-1/N113),0)</f>
        <v>0.1137486344218882</v>
      </c>
      <c r="G113" s="3">
        <f>((BC113-AP113/2)*S113-E113)/(BC113+AP113/2)</f>
      </c>
      <c r="H113" s="4">
        <f>AP113*1000</f>
        <v>1.667300692654569</v>
      </c>
      <c r="I113" s="4">
        <f>(AU113-BA113)</f>
        <v>1.514754715266794</v>
      </c>
      <c r="J113" s="4">
        <f>(P113+AT113*D113)</f>
        <v>24.89072418212891</v>
      </c>
      <c r="K113" s="4">
        <v>6</v>
      </c>
      <c r="L113" s="4">
        <f>(K113*AI113+AJ113)</f>
        <v>1.420000016689301</v>
      </c>
      <c r="M113" s="4">
        <v>1</v>
      </c>
      <c r="N113" s="4">
        <f>L113*(M113+1)*(M113+1)/(M113*M113+1)</f>
        <v>2.840000033378601</v>
      </c>
      <c r="O113" s="4">
        <v>22.21669387817383</v>
      </c>
      <c r="P113" s="4">
        <v>24.89072418212891</v>
      </c>
      <c r="Q113" s="4">
        <v>21.82334899902344</v>
      </c>
      <c r="R113" s="4">
        <v>200.1266174316406</v>
      </c>
      <c r="S113" s="4">
        <v>199.0245666503906</v>
      </c>
      <c r="T113" s="4">
        <v>14.1875696182251</v>
      </c>
      <c r="U113" s="4">
        <v>16.15773391723633</v>
      </c>
      <c r="V113" s="4">
        <v>53.69715881347656</v>
      </c>
      <c r="W113" s="4">
        <v>61.15066528320312</v>
      </c>
      <c r="X113" s="4">
        <v>499.5606384277344</v>
      </c>
      <c r="Y113" s="4">
        <v>1999.072265625</v>
      </c>
      <c r="Z113" s="4">
        <v>16.95980453491211</v>
      </c>
      <c r="AA113" s="4">
        <v>101.763427734375</v>
      </c>
      <c r="AB113" s="4">
        <v>4.390882015228271</v>
      </c>
      <c r="AC113" s="4">
        <v>0.2421644479036331</v>
      </c>
      <c r="AD113" s="4">
        <v>0.1934400647878647</v>
      </c>
      <c r="AE113" s="4">
        <v>0.006896291393786669</v>
      </c>
      <c r="AF113" s="4">
        <v>0.210128515958786</v>
      </c>
      <c r="AG113" s="4">
        <v>0.008469057269394398</v>
      </c>
      <c r="AH113" s="4">
        <v>1</v>
      </c>
      <c r="AI113" s="4">
        <v>-0.2195652425289154</v>
      </c>
      <c r="AJ113" s="4">
        <v>2.737391471862793</v>
      </c>
      <c r="AK113" s="4">
        <v>1</v>
      </c>
      <c r="AL113" s="4">
        <v>0</v>
      </c>
      <c r="AM113" s="4">
        <v>0.1599999964237213</v>
      </c>
      <c r="AN113" s="4">
        <v>111115</v>
      </c>
      <c r="AO113" s="4">
        <f>X113*0.000001/(K113*0.0001)</f>
        <v>0.8326010640462238</v>
      </c>
      <c r="AP113" s="4">
        <f>(U113-T113)/(1000-U113)*AO113</f>
        <v>0.001667300692654569</v>
      </c>
      <c r="AQ113" s="4">
        <f>(P113+273.15)</f>
        <v>298.0407241821289</v>
      </c>
      <c r="AR113" s="4">
        <f>(O113+273.15)</f>
        <v>295.3666938781738</v>
      </c>
      <c r="AS113" s="4">
        <f>(Y113*AK113+Z113*AL113)*AM113</f>
        <v>319.8515553507605</v>
      </c>
      <c r="AT113" s="4">
        <f>((AS113+0.00000010773*(AR113^4-AQ113^4))-AP113*44100)/(L113*0.92*2*29.3+0.00000043092*AQ113^3)</f>
        <v>2.458128743334246</v>
      </c>
      <c r="AU113" s="4">
        <f>0.61365*EXP(17.502*J113/(240.97+J113))</f>
        <v>3.159021103104733</v>
      </c>
      <c r="AV113" s="4">
        <f>AU113*1000/AA113</f>
        <v>31.04279379572861</v>
      </c>
      <c r="AW113" s="4">
        <f>(AV113-U113)</f>
        <v>14.88505987849228</v>
      </c>
      <c r="AX113" s="4">
        <f>IF(D113,P113,(O113+P113)/2)</f>
        <v>23.55370903015137</v>
      </c>
      <c r="AY113" s="4">
        <f>0.61365*EXP(17.502*AX113/(240.97+AX113))</f>
        <v>2.915618004303425</v>
      </c>
      <c r="AZ113" s="4">
        <f>IF(AW113&lt;&gt;0,(1000-(AV113+U113)/2)/AW113*AP113,0)</f>
        <v>0.1093681832433933</v>
      </c>
      <c r="BA113" s="4">
        <f>U113*AA113/1000</f>
        <v>1.644266387837939</v>
      </c>
      <c r="BB113" s="4">
        <f>(AY113-BA113)</f>
        <v>1.271351616465486</v>
      </c>
      <c r="BC113" s="4">
        <f>1/(1.6/F113+1.37/N113)</f>
        <v>0.06873562128000013</v>
      </c>
      <c r="BD113" s="3">
        <f>G113*AA113*0.001</f>
      </c>
      <c r="BE113" s="3">
        <f>G113/S113</f>
      </c>
      <c r="BF113" s="4">
        <f>(1-AP113*AA113/AU113/F113)*100</f>
        <v>52.78207054759648</v>
      </c>
      <c r="BG113" s="3">
        <f>(S113-E113/(N113/1.35))</f>
      </c>
      <c r="BH113" s="3">
        <f>E113*BF113/100/BG113</f>
      </c>
    </row>
    <row r="114" ht="16" customHeight="1">
      <c r="A114" s="4">
        <v>94</v>
      </c>
      <c r="B114" t="s" s="2">
        <v>175</v>
      </c>
      <c r="C114" s="4">
        <v>590.5000290907919</v>
      </c>
      <c r="D114" s="4">
        <v>0</v>
      </c>
      <c r="E114" s="3">
        <f>(R114-#REF!*(1000-T114)/(1000-U114))*AO114</f>
      </c>
      <c r="F114" s="4">
        <f>IF(AZ114&lt;&gt;0,1/(1/AZ114-1/N114),0)</f>
        <v>0.1145425386440911</v>
      </c>
      <c r="G114" s="3">
        <f>((BC114-AP114/2)*S114-E114)/(BC114+AP114/2)</f>
      </c>
      <c r="H114" s="4">
        <f>AP114*1000</f>
        <v>1.672476788281861</v>
      </c>
      <c r="I114" s="4">
        <f>(AU114-BA114)</f>
        <v>1.50935132073859</v>
      </c>
      <c r="J114" s="4">
        <f>(P114+AT114*D114)</f>
        <v>24.8668384552002</v>
      </c>
      <c r="K114" s="4">
        <v>6</v>
      </c>
      <c r="L114" s="4">
        <f>(K114*AI114+AJ114)</f>
        <v>1.420000016689301</v>
      </c>
      <c r="M114" s="4">
        <v>1</v>
      </c>
      <c r="N114" s="4">
        <f>L114*(M114+1)*(M114+1)/(M114*M114+1)</f>
        <v>2.840000033378601</v>
      </c>
      <c r="O114" s="4">
        <v>22.22088813781738</v>
      </c>
      <c r="P114" s="4">
        <v>24.8668384552002</v>
      </c>
      <c r="Q114" s="4">
        <v>21.83710670471191</v>
      </c>
      <c r="R114" s="4">
        <v>200.148193359375</v>
      </c>
      <c r="S114" s="4">
        <v>199.0270843505859</v>
      </c>
      <c r="T114" s="4">
        <v>14.19038772583008</v>
      </c>
      <c r="U114" s="4">
        <v>16.16669273376465</v>
      </c>
      <c r="V114" s="4">
        <v>53.69412994384766</v>
      </c>
      <c r="W114" s="4">
        <v>61.1683464050293</v>
      </c>
      <c r="X114" s="4">
        <v>499.5499267578125</v>
      </c>
      <c r="Y114" s="4">
        <v>1999.043212890625</v>
      </c>
      <c r="Z114" s="4">
        <v>16.91999626159668</v>
      </c>
      <c r="AA114" s="4">
        <v>101.7629470825195</v>
      </c>
      <c r="AB114" s="4">
        <v>4.390882015228271</v>
      </c>
      <c r="AC114" s="4">
        <v>0.2421644479036331</v>
      </c>
      <c r="AD114" s="4">
        <v>0.1934400647878647</v>
      </c>
      <c r="AE114" s="4">
        <v>0.006896291393786669</v>
      </c>
      <c r="AF114" s="4">
        <v>0.210128515958786</v>
      </c>
      <c r="AG114" s="4">
        <v>0.008469057269394398</v>
      </c>
      <c r="AH114" s="4">
        <v>1</v>
      </c>
      <c r="AI114" s="4">
        <v>-0.2195652425289154</v>
      </c>
      <c r="AJ114" s="4">
        <v>2.737391471862793</v>
      </c>
      <c r="AK114" s="4">
        <v>1</v>
      </c>
      <c r="AL114" s="4">
        <v>0</v>
      </c>
      <c r="AM114" s="4">
        <v>0.1599999964237213</v>
      </c>
      <c r="AN114" s="4">
        <v>111115</v>
      </c>
      <c r="AO114" s="4">
        <f>X114*0.000001/(K114*0.0001)</f>
        <v>0.8325832112630207</v>
      </c>
      <c r="AP114" s="4">
        <f>(U114-T114)/(1000-U114)*AO114</f>
        <v>0.001672476788281861</v>
      </c>
      <c r="AQ114" s="4">
        <f>(P114+273.15)</f>
        <v>298.0168384552002</v>
      </c>
      <c r="AR114" s="4">
        <f>(O114+273.15)</f>
        <v>295.3708881378174</v>
      </c>
      <c r="AS114" s="4">
        <f>(Y114*AK114+Z114*AL114)*AM114</f>
        <v>319.8469069133644</v>
      </c>
      <c r="AT114" s="4">
        <f>((AS114+0.00000010773*(AR114^4-AQ114^4))-AP114*44100)/(L114*0.92*2*29.3+0.00000043092*AQ114^3)</f>
        <v>2.459184512871069</v>
      </c>
      <c r="AU114" s="4">
        <f>0.61365*EXP(17.502*J114/(240.97+J114))</f>
        <v>3.154521617904035</v>
      </c>
      <c r="AV114" s="4">
        <f>AU114*1000/AA114</f>
        <v>30.99872505997723</v>
      </c>
      <c r="AW114" s="4">
        <f>(AV114-U114)</f>
        <v>14.83203232621258</v>
      </c>
      <c r="AX114" s="4">
        <f>IF(D114,P114,(O114+P114)/2)</f>
        <v>23.54386329650879</v>
      </c>
      <c r="AY114" s="4">
        <f>0.61365*EXP(17.502*AX114/(240.97+AX114))</f>
        <v>2.913888237887263</v>
      </c>
      <c r="AZ114" s="4">
        <f>IF(AW114&lt;&gt;0,(1000-(AV114+U114)/2)/AW114*AP114,0)</f>
        <v>0.110101921242511</v>
      </c>
      <c r="BA114" s="4">
        <f>U114*AA114/1000</f>
        <v>1.645170297165445</v>
      </c>
      <c r="BB114" s="4">
        <f>(AY114-BA114)</f>
        <v>1.268717940721818</v>
      </c>
      <c r="BC114" s="4">
        <f>1/(1.6/F114+1.37/N114)</f>
        <v>0.06919934460603003</v>
      </c>
      <c r="BD114" s="3">
        <f>G114*AA114*0.001</f>
      </c>
      <c r="BE114" s="3">
        <f>G114/S114</f>
      </c>
      <c r="BF114" s="4">
        <f>(1-AP114*AA114/AU114/F114)*100</f>
        <v>52.89690301043785</v>
      </c>
      <c r="BG114" s="3">
        <f>(S114-E114/(N114/1.35))</f>
      </c>
      <c r="BH114" s="3">
        <f>E114*BF114/100/BG114</f>
      </c>
    </row>
    <row r="115" ht="16" customHeight="1">
      <c r="A115" s="4">
        <v>95</v>
      </c>
      <c r="B115" t="s" s="2">
        <v>176</v>
      </c>
      <c r="C115" s="4">
        <v>595.5000289790332</v>
      </c>
      <c r="D115" s="4">
        <v>0</v>
      </c>
      <c r="E115" s="3">
        <f>(R115-#REF!*(1000-T115)/(1000-U115))*AO115</f>
      </c>
      <c r="F115" s="4">
        <f>IF(AZ115&lt;&gt;0,1/(1/AZ115-1/N115),0)</f>
        <v>0.1144567086020726</v>
      </c>
      <c r="G115" s="3">
        <f>((BC115-AP115/2)*S115-E115)/(BC115+AP115/2)</f>
      </c>
      <c r="H115" s="4">
        <f>AP115*1000</f>
        <v>1.67708892117203</v>
      </c>
      <c r="I115" s="4">
        <f>(AU115-BA115)</f>
        <v>1.514558427095928</v>
      </c>
      <c r="J115" s="4">
        <f>(P115+AT115*D115)</f>
        <v>24.89915466308594</v>
      </c>
      <c r="K115" s="4">
        <v>6</v>
      </c>
      <c r="L115" s="4">
        <f>(K115*AI115+AJ115)</f>
        <v>1.420000016689301</v>
      </c>
      <c r="M115" s="4">
        <v>1</v>
      </c>
      <c r="N115" s="4">
        <f>L115*(M115+1)*(M115+1)/(M115*M115+1)</f>
        <v>2.840000033378601</v>
      </c>
      <c r="O115" s="4">
        <v>22.23608016967773</v>
      </c>
      <c r="P115" s="4">
        <v>24.89915466308594</v>
      </c>
      <c r="Q115" s="4">
        <v>21.9277400970459</v>
      </c>
      <c r="R115" s="4">
        <v>200.0325317382812</v>
      </c>
      <c r="S115" s="4">
        <v>198.9688110351562</v>
      </c>
      <c r="T115" s="4">
        <v>14.19352149963379</v>
      </c>
      <c r="U115" s="4">
        <v>16.17528533935547</v>
      </c>
      <c r="V115" s="4">
        <v>53.66293334960938</v>
      </c>
      <c r="W115" s="4">
        <v>61.151855468750</v>
      </c>
      <c r="X115" s="4">
        <v>499.5433349609375</v>
      </c>
      <c r="Y115" s="4">
        <v>1999.008178710938</v>
      </c>
      <c r="Z115" s="4">
        <v>16.79201889038086</v>
      </c>
      <c r="AA115" s="4">
        <v>101.7634048461914</v>
      </c>
      <c r="AB115" s="4">
        <v>4.390882015228271</v>
      </c>
      <c r="AC115" s="4">
        <v>0.2421644479036331</v>
      </c>
      <c r="AD115" s="4">
        <v>0.1934400647878647</v>
      </c>
      <c r="AE115" s="4">
        <v>0.006896291393786669</v>
      </c>
      <c r="AF115" s="4">
        <v>0.210128515958786</v>
      </c>
      <c r="AG115" s="4">
        <v>0.008469057269394398</v>
      </c>
      <c r="AH115" s="4">
        <v>0.6666666865348816</v>
      </c>
      <c r="AI115" s="4">
        <v>-0.2195652425289154</v>
      </c>
      <c r="AJ115" s="4">
        <v>2.737391471862793</v>
      </c>
      <c r="AK115" s="4">
        <v>1</v>
      </c>
      <c r="AL115" s="4">
        <v>0</v>
      </c>
      <c r="AM115" s="4">
        <v>0.1599999964237213</v>
      </c>
      <c r="AN115" s="4">
        <v>111115</v>
      </c>
      <c r="AO115" s="4">
        <f>X115*0.000001/(K115*0.0001)</f>
        <v>0.8325722249348957</v>
      </c>
      <c r="AP115" s="4">
        <f>(U115-T115)/(1000-U115)*AO115</f>
        <v>0.00167708892117203</v>
      </c>
      <c r="AQ115" s="4">
        <f>(P115+273.15)</f>
        <v>298.0491546630859</v>
      </c>
      <c r="AR115" s="4">
        <f>(O115+273.15)</f>
        <v>295.3860801696777</v>
      </c>
      <c r="AS115" s="4">
        <f>(Y115*AK115+Z115*AL115)*AM115</f>
        <v>319.8413014447397</v>
      </c>
      <c r="AT115" s="4">
        <f>((AS115+0.00000010773*(AR115^4-AQ115^4))-AP115*44100)/(L115*0.92*2*29.3+0.00000043092*AQ115^3)</f>
        <v>2.454431914698581</v>
      </c>
      <c r="AU115" s="4">
        <f>0.61365*EXP(17.502*J115/(240.97+J115))</f>
        <v>3.160610537587423</v>
      </c>
      <c r="AV115" s="4">
        <f>AU115*1000/AA115</f>
        <v>31.05841969777323</v>
      </c>
      <c r="AW115" s="4">
        <f>(AV115-U115)</f>
        <v>14.88313435841776</v>
      </c>
      <c r="AX115" s="4">
        <f>IF(D115,P115,(O115+P115)/2)</f>
        <v>23.56761741638184</v>
      </c>
      <c r="AY115" s="4">
        <f>0.61365*EXP(17.502*AX115/(240.97+AX115))</f>
        <v>2.918063055846857</v>
      </c>
      <c r="AZ115" s="4">
        <f>IF(AW115&lt;&gt;0,(1000-(AV115+U115)/2)/AW115*AP115,0)</f>
        <v>0.1100226148623087</v>
      </c>
      <c r="BA115" s="4">
        <f>U115*AA115/1000</f>
        <v>1.646052110491495</v>
      </c>
      <c r="BB115" s="4">
        <f>(AY115-BA115)</f>
        <v>1.272010945355361</v>
      </c>
      <c r="BC115" s="4">
        <f>1/(1.6/F115+1.37/N115)</f>
        <v>0.06914922120574893</v>
      </c>
      <c r="BD115" s="3">
        <f>G115*AA115*0.001</f>
      </c>
      <c r="BE115" s="3">
        <f>G115/S115</f>
      </c>
      <c r="BF115" s="4">
        <f>(1-AP115*AA115/AU115/F115)*100</f>
        <v>52.82243922400278</v>
      </c>
      <c r="BG115" s="3">
        <f>(S115-E115/(N115/1.35))</f>
      </c>
      <c r="BH115" s="3">
        <f>E115*BF115/100/BG115</f>
      </c>
    </row>
    <row r="116" ht="16" customHeight="1">
      <c r="A116" s="4">
        <v>96</v>
      </c>
      <c r="B116" t="s" s="2">
        <v>177</v>
      </c>
      <c r="C116" s="4">
        <v>600.5000288672745</v>
      </c>
      <c r="D116" s="4">
        <v>0</v>
      </c>
      <c r="E116" s="3">
        <f>(R116-#REF!*(1000-T116)/(1000-U116))*AO116</f>
      </c>
      <c r="F116" s="4">
        <f>IF(AZ116&lt;&gt;0,1/(1/AZ116-1/N116),0)</f>
        <v>0.1145675976234617</v>
      </c>
      <c r="G116" s="3">
        <f>((BC116-AP116/2)*S116-E116)/(BC116+AP116/2)</f>
      </c>
      <c r="H116" s="4">
        <f>AP116*1000</f>
        <v>1.682276039732076</v>
      </c>
      <c r="I116" s="4">
        <f>(AU116-BA116)</f>
        <v>1.517790839775459</v>
      </c>
      <c r="J116" s="4">
        <f>(P116+AT116*D116)</f>
        <v>24.92140579223633</v>
      </c>
      <c r="K116" s="4">
        <v>6</v>
      </c>
      <c r="L116" s="4">
        <f>(K116*AI116+AJ116)</f>
        <v>1.420000016689301</v>
      </c>
      <c r="M116" s="4">
        <v>1</v>
      </c>
      <c r="N116" s="4">
        <f>L116*(M116+1)*(M116+1)/(M116*M116+1)</f>
        <v>2.840000033378601</v>
      </c>
      <c r="O116" s="4">
        <v>22.27312660217285</v>
      </c>
      <c r="P116" s="4">
        <v>24.92140579223633</v>
      </c>
      <c r="Q116" s="4">
        <v>22.0536937713623</v>
      </c>
      <c r="R116" s="4">
        <v>199.9367980957031</v>
      </c>
      <c r="S116" s="4">
        <v>198.8784942626953</v>
      </c>
      <c r="T116" s="4">
        <v>14.1968936920166</v>
      </c>
      <c r="U116" s="4">
        <v>16.18476867675781</v>
      </c>
      <c r="V116" s="4">
        <v>53.56815719604492</v>
      </c>
      <c r="W116" s="4">
        <v>61.06418991088867</v>
      </c>
      <c r="X116" s="4">
        <v>499.5431213378906</v>
      </c>
      <c r="Y116" s="4">
        <v>1998.962524414062</v>
      </c>
      <c r="Z116" s="4">
        <v>16.75017929077148</v>
      </c>
      <c r="AA116" s="4">
        <v>101.7634658813477</v>
      </c>
      <c r="AB116" s="4">
        <v>4.390882015228271</v>
      </c>
      <c r="AC116" s="4">
        <v>0.2421644479036331</v>
      </c>
      <c r="AD116" s="4">
        <v>0.1934400647878647</v>
      </c>
      <c r="AE116" s="4">
        <v>0.006896291393786669</v>
      </c>
      <c r="AF116" s="4">
        <v>0.210128515958786</v>
      </c>
      <c r="AG116" s="4">
        <v>0.008469057269394398</v>
      </c>
      <c r="AH116" s="4">
        <v>0.6666666865348816</v>
      </c>
      <c r="AI116" s="4">
        <v>-0.2195652425289154</v>
      </c>
      <c r="AJ116" s="4">
        <v>2.737391471862793</v>
      </c>
      <c r="AK116" s="4">
        <v>1</v>
      </c>
      <c r="AL116" s="4">
        <v>0</v>
      </c>
      <c r="AM116" s="4">
        <v>0.1599999964237213</v>
      </c>
      <c r="AN116" s="4">
        <v>111115</v>
      </c>
      <c r="AO116" s="4">
        <f>X116*0.000001/(K116*0.0001)</f>
        <v>0.8325718688964842</v>
      </c>
      <c r="AP116" s="4">
        <f>(U116-T116)/(1000-U116)*AO116</f>
        <v>0.001682276039732076</v>
      </c>
      <c r="AQ116" s="4">
        <f>(P116+273.15)</f>
        <v>298.0714057922363</v>
      </c>
      <c r="AR116" s="4">
        <f>(O116+273.15)</f>
        <v>295.4231266021728</v>
      </c>
      <c r="AS116" s="4">
        <f>(Y116*AK116+Z116*AL116)*AM116</f>
        <v>319.8339967574029</v>
      </c>
      <c r="AT116" s="4">
        <f>((AS116+0.00000010773*(AR116^4-AQ116^4))-AP116*44100)/(L116*0.92*2*29.3+0.00000043092*AQ116^3)</f>
        <v>2.453469004030782</v>
      </c>
      <c r="AU116" s="4">
        <f>0.61365*EXP(17.502*J116/(240.97+J116))</f>
        <v>3.164808994810206</v>
      </c>
      <c r="AV116" s="4">
        <f>AU116*1000/AA116</f>
        <v>31.09965808849567</v>
      </c>
      <c r="AW116" s="4">
        <f>(AV116-U116)</f>
        <v>14.91488941173785</v>
      </c>
      <c r="AX116" s="4">
        <f>IF(D116,P116,(O116+P116)/2)</f>
        <v>23.59726619720459</v>
      </c>
      <c r="AY116" s="4">
        <f>0.61365*EXP(17.502*AX116/(240.97+AX116))</f>
        <v>2.923281206824826</v>
      </c>
      <c r="AZ116" s="4">
        <f>IF(AW116&lt;&gt;0,(1000-(AV116+U116)/2)/AW116*AP116,0)</f>
        <v>0.1101250747015005</v>
      </c>
      <c r="BA116" s="4">
        <f>U116*AA116/1000</f>
        <v>1.647018155034748</v>
      </c>
      <c r="BB116" s="4">
        <f>(AY116-BA116)</f>
        <v>1.276263051790078</v>
      </c>
      <c r="BC116" s="4">
        <f>1/(1.6/F116+1.37/N116)</f>
        <v>0.0692139781845927</v>
      </c>
      <c r="BD116" s="3">
        <f>G116*AA116*0.001</f>
      </c>
      <c r="BE116" s="3">
        <f>G116/S116</f>
      </c>
      <c r="BF116" s="4">
        <f>(1-AP116*AA116/AU116/F116)*100</f>
        <v>52.78501689847737</v>
      </c>
      <c r="BG116" s="3">
        <f>(S116-E116/(N116/1.35))</f>
      </c>
      <c r="BH116" s="3">
        <f>E116*BF116/100/BG116</f>
      </c>
    </row>
    <row r="117" ht="16" customHeight="1">
      <c r="A117" s="4">
        <v>97</v>
      </c>
      <c r="B117" t="s" s="2">
        <v>178</v>
      </c>
      <c r="C117" s="4">
        <v>606.0000287443399</v>
      </c>
      <c r="D117" s="4">
        <v>0</v>
      </c>
      <c r="E117" s="3">
        <f>(R117-#REF!*(1000-T117)/(1000-U117))*AO117</f>
      </c>
      <c r="F117" s="4">
        <f>IF(AZ117&lt;&gt;0,1/(1/AZ117-1/N117),0)</f>
        <v>0.1151072198231856</v>
      </c>
      <c r="G117" s="3">
        <f>((BC117-AP117/2)*S117-E117)/(BC117+AP117/2)</f>
      </c>
      <c r="H117" s="4">
        <f>AP117*1000</f>
        <v>1.689245357996165</v>
      </c>
      <c r="I117" s="4">
        <f>(AU117-BA117)</f>
        <v>1.517199665532605</v>
      </c>
      <c r="J117" s="4">
        <f>(P117+AT117*D117)</f>
        <v>24.92470932006836</v>
      </c>
      <c r="K117" s="4">
        <v>6</v>
      </c>
      <c r="L117" s="4">
        <f>(K117*AI117+AJ117)</f>
        <v>1.420000016689301</v>
      </c>
      <c r="M117" s="4">
        <v>1</v>
      </c>
      <c r="N117" s="4">
        <f>L117*(M117+1)*(M117+1)/(M117*M117+1)</f>
        <v>2.840000033378601</v>
      </c>
      <c r="O117" s="4">
        <v>22.33139419555664</v>
      </c>
      <c r="P117" s="4">
        <v>24.92470932006836</v>
      </c>
      <c r="Q117" s="4">
        <v>22.15100860595703</v>
      </c>
      <c r="R117" s="4">
        <v>199.8862915039062</v>
      </c>
      <c r="S117" s="4">
        <v>198.8060150146484</v>
      </c>
      <c r="T117" s="4">
        <v>14.2006368637085</v>
      </c>
      <c r="U117" s="4">
        <v>16.19667816162109</v>
      </c>
      <c r="V117" s="4">
        <v>53.40387725830078</v>
      </c>
      <c r="W117" s="4">
        <v>60.90497207641602</v>
      </c>
      <c r="X117" s="4">
        <v>499.5543518066406</v>
      </c>
      <c r="Y117" s="4">
        <v>1998.945800781250</v>
      </c>
      <c r="Z117" s="4">
        <v>16.723388671875</v>
      </c>
      <c r="AA117" s="4">
        <v>101.7636489868164</v>
      </c>
      <c r="AB117" s="4">
        <v>4.390882015228271</v>
      </c>
      <c r="AC117" s="4">
        <v>0.2421644479036331</v>
      </c>
      <c r="AD117" s="4">
        <v>0.1934400647878647</v>
      </c>
      <c r="AE117" s="4">
        <v>0.006896291393786669</v>
      </c>
      <c r="AF117" s="4">
        <v>0.210128515958786</v>
      </c>
      <c r="AG117" s="4">
        <v>0.008469057269394398</v>
      </c>
      <c r="AH117" s="4">
        <v>1</v>
      </c>
      <c r="AI117" s="4">
        <v>-0.2195652425289154</v>
      </c>
      <c r="AJ117" s="4">
        <v>2.737391471862793</v>
      </c>
      <c r="AK117" s="4">
        <v>1</v>
      </c>
      <c r="AL117" s="4">
        <v>0</v>
      </c>
      <c r="AM117" s="4">
        <v>0.1599999964237213</v>
      </c>
      <c r="AN117" s="4">
        <v>111115</v>
      </c>
      <c r="AO117" s="4">
        <f>X117*0.000001/(K117*0.0001)</f>
        <v>0.832590586344401</v>
      </c>
      <c r="AP117" s="4">
        <f>(U117-T117)/(1000-U117)*AO117</f>
        <v>0.001689245357996165</v>
      </c>
      <c r="AQ117" s="4">
        <f>(P117+273.15)</f>
        <v>298.0747093200683</v>
      </c>
      <c r="AR117" s="4">
        <f>(O117+273.15)</f>
        <v>295.4813941955566</v>
      </c>
      <c r="AS117" s="4">
        <f>(Y117*AK117+Z117*AL117)*AM117</f>
        <v>319.8313209762127</v>
      </c>
      <c r="AT117" s="4">
        <f>((AS117+0.00000010773*(AR117^4-AQ117^4))-AP117*44100)/(L117*0.92*2*29.3+0.00000043092*AQ117^3)</f>
        <v>2.456867023970551</v>
      </c>
      <c r="AU117" s="4">
        <f>0.61365*EXP(17.502*J117/(240.97+J117))</f>
        <v>3.165432736724248</v>
      </c>
      <c r="AV117" s="4">
        <f>AU117*1000/AA117</f>
        <v>31.10573144968822</v>
      </c>
      <c r="AW117" s="4">
        <f>(AV117-U117)</f>
        <v>14.90905328806713</v>
      </c>
      <c r="AX117" s="4">
        <f>IF(D117,P117,(O117+P117)/2)</f>
        <v>23.6280517578125</v>
      </c>
      <c r="AY117" s="4">
        <f>0.61365*EXP(17.502*AX117/(240.97+AX117))</f>
        <v>2.928708063762032</v>
      </c>
      <c r="AZ117" s="4">
        <f>IF(AW117&lt;&gt;0,(1000-(AV117+U117)/2)/AW117*AP117,0)</f>
        <v>0.1106235679892065</v>
      </c>
      <c r="BA117" s="4">
        <f>U117*AA117/1000</f>
        <v>1.648233071191644</v>
      </c>
      <c r="BB117" s="4">
        <f>(AY117-BA117)</f>
        <v>1.280474992570389</v>
      </c>
      <c r="BC117" s="4">
        <f>1/(1.6/F117+1.37/N117)</f>
        <v>0.06952904706415797</v>
      </c>
      <c r="BD117" s="3">
        <f>G117*AA117*0.001</f>
      </c>
      <c r="BE117" s="3">
        <f>G117/S117</f>
      </c>
      <c r="BF117" s="4">
        <f>(1-AP117*AA117/AU117/F117)*100</f>
        <v>52.82088919353865</v>
      </c>
      <c r="BG117" s="3">
        <f>(S117-E117/(N117/1.35))</f>
      </c>
      <c r="BH117" s="3">
        <f>E117*BF117/100/BG117</f>
      </c>
    </row>
    <row r="118" ht="16" customHeight="1">
      <c r="A118" s="4">
        <v>98</v>
      </c>
      <c r="B118" t="s" s="2">
        <v>179</v>
      </c>
      <c r="C118" s="4">
        <v>611.0000286325812</v>
      </c>
      <c r="D118" s="4">
        <v>0</v>
      </c>
      <c r="E118" s="3">
        <f>(R118-#REF!*(1000-T118)/(1000-U118))*AO118</f>
      </c>
      <c r="F118" s="4">
        <f>IF(AZ118&lt;&gt;0,1/(1/AZ118-1/N118),0)</f>
        <v>0.1160566324108963</v>
      </c>
      <c r="G118" s="3">
        <f>((BC118-AP118/2)*S118-E118)/(BC118+AP118/2)</f>
      </c>
      <c r="H118" s="4">
        <f>AP118*1000</f>
        <v>1.697111579310013</v>
      </c>
      <c r="I118" s="4">
        <f>(AU118-BA118)</f>
        <v>1.512299990617746</v>
      </c>
      <c r="J118" s="4">
        <f>(P118+AT118*D118)</f>
        <v>24.90472793579102</v>
      </c>
      <c r="K118" s="4">
        <v>6</v>
      </c>
      <c r="L118" s="4">
        <f>(K118*AI118+AJ118)</f>
        <v>1.420000016689301</v>
      </c>
      <c r="M118" s="4">
        <v>1</v>
      </c>
      <c r="N118" s="4">
        <f>L118*(M118+1)*(M118+1)/(M118*M118+1)</f>
        <v>2.840000033378601</v>
      </c>
      <c r="O118" s="4">
        <v>22.37607383728027</v>
      </c>
      <c r="P118" s="4">
        <v>24.90472793579102</v>
      </c>
      <c r="Q118" s="4">
        <v>22.14218902587891</v>
      </c>
      <c r="R118" s="4">
        <v>199.9393005371094</v>
      </c>
      <c r="S118" s="4">
        <v>198.8079223632812</v>
      </c>
      <c r="T118" s="4">
        <v>14.20254325866699</v>
      </c>
      <c r="U118" s="4">
        <v>16.2077808380127</v>
      </c>
      <c r="V118" s="4">
        <v>53.26271820068359</v>
      </c>
      <c r="W118" s="4">
        <v>60.77607727050781</v>
      </c>
      <c r="X118" s="4">
        <v>499.5732727050781</v>
      </c>
      <c r="Y118" s="4">
        <v>1998.888183593750</v>
      </c>
      <c r="Z118" s="4">
        <v>16.74136543273926</v>
      </c>
      <c r="AA118" s="4">
        <v>101.7635726928711</v>
      </c>
      <c r="AB118" s="4">
        <v>4.390882015228271</v>
      </c>
      <c r="AC118" s="4">
        <v>0.2421644479036331</v>
      </c>
      <c r="AD118" s="4">
        <v>0.1934400647878647</v>
      </c>
      <c r="AE118" s="4">
        <v>0.006896291393786669</v>
      </c>
      <c r="AF118" s="4">
        <v>0.210128515958786</v>
      </c>
      <c r="AG118" s="4">
        <v>0.008469057269394398</v>
      </c>
      <c r="AH118" s="4">
        <v>1</v>
      </c>
      <c r="AI118" s="4">
        <v>-0.2195652425289154</v>
      </c>
      <c r="AJ118" s="4">
        <v>2.737391471862793</v>
      </c>
      <c r="AK118" s="4">
        <v>1</v>
      </c>
      <c r="AL118" s="4">
        <v>0</v>
      </c>
      <c r="AM118" s="4">
        <v>0.1599999964237213</v>
      </c>
      <c r="AN118" s="4">
        <v>111115</v>
      </c>
      <c r="AO118" s="4">
        <f>X118*0.000001/(K118*0.0001)</f>
        <v>0.8326221211751301</v>
      </c>
      <c r="AP118" s="4">
        <f>(U118-T118)/(1000-U118)*AO118</f>
        <v>0.001697111579310013</v>
      </c>
      <c r="AQ118" s="4">
        <f>(P118+273.15)</f>
        <v>298.054727935791</v>
      </c>
      <c r="AR118" s="4">
        <f>(O118+273.15)</f>
        <v>295.5260738372803</v>
      </c>
      <c r="AS118" s="4">
        <f>(Y118*AK118+Z118*AL118)*AM118</f>
        <v>319.8221022264188</v>
      </c>
      <c r="AT118" s="4">
        <f>((AS118+0.00000010773*(AR118^4-AQ118^4))-AP118*44100)/(L118*0.92*2*29.3+0.00000043092*AQ118^3)</f>
        <v>2.461122634232847</v>
      </c>
      <c r="AU118" s="4">
        <f>0.61365*EXP(17.502*J118/(240.97+J118))</f>
        <v>3.161661674116974</v>
      </c>
      <c r="AV118" s="4">
        <f>AU118*1000/AA118</f>
        <v>31.06869767297842</v>
      </c>
      <c r="AW118" s="4">
        <f>(AV118-U118)</f>
        <v>14.86091683496572</v>
      </c>
      <c r="AX118" s="4">
        <f>IF(D118,P118,(O118+P118)/2)</f>
        <v>23.64040088653564</v>
      </c>
      <c r="AY118" s="4">
        <f>0.61365*EXP(17.502*AX118/(240.97+AX118))</f>
        <v>2.930887434135776</v>
      </c>
      <c r="AZ118" s="4">
        <f>IF(AW118&lt;&gt;0,(1000-(AV118+U118)/2)/AW118*AP118,0)</f>
        <v>0.1115001764801164</v>
      </c>
      <c r="BA118" s="4">
        <f>U118*AA118/1000</f>
        <v>1.649361683499228</v>
      </c>
      <c r="BB118" s="4">
        <f>(AY118-BA118)</f>
        <v>1.281525750636547</v>
      </c>
      <c r="BC118" s="4">
        <f>1/(1.6/F118+1.37/N118)</f>
        <v>0.07008313955568155</v>
      </c>
      <c r="BD118" s="3">
        <f>G118*AA118*0.001</f>
      </c>
      <c r="BE118" s="3">
        <f>G118/S118</f>
      </c>
      <c r="BF118" s="4">
        <f>(1-AP118*AA118/AU118/F118)*100</f>
        <v>52.93290622240134</v>
      </c>
      <c r="BG118" s="3">
        <f>(S118-E118/(N118/1.35))</f>
      </c>
      <c r="BH118" s="3">
        <f>E118*BF118/100/BG118</f>
      </c>
    </row>
    <row r="119" ht="16" customHeight="1">
      <c r="A119" s="4">
        <v>99</v>
      </c>
      <c r="B119" t="s" s="2">
        <v>181</v>
      </c>
      <c r="C119" s="4">
        <v>638.0000325664878</v>
      </c>
      <c r="D119" s="4">
        <v>0</v>
      </c>
      <c r="E119" s="3">
        <f>(R119-#REF!*(1000-T119)/(1000-U119))*AO119</f>
      </c>
      <c r="F119" s="4">
        <f>IF(AZ119&lt;&gt;0,1/(1/AZ119-1/N119),0)</f>
        <v>0.1148826366031963</v>
      </c>
      <c r="G119" s="3">
        <f>((BC119-AP119/2)*S119-E119)/(BC119+AP119/2)</f>
      </c>
      <c r="H119" s="4">
        <f>AP119*1000</f>
        <v>1.679602680608378</v>
      </c>
      <c r="I119" s="4">
        <f>(AU119-BA119)</f>
        <v>1.511385547219356</v>
      </c>
      <c r="J119" s="4">
        <f>(P119+AT119*D119)</f>
        <v>24.90412712097168</v>
      </c>
      <c r="K119" s="4">
        <v>6</v>
      </c>
      <c r="L119" s="4">
        <f>(K119*AI119+AJ119)</f>
        <v>1.420000016689301</v>
      </c>
      <c r="M119" s="4">
        <v>1</v>
      </c>
      <c r="N119" s="4">
        <f>L119*(M119+1)*(M119+1)/(M119*M119+1)</f>
        <v>2.840000033378601</v>
      </c>
      <c r="O119" s="4">
        <v>22.39522552490234</v>
      </c>
      <c r="P119" s="4">
        <v>24.90412712097168</v>
      </c>
      <c r="Q119" s="4">
        <v>22.11462593078613</v>
      </c>
      <c r="R119" s="4">
        <v>199.9341125488281</v>
      </c>
      <c r="S119" s="4">
        <v>198.867675781250</v>
      </c>
      <c r="T119" s="4">
        <v>14.23122501373291</v>
      </c>
      <c r="U119" s="4">
        <v>16.21566772460938</v>
      </c>
      <c r="V119" s="4">
        <v>53.46160125732422</v>
      </c>
      <c r="W119" s="4">
        <v>60.73334503173828</v>
      </c>
      <c r="X119" s="4">
        <v>499.5962219238281</v>
      </c>
      <c r="Y119" s="4">
        <v>1998.800292968750</v>
      </c>
      <c r="Z119" s="4">
        <v>16.67448806762695</v>
      </c>
      <c r="AA119" s="4">
        <v>101.7634811401367</v>
      </c>
      <c r="AB119" s="4">
        <v>3.374803781509399</v>
      </c>
      <c r="AC119" s="4">
        <v>0.2303577661514282</v>
      </c>
      <c r="AD119" s="4">
        <v>0.27336585521698</v>
      </c>
      <c r="AE119" s="4">
        <v>0.006951113697141409</v>
      </c>
      <c r="AF119" s="4">
        <v>0.3325891494750977</v>
      </c>
      <c r="AG119" s="4">
        <v>0.00912250392138958</v>
      </c>
      <c r="AH119" s="4">
        <v>0.6666666865348816</v>
      </c>
      <c r="AI119" s="4">
        <v>-0.2195652425289154</v>
      </c>
      <c r="AJ119" s="4">
        <v>2.737391471862793</v>
      </c>
      <c r="AK119" s="4">
        <v>1</v>
      </c>
      <c r="AL119" s="4">
        <v>0</v>
      </c>
      <c r="AM119" s="4">
        <v>0.1599999964237213</v>
      </c>
      <c r="AN119" s="4">
        <v>111115</v>
      </c>
      <c r="AO119" s="4">
        <f>X119*0.000001/(K119*0.0001)</f>
        <v>0.8326603698730468</v>
      </c>
      <c r="AP119" s="4">
        <f>(U119-T119)/(1000-U119)*AO119</f>
        <v>0.001679602680608378</v>
      </c>
      <c r="AQ119" s="4">
        <f>(P119+273.15)</f>
        <v>298.0541271209717</v>
      </c>
      <c r="AR119" s="4">
        <f>(O119+273.15)</f>
        <v>295.5452255249023</v>
      </c>
      <c r="AS119" s="4">
        <f>(Y119*AK119+Z119*AL119)*AM119</f>
        <v>319.8080397267331</v>
      </c>
      <c r="AT119" s="4">
        <f>((AS119+0.00000010773*(AR119^4-AQ119^4))-AP119*44100)/(L119*0.92*2*29.3+0.00000043092*AQ119^3)</f>
        <v>2.472242192614657</v>
      </c>
      <c r="AU119" s="4">
        <f>0.61365*EXP(17.502*J119/(240.97+J119))</f>
        <v>3.161548343887366</v>
      </c>
      <c r="AV119" s="4">
        <f>AU119*1000/AA119</f>
        <v>31.06761196124622</v>
      </c>
      <c r="AW119" s="4">
        <f>(AV119-U119)</f>
        <v>14.85194423663685</v>
      </c>
      <c r="AX119" s="4">
        <f>IF(D119,P119,(O119+P119)/2)</f>
        <v>23.64967632293701</v>
      </c>
      <c r="AY119" s="4">
        <f>0.61365*EXP(17.502*AX119/(240.97+AX119))</f>
        <v>2.93252529280156</v>
      </c>
      <c r="AZ119" s="4">
        <f>IF(AW119&lt;&gt;0,(1000-(AV119+U119)/2)/AW119*AP119,0)</f>
        <v>0.1104161241670245</v>
      </c>
      <c r="BA119" s="4">
        <f>U119*AA119/1000</f>
        <v>1.65016279666801</v>
      </c>
      <c r="BB119" s="4">
        <f>(AY119-BA119)</f>
        <v>1.28236249613355</v>
      </c>
      <c r="BC119" s="4">
        <f>1/(1.6/F119+1.37/N119)</f>
        <v>0.06939793183651251</v>
      </c>
      <c r="BD119" s="3">
        <f>G119*AA119*0.001</f>
      </c>
      <c r="BE119" s="3">
        <f>G119/S119</f>
      </c>
      <c r="BF119" s="4">
        <f>(1-AP119*AA119/AU119/F119)*100</f>
        <v>52.94082678937948</v>
      </c>
      <c r="BG119" s="3">
        <f>(S119-E119/(N119/1.35))</f>
      </c>
      <c r="BH119" s="3">
        <f>E119*BF119/100/BG119</f>
      </c>
    </row>
    <row r="120" ht="16" customHeight="1">
      <c r="A120" s="4">
        <v>100</v>
      </c>
      <c r="B120" t="s" s="2">
        <v>182</v>
      </c>
      <c r="C120" s="4">
        <v>643.0000324547291</v>
      </c>
      <c r="D120" s="4">
        <v>0</v>
      </c>
      <c r="E120" s="3">
        <f>(R120-#REF!*(1000-T120)/(1000-U120))*AO120</f>
      </c>
      <c r="F120" s="4">
        <f>IF(AZ120&lt;&gt;0,1/(1/AZ120-1/N120),0)</f>
        <v>0.1119518058399394</v>
      </c>
      <c r="G120" s="3">
        <f>((BC120-AP120/2)*S120-E120)/(BC120+AP120/2)</f>
      </c>
      <c r="H120" s="4">
        <f>AP120*1000</f>
        <v>1.642260613882966</v>
      </c>
      <c r="I120" s="4">
        <f>(AU120-BA120)</f>
        <v>1.514906717054487</v>
      </c>
      <c r="J120" s="4">
        <f>(P120+AT120*D120)</f>
        <v>24.93535995483398</v>
      </c>
      <c r="K120" s="4">
        <v>6</v>
      </c>
      <c r="L120" s="4">
        <f>(K120*AI120+AJ120)</f>
        <v>1.420000016689301</v>
      </c>
      <c r="M120" s="4">
        <v>1</v>
      </c>
      <c r="N120" s="4">
        <f>L120*(M120+1)*(M120+1)/(M120*M120+1)</f>
        <v>2.840000033378601</v>
      </c>
      <c r="O120" s="4">
        <v>22.41611671447754</v>
      </c>
      <c r="P120" s="4">
        <v>24.93535995483398</v>
      </c>
      <c r="Q120" s="4">
        <v>22.09294509887695</v>
      </c>
      <c r="R120" s="4">
        <v>199.9600524902344</v>
      </c>
      <c r="S120" s="4">
        <v>199.3043975830078</v>
      </c>
      <c r="T120" s="4">
        <v>14.29872894287109</v>
      </c>
      <c r="U120" s="4">
        <v>16.23897361755371</v>
      </c>
      <c r="V120" s="4">
        <v>53.64250564575195</v>
      </c>
      <c r="W120" s="4">
        <v>60.7288932800293</v>
      </c>
      <c r="X120" s="4">
        <v>499.6046142578125</v>
      </c>
      <c r="Y120" s="4">
        <v>1998.6728515625</v>
      </c>
      <c r="Z120" s="4">
        <v>16.50225257873535</v>
      </c>
      <c r="AA120" s="4">
        <v>101.7636795043945</v>
      </c>
      <c r="AB120" s="4">
        <v>3.374803781509399</v>
      </c>
      <c r="AC120" s="4">
        <v>0.2303577661514282</v>
      </c>
      <c r="AD120" s="4">
        <v>0.27336585521698</v>
      </c>
      <c r="AE120" s="4">
        <v>0.006951113697141409</v>
      </c>
      <c r="AF120" s="4">
        <v>0.3325891494750977</v>
      </c>
      <c r="AG120" s="4">
        <v>0.00912250392138958</v>
      </c>
      <c r="AH120" s="4">
        <v>0.6666666865348816</v>
      </c>
      <c r="AI120" s="4">
        <v>-0.2195652425289154</v>
      </c>
      <c r="AJ120" s="4">
        <v>2.737391471862793</v>
      </c>
      <c r="AK120" s="4">
        <v>1</v>
      </c>
      <c r="AL120" s="4">
        <v>0</v>
      </c>
      <c r="AM120" s="4">
        <v>0.1599999964237213</v>
      </c>
      <c r="AN120" s="4">
        <v>111115</v>
      </c>
      <c r="AO120" s="4">
        <f>X120*0.000001/(K120*0.0001)</f>
        <v>0.832674357096354</v>
      </c>
      <c r="AP120" s="4">
        <f>(U120-T120)/(1000-U120)*AO120</f>
        <v>0.001642260613882966</v>
      </c>
      <c r="AQ120" s="4">
        <f>(P120+273.15)</f>
        <v>298.085359954834</v>
      </c>
      <c r="AR120" s="4">
        <f>(O120+273.15)</f>
        <v>295.5661167144775</v>
      </c>
      <c r="AS120" s="4">
        <f>(Y120*AK120+Z120*AL120)*AM120</f>
        <v>319.7876491021889</v>
      </c>
      <c r="AT120" s="4">
        <f>((AS120+0.00000010773*(AR120^4-AQ120^4))-AP120*44100)/(L120*0.92*2*29.3+0.00000043092*AQ120^3)</f>
        <v>2.489220177355939</v>
      </c>
      <c r="AU120" s="4">
        <f>0.61365*EXP(17.502*J120/(240.97+J120))</f>
        <v>3.167444423751541</v>
      </c>
      <c r="AV120" s="4">
        <f>AU120*1000/AA120</f>
        <v>31.1254903436816</v>
      </c>
      <c r="AW120" s="4">
        <f>(AV120-U120)</f>
        <v>14.88651672612789</v>
      </c>
      <c r="AX120" s="4">
        <f>IF(D120,P120,(O120+P120)/2)</f>
        <v>23.67573833465576</v>
      </c>
      <c r="AY120" s="4">
        <f>0.61365*EXP(17.502*AX120/(240.97+AX120))</f>
        <v>2.937131613660041</v>
      </c>
      <c r="AZ120" s="4">
        <f>IF(AW120&lt;&gt;0,(1000-(AV120+U120)/2)/AW120*AP120,0)</f>
        <v>0.1077060703017399</v>
      </c>
      <c r="BA120" s="4">
        <f>U120*AA120/1000</f>
        <v>1.652537706697054</v>
      </c>
      <c r="BB120" s="4">
        <f>(AY120-BA120)</f>
        <v>1.284593906962987</v>
      </c>
      <c r="BC120" s="4">
        <f>1/(1.6/F120+1.37/N120)</f>
        <v>0.06768529192421278</v>
      </c>
      <c r="BD120" s="3">
        <f>G120*AA120*0.001</f>
      </c>
      <c r="BE120" s="3">
        <f>G120/S120</f>
      </c>
      <c r="BF120" s="4">
        <f>(1-AP120*AA120/AU120/F120)*100</f>
        <v>52.87028949722689</v>
      </c>
      <c r="BG120" s="3">
        <f>(S120-E120/(N120/1.35))</f>
      </c>
      <c r="BH120" s="3">
        <f>E120*BF120/100/BG120</f>
      </c>
    </row>
    <row r="121" ht="16" customHeight="1">
      <c r="A121" s="4">
        <v>101</v>
      </c>
      <c r="B121" t="s" s="2">
        <v>183</v>
      </c>
      <c r="C121" s="4">
        <v>648.0000323429704</v>
      </c>
      <c r="D121" s="4">
        <v>0</v>
      </c>
      <c r="E121" s="3">
        <f>(R121-#REF!*(1000-T121)/(1000-U121))*AO121</f>
      </c>
      <c r="F121" s="4">
        <f>IF(AZ121&lt;&gt;0,1/(1/AZ121-1/N121),0)</f>
        <v>0.1125482509683587</v>
      </c>
      <c r="G121" s="3">
        <f>((BC121-AP121/2)*S121-E121)/(BC121+AP121/2)</f>
      </c>
      <c r="H121" s="4">
        <f>AP121*1000</f>
        <v>1.650731249370869</v>
      </c>
      <c r="I121" s="4">
        <f>(AU121-BA121)</f>
        <v>1.514923393762597</v>
      </c>
      <c r="J121" s="4">
        <f>(P121+AT121*D121)</f>
        <v>24.94626808166504</v>
      </c>
      <c r="K121" s="4">
        <v>6</v>
      </c>
      <c r="L121" s="4">
        <f>(K121*AI121+AJ121)</f>
        <v>1.420000016689301</v>
      </c>
      <c r="M121" s="4">
        <v>1</v>
      </c>
      <c r="N121" s="4">
        <f>L121*(M121+1)*(M121+1)/(M121*M121+1)</f>
        <v>2.840000033378601</v>
      </c>
      <c r="O121" s="4">
        <v>22.42978668212891</v>
      </c>
      <c r="P121" s="4">
        <v>24.94626808166504</v>
      </c>
      <c r="Q121" s="4">
        <v>22.08969497680664</v>
      </c>
      <c r="R121" s="4">
        <v>199.9427642822266</v>
      </c>
      <c r="S121" s="4">
        <v>199.2774810791016</v>
      </c>
      <c r="T121" s="4">
        <v>14.30880928039551</v>
      </c>
      <c r="U121" s="4">
        <v>16.25909042358398</v>
      </c>
      <c r="V121" s="4">
        <v>53.64367294311523</v>
      </c>
      <c r="W121" s="4">
        <v>60.74474716186523</v>
      </c>
      <c r="X121" s="4">
        <v>499.5870056152344</v>
      </c>
      <c r="Y121" s="4">
        <v>1998.923828125</v>
      </c>
      <c r="Z121" s="4">
        <v>16.32727241516113</v>
      </c>
      <c r="AA121" s="4">
        <v>101.7635345458984</v>
      </c>
      <c r="AB121" s="4">
        <v>3.374803781509399</v>
      </c>
      <c r="AC121" s="4">
        <v>0.2303577661514282</v>
      </c>
      <c r="AD121" s="4">
        <v>0.27336585521698</v>
      </c>
      <c r="AE121" s="4">
        <v>0.006951113697141409</v>
      </c>
      <c r="AF121" s="4">
        <v>0.3325891494750977</v>
      </c>
      <c r="AG121" s="4">
        <v>0.00912250392138958</v>
      </c>
      <c r="AH121" s="4">
        <v>1</v>
      </c>
      <c r="AI121" s="4">
        <v>-0.2195652425289154</v>
      </c>
      <c r="AJ121" s="4">
        <v>2.737391471862793</v>
      </c>
      <c r="AK121" s="4">
        <v>1</v>
      </c>
      <c r="AL121" s="4">
        <v>0</v>
      </c>
      <c r="AM121" s="4">
        <v>0.1599999964237213</v>
      </c>
      <c r="AN121" s="4">
        <v>111115</v>
      </c>
      <c r="AO121" s="4">
        <f>X121*0.000001/(K121*0.0001)</f>
        <v>0.8326450093587238</v>
      </c>
      <c r="AP121" s="4">
        <f>(U121-T121)/(1000-U121)*AO121</f>
        <v>0.001650731249370868</v>
      </c>
      <c r="AQ121" s="4">
        <f>(P121+273.15)</f>
        <v>298.096268081665</v>
      </c>
      <c r="AR121" s="4">
        <f>(O121+273.15)</f>
        <v>295.5797866821289</v>
      </c>
      <c r="AS121" s="4">
        <f>(Y121*AK121+Z121*AL121)*AM121</f>
        <v>319.8278053512913</v>
      </c>
      <c r="AT121" s="4">
        <f>((AS121+0.00000010773*(AR121^4-AQ121^4))-AP121*44100)/(L121*0.92*2*29.3+0.00000043092*AQ121^3)</f>
        <v>2.485708580995981</v>
      </c>
      <c r="AU121" s="4">
        <f>0.61365*EXP(17.502*J121/(240.97+J121))</f>
        <v>3.169505903767872</v>
      </c>
      <c r="AV121" s="4">
        <f>AU121*1000/AA121</f>
        <v>31.14579223207237</v>
      </c>
      <c r="AW121" s="4">
        <f>(AV121-U121)</f>
        <v>14.88670180848839</v>
      </c>
      <c r="AX121" s="4">
        <f>IF(D121,P121,(O121+P121)/2)</f>
        <v>23.68802738189697</v>
      </c>
      <c r="AY121" s="4">
        <f>0.61365*EXP(17.502*AX121/(240.97+AX121))</f>
        <v>2.939305831209253</v>
      </c>
      <c r="AZ121" s="4">
        <f>IF(AW121&lt;&gt;0,(1000-(AV121+U121)/2)/AW121*AP121,0)</f>
        <v>0.1082580217913485</v>
      </c>
      <c r="BA121" s="4">
        <f>U121*AA121/1000</f>
        <v>1.654582510005275</v>
      </c>
      <c r="BB121" s="4">
        <f>(AY121-BA121)</f>
        <v>1.284723321203977</v>
      </c>
      <c r="BC121" s="4">
        <f>1/(1.6/F121+1.37/N121)</f>
        <v>0.06803406370870871</v>
      </c>
      <c r="BD121" s="3">
        <f>G121*AA121*0.001</f>
      </c>
      <c r="BE121" s="3">
        <f>G121/S121</f>
      </c>
      <c r="BF121" s="4">
        <f>(1-AP121*AA121/AU121/F121)*100</f>
        <v>52.90896450679791</v>
      </c>
      <c r="BG121" s="3">
        <f>(S121-E121/(N121/1.35))</f>
      </c>
      <c r="BH121" s="3">
        <f>E121*BF121/100/BG121</f>
      </c>
    </row>
    <row r="122" ht="16" customHeight="1">
      <c r="A122" s="4">
        <v>102</v>
      </c>
      <c r="B122" t="s" s="2">
        <v>184</v>
      </c>
      <c r="C122" s="4">
        <v>653.0000322312117</v>
      </c>
      <c r="D122" s="4">
        <v>0</v>
      </c>
      <c r="E122" s="3">
        <f>(R122-#REF!*(1000-T122)/(1000-U122))*AO122</f>
      </c>
      <c r="F122" s="4">
        <f>IF(AZ122&lt;&gt;0,1/(1/AZ122-1/N122),0)</f>
        <v>0.114591283638846</v>
      </c>
      <c r="G122" s="3">
        <f>((BC122-AP122/2)*S122-E122)/(BC122+AP122/2)</f>
      </c>
      <c r="H122" s="4">
        <f>AP122*1000</f>
        <v>1.680605708683912</v>
      </c>
      <c r="I122" s="4">
        <f>(AU122-BA122)</f>
        <v>1.515856782933062</v>
      </c>
      <c r="J122" s="4">
        <f>(P122+AT122*D122)</f>
        <v>24.96071624755859</v>
      </c>
      <c r="K122" s="4">
        <v>6</v>
      </c>
      <c r="L122" s="4">
        <f>(K122*AI122+AJ122)</f>
        <v>1.420000016689301</v>
      </c>
      <c r="M122" s="4">
        <v>1</v>
      </c>
      <c r="N122" s="4">
        <f>L122*(M122+1)*(M122+1)/(M122*M122+1)</f>
        <v>2.840000033378601</v>
      </c>
      <c r="O122" s="4">
        <v>22.4413948059082</v>
      </c>
      <c r="P122" s="4">
        <v>24.96071624755859</v>
      </c>
      <c r="Q122" s="4">
        <v>22.09365463256836</v>
      </c>
      <c r="R122" s="4">
        <v>199.9153900146484</v>
      </c>
      <c r="S122" s="4">
        <v>198.9538269042969</v>
      </c>
      <c r="T122" s="4">
        <v>14.29116535186768</v>
      </c>
      <c r="U122" s="4">
        <v>16.27675437927246</v>
      </c>
      <c r="V122" s="4">
        <v>53.39851760864258</v>
      </c>
      <c r="W122" s="4">
        <v>60.76393508911133</v>
      </c>
      <c r="X122" s="4">
        <v>499.574951171875</v>
      </c>
      <c r="Y122" s="4">
        <v>1999.229858398438</v>
      </c>
      <c r="Z122" s="4">
        <v>16.15251922607422</v>
      </c>
      <c r="AA122" s="4">
        <v>101.7636184692383</v>
      </c>
      <c r="AB122" s="4">
        <v>3.374803781509399</v>
      </c>
      <c r="AC122" s="4">
        <v>0.2303577661514282</v>
      </c>
      <c r="AD122" s="4">
        <v>0.27336585521698</v>
      </c>
      <c r="AE122" s="4">
        <v>0.006951113697141409</v>
      </c>
      <c r="AF122" s="4">
        <v>0.3325891494750977</v>
      </c>
      <c r="AG122" s="4">
        <v>0.00912250392138958</v>
      </c>
      <c r="AH122" s="4">
        <v>0.6666666865348816</v>
      </c>
      <c r="AI122" s="4">
        <v>-0.2195652425289154</v>
      </c>
      <c r="AJ122" s="4">
        <v>2.737391471862793</v>
      </c>
      <c r="AK122" s="4">
        <v>1</v>
      </c>
      <c r="AL122" s="4">
        <v>0</v>
      </c>
      <c r="AM122" s="4">
        <v>0.1599999964237213</v>
      </c>
      <c r="AN122" s="4">
        <v>111115</v>
      </c>
      <c r="AO122" s="4">
        <f>X122*0.000001/(K122*0.0001)</f>
        <v>0.8326249186197916</v>
      </c>
      <c r="AP122" s="4">
        <f>(U122-T122)/(1000-U122)*AO122</f>
        <v>0.001680605708683912</v>
      </c>
      <c r="AQ122" s="4">
        <f>(P122+273.15)</f>
        <v>298.1107162475586</v>
      </c>
      <c r="AR122" s="4">
        <f>(O122+273.15)</f>
        <v>295.5913948059082</v>
      </c>
      <c r="AS122" s="4">
        <f>(Y122*AK122+Z122*AL122)*AM122</f>
        <v>319.8767701939469</v>
      </c>
      <c r="AT122" s="4">
        <f>((AS122+0.00000010773*(AR122^4-AQ122^4))-AP122*44100)/(L122*0.92*2*29.3+0.00000043092*AQ122^3)</f>
        <v>2.470835858763339</v>
      </c>
      <c r="AU122" s="4">
        <f>0.61365*EXP(17.502*J122/(240.97+J122))</f>
        <v>3.172238205502848</v>
      </c>
      <c r="AV122" s="4">
        <f>AU122*1000/AA122</f>
        <v>31.17261604118147</v>
      </c>
      <c r="AW122" s="4">
        <f>(AV122-U122)</f>
        <v>14.89586166190901</v>
      </c>
      <c r="AX122" s="4">
        <f>IF(D122,P122,(O122+P122)/2)</f>
        <v>23.7010555267334</v>
      </c>
      <c r="AY122" s="4">
        <f>0.61365*EXP(17.502*AX122/(240.97+AX122))</f>
        <v>2.941612349133685</v>
      </c>
      <c r="AZ122" s="4">
        <f>IF(AW122&lt;&gt;0,(1000-(AV122+U122)/2)/AW122*AP122,0)</f>
        <v>0.1101469592375768</v>
      </c>
      <c r="BA122" s="4">
        <f>U122*AA122/1000</f>
        <v>1.656381422569786</v>
      </c>
      <c r="BB122" s="4">
        <f>(AY122-BA122)</f>
        <v>1.285230926563899</v>
      </c>
      <c r="BC122" s="4">
        <f>1/(1.6/F122+1.37/N122)</f>
        <v>0.06922780980311145</v>
      </c>
      <c r="BD122" s="3">
        <f>G122*AA122*0.001</f>
      </c>
      <c r="BE122" s="3">
        <f>G122/S122</f>
      </c>
      <c r="BF122" s="4">
        <f>(1-AP122*AA122/AU122/F122)*100</f>
        <v>52.95201805183347</v>
      </c>
      <c r="BG122" s="3">
        <f>(S122-E122/(N122/1.35))</f>
      </c>
      <c r="BH122" s="3">
        <f>E122*BF122/100/BG122</f>
      </c>
    </row>
    <row r="123" ht="16" customHeight="1">
      <c r="A123" s="4">
        <v>103</v>
      </c>
      <c r="B123" t="s" s="2">
        <v>185</v>
      </c>
      <c r="C123" s="4">
        <v>658.5000321082771</v>
      </c>
      <c r="D123" s="4">
        <v>0</v>
      </c>
      <c r="E123" s="3">
        <f>(R123-#REF!*(1000-T123)/(1000-U123))*AO123</f>
      </c>
      <c r="F123" s="4">
        <f>IF(AZ123&lt;&gt;0,1/(1/AZ123-1/N123),0)</f>
        <v>0.1180669279524191</v>
      </c>
      <c r="G123" s="3">
        <f>((BC123-AP123/2)*S123-E123)/(BC123+AP123/2)</f>
      </c>
      <c r="H123" s="4">
        <f>AP123*1000</f>
        <v>1.731336101319635</v>
      </c>
      <c r="I123" s="4">
        <f>(AU123-BA123)</f>
        <v>1.517407100990596</v>
      </c>
      <c r="J123" s="4">
        <f>(P123+AT123*D123)</f>
        <v>24.97095489501953</v>
      </c>
      <c r="K123" s="4">
        <v>6</v>
      </c>
      <c r="L123" s="4">
        <f>(K123*AI123+AJ123)</f>
        <v>1.420000016689301</v>
      </c>
      <c r="M123" s="4">
        <v>1</v>
      </c>
      <c r="N123" s="4">
        <f>L123*(M123+1)*(M123+1)/(M123*M123+1)</f>
        <v>2.840000033378601</v>
      </c>
      <c r="O123" s="4">
        <v>22.44495582580566</v>
      </c>
      <c r="P123" s="4">
        <v>24.97095489501953</v>
      </c>
      <c r="Q123" s="4">
        <v>22.09528350830078</v>
      </c>
      <c r="R123" s="4">
        <v>199.7990264892578</v>
      </c>
      <c r="S123" s="4">
        <v>198.0582733154297</v>
      </c>
      <c r="T123" s="4">
        <v>14.23509502410889</v>
      </c>
      <c r="U123" s="4">
        <v>16.28057479858398</v>
      </c>
      <c r="V123" s="4">
        <v>53.15989685058594</v>
      </c>
      <c r="W123" s="4">
        <v>60.76675415039062</v>
      </c>
      <c r="X123" s="4">
        <v>499.5841979980469</v>
      </c>
      <c r="Y123" s="4">
        <v>1999.59765625</v>
      </c>
      <c r="Z123" s="4">
        <v>16.0150032043457</v>
      </c>
      <c r="AA123" s="4">
        <v>101.7635192871094</v>
      </c>
      <c r="AB123" s="4">
        <v>3.374803781509399</v>
      </c>
      <c r="AC123" s="4">
        <v>0.2303577661514282</v>
      </c>
      <c r="AD123" s="4">
        <v>0.27336585521698</v>
      </c>
      <c r="AE123" s="4">
        <v>0.006951113697141409</v>
      </c>
      <c r="AF123" s="4">
        <v>0.3325891494750977</v>
      </c>
      <c r="AG123" s="4">
        <v>0.00912250392138958</v>
      </c>
      <c r="AH123" s="4">
        <v>0.6666666865348816</v>
      </c>
      <c r="AI123" s="4">
        <v>-0.2195652425289154</v>
      </c>
      <c r="AJ123" s="4">
        <v>2.737391471862793</v>
      </c>
      <c r="AK123" s="4">
        <v>1</v>
      </c>
      <c r="AL123" s="4">
        <v>0</v>
      </c>
      <c r="AM123" s="4">
        <v>0.1599999964237213</v>
      </c>
      <c r="AN123" s="4">
        <v>111115</v>
      </c>
      <c r="AO123" s="4">
        <f>X123*0.000001/(K123*0.0001)</f>
        <v>0.8326403299967446</v>
      </c>
      <c r="AP123" s="4">
        <f>(U123-T123)/(1000-U123)*AO123</f>
        <v>0.001731336101319635</v>
      </c>
      <c r="AQ123" s="4">
        <f>(P123+273.15)</f>
        <v>298.1209548950195</v>
      </c>
      <c r="AR123" s="4">
        <f>(O123+273.15)</f>
        <v>295.5949558258056</v>
      </c>
      <c r="AS123" s="4">
        <f>(Y123*AK123+Z123*AL123)*AM123</f>
        <v>319.9356178488815</v>
      </c>
      <c r="AT123" s="4">
        <f>((AS123+0.00000010773*(AR123^4-AQ123^4))-AP123*44100)/(L123*0.92*2*29.3+0.00000043092*AQ123^3)</f>
        <v>2.445162746782035</v>
      </c>
      <c r="AU123" s="4">
        <f>0.61365*EXP(17.502*J123/(240.97+J123))</f>
        <v>3.174175688511524</v>
      </c>
      <c r="AV123" s="4">
        <f>AU123*1000/AA123</f>
        <v>31.19168549542886</v>
      </c>
      <c r="AW123" s="4">
        <f>(AV123-U123)</f>
        <v>14.91111069684487</v>
      </c>
      <c r="AX123" s="4">
        <f>IF(D123,P123,(O123+P123)/2)</f>
        <v>23.7079553604126</v>
      </c>
      <c r="AY123" s="4">
        <f>0.61365*EXP(17.502*AX123/(240.97+AX123))</f>
        <v>2.942834544702361</v>
      </c>
      <c r="AZ123" s="4">
        <f>IF(AW123&lt;&gt;0,(1000-(AV123+U123)/2)/AW123*AP123,0)</f>
        <v>0.11335445874251</v>
      </c>
      <c r="BA123" s="4">
        <f>U123*AA123/1000</f>
        <v>1.656768587520928</v>
      </c>
      <c r="BB123" s="4">
        <f>(AY123-BA123)</f>
        <v>1.286065957181433</v>
      </c>
      <c r="BC123" s="4">
        <f>1/(1.6/F123+1.37/N123)</f>
        <v>0.07125536949614723</v>
      </c>
      <c r="BD123" s="3">
        <f>G123*AA123*0.001</f>
      </c>
      <c r="BE123" s="3">
        <f>G123/S123</f>
      </c>
      <c r="BF123" s="4">
        <f>(1-AP123*AA123/AU123/F123)*100</f>
        <v>52.9873991100545</v>
      </c>
      <c r="BG123" s="3">
        <f>(S123-E123/(N123/1.35))</f>
      </c>
      <c r="BH123" s="3">
        <f>E123*BF123/100/BG123</f>
      </c>
    </row>
    <row r="124" ht="16" customHeight="1">
      <c r="A124" s="4">
        <v>104</v>
      </c>
      <c r="B124" t="s" s="2">
        <v>186</v>
      </c>
      <c r="C124" s="4">
        <v>663.5000319965184</v>
      </c>
      <c r="D124" s="4">
        <v>0</v>
      </c>
      <c r="E124" s="3">
        <f>(R124-#REF!*(1000-T124)/(1000-U124))*AO124</f>
      </c>
      <c r="F124" s="4">
        <f>IF(AZ124&lt;&gt;0,1/(1/AZ124-1/N124),0)</f>
        <v>0.1177356512764082</v>
      </c>
      <c r="G124" s="3">
        <f>((BC124-AP124/2)*S124-E124)/(BC124+AP124/2)</f>
      </c>
      <c r="H124" s="4">
        <f>AP124*1000</f>
        <v>1.733995378817202</v>
      </c>
      <c r="I124" s="4">
        <f>(AU124-BA124)</f>
        <v>1.523781651481961</v>
      </c>
      <c r="J124" s="4">
        <f>(P124+AT124*D124)</f>
        <v>25.00748443603516</v>
      </c>
      <c r="K124" s="4">
        <v>6</v>
      </c>
      <c r="L124" s="4">
        <f>(K124*AI124+AJ124)</f>
        <v>1.420000016689301</v>
      </c>
      <c r="M124" s="4">
        <v>1</v>
      </c>
      <c r="N124" s="4">
        <f>L124*(M124+1)*(M124+1)/(M124*M124+1)</f>
        <v>2.840000033378601</v>
      </c>
      <c r="O124" s="4">
        <v>22.44853210449219</v>
      </c>
      <c r="P124" s="4">
        <v>25.00748443603516</v>
      </c>
      <c r="Q124" s="4">
        <v>22.09750366210938</v>
      </c>
      <c r="R124" s="4">
        <v>199.8361206054688</v>
      </c>
      <c r="S124" s="4">
        <v>197.6967010498047</v>
      </c>
      <c r="T124" s="4">
        <v>14.23739624023438</v>
      </c>
      <c r="U124" s="4">
        <v>16.28598976135254</v>
      </c>
      <c r="V124" s="4">
        <v>53.14031982421875</v>
      </c>
      <c r="W124" s="4">
        <v>60.77370452880859</v>
      </c>
      <c r="X124" s="4">
        <v>499.5882873535156</v>
      </c>
      <c r="Y124" s="4">
        <v>1999.59375</v>
      </c>
      <c r="Z124" s="4">
        <v>15.93974781036377</v>
      </c>
      <c r="AA124" s="4">
        <v>101.7632369995117</v>
      </c>
      <c r="AB124" s="4">
        <v>3.374803781509399</v>
      </c>
      <c r="AC124" s="4">
        <v>0.2303577661514282</v>
      </c>
      <c r="AD124" s="4">
        <v>0.27336585521698</v>
      </c>
      <c r="AE124" s="4">
        <v>0.006951113697141409</v>
      </c>
      <c r="AF124" s="4">
        <v>0.3325891494750977</v>
      </c>
      <c r="AG124" s="4">
        <v>0.00912250392138958</v>
      </c>
      <c r="AH124" s="4">
        <v>0.6666666865348816</v>
      </c>
      <c r="AI124" s="4">
        <v>-0.2195652425289154</v>
      </c>
      <c r="AJ124" s="4">
        <v>2.737391471862793</v>
      </c>
      <c r="AK124" s="4">
        <v>1</v>
      </c>
      <c r="AL124" s="4">
        <v>0</v>
      </c>
      <c r="AM124" s="4">
        <v>0.1599999964237213</v>
      </c>
      <c r="AN124" s="4">
        <v>111115</v>
      </c>
      <c r="AO124" s="4">
        <f>X124*0.000001/(K124*0.0001)</f>
        <v>0.8326471455891925</v>
      </c>
      <c r="AP124" s="4">
        <f>(U124-T124)/(1000-U124)*AO124</f>
        <v>0.001733995378817202</v>
      </c>
      <c r="AQ124" s="4">
        <f>(P124+273.15)</f>
        <v>298.1574844360351</v>
      </c>
      <c r="AR124" s="4">
        <f>(O124+273.15)</f>
        <v>295.5985321044922</v>
      </c>
      <c r="AS124" s="4">
        <f>(Y124*AK124+Z124*AL124)*AM124</f>
        <v>319.9349928488955</v>
      </c>
      <c r="AT124" s="4">
        <f>((AS124+0.00000010773*(AR124^4-AQ124^4))-AP124*44100)/(L124*0.92*2*29.3+0.00000043092*AQ124^3)</f>
        <v>2.439416748850106</v>
      </c>
      <c r="AU124" s="4">
        <f>0.61365*EXP(17.502*J124/(240.97+J124))</f>
        <v>3.1810966873381</v>
      </c>
      <c r="AV124" s="4">
        <f>AU124*1000/AA124</f>
        <v>31.25978281678838</v>
      </c>
      <c r="AW124" s="4">
        <f>(AV124-U124)</f>
        <v>14.97379305543584</v>
      </c>
      <c r="AX124" s="4">
        <f>IF(D124,P124,(O124+P124)/2)</f>
        <v>23.72800827026367</v>
      </c>
      <c r="AY124" s="4">
        <f>0.61365*EXP(17.502*AX124/(240.97+AX124))</f>
        <v>2.94638911914641</v>
      </c>
      <c r="AZ124" s="4">
        <f>IF(AW124&lt;&gt;0,(1000-(AV124+U124)/2)/AW124*AP124,0)</f>
        <v>0.113049064961953</v>
      </c>
      <c r="BA124" s="4">
        <f>U124*AA124/1000</f>
        <v>1.65731503585614</v>
      </c>
      <c r="BB124" s="4">
        <f>(AY124-BA124)</f>
        <v>1.28907408329027</v>
      </c>
      <c r="BC124" s="4">
        <f>1/(1.6/F124+1.37/N124)</f>
        <v>0.07106229211622414</v>
      </c>
      <c r="BD124" s="3">
        <f>G124*AA124*0.001</f>
      </c>
      <c r="BE124" s="3">
        <f>G124/S124</f>
      </c>
      <c r="BF124" s="4">
        <f>(1-AP124*AA124/AU124/F124)*100</f>
        <v>52.8855648419269</v>
      </c>
      <c r="BG124" s="3">
        <f>(S124-E124/(N124/1.35))</f>
      </c>
      <c r="BH124" s="3">
        <f>E124*BF124/100/BG124</f>
      </c>
    </row>
    <row r="125" ht="16" customHeight="1">
      <c r="A125" s="4">
        <v>105</v>
      </c>
      <c r="B125" t="s" s="2">
        <v>187</v>
      </c>
      <c r="C125" s="4">
        <v>669.0000318735838</v>
      </c>
      <c r="D125" s="4">
        <v>0</v>
      </c>
      <c r="E125" s="3">
        <f>(R125-#REF!*(1000-T125)/(1000-U125))*AO125</f>
      </c>
      <c r="F125" s="4">
        <f>IF(AZ125&lt;&gt;0,1/(1/AZ125-1/N125),0)</f>
        <v>0.1172945168378492</v>
      </c>
      <c r="G125" s="3">
        <f>((BC125-AP125/2)*S125-E125)/(BC125+AP125/2)</f>
      </c>
      <c r="H125" s="4">
        <f>AP125*1000</f>
        <v>1.737486536288702</v>
      </c>
      <c r="I125" s="4">
        <f>(AU125-BA125)</f>
        <v>1.5322815770037</v>
      </c>
      <c r="J125" s="4">
        <f>(P125+AT125*D125)</f>
        <v>25.05621528625488</v>
      </c>
      <c r="K125" s="4">
        <v>6</v>
      </c>
      <c r="L125" s="4">
        <f>(K125*AI125+AJ125)</f>
        <v>1.420000016689301</v>
      </c>
      <c r="M125" s="4">
        <v>1</v>
      </c>
      <c r="N125" s="4">
        <f>L125*(M125+1)*(M125+1)/(M125*M125+1)</f>
        <v>2.840000033378601</v>
      </c>
      <c r="O125" s="4">
        <v>22.45264053344727</v>
      </c>
      <c r="P125" s="4">
        <v>25.05621528625488</v>
      </c>
      <c r="Q125" s="4">
        <v>22.09724235534668</v>
      </c>
      <c r="R125" s="4">
        <v>200.0334320068359</v>
      </c>
      <c r="S125" s="4">
        <v>197.6559600830078</v>
      </c>
      <c r="T125" s="4">
        <v>14.24065971374512</v>
      </c>
      <c r="U125" s="4">
        <v>16.2934398651123</v>
      </c>
      <c r="V125" s="4">
        <v>53.13045883178711</v>
      </c>
      <c r="W125" s="4">
        <v>60.78516006469727</v>
      </c>
      <c r="X125" s="4">
        <v>499.5693969726562</v>
      </c>
      <c r="Y125" s="4">
        <v>1999.605102539062</v>
      </c>
      <c r="Z125" s="4">
        <v>15.87437152862549</v>
      </c>
      <c r="AA125" s="4">
        <v>101.762939453125</v>
      </c>
      <c r="AB125" s="4">
        <v>3.374803781509399</v>
      </c>
      <c r="AC125" s="4">
        <v>0.2303577661514282</v>
      </c>
      <c r="AD125" s="4">
        <v>0.27336585521698</v>
      </c>
      <c r="AE125" s="4">
        <v>0.006951113697141409</v>
      </c>
      <c r="AF125" s="4">
        <v>0.3325891494750977</v>
      </c>
      <c r="AG125" s="4">
        <v>0.00912250392138958</v>
      </c>
      <c r="AH125" s="4">
        <v>0.6666666865348816</v>
      </c>
      <c r="AI125" s="4">
        <v>-0.2195652425289154</v>
      </c>
      <c r="AJ125" s="4">
        <v>2.737391471862793</v>
      </c>
      <c r="AK125" s="4">
        <v>1</v>
      </c>
      <c r="AL125" s="4">
        <v>0</v>
      </c>
      <c r="AM125" s="4">
        <v>0.1599999964237213</v>
      </c>
      <c r="AN125" s="4">
        <v>111115</v>
      </c>
      <c r="AO125" s="4">
        <f>X125*0.000001/(K125*0.0001)</f>
        <v>0.8326156616210936</v>
      </c>
      <c r="AP125" s="4">
        <f>(U125-T125)/(1000-U125)*AO125</f>
        <v>0.001737486536288702</v>
      </c>
      <c r="AQ125" s="4">
        <f>(P125+273.15)</f>
        <v>298.2062152862549</v>
      </c>
      <c r="AR125" s="4">
        <f>(O125+273.15)</f>
        <v>295.6026405334472</v>
      </c>
      <c r="AS125" s="4">
        <f>(Y125*AK125+Z125*AL125)*AM125</f>
        <v>319.9368092551049</v>
      </c>
      <c r="AT125" s="4">
        <f>((AS125+0.00000010773*(AR125^4-AQ125^4))-AP125*44100)/(L125*0.92*2*29.3+0.00000043092*AQ125^3)</f>
        <v>2.43172420902672</v>
      </c>
      <c r="AU125" s="4">
        <f>0.61365*EXP(17.502*J125/(240.97+J125))</f>
        <v>3.190349911480257</v>
      </c>
      <c r="AV125" s="4">
        <f>AU125*1000/AA125</f>
        <v>31.35080343222423</v>
      </c>
      <c r="AW125" s="4">
        <f>(AV125-U125)</f>
        <v>15.05736356711192</v>
      </c>
      <c r="AX125" s="4">
        <f>IF(D125,P125,(O125+P125)/2)</f>
        <v>23.75442790985107</v>
      </c>
      <c r="AY125" s="4">
        <f>0.61365*EXP(17.502*AX125/(240.97+AX125))</f>
        <v>2.951077990251188</v>
      </c>
      <c r="AZ125" s="4">
        <f>IF(AW125&lt;&gt;0,(1000-(AV125+U125)/2)/AW125*AP125,0)</f>
        <v>0.1126422904712813</v>
      </c>
      <c r="BA125" s="4">
        <f>U125*AA125/1000</f>
        <v>1.658068334476557</v>
      </c>
      <c r="BB125" s="4">
        <f>(AY125-BA125)</f>
        <v>1.293009655774631</v>
      </c>
      <c r="BC125" s="4">
        <f>1/(1.6/F125+1.37/N125)</f>
        <v>0.07080512870776254</v>
      </c>
      <c r="BD125" s="3">
        <f>G125*AA125*0.001</f>
      </c>
      <c r="BE125" s="3">
        <f>G125/S125</f>
      </c>
      <c r="BF125" s="4">
        <f>(1-AP125*AA125/AU125/F125)*100</f>
        <v>52.75073443910192</v>
      </c>
      <c r="BG125" s="3">
        <f>(S125-E125/(N125/1.35))</f>
      </c>
      <c r="BH125" s="3">
        <f>E125*BF125/100/BG125</f>
      </c>
    </row>
    <row r="126" ht="16" customHeight="1">
      <c r="A126" s="4">
        <v>106</v>
      </c>
      <c r="B126" t="s" s="2">
        <v>188</v>
      </c>
      <c r="C126" s="4">
        <v>674.0000317618251</v>
      </c>
      <c r="D126" s="4">
        <v>0</v>
      </c>
      <c r="E126" s="3">
        <f>(R126-#REF!*(1000-T126)/(1000-U126))*AO126</f>
      </c>
      <c r="F126" s="4">
        <f>IF(AZ126&lt;&gt;0,1/(1/AZ126-1/N126),0)</f>
        <v>0.1175140221882439</v>
      </c>
      <c r="G126" s="3">
        <f>((BC126-AP126/2)*S126-E126)/(BC126+AP126/2)</f>
      </c>
      <c r="H126" s="4">
        <f>AP126*1000</f>
        <v>1.740813611678532</v>
      </c>
      <c r="I126" s="4">
        <f>(AU126-BA126)</f>
        <v>1.532441634920354</v>
      </c>
      <c r="J126" s="4">
        <f>(P126+AT126*D126)</f>
        <v>25.06118583679199</v>
      </c>
      <c r="K126" s="4">
        <v>6</v>
      </c>
      <c r="L126" s="4">
        <f>(K126*AI126+AJ126)</f>
        <v>1.420000016689301</v>
      </c>
      <c r="M126" s="4">
        <v>1</v>
      </c>
      <c r="N126" s="4">
        <f>L126*(M126+1)*(M126+1)/(M126*M126+1)</f>
        <v>2.840000033378601</v>
      </c>
      <c r="O126" s="4">
        <v>22.45560646057129</v>
      </c>
      <c r="P126" s="4">
        <v>25.06118583679199</v>
      </c>
      <c r="Q126" s="4">
        <v>22.09624099731445</v>
      </c>
      <c r="R126" s="4">
        <v>200.1577301025391</v>
      </c>
      <c r="S126" s="4">
        <v>197.712158203125</v>
      </c>
      <c r="T126" s="4">
        <v>14.24450206756592</v>
      </c>
      <c r="U126" s="4">
        <v>16.30122566223145</v>
      </c>
      <c r="V126" s="4">
        <v>53.13306045532227</v>
      </c>
      <c r="W126" s="4">
        <v>60.8018913269043</v>
      </c>
      <c r="X126" s="4">
        <v>499.5623779296875</v>
      </c>
      <c r="Y126" s="4">
        <v>1999.600219726562</v>
      </c>
      <c r="Z126" s="4">
        <v>15.86828517913818</v>
      </c>
      <c r="AA126" s="4">
        <v>101.7624969482422</v>
      </c>
      <c r="AB126" s="4">
        <v>3.374803781509399</v>
      </c>
      <c r="AC126" s="4">
        <v>0.2303577661514282</v>
      </c>
      <c r="AD126" s="4">
        <v>0.27336585521698</v>
      </c>
      <c r="AE126" s="4">
        <v>0.006951113697141409</v>
      </c>
      <c r="AF126" s="4">
        <v>0.3325891494750977</v>
      </c>
      <c r="AG126" s="4">
        <v>0.00912250392138958</v>
      </c>
      <c r="AH126" s="4">
        <v>0.6666666865348816</v>
      </c>
      <c r="AI126" s="4">
        <v>-0.2195652425289154</v>
      </c>
      <c r="AJ126" s="4">
        <v>2.737391471862793</v>
      </c>
      <c r="AK126" s="4">
        <v>1</v>
      </c>
      <c r="AL126" s="4">
        <v>0</v>
      </c>
      <c r="AM126" s="4">
        <v>0.1599999964237213</v>
      </c>
      <c r="AN126" s="4">
        <v>111115</v>
      </c>
      <c r="AO126" s="4">
        <f>X126*0.000001/(K126*0.0001)</f>
        <v>0.8326039632161457</v>
      </c>
      <c r="AP126" s="4">
        <f>(U126-T126)/(1000-U126)*AO126</f>
        <v>0.001740813611678532</v>
      </c>
      <c r="AQ126" s="4">
        <f>(P126+273.15)</f>
        <v>298.211185836792</v>
      </c>
      <c r="AR126" s="4">
        <f>(O126+273.15)</f>
        <v>295.6056064605713</v>
      </c>
      <c r="AS126" s="4">
        <f>(Y126*AK126+Z126*AL126)*AM126</f>
        <v>319.9360280051224</v>
      </c>
      <c r="AT126" s="4">
        <f>((AS126+0.00000010773*(AR126^4-AQ126^4))-AP126*44100)/(L126*0.92*2*29.3+0.00000043092*AQ126^3)</f>
        <v>2.429761518841879</v>
      </c>
      <c r="AU126" s="4">
        <f>0.61365*EXP(17.502*J126/(240.97+J126))</f>
        <v>3.191295061625789</v>
      </c>
      <c r="AV126" s="4">
        <f>AU126*1000/AA126</f>
        <v>31.3602275625069</v>
      </c>
      <c r="AW126" s="4">
        <f>(AV126-U126)</f>
        <v>15.05900190027545</v>
      </c>
      <c r="AX126" s="4">
        <f>IF(D126,P126,(O126+P126)/2)</f>
        <v>23.75839614868164</v>
      </c>
      <c r="AY126" s="4">
        <f>0.61365*EXP(17.502*AX126/(240.97+AX126))</f>
        <v>2.951782823622143</v>
      </c>
      <c r="AZ126" s="4">
        <f>IF(AW126&lt;&gt;0,(1000-(AV126+U126)/2)/AW126*AP126,0)</f>
        <v>0.112844713724649</v>
      </c>
      <c r="BA126" s="4">
        <f>U126*AA126/1000</f>
        <v>1.658853426705435</v>
      </c>
      <c r="BB126" s="4">
        <f>(AY126-BA126)</f>
        <v>1.292929396916708</v>
      </c>
      <c r="BC126" s="4">
        <f>1/(1.6/F126+1.37/N126)</f>
        <v>0.07093309964362447</v>
      </c>
      <c r="BD126" s="3">
        <f>G126*AA126*0.001</f>
      </c>
      <c r="BE126" s="3">
        <f>G126/S126</f>
      </c>
      <c r="BF126" s="4">
        <f>(1-AP126*AA126/AU126/F126)*100</f>
        <v>52.76288370853283</v>
      </c>
      <c r="BG126" s="3">
        <f>(S126-E126/(N126/1.35))</f>
      </c>
      <c r="BH126" s="3">
        <f>E126*BF126/100/BG126</f>
      </c>
    </row>
    <row r="127" ht="16" customHeight="1">
      <c r="A127" s="4">
        <v>107</v>
      </c>
      <c r="B127" t="s" s="2">
        <v>189</v>
      </c>
      <c r="C127" s="4">
        <v>679.0000316500664</v>
      </c>
      <c r="D127" s="4">
        <v>0</v>
      </c>
      <c r="E127" s="3">
        <f>(R127-#REF!*(1000-T127)/(1000-U127))*AO127</f>
      </c>
      <c r="F127" s="4">
        <f>IF(AZ127&lt;&gt;0,1/(1/AZ127-1/N127),0)</f>
        <v>0.1179095332208778</v>
      </c>
      <c r="G127" s="3">
        <f>((BC127-AP127/2)*S127-E127)/(BC127+AP127/2)</f>
      </c>
      <c r="H127" s="4">
        <f>AP127*1000</f>
        <v>1.744203106187532</v>
      </c>
      <c r="I127" s="4">
        <f>(AU127-BA127)</f>
        <v>1.530476373381167</v>
      </c>
      <c r="J127" s="4">
        <f>(P127+AT127*D127)</f>
        <v>25.05502319335938</v>
      </c>
      <c r="K127" s="4">
        <v>6</v>
      </c>
      <c r="L127" s="4">
        <f>(K127*AI127+AJ127)</f>
        <v>1.420000016689301</v>
      </c>
      <c r="M127" s="4">
        <v>1</v>
      </c>
      <c r="N127" s="4">
        <f>L127*(M127+1)*(M127+1)/(M127*M127+1)</f>
        <v>2.840000033378601</v>
      </c>
      <c r="O127" s="4">
        <v>22.45829010009766</v>
      </c>
      <c r="P127" s="4">
        <v>25.05502319335938</v>
      </c>
      <c r="Q127" s="4">
        <v>22.09555244445801</v>
      </c>
      <c r="R127" s="4">
        <v>200.2158050537109</v>
      </c>
      <c r="S127" s="4">
        <v>197.7621917724609</v>
      </c>
      <c r="T127" s="4">
        <v>14.24837112426758</v>
      </c>
      <c r="U127" s="4">
        <v>16.3090877532959</v>
      </c>
      <c r="V127" s="4">
        <v>53.13839340209961</v>
      </c>
      <c r="W127" s="4">
        <v>60.82020568847656</v>
      </c>
      <c r="X127" s="4">
        <v>499.5611877441406</v>
      </c>
      <c r="Y127" s="4">
        <v>1999.593139648438</v>
      </c>
      <c r="Z127" s="4">
        <v>15.81438255310059</v>
      </c>
      <c r="AA127" s="4">
        <v>101.762092590332</v>
      </c>
      <c r="AB127" s="4">
        <v>3.374803781509399</v>
      </c>
      <c r="AC127" s="4">
        <v>0.2303577661514282</v>
      </c>
      <c r="AD127" s="4">
        <v>0.27336585521698</v>
      </c>
      <c r="AE127" s="4">
        <v>0.006951113697141409</v>
      </c>
      <c r="AF127" s="4">
        <v>0.3325891494750977</v>
      </c>
      <c r="AG127" s="4">
        <v>0.00912250392138958</v>
      </c>
      <c r="AH127" s="4">
        <v>1</v>
      </c>
      <c r="AI127" s="4">
        <v>-0.2195652425289154</v>
      </c>
      <c r="AJ127" s="4">
        <v>2.737391471862793</v>
      </c>
      <c r="AK127" s="4">
        <v>1</v>
      </c>
      <c r="AL127" s="4">
        <v>0</v>
      </c>
      <c r="AM127" s="4">
        <v>0.1599999964237213</v>
      </c>
      <c r="AN127" s="4">
        <v>111115</v>
      </c>
      <c r="AO127" s="4">
        <f>X127*0.000001/(K127*0.0001)</f>
        <v>0.8326019795735675</v>
      </c>
      <c r="AP127" s="4">
        <f>(U127-T127)/(1000-U127)*AO127</f>
        <v>0.001744203106187532</v>
      </c>
      <c r="AQ127" s="4">
        <f>(P127+273.15)</f>
        <v>298.2050231933594</v>
      </c>
      <c r="AR127" s="4">
        <f>(O127+273.15)</f>
        <v>295.6082901000976</v>
      </c>
      <c r="AS127" s="4">
        <f>(Y127*AK127+Z127*AL127)*AM127</f>
        <v>319.9348951926477</v>
      </c>
      <c r="AT127" s="4">
        <f>((AS127+0.00000010773*(AR127^4-AQ127^4))-AP127*44100)/(L127*0.92*2*29.3+0.00000043092*AQ127^3)</f>
        <v>2.429209227531446</v>
      </c>
      <c r="AU127" s="4">
        <f>0.61365*EXP(17.502*J127/(240.97+J127))</f>
        <v>3.190123271395914</v>
      </c>
      <c r="AV127" s="4">
        <f>AU127*1000/AA127</f>
        <v>31.34883717690956</v>
      </c>
      <c r="AW127" s="4">
        <f>(AV127-U127)</f>
        <v>15.03974942361366</v>
      </c>
      <c r="AX127" s="4">
        <f>IF(D127,P127,(O127+P127)/2)</f>
        <v>23.75665664672852</v>
      </c>
      <c r="AY127" s="4">
        <f>0.61365*EXP(17.502*AX127/(240.97+AX127))</f>
        <v>2.951473837449847</v>
      </c>
      <c r="AZ127" s="4">
        <f>IF(AW127&lt;&gt;0,(1000-(AV127+U127)/2)/AW127*AP127,0)</f>
        <v>0.1132093699091413</v>
      </c>
      <c r="BA127" s="4">
        <f>U127*AA127/1000</f>
        <v>1.659646898014747</v>
      </c>
      <c r="BB127" s="4">
        <f>(AY127-BA127)</f>
        <v>1.2918269394351</v>
      </c>
      <c r="BC127" s="4">
        <f>1/(1.6/F127+1.37/N127)</f>
        <v>0.07116364005632998</v>
      </c>
      <c r="BD127" s="3">
        <f>G127*AA127*0.001</f>
      </c>
      <c r="BE127" s="3">
        <f>G127/S127</f>
      </c>
      <c r="BF127" s="4">
        <f>(1-AP127*AA127/AU127/F127)*100</f>
        <v>52.8125292994036</v>
      </c>
      <c r="BG127" s="3">
        <f>(S127-E127/(N127/1.35))</f>
      </c>
      <c r="BH127" s="3">
        <f>E127*BF127/100/BG127</f>
      </c>
    </row>
    <row r="128" ht="16" customHeight="1">
      <c r="A128" s="4">
        <v>108</v>
      </c>
      <c r="B128" t="s" s="2">
        <v>190</v>
      </c>
      <c r="C128" s="4">
        <v>684.5000315271318</v>
      </c>
      <c r="D128" s="4">
        <v>0</v>
      </c>
      <c r="E128" s="3">
        <f>(R128-#REF!*(1000-T128)/(1000-U128))*AO128</f>
      </c>
      <c r="F128" s="4">
        <f>IF(AZ128&lt;&gt;0,1/(1/AZ128-1/N128),0)</f>
        <v>0.1182382538946497</v>
      </c>
      <c r="G128" s="3">
        <f>((BC128-AP128/2)*S128-E128)/(BC128+AP128/2)</f>
      </c>
      <c r="H128" s="4">
        <f>AP128*1000</f>
        <v>1.748550732361945</v>
      </c>
      <c r="I128" s="4">
        <f>(AU128-BA128)</f>
        <v>1.530178420051667</v>
      </c>
      <c r="J128" s="4">
        <f>(P128+AT128*D128)</f>
        <v>25.05822372436523</v>
      </c>
      <c r="K128" s="4">
        <v>6</v>
      </c>
      <c r="L128" s="4">
        <f>(K128*AI128+AJ128)</f>
        <v>1.420000016689301</v>
      </c>
      <c r="M128" s="4">
        <v>1</v>
      </c>
      <c r="N128" s="4">
        <f>L128*(M128+1)*(M128+1)/(M128*M128+1)</f>
        <v>2.840000033378601</v>
      </c>
      <c r="O128" s="4">
        <v>22.46063995361328</v>
      </c>
      <c r="P128" s="4">
        <v>25.05822372436523</v>
      </c>
      <c r="Q128" s="4">
        <v>22.09471321105957</v>
      </c>
      <c r="R128" s="4">
        <v>200.2497711181641</v>
      </c>
      <c r="S128" s="4">
        <v>197.7924346923828</v>
      </c>
      <c r="T128" s="4">
        <v>14.25220203399658</v>
      </c>
      <c r="U128" s="4">
        <v>16.31805419921875</v>
      </c>
      <c r="V128" s="4">
        <v>53.14406204223633</v>
      </c>
      <c r="W128" s="4">
        <v>60.84452438354492</v>
      </c>
      <c r="X128" s="4">
        <v>499.556884765625</v>
      </c>
      <c r="Y128" s="4">
        <v>1999.589965820312</v>
      </c>
      <c r="Z128" s="4">
        <v>15.74121189117432</v>
      </c>
      <c r="AA128" s="4">
        <v>101.7617263793945</v>
      </c>
      <c r="AB128" s="4">
        <v>3.374803781509399</v>
      </c>
      <c r="AC128" s="4">
        <v>0.2303577661514282</v>
      </c>
      <c r="AD128" s="4">
        <v>0.27336585521698</v>
      </c>
      <c r="AE128" s="4">
        <v>0.006951113697141409</v>
      </c>
      <c r="AF128" s="4">
        <v>0.3325891494750977</v>
      </c>
      <c r="AG128" s="4">
        <v>0.00912250392138958</v>
      </c>
      <c r="AH128" s="4">
        <v>1</v>
      </c>
      <c r="AI128" s="4">
        <v>-0.2195652425289154</v>
      </c>
      <c r="AJ128" s="4">
        <v>2.737391471862793</v>
      </c>
      <c r="AK128" s="4">
        <v>1</v>
      </c>
      <c r="AL128" s="4">
        <v>0</v>
      </c>
      <c r="AM128" s="4">
        <v>0.1599999964237213</v>
      </c>
      <c r="AN128" s="4">
        <v>111115</v>
      </c>
      <c r="AO128" s="4">
        <f>X128*0.000001/(K128*0.0001)</f>
        <v>0.8325948079427082</v>
      </c>
      <c r="AP128" s="4">
        <f>(U128-T128)/(1000-U128)*AO128</f>
        <v>0.001748550732361945</v>
      </c>
      <c r="AQ128" s="4">
        <f>(P128+273.15)</f>
        <v>298.2082237243652</v>
      </c>
      <c r="AR128" s="4">
        <f>(O128+273.15)</f>
        <v>295.6106399536133</v>
      </c>
      <c r="AS128" s="4">
        <f>(Y128*AK128+Z128*AL128)*AM128</f>
        <v>319.934387380159</v>
      </c>
      <c r="AT128" s="4">
        <f>((AS128+0.00000010773*(AR128^4-AQ128^4))-AP128*44100)/(L128*0.92*2*29.3+0.00000043092*AQ128^3)</f>
        <v>2.426895720445124</v>
      </c>
      <c r="AU128" s="4">
        <f>0.61365*EXP(17.502*J128/(240.97+J128))</f>
        <v>3.190731786516695</v>
      </c>
      <c r="AV128" s="4">
        <f>AU128*1000/AA128</f>
        <v>31.3549297957152</v>
      </c>
      <c r="AW128" s="4">
        <f>(AV128-U128)</f>
        <v>15.03687559649645</v>
      </c>
      <c r="AX128" s="4">
        <f>IF(D128,P128,(O128+P128)/2)</f>
        <v>23.75943183898926</v>
      </c>
      <c r="AY128" s="4">
        <f>0.61365*EXP(17.502*AX128/(240.97+AX128))</f>
        <v>2.951966805797101</v>
      </c>
      <c r="AZ128" s="4">
        <f>IF(AW128&lt;&gt;0,(1000-(AV128+U128)/2)/AW128*AP128,0)</f>
        <v>0.1135123720263091</v>
      </c>
      <c r="BA128" s="4">
        <f>U128*AA128/1000</f>
        <v>1.660553366465028</v>
      </c>
      <c r="BB128" s="4">
        <f>(AY128-BA128)</f>
        <v>1.291413439332072</v>
      </c>
      <c r="BC128" s="4">
        <f>1/(1.6/F128+1.37/N128)</f>
        <v>0.07135520847181744</v>
      </c>
      <c r="BD128" s="3">
        <f>G128*AA128*0.001</f>
      </c>
      <c r="BE128" s="3">
        <f>G128/S128</f>
      </c>
      <c r="BF128" s="4">
        <f>(1-AP128*AA128/AU128/F128)*100</f>
        <v>52.83559096630239</v>
      </c>
      <c r="BG128" s="3">
        <f>(S128-E128/(N128/1.35))</f>
      </c>
      <c r="BH128" s="3">
        <f>E128*BF128/100/BG128</f>
      </c>
    </row>
    <row r="129" ht="16" customHeight="1">
      <c r="A129" s="4">
        <v>109</v>
      </c>
      <c r="B129" t="s" s="2">
        <v>191</v>
      </c>
      <c r="C129" s="4">
        <v>689.5000314153731</v>
      </c>
      <c r="D129" s="4">
        <v>0</v>
      </c>
      <c r="E129" s="3">
        <f>(R129-#REF!*(1000-T129)/(1000-U129))*AO129</f>
      </c>
      <c r="F129" s="4">
        <f>IF(AZ129&lt;&gt;0,1/(1/AZ129-1/N129),0)</f>
        <v>0.1184393049793619</v>
      </c>
      <c r="G129" s="3">
        <f>((BC129-AP129/2)*S129-E129)/(BC129+AP129/2)</f>
      </c>
      <c r="H129" s="4">
        <f>AP129*1000</f>
        <v>1.752675176769654</v>
      </c>
      <c r="I129" s="4">
        <f>(AU129-BA129)</f>
        <v>1.531268479536607</v>
      </c>
      <c r="J129" s="4">
        <f>(P129+AT129*D129)</f>
        <v>25.06818580627441</v>
      </c>
      <c r="K129" s="4">
        <v>6</v>
      </c>
      <c r="L129" s="4">
        <f>(K129*AI129+AJ129)</f>
        <v>1.420000016689301</v>
      </c>
      <c r="M129" s="4">
        <v>1</v>
      </c>
      <c r="N129" s="4">
        <f>L129*(M129+1)*(M129+1)/(M129*M129+1)</f>
        <v>2.840000033378601</v>
      </c>
      <c r="O129" s="4">
        <v>22.46310997009277</v>
      </c>
      <c r="P129" s="4">
        <v>25.06818580627441</v>
      </c>
      <c r="Q129" s="4">
        <v>22.09442520141602</v>
      </c>
      <c r="R129" s="4">
        <v>200.3285522460938</v>
      </c>
      <c r="S129" s="4">
        <v>197.8467712402344</v>
      </c>
      <c r="T129" s="4">
        <v>14.25523662567139</v>
      </c>
      <c r="U129" s="4">
        <v>16.32595062255859</v>
      </c>
      <c r="V129" s="4">
        <v>53.14798355102539</v>
      </c>
      <c r="W129" s="4">
        <v>60.86492538452148</v>
      </c>
      <c r="X129" s="4">
        <v>499.5555419921875</v>
      </c>
      <c r="Y129" s="4">
        <v>1999.537597656250</v>
      </c>
      <c r="Z129" s="4">
        <v>15.63114166259766</v>
      </c>
      <c r="AA129" s="4">
        <v>101.7617950439453</v>
      </c>
      <c r="AB129" s="4">
        <v>3.374803781509399</v>
      </c>
      <c r="AC129" s="4">
        <v>0.2303577661514282</v>
      </c>
      <c r="AD129" s="4">
        <v>0.27336585521698</v>
      </c>
      <c r="AE129" s="4">
        <v>0.006951113697141409</v>
      </c>
      <c r="AF129" s="4">
        <v>0.3325891494750977</v>
      </c>
      <c r="AG129" s="4">
        <v>0.00912250392138958</v>
      </c>
      <c r="AH129" s="4">
        <v>0.6666666865348816</v>
      </c>
      <c r="AI129" s="4">
        <v>-0.2195652425289154</v>
      </c>
      <c r="AJ129" s="4">
        <v>2.737391471862793</v>
      </c>
      <c r="AK129" s="4">
        <v>1</v>
      </c>
      <c r="AL129" s="4">
        <v>0</v>
      </c>
      <c r="AM129" s="4">
        <v>0.1599999964237213</v>
      </c>
      <c r="AN129" s="4">
        <v>111115</v>
      </c>
      <c r="AO129" s="4">
        <f>X129*0.000001/(K129*0.0001)</f>
        <v>0.8325925699869791</v>
      </c>
      <c r="AP129" s="4">
        <f>(U129-T129)/(1000-U129)*AO129</f>
        <v>0.001752675176769654</v>
      </c>
      <c r="AQ129" s="4">
        <f>(P129+273.15)</f>
        <v>298.2181858062744</v>
      </c>
      <c r="AR129" s="4">
        <f>(O129+273.15)</f>
        <v>295.6131099700928</v>
      </c>
      <c r="AS129" s="4">
        <f>(Y129*AK129+Z129*AL129)*AM129</f>
        <v>319.9260084740963</v>
      </c>
      <c r="AT129" s="4">
        <f>((AS129+0.00000010773*(AR129^4-AQ129^4))-AP129*44100)/(L129*0.92*2*29.3+0.00000043092*AQ129^3)</f>
        <v>2.423720142312428</v>
      </c>
      <c r="AU129" s="4">
        <f>0.61365*EXP(17.502*J129/(240.97+J129))</f>
        <v>3.192626520686986</v>
      </c>
      <c r="AV129" s="4">
        <f>AU129*1000/AA129</f>
        <v>31.3735279463994</v>
      </c>
      <c r="AW129" s="4">
        <f>(AV129-U129)</f>
        <v>15.04757732384081</v>
      </c>
      <c r="AX129" s="4">
        <f>IF(D129,P129,(O129+P129)/2)</f>
        <v>23.76564788818359</v>
      </c>
      <c r="AY129" s="4">
        <f>0.61365*EXP(17.502*AX129/(240.97+AX129))</f>
        <v>2.953071248391335</v>
      </c>
      <c r="AZ129" s="4">
        <f>IF(AW129&lt;&gt;0,(1000-(AV129+U129)/2)/AW129*AP129,0)</f>
        <v>0.1136976600241606</v>
      </c>
      <c r="BA129" s="4">
        <f>U129*AA129/1000</f>
        <v>1.661358041150379</v>
      </c>
      <c r="BB129" s="4">
        <f>(AY129-BA129)</f>
        <v>1.291713207240956</v>
      </c>
      <c r="BC129" s="4">
        <f>1/(1.6/F129+1.37/N129)</f>
        <v>0.07147235686288407</v>
      </c>
      <c r="BD129" s="3">
        <f>G129*AA129*0.001</f>
      </c>
      <c r="BE129" s="3">
        <f>G129/S129</f>
      </c>
      <c r="BF129" s="4">
        <f>(1-AP129*AA129/AU129/F129)*100</f>
        <v>52.8325684583232</v>
      </c>
      <c r="BG129" s="3">
        <f>(S129-E129/(N129/1.35))</f>
      </c>
      <c r="BH129" s="3">
        <f>E129*BF129/100/BG129</f>
      </c>
    </row>
    <row r="130" ht="16" customHeight="1">
      <c r="A130" s="4">
        <v>110</v>
      </c>
      <c r="B130" t="s" s="2">
        <v>192</v>
      </c>
      <c r="C130" s="4">
        <v>694.5000313036144</v>
      </c>
      <c r="D130" s="4">
        <v>0</v>
      </c>
      <c r="E130" s="3">
        <f>(R130-#REF!*(1000-T130)/(1000-U130))*AO130</f>
      </c>
      <c r="F130" s="4">
        <f>IF(AZ130&lt;&gt;0,1/(1/AZ130-1/N130),0)</f>
        <v>0.11874506897798</v>
      </c>
      <c r="G130" s="3">
        <f>((BC130-AP130/2)*S130-E130)/(BC130+AP130/2)</f>
      </c>
      <c r="H130" s="4">
        <f>AP130*1000</f>
        <v>1.756834655531493</v>
      </c>
      <c r="I130" s="4">
        <f>(AU130-BA130)</f>
        <v>1.531097673344179</v>
      </c>
      <c r="J130" s="4">
        <f>(P130+AT130*D130)</f>
        <v>25.07152366638184</v>
      </c>
      <c r="K130" s="4">
        <v>6</v>
      </c>
      <c r="L130" s="4">
        <f>(K130*AI130+AJ130)</f>
        <v>1.420000016689301</v>
      </c>
      <c r="M130" s="4">
        <v>1</v>
      </c>
      <c r="N130" s="4">
        <f>L130*(M130+1)*(M130+1)/(M130*M130+1)</f>
        <v>2.840000033378601</v>
      </c>
      <c r="O130" s="4">
        <v>22.46496200561523</v>
      </c>
      <c r="P130" s="4">
        <v>25.07152366638184</v>
      </c>
      <c r="Q130" s="4">
        <v>22.09436225891113</v>
      </c>
      <c r="R130" s="4">
        <v>200.2466278076172</v>
      </c>
      <c r="S130" s="4">
        <v>197.8650817871094</v>
      </c>
      <c r="T130" s="4">
        <v>14.25823593139648</v>
      </c>
      <c r="U130" s="4">
        <v>16.33386611938477</v>
      </c>
      <c r="V130" s="4">
        <v>53.15297698974609</v>
      </c>
      <c r="W130" s="4">
        <v>60.88701248168945</v>
      </c>
      <c r="X130" s="4">
        <v>499.5510559082031</v>
      </c>
      <c r="Y130" s="4">
        <v>1999.491821289062</v>
      </c>
      <c r="Z130" s="4">
        <v>15.52207088470459</v>
      </c>
      <c r="AA130" s="4">
        <v>101.7618179321289</v>
      </c>
      <c r="AB130" s="4">
        <v>3.374803781509399</v>
      </c>
      <c r="AC130" s="4">
        <v>0.2303577661514282</v>
      </c>
      <c r="AD130" s="4">
        <v>0.27336585521698</v>
      </c>
      <c r="AE130" s="4">
        <v>0.006951113697141409</v>
      </c>
      <c r="AF130" s="4">
        <v>0.3325891494750977</v>
      </c>
      <c r="AG130" s="4">
        <v>0.00912250392138958</v>
      </c>
      <c r="AH130" s="4">
        <v>1</v>
      </c>
      <c r="AI130" s="4">
        <v>-0.2195652425289154</v>
      </c>
      <c r="AJ130" s="4">
        <v>2.737391471862793</v>
      </c>
      <c r="AK130" s="4">
        <v>1</v>
      </c>
      <c r="AL130" s="4">
        <v>0</v>
      </c>
      <c r="AM130" s="4">
        <v>0.1599999964237213</v>
      </c>
      <c r="AN130" s="4">
        <v>111115</v>
      </c>
      <c r="AO130" s="4">
        <f>X130*0.000001/(K130*0.0001)</f>
        <v>0.8325850931803384</v>
      </c>
      <c r="AP130" s="4">
        <f>(U130-T130)/(1000-U130)*AO130</f>
        <v>0.001756834655531493</v>
      </c>
      <c r="AQ130" s="4">
        <f>(P130+273.15)</f>
        <v>298.2215236663818</v>
      </c>
      <c r="AR130" s="4">
        <f>(O130+273.15)</f>
        <v>295.6149620056152</v>
      </c>
      <c r="AS130" s="4">
        <f>(Y130*AK130+Z130*AL130)*AM130</f>
        <v>319.918684255510</v>
      </c>
      <c r="AT130" s="4">
        <f>((AS130+0.00000010773*(AR130^4-AQ130^4))-AP130*44100)/(L130*0.92*2*29.3+0.00000043092*AQ130^3)</f>
        <v>2.421342228537973</v>
      </c>
      <c r="AU130" s="4">
        <f>0.61365*EXP(17.502*J130/(240.97+J130))</f>
        <v>3.19326158351278</v>
      </c>
      <c r="AV130" s="4">
        <f>AU130*1000/AA130</f>
        <v>31.37976156875026</v>
      </c>
      <c r="AW130" s="4">
        <f>(AV130-U130)</f>
        <v>15.0458954493655</v>
      </c>
      <c r="AX130" s="4">
        <f>IF(D130,P130,(O130+P130)/2)</f>
        <v>23.76824283599854</v>
      </c>
      <c r="AY130" s="4">
        <f>0.61365*EXP(17.502*AX130/(240.97+AX130))</f>
        <v>2.953532415168236</v>
      </c>
      <c r="AZ130" s="4">
        <f>IF(AW130&lt;&gt;0,(1000-(AV130+U130)/2)/AW130*AP130,0)</f>
        <v>0.113979402819258</v>
      </c>
      <c r="BA130" s="4">
        <f>U130*AA130/1000</f>
        <v>1.662163910168601</v>
      </c>
      <c r="BB130" s="4">
        <f>(AY130-BA130)</f>
        <v>1.291368504999635</v>
      </c>
      <c r="BC130" s="4">
        <f>1/(1.6/F130+1.37/N130)</f>
        <v>0.07165049306319494</v>
      </c>
      <c r="BD130" s="3">
        <f>G130*AA130*0.001</f>
      </c>
      <c r="BE130" s="3">
        <f>G130/S130</f>
      </c>
      <c r="BF130" s="4">
        <f>(1-AP130*AA130/AU130/F130)*100</f>
        <v>52.85174037823137</v>
      </c>
      <c r="BG130" s="3">
        <f>(S130-E130/(N130/1.35))</f>
      </c>
      <c r="BH130" s="3">
        <f>E130*BF130/100/BG130</f>
      </c>
    </row>
    <row r="131" ht="16" customHeight="1">
      <c r="A131" s="4">
        <v>111</v>
      </c>
      <c r="B131" t="s" s="2">
        <v>193</v>
      </c>
      <c r="C131" s="4">
        <v>700.0000311806798</v>
      </c>
      <c r="D131" s="4">
        <v>0</v>
      </c>
      <c r="E131" s="3">
        <f>(R131-#REF!*(1000-T131)/(1000-U131))*AO131</f>
      </c>
      <c r="F131" s="4">
        <f>IF(AZ131&lt;&gt;0,1/(1/AZ131-1/N131),0)</f>
        <v>0.1193945137375496</v>
      </c>
      <c r="G131" s="3">
        <f>((BC131-AP131/2)*S131-E131)/(BC131+AP131/2)</f>
      </c>
      <c r="H131" s="4">
        <f>AP131*1000</f>
        <v>1.760734420799104</v>
      </c>
      <c r="I131" s="4">
        <f>(AU131-BA131)</f>
        <v>1.526504947342454</v>
      </c>
      <c r="J131" s="4">
        <f>(P131+AT131*D131)</f>
        <v>25.05184173583984</v>
      </c>
      <c r="K131" s="4">
        <v>6</v>
      </c>
      <c r="L131" s="4">
        <f>(K131*AI131+AJ131)</f>
        <v>1.420000016689301</v>
      </c>
      <c r="M131" s="4">
        <v>1</v>
      </c>
      <c r="N131" s="4">
        <f>L131*(M131+1)*(M131+1)/(M131*M131+1)</f>
        <v>2.840000033378601</v>
      </c>
      <c r="O131" s="4">
        <v>22.46759605407715</v>
      </c>
      <c r="P131" s="4">
        <v>25.05184173583984</v>
      </c>
      <c r="Q131" s="4">
        <v>22.09495544433594</v>
      </c>
      <c r="R131" s="4">
        <v>200.0409393310547</v>
      </c>
      <c r="S131" s="4">
        <v>197.7568511962891</v>
      </c>
      <c r="T131" s="4">
        <v>14.26200485229492</v>
      </c>
      <c r="U131" s="4">
        <v>16.34223365783691</v>
      </c>
      <c r="V131" s="4">
        <v>53.15864181518555</v>
      </c>
      <c r="W131" s="4">
        <v>60.90909194946289</v>
      </c>
      <c r="X131" s="4">
        <v>499.5489196777344</v>
      </c>
      <c r="Y131" s="4">
        <v>1999.446411132812</v>
      </c>
      <c r="Z131" s="4">
        <v>15.37433815002441</v>
      </c>
      <c r="AA131" s="4">
        <v>101.7617034912109</v>
      </c>
      <c r="AB131" s="4">
        <v>3.374803781509399</v>
      </c>
      <c r="AC131" s="4">
        <v>0.2303577661514282</v>
      </c>
      <c r="AD131" s="4">
        <v>0.27336585521698</v>
      </c>
      <c r="AE131" s="4">
        <v>0.006951113697141409</v>
      </c>
      <c r="AF131" s="4">
        <v>0.3325891494750977</v>
      </c>
      <c r="AG131" s="4">
        <v>0.00912250392138958</v>
      </c>
      <c r="AH131" s="4">
        <v>0.6666666865348816</v>
      </c>
      <c r="AI131" s="4">
        <v>-0.2195652425289154</v>
      </c>
      <c r="AJ131" s="4">
        <v>2.737391471862793</v>
      </c>
      <c r="AK131" s="4">
        <v>1</v>
      </c>
      <c r="AL131" s="4">
        <v>0</v>
      </c>
      <c r="AM131" s="4">
        <v>0.1599999964237213</v>
      </c>
      <c r="AN131" s="4">
        <v>111115</v>
      </c>
      <c r="AO131" s="4">
        <f>X131*0.000001/(K131*0.0001)</f>
        <v>0.8325815327962237</v>
      </c>
      <c r="AP131" s="4">
        <f>(U131-T131)/(1000-U131)*AO131</f>
        <v>0.001760734420799104</v>
      </c>
      <c r="AQ131" s="4">
        <f>(P131+273.15)</f>
        <v>298.2018417358398</v>
      </c>
      <c r="AR131" s="4">
        <f>(O131+273.15)</f>
        <v>295.6175960540771</v>
      </c>
      <c r="AS131" s="4">
        <f>(Y131*AK131+Z131*AL131)*AM131</f>
        <v>319.9114186306724</v>
      </c>
      <c r="AT131" s="4">
        <f>((AS131+0.00000010773*(AR131^4-AQ131^4))-AP131*44100)/(L131*0.92*2*29.3+0.00000043092*AQ131^3)</f>
        <v>2.422256981230268</v>
      </c>
      <c r="AU131" s="4">
        <f>0.61365*EXP(17.502*J131/(240.97+J131))</f>
        <v>3.189518483215342</v>
      </c>
      <c r="AV131" s="4">
        <f>AU131*1000/AA131</f>
        <v>31.34301386268379</v>
      </c>
      <c r="AW131" s="4">
        <f>(AV131-U131)</f>
        <v>15.00078020484688</v>
      </c>
      <c r="AX131" s="4">
        <f>IF(D131,P131,(O131+P131)/2)</f>
        <v>23.7597188949585</v>
      </c>
      <c r="AY131" s="4">
        <f>0.61365*EXP(17.502*AX131/(240.97+AX131))</f>
        <v>2.952017800789834</v>
      </c>
      <c r="AZ131" s="4">
        <f>IF(AW131&lt;&gt;0,(1000-(AV131+U131)/2)/AW131*AP131,0)</f>
        <v>0.1145776332291641</v>
      </c>
      <c r="BA131" s="4">
        <f>U131*AA131/1000</f>
        <v>1.663013535872888</v>
      </c>
      <c r="BB131" s="4">
        <f>(AY131-BA131)</f>
        <v>1.289004264916946</v>
      </c>
      <c r="BC131" s="4">
        <f>1/(1.6/F131+1.37/N131)</f>
        <v>0.07202875035403199</v>
      </c>
      <c r="BD131" s="3">
        <f>G131*AA131*0.001</f>
      </c>
      <c r="BE131" s="3">
        <f>G131/S131</f>
      </c>
      <c r="BF131" s="4">
        <f>(1-AP131*AA131/AU131/F131)*100</f>
        <v>52.9490140456903</v>
      </c>
      <c r="BG131" s="3">
        <f>(S131-E131/(N131/1.35))</f>
      </c>
      <c r="BH131" s="3">
        <f>E131*BF131/100/BG131</f>
      </c>
    </row>
    <row r="132" ht="16" customHeight="1">
      <c r="A132" s="4">
        <v>112</v>
      </c>
      <c r="B132" t="s" s="2">
        <v>194</v>
      </c>
      <c r="C132" s="4">
        <v>705.0000310689211</v>
      </c>
      <c r="D132" s="4">
        <v>0</v>
      </c>
      <c r="E132" s="3">
        <f>(R132-#REF!*(1000-T132)/(1000-U132))*AO132</f>
      </c>
      <c r="F132" s="4">
        <f>IF(AZ132&lt;&gt;0,1/(1/AZ132-1/N132),0)</f>
        <v>0.1193326339671913</v>
      </c>
      <c r="G132" s="3">
        <f>((BC132-AP132/2)*S132-E132)/(BC132+AP132/2)</f>
      </c>
      <c r="H132" s="4">
        <f>AP132*1000</f>
        <v>1.764012136494919</v>
      </c>
      <c r="I132" s="4">
        <f>(AU132-BA132)</f>
        <v>1.530066174235609</v>
      </c>
      <c r="J132" s="4">
        <f>(P132+AT132*D132)</f>
        <v>25.07460784912109</v>
      </c>
      <c r="K132" s="4">
        <v>6</v>
      </c>
      <c r="L132" s="4">
        <f>(K132*AI132+AJ132)</f>
        <v>1.420000016689301</v>
      </c>
      <c r="M132" s="4">
        <v>1</v>
      </c>
      <c r="N132" s="4">
        <f>L132*(M132+1)*(M132+1)/(M132*M132+1)</f>
        <v>2.840000033378601</v>
      </c>
      <c r="O132" s="4">
        <v>22.46918487548828</v>
      </c>
      <c r="P132" s="4">
        <v>25.07460784912109</v>
      </c>
      <c r="Q132" s="4">
        <v>22.09539031982422</v>
      </c>
      <c r="R132" s="4">
        <v>199.9224700927734</v>
      </c>
      <c r="S132" s="4">
        <v>197.6232452392578</v>
      </c>
      <c r="T132" s="4">
        <v>14.26573753356934</v>
      </c>
      <c r="U132" s="4">
        <v>16.34981155395508</v>
      </c>
      <c r="V132" s="4">
        <v>53.16648483276367</v>
      </c>
      <c r="W132" s="4">
        <v>60.93085098266602</v>
      </c>
      <c r="X132" s="4">
        <v>499.5516052246094</v>
      </c>
      <c r="Y132" s="4">
        <v>1999.443725585938</v>
      </c>
      <c r="Z132" s="4">
        <v>15.29438877105713</v>
      </c>
      <c r="AA132" s="4">
        <v>101.7615585327148</v>
      </c>
      <c r="AB132" s="4">
        <v>3.374803781509399</v>
      </c>
      <c r="AC132" s="4">
        <v>0.2303577661514282</v>
      </c>
      <c r="AD132" s="4">
        <v>0.27336585521698</v>
      </c>
      <c r="AE132" s="4">
        <v>0.006951113697141409</v>
      </c>
      <c r="AF132" s="4">
        <v>0.3325891494750977</v>
      </c>
      <c r="AG132" s="4">
        <v>0.00912250392138958</v>
      </c>
      <c r="AH132" s="4">
        <v>0.6666666865348816</v>
      </c>
      <c r="AI132" s="4">
        <v>-0.2195652425289154</v>
      </c>
      <c r="AJ132" s="4">
        <v>2.737391471862793</v>
      </c>
      <c r="AK132" s="4">
        <v>1</v>
      </c>
      <c r="AL132" s="4">
        <v>0</v>
      </c>
      <c r="AM132" s="4">
        <v>0.1599999964237213</v>
      </c>
      <c r="AN132" s="4">
        <v>111115</v>
      </c>
      <c r="AO132" s="4">
        <f>X132*0.000001/(K132*0.0001)</f>
        <v>0.8325860087076822</v>
      </c>
      <c r="AP132" s="4">
        <f>(U132-T132)/(1000-U132)*AO132</f>
        <v>0.001764012136494919</v>
      </c>
      <c r="AQ132" s="4">
        <f>(P132+273.15)</f>
        <v>298.2246078491211</v>
      </c>
      <c r="AR132" s="4">
        <f>(O132+273.15)</f>
        <v>295.6191848754883</v>
      </c>
      <c r="AS132" s="4">
        <f>(Y132*AK132+Z132*AL132)*AM132</f>
        <v>319.910988943182</v>
      </c>
      <c r="AT132" s="4">
        <f>((AS132+0.00000010773*(AR132^4-AQ132^4))-AP132*44100)/(L132*0.92*2*29.3+0.00000043092*AQ132^3)</f>
        <v>2.417781140793685</v>
      </c>
      <c r="AU132" s="4">
        <f>0.61365*EXP(17.502*J132/(240.97+J132))</f>
        <v>3.193848479682266</v>
      </c>
      <c r="AV132" s="4">
        <f>AU132*1000/AA132</f>
        <v>31.38560892476397</v>
      </c>
      <c r="AW132" s="4">
        <f>(AV132-U132)</f>
        <v>15.03579737080889</v>
      </c>
      <c r="AX132" s="4">
        <f>IF(D132,P132,(O132+P132)/2)</f>
        <v>23.77189636230469</v>
      </c>
      <c r="AY132" s="4">
        <f>0.61365*EXP(17.502*AX132/(240.97+AX132))</f>
        <v>2.954181816269072</v>
      </c>
      <c r="AZ132" s="4">
        <f>IF(AW132&lt;&gt;0,(1000-(AV132+U132)/2)/AW132*AP132,0)</f>
        <v>0.1145206445323165</v>
      </c>
      <c r="BA132" s="4">
        <f>U132*AA132/1000</f>
        <v>1.663782305446657</v>
      </c>
      <c r="BB132" s="4">
        <f>(AY132-BA132)</f>
        <v>1.290399510822415</v>
      </c>
      <c r="BC132" s="4">
        <f>1/(1.6/F132+1.37/N132)</f>
        <v>0.07199271576984126</v>
      </c>
      <c r="BD132" s="3">
        <f>G132*AA132*0.001</f>
      </c>
      <c r="BE132" s="3">
        <f>G132/S132</f>
      </c>
      <c r="BF132" s="4">
        <f>(1-AP132*AA132/AU132/F132)*100</f>
        <v>52.90098950669482</v>
      </c>
      <c r="BG132" s="3">
        <f>(S132-E132/(N132/1.35))</f>
      </c>
      <c r="BH132" s="3">
        <f>E132*BF132/100/BG132</f>
      </c>
    </row>
    <row r="133" ht="16" customHeight="1">
      <c r="A133" s="4">
        <v>113</v>
      </c>
      <c r="B133" t="s" s="2">
        <v>195</v>
      </c>
      <c r="C133" s="4">
        <v>710.0000309571624</v>
      </c>
      <c r="D133" s="4">
        <v>0</v>
      </c>
      <c r="E133" s="3">
        <f>(R133-#REF!*(1000-T133)/(1000-U133))*AO133</f>
      </c>
      <c r="F133" s="4">
        <f>IF(AZ133&lt;&gt;0,1/(1/AZ133-1/N133),0)</f>
        <v>0.1194073420573689</v>
      </c>
      <c r="G133" s="3">
        <f>((BC133-AP133/2)*S133-E133)/(BC133+AP133/2)</f>
      </c>
      <c r="H133" s="4">
        <f>AP133*1000</f>
        <v>1.767081867017709</v>
      </c>
      <c r="I133" s="4">
        <f>(AU133-BA133)</f>
        <v>1.531784856564448</v>
      </c>
      <c r="J133" s="4">
        <f>(P133+AT133*D133)</f>
        <v>25.08769607543945</v>
      </c>
      <c r="K133" s="4">
        <v>6</v>
      </c>
      <c r="L133" s="4">
        <f>(K133*AI133+AJ133)</f>
        <v>1.420000016689301</v>
      </c>
      <c r="M133" s="4">
        <v>1</v>
      </c>
      <c r="N133" s="4">
        <f>L133*(M133+1)*(M133+1)/(M133*M133+1)</f>
        <v>2.840000033378601</v>
      </c>
      <c r="O133" s="4">
        <v>22.47084808349609</v>
      </c>
      <c r="P133" s="4">
        <v>25.08769607543945</v>
      </c>
      <c r="Q133" s="4">
        <v>22.09557914733887</v>
      </c>
      <c r="R133" s="4">
        <v>199.8794860839844</v>
      </c>
      <c r="S133" s="4">
        <v>197.5155944824219</v>
      </c>
      <c r="T133" s="4">
        <v>14.26977252960205</v>
      </c>
      <c r="U133" s="4">
        <v>16.35739135742188</v>
      </c>
      <c r="V133" s="4">
        <v>53.17640686035156</v>
      </c>
      <c r="W133" s="4">
        <v>60.95312881469727</v>
      </c>
      <c r="X133" s="4">
        <v>499.5673522949219</v>
      </c>
      <c r="Y133" s="4">
        <v>1999.400024414062</v>
      </c>
      <c r="Z133" s="4">
        <v>15.20974159240723</v>
      </c>
      <c r="AA133" s="4">
        <v>101.7616577148438</v>
      </c>
      <c r="AB133" s="4">
        <v>3.374803781509399</v>
      </c>
      <c r="AC133" s="4">
        <v>0.2303577661514282</v>
      </c>
      <c r="AD133" s="4">
        <v>0.27336585521698</v>
      </c>
      <c r="AE133" s="4">
        <v>0.006951113697141409</v>
      </c>
      <c r="AF133" s="4">
        <v>0.3325891494750977</v>
      </c>
      <c r="AG133" s="4">
        <v>0.00912250392138958</v>
      </c>
      <c r="AH133" s="4">
        <v>1</v>
      </c>
      <c r="AI133" s="4">
        <v>-0.2195652425289154</v>
      </c>
      <c r="AJ133" s="4">
        <v>2.737391471862793</v>
      </c>
      <c r="AK133" s="4">
        <v>1</v>
      </c>
      <c r="AL133" s="4">
        <v>0</v>
      </c>
      <c r="AM133" s="4">
        <v>0.1599999964237213</v>
      </c>
      <c r="AN133" s="4">
        <v>111115</v>
      </c>
      <c r="AO133" s="4">
        <f>X133*0.000001/(K133*0.0001)</f>
        <v>0.8326122538248697</v>
      </c>
      <c r="AP133" s="4">
        <f>(U133-T133)/(1000-U133)*AO133</f>
        <v>0.001767081867017709</v>
      </c>
      <c r="AQ133" s="4">
        <f>(P133+273.15)</f>
        <v>298.2376960754394</v>
      </c>
      <c r="AR133" s="4">
        <f>(O133+273.15)</f>
        <v>295.6208480834961</v>
      </c>
      <c r="AS133" s="4">
        <f>(Y133*AK133+Z133*AL133)*AM133</f>
        <v>319.9039967558383</v>
      </c>
      <c r="AT133" s="4">
        <f>((AS133+0.00000010773*(AR133^4-AQ133^4))-AP133*44100)/(L133*0.92*2*29.3+0.00000043092*AQ133^3)</f>
        <v>2.414631873312894</v>
      </c>
      <c r="AU133" s="4">
        <f>0.61365*EXP(17.502*J133/(240.97+J133))</f>
        <v>3.196340116986156</v>
      </c>
      <c r="AV133" s="4">
        <f>AU133*1000/AA133</f>
        <v>31.41006336534859</v>
      </c>
      <c r="AW133" s="4">
        <f>(AV133-U133)</f>
        <v>15.05267200792671</v>
      </c>
      <c r="AX133" s="4">
        <f>IF(D133,P133,(O133+P133)/2)</f>
        <v>23.77927207946777</v>
      </c>
      <c r="AY133" s="4">
        <f>0.61365*EXP(17.502*AX133/(240.97+AX133))</f>
        <v>2.955493203823995</v>
      </c>
      <c r="AZ133" s="4">
        <f>IF(AW133&lt;&gt;0,(1000-(AV133+U133)/2)/AW133*AP133,0)</f>
        <v>0.1145894472803428</v>
      </c>
      <c r="BA133" s="4">
        <f>U133*AA133/1000</f>
        <v>1.664555260421708</v>
      </c>
      <c r="BB133" s="4">
        <f>(AY133-BA133)</f>
        <v>1.290937943402287</v>
      </c>
      <c r="BC133" s="4">
        <f>1/(1.6/F133+1.37/N133)</f>
        <v>0.07203622053560474</v>
      </c>
      <c r="BD133" s="3">
        <f>G133*AA133*0.001</f>
      </c>
      <c r="BE133" s="3">
        <f>G133/S133</f>
      </c>
      <c r="BF133" s="4">
        <f>(1-AP133*AA133/AU133/F133)*100</f>
        <v>52.88525699235736</v>
      </c>
      <c r="BG133" s="3">
        <f>(S133-E133/(N133/1.35))</f>
      </c>
      <c r="BH133" s="3">
        <f>E133*BF133/100/BG133</f>
      </c>
    </row>
    <row r="134" ht="16" customHeight="1">
      <c r="A134" s="4">
        <v>114</v>
      </c>
      <c r="B134" t="s" s="2">
        <v>196</v>
      </c>
      <c r="C134" s="4">
        <v>715.5000308342278</v>
      </c>
      <c r="D134" s="4">
        <v>0</v>
      </c>
      <c r="E134" s="3">
        <f>(R134-#REF!*(1000-T134)/(1000-U134))*AO134</f>
      </c>
      <c r="F134" s="4">
        <f>IF(AZ134&lt;&gt;0,1/(1/AZ134-1/N134),0)</f>
        <v>0.1197773177089866</v>
      </c>
      <c r="G134" s="3">
        <f>((BC134-AP134/2)*S134-E134)/(BC134+AP134/2)</f>
      </c>
      <c r="H134" s="4">
        <f>AP134*1000</f>
        <v>1.770919279172815</v>
      </c>
      <c r="I134" s="4">
        <f>(AU134-BA134)</f>
        <v>1.53055645970751</v>
      </c>
      <c r="J134" s="4">
        <f>(P134+AT134*D134)</f>
        <v>25.08609390258789</v>
      </c>
      <c r="K134" s="4">
        <v>6</v>
      </c>
      <c r="L134" s="4">
        <f>(K134*AI134+AJ134)</f>
        <v>1.420000016689301</v>
      </c>
      <c r="M134" s="4">
        <v>1</v>
      </c>
      <c r="N134" s="4">
        <f>L134*(M134+1)*(M134+1)/(M134*M134+1)</f>
        <v>2.840000033378601</v>
      </c>
      <c r="O134" s="4">
        <v>22.4721736907959</v>
      </c>
      <c r="P134" s="4">
        <v>25.08609390258789</v>
      </c>
      <c r="Q134" s="4">
        <v>22.09572601318359</v>
      </c>
      <c r="R134" s="4">
        <v>199.8686370849609</v>
      </c>
      <c r="S134" s="4">
        <v>197.4479522705078</v>
      </c>
      <c r="T134" s="4">
        <v>14.27431869506836</v>
      </c>
      <c r="U134" s="4">
        <v>16.3664608001709</v>
      </c>
      <c r="V134" s="4">
        <v>53.18822860717773</v>
      </c>
      <c r="W134" s="4">
        <v>60.98117828369141</v>
      </c>
      <c r="X134" s="4">
        <v>499.565185546875</v>
      </c>
      <c r="Y134" s="4">
        <v>1999.380249023438</v>
      </c>
      <c r="Z134" s="4">
        <v>15.16166591644287</v>
      </c>
      <c r="AA134" s="4">
        <v>101.7616806030273</v>
      </c>
      <c r="AB134" s="4">
        <v>3.374803781509399</v>
      </c>
      <c r="AC134" s="4">
        <v>0.2303577661514282</v>
      </c>
      <c r="AD134" s="4">
        <v>0.27336585521698</v>
      </c>
      <c r="AE134" s="4">
        <v>0.006951113697141409</v>
      </c>
      <c r="AF134" s="4">
        <v>0.3325891494750977</v>
      </c>
      <c r="AG134" s="4">
        <v>0.00912250392138958</v>
      </c>
      <c r="AH134" s="4">
        <v>1</v>
      </c>
      <c r="AI134" s="4">
        <v>-0.2195652425289154</v>
      </c>
      <c r="AJ134" s="4">
        <v>2.737391471862793</v>
      </c>
      <c r="AK134" s="4">
        <v>1</v>
      </c>
      <c r="AL134" s="4">
        <v>0</v>
      </c>
      <c r="AM134" s="4">
        <v>0.1599999964237213</v>
      </c>
      <c r="AN134" s="4">
        <v>111115</v>
      </c>
      <c r="AO134" s="4">
        <f>X134*0.000001/(K134*0.0001)</f>
        <v>0.8326086425781248</v>
      </c>
      <c r="AP134" s="4">
        <f>(U134-T134)/(1000-U134)*AO134</f>
        <v>0.001770919279172815</v>
      </c>
      <c r="AQ134" s="4">
        <f>(P134+273.15)</f>
        <v>298.2360939025879</v>
      </c>
      <c r="AR134" s="4">
        <f>(O134+273.15)</f>
        <v>295.6221736907959</v>
      </c>
      <c r="AS134" s="4">
        <f>(Y134*AK134+Z134*AL134)*AM134</f>
        <v>319.900832693409</v>
      </c>
      <c r="AT134" s="4">
        <f>((AS134+0.00000010773*(AR134^4-AQ134^4))-AP134*44100)/(L134*0.92*2*29.3+0.00000043092*AQ134^3)</f>
        <v>2.413053471044028</v>
      </c>
      <c r="AU134" s="4">
        <f>0.61365*EXP(17.502*J134/(240.97+J134))</f>
        <v>3.196035016256468</v>
      </c>
      <c r="AV134" s="4">
        <f>AU134*1000/AA134</f>
        <v>31.40705811182709</v>
      </c>
      <c r="AW134" s="4">
        <f>(AV134-U134)</f>
        <v>15.0405973116562</v>
      </c>
      <c r="AX134" s="4">
        <f>IF(D134,P134,(O134+P134)/2)</f>
        <v>23.77913379669189</v>
      </c>
      <c r="AY134" s="4">
        <f>0.61365*EXP(17.502*AX134/(240.97+AX134))</f>
        <v>2.955468612745176</v>
      </c>
      <c r="AZ134" s="4">
        <f>IF(AW134&lt;&gt;0,(1000-(AV134+U134)/2)/AW134*AP134,0)</f>
        <v>0.1149301268105605</v>
      </c>
      <c r="BA134" s="4">
        <f>U134*AA134/1000</f>
        <v>1.665478556548958</v>
      </c>
      <c r="BB134" s="4">
        <f>(AY134-BA134)</f>
        <v>1.289990056196217</v>
      </c>
      <c r="BC134" s="4">
        <f>1/(1.6/F134+1.37/N134)</f>
        <v>0.07225164059621997</v>
      </c>
      <c r="BD134" s="3">
        <f>G134*AA134*0.001</f>
      </c>
      <c r="BE134" s="3">
        <f>G134/S134</f>
      </c>
      <c r="BF134" s="4">
        <f>(1-AP134*AA134/AU134/F134)*100</f>
        <v>52.92428504014624</v>
      </c>
      <c r="BG134" s="3">
        <f>(S134-E134/(N134/1.35))</f>
      </c>
      <c r="BH134" s="3">
        <f>E134*BF134/100/BG134</f>
      </c>
    </row>
    <row r="135" ht="16" customHeight="1">
      <c r="A135" t="s" s="2">
        <v>2424</v>
      </c>
      <c r="B135" s="3"/>
      <c r="C135" s="3"/>
      <c r="D135" s="3"/>
      <c r="E135" s="3">
        <f>AVERAGE(E129:E134)</f>
      </c>
      <c r="F135" s="4">
        <f>AVERAGE(F129:F134)</f>
        <v>0.1191826969047397</v>
      </c>
      <c r="G135" s="3">
        <f>AVERAGE(G129:G134)</f>
      </c>
      <c r="H135" s="4">
        <f>AVERAGE(H129:H134)</f>
        <v>1.762042922630949</v>
      </c>
      <c r="I135" s="4">
        <f>AVERAGE(I129:I134)</f>
        <v>1.530213098455135</v>
      </c>
      <c r="J135" s="4">
        <f>AVERAGE(J129:J134)</f>
        <v>25.07332483927409</v>
      </c>
      <c r="K135" s="4">
        <f>AVERAGE(K129:K134)</f>
        <v>6</v>
      </c>
      <c r="L135" s="4">
        <f>AVERAGE(L129:L134)</f>
        <v>1.420000016689301</v>
      </c>
      <c r="M135" s="4">
        <f>AVERAGE(M129:M134)</f>
        <v>1</v>
      </c>
      <c r="N135" s="4">
        <f>AVERAGE(N129:N134)</f>
        <v>2.840000033378601</v>
      </c>
      <c r="O135" s="4">
        <f>AVERAGE(O129:O134)</f>
        <v>22.46797911326091</v>
      </c>
      <c r="P135" s="4">
        <f>AVERAGE(P129:P134)</f>
        <v>25.07332483927409</v>
      </c>
      <c r="Q135" s="4">
        <f>AVERAGE(Q129:Q134)</f>
        <v>22.09507306416829</v>
      </c>
      <c r="R135" s="4">
        <f>AVERAGE(R129:R134)</f>
        <v>200.0477854410807</v>
      </c>
      <c r="S135" s="4">
        <f>AVERAGE(S129:S134)</f>
        <v>197.6759160359701</v>
      </c>
      <c r="T135" s="4">
        <f>AVERAGE(T129:T134)</f>
        <v>14.26421769460042</v>
      </c>
      <c r="U135" s="4">
        <f>AVERAGE(U129:U134)</f>
        <v>16.34595235188802</v>
      </c>
      <c r="V135" s="4">
        <f>AVERAGE(V129:V134)</f>
        <v>53.16512044270834</v>
      </c>
      <c r="W135" s="4">
        <f>AVERAGE(W129:W134)</f>
        <v>60.92103131612142</v>
      </c>
      <c r="X135" s="4">
        <f>AVERAGE(X129:X134)</f>
        <v>499.5566101074219</v>
      </c>
      <c r="Y135" s="4">
        <f>AVERAGE(Y129:Y134)</f>
        <v>1999.449971516927</v>
      </c>
      <c r="Z135" s="4">
        <f>AVERAGE(Z129:Z134)</f>
        <v>15.36555782953898</v>
      </c>
      <c r="AA135" s="4">
        <f>AVERAGE(AA129:AA134)</f>
        <v>101.7617022196452</v>
      </c>
      <c r="AB135" s="4">
        <f>AVERAGE(AB129:AB134)</f>
        <v>3.374803781509399</v>
      </c>
      <c r="AC135" s="4">
        <f>AVERAGE(AC129:AC134)</f>
        <v>0.2303577661514282</v>
      </c>
      <c r="AD135" s="4">
        <f>AVERAGE(AD129:AD134)</f>
        <v>0.27336585521698</v>
      </c>
      <c r="AE135" s="4">
        <f>AVERAGE(AE129:AE134)</f>
        <v>0.006951113697141409</v>
      </c>
      <c r="AF135" s="4">
        <f>AVERAGE(AF129:AF134)</f>
        <v>0.3325891494750977</v>
      </c>
      <c r="AG135" s="4">
        <f>AVERAGE(AG129:AG134)</f>
        <v>0.00912250392138958</v>
      </c>
      <c r="AH135" s="4">
        <f>AVERAGE(AH129:AH134)</f>
        <v>0.8333333432674408</v>
      </c>
      <c r="AI135" s="4">
        <f>AVERAGE(AI129:AI134)</f>
        <v>-0.2195652425289154</v>
      </c>
      <c r="AJ135" s="4">
        <f>AVERAGE(AJ129:AJ134)</f>
        <v>2.737391471862793</v>
      </c>
      <c r="AK135" s="4">
        <f>AVERAGE(AK129:AK134)</f>
        <v>1</v>
      </c>
      <c r="AL135" s="4">
        <f>AVERAGE(AL129:AL134)</f>
        <v>0</v>
      </c>
      <c r="AM135" s="4">
        <f>AVERAGE(AM129:AM134)</f>
        <v>0.1599999964237213</v>
      </c>
      <c r="AN135" s="4">
        <f>AVERAGE(AN129:AN134)</f>
        <v>111115</v>
      </c>
      <c r="AO135" s="4">
        <f>AVERAGE(AO129:AO134)</f>
        <v>0.8325943501790363</v>
      </c>
      <c r="AP135" s="4">
        <f>AVERAGE(AP129:AP134)</f>
        <v>0.001762042922630949</v>
      </c>
      <c r="AQ135" s="4">
        <f>AVERAGE(AQ129:AQ134)</f>
        <v>298.2233248392741</v>
      </c>
      <c r="AR135" s="4">
        <f>AVERAGE(AR129:AR134)</f>
        <v>295.6179791132609</v>
      </c>
      <c r="AS135" s="4">
        <f>AVERAGE(AS129:AS134)</f>
        <v>319.911988292118</v>
      </c>
      <c r="AT135" s="4">
        <f>AVERAGE(AT129:AT134)</f>
        <v>2.418797639538546</v>
      </c>
      <c r="AU135" s="4">
        <f>AVERAGE(AU129:AU134)</f>
        <v>3.193605033390</v>
      </c>
      <c r="AV135" s="4">
        <f>AVERAGE(AV129:AV134)</f>
        <v>31.38317229662885</v>
      </c>
      <c r="AW135" s="4">
        <f>AVERAGE(AW129:AW134)</f>
        <v>15.03721994474083</v>
      </c>
      <c r="AX135" s="4">
        <f>AVERAGE(AX129:AX134)</f>
        <v>23.7706519762675</v>
      </c>
      <c r="AY135" s="4">
        <f>AVERAGE(AY129:AY134)</f>
        <v>2.953960849531275</v>
      </c>
      <c r="AZ135" s="4">
        <f>AVERAGE(AZ129:AZ134)</f>
        <v>0.1143824857826338</v>
      </c>
      <c r="BA135" s="4">
        <f>AVERAGE(BA129:BA134)</f>
        <v>1.663391934934865</v>
      </c>
      <c r="BB135" s="4">
        <f>AVERAGE(BB129:BB134)</f>
        <v>1.290568914596409</v>
      </c>
      <c r="BC135" s="4">
        <f>AVERAGE(BC129:BC134)</f>
        <v>0.0719053628636295</v>
      </c>
      <c r="BD135" s="3">
        <f>AVERAGE(BD129:BD134)</f>
      </c>
      <c r="BE135" s="3">
        <f>AVERAGE(BE129:BE134)</f>
      </c>
      <c r="BF135" s="4">
        <f>AVERAGE(BF129:BF134)</f>
        <v>52.89064240357389</v>
      </c>
      <c r="BG135" s="3">
        <f>AVERAGE(BG129:BG134)</f>
      </c>
      <c r="BH135" s="3">
        <f>AVERAGE(BH129:BH134)</f>
      </c>
    </row>
    <row r="136" ht="29" customHeight="1">
      <c r="A136" t="s" s="2">
        <v>9</v>
      </c>
      <c r="B136" t="s" s="5">
        <v>197</v>
      </c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</row>
    <row r="137" ht="16" customHeight="1">
      <c r="A137" s="4">
        <v>115</v>
      </c>
      <c r="B137" t="s" s="2">
        <v>198</v>
      </c>
      <c r="C137" s="4">
        <v>720.5000307224691</v>
      </c>
      <c r="D137" s="4">
        <v>0</v>
      </c>
      <c r="E137" s="3">
        <f>(R137-#REF!*(1000-T137)/(1000-U137))*AO137</f>
      </c>
      <c r="F137" s="4">
        <f>IF(AZ137&lt;&gt;0,1/(1/AZ137-1/N137),0)</f>
        <v>0.1199276929161282</v>
      </c>
      <c r="G137" s="3">
        <f>((BC137-AP137/2)*S137-E137)/(BC137+AP137/2)</f>
      </c>
      <c r="H137" s="4">
        <f>AP137*1000</f>
        <v>1.775278811001592</v>
      </c>
      <c r="I137" s="4">
        <f>(AU137-BA137)</f>
        <v>1.53244746354777</v>
      </c>
      <c r="J137" s="4">
        <f>(P137+AT137*D137)</f>
        <v>25.10074043273926</v>
      </c>
      <c r="K137" s="4">
        <v>6</v>
      </c>
      <c r="L137" s="4">
        <f>(K137*AI137+AJ137)</f>
        <v>1.420000016689301</v>
      </c>
      <c r="M137" s="4">
        <v>1</v>
      </c>
      <c r="N137" s="4">
        <f>L137*(M137+1)*(M137+1)/(M137*M137+1)</f>
        <v>2.840000033378601</v>
      </c>
      <c r="O137" s="4">
        <v>22.47408866882324</v>
      </c>
      <c r="P137" s="4">
        <v>25.10074043273926</v>
      </c>
      <c r="Q137" s="4">
        <v>22.09678268432617</v>
      </c>
      <c r="R137" s="4">
        <v>199.6020660400391</v>
      </c>
      <c r="S137" s="4">
        <v>197.3981628417969</v>
      </c>
      <c r="T137" s="4">
        <v>14.27803039550781</v>
      </c>
      <c r="U137" s="4">
        <v>16.37532043457031</v>
      </c>
      <c r="V137" s="4">
        <v>53.19697952270508</v>
      </c>
      <c r="W137" s="4">
        <v>61.0069465637207</v>
      </c>
      <c r="X137" s="4">
        <v>499.5612487792969</v>
      </c>
      <c r="Y137" s="4">
        <v>1999.367309570312</v>
      </c>
      <c r="Z137" s="4">
        <v>15.06774711608887</v>
      </c>
      <c r="AA137" s="4">
        <v>101.7615280151367</v>
      </c>
      <c r="AB137" s="4">
        <v>3.374803781509399</v>
      </c>
      <c r="AC137" s="4">
        <v>0.2303577661514282</v>
      </c>
      <c r="AD137" s="4">
        <v>0.27336585521698</v>
      </c>
      <c r="AE137" s="4">
        <v>0.006951113697141409</v>
      </c>
      <c r="AF137" s="4">
        <v>0.3325891494750977</v>
      </c>
      <c r="AG137" s="4">
        <v>0.00912250392138958</v>
      </c>
      <c r="AH137" s="4">
        <v>1</v>
      </c>
      <c r="AI137" s="4">
        <v>-0.2195652425289154</v>
      </c>
      <c r="AJ137" s="4">
        <v>2.737391471862793</v>
      </c>
      <c r="AK137" s="4">
        <v>1</v>
      </c>
      <c r="AL137" s="4">
        <v>0</v>
      </c>
      <c r="AM137" s="4">
        <v>0.1599999964237213</v>
      </c>
      <c r="AN137" s="4">
        <v>111115</v>
      </c>
      <c r="AO137" s="4">
        <f>X137*0.000001/(K137*0.0001)</f>
        <v>0.8326020812988281</v>
      </c>
      <c r="AP137" s="4">
        <f>(U137-T137)/(1000-U137)*AO137</f>
        <v>0.001775278811001592</v>
      </c>
      <c r="AQ137" s="4">
        <f>(P137+273.15)</f>
        <v>298.2507404327392</v>
      </c>
      <c r="AR137" s="4">
        <f>(O137+273.15)</f>
        <v>295.6240886688232</v>
      </c>
      <c r="AS137" s="4">
        <f>(Y137*AK137+Z137*AL137)*AM137</f>
        <v>319.8987623809553</v>
      </c>
      <c r="AT137" s="4">
        <f>((AS137+0.00000010773*(AR137^4-AQ137^4))-AP137*44100)/(L137*0.92*2*29.3+0.00000043092*AQ137^3)</f>
        <v>2.409138093588532</v>
      </c>
      <c r="AU137" s="4">
        <f>0.61365*EXP(17.502*J137/(240.97+J137))</f>
        <v>3.198825092707137</v>
      </c>
      <c r="AV137" s="4">
        <f>AU137*1000/AA137</f>
        <v>31.43452299803637</v>
      </c>
      <c r="AW137" s="4">
        <f>(AV137-U137)</f>
        <v>15.05920256346606</v>
      </c>
      <c r="AX137" s="4">
        <f>IF(D137,P137,(O137+P137)/2)</f>
        <v>23.78741455078125</v>
      </c>
      <c r="AY137" s="4">
        <f>0.61365*EXP(17.502*AX137/(240.97+AX137))</f>
        <v>2.956941509864805</v>
      </c>
      <c r="AZ137" s="4">
        <f>IF(AW137&lt;&gt;0,(1000-(AV137+U137)/2)/AW137*AP137,0)</f>
        <v>0.1150685703772852</v>
      </c>
      <c r="BA137" s="4">
        <f>U137*AA137/1000</f>
        <v>1.666377629159368</v>
      </c>
      <c r="BB137" s="4">
        <f>(AY137-BA137)</f>
        <v>1.290563880705437</v>
      </c>
      <c r="BC137" s="4">
        <f>1/(1.6/F137+1.37/N137)</f>
        <v>0.07233918400986611</v>
      </c>
      <c r="BD137" s="3">
        <f>G137*AA137*0.001</f>
      </c>
      <c r="BE137" s="3">
        <f>G137/S137</f>
      </c>
      <c r="BF137" s="4">
        <f>(1-AP137*AA137/AU137/F137)*100</f>
        <v>52.90875029482902</v>
      </c>
      <c r="BG137" s="3">
        <f>(S137-E137/(N137/1.35))</f>
      </c>
      <c r="BH137" s="3">
        <f>E137*BF137/100/BG137</f>
      </c>
    </row>
    <row r="138" ht="16" customHeight="1">
      <c r="A138" s="4">
        <v>116</v>
      </c>
      <c r="B138" t="s" s="2">
        <v>199</v>
      </c>
      <c r="C138" s="4">
        <v>725.5000306107104</v>
      </c>
      <c r="D138" s="4">
        <v>0</v>
      </c>
      <c r="E138" s="3">
        <f>(R138-#REF!*(1000-T138)/(1000-U138))*AO138</f>
      </c>
      <c r="F138" s="4">
        <f>IF(AZ138&lt;&gt;0,1/(1/AZ138-1/N138),0)</f>
        <v>0.1199424794926464</v>
      </c>
      <c r="G138" s="3">
        <f>((BC138-AP138/2)*S138-E138)/(BC138+AP138/2)</f>
      </c>
      <c r="H138" s="4">
        <f>AP138*1000</f>
        <v>1.780027832107963</v>
      </c>
      <c r="I138" s="4">
        <f>(AU138-BA138)</f>
        <v>1.536316451095284</v>
      </c>
      <c r="J138" s="4">
        <f>(P138+AT138*D138)</f>
        <v>25.12595176696777</v>
      </c>
      <c r="K138" s="4">
        <v>6</v>
      </c>
      <c r="L138" s="4">
        <f>(K138*AI138+AJ138)</f>
        <v>1.420000016689301</v>
      </c>
      <c r="M138" s="4">
        <v>1</v>
      </c>
      <c r="N138" s="4">
        <f>L138*(M138+1)*(M138+1)/(M138*M138+1)</f>
        <v>2.840000033378601</v>
      </c>
      <c r="O138" s="4">
        <v>22.47637176513672</v>
      </c>
      <c r="P138" s="4">
        <v>25.12595176696777</v>
      </c>
      <c r="Q138" s="4">
        <v>22.09669876098633</v>
      </c>
      <c r="R138" s="4">
        <v>183.1607818603516</v>
      </c>
      <c r="S138" s="4">
        <v>193.8315582275391</v>
      </c>
      <c r="T138" s="4">
        <v>14.2816686630249</v>
      </c>
      <c r="U138" s="4">
        <v>16.38458824157715</v>
      </c>
      <c r="V138" s="4">
        <v>53.20288848876953</v>
      </c>
      <c r="W138" s="4">
        <v>61.03263854980469</v>
      </c>
      <c r="X138" s="4">
        <v>499.552001953125</v>
      </c>
      <c r="Y138" s="4">
        <v>1999.404663085938</v>
      </c>
      <c r="Z138" s="4">
        <v>14.97751712799072</v>
      </c>
      <c r="AA138" s="4">
        <v>101.7612533569336</v>
      </c>
      <c r="AB138" s="4">
        <v>3.374803781509399</v>
      </c>
      <c r="AC138" s="4">
        <v>0.2303577661514282</v>
      </c>
      <c r="AD138" s="4">
        <v>0.27336585521698</v>
      </c>
      <c r="AE138" s="4">
        <v>0.006951113697141409</v>
      </c>
      <c r="AF138" s="4">
        <v>0.3325891494750977</v>
      </c>
      <c r="AG138" s="4">
        <v>0.00912250392138958</v>
      </c>
      <c r="AH138" s="4">
        <v>0.6666666865348816</v>
      </c>
      <c r="AI138" s="4">
        <v>-0.2195652425289154</v>
      </c>
      <c r="AJ138" s="4">
        <v>2.737391471862793</v>
      </c>
      <c r="AK138" s="4">
        <v>1</v>
      </c>
      <c r="AL138" s="4">
        <v>0</v>
      </c>
      <c r="AM138" s="4">
        <v>0.1599999964237213</v>
      </c>
      <c r="AN138" s="4">
        <v>111115</v>
      </c>
      <c r="AO138" s="4">
        <f>X138*0.000001/(K138*0.0001)</f>
        <v>0.8325866699218748</v>
      </c>
      <c r="AP138" s="4">
        <f>(U138-T138)/(1000-U138)*AO138</f>
        <v>0.001780027832107963</v>
      </c>
      <c r="AQ138" s="4">
        <f>(P138+273.15)</f>
        <v>298.2759517669678</v>
      </c>
      <c r="AR138" s="4">
        <f>(O138+273.15)</f>
        <v>295.6263717651367</v>
      </c>
      <c r="AS138" s="4">
        <f>(Y138*AK138+Z138*AL138)*AM138</f>
        <v>319.9047389433217</v>
      </c>
      <c r="AT138" s="4">
        <f>((AS138+0.00000010773*(AR138^4-AQ138^4))-AP138*44100)/(L138*0.92*2*29.3+0.00000043092*AQ138^3)</f>
        <v>2.403759244272841</v>
      </c>
      <c r="AU138" s="4">
        <f>0.61365*EXP(17.502*J138/(240.97+J138))</f>
        <v>3.203632686295451</v>
      </c>
      <c r="AV138" s="4">
        <f>AU138*1000/AA138</f>
        <v>31.48185169318346</v>
      </c>
      <c r="AW138" s="4">
        <f>(AV138-U138)</f>
        <v>15.09726345160631</v>
      </c>
      <c r="AX138" s="4">
        <f>IF(D138,P138,(O138+P138)/2)</f>
        <v>23.80116176605225</v>
      </c>
      <c r="AY138" s="4">
        <f>0.61365*EXP(17.502*AX138/(240.97+AX138))</f>
        <v>2.959388143389434</v>
      </c>
      <c r="AZ138" s="4">
        <f>IF(AW138&lt;&gt;0,(1000-(AV138+U138)/2)/AW138*AP138,0)</f>
        <v>0.1150821829415189</v>
      </c>
      <c r="BA138" s="4">
        <f>U138*AA138/1000</f>
        <v>1.667316235200167</v>
      </c>
      <c r="BB138" s="4">
        <f>(AY138-BA138)</f>
        <v>1.292071908189266</v>
      </c>
      <c r="BC138" s="4">
        <f>1/(1.6/F138+1.37/N138)</f>
        <v>0.07234779184622339</v>
      </c>
      <c r="BD138" s="3">
        <f>G138*AA138*0.001</f>
      </c>
      <c r="BE138" s="3">
        <f>G138/S138</f>
      </c>
      <c r="BF138" s="4">
        <f>(1-AP138*AA138/AU138/F138)*100</f>
        <v>52.85957412206064</v>
      </c>
      <c r="BG138" s="3">
        <f>(S138-E138/(N138/1.35))</f>
      </c>
      <c r="BH138" s="3">
        <f>E138*BF138/100/BG138</f>
      </c>
    </row>
    <row r="139" ht="16" customHeight="1">
      <c r="A139" s="4">
        <v>117</v>
      </c>
      <c r="B139" t="s" s="2">
        <v>200</v>
      </c>
      <c r="C139" s="4">
        <v>731.0000304877758</v>
      </c>
      <c r="D139" s="4">
        <v>0</v>
      </c>
      <c r="E139" s="3">
        <f>(R139-#REF!*(1000-T139)/(1000-U139))*AO139</f>
      </c>
      <c r="F139" s="4">
        <f>IF(AZ139&lt;&gt;0,1/(1/AZ139-1/N139),0)</f>
        <v>0.120283375007041</v>
      </c>
      <c r="G139" s="3">
        <f>((BC139-AP139/2)*S139-E139)/(BC139+AP139/2)</f>
      </c>
      <c r="H139" s="4">
        <f>AP139*1000</f>
        <v>1.784512704776339</v>
      </c>
      <c r="I139" s="4">
        <f>(AU139-BA139)</f>
        <v>1.53597900478476</v>
      </c>
      <c r="J139" s="4">
        <f>(P139+AT139*D139)</f>
        <v>25.12924194335938</v>
      </c>
      <c r="K139" s="4">
        <v>6</v>
      </c>
      <c r="L139" s="4">
        <f>(K139*AI139+AJ139)</f>
        <v>1.420000016689301</v>
      </c>
      <c r="M139" s="4">
        <v>1</v>
      </c>
      <c r="N139" s="4">
        <f>L139*(M139+1)*(M139+1)/(M139*M139+1)</f>
        <v>2.840000033378601</v>
      </c>
      <c r="O139" s="4">
        <v>22.47822380065918</v>
      </c>
      <c r="P139" s="4">
        <v>25.12924194335938</v>
      </c>
      <c r="Q139" s="4">
        <v>22.09613418579102</v>
      </c>
      <c r="R139" s="4">
        <v>147.7351684570312</v>
      </c>
      <c r="S139" s="4">
        <v>175.1874084472656</v>
      </c>
      <c r="T139" s="4">
        <v>14.28596973419189</v>
      </c>
      <c r="U139" s="4">
        <v>16.39415550231934</v>
      </c>
      <c r="V139" s="4">
        <v>53.21222305297852</v>
      </c>
      <c r="W139" s="4">
        <v>61.06126022338867</v>
      </c>
      <c r="X139" s="4">
        <v>499.5547790527344</v>
      </c>
      <c r="Y139" s="4">
        <v>1999.360229492188</v>
      </c>
      <c r="Z139" s="4">
        <v>14.90324783325195</v>
      </c>
      <c r="AA139" s="4">
        <v>101.7607498168945</v>
      </c>
      <c r="AB139" s="4">
        <v>3.374803781509399</v>
      </c>
      <c r="AC139" s="4">
        <v>0.2303577661514282</v>
      </c>
      <c r="AD139" s="4">
        <v>0.27336585521698</v>
      </c>
      <c r="AE139" s="4">
        <v>0.006951113697141409</v>
      </c>
      <c r="AF139" s="4">
        <v>0.3325891494750977</v>
      </c>
      <c r="AG139" s="4">
        <v>0.00912250392138958</v>
      </c>
      <c r="AH139" s="4">
        <v>0.6666666865348816</v>
      </c>
      <c r="AI139" s="4">
        <v>-0.2195652425289154</v>
      </c>
      <c r="AJ139" s="4">
        <v>2.737391471862793</v>
      </c>
      <c r="AK139" s="4">
        <v>1</v>
      </c>
      <c r="AL139" s="4">
        <v>0</v>
      </c>
      <c r="AM139" s="4">
        <v>0.1599999964237213</v>
      </c>
      <c r="AN139" s="4">
        <v>111115</v>
      </c>
      <c r="AO139" s="4">
        <f>X139*0.000001/(K139*0.0001)</f>
        <v>0.8325912984212238</v>
      </c>
      <c r="AP139" s="4">
        <f>(U139-T139)/(1000-U139)*AO139</f>
        <v>0.001784512704776339</v>
      </c>
      <c r="AQ139" s="4">
        <f>(P139+273.15)</f>
        <v>298.2792419433594</v>
      </c>
      <c r="AR139" s="4">
        <f>(O139+273.15)</f>
        <v>295.6282238006592</v>
      </c>
      <c r="AS139" s="4">
        <f>(Y139*AK139+Z139*AL139)*AM139</f>
        <v>319.8976295684806</v>
      </c>
      <c r="AT139" s="4">
        <f>((AS139+0.00000010773*(AR139^4-AQ139^4))-AP139*44100)/(L139*0.92*2*29.3+0.00000043092*AQ139^3)</f>
        <v>2.401227077411335</v>
      </c>
      <c r="AU139" s="4">
        <f>0.61365*EXP(17.502*J139/(240.97+J139))</f>
        <v>3.204260561315543</v>
      </c>
      <c r="AV139" s="4">
        <f>AU139*1000/AA139</f>
        <v>31.48817758400169</v>
      </c>
      <c r="AW139" s="4">
        <f>(AV139-U139)</f>
        <v>15.09402208168236</v>
      </c>
      <c r="AX139" s="4">
        <f>IF(D139,P139,(O139+P139)/2)</f>
        <v>23.80373287200928</v>
      </c>
      <c r="AY139" s="4">
        <f>0.61365*EXP(17.502*AX139/(240.97+AX139))</f>
        <v>2.959845927347662</v>
      </c>
      <c r="AZ139" s="4">
        <f>IF(AW139&lt;&gt;0,(1000-(AV139+U139)/2)/AW139*AP139,0)</f>
        <v>0.1153959746108153</v>
      </c>
      <c r="BA139" s="4">
        <f>U139*AA139/1000</f>
        <v>1.668281556530783</v>
      </c>
      <c r="BB139" s="4">
        <f>(AY139-BA139)</f>
        <v>1.291564370816879</v>
      </c>
      <c r="BC139" s="4">
        <f>1/(1.6/F139+1.37/N139)</f>
        <v>0.07254621973373716</v>
      </c>
      <c r="BD139" s="3">
        <f>G139*AA139*0.001</f>
      </c>
      <c r="BE139" s="3">
        <f>G139/S139</f>
      </c>
      <c r="BF139" s="4">
        <f>(1-AP139*AA139/AU139/F139)*100</f>
        <v>52.8842061598612</v>
      </c>
      <c r="BG139" s="3">
        <f>(S139-E139/(N139/1.35))</f>
      </c>
      <c r="BH139" s="3">
        <f>E139*BF139/100/BG139</f>
      </c>
    </row>
    <row r="140" ht="16" customHeight="1">
      <c r="A140" s="4">
        <v>118</v>
      </c>
      <c r="B140" t="s" s="2">
        <v>201</v>
      </c>
      <c r="C140" s="4">
        <v>736.0000303760171</v>
      </c>
      <c r="D140" s="4">
        <v>0</v>
      </c>
      <c r="E140" s="3">
        <f>(R140-#REF!*(1000-T140)/(1000-U140))*AO140</f>
      </c>
      <c r="F140" s="4">
        <f>IF(AZ140&lt;&gt;0,1/(1/AZ140-1/N140),0)</f>
        <v>0.1212327496113172</v>
      </c>
      <c r="G140" s="3">
        <f>((BC140-AP140/2)*S140-E140)/(BC140+AP140/2)</f>
      </c>
      <c r="H140" s="4">
        <f>AP140*1000</f>
        <v>1.787619285346189</v>
      </c>
      <c r="I140" s="4">
        <f>(AU140-BA140)</f>
        <v>1.527146069678776</v>
      </c>
      <c r="J140" s="4">
        <f>(P140+AT140*D140)</f>
        <v>25.08711433410645</v>
      </c>
      <c r="K140" s="4">
        <v>6</v>
      </c>
      <c r="L140" s="4">
        <f>(K140*AI140+AJ140)</f>
        <v>1.420000016689301</v>
      </c>
      <c r="M140" s="4">
        <v>1</v>
      </c>
      <c r="N140" s="4">
        <f>L140*(M140+1)*(M140+1)/(M140*M140+1)</f>
        <v>2.840000033378601</v>
      </c>
      <c r="O140" s="4">
        <v>22.47904205322266</v>
      </c>
      <c r="P140" s="4">
        <v>25.08711433410645</v>
      </c>
      <c r="Q140" s="4">
        <v>22.09471130371094</v>
      </c>
      <c r="R140" s="4">
        <v>115.1032562255859</v>
      </c>
      <c r="S140" s="4">
        <v>149.7105712890625</v>
      </c>
      <c r="T140" s="4">
        <v>14.29018402099609</v>
      </c>
      <c r="U140" s="4">
        <v>16.40206336975098</v>
      </c>
      <c r="V140" s="4">
        <v>53.22463607788086</v>
      </c>
      <c r="W140" s="4">
        <v>61.08743286132812</v>
      </c>
      <c r="X140" s="4">
        <v>499.5451965332031</v>
      </c>
      <c r="Y140" s="4">
        <v>1999.250732421875</v>
      </c>
      <c r="Z140" s="4">
        <v>14.90899467468262</v>
      </c>
      <c r="AA140" s="4">
        <v>101.7605667114258</v>
      </c>
      <c r="AB140" s="4">
        <v>3.374803781509399</v>
      </c>
      <c r="AC140" s="4">
        <v>0.2303577661514282</v>
      </c>
      <c r="AD140" s="4">
        <v>0.27336585521698</v>
      </c>
      <c r="AE140" s="4">
        <v>0.006951113697141409</v>
      </c>
      <c r="AF140" s="4">
        <v>0.3325891494750977</v>
      </c>
      <c r="AG140" s="4">
        <v>0.00912250392138958</v>
      </c>
      <c r="AH140" s="4">
        <v>0.6666666865348816</v>
      </c>
      <c r="AI140" s="4">
        <v>-0.2195652425289154</v>
      </c>
      <c r="AJ140" s="4">
        <v>2.737391471862793</v>
      </c>
      <c r="AK140" s="4">
        <v>1</v>
      </c>
      <c r="AL140" s="4">
        <v>0</v>
      </c>
      <c r="AM140" s="4">
        <v>0.1599999964237213</v>
      </c>
      <c r="AN140" s="4">
        <v>111115</v>
      </c>
      <c r="AO140" s="4">
        <f>X140*0.000001/(K140*0.0001)</f>
        <v>0.8325753275553385</v>
      </c>
      <c r="AP140" s="4">
        <f>(U140-T140)/(1000-U140)*AO140</f>
        <v>0.001787619285346189</v>
      </c>
      <c r="AQ140" s="4">
        <f>(P140+273.15)</f>
        <v>298.2371143341064</v>
      </c>
      <c r="AR140" s="4">
        <f>(O140+273.15)</f>
        <v>295.6290420532226</v>
      </c>
      <c r="AS140" s="4">
        <f>(Y140*AK140+Z140*AL140)*AM140</f>
        <v>319.8801100376222</v>
      </c>
      <c r="AT140" s="4">
        <f>((AS140+0.00000010773*(AR140^4-AQ140^4))-AP140*44100)/(L140*0.92*2*29.3+0.00000043092*AQ140^3)</f>
        <v>2.405180930642064</v>
      </c>
      <c r="AU140" s="4">
        <f>0.61365*EXP(17.502*J140/(240.97+J140))</f>
        <v>3.196229333421354</v>
      </c>
      <c r="AV140" s="4">
        <f>AU140*1000/AA140</f>
        <v>31.4093114524929</v>
      </c>
      <c r="AW140" s="4">
        <f>(AV140-U140)</f>
        <v>15.00724808274192</v>
      </c>
      <c r="AX140" s="4">
        <f>IF(D140,P140,(O140+P140)/2)</f>
        <v>23.78307819366455</v>
      </c>
      <c r="AY140" s="4">
        <f>0.61365*EXP(17.502*AX140/(240.97+AX140))</f>
        <v>2.956170122309139</v>
      </c>
      <c r="AZ140" s="4">
        <f>IF(AW140&lt;&gt;0,(1000-(AV140+U140)/2)/AW140*AP140,0)</f>
        <v>0.1162694857764894</v>
      </c>
      <c r="BA140" s="4">
        <f>U140*AA140/1000</f>
        <v>1.669083263742577</v>
      </c>
      <c r="BB140" s="4">
        <f>(AY140-BA140)</f>
        <v>1.287086858566562</v>
      </c>
      <c r="BC140" s="4">
        <f>1/(1.6/F140+1.37/N140)</f>
        <v>0.07309862271462914</v>
      </c>
      <c r="BD140" s="3">
        <f>G140*AA140*0.001</f>
      </c>
      <c r="BE140" s="3">
        <f>G140/S140</f>
      </c>
      <c r="BF140" s="4">
        <f>(1-AP140*AA140/AU140/F140)*100</f>
        <v>53.05420910135715</v>
      </c>
      <c r="BG140" s="3">
        <f>(S140-E140/(N140/1.35))</f>
      </c>
      <c r="BH140" s="3">
        <f>E140*BF140/100/BG140</f>
      </c>
    </row>
    <row r="141" ht="16" customHeight="1">
      <c r="A141" s="4">
        <v>119</v>
      </c>
      <c r="B141" t="s" s="2">
        <v>202</v>
      </c>
      <c r="C141" s="4">
        <v>741.0000302642584</v>
      </c>
      <c r="D141" s="4">
        <v>0</v>
      </c>
      <c r="E141" s="3">
        <f>(R141-#REF!*(1000-T141)/(1000-U141))*AO141</f>
      </c>
      <c r="F141" s="4">
        <f>IF(AZ141&lt;&gt;0,1/(1/AZ141-1/N141),0)</f>
        <v>0.1217355716806803</v>
      </c>
      <c r="G141" s="3">
        <f>((BC141-AP141/2)*S141-E141)/(BC141+AP141/2)</f>
      </c>
      <c r="H141" s="4">
        <f>AP141*1000</f>
        <v>1.791502692096784</v>
      </c>
      <c r="I141" s="4">
        <f>(AU141-BA141)</f>
        <v>1.524403531140824</v>
      </c>
      <c r="J141" s="4">
        <f>(P141+AT141*D141)</f>
        <v>25.07709884643555</v>
      </c>
      <c r="K141" s="4">
        <v>6</v>
      </c>
      <c r="L141" s="4">
        <f>(K141*AI141+AJ141)</f>
        <v>1.420000016689301</v>
      </c>
      <c r="M141" s="4">
        <v>1</v>
      </c>
      <c r="N141" s="4">
        <f>L141*(M141+1)*(M141+1)/(M141*M141+1)</f>
        <v>2.840000033378601</v>
      </c>
      <c r="O141" s="4">
        <v>22.48017120361328</v>
      </c>
      <c r="P141" s="4">
        <v>25.07709884643555</v>
      </c>
      <c r="Q141" s="4">
        <v>22.09601974487305</v>
      </c>
      <c r="R141" s="4">
        <v>101.0185165405273</v>
      </c>
      <c r="S141" s="4">
        <v>125.5214157104492</v>
      </c>
      <c r="T141" s="4">
        <v>14.29386043548584</v>
      </c>
      <c r="U141" s="4">
        <v>16.41033554077148</v>
      </c>
      <c r="V141" s="4">
        <v>53.23454284667969</v>
      </c>
      <c r="W141" s="4">
        <v>61.11403274536133</v>
      </c>
      <c r="X141" s="4">
        <v>499.5391235351562</v>
      </c>
      <c r="Y141" s="4">
        <v>1999.105590820312</v>
      </c>
      <c r="Z141" s="4">
        <v>14.9466495513916</v>
      </c>
      <c r="AA141" s="4">
        <v>101.7602005004883</v>
      </c>
      <c r="AB141" s="4">
        <v>3.374803781509399</v>
      </c>
      <c r="AC141" s="4">
        <v>0.2303577661514282</v>
      </c>
      <c r="AD141" s="4">
        <v>0.27336585521698</v>
      </c>
      <c r="AE141" s="4">
        <v>0.006951113697141409</v>
      </c>
      <c r="AF141" s="4">
        <v>0.3325891494750977</v>
      </c>
      <c r="AG141" s="4">
        <v>0.00912250392138958</v>
      </c>
      <c r="AH141" s="4">
        <v>0.6666666865348816</v>
      </c>
      <c r="AI141" s="4">
        <v>-0.2195652425289154</v>
      </c>
      <c r="AJ141" s="4">
        <v>2.737391471862793</v>
      </c>
      <c r="AK141" s="4">
        <v>1</v>
      </c>
      <c r="AL141" s="4">
        <v>0</v>
      </c>
      <c r="AM141" s="4">
        <v>0.1599999964237213</v>
      </c>
      <c r="AN141" s="4">
        <v>111115</v>
      </c>
      <c r="AO141" s="4">
        <f>X141*0.000001/(K141*0.0001)</f>
        <v>0.832565205891927</v>
      </c>
      <c r="AP141" s="4">
        <f>(U141-T141)/(1000-U141)*AO141</f>
        <v>0.001791502692096784</v>
      </c>
      <c r="AQ141" s="4">
        <f>(P141+273.15)</f>
        <v>298.2270988464355</v>
      </c>
      <c r="AR141" s="4">
        <f>(O141+273.15)</f>
        <v>295.6301712036133</v>
      </c>
      <c r="AS141" s="4">
        <f>(Y141*AK141+Z141*AL141)*AM141</f>
        <v>319.8568873818913</v>
      </c>
      <c r="AT141" s="4">
        <f>((AS141+0.00000010773*(AR141^4-AQ141^4))-AP141*44100)/(L141*0.92*2*29.3+0.00000043092*AQ141^3)</f>
        <v>2.404446044291948</v>
      </c>
      <c r="AU141" s="4">
        <f>0.61365*EXP(17.502*J141/(240.97+J141))</f>
        <v>3.194322566050019</v>
      </c>
      <c r="AV141" s="4">
        <f>AU141*1000/AA141</f>
        <v>31.39068663720539</v>
      </c>
      <c r="AW141" s="4">
        <f>(AV141-U141)</f>
        <v>14.98035109643391</v>
      </c>
      <c r="AX141" s="4">
        <f>IF(D141,P141,(O141+P141)/2)</f>
        <v>23.77863502502441</v>
      </c>
      <c r="AY141" s="4">
        <f>0.61365*EXP(17.502*AX141/(240.97+AX141))</f>
        <v>2.955379916754301</v>
      </c>
      <c r="AZ141" s="4">
        <f>IF(AW141&lt;&gt;0,(1000-(AV141+U141)/2)/AW141*AP141,0)</f>
        <v>0.116731901067035</v>
      </c>
      <c r="BA141" s="4">
        <f>U141*AA141/1000</f>
        <v>1.669919034909195</v>
      </c>
      <c r="BB141" s="4">
        <f>(AY141-BA141)</f>
        <v>1.285460881845106</v>
      </c>
      <c r="BC141" s="4">
        <f>1/(1.6/F141+1.37/N141)</f>
        <v>0.07339107113464929</v>
      </c>
      <c r="BD141" s="3">
        <f>G141*AA141*0.001</f>
      </c>
      <c r="BE141" s="3">
        <f>G141/S141</f>
      </c>
      <c r="BF141" s="4">
        <f>(1-AP141*AA141/AU141/F141)*100</f>
        <v>53.11875353907469</v>
      </c>
      <c r="BG141" s="3">
        <f>(S141-E141/(N141/1.35))</f>
      </c>
      <c r="BH141" s="3">
        <f>E141*BF141/100/BG141</f>
      </c>
    </row>
    <row r="142" ht="16" customHeight="1">
      <c r="A142" s="4">
        <v>120</v>
      </c>
      <c r="B142" t="s" s="2">
        <v>203</v>
      </c>
      <c r="C142" s="4">
        <v>746.5000301413238</v>
      </c>
      <c r="D142" s="4">
        <v>0</v>
      </c>
      <c r="E142" s="3">
        <f>(R142-#REF!*(1000-T142)/(1000-U142))*AO142</f>
      </c>
      <c r="F142" s="4">
        <f>IF(AZ142&lt;&gt;0,1/(1/AZ142-1/N142),0)</f>
        <v>0.1218730592749853</v>
      </c>
      <c r="G142" s="3">
        <f>((BC142-AP142/2)*S142-E142)/(BC142+AP142/2)</f>
      </c>
      <c r="H142" s="4">
        <f>AP142*1000</f>
        <v>1.796133187044028</v>
      </c>
      <c r="I142" s="4">
        <f>(AU142-BA142)</f>
        <v>1.526650350507053</v>
      </c>
      <c r="J142" s="4">
        <f>(P142+AT142*D142)</f>
        <v>25.0938663482666</v>
      </c>
      <c r="K142" s="4">
        <v>6</v>
      </c>
      <c r="L142" s="4">
        <f>(K142*AI142+AJ142)</f>
        <v>1.420000016689301</v>
      </c>
      <c r="M142" s="4">
        <v>1</v>
      </c>
      <c r="N142" s="4">
        <f>L142*(M142+1)*(M142+1)/(M142*M142+1)</f>
        <v>2.840000033378601</v>
      </c>
      <c r="O142" s="4">
        <v>22.48514366149902</v>
      </c>
      <c r="P142" s="4">
        <v>25.0938663482666</v>
      </c>
      <c r="Q142" s="4">
        <v>22.1384105682373</v>
      </c>
      <c r="R142" s="4">
        <v>100.3742218017578</v>
      </c>
      <c r="S142" s="4">
        <v>112.3139724731445</v>
      </c>
      <c r="T142" s="4">
        <v>14.29776382446289</v>
      </c>
      <c r="U142" s="4">
        <v>16.41971778869629</v>
      </c>
      <c r="V142" s="4">
        <v>53.23569488525391</v>
      </c>
      <c r="W142" s="4">
        <v>61.13306045532227</v>
      </c>
      <c r="X142" s="4">
        <v>499.5323791503906</v>
      </c>
      <c r="Y142" s="4">
        <v>1999.019165039062</v>
      </c>
      <c r="Z142" s="4">
        <v>14.9281644821167</v>
      </c>
      <c r="AA142" s="4">
        <v>101.7596664428711</v>
      </c>
      <c r="AB142" s="4">
        <v>3.374803781509399</v>
      </c>
      <c r="AC142" s="4">
        <v>0.2303577661514282</v>
      </c>
      <c r="AD142" s="4">
        <v>0.27336585521698</v>
      </c>
      <c r="AE142" s="4">
        <v>0.006951113697141409</v>
      </c>
      <c r="AF142" s="4">
        <v>0.3325891494750977</v>
      </c>
      <c r="AG142" s="4">
        <v>0.00912250392138958</v>
      </c>
      <c r="AH142" s="4">
        <v>0.6666666865348816</v>
      </c>
      <c r="AI142" s="4">
        <v>-0.2195652425289154</v>
      </c>
      <c r="AJ142" s="4">
        <v>2.737391471862793</v>
      </c>
      <c r="AK142" s="4">
        <v>1</v>
      </c>
      <c r="AL142" s="4">
        <v>0</v>
      </c>
      <c r="AM142" s="4">
        <v>0.1599999964237213</v>
      </c>
      <c r="AN142" s="4">
        <v>111115</v>
      </c>
      <c r="AO142" s="4">
        <f>X142*0.000001/(K142*0.0001)</f>
        <v>0.8325539652506508</v>
      </c>
      <c r="AP142" s="4">
        <f>(U142-T142)/(1000-U142)*AO142</f>
        <v>0.001796133187044028</v>
      </c>
      <c r="AQ142" s="4">
        <f>(P142+273.15)</f>
        <v>298.2438663482666</v>
      </c>
      <c r="AR142" s="4">
        <f>(O142+273.15)</f>
        <v>295.635143661499</v>
      </c>
      <c r="AS142" s="4">
        <f>(Y142*AK142+Z142*AL142)*AM142</f>
        <v>319.8430592572004</v>
      </c>
      <c r="AT142" s="4">
        <f>((AS142+0.00000010773*(AR142^4-AQ142^4))-AP142*44100)/(L142*0.92*2*29.3+0.00000043092*AQ142^3)</f>
        <v>2.400366224638661</v>
      </c>
      <c r="AU142" s="4">
        <f>0.61365*EXP(17.502*J142/(240.97+J142))</f>
        <v>3.197515355770864</v>
      </c>
      <c r="AV142" s="4">
        <f>AU142*1000/AA142</f>
        <v>31.42222717058513</v>
      </c>
      <c r="AW142" s="4">
        <f>(AV142-U142)</f>
        <v>15.00250938188884</v>
      </c>
      <c r="AX142" s="4">
        <f>IF(D142,P142,(O142+P142)/2)</f>
        <v>23.78950500488281</v>
      </c>
      <c r="AY142" s="4">
        <f>0.61365*EXP(17.502*AX142/(240.97+AX142))</f>
        <v>2.957313440239505</v>
      </c>
      <c r="AZ142" s="4">
        <f>IF(AW142&lt;&gt;0,(1000-(AV142+U142)/2)/AW142*AP142,0)</f>
        <v>0.116858312824881</v>
      </c>
      <c r="BA142" s="4">
        <f>U142*AA142/1000</f>
        <v>1.670865005263811</v>
      </c>
      <c r="BB142" s="4">
        <f>(AY142-BA142)</f>
        <v>1.286448434975694</v>
      </c>
      <c r="BC142" s="4">
        <f>1/(1.6/F142+1.37/N142)</f>
        <v>0.07347102097193722</v>
      </c>
      <c r="BD142" s="3">
        <f>G142*AA142*0.001</f>
      </c>
      <c r="BE142" s="3">
        <f>G142/S142</f>
      </c>
      <c r="BF142" s="4">
        <f>(1-AP142*AA142/AU142/F142)*100</f>
        <v>53.09773022962472</v>
      </c>
      <c r="BG142" s="3">
        <f>(S142-E142/(N142/1.35))</f>
      </c>
      <c r="BH142" s="3">
        <f>E142*BF142/100/BG142</f>
      </c>
    </row>
    <row r="143" ht="16" customHeight="1">
      <c r="A143" s="4">
        <v>121</v>
      </c>
      <c r="B143" t="s" s="2">
        <v>204</v>
      </c>
      <c r="C143" s="4">
        <v>751.5000300295651</v>
      </c>
      <c r="D143" s="4">
        <v>0</v>
      </c>
      <c r="E143" s="3">
        <f>(R143-#REF!*(1000-T143)/(1000-U143))*AO143</f>
      </c>
      <c r="F143" s="4">
        <f>IF(AZ143&lt;&gt;0,1/(1/AZ143-1/N143),0)</f>
        <v>0.1218882379461809</v>
      </c>
      <c r="G143" s="3">
        <f>((BC143-AP143/2)*S143-E143)/(BC143+AP143/2)</f>
      </c>
      <c r="H143" s="4">
        <f>AP143*1000</f>
        <v>1.801695165554081</v>
      </c>
      <c r="I143" s="4">
        <f>(AU143-BA143)</f>
        <v>1.531138452276806</v>
      </c>
      <c r="J143" s="4">
        <f>(P143+AT143*D143)</f>
        <v>25.12291145324707</v>
      </c>
      <c r="K143" s="4">
        <v>6</v>
      </c>
      <c r="L143" s="4">
        <f>(K143*AI143+AJ143)</f>
        <v>1.420000016689301</v>
      </c>
      <c r="M143" s="4">
        <v>1</v>
      </c>
      <c r="N143" s="4">
        <f>L143*(M143+1)*(M143+1)/(M143*M143+1)</f>
        <v>2.840000033378601</v>
      </c>
      <c r="O143" s="4">
        <v>22.50425720214844</v>
      </c>
      <c r="P143" s="4">
        <v>25.12291145324707</v>
      </c>
      <c r="Q143" s="4">
        <v>22.22406005859375</v>
      </c>
      <c r="R143" s="4">
        <v>100.4858856201172</v>
      </c>
      <c r="S143" s="4">
        <v>107.7382431030273</v>
      </c>
      <c r="T143" s="4">
        <v>14.30163097381592</v>
      </c>
      <c r="U143" s="4">
        <v>16.43008804321289</v>
      </c>
      <c r="V143" s="4">
        <v>53.19588470458984</v>
      </c>
      <c r="W143" s="4">
        <v>61.10823822021484</v>
      </c>
      <c r="X143" s="4">
        <v>499.5430297851562</v>
      </c>
      <c r="Y143" s="4">
        <v>1999.002563476562</v>
      </c>
      <c r="Z143" s="4">
        <v>14.92792797088623</v>
      </c>
      <c r="AA143" s="4">
        <v>101.7592926025391</v>
      </c>
      <c r="AB143" s="4">
        <v>3.374803781509399</v>
      </c>
      <c r="AC143" s="4">
        <v>0.2303577661514282</v>
      </c>
      <c r="AD143" s="4">
        <v>0.27336585521698</v>
      </c>
      <c r="AE143" s="4">
        <v>0.006951113697141409</v>
      </c>
      <c r="AF143" s="4">
        <v>0.3325891494750977</v>
      </c>
      <c r="AG143" s="4">
        <v>0.00912250392138958</v>
      </c>
      <c r="AH143" s="4">
        <v>0.6666666865348816</v>
      </c>
      <c r="AI143" s="4">
        <v>-0.2195652425289154</v>
      </c>
      <c r="AJ143" s="4">
        <v>2.737391471862793</v>
      </c>
      <c r="AK143" s="4">
        <v>1</v>
      </c>
      <c r="AL143" s="4">
        <v>0</v>
      </c>
      <c r="AM143" s="4">
        <v>0.1599999964237213</v>
      </c>
      <c r="AN143" s="4">
        <v>111115</v>
      </c>
      <c r="AO143" s="4">
        <f>X143*0.000001/(K143*0.0001)</f>
        <v>0.8325717163085936</v>
      </c>
      <c r="AP143" s="4">
        <f>(U143-T143)/(1000-U143)*AO143</f>
        <v>0.001801695165554081</v>
      </c>
      <c r="AQ143" s="4">
        <f>(P143+273.15)</f>
        <v>298.272911453247</v>
      </c>
      <c r="AR143" s="4">
        <f>(O143+273.15)</f>
        <v>295.6542572021484</v>
      </c>
      <c r="AS143" s="4">
        <f>(Y143*AK143+Z143*AL143)*AM143</f>
        <v>319.8404030072597</v>
      </c>
      <c r="AT143" s="4">
        <f>((AS143+0.00000010773*(AR143^4-AQ143^4))-AP143*44100)/(L143*0.92*2*29.3+0.00000043092*AQ143^3)</f>
        <v>2.396102067944362</v>
      </c>
      <c r="AU143" s="4">
        <f>0.61365*EXP(17.502*J143/(240.97+J143))</f>
        <v>3.203052588951585</v>
      </c>
      <c r="AV143" s="4">
        <f>AU143*1000/AA143</f>
        <v>31.4767576211675</v>
      </c>
      <c r="AW143" s="4">
        <f>(AV143-U143)</f>
        <v>15.04666957795461</v>
      </c>
      <c r="AX143" s="4">
        <f>IF(D143,P143,(O143+P143)/2)</f>
        <v>23.81358432769775</v>
      </c>
      <c r="AY143" s="4">
        <f>0.61365*EXP(17.502*AX143/(240.97+AX143))</f>
        <v>2.961600546678729</v>
      </c>
      <c r="AZ143" s="4">
        <f>IF(AW143&lt;&gt;0,(1000-(AV143+U143)/2)/AW143*AP143,0)</f>
        <v>0.1168722680011094</v>
      </c>
      <c r="BA143" s="4">
        <f>U143*AA143/1000</f>
        <v>1.671914136674779</v>
      </c>
      <c r="BB143" s="4">
        <f>(AY143-BA143)</f>
        <v>1.28968641000395</v>
      </c>
      <c r="BC143" s="4">
        <f>1/(1.6/F143+1.37/N143)</f>
        <v>0.07347984706582231</v>
      </c>
      <c r="BD143" s="3">
        <f>G143*AA143*0.001</f>
      </c>
      <c r="BE143" s="3">
        <f>G143/S143</f>
      </c>
      <c r="BF143" s="4">
        <f>(1-AP143*AA143/AU143/F143)*100</f>
        <v>53.03984469529165</v>
      </c>
      <c r="BG143" s="3">
        <f>(S143-E143/(N143/1.35))</f>
      </c>
      <c r="BH143" s="3">
        <f>E143*BF143/100/BG143</f>
      </c>
    </row>
    <row r="144" ht="16" customHeight="1">
      <c r="A144" s="4">
        <v>122</v>
      </c>
      <c r="B144" t="s" s="2">
        <v>205</v>
      </c>
      <c r="C144" s="4">
        <v>756.5000299178064</v>
      </c>
      <c r="D144" s="4">
        <v>0</v>
      </c>
      <c r="E144" s="3">
        <f>(R144-#REF!*(1000-T144)/(1000-U144))*AO144</f>
      </c>
      <c r="F144" s="4">
        <f>IF(AZ144&lt;&gt;0,1/(1/AZ144-1/N144),0)</f>
        <v>0.1219622682261503</v>
      </c>
      <c r="G144" s="3">
        <f>((BC144-AP144/2)*S144-E144)/(BC144+AP144/2)</f>
      </c>
      <c r="H144" s="4">
        <f>AP144*1000</f>
        <v>1.809114311047986</v>
      </c>
      <c r="I144" s="4">
        <f>(AU144-BA144)</f>
        <v>1.536481055973238</v>
      </c>
      <c r="J144" s="4">
        <f>(P144+AT144*D144)</f>
        <v>25.15762901306152</v>
      </c>
      <c r="K144" s="4">
        <v>6</v>
      </c>
      <c r="L144" s="4">
        <f>(K144*AI144+AJ144)</f>
        <v>1.420000016689301</v>
      </c>
      <c r="M144" s="4">
        <v>1</v>
      </c>
      <c r="N144" s="4">
        <f>L144*(M144+1)*(M144+1)/(M144*M144+1)</f>
        <v>2.840000033378601</v>
      </c>
      <c r="O144" s="4">
        <v>22.53731155395508</v>
      </c>
      <c r="P144" s="4">
        <v>25.15762901306152</v>
      </c>
      <c r="Q144" s="4">
        <v>22.30536842346191</v>
      </c>
      <c r="R144" s="4">
        <v>100.5466766357422</v>
      </c>
      <c r="S144" s="4">
        <v>105.9635009765625</v>
      </c>
      <c r="T144" s="4">
        <v>14.30565071105957</v>
      </c>
      <c r="U144" s="4">
        <v>16.44280242919922</v>
      </c>
      <c r="V144" s="4">
        <v>53.11367416381836</v>
      </c>
      <c r="W144" s="4">
        <v>61.04233932495117</v>
      </c>
      <c r="X144" s="4">
        <v>499.5529479980469</v>
      </c>
      <c r="Y144" s="4">
        <v>1998.974243164062</v>
      </c>
      <c r="Z144" s="4">
        <v>14.88944721221924</v>
      </c>
      <c r="AA144" s="4">
        <v>101.7588806152344</v>
      </c>
      <c r="AB144" s="4">
        <v>3.374803781509399</v>
      </c>
      <c r="AC144" s="4">
        <v>0.2303577661514282</v>
      </c>
      <c r="AD144" s="4">
        <v>0.27336585521698</v>
      </c>
      <c r="AE144" s="4">
        <v>0.006951113697141409</v>
      </c>
      <c r="AF144" s="4">
        <v>0.3325891494750977</v>
      </c>
      <c r="AG144" s="4">
        <v>0.00912250392138958</v>
      </c>
      <c r="AH144" s="4">
        <v>0.6666666865348816</v>
      </c>
      <c r="AI144" s="4">
        <v>-0.2195652425289154</v>
      </c>
      <c r="AJ144" s="4">
        <v>2.737391471862793</v>
      </c>
      <c r="AK144" s="4">
        <v>1</v>
      </c>
      <c r="AL144" s="4">
        <v>0</v>
      </c>
      <c r="AM144" s="4">
        <v>0.1599999964237213</v>
      </c>
      <c r="AN144" s="4">
        <v>111115</v>
      </c>
      <c r="AO144" s="4">
        <f>X144*0.000001/(K144*0.0001)</f>
        <v>0.8325882466634112</v>
      </c>
      <c r="AP144" s="4">
        <f>(U144-T144)/(1000-U144)*AO144</f>
        <v>0.001809114311047986</v>
      </c>
      <c r="AQ144" s="4">
        <f>(P144+273.15)</f>
        <v>298.3076290130615</v>
      </c>
      <c r="AR144" s="4">
        <f>(O144+273.15)</f>
        <v>295.6873115539551</v>
      </c>
      <c r="AS144" s="4">
        <f>(Y144*AK144+Z144*AL144)*AM144</f>
        <v>319.835871757361</v>
      </c>
      <c r="AT144" s="4">
        <f>((AS144+0.00000010773*(AR144^4-AQ144^4))-AP144*44100)/(L144*0.92*2*29.3+0.00000043092*AQ144^3)</f>
        <v>2.391895208219913</v>
      </c>
      <c r="AU144" s="4">
        <f>0.61365*EXP(17.502*J144/(240.97+J144))</f>
        <v>3.209682225346008</v>
      </c>
      <c r="AV144" s="4">
        <f>AU144*1000/AA144</f>
        <v>31.54203550530689</v>
      </c>
      <c r="AW144" s="4">
        <f>(AV144-U144)</f>
        <v>15.09923307610767</v>
      </c>
      <c r="AX144" s="4">
        <f>IF(D144,P144,(O144+P144)/2)</f>
        <v>23.8474702835083</v>
      </c>
      <c r="AY144" s="4">
        <f>0.61365*EXP(17.502*AX144/(240.97+AX144))</f>
        <v>2.967642840496163</v>
      </c>
      <c r="AZ144" s="4">
        <f>IF(AW144&lt;&gt;0,(1000-(AV144+U144)/2)/AW144*AP144,0)</f>
        <v>0.1169403289317817</v>
      </c>
      <c r="BA144" s="4">
        <f>U144*AA144/1000</f>
        <v>1.673201169372769</v>
      </c>
      <c r="BB144" s="4">
        <f>(AY144-BA144)</f>
        <v>1.294441671123394</v>
      </c>
      <c r="BC144" s="4">
        <f>1/(1.6/F144+1.37/N144)</f>
        <v>0.07352289307705132</v>
      </c>
      <c r="BD144" s="3">
        <f>G144*AA144*0.001</f>
      </c>
      <c r="BE144" s="3">
        <f>G144/S144</f>
      </c>
      <c r="BF144" s="4">
        <f>(1-AP144*AA144/AU144/F144)*100</f>
        <v>52.9726182359298</v>
      </c>
      <c r="BG144" s="3">
        <f>(S144-E144/(N144/1.35))</f>
      </c>
      <c r="BH144" s="3">
        <f>E144*BF144/100/BG144</f>
      </c>
    </row>
    <row r="145" ht="16" customHeight="1">
      <c r="A145" s="4">
        <v>123</v>
      </c>
      <c r="B145" t="s" s="2">
        <v>206</v>
      </c>
      <c r="C145" s="4">
        <v>762.0000297948718</v>
      </c>
      <c r="D145" s="4">
        <v>0</v>
      </c>
      <c r="E145" s="3">
        <f>(R145-#REF!*(1000-T145)/(1000-U145))*AO145</f>
      </c>
      <c r="F145" s="4">
        <f>IF(AZ145&lt;&gt;0,1/(1/AZ145-1/N145),0)</f>
        <v>0.1220581515345383</v>
      </c>
      <c r="G145" s="3">
        <f>((BC145-AP145/2)*S145-E145)/(BC145+AP145/2)</f>
      </c>
      <c r="H145" s="4">
        <f>AP145*1000</f>
        <v>1.817976233496782</v>
      </c>
      <c r="I145" s="4">
        <f>(AU145-BA145)</f>
        <v>1.54277291892335</v>
      </c>
      <c r="J145" s="4">
        <f>(P145+AT145*D145)</f>
        <v>25.19780540466309</v>
      </c>
      <c r="K145" s="4">
        <v>6</v>
      </c>
      <c r="L145" s="4">
        <f>(K145*AI145+AJ145)</f>
        <v>1.420000016689301</v>
      </c>
      <c r="M145" s="4">
        <v>1</v>
      </c>
      <c r="N145" s="4">
        <f>L145*(M145+1)*(M145+1)/(M145*M145+1)</f>
        <v>2.840000033378601</v>
      </c>
      <c r="O145" s="4">
        <v>22.57512474060059</v>
      </c>
      <c r="P145" s="4">
        <v>25.19780540466309</v>
      </c>
      <c r="Q145" s="4">
        <v>22.31805419921875</v>
      </c>
      <c r="R145" s="4">
        <v>100.5824584960938</v>
      </c>
      <c r="S145" s="4">
        <v>105.2759246826172</v>
      </c>
      <c r="T145" s="4">
        <v>14.30898475646973</v>
      </c>
      <c r="U145" s="4">
        <v>16.45652389526367</v>
      </c>
      <c r="V145" s="4">
        <v>53.00540161132812</v>
      </c>
      <c r="W145" s="4">
        <v>60.95365524291992</v>
      </c>
      <c r="X145" s="4">
        <v>499.5649108886719</v>
      </c>
      <c r="Y145" s="4">
        <v>1999.014282226562</v>
      </c>
      <c r="Z145" s="4">
        <v>14.86884689331055</v>
      </c>
      <c r="AA145" s="4">
        <v>101.7588119506836</v>
      </c>
      <c r="AB145" s="4">
        <v>3.374803781509399</v>
      </c>
      <c r="AC145" s="4">
        <v>0.2303577661514282</v>
      </c>
      <c r="AD145" s="4">
        <v>0.27336585521698</v>
      </c>
      <c r="AE145" s="4">
        <v>0.006951113697141409</v>
      </c>
      <c r="AF145" s="4">
        <v>0.3325891494750977</v>
      </c>
      <c r="AG145" s="4">
        <v>0.00912250392138958</v>
      </c>
      <c r="AH145" s="4">
        <v>0.6666666865348816</v>
      </c>
      <c r="AI145" s="4">
        <v>-0.2195652425289154</v>
      </c>
      <c r="AJ145" s="4">
        <v>2.737391471862793</v>
      </c>
      <c r="AK145" s="4">
        <v>1</v>
      </c>
      <c r="AL145" s="4">
        <v>0</v>
      </c>
      <c r="AM145" s="4">
        <v>0.1599999964237213</v>
      </c>
      <c r="AN145" s="4">
        <v>111115</v>
      </c>
      <c r="AO145" s="4">
        <f>X145*0.000001/(K145*0.0001)</f>
        <v>0.832608184814453</v>
      </c>
      <c r="AP145" s="4">
        <f>(U145-T145)/(1000-U145)*AO145</f>
        <v>0.001817976233496782</v>
      </c>
      <c r="AQ145" s="4">
        <f>(P145+273.15)</f>
        <v>298.3478054046631</v>
      </c>
      <c r="AR145" s="4">
        <f>(O145+273.15)</f>
        <v>295.7251247406006</v>
      </c>
      <c r="AS145" s="4">
        <f>(Y145*AK145+Z145*AL145)*AM145</f>
        <v>319.8422780072178</v>
      </c>
      <c r="AT145" s="4">
        <f>((AS145+0.00000010773*(AR145^4-AQ145^4))-AP145*44100)/(L145*0.92*2*29.3+0.00000043092*AQ145^3)</f>
        <v>2.386965539693445</v>
      </c>
      <c r="AU145" s="4">
        <f>0.61365*EXP(17.502*J145/(240.97+J145))</f>
        <v>3.217369239343417</v>
      </c>
      <c r="AV145" s="4">
        <f>AU145*1000/AA145</f>
        <v>31.61759829608352</v>
      </c>
      <c r="AW145" s="4">
        <f>(AV145-U145)</f>
        <v>15.16107440081985</v>
      </c>
      <c r="AX145" s="4">
        <f>IF(D145,P145,(O145+P145)/2)</f>
        <v>23.88646507263184</v>
      </c>
      <c r="AY145" s="4">
        <f>0.61365*EXP(17.502*AX145/(240.97+AX145))</f>
        <v>2.974609441110061</v>
      </c>
      <c r="AZ145" s="4">
        <f>IF(AW145&lt;&gt;0,(1000-(AV145+U145)/2)/AW145*AP145,0)</f>
        <v>0.117028475739542</v>
      </c>
      <c r="BA145" s="4">
        <f>U145*AA145/1000</f>
        <v>1.674596320420067</v>
      </c>
      <c r="BB145" s="4">
        <f>(AY145-BA145)</f>
        <v>1.300013120689994</v>
      </c>
      <c r="BC145" s="4">
        <f>1/(1.6/F145+1.37/N145)</f>
        <v>0.0735786431030744</v>
      </c>
      <c r="BD145" s="3">
        <f>G145*AA145*0.001</f>
      </c>
      <c r="BE145" s="3">
        <f>G145/S145</f>
      </c>
      <c r="BF145" s="4">
        <f>(1-AP145*AA145/AU145/F145)*100</f>
        <v>52.89223115827404</v>
      </c>
      <c r="BG145" s="3">
        <f>(S145-E145/(N145/1.35))</f>
      </c>
      <c r="BH145" s="3">
        <f>E145*BF145/100/BG145</f>
      </c>
    </row>
    <row r="146" ht="16" customHeight="1">
      <c r="A146" s="4">
        <v>124</v>
      </c>
      <c r="B146" t="s" s="2">
        <v>207</v>
      </c>
      <c r="C146" s="4">
        <v>767.0000296831131</v>
      </c>
      <c r="D146" s="4">
        <v>0</v>
      </c>
      <c r="E146" s="3">
        <f>(R146-#REF!*(1000-T146)/(1000-U146))*AO146</f>
      </c>
      <c r="F146" s="4">
        <f>IF(AZ146&lt;&gt;0,1/(1/AZ146-1/N146),0)</f>
        <v>0.1224419344068152</v>
      </c>
      <c r="G146" s="3">
        <f>((BC146-AP146/2)*S146-E146)/(BC146+AP146/2)</f>
      </c>
      <c r="H146" s="4">
        <f>AP146*1000</f>
        <v>1.824176849154147</v>
      </c>
      <c r="I146" s="4">
        <f>(AU146-BA146)</f>
        <v>1.543362776042094</v>
      </c>
      <c r="J146" s="4">
        <f>(P146+AT146*D146)</f>
        <v>25.20558738708496</v>
      </c>
      <c r="K146" s="4">
        <v>6</v>
      </c>
      <c r="L146" s="4">
        <f>(K146*AI146+AJ146)</f>
        <v>1.420000016689301</v>
      </c>
      <c r="M146" s="4">
        <v>1</v>
      </c>
      <c r="N146" s="4">
        <f>L146*(M146+1)*(M146+1)/(M146*M146+1)</f>
        <v>2.840000033378601</v>
      </c>
      <c r="O146" s="4">
        <v>22.57943916320801</v>
      </c>
      <c r="P146" s="4">
        <v>25.20558738708496</v>
      </c>
      <c r="Q146" s="4">
        <v>22.14071846008301</v>
      </c>
      <c r="R146" s="4">
        <v>100.5976409912109</v>
      </c>
      <c r="S146" s="4">
        <v>105.0830307006836</v>
      </c>
      <c r="T146" s="4">
        <v>14.31053638458252</v>
      </c>
      <c r="U146" s="4">
        <v>16.46539115905762</v>
      </c>
      <c r="V146" s="4">
        <v>52.97981262207031</v>
      </c>
      <c r="W146" s="4">
        <v>60.95195007324219</v>
      </c>
      <c r="X146" s="4">
        <v>499.5625</v>
      </c>
      <c r="Y146" s="4">
        <v>1999.066650390625</v>
      </c>
      <c r="Z146" s="4">
        <v>14.79756832122803</v>
      </c>
      <c r="AA146" s="4">
        <v>101.7587280273438</v>
      </c>
      <c r="AB146" s="4">
        <v>3.374803781509399</v>
      </c>
      <c r="AC146" s="4">
        <v>0.2303577661514282</v>
      </c>
      <c r="AD146" s="4">
        <v>0.27336585521698</v>
      </c>
      <c r="AE146" s="4">
        <v>0.006951113697141409</v>
      </c>
      <c r="AF146" s="4">
        <v>0.3325891494750977</v>
      </c>
      <c r="AG146" s="4">
        <v>0.00912250392138958</v>
      </c>
      <c r="AH146" s="4">
        <v>1</v>
      </c>
      <c r="AI146" s="4">
        <v>-0.2195652425289154</v>
      </c>
      <c r="AJ146" s="4">
        <v>2.737391471862793</v>
      </c>
      <c r="AK146" s="4">
        <v>1</v>
      </c>
      <c r="AL146" s="4">
        <v>0</v>
      </c>
      <c r="AM146" s="4">
        <v>0.1599999964237213</v>
      </c>
      <c r="AN146" s="4">
        <v>111115</v>
      </c>
      <c r="AO146" s="4">
        <f>X146*0.000001/(K146*0.0001)</f>
        <v>0.8326041666666666</v>
      </c>
      <c r="AP146" s="4">
        <f>(U146-T146)/(1000-U146)*AO146</f>
        <v>0.001824176849154147</v>
      </c>
      <c r="AQ146" s="4">
        <f>(P146+273.15)</f>
        <v>298.3555873870849</v>
      </c>
      <c r="AR146" s="4">
        <f>(O146+273.15)</f>
        <v>295.729439163208</v>
      </c>
      <c r="AS146" s="4">
        <f>(Y146*AK146+Z146*AL146)*AM146</f>
        <v>319.8506569132805</v>
      </c>
      <c r="AT146" s="4">
        <f>((AS146+0.00000010773*(AR146^4-AQ146^4))-AP146*44100)/(L146*0.92*2*29.3+0.00000043092*AQ146^3)</f>
        <v>2.38346347332391</v>
      </c>
      <c r="AU146" s="4">
        <f>0.61365*EXP(17.502*J146/(240.97+J146))</f>
        <v>3.218860036860468</v>
      </c>
      <c r="AV146" s="4">
        <f>AU146*1000/AA146</f>
        <v>31.6322746879808</v>
      </c>
      <c r="AW146" s="4">
        <f>(AV146-U146)</f>
        <v>15.16688352892319</v>
      </c>
      <c r="AX146" s="4">
        <f>IF(D146,P146,(O146+P146)/2)</f>
        <v>23.89251327514648</v>
      </c>
      <c r="AY146" s="4">
        <f>0.61365*EXP(17.502*AX146/(240.97+AX146))</f>
        <v>2.975691260647799</v>
      </c>
      <c r="AZ146" s="4">
        <f>IF(AW146&lt;&gt;0,(1000-(AV146+U146)/2)/AW146*AP146,0)</f>
        <v>0.1173812353401968</v>
      </c>
      <c r="BA146" s="4">
        <f>U146*AA146/1000</f>
        <v>1.675497260818374</v>
      </c>
      <c r="BB146" s="4">
        <f>(AY146-BA146)</f>
        <v>1.300193999829425</v>
      </c>
      <c r="BC146" s="4">
        <f>1/(1.6/F146+1.37/N146)</f>
        <v>0.07380175723430067</v>
      </c>
      <c r="BD146" s="3">
        <f>G146*AA146*0.001</f>
      </c>
      <c r="BE146" s="3">
        <f>G146/S146</f>
      </c>
      <c r="BF146" s="4">
        <f>(1-AP146*AA146/AU146/F146)*100</f>
        <v>52.90158043037192</v>
      </c>
      <c r="BG146" s="3">
        <f>(S146-E146/(N146/1.35))</f>
      </c>
      <c r="BH146" s="3">
        <f>E146*BF146/100/BG146</f>
      </c>
    </row>
    <row r="147" ht="16" customHeight="1">
      <c r="A147" s="4">
        <v>125</v>
      </c>
      <c r="B147" t="s" s="2">
        <v>208</v>
      </c>
      <c r="C147" s="4">
        <v>772.0000295713544</v>
      </c>
      <c r="D147" s="4">
        <v>0</v>
      </c>
      <c r="E147" s="3">
        <f>(R147-#REF!*(1000-T147)/(1000-U147))*AO147</f>
      </c>
      <c r="F147" s="4">
        <f>IF(AZ147&lt;&gt;0,1/(1/AZ147-1/N147),0)</f>
        <v>0.1227650497816968</v>
      </c>
      <c r="G147" s="3">
        <f>((BC147-AP147/2)*S147-E147)/(BC147+AP147/2)</f>
      </c>
      <c r="H147" s="4">
        <f>AP147*1000</f>
        <v>1.824830968893048</v>
      </c>
      <c r="I147" s="4">
        <f>(AU147-BA147)</f>
        <v>1.540046849223985</v>
      </c>
      <c r="J147" s="4">
        <f>(P147+AT147*D147)</f>
        <v>25.18900680541992</v>
      </c>
      <c r="K147" s="4">
        <v>6</v>
      </c>
      <c r="L147" s="4">
        <f>(K147*AI147+AJ147)</f>
        <v>1.420000016689301</v>
      </c>
      <c r="M147" s="4">
        <v>1</v>
      </c>
      <c r="N147" s="4">
        <f>L147*(M147+1)*(M147+1)/(M147*M147+1)</f>
        <v>2.840000033378601</v>
      </c>
      <c r="O147" s="4">
        <v>22.52382850646973</v>
      </c>
      <c r="P147" s="4">
        <v>25.18900680541992</v>
      </c>
      <c r="Q147" s="4">
        <v>21.81865692138672</v>
      </c>
      <c r="R147" s="4">
        <v>100.5926666259766</v>
      </c>
      <c r="S147" s="4">
        <v>105.0363845825195</v>
      </c>
      <c r="T147" s="4">
        <v>14.3111686706543</v>
      </c>
      <c r="U147" s="4">
        <v>16.46674156188965</v>
      </c>
      <c r="V147" s="4">
        <v>53.12648010253906</v>
      </c>
      <c r="W147" s="4">
        <v>61.12760543823242</v>
      </c>
      <c r="X147" s="4">
        <v>499.574462890625</v>
      </c>
      <c r="Y147" s="4">
        <v>1999.0986328125</v>
      </c>
      <c r="Z147" s="4">
        <v>14.75885105133057</v>
      </c>
      <c r="AA147" s="4">
        <v>101.758903503418</v>
      </c>
      <c r="AB147" s="4">
        <v>3.374803781509399</v>
      </c>
      <c r="AC147" s="4">
        <v>0.2303577661514282</v>
      </c>
      <c r="AD147" s="4">
        <v>0.27336585521698</v>
      </c>
      <c r="AE147" s="4">
        <v>0.006951113697141409</v>
      </c>
      <c r="AF147" s="4">
        <v>0.3325891494750977</v>
      </c>
      <c r="AG147" s="4">
        <v>0.00912250392138958</v>
      </c>
      <c r="AH147" s="4">
        <v>1</v>
      </c>
      <c r="AI147" s="4">
        <v>-0.2195652425289154</v>
      </c>
      <c r="AJ147" s="4">
        <v>2.737391471862793</v>
      </c>
      <c r="AK147" s="4">
        <v>1</v>
      </c>
      <c r="AL147" s="4">
        <v>0</v>
      </c>
      <c r="AM147" s="4">
        <v>0.1599999964237213</v>
      </c>
      <c r="AN147" s="4">
        <v>111115</v>
      </c>
      <c r="AO147" s="4">
        <f>X147*0.000001/(K147*0.0001)</f>
        <v>0.8326241048177082</v>
      </c>
      <c r="AP147" s="4">
        <f>(U147-T147)/(1000-U147)*AO147</f>
        <v>0.001824830968893048</v>
      </c>
      <c r="AQ147" s="4">
        <f>(P147+273.15)</f>
        <v>298.3390068054199</v>
      </c>
      <c r="AR147" s="4">
        <f>(O147+273.15)</f>
        <v>295.6738285064697</v>
      </c>
      <c r="AS147" s="4">
        <f>(Y147*AK147+Z147*AL147)*AM147</f>
        <v>319.8557741006662</v>
      </c>
      <c r="AT147" s="4">
        <f>((AS147+0.00000010773*(AR147^4-AQ147^4))-AP147*44100)/(L147*0.92*2*29.3+0.00000043092*AQ147^3)</f>
        <v>2.37836053651005</v>
      </c>
      <c r="AU147" s="4">
        <f>0.61365*EXP(17.502*J147/(240.97+J147))</f>
        <v>3.215684414836036</v>
      </c>
      <c r="AV147" s="4">
        <f>AU147*1000/AA147</f>
        <v>31.60101282663707</v>
      </c>
      <c r="AW147" s="4">
        <f>(AV147-U147)</f>
        <v>15.13427126474743</v>
      </c>
      <c r="AX147" s="4">
        <f>IF(D147,P147,(O147+P147)/2)</f>
        <v>23.85641765594482</v>
      </c>
      <c r="AY147" s="4">
        <f>0.61365*EXP(17.502*AX147/(240.97+AX147))</f>
        <v>2.969240067747977</v>
      </c>
      <c r="AZ147" s="4">
        <f>IF(AW147&lt;&gt;0,(1000-(AV147+U147)/2)/AW147*AP147,0)</f>
        <v>0.1176781606680225</v>
      </c>
      <c r="BA147" s="4">
        <f>U147*AA147/1000</f>
        <v>1.675637565612051</v>
      </c>
      <c r="BB147" s="4">
        <f>(AY147-BA147)</f>
        <v>1.293602502135926</v>
      </c>
      <c r="BC147" s="4">
        <f>1/(1.6/F147+1.37/N147)</f>
        <v>0.07398956340040778</v>
      </c>
      <c r="BD147" s="3">
        <f>G147*AA147*0.001</f>
      </c>
      <c r="BE147" s="3">
        <f>G147/S147</f>
      </c>
      <c r="BF147" s="4">
        <f>(1-AP147*AA147/AU147/F147)*100</f>
        <v>52.96221136993559</v>
      </c>
      <c r="BG147" s="3">
        <f>(S147-E147/(N147/1.35))</f>
      </c>
      <c r="BH147" s="3">
        <f>E147*BF147/100/BG147</f>
      </c>
    </row>
    <row r="148" ht="16" customHeight="1">
      <c r="A148" s="4">
        <v>126</v>
      </c>
      <c r="B148" t="s" s="2">
        <v>209</v>
      </c>
      <c r="C148" s="4">
        <v>777.5000294484198</v>
      </c>
      <c r="D148" s="4">
        <v>0</v>
      </c>
      <c r="E148" s="3">
        <f>(R148-#REF!*(1000-T148)/(1000-U148))*AO148</f>
      </c>
      <c r="F148" s="4">
        <f>IF(AZ148&lt;&gt;0,1/(1/AZ148-1/N148),0)</f>
        <v>0.1222600447875294</v>
      </c>
      <c r="G148" s="3">
        <f>((BC148-AP148/2)*S148-E148)/(BC148+AP148/2)</f>
      </c>
      <c r="H148" s="4">
        <f>AP148*1000</f>
        <v>1.820924614879945</v>
      </c>
      <c r="I148" s="4">
        <f>(AU148-BA148)</f>
        <v>1.542814502636446</v>
      </c>
      <c r="J148" s="4">
        <f>(P148+AT148*D148)</f>
        <v>25.20145225524902</v>
      </c>
      <c r="K148" s="4">
        <v>6</v>
      </c>
      <c r="L148" s="4">
        <f>(K148*AI148+AJ148)</f>
        <v>1.420000016689301</v>
      </c>
      <c r="M148" s="4">
        <v>1</v>
      </c>
      <c r="N148" s="4">
        <f>L148*(M148+1)*(M148+1)/(M148*M148+1)</f>
        <v>2.840000033378601</v>
      </c>
      <c r="O148" s="4">
        <v>22.39882850646973</v>
      </c>
      <c r="P148" s="4">
        <v>25.20145225524902</v>
      </c>
      <c r="Q148" s="4">
        <v>21.47908973693848</v>
      </c>
      <c r="R148" s="4">
        <v>100.3936004638672</v>
      </c>
      <c r="S148" s="4">
        <v>104.960693359375</v>
      </c>
      <c r="T148" s="4">
        <v>14.31198406219482</v>
      </c>
      <c r="U148" s="4">
        <v>16.46301460266113</v>
      </c>
      <c r="V148" s="4">
        <v>53.49857711791992</v>
      </c>
      <c r="W148" s="4">
        <v>61.54169082641602</v>
      </c>
      <c r="X148" s="4">
        <v>499.5596313476562</v>
      </c>
      <c r="Y148" s="4">
        <v>1999.059814453125</v>
      </c>
      <c r="Z148" s="4">
        <v>14.73220252990723</v>
      </c>
      <c r="AA148" s="4">
        <v>101.7585983276367</v>
      </c>
      <c r="AB148" s="4">
        <v>3.374803781509399</v>
      </c>
      <c r="AC148" s="4">
        <v>0.2303577661514282</v>
      </c>
      <c r="AD148" s="4">
        <v>0.27336585521698</v>
      </c>
      <c r="AE148" s="4">
        <v>0.006951113697141409</v>
      </c>
      <c r="AF148" s="4">
        <v>0.3325891494750977</v>
      </c>
      <c r="AG148" s="4">
        <v>0.00912250392138958</v>
      </c>
      <c r="AH148" s="4">
        <v>0.6666666865348816</v>
      </c>
      <c r="AI148" s="4">
        <v>-0.2195652425289154</v>
      </c>
      <c r="AJ148" s="4">
        <v>2.737391471862793</v>
      </c>
      <c r="AK148" s="4">
        <v>1</v>
      </c>
      <c r="AL148" s="4">
        <v>0</v>
      </c>
      <c r="AM148" s="4">
        <v>0.1599999964237213</v>
      </c>
      <c r="AN148" s="4">
        <v>111115</v>
      </c>
      <c r="AO148" s="4">
        <f>X148*0.000001/(K148*0.0001)</f>
        <v>0.832599385579427</v>
      </c>
      <c r="AP148" s="4">
        <f>(U148-T148)/(1000-U148)*AO148</f>
        <v>0.001820924614879945</v>
      </c>
      <c r="AQ148" s="4">
        <f>(P148+273.15)</f>
        <v>298.351452255249</v>
      </c>
      <c r="AR148" s="4">
        <f>(O148+273.15)</f>
        <v>295.5488285064697</v>
      </c>
      <c r="AS148" s="4">
        <f>(Y148*AK148+Z148*AL148)*AM148</f>
        <v>319.849563163305</v>
      </c>
      <c r="AT148" s="4">
        <f>((AS148+0.00000010773*(AR148^4-AQ148^4))-AP148*44100)/(L148*0.92*2*29.3+0.00000043092*AQ148^3)</f>
        <v>2.362778314041807</v>
      </c>
      <c r="AU148" s="4">
        <f>0.61365*EXP(17.502*J148/(240.97+J148))</f>
        <v>3.218067792850658</v>
      </c>
      <c r="AV148" s="4">
        <f>AU148*1000/AA148</f>
        <v>31.62452948191465</v>
      </c>
      <c r="AW148" s="4">
        <f>(AV148-U148)</f>
        <v>15.16151487925352</v>
      </c>
      <c r="AX148" s="4">
        <f>IF(D148,P148,(O148+P148)/2)</f>
        <v>23.80014038085938</v>
      </c>
      <c r="AY148" s="4">
        <f>0.61365*EXP(17.502*AX148/(240.97+AX148))</f>
        <v>2.959206303518483</v>
      </c>
      <c r="AZ148" s="4">
        <f>IF(AW148&lt;&gt;0,(1000-(AV148+U148)/2)/AW148*AP148,0)</f>
        <v>0.1172140602497024</v>
      </c>
      <c r="BA148" s="4">
        <f>U148*AA148/1000</f>
        <v>1.675253290214212</v>
      </c>
      <c r="BB148" s="4">
        <f>(AY148-BA148)</f>
        <v>1.283953013304271</v>
      </c>
      <c r="BC148" s="4">
        <f>1/(1.6/F148+1.37/N148)</f>
        <v>0.07369602098368512</v>
      </c>
      <c r="BD148" s="3">
        <f>G148*AA148*0.001</f>
      </c>
      <c r="BE148" s="3">
        <f>G148/S148</f>
      </c>
      <c r="BF148" s="4">
        <f>(1-AP148*AA148/AU148/F148)*100</f>
        <v>52.9040736742086</v>
      </c>
      <c r="BG148" s="3">
        <f>(S148-E148/(N148/1.35))</f>
      </c>
      <c r="BH148" s="3">
        <f>E148*BF148/100/BG148</f>
      </c>
    </row>
    <row r="149" ht="16" customHeight="1">
      <c r="A149" s="4">
        <v>127</v>
      </c>
      <c r="B149" t="s" s="2">
        <v>210</v>
      </c>
      <c r="C149" s="4">
        <v>782.5000293366611</v>
      </c>
      <c r="D149" s="4">
        <v>0</v>
      </c>
      <c r="E149" s="3">
        <f>(R149-#REF!*(1000-T149)/(1000-U149))*AO149</f>
      </c>
      <c r="F149" s="4">
        <f>IF(AZ149&lt;&gt;0,1/(1/AZ149-1/N149),0)</f>
        <v>0.121887585668363</v>
      </c>
      <c r="G149" s="3">
        <f>((BC149-AP149/2)*S149-E149)/(BC149+AP149/2)</f>
      </c>
      <c r="H149" s="4">
        <f>AP149*1000</f>
        <v>1.81628593762705</v>
      </c>
      <c r="I149" s="4">
        <f>(AU149-BA149)</f>
        <v>1.543387562181524</v>
      </c>
      <c r="J149" s="4">
        <f>(P149+AT149*D149)</f>
        <v>25.2021541595459</v>
      </c>
      <c r="K149" s="4">
        <v>6</v>
      </c>
      <c r="L149" s="4">
        <f>(K149*AI149+AJ149)</f>
        <v>1.420000016689301</v>
      </c>
      <c r="M149" s="4">
        <v>1</v>
      </c>
      <c r="N149" s="4">
        <f>L149*(M149+1)*(M149+1)/(M149*M149+1)</f>
        <v>2.840000033378601</v>
      </c>
      <c r="O149" s="4">
        <v>22.27363204956055</v>
      </c>
      <c r="P149" s="4">
        <v>25.2021541595459</v>
      </c>
      <c r="Q149" s="4">
        <v>21.37884902954102</v>
      </c>
      <c r="R149" s="4">
        <v>100.2252349853516</v>
      </c>
      <c r="S149" s="4">
        <v>104.7729034423828</v>
      </c>
      <c r="T149" s="4">
        <v>14.31321048736572</v>
      </c>
      <c r="U149" s="4">
        <v>16.45878219604492</v>
      </c>
      <c r="V149" s="4">
        <v>53.90030288696289</v>
      </c>
      <c r="W149" s="4">
        <v>61.98419570922852</v>
      </c>
      <c r="X149" s="4">
        <v>499.5569458007812</v>
      </c>
      <c r="Y149" s="4">
        <v>1999.030761718750</v>
      </c>
      <c r="Z149" s="4">
        <v>14.75381278991699</v>
      </c>
      <c r="AA149" s="4">
        <v>101.7581176757812</v>
      </c>
      <c r="AB149" s="4">
        <v>3.374803781509399</v>
      </c>
      <c r="AC149" s="4">
        <v>0.2303577661514282</v>
      </c>
      <c r="AD149" s="4">
        <v>0.27336585521698</v>
      </c>
      <c r="AE149" s="4">
        <v>0.006951113697141409</v>
      </c>
      <c r="AF149" s="4">
        <v>0.3325891494750977</v>
      </c>
      <c r="AG149" s="4">
        <v>0.00912250392138958</v>
      </c>
      <c r="AH149" s="4">
        <v>0.6666666865348816</v>
      </c>
      <c r="AI149" s="4">
        <v>-0.2195652425289154</v>
      </c>
      <c r="AJ149" s="4">
        <v>2.737391471862793</v>
      </c>
      <c r="AK149" s="4">
        <v>1</v>
      </c>
      <c r="AL149" s="4">
        <v>0</v>
      </c>
      <c r="AM149" s="4">
        <v>0.1599999964237213</v>
      </c>
      <c r="AN149" s="4">
        <v>111115</v>
      </c>
      <c r="AO149" s="4">
        <f>X149*0.000001/(K149*0.0001)</f>
        <v>0.8325949096679686</v>
      </c>
      <c r="AP149" s="4">
        <f>(U149-T149)/(1000-U149)*AO149</f>
        <v>0.00181628593762705</v>
      </c>
      <c r="AQ149" s="4">
        <f>(P149+273.15)</f>
        <v>298.3521541595459</v>
      </c>
      <c r="AR149" s="4">
        <f>(O149+273.15)</f>
        <v>295.4236320495605</v>
      </c>
      <c r="AS149" s="4">
        <f>(Y149*AK149+Z149*AL149)*AM149</f>
        <v>319.8449147259089</v>
      </c>
      <c r="AT149" s="4">
        <f>((AS149+0.00000010773*(AR149^4-AQ149^4))-AP149*44100)/(L149*0.92*2*29.3+0.00000043092*AQ149^3)</f>
        <v>2.349139759556726</v>
      </c>
      <c r="AU149" s="4">
        <f>0.61365*EXP(17.502*J149/(240.97+J149))</f>
        <v>3.218202257686717</v>
      </c>
      <c r="AV149" s="4">
        <f>AU149*1000/AA149</f>
        <v>31.62600027587439</v>
      </c>
      <c r="AW149" s="4">
        <f>(AV149-U149)</f>
        <v>15.16721807982947</v>
      </c>
      <c r="AX149" s="4">
        <f>IF(D149,P149,(O149+P149)/2)</f>
        <v>23.73789310455322</v>
      </c>
      <c r="AY149" s="4">
        <f>0.61365*EXP(17.502*AX149/(240.97+AX149))</f>
        <v>2.94814268383782</v>
      </c>
      <c r="AZ149" s="4">
        <f>IF(AW149&lt;&gt;0,(1000-(AV149+U149)/2)/AW149*AP149,0)</f>
        <v>0.1168716683038672</v>
      </c>
      <c r="BA149" s="4">
        <f>U149*AA149/1000</f>
        <v>1.674814695505193</v>
      </c>
      <c r="BB149" s="4">
        <f>(AY149-BA149)</f>
        <v>1.273327988332627</v>
      </c>
      <c r="BC149" s="4">
        <f>1/(1.6/F149+1.37/N149)</f>
        <v>0.07347946778091219</v>
      </c>
      <c r="BD149" s="3">
        <f>G149*AA149*0.001</f>
      </c>
      <c r="BE149" s="3">
        <f>G149/S149</f>
      </c>
      <c r="BF149" s="4">
        <f>(1-AP149*AA149/AU149/F149)*100</f>
        <v>52.88269136010537</v>
      </c>
      <c r="BG149" s="3">
        <f>(S149-E149/(N149/1.35))</f>
      </c>
      <c r="BH149" s="3">
        <f>E149*BF149/100/BG149</f>
      </c>
    </row>
    <row r="150" ht="16" customHeight="1">
      <c r="A150" s="4">
        <v>128</v>
      </c>
      <c r="B150" t="s" s="2">
        <v>211</v>
      </c>
      <c r="C150" s="4">
        <v>787.5000292249024</v>
      </c>
      <c r="D150" s="4">
        <v>0</v>
      </c>
      <c r="E150" s="3">
        <f>(R150-#REF!*(1000-T150)/(1000-U150))*AO150</f>
      </c>
      <c r="F150" s="4">
        <f>IF(AZ150&lt;&gt;0,1/(1/AZ150-1/N150),0)</f>
        <v>0.1217174865921991</v>
      </c>
      <c r="G150" s="3">
        <f>((BC150-AP150/2)*S150-E150)/(BC150+AP150/2)</f>
      </c>
      <c r="H150" s="4">
        <f>AP150*1000</f>
        <v>1.813818927773143</v>
      </c>
      <c r="I150" s="4">
        <f>(AU150-BA150)</f>
        <v>1.543346464798635</v>
      </c>
      <c r="J150" s="4">
        <f>(P150+AT150*D150)</f>
        <v>25.20152282714844</v>
      </c>
      <c r="K150" s="4">
        <v>6</v>
      </c>
      <c r="L150" s="4">
        <f>(K150*AI150+AJ150)</f>
        <v>1.420000016689301</v>
      </c>
      <c r="M150" s="4">
        <v>1</v>
      </c>
      <c r="N150" s="4">
        <f>L150*(M150+1)*(M150+1)/(M150*M150+1)</f>
        <v>2.840000033378601</v>
      </c>
      <c r="O150" s="4">
        <v>22.18991470336914</v>
      </c>
      <c r="P150" s="4">
        <v>25.20152282714844</v>
      </c>
      <c r="Q150" s="4">
        <v>21.447509765625</v>
      </c>
      <c r="R150" s="4">
        <v>100.139404296875</v>
      </c>
      <c r="S150" s="4">
        <v>104.5935592651367</v>
      </c>
      <c r="T150" s="4">
        <v>14.31535339355469</v>
      </c>
      <c r="U150" s="4">
        <v>16.4581184387207</v>
      </c>
      <c r="V150" s="4">
        <v>54.2048225402832</v>
      </c>
      <c r="W150" s="4">
        <v>62.3211669921875</v>
      </c>
      <c r="X150" s="4">
        <v>499.5321960449219</v>
      </c>
      <c r="Y150" s="4">
        <v>1999.061889648438</v>
      </c>
      <c r="Z150" s="4">
        <v>14.78873538970947</v>
      </c>
      <c r="AA150" s="4">
        <v>101.7573699951172</v>
      </c>
      <c r="AB150" s="4">
        <v>3.374803781509399</v>
      </c>
      <c r="AC150" s="4">
        <v>0.2303577661514282</v>
      </c>
      <c r="AD150" s="4">
        <v>0.27336585521698</v>
      </c>
      <c r="AE150" s="4">
        <v>0.006951113697141409</v>
      </c>
      <c r="AF150" s="4">
        <v>0.3325891494750977</v>
      </c>
      <c r="AG150" s="4">
        <v>0.00912250392138958</v>
      </c>
      <c r="AH150" s="4">
        <v>0.6666666865348816</v>
      </c>
      <c r="AI150" s="4">
        <v>-0.2195652425289154</v>
      </c>
      <c r="AJ150" s="4">
        <v>2.737391471862793</v>
      </c>
      <c r="AK150" s="4">
        <v>1</v>
      </c>
      <c r="AL150" s="4">
        <v>0</v>
      </c>
      <c r="AM150" s="4">
        <v>0.1599999964237213</v>
      </c>
      <c r="AN150" s="4">
        <v>111115</v>
      </c>
      <c r="AO150" s="4">
        <f>X150*0.000001/(K150*0.0001)</f>
        <v>0.8325536600748696</v>
      </c>
      <c r="AP150" s="4">
        <f>(U150-T150)/(1000-U150)*AO150</f>
        <v>0.001813818927773143</v>
      </c>
      <c r="AQ150" s="4">
        <f>(P150+273.15)</f>
        <v>298.3515228271484</v>
      </c>
      <c r="AR150" s="4">
        <f>(O150+273.15)</f>
        <v>295.3399147033691</v>
      </c>
      <c r="AS150" s="4">
        <f>(Y150*AK150+Z150*AL150)*AM150</f>
        <v>319.8498951945476</v>
      </c>
      <c r="AT150" s="4">
        <f>((AS150+0.00000010773*(AR150^4-AQ150^4))-AP150*44100)/(L150*0.92*2*29.3+0.00000043092*AQ150^3)</f>
        <v>2.339951347971341</v>
      </c>
      <c r="AU150" s="4">
        <f>0.61365*EXP(17.502*J150/(240.97+J150))</f>
        <v>3.218081312190998</v>
      </c>
      <c r="AV150" s="4">
        <f>AU150*1000/AA150</f>
        <v>31.62504408619658</v>
      </c>
      <c r="AW150" s="4">
        <f>(AV150-U150)</f>
        <v>15.16692564747588</v>
      </c>
      <c r="AX150" s="4">
        <f>IF(D150,P150,(O150+P150)/2)</f>
        <v>23.69571876525879</v>
      </c>
      <c r="AY150" s="4">
        <f>0.61365*EXP(17.502*AX150/(240.97+AX150))</f>
        <v>2.940667331356328</v>
      </c>
      <c r="AZ150" s="4">
        <f>IF(AW150&lt;&gt;0,(1000-(AV150+U150)/2)/AW150*AP150,0)</f>
        <v>0.1167152720182487</v>
      </c>
      <c r="BA150" s="4">
        <f>U150*AA150/1000</f>
        <v>1.674734847392363</v>
      </c>
      <c r="BB150" s="4">
        <f>(AY150-BA150)</f>
        <v>1.265932483963965</v>
      </c>
      <c r="BC150" s="4">
        <f>1/(1.6/F150+1.37/N150)</f>
        <v>0.07338055407449269</v>
      </c>
      <c r="BD150" s="3">
        <f>G150*AA150*0.001</f>
      </c>
      <c r="BE150" s="3">
        <f>G150/S150</f>
      </c>
      <c r="BF150" s="4">
        <f>(1-AP150*AA150/AU150/F150)*100</f>
        <v>52.87950824223804</v>
      </c>
      <c r="BG150" s="3">
        <f>(S150-E150/(N150/1.35))</f>
      </c>
      <c r="BH150" s="3">
        <f>E150*BF150/100/BG150</f>
      </c>
    </row>
    <row r="151" ht="16" customHeight="1">
      <c r="A151" s="4">
        <v>129</v>
      </c>
      <c r="B151" t="s" s="2">
        <v>212</v>
      </c>
      <c r="C151" s="4">
        <v>793.0000291019678</v>
      </c>
      <c r="D151" s="4">
        <v>0</v>
      </c>
      <c r="E151" s="3">
        <f>(R151-#REF!*(1000-T151)/(1000-U151))*AO151</f>
      </c>
      <c r="F151" s="4">
        <f>IF(AZ151&lt;&gt;0,1/(1/AZ151-1/N151),0)</f>
        <v>0.1218470874744234</v>
      </c>
      <c r="G151" s="3">
        <f>((BC151-AP151/2)*S151-E151)/(BC151+AP151/2)</f>
      </c>
      <c r="H151" s="4">
        <f>AP151*1000</f>
        <v>1.813963851581271</v>
      </c>
      <c r="I151" s="4">
        <f>(AU151-BA151)</f>
        <v>1.541892089933884</v>
      </c>
      <c r="J151" s="4">
        <f>(P151+AT151*D151)</f>
        <v>25.19574546813965</v>
      </c>
      <c r="K151" s="4">
        <v>6</v>
      </c>
      <c r="L151" s="4">
        <f>(K151*AI151+AJ151)</f>
        <v>1.420000016689301</v>
      </c>
      <c r="M151" s="4">
        <v>1</v>
      </c>
      <c r="N151" s="4">
        <f>L151*(M151+1)*(M151+1)/(M151*M151+1)</f>
        <v>2.840000033378601</v>
      </c>
      <c r="O151" s="4">
        <v>22.15439987182617</v>
      </c>
      <c r="P151" s="4">
        <v>25.19574546813965</v>
      </c>
      <c r="Q151" s="4">
        <v>21.53384208679199</v>
      </c>
      <c r="R151" s="4">
        <v>100.0978546142578</v>
      </c>
      <c r="S151" s="4">
        <v>104.4806442260742</v>
      </c>
      <c r="T151" s="4">
        <v>14.31871700286865</v>
      </c>
      <c r="U151" s="4">
        <v>16.46163368225098</v>
      </c>
      <c r="V151" s="4">
        <v>54.36521911621094</v>
      </c>
      <c r="W151" s="4">
        <v>62.50210571289062</v>
      </c>
      <c r="X151" s="4">
        <v>499.5349731445312</v>
      </c>
      <c r="Y151" s="4">
        <v>1999.065673828125</v>
      </c>
      <c r="Z151" s="4">
        <v>14.82613754272461</v>
      </c>
      <c r="AA151" s="4">
        <v>101.7567672729492</v>
      </c>
      <c r="AB151" s="4">
        <v>3.374803781509399</v>
      </c>
      <c r="AC151" s="4">
        <v>0.2303577661514282</v>
      </c>
      <c r="AD151" s="4">
        <v>0.27336585521698</v>
      </c>
      <c r="AE151" s="4">
        <v>0.006951113697141409</v>
      </c>
      <c r="AF151" s="4">
        <v>0.3325891494750977</v>
      </c>
      <c r="AG151" s="4">
        <v>0.00912250392138958</v>
      </c>
      <c r="AH151" s="4">
        <v>1</v>
      </c>
      <c r="AI151" s="4">
        <v>-0.2195652425289154</v>
      </c>
      <c r="AJ151" s="4">
        <v>2.737391471862793</v>
      </c>
      <c r="AK151" s="4">
        <v>1</v>
      </c>
      <c r="AL151" s="4">
        <v>0</v>
      </c>
      <c r="AM151" s="4">
        <v>0.1599999964237213</v>
      </c>
      <c r="AN151" s="4">
        <v>111115</v>
      </c>
      <c r="AO151" s="4">
        <f>X151*0.000001/(K151*0.0001)</f>
        <v>0.8325582885742187</v>
      </c>
      <c r="AP151" s="4">
        <f>(U151-T151)/(1000-U151)*AO151</f>
        <v>0.001813963851581271</v>
      </c>
      <c r="AQ151" s="4">
        <f>(P151+273.15)</f>
        <v>298.3457454681396</v>
      </c>
      <c r="AR151" s="4">
        <f>(O151+273.15)</f>
        <v>295.3043998718261</v>
      </c>
      <c r="AS151" s="4">
        <f>(Y151*AK151+Z151*AL151)*AM151</f>
        <v>319.850500663284</v>
      </c>
      <c r="AT151" s="4">
        <f>((AS151+0.00000010773*(AR151^4-AQ151^4))-AP151*44100)/(L151*0.92*2*29.3+0.00000043092*AQ151^3)</f>
        <v>2.336175199773292</v>
      </c>
      <c r="AU151" s="4">
        <f>0.61365*EXP(17.502*J151/(240.97+J151))</f>
        <v>3.216974717471239</v>
      </c>
      <c r="AV151" s="4">
        <f>AU151*1000/AA151</f>
        <v>31.61435650606043</v>
      </c>
      <c r="AW151" s="4">
        <f>(AV151-U151)</f>
        <v>15.15272282380945</v>
      </c>
      <c r="AX151" s="4">
        <f>IF(D151,P151,(O151+P151)/2)</f>
        <v>23.67507266998291</v>
      </c>
      <c r="AY151" s="4">
        <f>0.61365*EXP(17.502*AX151/(240.97+AX151))</f>
        <v>2.937013882302224</v>
      </c>
      <c r="AZ151" s="4">
        <f>IF(AW151&lt;&gt;0,(1000-(AV151+U151)/2)/AW151*AP151,0)</f>
        <v>0.1168344341806491</v>
      </c>
      <c r="BA151" s="4">
        <f>U151*AA151/1000</f>
        <v>1.675082627537355</v>
      </c>
      <c r="BB151" s="4">
        <f>(AY151-BA151)</f>
        <v>1.26193125476487</v>
      </c>
      <c r="BC151" s="4">
        <f>1/(1.6/F151+1.37/N151)</f>
        <v>0.07345591870834758</v>
      </c>
      <c r="BD151" s="3">
        <f>G151*AA151*0.001</f>
      </c>
      <c r="BE151" s="3">
        <f>G151/S151</f>
      </c>
      <c r="BF151" s="4">
        <f>(1-AP151*AA151/AU151/F151)*100</f>
        <v>52.90995242607532</v>
      </c>
      <c r="BG151" s="3">
        <f>(S151-E151/(N151/1.35))</f>
      </c>
      <c r="BH151" s="3">
        <f>E151*BF151/100/BG151</f>
      </c>
    </row>
    <row r="152" ht="16" customHeight="1">
      <c r="A152" s="4">
        <v>130</v>
      </c>
      <c r="B152" t="s" s="2">
        <v>213</v>
      </c>
      <c r="C152" s="4">
        <v>798.0000289902091</v>
      </c>
      <c r="D152" s="4">
        <v>0</v>
      </c>
      <c r="E152" s="3">
        <f>(R152-#REF!*(1000-T152)/(1000-U152))*AO152</f>
      </c>
      <c r="F152" s="4">
        <f>IF(AZ152&lt;&gt;0,1/(1/AZ152-1/N152),0)</f>
        <v>0.1218089080554997</v>
      </c>
      <c r="G152" s="3">
        <f>((BC152-AP152/2)*S152-E152)/(BC152+AP152/2)</f>
      </c>
      <c r="H152" s="4">
        <f>AP152*1000</f>
        <v>1.81562363617703</v>
      </c>
      <c r="I152" s="4">
        <f>(AU152-BA152)</f>
        <v>1.543737975302866</v>
      </c>
      <c r="J152" s="4">
        <f>(P152+AT152*D152)</f>
        <v>25.20787811279297</v>
      </c>
      <c r="K152" s="4">
        <v>6</v>
      </c>
      <c r="L152" s="4">
        <f>(K152*AI152+AJ152)</f>
        <v>1.420000016689301</v>
      </c>
      <c r="M152" s="4">
        <v>1</v>
      </c>
      <c r="N152" s="4">
        <f>L152*(M152+1)*(M152+1)/(M152*M152+1)</f>
        <v>2.840000033378601</v>
      </c>
      <c r="O152" s="4">
        <v>22.14658355712891</v>
      </c>
      <c r="P152" s="4">
        <v>25.20787811279297</v>
      </c>
      <c r="Q152" s="4">
        <v>21.55477523803711</v>
      </c>
      <c r="R152" s="4">
        <v>100.0434341430664</v>
      </c>
      <c r="S152" s="4">
        <v>104.4393768310547</v>
      </c>
      <c r="T152" s="4">
        <v>14.32151412963867</v>
      </c>
      <c r="U152" s="4">
        <v>16.46640777587891</v>
      </c>
      <c r="V152" s="4">
        <v>54.41933441162109</v>
      </c>
      <c r="W152" s="4">
        <v>62.56848907470703</v>
      </c>
      <c r="X152" s="4">
        <v>499.5287780761719</v>
      </c>
      <c r="Y152" s="4">
        <v>1999.032470703125</v>
      </c>
      <c r="Z152" s="4">
        <v>14.82425308227539</v>
      </c>
      <c r="AA152" s="4">
        <v>101.7563171386719</v>
      </c>
      <c r="AB152" s="4">
        <v>3.374803781509399</v>
      </c>
      <c r="AC152" s="4">
        <v>0.2303577661514282</v>
      </c>
      <c r="AD152" s="4">
        <v>0.27336585521698</v>
      </c>
      <c r="AE152" s="4">
        <v>0.006951113697141409</v>
      </c>
      <c r="AF152" s="4">
        <v>0.3325891494750977</v>
      </c>
      <c r="AG152" s="4">
        <v>0.00912250392138958</v>
      </c>
      <c r="AH152" s="4">
        <v>1</v>
      </c>
      <c r="AI152" s="4">
        <v>-0.2195652425289154</v>
      </c>
      <c r="AJ152" s="4">
        <v>2.737391471862793</v>
      </c>
      <c r="AK152" s="4">
        <v>1</v>
      </c>
      <c r="AL152" s="4">
        <v>0</v>
      </c>
      <c r="AM152" s="4">
        <v>0.1599999964237213</v>
      </c>
      <c r="AN152" s="4">
        <v>111115</v>
      </c>
      <c r="AO152" s="4">
        <f>X152*0.000001/(K152*0.0001)</f>
        <v>0.8325479634602863</v>
      </c>
      <c r="AP152" s="4">
        <f>(U152-T152)/(1000-U152)*AO152</f>
        <v>0.00181562363617703</v>
      </c>
      <c r="AQ152" s="4">
        <f>(P152+273.15)</f>
        <v>298.3578781127929</v>
      </c>
      <c r="AR152" s="4">
        <f>(O152+273.15)</f>
        <v>295.2965835571289</v>
      </c>
      <c r="AS152" s="4">
        <f>(Y152*AK152+Z152*AL152)*AM152</f>
        <v>319.8451881634028</v>
      </c>
      <c r="AT152" s="4">
        <f>((AS152+0.00000010773*(AR152^4-AQ152^4))-AP152*44100)/(L152*0.92*2*29.3+0.00000043092*AQ152^3)</f>
        <v>2.332682551993356</v>
      </c>
      <c r="AU152" s="4">
        <f>0.61365*EXP(17.502*J152/(240.97+J152))</f>
        <v>3.219298987079892</v>
      </c>
      <c r="AV152" s="4">
        <f>AU152*1000/AA152</f>
        <v>31.63733788333439</v>
      </c>
      <c r="AW152" s="4">
        <f>(AV152-U152)</f>
        <v>15.17093010745549</v>
      </c>
      <c r="AX152" s="4">
        <f>IF(D152,P152,(O152+P152)/2)</f>
        <v>23.67723083496094</v>
      </c>
      <c r="AY152" s="4">
        <f>0.61365*EXP(17.502*AX152/(240.97+AX152))</f>
        <v>2.937395596532783</v>
      </c>
      <c r="AZ152" s="4">
        <f>IF(AW152&lt;&gt;0,(1000-(AV152+U152)/2)/AW152*AP152,0)</f>
        <v>0.1167993310115163</v>
      </c>
      <c r="BA152" s="4">
        <f>U152*AA152/1000</f>
        <v>1.675561011777027</v>
      </c>
      <c r="BB152" s="4">
        <f>(AY152-BA152)</f>
        <v>1.261834584755757</v>
      </c>
      <c r="BC152" s="4">
        <f>1/(1.6/F152+1.37/N152)</f>
        <v>0.07343371745957379</v>
      </c>
      <c r="BD152" s="3">
        <f>G152*AA152*0.001</f>
      </c>
      <c r="BE152" s="3">
        <f>G152/S152</f>
      </c>
      <c r="BF152" s="4">
        <f>(1-AP152*AA152/AU152/F152)*100</f>
        <v>52.88633982791926</v>
      </c>
      <c r="BG152" s="3">
        <f>(S152-E152/(N152/1.35))</f>
      </c>
      <c r="BH152" s="3">
        <f>E152*BF152/100/BG152</f>
      </c>
    </row>
    <row r="153" ht="16" customHeight="1">
      <c r="A153" s="4">
        <v>130</v>
      </c>
      <c r="B153" t="s" s="2">
        <v>213</v>
      </c>
      <c r="C153" s="4">
        <v>798.0000289902091</v>
      </c>
      <c r="D153" s="4">
        <v>0</v>
      </c>
      <c r="E153" s="3">
        <f>(R153-#REF!*(1000-T153)/(1000-U153))*AO153</f>
      </c>
      <c r="F153" s="4">
        <f>IF(AZ153&lt;&gt;0,1/(1/AZ153-1/N153),0)</f>
        <v>0.1218089080554997</v>
      </c>
      <c r="G153" s="3">
        <f>((BC153-AP153/2)*S153-E153)/(BC153+AP153/2)</f>
      </c>
      <c r="H153" s="4">
        <f>AP153*1000</f>
        <v>1.81562363617703</v>
      </c>
      <c r="I153" s="4">
        <f>(AU153-BA153)</f>
        <v>1.543737975302866</v>
      </c>
      <c r="J153" s="4">
        <f>(P153+AT153*D153)</f>
        <v>25.20787811279297</v>
      </c>
      <c r="K153" s="4">
        <v>6</v>
      </c>
      <c r="L153" s="4">
        <f>(K153*AI153+AJ153)</f>
        <v>1.420000016689301</v>
      </c>
      <c r="M153" s="4">
        <v>1</v>
      </c>
      <c r="N153" s="4">
        <f>L153*(M153+1)*(M153+1)/(M153*M153+1)</f>
        <v>2.840000033378601</v>
      </c>
      <c r="O153" s="4">
        <v>22.14658355712891</v>
      </c>
      <c r="P153" s="4">
        <v>25.20787811279297</v>
      </c>
      <c r="Q153" s="4">
        <v>21.55477523803711</v>
      </c>
      <c r="R153" s="4">
        <v>100.0434341430664</v>
      </c>
      <c r="S153" s="4">
        <v>104.4393768310547</v>
      </c>
      <c r="T153" s="4">
        <v>14.32151412963867</v>
      </c>
      <c r="U153" s="4">
        <v>16.46640777587891</v>
      </c>
      <c r="V153" s="4">
        <v>54.41933441162109</v>
      </c>
      <c r="W153" s="4">
        <v>62.56848907470703</v>
      </c>
      <c r="X153" s="4">
        <v>499.5287780761719</v>
      </c>
      <c r="Y153" s="4">
        <v>1999.032470703125</v>
      </c>
      <c r="Z153" s="4">
        <v>14.82425308227539</v>
      </c>
      <c r="AA153" s="4">
        <v>101.7563171386719</v>
      </c>
      <c r="AB153" s="4">
        <v>3.374803781509399</v>
      </c>
      <c r="AC153" s="4">
        <v>0.2303577661514282</v>
      </c>
      <c r="AD153" s="4">
        <v>0.27336585521698</v>
      </c>
      <c r="AE153" s="4">
        <v>0.006951113697141409</v>
      </c>
      <c r="AF153" s="4">
        <v>0.3325891494750977</v>
      </c>
      <c r="AG153" s="4">
        <v>0.00912250392138958</v>
      </c>
      <c r="AH153" s="4">
        <v>1</v>
      </c>
      <c r="AI153" s="4">
        <v>-0.2195652425289154</v>
      </c>
      <c r="AJ153" s="4">
        <v>2.737391471862793</v>
      </c>
      <c r="AK153" s="4">
        <v>1</v>
      </c>
      <c r="AL153" s="4">
        <v>0</v>
      </c>
      <c r="AM153" s="4">
        <v>0.1599999964237213</v>
      </c>
      <c r="AN153" s="4">
        <v>111115</v>
      </c>
      <c r="AO153" s="4">
        <f>X153*0.000001/(K153*0.0001)</f>
        <v>0.8325479634602863</v>
      </c>
      <c r="AP153" s="4">
        <f>(U153-T153)/(1000-U153)*AO153</f>
        <v>0.00181562363617703</v>
      </c>
      <c r="AQ153" s="4">
        <f>(P153+273.15)</f>
        <v>298.3578781127929</v>
      </c>
      <c r="AR153" s="4">
        <f>(O153+273.15)</f>
        <v>295.2965835571289</v>
      </c>
      <c r="AS153" s="4">
        <f>(Y153*AK153+Z153*AL153)*AM153</f>
        <v>319.8451881634028</v>
      </c>
      <c r="AT153" s="4">
        <f>((AS153+0.00000010773*(AR153^4-AQ153^4))-AP153*44100)/(L153*0.92*2*29.3+0.00000043092*AQ153^3)</f>
        <v>2.332682551993356</v>
      </c>
      <c r="AU153" s="4">
        <f>0.61365*EXP(17.502*J153/(240.97+J153))</f>
        <v>3.219298987079892</v>
      </c>
      <c r="AV153" s="4">
        <f>AU153*1000/AA153</f>
        <v>31.63733788333439</v>
      </c>
      <c r="AW153" s="4">
        <f>(AV153-U153)</f>
        <v>15.17093010745549</v>
      </c>
      <c r="AX153" s="4">
        <f>IF(D153,P153,(O153+P153)/2)</f>
        <v>23.67723083496094</v>
      </c>
      <c r="AY153" s="4">
        <f>0.61365*EXP(17.502*AX153/(240.97+AX153))</f>
        <v>2.937395596532783</v>
      </c>
      <c r="AZ153" s="4">
        <f>IF(AW153&lt;&gt;0,(1000-(AV153+U153)/2)/AW153*AP153,0)</f>
        <v>0.1167993310115163</v>
      </c>
      <c r="BA153" s="4">
        <f>U153*AA153/1000</f>
        <v>1.675561011777027</v>
      </c>
      <c r="BB153" s="4">
        <f>(AY153-BA153)</f>
        <v>1.261834584755757</v>
      </c>
      <c r="BC153" s="4">
        <f>1/(1.6/F153+1.37/N153)</f>
        <v>0.07343371745957379</v>
      </c>
      <c r="BD153" s="3">
        <f>G153*AA153*0.001</f>
      </c>
      <c r="BE153" s="3">
        <f>G153/S153</f>
      </c>
      <c r="BF153" s="4">
        <f>(1-AP153*AA153/AU153/F153)*100</f>
        <v>52.88633982791926</v>
      </c>
      <c r="BG153" s="3">
        <f>(S153-E153/(N153/1.35))</f>
      </c>
      <c r="BH153" s="3">
        <f>E153*BF153/100/BG153</f>
      </c>
    </row>
    <row r="154" ht="16" customHeight="1">
      <c r="A154" s="4">
        <v>131</v>
      </c>
      <c r="B154" t="s" s="2">
        <v>215</v>
      </c>
      <c r="C154" s="4">
        <v>825.0000325664878</v>
      </c>
      <c r="D154" s="4">
        <v>0</v>
      </c>
      <c r="E154" s="3">
        <f>(R154-#REF!*(1000-T154)/(1000-U154))*AO154</f>
      </c>
      <c r="F154" s="4">
        <f>IF(AZ154&lt;&gt;0,1/(1/AZ154-1/N154),0)</f>
        <v>0.1202231941596183</v>
      </c>
      <c r="G154" s="3">
        <f>((BC154-AP154/2)*S154-E154)/(BC154+AP154/2)</f>
      </c>
      <c r="H154" s="4">
        <f>AP154*1000</f>
        <v>1.793141734270902</v>
      </c>
      <c r="I154" s="4">
        <f>(AU154-BA154)</f>
        <v>1.543893294322945</v>
      </c>
      <c r="J154" s="4">
        <f>(P154+AT154*D154)</f>
        <v>25.21111488342285</v>
      </c>
      <c r="K154" s="4">
        <v>6</v>
      </c>
      <c r="L154" s="4">
        <f>(K154*AI154+AJ154)</f>
        <v>1.420000016689301</v>
      </c>
      <c r="M154" s="4">
        <v>1</v>
      </c>
      <c r="N154" s="4">
        <f>L154*(M154+1)*(M154+1)/(M154*M154+1)</f>
        <v>2.840000033378601</v>
      </c>
      <c r="O154" s="4">
        <v>22.13727951049805</v>
      </c>
      <c r="P154" s="4">
        <v>25.21111488342285</v>
      </c>
      <c r="Q154" s="4">
        <v>21.54073905944824</v>
      </c>
      <c r="R154" s="4">
        <v>100.061035156250</v>
      </c>
      <c r="S154" s="4">
        <v>104.4900665283203</v>
      </c>
      <c r="T154" s="4">
        <v>14.35270881652832</v>
      </c>
      <c r="U154" s="4">
        <v>16.47101211547852</v>
      </c>
      <c r="V154" s="4">
        <v>54.73595428466797</v>
      </c>
      <c r="W154" s="4">
        <v>62.61886215209961</v>
      </c>
      <c r="X154" s="4">
        <v>499.5338134765625</v>
      </c>
      <c r="Y154" s="4">
        <v>1999.005615234375</v>
      </c>
      <c r="Z154" s="4">
        <v>14.87517547607422</v>
      </c>
      <c r="AA154" s="4">
        <v>101.756103515625</v>
      </c>
      <c r="AB154" s="4">
        <v>2.510586738586426</v>
      </c>
      <c r="AC154" s="4">
        <v>0.2363276779651642</v>
      </c>
      <c r="AD154" s="4">
        <v>0.2231641411781311</v>
      </c>
      <c r="AE154" s="4">
        <v>0.003091000951826572</v>
      </c>
      <c r="AF154" s="4">
        <v>0.2513450086116791</v>
      </c>
      <c r="AG154" s="4">
        <v>0.005864313337951899</v>
      </c>
      <c r="AH154" s="4">
        <v>0.6666666865348816</v>
      </c>
      <c r="AI154" s="4">
        <v>-0.2195652425289154</v>
      </c>
      <c r="AJ154" s="4">
        <v>2.737391471862793</v>
      </c>
      <c r="AK154" s="4">
        <v>1</v>
      </c>
      <c r="AL154" s="4">
        <v>0</v>
      </c>
      <c r="AM154" s="4">
        <v>0.1599999964237213</v>
      </c>
      <c r="AN154" s="4">
        <v>111115</v>
      </c>
      <c r="AO154" s="4">
        <f>X154*0.000001/(K154*0.0001)</f>
        <v>0.8325563557942708</v>
      </c>
      <c r="AP154" s="4">
        <f>(U154-T154)/(1000-U154)*AO154</f>
        <v>0.001793141734270902</v>
      </c>
      <c r="AQ154" s="4">
        <f>(P154+273.15)</f>
        <v>298.3611148834228</v>
      </c>
      <c r="AR154" s="4">
        <f>(O154+273.15)</f>
        <v>295.287279510498</v>
      </c>
      <c r="AS154" s="4">
        <f>(Y154*AK154+Z154*AL154)*AM154</f>
        <v>319.8408912884988</v>
      </c>
      <c r="AT154" s="4">
        <f>((AS154+0.00000010773*(AR154^4-AQ154^4))-AP154*44100)/(L154*0.92*2*29.3+0.00000043092*AQ154^3)</f>
        <v>2.342296243009271</v>
      </c>
      <c r="AU154" s="4">
        <f>0.61365*EXP(17.502*J154/(240.97+J154))</f>
        <v>3.21991930815269</v>
      </c>
      <c r="AV154" s="4">
        <f>AU154*1000/AA154</f>
        <v>31.64350045752548</v>
      </c>
      <c r="AW154" s="4">
        <f>(AV154-U154)</f>
        <v>15.17248834204697</v>
      </c>
      <c r="AX154" s="4">
        <f>IF(D154,P154,(O154+P154)/2)</f>
        <v>23.67419719696045</v>
      </c>
      <c r="AY154" s="4">
        <f>0.61365*EXP(17.502*AX154/(240.97+AX154))</f>
        <v>2.936859049922622</v>
      </c>
      <c r="AZ154" s="4">
        <f>IF(AW154&lt;&gt;0,(1000-(AV154+U154)/2)/AW154*AP154,0)</f>
        <v>0.1153405838620289</v>
      </c>
      <c r="BA154" s="4">
        <f>U154*AA154/1000</f>
        <v>1.676026013829745</v>
      </c>
      <c r="BB154" s="4">
        <f>(AY154-BA154)</f>
        <v>1.260833036092877</v>
      </c>
      <c r="BC154" s="4">
        <f>1/(1.6/F154+1.37/N154)</f>
        <v>0.07251119262835386</v>
      </c>
      <c r="BD154" s="3">
        <f>G154*AA154*0.001</f>
      </c>
      <c r="BE154" s="3">
        <f>G154/S154</f>
      </c>
      <c r="BF154" s="4">
        <f>(1-AP154*AA154/AU154/F154)*100</f>
        <v>52.8651817974505</v>
      </c>
      <c r="BG154" s="3">
        <f>(S154-E154/(N154/1.35))</f>
      </c>
      <c r="BH154" s="3">
        <f>E154*BF154/100/BG154</f>
      </c>
    </row>
    <row r="155" ht="16" customHeight="1">
      <c r="A155" s="4">
        <v>132</v>
      </c>
      <c r="B155" t="s" s="2">
        <v>216</v>
      </c>
      <c r="C155" s="4">
        <v>830.0000324547291</v>
      </c>
      <c r="D155" s="4">
        <v>0</v>
      </c>
      <c r="E155" s="3">
        <f>(R155-#REF!*(1000-T155)/(1000-U155))*AO155</f>
      </c>
      <c r="F155" s="4">
        <f>IF(AZ155&lt;&gt;0,1/(1/AZ155-1/N155),0)</f>
        <v>0.1173365491372779</v>
      </c>
      <c r="G155" s="3">
        <f>((BC155-AP155/2)*S155-E155)/(BC155+AP155/2)</f>
      </c>
      <c r="H155" s="4">
        <f>AP155*1000</f>
        <v>1.746180616445294</v>
      </c>
      <c r="I155" s="4">
        <f>(AU155-BA155)</f>
        <v>1.538950687967933</v>
      </c>
      <c r="J155" s="4">
        <f>(P155+AT155*D155)</f>
        <v>25.19291877746582</v>
      </c>
      <c r="K155" s="4">
        <v>6</v>
      </c>
      <c r="L155" s="4">
        <f>(K155*AI155+AJ155)</f>
        <v>1.420000016689301</v>
      </c>
      <c r="M155" s="4">
        <v>1</v>
      </c>
      <c r="N155" s="4">
        <f>L155*(M155+1)*(M155+1)/(M155*M155+1)</f>
        <v>2.840000033378601</v>
      </c>
      <c r="O155" s="4">
        <v>22.07221603393555</v>
      </c>
      <c r="P155" s="4">
        <v>25.19291877746582</v>
      </c>
      <c r="Q155" s="4">
        <v>21.455566406250</v>
      </c>
      <c r="R155" s="4">
        <v>100.2084503173828</v>
      </c>
      <c r="S155" s="4">
        <v>105.1536407470703</v>
      </c>
      <c r="T155" s="4">
        <v>14.42268753051758</v>
      </c>
      <c r="U155" s="4">
        <v>16.48543167114258</v>
      </c>
      <c r="V155" s="4">
        <v>55.21479797363281</v>
      </c>
      <c r="W155" s="4">
        <v>62.90325164794922</v>
      </c>
      <c r="X155" s="4">
        <v>499.5464172363281</v>
      </c>
      <c r="Y155" s="4">
        <v>1998.969604492188</v>
      </c>
      <c r="Z155" s="4">
        <v>14.96146965026855</v>
      </c>
      <c r="AA155" s="4">
        <v>101.7554626464844</v>
      </c>
      <c r="AB155" s="4">
        <v>2.510586738586426</v>
      </c>
      <c r="AC155" s="4">
        <v>0.2363276779651642</v>
      </c>
      <c r="AD155" s="4">
        <v>0.2231641411781311</v>
      </c>
      <c r="AE155" s="4">
        <v>0.003091000951826572</v>
      </c>
      <c r="AF155" s="4">
        <v>0.2513450086116791</v>
      </c>
      <c r="AG155" s="4">
        <v>0.005864313337951899</v>
      </c>
      <c r="AH155" s="4">
        <v>0.6666666865348816</v>
      </c>
      <c r="AI155" s="4">
        <v>-0.2195652425289154</v>
      </c>
      <c r="AJ155" s="4">
        <v>2.737391471862793</v>
      </c>
      <c r="AK155" s="4">
        <v>1</v>
      </c>
      <c r="AL155" s="4">
        <v>0</v>
      </c>
      <c r="AM155" s="4">
        <v>0.1599999964237213</v>
      </c>
      <c r="AN155" s="4">
        <v>111115</v>
      </c>
      <c r="AO155" s="4">
        <f>X155*0.000001/(K155*0.0001)</f>
        <v>0.8325773620605467</v>
      </c>
      <c r="AP155" s="4">
        <f>(U155-T155)/(1000-U155)*AO155</f>
        <v>0.001746180616445294</v>
      </c>
      <c r="AQ155" s="4">
        <f>(P155+273.15)</f>
        <v>298.3429187774658</v>
      </c>
      <c r="AR155" s="4">
        <f>(O155+273.15)</f>
        <v>295.2222160339355</v>
      </c>
      <c r="AS155" s="4">
        <f>(Y155*AK155+Z155*AL155)*AM155</f>
        <v>319.8351295698776</v>
      </c>
      <c r="AT155" s="4">
        <f>((AS155+0.00000010773*(AR155^4-AQ155^4))-AP155*44100)/(L155*0.92*2*29.3+0.00000043092*AQ155^3)</f>
        <v>2.35998662093568</v>
      </c>
      <c r="AU155" s="4">
        <f>0.61365*EXP(17.502*J155/(240.97+J155))</f>
        <v>3.216433414592052</v>
      </c>
      <c r="AV155" s="4">
        <f>AU155*1000/AA155</f>
        <v>31.60944219541788</v>
      </c>
      <c r="AW155" s="4">
        <f>(AV155-U155)</f>
        <v>15.12401052427531</v>
      </c>
      <c r="AX155" s="4">
        <f>IF(D155,P155,(O155+P155)/2)</f>
        <v>23.63256740570068</v>
      </c>
      <c r="AY155" s="4">
        <f>0.61365*EXP(17.502*AX155/(240.97+AX155))</f>
        <v>2.929504819468335</v>
      </c>
      <c r="AZ155" s="4">
        <f>IF(AW155&lt;&gt;0,(1000-(AV155+U155)/2)/AW155*AP155,0)</f>
        <v>0.112681054106769</v>
      </c>
      <c r="BA155" s="4">
        <f>U155*AA155/1000</f>
        <v>1.677482726624119</v>
      </c>
      <c r="BB155" s="4">
        <f>(AY155-BA155)</f>
        <v>1.252022092844216</v>
      </c>
      <c r="BC155" s="4">
        <f>1/(1.6/F155+1.37/N155)</f>
        <v>0.07082963467384905</v>
      </c>
      <c r="BD155" s="3">
        <f>G155*AA155*0.001</f>
      </c>
      <c r="BE155" s="3">
        <f>G155/S155</f>
      </c>
      <c r="BF155" s="4">
        <f>(1-AP155*AA155/AU155/F155)*100</f>
        <v>52.91972190215888</v>
      </c>
      <c r="BG155" s="3">
        <f>(S155-E155/(N155/1.35))</f>
      </c>
      <c r="BH155" s="3">
        <f>E155*BF155/100/BG155</f>
      </c>
    </row>
    <row r="156" ht="16" customHeight="1">
      <c r="A156" s="4">
        <v>133</v>
      </c>
      <c r="B156" t="s" s="2">
        <v>217</v>
      </c>
      <c r="C156" s="4">
        <v>835.5000323317945</v>
      </c>
      <c r="D156" s="4">
        <v>0</v>
      </c>
      <c r="E156" s="3">
        <f>(R156-#REF!*(1000-T156)/(1000-U156))*AO156</f>
      </c>
      <c r="F156" s="4">
        <f>IF(AZ156&lt;&gt;0,1/(1/AZ156-1/N156),0)</f>
        <v>0.1181110553025571</v>
      </c>
      <c r="G156" s="3">
        <f>((BC156-AP156/2)*S156-E156)/(BC156+AP156/2)</f>
      </c>
      <c r="H156" s="4">
        <f>AP156*1000</f>
        <v>1.751778428024754</v>
      </c>
      <c r="I156" s="4">
        <f>(AU156-BA156)</f>
        <v>1.534166719894239</v>
      </c>
      <c r="J156" s="4">
        <f>(P156+AT156*D156)</f>
        <v>25.17465400695801</v>
      </c>
      <c r="K156" s="4">
        <v>6</v>
      </c>
      <c r="L156" s="4">
        <f>(K156*AI156+AJ156)</f>
        <v>1.420000016689301</v>
      </c>
      <c r="M156" s="4">
        <v>1</v>
      </c>
      <c r="N156" s="4">
        <f>L156*(M156+1)*(M156+1)/(M156*M156+1)</f>
        <v>2.840000033378601</v>
      </c>
      <c r="O156" s="4">
        <v>21.99993133544922</v>
      </c>
      <c r="P156" s="4">
        <v>25.17465400695801</v>
      </c>
      <c r="Q156" s="4">
        <v>21.36655616760254</v>
      </c>
      <c r="R156" s="4">
        <v>100.1218643188477</v>
      </c>
      <c r="S156" s="4">
        <v>105.2449188232422</v>
      </c>
      <c r="T156" s="4">
        <v>14.42892837524414</v>
      </c>
      <c r="U156" s="4">
        <v>16.49822044372559</v>
      </c>
      <c r="V156" s="4">
        <v>55.48441696166992</v>
      </c>
      <c r="W156" s="4">
        <v>63.21396255493164</v>
      </c>
      <c r="X156" s="4">
        <v>499.5555419921875</v>
      </c>
      <c r="Y156" s="4">
        <v>1998.921875</v>
      </c>
      <c r="Z156" s="4">
        <v>15.184250831604</v>
      </c>
      <c r="AA156" s="4">
        <v>101.7546691894531</v>
      </c>
      <c r="AB156" s="4">
        <v>2.510586738586426</v>
      </c>
      <c r="AC156" s="4">
        <v>0.2363276779651642</v>
      </c>
      <c r="AD156" s="4">
        <v>0.2231641411781311</v>
      </c>
      <c r="AE156" s="4">
        <v>0.003091000951826572</v>
      </c>
      <c r="AF156" s="4">
        <v>0.2513450086116791</v>
      </c>
      <c r="AG156" s="4">
        <v>0.005864313337951899</v>
      </c>
      <c r="AH156" s="4">
        <v>0.6666666865348816</v>
      </c>
      <c r="AI156" s="4">
        <v>-0.2195652425289154</v>
      </c>
      <c r="AJ156" s="4">
        <v>2.737391471862793</v>
      </c>
      <c r="AK156" s="4">
        <v>1</v>
      </c>
      <c r="AL156" s="4">
        <v>0</v>
      </c>
      <c r="AM156" s="4">
        <v>0.1599999964237213</v>
      </c>
      <c r="AN156" s="4">
        <v>111115</v>
      </c>
      <c r="AO156" s="4">
        <f>X156*0.000001/(K156*0.0001)</f>
        <v>0.8325925699869791</v>
      </c>
      <c r="AP156" s="4">
        <f>(U156-T156)/(1000-U156)*AO156</f>
        <v>0.001751778428024754</v>
      </c>
      <c r="AQ156" s="4">
        <f>(P156+273.15)</f>
        <v>298.324654006958</v>
      </c>
      <c r="AR156" s="4">
        <f>(O156+273.15)</f>
        <v>295.1499313354492</v>
      </c>
      <c r="AS156" s="4">
        <f>(Y156*AK156+Z156*AL156)*AM156</f>
        <v>319.8274928512983</v>
      </c>
      <c r="AT156" s="4">
        <f>((AS156+0.00000010773*(AR156^4-AQ156^4))-AP156*44100)/(L156*0.92*2*29.3+0.00000043092*AQ156^3)</f>
        <v>2.3504210192891</v>
      </c>
      <c r="AU156" s="4">
        <f>0.61365*EXP(17.502*J156/(240.97+J156))</f>
        <v>3.212937683360209</v>
      </c>
      <c r="AV156" s="4">
        <f>AU156*1000/AA156</f>
        <v>31.57533417339467</v>
      </c>
      <c r="AW156" s="4">
        <f>(AV156-U156)</f>
        <v>15.07711372966909</v>
      </c>
      <c r="AX156" s="4">
        <f>IF(D156,P156,(O156+P156)/2)</f>
        <v>23.58729267120361</v>
      </c>
      <c r="AY156" s="4">
        <f>0.61365*EXP(17.502*AX156/(240.97+AX156))</f>
        <v>2.921524967736416</v>
      </c>
      <c r="AZ156" s="4">
        <f>IF(AW156&lt;&gt;0,(1000-(AV156+U156)/2)/AW156*AP156,0)</f>
        <v>0.1133951332271278</v>
      </c>
      <c r="BA156" s="4">
        <f>U156*AA156/1000</f>
        <v>1.67877096346597</v>
      </c>
      <c r="BB156" s="4">
        <f>(AY156-BA156)</f>
        <v>1.242754004270446</v>
      </c>
      <c r="BC156" s="4">
        <f>1/(1.6/F156+1.37/N156)</f>
        <v>0.07128108534819735</v>
      </c>
      <c r="BD156" s="3">
        <f>G156*AA156*0.001</f>
      </c>
      <c r="BE156" s="3">
        <f>G156/S156</f>
      </c>
      <c r="BF156" s="4">
        <f>(1-AP156*AA156/AU156/F156)*100</f>
        <v>53.02782517910837</v>
      </c>
      <c r="BG156" s="3">
        <f>(S156-E156/(N156/1.35))</f>
      </c>
      <c r="BH156" s="3">
        <f>E156*BF156/100/BG156</f>
      </c>
    </row>
    <row r="157" ht="16" customHeight="1">
      <c r="A157" s="4">
        <v>134</v>
      </c>
      <c r="B157" t="s" s="2">
        <v>218</v>
      </c>
      <c r="C157" s="4">
        <v>840.5000322200358</v>
      </c>
      <c r="D157" s="4">
        <v>0</v>
      </c>
      <c r="E157" s="3">
        <f>(R157-#REF!*(1000-T157)/(1000-U157))*AO157</f>
      </c>
      <c r="F157" s="4">
        <f>IF(AZ157&lt;&gt;0,1/(1/AZ157-1/N157),0)</f>
        <v>0.1214750448568972</v>
      </c>
      <c r="G157" s="3">
        <f>((BC157-AP157/2)*S157-E157)/(BC157+AP157/2)</f>
      </c>
      <c r="H157" s="4">
        <f>AP157*1000</f>
        <v>1.79433587643639</v>
      </c>
      <c r="I157" s="4">
        <f>(AU157-BA157)</f>
        <v>1.529665413773156</v>
      </c>
      <c r="J157" s="4">
        <f>(P157+AT157*D157)</f>
        <v>25.15525817871094</v>
      </c>
      <c r="K157" s="4">
        <v>6</v>
      </c>
      <c r="L157" s="4">
        <f>(K157*AI157+AJ157)</f>
        <v>1.420000016689301</v>
      </c>
      <c r="M157" s="4">
        <v>1</v>
      </c>
      <c r="N157" s="4">
        <f>L157*(M157+1)*(M157+1)/(M157*M157+1)</f>
        <v>2.840000033378601</v>
      </c>
      <c r="O157" s="4">
        <v>21.94585037231445</v>
      </c>
      <c r="P157" s="4">
        <v>25.15525817871094</v>
      </c>
      <c r="Q157" s="4">
        <v>21.30647468566895</v>
      </c>
      <c r="R157" s="4">
        <v>99.95236206054688</v>
      </c>
      <c r="S157" s="4">
        <v>104.8694610595703</v>
      </c>
      <c r="T157" s="4">
        <v>14.38663768768311</v>
      </c>
      <c r="U157" s="4">
        <v>16.50616455078125</v>
      </c>
      <c r="V157" s="4">
        <v>55.42599868774414</v>
      </c>
      <c r="W157" s="4">
        <v>63.47349548339844</v>
      </c>
      <c r="X157" s="4">
        <v>499.560058593750</v>
      </c>
      <c r="Y157" s="4">
        <v>1998.900878906250</v>
      </c>
      <c r="Z157" s="4">
        <v>15.39973449707031</v>
      </c>
      <c r="AA157" s="4">
        <v>101.7537231445312</v>
      </c>
      <c r="AB157" s="4">
        <v>2.510586738586426</v>
      </c>
      <c r="AC157" s="4">
        <v>0.2363276779651642</v>
      </c>
      <c r="AD157" s="4">
        <v>0.2231641411781311</v>
      </c>
      <c r="AE157" s="4">
        <v>0.003091000951826572</v>
      </c>
      <c r="AF157" s="4">
        <v>0.2513450086116791</v>
      </c>
      <c r="AG157" s="4">
        <v>0.005864313337951899</v>
      </c>
      <c r="AH157" s="4">
        <v>0.6666666865348816</v>
      </c>
      <c r="AI157" s="4">
        <v>-0.2195652425289154</v>
      </c>
      <c r="AJ157" s="4">
        <v>2.737391471862793</v>
      </c>
      <c r="AK157" s="4">
        <v>1</v>
      </c>
      <c r="AL157" s="4">
        <v>0</v>
      </c>
      <c r="AM157" s="4">
        <v>0.1599999964237213</v>
      </c>
      <c r="AN157" s="4">
        <v>111115</v>
      </c>
      <c r="AO157" s="4">
        <f>X157*0.000001/(K157*0.0001)</f>
        <v>0.8326000976562499</v>
      </c>
      <c r="AP157" s="4">
        <f>(U157-T157)/(1000-U157)*AO157</f>
        <v>0.00179433587643639</v>
      </c>
      <c r="AQ157" s="4">
        <f>(P157+273.15)</f>
        <v>298.3052581787109</v>
      </c>
      <c r="AR157" s="4">
        <f>(O157+273.15)</f>
        <v>295.0958503723144</v>
      </c>
      <c r="AS157" s="4">
        <f>(Y157*AK157+Z157*AL157)*AM157</f>
        <v>319.8241334763734</v>
      </c>
      <c r="AT157" s="4">
        <f>((AS157+0.00000010773*(AR157^4-AQ157^4))-AP157*44100)/(L157*0.92*2*29.3+0.00000043092*AQ157^3)</f>
        <v>2.324827814107547</v>
      </c>
      <c r="AU157" s="4">
        <f>0.61365*EXP(17.502*J157/(240.97+J157))</f>
        <v>3.209229111651427</v>
      </c>
      <c r="AV157" s="4">
        <f>AU157*1000/AA157</f>
        <v>31.53918119627948</v>
      </c>
      <c r="AW157" s="4">
        <f>(AV157-U157)</f>
        <v>15.03301664549823</v>
      </c>
      <c r="AX157" s="4">
        <f>IF(D157,P157,(O157+P157)/2)</f>
        <v>23.5505542755127</v>
      </c>
      <c r="AY157" s="4">
        <f>0.61365*EXP(17.502*AX157/(240.97+AX157))</f>
        <v>2.915063657495562</v>
      </c>
      <c r="AZ157" s="4">
        <f>IF(AW157&lt;&gt;0,(1000-(AV157+U157)/2)/AW157*AP157,0)</f>
        <v>0.1164923297797279</v>
      </c>
      <c r="BA157" s="4">
        <f>U157*AA157/1000</f>
        <v>1.679563697878271</v>
      </c>
      <c r="BB157" s="4">
        <f>(AY157-BA157)</f>
        <v>1.235499959617291</v>
      </c>
      <c r="BC157" s="4">
        <f>1/(1.6/F157+1.37/N157)</f>
        <v>0.07323955573097816</v>
      </c>
      <c r="BD157" s="3">
        <f>G157*AA157*0.001</f>
      </c>
      <c r="BE157" s="3">
        <f>G157/S157</f>
      </c>
      <c r="BF157" s="4">
        <f>(1-AP157*AA157/AU157/F157)*100</f>
        <v>53.16546007854396</v>
      </c>
      <c r="BG157" s="3">
        <f>(S157-E157/(N157/1.35))</f>
      </c>
      <c r="BH157" s="3">
        <f>E157*BF157/100/BG157</f>
      </c>
    </row>
    <row r="158" ht="16" customHeight="1">
      <c r="A158" s="4">
        <v>135</v>
      </c>
      <c r="B158" t="s" s="2">
        <v>219</v>
      </c>
      <c r="C158" s="4">
        <v>845.5000321082771</v>
      </c>
      <c r="D158" s="4">
        <v>0</v>
      </c>
      <c r="E158" s="3">
        <f>(R158-#REF!*(1000-T158)/(1000-U158))*AO158</f>
      </c>
      <c r="F158" s="4">
        <f>IF(AZ158&lt;&gt;0,1/(1/AZ158-1/N158),0)</f>
        <v>0.1242750340755258</v>
      </c>
      <c r="G158" s="3">
        <f>((BC158-AP158/2)*S158-E158)/(BC158+AP158/2)</f>
      </c>
      <c r="H158" s="4">
        <f>AP158*1000</f>
        <v>1.832481514552524</v>
      </c>
      <c r="I158" s="4">
        <f>(AU158-BA158)</f>
        <v>1.528439463255565</v>
      </c>
      <c r="J158" s="4">
        <f>(P158+AT158*D158)</f>
        <v>25.14837455749512</v>
      </c>
      <c r="K158" s="4">
        <v>6</v>
      </c>
      <c r="L158" s="4">
        <f>(K158*AI158+AJ158)</f>
        <v>1.420000016689301</v>
      </c>
      <c r="M158" s="4">
        <v>1</v>
      </c>
      <c r="N158" s="4">
        <f>L158*(M158+1)*(M158+1)/(M158*M158+1)</f>
        <v>2.840000033378601</v>
      </c>
      <c r="O158" s="4">
        <v>21.93948936462402</v>
      </c>
      <c r="P158" s="4">
        <v>25.14837455749512</v>
      </c>
      <c r="Q158" s="4">
        <v>21.30695152282715</v>
      </c>
      <c r="R158" s="4">
        <v>99.84723663330078</v>
      </c>
      <c r="S158" s="4">
        <v>103.9496841430664</v>
      </c>
      <c r="T158" s="4">
        <v>14.34073925018311</v>
      </c>
      <c r="U158" s="4">
        <v>16.50531387329102</v>
      </c>
      <c r="V158" s="4">
        <v>55.21114349365234</v>
      </c>
      <c r="W158" s="4">
        <v>63.51230621337891</v>
      </c>
      <c r="X158" s="4">
        <v>499.5630493164062</v>
      </c>
      <c r="Y158" s="4">
        <v>1998.895751953125</v>
      </c>
      <c r="Z158" s="4">
        <v>15.57200527191162</v>
      </c>
      <c r="AA158" s="4">
        <v>101.7535552978516</v>
      </c>
      <c r="AB158" s="4">
        <v>2.510586738586426</v>
      </c>
      <c r="AC158" s="4">
        <v>0.2363276779651642</v>
      </c>
      <c r="AD158" s="4">
        <v>0.2231641411781311</v>
      </c>
      <c r="AE158" s="4">
        <v>0.003091000951826572</v>
      </c>
      <c r="AF158" s="4">
        <v>0.2513450086116791</v>
      </c>
      <c r="AG158" s="4">
        <v>0.005864313337951899</v>
      </c>
      <c r="AH158" s="4">
        <v>0.6666666865348816</v>
      </c>
      <c r="AI158" s="4">
        <v>-0.2195652425289154</v>
      </c>
      <c r="AJ158" s="4">
        <v>2.737391471862793</v>
      </c>
      <c r="AK158" s="4">
        <v>1</v>
      </c>
      <c r="AL158" s="4">
        <v>0</v>
      </c>
      <c r="AM158" s="4">
        <v>0.1599999964237213</v>
      </c>
      <c r="AN158" s="4">
        <v>111115</v>
      </c>
      <c r="AO158" s="4">
        <f>X158*0.000001/(K158*0.0001)</f>
        <v>0.8326050821940104</v>
      </c>
      <c r="AP158" s="4">
        <f>(U158-T158)/(1000-U158)*AO158</f>
        <v>0.001832481514552524</v>
      </c>
      <c r="AQ158" s="4">
        <f>(P158+273.15)</f>
        <v>298.2983745574951</v>
      </c>
      <c r="AR158" s="4">
        <f>(O158+273.15)</f>
        <v>295.089489364624</v>
      </c>
      <c r="AS158" s="4">
        <f>(Y158*AK158+Z158*AL158)*AM158</f>
        <v>319.8233131638917</v>
      </c>
      <c r="AT158" s="4">
        <f>((AS158+0.00000010773*(AR158^4-AQ158^4))-AP158*44100)/(L158*0.92*2*29.3+0.00000043092*AQ158^3)</f>
        <v>2.305816066540489</v>
      </c>
      <c r="AU158" s="4">
        <f>0.61365*EXP(17.502*J158/(240.97+J158))</f>
        <v>3.207913831169879</v>
      </c>
      <c r="AV158" s="4">
        <f>AU158*1000/AA158</f>
        <v>31.52630708361707</v>
      </c>
      <c r="AW158" s="4">
        <f>(AV158-U158)</f>
        <v>15.02099321032606</v>
      </c>
      <c r="AX158" s="4">
        <f>IF(D158,P158,(O158+P158)/2)</f>
        <v>23.54393196105957</v>
      </c>
      <c r="AY158" s="4">
        <f>0.61365*EXP(17.502*AX158/(240.97+AX158))</f>
        <v>2.91390029824082</v>
      </c>
      <c r="AZ158" s="4">
        <f>IF(AW158&lt;&gt;0,(1000-(AV158+U158)/2)/AW158*AP158,0)</f>
        <v>0.1190648954267744</v>
      </c>
      <c r="BA158" s="4">
        <f>U158*AA158/1000</f>
        <v>1.679474367914314</v>
      </c>
      <c r="BB158" s="4">
        <f>(AY158-BA158)</f>
        <v>1.234425930326507</v>
      </c>
      <c r="BC158" s="4">
        <f>1/(1.6/F158+1.37/N158)</f>
        <v>0.07486675252239165</v>
      </c>
      <c r="BD158" s="3">
        <f>G158*AA158*0.001</f>
      </c>
      <c r="BE158" s="3">
        <f>G158/S158</f>
      </c>
      <c r="BF158" s="4">
        <f>(1-AP158*AA158/AU158/F158)*100</f>
        <v>53.22835874525042</v>
      </c>
      <c r="BG158" s="3">
        <f>(S158-E158/(N158/1.35))</f>
      </c>
      <c r="BH158" s="3">
        <f>E158*BF158/100/BG158</f>
      </c>
    </row>
    <row r="159" ht="16" customHeight="1">
      <c r="A159" s="4">
        <v>136</v>
      </c>
      <c r="B159" t="s" s="2">
        <v>220</v>
      </c>
      <c r="C159" s="4">
        <v>851.0000319853425</v>
      </c>
      <c r="D159" s="4">
        <v>0</v>
      </c>
      <c r="E159" s="3">
        <f>(R159-#REF!*(1000-T159)/(1000-U159))*AO159</f>
      </c>
      <c r="F159" s="4">
        <f>IF(AZ159&lt;&gt;0,1/(1/AZ159-1/N159),0)</f>
        <v>0.1243612297602457</v>
      </c>
      <c r="G159" s="3">
        <f>((BC159-AP159/2)*S159-E159)/(BC159+AP159/2)</f>
      </c>
      <c r="H159" s="4">
        <f>AP159*1000</f>
        <v>1.832766479688126</v>
      </c>
      <c r="I159" s="4">
        <f>(AU159-BA159)</f>
        <v>1.527659738646632</v>
      </c>
      <c r="J159" s="4">
        <f>(P159+AT159*D159)</f>
        <v>25.1450366973877</v>
      </c>
      <c r="K159" s="4">
        <v>6</v>
      </c>
      <c r="L159" s="4">
        <f>(K159*AI159+AJ159)</f>
        <v>1.420000016689301</v>
      </c>
      <c r="M159" s="4">
        <v>1</v>
      </c>
      <c r="N159" s="4">
        <f>L159*(M159+1)*(M159+1)/(M159*M159+1)</f>
        <v>2.840000033378601</v>
      </c>
      <c r="O159" s="4">
        <v>21.93346786499023</v>
      </c>
      <c r="P159" s="4">
        <v>25.1450366973877</v>
      </c>
      <c r="Q159" s="4">
        <v>21.31049537658691</v>
      </c>
      <c r="R159" s="4">
        <v>99.90235137939453</v>
      </c>
      <c r="S159" s="4">
        <v>103.5380172729492</v>
      </c>
      <c r="T159" s="4">
        <v>14.34181213378906</v>
      </c>
      <c r="U159" s="4">
        <v>16.50677490234375</v>
      </c>
      <c r="V159" s="4">
        <v>55.2239990234375</v>
      </c>
      <c r="W159" s="4">
        <v>63.54894638061523</v>
      </c>
      <c r="X159" s="4">
        <v>499.5504150390625</v>
      </c>
      <c r="Y159" s="4">
        <v>1998.869628906250</v>
      </c>
      <c r="Z159" s="4">
        <v>15.65919208526611</v>
      </c>
      <c r="AA159" s="4">
        <v>101.7531585693359</v>
      </c>
      <c r="AB159" s="4">
        <v>2.510586738586426</v>
      </c>
      <c r="AC159" s="4">
        <v>0.2363276779651642</v>
      </c>
      <c r="AD159" s="4">
        <v>0.2231641411781311</v>
      </c>
      <c r="AE159" s="4">
        <v>0.003091000951826572</v>
      </c>
      <c r="AF159" s="4">
        <v>0.2513450086116791</v>
      </c>
      <c r="AG159" s="4">
        <v>0.005864313337951899</v>
      </c>
      <c r="AH159" s="4">
        <v>0.6666666865348816</v>
      </c>
      <c r="AI159" s="4">
        <v>-0.2195652425289154</v>
      </c>
      <c r="AJ159" s="4">
        <v>2.737391471862793</v>
      </c>
      <c r="AK159" s="4">
        <v>1</v>
      </c>
      <c r="AL159" s="4">
        <v>0</v>
      </c>
      <c r="AM159" s="4">
        <v>0.1599999964237213</v>
      </c>
      <c r="AN159" s="4">
        <v>111115</v>
      </c>
      <c r="AO159" s="4">
        <f>X159*0.000001/(K159*0.0001)</f>
        <v>0.832584025065104</v>
      </c>
      <c r="AP159" s="4">
        <f>(U159-T159)/(1000-U159)*AO159</f>
        <v>0.001832766479688126</v>
      </c>
      <c r="AQ159" s="4">
        <f>(P159+273.15)</f>
        <v>298.2950366973877</v>
      </c>
      <c r="AR159" s="4">
        <f>(O159+273.15)</f>
        <v>295.0834678649902</v>
      </c>
      <c r="AS159" s="4">
        <f>(Y159*AK159+Z159*AL159)*AM159</f>
        <v>319.8191334764851</v>
      </c>
      <c r="AT159" s="4">
        <f>((AS159+0.00000010773*(AR159^4-AQ159^4))-AP159*44100)/(L159*0.92*2*29.3+0.00000043092*AQ159^3)</f>
        <v>2.305311973620941</v>
      </c>
      <c r="AU159" s="4">
        <f>0.61365*EXP(17.502*J159/(240.97+J159))</f>
        <v>3.207276222753151</v>
      </c>
      <c r="AV159" s="4">
        <f>AU159*1000/AA159</f>
        <v>31.52016377523722</v>
      </c>
      <c r="AW159" s="4">
        <f>(AV159-U159)</f>
        <v>15.01338887289347</v>
      </c>
      <c r="AX159" s="4">
        <f>IF(D159,P159,(O159+P159)/2)</f>
        <v>23.53925228118896</v>
      </c>
      <c r="AY159" s="4">
        <f>0.61365*EXP(17.502*AX159/(240.97+AX159))</f>
        <v>2.913078451535486</v>
      </c>
      <c r="AZ159" s="4">
        <f>IF(AW159&lt;&gt;0,(1000-(AV159+U159)/2)/AW159*AP159,0)</f>
        <v>0.119144012931854</v>
      </c>
      <c r="BA159" s="4">
        <f>U159*AA159/1000</f>
        <v>1.679616484106518</v>
      </c>
      <c r="BB159" s="4">
        <f>(AY159-BA159)</f>
        <v>1.233461967428967</v>
      </c>
      <c r="BC159" s="4">
        <f>1/(1.6/F159+1.37/N159)</f>
        <v>0.0749168026093938</v>
      </c>
      <c r="BD159" s="3">
        <f>G159*AA159*0.001</f>
      </c>
      <c r="BE159" s="3">
        <f>G159/S159</f>
      </c>
      <c r="BF159" s="4">
        <f>(1-AP159*AA159/AU159/F159)*100</f>
        <v>53.24439726801835</v>
      </c>
      <c r="BG159" s="3">
        <f>(S159-E159/(N159/1.35))</f>
      </c>
      <c r="BH159" s="3">
        <f>E159*BF159/100/BG159</f>
      </c>
    </row>
    <row r="160" ht="16" customHeight="1">
      <c r="A160" s="4">
        <v>137</v>
      </c>
      <c r="B160" t="s" s="2">
        <v>221</v>
      </c>
      <c r="C160" s="4">
        <v>856.0000318735838</v>
      </c>
      <c r="D160" s="4">
        <v>0</v>
      </c>
      <c r="E160" s="3">
        <f>(R160-#REF!*(1000-T160)/(1000-U160))*AO160</f>
      </c>
      <c r="F160" s="4">
        <f>IF(AZ160&lt;&gt;0,1/(1/AZ160-1/N160),0)</f>
        <v>0.1243270795728275</v>
      </c>
      <c r="G160" s="3">
        <f>((BC160-AP160/2)*S160-E160)/(BC160+AP160/2)</f>
      </c>
      <c r="H160" s="4">
        <f>AP160*1000</f>
        <v>1.832635008369268</v>
      </c>
      <c r="I160" s="4">
        <f>(AU160-BA160)</f>
        <v>1.527945713854198</v>
      </c>
      <c r="J160" s="4">
        <f>(P160+AT160*D160)</f>
        <v>25.14773178100586</v>
      </c>
      <c r="K160" s="4">
        <v>6</v>
      </c>
      <c r="L160" s="4">
        <f>(K160*AI160+AJ160)</f>
        <v>1.420000016689301</v>
      </c>
      <c r="M160" s="4">
        <v>1</v>
      </c>
      <c r="N160" s="4">
        <f>L160*(M160+1)*(M160+1)/(M160*M160+1)</f>
        <v>2.840000033378601</v>
      </c>
      <c r="O160" s="4">
        <v>21.9294319152832</v>
      </c>
      <c r="P160" s="4">
        <v>25.14773178100586</v>
      </c>
      <c r="Q160" s="4">
        <v>21.311767578125</v>
      </c>
      <c r="R160" s="4">
        <v>99.85690307617188</v>
      </c>
      <c r="S160" s="4">
        <v>103.4011306762695</v>
      </c>
      <c r="T160" s="4">
        <v>14.3442440032959</v>
      </c>
      <c r="U160" s="4">
        <v>16.50903129577637</v>
      </c>
      <c r="V160" s="4">
        <v>55.23916625976562</v>
      </c>
      <c r="W160" s="4">
        <v>63.5742073059082</v>
      </c>
      <c r="X160" s="4">
        <v>499.5539245605469</v>
      </c>
      <c r="Y160" s="4">
        <v>1998.739013671875</v>
      </c>
      <c r="Z160" s="4">
        <v>15.7396125793457</v>
      </c>
      <c r="AA160" s="4">
        <v>101.7531127929688</v>
      </c>
      <c r="AB160" s="4">
        <v>2.510586738586426</v>
      </c>
      <c r="AC160" s="4">
        <v>0.2363276779651642</v>
      </c>
      <c r="AD160" s="4">
        <v>0.2231641411781311</v>
      </c>
      <c r="AE160" s="4">
        <v>0.003091000951826572</v>
      </c>
      <c r="AF160" s="4">
        <v>0.2513450086116791</v>
      </c>
      <c r="AG160" s="4">
        <v>0.005864313337951899</v>
      </c>
      <c r="AH160" s="4">
        <v>0.6666666865348816</v>
      </c>
      <c r="AI160" s="4">
        <v>-0.2195652425289154</v>
      </c>
      <c r="AJ160" s="4">
        <v>2.737391471862793</v>
      </c>
      <c r="AK160" s="4">
        <v>1</v>
      </c>
      <c r="AL160" s="4">
        <v>0</v>
      </c>
      <c r="AM160" s="4">
        <v>0.1599999964237213</v>
      </c>
      <c r="AN160" s="4">
        <v>111115</v>
      </c>
      <c r="AO160" s="4">
        <f>X160*0.000001/(K160*0.0001)</f>
        <v>0.832589874267578</v>
      </c>
      <c r="AP160" s="4">
        <f>(U160-T160)/(1000-U160)*AO160</f>
        <v>0.001832635008369268</v>
      </c>
      <c r="AQ160" s="4">
        <f>(P160+273.15)</f>
        <v>298.2977317810058</v>
      </c>
      <c r="AR160" s="4">
        <f>(O160+273.15)</f>
        <v>295.0794319152832</v>
      </c>
      <c r="AS160" s="4">
        <f>(Y160*AK160+Z160*AL160)*AM160</f>
        <v>319.7982350394523</v>
      </c>
      <c r="AT160" s="4">
        <f>((AS160+0.00000010773*(AR160^4-AQ160^4))-AP160*44100)/(L160*0.92*2*29.3+0.00000043092*AQ160^3)</f>
        <v>2.304274088301836</v>
      </c>
      <c r="AU160" s="4">
        <f>0.61365*EXP(17.502*J160/(240.97+J160))</f>
        <v>3.207791037395982</v>
      </c>
      <c r="AV160" s="4">
        <f>AU160*1000/AA160</f>
        <v>31.52523740401624</v>
      </c>
      <c r="AW160" s="4">
        <f>(AV160-U160)</f>
        <v>15.01620610823987</v>
      </c>
      <c r="AX160" s="4">
        <f>IF(D160,P160,(O160+P160)/2)</f>
        <v>23.53858184814453</v>
      </c>
      <c r="AY160" s="4">
        <f>0.61365*EXP(17.502*AX160/(240.97+AX160))</f>
        <v>2.912960726497554</v>
      </c>
      <c r="AZ160" s="4">
        <f>IF(AW160&lt;&gt;0,(1000-(AV160+U160)/2)/AW160*AP160,0)</f>
        <v>0.119112667624978</v>
      </c>
      <c r="BA160" s="4">
        <f>U160*AA160/1000</f>
        <v>1.679845323541784</v>
      </c>
      <c r="BB160" s="4">
        <f>(AY160-BA160)</f>
        <v>1.23311540295577</v>
      </c>
      <c r="BC160" s="4">
        <f>1/(1.6/F160+1.37/N160)</f>
        <v>0.07489697338005695</v>
      </c>
      <c r="BD160" s="3">
        <f>G160*AA160*0.001</f>
      </c>
      <c r="BE160" s="3">
        <f>G160/S160</f>
      </c>
      <c r="BF160" s="4">
        <f>(1-AP160*AA160/AU160/F160)*100</f>
        <v>53.24243561829457</v>
      </c>
      <c r="BG160" s="3">
        <f>(S160-E160/(N160/1.35))</f>
      </c>
      <c r="BH160" s="3">
        <f>E160*BF160/100/BG160</f>
      </c>
    </row>
    <row r="161" ht="16" customHeight="1">
      <c r="A161" s="4">
        <v>138</v>
      </c>
      <c r="B161" t="s" s="2">
        <v>222</v>
      </c>
      <c r="C161" s="4">
        <v>861.0000317618251</v>
      </c>
      <c r="D161" s="4">
        <v>0</v>
      </c>
      <c r="E161" s="3">
        <f>(R161-#REF!*(1000-T161)/(1000-U161))*AO161</f>
      </c>
      <c r="F161" s="4">
        <f>IF(AZ161&lt;&gt;0,1/(1/AZ161-1/N161),0)</f>
        <v>0.1244194491153663</v>
      </c>
      <c r="G161" s="3">
        <f>((BC161-AP161/2)*S161-E161)/(BC161+AP161/2)</f>
      </c>
      <c r="H161" s="4">
        <f>AP161*1000</f>
        <v>1.833907342730351</v>
      </c>
      <c r="I161" s="4">
        <f>(AU161-BA161)</f>
        <v>1.52790789207817</v>
      </c>
      <c r="J161" s="4">
        <f>(P161+AT161*D161)</f>
        <v>25.14952850341797</v>
      </c>
      <c r="K161" s="4">
        <v>6</v>
      </c>
      <c r="L161" s="4">
        <f>(K161*AI161+AJ161)</f>
        <v>1.420000016689301</v>
      </c>
      <c r="M161" s="4">
        <v>1</v>
      </c>
      <c r="N161" s="4">
        <f>L161*(M161+1)*(M161+1)/(M161*M161+1)</f>
        <v>2.840000033378601</v>
      </c>
      <c r="O161" s="4">
        <v>21.92575836181641</v>
      </c>
      <c r="P161" s="4">
        <v>25.14952850341797</v>
      </c>
      <c r="Q161" s="4">
        <v>21.31143379211426</v>
      </c>
      <c r="R161" s="4">
        <v>99.82362365722656</v>
      </c>
      <c r="S161" s="4">
        <v>103.2965469360352</v>
      </c>
      <c r="T161" s="4">
        <v>14.34656143188477</v>
      </c>
      <c r="U161" s="4">
        <v>16.5128345489502</v>
      </c>
      <c r="V161" s="4">
        <v>55.25915908813477</v>
      </c>
      <c r="W161" s="4">
        <v>63.60211563110352</v>
      </c>
      <c r="X161" s="4">
        <v>499.5559387207031</v>
      </c>
      <c r="Y161" s="4">
        <v>1998.673583984375</v>
      </c>
      <c r="Z161" s="4">
        <v>15.79188537597656</v>
      </c>
      <c r="AA161" s="4">
        <v>101.7527542114258</v>
      </c>
      <c r="AB161" s="4">
        <v>2.510586738586426</v>
      </c>
      <c r="AC161" s="4">
        <v>0.2363276779651642</v>
      </c>
      <c r="AD161" s="4">
        <v>0.2231641411781311</v>
      </c>
      <c r="AE161" s="4">
        <v>0.003091000951826572</v>
      </c>
      <c r="AF161" s="4">
        <v>0.2513450086116791</v>
      </c>
      <c r="AG161" s="4">
        <v>0.005864313337951899</v>
      </c>
      <c r="AH161" s="4">
        <v>0.6666666865348816</v>
      </c>
      <c r="AI161" s="4">
        <v>-0.2195652425289154</v>
      </c>
      <c r="AJ161" s="4">
        <v>2.737391471862793</v>
      </c>
      <c r="AK161" s="4">
        <v>1</v>
      </c>
      <c r="AL161" s="4">
        <v>0</v>
      </c>
      <c r="AM161" s="4">
        <v>0.1599999964237213</v>
      </c>
      <c r="AN161" s="4">
        <v>111115</v>
      </c>
      <c r="AO161" s="4">
        <f>X161*0.000001/(K161*0.0001)</f>
        <v>0.8325932312011718</v>
      </c>
      <c r="AP161" s="4">
        <f>(U161-T161)/(1000-U161)*AO161</f>
        <v>0.001833907342730351</v>
      </c>
      <c r="AQ161" s="4">
        <f>(P161+273.15)</f>
        <v>298.2995285034179</v>
      </c>
      <c r="AR161" s="4">
        <f>(O161+273.15)</f>
        <v>295.0757583618164</v>
      </c>
      <c r="AS161" s="4">
        <f>(Y161*AK161+Z161*AL161)*AM161</f>
        <v>319.7877662896863</v>
      </c>
      <c r="AT161" s="4">
        <f>((AS161+0.00000010773*(AR161^4-AQ161^4))-AP161*44100)/(L161*0.92*2*29.3+0.00000043092*AQ161^3)</f>
        <v>2.302816275829358</v>
      </c>
      <c r="AU161" s="4">
        <f>0.61365*EXP(17.502*J161/(240.97+J161))</f>
        <v>3.208134287271439</v>
      </c>
      <c r="AV161" s="4">
        <f>AU161*1000/AA161</f>
        <v>31.52872187228913</v>
      </c>
      <c r="AW161" s="4">
        <f>(AV161-U161)</f>
        <v>15.01588732333893</v>
      </c>
      <c r="AX161" s="4">
        <f>IF(D161,P161,(O161+P161)/2)</f>
        <v>23.53764343261719</v>
      </c>
      <c r="AY161" s="4">
        <f>0.61365*EXP(17.502*AX161/(240.97+AX161))</f>
        <v>2.912795951924552</v>
      </c>
      <c r="AZ161" s="4">
        <f>IF(AW161&lt;&gt;0,(1000-(AV161+U161)/2)/AW161*AP161,0)</f>
        <v>0.1191974488520474</v>
      </c>
      <c r="BA161" s="4">
        <f>U161*AA161/1000</f>
        <v>1.680226395193269</v>
      </c>
      <c r="BB161" s="4">
        <f>(AY161-BA161)</f>
        <v>1.232569556731283</v>
      </c>
      <c r="BC161" s="4">
        <f>1/(1.6/F161+1.37/N161)</f>
        <v>0.0749506066392974</v>
      </c>
      <c r="BD161" s="3">
        <f>G161*AA161*0.001</f>
      </c>
      <c r="BE161" s="3">
        <f>G161/S161</f>
      </c>
      <c r="BF161" s="4">
        <f>(1-AP161*AA161/AU161/F161)*100</f>
        <v>53.24987786446415</v>
      </c>
      <c r="BG161" s="3">
        <f>(S161-E161/(N161/1.35))</f>
      </c>
      <c r="BH161" s="3">
        <f>E161*BF161/100/BG161</f>
      </c>
    </row>
    <row r="162" ht="16" customHeight="1">
      <c r="A162" s="4">
        <v>139</v>
      </c>
      <c r="B162" t="s" s="2">
        <v>223</v>
      </c>
      <c r="C162" s="4">
        <v>866.5000316388905</v>
      </c>
      <c r="D162" s="4">
        <v>0</v>
      </c>
      <c r="E162" s="3">
        <f>(R162-#REF!*(1000-T162)/(1000-U162))*AO162</f>
      </c>
      <c r="F162" s="4">
        <f>IF(AZ162&lt;&gt;0,1/(1/AZ162-1/N162),0)</f>
        <v>0.1246732749803811</v>
      </c>
      <c r="G162" s="3">
        <f>((BC162-AP162/2)*S162-E162)/(BC162+AP162/2)</f>
      </c>
      <c r="H162" s="4">
        <f>AP162*1000</f>
        <v>1.835608101856091</v>
      </c>
      <c r="I162" s="4">
        <f>(AU162-BA162)</f>
        <v>1.526344115043992</v>
      </c>
      <c r="J162" s="4">
        <f>(P162+AT162*D162)</f>
        <v>25.14398002624512</v>
      </c>
      <c r="K162" s="4">
        <v>6</v>
      </c>
      <c r="L162" s="4">
        <f>(K162*AI162+AJ162)</f>
        <v>1.420000016689301</v>
      </c>
      <c r="M162" s="4">
        <v>1</v>
      </c>
      <c r="N162" s="4">
        <f>L162*(M162+1)*(M162+1)/(M162*M162+1)</f>
        <v>2.840000033378601</v>
      </c>
      <c r="O162" s="4">
        <v>21.92139434814453</v>
      </c>
      <c r="P162" s="4">
        <v>25.14398002624512</v>
      </c>
      <c r="Q162" s="4">
        <v>21.31078720092773</v>
      </c>
      <c r="R162" s="4">
        <v>99.99000549316406</v>
      </c>
      <c r="S162" s="4">
        <v>103.3005599975586</v>
      </c>
      <c r="T162" s="4">
        <v>14.34960174560547</v>
      </c>
      <c r="U162" s="4">
        <v>16.51780891418457</v>
      </c>
      <c r="V162" s="4">
        <v>55.2855110168457</v>
      </c>
      <c r="W162" s="4">
        <v>63.63803482055664</v>
      </c>
      <c r="X162" s="4">
        <v>499.5706787109375</v>
      </c>
      <c r="Y162" s="4">
        <v>1998.648925781250</v>
      </c>
      <c r="Z162" s="4">
        <v>15.8833179473877</v>
      </c>
      <c r="AA162" s="4">
        <v>101.7526168823242</v>
      </c>
      <c r="AB162" s="4">
        <v>2.510586738586426</v>
      </c>
      <c r="AC162" s="4">
        <v>0.2363276779651642</v>
      </c>
      <c r="AD162" s="4">
        <v>0.2231641411781311</v>
      </c>
      <c r="AE162" s="4">
        <v>0.003091000951826572</v>
      </c>
      <c r="AF162" s="4">
        <v>0.2513450086116791</v>
      </c>
      <c r="AG162" s="4">
        <v>0.005864313337951899</v>
      </c>
      <c r="AH162" s="4">
        <v>1</v>
      </c>
      <c r="AI162" s="4">
        <v>-0.2195652425289154</v>
      </c>
      <c r="AJ162" s="4">
        <v>2.737391471862793</v>
      </c>
      <c r="AK162" s="4">
        <v>1</v>
      </c>
      <c r="AL162" s="4">
        <v>0</v>
      </c>
      <c r="AM162" s="4">
        <v>0.1599999964237213</v>
      </c>
      <c r="AN162" s="4">
        <v>111115</v>
      </c>
      <c r="AO162" s="4">
        <f>X162*0.000001/(K162*0.0001)</f>
        <v>0.8326177978515623</v>
      </c>
      <c r="AP162" s="4">
        <f>(U162-T162)/(1000-U162)*AO162</f>
        <v>0.00183560810185609</v>
      </c>
      <c r="AQ162" s="4">
        <f>(P162+273.15)</f>
        <v>298.2939800262451</v>
      </c>
      <c r="AR162" s="4">
        <f>(O162+273.15)</f>
        <v>295.0713943481445</v>
      </c>
      <c r="AS162" s="4">
        <f>(Y162*AK162+Z162*AL162)*AM162</f>
        <v>319.7838209772744</v>
      </c>
      <c r="AT162" s="4">
        <f>((AS162+0.00000010773*(AR162^4-AQ162^4))-AP162*44100)/(L162*0.92*2*29.3+0.00000043092*AQ162^3)</f>
        <v>2.302107911364027</v>
      </c>
      <c r="AU162" s="4">
        <f>0.61365*EXP(17.502*J162/(240.97+J162))</f>
        <v>3.207074397224454</v>
      </c>
      <c r="AV162" s="4">
        <f>AU162*1000/AA162</f>
        <v>31.51834808271713</v>
      </c>
      <c r="AW162" s="4">
        <f>(AV162-U162)</f>
        <v>15.00053916853256</v>
      </c>
      <c r="AX162" s="4">
        <f>IF(D162,P162,(O162+P162)/2)</f>
        <v>23.53268718719482</v>
      </c>
      <c r="AY162" s="4">
        <f>0.61365*EXP(17.502*AX162/(240.97+AX162))</f>
        <v>2.911925829556677</v>
      </c>
      <c r="AZ162" s="4">
        <f>IF(AW162&lt;&gt;0,(1000-(AV162+U162)/2)/AW162*AP162,0)</f>
        <v>0.1194303952841567</v>
      </c>
      <c r="BA162" s="4">
        <f>U162*AA162/1000</f>
        <v>1.680730282180462</v>
      </c>
      <c r="BB162" s="4">
        <f>(AY162-BA162)</f>
        <v>1.231195547376215</v>
      </c>
      <c r="BC162" s="4">
        <f>1/(1.6/F162+1.37/N162)</f>
        <v>0.07509797273627077</v>
      </c>
      <c r="BD162" s="3">
        <f>G162*AA162*0.001</f>
      </c>
      <c r="BE162" s="3">
        <f>G162/S162</f>
      </c>
      <c r="BF162" s="4">
        <f>(1-AP162*AA162/AU162/F162)*100</f>
        <v>53.28642012783409</v>
      </c>
      <c r="BG162" s="3">
        <f>(S162-E162/(N162/1.35))</f>
      </c>
      <c r="BH162" s="3">
        <f>E162*BF162/100/BG162</f>
      </c>
    </row>
    <row r="163" ht="16" customHeight="1">
      <c r="A163" s="4">
        <v>140</v>
      </c>
      <c r="B163" t="s" s="2">
        <v>224</v>
      </c>
      <c r="C163" s="4">
        <v>871.5000315271318</v>
      </c>
      <c r="D163" s="4">
        <v>0</v>
      </c>
      <c r="E163" s="3">
        <f>(R163-#REF!*(1000-T163)/(1000-U163))*AO163</f>
      </c>
      <c r="F163" s="4">
        <f>IF(AZ163&lt;&gt;0,1/(1/AZ163-1/N163),0)</f>
        <v>0.125330380020837</v>
      </c>
      <c r="G163" s="3">
        <f>((BC163-AP163/2)*S163-E163)/(BC163+AP163/2)</f>
      </c>
      <c r="H163" s="4">
        <f>AP163*1000</f>
        <v>1.838260626920853</v>
      </c>
      <c r="I163" s="4">
        <f>(AU163-BA163)</f>
        <v>1.520902195252726</v>
      </c>
      <c r="J163" s="4">
        <f>(P163+AT163*D163)</f>
        <v>25.11852073669434</v>
      </c>
      <c r="K163" s="4">
        <v>6</v>
      </c>
      <c r="L163" s="4">
        <f>(K163*AI163+AJ163)</f>
        <v>1.420000016689301</v>
      </c>
      <c r="M163" s="4">
        <v>1</v>
      </c>
      <c r="N163" s="4">
        <f>L163*(M163+1)*(M163+1)/(M163*M163+1)</f>
        <v>2.840000033378601</v>
      </c>
      <c r="O163" s="4">
        <v>21.91751480102539</v>
      </c>
      <c r="P163" s="4">
        <v>25.11852073669434</v>
      </c>
      <c r="Q163" s="4">
        <v>21.31148147583008</v>
      </c>
      <c r="R163" s="4">
        <v>100.1865386962891</v>
      </c>
      <c r="S163" s="4">
        <v>103.4297943115234</v>
      </c>
      <c r="T163" s="4">
        <v>14.35226440429688</v>
      </c>
      <c r="U163" s="4">
        <v>16.52356719970703</v>
      </c>
      <c r="V163" s="4">
        <v>55.30819320678711</v>
      </c>
      <c r="W163" s="4">
        <v>63.67389297485352</v>
      </c>
      <c r="X163" s="4">
        <v>499.5763854980469</v>
      </c>
      <c r="Y163" s="4">
        <v>1998.682861328125</v>
      </c>
      <c r="Z163" s="4">
        <v>15.97445583343506</v>
      </c>
      <c r="AA163" s="4">
        <v>101.7524108886719</v>
      </c>
      <c r="AB163" s="4">
        <v>2.510586738586426</v>
      </c>
      <c r="AC163" s="4">
        <v>0.2363276779651642</v>
      </c>
      <c r="AD163" s="4">
        <v>0.2231641411781311</v>
      </c>
      <c r="AE163" s="4">
        <v>0.003091000951826572</v>
      </c>
      <c r="AF163" s="4">
        <v>0.2513450086116791</v>
      </c>
      <c r="AG163" s="4">
        <v>0.005864313337951899</v>
      </c>
      <c r="AH163" s="4">
        <v>0.6666666865348816</v>
      </c>
      <c r="AI163" s="4">
        <v>-0.2195652425289154</v>
      </c>
      <c r="AJ163" s="4">
        <v>2.737391471862793</v>
      </c>
      <c r="AK163" s="4">
        <v>1</v>
      </c>
      <c r="AL163" s="4">
        <v>0</v>
      </c>
      <c r="AM163" s="4">
        <v>0.1599999964237213</v>
      </c>
      <c r="AN163" s="4">
        <v>111115</v>
      </c>
      <c r="AO163" s="4">
        <f>X163*0.000001/(K163*0.0001)</f>
        <v>0.8326273091634113</v>
      </c>
      <c r="AP163" s="4">
        <f>(U163-T163)/(1000-U163)*AO163</f>
        <v>0.001838260626920854</v>
      </c>
      <c r="AQ163" s="4">
        <f>(P163+273.15)</f>
        <v>298.2685207366943</v>
      </c>
      <c r="AR163" s="4">
        <f>(O163+273.15)</f>
        <v>295.0675148010254</v>
      </c>
      <c r="AS163" s="4">
        <f>(Y163*AK163+Z163*AL163)*AM163</f>
        <v>319.7892506646531</v>
      </c>
      <c r="AT163" s="4">
        <f>((AS163+0.00000010773*(AR163^4-AQ163^4))-AP163*44100)/(L163*0.92*2*29.3+0.00000043092*AQ163^3)</f>
        <v>2.303737633133454</v>
      </c>
      <c r="AU163" s="4">
        <f>0.61365*EXP(17.502*J163/(240.97+J163))</f>
        <v>3.202214994303897</v>
      </c>
      <c r="AV163" s="4">
        <f>AU163*1000/AA163</f>
        <v>31.47065476224898</v>
      </c>
      <c r="AW163" s="4">
        <f>(AV163-U163)</f>
        <v>14.94708756254195</v>
      </c>
      <c r="AX163" s="4">
        <f>IF(D163,P163,(O163+P163)/2)</f>
        <v>23.51801776885986</v>
      </c>
      <c r="AY163" s="4">
        <f>0.61365*EXP(17.502*AX163/(240.97+AX163))</f>
        <v>2.909351786851562</v>
      </c>
      <c r="AZ163" s="4">
        <f>IF(AW163&lt;&gt;0,(1000-(AV163+U163)/2)/AW163*AP163,0)</f>
        <v>0.1200332623420822</v>
      </c>
      <c r="BA163" s="4">
        <f>U163*AA163/1000</f>
        <v>1.681312799051171</v>
      </c>
      <c r="BB163" s="4">
        <f>(AY163-BA163)</f>
        <v>1.228038987800391</v>
      </c>
      <c r="BC163" s="4">
        <f>1/(1.6/F163+1.37/N163)</f>
        <v>0.0754793734987585</v>
      </c>
      <c r="BD163" s="3">
        <f>G163*AA163*0.001</f>
      </c>
      <c r="BE163" s="3">
        <f>G163/S163</f>
      </c>
      <c r="BF163" s="4">
        <f>(1-AP163*AA163/AU163/F163)*100</f>
        <v>53.39366526148128</v>
      </c>
      <c r="BG163" s="3">
        <f>(S163-E163/(N163/1.35))</f>
      </c>
      <c r="BH163" s="3">
        <f>E163*BF163/100/BG163</f>
      </c>
    </row>
    <row r="164" ht="16" customHeight="1">
      <c r="A164" s="4">
        <v>141</v>
      </c>
      <c r="B164" t="s" s="2">
        <v>225</v>
      </c>
      <c r="C164" s="4">
        <v>876.5000314153731</v>
      </c>
      <c r="D164" s="4">
        <v>0</v>
      </c>
      <c r="E164" s="3">
        <f>(R164-#REF!*(1000-T164)/(1000-U164))*AO164</f>
      </c>
      <c r="F164" s="4">
        <f>IF(AZ164&lt;&gt;0,1/(1/AZ164-1/N164),0)</f>
        <v>0.1258828278654175</v>
      </c>
      <c r="G164" s="3">
        <f>((BC164-AP164/2)*S164-E164)/(BC164+AP164/2)</f>
      </c>
      <c r="H164" s="4">
        <f>AP164*1000</f>
        <v>1.840257987025832</v>
      </c>
      <c r="I164" s="4">
        <f>(AU164-BA164)</f>
        <v>1.516178842309859</v>
      </c>
      <c r="J164" s="4">
        <f>(P164+AT164*D164)</f>
        <v>25.09671401977539</v>
      </c>
      <c r="K164" s="4">
        <v>6</v>
      </c>
      <c r="L164" s="4">
        <f>(K164*AI164+AJ164)</f>
        <v>1.420000016689301</v>
      </c>
      <c r="M164" s="4">
        <v>1</v>
      </c>
      <c r="N164" s="4">
        <f>L164*(M164+1)*(M164+1)/(M164*M164+1)</f>
        <v>2.840000033378601</v>
      </c>
      <c r="O164" s="4">
        <v>21.91404914855957</v>
      </c>
      <c r="P164" s="4">
        <v>25.09671401977539</v>
      </c>
      <c r="Q164" s="4">
        <v>21.31229782104492</v>
      </c>
      <c r="R164" s="4">
        <v>100.2981719970703</v>
      </c>
      <c r="S164" s="4">
        <v>103.5906524658203</v>
      </c>
      <c r="T164" s="4">
        <v>14.35549259185791</v>
      </c>
      <c r="U164" s="4">
        <v>16.52917289733887</v>
      </c>
      <c r="V164" s="4">
        <v>55.33263778686523</v>
      </c>
      <c r="W164" s="4">
        <v>63.70904922485352</v>
      </c>
      <c r="X164" s="4">
        <v>499.5693359375</v>
      </c>
      <c r="Y164" s="4">
        <v>1998.687866210938</v>
      </c>
      <c r="Z164" s="4">
        <v>16.12227249145508</v>
      </c>
      <c r="AA164" s="4">
        <v>101.7521591186523</v>
      </c>
      <c r="AB164" s="4">
        <v>2.510586738586426</v>
      </c>
      <c r="AC164" s="4">
        <v>0.2363276779651642</v>
      </c>
      <c r="AD164" s="4">
        <v>0.2231641411781311</v>
      </c>
      <c r="AE164" s="4">
        <v>0.003091000951826572</v>
      </c>
      <c r="AF164" s="4">
        <v>0.2513450086116791</v>
      </c>
      <c r="AG164" s="4">
        <v>0.005864313337951899</v>
      </c>
      <c r="AH164" s="4">
        <v>0.6666666865348816</v>
      </c>
      <c r="AI164" s="4">
        <v>-0.2195652425289154</v>
      </c>
      <c r="AJ164" s="4">
        <v>2.737391471862793</v>
      </c>
      <c r="AK164" s="4">
        <v>1</v>
      </c>
      <c r="AL164" s="4">
        <v>0</v>
      </c>
      <c r="AM164" s="4">
        <v>0.1599999964237213</v>
      </c>
      <c r="AN164" s="4">
        <v>111115</v>
      </c>
      <c r="AO164" s="4">
        <f>X164*0.000001/(K164*0.0001)</f>
        <v>0.8326155598958332</v>
      </c>
      <c r="AP164" s="4">
        <f>(U164-T164)/(1000-U164)*AO164</f>
        <v>0.001840257987025832</v>
      </c>
      <c r="AQ164" s="4">
        <f>(P164+273.15)</f>
        <v>298.2467140197754</v>
      </c>
      <c r="AR164" s="4">
        <f>(O164+273.15)</f>
        <v>295.0640491485595</v>
      </c>
      <c r="AS164" s="4">
        <f>(Y164*AK164+Z164*AL164)*AM164</f>
        <v>319.7900514458852</v>
      </c>
      <c r="AT164" s="4">
        <f>((AS164+0.00000010773*(AR164^4-AQ164^4))-AP164*44100)/(L164*0.92*2*29.3+0.00000043092*AQ164^3)</f>
        <v>2.305208892148292</v>
      </c>
      <c r="AU164" s="4">
        <f>0.61365*EXP(17.502*J164/(240.97+J164))</f>
        <v>3.1980578730596</v>
      </c>
      <c r="AV164" s="4">
        <f>AU164*1000/AA164</f>
        <v>31.42987727002796</v>
      </c>
      <c r="AW164" s="4">
        <f>(AV164-U164)</f>
        <v>14.90070437268909</v>
      </c>
      <c r="AX164" s="4">
        <f>IF(D164,P164,(O164+P164)/2)</f>
        <v>23.50538158416748</v>
      </c>
      <c r="AY164" s="4">
        <f>0.61365*EXP(17.502*AX164/(240.97+AX164))</f>
        <v>2.907136111225704</v>
      </c>
      <c r="AZ164" s="4">
        <f>IF(AW164&lt;&gt;0,(1000-(AV164+U164)/2)/AW164*AP164,0)</f>
        <v>0.1205399039898779</v>
      </c>
      <c r="BA164" s="4">
        <f>U164*AA164/1000</f>
        <v>1.68187903074974</v>
      </c>
      <c r="BB164" s="4">
        <f>(AY164-BA164)</f>
        <v>1.225257080475963</v>
      </c>
      <c r="BC164" s="4">
        <f>1/(1.6/F164+1.37/N164)</f>
        <v>0.07579991585826439</v>
      </c>
      <c r="BD164" s="3">
        <f>G164*AA164*0.001</f>
      </c>
      <c r="BE164" s="3">
        <f>G164/S164</f>
      </c>
      <c r="BF164" s="4">
        <f>(1-AP164*AA164/AU164/F164)*100</f>
        <v>53.48751577796995</v>
      </c>
      <c r="BG164" s="3">
        <f>(S164-E164/(N164/1.35))</f>
      </c>
      <c r="BH164" s="3">
        <f>E164*BF164/100/BG164</f>
      </c>
    </row>
    <row r="165" ht="16" customHeight="1">
      <c r="A165" s="4">
        <v>142</v>
      </c>
      <c r="B165" t="s" s="2">
        <v>226</v>
      </c>
      <c r="C165" s="4">
        <v>882.0000312924385</v>
      </c>
      <c r="D165" s="4">
        <v>0</v>
      </c>
      <c r="E165" s="3">
        <f>(R165-#REF!*(1000-T165)/(1000-U165))*AO165</f>
      </c>
      <c r="F165" s="4">
        <f>IF(AZ165&lt;&gt;0,1/(1/AZ165-1/N165),0)</f>
        <v>0.1263582120394801</v>
      </c>
      <c r="G165" s="3">
        <f>((BC165-AP165/2)*S165-E165)/(BC165+AP165/2)</f>
      </c>
      <c r="H165" s="4">
        <f>AP165*1000</f>
        <v>1.843079804530776</v>
      </c>
      <c r="I165" s="4">
        <f>(AU165-BA165)</f>
        <v>1.513046385246207</v>
      </c>
      <c r="J165" s="4">
        <f>(P165+AT165*D165)</f>
        <v>25.08341789245605</v>
      </c>
      <c r="K165" s="4">
        <v>6</v>
      </c>
      <c r="L165" s="4">
        <f>(K165*AI165+AJ165)</f>
        <v>1.420000016689301</v>
      </c>
      <c r="M165" s="4">
        <v>1</v>
      </c>
      <c r="N165" s="4">
        <f>L165*(M165+1)*(M165+1)/(M165*M165+1)</f>
        <v>2.840000033378601</v>
      </c>
      <c r="O165" s="4">
        <v>21.91093635559082</v>
      </c>
      <c r="P165" s="4">
        <v>25.08341789245605</v>
      </c>
      <c r="Q165" s="4">
        <v>21.31285667419434</v>
      </c>
      <c r="R165" s="4">
        <v>100.2829055786133</v>
      </c>
      <c r="S165" s="4">
        <v>103.6497039794922</v>
      </c>
      <c r="T165" s="4">
        <v>14.3580436706543</v>
      </c>
      <c r="U165" s="4">
        <v>16.53508758544922</v>
      </c>
      <c r="V165" s="4">
        <v>55.35342788696289</v>
      </c>
      <c r="W165" s="4">
        <v>63.74458694458008</v>
      </c>
      <c r="X165" s="4">
        <v>499.559326171875</v>
      </c>
      <c r="Y165" s="4">
        <v>1998.6826171875</v>
      </c>
      <c r="Z165" s="4">
        <v>16.21447944641113</v>
      </c>
      <c r="AA165" s="4">
        <v>101.7520523071289</v>
      </c>
      <c r="AB165" s="4">
        <v>2.510586738586426</v>
      </c>
      <c r="AC165" s="4">
        <v>0.2363276779651642</v>
      </c>
      <c r="AD165" s="4">
        <v>0.2231641411781311</v>
      </c>
      <c r="AE165" s="4">
        <v>0.003091000951826572</v>
      </c>
      <c r="AF165" s="4">
        <v>0.2513450086116791</v>
      </c>
      <c r="AG165" s="4">
        <v>0.005864313337951899</v>
      </c>
      <c r="AH165" s="4">
        <v>1</v>
      </c>
      <c r="AI165" s="4">
        <v>-0.2195652425289154</v>
      </c>
      <c r="AJ165" s="4">
        <v>2.737391471862793</v>
      </c>
      <c r="AK165" s="4">
        <v>1</v>
      </c>
      <c r="AL165" s="4">
        <v>0</v>
      </c>
      <c r="AM165" s="4">
        <v>0.1599999964237213</v>
      </c>
      <c r="AN165" s="4">
        <v>111115</v>
      </c>
      <c r="AO165" s="4">
        <f>X165*0.000001/(K165*0.0001)</f>
        <v>0.832598876953125</v>
      </c>
      <c r="AP165" s="4">
        <f>(U165-T165)/(1000-U165)*AO165</f>
        <v>0.001843079804530776</v>
      </c>
      <c r="AQ165" s="4">
        <f>(P165+273.15)</f>
        <v>298.233417892456</v>
      </c>
      <c r="AR165" s="4">
        <f>(O165+273.15)</f>
        <v>295.0609363555908</v>
      </c>
      <c r="AS165" s="4">
        <f>(Y165*AK165+Z165*AL165)*AM165</f>
        <v>319.789211602154</v>
      </c>
      <c r="AT165" s="4">
        <f>((AS165+0.00000010773*(AR165^4-AQ165^4))-AP165*44100)/(L165*0.92*2*29.3+0.00000043092*AQ165^3)</f>
        <v>2.305160886125614</v>
      </c>
      <c r="AU165" s="4">
        <f>0.61365*EXP(17.502*J165/(240.97+J165))</f>
        <v>3.195525482143794</v>
      </c>
      <c r="AV165" s="4">
        <f>AU165*1000/AA165</f>
        <v>31.40502240189125</v>
      </c>
      <c r="AW165" s="4">
        <f>(AV165-U165)</f>
        <v>14.86993481644203</v>
      </c>
      <c r="AX165" s="4">
        <f>IF(D165,P165,(O165+P165)/2)</f>
        <v>23.49717712402344</v>
      </c>
      <c r="AY165" s="4">
        <f>0.61365*EXP(17.502*AX165/(240.97+AX165))</f>
        <v>2.905698300954414</v>
      </c>
      <c r="AZ165" s="4">
        <f>IF(AW165&lt;&gt;0,(1000-(AV165+U165)/2)/AW165*AP165,0)</f>
        <v>0.1209757206379522</v>
      </c>
      <c r="BA165" s="4">
        <f>U165*AA165/1000</f>
        <v>1.682479096897587</v>
      </c>
      <c r="BB165" s="4">
        <f>(AY165-BA165)</f>
        <v>1.223219204056828</v>
      </c>
      <c r="BC165" s="4">
        <f>1/(1.6/F165+1.37/N165)</f>
        <v>0.07607566184646332</v>
      </c>
      <c r="BD165" s="3">
        <f>G165*AA165*0.001</f>
      </c>
      <c r="BE165" s="3">
        <f>G165/S165</f>
      </c>
      <c r="BF165" s="4">
        <f>(1-AP165*AA165/AU165/F165)*100</f>
        <v>53.55472263050826</v>
      </c>
      <c r="BG165" s="3">
        <f>(S165-E165/(N165/1.35))</f>
      </c>
      <c r="BH165" s="3">
        <f>E165*BF165/100/BG165</f>
      </c>
    </row>
    <row r="166" ht="16" customHeight="1">
      <c r="A166" s="4">
        <v>143</v>
      </c>
      <c r="B166" t="s" s="2">
        <v>227</v>
      </c>
      <c r="C166" s="4">
        <v>887.0000311806798</v>
      </c>
      <c r="D166" s="4">
        <v>0</v>
      </c>
      <c r="E166" s="3">
        <f>(R166-#REF!*(1000-T166)/(1000-U166))*AO166</f>
      </c>
      <c r="F166" s="4">
        <f>IF(AZ166&lt;&gt;0,1/(1/AZ166-1/N166),0)</f>
        <v>0.1265681320464466</v>
      </c>
      <c r="G166" s="3">
        <f>((BC166-AP166/2)*S166-E166)/(BC166+AP166/2)</f>
      </c>
      <c r="H166" s="4">
        <f>AP166*1000</f>
        <v>1.845070238051453</v>
      </c>
      <c r="I166" s="4">
        <f>(AU166-BA166)</f>
        <v>1.512274364378873</v>
      </c>
      <c r="J166" s="4">
        <f>(P166+AT166*D166)</f>
        <v>25.0817699432373</v>
      </c>
      <c r="K166" s="4">
        <v>6</v>
      </c>
      <c r="L166" s="4">
        <f>(K166*AI166+AJ166)</f>
        <v>1.420000016689301</v>
      </c>
      <c r="M166" s="4">
        <v>1</v>
      </c>
      <c r="N166" s="4">
        <f>L166*(M166+1)*(M166+1)/(M166*M166+1)</f>
        <v>2.840000033378601</v>
      </c>
      <c r="O166" s="4">
        <v>21.90830421447754</v>
      </c>
      <c r="P166" s="4">
        <v>25.0817699432373</v>
      </c>
      <c r="Q166" s="4">
        <v>21.3127555847168</v>
      </c>
      <c r="R166" s="4">
        <v>100.336799621582</v>
      </c>
      <c r="S166" s="4">
        <v>103.645622253418</v>
      </c>
      <c r="T166" s="4">
        <v>14.36017513275146</v>
      </c>
      <c r="U166" s="4">
        <v>16.53958892822266</v>
      </c>
      <c r="V166" s="4">
        <v>55.37105560302734</v>
      </c>
      <c r="W166" s="4">
        <v>63.77243423461914</v>
      </c>
      <c r="X166" s="4">
        <v>499.552734375</v>
      </c>
      <c r="Y166" s="4">
        <v>1998.665771484375</v>
      </c>
      <c r="Z166" s="4">
        <v>16.27002334594727</v>
      </c>
      <c r="AA166" s="4">
        <v>101.752067565918</v>
      </c>
      <c r="AB166" s="4">
        <v>2.510586738586426</v>
      </c>
      <c r="AC166" s="4">
        <v>0.2363276779651642</v>
      </c>
      <c r="AD166" s="4">
        <v>0.2231641411781311</v>
      </c>
      <c r="AE166" s="4">
        <v>0.003091000951826572</v>
      </c>
      <c r="AF166" s="4">
        <v>0.2513450086116791</v>
      </c>
      <c r="AG166" s="4">
        <v>0.005864313337951899</v>
      </c>
      <c r="AH166" s="4">
        <v>1</v>
      </c>
      <c r="AI166" s="4">
        <v>-0.2195652425289154</v>
      </c>
      <c r="AJ166" s="4">
        <v>2.737391471862793</v>
      </c>
      <c r="AK166" s="4">
        <v>1</v>
      </c>
      <c r="AL166" s="4">
        <v>0</v>
      </c>
      <c r="AM166" s="4">
        <v>0.1599999964237213</v>
      </c>
      <c r="AN166" s="4">
        <v>111115</v>
      </c>
      <c r="AO166" s="4">
        <f>X166*0.000001/(K166*0.0001)</f>
        <v>0.8325878906249998</v>
      </c>
      <c r="AP166" s="4">
        <f>(U166-T166)/(1000-U166)*AO166</f>
        <v>0.001845070238051453</v>
      </c>
      <c r="AQ166" s="4">
        <f>(P166+273.15)</f>
        <v>298.2317699432373</v>
      </c>
      <c r="AR166" s="4">
        <f>(O166+273.15)</f>
        <v>295.0583042144775</v>
      </c>
      <c r="AS166" s="4">
        <f>(Y166*AK166+Z166*AL166)*AM166</f>
        <v>319.7865162897142</v>
      </c>
      <c r="AT166" s="4">
        <f>((AS166+0.00000010773*(AR166^4-AQ166^4))-AP166*44100)/(L166*0.92*2*29.3+0.00000043092*AQ166^3)</f>
        <v>2.30402051176789</v>
      </c>
      <c r="AU166" s="4">
        <f>0.61365*EXP(17.502*J166/(240.97+J166))</f>
        <v>3.195211734515893</v>
      </c>
      <c r="AV166" s="4">
        <f>AU166*1000/AA166</f>
        <v>31.40193424026437</v>
      </c>
      <c r="AW166" s="4">
        <f>(AV166-U166)</f>
        <v>14.86234531204172</v>
      </c>
      <c r="AX166" s="4">
        <f>IF(D166,P166,(O166+P166)/2)</f>
        <v>23.49503707885742</v>
      </c>
      <c r="AY166" s="4">
        <f>0.61365*EXP(17.502*AX166/(240.97+AX166))</f>
        <v>2.905323365897087</v>
      </c>
      <c r="AZ166" s="4">
        <f>IF(AW166&lt;&gt;0,(1000-(AV166+U166)/2)/AW166*AP166,0)</f>
        <v>0.1211681239709769</v>
      </c>
      <c r="BA166" s="4">
        <f>U166*AA166/1000</f>
        <v>1.68293737013702</v>
      </c>
      <c r="BB166" s="4">
        <f>(AY166-BA166)</f>
        <v>1.222385995760066</v>
      </c>
      <c r="BC166" s="4">
        <f>1/(1.6/F166+1.37/N166)</f>
        <v>0.0761974014469893</v>
      </c>
      <c r="BD166" s="3">
        <f>G166*AA166*0.001</f>
      </c>
      <c r="BE166" s="3">
        <f>G166/S166</f>
      </c>
      <c r="BF166" s="4">
        <f>(1-AP166*AA166/AU166/F166)*100</f>
        <v>53.57711431127059</v>
      </c>
      <c r="BG166" s="3">
        <f>(S166-E166/(N166/1.35))</f>
      </c>
      <c r="BH166" s="3">
        <f>E166*BF166/100/BG166</f>
      </c>
    </row>
    <row r="167" ht="16" customHeight="1">
      <c r="A167" s="4">
        <v>144</v>
      </c>
      <c r="B167" t="s" s="2">
        <v>228</v>
      </c>
      <c r="C167" s="4">
        <v>892.0000310689211</v>
      </c>
      <c r="D167" s="4">
        <v>0</v>
      </c>
      <c r="E167" s="3">
        <f>(R167-#REF!*(1000-T167)/(1000-U167))*AO167</f>
      </c>
      <c r="F167" s="4">
        <f>IF(AZ167&lt;&gt;0,1/(1/AZ167-1/N167),0)</f>
        <v>0.126821333763161</v>
      </c>
      <c r="G167" s="3">
        <f>((BC167-AP167/2)*S167-E167)/(BC167+AP167/2)</f>
      </c>
      <c r="H167" s="4">
        <f>AP167*1000</f>
        <v>1.847110306714014</v>
      </c>
      <c r="I167" s="4">
        <f>(AU167-BA167)</f>
        <v>1.511053373092623</v>
      </c>
      <c r="J167" s="4">
        <f>(P167+AT167*D167)</f>
        <v>25.07792282104492</v>
      </c>
      <c r="K167" s="4">
        <v>6</v>
      </c>
      <c r="L167" s="4">
        <f>(K167*AI167+AJ167)</f>
        <v>1.420000016689301</v>
      </c>
      <c r="M167" s="4">
        <v>1</v>
      </c>
      <c r="N167" s="4">
        <f>L167*(M167+1)*(M167+1)/(M167*M167+1)</f>
        <v>2.840000033378601</v>
      </c>
      <c r="O167" s="4">
        <v>21.90528297424316</v>
      </c>
      <c r="P167" s="4">
        <v>25.07792282104492</v>
      </c>
      <c r="Q167" s="4">
        <v>21.31320571899414</v>
      </c>
      <c r="R167" s="4">
        <v>100.2861862182617</v>
      </c>
      <c r="S167" s="4">
        <v>103.6388473510742</v>
      </c>
      <c r="T167" s="4">
        <v>14.36260318756104</v>
      </c>
      <c r="U167" s="4">
        <v>16.54440498352051</v>
      </c>
      <c r="V167" s="4">
        <v>55.39017486572266</v>
      </c>
      <c r="W167" s="4">
        <v>63.80309295654297</v>
      </c>
      <c r="X167" s="4">
        <v>499.5552673339844</v>
      </c>
      <c r="Y167" s="4">
        <v>1998.62890625</v>
      </c>
      <c r="Z167" s="4">
        <v>16.31613540649414</v>
      </c>
      <c r="AA167" s="4">
        <v>101.7519836425781</v>
      </c>
      <c r="AB167" s="4">
        <v>2.510586738586426</v>
      </c>
      <c r="AC167" s="4">
        <v>0.2363276779651642</v>
      </c>
      <c r="AD167" s="4">
        <v>0.2231641411781311</v>
      </c>
      <c r="AE167" s="4">
        <v>0.003091000951826572</v>
      </c>
      <c r="AF167" s="4">
        <v>0.2513450086116791</v>
      </c>
      <c r="AG167" s="4">
        <v>0.005864313337951899</v>
      </c>
      <c r="AH167" s="4">
        <v>1</v>
      </c>
      <c r="AI167" s="4">
        <v>-0.2195652425289154</v>
      </c>
      <c r="AJ167" s="4">
        <v>2.737391471862793</v>
      </c>
      <c r="AK167" s="4">
        <v>1</v>
      </c>
      <c r="AL167" s="4">
        <v>0</v>
      </c>
      <c r="AM167" s="4">
        <v>0.1599999964237213</v>
      </c>
      <c r="AN167" s="4">
        <v>111115</v>
      </c>
      <c r="AO167" s="4">
        <f>X167*0.000001/(K167*0.0001)</f>
        <v>0.8325921122233071</v>
      </c>
      <c r="AP167" s="4">
        <f>(U167-T167)/(1000-U167)*AO167</f>
        <v>0.001847110306714014</v>
      </c>
      <c r="AQ167" s="4">
        <f>(P167+273.15)</f>
        <v>298.2279228210449</v>
      </c>
      <c r="AR167" s="4">
        <f>(O167+273.15)</f>
        <v>295.0552829742431</v>
      </c>
      <c r="AS167" s="4">
        <f>(Y167*AK167+Z167*AL167)*AM167</f>
        <v>319.780617852346</v>
      </c>
      <c r="AT167" s="4">
        <f>((AS167+0.00000010773*(AR167^4-AQ167^4))-AP167*44100)/(L167*0.92*2*29.3+0.00000043092*AQ167^3)</f>
        <v>2.303062213179554</v>
      </c>
      <c r="AU167" s="4">
        <f>0.61365*EXP(17.502*J167/(240.97+J167))</f>
        <v>3.194479398351989</v>
      </c>
      <c r="AV167" s="4">
        <f>AU167*1000/AA167</f>
        <v>31.39476287335257</v>
      </c>
      <c r="AW167" s="4">
        <f>(AV167-U167)</f>
        <v>14.85035788983206</v>
      </c>
      <c r="AX167" s="4">
        <f>IF(D167,P167,(O167+P167)/2)</f>
        <v>23.49160289764404</v>
      </c>
      <c r="AY167" s="4">
        <f>0.61365*EXP(17.502*AX167/(240.97+AX167))</f>
        <v>2.904721787150709</v>
      </c>
      <c r="AZ167" s="4">
        <f>IF(AW167&lt;&gt;0,(1000-(AV167+U167)/2)/AW167*AP167,0)</f>
        <v>0.1214001611655798</v>
      </c>
      <c r="BA167" s="4">
        <f>U167*AA167/1000</f>
        <v>1.683426025259367</v>
      </c>
      <c r="BB167" s="4">
        <f>(AY167-BA167)</f>
        <v>1.221295761891342</v>
      </c>
      <c r="BC167" s="4">
        <f>1/(1.6/F167+1.37/N167)</f>
        <v>0.07634422180377021</v>
      </c>
      <c r="BD167" s="3">
        <f>G167*AA167*0.001</f>
      </c>
      <c r="BE167" s="3">
        <f>G167/S167</f>
      </c>
      <c r="BF167" s="4">
        <f>(1-AP167*AA167/AU167/F167)*100</f>
        <v>53.60797730493945</v>
      </c>
      <c r="BG167" s="3">
        <f>(S167-E167/(N167/1.35))</f>
      </c>
      <c r="BH167" s="3">
        <f>E167*BF167/100/BG167</f>
      </c>
    </row>
    <row r="168" ht="16" customHeight="1">
      <c r="A168" s="4">
        <v>145</v>
      </c>
      <c r="B168" t="s" s="2">
        <v>229</v>
      </c>
      <c r="C168" s="4">
        <v>897.5000309459865</v>
      </c>
      <c r="D168" s="4">
        <v>0</v>
      </c>
      <c r="E168" s="3">
        <f>(R168-#REF!*(1000-T168)/(1000-U168))*AO168</f>
      </c>
      <c r="F168" s="4">
        <f>IF(AZ168&lt;&gt;0,1/(1/AZ168-1/N168),0)</f>
        <v>0.1271529595936801</v>
      </c>
      <c r="G168" s="3">
        <f>((BC168-AP168/2)*S168-E168)/(BC168+AP168/2)</f>
      </c>
      <c r="H168" s="4">
        <f>AP168*1000</f>
        <v>1.848393303048619</v>
      </c>
      <c r="I168" s="4">
        <f>(AU168-BA168)</f>
        <v>1.508334868245473</v>
      </c>
      <c r="J168" s="4">
        <f>(P168+AT168*D168)</f>
        <v>25.06633949279785</v>
      </c>
      <c r="K168" s="4">
        <v>6</v>
      </c>
      <c r="L168" s="4">
        <f>(K168*AI168+AJ168)</f>
        <v>1.420000016689301</v>
      </c>
      <c r="M168" s="4">
        <v>1</v>
      </c>
      <c r="N168" s="4">
        <f>L168*(M168+1)*(M168+1)/(M168*M168+1)</f>
        <v>2.840000033378601</v>
      </c>
      <c r="O168" s="4">
        <v>21.90256309509277</v>
      </c>
      <c r="P168" s="4">
        <v>25.06633949279785</v>
      </c>
      <c r="Q168" s="4">
        <v>21.31375122070312</v>
      </c>
      <c r="R168" s="4">
        <v>100.0650100708008</v>
      </c>
      <c r="S168" s="4">
        <v>103.5728759765625</v>
      </c>
      <c r="T168" s="4">
        <v>14.36622142791748</v>
      </c>
      <c r="U168" s="4">
        <v>16.54952239990234</v>
      </c>
      <c r="V168" s="4">
        <v>55.41301345825195</v>
      </c>
      <c r="W168" s="4">
        <v>63.83321762084961</v>
      </c>
      <c r="X168" s="4">
        <v>499.556396484375</v>
      </c>
      <c r="Y168" s="4">
        <v>1998.723388671875</v>
      </c>
      <c r="Z168" s="4">
        <v>16.43834686279297</v>
      </c>
      <c r="AA168" s="4">
        <v>101.7516021728516</v>
      </c>
      <c r="AB168" s="4">
        <v>2.510586738586426</v>
      </c>
      <c r="AC168" s="4">
        <v>0.2363276779651642</v>
      </c>
      <c r="AD168" s="4">
        <v>0.2231641411781311</v>
      </c>
      <c r="AE168" s="4">
        <v>0.003091000951826572</v>
      </c>
      <c r="AF168" s="4">
        <v>0.2513450086116791</v>
      </c>
      <c r="AG168" s="4">
        <v>0.005864313337951899</v>
      </c>
      <c r="AH168" s="4">
        <v>0.6666666865348816</v>
      </c>
      <c r="AI168" s="4">
        <v>-0.2195652425289154</v>
      </c>
      <c r="AJ168" s="4">
        <v>2.737391471862793</v>
      </c>
      <c r="AK168" s="4">
        <v>1</v>
      </c>
      <c r="AL168" s="4">
        <v>0</v>
      </c>
      <c r="AM168" s="4">
        <v>0.1599999964237213</v>
      </c>
      <c r="AN168" s="4">
        <v>111115</v>
      </c>
      <c r="AO168" s="4">
        <f>X168*0.000001/(K168*0.0001)</f>
        <v>0.832593994140625</v>
      </c>
      <c r="AP168" s="4">
        <f>(U168-T168)/(1000-U168)*AO168</f>
        <v>0.001848393303048619</v>
      </c>
      <c r="AQ168" s="4">
        <f>(P168+273.15)</f>
        <v>298.2163394927978</v>
      </c>
      <c r="AR168" s="4">
        <f>(O168+273.15)</f>
        <v>295.0525630950928</v>
      </c>
      <c r="AS168" s="4">
        <f>(Y168*AK168+Z168*AL168)*AM168</f>
        <v>319.7957350395081</v>
      </c>
      <c r="AT168" s="4">
        <f>((AS168+0.00000010773*(AR168^4-AQ168^4))-AP168*44100)/(L168*0.92*2*29.3+0.00000043092*AQ168^3)</f>
        <v>2.303788333813605</v>
      </c>
      <c r="AU168" s="4">
        <f>0.61365*EXP(17.502*J168/(240.97+J168))</f>
        <v>3.192275287631032</v>
      </c>
      <c r="AV168" s="4">
        <f>AU168*1000/AA168</f>
        <v>31.37321889249589</v>
      </c>
      <c r="AW168" s="4">
        <f>(AV168-U168)</f>
        <v>14.82369649259354</v>
      </c>
      <c r="AX168" s="4">
        <f>IF(D168,P168,(O168+P168)/2)</f>
        <v>23.48445129394531</v>
      </c>
      <c r="AY168" s="4">
        <f>0.61365*EXP(17.502*AX168/(240.97+AX168))</f>
        <v>2.903469362841649</v>
      </c>
      <c r="AZ168" s="4">
        <f>IF(AW168&lt;&gt;0,(1000-(AV168+U168)/2)/AW168*AP168,0)</f>
        <v>0.1217040072910096</v>
      </c>
      <c r="BA168" s="4">
        <f>U168*AA168/1000</f>
        <v>1.683940419385559</v>
      </c>
      <c r="BB168" s="4">
        <f>(AY168-BA168)</f>
        <v>1.219528943456091</v>
      </c>
      <c r="BC168" s="4">
        <f>1/(1.6/F168+1.37/N168)</f>
        <v>0.07653648414411916</v>
      </c>
      <c r="BD168" s="3">
        <f>G168*AA168*0.001</f>
      </c>
      <c r="BE168" s="3">
        <f>G168/S168</f>
      </c>
      <c r="BF168" s="4">
        <f>(1-AP168*AA168/AU168/F168)*100</f>
        <v>53.66503561468016</v>
      </c>
      <c r="BG168" s="3">
        <f>(S168-E168/(N168/1.35))</f>
      </c>
      <c r="BH168" s="3">
        <f>E168*BF168/100/BG168</f>
      </c>
    </row>
    <row r="169" ht="16" customHeight="1">
      <c r="A169" s="4">
        <v>146</v>
      </c>
      <c r="B169" t="s" s="2">
        <v>230</v>
      </c>
      <c r="C169" s="4">
        <v>902.5000308342278</v>
      </c>
      <c r="D169" s="4">
        <v>0</v>
      </c>
      <c r="E169" s="3">
        <f>(R169-#REF!*(1000-T169)/(1000-U169))*AO169</f>
      </c>
      <c r="F169" s="4">
        <f>IF(AZ169&lt;&gt;0,1/(1/AZ169-1/N169),0)</f>
        <v>0.1274432947031238</v>
      </c>
      <c r="G169" s="3">
        <f>((BC169-AP169/2)*S169-E169)/(BC169+AP169/2)</f>
      </c>
      <c r="H169" s="4">
        <f>AP169*1000</f>
        <v>1.850551091455503</v>
      </c>
      <c r="I169" s="4">
        <f>(AU169-BA169)</f>
        <v>1.506799453222217</v>
      </c>
      <c r="J169" s="4">
        <f>(P169+AT169*D169)</f>
        <v>25.0611629486084</v>
      </c>
      <c r="K169" s="4">
        <v>6</v>
      </c>
      <c r="L169" s="4">
        <f>(K169*AI169+AJ169)</f>
        <v>1.420000016689301</v>
      </c>
      <c r="M169" s="4">
        <v>1</v>
      </c>
      <c r="N169" s="4">
        <f>L169*(M169+1)*(M169+1)/(M169*M169+1)</f>
        <v>2.840000033378601</v>
      </c>
      <c r="O169" s="4">
        <v>21.90044593811035</v>
      </c>
      <c r="P169" s="4">
        <v>25.0611629486084</v>
      </c>
      <c r="Q169" s="4">
        <v>21.31420707702637</v>
      </c>
      <c r="R169" s="4">
        <v>99.82955932617188</v>
      </c>
      <c r="S169" s="4">
        <v>103.4397201538086</v>
      </c>
      <c r="T169" s="4">
        <v>14.36916065216064</v>
      </c>
      <c r="U169" s="4">
        <v>16.55500793457031</v>
      </c>
      <c r="V169" s="4">
        <v>55.43169021606445</v>
      </c>
      <c r="W169" s="4">
        <v>63.8627815246582</v>
      </c>
      <c r="X169" s="4">
        <v>499.5541687011719</v>
      </c>
      <c r="Y169" s="4">
        <v>1999.116455078125</v>
      </c>
      <c r="Z169" s="4">
        <v>16.53083419799805</v>
      </c>
      <c r="AA169" s="4">
        <v>101.7511596679688</v>
      </c>
      <c r="AB169" s="4">
        <v>2.510586738586426</v>
      </c>
      <c r="AC169" s="4">
        <v>0.2363276779651642</v>
      </c>
      <c r="AD169" s="4">
        <v>0.2231641411781311</v>
      </c>
      <c r="AE169" s="4">
        <v>0.003091000951826572</v>
      </c>
      <c r="AF169" s="4">
        <v>0.2513450086116791</v>
      </c>
      <c r="AG169" s="4">
        <v>0.005864313337951899</v>
      </c>
      <c r="AH169" s="4">
        <v>0.6666666865348816</v>
      </c>
      <c r="AI169" s="4">
        <v>-0.2195652425289154</v>
      </c>
      <c r="AJ169" s="4">
        <v>2.737391471862793</v>
      </c>
      <c r="AK169" s="4">
        <v>1</v>
      </c>
      <c r="AL169" s="4">
        <v>0</v>
      </c>
      <c r="AM169" s="4">
        <v>0.1599999964237213</v>
      </c>
      <c r="AN169" s="4">
        <v>111115</v>
      </c>
      <c r="AO169" s="4">
        <f>X169*0.000001/(K169*0.0001)</f>
        <v>0.8325902811686198</v>
      </c>
      <c r="AP169" s="4">
        <f>(U169-T169)/(1000-U169)*AO169</f>
        <v>0.001850551091455503</v>
      </c>
      <c r="AQ169" s="4">
        <f>(P169+273.15)</f>
        <v>298.2111629486084</v>
      </c>
      <c r="AR169" s="4">
        <f>(O169+273.15)</f>
        <v>295.0504459381103</v>
      </c>
      <c r="AS169" s="4">
        <f>(Y169*AK169+Z169*AL169)*AM169</f>
        <v>319.8586256631024</v>
      </c>
      <c r="AT169" s="4">
        <f>((AS169+0.00000010773*(AR169^4-AQ169^4))-AP169*44100)/(L169*0.92*2*29.3+0.00000043092*AQ169^3)</f>
        <v>2.303843210507079</v>
      </c>
      <c r="AU169" s="4">
        <f>0.61365*EXP(17.502*J169/(240.97+J169))</f>
        <v>3.191290708877171</v>
      </c>
      <c r="AV169" s="4">
        <f>AU169*1000/AA169</f>
        <v>31.36367899187481</v>
      </c>
      <c r="AW169" s="4">
        <f>(AV169-U169)</f>
        <v>14.8086710573045</v>
      </c>
      <c r="AX169" s="4">
        <f>IF(D169,P169,(O169+P169)/2)</f>
        <v>23.48080444335938</v>
      </c>
      <c r="AY169" s="4">
        <f>0.61365*EXP(17.502*AX169/(240.97+AX169))</f>
        <v>2.902830890121091</v>
      </c>
      <c r="AZ169" s="4">
        <f>IF(AW169&lt;&gt;0,(1000-(AV169+U169)/2)/AW169*AP169,0)</f>
        <v>0.1219699657902894</v>
      </c>
      <c r="BA169" s="4">
        <f>U169*AA169/1000</f>
        <v>1.684491255654953</v>
      </c>
      <c r="BB169" s="4">
        <f>(AY169-BA169)</f>
        <v>1.218339634466137</v>
      </c>
      <c r="BC169" s="4">
        <f>1/(1.6/F169+1.37/N169)</f>
        <v>0.07670477751091374</v>
      </c>
      <c r="BD169" s="3">
        <f>G169*AA169*0.001</f>
      </c>
      <c r="BE169" s="3">
        <f>G169/S169</f>
      </c>
      <c r="BF169" s="4">
        <f>(1-AP169*AA169/AU169/F169)*100</f>
        <v>53.70254808528743</v>
      </c>
      <c r="BG169" s="3">
        <f>(S169-E169/(N169/1.35))</f>
      </c>
      <c r="BH169" s="3">
        <f>E169*BF169/100/BG169</f>
      </c>
    </row>
    <row r="170" ht="16" customHeight="1">
      <c r="A170" t="s" s="2">
        <v>2424</v>
      </c>
      <c r="B170" s="3"/>
      <c r="C170" s="3"/>
      <c r="D170" s="3"/>
      <c r="E170" s="3">
        <f>AVERAGE(E164:E169)</f>
      </c>
      <c r="F170" s="4">
        <f>AVERAGE(F164:F169)</f>
        <v>0.1267044600018849</v>
      </c>
      <c r="G170" s="3">
        <f>AVERAGE(G164:G169)</f>
      </c>
      <c r="H170" s="4">
        <f>AVERAGE(H164:H169)</f>
        <v>1.845743788471033</v>
      </c>
      <c r="I170" s="4">
        <f>AVERAGE(I164:I169)</f>
        <v>1.511281214415876</v>
      </c>
      <c r="J170" s="4">
        <f>AVERAGE(J164:J169)</f>
        <v>25.07788785298665</v>
      </c>
      <c r="K170" s="4">
        <f>AVERAGE(K164:K169)</f>
        <v>6</v>
      </c>
      <c r="L170" s="4">
        <f>AVERAGE(L164:L169)</f>
        <v>1.420000016689301</v>
      </c>
      <c r="M170" s="4">
        <f>AVERAGE(M164:M169)</f>
        <v>1</v>
      </c>
      <c r="N170" s="4">
        <f>AVERAGE(N164:N169)</f>
        <v>2.840000033378601</v>
      </c>
      <c r="O170" s="4">
        <f>AVERAGE(O164:O169)</f>
        <v>21.90693028767904</v>
      </c>
      <c r="P170" s="4">
        <f>AVERAGE(P164:P169)</f>
        <v>25.07788785298665</v>
      </c>
      <c r="Q170" s="4">
        <f>AVERAGE(Q164:Q169)</f>
        <v>21.31317901611328</v>
      </c>
      <c r="R170" s="4">
        <f>AVERAGE(R164:R169)</f>
        <v>100.183105468750</v>
      </c>
      <c r="S170" s="4">
        <f>AVERAGE(S164:S169)</f>
        <v>103.5895703633626</v>
      </c>
      <c r="T170" s="4">
        <f>AVERAGE(T164:T169)</f>
        <v>14.36194944381714</v>
      </c>
      <c r="U170" s="4">
        <f>AVERAGE(U164:U169)</f>
        <v>16.54213078816732</v>
      </c>
      <c r="V170" s="4">
        <f>AVERAGE(V164:V169)</f>
        <v>55.38199996948242</v>
      </c>
      <c r="W170" s="4">
        <f>AVERAGE(W164:W169)</f>
        <v>63.78752708435059</v>
      </c>
      <c r="X170" s="4">
        <f>AVERAGE(X164:X169)</f>
        <v>499.5578715006511</v>
      </c>
      <c r="Y170" s="4">
        <f>AVERAGE(Y164:Y169)</f>
        <v>1998.750834147135</v>
      </c>
      <c r="Z170" s="4">
        <f>AVERAGE(Z164:Z169)</f>
        <v>16.31534862518311</v>
      </c>
      <c r="AA170" s="4">
        <f>AVERAGE(AA164:AA169)</f>
        <v>101.7518374125163</v>
      </c>
      <c r="AB170" s="4">
        <f>AVERAGE(AB164:AB169)</f>
        <v>2.510586738586426</v>
      </c>
      <c r="AC170" s="4">
        <f>AVERAGE(AC164:AC169)</f>
        <v>0.2363276779651642</v>
      </c>
      <c r="AD170" s="4">
        <f>AVERAGE(AD164:AD169)</f>
        <v>0.2231641411781311</v>
      </c>
      <c r="AE170" s="4">
        <f>AVERAGE(AE164:AE169)</f>
        <v>0.003091000951826572</v>
      </c>
      <c r="AF170" s="4">
        <f>AVERAGE(AF164:AF169)</f>
        <v>0.2513450086116791</v>
      </c>
      <c r="AG170" s="4">
        <f>AVERAGE(AG164:AG169)</f>
        <v>0.005864313337951899</v>
      </c>
      <c r="AH170" s="4">
        <f>AVERAGE(AH164:AH169)</f>
        <v>0.8333333432674408</v>
      </c>
      <c r="AI170" s="4">
        <f>AVERAGE(AI164:AI169)</f>
        <v>-0.2195652425289154</v>
      </c>
      <c r="AJ170" s="4">
        <f>AVERAGE(AJ164:AJ169)</f>
        <v>2.737391471862793</v>
      </c>
      <c r="AK170" s="4">
        <f>AVERAGE(AK164:AK169)</f>
        <v>1</v>
      </c>
      <c r="AL170" s="4">
        <f>AVERAGE(AL164:AL169)</f>
        <v>0</v>
      </c>
      <c r="AM170" s="4">
        <f>AVERAGE(AM164:AM169)</f>
        <v>0.1599999964237213</v>
      </c>
      <c r="AN170" s="4">
        <f>AVERAGE(AN164:AN169)</f>
        <v>111115</v>
      </c>
      <c r="AO170" s="4">
        <f>AVERAGE(AO164:AO169)</f>
        <v>0.8325964525010848</v>
      </c>
      <c r="AP170" s="4">
        <f>AVERAGE(AP164:AP169)</f>
        <v>0.001845743788471033</v>
      </c>
      <c r="AQ170" s="4">
        <f>AVERAGE(AQ164:AQ169)</f>
        <v>298.2278878529867</v>
      </c>
      <c r="AR170" s="4">
        <f>AVERAGE(AR164:AR169)</f>
        <v>295.0569302876791</v>
      </c>
      <c r="AS170" s="4">
        <f>AVERAGE(AS164:AS169)</f>
        <v>319.8001263154517</v>
      </c>
      <c r="AT170" s="4">
        <f>AVERAGE(AT164:AT169)</f>
        <v>2.304180674590339</v>
      </c>
      <c r="AU170" s="4">
        <f>AVERAGE(AU164:AU169)</f>
        <v>3.19447341409658</v>
      </c>
      <c r="AV170" s="4">
        <f>AVERAGE(AV164:AV169)</f>
        <v>31.39474911165114</v>
      </c>
      <c r="AW170" s="4">
        <f>AVERAGE(AW164:AW169)</f>
        <v>14.85261832348382</v>
      </c>
      <c r="AX170" s="4">
        <f>AVERAGE(AX164:AX169)</f>
        <v>23.49240907033284</v>
      </c>
      <c r="AY170" s="4">
        <f>AVERAGE(AY164:AY169)</f>
        <v>2.904863303031776</v>
      </c>
      <c r="AZ170" s="4">
        <f>AVERAGE(AZ164:AZ169)</f>
        <v>0.121292980474281</v>
      </c>
      <c r="BA170" s="4">
        <f>AVERAGE(BA164:BA169)</f>
        <v>1.683192199680704</v>
      </c>
      <c r="BB170" s="4">
        <f>AVERAGE(BB164:BB169)</f>
        <v>1.221671103351071</v>
      </c>
      <c r="BC170" s="4">
        <f>AVERAGE(BC164:BC169)</f>
        <v>0.07627641043508669</v>
      </c>
      <c r="BD170" s="3">
        <f>AVERAGE(BD164:BD169)</f>
      </c>
      <c r="BE170" s="3">
        <f>AVERAGE(BE164:BE169)</f>
      </c>
      <c r="BF170" s="4">
        <f>AVERAGE(BF164:BF169)</f>
        <v>53.59915228744265</v>
      </c>
      <c r="BG170" s="3">
        <f>AVERAGE(BG164:BG169)</f>
      </c>
      <c r="BH170" s="3">
        <f>AVERAGE(BH164:BH169)</f>
      </c>
    </row>
    <row r="171" ht="29" customHeight="1">
      <c r="A171" t="s" s="2">
        <v>9</v>
      </c>
      <c r="B171" t="s" s="5">
        <v>231</v>
      </c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</row>
    <row r="172" ht="16" customHeight="1">
      <c r="A172" s="4">
        <v>147</v>
      </c>
      <c r="B172" t="s" s="2">
        <v>232</v>
      </c>
      <c r="C172" s="4">
        <v>907.5000307224691</v>
      </c>
      <c r="D172" s="4">
        <v>0</v>
      </c>
      <c r="E172" s="3">
        <f>(R172-#REF!*(1000-T172)/(1000-U172))*AO172</f>
      </c>
      <c r="F172" s="4">
        <f>IF(AZ172&lt;&gt;0,1/(1/AZ172-1/N172),0)</f>
        <v>0.1278373189285932</v>
      </c>
      <c r="G172" s="3">
        <f>((BC172-AP172/2)*S172-E172)/(BC172+AP172/2)</f>
      </c>
      <c r="H172" s="4">
        <f>AP172*1000</f>
        <v>1.852321322679716</v>
      </c>
      <c r="I172" s="4">
        <f>(AU172-BA172)</f>
        <v>1.503804527279786</v>
      </c>
      <c r="J172" s="4">
        <f>(P172+AT172*D172)</f>
        <v>25.04776573181152</v>
      </c>
      <c r="K172" s="4">
        <v>6</v>
      </c>
      <c r="L172" s="4">
        <f>(K172*AI172+AJ172)</f>
        <v>1.420000016689301</v>
      </c>
      <c r="M172" s="4">
        <v>1</v>
      </c>
      <c r="N172" s="4">
        <f>L172*(M172+1)*(M172+1)/(M172*M172+1)</f>
        <v>2.840000033378601</v>
      </c>
      <c r="O172" s="4">
        <v>21.89863395690918</v>
      </c>
      <c r="P172" s="4">
        <v>25.04776573181152</v>
      </c>
      <c r="Q172" s="4">
        <v>21.31435966491699</v>
      </c>
      <c r="R172" s="4">
        <v>99.71815490722656</v>
      </c>
      <c r="S172" s="4">
        <v>103.2734603881836</v>
      </c>
      <c r="T172" s="4">
        <v>14.37147808074951</v>
      </c>
      <c r="U172" s="4">
        <v>16.55944442749023</v>
      </c>
      <c r="V172" s="4">
        <v>55.44760894775391</v>
      </c>
      <c r="W172" s="4">
        <v>63.88756942749023</v>
      </c>
      <c r="X172" s="4">
        <v>499.5455017089844</v>
      </c>
      <c r="Y172" s="4">
        <v>1999.529174804688</v>
      </c>
      <c r="Z172" s="4">
        <v>16.58555030822754</v>
      </c>
      <c r="AA172" s="4">
        <v>101.7509536743164</v>
      </c>
      <c r="AB172" s="4">
        <v>2.510586738586426</v>
      </c>
      <c r="AC172" s="4">
        <v>0.2363276779651642</v>
      </c>
      <c r="AD172" s="4">
        <v>0.2231641411781311</v>
      </c>
      <c r="AE172" s="4">
        <v>0.003091000951826572</v>
      </c>
      <c r="AF172" s="4">
        <v>0.2513450086116791</v>
      </c>
      <c r="AG172" s="4">
        <v>0.005864313337951899</v>
      </c>
      <c r="AH172" s="4">
        <v>0.6666666865348816</v>
      </c>
      <c r="AI172" s="4">
        <v>-0.2195652425289154</v>
      </c>
      <c r="AJ172" s="4">
        <v>2.737391471862793</v>
      </c>
      <c r="AK172" s="4">
        <v>1</v>
      </c>
      <c r="AL172" s="4">
        <v>0</v>
      </c>
      <c r="AM172" s="4">
        <v>0.1599999964237213</v>
      </c>
      <c r="AN172" s="4">
        <v>111115</v>
      </c>
      <c r="AO172" s="4">
        <f>X172*0.000001/(K172*0.0001)</f>
        <v>0.8325758361816405</v>
      </c>
      <c r="AP172" s="4">
        <f>(U172-T172)/(1000-U172)*AO172</f>
        <v>0.001852321322679716</v>
      </c>
      <c r="AQ172" s="4">
        <f>(P172+273.15)</f>
        <v>298.1977657318115</v>
      </c>
      <c r="AR172" s="4">
        <f>(O172+273.15)</f>
        <v>295.0486339569092</v>
      </c>
      <c r="AS172" s="4">
        <f>(Y172*AK172+Z172*AL172)*AM172</f>
        <v>319.9246608178764</v>
      </c>
      <c r="AT172" s="4">
        <f>((AS172+0.00000010773*(AR172^4-AQ172^4))-AP172*44100)/(L172*0.92*2*29.3+0.00000043092*AQ172^3)</f>
        <v>2.305258884320356</v>
      </c>
      <c r="AU172" s="4">
        <f>0.61365*EXP(17.502*J172/(240.97+J172))</f>
        <v>3.188743790093762</v>
      </c>
      <c r="AV172" s="4">
        <f>AU172*1000/AA172</f>
        <v>31.33871157906063</v>
      </c>
      <c r="AW172" s="4">
        <f>(AV172-U172)</f>
        <v>14.7792671515704</v>
      </c>
      <c r="AX172" s="4">
        <f>IF(D172,P172,(O172+P172)/2)</f>
        <v>23.47319984436035</v>
      </c>
      <c r="AY172" s="4">
        <f>0.61365*EXP(17.502*AX172/(240.97+AX172))</f>
        <v>2.901499909195643</v>
      </c>
      <c r="AZ172" s="4">
        <f>IF(AW172&lt;&gt;0,(1000-(AV172+U172)/2)/AW172*AP172,0)</f>
        <v>0.1223308244105745</v>
      </c>
      <c r="BA172" s="4">
        <f>U172*AA172/1000</f>
        <v>1.684939262813976</v>
      </c>
      <c r="BB172" s="4">
        <f>(AY172-BA172)</f>
        <v>1.216560646381667</v>
      </c>
      <c r="BC172" s="4">
        <f>1/(1.6/F172+1.37/N172)</f>
        <v>0.0769331291187931</v>
      </c>
      <c r="BD172" s="3">
        <f>G172*AA172*0.001</f>
      </c>
      <c r="BE172" s="3">
        <f>G172/S172</f>
      </c>
      <c r="BF172" s="4">
        <f>(1-AP172*AA172/AU172/F172)*100</f>
        <v>53.76428960500284</v>
      </c>
      <c r="BG172" s="3">
        <f>(S172-E172/(N172/1.35))</f>
      </c>
      <c r="BH172" s="3">
        <f>E172*BF172/100/BG172</f>
      </c>
    </row>
    <row r="173" ht="16" customHeight="1">
      <c r="A173" s="4">
        <v>148</v>
      </c>
      <c r="B173" t="s" s="2">
        <v>233</v>
      </c>
      <c r="C173" s="4">
        <v>913.0000305995345</v>
      </c>
      <c r="D173" s="4">
        <v>0</v>
      </c>
      <c r="E173" s="3">
        <f>(R173-#REF!*(1000-T173)/(1000-U173))*AO173</f>
      </c>
      <c r="F173" s="4">
        <f>IF(AZ173&lt;&gt;0,1/(1/AZ173-1/N173),0)</f>
        <v>0.1281511179673066</v>
      </c>
      <c r="G173" s="3">
        <f>((BC173-AP173/2)*S173-E173)/(BC173+AP173/2)</f>
      </c>
      <c r="H173" s="4">
        <f>AP173*1000</f>
        <v>1.856171718958729</v>
      </c>
      <c r="I173" s="4">
        <f>(AU173-BA173)</f>
        <v>1.503389830328413</v>
      </c>
      <c r="J173" s="4">
        <f>(P173+AT173*D173)</f>
        <v>25.04861068725586</v>
      </c>
      <c r="K173" s="4">
        <v>6</v>
      </c>
      <c r="L173" s="4">
        <f>(K173*AI173+AJ173)</f>
        <v>1.420000016689301</v>
      </c>
      <c r="M173" s="4">
        <v>1</v>
      </c>
      <c r="N173" s="4">
        <f>L173*(M173+1)*(M173+1)/(M173*M173+1)</f>
        <v>2.840000033378601</v>
      </c>
      <c r="O173" s="4">
        <v>21.89653396606445</v>
      </c>
      <c r="P173" s="4">
        <v>25.04861068725586</v>
      </c>
      <c r="Q173" s="4">
        <v>21.31423950195312</v>
      </c>
      <c r="R173" s="4">
        <v>96.95832824707031</v>
      </c>
      <c r="S173" s="4">
        <v>102.7214126586914</v>
      </c>
      <c r="T173" s="4">
        <v>14.37267208099365</v>
      </c>
      <c r="U173" s="4">
        <v>16.56514167785645</v>
      </c>
      <c r="V173" s="4">
        <v>55.45959854125977</v>
      </c>
      <c r="W173" s="4">
        <v>63.91701507568359</v>
      </c>
      <c r="X173" s="4">
        <v>499.5528259277344</v>
      </c>
      <c r="Y173" s="4">
        <v>1999.793212890625</v>
      </c>
      <c r="Z173" s="4">
        <v>16.69678688049316</v>
      </c>
      <c r="AA173" s="4">
        <v>101.7506866455078</v>
      </c>
      <c r="AB173" s="4">
        <v>2.510586738586426</v>
      </c>
      <c r="AC173" s="4">
        <v>0.2363276779651642</v>
      </c>
      <c r="AD173" s="4">
        <v>0.2231641411781311</v>
      </c>
      <c r="AE173" s="4">
        <v>0.003091000951826572</v>
      </c>
      <c r="AF173" s="4">
        <v>0.2513450086116791</v>
      </c>
      <c r="AG173" s="4">
        <v>0.005864313337951899</v>
      </c>
      <c r="AH173" s="4">
        <v>0.6666666865348816</v>
      </c>
      <c r="AI173" s="4">
        <v>-0.2195652425289154</v>
      </c>
      <c r="AJ173" s="4">
        <v>2.737391471862793</v>
      </c>
      <c r="AK173" s="4">
        <v>1</v>
      </c>
      <c r="AL173" s="4">
        <v>0</v>
      </c>
      <c r="AM173" s="4">
        <v>0.1599999964237213</v>
      </c>
      <c r="AN173" s="4">
        <v>111115</v>
      </c>
      <c r="AO173" s="4">
        <f>X173*0.000001/(K173*0.0001)</f>
        <v>0.8325880432128905</v>
      </c>
      <c r="AP173" s="4">
        <f>(U173-T173)/(1000-U173)*AO173</f>
        <v>0.001856171718958729</v>
      </c>
      <c r="AQ173" s="4">
        <f>(P173+273.15)</f>
        <v>298.1986106872558</v>
      </c>
      <c r="AR173" s="4">
        <f>(O173+273.15)</f>
        <v>295.0465339660644</v>
      </c>
      <c r="AS173" s="4">
        <f>(Y173*AK173+Z173*AL173)*AM173</f>
        <v>319.9669069106822</v>
      </c>
      <c r="AT173" s="4">
        <f>((AS173+0.00000010773*(AR173^4-AQ173^4))-AP173*44100)/(L173*0.92*2*29.3+0.00000043092*AQ173^3)</f>
        <v>2.30343261454947</v>
      </c>
      <c r="AU173" s="4">
        <f>0.61365*EXP(17.502*J173/(240.97+J173))</f>
        <v>3.188904370430426</v>
      </c>
      <c r="AV173" s="4">
        <f>AU173*1000/AA173</f>
        <v>31.34037199709858</v>
      </c>
      <c r="AW173" s="4">
        <f>(AV173-U173)</f>
        <v>14.77523031924214</v>
      </c>
      <c r="AX173" s="4">
        <f>IF(D173,P173,(O173+P173)/2)</f>
        <v>23.47257232666016</v>
      </c>
      <c r="AY173" s="4">
        <f>0.61365*EXP(17.502*AX173/(240.97+AX173))</f>
        <v>2.901390102909243</v>
      </c>
      <c r="AZ173" s="4">
        <f>IF(AW173&lt;&gt;0,(1000-(AV173+U173)/2)/AW173*AP173,0)</f>
        <v>0.1226181419836463</v>
      </c>
      <c r="BA173" s="4">
        <f>U173*AA173/1000</f>
        <v>1.685514540102013</v>
      </c>
      <c r="BB173" s="4">
        <f>(AY173-BA173)</f>
        <v>1.21587556280723</v>
      </c>
      <c r="BC173" s="4">
        <f>1/(1.6/F173+1.37/N173)</f>
        <v>0.07711494989863854</v>
      </c>
      <c r="BD173" s="3">
        <f>G173*AA173*0.001</f>
      </c>
      <c r="BE173" s="3">
        <f>G173/S173</f>
      </c>
      <c r="BF173" s="4">
        <f>(1-AP173*AA173/AU173/F173)*100</f>
        <v>53.78407975404652</v>
      </c>
      <c r="BG173" s="3">
        <f>(S173-E173/(N173/1.35))</f>
      </c>
      <c r="BH173" s="3">
        <f>E173*BF173/100/BG173</f>
      </c>
    </row>
    <row r="174" ht="16" customHeight="1">
      <c r="A174" s="4">
        <v>149</v>
      </c>
      <c r="B174" t="s" s="2">
        <v>234</v>
      </c>
      <c r="C174" s="4">
        <v>918.0000304877758</v>
      </c>
      <c r="D174" s="4">
        <v>0</v>
      </c>
      <c r="E174" s="3">
        <f>(R174-#REF!*(1000-T174)/(1000-U174))*AO174</f>
      </c>
      <c r="F174" s="4">
        <f>IF(AZ174&lt;&gt;0,1/(1/AZ174-1/N174),0)</f>
        <v>0.1282476300050323</v>
      </c>
      <c r="G174" s="3">
        <f>((BC174-AP174/2)*S174-E174)/(BC174+AP174/2)</f>
      </c>
      <c r="H174" s="4">
        <f>AP174*1000</f>
        <v>1.858857071221322</v>
      </c>
      <c r="I174" s="4">
        <f>(AU174-BA174)</f>
        <v>1.504460319486516</v>
      </c>
      <c r="J174" s="4">
        <f>(P174+AT174*D174)</f>
        <v>25.05690574645996</v>
      </c>
      <c r="K174" s="4">
        <v>6</v>
      </c>
      <c r="L174" s="4">
        <f>(K174*AI174+AJ174)</f>
        <v>1.420000016689301</v>
      </c>
      <c r="M174" s="4">
        <v>1</v>
      </c>
      <c r="N174" s="4">
        <f>L174*(M174+1)*(M174+1)/(M174*M174+1)</f>
        <v>2.840000033378601</v>
      </c>
      <c r="O174" s="4">
        <v>21.89455032348633</v>
      </c>
      <c r="P174" s="4">
        <v>25.05690574645996</v>
      </c>
      <c r="Q174" s="4">
        <v>21.31439781188965</v>
      </c>
      <c r="R174" s="4">
        <v>87.94095611572266</v>
      </c>
      <c r="S174" s="4">
        <v>98.87657165527344</v>
      </c>
      <c r="T174" s="4">
        <v>14.37456035614014</v>
      </c>
      <c r="U174" s="4">
        <v>16.57016754150391</v>
      </c>
      <c r="V174" s="4">
        <v>55.47346496582031</v>
      </c>
      <c r="W174" s="4">
        <v>63.94374847412109</v>
      </c>
      <c r="X174" s="4">
        <v>499.5580749511719</v>
      </c>
      <c r="Y174" s="4">
        <v>1999.795532226562</v>
      </c>
      <c r="Z174" s="4">
        <v>16.82077789306641</v>
      </c>
      <c r="AA174" s="4">
        <v>101.7503814697266</v>
      </c>
      <c r="AB174" s="4">
        <v>2.510586738586426</v>
      </c>
      <c r="AC174" s="4">
        <v>0.2363276779651642</v>
      </c>
      <c r="AD174" s="4">
        <v>0.2231641411781311</v>
      </c>
      <c r="AE174" s="4">
        <v>0.003091000951826572</v>
      </c>
      <c r="AF174" s="4">
        <v>0.2513450086116791</v>
      </c>
      <c r="AG174" s="4">
        <v>0.005864313337951899</v>
      </c>
      <c r="AH174" s="4">
        <v>0.6666666865348816</v>
      </c>
      <c r="AI174" s="4">
        <v>-0.2195652425289154</v>
      </c>
      <c r="AJ174" s="4">
        <v>2.737391471862793</v>
      </c>
      <c r="AK174" s="4">
        <v>1</v>
      </c>
      <c r="AL174" s="4">
        <v>0</v>
      </c>
      <c r="AM174" s="4">
        <v>0.1599999964237213</v>
      </c>
      <c r="AN174" s="4">
        <v>111115</v>
      </c>
      <c r="AO174" s="4">
        <f>X174*0.000001/(K174*0.0001)</f>
        <v>0.8325967915852864</v>
      </c>
      <c r="AP174" s="4">
        <f>(U174-T174)/(1000-U174)*AO174</f>
        <v>0.001858857071221322</v>
      </c>
      <c r="AQ174" s="4">
        <f>(P174+273.15)</f>
        <v>298.2069057464599</v>
      </c>
      <c r="AR174" s="4">
        <f>(O174+273.15)</f>
        <v>295.0445503234863</v>
      </c>
      <c r="AS174" s="4">
        <f>(Y174*AK174+Z174*AL174)*AM174</f>
        <v>319.9672780044239</v>
      </c>
      <c r="AT174" s="4">
        <f>((AS174+0.00000010773*(AR174^4-AQ174^4))-AP174*44100)/(L174*0.92*2*29.3+0.00000043092*AQ174^3)</f>
        <v>2.300738991869899</v>
      </c>
      <c r="AU174" s="4">
        <f>0.61365*EXP(17.502*J174/(240.97+J174))</f>
        <v>3.190481187851819</v>
      </c>
      <c r="AV174" s="4">
        <f>AU174*1000/AA174</f>
        <v>31.3559629140169</v>
      </c>
      <c r="AW174" s="4">
        <f>(AV174-U174)</f>
        <v>14.785795372513</v>
      </c>
      <c r="AX174" s="4">
        <f>IF(D174,P174,(O174+P174)/2)</f>
        <v>23.47572803497314</v>
      </c>
      <c r="AY174" s="4">
        <f>0.61365*EXP(17.502*AX174/(240.97+AX174))</f>
        <v>2.901942341860066</v>
      </c>
      <c r="AZ174" s="4">
        <f>IF(AW174&lt;&gt;0,(1000-(AV174+U174)/2)/AW174*AP174,0)</f>
        <v>0.1227064971660162</v>
      </c>
      <c r="BA174" s="4">
        <f>U174*AA174/1000</f>
        <v>1.686020868365304</v>
      </c>
      <c r="BB174" s="4">
        <f>(AY174-BA174)</f>
        <v>1.215921473494762</v>
      </c>
      <c r="BC174" s="4">
        <f>1/(1.6/F174+1.37/N174)</f>
        <v>0.07717086404051858</v>
      </c>
      <c r="BD174" s="3">
        <f>G174*AA174*0.001</f>
      </c>
      <c r="BE174" s="3">
        <f>G174/S174</f>
      </c>
      <c r="BF174" s="4">
        <f>(1-AP174*AA174/AU174/F174)*100</f>
        <v>53.77504387943509</v>
      </c>
      <c r="BG174" s="3">
        <f>(S174-E174/(N174/1.35))</f>
      </c>
      <c r="BH174" s="3">
        <f>E174*BF174/100/BG174</f>
      </c>
    </row>
    <row r="175" ht="16" customHeight="1">
      <c r="A175" s="4">
        <v>150</v>
      </c>
      <c r="B175" t="s" s="2">
        <v>235</v>
      </c>
      <c r="C175" s="4">
        <v>923.0000303760171</v>
      </c>
      <c r="D175" s="4">
        <v>0</v>
      </c>
      <c r="E175" s="3">
        <f>(R175-#REF!*(1000-T175)/(1000-U175))*AO175</f>
      </c>
      <c r="F175" s="4">
        <f>IF(AZ175&lt;&gt;0,1/(1/AZ175-1/N175),0)</f>
        <v>0.1283894531978435</v>
      </c>
      <c r="G175" s="3">
        <f>((BC175-AP175/2)*S175-E175)/(BC175+AP175/2)</f>
      </c>
      <c r="H175" s="4">
        <f>AP175*1000</f>
        <v>1.862707270907866</v>
      </c>
      <c r="I175" s="4">
        <f>(AU175-BA175)</f>
        <v>1.505956585460652</v>
      </c>
      <c r="J175" s="4">
        <f>(P175+AT175*D175)</f>
        <v>25.06790733337402</v>
      </c>
      <c r="K175" s="4">
        <v>6</v>
      </c>
      <c r="L175" s="4">
        <f>(K175*AI175+AJ175)</f>
        <v>1.420000016689301</v>
      </c>
      <c r="M175" s="4">
        <v>1</v>
      </c>
      <c r="N175" s="4">
        <f>L175*(M175+1)*(M175+1)/(M175*M175+1)</f>
        <v>2.840000033378601</v>
      </c>
      <c r="O175" s="4">
        <v>21.89311408996582</v>
      </c>
      <c r="P175" s="4">
        <v>25.06790733337402</v>
      </c>
      <c r="Q175" s="4">
        <v>21.3140983581543</v>
      </c>
      <c r="R175" s="4">
        <v>78.20981597900391</v>
      </c>
      <c r="S175" s="4">
        <v>92.03248596191406</v>
      </c>
      <c r="T175" s="4">
        <v>14.37590026855469</v>
      </c>
      <c r="U175" s="4">
        <v>16.57609176635742</v>
      </c>
      <c r="V175" s="4">
        <v>55.48321914672852</v>
      </c>
      <c r="W175" s="4">
        <v>63.97180938720703</v>
      </c>
      <c r="X175" s="4">
        <v>499.5467529296875</v>
      </c>
      <c r="Y175" s="4">
        <v>1999.784545898438</v>
      </c>
      <c r="Z175" s="4">
        <v>16.93216896057129</v>
      </c>
      <c r="AA175" s="4">
        <v>101.7499771118164</v>
      </c>
      <c r="AB175" s="4">
        <v>2.510586738586426</v>
      </c>
      <c r="AC175" s="4">
        <v>0.2363276779651642</v>
      </c>
      <c r="AD175" s="4">
        <v>0.2231641411781311</v>
      </c>
      <c r="AE175" s="4">
        <v>0.003091000951826572</v>
      </c>
      <c r="AF175" s="4">
        <v>0.2513450086116791</v>
      </c>
      <c r="AG175" s="4">
        <v>0.005864313337951899</v>
      </c>
      <c r="AH175" s="4">
        <v>0.6666666865348816</v>
      </c>
      <c r="AI175" s="4">
        <v>-0.2195652425289154</v>
      </c>
      <c r="AJ175" s="4">
        <v>2.737391471862793</v>
      </c>
      <c r="AK175" s="4">
        <v>1</v>
      </c>
      <c r="AL175" s="4">
        <v>0</v>
      </c>
      <c r="AM175" s="4">
        <v>0.1599999964237213</v>
      </c>
      <c r="AN175" s="4">
        <v>111115</v>
      </c>
      <c r="AO175" s="4">
        <f>X175*0.000001/(K175*0.0001)</f>
        <v>0.8325779215494791</v>
      </c>
      <c r="AP175" s="4">
        <f>(U175-T175)/(1000-U175)*AO175</f>
        <v>0.001862707270907866</v>
      </c>
      <c r="AQ175" s="4">
        <f>(P175+273.15)</f>
        <v>298.217907333374</v>
      </c>
      <c r="AR175" s="4">
        <f>(O175+273.15)</f>
        <v>295.0431140899658</v>
      </c>
      <c r="AS175" s="4">
        <f>(Y175*AK175+Z175*AL175)*AM175</f>
        <v>319.9655201919632</v>
      </c>
      <c r="AT175" s="4">
        <f>((AS175+0.00000010773*(AR175^4-AQ175^4))-AP175*44100)/(L175*0.92*2*29.3+0.00000043092*AQ175^3)</f>
        <v>2.297146459446512</v>
      </c>
      <c r="AU175" s="4">
        <f>0.61365*EXP(17.502*J175/(240.97+J175))</f>
        <v>3.192573543290888</v>
      </c>
      <c r="AV175" s="4">
        <f>AU175*1000/AA175</f>
        <v>31.37665121813702</v>
      </c>
      <c r="AW175" s="4">
        <f>(AV175-U175)</f>
        <v>14.80055945177959</v>
      </c>
      <c r="AX175" s="4">
        <f>IF(D175,P175,(O175+P175)/2)</f>
        <v>23.48051071166992</v>
      </c>
      <c r="AY175" s="4">
        <f>0.61365*EXP(17.502*AX175/(240.97+AX175))</f>
        <v>2.902779470360851</v>
      </c>
      <c r="AZ175" s="4">
        <f>IF(AW175&lt;&gt;0,(1000-(AV175+U175)/2)/AW175*AP175,0)</f>
        <v>0.1228363235405044</v>
      </c>
      <c r="BA175" s="4">
        <f>U175*AA175/1000</f>
        <v>1.686616957830236</v>
      </c>
      <c r="BB175" s="4">
        <f>(AY175-BA175)</f>
        <v>1.216162512530615</v>
      </c>
      <c r="BC175" s="4">
        <f>1/(1.6/F175+1.37/N175)</f>
        <v>0.07725302346564911</v>
      </c>
      <c r="BD175" s="3">
        <f>G175*AA175*0.001</f>
      </c>
      <c r="BE175" s="3">
        <f>G175/S175</f>
      </c>
      <c r="BF175" s="4">
        <f>(1-AP175*AA175/AU175/F175)*100</f>
        <v>53.76097473506678</v>
      </c>
      <c r="BG175" s="3">
        <f>(S175-E175/(N175/1.35))</f>
      </c>
      <c r="BH175" s="3">
        <f>E175*BF175/100/BG175</f>
      </c>
    </row>
    <row r="176" ht="16" customHeight="1">
      <c r="A176" s="4">
        <v>151</v>
      </c>
      <c r="B176" t="s" s="2">
        <v>236</v>
      </c>
      <c r="C176" s="4">
        <v>928.5000302530825</v>
      </c>
      <c r="D176" s="4">
        <v>0</v>
      </c>
      <c r="E176" s="3">
        <f>(R176-#REF!*(1000-T176)/(1000-U176))*AO176</f>
      </c>
      <c r="F176" s="4">
        <f>IF(AZ176&lt;&gt;0,1/(1/AZ176-1/N176),0)</f>
        <v>0.1286107177512796</v>
      </c>
      <c r="G176" s="3">
        <f>((BC176-AP176/2)*S176-E176)/(BC176+AP176/2)</f>
      </c>
      <c r="H176" s="4">
        <f>AP176*1000</f>
        <v>1.865975677929104</v>
      </c>
      <c r="I176" s="4">
        <f>(AU176-BA176)</f>
        <v>1.506099932018417</v>
      </c>
      <c r="J176" s="4">
        <f>(P176+AT176*D176)</f>
        <v>25.07207679748535</v>
      </c>
      <c r="K176" s="4">
        <v>6</v>
      </c>
      <c r="L176" s="4">
        <f>(K176*AI176+AJ176)</f>
        <v>1.420000016689301</v>
      </c>
      <c r="M176" s="4">
        <v>1</v>
      </c>
      <c r="N176" s="4">
        <f>L176*(M176+1)*(M176+1)/(M176*M176+1)</f>
        <v>2.840000033378601</v>
      </c>
      <c r="O176" s="4">
        <v>21.8919792175293</v>
      </c>
      <c r="P176" s="4">
        <v>25.07207679748535</v>
      </c>
      <c r="Q176" s="4">
        <v>21.31427764892578</v>
      </c>
      <c r="R176" s="4">
        <v>70.96195220947266</v>
      </c>
      <c r="S176" s="4">
        <v>83.67429351806641</v>
      </c>
      <c r="T176" s="4">
        <v>14.37835884094238</v>
      </c>
      <c r="U176" s="4">
        <v>16.58253288269043</v>
      </c>
      <c r="V176" s="4">
        <v>55.49641799926758</v>
      </c>
      <c r="W176" s="4">
        <v>64.00068664550781</v>
      </c>
      <c r="X176" s="4">
        <v>499.5158386230469</v>
      </c>
      <c r="Y176" s="4">
        <v>1999.762451171875</v>
      </c>
      <c r="Z176" s="4">
        <v>17.0261116027832</v>
      </c>
      <c r="AA176" s="4">
        <v>101.7496490478516</v>
      </c>
      <c r="AB176" s="4">
        <v>2.510586738586426</v>
      </c>
      <c r="AC176" s="4">
        <v>0.2363276779651642</v>
      </c>
      <c r="AD176" s="4">
        <v>0.2231641411781311</v>
      </c>
      <c r="AE176" s="4">
        <v>0.003091000951826572</v>
      </c>
      <c r="AF176" s="4">
        <v>0.2513450086116791</v>
      </c>
      <c r="AG176" s="4">
        <v>0.005864313337951899</v>
      </c>
      <c r="AH176" s="4">
        <v>0.6666666865348816</v>
      </c>
      <c r="AI176" s="4">
        <v>-0.2195652425289154</v>
      </c>
      <c r="AJ176" s="4">
        <v>2.737391471862793</v>
      </c>
      <c r="AK176" s="4">
        <v>1</v>
      </c>
      <c r="AL176" s="4">
        <v>0</v>
      </c>
      <c r="AM176" s="4">
        <v>0.1599999964237213</v>
      </c>
      <c r="AN176" s="4">
        <v>111135</v>
      </c>
      <c r="AO176" s="4">
        <f>X176*0.000001/(K176*0.0001)</f>
        <v>0.832526397705078</v>
      </c>
      <c r="AP176" s="4">
        <f>(U176-T176)/(1000-U176)*AO176</f>
        <v>0.001865975677929104</v>
      </c>
      <c r="AQ176" s="4">
        <f>(P176+273.15)</f>
        <v>298.2220767974853</v>
      </c>
      <c r="AR176" s="4">
        <f>(O176+273.15)</f>
        <v>295.0419792175293</v>
      </c>
      <c r="AS176" s="4">
        <f>(Y176*AK176+Z176*AL176)*AM176</f>
        <v>319.9619850357922</v>
      </c>
      <c r="AT176" s="4">
        <f>((AS176+0.00000010773*(AR176^4-AQ176^4))-AP176*44100)/(L176*0.92*2*29.3+0.00000043092*AQ176^3)</f>
        <v>2.294771193500171</v>
      </c>
      <c r="AU176" s="4">
        <f>0.61365*EXP(17.502*J176/(240.97+J176))</f>
        <v>3.193366833156627</v>
      </c>
      <c r="AV176" s="4">
        <f>AU176*1000/AA176</f>
        <v>31.38454887107106</v>
      </c>
      <c r="AW176" s="4">
        <f>(AV176-U176)</f>
        <v>14.80201598838063</v>
      </c>
      <c r="AX176" s="4">
        <f>IF(D176,P176,(O176+P176)/2)</f>
        <v>23.48202800750732</v>
      </c>
      <c r="AY176" s="4">
        <f>0.61365*EXP(17.502*AX176/(240.97+AX176))</f>
        <v>2.903045092043814</v>
      </c>
      <c r="AZ176" s="4">
        <f>IF(AW176&lt;&gt;0,(1000-(AV176+U176)/2)/AW176*AP176,0)</f>
        <v>0.1230388465606212</v>
      </c>
      <c r="BA176" s="4">
        <f>U176*AA176/1000</f>
        <v>1.68726690113821</v>
      </c>
      <c r="BB176" s="4">
        <f>(AY176-BA176)</f>
        <v>1.215778190905604</v>
      </c>
      <c r="BC176" s="4">
        <f>1/(1.6/F176+1.37/N176)</f>
        <v>0.07738119046281575</v>
      </c>
      <c r="BD176" s="3">
        <f>G176*AA176*0.001</f>
      </c>
      <c r="BE176" s="3">
        <f>G176/S176</f>
      </c>
      <c r="BF176" s="4">
        <f>(1-AP176*AA176/AU176/F176)*100</f>
        <v>53.77116742035691</v>
      </c>
      <c r="BG176" s="3">
        <f>(S176-E176/(N176/1.35))</f>
      </c>
      <c r="BH176" s="3">
        <f>E176*BF176/100/BG176</f>
      </c>
    </row>
    <row r="177" ht="16" customHeight="1">
      <c r="A177" s="4">
        <v>152</v>
      </c>
      <c r="B177" t="s" s="2">
        <v>237</v>
      </c>
      <c r="C177" s="4">
        <v>933.5000301413238</v>
      </c>
      <c r="D177" s="4">
        <v>0</v>
      </c>
      <c r="E177" s="3">
        <f>(R177-#REF!*(1000-T177)/(1000-U177))*AO177</f>
      </c>
      <c r="F177" s="4">
        <f>IF(AZ177&lt;&gt;0,1/(1/AZ177-1/N177),0)</f>
        <v>0.1289539766474375</v>
      </c>
      <c r="G177" s="3">
        <f>((BC177-AP177/2)*S177-E177)/(BC177+AP177/2)</f>
      </c>
      <c r="H177" s="4">
        <f>AP177*1000</f>
        <v>1.869134047774393</v>
      </c>
      <c r="I177" s="4">
        <f>(AU177-BA177)</f>
        <v>1.504803493716175</v>
      </c>
      <c r="J177" s="4">
        <f>(P177+AT177*D177)</f>
        <v>25.06823348999023</v>
      </c>
      <c r="K177" s="4">
        <v>6</v>
      </c>
      <c r="L177" s="4">
        <f>(K177*AI177+AJ177)</f>
        <v>1.420000016689301</v>
      </c>
      <c r="M177" s="4">
        <v>1</v>
      </c>
      <c r="N177" s="4">
        <f>L177*(M177+1)*(M177+1)/(M177*M177+1)</f>
        <v>2.840000033378601</v>
      </c>
      <c r="O177" s="4">
        <v>21.89040565490723</v>
      </c>
      <c r="P177" s="4">
        <v>25.06823348999023</v>
      </c>
      <c r="Q177" s="4">
        <v>21.31397819519043</v>
      </c>
      <c r="R177" s="4">
        <v>66.67691802978516</v>
      </c>
      <c r="S177" s="4">
        <v>78.31690979003906</v>
      </c>
      <c r="T177" s="4">
        <v>14.38021183013916</v>
      </c>
      <c r="U177" s="4">
        <v>16.58814239501953</v>
      </c>
      <c r="V177" s="4">
        <v>55.5087890625</v>
      </c>
      <c r="W177" s="4">
        <v>64.02877807617188</v>
      </c>
      <c r="X177" s="4">
        <v>499.5071716308594</v>
      </c>
      <c r="Y177" s="4">
        <v>1999.726806640625</v>
      </c>
      <c r="Z177" s="4">
        <v>17.083251953125</v>
      </c>
      <c r="AA177" s="4">
        <v>101.7493133544922</v>
      </c>
      <c r="AB177" s="4">
        <v>2.510586738586426</v>
      </c>
      <c r="AC177" s="4">
        <v>0.2363276779651642</v>
      </c>
      <c r="AD177" s="4">
        <v>0.2231641411781311</v>
      </c>
      <c r="AE177" s="4">
        <v>0.003091000951826572</v>
      </c>
      <c r="AF177" s="4">
        <v>0.2513450086116791</v>
      </c>
      <c r="AG177" s="4">
        <v>0.005864313337951899</v>
      </c>
      <c r="AH177" s="4">
        <v>0.6666666865348816</v>
      </c>
      <c r="AI177" s="4">
        <v>-0.2195652425289154</v>
      </c>
      <c r="AJ177" s="4">
        <v>2.737391471862793</v>
      </c>
      <c r="AK177" s="4">
        <v>1</v>
      </c>
      <c r="AL177" s="4">
        <v>0</v>
      </c>
      <c r="AM177" s="4">
        <v>0.1599999964237213</v>
      </c>
      <c r="AN177" s="4">
        <v>111135</v>
      </c>
      <c r="AO177" s="4">
        <f>X177*0.000001/(K177*0.0001)</f>
        <v>0.8325119527180987</v>
      </c>
      <c r="AP177" s="4">
        <f>(U177-T177)/(1000-U177)*AO177</f>
        <v>0.001869134047774393</v>
      </c>
      <c r="AQ177" s="4">
        <f>(P177+273.15)</f>
        <v>298.2182334899902</v>
      </c>
      <c r="AR177" s="4">
        <f>(O177+273.15)</f>
        <v>295.0404056549072</v>
      </c>
      <c r="AS177" s="4">
        <f>(Y177*AK177+Z177*AL177)*AM177</f>
        <v>319.9562819109196</v>
      </c>
      <c r="AT177" s="4">
        <f>((AS177+0.00000010773*(AR177^4-AQ177^4))-AP177*44100)/(L177*0.92*2*29.3+0.00000043092*AQ177^3)</f>
        <v>2.293436137041633</v>
      </c>
      <c r="AU177" s="4">
        <f>0.61365*EXP(17.502*J177/(240.97+J177))</f>
        <v>3.192635592235953</v>
      </c>
      <c r="AV177" s="4">
        <f>AU177*1000/AA177</f>
        <v>31.37746572414584</v>
      </c>
      <c r="AW177" s="4">
        <f>(AV177-U177)</f>
        <v>14.78932332912631</v>
      </c>
      <c r="AX177" s="4">
        <f>IF(D177,P177,(O177+P177)/2)</f>
        <v>23.47931957244873</v>
      </c>
      <c r="AY177" s="4">
        <f>0.61365*EXP(17.502*AX177/(240.97+AX177))</f>
        <v>2.902570961381295</v>
      </c>
      <c r="AZ177" s="4">
        <f>IF(AW177&lt;&gt;0,(1000-(AV177+U177)/2)/AW177*AP177,0)</f>
        <v>0.1233529710282761</v>
      </c>
      <c r="BA177" s="4">
        <f>U177*AA177/1000</f>
        <v>1.687832098519779</v>
      </c>
      <c r="BB177" s="4">
        <f>(AY177-BA177)</f>
        <v>1.214738862861516</v>
      </c>
      <c r="BC177" s="4">
        <f>1/(1.6/F177+1.37/N177)</f>
        <v>0.07757998983478918</v>
      </c>
      <c r="BD177" s="3">
        <f>G177*AA177*0.001</f>
      </c>
      <c r="BE177" s="3">
        <f>G177/S177</f>
      </c>
      <c r="BF177" s="4">
        <f>(1-AP177*AA177/AU177/F177)*100</f>
        <v>53.80575797546987</v>
      </c>
      <c r="BG177" s="3">
        <f>(S177-E177/(N177/1.35))</f>
      </c>
      <c r="BH177" s="3">
        <f>E177*BF177/100/BG177</f>
      </c>
    </row>
    <row r="178" ht="16" customHeight="1">
      <c r="A178" s="4">
        <v>153</v>
      </c>
      <c r="B178" t="s" s="2">
        <v>238</v>
      </c>
      <c r="C178" s="4">
        <v>938.5000300295651</v>
      </c>
      <c r="D178" s="4">
        <v>0</v>
      </c>
      <c r="E178" s="3">
        <f>(R178-#REF!*(1000-T178)/(1000-U178))*AO178</f>
      </c>
      <c r="F178" s="4">
        <f>IF(AZ178&lt;&gt;0,1/(1/AZ178-1/N178),0)</f>
        <v>0.1291933543134819</v>
      </c>
      <c r="G178" s="3">
        <f>((BC178-AP178/2)*S178-E178)/(BC178+AP178/2)</f>
      </c>
      <c r="H178" s="4">
        <f>AP178*1000</f>
        <v>1.871526945825233</v>
      </c>
      <c r="I178" s="4">
        <f>(AU178-BA178)</f>
        <v>1.504052061074974</v>
      </c>
      <c r="J178" s="4">
        <f>(P178+AT178*D178)</f>
        <v>25.06682205200195</v>
      </c>
      <c r="K178" s="4">
        <v>6</v>
      </c>
      <c r="L178" s="4">
        <f>(K178*AI178+AJ178)</f>
        <v>1.420000016689301</v>
      </c>
      <c r="M178" s="4">
        <v>1</v>
      </c>
      <c r="N178" s="4">
        <f>L178*(M178+1)*(M178+1)/(M178*M178+1)</f>
        <v>2.840000033378601</v>
      </c>
      <c r="O178" s="4">
        <v>21.88839340209961</v>
      </c>
      <c r="P178" s="4">
        <v>25.06682205200195</v>
      </c>
      <c r="Q178" s="4">
        <v>21.31472587585449</v>
      </c>
      <c r="R178" s="4">
        <v>59.3809928894043</v>
      </c>
      <c r="S178" s="4">
        <v>72.71282196044922</v>
      </c>
      <c r="T178" s="4">
        <v>14.38235664367676</v>
      </c>
      <c r="U178" s="4">
        <v>16.59295082092285</v>
      </c>
      <c r="V178" s="4">
        <v>55.52286911010742</v>
      </c>
      <c r="W178" s="4">
        <v>64.05471038818359</v>
      </c>
      <c r="X178" s="4">
        <v>499.5415649414062</v>
      </c>
      <c r="Y178" s="4">
        <v>1999.718994140625</v>
      </c>
      <c r="Z178" s="4">
        <v>17.10562133789062</v>
      </c>
      <c r="AA178" s="4">
        <v>101.7489318847656</v>
      </c>
      <c r="AB178" s="4">
        <v>2.510586738586426</v>
      </c>
      <c r="AC178" s="4">
        <v>0.2363276779651642</v>
      </c>
      <c r="AD178" s="4">
        <v>0.2231641411781311</v>
      </c>
      <c r="AE178" s="4">
        <v>0.003091000951826572</v>
      </c>
      <c r="AF178" s="4">
        <v>0.2513450086116791</v>
      </c>
      <c r="AG178" s="4">
        <v>0.005864313337951899</v>
      </c>
      <c r="AH178" s="4">
        <v>0.6666666865348816</v>
      </c>
      <c r="AI178" s="4">
        <v>-0.2195652425289154</v>
      </c>
      <c r="AJ178" s="4">
        <v>2.737391471862793</v>
      </c>
      <c r="AK178" s="4">
        <v>1</v>
      </c>
      <c r="AL178" s="4">
        <v>0</v>
      </c>
      <c r="AM178" s="4">
        <v>0.1599999964237213</v>
      </c>
      <c r="AN178" s="4">
        <v>111135</v>
      </c>
      <c r="AO178" s="4">
        <f>X178*0.000001/(K178*0.0001)</f>
        <v>0.8325692749023436</v>
      </c>
      <c r="AP178" s="4">
        <f>(U178-T178)/(1000-U178)*AO178</f>
        <v>0.001871526945825233</v>
      </c>
      <c r="AQ178" s="4">
        <f>(P178+273.15)</f>
        <v>298.2168220520019</v>
      </c>
      <c r="AR178" s="4">
        <f>(O178+273.15)</f>
        <v>295.0383934020996</v>
      </c>
      <c r="AS178" s="4">
        <f>(Y178*AK178+Z178*AL178)*AM178</f>
        <v>319.9550319109476</v>
      </c>
      <c r="AT178" s="4">
        <f>((AS178+0.00000010773*(AR178^4-AQ178^4))-AP178*44100)/(L178*0.92*2*29.3+0.00000043092*AQ178^3)</f>
        <v>2.292156993405375</v>
      </c>
      <c r="AU178" s="4">
        <f>0.61365*EXP(17.502*J178/(240.97+J178))</f>
        <v>3.19236708392032</v>
      </c>
      <c r="AV178" s="4">
        <f>AU178*1000/AA178</f>
        <v>31.37494443220094</v>
      </c>
      <c r="AW178" s="4">
        <f>(AV178-U178)</f>
        <v>14.78199361127809</v>
      </c>
      <c r="AX178" s="4">
        <f>IF(D178,P178,(O178+P178)/2)</f>
        <v>23.47760772705078</v>
      </c>
      <c r="AY178" s="4">
        <f>0.61365*EXP(17.502*AX178/(240.97+AX178))</f>
        <v>2.902271325699903</v>
      </c>
      <c r="AZ178" s="4">
        <f>IF(AW178&lt;&gt;0,(1000-(AV178+U178)/2)/AW178*AP178,0)</f>
        <v>0.1235719882994136</v>
      </c>
      <c r="BA178" s="4">
        <f>U178*AA178/1000</f>
        <v>1.688315022845345</v>
      </c>
      <c r="BB178" s="4">
        <f>(AY178-BA178)</f>
        <v>1.213956302854558</v>
      </c>
      <c r="BC178" s="4">
        <f>1/(1.6/F178+1.37/N178)</f>
        <v>0.07771860265486212</v>
      </c>
      <c r="BD178" s="3">
        <f>G178*AA178*0.001</f>
      </c>
      <c r="BE178" s="3">
        <f>G178/S178</f>
      </c>
      <c r="BF178" s="4">
        <f>(1-AP178*AA178/AU178/F178)*100</f>
        <v>53.8286104696484</v>
      </c>
      <c r="BG178" s="3">
        <f>(S178-E178/(N178/1.35))</f>
      </c>
      <c r="BH178" s="3">
        <f>E178*BF178/100/BG178</f>
      </c>
    </row>
    <row r="179" ht="16" customHeight="1">
      <c r="A179" s="4">
        <v>154</v>
      </c>
      <c r="B179" t="s" s="2">
        <v>239</v>
      </c>
      <c r="C179" s="4">
        <v>944.0000299066305</v>
      </c>
      <c r="D179" s="4">
        <v>0</v>
      </c>
      <c r="E179" s="3">
        <f>(R179-#REF!*(1000-T179)/(1000-U179))*AO179</f>
      </c>
      <c r="F179" s="4">
        <f>IF(AZ179&lt;&gt;0,1/(1/AZ179-1/N179),0)</f>
        <v>0.1294334071716551</v>
      </c>
      <c r="G179" s="3">
        <f>((BC179-AP179/2)*S179-E179)/(BC179+AP179/2)</f>
      </c>
      <c r="H179" s="4">
        <f>AP179*1000</f>
        <v>1.873987336284574</v>
      </c>
      <c r="I179" s="4">
        <f>(AU179-BA179)</f>
        <v>1.503346653659776</v>
      </c>
      <c r="J179" s="4">
        <f>(P179+AT179*D179)</f>
        <v>25.06580924987793</v>
      </c>
      <c r="K179" s="4">
        <v>6</v>
      </c>
      <c r="L179" s="4">
        <f>(K179*AI179+AJ179)</f>
        <v>1.420000016689301</v>
      </c>
      <c r="M179" s="4">
        <v>1</v>
      </c>
      <c r="N179" s="4">
        <f>L179*(M179+1)*(M179+1)/(M179*M179+1)</f>
        <v>2.840000033378601</v>
      </c>
      <c r="O179" s="4">
        <v>21.88581275939941</v>
      </c>
      <c r="P179" s="4">
        <v>25.06580924987793</v>
      </c>
      <c r="Q179" s="4">
        <v>21.31480979919434</v>
      </c>
      <c r="R179" s="4">
        <v>51.25285720825195</v>
      </c>
      <c r="S179" s="4">
        <v>65.65708923339844</v>
      </c>
      <c r="T179" s="4">
        <v>14.38476753234863</v>
      </c>
      <c r="U179" s="4">
        <v>16.59808349609375</v>
      </c>
      <c r="V179" s="4">
        <v>55.54052352905273</v>
      </c>
      <c r="W179" s="4">
        <v>64.08470916748047</v>
      </c>
      <c r="X179" s="4">
        <v>499.580566406250</v>
      </c>
      <c r="Y179" s="4">
        <v>1999.744018554688</v>
      </c>
      <c r="Z179" s="4">
        <v>17.10784149169922</v>
      </c>
      <c r="AA179" s="4">
        <v>101.7483596801758</v>
      </c>
      <c r="AB179" s="4">
        <v>2.510586738586426</v>
      </c>
      <c r="AC179" s="4">
        <v>0.2363276779651642</v>
      </c>
      <c r="AD179" s="4">
        <v>0.2231641411781311</v>
      </c>
      <c r="AE179" s="4">
        <v>0.003091000951826572</v>
      </c>
      <c r="AF179" s="4">
        <v>0.2513450086116791</v>
      </c>
      <c r="AG179" s="4">
        <v>0.005864313337951899</v>
      </c>
      <c r="AH179" s="4">
        <v>0.6666666865348816</v>
      </c>
      <c r="AI179" s="4">
        <v>-0.2195652425289154</v>
      </c>
      <c r="AJ179" s="4">
        <v>2.737391471862793</v>
      </c>
      <c r="AK179" s="4">
        <v>1</v>
      </c>
      <c r="AL179" s="4">
        <v>0</v>
      </c>
      <c r="AM179" s="4">
        <v>0.1599999964237213</v>
      </c>
      <c r="AN179" s="4">
        <v>111135</v>
      </c>
      <c r="AO179" s="4">
        <f>X179*0.000001/(K179*0.0001)</f>
        <v>0.8326342773437498</v>
      </c>
      <c r="AP179" s="4">
        <f>(U179-T179)/(1000-U179)*AO179</f>
        <v>0.001873987336284575</v>
      </c>
      <c r="AQ179" s="4">
        <f>(P179+273.15)</f>
        <v>298.2158092498779</v>
      </c>
      <c r="AR179" s="4">
        <f>(O179+273.15)</f>
        <v>295.0358127593994</v>
      </c>
      <c r="AS179" s="4">
        <f>(Y179*AK179+Z179*AL179)*AM179</f>
        <v>319.9590358171081</v>
      </c>
      <c r="AT179" s="4">
        <f>((AS179+0.00000010773*(AR179^4-AQ179^4))-AP179*44100)/(L179*0.92*2*29.3+0.00000043092*AQ179^3)</f>
        <v>2.290779266018248</v>
      </c>
      <c r="AU179" s="4">
        <f>0.61365*EXP(17.502*J179/(240.97+J179))</f>
        <v>3.192174423221912</v>
      </c>
      <c r="AV179" s="4">
        <f>AU179*1000/AA179</f>
        <v>31.37322737443463</v>
      </c>
      <c r="AW179" s="4">
        <f>(AV179-U179)</f>
        <v>14.77514387834088</v>
      </c>
      <c r="AX179" s="4">
        <f>IF(D179,P179,(O179+P179)/2)</f>
        <v>23.47581100463867</v>
      </c>
      <c r="AY179" s="4">
        <f>0.61365*EXP(17.502*AX179/(240.97+AX179))</f>
        <v>2.9019568625287</v>
      </c>
      <c r="AZ179" s="4">
        <f>IF(AW179&lt;&gt;0,(1000-(AV179+U179)/2)/AW179*AP179,0)</f>
        <v>0.1237915878726312</v>
      </c>
      <c r="BA179" s="4">
        <f>U179*AA179/1000</f>
        <v>1.688827769562136</v>
      </c>
      <c r="BB179" s="4">
        <f>(AY179-BA179)</f>
        <v>1.213129092966563</v>
      </c>
      <c r="BC179" s="4">
        <f>1/(1.6/F179+1.37/N179)</f>
        <v>0.07785758711038153</v>
      </c>
      <c r="BD179" s="3">
        <f>G179*AA179*0.001</f>
      </c>
      <c r="BE179" s="3">
        <f>G179/S179</f>
      </c>
      <c r="BF179" s="4">
        <f>(1-AP179*AA179/AU179/F179)*100</f>
        <v>53.85113002170358</v>
      </c>
      <c r="BG179" s="3">
        <f>(S179-E179/(N179/1.35))</f>
      </c>
      <c r="BH179" s="3">
        <f>E179*BF179/100/BG179</f>
      </c>
    </row>
    <row r="180" ht="16" customHeight="1">
      <c r="A180" s="4">
        <v>155</v>
      </c>
      <c r="B180" t="s" s="2">
        <v>240</v>
      </c>
      <c r="C180" s="4">
        <v>949.0000297948718</v>
      </c>
      <c r="D180" s="4">
        <v>0</v>
      </c>
      <c r="E180" s="3">
        <f>(R180-#REF!*(1000-T180)/(1000-U180))*AO180</f>
      </c>
      <c r="F180" s="4">
        <f>IF(AZ180&lt;&gt;0,1/(1/AZ180-1/N180),0)</f>
        <v>0.1296604209856344</v>
      </c>
      <c r="G180" s="3">
        <f>((BC180-AP180/2)*S180-E180)/(BC180+AP180/2)</f>
      </c>
      <c r="H180" s="4">
        <f>AP180*1000</f>
        <v>1.876023870088598</v>
      </c>
      <c r="I180" s="4">
        <f>(AU180-BA180)</f>
        <v>1.502455538132731</v>
      </c>
      <c r="J180" s="4">
        <f>(P180+AT180*D180)</f>
        <v>25.06343078613281</v>
      </c>
      <c r="K180" s="4">
        <v>6</v>
      </c>
      <c r="L180" s="4">
        <f>(K180*AI180+AJ180)</f>
        <v>1.420000016689301</v>
      </c>
      <c r="M180" s="4">
        <v>1</v>
      </c>
      <c r="N180" s="4">
        <f>L180*(M180+1)*(M180+1)/(M180*M180+1)</f>
        <v>2.840000033378601</v>
      </c>
      <c r="O180" s="4">
        <v>21.88444137573242</v>
      </c>
      <c r="P180" s="4">
        <v>25.06343078613281</v>
      </c>
      <c r="Q180" s="4">
        <v>21.31498718261719</v>
      </c>
      <c r="R180" s="4">
        <v>48.16490173339844</v>
      </c>
      <c r="S180" s="4">
        <v>60.0206184387207</v>
      </c>
      <c r="T180" s="4">
        <v>14.38684368133545</v>
      </c>
      <c r="U180" s="4">
        <v>16.60244750976562</v>
      </c>
      <c r="V180" s="4">
        <v>55.55335235595703</v>
      </c>
      <c r="W180" s="4">
        <v>64.10690307617188</v>
      </c>
      <c r="X180" s="4">
        <v>499.6048278808594</v>
      </c>
      <c r="Y180" s="4">
        <v>1999.770385742188</v>
      </c>
      <c r="Z180" s="4">
        <v>17.15108871459961</v>
      </c>
      <c r="AA180" s="4">
        <v>101.7480392456055</v>
      </c>
      <c r="AB180" s="4">
        <v>2.510586738586426</v>
      </c>
      <c r="AC180" s="4">
        <v>0.2363276779651642</v>
      </c>
      <c r="AD180" s="4">
        <v>0.2231641411781311</v>
      </c>
      <c r="AE180" s="4">
        <v>0.003091000951826572</v>
      </c>
      <c r="AF180" s="4">
        <v>0.2513450086116791</v>
      </c>
      <c r="AG180" s="4">
        <v>0.005864313337951899</v>
      </c>
      <c r="AH180" s="4">
        <v>0.6666666865348816</v>
      </c>
      <c r="AI180" s="4">
        <v>-0.2195652425289154</v>
      </c>
      <c r="AJ180" s="4">
        <v>2.737391471862793</v>
      </c>
      <c r="AK180" s="4">
        <v>1</v>
      </c>
      <c r="AL180" s="4">
        <v>0</v>
      </c>
      <c r="AM180" s="4">
        <v>0.1599999964237213</v>
      </c>
      <c r="AN180" s="4">
        <v>111115</v>
      </c>
      <c r="AO180" s="4">
        <f>X180*0.000001/(K180*0.0001)</f>
        <v>0.8326747131347655</v>
      </c>
      <c r="AP180" s="4">
        <f>(U180-T180)/(1000-U180)*AO180</f>
        <v>0.001876023870088598</v>
      </c>
      <c r="AQ180" s="4">
        <f>(P180+273.15)</f>
        <v>298.2134307861328</v>
      </c>
      <c r="AR180" s="4">
        <f>(O180+273.15)</f>
        <v>295.0344413757324</v>
      </c>
      <c r="AS180" s="4">
        <f>(Y180*AK180+Z180*AL180)*AM180</f>
        <v>319.9632545670138</v>
      </c>
      <c r="AT180" s="4">
        <f>((AS180+0.00000010773*(AR180^4-AQ180^4))-AP180*44100)/(L180*0.92*2*29.3+0.00000043092*AQ180^3)</f>
        <v>2.289950008697885</v>
      </c>
      <c r="AU180" s="4">
        <f>0.61365*EXP(17.502*J180/(240.97+J180))</f>
        <v>3.191722018929469</v>
      </c>
      <c r="AV180" s="4">
        <f>AU180*1000/AA180</f>
        <v>31.36887985846194</v>
      </c>
      <c r="AW180" s="4">
        <f>(AV180-U180)</f>
        <v>14.76643234869632</v>
      </c>
      <c r="AX180" s="4">
        <f>IF(D180,P180,(O180+P180)/2)</f>
        <v>23.47393608093262</v>
      </c>
      <c r="AY180" s="4">
        <f>0.61365*EXP(17.502*AX180/(240.97+AX180))</f>
        <v>2.901628744305159</v>
      </c>
      <c r="AZ180" s="4">
        <f>IF(AW180&lt;&gt;0,(1000-(AV180+U180)/2)/AW180*AP180,0)</f>
        <v>0.1239992267081994</v>
      </c>
      <c r="BA180" s="4">
        <f>U180*AA180/1000</f>
        <v>1.689266480796738</v>
      </c>
      <c r="BB180" s="4">
        <f>(AY180-BA180)</f>
        <v>1.212362263508421</v>
      </c>
      <c r="BC180" s="4">
        <f>1/(1.6/F180+1.37/N180)</f>
        <v>0.07798900448108406</v>
      </c>
      <c r="BD180" s="3">
        <f>G180*AA180*0.001</f>
      </c>
      <c r="BE180" s="3">
        <f>G180/S180</f>
      </c>
      <c r="BF180" s="4">
        <f>(1-AP180*AA180/AU180/F180)*100</f>
        <v>53.87547341055861</v>
      </c>
      <c r="BG180" s="3">
        <f>(S180-E180/(N180/1.35))</f>
      </c>
      <c r="BH180" s="3">
        <f>E180*BF180/100/BG180</f>
      </c>
    </row>
    <row r="181" ht="16" customHeight="1">
      <c r="A181" s="4">
        <v>156</v>
      </c>
      <c r="B181" t="s" s="2">
        <v>241</v>
      </c>
      <c r="C181" s="4">
        <v>954.0000296831131</v>
      </c>
      <c r="D181" s="4">
        <v>0</v>
      </c>
      <c r="E181" s="3">
        <f>(R181-#REF!*(1000-T181)/(1000-U181))*AO181</f>
      </c>
      <c r="F181" s="4">
        <f>IF(AZ181&lt;&gt;0,1/(1/AZ181-1/N181),0)</f>
        <v>0.1299647358507793</v>
      </c>
      <c r="G181" s="3">
        <f>((BC181-AP181/2)*S181-E181)/(BC181+AP181/2)</f>
      </c>
      <c r="H181" s="4">
        <f>AP181*1000</f>
        <v>1.878786477244855</v>
      </c>
      <c r="I181" s="4">
        <f>(AU181-BA181)</f>
        <v>1.501294788043218</v>
      </c>
      <c r="J181" s="4">
        <f>(P181+AT181*D181)</f>
        <v>25.06035995483398</v>
      </c>
      <c r="K181" s="4">
        <v>6</v>
      </c>
      <c r="L181" s="4">
        <f>(K181*AI181+AJ181)</f>
        <v>1.420000016689301</v>
      </c>
      <c r="M181" s="4">
        <v>1</v>
      </c>
      <c r="N181" s="4">
        <f>L181*(M181+1)*(M181+1)/(M181*M181+1)</f>
        <v>2.840000033378601</v>
      </c>
      <c r="O181" s="4">
        <v>21.88284301757812</v>
      </c>
      <c r="P181" s="4">
        <v>25.06035995483398</v>
      </c>
      <c r="Q181" s="4">
        <v>21.3148307800293</v>
      </c>
      <c r="R181" s="4">
        <v>48.39846801757812</v>
      </c>
      <c r="S181" s="4">
        <v>57.27060699462891</v>
      </c>
      <c r="T181" s="4">
        <v>14.38921165466309</v>
      </c>
      <c r="U181" s="4">
        <v>16.60815811157227</v>
      </c>
      <c r="V181" s="4">
        <v>55.56795883178711</v>
      </c>
      <c r="W181" s="4">
        <v>64.13443756103516</v>
      </c>
      <c r="X181" s="4">
        <v>499.5839233398438</v>
      </c>
      <c r="Y181" s="4">
        <v>1999.759033203125</v>
      </c>
      <c r="Z181" s="4">
        <v>17.28916358947754</v>
      </c>
      <c r="AA181" s="4">
        <v>101.7477798461914</v>
      </c>
      <c r="AB181" s="4">
        <v>2.510586738586426</v>
      </c>
      <c r="AC181" s="4">
        <v>0.2363276779651642</v>
      </c>
      <c r="AD181" s="4">
        <v>0.2231641411781311</v>
      </c>
      <c r="AE181" s="4">
        <v>0.003091000951826572</v>
      </c>
      <c r="AF181" s="4">
        <v>0.2513450086116791</v>
      </c>
      <c r="AG181" s="4">
        <v>0.005864313337951899</v>
      </c>
      <c r="AH181" s="4">
        <v>0.6666666865348816</v>
      </c>
      <c r="AI181" s="4">
        <v>-0.2195652425289154</v>
      </c>
      <c r="AJ181" s="4">
        <v>2.737391471862793</v>
      </c>
      <c r="AK181" s="4">
        <v>1</v>
      </c>
      <c r="AL181" s="4">
        <v>0</v>
      </c>
      <c r="AM181" s="4">
        <v>0.1599999964237213</v>
      </c>
      <c r="AN181" s="4">
        <v>111115</v>
      </c>
      <c r="AO181" s="4">
        <f>X181*0.000001/(K181*0.0001)</f>
        <v>0.8326398722330729</v>
      </c>
      <c r="AP181" s="4">
        <f>(U181-T181)/(1000-U181)*AO181</f>
        <v>0.001878786477244856</v>
      </c>
      <c r="AQ181" s="4">
        <f>(P181+273.15)</f>
        <v>298.210359954834</v>
      </c>
      <c r="AR181" s="4">
        <f>(O181+273.15)</f>
        <v>295.0328430175781</v>
      </c>
      <c r="AS181" s="4">
        <f>(Y181*AK181+Z181*AL181)*AM181</f>
        <v>319.9614381608044</v>
      </c>
      <c r="AT181" s="4">
        <f>((AS181+0.00000010773*(AR181^4-AQ181^4))-AP181*44100)/(L181*0.92*2*29.3+0.00000043092*AQ181^3)</f>
        <v>2.288751666243775</v>
      </c>
      <c r="AU181" s="4">
        <f>0.61365*EXP(17.502*J181/(240.97+J181))</f>
        <v>3.191138003230211</v>
      </c>
      <c r="AV181" s="4">
        <f>AU181*1000/AA181</f>
        <v>31.36321999412807</v>
      </c>
      <c r="AW181" s="4">
        <f>(AV181-U181)</f>
        <v>14.7550618825558</v>
      </c>
      <c r="AX181" s="4">
        <f>IF(D181,P181,(O181+P181)/2)</f>
        <v>23.47160148620605</v>
      </c>
      <c r="AY181" s="4">
        <f>0.61365*EXP(17.502*AX181/(240.97+AX181))</f>
        <v>2.901220227396238</v>
      </c>
      <c r="AZ181" s="4">
        <f>IF(AW181&lt;&gt;0,(1000-(AV181+U181)/2)/AW181*AP181,0)</f>
        <v>0.1242775193761052</v>
      </c>
      <c r="BA181" s="4">
        <f>U181*AA181/1000</f>
        <v>1.689843215186993</v>
      </c>
      <c r="BB181" s="4">
        <f>(AY181-BA181)</f>
        <v>1.211377012209245</v>
      </c>
      <c r="BC181" s="4">
        <f>1/(1.6/F181+1.37/N181)</f>
        <v>0.07816514395823611</v>
      </c>
      <c r="BD181" s="3">
        <f>G181*AA181*0.001</f>
      </c>
      <c r="BE181" s="3">
        <f>G181/S181</f>
      </c>
      <c r="BF181" s="4">
        <f>(1-AP181*AA181/AU181/F181)*100</f>
        <v>53.90739509162881</v>
      </c>
      <c r="BG181" s="3">
        <f>(S181-E181/(N181/1.35))</f>
      </c>
      <c r="BH181" s="3">
        <f>E181*BF181/100/BG181</f>
      </c>
    </row>
    <row r="182" ht="16" customHeight="1">
      <c r="A182" s="4">
        <v>157</v>
      </c>
      <c r="B182" t="s" s="2">
        <v>242</v>
      </c>
      <c r="C182" s="4">
        <v>959.5000295601785</v>
      </c>
      <c r="D182" s="4">
        <v>0</v>
      </c>
      <c r="E182" s="3">
        <f>(R182-#REF!*(1000-T182)/(1000-U182))*AO182</f>
      </c>
      <c r="F182" s="4">
        <f>IF(AZ182&lt;&gt;0,1/(1/AZ182-1/N182),0)</f>
        <v>0.130330529884432</v>
      </c>
      <c r="G182" s="3">
        <f>((BC182-AP182/2)*S182-E182)/(BC182+AP182/2)</f>
      </c>
      <c r="H182" s="4">
        <f>AP182*1000</f>
        <v>1.882634360941974</v>
      </c>
      <c r="I182" s="4">
        <f>(AU182-BA182)</f>
        <v>1.500330854537984</v>
      </c>
      <c r="J182" s="4">
        <f>(P182+AT182*D182)</f>
        <v>25.05840110778809</v>
      </c>
      <c r="K182" s="4">
        <v>6</v>
      </c>
      <c r="L182" s="4">
        <f>(K182*AI182+AJ182)</f>
        <v>1.420000016689301</v>
      </c>
      <c r="M182" s="4">
        <v>1</v>
      </c>
      <c r="N182" s="4">
        <f>L182*(M182+1)*(M182+1)/(M182*M182+1)</f>
        <v>2.840000033378601</v>
      </c>
      <c r="O182" s="4">
        <v>21.88128852844238</v>
      </c>
      <c r="P182" s="4">
        <v>25.05840110778809</v>
      </c>
      <c r="Q182" s="4">
        <v>21.31497383117676</v>
      </c>
      <c r="R182" s="4">
        <v>49.25286102294922</v>
      </c>
      <c r="S182" s="4">
        <v>56.53201293945312</v>
      </c>
      <c r="T182" s="4">
        <v>14.39040756225586</v>
      </c>
      <c r="U182" s="4">
        <v>16.61396598815918</v>
      </c>
      <c r="V182" s="4">
        <v>55.57857894897461</v>
      </c>
      <c r="W182" s="4">
        <v>64.16291809082031</v>
      </c>
      <c r="X182" s="4">
        <v>499.5658264160156</v>
      </c>
      <c r="Y182" s="4">
        <v>1999.671630859375</v>
      </c>
      <c r="Z182" s="4">
        <v>17.40961837768555</v>
      </c>
      <c r="AA182" s="4">
        <v>101.7478103637695</v>
      </c>
      <c r="AB182" s="4">
        <v>2.510586738586426</v>
      </c>
      <c r="AC182" s="4">
        <v>0.2363276779651642</v>
      </c>
      <c r="AD182" s="4">
        <v>0.2231641411781311</v>
      </c>
      <c r="AE182" s="4">
        <v>0.003091000951826572</v>
      </c>
      <c r="AF182" s="4">
        <v>0.2513450086116791</v>
      </c>
      <c r="AG182" s="4">
        <v>0.005864313337951899</v>
      </c>
      <c r="AH182" s="4">
        <v>1</v>
      </c>
      <c r="AI182" s="4">
        <v>-0.2195652425289154</v>
      </c>
      <c r="AJ182" s="4">
        <v>2.737391471862793</v>
      </c>
      <c r="AK182" s="4">
        <v>1</v>
      </c>
      <c r="AL182" s="4">
        <v>0</v>
      </c>
      <c r="AM182" s="4">
        <v>0.1599999964237213</v>
      </c>
      <c r="AN182" s="4">
        <v>111115</v>
      </c>
      <c r="AO182" s="4">
        <f>X182*0.000001/(K182*0.0001)</f>
        <v>0.8326097106933592</v>
      </c>
      <c r="AP182" s="4">
        <f>(U182-T182)/(1000-U182)*AO182</f>
        <v>0.001882634360941974</v>
      </c>
      <c r="AQ182" s="4">
        <f>(P182+273.15)</f>
        <v>298.2084011077881</v>
      </c>
      <c r="AR182" s="4">
        <f>(O182+273.15)</f>
        <v>295.0312885284424</v>
      </c>
      <c r="AS182" s="4">
        <f>(Y182*AK182+Z182*AL182)*AM182</f>
        <v>319.947453786117</v>
      </c>
      <c r="AT182" s="4">
        <f>((AS182+0.00000010773*(AR182^4-AQ182^4))-AP182*44100)/(L182*0.92*2*29.3+0.00000043092*AQ182^3)</f>
        <v>2.286728791370914</v>
      </c>
      <c r="AU182" s="4">
        <f>0.61365*EXP(17.502*J182/(240.97+J182))</f>
        <v>3.190765515291321</v>
      </c>
      <c r="AV182" s="4">
        <f>AU182*1000/AA182</f>
        <v>31.35954969334154</v>
      </c>
      <c r="AW182" s="4">
        <f>(AV182-U182)</f>
        <v>14.74558370518236</v>
      </c>
      <c r="AX182" s="4">
        <f>IF(D182,P182,(O182+P182)/2)</f>
        <v>23.46984481811523</v>
      </c>
      <c r="AY182" s="4">
        <f>0.61365*EXP(17.502*AX182/(240.97+AX182))</f>
        <v>2.900912871613495</v>
      </c>
      <c r="AZ182" s="4">
        <f>IF(AW182&lt;&gt;0,(1000-(AV182+U182)/2)/AW182*AP182,0)</f>
        <v>0.1246119586149445</v>
      </c>
      <c r="BA182" s="4">
        <f>U182*AA182/1000</f>
        <v>1.690434660753337</v>
      </c>
      <c r="BB182" s="4">
        <f>(AY182-BA182)</f>
        <v>1.210478210860158</v>
      </c>
      <c r="BC182" s="4">
        <f>1/(1.6/F182+1.37/N182)</f>
        <v>0.07837682683040359</v>
      </c>
      <c r="BD182" s="3">
        <f>G182*AA182*0.001</f>
      </c>
      <c r="BE182" s="3">
        <f>G182/S182</f>
      </c>
      <c r="BF182" s="4">
        <f>(1-AP182*AA182/AU182/F182)*100</f>
        <v>53.93723516374725</v>
      </c>
      <c r="BG182" s="3">
        <f>(S182-E182/(N182/1.35))</f>
      </c>
      <c r="BH182" s="3">
        <f>E182*BF182/100/BG182</f>
      </c>
    </row>
    <row r="183" ht="16" customHeight="1">
      <c r="A183" s="4">
        <v>158</v>
      </c>
      <c r="B183" t="s" s="2">
        <v>243</v>
      </c>
      <c r="C183" s="4">
        <v>964.5000294484198</v>
      </c>
      <c r="D183" s="4">
        <v>0</v>
      </c>
      <c r="E183" s="3">
        <f>(R183-#REF!*(1000-T183)/(1000-U183))*AO183</f>
      </c>
      <c r="F183" s="4">
        <f>IF(AZ183&lt;&gt;0,1/(1/AZ183-1/N183),0)</f>
        <v>0.1307447452130971</v>
      </c>
      <c r="G183" s="3">
        <f>((BC183-AP183/2)*S183-E183)/(BC183+AP183/2)</f>
      </c>
      <c r="H183" s="4">
        <f>AP183*1000</f>
        <v>1.886521089977146</v>
      </c>
      <c r="I183" s="4">
        <f>(AU183-BA183)</f>
        <v>1.49887552748597</v>
      </c>
      <c r="J183" s="4">
        <f>(P183+AT183*D183)</f>
        <v>25.05377006530762</v>
      </c>
      <c r="K183" s="4">
        <v>6</v>
      </c>
      <c r="L183" s="4">
        <f>(K183*AI183+AJ183)</f>
        <v>1.420000016689301</v>
      </c>
      <c r="M183" s="4">
        <v>1</v>
      </c>
      <c r="N183" s="4">
        <f>L183*(M183+1)*(M183+1)/(M183*M183+1)</f>
        <v>2.840000033378601</v>
      </c>
      <c r="O183" s="4">
        <v>21.87981986999512</v>
      </c>
      <c r="P183" s="4">
        <v>25.05377006530762</v>
      </c>
      <c r="Q183" s="4">
        <v>21.31487083435059</v>
      </c>
      <c r="R183" s="4">
        <v>50.08081436157227</v>
      </c>
      <c r="S183" s="4">
        <v>56.71498870849609</v>
      </c>
      <c r="T183" s="4">
        <v>14.39136600494385</v>
      </c>
      <c r="U183" s="4">
        <v>16.61962699890137</v>
      </c>
      <c r="V183" s="4">
        <v>55.58748245239258</v>
      </c>
      <c r="W183" s="4">
        <v>64.19094848632812</v>
      </c>
      <c r="X183" s="4">
        <v>499.537841796875</v>
      </c>
      <c r="Y183" s="4">
        <v>1999.572753906250</v>
      </c>
      <c r="Z183" s="4">
        <v>17.43775177001953</v>
      </c>
      <c r="AA183" s="4">
        <v>101.7477416992188</v>
      </c>
      <c r="AB183" s="4">
        <v>2.510586738586426</v>
      </c>
      <c r="AC183" s="4">
        <v>0.2363276779651642</v>
      </c>
      <c r="AD183" s="4">
        <v>0.2231641411781311</v>
      </c>
      <c r="AE183" s="4">
        <v>0.003091000951826572</v>
      </c>
      <c r="AF183" s="4">
        <v>0.2513450086116791</v>
      </c>
      <c r="AG183" s="4">
        <v>0.005864313337951899</v>
      </c>
      <c r="AH183" s="4">
        <v>0.6666666865348816</v>
      </c>
      <c r="AI183" s="4">
        <v>-0.2195652425289154</v>
      </c>
      <c r="AJ183" s="4">
        <v>2.737391471862793</v>
      </c>
      <c r="AK183" s="4">
        <v>1</v>
      </c>
      <c r="AL183" s="4">
        <v>0</v>
      </c>
      <c r="AM183" s="4">
        <v>0.1599999964237213</v>
      </c>
      <c r="AN183" s="4">
        <v>111115</v>
      </c>
      <c r="AO183" s="4">
        <f>X183*0.000001/(K183*0.0001)</f>
        <v>0.8325630696614583</v>
      </c>
      <c r="AP183" s="4">
        <f>(U183-T183)/(1000-U183)*AO183</f>
        <v>0.001886521089977146</v>
      </c>
      <c r="AQ183" s="4">
        <f>(P183+273.15)</f>
        <v>298.2037700653076</v>
      </c>
      <c r="AR183" s="4">
        <f>(O183+273.15)</f>
        <v>295.0298198699951</v>
      </c>
      <c r="AS183" s="4">
        <f>(Y183*AK183+Z183*AL183)*AM183</f>
        <v>319.9316334739706</v>
      </c>
      <c r="AT183" s="4">
        <f>((AS183+0.00000010773*(AR183^4-AQ183^4))-AP183*44100)/(L183*0.92*2*29.3+0.00000043092*AQ183^3)</f>
        <v>2.285031407731438</v>
      </c>
      <c r="AU183" s="4">
        <f>0.61365*EXP(17.502*J183/(240.97+J183))</f>
        <v>3.189885042507549</v>
      </c>
      <c r="AV183" s="4">
        <f>AU183*1000/AA183</f>
        <v>31.35091736912763</v>
      </c>
      <c r="AW183" s="4">
        <f>(AV183-U183)</f>
        <v>14.73129037022627</v>
      </c>
      <c r="AX183" s="4">
        <f>IF(D183,P183,(O183+P183)/2)</f>
        <v>23.46679496765137</v>
      </c>
      <c r="AY183" s="4">
        <f>0.61365*EXP(17.502*AX183/(240.97+AX183))</f>
        <v>2.900379321559629</v>
      </c>
      <c r="AZ183" s="4">
        <f>IF(AW183&lt;&gt;0,(1000-(AV183+U183)/2)/AW183*AP183,0)</f>
        <v>0.1249905691815427</v>
      </c>
      <c r="BA183" s="4">
        <f>U183*AA183/1000</f>
        <v>1.691009515021578</v>
      </c>
      <c r="BB183" s="4">
        <f>(AY183-BA183)</f>
        <v>1.209369806538051</v>
      </c>
      <c r="BC183" s="4">
        <f>1/(1.6/F183+1.37/N183)</f>
        <v>0.07861647658998805</v>
      </c>
      <c r="BD183" s="3">
        <f>G183*AA183*0.001</f>
      </c>
      <c r="BE183" s="3">
        <f>G183/S183</f>
      </c>
      <c r="BF183" s="4">
        <f>(1-AP183*AA183/AU183/F183)*100</f>
        <v>53.97570250896398</v>
      </c>
      <c r="BG183" s="3">
        <f>(S183-E183/(N183/1.35))</f>
      </c>
      <c r="BH183" s="3">
        <f>E183*BF183/100/BG183</f>
      </c>
    </row>
    <row r="184" ht="16" customHeight="1">
      <c r="A184" s="4">
        <v>159</v>
      </c>
      <c r="B184" t="s" s="2">
        <v>244</v>
      </c>
      <c r="C184" s="4">
        <v>969.5000293366611</v>
      </c>
      <c r="D184" s="4">
        <v>0</v>
      </c>
      <c r="E184" s="3">
        <f>(R184-#REF!*(1000-T184)/(1000-U184))*AO184</f>
      </c>
      <c r="F184" s="4">
        <f>IF(AZ184&lt;&gt;0,1/(1/AZ184-1/N184),0)</f>
        <v>0.131120900444932</v>
      </c>
      <c r="G184" s="3">
        <f>((BC184-AP184/2)*S184-E184)/(BC184+AP184/2)</f>
      </c>
      <c r="H184" s="4">
        <f>AP184*1000</f>
        <v>1.888970609453825</v>
      </c>
      <c r="I184" s="4">
        <f>(AU184-BA184)</f>
        <v>1.496712326409571</v>
      </c>
      <c r="J184" s="4">
        <f>(P184+AT184*D184)</f>
        <v>25.044921875</v>
      </c>
      <c r="K184" s="4">
        <v>6</v>
      </c>
      <c r="L184" s="4">
        <f>(K184*AI184+AJ184)</f>
        <v>1.420000016689301</v>
      </c>
      <c r="M184" s="4">
        <v>1</v>
      </c>
      <c r="N184" s="4">
        <f>L184*(M184+1)*(M184+1)/(M184*M184+1)</f>
        <v>2.840000033378601</v>
      </c>
      <c r="O184" s="4">
        <v>21.87933540344238</v>
      </c>
      <c r="P184" s="4">
        <v>25.044921875</v>
      </c>
      <c r="Q184" s="4">
        <v>21.31500625610352</v>
      </c>
      <c r="R184" s="4">
        <v>50.48839950561523</v>
      </c>
      <c r="S184" s="4">
        <v>57.16500473022461</v>
      </c>
      <c r="T184" s="4">
        <v>14.39332389831543</v>
      </c>
      <c r="U184" s="4">
        <v>16.62438583374023</v>
      </c>
      <c r="V184" s="4">
        <v>55.59648895263672</v>
      </c>
      <c r="W184" s="4">
        <v>64.2117919921875</v>
      </c>
      <c r="X184" s="4">
        <v>499.5560913085938</v>
      </c>
      <c r="Y184" s="4">
        <v>1999.489990234375</v>
      </c>
      <c r="Z184" s="4">
        <v>17.38741111755371</v>
      </c>
      <c r="AA184" s="4">
        <v>101.7475814819336</v>
      </c>
      <c r="AB184" s="4">
        <v>2.510586738586426</v>
      </c>
      <c r="AC184" s="4">
        <v>0.2363276779651642</v>
      </c>
      <c r="AD184" s="4">
        <v>0.2231641411781311</v>
      </c>
      <c r="AE184" s="4">
        <v>0.003091000951826572</v>
      </c>
      <c r="AF184" s="4">
        <v>0.2513450086116791</v>
      </c>
      <c r="AG184" s="4">
        <v>0.005864313337951899</v>
      </c>
      <c r="AH184" s="4">
        <v>0.6666666865348816</v>
      </c>
      <c r="AI184" s="4">
        <v>-0.2195652425289154</v>
      </c>
      <c r="AJ184" s="4">
        <v>2.737391471862793</v>
      </c>
      <c r="AK184" s="4">
        <v>1</v>
      </c>
      <c r="AL184" s="4">
        <v>0</v>
      </c>
      <c r="AM184" s="4">
        <v>0.1599999964237213</v>
      </c>
      <c r="AN184" s="4">
        <v>111115</v>
      </c>
      <c r="AO184" s="4">
        <f>X184*0.000001/(K184*0.0001)</f>
        <v>0.8325934855143227</v>
      </c>
      <c r="AP184" s="4">
        <f>(U184-T184)/(1000-U184)*AO184</f>
        <v>0.001888970609453825</v>
      </c>
      <c r="AQ184" s="4">
        <f>(P184+273.15)</f>
        <v>298.194921875</v>
      </c>
      <c r="AR184" s="4">
        <f>(O184+273.15)</f>
        <v>295.0293354034424</v>
      </c>
      <c r="AS184" s="4">
        <f>(Y184*AK184+Z184*AL184)*AM184</f>
        <v>319.9183912867666</v>
      </c>
      <c r="AT184" s="4">
        <f>((AS184+0.00000010773*(AR184^4-AQ184^4))-AP184*44100)/(L184*0.92*2*29.3+0.00000043092*AQ184^3)</f>
        <v>2.28476773465272</v>
      </c>
      <c r="AU184" s="4">
        <f>0.61365*EXP(17.502*J184/(240.97+J184))</f>
        <v>3.188203378615158</v>
      </c>
      <c r="AV184" s="4">
        <f>AU184*1000/AA184</f>
        <v>31.33443893387538</v>
      </c>
      <c r="AW184" s="4">
        <f>(AV184-U184)</f>
        <v>14.71005310013514</v>
      </c>
      <c r="AX184" s="4">
        <f>IF(D184,P184,(O184+P184)/2)</f>
        <v>23.46212863922119</v>
      </c>
      <c r="AY184" s="4">
        <f>0.61365*EXP(17.502*AX184/(240.97+AX184))</f>
        <v>2.899563146084119</v>
      </c>
      <c r="AZ184" s="4">
        <f>IF(AW184&lt;&gt;0,(1000-(AV184+U184)/2)/AW184*AP184,0)</f>
        <v>0.1253342997253967</v>
      </c>
      <c r="BA184" s="4">
        <f>U184*AA184/1000</f>
        <v>1.691491052205587</v>
      </c>
      <c r="BB184" s="4">
        <f>(AY184-BA184)</f>
        <v>1.208072093878532</v>
      </c>
      <c r="BC184" s="4">
        <f>1/(1.6/F184+1.37/N184)</f>
        <v>0.07883405628928461</v>
      </c>
      <c r="BD184" s="3">
        <f>G184*AA184*0.001</f>
      </c>
      <c r="BE184" s="3">
        <f>G184/S184</f>
      </c>
      <c r="BF184" s="4">
        <f>(1-AP184*AA184/AU184/F184)*100</f>
        <v>54.02398190717081</v>
      </c>
      <c r="BG184" s="3">
        <f>(S184-E184/(N184/1.35))</f>
      </c>
      <c r="BH184" s="3">
        <f>E184*BF184/100/BG184</f>
      </c>
    </row>
    <row r="185" ht="16" customHeight="1">
      <c r="A185" s="4">
        <v>160</v>
      </c>
      <c r="B185" t="s" s="2">
        <v>245</v>
      </c>
      <c r="C185" s="4">
        <v>975.0000292137265</v>
      </c>
      <c r="D185" s="4">
        <v>0</v>
      </c>
      <c r="E185" s="3">
        <f>(R185-#REF!*(1000-T185)/(1000-U185))*AO185</f>
      </c>
      <c r="F185" s="4">
        <f>IF(AZ185&lt;&gt;0,1/(1/AZ185-1/N185),0)</f>
        <v>0.131593766343667</v>
      </c>
      <c r="G185" s="3">
        <f>((BC185-AP185/2)*S185-E185)/(BC185+AP185/2)</f>
      </c>
      <c r="H185" s="4">
        <f>AP185*1000</f>
        <v>1.892000762780475</v>
      </c>
      <c r="I185" s="4">
        <f>(AU185-BA185)</f>
        <v>1.49397431499401</v>
      </c>
      <c r="J185" s="4">
        <f>(P185+AT185*D185)</f>
        <v>25.03365898132324</v>
      </c>
      <c r="K185" s="4">
        <v>6</v>
      </c>
      <c r="L185" s="4">
        <f>(K185*AI185+AJ185)</f>
        <v>1.420000016689301</v>
      </c>
      <c r="M185" s="4">
        <v>1</v>
      </c>
      <c r="N185" s="4">
        <f>L185*(M185+1)*(M185+1)/(M185*M185+1)</f>
        <v>2.840000033378601</v>
      </c>
      <c r="O185" s="4">
        <v>21.87899208068848</v>
      </c>
      <c r="P185" s="4">
        <v>25.03365898132324</v>
      </c>
      <c r="Q185" s="4">
        <v>21.31562232971191</v>
      </c>
      <c r="R185" s="4">
        <v>50.28541946411133</v>
      </c>
      <c r="S185" s="4">
        <v>57.35755920410156</v>
      </c>
      <c r="T185" s="4">
        <v>14.39572238922119</v>
      </c>
      <c r="U185" s="4">
        <v>16.63028335571289</v>
      </c>
      <c r="V185" s="4">
        <v>55.60665130615234</v>
      </c>
      <c r="W185" s="4">
        <v>64.23640441894531</v>
      </c>
      <c r="X185" s="4">
        <v>499.5709533691406</v>
      </c>
      <c r="Y185" s="4">
        <v>1999.386230468750</v>
      </c>
      <c r="Z185" s="4">
        <v>17.40900230407715</v>
      </c>
      <c r="AA185" s="4">
        <v>101.7474899291992</v>
      </c>
      <c r="AB185" s="4">
        <v>2.510586738586426</v>
      </c>
      <c r="AC185" s="4">
        <v>0.2363276779651642</v>
      </c>
      <c r="AD185" s="4">
        <v>0.2231641411781311</v>
      </c>
      <c r="AE185" s="4">
        <v>0.003091000951826572</v>
      </c>
      <c r="AF185" s="4">
        <v>0.2513450086116791</v>
      </c>
      <c r="AG185" s="4">
        <v>0.005864313337951899</v>
      </c>
      <c r="AH185" s="4">
        <v>1</v>
      </c>
      <c r="AI185" s="4">
        <v>-0.2195652425289154</v>
      </c>
      <c r="AJ185" s="4">
        <v>2.737391471862793</v>
      </c>
      <c r="AK185" s="4">
        <v>1</v>
      </c>
      <c r="AL185" s="4">
        <v>0</v>
      </c>
      <c r="AM185" s="4">
        <v>0.1599999964237213</v>
      </c>
      <c r="AN185" s="4">
        <v>111115</v>
      </c>
      <c r="AO185" s="4">
        <f>X185*0.000001/(K185*0.0001)</f>
        <v>0.8326182556152343</v>
      </c>
      <c r="AP185" s="4">
        <f>(U185-T185)/(1000-U185)*AO185</f>
        <v>0.001892000762780475</v>
      </c>
      <c r="AQ185" s="4">
        <f>(P185+273.15)</f>
        <v>298.1836589813232</v>
      </c>
      <c r="AR185" s="4">
        <f>(O185+273.15)</f>
        <v>295.0289920806885</v>
      </c>
      <c r="AS185" s="4">
        <f>(Y185*AK185+Z185*AL185)*AM185</f>
        <v>319.9017897246376</v>
      </c>
      <c r="AT185" s="4">
        <f>((AS185+0.00000010773*(AR185^4-AQ185^4))-AP185*44100)/(L185*0.92*2*29.3+0.00000043092*AQ185^3)</f>
        <v>2.284513254734911</v>
      </c>
      <c r="AU185" s="4">
        <f>0.61365*EXP(17.502*J185/(240.97+J185))</f>
        <v>3.186063903249137</v>
      </c>
      <c r="AV185" s="4">
        <f>AU185*1000/AA185</f>
        <v>31.31343982506255</v>
      </c>
      <c r="AW185" s="4">
        <f>(AV185-U185)</f>
        <v>14.68315646934965</v>
      </c>
      <c r="AX185" s="4">
        <f>IF(D185,P185,(O185+P185)/2)</f>
        <v>23.45632553100586</v>
      </c>
      <c r="AY185" s="4">
        <f>0.61365*EXP(17.502*AX185/(240.97+AX185))</f>
        <v>2.898548419629404</v>
      </c>
      <c r="AZ185" s="4">
        <f>IF(AW185&lt;&gt;0,(1000-(AV185+U185)/2)/AW185*AP185,0)</f>
        <v>0.1257662809914866</v>
      </c>
      <c r="BA185" s="4">
        <f>U185*AA185/1000</f>
        <v>1.692089588255127</v>
      </c>
      <c r="BB185" s="4">
        <f>(AY185-BA185)</f>
        <v>1.206458831374278</v>
      </c>
      <c r="BC185" s="4">
        <f>1/(1.6/F185+1.37/N185)</f>
        <v>0.07910750905540923</v>
      </c>
      <c r="BD185" s="3">
        <f>G185*AA185*0.001</f>
      </c>
      <c r="BE185" s="3">
        <f>G185/S185</f>
      </c>
      <c r="BF185" s="4">
        <f>(1-AP185*AA185/AU185/F185)*100</f>
        <v>54.08493409506456</v>
      </c>
      <c r="BG185" s="3">
        <f>(S185-E185/(N185/1.35))</f>
      </c>
      <c r="BH185" s="3">
        <f>E185*BF185/100/BG185</f>
      </c>
    </row>
    <row r="186" ht="16" customHeight="1">
      <c r="A186" s="4">
        <v>161</v>
      </c>
      <c r="B186" t="s" s="2">
        <v>246</v>
      </c>
      <c r="C186" s="4">
        <v>980.5000290907919</v>
      </c>
      <c r="D186" s="4">
        <v>0</v>
      </c>
      <c r="E186" s="3">
        <f>(R186-#REF!*(1000-T186)/(1000-U186))*AO186</f>
      </c>
      <c r="F186" s="4">
        <f>IF(AZ186&lt;&gt;0,1/(1/AZ186-1/N186),0)</f>
        <v>0.131984161455466</v>
      </c>
      <c r="G186" s="3">
        <f>((BC186-AP186/2)*S186-E186)/(BC186+AP186/2)</f>
      </c>
      <c r="H186" s="4">
        <f>AP186*1000</f>
        <v>1.895429518742755</v>
      </c>
      <c r="I186" s="4">
        <f>(AU186-BA186)</f>
        <v>1.492445822062214</v>
      </c>
      <c r="J186" s="4">
        <f>(P186+AT186*D186)</f>
        <v>25.02871704101562</v>
      </c>
      <c r="K186" s="4">
        <v>6</v>
      </c>
      <c r="L186" s="4">
        <f>(K186*AI186+AJ186)</f>
        <v>1.420000016689301</v>
      </c>
      <c r="M186" s="4">
        <v>1</v>
      </c>
      <c r="N186" s="4">
        <f>L186*(M186+1)*(M186+1)/(M186*M186+1)</f>
        <v>2.840000033378601</v>
      </c>
      <c r="O186" s="4">
        <v>21.8787784576416</v>
      </c>
      <c r="P186" s="4">
        <v>25.02871704101562</v>
      </c>
      <c r="Q186" s="4">
        <v>21.31617736816406</v>
      </c>
      <c r="R186" s="4">
        <v>49.90586471557617</v>
      </c>
      <c r="S186" s="4">
        <v>57.236328125</v>
      </c>
      <c r="T186" s="4">
        <v>14.39755344390869</v>
      </c>
      <c r="U186" s="4">
        <v>16.63616561889648</v>
      </c>
      <c r="V186" s="4">
        <v>55.61488342285156</v>
      </c>
      <c r="W186" s="4">
        <v>64.25910949707031</v>
      </c>
      <c r="X186" s="4">
        <v>499.5675964355469</v>
      </c>
      <c r="Y186" s="4">
        <v>1999.312255859375</v>
      </c>
      <c r="Z186" s="4">
        <v>17.47472763061523</v>
      </c>
      <c r="AA186" s="4">
        <v>101.7469863891602</v>
      </c>
      <c r="AB186" s="4">
        <v>2.510586738586426</v>
      </c>
      <c r="AC186" s="4">
        <v>0.2363276779651642</v>
      </c>
      <c r="AD186" s="4">
        <v>0.2231641411781311</v>
      </c>
      <c r="AE186" s="4">
        <v>0.003091000951826572</v>
      </c>
      <c r="AF186" s="4">
        <v>0.2513450086116791</v>
      </c>
      <c r="AG186" s="4">
        <v>0.005864313337951899</v>
      </c>
      <c r="AH186" s="4">
        <v>0.6666666865348816</v>
      </c>
      <c r="AI186" s="4">
        <v>-0.2195652425289154</v>
      </c>
      <c r="AJ186" s="4">
        <v>2.737391471862793</v>
      </c>
      <c r="AK186" s="4">
        <v>1</v>
      </c>
      <c r="AL186" s="4">
        <v>0</v>
      </c>
      <c r="AM186" s="4">
        <v>0.1599999964237213</v>
      </c>
      <c r="AN186" s="4">
        <v>111115</v>
      </c>
      <c r="AO186" s="4">
        <f>X186*0.000001/(K186*0.0001)</f>
        <v>0.8326126607259112</v>
      </c>
      <c r="AP186" s="4">
        <f>(U186-T186)/(1000-U186)*AO186</f>
        <v>0.001895429518742755</v>
      </c>
      <c r="AQ186" s="4">
        <f>(P186+273.15)</f>
        <v>298.1787170410156</v>
      </c>
      <c r="AR186" s="4">
        <f>(O186+273.15)</f>
        <v>295.0287784576416</v>
      </c>
      <c r="AS186" s="4">
        <f>(Y186*AK186+Z186*AL186)*AM186</f>
        <v>319.8899537874022</v>
      </c>
      <c r="AT186" s="4">
        <f>((AS186+0.00000010773*(AR186^4-AQ186^4))-AP186*44100)/(L186*0.92*2*29.3+0.00000043092*AQ186^3)</f>
        <v>2.283289658187612</v>
      </c>
      <c r="AU186" s="4">
        <f>0.61365*EXP(17.502*J186/(240.97+J186))</f>
        <v>3.185125538855889</v>
      </c>
      <c r="AV186" s="4">
        <f>AU186*1000/AA186</f>
        <v>31.30437226586224</v>
      </c>
      <c r="AW186" s="4">
        <f>(AV186-U186)</f>
        <v>14.66820664696576</v>
      </c>
      <c r="AX186" s="4">
        <f>IF(D186,P186,(O186+P186)/2)</f>
        <v>23.45374774932861</v>
      </c>
      <c r="AY186" s="4">
        <f>0.61365*EXP(17.502*AX186/(240.97+AX186))</f>
        <v>2.89809777060024</v>
      </c>
      <c r="AZ186" s="4">
        <f>IF(AW186&lt;&gt;0,(1000-(AV186+U186)/2)/AW186*AP186,0)</f>
        <v>0.1261228184155596</v>
      </c>
      <c r="BA186" s="4">
        <f>U186*AA186/1000</f>
        <v>1.692679716793675</v>
      </c>
      <c r="BB186" s="4">
        <f>(AY186-BA186)</f>
        <v>1.205418053806565</v>
      </c>
      <c r="BC186" s="4">
        <f>1/(1.6/F186+1.37/N186)</f>
        <v>0.07933321342905324</v>
      </c>
      <c r="BD186" s="3">
        <f>G186*AA186*0.001</f>
      </c>
      <c r="BE186" s="3">
        <f>G186/S186</f>
      </c>
      <c r="BF186" s="4">
        <f>(1-AP186*AA186/AU186/F186)*100</f>
        <v>54.1244987117452</v>
      </c>
      <c r="BG186" s="3">
        <f>(S186-E186/(N186/1.35))</f>
      </c>
      <c r="BH186" s="3">
        <f>E186*BF186/100/BG186</f>
      </c>
    </row>
    <row r="187" ht="16" customHeight="1">
      <c r="A187" s="4">
        <v>162</v>
      </c>
      <c r="B187" t="s" s="2">
        <v>247</v>
      </c>
      <c r="C187" s="4">
        <v>985.5000289790332</v>
      </c>
      <c r="D187" s="4">
        <v>0</v>
      </c>
      <c r="E187" s="3">
        <f>(R187-#REF!*(1000-T187)/(1000-U187))*AO187</f>
      </c>
      <c r="F187" s="4">
        <f>IF(AZ187&lt;&gt;0,1/(1/AZ187-1/N187),0)</f>
        <v>0.1324198834386459</v>
      </c>
      <c r="G187" s="3">
        <f>((BC187-AP187/2)*S187-E187)/(BC187+AP187/2)</f>
      </c>
      <c r="H187" s="4">
        <f>AP187*1000</f>
        <v>1.899464295461442</v>
      </c>
      <c r="I187" s="4">
        <f>(AU187-BA187)</f>
        <v>1.490919106899735</v>
      </c>
      <c r="J187" s="4">
        <f>(P187+AT187*D187)</f>
        <v>25.02361679077148</v>
      </c>
      <c r="K187" s="4">
        <v>6</v>
      </c>
      <c r="L187" s="4">
        <f>(K187*AI187+AJ187)</f>
        <v>1.420000016689301</v>
      </c>
      <c r="M187" s="4">
        <v>1</v>
      </c>
      <c r="N187" s="4">
        <f>L187*(M187+1)*(M187+1)/(M187*M187+1)</f>
        <v>2.840000033378601</v>
      </c>
      <c r="O187" s="4">
        <v>21.87798881530762</v>
      </c>
      <c r="P187" s="4">
        <v>25.02361679077148</v>
      </c>
      <c r="Q187" s="4">
        <v>21.31592559814453</v>
      </c>
      <c r="R187" s="4">
        <v>49.65335083007812</v>
      </c>
      <c r="S187" s="4">
        <v>57.02202224731445</v>
      </c>
      <c r="T187" s="4">
        <v>14.39828395843506</v>
      </c>
      <c r="U187" s="4">
        <v>16.64169883728027</v>
      </c>
      <c r="V187" s="4">
        <v>55.62058639526367</v>
      </c>
      <c r="W187" s="4">
        <v>64.28337097167969</v>
      </c>
      <c r="X187" s="4">
        <v>499.5564575195312</v>
      </c>
      <c r="Y187" s="4">
        <v>1999.299926757812</v>
      </c>
      <c r="Z187" s="4">
        <v>17.53609085083008</v>
      </c>
      <c r="AA187" s="4">
        <v>101.7467193603516</v>
      </c>
      <c r="AB187" s="4">
        <v>2.510586738586426</v>
      </c>
      <c r="AC187" s="4">
        <v>0.2363276779651642</v>
      </c>
      <c r="AD187" s="4">
        <v>0.2231641411781311</v>
      </c>
      <c r="AE187" s="4">
        <v>0.003091000951826572</v>
      </c>
      <c r="AF187" s="4">
        <v>0.2513450086116791</v>
      </c>
      <c r="AG187" s="4">
        <v>0.005864313337951899</v>
      </c>
      <c r="AH187" s="4">
        <v>0.6666666865348816</v>
      </c>
      <c r="AI187" s="4">
        <v>-0.2195652425289154</v>
      </c>
      <c r="AJ187" s="4">
        <v>2.737391471862793</v>
      </c>
      <c r="AK187" s="4">
        <v>1</v>
      </c>
      <c r="AL187" s="4">
        <v>0</v>
      </c>
      <c r="AM187" s="4">
        <v>0.1599999964237213</v>
      </c>
      <c r="AN187" s="4">
        <v>111115</v>
      </c>
      <c r="AO187" s="4">
        <f>X187*0.000001/(K187*0.0001)</f>
        <v>0.8325940958658853</v>
      </c>
      <c r="AP187" s="4">
        <f>(U187-T187)/(1000-U187)*AO187</f>
        <v>0.001899464295461442</v>
      </c>
      <c r="AQ187" s="4">
        <f>(P187+273.15)</f>
        <v>298.1736167907715</v>
      </c>
      <c r="AR187" s="4">
        <f>(O187+273.15)</f>
        <v>295.0279888153076</v>
      </c>
      <c r="AS187" s="4">
        <f>(Y187*AK187+Z187*AL187)*AM187</f>
        <v>319.8879811311963</v>
      </c>
      <c r="AT187" s="4">
        <f>((AS187+0.00000010773*(AR187^4-AQ187^4))-AP187*44100)/(L187*0.92*2*29.3+0.00000043092*AQ187^3)</f>
        <v>2.28182292710991</v>
      </c>
      <c r="AU187" s="4">
        <f>0.61365*EXP(17.502*J187/(240.97+J187))</f>
        <v>3.184157368175979</v>
      </c>
      <c r="AV187" s="4">
        <f>AU187*1000/AA187</f>
        <v>31.29493892475097</v>
      </c>
      <c r="AW187" s="4">
        <f>(AV187-U187)</f>
        <v>14.6532400874707</v>
      </c>
      <c r="AX187" s="4">
        <f>IF(D187,P187,(O187+P187)/2)</f>
        <v>23.45080280303955</v>
      </c>
      <c r="AY187" s="4">
        <f>0.61365*EXP(17.502*AX187/(240.97+AX187))</f>
        <v>2.897583008670965</v>
      </c>
      <c r="AZ187" s="4">
        <f>IF(AW187&lt;&gt;0,(1000-(AV187+U187)/2)/AW187*AP187,0)</f>
        <v>0.1265206410635375</v>
      </c>
      <c r="BA187" s="4">
        <f>U187*AA187/1000</f>
        <v>1.693238261276245</v>
      </c>
      <c r="BB187" s="4">
        <f>(AY187-BA187)</f>
        <v>1.20434474739472</v>
      </c>
      <c r="BC187" s="4">
        <f>1/(1.6/F187+1.37/N187)</f>
        <v>0.0795850629014134</v>
      </c>
      <c r="BD187" s="3">
        <f>G187*AA187*0.001</f>
      </c>
      <c r="BE187" s="3">
        <f>G187/S187</f>
      </c>
      <c r="BF187" s="4">
        <f>(1-AP187*AA187/AU187/F187)*100</f>
        <v>54.16430457772417</v>
      </c>
      <c r="BG187" s="3">
        <f>(S187-E187/(N187/1.35))</f>
      </c>
      <c r="BH187" s="3">
        <f>E187*BF187/100/BG187</f>
      </c>
    </row>
    <row r="188" ht="16" customHeight="1">
      <c r="A188" s="4">
        <v>163</v>
      </c>
      <c r="B188" t="s" s="2">
        <v>248</v>
      </c>
      <c r="C188" s="4">
        <v>991.0000288560987</v>
      </c>
      <c r="D188" s="4">
        <v>0</v>
      </c>
      <c r="E188" s="3">
        <f>(R188-#REF!*(1000-T188)/(1000-U188))*AO188</f>
      </c>
      <c r="F188" s="4">
        <f>IF(AZ188&lt;&gt;0,1/(1/AZ188-1/N188),0)</f>
        <v>0.1327107465236582</v>
      </c>
      <c r="G188" s="3">
        <f>((BC188-AP188/2)*S188-E188)/(BC188+AP188/2)</f>
      </c>
      <c r="H188" s="4">
        <f>AP188*1000</f>
        <v>1.90318922091765</v>
      </c>
      <c r="I188" s="4">
        <f>(AU188-BA188)</f>
        <v>1.490701895238398</v>
      </c>
      <c r="J188" s="4">
        <f>(P188+AT188*D188)</f>
        <v>25.02579307556152</v>
      </c>
      <c r="K188" s="4">
        <v>6</v>
      </c>
      <c r="L188" s="4">
        <f>(K188*AI188+AJ188)</f>
        <v>1.420000016689301</v>
      </c>
      <c r="M188" s="4">
        <v>1</v>
      </c>
      <c r="N188" s="4">
        <f>L188*(M188+1)*(M188+1)/(M188*M188+1)</f>
        <v>2.840000033378601</v>
      </c>
      <c r="O188" s="4">
        <v>21.87700271606445</v>
      </c>
      <c r="P188" s="4">
        <v>25.02579307556152</v>
      </c>
      <c r="Q188" s="4">
        <v>21.31577301025391</v>
      </c>
      <c r="R188" s="4">
        <v>49.63790893554688</v>
      </c>
      <c r="S188" s="4">
        <v>56.89094161987305</v>
      </c>
      <c r="T188" s="4">
        <v>14.40018367767334</v>
      </c>
      <c r="U188" s="4">
        <v>16.64794731140137</v>
      </c>
      <c r="V188" s="4">
        <v>55.63037490844727</v>
      </c>
      <c r="W188" s="4">
        <v>64.310302734375</v>
      </c>
      <c r="X188" s="4">
        <v>499.5645446777344</v>
      </c>
      <c r="Y188" s="4">
        <v>1999.294189453125</v>
      </c>
      <c r="Z188" s="4">
        <v>17.58661270141602</v>
      </c>
      <c r="AA188" s="4">
        <v>101.7463912963867</v>
      </c>
      <c r="AB188" s="4">
        <v>2.510586738586426</v>
      </c>
      <c r="AC188" s="4">
        <v>0.2363276779651642</v>
      </c>
      <c r="AD188" s="4">
        <v>0.2231641411781311</v>
      </c>
      <c r="AE188" s="4">
        <v>0.003091000951826572</v>
      </c>
      <c r="AF188" s="4">
        <v>0.2513450086116791</v>
      </c>
      <c r="AG188" s="4">
        <v>0.005864313337951899</v>
      </c>
      <c r="AH188" s="4">
        <v>1</v>
      </c>
      <c r="AI188" s="4">
        <v>-0.2195652425289154</v>
      </c>
      <c r="AJ188" s="4">
        <v>2.737391471862793</v>
      </c>
      <c r="AK188" s="4">
        <v>1</v>
      </c>
      <c r="AL188" s="4">
        <v>0</v>
      </c>
      <c r="AM188" s="4">
        <v>0.1599999964237213</v>
      </c>
      <c r="AN188" s="4">
        <v>111115</v>
      </c>
      <c r="AO188" s="4">
        <f>X188*0.000001/(K188*0.0001)</f>
        <v>0.8326075744628905</v>
      </c>
      <c r="AP188" s="4">
        <f>(U188-T188)/(1000-U188)*AO188</f>
        <v>0.00190318922091765</v>
      </c>
      <c r="AQ188" s="4">
        <f>(P188+273.15)</f>
        <v>298.1757930755615</v>
      </c>
      <c r="AR188" s="4">
        <f>(O188+273.15)</f>
        <v>295.0270027160644</v>
      </c>
      <c r="AS188" s="4">
        <f>(Y188*AK188+Z188*AL188)*AM188</f>
        <v>319.8870631624668</v>
      </c>
      <c r="AT188" s="4">
        <f>((AS188+0.00000010773*(AR188^4-AQ188^4))-AP188*44100)/(L188*0.92*2*29.3+0.00000043092*AQ188^3)</f>
        <v>2.279532250005981</v>
      </c>
      <c r="AU188" s="4">
        <f>0.61365*EXP(17.502*J188/(240.97+J188))</f>
        <v>3.184570456665871</v>
      </c>
      <c r="AV188" s="4">
        <f>AU188*1000/AA188</f>
        <v>31.29909981169979</v>
      </c>
      <c r="AW188" s="4">
        <f>(AV188-U188)</f>
        <v>14.65115250029843</v>
      </c>
      <c r="AX188" s="4">
        <f>IF(D188,P188,(O188+P188)/2)</f>
        <v>23.45139789581299</v>
      </c>
      <c r="AY188" s="4">
        <f>0.61365*EXP(17.502*AX188/(240.97+AX188))</f>
        <v>2.897687021473504</v>
      </c>
      <c r="AZ188" s="4">
        <f>IF(AW188&lt;&gt;0,(1000-(AV188+U188)/2)/AW188*AP188,0)</f>
        <v>0.1267861398105067</v>
      </c>
      <c r="BA188" s="4">
        <f>U188*AA188/1000</f>
        <v>1.693868561427473</v>
      </c>
      <c r="BB188" s="4">
        <f>(AY188-BA188)</f>
        <v>1.203818460046032</v>
      </c>
      <c r="BC188" s="4">
        <f>1/(1.6/F188+1.37/N188)</f>
        <v>0.07975314779849034</v>
      </c>
      <c r="BD188" s="3">
        <f>G188*AA188*0.001</f>
      </c>
      <c r="BE188" s="3">
        <f>G188/S188</f>
      </c>
      <c r="BF188" s="4">
        <f>(1-AP188*AA188/AU188/F188)*100</f>
        <v>54.18116631074126</v>
      </c>
      <c r="BG188" s="3">
        <f>(S188-E188/(N188/1.35))</f>
      </c>
      <c r="BH188" s="3">
        <f>E188*BF188/100/BG188</f>
      </c>
    </row>
    <row r="189" ht="16" customHeight="1">
      <c r="A189" s="4">
        <v>164</v>
      </c>
      <c r="B189" t="s" s="2">
        <v>249</v>
      </c>
      <c r="C189" s="4">
        <v>996.0000287443399</v>
      </c>
      <c r="D189" s="4">
        <v>0</v>
      </c>
      <c r="E189" s="3">
        <f>(R189-#REF!*(1000-T189)/(1000-U189))*AO189</f>
      </c>
      <c r="F189" s="4">
        <f>IF(AZ189&lt;&gt;0,1/(1/AZ189-1/N189),0)</f>
        <v>0.1329416109384879</v>
      </c>
      <c r="G189" s="3">
        <f>((BC189-AP189/2)*S189-E189)/(BC189+AP189/2)</f>
      </c>
      <c r="H189" s="4">
        <f>AP189*1000</f>
        <v>1.90641835595069</v>
      </c>
      <c r="I189" s="4">
        <f>(AU189-BA189)</f>
        <v>1.490749925646256</v>
      </c>
      <c r="J189" s="4">
        <f>(P189+AT189*D189)</f>
        <v>25.02884864807129</v>
      </c>
      <c r="K189" s="4">
        <v>6</v>
      </c>
      <c r="L189" s="4">
        <f>(K189*AI189+AJ189)</f>
        <v>1.420000016689301</v>
      </c>
      <c r="M189" s="4">
        <v>1</v>
      </c>
      <c r="N189" s="4">
        <f>L189*(M189+1)*(M189+1)/(M189*M189+1)</f>
        <v>2.840000033378601</v>
      </c>
      <c r="O189" s="4">
        <v>21.87661743164062</v>
      </c>
      <c r="P189" s="4">
        <v>25.02884864807129</v>
      </c>
      <c r="Q189" s="4">
        <v>21.31601715087891</v>
      </c>
      <c r="R189" s="4">
        <v>49.68497848510742</v>
      </c>
      <c r="S189" s="4">
        <v>56.86548233032227</v>
      </c>
      <c r="T189" s="4">
        <v>14.40160751342773</v>
      </c>
      <c r="U189" s="4">
        <v>16.65312767028809</v>
      </c>
      <c r="V189" s="4">
        <v>55.63740158081055</v>
      </c>
      <c r="W189" s="4">
        <v>64.33302307128906</v>
      </c>
      <c r="X189" s="4">
        <v>499.5746154785156</v>
      </c>
      <c r="Y189" s="4">
        <v>1999.3251953125</v>
      </c>
      <c r="Z189" s="4">
        <v>17.61569404602051</v>
      </c>
      <c r="AA189" s="4">
        <v>101.7466888427734</v>
      </c>
      <c r="AB189" s="4">
        <v>2.510586738586426</v>
      </c>
      <c r="AC189" s="4">
        <v>0.2363276779651642</v>
      </c>
      <c r="AD189" s="4">
        <v>0.2231641411781311</v>
      </c>
      <c r="AE189" s="4">
        <v>0.003091000951826572</v>
      </c>
      <c r="AF189" s="4">
        <v>0.2513450086116791</v>
      </c>
      <c r="AG189" s="4">
        <v>0.005864313337951899</v>
      </c>
      <c r="AH189" s="4">
        <v>1</v>
      </c>
      <c r="AI189" s="4">
        <v>-0.2195652425289154</v>
      </c>
      <c r="AJ189" s="4">
        <v>2.737391471862793</v>
      </c>
      <c r="AK189" s="4">
        <v>1</v>
      </c>
      <c r="AL189" s="4">
        <v>0</v>
      </c>
      <c r="AM189" s="4">
        <v>0.1599999964237213</v>
      </c>
      <c r="AN189" s="4">
        <v>111115</v>
      </c>
      <c r="AO189" s="4">
        <f>X189*0.000001/(K189*0.0001)</f>
        <v>0.8326243591308593</v>
      </c>
      <c r="AP189" s="4">
        <f>(U189-T189)/(1000-U189)*AO189</f>
        <v>0.001906418355950689</v>
      </c>
      <c r="AQ189" s="4">
        <f>(P189+273.15)</f>
        <v>298.1788486480713</v>
      </c>
      <c r="AR189" s="4">
        <f>(O189+273.15)</f>
        <v>295.0266174316406</v>
      </c>
      <c r="AS189" s="4">
        <f>(Y189*AK189+Z189*AL189)*AM189</f>
        <v>319.8920240998559</v>
      </c>
      <c r="AT189" s="4">
        <f>((AS189+0.00000010773*(AR189^4-AQ189^4))-AP189*44100)/(L189*0.92*2*29.3+0.00000043092*AQ189^3)</f>
        <v>2.277515695503651</v>
      </c>
      <c r="AU189" s="4">
        <f>0.61365*EXP(17.502*J189/(240.97+J189))</f>
        <v>3.185150524974039</v>
      </c>
      <c r="AV189" s="4">
        <f>AU189*1000/AA189</f>
        <v>31.30470938367312</v>
      </c>
      <c r="AW189" s="4">
        <f>(AV189-U189)</f>
        <v>14.65158171338503</v>
      </c>
      <c r="AX189" s="4">
        <f>IF(D189,P189,(O189+P189)/2)</f>
        <v>23.45273303985596</v>
      </c>
      <c r="AY189" s="4">
        <f>0.61365*EXP(17.502*AX189/(240.97+AX189))</f>
        <v>2.897920395412564</v>
      </c>
      <c r="AZ189" s="4">
        <f>IF(AW189&lt;&gt;0,(1000-(AV189+U189)/2)/AW189*AP189,0)</f>
        <v>0.1269968350116869</v>
      </c>
      <c r="BA189" s="4">
        <f>U189*AA189/1000</f>
        <v>1.694400599327782</v>
      </c>
      <c r="BB189" s="4">
        <f>(AY189-BA189)</f>
        <v>1.203519796084782</v>
      </c>
      <c r="BC189" s="4">
        <f>1/(1.6/F189+1.37/N189)</f>
        <v>0.07988654029369553</v>
      </c>
      <c r="BD189" s="3">
        <f>G189*AA189*0.001</f>
      </c>
      <c r="BE189" s="3">
        <f>G189/S189</f>
      </c>
      <c r="BF189" s="4">
        <f>(1-AP189*AA189/AU189/F189)*100</f>
        <v>54.19133899186459</v>
      </c>
      <c r="BG189" s="3">
        <f>(S189-E189/(N189/1.35))</f>
      </c>
      <c r="BH189" s="3">
        <f>E189*BF189/100/BG189</f>
      </c>
    </row>
    <row r="190" ht="16" customHeight="1">
      <c r="A190" s="4">
        <v>165</v>
      </c>
      <c r="B190" t="s" s="2">
        <v>250</v>
      </c>
      <c r="C190" s="4">
        <v>1001.000028632581</v>
      </c>
      <c r="D190" s="4">
        <v>0</v>
      </c>
      <c r="E190" s="3">
        <f>(R190-#REF!*(1000-T190)/(1000-U190))*AO190</f>
      </c>
      <c r="F190" s="4">
        <f>IF(AZ190&lt;&gt;0,1/(1/AZ190-1/N190),0)</f>
        <v>0.1332121930986183</v>
      </c>
      <c r="G190" s="3">
        <f>((BC190-AP190/2)*S190-E190)/(BC190+AP190/2)</f>
      </c>
      <c r="H190" s="4">
        <f>AP190*1000</f>
        <v>1.909405957128999</v>
      </c>
      <c r="I190" s="4">
        <f>(AU190-BA190)</f>
        <v>1.490182222509302</v>
      </c>
      <c r="J190" s="4">
        <f>(P190+AT190*D190)</f>
        <v>25.02863502502441</v>
      </c>
      <c r="K190" s="4">
        <v>6</v>
      </c>
      <c r="L190" s="4">
        <f>(K190*AI190+AJ190)</f>
        <v>1.420000016689301</v>
      </c>
      <c r="M190" s="4">
        <v>1</v>
      </c>
      <c r="N190" s="4">
        <f>L190*(M190+1)*(M190+1)/(M190*M190+1)</f>
        <v>2.840000033378601</v>
      </c>
      <c r="O190" s="4">
        <v>21.87618827819824</v>
      </c>
      <c r="P190" s="4">
        <v>25.02863502502441</v>
      </c>
      <c r="Q190" s="4">
        <v>21.31589126586914</v>
      </c>
      <c r="R190" s="4">
        <v>49.74020004272461</v>
      </c>
      <c r="S190" s="4">
        <v>56.86517715454102</v>
      </c>
      <c r="T190" s="4">
        <v>14.4032678604126</v>
      </c>
      <c r="U190" s="4">
        <v>16.6583423614502</v>
      </c>
      <c r="V190" s="4">
        <v>55.6452522277832</v>
      </c>
      <c r="W190" s="4">
        <v>64.35496520996094</v>
      </c>
      <c r="X190" s="4">
        <v>499.5662231445312</v>
      </c>
      <c r="Y190" s="4">
        <v>1999.317993164062</v>
      </c>
      <c r="Z190" s="4">
        <v>17.65397453308105</v>
      </c>
      <c r="AA190" s="4">
        <v>101.7464828491211</v>
      </c>
      <c r="AB190" s="4">
        <v>2.510586738586426</v>
      </c>
      <c r="AC190" s="4">
        <v>0.2363276779651642</v>
      </c>
      <c r="AD190" s="4">
        <v>0.2231641411781311</v>
      </c>
      <c r="AE190" s="4">
        <v>0.003091000951826572</v>
      </c>
      <c r="AF190" s="4">
        <v>0.2513450086116791</v>
      </c>
      <c r="AG190" s="4">
        <v>0.005864313337951899</v>
      </c>
      <c r="AH190" s="4">
        <v>1</v>
      </c>
      <c r="AI190" s="4">
        <v>-0.2195652425289154</v>
      </c>
      <c r="AJ190" s="4">
        <v>2.737391471862793</v>
      </c>
      <c r="AK190" s="4">
        <v>1</v>
      </c>
      <c r="AL190" s="4">
        <v>0</v>
      </c>
      <c r="AM190" s="4">
        <v>0.1599999964237213</v>
      </c>
      <c r="AN190" s="4">
        <v>111115</v>
      </c>
      <c r="AO190" s="4">
        <f>X190*0.000001/(K190*0.0001)</f>
        <v>0.8326103719075519</v>
      </c>
      <c r="AP190" s="4">
        <f>(U190-T190)/(1000-U190)*AO190</f>
        <v>0.001909405957128999</v>
      </c>
      <c r="AQ190" s="4">
        <f>(P190+273.15)</f>
        <v>298.1786350250244</v>
      </c>
      <c r="AR190" s="4">
        <f>(O190+273.15)</f>
        <v>295.0261882781982</v>
      </c>
      <c r="AS190" s="4">
        <f>(Y190*AK190+Z190*AL190)*AM190</f>
        <v>319.8908717561317</v>
      </c>
      <c r="AT190" s="4">
        <f>((AS190+0.00000010773*(AR190^4-AQ190^4))-AP190*44100)/(L190*0.92*2*29.3+0.00000043092*AQ190^3)</f>
        <v>2.27597944643049</v>
      </c>
      <c r="AU190" s="4">
        <f>0.61365*EXP(17.502*J190/(240.97+J190))</f>
        <v>3.185109967883382</v>
      </c>
      <c r="AV190" s="4">
        <f>AU190*1000/AA190</f>
        <v>31.30437415322308</v>
      </c>
      <c r="AW190" s="4">
        <f>(AV190-U190)</f>
        <v>14.64603179177288</v>
      </c>
      <c r="AX190" s="4">
        <f>IF(D190,P190,(O190+P190)/2)</f>
        <v>23.45241165161133</v>
      </c>
      <c r="AY190" s="4">
        <f>0.61365*EXP(17.502*AX190/(240.97+AX190))</f>
        <v>2.89786421746932</v>
      </c>
      <c r="AZ190" s="4">
        <f>IF(AW190&lt;&gt;0,(1000-(AV190+U190)/2)/AW190*AP190,0)</f>
        <v>0.1272437364132477</v>
      </c>
      <c r="BA190" s="4">
        <f>U190*AA190/1000</f>
        <v>1.69492774537408</v>
      </c>
      <c r="BB190" s="4">
        <f>(AY190-BA190)</f>
        <v>1.20293647209524</v>
      </c>
      <c r="BC190" s="4">
        <f>1/(1.6/F190+1.37/N190)</f>
        <v>0.08004285881264327</v>
      </c>
      <c r="BD190" s="3">
        <f>G190*AA190*0.001</f>
      </c>
      <c r="BE190" s="3">
        <f>G190/S190</f>
      </c>
      <c r="BF190" s="4">
        <f>(1-AP190*AA190/AU190/F190)*100</f>
        <v>54.21225354557805</v>
      </c>
      <c r="BG190" s="3">
        <f>(S190-E190/(N190/1.35))</f>
      </c>
      <c r="BH190" s="3">
        <f>E190*BF190/100/BG190</f>
      </c>
    </row>
    <row r="191" ht="16" customHeight="1">
      <c r="A191" s="4">
        <v>166</v>
      </c>
      <c r="B191" t="s" s="2">
        <v>251</v>
      </c>
      <c r="C191" s="4">
        <v>1006.500028509647</v>
      </c>
      <c r="D191" s="4">
        <v>0</v>
      </c>
      <c r="E191" s="3">
        <f>(R191-#REF!*(1000-T191)/(1000-U191))*AO191</f>
      </c>
      <c r="F191" s="4">
        <f>IF(AZ191&lt;&gt;0,1/(1/AZ191-1/N191),0)</f>
        <v>0.1335493644743055</v>
      </c>
      <c r="G191" s="3">
        <f>((BC191-AP191/2)*S191-E191)/(BC191+AP191/2)</f>
      </c>
      <c r="H191" s="4">
        <f>AP191*1000</f>
        <v>1.912105380279763</v>
      </c>
      <c r="I191" s="4">
        <f>(AU191-BA191)</f>
        <v>1.488689225120254</v>
      </c>
      <c r="J191" s="4">
        <f>(P191+AT191*D191)</f>
        <v>25.02323532104492</v>
      </c>
      <c r="K191" s="4">
        <v>6</v>
      </c>
      <c r="L191" s="4">
        <f>(K191*AI191+AJ191)</f>
        <v>1.420000016689301</v>
      </c>
      <c r="M191" s="4">
        <v>1</v>
      </c>
      <c r="N191" s="4">
        <f>L191*(M191+1)*(M191+1)/(M191*M191+1)</f>
        <v>2.840000033378601</v>
      </c>
      <c r="O191" s="4">
        <v>21.87481689453125</v>
      </c>
      <c r="P191" s="4">
        <v>25.02323532104492</v>
      </c>
      <c r="Q191" s="4">
        <v>21.31515693664551</v>
      </c>
      <c r="R191" s="4">
        <v>49.83898162841797</v>
      </c>
      <c r="S191" s="4">
        <v>56.87935638427734</v>
      </c>
      <c r="T191" s="4">
        <v>14.40469551086426</v>
      </c>
      <c r="U191" s="4">
        <v>16.66299819946289</v>
      </c>
      <c r="V191" s="4">
        <v>55.65479278564453</v>
      </c>
      <c r="W191" s="4">
        <v>64.3785400390625</v>
      </c>
      <c r="X191" s="4">
        <v>499.5549926757812</v>
      </c>
      <c r="Y191" s="4">
        <v>1999.347045898438</v>
      </c>
      <c r="Z191" s="4">
        <v>17.60238838195801</v>
      </c>
      <c r="AA191" s="4">
        <v>101.7461395263672</v>
      </c>
      <c r="AB191" s="4">
        <v>2.510586738586426</v>
      </c>
      <c r="AC191" s="4">
        <v>0.2363276779651642</v>
      </c>
      <c r="AD191" s="4">
        <v>0.2231641411781311</v>
      </c>
      <c r="AE191" s="4">
        <v>0.003091000951826572</v>
      </c>
      <c r="AF191" s="4">
        <v>0.2513450086116791</v>
      </c>
      <c r="AG191" s="4">
        <v>0.005864313337951899</v>
      </c>
      <c r="AH191" s="4">
        <v>1</v>
      </c>
      <c r="AI191" s="4">
        <v>-0.2195652425289154</v>
      </c>
      <c r="AJ191" s="4">
        <v>2.737391471862793</v>
      </c>
      <c r="AK191" s="4">
        <v>1</v>
      </c>
      <c r="AL191" s="4">
        <v>0</v>
      </c>
      <c r="AM191" s="4">
        <v>0.1599999964237213</v>
      </c>
      <c r="AN191" s="4">
        <v>111115</v>
      </c>
      <c r="AO191" s="4">
        <f>X191*0.000001/(K191*0.0001)</f>
        <v>0.8325916544596353</v>
      </c>
      <c r="AP191" s="4">
        <f>(U191-T191)/(1000-U191)*AO191</f>
        <v>0.001912105380279763</v>
      </c>
      <c r="AQ191" s="4">
        <f>(P191+273.15)</f>
        <v>298.1732353210449</v>
      </c>
      <c r="AR191" s="4">
        <f>(O191+273.15)</f>
        <v>295.0248168945312</v>
      </c>
      <c r="AS191" s="4">
        <f>(Y191*AK191+Z191*AL191)*AM191</f>
        <v>319.8955201935278</v>
      </c>
      <c r="AT191" s="4">
        <f>((AS191+0.00000010773*(AR191^4-AQ191^4))-AP191*44100)/(L191*0.92*2*29.3+0.00000043092*AQ191^3)</f>
        <v>2.275223886882592</v>
      </c>
      <c r="AU191" s="4">
        <f>0.61365*EXP(17.502*J191/(240.97+J191))</f>
        <v>3.18408496485041</v>
      </c>
      <c r="AV191" s="4">
        <f>AU191*1000/AA191</f>
        <v>31.2944056617034</v>
      </c>
      <c r="AW191" s="4">
        <f>(AV191-U191)</f>
        <v>14.63140746224051</v>
      </c>
      <c r="AX191" s="4">
        <f>IF(D191,P191,(O191+P191)/2)</f>
        <v>23.44902610778809</v>
      </c>
      <c r="AY191" s="4">
        <f>0.61365*EXP(17.502*AX191/(240.97+AX191))</f>
        <v>2.897272489875574</v>
      </c>
      <c r="AZ191" s="4">
        <f>IF(AW191&lt;&gt;0,(1000-(AV191+U191)/2)/AW191*AP191,0)</f>
        <v>0.1275513364057726</v>
      </c>
      <c r="BA191" s="4">
        <f>U191*AA191/1000</f>
        <v>1.695395739730156</v>
      </c>
      <c r="BB191" s="4">
        <f>(AY191-BA191)</f>
        <v>1.201876750145418</v>
      </c>
      <c r="BC191" s="4">
        <f>1/(1.6/F191+1.37/N191)</f>
        <v>0.08023761239960196</v>
      </c>
      <c r="BD191" s="3">
        <f>G191*AA191*0.001</f>
      </c>
      <c r="BE191" s="3">
        <f>G191/S191</f>
      </c>
      <c r="BF191" s="4">
        <f>(1-AP191*AA191/AU191/F191)*100</f>
        <v>54.24871568729643</v>
      </c>
      <c r="BG191" s="3">
        <f>(S191-E191/(N191/1.35))</f>
      </c>
      <c r="BH191" s="3">
        <f>E191*BF191/100/BG191</f>
      </c>
    </row>
    <row r="192" ht="16" customHeight="1">
      <c r="A192" s="4">
        <v>167</v>
      </c>
      <c r="B192" t="s" s="2">
        <v>252</v>
      </c>
      <c r="C192" s="4">
        <v>1011.500028397888</v>
      </c>
      <c r="D192" s="4">
        <v>0</v>
      </c>
      <c r="E192" s="3">
        <f>(R192-#REF!*(1000-T192)/(1000-U192))*AO192</f>
      </c>
      <c r="F192" s="4">
        <f>IF(AZ192&lt;&gt;0,1/(1/AZ192-1/N192),0)</f>
        <v>0.1339286692445118</v>
      </c>
      <c r="G192" s="3">
        <f>((BC192-AP192/2)*S192-E192)/(BC192+AP192/2)</f>
      </c>
      <c r="H192" s="4">
        <f>AP192*1000</f>
        <v>1.914734183467267</v>
      </c>
      <c r="I192" s="4">
        <f>(AU192-BA192)</f>
        <v>1.486705841623181</v>
      </c>
      <c r="J192" s="4">
        <f>(P192+AT192*D192)</f>
        <v>25.01535415649414</v>
      </c>
      <c r="K192" s="4">
        <v>6</v>
      </c>
      <c r="L192" s="4">
        <f>(K192*AI192+AJ192)</f>
        <v>1.420000016689301</v>
      </c>
      <c r="M192" s="4">
        <v>1</v>
      </c>
      <c r="N192" s="4">
        <f>L192*(M192+1)*(M192+1)/(M192*M192+1)</f>
        <v>2.840000033378601</v>
      </c>
      <c r="O192" s="4">
        <v>21.8736686706543</v>
      </c>
      <c r="P192" s="4">
        <v>25.01535415649414</v>
      </c>
      <c r="Q192" s="4">
        <v>21.31454849243164</v>
      </c>
      <c r="R192" s="4">
        <v>49.9075927734375</v>
      </c>
      <c r="S192" s="4">
        <v>56.9179573059082</v>
      </c>
      <c r="T192" s="4">
        <v>14.4064359664917</v>
      </c>
      <c r="U192" s="4">
        <v>16.66785049438477</v>
      </c>
      <c r="V192" s="4">
        <v>55.66506195068359</v>
      </c>
      <c r="W192" s="4">
        <v>64.40056610107422</v>
      </c>
      <c r="X192" s="4">
        <v>499.5509643554688</v>
      </c>
      <c r="Y192" s="4">
        <v>1999.333496093750</v>
      </c>
      <c r="Z192" s="4">
        <v>17.57766914367676</v>
      </c>
      <c r="AA192" s="4">
        <v>101.7457885742188</v>
      </c>
      <c r="AB192" s="4">
        <v>2.510586738586426</v>
      </c>
      <c r="AC192" s="4">
        <v>0.2363276779651642</v>
      </c>
      <c r="AD192" s="4">
        <v>0.2231641411781311</v>
      </c>
      <c r="AE192" s="4">
        <v>0.003091000951826572</v>
      </c>
      <c r="AF192" s="4">
        <v>0.2513450086116791</v>
      </c>
      <c r="AG192" s="4">
        <v>0.005864313337951899</v>
      </c>
      <c r="AH192" s="4">
        <v>1</v>
      </c>
      <c r="AI192" s="4">
        <v>-0.2195652425289154</v>
      </c>
      <c r="AJ192" s="4">
        <v>2.737391471862793</v>
      </c>
      <c r="AK192" s="4">
        <v>1</v>
      </c>
      <c r="AL192" s="4">
        <v>0</v>
      </c>
      <c r="AM192" s="4">
        <v>0.1599999964237213</v>
      </c>
      <c r="AN192" s="4">
        <v>111115</v>
      </c>
      <c r="AO192" s="4">
        <f>X192*0.000001/(K192*0.0001)</f>
        <v>0.8325849405924478</v>
      </c>
      <c r="AP192" s="4">
        <f>(U192-T192)/(1000-U192)*AO192</f>
        <v>0.001914734183467267</v>
      </c>
      <c r="AQ192" s="4">
        <f>(P192+273.15)</f>
        <v>298.1653541564941</v>
      </c>
      <c r="AR192" s="4">
        <f>(O192+273.15)</f>
        <v>295.0236686706543</v>
      </c>
      <c r="AS192" s="4">
        <f>(Y192*AK192+Z192*AL192)*AM192</f>
        <v>319.8933522248262</v>
      </c>
      <c r="AT192" s="4">
        <f>((AS192+0.00000010773*(AR192^4-AQ192^4))-AP192*44100)/(L192*0.92*2*29.3+0.00000043092*AQ192^3)</f>
        <v>2.274783829016068</v>
      </c>
      <c r="AU192" s="4">
        <f>0.61365*EXP(17.502*J192/(240.97+J192))</f>
        <v>3.182589434011541</v>
      </c>
      <c r="AV192" s="4">
        <f>AU192*1000/AA192</f>
        <v>31.27981490545913</v>
      </c>
      <c r="AW192" s="4">
        <f>(AV192-U192)</f>
        <v>14.61196441107436</v>
      </c>
      <c r="AX192" s="4">
        <f>IF(D192,P192,(O192+P192)/2)</f>
        <v>23.44451141357422</v>
      </c>
      <c r="AY192" s="4">
        <f>0.61365*EXP(17.502*AX192/(240.97+AX192))</f>
        <v>2.896483573051645</v>
      </c>
      <c r="AZ192" s="4">
        <f>IF(AW192&lt;&gt;0,(1000-(AV192+U192)/2)/AW192*AP192,0)</f>
        <v>0.1278972911453042</v>
      </c>
      <c r="BA192" s="4">
        <f>U192*AA192/1000</f>
        <v>1.69588359238836</v>
      </c>
      <c r="BB192" s="4">
        <f>(AY192-BA192)</f>
        <v>1.200599980663285</v>
      </c>
      <c r="BC192" s="4">
        <f>1/(1.6/F192+1.37/N192)</f>
        <v>0.0804566571701987</v>
      </c>
      <c r="BD192" s="3">
        <f>G192*AA192*0.001</f>
      </c>
      <c r="BE192" s="3">
        <f>G192/S192</f>
      </c>
      <c r="BF192" s="4">
        <f>(1-AP192*AA192/AU192/F192)*100</f>
        <v>54.29425811907811</v>
      </c>
      <c r="BG192" s="3">
        <f>(S192-E192/(N192/1.35))</f>
      </c>
      <c r="BH192" s="3">
        <f>E192*BF192/100/BG192</f>
      </c>
    </row>
    <row r="193" ht="16" customHeight="1">
      <c r="A193" s="4">
        <v>168</v>
      </c>
      <c r="B193" t="s" s="2">
        <v>254</v>
      </c>
      <c r="C193" s="4">
        <v>1038.000032566488</v>
      </c>
      <c r="D193" s="4">
        <v>0</v>
      </c>
      <c r="E193" s="3">
        <f>(R193-#REF!*(1000-T193)/(1000-U193))*AO193</f>
      </c>
      <c r="F193" s="4">
        <f>IF(AZ193&lt;&gt;0,1/(1/AZ193-1/N193),0)</f>
        <v>0.1322940113998687</v>
      </c>
      <c r="G193" s="3">
        <f>((BC193-AP193/2)*S193-E193)/(BC193+AP193/2)</f>
      </c>
      <c r="H193" s="4">
        <f>AP193*1000</f>
        <v>1.891129122183479</v>
      </c>
      <c r="I193" s="4">
        <f>(AU193-BA193)</f>
        <v>1.485701287596083</v>
      </c>
      <c r="J193" s="4">
        <f>(P193+AT193*D193)</f>
        <v>25.01249694824219</v>
      </c>
      <c r="K193" s="4">
        <v>6</v>
      </c>
      <c r="L193" s="4">
        <f>(K193*AI193+AJ193)</f>
        <v>1.420000016689301</v>
      </c>
      <c r="M193" s="4">
        <v>1</v>
      </c>
      <c r="N193" s="4">
        <f>L193*(M193+1)*(M193+1)/(M193*M193+1)</f>
        <v>2.840000033378601</v>
      </c>
      <c r="O193" s="4">
        <v>21.87282943725586</v>
      </c>
      <c r="P193" s="4">
        <v>25.01249694824219</v>
      </c>
      <c r="Q193" s="4">
        <v>21.31442260742188</v>
      </c>
      <c r="R193" s="4">
        <v>50.05726623535156</v>
      </c>
      <c r="S193" s="4">
        <v>57.06929397583008</v>
      </c>
      <c r="T193" s="4">
        <v>14.43890953063965</v>
      </c>
      <c r="U193" s="4">
        <v>16.67243385314941</v>
      </c>
      <c r="V193" s="4">
        <v>55.97154235839844</v>
      </c>
      <c r="W193" s="4">
        <v>64.42205047607422</v>
      </c>
      <c r="X193" s="4">
        <v>499.5511474609375</v>
      </c>
      <c r="Y193" s="4">
        <v>1999.370483398438</v>
      </c>
      <c r="Z193" s="4">
        <v>17.54466438293457</v>
      </c>
      <c r="AA193" s="4">
        <v>101.7455596923828</v>
      </c>
      <c r="AB193" s="4">
        <v>2.009674549102783</v>
      </c>
      <c r="AC193" s="4">
        <v>0.2472543120384216</v>
      </c>
      <c r="AD193" s="4">
        <v>0.2571111619472504</v>
      </c>
      <c r="AE193" s="4">
        <v>0.004644162952899933</v>
      </c>
      <c r="AF193" s="4">
        <v>0.2927541732788086</v>
      </c>
      <c r="AG193" s="4">
        <v>0.004688241053372622</v>
      </c>
      <c r="AH193" s="4">
        <v>0.6666666865348816</v>
      </c>
      <c r="AI193" s="4">
        <v>-0.2195652425289154</v>
      </c>
      <c r="AJ193" s="4">
        <v>2.737391471862793</v>
      </c>
      <c r="AK193" s="4">
        <v>1</v>
      </c>
      <c r="AL193" s="4">
        <v>0</v>
      </c>
      <c r="AM193" s="4">
        <v>0.1599999964237213</v>
      </c>
      <c r="AN193" s="4">
        <v>111115</v>
      </c>
      <c r="AO193" s="4">
        <f>X193*0.000001/(K193*0.0001)</f>
        <v>0.832585245768229</v>
      </c>
      <c r="AP193" s="4">
        <f>(U193-T193)/(1000-U193)*AO193</f>
        <v>0.001891129122183479</v>
      </c>
      <c r="AQ193" s="4">
        <f>(P193+273.15)</f>
        <v>298.1624969482422</v>
      </c>
      <c r="AR193" s="4">
        <f>(O193+273.15)</f>
        <v>295.0228294372558</v>
      </c>
      <c r="AS193" s="4">
        <f>(Y193*AK193+Z193*AL193)*AM193</f>
        <v>319.899270193444</v>
      </c>
      <c r="AT193" s="4">
        <f>((AS193+0.00000010773*(AR193^4-AQ193^4))-AP193*44100)/(L193*0.92*2*29.3+0.00000043092*AQ193^3)</f>
        <v>2.286957390538872</v>
      </c>
      <c r="AU193" s="4">
        <f>0.61365*EXP(17.502*J193/(240.97+J193))</f>
        <v>3.182047401419001</v>
      </c>
      <c r="AV193" s="4">
        <f>AU193*1000/AA193</f>
        <v>31.27455793687304</v>
      </c>
      <c r="AW193" s="4">
        <f>(AV193-U193)</f>
        <v>14.60212408372363</v>
      </c>
      <c r="AX193" s="4">
        <f>IF(D193,P193,(O193+P193)/2)</f>
        <v>23.44266319274902</v>
      </c>
      <c r="AY193" s="4">
        <f>0.61365*EXP(17.502*AX193/(240.97+AX193))</f>
        <v>2.896160661307591</v>
      </c>
      <c r="AZ193" s="4">
        <f>IF(AW193&lt;&gt;0,(1000-(AV193+U193)/2)/AW193*AP193,0)</f>
        <v>0.126405729423523</v>
      </c>
      <c r="BA193" s="4">
        <f>U193*AA193/1000</f>
        <v>1.696346113822918</v>
      </c>
      <c r="BB193" s="4">
        <f>(AY193-BA193)</f>
        <v>1.199814547484673</v>
      </c>
      <c r="BC193" s="4">
        <f>1/(1.6/F193+1.37/N193)</f>
        <v>0.07951231477320859</v>
      </c>
      <c r="BD193" s="3">
        <f>G193*AA193*0.001</f>
      </c>
      <c r="BE193" s="3">
        <f>G193/S193</f>
      </c>
      <c r="BF193" s="4">
        <f>(1-AP193*AA193/AU193/F193)*100</f>
        <v>54.29225271023299</v>
      </c>
      <c r="BG193" s="3">
        <f>(S193-E193/(N193/1.35))</f>
      </c>
      <c r="BH193" s="3">
        <f>E193*BF193/100/BG193</f>
      </c>
    </row>
    <row r="194" ht="16" customHeight="1">
      <c r="A194" s="4">
        <v>169</v>
      </c>
      <c r="B194" t="s" s="2">
        <v>255</v>
      </c>
      <c r="C194" s="4">
        <v>1043.000032454729</v>
      </c>
      <c r="D194" s="4">
        <v>0</v>
      </c>
      <c r="E194" s="3">
        <f>(R194-#REF!*(1000-T194)/(1000-U194))*AO194</f>
      </c>
      <c r="F194" s="4">
        <f>IF(AZ194&lt;&gt;0,1/(1/AZ194-1/N194),0)</f>
        <v>0.1293930015408802</v>
      </c>
      <c r="G194" s="3">
        <f>((BC194-AP194/2)*S194-E194)/(BC194+AP194/2)</f>
      </c>
      <c r="H194" s="4">
        <f>AP194*1000</f>
        <v>1.847581681035</v>
      </c>
      <c r="I194" s="4">
        <f>(AU194-BA194)</f>
        <v>1.482570673787082</v>
      </c>
      <c r="J194" s="4">
        <f>(P194+AT194*D194)</f>
        <v>25.0074634552002</v>
      </c>
      <c r="K194" s="4">
        <v>6</v>
      </c>
      <c r="L194" s="4">
        <f>(K194*AI194+AJ194)</f>
        <v>1.420000016689301</v>
      </c>
      <c r="M194" s="4">
        <v>1</v>
      </c>
      <c r="N194" s="4">
        <f>L194*(M194+1)*(M194+1)/(M194*M194+1)</f>
        <v>2.840000033378601</v>
      </c>
      <c r="O194" s="4">
        <v>21.87027168273926</v>
      </c>
      <c r="P194" s="4">
        <v>25.0074634552002</v>
      </c>
      <c r="Q194" s="4">
        <v>21.31315231323242</v>
      </c>
      <c r="R194" s="4">
        <v>50.29779434204102</v>
      </c>
      <c r="S194" s="4">
        <v>58.05935287475586</v>
      </c>
      <c r="T194" s="4">
        <v>14.51195240020752</v>
      </c>
      <c r="U194" s="4">
        <v>16.6938648223877</v>
      </c>
      <c r="V194" s="4">
        <v>56.26986312866211</v>
      </c>
      <c r="W194" s="4">
        <v>64.50807952880859</v>
      </c>
      <c r="X194" s="4">
        <v>499.5814819335938</v>
      </c>
      <c r="Y194" s="4">
        <v>1999.366943359375</v>
      </c>
      <c r="Z194" s="4">
        <v>17.56446266174316</v>
      </c>
      <c r="AA194" s="4">
        <v>101.7452850341797</v>
      </c>
      <c r="AB194" s="4">
        <v>2.009674549102783</v>
      </c>
      <c r="AC194" s="4">
        <v>0.2472543120384216</v>
      </c>
      <c r="AD194" s="4">
        <v>0.2571111619472504</v>
      </c>
      <c r="AE194" s="4">
        <v>0.004644162952899933</v>
      </c>
      <c r="AF194" s="4">
        <v>0.2927541732788086</v>
      </c>
      <c r="AG194" s="4">
        <v>0.004688241053372622</v>
      </c>
      <c r="AH194" s="4">
        <v>0.6666666865348816</v>
      </c>
      <c r="AI194" s="4">
        <v>-0.2195652425289154</v>
      </c>
      <c r="AJ194" s="4">
        <v>2.737391471862793</v>
      </c>
      <c r="AK194" s="4">
        <v>1</v>
      </c>
      <c r="AL194" s="4">
        <v>0</v>
      </c>
      <c r="AM194" s="4">
        <v>0.1599999964237213</v>
      </c>
      <c r="AN194" s="4">
        <v>111115</v>
      </c>
      <c r="AO194" s="4">
        <f>X194*0.000001/(K194*0.0001)</f>
        <v>0.8326358032226562</v>
      </c>
      <c r="AP194" s="4">
        <f>(U194-T194)/(1000-U194)*AO194</f>
        <v>0.001847581681035</v>
      </c>
      <c r="AQ194" s="4">
        <f>(P194+273.15)</f>
        <v>298.1574634552002</v>
      </c>
      <c r="AR194" s="4">
        <f>(O194+273.15)</f>
        <v>295.0202716827392</v>
      </c>
      <c r="AS194" s="4">
        <f>(Y194*AK194+Z194*AL194)*AM194</f>
        <v>319.8987037872066</v>
      </c>
      <c r="AT194" s="4">
        <f>((AS194+0.00000010773*(AR194^4-AQ194^4))-AP194*44100)/(L194*0.92*2*29.3+0.00000043092*AQ194^3)</f>
        <v>2.309126748902521</v>
      </c>
      <c r="AU194" s="4">
        <f>0.61365*EXP(17.502*J194/(240.97+J194))</f>
        <v>3.181092708462983</v>
      </c>
      <c r="AV194" s="4">
        <f>AU194*1000/AA194</f>
        <v>31.26525919500198</v>
      </c>
      <c r="AW194" s="4">
        <f>(AV194-U194)</f>
        <v>14.57139437261428</v>
      </c>
      <c r="AX194" s="4">
        <f>IF(D194,P194,(O194+P194)/2)</f>
        <v>23.43886756896973</v>
      </c>
      <c r="AY194" s="4">
        <f>0.61365*EXP(17.502*AX194/(240.97+AX194))</f>
        <v>2.895497607946841</v>
      </c>
      <c r="AZ194" s="4">
        <f>IF(AW194&lt;&gt;0,(1000-(AV194+U194)/2)/AW194*AP194,0)</f>
        <v>0.1237546274183342</v>
      </c>
      <c r="BA194" s="4">
        <f>U194*AA194/1000</f>
        <v>1.698522034675902</v>
      </c>
      <c r="BB194" s="4">
        <f>(AY194-BA194)</f>
        <v>1.19697557327094</v>
      </c>
      <c r="BC194" s="4">
        <f>1/(1.6/F194+1.37/N194)</f>
        <v>0.07783419464049368</v>
      </c>
      <c r="BD194" s="3">
        <f>G194*AA194*0.001</f>
      </c>
      <c r="BE194" s="3">
        <f>G194/S194</f>
      </c>
      <c r="BF194" s="4">
        <f>(1-AP194*AA194/AU194/F194)*100</f>
        <v>54.33001943889756</v>
      </c>
      <c r="BG194" s="3">
        <f>(S194-E194/(N194/1.35))</f>
      </c>
      <c r="BH194" s="3">
        <f>E194*BF194/100/BG194</f>
      </c>
    </row>
    <row r="195" ht="16" customHeight="1">
      <c r="A195" s="4">
        <v>170</v>
      </c>
      <c r="B195" t="s" s="2">
        <v>256</v>
      </c>
      <c r="C195" s="4">
        <v>1048.500032331795</v>
      </c>
      <c r="D195" s="4">
        <v>0</v>
      </c>
      <c r="E195" s="3">
        <f>(R195-#REF!*(1000-T195)/(1000-U195))*AO195</f>
      </c>
      <c r="F195" s="4">
        <f>IF(AZ195&lt;&gt;0,1/(1/AZ195-1/N195),0)</f>
        <v>0.1305992995390223</v>
      </c>
      <c r="G195" s="3">
        <f>((BC195-AP195/2)*S195-E195)/(BC195+AP195/2)</f>
      </c>
      <c r="H195" s="4">
        <f>AP195*1000</f>
        <v>1.860737422228083</v>
      </c>
      <c r="I195" s="4">
        <f>(AU195-BA195)</f>
        <v>1.479913503511011</v>
      </c>
      <c r="J195" s="4">
        <f>(P195+AT195*D195)</f>
        <v>25.00384902954102</v>
      </c>
      <c r="K195" s="4">
        <v>6</v>
      </c>
      <c r="L195" s="4">
        <f>(K195*AI195+AJ195)</f>
        <v>1.420000016689301</v>
      </c>
      <c r="M195" s="4">
        <v>1</v>
      </c>
      <c r="N195" s="4">
        <f>L195*(M195+1)*(M195+1)/(M195*M195+1)</f>
        <v>2.840000033378601</v>
      </c>
      <c r="O195" s="4">
        <v>21.86575889587402</v>
      </c>
      <c r="P195" s="4">
        <v>25.00384902954102</v>
      </c>
      <c r="Q195" s="4">
        <v>21.31112480163574</v>
      </c>
      <c r="R195" s="4">
        <v>50.27082443237305</v>
      </c>
      <c r="S195" s="4">
        <v>58.42707443237305</v>
      </c>
      <c r="T195" s="4">
        <v>14.51593685150146</v>
      </c>
      <c r="U195" s="4">
        <v>16.7133960723877</v>
      </c>
      <c r="V195" s="4">
        <v>56.31819534301758</v>
      </c>
      <c r="W195" s="4">
        <v>64.59721374511719</v>
      </c>
      <c r="X195" s="4">
        <v>499.5691833496094</v>
      </c>
      <c r="Y195" s="4">
        <v>1999.427001953125</v>
      </c>
      <c r="Z195" s="4">
        <v>17.57734870910645</v>
      </c>
      <c r="AA195" s="4">
        <v>101.7443618774414</v>
      </c>
      <c r="AB195" s="4">
        <v>2.009674549102783</v>
      </c>
      <c r="AC195" s="4">
        <v>0.2472543120384216</v>
      </c>
      <c r="AD195" s="4">
        <v>0.2571111619472504</v>
      </c>
      <c r="AE195" s="4">
        <v>0.004644162952899933</v>
      </c>
      <c r="AF195" s="4">
        <v>0.2927541732788086</v>
      </c>
      <c r="AG195" s="4">
        <v>0.004688241053372622</v>
      </c>
      <c r="AH195" s="4">
        <v>0.6666666865348816</v>
      </c>
      <c r="AI195" s="4">
        <v>-0.2195652425289154</v>
      </c>
      <c r="AJ195" s="4">
        <v>2.737391471862793</v>
      </c>
      <c r="AK195" s="4">
        <v>1</v>
      </c>
      <c r="AL195" s="4">
        <v>0</v>
      </c>
      <c r="AM195" s="4">
        <v>0.1599999964237213</v>
      </c>
      <c r="AN195" s="4">
        <v>111115</v>
      </c>
      <c r="AO195" s="4">
        <f>X195*0.000001/(K195*0.0001)</f>
        <v>0.8326153055826822</v>
      </c>
      <c r="AP195" s="4">
        <f>(U195-T195)/(1000-U195)*AO195</f>
        <v>0.001860737422228083</v>
      </c>
      <c r="AQ195" s="4">
        <f>(P195+273.15)</f>
        <v>298.153849029541</v>
      </c>
      <c r="AR195" s="4">
        <f>(O195+273.15)</f>
        <v>295.015758895874</v>
      </c>
      <c r="AS195" s="4">
        <f>(Y195*AK195+Z195*AL195)*AM195</f>
        <v>319.9083131619918</v>
      </c>
      <c r="AT195" s="4">
        <f>((AS195+0.00000010773*(AR195^4-AQ195^4))-AP195*44100)/(L195*0.92*2*29.3+0.00000043092*AQ195^3)</f>
        <v>2.302553961791117</v>
      </c>
      <c r="AU195" s="4">
        <f>0.61365*EXP(17.502*J195/(240.97+J195))</f>
        <v>3.180407321701033</v>
      </c>
      <c r="AV195" s="4">
        <f>AU195*1000/AA195</f>
        <v>31.25880651285688</v>
      </c>
      <c r="AW195" s="4">
        <f>(AV195-U195)</f>
        <v>14.54541044046919</v>
      </c>
      <c r="AX195" s="4">
        <f>IF(D195,P195,(O195+P195)/2)</f>
        <v>23.43480396270752</v>
      </c>
      <c r="AY195" s="4">
        <f>0.61365*EXP(17.502*AX195/(240.97+AX195))</f>
        <v>2.894787888181732</v>
      </c>
      <c r="AZ195" s="4">
        <f>IF(AW195&lt;&gt;0,(1000-(AV195+U195)/2)/AW195*AP195,0)</f>
        <v>0.1248576376288881</v>
      </c>
      <c r="BA195" s="4">
        <f>U195*AA195/1000</f>
        <v>1.700493818190022</v>
      </c>
      <c r="BB195" s="4">
        <f>(AY195-BA195)</f>
        <v>1.194294069991711</v>
      </c>
      <c r="BC195" s="4">
        <f>1/(1.6/F195+1.37/N195)</f>
        <v>0.07853233363118647</v>
      </c>
      <c r="BD195" s="3">
        <f>G195*AA195*0.001</f>
      </c>
      <c r="BE195" s="3">
        <f>G195/S195</f>
      </c>
      <c r="BF195" s="4">
        <f>(1-AP195*AA195/AU195/F195)*100</f>
        <v>54.42025909620713</v>
      </c>
      <c r="BG195" s="3">
        <f>(S195-E195/(N195/1.35))</f>
      </c>
      <c r="BH195" s="3">
        <f>E195*BF195/100/BG195</f>
      </c>
    </row>
    <row r="196" ht="16" customHeight="1">
      <c r="A196" s="4">
        <v>171</v>
      </c>
      <c r="B196" t="s" s="2">
        <v>257</v>
      </c>
      <c r="C196" s="4">
        <v>1053.500032220036</v>
      </c>
      <c r="D196" s="4">
        <v>0</v>
      </c>
      <c r="E196" s="3">
        <f>(R196-#REF!*(1000-T196)/(1000-U196))*AO196</f>
      </c>
      <c r="F196" s="4">
        <f>IF(AZ196&lt;&gt;0,1/(1/AZ196-1/N196),0)</f>
        <v>0.1343794831977995</v>
      </c>
      <c r="G196" s="3">
        <f>((BC196-AP196/2)*S196-E196)/(BC196+AP196/2)</f>
      </c>
      <c r="H196" s="4">
        <f>AP196*1000</f>
        <v>1.912540626198284</v>
      </c>
      <c r="I196" s="4">
        <f>(AU196-BA196)</f>
        <v>1.480179959186456</v>
      </c>
      <c r="J196" s="4">
        <f>(P196+AT196*D196)</f>
        <v>25.01243591308594</v>
      </c>
      <c r="K196" s="4">
        <v>6</v>
      </c>
      <c r="L196" s="4">
        <f>(K196*AI196+AJ196)</f>
        <v>1.420000016689301</v>
      </c>
      <c r="M196" s="4">
        <v>1</v>
      </c>
      <c r="N196" s="4">
        <f>L196*(M196+1)*(M196+1)/(M196*M196+1)</f>
        <v>2.840000033378601</v>
      </c>
      <c r="O196" s="4">
        <v>21.86211967468262</v>
      </c>
      <c r="P196" s="4">
        <v>25.01243591308594</v>
      </c>
      <c r="Q196" s="4">
        <v>21.31152534484863</v>
      </c>
      <c r="R196" s="4">
        <v>50.07729721069336</v>
      </c>
      <c r="S196" s="4">
        <v>58.19457626342773</v>
      </c>
      <c r="T196" s="4">
        <v>14.46827125549316</v>
      </c>
      <c r="U196" s="4">
        <v>16.72682189941406</v>
      </c>
      <c r="V196" s="4">
        <v>56.05170822143555</v>
      </c>
      <c r="W196" s="4">
        <v>64.66842651367188</v>
      </c>
      <c r="X196" s="4">
        <v>499.5814208984375</v>
      </c>
      <c r="Y196" s="4">
        <v>1999.431396484375</v>
      </c>
      <c r="Z196" s="4">
        <v>17.71098899841309</v>
      </c>
      <c r="AA196" s="4">
        <v>101.7441253662109</v>
      </c>
      <c r="AB196" s="4">
        <v>2.009674549102783</v>
      </c>
      <c r="AC196" s="4">
        <v>0.2472543120384216</v>
      </c>
      <c r="AD196" s="4">
        <v>0.2571111619472504</v>
      </c>
      <c r="AE196" s="4">
        <v>0.004644162952899933</v>
      </c>
      <c r="AF196" s="4">
        <v>0.2927541732788086</v>
      </c>
      <c r="AG196" s="4">
        <v>0.004688241053372622</v>
      </c>
      <c r="AH196" s="4">
        <v>0.6666666865348816</v>
      </c>
      <c r="AI196" s="4">
        <v>-0.2195652425289154</v>
      </c>
      <c r="AJ196" s="4">
        <v>2.737391471862793</v>
      </c>
      <c r="AK196" s="4">
        <v>1</v>
      </c>
      <c r="AL196" s="4">
        <v>0</v>
      </c>
      <c r="AM196" s="4">
        <v>0.1599999964237213</v>
      </c>
      <c r="AN196" s="4">
        <v>111115</v>
      </c>
      <c r="AO196" s="4">
        <f>X196*0.000001/(K196*0.0001)</f>
        <v>0.8326357014973956</v>
      </c>
      <c r="AP196" s="4">
        <f>(U196-T196)/(1000-U196)*AO196</f>
        <v>0.001912540626198284</v>
      </c>
      <c r="AQ196" s="4">
        <f>(P196+273.15)</f>
        <v>298.1624359130859</v>
      </c>
      <c r="AR196" s="4">
        <f>(O196+273.15)</f>
        <v>295.0121196746826</v>
      </c>
      <c r="AS196" s="4">
        <f>(Y196*AK196+Z196*AL196)*AM196</f>
        <v>319.9090162869761</v>
      </c>
      <c r="AT196" s="4">
        <f>((AS196+0.00000010773*(AR196^4-AQ196^4))-AP196*44100)/(L196*0.92*2*29.3+0.00000043092*AQ196^3)</f>
        <v>2.274996494704183</v>
      </c>
      <c r="AU196" s="4">
        <f>0.61365*EXP(17.502*J196/(240.97+J196))</f>
        <v>3.182035823498722</v>
      </c>
      <c r="AV196" s="4">
        <f>AU196*1000/AA196</f>
        <v>31.27488503189268</v>
      </c>
      <c r="AW196" s="4">
        <f>(AV196-U196)</f>
        <v>14.54806313247861</v>
      </c>
      <c r="AX196" s="4">
        <f>IF(D196,P196,(O196+P196)/2)</f>
        <v>23.43727779388428</v>
      </c>
      <c r="AY196" s="4">
        <f>0.61365*EXP(17.502*AX196/(240.97+AX196))</f>
        <v>2.895219931330841</v>
      </c>
      <c r="AZ196" s="4">
        <f>IF(AW196&lt;&gt;0,(1000-(AV196+U196)/2)/AW196*AP196,0)</f>
        <v>0.1283083529321861</v>
      </c>
      <c r="BA196" s="4">
        <f>U196*AA196/1000</f>
        <v>1.701855864312267</v>
      </c>
      <c r="BB196" s="4">
        <f>(AY196-BA196)</f>
        <v>1.193364067018574</v>
      </c>
      <c r="BC196" s="4">
        <f>1/(1.6/F196+1.37/N196)</f>
        <v>0.08071693516959544</v>
      </c>
      <c r="BD196" s="3">
        <f>G196*AA196*0.001</f>
      </c>
      <c r="BE196" s="3">
        <f>G196/S196</f>
      </c>
      <c r="BF196" s="4">
        <f>(1-AP196*AA196/AU196/F196)*100</f>
        <v>54.49260446615045</v>
      </c>
      <c r="BG196" s="3">
        <f>(S196-E196/(N196/1.35))</f>
      </c>
      <c r="BH196" s="3">
        <f>E196*BF196/100/BG196</f>
      </c>
    </row>
    <row r="197" ht="16" customHeight="1">
      <c r="A197" s="4">
        <v>172</v>
      </c>
      <c r="B197" t="s" s="2">
        <v>258</v>
      </c>
      <c r="C197" s="4">
        <v>1058.500032108277</v>
      </c>
      <c r="D197" s="4">
        <v>0</v>
      </c>
      <c r="E197" s="3">
        <f>(R197-#REF!*(1000-T197)/(1000-U197))*AO197</f>
      </c>
      <c r="F197" s="4">
        <f>IF(AZ197&lt;&gt;0,1/(1/AZ197-1/N197),0)</f>
        <v>0.1375344144093301</v>
      </c>
      <c r="G197" s="3">
        <f>((BC197-AP197/2)*S197-E197)/(BC197+AP197/2)</f>
      </c>
      <c r="H197" s="4">
        <f>AP197*1000</f>
        <v>1.955543423900374</v>
      </c>
      <c r="I197" s="4">
        <f>(AU197-BA197)</f>
        <v>1.480306686100791</v>
      </c>
      <c r="J197" s="4">
        <f>(P197+AT197*D197)</f>
        <v>25.01278114318848</v>
      </c>
      <c r="K197" s="4">
        <v>6</v>
      </c>
      <c r="L197" s="4">
        <f>(K197*AI197+AJ197)</f>
        <v>1.420000016689301</v>
      </c>
      <c r="M197" s="4">
        <v>1</v>
      </c>
      <c r="N197" s="4">
        <f>L197*(M197+1)*(M197+1)/(M197*M197+1)</f>
        <v>2.840000033378601</v>
      </c>
      <c r="O197" s="4">
        <v>21.86118125915527</v>
      </c>
      <c r="P197" s="4">
        <v>25.01278114318848</v>
      </c>
      <c r="Q197" s="4">
        <v>21.31374931335449</v>
      </c>
      <c r="R197" s="4">
        <v>50.23679351806641</v>
      </c>
      <c r="S197" s="4">
        <v>57.29074096679688</v>
      </c>
      <c r="T197" s="4">
        <v>14.41691398620605</v>
      </c>
      <c r="U197" s="4">
        <v>16.72628021240234</v>
      </c>
      <c r="V197" s="4">
        <v>55.7794189453125</v>
      </c>
      <c r="W197" s="4">
        <v>64.67611694335938</v>
      </c>
      <c r="X197" s="4">
        <v>499.5745849609375</v>
      </c>
      <c r="Y197" s="4">
        <v>1999.410888671875</v>
      </c>
      <c r="Z197" s="4">
        <v>17.83527183532715</v>
      </c>
      <c r="AA197" s="4">
        <v>101.7437591552734</v>
      </c>
      <c r="AB197" s="4">
        <v>2.009674549102783</v>
      </c>
      <c r="AC197" s="4">
        <v>0.2472543120384216</v>
      </c>
      <c r="AD197" s="4">
        <v>0.2571111619472504</v>
      </c>
      <c r="AE197" s="4">
        <v>0.004644162952899933</v>
      </c>
      <c r="AF197" s="4">
        <v>0.2927541732788086</v>
      </c>
      <c r="AG197" s="4">
        <v>0.004688241053372622</v>
      </c>
      <c r="AH197" s="4">
        <v>0.6666666865348816</v>
      </c>
      <c r="AI197" s="4">
        <v>-0.2195652425289154</v>
      </c>
      <c r="AJ197" s="4">
        <v>2.737391471862793</v>
      </c>
      <c r="AK197" s="4">
        <v>1</v>
      </c>
      <c r="AL197" s="4">
        <v>0</v>
      </c>
      <c r="AM197" s="4">
        <v>0.1599999964237213</v>
      </c>
      <c r="AN197" s="4">
        <v>111115</v>
      </c>
      <c r="AO197" s="4">
        <f>X197*0.000001/(K197*0.0001)</f>
        <v>0.832624308268229</v>
      </c>
      <c r="AP197" s="4">
        <f>(U197-T197)/(1000-U197)*AO197</f>
        <v>0.001955543423900374</v>
      </c>
      <c r="AQ197" s="4">
        <f>(P197+273.15)</f>
        <v>298.1627811431885</v>
      </c>
      <c r="AR197" s="4">
        <f>(O197+273.15)</f>
        <v>295.0111812591553</v>
      </c>
      <c r="AS197" s="4">
        <f>(Y197*AK197+Z197*AL197)*AM197</f>
        <v>319.9057350370495</v>
      </c>
      <c r="AT197" s="4">
        <f>((AS197+0.00000010773*(AR197^4-AQ197^4))-AP197*44100)/(L197*0.92*2*29.3+0.00000043092*AQ197^3)</f>
        <v>2.253239540461565</v>
      </c>
      <c r="AU197" s="4">
        <f>0.61365*EXP(17.502*J197/(240.97+J197))</f>
        <v>3.182101311595071</v>
      </c>
      <c r="AV197" s="4">
        <f>AU197*1000/AA197</f>
        <v>31.27564125814139</v>
      </c>
      <c r="AW197" s="4">
        <f>(AV197-U197)</f>
        <v>14.54936104573905</v>
      </c>
      <c r="AX197" s="4">
        <f>IF(D197,P197,(O197+P197)/2)</f>
        <v>23.43698120117188</v>
      </c>
      <c r="AY197" s="4">
        <f>0.61365*EXP(17.502*AX197/(240.97+AX197))</f>
        <v>2.89516812981304</v>
      </c>
      <c r="AZ197" s="4">
        <f>IF(AW197&lt;&gt;0,(1000-(AV197+U197)/2)/AW197*AP197,0)</f>
        <v>0.1311816028873777</v>
      </c>
      <c r="BA197" s="4">
        <f>U197*AA197/1000</f>
        <v>1.70179462549428</v>
      </c>
      <c r="BB197" s="4">
        <f>(AY197-BA197)</f>
        <v>1.19337350431876</v>
      </c>
      <c r="BC197" s="4">
        <f>1/(1.6/F197+1.37/N197)</f>
        <v>0.08253653729765954</v>
      </c>
      <c r="BD197" s="3">
        <f>G197*AA197*0.001</f>
      </c>
      <c r="BE197" s="3">
        <f>G197/S197</f>
      </c>
      <c r="BF197" s="4">
        <f>(1-AP197*AA197/AU197/F197)*100</f>
        <v>54.53786173209059</v>
      </c>
      <c r="BG197" s="3">
        <f>(S197-E197/(N197/1.35))</f>
      </c>
      <c r="BH197" s="3">
        <f>E197*BF197/100/BG197</f>
      </c>
    </row>
    <row r="198" ht="16" customHeight="1">
      <c r="A198" s="4">
        <v>173</v>
      </c>
      <c r="B198" t="s" s="2">
        <v>259</v>
      </c>
      <c r="C198" s="4">
        <v>1064.000031985343</v>
      </c>
      <c r="D198" s="4">
        <v>0</v>
      </c>
      <c r="E198" s="3">
        <f>(R198-#REF!*(1000-T198)/(1000-U198))*AO198</f>
      </c>
      <c r="F198" s="4">
        <f>IF(AZ198&lt;&gt;0,1/(1/AZ198-1/N198),0)</f>
        <v>0.1380898292939985</v>
      </c>
      <c r="G198" s="3">
        <f>((BC198-AP198/2)*S198-E198)/(BC198+AP198/2)</f>
      </c>
      <c r="H198" s="4">
        <f>AP198*1000</f>
        <v>1.959042874013896</v>
      </c>
      <c r="I198" s="4">
        <f>(AU198-BA198)</f>
        <v>1.477289570218395</v>
      </c>
      <c r="J198" s="4">
        <f>(P198+AT198*D198)</f>
        <v>24.9980411529541</v>
      </c>
      <c r="K198" s="4">
        <v>6</v>
      </c>
      <c r="L198" s="4">
        <f>(K198*AI198+AJ198)</f>
        <v>1.420000016689301</v>
      </c>
      <c r="M198" s="4">
        <v>1</v>
      </c>
      <c r="N198" s="4">
        <f>L198*(M198+1)*(M198+1)/(M198*M198+1)</f>
        <v>2.840000033378601</v>
      </c>
      <c r="O198" s="4">
        <v>21.86189270019531</v>
      </c>
      <c r="P198" s="4">
        <v>24.9980411529541</v>
      </c>
      <c r="Q198" s="4">
        <v>21.31609916687012</v>
      </c>
      <c r="R198" s="4">
        <v>50.73053741455078</v>
      </c>
      <c r="S198" s="4">
        <v>57.11652755737305</v>
      </c>
      <c r="T198" s="4">
        <v>14.41495895385742</v>
      </c>
      <c r="U198" s="4">
        <v>16.72842025756836</v>
      </c>
      <c r="V198" s="4">
        <v>55.75219345092773</v>
      </c>
      <c r="W198" s="4">
        <v>64.68339538574219</v>
      </c>
      <c r="X198" s="4">
        <v>499.5816040039062</v>
      </c>
      <c r="Y198" s="4">
        <v>1999.414794921875</v>
      </c>
      <c r="Z198" s="4">
        <v>17.92732048034668</v>
      </c>
      <c r="AA198" s="4">
        <v>101.7440185546875</v>
      </c>
      <c r="AB198" s="4">
        <v>2.009674549102783</v>
      </c>
      <c r="AC198" s="4">
        <v>0.2472543120384216</v>
      </c>
      <c r="AD198" s="4">
        <v>0.2571111619472504</v>
      </c>
      <c r="AE198" s="4">
        <v>0.004644162952899933</v>
      </c>
      <c r="AF198" s="4">
        <v>0.2927541732788086</v>
      </c>
      <c r="AG198" s="4">
        <v>0.004688241053372622</v>
      </c>
      <c r="AH198" s="4">
        <v>0.6666666865348816</v>
      </c>
      <c r="AI198" s="4">
        <v>-0.2195652425289154</v>
      </c>
      <c r="AJ198" s="4">
        <v>2.737391471862793</v>
      </c>
      <c r="AK198" s="4">
        <v>1</v>
      </c>
      <c r="AL198" s="4">
        <v>0</v>
      </c>
      <c r="AM198" s="4">
        <v>0.1599999964237213</v>
      </c>
      <c r="AN198" s="4">
        <v>111115</v>
      </c>
      <c r="AO198" s="4">
        <f>X198*0.000001/(K198*0.0001)</f>
        <v>0.8326360066731771</v>
      </c>
      <c r="AP198" s="4">
        <f>(U198-T198)/(1000-U198)*AO198</f>
        <v>0.001959042874013896</v>
      </c>
      <c r="AQ198" s="4">
        <f>(P198+273.15)</f>
        <v>298.1480411529541</v>
      </c>
      <c r="AR198" s="4">
        <f>(O198+273.15)</f>
        <v>295.0118927001953</v>
      </c>
      <c r="AS198" s="4">
        <f>(Y198*AK198+Z198*AL198)*AM198</f>
        <v>319.9063600370355</v>
      </c>
      <c r="AT198" s="4">
        <f>((AS198+0.00000010773*(AR198^4-AQ198^4))-AP198*44100)/(L198*0.92*2*29.3+0.00000043092*AQ198^3)</f>
        <v>2.253538952010444</v>
      </c>
      <c r="AU198" s="4">
        <f>0.61365*EXP(17.502*J198/(240.97+J198))</f>
        <v>3.17930627129504</v>
      </c>
      <c r="AV198" s="4">
        <f>AU198*1000/AA198</f>
        <v>31.24809022150191</v>
      </c>
      <c r="AW198" s="4">
        <f>(AV198-U198)</f>
        <v>14.51966996393356</v>
      </c>
      <c r="AX198" s="4">
        <f>IF(D198,P198,(O198+P198)/2)</f>
        <v>23.42996692657471</v>
      </c>
      <c r="AY198" s="4">
        <f>0.61365*EXP(17.502*AX198/(240.97+AX198))</f>
        <v>2.893943285154868</v>
      </c>
      <c r="AZ198" s="4">
        <f>IF(AW198&lt;&gt;0,(1000-(AV198+U198)/2)/AW198*AP198,0)</f>
        <v>0.1316867985481993</v>
      </c>
      <c r="BA198" s="4">
        <f>U198*AA198/1000</f>
        <v>1.702016701076645</v>
      </c>
      <c r="BB198" s="4">
        <f>(AY198-BA198)</f>
        <v>1.191926584078223</v>
      </c>
      <c r="BC198" s="4">
        <f>1/(1.6/F198+1.37/N198)</f>
        <v>0.08285652802768299</v>
      </c>
      <c r="BD198" s="3">
        <f>G198*AA198*0.001</f>
      </c>
      <c r="BE198" s="3">
        <f>G198/S198</f>
      </c>
      <c r="BF198" s="4">
        <f>(1-AP198*AA198/AU198/F198)*100</f>
        <v>54.59969524679268</v>
      </c>
      <c r="BG198" s="3">
        <f>(S198-E198/(N198/1.35))</f>
      </c>
      <c r="BH198" s="3">
        <f>E198*BF198/100/BG198</f>
      </c>
    </row>
    <row r="199" ht="16" customHeight="1">
      <c r="A199" s="4">
        <v>174</v>
      </c>
      <c r="B199" t="s" s="2">
        <v>260</v>
      </c>
      <c r="C199" s="4">
        <v>1069.000031873584</v>
      </c>
      <c r="D199" s="4">
        <v>0</v>
      </c>
      <c r="E199" s="3">
        <f>(R199-#REF!*(1000-T199)/(1000-U199))*AO199</f>
      </c>
      <c r="F199" s="4">
        <f>IF(AZ199&lt;&gt;0,1/(1/AZ199-1/N199),0)</f>
        <v>0.1399409994949754</v>
      </c>
      <c r="G199" s="3">
        <f>((BC199-AP199/2)*S199-E199)/(BC199+AP199/2)</f>
      </c>
      <c r="H199" s="4">
        <f>AP199*1000</f>
        <v>1.962583406189653</v>
      </c>
      <c r="I199" s="4">
        <f>(AU199-BA199)</f>
        <v>1.461403180769813</v>
      </c>
      <c r="J199" s="4">
        <f>(P199+AT199*D199)</f>
        <v>24.91497039794922</v>
      </c>
      <c r="K199" s="4">
        <v>6</v>
      </c>
      <c r="L199" s="4">
        <f>(K199*AI199+AJ199)</f>
        <v>1.420000016689301</v>
      </c>
      <c r="M199" s="4">
        <v>1</v>
      </c>
      <c r="N199" s="4">
        <f>L199*(M199+1)*(M199+1)/(M199*M199+1)</f>
        <v>2.840000033378601</v>
      </c>
      <c r="O199" s="4">
        <v>21.86236763000488</v>
      </c>
      <c r="P199" s="4">
        <v>24.91497039794922</v>
      </c>
      <c r="Q199" s="4">
        <v>21.3162727355957</v>
      </c>
      <c r="R199" s="4">
        <v>51.0984001159668</v>
      </c>
      <c r="S199" s="4">
        <v>57.28686141967773</v>
      </c>
      <c r="T199" s="4">
        <v>14.41244411468506</v>
      </c>
      <c r="U199" s="4">
        <v>16.73014640808105</v>
      </c>
      <c r="V199" s="4">
        <v>55.73173522949219</v>
      </c>
      <c r="W199" s="4">
        <v>64.68863677978516</v>
      </c>
      <c r="X199" s="4">
        <v>499.5678100585938</v>
      </c>
      <c r="Y199" s="4">
        <v>1999.414672851562</v>
      </c>
      <c r="Z199" s="4">
        <v>17.89707183837891</v>
      </c>
      <c r="AA199" s="4">
        <v>101.7439422607422</v>
      </c>
      <c r="AB199" s="4">
        <v>2.009674549102783</v>
      </c>
      <c r="AC199" s="4">
        <v>0.2472543120384216</v>
      </c>
      <c r="AD199" s="4">
        <v>0.2571111619472504</v>
      </c>
      <c r="AE199" s="4">
        <v>0.004644162952899933</v>
      </c>
      <c r="AF199" s="4">
        <v>0.2927541732788086</v>
      </c>
      <c r="AG199" s="4">
        <v>0.004688241053372622</v>
      </c>
      <c r="AH199" s="4">
        <v>0.6666666865348816</v>
      </c>
      <c r="AI199" s="4">
        <v>-0.2195652425289154</v>
      </c>
      <c r="AJ199" s="4">
        <v>2.737391471862793</v>
      </c>
      <c r="AK199" s="4">
        <v>1</v>
      </c>
      <c r="AL199" s="4">
        <v>0</v>
      </c>
      <c r="AM199" s="4">
        <v>0.1599999964237213</v>
      </c>
      <c r="AN199" s="4">
        <v>111115</v>
      </c>
      <c r="AO199" s="4">
        <f>X199*0.000001/(K199*0.0001)</f>
        <v>0.8326130167643228</v>
      </c>
      <c r="AP199" s="4">
        <f>(U199-T199)/(1000-U199)*AO199</f>
        <v>0.001962583406189653</v>
      </c>
      <c r="AQ199" s="4">
        <f>(P199+273.15)</f>
        <v>298.0649703979492</v>
      </c>
      <c r="AR199" s="4">
        <f>(O199+273.15)</f>
        <v>295.0123676300049</v>
      </c>
      <c r="AS199" s="4">
        <f>(Y199*AK199+Z199*AL199)*AM199</f>
        <v>319.9063405057859</v>
      </c>
      <c r="AT199" s="4">
        <f>((AS199+0.00000010773*(AR199^4-AQ199^4))-AP199*44100)/(L199*0.92*2*29.3+0.00000043092*AQ199^3)</f>
        <v>2.262848593442866</v>
      </c>
      <c r="AU199" s="4">
        <f>0.61365*EXP(17.502*J199/(240.97+J199))</f>
        <v>3.163594230927375</v>
      </c>
      <c r="AV199" s="4">
        <f>AU199*1000/AA199</f>
        <v>31.09368637220621</v>
      </c>
      <c r="AW199" s="4">
        <f>(AV199-U199)</f>
        <v>14.36353996412515</v>
      </c>
      <c r="AX199" s="4">
        <f>IF(D199,P199,(O199+P199)/2)</f>
        <v>23.38866901397705</v>
      </c>
      <c r="AY199" s="4">
        <f>0.61365*EXP(17.502*AX199/(240.97+AX199))</f>
        <v>2.886740958207572</v>
      </c>
      <c r="AZ199" s="4">
        <f>IF(AW199&lt;&gt;0,(1000-(AV199+U199)/2)/AW199*AP199,0)</f>
        <v>0.1333692307506898</v>
      </c>
      <c r="BA199" s="4">
        <f>U199*AA199/1000</f>
        <v>1.702191050157562</v>
      </c>
      <c r="BB199" s="4">
        <f>(AY199-BA199)</f>
        <v>1.18454990805001</v>
      </c>
      <c r="BC199" s="4">
        <f>1/(1.6/F199+1.37/N199)</f>
        <v>0.08392229871453613</v>
      </c>
      <c r="BD199" s="3">
        <f>G199*AA199*0.001</f>
      </c>
      <c r="BE199" s="3">
        <f>G199/S199</f>
      </c>
      <c r="BF199" s="4">
        <f>(1-AP199*AA199/AU199/F199)*100</f>
        <v>54.89642800334635</v>
      </c>
      <c r="BG199" s="3">
        <f>(S199-E199/(N199/1.35))</f>
      </c>
      <c r="BH199" s="3">
        <f>E199*BF199/100/BG199</f>
      </c>
    </row>
    <row r="200" ht="16" customHeight="1">
      <c r="A200" s="4">
        <v>175</v>
      </c>
      <c r="B200" t="s" s="2">
        <v>261</v>
      </c>
      <c r="C200" s="4">
        <v>1074.000031761825</v>
      </c>
      <c r="D200" s="4">
        <v>0</v>
      </c>
      <c r="E200" s="3">
        <f>(R200-#REF!*(1000-T200)/(1000-U200))*AO200</f>
      </c>
      <c r="F200" s="4">
        <f>IF(AZ200&lt;&gt;0,1/(1/AZ200-1/N200),0)</f>
        <v>0.1417451124536621</v>
      </c>
      <c r="G200" s="3">
        <f>((BC200-AP200/2)*S200-E200)/(BC200+AP200/2)</f>
      </c>
      <c r="H200" s="4">
        <f>AP200*1000</f>
        <v>1.966336805628971</v>
      </c>
      <c r="I200" s="4">
        <f>(AU200-BA200)</f>
        <v>1.446543978432154</v>
      </c>
      <c r="J200" s="4">
        <f>(P200+AT200*D200)</f>
        <v>24.83677864074707</v>
      </c>
      <c r="K200" s="4">
        <v>6</v>
      </c>
      <c r="L200" s="4">
        <f>(K200*AI200+AJ200)</f>
        <v>1.420000016689301</v>
      </c>
      <c r="M200" s="4">
        <v>1</v>
      </c>
      <c r="N200" s="4">
        <f>L200*(M200+1)*(M200+1)/(M200*M200+1)</f>
        <v>2.840000033378601</v>
      </c>
      <c r="O200" s="4">
        <v>21.8621997833252</v>
      </c>
      <c r="P200" s="4">
        <v>24.83677864074707</v>
      </c>
      <c r="Q200" s="4">
        <v>21.31633949279785</v>
      </c>
      <c r="R200" s="4">
        <v>51.0995979309082</v>
      </c>
      <c r="S200" s="4">
        <v>57.47916030883789</v>
      </c>
      <c r="T200" s="4">
        <v>14.40922927856445</v>
      </c>
      <c r="U200" s="4">
        <v>16.73143768310547</v>
      </c>
      <c r="V200" s="4">
        <v>55.71879577636719</v>
      </c>
      <c r="W200" s="4">
        <v>64.69380187988281</v>
      </c>
      <c r="X200" s="4">
        <v>499.5513305664062</v>
      </c>
      <c r="Y200" s="4">
        <v>1999.4609375</v>
      </c>
      <c r="Z200" s="4">
        <v>17.82964324951172</v>
      </c>
      <c r="AA200" s="4">
        <v>101.7439804077148</v>
      </c>
      <c r="AB200" s="4">
        <v>2.009674549102783</v>
      </c>
      <c r="AC200" s="4">
        <v>0.2472543120384216</v>
      </c>
      <c r="AD200" s="4">
        <v>0.2571111619472504</v>
      </c>
      <c r="AE200" s="4">
        <v>0.004644162952899933</v>
      </c>
      <c r="AF200" s="4">
        <v>0.2927541732788086</v>
      </c>
      <c r="AG200" s="4">
        <v>0.004688241053372622</v>
      </c>
      <c r="AH200" s="4">
        <v>0.6666666865348816</v>
      </c>
      <c r="AI200" s="4">
        <v>-0.2195652425289154</v>
      </c>
      <c r="AJ200" s="4">
        <v>2.737391471862793</v>
      </c>
      <c r="AK200" s="4">
        <v>1</v>
      </c>
      <c r="AL200" s="4">
        <v>0</v>
      </c>
      <c r="AM200" s="4">
        <v>0.1599999964237213</v>
      </c>
      <c r="AN200" s="4">
        <v>111115</v>
      </c>
      <c r="AO200" s="4">
        <f>X200*0.000001/(K200*0.0001)</f>
        <v>0.8325855509440103</v>
      </c>
      <c r="AP200" s="4">
        <f>(U200-T200)/(1000-U200)*AO200</f>
        <v>0.001966336805628971</v>
      </c>
      <c r="AQ200" s="4">
        <f>(P200+273.15)</f>
        <v>297.986778640747</v>
      </c>
      <c r="AR200" s="4">
        <f>(O200+273.15)</f>
        <v>295.0121997833252</v>
      </c>
      <c r="AS200" s="4">
        <f>(Y200*AK200+Z200*AL200)*AM200</f>
        <v>319.9137428493705</v>
      </c>
      <c r="AT200" s="4">
        <f>((AS200+0.00000010773*(AR200^4-AQ200^4))-AP200*44100)/(L200*0.92*2*29.3+0.00000043092*AQ200^3)</f>
        <v>2.271400973086469</v>
      </c>
      <c r="AU200" s="4">
        <f>0.61365*EXP(17.502*J200/(240.97+J200))</f>
        <v>3.148867046254939</v>
      </c>
      <c r="AV200" s="4">
        <f>AU200*1000/AA200</f>
        <v>30.9489272351701</v>
      </c>
      <c r="AW200" s="4">
        <f>(AV200-U200)</f>
        <v>14.21748955206463</v>
      </c>
      <c r="AX200" s="4">
        <f>IF(D200,P200,(O200+P200)/2)</f>
        <v>23.34948921203613</v>
      </c>
      <c r="AY200" s="4">
        <f>0.61365*EXP(17.502*AX200/(240.97+AX200))</f>
        <v>2.879922525463598</v>
      </c>
      <c r="AZ200" s="4">
        <f>IF(AW200&lt;&gt;0,(1000-(AV200+U200)/2)/AW200*AP200,0)</f>
        <v>0.135006885032521</v>
      </c>
      <c r="BA200" s="4">
        <f>U200*AA200/1000</f>
        <v>1.702323067822785</v>
      </c>
      <c r="BB200" s="4">
        <f>(AY200-BA200)</f>
        <v>1.177599457640813</v>
      </c>
      <c r="BC200" s="4">
        <f>1/(1.6/F200+1.37/N200)</f>
        <v>0.08495987945804986</v>
      </c>
      <c r="BD200" s="3">
        <f>G200*AA200*0.001</f>
      </c>
      <c r="BE200" s="3">
        <f>G200/S200</f>
      </c>
      <c r="BF200" s="4">
        <f>(1-AP200*AA200/AU200/F200)*100</f>
        <v>55.17665990950908</v>
      </c>
      <c r="BG200" s="3">
        <f>(S200-E200/(N200/1.35))</f>
      </c>
      <c r="BH200" s="3">
        <f>E200*BF200/100/BG200</f>
      </c>
    </row>
    <row r="201" ht="16" customHeight="1">
      <c r="A201" s="4">
        <v>176</v>
      </c>
      <c r="B201" t="s" s="2">
        <v>262</v>
      </c>
      <c r="C201" s="4">
        <v>1079.500031638891</v>
      </c>
      <c r="D201" s="4">
        <v>0</v>
      </c>
      <c r="E201" s="3">
        <f>(R201-#REF!*(1000-T201)/(1000-U201))*AO201</f>
      </c>
      <c r="F201" s="4">
        <f>IF(AZ201&lt;&gt;0,1/(1/AZ201-1/N201),0)</f>
        <v>0.142991231686106</v>
      </c>
      <c r="G201" s="3">
        <f>((BC201-AP201/2)*S201-E201)/(BC201+AP201/2)</f>
      </c>
      <c r="H201" s="4">
        <f>AP201*1000</f>
        <v>1.97049650077699</v>
      </c>
      <c r="I201" s="4">
        <f>(AU201-BA201)</f>
        <v>1.437636107412859</v>
      </c>
      <c r="J201" s="4">
        <f>(P201+AT201*D201)</f>
        <v>24.78947257995605</v>
      </c>
      <c r="K201" s="4">
        <v>6</v>
      </c>
      <c r="L201" s="4">
        <f>(K201*AI201+AJ201)</f>
        <v>1.420000016689301</v>
      </c>
      <c r="M201" s="4">
        <v>1</v>
      </c>
      <c r="N201" s="4">
        <f>L201*(M201+1)*(M201+1)/(M201*M201+1)</f>
        <v>2.840000033378601</v>
      </c>
      <c r="O201" s="4">
        <v>21.86204719543457</v>
      </c>
      <c r="P201" s="4">
        <v>24.78947257995605</v>
      </c>
      <c r="Q201" s="4">
        <v>21.31614685058594</v>
      </c>
      <c r="R201" s="4">
        <v>50.59024810791016</v>
      </c>
      <c r="S201" s="4">
        <v>57.38479995727539</v>
      </c>
      <c r="T201" s="4">
        <v>14.40461826324463</v>
      </c>
      <c r="U201" s="4">
        <v>16.7317008972168</v>
      </c>
      <c r="V201" s="4">
        <v>55.70217514038086</v>
      </c>
      <c r="W201" s="4">
        <v>64.69666290283203</v>
      </c>
      <c r="X201" s="4">
        <v>499.5594177246094</v>
      </c>
      <c r="Y201" s="4">
        <v>1999.452880859375</v>
      </c>
      <c r="Z201" s="4">
        <v>17.74423027038574</v>
      </c>
      <c r="AA201" s="4">
        <v>101.7439956665039</v>
      </c>
      <c r="AB201" s="4">
        <v>2.009674549102783</v>
      </c>
      <c r="AC201" s="4">
        <v>0.2472543120384216</v>
      </c>
      <c r="AD201" s="4">
        <v>0.2571111619472504</v>
      </c>
      <c r="AE201" s="4">
        <v>0.004644162952899933</v>
      </c>
      <c r="AF201" s="4">
        <v>0.2927541732788086</v>
      </c>
      <c r="AG201" s="4">
        <v>0.004688241053372622</v>
      </c>
      <c r="AH201" s="4">
        <v>0.6666666865348816</v>
      </c>
      <c r="AI201" s="4">
        <v>-0.2195652425289154</v>
      </c>
      <c r="AJ201" s="4">
        <v>2.737391471862793</v>
      </c>
      <c r="AK201" s="4">
        <v>1</v>
      </c>
      <c r="AL201" s="4">
        <v>0</v>
      </c>
      <c r="AM201" s="4">
        <v>0.1599999964237213</v>
      </c>
      <c r="AN201" s="4">
        <v>111115</v>
      </c>
      <c r="AO201" s="4">
        <f>X201*0.000001/(K201*0.0001)</f>
        <v>0.8325990295410155</v>
      </c>
      <c r="AP201" s="4">
        <f>(U201-T201)/(1000-U201)*AO201</f>
        <v>0.00197049650077699</v>
      </c>
      <c r="AQ201" s="4">
        <f>(P201+273.15)</f>
        <v>297.939472579956</v>
      </c>
      <c r="AR201" s="4">
        <f>(O201+273.15)</f>
        <v>295.0120471954345</v>
      </c>
      <c r="AS201" s="4">
        <f>(Y201*AK201+Z201*AL201)*AM201</f>
        <v>319.9124537868993</v>
      </c>
      <c r="AT201" s="4">
        <f>((AS201+0.00000010773*(AR201^4-AQ201^4))-AP201*44100)/(L201*0.92*2*29.3+0.00000043092*AQ201^3)</f>
        <v>2.275552977222724</v>
      </c>
      <c r="AU201" s="4">
        <f>0.61365*EXP(17.502*J201/(240.97+J201))</f>
        <v>3.139986210992525</v>
      </c>
      <c r="AV201" s="4">
        <f>AU201*1000/AA201</f>
        <v>30.86163650663731</v>
      </c>
      <c r="AW201" s="4">
        <f>(AV201-U201)</f>
        <v>14.12993560942051</v>
      </c>
      <c r="AX201" s="4">
        <f>IF(D201,P201,(O201+P201)/2)</f>
        <v>23.32575988769531</v>
      </c>
      <c r="AY201" s="4">
        <f>0.61365*EXP(17.502*AX201/(240.97+AX201))</f>
        <v>2.875799781066771</v>
      </c>
      <c r="AZ201" s="4">
        <f>IF(AW201&lt;&gt;0,(1000-(AV201+U201)/2)/AW201*AP201,0)</f>
        <v>0.1361368729159116</v>
      </c>
      <c r="BA201" s="4">
        <f>U201*AA201/1000</f>
        <v>1.702350103579665</v>
      </c>
      <c r="BB201" s="4">
        <f>(AY201-BA201)</f>
        <v>1.173449677487106</v>
      </c>
      <c r="BC201" s="4">
        <f>1/(1.6/F201+1.37/N201)</f>
        <v>0.08567591523371676</v>
      </c>
      <c r="BD201" s="3">
        <f>G201*AA201*0.001</f>
      </c>
      <c r="BE201" s="3">
        <f>G201/S201</f>
      </c>
      <c r="BF201" s="4">
        <f>(1-AP201*AA201/AU201/F201)*100</f>
        <v>55.34734269053849</v>
      </c>
      <c r="BG201" s="3">
        <f>(S201-E201/(N201/1.35))</f>
      </c>
      <c r="BH201" s="3">
        <f>E201*BF201/100/BG201</f>
      </c>
    </row>
    <row r="202" ht="16" customHeight="1">
      <c r="A202" s="4">
        <v>177</v>
      </c>
      <c r="B202" t="s" s="2">
        <v>263</v>
      </c>
      <c r="C202" s="4">
        <v>1084.500031527132</v>
      </c>
      <c r="D202" s="4">
        <v>0</v>
      </c>
      <c r="E202" s="3">
        <f>(R202-#REF!*(1000-T202)/(1000-U202))*AO202</f>
      </c>
      <c r="F202" s="4">
        <f>IF(AZ202&lt;&gt;0,1/(1/AZ202-1/N202),0)</f>
        <v>0.1433161036967766</v>
      </c>
      <c r="G202" s="3">
        <f>((BC202-AP202/2)*S202-E202)/(BC202+AP202/2)</f>
      </c>
      <c r="H202" s="4">
        <f>AP202*1000</f>
        <v>1.974993488694898</v>
      </c>
      <c r="I202" s="4">
        <f>(AU202-BA202)</f>
        <v>1.437805883213432</v>
      </c>
      <c r="J202" s="4">
        <f>(P202+AT202*D202)</f>
        <v>24.79085159301758</v>
      </c>
      <c r="K202" s="4">
        <v>6</v>
      </c>
      <c r="L202" s="4">
        <f>(K202*AI202+AJ202)</f>
        <v>1.420000016689301</v>
      </c>
      <c r="M202" s="4">
        <v>1</v>
      </c>
      <c r="N202" s="4">
        <f>L202*(M202+1)*(M202+1)/(M202*M202+1)</f>
        <v>2.840000033378601</v>
      </c>
      <c r="O202" s="4">
        <v>21.8643913269043</v>
      </c>
      <c r="P202" s="4">
        <v>24.79085159301758</v>
      </c>
      <c r="Q202" s="4">
        <v>21.35091018676758</v>
      </c>
      <c r="R202" s="4">
        <v>50.0992546081543</v>
      </c>
      <c r="S202" s="4">
        <v>57.04828643798828</v>
      </c>
      <c r="T202" s="4">
        <v>14.40022659301758</v>
      </c>
      <c r="U202" s="4">
        <v>16.7325611114502</v>
      </c>
      <c r="V202" s="4">
        <v>55.68013763427734</v>
      </c>
      <c r="W202" s="4">
        <v>64.69331359863281</v>
      </c>
      <c r="X202" s="4">
        <v>499.5715942382812</v>
      </c>
      <c r="Y202" s="4">
        <v>1999.418701171875</v>
      </c>
      <c r="Z202" s="4">
        <v>17.7210807800293</v>
      </c>
      <c r="AA202" s="4">
        <v>101.7440719604492</v>
      </c>
      <c r="AB202" s="4">
        <v>2.009674549102783</v>
      </c>
      <c r="AC202" s="4">
        <v>0.2472543120384216</v>
      </c>
      <c r="AD202" s="4">
        <v>0.2571111619472504</v>
      </c>
      <c r="AE202" s="4">
        <v>0.004644162952899933</v>
      </c>
      <c r="AF202" s="4">
        <v>0.2927541732788086</v>
      </c>
      <c r="AG202" s="4">
        <v>0.004688241053372622</v>
      </c>
      <c r="AH202" s="4">
        <v>0.6666666865348816</v>
      </c>
      <c r="AI202" s="4">
        <v>-0.2195652425289154</v>
      </c>
      <c r="AJ202" s="4">
        <v>2.737391471862793</v>
      </c>
      <c r="AK202" s="4">
        <v>1</v>
      </c>
      <c r="AL202" s="4">
        <v>0</v>
      </c>
      <c r="AM202" s="4">
        <v>0.1599999964237213</v>
      </c>
      <c r="AN202" s="4">
        <v>111115</v>
      </c>
      <c r="AO202" s="4">
        <f>X202*0.000001/(K202*0.0001)</f>
        <v>0.8326193237304688</v>
      </c>
      <c r="AP202" s="4">
        <f>(U202-T202)/(1000-U202)*AO202</f>
        <v>0.001974993488694898</v>
      </c>
      <c r="AQ202" s="4">
        <f>(P202+273.15)</f>
        <v>297.9408515930176</v>
      </c>
      <c r="AR202" s="4">
        <f>(O202+273.15)</f>
        <v>295.0143913269043</v>
      </c>
      <c r="AS202" s="4">
        <f>(Y202*AK202+Z202*AL202)*AM202</f>
        <v>319.9069850370215</v>
      </c>
      <c r="AT202" s="4">
        <f>((AS202+0.00000010773*(AR202^4-AQ202^4))-AP202*44100)/(L202*0.92*2*29.3+0.00000043092*AQ202^3)</f>
        <v>2.273348064151913</v>
      </c>
      <c r="AU202" s="4">
        <f>0.61365*EXP(17.502*J202/(240.97+J202))</f>
        <v>3.140244785019434</v>
      </c>
      <c r="AV202" s="4">
        <f>AU202*1000/AA202</f>
        <v>30.8641547808322</v>
      </c>
      <c r="AW202" s="4">
        <f>(AV202-U202)</f>
        <v>14.13159366938201</v>
      </c>
      <c r="AX202" s="4">
        <f>IF(D202,P202,(O202+P202)/2)</f>
        <v>23.32762145996094</v>
      </c>
      <c r="AY202" s="4">
        <f>0.61365*EXP(17.502*AX202/(240.97+AX202))</f>
        <v>2.876123024833951</v>
      </c>
      <c r="AZ202" s="4">
        <f>IF(AW202&lt;&gt;0,(1000-(AV202+U202)/2)/AW202*AP202,0)</f>
        <v>0.1364313135387477</v>
      </c>
      <c r="BA202" s="4">
        <f>U202*AA202/1000</f>
        <v>1.702438901806003</v>
      </c>
      <c r="BB202" s="4">
        <f>(AY202-BA202)</f>
        <v>1.173684123027948</v>
      </c>
      <c r="BC202" s="4">
        <f>1/(1.6/F202+1.37/N202)</f>
        <v>0.08586250601864956</v>
      </c>
      <c r="BD202" s="3">
        <f>G202*AA202*0.001</f>
      </c>
      <c r="BE202" s="3">
        <f>G202/S202</f>
      </c>
      <c r="BF202" s="4">
        <f>(1-AP202*AA202/AU202/F202)*100</f>
        <v>55.3505321345128</v>
      </c>
      <c r="BG202" s="3">
        <f>(S202-E202/(N202/1.35))</f>
      </c>
      <c r="BH202" s="3">
        <f>E202*BF202/100/BG202</f>
      </c>
    </row>
    <row r="203" ht="16" customHeight="1">
      <c r="A203" s="4">
        <v>178</v>
      </c>
      <c r="B203" t="s" s="2">
        <v>264</v>
      </c>
      <c r="C203" s="4">
        <v>1089.500031415373</v>
      </c>
      <c r="D203" s="4">
        <v>0</v>
      </c>
      <c r="E203" s="3">
        <f>(R203-#REF!*(1000-T203)/(1000-U203))*AO203</f>
      </c>
      <c r="F203" s="4">
        <f>IF(AZ203&lt;&gt;0,1/(1/AZ203-1/N203),0)</f>
        <v>0.1433240134733355</v>
      </c>
      <c r="G203" s="3">
        <f>((BC203-AP203/2)*S203-E203)/(BC203+AP203/2)</f>
      </c>
      <c r="H203" s="4">
        <f>AP203*1000</f>
        <v>1.980068960539197</v>
      </c>
      <c r="I203" s="4">
        <f>(AU203-BA203)</f>
        <v>1.441396413898919</v>
      </c>
      <c r="J203" s="4">
        <f>(P203+AT203*D203)</f>
        <v>24.81149291992188</v>
      </c>
      <c r="K203" s="4">
        <v>6</v>
      </c>
      <c r="L203" s="4">
        <f>(K203*AI203+AJ203)</f>
        <v>1.420000016689301</v>
      </c>
      <c r="M203" s="4">
        <v>1</v>
      </c>
      <c r="N203" s="4">
        <f>L203*(M203+1)*(M203+1)/(M203*M203+1)</f>
        <v>2.840000033378601</v>
      </c>
      <c r="O203" s="4">
        <v>21.88495826721191</v>
      </c>
      <c r="P203" s="4">
        <v>24.81149291992188</v>
      </c>
      <c r="Q203" s="4">
        <v>21.48294830322266</v>
      </c>
      <c r="R203" s="4">
        <v>49.71714782714844</v>
      </c>
      <c r="S203" s="4">
        <v>56.62135314941406</v>
      </c>
      <c r="T203" s="4">
        <v>14.39707660675049</v>
      </c>
      <c r="U203" s="4">
        <v>16.73531723022461</v>
      </c>
      <c r="V203" s="4">
        <v>55.60789489746094</v>
      </c>
      <c r="W203" s="4">
        <v>64.63444519042969</v>
      </c>
      <c r="X203" s="4">
        <v>499.5889282226562</v>
      </c>
      <c r="Y203" s="4">
        <v>1999.386108398438</v>
      </c>
      <c r="Z203" s="4">
        <v>17.79402160644531</v>
      </c>
      <c r="AA203" s="4">
        <v>101.7441711425781</v>
      </c>
      <c r="AB203" s="4">
        <v>2.009674549102783</v>
      </c>
      <c r="AC203" s="4">
        <v>0.2472543120384216</v>
      </c>
      <c r="AD203" s="4">
        <v>0.2571111619472504</v>
      </c>
      <c r="AE203" s="4">
        <v>0.004644162952899933</v>
      </c>
      <c r="AF203" s="4">
        <v>0.2927541732788086</v>
      </c>
      <c r="AG203" s="4">
        <v>0.004688241053372622</v>
      </c>
      <c r="AH203" s="4">
        <v>0.6666666865348816</v>
      </c>
      <c r="AI203" s="4">
        <v>-0.2195652425289154</v>
      </c>
      <c r="AJ203" s="4">
        <v>2.737391471862793</v>
      </c>
      <c r="AK203" s="4">
        <v>1</v>
      </c>
      <c r="AL203" s="4">
        <v>0</v>
      </c>
      <c r="AM203" s="4">
        <v>0.1599999964237213</v>
      </c>
      <c r="AN203" s="4">
        <v>111115</v>
      </c>
      <c r="AO203" s="4">
        <f>X203*0.000001/(K203*0.0001)</f>
        <v>0.832648213704427</v>
      </c>
      <c r="AP203" s="4">
        <f>(U203-T203)/(1000-U203)*AO203</f>
        <v>0.001980068960539197</v>
      </c>
      <c r="AQ203" s="4">
        <f>(P203+273.15)</f>
        <v>297.9614929199219</v>
      </c>
      <c r="AR203" s="4">
        <f>(O203+273.15)</f>
        <v>295.0349582672119</v>
      </c>
      <c r="AS203" s="4">
        <f>(Y203*AK203+Z203*AL203)*AM203</f>
        <v>319.9017701933881</v>
      </c>
      <c r="AT203" s="4">
        <f>((AS203+0.00000010773*(AR203^4-AQ203^4))-AP203*44100)/(L203*0.92*2*29.3+0.00000043092*AQ203^3)</f>
        <v>2.270595313443848</v>
      </c>
      <c r="AU203" s="4">
        <f>0.61365*EXP(17.502*J203/(240.97+J203))</f>
        <v>3.144117394296229</v>
      </c>
      <c r="AV203" s="4">
        <f>AU203*1000/AA203</f>
        <v>30.9021869163419</v>
      </c>
      <c r="AW203" s="4">
        <f>(AV203-U203)</f>
        <v>14.16686968611729</v>
      </c>
      <c r="AX203" s="4">
        <f>IF(D203,P203,(O203+P203)/2)</f>
        <v>23.34822559356689</v>
      </c>
      <c r="AY203" s="4">
        <f>0.61365*EXP(17.502*AX203/(240.97+AX203))</f>
        <v>2.879702853533221</v>
      </c>
      <c r="AZ203" s="4">
        <f>IF(AW203&lt;&gt;0,(1000-(AV203+U203)/2)/AW203*AP203,0)</f>
        <v>0.1364384815916142</v>
      </c>
      <c r="BA203" s="4">
        <f>U203*AA203/1000</f>
        <v>1.702720980397309</v>
      </c>
      <c r="BB203" s="4">
        <f>(AY203-BA203)</f>
        <v>1.176981873135912</v>
      </c>
      <c r="BC203" s="4">
        <f>1/(1.6/F203+1.37/N203)</f>
        <v>0.08586704857517061</v>
      </c>
      <c r="BD203" s="3">
        <f>G203*AA203*0.001</f>
      </c>
      <c r="BE203" s="3">
        <f>G203/S203</f>
      </c>
      <c r="BF203" s="4">
        <f>(1-AP203*AA203/AU203/F203)*100</f>
        <v>55.29334881623222</v>
      </c>
      <c r="BG203" s="3">
        <f>(S203-E203/(N203/1.35))</f>
      </c>
      <c r="BH203" s="3">
        <f>E203*BF203/100/BG203</f>
      </c>
    </row>
    <row r="204" ht="16" customHeight="1">
      <c r="A204" s="4">
        <v>179</v>
      </c>
      <c r="B204" t="s" s="2">
        <v>265</v>
      </c>
      <c r="C204" s="4">
        <v>1095.000031292439</v>
      </c>
      <c r="D204" s="4">
        <v>0</v>
      </c>
      <c r="E204" s="3">
        <f>(R204-#REF!*(1000-T204)/(1000-U204))*AO204</f>
      </c>
      <c r="F204" s="4">
        <f>IF(AZ204&lt;&gt;0,1/(1/AZ204-1/N204),0)</f>
        <v>0.143210627695789</v>
      </c>
      <c r="G204" s="3">
        <f>((BC204-AP204/2)*S204-E204)/(BC204+AP204/2)</f>
      </c>
      <c r="H204" s="4">
        <f>AP204*1000</f>
        <v>1.987692260822524</v>
      </c>
      <c r="I204" s="4">
        <f>(AU204-BA204)</f>
        <v>1.447976517559074</v>
      </c>
      <c r="J204" s="4">
        <f>(P204+AT204*D204)</f>
        <v>24.8493537902832</v>
      </c>
      <c r="K204" s="4">
        <v>6</v>
      </c>
      <c r="L204" s="4">
        <f>(K204*AI204+AJ204)</f>
        <v>1.420000016689301</v>
      </c>
      <c r="M204" s="4">
        <v>1</v>
      </c>
      <c r="N204" s="4">
        <f>L204*(M204+1)*(M204+1)/(M204*M204+1)</f>
        <v>2.840000033378601</v>
      </c>
      <c r="O204" s="4">
        <v>21.9393138885498</v>
      </c>
      <c r="P204" s="4">
        <v>24.8493537902832</v>
      </c>
      <c r="Q204" s="4">
        <v>21.65445327758789</v>
      </c>
      <c r="R204" s="4">
        <v>49.68891906738281</v>
      </c>
      <c r="S204" s="4">
        <v>56.31146240234375</v>
      </c>
      <c r="T204" s="4">
        <v>14.39334392547607</v>
      </c>
      <c r="U204" s="4">
        <v>16.7406120300293</v>
      </c>
      <c r="V204" s="4">
        <v>55.42843246459961</v>
      </c>
      <c r="W204" s="4">
        <v>64.46073150634766</v>
      </c>
      <c r="X204" s="4">
        <v>499.5808715820312</v>
      </c>
      <c r="Y204" s="4">
        <v>1999.437133789062</v>
      </c>
      <c r="Z204" s="4">
        <v>17.88186645507812</v>
      </c>
      <c r="AA204" s="4">
        <v>101.7438888549805</v>
      </c>
      <c r="AB204" s="4">
        <v>2.009674549102783</v>
      </c>
      <c r="AC204" s="4">
        <v>0.2472543120384216</v>
      </c>
      <c r="AD204" s="4">
        <v>0.2571111619472504</v>
      </c>
      <c r="AE204" s="4">
        <v>0.004644162952899933</v>
      </c>
      <c r="AF204" s="4">
        <v>0.2927541732788086</v>
      </c>
      <c r="AG204" s="4">
        <v>0.004688241053372622</v>
      </c>
      <c r="AH204" s="4">
        <v>0.6666666865348816</v>
      </c>
      <c r="AI204" s="4">
        <v>-0.2195652425289154</v>
      </c>
      <c r="AJ204" s="4">
        <v>2.737391471862793</v>
      </c>
      <c r="AK204" s="4">
        <v>1</v>
      </c>
      <c r="AL204" s="4">
        <v>0</v>
      </c>
      <c r="AM204" s="4">
        <v>0.1599999964237213</v>
      </c>
      <c r="AN204" s="4">
        <v>111115</v>
      </c>
      <c r="AO204" s="4">
        <f>X204*0.000001/(K204*0.0001)</f>
        <v>0.832634785970052</v>
      </c>
      <c r="AP204" s="4">
        <f>(U204-T204)/(1000-U204)*AO204</f>
        <v>0.001987692260822524</v>
      </c>
      <c r="AQ204" s="4">
        <f>(P204+273.15)</f>
        <v>297.9993537902832</v>
      </c>
      <c r="AR204" s="4">
        <f>(O204+273.15)</f>
        <v>295.0893138885498</v>
      </c>
      <c r="AS204" s="4">
        <f>(Y204*AK204+Z204*AL204)*AM204</f>
        <v>319.9099342557056</v>
      </c>
      <c r="AT204" s="4">
        <f>((AS204+0.00000010773*(AR204^4-AQ204^4))-AP204*44100)/(L204*0.92*2*29.3+0.00000043092*AQ204^3)</f>
        <v>2.268686942014734</v>
      </c>
      <c r="AU204" s="4">
        <f>0.61365*EXP(17.502*J204/(240.97+J204))</f>
        <v>3.151231487306724</v>
      </c>
      <c r="AV204" s="4">
        <f>AU204*1000/AA204</f>
        <v>30.9721942297517</v>
      </c>
      <c r="AW204" s="4">
        <f>(AV204-U204)</f>
        <v>14.2315821997224</v>
      </c>
      <c r="AX204" s="4">
        <f>IF(D204,P204,(O204+P204)/2)</f>
        <v>23.3943338394165</v>
      </c>
      <c r="AY204" s="4">
        <f>0.61365*EXP(17.502*AX204/(240.97+AX204))</f>
        <v>2.88772797108385</v>
      </c>
      <c r="AZ204" s="4">
        <f>IF(AW204&lt;&gt;0,(1000-(AV204+U204)/2)/AW204*AP204,0)</f>
        <v>0.1363357247086712</v>
      </c>
      <c r="BA204" s="4">
        <f>U204*AA204/1000</f>
        <v>1.70325496974765</v>
      </c>
      <c r="BB204" s="4">
        <f>(AY204-BA204)</f>
        <v>1.1844730013362</v>
      </c>
      <c r="BC204" s="4">
        <f>1/(1.6/F204+1.37/N204)</f>
        <v>0.0858019295416951</v>
      </c>
      <c r="BD204" s="3">
        <f>G204*AA204*0.001</f>
      </c>
      <c r="BE204" s="3">
        <f>G204/S204</f>
      </c>
      <c r="BF204" s="4">
        <f>(1-AP204*AA204/AU204/F204)*100</f>
        <v>55.1872160978907</v>
      </c>
      <c r="BG204" s="3">
        <f>(S204-E204/(N204/1.35))</f>
      </c>
      <c r="BH204" s="3">
        <f>E204*BF204/100/BG204</f>
      </c>
    </row>
    <row r="205" ht="16" customHeight="1">
      <c r="A205" s="4">
        <v>180</v>
      </c>
      <c r="B205" t="s" s="2">
        <v>266</v>
      </c>
      <c r="C205" s="4">
        <v>1100.000031180680</v>
      </c>
      <c r="D205" s="4">
        <v>0</v>
      </c>
      <c r="E205" s="3">
        <f>(R205-#REF!*(1000-T205)/(1000-U205))*AO205</f>
      </c>
      <c r="F205" s="4">
        <f>IF(AZ205&lt;&gt;0,1/(1/AZ205-1/N205),0)</f>
        <v>0.1426047318886065</v>
      </c>
      <c r="G205" s="3">
        <f>((BC205-AP205/2)*S205-E205)/(BC205+AP205/2)</f>
      </c>
      <c r="H205" s="4">
        <f>AP205*1000</f>
        <v>1.995282252100477</v>
      </c>
      <c r="I205" s="4">
        <f>(AU205-BA205)</f>
        <v>1.459296735909673</v>
      </c>
      <c r="J205" s="4">
        <f>(P205+AT205*D205)</f>
        <v>24.91176414489746</v>
      </c>
      <c r="K205" s="4">
        <v>6</v>
      </c>
      <c r="L205" s="4">
        <f>(K205*AI205+AJ205)</f>
        <v>1.420000016689301</v>
      </c>
      <c r="M205" s="4">
        <v>1</v>
      </c>
      <c r="N205" s="4">
        <f>L205*(M205+1)*(M205+1)/(M205*M205+1)</f>
        <v>2.840000033378601</v>
      </c>
      <c r="O205" s="4">
        <v>22.00218963623047</v>
      </c>
      <c r="P205" s="4">
        <v>24.91176414489746</v>
      </c>
      <c r="Q205" s="4">
        <v>21.73762130737305</v>
      </c>
      <c r="R205" s="4">
        <v>49.77560424804688</v>
      </c>
      <c r="S205" s="4">
        <v>56.25705718994141</v>
      </c>
      <c r="T205" s="4">
        <v>14.38868999481201</v>
      </c>
      <c r="U205" s="4">
        <v>16.74489402770996</v>
      </c>
      <c r="V205" s="4">
        <v>55.20942306518555</v>
      </c>
      <c r="W205" s="4">
        <v>64.24198913574219</v>
      </c>
      <c r="X205" s="4">
        <v>499.5844421386719</v>
      </c>
      <c r="Y205" s="4">
        <v>1999.554077148438</v>
      </c>
      <c r="Z205" s="4">
        <v>17.90227508544922</v>
      </c>
      <c r="AA205" s="4">
        <v>101.7439956665039</v>
      </c>
      <c r="AB205" s="4">
        <v>2.009674549102783</v>
      </c>
      <c r="AC205" s="4">
        <v>0.2472543120384216</v>
      </c>
      <c r="AD205" s="4">
        <v>0.2571111619472504</v>
      </c>
      <c r="AE205" s="4">
        <v>0.004644162952899933</v>
      </c>
      <c r="AF205" s="4">
        <v>0.2927541732788086</v>
      </c>
      <c r="AG205" s="4">
        <v>0.004688241053372622</v>
      </c>
      <c r="AH205" s="4">
        <v>1</v>
      </c>
      <c r="AI205" s="4">
        <v>-0.2195652425289154</v>
      </c>
      <c r="AJ205" s="4">
        <v>2.737391471862793</v>
      </c>
      <c r="AK205" s="4">
        <v>1</v>
      </c>
      <c r="AL205" s="4">
        <v>0</v>
      </c>
      <c r="AM205" s="4">
        <v>0.1599999964237213</v>
      </c>
      <c r="AN205" s="4">
        <v>111115</v>
      </c>
      <c r="AO205" s="4">
        <f>X205*0.000001/(K205*0.0001)</f>
        <v>0.8326407368977864</v>
      </c>
      <c r="AP205" s="4">
        <f>(U205-T205)/(1000-U205)*AO205</f>
        <v>0.001995282252100477</v>
      </c>
      <c r="AQ205" s="4">
        <f>(P205+273.15)</f>
        <v>298.0617641448974</v>
      </c>
      <c r="AR205" s="4">
        <f>(O205+273.15)</f>
        <v>295.1521896362304</v>
      </c>
      <c r="AS205" s="4">
        <f>(Y205*AK205+Z205*AL205)*AM205</f>
        <v>319.9286451927874</v>
      </c>
      <c r="AT205" s="4">
        <f>((AS205+0.00000010773*(AR205^4-AQ205^4))-AP205*44100)/(L205*0.92*2*29.3+0.00000043092*AQ205^3)</f>
        <v>2.264733581196683</v>
      </c>
      <c r="AU205" s="4">
        <f>0.61365*EXP(17.502*J205/(240.97+J205))</f>
        <v>3.162989161301063</v>
      </c>
      <c r="AV205" s="4">
        <f>AU205*1000/AA205</f>
        <v>31.08772306985757</v>
      </c>
      <c r="AW205" s="4">
        <f>(AV205-U205)</f>
        <v>14.34282904214761</v>
      </c>
      <c r="AX205" s="4">
        <f>IF(D205,P205,(O205+P205)/2)</f>
        <v>23.45697689056396</v>
      </c>
      <c r="AY205" s="4">
        <f>0.61365*EXP(17.502*AX205/(240.97+AX205))</f>
        <v>2.898662300319045</v>
      </c>
      <c r="AZ205" s="4">
        <f>IF(AW205&lt;&gt;0,(1000-(AV205+U205)/2)/AW205*AP205,0)</f>
        <v>0.1357864937519825</v>
      </c>
      <c r="BA205" s="4">
        <f>U205*AA205/1000</f>
        <v>1.703692425391389</v>
      </c>
      <c r="BB205" s="4">
        <f>(AY205-BA205)</f>
        <v>1.194969874927656</v>
      </c>
      <c r="BC205" s="4">
        <f>1/(1.6/F205+1.37/N205)</f>
        <v>0.08545388277769263</v>
      </c>
      <c r="BD205" s="3">
        <f>G205*AA205*0.001</f>
      </c>
      <c r="BE205" s="3">
        <f>G205/S205</f>
      </c>
      <c r="BF205" s="4">
        <f>(1-AP205*AA205/AU205/F205)*100</f>
        <v>54.99285252105901</v>
      </c>
      <c r="BG205" s="3">
        <f>(S205-E205/(N205/1.35))</f>
      </c>
      <c r="BH205" s="3">
        <f>E205*BF205/100/BG205</f>
      </c>
    </row>
    <row r="206" ht="16" customHeight="1">
      <c r="A206" s="4">
        <v>181</v>
      </c>
      <c r="B206" t="s" s="2">
        <v>267</v>
      </c>
      <c r="C206" s="4">
        <v>1105.000031068921</v>
      </c>
      <c r="D206" s="4">
        <v>0</v>
      </c>
      <c r="E206" s="3">
        <f>(R206-#REF!*(1000-T206)/(1000-U206))*AO206</f>
      </c>
      <c r="F206" s="4">
        <f>IF(AZ206&lt;&gt;0,1/(1/AZ206-1/N206),0)</f>
        <v>0.1431764534417561</v>
      </c>
      <c r="G206" s="3">
        <f>((BC206-AP206/2)*S206-E206)/(BC206+AP206/2)</f>
      </c>
      <c r="H206" s="4">
        <f>AP206*1000</f>
        <v>2.001748645911155</v>
      </c>
      <c r="I206" s="4">
        <f>(AU206-BA206)</f>
        <v>1.458463795660669</v>
      </c>
      <c r="J206" s="4">
        <f>(P206+AT206*D206)</f>
        <v>24.90766334533691</v>
      </c>
      <c r="K206" s="4">
        <v>6</v>
      </c>
      <c r="L206" s="4">
        <f>(K206*AI206+AJ206)</f>
        <v>1.420000016689301</v>
      </c>
      <c r="M206" s="4">
        <v>1</v>
      </c>
      <c r="N206" s="4">
        <f>L206*(M206+1)*(M206+1)/(M206*M206+1)</f>
        <v>2.840000033378601</v>
      </c>
      <c r="O206" s="4">
        <v>22.04076766967773</v>
      </c>
      <c r="P206" s="4">
        <v>24.90766334533691</v>
      </c>
      <c r="Q206" s="4">
        <v>21.62907791137695</v>
      </c>
      <c r="R206" s="4">
        <v>49.89646530151367</v>
      </c>
      <c r="S206" s="4">
        <v>56.31948089599609</v>
      </c>
      <c r="T206" s="4">
        <v>14.38150310516357</v>
      </c>
      <c r="U206" s="4">
        <v>16.74548721313477</v>
      </c>
      <c r="V206" s="4">
        <v>55.03843688964844</v>
      </c>
      <c r="W206" s="4">
        <v>64.07827758789062</v>
      </c>
      <c r="X206" s="4">
        <v>499.5537109375</v>
      </c>
      <c r="Y206" s="4">
        <v>1999.724487304688</v>
      </c>
      <c r="Z206" s="4">
        <v>17.7881908416748</v>
      </c>
      <c r="AA206" s="4">
        <v>101.7439270019531</v>
      </c>
      <c r="AB206" s="4">
        <v>2.009674549102783</v>
      </c>
      <c r="AC206" s="4">
        <v>0.2472543120384216</v>
      </c>
      <c r="AD206" s="4">
        <v>0.2571111619472504</v>
      </c>
      <c r="AE206" s="4">
        <v>0.004644162952899933</v>
      </c>
      <c r="AF206" s="4">
        <v>0.2927541732788086</v>
      </c>
      <c r="AG206" s="4">
        <v>0.004688241053372622</v>
      </c>
      <c r="AH206" s="4">
        <v>0.6666666865348816</v>
      </c>
      <c r="AI206" s="4">
        <v>-0.2195652425289154</v>
      </c>
      <c r="AJ206" s="4">
        <v>2.737391471862793</v>
      </c>
      <c r="AK206" s="4">
        <v>1</v>
      </c>
      <c r="AL206" s="4">
        <v>0</v>
      </c>
      <c r="AM206" s="4">
        <v>0.1599999964237213</v>
      </c>
      <c r="AN206" s="4">
        <v>111115</v>
      </c>
      <c r="AO206" s="4">
        <f>X206*0.000001/(K206*0.0001)</f>
        <v>0.8325895182291665</v>
      </c>
      <c r="AP206" s="4">
        <f>(U206-T206)/(1000-U206)*AO206</f>
        <v>0.002001748645911155</v>
      </c>
      <c r="AQ206" s="4">
        <f>(P206+273.15)</f>
        <v>298.0576633453369</v>
      </c>
      <c r="AR206" s="4">
        <f>(O206+273.15)</f>
        <v>295.1907676696777</v>
      </c>
      <c r="AS206" s="4">
        <f>(Y206*AK206+Z206*AL206)*AM206</f>
        <v>319.9559108171779</v>
      </c>
      <c r="AT206" s="4">
        <f>((AS206+0.00000010773*(AR206^4-AQ206^4))-AP206*44100)/(L206*0.92*2*29.3+0.00000043092*AQ206^3)</f>
        <v>2.267205918997433</v>
      </c>
      <c r="AU206" s="4">
        <f>0.61365*EXP(17.502*J206/(240.97+J206))</f>
        <v>3.162215424285992</v>
      </c>
      <c r="AV206" s="4">
        <f>AU206*1000/AA206</f>
        <v>31.08013930133922</v>
      </c>
      <c r="AW206" s="4">
        <f>(AV206-U206)</f>
        <v>14.33465208820446</v>
      </c>
      <c r="AX206" s="4">
        <f>IF(D206,P206,(O206+P206)/2)</f>
        <v>23.47421550750732</v>
      </c>
      <c r="AY206" s="4">
        <f>0.61365*EXP(17.502*AX206/(240.97+AX206))</f>
        <v>2.901677642878013</v>
      </c>
      <c r="AZ206" s="4">
        <f>IF(AW206&lt;&gt;0,(1000-(AV206+U206)/2)/AW206*AP206,0)</f>
        <v>0.1363047524509746</v>
      </c>
      <c r="BA206" s="4">
        <f>U206*AA206/1000</f>
        <v>1.703751628625323</v>
      </c>
      <c r="BB206" s="4">
        <f>(AY206-BA206)</f>
        <v>1.19792601425269</v>
      </c>
      <c r="BC206" s="4">
        <f>1/(1.6/F206+1.37/N206)</f>
        <v>0.08578230195392533</v>
      </c>
      <c r="BD206" s="3">
        <f>G206*AA206*0.001</f>
      </c>
      <c r="BE206" s="3">
        <f>G206/S206</f>
      </c>
      <c r="BF206" s="4">
        <f>(1-AP206*AA206/AU206/F206)*100</f>
        <v>55.01631946398238</v>
      </c>
      <c r="BG206" s="3">
        <f>(S206-E206/(N206/1.35))</f>
      </c>
      <c r="BH206" s="3">
        <f>E206*BF206/100/BG206</f>
      </c>
    </row>
    <row r="207" ht="16" customHeight="1">
      <c r="A207" s="4">
        <v>182</v>
      </c>
      <c r="B207" t="s" s="2">
        <v>268</v>
      </c>
      <c r="C207" s="4">
        <v>1110.500030945987</v>
      </c>
      <c r="D207" s="4">
        <v>0</v>
      </c>
      <c r="E207" s="3">
        <f>(R207-#REF!*(1000-T207)/(1000-U207))*AO207</f>
      </c>
      <c r="F207" s="4">
        <f>IF(AZ207&lt;&gt;0,1/(1/AZ207-1/N207),0)</f>
        <v>0.1433006529376676</v>
      </c>
      <c r="G207" s="3">
        <f>((BC207-AP207/2)*S207-E207)/(BC207+AP207/2)</f>
      </c>
      <c r="H207" s="4">
        <f>AP207*1000</f>
        <v>2.004645634562444</v>
      </c>
      <c r="I207" s="4">
        <f>(AU207-BA207)</f>
        <v>1.459370956582944</v>
      </c>
      <c r="J207" s="4">
        <f>(P207+AT207*D207)</f>
        <v>24.90889739990234</v>
      </c>
      <c r="K207" s="4">
        <v>6</v>
      </c>
      <c r="L207" s="4">
        <f>(K207*AI207+AJ207)</f>
        <v>1.420000016689301</v>
      </c>
      <c r="M207" s="4">
        <v>1</v>
      </c>
      <c r="N207" s="4">
        <f>L207*(M207+1)*(M207+1)/(M207*M207+1)</f>
        <v>2.840000033378601</v>
      </c>
      <c r="O207" s="4">
        <v>22.00981712341309</v>
      </c>
      <c r="P207" s="4">
        <v>24.90889739990234</v>
      </c>
      <c r="Q207" s="4">
        <v>21.28421401977539</v>
      </c>
      <c r="R207" s="4">
        <v>50.10123825073242</v>
      </c>
      <c r="S207" s="4">
        <v>56.51179504394531</v>
      </c>
      <c r="T207" s="4">
        <v>14.37137413024902</v>
      </c>
      <c r="U207" s="4">
        <v>16.73887825012207</v>
      </c>
      <c r="V207" s="4">
        <v>55.06367874145508</v>
      </c>
      <c r="W207" s="4">
        <v>64.1302490234375</v>
      </c>
      <c r="X207" s="4">
        <v>499.5362243652344</v>
      </c>
      <c r="Y207" s="4">
        <v>1999.841308593750</v>
      </c>
      <c r="Z207" s="4">
        <v>17.80253982543945</v>
      </c>
      <c r="AA207" s="4">
        <v>101.7438125610352</v>
      </c>
      <c r="AB207" s="4">
        <v>2.009674549102783</v>
      </c>
      <c r="AC207" s="4">
        <v>0.2472543120384216</v>
      </c>
      <c r="AD207" s="4">
        <v>0.2571111619472504</v>
      </c>
      <c r="AE207" s="4">
        <v>0.004644162952899933</v>
      </c>
      <c r="AF207" s="4">
        <v>0.2927541732788086</v>
      </c>
      <c r="AG207" s="4">
        <v>0.004688241053372622</v>
      </c>
      <c r="AH207" s="4">
        <v>0.6666666865348816</v>
      </c>
      <c r="AI207" s="4">
        <v>-0.2195652425289154</v>
      </c>
      <c r="AJ207" s="4">
        <v>2.737391471862793</v>
      </c>
      <c r="AK207" s="4">
        <v>1</v>
      </c>
      <c r="AL207" s="4">
        <v>0</v>
      </c>
      <c r="AM207" s="4">
        <v>0.1599999964237213</v>
      </c>
      <c r="AN207" s="4">
        <v>111115</v>
      </c>
      <c r="AO207" s="4">
        <f>X207*0.000001/(K207*0.0001)</f>
        <v>0.8325603739420572</v>
      </c>
      <c r="AP207" s="4">
        <f>(U207-T207)/(1000-U207)*AO207</f>
        <v>0.002004645634562444</v>
      </c>
      <c r="AQ207" s="4">
        <f>(P207+273.15)</f>
        <v>298.0588973999023</v>
      </c>
      <c r="AR207" s="4">
        <f>(O207+273.15)</f>
        <v>295.1598171234131</v>
      </c>
      <c r="AS207" s="4">
        <f>(Y207*AK207+Z207*AL207)*AM207</f>
        <v>319.9746022230102</v>
      </c>
      <c r="AT207" s="4">
        <f>((AS207+0.00000010773*(AR207^4-AQ207^4))-AP207*44100)/(L207*0.92*2*29.3+0.00000043092*AQ207^3)</f>
        <v>2.261902967759352</v>
      </c>
      <c r="AU207" s="4">
        <f>0.61365*EXP(17.502*J207/(240.97+J207))</f>
        <v>3.162448247745352</v>
      </c>
      <c r="AV207" s="4">
        <f>AU207*1000/AA207</f>
        <v>31.08246259052096</v>
      </c>
      <c r="AW207" s="4">
        <f>(AV207-U207)</f>
        <v>14.34358434039889</v>
      </c>
      <c r="AX207" s="4">
        <f>IF(D207,P207,(O207+P207)/2)</f>
        <v>23.45935726165771</v>
      </c>
      <c r="AY207" s="4">
        <f>0.61365*EXP(17.502*AX207/(240.97+AX207))</f>
        <v>2.899078506662597</v>
      </c>
      <c r="AZ207" s="4">
        <f>IF(AW207&lt;&gt;0,(1000-(AV207+U207)/2)/AW207*AP207,0)</f>
        <v>0.1364173115344522</v>
      </c>
      <c r="BA207" s="4">
        <f>U207*AA207/1000</f>
        <v>1.703077291162408</v>
      </c>
      <c r="BB207" s="4">
        <f>(AY207-BA207)</f>
        <v>1.196001215500188</v>
      </c>
      <c r="BC207" s="4">
        <f>1/(1.6/F207+1.37/N207)</f>
        <v>0.08585363264278639</v>
      </c>
      <c r="BD207" s="3">
        <f>G207*AA207*0.001</f>
      </c>
      <c r="BE207" s="3">
        <f>G207/S207</f>
      </c>
      <c r="BF207" s="4">
        <f>(1-AP207*AA207/AU207/F207)*100</f>
        <v>54.99362611228212</v>
      </c>
      <c r="BG207" s="3">
        <f>(S207-E207/(N207/1.35))</f>
      </c>
      <c r="BH207" s="3">
        <f>E207*BF207/100/BG207</f>
      </c>
    </row>
    <row r="208" ht="16" customHeight="1">
      <c r="A208" t="s" s="2">
        <v>2424</v>
      </c>
      <c r="B208" s="3"/>
      <c r="C208" s="3"/>
      <c r="D208" s="3"/>
      <c r="E208" s="3">
        <f>AVERAGE(E202:E207)</f>
      </c>
      <c r="F208" s="4">
        <f>AVERAGE(F202:F207)</f>
        <v>0.1431554305223219</v>
      </c>
      <c r="G208" s="3">
        <f>AVERAGE(G202:G207)</f>
      </c>
      <c r="H208" s="4">
        <f>AVERAGE(H202:H207)</f>
        <v>1.990738540438449</v>
      </c>
      <c r="I208" s="4">
        <f>AVERAGE(I202:I207)</f>
        <v>1.450718383804118</v>
      </c>
      <c r="J208" s="4">
        <f>AVERAGE(J202:J207)</f>
        <v>24.86333719889323</v>
      </c>
      <c r="K208" s="4">
        <f>AVERAGE(K202:K207)</f>
        <v>6</v>
      </c>
      <c r="L208" s="4">
        <f>AVERAGE(L202:L207)</f>
        <v>1.420000016689301</v>
      </c>
      <c r="M208" s="4">
        <f>AVERAGE(M202:M207)</f>
        <v>1</v>
      </c>
      <c r="N208" s="4">
        <f>AVERAGE(N202:N207)</f>
        <v>2.840000033378601</v>
      </c>
      <c r="O208" s="4">
        <f>AVERAGE(O202:O207)</f>
        <v>21.95690631866455</v>
      </c>
      <c r="P208" s="4">
        <f>AVERAGE(P202:P207)</f>
        <v>24.86333719889323</v>
      </c>
      <c r="Q208" s="4">
        <f>AVERAGE(Q202:Q207)</f>
        <v>21.52320416768392</v>
      </c>
      <c r="R208" s="4">
        <f>AVERAGE(R202:R207)</f>
        <v>49.87977155049642</v>
      </c>
      <c r="S208" s="4">
        <f>AVERAGE(S202:S207)</f>
        <v>56.51157251993815</v>
      </c>
      <c r="T208" s="4">
        <f>AVERAGE(T202:T207)</f>
        <v>14.38870239257812</v>
      </c>
      <c r="U208" s="4">
        <f>AVERAGE(U202:U207)</f>
        <v>16.73962497711182</v>
      </c>
      <c r="V208" s="4">
        <f>AVERAGE(V202:V207)</f>
        <v>55.33800061543783</v>
      </c>
      <c r="W208" s="4">
        <f>AVERAGE(W202:W207)</f>
        <v>64.37316767374675</v>
      </c>
      <c r="X208" s="4">
        <f>AVERAGE(X202:X207)</f>
        <v>499.5692952473958</v>
      </c>
      <c r="Y208" s="4">
        <f>AVERAGE(Y202:Y207)</f>
        <v>1999.560302734375</v>
      </c>
      <c r="Z208" s="4">
        <f>AVERAGE(Z202:Z207)</f>
        <v>17.81499576568604</v>
      </c>
      <c r="AA208" s="4">
        <f>AVERAGE(AA202:AA207)</f>
        <v>101.7439778645833</v>
      </c>
      <c r="AB208" s="4">
        <f>AVERAGE(AB202:AB207)</f>
        <v>2.009674549102783</v>
      </c>
      <c r="AC208" s="4">
        <f>AVERAGE(AC202:AC207)</f>
        <v>0.2472543120384216</v>
      </c>
      <c r="AD208" s="4">
        <f>AVERAGE(AD202:AD207)</f>
        <v>0.2571111619472504</v>
      </c>
      <c r="AE208" s="4">
        <f>AVERAGE(AE202:AE207)</f>
        <v>0.004644162952899933</v>
      </c>
      <c r="AF208" s="4">
        <f>AVERAGE(AF202:AF207)</f>
        <v>0.2927541732788086</v>
      </c>
      <c r="AG208" s="4">
        <f>AVERAGE(AG202:AG207)</f>
        <v>0.004688241053372622</v>
      </c>
      <c r="AH208" s="4">
        <f>AVERAGE(AH202:AH207)</f>
        <v>0.722222238779068</v>
      </c>
      <c r="AI208" s="4">
        <f>AVERAGE(AI202:AI207)</f>
        <v>-0.2195652425289154</v>
      </c>
      <c r="AJ208" s="4">
        <f>AVERAGE(AJ202:AJ207)</f>
        <v>2.737391471862793</v>
      </c>
      <c r="AK208" s="4">
        <f>AVERAGE(AK202:AK207)</f>
        <v>1</v>
      </c>
      <c r="AL208" s="4">
        <f>AVERAGE(AL202:AL207)</f>
        <v>0</v>
      </c>
      <c r="AM208" s="4">
        <f>AVERAGE(AM202:AM207)</f>
        <v>0.1599999964237213</v>
      </c>
      <c r="AN208" s="4">
        <f>AVERAGE(AN202:AN207)</f>
        <v>111115</v>
      </c>
      <c r="AO208" s="4">
        <f>AVERAGE(AO202:AO207)</f>
        <v>0.8326154920789929</v>
      </c>
      <c r="AP208" s="4">
        <f>AVERAGE(AP202:AP207)</f>
        <v>0.001990738540438449</v>
      </c>
      <c r="AQ208" s="4">
        <f>AVERAGE(AQ202:AQ207)</f>
        <v>298.0133371988932</v>
      </c>
      <c r="AR208" s="4">
        <f>AVERAGE(AR202:AR207)</f>
        <v>295.1069063186646</v>
      </c>
      <c r="AS208" s="4">
        <f>AVERAGE(AS202:AS207)</f>
        <v>319.9296412865151</v>
      </c>
      <c r="AT208" s="4">
        <f>AVERAGE(AT202:AT207)</f>
        <v>2.267745464593994</v>
      </c>
      <c r="AU208" s="4">
        <f>AVERAGE(AU202:AU207)</f>
        <v>3.153874416659132</v>
      </c>
      <c r="AV208" s="4">
        <f>AVERAGE(AV202:AV207)</f>
        <v>30.99814348144059</v>
      </c>
      <c r="AW208" s="4">
        <f>AVERAGE(AW202:AW207)</f>
        <v>14.25851850432877</v>
      </c>
      <c r="AX208" s="4">
        <f>AVERAGE(AX202:AX207)</f>
        <v>23.41012175877889</v>
      </c>
      <c r="AY208" s="4">
        <f>AVERAGE(AY202:AY207)</f>
        <v>2.890495383218446</v>
      </c>
      <c r="AZ208" s="4">
        <f>AVERAGE(AZ202:AZ207)</f>
        <v>0.1362856795960737</v>
      </c>
      <c r="BA208" s="4">
        <f>AVERAGE(BA202:BA207)</f>
        <v>1.703156032855014</v>
      </c>
      <c r="BB208" s="4">
        <f>AVERAGE(BB202:BB207)</f>
        <v>1.187339350363432</v>
      </c>
      <c r="BC208" s="4">
        <f>AVERAGE(BC202:BC207)</f>
        <v>0.08577021691831994</v>
      </c>
      <c r="BD208" s="3">
        <f>AVERAGE(BD202:BD207)</f>
      </c>
      <c r="BE208" s="3">
        <f>AVERAGE(BE202:BE207)</f>
      </c>
      <c r="BF208" s="4">
        <f>AVERAGE(BF202:BF207)</f>
        <v>55.13898252432654</v>
      </c>
      <c r="BG208" s="3">
        <f>AVERAGE(BG202:BG207)</f>
      </c>
      <c r="BH208" s="3">
        <f>AVERAGE(BH202:BH207)</f>
      </c>
    </row>
    <row r="209" ht="29" customHeight="1">
      <c r="A209" t="s" s="2">
        <v>9</v>
      </c>
      <c r="B209" t="s" s="5">
        <v>269</v>
      </c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</row>
    <row r="210" ht="16" customHeight="1">
      <c r="A210" s="4">
        <v>183</v>
      </c>
      <c r="B210" t="s" s="2">
        <v>270</v>
      </c>
      <c r="C210" s="4">
        <v>1115.500030834228</v>
      </c>
      <c r="D210" s="4">
        <v>0</v>
      </c>
      <c r="E210" s="3">
        <f>(R210-#REF!*(1000-T210)/(1000-U210))*AO210</f>
      </c>
      <c r="F210" s="4">
        <f>IF(AZ210&lt;&gt;0,1/(1/AZ210-1/N210),0)</f>
        <v>0.1430292732534615</v>
      </c>
      <c r="G210" s="3">
        <f>((BC210-AP210/2)*S210-E210)/(BC210+AP210/2)</f>
      </c>
      <c r="H210" s="4">
        <f>AP210*1000</f>
        <v>2.003665141803805</v>
      </c>
      <c r="I210" s="4">
        <f>(AU210-BA210)</f>
        <v>1.461285424774528</v>
      </c>
      <c r="J210" s="4">
        <f>(P210+AT210*D210)</f>
        <v>24.91288375854492</v>
      </c>
      <c r="K210" s="4">
        <v>6</v>
      </c>
      <c r="L210" s="4">
        <f>(K210*AI210+AJ210)</f>
        <v>1.420000016689301</v>
      </c>
      <c r="M210" s="4">
        <v>1</v>
      </c>
      <c r="N210" s="4">
        <f>L210*(M210+1)*(M210+1)/(M210*M210+1)</f>
        <v>2.840000033378601</v>
      </c>
      <c r="O210" s="4">
        <v>21.90851593017578</v>
      </c>
      <c r="P210" s="4">
        <v>24.91288375854492</v>
      </c>
      <c r="Q210" s="4">
        <v>20.93264579772949</v>
      </c>
      <c r="R210" s="4">
        <v>50.09235382080078</v>
      </c>
      <c r="S210" s="4">
        <v>56.6632194519043</v>
      </c>
      <c r="T210" s="4">
        <v>14.36114501953125</v>
      </c>
      <c r="U210" s="4">
        <v>16.72756004333496</v>
      </c>
      <c r="V210" s="4">
        <v>55.32043838500977</v>
      </c>
      <c r="W210" s="4">
        <v>64.43533325195312</v>
      </c>
      <c r="X210" s="4">
        <v>499.5274353027344</v>
      </c>
      <c r="Y210" s="4">
        <v>1999.962646484375</v>
      </c>
      <c r="Z210" s="4">
        <v>17.8090877532959</v>
      </c>
      <c r="AA210" s="4">
        <v>101.7431716918945</v>
      </c>
      <c r="AB210" s="4">
        <v>2.009674549102783</v>
      </c>
      <c r="AC210" s="4">
        <v>0.2472543120384216</v>
      </c>
      <c r="AD210" s="4">
        <v>0.2571111619472504</v>
      </c>
      <c r="AE210" s="4">
        <v>0.004644162952899933</v>
      </c>
      <c r="AF210" s="4">
        <v>0.2927541732788086</v>
      </c>
      <c r="AG210" s="4">
        <v>0.004688241053372622</v>
      </c>
      <c r="AH210" s="4">
        <v>0.6666666865348816</v>
      </c>
      <c r="AI210" s="4">
        <v>-0.2195652425289154</v>
      </c>
      <c r="AJ210" s="4">
        <v>2.737391471862793</v>
      </c>
      <c r="AK210" s="4">
        <v>1</v>
      </c>
      <c r="AL210" s="4">
        <v>0</v>
      </c>
      <c r="AM210" s="4">
        <v>0.1599999964237213</v>
      </c>
      <c r="AN210" s="4">
        <v>111125</v>
      </c>
      <c r="AO210" s="4">
        <f>X210*0.000001/(K210*0.0001)</f>
        <v>0.8325457255045572</v>
      </c>
      <c r="AP210" s="4">
        <f>(U210-T210)/(1000-U210)*AO210</f>
        <v>0.002003665141803805</v>
      </c>
      <c r="AQ210" s="4">
        <f>(P210+273.15)</f>
        <v>298.0628837585449</v>
      </c>
      <c r="AR210" s="4">
        <f>(O210+273.15)</f>
        <v>295.0585159301758</v>
      </c>
      <c r="AS210" s="4">
        <f>(Y210*AK210+Z210*AL210)*AM210</f>
        <v>319.9940162850762</v>
      </c>
      <c r="AT210" s="4">
        <f>((AS210+0.00000010773*(AR210^4-AQ210^4))-AP210*44100)/(L210*0.92*2*29.3+0.00000043092*AQ210^3)</f>
        <v>2.249332397160242</v>
      </c>
      <c r="AU210" s="4">
        <f>0.61365*EXP(17.502*J210/(240.97+J210))</f>
        <v>3.163200438250032</v>
      </c>
      <c r="AV210" s="4">
        <f>AU210*1000/AA210</f>
        <v>31.09005140737156</v>
      </c>
      <c r="AW210" s="4">
        <f>(AV210-U210)</f>
        <v>14.3624913640366</v>
      </c>
      <c r="AX210" s="4">
        <f>IF(D210,P210,(O210+P210)/2)</f>
        <v>23.41069984436035</v>
      </c>
      <c r="AY210" s="4">
        <f>0.61365*EXP(17.502*AX210/(240.97+AX210))</f>
        <v>2.890581166162382</v>
      </c>
      <c r="AZ210" s="4">
        <f>IF(AW210&lt;&gt;0,(1000-(AV210+U210)/2)/AW210*AP210,0)</f>
        <v>0.1361713543714943</v>
      </c>
      <c r="BA210" s="4">
        <f>U210*AA210/1000</f>
        <v>1.701915013475504</v>
      </c>
      <c r="BB210" s="4">
        <f>(AY210-BA210)</f>
        <v>1.188666152686878</v>
      </c>
      <c r="BC210" s="4">
        <f>1/(1.6/F210+1.37/N210)</f>
        <v>0.08569776628319087</v>
      </c>
      <c r="BD210" s="3">
        <f>G210*AA210*0.001</f>
      </c>
      <c r="BE210" s="3">
        <f>G210/S210</f>
      </c>
      <c r="BF210" s="4">
        <f>(1-AP210*AA210/AU210/F210)*100</f>
        <v>54.94128827531694</v>
      </c>
      <c r="BG210" s="3">
        <f>(S210-E210/(N210/1.35))</f>
      </c>
      <c r="BH210" s="3">
        <f>E210*BF210/100/BG210</f>
      </c>
    </row>
    <row r="211" ht="16" customHeight="1">
      <c r="A211" s="4">
        <v>184</v>
      </c>
      <c r="B211" t="s" s="2">
        <v>271</v>
      </c>
      <c r="C211" s="4">
        <v>1120.500030722469</v>
      </c>
      <c r="D211" s="4">
        <v>0</v>
      </c>
      <c r="E211" s="3">
        <f>(R211-#REF!*(1000-T211)/(1000-U211))*AO211</f>
      </c>
      <c r="F211" s="4">
        <f>IF(AZ211&lt;&gt;0,1/(1/AZ211-1/N211),0)</f>
        <v>0.1422011897496958</v>
      </c>
      <c r="G211" s="3">
        <f>((BC211-AP211/2)*S211-E211)/(BC211+AP211/2)</f>
      </c>
      <c r="H211" s="4">
        <f>AP211*1000</f>
        <v>1.999899832507906</v>
      </c>
      <c r="I211" s="4">
        <f>(AU211-BA211)</f>
        <v>1.466604466172438</v>
      </c>
      <c r="J211" s="4">
        <f>(P211+AT211*D211)</f>
        <v>24.93412590026855</v>
      </c>
      <c r="K211" s="4">
        <v>6</v>
      </c>
      <c r="L211" s="4">
        <f>(K211*AI211+AJ211)</f>
        <v>1.420000016689301</v>
      </c>
      <c r="M211" s="4">
        <v>1</v>
      </c>
      <c r="N211" s="4">
        <f>L211*(M211+1)*(M211+1)/(M211*M211+1)</f>
        <v>2.840000033378601</v>
      </c>
      <c r="O211" s="4">
        <v>21.77503776550293</v>
      </c>
      <c r="P211" s="4">
        <v>24.93412590026855</v>
      </c>
      <c r="Q211" s="4">
        <v>20.72476768493652</v>
      </c>
      <c r="R211" s="4">
        <v>53.93233108520508</v>
      </c>
      <c r="S211" s="4">
        <v>57.31602478027344</v>
      </c>
      <c r="T211" s="4">
        <v>14.35285472869873</v>
      </c>
      <c r="U211" s="4">
        <v>16.7147159576416</v>
      </c>
      <c r="V211" s="4">
        <v>55.71263122558594</v>
      </c>
      <c r="W211" s="4">
        <v>64.88262176513672</v>
      </c>
      <c r="X211" s="4">
        <v>499.5565490722656</v>
      </c>
      <c r="Y211" s="4">
        <v>2000.046997070312</v>
      </c>
      <c r="Z211" s="4">
        <v>17.86075782775879</v>
      </c>
      <c r="AA211" s="4">
        <v>101.7430877685547</v>
      </c>
      <c r="AB211" s="4">
        <v>2.009674549102783</v>
      </c>
      <c r="AC211" s="4">
        <v>0.2472543120384216</v>
      </c>
      <c r="AD211" s="4">
        <v>0.2571111619472504</v>
      </c>
      <c r="AE211" s="4">
        <v>0.004644162952899933</v>
      </c>
      <c r="AF211" s="4">
        <v>0.2927541732788086</v>
      </c>
      <c r="AG211" s="4">
        <v>0.004688241053372622</v>
      </c>
      <c r="AH211" s="4">
        <v>0.6666666865348816</v>
      </c>
      <c r="AI211" s="4">
        <v>-0.2195652425289154</v>
      </c>
      <c r="AJ211" s="4">
        <v>2.737391471862793</v>
      </c>
      <c r="AK211" s="4">
        <v>1</v>
      </c>
      <c r="AL211" s="4">
        <v>0</v>
      </c>
      <c r="AM211" s="4">
        <v>0.1599999964237213</v>
      </c>
      <c r="AN211" s="4">
        <v>111125</v>
      </c>
      <c r="AO211" s="4">
        <f>X211*0.000001/(K211*0.0001)</f>
        <v>0.8325942484537759</v>
      </c>
      <c r="AP211" s="4">
        <f>(U211-T211)/(1000-U211)*AO211</f>
        <v>0.001999899832507906</v>
      </c>
      <c r="AQ211" s="4">
        <f>(P211+273.15)</f>
        <v>298.0841259002685</v>
      </c>
      <c r="AR211" s="4">
        <f>(O211+273.15)</f>
        <v>294.9250377655029</v>
      </c>
      <c r="AS211" s="4">
        <f>(Y211*AK211+Z211*AL211)*AM211</f>
        <v>320.0075123785246</v>
      </c>
      <c r="AT211" s="4">
        <f>((AS211+0.00000010773*(AR211^4-AQ211^4))-AP211*44100)/(L211*0.92*2*29.3+0.00000043092*AQ211^3)</f>
        <v>2.231770740335223</v>
      </c>
      <c r="AU211" s="4">
        <f>0.61365*EXP(17.502*J211/(240.97+J211))</f>
        <v>3.167211278877229</v>
      </c>
      <c r="AV211" s="4">
        <f>AU211*1000/AA211</f>
        <v>31.12949831129566</v>
      </c>
      <c r="AW211" s="4">
        <f>(AV211-U211)</f>
        <v>14.41478235365405</v>
      </c>
      <c r="AX211" s="4">
        <f>IF(D211,P211,(O211+P211)/2)</f>
        <v>23.35458183288574</v>
      </c>
      <c r="AY211" s="4">
        <f>0.61365*EXP(17.502*AX211/(240.97+AX211))</f>
        <v>2.88080799336301</v>
      </c>
      <c r="AZ211" s="4">
        <f>IF(AW211&lt;&gt;0,(1000-(AV211+U211)/2)/AW211*AP211,0)</f>
        <v>0.1354205680366455</v>
      </c>
      <c r="BA211" s="4">
        <f>U211*AA211/1000</f>
        <v>1.700606812704791</v>
      </c>
      <c r="BB211" s="4">
        <f>(AY211-BA211)</f>
        <v>1.180201180658218</v>
      </c>
      <c r="BC211" s="4">
        <f>1/(1.6/F211+1.37/N211)</f>
        <v>0.0852220070625377</v>
      </c>
      <c r="BD211" s="3">
        <f>G211*AA211*0.001</f>
      </c>
      <c r="BE211" s="3">
        <f>G211/S211</f>
      </c>
      <c r="BF211" s="4">
        <f>(1-AP211*AA211/AU211/F211)*100</f>
        <v>54.82138713929292</v>
      </c>
      <c r="BG211" s="3">
        <f>(S211-E211/(N211/1.35))</f>
      </c>
      <c r="BH211" s="3">
        <f>E211*BF211/100/BG211</f>
      </c>
    </row>
    <row r="212" ht="16" customHeight="1">
      <c r="A212" s="4">
        <v>185</v>
      </c>
      <c r="B212" t="s" s="2">
        <v>272</v>
      </c>
      <c r="C212" s="4">
        <v>1126.000030599535</v>
      </c>
      <c r="D212" s="4">
        <v>0</v>
      </c>
      <c r="E212" s="3">
        <f>(R212-#REF!*(1000-T212)/(1000-U212))*AO212</f>
      </c>
      <c r="F212" s="4">
        <f>IF(AZ212&lt;&gt;0,1/(1/AZ212-1/N212),0)</f>
        <v>0.1423478196424582</v>
      </c>
      <c r="G212" s="3">
        <f>((BC212-AP212/2)*S212-E212)/(BC212+AP212/2)</f>
      </c>
      <c r="H212" s="4">
        <f>AP212*1000</f>
        <v>1.996937622272319</v>
      </c>
      <c r="I212" s="4">
        <f>(AU212-BA212)</f>
        <v>1.463041162557837</v>
      </c>
      <c r="J212" s="4">
        <f>(P212+AT212*D212)</f>
        <v>24.90899658203125</v>
      </c>
      <c r="K212" s="4">
        <v>6</v>
      </c>
      <c r="L212" s="4">
        <f>(K212*AI212+AJ212)</f>
        <v>1.420000016689301</v>
      </c>
      <c r="M212" s="4">
        <v>1</v>
      </c>
      <c r="N212" s="4">
        <f>L212*(M212+1)*(M212+1)/(M212*M212+1)</f>
        <v>2.840000033378601</v>
      </c>
      <c r="O212" s="4">
        <v>21.65795135498047</v>
      </c>
      <c r="P212" s="4">
        <v>24.90899658203125</v>
      </c>
      <c r="Q212" s="4">
        <v>20.74958229064941</v>
      </c>
      <c r="R212" s="4">
        <v>80.08394622802734</v>
      </c>
      <c r="S212" s="4">
        <v>66.03620147705078</v>
      </c>
      <c r="T212" s="4">
        <v>14.3447732925415</v>
      </c>
      <c r="U212" s="4">
        <v>16.70308685302734</v>
      </c>
      <c r="V212" s="4">
        <v>56.09425354003906</v>
      </c>
      <c r="W212" s="4">
        <v>65.31818389892578</v>
      </c>
      <c r="X212" s="4">
        <v>499.5729064941406</v>
      </c>
      <c r="Y212" s="4">
        <v>2000.204467773438</v>
      </c>
      <c r="Z212" s="4">
        <v>17.81525039672852</v>
      </c>
      <c r="AA212" s="4">
        <v>101.7432174682617</v>
      </c>
      <c r="AB212" s="4">
        <v>2.009674549102783</v>
      </c>
      <c r="AC212" s="4">
        <v>0.2472543120384216</v>
      </c>
      <c r="AD212" s="4">
        <v>0.2571111619472504</v>
      </c>
      <c r="AE212" s="4">
        <v>0.004644162952899933</v>
      </c>
      <c r="AF212" s="4">
        <v>0.2927541732788086</v>
      </c>
      <c r="AG212" s="4">
        <v>0.004688241053372622</v>
      </c>
      <c r="AH212" s="4">
        <v>0.6666666865348816</v>
      </c>
      <c r="AI212" s="4">
        <v>-0.2195652425289154</v>
      </c>
      <c r="AJ212" s="4">
        <v>2.737391471862793</v>
      </c>
      <c r="AK212" s="4">
        <v>1</v>
      </c>
      <c r="AL212" s="4">
        <v>0</v>
      </c>
      <c r="AM212" s="4">
        <v>0.1599999964237213</v>
      </c>
      <c r="AN212" s="4">
        <v>111125</v>
      </c>
      <c r="AO212" s="4">
        <f>X212*0.000001/(K212*0.0001)</f>
        <v>0.8326215108235676</v>
      </c>
      <c r="AP212" s="4">
        <f>(U212-T212)/(1000-U212)*AO212</f>
        <v>0.001996937622272319</v>
      </c>
      <c r="AQ212" s="4">
        <f>(P212+273.15)</f>
        <v>298.0589965820312</v>
      </c>
      <c r="AR212" s="4">
        <f>(O212+273.15)</f>
        <v>294.8079513549804</v>
      </c>
      <c r="AS212" s="4">
        <f>(Y212*AK212+Z212*AL212)*AM212</f>
        <v>320.0327076904614</v>
      </c>
      <c r="AT212" s="4">
        <f>((AS212+0.00000010773*(AR212^4-AQ212^4))-AP212*44100)/(L212*0.92*2*29.3+0.00000043092*AQ212^3)</f>
        <v>2.222170443773153</v>
      </c>
      <c r="AU212" s="4">
        <f>0.61365*EXP(17.502*J212/(240.97+J212))</f>
        <v>3.162466960636662</v>
      </c>
      <c r="AV212" s="4">
        <f>AU212*1000/AA212</f>
        <v>31.08282831357458</v>
      </c>
      <c r="AW212" s="4">
        <f>(AV212-U212)</f>
        <v>14.37974146054724</v>
      </c>
      <c r="AX212" s="4">
        <f>IF(D212,P212,(O212+P212)/2)</f>
        <v>23.28347396850586</v>
      </c>
      <c r="AY212" s="4">
        <f>0.61365*EXP(17.502*AX212/(240.97+AX212))</f>
        <v>2.868465799556486</v>
      </c>
      <c r="AZ212" s="4">
        <f>IF(AW212&lt;&gt;0,(1000-(AV212+U212)/2)/AW212*AP212,0)</f>
        <v>0.1355535411895152</v>
      </c>
      <c r="BA212" s="4">
        <f>U212*AA212/1000</f>
        <v>1.699425798078824</v>
      </c>
      <c r="BB212" s="4">
        <f>(AY212-BA212)</f>
        <v>1.169040001477661</v>
      </c>
      <c r="BC212" s="4">
        <f>1/(1.6/F212+1.37/N212)</f>
        <v>0.08530626700261285</v>
      </c>
      <c r="BD212" s="3">
        <f>G212*AA212*0.001</f>
      </c>
      <c r="BE212" s="3">
        <f>G212/S212</f>
      </c>
      <c r="BF212" s="4">
        <f>(1-AP212*AA212/AU212/F212)*100</f>
        <v>54.86710932229163</v>
      </c>
      <c r="BG212" s="3">
        <f>(S212-E212/(N212/1.35))</f>
      </c>
      <c r="BH212" s="3">
        <f>E212*BF212/100/BG212</f>
      </c>
    </row>
    <row r="213" ht="16" customHeight="1">
      <c r="A213" s="4">
        <v>186</v>
      </c>
      <c r="B213" t="s" s="2">
        <v>273</v>
      </c>
      <c r="C213" s="4">
        <v>1131.000030487776</v>
      </c>
      <c r="D213" s="4">
        <v>0</v>
      </c>
      <c r="E213" s="3">
        <f>(R213-#REF!*(1000-T213)/(1000-U213))*AO213</f>
      </c>
      <c r="F213" s="4">
        <f>IF(AZ213&lt;&gt;0,1/(1/AZ213-1/N213),0)</f>
        <v>0.1425280129099089</v>
      </c>
      <c r="G213" s="3">
        <f>((BC213-AP213/2)*S213-E213)/(BC213+AP213/2)</f>
      </c>
      <c r="H213" s="4">
        <f>AP213*1000</f>
        <v>1.995811651068246</v>
      </c>
      <c r="I213" s="4">
        <f>(AU213-BA213)</f>
        <v>1.460489196616383</v>
      </c>
      <c r="J213" s="4">
        <f>(P213+AT213*D213)</f>
        <v>24.89109039306641</v>
      </c>
      <c r="K213" s="4">
        <v>6</v>
      </c>
      <c r="L213" s="4">
        <f>(K213*AI213+AJ213)</f>
        <v>1.420000016689301</v>
      </c>
      <c r="M213" s="4">
        <v>1</v>
      </c>
      <c r="N213" s="4">
        <f>L213*(M213+1)*(M213+1)/(M213*M213+1)</f>
        <v>2.840000033378601</v>
      </c>
      <c r="O213" s="4">
        <v>21.60782623291016</v>
      </c>
      <c r="P213" s="4">
        <v>24.89109039306641</v>
      </c>
      <c r="Q213" s="4">
        <v>20.84165573120117</v>
      </c>
      <c r="R213" s="4">
        <v>130.5567779541016</v>
      </c>
      <c r="S213" s="4">
        <v>90.62044525146484</v>
      </c>
      <c r="T213" s="4">
        <v>14.33784198760986</v>
      </c>
      <c r="U213" s="4">
        <v>16.6949520111084</v>
      </c>
      <c r="V213" s="4">
        <v>56.27246475219727</v>
      </c>
      <c r="W213" s="4">
        <v>65.52372741699219</v>
      </c>
      <c r="X213" s="4">
        <v>499.550292968750</v>
      </c>
      <c r="Y213" s="4">
        <v>2000.3115234375</v>
      </c>
      <c r="Z213" s="4">
        <v>17.79712677001953</v>
      </c>
      <c r="AA213" s="4">
        <v>101.7433853149414</v>
      </c>
      <c r="AB213" s="4">
        <v>2.009674549102783</v>
      </c>
      <c r="AC213" s="4">
        <v>0.2472543120384216</v>
      </c>
      <c r="AD213" s="4">
        <v>0.2571111619472504</v>
      </c>
      <c r="AE213" s="4">
        <v>0.004644162952899933</v>
      </c>
      <c r="AF213" s="4">
        <v>0.2927541732788086</v>
      </c>
      <c r="AG213" s="4">
        <v>0.004688241053372622</v>
      </c>
      <c r="AH213" s="4">
        <v>0.6666666865348816</v>
      </c>
      <c r="AI213" s="4">
        <v>-0.2195652425289154</v>
      </c>
      <c r="AJ213" s="4">
        <v>2.737391471862793</v>
      </c>
      <c r="AK213" s="4">
        <v>1</v>
      </c>
      <c r="AL213" s="4">
        <v>0</v>
      </c>
      <c r="AM213" s="4">
        <v>0.1599999964237213</v>
      </c>
      <c r="AN213" s="4">
        <v>111115</v>
      </c>
      <c r="AO213" s="4">
        <f>X213*0.000001/(K213*0.0001)</f>
        <v>0.8325838216145831</v>
      </c>
      <c r="AP213" s="4">
        <f>(U213-T213)/(1000-U213)*AO213</f>
        <v>0.001995811651068246</v>
      </c>
      <c r="AQ213" s="4">
        <f>(P213+273.15)</f>
        <v>298.0410903930664</v>
      </c>
      <c r="AR213" s="4">
        <f>(O213+273.15)</f>
        <v>294.7578262329101</v>
      </c>
      <c r="AS213" s="4">
        <f>(Y213*AK213+Z213*AL213)*AM213</f>
        <v>320.0498365963285</v>
      </c>
      <c r="AT213" s="4">
        <f>((AS213+0.00000010773*(AR213^4-AQ213^4))-AP213*44100)/(L213*0.92*2*29.3+0.00000043092*AQ213^3)</f>
        <v>2.219014082834152</v>
      </c>
      <c r="AU213" s="4">
        <f>0.61365*EXP(17.502*J213/(240.97+J213))</f>
        <v>3.159090131897041</v>
      </c>
      <c r="AV213" s="4">
        <f>AU213*1000/AA213</f>
        <v>31.0495873723706</v>
      </c>
      <c r="AW213" s="4">
        <f>(AV213-U213)</f>
        <v>14.3546353612622</v>
      </c>
      <c r="AX213" s="4">
        <f>IF(D213,P213,(O213+P213)/2)</f>
        <v>23.24945831298828</v>
      </c>
      <c r="AY213" s="4">
        <f>0.61365*EXP(17.502*AX213/(240.97+AX213))</f>
        <v>2.862578073658682</v>
      </c>
      <c r="AZ213" s="4">
        <f>IF(AW213&lt;&gt;0,(1000-(AV213+U213)/2)/AW213*AP213,0)</f>
        <v>0.1357169338022618</v>
      </c>
      <c r="BA213" s="4">
        <f>U213*AA213/1000</f>
        <v>1.698600935280658</v>
      </c>
      <c r="BB213" s="4">
        <f>(AY213-BA213)</f>
        <v>1.163977138378025</v>
      </c>
      <c r="BC213" s="4">
        <f>1/(1.6/F213+1.37/N213)</f>
        <v>0.08540980414085797</v>
      </c>
      <c r="BD213" s="3">
        <f>G213*AA213*0.001</f>
      </c>
      <c r="BE213" s="3">
        <f>G213/S213</f>
      </c>
      <c r="BF213" s="4">
        <f>(1-AP213*AA213/AU213/F213)*100</f>
        <v>54.90135535475397</v>
      </c>
      <c r="BG213" s="3">
        <f>(S213-E213/(N213/1.35))</f>
      </c>
      <c r="BH213" s="3">
        <f>E213*BF213/100/BG213</f>
      </c>
    </row>
    <row r="214" ht="16" customHeight="1">
      <c r="A214" s="4">
        <v>187</v>
      </c>
      <c r="B214" t="s" s="2">
        <v>274</v>
      </c>
      <c r="C214" s="4">
        <v>1136.000030376017</v>
      </c>
      <c r="D214" s="4">
        <v>0</v>
      </c>
      <c r="E214" s="3">
        <f>(R214-#REF!*(1000-T214)/(1000-U214))*AO214</f>
      </c>
      <c r="F214" s="4">
        <f>IF(AZ214&lt;&gt;0,1/(1/AZ214-1/N214),0)</f>
        <v>0.1426138296864959</v>
      </c>
      <c r="G214" s="3">
        <f>((BC214-AP214/2)*S214-E214)/(BC214+AP214/2)</f>
      </c>
      <c r="H214" s="4">
        <f>AP214*1000</f>
        <v>1.996896337970409</v>
      </c>
      <c r="I214" s="4">
        <f>(AU214-BA214)</f>
        <v>1.460453038550833</v>
      </c>
      <c r="J214" s="4">
        <f>(P214+AT214*D214)</f>
        <v>24.88739776611328</v>
      </c>
      <c r="K214" s="4">
        <v>6</v>
      </c>
      <c r="L214" s="4">
        <f>(K214*AI214+AJ214)</f>
        <v>1.420000016689301</v>
      </c>
      <c r="M214" s="4">
        <v>1</v>
      </c>
      <c r="N214" s="4">
        <f>L214*(M214+1)*(M214+1)/(M214*M214+1)</f>
        <v>2.840000033378601</v>
      </c>
      <c r="O214" s="4">
        <v>21.59297370910645</v>
      </c>
      <c r="P214" s="4">
        <v>24.88739776611328</v>
      </c>
      <c r="Q214" s="4">
        <v>20.8902473449707</v>
      </c>
      <c r="R214" s="4">
        <v>195.1574249267578</v>
      </c>
      <c r="S214" s="4">
        <v>134.0699310302734</v>
      </c>
      <c r="T214" s="4">
        <v>14.33003044128418</v>
      </c>
      <c r="U214" s="4">
        <v>16.68849563598633</v>
      </c>
      <c r="V214" s="4">
        <v>56.31930923461914</v>
      </c>
      <c r="W214" s="4">
        <v>65.58697509765625</v>
      </c>
      <c r="X214" s="4">
        <v>499.5378723144531</v>
      </c>
      <c r="Y214" s="4">
        <v>2000.46484375</v>
      </c>
      <c r="Z214" s="4">
        <v>17.80451965332031</v>
      </c>
      <c r="AA214" s="4">
        <v>101.7432098388672</v>
      </c>
      <c r="AB214" s="4">
        <v>2.009674549102783</v>
      </c>
      <c r="AC214" s="4">
        <v>0.2472543120384216</v>
      </c>
      <c r="AD214" s="4">
        <v>0.2571111619472504</v>
      </c>
      <c r="AE214" s="4">
        <v>0.004644162952899933</v>
      </c>
      <c r="AF214" s="4">
        <v>0.2927541732788086</v>
      </c>
      <c r="AG214" s="4">
        <v>0.004688241053372622</v>
      </c>
      <c r="AH214" s="4">
        <v>0.6666666865348816</v>
      </c>
      <c r="AI214" s="4">
        <v>-0.2195652425289154</v>
      </c>
      <c r="AJ214" s="4">
        <v>2.737391471862793</v>
      </c>
      <c r="AK214" s="4">
        <v>1</v>
      </c>
      <c r="AL214" s="4">
        <v>0</v>
      </c>
      <c r="AM214" s="4">
        <v>0.1599999964237213</v>
      </c>
      <c r="AN214" s="4">
        <v>111115</v>
      </c>
      <c r="AO214" s="4">
        <f>X214*0.000001/(K214*0.0001)</f>
        <v>0.8325631205240884</v>
      </c>
      <c r="AP214" s="4">
        <f>(U214-T214)/(1000-U214)*AO214</f>
        <v>0.001996896337970409</v>
      </c>
      <c r="AQ214" s="4">
        <f>(P214+273.15)</f>
        <v>298.0373977661133</v>
      </c>
      <c r="AR214" s="4">
        <f>(O214+273.15)</f>
        <v>294.7429737091064</v>
      </c>
      <c r="AS214" s="4">
        <f>(Y214*AK214+Z214*AL214)*AM214</f>
        <v>320.0743678457802</v>
      </c>
      <c r="AT214" s="4">
        <f>((AS214+0.00000010773*(AR214^4-AQ214^4))-AP214*44100)/(L214*0.92*2*29.3+0.00000043092*AQ214^3)</f>
        <v>2.217375562772884</v>
      </c>
      <c r="AU214" s="4">
        <f>0.61365*EXP(17.502*J214/(240.97+J214))</f>
        <v>3.158394151938009</v>
      </c>
      <c r="AV214" s="4">
        <f>AU214*1000/AA214</f>
        <v>31.04280036908628</v>
      </c>
      <c r="AW214" s="4">
        <f>(AV214-U214)</f>
        <v>14.35430473309995</v>
      </c>
      <c r="AX214" s="4">
        <f>IF(D214,P214,(O214+P214)/2)</f>
        <v>23.24018573760986</v>
      </c>
      <c r="AY214" s="4">
        <f>0.61365*EXP(17.502*AX214/(240.97+AX214))</f>
        <v>2.860974930236544</v>
      </c>
      <c r="AZ214" s="4">
        <f>IF(AW214&lt;&gt;0,(1000-(AV214+U214)/2)/AW214*AP214,0)</f>
        <v>0.1357947423518224</v>
      </c>
      <c r="BA214" s="4">
        <f>U214*AA214/1000</f>
        <v>1.697941113387176</v>
      </c>
      <c r="BB214" s="4">
        <f>(AY214-BA214)</f>
        <v>1.163033816849368</v>
      </c>
      <c r="BC214" s="4">
        <f>1/(1.6/F214+1.37/N214)</f>
        <v>0.08545910975787374</v>
      </c>
      <c r="BD214" s="3">
        <f>G214*AA214*0.001</f>
      </c>
      <c r="BE214" s="3">
        <f>G214/S214</f>
      </c>
      <c r="BF214" s="4">
        <f>(1-AP214*AA214/AU214/F214)*100</f>
        <v>54.89413807596348</v>
      </c>
      <c r="BG214" s="3">
        <f>(S214-E214/(N214/1.35))</f>
      </c>
      <c r="BH214" s="3">
        <f>E214*BF214/100/BG214</f>
      </c>
    </row>
    <row r="215" ht="16" customHeight="1">
      <c r="A215" s="4">
        <v>188</v>
      </c>
      <c r="B215" t="s" s="2">
        <v>275</v>
      </c>
      <c r="C215" s="4">
        <v>1141.500030253083</v>
      </c>
      <c r="D215" s="4">
        <v>0</v>
      </c>
      <c r="E215" s="3">
        <f>(R215-#REF!*(1000-T215)/(1000-U215))*AO215</f>
      </c>
      <c r="F215" s="4">
        <f>IF(AZ215&lt;&gt;0,1/(1/AZ215-1/N215),0)</f>
        <v>0.1427100458428853</v>
      </c>
      <c r="G215" s="3">
        <f>((BC215-AP215/2)*S215-E215)/(BC215+AP215/2)</f>
      </c>
      <c r="H215" s="4">
        <f>AP215*1000</f>
        <v>1.997070167804962</v>
      </c>
      <c r="I215" s="4">
        <f>(AU215-BA215)</f>
        <v>1.459658181655193</v>
      </c>
      <c r="J215" s="4">
        <f>(P215+AT215*D215)</f>
        <v>24.87886428833008</v>
      </c>
      <c r="K215" s="4">
        <v>6</v>
      </c>
      <c r="L215" s="4">
        <f>(K215*AI215+AJ215)</f>
        <v>1.420000016689301</v>
      </c>
      <c r="M215" s="4">
        <v>1</v>
      </c>
      <c r="N215" s="4">
        <f>L215*(M215+1)*(M215+1)/(M215*M215+1)</f>
        <v>2.840000033378601</v>
      </c>
      <c r="O215" s="4">
        <v>21.58713912963867</v>
      </c>
      <c r="P215" s="4">
        <v>24.87886428833008</v>
      </c>
      <c r="Q215" s="4">
        <v>20.88995742797852</v>
      </c>
      <c r="R215" s="4">
        <v>246.3338317871094</v>
      </c>
      <c r="S215" s="4">
        <v>187.879638671875</v>
      </c>
      <c r="T215" s="4">
        <v>14.32183456420898</v>
      </c>
      <c r="U215" s="4">
        <v>16.68052864074707</v>
      </c>
      <c r="V215" s="4">
        <v>56.31631851196289</v>
      </c>
      <c r="W215" s="4">
        <v>65.58969116210938</v>
      </c>
      <c r="X215" s="4">
        <v>499.5369262695312</v>
      </c>
      <c r="Y215" s="4">
        <v>2000.6259765625</v>
      </c>
      <c r="Z215" s="4">
        <v>17.83759689331055</v>
      </c>
      <c r="AA215" s="4">
        <v>101.7430648803711</v>
      </c>
      <c r="AB215" s="4">
        <v>2.009674549102783</v>
      </c>
      <c r="AC215" s="4">
        <v>0.2472543120384216</v>
      </c>
      <c r="AD215" s="4">
        <v>0.2571111619472504</v>
      </c>
      <c r="AE215" s="4">
        <v>0.004644162952899933</v>
      </c>
      <c r="AF215" s="4">
        <v>0.2927541732788086</v>
      </c>
      <c r="AG215" s="4">
        <v>0.004688241053372622</v>
      </c>
      <c r="AH215" s="4">
        <v>0.6666666865348816</v>
      </c>
      <c r="AI215" s="4">
        <v>-0.2195652425289154</v>
      </c>
      <c r="AJ215" s="4">
        <v>2.737391471862793</v>
      </c>
      <c r="AK215" s="4">
        <v>1</v>
      </c>
      <c r="AL215" s="4">
        <v>0</v>
      </c>
      <c r="AM215" s="4">
        <v>0.1599999964237213</v>
      </c>
      <c r="AN215" s="4">
        <v>111115</v>
      </c>
      <c r="AO215" s="4">
        <f>X215*0.000001/(K215*0.0001)</f>
        <v>0.832561543782552</v>
      </c>
      <c r="AP215" s="4">
        <f>(U215-T215)/(1000-U215)*AO215</f>
        <v>0.001997070167804962</v>
      </c>
      <c r="AQ215" s="4">
        <f>(P215+273.15)</f>
        <v>298.0288642883301</v>
      </c>
      <c r="AR215" s="4">
        <f>(O215+273.15)</f>
        <v>294.7371391296386</v>
      </c>
      <c r="AS215" s="4">
        <f>(Y215*AK215+Z215*AL215)*AM215</f>
        <v>320.100149095204</v>
      </c>
      <c r="AT215" s="4">
        <f>((AS215+0.00000010773*(AR215^4-AQ215^4))-AP215*44100)/(L215*0.92*2*29.3+0.00000043092*AQ215^3)</f>
        <v>2.217981025779452</v>
      </c>
      <c r="AU215" s="4">
        <f>0.61365*EXP(17.502*J215/(240.97+J215))</f>
        <v>3.156786289389611</v>
      </c>
      <c r="AV215" s="4">
        <f>AU215*1000/AA215</f>
        <v>31.02704143128912</v>
      </c>
      <c r="AW215" s="4">
        <f>(AV215-U215)</f>
        <v>14.34651279054205</v>
      </c>
      <c r="AX215" s="4">
        <f>IF(D215,P215,(O215+P215)/2)</f>
        <v>23.23300170898438</v>
      </c>
      <c r="AY215" s="4">
        <f>0.61365*EXP(17.502*AX215/(240.97+AX215))</f>
        <v>2.859733417406032</v>
      </c>
      <c r="AZ215" s="4">
        <f>IF(AW215&lt;&gt;0,(1000-(AV215+U215)/2)/AW215*AP215,0)</f>
        <v>0.1358819745105907</v>
      </c>
      <c r="BA215" s="4">
        <f>U215*AA215/1000</f>
        <v>1.697128107734417</v>
      </c>
      <c r="BB215" s="4">
        <f>(AY215-BA215)</f>
        <v>1.162605309671615</v>
      </c>
      <c r="BC215" s="4">
        <f>1/(1.6/F215+1.37/N215)</f>
        <v>0.08551438737986394</v>
      </c>
      <c r="BD215" s="3">
        <f>G215*AA215*0.001</f>
      </c>
      <c r="BE215" s="3">
        <f>G215/S215</f>
      </c>
      <c r="BF215" s="4">
        <f>(1-AP215*AA215/AU215/F215)*100</f>
        <v>54.89772870419195</v>
      </c>
      <c r="BG215" s="3">
        <f>(S215-E215/(N215/1.35))</f>
      </c>
      <c r="BH215" s="3">
        <f>E215*BF215/100/BG215</f>
      </c>
    </row>
    <row r="216" ht="16" customHeight="1">
      <c r="A216" s="4">
        <v>189</v>
      </c>
      <c r="B216" t="s" s="2">
        <v>276</v>
      </c>
      <c r="C216" s="4">
        <v>1146.500030141324</v>
      </c>
      <c r="D216" s="4">
        <v>0</v>
      </c>
      <c r="E216" s="3">
        <f>(R216-#REF!*(1000-T216)/(1000-U216))*AO216</f>
      </c>
      <c r="F216" s="4">
        <f>IF(AZ216&lt;&gt;0,1/(1/AZ216-1/N216),0)</f>
        <v>0.1429901418382678</v>
      </c>
      <c r="G216" s="3">
        <f>((BC216-AP216/2)*S216-E216)/(BC216+AP216/2)</f>
      </c>
      <c r="H216" s="4">
        <f>AP216*1000</f>
        <v>1.996896411755088</v>
      </c>
      <c r="I216" s="4">
        <f>(AU216-BA216)</f>
        <v>1.456837191016125</v>
      </c>
      <c r="J216" s="4">
        <f>(P216+AT216*D216)</f>
        <v>24.85969734191895</v>
      </c>
      <c r="K216" s="4">
        <v>6</v>
      </c>
      <c r="L216" s="4">
        <f>(K216*AI216+AJ216)</f>
        <v>1.420000016689301</v>
      </c>
      <c r="M216" s="4">
        <v>1</v>
      </c>
      <c r="N216" s="4">
        <f>L216*(M216+1)*(M216+1)/(M216*M216+1)</f>
        <v>2.840000033378601</v>
      </c>
      <c r="O216" s="4">
        <v>21.57883071899414</v>
      </c>
      <c r="P216" s="4">
        <v>24.85969734191895</v>
      </c>
      <c r="Q216" s="4">
        <v>20.8782958984375</v>
      </c>
      <c r="R216" s="4">
        <v>266.2092590332031</v>
      </c>
      <c r="S216" s="4">
        <v>225.2568054199219</v>
      </c>
      <c r="T216" s="4">
        <v>14.3144063949585</v>
      </c>
      <c r="U216" s="4">
        <v>16.67283058166504</v>
      </c>
      <c r="V216" s="4">
        <v>56.31557083129883</v>
      </c>
      <c r="W216" s="4">
        <v>65.59363555908203</v>
      </c>
      <c r="X216" s="4">
        <v>499.5545349121094</v>
      </c>
      <c r="Y216" s="4">
        <v>2000.755615234375</v>
      </c>
      <c r="Z216" s="4">
        <v>17.87191009521484</v>
      </c>
      <c r="AA216" s="4">
        <v>101.742790222168</v>
      </c>
      <c r="AB216" s="4">
        <v>2.009674549102783</v>
      </c>
      <c r="AC216" s="4">
        <v>0.2472543120384216</v>
      </c>
      <c r="AD216" s="4">
        <v>0.2571111619472504</v>
      </c>
      <c r="AE216" s="4">
        <v>0.004644162952899933</v>
      </c>
      <c r="AF216" s="4">
        <v>0.2927541732788086</v>
      </c>
      <c r="AG216" s="4">
        <v>0.004688241053372622</v>
      </c>
      <c r="AH216" s="4">
        <v>0.6666666865348816</v>
      </c>
      <c r="AI216" s="4">
        <v>-0.2195652425289154</v>
      </c>
      <c r="AJ216" s="4">
        <v>2.737391471862793</v>
      </c>
      <c r="AK216" s="4">
        <v>1</v>
      </c>
      <c r="AL216" s="4">
        <v>0</v>
      </c>
      <c r="AM216" s="4">
        <v>0.1599999964237213</v>
      </c>
      <c r="AN216" s="4">
        <v>111115</v>
      </c>
      <c r="AO216" s="4">
        <f>X216*0.000001/(K216*0.0001)</f>
        <v>0.8325908915201822</v>
      </c>
      <c r="AP216" s="4">
        <f>(U216-T216)/(1000-U216)*AO216</f>
        <v>0.001996896411755089</v>
      </c>
      <c r="AQ216" s="4">
        <f>(P216+273.15)</f>
        <v>298.0096973419189</v>
      </c>
      <c r="AR216" s="4">
        <f>(O216+273.15)</f>
        <v>294.7288307189941</v>
      </c>
      <c r="AS216" s="4">
        <f>(Y216*AK216+Z216*AL216)*AM216</f>
        <v>320.1208912822403</v>
      </c>
      <c r="AT216" s="4">
        <f>((AS216+0.00000010773*(AR216^4-AQ216^4))-AP216*44100)/(L216*0.92*2*29.3+0.00000043092*AQ216^3)</f>
        <v>2.219802741825437</v>
      </c>
      <c r="AU216" s="4">
        <f>0.61365*EXP(17.502*J216/(240.97+J216))</f>
        <v>3.153177495296218</v>
      </c>
      <c r="AV216" s="4">
        <f>AU216*1000/AA216</f>
        <v>30.99165541274094</v>
      </c>
      <c r="AW216" s="4">
        <f>(AV216-U216)</f>
        <v>14.3188248310759</v>
      </c>
      <c r="AX216" s="4">
        <f>IF(D216,P216,(O216+P216)/2)</f>
        <v>23.21926403045654</v>
      </c>
      <c r="AY216" s="4">
        <f>0.61365*EXP(17.502*AX216/(240.97+AX216))</f>
        <v>2.857360643209218</v>
      </c>
      <c r="AZ216" s="4">
        <f>IF(AW216&lt;&gt;0,(1000-(AV216+U216)/2)/AW216*AP216,0)</f>
        <v>0.1361358850482864</v>
      </c>
      <c r="BA216" s="4">
        <f>U216*AA216/1000</f>
        <v>1.696340304280093</v>
      </c>
      <c r="BB216" s="4">
        <f>(AY216-BA216)</f>
        <v>1.161020338929125</v>
      </c>
      <c r="BC216" s="4">
        <f>1/(1.6/F216+1.37/N216)</f>
        <v>0.08567528921880634</v>
      </c>
      <c r="BD216" s="3">
        <f>G216*AA216*0.001</f>
      </c>
      <c r="BE216" s="3">
        <f>G216/S216</f>
      </c>
      <c r="BF216" s="4">
        <f>(1-AP216*AA216/AU216/F216)*100</f>
        <v>54.93860161244379</v>
      </c>
      <c r="BG216" s="3">
        <f>(S216-E216/(N216/1.35))</f>
      </c>
      <c r="BH216" s="3">
        <f>E216*BF216/100/BG216</f>
      </c>
    </row>
    <row r="217" ht="16" customHeight="1">
      <c r="A217" s="4">
        <v>190</v>
      </c>
      <c r="B217" t="s" s="2">
        <v>277</v>
      </c>
      <c r="C217" s="4">
        <v>1151.500030029565</v>
      </c>
      <c r="D217" s="4">
        <v>0</v>
      </c>
      <c r="E217" s="3">
        <f>(R217-#REF!*(1000-T217)/(1000-U217))*AO217</f>
      </c>
      <c r="F217" s="4">
        <f>IF(AZ217&lt;&gt;0,1/(1/AZ217-1/N217),0)</f>
        <v>0.1433357981897154</v>
      </c>
      <c r="G217" s="3">
        <f>((BC217-AP217/2)*S217-E217)/(BC217+AP217/2)</f>
      </c>
      <c r="H217" s="4">
        <f>AP217*1000</f>
        <v>1.995804322693562</v>
      </c>
      <c r="I217" s="4">
        <f>(AU217-BA217)</f>
        <v>1.452737693052019</v>
      </c>
      <c r="J217" s="4">
        <f>(P217+AT217*D217)</f>
        <v>24.83272743225098</v>
      </c>
      <c r="K217" s="4">
        <v>6</v>
      </c>
      <c r="L217" s="4">
        <f>(K217*AI217+AJ217)</f>
        <v>1.420000016689301</v>
      </c>
      <c r="M217" s="4">
        <v>1</v>
      </c>
      <c r="N217" s="4">
        <f>L217*(M217+1)*(M217+1)/(M217*M217+1)</f>
        <v>2.840000033378601</v>
      </c>
      <c r="O217" s="4">
        <v>21.5681266784668</v>
      </c>
      <c r="P217" s="4">
        <v>24.83272743225098</v>
      </c>
      <c r="Q217" s="4">
        <v>20.87480545043945</v>
      </c>
      <c r="R217" s="4">
        <v>268.6519775390625</v>
      </c>
      <c r="S217" s="4">
        <v>245.2303466796875</v>
      </c>
      <c r="T217" s="4">
        <v>14.30627822875977</v>
      </c>
      <c r="U217" s="4">
        <v>16.6633186340332</v>
      </c>
      <c r="V217" s="4">
        <v>56.3197021484375</v>
      </c>
      <c r="W217" s="4">
        <v>65.59840393066406</v>
      </c>
      <c r="X217" s="4">
        <v>499.5792846679688</v>
      </c>
      <c r="Y217" s="4">
        <v>2000.882934570312</v>
      </c>
      <c r="Z217" s="4">
        <v>17.91439819335938</v>
      </c>
      <c r="AA217" s="4">
        <v>101.7425155639648</v>
      </c>
      <c r="AB217" s="4">
        <v>2.009674549102783</v>
      </c>
      <c r="AC217" s="4">
        <v>0.2472543120384216</v>
      </c>
      <c r="AD217" s="4">
        <v>0.2571111619472504</v>
      </c>
      <c r="AE217" s="4">
        <v>0.004644162952899933</v>
      </c>
      <c r="AF217" s="4">
        <v>0.2927541732788086</v>
      </c>
      <c r="AG217" s="4">
        <v>0.004688241053372622</v>
      </c>
      <c r="AH217" s="4">
        <v>0.6666666865348816</v>
      </c>
      <c r="AI217" s="4">
        <v>-0.2195652425289154</v>
      </c>
      <c r="AJ217" s="4">
        <v>2.737391471862793</v>
      </c>
      <c r="AK217" s="4">
        <v>1</v>
      </c>
      <c r="AL217" s="4">
        <v>0</v>
      </c>
      <c r="AM217" s="4">
        <v>0.1599999964237213</v>
      </c>
      <c r="AN217" s="4">
        <v>111125</v>
      </c>
      <c r="AO217" s="4">
        <f>X217*0.000001/(K217*0.0001)</f>
        <v>0.8326321411132812</v>
      </c>
      <c r="AP217" s="4">
        <f>(U217-T217)/(1000-U217)*AO217</f>
        <v>0.001995804322693562</v>
      </c>
      <c r="AQ217" s="4">
        <f>(P217+273.15)</f>
        <v>297.982727432251</v>
      </c>
      <c r="AR217" s="4">
        <f>(O217+273.15)</f>
        <v>294.7181266784668</v>
      </c>
      <c r="AS217" s="4">
        <f>(Y217*AK217+Z217*AL217)*AM217</f>
        <v>320.141262375535</v>
      </c>
      <c r="AT217" s="4">
        <f>((AS217+0.00000010773*(AR217^4-AQ217^4))-AP217*44100)/(L217*0.92*2*29.3+0.00000043092*AQ217^3)</f>
        <v>2.222814068140039</v>
      </c>
      <c r="AU217" s="4">
        <f>0.61365*EXP(17.502*J217/(240.97+J217))</f>
        <v>3.148105648522448</v>
      </c>
      <c r="AV217" s="4">
        <f>AU217*1000/AA217</f>
        <v>30.94188924927117</v>
      </c>
      <c r="AW217" s="4">
        <f>(AV217-U217)</f>
        <v>14.27857061523796</v>
      </c>
      <c r="AX217" s="4">
        <f>IF(D217,P217,(O217+P217)/2)</f>
        <v>23.20042705535889</v>
      </c>
      <c r="AY217" s="4">
        <f>0.61365*EXP(17.502*AX217/(240.97+AX217))</f>
        <v>2.854109917264004</v>
      </c>
      <c r="AZ217" s="4">
        <f>IF(AW217&lt;&gt;0,(1000-(AV217+U217)/2)/AW217*AP217,0)</f>
        <v>0.1364491611489628</v>
      </c>
      <c r="BA217" s="4">
        <f>U217*AA217/1000</f>
        <v>1.695367955470429</v>
      </c>
      <c r="BB217" s="4">
        <f>(AY217-BA217)</f>
        <v>1.158741961793575</v>
      </c>
      <c r="BC217" s="4">
        <f>1/(1.6/F217+1.37/N217)</f>
        <v>0.08587381645731509</v>
      </c>
      <c r="BD217" s="3">
        <f>G217*AA217*0.001</f>
      </c>
      <c r="BE217" s="3">
        <f>G217/S217</f>
      </c>
      <c r="BF217" s="4">
        <f>(1-AP217*AA217/AU217/F217)*100</f>
        <v>54.99959085691737</v>
      </c>
      <c r="BG217" s="3">
        <f>(S217-E217/(N217/1.35))</f>
      </c>
      <c r="BH217" s="3">
        <f>E217*BF217/100/BG217</f>
      </c>
    </row>
    <row r="218" ht="16" customHeight="1">
      <c r="A218" s="4">
        <v>191</v>
      </c>
      <c r="B218" t="s" s="2">
        <v>278</v>
      </c>
      <c r="C218" s="4">
        <v>1157.000029906631</v>
      </c>
      <c r="D218" s="4">
        <v>0</v>
      </c>
      <c r="E218" s="3">
        <f>(R218-#REF!*(1000-T218)/(1000-U218))*AO218</f>
      </c>
      <c r="F218" s="4">
        <f>IF(AZ218&lt;&gt;0,1/(1/AZ218-1/N218),0)</f>
        <v>0.1436234700159354</v>
      </c>
      <c r="G218" s="3">
        <f>((BC218-AP218/2)*S218-E218)/(BC218+AP218/2)</f>
      </c>
      <c r="H218" s="4">
        <f>AP218*1000</f>
        <v>1.995171405624518</v>
      </c>
      <c r="I218" s="4">
        <f>(AU218-BA218)</f>
        <v>1.449540116547866</v>
      </c>
      <c r="J218" s="4">
        <f>(P218+AT218*D218)</f>
        <v>24.8107967376709</v>
      </c>
      <c r="K218" s="4">
        <v>6</v>
      </c>
      <c r="L218" s="4">
        <f>(K218*AI218+AJ218)</f>
        <v>1.420000016689301</v>
      </c>
      <c r="M218" s="4">
        <v>1</v>
      </c>
      <c r="N218" s="4">
        <f>L218*(M218+1)*(M218+1)/(M218*M218+1)</f>
        <v>2.840000033378601</v>
      </c>
      <c r="O218" s="4">
        <v>21.55767631530762</v>
      </c>
      <c r="P218" s="4">
        <v>24.8107967376709</v>
      </c>
      <c r="Q218" s="4">
        <v>20.87793159484863</v>
      </c>
      <c r="R218" s="4">
        <v>276.3358764648438</v>
      </c>
      <c r="S218" s="4">
        <v>255.380859375</v>
      </c>
      <c r="T218" s="4">
        <v>14.29806041717529</v>
      </c>
      <c r="U218" s="4">
        <v>16.6543140411377</v>
      </c>
      <c r="V218" s="4">
        <v>56.32376480102539</v>
      </c>
      <c r="W218" s="4">
        <v>65.60488891601562</v>
      </c>
      <c r="X218" s="4">
        <v>499.5921936035156</v>
      </c>
      <c r="Y218" s="4">
        <v>2001.100341796875</v>
      </c>
      <c r="Z218" s="4">
        <v>17.92157173156738</v>
      </c>
      <c r="AA218" s="4">
        <v>101.7422027587891</v>
      </c>
      <c r="AB218" s="4">
        <v>2.009674549102783</v>
      </c>
      <c r="AC218" s="4">
        <v>0.2472543120384216</v>
      </c>
      <c r="AD218" s="4">
        <v>0.2571111619472504</v>
      </c>
      <c r="AE218" s="4">
        <v>0.004644162952899933</v>
      </c>
      <c r="AF218" s="4">
        <v>0.2927541732788086</v>
      </c>
      <c r="AG218" s="4">
        <v>0.004688241053372622</v>
      </c>
      <c r="AH218" s="4">
        <v>0.6666666865348816</v>
      </c>
      <c r="AI218" s="4">
        <v>-0.2195652425289154</v>
      </c>
      <c r="AJ218" s="4">
        <v>2.737391471862793</v>
      </c>
      <c r="AK218" s="4">
        <v>1</v>
      </c>
      <c r="AL218" s="4">
        <v>0</v>
      </c>
      <c r="AM218" s="4">
        <v>0.1599999964237213</v>
      </c>
      <c r="AN218" s="4">
        <v>111115</v>
      </c>
      <c r="AO218" s="4">
        <f>X218*0.000001/(K218*0.0001)</f>
        <v>0.8326536560058593</v>
      </c>
      <c r="AP218" s="4">
        <f>(U218-T218)/(1000-U218)*AO218</f>
        <v>0.001995171405624518</v>
      </c>
      <c r="AQ218" s="4">
        <f>(P218+273.15)</f>
        <v>297.9607967376709</v>
      </c>
      <c r="AR218" s="4">
        <f>(O218+273.15)</f>
        <v>294.7076763153076</v>
      </c>
      <c r="AS218" s="4">
        <f>(Y218*AK218+Z218*AL218)*AM218</f>
        <v>320.1760475310075</v>
      </c>
      <c r="AT218" s="4">
        <f>((AS218+0.00000010773*(AR218^4-AQ218^4))-AP218*44100)/(L218*0.92*2*29.3+0.00000043092*AQ218^3)</f>
        <v>2.225122535142975</v>
      </c>
      <c r="AU218" s="4">
        <f>0.61365*EXP(17.502*J218/(240.97+J218))</f>
        <v>3.143986712529845</v>
      </c>
      <c r="AV218" s="4">
        <f>AU218*1000/AA218</f>
        <v>30.90150033397277</v>
      </c>
      <c r="AW218" s="4">
        <f>(AV218-U218)</f>
        <v>14.24718629283507</v>
      </c>
      <c r="AX218" s="4">
        <f>IF(D218,P218,(O218+P218)/2)</f>
        <v>23.18423652648926</v>
      </c>
      <c r="AY218" s="4">
        <f>0.61365*EXP(17.502*AX218/(240.97+AX218))</f>
        <v>2.851318478257538</v>
      </c>
      <c r="AZ218" s="4">
        <f>IF(AW218&lt;&gt;0,(1000-(AV218+U218)/2)/AW218*AP218,0)</f>
        <v>0.1367098292311817</v>
      </c>
      <c r="BA218" s="4">
        <f>U218*AA218/1000</f>
        <v>1.694446595981979</v>
      </c>
      <c r="BB218" s="4">
        <f>(AY218-BA218)</f>
        <v>1.156871882275559</v>
      </c>
      <c r="BC218" s="4">
        <f>1/(1.6/F218+1.37/N218)</f>
        <v>0.08603901012599363</v>
      </c>
      <c r="BD218" s="3">
        <f>G218*AA218*0.001</f>
      </c>
      <c r="BE218" s="3">
        <f>G218/S218</f>
      </c>
      <c r="BF218" s="4">
        <f>(1-AP218*AA218/AU218/F218)*100</f>
        <v>55.04528685303763</v>
      </c>
      <c r="BG218" s="3">
        <f>(S218-E218/(N218/1.35))</f>
      </c>
      <c r="BH218" s="3">
        <f>E218*BF218/100/BG218</f>
      </c>
    </row>
    <row r="219" ht="16" customHeight="1">
      <c r="A219" s="4">
        <v>192</v>
      </c>
      <c r="B219" t="s" s="2">
        <v>279</v>
      </c>
      <c r="C219" s="4">
        <v>1162.000029794872</v>
      </c>
      <c r="D219" s="4">
        <v>0</v>
      </c>
      <c r="E219" s="3">
        <f>(R219-#REF!*(1000-T219)/(1000-U219))*AO219</f>
      </c>
      <c r="F219" s="4">
        <f>IF(AZ219&lt;&gt;0,1/(1/AZ219-1/N219),0)</f>
        <v>0.143946472962706</v>
      </c>
      <c r="G219" s="3">
        <f>((BC219-AP219/2)*S219-E219)/(BC219+AP219/2)</f>
      </c>
      <c r="H219" s="4">
        <f>AP219*1000</f>
        <v>1.995443037080722</v>
      </c>
      <c r="I219" s="4">
        <f>(AU219-BA219)</f>
        <v>1.446669529299125</v>
      </c>
      <c r="J219" s="4">
        <f>(P219+AT219*D219)</f>
        <v>24.79143714904785</v>
      </c>
      <c r="K219" s="4">
        <v>6</v>
      </c>
      <c r="L219" s="4">
        <f>(K219*AI219+AJ219)</f>
        <v>1.420000016689301</v>
      </c>
      <c r="M219" s="4">
        <v>1</v>
      </c>
      <c r="N219" s="4">
        <f>L219*(M219+1)*(M219+1)/(M219*M219+1)</f>
        <v>2.840000033378601</v>
      </c>
      <c r="O219" s="4">
        <v>21.5500659942627</v>
      </c>
      <c r="P219" s="4">
        <v>24.79143714904785</v>
      </c>
      <c r="Q219" s="4">
        <v>20.88579559326172</v>
      </c>
      <c r="R219" s="4">
        <v>308.6892700195312</v>
      </c>
      <c r="S219" s="4">
        <v>269.985595703125</v>
      </c>
      <c r="T219" s="4">
        <v>14.29014492034912</v>
      </c>
      <c r="U219" s="4">
        <v>16.6468677520752</v>
      </c>
      <c r="V219" s="4">
        <v>56.31970596313477</v>
      </c>
      <c r="W219" s="4">
        <v>65.60663604736328</v>
      </c>
      <c r="X219" s="4">
        <v>499.5645141601562</v>
      </c>
      <c r="Y219" s="4">
        <v>2001.095458984375</v>
      </c>
      <c r="Z219" s="4">
        <v>17.9337158203125</v>
      </c>
      <c r="AA219" s="4">
        <v>101.7419662475586</v>
      </c>
      <c r="AB219" s="4">
        <v>2.009674549102783</v>
      </c>
      <c r="AC219" s="4">
        <v>0.2472543120384216</v>
      </c>
      <c r="AD219" s="4">
        <v>0.2571111619472504</v>
      </c>
      <c r="AE219" s="4">
        <v>0.004644162952899933</v>
      </c>
      <c r="AF219" s="4">
        <v>0.2927541732788086</v>
      </c>
      <c r="AG219" s="4">
        <v>0.004688241053372622</v>
      </c>
      <c r="AH219" s="4">
        <v>0.6666666865348816</v>
      </c>
      <c r="AI219" s="4">
        <v>-0.2195652425289154</v>
      </c>
      <c r="AJ219" s="4">
        <v>2.737391471862793</v>
      </c>
      <c r="AK219" s="4">
        <v>1</v>
      </c>
      <c r="AL219" s="4">
        <v>0</v>
      </c>
      <c r="AM219" s="4">
        <v>0.1599999964237213</v>
      </c>
      <c r="AN219" s="4">
        <v>111115</v>
      </c>
      <c r="AO219" s="4">
        <f>X219*0.000001/(K219*0.0001)</f>
        <v>0.8326075236002604</v>
      </c>
      <c r="AP219" s="4">
        <f>(U219-T219)/(1000-U219)*AO219</f>
        <v>0.001995443037080722</v>
      </c>
      <c r="AQ219" s="4">
        <f>(P219+273.15)</f>
        <v>297.9414371490478</v>
      </c>
      <c r="AR219" s="4">
        <f>(O219+273.15)</f>
        <v>294.7000659942627</v>
      </c>
      <c r="AS219" s="4">
        <f>(Y219*AK219+Z219*AL219)*AM219</f>
        <v>320.175266281025</v>
      </c>
      <c r="AT219" s="4">
        <f>((AS219+0.00000010773*(AR219^4-AQ219^4))-AP219*44100)/(L219*0.92*2*29.3+0.00000043092*AQ219^3)</f>
        <v>2.226588198008244</v>
      </c>
      <c r="AU219" s="4">
        <f>0.61365*EXP(17.502*J219/(240.97+J219))</f>
        <v>3.140354586258331</v>
      </c>
      <c r="AV219" s="4">
        <f>AU219*1000/AA219</f>
        <v>30.86587277679713</v>
      </c>
      <c r="AW219" s="4">
        <f>(AV219-U219)</f>
        <v>14.21900502472193</v>
      </c>
      <c r="AX219" s="4">
        <f>IF(D219,P219,(O219+P219)/2)</f>
        <v>23.17075157165527</v>
      </c>
      <c r="AY219" s="4">
        <f>0.61365*EXP(17.502*AX219/(240.97+AX219))</f>
        <v>2.848995335440624</v>
      </c>
      <c r="AZ219" s="4">
        <f>IF(AW219&lt;&gt;0,(1000-(AV219+U219)/2)/AW219*AP219,0)</f>
        <v>0.1370024520044318</v>
      </c>
      <c r="BA219" s="4">
        <f>U219*AA219/1000</f>
        <v>1.693685056959206</v>
      </c>
      <c r="BB219" s="4">
        <f>(AY219-BA219)</f>
        <v>1.155310278481418</v>
      </c>
      <c r="BC219" s="4">
        <f>1/(1.6/F219+1.37/N219)</f>
        <v>0.08622445973019061</v>
      </c>
      <c r="BD219" s="3">
        <f>G219*AA219*0.001</f>
      </c>
      <c r="BE219" s="3">
        <f>G219/S219</f>
      </c>
      <c r="BF219" s="4">
        <f>(1-AP219*AA219/AU219/F219)*100</f>
        <v>55.08827409047488</v>
      </c>
      <c r="BG219" s="3">
        <f>(S219-E219/(N219/1.35))</f>
      </c>
      <c r="BH219" s="3">
        <f>E219*BF219/100/BG219</f>
      </c>
    </row>
    <row r="220" ht="16" customHeight="1">
      <c r="A220" s="4">
        <v>193</v>
      </c>
      <c r="B220" t="s" s="2">
        <v>280</v>
      </c>
      <c r="C220" s="4">
        <v>1167.000029683113</v>
      </c>
      <c r="D220" s="4">
        <v>0</v>
      </c>
      <c r="E220" s="3">
        <f>(R220-#REF!*(1000-T220)/(1000-U220))*AO220</f>
      </c>
      <c r="F220" s="4">
        <f>IF(AZ220&lt;&gt;0,1/(1/AZ220-1/N220),0)</f>
        <v>0.1444032338823298</v>
      </c>
      <c r="G220" s="3">
        <f>((BC220-AP220/2)*S220-E220)/(BC220+AP220/2)</f>
      </c>
      <c r="H220" s="4">
        <f>AP220*1000</f>
        <v>1.997438103656305</v>
      </c>
      <c r="I220" s="4">
        <f>(AU220-BA220)</f>
        <v>1.443787853903522</v>
      </c>
      <c r="J220" s="4">
        <f>(P220+AT220*D220)</f>
        <v>24.77337265014648</v>
      </c>
      <c r="K220" s="4">
        <v>6</v>
      </c>
      <c r="L220" s="4">
        <f>(K220*AI220+AJ220)</f>
        <v>1.420000016689301</v>
      </c>
      <c r="M220" s="4">
        <v>1</v>
      </c>
      <c r="N220" s="4">
        <f>L220*(M220+1)*(M220+1)/(M220*M220+1)</f>
        <v>2.840000033378601</v>
      </c>
      <c r="O220" s="4">
        <v>21.5509033203125</v>
      </c>
      <c r="P220" s="4">
        <v>24.77337265014648</v>
      </c>
      <c r="Q220" s="4">
        <v>20.95136260986328</v>
      </c>
      <c r="R220" s="4">
        <v>355.2060241699219</v>
      </c>
      <c r="S220" s="4">
        <v>298.9852600097656</v>
      </c>
      <c r="T220" s="4">
        <v>14.28270053863525</v>
      </c>
      <c r="U220" s="4">
        <v>16.64187622070312</v>
      </c>
      <c r="V220" s="4">
        <v>56.29414367675781</v>
      </c>
      <c r="W220" s="4">
        <v>65.58953094482422</v>
      </c>
      <c r="X220" s="4">
        <v>499.5466003417969</v>
      </c>
      <c r="Y220" s="4">
        <v>2000.875610351562</v>
      </c>
      <c r="Z220" s="4">
        <v>17.98007965087891</v>
      </c>
      <c r="AA220" s="4">
        <v>101.7421875</v>
      </c>
      <c r="AB220" s="4">
        <v>2.009674549102783</v>
      </c>
      <c r="AC220" s="4">
        <v>0.2472543120384216</v>
      </c>
      <c r="AD220" s="4">
        <v>0.2571111619472504</v>
      </c>
      <c r="AE220" s="4">
        <v>0.004644162952899933</v>
      </c>
      <c r="AF220" s="4">
        <v>0.2927541732788086</v>
      </c>
      <c r="AG220" s="4">
        <v>0.004688241053372622</v>
      </c>
      <c r="AH220" s="4">
        <v>0.6666666865348816</v>
      </c>
      <c r="AI220" s="4">
        <v>-0.2195652425289154</v>
      </c>
      <c r="AJ220" s="4">
        <v>2.737391471862793</v>
      </c>
      <c r="AK220" s="4">
        <v>1</v>
      </c>
      <c r="AL220" s="4">
        <v>0</v>
      </c>
      <c r="AM220" s="4">
        <v>0.1599999964237213</v>
      </c>
      <c r="AN220" s="4">
        <v>111115</v>
      </c>
      <c r="AO220" s="4">
        <f>X220*0.000001/(K220*0.0001)</f>
        <v>0.832577667236328</v>
      </c>
      <c r="AP220" s="4">
        <f>(U220-T220)/(1000-U220)*AO220</f>
        <v>0.001997438103656305</v>
      </c>
      <c r="AQ220" s="4">
        <f>(P220+273.15)</f>
        <v>297.9233726501465</v>
      </c>
      <c r="AR220" s="4">
        <f>(O220+273.15)</f>
        <v>294.7009033203125</v>
      </c>
      <c r="AS220" s="4">
        <f>(Y220*AK220+Z220*AL220)*AM220</f>
        <v>320.1400905005612</v>
      </c>
      <c r="AT220" s="4">
        <f>((AS220+0.00000010773*(AR220^4-AQ220^4))-AP220*44100)/(L220*0.92*2*29.3+0.00000043092*AQ220^3)</f>
        <v>2.22768602752957</v>
      </c>
      <c r="AU220" s="4">
        <f>0.61365*EXP(17.502*J220/(240.97+J220))</f>
        <v>3.136968744702091</v>
      </c>
      <c r="AV220" s="4">
        <f>AU220*1000/AA220</f>
        <v>30.83252701542407</v>
      </c>
      <c r="AW220" s="4">
        <f>(AV220-U220)</f>
        <v>14.19065079472094</v>
      </c>
      <c r="AX220" s="4">
        <f>IF(D220,P220,(O220+P220)/2)</f>
        <v>23.16213798522949</v>
      </c>
      <c r="AY220" s="4">
        <f>0.61365*EXP(17.502*AX220/(240.97+AX220))</f>
        <v>2.847512282365028</v>
      </c>
      <c r="AZ220" s="4">
        <f>IF(AW220&lt;&gt;0,(1000-(AV220+U220)/2)/AW220*AP220,0)</f>
        <v>0.1374161439724554</v>
      </c>
      <c r="BA220" s="4">
        <f>U220*AA220/1000</f>
        <v>1.693180890798569</v>
      </c>
      <c r="BB220" s="4">
        <f>(AY220-BA220)</f>
        <v>1.154331391566459</v>
      </c>
      <c r="BC220" s="4">
        <f>1/(1.6/F220+1.37/N220)</f>
        <v>0.08648664634289689</v>
      </c>
      <c r="BD220" s="3">
        <f>G220*AA220*0.001</f>
      </c>
      <c r="BE220" s="3">
        <f>G220/S220</f>
      </c>
      <c r="BF220" s="4">
        <f>(1-AP220*AA220/AU220/F220)*100</f>
        <v>55.137105495518</v>
      </c>
      <c r="BG220" s="3">
        <f>(S220-E220/(N220/1.35))</f>
      </c>
      <c r="BH220" s="3">
        <f>E220*BF220/100/BG220</f>
      </c>
    </row>
    <row r="221" ht="16" customHeight="1">
      <c r="A221" s="4">
        <v>194</v>
      </c>
      <c r="B221" t="s" s="2">
        <v>281</v>
      </c>
      <c r="C221" s="4">
        <v>1172.500029560179</v>
      </c>
      <c r="D221" s="4">
        <v>0</v>
      </c>
      <c r="E221" s="3">
        <f>(R221-#REF!*(1000-T221)/(1000-U221))*AO221</f>
      </c>
      <c r="F221" s="4">
        <f>IF(AZ221&lt;&gt;0,1/(1/AZ221-1/N221),0)</f>
        <v>0.1450362568248583</v>
      </c>
      <c r="G221" s="3">
        <f>((BC221-AP221/2)*S221-E221)/(BC221+AP221/2)</f>
      </c>
      <c r="H221" s="4">
        <f>AP221*1000</f>
        <v>2.000447809832083</v>
      </c>
      <c r="I221" s="4">
        <f>(AU221-BA221)</f>
        <v>1.439994731099439</v>
      </c>
      <c r="J221" s="4">
        <f>(P221+AT221*D221)</f>
        <v>24.75007629394531</v>
      </c>
      <c r="K221" s="4">
        <v>6</v>
      </c>
      <c r="L221" s="4">
        <f>(K221*AI221+AJ221)</f>
        <v>1.420000016689301</v>
      </c>
      <c r="M221" s="4">
        <v>1</v>
      </c>
      <c r="N221" s="4">
        <f>L221*(M221+1)*(M221+1)/(M221*M221+1)</f>
        <v>2.840000033378601</v>
      </c>
      <c r="O221" s="4">
        <v>21.57422065734863</v>
      </c>
      <c r="P221" s="4">
        <v>24.75007629394531</v>
      </c>
      <c r="Q221" s="4">
        <v>21.08303070068359</v>
      </c>
      <c r="R221" s="4">
        <v>398.2465515136719</v>
      </c>
      <c r="S221" s="4">
        <v>339.2440795898438</v>
      </c>
      <c r="T221" s="4">
        <v>14.27348709106445</v>
      </c>
      <c r="U221" s="4">
        <v>16.63627243041992</v>
      </c>
      <c r="V221" s="4">
        <v>56.19064712524414</v>
      </c>
      <c r="W221" s="4">
        <v>65.48870086669922</v>
      </c>
      <c r="X221" s="4">
        <v>499.537841796875</v>
      </c>
      <c r="Y221" s="4">
        <v>2000.550903320312</v>
      </c>
      <c r="Z221" s="4">
        <v>18.04667091369629</v>
      </c>
      <c r="AA221" s="4">
        <v>101.7422790527344</v>
      </c>
      <c r="AB221" s="4">
        <v>2.009674549102783</v>
      </c>
      <c r="AC221" s="4">
        <v>0.2472543120384216</v>
      </c>
      <c r="AD221" s="4">
        <v>0.2571111619472504</v>
      </c>
      <c r="AE221" s="4">
        <v>0.004644162952899933</v>
      </c>
      <c r="AF221" s="4">
        <v>0.2927541732788086</v>
      </c>
      <c r="AG221" s="4">
        <v>0.004688241053372622</v>
      </c>
      <c r="AH221" s="4">
        <v>0.6666666865348816</v>
      </c>
      <c r="AI221" s="4">
        <v>-0.2195652425289154</v>
      </c>
      <c r="AJ221" s="4">
        <v>2.737391471862793</v>
      </c>
      <c r="AK221" s="4">
        <v>1</v>
      </c>
      <c r="AL221" s="4">
        <v>0</v>
      </c>
      <c r="AM221" s="4">
        <v>0.1599999964237213</v>
      </c>
      <c r="AN221" s="4">
        <v>111115</v>
      </c>
      <c r="AO221" s="4">
        <f>X221*0.000001/(K221*0.0001)</f>
        <v>0.8325630696614583</v>
      </c>
      <c r="AP221" s="4">
        <f>(U221-T221)/(1000-U221)*AO221</f>
        <v>0.002000447809832083</v>
      </c>
      <c r="AQ221" s="4">
        <f>(P221+273.15)</f>
        <v>297.9000762939453</v>
      </c>
      <c r="AR221" s="4">
        <f>(O221+273.15)</f>
        <v>294.7242206573486</v>
      </c>
      <c r="AS221" s="4">
        <f>(Y221*AK221+Z221*AL221)*AM221</f>
        <v>320.0881373767224</v>
      </c>
      <c r="AT221" s="4">
        <f>((AS221+0.00000010773*(AR221^4-AQ221^4))-AP221*44100)/(L221*0.92*2*29.3+0.00000043092*AQ221^3)</f>
        <v>2.231596347756522</v>
      </c>
      <c r="AU221" s="4">
        <f>0.61365*EXP(17.502*J221/(240.97+J221))</f>
        <v>3.132607003112534</v>
      </c>
      <c r="AV221" s="4">
        <f>AU221*1000/AA221</f>
        <v>30.78962877850281</v>
      </c>
      <c r="AW221" s="4">
        <f>(AV221-U221)</f>
        <v>14.15335634808289</v>
      </c>
      <c r="AX221" s="4">
        <f>IF(D221,P221,(O221+P221)/2)</f>
        <v>23.16214847564697</v>
      </c>
      <c r="AY221" s="4">
        <f>0.61365*EXP(17.502*AX221/(240.97+AX221))</f>
        <v>2.84751408815261</v>
      </c>
      <c r="AZ221" s="4">
        <f>IF(AW221&lt;&gt;0,(1000-(AV221+U221)/2)/AW221*AP221,0)</f>
        <v>0.1379892685310133</v>
      </c>
      <c r="BA221" s="4">
        <f>U221*AA221/1000</f>
        <v>1.692612272013095</v>
      </c>
      <c r="BB221" s="4">
        <f>(AY221-BA221)</f>
        <v>1.154901816139515</v>
      </c>
      <c r="BC221" s="4">
        <f>1/(1.6/F221+1.37/N221)</f>
        <v>0.08684989522533755</v>
      </c>
      <c r="BD221" s="3">
        <f>G221*AA221*0.001</f>
      </c>
      <c r="BE221" s="3">
        <f>G221/S221</f>
      </c>
      <c r="BF221" s="4">
        <f>(1-AP221*AA221/AU221/F221)*100</f>
        <v>55.20328271499162</v>
      </c>
      <c r="BG221" s="3">
        <f>(S221-E221/(N221/1.35))</f>
      </c>
      <c r="BH221" s="3">
        <f>E221*BF221/100/BG221</f>
      </c>
    </row>
    <row r="222" ht="16" customHeight="1">
      <c r="A222" s="4">
        <v>195</v>
      </c>
      <c r="B222" t="s" s="2">
        <v>282</v>
      </c>
      <c r="C222" s="4">
        <v>1177.500029448420</v>
      </c>
      <c r="D222" s="4">
        <v>0</v>
      </c>
      <c r="E222" s="3">
        <f>(R222-#REF!*(1000-T222)/(1000-U222))*AO222</f>
      </c>
      <c r="F222" s="4">
        <f>IF(AZ222&lt;&gt;0,1/(1/AZ222-1/N222),0)</f>
        <v>0.1454701062153421</v>
      </c>
      <c r="G222" s="3">
        <f>((BC222-AP222/2)*S222-E222)/(BC222+AP222/2)</f>
      </c>
      <c r="H222" s="4">
        <f>AP222*1000</f>
        <v>2.004323939646777</v>
      </c>
      <c r="I222" s="4">
        <f>(AU222-BA222)</f>
        <v>1.438704804430384</v>
      </c>
      <c r="J222" s="4">
        <f>(P222+AT222*D222)</f>
        <v>24.7410945892334</v>
      </c>
      <c r="K222" s="4">
        <v>6</v>
      </c>
      <c r="L222" s="4">
        <f>(K222*AI222+AJ222)</f>
        <v>1.420000016689301</v>
      </c>
      <c r="M222" s="4">
        <v>1</v>
      </c>
      <c r="N222" s="4">
        <f>L222*(M222+1)*(M222+1)/(M222*M222+1)</f>
        <v>2.840000033378601</v>
      </c>
      <c r="O222" s="4">
        <v>21.61488914489746</v>
      </c>
      <c r="P222" s="4">
        <v>24.7410945892334</v>
      </c>
      <c r="Q222" s="4">
        <v>21.18873977661133</v>
      </c>
      <c r="R222" s="4">
        <v>411.2923583984375</v>
      </c>
      <c r="S222" s="4">
        <v>368.1454162597656</v>
      </c>
      <c r="T222" s="4">
        <v>14.26518249511719</v>
      </c>
      <c r="U222" s="4">
        <v>16.63245010375977</v>
      </c>
      <c r="V222" s="4">
        <v>56.03232192993164</v>
      </c>
      <c r="W222" s="4">
        <v>65.32556915283203</v>
      </c>
      <c r="X222" s="4">
        <v>499.5600280761719</v>
      </c>
      <c r="Y222" s="4">
        <v>2000.537475585938</v>
      </c>
      <c r="Z222" s="4">
        <v>18.14316749572754</v>
      </c>
      <c r="AA222" s="4">
        <v>101.7421951293945</v>
      </c>
      <c r="AB222" s="4">
        <v>2.009674549102783</v>
      </c>
      <c r="AC222" s="4">
        <v>0.2472543120384216</v>
      </c>
      <c r="AD222" s="4">
        <v>0.2571111619472504</v>
      </c>
      <c r="AE222" s="4">
        <v>0.004644162952899933</v>
      </c>
      <c r="AF222" s="4">
        <v>0.2927541732788086</v>
      </c>
      <c r="AG222" s="4">
        <v>0.004688241053372622</v>
      </c>
      <c r="AH222" s="4">
        <v>0.6666666865348816</v>
      </c>
      <c r="AI222" s="4">
        <v>-0.2195652425289154</v>
      </c>
      <c r="AJ222" s="4">
        <v>2.737391471862793</v>
      </c>
      <c r="AK222" s="4">
        <v>1</v>
      </c>
      <c r="AL222" s="4">
        <v>0</v>
      </c>
      <c r="AM222" s="4">
        <v>0.1599999964237213</v>
      </c>
      <c r="AN222" s="4">
        <v>111115</v>
      </c>
      <c r="AO222" s="4">
        <f>X222*0.000001/(K222*0.0001)</f>
        <v>0.8326000467936197</v>
      </c>
      <c r="AP222" s="4">
        <f>(U222-T222)/(1000-U222)*AO222</f>
        <v>0.002004323939646777</v>
      </c>
      <c r="AQ222" s="4">
        <f>(P222+273.15)</f>
        <v>297.8910945892334</v>
      </c>
      <c r="AR222" s="4">
        <f>(O222+273.15)</f>
        <v>294.7648891448974</v>
      </c>
      <c r="AS222" s="4">
        <f>(Y222*AK222+Z222*AL222)*AM222</f>
        <v>320.0859889392705</v>
      </c>
      <c r="AT222" s="4">
        <f>((AS222+0.00000010773*(AR222^4-AQ222^4))-AP222*44100)/(L222*0.92*2*29.3+0.00000043092*AQ222^3)</f>
        <v>2.23592021455259</v>
      </c>
      <c r="AU222" s="4">
        <f>0.61365*EXP(17.502*J222/(240.97+J222))</f>
        <v>3.130926788367029</v>
      </c>
      <c r="AV222" s="4">
        <f>AU222*1000/AA222</f>
        <v>30.7731397419247</v>
      </c>
      <c r="AW222" s="4">
        <f>(AV222-U222)</f>
        <v>14.14068963816494</v>
      </c>
      <c r="AX222" s="4">
        <f>IF(D222,P222,(O222+P222)/2)</f>
        <v>23.17799186706543</v>
      </c>
      <c r="AY222" s="4">
        <f>0.61365*EXP(17.502*AX222/(240.97+AX222))</f>
        <v>2.850242463343827</v>
      </c>
      <c r="AZ222" s="4">
        <f>IF(AW222&lt;&gt;0,(1000-(AV222+U222)/2)/AW222*AP222,0)</f>
        <v>0.1383819255225748</v>
      </c>
      <c r="BA222" s="4">
        <f>U222*AA222/1000</f>
        <v>1.692221983936644</v>
      </c>
      <c r="BB222" s="4">
        <f>(AY222-BA222)</f>
        <v>1.158020479407183</v>
      </c>
      <c r="BC222" s="4">
        <f>1/(1.6/F222+1.37/N222)</f>
        <v>0.08709877521639631</v>
      </c>
      <c r="BD222" s="3">
        <f>G222*AA222*0.001</f>
      </c>
      <c r="BE222" s="3">
        <f>G222/S222</f>
      </c>
      <c r="BF222" s="4">
        <f>(1-AP222*AA222/AU222/F222)*100</f>
        <v>55.2263655904768</v>
      </c>
      <c r="BG222" s="3">
        <f>(S222-E222/(N222/1.35))</f>
      </c>
      <c r="BH222" s="3">
        <f>E222*BF222/100/BG222</f>
      </c>
    </row>
    <row r="223" ht="16" customHeight="1">
      <c r="A223" s="4">
        <v>196</v>
      </c>
      <c r="B223" t="s" s="2">
        <v>283</v>
      </c>
      <c r="C223" s="4">
        <v>1182.500029336661</v>
      </c>
      <c r="D223" s="4">
        <v>0</v>
      </c>
      <c r="E223" s="3">
        <f>(R223-#REF!*(1000-T223)/(1000-U223))*AO223</f>
      </c>
      <c r="F223" s="4">
        <f>IF(AZ223&lt;&gt;0,1/(1/AZ223-1/N223),0)</f>
        <v>0.1457679501802349</v>
      </c>
      <c r="G223" s="3">
        <f>((BC223-AP223/2)*S223-E223)/(BC223+AP223/2)</f>
      </c>
      <c r="H223" s="4">
        <f>AP223*1000</f>
        <v>2.007746612596076</v>
      </c>
      <c r="I223" s="4">
        <f>(AU223-BA223)</f>
        <v>1.438367599747963</v>
      </c>
      <c r="J223" s="4">
        <f>(P223+AT223*D223)</f>
        <v>24.73655319213867</v>
      </c>
      <c r="K223" s="4">
        <v>6</v>
      </c>
      <c r="L223" s="4">
        <f>(K223*AI223+AJ223)</f>
        <v>1.420000016689301</v>
      </c>
      <c r="M223" s="4">
        <v>1</v>
      </c>
      <c r="N223" s="4">
        <f>L223*(M223+1)*(M223+1)/(M223*M223+1)</f>
        <v>2.840000033378601</v>
      </c>
      <c r="O223" s="4">
        <v>21.65566635131836</v>
      </c>
      <c r="P223" s="4">
        <v>24.73655319213867</v>
      </c>
      <c r="Q223" s="4">
        <v>21.21731567382812</v>
      </c>
      <c r="R223" s="4">
        <v>412.0730895996094</v>
      </c>
      <c r="S223" s="4">
        <v>382.4660339355469</v>
      </c>
      <c r="T223" s="4">
        <v>14.25614166259766</v>
      </c>
      <c r="U223" s="4">
        <v>16.6274471282959</v>
      </c>
      <c r="V223" s="4">
        <v>55.85958099365234</v>
      </c>
      <c r="W223" s="4">
        <v>65.14556121826172</v>
      </c>
      <c r="X223" s="4">
        <v>499.5635375976562</v>
      </c>
      <c r="Y223" s="4">
        <v>2000.714965820312</v>
      </c>
      <c r="Z223" s="4">
        <v>18.23586654663086</v>
      </c>
      <c r="AA223" s="4">
        <v>101.7420120239258</v>
      </c>
      <c r="AB223" s="4">
        <v>2.009674549102783</v>
      </c>
      <c r="AC223" s="4">
        <v>0.2472543120384216</v>
      </c>
      <c r="AD223" s="4">
        <v>0.2571111619472504</v>
      </c>
      <c r="AE223" s="4">
        <v>0.004644162952899933</v>
      </c>
      <c r="AF223" s="4">
        <v>0.2927541732788086</v>
      </c>
      <c r="AG223" s="4">
        <v>0.004688241053372622</v>
      </c>
      <c r="AH223" s="4">
        <v>0.6666666865348816</v>
      </c>
      <c r="AI223" s="4">
        <v>-0.2195652425289154</v>
      </c>
      <c r="AJ223" s="4">
        <v>2.737391471862793</v>
      </c>
      <c r="AK223" s="4">
        <v>1</v>
      </c>
      <c r="AL223" s="4">
        <v>0</v>
      </c>
      <c r="AM223" s="4">
        <v>0.1599999964237213</v>
      </c>
      <c r="AN223" s="4">
        <v>111115</v>
      </c>
      <c r="AO223" s="4">
        <f>X223*0.000001/(K223*0.0001)</f>
        <v>0.8326058959960937</v>
      </c>
      <c r="AP223" s="4">
        <f>(U223-T223)/(1000-U223)*AO223</f>
        <v>0.002007746612596076</v>
      </c>
      <c r="AQ223" s="4">
        <f>(P223+273.15)</f>
        <v>297.8865531921386</v>
      </c>
      <c r="AR223" s="4">
        <f>(O223+273.15)</f>
        <v>294.8056663513183</v>
      </c>
      <c r="AS223" s="4">
        <f>(Y223*AK223+Z223*AL223)*AM223</f>
        <v>320.1143873761357</v>
      </c>
      <c r="AT223" s="4">
        <f>((AS223+0.00000010773*(AR223^4-AQ223^4))-AP223*44100)/(L223*0.92*2*29.3+0.00000043092*AQ223^3)</f>
        <v>2.240246490951057</v>
      </c>
      <c r="AU223" s="4">
        <f>0.61365*EXP(17.502*J223/(240.97+J223))</f>
        <v>3.130077525402235</v>
      </c>
      <c r="AV223" s="4">
        <f>AU223*1000/AA223</f>
        <v>30.76484790438548</v>
      </c>
      <c r="AW223" s="4">
        <f>(AV223-U223)</f>
        <v>14.13740077608958</v>
      </c>
      <c r="AX223" s="4">
        <f>IF(D223,P223,(O223+P223)/2)</f>
        <v>23.19610977172852</v>
      </c>
      <c r="AY223" s="4">
        <f>0.61365*EXP(17.502*AX223/(240.97+AX223))</f>
        <v>2.853365332786349</v>
      </c>
      <c r="AZ223" s="4">
        <f>IF(AW223&lt;&gt;0,(1000-(AV223+U223)/2)/AW223*AP223,0)</f>
        <v>0.1386514242422681</v>
      </c>
      <c r="BA223" s="4">
        <f>U223*AA223/1000</f>
        <v>1.691709925654272</v>
      </c>
      <c r="BB223" s="4">
        <f>(AY223-BA223)</f>
        <v>1.161655407132078</v>
      </c>
      <c r="BC223" s="4">
        <f>1/(1.6/F223+1.37/N223)</f>
        <v>0.08726959887235348</v>
      </c>
      <c r="BD223" s="3">
        <f>G223*AA223*0.001</f>
      </c>
      <c r="BE223" s="3">
        <f>G223/S223</f>
      </c>
      <c r="BF223" s="4">
        <f>(1-AP223*AA223/AU223/F223)*100</f>
        <v>55.22948575664846</v>
      </c>
      <c r="BG223" s="3">
        <f>(S223-E223/(N223/1.35))</f>
      </c>
      <c r="BH223" s="3">
        <f>E223*BF223/100/BG223</f>
      </c>
    </row>
    <row r="224" ht="16" customHeight="1">
      <c r="A224" s="4">
        <v>197</v>
      </c>
      <c r="B224" t="s" s="2">
        <v>284</v>
      </c>
      <c r="C224" s="4">
        <v>1188.000029213727</v>
      </c>
      <c r="D224" s="4">
        <v>0</v>
      </c>
      <c r="E224" s="3">
        <f>(R224-#REF!*(1000-T224)/(1000-U224))*AO224</f>
      </c>
      <c r="F224" s="4">
        <f>IF(AZ224&lt;&gt;0,1/(1/AZ224-1/N224),0)</f>
        <v>0.1464670344854526</v>
      </c>
      <c r="G224" s="3">
        <f>((BC224-AP224/2)*S224-E224)/(BC224+AP224/2)</f>
      </c>
      <c r="H224" s="4">
        <f>AP224*1000</f>
        <v>2.013382968293028</v>
      </c>
      <c r="I224" s="4">
        <f>(AU224-BA224)</f>
        <v>1.435878548989265</v>
      </c>
      <c r="J224" s="4">
        <f>(P224+AT224*D224)</f>
        <v>24.72137451171875</v>
      </c>
      <c r="K224" s="4">
        <v>6</v>
      </c>
      <c r="L224" s="4">
        <f>(K224*AI224+AJ224)</f>
        <v>1.420000016689301</v>
      </c>
      <c r="M224" s="4">
        <v>1</v>
      </c>
      <c r="N224" s="4">
        <f>L224*(M224+1)*(M224+1)/(M224*M224+1)</f>
        <v>2.840000033378601</v>
      </c>
      <c r="O224" s="4">
        <v>21.6891040802002</v>
      </c>
      <c r="P224" s="4">
        <v>24.72137451171875</v>
      </c>
      <c r="Q224" s="4">
        <v>21.26324081420898</v>
      </c>
      <c r="R224" s="4">
        <v>409.2006530761719</v>
      </c>
      <c r="S224" s="4">
        <v>387.8478088378906</v>
      </c>
      <c r="T224" s="4">
        <v>14.24606895446777</v>
      </c>
      <c r="U224" s="4">
        <v>16.62404441833496</v>
      </c>
      <c r="V224" s="4">
        <v>55.70066833496094</v>
      </c>
      <c r="W224" s="4">
        <v>64.99166107177734</v>
      </c>
      <c r="X224" s="4">
        <v>499.5625305175781</v>
      </c>
      <c r="Y224" s="4">
        <v>2000.949462890625</v>
      </c>
      <c r="Z224" s="4">
        <v>18.34718132019043</v>
      </c>
      <c r="AA224" s="4">
        <v>101.7419052124023</v>
      </c>
      <c r="AB224" s="4">
        <v>2.009674549102783</v>
      </c>
      <c r="AC224" s="4">
        <v>0.2472543120384216</v>
      </c>
      <c r="AD224" s="4">
        <v>0.2571111619472504</v>
      </c>
      <c r="AE224" s="4">
        <v>0.004644162952899933</v>
      </c>
      <c r="AF224" s="4">
        <v>0.2927541732788086</v>
      </c>
      <c r="AG224" s="4">
        <v>0.004688241053372622</v>
      </c>
      <c r="AH224" s="4">
        <v>0.6666666865348816</v>
      </c>
      <c r="AI224" s="4">
        <v>-0.2195652425289154</v>
      </c>
      <c r="AJ224" s="4">
        <v>2.737391471862793</v>
      </c>
      <c r="AK224" s="4">
        <v>1</v>
      </c>
      <c r="AL224" s="4">
        <v>0</v>
      </c>
      <c r="AM224" s="4">
        <v>0.1599999964237213</v>
      </c>
      <c r="AN224" s="4">
        <v>111115</v>
      </c>
      <c r="AO224" s="4">
        <f>X224*0.000001/(K224*0.0001)</f>
        <v>0.8326042175292967</v>
      </c>
      <c r="AP224" s="4">
        <f>(U224-T224)/(1000-U224)*AO224</f>
        <v>0.002013382968293028</v>
      </c>
      <c r="AQ224" s="4">
        <f>(P224+273.15)</f>
        <v>297.8713745117187</v>
      </c>
      <c r="AR224" s="4">
        <f>(O224+273.15)</f>
        <v>294.8391040802002</v>
      </c>
      <c r="AS224" s="4">
        <f>(Y224*AK224+Z224*AL224)*AM224</f>
        <v>320.1519069065471</v>
      </c>
      <c r="AT224" s="4">
        <f>((AS224+0.00000010773*(AR224^4-AQ224^4))-AP224*44100)/(L224*0.92*2*29.3+0.00000043092*AQ224^3)</f>
        <v>2.244055553706876</v>
      </c>
      <c r="AU224" s="4">
        <f>0.61365*EXP(17.502*J224/(240.97+J224))</f>
        <v>3.127240500446267</v>
      </c>
      <c r="AV224" s="4">
        <f>AU224*1000/AA224</f>
        <v>30.73699567466971</v>
      </c>
      <c r="AW224" s="4">
        <f>(AV224-U224)</f>
        <v>14.11295125633475</v>
      </c>
      <c r="AX224" s="4">
        <f>IF(D224,P224,(O224+P224)/2)</f>
        <v>23.20523929595947</v>
      </c>
      <c r="AY224" s="4">
        <f>0.61365*EXP(17.502*AX224/(240.97+AX224))</f>
        <v>2.854940065269551</v>
      </c>
      <c r="AZ224" s="4">
        <f>IF(AW224&lt;&gt;0,(1000-(AV224+U224)/2)/AW224*AP224,0)</f>
        <v>0.1392837668640534</v>
      </c>
      <c r="BA224" s="4">
        <f>U224*AA224/1000</f>
        <v>1.691361951457002</v>
      </c>
      <c r="BB224" s="4">
        <f>(AY224-BA224)</f>
        <v>1.163578113812549</v>
      </c>
      <c r="BC224" s="4">
        <f>1/(1.6/F224+1.37/N224)</f>
        <v>0.08767043210983272</v>
      </c>
      <c r="BD224" s="3">
        <f>G224*AA224*0.001</f>
      </c>
      <c r="BE224" s="3">
        <f>G224/S224</f>
      </c>
      <c r="BF224" s="4">
        <f>(1-AP224*AA224/AU224/F224)*100</f>
        <v>55.27760161324715</v>
      </c>
      <c r="BG224" s="3">
        <f>(S224-E224/(N224/1.35))</f>
      </c>
      <c r="BH224" s="3">
        <f>E224*BF224/100/BG224</f>
      </c>
    </row>
    <row r="225" ht="16" customHeight="1">
      <c r="A225" s="4">
        <v>198</v>
      </c>
      <c r="B225" t="s" s="2">
        <v>285</v>
      </c>
      <c r="C225" s="4">
        <v>1193.000029101968</v>
      </c>
      <c r="D225" s="4">
        <v>0</v>
      </c>
      <c r="E225" s="3">
        <f>(R225-#REF!*(1000-T225)/(1000-U225))*AO225</f>
      </c>
      <c r="F225" s="4">
        <f>IF(AZ225&lt;&gt;0,1/(1/AZ225-1/N225),0)</f>
        <v>0.1469868701729206</v>
      </c>
      <c r="G225" s="3">
        <f>((BC225-AP225/2)*S225-E225)/(BC225+AP225/2)</f>
      </c>
      <c r="H225" s="4">
        <f>AP225*1000</f>
        <v>2.018274440161962</v>
      </c>
      <c r="I225" s="4">
        <f>(AU225-BA225)</f>
        <v>1.434541600078477</v>
      </c>
      <c r="J225" s="4">
        <f>(P225+AT225*D225)</f>
        <v>24.71272468566895</v>
      </c>
      <c r="K225" s="4">
        <v>6</v>
      </c>
      <c r="L225" s="4">
        <f>(K225*AI225+AJ225)</f>
        <v>1.420000016689301</v>
      </c>
      <c r="M225" s="4">
        <v>1</v>
      </c>
      <c r="N225" s="4">
        <f>L225*(M225+1)*(M225+1)/(M225*M225+1)</f>
        <v>2.840000033378601</v>
      </c>
      <c r="O225" s="4">
        <v>21.72396659851074</v>
      </c>
      <c r="P225" s="4">
        <v>24.71272468566895</v>
      </c>
      <c r="Q225" s="4">
        <v>21.36606788635254</v>
      </c>
      <c r="R225" s="4">
        <v>405.2062683105469</v>
      </c>
      <c r="S225" s="4">
        <v>387.575927734375</v>
      </c>
      <c r="T225" s="4">
        <v>14.23751926422119</v>
      </c>
      <c r="U225" s="4">
        <v>16.62128448486328</v>
      </c>
      <c r="V225" s="4">
        <v>55.55016326904297</v>
      </c>
      <c r="W225" s="4">
        <v>64.84456634521484</v>
      </c>
      <c r="X225" s="4">
        <v>499.5613098144531</v>
      </c>
      <c r="Y225" s="4">
        <v>2001.143432617188</v>
      </c>
      <c r="Z225" s="4">
        <v>18.42256736755371</v>
      </c>
      <c r="AA225" s="4">
        <v>101.7420272827148</v>
      </c>
      <c r="AB225" s="4">
        <v>2.009674549102783</v>
      </c>
      <c r="AC225" s="4">
        <v>0.2472543120384216</v>
      </c>
      <c r="AD225" s="4">
        <v>0.2571111619472504</v>
      </c>
      <c r="AE225" s="4">
        <v>0.004644162952899933</v>
      </c>
      <c r="AF225" s="4">
        <v>0.2927541732788086</v>
      </c>
      <c r="AG225" s="4">
        <v>0.004688241053372622</v>
      </c>
      <c r="AH225" s="4">
        <v>0.6666666865348816</v>
      </c>
      <c r="AI225" s="4">
        <v>-0.2195652425289154</v>
      </c>
      <c r="AJ225" s="4">
        <v>2.737391471862793</v>
      </c>
      <c r="AK225" s="4">
        <v>1</v>
      </c>
      <c r="AL225" s="4">
        <v>0</v>
      </c>
      <c r="AM225" s="4">
        <v>0.1599999964237213</v>
      </c>
      <c r="AN225" s="4">
        <v>111115</v>
      </c>
      <c r="AO225" s="4">
        <f>X225*0.000001/(K225*0.0001)</f>
        <v>0.8326021830240884</v>
      </c>
      <c r="AP225" s="4">
        <f>(U225-T225)/(1000-U225)*AO225</f>
        <v>0.002018274440161962</v>
      </c>
      <c r="AQ225" s="4">
        <f>(P225+273.15)</f>
        <v>297.8627246856689</v>
      </c>
      <c r="AR225" s="4">
        <f>(O225+273.15)</f>
        <v>294.8739665985107</v>
      </c>
      <c r="AS225" s="4">
        <f>(Y225*AK225+Z225*AL225)*AM225</f>
        <v>320.1829420621034</v>
      </c>
      <c r="AT225" s="4">
        <f>((AS225+0.00000010773*(AR225^4-AQ225^4))-AP225*44100)/(L225*0.92*2*29.3+0.00000043092*AQ225^3)</f>
        <v>2.247480138483722</v>
      </c>
      <c r="AU225" s="4">
        <f>0.61365*EXP(17.502*J225/(240.97+J225))</f>
        <v>3.125624779611202</v>
      </c>
      <c r="AV225" s="4">
        <f>AU225*1000/AA225</f>
        <v>30.72107823177041</v>
      </c>
      <c r="AW225" s="4">
        <f>(AV225-U225)</f>
        <v>14.09979374690713</v>
      </c>
      <c r="AX225" s="4">
        <f>IF(D225,P225,(O225+P225)/2)</f>
        <v>23.21834564208984</v>
      </c>
      <c r="AY225" s="4">
        <f>0.61365*EXP(17.502*AX225/(240.97+AX225))</f>
        <v>2.857202080441135</v>
      </c>
      <c r="AZ225" s="4">
        <f>IF(AW225&lt;&gt;0,(1000-(AV225+U225)/2)/AW225*AP225,0)</f>
        <v>0.1397537818799848</v>
      </c>
      <c r="BA225" s="4">
        <f>U225*AA225/1000</f>
        <v>1.691083179532725</v>
      </c>
      <c r="BB225" s="4">
        <f>(AY225-BA225)</f>
        <v>1.16611890090841</v>
      </c>
      <c r="BC225" s="4">
        <f>1/(1.6/F225+1.37/N225)</f>
        <v>0.08796838486669294</v>
      </c>
      <c r="BD225" s="3">
        <f>G225*AA225*0.001</f>
      </c>
      <c r="BE225" s="3">
        <f>G225/S225</f>
      </c>
      <c r="BF225" s="4">
        <f>(1-AP225*AA225/AU225/F225)*100</f>
        <v>55.30435349827849</v>
      </c>
      <c r="BG225" s="3">
        <f>(S225-E225/(N225/1.35))</f>
      </c>
      <c r="BH225" s="3">
        <f>E225*BF225/100/BG225</f>
      </c>
    </row>
    <row r="226" ht="16" customHeight="1">
      <c r="A226" s="4">
        <v>199</v>
      </c>
      <c r="B226" t="s" s="2">
        <v>286</v>
      </c>
      <c r="C226" s="4">
        <v>1198.000028990209</v>
      </c>
      <c r="D226" s="4">
        <v>0</v>
      </c>
      <c r="E226" s="3">
        <f>(R226-#REF!*(1000-T226)/(1000-U226))*AO226</f>
      </c>
      <c r="F226" s="4">
        <f>IF(AZ226&lt;&gt;0,1/(1/AZ226-1/N226),0)</f>
        <v>0.147244482431326</v>
      </c>
      <c r="G226" s="3">
        <f>((BC226-AP226/2)*S226-E226)/(BC226+AP226/2)</f>
      </c>
      <c r="H226" s="4">
        <f>AP226*1000</f>
        <v>2.023948027448017</v>
      </c>
      <c r="I226" s="4">
        <f>(AU226-BA226)</f>
        <v>1.436166349769731</v>
      </c>
      <c r="J226" s="4">
        <f>(P226+AT226*D226)</f>
        <v>24.72062683105469</v>
      </c>
      <c r="K226" s="4">
        <v>6</v>
      </c>
      <c r="L226" s="4">
        <f>(K226*AI226+AJ226)</f>
        <v>1.420000016689301</v>
      </c>
      <c r="M226" s="4">
        <v>1</v>
      </c>
      <c r="N226" s="4">
        <f>L226*(M226+1)*(M226+1)/(M226*M226+1)</f>
        <v>2.840000033378601</v>
      </c>
      <c r="O226" s="4">
        <v>21.77114486694336</v>
      </c>
      <c r="P226" s="4">
        <v>24.72062683105469</v>
      </c>
      <c r="Q226" s="4">
        <v>21.46731758117676</v>
      </c>
      <c r="R226" s="4">
        <v>401.3414611816406</v>
      </c>
      <c r="S226" s="4">
        <v>385.2265625</v>
      </c>
      <c r="T226" s="4">
        <v>14.22932910919189</v>
      </c>
      <c r="U226" s="4">
        <v>16.61988258361816</v>
      </c>
      <c r="V226" s="4">
        <v>55.36650085449219</v>
      </c>
      <c r="W226" s="4">
        <v>64.66142272949219</v>
      </c>
      <c r="X226" s="4">
        <v>499.5437927246094</v>
      </c>
      <c r="Y226" s="4">
        <v>2001.189575195312</v>
      </c>
      <c r="Z226" s="4">
        <v>18.45338821411133</v>
      </c>
      <c r="AA226" s="4">
        <v>101.7416610717773</v>
      </c>
      <c r="AB226" s="4">
        <v>2.009674549102783</v>
      </c>
      <c r="AC226" s="4">
        <v>0.2472543120384216</v>
      </c>
      <c r="AD226" s="4">
        <v>0.2571111619472504</v>
      </c>
      <c r="AE226" s="4">
        <v>0.004644162952899933</v>
      </c>
      <c r="AF226" s="4">
        <v>0.2927541732788086</v>
      </c>
      <c r="AG226" s="4">
        <v>0.004688241053372622</v>
      </c>
      <c r="AH226" s="4">
        <v>0.6666666865348816</v>
      </c>
      <c r="AI226" s="4">
        <v>-0.2195652425289154</v>
      </c>
      <c r="AJ226" s="4">
        <v>2.737391471862793</v>
      </c>
      <c r="AK226" s="4">
        <v>1</v>
      </c>
      <c r="AL226" s="4">
        <v>0</v>
      </c>
      <c r="AM226" s="4">
        <v>0.1599999964237213</v>
      </c>
      <c r="AN226" s="4">
        <v>111115</v>
      </c>
      <c r="AO226" s="4">
        <f>X226*0.000001/(K226*0.0001)</f>
        <v>0.8325729878743489</v>
      </c>
      <c r="AP226" s="4">
        <f>(U226-T226)/(1000-U226)*AO226</f>
        <v>0.002023948027448017</v>
      </c>
      <c r="AQ226" s="4">
        <f>(P226+273.15)</f>
        <v>297.8706268310547</v>
      </c>
      <c r="AR226" s="4">
        <f>(O226+273.15)</f>
        <v>294.9211448669433</v>
      </c>
      <c r="AS226" s="4">
        <f>(Y226*AK226+Z226*AL226)*AM226</f>
        <v>320.1903248744384</v>
      </c>
      <c r="AT226" s="4">
        <f>((AS226+0.00000010773*(AR226^4-AQ226^4))-AP226*44100)/(L226*0.92*2*29.3+0.00000043092*AQ226^3)</f>
        <v>2.24960109536925</v>
      </c>
      <c r="AU226" s="4">
        <f>0.61365*EXP(17.502*J226/(240.97+J226))</f>
        <v>3.127100810644946</v>
      </c>
      <c r="AV226" s="4">
        <f>AU226*1000/AA226</f>
        <v>30.73569644630452</v>
      </c>
      <c r="AW226" s="4">
        <f>(AV226-U226)</f>
        <v>14.11581386268636</v>
      </c>
      <c r="AX226" s="4">
        <f>IF(D226,P226,(O226+P226)/2)</f>
        <v>23.24588584899902</v>
      </c>
      <c r="AY226" s="4">
        <f>0.61365*EXP(17.502*AX226/(240.97+AX226))</f>
        <v>2.861960334304872</v>
      </c>
      <c r="AZ226" s="4">
        <f>IF(AW226&lt;&gt;0,(1000-(AV226+U226)/2)/AW226*AP226,0)</f>
        <v>0.1399866441486802</v>
      </c>
      <c r="BA226" s="4">
        <f>U226*AA226/1000</f>
        <v>1.690934460875214</v>
      </c>
      <c r="BB226" s="4">
        <f>(AY226-BA226)</f>
        <v>1.171025873429657</v>
      </c>
      <c r="BC226" s="4">
        <f>1/(1.6/F226+1.37/N226)</f>
        <v>0.08811600662044472</v>
      </c>
      <c r="BD226" s="3">
        <f>G226*AA226*0.001</f>
      </c>
      <c r="BE226" s="3">
        <f>G226/S226</f>
      </c>
      <c r="BF226" s="4">
        <f>(1-AP226*AA226/AU226/F226)*100</f>
        <v>55.27840667896601</v>
      </c>
      <c r="BG226" s="3">
        <f>(S226-E226/(N226/1.35))</f>
      </c>
      <c r="BH226" s="3">
        <f>E226*BF226/100/BG226</f>
      </c>
    </row>
    <row r="227" ht="16" customHeight="1">
      <c r="A227" s="4">
        <v>200</v>
      </c>
      <c r="B227" t="s" s="2">
        <v>287</v>
      </c>
      <c r="C227" s="4">
        <v>1203.500028867275</v>
      </c>
      <c r="D227" s="4">
        <v>0</v>
      </c>
      <c r="E227" s="3">
        <f>(R227-#REF!*(1000-T227)/(1000-U227))*AO227</f>
      </c>
      <c r="F227" s="4">
        <f>IF(AZ227&lt;&gt;0,1/(1/AZ227-1/N227),0)</f>
        <v>0.1473614515689791</v>
      </c>
      <c r="G227" s="3">
        <f>((BC227-AP227/2)*S227-E227)/(BC227+AP227/2)</f>
      </c>
      <c r="H227" s="4">
        <f>AP227*1000</f>
        <v>2.028956522115566</v>
      </c>
      <c r="I227" s="4">
        <f>(AU227-BA227)</f>
        <v>1.438619088646354</v>
      </c>
      <c r="J227" s="4">
        <f>(P227+AT227*D227)</f>
        <v>24.73170471191406</v>
      </c>
      <c r="K227" s="4">
        <v>6</v>
      </c>
      <c r="L227" s="4">
        <f>(K227*AI227+AJ227)</f>
        <v>1.420000016689301</v>
      </c>
      <c r="M227" s="4">
        <v>1</v>
      </c>
      <c r="N227" s="4">
        <f>L227*(M227+1)*(M227+1)/(M227*M227+1)</f>
        <v>2.840000033378601</v>
      </c>
      <c r="O227" s="4">
        <v>21.82036018371582</v>
      </c>
      <c r="P227" s="4">
        <v>24.73170471191406</v>
      </c>
      <c r="Q227" s="4">
        <v>21.49394226074219</v>
      </c>
      <c r="R227" s="4">
        <v>400.1031494140625</v>
      </c>
      <c r="S227" s="4">
        <v>382.6710815429688</v>
      </c>
      <c r="T227" s="4">
        <v>14.21974849700928</v>
      </c>
      <c r="U227" s="4">
        <v>16.61615180969238</v>
      </c>
      <c r="V227" s="4">
        <v>55.16143417358398</v>
      </c>
      <c r="W227" s="4">
        <v>64.45156097412109</v>
      </c>
      <c r="X227" s="4">
        <v>499.5594177246094</v>
      </c>
      <c r="Y227" s="4">
        <v>2000.950927734375</v>
      </c>
      <c r="Z227" s="4">
        <v>18.52343368530273</v>
      </c>
      <c r="AA227" s="4">
        <v>101.7414855957031</v>
      </c>
      <c r="AB227" s="4">
        <v>2.009674549102783</v>
      </c>
      <c r="AC227" s="4">
        <v>0.2472543120384216</v>
      </c>
      <c r="AD227" s="4">
        <v>0.2571111619472504</v>
      </c>
      <c r="AE227" s="4">
        <v>0.004644162952899933</v>
      </c>
      <c r="AF227" s="4">
        <v>0.2927541732788086</v>
      </c>
      <c r="AG227" s="4">
        <v>0.004688241053372622</v>
      </c>
      <c r="AH227" s="4">
        <v>0.6666666865348816</v>
      </c>
      <c r="AI227" s="4">
        <v>-0.2195652425289154</v>
      </c>
      <c r="AJ227" s="4">
        <v>2.737391471862793</v>
      </c>
      <c r="AK227" s="4">
        <v>1</v>
      </c>
      <c r="AL227" s="4">
        <v>0</v>
      </c>
      <c r="AM227" s="4">
        <v>0.1599999964237213</v>
      </c>
      <c r="AN227" s="4">
        <v>111115</v>
      </c>
      <c r="AO227" s="4">
        <f>X227*0.000001/(K227*0.0001)</f>
        <v>0.8325990295410155</v>
      </c>
      <c r="AP227" s="4">
        <f>(U227-T227)/(1000-U227)*AO227</f>
        <v>0.002028956522115566</v>
      </c>
      <c r="AQ227" s="4">
        <f>(P227+273.15)</f>
        <v>297.881704711914</v>
      </c>
      <c r="AR227" s="4">
        <f>(O227+273.15)</f>
        <v>294.9703601837158</v>
      </c>
      <c r="AS227" s="4">
        <f>(Y227*AK227+Z227*AL227)*AM227</f>
        <v>320.1521412815418</v>
      </c>
      <c r="AT227" s="4">
        <f>((AS227+0.00000010773*(AR227^4-AQ227^4))-AP227*44100)/(L227*0.92*2*29.3+0.00000043092*AQ227^3)</f>
        <v>2.251375699519076</v>
      </c>
      <c r="AU227" s="4">
        <f>0.61365*EXP(17.502*J227/(240.97+J227))</f>
        <v>3.129171058648188</v>
      </c>
      <c r="AV227" s="4">
        <f>AU227*1000/AA227</f>
        <v>30.75609757737155</v>
      </c>
      <c r="AW227" s="4">
        <f>(AV227-U227)</f>
        <v>14.13994576767917</v>
      </c>
      <c r="AX227" s="4">
        <f>IF(D227,P227,(O227+P227)/2)</f>
        <v>23.27603244781494</v>
      </c>
      <c r="AY227" s="4">
        <f>0.61365*EXP(17.502*AX227/(240.97+AX227))</f>
        <v>2.867176851984521</v>
      </c>
      <c r="AZ227" s="4">
        <f>IF(AW227&lt;&gt;0,(1000-(AV227+U227)/2)/AW227*AP227,0)</f>
        <v>0.1400923622679575</v>
      </c>
      <c r="BA227" s="4">
        <f>U227*AA227/1000</f>
        <v>1.690551970001834</v>
      </c>
      <c r="BB227" s="4">
        <f>(AY227-BA227)</f>
        <v>1.176624881982687</v>
      </c>
      <c r="BC227" s="4">
        <f>1/(1.6/F227+1.37/N227)</f>
        <v>0.08818302719713055</v>
      </c>
      <c r="BD227" s="3">
        <f>G227*AA227*0.001</f>
      </c>
      <c r="BE227" s="3">
        <f>G227/S227</f>
      </c>
      <c r="BF227" s="4">
        <f>(1-AP227*AA227/AU227/F227)*100</f>
        <v>55.23303833153468</v>
      </c>
      <c r="BG227" s="3">
        <f>(S227-E227/(N227/1.35))</f>
      </c>
      <c r="BH227" s="3">
        <f>E227*BF227/100/BG227</f>
      </c>
    </row>
    <row r="228" ht="16" customHeight="1">
      <c r="A228" s="4">
        <v>201</v>
      </c>
      <c r="B228" t="s" s="2">
        <v>289</v>
      </c>
      <c r="C228" s="4">
        <v>1230.000032566488</v>
      </c>
      <c r="D228" s="4">
        <v>0</v>
      </c>
      <c r="E228" s="3">
        <f>(R228-#REF!*(1000-T228)/(1000-U228))*AO228</f>
      </c>
      <c r="F228" s="4">
        <f>IF(AZ228&lt;&gt;0,1/(1/AZ228-1/N228),0)</f>
        <v>0.1456207519099287</v>
      </c>
      <c r="G228" s="3">
        <f>((BC228-AP228/2)*S228-E228)/(BC228+AP228/2)</f>
      </c>
      <c r="H228" s="4">
        <f>AP228*1000</f>
        <v>2.005045583479925</v>
      </c>
      <c r="I228" s="4">
        <f>(AU228-BA228)</f>
        <v>1.43782668146208</v>
      </c>
      <c r="J228" s="4">
        <f>(P228+AT228*D228)</f>
        <v>24.72637748718262</v>
      </c>
      <c r="K228" s="4">
        <v>6</v>
      </c>
      <c r="L228" s="4">
        <f>(K228*AI228+AJ228)</f>
        <v>1.420000016689301</v>
      </c>
      <c r="M228" s="4">
        <v>1</v>
      </c>
      <c r="N228" s="4">
        <f>L228*(M228+1)*(M228+1)/(M228*M228+1)</f>
        <v>2.840000033378601</v>
      </c>
      <c r="O228" s="4">
        <v>21.84543418884277</v>
      </c>
      <c r="P228" s="4">
        <v>24.72637748718262</v>
      </c>
      <c r="Q228" s="4">
        <v>21.51014709472656</v>
      </c>
      <c r="R228" s="4">
        <v>399.9273986816406</v>
      </c>
      <c r="S228" s="4">
        <v>382.1082153320312</v>
      </c>
      <c r="T228" s="4">
        <v>14.24603939056396</v>
      </c>
      <c r="U228" s="4">
        <v>16.61418724060059</v>
      </c>
      <c r="V228" s="4">
        <v>55.37149810791016</v>
      </c>
      <c r="W228" s="4">
        <v>64.35076904296875</v>
      </c>
      <c r="X228" s="4">
        <v>499.5634155273438</v>
      </c>
      <c r="Y228" s="4">
        <v>2000.859863281250</v>
      </c>
      <c r="Z228" s="4">
        <v>18.60273742675781</v>
      </c>
      <c r="AA228" s="4">
        <v>101.7412796020508</v>
      </c>
      <c r="AB228" s="4">
        <v>5.276350975036621</v>
      </c>
      <c r="AC228" s="4">
        <v>0.2536187469959259</v>
      </c>
      <c r="AD228" s="4">
        <v>0.1083681136369705</v>
      </c>
      <c r="AE228" s="4">
        <v>0.003302554367110133</v>
      </c>
      <c r="AF228" s="4">
        <v>0.1180857047438622</v>
      </c>
      <c r="AG228" s="4">
        <v>0.00284401816315949</v>
      </c>
      <c r="AH228" s="4">
        <v>0.6666666865348816</v>
      </c>
      <c r="AI228" s="4">
        <v>-0.2195652425289154</v>
      </c>
      <c r="AJ228" s="4">
        <v>2.737391471862793</v>
      </c>
      <c r="AK228" s="4">
        <v>1</v>
      </c>
      <c r="AL228" s="4">
        <v>0</v>
      </c>
      <c r="AM228" s="4">
        <v>0.1599999964237213</v>
      </c>
      <c r="AN228" s="4">
        <v>111115</v>
      </c>
      <c r="AO228" s="4">
        <f>X228*0.000001/(K228*0.0001)</f>
        <v>0.8326056925455728</v>
      </c>
      <c r="AP228" s="4">
        <f>(U228-T228)/(1000-U228)*AO228</f>
        <v>0.002005045583479925</v>
      </c>
      <c r="AQ228" s="4">
        <f>(P228+273.15)</f>
        <v>297.8763774871826</v>
      </c>
      <c r="AR228" s="4">
        <f>(O228+273.15)</f>
        <v>294.9954341888428</v>
      </c>
      <c r="AS228" s="4">
        <f>(Y228*AK228+Z228*AL228)*AM228</f>
        <v>320.1375709693675</v>
      </c>
      <c r="AT228" s="4">
        <f>((AS228+0.00000010773*(AR228^4-AQ228^4))-AP228*44100)/(L228*0.92*2*29.3+0.00000043092*AQ228^3)</f>
        <v>2.267059365589541</v>
      </c>
      <c r="AU228" s="4">
        <f>0.61365*EXP(17.502*J228/(240.97+J228))</f>
        <v>3.128175350868848</v>
      </c>
      <c r="AV228" s="4">
        <f>AU228*1000/AA228</f>
        <v>30.74637318406397</v>
      </c>
      <c r="AW228" s="4">
        <f>(AV228-U228)</f>
        <v>14.13218594346338</v>
      </c>
      <c r="AX228" s="4">
        <f>IF(D228,P228,(O228+P228)/2)</f>
        <v>23.2859058380127</v>
      </c>
      <c r="AY228" s="4">
        <f>0.61365*EXP(17.502*AX228/(240.97+AX228))</f>
        <v>2.868887134119488</v>
      </c>
      <c r="AZ228" s="4">
        <f>IF(AW228&lt;&gt;0,(1000-(AV228+U228)/2)/AW228*AP228,0)</f>
        <v>0.138518241272509</v>
      </c>
      <c r="BA228" s="4">
        <f>U228*AA228/1000</f>
        <v>1.690348669406769</v>
      </c>
      <c r="BB228" s="4">
        <f>(AY228-BA228)</f>
        <v>1.178538464712719</v>
      </c>
      <c r="BC228" s="4">
        <f>1/(1.6/F228+1.37/N228)</f>
        <v>0.08718517932514606</v>
      </c>
      <c r="BD228" s="3">
        <f>G228*AA228*0.001</f>
      </c>
      <c r="BE228" s="3">
        <f>G228/S228</f>
      </c>
      <c r="BF228" s="4">
        <f>(1-AP228*AA228/AU228/F228)*100</f>
        <v>55.21762862667963</v>
      </c>
      <c r="BG228" s="3">
        <f>(S228-E228/(N228/1.35))</f>
      </c>
      <c r="BH228" s="3">
        <f>E228*BF228/100/BG228</f>
      </c>
    </row>
    <row r="229" ht="16" customHeight="1">
      <c r="A229" s="4">
        <v>202</v>
      </c>
      <c r="B229" t="s" s="2">
        <v>290</v>
      </c>
      <c r="C229" s="4">
        <v>1235.000032454729</v>
      </c>
      <c r="D229" s="4">
        <v>0</v>
      </c>
      <c r="E229" s="3">
        <f>(R229-#REF!*(1000-T229)/(1000-U229))*AO229</f>
      </c>
      <c r="F229" s="4">
        <f>IF(AZ229&lt;&gt;0,1/(1/AZ229-1/N229),0)</f>
        <v>0.1424804597294321</v>
      </c>
      <c r="G229" s="3">
        <f>((BC229-AP229/2)*S229-E229)/(BC229+AP229/2)</f>
      </c>
      <c r="H229" s="4">
        <f>AP229*1000</f>
        <v>1.961754995975187</v>
      </c>
      <c r="I229" s="4">
        <f>(AU229-BA229)</f>
        <v>1.436292666699327</v>
      </c>
      <c r="J229" s="4">
        <f>(P229+AT229*D229)</f>
        <v>24.71648597717285</v>
      </c>
      <c r="K229" s="4">
        <v>6</v>
      </c>
      <c r="L229" s="4">
        <f>(K229*AI229+AJ229)</f>
        <v>1.420000016689301</v>
      </c>
      <c r="M229" s="4">
        <v>1</v>
      </c>
      <c r="N229" s="4">
        <f>L229*(M229+1)*(M229+1)/(M229*M229+1)</f>
        <v>2.840000033378601</v>
      </c>
      <c r="O229" s="4">
        <v>21.91222190856934</v>
      </c>
      <c r="P229" s="4">
        <v>24.71648597717285</v>
      </c>
      <c r="Q229" s="4">
        <v>21.56675338745117</v>
      </c>
      <c r="R229" s="4">
        <v>399.6279296875</v>
      </c>
      <c r="S229" s="4">
        <v>383.1416320800781</v>
      </c>
      <c r="T229" s="4">
        <v>14.29419326782227</v>
      </c>
      <c r="U229" s="4">
        <v>16.61109161376953</v>
      </c>
      <c r="V229" s="4">
        <v>55.35274124145508</v>
      </c>
      <c r="W229" s="4">
        <v>64.08427429199219</v>
      </c>
      <c r="X229" s="4">
        <v>499.5906982421875</v>
      </c>
      <c r="Y229" s="4">
        <v>2000.9140625</v>
      </c>
      <c r="Z229" s="4">
        <v>18.88311576843262</v>
      </c>
      <c r="AA229" s="4">
        <v>101.7413330078125</v>
      </c>
      <c r="AB229" s="4">
        <v>5.276350975036621</v>
      </c>
      <c r="AC229" s="4">
        <v>0.2536187469959259</v>
      </c>
      <c r="AD229" s="4">
        <v>0.1083681136369705</v>
      </c>
      <c r="AE229" s="4">
        <v>0.003302554367110133</v>
      </c>
      <c r="AF229" s="4">
        <v>0.1180857047438622</v>
      </c>
      <c r="AG229" s="4">
        <v>0.00284401816315949</v>
      </c>
      <c r="AH229" s="4">
        <v>0.6666666865348816</v>
      </c>
      <c r="AI229" s="4">
        <v>-0.2195652425289154</v>
      </c>
      <c r="AJ229" s="4">
        <v>2.737391471862793</v>
      </c>
      <c r="AK229" s="4">
        <v>1</v>
      </c>
      <c r="AL229" s="4">
        <v>0</v>
      </c>
      <c r="AM229" s="4">
        <v>0.1599999964237213</v>
      </c>
      <c r="AN229" s="4">
        <v>111115</v>
      </c>
      <c r="AO229" s="4">
        <f>X229*0.000001/(K229*0.0001)</f>
        <v>0.832651163736979</v>
      </c>
      <c r="AP229" s="4">
        <f>(U229-T229)/(1000-U229)*AO229</f>
        <v>0.001961754995975186</v>
      </c>
      <c r="AQ229" s="4">
        <f>(P229+273.15)</f>
        <v>297.8664859771728</v>
      </c>
      <c r="AR229" s="4">
        <f>(O229+273.15)</f>
        <v>295.0622219085693</v>
      </c>
      <c r="AS229" s="4">
        <f>(Y229*AK229+Z229*AL229)*AM229</f>
        <v>320.1462428441737</v>
      </c>
      <c r="AT229" s="4">
        <f>((AS229+0.00000010773*(AR229^4-AQ229^4))-AP229*44100)/(L229*0.92*2*29.3+0.00000043092*AQ229^3)</f>
        <v>2.298580596368642</v>
      </c>
      <c r="AU229" s="4">
        <f>0.61365*EXP(17.502*J229/(240.97+J229))</f>
        <v>3.126327270199134</v>
      </c>
      <c r="AV229" s="4">
        <f>AU229*1000/AA229</f>
        <v>30.72819254254384</v>
      </c>
      <c r="AW229" s="4">
        <f>(AV229-U229)</f>
        <v>14.11710092877431</v>
      </c>
      <c r="AX229" s="4">
        <f>IF(D229,P229,(O229+P229)/2)</f>
        <v>23.31435394287109</v>
      </c>
      <c r="AY229" s="4">
        <f>0.61365*EXP(17.502*AX229/(240.97+AX229))</f>
        <v>2.873819944306113</v>
      </c>
      <c r="AZ229" s="4">
        <f>IF(AW229&lt;&gt;0,(1000-(AV229+U229)/2)/AW229*AP229,0)</f>
        <v>0.1356738162487383</v>
      </c>
      <c r="BA229" s="4">
        <f>U229*AA229/1000</f>
        <v>1.690034603499807</v>
      </c>
      <c r="BB229" s="4">
        <f>(AY229-BA229)</f>
        <v>1.183785340806306</v>
      </c>
      <c r="BC229" s="4">
        <f>1/(1.6/F229+1.37/N229)</f>
        <v>0.08538248163593738</v>
      </c>
      <c r="BD229" s="3">
        <f>G229*AA229*0.001</f>
      </c>
      <c r="BE229" s="3">
        <f>G229/S229</f>
      </c>
      <c r="BF229" s="4">
        <f>(1-AP229*AA229/AU229/F229)*100</f>
        <v>55.19232144586671</v>
      </c>
      <c r="BG229" s="3">
        <f>(S229-E229/(N229/1.35))</f>
      </c>
      <c r="BH229" s="3">
        <f>E229*BF229/100/BG229</f>
      </c>
    </row>
    <row r="230" ht="16" customHeight="1">
      <c r="A230" s="4">
        <v>203</v>
      </c>
      <c r="B230" t="s" s="2">
        <v>291</v>
      </c>
      <c r="C230" s="4">
        <v>1240.000032342970</v>
      </c>
      <c r="D230" s="4">
        <v>0</v>
      </c>
      <c r="E230" s="3">
        <f>(R230-#REF!*(1000-T230)/(1000-U230))*AO230</f>
      </c>
      <c r="F230" s="4">
        <f>IF(AZ230&lt;&gt;0,1/(1/AZ230-1/N230),0)</f>
        <v>0.1437980068575768</v>
      </c>
      <c r="G230" s="3">
        <f>((BC230-AP230/2)*S230-E230)/(BC230+AP230/2)</f>
      </c>
      <c r="H230" s="4">
        <f>AP230*1000</f>
        <v>1.977156490471666</v>
      </c>
      <c r="I230" s="4">
        <f>(AU230-BA230)</f>
        <v>1.434956235502806</v>
      </c>
      <c r="J230" s="4">
        <f>(P230+AT230*D230)</f>
        <v>24.70660209655762</v>
      </c>
      <c r="K230" s="4">
        <v>6</v>
      </c>
      <c r="L230" s="4">
        <f>(K230*AI230+AJ230)</f>
        <v>1.420000016689301</v>
      </c>
      <c r="M230" s="4">
        <v>1</v>
      </c>
      <c r="N230" s="4">
        <f>L230*(M230+1)*(M230+1)/(M230*M230+1)</f>
        <v>2.840000033378601</v>
      </c>
      <c r="O230" s="4">
        <v>21.97095489501953</v>
      </c>
      <c r="P230" s="4">
        <v>24.70660209655762</v>
      </c>
      <c r="Q230" s="4">
        <v>21.64455413818359</v>
      </c>
      <c r="R230" s="4">
        <v>399.6354370117188</v>
      </c>
      <c r="S230" s="4">
        <v>384.2234802246094</v>
      </c>
      <c r="T230" s="4">
        <v>14.27102470397949</v>
      </c>
      <c r="U230" s="4">
        <v>16.6060848236084</v>
      </c>
      <c r="V230" s="4">
        <v>55.09437561035156</v>
      </c>
      <c r="W230" s="4">
        <v>63.84021759033203</v>
      </c>
      <c r="X230" s="4">
        <v>499.5992126464844</v>
      </c>
      <c r="Y230" s="4">
        <v>2000.934326171875</v>
      </c>
      <c r="Z230" s="4">
        <v>19.1396427154541</v>
      </c>
      <c r="AA230" s="4">
        <v>101.741340637207</v>
      </c>
      <c r="AB230" s="4">
        <v>5.276350975036621</v>
      </c>
      <c r="AC230" s="4">
        <v>0.2536187469959259</v>
      </c>
      <c r="AD230" s="4">
        <v>0.1083681136369705</v>
      </c>
      <c r="AE230" s="4">
        <v>0.003302554367110133</v>
      </c>
      <c r="AF230" s="4">
        <v>0.1180857047438622</v>
      </c>
      <c r="AG230" s="4">
        <v>0.00284401816315949</v>
      </c>
      <c r="AH230" s="4">
        <v>0.6666666865348816</v>
      </c>
      <c r="AI230" s="4">
        <v>-0.2195652425289154</v>
      </c>
      <c r="AJ230" s="4">
        <v>2.737391471862793</v>
      </c>
      <c r="AK230" s="4">
        <v>1</v>
      </c>
      <c r="AL230" s="4">
        <v>0</v>
      </c>
      <c r="AM230" s="4">
        <v>0.1599999964237213</v>
      </c>
      <c r="AN230" s="4">
        <v>111115</v>
      </c>
      <c r="AO230" s="4">
        <f>X230*0.000001/(K230*0.0001)</f>
        <v>0.8326653544108072</v>
      </c>
      <c r="AP230" s="4">
        <f>(U230-T230)/(1000-U230)*AO230</f>
        <v>0.001977156490471666</v>
      </c>
      <c r="AQ230" s="4">
        <f>(P230+273.15)</f>
        <v>297.8566020965576</v>
      </c>
      <c r="AR230" s="4">
        <f>(O230+273.15)</f>
        <v>295.1209548950195</v>
      </c>
      <c r="AS230" s="4">
        <f>(Y230*AK230+Z230*AL230)*AM230</f>
        <v>320.1494850316012</v>
      </c>
      <c r="AT230" s="4">
        <f>((AS230+0.00000010773*(AR230^4-AQ230^4))-AP230*44100)/(L230*0.92*2*29.3+0.00000043092*AQ230^3)</f>
        <v>2.299598887599745</v>
      </c>
      <c r="AU230" s="4">
        <f>0.61365*EXP(17.502*J230/(240.97+J230))</f>
        <v>3.124481568191902</v>
      </c>
      <c r="AV230" s="4">
        <f>AU230*1000/AA230</f>
        <v>30.71004911693951</v>
      </c>
      <c r="AW230" s="4">
        <f>(AV230-U230)</f>
        <v>14.10396429333111</v>
      </c>
      <c r="AX230" s="4">
        <f>IF(D230,P230,(O230+P230)/2)</f>
        <v>23.33877849578857</v>
      </c>
      <c r="AY230" s="4">
        <f>0.61365*EXP(17.502*AX230/(240.97+AX230))</f>
        <v>2.878061000758273</v>
      </c>
      <c r="AZ230" s="4">
        <f>IF(AW230&lt;&gt;0,(1000-(AV230+U230)/2)/AW230*AP230,0)</f>
        <v>0.1368679578068793</v>
      </c>
      <c r="BA230" s="4">
        <f>U230*AA230/1000</f>
        <v>1.689525332689096</v>
      </c>
      <c r="BB230" s="4">
        <f>(AY230-BA230)</f>
        <v>1.188535668069177</v>
      </c>
      <c r="BC230" s="4">
        <f>1/(1.6/F230+1.37/N230)</f>
        <v>0.0861392233815287</v>
      </c>
      <c r="BD230" s="3">
        <f>G230*AA230*0.001</f>
      </c>
      <c r="BE230" s="3">
        <f>G230/S230</f>
      </c>
      <c r="BF230" s="4">
        <f>(1-AP230*AA230/AU230/F230)*100</f>
        <v>55.22787915934555</v>
      </c>
      <c r="BG230" s="3">
        <f>(S230-E230/(N230/1.35))</f>
      </c>
      <c r="BH230" s="3">
        <f>E230*BF230/100/BG230</f>
      </c>
    </row>
    <row r="231" ht="16" customHeight="1">
      <c r="A231" s="4">
        <v>204</v>
      </c>
      <c r="B231" t="s" s="2">
        <v>292</v>
      </c>
      <c r="C231" s="4">
        <v>1245.500032220036</v>
      </c>
      <c r="D231" s="4">
        <v>0</v>
      </c>
      <c r="E231" s="3">
        <f>(R231-#REF!*(1000-T231)/(1000-U231))*AO231</f>
      </c>
      <c r="F231" s="4">
        <f>IF(AZ231&lt;&gt;0,1/(1/AZ231-1/N231),0)</f>
        <v>0.148206680556498</v>
      </c>
      <c r="G231" s="3">
        <f>((BC231-AP231/2)*S231-E231)/(BC231+AP231/2)</f>
      </c>
      <c r="H231" s="4">
        <f>AP231*1000</f>
        <v>2.034845189265972</v>
      </c>
      <c r="I231" s="4">
        <f>(AU231-BA231)</f>
        <v>1.4350226900171</v>
      </c>
      <c r="J231" s="4">
        <f>(P231+AT231*D231)</f>
        <v>24.70251083374023</v>
      </c>
      <c r="K231" s="4">
        <v>6</v>
      </c>
      <c r="L231" s="4">
        <f>(K231*AI231+AJ231)</f>
        <v>1.420000016689301</v>
      </c>
      <c r="M231" s="4">
        <v>1</v>
      </c>
      <c r="N231" s="4">
        <f>L231*(M231+1)*(M231+1)/(M231*M231+1)</f>
        <v>2.840000033378601</v>
      </c>
      <c r="O231" s="4">
        <v>22.02096748352051</v>
      </c>
      <c r="P231" s="4">
        <v>24.70251083374023</v>
      </c>
      <c r="Q231" s="4">
        <v>21.68106269836426</v>
      </c>
      <c r="R231" s="4">
        <v>399.8209838867188</v>
      </c>
      <c r="S231" s="4">
        <v>385.0486145019531</v>
      </c>
      <c r="T231" s="4">
        <v>14.19473361968994</v>
      </c>
      <c r="U231" s="4">
        <v>16.59792518615723</v>
      </c>
      <c r="V231" s="4">
        <v>54.5059928894043</v>
      </c>
      <c r="W231" s="4">
        <v>63.59009552001953</v>
      </c>
      <c r="X231" s="4">
        <v>499.6033630371094</v>
      </c>
      <c r="Y231" s="4">
        <v>2000.919799804688</v>
      </c>
      <c r="Z231" s="4">
        <v>19.3725471496582</v>
      </c>
      <c r="AA231" s="4">
        <v>101.741340637207</v>
      </c>
      <c r="AB231" s="4">
        <v>5.276350975036621</v>
      </c>
      <c r="AC231" s="4">
        <v>0.2536187469959259</v>
      </c>
      <c r="AD231" s="4">
        <v>0.1083681136369705</v>
      </c>
      <c r="AE231" s="4">
        <v>0.003302554367110133</v>
      </c>
      <c r="AF231" s="4">
        <v>0.1180857047438622</v>
      </c>
      <c r="AG231" s="4">
        <v>0.00284401816315949</v>
      </c>
      <c r="AH231" s="4">
        <v>0.6666666865348816</v>
      </c>
      <c r="AI231" s="4">
        <v>-0.2195652425289154</v>
      </c>
      <c r="AJ231" s="4">
        <v>2.737391471862793</v>
      </c>
      <c r="AK231" s="4">
        <v>1</v>
      </c>
      <c r="AL231" s="4">
        <v>0</v>
      </c>
      <c r="AM231" s="4">
        <v>0.1599999964237213</v>
      </c>
      <c r="AN231" s="4">
        <v>111115</v>
      </c>
      <c r="AO231" s="4">
        <f>X231*0.000001/(K231*0.0001)</f>
        <v>0.8326722717285154</v>
      </c>
      <c r="AP231" s="4">
        <f>(U231-T231)/(1000-U231)*AO231</f>
        <v>0.002034845189265973</v>
      </c>
      <c r="AQ231" s="4">
        <f>(P231+273.15)</f>
        <v>297.8525108337402</v>
      </c>
      <c r="AR231" s="4">
        <f>(O231+273.15)</f>
        <v>295.1709674835205</v>
      </c>
      <c r="AS231" s="4">
        <f>(Y231*AK231+Z231*AL231)*AM231</f>
        <v>320.1471608129032</v>
      </c>
      <c r="AT231" s="4">
        <f>((AS231+0.00000010773*(AR231^4-AQ231^4))-AP231*44100)/(L231*0.92*2*29.3+0.00000043092*AQ231^3)</f>
        <v>2.27748617808313</v>
      </c>
      <c r="AU231" s="4">
        <f>0.61365*EXP(17.502*J231/(240.97+J231))</f>
        <v>3.123717850252801</v>
      </c>
      <c r="AV231" s="4">
        <f>AU231*1000/AA231</f>
        <v>30.70254265069563</v>
      </c>
      <c r="AW231" s="4">
        <f>(AV231-U231)</f>
        <v>14.1046174645384</v>
      </c>
      <c r="AX231" s="4">
        <f>IF(D231,P231,(O231+P231)/2)</f>
        <v>23.36173915863037</v>
      </c>
      <c r="AY231" s="4">
        <f>0.61365*EXP(17.502*AX231/(240.97+AX231))</f>
        <v>2.882052859645988</v>
      </c>
      <c r="AZ231" s="4">
        <f>IF(AW231&lt;&gt;0,(1000-(AV231+U231)/2)/AW231*AP231,0)</f>
        <v>0.1408560444511897</v>
      </c>
      <c r="BA231" s="4">
        <f>U231*AA231/1000</f>
        <v>1.6886951602357</v>
      </c>
      <c r="BB231" s="4">
        <f>(AY231-BA231)</f>
        <v>1.193357699410287</v>
      </c>
      <c r="BC231" s="4">
        <f>1/(1.6/F231+1.37/N231)</f>
        <v>0.08866718912857988</v>
      </c>
      <c r="BD231" s="3">
        <f>G231*AA231*0.001</f>
      </c>
      <c r="BE231" s="3">
        <f>G231/S231</f>
      </c>
      <c r="BF231" s="4">
        <f>(1-AP231*AA231/AU231/F231)*100</f>
        <v>55.28129173792853</v>
      </c>
      <c r="BG231" s="3">
        <f>(S231-E231/(N231/1.35))</f>
      </c>
      <c r="BH231" s="3">
        <f>E231*BF231/100/BG231</f>
      </c>
    </row>
    <row r="232" ht="16" customHeight="1">
      <c r="A232" s="4">
        <v>205</v>
      </c>
      <c r="B232" t="s" s="2">
        <v>293</v>
      </c>
      <c r="C232" s="4">
        <v>1250.500032108277</v>
      </c>
      <c r="D232" s="4">
        <v>0</v>
      </c>
      <c r="E232" s="3">
        <f>(R232-#REF!*(1000-T232)/(1000-U232))*AO232</f>
      </c>
      <c r="F232" s="4">
        <f>IF(AZ232&lt;&gt;0,1/(1/AZ232-1/N232),0)</f>
        <v>0.1520322595484271</v>
      </c>
      <c r="G232" s="3">
        <f>((BC232-AP232/2)*S232-E232)/(BC232+AP232/2)</f>
      </c>
      <c r="H232" s="4">
        <f>AP232*1000</f>
        <v>2.080675933194438</v>
      </c>
      <c r="I232" s="4">
        <f>(AU232-BA232)</f>
        <v>1.432278708618295</v>
      </c>
      <c r="J232" s="4">
        <f>(P232+AT232*D232)</f>
        <v>24.68277740478516</v>
      </c>
      <c r="K232" s="4">
        <v>6</v>
      </c>
      <c r="L232" s="4">
        <f>(K232*AI232+AJ232)</f>
        <v>1.420000016689301</v>
      </c>
      <c r="M232" s="4">
        <v>1</v>
      </c>
      <c r="N232" s="4">
        <f>L232*(M232+1)*(M232+1)/(M232*M232+1)</f>
        <v>2.840000033378601</v>
      </c>
      <c r="O232" s="4">
        <v>22.02499771118164</v>
      </c>
      <c r="P232" s="4">
        <v>24.68277740478516</v>
      </c>
      <c r="Q232" s="4">
        <v>21.67349052429199</v>
      </c>
      <c r="R232" s="4">
        <v>399.7120361328125</v>
      </c>
      <c r="S232" s="4">
        <v>384.3998413085938</v>
      </c>
      <c r="T232" s="4">
        <v>14.13138484954834</v>
      </c>
      <c r="U232" s="4">
        <v>16.58878898620605</v>
      </c>
      <c r="V232" s="4">
        <v>54.15261077880859</v>
      </c>
      <c r="W232" s="4">
        <v>63.52640151977539</v>
      </c>
      <c r="X232" s="4">
        <v>499.5906066894531</v>
      </c>
      <c r="Y232" s="4">
        <v>2000.754150390625</v>
      </c>
      <c r="Z232" s="4">
        <v>19.51285171508789</v>
      </c>
      <c r="AA232" s="4">
        <v>101.7408676147461</v>
      </c>
      <c r="AB232" s="4">
        <v>5.276350975036621</v>
      </c>
      <c r="AC232" s="4">
        <v>0.2536187469959259</v>
      </c>
      <c r="AD232" s="4">
        <v>0.1083681136369705</v>
      </c>
      <c r="AE232" s="4">
        <v>0.003302554367110133</v>
      </c>
      <c r="AF232" s="4">
        <v>0.1180857047438622</v>
      </c>
      <c r="AG232" s="4">
        <v>0.00284401816315949</v>
      </c>
      <c r="AH232" s="4">
        <v>0.6666666865348816</v>
      </c>
      <c r="AI232" s="4">
        <v>-0.2195652425289154</v>
      </c>
      <c r="AJ232" s="4">
        <v>2.737391471862793</v>
      </c>
      <c r="AK232" s="4">
        <v>1</v>
      </c>
      <c r="AL232" s="4">
        <v>0</v>
      </c>
      <c r="AM232" s="4">
        <v>0.1599999964237213</v>
      </c>
      <c r="AN232" s="4">
        <v>111115</v>
      </c>
      <c r="AO232" s="4">
        <f>X232*0.000001/(K232*0.0001)</f>
        <v>0.8326510111490883</v>
      </c>
      <c r="AP232" s="4">
        <f>(U232-T232)/(1000-U232)*AO232</f>
        <v>0.002080675933194439</v>
      </c>
      <c r="AQ232" s="4">
        <f>(P232+273.15)</f>
        <v>297.8327774047851</v>
      </c>
      <c r="AR232" s="4">
        <f>(O232+273.15)</f>
        <v>295.1749977111816</v>
      </c>
      <c r="AS232" s="4">
        <f>(Y232*AK232+Z232*AL232)*AM232</f>
        <v>320.1206569072456</v>
      </c>
      <c r="AT232" s="4">
        <f>((AS232+0.00000010773*(AR232^4-AQ232^4))-AP232*44100)/(L232*0.92*2*29.3+0.00000043092*AQ232^3)</f>
        <v>2.257322960620294</v>
      </c>
      <c r="AU232" s="4">
        <f>0.61365*EXP(17.502*J232/(240.97+J232))</f>
        <v>3.120036492752843</v>
      </c>
      <c r="AV232" s="4">
        <f>AU232*1000/AA232</f>
        <v>30.66650173032957</v>
      </c>
      <c r="AW232" s="4">
        <f>(AV232-U232)</f>
        <v>14.07771274412352</v>
      </c>
      <c r="AX232" s="4">
        <f>IF(D232,P232,(O232+P232)/2)</f>
        <v>23.3538875579834</v>
      </c>
      <c r="AY232" s="4">
        <f>0.61365*EXP(17.502*AX232/(240.97+AX232))</f>
        <v>2.88068726387211</v>
      </c>
      <c r="AZ232" s="4">
        <f>IF(AW232&lt;&gt;0,(1000-(AV232+U232)/2)/AW232*AP232,0)</f>
        <v>0.1443071397367059</v>
      </c>
      <c r="BA232" s="4">
        <f>U232*AA232/1000</f>
        <v>1.687757784134548</v>
      </c>
      <c r="BB232" s="4">
        <f>(AY232-BA232)</f>
        <v>1.192929479737562</v>
      </c>
      <c r="BC232" s="4">
        <f>1/(1.6/F232+1.37/N232)</f>
        <v>0.09085559692356034</v>
      </c>
      <c r="BD232" s="3">
        <f>G232*AA232*0.001</f>
      </c>
      <c r="BE232" s="3">
        <f>G232/S232</f>
      </c>
      <c r="BF232" s="4">
        <f>(1-AP232*AA232/AU232/F232)*100</f>
        <v>55.37230494935187</v>
      </c>
      <c r="BG232" s="3">
        <f>(S232-E232/(N232/1.35))</f>
      </c>
      <c r="BH232" s="3">
        <f>E232*BF232/100/BG232</f>
      </c>
    </row>
    <row r="233" ht="16" customHeight="1">
      <c r="A233" s="4">
        <v>206</v>
      </c>
      <c r="B233" t="s" s="2">
        <v>294</v>
      </c>
      <c r="C233" s="4">
        <v>1255.500031996518</v>
      </c>
      <c r="D233" s="4">
        <v>0</v>
      </c>
      <c r="E233" s="3">
        <f>(R233-#REF!*(1000-T233)/(1000-U233))*AO233</f>
      </c>
      <c r="F233" s="4">
        <f>IF(AZ233&lt;&gt;0,1/(1/AZ233-1/N233),0)</f>
        <v>0.153383989737628</v>
      </c>
      <c r="G233" s="3">
        <f>((BC233-AP233/2)*S233-E233)/(BC233+AP233/2)</f>
      </c>
      <c r="H233" s="4">
        <f>AP233*1000</f>
        <v>2.083967593604523</v>
      </c>
      <c r="I233" s="4">
        <f>(AU233-BA233)</f>
        <v>1.422620340294476</v>
      </c>
      <c r="J233" s="4">
        <f>(P233+AT233*D233)</f>
        <v>24.62688636779785</v>
      </c>
      <c r="K233" s="4">
        <v>6</v>
      </c>
      <c r="L233" s="4">
        <f>(K233*AI233+AJ233)</f>
        <v>1.420000016689301</v>
      </c>
      <c r="M233" s="4">
        <v>1</v>
      </c>
      <c r="N233" s="4">
        <f>L233*(M233+1)*(M233+1)/(M233*M233+1)</f>
        <v>2.840000033378601</v>
      </c>
      <c r="O233" s="4">
        <v>22.02759170532227</v>
      </c>
      <c r="P233" s="4">
        <v>24.62688636779785</v>
      </c>
      <c r="Q233" s="4">
        <v>21.68811225891113</v>
      </c>
      <c r="R233" s="4">
        <v>399.2995910644531</v>
      </c>
      <c r="S233" s="4">
        <v>383.9114685058594</v>
      </c>
      <c r="T233" s="4">
        <v>14.12016105651855</v>
      </c>
      <c r="U233" s="4">
        <v>16.58148765563965</v>
      </c>
      <c r="V233" s="4">
        <v>54.07299041748047</v>
      </c>
      <c r="W233" s="4">
        <v>63.47978591918945</v>
      </c>
      <c r="X233" s="4">
        <v>499.5872497558594</v>
      </c>
      <c r="Y233" s="4">
        <v>2000.924682617188</v>
      </c>
      <c r="Z233" s="4">
        <v>19.57508087158203</v>
      </c>
      <c r="AA233" s="4">
        <v>101.7405700683594</v>
      </c>
      <c r="AB233" s="4">
        <v>5.276350975036621</v>
      </c>
      <c r="AC233" s="4">
        <v>0.2536187469959259</v>
      </c>
      <c r="AD233" s="4">
        <v>0.1083681136369705</v>
      </c>
      <c r="AE233" s="4">
        <v>0.003302554367110133</v>
      </c>
      <c r="AF233" s="4">
        <v>0.1180857047438622</v>
      </c>
      <c r="AG233" s="4">
        <v>0.00284401816315949</v>
      </c>
      <c r="AH233" s="4">
        <v>0.6666666865348816</v>
      </c>
      <c r="AI233" s="4">
        <v>-0.2195652425289154</v>
      </c>
      <c r="AJ233" s="4">
        <v>2.737391471862793</v>
      </c>
      <c r="AK233" s="4">
        <v>1</v>
      </c>
      <c r="AL233" s="4">
        <v>0</v>
      </c>
      <c r="AM233" s="4">
        <v>0.1599999964237213</v>
      </c>
      <c r="AN233" s="4">
        <v>111115</v>
      </c>
      <c r="AO233" s="4">
        <f>X233*0.000001/(K233*0.0001)</f>
        <v>0.8326454162597655</v>
      </c>
      <c r="AP233" s="4">
        <f>(U233-T233)/(1000-U233)*AO233</f>
        <v>0.002083967593604523</v>
      </c>
      <c r="AQ233" s="4">
        <f>(P233+273.15)</f>
        <v>297.7768863677978</v>
      </c>
      <c r="AR233" s="4">
        <f>(O233+273.15)</f>
        <v>295.1775917053222</v>
      </c>
      <c r="AS233" s="4">
        <f>(Y233*AK233+Z233*AL233)*AM233</f>
        <v>320.1479420628857</v>
      </c>
      <c r="AT233" s="4">
        <f>((AS233+0.00000010773*(AR233^4-AQ233^4))-AP233*44100)/(L233*0.92*2*29.3+0.00000043092*AQ233^3)</f>
        <v>2.263707911003319</v>
      </c>
      <c r="AU233" s="4">
        <f>0.61365*EXP(17.502*J233/(240.97+J233))</f>
        <v>3.109630346960718</v>
      </c>
      <c r="AV233" s="4">
        <f>AU233*1000/AA233</f>
        <v>30.56431023407241</v>
      </c>
      <c r="AW233" s="4">
        <f>(AV233-U233)</f>
        <v>13.98282257843276</v>
      </c>
      <c r="AX233" s="4">
        <f>IF(D233,P233,(O233+P233)/2)</f>
        <v>23.32723903656006</v>
      </c>
      <c r="AY233" s="4">
        <f>0.61365*EXP(17.502*AX233/(240.97+AX233))</f>
        <v>2.87605661816736</v>
      </c>
      <c r="AZ233" s="4">
        <f>IF(AW233&lt;&gt;0,(1000-(AV233+U233)/2)/AW233*AP233,0)</f>
        <v>0.1455244407702554</v>
      </c>
      <c r="BA233" s="4">
        <f>U233*AA233/1000</f>
        <v>1.687010006666242</v>
      </c>
      <c r="BB233" s="4">
        <f>(AY233-BA233)</f>
        <v>1.189046611501118</v>
      </c>
      <c r="BC233" s="4">
        <f>1/(1.6/F233+1.37/N233)</f>
        <v>0.09162769534552209</v>
      </c>
      <c r="BD233" s="3">
        <f>G233*AA233*0.001</f>
      </c>
      <c r="BE233" s="3">
        <f>G233/S233</f>
      </c>
      <c r="BF233" s="4">
        <f>(1-AP233*AA233/AU233/F233)*100</f>
        <v>55.54748554647755</v>
      </c>
      <c r="BG233" s="3">
        <f>(S233-E233/(N233/1.35))</f>
      </c>
      <c r="BH233" s="3">
        <f>E233*BF233/100/BG233</f>
      </c>
    </row>
    <row r="234" ht="16" customHeight="1">
      <c r="A234" s="4">
        <v>207</v>
      </c>
      <c r="B234" t="s" s="2">
        <v>295</v>
      </c>
      <c r="C234" s="4">
        <v>1261.000031873584</v>
      </c>
      <c r="D234" s="4">
        <v>0</v>
      </c>
      <c r="E234" s="3">
        <f>(R234-#REF!*(1000-T234)/(1000-U234))*AO234</f>
      </c>
      <c r="F234" s="4">
        <f>IF(AZ234&lt;&gt;0,1/(1/AZ234-1/N234),0)</f>
        <v>0.1543738074693246</v>
      </c>
      <c r="G234" s="3">
        <f>((BC234-AP234/2)*S234-E234)/(BC234+AP234/2)</f>
      </c>
      <c r="H234" s="4">
        <f>AP234*1000</f>
        <v>2.088456646883145</v>
      </c>
      <c r="I234" s="4">
        <f>(AU234-BA234)</f>
        <v>1.417058082990346</v>
      </c>
      <c r="J234" s="4">
        <f>(P234+AT234*D234)</f>
        <v>24.59401321411133</v>
      </c>
      <c r="K234" s="4">
        <v>6</v>
      </c>
      <c r="L234" s="4">
        <f>(K234*AI234+AJ234)</f>
        <v>1.420000016689301</v>
      </c>
      <c r="M234" s="4">
        <v>1</v>
      </c>
      <c r="N234" s="4">
        <f>L234*(M234+1)*(M234+1)/(M234*M234+1)</f>
        <v>2.840000033378601</v>
      </c>
      <c r="O234" s="4">
        <v>22.04953956604004</v>
      </c>
      <c r="P234" s="4">
        <v>24.59401321411133</v>
      </c>
      <c r="Q234" s="4">
        <v>21.83952331542969</v>
      </c>
      <c r="R234" s="4">
        <v>398.9445190429688</v>
      </c>
      <c r="S234" s="4">
        <v>383.4360656738281</v>
      </c>
      <c r="T234" s="4">
        <v>14.10946083068848</v>
      </c>
      <c r="U234" s="4">
        <v>16.5761547088623</v>
      </c>
      <c r="V234" s="4">
        <v>53.9582633972168</v>
      </c>
      <c r="W234" s="4">
        <v>63.38468551635742</v>
      </c>
      <c r="X234" s="4">
        <v>499.5767211914062</v>
      </c>
      <c r="Y234" s="4">
        <v>2001.161499023438</v>
      </c>
      <c r="Z234" s="4">
        <v>19.72089195251465</v>
      </c>
      <c r="AA234" s="4">
        <v>101.740478515625</v>
      </c>
      <c r="AB234" s="4">
        <v>5.276350975036621</v>
      </c>
      <c r="AC234" s="4">
        <v>0.2536187469959259</v>
      </c>
      <c r="AD234" s="4">
        <v>0.1083681136369705</v>
      </c>
      <c r="AE234" s="4">
        <v>0.003302554367110133</v>
      </c>
      <c r="AF234" s="4">
        <v>0.1180857047438622</v>
      </c>
      <c r="AG234" s="4">
        <v>0.00284401816315949</v>
      </c>
      <c r="AH234" s="4">
        <v>0.6666666865348816</v>
      </c>
      <c r="AI234" s="4">
        <v>-0.2195652425289154</v>
      </c>
      <c r="AJ234" s="4">
        <v>2.737391471862793</v>
      </c>
      <c r="AK234" s="4">
        <v>1</v>
      </c>
      <c r="AL234" s="4">
        <v>0</v>
      </c>
      <c r="AM234" s="4">
        <v>0.1599999964237213</v>
      </c>
      <c r="AN234" s="4">
        <v>111115</v>
      </c>
      <c r="AO234" s="4">
        <f>X234*0.000001/(K234*0.0001)</f>
        <v>0.8326278686523436</v>
      </c>
      <c r="AP234" s="4">
        <f>(U234-T234)/(1000-U234)*AO234</f>
        <v>0.002088456646883145</v>
      </c>
      <c r="AQ234" s="4">
        <f>(P234+273.15)</f>
        <v>297.7440132141113</v>
      </c>
      <c r="AR234" s="4">
        <f>(O234+273.15)</f>
        <v>295.199539566040</v>
      </c>
      <c r="AS234" s="4">
        <f>(Y234*AK234+Z234*AL234)*AM234</f>
        <v>320.1858326870388</v>
      </c>
      <c r="AT234" s="4">
        <f>((AS234+0.00000010773*(AR234^4-AQ234^4))-AP234*44100)/(L234*0.92*2*29.3+0.00000043092*AQ234^3)</f>
        <v>2.269004139488994</v>
      </c>
      <c r="AU234" s="4">
        <f>0.61365*EXP(17.502*J234/(240.97+J234))</f>
        <v>3.103523995019027</v>
      </c>
      <c r="AV234" s="4">
        <f>AU234*1000/AA234</f>
        <v>30.5043188345374</v>
      </c>
      <c r="AW234" s="4">
        <f>(AV234-U234)</f>
        <v>13.92816412567509</v>
      </c>
      <c r="AX234" s="4">
        <f>IF(D234,P234,(O234+P234)/2)</f>
        <v>23.32177639007568</v>
      </c>
      <c r="AY234" s="4">
        <f>0.61365*EXP(17.502*AX234/(240.97+AX234))</f>
        <v>2.875108192518005</v>
      </c>
      <c r="AZ234" s="4">
        <f>IF(AW234&lt;&gt;0,(1000-(AV234+U234)/2)/AW234*AP234,0)</f>
        <v>0.1464151243859098</v>
      </c>
      <c r="BA234" s="4">
        <f>U234*AA234/1000</f>
        <v>1.686465912028682</v>
      </c>
      <c r="BB234" s="4">
        <f>(AY234-BA234)</f>
        <v>1.188642280489324</v>
      </c>
      <c r="BC234" s="4">
        <f>1/(1.6/F234+1.37/N234)</f>
        <v>0.09219269062511556</v>
      </c>
      <c r="BD234" s="3">
        <f>G234*AA234*0.001</f>
      </c>
      <c r="BE234" s="3">
        <f>G234/S234</f>
      </c>
      <c r="BF234" s="4">
        <f>(1-AP234*AA234/AU234/F234)*100</f>
        <v>55.65031728943184</v>
      </c>
      <c r="BG234" s="3">
        <f>(S234-E234/(N234/1.35))</f>
      </c>
      <c r="BH234" s="3">
        <f>E234*BF234/100/BG234</f>
      </c>
    </row>
    <row r="235" ht="16" customHeight="1">
      <c r="A235" s="4">
        <v>208</v>
      </c>
      <c r="B235" t="s" s="2">
        <v>296</v>
      </c>
      <c r="C235" s="4">
        <v>1266.000031761825</v>
      </c>
      <c r="D235" s="4">
        <v>0</v>
      </c>
      <c r="E235" s="3">
        <f>(R235-#REF!*(1000-T235)/(1000-U235))*AO235</f>
      </c>
      <c r="F235" s="4">
        <f>IF(AZ235&lt;&gt;0,1/(1/AZ235-1/N235),0)</f>
        <v>0.1544381728726481</v>
      </c>
      <c r="G235" s="3">
        <f>((BC235-AP235/2)*S235-E235)/(BC235+AP235/2)</f>
      </c>
      <c r="H235" s="4">
        <f>AP235*1000</f>
        <v>2.093387850536047</v>
      </c>
      <c r="I235" s="4">
        <f>(AU235-BA235)</f>
        <v>1.41982520974461</v>
      </c>
      <c r="J235" s="4">
        <f>(P235+AT235*D235)</f>
        <v>24.607666015625</v>
      </c>
      <c r="K235" s="4">
        <v>6</v>
      </c>
      <c r="L235" s="4">
        <f>(K235*AI235+AJ235)</f>
        <v>1.420000016689301</v>
      </c>
      <c r="M235" s="4">
        <v>1</v>
      </c>
      <c r="N235" s="4">
        <f>L235*(M235+1)*(M235+1)/(M235*M235+1)</f>
        <v>2.840000033378601</v>
      </c>
      <c r="O235" s="4">
        <v>22.10309410095215</v>
      </c>
      <c r="P235" s="4">
        <v>24.607666015625</v>
      </c>
      <c r="Q235" s="4">
        <v>22.02024459838867</v>
      </c>
      <c r="R235" s="4">
        <v>398.9451293945312</v>
      </c>
      <c r="S235" s="4">
        <v>383.1787414550781</v>
      </c>
      <c r="T235" s="4">
        <v>14.10130500793457</v>
      </c>
      <c r="U235" s="4">
        <v>16.57388114929199</v>
      </c>
      <c r="V235" s="4">
        <v>53.76881408691406</v>
      </c>
      <c r="W235" s="4">
        <v>63.19047546386719</v>
      </c>
      <c r="X235" s="4">
        <v>499.566162109375</v>
      </c>
      <c r="Y235" s="4">
        <v>2001.289550781250</v>
      </c>
      <c r="Z235" s="4">
        <v>19.79154014587402</v>
      </c>
      <c r="AA235" s="4">
        <v>101.7404174804688</v>
      </c>
      <c r="AB235" s="4">
        <v>5.276350975036621</v>
      </c>
      <c r="AC235" s="4">
        <v>0.2536187469959259</v>
      </c>
      <c r="AD235" s="4">
        <v>0.1083681136369705</v>
      </c>
      <c r="AE235" s="4">
        <v>0.003302554367110133</v>
      </c>
      <c r="AF235" s="4">
        <v>0.1180857047438622</v>
      </c>
      <c r="AG235" s="4">
        <v>0.00284401816315949</v>
      </c>
      <c r="AH235" s="4">
        <v>0.6666666865348816</v>
      </c>
      <c r="AI235" s="4">
        <v>-0.2195652425289154</v>
      </c>
      <c r="AJ235" s="4">
        <v>2.737391471862793</v>
      </c>
      <c r="AK235" s="4">
        <v>1</v>
      </c>
      <c r="AL235" s="4">
        <v>0</v>
      </c>
      <c r="AM235" s="4">
        <v>0.1599999964237213</v>
      </c>
      <c r="AN235" s="4">
        <v>111115</v>
      </c>
      <c r="AO235" s="4">
        <f>X235*0.000001/(K235*0.0001)</f>
        <v>0.8326102701822915</v>
      </c>
      <c r="AP235" s="4">
        <f>(U235-T235)/(1000-U235)*AO235</f>
        <v>0.002093387850536047</v>
      </c>
      <c r="AQ235" s="4">
        <f>(P235+273.15)</f>
        <v>297.757666015625</v>
      </c>
      <c r="AR235" s="4">
        <f>(O235+273.15)</f>
        <v>295.2530941009521</v>
      </c>
      <c r="AS235" s="4">
        <f>(Y235*AK235+Z235*AL235)*AM235</f>
        <v>320.2063209678308</v>
      </c>
      <c r="AT235" s="4">
        <f>((AS235+0.00000010773*(AR235^4-AQ235^4))-AP235*44100)/(L235*0.92*2*29.3+0.00000043092*AQ235^3)</f>
        <v>2.271710742603683</v>
      </c>
      <c r="AU235" s="4">
        <f>0.61365*EXP(17.502*J235/(240.97+J235))</f>
        <v>3.106058797145249</v>
      </c>
      <c r="AV235" s="4">
        <f>AU235*1000/AA235</f>
        <v>30.52925154097705</v>
      </c>
      <c r="AW235" s="4">
        <f>(AV235-U235)</f>
        <v>13.95537039168505</v>
      </c>
      <c r="AX235" s="4">
        <f>IF(D235,P235,(O235+P235)/2)</f>
        <v>23.35538005828857</v>
      </c>
      <c r="AY235" s="4">
        <f>0.61365*EXP(17.502*AX235/(240.97+AX235))</f>
        <v>2.880946804579145</v>
      </c>
      <c r="AZ235" s="4">
        <f>IF(AW235&lt;&gt;0,(1000-(AV235+U235)/2)/AW235*AP235,0)</f>
        <v>0.1464730229522224</v>
      </c>
      <c r="BA235" s="4">
        <f>U235*AA235/1000</f>
        <v>1.686233587400638</v>
      </c>
      <c r="BB235" s="4">
        <f>(AY235-BA235)</f>
        <v>1.194713217178506</v>
      </c>
      <c r="BC235" s="4">
        <f>1/(1.6/F235+1.37/N235)</f>
        <v>0.09222941971551313</v>
      </c>
      <c r="BD235" s="3">
        <f>G235*AA235*0.001</f>
      </c>
      <c r="BE235" s="3">
        <f>G235/S235</f>
      </c>
      <c r="BF235" s="4">
        <f>(1-AP235*AA235/AU235/F235)*100</f>
        <v>55.60041741708093</v>
      </c>
      <c r="BG235" s="3">
        <f>(S235-E235/(N235/1.35))</f>
      </c>
      <c r="BH235" s="3">
        <f>E235*BF235/100/BG235</f>
      </c>
    </row>
    <row r="236" ht="16" customHeight="1">
      <c r="A236" s="4">
        <v>209</v>
      </c>
      <c r="B236" t="s" s="2">
        <v>297</v>
      </c>
      <c r="C236" s="4">
        <v>1271.000031650066</v>
      </c>
      <c r="D236" s="4">
        <v>0</v>
      </c>
      <c r="E236" s="3">
        <f>(R236-#REF!*(1000-T236)/(1000-U236))*AO236</f>
      </c>
      <c r="F236" s="4">
        <f>IF(AZ236&lt;&gt;0,1/(1/AZ236-1/N236),0)</f>
        <v>0.1538070828578821</v>
      </c>
      <c r="G236" s="3">
        <f>((BC236-AP236/2)*S236-E236)/(BC236+AP236/2)</f>
      </c>
      <c r="H236" s="4">
        <f>AP236*1000</f>
        <v>2.099640585286862</v>
      </c>
      <c r="I236" s="4">
        <f>(AU236-BA236)</f>
        <v>1.429534517460269</v>
      </c>
      <c r="J236" s="4">
        <f>(P236+AT236*D236)</f>
        <v>24.65924072265625</v>
      </c>
      <c r="K236" s="4">
        <v>6</v>
      </c>
      <c r="L236" s="4">
        <f>(K236*AI236+AJ236)</f>
        <v>1.420000016689301</v>
      </c>
      <c r="M236" s="4">
        <v>1</v>
      </c>
      <c r="N236" s="4">
        <f>L236*(M236+1)*(M236+1)/(M236*M236+1)</f>
        <v>2.840000033378601</v>
      </c>
      <c r="O236" s="4">
        <v>22.17550277709961</v>
      </c>
      <c r="P236" s="4">
        <v>24.65924072265625</v>
      </c>
      <c r="Q236" s="4">
        <v>22.1378231048584</v>
      </c>
      <c r="R236" s="4">
        <v>399.2872009277344</v>
      </c>
      <c r="S236" s="4">
        <v>383.1788940429688</v>
      </c>
      <c r="T236" s="4">
        <v>14.09274291992188</v>
      </c>
      <c r="U236" s="4">
        <v>16.57278442382812</v>
      </c>
      <c r="V236" s="4">
        <v>53.51370620727539</v>
      </c>
      <c r="W236" s="4">
        <v>62.92426300048828</v>
      </c>
      <c r="X236" s="4">
        <v>499.5505981445312</v>
      </c>
      <c r="Y236" s="4">
        <v>2001.336669921875</v>
      </c>
      <c r="Z236" s="4">
        <v>19.95956230163574</v>
      </c>
      <c r="AA236" s="4">
        <v>101.7400588989258</v>
      </c>
      <c r="AB236" s="4">
        <v>5.276350975036621</v>
      </c>
      <c r="AC236" s="4">
        <v>0.2536187469959259</v>
      </c>
      <c r="AD236" s="4">
        <v>0.1083681136369705</v>
      </c>
      <c r="AE236" s="4">
        <v>0.003302554367110133</v>
      </c>
      <c r="AF236" s="4">
        <v>0.1180857047438622</v>
      </c>
      <c r="AG236" s="4">
        <v>0.00284401816315949</v>
      </c>
      <c r="AH236" s="4">
        <v>0.6666666865348816</v>
      </c>
      <c r="AI236" s="4">
        <v>-0.2195652425289154</v>
      </c>
      <c r="AJ236" s="4">
        <v>2.737391471862793</v>
      </c>
      <c r="AK236" s="4">
        <v>1</v>
      </c>
      <c r="AL236" s="4">
        <v>0</v>
      </c>
      <c r="AM236" s="4">
        <v>0.1599999964237213</v>
      </c>
      <c r="AN236" s="4">
        <v>111115</v>
      </c>
      <c r="AO236" s="4">
        <f>X236*0.000001/(K236*0.0001)</f>
        <v>0.8325843302408854</v>
      </c>
      <c r="AP236" s="4">
        <f>(U236-T236)/(1000-U236)*AO236</f>
        <v>0.002099640585286863</v>
      </c>
      <c r="AQ236" s="4">
        <f>(P236+273.15)</f>
        <v>297.8092407226562</v>
      </c>
      <c r="AR236" s="4">
        <f>(O236+273.15)</f>
        <v>295.3255027770996</v>
      </c>
      <c r="AS236" s="4">
        <f>(Y236*AK236+Z236*AL236)*AM236</f>
        <v>320.2138600301623</v>
      </c>
      <c r="AT236" s="4">
        <f>((AS236+0.00000010773*(AR236^4-AQ236^4))-AP236*44100)/(L236*0.92*2*29.3+0.00000043092*AQ236^3)</f>
        <v>2.270970426902287</v>
      </c>
      <c r="AU236" s="4">
        <f>0.61365*EXP(17.502*J236/(240.97+J236))</f>
        <v>3.115650580859743</v>
      </c>
      <c r="AV236" s="4">
        <f>AU236*1000/AA236</f>
        <v>30.62363649656428</v>
      </c>
      <c r="AW236" s="4">
        <f>(AV236-U236)</f>
        <v>14.05085207273615</v>
      </c>
      <c r="AX236" s="4">
        <f>IF(D236,P236,(O236+P236)/2)</f>
        <v>23.41737174987793</v>
      </c>
      <c r="AY236" s="4">
        <f>0.61365*EXP(17.502*AX236/(240.97+AX236))</f>
        <v>2.891745031342821</v>
      </c>
      <c r="AZ236" s="4">
        <f>IF(AW236&lt;&gt;0,(1000-(AV236+U236)/2)/AW236*AP236,0)</f>
        <v>0.145905231529868</v>
      </c>
      <c r="BA236" s="4">
        <f>U236*AA236/1000</f>
        <v>1.686116063399473</v>
      </c>
      <c r="BB236" s="4">
        <f>(AY236-BA236)</f>
        <v>1.205628967943347</v>
      </c>
      <c r="BC236" s="4">
        <f>1/(1.6/F236+1.37/N236)</f>
        <v>0.09186923946282549</v>
      </c>
      <c r="BD236" s="3">
        <f>G236*AA236*0.001</f>
      </c>
      <c r="BE236" s="3">
        <f>G236/S236</f>
      </c>
      <c r="BF236" s="4">
        <f>(1-AP236*AA236/AU236/F236)*100</f>
        <v>55.42289477451236</v>
      </c>
      <c r="BG236" s="3">
        <f>(S236-E236/(N236/1.35))</f>
      </c>
      <c r="BH236" s="3">
        <f>E236*BF236/100/BG236</f>
      </c>
    </row>
    <row r="237" ht="16" customHeight="1">
      <c r="A237" s="4">
        <v>210</v>
      </c>
      <c r="B237" t="s" s="2">
        <v>298</v>
      </c>
      <c r="C237" s="4">
        <v>1276.500031527132</v>
      </c>
      <c r="D237" s="4">
        <v>0</v>
      </c>
      <c r="E237" s="3">
        <f>(R237-#REF!*(1000-T237)/(1000-U237))*AO237</f>
      </c>
      <c r="F237" s="4">
        <f>IF(AZ237&lt;&gt;0,1/(1/AZ237-1/N237),0)</f>
        <v>0.1538096777885332</v>
      </c>
      <c r="G237" s="3">
        <f>((BC237-AP237/2)*S237-E237)/(BC237+AP237/2)</f>
      </c>
      <c r="H237" s="4">
        <f>AP237*1000</f>
        <v>2.107641212335405</v>
      </c>
      <c r="I237" s="4">
        <f>(AU237-BA237)</f>
        <v>1.43491388056237</v>
      </c>
      <c r="J237" s="4">
        <f>(P237+AT237*D237)</f>
        <v>24.68702697753906</v>
      </c>
      <c r="K237" s="4">
        <v>6</v>
      </c>
      <c r="L237" s="4">
        <f>(K237*AI237+AJ237)</f>
        <v>1.420000016689301</v>
      </c>
      <c r="M237" s="4">
        <v>1</v>
      </c>
      <c r="N237" s="4">
        <f>L237*(M237+1)*(M237+1)/(M237*M237+1)</f>
        <v>2.840000033378601</v>
      </c>
      <c r="O237" s="4">
        <v>22.23837471008301</v>
      </c>
      <c r="P237" s="4">
        <v>24.68702697753906</v>
      </c>
      <c r="Q237" s="4">
        <v>22.1124382019043</v>
      </c>
      <c r="R237" s="4">
        <v>399.6420288085938</v>
      </c>
      <c r="S237" s="4">
        <v>383.4208679199219</v>
      </c>
      <c r="T237" s="4">
        <v>14.08137798309326</v>
      </c>
      <c r="U237" s="4">
        <v>16.57090950012207</v>
      </c>
      <c r="V237" s="4">
        <v>53.25856399536133</v>
      </c>
      <c r="W237" s="4">
        <v>62.66630172729492</v>
      </c>
      <c r="X237" s="4">
        <v>499.5435485839844</v>
      </c>
      <c r="Y237" s="4">
        <v>2000.984741210938</v>
      </c>
      <c r="Z237" s="4">
        <v>20.12781524658203</v>
      </c>
      <c r="AA237" s="4">
        <v>101.7394409179688</v>
      </c>
      <c r="AB237" s="4">
        <v>5.276350975036621</v>
      </c>
      <c r="AC237" s="4">
        <v>0.2536187469959259</v>
      </c>
      <c r="AD237" s="4">
        <v>0.1083681136369705</v>
      </c>
      <c r="AE237" s="4">
        <v>0.003302554367110133</v>
      </c>
      <c r="AF237" s="4">
        <v>0.1180857047438622</v>
      </c>
      <c r="AG237" s="4">
        <v>0.00284401816315949</v>
      </c>
      <c r="AH237" s="4">
        <v>0.6666666865348816</v>
      </c>
      <c r="AI237" s="4">
        <v>-0.2195652425289154</v>
      </c>
      <c r="AJ237" s="4">
        <v>2.737391471862793</v>
      </c>
      <c r="AK237" s="4">
        <v>1</v>
      </c>
      <c r="AL237" s="4">
        <v>0</v>
      </c>
      <c r="AM237" s="4">
        <v>0.1599999964237213</v>
      </c>
      <c r="AN237" s="4">
        <v>111115</v>
      </c>
      <c r="AO237" s="4">
        <f>X237*0.000001/(K237*0.0001)</f>
        <v>0.8325725809733071</v>
      </c>
      <c r="AP237" s="4">
        <f>(U237-T237)/(1000-U237)*AO237</f>
        <v>0.002107641212335405</v>
      </c>
      <c r="AQ237" s="4">
        <f>(P237+273.15)</f>
        <v>297.837026977539</v>
      </c>
      <c r="AR237" s="4">
        <f>(O237+273.15)</f>
        <v>295.388374710083</v>
      </c>
      <c r="AS237" s="4">
        <f>(Y237*AK237+Z237*AL237)*AM237</f>
        <v>320.1575514376709</v>
      </c>
      <c r="AT237" s="4">
        <f>((AS237+0.00000010773*(AR237^4-AQ237^4))-AP237*44100)/(L237*0.92*2*29.3+0.00000043092*AQ237^3)</f>
        <v>2.270576860193908</v>
      </c>
      <c r="AU237" s="4">
        <f>0.61365*EXP(17.502*J237/(240.97+J237))</f>
        <v>3.120828948607047</v>
      </c>
      <c r="AV237" s="4">
        <f>AU237*1000/AA237</f>
        <v>30.67472084030157</v>
      </c>
      <c r="AW237" s="4">
        <f>(AV237-U237)</f>
        <v>14.1038113401795</v>
      </c>
      <c r="AX237" s="4">
        <f>IF(D237,P237,(O237+P237)/2)</f>
        <v>23.46270084381104</v>
      </c>
      <c r="AY237" s="4">
        <f>0.61365*EXP(17.502*AX237/(240.97+AX237))</f>
        <v>2.899663218106781</v>
      </c>
      <c r="AZ237" s="4">
        <f>IF(AW237&lt;&gt;0,(1000-(AV237+U237)/2)/AW237*AP237,0)</f>
        <v>0.1459075666780079</v>
      </c>
      <c r="BA237" s="4">
        <f>U237*AA237/1000</f>
        <v>1.685915068044676</v>
      </c>
      <c r="BB237" s="4">
        <f>(AY237-BA237)</f>
        <v>1.213748150062105</v>
      </c>
      <c r="BC237" s="4">
        <f>1/(1.6/F237+1.37/N237)</f>
        <v>0.09187072072859016</v>
      </c>
      <c r="BD237" s="3">
        <f>G237*AA237*0.001</f>
      </c>
      <c r="BE237" s="3">
        <f>G237/S237</f>
      </c>
      <c r="BF237" s="4">
        <f>(1-AP237*AA237/AU237/F237)*100</f>
        <v>55.32830816619414</v>
      </c>
      <c r="BG237" s="3">
        <f>(S237-E237/(N237/1.35))</f>
      </c>
      <c r="BH237" s="3">
        <f>E237*BF237/100/BG237</f>
      </c>
    </row>
    <row r="238" ht="16" customHeight="1">
      <c r="A238" s="4">
        <v>211</v>
      </c>
      <c r="B238" t="s" s="2">
        <v>299</v>
      </c>
      <c r="C238" s="4">
        <v>1281.500031415373</v>
      </c>
      <c r="D238" s="4">
        <v>0</v>
      </c>
      <c r="E238" s="3">
        <f>(R238-#REF!*(1000-T238)/(1000-U238))*AO238</f>
      </c>
      <c r="F238" s="4">
        <f>IF(AZ238&lt;&gt;0,1/(1/AZ238-1/N238),0)</f>
        <v>0.1543548870456234</v>
      </c>
      <c r="G238" s="3">
        <f>((BC238-AP238/2)*S238-E238)/(BC238+AP238/2)</f>
      </c>
      <c r="H238" s="4">
        <f>AP238*1000</f>
        <v>2.114456049053135</v>
      </c>
      <c r="I238" s="4">
        <f>(AU238-BA238)</f>
        <v>1.434732705929509</v>
      </c>
      <c r="J238" s="4">
        <f>(P238+AT238*D238)</f>
        <v>24.68418502807617</v>
      </c>
      <c r="K238" s="4">
        <v>6</v>
      </c>
      <c r="L238" s="4">
        <f>(K238*AI238+AJ238)</f>
        <v>1.420000016689301</v>
      </c>
      <c r="M238" s="4">
        <v>1</v>
      </c>
      <c r="N238" s="4">
        <f>L238*(M238+1)*(M238+1)/(M238*M238+1)</f>
        <v>2.840000033378601</v>
      </c>
      <c r="O238" s="4">
        <v>22.26373863220215</v>
      </c>
      <c r="P238" s="4">
        <v>24.68418502807617</v>
      </c>
      <c r="Q238" s="4">
        <v>22.06106567382812</v>
      </c>
      <c r="R238" s="4">
        <v>399.8949890136719</v>
      </c>
      <c r="S238" s="4">
        <v>383.6686096191406</v>
      </c>
      <c r="T238" s="4">
        <v>14.06994724273682</v>
      </c>
      <c r="U238" s="4">
        <v>16.5675220489502</v>
      </c>
      <c r="V238" s="4">
        <v>53.11550521850586</v>
      </c>
      <c r="W238" s="4">
        <v>62.53617095947266</v>
      </c>
      <c r="X238" s="4">
        <v>499.5465393066406</v>
      </c>
      <c r="Y238" s="4">
        <v>2000.782348632812</v>
      </c>
      <c r="Z238" s="4">
        <v>20.26645278930664</v>
      </c>
      <c r="AA238" s="4">
        <v>101.7391891479492</v>
      </c>
      <c r="AB238" s="4">
        <v>5.276350975036621</v>
      </c>
      <c r="AC238" s="4">
        <v>0.2536187469959259</v>
      </c>
      <c r="AD238" s="4">
        <v>0.1083681136369705</v>
      </c>
      <c r="AE238" s="4">
        <v>0.003302554367110133</v>
      </c>
      <c r="AF238" s="4">
        <v>0.1180857047438622</v>
      </c>
      <c r="AG238" s="4">
        <v>0.00284401816315949</v>
      </c>
      <c r="AH238" s="4">
        <v>0.6666666865348816</v>
      </c>
      <c r="AI238" s="4">
        <v>-0.2195652425289154</v>
      </c>
      <c r="AJ238" s="4">
        <v>2.737391471862793</v>
      </c>
      <c r="AK238" s="4">
        <v>1</v>
      </c>
      <c r="AL238" s="4">
        <v>0</v>
      </c>
      <c r="AM238" s="4">
        <v>0.1599999964237213</v>
      </c>
      <c r="AN238" s="4">
        <v>111115</v>
      </c>
      <c r="AO238" s="4">
        <f>X238*0.000001/(K238*0.0001)</f>
        <v>0.8325775655110675</v>
      </c>
      <c r="AP238" s="4">
        <f>(U238-T238)/(1000-U238)*AO238</f>
        <v>0.002114456049053135</v>
      </c>
      <c r="AQ238" s="4">
        <f>(P238+273.15)</f>
        <v>297.8341850280761</v>
      </c>
      <c r="AR238" s="4">
        <f>(O238+273.15)</f>
        <v>295.4137386322021</v>
      </c>
      <c r="AS238" s="4">
        <f>(Y238*AK238+Z238*AL238)*AM238</f>
        <v>320.1251686258947</v>
      </c>
      <c r="AT238" s="4">
        <f>((AS238+0.00000010773*(AR238^4-AQ238^4))-AP238*44100)/(L238*0.92*2*29.3+0.00000043092*AQ238^3)</f>
        <v>2.27037124691027</v>
      </c>
      <c r="AU238" s="4">
        <f>0.61365*EXP(17.502*J238/(240.97+J238))</f>
        <v>3.120298965380472</v>
      </c>
      <c r="AV238" s="4">
        <f>AU238*1000/AA238</f>
        <v>30.66958751600557</v>
      </c>
      <c r="AW238" s="4">
        <f>(AV238-U238)</f>
        <v>14.10206546705537</v>
      </c>
      <c r="AX238" s="4">
        <f>IF(D238,P238,(O238+P238)/2)</f>
        <v>23.47396183013916</v>
      </c>
      <c r="AY238" s="4">
        <f>0.61365*EXP(17.502*AX238/(240.97+AX238))</f>
        <v>2.901633250286845</v>
      </c>
      <c r="AZ238" s="4">
        <f>IF(AW238&lt;&gt;0,(1000-(AV238+U238)/2)/AW238*AP238,0)</f>
        <v>0.1463981044370034</v>
      </c>
      <c r="BA238" s="4">
        <f>U238*AA238/1000</f>
        <v>1.685566259450963</v>
      </c>
      <c r="BB238" s="4">
        <f>(AY238-BA238)</f>
        <v>1.216066990835882</v>
      </c>
      <c r="BC238" s="4">
        <f>1/(1.6/F238+1.37/N238)</f>
        <v>0.09218189372817109</v>
      </c>
      <c r="BD238" s="3">
        <f>G238*AA238*0.001</f>
      </c>
      <c r="BE238" s="3">
        <f>G238/S238</f>
      </c>
      <c r="BF238" s="4">
        <f>(1-AP238*AA238/AU238/F238)*100</f>
        <v>55.33469098212738</v>
      </c>
      <c r="BG238" s="3">
        <f>(S238-E238/(N238/1.35))</f>
      </c>
      <c r="BH238" s="3">
        <f>E238*BF238/100/BG238</f>
      </c>
    </row>
    <row r="239" ht="16" customHeight="1">
      <c r="A239" s="4">
        <v>212</v>
      </c>
      <c r="B239" t="s" s="2">
        <v>300</v>
      </c>
      <c r="C239" s="4">
        <v>1286.500031303614</v>
      </c>
      <c r="D239" s="4">
        <v>0</v>
      </c>
      <c r="E239" s="3">
        <f>(R239-#REF!*(1000-T239)/(1000-U239))*AO239</f>
      </c>
      <c r="F239" s="4">
        <f>IF(AZ239&lt;&gt;0,1/(1/AZ239-1/N239),0)</f>
        <v>0.1547941254915732</v>
      </c>
      <c r="G239" s="3">
        <f>((BC239-AP239/2)*S239-E239)/(BC239+AP239/2)</f>
      </c>
      <c r="H239" s="4">
        <f>AP239*1000</f>
        <v>2.119641433256522</v>
      </c>
      <c r="I239" s="4">
        <f>(AU239-BA239)</f>
        <v>1.434392361132078</v>
      </c>
      <c r="J239" s="4">
        <f>(P239+AT239*D239)</f>
        <v>24.68006324768066</v>
      </c>
      <c r="K239" s="4">
        <v>6</v>
      </c>
      <c r="L239" s="4">
        <f>(K239*AI239+AJ239)</f>
        <v>1.420000016689301</v>
      </c>
      <c r="M239" s="4">
        <v>1</v>
      </c>
      <c r="N239" s="4">
        <f>L239*(M239+1)*(M239+1)/(M239*M239+1)</f>
        <v>2.840000033378601</v>
      </c>
      <c r="O239" s="4">
        <v>22.27278327941895</v>
      </c>
      <c r="P239" s="4">
        <v>24.68006324768066</v>
      </c>
      <c r="Q239" s="4">
        <v>22.04884910583496</v>
      </c>
      <c r="R239" s="4">
        <v>399.9064331054688</v>
      </c>
      <c r="S239" s="4">
        <v>383.822509765625</v>
      </c>
      <c r="T239" s="4">
        <v>14.05962371826172</v>
      </c>
      <c r="U239" s="4">
        <v>16.56327629089355</v>
      </c>
      <c r="V239" s="4">
        <v>53.03544616699219</v>
      </c>
      <c r="W239" s="4">
        <v>62.47289276123047</v>
      </c>
      <c r="X239" s="4">
        <v>499.558105468750</v>
      </c>
      <c r="Y239" s="4">
        <v>2000.658325195312</v>
      </c>
      <c r="Z239" s="4">
        <v>20.41606712341309</v>
      </c>
      <c r="AA239" s="4">
        <v>101.7394180297852</v>
      </c>
      <c r="AB239" s="4">
        <v>5.276350975036621</v>
      </c>
      <c r="AC239" s="4">
        <v>0.2536187469959259</v>
      </c>
      <c r="AD239" s="4">
        <v>0.1083681136369705</v>
      </c>
      <c r="AE239" s="4">
        <v>0.003302554367110133</v>
      </c>
      <c r="AF239" s="4">
        <v>0.1180857047438622</v>
      </c>
      <c r="AG239" s="4">
        <v>0.00284401816315949</v>
      </c>
      <c r="AH239" s="4">
        <v>1</v>
      </c>
      <c r="AI239" s="4">
        <v>-0.2195652425289154</v>
      </c>
      <c r="AJ239" s="4">
        <v>2.737391471862793</v>
      </c>
      <c r="AK239" s="4">
        <v>1</v>
      </c>
      <c r="AL239" s="4">
        <v>0</v>
      </c>
      <c r="AM239" s="4">
        <v>0.1599999964237213</v>
      </c>
      <c r="AN239" s="4">
        <v>111115</v>
      </c>
      <c r="AO239" s="4">
        <f>X239*0.000001/(K239*0.0001)</f>
        <v>0.8325968424479164</v>
      </c>
      <c r="AP239" s="4">
        <f>(U239-T239)/(1000-U239)*AO239</f>
        <v>0.002119641433256522</v>
      </c>
      <c r="AQ239" s="4">
        <f>(P239+273.15)</f>
        <v>297.8300632476806</v>
      </c>
      <c r="AR239" s="4">
        <f>(O239+273.15)</f>
        <v>295.4227832794189</v>
      </c>
      <c r="AS239" s="4">
        <f>(Y239*AK239+Z239*AL239)*AM239</f>
        <v>320.1053248763383</v>
      </c>
      <c r="AT239" s="4">
        <f>((AS239+0.00000010773*(AR239^4-AQ239^4))-AP239*44100)/(L239*0.92*2*29.3+0.00000043092*AQ239^3)</f>
        <v>2.269233675177723</v>
      </c>
      <c r="AU239" s="4">
        <f>0.61365*EXP(17.502*J239/(240.97+J239))</f>
        <v>3.119530451634127</v>
      </c>
      <c r="AV239" s="4">
        <f>AU239*1000/AA239</f>
        <v>30.66196477279686</v>
      </c>
      <c r="AW239" s="4">
        <f>(AV239-U239)</f>
        <v>14.09868848190331</v>
      </c>
      <c r="AX239" s="4">
        <f>IF(D239,P239,(O239+P239)/2)</f>
        <v>23.4764232635498</v>
      </c>
      <c r="AY239" s="4">
        <f>0.61365*EXP(17.502*AX239/(240.97+AX239))</f>
        <v>2.902064017013624</v>
      </c>
      <c r="AZ239" s="4">
        <f>IF(AW239&lt;&gt;0,(1000-(AV239+U239)/2)/AW239*AP239,0)</f>
        <v>0.1467931678245058</v>
      </c>
      <c r="BA239" s="4">
        <f>U239*AA239/1000</f>
        <v>1.685138090502049</v>
      </c>
      <c r="BB239" s="4">
        <f>(AY239-BA239)</f>
        <v>1.216925926511576</v>
      </c>
      <c r="BC239" s="4">
        <f>1/(1.6/F239+1.37/N239)</f>
        <v>0.0924325138055819</v>
      </c>
      <c r="BD239" s="3">
        <f>G239*AA239*0.001</f>
      </c>
      <c r="BE239" s="3">
        <f>G239/S239</f>
      </c>
      <c r="BF239" s="4">
        <f>(1-AP239*AA239/AU239/F239)*100</f>
        <v>55.34110789963695</v>
      </c>
      <c r="BG239" s="3">
        <f>(S239-E239/(N239/1.35))</f>
      </c>
      <c r="BH239" s="3">
        <f>E239*BF239/100/BG239</f>
      </c>
    </row>
    <row r="240" ht="16" customHeight="1">
      <c r="A240" s="4">
        <v>213</v>
      </c>
      <c r="B240" t="s" s="2">
        <v>301</v>
      </c>
      <c r="C240" s="4">
        <v>1292.000031180680</v>
      </c>
      <c r="D240" s="4">
        <v>0</v>
      </c>
      <c r="E240" s="3">
        <f>(R240-#REF!*(1000-T240)/(1000-U240))*AO240</f>
      </c>
      <c r="F240" s="4">
        <f>IF(AZ240&lt;&gt;0,1/(1/AZ240-1/N240),0)</f>
        <v>0.1553609004683623</v>
      </c>
      <c r="G240" s="3">
        <f>((BC240-AP240/2)*S240-E240)/(BC240+AP240/2)</f>
      </c>
      <c r="H240" s="4">
        <f>AP240*1000</f>
        <v>2.124035493906986</v>
      </c>
      <c r="I240" s="4">
        <f>(AU240-BA240)</f>
        <v>1.432421376532453</v>
      </c>
      <c r="J240" s="4">
        <f>(P240+AT240*D240)</f>
        <v>24.66659736633301</v>
      </c>
      <c r="K240" s="4">
        <v>6</v>
      </c>
      <c r="L240" s="4">
        <f>(K240*AI240+AJ240)</f>
        <v>1.420000016689301</v>
      </c>
      <c r="M240" s="4">
        <v>1</v>
      </c>
      <c r="N240" s="4">
        <f>L240*(M240+1)*(M240+1)/(M240*M240+1)</f>
        <v>2.840000033378601</v>
      </c>
      <c r="O240" s="4">
        <v>22.28015899658203</v>
      </c>
      <c r="P240" s="4">
        <v>24.66659736633301</v>
      </c>
      <c r="Q240" s="4">
        <v>22.05913543701172</v>
      </c>
      <c r="R240" s="4">
        <v>399.9012756347656</v>
      </c>
      <c r="S240" s="4">
        <v>383.8485412597656</v>
      </c>
      <c r="T240" s="4">
        <v>14.04910564422607</v>
      </c>
      <c r="U240" s="4">
        <v>16.55791282653809</v>
      </c>
      <c r="V240" s="4">
        <v>52.96808242797852</v>
      </c>
      <c r="W240" s="4">
        <v>62.42172241210938</v>
      </c>
      <c r="X240" s="4">
        <v>499.5679016113281</v>
      </c>
      <c r="Y240" s="4">
        <v>2000.858154296875</v>
      </c>
      <c r="Z240" s="4">
        <v>20.4266471862793</v>
      </c>
      <c r="AA240" s="4">
        <v>101.7398452758789</v>
      </c>
      <c r="AB240" s="4">
        <v>5.276350975036621</v>
      </c>
      <c r="AC240" s="4">
        <v>0.2536187469959259</v>
      </c>
      <c r="AD240" s="4">
        <v>0.1083681136369705</v>
      </c>
      <c r="AE240" s="4">
        <v>0.003302554367110133</v>
      </c>
      <c r="AF240" s="4">
        <v>0.1180857047438622</v>
      </c>
      <c r="AG240" s="4">
        <v>0.00284401816315949</v>
      </c>
      <c r="AH240" s="4">
        <v>1</v>
      </c>
      <c r="AI240" s="4">
        <v>-0.2195652425289154</v>
      </c>
      <c r="AJ240" s="4">
        <v>2.737391471862793</v>
      </c>
      <c r="AK240" s="4">
        <v>1</v>
      </c>
      <c r="AL240" s="4">
        <v>0</v>
      </c>
      <c r="AM240" s="4">
        <v>0.1599999964237213</v>
      </c>
      <c r="AN240" s="4">
        <v>111115</v>
      </c>
      <c r="AO240" s="4">
        <f>X240*0.000001/(K240*0.0001)</f>
        <v>0.8326131693522135</v>
      </c>
      <c r="AP240" s="4">
        <f>(U240-T240)/(1000-U240)*AO240</f>
        <v>0.002124035493906985</v>
      </c>
      <c r="AQ240" s="4">
        <f>(P240+273.15)</f>
        <v>297.816597366333</v>
      </c>
      <c r="AR240" s="4">
        <f>(O240+273.15)</f>
        <v>295.430158996582</v>
      </c>
      <c r="AS240" s="4">
        <f>(Y240*AK240+Z240*AL240)*AM240</f>
        <v>320.1372975318736</v>
      </c>
      <c r="AT240" s="4">
        <f>((AS240+0.00000010773*(AR240^4-AQ240^4))-AP240*44100)/(L240*0.92*2*29.3+0.00000043092*AQ240^3)</f>
        <v>2.270108570690112</v>
      </c>
      <c r="AU240" s="4">
        <f>0.61365*EXP(17.502*J240/(240.97+J240))</f>
        <v>3.117020865595929</v>
      </c>
      <c r="AV240" s="4">
        <f>AU240*1000/AA240</f>
        <v>30.63716931300397</v>
      </c>
      <c r="AW240" s="4">
        <f>(AV240-U240)</f>
        <v>14.07925648646588</v>
      </c>
      <c r="AX240" s="4">
        <f>IF(D240,P240,(O240+P240)/2)</f>
        <v>23.47337818145752</v>
      </c>
      <c r="AY240" s="4">
        <f>0.61365*EXP(17.502*AX240/(240.97+AX240))</f>
        <v>2.901531116204709</v>
      </c>
      <c r="AZ240" s="4">
        <f>IF(AW240&lt;&gt;0,(1000-(AV240+U240)/2)/AW240*AP240,0)</f>
        <v>0.1473027699367134</v>
      </c>
      <c r="BA240" s="4">
        <f>U240*AA240/1000</f>
        <v>1.684599489063476</v>
      </c>
      <c r="BB240" s="4">
        <f>(AY240-BA240)</f>
        <v>1.216931627141233</v>
      </c>
      <c r="BC240" s="4">
        <f>1/(1.6/F240+1.37/N240)</f>
        <v>0.09275580980570325</v>
      </c>
      <c r="BD240" s="3">
        <f>G240*AA240*0.001</f>
      </c>
      <c r="BE240" s="3">
        <f>G240/S240</f>
      </c>
      <c r="BF240" s="4">
        <f>(1-AP240*AA240/AU240/F240)*100</f>
        <v>55.37570135700568</v>
      </c>
      <c r="BG240" s="3">
        <f>(S240-E240/(N240/1.35))</f>
      </c>
      <c r="BH240" s="3">
        <f>E240*BF240/100/BG240</f>
      </c>
    </row>
    <row r="241" ht="16" customHeight="1">
      <c r="A241" s="4">
        <v>214</v>
      </c>
      <c r="B241" t="s" s="2">
        <v>302</v>
      </c>
      <c r="C241" s="4">
        <v>1297.000031068921</v>
      </c>
      <c r="D241" s="4">
        <v>0</v>
      </c>
      <c r="E241" s="3">
        <f>(R241-#REF!*(1000-T241)/(1000-U241))*AO241</f>
      </c>
      <c r="F241" s="4">
        <f>IF(AZ241&lt;&gt;0,1/(1/AZ241-1/N241),0)</f>
        <v>0.1570787345619119</v>
      </c>
      <c r="G241" s="3">
        <f>((BC241-AP241/2)*S241-E241)/(BC241+AP241/2)</f>
      </c>
      <c r="H241" s="4">
        <f>AP241*1000</f>
        <v>2.128376447696574</v>
      </c>
      <c r="I241" s="4">
        <f>(AU241-BA241)</f>
        <v>1.420560272182853</v>
      </c>
      <c r="J241" s="4">
        <f>(P241+AT241*D241)</f>
        <v>24.60043716430664</v>
      </c>
      <c r="K241" s="4">
        <v>6</v>
      </c>
      <c r="L241" s="4">
        <f>(K241*AI241+AJ241)</f>
        <v>1.420000016689301</v>
      </c>
      <c r="M241" s="4">
        <v>1</v>
      </c>
      <c r="N241" s="4">
        <f>L241*(M241+1)*(M241+1)/(M241*M241+1)</f>
        <v>2.840000033378601</v>
      </c>
      <c r="O241" s="4">
        <v>22.29090881347656</v>
      </c>
      <c r="P241" s="4">
        <v>24.60043716430664</v>
      </c>
      <c r="Q241" s="4">
        <v>22.11063385009766</v>
      </c>
      <c r="R241" s="4">
        <v>399.8683166503906</v>
      </c>
      <c r="S241" s="4">
        <v>383.767578125</v>
      </c>
      <c r="T241" s="4">
        <v>14.03954982757568</v>
      </c>
      <c r="U241" s="4">
        <v>16.55351829528809</v>
      </c>
      <c r="V241" s="4">
        <v>52.90010070800781</v>
      </c>
      <c r="W241" s="4">
        <v>62.36694717407227</v>
      </c>
      <c r="X241" s="4">
        <v>499.5633850097656</v>
      </c>
      <c r="Y241" s="4">
        <v>2001.012451171875</v>
      </c>
      <c r="Z241" s="4">
        <v>20.43076515197754</v>
      </c>
      <c r="AA241" s="4">
        <v>101.7400741577148</v>
      </c>
      <c r="AB241" s="4">
        <v>5.276350975036621</v>
      </c>
      <c r="AC241" s="4">
        <v>0.2536187469959259</v>
      </c>
      <c r="AD241" s="4">
        <v>0.1083681136369705</v>
      </c>
      <c r="AE241" s="4">
        <v>0.003302554367110133</v>
      </c>
      <c r="AF241" s="4">
        <v>0.1180857047438622</v>
      </c>
      <c r="AG241" s="4">
        <v>0.00284401816315949</v>
      </c>
      <c r="AH241" s="4">
        <v>0.6666666865348816</v>
      </c>
      <c r="AI241" s="4">
        <v>-0.2195652425289154</v>
      </c>
      <c r="AJ241" s="4">
        <v>2.737391471862793</v>
      </c>
      <c r="AK241" s="4">
        <v>1</v>
      </c>
      <c r="AL241" s="4">
        <v>0</v>
      </c>
      <c r="AM241" s="4">
        <v>0.1599999964237213</v>
      </c>
      <c r="AN241" s="4">
        <v>111115</v>
      </c>
      <c r="AO241" s="4">
        <f>X241*0.000001/(K241*0.0001)</f>
        <v>0.8326056416829425</v>
      </c>
      <c r="AP241" s="4">
        <f>(U241-T241)/(1000-U241)*AO241</f>
        <v>0.002128376447696574</v>
      </c>
      <c r="AQ241" s="4">
        <f>(P241+273.15)</f>
        <v>297.7504371643066</v>
      </c>
      <c r="AR241" s="4">
        <f>(O241+273.15)</f>
        <v>295.4409088134765</v>
      </c>
      <c r="AS241" s="4">
        <f>(Y241*AK241+Z241*AL241)*AM241</f>
        <v>320.1619850313218</v>
      </c>
      <c r="AT241" s="4">
        <f>((AS241+0.00000010773*(AR241^4-AQ241^4))-AP241*44100)/(L241*0.92*2*29.3+0.00000043092*AQ241^3)</f>
        <v>2.278328122097618</v>
      </c>
      <c r="AU241" s="4">
        <f>0.61365*EXP(17.502*J241/(240.97+J241))</f>
        <v>3.104716451116552</v>
      </c>
      <c r="AV241" s="4">
        <f>AU241*1000/AA241</f>
        <v>30.51616068515638</v>
      </c>
      <c r="AW241" s="4">
        <f>(AV241-U241)</f>
        <v>13.96264238986829</v>
      </c>
      <c r="AX241" s="4">
        <f>IF(D241,P241,(O241+P241)/2)</f>
        <v>23.4456729888916</v>
      </c>
      <c r="AY241" s="4">
        <f>0.61365*EXP(17.502*AX241/(240.97+AX241))</f>
        <v>2.896686533697992</v>
      </c>
      <c r="AZ241" s="4">
        <f>IF(AW241&lt;&gt;0,(1000-(AV241+U241)/2)/AW241*AP241,0)</f>
        <v>0.1488461418401242</v>
      </c>
      <c r="BA241" s="4">
        <f>U241*AA241/1000</f>
        <v>1.684156178933699</v>
      </c>
      <c r="BB241" s="4">
        <f>(AY241-BA241)</f>
        <v>1.212530354764293</v>
      </c>
      <c r="BC241" s="4">
        <f>1/(1.6/F241+1.37/N241)</f>
        <v>0.09373504084524581</v>
      </c>
      <c r="BD241" s="3">
        <f>G241*AA241*0.001</f>
      </c>
      <c r="BE241" s="3">
        <f>G241/S241</f>
      </c>
      <c r="BF241" s="4">
        <f>(1-AP241*AA241/AU241/F241)*100</f>
        <v>55.59814057811337</v>
      </c>
      <c r="BG241" s="3">
        <f>(S241-E241/(N241/1.35))</f>
      </c>
      <c r="BH241" s="3">
        <f>E241*BF241/100/BG241</f>
      </c>
    </row>
    <row r="242" ht="16" customHeight="1">
      <c r="A242" s="4">
        <v>215</v>
      </c>
      <c r="B242" t="s" s="2">
        <v>303</v>
      </c>
      <c r="C242" s="4">
        <v>1302.000030957162</v>
      </c>
      <c r="D242" s="4">
        <v>0</v>
      </c>
      <c r="E242" s="3">
        <f>(R242-#REF!*(1000-T242)/(1000-U242))*AO242</f>
      </c>
      <c r="F242" s="4">
        <f>IF(AZ242&lt;&gt;0,1/(1/AZ242-1/N242),0)</f>
        <v>0.1586205376284806</v>
      </c>
      <c r="G242" s="3">
        <f>((BC242-AP242/2)*S242-E242)/(BC242+AP242/2)</f>
      </c>
      <c r="H242" s="4">
        <f>AP242*1000</f>
        <v>2.134750245914266</v>
      </c>
      <c r="I242" s="4">
        <f>(AU242-BA242)</f>
        <v>1.411757252531048</v>
      </c>
      <c r="J242" s="4">
        <f>(P242+AT242*D242)</f>
        <v>24.55169677734375</v>
      </c>
      <c r="K242" s="4">
        <v>6</v>
      </c>
      <c r="L242" s="4">
        <f>(K242*AI242+AJ242)</f>
        <v>1.420000016689301</v>
      </c>
      <c r="M242" s="4">
        <v>1</v>
      </c>
      <c r="N242" s="4">
        <f>L242*(M242+1)*(M242+1)/(M242*M242+1)</f>
        <v>2.840000033378601</v>
      </c>
      <c r="O242" s="4">
        <v>22.32164192199707</v>
      </c>
      <c r="P242" s="4">
        <v>24.55169677734375</v>
      </c>
      <c r="Q242" s="4">
        <v>22.2531909942627</v>
      </c>
      <c r="R242" s="4">
        <v>399.8984985351562</v>
      </c>
      <c r="S242" s="4">
        <v>383.6649169921875</v>
      </c>
      <c r="T242" s="4">
        <v>14.02971744537354</v>
      </c>
      <c r="U242" s="4">
        <v>16.55120849609375</v>
      </c>
      <c r="V242" s="4">
        <v>52.7761344909668</v>
      </c>
      <c r="W242" s="4">
        <v>62.25399780273438</v>
      </c>
      <c r="X242" s="4">
        <v>499.5657348632812</v>
      </c>
      <c r="Y242" s="4">
        <v>2001.222045898438</v>
      </c>
      <c r="Z242" s="4">
        <v>20.52767181396484</v>
      </c>
      <c r="AA242" s="4">
        <v>101.740104675293</v>
      </c>
      <c r="AB242" s="4">
        <v>5.276350975036621</v>
      </c>
      <c r="AC242" s="4">
        <v>0.2536187469959259</v>
      </c>
      <c r="AD242" s="4">
        <v>0.1083681136369705</v>
      </c>
      <c r="AE242" s="4">
        <v>0.003302554367110133</v>
      </c>
      <c r="AF242" s="4">
        <v>0.1180857047438622</v>
      </c>
      <c r="AG242" s="4">
        <v>0.00284401816315949</v>
      </c>
      <c r="AH242" s="4">
        <v>0.6666666865348816</v>
      </c>
      <c r="AI242" s="4">
        <v>-0.2195652425289154</v>
      </c>
      <c r="AJ242" s="4">
        <v>2.737391471862793</v>
      </c>
      <c r="AK242" s="4">
        <v>1</v>
      </c>
      <c r="AL242" s="4">
        <v>0</v>
      </c>
      <c r="AM242" s="4">
        <v>0.1599999964237213</v>
      </c>
      <c r="AN242" s="4">
        <v>111115</v>
      </c>
      <c r="AO242" s="4">
        <f>X242*0.000001/(K242*0.0001)</f>
        <v>0.8326095581054687</v>
      </c>
      <c r="AP242" s="4">
        <f>(U242-T242)/(1000-U242)*AO242</f>
        <v>0.002134750245914266</v>
      </c>
      <c r="AQ242" s="4">
        <f>(P242+273.15)</f>
        <v>297.7016967773437</v>
      </c>
      <c r="AR242" s="4">
        <f>(O242+273.15)</f>
        <v>295.471641921997</v>
      </c>
      <c r="AS242" s="4">
        <f>(Y242*AK242+Z242*AL242)*AM242</f>
        <v>320.1955201868223</v>
      </c>
      <c r="AT242" s="4">
        <f>((AS242+0.00000010773*(AR242^4-AQ242^4))-AP242*44100)/(L242*0.92*2*29.3+0.00000043092*AQ242^3)</f>
        <v>2.285846354541957</v>
      </c>
      <c r="AU242" s="4">
        <f>0.61365*EXP(17.502*J242/(240.97+J242))</f>
        <v>3.095678937426224</v>
      </c>
      <c r="AV242" s="4">
        <f>AU242*1000/AA242</f>
        <v>30.42732211949446</v>
      </c>
      <c r="AW242" s="4">
        <f>(AV242-U242)</f>
        <v>13.87611362340071</v>
      </c>
      <c r="AX242" s="4">
        <f>IF(D242,P242,(O242+P242)/2)</f>
        <v>23.43666934967041</v>
      </c>
      <c r="AY242" s="4">
        <f>0.61365*EXP(17.502*AX242/(240.97+AX242))</f>
        <v>2.895113664139638</v>
      </c>
      <c r="AZ242" s="4">
        <f>IF(AW242&lt;&gt;0,(1000-(AV242+U242)/2)/AW242*AP242,0)</f>
        <v>0.1502298545254503</v>
      </c>
      <c r="BA242" s="4">
        <f>U242*AA242/1000</f>
        <v>1.683921684895176</v>
      </c>
      <c r="BB242" s="4">
        <f>(AY242-BA242)</f>
        <v>1.211191979244462</v>
      </c>
      <c r="BC242" s="4">
        <f>1/(1.6/F242+1.37/N242)</f>
        <v>0.09461310315585753</v>
      </c>
      <c r="BD242" s="3">
        <f>G242*AA242*0.001</f>
      </c>
      <c r="BE242" s="3">
        <f>G242/S242</f>
      </c>
      <c r="BF242" s="4">
        <f>(1-AP242*AA242/AU242/F242)*100</f>
        <v>55.76928880574453</v>
      </c>
      <c r="BG242" s="3">
        <f>(S242-E242/(N242/1.35))</f>
      </c>
      <c r="BH242" s="3">
        <f>E242*BF242/100/BG242</f>
      </c>
    </row>
    <row r="243" ht="16" customHeight="1">
      <c r="A243" s="4">
        <v>216</v>
      </c>
      <c r="B243" t="s" s="2">
        <v>304</v>
      </c>
      <c r="C243" s="4">
        <v>1307.500030834228</v>
      </c>
      <c r="D243" s="4">
        <v>0</v>
      </c>
      <c r="E243" s="3">
        <f>(R243-#REF!*(1000-T243)/(1000-U243))*AO243</f>
      </c>
      <c r="F243" s="4">
        <f>IF(AZ243&lt;&gt;0,1/(1/AZ243-1/N243),0)</f>
        <v>0.1590339301324219</v>
      </c>
      <c r="G243" s="3">
        <f>((BC243-AP243/2)*S243-E243)/(BC243+AP243/2)</f>
      </c>
      <c r="H243" s="4">
        <f>AP243*1000</f>
        <v>2.142776808023178</v>
      </c>
      <c r="I243" s="4">
        <f>(AU243-BA243)</f>
        <v>1.413561162700697</v>
      </c>
      <c r="J243" s="4">
        <f>(P243+AT243*D243)</f>
        <v>24.56127738952637</v>
      </c>
      <c r="K243" s="4">
        <v>6</v>
      </c>
      <c r="L243" s="4">
        <f>(K243*AI243+AJ243)</f>
        <v>1.420000016689301</v>
      </c>
      <c r="M243" s="4">
        <v>1</v>
      </c>
      <c r="N243" s="4">
        <f>L243*(M243+1)*(M243+1)/(M243*M243+1)</f>
        <v>2.840000033378601</v>
      </c>
      <c r="O243" s="4">
        <v>22.38541603088379</v>
      </c>
      <c r="P243" s="4">
        <v>24.56127738952637</v>
      </c>
      <c r="Q243" s="4">
        <v>22.41957855224609</v>
      </c>
      <c r="R243" s="4">
        <v>399.9654846191406</v>
      </c>
      <c r="S243" s="4">
        <v>383.6221618652344</v>
      </c>
      <c r="T243" s="4">
        <v>14.01993656158447</v>
      </c>
      <c r="U243" s="4">
        <v>16.55095672607422</v>
      </c>
      <c r="V243" s="4">
        <v>52.55163192749023</v>
      </c>
      <c r="W243" s="4">
        <v>62.03017425537109</v>
      </c>
      <c r="X243" s="4">
        <v>499.5563049316406</v>
      </c>
      <c r="Y243" s="4">
        <v>2001.111328125</v>
      </c>
      <c r="Z243" s="4">
        <v>20.6777400970459</v>
      </c>
      <c r="AA243" s="4">
        <v>101.7398834228516</v>
      </c>
      <c r="AB243" s="4">
        <v>5.276350975036621</v>
      </c>
      <c r="AC243" s="4">
        <v>0.2536187469959259</v>
      </c>
      <c r="AD243" s="4">
        <v>0.1083681136369705</v>
      </c>
      <c r="AE243" s="4">
        <v>0.003302554367110133</v>
      </c>
      <c r="AF243" s="4">
        <v>0.1180857047438622</v>
      </c>
      <c r="AG243" s="4">
        <v>0.00284401816315949</v>
      </c>
      <c r="AH243" s="4">
        <v>1</v>
      </c>
      <c r="AI243" s="4">
        <v>-0.2195652425289154</v>
      </c>
      <c r="AJ243" s="4">
        <v>2.737391471862793</v>
      </c>
      <c r="AK243" s="4">
        <v>1</v>
      </c>
      <c r="AL243" s="4">
        <v>0</v>
      </c>
      <c r="AM243" s="4">
        <v>0.1599999964237213</v>
      </c>
      <c r="AN243" s="4">
        <v>111115</v>
      </c>
      <c r="AO243" s="4">
        <f>X243*0.000001/(K243*0.0001)</f>
        <v>0.8325938415527342</v>
      </c>
      <c r="AP243" s="4">
        <f>(U243-T243)/(1000-U243)*AO243</f>
        <v>0.002142776808023178</v>
      </c>
      <c r="AQ243" s="4">
        <f>(P243+273.15)</f>
        <v>297.7112773895263</v>
      </c>
      <c r="AR243" s="4">
        <f>(O243+273.15)</f>
        <v>295.5354160308838</v>
      </c>
      <c r="AS243" s="4">
        <f>(Y243*AK243+Z243*AL243)*AM243</f>
        <v>320.1778053434682</v>
      </c>
      <c r="AT243" s="4">
        <f>((AS243+0.00000010773*(AR243^4-AQ243^4))-AP243*44100)/(L243*0.92*2*29.3+0.00000043092*AQ243^3)</f>
        <v>2.288416799739507</v>
      </c>
      <c r="AU243" s="4">
        <f>0.61365*EXP(17.502*J243/(240.97+J243))</f>
        <v>3.097453570548149</v>
      </c>
      <c r="AV243" s="4">
        <f>AU243*1000/AA243</f>
        <v>30.44483113544081</v>
      </c>
      <c r="AW243" s="4">
        <f>(AV243-U243)</f>
        <v>13.89387440936659</v>
      </c>
      <c r="AX243" s="4">
        <f>IF(D243,P243,(O243+P243)/2)</f>
        <v>23.47334671020508</v>
      </c>
      <c r="AY243" s="4">
        <f>0.61365*EXP(17.502*AX243/(240.97+AX243))</f>
        <v>2.901525609064131</v>
      </c>
      <c r="AZ243" s="4">
        <f>IF(AW243&lt;&gt;0,(1000-(AV243+U243)/2)/AW243*AP243,0)</f>
        <v>0.1506006175254001</v>
      </c>
      <c r="BA243" s="4">
        <f>U243*AA243/1000</f>
        <v>1.683892407847452</v>
      </c>
      <c r="BB243" s="4">
        <f>(AY243-BA243)</f>
        <v>1.217633201216679</v>
      </c>
      <c r="BC243" s="4">
        <f>1/(1.6/F243+1.37/N243)</f>
        <v>0.09484839922031568</v>
      </c>
      <c r="BD243" s="3">
        <f>G243*AA243*0.001</f>
      </c>
      <c r="BE243" s="3">
        <f>G243/S243</f>
      </c>
      <c r="BF243" s="4">
        <f>(1-AP243*AA243/AU243/F243)*100</f>
        <v>55.74385553804552</v>
      </c>
      <c r="BG243" s="3">
        <f>(S243-E243/(N243/1.35))</f>
      </c>
      <c r="BH243" s="3">
        <f>E243*BF243/100/BG243</f>
      </c>
    </row>
    <row r="244" ht="16" customHeight="1">
      <c r="A244" s="4">
        <v>217</v>
      </c>
      <c r="B244" t="s" s="2">
        <v>305</v>
      </c>
      <c r="C244" s="4">
        <v>1312.500030722469</v>
      </c>
      <c r="D244" s="4">
        <v>0</v>
      </c>
      <c r="E244" s="3">
        <f>(R244-#REF!*(1000-T244)/(1000-U244))*AO244</f>
      </c>
      <c r="F244" s="4">
        <f>IF(AZ244&lt;&gt;0,1/(1/AZ244-1/N244),0)</f>
        <v>0.1581099682005165</v>
      </c>
      <c r="G244" s="3">
        <f>((BC244-AP244/2)*S244-E244)/(BC244+AP244/2)</f>
      </c>
      <c r="H244" s="4">
        <f>AP244*1000</f>
        <v>2.150541971774672</v>
      </c>
      <c r="I244" s="4">
        <f>(AU244-BA244)</f>
        <v>1.4264424155909</v>
      </c>
      <c r="J244" s="4">
        <f>(P244+AT244*D244)</f>
        <v>24.63068771362305</v>
      </c>
      <c r="K244" s="4">
        <v>6</v>
      </c>
      <c r="L244" s="4">
        <f>(K244*AI244+AJ244)</f>
        <v>1.420000016689301</v>
      </c>
      <c r="M244" s="4">
        <v>1</v>
      </c>
      <c r="N244" s="4">
        <f>L244*(M244+1)*(M244+1)/(M244*M244+1)</f>
        <v>2.840000033378601</v>
      </c>
      <c r="O244" s="4">
        <v>22.45257377624512</v>
      </c>
      <c r="P244" s="4">
        <v>24.63068771362305</v>
      </c>
      <c r="Q244" s="4">
        <v>22.48459243774414</v>
      </c>
      <c r="R244" s="4">
        <v>400.013427734375</v>
      </c>
      <c r="S244" s="4">
        <v>383.6761474609375</v>
      </c>
      <c r="T244" s="4">
        <v>14.01078605651855</v>
      </c>
      <c r="U244" s="4">
        <v>16.55097579956055</v>
      </c>
      <c r="V244" s="4">
        <v>52.31018829345703</v>
      </c>
      <c r="W244" s="4">
        <v>61.78608703613281</v>
      </c>
      <c r="X244" s="4">
        <v>499.5567932128906</v>
      </c>
      <c r="Y244" s="4">
        <v>2000.857788085938</v>
      </c>
      <c r="Z244" s="4">
        <v>20.91372489929199</v>
      </c>
      <c r="AA244" s="4">
        <v>101.7399063110352</v>
      </c>
      <c r="AB244" s="4">
        <v>5.276350975036621</v>
      </c>
      <c r="AC244" s="4">
        <v>0.2536187469959259</v>
      </c>
      <c r="AD244" s="4">
        <v>0.1083681136369705</v>
      </c>
      <c r="AE244" s="4">
        <v>0.003302554367110133</v>
      </c>
      <c r="AF244" s="4">
        <v>0.1180857047438622</v>
      </c>
      <c r="AG244" s="4">
        <v>0.00284401816315949</v>
      </c>
      <c r="AH244" s="4">
        <v>1</v>
      </c>
      <c r="AI244" s="4">
        <v>-0.2195652425289154</v>
      </c>
      <c r="AJ244" s="4">
        <v>2.737391471862793</v>
      </c>
      <c r="AK244" s="4">
        <v>1</v>
      </c>
      <c r="AL244" s="4">
        <v>0</v>
      </c>
      <c r="AM244" s="4">
        <v>0.1599999964237213</v>
      </c>
      <c r="AN244" s="4">
        <v>111115</v>
      </c>
      <c r="AO244" s="4">
        <f>X244*0.000001/(K244*0.0001)</f>
        <v>0.8325946553548176</v>
      </c>
      <c r="AP244" s="4">
        <f>(U244-T244)/(1000-U244)*AO244</f>
        <v>0.002150541971774672</v>
      </c>
      <c r="AQ244" s="4">
        <f>(P244+273.15)</f>
        <v>297.780687713623</v>
      </c>
      <c r="AR244" s="4">
        <f>(O244+273.15)</f>
        <v>295.6025737762451</v>
      </c>
      <c r="AS244" s="4">
        <f>(Y244*AK244+Z244*AL244)*AM244</f>
        <v>320.1372389381249</v>
      </c>
      <c r="AT244" s="4">
        <f>((AS244+0.00000010773*(AR244^4-AQ244^4))-AP244*44100)/(L244*0.92*2*29.3+0.00000043092*AQ244^3)</f>
        <v>2.283373563824201</v>
      </c>
      <c r="AU244" s="4">
        <f>0.61365*EXP(17.502*J244/(240.97+J244))</f>
        <v>3.1103371427944</v>
      </c>
      <c r="AV244" s="4">
        <f>AU244*1000/AA244</f>
        <v>30.57145672304437</v>
      </c>
      <c r="AW244" s="4">
        <f>(AV244-U244)</f>
        <v>14.02048092348382</v>
      </c>
      <c r="AX244" s="4">
        <f>IF(D244,P244,(O244+P244)/2)</f>
        <v>23.54163074493408</v>
      </c>
      <c r="AY244" s="4">
        <f>0.61365*EXP(17.502*AX244/(240.97+AX244))</f>
        <v>2.9134961326758</v>
      </c>
      <c r="AZ244" s="4">
        <f>IF(AW244&lt;&gt;0,(1000-(AV244+U244)/2)/AW244*AP244,0)</f>
        <v>0.1497717944740017</v>
      </c>
      <c r="BA244" s="4">
        <f>U244*AA244/1000</f>
        <v>1.6838947272035</v>
      </c>
      <c r="BB244" s="4">
        <f>(AY244-BA244)</f>
        <v>1.2296014054723</v>
      </c>
      <c r="BC244" s="4">
        <f>1/(1.6/F244+1.37/N244)</f>
        <v>0.09432241834829713</v>
      </c>
      <c r="BD244" s="3">
        <f>G244*AA244*0.001</f>
      </c>
      <c r="BE244" s="3">
        <f>G244/S244</f>
      </c>
      <c r="BF244" s="4">
        <f>(1-AP244*AA244/AU244/F244)*100</f>
        <v>55.50896197357618</v>
      </c>
      <c r="BG244" s="3">
        <f>(S244-E244/(N244/1.35))</f>
      </c>
      <c r="BH244" s="3">
        <f>E244*BF244/100/BG244</f>
      </c>
    </row>
    <row r="245" ht="16" customHeight="1">
      <c r="A245" s="4">
        <v>218</v>
      </c>
      <c r="B245" t="s" s="2">
        <v>306</v>
      </c>
      <c r="C245" s="4">
        <v>1317.500030610710</v>
      </c>
      <c r="D245" s="4">
        <v>0</v>
      </c>
      <c r="E245" s="3">
        <f>(R245-#REF!*(1000-T245)/(1000-U245))*AO245</f>
      </c>
      <c r="F245" s="4">
        <f>IF(AZ245&lt;&gt;0,1/(1/AZ245-1/N245),0)</f>
        <v>0.1576601290740815</v>
      </c>
      <c r="G245" s="3">
        <f>((BC245-AP245/2)*S245-E245)/(BC245+AP245/2)</f>
      </c>
      <c r="H245" s="4">
        <f>AP245*1000</f>
        <v>2.156629761737793</v>
      </c>
      <c r="I245" s="4">
        <f>(AU245-BA245)</f>
        <v>1.434292852250721</v>
      </c>
      <c r="J245" s="4">
        <f>(P245+AT245*D245)</f>
        <v>24.67191123962402</v>
      </c>
      <c r="K245" s="4">
        <v>6</v>
      </c>
      <c r="L245" s="4">
        <f>(K245*AI245+AJ245)</f>
        <v>1.420000016689301</v>
      </c>
      <c r="M245" s="4">
        <v>1</v>
      </c>
      <c r="N245" s="4">
        <f>L245*(M245+1)*(M245+1)/(M245*M245+1)</f>
        <v>2.840000033378601</v>
      </c>
      <c r="O245" s="4">
        <v>22.49885177612305</v>
      </c>
      <c r="P245" s="4">
        <v>24.67191123962402</v>
      </c>
      <c r="Q245" s="4">
        <v>22.44504737854004</v>
      </c>
      <c r="R245" s="4">
        <v>399.9601135253906</v>
      </c>
      <c r="S245" s="4">
        <v>383.6879272460938</v>
      </c>
      <c r="T245" s="4">
        <v>14.00185108184814</v>
      </c>
      <c r="U245" s="4">
        <v>16.54923629760742</v>
      </c>
      <c r="V245" s="4">
        <v>52.11815643310547</v>
      </c>
      <c r="W245" s="4">
        <v>61.59283828735352</v>
      </c>
      <c r="X245" s="4">
        <v>499.5567626953125</v>
      </c>
      <c r="Y245" s="4">
        <v>2000.577026367188</v>
      </c>
      <c r="Z245" s="4">
        <v>21.00940704345703</v>
      </c>
      <c r="AA245" s="4">
        <v>101.7399291992188</v>
      </c>
      <c r="AB245" s="4">
        <v>5.276350975036621</v>
      </c>
      <c r="AC245" s="4">
        <v>0.2536187469959259</v>
      </c>
      <c r="AD245" s="4">
        <v>0.1083681136369705</v>
      </c>
      <c r="AE245" s="4">
        <v>0.003302554367110133</v>
      </c>
      <c r="AF245" s="4">
        <v>0.1180857047438622</v>
      </c>
      <c r="AG245" s="4">
        <v>0.00284401816315949</v>
      </c>
      <c r="AH245" s="4">
        <v>1</v>
      </c>
      <c r="AI245" s="4">
        <v>-0.2195652425289154</v>
      </c>
      <c r="AJ245" s="4">
        <v>2.737391471862793</v>
      </c>
      <c r="AK245" s="4">
        <v>1</v>
      </c>
      <c r="AL245" s="4">
        <v>0</v>
      </c>
      <c r="AM245" s="4">
        <v>0.1599999964237213</v>
      </c>
      <c r="AN245" s="4">
        <v>111115</v>
      </c>
      <c r="AO245" s="4">
        <f>X245*0.000001/(K245*0.0001)</f>
        <v>0.8325946044921874</v>
      </c>
      <c r="AP245" s="4">
        <f>(U245-T245)/(1000-U245)*AO245</f>
        <v>0.002156629761737792</v>
      </c>
      <c r="AQ245" s="4">
        <f>(P245+273.15)</f>
        <v>297.821911239624</v>
      </c>
      <c r="AR245" s="4">
        <f>(O245+273.15)</f>
        <v>295.648851776123</v>
      </c>
      <c r="AS245" s="4">
        <f>(Y245*AK245+Z245*AL245)*AM245</f>
        <v>320.092317064129</v>
      </c>
      <c r="AT245" s="4">
        <f>((AS245+0.00000010773*(AR245^4-AQ245^4))-AP245*44100)/(L245*0.92*2*29.3+0.00000043092*AQ245^3)</f>
        <v>2.280210894931663</v>
      </c>
      <c r="AU245" s="4">
        <f>0.61365*EXP(17.502*J245/(240.97+J245))</f>
        <v>3.118010981470441</v>
      </c>
      <c r="AV245" s="4">
        <f>AU245*1000/AA245</f>
        <v>30.64687587274617</v>
      </c>
      <c r="AW245" s="4">
        <f>(AV245-U245)</f>
        <v>14.09763957513875</v>
      </c>
      <c r="AX245" s="4">
        <f>IF(D245,P245,(O245+P245)/2)</f>
        <v>23.58538150787354</v>
      </c>
      <c r="AY245" s="4">
        <f>0.61365*EXP(17.502*AX245/(240.97+AX245))</f>
        <v>2.921188536184927</v>
      </c>
      <c r="AZ245" s="4">
        <f>IF(AW245&lt;&gt;0,(1000-(AV245+U245)/2)/AW245*AP245,0)</f>
        <v>0.149368089632453</v>
      </c>
      <c r="BA245" s="4">
        <f>U245*AA245/1000</f>
        <v>1.68371812921972</v>
      </c>
      <c r="BB245" s="4">
        <f>(AY245-BA245)</f>
        <v>1.237470406965206</v>
      </c>
      <c r="BC245" s="4">
        <f>1/(1.6/F245+1.37/N245)</f>
        <v>0.09406623860493647</v>
      </c>
      <c r="BD245" s="3">
        <f>G245*AA245*0.001</f>
      </c>
      <c r="BE245" s="3">
        <f>G245/S245</f>
      </c>
      <c r="BF245" s="4">
        <f>(1-AP245*AA245/AU245/F245)*100</f>
        <v>55.36582548898373</v>
      </c>
      <c r="BG245" s="3">
        <f>(S245-E245/(N245/1.35))</f>
      </c>
      <c r="BH245" s="3">
        <f>E245*BF245/100/BG245</f>
      </c>
    </row>
    <row r="246" ht="16" customHeight="1">
      <c r="A246" s="4">
        <v>219</v>
      </c>
      <c r="B246" t="s" s="2">
        <v>307</v>
      </c>
      <c r="C246" s="4">
        <v>1323.000030487776</v>
      </c>
      <c r="D246" s="4">
        <v>0</v>
      </c>
      <c r="E246" s="3">
        <f>(R246-#REF!*(1000-T246)/(1000-U246))*AO246</f>
      </c>
      <c r="F246" s="4">
        <f>IF(AZ246&lt;&gt;0,1/(1/AZ246-1/N246),0)</f>
        <v>0.1576240023495386</v>
      </c>
      <c r="G246" s="3">
        <f>((BC246-AP246/2)*S246-E246)/(BC246+AP246/2)</f>
      </c>
      <c r="H246" s="4">
        <f>AP246*1000</f>
        <v>2.161217647801247</v>
      </c>
      <c r="I246" s="4">
        <f>(AU246-BA246)</f>
        <v>1.437644381901478</v>
      </c>
      <c r="J246" s="4">
        <f>(P246+AT246*D246)</f>
        <v>24.68715858459473</v>
      </c>
      <c r="K246" s="4">
        <v>6</v>
      </c>
      <c r="L246" s="4">
        <f>(K246*AI246+AJ246)</f>
        <v>1.420000016689301</v>
      </c>
      <c r="M246" s="4">
        <v>1</v>
      </c>
      <c r="N246" s="4">
        <f>L246*(M246+1)*(M246+1)/(M246*M246+1)</f>
        <v>2.840000033378601</v>
      </c>
      <c r="O246" s="4">
        <v>22.51945304870605</v>
      </c>
      <c r="P246" s="4">
        <v>24.68715858459473</v>
      </c>
      <c r="Q246" s="4">
        <v>22.40416526794434</v>
      </c>
      <c r="R246" s="4">
        <v>399.9154663085938</v>
      </c>
      <c r="S246" s="4">
        <v>383.6257934570312</v>
      </c>
      <c r="T246" s="4">
        <v>13.99137496948242</v>
      </c>
      <c r="U246" s="4">
        <v>16.54417610168457</v>
      </c>
      <c r="V246" s="4">
        <v>51.99814605712891</v>
      </c>
      <c r="W246" s="4">
        <v>61.48024368286133</v>
      </c>
      <c r="X246" s="4">
        <v>499.5599670410156</v>
      </c>
      <c r="Y246" s="4">
        <v>2000.672607421875</v>
      </c>
      <c r="Z246" s="4">
        <v>21.13381195068359</v>
      </c>
      <c r="AA246" s="4">
        <v>101.7402801513672</v>
      </c>
      <c r="AB246" s="4">
        <v>5.276350975036621</v>
      </c>
      <c r="AC246" s="4">
        <v>0.2536187469959259</v>
      </c>
      <c r="AD246" s="4">
        <v>0.1083681136369705</v>
      </c>
      <c r="AE246" s="4">
        <v>0.003302554367110133</v>
      </c>
      <c r="AF246" s="4">
        <v>0.1180857047438622</v>
      </c>
      <c r="AG246" s="4">
        <v>0.00284401816315949</v>
      </c>
      <c r="AH246" s="4">
        <v>0.6666666865348816</v>
      </c>
      <c r="AI246" s="4">
        <v>-0.2195652425289154</v>
      </c>
      <c r="AJ246" s="4">
        <v>2.737391471862793</v>
      </c>
      <c r="AK246" s="4">
        <v>1</v>
      </c>
      <c r="AL246" s="4">
        <v>0</v>
      </c>
      <c r="AM246" s="4">
        <v>0.1599999964237213</v>
      </c>
      <c r="AN246" s="4">
        <v>111115</v>
      </c>
      <c r="AO246" s="4">
        <f>X246*0.000001/(K246*0.0001)</f>
        <v>0.8325999450683593</v>
      </c>
      <c r="AP246" s="4">
        <f>(U246-T246)/(1000-U246)*AO246</f>
        <v>0.002161217647801247</v>
      </c>
      <c r="AQ246" s="4">
        <f>(P246+273.15)</f>
        <v>297.8371585845947</v>
      </c>
      <c r="AR246" s="4">
        <f>(O246+273.15)</f>
        <v>295.669453048706</v>
      </c>
      <c r="AS246" s="4">
        <f>(Y246*AK246+Z246*AL246)*AM246</f>
        <v>320.1076100325372</v>
      </c>
      <c r="AT246" s="4">
        <f>((AS246+0.00000010773*(AR246^4-AQ246^4))-AP246*44100)/(L246*0.92*2*29.3+0.00000043092*AQ246^3)</f>
        <v>2.278673941732666</v>
      </c>
      <c r="AU246" s="4">
        <f>0.61365*EXP(17.502*J246/(240.97+J246))</f>
        <v>3.12085349336042</v>
      </c>
      <c r="AV246" s="4">
        <f>AU246*1000/AA246</f>
        <v>30.67470906033752</v>
      </c>
      <c r="AW246" s="4">
        <f>(AV246-U246)</f>
        <v>14.13053295865295</v>
      </c>
      <c r="AX246" s="4">
        <f>IF(D246,P246,(O246+P246)/2)</f>
        <v>23.60330581665039</v>
      </c>
      <c r="AY246" s="4">
        <f>0.61365*EXP(17.502*AX246/(240.97+AX246))</f>
        <v>2.924345172738088</v>
      </c>
      <c r="AZ246" s="4">
        <f>IF(AW246&lt;&gt;0,(1000-(AV246+U246)/2)/AW246*AP246,0)</f>
        <v>0.1493356627110247</v>
      </c>
      <c r="BA246" s="4">
        <f>U246*AA246/1000</f>
        <v>1.683209111458942</v>
      </c>
      <c r="BB246" s="4">
        <f>(AY246-BA246)</f>
        <v>1.241136061279146</v>
      </c>
      <c r="BC246" s="4">
        <f>1/(1.6/F246+1.37/N246)</f>
        <v>0.09404566184990308</v>
      </c>
      <c r="BD246" s="3">
        <f>G246*AA246*0.001</f>
      </c>
      <c r="BE246" s="3">
        <f>G246/S246</f>
      </c>
      <c r="BF246" s="4">
        <f>(1-AP246*AA246/AU246/F246)*100</f>
        <v>55.30121666912493</v>
      </c>
      <c r="BG246" s="3">
        <f>(S246-E246/(N246/1.35))</f>
      </c>
      <c r="BH246" s="3">
        <f>E246*BF246/100/BG246</f>
      </c>
    </row>
    <row r="247" ht="16" customHeight="1">
      <c r="A247" s="4">
        <v>220</v>
      </c>
      <c r="B247" t="s" s="2">
        <v>308</v>
      </c>
      <c r="C247" s="4">
        <v>1328.000030376017</v>
      </c>
      <c r="D247" s="4">
        <v>0</v>
      </c>
      <c r="E247" s="3">
        <f>(R247-#REF!*(1000-T247)/(1000-U247))*AO247</f>
      </c>
      <c r="F247" s="4">
        <f>IF(AZ247&lt;&gt;0,1/(1/AZ247-1/N247),0)</f>
        <v>0.1577500810327189</v>
      </c>
      <c r="G247" s="3">
        <f>((BC247-AP247/2)*S247-E247)/(BC247+AP247/2)</f>
      </c>
      <c r="H247" s="4">
        <f>AP247*1000</f>
        <v>2.164202807122618</v>
      </c>
      <c r="I247" s="4">
        <f>(AU247-BA247)</f>
        <v>1.43853991905973</v>
      </c>
      <c r="J247" s="4">
        <f>(P247+AT247*D247)</f>
        <v>24.68922805786133</v>
      </c>
      <c r="K247" s="4">
        <v>6</v>
      </c>
      <c r="L247" s="4">
        <f>(K247*AI247+AJ247)</f>
        <v>1.420000016689301</v>
      </c>
      <c r="M247" s="4">
        <v>1</v>
      </c>
      <c r="N247" s="4">
        <f>L247*(M247+1)*(M247+1)/(M247*M247+1)</f>
        <v>2.840000033378601</v>
      </c>
      <c r="O247" s="4">
        <v>22.52712249755859</v>
      </c>
      <c r="P247" s="4">
        <v>24.68922805786133</v>
      </c>
      <c r="Q247" s="4">
        <v>22.40328979492188</v>
      </c>
      <c r="R247" s="4">
        <v>399.9139099121094</v>
      </c>
      <c r="S247" s="4">
        <v>383.5629577636719</v>
      </c>
      <c r="T247" s="4">
        <v>13.98286914825439</v>
      </c>
      <c r="U247" s="4">
        <v>16.5391788482666</v>
      </c>
      <c r="V247" s="4">
        <v>51.93404388427734</v>
      </c>
      <c r="W247" s="4">
        <v>61.42420959472656</v>
      </c>
      <c r="X247" s="4">
        <v>499.565917968750</v>
      </c>
      <c r="Y247" s="4">
        <v>2000.880859375</v>
      </c>
      <c r="Z247" s="4">
        <v>21.21670913696289</v>
      </c>
      <c r="AA247" s="4">
        <v>101.7402114868164</v>
      </c>
      <c r="AB247" s="4">
        <v>5.276350975036621</v>
      </c>
      <c r="AC247" s="4">
        <v>0.2536187469959259</v>
      </c>
      <c r="AD247" s="4">
        <v>0.1083681136369705</v>
      </c>
      <c r="AE247" s="4">
        <v>0.003302554367110133</v>
      </c>
      <c r="AF247" s="4">
        <v>0.1180857047438622</v>
      </c>
      <c r="AG247" s="4">
        <v>0.00284401816315949</v>
      </c>
      <c r="AH247" s="4">
        <v>1</v>
      </c>
      <c r="AI247" s="4">
        <v>-0.2195652425289154</v>
      </c>
      <c r="AJ247" s="4">
        <v>2.737391471862793</v>
      </c>
      <c r="AK247" s="4">
        <v>1</v>
      </c>
      <c r="AL247" s="4">
        <v>0</v>
      </c>
      <c r="AM247" s="4">
        <v>0.1599999964237213</v>
      </c>
      <c r="AN247" s="4">
        <v>111115</v>
      </c>
      <c r="AO247" s="4">
        <f>X247*0.000001/(K247*0.0001)</f>
        <v>0.8326098632812499</v>
      </c>
      <c r="AP247" s="4">
        <f>(U247-T247)/(1000-U247)*AO247</f>
        <v>0.002164202807122618</v>
      </c>
      <c r="AQ247" s="4">
        <f>(P247+273.15)</f>
        <v>297.8392280578613</v>
      </c>
      <c r="AR247" s="4">
        <f>(O247+273.15)</f>
        <v>295.6771224975586</v>
      </c>
      <c r="AS247" s="4">
        <f>(Y247*AK247+Z247*AL247)*AM247</f>
        <v>320.1409303442924</v>
      </c>
      <c r="AT247" s="4">
        <f>((AS247+0.00000010773*(AR247^4-AQ247^4))-AP247*44100)/(L247*0.92*2*29.3+0.00000043092*AQ247^3)</f>
        <v>2.278253203628879</v>
      </c>
      <c r="AU247" s="4">
        <f>0.61365*EXP(17.502*J247/(240.97+J247))</f>
        <v>3.121239472900654</v>
      </c>
      <c r="AV247" s="4">
        <f>AU247*1000/AA247</f>
        <v>30.67852353840553</v>
      </c>
      <c r="AW247" s="4">
        <f>(AV247-U247)</f>
        <v>14.13934469013893</v>
      </c>
      <c r="AX247" s="4">
        <f>IF(D247,P247,(O247+P247)/2)</f>
        <v>23.60817527770996</v>
      </c>
      <c r="AY247" s="4">
        <f>0.61365*EXP(17.502*AX247/(240.97+AX247))</f>
        <v>2.92520324498362</v>
      </c>
      <c r="AZ247" s="4">
        <f>IF(AW247&lt;&gt;0,(1000-(AV247+U247)/2)/AW247*AP247,0)</f>
        <v>0.1494488260527933</v>
      </c>
      <c r="BA247" s="4">
        <f>U247*AA247/1000</f>
        <v>1.682699553840925</v>
      </c>
      <c r="BB247" s="4">
        <f>(AY247-BA247)</f>
        <v>1.242503691142696</v>
      </c>
      <c r="BC247" s="4">
        <f>1/(1.6/F247+1.37/N247)</f>
        <v>0.09411747082368216</v>
      </c>
      <c r="BD247" s="3">
        <f>G247*AA247*0.001</f>
      </c>
      <c r="BE247" s="3">
        <f>G247/S247</f>
      </c>
      <c r="BF247" s="4">
        <f>(1-AP247*AA247/AU247/F247)*100</f>
        <v>55.28081186310408</v>
      </c>
      <c r="BG247" s="3">
        <f>(S247-E247/(N247/1.35))</f>
      </c>
      <c r="BH247" s="3">
        <f>E247*BF247/100/BG247</f>
      </c>
    </row>
    <row r="248" ht="16" customHeight="1">
      <c r="A248" s="4">
        <v>221</v>
      </c>
      <c r="B248" t="s" s="2">
        <v>309</v>
      </c>
      <c r="C248" s="4">
        <v>1333.000030264258</v>
      </c>
      <c r="D248" s="4">
        <v>0</v>
      </c>
      <c r="E248" s="3">
        <f>(R248-#REF!*(1000-T248)/(1000-U248))*AO248</f>
      </c>
      <c r="F248" s="4">
        <f>IF(AZ248&lt;&gt;0,1/(1/AZ248-1/N248),0)</f>
        <v>0.1579076221038005</v>
      </c>
      <c r="G248" s="3">
        <f>((BC248-AP248/2)*S248-E248)/(BC248+AP248/2)</f>
      </c>
      <c r="H248" s="4">
        <f>AP248*1000</f>
        <v>2.167829672381448</v>
      </c>
      <c r="I248" s="4">
        <f>(AU248-BA248)</f>
        <v>1.439588728098012</v>
      </c>
      <c r="J248" s="4">
        <f>(P248+AT248*D248)</f>
        <v>24.69216346740723</v>
      </c>
      <c r="K248" s="4">
        <v>6</v>
      </c>
      <c r="L248" s="4">
        <f>(K248*AI248+AJ248)</f>
        <v>1.420000016689301</v>
      </c>
      <c r="M248" s="4">
        <v>1</v>
      </c>
      <c r="N248" s="4">
        <f>L248*(M248+1)*(M248+1)/(M248*M248+1)</f>
        <v>2.840000033378601</v>
      </c>
      <c r="O248" s="4">
        <v>22.53467559814453</v>
      </c>
      <c r="P248" s="4">
        <v>24.69216346740723</v>
      </c>
      <c r="Q248" s="4">
        <v>22.4144401550293</v>
      </c>
      <c r="R248" s="4">
        <v>399.9013061523438</v>
      </c>
      <c r="S248" s="4">
        <v>383.5311279296875</v>
      </c>
      <c r="T248" s="4">
        <v>13.97362995147705</v>
      </c>
      <c r="U248" s="4">
        <v>16.53424835205078</v>
      </c>
      <c r="V248" s="4">
        <v>51.87477111816406</v>
      </c>
      <c r="W248" s="4">
        <v>61.37614059448242</v>
      </c>
      <c r="X248" s="4">
        <v>499.5635986328125</v>
      </c>
      <c r="Y248" s="4">
        <v>2001.072753906250</v>
      </c>
      <c r="Z248" s="4">
        <v>21.36257362365723</v>
      </c>
      <c r="AA248" s="4">
        <v>101.740234375</v>
      </c>
      <c r="AB248" s="4">
        <v>5.276350975036621</v>
      </c>
      <c r="AC248" s="4">
        <v>0.2536187469959259</v>
      </c>
      <c r="AD248" s="4">
        <v>0.1083681136369705</v>
      </c>
      <c r="AE248" s="4">
        <v>0.003302554367110133</v>
      </c>
      <c r="AF248" s="4">
        <v>0.1180857047438622</v>
      </c>
      <c r="AG248" s="4">
        <v>0.00284401816315949</v>
      </c>
      <c r="AH248" s="4">
        <v>1</v>
      </c>
      <c r="AI248" s="4">
        <v>-0.2195652425289154</v>
      </c>
      <c r="AJ248" s="4">
        <v>2.737391471862793</v>
      </c>
      <c r="AK248" s="4">
        <v>1</v>
      </c>
      <c r="AL248" s="4">
        <v>0</v>
      </c>
      <c r="AM248" s="4">
        <v>0.1599999964237213</v>
      </c>
      <c r="AN248" s="4">
        <v>111115</v>
      </c>
      <c r="AO248" s="4">
        <f>X248*0.000001/(K248*0.0001)</f>
        <v>0.832605997721354</v>
      </c>
      <c r="AP248" s="4">
        <f>(U248-T248)/(1000-U248)*AO248</f>
        <v>0.002167829672381448</v>
      </c>
      <c r="AQ248" s="4">
        <f>(P248+273.15)</f>
        <v>297.8421634674072</v>
      </c>
      <c r="AR248" s="4">
        <f>(O248+273.15)</f>
        <v>295.6846755981445</v>
      </c>
      <c r="AS248" s="4">
        <f>(Y248*AK248+Z248*AL248)*AM248</f>
        <v>320.1716334686062</v>
      </c>
      <c r="AT248" s="4">
        <f>((AS248+0.00000010773*(AR248^4-AQ248^4))-AP248*44100)/(L248*0.92*2*29.3+0.00000043092*AQ248^3)</f>
        <v>2.277351555447949</v>
      </c>
      <c r="AU248" s="4">
        <f>0.61365*EXP(17.502*J248/(240.97+J248))</f>
        <v>3.121787030650116</v>
      </c>
      <c r="AV248" s="4">
        <f>AU248*1000/AA248</f>
        <v>30.68389855623542</v>
      </c>
      <c r="AW248" s="4">
        <f>(AV248-U248)</f>
        <v>14.14965020418464</v>
      </c>
      <c r="AX248" s="4">
        <f>IF(D248,P248,(O248+P248)/2)</f>
        <v>23.61341953277588</v>
      </c>
      <c r="AY248" s="4">
        <f>0.61365*EXP(17.502*AX248/(240.97+AX248))</f>
        <v>2.926127607822037</v>
      </c>
      <c r="AZ248" s="4">
        <f>IF(AW248&lt;&gt;0,(1000-(AV248+U248)/2)/AW248*AP248,0)</f>
        <v>0.149590215437562</v>
      </c>
      <c r="BA248" s="4">
        <f>U248*AA248/1000</f>
        <v>1.682198302552104</v>
      </c>
      <c r="BB248" s="4">
        <f>(AY248-BA248)</f>
        <v>1.243929305269933</v>
      </c>
      <c r="BC248" s="4">
        <f>1/(1.6/F248+1.37/N248)</f>
        <v>0.09420719209100652</v>
      </c>
      <c r="BD248" s="3">
        <f>G248*AA248*0.001</f>
      </c>
      <c r="BE248" s="3">
        <f>G248/S248</f>
      </c>
      <c r="BF248" s="4">
        <f>(1-AP248*AA248/AU248/F248)*100</f>
        <v>55.2583985846175</v>
      </c>
      <c r="BG248" s="3">
        <f>(S248-E248/(N248/1.35))</f>
      </c>
      <c r="BH248" s="3">
        <f>E248*BF248/100/BG248</f>
      </c>
    </row>
    <row r="249" ht="16" customHeight="1">
      <c r="A249" s="4">
        <v>222</v>
      </c>
      <c r="B249" t="s" s="2">
        <v>310</v>
      </c>
      <c r="C249" s="4">
        <v>1338.500030141324</v>
      </c>
      <c r="D249" s="4">
        <v>0</v>
      </c>
      <c r="E249" s="3">
        <f>(R249-#REF!*(1000-T249)/(1000-U249))*AO249</f>
      </c>
      <c r="F249" s="4">
        <f>IF(AZ249&lt;&gt;0,1/(1/AZ249-1/N249),0)</f>
        <v>0.1587877738424002</v>
      </c>
      <c r="G249" s="3">
        <f>((BC249-AP249/2)*S249-E249)/(BC249+AP249/2)</f>
      </c>
      <c r="H249" s="4">
        <f>AP249*1000</f>
        <v>2.172099201115923</v>
      </c>
      <c r="I249" s="4">
        <f>(AU249-BA249)</f>
        <v>1.434887843420211</v>
      </c>
      <c r="J249" s="4">
        <f>(P249+AT249*D249)</f>
        <v>24.66437911987305</v>
      </c>
      <c r="K249" s="4">
        <v>6</v>
      </c>
      <c r="L249" s="4">
        <f>(K249*AI249+AJ249)</f>
        <v>1.420000016689301</v>
      </c>
      <c r="M249" s="4">
        <v>1</v>
      </c>
      <c r="N249" s="4">
        <f>L249*(M249+1)*(M249+1)/(M249*M249+1)</f>
        <v>2.840000033378601</v>
      </c>
      <c r="O249" s="4">
        <v>22.55039405822754</v>
      </c>
      <c r="P249" s="4">
        <v>24.66437911987305</v>
      </c>
      <c r="Q249" s="4">
        <v>22.48872184753418</v>
      </c>
      <c r="R249" s="4">
        <v>399.8778381347656</v>
      </c>
      <c r="S249" s="4">
        <v>383.4410705566406</v>
      </c>
      <c r="T249" s="4">
        <v>13.96395683288574</v>
      </c>
      <c r="U249" s="4">
        <v>16.52957725524902</v>
      </c>
      <c r="V249" s="4">
        <v>51.7933464050293</v>
      </c>
      <c r="W249" s="4">
        <v>61.30467224121094</v>
      </c>
      <c r="X249" s="4">
        <v>499.573974609375</v>
      </c>
      <c r="Y249" s="4">
        <v>2001.254272460938</v>
      </c>
      <c r="Z249" s="4">
        <v>21.53193855285645</v>
      </c>
      <c r="AA249" s="4">
        <v>101.7400360107422</v>
      </c>
      <c r="AB249" s="4">
        <v>5.276350975036621</v>
      </c>
      <c r="AC249" s="4">
        <v>0.2536187469959259</v>
      </c>
      <c r="AD249" s="4">
        <v>0.1083681136369705</v>
      </c>
      <c r="AE249" s="4">
        <v>0.003302554367110133</v>
      </c>
      <c r="AF249" s="4">
        <v>0.1180857047438622</v>
      </c>
      <c r="AG249" s="4">
        <v>0.00284401816315949</v>
      </c>
      <c r="AH249" s="4">
        <v>0.6666666865348816</v>
      </c>
      <c r="AI249" s="4">
        <v>-0.2195652425289154</v>
      </c>
      <c r="AJ249" s="4">
        <v>2.737391471862793</v>
      </c>
      <c r="AK249" s="4">
        <v>1</v>
      </c>
      <c r="AL249" s="4">
        <v>0</v>
      </c>
      <c r="AM249" s="4">
        <v>0.1599999964237213</v>
      </c>
      <c r="AN249" s="4">
        <v>111115</v>
      </c>
      <c r="AO249" s="4">
        <f>X249*0.000001/(K249*0.0001)</f>
        <v>0.8326232910156249</v>
      </c>
      <c r="AP249" s="4">
        <f>(U249-T249)/(1000-U249)*AO249</f>
        <v>0.002172099201115923</v>
      </c>
      <c r="AQ249" s="4">
        <f>(P249+273.15)</f>
        <v>297.814379119873</v>
      </c>
      <c r="AR249" s="4">
        <f>(O249+273.15)</f>
        <v>295.7003940582275</v>
      </c>
      <c r="AS249" s="4">
        <f>(Y249*AK249+Z249*AL249)*AM249</f>
        <v>320.200676436707</v>
      </c>
      <c r="AT249" s="4">
        <f>((AS249+0.00000010773*(AR249^4-AQ249^4))-AP249*44100)/(L249*0.92*2*29.3+0.00000043092*AQ249^3)</f>
        <v>2.281211412116553</v>
      </c>
      <c r="AU249" s="4">
        <f>0.61365*EXP(17.502*J249/(240.97+J249))</f>
        <v>3.116607628611592</v>
      </c>
      <c r="AV249" s="4">
        <f>AU249*1000/AA249</f>
        <v>30.63305018176449</v>
      </c>
      <c r="AW249" s="4">
        <f>(AV249-U249)</f>
        <v>14.10347292651547</v>
      </c>
      <c r="AX249" s="4">
        <f>IF(D249,P249,(O249+P249)/2)</f>
        <v>23.60738658905029</v>
      </c>
      <c r="AY249" s="4">
        <f>0.61365*EXP(17.502*AX249/(240.97+AX249))</f>
        <v>2.925064251243101</v>
      </c>
      <c r="AZ249" s="4">
        <f>IF(AW249&lt;&gt;0,(1000-(AV249+U249)/2)/AW249*AP249,0)</f>
        <v>0.1503798574632847</v>
      </c>
      <c r="BA249" s="4">
        <f>U249*AA249/1000</f>
        <v>1.681719785191381</v>
      </c>
      <c r="BB249" s="4">
        <f>(AY249-BA249)</f>
        <v>1.24334446605172</v>
      </c>
      <c r="BC249" s="4">
        <f>1/(1.6/F249+1.37/N249)</f>
        <v>0.09470829793937349</v>
      </c>
      <c r="BD249" s="3">
        <f>G249*AA249*0.001</f>
      </c>
      <c r="BE249" s="3">
        <f>G249/S249</f>
      </c>
      <c r="BF249" s="4">
        <f>(1-AP249*AA249/AU249/F249)*100</f>
        <v>55.34476764890398</v>
      </c>
      <c r="BG249" s="3">
        <f>(S249-E249/(N249/1.35))</f>
      </c>
      <c r="BH249" s="3">
        <f>E249*BF249/100/BG249</f>
      </c>
    </row>
    <row r="250" ht="16" customHeight="1">
      <c r="A250" s="4">
        <v>223</v>
      </c>
      <c r="B250" t="s" s="2">
        <v>311</v>
      </c>
      <c r="C250" s="4">
        <v>1343.500030029565</v>
      </c>
      <c r="D250" s="4">
        <v>0</v>
      </c>
      <c r="E250" s="3">
        <f>(R250-#REF!*(1000-T250)/(1000-U250))*AO250</f>
      </c>
      <c r="F250" s="4">
        <f>IF(AZ250&lt;&gt;0,1/(1/AZ250-1/N250),0)</f>
        <v>0.1591956983248548</v>
      </c>
      <c r="G250" s="3">
        <f>((BC250-AP250/2)*S250-E250)/(BC250+AP250/2)</f>
      </c>
      <c r="H250" s="4">
        <f>AP250*1000</f>
        <v>2.177205091863216</v>
      </c>
      <c r="I250" s="4">
        <f>(AU250-BA250)</f>
        <v>1.434772416550826</v>
      </c>
      <c r="J250" s="4">
        <f>(P250+AT250*D250)</f>
        <v>24.66258811950684</v>
      </c>
      <c r="K250" s="4">
        <v>6</v>
      </c>
      <c r="L250" s="4">
        <f>(K250*AI250+AJ250)</f>
        <v>1.420000016689301</v>
      </c>
      <c r="M250" s="4">
        <v>1</v>
      </c>
      <c r="N250" s="4">
        <f>L250*(M250+1)*(M250+1)/(M250*M250+1)</f>
        <v>2.840000033378601</v>
      </c>
      <c r="O250" s="4">
        <v>22.58639144897461</v>
      </c>
      <c r="P250" s="4">
        <v>24.66258811950684</v>
      </c>
      <c r="Q250" s="4">
        <v>22.62641143798828</v>
      </c>
      <c r="R250" s="4">
        <v>399.8870544433594</v>
      </c>
      <c r="S250" s="4">
        <v>383.3656311035156</v>
      </c>
      <c r="T250" s="4">
        <v>13.95578289031982</v>
      </c>
      <c r="U250" s="4">
        <v>16.52745628356934</v>
      </c>
      <c r="V250" s="4">
        <v>51.66139221191406</v>
      </c>
      <c r="W250" s="4">
        <v>61.17593383789062</v>
      </c>
      <c r="X250" s="4">
        <v>499.5707702636719</v>
      </c>
      <c r="Y250" s="4">
        <v>2001.380249023438</v>
      </c>
      <c r="Z250" s="4">
        <v>21.60026550292969</v>
      </c>
      <c r="AA250" s="4">
        <v>101.7398910522461</v>
      </c>
      <c r="AB250" s="4">
        <v>5.276350975036621</v>
      </c>
      <c r="AC250" s="4">
        <v>0.2536187469959259</v>
      </c>
      <c r="AD250" s="4">
        <v>0.1083681136369705</v>
      </c>
      <c r="AE250" s="4">
        <v>0.003302554367110133</v>
      </c>
      <c r="AF250" s="4">
        <v>0.1180857047438622</v>
      </c>
      <c r="AG250" s="4">
        <v>0.00284401816315949</v>
      </c>
      <c r="AH250" s="4">
        <v>1</v>
      </c>
      <c r="AI250" s="4">
        <v>-0.2195652425289154</v>
      </c>
      <c r="AJ250" s="4">
        <v>2.737391471862793</v>
      </c>
      <c r="AK250" s="4">
        <v>1</v>
      </c>
      <c r="AL250" s="4">
        <v>0</v>
      </c>
      <c r="AM250" s="4">
        <v>0.1599999964237213</v>
      </c>
      <c r="AN250" s="4">
        <v>111115</v>
      </c>
      <c r="AO250" s="4">
        <f>X250*0.000001/(K250*0.0001)</f>
        <v>0.832617950439453</v>
      </c>
      <c r="AP250" s="4">
        <f>(U250-T250)/(1000-U250)*AO250</f>
        <v>0.002177205091863216</v>
      </c>
      <c r="AQ250" s="4">
        <f>(P250+273.15)</f>
        <v>297.8125881195068</v>
      </c>
      <c r="AR250" s="4">
        <f>(O250+273.15)</f>
        <v>295.7363914489746</v>
      </c>
      <c r="AS250" s="4">
        <f>(Y250*AK250+Z250*AL250)*AM250</f>
        <v>320.2208326862565</v>
      </c>
      <c r="AT250" s="4">
        <f>((AS250+0.00000010773*(AR250^4-AQ250^4))-AP250*44100)/(L250*0.92*2*29.3+0.00000043092*AQ250^3)</f>
        <v>2.283678931445198</v>
      </c>
      <c r="AU250" s="4">
        <f>0.61365*EXP(17.502*J250/(240.97+J250))</f>
        <v>3.11627401821193</v>
      </c>
      <c r="AV250" s="4">
        <f>AU250*1000/AA250</f>
        <v>30.62981477552047</v>
      </c>
      <c r="AW250" s="4">
        <f>(AV250-U250)</f>
        <v>14.10235849195113</v>
      </c>
      <c r="AX250" s="4">
        <f>IF(D250,P250,(O250+P250)/2)</f>
        <v>23.62448978424072</v>
      </c>
      <c r="AY250" s="4">
        <f>0.61365*EXP(17.502*AX250/(240.97+AX250))</f>
        <v>2.928079711182664</v>
      </c>
      <c r="AZ250" s="4">
        <f>IF(AW250&lt;&gt;0,(1000-(AV250+U250)/2)/AW250*AP250,0)</f>
        <v>0.1507456761748353</v>
      </c>
      <c r="BA250" s="4">
        <f>U250*AA250/1000</f>
        <v>1.681501601661104</v>
      </c>
      <c r="BB250" s="4">
        <f>(AY250-BA250)</f>
        <v>1.24657810952156</v>
      </c>
      <c r="BC250" s="4">
        <f>1/(1.6/F250+1.37/N250)</f>
        <v>0.09494045972076237</v>
      </c>
      <c r="BD250" s="3">
        <f>G250*AA250*0.001</f>
      </c>
      <c r="BE250" s="3">
        <f>G250/S250</f>
      </c>
      <c r="BF250" s="4">
        <f>(1-AP250*AA250/AU250/F250)*100</f>
        <v>55.34977595450242</v>
      </c>
      <c r="BG250" s="3">
        <f>(S250-E250/(N250/1.35))</f>
      </c>
      <c r="BH250" s="3">
        <f>E250*BF250/100/BG250</f>
      </c>
    </row>
    <row r="251" ht="16" customHeight="1">
      <c r="A251" t="s" s="2">
        <v>2424</v>
      </c>
      <c r="B251" s="3"/>
      <c r="C251" s="3"/>
      <c r="D251" s="3"/>
      <c r="E251" s="3">
        <f>AVERAGE(E245:E250)</f>
      </c>
      <c r="F251" s="4">
        <f>AVERAGE(F245:F250)</f>
        <v>0.1581542177878991</v>
      </c>
      <c r="G251" s="3">
        <f>AVERAGE(G245:G250)</f>
      </c>
      <c r="H251" s="4">
        <f>AVERAGE(H245:H250)</f>
        <v>2.166530697003707</v>
      </c>
      <c r="I251" s="4">
        <f>AVERAGE(I245:I250)</f>
        <v>1.43662102354683</v>
      </c>
      <c r="J251" s="4">
        <f>AVERAGE(J245:J250)</f>
        <v>24.6779047648112</v>
      </c>
      <c r="K251" s="4">
        <f>AVERAGE(K245:K250)</f>
        <v>6</v>
      </c>
      <c r="L251" s="4">
        <f>AVERAGE(L245:L250)</f>
        <v>1.420000016689301</v>
      </c>
      <c r="M251" s="4">
        <f>AVERAGE(M245:M250)</f>
        <v>1</v>
      </c>
      <c r="N251" s="4">
        <f>AVERAGE(N245:N250)</f>
        <v>2.840000033378601</v>
      </c>
      <c r="O251" s="4">
        <f>AVERAGE(O245:O250)</f>
        <v>22.53614807128906</v>
      </c>
      <c r="P251" s="4">
        <f>AVERAGE(P245:P250)</f>
        <v>24.6779047648112</v>
      </c>
      <c r="Q251" s="4">
        <f>AVERAGE(Q245:Q250)</f>
        <v>22.46367931365967</v>
      </c>
      <c r="R251" s="4">
        <f>AVERAGE(R245:R250)</f>
        <v>399.9092814127604</v>
      </c>
      <c r="S251" s="4">
        <f>AVERAGE(S245:S250)</f>
        <v>383.5357513427734</v>
      </c>
      <c r="T251" s="4">
        <f>AVERAGE(T245:T250)</f>
        <v>13.97824414571126</v>
      </c>
      <c r="U251" s="4">
        <f>AVERAGE(U245:U250)</f>
        <v>16.53731218973796</v>
      </c>
      <c r="V251" s="4">
        <f>AVERAGE(V245:V250)</f>
        <v>51.89664268493652</v>
      </c>
      <c r="W251" s="4">
        <f>AVERAGE(W245:W250)</f>
        <v>61.3923397064209</v>
      </c>
      <c r="X251" s="4">
        <f>AVERAGE(X245:X250)</f>
        <v>499.5651652018229</v>
      </c>
      <c r="Y251" s="4">
        <f>AVERAGE(Y245:Y250)</f>
        <v>2000.972961425781</v>
      </c>
      <c r="Z251" s="4">
        <f>AVERAGE(Z245:Z250)</f>
        <v>21.30911763509114</v>
      </c>
      <c r="AA251" s="4">
        <f>AVERAGE(AA245:AA250)</f>
        <v>101.7400970458984</v>
      </c>
      <c r="AB251" s="4">
        <f>AVERAGE(AB245:AB250)</f>
        <v>5.276350975036621</v>
      </c>
      <c r="AC251" s="4">
        <f>AVERAGE(AC245:AC250)</f>
        <v>0.2536187469959259</v>
      </c>
      <c r="AD251" s="4">
        <f>AVERAGE(AD245:AD250)</f>
        <v>0.1083681136369705</v>
      </c>
      <c r="AE251" s="4">
        <f>AVERAGE(AE245:AE250)</f>
        <v>0.003302554367110133</v>
      </c>
      <c r="AF251" s="4">
        <f>AVERAGE(AF245:AF250)</f>
        <v>0.1180857047438622</v>
      </c>
      <c r="AG251" s="4">
        <f>AVERAGE(AG245:AG250)</f>
        <v>0.00284401816315949</v>
      </c>
      <c r="AH251" s="4">
        <f>AVERAGE(AH245:AH250)</f>
        <v>0.8888888955116272</v>
      </c>
      <c r="AI251" s="4">
        <f>AVERAGE(AI245:AI250)</f>
        <v>-0.2195652425289154</v>
      </c>
      <c r="AJ251" s="4">
        <f>AVERAGE(AJ245:AJ250)</f>
        <v>2.737391471862793</v>
      </c>
      <c r="AK251" s="4">
        <f>AVERAGE(AK245:AK250)</f>
        <v>1</v>
      </c>
      <c r="AL251" s="4">
        <f>AVERAGE(AL245:AL250)</f>
        <v>0</v>
      </c>
      <c r="AM251" s="4">
        <f>AVERAGE(AM245:AM250)</f>
        <v>0.1599999964237213</v>
      </c>
      <c r="AN251" s="4">
        <f>AVERAGE(AN245:AN250)</f>
        <v>111115</v>
      </c>
      <c r="AO251" s="4">
        <f>AVERAGE(AO245:AO250)</f>
        <v>0.8326086086697049</v>
      </c>
      <c r="AP251" s="4">
        <f>AVERAGE(AP245:AP250)</f>
        <v>0.002166530697003708</v>
      </c>
      <c r="AQ251" s="4">
        <f>AVERAGE(AQ245:AQ250)</f>
        <v>297.8279047648112</v>
      </c>
      <c r="AR251" s="4">
        <f>AVERAGE(AR245:AR250)</f>
        <v>295.6861480712891</v>
      </c>
      <c r="AS251" s="4">
        <f>AVERAGE(AS245:AS250)</f>
        <v>320.155666672088</v>
      </c>
      <c r="AT251" s="4">
        <f>AVERAGE(AT245:AT250)</f>
        <v>2.279896656550485</v>
      </c>
      <c r="AU251" s="4">
        <f>AVERAGE(AU245:AU250)</f>
        <v>3.119128770867526</v>
      </c>
      <c r="AV251" s="4">
        <f>AVERAGE(AV245:AV250)</f>
        <v>30.6578119975016</v>
      </c>
      <c r="AW251" s="4">
        <f>AVERAGE(AW245:AW250)</f>
        <v>14.12049980776364</v>
      </c>
      <c r="AX251" s="4">
        <f>AVERAGE(AX245:AX250)</f>
        <v>23.60702641805013</v>
      </c>
      <c r="AY251" s="4">
        <f>AVERAGE(AY245:AY250)</f>
        <v>2.925001420692407</v>
      </c>
      <c r="AZ251" s="4">
        <f>AVERAGE(AZ245:AZ250)</f>
        <v>0.1498113879119922</v>
      </c>
      <c r="BA251" s="4">
        <f>AVERAGE(BA245:BA250)</f>
        <v>1.682507747320696</v>
      </c>
      <c r="BB251" s="4">
        <f>AVERAGE(BB245:BB250)</f>
        <v>1.24249367337171</v>
      </c>
      <c r="BC251" s="4">
        <f>AVERAGE(BC245:BC250)</f>
        <v>0.09434755350494402</v>
      </c>
      <c r="BD251" s="3">
        <f>AVERAGE(BD245:BD250)</f>
      </c>
      <c r="BE251" s="3">
        <f>AVERAGE(BE245:BE250)</f>
      </c>
      <c r="BF251" s="4">
        <f>AVERAGE(BF245:BF250)</f>
        <v>55.31679936820611</v>
      </c>
      <c r="BG251" s="3">
        <f>AVERAGE(BG245:BG250)</f>
      </c>
      <c r="BH251" s="3">
        <f>AVERAGE(BH245:BH250)</f>
      </c>
    </row>
    <row r="252" ht="29" customHeight="1">
      <c r="A252" t="s" s="2">
        <v>9</v>
      </c>
      <c r="B252" t="s" s="5">
        <v>312</v>
      </c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</row>
    <row r="253" ht="16" customHeight="1">
      <c r="A253" s="4">
        <v>224</v>
      </c>
      <c r="B253" t="s" s="2">
        <v>313</v>
      </c>
      <c r="C253" s="4">
        <v>1348.500029917806</v>
      </c>
      <c r="D253" s="4">
        <v>0</v>
      </c>
      <c r="E253" s="3">
        <f>(R253-#REF!*(1000-T253)/(1000-U253))*AO253</f>
      </c>
      <c r="F253" s="4">
        <f>IF(AZ253&lt;&gt;0,1/(1/AZ253-1/N253),0)</f>
        <v>0.1592825506774231</v>
      </c>
      <c r="G253" s="3">
        <f>((BC253-AP253/2)*S253-E253)/(BC253+AP253/2)</f>
      </c>
      <c r="H253" s="4">
        <f>AP253*1000</f>
        <v>2.18364785662024</v>
      </c>
      <c r="I253" s="4">
        <f>(AU253-BA253)</f>
        <v>1.438245970852671</v>
      </c>
      <c r="J253" s="4">
        <f>(P253+AT253*D253)</f>
        <v>24.68068504333496</v>
      </c>
      <c r="K253" s="4">
        <v>6</v>
      </c>
      <c r="L253" s="4">
        <f>(K253*AI253+AJ253)</f>
        <v>1.420000016689301</v>
      </c>
      <c r="M253" s="4">
        <v>1</v>
      </c>
      <c r="N253" s="4">
        <f>L253*(M253+1)*(M253+1)/(M253*M253+1)</f>
        <v>2.840000033378601</v>
      </c>
      <c r="O253" s="4">
        <v>22.64323425292969</v>
      </c>
      <c r="P253" s="4">
        <v>24.68068504333496</v>
      </c>
      <c r="Q253" s="4">
        <v>22.74941444396973</v>
      </c>
      <c r="R253" s="4">
        <v>399.9299011230469</v>
      </c>
      <c r="S253" s="4">
        <v>383.3376770019531</v>
      </c>
      <c r="T253" s="4">
        <v>13.9472770690918</v>
      </c>
      <c r="U253" s="4">
        <v>16.52652359008789</v>
      </c>
      <c r="V253" s="4">
        <v>51.46550750732422</v>
      </c>
      <c r="W253" s="4">
        <v>60.97603225708008</v>
      </c>
      <c r="X253" s="4">
        <v>499.5783996582031</v>
      </c>
      <c r="Y253" s="4">
        <v>2001.454711914062</v>
      </c>
      <c r="Z253" s="4">
        <v>21.66387176513672</v>
      </c>
      <c r="AA253" s="4">
        <v>101.7395095825195</v>
      </c>
      <c r="AB253" s="4">
        <v>5.276350975036621</v>
      </c>
      <c r="AC253" s="4">
        <v>0.2536187469959259</v>
      </c>
      <c r="AD253" s="4">
        <v>0.1083681136369705</v>
      </c>
      <c r="AE253" s="4">
        <v>0.003302554367110133</v>
      </c>
      <c r="AF253" s="4">
        <v>0.1180857047438622</v>
      </c>
      <c r="AG253" s="4">
        <v>0.00284401816315949</v>
      </c>
      <c r="AH253" s="4">
        <v>1</v>
      </c>
      <c r="AI253" s="4">
        <v>-0.2195652425289154</v>
      </c>
      <c r="AJ253" s="4">
        <v>2.737391471862793</v>
      </c>
      <c r="AK253" s="4">
        <v>1</v>
      </c>
      <c r="AL253" s="4">
        <v>0</v>
      </c>
      <c r="AM253" s="4">
        <v>0.1599999964237213</v>
      </c>
      <c r="AN253" s="4">
        <v>111125</v>
      </c>
      <c r="AO253" s="4">
        <f>X253*0.000001/(K253*0.0001)</f>
        <v>0.8326306660970051</v>
      </c>
      <c r="AP253" s="4">
        <f>(U253-T253)/(1000-U253)*AO253</f>
        <v>0.00218364785662024</v>
      </c>
      <c r="AQ253" s="4">
        <f>(P253+273.15)</f>
        <v>297.8306850433349</v>
      </c>
      <c r="AR253" s="4">
        <f>(O253+273.15)</f>
        <v>295.7932342529297</v>
      </c>
      <c r="AS253" s="4">
        <f>(Y253*AK253+Z253*AL253)*AM253</f>
        <v>320.2327467484902</v>
      </c>
      <c r="AT253" s="4">
        <f>((AS253+0.00000010773*(AR253^4-AQ253^4))-AP253*44100)/(L253*0.92*2*29.3+0.00000043092*AQ253^3)</f>
        <v>2.285393622269918</v>
      </c>
      <c r="AU253" s="4">
        <f>0.61365*EXP(17.502*J253/(240.97+J253))</f>
        <v>3.119646376012153</v>
      </c>
      <c r="AV253" s="4">
        <f>AU253*1000/AA253</f>
        <v>30.66307660429452</v>
      </c>
      <c r="AW253" s="4">
        <f>(AV253-U253)</f>
        <v>14.13655301420663</v>
      </c>
      <c r="AX253" s="4">
        <f>IF(D253,P253,(O253+P253)/2)</f>
        <v>23.66195964813232</v>
      </c>
      <c r="AY253" s="4">
        <f>0.61365*EXP(17.502*AX253/(240.97+AX253))</f>
        <v>2.9346955169802</v>
      </c>
      <c r="AZ253" s="4">
        <f>IF(AW253&lt;&gt;0,(1000-(AV253+U253)/2)/AW253*AP253,0)</f>
        <v>0.1508235508201986</v>
      </c>
      <c r="BA253" s="4">
        <f>U253*AA253/1000</f>
        <v>1.681400405159482</v>
      </c>
      <c r="BB253" s="4">
        <f>(AY253-BA253)</f>
        <v>1.253295111820718</v>
      </c>
      <c r="BC253" s="4">
        <f>1/(1.6/F253+1.37/N253)</f>
        <v>0.09498988290491424</v>
      </c>
      <c r="BD253" s="3">
        <f>G253*AA253*0.001</f>
      </c>
      <c r="BE253" s="3">
        <f>G253/S253</f>
      </c>
      <c r="BF253" s="4">
        <f>(1-AP253*AA253/AU253/F253)*100</f>
        <v>55.29061725774798</v>
      </c>
      <c r="BG253" s="3">
        <f>(S253-E253/(N253/1.35))</f>
      </c>
      <c r="BH253" s="3">
        <f>E253*BF253/100/BG253</f>
      </c>
    </row>
    <row r="254" ht="16" customHeight="1">
      <c r="A254" s="4">
        <v>225</v>
      </c>
      <c r="B254" t="s" s="2">
        <v>314</v>
      </c>
      <c r="C254" s="4">
        <v>1354.000029794872</v>
      </c>
      <c r="D254" s="4">
        <v>0</v>
      </c>
      <c r="E254" s="3">
        <f>(R254-#REF!*(1000-T254)/(1000-U254))*AO254</f>
      </c>
      <c r="F254" s="4">
        <f>IF(AZ254&lt;&gt;0,1/(1/AZ254-1/N254),0)</f>
        <v>0.1590281703129338</v>
      </c>
      <c r="G254" s="3">
        <f>((BC254-AP254/2)*S254-E254)/(BC254+AP254/2)</f>
      </c>
      <c r="H254" s="4">
        <f>AP254*1000</f>
        <v>2.191997412657652</v>
      </c>
      <c r="I254" s="4">
        <f>(AU254-BA254)</f>
        <v>1.445876864685104</v>
      </c>
      <c r="J254" s="4">
        <f>(P254+AT254*D254)</f>
        <v>24.72138404846191</v>
      </c>
      <c r="K254" s="4">
        <v>6</v>
      </c>
      <c r="L254" s="4">
        <f>(K254*AI254+AJ254)</f>
        <v>1.420000016689301</v>
      </c>
      <c r="M254" s="4">
        <v>1</v>
      </c>
      <c r="N254" s="4">
        <f>L254*(M254+1)*(M254+1)/(M254*M254+1)</f>
        <v>2.840000033378601</v>
      </c>
      <c r="O254" s="4">
        <v>22.70539855957031</v>
      </c>
      <c r="P254" s="4">
        <v>24.72138404846191</v>
      </c>
      <c r="Q254" s="4">
        <v>22.77897453308105</v>
      </c>
      <c r="R254" s="4">
        <v>400.993408203125</v>
      </c>
      <c r="S254" s="4">
        <v>383.4757995605469</v>
      </c>
      <c r="T254" s="4">
        <v>13.93712902069092</v>
      </c>
      <c r="U254" s="4">
        <v>16.52618217468262</v>
      </c>
      <c r="V254" s="4">
        <v>51.23637390136719</v>
      </c>
      <c r="W254" s="4">
        <v>60.7463493347168</v>
      </c>
      <c r="X254" s="4">
        <v>499.5892944335938</v>
      </c>
      <c r="Y254" s="4">
        <v>2001.194702148438</v>
      </c>
      <c r="Z254" s="4">
        <v>21.75330352783203</v>
      </c>
      <c r="AA254" s="4">
        <v>101.7394943237305</v>
      </c>
      <c r="AB254" s="4">
        <v>5.276350975036621</v>
      </c>
      <c r="AC254" s="4">
        <v>0.2536187469959259</v>
      </c>
      <c r="AD254" s="4">
        <v>0.1083681136369705</v>
      </c>
      <c r="AE254" s="4">
        <v>0.003302554367110133</v>
      </c>
      <c r="AF254" s="4">
        <v>0.1180857047438622</v>
      </c>
      <c r="AG254" s="4">
        <v>0.00284401816315949</v>
      </c>
      <c r="AH254" s="4">
        <v>0.6666666865348816</v>
      </c>
      <c r="AI254" s="4">
        <v>-0.2195652425289154</v>
      </c>
      <c r="AJ254" s="4">
        <v>2.737391471862793</v>
      </c>
      <c r="AK254" s="4">
        <v>1</v>
      </c>
      <c r="AL254" s="4">
        <v>0</v>
      </c>
      <c r="AM254" s="4">
        <v>0.1599999964237213</v>
      </c>
      <c r="AN254" s="4">
        <v>111125</v>
      </c>
      <c r="AO254" s="4">
        <f>X254*0.000001/(K254*0.0001)</f>
        <v>0.8326488240559895</v>
      </c>
      <c r="AP254" s="4">
        <f>(U254-T254)/(1000-U254)*AO254</f>
        <v>0.002191997412657652</v>
      </c>
      <c r="AQ254" s="4">
        <f>(P254+273.15)</f>
        <v>297.8713840484619</v>
      </c>
      <c r="AR254" s="4">
        <f>(O254+273.15)</f>
        <v>295.8553985595703</v>
      </c>
      <c r="AS254" s="4">
        <f>(Y254*AK254+Z254*AL254)*AM254</f>
        <v>320.191145186920</v>
      </c>
      <c r="AT254" s="4">
        <f>((AS254+0.00000010773*(AR254^4-AQ254^4))-AP254*44100)/(L254*0.92*2*29.3+0.00000043092*AQ254^3)</f>
        <v>2.283228391424406</v>
      </c>
      <c r="AU254" s="4">
        <f>0.61365*EXP(17.502*J254/(240.97+J254))</f>
        <v>3.127242282239162</v>
      </c>
      <c r="AV254" s="4">
        <f>AU254*1000/AA254</f>
        <v>30.73774155283708</v>
      </c>
      <c r="AW254" s="4">
        <f>(AV254-U254)</f>
        <v>14.21155937815446</v>
      </c>
      <c r="AX254" s="4">
        <f>IF(D254,P254,(O254+P254)/2)</f>
        <v>23.71339130401611</v>
      </c>
      <c r="AY254" s="4">
        <f>0.61365*EXP(17.502*AX254/(240.97+AX254))</f>
        <v>2.943797748191305</v>
      </c>
      <c r="AZ254" s="4">
        <f>IF(AW254&lt;&gt;0,(1000-(AV254+U254)/2)/AW254*AP254,0)</f>
        <v>0.1505954523671839</v>
      </c>
      <c r="BA254" s="4">
        <f>U254*AA254/1000</f>
        <v>1.681365417554058</v>
      </c>
      <c r="BB254" s="4">
        <f>(AY254-BA254)</f>
        <v>1.262432330637248</v>
      </c>
      <c r="BC254" s="4">
        <f>1/(1.6/F254+1.37/N254)</f>
        <v>0.09484512121236023</v>
      </c>
      <c r="BD254" s="3">
        <f>G254*AA254*0.001</f>
      </c>
      <c r="BE254" s="3">
        <f>G254/S254</f>
      </c>
      <c r="BF254" s="4">
        <f>(1-AP254*AA254/AU254/F254)*100</f>
        <v>55.15706597326368</v>
      </c>
      <c r="BG254" s="3">
        <f>(S254-E254/(N254/1.35))</f>
      </c>
      <c r="BH254" s="3">
        <f>E254*BF254/100/BG254</f>
      </c>
    </row>
    <row r="255" ht="16" customHeight="1">
      <c r="A255" s="4">
        <v>226</v>
      </c>
      <c r="B255" t="s" s="2">
        <v>315</v>
      </c>
      <c r="C255" s="4">
        <v>1359.000029683113</v>
      </c>
      <c r="D255" s="4">
        <v>0</v>
      </c>
      <c r="E255" s="3">
        <f>(R255-#REF!*(1000-T255)/(1000-U255))*AO255</f>
      </c>
      <c r="F255" s="4">
        <f>IF(AZ255&lt;&gt;0,1/(1/AZ255-1/N255),0)</f>
        <v>0.1593050023805158</v>
      </c>
      <c r="G255" s="3">
        <f>((BC255-AP255/2)*S255-E255)/(BC255+AP255/2)</f>
      </c>
      <c r="H255" s="4">
        <f>AP255*1000</f>
        <v>2.198459810428628</v>
      </c>
      <c r="I255" s="4">
        <f>(AU255-BA255)</f>
        <v>1.447746038522106</v>
      </c>
      <c r="J255" s="4">
        <f>(P255+AT255*D255)</f>
        <v>24.72999954223633</v>
      </c>
      <c r="K255" s="4">
        <v>6</v>
      </c>
      <c r="L255" s="4">
        <f>(K255*AI255+AJ255)</f>
        <v>1.420000016689301</v>
      </c>
      <c r="M255" s="4">
        <v>1</v>
      </c>
      <c r="N255" s="4">
        <f>L255*(M255+1)*(M255+1)/(M255*M255+1)</f>
        <v>2.840000033378601</v>
      </c>
      <c r="O255" s="4">
        <v>22.73872756958008</v>
      </c>
      <c r="P255" s="4">
        <v>24.72999954223633</v>
      </c>
      <c r="Q255" s="4">
        <v>22.73562431335449</v>
      </c>
      <c r="R255" s="4">
        <v>418.7371215820312</v>
      </c>
      <c r="S255" s="4">
        <v>387.8626098632812</v>
      </c>
      <c r="T255" s="4">
        <v>13.92695713043213</v>
      </c>
      <c r="U255" s="4">
        <v>16.52360534667969</v>
      </c>
      <c r="V255" s="4">
        <v>51.08340072631836</v>
      </c>
      <c r="W255" s="4">
        <v>60.59985733032227</v>
      </c>
      <c r="X255" s="4">
        <v>499.597900390625</v>
      </c>
      <c r="Y255" s="4">
        <v>2000.955078125</v>
      </c>
      <c r="Z255" s="4">
        <v>21.92793655395508</v>
      </c>
      <c r="AA255" s="4">
        <v>101.7396774291992</v>
      </c>
      <c r="AB255" s="4">
        <v>5.276350975036621</v>
      </c>
      <c r="AC255" s="4">
        <v>0.2536187469959259</v>
      </c>
      <c r="AD255" s="4">
        <v>0.1083681136369705</v>
      </c>
      <c r="AE255" s="4">
        <v>0.003302554367110133</v>
      </c>
      <c r="AF255" s="4">
        <v>0.1180857047438622</v>
      </c>
      <c r="AG255" s="4">
        <v>0.00284401816315949</v>
      </c>
      <c r="AH255" s="4">
        <v>0.6666666865348816</v>
      </c>
      <c r="AI255" s="4">
        <v>-0.2195652425289154</v>
      </c>
      <c r="AJ255" s="4">
        <v>2.737391471862793</v>
      </c>
      <c r="AK255" s="4">
        <v>1</v>
      </c>
      <c r="AL255" s="4">
        <v>0</v>
      </c>
      <c r="AM255" s="4">
        <v>0.1599999964237213</v>
      </c>
      <c r="AN255" s="4">
        <v>111125</v>
      </c>
      <c r="AO255" s="4">
        <f>X255*0.000001/(K255*0.0001)</f>
        <v>0.8326631673177082</v>
      </c>
      <c r="AP255" s="4">
        <f>(U255-T255)/(1000-U255)*AO255</f>
        <v>0.002198459810428628</v>
      </c>
      <c r="AQ255" s="4">
        <f>(P255+273.15)</f>
        <v>297.8799995422363</v>
      </c>
      <c r="AR255" s="4">
        <f>(O255+273.15)</f>
        <v>295.8887275695801</v>
      </c>
      <c r="AS255" s="4">
        <f>(Y255*AK255+Z255*AL255)*AM255</f>
        <v>320.152805344027</v>
      </c>
      <c r="AT255" s="4">
        <f>((AS255+0.00000010773*(AR255^4-AQ255^4))-AP255*44100)/(L255*0.92*2*29.3+0.00000043092*AQ255^3)</f>
        <v>2.282640253175201</v>
      </c>
      <c r="AU255" s="4">
        <f>0.61365*EXP(17.502*J255/(240.97+J255))</f>
        <v>3.128852316460689</v>
      </c>
      <c r="AV255" s="4">
        <f>AU255*1000/AA255</f>
        <v>30.75351127035037</v>
      </c>
      <c r="AW255" s="4">
        <f>(AV255-U255)</f>
        <v>14.22990592367068</v>
      </c>
      <c r="AX255" s="4">
        <f>IF(D255,P255,(O255+P255)/2)</f>
        <v>23.7343635559082</v>
      </c>
      <c r="AY255" s="4">
        <f>0.61365*EXP(17.502*AX255/(240.97+AX255))</f>
        <v>2.947516438933393</v>
      </c>
      <c r="AZ255" s="4">
        <f>IF(AW255&lt;&gt;0,(1000-(AV255+U255)/2)/AW255*AP255,0)</f>
        <v>0.1508436810141037</v>
      </c>
      <c r="BA255" s="4">
        <f>U255*AA255/1000</f>
        <v>1.681106277938583</v>
      </c>
      <c r="BB255" s="4">
        <f>(AY255-BA255)</f>
        <v>1.26641016099481</v>
      </c>
      <c r="BC255" s="4">
        <f>1/(1.6/F255+1.37/N255)</f>
        <v>0.09500265860680075</v>
      </c>
      <c r="BD255" s="3">
        <f>G255*AA255*0.001</f>
      </c>
      <c r="BE255" s="3">
        <f>G255/S255</f>
      </c>
      <c r="BF255" s="4">
        <f>(1-AP255*AA255/AU255/F255)*100</f>
        <v>55.12603870470672</v>
      </c>
      <c r="BG255" s="3">
        <f>(S255-E255/(N255/1.35))</f>
      </c>
      <c r="BH255" s="3">
        <f>E255*BF255/100/BG255</f>
      </c>
    </row>
    <row r="256" ht="16" customHeight="1">
      <c r="A256" s="4">
        <v>227</v>
      </c>
      <c r="B256" t="s" s="2">
        <v>316</v>
      </c>
      <c r="C256" s="4">
        <v>1364.000029571354</v>
      </c>
      <c r="D256" s="4">
        <v>0</v>
      </c>
      <c r="E256" s="3">
        <f>(R256-#REF!*(1000-T256)/(1000-U256))*AO256</f>
      </c>
      <c r="F256" s="4">
        <f>IF(AZ256&lt;&gt;0,1/(1/AZ256-1/N256),0)</f>
        <v>0.1599157973625563</v>
      </c>
      <c r="G256" s="3">
        <f>((BC256-AP256/2)*S256-E256)/(BC256+AP256/2)</f>
      </c>
      <c r="H256" s="4">
        <f>AP256*1000</f>
        <v>2.204447045682311</v>
      </c>
      <c r="I256" s="4">
        <f>(AU256-BA256)</f>
        <v>1.446454330645216</v>
      </c>
      <c r="J256" s="4">
        <f>(P256+AT256*D256)</f>
        <v>24.7217845916748</v>
      </c>
      <c r="K256" s="4">
        <v>6</v>
      </c>
      <c r="L256" s="4">
        <f>(K256*AI256+AJ256)</f>
        <v>1.420000016689301</v>
      </c>
      <c r="M256" s="4">
        <v>1</v>
      </c>
      <c r="N256" s="4">
        <f>L256*(M256+1)*(M256+1)/(M256*M256+1)</f>
        <v>2.840000033378601</v>
      </c>
      <c r="O256" s="4">
        <v>22.75272369384766</v>
      </c>
      <c r="P256" s="4">
        <v>24.7217845916748</v>
      </c>
      <c r="Q256" s="4">
        <v>22.71396446228027</v>
      </c>
      <c r="R256" s="4">
        <v>468.2860412597656</v>
      </c>
      <c r="S256" s="4">
        <v>408.5940246582031</v>
      </c>
      <c r="T256" s="4">
        <v>13.91730976104736</v>
      </c>
      <c r="U256" s="4">
        <v>16.52118110656738</v>
      </c>
      <c r="V256" s="4">
        <v>50.99246597290039</v>
      </c>
      <c r="W256" s="4">
        <v>60.5261116027832</v>
      </c>
      <c r="X256" s="4">
        <v>499.570068359375</v>
      </c>
      <c r="Y256" s="4">
        <v>2000.731323242188</v>
      </c>
      <c r="Z256" s="4">
        <v>22.02711868286133</v>
      </c>
      <c r="AA256" s="4">
        <v>101.7398681640625</v>
      </c>
      <c r="AB256" s="4">
        <v>5.276350975036621</v>
      </c>
      <c r="AC256" s="4">
        <v>0.2536187469959259</v>
      </c>
      <c r="AD256" s="4">
        <v>0.1083681136369705</v>
      </c>
      <c r="AE256" s="4">
        <v>0.003302554367110133</v>
      </c>
      <c r="AF256" s="4">
        <v>0.1180857047438622</v>
      </c>
      <c r="AG256" s="4">
        <v>0.00284401816315949</v>
      </c>
      <c r="AH256" s="4">
        <v>0.6666666865348816</v>
      </c>
      <c r="AI256" s="4">
        <v>-0.2195652425289154</v>
      </c>
      <c r="AJ256" s="4">
        <v>2.737391471862793</v>
      </c>
      <c r="AK256" s="4">
        <v>1</v>
      </c>
      <c r="AL256" s="4">
        <v>0</v>
      </c>
      <c r="AM256" s="4">
        <v>0.1599999964237213</v>
      </c>
      <c r="AN256" s="4">
        <v>111115</v>
      </c>
      <c r="AO256" s="4">
        <f>X256*0.000001/(K256*0.0001)</f>
        <v>0.8326167805989583</v>
      </c>
      <c r="AP256" s="4">
        <f>(U256-T256)/(1000-U256)*AO256</f>
        <v>0.002204447045682311</v>
      </c>
      <c r="AQ256" s="4">
        <f>(P256+273.15)</f>
        <v>297.8717845916748</v>
      </c>
      <c r="AR256" s="4">
        <f>(O256+273.15)</f>
        <v>295.9027236938476</v>
      </c>
      <c r="AS256" s="4">
        <f>(Y256*AK256+Z256*AL256)*AM256</f>
        <v>320.1170045635772</v>
      </c>
      <c r="AT256" s="4">
        <f>((AS256+0.00000010773*(AR256^4-AQ256^4))-AP256*44100)/(L256*0.92*2*29.3+0.00000043092*AQ256^3)</f>
        <v>2.282095895931395</v>
      </c>
      <c r="AU256" s="4">
        <f>0.61365*EXP(17.502*J256/(240.97+J256))</f>
        <v>3.127317118341981</v>
      </c>
      <c r="AV256" s="4">
        <f>AU256*1000/AA256</f>
        <v>30.73836417105405</v>
      </c>
      <c r="AW256" s="4">
        <f>(AV256-U256)</f>
        <v>14.21718306448667</v>
      </c>
      <c r="AX256" s="4">
        <f>IF(D256,P256,(O256+P256)/2)</f>
        <v>23.73725414276123</v>
      </c>
      <c r="AY256" s="4">
        <f>0.61365*EXP(17.502*AX256/(240.97+AX256))</f>
        <v>2.948029304749721</v>
      </c>
      <c r="AZ256" s="4">
        <f>IF(AW256&lt;&gt;0,(1000-(AV256+U256)/2)/AW256*AP256,0)</f>
        <v>0.1513912041109569</v>
      </c>
      <c r="BA256" s="4">
        <f>U256*AA256/1000</f>
        <v>1.680862787696766</v>
      </c>
      <c r="BB256" s="4">
        <f>(AY256-BA256)</f>
        <v>1.267166517052955</v>
      </c>
      <c r="BC256" s="4">
        <f>1/(1.6/F256+1.37/N256)</f>
        <v>0.09535015622304903</v>
      </c>
      <c r="BD256" s="3">
        <f>G256*AA256*0.001</f>
      </c>
      <c r="BE256" s="3">
        <f>G256/S256</f>
      </c>
      <c r="BF256" s="4">
        <f>(1-AP256*AA256/AU256/F256)*100</f>
        <v>55.15360359489154</v>
      </c>
      <c r="BG256" s="3">
        <f>(S256-E256/(N256/1.35))</f>
      </c>
      <c r="BH256" s="3">
        <f>E256*BF256/100/BG256</f>
      </c>
    </row>
    <row r="257" ht="16" customHeight="1">
      <c r="A257" s="4">
        <v>228</v>
      </c>
      <c r="B257" t="s" s="2">
        <v>317</v>
      </c>
      <c r="C257" s="4">
        <v>1369.500029448420</v>
      </c>
      <c r="D257" s="4">
        <v>0</v>
      </c>
      <c r="E257" s="3">
        <f>(R257-#REF!*(1000-T257)/(1000-U257))*AO257</f>
      </c>
      <c r="F257" s="4">
        <f>IF(AZ257&lt;&gt;0,1/(1/AZ257-1/N257),0)</f>
        <v>0.160438880213358</v>
      </c>
      <c r="G257" s="3">
        <f>((BC257-AP257/2)*S257-E257)/(BC257+AP257/2)</f>
      </c>
      <c r="H257" s="4">
        <f>AP257*1000</f>
        <v>2.209685894968544</v>
      </c>
      <c r="I257" s="4">
        <f>(AU257-BA257)</f>
        <v>1.445427424130506</v>
      </c>
      <c r="J257" s="4">
        <f>(P257+AT257*D257)</f>
        <v>24.7142276763916</v>
      </c>
      <c r="K257" s="4">
        <v>6</v>
      </c>
      <c r="L257" s="4">
        <f>(K257*AI257+AJ257)</f>
        <v>1.420000016689301</v>
      </c>
      <c r="M257" s="4">
        <v>1</v>
      </c>
      <c r="N257" s="4">
        <f>L257*(M257+1)*(M257+1)/(M257*M257+1)</f>
        <v>2.840000033378601</v>
      </c>
      <c r="O257" s="4">
        <v>22.76218223571777</v>
      </c>
      <c r="P257" s="4">
        <v>24.7142276763916</v>
      </c>
      <c r="Q257" s="4">
        <v>22.71956634521484</v>
      </c>
      <c r="R257" s="4">
        <v>547.8475952148438</v>
      </c>
      <c r="S257" s="4">
        <v>457.9875793457031</v>
      </c>
      <c r="T257" s="4">
        <v>13.90724182128906</v>
      </c>
      <c r="U257" s="4">
        <v>16.51742553710938</v>
      </c>
      <c r="V257" s="4">
        <v>50.92148971557617</v>
      </c>
      <c r="W257" s="4">
        <v>60.47277069091797</v>
      </c>
      <c r="X257" s="4">
        <v>499.5481872558594</v>
      </c>
      <c r="Y257" s="4">
        <v>2000.797607421875</v>
      </c>
      <c r="Z257" s="4">
        <v>22.08375358581543</v>
      </c>
      <c r="AA257" s="4">
        <v>101.7397079467773</v>
      </c>
      <c r="AB257" s="4">
        <v>5.276350975036621</v>
      </c>
      <c r="AC257" s="4">
        <v>0.2536187469959259</v>
      </c>
      <c r="AD257" s="4">
        <v>0.1083681136369705</v>
      </c>
      <c r="AE257" s="4">
        <v>0.003302554367110133</v>
      </c>
      <c r="AF257" s="4">
        <v>0.1180857047438622</v>
      </c>
      <c r="AG257" s="4">
        <v>0.00284401816315949</v>
      </c>
      <c r="AH257" s="4">
        <v>0.6666666865348816</v>
      </c>
      <c r="AI257" s="4">
        <v>-0.2195652425289154</v>
      </c>
      <c r="AJ257" s="4">
        <v>2.737391471862793</v>
      </c>
      <c r="AK257" s="4">
        <v>1</v>
      </c>
      <c r="AL257" s="4">
        <v>0</v>
      </c>
      <c r="AM257" s="4">
        <v>0.1599999964237213</v>
      </c>
      <c r="AN257" s="4">
        <v>111115</v>
      </c>
      <c r="AO257" s="4">
        <f>X257*0.000001/(K257*0.0001)</f>
        <v>0.8325803120930988</v>
      </c>
      <c r="AP257" s="4">
        <f>(U257-T257)/(1000-U257)*AO257</f>
        <v>0.002209685894968544</v>
      </c>
      <c r="AQ257" s="4">
        <f>(P257+273.15)</f>
        <v>297.8642276763916</v>
      </c>
      <c r="AR257" s="4">
        <f>(O257+273.15)</f>
        <v>295.9121822357178</v>
      </c>
      <c r="AS257" s="4">
        <f>(Y257*AK257+Z257*AL257)*AM257</f>
        <v>320.1276100320902</v>
      </c>
      <c r="AT257" s="4">
        <f>((AS257+0.00000010773*(AR257^4-AQ257^4))-AP257*44100)/(L257*0.92*2*29.3+0.00000043092*AQ257^3)</f>
        <v>2.281791364577854</v>
      </c>
      <c r="AU257" s="4">
        <f>0.61365*EXP(17.502*J257/(240.97+J257))</f>
        <v>3.125905474308655</v>
      </c>
      <c r="AV257" s="4">
        <f>AU257*1000/AA257</f>
        <v>30.72453752220222</v>
      </c>
      <c r="AW257" s="4">
        <f>(AV257-U257)</f>
        <v>14.20711198509284</v>
      </c>
      <c r="AX257" s="4">
        <f>IF(D257,P257,(O257+P257)/2)</f>
        <v>23.73820495605469</v>
      </c>
      <c r="AY257" s="4">
        <f>0.61365*EXP(17.502*AX257/(240.97+AX257))</f>
        <v>2.948198020986356</v>
      </c>
      <c r="AZ257" s="4">
        <f>IF(AW257&lt;&gt;0,(1000-(AV257+U257)/2)/AW257*AP257,0)</f>
        <v>0.1518599239254925</v>
      </c>
      <c r="BA257" s="4">
        <f>U257*AA257/1000</f>
        <v>1.68047805017815</v>
      </c>
      <c r="BB257" s="4">
        <f>(AY257-BA257)</f>
        <v>1.267719970808207</v>
      </c>
      <c r="BC257" s="4">
        <f>1/(1.6/F257+1.37/N257)</f>
        <v>0.09564765501771616</v>
      </c>
      <c r="BD257" s="3">
        <f>G257*AA257*0.001</f>
      </c>
      <c r="BE257" s="3">
        <f>G257/S257</f>
      </c>
      <c r="BF257" s="4">
        <f>(1-AP257*AA257/AU257/F257)*100</f>
        <v>55.17342404379302</v>
      </c>
      <c r="BG257" s="3">
        <f>(S257-E257/(N257/1.35))</f>
      </c>
      <c r="BH257" s="3">
        <f>E257*BF257/100/BG257</f>
      </c>
    </row>
    <row r="258" ht="16" customHeight="1">
      <c r="A258" s="4">
        <v>229</v>
      </c>
      <c r="B258" t="s" s="2">
        <v>318</v>
      </c>
      <c r="C258" s="4">
        <v>1374.500029336661</v>
      </c>
      <c r="D258" s="4">
        <v>0</v>
      </c>
      <c r="E258" s="3">
        <f>(R258-#REF!*(1000-T258)/(1000-U258))*AO258</f>
      </c>
      <c r="F258" s="4">
        <f>IF(AZ258&lt;&gt;0,1/(1/AZ258-1/N258),0)</f>
        <v>0.160978603365543</v>
      </c>
      <c r="G258" s="3">
        <f>((BC258-AP258/2)*S258-E258)/(BC258+AP258/2)</f>
      </c>
      <c r="H258" s="4">
        <f>AP258*1000</f>
        <v>2.213702026605098</v>
      </c>
      <c r="I258" s="4">
        <f>(AU258-BA258)</f>
        <v>1.443476785785473</v>
      </c>
      <c r="J258" s="4">
        <f>(P258+AT258*D258)</f>
        <v>24.70147323608398</v>
      </c>
      <c r="K258" s="4">
        <v>6</v>
      </c>
      <c r="L258" s="4">
        <f>(K258*AI258+AJ258)</f>
        <v>1.420000016689301</v>
      </c>
      <c r="M258" s="4">
        <v>1</v>
      </c>
      <c r="N258" s="4">
        <f>L258*(M258+1)*(M258+1)/(M258*M258+1)</f>
        <v>2.840000033378601</v>
      </c>
      <c r="O258" s="4">
        <v>22.77066230773926</v>
      </c>
      <c r="P258" s="4">
        <v>24.70147323608398</v>
      </c>
      <c r="Q258" s="4">
        <v>22.73133659362793</v>
      </c>
      <c r="R258" s="4">
        <v>604.6116943359375</v>
      </c>
      <c r="S258" s="4">
        <v>514.0194091796875</v>
      </c>
      <c r="T258" s="4">
        <v>13.89819717407227</v>
      </c>
      <c r="U258" s="4">
        <v>16.51322364807129</v>
      </c>
      <c r="V258" s="4">
        <v>50.8608512878418</v>
      </c>
      <c r="W258" s="4">
        <v>60.42585754394531</v>
      </c>
      <c r="X258" s="4">
        <v>499.5314636230469</v>
      </c>
      <c r="Y258" s="4">
        <v>2000.9013671875</v>
      </c>
      <c r="Z258" s="4">
        <v>22.09097099304199</v>
      </c>
      <c r="AA258" s="4">
        <v>101.7395172119141</v>
      </c>
      <c r="AB258" s="4">
        <v>5.276350975036621</v>
      </c>
      <c r="AC258" s="4">
        <v>0.2536187469959259</v>
      </c>
      <c r="AD258" s="4">
        <v>0.1083681136369705</v>
      </c>
      <c r="AE258" s="4">
        <v>0.003302554367110133</v>
      </c>
      <c r="AF258" s="4">
        <v>0.1180857047438622</v>
      </c>
      <c r="AG258" s="4">
        <v>0.00284401816315949</v>
      </c>
      <c r="AH258" s="4">
        <v>0.6666666865348816</v>
      </c>
      <c r="AI258" s="4">
        <v>-0.2195652425289154</v>
      </c>
      <c r="AJ258" s="4">
        <v>2.737391471862793</v>
      </c>
      <c r="AK258" s="4">
        <v>1</v>
      </c>
      <c r="AL258" s="4">
        <v>0</v>
      </c>
      <c r="AM258" s="4">
        <v>0.1599999964237213</v>
      </c>
      <c r="AN258" s="4">
        <v>111115</v>
      </c>
      <c r="AO258" s="4">
        <f>X258*0.000001/(K258*0.0001)</f>
        <v>0.8325524393717447</v>
      </c>
      <c r="AP258" s="4">
        <f>(U258-T258)/(1000-U258)*AO258</f>
        <v>0.002213702026605098</v>
      </c>
      <c r="AQ258" s="4">
        <f>(P258+273.15)</f>
        <v>297.851473236084</v>
      </c>
      <c r="AR258" s="4">
        <f>(O258+273.15)</f>
        <v>295.9206623077392</v>
      </c>
      <c r="AS258" s="4">
        <f>(Y258*AK258+Z258*AL258)*AM258</f>
        <v>320.1442115942191</v>
      </c>
      <c r="AT258" s="4">
        <f>((AS258+0.00000010773*(AR258^4-AQ258^4))-AP258*44100)/(L258*0.92*2*29.3+0.00000043092*AQ258^3)</f>
        <v>2.282732414902564</v>
      </c>
      <c r="AU258" s="4">
        <f>0.61365*EXP(17.502*J258/(240.97+J258))</f>
        <v>3.123524187352608</v>
      </c>
      <c r="AV258" s="4">
        <f>AU258*1000/AA258</f>
        <v>30.70118939965672</v>
      </c>
      <c r="AW258" s="4">
        <f>(AV258-U258)</f>
        <v>14.18796575158543</v>
      </c>
      <c r="AX258" s="4">
        <f>IF(D258,P258,(O258+P258)/2)</f>
        <v>23.73606777191162</v>
      </c>
      <c r="AY258" s="4">
        <f>0.61365*EXP(17.502*AX258/(240.97+AX258))</f>
        <v>2.94781880204756</v>
      </c>
      <c r="AZ258" s="4">
        <f>IF(AW258&lt;&gt;0,(1000-(AV258+U258)/2)/AW258*AP258,0)</f>
        <v>0.1523433833662311</v>
      </c>
      <c r="BA258" s="4">
        <f>U258*AA258/1000</f>
        <v>1.680047401567135</v>
      </c>
      <c r="BB258" s="4">
        <f>(AY258-BA258)</f>
        <v>1.267771400480425</v>
      </c>
      <c r="BC258" s="4">
        <f>1/(1.6/F258+1.37/N258)</f>
        <v>0.09595452403032532</v>
      </c>
      <c r="BD258" s="3">
        <f>G258*AA258*0.001</f>
      </c>
      <c r="BE258" s="3">
        <f>G258/S258</f>
      </c>
      <c r="BF258" s="4">
        <f>(1-AP258*AA258/AU258/F258)*100</f>
        <v>55.20847936804132</v>
      </c>
      <c r="BG258" s="3">
        <f>(S258-E258/(N258/1.35))</f>
      </c>
      <c r="BH258" s="3">
        <f>E258*BF258/100/BG258</f>
      </c>
    </row>
    <row r="259" ht="16" customHeight="1">
      <c r="A259" s="4">
        <v>230</v>
      </c>
      <c r="B259" t="s" s="2">
        <v>319</v>
      </c>
      <c r="C259" s="4">
        <v>1379.500029224902</v>
      </c>
      <c r="D259" s="4">
        <v>0</v>
      </c>
      <c r="E259" s="3">
        <f>(R259-#REF!*(1000-T259)/(1000-U259))*AO259</f>
      </c>
      <c r="F259" s="4">
        <f>IF(AZ259&lt;&gt;0,1/(1/AZ259-1/N259),0)</f>
        <v>0.1615600831416244</v>
      </c>
      <c r="G259" s="3">
        <f>((BC259-AP259/2)*S259-E259)/(BC259+AP259/2)</f>
      </c>
      <c r="H259" s="4">
        <f>AP259*1000</f>
        <v>2.217738487551087</v>
      </c>
      <c r="I259" s="4">
        <f>(AU259-BA259)</f>
        <v>1.441201900428798</v>
      </c>
      <c r="J259" s="4">
        <f>(P259+AT259*D259)</f>
        <v>24.68746185302734</v>
      </c>
      <c r="K259" s="4">
        <v>6</v>
      </c>
      <c r="L259" s="4">
        <f>(K259*AI259+AJ259)</f>
        <v>1.420000016689301</v>
      </c>
      <c r="M259" s="4">
        <v>1</v>
      </c>
      <c r="N259" s="4">
        <f>L259*(M259+1)*(M259+1)/(M259*M259+1)</f>
        <v>2.840000033378601</v>
      </c>
      <c r="O259" s="4">
        <v>22.7861499786377</v>
      </c>
      <c r="P259" s="4">
        <v>24.68746185302734</v>
      </c>
      <c r="Q259" s="4">
        <v>22.80527114868164</v>
      </c>
      <c r="R259" s="4">
        <v>629.335205078125</v>
      </c>
      <c r="S259" s="4">
        <v>559.0597534179688</v>
      </c>
      <c r="T259" s="4">
        <v>13.89019775390625</v>
      </c>
      <c r="U259" s="4">
        <v>16.50992012023926</v>
      </c>
      <c r="V259" s="4">
        <v>50.78763580322266</v>
      </c>
      <c r="W259" s="4">
        <v>60.36155700683594</v>
      </c>
      <c r="X259" s="4">
        <v>499.5469360351562</v>
      </c>
      <c r="Y259" s="4">
        <v>2001.054199218750</v>
      </c>
      <c r="Z259" s="4">
        <v>22.12746810913086</v>
      </c>
      <c r="AA259" s="4">
        <v>101.7393264770508</v>
      </c>
      <c r="AB259" s="4">
        <v>5.276350975036621</v>
      </c>
      <c r="AC259" s="4">
        <v>0.2536187469959259</v>
      </c>
      <c r="AD259" s="4">
        <v>0.1083681136369705</v>
      </c>
      <c r="AE259" s="4">
        <v>0.003302554367110133</v>
      </c>
      <c r="AF259" s="4">
        <v>0.1180857047438622</v>
      </c>
      <c r="AG259" s="4">
        <v>0.00284401816315949</v>
      </c>
      <c r="AH259" s="4">
        <v>0.6666666865348816</v>
      </c>
      <c r="AI259" s="4">
        <v>-0.2195652425289154</v>
      </c>
      <c r="AJ259" s="4">
        <v>2.737391471862793</v>
      </c>
      <c r="AK259" s="4">
        <v>1</v>
      </c>
      <c r="AL259" s="4">
        <v>0</v>
      </c>
      <c r="AM259" s="4">
        <v>0.1599999964237213</v>
      </c>
      <c r="AN259" s="4">
        <v>111115</v>
      </c>
      <c r="AO259" s="4">
        <f>X259*0.000001/(K259*0.0001)</f>
        <v>0.8325782267252603</v>
      </c>
      <c r="AP259" s="4">
        <f>(U259-T259)/(1000-U259)*AO259</f>
        <v>0.002217738487551087</v>
      </c>
      <c r="AQ259" s="4">
        <f>(P259+273.15)</f>
        <v>297.8374618530273</v>
      </c>
      <c r="AR259" s="4">
        <f>(O259+273.15)</f>
        <v>295.9361499786377</v>
      </c>
      <c r="AS259" s="4">
        <f>(Y259*AK259+Z259*AL259)*AM259</f>
        <v>320.1686647186725</v>
      </c>
      <c r="AT259" s="4">
        <f>((AS259+0.00000010773*(AR259^4-AQ259^4))-AP259*44100)/(L259*0.92*2*29.3+0.00000043092*AQ259^3)</f>
        <v>2.284808868358272</v>
      </c>
      <c r="AU259" s="4">
        <f>0.61365*EXP(17.502*J259/(240.97+J259))</f>
        <v>3.120910053651849</v>
      </c>
      <c r="AV259" s="4">
        <f>AU259*1000/AA259</f>
        <v>30.67555252939313</v>
      </c>
      <c r="AW259" s="4">
        <f>(AV259-U259)</f>
        <v>14.16563240915388</v>
      </c>
      <c r="AX259" s="4">
        <f>IF(D259,P259,(O259+P259)/2)</f>
        <v>23.73680591583252</v>
      </c>
      <c r="AY259" s="4">
        <f>0.61365*EXP(17.502*AX259/(240.97+AX259))</f>
        <v>2.947949772441096</v>
      </c>
      <c r="AZ259" s="4">
        <f>IF(AW259&lt;&gt;0,(1000-(AV259+U259)/2)/AW259*AP259,0)</f>
        <v>0.1528640519273675</v>
      </c>
      <c r="BA259" s="4">
        <f>U259*AA259/1000</f>
        <v>1.679708153223051</v>
      </c>
      <c r="BB259" s="4">
        <f>(AY259-BA259)</f>
        <v>1.268241619218045</v>
      </c>
      <c r="BC259" s="4">
        <f>1/(1.6/F259+1.37/N259)</f>
        <v>0.096285027931588</v>
      </c>
      <c r="BD259" s="3">
        <f>G259*AA259*0.001</f>
      </c>
      <c r="BE259" s="3">
        <f>G259/S259</f>
      </c>
      <c r="BF259" s="4">
        <f>(1-AP259*AA259/AU259/F259)*100</f>
        <v>55.25094468535852</v>
      </c>
      <c r="BG259" s="3">
        <f>(S259-E259/(N259/1.35))</f>
      </c>
      <c r="BH259" s="3">
        <f>E259*BF259/100/BG259</f>
      </c>
    </row>
    <row r="260" ht="16" customHeight="1">
      <c r="A260" s="4">
        <v>231</v>
      </c>
      <c r="B260" t="s" s="2">
        <v>320</v>
      </c>
      <c r="C260" s="4">
        <v>1385.000029101968</v>
      </c>
      <c r="D260" s="4">
        <v>0</v>
      </c>
      <c r="E260" s="3">
        <f>(R260-#REF!*(1000-T260)/(1000-U260))*AO260</f>
      </c>
      <c r="F260" s="4">
        <f>IF(AZ260&lt;&gt;0,1/(1/AZ260-1/N260),0)</f>
        <v>0.1619569060711588</v>
      </c>
      <c r="G260" s="3">
        <f>((BC260-AP260/2)*S260-E260)/(BC260+AP260/2)</f>
      </c>
      <c r="H260" s="4">
        <f>AP260*1000</f>
        <v>2.224292059841161</v>
      </c>
      <c r="I260" s="4">
        <f>(AU260-BA260)</f>
        <v>1.442105972180056</v>
      </c>
      <c r="J260" s="4">
        <f>(P260+AT260*D260)</f>
        <v>24.69230270385742</v>
      </c>
      <c r="K260" s="4">
        <v>6</v>
      </c>
      <c r="L260" s="4">
        <f>(K260*AI260+AJ260)</f>
        <v>1.420000016689301</v>
      </c>
      <c r="M260" s="4">
        <v>1</v>
      </c>
      <c r="N260" s="4">
        <f>L260*(M260+1)*(M260+1)/(M260*M260+1)</f>
        <v>2.840000033378601</v>
      </c>
      <c r="O260" s="4">
        <v>22.82682800292969</v>
      </c>
      <c r="P260" s="4">
        <v>24.69230270385742</v>
      </c>
      <c r="Q260" s="4">
        <v>22.93999290466309</v>
      </c>
      <c r="R260" s="4">
        <v>631.87109375</v>
      </c>
      <c r="S260" s="4">
        <v>584.9691772460938</v>
      </c>
      <c r="T260" s="4">
        <v>13.88247585296631</v>
      </c>
      <c r="U260" s="4">
        <v>16.50987815856934</v>
      </c>
      <c r="V260" s="4">
        <v>50.645263671875</v>
      </c>
      <c r="W260" s="4">
        <v>60.2242317199707</v>
      </c>
      <c r="X260" s="4">
        <v>499.5586547851562</v>
      </c>
      <c r="Y260" s="4">
        <v>2001.234619140625</v>
      </c>
      <c r="Z260" s="4">
        <v>22.20359039306641</v>
      </c>
      <c r="AA260" s="4">
        <v>101.7395172119141</v>
      </c>
      <c r="AB260" s="4">
        <v>5.276350975036621</v>
      </c>
      <c r="AC260" s="4">
        <v>0.2536187469959259</v>
      </c>
      <c r="AD260" s="4">
        <v>0.1083681136369705</v>
      </c>
      <c r="AE260" s="4">
        <v>0.003302554367110133</v>
      </c>
      <c r="AF260" s="4">
        <v>0.1180857047438622</v>
      </c>
      <c r="AG260" s="4">
        <v>0.00284401816315949</v>
      </c>
      <c r="AH260" s="4">
        <v>0.6666666865348816</v>
      </c>
      <c r="AI260" s="4">
        <v>-0.2195652425289154</v>
      </c>
      <c r="AJ260" s="4">
        <v>2.737391471862793</v>
      </c>
      <c r="AK260" s="4">
        <v>1</v>
      </c>
      <c r="AL260" s="4">
        <v>0</v>
      </c>
      <c r="AM260" s="4">
        <v>0.1599999964237213</v>
      </c>
      <c r="AN260" s="4">
        <v>111115</v>
      </c>
      <c r="AO260" s="4">
        <f>X260*0.000001/(K260*0.0001)</f>
        <v>0.8325977579752603</v>
      </c>
      <c r="AP260" s="4">
        <f>(U260-T260)/(1000-U260)*AO260</f>
        <v>0.002224292059841161</v>
      </c>
      <c r="AQ260" s="4">
        <f>(P260+273.15)</f>
        <v>297.8423027038574</v>
      </c>
      <c r="AR260" s="4">
        <f>(O260+273.15)</f>
        <v>295.9768280029297</v>
      </c>
      <c r="AS260" s="4">
        <f>(Y260*AK260+Z260*AL260)*AM260</f>
        <v>320.1975319055273</v>
      </c>
      <c r="AT260" s="4">
        <f>((AS260+0.00000010773*(AR260^4-AQ260^4))-AP260*44100)/(L260*0.92*2*29.3+0.00000043092*AQ260^3)</f>
        <v>2.286376670098924</v>
      </c>
      <c r="AU260" s="4">
        <f>0.61365*EXP(17.502*J260/(240.97+J260))</f>
        <v>3.121813005260425</v>
      </c>
      <c r="AV260" s="4">
        <f>AU260*1000/AA260</f>
        <v>30.68437015243522</v>
      </c>
      <c r="AW260" s="4">
        <f>(AV260-U260)</f>
        <v>14.17449199386589</v>
      </c>
      <c r="AX260" s="4">
        <f>IF(D260,P260,(O260+P260)/2)</f>
        <v>23.75956535339355</v>
      </c>
      <c r="AY260" s="4">
        <f>0.61365*EXP(17.502*AX260/(240.97+AX260))</f>
        <v>2.951990524302548</v>
      </c>
      <c r="AZ260" s="4">
        <f>IF(AW260&lt;&gt;0,(1000-(AV260+U260)/2)/AW260*AP260,0)</f>
        <v>0.153219259278347</v>
      </c>
      <c r="BA260" s="4">
        <f>U260*AA260/1000</f>
        <v>1.679707033080369</v>
      </c>
      <c r="BB260" s="4">
        <f>(AY260-BA260)</f>
        <v>1.272283491222179</v>
      </c>
      <c r="BC260" s="4">
        <f>1/(1.6/F260+1.37/N260)</f>
        <v>0.09651051237473984</v>
      </c>
      <c r="BD260" s="3">
        <f>G260*AA260*0.001</f>
      </c>
      <c r="BE260" s="3">
        <f>G260/S260</f>
      </c>
      <c r="BF260" s="4">
        <f>(1-AP260*AA260/AU260/F260)*100</f>
        <v>55.24154088878191</v>
      </c>
      <c r="BG260" s="3">
        <f>(S260-E260/(N260/1.35))</f>
      </c>
      <c r="BH260" s="3">
        <f>E260*BF260/100/BG260</f>
      </c>
    </row>
    <row r="261" ht="16" customHeight="1">
      <c r="A261" s="4">
        <v>232</v>
      </c>
      <c r="B261" t="s" s="2">
        <v>321</v>
      </c>
      <c r="C261" s="4">
        <v>1390.000028990209</v>
      </c>
      <c r="D261" s="4">
        <v>0</v>
      </c>
      <c r="E261" s="3">
        <f>(R261-#REF!*(1000-T261)/(1000-U261))*AO261</f>
      </c>
      <c r="F261" s="4">
        <f>IF(AZ261&lt;&gt;0,1/(1/AZ261-1/N261),0)</f>
        <v>0.1619331805974334</v>
      </c>
      <c r="G261" s="3">
        <f>((BC261-AP261/2)*S261-E261)/(BC261+AP261/2)</f>
      </c>
      <c r="H261" s="4">
        <f>AP261*1000</f>
        <v>2.231127489593806</v>
      </c>
      <c r="I261" s="4">
        <f>(AU261-BA261)</f>
        <v>1.446704630964344</v>
      </c>
      <c r="J261" s="4">
        <f>(P261+AT261*D261)</f>
        <v>24.71826934814453</v>
      </c>
      <c r="K261" s="4">
        <v>6</v>
      </c>
      <c r="L261" s="4">
        <f>(K261*AI261+AJ261)</f>
        <v>1.420000016689301</v>
      </c>
      <c r="M261" s="4">
        <v>1</v>
      </c>
      <c r="N261" s="4">
        <f>L261*(M261+1)*(M261+1)/(M261*M261+1)</f>
        <v>2.840000033378601</v>
      </c>
      <c r="O261" s="4">
        <v>22.88039016723633</v>
      </c>
      <c r="P261" s="4">
        <v>24.71826934814453</v>
      </c>
      <c r="Q261" s="4">
        <v>23.03717994689941</v>
      </c>
      <c r="R261" s="4">
        <v>624.6956176757812</v>
      </c>
      <c r="S261" s="4">
        <v>592.358642578125</v>
      </c>
      <c r="T261" s="4">
        <v>13.8768138885498</v>
      </c>
      <c r="U261" s="4">
        <v>16.51228332519531</v>
      </c>
      <c r="V261" s="4">
        <v>50.47124099731445</v>
      </c>
      <c r="W261" s="4">
        <v>60.049560546875</v>
      </c>
      <c r="X261" s="4">
        <v>499.5587768554688</v>
      </c>
      <c r="Y261" s="4">
        <v>2001.191650390625</v>
      </c>
      <c r="Z261" s="4">
        <v>22.27536582946777</v>
      </c>
      <c r="AA261" s="4">
        <v>101.7397613525391</v>
      </c>
      <c r="AB261" s="4">
        <v>5.276350975036621</v>
      </c>
      <c r="AC261" s="4">
        <v>0.2536187469959259</v>
      </c>
      <c r="AD261" s="4">
        <v>0.1083681136369705</v>
      </c>
      <c r="AE261" s="4">
        <v>0.003302554367110133</v>
      </c>
      <c r="AF261" s="4">
        <v>0.1180857047438622</v>
      </c>
      <c r="AG261" s="4">
        <v>0.00284401816315949</v>
      </c>
      <c r="AH261" s="4">
        <v>0.6666666865348816</v>
      </c>
      <c r="AI261" s="4">
        <v>-0.2195652425289154</v>
      </c>
      <c r="AJ261" s="4">
        <v>2.737391471862793</v>
      </c>
      <c r="AK261" s="4">
        <v>1</v>
      </c>
      <c r="AL261" s="4">
        <v>0</v>
      </c>
      <c r="AM261" s="4">
        <v>0.1599999964237213</v>
      </c>
      <c r="AN261" s="4">
        <v>111115</v>
      </c>
      <c r="AO261" s="4">
        <f>X261*0.000001/(K261*0.0001)</f>
        <v>0.8325979614257811</v>
      </c>
      <c r="AP261" s="4">
        <f>(U261-T261)/(1000-U261)*AO261</f>
        <v>0.002231127489593806</v>
      </c>
      <c r="AQ261" s="4">
        <f>(P261+273.15)</f>
        <v>297.8682693481445</v>
      </c>
      <c r="AR261" s="4">
        <f>(O261+273.15)</f>
        <v>296.0303901672363</v>
      </c>
      <c r="AS261" s="4">
        <f>(Y261*AK261+Z261*AL261)*AM261</f>
        <v>320.190656905681</v>
      </c>
      <c r="AT261" s="4">
        <f>((AS261+0.00000010773*(AR261^4-AQ261^4))-AP261*44100)/(L261*0.92*2*29.3+0.00000043092*AQ261^3)</f>
        <v>2.286237962139792</v>
      </c>
      <c r="AU261" s="4">
        <f>0.61365*EXP(17.502*J261/(240.97+J261))</f>
        <v>3.126660395855225</v>
      </c>
      <c r="AV261" s="4">
        <f>AU261*1000/AA261</f>
        <v>30.73194151715193</v>
      </c>
      <c r="AW261" s="4">
        <f>(AV261-U261)</f>
        <v>14.21965819195662</v>
      </c>
      <c r="AX261" s="4">
        <f>IF(D261,P261,(O261+P261)/2)</f>
        <v>23.79932975769043</v>
      </c>
      <c r="AY261" s="4">
        <f>0.61365*EXP(17.502*AX261/(240.97+AX261))</f>
        <v>2.959061993114812</v>
      </c>
      <c r="AZ261" s="4">
        <f>IF(AW261&lt;&gt;0,(1000-(AV261+U261)/2)/AW261*AP261,0)</f>
        <v>0.1531980245798651</v>
      </c>
      <c r="BA261" s="4">
        <f>U261*AA261/1000</f>
        <v>1.679955764890881</v>
      </c>
      <c r="BB261" s="4">
        <f>(AY261-BA261)</f>
        <v>1.279106228223931</v>
      </c>
      <c r="BC261" s="4">
        <f>1/(1.6/F261+1.37/N261)</f>
        <v>0.09649703242923191</v>
      </c>
      <c r="BD261" s="3">
        <f>G261*AA261*0.001</f>
      </c>
      <c r="BE261" s="3">
        <f>G261/S261</f>
      </c>
      <c r="BF261" s="4">
        <f>(1-AP261*AA261/AU261/F261)*100</f>
        <v>55.16692336794018</v>
      </c>
      <c r="BG261" s="3">
        <f>(S261-E261/(N261/1.35))</f>
      </c>
      <c r="BH261" s="3">
        <f>E261*BF261/100/BG261</f>
      </c>
    </row>
    <row r="262" ht="16" customHeight="1">
      <c r="A262" s="4">
        <v>233</v>
      </c>
      <c r="B262" t="s" s="2">
        <v>322</v>
      </c>
      <c r="C262" s="4">
        <v>1395.000028878450</v>
      </c>
      <c r="D262" s="4">
        <v>0</v>
      </c>
      <c r="E262" s="3">
        <f>(R262-#REF!*(1000-T262)/(1000-U262))*AO262</f>
      </c>
      <c r="F262" s="4">
        <f>IF(AZ262&lt;&gt;0,1/(1/AZ262-1/N262),0)</f>
        <v>0.1620068540021544</v>
      </c>
      <c r="G262" s="3">
        <f>((BC262-AP262/2)*S262-E262)/(BC262+AP262/2)</f>
      </c>
      <c r="H262" s="4">
        <f>AP262*1000</f>
        <v>2.237775889910543</v>
      </c>
      <c r="I262" s="4">
        <f>(AU262-BA262)</f>
        <v>1.450367780700687</v>
      </c>
      <c r="J262" s="4">
        <f>(P262+AT262*D262)</f>
        <v>24.7388973236084</v>
      </c>
      <c r="K262" s="4">
        <v>6</v>
      </c>
      <c r="L262" s="4">
        <f>(K262*AI262+AJ262)</f>
        <v>1.420000016689301</v>
      </c>
      <c r="M262" s="4">
        <v>1</v>
      </c>
      <c r="N262" s="4">
        <f>L262*(M262+1)*(M262+1)/(M262*M262+1)</f>
        <v>2.840000033378601</v>
      </c>
      <c r="O262" s="4">
        <v>22.92940521240234</v>
      </c>
      <c r="P262" s="4">
        <v>24.7388973236084</v>
      </c>
      <c r="Q262" s="4">
        <v>23.04263496398926</v>
      </c>
      <c r="R262" s="4">
        <v>614.3657836914062</v>
      </c>
      <c r="S262" s="4">
        <v>590.1248779296875</v>
      </c>
      <c r="T262" s="4">
        <v>13.87087726593018</v>
      </c>
      <c r="U262" s="4">
        <v>16.51410675048828</v>
      </c>
      <c r="V262" s="4">
        <v>50.29814910888672</v>
      </c>
      <c r="W262" s="4">
        <v>59.87613677978516</v>
      </c>
      <c r="X262" s="4">
        <v>499.5754699707031</v>
      </c>
      <c r="Y262" s="4">
        <v>2000.959228515625</v>
      </c>
      <c r="Z262" s="4">
        <v>22.31248474121094</v>
      </c>
      <c r="AA262" s="4">
        <v>101.7401733398438</v>
      </c>
      <c r="AB262" s="4">
        <v>5.276350975036621</v>
      </c>
      <c r="AC262" s="4">
        <v>0.2536187469959259</v>
      </c>
      <c r="AD262" s="4">
        <v>0.1083681136369705</v>
      </c>
      <c r="AE262" s="4">
        <v>0.003302554367110133</v>
      </c>
      <c r="AF262" s="4">
        <v>0.1180857047438622</v>
      </c>
      <c r="AG262" s="4">
        <v>0.00284401816315949</v>
      </c>
      <c r="AH262" s="4">
        <v>0.6666666865348816</v>
      </c>
      <c r="AI262" s="4">
        <v>-0.2195652425289154</v>
      </c>
      <c r="AJ262" s="4">
        <v>2.737391471862793</v>
      </c>
      <c r="AK262" s="4">
        <v>1</v>
      </c>
      <c r="AL262" s="4">
        <v>0</v>
      </c>
      <c r="AM262" s="4">
        <v>0.1599999964237213</v>
      </c>
      <c r="AN262" s="4">
        <v>111115</v>
      </c>
      <c r="AO262" s="4">
        <f>X262*0.000001/(K262*0.0001)</f>
        <v>0.8326257832845051</v>
      </c>
      <c r="AP262" s="4">
        <f>(U262-T262)/(1000-U262)*AO262</f>
        <v>0.002237775889910543</v>
      </c>
      <c r="AQ262" s="4">
        <f>(P262+273.15)</f>
        <v>297.8888973236084</v>
      </c>
      <c r="AR262" s="4">
        <f>(O262+273.15)</f>
        <v>296.0794052124023</v>
      </c>
      <c r="AS262" s="4">
        <f>(Y262*AK262+Z262*AL262)*AM262</f>
        <v>320.1534694065122</v>
      </c>
      <c r="AT262" s="4">
        <f>((AS262+0.00000010773*(AR262^4-AQ262^4))-AP262*44100)/(L262*0.92*2*29.3+0.00000043092*AQ262^3)</f>
        <v>2.285980295365824</v>
      </c>
      <c r="AU262" s="4">
        <f>0.61365*EXP(17.502*J262/(240.97+J262))</f>
        <v>3.130515864048049</v>
      </c>
      <c r="AV262" s="4">
        <f>AU262*1000/AA262</f>
        <v>30.76971231011327</v>
      </c>
      <c r="AW262" s="4">
        <f>(AV262-U262)</f>
        <v>14.25560555962499</v>
      </c>
      <c r="AX262" s="4">
        <f>IF(D262,P262,(O262+P262)/2)</f>
        <v>23.83415126800537</v>
      </c>
      <c r="AY262" s="4">
        <f>0.61365*EXP(17.502*AX262/(240.97+AX262))</f>
        <v>2.965266607288237</v>
      </c>
      <c r="AZ262" s="4">
        <f>IF(AW262&lt;&gt;0,(1000-(AV262+U262)/2)/AW262*AP262,0)</f>
        <v>0.1532639624205248</v>
      </c>
      <c r="BA262" s="4">
        <f>U262*AA262/1000</f>
        <v>1.680148083347361</v>
      </c>
      <c r="BB262" s="4">
        <f>(AY262-BA262)</f>
        <v>1.285118523940876</v>
      </c>
      <c r="BC262" s="4">
        <f>1/(1.6/F262+1.37/N262)</f>
        <v>0.0965388903593862</v>
      </c>
      <c r="BD262" s="3">
        <f>G262*AA262*0.001</f>
      </c>
      <c r="BE262" s="3">
        <f>G262/S262</f>
      </c>
      <c r="BF262" s="4">
        <f>(1-AP262*AA262/AU262/F262)*100</f>
        <v>55.10894974575968</v>
      </c>
      <c r="BG262" s="3">
        <f>(S262-E262/(N262/1.35))</f>
      </c>
      <c r="BH262" s="3">
        <f>E262*BF262/100/BG262</f>
      </c>
    </row>
    <row r="263" ht="16" customHeight="1">
      <c r="A263" s="4">
        <v>234</v>
      </c>
      <c r="B263" t="s" s="2">
        <v>323</v>
      </c>
      <c r="C263" s="4">
        <v>1400.500028755516</v>
      </c>
      <c r="D263" s="4">
        <v>0</v>
      </c>
      <c r="E263" s="3">
        <f>(R263-#REF!*(1000-T263)/(1000-U263))*AO263</f>
      </c>
      <c r="F263" s="4">
        <f>IF(AZ263&lt;&gt;0,1/(1/AZ263-1/N263),0)</f>
        <v>0.1622228586245136</v>
      </c>
      <c r="G263" s="3">
        <f>((BC263-AP263/2)*S263-E263)/(BC263+AP263/2)</f>
      </c>
      <c r="H263" s="4">
        <f>AP263*1000</f>
        <v>2.243314042660293</v>
      </c>
      <c r="I263" s="4">
        <f>(AU263-BA263)</f>
        <v>1.452113226240157</v>
      </c>
      <c r="J263" s="4">
        <f>(P263+AT263*D263)</f>
        <v>24.74849510192871</v>
      </c>
      <c r="K263" s="4">
        <v>6</v>
      </c>
      <c r="L263" s="4">
        <f>(K263*AI263+AJ263)</f>
        <v>1.420000016689301</v>
      </c>
      <c r="M263" s="4">
        <v>1</v>
      </c>
      <c r="N263" s="4">
        <f>L263*(M263+1)*(M263+1)/(M263*M263+1)</f>
        <v>2.840000033378601</v>
      </c>
      <c r="O263" s="4">
        <v>22.95820426940918</v>
      </c>
      <c r="P263" s="4">
        <v>24.74849510192871</v>
      </c>
      <c r="Q263" s="4">
        <v>23.00020980834961</v>
      </c>
      <c r="R263" s="4">
        <v>603.6563110351562</v>
      </c>
      <c r="S263" s="4">
        <v>582.6663208007812</v>
      </c>
      <c r="T263" s="4">
        <v>13.8648157119751</v>
      </c>
      <c r="U263" s="4">
        <v>16.51458549499512</v>
      </c>
      <c r="V263" s="4">
        <v>50.17575836181641</v>
      </c>
      <c r="W263" s="4">
        <v>59.7598762512207</v>
      </c>
      <c r="X263" s="4">
        <v>499.5754699707031</v>
      </c>
      <c r="Y263" s="4">
        <v>2000.697509765625</v>
      </c>
      <c r="Z263" s="4">
        <v>22.2816162109375</v>
      </c>
      <c r="AA263" s="4">
        <v>101.7402420043945</v>
      </c>
      <c r="AB263" s="4">
        <v>5.276350975036621</v>
      </c>
      <c r="AC263" s="4">
        <v>0.2536187469959259</v>
      </c>
      <c r="AD263" s="4">
        <v>0.1083681136369705</v>
      </c>
      <c r="AE263" s="4">
        <v>0.003302554367110133</v>
      </c>
      <c r="AF263" s="4">
        <v>0.1180857047438622</v>
      </c>
      <c r="AG263" s="4">
        <v>0.00284401816315949</v>
      </c>
      <c r="AH263" s="4">
        <v>0.6666666865348816</v>
      </c>
      <c r="AI263" s="4">
        <v>-0.2195652425289154</v>
      </c>
      <c r="AJ263" s="4">
        <v>2.737391471862793</v>
      </c>
      <c r="AK263" s="4">
        <v>1</v>
      </c>
      <c r="AL263" s="4">
        <v>0</v>
      </c>
      <c r="AM263" s="4">
        <v>0.1599999964237213</v>
      </c>
      <c r="AN263" s="4">
        <v>111115</v>
      </c>
      <c r="AO263" s="4">
        <f>X263*0.000001/(K263*0.0001)</f>
        <v>0.8326257832845051</v>
      </c>
      <c r="AP263" s="4">
        <f>(U263-T263)/(1000-U263)*AO263</f>
        <v>0.002243314042660293</v>
      </c>
      <c r="AQ263" s="4">
        <f>(P263+273.15)</f>
        <v>297.8984951019287</v>
      </c>
      <c r="AR263" s="4">
        <f>(O263+273.15)</f>
        <v>296.1082042694092</v>
      </c>
      <c r="AS263" s="4">
        <f>(Y263*AK263+Z263*AL263)*AM263</f>
        <v>320.1115944074481</v>
      </c>
      <c r="AT263" s="4">
        <f>((AS263+0.00000010773*(AR263^4-AQ263^4))-AP263*44100)/(L263*0.92*2*29.3+0.00000043092*AQ263^3)</f>
        <v>2.285118367652112</v>
      </c>
      <c r="AU263" s="4">
        <f>0.61365*EXP(17.502*J263/(240.97+J263))</f>
        <v>3.132311151103224</v>
      </c>
      <c r="AV263" s="4">
        <f>AU263*1000/AA263</f>
        <v>30.78733733469916</v>
      </c>
      <c r="AW263" s="4">
        <f>(AV263-U263)</f>
        <v>14.27275183970405</v>
      </c>
      <c r="AX263" s="4">
        <f>IF(D263,P263,(O263+P263)/2)</f>
        <v>23.85334968566895</v>
      </c>
      <c r="AY263" s="4">
        <f>0.61365*EXP(17.502*AX263/(240.97+AX263))</f>
        <v>2.968692308807369</v>
      </c>
      <c r="AZ263" s="4">
        <f>IF(AW263&lt;&gt;0,(1000-(AV263+U263)/2)/AW263*AP263,0)</f>
        <v>0.153457268324604</v>
      </c>
      <c r="BA263" s="4">
        <f>U263*AA263/1000</f>
        <v>1.680197924863067</v>
      </c>
      <c r="BB263" s="4">
        <f>(AY263-BA263)</f>
        <v>1.288494383944302</v>
      </c>
      <c r="BC263" s="4">
        <f>1/(1.6/F263+1.37/N263)</f>
        <v>0.09666160429657566</v>
      </c>
      <c r="BD263" s="3">
        <f>G263*AA263*0.001</f>
      </c>
      <c r="BE263" s="3">
        <f>G263/S263</f>
      </c>
      <c r="BF263" s="4">
        <f>(1-AP263*AA263/AU263/F263)*100</f>
        <v>55.08350135029254</v>
      </c>
      <c r="BG263" s="3">
        <f>(S263-E263/(N263/1.35))</f>
      </c>
      <c r="BH263" s="3">
        <f>E263*BF263/100/BG263</f>
      </c>
    </row>
    <row r="264" ht="16" customHeight="1">
      <c r="A264" s="4">
        <v>235</v>
      </c>
      <c r="B264" t="s" s="2">
        <v>324</v>
      </c>
      <c r="C264" s="4">
        <v>1405.500028643757</v>
      </c>
      <c r="D264" s="4">
        <v>0</v>
      </c>
      <c r="E264" s="3">
        <f>(R264-#REF!*(1000-T264)/(1000-U264))*AO264</f>
      </c>
      <c r="F264" s="4">
        <f>IF(AZ264&lt;&gt;0,1/(1/AZ264-1/N264),0)</f>
        <v>0.1625242668242756</v>
      </c>
      <c r="G264" s="3">
        <f>((BC264-AP264/2)*S264-E264)/(BC264+AP264/2)</f>
      </c>
      <c r="H264" s="4">
        <f>AP264*1000</f>
        <v>2.247559652058903</v>
      </c>
      <c r="I264" s="4">
        <f>(AU264-BA264)</f>
        <v>1.452304758053183</v>
      </c>
      <c r="J264" s="4">
        <f>(P264+AT264*D264)</f>
        <v>24.74880981445312</v>
      </c>
      <c r="K264" s="4">
        <v>6</v>
      </c>
      <c r="L264" s="4">
        <f>(K264*AI264+AJ264)</f>
        <v>1.420000016689301</v>
      </c>
      <c r="M264" s="4">
        <v>1</v>
      </c>
      <c r="N264" s="4">
        <f>L264*(M264+1)*(M264+1)/(M264*M264+1)</f>
        <v>2.840000033378601</v>
      </c>
      <c r="O264" s="4">
        <v>22.96851348876953</v>
      </c>
      <c r="P264" s="4">
        <v>24.74880981445312</v>
      </c>
      <c r="Q264" s="4">
        <v>22.98622131347656</v>
      </c>
      <c r="R264" s="4">
        <v>601.1507568359375</v>
      </c>
      <c r="S264" s="4">
        <v>576.411376953125</v>
      </c>
      <c r="T264" s="4">
        <v>13.85851573944092</v>
      </c>
      <c r="U264" s="4">
        <v>16.51333618164062</v>
      </c>
      <c r="V264" s="4">
        <v>50.11226272583008</v>
      </c>
      <c r="W264" s="4">
        <v>59.70715713500977</v>
      </c>
      <c r="X264" s="4">
        <v>499.5693664550781</v>
      </c>
      <c r="Y264" s="4">
        <v>2000.639038085938</v>
      </c>
      <c r="Z264" s="4">
        <v>22.27261924743652</v>
      </c>
      <c r="AA264" s="4">
        <v>101.7399063110352</v>
      </c>
      <c r="AB264" s="4">
        <v>5.276350975036621</v>
      </c>
      <c r="AC264" s="4">
        <v>0.2536187469959259</v>
      </c>
      <c r="AD264" s="4">
        <v>0.1083681136369705</v>
      </c>
      <c r="AE264" s="4">
        <v>0.003302554367110133</v>
      </c>
      <c r="AF264" s="4">
        <v>0.1180857047438622</v>
      </c>
      <c r="AG264" s="4">
        <v>0.00284401816315949</v>
      </c>
      <c r="AH264" s="4">
        <v>0.6666666865348816</v>
      </c>
      <c r="AI264" s="4">
        <v>-0.2195652425289154</v>
      </c>
      <c r="AJ264" s="4">
        <v>2.737391471862793</v>
      </c>
      <c r="AK264" s="4">
        <v>1</v>
      </c>
      <c r="AL264" s="4">
        <v>0</v>
      </c>
      <c r="AM264" s="4">
        <v>0.1599999964237213</v>
      </c>
      <c r="AN264" s="4">
        <v>111115</v>
      </c>
      <c r="AO264" s="4">
        <f>X264*0.000001/(K264*0.0001)</f>
        <v>0.8326156107584635</v>
      </c>
      <c r="AP264" s="4">
        <f>(U264-T264)/(1000-U264)*AO264</f>
        <v>0.002247559652058903</v>
      </c>
      <c r="AQ264" s="4">
        <f>(P264+273.15)</f>
        <v>297.8988098144531</v>
      </c>
      <c r="AR264" s="4">
        <f>(O264+273.15)</f>
        <v>296.1185134887695</v>
      </c>
      <c r="AS264" s="4">
        <f>(Y264*AK264+Z264*AL264)*AM264</f>
        <v>320.1022389389072</v>
      </c>
      <c r="AT264" s="4">
        <f>((AS264+0.00000010773*(AR264^4-AQ264^4))-AP264*44100)/(L264*0.92*2*29.3+0.00000043092*AQ264^3)</f>
        <v>2.284152898927253</v>
      </c>
      <c r="AU264" s="4">
        <f>0.61365*EXP(17.502*J264/(240.97+J264))</f>
        <v>3.132370034055927</v>
      </c>
      <c r="AV264" s="4">
        <f>AU264*1000/AA264</f>
        <v>30.7880176779382</v>
      </c>
      <c r="AW264" s="4">
        <f>(AV264-U264)</f>
        <v>14.27468149629757</v>
      </c>
      <c r="AX264" s="4">
        <f>IF(D264,P264,(O264+P264)/2)</f>
        <v>23.85866165161133</v>
      </c>
      <c r="AY264" s="4">
        <f>0.61365*EXP(17.502*AX264/(240.97+AX264))</f>
        <v>2.969640769272214</v>
      </c>
      <c r="AZ264" s="4">
        <f>IF(AW264&lt;&gt;0,(1000-(AV264+U264)/2)/AW264*AP264,0)</f>
        <v>0.1537269567392303</v>
      </c>
      <c r="BA264" s="4">
        <f>U264*AA264/1000</f>
        <v>1.680065276002744</v>
      </c>
      <c r="BB264" s="4">
        <f>(AY264-BA264)</f>
        <v>1.289575493269469</v>
      </c>
      <c r="BC264" s="4">
        <f>1/(1.6/F264+1.37/N264)</f>
        <v>0.0968328112184932</v>
      </c>
      <c r="BD264" s="3">
        <f>G264*AA264*0.001</f>
      </c>
      <c r="BE264" s="3">
        <f>G264/S264</f>
      </c>
      <c r="BF264" s="4">
        <f>(1-AP264*AA264/AU264/F264)*100</f>
        <v>55.08294392215745</v>
      </c>
      <c r="BG264" s="3">
        <f>(S264-E264/(N264/1.35))</f>
      </c>
      <c r="BH264" s="3">
        <f>E264*BF264/100/BG264</f>
      </c>
    </row>
    <row r="265" ht="16" customHeight="1">
      <c r="A265" s="4">
        <v>236</v>
      </c>
      <c r="B265" t="s" s="2">
        <v>325</v>
      </c>
      <c r="C265" s="4">
        <v>1410.500028531998</v>
      </c>
      <c r="D265" s="4">
        <v>0</v>
      </c>
      <c r="E265" s="3">
        <f>(R265-#REF!*(1000-T265)/(1000-U265))*AO265</f>
      </c>
      <c r="F265" s="4">
        <f>IF(AZ265&lt;&gt;0,1/(1/AZ265-1/N265),0)</f>
        <v>0.1625480608748454</v>
      </c>
      <c r="G265" s="3">
        <f>((BC265-AP265/2)*S265-E265)/(BC265+AP265/2)</f>
      </c>
      <c r="H265" s="4">
        <f>AP265*1000</f>
        <v>2.251078233895992</v>
      </c>
      <c r="I265" s="4">
        <f>(AU265-BA265)</f>
        <v>1.454363314944386</v>
      </c>
      <c r="J265" s="4">
        <f>(P265+AT265*D265)</f>
        <v>24.75937080383301</v>
      </c>
      <c r="K265" s="4">
        <v>6</v>
      </c>
      <c r="L265" s="4">
        <f>(K265*AI265+AJ265)</f>
        <v>1.420000016689301</v>
      </c>
      <c r="M265" s="4">
        <v>1</v>
      </c>
      <c r="N265" s="4">
        <f>L265*(M265+1)*(M265+1)/(M265*M265+1)</f>
        <v>2.840000033378601</v>
      </c>
      <c r="O265" s="4">
        <v>22.97632789611816</v>
      </c>
      <c r="P265" s="4">
        <v>24.75937080383301</v>
      </c>
      <c r="Q265" s="4">
        <v>22.99118995666504</v>
      </c>
      <c r="R265" s="4">
        <v>600.924316406250</v>
      </c>
      <c r="S265" s="4">
        <v>573.4098510742188</v>
      </c>
      <c r="T265" s="4">
        <v>13.85354137420654</v>
      </c>
      <c r="U265" s="4">
        <v>16.51252746582031</v>
      </c>
      <c r="V265" s="4">
        <v>50.06731414794922</v>
      </c>
      <c r="W265" s="4">
        <v>59.67325210571289</v>
      </c>
      <c r="X265" s="4">
        <v>499.5679931640625</v>
      </c>
      <c r="Y265" s="4">
        <v>2000.757690429688</v>
      </c>
      <c r="Z265" s="4">
        <v>22.24995040893555</v>
      </c>
      <c r="AA265" s="4">
        <v>101.7399215698242</v>
      </c>
      <c r="AB265" s="4">
        <v>5.276350975036621</v>
      </c>
      <c r="AC265" s="4">
        <v>0.2536187469959259</v>
      </c>
      <c r="AD265" s="4">
        <v>0.1083681136369705</v>
      </c>
      <c r="AE265" s="4">
        <v>0.003302554367110133</v>
      </c>
      <c r="AF265" s="4">
        <v>0.1180857047438622</v>
      </c>
      <c r="AG265" s="4">
        <v>0.00284401816315949</v>
      </c>
      <c r="AH265" s="4">
        <v>0.6666666865348816</v>
      </c>
      <c r="AI265" s="4">
        <v>-0.2195652425289154</v>
      </c>
      <c r="AJ265" s="4">
        <v>2.737391471862793</v>
      </c>
      <c r="AK265" s="4">
        <v>1</v>
      </c>
      <c r="AL265" s="4">
        <v>0</v>
      </c>
      <c r="AM265" s="4">
        <v>0.1599999964237213</v>
      </c>
      <c r="AN265" s="4">
        <v>111115</v>
      </c>
      <c r="AO265" s="4">
        <f>X265*0.000001/(K265*0.0001)</f>
        <v>0.8326133219401041</v>
      </c>
      <c r="AP265" s="4">
        <f>(U265-T265)/(1000-U265)*AO265</f>
        <v>0.002251078233895992</v>
      </c>
      <c r="AQ265" s="4">
        <f>(P265+273.15)</f>
        <v>297.909370803833</v>
      </c>
      <c r="AR265" s="4">
        <f>(O265+273.15)</f>
        <v>296.1263278961181</v>
      </c>
      <c r="AS265" s="4">
        <f>(Y265*AK265+Z265*AL265)*AM265</f>
        <v>320.1212233134829</v>
      </c>
      <c r="AT265" s="4">
        <f>((AS265+0.00000010773*(AR265^4-AQ265^4))-AP265*44100)/(L265*0.92*2*29.3+0.00000043092*AQ265^3)</f>
        <v>2.282199122196273</v>
      </c>
      <c r="AU265" s="4">
        <f>0.61365*EXP(17.502*J265/(240.97+J265))</f>
        <v>3.134346564236513</v>
      </c>
      <c r="AV265" s="4">
        <f>AU265*1000/AA265</f>
        <v>30.80744034273122</v>
      </c>
      <c r="AW265" s="4">
        <f>(AV265-U265)</f>
        <v>14.29491287691091</v>
      </c>
      <c r="AX265" s="4">
        <f>IF(D265,P265,(O265+P265)/2)</f>
        <v>23.86784934997559</v>
      </c>
      <c r="AY265" s="4">
        <f>0.61365*EXP(17.502*AX265/(240.97+AX265))</f>
        <v>2.971281873779824</v>
      </c>
      <c r="AZ265" s="4">
        <f>IF(AW265&lt;&gt;0,(1000-(AV265+U265)/2)/AW265*AP265,0)</f>
        <v>0.1537482444306921</v>
      </c>
      <c r="BA265" s="4">
        <f>U265*AA265/1000</f>
        <v>1.679983249292127</v>
      </c>
      <c r="BB265" s="4">
        <f>(AY265-BA265)</f>
        <v>1.291298624487697</v>
      </c>
      <c r="BC265" s="4">
        <f>1/(1.6/F265+1.37/N265)</f>
        <v>0.09684632553364843</v>
      </c>
      <c r="BD265" s="3">
        <f>G265*AA265*0.001</f>
      </c>
      <c r="BE265" s="3">
        <f>G265/S265</f>
      </c>
      <c r="BF265" s="4">
        <f>(1-AP265*AA265/AU265/F265)*100</f>
        <v>55.04756935743056</v>
      </c>
      <c r="BG265" s="3">
        <f>(S265-E265/(N265/1.35))</f>
      </c>
      <c r="BH265" s="3">
        <f>E265*BF265/100/BG265</f>
      </c>
    </row>
    <row r="266" ht="16" customHeight="1">
      <c r="A266" s="4">
        <v>237</v>
      </c>
      <c r="B266" t="s" s="2">
        <v>326</v>
      </c>
      <c r="C266" s="4">
        <v>1416.000028409064</v>
      </c>
      <c r="D266" s="4">
        <v>0</v>
      </c>
      <c r="E266" s="3">
        <f>(R266-#REF!*(1000-T266)/(1000-U266))*AO266</f>
      </c>
      <c r="F266" s="4">
        <f>IF(AZ266&lt;&gt;0,1/(1/AZ266-1/N266),0)</f>
        <v>0.1631774077562941</v>
      </c>
      <c r="G266" s="3">
        <f>((BC266-AP266/2)*S266-E266)/(BC266+AP266/2)</f>
      </c>
      <c r="H266" s="4">
        <f>AP266*1000</f>
        <v>2.254837859503816</v>
      </c>
      <c r="I266" s="4">
        <f>(AU266-BA266)</f>
        <v>1.45150600155164</v>
      </c>
      <c r="J266" s="4">
        <f>(P266+AT266*D266)</f>
        <v>24.74341201782227</v>
      </c>
      <c r="K266" s="4">
        <v>6</v>
      </c>
      <c r="L266" s="4">
        <f>(K266*AI266+AJ266)</f>
        <v>1.420000016689301</v>
      </c>
      <c r="M266" s="4">
        <v>1</v>
      </c>
      <c r="N266" s="4">
        <f>L266*(M266+1)*(M266+1)/(M266*M266+1)</f>
        <v>2.840000033378601</v>
      </c>
      <c r="O266" s="4">
        <v>22.98630523681641</v>
      </c>
      <c r="P266" s="4">
        <v>24.74341201782227</v>
      </c>
      <c r="Q266" s="4">
        <v>23.0118293762207</v>
      </c>
      <c r="R266" s="4">
        <v>600.6236572265625</v>
      </c>
      <c r="S266" s="4">
        <v>571.9453125</v>
      </c>
      <c r="T266" s="4">
        <v>13.84768199920654</v>
      </c>
      <c r="U266" s="4">
        <v>16.51119995117188</v>
      </c>
      <c r="V266" s="4">
        <v>50.01658248901367</v>
      </c>
      <c r="W266" s="4">
        <v>59.63277816772461</v>
      </c>
      <c r="X266" s="4">
        <v>499.5516052246094</v>
      </c>
      <c r="Y266" s="4">
        <v>2000.827026367188</v>
      </c>
      <c r="Z266" s="4">
        <v>22.27116394042969</v>
      </c>
      <c r="AA266" s="4">
        <v>101.7402877807617</v>
      </c>
      <c r="AB266" s="4">
        <v>5.276350975036621</v>
      </c>
      <c r="AC266" s="4">
        <v>0.2536187469959259</v>
      </c>
      <c r="AD266" s="4">
        <v>0.1083681136369705</v>
      </c>
      <c r="AE266" s="4">
        <v>0.003302554367110133</v>
      </c>
      <c r="AF266" s="4">
        <v>0.1180857047438622</v>
      </c>
      <c r="AG266" s="4">
        <v>0.00284401816315949</v>
      </c>
      <c r="AH266" s="4">
        <v>0.6666666865348816</v>
      </c>
      <c r="AI266" s="4">
        <v>-0.2195652425289154</v>
      </c>
      <c r="AJ266" s="4">
        <v>2.737391471862793</v>
      </c>
      <c r="AK266" s="4">
        <v>1</v>
      </c>
      <c r="AL266" s="4">
        <v>0</v>
      </c>
      <c r="AM266" s="4">
        <v>0.1599999964237213</v>
      </c>
      <c r="AN266" s="4">
        <v>111115</v>
      </c>
      <c r="AO266" s="4">
        <f>X266*0.000001/(K266*0.0001)</f>
        <v>0.8325860087076822</v>
      </c>
      <c r="AP266" s="4">
        <f>(U266-T266)/(1000-U266)*AO266</f>
        <v>0.002254837859503816</v>
      </c>
      <c r="AQ266" s="4">
        <f>(P266+273.15)</f>
        <v>297.8934120178222</v>
      </c>
      <c r="AR266" s="4">
        <f>(O266+273.15)</f>
        <v>296.1363052368164</v>
      </c>
      <c r="AS266" s="4">
        <f>(Y266*AK266+Z266*AL266)*AM266</f>
        <v>320.132317063235</v>
      </c>
      <c r="AT266" s="4">
        <f>((AS266+0.00000010773*(AR266^4-AQ266^4))-AP266*44100)/(L266*0.92*2*29.3+0.00000043092*AQ266^3)</f>
        <v>2.283824345044223</v>
      </c>
      <c r="AU266" s="4">
        <f>0.61365*EXP(17.502*J266/(240.97+J266))</f>
        <v>3.131360236189565</v>
      </c>
      <c r="AV266" s="4">
        <f>AU266*1000/AA266</f>
        <v>30.77797698918717</v>
      </c>
      <c r="AW266" s="4">
        <f>(AV266-U266)</f>
        <v>14.2667770380153</v>
      </c>
      <c r="AX266" s="4">
        <f>IF(D266,P266,(O266+P266)/2)</f>
        <v>23.86485862731934</v>
      </c>
      <c r="AY266" s="4">
        <f>0.61365*EXP(17.502*AX266/(240.97+AX266))</f>
        <v>2.970747584573098</v>
      </c>
      <c r="AZ266" s="4">
        <f>IF(AW266&lt;&gt;0,(1000-(AV266+U266)/2)/AW266*AP266,0)</f>
        <v>0.1543111762651566</v>
      </c>
      <c r="BA266" s="4">
        <f>U266*AA266/1000</f>
        <v>1.679854234637925</v>
      </c>
      <c r="BB266" s="4">
        <f>(AY266-BA266)</f>
        <v>1.290893349935172</v>
      </c>
      <c r="BC266" s="4">
        <f>1/(1.6/F266+1.37/N266)</f>
        <v>0.09720370881175965</v>
      </c>
      <c r="BD266" s="3">
        <f>G266*AA266*0.001</f>
      </c>
      <c r="BE266" s="3">
        <f>G266/S266</f>
      </c>
      <c r="BF266" s="4">
        <f>(1-AP266*AA266/AU266/F266)*100</f>
        <v>55.10321757819228</v>
      </c>
      <c r="BG266" s="3">
        <f>(S266-E266/(N266/1.35))</f>
      </c>
      <c r="BH266" s="3">
        <f>E266*BF266/100/BG266</f>
      </c>
    </row>
    <row r="267" ht="16" customHeight="1">
      <c r="A267" s="4">
        <v>238</v>
      </c>
      <c r="B267" t="s" s="2">
        <v>327</v>
      </c>
      <c r="C267" s="4">
        <v>1421.000028297305</v>
      </c>
      <c r="D267" s="4">
        <v>0</v>
      </c>
      <c r="E267" s="3">
        <f>(R267-#REF!*(1000-T267)/(1000-U267))*AO267</f>
      </c>
      <c r="F267" s="4">
        <f>IF(AZ267&lt;&gt;0,1/(1/AZ267-1/N267),0)</f>
        <v>0.1639145478335202</v>
      </c>
      <c r="G267" s="3">
        <f>((BC267-AP267/2)*S267-E267)/(BC267+AP267/2)</f>
      </c>
      <c r="H267" s="4">
        <f>AP267*1000</f>
        <v>2.258867110641392</v>
      </c>
      <c r="I267" s="4">
        <f>(AU267-BA267)</f>
        <v>1.447947128166948</v>
      </c>
      <c r="J267" s="4">
        <f>(P267+AT267*D267)</f>
        <v>24.72469329833984</v>
      </c>
      <c r="K267" s="4">
        <v>6</v>
      </c>
      <c r="L267" s="4">
        <f>(K267*AI267+AJ267)</f>
        <v>1.420000016689301</v>
      </c>
      <c r="M267" s="4">
        <v>1</v>
      </c>
      <c r="N267" s="4">
        <f>L267*(M267+1)*(M267+1)/(M267*M267+1)</f>
        <v>2.840000033378601</v>
      </c>
      <c r="O267" s="4">
        <v>23.00551414489746</v>
      </c>
      <c r="P267" s="4">
        <v>24.72469329833984</v>
      </c>
      <c r="Q267" s="4">
        <v>23.09483528137207</v>
      </c>
      <c r="R267" s="4">
        <v>600.4458618164062</v>
      </c>
      <c r="S267" s="4">
        <v>571.249267578125</v>
      </c>
      <c r="T267" s="4">
        <v>13.84348583221436</v>
      </c>
      <c r="U267" s="4">
        <v>16.5117130279541</v>
      </c>
      <c r="V267" s="4">
        <v>49.94841003417969</v>
      </c>
      <c r="W267" s="4">
        <v>59.5713996887207</v>
      </c>
      <c r="X267" s="4">
        <v>499.5607604980469</v>
      </c>
      <c r="Y267" s="4">
        <v>2000.9384765625</v>
      </c>
      <c r="Z267" s="4">
        <v>22.3304328918457</v>
      </c>
      <c r="AA267" s="4">
        <v>101.7407150268555</v>
      </c>
      <c r="AB267" s="4">
        <v>5.276350975036621</v>
      </c>
      <c r="AC267" s="4">
        <v>0.2536187469959259</v>
      </c>
      <c r="AD267" s="4">
        <v>0.1083681136369705</v>
      </c>
      <c r="AE267" s="4">
        <v>0.003302554367110133</v>
      </c>
      <c r="AF267" s="4">
        <v>0.1180857047438622</v>
      </c>
      <c r="AG267" s="4">
        <v>0.00284401816315949</v>
      </c>
      <c r="AH267" s="4">
        <v>0.6666666865348816</v>
      </c>
      <c r="AI267" s="4">
        <v>-0.2195652425289154</v>
      </c>
      <c r="AJ267" s="4">
        <v>2.737391471862793</v>
      </c>
      <c r="AK267" s="4">
        <v>1</v>
      </c>
      <c r="AL267" s="4">
        <v>0</v>
      </c>
      <c r="AM267" s="4">
        <v>0.1599999964237213</v>
      </c>
      <c r="AN267" s="4">
        <v>111115</v>
      </c>
      <c r="AO267" s="4">
        <f>X267*0.000001/(K267*0.0001)</f>
        <v>0.8326012674967447</v>
      </c>
      <c r="AP267" s="4">
        <f>(U267-T267)/(1000-U267)*AO267</f>
        <v>0.002258867110641392</v>
      </c>
      <c r="AQ267" s="4">
        <f>(P267+273.15)</f>
        <v>297.8746932983398</v>
      </c>
      <c r="AR267" s="4">
        <f>(O267+273.15)</f>
        <v>296.1555141448974</v>
      </c>
      <c r="AS267" s="4">
        <f>(Y267*AK267+Z267*AL267)*AM267</f>
        <v>320.1501490940864</v>
      </c>
      <c r="AT267" s="4">
        <f>((AS267+0.00000010773*(AR267^4-AQ267^4))-AP267*44100)/(L267*0.92*2*29.3+0.00000043092*AQ267^3)</f>
        <v>2.28693140802651</v>
      </c>
      <c r="AU267" s="4">
        <f>0.61365*EXP(17.502*J267/(240.97+J267))</f>
        <v>3.127860617949243</v>
      </c>
      <c r="AV267" s="4">
        <f>AU267*1000/AA267</f>
        <v>30.74345031999838</v>
      </c>
      <c r="AW267" s="4">
        <f>(AV267-U267)</f>
        <v>14.23173729204428</v>
      </c>
      <c r="AX267" s="4">
        <f>IF(D267,P267,(O267+P267)/2)</f>
        <v>23.86510372161865</v>
      </c>
      <c r="AY267" s="4">
        <f>0.61365*EXP(17.502*AX267/(240.97+AX267))</f>
        <v>2.97079136723094</v>
      </c>
      <c r="AZ267" s="4">
        <f>IF(AW267&lt;&gt;0,(1000-(AV267+U267)/2)/AW267*AP267,0)</f>
        <v>0.1549702259278601</v>
      </c>
      <c r="BA267" s="4">
        <f>U267*AA267/1000</f>
        <v>1.679913489782295</v>
      </c>
      <c r="BB267" s="4">
        <f>(AY267-BA267)</f>
        <v>1.290877877448644</v>
      </c>
      <c r="BC267" s="4">
        <f>1/(1.6/F267+1.37/N267)</f>
        <v>0.09762213960190383</v>
      </c>
      <c r="BD267" s="3">
        <f>G267*AA267*0.001</f>
      </c>
      <c r="BE267" s="3">
        <f>G267/S267</f>
      </c>
      <c r="BF267" s="4">
        <f>(1-AP267*AA267/AU267/F267)*100</f>
        <v>55.1749713780058</v>
      </c>
      <c r="BG267" s="3">
        <f>(S267-E267/(N267/1.35))</f>
      </c>
      <c r="BH267" s="3">
        <f>E267*BF267/100/BG267</f>
      </c>
    </row>
    <row r="268" ht="16" customHeight="1">
      <c r="A268" s="4">
        <v>239</v>
      </c>
      <c r="B268" t="s" s="2">
        <v>328</v>
      </c>
      <c r="C268" s="4">
        <v>1426.000028185546</v>
      </c>
      <c r="D268" s="4">
        <v>0</v>
      </c>
      <c r="E268" s="3">
        <f>(R268-#REF!*(1000-T268)/(1000-U268))*AO268</f>
      </c>
      <c r="F268" s="4">
        <f>IF(AZ268&lt;&gt;0,1/(1/AZ268-1/N268),0)</f>
        <v>0.1647891208181134</v>
      </c>
      <c r="G268" s="3">
        <f>((BC268-AP268/2)*S268-E268)/(BC268+AP268/2)</f>
      </c>
      <c r="H268" s="4">
        <f>AP268*1000</f>
        <v>2.263801450184697</v>
      </c>
      <c r="I268" s="4">
        <f>(AU268-BA268)</f>
        <v>1.443858166359415</v>
      </c>
      <c r="J268" s="4">
        <f>(P268+AT268*D268)</f>
        <v>24.70383834838867</v>
      </c>
      <c r="K268" s="4">
        <v>6</v>
      </c>
      <c r="L268" s="4">
        <f>(K268*AI268+AJ268)</f>
        <v>1.420000016689301</v>
      </c>
      <c r="M268" s="4">
        <v>1</v>
      </c>
      <c r="N268" s="4">
        <f>L268*(M268+1)*(M268+1)/(M268*M268+1)</f>
        <v>2.840000033378601</v>
      </c>
      <c r="O268" s="4">
        <v>23.04243087768555</v>
      </c>
      <c r="P268" s="4">
        <v>24.70383834838867</v>
      </c>
      <c r="Q268" s="4">
        <v>23.200927734375</v>
      </c>
      <c r="R268" s="4">
        <v>600.3770751953125</v>
      </c>
      <c r="S268" s="4">
        <v>570.8898315429688</v>
      </c>
      <c r="T268" s="4">
        <v>13.8394603729248</v>
      </c>
      <c r="U268" s="4">
        <v>16.51359367370605</v>
      </c>
      <c r="V268" s="4">
        <v>49.83219909667969</v>
      </c>
      <c r="W268" s="4">
        <v>59.45574951171875</v>
      </c>
      <c r="X268" s="4">
        <v>499.5453186035156</v>
      </c>
      <c r="Y268" s="4">
        <v>2001.017700195312</v>
      </c>
      <c r="Z268" s="4">
        <v>22.39502334594727</v>
      </c>
      <c r="AA268" s="4">
        <v>101.7408752441406</v>
      </c>
      <c r="AB268" s="4">
        <v>5.276350975036621</v>
      </c>
      <c r="AC268" s="4">
        <v>0.2536187469959259</v>
      </c>
      <c r="AD268" s="4">
        <v>0.1083681136369705</v>
      </c>
      <c r="AE268" s="4">
        <v>0.003302554367110133</v>
      </c>
      <c r="AF268" s="4">
        <v>0.1180857047438622</v>
      </c>
      <c r="AG268" s="4">
        <v>0.00284401816315949</v>
      </c>
      <c r="AH268" s="4">
        <v>0.6666666865348816</v>
      </c>
      <c r="AI268" s="4">
        <v>-0.2195652425289154</v>
      </c>
      <c r="AJ268" s="4">
        <v>2.737391471862793</v>
      </c>
      <c r="AK268" s="4">
        <v>1</v>
      </c>
      <c r="AL268" s="4">
        <v>0</v>
      </c>
      <c r="AM268" s="4">
        <v>0.1599999964237213</v>
      </c>
      <c r="AN268" s="4">
        <v>111115</v>
      </c>
      <c r="AO268" s="4">
        <f>X268*0.000001/(K268*0.0001)</f>
        <v>0.8325755310058593</v>
      </c>
      <c r="AP268" s="4">
        <f>(U268-T268)/(1000-U268)*AO268</f>
        <v>0.002263801450184697</v>
      </c>
      <c r="AQ268" s="4">
        <f>(P268+273.15)</f>
        <v>297.8538383483886</v>
      </c>
      <c r="AR268" s="4">
        <f>(O268+273.15)</f>
        <v>296.1924308776855</v>
      </c>
      <c r="AS268" s="4">
        <f>(Y268*AK268+Z268*AL268)*AM268</f>
        <v>320.162824875053</v>
      </c>
      <c r="AT268" s="4">
        <f>((AS268+0.00000010773*(AR268^4-AQ268^4))-AP268*44100)/(L268*0.92*2*29.3+0.00000043092*AQ268^3)</f>
        <v>2.29206360850435</v>
      </c>
      <c r="AU268" s="4">
        <f>0.61365*EXP(17.502*J268/(240.97+J268))</f>
        <v>3.123965640148373</v>
      </c>
      <c r="AV268" s="4">
        <f>AU268*1000/AA268</f>
        <v>30.7051185932105</v>
      </c>
      <c r="AW268" s="4">
        <f>(AV268-U268)</f>
        <v>14.19152491950445</v>
      </c>
      <c r="AX268" s="4">
        <f>IF(D268,P268,(O268+P268)/2)</f>
        <v>23.87313461303711</v>
      </c>
      <c r="AY268" s="4">
        <f>0.61365*EXP(17.502*AX268/(240.97+AX268))</f>
        <v>2.972226285476714</v>
      </c>
      <c r="AZ268" s="4">
        <f>IF(AW268&lt;&gt;0,(1000-(AV268+U268)/2)/AW268*AP268,0)</f>
        <v>0.1557517298577263</v>
      </c>
      <c r="BA268" s="4">
        <f>U268*AA268/1000</f>
        <v>1.680107473788958</v>
      </c>
      <c r="BB268" s="4">
        <f>(AY268-BA268)</f>
        <v>1.292118811687756</v>
      </c>
      <c r="BC268" s="4">
        <f>1/(1.6/F268+1.37/N268)</f>
        <v>0.09811835310227116</v>
      </c>
      <c r="BD268" s="3">
        <f>G268*AA268*0.001</f>
      </c>
      <c r="BE268" s="3">
        <f>G268/S268</f>
      </c>
      <c r="BF268" s="4">
        <f>(1-AP268*AA268/AU268/F268)*100</f>
        <v>55.25968700847994</v>
      </c>
      <c r="BG268" s="3">
        <f>(S268-E268/(N268/1.35))</f>
      </c>
      <c r="BH268" s="3">
        <f>E268*BF268/100/BG268</f>
      </c>
    </row>
    <row r="269" ht="16" customHeight="1">
      <c r="A269" s="4">
        <v>240</v>
      </c>
      <c r="B269" t="s" s="2">
        <v>329</v>
      </c>
      <c r="C269" s="4">
        <v>1431.500028062612</v>
      </c>
      <c r="D269" s="4">
        <v>0</v>
      </c>
      <c r="E269" s="3">
        <f>(R269-#REF!*(1000-T269)/(1000-U269))*AO269</f>
      </c>
      <c r="F269" s="4">
        <f>IF(AZ269&lt;&gt;0,1/(1/AZ269-1/N269),0)</f>
        <v>0.1653063208932199</v>
      </c>
      <c r="G269" s="3">
        <f>((BC269-AP269/2)*S269-E269)/(BC269+AP269/2)</f>
      </c>
      <c r="H269" s="4">
        <f>AP269*1000</f>
        <v>2.270881974636326</v>
      </c>
      <c r="I269" s="4">
        <f>(AU269-BA269)</f>
        <v>1.444086366943573</v>
      </c>
      <c r="J269" s="4">
        <f>(P269+AT269*D269)</f>
        <v>24.70720863342285</v>
      </c>
      <c r="K269" s="4">
        <v>6</v>
      </c>
      <c r="L269" s="4">
        <f>(K269*AI269+AJ269)</f>
        <v>1.420000016689301</v>
      </c>
      <c r="M269" s="4">
        <v>1</v>
      </c>
      <c r="N269" s="4">
        <f>L269*(M269+1)*(M269+1)/(M269*M269+1)</f>
        <v>2.840000033378601</v>
      </c>
      <c r="O269" s="4">
        <v>23.09488105773926</v>
      </c>
      <c r="P269" s="4">
        <v>24.70720863342285</v>
      </c>
      <c r="Q269" s="4">
        <v>23.2755069732666</v>
      </c>
      <c r="R269" s="4">
        <v>600.3213500976562</v>
      </c>
      <c r="S269" s="4">
        <v>570.7403564453125</v>
      </c>
      <c r="T269" s="4">
        <v>13.83502864837646</v>
      </c>
      <c r="U269" s="4">
        <v>16.51750373840332</v>
      </c>
      <c r="V269" s="4">
        <v>49.66572952270508</v>
      </c>
      <c r="W269" s="4">
        <v>59.28947448730469</v>
      </c>
      <c r="X269" s="4">
        <v>499.5474548339844</v>
      </c>
      <c r="Y269" s="4">
        <v>2001.139038085938</v>
      </c>
      <c r="Z269" s="4">
        <v>22.40752220153809</v>
      </c>
      <c r="AA269" s="4">
        <v>101.7410659790039</v>
      </c>
      <c r="AB269" s="4">
        <v>5.276350975036621</v>
      </c>
      <c r="AC269" s="4">
        <v>0.2536187469959259</v>
      </c>
      <c r="AD269" s="4">
        <v>0.1083681136369705</v>
      </c>
      <c r="AE269" s="4">
        <v>0.003302554367110133</v>
      </c>
      <c r="AF269" s="4">
        <v>0.1180857047438622</v>
      </c>
      <c r="AG269" s="4">
        <v>0.00284401816315949</v>
      </c>
      <c r="AH269" s="4">
        <v>1</v>
      </c>
      <c r="AI269" s="4">
        <v>-0.2195652425289154</v>
      </c>
      <c r="AJ269" s="4">
        <v>2.737391471862793</v>
      </c>
      <c r="AK269" s="4">
        <v>1</v>
      </c>
      <c r="AL269" s="4">
        <v>0</v>
      </c>
      <c r="AM269" s="4">
        <v>0.1599999964237213</v>
      </c>
      <c r="AN269" s="4">
        <v>111115</v>
      </c>
      <c r="AO269" s="4">
        <f>X269*0.000001/(K269*0.0001)</f>
        <v>0.8325790913899738</v>
      </c>
      <c r="AP269" s="4">
        <f>(U269-T269)/(1000-U269)*AO269</f>
        <v>0.002270881974636325</v>
      </c>
      <c r="AQ269" s="4">
        <f>(P269+273.15)</f>
        <v>297.8572086334228</v>
      </c>
      <c r="AR269" s="4">
        <f>(O269+273.15)</f>
        <v>296.2448810577392</v>
      </c>
      <c r="AS269" s="4">
        <f>(Y269*AK269+Z269*AL269)*AM269</f>
        <v>320.1822389371191</v>
      </c>
      <c r="AT269" s="4">
        <f>((AS269+0.00000010773*(AR269^4-AQ269^4))-AP269*44100)/(L269*0.92*2*29.3+0.00000043092*AQ269^3)</f>
        <v>2.2949673586271</v>
      </c>
      <c r="AU269" s="4">
        <f>0.61365*EXP(17.502*J269/(240.97+J269))</f>
        <v>3.124594804600909</v>
      </c>
      <c r="AV269" s="4">
        <f>AU269*1000/AA269</f>
        <v>30.71124500745574</v>
      </c>
      <c r="AW269" s="4">
        <f>(AV269-U269)</f>
        <v>14.19374126905242</v>
      </c>
      <c r="AX269" s="4">
        <f>IF(D269,P269,(O269+P269)/2)</f>
        <v>23.90104484558105</v>
      </c>
      <c r="AY269" s="4">
        <f>0.61365*EXP(17.502*AX269/(240.97+AX269))</f>
        <v>2.97721785588911</v>
      </c>
      <c r="AZ269" s="4">
        <f>IF(AW269&lt;&gt;0,(1000-(AV269+U269)/2)/AW269*AP269,0)</f>
        <v>0.156213677246954</v>
      </c>
      <c r="BA269" s="4">
        <f>U269*AA269/1000</f>
        <v>1.680508437657336</v>
      </c>
      <c r="BB269" s="4">
        <f>(AY269-BA269)</f>
        <v>1.296709418231774</v>
      </c>
      <c r="BC269" s="4">
        <f>1/(1.6/F269+1.37/N269)</f>
        <v>0.09841168377448992</v>
      </c>
      <c r="BD269" s="3">
        <f>G269*AA269*0.001</f>
      </c>
      <c r="BE269" s="3">
        <f>G269/S269</f>
      </c>
      <c r="BF269" s="4">
        <f>(1-AP269*AA269/AU269/F269)*100</f>
        <v>55.26909549604131</v>
      </c>
      <c r="BG269" s="3">
        <f>(S269-E269/(N269/1.35))</f>
      </c>
      <c r="BH269" s="3">
        <f>E269*BF269/100/BG269</f>
      </c>
    </row>
    <row r="270" ht="16" customHeight="1">
      <c r="A270" s="4">
        <v>241</v>
      </c>
      <c r="B270" t="s" s="2">
        <v>330</v>
      </c>
      <c r="C270" s="4">
        <v>1436.500027950853</v>
      </c>
      <c r="D270" s="4">
        <v>0</v>
      </c>
      <c r="E270" s="3">
        <f>(R270-#REF!*(1000-T270)/(1000-U270))*AO270</f>
      </c>
      <c r="F270" s="4">
        <f>IF(AZ270&lt;&gt;0,1/(1/AZ270-1/N270),0)</f>
        <v>0.1657463385743622</v>
      </c>
      <c r="G270" s="3">
        <f>((BC270-AP270/2)*S270-E270)/(BC270+AP270/2)</f>
      </c>
      <c r="H270" s="4">
        <f>AP270*1000</f>
        <v>2.276672026420094</v>
      </c>
      <c r="I270" s="4">
        <f>(AU270-BA270)</f>
        <v>1.444135817628249</v>
      </c>
      <c r="J270" s="4">
        <f>(P270+AT270*D270)</f>
        <v>24.70938682556152</v>
      </c>
      <c r="K270" s="4">
        <v>6</v>
      </c>
      <c r="L270" s="4">
        <f>(K270*AI270+AJ270)</f>
        <v>1.420000016689301</v>
      </c>
      <c r="M270" s="4">
        <v>1</v>
      </c>
      <c r="N270" s="4">
        <f>L270*(M270+1)*(M270+1)/(M270*M270+1)</f>
        <v>2.840000033378601</v>
      </c>
      <c r="O270" s="4">
        <v>23.1331787109375</v>
      </c>
      <c r="P270" s="4">
        <v>24.70938682556152</v>
      </c>
      <c r="Q270" s="4">
        <v>23.26009368896484</v>
      </c>
      <c r="R270" s="4">
        <v>600.157714843750</v>
      </c>
      <c r="S270" s="4">
        <v>570.631591796875</v>
      </c>
      <c r="T270" s="4">
        <v>13.83162307739258</v>
      </c>
      <c r="U270" s="4">
        <v>16.52095794677734</v>
      </c>
      <c r="V270" s="4">
        <v>49.53396987915039</v>
      </c>
      <c r="W270" s="4">
        <v>59.15901947021484</v>
      </c>
      <c r="X270" s="4">
        <v>499.5419311523438</v>
      </c>
      <c r="Y270" s="4">
        <v>2001.199951171875</v>
      </c>
      <c r="Z270" s="4">
        <v>22.35413360595703</v>
      </c>
      <c r="AA270" s="4">
        <v>101.7414169311523</v>
      </c>
      <c r="AB270" s="4">
        <v>5.276350975036621</v>
      </c>
      <c r="AC270" s="4">
        <v>0.2536187469959259</v>
      </c>
      <c r="AD270" s="4">
        <v>0.1083681136369705</v>
      </c>
      <c r="AE270" s="4">
        <v>0.003302554367110133</v>
      </c>
      <c r="AF270" s="4">
        <v>0.1180857047438622</v>
      </c>
      <c r="AG270" s="4">
        <v>0.00284401816315949</v>
      </c>
      <c r="AH270" s="4">
        <v>0.6666666865348816</v>
      </c>
      <c r="AI270" s="4">
        <v>-0.2195652425289154</v>
      </c>
      <c r="AJ270" s="4">
        <v>2.737391471862793</v>
      </c>
      <c r="AK270" s="4">
        <v>1</v>
      </c>
      <c r="AL270" s="4">
        <v>0</v>
      </c>
      <c r="AM270" s="4">
        <v>0.1599999964237213</v>
      </c>
      <c r="AN270" s="4">
        <v>111115</v>
      </c>
      <c r="AO270" s="4">
        <f>X270*0.000001/(K270*0.0001)</f>
        <v>0.8325698852539062</v>
      </c>
      <c r="AP270" s="4">
        <f>(U270-T270)/(1000-U270)*AO270</f>
        <v>0.002276672026420094</v>
      </c>
      <c r="AQ270" s="4">
        <f>(P270+273.15)</f>
        <v>297.8593868255615</v>
      </c>
      <c r="AR270" s="4">
        <f>(O270+273.15)</f>
        <v>296.2831787109375</v>
      </c>
      <c r="AS270" s="4">
        <f>(Y270*AK270+Z270*AL270)*AM270</f>
        <v>320.1919850306513</v>
      </c>
      <c r="AT270" s="4">
        <f>((AS270+0.00000010773*(AR270^4-AQ270^4))-AP270*44100)/(L270*0.92*2*29.3+0.00000043092*AQ270^3)</f>
        <v>2.296765963438739</v>
      </c>
      <c r="AU270" s="4">
        <f>0.61365*EXP(17.502*J270/(240.97+J270))</f>
        <v>3.125001488193358</v>
      </c>
      <c r="AV270" s="4">
        <f>AU270*1000/AA270</f>
        <v>30.71513629801346</v>
      </c>
      <c r="AW270" s="4">
        <f>(AV270-U270)</f>
        <v>14.19417835123611</v>
      </c>
      <c r="AX270" s="4">
        <f>IF(D270,P270,(O270+P270)/2)</f>
        <v>23.92128276824951</v>
      </c>
      <c r="AY270" s="4">
        <f>0.61365*EXP(17.502*AX270/(240.97+AX270))</f>
        <v>2.980841864666676</v>
      </c>
      <c r="AZ270" s="4">
        <f>IF(AW270&lt;&gt;0,(1000-(AV270+U270)/2)/AW270*AP270,0)</f>
        <v>0.1566065625083738</v>
      </c>
      <c r="BA270" s="4">
        <f>U270*AA270/1000</f>
        <v>1.680865670565108</v>
      </c>
      <c r="BB270" s="4">
        <f>(AY270-BA270)</f>
        <v>1.299976194101568</v>
      </c>
      <c r="BC270" s="4">
        <f>1/(1.6/F270+1.37/N270)</f>
        <v>0.09866117176131375</v>
      </c>
      <c r="BD270" s="3">
        <f>G270*AA270*0.001</f>
      </c>
      <c r="BE270" s="3">
        <f>G270/S270</f>
      </c>
      <c r="BF270" s="4">
        <f>(1-AP270*AA270/AU270/F270)*100</f>
        <v>55.27976457717409</v>
      </c>
      <c r="BG270" s="3">
        <f>(S270-E270/(N270/1.35))</f>
      </c>
      <c r="BH270" s="3">
        <f>E270*BF270/100/BG270</f>
      </c>
    </row>
    <row r="271" ht="16" customHeight="1">
      <c r="A271" s="4">
        <v>242</v>
      </c>
      <c r="B271" t="s" s="2">
        <v>332</v>
      </c>
      <c r="C271" s="4">
        <v>1461.000032566488</v>
      </c>
      <c r="D271" s="4">
        <v>0</v>
      </c>
      <c r="E271" s="3">
        <f>(R271-#REF!*(1000-T271)/(1000-U271))*AO271</f>
      </c>
      <c r="F271" s="4">
        <f>IF(AZ271&lt;&gt;0,1/(1/AZ271-1/N271),0)</f>
        <v>0.1636452493984286</v>
      </c>
      <c r="G271" s="3">
        <f>((BC271-AP271/2)*S271-E271)/(BC271+AP271/2)</f>
      </c>
      <c r="H271" s="4">
        <f>AP271*1000</f>
        <v>2.252380037040232</v>
      </c>
      <c r="I271" s="4">
        <f>(AU271-BA271)</f>
        <v>1.446043373093593</v>
      </c>
      <c r="J271" s="4">
        <f>(P271+AT271*D271)</f>
        <v>24.72037696838379</v>
      </c>
      <c r="K271" s="4">
        <v>6</v>
      </c>
      <c r="L271" s="4">
        <f>(K271*AI271+AJ271)</f>
        <v>1.420000016689301</v>
      </c>
      <c r="M271" s="4">
        <v>1</v>
      </c>
      <c r="N271" s="4">
        <f>L271*(M271+1)*(M271+1)/(M271*M271+1)</f>
        <v>2.840000033378601</v>
      </c>
      <c r="O271" s="4">
        <v>23.15058517456055</v>
      </c>
      <c r="P271" s="4">
        <v>24.72037696838379</v>
      </c>
      <c r="Q271" s="4">
        <v>23.23310470581055</v>
      </c>
      <c r="R271" s="4">
        <v>599.7478637695312</v>
      </c>
      <c r="S271" s="4">
        <v>570.567626953125</v>
      </c>
      <c r="T271" s="4">
        <v>13.86179637908936</v>
      </c>
      <c r="U271" s="4">
        <v>16.52238273620605</v>
      </c>
      <c r="V271" s="4">
        <v>49.7890625</v>
      </c>
      <c r="W271" s="4">
        <v>59.10110092163086</v>
      </c>
      <c r="X271" s="4">
        <v>499.5512390136719</v>
      </c>
      <c r="Y271" s="4">
        <v>2001.222534179688</v>
      </c>
      <c r="Z271" s="4">
        <v>22.31664848327637</v>
      </c>
      <c r="AA271" s="4">
        <v>101.7414245605469</v>
      </c>
      <c r="AB271" s="4">
        <v>6.122707366943359</v>
      </c>
      <c r="AC271" s="4">
        <v>0.2154021561145782</v>
      </c>
      <c r="AD271" s="4">
        <v>0.06843454390764236</v>
      </c>
      <c r="AE271" s="4">
        <v>0.002548246644437313</v>
      </c>
      <c r="AF271" s="4">
        <v>0.05535578355193138</v>
      </c>
      <c r="AG271" s="4">
        <v>0.002674174029380083</v>
      </c>
      <c r="AH271" s="4">
        <v>0.6666666865348816</v>
      </c>
      <c r="AI271" s="4">
        <v>-0.2195652425289154</v>
      </c>
      <c r="AJ271" s="4">
        <v>2.737391471862793</v>
      </c>
      <c r="AK271" s="4">
        <v>1</v>
      </c>
      <c r="AL271" s="4">
        <v>0</v>
      </c>
      <c r="AM271" s="4">
        <v>0.1599999964237213</v>
      </c>
      <c r="AN271" s="4">
        <v>111115</v>
      </c>
      <c r="AO271" s="4">
        <f>X271*0.000001/(K271*0.0001)</f>
        <v>0.8325853983561196</v>
      </c>
      <c r="AP271" s="4">
        <f>(U271-T271)/(1000-U271)*AO271</f>
        <v>0.002252380037040232</v>
      </c>
      <c r="AQ271" s="4">
        <f>(P271+273.15)</f>
        <v>297.8703769683838</v>
      </c>
      <c r="AR271" s="4">
        <f>(O271+273.15)</f>
        <v>296.3005851745605</v>
      </c>
      <c r="AS271" s="4">
        <f>(Y271*AK271+Z271*AL271)*AM271</f>
        <v>320.1955983118205</v>
      </c>
      <c r="AT271" s="4">
        <f>((AS271+0.00000010773*(AR271^4-AQ271^4))-AP271*44100)/(L271*0.92*2*29.3+0.00000043092*AQ271^3)</f>
        <v>2.309750851675022</v>
      </c>
      <c r="AU271" s="4">
        <f>0.61365*EXP(17.502*J271/(240.97+J271))</f>
        <v>3.127054129809783</v>
      </c>
      <c r="AV271" s="4">
        <f>AU271*1000/AA271</f>
        <v>30.73530907706975</v>
      </c>
      <c r="AW271" s="4">
        <f>(AV271-U271)</f>
        <v>14.21292634086369</v>
      </c>
      <c r="AX271" s="4">
        <f>IF(D271,P271,(O271+P271)/2)</f>
        <v>23.93548107147217</v>
      </c>
      <c r="AY271" s="4">
        <f>0.61365*EXP(17.502*AX271/(240.97+AX271))</f>
        <v>2.983386659338067</v>
      </c>
      <c r="AZ271" s="4">
        <f>IF(AW271&lt;&gt;0,(1000-(AV271+U271)/2)/AW271*AP271,0)</f>
        <v>0.1547294936651436</v>
      </c>
      <c r="BA271" s="4">
        <f>U271*AA271/1000</f>
        <v>1.68101075671619</v>
      </c>
      <c r="BB271" s="4">
        <f>(AY271-BA271)</f>
        <v>1.302375902621877</v>
      </c>
      <c r="BC271" s="4">
        <f>1/(1.6/F271+1.37/N271)</f>
        <v>0.09746929536837512</v>
      </c>
      <c r="BD271" s="3">
        <f>G271*AA271*0.001</f>
      </c>
      <c r="BE271" s="3">
        <f>G271/S271</f>
      </c>
      <c r="BF271" s="4">
        <f>(1-AP271*AA271/AU271/F271)*100</f>
        <v>55.21828904915075</v>
      </c>
      <c r="BG271" s="3">
        <f>(S271-E271/(N271/1.35))</f>
      </c>
      <c r="BH271" s="3">
        <f>E271*BF271/100/BG271</f>
      </c>
    </row>
    <row r="272" ht="16" customHeight="1">
      <c r="A272" s="4">
        <v>243</v>
      </c>
      <c r="B272" t="s" s="2">
        <v>333</v>
      </c>
      <c r="C272" s="4">
        <v>1466.500032443553</v>
      </c>
      <c r="D272" s="4">
        <v>0</v>
      </c>
      <c r="E272" s="3">
        <f>(R272-#REF!*(1000-T272)/(1000-U272))*AO272</f>
      </c>
      <c r="F272" s="4">
        <f>IF(AZ272&lt;&gt;0,1/(1/AZ272-1/N272),0)</f>
        <v>0.1586913270712695</v>
      </c>
      <c r="G272" s="3">
        <f>((BC272-AP272/2)*S272-E272)/(BC272+AP272/2)</f>
      </c>
      <c r="H272" s="4">
        <f>AP272*1000</f>
        <v>2.192603792181759</v>
      </c>
      <c r="I272" s="4">
        <f>(AU272-BA272)</f>
        <v>1.44920036925962</v>
      </c>
      <c r="J272" s="4">
        <f>(P272+AT272*D272)</f>
        <v>24.73483276367188</v>
      </c>
      <c r="K272" s="4">
        <v>6</v>
      </c>
      <c r="L272" s="4">
        <f>(K272*AI272+AJ272)</f>
        <v>1.420000016689301</v>
      </c>
      <c r="M272" s="4">
        <v>1</v>
      </c>
      <c r="N272" s="4">
        <f>L272*(M272+1)*(M272+1)/(M272*M272+1)</f>
        <v>2.840000033378601</v>
      </c>
      <c r="O272" s="4">
        <v>23.17035102844238</v>
      </c>
      <c r="P272" s="4">
        <v>24.73483276367188</v>
      </c>
      <c r="Q272" s="4">
        <v>23.21726417541504</v>
      </c>
      <c r="R272" s="4">
        <v>599.1139526367188</v>
      </c>
      <c r="S272" s="4">
        <v>570.9815063476562</v>
      </c>
      <c r="T272" s="4">
        <v>13.92796421051025</v>
      </c>
      <c r="U272" s="4">
        <v>16.51790046691895</v>
      </c>
      <c r="V272" s="4">
        <v>49.969970703125</v>
      </c>
      <c r="W272" s="4">
        <v>59.00904083251953</v>
      </c>
      <c r="X272" s="4">
        <v>499.5613098144531</v>
      </c>
      <c r="Y272" s="4">
        <v>2001.158447265625</v>
      </c>
      <c r="Z272" s="4">
        <v>22.30514144897461</v>
      </c>
      <c r="AA272" s="4">
        <v>101.7414703369141</v>
      </c>
      <c r="AB272" s="4">
        <v>6.122707366943359</v>
      </c>
      <c r="AC272" s="4">
        <v>0.2154021561145782</v>
      </c>
      <c r="AD272" s="4">
        <v>0.06843454390764236</v>
      </c>
      <c r="AE272" s="4">
        <v>0.002548246644437313</v>
      </c>
      <c r="AF272" s="4">
        <v>0.05535578355193138</v>
      </c>
      <c r="AG272" s="4">
        <v>0.002674174029380083</v>
      </c>
      <c r="AH272" s="4">
        <v>0.6666666865348816</v>
      </c>
      <c r="AI272" s="4">
        <v>-0.2195652425289154</v>
      </c>
      <c r="AJ272" s="4">
        <v>2.737391471862793</v>
      </c>
      <c r="AK272" s="4">
        <v>1</v>
      </c>
      <c r="AL272" s="4">
        <v>0</v>
      </c>
      <c r="AM272" s="4">
        <v>0.1599999964237213</v>
      </c>
      <c r="AN272" s="4">
        <v>111115</v>
      </c>
      <c r="AO272" s="4">
        <f>X272*0.000001/(K272*0.0001)</f>
        <v>0.8326021830240884</v>
      </c>
      <c r="AP272" s="4">
        <f>(U272-T272)/(1000-U272)*AO272</f>
        <v>0.002192603792181759</v>
      </c>
      <c r="AQ272" s="4">
        <f>(P272+273.15)</f>
        <v>297.8848327636719</v>
      </c>
      <c r="AR272" s="4">
        <f>(O272+273.15)</f>
        <v>296.3203510284424</v>
      </c>
      <c r="AS272" s="4">
        <f>(Y272*AK272+Z272*AL272)*AM272</f>
        <v>320.1853444057997</v>
      </c>
      <c r="AT272" s="4">
        <f>((AS272+0.00000010773*(AR272^4-AQ272^4))-AP272*44100)/(L272*0.92*2*29.3+0.00000043092*AQ272^3)</f>
        <v>2.340212821582802</v>
      </c>
      <c r="AU272" s="4">
        <f>0.61365*EXP(17.502*J272/(240.97+J272))</f>
        <v>3.129755849642753</v>
      </c>
      <c r="AV272" s="4">
        <f>AU272*1000/AA272</f>
        <v>30.76185000353006</v>
      </c>
      <c r="AW272" s="4">
        <f>(AV272-U272)</f>
        <v>14.24394953661111</v>
      </c>
      <c r="AX272" s="4">
        <f>IF(D272,P272,(O272+P272)/2)</f>
        <v>23.95259189605713</v>
      </c>
      <c r="AY272" s="4">
        <f>0.61365*EXP(17.502*AX272/(240.97+AX272))</f>
        <v>2.986455995862672</v>
      </c>
      <c r="AZ272" s="4">
        <f>IF(AW272&lt;&gt;0,(1000-(AV272+U272)/2)/AW272*AP272,0)</f>
        <v>0.1502933513343259</v>
      </c>
      <c r="BA272" s="4">
        <f>U272*AA272/1000</f>
        <v>1.680555480383133</v>
      </c>
      <c r="BB272" s="4">
        <f>(AY272-BA272)</f>
        <v>1.305900515479539</v>
      </c>
      <c r="BC272" s="4">
        <f>1/(1.6/F272+1.37/N272)</f>
        <v>0.09465339928866962</v>
      </c>
      <c r="BD272" s="3">
        <f>G272*AA272*0.001</f>
      </c>
      <c r="BE272" s="3">
        <f>G272/S272</f>
      </c>
      <c r="BF272" s="4">
        <f>(1-AP272*AA272/AU272/F272)*100</f>
        <v>55.08467787334929</v>
      </c>
      <c r="BG272" s="3">
        <f>(S272-E272/(N272/1.35))</f>
      </c>
      <c r="BH272" s="3">
        <f>E272*BF272/100/BG272</f>
      </c>
    </row>
    <row r="273" ht="16" customHeight="1">
      <c r="A273" s="4">
        <v>244</v>
      </c>
      <c r="B273" t="s" s="2">
        <v>334</v>
      </c>
      <c r="C273" s="4">
        <v>1471.500032331795</v>
      </c>
      <c r="D273" s="4">
        <v>0</v>
      </c>
      <c r="E273" s="3">
        <f>(R273-#REF!*(1000-T273)/(1000-U273))*AO273</f>
      </c>
      <c r="F273" s="4">
        <f>IF(AZ273&lt;&gt;0,1/(1/AZ273-1/N273),0)</f>
        <v>0.1583138711144734</v>
      </c>
      <c r="G273" s="3">
        <f>((BC273-AP273/2)*S273-E273)/(BC273+AP273/2)</f>
      </c>
      <c r="H273" s="4">
        <f>AP273*1000</f>
        <v>2.193759580122549</v>
      </c>
      <c r="I273" s="4">
        <f>(AU273-BA273)</f>
        <v>1.453214169213964</v>
      </c>
      <c r="J273" s="4">
        <f>(P273+AT273*D273)</f>
        <v>24.75326728820801</v>
      </c>
      <c r="K273" s="4">
        <v>6</v>
      </c>
      <c r="L273" s="4">
        <f>(K273*AI273+AJ273)</f>
        <v>1.420000016689301</v>
      </c>
      <c r="M273" s="4">
        <v>1</v>
      </c>
      <c r="N273" s="4">
        <f>L273*(M273+1)*(M273+1)/(M273*M273+1)</f>
        <v>2.840000033378601</v>
      </c>
      <c r="O273" s="4">
        <v>23.18351554870605</v>
      </c>
      <c r="P273" s="4">
        <v>24.75326728820801</v>
      </c>
      <c r="Q273" s="4">
        <v>23.21887016296387</v>
      </c>
      <c r="R273" s="4">
        <v>599.1320190429688</v>
      </c>
      <c r="S273" s="4">
        <v>571.2787475585938</v>
      </c>
      <c r="T273" s="4">
        <v>13.92110443115234</v>
      </c>
      <c r="U273" s="4">
        <v>16.51237678527832</v>
      </c>
      <c r="V273" s="4">
        <v>49.92260360717773</v>
      </c>
      <c r="W273" s="4">
        <v>58.93978118896484</v>
      </c>
      <c r="X273" s="4">
        <v>499.5697326660156</v>
      </c>
      <c r="Y273" s="4">
        <v>2001.049560546875</v>
      </c>
      <c r="Z273" s="4">
        <v>22.33917808532715</v>
      </c>
      <c r="AA273" s="4">
        <v>101.7412567138672</v>
      </c>
      <c r="AB273" s="4">
        <v>6.122707366943359</v>
      </c>
      <c r="AC273" s="4">
        <v>0.2154021561145782</v>
      </c>
      <c r="AD273" s="4">
        <v>0.06843454390764236</v>
      </c>
      <c r="AE273" s="4">
        <v>0.002548246644437313</v>
      </c>
      <c r="AF273" s="4">
        <v>0.05535578355193138</v>
      </c>
      <c r="AG273" s="4">
        <v>0.002674174029380083</v>
      </c>
      <c r="AH273" s="4">
        <v>0.6666666865348816</v>
      </c>
      <c r="AI273" s="4">
        <v>-0.2195652425289154</v>
      </c>
      <c r="AJ273" s="4">
        <v>2.737391471862793</v>
      </c>
      <c r="AK273" s="4">
        <v>1</v>
      </c>
      <c r="AL273" s="4">
        <v>0</v>
      </c>
      <c r="AM273" s="4">
        <v>0.1599999964237213</v>
      </c>
      <c r="AN273" s="4">
        <v>111115</v>
      </c>
      <c r="AO273" s="4">
        <f>X273*0.000001/(K273*0.0001)</f>
        <v>0.8326162211100259</v>
      </c>
      <c r="AP273" s="4">
        <f>(U273-T273)/(1000-U273)*AO273</f>
        <v>0.002193759580122549</v>
      </c>
      <c r="AQ273" s="4">
        <f>(P273+273.15)</f>
        <v>297.903267288208</v>
      </c>
      <c r="AR273" s="4">
        <f>(O273+273.15)</f>
        <v>296.333515548706</v>
      </c>
      <c r="AS273" s="4">
        <f>(Y273*AK273+Z273*AL273)*AM273</f>
        <v>320.1679225311891</v>
      </c>
      <c r="AT273" s="4">
        <f>((AS273+0.00000010773*(AR273^4-AQ273^4))-AP273*44100)/(L273*0.92*2*29.3+0.00000043092*AQ273^3)</f>
        <v>2.338669528464344</v>
      </c>
      <c r="AU273" s="4">
        <f>0.61365*EXP(17.502*J273/(240.97+J273))</f>
        <v>3.133204134681067</v>
      </c>
      <c r="AV273" s="4">
        <f>AU273*1000/AA273</f>
        <v>30.79580728487321</v>
      </c>
      <c r="AW273" s="4">
        <f>(AV273-U273)</f>
        <v>14.28343049959489</v>
      </c>
      <c r="AX273" s="4">
        <f>IF(D273,P273,(O273+P273)/2)</f>
        <v>23.96839141845703</v>
      </c>
      <c r="AY273" s="4">
        <f>0.61365*EXP(17.502*AX273/(240.97+AX273))</f>
        <v>2.989292562644656</v>
      </c>
      <c r="AZ273" s="4">
        <f>IF(AW273&lt;&gt;0,(1000-(AV273+U273)/2)/AW273*AP273,0)</f>
        <v>0.1499547457574879</v>
      </c>
      <c r="BA273" s="4">
        <f>U273*AA273/1000</f>
        <v>1.679989965467103</v>
      </c>
      <c r="BB273" s="4">
        <f>(AY273-BA273)</f>
        <v>1.309302597177553</v>
      </c>
      <c r="BC273" s="4">
        <f>1/(1.6/F273+1.37/N273)</f>
        <v>0.09443851756335775</v>
      </c>
      <c r="BD273" s="3">
        <f>G273*AA273*0.001</f>
      </c>
      <c r="BE273" s="3">
        <f>G273/S273</f>
      </c>
      <c r="BF273" s="4">
        <f>(1-AP273*AA273/AU273/F273)*100</f>
        <v>55.00352748838701</v>
      </c>
      <c r="BG273" s="3">
        <f>(S273-E273/(N273/1.35))</f>
      </c>
      <c r="BH273" s="3">
        <f>E273*BF273/100/BG273</f>
      </c>
    </row>
    <row r="274" ht="16" customHeight="1">
      <c r="A274" s="4">
        <v>245</v>
      </c>
      <c r="B274" t="s" s="2">
        <v>335</v>
      </c>
      <c r="C274" s="4">
        <v>1476.500032220036</v>
      </c>
      <c r="D274" s="4">
        <v>0</v>
      </c>
      <c r="E274" s="3">
        <f>(R274-#REF!*(1000-T274)/(1000-U274))*AO274</f>
      </c>
      <c r="F274" s="4">
        <f>IF(AZ274&lt;&gt;0,1/(1/AZ274-1/N274),0)</f>
        <v>0.1617830291674864</v>
      </c>
      <c r="G274" s="3">
        <f>((BC274-AP274/2)*S274-E274)/(BC274+AP274/2)</f>
      </c>
      <c r="H274" s="4">
        <f>AP274*1000</f>
        <v>2.239926237437986</v>
      </c>
      <c r="I274" s="4">
        <f>(AU274-BA274)</f>
        <v>1.453662764108302</v>
      </c>
      <c r="J274" s="4">
        <f>(P274+AT274*D274)</f>
        <v>24.75273895263672</v>
      </c>
      <c r="K274" s="4">
        <v>6</v>
      </c>
      <c r="L274" s="4">
        <f>(K274*AI274+AJ274)</f>
        <v>1.420000016689301</v>
      </c>
      <c r="M274" s="4">
        <v>1</v>
      </c>
      <c r="N274" s="4">
        <f>L274*(M274+1)*(M274+1)/(M274*M274+1)</f>
        <v>2.840000033378601</v>
      </c>
      <c r="O274" s="4">
        <v>23.19462394714355</v>
      </c>
      <c r="P274" s="4">
        <v>24.75273895263672</v>
      </c>
      <c r="Q274" s="4">
        <v>23.2219066619873</v>
      </c>
      <c r="R274" s="4">
        <v>599.5985107421875</v>
      </c>
      <c r="S274" s="4">
        <v>571.380371093750</v>
      </c>
      <c r="T274" s="4">
        <v>13.86121940612793</v>
      </c>
      <c r="U274" s="4">
        <v>16.50700569152832</v>
      </c>
      <c r="V274" s="4">
        <v>49.54883193969727</v>
      </c>
      <c r="W274" s="4">
        <v>58.87263488769531</v>
      </c>
      <c r="X274" s="4">
        <v>499.5758972167969</v>
      </c>
      <c r="Y274" s="4">
        <v>2000.879638671875</v>
      </c>
      <c r="Z274" s="4">
        <v>22.41896629333496</v>
      </c>
      <c r="AA274" s="4">
        <v>101.7411956787109</v>
      </c>
      <c r="AB274" s="4">
        <v>6.122707366943359</v>
      </c>
      <c r="AC274" s="4">
        <v>0.2154021561145782</v>
      </c>
      <c r="AD274" s="4">
        <v>0.06843454390764236</v>
      </c>
      <c r="AE274" s="4">
        <v>0.002548246644437313</v>
      </c>
      <c r="AF274" s="4">
        <v>0.05535578355193138</v>
      </c>
      <c r="AG274" s="4">
        <v>0.002674174029380083</v>
      </c>
      <c r="AH274" s="4">
        <v>0.6666666865348816</v>
      </c>
      <c r="AI274" s="4">
        <v>-0.2195652425289154</v>
      </c>
      <c r="AJ274" s="4">
        <v>2.737391471862793</v>
      </c>
      <c r="AK274" s="4">
        <v>1</v>
      </c>
      <c r="AL274" s="4">
        <v>0</v>
      </c>
      <c r="AM274" s="4">
        <v>0.1599999964237213</v>
      </c>
      <c r="AN274" s="4">
        <v>111115</v>
      </c>
      <c r="AO274" s="4">
        <f>X274*0.000001/(K274*0.0001)</f>
        <v>0.832626495361328</v>
      </c>
      <c r="AP274" s="4">
        <f>(U274-T274)/(1000-U274)*AO274</f>
        <v>0.002239926237437986</v>
      </c>
      <c r="AQ274" s="4">
        <f>(P274+273.15)</f>
        <v>297.9027389526367</v>
      </c>
      <c r="AR274" s="4">
        <f>(O274+273.15)</f>
        <v>296.3446239471435</v>
      </c>
      <c r="AS274" s="4">
        <f>(Y274*AK274+Z274*AL274)*AM274</f>
        <v>320.1407350317968</v>
      </c>
      <c r="AT274" s="4">
        <f>((AS274+0.00000010773*(AR274^4-AQ274^4))-AP274*44100)/(L274*0.92*2*29.3+0.00000043092*AQ274^3)</f>
        <v>2.316697280173887</v>
      </c>
      <c r="AU274" s="4">
        <f>0.61365*EXP(17.502*J274/(240.97+J274))</f>
        <v>3.13310526023968</v>
      </c>
      <c r="AV274" s="4">
        <f>AU274*1000/AA274</f>
        <v>30.79485393639101</v>
      </c>
      <c r="AW274" s="4">
        <f>(AV274-U274)</f>
        <v>14.28784824486269</v>
      </c>
      <c r="AX274" s="4">
        <f>IF(D274,P274,(O274+P274)/2)</f>
        <v>23.97368144989014</v>
      </c>
      <c r="AY274" s="4">
        <f>0.61365*EXP(17.502*AX274/(240.97+AX274))</f>
        <v>2.990242834550409</v>
      </c>
      <c r="AZ274" s="4">
        <f>IF(AW274&lt;&gt;0,(1000-(AV274+U274)/2)/AW274*AP274,0)</f>
        <v>0.1530636287373943</v>
      </c>
      <c r="BA274" s="4">
        <f>U274*AA274/1000</f>
        <v>1.679442496131378</v>
      </c>
      <c r="BB274" s="4">
        <f>(AY274-BA274)</f>
        <v>1.310800338419031</v>
      </c>
      <c r="BC274" s="4">
        <f>1/(1.6/F274+1.37/N274)</f>
        <v>0.09641171761998323</v>
      </c>
      <c r="BD274" s="3">
        <f>G274*AA274*0.001</f>
      </c>
      <c r="BE274" s="3">
        <f>G274/S274</f>
      </c>
      <c r="BF274" s="4">
        <f>(1-AP274*AA274/AU274/F274)*100</f>
        <v>55.04038271791338</v>
      </c>
      <c r="BG274" s="3">
        <f>(S274-E274/(N274/1.35))</f>
      </c>
      <c r="BH274" s="3">
        <f>E274*BF274/100/BG274</f>
      </c>
    </row>
    <row r="275" ht="16" customHeight="1">
      <c r="A275" s="4">
        <v>246</v>
      </c>
      <c r="B275" t="s" s="2">
        <v>336</v>
      </c>
      <c r="C275" s="4">
        <v>1482.000032097101</v>
      </c>
      <c r="D275" s="4">
        <v>0</v>
      </c>
      <c r="E275" s="3">
        <f>(R275-#REF!*(1000-T275)/(1000-U275))*AO275</f>
      </c>
      <c r="F275" s="4">
        <f>IF(AZ275&lt;&gt;0,1/(1/AZ275-1/N275),0)</f>
        <v>0.1655388035066775</v>
      </c>
      <c r="G275" s="3">
        <f>((BC275-AP275/2)*S275-E275)/(BC275+AP275/2)</f>
      </c>
      <c r="H275" s="4">
        <f>AP275*1000</f>
        <v>2.287552201268663</v>
      </c>
      <c r="I275" s="4">
        <f>(AU275-BA275)</f>
        <v>1.452713798815391</v>
      </c>
      <c r="J275" s="4">
        <f>(P275+AT275*D275)</f>
        <v>24.74746513366699</v>
      </c>
      <c r="K275" s="4">
        <v>6</v>
      </c>
      <c r="L275" s="4">
        <f>(K275*AI275+AJ275)</f>
        <v>1.420000016689301</v>
      </c>
      <c r="M275" s="4">
        <v>1</v>
      </c>
      <c r="N275" s="4">
        <f>L275*(M275+1)*(M275+1)/(M275*M275+1)</f>
        <v>2.840000033378601</v>
      </c>
      <c r="O275" s="4">
        <v>23.19966697692871</v>
      </c>
      <c r="P275" s="4">
        <v>24.74746513366699</v>
      </c>
      <c r="Q275" s="4">
        <v>23.22516250610352</v>
      </c>
      <c r="R275" s="4">
        <v>599.9745483398438</v>
      </c>
      <c r="S275" s="4">
        <v>571.0122680664062</v>
      </c>
      <c r="T275" s="4">
        <v>13.80451774597168</v>
      </c>
      <c r="U275" s="4">
        <v>16.5066089630127</v>
      </c>
      <c r="V275" s="4">
        <v>49.24946212768555</v>
      </c>
      <c r="W275" s="4">
        <v>58.84983825683594</v>
      </c>
      <c r="X275" s="4">
        <v>499.5669555664062</v>
      </c>
      <c r="Y275" s="4">
        <v>2000.7646484375</v>
      </c>
      <c r="Z275" s="4">
        <v>22.46987342834473</v>
      </c>
      <c r="AA275" s="4">
        <v>101.7413482666016</v>
      </c>
      <c r="AB275" s="4">
        <v>6.122707366943359</v>
      </c>
      <c r="AC275" s="4">
        <v>0.2154021561145782</v>
      </c>
      <c r="AD275" s="4">
        <v>0.06843454390764236</v>
      </c>
      <c r="AE275" s="4">
        <v>0.002548246644437313</v>
      </c>
      <c r="AF275" s="4">
        <v>0.05535578355193138</v>
      </c>
      <c r="AG275" s="4">
        <v>0.002674174029380083</v>
      </c>
      <c r="AH275" s="4">
        <v>0.6666666865348816</v>
      </c>
      <c r="AI275" s="4">
        <v>-0.2195652425289154</v>
      </c>
      <c r="AJ275" s="4">
        <v>2.737391471862793</v>
      </c>
      <c r="AK275" s="4">
        <v>1</v>
      </c>
      <c r="AL275" s="4">
        <v>0</v>
      </c>
      <c r="AM275" s="4">
        <v>0.1599999964237213</v>
      </c>
      <c r="AN275" s="4">
        <v>111115</v>
      </c>
      <c r="AO275" s="4">
        <f>X275*0.000001/(K275*0.0001)</f>
        <v>0.8326115926106769</v>
      </c>
      <c r="AP275" s="4">
        <f>(U275-T275)/(1000-U275)*AO275</f>
        <v>0.002287552201268663</v>
      </c>
      <c r="AQ275" s="4">
        <f>(P275+273.15)</f>
        <v>297.897465133667</v>
      </c>
      <c r="AR275" s="4">
        <f>(O275+273.15)</f>
        <v>296.3496669769287</v>
      </c>
      <c r="AS275" s="4">
        <f>(Y275*AK275+Z275*AL275)*AM275</f>
        <v>320.122336594708</v>
      </c>
      <c r="AT275" s="4">
        <f>((AS275+0.00000010773*(AR275^4-AQ275^4))-AP275*44100)/(L275*0.92*2*29.3+0.00000043092*AQ275^3)</f>
        <v>2.293948755737528</v>
      </c>
      <c r="AU275" s="4">
        <f>0.61365*EXP(17.502*J275/(240.97+J275))</f>
        <v>3.132118450021873</v>
      </c>
      <c r="AV275" s="4">
        <f>AU275*1000/AA275</f>
        <v>30.78510854617844</v>
      </c>
      <c r="AW275" s="4">
        <f>(AV275-U275)</f>
        <v>14.27849958316575</v>
      </c>
      <c r="AX275" s="4">
        <f>IF(D275,P275,(O275+P275)/2)</f>
        <v>23.97356605529785</v>
      </c>
      <c r="AY275" s="4">
        <f>0.61365*EXP(17.502*AX275/(240.97+AX275))</f>
        <v>2.990222102888253</v>
      </c>
      <c r="AZ275" s="4">
        <f>IF(AW275&lt;&gt;0,(1000-(AV275+U275)/2)/AW275*AP275,0)</f>
        <v>0.1564212718580694</v>
      </c>
      <c r="BA275" s="4">
        <f>U275*AA275/1000</f>
        <v>1.679404651206482</v>
      </c>
      <c r="BB275" s="4">
        <f>(AY275-BA275)</f>
        <v>1.310817451681771</v>
      </c>
      <c r="BC275" s="4">
        <f>1/(1.6/F275+1.37/N275)</f>
        <v>0.09854350819517066</v>
      </c>
      <c r="BD275" s="3">
        <f>G275*AA275*0.001</f>
      </c>
      <c r="BE275" s="3">
        <f>G275/S275</f>
      </c>
      <c r="BF275" s="4">
        <f>(1-AP275*AA275/AU275/F275)*100</f>
        <v>55.11197348269273</v>
      </c>
      <c r="BG275" s="3">
        <f>(S275-E275/(N275/1.35))</f>
      </c>
      <c r="BH275" s="3">
        <f>E275*BF275/100/BG275</f>
      </c>
    </row>
    <row r="276" ht="16" customHeight="1">
      <c r="A276" s="4">
        <v>247</v>
      </c>
      <c r="B276" t="s" s="2">
        <v>337</v>
      </c>
      <c r="C276" s="4">
        <v>1487.000031985343</v>
      </c>
      <c r="D276" s="4">
        <v>0</v>
      </c>
      <c r="E276" s="3">
        <f>(R276-#REF!*(1000-T276)/(1000-U276))*AO276</f>
      </c>
      <c r="F276" s="4">
        <f>IF(AZ276&lt;&gt;0,1/(1/AZ276-1/N276),0)</f>
        <v>0.165757981208184</v>
      </c>
      <c r="G276" s="3">
        <f>((BC276-AP276/2)*S276-E276)/(BC276+AP276/2)</f>
      </c>
      <c r="H276" s="4">
        <f>AP276*1000</f>
        <v>2.291523514920624</v>
      </c>
      <c r="I276" s="4">
        <f>(AU276-BA276)</f>
        <v>1.453414959436416</v>
      </c>
      <c r="J276" s="4">
        <f>(P276+AT276*D276)</f>
        <v>24.75211906433105</v>
      </c>
      <c r="K276" s="4">
        <v>6</v>
      </c>
      <c r="L276" s="4">
        <f>(K276*AI276+AJ276)</f>
        <v>1.420000016689301</v>
      </c>
      <c r="M276" s="4">
        <v>1</v>
      </c>
      <c r="N276" s="4">
        <f>L276*(M276+1)*(M276+1)/(M276*M276+1)</f>
        <v>2.840000033378601</v>
      </c>
      <c r="O276" s="4">
        <v>23.20526695251465</v>
      </c>
      <c r="P276" s="4">
        <v>24.75211906433105</v>
      </c>
      <c r="Q276" s="4">
        <v>23.22660446166992</v>
      </c>
      <c r="R276" s="4">
        <v>599.9511108398438</v>
      </c>
      <c r="S276" s="4">
        <v>570.8153686523438</v>
      </c>
      <c r="T276" s="4">
        <v>13.80138206481934</v>
      </c>
      <c r="U276" s="4">
        <v>16.50822067260742</v>
      </c>
      <c r="V276" s="4">
        <v>49.20058441162109</v>
      </c>
      <c r="W276" s="4">
        <v>58.83329391479492</v>
      </c>
      <c r="X276" s="4">
        <v>499.5557250976562</v>
      </c>
      <c r="Y276" s="4">
        <v>2000.665405273438</v>
      </c>
      <c r="Z276" s="4">
        <v>22.55426406860352</v>
      </c>
      <c r="AA276" s="4">
        <v>101.7416915893555</v>
      </c>
      <c r="AB276" s="4">
        <v>6.122707366943359</v>
      </c>
      <c r="AC276" s="4">
        <v>0.2154021561145782</v>
      </c>
      <c r="AD276" s="4">
        <v>0.06843454390764236</v>
      </c>
      <c r="AE276" s="4">
        <v>0.002548246644437313</v>
      </c>
      <c r="AF276" s="4">
        <v>0.05535578355193138</v>
      </c>
      <c r="AG276" s="4">
        <v>0.002674174029380083</v>
      </c>
      <c r="AH276" s="4">
        <v>0.6666666865348816</v>
      </c>
      <c r="AI276" s="4">
        <v>-0.2195652425289154</v>
      </c>
      <c r="AJ276" s="4">
        <v>2.737391471862793</v>
      </c>
      <c r="AK276" s="4">
        <v>1</v>
      </c>
      <c r="AL276" s="4">
        <v>0</v>
      </c>
      <c r="AM276" s="4">
        <v>0.1599999964237213</v>
      </c>
      <c r="AN276" s="4">
        <v>111115</v>
      </c>
      <c r="AO276" s="4">
        <f>X276*0.000001/(K276*0.0001)</f>
        <v>0.8325928751627603</v>
      </c>
      <c r="AP276" s="4">
        <f>(U276-T276)/(1000-U276)*AO276</f>
        <v>0.002291523514920624</v>
      </c>
      <c r="AQ276" s="4">
        <f>(P276+273.15)</f>
        <v>297.902119064331</v>
      </c>
      <c r="AR276" s="4">
        <f>(O276+273.15)</f>
        <v>296.3552669525146</v>
      </c>
      <c r="AS276" s="4">
        <f>(Y276*AK276+Z276*AL276)*AM276</f>
        <v>320.106457688813</v>
      </c>
      <c r="AT276" s="4">
        <f>((AS276+0.00000010773*(AR276^4-AQ276^4))-AP276*44100)/(L276*0.92*2*29.3+0.00000043092*AQ276^3)</f>
        <v>2.291874222141724</v>
      </c>
      <c r="AU276" s="4">
        <f>0.61365*EXP(17.502*J276/(240.97+J276))</f>
        <v>3.132989255797863</v>
      </c>
      <c r="AV276" s="4">
        <f>AU276*1000/AA276</f>
        <v>30.79356364982677</v>
      </c>
      <c r="AW276" s="4">
        <f>(AV276-U276)</f>
        <v>14.28534297721935</v>
      </c>
      <c r="AX276" s="4">
        <f>IF(D276,P276,(O276+P276)/2)</f>
        <v>23.97869300842285</v>
      </c>
      <c r="AY276" s="4">
        <f>0.61365*EXP(17.502*AX276/(240.97+AX276))</f>
        <v>2.991143326757518</v>
      </c>
      <c r="AZ276" s="4">
        <f>IF(AW276&lt;&gt;0,(1000-(AV276+U276)/2)/AW276*AP276,0)</f>
        <v>0.1566169564813515</v>
      </c>
      <c r="BA276" s="4">
        <f>U276*AA276/1000</f>
        <v>1.679574296361447</v>
      </c>
      <c r="BB276" s="4">
        <f>(AY276-BA276)</f>
        <v>1.311569030396071</v>
      </c>
      <c r="BC276" s="4">
        <f>1/(1.6/F276+1.37/N276)</f>
        <v>0.0986677722246142</v>
      </c>
      <c r="BD276" s="3">
        <f>G276*AA276*0.001</f>
      </c>
      <c r="BE276" s="3">
        <f>G276/S276</f>
      </c>
      <c r="BF276" s="4">
        <f>(1-AP276*AA276/AU276/F276)*100</f>
        <v>55.10583297461298</v>
      </c>
      <c r="BG276" s="3">
        <f>(S276-E276/(N276/1.35))</f>
      </c>
      <c r="BH276" s="3">
        <f>E276*BF276/100/BG276</f>
      </c>
    </row>
    <row r="277" ht="16" customHeight="1">
      <c r="A277" s="4">
        <v>248</v>
      </c>
      <c r="B277" t="s" s="2">
        <v>338</v>
      </c>
      <c r="C277" s="4">
        <v>1492.000031873584</v>
      </c>
      <c r="D277" s="4">
        <v>0</v>
      </c>
      <c r="E277" s="3">
        <f>(R277-#REF!*(1000-T277)/(1000-U277))*AO277</f>
      </c>
      <c r="F277" s="4">
        <f>IF(AZ277&lt;&gt;0,1/(1/AZ277-1/N277),0)</f>
        <v>0.1658786741600505</v>
      </c>
      <c r="G277" s="3">
        <f>((BC277-AP277/2)*S277-E277)/(BC277+AP277/2)</f>
      </c>
      <c r="H277" s="4">
        <f>AP277*1000</f>
        <v>2.295888586058277</v>
      </c>
      <c r="I277" s="4">
        <f>(AU277-BA277)</f>
        <v>1.455167311714422</v>
      </c>
      <c r="J277" s="4">
        <f>(P277+AT277*D277)</f>
        <v>24.76305389404297</v>
      </c>
      <c r="K277" s="4">
        <v>6</v>
      </c>
      <c r="L277" s="4">
        <f>(K277*AI277+AJ277)</f>
        <v>1.420000016689301</v>
      </c>
      <c r="M277" s="4">
        <v>1</v>
      </c>
      <c r="N277" s="4">
        <f>L277*(M277+1)*(M277+1)/(M277*M277+1)</f>
        <v>2.840000033378601</v>
      </c>
      <c r="O277" s="4">
        <v>23.20966529846191</v>
      </c>
      <c r="P277" s="4">
        <v>24.76305389404297</v>
      </c>
      <c r="Q277" s="4">
        <v>23.22607612609863</v>
      </c>
      <c r="R277" s="4">
        <v>599.9285888671875</v>
      </c>
      <c r="S277" s="4">
        <v>570.6875</v>
      </c>
      <c r="T277" s="4">
        <v>13.79905986785889</v>
      </c>
      <c r="U277" s="4">
        <v>16.51109313964844</v>
      </c>
      <c r="V277" s="4">
        <v>49.16912841796875</v>
      </c>
      <c r="W277" s="4">
        <v>58.8265380859375</v>
      </c>
      <c r="X277" s="4">
        <v>499.5471801757812</v>
      </c>
      <c r="Y277" s="4">
        <v>2000.5498046875</v>
      </c>
      <c r="Z277" s="4">
        <v>22.62178993225098</v>
      </c>
      <c r="AA277" s="4">
        <v>101.741828918457</v>
      </c>
      <c r="AB277" s="4">
        <v>6.122707366943359</v>
      </c>
      <c r="AC277" s="4">
        <v>0.2154021561145782</v>
      </c>
      <c r="AD277" s="4">
        <v>0.06843454390764236</v>
      </c>
      <c r="AE277" s="4">
        <v>0.002548246644437313</v>
      </c>
      <c r="AF277" s="4">
        <v>0.05535578355193138</v>
      </c>
      <c r="AG277" s="4">
        <v>0.002674174029380083</v>
      </c>
      <c r="AH277" s="4">
        <v>0.6666666865348816</v>
      </c>
      <c r="AI277" s="4">
        <v>-0.2195652425289154</v>
      </c>
      <c r="AJ277" s="4">
        <v>2.737391471862793</v>
      </c>
      <c r="AK277" s="4">
        <v>1</v>
      </c>
      <c r="AL277" s="4">
        <v>0</v>
      </c>
      <c r="AM277" s="4">
        <v>0.1599999964237213</v>
      </c>
      <c r="AN277" s="4">
        <v>111115</v>
      </c>
      <c r="AO277" s="4">
        <f>X277*0.000001/(K277*0.0001)</f>
        <v>0.832578633626302</v>
      </c>
      <c r="AP277" s="4">
        <f>(U277-T277)/(1000-U277)*AO277</f>
        <v>0.002295888586058277</v>
      </c>
      <c r="AQ277" s="4">
        <f>(P277+273.15)</f>
        <v>297.9130538940429</v>
      </c>
      <c r="AR277" s="4">
        <f>(O277+273.15)</f>
        <v>296.3596652984619</v>
      </c>
      <c r="AS277" s="4">
        <f>(Y277*AK277+Z277*AL277)*AM277</f>
        <v>320.0879615954764</v>
      </c>
      <c r="AT277" s="4">
        <f>((AS277+0.00000010773*(AR277^4-AQ277^4))-AP277*44100)/(L277*0.92*2*29.3+0.00000043092*AQ277^3)</f>
        <v>2.288586854110314</v>
      </c>
      <c r="AU277" s="4">
        <f>0.61365*EXP(17.502*J277/(240.97+J277))</f>
        <v>3.135036125185243</v>
      </c>
      <c r="AV277" s="4">
        <f>AU277*1000/AA277</f>
        <v>30.81364035334846</v>
      </c>
      <c r="AW277" s="4">
        <f>(AV277-U277)</f>
        <v>14.30254721370002</v>
      </c>
      <c r="AX277" s="4">
        <f>IF(D277,P277,(O277+P277)/2)</f>
        <v>23.98635959625244</v>
      </c>
      <c r="AY277" s="4">
        <f>0.61365*EXP(17.502*AX277/(240.97+AX277))</f>
        <v>2.992521341572829</v>
      </c>
      <c r="AZ277" s="4">
        <f>IF(AW277&lt;&gt;0,(1000-(AV277+U277)/2)/AW277*AP277,0)</f>
        <v>0.156724700491024</v>
      </c>
      <c r="BA277" s="4">
        <f>U277*AA277/1000</f>
        <v>1.679868813470821</v>
      </c>
      <c r="BB277" s="4">
        <f>(AY277-BA277)</f>
        <v>1.312652528102008</v>
      </c>
      <c r="BC277" s="4">
        <f>1/(1.6/F277+1.37/N277)</f>
        <v>0.098736193094068</v>
      </c>
      <c r="BD277" s="3">
        <f>G277*AA277*0.001</f>
      </c>
      <c r="BE277" s="3">
        <f>G277/S277</f>
      </c>
      <c r="BF277" s="4">
        <f>(1-AP277*AA277/AU277/F277)*100</f>
        <v>55.08232751415272</v>
      </c>
      <c r="BG277" s="3">
        <f>(S277-E277/(N277/1.35))</f>
      </c>
      <c r="BH277" s="3">
        <f>E277*BF277/100/BG277</f>
      </c>
    </row>
    <row r="278" ht="16" customHeight="1">
      <c r="A278" s="4">
        <v>249</v>
      </c>
      <c r="B278" t="s" s="2">
        <v>339</v>
      </c>
      <c r="C278" s="4">
        <v>1497.500031750649</v>
      </c>
      <c r="D278" s="4">
        <v>0</v>
      </c>
      <c r="E278" s="3">
        <f>(R278-#REF!*(1000-T278)/(1000-U278))*AO278</f>
      </c>
      <c r="F278" s="4">
        <f>IF(AZ278&lt;&gt;0,1/(1/AZ278-1/N278),0)</f>
        <v>0.1662895681268413</v>
      </c>
      <c r="G278" s="3">
        <f>((BC278-AP278/2)*S278-E278)/(BC278+AP278/2)</f>
      </c>
      <c r="H278" s="4">
        <f>AP278*1000</f>
        <v>2.30160365537211</v>
      </c>
      <c r="I278" s="4">
        <f>(AU278-BA278)</f>
        <v>1.45537194708168</v>
      </c>
      <c r="J278" s="4">
        <f>(P278+AT278*D278)</f>
        <v>24.76641654968262</v>
      </c>
      <c r="K278" s="4">
        <v>6</v>
      </c>
      <c r="L278" s="4">
        <f>(K278*AI278+AJ278)</f>
        <v>1.420000016689301</v>
      </c>
      <c r="M278" s="4">
        <v>1</v>
      </c>
      <c r="N278" s="4">
        <f>L278*(M278+1)*(M278+1)/(M278*M278+1)</f>
        <v>2.840000033378601</v>
      </c>
      <c r="O278" s="4">
        <v>23.2149772644043</v>
      </c>
      <c r="P278" s="4">
        <v>24.76641654968262</v>
      </c>
      <c r="Q278" s="4">
        <v>23.24715042114258</v>
      </c>
      <c r="R278" s="4">
        <v>599.9042358398438</v>
      </c>
      <c r="S278" s="4">
        <v>570.5403442382812</v>
      </c>
      <c r="T278" s="4">
        <v>13.79660415649414</v>
      </c>
      <c r="U278" s="4">
        <v>16.51531791687012</v>
      </c>
      <c r="V278" s="4">
        <v>49.14359283447266</v>
      </c>
      <c r="W278" s="4">
        <v>58.82249450683594</v>
      </c>
      <c r="X278" s="4">
        <v>499.5579833984375</v>
      </c>
      <c r="Y278" s="4">
        <v>2000.410644531250</v>
      </c>
      <c r="Z278" s="4">
        <v>22.64654159545898</v>
      </c>
      <c r="AA278" s="4">
        <v>101.7415390014648</v>
      </c>
      <c r="AB278" s="4">
        <v>6.122707366943359</v>
      </c>
      <c r="AC278" s="4">
        <v>0.2154021561145782</v>
      </c>
      <c r="AD278" s="4">
        <v>0.06843454390764236</v>
      </c>
      <c r="AE278" s="4">
        <v>0.002548246644437313</v>
      </c>
      <c r="AF278" s="4">
        <v>0.05535578355193138</v>
      </c>
      <c r="AG278" s="4">
        <v>0.002674174029380083</v>
      </c>
      <c r="AH278" s="4">
        <v>0.6666666865348816</v>
      </c>
      <c r="AI278" s="4">
        <v>-0.2195652425289154</v>
      </c>
      <c r="AJ278" s="4">
        <v>2.737391471862793</v>
      </c>
      <c r="AK278" s="4">
        <v>1</v>
      </c>
      <c r="AL278" s="4">
        <v>0</v>
      </c>
      <c r="AM278" s="4">
        <v>0.1599999964237213</v>
      </c>
      <c r="AN278" s="4">
        <v>111115</v>
      </c>
      <c r="AO278" s="4">
        <f>X278*0.000001/(K278*0.0001)</f>
        <v>0.8325966389973958</v>
      </c>
      <c r="AP278" s="4">
        <f>(U278-T278)/(1000-U278)*AO278</f>
        <v>0.00230160365537211</v>
      </c>
      <c r="AQ278" s="4">
        <f>(P278+273.15)</f>
        <v>297.9164165496826</v>
      </c>
      <c r="AR278" s="4">
        <f>(O278+273.15)</f>
        <v>296.3649772644043</v>
      </c>
      <c r="AS278" s="4">
        <f>(Y278*AK278+Z278*AL278)*AM278</f>
        <v>320.065695970974</v>
      </c>
      <c r="AT278" s="4">
        <f>((AS278+0.00000010773*(AR278^4-AQ278^4))-AP278*44100)/(L278*0.92*2*29.3+0.00000043092*AQ278^3)</f>
        <v>2.285699797488932</v>
      </c>
      <c r="AU278" s="4">
        <f>0.61365*EXP(17.502*J278/(240.97+J278))</f>
        <v>3.135665809042512</v>
      </c>
      <c r="AV278" s="4">
        <f>AU278*1000/AA278</f>
        <v>30.81991721195967</v>
      </c>
      <c r="AW278" s="4">
        <f>(AV278-U278)</f>
        <v>14.30459929508956</v>
      </c>
      <c r="AX278" s="4">
        <f>IF(D278,P278,(O278+P278)/2)</f>
        <v>23.99069690704346</v>
      </c>
      <c r="AY278" s="4">
        <f>0.61365*EXP(17.502*AX278/(240.97+AX278))</f>
        <v>2.993301188262229</v>
      </c>
      <c r="AZ278" s="4">
        <f>IF(AW278&lt;&gt;0,(1000-(AV278+U278)/2)/AW278*AP278,0)</f>
        <v>0.1570914454795873</v>
      </c>
      <c r="BA278" s="4">
        <f>U278*AA278/1000</f>
        <v>1.680293861960832</v>
      </c>
      <c r="BB278" s="4">
        <f>(AY278-BA278)</f>
        <v>1.313007326301397</v>
      </c>
      <c r="BC278" s="4">
        <f>1/(1.6/F278+1.37/N278)</f>
        <v>0.09896909345248671</v>
      </c>
      <c r="BD278" s="3">
        <f>G278*AA278*0.001</f>
      </c>
      <c r="BE278" s="3">
        <f>G278/S278</f>
      </c>
      <c r="BF278" s="4">
        <f>(1-AP278*AA278/AU278/F278)*100</f>
        <v>55.09092959977554</v>
      </c>
      <c r="BG278" s="3">
        <f>(S278-E278/(N278/1.35))</f>
      </c>
      <c r="BH278" s="3">
        <f>E278*BF278/100/BG278</f>
      </c>
    </row>
    <row r="279" ht="16" customHeight="1">
      <c r="A279" s="4">
        <v>250</v>
      </c>
      <c r="B279" t="s" s="2">
        <v>340</v>
      </c>
      <c r="C279" s="4">
        <v>1502.500031638891</v>
      </c>
      <c r="D279" s="4">
        <v>0</v>
      </c>
      <c r="E279" s="3">
        <f>(R279-#REF!*(1000-T279)/(1000-U279))*AO279</f>
      </c>
      <c r="F279" s="4">
        <f>IF(AZ279&lt;&gt;0,1/(1/AZ279-1/N279),0)</f>
        <v>0.1666737021487204</v>
      </c>
      <c r="G279" s="3">
        <f>((BC279-AP279/2)*S279-E279)/(BC279+AP279/2)</f>
      </c>
      <c r="H279" s="4">
        <f>AP279*1000</f>
        <v>2.307255496001521</v>
      </c>
      <c r="I279" s="4">
        <f>(AU279-BA279)</f>
        <v>1.455754181353542</v>
      </c>
      <c r="J279" s="4">
        <f>(P279+AT279*D279)</f>
        <v>24.77140426635742</v>
      </c>
      <c r="K279" s="4">
        <v>6</v>
      </c>
      <c r="L279" s="4">
        <f>(K279*AI279+AJ279)</f>
        <v>1.420000016689301</v>
      </c>
      <c r="M279" s="4">
        <v>1</v>
      </c>
      <c r="N279" s="4">
        <f>L279*(M279+1)*(M279+1)/(M279*M279+1)</f>
        <v>2.840000033378601</v>
      </c>
      <c r="O279" s="4">
        <v>23.23159980773926</v>
      </c>
      <c r="P279" s="4">
        <v>24.77140426635742</v>
      </c>
      <c r="Q279" s="4">
        <v>23.33635330200195</v>
      </c>
      <c r="R279" s="4">
        <v>599.8988037109375</v>
      </c>
      <c r="S279" s="4">
        <v>570.3910522460938</v>
      </c>
      <c r="T279" s="4">
        <v>13.79547500610352</v>
      </c>
      <c r="U279" s="4">
        <v>16.52079010009766</v>
      </c>
      <c r="V279" s="4">
        <v>49.09558486938477</v>
      </c>
      <c r="W279" s="4">
        <v>58.78941345214844</v>
      </c>
      <c r="X279" s="4">
        <v>499.5689086914062</v>
      </c>
      <c r="Y279" s="4">
        <v>2000.295166015625</v>
      </c>
      <c r="Z279" s="4">
        <v>22.63993263244629</v>
      </c>
      <c r="AA279" s="4">
        <v>101.7412490844727</v>
      </c>
      <c r="AB279" s="4">
        <v>6.122707366943359</v>
      </c>
      <c r="AC279" s="4">
        <v>0.2154021561145782</v>
      </c>
      <c r="AD279" s="4">
        <v>0.06843454390764236</v>
      </c>
      <c r="AE279" s="4">
        <v>0.002548246644437313</v>
      </c>
      <c r="AF279" s="4">
        <v>0.05535578355193138</v>
      </c>
      <c r="AG279" s="4">
        <v>0.002674174029380083</v>
      </c>
      <c r="AH279" s="4">
        <v>0.6666666865348816</v>
      </c>
      <c r="AI279" s="4">
        <v>-0.2195652425289154</v>
      </c>
      <c r="AJ279" s="4">
        <v>2.737391471862793</v>
      </c>
      <c r="AK279" s="4">
        <v>1</v>
      </c>
      <c r="AL279" s="4">
        <v>0</v>
      </c>
      <c r="AM279" s="4">
        <v>0.1599999964237213</v>
      </c>
      <c r="AN279" s="4">
        <v>111115</v>
      </c>
      <c r="AO279" s="4">
        <f>X279*0.000001/(K279*0.0001)</f>
        <v>0.8326148478190103</v>
      </c>
      <c r="AP279" s="4">
        <f>(U279-T279)/(1000-U279)*AO279</f>
        <v>0.002307255496001521</v>
      </c>
      <c r="AQ279" s="4">
        <f>(P279+273.15)</f>
        <v>297.9214042663574</v>
      </c>
      <c r="AR279" s="4">
        <f>(O279+273.15)</f>
        <v>296.3815998077392</v>
      </c>
      <c r="AS279" s="4">
        <f>(Y279*AK279+Z279*AL279)*AM279</f>
        <v>320.047219408887</v>
      </c>
      <c r="AT279" s="4">
        <f>((AS279+0.00000010773*(AR279^4-AQ279^4))-AP279*44100)/(L279*0.92*2*29.3+0.00000043092*AQ279^3)</f>
        <v>2.284114894328428</v>
      </c>
      <c r="AU279" s="4">
        <f>0.61365*EXP(17.502*J279/(240.97+J279))</f>
        <v>3.136600001999868</v>
      </c>
      <c r="AV279" s="4">
        <f>AU279*1000/AA279</f>
        <v>30.82918708217986</v>
      </c>
      <c r="AW279" s="4">
        <f>(AV279-U279)</f>
        <v>14.3083969820822</v>
      </c>
      <c r="AX279" s="4">
        <f>IF(D279,P279,(O279+P279)/2)</f>
        <v>24.00150203704834</v>
      </c>
      <c r="AY279" s="4">
        <f>0.61365*EXP(17.502*AX279/(240.97+AX279))</f>
        <v>2.995244718943486</v>
      </c>
      <c r="AZ279" s="4">
        <f>IF(AW279&lt;&gt;0,(1000-(AV279+U279)/2)/AW279*AP279,0)</f>
        <v>0.1574342151170195</v>
      </c>
      <c r="BA279" s="4">
        <f>U279*AA279/1000</f>
        <v>1.680845820646325</v>
      </c>
      <c r="BB279" s="4">
        <f>(AY279-BA279)</f>
        <v>1.314398898297161</v>
      </c>
      <c r="BC279" s="4">
        <f>1/(1.6/F279+1.37/N279)</f>
        <v>0.09918677621272505</v>
      </c>
      <c r="BD279" s="3">
        <f>G279*AA279*0.001</f>
      </c>
      <c r="BE279" s="3">
        <f>G279/S279</f>
      </c>
      <c r="BF279" s="4">
        <f>(1-AP279*AA279/AU279/F279)*100</f>
        <v>55.09791228614328</v>
      </c>
      <c r="BG279" s="3">
        <f>(S279-E279/(N279/1.35))</f>
      </c>
      <c r="BH279" s="3">
        <f>E279*BF279/100/BG279</f>
      </c>
    </row>
    <row r="280" ht="16" customHeight="1">
      <c r="A280" s="4">
        <v>251</v>
      </c>
      <c r="B280" t="s" s="2">
        <v>341</v>
      </c>
      <c r="C280" s="4">
        <v>1507.500031527132</v>
      </c>
      <c r="D280" s="4">
        <v>0</v>
      </c>
      <c r="E280" s="3">
        <f>(R280-#REF!*(1000-T280)/(1000-U280))*AO280</f>
      </c>
      <c r="F280" s="4">
        <f>IF(AZ280&lt;&gt;0,1/(1/AZ280-1/N280),0)</f>
        <v>0.1670304036900653</v>
      </c>
      <c r="G280" s="3">
        <f>((BC280-AP280/2)*S280-E280)/(BC280+AP280/2)</f>
      </c>
      <c r="H280" s="4">
        <f>AP280*1000</f>
        <v>2.313697940499106</v>
      </c>
      <c r="I280" s="4">
        <f>(AU280-BA280)</f>
        <v>1.456853461657606</v>
      </c>
      <c r="J280" s="4">
        <f>(P280+AT280*D280)</f>
        <v>24.78127670288086</v>
      </c>
      <c r="K280" s="4">
        <v>6</v>
      </c>
      <c r="L280" s="4">
        <f>(K280*AI280+AJ280)</f>
        <v>1.420000016689301</v>
      </c>
      <c r="M280" s="4">
        <v>1</v>
      </c>
      <c r="N280" s="4">
        <f>L280*(M280+1)*(M280+1)/(M280*M280+1)</f>
        <v>2.840000033378601</v>
      </c>
      <c r="O280" s="4">
        <v>23.26818084716797</v>
      </c>
      <c r="P280" s="4">
        <v>24.78127670288086</v>
      </c>
      <c r="Q280" s="4">
        <v>23.44205284118652</v>
      </c>
      <c r="R280" s="4">
        <v>599.9859619140625</v>
      </c>
      <c r="S280" s="4">
        <v>570.3497924804688</v>
      </c>
      <c r="T280" s="4">
        <v>13.7952766418457</v>
      </c>
      <c r="U280" s="4">
        <v>16.5281867980957</v>
      </c>
      <c r="V280" s="4">
        <v>48.99656677246094</v>
      </c>
      <c r="W280" s="4">
        <v>58.69756317138672</v>
      </c>
      <c r="X280" s="4">
        <v>499.5678405761719</v>
      </c>
      <c r="Y280" s="4">
        <v>2000.20703125</v>
      </c>
      <c r="Z280" s="4">
        <v>22.57788848876953</v>
      </c>
      <c r="AA280" s="4">
        <v>101.7411270141602</v>
      </c>
      <c r="AB280" s="4">
        <v>6.122707366943359</v>
      </c>
      <c r="AC280" s="4">
        <v>0.2154021561145782</v>
      </c>
      <c r="AD280" s="4">
        <v>0.06843454390764236</v>
      </c>
      <c r="AE280" s="4">
        <v>0.002548246644437313</v>
      </c>
      <c r="AF280" s="4">
        <v>0.05535578355193138</v>
      </c>
      <c r="AG280" s="4">
        <v>0.002674174029380083</v>
      </c>
      <c r="AH280" s="4">
        <v>1</v>
      </c>
      <c r="AI280" s="4">
        <v>-0.2195652425289154</v>
      </c>
      <c r="AJ280" s="4">
        <v>2.737391471862793</v>
      </c>
      <c r="AK280" s="4">
        <v>1</v>
      </c>
      <c r="AL280" s="4">
        <v>0</v>
      </c>
      <c r="AM280" s="4">
        <v>0.1599999964237213</v>
      </c>
      <c r="AN280" s="4">
        <v>111115</v>
      </c>
      <c r="AO280" s="4">
        <f>X280*0.000001/(K280*0.0001)</f>
        <v>0.832613067626953</v>
      </c>
      <c r="AP280" s="4">
        <f>(U280-T280)/(1000-U280)*AO280</f>
        <v>0.002313697940499107</v>
      </c>
      <c r="AQ280" s="4">
        <f>(P280+273.15)</f>
        <v>297.9312767028808</v>
      </c>
      <c r="AR280" s="4">
        <f>(O280+273.15)</f>
        <v>296.4181808471679</v>
      </c>
      <c r="AS280" s="4">
        <f>(Y280*AK280+Z280*AL280)*AM280</f>
        <v>320.0331178467022</v>
      </c>
      <c r="AT280" s="4">
        <f>((AS280+0.00000010773*(AR280^4-AQ280^4))-AP280*44100)/(L280*0.92*2*29.3+0.00000043092*AQ280^3)</f>
        <v>2.284082779684831</v>
      </c>
      <c r="AU280" s="4">
        <f>0.61365*EXP(17.502*J280/(240.97+J280))</f>
        <v>3.138449813996426</v>
      </c>
      <c r="AV280" s="4">
        <f>AU280*1000/AA280</f>
        <v>30.84740562741773</v>
      </c>
      <c r="AW280" s="4">
        <f>(AV280-U280)</f>
        <v>14.31921882932203</v>
      </c>
      <c r="AX280" s="4">
        <f>IF(D280,P280,(O280+P280)/2)</f>
        <v>24.02472877502441</v>
      </c>
      <c r="AY280" s="4">
        <f>0.61365*EXP(17.502*AX280/(240.97+AX280))</f>
        <v>2.999426273443448</v>
      </c>
      <c r="AZ280" s="4">
        <f>IF(AW280&lt;&gt;0,(1000-(AV280+U280)/2)/AW280*AP280,0)</f>
        <v>0.1577524278462082</v>
      </c>
      <c r="BA280" s="4">
        <f>U280*AA280/1000</f>
        <v>1.68159635233882</v>
      </c>
      <c r="BB280" s="4">
        <f>(AY280-BA280)</f>
        <v>1.317829921104628</v>
      </c>
      <c r="BC280" s="4">
        <f>1/(1.6/F280+1.37/N280)</f>
        <v>0.09938887042944759</v>
      </c>
      <c r="BD280" s="3">
        <f>G280*AA280*0.001</f>
      </c>
      <c r="BE280" s="3">
        <f>G280/S280</f>
      </c>
      <c r="BF280" s="4">
        <f>(1-AP280*AA280/AU280/F280)*100</f>
        <v>55.09522909953068</v>
      </c>
      <c r="BG280" s="3">
        <f>(S280-E280/(N280/1.35))</f>
      </c>
      <c r="BH280" s="3">
        <f>E280*BF280/100/BG280</f>
      </c>
    </row>
    <row r="281" ht="16" customHeight="1">
      <c r="A281" s="4">
        <v>252</v>
      </c>
      <c r="B281" t="s" s="2">
        <v>342</v>
      </c>
      <c r="C281" s="4">
        <v>1513.000031404197</v>
      </c>
      <c r="D281" s="4">
        <v>0</v>
      </c>
      <c r="E281" s="3">
        <f>(R281-#REF!*(1000-T281)/(1000-U281))*AO281</f>
      </c>
      <c r="F281" s="4">
        <f>IF(AZ281&lt;&gt;0,1/(1/AZ281-1/N281),0)</f>
        <v>0.1672249060511945</v>
      </c>
      <c r="G281" s="3">
        <f>((BC281-AP281/2)*S281-E281)/(BC281+AP281/2)</f>
      </c>
      <c r="H281" s="4">
        <f>AP281*1000</f>
        <v>2.321683831948318</v>
      </c>
      <c r="I281" s="4">
        <f>(AU281-BA281)</f>
        <v>1.46024312507763</v>
      </c>
      <c r="J281" s="4">
        <f>(P281+AT281*D281)</f>
        <v>24.80443572998047</v>
      </c>
      <c r="K281" s="4">
        <v>6</v>
      </c>
      <c r="L281" s="4">
        <f>(K281*AI281+AJ281)</f>
        <v>1.420000016689301</v>
      </c>
      <c r="M281" s="4">
        <v>1</v>
      </c>
      <c r="N281" s="4">
        <f>L281*(M281+1)*(M281+1)/(M281*M281+1)</f>
        <v>2.840000033378601</v>
      </c>
      <c r="O281" s="4">
        <v>23.3192310333252</v>
      </c>
      <c r="P281" s="4">
        <v>24.80443572998047</v>
      </c>
      <c r="Q281" s="4">
        <v>23.50707244873047</v>
      </c>
      <c r="R281" s="4">
        <v>600.042236328125</v>
      </c>
      <c r="S281" s="4">
        <v>570.4200439453125</v>
      </c>
      <c r="T281" s="4">
        <v>13.79527950286865</v>
      </c>
      <c r="U281" s="4">
        <v>16.53749084472656</v>
      </c>
      <c r="V281" s="4">
        <v>48.85259246826172</v>
      </c>
      <c r="W281" s="4">
        <v>58.55703353881836</v>
      </c>
      <c r="X281" s="4">
        <v>499.5870971679688</v>
      </c>
      <c r="Y281" s="4">
        <v>2000.010620117188</v>
      </c>
      <c r="Z281" s="4">
        <v>22.6972827911377</v>
      </c>
      <c r="AA281" s="4">
        <v>101.7415390014648</v>
      </c>
      <c r="AB281" s="4">
        <v>6.122707366943359</v>
      </c>
      <c r="AC281" s="4">
        <v>0.2154021561145782</v>
      </c>
      <c r="AD281" s="4">
        <v>0.06843454390764236</v>
      </c>
      <c r="AE281" s="4">
        <v>0.002548246644437313</v>
      </c>
      <c r="AF281" s="4">
        <v>0.05535578355193138</v>
      </c>
      <c r="AG281" s="4">
        <v>0.002674174029380083</v>
      </c>
      <c r="AH281" s="4">
        <v>0.6666666865348816</v>
      </c>
      <c r="AI281" s="4">
        <v>-0.2195652425289154</v>
      </c>
      <c r="AJ281" s="4">
        <v>2.737391471862793</v>
      </c>
      <c r="AK281" s="4">
        <v>1</v>
      </c>
      <c r="AL281" s="4">
        <v>0</v>
      </c>
      <c r="AM281" s="4">
        <v>0.1599999964237213</v>
      </c>
      <c r="AN281" s="4">
        <v>111115</v>
      </c>
      <c r="AO281" s="4">
        <f>X281*0.000001/(K281*0.0001)</f>
        <v>0.8326451619466145</v>
      </c>
      <c r="AP281" s="4">
        <f>(U281-T281)/(1000-U281)*AO281</f>
        <v>0.002321683831948318</v>
      </c>
      <c r="AQ281" s="4">
        <f>(P281+273.15)</f>
        <v>297.9544357299804</v>
      </c>
      <c r="AR281" s="4">
        <f>(O281+273.15)</f>
        <v>296.4692310333252</v>
      </c>
      <c r="AS281" s="4">
        <f>(Y281*AK281+Z281*AL281)*AM281</f>
        <v>320.0016920661546</v>
      </c>
      <c r="AT281" s="4">
        <f>((AS281+0.00000010773*(AR281^4-AQ281^4))-AP281*44100)/(L281*0.92*2*29.3+0.00000043092*AQ281^3)</f>
        <v>2.283167144782828</v>
      </c>
      <c r="AU281" s="4">
        <f>0.61365*EXP(17.502*J281/(240.97+J281))</f>
        <v>3.142792894842745</v>
      </c>
      <c r="AV281" s="4">
        <f>AU281*1000/AA281</f>
        <v>30.88996810631591</v>
      </c>
      <c r="AW281" s="4">
        <f>(AV281-U281)</f>
        <v>14.35247726158934</v>
      </c>
      <c r="AX281" s="4">
        <f>IF(D281,P281,(O281+P281)/2)</f>
        <v>24.06183338165283</v>
      </c>
      <c r="AY281" s="4">
        <f>0.61365*EXP(17.502*AX281/(240.97+AX281))</f>
        <v>3.006116877497481</v>
      </c>
      <c r="AZ281" s="4">
        <f>IF(AW281&lt;&gt;0,(1000-(AV281+U281)/2)/AW281*AP281,0)</f>
        <v>0.1579259112080841</v>
      </c>
      <c r="BA281" s="4">
        <f>U281*AA281/1000</f>
        <v>1.682549769765115</v>
      </c>
      <c r="BB281" s="4">
        <f>(AY281-BA281)</f>
        <v>1.323567107732366</v>
      </c>
      <c r="BC281" s="4">
        <f>1/(1.6/F281+1.37/N281)</f>
        <v>0.09949905101153377</v>
      </c>
      <c r="BD281" s="3">
        <f>G281*AA281*0.001</f>
      </c>
      <c r="BE281" s="3">
        <f>G281/S281</f>
      </c>
      <c r="BF281" s="4">
        <f>(1-AP281*AA281/AU281/F281)*100</f>
        <v>55.05466141155592</v>
      </c>
      <c r="BG281" s="3">
        <f>(S281-E281/(N281/1.35))</f>
      </c>
      <c r="BH281" s="3">
        <f>E281*BF281/100/BG281</f>
      </c>
    </row>
    <row r="282" ht="16" customHeight="1">
      <c r="A282" s="4">
        <v>253</v>
      </c>
      <c r="B282" t="s" s="2">
        <v>343</v>
      </c>
      <c r="C282" s="4">
        <v>1518.000031292439</v>
      </c>
      <c r="D282" s="4">
        <v>0</v>
      </c>
      <c r="E282" s="3">
        <f>(R282-#REF!*(1000-T282)/(1000-U282))*AO282</f>
      </c>
      <c r="F282" s="4">
        <f>IF(AZ282&lt;&gt;0,1/(1/AZ282-1/N282),0)</f>
        <v>0.1677246354450198</v>
      </c>
      <c r="G282" s="3">
        <f>((BC282-AP282/2)*S282-E282)/(BC282+AP282/2)</f>
      </c>
      <c r="H282" s="4">
        <f>AP282*1000</f>
        <v>2.329201398481996</v>
      </c>
      <c r="I282" s="4">
        <f>(AU282-BA282)</f>
        <v>1.460838349780409</v>
      </c>
      <c r="J282" s="4">
        <f>(P282+AT282*D282)</f>
        <v>24.81200408935547</v>
      </c>
      <c r="K282" s="4">
        <v>6</v>
      </c>
      <c r="L282" s="4">
        <f>(K282*AI282+AJ282)</f>
        <v>1.420000016689301</v>
      </c>
      <c r="M282" s="4">
        <v>1</v>
      </c>
      <c r="N282" s="4">
        <f>L282*(M282+1)*(M282+1)/(M282*M282+1)</f>
        <v>2.840000033378601</v>
      </c>
      <c r="O282" s="4">
        <v>23.35619926452637</v>
      </c>
      <c r="P282" s="4">
        <v>24.81200408935547</v>
      </c>
      <c r="Q282" s="4">
        <v>23.50873947143555</v>
      </c>
      <c r="R282" s="4">
        <v>600.0135498046875</v>
      </c>
      <c r="S282" s="4">
        <v>570.4376220703125</v>
      </c>
      <c r="T282" s="4">
        <v>13.79447650909424</v>
      </c>
      <c r="U282" s="4">
        <v>16.54553985595703</v>
      </c>
      <c r="V282" s="4">
        <v>48.73735809326172</v>
      </c>
      <c r="W282" s="4">
        <v>58.45046997070312</v>
      </c>
      <c r="X282" s="4">
        <v>499.5879516601562</v>
      </c>
      <c r="Y282" s="4">
        <v>1999.814331054688</v>
      </c>
      <c r="Z282" s="4">
        <v>22.78610420227051</v>
      </c>
      <c r="AA282" s="4">
        <v>101.7419204711914</v>
      </c>
      <c r="AB282" s="4">
        <v>6.122707366943359</v>
      </c>
      <c r="AC282" s="4">
        <v>0.2154021561145782</v>
      </c>
      <c r="AD282" s="4">
        <v>0.06843454390764236</v>
      </c>
      <c r="AE282" s="4">
        <v>0.002548246644437313</v>
      </c>
      <c r="AF282" s="4">
        <v>0.05535578355193138</v>
      </c>
      <c r="AG282" s="4">
        <v>0.002674174029380083</v>
      </c>
      <c r="AH282" s="4">
        <v>1</v>
      </c>
      <c r="AI282" s="4">
        <v>-0.2195652425289154</v>
      </c>
      <c r="AJ282" s="4">
        <v>2.737391471862793</v>
      </c>
      <c r="AK282" s="4">
        <v>1</v>
      </c>
      <c r="AL282" s="4">
        <v>0</v>
      </c>
      <c r="AM282" s="4">
        <v>0.1599999964237213</v>
      </c>
      <c r="AN282" s="4">
        <v>111115</v>
      </c>
      <c r="AO282" s="4">
        <f>X282*0.000001/(K282*0.0001)</f>
        <v>0.8326465861002602</v>
      </c>
      <c r="AP282" s="4">
        <f>(U282-T282)/(1000-U282)*AO282</f>
        <v>0.002329201398481996</v>
      </c>
      <c r="AQ282" s="4">
        <f>(P282+273.15)</f>
        <v>297.9620040893554</v>
      </c>
      <c r="AR282" s="4">
        <f>(O282+273.15)</f>
        <v>296.5061992645263</v>
      </c>
      <c r="AS282" s="4">
        <f>(Y282*AK282+Z282*AL282)*AM282</f>
        <v>319.9702858168566</v>
      </c>
      <c r="AT282" s="4">
        <f>((AS282+0.00000010773*(AR282^4-AQ282^4))-AP282*44100)/(L282*0.92*2*29.3+0.00000043092*AQ282^3)</f>
        <v>2.282757881851613</v>
      </c>
      <c r="AU282" s="4">
        <f>0.61365*EXP(17.502*J282/(240.97+J282))</f>
        <v>3.144213349958117</v>
      </c>
      <c r="AV282" s="4">
        <f>AU282*1000/AA282</f>
        <v>30.90381364334884</v>
      </c>
      <c r="AW282" s="4">
        <f>(AV282-U282)</f>
        <v>14.35827378739181</v>
      </c>
      <c r="AX282" s="4">
        <f>IF(D282,P282,(O282+P282)/2)</f>
        <v>24.08410167694092</v>
      </c>
      <c r="AY282" s="4">
        <f>0.61365*EXP(17.502*AX282/(240.97+AX282))</f>
        <v>3.010138499619341</v>
      </c>
      <c r="AZ282" s="4">
        <f>IF(AW282&lt;&gt;0,(1000-(AV282+U282)/2)/AW282*AP282,0)</f>
        <v>0.158371534203154</v>
      </c>
      <c r="BA282" s="4">
        <f>U282*AA282/1000</f>
        <v>1.683375000177708</v>
      </c>
      <c r="BB282" s="4">
        <f>(AY282-BA282)</f>
        <v>1.326763499441634</v>
      </c>
      <c r="BC282" s="4">
        <f>1/(1.6/F282+1.37/N282)</f>
        <v>0.09978207845287607</v>
      </c>
      <c r="BD282" s="3">
        <f>G282*AA282*0.001</f>
      </c>
      <c r="BE282" s="3">
        <f>G282/S282</f>
      </c>
      <c r="BF282" s="4">
        <f>(1-AP282*AA282/AU282/F282)*100</f>
        <v>55.06361732122285</v>
      </c>
      <c r="BG282" s="3">
        <f>(S282-E282/(N282/1.35))</f>
      </c>
      <c r="BH282" s="3">
        <f>E282*BF282/100/BG282</f>
      </c>
    </row>
    <row r="283" ht="16" customHeight="1">
      <c r="A283" s="4">
        <v>254</v>
      </c>
      <c r="B283" t="s" s="2">
        <v>344</v>
      </c>
      <c r="C283" s="4">
        <v>1523.000031180680</v>
      </c>
      <c r="D283" s="4">
        <v>0</v>
      </c>
      <c r="E283" s="3">
        <f>(R283-#REF!*(1000-T283)/(1000-U283))*AO283</f>
      </c>
      <c r="F283" s="4">
        <f>IF(AZ283&lt;&gt;0,1/(1/AZ283-1/N283),0)</f>
        <v>0.1682591586101524</v>
      </c>
      <c r="G283" s="3">
        <f>((BC283-AP283/2)*S283-E283)/(BC283+AP283/2)</f>
      </c>
      <c r="H283" s="4">
        <f>AP283*1000</f>
        <v>2.336924495713466</v>
      </c>
      <c r="I283" s="4">
        <f>(AU283-BA283)</f>
        <v>1.461273927735425</v>
      </c>
      <c r="J283" s="4">
        <f>(P283+AT283*D283)</f>
        <v>24.81854438781738</v>
      </c>
      <c r="K283" s="4">
        <v>6</v>
      </c>
      <c r="L283" s="4">
        <f>(K283*AI283+AJ283)</f>
        <v>1.420000016689301</v>
      </c>
      <c r="M283" s="4">
        <v>1</v>
      </c>
      <c r="N283" s="4">
        <f>L283*(M283+1)*(M283+1)/(M283*M283+1)</f>
        <v>2.840000033378601</v>
      </c>
      <c r="O283" s="4">
        <v>23.38440132141113</v>
      </c>
      <c r="P283" s="4">
        <v>24.81854438781738</v>
      </c>
      <c r="Q283" s="4">
        <v>23.5456371307373</v>
      </c>
      <c r="R283" s="4">
        <v>600.003417968750</v>
      </c>
      <c r="S283" s="4">
        <v>570.3761596679688</v>
      </c>
      <c r="T283" s="4">
        <v>13.7931022644043</v>
      </c>
      <c r="U283" s="4">
        <v>16.55329322814941</v>
      </c>
      <c r="V283" s="4">
        <v>48.64491271972656</v>
      </c>
      <c r="W283" s="4">
        <v>58.37245178222656</v>
      </c>
      <c r="X283" s="4">
        <v>499.5829772949219</v>
      </c>
      <c r="Y283" s="4">
        <v>1999.5869140625</v>
      </c>
      <c r="Z283" s="4">
        <v>22.82383728027344</v>
      </c>
      <c r="AA283" s="4">
        <v>101.7421340942383</v>
      </c>
      <c r="AB283" s="4">
        <v>6.122707366943359</v>
      </c>
      <c r="AC283" s="4">
        <v>0.2154021561145782</v>
      </c>
      <c r="AD283" s="4">
        <v>0.06843454390764236</v>
      </c>
      <c r="AE283" s="4">
        <v>0.002548246644437313</v>
      </c>
      <c r="AF283" s="4">
        <v>0.05535578355193138</v>
      </c>
      <c r="AG283" s="4">
        <v>0.002674174029380083</v>
      </c>
      <c r="AH283" s="4">
        <v>0.6666666865348816</v>
      </c>
      <c r="AI283" s="4">
        <v>-0.2195652425289154</v>
      </c>
      <c r="AJ283" s="4">
        <v>2.737391471862793</v>
      </c>
      <c r="AK283" s="4">
        <v>1</v>
      </c>
      <c r="AL283" s="4">
        <v>0</v>
      </c>
      <c r="AM283" s="4">
        <v>0.1599999964237213</v>
      </c>
      <c r="AN283" s="4">
        <v>111115</v>
      </c>
      <c r="AO283" s="4">
        <f>X283*0.000001/(K283*0.0001)</f>
        <v>0.8326382954915365</v>
      </c>
      <c r="AP283" s="4">
        <f>(U283-T283)/(1000-U283)*AO283</f>
        <v>0.002336924495713466</v>
      </c>
      <c r="AQ283" s="4">
        <f>(P283+273.15)</f>
        <v>297.9685443878174</v>
      </c>
      <c r="AR283" s="4">
        <f>(O283+273.15)</f>
        <v>296.5344013214111</v>
      </c>
      <c r="AS283" s="4">
        <f>(Y283*AK283+Z283*AL283)*AM283</f>
        <v>319.9338990989199</v>
      </c>
      <c r="AT283" s="4">
        <f>((AS283+0.00000010773*(AR283^4-AQ283^4))-AP283*44100)/(L283*0.92*2*29.3+0.00000043092*AQ283^3)</f>
        <v>2.281207024594146</v>
      </c>
      <c r="AU283" s="4">
        <f>0.61365*EXP(17.502*J283/(240.97+J283))</f>
        <v>3.145441307055049</v>
      </c>
      <c r="AV283" s="4">
        <f>AU283*1000/AA283</f>
        <v>30.91581806355266</v>
      </c>
      <c r="AW283" s="4">
        <f>(AV283-U283)</f>
        <v>14.36252483540325</v>
      </c>
      <c r="AX283" s="4">
        <f>IF(D283,P283,(O283+P283)/2)</f>
        <v>24.10147285461426</v>
      </c>
      <c r="AY283" s="4">
        <f>0.61365*EXP(17.502*AX283/(240.97+AX283))</f>
        <v>3.013278974532269</v>
      </c>
      <c r="AZ283" s="4">
        <f>IF(AW283&lt;&gt;0,(1000-(AV283+U283)/2)/AW283*AP283,0)</f>
        <v>0.1588480199251643</v>
      </c>
      <c r="BA283" s="4">
        <f>U283*AA283/1000</f>
        <v>1.684167379319624</v>
      </c>
      <c r="BB283" s="4">
        <f>(AY283-BA283)</f>
        <v>1.329111595212645</v>
      </c>
      <c r="BC283" s="4">
        <f>1/(1.6/F283+1.37/N283)</f>
        <v>0.1000847219016778</v>
      </c>
      <c r="BD283" s="3">
        <f>G283*AA283*0.001</f>
      </c>
      <c r="BE283" s="3">
        <f>G283/S283</f>
      </c>
      <c r="BF283" s="4">
        <f>(1-AP283*AA283/AU283/F283)*100</f>
        <v>55.07529591165553</v>
      </c>
      <c r="BG283" s="3">
        <f>(S283-E283/(N283/1.35))</f>
      </c>
      <c r="BH283" s="3">
        <f>E283*BF283/100/BG283</f>
      </c>
    </row>
    <row r="284" ht="16" customHeight="1">
      <c r="A284" s="4">
        <v>255</v>
      </c>
      <c r="B284" t="s" s="2">
        <v>345</v>
      </c>
      <c r="C284" s="4">
        <v>1528.500031057745</v>
      </c>
      <c r="D284" s="4">
        <v>0</v>
      </c>
      <c r="E284" s="3">
        <f>(R284-#REF!*(1000-T284)/(1000-U284))*AO284</f>
      </c>
      <c r="F284" s="4">
        <f>IF(AZ284&lt;&gt;0,1/(1/AZ284-1/N284),0)</f>
        <v>0.1685122411176129</v>
      </c>
      <c r="G284" s="3">
        <f>((BC284-AP284/2)*S284-E284)/(BC284+AP284/2)</f>
      </c>
      <c r="H284" s="4">
        <f>AP284*1000</f>
        <v>2.345054391634359</v>
      </c>
      <c r="I284" s="4">
        <f>(AU284-BA284)</f>
        <v>1.464241042977195</v>
      </c>
      <c r="J284" s="4">
        <f>(P284+AT284*D284)</f>
        <v>24.83937454223633</v>
      </c>
      <c r="K284" s="4">
        <v>6</v>
      </c>
      <c r="L284" s="4">
        <f>(K284*AI284+AJ284)</f>
        <v>1.420000016689301</v>
      </c>
      <c r="M284" s="4">
        <v>1</v>
      </c>
      <c r="N284" s="4">
        <f>L284*(M284+1)*(M284+1)/(M284*M284+1)</f>
        <v>2.840000033378601</v>
      </c>
      <c r="O284" s="4">
        <v>23.42020797729492</v>
      </c>
      <c r="P284" s="4">
        <v>24.83937454223633</v>
      </c>
      <c r="Q284" s="4">
        <v>23.61651802062988</v>
      </c>
      <c r="R284" s="4">
        <v>600.0813598632812</v>
      </c>
      <c r="S284" s="4">
        <v>570.3168334960938</v>
      </c>
      <c r="T284" s="4">
        <v>13.79261112213135</v>
      </c>
      <c r="U284" s="4">
        <v>16.56261444091797</v>
      </c>
      <c r="V284" s="4">
        <v>48.53972625732422</v>
      </c>
      <c r="W284" s="4">
        <v>58.28145599365234</v>
      </c>
      <c r="X284" s="4">
        <v>499.5403747558594</v>
      </c>
      <c r="Y284" s="4">
        <v>1999.399291992188</v>
      </c>
      <c r="Z284" s="4">
        <v>22.71141624450684</v>
      </c>
      <c r="AA284" s="4">
        <v>101.7420272827148</v>
      </c>
      <c r="AB284" s="4">
        <v>6.122707366943359</v>
      </c>
      <c r="AC284" s="4">
        <v>0.2154021561145782</v>
      </c>
      <c r="AD284" s="4">
        <v>0.06843454390764236</v>
      </c>
      <c r="AE284" s="4">
        <v>0.002548246644437313</v>
      </c>
      <c r="AF284" s="4">
        <v>0.05535578355193138</v>
      </c>
      <c r="AG284" s="4">
        <v>0.002674174029380083</v>
      </c>
      <c r="AH284" s="4">
        <v>1</v>
      </c>
      <c r="AI284" s="4">
        <v>-0.2195652425289154</v>
      </c>
      <c r="AJ284" s="4">
        <v>2.737391471862793</v>
      </c>
      <c r="AK284" s="4">
        <v>1</v>
      </c>
      <c r="AL284" s="4">
        <v>0</v>
      </c>
      <c r="AM284" s="4">
        <v>0.1599999964237213</v>
      </c>
      <c r="AN284" s="4">
        <v>111115</v>
      </c>
      <c r="AO284" s="4">
        <f>X284*0.000001/(K284*0.0001)</f>
        <v>0.8325672912597656</v>
      </c>
      <c r="AP284" s="4">
        <f>(U284-T284)/(1000-U284)*AO284</f>
        <v>0.00234505439163436</v>
      </c>
      <c r="AQ284" s="4">
        <f>(P284+273.15)</f>
        <v>297.9893745422363</v>
      </c>
      <c r="AR284" s="4">
        <f>(O284+273.15)</f>
        <v>296.5702079772949</v>
      </c>
      <c r="AS284" s="4">
        <f>(Y284*AK284+Z284*AL284)*AM284</f>
        <v>319.9038795683409</v>
      </c>
      <c r="AT284" s="4">
        <f>((AS284+0.00000010773*(AR284^4-AQ284^4))-AP284*44100)/(L284*0.92*2*29.3+0.00000043092*AQ284^3)</f>
        <v>2.278602508236089</v>
      </c>
      <c r="AU284" s="4">
        <f>0.61365*EXP(17.502*J284/(240.97+J284))</f>
        <v>3.149355013298158</v>
      </c>
      <c r="AV284" s="4">
        <f>AU284*1000/AA284</f>
        <v>30.95431747734801</v>
      </c>
      <c r="AW284" s="4">
        <f>(AV284-U284)</f>
        <v>14.39170303643004</v>
      </c>
      <c r="AX284" s="4">
        <f>IF(D284,P284,(O284+P284)/2)</f>
        <v>24.12979125976562</v>
      </c>
      <c r="AY284" s="4">
        <f>0.61365*EXP(17.502*AX284/(240.97+AX284))</f>
        <v>3.018404702201995</v>
      </c>
      <c r="AZ284" s="4">
        <f>IF(AW284&lt;&gt;0,(1000-(AV284+U284)/2)/AW284*AP284,0)</f>
        <v>0.1590735641850963</v>
      </c>
      <c r="BA284" s="4">
        <f>U284*AA284/1000</f>
        <v>1.685113970320963</v>
      </c>
      <c r="BB284" s="4">
        <f>(AY284-BA284)</f>
        <v>1.333290731881032</v>
      </c>
      <c r="BC284" s="4">
        <f>1/(1.6/F284+1.37/N284)</f>
        <v>0.1002279831469934</v>
      </c>
      <c r="BD284" s="3">
        <f>G284*AA284*0.001</f>
      </c>
      <c r="BE284" s="3">
        <f>G284/S284</f>
      </c>
      <c r="BF284" s="4">
        <f>(1-AP284*AA284/AU284/F284)*100</f>
        <v>55.04269872649586</v>
      </c>
      <c r="BG284" s="3">
        <f>(S284-E284/(N284/1.35))</f>
      </c>
      <c r="BH284" s="3">
        <f>E284*BF284/100/BG284</f>
      </c>
    </row>
    <row r="285" ht="16" customHeight="1">
      <c r="A285" s="4">
        <v>256</v>
      </c>
      <c r="B285" t="s" s="2">
        <v>346</v>
      </c>
      <c r="C285" s="4">
        <v>1534.000030934811</v>
      </c>
      <c r="D285" s="4">
        <v>0</v>
      </c>
      <c r="E285" s="3">
        <f>(R285-#REF!*(1000-T285)/(1000-U285))*AO285</f>
      </c>
      <c r="F285" s="4">
        <f>IF(AZ285&lt;&gt;0,1/(1/AZ285-1/N285),0)</f>
        <v>0.1684588206604008</v>
      </c>
      <c r="G285" s="3">
        <f>((BC285-AP285/2)*S285-E285)/(BC285+AP285/2)</f>
      </c>
      <c r="H285" s="4">
        <f>AP285*1000</f>
        <v>2.352332006485107</v>
      </c>
      <c r="I285" s="4">
        <f>(AU285-BA285)</f>
        <v>1.46917504059686</v>
      </c>
      <c r="J285" s="4">
        <f>(P285+AT285*D285)</f>
        <v>24.87033843994141</v>
      </c>
      <c r="K285" s="4">
        <v>6</v>
      </c>
      <c r="L285" s="4">
        <f>(K285*AI285+AJ285)</f>
        <v>1.420000016689301</v>
      </c>
      <c r="M285" s="4">
        <v>1</v>
      </c>
      <c r="N285" s="4">
        <f>L285*(M285+1)*(M285+1)/(M285*M285+1)</f>
        <v>2.840000033378601</v>
      </c>
      <c r="O285" s="4">
        <v>23.45969772338867</v>
      </c>
      <c r="P285" s="4">
        <v>24.87033843994141</v>
      </c>
      <c r="Q285" s="4">
        <v>23.64866828918457</v>
      </c>
      <c r="R285" s="4">
        <v>600.1158447265625</v>
      </c>
      <c r="S285" s="4">
        <v>570.3499145507812</v>
      </c>
      <c r="T285" s="4">
        <v>13.79281139373779</v>
      </c>
      <c r="U285" s="4">
        <v>16.57137870788574</v>
      </c>
      <c r="V285" s="4">
        <v>48.42574310302734</v>
      </c>
      <c r="W285" s="4">
        <v>58.17524337768555</v>
      </c>
      <c r="X285" s="4">
        <v>499.541748046875</v>
      </c>
      <c r="Y285" s="4">
        <v>1999.218139648438</v>
      </c>
      <c r="Z285" s="4">
        <v>22.69696617126465</v>
      </c>
      <c r="AA285" s="4">
        <v>101.7420196533203</v>
      </c>
      <c r="AB285" s="4">
        <v>6.122707366943359</v>
      </c>
      <c r="AC285" s="4">
        <v>0.2154021561145782</v>
      </c>
      <c r="AD285" s="4">
        <v>0.06843454390764236</v>
      </c>
      <c r="AE285" s="4">
        <v>0.002548246644437313</v>
      </c>
      <c r="AF285" s="4">
        <v>0.05535578355193138</v>
      </c>
      <c r="AG285" s="4">
        <v>0.002674174029380083</v>
      </c>
      <c r="AH285" s="4">
        <v>1</v>
      </c>
      <c r="AI285" s="4">
        <v>-0.2195652425289154</v>
      </c>
      <c r="AJ285" s="4">
        <v>2.737391471862793</v>
      </c>
      <c r="AK285" s="4">
        <v>1</v>
      </c>
      <c r="AL285" s="4">
        <v>0</v>
      </c>
      <c r="AM285" s="4">
        <v>0.1599999964237213</v>
      </c>
      <c r="AN285" s="4">
        <v>111115</v>
      </c>
      <c r="AO285" s="4">
        <f>X285*0.000001/(K285*0.0001)</f>
        <v>0.8325695800781248</v>
      </c>
      <c r="AP285" s="4">
        <f>(U285-T285)/(1000-U285)*AO285</f>
        <v>0.002352332006485107</v>
      </c>
      <c r="AQ285" s="4">
        <f>(P285+273.15)</f>
        <v>298.0203384399414</v>
      </c>
      <c r="AR285" s="4">
        <f>(O285+273.15)</f>
        <v>296.6096977233886</v>
      </c>
      <c r="AS285" s="4">
        <f>(Y285*AK285+Z285*AL285)*AM285</f>
        <v>319.8748951939888</v>
      </c>
      <c r="AT285" s="4">
        <f>((AS285+0.00000010773*(AR285^4-AQ285^4))-AP285*44100)/(L285*0.92*2*29.3+0.00000043092*AQ285^3)</f>
        <v>2.275565020669755</v>
      </c>
      <c r="AU285" s="4">
        <f>0.61365*EXP(17.502*J285/(240.97+J285))</f>
        <v>3.155180578777185</v>
      </c>
      <c r="AV285" s="4">
        <f>AU285*1000/AA285</f>
        <v>31.01157800413506</v>
      </c>
      <c r="AW285" s="4">
        <f>(AV285-U285)</f>
        <v>14.44019929624931</v>
      </c>
      <c r="AX285" s="4">
        <f>IF(D285,P285,(O285+P285)/2)</f>
        <v>24.16501808166504</v>
      </c>
      <c r="AY285" s="4">
        <f>0.61365*EXP(17.502*AX285/(240.97+AX285))</f>
        <v>3.024791514924948</v>
      </c>
      <c r="AZ285" s="4">
        <f>IF(AW285&lt;&gt;0,(1000-(AV285+U285)/2)/AW285*AP285,0)</f>
        <v>0.1590259596391528</v>
      </c>
      <c r="BA285" s="4">
        <f>U285*AA285/1000</f>
        <v>1.686005538180325</v>
      </c>
      <c r="BB285" s="4">
        <f>(AY285-BA285)</f>
        <v>1.338785976744624</v>
      </c>
      <c r="BC285" s="4">
        <f>1/(1.6/F285+1.37/N285)</f>
        <v>0.1001977454080271</v>
      </c>
      <c r="BD285" s="3">
        <f>G285*AA285*0.001</f>
      </c>
      <c r="BE285" s="3">
        <f>G285/S285</f>
      </c>
      <c r="BF285" s="4">
        <f>(1-AP285*AA285/AU285/F285)*100</f>
        <v>54.97217223819091</v>
      </c>
      <c r="BG285" s="3">
        <f>(S285-E285/(N285/1.35))</f>
      </c>
      <c r="BH285" s="3">
        <f>E285*BF285/100/BG285</f>
      </c>
    </row>
    <row r="286" ht="16" customHeight="1">
      <c r="A286" t="s" s="2">
        <v>2424</v>
      </c>
      <c r="B286" s="3"/>
      <c r="C286" s="3"/>
      <c r="D286" s="3"/>
      <c r="E286" s="3">
        <f>AVERAGE(E280:E285)</f>
      </c>
      <c r="F286" s="4">
        <f>AVERAGE(F280:F285)</f>
        <v>0.1678683609290743</v>
      </c>
      <c r="G286" s="3">
        <f>AVERAGE(G280:G285)</f>
      </c>
      <c r="H286" s="4">
        <f>AVERAGE(H280:H285)</f>
        <v>2.333149010793725</v>
      </c>
      <c r="I286" s="4">
        <f>AVERAGE(I280:I285)</f>
        <v>1.462104157970854</v>
      </c>
      <c r="J286" s="4">
        <f>AVERAGE(J280:J285)</f>
        <v>24.82099564870198</v>
      </c>
      <c r="K286" s="4">
        <f>AVERAGE(K280:K285)</f>
        <v>6</v>
      </c>
      <c r="L286" s="4">
        <f>AVERAGE(L280:L285)</f>
        <v>1.420000016689301</v>
      </c>
      <c r="M286" s="4">
        <f>AVERAGE(M280:M285)</f>
        <v>1</v>
      </c>
      <c r="N286" s="4">
        <f>AVERAGE(N280:N285)</f>
        <v>2.840000033378601</v>
      </c>
      <c r="O286" s="4">
        <f>AVERAGE(O280:O285)</f>
        <v>23.36798636118571</v>
      </c>
      <c r="P286" s="4">
        <f>AVERAGE(P280:P285)</f>
        <v>24.82099564870198</v>
      </c>
      <c r="Q286" s="4">
        <f>AVERAGE(Q280:Q285)</f>
        <v>23.54478136698405</v>
      </c>
      <c r="R286" s="4">
        <f>AVERAGE(R280:R285)</f>
        <v>600.0403951009115</v>
      </c>
      <c r="S286" s="4">
        <f>AVERAGE(S280:S285)</f>
        <v>570.3750610351562</v>
      </c>
      <c r="T286" s="4">
        <f>AVERAGE(T280:T285)</f>
        <v>13.79392623901367</v>
      </c>
      <c r="U286" s="4">
        <f>AVERAGE(U280:U285)</f>
        <v>16.5497506459554</v>
      </c>
      <c r="V286" s="4">
        <f>AVERAGE(V280:V285)</f>
        <v>48.69948323567709</v>
      </c>
      <c r="W286" s="4">
        <f>AVERAGE(W280:W285)</f>
        <v>58.42236963907877</v>
      </c>
      <c r="X286" s="4">
        <f>AVERAGE(X280:X285)</f>
        <v>499.5679982503255</v>
      </c>
      <c r="Y286" s="4">
        <f>AVERAGE(Y280:Y285)</f>
        <v>1999.7060546875</v>
      </c>
      <c r="Z286" s="4">
        <f>AVERAGE(Z280:Z285)</f>
        <v>22.71558252970378</v>
      </c>
      <c r="AA286" s="4">
        <f>AVERAGE(AA280:AA285)</f>
        <v>101.7417945861816</v>
      </c>
      <c r="AB286" s="4">
        <f>AVERAGE(AB280:AB285)</f>
        <v>6.122707366943359</v>
      </c>
      <c r="AC286" s="4">
        <f>AVERAGE(AC280:AC285)</f>
        <v>0.2154021561145782</v>
      </c>
      <c r="AD286" s="4">
        <f>AVERAGE(AD280:AD285)</f>
        <v>0.06843454390764236</v>
      </c>
      <c r="AE286" s="4">
        <f>AVERAGE(AE280:AE285)</f>
        <v>0.002548246644437313</v>
      </c>
      <c r="AF286" s="4">
        <f>AVERAGE(AF280:AF285)</f>
        <v>0.05535578355193138</v>
      </c>
      <c r="AG286" s="4">
        <f>AVERAGE(AG280:AG285)</f>
        <v>0.002674174029380083</v>
      </c>
      <c r="AH286" s="4">
        <f>AVERAGE(AH280:AH285)</f>
        <v>0.8888888955116272</v>
      </c>
      <c r="AI286" s="4">
        <f>AVERAGE(AI280:AI285)</f>
        <v>-0.2195652425289154</v>
      </c>
      <c r="AJ286" s="4">
        <f>AVERAGE(AJ280:AJ285)</f>
        <v>2.737391471862793</v>
      </c>
      <c r="AK286" s="4">
        <f>AVERAGE(AK280:AK285)</f>
        <v>1</v>
      </c>
      <c r="AL286" s="4">
        <f>AVERAGE(AL280:AL285)</f>
        <v>0</v>
      </c>
      <c r="AM286" s="4">
        <f>AVERAGE(AM280:AM285)</f>
        <v>0.1599999964237213</v>
      </c>
      <c r="AN286" s="4">
        <f>AVERAGE(AN280:AN285)</f>
        <v>111115</v>
      </c>
      <c r="AO286" s="4">
        <f>AVERAGE(AO280:AO285)</f>
        <v>0.832613330417209</v>
      </c>
      <c r="AP286" s="4">
        <f>AVERAGE(AP280:AP285)</f>
        <v>0.002333149010793725</v>
      </c>
      <c r="AQ286" s="4">
        <f>AVERAGE(AQ280:AQ285)</f>
        <v>297.970995648702</v>
      </c>
      <c r="AR286" s="4">
        <f>AVERAGE(AR280:AR285)</f>
        <v>296.5179863611857</v>
      </c>
      <c r="AS286" s="4">
        <f>AVERAGE(AS280:AS285)</f>
        <v>319.9529615984939</v>
      </c>
      <c r="AT286" s="4">
        <f>AVERAGE(AT280:AT285)</f>
        <v>2.280897059969877</v>
      </c>
      <c r="AU286" s="4">
        <f>AVERAGE(AU280:AU285)</f>
        <v>3.145905492987946</v>
      </c>
      <c r="AV286" s="4">
        <f>AVERAGE(AV280:AV285)</f>
        <v>30.9204834870197</v>
      </c>
      <c r="AW286" s="4">
        <f>AVERAGE(AW280:AW285)</f>
        <v>14.3707328410643</v>
      </c>
      <c r="AX286" s="4">
        <f>AVERAGE(AX280:AX285)</f>
        <v>24.09449100494385</v>
      </c>
      <c r="AY286" s="4">
        <f>AVERAGE(AY280:AY285)</f>
        <v>3.012026140369914</v>
      </c>
      <c r="AZ286" s="4">
        <f>AVERAGE(AZ280:AZ285)</f>
        <v>0.1584995695011433</v>
      </c>
      <c r="BA286" s="4">
        <f>AVERAGE(BA280:BA285)</f>
        <v>1.683801335017092</v>
      </c>
      <c r="BB286" s="4">
        <f>AVERAGE(BB280:BB285)</f>
        <v>1.328224805352821</v>
      </c>
      <c r="BC286" s="4">
        <f>AVERAGE(BC280:BC285)</f>
        <v>0.09986340839175929</v>
      </c>
      <c r="BD286" s="3">
        <f>AVERAGE(BD280:BD285)</f>
      </c>
      <c r="BE286" s="3">
        <f>AVERAGE(BE280:BE285)</f>
      </c>
      <c r="BF286" s="4">
        <f>AVERAGE(BF280:BF285)</f>
        <v>55.05061245144196</v>
      </c>
      <c r="BG286" s="3">
        <f>AVERAGE(BG280:BG285)</f>
      </c>
      <c r="BH286" s="3">
        <f>AVERAGE(BH280:BH285)</f>
      </c>
    </row>
    <row r="287" ht="29" customHeight="1">
      <c r="A287" t="s" s="2">
        <v>9</v>
      </c>
      <c r="B287" t="s" s="5">
        <v>347</v>
      </c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</row>
    <row r="288" ht="16" customHeight="1">
      <c r="A288" s="4">
        <v>257</v>
      </c>
      <c r="B288" t="s" s="2">
        <v>348</v>
      </c>
      <c r="C288" s="4">
        <v>1539.500030811876</v>
      </c>
      <c r="D288" s="4">
        <v>0</v>
      </c>
      <c r="E288" s="3">
        <f>(R288-#REF!*(1000-T288)/(1000-U288))*AO288</f>
      </c>
      <c r="F288" s="4">
        <f>IF(AZ288&lt;&gt;0,1/(1/AZ288-1/N288),0)</f>
        <v>0.1686327676439191</v>
      </c>
      <c r="G288" s="3">
        <f>((BC288-AP288/2)*S288-E288)/(BC288+AP288/2)</f>
      </c>
      <c r="H288" s="4">
        <f>AP288*1000</f>
        <v>2.359204460713434</v>
      </c>
      <c r="I288" s="4">
        <f>(AU288-BA288)</f>
        <v>1.471996763785672</v>
      </c>
      <c r="J288" s="4">
        <f>(P288+AT288*D288)</f>
        <v>24.88986206054688</v>
      </c>
      <c r="K288" s="4">
        <v>6</v>
      </c>
      <c r="L288" s="4">
        <f>(K288*AI288+AJ288)</f>
        <v>1.420000016689301</v>
      </c>
      <c r="M288" s="4">
        <v>1</v>
      </c>
      <c r="N288" s="4">
        <f>L288*(M288+1)*(M288+1)/(M288*M288+1)</f>
        <v>2.840000033378601</v>
      </c>
      <c r="O288" s="4">
        <v>23.48673248291016</v>
      </c>
      <c r="P288" s="4">
        <v>24.88986206054688</v>
      </c>
      <c r="Q288" s="4">
        <v>23.62683868408203</v>
      </c>
      <c r="R288" s="4">
        <v>600.190917968750</v>
      </c>
      <c r="S288" s="4">
        <v>570.357177734375</v>
      </c>
      <c r="T288" s="4">
        <v>13.79331302642822</v>
      </c>
      <c r="U288" s="4">
        <v>16.57981872558594</v>
      </c>
      <c r="V288" s="4">
        <v>48.34282684326172</v>
      </c>
      <c r="W288" s="4">
        <v>58.10312652587891</v>
      </c>
      <c r="X288" s="4">
        <v>499.5696105957031</v>
      </c>
      <c r="Y288" s="4">
        <v>1999.084228515625</v>
      </c>
      <c r="Z288" s="4">
        <v>22.70905113220215</v>
      </c>
      <c r="AA288" s="4">
        <v>101.7418746948242</v>
      </c>
      <c r="AB288" s="4">
        <v>6.122707366943359</v>
      </c>
      <c r="AC288" s="4">
        <v>0.2154021561145782</v>
      </c>
      <c r="AD288" s="4">
        <v>0.06843454390764236</v>
      </c>
      <c r="AE288" s="4">
        <v>0.002548246644437313</v>
      </c>
      <c r="AF288" s="4">
        <v>0.05535578355193138</v>
      </c>
      <c r="AG288" s="4">
        <v>0.002674174029380083</v>
      </c>
      <c r="AH288" s="4">
        <v>1</v>
      </c>
      <c r="AI288" s="4">
        <v>-0.2195652425289154</v>
      </c>
      <c r="AJ288" s="4">
        <v>2.737391471862793</v>
      </c>
      <c r="AK288" s="4">
        <v>1</v>
      </c>
      <c r="AL288" s="4">
        <v>0</v>
      </c>
      <c r="AM288" s="4">
        <v>0.1599999964237213</v>
      </c>
      <c r="AN288" s="4">
        <v>111125</v>
      </c>
      <c r="AO288" s="4">
        <f>X288*0.000001/(K288*0.0001)</f>
        <v>0.832616017659505</v>
      </c>
      <c r="AP288" s="4">
        <f>(U288-T288)/(1000-U288)*AO288</f>
        <v>0.002359204460713434</v>
      </c>
      <c r="AQ288" s="4">
        <f>(P288+273.15)</f>
        <v>298.0398620605469</v>
      </c>
      <c r="AR288" s="4">
        <f>(O288+273.15)</f>
        <v>296.6367324829101</v>
      </c>
      <c r="AS288" s="4">
        <f>(Y288*AK288+Z288*AL288)*AM288</f>
        <v>319.8534694132177</v>
      </c>
      <c r="AT288" s="4">
        <f>((AS288+0.00000010773*(AR288^4-AQ288^4))-AP288*44100)/(L288*0.92*2*29.3+0.00000043092*AQ288^3)</f>
        <v>2.272742610852478</v>
      </c>
      <c r="AU288" s="4">
        <f>0.61365*EXP(17.502*J288/(240.97+J288))</f>
        <v>3.158858603027137</v>
      </c>
      <c r="AV288" s="4">
        <f>AU288*1000/AA288</f>
        <v>31.04777273371623</v>
      </c>
      <c r="AW288" s="4">
        <f>(AV288-U288)</f>
        <v>14.46795400813029</v>
      </c>
      <c r="AX288" s="4">
        <f>IF(D288,P288,(O288+P288)/2)</f>
        <v>24.18829727172852</v>
      </c>
      <c r="AY288" s="4">
        <f>0.61365*EXP(17.502*AX288/(240.97+AX288))</f>
        <v>3.029018638473511</v>
      </c>
      <c r="AZ288" s="4">
        <f>IF(AW288&lt;&gt;0,(1000-(AV288+U288)/2)/AW288*AP288,0)</f>
        <v>0.1591809627199073</v>
      </c>
      <c r="BA288" s="4">
        <f>U288*AA288/1000</f>
        <v>1.686861839241465</v>
      </c>
      <c r="BB288" s="4">
        <f>(AY288-BA288)</f>
        <v>1.342156799232046</v>
      </c>
      <c r="BC288" s="4">
        <f>1/(1.6/F288+1.37/N288)</f>
        <v>0.1002962017274313</v>
      </c>
      <c r="BD288" s="3">
        <f>G288*AA288*0.001</f>
      </c>
      <c r="BE288" s="3">
        <f>G288/S288</f>
      </c>
      <c r="BF288" s="4">
        <f>(1-AP288*AA288/AU288/F288)*100</f>
        <v>54.93979511251084</v>
      </c>
      <c r="BG288" s="3">
        <f>(S288-E288/(N288/1.35))</f>
      </c>
      <c r="BH288" s="3">
        <f>E288*BF288/100/BG288</f>
      </c>
    </row>
    <row r="289" ht="16" customHeight="1">
      <c r="A289" s="4">
        <v>258</v>
      </c>
      <c r="B289" t="s" s="2">
        <v>349</v>
      </c>
      <c r="C289" s="4">
        <v>1544.500030700117</v>
      </c>
      <c r="D289" s="4">
        <v>0</v>
      </c>
      <c r="E289" s="3">
        <f>(R289-#REF!*(1000-T289)/(1000-U289))*AO289</f>
      </c>
      <c r="F289" s="4">
        <f>IF(AZ289&lt;&gt;0,1/(1/AZ289-1/N289),0)</f>
        <v>0.1691837930244718</v>
      </c>
      <c r="G289" s="3">
        <f>((BC289-AP289/2)*S289-E289)/(BC289+AP289/2)</f>
      </c>
      <c r="H289" s="4">
        <f>AP289*1000</f>
        <v>2.366026151916756</v>
      </c>
      <c r="I289" s="4">
        <f>(AU289-BA289)</f>
        <v>1.471700174542586</v>
      </c>
      <c r="J289" s="4">
        <f>(P289+AT289*D289)</f>
        <v>24.89237022399902</v>
      </c>
      <c r="K289" s="4">
        <v>6</v>
      </c>
      <c r="L289" s="4">
        <f>(K289*AI289+AJ289)</f>
        <v>1.420000016689301</v>
      </c>
      <c r="M289" s="4">
        <v>1</v>
      </c>
      <c r="N289" s="4">
        <f>L289*(M289+1)*(M289+1)/(M289*M289+1)</f>
        <v>2.840000033378601</v>
      </c>
      <c r="O289" s="4">
        <v>23.49886894226074</v>
      </c>
      <c r="P289" s="4">
        <v>24.89237022399902</v>
      </c>
      <c r="Q289" s="4">
        <v>23.61167144775391</v>
      </c>
      <c r="R289" s="4">
        <v>608.9666748046875</v>
      </c>
      <c r="S289" s="4">
        <v>571.916015625</v>
      </c>
      <c r="T289" s="4">
        <v>13.7929105758667</v>
      </c>
      <c r="U289" s="4">
        <v>16.58743667602539</v>
      </c>
      <c r="V289" s="4">
        <v>48.2989501953125</v>
      </c>
      <c r="W289" s="4">
        <v>58.07913970947266</v>
      </c>
      <c r="X289" s="4">
        <v>499.5723266601562</v>
      </c>
      <c r="Y289" s="4">
        <v>1998.944824218750</v>
      </c>
      <c r="Z289" s="4">
        <v>22.73774147033691</v>
      </c>
      <c r="AA289" s="4">
        <v>101.7415313720703</v>
      </c>
      <c r="AB289" s="4">
        <v>6.122707366943359</v>
      </c>
      <c r="AC289" s="4">
        <v>0.2154021561145782</v>
      </c>
      <c r="AD289" s="4">
        <v>0.06843454390764236</v>
      </c>
      <c r="AE289" s="4">
        <v>0.002548246644437313</v>
      </c>
      <c r="AF289" s="4">
        <v>0.05535578355193138</v>
      </c>
      <c r="AG289" s="4">
        <v>0.002674174029380083</v>
      </c>
      <c r="AH289" s="4">
        <v>0.6666666865348816</v>
      </c>
      <c r="AI289" s="4">
        <v>-0.2195652425289154</v>
      </c>
      <c r="AJ289" s="4">
        <v>2.737391471862793</v>
      </c>
      <c r="AK289" s="4">
        <v>1</v>
      </c>
      <c r="AL289" s="4">
        <v>0</v>
      </c>
      <c r="AM289" s="4">
        <v>0.1599999964237213</v>
      </c>
      <c r="AN289" s="4">
        <v>111115</v>
      </c>
      <c r="AO289" s="4">
        <f>X289*0.000001/(K289*0.0001)</f>
        <v>0.8326205444335937</v>
      </c>
      <c r="AP289" s="4">
        <f>(U289-T289)/(1000-U289)*AO289</f>
        <v>0.002366026151916756</v>
      </c>
      <c r="AQ289" s="4">
        <f>(P289+273.15)</f>
        <v>298.042370223999</v>
      </c>
      <c r="AR289" s="4">
        <f>(O289+273.15)</f>
        <v>296.6488689422607</v>
      </c>
      <c r="AS289" s="4">
        <f>(Y289*AK289+Z289*AL289)*AM289</f>
        <v>319.8311647262162</v>
      </c>
      <c r="AT289" s="4">
        <f>((AS289+0.00000010773*(AR289^4-AQ289^4))-AP289*44100)/(L289*0.92*2*29.3+0.00000043092*AQ289^3)</f>
        <v>2.270288277660271</v>
      </c>
      <c r="AU289" s="4">
        <f>0.61365*EXP(17.502*J289/(240.97+J289))</f>
        <v>3.159331383498653</v>
      </c>
      <c r="AV289" s="4">
        <f>AU289*1000/AA289</f>
        <v>31.05252438107041</v>
      </c>
      <c r="AW289" s="4">
        <f>(AV289-U289)</f>
        <v>14.46508770504501</v>
      </c>
      <c r="AX289" s="4">
        <f>IF(D289,P289,(O289+P289)/2)</f>
        <v>24.19561958312988</v>
      </c>
      <c r="AY289" s="4">
        <f>0.61365*EXP(17.502*AX289/(240.97+AX289))</f>
        <v>3.030349318809458</v>
      </c>
      <c r="AZ289" s="4">
        <f>IF(AW289&lt;&gt;0,(1000-(AV289+U289)/2)/AW289*AP289,0)</f>
        <v>0.1596718597317953</v>
      </c>
      <c r="BA289" s="4">
        <f>U289*AA289/1000</f>
        <v>1.687631208956067</v>
      </c>
      <c r="BB289" s="4">
        <f>(AY289-BA289)</f>
        <v>1.342718109853391</v>
      </c>
      <c r="BC289" s="4">
        <f>1/(1.6/F289+1.37/N289)</f>
        <v>0.1006080246005753</v>
      </c>
      <c r="BD289" s="3">
        <f>G289*AA289*0.001</f>
      </c>
      <c r="BE289" s="3">
        <f>G289/S289</f>
      </c>
      <c r="BF289" s="4">
        <f>(1-AP289*AA289/AU289/F289)*100</f>
        <v>54.96357884503065</v>
      </c>
      <c r="BG289" s="3">
        <f>(S289-E289/(N289/1.35))</f>
      </c>
      <c r="BH289" s="3">
        <f>E289*BF289/100/BG289</f>
      </c>
    </row>
    <row r="290" ht="16" customHeight="1">
      <c r="A290" s="4">
        <v>259</v>
      </c>
      <c r="B290" t="s" s="2">
        <v>350</v>
      </c>
      <c r="C290" s="4">
        <v>1549.500030588359</v>
      </c>
      <c r="D290" s="4">
        <v>0</v>
      </c>
      <c r="E290" s="3">
        <f>(R290-#REF!*(1000-T290)/(1000-U290))*AO290</f>
      </c>
      <c r="F290" s="4">
        <f>IF(AZ290&lt;&gt;0,1/(1/AZ290-1/N290),0)</f>
        <v>0.1696805131336271</v>
      </c>
      <c r="G290" s="3">
        <f>((BC290-AP290/2)*S290-E290)/(BC290+AP290/2)</f>
      </c>
      <c r="H290" s="4">
        <f>AP290*1000</f>
        <v>2.372529920878525</v>
      </c>
      <c r="I290" s="4">
        <f>(AU290-BA290)</f>
        <v>1.471655951767088</v>
      </c>
      <c r="J290" s="4">
        <f>(P290+AT290*D290)</f>
        <v>24.8963508605957</v>
      </c>
      <c r="K290" s="4">
        <v>6</v>
      </c>
      <c r="L290" s="4">
        <f>(K290*AI290+AJ290)</f>
        <v>1.420000016689301</v>
      </c>
      <c r="M290" s="4">
        <v>1</v>
      </c>
      <c r="N290" s="4">
        <f>L290*(M290+1)*(M290+1)/(M290*M290+1)</f>
        <v>2.840000033378601</v>
      </c>
      <c r="O290" s="4">
        <v>23.50724792480469</v>
      </c>
      <c r="P290" s="4">
        <v>24.8963508605957</v>
      </c>
      <c r="Q290" s="4">
        <v>23.61190223693848</v>
      </c>
      <c r="R290" s="4">
        <v>642.046630859375</v>
      </c>
      <c r="S290" s="4">
        <v>584.7562866210938</v>
      </c>
      <c r="T290" s="4">
        <v>13.79302978515625</v>
      </c>
      <c r="U290" s="4">
        <v>16.59525871276855</v>
      </c>
      <c r="V290" s="4">
        <v>48.27201080322266</v>
      </c>
      <c r="W290" s="4">
        <v>58.07338333129883</v>
      </c>
      <c r="X290" s="4">
        <v>499.5645751953125</v>
      </c>
      <c r="Y290" s="4">
        <v>1998.786621093750</v>
      </c>
      <c r="Z290" s="4">
        <v>22.6785888671875</v>
      </c>
      <c r="AA290" s="4">
        <v>101.7414627075195</v>
      </c>
      <c r="AB290" s="4">
        <v>6.122707366943359</v>
      </c>
      <c r="AC290" s="4">
        <v>0.2154021561145782</v>
      </c>
      <c r="AD290" s="4">
        <v>0.06843454390764236</v>
      </c>
      <c r="AE290" s="4">
        <v>0.002548246644437313</v>
      </c>
      <c r="AF290" s="4">
        <v>0.05535578355193138</v>
      </c>
      <c r="AG290" s="4">
        <v>0.002674174029380083</v>
      </c>
      <c r="AH290" s="4">
        <v>0.6666666865348816</v>
      </c>
      <c r="AI290" s="4">
        <v>-0.2195652425289154</v>
      </c>
      <c r="AJ290" s="4">
        <v>2.737391471862793</v>
      </c>
      <c r="AK290" s="4">
        <v>1</v>
      </c>
      <c r="AL290" s="4">
        <v>0</v>
      </c>
      <c r="AM290" s="4">
        <v>0.1599999964237213</v>
      </c>
      <c r="AN290" s="4">
        <v>111115</v>
      </c>
      <c r="AO290" s="4">
        <f>X290*0.000001/(K290*0.0001)</f>
        <v>0.8326076253255207</v>
      </c>
      <c r="AP290" s="4">
        <f>(U290-T290)/(1000-U290)*AO290</f>
        <v>0.002372529920878525</v>
      </c>
      <c r="AQ290" s="4">
        <f>(P290+273.15)</f>
        <v>298.0463508605957</v>
      </c>
      <c r="AR290" s="4">
        <f>(O290+273.15)</f>
        <v>296.6572479248047</v>
      </c>
      <c r="AS290" s="4">
        <f>(Y290*AK290+Z290*AL290)*AM290</f>
        <v>319.805852226782</v>
      </c>
      <c r="AT290" s="4">
        <f>((AS290+0.00000010773*(AR290^4-AQ290^4))-AP290*44100)/(L290*0.92*2*29.3+0.00000043092*AQ290^3)</f>
        <v>2.267283422775611</v>
      </c>
      <c r="AU290" s="4">
        <f>0.61365*EXP(17.502*J290/(240.97+J290))</f>
        <v>3.160081847213869</v>
      </c>
      <c r="AV290" s="4">
        <f>AU290*1000/AA290</f>
        <v>31.05992152185082</v>
      </c>
      <c r="AW290" s="4">
        <f>(AV290-U290)</f>
        <v>14.46466280908227</v>
      </c>
      <c r="AX290" s="4">
        <f>IF(D290,P290,(O290+P290)/2)</f>
        <v>24.2017993927002</v>
      </c>
      <c r="AY290" s="4">
        <f>0.61365*EXP(17.502*AX290/(240.97+AX290))</f>
        <v>3.031472770455999</v>
      </c>
      <c r="AZ290" s="4">
        <f>IF(AW290&lt;&gt;0,(1000-(AV290+U290)/2)/AW290*AP290,0)</f>
        <v>0.160114223259223</v>
      </c>
      <c r="BA290" s="4">
        <f>U290*AA290/1000</f>
        <v>1.688425895446781</v>
      </c>
      <c r="BB290" s="4">
        <f>(AY290-BA290)</f>
        <v>1.343046875009218</v>
      </c>
      <c r="BC290" s="4">
        <f>1/(1.6/F290+1.37/N290)</f>
        <v>0.1008890318831106</v>
      </c>
      <c r="BD290" s="3">
        <f>G290*AA290*0.001</f>
      </c>
      <c r="BE290" s="3">
        <f>G290/S290</f>
      </c>
      <c r="BF290" s="4">
        <f>(1-AP290*AA290/AU290/F290)*100</f>
        <v>54.98270710527024</v>
      </c>
      <c r="BG290" s="3">
        <f>(S290-E290/(N290/1.35))</f>
      </c>
      <c r="BH290" s="3">
        <f>E290*BF290/100/BG290</f>
      </c>
    </row>
    <row r="291" ht="16" customHeight="1">
      <c r="A291" s="4">
        <v>260</v>
      </c>
      <c r="B291" t="s" s="2">
        <v>351</v>
      </c>
      <c r="C291" s="4">
        <v>1555.000030465424</v>
      </c>
      <c r="D291" s="4">
        <v>0</v>
      </c>
      <c r="E291" s="3">
        <f>(R291-#REF!*(1000-T291)/(1000-U291))*AO291</f>
      </c>
      <c r="F291" s="4">
        <f>IF(AZ291&lt;&gt;0,1/(1/AZ291-1/N291),0)</f>
        <v>0.1699842570638131</v>
      </c>
      <c r="G291" s="3">
        <f>((BC291-AP291/2)*S291-E291)/(BC291+AP291/2)</f>
      </c>
      <c r="H291" s="4">
        <f>AP291*1000</f>
        <v>2.3794043121212</v>
      </c>
      <c r="I291" s="4">
        <f>(AU291-BA291)</f>
        <v>1.473410730053575</v>
      </c>
      <c r="J291" s="4">
        <f>(P291+AT291*D291)</f>
        <v>24.91034507751465</v>
      </c>
      <c r="K291" s="4">
        <v>6</v>
      </c>
      <c r="L291" s="4">
        <f>(K291*AI291+AJ291)</f>
        <v>1.420000016689301</v>
      </c>
      <c r="M291" s="4">
        <v>1</v>
      </c>
      <c r="N291" s="4">
        <f>L291*(M291+1)*(M291+1)/(M291*M291+1)</f>
        <v>2.840000033378601</v>
      </c>
      <c r="O291" s="4">
        <v>23.51694869995117</v>
      </c>
      <c r="P291" s="4">
        <v>24.91034507751465</v>
      </c>
      <c r="Q291" s="4">
        <v>23.61666870117188</v>
      </c>
      <c r="R291" s="4">
        <v>686.2141723632812</v>
      </c>
      <c r="S291" s="4">
        <v>614.5634155273438</v>
      </c>
      <c r="T291" s="4">
        <v>13.79350471496582</v>
      </c>
      <c r="U291" s="4">
        <v>16.60389518737793</v>
      </c>
      <c r="V291" s="4">
        <v>48.24483489990234</v>
      </c>
      <c r="W291" s="4">
        <v>58.06964111328125</v>
      </c>
      <c r="X291" s="4">
        <v>499.5527038574219</v>
      </c>
      <c r="Y291" s="4">
        <v>1998.81640625</v>
      </c>
      <c r="Z291" s="4">
        <v>22.73129463195801</v>
      </c>
      <c r="AA291" s="4">
        <v>101.741828918457</v>
      </c>
      <c r="AB291" s="4">
        <v>6.122707366943359</v>
      </c>
      <c r="AC291" s="4">
        <v>0.2154021561145782</v>
      </c>
      <c r="AD291" s="4">
        <v>0.06843454390764236</v>
      </c>
      <c r="AE291" s="4">
        <v>0.002548246644437313</v>
      </c>
      <c r="AF291" s="4">
        <v>0.05535578355193138</v>
      </c>
      <c r="AG291" s="4">
        <v>0.002674174029380083</v>
      </c>
      <c r="AH291" s="4">
        <v>0.6666666865348816</v>
      </c>
      <c r="AI291" s="4">
        <v>-0.2195652425289154</v>
      </c>
      <c r="AJ291" s="4">
        <v>2.737391471862793</v>
      </c>
      <c r="AK291" s="4">
        <v>1</v>
      </c>
      <c r="AL291" s="4">
        <v>0</v>
      </c>
      <c r="AM291" s="4">
        <v>0.1599999964237213</v>
      </c>
      <c r="AN291" s="4">
        <v>111115</v>
      </c>
      <c r="AO291" s="4">
        <f>X291*0.000001/(K291*0.0001)</f>
        <v>0.8325878397623697</v>
      </c>
      <c r="AP291" s="4">
        <f>(U291-T291)/(1000-U291)*AO291</f>
        <v>0.002379404312121199</v>
      </c>
      <c r="AQ291" s="4">
        <f>(P291+273.15)</f>
        <v>298.0603450775146</v>
      </c>
      <c r="AR291" s="4">
        <f>(O291+273.15)</f>
        <v>296.6669486999511</v>
      </c>
      <c r="AS291" s="4">
        <f>(Y291*AK291+Z291*AL291)*AM291</f>
        <v>319.8106178516755</v>
      </c>
      <c r="AT291" s="4">
        <f>((AS291+0.00000010773*(AR291^4-AQ291^4))-AP291*44100)/(L291*0.92*2*29.3+0.00000043092*AQ291^3)</f>
        <v>2.263275393029291</v>
      </c>
      <c r="AU291" s="4">
        <f>0.61365*EXP(17.502*J291/(240.97+J291))</f>
        <v>3.162721393587773</v>
      </c>
      <c r="AV291" s="4">
        <f>AU291*1000/AA291</f>
        <v>31.08575329545724</v>
      </c>
      <c r="AW291" s="4">
        <f>(AV291-U291)</f>
        <v>14.48185810807932</v>
      </c>
      <c r="AX291" s="4">
        <f>IF(D291,P291,(O291+P291)/2)</f>
        <v>24.21364688873291</v>
      </c>
      <c r="AY291" s="4">
        <f>0.61365*EXP(17.502*AX291/(240.97+AX291))</f>
        <v>3.033627591123576</v>
      </c>
      <c r="AZ291" s="4">
        <f>IF(AW291&lt;&gt;0,(1000-(AV291+U291)/2)/AW291*AP291,0)</f>
        <v>0.1603846562481924</v>
      </c>
      <c r="BA291" s="4">
        <f>U291*AA291/1000</f>
        <v>1.689310663534197</v>
      </c>
      <c r="BB291" s="4">
        <f>(AY291-BA291)</f>
        <v>1.344316927589378</v>
      </c>
      <c r="BC291" s="4">
        <f>1/(1.6/F291+1.37/N291)</f>
        <v>0.1010608281521167</v>
      </c>
      <c r="BD291" s="3">
        <f>G291*AA291*0.001</f>
      </c>
      <c r="BE291" s="3">
        <f>G291/S291</f>
      </c>
      <c r="BF291" s="4">
        <f>(1-AP291*AA291/AU291/F291)*100</f>
        <v>54.97039401536574</v>
      </c>
      <c r="BG291" s="3">
        <f>(S291-E291/(N291/1.35))</f>
      </c>
      <c r="BH291" s="3">
        <f>E291*BF291/100/BG291</f>
      </c>
    </row>
    <row r="292" ht="16" customHeight="1">
      <c r="A292" s="4">
        <v>261</v>
      </c>
      <c r="B292" t="s" s="2">
        <v>352</v>
      </c>
      <c r="C292" s="4">
        <v>1560.000030353665</v>
      </c>
      <c r="D292" s="4">
        <v>0</v>
      </c>
      <c r="E292" s="3">
        <f>(R292-#REF!*(1000-T292)/(1000-U292))*AO292</f>
      </c>
      <c r="F292" s="4">
        <f>IF(AZ292&lt;&gt;0,1/(1/AZ292-1/N292),0)</f>
        <v>0.1699535398818244</v>
      </c>
      <c r="G292" s="3">
        <f>((BC292-AP292/2)*S292-E292)/(BC292+AP292/2)</f>
      </c>
      <c r="H292" s="4">
        <f>AP292*1000</f>
        <v>2.385711391484567</v>
      </c>
      <c r="I292" s="4">
        <f>(AU292-BA292)</f>
        <v>1.477531663252428</v>
      </c>
      <c r="J292" s="4">
        <f>(P292+AT292*D292)</f>
        <v>24.93641471862793</v>
      </c>
      <c r="K292" s="4">
        <v>6</v>
      </c>
      <c r="L292" s="4">
        <f>(K292*AI292+AJ292)</f>
        <v>1.420000016689301</v>
      </c>
      <c r="M292" s="4">
        <v>1</v>
      </c>
      <c r="N292" s="4">
        <f>L292*(M292+1)*(M292+1)/(M292*M292+1)</f>
        <v>2.840000033378601</v>
      </c>
      <c r="O292" s="4">
        <v>23.52563285827637</v>
      </c>
      <c r="P292" s="4">
        <v>24.93641471862793</v>
      </c>
      <c r="Q292" s="4">
        <v>23.61715698242188</v>
      </c>
      <c r="R292" s="4">
        <v>715.8846435546875</v>
      </c>
      <c r="S292" s="4">
        <v>646.3661499023438</v>
      </c>
      <c r="T292" s="4">
        <v>13.79403209686279</v>
      </c>
      <c r="U292" s="4">
        <v>16.6117057800293</v>
      </c>
      <c r="V292" s="4">
        <v>48.22135925292969</v>
      </c>
      <c r="W292" s="4">
        <v>58.06594848632812</v>
      </c>
      <c r="X292" s="4">
        <v>499.5782165527344</v>
      </c>
      <c r="Y292" s="4">
        <v>1999.060424804688</v>
      </c>
      <c r="Z292" s="4">
        <v>22.70775604248047</v>
      </c>
      <c r="AA292" s="4">
        <v>101.7422332763672</v>
      </c>
      <c r="AB292" s="4">
        <v>6.122707366943359</v>
      </c>
      <c r="AC292" s="4">
        <v>0.2154021561145782</v>
      </c>
      <c r="AD292" s="4">
        <v>0.06843454390764236</v>
      </c>
      <c r="AE292" s="4">
        <v>0.002548246644437313</v>
      </c>
      <c r="AF292" s="4">
        <v>0.05535578355193138</v>
      </c>
      <c r="AG292" s="4">
        <v>0.002674174029380083</v>
      </c>
      <c r="AH292" s="4">
        <v>0.6666666865348816</v>
      </c>
      <c r="AI292" s="4">
        <v>-0.2195652425289154</v>
      </c>
      <c r="AJ292" s="4">
        <v>2.737391471862793</v>
      </c>
      <c r="AK292" s="4">
        <v>1</v>
      </c>
      <c r="AL292" s="4">
        <v>0</v>
      </c>
      <c r="AM292" s="4">
        <v>0.1599999964237213</v>
      </c>
      <c r="AN292" s="4">
        <v>111115</v>
      </c>
      <c r="AO292" s="4">
        <f>X292*0.000001/(K292*0.0001)</f>
        <v>0.8326303609212239</v>
      </c>
      <c r="AP292" s="4">
        <f>(U292-T292)/(1000-U292)*AO292</f>
        <v>0.002385711391484567</v>
      </c>
      <c r="AQ292" s="4">
        <f>(P292+273.15)</f>
        <v>298.0864147186279</v>
      </c>
      <c r="AR292" s="4">
        <f>(O292+273.15)</f>
        <v>296.6756328582763</v>
      </c>
      <c r="AS292" s="4">
        <f>(Y292*AK292+Z292*AL292)*AM292</f>
        <v>319.8496608195528</v>
      </c>
      <c r="AT292" s="4">
        <f>((AS292+0.00000010773*(AR292^4-AQ292^4))-AP292*44100)/(L292*0.92*2*29.3+0.00000043092*AQ292^3)</f>
        <v>2.258209118723574</v>
      </c>
      <c r="AU292" s="4">
        <f>0.61365*EXP(17.502*J292/(240.97+J292))</f>
        <v>3.167643707842546</v>
      </c>
      <c r="AV292" s="4">
        <f>AU292*1000/AA292</f>
        <v>31.13400999600753</v>
      </c>
      <c r="AW292" s="4">
        <f>(AV292-U292)</f>
        <v>14.52230421597823</v>
      </c>
      <c r="AX292" s="4">
        <f>IF(D292,P292,(O292+P292)/2)</f>
        <v>24.23102378845215</v>
      </c>
      <c r="AY292" s="4">
        <f>0.61365*EXP(17.502*AX292/(240.97+AX292))</f>
        <v>3.036790521170195</v>
      </c>
      <c r="AZ292" s="4">
        <f>IF(AW292&lt;&gt;0,(1000-(AV292+U292)/2)/AW292*AP292,0)</f>
        <v>0.160357310233978</v>
      </c>
      <c r="BA292" s="4">
        <f>U292*AA292/1000</f>
        <v>1.690112044590118</v>
      </c>
      <c r="BB292" s="4">
        <f>(AY292-BA292)</f>
        <v>1.346678476580077</v>
      </c>
      <c r="BC292" s="4">
        <f>1/(1.6/F292+1.37/N292)</f>
        <v>0.101043456005659</v>
      </c>
      <c r="BD292" s="3">
        <f>G292*AA292*0.001</f>
      </c>
      <c r="BE292" s="3">
        <f>G292/S292</f>
      </c>
      <c r="BF292" s="4">
        <f>(1-AP292*AA292/AU292/F292)*100</f>
        <v>54.91286609125912</v>
      </c>
      <c r="BG292" s="3">
        <f>(S292-E292/(N292/1.35))</f>
      </c>
      <c r="BH292" s="3">
        <f>E292*BF292/100/BG292</f>
      </c>
    </row>
    <row r="293" ht="16" customHeight="1">
      <c r="A293" s="4">
        <v>262</v>
      </c>
      <c r="B293" t="s" s="2">
        <v>353</v>
      </c>
      <c r="C293" s="4">
        <v>1565.000030241907</v>
      </c>
      <c r="D293" s="4">
        <v>0</v>
      </c>
      <c r="E293" s="3">
        <f>(R293-#REF!*(1000-T293)/(1000-U293))*AO293</f>
      </c>
      <c r="F293" s="4">
        <f>IF(AZ293&lt;&gt;0,1/(1/AZ293-1/N293),0)</f>
        <v>0.1699820044612201</v>
      </c>
      <c r="G293" s="3">
        <f>((BC293-AP293/2)*S293-E293)/(BC293+AP293/2)</f>
      </c>
      <c r="H293" s="4">
        <f>AP293*1000</f>
        <v>2.392434622701267</v>
      </c>
      <c r="I293" s="4">
        <f>(AU293-BA293)</f>
        <v>1.481419973790884</v>
      </c>
      <c r="J293" s="4">
        <f>(P293+AT293*D293)</f>
        <v>24.96159553527832</v>
      </c>
      <c r="K293" s="4">
        <v>6</v>
      </c>
      <c r="L293" s="4">
        <f>(K293*AI293+AJ293)</f>
        <v>1.420000016689301</v>
      </c>
      <c r="M293" s="4">
        <v>1</v>
      </c>
      <c r="N293" s="4">
        <f>L293*(M293+1)*(M293+1)/(M293*M293+1)</f>
        <v>2.840000033378601</v>
      </c>
      <c r="O293" s="4">
        <v>23.5323657989502</v>
      </c>
      <c r="P293" s="4">
        <v>24.96159553527832</v>
      </c>
      <c r="Q293" s="4">
        <v>23.61550903320312</v>
      </c>
      <c r="R293" s="4">
        <v>722.0659790039062</v>
      </c>
      <c r="S293" s="4">
        <v>668.5191650390625</v>
      </c>
      <c r="T293" s="4">
        <v>13.79485416412354</v>
      </c>
      <c r="U293" s="4">
        <v>16.62027549743652</v>
      </c>
      <c r="V293" s="4">
        <v>48.20375061035156</v>
      </c>
      <c r="W293" s="4">
        <v>58.07117080688477</v>
      </c>
      <c r="X293" s="4">
        <v>499.6079711914062</v>
      </c>
      <c r="Y293" s="4">
        <v>1999.341308593750</v>
      </c>
      <c r="Z293" s="4">
        <v>22.66493225097656</v>
      </c>
      <c r="AA293" s="4">
        <v>101.7422714233398</v>
      </c>
      <c r="AB293" s="4">
        <v>6.122707366943359</v>
      </c>
      <c r="AC293" s="4">
        <v>0.2154021561145782</v>
      </c>
      <c r="AD293" s="4">
        <v>0.06843454390764236</v>
      </c>
      <c r="AE293" s="4">
        <v>0.002548246644437313</v>
      </c>
      <c r="AF293" s="4">
        <v>0.05535578355193138</v>
      </c>
      <c r="AG293" s="4">
        <v>0.002674174029380083</v>
      </c>
      <c r="AH293" s="4">
        <v>0.6666666865348816</v>
      </c>
      <c r="AI293" s="4">
        <v>-0.2195652425289154</v>
      </c>
      <c r="AJ293" s="4">
        <v>2.737391471862793</v>
      </c>
      <c r="AK293" s="4">
        <v>1</v>
      </c>
      <c r="AL293" s="4">
        <v>0</v>
      </c>
      <c r="AM293" s="4">
        <v>0.1599999964237213</v>
      </c>
      <c r="AN293" s="4">
        <v>111115</v>
      </c>
      <c r="AO293" s="4">
        <f>X293*0.000001/(K293*0.0001)</f>
        <v>0.832679951985677</v>
      </c>
      <c r="AP293" s="4">
        <f>(U293-T293)/(1000-U293)*AO293</f>
        <v>0.002392434622701267</v>
      </c>
      <c r="AQ293" s="4">
        <f>(P293+273.15)</f>
        <v>298.1115955352783</v>
      </c>
      <c r="AR293" s="4">
        <f>(O293+273.15)</f>
        <v>296.6823657989502</v>
      </c>
      <c r="AS293" s="4">
        <f>(Y293*AK293+Z293*AL293)*AM293</f>
        <v>319.8946022247983</v>
      </c>
      <c r="AT293" s="4">
        <f>((AS293+0.00000010773*(AR293^4-AQ293^4))-AP293*44100)/(L293*0.92*2*29.3+0.00000043092*AQ293^3)</f>
        <v>2.252869185076798</v>
      </c>
      <c r="AU293" s="4">
        <f>0.61365*EXP(17.502*J293/(240.97+J293))</f>
        <v>3.172404554581755</v>
      </c>
      <c r="AV293" s="4">
        <f>AU293*1000/AA293</f>
        <v>31.18079152549763</v>
      </c>
      <c r="AW293" s="4">
        <f>(AV293-U293)</f>
        <v>14.56051602806111</v>
      </c>
      <c r="AX293" s="4">
        <f>IF(D293,P293,(O293+P293)/2)</f>
        <v>24.24698066711426</v>
      </c>
      <c r="AY293" s="4">
        <f>0.61365*EXP(17.502*AX293/(240.97+AX293))</f>
        <v>3.039697518919832</v>
      </c>
      <c r="AZ293" s="4">
        <f>IF(AW293&lt;&gt;0,(1000-(AV293+U293)/2)/AW293*AP293,0)</f>
        <v>0.1603826508845488</v>
      </c>
      <c r="BA293" s="4">
        <f>U293*AA293/1000</f>
        <v>1.690984580790871</v>
      </c>
      <c r="BB293" s="4">
        <f>(AY293-BA293)</f>
        <v>1.34871293812896</v>
      </c>
      <c r="BC293" s="4">
        <f>1/(1.6/F293+1.37/N293)</f>
        <v>0.1010595541998802</v>
      </c>
      <c r="BD293" s="3">
        <f>G293*AA293*0.001</f>
      </c>
      <c r="BE293" s="3">
        <f>G293/S293</f>
      </c>
      <c r="BF293" s="4">
        <f>(1-AP293*AA293/AU293/F293)*100</f>
        <v>54.86120128157035</v>
      </c>
      <c r="BG293" s="3">
        <f>(S293-E293/(N293/1.35))</f>
      </c>
      <c r="BH293" s="3">
        <f>E293*BF293/100/BG293</f>
      </c>
    </row>
    <row r="294" ht="16" customHeight="1">
      <c r="A294" s="4">
        <v>263</v>
      </c>
      <c r="B294" t="s" s="2">
        <v>354</v>
      </c>
      <c r="C294" s="4">
        <v>1570.500030118972</v>
      </c>
      <c r="D294" s="4">
        <v>0</v>
      </c>
      <c r="E294" s="3">
        <f>(R294-#REF!*(1000-T294)/(1000-U294))*AO294</f>
      </c>
      <c r="F294" s="4">
        <f>IF(AZ294&lt;&gt;0,1/(1/AZ294-1/N294),0)</f>
        <v>0.170806302973508</v>
      </c>
      <c r="G294" s="3">
        <f>((BC294-AP294/2)*S294-E294)/(BC294+AP294/2)</f>
      </c>
      <c r="H294" s="4">
        <f>AP294*1000</f>
        <v>2.400158262726724</v>
      </c>
      <c r="I294" s="4">
        <f>(AU294-BA294)</f>
        <v>1.479431071074965</v>
      </c>
      <c r="J294" s="4">
        <f>(P294+AT294*D294)</f>
        <v>24.95629501342773</v>
      </c>
      <c r="K294" s="4">
        <v>6</v>
      </c>
      <c r="L294" s="4">
        <f>(K294*AI294+AJ294)</f>
        <v>1.420000016689301</v>
      </c>
      <c r="M294" s="4">
        <v>1</v>
      </c>
      <c r="N294" s="4">
        <f>L294*(M294+1)*(M294+1)/(M294*M294+1)</f>
        <v>2.840000033378601</v>
      </c>
      <c r="O294" s="4">
        <v>23.53912353515625</v>
      </c>
      <c r="P294" s="4">
        <v>24.95629501342773</v>
      </c>
      <c r="Q294" s="4">
        <v>23.6145133972168</v>
      </c>
      <c r="R294" s="4">
        <v>732.9598388671875</v>
      </c>
      <c r="S294" s="4">
        <v>681.346435546875</v>
      </c>
      <c r="T294" s="4">
        <v>13.79535961151123</v>
      </c>
      <c r="U294" s="4">
        <v>16.6300163269043</v>
      </c>
      <c r="V294" s="4">
        <v>48.18524551391602</v>
      </c>
      <c r="W294" s="4">
        <v>58.08016204833984</v>
      </c>
      <c r="X294" s="4">
        <v>499.5829467773438</v>
      </c>
      <c r="Y294" s="4">
        <v>1999.338256835938</v>
      </c>
      <c r="Z294" s="4">
        <v>22.60108375549316</v>
      </c>
      <c r="AA294" s="4">
        <v>101.7419815063477</v>
      </c>
      <c r="AB294" s="4">
        <v>6.122707366943359</v>
      </c>
      <c r="AC294" s="4">
        <v>0.2154021561145782</v>
      </c>
      <c r="AD294" s="4">
        <v>0.06843454390764236</v>
      </c>
      <c r="AE294" s="4">
        <v>0.002548246644437313</v>
      </c>
      <c r="AF294" s="4">
        <v>0.05535578355193138</v>
      </c>
      <c r="AG294" s="4">
        <v>0.002674174029380083</v>
      </c>
      <c r="AH294" s="4">
        <v>0.6666666865348816</v>
      </c>
      <c r="AI294" s="4">
        <v>-0.2195652425289154</v>
      </c>
      <c r="AJ294" s="4">
        <v>2.737391471862793</v>
      </c>
      <c r="AK294" s="4">
        <v>1</v>
      </c>
      <c r="AL294" s="4">
        <v>0</v>
      </c>
      <c r="AM294" s="4">
        <v>0.1599999964237213</v>
      </c>
      <c r="AN294" s="4">
        <v>111115</v>
      </c>
      <c r="AO294" s="4">
        <f>X294*0.000001/(K294*0.0001)</f>
        <v>0.8326382446289061</v>
      </c>
      <c r="AP294" s="4">
        <f>(U294-T294)/(1000-U294)*AO294</f>
        <v>0.002400158262726724</v>
      </c>
      <c r="AQ294" s="4">
        <f>(P294+273.15)</f>
        <v>298.1062950134277</v>
      </c>
      <c r="AR294" s="4">
        <f>(O294+273.15)</f>
        <v>296.6891235351562</v>
      </c>
      <c r="AS294" s="4">
        <f>(Y294*AK294+Z294*AL294)*AM294</f>
        <v>319.8941139435592</v>
      </c>
      <c r="AT294" s="4">
        <f>((AS294+0.00000010773*(AR294^4-AQ294^4))-AP294*44100)/(L294*0.92*2*29.3+0.00000043092*AQ294^3)</f>
        <v>2.250559683175829</v>
      </c>
      <c r="AU294" s="4">
        <f>0.61365*EXP(17.502*J294/(240.97+J294))</f>
        <v>3.171401884657122</v>
      </c>
      <c r="AV294" s="4">
        <f>AU294*1000/AA294</f>
        <v>31.17102534964152</v>
      </c>
      <c r="AW294" s="4">
        <f>(AV294-U294)</f>
        <v>14.54100902273722</v>
      </c>
      <c r="AX294" s="4">
        <f>IF(D294,P294,(O294+P294)/2)</f>
        <v>24.24770927429199</v>
      </c>
      <c r="AY294" s="4">
        <f>0.61365*EXP(17.502*AX294/(240.97+AX294))</f>
        <v>3.039830313426998</v>
      </c>
      <c r="AZ294" s="4">
        <f>IF(AW294&lt;&gt;0,(1000-(AV294+U294)/2)/AW294*AP294,0)</f>
        <v>0.161116276490162</v>
      </c>
      <c r="BA294" s="4">
        <f>U294*AA294/1000</f>
        <v>1.691970813582157</v>
      </c>
      <c r="BB294" s="4">
        <f>(AY294-BA294)</f>
        <v>1.347859499844841</v>
      </c>
      <c r="BC294" s="4">
        <f>1/(1.6/F294+1.37/N294)</f>
        <v>0.1015256237223181</v>
      </c>
      <c r="BD294" s="3">
        <f>G294*AA294*0.001</f>
      </c>
      <c r="BE294" s="3">
        <f>G294/S294</f>
      </c>
      <c r="BF294" s="4">
        <f>(1-AP294*AA294/AU294/F294)*100</f>
        <v>54.91989713573084</v>
      </c>
      <c r="BG294" s="3">
        <f>(S294-E294/(N294/1.35))</f>
      </c>
      <c r="BH294" s="3">
        <f>E294*BF294/100/BG294</f>
      </c>
    </row>
    <row r="295" ht="16" customHeight="1">
      <c r="A295" s="4">
        <v>264</v>
      </c>
      <c r="B295" t="s" s="2">
        <v>355</v>
      </c>
      <c r="C295" s="4">
        <v>1575.500030007213</v>
      </c>
      <c r="D295" s="4">
        <v>0</v>
      </c>
      <c r="E295" s="3">
        <f>(R295-#REF!*(1000-T295)/(1000-U295))*AO295</f>
      </c>
      <c r="F295" s="4">
        <f>IF(AZ295&lt;&gt;0,1/(1/AZ295-1/N295),0)</f>
        <v>0.1714966873988148</v>
      </c>
      <c r="G295" s="3">
        <f>((BC295-AP295/2)*S295-E295)/(BC295+AP295/2)</f>
      </c>
      <c r="H295" s="4">
        <f>AP295*1000</f>
        <v>2.40652797605009</v>
      </c>
      <c r="I295" s="4">
        <f>(AU295-BA295)</f>
        <v>1.477722733652655</v>
      </c>
      <c r="J295" s="4">
        <f>(P295+AT295*D295)</f>
        <v>24.9517936706543</v>
      </c>
      <c r="K295" s="4">
        <v>6</v>
      </c>
      <c r="L295" s="4">
        <f>(K295*AI295+AJ295)</f>
        <v>1.420000016689301</v>
      </c>
      <c r="M295" s="4">
        <v>1</v>
      </c>
      <c r="N295" s="4">
        <f>L295*(M295+1)*(M295+1)/(M295*M295+1)</f>
        <v>2.840000033378601</v>
      </c>
      <c r="O295" s="4">
        <v>23.54487609863281</v>
      </c>
      <c r="P295" s="4">
        <v>24.9517936706543</v>
      </c>
      <c r="Q295" s="4">
        <v>23.6140022277832</v>
      </c>
      <c r="R295" s="4">
        <v>757.0624389648438</v>
      </c>
      <c r="S295" s="4">
        <v>696.6793823242188</v>
      </c>
      <c r="T295" s="4">
        <v>13.79618644714355</v>
      </c>
      <c r="U295" s="4">
        <v>16.63846015930176</v>
      </c>
      <c r="V295" s="4">
        <v>48.17129898071289</v>
      </c>
      <c r="W295" s="4">
        <v>58.08987808227539</v>
      </c>
      <c r="X295" s="4">
        <v>499.5621032714844</v>
      </c>
      <c r="Y295" s="4">
        <v>1999.134399414062</v>
      </c>
      <c r="Z295" s="4">
        <v>22.62100982666016</v>
      </c>
      <c r="AA295" s="4">
        <v>101.7418594360352</v>
      </c>
      <c r="AB295" s="4">
        <v>6.122707366943359</v>
      </c>
      <c r="AC295" s="4">
        <v>0.2154021561145782</v>
      </c>
      <c r="AD295" s="4">
        <v>0.06843454390764236</v>
      </c>
      <c r="AE295" s="4">
        <v>0.002548246644437313</v>
      </c>
      <c r="AF295" s="4">
        <v>0.05535578355193138</v>
      </c>
      <c r="AG295" s="4">
        <v>0.002674174029380083</v>
      </c>
      <c r="AH295" s="4">
        <v>0.6666666865348816</v>
      </c>
      <c r="AI295" s="4">
        <v>-0.2195652425289154</v>
      </c>
      <c r="AJ295" s="4">
        <v>2.737391471862793</v>
      </c>
      <c r="AK295" s="4">
        <v>1</v>
      </c>
      <c r="AL295" s="4">
        <v>0</v>
      </c>
      <c r="AM295" s="4">
        <v>0.1599999964237213</v>
      </c>
      <c r="AN295" s="4">
        <v>111115</v>
      </c>
      <c r="AO295" s="4">
        <f>X295*0.000001/(K295*0.0001)</f>
        <v>0.8326035054524737</v>
      </c>
      <c r="AP295" s="4">
        <f>(U295-T295)/(1000-U295)*AO295</f>
        <v>0.00240652797605009</v>
      </c>
      <c r="AQ295" s="4">
        <f>(P295+273.15)</f>
        <v>298.1017936706543</v>
      </c>
      <c r="AR295" s="4">
        <f>(O295+273.15)</f>
        <v>296.6948760986328</v>
      </c>
      <c r="AS295" s="4">
        <f>(Y295*AK295+Z295*AL295)*AM295</f>
        <v>319.8614967567883</v>
      </c>
      <c r="AT295" s="4">
        <f>((AS295+0.00000010773*(AR295^4-AQ295^4))-AP295*44100)/(L295*0.92*2*29.3+0.00000043092*AQ295^3)</f>
        <v>2.24832902904144</v>
      </c>
      <c r="AU295" s="4">
        <f>0.61365*EXP(17.502*J295/(240.97+J295))</f>
        <v>3.170550608412406</v>
      </c>
      <c r="AV295" s="4">
        <f>AU295*1000/AA295</f>
        <v>31.16269572806189</v>
      </c>
      <c r="AW295" s="4">
        <f>(AV295-U295)</f>
        <v>14.52423556876013</v>
      </c>
      <c r="AX295" s="4">
        <f>IF(D295,P295,(O295+P295)/2)</f>
        <v>24.24833488464355</v>
      </c>
      <c r="AY295" s="4">
        <f>0.61365*EXP(17.502*AX295/(240.97+AX295))</f>
        <v>3.039944339982714</v>
      </c>
      <c r="AZ295" s="4">
        <f>IF(AW295&lt;&gt;0,(1000-(AV295+U295)/2)/AW295*AP295,0)</f>
        <v>0.161730409525806</v>
      </c>
      <c r="BA295" s="4">
        <f>U295*AA295/1000</f>
        <v>1.69282787475975</v>
      </c>
      <c r="BB295" s="4">
        <f>(AY295-BA295)</f>
        <v>1.347116465222964</v>
      </c>
      <c r="BC295" s="4">
        <f>1/(1.6/F295+1.37/N295)</f>
        <v>0.1019158069106868</v>
      </c>
      <c r="BD295" s="3">
        <f>G295*AA295*0.001</f>
      </c>
      <c r="BE295" s="3">
        <f>G295/S295</f>
      </c>
      <c r="BF295" s="4">
        <f>(1-AP295*AA295/AU295/F295)*100</f>
        <v>54.97018530357294</v>
      </c>
      <c r="BG295" s="3">
        <f>(S295-E295/(N295/1.35))</f>
      </c>
      <c r="BH295" s="3">
        <f>E295*BF295/100/BG295</f>
      </c>
    </row>
    <row r="296" ht="16" customHeight="1">
      <c r="A296" s="4">
        <v>265</v>
      </c>
      <c r="B296" t="s" s="2">
        <v>356</v>
      </c>
      <c r="C296" s="4">
        <v>1580.500029895455</v>
      </c>
      <c r="D296" s="4">
        <v>0</v>
      </c>
      <c r="E296" s="3">
        <f>(R296-#REF!*(1000-T296)/(1000-U296))*AO296</f>
      </c>
      <c r="F296" s="4">
        <f>IF(AZ296&lt;&gt;0,1/(1/AZ296-1/N296),0)</f>
        <v>0.1718245343170766</v>
      </c>
      <c r="G296" s="3">
        <f>((BC296-AP296/2)*S296-E296)/(BC296+AP296/2)</f>
      </c>
      <c r="H296" s="4">
        <f>AP296*1000</f>
        <v>2.41361278878962</v>
      </c>
      <c r="I296" s="4">
        <f>(AU296-BA296)</f>
        <v>1.479384663107239</v>
      </c>
      <c r="J296" s="4">
        <f>(P296+AT296*D296)</f>
        <v>24.9652099609375</v>
      </c>
      <c r="K296" s="4">
        <v>6</v>
      </c>
      <c r="L296" s="4">
        <f>(K296*AI296+AJ296)</f>
        <v>1.420000016689301</v>
      </c>
      <c r="M296" s="4">
        <v>1</v>
      </c>
      <c r="N296" s="4">
        <f>L296*(M296+1)*(M296+1)/(M296*M296+1)</f>
        <v>2.840000033378601</v>
      </c>
      <c r="O296" s="4">
        <v>23.55121803283691</v>
      </c>
      <c r="P296" s="4">
        <v>24.9652099609375</v>
      </c>
      <c r="Q296" s="4">
        <v>23.61385154724121</v>
      </c>
      <c r="R296" s="4">
        <v>782.225341796875</v>
      </c>
      <c r="S296" s="4">
        <v>717.0615234375</v>
      </c>
      <c r="T296" s="4">
        <v>13.79628658294678</v>
      </c>
      <c r="U296" s="4">
        <v>16.64702796936035</v>
      </c>
      <c r="V296" s="4">
        <v>48.15401458740234</v>
      </c>
      <c r="W296" s="4">
        <v>58.09779739379883</v>
      </c>
      <c r="X296" s="4">
        <v>499.5402221679688</v>
      </c>
      <c r="Y296" s="4">
        <v>1998.979248046875</v>
      </c>
      <c r="Z296" s="4">
        <v>22.64876937866211</v>
      </c>
      <c r="AA296" s="4">
        <v>101.7421112060547</v>
      </c>
      <c r="AB296" s="4">
        <v>6.122707366943359</v>
      </c>
      <c r="AC296" s="4">
        <v>0.2154021561145782</v>
      </c>
      <c r="AD296" s="4">
        <v>0.06843454390764236</v>
      </c>
      <c r="AE296" s="4">
        <v>0.002548246644437313</v>
      </c>
      <c r="AF296" s="4">
        <v>0.05535578355193138</v>
      </c>
      <c r="AG296" s="4">
        <v>0.002674174029380083</v>
      </c>
      <c r="AH296" s="4">
        <v>0.6666666865348816</v>
      </c>
      <c r="AI296" s="4">
        <v>-0.2195652425289154</v>
      </c>
      <c r="AJ296" s="4">
        <v>2.737391471862793</v>
      </c>
      <c r="AK296" s="4">
        <v>1</v>
      </c>
      <c r="AL296" s="4">
        <v>0</v>
      </c>
      <c r="AM296" s="4">
        <v>0.1599999964237213</v>
      </c>
      <c r="AN296" s="4">
        <v>111115</v>
      </c>
      <c r="AO296" s="4">
        <f>X296*0.000001/(K296*0.0001)</f>
        <v>0.8325670369466145</v>
      </c>
      <c r="AP296" s="4">
        <f>(U296-T296)/(1000-U296)*AO296</f>
        <v>0.00241361278878962</v>
      </c>
      <c r="AQ296" s="4">
        <f>(P296+273.15)</f>
        <v>298.1152099609375</v>
      </c>
      <c r="AR296" s="4">
        <f>(O296+273.15)</f>
        <v>296.7012180328369</v>
      </c>
      <c r="AS296" s="4">
        <f>(Y296*AK296+Z296*AL296)*AM296</f>
        <v>319.8366725385931</v>
      </c>
      <c r="AT296" s="4">
        <f>((AS296+0.00000010773*(AR296^4-AQ296^4))-AP296*44100)/(L296*0.92*2*29.3+0.00000043092*AQ296^3)</f>
        <v>2.243526196273102</v>
      </c>
      <c r="AU296" s="4">
        <f>0.61365*EXP(17.502*J296/(240.97+J296))</f>
        <v>3.173088434016202</v>
      </c>
      <c r="AV296" s="4">
        <f>AU296*1000/AA296</f>
        <v>31.18756232205423</v>
      </c>
      <c r="AW296" s="4">
        <f>(AV296-U296)</f>
        <v>14.54053435269388</v>
      </c>
      <c r="AX296" s="4">
        <f>IF(D296,P296,(O296+P296)/2)</f>
        <v>24.25821399688721</v>
      </c>
      <c r="AY296" s="4">
        <f>0.61365*EXP(17.502*AX296/(240.97+AX296))</f>
        <v>3.041745447204852</v>
      </c>
      <c r="AZ296" s="4">
        <f>IF(AW296&lt;&gt;0,(1000-(AV296+U296)/2)/AW296*AP296,0)</f>
        <v>0.1620219479015376</v>
      </c>
      <c r="BA296" s="4">
        <f>U296*AA296/1000</f>
        <v>1.693703770908964</v>
      </c>
      <c r="BB296" s="4">
        <f>(AY296-BA296)</f>
        <v>1.348041676295889</v>
      </c>
      <c r="BC296" s="4">
        <f>1/(1.6/F296+1.37/N296)</f>
        <v>0.1021010414187368</v>
      </c>
      <c r="BD296" s="3">
        <f>G296*AA296*0.001</f>
      </c>
      <c r="BE296" s="3">
        <f>G296/S296</f>
      </c>
      <c r="BF296" s="4">
        <f>(1-AP296*AA296/AU296/F296)*100</f>
        <v>54.9597293076844</v>
      </c>
      <c r="BG296" s="3">
        <f>(S296-E296/(N296/1.35))</f>
      </c>
      <c r="BH296" s="3">
        <f>E296*BF296/100/BG296</f>
      </c>
    </row>
    <row r="297" ht="16" customHeight="1">
      <c r="A297" s="4">
        <v>266</v>
      </c>
      <c r="B297" t="s" s="2">
        <v>357</v>
      </c>
      <c r="C297" s="4">
        <v>1586.000029772520</v>
      </c>
      <c r="D297" s="4">
        <v>0</v>
      </c>
      <c r="E297" s="3">
        <f>(R297-#REF!*(1000-T297)/(1000-U297))*AO297</f>
      </c>
      <c r="F297" s="4">
        <f>IF(AZ297&lt;&gt;0,1/(1/AZ297-1/N297),0)</f>
        <v>0.1716470131339285</v>
      </c>
      <c r="G297" s="3">
        <f>((BC297-AP297/2)*S297-E297)/(BC297+AP297/2)</f>
      </c>
      <c r="H297" s="4">
        <f>AP297*1000</f>
        <v>2.420936157232795</v>
      </c>
      <c r="I297" s="4">
        <f>(AU297-BA297)</f>
        <v>1.48526309898813</v>
      </c>
      <c r="J297" s="4">
        <f>(P297+AT297*D297)</f>
        <v>25.00071144104004</v>
      </c>
      <c r="K297" s="4">
        <v>6</v>
      </c>
      <c r="L297" s="4">
        <f>(K297*AI297+AJ297)</f>
        <v>1.420000016689301</v>
      </c>
      <c r="M297" s="4">
        <v>1</v>
      </c>
      <c r="N297" s="4">
        <f>L297*(M297+1)*(M297+1)/(M297*M297+1)</f>
        <v>2.840000033378601</v>
      </c>
      <c r="O297" s="4">
        <v>23.55670166015625</v>
      </c>
      <c r="P297" s="4">
        <v>25.00071144104004</v>
      </c>
      <c r="Q297" s="4">
        <v>23.61276054382324</v>
      </c>
      <c r="R297" s="4">
        <v>797.8119506835938</v>
      </c>
      <c r="S297" s="4">
        <v>739.1654052734375</v>
      </c>
      <c r="T297" s="4">
        <v>13.79612922668457</v>
      </c>
      <c r="U297" s="4">
        <v>16.65534782409668</v>
      </c>
      <c r="V297" s="4">
        <v>48.13669586181641</v>
      </c>
      <c r="W297" s="4">
        <v>58.10751342773438</v>
      </c>
      <c r="X297" s="4">
        <v>499.5661315917969</v>
      </c>
      <c r="Y297" s="4">
        <v>1998.8583984375</v>
      </c>
      <c r="Z297" s="4">
        <v>22.54854965209961</v>
      </c>
      <c r="AA297" s="4">
        <v>101.742057800293</v>
      </c>
      <c r="AB297" s="4">
        <v>6.122707366943359</v>
      </c>
      <c r="AC297" s="4">
        <v>0.2154021561145782</v>
      </c>
      <c r="AD297" s="4">
        <v>0.06843454390764236</v>
      </c>
      <c r="AE297" s="4">
        <v>0.002548246644437313</v>
      </c>
      <c r="AF297" s="4">
        <v>0.05535578355193138</v>
      </c>
      <c r="AG297" s="4">
        <v>0.002674174029380083</v>
      </c>
      <c r="AH297" s="4">
        <v>0.6666666865348816</v>
      </c>
      <c r="AI297" s="4">
        <v>-0.2195652425289154</v>
      </c>
      <c r="AJ297" s="4">
        <v>2.737391471862793</v>
      </c>
      <c r="AK297" s="4">
        <v>1</v>
      </c>
      <c r="AL297" s="4">
        <v>0</v>
      </c>
      <c r="AM297" s="4">
        <v>0.1599999964237213</v>
      </c>
      <c r="AN297" s="4">
        <v>111115</v>
      </c>
      <c r="AO297" s="4">
        <f>X297*0.000001/(K297*0.0001)</f>
        <v>0.8326102193196613</v>
      </c>
      <c r="AP297" s="4">
        <f>(U297-T297)/(1000-U297)*AO297</f>
        <v>0.002420936157232795</v>
      </c>
      <c r="AQ297" s="4">
        <f>(P297+273.15)</f>
        <v>298.150711441040</v>
      </c>
      <c r="AR297" s="4">
        <f>(O297+273.15)</f>
        <v>296.7067016601562</v>
      </c>
      <c r="AS297" s="4">
        <f>(Y297*AK297+Z297*AL297)*AM297</f>
        <v>319.8173366015253</v>
      </c>
      <c r="AT297" s="4">
        <f>((AS297+0.00000010773*(AR297^4-AQ297^4))-AP297*44100)/(L297*0.92*2*29.3+0.00000043092*AQ297^3)</f>
        <v>2.235624985061561</v>
      </c>
      <c r="AU297" s="4">
        <f>0.61365*EXP(17.502*J297/(240.97+J297))</f>
        <v>3.179812459991358</v>
      </c>
      <c r="AV297" s="4">
        <f>AU297*1000/AA297</f>
        <v>31.2536676448292</v>
      </c>
      <c r="AW297" s="4">
        <f>(AV297-U297)</f>
        <v>14.59831982073252</v>
      </c>
      <c r="AX297" s="4">
        <f>IF(D297,P297,(O297+P297)/2)</f>
        <v>24.27870655059814</v>
      </c>
      <c r="AY297" s="4">
        <f>0.61365*EXP(17.502*AX297/(240.97+AX297))</f>
        <v>3.04548451553742</v>
      </c>
      <c r="AZ297" s="4">
        <f>IF(AW297&lt;&gt;0,(1000-(AV297+U297)/2)/AW297*AP297,0)</f>
        <v>0.1618640947962978</v>
      </c>
      <c r="BA297" s="4">
        <f>U297*AA297/1000</f>
        <v>1.694549361003228</v>
      </c>
      <c r="BB297" s="4">
        <f>(AY297-BA297)</f>
        <v>1.350935154534192</v>
      </c>
      <c r="BC297" s="4">
        <f>1/(1.6/F297+1.37/N297)</f>
        <v>0.1020007457313859</v>
      </c>
      <c r="BD297" s="3">
        <f>G297*AA297*0.001</f>
      </c>
      <c r="BE297" s="3">
        <f>G297/S297</f>
      </c>
      <c r="BF297" s="4">
        <f>(1-AP297*AA297/AU297/F297)*100</f>
        <v>54.87199896406167</v>
      </c>
      <c r="BG297" s="3">
        <f>(S297-E297/(N297/1.35))</f>
      </c>
      <c r="BH297" s="3">
        <f>E297*BF297/100/BG297</f>
      </c>
    </row>
    <row r="298" ht="16" customHeight="1">
      <c r="A298" s="4">
        <v>267</v>
      </c>
      <c r="B298" t="s" s="2">
        <v>358</v>
      </c>
      <c r="C298" s="4">
        <v>1591.000029660761</v>
      </c>
      <c r="D298" s="4">
        <v>0</v>
      </c>
      <c r="E298" s="3">
        <f>(R298-#REF!*(1000-T298)/(1000-U298))*AO298</f>
      </c>
      <c r="F298" s="4">
        <f>IF(AZ298&lt;&gt;0,1/(1/AZ298-1/N298),0)</f>
        <v>0.1722683521241215</v>
      </c>
      <c r="G298" s="3">
        <f>((BC298-AP298/2)*S298-E298)/(BC298+AP298/2)</f>
      </c>
      <c r="H298" s="4">
        <f>AP298*1000</f>
        <v>2.427968119200089</v>
      </c>
      <c r="I298" s="4">
        <f>(AU298-BA298)</f>
        <v>1.484499677527703</v>
      </c>
      <c r="J298" s="4">
        <f>(P298+AT298*D298)</f>
        <v>25.00082969665527</v>
      </c>
      <c r="K298" s="4">
        <v>6</v>
      </c>
      <c r="L298" s="4">
        <f>(K298*AI298+AJ298)</f>
        <v>1.420000016689301</v>
      </c>
      <c r="M298" s="4">
        <v>1</v>
      </c>
      <c r="N298" s="4">
        <f>L298*(M298+1)*(M298+1)/(M298*M298+1)</f>
        <v>2.840000033378601</v>
      </c>
      <c r="O298" s="4">
        <v>23.56143951416016</v>
      </c>
      <c r="P298" s="4">
        <v>25.00082969665527</v>
      </c>
      <c r="Q298" s="4">
        <v>23.61234474182129</v>
      </c>
      <c r="R298" s="4">
        <v>798.8797607421875</v>
      </c>
      <c r="S298" s="4">
        <v>750.333251953125</v>
      </c>
      <c r="T298" s="4">
        <v>13.79574012756348</v>
      </c>
      <c r="U298" s="4">
        <v>16.66312789916992</v>
      </c>
      <c r="V298" s="4">
        <v>48.12175750732422</v>
      </c>
      <c r="W298" s="4">
        <v>58.11729049682617</v>
      </c>
      <c r="X298" s="4">
        <v>499.5858459472656</v>
      </c>
      <c r="Y298" s="4">
        <v>1998.734252929688</v>
      </c>
      <c r="Z298" s="4">
        <v>22.49091529846191</v>
      </c>
      <c r="AA298" s="4">
        <v>101.7417144775391</v>
      </c>
      <c r="AB298" s="4">
        <v>6.122707366943359</v>
      </c>
      <c r="AC298" s="4">
        <v>0.2154021561145782</v>
      </c>
      <c r="AD298" s="4">
        <v>0.06843454390764236</v>
      </c>
      <c r="AE298" s="4">
        <v>0.002548246644437313</v>
      </c>
      <c r="AF298" s="4">
        <v>0.05535578355193138</v>
      </c>
      <c r="AG298" s="4">
        <v>0.002674174029380083</v>
      </c>
      <c r="AH298" s="4">
        <v>0.6666666865348816</v>
      </c>
      <c r="AI298" s="4">
        <v>-0.2195652425289154</v>
      </c>
      <c r="AJ298" s="4">
        <v>2.737391471862793</v>
      </c>
      <c r="AK298" s="4">
        <v>1</v>
      </c>
      <c r="AL298" s="4">
        <v>0</v>
      </c>
      <c r="AM298" s="4">
        <v>0.1599999964237213</v>
      </c>
      <c r="AN298" s="4">
        <v>111115</v>
      </c>
      <c r="AO298" s="4">
        <f>X298*0.000001/(K298*0.0001)</f>
        <v>0.8326430765787759</v>
      </c>
      <c r="AP298" s="4">
        <f>(U298-T298)/(1000-U298)*AO298</f>
        <v>0.002427968119200089</v>
      </c>
      <c r="AQ298" s="4">
        <f>(P298+273.15)</f>
        <v>298.1508296966553</v>
      </c>
      <c r="AR298" s="4">
        <f>(O298+273.15)</f>
        <v>296.7114395141601</v>
      </c>
      <c r="AS298" s="4">
        <f>(Y298*AK298+Z298*AL298)*AM298</f>
        <v>319.7974733207193</v>
      </c>
      <c r="AT298" s="4">
        <f>((AS298+0.00000010773*(AR298^4-AQ298^4))-AP298*44100)/(L298*0.92*2*29.3+0.00000043092*AQ298^3)</f>
        <v>2.232464762927515</v>
      </c>
      <c r="AU298" s="4">
        <f>0.61365*EXP(17.502*J298/(240.97+J298))</f>
        <v>3.179834878547764</v>
      </c>
      <c r="AV298" s="4">
        <f>AU298*1000/AA298</f>
        <v>31.25399345663433</v>
      </c>
      <c r="AW298" s="4">
        <f>(AV298-U298)</f>
        <v>14.59086555746441</v>
      </c>
      <c r="AX298" s="4">
        <f>IF(D298,P298,(O298+P298)/2)</f>
        <v>24.28113460540771</v>
      </c>
      <c r="AY298" s="4">
        <f>0.61365*EXP(17.502*AX298/(240.97+AX298))</f>
        <v>3.045927804194871</v>
      </c>
      <c r="AZ298" s="4">
        <f>IF(AW298&lt;&gt;0,(1000-(AV298+U298)/2)/AW298*AP298,0)</f>
        <v>0.1624165124652169</v>
      </c>
      <c r="BA298" s="4">
        <f>U298*AA298/1000</f>
        <v>1.695335201020062</v>
      </c>
      <c r="BB298" s="4">
        <f>(AY298-BA298)</f>
        <v>1.350592603174809</v>
      </c>
      <c r="BC298" s="4">
        <f>1/(1.6/F298+1.37/N298)</f>
        <v>0.102351744372889</v>
      </c>
      <c r="BD298" s="3">
        <f>G298*AA298*0.001</f>
      </c>
      <c r="BE298" s="3">
        <f>G298/S298</f>
      </c>
      <c r="BF298" s="4">
        <f>(1-AP298*AA298/AU298/F298)*100</f>
        <v>54.90462906499627</v>
      </c>
      <c r="BG298" s="3">
        <f>(S298-E298/(N298/1.35))</f>
      </c>
      <c r="BH298" s="3">
        <f>E298*BF298/100/BG298</f>
      </c>
    </row>
    <row r="299" ht="16" customHeight="1">
      <c r="A299" s="4">
        <v>268</v>
      </c>
      <c r="B299" t="s" s="2">
        <v>359</v>
      </c>
      <c r="C299" s="4">
        <v>1596.000029549003</v>
      </c>
      <c r="D299" s="4">
        <v>0</v>
      </c>
      <c r="E299" s="3">
        <f>(R299-#REF!*(1000-T299)/(1000-U299))*AO299</f>
      </c>
      <c r="F299" s="4">
        <f>IF(AZ299&lt;&gt;0,1/(1/AZ299-1/N299),0)</f>
        <v>0.1729667178010383</v>
      </c>
      <c r="G299" s="3">
        <f>((BC299-AP299/2)*S299-E299)/(BC299+AP299/2)</f>
      </c>
      <c r="H299" s="4">
        <f>AP299*1000</f>
        <v>2.433852467810585</v>
      </c>
      <c r="I299" s="4">
        <f>(AU299-BA299)</f>
        <v>1.482434437996369</v>
      </c>
      <c r="J299" s="4">
        <f>(P299+AT299*D299)</f>
        <v>24.99326324462891</v>
      </c>
      <c r="K299" s="4">
        <v>6</v>
      </c>
      <c r="L299" s="4">
        <f>(K299*AI299+AJ299)</f>
        <v>1.420000016689301</v>
      </c>
      <c r="M299" s="4">
        <v>1</v>
      </c>
      <c r="N299" s="4">
        <f>L299*(M299+1)*(M299+1)/(M299*M299+1)</f>
        <v>2.840000033378601</v>
      </c>
      <c r="O299" s="4">
        <v>23.56612777709961</v>
      </c>
      <c r="P299" s="4">
        <v>24.99326324462891</v>
      </c>
      <c r="Q299" s="4">
        <v>23.61226081848145</v>
      </c>
      <c r="R299" s="4">
        <v>798.9016723632812</v>
      </c>
      <c r="S299" s="4">
        <v>755.0458374023438</v>
      </c>
      <c r="T299" s="4">
        <v>13.79508018493652</v>
      </c>
      <c r="U299" s="4">
        <v>16.66937828063965</v>
      </c>
      <c r="V299" s="4">
        <v>48.10543441772461</v>
      </c>
      <c r="W299" s="4">
        <v>58.12338256835938</v>
      </c>
      <c r="X299" s="4">
        <v>499.5894470214844</v>
      </c>
      <c r="Y299" s="4">
        <v>1998.719238281250</v>
      </c>
      <c r="Z299" s="4">
        <v>22.52361106872559</v>
      </c>
      <c r="AA299" s="4">
        <v>101.7414245605469</v>
      </c>
      <c r="AB299" s="4">
        <v>6.122707366943359</v>
      </c>
      <c r="AC299" s="4">
        <v>0.2154021561145782</v>
      </c>
      <c r="AD299" s="4">
        <v>0.06843454390764236</v>
      </c>
      <c r="AE299" s="4">
        <v>0.002548246644437313</v>
      </c>
      <c r="AF299" s="4">
        <v>0.05535578355193138</v>
      </c>
      <c r="AG299" s="4">
        <v>0.002674174029380083</v>
      </c>
      <c r="AH299" s="4">
        <v>0.6666666865348816</v>
      </c>
      <c r="AI299" s="4">
        <v>-0.2195652425289154</v>
      </c>
      <c r="AJ299" s="4">
        <v>2.737391471862793</v>
      </c>
      <c r="AK299" s="4">
        <v>1</v>
      </c>
      <c r="AL299" s="4">
        <v>0</v>
      </c>
      <c r="AM299" s="4">
        <v>0.1599999964237213</v>
      </c>
      <c r="AN299" s="4">
        <v>111115</v>
      </c>
      <c r="AO299" s="4">
        <f>X299*0.000001/(K299*0.0001)</f>
        <v>0.8326490783691405</v>
      </c>
      <c r="AP299" s="4">
        <f>(U299-T299)/(1000-U299)*AO299</f>
        <v>0.002433852467810585</v>
      </c>
      <c r="AQ299" s="4">
        <f>(P299+273.15)</f>
        <v>298.1432632446289</v>
      </c>
      <c r="AR299" s="4">
        <f>(O299+273.15)</f>
        <v>296.7161277770996</v>
      </c>
      <c r="AS299" s="4">
        <f>(Y299*AK299+Z299*AL299)*AM299</f>
        <v>319.795070977023</v>
      </c>
      <c r="AT299" s="4">
        <f>((AS299+0.00000010773*(AR299^4-AQ299^4))-AP299*44100)/(L299*0.92*2*29.3+0.00000043092*AQ299^3)</f>
        <v>2.231091949793497</v>
      </c>
      <c r="AU299" s="4">
        <f>0.61365*EXP(17.502*J299/(240.97+J299))</f>
        <v>3.178400730807286</v>
      </c>
      <c r="AV299" s="4">
        <f>AU299*1000/AA299</f>
        <v>31.23998651027146</v>
      </c>
      <c r="AW299" s="4">
        <f>(AV299-U299)</f>
        <v>14.57060822963181</v>
      </c>
      <c r="AX299" s="4">
        <f>IF(D299,P299,(O299+P299)/2)</f>
        <v>24.27969551086426</v>
      </c>
      <c r="AY299" s="4">
        <f>0.61365*EXP(17.502*AX299/(240.97+AX299))</f>
        <v>3.045665062671942</v>
      </c>
      <c r="AZ299" s="4">
        <f>IF(AW299&lt;&gt;0,(1000-(AV299+U299)/2)/AW299*AP299,0)</f>
        <v>0.1630371407636711</v>
      </c>
      <c r="BA299" s="4">
        <f>U299*AA299/1000</f>
        <v>1.695966292810917</v>
      </c>
      <c r="BB299" s="4">
        <f>(AY299-BA299)</f>
        <v>1.349698769861025</v>
      </c>
      <c r="BC299" s="4">
        <f>1/(1.6/F299+1.37/N299)</f>
        <v>0.1027461067254668</v>
      </c>
      <c r="BD299" s="3">
        <f>G299*AA299*0.001</f>
      </c>
      <c r="BE299" s="3">
        <f>G299/S299</f>
      </c>
      <c r="BF299" s="4">
        <f>(1-AP299*AA299/AU299/F299)*100</f>
        <v>54.95766802481288</v>
      </c>
      <c r="BG299" s="3">
        <f>(S299-E299/(N299/1.35))</f>
      </c>
      <c r="BH299" s="3">
        <f>E299*BF299/100/BG299</f>
      </c>
    </row>
    <row r="300" ht="16" customHeight="1">
      <c r="A300" s="4">
        <v>269</v>
      </c>
      <c r="B300" t="s" s="2">
        <v>360</v>
      </c>
      <c r="C300" s="4">
        <v>1601.500029426068</v>
      </c>
      <c r="D300" s="4">
        <v>0</v>
      </c>
      <c r="E300" s="3">
        <f>(R300-#REF!*(1000-T300)/(1000-U300))*AO300</f>
      </c>
      <c r="F300" s="4">
        <f>IF(AZ300&lt;&gt;0,1/(1/AZ300-1/N300),0)</f>
        <v>0.1731789703620243</v>
      </c>
      <c r="G300" s="3">
        <f>((BC300-AP300/2)*S300-E300)/(BC300+AP300/2)</f>
      </c>
      <c r="H300" s="4">
        <f>AP300*1000</f>
        <v>2.440158518592102</v>
      </c>
      <c r="I300" s="4">
        <f>(AU300-BA300)</f>
        <v>1.484533548568083</v>
      </c>
      <c r="J300" s="4">
        <f>(P300+AT300*D300)</f>
        <v>25.00839424133301</v>
      </c>
      <c r="K300" s="4">
        <v>6</v>
      </c>
      <c r="L300" s="4">
        <f>(K300*AI300+AJ300)</f>
        <v>1.420000016689301</v>
      </c>
      <c r="M300" s="4">
        <v>1</v>
      </c>
      <c r="N300" s="4">
        <f>L300*(M300+1)*(M300+1)/(M300*M300+1)</f>
        <v>2.840000033378601</v>
      </c>
      <c r="O300" s="4">
        <v>23.57151412963867</v>
      </c>
      <c r="P300" s="4">
        <v>25.00839424133301</v>
      </c>
      <c r="Q300" s="4">
        <v>23.6124439239502</v>
      </c>
      <c r="R300" s="4">
        <v>798.8182983398438</v>
      </c>
      <c r="S300" s="4">
        <v>757.0968627929688</v>
      </c>
      <c r="T300" s="4">
        <v>13.79524993896484</v>
      </c>
      <c r="U300" s="4">
        <v>16.67691421508789</v>
      </c>
      <c r="V300" s="4">
        <v>48.09053039550781</v>
      </c>
      <c r="W300" s="4">
        <v>58.13091278076172</v>
      </c>
      <c r="X300" s="4">
        <v>499.5996704101562</v>
      </c>
      <c r="Y300" s="4">
        <v>1998.983032226562</v>
      </c>
      <c r="Z300" s="4">
        <v>22.60615730285645</v>
      </c>
      <c r="AA300" s="4">
        <v>101.741584777832</v>
      </c>
      <c r="AB300" s="4">
        <v>6.122707366943359</v>
      </c>
      <c r="AC300" s="4">
        <v>0.2154021561145782</v>
      </c>
      <c r="AD300" s="4">
        <v>0.06843454390764236</v>
      </c>
      <c r="AE300" s="4">
        <v>0.002548246644437313</v>
      </c>
      <c r="AF300" s="4">
        <v>0.05535578355193138</v>
      </c>
      <c r="AG300" s="4">
        <v>0.002674174029380083</v>
      </c>
      <c r="AH300" s="4">
        <v>0.6666666865348816</v>
      </c>
      <c r="AI300" s="4">
        <v>-0.2195652425289154</v>
      </c>
      <c r="AJ300" s="4">
        <v>2.737391471862793</v>
      </c>
      <c r="AK300" s="4">
        <v>1</v>
      </c>
      <c r="AL300" s="4">
        <v>0</v>
      </c>
      <c r="AM300" s="4">
        <v>0.1599999964237213</v>
      </c>
      <c r="AN300" s="4">
        <v>111115</v>
      </c>
      <c r="AO300" s="4">
        <f>X300*0.000001/(K300*0.0001)</f>
        <v>0.8326661173502602</v>
      </c>
      <c r="AP300" s="4">
        <f>(U300-T300)/(1000-U300)*AO300</f>
        <v>0.002440158518592102</v>
      </c>
      <c r="AQ300" s="4">
        <f>(P300+273.15)</f>
        <v>298.158394241333</v>
      </c>
      <c r="AR300" s="4">
        <f>(O300+273.15)</f>
        <v>296.7215141296386</v>
      </c>
      <c r="AS300" s="4">
        <f>(Y300*AK300+Z300*AL300)*AM300</f>
        <v>319.8372780073296</v>
      </c>
      <c r="AT300" s="4">
        <f>((AS300+0.00000010773*(AR300^4-AQ300^4))-AP300*44100)/(L300*0.92*2*29.3+0.00000043092*AQ300^3)</f>
        <v>2.227091523773869</v>
      </c>
      <c r="AU300" s="4">
        <f>0.61365*EXP(17.502*J300/(240.97+J300))</f>
        <v>3.18126923001508</v>
      </c>
      <c r="AV300" s="4">
        <f>AU300*1000/AA300</f>
        <v>31.26813128537222</v>
      </c>
      <c r="AW300" s="4">
        <f>(AV300-U300)</f>
        <v>14.59121707028433</v>
      </c>
      <c r="AX300" s="4">
        <f>IF(D300,P300,(O300+P300)/2)</f>
        <v>24.28995418548584</v>
      </c>
      <c r="AY300" s="4">
        <f>0.61365*EXP(17.502*AX300/(240.97+AX300))</f>
        <v>3.047538464776081</v>
      </c>
      <c r="AZ300" s="4">
        <f>IF(AW300&lt;&gt;0,(1000-(AV300+U300)/2)/AW300*AP300,0)</f>
        <v>0.1632257097895793</v>
      </c>
      <c r="BA300" s="4">
        <f>U300*AA300/1000</f>
        <v>1.696735681446997</v>
      </c>
      <c r="BB300" s="4">
        <f>(AY300-BA300)</f>
        <v>1.350802783329084</v>
      </c>
      <c r="BC300" s="4">
        <f>1/(1.6/F300+1.37/N300)</f>
        <v>0.1028659330306779</v>
      </c>
      <c r="BD300" s="3">
        <f>G300*AA300*0.001</f>
      </c>
      <c r="BE300" s="3">
        <f>G300/S300</f>
      </c>
      <c r="BF300" s="4">
        <f>(1-AP300*AA300/AU300/F300)*100</f>
        <v>54.93691084136806</v>
      </c>
      <c r="BG300" s="3">
        <f>(S300-E300/(N300/1.35))</f>
      </c>
      <c r="BH300" s="3">
        <f>E300*BF300/100/BG300</f>
      </c>
    </row>
    <row r="301" ht="16" customHeight="1">
      <c r="A301" s="4">
        <v>270</v>
      </c>
      <c r="B301" t="s" s="2">
        <v>361</v>
      </c>
      <c r="C301" s="4">
        <v>1606.500029314309</v>
      </c>
      <c r="D301" s="4">
        <v>0</v>
      </c>
      <c r="E301" s="3">
        <f>(R301-#REF!*(1000-T301)/(1000-U301))*AO301</f>
      </c>
      <c r="F301" s="4">
        <f>IF(AZ301&lt;&gt;0,1/(1/AZ301-1/N301),0)</f>
        <v>0.1732815800448709</v>
      </c>
      <c r="G301" s="3">
        <f>((BC301-AP301/2)*S301-E301)/(BC301+AP301/2)</f>
      </c>
      <c r="H301" s="4">
        <f>AP301*1000</f>
        <v>2.445463323426418</v>
      </c>
      <c r="I301" s="4">
        <f>(AU301-BA301)</f>
        <v>1.486905314911866</v>
      </c>
      <c r="J301" s="4">
        <f>(P301+AT301*D301)</f>
        <v>25.02459907531738</v>
      </c>
      <c r="K301" s="4">
        <v>6</v>
      </c>
      <c r="L301" s="4">
        <f>(K301*AI301+AJ301)</f>
        <v>1.420000016689301</v>
      </c>
      <c r="M301" s="4">
        <v>1</v>
      </c>
      <c r="N301" s="4">
        <f>L301*(M301+1)*(M301+1)/(M301*M301+1)</f>
        <v>2.840000033378601</v>
      </c>
      <c r="O301" s="4">
        <v>23.57616996765137</v>
      </c>
      <c r="P301" s="4">
        <v>25.02459907531738</v>
      </c>
      <c r="Q301" s="4">
        <v>23.61249160766602</v>
      </c>
      <c r="R301" s="4">
        <v>798.8832397460938</v>
      </c>
      <c r="S301" s="4">
        <v>757.8675537109375</v>
      </c>
      <c r="T301" s="4">
        <v>13.79583072662354</v>
      </c>
      <c r="U301" s="4">
        <v>16.68378829956055</v>
      </c>
      <c r="V301" s="4">
        <v>48.07828903198242</v>
      </c>
      <c r="W301" s="4">
        <v>58.13841247558594</v>
      </c>
      <c r="X301" s="4">
        <v>499.5912170410156</v>
      </c>
      <c r="Y301" s="4">
        <v>1999.249633789062</v>
      </c>
      <c r="Z301" s="4">
        <v>22.70830154418945</v>
      </c>
      <c r="AA301" s="4">
        <v>101.7417907714844</v>
      </c>
      <c r="AB301" s="4">
        <v>6.122707366943359</v>
      </c>
      <c r="AC301" s="4">
        <v>0.2154021561145782</v>
      </c>
      <c r="AD301" s="4">
        <v>0.06843454390764236</v>
      </c>
      <c r="AE301" s="4">
        <v>0.002548246644437313</v>
      </c>
      <c r="AF301" s="4">
        <v>0.05535578355193138</v>
      </c>
      <c r="AG301" s="4">
        <v>0.002674174029380083</v>
      </c>
      <c r="AH301" s="4">
        <v>0.6666666865348816</v>
      </c>
      <c r="AI301" s="4">
        <v>-0.2195652425289154</v>
      </c>
      <c r="AJ301" s="4">
        <v>2.737391471862793</v>
      </c>
      <c r="AK301" s="4">
        <v>1</v>
      </c>
      <c r="AL301" s="4">
        <v>0</v>
      </c>
      <c r="AM301" s="4">
        <v>0.1599999964237213</v>
      </c>
      <c r="AN301" s="4">
        <v>111115</v>
      </c>
      <c r="AO301" s="4">
        <f>X301*0.000001/(K301*0.0001)</f>
        <v>0.8326520284016925</v>
      </c>
      <c r="AP301" s="4">
        <f>(U301-T301)/(1000-U301)*AO301</f>
        <v>0.002445463323426418</v>
      </c>
      <c r="AQ301" s="4">
        <f>(P301+273.15)</f>
        <v>298.1745990753174</v>
      </c>
      <c r="AR301" s="4">
        <f>(O301+273.15)</f>
        <v>296.7261699676513</v>
      </c>
      <c r="AS301" s="4">
        <f>(Y301*AK301+Z301*AL301)*AM301</f>
        <v>319.8799342563761</v>
      </c>
      <c r="AT301" s="4">
        <f>((AS301+0.00000010773*(AR301^4-AQ301^4))-AP301*44100)/(L301*0.92*2*29.3+0.00000043092*AQ301^3)</f>
        <v>2.223361945956018</v>
      </c>
      <c r="AU301" s="4">
        <f>0.61365*EXP(17.502*J301/(240.97+J301))</f>
        <v>3.184343813361494</v>
      </c>
      <c r="AV301" s="4">
        <f>AU301*1000/AA301</f>
        <v>31.29828745115802</v>
      </c>
      <c r="AW301" s="4">
        <f>(AV301-U301)</f>
        <v>14.61449915159747</v>
      </c>
      <c r="AX301" s="4">
        <f>IF(D301,P301,(O301+P301)/2)</f>
        <v>24.30038452148438</v>
      </c>
      <c r="AY301" s="4">
        <f>0.61365*EXP(17.502*AX301/(240.97+AX301))</f>
        <v>3.049444247793561</v>
      </c>
      <c r="AZ301" s="4">
        <f>IF(AW301&lt;&gt;0,(1000-(AV301+U301)/2)/AW301*AP301,0)</f>
        <v>0.1633168605679106</v>
      </c>
      <c r="BA301" s="4">
        <f>U301*AA301/1000</f>
        <v>1.697438498449628</v>
      </c>
      <c r="BB301" s="4">
        <f>(AY301-BA301)</f>
        <v>1.352005749343933</v>
      </c>
      <c r="BC301" s="4">
        <f>1/(1.6/F301+1.37/N301)</f>
        <v>0.1029238556765747</v>
      </c>
      <c r="BD301" s="3">
        <f>G301*AA301*0.001</f>
      </c>
      <c r="BE301" s="3">
        <f>G301/S301</f>
      </c>
      <c r="BF301" s="4">
        <f>(1-AP301*AA301/AU301/F301)*100</f>
        <v>54.90917519912235</v>
      </c>
      <c r="BG301" s="3">
        <f>(S301-E301/(N301/1.35))</f>
      </c>
      <c r="BH301" s="3">
        <f>E301*BF301/100/BG301</f>
      </c>
    </row>
    <row r="302" ht="16" customHeight="1">
      <c r="A302" s="4">
        <v>271</v>
      </c>
      <c r="B302" t="s" s="2">
        <v>362</v>
      </c>
      <c r="C302" s="4">
        <v>1611.500029202551</v>
      </c>
      <c r="D302" s="4">
        <v>0</v>
      </c>
      <c r="E302" s="3">
        <f>(R302-#REF!*(1000-T302)/(1000-U302))*AO302</f>
      </c>
      <c r="F302" s="4">
        <f>IF(AZ302&lt;&gt;0,1/(1/AZ302-1/N302),0)</f>
        <v>0.1736091287944479</v>
      </c>
      <c r="G302" s="3">
        <f>((BC302-AP302/2)*S302-E302)/(BC302+AP302/2)</f>
      </c>
      <c r="H302" s="4">
        <f>AP302*1000</f>
        <v>2.449930734269818</v>
      </c>
      <c r="I302" s="4">
        <f>(AU302-BA302)</f>
        <v>1.486962714786244</v>
      </c>
      <c r="J302" s="4">
        <f>(P302+AT302*D302)</f>
        <v>25.02852630615234</v>
      </c>
      <c r="K302" s="4">
        <v>6</v>
      </c>
      <c r="L302" s="4">
        <f>(K302*AI302+AJ302)</f>
        <v>1.420000016689301</v>
      </c>
      <c r="M302" s="4">
        <v>1</v>
      </c>
      <c r="N302" s="4">
        <f>L302*(M302+1)*(M302+1)/(M302*M302+1)</f>
        <v>2.840000033378601</v>
      </c>
      <c r="O302" s="4">
        <v>23.58046722412109</v>
      </c>
      <c r="P302" s="4">
        <v>25.02852630615234</v>
      </c>
      <c r="Q302" s="4">
        <v>23.61257743835449</v>
      </c>
      <c r="R302" s="4">
        <v>799.240966796875</v>
      </c>
      <c r="S302" s="4">
        <v>758.3570556640625</v>
      </c>
      <c r="T302" s="4">
        <v>13.7972993850708</v>
      </c>
      <c r="U302" s="4">
        <v>16.69054412841797</v>
      </c>
      <c r="V302" s="4">
        <v>48.07087707519531</v>
      </c>
      <c r="W302" s="4">
        <v>58.14672470092773</v>
      </c>
      <c r="X302" s="4">
        <v>499.5858154296875</v>
      </c>
      <c r="Y302" s="4">
        <v>1999.297363281250</v>
      </c>
      <c r="Z302" s="4">
        <v>22.75777816772461</v>
      </c>
      <c r="AA302" s="4">
        <v>101.7418365478516</v>
      </c>
      <c r="AB302" s="4">
        <v>6.122707366943359</v>
      </c>
      <c r="AC302" s="4">
        <v>0.2154021561145782</v>
      </c>
      <c r="AD302" s="4">
        <v>0.06843454390764236</v>
      </c>
      <c r="AE302" s="4">
        <v>0.002548246644437313</v>
      </c>
      <c r="AF302" s="4">
        <v>0.05535578355193138</v>
      </c>
      <c r="AG302" s="4">
        <v>0.002674174029380083</v>
      </c>
      <c r="AH302" s="4">
        <v>0.6666666865348816</v>
      </c>
      <c r="AI302" s="4">
        <v>-0.2195652425289154</v>
      </c>
      <c r="AJ302" s="4">
        <v>2.737391471862793</v>
      </c>
      <c r="AK302" s="4">
        <v>1</v>
      </c>
      <c r="AL302" s="4">
        <v>0</v>
      </c>
      <c r="AM302" s="4">
        <v>0.1599999964237213</v>
      </c>
      <c r="AN302" s="4">
        <v>111115</v>
      </c>
      <c r="AO302" s="4">
        <f>X302*0.000001/(K302*0.0001)</f>
        <v>0.8326430257161458</v>
      </c>
      <c r="AP302" s="4">
        <f>(U302-T302)/(1000-U302)*AO302</f>
        <v>0.002449930734269818</v>
      </c>
      <c r="AQ302" s="4">
        <f>(P302+273.15)</f>
        <v>298.1785263061523</v>
      </c>
      <c r="AR302" s="4">
        <f>(O302+273.15)</f>
        <v>296.7304672241211</v>
      </c>
      <c r="AS302" s="4">
        <f>(Y302*AK302+Z302*AL302)*AM302</f>
        <v>319.8875709749555</v>
      </c>
      <c r="AT302" s="4">
        <f>((AS302+0.00000010773*(AR302^4-AQ302^4))-AP302*44100)/(L302*0.92*2*29.3+0.00000043092*AQ302^3)</f>
        <v>2.221237985948275</v>
      </c>
      <c r="AU302" s="4">
        <f>0.61365*EXP(17.502*J302/(240.97+J302))</f>
        <v>3.185089327394449</v>
      </c>
      <c r="AV302" s="4">
        <f>AU302*1000/AA302</f>
        <v>31.30560087635559</v>
      </c>
      <c r="AW302" s="4">
        <f>(AV302-U302)</f>
        <v>14.61505674793762</v>
      </c>
      <c r="AX302" s="4">
        <f>IF(D302,P302,(O302+P302)/2)</f>
        <v>24.30449676513672</v>
      </c>
      <c r="AY302" s="4">
        <f>0.61365*EXP(17.502*AX302/(240.97+AX302))</f>
        <v>3.050195904343981</v>
      </c>
      <c r="AZ302" s="4">
        <f>IF(AW302&lt;&gt;0,(1000-(AV302+U302)/2)/AW302*AP302,0)</f>
        <v>0.1636077888798076</v>
      </c>
      <c r="BA302" s="4">
        <f>U302*AA302/1000</f>
        <v>1.698126612608205</v>
      </c>
      <c r="BB302" s="4">
        <f>(AY302-BA302)</f>
        <v>1.352069291735776</v>
      </c>
      <c r="BC302" s="4">
        <f>1/(1.6/F302+1.37/N302)</f>
        <v>0.1031087324984273</v>
      </c>
      <c r="BD302" s="3">
        <f>G302*AA302*0.001</f>
      </c>
      <c r="BE302" s="3">
        <f>G302/S302</f>
      </c>
      <c r="BF302" s="4">
        <f>(1-AP302*AA302/AU302/F302)*100</f>
        <v>54.92256412754373</v>
      </c>
      <c r="BG302" s="3">
        <f>(S302-E302/(N302/1.35))</f>
      </c>
      <c r="BH302" s="3">
        <f>E302*BF302/100/BG302</f>
      </c>
    </row>
    <row r="303" ht="16" customHeight="1">
      <c r="A303" s="4">
        <v>272</v>
      </c>
      <c r="B303" t="s" s="2">
        <v>363</v>
      </c>
      <c r="C303" s="4">
        <v>1617.000029079616</v>
      </c>
      <c r="D303" s="4">
        <v>0</v>
      </c>
      <c r="E303" s="3">
        <f>(R303-#REF!*(1000-T303)/(1000-U303))*AO303</f>
      </c>
      <c r="F303" s="4">
        <f>IF(AZ303&lt;&gt;0,1/(1/AZ303-1/N303),0)</f>
        <v>0.1739636306254525</v>
      </c>
      <c r="G303" s="3">
        <f>((BC303-AP303/2)*S303-E303)/(BC303+AP303/2)</f>
      </c>
      <c r="H303" s="4">
        <f>AP303*1000</f>
        <v>2.456032396340798</v>
      </c>
      <c r="I303" s="4">
        <f>(AU303-BA303)</f>
        <v>1.487783138353362</v>
      </c>
      <c r="J303" s="4">
        <f>(P303+AT303*D303)</f>
        <v>25.03708076477051</v>
      </c>
      <c r="K303" s="4">
        <v>6</v>
      </c>
      <c r="L303" s="4">
        <f>(K303*AI303+AJ303)</f>
        <v>1.420000016689301</v>
      </c>
      <c r="M303" s="4">
        <v>1</v>
      </c>
      <c r="N303" s="4">
        <f>L303*(M303+1)*(M303+1)/(M303*M303+1)</f>
        <v>2.840000033378601</v>
      </c>
      <c r="O303" s="4">
        <v>23.58482933044434</v>
      </c>
      <c r="P303" s="4">
        <v>25.03708076477051</v>
      </c>
      <c r="Q303" s="4">
        <v>23.61270904541016</v>
      </c>
      <c r="R303" s="4">
        <v>799.6466674804688</v>
      </c>
      <c r="S303" s="4">
        <v>758.8419799804688</v>
      </c>
      <c r="T303" s="4">
        <v>13.79793643951416</v>
      </c>
      <c r="U303" s="4">
        <v>16.6984691619873</v>
      </c>
      <c r="V303" s="4">
        <v>48.06023406982422</v>
      </c>
      <c r="W303" s="4">
        <v>58.15901184082031</v>
      </c>
      <c r="X303" s="4">
        <v>499.567626953125</v>
      </c>
      <c r="Y303" s="4">
        <v>1999.1337890625</v>
      </c>
      <c r="Z303" s="4">
        <v>22.84806823730469</v>
      </c>
      <c r="AA303" s="4">
        <v>101.741699218750</v>
      </c>
      <c r="AB303" s="4">
        <v>6.122707366943359</v>
      </c>
      <c r="AC303" s="4">
        <v>0.2154021561145782</v>
      </c>
      <c r="AD303" s="4">
        <v>0.06843454390764236</v>
      </c>
      <c r="AE303" s="4">
        <v>0.002548246644437313</v>
      </c>
      <c r="AF303" s="4">
        <v>0.05535578355193138</v>
      </c>
      <c r="AG303" s="4">
        <v>0.002674174029380083</v>
      </c>
      <c r="AH303" s="4">
        <v>0.6666666865348816</v>
      </c>
      <c r="AI303" s="4">
        <v>-0.2195652425289154</v>
      </c>
      <c r="AJ303" s="4">
        <v>2.737391471862793</v>
      </c>
      <c r="AK303" s="4">
        <v>1</v>
      </c>
      <c r="AL303" s="4">
        <v>0</v>
      </c>
      <c r="AM303" s="4">
        <v>0.1599999964237213</v>
      </c>
      <c r="AN303" s="4">
        <v>111115</v>
      </c>
      <c r="AO303" s="4">
        <f>X303*0.000001/(K303*0.0001)</f>
        <v>0.8326127115885416</v>
      </c>
      <c r="AP303" s="4">
        <f>(U303-T303)/(1000-U303)*AO303</f>
        <v>0.002456032396340798</v>
      </c>
      <c r="AQ303" s="4">
        <f>(P303+273.15)</f>
        <v>298.1870807647705</v>
      </c>
      <c r="AR303" s="4">
        <f>(O303+273.15)</f>
        <v>296.7348293304443</v>
      </c>
      <c r="AS303" s="4">
        <f>(Y303*AK303+Z303*AL303)*AM303</f>
        <v>319.8613991005404</v>
      </c>
      <c r="AT303" s="4">
        <f>((AS303+0.00000010773*(AR303^4-AQ303^4))-AP303*44100)/(L303*0.92*2*29.3+0.00000043092*AQ303^3)</f>
        <v>2.217304611524026</v>
      </c>
      <c r="AU303" s="4">
        <f>0.61365*EXP(17.502*J303/(240.97+J303))</f>
        <v>3.186713765245847</v>
      </c>
      <c r="AV303" s="4">
        <f>AU303*1000/AA303</f>
        <v>31.32160942578956</v>
      </c>
      <c r="AW303" s="4">
        <f>(AV303-U303)</f>
        <v>14.62314026380226</v>
      </c>
      <c r="AX303" s="4">
        <f>IF(D303,P303,(O303+P303)/2)</f>
        <v>24.31095504760742</v>
      </c>
      <c r="AY303" s="4">
        <f>0.61365*EXP(17.502*AX303/(240.97+AX303))</f>
        <v>3.051376708585648</v>
      </c>
      <c r="AZ303" s="4">
        <f>IF(AW303&lt;&gt;0,(1000-(AV303+U303)/2)/AW303*AP303,0)</f>
        <v>0.1639225856248688</v>
      </c>
      <c r="BA303" s="4">
        <f>U303*AA303/1000</f>
        <v>1.698930626892485</v>
      </c>
      <c r="BB303" s="4">
        <f>(AY303-BA303)</f>
        <v>1.352446081693163</v>
      </c>
      <c r="BC303" s="4">
        <f>1/(1.6/F303+1.37/N303)</f>
        <v>0.1033087832279226</v>
      </c>
      <c r="BD303" s="3">
        <f>G303*AA303*0.001</f>
      </c>
      <c r="BE303" s="3">
        <f>G303/S303</f>
      </c>
      <c r="BF303" s="4">
        <f>(1-AP303*AA303/AU303/F303)*100</f>
        <v>54.92543350778931</v>
      </c>
      <c r="BG303" s="3">
        <f>(S303-E303/(N303/1.35))</f>
      </c>
      <c r="BH303" s="3">
        <f>E303*BF303/100/BG303</f>
      </c>
    </row>
    <row r="304" ht="16" customHeight="1">
      <c r="A304" s="4">
        <v>273</v>
      </c>
      <c r="B304" t="s" s="2">
        <v>364</v>
      </c>
      <c r="C304" s="4">
        <v>1622.000028967857</v>
      </c>
      <c r="D304" s="4">
        <v>0</v>
      </c>
      <c r="E304" s="3">
        <f>(R304-#REF!*(1000-T304)/(1000-U304))*AO304</f>
      </c>
      <c r="F304" s="4">
        <f>IF(AZ304&lt;&gt;0,1/(1/AZ304-1/N304),0)</f>
        <v>0.1737346321512644</v>
      </c>
      <c r="G304" s="3">
        <f>((BC304-AP304/2)*S304-E304)/(BC304+AP304/2)</f>
      </c>
      <c r="H304" s="4">
        <f>AP304*1000</f>
        <v>2.46115547721604</v>
      </c>
      <c r="I304" s="4">
        <f>(AU304-BA304)</f>
        <v>1.492685777945661</v>
      </c>
      <c r="J304" s="4">
        <f>(P304+AT304*D304)</f>
        <v>25.06672859191895</v>
      </c>
      <c r="K304" s="4">
        <v>6</v>
      </c>
      <c r="L304" s="4">
        <f>(K304*AI304+AJ304)</f>
        <v>1.420000016689301</v>
      </c>
      <c r="M304" s="4">
        <v>1</v>
      </c>
      <c r="N304" s="4">
        <f>L304*(M304+1)*(M304+1)/(M304*M304+1)</f>
        <v>2.840000033378601</v>
      </c>
      <c r="O304" s="4">
        <v>23.58898544311523</v>
      </c>
      <c r="P304" s="4">
        <v>25.06672859191895</v>
      </c>
      <c r="Q304" s="4">
        <v>23.61297416687012</v>
      </c>
      <c r="R304" s="4">
        <v>799.9495849609375</v>
      </c>
      <c r="S304" s="4">
        <v>759.214111328125</v>
      </c>
      <c r="T304" s="4">
        <v>13.79905986785889</v>
      </c>
      <c r="U304" s="4">
        <v>16.70572280883789</v>
      </c>
      <c r="V304" s="4">
        <v>48.05183029174805</v>
      </c>
      <c r="W304" s="4">
        <v>58.16898345947266</v>
      </c>
      <c r="X304" s="4">
        <v>499.5502014160156</v>
      </c>
      <c r="Y304" s="4">
        <v>1998.987426757812</v>
      </c>
      <c r="Z304" s="4">
        <v>22.89744758605957</v>
      </c>
      <c r="AA304" s="4">
        <v>101.7413940429688</v>
      </c>
      <c r="AB304" s="4">
        <v>6.122707366943359</v>
      </c>
      <c r="AC304" s="4">
        <v>0.2154021561145782</v>
      </c>
      <c r="AD304" s="4">
        <v>0.06843454390764236</v>
      </c>
      <c r="AE304" s="4">
        <v>0.002548246644437313</v>
      </c>
      <c r="AF304" s="4">
        <v>0.05535578355193138</v>
      </c>
      <c r="AG304" s="4">
        <v>0.002674174029380083</v>
      </c>
      <c r="AH304" s="4">
        <v>0.6666666865348816</v>
      </c>
      <c r="AI304" s="4">
        <v>-0.2195652425289154</v>
      </c>
      <c r="AJ304" s="4">
        <v>2.737391471862793</v>
      </c>
      <c r="AK304" s="4">
        <v>1</v>
      </c>
      <c r="AL304" s="4">
        <v>0</v>
      </c>
      <c r="AM304" s="4">
        <v>0.1599999964237213</v>
      </c>
      <c r="AN304" s="4">
        <v>111115</v>
      </c>
      <c r="AO304" s="4">
        <f>X304*0.000001/(K304*0.0001)</f>
        <v>0.8325836690266926</v>
      </c>
      <c r="AP304" s="4">
        <f>(U304-T304)/(1000-U304)*AO304</f>
        <v>0.00246115547721604</v>
      </c>
      <c r="AQ304" s="4">
        <f>(P304+273.15)</f>
        <v>298.2167285919189</v>
      </c>
      <c r="AR304" s="4">
        <f>(O304+273.15)</f>
        <v>296.7389854431152</v>
      </c>
      <c r="AS304" s="4">
        <f>(Y304*AK304+Z304*AL304)*AM304</f>
        <v>319.8379811323139</v>
      </c>
      <c r="AT304" s="4">
        <f>((AS304+0.00000010773*(AR304^4-AQ304^4))-AP304*44100)/(L304*0.92*2*29.3+0.00000043092*AQ304^3)</f>
        <v>2.211066060292318</v>
      </c>
      <c r="AU304" s="4">
        <f>0.61365*EXP(17.502*J304/(240.97+J304))</f>
        <v>3.192349305012247</v>
      </c>
      <c r="AV304" s="4">
        <f>AU304*1000/AA304</f>
        <v>31.37709420085214</v>
      </c>
      <c r="AW304" s="4">
        <f>(AV304-U304)</f>
        <v>14.67137139201425</v>
      </c>
      <c r="AX304" s="4">
        <f>IF(D304,P304,(O304+P304)/2)</f>
        <v>24.32785701751709</v>
      </c>
      <c r="AY304" s="4">
        <f>0.61365*EXP(17.502*AX304/(240.97+AX304))</f>
        <v>3.054468882781306</v>
      </c>
      <c r="AZ304" s="4">
        <f>IF(AW304&lt;&gt;0,(1000-(AV304+U304)/2)/AW304*AP304,0)</f>
        <v>0.1637192440170777</v>
      </c>
      <c r="BA304" s="4">
        <f>U304*AA304/1000</f>
        <v>1.699663527066587</v>
      </c>
      <c r="BB304" s="4">
        <f>(AY304-BA304)</f>
        <v>1.35480535571472</v>
      </c>
      <c r="BC304" s="4">
        <f>1/(1.6/F304+1.37/N304)</f>
        <v>0.1031795605818277</v>
      </c>
      <c r="BD304" s="3">
        <f>G304*AA304*0.001</f>
      </c>
      <c r="BE304" s="3">
        <f>G304/S304</f>
      </c>
      <c r="BF304" s="4">
        <f>(1-AP304*AA304/AU304/F304)*100</f>
        <v>54.85185310693878</v>
      </c>
      <c r="BG304" s="3">
        <f>(S304-E304/(N304/1.35))</f>
      </c>
      <c r="BH304" s="3">
        <f>E304*BF304/100/BG304</f>
      </c>
    </row>
    <row r="305" ht="16" customHeight="1">
      <c r="A305" s="4">
        <v>274</v>
      </c>
      <c r="B305" t="s" s="2">
        <v>365</v>
      </c>
      <c r="C305" s="4">
        <v>1627.000028856099</v>
      </c>
      <c r="D305" s="4">
        <v>0</v>
      </c>
      <c r="E305" s="3">
        <f>(R305-#REF!*(1000-T305)/(1000-U305))*AO305</f>
      </c>
      <c r="F305" s="4">
        <f>IF(AZ305&lt;&gt;0,1/(1/AZ305-1/N305),0)</f>
        <v>0.1737214482153125</v>
      </c>
      <c r="G305" s="3">
        <f>((BC305-AP305/2)*S305-E305)/(BC305+AP305/2)</f>
      </c>
      <c r="H305" s="4">
        <f>AP305*1000</f>
        <v>2.467794511261055</v>
      </c>
      <c r="I305" s="4">
        <f>(AU305-BA305)</f>
        <v>1.496771481756994</v>
      </c>
      <c r="J305" s="4">
        <f>(P305+AT305*D305)</f>
        <v>25.09274864196777</v>
      </c>
      <c r="K305" s="4">
        <v>6</v>
      </c>
      <c r="L305" s="4">
        <f>(K305*AI305+AJ305)</f>
        <v>1.420000016689301</v>
      </c>
      <c r="M305" s="4">
        <v>1</v>
      </c>
      <c r="N305" s="4">
        <f>L305*(M305+1)*(M305+1)/(M305*M305+1)</f>
        <v>2.840000033378601</v>
      </c>
      <c r="O305" s="4">
        <v>23.5926399230957</v>
      </c>
      <c r="P305" s="4">
        <v>25.09274864196777</v>
      </c>
      <c r="Q305" s="4">
        <v>23.61272430419922</v>
      </c>
      <c r="R305" s="4">
        <v>800.058837890625</v>
      </c>
      <c r="S305" s="4">
        <v>759.4696044921875</v>
      </c>
      <c r="T305" s="4">
        <v>13.79983234405518</v>
      </c>
      <c r="U305" s="4">
        <v>16.71429252624512</v>
      </c>
      <c r="V305" s="4">
        <v>48.04384231567383</v>
      </c>
      <c r="W305" s="4">
        <v>58.18538284301758</v>
      </c>
      <c r="X305" s="4">
        <v>499.5533142089844</v>
      </c>
      <c r="Y305" s="4">
        <v>1998.807739257812</v>
      </c>
      <c r="Z305" s="4">
        <v>22.92478370666504</v>
      </c>
      <c r="AA305" s="4">
        <v>101.7411270141602</v>
      </c>
      <c r="AB305" s="4">
        <v>6.122707366943359</v>
      </c>
      <c r="AC305" s="4">
        <v>0.2154021561145782</v>
      </c>
      <c r="AD305" s="4">
        <v>0.06843454390764236</v>
      </c>
      <c r="AE305" s="4">
        <v>0.002548246644437313</v>
      </c>
      <c r="AF305" s="4">
        <v>0.05535578355193138</v>
      </c>
      <c r="AG305" s="4">
        <v>0.002674174029380083</v>
      </c>
      <c r="AH305" s="4">
        <v>0.6666666865348816</v>
      </c>
      <c r="AI305" s="4">
        <v>-0.2195652425289154</v>
      </c>
      <c r="AJ305" s="4">
        <v>2.737391471862793</v>
      </c>
      <c r="AK305" s="4">
        <v>1</v>
      </c>
      <c r="AL305" s="4">
        <v>0</v>
      </c>
      <c r="AM305" s="4">
        <v>0.1599999964237213</v>
      </c>
      <c r="AN305" s="4">
        <v>111115</v>
      </c>
      <c r="AO305" s="4">
        <f>X305*0.000001/(K305*0.0001)</f>
        <v>0.8325888570149739</v>
      </c>
      <c r="AP305" s="4">
        <f>(U305-T305)/(1000-U305)*AO305</f>
        <v>0.002467794511261055</v>
      </c>
      <c r="AQ305" s="4">
        <f>(P305+273.15)</f>
        <v>298.2427486419678</v>
      </c>
      <c r="AR305" s="4">
        <f>(O305+273.15)</f>
        <v>296.7426399230957</v>
      </c>
      <c r="AS305" s="4">
        <f>(Y305*AK305+Z305*AL305)*AM305</f>
        <v>319.8092311329565</v>
      </c>
      <c r="AT305" s="4">
        <f>((AS305+0.00000010773*(AR305^4-AQ305^4))-AP305*44100)/(L305*0.92*2*29.3+0.00000043092*AQ305^3)</f>
        <v>2.204424035853409</v>
      </c>
      <c r="AU305" s="4">
        <f>0.61365*EXP(17.502*J305/(240.97+J305))</f>
        <v>3.197302440621526</v>
      </c>
      <c r="AV305" s="4">
        <f>AU305*1000/AA305</f>
        <v>31.42586026373121</v>
      </c>
      <c r="AW305" s="4">
        <f>(AV305-U305)</f>
        <v>14.7115677374861</v>
      </c>
      <c r="AX305" s="4">
        <f>IF(D305,P305,(O305+P305)/2)</f>
        <v>24.34269428253174</v>
      </c>
      <c r="AY305" s="4">
        <f>0.61365*EXP(17.502*AX305/(240.97+AX305))</f>
        <v>3.057185581684316</v>
      </c>
      <c r="AZ305" s="4">
        <f>IF(AW305&lt;&gt;0,(1000-(AV305+U305)/2)/AW305*AP305,0)</f>
        <v>0.1637075362614898</v>
      </c>
      <c r="BA305" s="4">
        <f>U305*AA305/1000</f>
        <v>1.700530958864532</v>
      </c>
      <c r="BB305" s="4">
        <f>(AY305-BA305)</f>
        <v>1.356654622819784</v>
      </c>
      <c r="BC305" s="4">
        <f>1/(1.6/F305+1.37/N305)</f>
        <v>0.1031721204392629</v>
      </c>
      <c r="BD305" s="3">
        <f>G305*AA305*0.001</f>
      </c>
      <c r="BE305" s="3">
        <f>G305/S305</f>
      </c>
      <c r="BF305" s="4">
        <f>(1-AP305*AA305/AU305/F305)*100</f>
        <v>54.79688352859089</v>
      </c>
      <c r="BG305" s="3">
        <f>(S305-E305/(N305/1.35))</f>
      </c>
      <c r="BH305" s="3">
        <f>E305*BF305/100/BG305</f>
      </c>
    </row>
    <row r="306" ht="16" customHeight="1">
      <c r="A306" s="4">
        <v>275</v>
      </c>
      <c r="B306" t="s" s="2">
        <v>367</v>
      </c>
      <c r="C306" s="4">
        <v>1653.000032566488</v>
      </c>
      <c r="D306" s="4">
        <v>0</v>
      </c>
      <c r="E306" s="3">
        <f>(R306-#REF!*(1000-T306)/(1000-U306))*AO306</f>
      </c>
      <c r="F306" s="4">
        <f>IF(AZ306&lt;&gt;0,1/(1/AZ306-1/N306),0)</f>
        <v>0.1716117555961468</v>
      </c>
      <c r="G306" s="3">
        <f>((BC306-AP306/2)*S306-E306)/(BC306+AP306/2)</f>
      </c>
      <c r="H306" s="4">
        <f>AP306*1000</f>
        <v>2.439686843165539</v>
      </c>
      <c r="I306" s="4">
        <f>(AU306-BA306)</f>
        <v>1.496857805380364</v>
      </c>
      <c r="J306" s="4">
        <f>(P306+AT306*D306)</f>
        <v>25.09592628479004</v>
      </c>
      <c r="K306" s="4">
        <v>6</v>
      </c>
      <c r="L306" s="4">
        <f>(K306*AI306+AJ306)</f>
        <v>1.420000016689301</v>
      </c>
      <c r="M306" s="4">
        <v>1</v>
      </c>
      <c r="N306" s="4">
        <f>L306*(M306+1)*(M306+1)/(M306*M306+1)</f>
        <v>2.840000033378601</v>
      </c>
      <c r="O306" s="4">
        <v>23.59548568725586</v>
      </c>
      <c r="P306" s="4">
        <v>25.09592628479004</v>
      </c>
      <c r="Q306" s="4">
        <v>23.61276435852051</v>
      </c>
      <c r="R306" s="4">
        <v>799.6399536132812</v>
      </c>
      <c r="S306" s="4">
        <v>759.566162109375</v>
      </c>
      <c r="T306" s="4">
        <v>13.8381233215332</v>
      </c>
      <c r="U306" s="4">
        <v>16.71938896179199</v>
      </c>
      <c r="V306" s="4">
        <v>48.38195037841797</v>
      </c>
      <c r="W306" s="4">
        <v>58.19329833984375</v>
      </c>
      <c r="X306" s="4">
        <v>499.5506286621094</v>
      </c>
      <c r="Y306" s="4">
        <v>1998.837158203125</v>
      </c>
      <c r="Z306" s="4">
        <v>22.93929100036621</v>
      </c>
      <c r="AA306" s="4">
        <v>101.7411575317383</v>
      </c>
      <c r="AB306" s="4">
        <v>7.25948429107666</v>
      </c>
      <c r="AC306" s="4">
        <v>0.206999808549881</v>
      </c>
      <c r="AD306" s="4">
        <v>0.01567270420491695</v>
      </c>
      <c r="AE306" s="4">
        <v>0.005362487863749266</v>
      </c>
      <c r="AF306" s="4">
        <v>0.01139447279274464</v>
      </c>
      <c r="AG306" s="4">
        <v>0.00490605179220438</v>
      </c>
      <c r="AH306" s="4">
        <v>0.6666666865348816</v>
      </c>
      <c r="AI306" s="4">
        <v>-0.2195652425289154</v>
      </c>
      <c r="AJ306" s="4">
        <v>2.737391471862793</v>
      </c>
      <c r="AK306" s="4">
        <v>1</v>
      </c>
      <c r="AL306" s="4">
        <v>0</v>
      </c>
      <c r="AM306" s="4">
        <v>0.1599999964237213</v>
      </c>
      <c r="AN306" s="4">
        <v>111115</v>
      </c>
      <c r="AO306" s="4">
        <f>X306*0.000001/(K306*0.0001)</f>
        <v>0.8325843811035154</v>
      </c>
      <c r="AP306" s="4">
        <f>(U306-T306)/(1000-U306)*AO306</f>
        <v>0.002439686843165539</v>
      </c>
      <c r="AQ306" s="4">
        <f>(P306+273.15)</f>
        <v>298.245926284790</v>
      </c>
      <c r="AR306" s="4">
        <f>(O306+273.15)</f>
        <v>296.7454856872558</v>
      </c>
      <c r="AS306" s="4">
        <f>(Y306*AK306+Z306*AL306)*AM306</f>
        <v>319.8139381641013</v>
      </c>
      <c r="AT306" s="4">
        <f>((AS306+0.00000010773*(AR306^4-AQ306^4))-AP306*44100)/(L306*0.92*2*29.3+0.00000043092*AQ306^3)</f>
        <v>2.218507564433144</v>
      </c>
      <c r="AU306" s="4">
        <f>0.61365*EXP(17.502*J306/(240.97+J306))</f>
        <v>3.19790779157645</v>
      </c>
      <c r="AV306" s="4">
        <f>AU306*1000/AA306</f>
        <v>31.43180074965098</v>
      </c>
      <c r="AW306" s="4">
        <f>(AV306-U306)</f>
        <v>14.71241178785899</v>
      </c>
      <c r="AX306" s="4">
        <f>IF(D306,P306,(O306+P306)/2)</f>
        <v>24.34570598602295</v>
      </c>
      <c r="AY306" s="4">
        <f>0.61365*EXP(17.502*AX306/(240.97+AX306))</f>
        <v>3.057737281534383</v>
      </c>
      <c r="AZ306" s="4">
        <f>IF(AW306&lt;&gt;0,(1000-(AV306+U306)/2)/AW306*AP306,0)</f>
        <v>0.161832741326576</v>
      </c>
      <c r="BA306" s="4">
        <f>U306*AA306/1000</f>
        <v>1.701049986196085</v>
      </c>
      <c r="BB306" s="4">
        <f>(AY306-BA306)</f>
        <v>1.356687295338298</v>
      </c>
      <c r="BC306" s="4">
        <f>1/(1.6/F306+1.37/N306)</f>
        <v>0.1019808247584831</v>
      </c>
      <c r="BD306" s="3">
        <f>G306*AA306*0.001</f>
      </c>
      <c r="BE306" s="3">
        <f>G306/S306</f>
      </c>
      <c r="BF306" s="4">
        <f>(1-AP306*AA306/AU306/F306)*100</f>
        <v>54.77091653470318</v>
      </c>
      <c r="BG306" s="3">
        <f>(S306-E306/(N306/1.35))</f>
      </c>
      <c r="BH306" s="3">
        <f>E306*BF306/100/BG306</f>
      </c>
    </row>
    <row r="307" ht="16" customHeight="1">
      <c r="A307" s="4">
        <v>276</v>
      </c>
      <c r="B307" t="s" s="2">
        <v>368</v>
      </c>
      <c r="C307" s="4">
        <v>1658.500032443553</v>
      </c>
      <c r="D307" s="4">
        <v>0</v>
      </c>
      <c r="E307" s="3">
        <f>(R307-#REF!*(1000-T307)/(1000-U307))*AO307</f>
      </c>
      <c r="F307" s="4">
        <f>IF(AZ307&lt;&gt;0,1/(1/AZ307-1/N307),0)</f>
        <v>0.1676059152257653</v>
      </c>
      <c r="G307" s="3">
        <f>((BC307-AP307/2)*S307-E307)/(BC307+AP307/2)</f>
      </c>
      <c r="H307" s="4">
        <f>AP307*1000</f>
        <v>2.387026619295944</v>
      </c>
      <c r="I307" s="4">
        <f>(AU307-BA307)</f>
        <v>1.497520718835236</v>
      </c>
      <c r="J307" s="4">
        <f>(P307+AT307*D307)</f>
        <v>25.11064910888672</v>
      </c>
      <c r="K307" s="4">
        <v>6</v>
      </c>
      <c r="L307" s="4">
        <f>(K307*AI307+AJ307)</f>
        <v>1.420000016689301</v>
      </c>
      <c r="M307" s="4">
        <v>1</v>
      </c>
      <c r="N307" s="4">
        <f>L307*(M307+1)*(M307+1)/(M307*M307+1)</f>
        <v>2.840000033378601</v>
      </c>
      <c r="O307" s="4">
        <v>23.60566329956055</v>
      </c>
      <c r="P307" s="4">
        <v>25.11064910888672</v>
      </c>
      <c r="Q307" s="4">
        <v>23.611816406250</v>
      </c>
      <c r="R307" s="4">
        <v>798.7543334960938</v>
      </c>
      <c r="S307" s="4">
        <v>759.9467163085938</v>
      </c>
      <c r="T307" s="4">
        <v>13.92147064208984</v>
      </c>
      <c r="U307" s="4">
        <v>16.74044227600098</v>
      </c>
      <c r="V307" s="4">
        <v>48.65396499633789</v>
      </c>
      <c r="W307" s="4">
        <v>58.22886276245117</v>
      </c>
      <c r="X307" s="4">
        <v>499.5580749511719</v>
      </c>
      <c r="Y307" s="4">
        <v>1998.8779296875</v>
      </c>
      <c r="Z307" s="4">
        <v>23.07705688476562</v>
      </c>
      <c r="AA307" s="4">
        <v>101.7412261962891</v>
      </c>
      <c r="AB307" s="4">
        <v>7.25948429107666</v>
      </c>
      <c r="AC307" s="4">
        <v>0.206999808549881</v>
      </c>
      <c r="AD307" s="4">
        <v>0.01567270420491695</v>
      </c>
      <c r="AE307" s="4">
        <v>0.005362487863749266</v>
      </c>
      <c r="AF307" s="4">
        <v>0.01139447279274464</v>
      </c>
      <c r="AG307" s="4">
        <v>0.00490605179220438</v>
      </c>
      <c r="AH307" s="4">
        <v>0.6666666865348816</v>
      </c>
      <c r="AI307" s="4">
        <v>-0.2195652425289154</v>
      </c>
      <c r="AJ307" s="4">
        <v>2.737391471862793</v>
      </c>
      <c r="AK307" s="4">
        <v>1</v>
      </c>
      <c r="AL307" s="4">
        <v>0</v>
      </c>
      <c r="AM307" s="4">
        <v>0.1599999964237213</v>
      </c>
      <c r="AN307" s="4">
        <v>111115</v>
      </c>
      <c r="AO307" s="4">
        <f>X307*0.000001/(K307*0.0001)</f>
        <v>0.8325967915852864</v>
      </c>
      <c r="AP307" s="4">
        <f>(U307-T307)/(1000-U307)*AO307</f>
        <v>0.002387026619295944</v>
      </c>
      <c r="AQ307" s="4">
        <f>(P307+273.15)</f>
        <v>298.2606491088867</v>
      </c>
      <c r="AR307" s="4">
        <f>(O307+273.15)</f>
        <v>296.7556632995605</v>
      </c>
      <c r="AS307" s="4">
        <f>(Y307*AK307+Z307*AL307)*AM307</f>
        <v>319.8204616014555</v>
      </c>
      <c r="AT307" s="4">
        <f>((AS307+0.00000010773*(AR307^4-AQ307^4))-AP307*44100)/(L307*0.92*2*29.3+0.00000043092*AQ307^3)</f>
        <v>2.244321893631271</v>
      </c>
      <c r="AU307" s="4">
        <f>0.61365*EXP(17.502*J307/(240.97+J307))</f>
        <v>3.200713843063771</v>
      </c>
      <c r="AV307" s="4">
        <f>AU307*1000/AA307</f>
        <v>31.45935981633092</v>
      </c>
      <c r="AW307" s="4">
        <f>(AV307-U307)</f>
        <v>14.71891754032994</v>
      </c>
      <c r="AX307" s="4">
        <f>IF(D307,P307,(O307+P307)/2)</f>
        <v>24.35815620422363</v>
      </c>
      <c r="AY307" s="4">
        <f>0.61365*EXP(17.502*AX307/(240.97+AX307))</f>
        <v>3.060018902348427</v>
      </c>
      <c r="AZ307" s="4">
        <f>IF(AW307&lt;&gt;0,(1000-(AV307+U307)/2)/AW307*AP307,0)</f>
        <v>0.1582656813990228</v>
      </c>
      <c r="BA307" s="4">
        <f>U307*AA307/1000</f>
        <v>1.703193124228535</v>
      </c>
      <c r="BB307" s="4">
        <f>(AY307-BA307)</f>
        <v>1.356825778119891</v>
      </c>
      <c r="BC307" s="4">
        <f>1/(1.6/F307+1.37/N307)</f>
        <v>0.09971484725511519</v>
      </c>
      <c r="BD307" s="3">
        <f>G307*AA307*0.001</f>
      </c>
      <c r="BE307" s="3">
        <f>G307/S307</f>
      </c>
      <c r="BF307" s="4">
        <f>(1-AP307*AA307/AU307/F307)*100</f>
        <v>54.72921350981545</v>
      </c>
      <c r="BG307" s="3">
        <f>(S307-E307/(N307/1.35))</f>
      </c>
      <c r="BH307" s="3">
        <f>E307*BF307/100/BG307</f>
      </c>
    </row>
    <row r="308" ht="16" customHeight="1">
      <c r="A308" s="4">
        <v>277</v>
      </c>
      <c r="B308" t="s" s="2">
        <v>369</v>
      </c>
      <c r="C308" s="4">
        <v>1663.500032331795</v>
      </c>
      <c r="D308" s="4">
        <v>0</v>
      </c>
      <c r="E308" s="3">
        <f>(R308-#REF!*(1000-T308)/(1000-U308))*AO308</f>
      </c>
      <c r="F308" s="4">
        <f>IF(AZ308&lt;&gt;0,1/(1/AZ308-1/N308),0)</f>
        <v>0.1681678731294696</v>
      </c>
      <c r="G308" s="3">
        <f>((BC308-AP308/2)*S308-E308)/(BC308+AP308/2)</f>
      </c>
      <c r="H308" s="4">
        <f>AP308*1000</f>
        <v>2.399067122551389</v>
      </c>
      <c r="I308" s="4">
        <f>(AU308-BA308)</f>
        <v>1.500283208111912</v>
      </c>
      <c r="J308" s="4">
        <f>(P308+AT308*D308)</f>
        <v>25.13400077819824</v>
      </c>
      <c r="K308" s="4">
        <v>6</v>
      </c>
      <c r="L308" s="4">
        <f>(K308*AI308+AJ308)</f>
        <v>1.420000016689301</v>
      </c>
      <c r="M308" s="4">
        <v>1</v>
      </c>
      <c r="N308" s="4">
        <f>L308*(M308+1)*(M308+1)/(M308*M308+1)</f>
        <v>2.840000033378601</v>
      </c>
      <c r="O308" s="4">
        <v>23.6142463684082</v>
      </c>
      <c r="P308" s="4">
        <v>25.13400077819824</v>
      </c>
      <c r="Q308" s="4">
        <v>23.61013793945312</v>
      </c>
      <c r="R308" s="4">
        <v>798.7616577148438</v>
      </c>
      <c r="S308" s="4">
        <v>760.2392578125</v>
      </c>
      <c r="T308" s="4">
        <v>13.92389583587646</v>
      </c>
      <c r="U308" s="4">
        <v>16.75703048706055</v>
      </c>
      <c r="V308" s="4">
        <v>48.65964126586914</v>
      </c>
      <c r="W308" s="4">
        <v>58.25628662109375</v>
      </c>
      <c r="X308" s="4">
        <v>499.5595703125</v>
      </c>
      <c r="Y308" s="4">
        <v>1998.934082031250</v>
      </c>
      <c r="Z308" s="4">
        <v>23.21988487243652</v>
      </c>
      <c r="AA308" s="4">
        <v>101.7415161132812</v>
      </c>
      <c r="AB308" s="4">
        <v>7.25948429107666</v>
      </c>
      <c r="AC308" s="4">
        <v>0.206999808549881</v>
      </c>
      <c r="AD308" s="4">
        <v>0.01567270420491695</v>
      </c>
      <c r="AE308" s="4">
        <v>0.005362487863749266</v>
      </c>
      <c r="AF308" s="4">
        <v>0.01139447279274464</v>
      </c>
      <c r="AG308" s="4">
        <v>0.00490605179220438</v>
      </c>
      <c r="AH308" s="4">
        <v>0.6666666865348816</v>
      </c>
      <c r="AI308" s="4">
        <v>-0.2195652425289154</v>
      </c>
      <c r="AJ308" s="4">
        <v>2.737391471862793</v>
      </c>
      <c r="AK308" s="4">
        <v>1</v>
      </c>
      <c r="AL308" s="4">
        <v>0</v>
      </c>
      <c r="AM308" s="4">
        <v>0.1599999964237213</v>
      </c>
      <c r="AN308" s="4">
        <v>111115</v>
      </c>
      <c r="AO308" s="4">
        <f>X308*0.000001/(K308*0.0001)</f>
        <v>0.8325992838541666</v>
      </c>
      <c r="AP308" s="4">
        <f>(U308-T308)/(1000-U308)*AO308</f>
        <v>0.002399067122551389</v>
      </c>
      <c r="AQ308" s="4">
        <f>(P308+273.15)</f>
        <v>298.2840007781982</v>
      </c>
      <c r="AR308" s="4">
        <f>(O308+273.15)</f>
        <v>296.7642463684082</v>
      </c>
      <c r="AS308" s="4">
        <f>(Y308*AK308+Z308*AL308)*AM308</f>
        <v>319.8294459762546</v>
      </c>
      <c r="AT308" s="4">
        <f>((AS308+0.00000010773*(AR308^4-AQ308^4))-AP308*44100)/(L308*0.92*2*29.3+0.00000043092*AQ308^3)</f>
        <v>2.23638482474055</v>
      </c>
      <c r="AU308" s="4">
        <f>0.61365*EXP(17.502*J308/(240.97+J308))</f>
        <v>3.205168895421928</v>
      </c>
      <c r="AV308" s="4">
        <f>AU308*1000/AA308</f>
        <v>31.503058120868</v>
      </c>
      <c r="AW308" s="4">
        <f>(AV308-U308)</f>
        <v>14.74602763380745</v>
      </c>
      <c r="AX308" s="4">
        <f>IF(D308,P308,(O308+P308)/2)</f>
        <v>24.37412357330322</v>
      </c>
      <c r="AY308" s="4">
        <f>0.61365*EXP(17.502*AX308/(240.97+AX308))</f>
        <v>3.062947252720875</v>
      </c>
      <c r="AZ308" s="4">
        <f>IF(AW308&lt;&gt;0,(1000-(AV308+U308)/2)/AW308*AP308,0)</f>
        <v>0.158766658027179</v>
      </c>
      <c r="BA308" s="4">
        <f>U308*AA308/1000</f>
        <v>1.704885687310016</v>
      </c>
      <c r="BB308" s="4">
        <f>(AY308-BA308)</f>
        <v>1.358061565410859</v>
      </c>
      <c r="BC308" s="4">
        <f>1/(1.6/F308+1.37/N308)</f>
        <v>0.1000330432453738</v>
      </c>
      <c r="BD308" s="3">
        <f>G308*AA308*0.001</f>
      </c>
      <c r="BE308" s="3">
        <f>G308/S308</f>
      </c>
      <c r="BF308" s="4">
        <f>(1-AP308*AA308/AU308/F308)*100</f>
        <v>54.71580487181544</v>
      </c>
      <c r="BG308" s="3">
        <f>(S308-E308/(N308/1.35))</f>
      </c>
      <c r="BH308" s="3">
        <f>E308*BF308/100/BG308</f>
      </c>
    </row>
    <row r="309" ht="16" customHeight="1">
      <c r="A309" s="4">
        <v>278</v>
      </c>
      <c r="B309" t="s" s="2">
        <v>370</v>
      </c>
      <c r="C309" s="4">
        <v>1668.500032220036</v>
      </c>
      <c r="D309" s="4">
        <v>0</v>
      </c>
      <c r="E309" s="3">
        <f>(R309-#REF!*(1000-T309)/(1000-U309))*AO309</f>
      </c>
      <c r="F309" s="4">
        <f>IF(AZ309&lt;&gt;0,1/(1/AZ309-1/N309),0)</f>
        <v>0.1722562346787264</v>
      </c>
      <c r="G309" s="3">
        <f>((BC309-AP309/2)*S309-E309)/(BC309+AP309/2)</f>
      </c>
      <c r="H309" s="4">
        <f>AP309*1000</f>
        <v>2.459528312415251</v>
      </c>
      <c r="I309" s="4">
        <f>(AU309-BA309)</f>
        <v>1.503583103876298</v>
      </c>
      <c r="J309" s="4">
        <f>(P309+AT309*D309)</f>
        <v>25.15867233276367</v>
      </c>
      <c r="K309" s="4">
        <v>6</v>
      </c>
      <c r="L309" s="4">
        <f>(K309*AI309+AJ309)</f>
        <v>1.420000016689301</v>
      </c>
      <c r="M309" s="4">
        <v>1</v>
      </c>
      <c r="N309" s="4">
        <f>L309*(M309+1)*(M309+1)/(M309*M309+1)</f>
        <v>2.840000033378601</v>
      </c>
      <c r="O309" s="4">
        <v>23.6209716796875</v>
      </c>
      <c r="P309" s="4">
        <v>25.15867233276367</v>
      </c>
      <c r="Q309" s="4">
        <v>23.60947799682617</v>
      </c>
      <c r="R309" s="4">
        <v>799.4994506835938</v>
      </c>
      <c r="S309" s="4">
        <v>760.4676513671875</v>
      </c>
      <c r="T309" s="4">
        <v>13.86642551422119</v>
      </c>
      <c r="U309" s="4">
        <v>16.77090835571289</v>
      </c>
      <c r="V309" s="4">
        <v>48.31247329711914</v>
      </c>
      <c r="W309" s="4">
        <v>58.28279876708984</v>
      </c>
      <c r="X309" s="4">
        <v>499.5615234375</v>
      </c>
      <c r="Y309" s="4">
        <v>1998.876220703125</v>
      </c>
      <c r="Z309" s="4">
        <v>23.42969512939453</v>
      </c>
      <c r="AA309" s="4">
        <v>101.741569519043</v>
      </c>
      <c r="AB309" s="4">
        <v>7.25948429107666</v>
      </c>
      <c r="AC309" s="4">
        <v>0.206999808549881</v>
      </c>
      <c r="AD309" s="4">
        <v>0.01567270420491695</v>
      </c>
      <c r="AE309" s="4">
        <v>0.005362487863749266</v>
      </c>
      <c r="AF309" s="4">
        <v>0.01139447279274464</v>
      </c>
      <c r="AG309" s="4">
        <v>0.00490605179220438</v>
      </c>
      <c r="AH309" s="4">
        <v>1</v>
      </c>
      <c r="AI309" s="4">
        <v>-0.2195652425289154</v>
      </c>
      <c r="AJ309" s="4">
        <v>2.737391471862793</v>
      </c>
      <c r="AK309" s="4">
        <v>1</v>
      </c>
      <c r="AL309" s="4">
        <v>0</v>
      </c>
      <c r="AM309" s="4">
        <v>0.1599999964237213</v>
      </c>
      <c r="AN309" s="4">
        <v>111115</v>
      </c>
      <c r="AO309" s="4">
        <f>X309*0.000001/(K309*0.0001)</f>
        <v>0.8326025390624999</v>
      </c>
      <c r="AP309" s="4">
        <f>(U309-T309)/(1000-U309)*AO309</f>
        <v>0.002459528312415251</v>
      </c>
      <c r="AQ309" s="4">
        <f>(P309+273.15)</f>
        <v>298.3086723327636</v>
      </c>
      <c r="AR309" s="4">
        <f>(O309+273.15)</f>
        <v>296.7709716796875</v>
      </c>
      <c r="AS309" s="4">
        <f>(Y309*AK309+Z309*AL309)*AM309</f>
        <v>319.8201881639616</v>
      </c>
      <c r="AT309" s="4">
        <f>((AS309+0.00000010773*(AR309^4-AQ309^4))-AP309*44100)/(L309*0.92*2*29.3+0.00000043092*AQ309^3)</f>
        <v>2.20356011463614</v>
      </c>
      <c r="AU309" s="4">
        <f>0.61365*EXP(17.502*J309/(240.97+J309))</f>
        <v>3.209881642246559</v>
      </c>
      <c r="AV309" s="4">
        <f>AU309*1000/AA309</f>
        <v>31.54936234442271</v>
      </c>
      <c r="AW309" s="4">
        <f>(AV309-U309)</f>
        <v>14.77845398870982</v>
      </c>
      <c r="AX309" s="4">
        <f>IF(D309,P309,(O309+P309)/2)</f>
        <v>24.38982200622559</v>
      </c>
      <c r="AY309" s="4">
        <f>0.61365*EXP(17.502*AX309/(240.97+AX309))</f>
        <v>3.065828669183019</v>
      </c>
      <c r="AZ309" s="4">
        <f>IF(AW309&lt;&gt;0,(1000-(AV309+U309)/2)/AW309*AP309,0)</f>
        <v>0.1624057413125598</v>
      </c>
      <c r="BA309" s="4">
        <f>U309*AA309/1000</f>
        <v>1.706298538370262</v>
      </c>
      <c r="BB309" s="4">
        <f>(AY309-BA309)</f>
        <v>1.359530130812757</v>
      </c>
      <c r="BC309" s="4">
        <f>1/(1.6/F309+1.37/N309)</f>
        <v>0.1023449003404245</v>
      </c>
      <c r="BD309" s="3">
        <f>G309*AA309*0.001</f>
      </c>
      <c r="BE309" s="3">
        <f>G309/S309</f>
      </c>
      <c r="BF309" s="4">
        <f>(1-AP309*AA309/AU309/F309)*100</f>
        <v>54.7429449356033</v>
      </c>
      <c r="BG309" s="3">
        <f>(S309-E309/(N309/1.35))</f>
      </c>
      <c r="BH309" s="3">
        <f>E309*BF309/100/BG309</f>
      </c>
    </row>
    <row r="310" ht="16" customHeight="1">
      <c r="A310" s="4">
        <v>279</v>
      </c>
      <c r="B310" t="s" s="2">
        <v>371</v>
      </c>
      <c r="C310" s="4">
        <v>1674.000032097101</v>
      </c>
      <c r="D310" s="4">
        <v>0</v>
      </c>
      <c r="E310" s="3">
        <f>(R310-#REF!*(1000-T310)/(1000-U310))*AO310</f>
      </c>
      <c r="F310" s="4">
        <f>IF(AZ310&lt;&gt;0,1/(1/AZ310-1/N310),0)</f>
        <v>0.1765101146769738</v>
      </c>
      <c r="G310" s="3">
        <f>((BC310-AP310/2)*S310-E310)/(BC310+AP310/2)</f>
      </c>
      <c r="H310" s="4">
        <f>AP310*1000</f>
        <v>2.512697816165868</v>
      </c>
      <c r="I310" s="4">
        <f>(AU310-BA310)</f>
        <v>1.501194114315888</v>
      </c>
      <c r="J310" s="4">
        <f>(P310+AT310*D310)</f>
        <v>25.14896774291992</v>
      </c>
      <c r="K310" s="4">
        <v>6</v>
      </c>
      <c r="L310" s="4">
        <f>(K310*AI310+AJ310)</f>
        <v>1.420000016689301</v>
      </c>
      <c r="M310" s="4">
        <v>1</v>
      </c>
      <c r="N310" s="4">
        <f>L310*(M310+1)*(M310+1)/(M310*M310+1)</f>
        <v>2.840000033378601</v>
      </c>
      <c r="O310" s="4">
        <v>23.62384223937988</v>
      </c>
      <c r="P310" s="4">
        <v>25.14896774291992</v>
      </c>
      <c r="Q310" s="4">
        <v>23.61014175415039</v>
      </c>
      <c r="R310" s="4">
        <v>800.0838623046875</v>
      </c>
      <c r="S310" s="4">
        <v>760.433349609375</v>
      </c>
      <c r="T310" s="4">
        <v>13.80885314941406</v>
      </c>
      <c r="U310" s="4">
        <v>16.77616691589355</v>
      </c>
      <c r="V310" s="4">
        <v>48.01786041259766</v>
      </c>
      <c r="W310" s="4">
        <v>58.29158401489258</v>
      </c>
      <c r="X310" s="4">
        <v>499.5516967773438</v>
      </c>
      <c r="Y310" s="4">
        <v>1998.702514648438</v>
      </c>
      <c r="Z310" s="4">
        <v>23.51775169372559</v>
      </c>
      <c r="AA310" s="4">
        <v>101.7415390014648</v>
      </c>
      <c r="AB310" s="4">
        <v>7.25948429107666</v>
      </c>
      <c r="AC310" s="4">
        <v>0.206999808549881</v>
      </c>
      <c r="AD310" s="4">
        <v>0.01567270420491695</v>
      </c>
      <c r="AE310" s="4">
        <v>0.005362487863749266</v>
      </c>
      <c r="AF310" s="4">
        <v>0.01139447279274464</v>
      </c>
      <c r="AG310" s="4">
        <v>0.00490605179220438</v>
      </c>
      <c r="AH310" s="4">
        <v>1</v>
      </c>
      <c r="AI310" s="4">
        <v>-0.2195652425289154</v>
      </c>
      <c r="AJ310" s="4">
        <v>2.737391471862793</v>
      </c>
      <c r="AK310" s="4">
        <v>1</v>
      </c>
      <c r="AL310" s="4">
        <v>0</v>
      </c>
      <c r="AM310" s="4">
        <v>0.1599999964237213</v>
      </c>
      <c r="AN310" s="4">
        <v>111115</v>
      </c>
      <c r="AO310" s="4">
        <f>X310*0.000001/(K310*0.0001)</f>
        <v>0.8325861612955727</v>
      </c>
      <c r="AP310" s="4">
        <f>(U310-T310)/(1000-U310)*AO310</f>
        <v>0.002512697816165868</v>
      </c>
      <c r="AQ310" s="4">
        <f>(P310+273.15)</f>
        <v>298.2989677429199</v>
      </c>
      <c r="AR310" s="4">
        <f>(O310+273.15)</f>
        <v>296.7738422393799</v>
      </c>
      <c r="AS310" s="4">
        <f>(Y310*AK310+Z310*AL310)*AM310</f>
        <v>319.7923951958328</v>
      </c>
      <c r="AT310" s="4">
        <f>((AS310+0.00000010773*(AR310^4-AQ310^4))-AP310*44100)/(L310*0.92*2*29.3+0.00000043092*AQ310^3)</f>
        <v>2.17825393393512</v>
      </c>
      <c r="AU310" s="4">
        <f>0.61365*EXP(17.502*J310/(240.97+J310))</f>
        <v>3.208027154884356</v>
      </c>
      <c r="AV310" s="4">
        <f>AU310*1000/AA310</f>
        <v>31.53114437199705</v>
      </c>
      <c r="AW310" s="4">
        <f>(AV310-U310)</f>
        <v>14.7549774561035</v>
      </c>
      <c r="AX310" s="4">
        <f>IF(D310,P310,(O310+P310)/2)</f>
        <v>24.3864049911499</v>
      </c>
      <c r="AY310" s="4">
        <f>0.61365*EXP(17.502*AX310/(240.97+AX310))</f>
        <v>3.065201281121157</v>
      </c>
      <c r="AZ310" s="4">
        <f>IF(AW310&lt;&gt;0,(1000-(AV310+U310)/2)/AW310*AP310,0)</f>
        <v>0.1661816824642192</v>
      </c>
      <c r="BA310" s="4">
        <f>U310*AA310/1000</f>
        <v>1.706833040568468</v>
      </c>
      <c r="BB310" s="4">
        <f>(AY310-BA310)</f>
        <v>1.358368240552688</v>
      </c>
      <c r="BC310" s="4">
        <f>1/(1.6/F310+1.37/N310)</f>
        <v>0.1047446092189288</v>
      </c>
      <c r="BD310" s="3">
        <f>G310*AA310*0.001</f>
      </c>
      <c r="BE310" s="3">
        <f>G310/S310</f>
      </c>
      <c r="BF310" s="4">
        <f>(1-AP310*AA310/AU310/F310)*100</f>
        <v>54.85278842707109</v>
      </c>
      <c r="BG310" s="3">
        <f>(S310-E310/(N310/1.35))</f>
      </c>
      <c r="BH310" s="3">
        <f>E310*BF310/100/BG310</f>
      </c>
    </row>
    <row r="311" ht="16" customHeight="1">
      <c r="A311" s="4">
        <v>280</v>
      </c>
      <c r="B311" t="s" s="2">
        <v>372</v>
      </c>
      <c r="C311" s="4">
        <v>1679.000031985343</v>
      </c>
      <c r="D311" s="4">
        <v>0</v>
      </c>
      <c r="E311" s="3">
        <f>(R311-#REF!*(1000-T311)/(1000-U311))*AO311</f>
      </c>
      <c r="F311" s="4">
        <f>IF(AZ311&lt;&gt;0,1/(1/AZ311-1/N311),0)</f>
        <v>0.1768491570638958</v>
      </c>
      <c r="G311" s="3">
        <f>((BC311-AP311/2)*S311-E311)/(BC311+AP311/2)</f>
      </c>
      <c r="H311" s="4">
        <f>AP311*1000</f>
        <v>2.517597875246465</v>
      </c>
      <c r="I311" s="4">
        <f>(AU311-BA311)</f>
        <v>1.501394533169117</v>
      </c>
      <c r="J311" s="4">
        <f>(P311+AT311*D311)</f>
        <v>25.15352439880371</v>
      </c>
      <c r="K311" s="4">
        <v>6</v>
      </c>
      <c r="L311" s="4">
        <f>(K311*AI311+AJ311)</f>
        <v>1.420000016689301</v>
      </c>
      <c r="M311" s="4">
        <v>1</v>
      </c>
      <c r="N311" s="4">
        <f>L311*(M311+1)*(M311+1)/(M311*M311+1)</f>
        <v>2.840000033378601</v>
      </c>
      <c r="O311" s="4">
        <v>23.62734222412109</v>
      </c>
      <c r="P311" s="4">
        <v>25.15352439880371</v>
      </c>
      <c r="Q311" s="4">
        <v>23.61188316345215</v>
      </c>
      <c r="R311" s="4">
        <v>800.0299682617188</v>
      </c>
      <c r="S311" s="4">
        <v>760.3414306640625</v>
      </c>
      <c r="T311" s="4">
        <v>13.8097448348999</v>
      </c>
      <c r="U311" s="4">
        <v>16.78276062011719</v>
      </c>
      <c r="V311" s="4">
        <v>47.98928070068359</v>
      </c>
      <c r="W311" s="4">
        <v>58.30251312255859</v>
      </c>
      <c r="X311" s="4">
        <v>499.5625610351562</v>
      </c>
      <c r="Y311" s="4">
        <v>1998.850952148438</v>
      </c>
      <c r="Z311" s="4">
        <v>23.56818771362305</v>
      </c>
      <c r="AA311" s="4">
        <v>101.7415008544922</v>
      </c>
      <c r="AB311" s="4">
        <v>7.25948429107666</v>
      </c>
      <c r="AC311" s="4">
        <v>0.206999808549881</v>
      </c>
      <c r="AD311" s="4">
        <v>0.01567270420491695</v>
      </c>
      <c r="AE311" s="4">
        <v>0.005362487863749266</v>
      </c>
      <c r="AF311" s="4">
        <v>0.01139447279274464</v>
      </c>
      <c r="AG311" s="4">
        <v>0.00490605179220438</v>
      </c>
      <c r="AH311" s="4">
        <v>0.6666666865348816</v>
      </c>
      <c r="AI311" s="4">
        <v>-0.2195652425289154</v>
      </c>
      <c r="AJ311" s="4">
        <v>2.737391471862793</v>
      </c>
      <c r="AK311" s="4">
        <v>1</v>
      </c>
      <c r="AL311" s="4">
        <v>0</v>
      </c>
      <c r="AM311" s="4">
        <v>0.1599999964237213</v>
      </c>
      <c r="AN311" s="4">
        <v>111115</v>
      </c>
      <c r="AO311" s="4">
        <f>X311*0.000001/(K311*0.0001)</f>
        <v>0.8326042683919269</v>
      </c>
      <c r="AP311" s="4">
        <f>(U311-T311)/(1000-U311)*AO311</f>
        <v>0.002517597875246465</v>
      </c>
      <c r="AQ311" s="4">
        <f>(P311+273.15)</f>
        <v>298.3035243988037</v>
      </c>
      <c r="AR311" s="4">
        <f>(O311+273.15)</f>
        <v>296.7773422241211</v>
      </c>
      <c r="AS311" s="4">
        <f>(Y311*AK311+Z311*AL311)*AM311</f>
        <v>319.8161451953019</v>
      </c>
      <c r="AT311" s="4">
        <f>((AS311+0.00000010773*(AR311^4-AQ311^4))-AP311*44100)/(L311*0.92*2*29.3+0.00000043092*AQ311^3)</f>
        <v>2.175910786140953</v>
      </c>
      <c r="AU311" s="4">
        <f>0.61365*EXP(17.502*J311/(240.97+J311))</f>
        <v>3.208897787141507</v>
      </c>
      <c r="AV311" s="4">
        <f>AU311*1000/AA311</f>
        <v>31.53971349145696</v>
      </c>
      <c r="AW311" s="4">
        <f>(AV311-U311)</f>
        <v>14.75695287133977</v>
      </c>
      <c r="AX311" s="4">
        <f>IF(D311,P311,(O311+P311)/2)</f>
        <v>24.3904333114624</v>
      </c>
      <c r="AY311" s="4">
        <f>0.61365*EXP(17.502*AX311/(240.97+AX311))</f>
        <v>3.065940920971714</v>
      </c>
      <c r="AZ311" s="4">
        <f>IF(AW311&lt;&gt;0,(1000-(AV311+U311)/2)/AW311*AP311,0)</f>
        <v>0.1664821740362745</v>
      </c>
      <c r="BA311" s="4">
        <f>U311*AA311/1000</f>
        <v>1.707503253972391</v>
      </c>
      <c r="BB311" s="4">
        <f>(AY311-BA311)</f>
        <v>1.358437666999324</v>
      </c>
      <c r="BC311" s="4">
        <f>1/(1.6/F311+1.37/N311)</f>
        <v>0.1049356191723006</v>
      </c>
      <c r="BD311" s="3">
        <f>G311*AA311*0.001</f>
      </c>
      <c r="BE311" s="3">
        <f>G311/S311</f>
      </c>
      <c r="BF311" s="4">
        <f>(1-AP311*AA311/AU311/F311)*100</f>
        <v>54.8637342949207</v>
      </c>
      <c r="BG311" s="3">
        <f>(S311-E311/(N311/1.35))</f>
      </c>
      <c r="BH311" s="3">
        <f>E311*BF311/100/BG311</f>
      </c>
    </row>
    <row r="312" ht="16" customHeight="1">
      <c r="A312" s="4">
        <v>281</v>
      </c>
      <c r="B312" t="s" s="2">
        <v>373</v>
      </c>
      <c r="C312" s="4">
        <v>1684.000031873584</v>
      </c>
      <c r="D312" s="4">
        <v>0</v>
      </c>
      <c r="E312" s="3">
        <f>(R312-#REF!*(1000-T312)/(1000-U312))*AO312</f>
      </c>
      <c r="F312" s="4">
        <f>IF(AZ312&lt;&gt;0,1/(1/AZ312-1/N312),0)</f>
        <v>0.1767485002554158</v>
      </c>
      <c r="G312" s="3">
        <f>((BC312-AP312/2)*S312-E312)/(BC312+AP312/2)</f>
      </c>
      <c r="H312" s="4">
        <f>AP312*1000</f>
        <v>2.522906219399487</v>
      </c>
      <c r="I312" s="4">
        <f>(AU312-BA312)</f>
        <v>1.505323111844339</v>
      </c>
      <c r="J312" s="4">
        <f>(P312+AT312*D312)</f>
        <v>25.17815589904785</v>
      </c>
      <c r="K312" s="4">
        <v>6</v>
      </c>
      <c r="L312" s="4">
        <f>(K312*AI312+AJ312)</f>
        <v>1.420000016689301</v>
      </c>
      <c r="M312" s="4">
        <v>1</v>
      </c>
      <c r="N312" s="4">
        <f>L312*(M312+1)*(M312+1)/(M312*M312+1)</f>
        <v>2.840000033378601</v>
      </c>
      <c r="O312" s="4">
        <v>23.63062858581543</v>
      </c>
      <c r="P312" s="4">
        <v>25.17815589904785</v>
      </c>
      <c r="Q312" s="4">
        <v>23.61188125610352</v>
      </c>
      <c r="R312" s="4">
        <v>800.0712890625</v>
      </c>
      <c r="S312" s="4">
        <v>760.2681884765625</v>
      </c>
      <c r="T312" s="4">
        <v>13.81130027770996</v>
      </c>
      <c r="U312" s="4">
        <v>16.79046249389648</v>
      </c>
      <c r="V312" s="4">
        <v>47.97460174560547</v>
      </c>
      <c r="W312" s="4">
        <v>58.3163948059082</v>
      </c>
      <c r="X312" s="4">
        <v>499.5791320800781</v>
      </c>
      <c r="Y312" s="4">
        <v>1999.080200195312</v>
      </c>
      <c r="Z312" s="4">
        <v>23.63114166259766</v>
      </c>
      <c r="AA312" s="4">
        <v>101.7413635253906</v>
      </c>
      <c r="AB312" s="4">
        <v>7.25948429107666</v>
      </c>
      <c r="AC312" s="4">
        <v>0.206999808549881</v>
      </c>
      <c r="AD312" s="4">
        <v>0.01567270420491695</v>
      </c>
      <c r="AE312" s="4">
        <v>0.005362487863749266</v>
      </c>
      <c r="AF312" s="4">
        <v>0.01139447279274464</v>
      </c>
      <c r="AG312" s="4">
        <v>0.00490605179220438</v>
      </c>
      <c r="AH312" s="4">
        <v>1</v>
      </c>
      <c r="AI312" s="4">
        <v>-0.2195652425289154</v>
      </c>
      <c r="AJ312" s="4">
        <v>2.737391471862793</v>
      </c>
      <c r="AK312" s="4">
        <v>1</v>
      </c>
      <c r="AL312" s="4">
        <v>0</v>
      </c>
      <c r="AM312" s="4">
        <v>0.1599999964237213</v>
      </c>
      <c r="AN312" s="4">
        <v>111115</v>
      </c>
      <c r="AO312" s="4">
        <f>X312*0.000001/(K312*0.0001)</f>
        <v>0.8326318868001301</v>
      </c>
      <c r="AP312" s="4">
        <f>(U312-T312)/(1000-U312)*AO312</f>
        <v>0.002522906219399487</v>
      </c>
      <c r="AQ312" s="4">
        <f>(P312+273.15)</f>
        <v>298.3281558990478</v>
      </c>
      <c r="AR312" s="4">
        <f>(O312+273.15)</f>
        <v>296.7806285858154</v>
      </c>
      <c r="AS312" s="4">
        <f>(Y312*AK312+Z312*AL312)*AM312</f>
        <v>319.8528248819821</v>
      </c>
      <c r="AT312" s="4">
        <f>((AS312+0.00000010773*(AR312^4-AQ312^4))-AP312*44100)/(L312*0.92*2*29.3+0.00000043092*AQ312^3)</f>
        <v>2.170815688487834</v>
      </c>
      <c r="AU312" s="4">
        <f>0.61365*EXP(17.502*J312/(240.97+J312))</f>
        <v>3.213607660195298</v>
      </c>
      <c r="AV312" s="4">
        <f>AU312*1000/AA312</f>
        <v>31.58604867127919</v>
      </c>
      <c r="AW312" s="4">
        <f>(AV312-U312)</f>
        <v>14.79558617738271</v>
      </c>
      <c r="AX312" s="4">
        <f>IF(D312,P312,(O312+P312)/2)</f>
        <v>24.40439224243164</v>
      </c>
      <c r="AY312" s="4">
        <f>0.61365*EXP(17.502*AX312/(240.97+AX312))</f>
        <v>3.068505127294702</v>
      </c>
      <c r="AZ312" s="4">
        <f>IF(AW312&lt;&gt;0,(1000-(AV312+U312)/2)/AW312*AP312,0)</f>
        <v>0.1663929694598454</v>
      </c>
      <c r="BA312" s="4">
        <f>U312*AA312/1000</f>
        <v>1.708284548350959</v>
      </c>
      <c r="BB312" s="4">
        <f>(AY312-BA312)</f>
        <v>1.360220578943743</v>
      </c>
      <c r="BC312" s="4">
        <f>1/(1.6/F312+1.37/N312)</f>
        <v>0.1048789149338442</v>
      </c>
      <c r="BD312" s="3">
        <f>G312*AA312*0.001</f>
      </c>
      <c r="BE312" s="3">
        <f>G312/S312</f>
      </c>
      <c r="BF312" s="4">
        <f>(1-AP312*AA312/AU312/F312)*100</f>
        <v>54.80919582509418</v>
      </c>
      <c r="BG312" s="3">
        <f>(S312-E312/(N312/1.35))</f>
      </c>
      <c r="BH312" s="3">
        <f>E312*BF312/100/BG312</f>
      </c>
    </row>
    <row r="313" ht="16" customHeight="1">
      <c r="A313" s="4">
        <v>282</v>
      </c>
      <c r="B313" t="s" s="2">
        <v>374</v>
      </c>
      <c r="C313" s="4">
        <v>1689.500031750649</v>
      </c>
      <c r="D313" s="4">
        <v>0</v>
      </c>
      <c r="E313" s="3">
        <f>(R313-#REF!*(1000-T313)/(1000-U313))*AO313</f>
      </c>
      <c r="F313" s="4">
        <f>IF(AZ313&lt;&gt;0,1/(1/AZ313-1/N313),0)</f>
        <v>0.1772215715772552</v>
      </c>
      <c r="G313" s="3">
        <f>((BC313-AP313/2)*S313-E313)/(BC313+AP313/2)</f>
      </c>
      <c r="H313" s="4">
        <f>AP313*1000</f>
        <v>2.52992203282004</v>
      </c>
      <c r="I313" s="4">
        <f>(AU313-BA313)</f>
        <v>1.505699650230341</v>
      </c>
      <c r="J313" s="4">
        <f>(P313+AT313*D313)</f>
        <v>25.18542671203613</v>
      </c>
      <c r="K313" s="4">
        <v>6</v>
      </c>
      <c r="L313" s="4">
        <f>(K313*AI313+AJ313)</f>
        <v>1.420000016689301</v>
      </c>
      <c r="M313" s="4">
        <v>1</v>
      </c>
      <c r="N313" s="4">
        <f>L313*(M313+1)*(M313+1)/(M313*M313+1)</f>
        <v>2.840000033378601</v>
      </c>
      <c r="O313" s="4">
        <v>23.63056755065918</v>
      </c>
      <c r="P313" s="4">
        <v>25.18542671203613</v>
      </c>
      <c r="Q313" s="4">
        <v>23.56540489196777</v>
      </c>
      <c r="R313" s="4">
        <v>800.224121093750</v>
      </c>
      <c r="S313" s="4">
        <v>760.3477172851562</v>
      </c>
      <c r="T313" s="4">
        <v>13.81303405761719</v>
      </c>
      <c r="U313" s="4">
        <v>16.8004150390625</v>
      </c>
      <c r="V313" s="4">
        <v>47.97670745849609</v>
      </c>
      <c r="W313" s="4">
        <v>58.34734725952148</v>
      </c>
      <c r="X313" s="4">
        <v>499.5850830078125</v>
      </c>
      <c r="Y313" s="4">
        <v>1999.369384765625</v>
      </c>
      <c r="Z313" s="4">
        <v>23.72100448608398</v>
      </c>
      <c r="AA313" s="4">
        <v>101.7415008544922</v>
      </c>
      <c r="AB313" s="4">
        <v>7.25948429107666</v>
      </c>
      <c r="AC313" s="4">
        <v>0.206999808549881</v>
      </c>
      <c r="AD313" s="4">
        <v>0.01567270420491695</v>
      </c>
      <c r="AE313" s="4">
        <v>0.005362487863749266</v>
      </c>
      <c r="AF313" s="4">
        <v>0.01139447279274464</v>
      </c>
      <c r="AG313" s="4">
        <v>0.00490605179220438</v>
      </c>
      <c r="AH313" s="4">
        <v>0.6666666865348816</v>
      </c>
      <c r="AI313" s="4">
        <v>-0.2195652425289154</v>
      </c>
      <c r="AJ313" s="4">
        <v>2.737391471862793</v>
      </c>
      <c r="AK313" s="4">
        <v>1</v>
      </c>
      <c r="AL313" s="4">
        <v>0</v>
      </c>
      <c r="AM313" s="4">
        <v>0.1599999964237213</v>
      </c>
      <c r="AN313" s="4">
        <v>111115</v>
      </c>
      <c r="AO313" s="4">
        <f>X313*0.000001/(K313*0.0001)</f>
        <v>0.8326418050130208</v>
      </c>
      <c r="AP313" s="4">
        <f>(U313-T313)/(1000-U313)*AO313</f>
        <v>0.00252992203282004</v>
      </c>
      <c r="AQ313" s="4">
        <f>(P313+273.15)</f>
        <v>298.3354267120361</v>
      </c>
      <c r="AR313" s="4">
        <f>(O313+273.15)</f>
        <v>296.7805675506592</v>
      </c>
      <c r="AS313" s="4">
        <f>(Y313*AK313+Z313*AL313)*AM313</f>
        <v>319.8990944121979</v>
      </c>
      <c r="AT313" s="4">
        <f>((AS313+0.00000010773*(AR313^4-AQ313^4))-AP313*44100)/(L313*0.92*2*29.3+0.00000043092*AQ313^3)</f>
        <v>2.166851671221096</v>
      </c>
      <c r="AU313" s="4">
        <f>0.61365*EXP(17.502*J313/(240.97+J313))</f>
        <v>3.214999091282942</v>
      </c>
      <c r="AV313" s="4">
        <f>AU313*1000/AA313</f>
        <v>31.59968217768816</v>
      </c>
      <c r="AW313" s="4">
        <f>(AV313-U313)</f>
        <v>14.79926713862566</v>
      </c>
      <c r="AX313" s="4">
        <f>IF(D313,P313,(O313+P313)/2)</f>
        <v>24.40799713134766</v>
      </c>
      <c r="AY313" s="4">
        <f>0.61365*EXP(17.502*AX313/(240.97+AX313))</f>
        <v>3.069167637163096</v>
      </c>
      <c r="AZ313" s="4">
        <f>IF(AW313&lt;&gt;0,(1000-(AV313+U313)/2)/AW313*AP313,0)</f>
        <v>0.1668121653272387</v>
      </c>
      <c r="BA313" s="4">
        <f>U313*AA313/1000</f>
        <v>1.709299441052601</v>
      </c>
      <c r="BB313" s="4">
        <f>(AY313-BA313)</f>
        <v>1.359868196110495</v>
      </c>
      <c r="BC313" s="4">
        <f>1/(1.6/F313+1.37/N313)</f>
        <v>0.1051453876170637</v>
      </c>
      <c r="BD313" s="3">
        <f>G313*AA313*0.001</f>
      </c>
      <c r="BE313" s="3">
        <f>G313/S313</f>
      </c>
      <c r="BF313" s="4">
        <f>(1-AP313*AA313/AU313/F313)*100</f>
        <v>54.82399329597951</v>
      </c>
      <c r="BG313" s="3">
        <f>(S313-E313/(N313/1.35))</f>
      </c>
      <c r="BH313" s="3">
        <f>E313*BF313/100/BG313</f>
      </c>
    </row>
    <row r="314" ht="16" customHeight="1">
      <c r="A314" s="4">
        <v>283</v>
      </c>
      <c r="B314" t="s" s="2">
        <v>375</v>
      </c>
      <c r="C314" s="4">
        <v>1694.500031638891</v>
      </c>
      <c r="D314" s="4">
        <v>0</v>
      </c>
      <c r="E314" s="3">
        <f>(R314-#REF!*(1000-T314)/(1000-U314))*AO314</f>
      </c>
      <c r="F314" s="4">
        <f>IF(AZ314&lt;&gt;0,1/(1/AZ314-1/N314),0)</f>
        <v>0.1778370884636639</v>
      </c>
      <c r="G314" s="3">
        <f>((BC314-AP314/2)*S314-E314)/(BC314+AP314/2)</f>
      </c>
      <c r="H314" s="4">
        <f>AP314*1000</f>
        <v>2.534511557406985</v>
      </c>
      <c r="I314" s="4">
        <f>(AU314-BA314)</f>
        <v>1.503522391892992</v>
      </c>
      <c r="J314" s="4">
        <f>(P314+AT314*D314)</f>
        <v>25.1772518157959</v>
      </c>
      <c r="K314" s="4">
        <v>6</v>
      </c>
      <c r="L314" s="4">
        <f>(K314*AI314+AJ314)</f>
        <v>1.420000016689301</v>
      </c>
      <c r="M314" s="4">
        <v>1</v>
      </c>
      <c r="N314" s="4">
        <f>L314*(M314+1)*(M314+1)/(M314*M314+1)</f>
        <v>2.840000033378601</v>
      </c>
      <c r="O314" s="4">
        <v>23.60588073730469</v>
      </c>
      <c r="P314" s="4">
        <v>25.1772518157959</v>
      </c>
      <c r="Q314" s="4">
        <v>23.38626861572266</v>
      </c>
      <c r="R314" s="4">
        <v>800.184082031250</v>
      </c>
      <c r="S314" s="4">
        <v>760.4591064453125</v>
      </c>
      <c r="T314" s="4">
        <v>13.81355285644531</v>
      </c>
      <c r="U314" s="4">
        <v>16.80645751953125</v>
      </c>
      <c r="V314" s="4">
        <v>48.03726959228516</v>
      </c>
      <c r="W314" s="4">
        <v>58.44125747680664</v>
      </c>
      <c r="X314" s="4">
        <v>499.5646057128906</v>
      </c>
      <c r="Y314" s="4">
        <v>1999.267700195312</v>
      </c>
      <c r="Z314" s="4">
        <v>23.8614559173584</v>
      </c>
      <c r="AA314" s="4">
        <v>101.7413864135742</v>
      </c>
      <c r="AB314" s="4">
        <v>7.25948429107666</v>
      </c>
      <c r="AC314" s="4">
        <v>0.206999808549881</v>
      </c>
      <c r="AD314" s="4">
        <v>0.01567270420491695</v>
      </c>
      <c r="AE314" s="4">
        <v>0.005362487863749266</v>
      </c>
      <c r="AF314" s="4">
        <v>0.01139447279274464</v>
      </c>
      <c r="AG314" s="4">
        <v>0.00490605179220438</v>
      </c>
      <c r="AH314" s="4">
        <v>0.6666666865348816</v>
      </c>
      <c r="AI314" s="4">
        <v>-0.2195652425289154</v>
      </c>
      <c r="AJ314" s="4">
        <v>2.737391471862793</v>
      </c>
      <c r="AK314" s="4">
        <v>1</v>
      </c>
      <c r="AL314" s="4">
        <v>0</v>
      </c>
      <c r="AM314" s="4">
        <v>0.1599999964237213</v>
      </c>
      <c r="AN314" s="4">
        <v>111115</v>
      </c>
      <c r="AO314" s="4">
        <f>X314*0.000001/(K314*0.0001)</f>
        <v>0.832607676188151</v>
      </c>
      <c r="AP314" s="4">
        <f>(U314-T314)/(1000-U314)*AO314</f>
        <v>0.002534511557406985</v>
      </c>
      <c r="AQ314" s="4">
        <f>(P314+273.15)</f>
        <v>298.3272518157959</v>
      </c>
      <c r="AR314" s="4">
        <f>(O314+273.15)</f>
        <v>296.7558807373047</v>
      </c>
      <c r="AS314" s="4">
        <f>(Y314*AK314+Z314*AL314)*AM314</f>
        <v>319.8828248813115</v>
      </c>
      <c r="AT314" s="4">
        <f>((AS314+0.00000010773*(AR314^4-AQ314^4))-AP314*44100)/(L314*0.92*2*29.3+0.00000043092*AQ314^3)</f>
        <v>2.162293091018261</v>
      </c>
      <c r="AU314" s="4">
        <f>0.61365*EXP(17.502*J314/(240.97+J314))</f>
        <v>3.213434680630941</v>
      </c>
      <c r="AV314" s="4">
        <f>AU314*1000/AA314</f>
        <v>31.58434137675766</v>
      </c>
      <c r="AW314" s="4">
        <f>(AV314-U314)</f>
        <v>14.77788385722641</v>
      </c>
      <c r="AX314" s="4">
        <f>IF(D314,P314,(O314+P314)/2)</f>
        <v>24.39156627655029</v>
      </c>
      <c r="AY314" s="4">
        <f>0.61365*EXP(17.502*AX314/(240.97+AX314))</f>
        <v>3.066148972788183</v>
      </c>
      <c r="AZ314" s="4">
        <f>IF(AW314&lt;&gt;0,(1000-(AV314+U314)/2)/AW314*AP314,0)</f>
        <v>0.1673573876858013</v>
      </c>
      <c r="BA314" s="4">
        <f>U314*AA314/1000</f>
        <v>1.709912288737949</v>
      </c>
      <c r="BB314" s="4">
        <f>(AY314-BA314)</f>
        <v>1.356236684050234</v>
      </c>
      <c r="BC314" s="4">
        <f>1/(1.6/F314+1.37/N314)</f>
        <v>0.1054919893584811</v>
      </c>
      <c r="BD314" s="3">
        <f>G314*AA314*0.001</f>
      </c>
      <c r="BE314" s="3">
        <f>G314/S314</f>
      </c>
      <c r="BF314" s="4">
        <f>(1-AP314*AA314/AU314/F314)*100</f>
        <v>54.87677709201751</v>
      </c>
      <c r="BG314" s="3">
        <f>(S314-E314/(N314/1.35))</f>
      </c>
      <c r="BH314" s="3">
        <f>E314*BF314/100/BG314</f>
      </c>
    </row>
    <row r="315" ht="16" customHeight="1">
      <c r="A315" s="4">
        <v>284</v>
      </c>
      <c r="B315" t="s" s="2">
        <v>376</v>
      </c>
      <c r="C315" s="4">
        <v>1699.500031527132</v>
      </c>
      <c r="D315" s="4">
        <v>0</v>
      </c>
      <c r="E315" s="3">
        <f>(R315-#REF!*(1000-T315)/(1000-U315))*AO315</f>
      </c>
      <c r="F315" s="4">
        <f>IF(AZ315&lt;&gt;0,1/(1/AZ315-1/N315),0)</f>
        <v>0.1781268694203046</v>
      </c>
      <c r="G315" s="3">
        <f>((BC315-AP315/2)*S315-E315)/(BC315+AP315/2)</f>
      </c>
      <c r="H315" s="4">
        <f>AP315*1000</f>
        <v>2.534689322642399</v>
      </c>
      <c r="I315" s="4">
        <f>(AU315-BA315)</f>
        <v>1.501340369162538</v>
      </c>
      <c r="J315" s="4">
        <f>(P315+AT315*D315)</f>
        <v>25.16649055480957</v>
      </c>
      <c r="K315" s="4">
        <v>6</v>
      </c>
      <c r="L315" s="4">
        <f>(K315*AI315+AJ315)</f>
        <v>1.420000016689301</v>
      </c>
      <c r="M315" s="4">
        <v>1</v>
      </c>
      <c r="N315" s="4">
        <f>L315*(M315+1)*(M315+1)/(M315*M315+1)</f>
        <v>2.840000033378601</v>
      </c>
      <c r="O315" s="4">
        <v>23.5419979095459</v>
      </c>
      <c r="P315" s="4">
        <v>25.16649055480957</v>
      </c>
      <c r="Q315" s="4">
        <v>23.15696334838867</v>
      </c>
      <c r="R315" s="4">
        <v>800.0200805664062</v>
      </c>
      <c r="S315" s="4">
        <v>760.436767578125</v>
      </c>
      <c r="T315" s="4">
        <v>13.81447887420654</v>
      </c>
      <c r="U315" s="4">
        <v>16.80767440795898</v>
      </c>
      <c r="V315" s="4">
        <v>48.20506286621094</v>
      </c>
      <c r="W315" s="4">
        <v>58.64886474609375</v>
      </c>
      <c r="X315" s="4">
        <v>499.5504760742188</v>
      </c>
      <c r="Y315" s="4">
        <v>1999.112426757812</v>
      </c>
      <c r="Z315" s="4">
        <v>23.9350700378418</v>
      </c>
      <c r="AA315" s="4">
        <v>101.7413787841797</v>
      </c>
      <c r="AB315" s="4">
        <v>7.25948429107666</v>
      </c>
      <c r="AC315" s="4">
        <v>0.206999808549881</v>
      </c>
      <c r="AD315" s="4">
        <v>0.01567270420491695</v>
      </c>
      <c r="AE315" s="4">
        <v>0.005362487863749266</v>
      </c>
      <c r="AF315" s="4">
        <v>0.01139447279274464</v>
      </c>
      <c r="AG315" s="4">
        <v>0.00490605179220438</v>
      </c>
      <c r="AH315" s="4">
        <v>0.6666666865348816</v>
      </c>
      <c r="AI315" s="4">
        <v>-0.2195652425289154</v>
      </c>
      <c r="AJ315" s="4">
        <v>2.737391471862793</v>
      </c>
      <c r="AK315" s="4">
        <v>1</v>
      </c>
      <c r="AL315" s="4">
        <v>0</v>
      </c>
      <c r="AM315" s="4">
        <v>0.1599999964237213</v>
      </c>
      <c r="AN315" s="4">
        <v>111115</v>
      </c>
      <c r="AO315" s="4">
        <f>X315*0.000001/(K315*0.0001)</f>
        <v>0.8325841267903645</v>
      </c>
      <c r="AP315" s="4">
        <f>(U315-T315)/(1000-U315)*AO315</f>
        <v>0.002534689322642399</v>
      </c>
      <c r="AQ315" s="4">
        <f>(P315+273.15)</f>
        <v>298.3164905548095</v>
      </c>
      <c r="AR315" s="4">
        <f>(O315+273.15)</f>
        <v>296.6919979095459</v>
      </c>
      <c r="AS315" s="4">
        <f>(Y315*AK315+Z315*AL315)*AM315</f>
        <v>319.8579811318668</v>
      </c>
      <c r="AT315" s="4">
        <f>((AS315+0.00000010773*(AR315^4-AQ315^4))-AP315*44100)/(L315*0.92*2*29.3+0.00000043092*AQ315^3)</f>
        <v>2.155178246537535</v>
      </c>
      <c r="AU315" s="4">
        <f>0.61365*EXP(17.502*J315/(240.97+J315))</f>
        <v>3.211376337583856</v>
      </c>
      <c r="AV315" s="4">
        <f>AU315*1000/AA315</f>
        <v>31.56411261534044</v>
      </c>
      <c r="AW315" s="4">
        <f>(AV315-U315)</f>
        <v>14.75643820738145</v>
      </c>
      <c r="AX315" s="4">
        <f>IF(D315,P315,(O315+P315)/2)</f>
        <v>24.35424423217773</v>
      </c>
      <c r="AY315" s="4">
        <f>0.61365*EXP(17.502*AX315/(240.97+AX315))</f>
        <v>3.059301835995817</v>
      </c>
      <c r="AZ315" s="4">
        <f>IF(AW315&lt;&gt;0,(1000-(AV315+U315)/2)/AW315*AP315,0)</f>
        <v>0.167613997486373</v>
      </c>
      <c r="BA315" s="4">
        <f>U315*AA315/1000</f>
        <v>1.710035968421318</v>
      </c>
      <c r="BB315" s="4">
        <f>(AY315-BA315)</f>
        <v>1.349265867574499</v>
      </c>
      <c r="BC315" s="4">
        <f>1/(1.6/F315+1.37/N315)</f>
        <v>0.1056551247159767</v>
      </c>
      <c r="BD315" s="3">
        <f>G315*AA315*0.001</f>
      </c>
      <c r="BE315" s="3">
        <f>G315/S315</f>
      </c>
      <c r="BF315" s="4">
        <f>(1-AP315*AA315/AU315/F315)*100</f>
        <v>54.91815142478374</v>
      </c>
      <c r="BG315" s="3">
        <f>(S315-E315/(N315/1.35))</f>
      </c>
      <c r="BH315" s="3">
        <f>E315*BF315/100/BG315</f>
      </c>
    </row>
    <row r="316" ht="16" customHeight="1">
      <c r="A316" s="4">
        <v>285</v>
      </c>
      <c r="B316" t="s" s="2">
        <v>377</v>
      </c>
      <c r="C316" s="4">
        <v>1705.000031404197</v>
      </c>
      <c r="D316" s="4">
        <v>0</v>
      </c>
      <c r="E316" s="3">
        <f>(R316-#REF!*(1000-T316)/(1000-U316))*AO316</f>
      </c>
      <c r="F316" s="4">
        <f>IF(AZ316&lt;&gt;0,1/(1/AZ316-1/N316),0)</f>
        <v>0.1780268936464596</v>
      </c>
      <c r="G316" s="3">
        <f>((BC316-AP316/2)*S316-E316)/(BC316+AP316/2)</f>
      </c>
      <c r="H316" s="4">
        <f>AP316*1000</f>
        <v>2.532628568236954</v>
      </c>
      <c r="I316" s="4">
        <f>(AU316-BA316)</f>
        <v>1.500917452310759</v>
      </c>
      <c r="J316" s="4">
        <f>(P316+AT316*D316)</f>
        <v>25.16313934326172</v>
      </c>
      <c r="K316" s="4">
        <v>6</v>
      </c>
      <c r="L316" s="4">
        <f>(K316*AI316+AJ316)</f>
        <v>1.420000016689301</v>
      </c>
      <c r="M316" s="4">
        <v>1</v>
      </c>
      <c r="N316" s="4">
        <f>L316*(M316+1)*(M316+1)/(M316*M316+1)</f>
        <v>2.840000033378601</v>
      </c>
      <c r="O316" s="4">
        <v>23.44488906860352</v>
      </c>
      <c r="P316" s="4">
        <v>25.16313934326172</v>
      </c>
      <c r="Q316" s="4">
        <v>22.99771881103516</v>
      </c>
      <c r="R316" s="4">
        <v>799.8302001953125</v>
      </c>
      <c r="S316" s="4">
        <v>760.164306640625</v>
      </c>
      <c r="T316" s="4">
        <v>13.81485843658447</v>
      </c>
      <c r="U316" s="4">
        <v>16.80554962158203</v>
      </c>
      <c r="V316" s="4">
        <v>48.47382354736328</v>
      </c>
      <c r="W316" s="4">
        <v>58.9692268371582</v>
      </c>
      <c r="X316" s="4">
        <v>499.5633850097656</v>
      </c>
      <c r="Y316" s="4">
        <v>1998.914794921875</v>
      </c>
      <c r="Z316" s="4">
        <v>24.02208137512207</v>
      </c>
      <c r="AA316" s="4">
        <v>101.7412796020508</v>
      </c>
      <c r="AB316" s="4">
        <v>7.25948429107666</v>
      </c>
      <c r="AC316" s="4">
        <v>0.206999808549881</v>
      </c>
      <c r="AD316" s="4">
        <v>0.01567270420491695</v>
      </c>
      <c r="AE316" s="4">
        <v>0.005362487863749266</v>
      </c>
      <c r="AF316" s="4">
        <v>0.01139447279274464</v>
      </c>
      <c r="AG316" s="4">
        <v>0.00490605179220438</v>
      </c>
      <c r="AH316" s="4">
        <v>0.6666666865348816</v>
      </c>
      <c r="AI316" s="4">
        <v>-0.2195652425289154</v>
      </c>
      <c r="AJ316" s="4">
        <v>2.737391471862793</v>
      </c>
      <c r="AK316" s="4">
        <v>1</v>
      </c>
      <c r="AL316" s="4">
        <v>0</v>
      </c>
      <c r="AM316" s="4">
        <v>0.1599999964237213</v>
      </c>
      <c r="AN316" s="4">
        <v>111115</v>
      </c>
      <c r="AO316" s="4">
        <f>X316*0.000001/(K316*0.0001)</f>
        <v>0.8326056416829425</v>
      </c>
      <c r="AP316" s="4">
        <f>(U316-T316)/(1000-U316)*AO316</f>
        <v>0.002532628568236954</v>
      </c>
      <c r="AQ316" s="4">
        <f>(P316+273.15)</f>
        <v>298.3131393432617</v>
      </c>
      <c r="AR316" s="4">
        <f>(O316+273.15)</f>
        <v>296.5948890686035</v>
      </c>
      <c r="AS316" s="4">
        <f>(Y316*AK316+Z316*AL316)*AM316</f>
        <v>319.8263600388236</v>
      </c>
      <c r="AT316" s="4">
        <f>((AS316+0.00000010773*(AR316^4-AQ316^4))-AP316*44100)/(L316*0.92*2*29.3+0.00000043092*AQ316^3)</f>
        <v>2.143883044108763</v>
      </c>
      <c r="AU316" s="4">
        <f>0.61365*EXP(17.502*J316/(240.97+J316))</f>
        <v>3.210735575226275</v>
      </c>
      <c r="AV316" s="4">
        <f>AU316*1000/AA316</f>
        <v>31.55784542699576</v>
      </c>
      <c r="AW316" s="4">
        <f>(AV316-U316)</f>
        <v>14.75229580541373</v>
      </c>
      <c r="AX316" s="4">
        <f>IF(D316,P316,(O316+P316)/2)</f>
        <v>24.30401420593262</v>
      </c>
      <c r="AY316" s="4">
        <f>0.61365*EXP(17.502*AX316/(240.97+AX316))</f>
        <v>3.050107691361545</v>
      </c>
      <c r="AZ316" s="4">
        <f>IF(AW316&lt;&gt;0,(1000-(AV316+U316)/2)/AW316*AP316,0)</f>
        <v>0.1675254714829904</v>
      </c>
      <c r="BA316" s="4">
        <f>U316*AA316/1000</f>
        <v>1.709818122915516</v>
      </c>
      <c r="BB316" s="4">
        <f>(AY316-BA316)</f>
        <v>1.340289568446029</v>
      </c>
      <c r="BC316" s="4">
        <f>1/(1.6/F316+1.37/N316)</f>
        <v>0.1055988453178602</v>
      </c>
      <c r="BD316" s="3">
        <f>G316*AA316*0.001</f>
      </c>
      <c r="BE316" s="3">
        <f>G316/S316</f>
      </c>
      <c r="BF316" s="4">
        <f>(1-AP316*AA316/AU316/F316)*100</f>
        <v>54.92055684055229</v>
      </c>
      <c r="BG316" s="3">
        <f>(S316-E316/(N316/1.35))</f>
      </c>
      <c r="BH316" s="3">
        <f>E316*BF316/100/BG316</f>
      </c>
    </row>
    <row r="317" ht="16" customHeight="1">
      <c r="A317" s="4">
        <v>286</v>
      </c>
      <c r="B317" t="s" s="2">
        <v>378</v>
      </c>
      <c r="C317" s="4">
        <v>1710.000031292439</v>
      </c>
      <c r="D317" s="4">
        <v>0</v>
      </c>
      <c r="E317" s="3">
        <f>(R317-#REF!*(1000-T317)/(1000-U317))*AO317</f>
      </c>
      <c r="F317" s="4">
        <f>IF(AZ317&lt;&gt;0,1/(1/AZ317-1/N317),0)</f>
        <v>0.1787046856350365</v>
      </c>
      <c r="G317" s="3">
        <f>((BC317-AP317/2)*S317-E317)/(BC317+AP317/2)</f>
      </c>
      <c r="H317" s="4">
        <f>AP317*1000</f>
        <v>2.531020994352725</v>
      </c>
      <c r="I317" s="4">
        <f>(AU317-BA317)</f>
        <v>1.494657514189673</v>
      </c>
      <c r="J317" s="4">
        <f>(P317+AT317*D317)</f>
        <v>25.13031196594238</v>
      </c>
      <c r="K317" s="4">
        <v>6</v>
      </c>
      <c r="L317" s="4">
        <f>(K317*AI317+AJ317)</f>
        <v>1.420000016689301</v>
      </c>
      <c r="M317" s="4">
        <v>1</v>
      </c>
      <c r="N317" s="4">
        <f>L317*(M317+1)*(M317+1)/(M317*M317+1)</f>
        <v>2.840000033378601</v>
      </c>
      <c r="O317" s="4">
        <v>23.37434196472168</v>
      </c>
      <c r="P317" s="4">
        <v>25.13031196594238</v>
      </c>
      <c r="Q317" s="4">
        <v>23.02083969116211</v>
      </c>
      <c r="R317" s="4">
        <v>799.807373046875</v>
      </c>
      <c r="S317" s="4">
        <v>759.888916015625</v>
      </c>
      <c r="T317" s="4">
        <v>13.81667041778564</v>
      </c>
      <c r="U317" s="4">
        <v>16.80545425415039</v>
      </c>
      <c r="V317" s="4">
        <v>48.6943359375</v>
      </c>
      <c r="W317" s="4">
        <v>59.22897720336914</v>
      </c>
      <c r="X317" s="4">
        <v>499.564941406250</v>
      </c>
      <c r="Y317" s="4">
        <v>1998.797119140625</v>
      </c>
      <c r="Z317" s="4">
        <v>24.10164260864258</v>
      </c>
      <c r="AA317" s="4">
        <v>101.7412109375</v>
      </c>
      <c r="AB317" s="4">
        <v>7.25948429107666</v>
      </c>
      <c r="AC317" s="4">
        <v>0.206999808549881</v>
      </c>
      <c r="AD317" s="4">
        <v>0.01567270420491695</v>
      </c>
      <c r="AE317" s="4">
        <v>0.005362487863749266</v>
      </c>
      <c r="AF317" s="4">
        <v>0.01139447279274464</v>
      </c>
      <c r="AG317" s="4">
        <v>0.00490605179220438</v>
      </c>
      <c r="AH317" s="4">
        <v>0.6666666865348816</v>
      </c>
      <c r="AI317" s="4">
        <v>-0.2195652425289154</v>
      </c>
      <c r="AJ317" s="4">
        <v>2.737391471862793</v>
      </c>
      <c r="AK317" s="4">
        <v>1</v>
      </c>
      <c r="AL317" s="4">
        <v>0</v>
      </c>
      <c r="AM317" s="4">
        <v>0.1599999964237213</v>
      </c>
      <c r="AN317" s="4">
        <v>111115</v>
      </c>
      <c r="AO317" s="4">
        <f>X317*0.000001/(K317*0.0001)</f>
        <v>0.8326082356770833</v>
      </c>
      <c r="AP317" s="4">
        <f>(U317-T317)/(1000-U317)*AO317</f>
        <v>0.002531020994352725</v>
      </c>
      <c r="AQ317" s="4">
        <f>(P317+273.15)</f>
        <v>298.2803119659424</v>
      </c>
      <c r="AR317" s="4">
        <f>(O317+273.15)</f>
        <v>296.5243419647217</v>
      </c>
      <c r="AS317" s="4">
        <f>(Y317*AK317+Z317*AL317)*AM317</f>
        <v>319.8075319142445</v>
      </c>
      <c r="AT317" s="4">
        <f>((AS317+0.00000010773*(AR317^4-AQ317^4))-AP317*44100)/(L317*0.92*2*29.3+0.00000043092*AQ317^3)</f>
        <v>2.139822923102564</v>
      </c>
      <c r="AU317" s="4">
        <f>0.61365*EXP(17.502*J317/(240.97+J317))</f>
        <v>3.204464780361694</v>
      </c>
      <c r="AV317" s="4">
        <f>AU317*1000/AA317</f>
        <v>31.49623196769506</v>
      </c>
      <c r="AW317" s="4">
        <f>(AV317-U317)</f>
        <v>14.69077771354467</v>
      </c>
      <c r="AX317" s="4">
        <f>IF(D317,P317,(O317+P317)/2)</f>
        <v>24.25232696533203</v>
      </c>
      <c r="AY317" s="4">
        <f>0.61365*EXP(17.502*AX317/(240.97+AX317))</f>
        <v>3.040672042622272</v>
      </c>
      <c r="AZ317" s="4">
        <f>IF(AW317&lt;&gt;0,(1000-(AV317+U317)/2)/AW317*AP317,0)</f>
        <v>0.1681255241599943</v>
      </c>
      <c r="BA317" s="4">
        <f>U317*AA317/1000</f>
        <v>1.709807266172022</v>
      </c>
      <c r="BB317" s="4">
        <f>(AY317-BA317)</f>
        <v>1.33086477645025</v>
      </c>
      <c r="BC317" s="4">
        <f>1/(1.6/F317+1.37/N317)</f>
        <v>0.1059803319329445</v>
      </c>
      <c r="BD317" s="3">
        <f>G317*AA317*0.001</f>
      </c>
      <c r="BE317" s="3">
        <f>G317/S317</f>
      </c>
      <c r="BF317" s="4">
        <f>(1-AP317*AA317/AU317/F317)*100</f>
        <v>55.03224486892344</v>
      </c>
      <c r="BG317" s="3">
        <f>(S317-E317/(N317/1.35))</f>
      </c>
      <c r="BH317" s="3">
        <f>E317*BF317/100/BG317</f>
      </c>
    </row>
    <row r="318" ht="16" customHeight="1">
      <c r="A318" s="4">
        <v>287</v>
      </c>
      <c r="B318" t="s" s="2">
        <v>379</v>
      </c>
      <c r="C318" s="4">
        <v>1715.000031180680</v>
      </c>
      <c r="D318" s="4">
        <v>0</v>
      </c>
      <c r="E318" s="3">
        <f>(R318-#REF!*(1000-T318)/(1000-U318))*AO318</f>
      </c>
      <c r="F318" s="4">
        <f>IF(AZ318&lt;&gt;0,1/(1/AZ318-1/N318),0)</f>
        <v>0.1794429159137921</v>
      </c>
      <c r="G318" s="3">
        <f>((BC318-AP318/2)*S318-E318)/(BC318+AP318/2)</f>
      </c>
      <c r="H318" s="4">
        <f>AP318*1000</f>
        <v>2.532480120623056</v>
      </c>
      <c r="I318" s="4">
        <f>(AU318-BA318)</f>
        <v>1.489763130718423</v>
      </c>
      <c r="J318" s="4">
        <f>(P318+AT318*D318)</f>
        <v>25.10659408569336</v>
      </c>
      <c r="K318" s="4">
        <v>6</v>
      </c>
      <c r="L318" s="4">
        <f>(K318*AI318+AJ318)</f>
        <v>1.420000016689301</v>
      </c>
      <c r="M318" s="4">
        <v>1</v>
      </c>
      <c r="N318" s="4">
        <f>L318*(M318+1)*(M318+1)/(M318*M318+1)</f>
        <v>2.840000033378601</v>
      </c>
      <c r="O318" s="4">
        <v>23.34245872497559</v>
      </c>
      <c r="P318" s="4">
        <v>25.10659408569336</v>
      </c>
      <c r="Q318" s="4">
        <v>23.08729553222656</v>
      </c>
      <c r="R318" s="4">
        <v>799.8348999023438</v>
      </c>
      <c r="S318" s="4">
        <v>759.7219848632812</v>
      </c>
      <c r="T318" s="4">
        <v>13.81859588623047</v>
      </c>
      <c r="U318" s="4">
        <v>16.809082031250</v>
      </c>
      <c r="V318" s="4">
        <v>48.81498336791992</v>
      </c>
      <c r="W318" s="4">
        <v>59.37849807739258</v>
      </c>
      <c r="X318" s="4">
        <v>499.5665588378906</v>
      </c>
      <c r="Y318" s="4">
        <v>1998.973022460938</v>
      </c>
      <c r="Z318" s="4">
        <v>24.25390815734863</v>
      </c>
      <c r="AA318" s="4">
        <v>101.7412872314453</v>
      </c>
      <c r="AB318" s="4">
        <v>7.25948429107666</v>
      </c>
      <c r="AC318" s="4">
        <v>0.206999808549881</v>
      </c>
      <c r="AD318" s="4">
        <v>0.01567270420491695</v>
      </c>
      <c r="AE318" s="4">
        <v>0.005362487863749266</v>
      </c>
      <c r="AF318" s="4">
        <v>0.01139447279274464</v>
      </c>
      <c r="AG318" s="4">
        <v>0.00490605179220438</v>
      </c>
      <c r="AH318" s="4">
        <v>1</v>
      </c>
      <c r="AI318" s="4">
        <v>-0.2195652425289154</v>
      </c>
      <c r="AJ318" s="4">
        <v>2.737391471862793</v>
      </c>
      <c r="AK318" s="4">
        <v>1</v>
      </c>
      <c r="AL318" s="4">
        <v>0</v>
      </c>
      <c r="AM318" s="4">
        <v>0.1599999964237213</v>
      </c>
      <c r="AN318" s="4">
        <v>111115</v>
      </c>
      <c r="AO318" s="4">
        <f>X318*0.000001/(K318*0.0001)</f>
        <v>0.8326109313964842</v>
      </c>
      <c r="AP318" s="4">
        <f>(U318-T318)/(1000-U318)*AO318</f>
        <v>0.002532480120623056</v>
      </c>
      <c r="AQ318" s="4">
        <f>(P318+273.15)</f>
        <v>298.2565940856933</v>
      </c>
      <c r="AR318" s="4">
        <f>(O318+273.15)</f>
        <v>296.4924587249756</v>
      </c>
      <c r="AS318" s="4">
        <f>(Y318*AK318+Z318*AL318)*AM318</f>
        <v>319.8356764448654</v>
      </c>
      <c r="AT318" s="4">
        <f>((AS318+0.00000010773*(AR318^4-AQ318^4))-AP318*44100)/(L318*0.92*2*29.3+0.00000043092*AQ318^3)</f>
        <v>2.138489594211331</v>
      </c>
      <c r="AU318" s="4">
        <f>0.61365*EXP(17.502*J318/(240.97+J318))</f>
        <v>3.199940773756755</v>
      </c>
      <c r="AV318" s="4">
        <f>AU318*1000/AA318</f>
        <v>31.45174256029803</v>
      </c>
      <c r="AW318" s="4">
        <f>(AV318-U318)</f>
        <v>14.64266052904803</v>
      </c>
      <c r="AX318" s="4">
        <f>IF(D318,P318,(O318+P318)/2)</f>
        <v>24.22452640533447</v>
      </c>
      <c r="AY318" s="4">
        <f>0.61365*EXP(17.502*AX318/(240.97+AX318))</f>
        <v>3.035607535151368</v>
      </c>
      <c r="AZ318" s="4">
        <f>IF(AW318&lt;&gt;0,(1000-(AV318+U318)/2)/AW318*AP318,0)</f>
        <v>0.168778776662812</v>
      </c>
      <c r="BA318" s="4">
        <f>U318*AA318/1000</f>
        <v>1.710177643038332</v>
      </c>
      <c r="BB318" s="4">
        <f>(AY318-BA318)</f>
        <v>1.325429892113036</v>
      </c>
      <c r="BC318" s="4">
        <f>1/(1.6/F318+1.37/N318)</f>
        <v>0.106395667187583</v>
      </c>
      <c r="BD318" s="3">
        <f>G318*AA318*0.001</f>
      </c>
      <c r="BE318" s="3">
        <f>G318/S318</f>
      </c>
      <c r="BF318" s="4">
        <f>(1-AP318*AA318/AU318/F318)*100</f>
        <v>55.12804257998575</v>
      </c>
      <c r="BG318" s="3">
        <f>(S318-E318/(N318/1.35))</f>
      </c>
      <c r="BH318" s="3">
        <f>E318*BF318/100/BG318</f>
      </c>
    </row>
    <row r="319" ht="16" customHeight="1">
      <c r="A319" s="4">
        <v>288</v>
      </c>
      <c r="B319" t="s" s="2">
        <v>380</v>
      </c>
      <c r="C319" s="4">
        <v>1720.500031057745</v>
      </c>
      <c r="D319" s="4">
        <v>0</v>
      </c>
      <c r="E319" s="3">
        <f>(R319-#REF!*(1000-T319)/(1000-U319))*AO319</f>
      </c>
      <c r="F319" s="4">
        <f>IF(AZ319&lt;&gt;0,1/(1/AZ319-1/N319),0)</f>
        <v>0.1790255868221279</v>
      </c>
      <c r="G319" s="3">
        <f>((BC319-AP319/2)*S319-E319)/(BC319+AP319/2)</f>
      </c>
      <c r="H319" s="4">
        <f>AP319*1000</f>
        <v>2.534428718313114</v>
      </c>
      <c r="I319" s="4">
        <f>(AU319-BA319)</f>
        <v>1.494136849069392</v>
      </c>
      <c r="J319" s="4">
        <f>(P319+AT319*D319)</f>
        <v>25.13223648071289</v>
      </c>
      <c r="K319" s="4">
        <v>6</v>
      </c>
      <c r="L319" s="4">
        <f>(K319*AI319+AJ319)</f>
        <v>1.420000016689301</v>
      </c>
      <c r="M319" s="4">
        <v>1</v>
      </c>
      <c r="N319" s="4">
        <f>L319*(M319+1)*(M319+1)/(M319*M319+1)</f>
        <v>2.840000033378601</v>
      </c>
      <c r="O319" s="4">
        <v>23.3340015411377</v>
      </c>
      <c r="P319" s="4">
        <v>25.13223648071289</v>
      </c>
      <c r="Q319" s="4">
        <v>23.11365127563477</v>
      </c>
      <c r="R319" s="4">
        <v>799.9210205078125</v>
      </c>
      <c r="S319" s="4">
        <v>759.6651611328125</v>
      </c>
      <c r="T319" s="4">
        <v>13.82135581970215</v>
      </c>
      <c r="U319" s="4">
        <v>16.81417846679688</v>
      </c>
      <c r="V319" s="4">
        <v>48.8640022277832</v>
      </c>
      <c r="W319" s="4">
        <v>59.44341659545898</v>
      </c>
      <c r="X319" s="4">
        <v>499.5580444335938</v>
      </c>
      <c r="Y319" s="4">
        <v>1999.205688476562</v>
      </c>
      <c r="Z319" s="4">
        <v>24.38330268859863</v>
      </c>
      <c r="AA319" s="4">
        <v>101.7412338256836</v>
      </c>
      <c r="AB319" s="4">
        <v>7.25948429107666</v>
      </c>
      <c r="AC319" s="4">
        <v>0.206999808549881</v>
      </c>
      <c r="AD319" s="4">
        <v>0.01567270420491695</v>
      </c>
      <c r="AE319" s="4">
        <v>0.005362487863749266</v>
      </c>
      <c r="AF319" s="4">
        <v>0.01139447279274464</v>
      </c>
      <c r="AG319" s="4">
        <v>0.00490605179220438</v>
      </c>
      <c r="AH319" s="4">
        <v>1</v>
      </c>
      <c r="AI319" s="4">
        <v>-0.2195652425289154</v>
      </c>
      <c r="AJ319" s="4">
        <v>2.737391471862793</v>
      </c>
      <c r="AK319" s="4">
        <v>1</v>
      </c>
      <c r="AL319" s="4">
        <v>0</v>
      </c>
      <c r="AM319" s="4">
        <v>0.1599999964237213</v>
      </c>
      <c r="AN319" s="4">
        <v>111115</v>
      </c>
      <c r="AO319" s="4">
        <f>X319*0.000001/(K319*0.0001)</f>
        <v>0.8325967407226561</v>
      </c>
      <c r="AP319" s="4">
        <f>(U319-T319)/(1000-U319)*AO319</f>
        <v>0.002534428718313113</v>
      </c>
      <c r="AQ319" s="4">
        <f>(P319+273.15)</f>
        <v>298.2822364807129</v>
      </c>
      <c r="AR319" s="4">
        <f>(O319+273.15)</f>
        <v>296.4840015411377</v>
      </c>
      <c r="AS319" s="4">
        <f>(Y319*AK319+Z319*AL319)*AM319</f>
        <v>319.8729030065333</v>
      </c>
      <c r="AT319" s="4">
        <f>((AS319+0.00000010773*(AR319^4-AQ319^4))-AP319*44100)/(L319*0.92*2*29.3+0.00000043092*AQ319^3)</f>
        <v>2.133452635985261</v>
      </c>
      <c r="AU319" s="4">
        <f>0.61365*EXP(17.502*J319/(240.97+J319))</f>
        <v>3.204832112046547</v>
      </c>
      <c r="AV319" s="4">
        <f>AU319*1000/AA319</f>
        <v>31.49983533261927</v>
      </c>
      <c r="AW319" s="4">
        <f>(AV319-U319)</f>
        <v>14.68565686582239</v>
      </c>
      <c r="AX319" s="4">
        <f>IF(D319,P319,(O319+P319)/2)</f>
        <v>24.23311901092529</v>
      </c>
      <c r="AY319" s="4">
        <f>0.61365*EXP(17.502*AX319/(240.97+AX319))</f>
        <v>3.037172086665487</v>
      </c>
      <c r="AZ319" s="4">
        <f>IF(AW319&lt;&gt;0,(1000-(AV319+U319)/2)/AW319*AP319,0)</f>
        <v>0.1684095256259078</v>
      </c>
      <c r="BA319" s="4">
        <f>U319*AA319/1000</f>
        <v>1.710695262977155</v>
      </c>
      <c r="BB319" s="4">
        <f>(AY319-BA319)</f>
        <v>1.326476823688332</v>
      </c>
      <c r="BC319" s="4">
        <f>1/(1.6/F319+1.37/N319)</f>
        <v>0.1061608954931235</v>
      </c>
      <c r="BD319" s="3">
        <f>G319*AA319*0.001</f>
      </c>
      <c r="BE319" s="3">
        <f>G319/S319</f>
      </c>
      <c r="BF319" s="4">
        <f>(1-AP319*AA319/AU319/F319)*100</f>
        <v>55.05755541573522</v>
      </c>
      <c r="BG319" s="3">
        <f>(S319-E319/(N319/1.35))</f>
      </c>
      <c r="BH319" s="3">
        <f>E319*BF319/100/BG319</f>
      </c>
    </row>
    <row r="320" ht="16" customHeight="1">
      <c r="A320" s="4">
        <v>289</v>
      </c>
      <c r="B320" t="s" s="2">
        <v>381</v>
      </c>
      <c r="C320" s="4">
        <v>1725.500030945987</v>
      </c>
      <c r="D320" s="4">
        <v>0</v>
      </c>
      <c r="E320" s="3">
        <f>(R320-#REF!*(1000-T320)/(1000-U320))*AO320</f>
      </c>
      <c r="F320" s="4">
        <f>IF(AZ320&lt;&gt;0,1/(1/AZ320-1/N320),0)</f>
        <v>0.1786943832815123</v>
      </c>
      <c r="G320" s="3">
        <f>((BC320-AP320/2)*S320-E320)/(BC320+AP320/2)</f>
      </c>
      <c r="H320" s="4">
        <f>AP320*1000</f>
        <v>2.536671979567571</v>
      </c>
      <c r="I320" s="4">
        <f>(AU320-BA320)</f>
        <v>1.498031351157704</v>
      </c>
      <c r="J320" s="4">
        <f>(P320+AT320*D320)</f>
        <v>25.15531349182129</v>
      </c>
      <c r="K320" s="4">
        <v>6</v>
      </c>
      <c r="L320" s="4">
        <f>(K320*AI320+AJ320)</f>
        <v>1.420000016689301</v>
      </c>
      <c r="M320" s="4">
        <v>1</v>
      </c>
      <c r="N320" s="4">
        <f>L320*(M320+1)*(M320+1)/(M320*M320+1)</f>
        <v>2.840000033378601</v>
      </c>
      <c r="O320" s="4">
        <v>23.33025550842285</v>
      </c>
      <c r="P320" s="4">
        <v>25.15531349182129</v>
      </c>
      <c r="Q320" s="4">
        <v>23.10407066345215</v>
      </c>
      <c r="R320" s="4">
        <v>800.0433959960938</v>
      </c>
      <c r="S320" s="4">
        <v>759.693115234375</v>
      </c>
      <c r="T320" s="4">
        <v>13.82372760772705</v>
      </c>
      <c r="U320" s="4">
        <v>16.8192024230957</v>
      </c>
      <c r="V320" s="4">
        <v>48.88731384277344</v>
      </c>
      <c r="W320" s="4">
        <v>59.47888565063477</v>
      </c>
      <c r="X320" s="4">
        <v>499.5549621582031</v>
      </c>
      <c r="Y320" s="4">
        <v>1999.300170898438</v>
      </c>
      <c r="Z320" s="4">
        <v>24.42356300354004</v>
      </c>
      <c r="AA320" s="4">
        <v>101.7413482666016</v>
      </c>
      <c r="AB320" s="4">
        <v>7.25948429107666</v>
      </c>
      <c r="AC320" s="4">
        <v>0.206999808549881</v>
      </c>
      <c r="AD320" s="4">
        <v>0.01567270420491695</v>
      </c>
      <c r="AE320" s="4">
        <v>0.005362487863749266</v>
      </c>
      <c r="AF320" s="4">
        <v>0.01139447279274464</v>
      </c>
      <c r="AG320" s="4">
        <v>0.00490605179220438</v>
      </c>
      <c r="AH320" s="4">
        <v>1</v>
      </c>
      <c r="AI320" s="4">
        <v>-0.2195652425289154</v>
      </c>
      <c r="AJ320" s="4">
        <v>2.737391471862793</v>
      </c>
      <c r="AK320" s="4">
        <v>1</v>
      </c>
      <c r="AL320" s="4">
        <v>0</v>
      </c>
      <c r="AM320" s="4">
        <v>0.1599999964237213</v>
      </c>
      <c r="AN320" s="4">
        <v>111115</v>
      </c>
      <c r="AO320" s="4">
        <f>X320*0.000001/(K320*0.0001)</f>
        <v>0.832591603597005</v>
      </c>
      <c r="AP320" s="4">
        <f>(U320-T320)/(1000-U320)*AO320</f>
        <v>0.002536671979567571</v>
      </c>
      <c r="AQ320" s="4">
        <f>(P320+273.15)</f>
        <v>298.3053134918213</v>
      </c>
      <c r="AR320" s="4">
        <f>(O320+273.15)</f>
        <v>296.4802555084228</v>
      </c>
      <c r="AS320" s="4">
        <f>(Y320*AK320+Z320*AL320)*AM320</f>
        <v>319.8880201936954</v>
      </c>
      <c r="AT320" s="4">
        <f>((AS320+0.00000010773*(AR320^4-AQ320^4))-AP320*44100)/(L320*0.92*2*29.3+0.00000043092*AQ320^3)</f>
        <v>2.128958169733139</v>
      </c>
      <c r="AU320" s="4">
        <f>0.61365*EXP(17.502*J320/(240.97+J320))</f>
        <v>3.209239682452353</v>
      </c>
      <c r="AV320" s="4">
        <f>AU320*1000/AA320</f>
        <v>31.54312122975713</v>
      </c>
      <c r="AW320" s="4">
        <f>(AV320-U320)</f>
        <v>14.72391880666142</v>
      </c>
      <c r="AX320" s="4">
        <f>IF(D320,P320,(O320+P320)/2)</f>
        <v>24.24278450012207</v>
      </c>
      <c r="AY320" s="4">
        <f>0.61365*EXP(17.502*AX320/(240.97+AX320))</f>
        <v>3.038932832504853</v>
      </c>
      <c r="AZ320" s="4">
        <f>IF(AW320&lt;&gt;0,(1000-(AV320+U320)/2)/AW320*AP320,0)</f>
        <v>0.1681164054510536</v>
      </c>
      <c r="BA320" s="4">
        <f>U320*AA320/1000</f>
        <v>1.711208331294649</v>
      </c>
      <c r="BB320" s="4">
        <f>(AY320-BA320)</f>
        <v>1.327724501210204</v>
      </c>
      <c r="BC320" s="4">
        <f>1/(1.6/F320+1.37/N320)</f>
        <v>0.1059745344913468</v>
      </c>
      <c r="BD320" s="3">
        <f>G320*AA320*0.001</f>
      </c>
      <c r="BE320" s="3">
        <f>G320/S320</f>
      </c>
      <c r="BF320" s="4">
        <f>(1-AP320*AA320/AU320/F320)*100</f>
        <v>54.99624573936893</v>
      </c>
      <c r="BG320" s="3">
        <f>(S320-E320/(N320/1.35))</f>
      </c>
      <c r="BH320" s="3">
        <f>E320*BF320/100/BG320</f>
      </c>
    </row>
    <row r="321" ht="16" customHeight="1">
      <c r="A321" t="s" s="2">
        <v>2424</v>
      </c>
      <c r="B321" s="3"/>
      <c r="C321" s="3"/>
      <c r="D321" s="3"/>
      <c r="E321" s="3">
        <f>AVERAGE(E315:E320)</f>
      </c>
      <c r="F321" s="4">
        <f>AVERAGE(F315:F320)</f>
        <v>0.1786702224532055</v>
      </c>
      <c r="G321" s="3">
        <f>AVERAGE(G315:G320)</f>
      </c>
      <c r="H321" s="4">
        <f>AVERAGE(H315:H320)</f>
        <v>2.53365328395597</v>
      </c>
      <c r="I321" s="4">
        <f>AVERAGE(I315:I320)</f>
        <v>1.496474444434748</v>
      </c>
      <c r="J321" s="4">
        <f>AVERAGE(J315:J320)</f>
        <v>25.14234765370687</v>
      </c>
      <c r="K321" s="4">
        <f>AVERAGE(K315:K320)</f>
        <v>6</v>
      </c>
      <c r="L321" s="4">
        <f>AVERAGE(L315:L320)</f>
        <v>1.420000016689301</v>
      </c>
      <c r="M321" s="4">
        <f>AVERAGE(M315:M320)</f>
        <v>1</v>
      </c>
      <c r="N321" s="4">
        <f>AVERAGE(N315:N320)</f>
        <v>2.840000033378601</v>
      </c>
      <c r="O321" s="4">
        <f>AVERAGE(O315:O320)</f>
        <v>23.3946574529012</v>
      </c>
      <c r="P321" s="4">
        <f>AVERAGE(P315:P320)</f>
        <v>25.14234765370687</v>
      </c>
      <c r="Q321" s="4">
        <f>AVERAGE(Q315:Q320)</f>
        <v>23.08008988698323</v>
      </c>
      <c r="R321" s="4">
        <f>AVERAGE(R315:R320)</f>
        <v>799.9094950358073</v>
      </c>
      <c r="S321" s="4">
        <f>AVERAGE(S315:S320)</f>
        <v>759.9283752441406</v>
      </c>
      <c r="T321" s="4">
        <f>AVERAGE(T315:T320)</f>
        <v>13.81828117370605</v>
      </c>
      <c r="U321" s="4">
        <f>AVERAGE(U315:U320)</f>
        <v>16.81019020080566</v>
      </c>
      <c r="V321" s="4">
        <f>AVERAGE(V315:V320)</f>
        <v>48.65658696492513</v>
      </c>
      <c r="W321" s="4">
        <f>AVERAGE(W315:W320)</f>
        <v>59.19131151835123</v>
      </c>
      <c r="X321" s="4">
        <f>AVERAGE(X315:X320)</f>
        <v>499.5597279866536</v>
      </c>
      <c r="Y321" s="4">
        <f>AVERAGE(Y315:Y320)</f>
        <v>1999.050537109375</v>
      </c>
      <c r="Z321" s="4">
        <f>AVERAGE(Z315:Z320)</f>
        <v>24.18659464518229</v>
      </c>
      <c r="AA321" s="4">
        <f>AVERAGE(AA315:AA320)</f>
        <v>101.7412897745768</v>
      </c>
      <c r="AB321" s="4">
        <f>AVERAGE(AB315:AB320)</f>
        <v>7.25948429107666</v>
      </c>
      <c r="AC321" s="4">
        <f>AVERAGE(AC315:AC320)</f>
        <v>0.206999808549881</v>
      </c>
      <c r="AD321" s="4">
        <f>AVERAGE(AD315:AD320)</f>
        <v>0.01567270420491695</v>
      </c>
      <c r="AE321" s="4">
        <f>AVERAGE(AE315:AE320)</f>
        <v>0.005362487863749266</v>
      </c>
      <c r="AF321" s="4">
        <f>AVERAGE(AF315:AF320)</f>
        <v>0.01139447279274464</v>
      </c>
      <c r="AG321" s="4">
        <f>AVERAGE(AG315:AG320)</f>
        <v>0.00490605179220438</v>
      </c>
      <c r="AH321" s="4">
        <f>AVERAGE(AH315:AH320)</f>
        <v>0.8333333432674408</v>
      </c>
      <c r="AI321" s="4">
        <f>AVERAGE(AI315:AI320)</f>
        <v>-0.2195652425289154</v>
      </c>
      <c r="AJ321" s="4">
        <f>AVERAGE(AJ315:AJ320)</f>
        <v>2.737391471862793</v>
      </c>
      <c r="AK321" s="4">
        <f>AVERAGE(AK315:AK320)</f>
        <v>1</v>
      </c>
      <c r="AL321" s="4">
        <f>AVERAGE(AL315:AL320)</f>
        <v>0</v>
      </c>
      <c r="AM321" s="4">
        <f>AVERAGE(AM315:AM320)</f>
        <v>0.1599999964237213</v>
      </c>
      <c r="AN321" s="4">
        <f>AVERAGE(AN315:AN320)</f>
        <v>111115</v>
      </c>
      <c r="AO321" s="4">
        <f>AVERAGE(AO315:AO320)</f>
        <v>0.8325995466444226</v>
      </c>
      <c r="AP321" s="4">
        <f>AVERAGE(AP315:AP320)</f>
        <v>0.00253365328395597</v>
      </c>
      <c r="AQ321" s="4">
        <f>AVERAGE(AQ315:AQ320)</f>
        <v>298.2923476537069</v>
      </c>
      <c r="AR321" s="4">
        <f>AVERAGE(AR315:AR320)</f>
        <v>296.5446574529012</v>
      </c>
      <c r="AS321" s="4">
        <f>AVERAGE(AS315:AS320)</f>
        <v>319.8480787883382</v>
      </c>
      <c r="AT321" s="4">
        <f>AVERAGE(AT315:AT320)</f>
        <v>2.139964102279766</v>
      </c>
      <c r="AU321" s="4">
        <f>AVERAGE(AU315:AU320)</f>
        <v>3.206764876904579</v>
      </c>
      <c r="AV321" s="4">
        <f>AVERAGE(AV315:AV320)</f>
        <v>31.51881485545094</v>
      </c>
      <c r="AW321" s="4">
        <f>AVERAGE(AW315:AW320)</f>
        <v>14.70862465464528</v>
      </c>
      <c r="AX321" s="4">
        <f>AVERAGE(AX315:AX320)</f>
        <v>24.26850255330404</v>
      </c>
      <c r="AY321" s="4">
        <f>AVERAGE(AY315:AY320)</f>
        <v>3.043632337383557</v>
      </c>
      <c r="AZ321" s="4">
        <f>AVERAGE(AZ315:AZ320)</f>
        <v>0.1680949501448552</v>
      </c>
      <c r="BA321" s="4">
        <f>AVERAGE(BA315:BA320)</f>
        <v>1.710290432469832</v>
      </c>
      <c r="BB321" s="4">
        <f>AVERAGE(BB315:BB320)</f>
        <v>1.333341904913725</v>
      </c>
      <c r="BC321" s="4">
        <f>AVERAGE(BC315:BC320)</f>
        <v>0.1059608998564724</v>
      </c>
      <c r="BD321" s="3">
        <f>AVERAGE(BD315:BD320)</f>
      </c>
      <c r="BE321" s="3">
        <f>AVERAGE(BE315:BE320)</f>
      </c>
      <c r="BF321" s="4">
        <f>AVERAGE(BF315:BF320)</f>
        <v>55.00879947822489</v>
      </c>
      <c r="BG321" s="3">
        <f>AVERAGE(BG315:BG320)</f>
      </c>
      <c r="BH321" s="3">
        <f>AVERAGE(BH315:BH320)</f>
      </c>
    </row>
    <row r="322" ht="29" customHeight="1">
      <c r="A322" t="s" s="2">
        <v>9</v>
      </c>
      <c r="B322" t="s" s="5">
        <v>382</v>
      </c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</row>
    <row r="323" ht="16" customHeight="1">
      <c r="A323" s="4">
        <v>290</v>
      </c>
      <c r="B323" t="s" s="2">
        <v>383</v>
      </c>
      <c r="C323" s="4">
        <v>1730.500030834228</v>
      </c>
      <c r="D323" s="4">
        <v>0</v>
      </c>
      <c r="E323" s="3">
        <f>(R323-#REF!*(1000-T323)/(1000-U323))*AO323</f>
      </c>
      <c r="F323" s="4">
        <f>IF(AZ323&lt;&gt;0,1/(1/AZ323-1/N323),0)</f>
        <v>0.1792267411563437</v>
      </c>
      <c r="G323" s="3">
        <f>((BC323-AP323/2)*S323-E323)/(BC323+AP323/2)</f>
      </c>
      <c r="H323" s="4">
        <f>AP323*1000</f>
        <v>2.539089332914802</v>
      </c>
      <c r="I323" s="4">
        <f>(AU323-BA323)</f>
        <v>1.495282805755538</v>
      </c>
      <c r="J323" s="4">
        <f>(P323+AT323*D323)</f>
        <v>25.14326477050781</v>
      </c>
      <c r="K323" s="4">
        <v>6</v>
      </c>
      <c r="L323" s="4">
        <f>(K323*AI323+AJ323)</f>
        <v>1.420000016689301</v>
      </c>
      <c r="M323" s="4">
        <v>1</v>
      </c>
      <c r="N323" s="4">
        <f>L323*(M323+1)*(M323+1)/(M323*M323+1)</f>
        <v>2.840000033378601</v>
      </c>
      <c r="O323" s="4">
        <v>23.31683731079102</v>
      </c>
      <c r="P323" s="4">
        <v>25.14326477050781</v>
      </c>
      <c r="Q323" s="4">
        <v>23.01566123962402</v>
      </c>
      <c r="R323" s="4">
        <v>800.173339843750</v>
      </c>
      <c r="S323" s="4">
        <v>759.8133544921875</v>
      </c>
      <c r="T323" s="4">
        <v>13.82526588439941</v>
      </c>
      <c r="U323" s="4">
        <v>16.8235912322998</v>
      </c>
      <c r="V323" s="4">
        <v>48.92766189575195</v>
      </c>
      <c r="W323" s="4">
        <v>59.53728866577148</v>
      </c>
      <c r="X323" s="4">
        <v>499.5534057617188</v>
      </c>
      <c r="Y323" s="4">
        <v>1999.129150390625</v>
      </c>
      <c r="Z323" s="4">
        <v>24.42250442504883</v>
      </c>
      <c r="AA323" s="4">
        <v>101.7413558959961</v>
      </c>
      <c r="AB323" s="4">
        <v>7.25948429107666</v>
      </c>
      <c r="AC323" s="4">
        <v>0.206999808549881</v>
      </c>
      <c r="AD323" s="4">
        <v>0.01567270420491695</v>
      </c>
      <c r="AE323" s="4">
        <v>0.005362487863749266</v>
      </c>
      <c r="AF323" s="4">
        <v>0.01139447279274464</v>
      </c>
      <c r="AG323" s="4">
        <v>0.00490605179220438</v>
      </c>
      <c r="AH323" s="4">
        <v>0.6666666865348816</v>
      </c>
      <c r="AI323" s="4">
        <v>-0.2195652425289154</v>
      </c>
      <c r="AJ323" s="4">
        <v>2.737391471862793</v>
      </c>
      <c r="AK323" s="4">
        <v>1</v>
      </c>
      <c r="AL323" s="4">
        <v>0</v>
      </c>
      <c r="AM323" s="4">
        <v>0.1599999964237213</v>
      </c>
      <c r="AN323" s="4">
        <v>111125</v>
      </c>
      <c r="AO323" s="4">
        <f>X323*0.000001/(K323*0.0001)</f>
        <v>0.8325890096028645</v>
      </c>
      <c r="AP323" s="4">
        <f>(U323-T323)/(1000-U323)*AO323</f>
        <v>0.002539089332914802</v>
      </c>
      <c r="AQ323" s="4">
        <f>(P323+273.15)</f>
        <v>298.2932647705078</v>
      </c>
      <c r="AR323" s="4">
        <f>(O323+273.15)</f>
        <v>296.466837310791</v>
      </c>
      <c r="AS323" s="4">
        <f>(Y323*AK323+Z323*AL323)*AM323</f>
        <v>319.860656913057</v>
      </c>
      <c r="AT323" s="4">
        <f>((AS323+0.00000010773*(AR323^4-AQ323^4))-AP323*44100)/(L323*0.92*2*29.3+0.00000043092*AQ323^3)</f>
        <v>2.12732301630531</v>
      </c>
      <c r="AU323" s="4">
        <f>0.61365*EXP(17.502*J323/(240.97+J323))</f>
        <v>3.206937788769712</v>
      </c>
      <c r="AV323" s="4">
        <f>AU323*1000/AA323</f>
        <v>31.52049390857309</v>
      </c>
      <c r="AW323" s="4">
        <f>(AV323-U323)</f>
        <v>14.69690267627329</v>
      </c>
      <c r="AX323" s="4">
        <f>IF(D323,P323,(O323+P323)/2)</f>
        <v>24.23005104064941</v>
      </c>
      <c r="AY323" s="4">
        <f>0.61365*EXP(17.502*AX323/(240.97+AX323))</f>
        <v>3.036613386209714</v>
      </c>
      <c r="AZ323" s="4">
        <f>IF(AW323&lt;&gt;0,(1000-(AV323+U323)/2)/AW323*AP323,0)</f>
        <v>0.1685875188837899</v>
      </c>
      <c r="BA323" s="4">
        <f>U323*AA323/1000</f>
        <v>1.711654983014174</v>
      </c>
      <c r="BB323" s="4">
        <f>(AY323-BA323)</f>
        <v>1.32495840319554</v>
      </c>
      <c r="BC323" s="4">
        <f>1/(1.6/F323+1.37/N323)</f>
        <v>0.1062740634102329</v>
      </c>
      <c r="BD323" s="3">
        <f>G323*AA323*0.001</f>
      </c>
      <c r="BE323" s="3">
        <f>G323/S323</f>
      </c>
      <c r="BF323" s="4">
        <f>(1-AP323*AA323/AU323/F323)*100</f>
        <v>55.05491990013503</v>
      </c>
      <c r="BG323" s="3">
        <f>(S323-E323/(N323/1.35))</f>
      </c>
      <c r="BH323" s="3">
        <f>E323*BF323/100/BG323</f>
      </c>
    </row>
    <row r="324" ht="16" customHeight="1">
      <c r="A324" s="4">
        <v>291</v>
      </c>
      <c r="B324" t="s" s="2">
        <v>384</v>
      </c>
      <c r="C324" s="4">
        <v>1736.000030711293</v>
      </c>
      <c r="D324" s="4">
        <v>0</v>
      </c>
      <c r="E324" s="3">
        <f>(R324-#REF!*(1000-T324)/(1000-U324))*AO324</f>
      </c>
      <c r="F324" s="4">
        <f>IF(AZ324&lt;&gt;0,1/(1/AZ324-1/N324),0)</f>
        <v>0.1796739834223755</v>
      </c>
      <c r="G324" s="3">
        <f>((BC324-AP324/2)*S324-E324)/(BC324+AP324/2)</f>
      </c>
      <c r="H324" s="4">
        <f>AP324*1000</f>
        <v>2.539380188786199</v>
      </c>
      <c r="I324" s="4">
        <f>(AU324-BA324)</f>
        <v>1.491974553305725</v>
      </c>
      <c r="J324" s="4">
        <f>(P324+AT324*D324)</f>
        <v>25.12698745727539</v>
      </c>
      <c r="K324" s="4">
        <v>6</v>
      </c>
      <c r="L324" s="4">
        <f>(K324*AI324+AJ324)</f>
        <v>1.420000016689301</v>
      </c>
      <c r="M324" s="4">
        <v>1</v>
      </c>
      <c r="N324" s="4">
        <f>L324*(M324+1)*(M324+1)/(M324*M324+1)</f>
        <v>2.840000033378601</v>
      </c>
      <c r="O324" s="4">
        <v>23.26337814331055</v>
      </c>
      <c r="P324" s="4">
        <v>25.12698745727539</v>
      </c>
      <c r="Q324" s="4">
        <v>22.75572967529297</v>
      </c>
      <c r="R324" s="4">
        <v>802.617431640625</v>
      </c>
      <c r="S324" s="4">
        <v>760.291748046875</v>
      </c>
      <c r="T324" s="4">
        <v>13.82702922821045</v>
      </c>
      <c r="U324" s="4">
        <v>16.82556343078613</v>
      </c>
      <c r="V324" s="4">
        <v>49.07341384887695</v>
      </c>
      <c r="W324" s="4">
        <v>59.71555709838867</v>
      </c>
      <c r="X324" s="4">
        <v>499.5748291015625</v>
      </c>
      <c r="Y324" s="4">
        <v>1998.987792968750</v>
      </c>
      <c r="Z324" s="4">
        <v>24.48693656921387</v>
      </c>
      <c r="AA324" s="4">
        <v>101.7413635253906</v>
      </c>
      <c r="AB324" s="4">
        <v>7.25948429107666</v>
      </c>
      <c r="AC324" s="4">
        <v>0.206999808549881</v>
      </c>
      <c r="AD324" s="4">
        <v>0.01567270420491695</v>
      </c>
      <c r="AE324" s="4">
        <v>0.005362487863749266</v>
      </c>
      <c r="AF324" s="4">
        <v>0.01139447279274464</v>
      </c>
      <c r="AG324" s="4">
        <v>0.00490605179220438</v>
      </c>
      <c r="AH324" s="4">
        <v>0.6666666865348816</v>
      </c>
      <c r="AI324" s="4">
        <v>-0.2195652425289154</v>
      </c>
      <c r="AJ324" s="4">
        <v>2.737391471862793</v>
      </c>
      <c r="AK324" s="4">
        <v>1</v>
      </c>
      <c r="AL324" s="4">
        <v>0</v>
      </c>
      <c r="AM324" s="4">
        <v>0.1599999964237213</v>
      </c>
      <c r="AN324" s="4">
        <v>111125</v>
      </c>
      <c r="AO324" s="4">
        <f>X324*0.000001/(K324*0.0001)</f>
        <v>0.8326247151692707</v>
      </c>
      <c r="AP324" s="4">
        <f>(U324-T324)/(1000-U324)*AO324</f>
        <v>0.002539380188786199</v>
      </c>
      <c r="AQ324" s="4">
        <f>(P324+273.15)</f>
        <v>298.2769874572754</v>
      </c>
      <c r="AR324" s="4">
        <f>(O324+273.15)</f>
        <v>296.4133781433105</v>
      </c>
      <c r="AS324" s="4">
        <f>(Y324*AK324+Z324*AL324)*AM324</f>
        <v>319.8380397260626</v>
      </c>
      <c r="AT324" s="4">
        <f>((AS324+0.00000010773*(AR324^4-AQ324^4))-AP324*44100)/(L324*0.92*2*29.3+0.00000043092*AQ324^3)</f>
        <v>2.12226094239772</v>
      </c>
      <c r="AU324" s="4">
        <f>0.61365*EXP(17.502*J324/(240.97+J324))</f>
        <v>3.203830318836856</v>
      </c>
      <c r="AV324" s="4">
        <f>AU324*1000/AA324</f>
        <v>31.48994870741344</v>
      </c>
      <c r="AW324" s="4">
        <f>(AV324-U324)</f>
        <v>14.66438527662731</v>
      </c>
      <c r="AX324" s="4">
        <f>IF(D324,P324,(O324+P324)/2)</f>
        <v>24.19518280029297</v>
      </c>
      <c r="AY324" s="4">
        <f>0.61365*EXP(17.502*AX324/(240.97+AX324))</f>
        <v>3.030269928130954</v>
      </c>
      <c r="AZ324" s="4">
        <f>IF(AW324&lt;&gt;0,(1000-(AV324+U324)/2)/AW324*AP324,0)</f>
        <v>0.1689831803293105</v>
      </c>
      <c r="BA324" s="4">
        <f>U324*AA324/1000</f>
        <v>1.711855765531131</v>
      </c>
      <c r="BB324" s="4">
        <f>(AY324-BA324)</f>
        <v>1.318414162599823</v>
      </c>
      <c r="BC324" s="4">
        <f>1/(1.6/F324+1.37/N324)</f>
        <v>0.106525631888445</v>
      </c>
      <c r="BD324" s="3">
        <f>G324*AA324*0.001</f>
      </c>
      <c r="BE324" s="3">
        <f>G324/S324</f>
      </c>
      <c r="BF324" s="4">
        <f>(1-AP324*AA324/AU324/F324)*100</f>
        <v>55.11816782108065</v>
      </c>
      <c r="BG324" s="3">
        <f>(S324-E324/(N324/1.35))</f>
      </c>
      <c r="BH324" s="3">
        <f>E324*BF324/100/BG324</f>
      </c>
    </row>
    <row r="325" ht="16" customHeight="1">
      <c r="A325" s="4">
        <v>292</v>
      </c>
      <c r="B325" t="s" s="2">
        <v>385</v>
      </c>
      <c r="C325" s="4">
        <v>1741.000030599535</v>
      </c>
      <c r="D325" s="4">
        <v>0</v>
      </c>
      <c r="E325" s="3">
        <f>(R325-#REF!*(1000-T325)/(1000-U325))*AO325</f>
      </c>
      <c r="F325" s="4">
        <f>IF(AZ325&lt;&gt;0,1/(1/AZ325-1/N325),0)</f>
        <v>0.1795370713782043</v>
      </c>
      <c r="G325" s="3">
        <f>((BC325-AP325/2)*S325-E325)/(BC325+AP325/2)</f>
      </c>
      <c r="H325" s="4">
        <f>AP325*1000</f>
        <v>2.536439974175311</v>
      </c>
      <c r="I325" s="4">
        <f>(AU325-BA325)</f>
        <v>1.491321368390878</v>
      </c>
      <c r="J325" s="4">
        <f>(P325+AT325*D325)</f>
        <v>25.12228584289551</v>
      </c>
      <c r="K325" s="4">
        <v>6</v>
      </c>
      <c r="L325" s="4">
        <f>(K325*AI325+AJ325)</f>
        <v>1.420000016689301</v>
      </c>
      <c r="M325" s="4">
        <v>1</v>
      </c>
      <c r="N325" s="4">
        <f>L325*(M325+1)*(M325+1)/(M325*M325+1)</f>
        <v>2.840000033378601</v>
      </c>
      <c r="O325" s="4">
        <v>23.16794204711914</v>
      </c>
      <c r="P325" s="4">
        <v>25.12228584289551</v>
      </c>
      <c r="Q325" s="4">
        <v>22.48347854614258</v>
      </c>
      <c r="R325" s="4">
        <v>827.112548828125</v>
      </c>
      <c r="S325" s="4">
        <v>767.1622924804688</v>
      </c>
      <c r="T325" s="4">
        <v>13.82821464538574</v>
      </c>
      <c r="U325" s="4">
        <v>16.82320022583008</v>
      </c>
      <c r="V325" s="4">
        <v>49.33609771728516</v>
      </c>
      <c r="W325" s="4">
        <v>60.02444839477539</v>
      </c>
      <c r="X325" s="4">
        <v>499.5888366699219</v>
      </c>
      <c r="Y325" s="4">
        <v>1998.886962890625</v>
      </c>
      <c r="Z325" s="4">
        <v>24.60420608520508</v>
      </c>
      <c r="AA325" s="4">
        <v>101.7411575317383</v>
      </c>
      <c r="AB325" s="4">
        <v>7.25948429107666</v>
      </c>
      <c r="AC325" s="4">
        <v>0.206999808549881</v>
      </c>
      <c r="AD325" s="4">
        <v>0.01567270420491695</v>
      </c>
      <c r="AE325" s="4">
        <v>0.005362487863749266</v>
      </c>
      <c r="AF325" s="4">
        <v>0.01139447279274464</v>
      </c>
      <c r="AG325" s="4">
        <v>0.00490605179220438</v>
      </c>
      <c r="AH325" s="4">
        <v>0.6666666865348816</v>
      </c>
      <c r="AI325" s="4">
        <v>-0.2195652425289154</v>
      </c>
      <c r="AJ325" s="4">
        <v>2.737391471862793</v>
      </c>
      <c r="AK325" s="4">
        <v>1</v>
      </c>
      <c r="AL325" s="4">
        <v>0</v>
      </c>
      <c r="AM325" s="4">
        <v>0.1599999964237213</v>
      </c>
      <c r="AN325" s="4">
        <v>111115</v>
      </c>
      <c r="AO325" s="4">
        <f>X325*0.000001/(K325*0.0001)</f>
        <v>0.8326480611165363</v>
      </c>
      <c r="AP325" s="4">
        <f>(U325-T325)/(1000-U325)*AO325</f>
        <v>0.002536439974175311</v>
      </c>
      <c r="AQ325" s="4">
        <f>(P325+273.15)</f>
        <v>298.2722858428955</v>
      </c>
      <c r="AR325" s="4">
        <f>(O325+273.15)</f>
        <v>296.3179420471191</v>
      </c>
      <c r="AS325" s="4">
        <f>(Y325*AK325+Z325*AL325)*AM325</f>
        <v>319.8219069139232</v>
      </c>
      <c r="AT325" s="4">
        <f>((AS325+0.00000010773*(AR325^4-AQ325^4))-AP325*44100)/(L325*0.92*2*29.3+0.00000043092*AQ325^3)</f>
        <v>2.112008948693587</v>
      </c>
      <c r="AU325" s="4">
        <f>0.61365*EXP(17.502*J325/(240.97+J325))</f>
        <v>3.202933232755031</v>
      </c>
      <c r="AV325" s="4">
        <f>AU325*1000/AA325</f>
        <v>31.48119512750651</v>
      </c>
      <c r="AW325" s="4">
        <f>(AV325-U325)</f>
        <v>14.65799490167643</v>
      </c>
      <c r="AX325" s="4">
        <f>IF(D325,P325,(O325+P325)/2)</f>
        <v>24.14511394500732</v>
      </c>
      <c r="AY325" s="4">
        <f>0.61365*EXP(17.502*AX325/(240.97+AX325))</f>
        <v>3.021181337312361</v>
      </c>
      <c r="AZ325" s="4">
        <f>IF(AW325&lt;&gt;0,(1000-(AV325+U325)/2)/AW325*AP325,0)</f>
        <v>0.1688620709126417</v>
      </c>
      <c r="BA325" s="4">
        <f>U325*AA325/1000</f>
        <v>1.711611864364153</v>
      </c>
      <c r="BB325" s="4">
        <f>(AY325-BA325)</f>
        <v>1.309569472948208</v>
      </c>
      <c r="BC325" s="4">
        <f>1/(1.6/F325+1.37/N325)</f>
        <v>0.106448627320421</v>
      </c>
      <c r="BD325" s="3">
        <f>G325*AA325*0.001</f>
      </c>
      <c r="BE325" s="3">
        <f>G325/S325</f>
      </c>
      <c r="BF325" s="4">
        <f>(1-AP325*AA325/AU325/F325)*100</f>
        <v>55.1234728236736</v>
      </c>
      <c r="BG325" s="3">
        <f>(S325-E325/(N325/1.35))</f>
      </c>
      <c r="BH325" s="3">
        <f>E325*BF325/100/BG325</f>
      </c>
    </row>
    <row r="326" ht="16" customHeight="1">
      <c r="A326" s="4">
        <v>293</v>
      </c>
      <c r="B326" t="s" s="2">
        <v>386</v>
      </c>
      <c r="C326" s="4">
        <v>1746.000030487776</v>
      </c>
      <c r="D326" s="4">
        <v>0</v>
      </c>
      <c r="E326" s="3">
        <f>(R326-#REF!*(1000-T326)/(1000-U326))*AO326</f>
      </c>
      <c r="F326" s="4">
        <f>IF(AZ326&lt;&gt;0,1/(1/AZ326-1/N326),0)</f>
        <v>0.1788152726251883</v>
      </c>
      <c r="G326" s="3">
        <f>((BC326-AP326/2)*S326-E326)/(BC326+AP326/2)</f>
      </c>
      <c r="H326" s="4">
        <f>AP326*1000</f>
        <v>2.531124724176153</v>
      </c>
      <c r="I326" s="4">
        <f>(AU326-BA326)</f>
        <v>1.493828173361345</v>
      </c>
      <c r="J326" s="4">
        <f>(P326+AT326*D326)</f>
        <v>25.13318634033203</v>
      </c>
      <c r="K326" s="4">
        <v>6</v>
      </c>
      <c r="L326" s="4">
        <f>(K326*AI326+AJ326)</f>
        <v>1.420000016689301</v>
      </c>
      <c r="M326" s="4">
        <v>1</v>
      </c>
      <c r="N326" s="4">
        <f>L326*(M326+1)*(M326+1)/(M326*M326+1)</f>
        <v>2.840000033378601</v>
      </c>
      <c r="O326" s="4">
        <v>23.05372619628906</v>
      </c>
      <c r="P326" s="4">
        <v>25.13318634033203</v>
      </c>
      <c r="Q326" s="4">
        <v>22.34074020385742</v>
      </c>
      <c r="R326" s="4">
        <v>884.2996215820312</v>
      </c>
      <c r="S326" s="4">
        <v>793.5222778320312</v>
      </c>
      <c r="T326" s="4">
        <v>13.83030128479004</v>
      </c>
      <c r="U326" s="4">
        <v>16.81906890869141</v>
      </c>
      <c r="V326" s="4">
        <v>49.67092895507812</v>
      </c>
      <c r="W326" s="4">
        <v>60.40977096557617</v>
      </c>
      <c r="X326" s="4">
        <v>499.5812072753906</v>
      </c>
      <c r="Y326" s="4">
        <v>1998.829956054688</v>
      </c>
      <c r="Z326" s="4">
        <v>24.72052383422852</v>
      </c>
      <c r="AA326" s="4">
        <v>101.7407836914062</v>
      </c>
      <c r="AB326" s="4">
        <v>7.25948429107666</v>
      </c>
      <c r="AC326" s="4">
        <v>0.206999808549881</v>
      </c>
      <c r="AD326" s="4">
        <v>0.01567270420491695</v>
      </c>
      <c r="AE326" s="4">
        <v>0.005362487863749266</v>
      </c>
      <c r="AF326" s="4">
        <v>0.01139447279274464</v>
      </c>
      <c r="AG326" s="4">
        <v>0.00490605179220438</v>
      </c>
      <c r="AH326" s="4">
        <v>0.6666666865348816</v>
      </c>
      <c r="AI326" s="4">
        <v>-0.2195652425289154</v>
      </c>
      <c r="AJ326" s="4">
        <v>2.737391471862793</v>
      </c>
      <c r="AK326" s="4">
        <v>1</v>
      </c>
      <c r="AL326" s="4">
        <v>0</v>
      </c>
      <c r="AM326" s="4">
        <v>0.1599999964237213</v>
      </c>
      <c r="AN326" s="4">
        <v>111115</v>
      </c>
      <c r="AO326" s="4">
        <f>X326*0.000001/(K326*0.0001)</f>
        <v>0.8326353454589842</v>
      </c>
      <c r="AP326" s="4">
        <f>(U326-T326)/(1000-U326)*AO326</f>
        <v>0.002531124724176154</v>
      </c>
      <c r="AQ326" s="4">
        <f>(P326+273.15)</f>
        <v>298.283186340332</v>
      </c>
      <c r="AR326" s="4">
        <f>(O326+273.15)</f>
        <v>296.203726196289</v>
      </c>
      <c r="AS326" s="4">
        <f>(Y326*AK326+Z326*AL326)*AM326</f>
        <v>319.812785820377</v>
      </c>
      <c r="AT326" s="4">
        <f>((AS326+0.00000010773*(AR326^4-AQ326^4))-AP326*44100)/(L326*0.92*2*29.3+0.00000043092*AQ326^3)</f>
        <v>2.098577718386831</v>
      </c>
      <c r="AU326" s="4">
        <f>0.61365*EXP(17.502*J326/(240.97+J326))</f>
        <v>3.205013425091373</v>
      </c>
      <c r="AV326" s="4">
        <f>AU326*1000/AA326</f>
        <v>31.50175680592965</v>
      </c>
      <c r="AW326" s="4">
        <f>(AV326-U326)</f>
        <v>14.68268789723825</v>
      </c>
      <c r="AX326" s="4">
        <f>IF(D326,P326,(O326+P326)/2)</f>
        <v>24.09345626831055</v>
      </c>
      <c r="AY326" s="4">
        <f>0.61365*EXP(17.502*AX326/(240.97+AX326))</f>
        <v>3.011829327951523</v>
      </c>
      <c r="AZ326" s="4">
        <f>IF(AW326&lt;&gt;0,(1000-(AV326+U326)/2)/AW326*AP326,0)</f>
        <v>0.1682234018140032</v>
      </c>
      <c r="BA326" s="4">
        <f>U326*AA326/1000</f>
        <v>1.711185251730029</v>
      </c>
      <c r="BB326" s="4">
        <f>(AY326-BA326)</f>
        <v>1.300644076221495</v>
      </c>
      <c r="BC326" s="4">
        <f>1/(1.6/F326+1.37/N326)</f>
        <v>0.1060425603784443</v>
      </c>
      <c r="BD326" s="3">
        <f>G326*AA326*0.001</f>
      </c>
      <c r="BE326" s="3">
        <f>G326/S326</f>
      </c>
      <c r="BF326" s="4">
        <f>(1-AP326*AA326/AU326/F326)*100</f>
        <v>55.06609503136428</v>
      </c>
      <c r="BG326" s="3">
        <f>(S326-E326/(N326/1.35))</f>
      </c>
      <c r="BH326" s="3">
        <f>E326*BF326/100/BG326</f>
      </c>
    </row>
    <row r="327" ht="16" customHeight="1">
      <c r="A327" s="4">
        <v>294</v>
      </c>
      <c r="B327" t="s" s="2">
        <v>387</v>
      </c>
      <c r="C327" s="4">
        <v>1751.500030364841</v>
      </c>
      <c r="D327" s="4">
        <v>0</v>
      </c>
      <c r="E327" s="3">
        <f>(R327-#REF!*(1000-T327)/(1000-U327))*AO327</f>
      </c>
      <c r="F327" s="4">
        <f>IF(AZ327&lt;&gt;0,1/(1/AZ327-1/N327),0)</f>
        <v>0.1785034866205667</v>
      </c>
      <c r="G327" s="3">
        <f>((BC327-AP327/2)*S327-E327)/(BC327+AP327/2)</f>
      </c>
      <c r="H327" s="4">
        <f>AP327*1000</f>
        <v>2.527140941006705</v>
      </c>
      <c r="I327" s="4">
        <f>(AU327-BA327)</f>
        <v>1.493929196483442</v>
      </c>
      <c r="J327" s="4">
        <f>(P327+AT327*D327)</f>
        <v>25.13304901123047</v>
      </c>
      <c r="K327" s="4">
        <v>6</v>
      </c>
      <c r="L327" s="4">
        <f>(K327*AI327+AJ327)</f>
        <v>1.420000016689301</v>
      </c>
      <c r="M327" s="4">
        <v>1</v>
      </c>
      <c r="N327" s="4">
        <f>L327*(M327+1)*(M327+1)/(M327*M327+1)</f>
        <v>2.840000033378601</v>
      </c>
      <c r="O327" s="4">
        <v>22.96136665344238</v>
      </c>
      <c r="P327" s="4">
        <v>25.13304901123047</v>
      </c>
      <c r="Q327" s="4">
        <v>22.38528442382812</v>
      </c>
      <c r="R327" s="4">
        <v>959.5222778320312</v>
      </c>
      <c r="S327" s="4">
        <v>847.107421875</v>
      </c>
      <c r="T327" s="4">
        <v>13.83369064331055</v>
      </c>
      <c r="U327" s="4">
        <v>16.81781578063965</v>
      </c>
      <c r="V327" s="4">
        <v>49.97581481933594</v>
      </c>
      <c r="W327" s="4">
        <v>60.76031494140625</v>
      </c>
      <c r="X327" s="4">
        <v>499.571533203125</v>
      </c>
      <c r="Y327" s="4">
        <v>1998.729614257812</v>
      </c>
      <c r="Z327" s="4">
        <v>24.76711463928223</v>
      </c>
      <c r="AA327" s="4">
        <v>101.7407989501953</v>
      </c>
      <c r="AB327" s="4">
        <v>7.25948429107666</v>
      </c>
      <c r="AC327" s="4">
        <v>0.206999808549881</v>
      </c>
      <c r="AD327" s="4">
        <v>0.01567270420491695</v>
      </c>
      <c r="AE327" s="4">
        <v>0.005362487863749266</v>
      </c>
      <c r="AF327" s="4">
        <v>0.01139447279274464</v>
      </c>
      <c r="AG327" s="4">
        <v>0.00490605179220438</v>
      </c>
      <c r="AH327" s="4">
        <v>0.6666666865348816</v>
      </c>
      <c r="AI327" s="4">
        <v>-0.2195652425289154</v>
      </c>
      <c r="AJ327" s="4">
        <v>2.737391471862793</v>
      </c>
      <c r="AK327" s="4">
        <v>1</v>
      </c>
      <c r="AL327" s="4">
        <v>0</v>
      </c>
      <c r="AM327" s="4">
        <v>0.1599999964237213</v>
      </c>
      <c r="AN327" s="4">
        <v>111115</v>
      </c>
      <c r="AO327" s="4">
        <f>X327*0.000001/(K327*0.0001)</f>
        <v>0.8326192220052082</v>
      </c>
      <c r="AP327" s="4">
        <f>(U327-T327)/(1000-U327)*AO327</f>
        <v>0.002527140941006705</v>
      </c>
      <c r="AQ327" s="4">
        <f>(P327+273.15)</f>
        <v>298.2830490112304</v>
      </c>
      <c r="AR327" s="4">
        <f>(O327+273.15)</f>
        <v>296.1113666534424</v>
      </c>
      <c r="AS327" s="4">
        <f>(Y327*AK327+Z327*AL327)*AM327</f>
        <v>319.7967311332359</v>
      </c>
      <c r="AT327" s="4">
        <f>((AS327+0.00000010773*(AR327^4-AQ327^4))-AP327*44100)/(L327*0.92*2*29.3+0.00000043092*AQ327^3)</f>
        <v>2.088660929349597</v>
      </c>
      <c r="AU327" s="4">
        <f>0.61365*EXP(17.502*J327/(240.97+J327))</f>
        <v>3.204987210602922</v>
      </c>
      <c r="AV327" s="4">
        <f>AU327*1000/AA327</f>
        <v>31.50149442183803</v>
      </c>
      <c r="AW327" s="4">
        <f>(AV327-U327)</f>
        <v>14.68367864119838</v>
      </c>
      <c r="AX327" s="4">
        <f>IF(D327,P327,(O327+P327)/2)</f>
        <v>24.04720783233643</v>
      </c>
      <c r="AY327" s="4">
        <f>0.61365*EXP(17.502*AX327/(240.97+AX327))</f>
        <v>3.003478080949869</v>
      </c>
      <c r="AZ327" s="4">
        <f>IF(AW327&lt;&gt;0,(1000-(AV327+U327)/2)/AW327*AP327,0)</f>
        <v>0.1679474297782982</v>
      </c>
      <c r="BA327" s="4">
        <f>U327*AA327/1000</f>
        <v>1.71105801411948</v>
      </c>
      <c r="BB327" s="4">
        <f>(AY327-BA327)</f>
        <v>1.292420066830388</v>
      </c>
      <c r="BC327" s="4">
        <f>1/(1.6/F327+1.37/N327)</f>
        <v>0.105867105063114</v>
      </c>
      <c r="BD327" s="3">
        <f>G327*AA327*0.001</f>
      </c>
      <c r="BE327" s="3">
        <f>G327/S327</f>
      </c>
      <c r="BF327" s="4">
        <f>(1-AP327*AA327/AU327/F327)*100</f>
        <v>55.05808198637432</v>
      </c>
      <c r="BG327" s="3">
        <f>(S327-E327/(N327/1.35))</f>
      </c>
      <c r="BH327" s="3">
        <f>E327*BF327/100/BG327</f>
      </c>
    </row>
    <row r="328" ht="16" customHeight="1">
      <c r="A328" s="4">
        <v>295</v>
      </c>
      <c r="B328" t="s" s="2">
        <v>388</v>
      </c>
      <c r="C328" s="4">
        <v>1756.500030253083</v>
      </c>
      <c r="D328" s="4">
        <v>0</v>
      </c>
      <c r="E328" s="3">
        <f>(R328-#REF!*(1000-T328)/(1000-U328))*AO328</f>
      </c>
      <c r="F328" s="4">
        <f>IF(AZ328&lt;&gt;0,1/(1/AZ328-1/N328),0)</f>
        <v>0.1779836887763248</v>
      </c>
      <c r="G328" s="3">
        <f>((BC328-AP328/2)*S328-E328)/(BC328+AP328/2)</f>
      </c>
      <c r="H328" s="4">
        <f>AP328*1000</f>
        <v>2.52585395089795</v>
      </c>
      <c r="I328" s="4">
        <f>(AU328-BA328)</f>
        <v>1.497243948339249</v>
      </c>
      <c r="J328" s="4">
        <f>(P328+AT328*D328)</f>
        <v>25.15157508850098</v>
      </c>
      <c r="K328" s="4">
        <v>6</v>
      </c>
      <c r="L328" s="4">
        <f>(K328*AI328+AJ328)</f>
        <v>1.420000016689301</v>
      </c>
      <c r="M328" s="4">
        <v>1</v>
      </c>
      <c r="N328" s="4">
        <f>L328*(M328+1)*(M328+1)/(M328*M328+1)</f>
        <v>2.840000033378601</v>
      </c>
      <c r="O328" s="4">
        <v>22.92431449890137</v>
      </c>
      <c r="P328" s="4">
        <v>25.15157508850098</v>
      </c>
      <c r="Q328" s="4">
        <v>22.45986175537109</v>
      </c>
      <c r="R328" s="4">
        <v>1004.079650878906</v>
      </c>
      <c r="S328" s="4">
        <v>900.212890625</v>
      </c>
      <c r="T328" s="4">
        <v>13.83744335174561</v>
      </c>
      <c r="U328" s="4">
        <v>16.81999969482422</v>
      </c>
      <c r="V328" s="4">
        <v>50.12689971923828</v>
      </c>
      <c r="W328" s="4">
        <v>60.93314361572266</v>
      </c>
      <c r="X328" s="4">
        <v>499.5786437988281</v>
      </c>
      <c r="Y328" s="4">
        <v>1998.58984375</v>
      </c>
      <c r="Z328" s="4">
        <v>24.80552291870117</v>
      </c>
      <c r="AA328" s="4">
        <v>101.7408676147461</v>
      </c>
      <c r="AB328" s="4">
        <v>7.25948429107666</v>
      </c>
      <c r="AC328" s="4">
        <v>0.206999808549881</v>
      </c>
      <c r="AD328" s="4">
        <v>0.01567270420491695</v>
      </c>
      <c r="AE328" s="4">
        <v>0.005362487863749266</v>
      </c>
      <c r="AF328" s="4">
        <v>0.01139447279274464</v>
      </c>
      <c r="AG328" s="4">
        <v>0.00490605179220438</v>
      </c>
      <c r="AH328" s="4">
        <v>0.6666666865348816</v>
      </c>
      <c r="AI328" s="4">
        <v>-0.2195652425289154</v>
      </c>
      <c r="AJ328" s="4">
        <v>2.737391471862793</v>
      </c>
      <c r="AK328" s="4">
        <v>1</v>
      </c>
      <c r="AL328" s="4">
        <v>0</v>
      </c>
      <c r="AM328" s="4">
        <v>0.1599999964237213</v>
      </c>
      <c r="AN328" s="4">
        <v>111115</v>
      </c>
      <c r="AO328" s="4">
        <f>X328*0.000001/(K328*0.0001)</f>
        <v>0.8326310729980468</v>
      </c>
      <c r="AP328" s="4">
        <f>(U328-T328)/(1000-U328)*AO328</f>
        <v>0.00252585395089795</v>
      </c>
      <c r="AQ328" s="4">
        <f>(P328+273.15)</f>
        <v>298.301575088501</v>
      </c>
      <c r="AR328" s="4">
        <f>(O328+273.15)</f>
        <v>296.0743144989013</v>
      </c>
      <c r="AS328" s="4">
        <f>(Y328*AK328+Z328*AL328)*AM328</f>
        <v>319.7743678524857</v>
      </c>
      <c r="AT328" s="4">
        <f>((AS328+0.00000010773*(AR328^4-AQ328^4))-AP328*44100)/(L328*0.92*2*29.3+0.00000043092*AQ328^3)</f>
        <v>2.081882958182351</v>
      </c>
      <c r="AU328" s="4">
        <f>0.61365*EXP(17.502*J328/(240.97+J328))</f>
        <v>3.208525310570429</v>
      </c>
      <c r="AV328" s="4">
        <f>AU328*1000/AA328</f>
        <v>31.53624876406492</v>
      </c>
      <c r="AW328" s="4">
        <f>(AV328-U328)</f>
        <v>14.7162490692407</v>
      </c>
      <c r="AX328" s="4">
        <f>IF(D328,P328,(O328+P328)/2)</f>
        <v>24.03794479370117</v>
      </c>
      <c r="AY328" s="4">
        <f>0.61365*EXP(17.502*AX328/(240.97+AX328))</f>
        <v>3.001807856455206</v>
      </c>
      <c r="AZ328" s="4">
        <f>IF(AW328&lt;&gt;0,(1000-(AV328+U328)/2)/AW328*AP328,0)</f>
        <v>0.1674872128550403</v>
      </c>
      <c r="BA328" s="4">
        <f>U328*AA328/1000</f>
        <v>1.71128136223118</v>
      </c>
      <c r="BB328" s="4">
        <f>(AY328-BA328)</f>
        <v>1.290526494224025</v>
      </c>
      <c r="BC328" s="4">
        <f>1/(1.6/F328+1.37/N328)</f>
        <v>0.1055745229884236</v>
      </c>
      <c r="BD328" s="3">
        <f>G328*AA328*0.001</f>
      </c>
      <c r="BE328" s="3">
        <f>G328/S328</f>
      </c>
      <c r="BF328" s="4">
        <f>(1-AP328*AA328/AU328/F328)*100</f>
        <v>54.99943162457232</v>
      </c>
      <c r="BG328" s="3">
        <f>(S328-E328/(N328/1.35))</f>
      </c>
      <c r="BH328" s="3">
        <f>E328*BF328/100/BG328</f>
      </c>
    </row>
    <row r="329" ht="16" customHeight="1">
      <c r="A329" s="4">
        <v>296</v>
      </c>
      <c r="B329" t="s" s="2">
        <v>389</v>
      </c>
      <c r="C329" s="4">
        <v>1761.500030141324</v>
      </c>
      <c r="D329" s="4">
        <v>0</v>
      </c>
      <c r="E329" s="3">
        <f>(R329-#REF!*(1000-T329)/(1000-U329))*AO329</f>
      </c>
      <c r="F329" s="4">
        <f>IF(AZ329&lt;&gt;0,1/(1/AZ329-1/N329),0)</f>
        <v>0.1776546419613274</v>
      </c>
      <c r="G329" s="3">
        <f>((BC329-AP329/2)*S329-E329)/(BC329+AP329/2)</f>
      </c>
      <c r="H329" s="4">
        <f>AP329*1000</f>
        <v>2.525473505781084</v>
      </c>
      <c r="I329" s="4">
        <f>(AU329-BA329)</f>
        <v>1.499610664705911</v>
      </c>
      <c r="J329" s="4">
        <f>(P329+AT329*D329)</f>
        <v>25.16568374633789</v>
      </c>
      <c r="K329" s="4">
        <v>6</v>
      </c>
      <c r="L329" s="4">
        <f>(K329*AI329+AJ329)</f>
        <v>1.420000016689301</v>
      </c>
      <c r="M329" s="4">
        <v>1</v>
      </c>
      <c r="N329" s="4">
        <f>L329*(M329+1)*(M329+1)/(M329*M329+1)</f>
        <v>2.840000033378601</v>
      </c>
      <c r="O329" s="4">
        <v>22.9123649597168</v>
      </c>
      <c r="P329" s="4">
        <v>25.16568374633789</v>
      </c>
      <c r="Q329" s="4">
        <v>22.48729133605957</v>
      </c>
      <c r="R329" s="4">
        <v>1017.005004882812</v>
      </c>
      <c r="S329" s="4">
        <v>937.5322875976562</v>
      </c>
      <c r="T329" s="4">
        <v>13.84112167358398</v>
      </c>
      <c r="U329" s="4">
        <v>16.82317924499512</v>
      </c>
      <c r="V329" s="4">
        <v>50.19307327270508</v>
      </c>
      <c r="W329" s="4">
        <v>61.00854110717773</v>
      </c>
      <c r="X329" s="4">
        <v>499.5853271484375</v>
      </c>
      <c r="Y329" s="4">
        <v>1998.749877929688</v>
      </c>
      <c r="Z329" s="4">
        <v>24.89805793762207</v>
      </c>
      <c r="AA329" s="4">
        <v>101.7412567138672</v>
      </c>
      <c r="AB329" s="4">
        <v>7.25948429107666</v>
      </c>
      <c r="AC329" s="4">
        <v>0.206999808549881</v>
      </c>
      <c r="AD329" s="4">
        <v>0.01567270420491695</v>
      </c>
      <c r="AE329" s="4">
        <v>0.005362487863749266</v>
      </c>
      <c r="AF329" s="4">
        <v>0.01139447279274464</v>
      </c>
      <c r="AG329" s="4">
        <v>0.00490605179220438</v>
      </c>
      <c r="AH329" s="4">
        <v>0.6666666865348816</v>
      </c>
      <c r="AI329" s="4">
        <v>-0.2195652425289154</v>
      </c>
      <c r="AJ329" s="4">
        <v>2.737391471862793</v>
      </c>
      <c r="AK329" s="4">
        <v>1</v>
      </c>
      <c r="AL329" s="4">
        <v>0</v>
      </c>
      <c r="AM329" s="4">
        <v>0.1599999964237213</v>
      </c>
      <c r="AN329" s="4">
        <v>111115</v>
      </c>
      <c r="AO329" s="4">
        <f>X329*0.000001/(K329*0.0001)</f>
        <v>0.8326422119140623</v>
      </c>
      <c r="AP329" s="4">
        <f>(U329-T329)/(1000-U329)*AO329</f>
        <v>0.002525473505781084</v>
      </c>
      <c r="AQ329" s="4">
        <f>(P329+273.15)</f>
        <v>298.3156837463379</v>
      </c>
      <c r="AR329" s="4">
        <f>(O329+273.15)</f>
        <v>296.0623649597168</v>
      </c>
      <c r="AS329" s="4">
        <f>(Y329*AK329+Z329*AL329)*AM329</f>
        <v>319.7999733206634</v>
      </c>
      <c r="AT329" s="4">
        <f>((AS329+0.00000010773*(AR329^4-AQ329^4))-AP329*44100)/(L329*0.92*2*29.3+0.00000043092*AQ329^3)</f>
        <v>2.078973438863045</v>
      </c>
      <c r="AU329" s="4">
        <f>0.61365*EXP(17.502*J329/(240.97+J329))</f>
        <v>3.211222063014362</v>
      </c>
      <c r="AV329" s="4">
        <f>AU329*1000/AA329</f>
        <v>31.56263414403723</v>
      </c>
      <c r="AW329" s="4">
        <f>(AV329-U329)</f>
        <v>14.73945489904211</v>
      </c>
      <c r="AX329" s="4">
        <f>IF(D329,P329,(O329+P329)/2)</f>
        <v>24.03902435302734</v>
      </c>
      <c r="AY329" s="4">
        <f>0.61365*EXP(17.502*AX329/(240.97+AX329))</f>
        <v>3.002002470680232</v>
      </c>
      <c r="AZ329" s="4">
        <f>IF(AW329&lt;&gt;0,(1000-(AV329+U329)/2)/AW329*AP329,0)</f>
        <v>0.1671958005079553</v>
      </c>
      <c r="BA329" s="4">
        <f>U329*AA329/1000</f>
        <v>1.711611398308451</v>
      </c>
      <c r="BB329" s="4">
        <f>(AY329-BA329)</f>
        <v>1.290391072371781</v>
      </c>
      <c r="BC329" s="4">
        <f>1/(1.6/F329+1.37/N329)</f>
        <v>0.1053892652255184</v>
      </c>
      <c r="BD329" s="3">
        <f>G329*AA329*0.001</f>
      </c>
      <c r="BE329" s="3">
        <f>G329/S329</f>
      </c>
      <c r="BF329" s="4">
        <f>(1-AP329*AA329/AU329/F329)*100</f>
        <v>54.96055649938227</v>
      </c>
      <c r="BG329" s="3">
        <f>(S329-E329/(N329/1.35))</f>
      </c>
      <c r="BH329" s="3">
        <f>E329*BF329/100/BG329</f>
      </c>
    </row>
    <row r="330" ht="16" customHeight="1">
      <c r="A330" s="4">
        <v>297</v>
      </c>
      <c r="B330" t="s" s="2">
        <v>390</v>
      </c>
      <c r="C330" s="4">
        <v>1767.000030018389</v>
      </c>
      <c r="D330" s="4">
        <v>0</v>
      </c>
      <c r="E330" s="3">
        <f>(R330-#REF!*(1000-T330)/(1000-U330))*AO330</f>
      </c>
      <c r="F330" s="4">
        <f>IF(AZ330&lt;&gt;0,1/(1/AZ330-1/N330),0)</f>
        <v>0.1781060710220657</v>
      </c>
      <c r="G330" s="3">
        <f>((BC330-AP330/2)*S330-E330)/(BC330+AP330/2)</f>
      </c>
      <c r="H330" s="4">
        <f>AP330*1000</f>
        <v>2.524659278063784</v>
      </c>
      <c r="I330" s="4">
        <f>(AU330-BA330)</f>
        <v>1.495575486853102</v>
      </c>
      <c r="J330" s="4">
        <f>(P330+AT330*D330)</f>
        <v>25.14608383178711</v>
      </c>
      <c r="K330" s="4">
        <v>6</v>
      </c>
      <c r="L330" s="4">
        <f>(K330*AI330+AJ330)</f>
        <v>1.420000016689301</v>
      </c>
      <c r="M330" s="4">
        <v>1</v>
      </c>
      <c r="N330" s="4">
        <f>L330*(M330+1)*(M330+1)/(M330*M330+1)</f>
        <v>2.840000033378601</v>
      </c>
      <c r="O330" s="4">
        <v>22.90295600891113</v>
      </c>
      <c r="P330" s="4">
        <v>25.14608383178711</v>
      </c>
      <c r="Q330" s="4">
        <v>22.4798526763916</v>
      </c>
      <c r="R330" s="4">
        <v>1018.536560058594</v>
      </c>
      <c r="S330" s="4">
        <v>956.984130859375</v>
      </c>
      <c r="T330" s="4">
        <v>13.84481048583984</v>
      </c>
      <c r="U330" s="4">
        <v>16.82604217529297</v>
      </c>
      <c r="V330" s="4">
        <v>50.24003601074219</v>
      </c>
      <c r="W330" s="4">
        <v>61.05928421020508</v>
      </c>
      <c r="X330" s="4">
        <v>499.5611572265625</v>
      </c>
      <c r="Y330" s="4">
        <v>1999.010009765625</v>
      </c>
      <c r="Z330" s="4">
        <v>24.99838447570801</v>
      </c>
      <c r="AA330" s="4">
        <v>101.7411422729492</v>
      </c>
      <c r="AB330" s="4">
        <v>7.25948429107666</v>
      </c>
      <c r="AC330" s="4">
        <v>0.206999808549881</v>
      </c>
      <c r="AD330" s="4">
        <v>0.01567270420491695</v>
      </c>
      <c r="AE330" s="4">
        <v>0.005362487863749266</v>
      </c>
      <c r="AF330" s="4">
        <v>0.01139447279274464</v>
      </c>
      <c r="AG330" s="4">
        <v>0.00490605179220438</v>
      </c>
      <c r="AH330" s="4">
        <v>0.6666666865348816</v>
      </c>
      <c r="AI330" s="4">
        <v>-0.2195652425289154</v>
      </c>
      <c r="AJ330" s="4">
        <v>2.737391471862793</v>
      </c>
      <c r="AK330" s="4">
        <v>1</v>
      </c>
      <c r="AL330" s="4">
        <v>0</v>
      </c>
      <c r="AM330" s="4">
        <v>0.1599999964237213</v>
      </c>
      <c r="AN330" s="4">
        <v>111115</v>
      </c>
      <c r="AO330" s="4">
        <f>X330*0.000001/(K330*0.0001)</f>
        <v>0.8326019287109373</v>
      </c>
      <c r="AP330" s="4">
        <f>(U330-T330)/(1000-U330)*AO330</f>
        <v>0.002524659278063784</v>
      </c>
      <c r="AQ330" s="4">
        <f>(P330+273.15)</f>
        <v>298.2960838317871</v>
      </c>
      <c r="AR330" s="4">
        <f>(O330+273.15)</f>
        <v>296.0529560089111</v>
      </c>
      <c r="AS330" s="4">
        <f>(Y330*AK330+Z330*AL330)*AM330</f>
        <v>319.8415944134831</v>
      </c>
      <c r="AT330" s="4">
        <f>((AS330+0.00000010773*(AR330^4-AQ330^4))-AP330*44100)/(L330*0.92*2*29.3+0.00000043092*AQ330^3)</f>
        <v>2.081260036884198</v>
      </c>
      <c r="AU330" s="4">
        <f>0.61365*EXP(17.502*J330/(240.97+J330))</f>
        <v>3.207476237700228</v>
      </c>
      <c r="AV330" s="4">
        <f>AU330*1000/AA330</f>
        <v>31.52585243337716</v>
      </c>
      <c r="AW330" s="4">
        <f>(AV330-U330)</f>
        <v>14.69981025808419</v>
      </c>
      <c r="AX330" s="4">
        <f>IF(D330,P330,(O330+P330)/2)</f>
        <v>24.02451992034912</v>
      </c>
      <c r="AY330" s="4">
        <f>0.61365*EXP(17.502*AX330/(240.97+AX330))</f>
        <v>2.999388650202984</v>
      </c>
      <c r="AZ330" s="4">
        <f>IF(AW330&lt;&gt;0,(1000-(AV330+U330)/2)/AW330*AP330,0)</f>
        <v>0.1675955815171858</v>
      </c>
      <c r="BA330" s="4">
        <f>U330*AA330/1000</f>
        <v>1.711900750847126</v>
      </c>
      <c r="BB330" s="4">
        <f>(AY330-BA330)</f>
        <v>1.287487899355858</v>
      </c>
      <c r="BC330" s="4">
        <f>1/(1.6/F330+1.37/N330)</f>
        <v>0.1056434169314674</v>
      </c>
      <c r="BD330" s="3">
        <f>G330*AA330*0.001</f>
      </c>
      <c r="BE330" s="3">
        <f>G330/S330</f>
      </c>
      <c r="BF330" s="4">
        <f>(1-AP330*AA330/AU330/F330)*100</f>
        <v>55.03679986736489</v>
      </c>
      <c r="BG330" s="3">
        <f>(S330-E330/(N330/1.35))</f>
      </c>
      <c r="BH330" s="3">
        <f>E330*BF330/100/BG330</f>
      </c>
    </row>
    <row r="331" ht="16" customHeight="1">
      <c r="A331" s="4">
        <v>298</v>
      </c>
      <c r="B331" t="s" s="2">
        <v>391</v>
      </c>
      <c r="C331" s="4">
        <v>1772.000029906631</v>
      </c>
      <c r="D331" s="4">
        <v>0</v>
      </c>
      <c r="E331" s="3">
        <f>(R331-#REF!*(1000-T331)/(1000-U331))*AO331</f>
      </c>
      <c r="F331" s="4">
        <f>IF(AZ331&lt;&gt;0,1/(1/AZ331-1/N331),0)</f>
        <v>0.1797636433411914</v>
      </c>
      <c r="G331" s="3">
        <f>((BC331-AP331/2)*S331-E331)/(BC331+AP331/2)</f>
      </c>
      <c r="H331" s="4">
        <f>AP331*1000</f>
        <v>2.523870629540048</v>
      </c>
      <c r="I331" s="4">
        <f>(AU331-BA331)</f>
        <v>1.482233261934305</v>
      </c>
      <c r="J331" s="4">
        <f>(P331+AT331*D331)</f>
        <v>25.0775032043457</v>
      </c>
      <c r="K331" s="4">
        <v>6</v>
      </c>
      <c r="L331" s="4">
        <f>(K331*AI331+AJ331)</f>
        <v>1.420000016689301</v>
      </c>
      <c r="M331" s="4">
        <v>1</v>
      </c>
      <c r="N331" s="4">
        <f>L331*(M331+1)*(M331+1)/(M331*M331+1)</f>
        <v>2.840000033378601</v>
      </c>
      <c r="O331" s="4">
        <v>22.8931884765625</v>
      </c>
      <c r="P331" s="4">
        <v>25.0775032043457</v>
      </c>
      <c r="Q331" s="4">
        <v>22.47196769714355</v>
      </c>
      <c r="R331" s="4">
        <v>1019.367370605469</v>
      </c>
      <c r="S331" s="4">
        <v>964.6875610351562</v>
      </c>
      <c r="T331" s="4">
        <v>13.84830856323242</v>
      </c>
      <c r="U331" s="4">
        <v>16.8286304473877</v>
      </c>
      <c r="V331" s="4">
        <v>50.28279113769531</v>
      </c>
      <c r="W331" s="4">
        <v>61.10519790649414</v>
      </c>
      <c r="X331" s="4">
        <v>499.5562438964844</v>
      </c>
      <c r="Y331" s="4">
        <v>1999.226074218750</v>
      </c>
      <c r="Z331" s="4">
        <v>25.06052398681641</v>
      </c>
      <c r="AA331" s="4">
        <v>101.7412719726562</v>
      </c>
      <c r="AB331" s="4">
        <v>7.25948429107666</v>
      </c>
      <c r="AC331" s="4">
        <v>0.206999808549881</v>
      </c>
      <c r="AD331" s="4">
        <v>0.01567270420491695</v>
      </c>
      <c r="AE331" s="4">
        <v>0.005362487863749266</v>
      </c>
      <c r="AF331" s="4">
        <v>0.01139447279274464</v>
      </c>
      <c r="AG331" s="4">
        <v>0.00490605179220438</v>
      </c>
      <c r="AH331" s="4">
        <v>0.6666666865348816</v>
      </c>
      <c r="AI331" s="4">
        <v>-0.2195652425289154</v>
      </c>
      <c r="AJ331" s="4">
        <v>2.737391471862793</v>
      </c>
      <c r="AK331" s="4">
        <v>1</v>
      </c>
      <c r="AL331" s="4">
        <v>0</v>
      </c>
      <c r="AM331" s="4">
        <v>0.1599999964237213</v>
      </c>
      <c r="AN331" s="4">
        <v>111115</v>
      </c>
      <c r="AO331" s="4">
        <f>X331*0.000001/(K331*0.0001)</f>
        <v>0.8325937398274739</v>
      </c>
      <c r="AP331" s="4">
        <f>(U331-T331)/(1000-U331)*AO331</f>
        <v>0.002523870629540048</v>
      </c>
      <c r="AQ331" s="4">
        <f>(P331+273.15)</f>
        <v>298.2275032043457</v>
      </c>
      <c r="AR331" s="4">
        <f>(O331+273.15)</f>
        <v>296.0431884765625</v>
      </c>
      <c r="AS331" s="4">
        <f>(Y331*AK331+Z331*AL331)*AM331</f>
        <v>319.8761647252104</v>
      </c>
      <c r="AT331" s="4">
        <f>((AS331+0.00000010773*(AR331^4-AQ331^4))-AP331*44100)/(L331*0.92*2*29.3+0.00000043092*AQ331^3)</f>
        <v>2.089905711071605</v>
      </c>
      <c r="AU331" s="4">
        <f>0.61365*EXP(17.502*J331/(240.97+J331))</f>
        <v>3.1943995292093</v>
      </c>
      <c r="AV331" s="4">
        <f>AU331*1000/AA331</f>
        <v>31.39728319956349</v>
      </c>
      <c r="AW331" s="4">
        <f>(AV331-U331)</f>
        <v>14.5686527521758</v>
      </c>
      <c r="AX331" s="4">
        <f>IF(D331,P331,(O331+P331)/2)</f>
        <v>23.9853458404541</v>
      </c>
      <c r="AY331" s="4">
        <f>0.61365*EXP(17.502*AX331/(240.97+AX331))</f>
        <v>2.992339094313766</v>
      </c>
      <c r="AZ331" s="4">
        <f>IF(AW331&lt;&gt;0,(1000-(AV331+U331)/2)/AW331*AP331,0)</f>
        <v>0.1690624855928469</v>
      </c>
      <c r="BA331" s="4">
        <f>U331*AA331/1000</f>
        <v>1.712166267274995</v>
      </c>
      <c r="BB331" s="4">
        <f>(AY331-BA331)</f>
        <v>1.280172827038771</v>
      </c>
      <c r="BC331" s="4">
        <f>1/(1.6/F331+1.37/N331)</f>
        <v>0.1065760567869607</v>
      </c>
      <c r="BD331" s="3">
        <f>G331*AA331*0.001</f>
      </c>
      <c r="BE331" s="3">
        <f>G331/S331</f>
      </c>
      <c r="BF331" s="4">
        <f>(1-AP331*AA331/AU331/F331)*100</f>
        <v>55.28294869398256</v>
      </c>
      <c r="BG331" s="3">
        <f>(S331-E331/(N331/1.35))</f>
      </c>
      <c r="BH331" s="3">
        <f>E331*BF331/100/BG331</f>
      </c>
    </row>
    <row r="332" ht="16" customHeight="1">
      <c r="A332" s="4">
        <v>299</v>
      </c>
      <c r="B332" t="s" s="2">
        <v>392</v>
      </c>
      <c r="C332" s="4">
        <v>1777.000029794872</v>
      </c>
      <c r="D332" s="4">
        <v>0</v>
      </c>
      <c r="E332" s="3">
        <f>(R332-#REF!*(1000-T332)/(1000-U332))*AO332</f>
      </c>
      <c r="F332" s="4">
        <f>IF(AZ332&lt;&gt;0,1/(1/AZ332-1/N332),0)</f>
        <v>0.180878408142303</v>
      </c>
      <c r="G332" s="3">
        <f>((BC332-AP332/2)*S332-E332)/(BC332+AP332/2)</f>
      </c>
      <c r="H332" s="4">
        <f>AP332*1000</f>
        <v>2.524032888675299</v>
      </c>
      <c r="I332" s="4">
        <f>(AU332-BA332)</f>
        <v>1.473793066105133</v>
      </c>
      <c r="J332" s="4">
        <f>(P332+AT332*D332)</f>
        <v>25.03469467163086</v>
      </c>
      <c r="K332" s="4">
        <v>6</v>
      </c>
      <c r="L332" s="4">
        <f>(K332*AI332+AJ332)</f>
        <v>1.420000016689301</v>
      </c>
      <c r="M332" s="4">
        <v>1</v>
      </c>
      <c r="N332" s="4">
        <f>L332*(M332+1)*(M332+1)/(M332*M332+1)</f>
        <v>2.840000033378601</v>
      </c>
      <c r="O332" s="4">
        <v>22.88371276855469</v>
      </c>
      <c r="P332" s="4">
        <v>25.03469467163086</v>
      </c>
      <c r="Q332" s="4">
        <v>22.47224807739258</v>
      </c>
      <c r="R332" s="4">
        <v>1019.627441406250</v>
      </c>
      <c r="S332" s="4">
        <v>968.451416015625</v>
      </c>
      <c r="T332" s="4">
        <v>13.85109043121338</v>
      </c>
      <c r="U332" s="4">
        <v>16.83161163330078</v>
      </c>
      <c r="V332" s="4">
        <v>50.32277297973633</v>
      </c>
      <c r="W332" s="4">
        <v>61.15155792236328</v>
      </c>
      <c r="X332" s="4">
        <v>499.5534362792969</v>
      </c>
      <c r="Y332" s="4">
        <v>1999.121704101562</v>
      </c>
      <c r="Z332" s="4">
        <v>25.09064865112305</v>
      </c>
      <c r="AA332" s="4">
        <v>101.7411499023438</v>
      </c>
      <c r="AB332" s="4">
        <v>7.25948429107666</v>
      </c>
      <c r="AC332" s="4">
        <v>0.206999808549881</v>
      </c>
      <c r="AD332" s="4">
        <v>0.01567270420491695</v>
      </c>
      <c r="AE332" s="4">
        <v>0.005362487863749266</v>
      </c>
      <c r="AF332" s="4">
        <v>0.01139447279274464</v>
      </c>
      <c r="AG332" s="4">
        <v>0.00490605179220438</v>
      </c>
      <c r="AH332" s="4">
        <v>0.6666666865348816</v>
      </c>
      <c r="AI332" s="4">
        <v>-0.2195652425289154</v>
      </c>
      <c r="AJ332" s="4">
        <v>2.737391471862793</v>
      </c>
      <c r="AK332" s="4">
        <v>1</v>
      </c>
      <c r="AL332" s="4">
        <v>0</v>
      </c>
      <c r="AM332" s="4">
        <v>0.1599999964237213</v>
      </c>
      <c r="AN332" s="4">
        <v>111115</v>
      </c>
      <c r="AO332" s="4">
        <f>X332*0.000001/(K332*0.0001)</f>
        <v>0.8325890604654947</v>
      </c>
      <c r="AP332" s="4">
        <f>(U332-T332)/(1000-U332)*AO332</f>
        <v>0.002524032888675299</v>
      </c>
      <c r="AQ332" s="4">
        <f>(P332+273.15)</f>
        <v>298.1846946716308</v>
      </c>
      <c r="AR332" s="4">
        <f>(O332+273.15)</f>
        <v>296.0337127685547</v>
      </c>
      <c r="AS332" s="4">
        <f>(Y332*AK332+Z332*AL332)*AM332</f>
        <v>319.8594655068337</v>
      </c>
      <c r="AT332" s="4">
        <f>((AS332+0.00000010773*(AR332^4-AQ332^4))-AP332*44100)/(L332*0.92*2*29.3+0.00000043092*AQ332^3)</f>
        <v>2.094107587580524</v>
      </c>
      <c r="AU332" s="4">
        <f>0.61365*EXP(17.502*J332/(240.97+J332))</f>
        <v>3.186260588386821</v>
      </c>
      <c r="AV332" s="4">
        <f>AU332*1000/AA332</f>
        <v>31.31732432201871</v>
      </c>
      <c r="AW332" s="4">
        <f>(AV332-U332)</f>
        <v>14.48571268871792</v>
      </c>
      <c r="AX332" s="4">
        <f>IF(D332,P332,(O332+P332)/2)</f>
        <v>23.95920372009277</v>
      </c>
      <c r="AY332" s="4">
        <f>0.61365*EXP(17.502*AX332/(240.97+AX332))</f>
        <v>2.987642762997579</v>
      </c>
      <c r="AZ332" s="4">
        <f>IF(AW332&lt;&gt;0,(1000-(AV332+U332)/2)/AW332*AP332,0)</f>
        <v>0.1700481151777103</v>
      </c>
      <c r="BA332" s="4">
        <f>U332*AA332/1000</f>
        <v>1.712467522281688</v>
      </c>
      <c r="BB332" s="4">
        <f>(AY332-BA332)</f>
        <v>1.275175240715892</v>
      </c>
      <c r="BC332" s="4">
        <f>1/(1.6/F332+1.37/N332)</f>
        <v>0.1072027866132608</v>
      </c>
      <c r="BD332" s="3">
        <f>G332*AA332*0.001</f>
      </c>
      <c r="BE332" s="3">
        <f>G332/S332</f>
      </c>
      <c r="BF332" s="4">
        <f>(1-AP332*AA332/AU332/F332)*100</f>
        <v>55.44221101770989</v>
      </c>
      <c r="BG332" s="3">
        <f>(S332-E332/(N332/1.35))</f>
      </c>
      <c r="BH332" s="3">
        <f>E332*BF332/100/BG332</f>
      </c>
    </row>
    <row r="333" ht="16" customHeight="1">
      <c r="A333" s="4">
        <v>300</v>
      </c>
      <c r="B333" t="s" s="2">
        <v>393</v>
      </c>
      <c r="C333" s="4">
        <v>1782.500029671937</v>
      </c>
      <c r="D333" s="4">
        <v>0</v>
      </c>
      <c r="E333" s="3">
        <f>(R333-#REF!*(1000-T333)/(1000-U333))*AO333</f>
      </c>
      <c r="F333" s="4">
        <f>IF(AZ333&lt;&gt;0,1/(1/AZ333-1/N333),0)</f>
        <v>0.1803763556542516</v>
      </c>
      <c r="G333" s="3">
        <f>((BC333-AP333/2)*S333-E333)/(BC333+AP333/2)</f>
      </c>
      <c r="H333" s="4">
        <f>AP333*1000</f>
        <v>2.525438660781095</v>
      </c>
      <c r="I333" s="4">
        <f>(AU333-BA333)</f>
        <v>1.478433337087106</v>
      </c>
      <c r="J333" s="4">
        <f>(P333+AT333*D333)</f>
        <v>25.06143569946289</v>
      </c>
      <c r="K333" s="4">
        <v>6</v>
      </c>
      <c r="L333" s="4">
        <f>(K333*AI333+AJ333)</f>
        <v>1.420000016689301</v>
      </c>
      <c r="M333" s="4">
        <v>1</v>
      </c>
      <c r="N333" s="4">
        <f>L333*(M333+1)*(M333+1)/(M333*M333+1)</f>
        <v>2.840000033378601</v>
      </c>
      <c r="O333" s="4">
        <v>22.87569427490234</v>
      </c>
      <c r="P333" s="4">
        <v>25.06143569946289</v>
      </c>
      <c r="Q333" s="4">
        <v>22.47553062438965</v>
      </c>
      <c r="R333" s="4">
        <v>1015.458740234375</v>
      </c>
      <c r="S333" s="4">
        <v>969.3201293945312</v>
      </c>
      <c r="T333" s="4">
        <v>13.85378170013428</v>
      </c>
      <c r="U333" s="4">
        <v>16.8359317779541</v>
      </c>
      <c r="V333" s="4">
        <v>50.35833358764648</v>
      </c>
      <c r="W333" s="4">
        <v>61.197753906250</v>
      </c>
      <c r="X333" s="4">
        <v>499.5564575195312</v>
      </c>
      <c r="Y333" s="4">
        <v>1998.93359375</v>
      </c>
      <c r="Z333" s="4">
        <v>25.16345405578613</v>
      </c>
      <c r="AA333" s="4">
        <v>101.7412796020508</v>
      </c>
      <c r="AB333" s="4">
        <v>7.25948429107666</v>
      </c>
      <c r="AC333" s="4">
        <v>0.206999808549881</v>
      </c>
      <c r="AD333" s="4">
        <v>0.01567270420491695</v>
      </c>
      <c r="AE333" s="4">
        <v>0.005362487863749266</v>
      </c>
      <c r="AF333" s="4">
        <v>0.01139447279274464</v>
      </c>
      <c r="AG333" s="4">
        <v>0.00490605179220438</v>
      </c>
      <c r="AH333" s="4">
        <v>0.6666666865348816</v>
      </c>
      <c r="AI333" s="4">
        <v>-0.2195652425289154</v>
      </c>
      <c r="AJ333" s="4">
        <v>2.737391471862793</v>
      </c>
      <c r="AK333" s="4">
        <v>1</v>
      </c>
      <c r="AL333" s="4">
        <v>0</v>
      </c>
      <c r="AM333" s="4">
        <v>0.1599999964237213</v>
      </c>
      <c r="AN333" s="4">
        <v>111115</v>
      </c>
      <c r="AO333" s="4">
        <f>X333*0.000001/(K333*0.0001)</f>
        <v>0.8325940958658853</v>
      </c>
      <c r="AP333" s="4">
        <f>(U333-T333)/(1000-U333)*AO333</f>
        <v>0.002525438660781094</v>
      </c>
      <c r="AQ333" s="4">
        <f>(P333+273.15)</f>
        <v>298.2114356994629</v>
      </c>
      <c r="AR333" s="4">
        <f>(O333+273.15)</f>
        <v>296.0256942749023</v>
      </c>
      <c r="AS333" s="4">
        <f>(Y333*AK333+Z333*AL333)*AM333</f>
        <v>319.8293678512564</v>
      </c>
      <c r="AT333" s="4">
        <f>((AS333+0.00000010773*(AR333^4-AQ333^4))-AP333*44100)/(L333*0.92*2*29.3+0.00000043092*AQ333^3)</f>
        <v>2.08849601586079</v>
      </c>
      <c r="AU333" s="4">
        <f>0.61365*EXP(17.502*J333/(240.97+J333))</f>
        <v>3.191342579468986</v>
      </c>
      <c r="AV333" s="4">
        <f>AU333*1000/AA333</f>
        <v>31.36723453795305</v>
      </c>
      <c r="AW333" s="4">
        <f>(AV333-U333)</f>
        <v>14.53130275999895</v>
      </c>
      <c r="AX333" s="4">
        <f>IF(D333,P333,(O333+P333)/2)</f>
        <v>23.96856498718262</v>
      </c>
      <c r="AY333" s="4">
        <f>0.61365*EXP(17.502*AX333/(240.97+AX333))</f>
        <v>2.989323737377701</v>
      </c>
      <c r="AZ333" s="4">
        <f>IF(AW333&lt;&gt;0,(1000-(AV333+U333)/2)/AW333*AP333,0)</f>
        <v>0.1696043108861732</v>
      </c>
      <c r="BA333" s="4">
        <f>U333*AA333/1000</f>
        <v>1.71290924238188</v>
      </c>
      <c r="BB333" s="4">
        <f>(AY333-BA333)</f>
        <v>1.276414494995821</v>
      </c>
      <c r="BC333" s="4">
        <f>1/(1.6/F333+1.37/N333)</f>
        <v>0.1069205780786898</v>
      </c>
      <c r="BD333" s="3">
        <f>G333*AA333*0.001</f>
      </c>
      <c r="BE333" s="3">
        <f>G333/S333</f>
      </c>
      <c r="BF333" s="4">
        <f>(1-AP333*AA333/AU333/F333)*100</f>
        <v>55.36444026699257</v>
      </c>
      <c r="BG333" s="3">
        <f>(S333-E333/(N333/1.35))</f>
      </c>
      <c r="BH333" s="3">
        <f>E333*BF333/100/BG333</f>
      </c>
    </row>
    <row r="334" ht="16" customHeight="1">
      <c r="A334" s="4">
        <v>301</v>
      </c>
      <c r="B334" t="s" s="2">
        <v>394</v>
      </c>
      <c r="C334" s="4">
        <v>1787.500029560179</v>
      </c>
      <c r="D334" s="4">
        <v>0</v>
      </c>
      <c r="E334" s="3">
        <f>(R334-#REF!*(1000-T334)/(1000-U334))*AO334</f>
      </c>
      <c r="F334" s="4">
        <f>IF(AZ334&lt;&gt;0,1/(1/AZ334-1/N334),0)</f>
        <v>0.1796117542779219</v>
      </c>
      <c r="G334" s="3">
        <f>((BC334-AP334/2)*S334-E334)/(BC334+AP334/2)</f>
      </c>
      <c r="H334" s="4">
        <f>AP334*1000</f>
        <v>2.527321102782352</v>
      </c>
      <c r="I334" s="4">
        <f>(AU334-BA334)</f>
        <v>1.485394780541717</v>
      </c>
      <c r="J334" s="4">
        <f>(P334+AT334*D334)</f>
        <v>25.10059547424316</v>
      </c>
      <c r="K334" s="4">
        <v>6</v>
      </c>
      <c r="L334" s="4">
        <f>(K334*AI334+AJ334)</f>
        <v>1.420000016689301</v>
      </c>
      <c r="M334" s="4">
        <v>1</v>
      </c>
      <c r="N334" s="4">
        <f>L334*(M334+1)*(M334+1)/(M334*M334+1)</f>
        <v>2.840000033378601</v>
      </c>
      <c r="O334" s="4">
        <v>22.86915016174316</v>
      </c>
      <c r="P334" s="4">
        <v>25.10059547424316</v>
      </c>
      <c r="Q334" s="4">
        <v>22.46904754638672</v>
      </c>
      <c r="R334" s="4">
        <v>1009.413635253906</v>
      </c>
      <c r="S334" s="4">
        <v>966.6246948242188</v>
      </c>
      <c r="T334" s="4">
        <v>13.85640048980713</v>
      </c>
      <c r="U334" s="4">
        <v>16.84081840515137</v>
      </c>
      <c r="V334" s="4">
        <v>50.38762664794922</v>
      </c>
      <c r="W334" s="4">
        <v>61.23939514160156</v>
      </c>
      <c r="X334" s="4">
        <v>499.5464477539062</v>
      </c>
      <c r="Y334" s="4">
        <v>1998.767944335938</v>
      </c>
      <c r="Z334" s="4">
        <v>25.19431114196777</v>
      </c>
      <c r="AA334" s="4">
        <v>101.7410583496094</v>
      </c>
      <c r="AB334" s="4">
        <v>7.25948429107666</v>
      </c>
      <c r="AC334" s="4">
        <v>0.206999808549881</v>
      </c>
      <c r="AD334" s="4">
        <v>0.01567270420491695</v>
      </c>
      <c r="AE334" s="4">
        <v>0.005362487863749266</v>
      </c>
      <c r="AF334" s="4">
        <v>0.01139447279274464</v>
      </c>
      <c r="AG334" s="4">
        <v>0.00490605179220438</v>
      </c>
      <c r="AH334" s="4">
        <v>0.6666666865348816</v>
      </c>
      <c r="AI334" s="4">
        <v>-0.2195652425289154</v>
      </c>
      <c r="AJ334" s="4">
        <v>2.737391471862793</v>
      </c>
      <c r="AK334" s="4">
        <v>1</v>
      </c>
      <c r="AL334" s="4">
        <v>0</v>
      </c>
      <c r="AM334" s="4">
        <v>0.1599999964237213</v>
      </c>
      <c r="AN334" s="4">
        <v>111115</v>
      </c>
      <c r="AO334" s="4">
        <f>X334*0.000001/(K334*0.0001)</f>
        <v>0.832577412923177</v>
      </c>
      <c r="AP334" s="4">
        <f>(U334-T334)/(1000-U334)*AO334</f>
        <v>0.002527321102782352</v>
      </c>
      <c r="AQ334" s="4">
        <f>(P334+273.15)</f>
        <v>298.2505954742431</v>
      </c>
      <c r="AR334" s="4">
        <f>(O334+273.15)</f>
        <v>296.0191501617431</v>
      </c>
      <c r="AS334" s="4">
        <f>(Y334*AK334+Z334*AL334)*AM334</f>
        <v>319.8028639455988</v>
      </c>
      <c r="AT334" s="4">
        <f>((AS334+0.00000010773*(AR334^4-AQ334^4))-AP334*44100)/(L334*0.92*2*29.3+0.00000043092*AQ334^3)</f>
        <v>2.081225896848884</v>
      </c>
      <c r="AU334" s="4">
        <f>0.61365*EXP(17.502*J334/(240.97+J334))</f>
        <v>3.198797468555398</v>
      </c>
      <c r="AV334" s="4">
        <f>AU334*1000/AA334</f>
        <v>31.44057591344763</v>
      </c>
      <c r="AW334" s="4">
        <f>(AV334-U334)</f>
        <v>14.59975750829626</v>
      </c>
      <c r="AX334" s="4">
        <f>IF(D334,P334,(O334+P334)/2)</f>
        <v>23.98487281799316</v>
      </c>
      <c r="AY334" s="4">
        <f>0.61365*EXP(17.502*AX334/(240.97+AX334))</f>
        <v>2.992254060343161</v>
      </c>
      <c r="AZ334" s="4">
        <f>IF(AW334&lt;&gt;0,(1000-(AV334+U334)/2)/AW334*AP334,0)</f>
        <v>0.1689281351429504</v>
      </c>
      <c r="BA334" s="4">
        <f>U334*AA334/1000</f>
        <v>1.713402688013681</v>
      </c>
      <c r="BB334" s="4">
        <f>(AY334-BA334)</f>
        <v>1.27885137232948</v>
      </c>
      <c r="BC334" s="4">
        <f>1/(1.6/F334+1.37/N334)</f>
        <v>0.1064906325860764</v>
      </c>
      <c r="BD334" s="3">
        <f>G334*AA334*0.001</f>
      </c>
      <c r="BE334" s="3">
        <f>G334/S334</f>
      </c>
      <c r="BF334" s="4">
        <f>(1-AP334*AA334/AU334/F334)*100</f>
        <v>55.24565799249181</v>
      </c>
      <c r="BG334" s="3">
        <f>(S334-E334/(N334/1.35))</f>
      </c>
      <c r="BH334" s="3">
        <f>E334*BF334/100/BG334</f>
      </c>
    </row>
    <row r="335" ht="16" customHeight="1">
      <c r="A335" s="4">
        <v>302</v>
      </c>
      <c r="B335" t="s" s="2">
        <v>395</v>
      </c>
      <c r="C335" s="4">
        <v>1792.500029448420</v>
      </c>
      <c r="D335" s="4">
        <v>0</v>
      </c>
      <c r="E335" s="3">
        <f>(R335-#REF!*(1000-T335)/(1000-U335))*AO335</f>
      </c>
      <c r="F335" s="4">
        <f>IF(AZ335&lt;&gt;0,1/(1/AZ335-1/N335),0)</f>
        <v>0.1800213142755339</v>
      </c>
      <c r="G335" s="3">
        <f>((BC335-AP335/2)*S335-E335)/(BC335+AP335/2)</f>
      </c>
      <c r="H335" s="4">
        <f>AP335*1000</f>
        <v>2.528003187530418</v>
      </c>
      <c r="I335" s="4">
        <f>(AU335-BA335)</f>
        <v>1.482633461956018</v>
      </c>
      <c r="J335" s="4">
        <f>(P335+AT335*D335)</f>
        <v>25.08820915222168</v>
      </c>
      <c r="K335" s="4">
        <v>6</v>
      </c>
      <c r="L335" s="4">
        <f>(K335*AI335+AJ335)</f>
        <v>1.420000016689301</v>
      </c>
      <c r="M335" s="4">
        <v>1</v>
      </c>
      <c r="N335" s="4">
        <f>L335*(M335+1)*(M335+1)/(M335*M335+1)</f>
        <v>2.840000033378601</v>
      </c>
      <c r="O335" s="4">
        <v>22.85354995727539</v>
      </c>
      <c r="P335" s="4">
        <v>25.08820915222168</v>
      </c>
      <c r="Q335" s="4">
        <v>22.3740291595459</v>
      </c>
      <c r="R335" s="4">
        <v>1003.576232910156</v>
      </c>
      <c r="S335" s="4">
        <v>962.2745971679688</v>
      </c>
      <c r="T335" s="4">
        <v>13.85958480834961</v>
      </c>
      <c r="U335" s="4">
        <v>16.84473991394043</v>
      </c>
      <c r="V335" s="4">
        <v>50.44150161743164</v>
      </c>
      <c r="W335" s="4">
        <v>61.30503463745117</v>
      </c>
      <c r="X335" s="4">
        <v>499.5558776855469</v>
      </c>
      <c r="Y335" s="4">
        <v>1998.63671875</v>
      </c>
      <c r="Z335" s="4">
        <v>25.22480392456055</v>
      </c>
      <c r="AA335" s="4">
        <v>101.7412185668945</v>
      </c>
      <c r="AB335" s="4">
        <v>7.25948429107666</v>
      </c>
      <c r="AC335" s="4">
        <v>0.206999808549881</v>
      </c>
      <c r="AD335" s="4">
        <v>0.01567270420491695</v>
      </c>
      <c r="AE335" s="4">
        <v>0.005362487863749266</v>
      </c>
      <c r="AF335" s="4">
        <v>0.01139447279274464</v>
      </c>
      <c r="AG335" s="4">
        <v>0.00490605179220438</v>
      </c>
      <c r="AH335" s="4">
        <v>0.6666666865348816</v>
      </c>
      <c r="AI335" s="4">
        <v>-0.2195652425289154</v>
      </c>
      <c r="AJ335" s="4">
        <v>2.737391471862793</v>
      </c>
      <c r="AK335" s="4">
        <v>1</v>
      </c>
      <c r="AL335" s="4">
        <v>0</v>
      </c>
      <c r="AM335" s="4">
        <v>0.1599999964237213</v>
      </c>
      <c r="AN335" s="4">
        <v>111115</v>
      </c>
      <c r="AO335" s="4">
        <f>X335*0.000001/(K335*0.0001)</f>
        <v>0.8325931294759115</v>
      </c>
      <c r="AP335" s="4">
        <f>(U335-T335)/(1000-U335)*AO335</f>
        <v>0.002528003187530418</v>
      </c>
      <c r="AQ335" s="4">
        <f>(P335+273.15)</f>
        <v>298.2382091522217</v>
      </c>
      <c r="AR335" s="4">
        <f>(O335+273.15)</f>
        <v>296.0035499572754</v>
      </c>
      <c r="AS335" s="4">
        <f>(Y335*AK335+Z335*AL335)*AM335</f>
        <v>319.7818678523181</v>
      </c>
      <c r="AT335" s="4">
        <f>((AS335+0.00000010773*(AR335^4-AQ335^4))-AP335*44100)/(L335*0.92*2*29.3+0.00000043092*AQ335^3)</f>
        <v>2.08030670411424</v>
      </c>
      <c r="AU335" s="4">
        <f>0.61365*EXP(17.502*J335/(240.97+J335))</f>
        <v>3.196437827242723</v>
      </c>
      <c r="AV335" s="4">
        <f>AU335*1000/AA335</f>
        <v>31.41733382268343</v>
      </c>
      <c r="AW335" s="4">
        <f>(AV335-U335)</f>
        <v>14.572593908743</v>
      </c>
      <c r="AX335" s="4">
        <f>IF(D335,P335,(O335+P335)/2)</f>
        <v>23.97087955474854</v>
      </c>
      <c r="AY335" s="4">
        <f>0.61365*EXP(17.502*AX335/(240.97+AX335))</f>
        <v>2.989739484752955</v>
      </c>
      <c r="AZ335" s="4">
        <f>IF(AW335&lt;&gt;0,(1000-(AV335+U335)/2)/AW335*AP335,0)</f>
        <v>0.169290372383794</v>
      </c>
      <c r="BA335" s="4">
        <f>U335*AA335/1000</f>
        <v>1.713804365286705</v>
      </c>
      <c r="BB335" s="4">
        <f>(AY335-BA335)</f>
        <v>1.275935119466249</v>
      </c>
      <c r="BC335" s="4">
        <f>1/(1.6/F335+1.37/N335)</f>
        <v>0.1067209569866871</v>
      </c>
      <c r="BD335" s="3">
        <f>G335*AA335*0.001</f>
      </c>
      <c r="BE335" s="3">
        <f>G335/S335</f>
      </c>
      <c r="BF335" s="4">
        <f>(1-AP335*AA335/AU335/F335)*100</f>
        <v>55.30238375019998</v>
      </c>
      <c r="BG335" s="3">
        <f>(S335-E335/(N335/1.35))</f>
      </c>
      <c r="BH335" s="3">
        <f>E335*BF335/100/BG335</f>
      </c>
    </row>
    <row r="336" ht="16" customHeight="1">
      <c r="A336" s="4">
        <v>303</v>
      </c>
      <c r="B336" t="s" s="2">
        <v>396</v>
      </c>
      <c r="C336" s="4">
        <v>1798.000029325485</v>
      </c>
      <c r="D336" s="4">
        <v>0</v>
      </c>
      <c r="E336" s="3">
        <f>(R336-#REF!*(1000-T336)/(1000-U336))*AO336</f>
      </c>
      <c r="F336" s="4">
        <f>IF(AZ336&lt;&gt;0,1/(1/AZ336-1/N336),0)</f>
        <v>0.1803024649006638</v>
      </c>
      <c r="G336" s="3">
        <f>((BC336-AP336/2)*S336-E336)/(BC336+AP336/2)</f>
      </c>
      <c r="H336" s="4">
        <f>AP336*1000</f>
        <v>2.525716395667396</v>
      </c>
      <c r="I336" s="4">
        <f>(AU336-BA336)</f>
        <v>1.479144752360597</v>
      </c>
      <c r="J336" s="4">
        <f>(P336+AT336*D336)</f>
        <v>25.07001304626465</v>
      </c>
      <c r="K336" s="4">
        <v>6</v>
      </c>
      <c r="L336" s="4">
        <f>(K336*AI336+AJ336)</f>
        <v>1.420000016689301</v>
      </c>
      <c r="M336" s="4">
        <v>1</v>
      </c>
      <c r="N336" s="4">
        <f>L336*(M336+1)*(M336+1)/(M336*M336+1)</f>
        <v>2.840000033378601</v>
      </c>
      <c r="O336" s="4">
        <v>22.80306243896484</v>
      </c>
      <c r="P336" s="4">
        <v>25.07001304626465</v>
      </c>
      <c r="Q336" s="4">
        <v>22.17354011535645</v>
      </c>
      <c r="R336" s="4">
        <v>1001.499328613281</v>
      </c>
      <c r="S336" s="4">
        <v>957.916503906250</v>
      </c>
      <c r="T336" s="4">
        <v>13.86261081695557</v>
      </c>
      <c r="U336" s="4">
        <v>16.84499740600586</v>
      </c>
      <c r="V336" s="4">
        <v>50.59072875976562</v>
      </c>
      <c r="W336" s="4">
        <v>61.47666168212891</v>
      </c>
      <c r="X336" s="4">
        <v>499.5671691894531</v>
      </c>
      <c r="Y336" s="4">
        <v>1998.522094726562</v>
      </c>
      <c r="Z336" s="4">
        <v>25.23829650878906</v>
      </c>
      <c r="AA336" s="4">
        <v>101.7411499023438</v>
      </c>
      <c r="AB336" s="4">
        <v>7.25948429107666</v>
      </c>
      <c r="AC336" s="4">
        <v>0.206999808549881</v>
      </c>
      <c r="AD336" s="4">
        <v>0.01567270420491695</v>
      </c>
      <c r="AE336" s="4">
        <v>0.005362487863749266</v>
      </c>
      <c r="AF336" s="4">
        <v>0.01139447279274464</v>
      </c>
      <c r="AG336" s="4">
        <v>0.00490605179220438</v>
      </c>
      <c r="AH336" s="4">
        <v>0.6666666865348816</v>
      </c>
      <c r="AI336" s="4">
        <v>-0.2195652425289154</v>
      </c>
      <c r="AJ336" s="4">
        <v>2.737391471862793</v>
      </c>
      <c r="AK336" s="4">
        <v>1</v>
      </c>
      <c r="AL336" s="4">
        <v>0</v>
      </c>
      <c r="AM336" s="4">
        <v>0.1599999964237213</v>
      </c>
      <c r="AN336" s="4">
        <v>111115</v>
      </c>
      <c r="AO336" s="4">
        <f>X336*0.000001/(K336*0.0001)</f>
        <v>0.8326119486490884</v>
      </c>
      <c r="AP336" s="4">
        <f>(U336-T336)/(1000-U336)*AO336</f>
        <v>0.002525716395667396</v>
      </c>
      <c r="AQ336" s="4">
        <f>(P336+273.15)</f>
        <v>298.2200130462646</v>
      </c>
      <c r="AR336" s="4">
        <f>(O336+273.15)</f>
        <v>295.9530624389648</v>
      </c>
      <c r="AS336" s="4">
        <f>(Y336*AK336+Z336*AL336)*AM336</f>
        <v>319.763528008978</v>
      </c>
      <c r="AT336" s="4">
        <f>((AS336+0.00000010773*(AR336^4-AQ336^4))-AP336*44100)/(L336*0.92*2*29.3+0.00000043092*AQ336^3)</f>
        <v>2.077246333077313</v>
      </c>
      <c r="AU336" s="4">
        <f>0.61365*EXP(17.502*J336/(240.97+J336))</f>
        <v>3.19297415854963</v>
      </c>
      <c r="AV336" s="4">
        <f>AU336*1000/AA336</f>
        <v>31.38331109501324</v>
      </c>
      <c r="AW336" s="4">
        <f>(AV336-U336)</f>
        <v>14.53831368900738</v>
      </c>
      <c r="AX336" s="4">
        <f>IF(D336,P336,(O336+P336)/2)</f>
        <v>23.93653774261475</v>
      </c>
      <c r="AY336" s="4">
        <f>0.61365*EXP(17.502*AX336/(240.97+AX336))</f>
        <v>2.983576124871454</v>
      </c>
      <c r="AZ336" s="4">
        <f>IF(AW336&lt;&gt;0,(1000-(AV336+U336)/2)/AW336*AP336,0)</f>
        <v>0.1695389804921398</v>
      </c>
      <c r="BA336" s="4">
        <f>U336*AA336/1000</f>
        <v>1.713829406189034</v>
      </c>
      <c r="BB336" s="4">
        <f>(AY336-BA336)</f>
        <v>1.269746718682421</v>
      </c>
      <c r="BC336" s="4">
        <f>1/(1.6/F336+1.37/N336)</f>
        <v>0.1068790365346412</v>
      </c>
      <c r="BD336" s="3">
        <f>G336*AA336*0.001</f>
      </c>
      <c r="BE336" s="3">
        <f>G336/S336</f>
      </c>
      <c r="BF336" s="4">
        <f>(1-AP336*AA336/AU336/F336)*100</f>
        <v>55.36411421739071</v>
      </c>
      <c r="BG336" s="3">
        <f>(S336-E336/(N336/1.35))</f>
      </c>
      <c r="BH336" s="3">
        <f>E336*BF336/100/BG336</f>
      </c>
    </row>
    <row r="337" ht="16" customHeight="1">
      <c r="A337" s="4">
        <v>304</v>
      </c>
      <c r="B337" t="s" s="2">
        <v>397</v>
      </c>
      <c r="C337" s="4">
        <v>1803.000029213727</v>
      </c>
      <c r="D337" s="4">
        <v>0</v>
      </c>
      <c r="E337" s="3">
        <f>(R337-#REF!*(1000-T337)/(1000-U337))*AO337</f>
      </c>
      <c r="F337" s="4">
        <f>IF(AZ337&lt;&gt;0,1/(1/AZ337-1/N337),0)</f>
        <v>0.1796180296541701</v>
      </c>
      <c r="G337" s="3">
        <f>((BC337-AP337/2)*S337-E337)/(BC337+AP337/2)</f>
      </c>
      <c r="H337" s="4">
        <f>AP337*1000</f>
        <v>2.521062010106936</v>
      </c>
      <c r="I337" s="4">
        <f>(AU337-BA337)</f>
        <v>1.481692101275961</v>
      </c>
      <c r="J337" s="4">
        <f>(P337+AT337*D337)</f>
        <v>25.08190727233887</v>
      </c>
      <c r="K337" s="4">
        <v>6</v>
      </c>
      <c r="L337" s="4">
        <f>(K337*AI337+AJ337)</f>
        <v>1.420000016689301</v>
      </c>
      <c r="M337" s="4">
        <v>1</v>
      </c>
      <c r="N337" s="4">
        <f>L337*(M337+1)*(M337+1)/(M337*M337+1)</f>
        <v>2.840000033378601</v>
      </c>
      <c r="O337" s="4">
        <v>22.72762489318848</v>
      </c>
      <c r="P337" s="4">
        <v>25.08190727233887</v>
      </c>
      <c r="Q337" s="4">
        <v>22.00300598144531</v>
      </c>
      <c r="R337" s="4">
        <v>1001.051513671875</v>
      </c>
      <c r="S337" s="4">
        <v>955.8335571289062</v>
      </c>
      <c r="T337" s="4">
        <v>13.86526298522949</v>
      </c>
      <c r="U337" s="4">
        <v>16.84223365783691</v>
      </c>
      <c r="V337" s="4">
        <v>50.81447601318359</v>
      </c>
      <c r="W337" s="4">
        <v>61.72858428955078</v>
      </c>
      <c r="X337" s="4">
        <v>499.5551452636719</v>
      </c>
      <c r="Y337" s="4">
        <v>1998.7783203125</v>
      </c>
      <c r="Z337" s="4">
        <v>25.29692077636719</v>
      </c>
      <c r="AA337" s="4">
        <v>101.7410049438477</v>
      </c>
      <c r="AB337" s="4">
        <v>7.25948429107666</v>
      </c>
      <c r="AC337" s="4">
        <v>0.206999808549881</v>
      </c>
      <c r="AD337" s="4">
        <v>0.01567270420491695</v>
      </c>
      <c r="AE337" s="4">
        <v>0.005362487863749266</v>
      </c>
      <c r="AF337" s="4">
        <v>0.01139447279274464</v>
      </c>
      <c r="AG337" s="4">
        <v>0.00490605179220438</v>
      </c>
      <c r="AH337" s="4">
        <v>0.6666666865348816</v>
      </c>
      <c r="AI337" s="4">
        <v>-0.2195652425289154</v>
      </c>
      <c r="AJ337" s="4">
        <v>2.737391471862793</v>
      </c>
      <c r="AK337" s="4">
        <v>1</v>
      </c>
      <c r="AL337" s="4">
        <v>0</v>
      </c>
      <c r="AM337" s="4">
        <v>0.1599999964237213</v>
      </c>
      <c r="AN337" s="4">
        <v>111115</v>
      </c>
      <c r="AO337" s="4">
        <f>X337*0.000001/(K337*0.0001)</f>
        <v>0.8325919087727862</v>
      </c>
      <c r="AP337" s="4">
        <f>(U337-T337)/(1000-U337)*AO337</f>
        <v>0.002521062010106936</v>
      </c>
      <c r="AQ337" s="4">
        <f>(P337+273.15)</f>
        <v>298.2319072723388</v>
      </c>
      <c r="AR337" s="4">
        <f>(O337+273.15)</f>
        <v>295.8776248931885</v>
      </c>
      <c r="AS337" s="4">
        <f>(Y337*AK337+Z337*AL337)*AM337</f>
        <v>319.8045241018117</v>
      </c>
      <c r="AT337" s="4">
        <f>((AS337+0.00000010773*(AR337^4-AQ337^4))-AP337*44100)/(L337*0.92*2*29.3+0.00000043092*AQ337^3)</f>
        <v>2.068894131069173</v>
      </c>
      <c r="AU337" s="4">
        <f>0.61365*EXP(17.502*J337/(240.97+J337))</f>
        <v>3.195237879123384</v>
      </c>
      <c r="AV337" s="4">
        <f>AU337*1000/AA337</f>
        <v>31.40560564432091</v>
      </c>
      <c r="AW337" s="4">
        <f>(AV337-U337)</f>
        <v>14.563371986484</v>
      </c>
      <c r="AX337" s="4">
        <f>IF(D337,P337,(O337+P337)/2)</f>
        <v>23.90476608276367</v>
      </c>
      <c r="AY337" s="4">
        <f>0.61365*EXP(17.502*AX337/(240.97+AX337))</f>
        <v>2.977883929349284</v>
      </c>
      <c r="AZ337" s="4">
        <f>IF(AW337&lt;&gt;0,(1000-(AV337+U337)/2)/AW337*AP337,0)</f>
        <v>0.1689336861698676</v>
      </c>
      <c r="BA337" s="4">
        <f>U337*AA337/1000</f>
        <v>1.713545777847423</v>
      </c>
      <c r="BB337" s="4">
        <f>(AY337-BA337)</f>
        <v>1.264338151501861</v>
      </c>
      <c r="BC337" s="4">
        <f>1/(1.6/F337+1.37/N337)</f>
        <v>0.106494162078689</v>
      </c>
      <c r="BD337" s="3">
        <f>G337*AA337*0.001</f>
      </c>
      <c r="BE337" s="3">
        <f>G337/S337</f>
      </c>
      <c r="BF337" s="4">
        <f>(1-AP337*AA337/AU337/F337)*100</f>
        <v>55.30834608150603</v>
      </c>
      <c r="BG337" s="3">
        <f>(S337-E337/(N337/1.35))</f>
      </c>
      <c r="BH337" s="3">
        <f>E337*BF337/100/BG337</f>
      </c>
    </row>
    <row r="338" ht="16" customHeight="1">
      <c r="A338" s="4">
        <v>305</v>
      </c>
      <c r="B338" t="s" s="2">
        <v>398</v>
      </c>
      <c r="C338" s="4">
        <v>1808.000029101968</v>
      </c>
      <c r="D338" s="4">
        <v>0</v>
      </c>
      <c r="E338" s="3">
        <f>(R338-#REF!*(1000-T338)/(1000-U338))*AO338</f>
      </c>
      <c r="F338" s="4">
        <f>IF(AZ338&lt;&gt;0,1/(1/AZ338-1/N338),0)</f>
        <v>0.1796872659417773</v>
      </c>
      <c r="G338" s="3">
        <f>((BC338-AP338/2)*S338-E338)/(BC338+AP338/2)</f>
      </c>
      <c r="H338" s="4">
        <f>AP338*1000</f>
        <v>2.51699170862297</v>
      </c>
      <c r="I338" s="4">
        <f>(AU338-BA338)</f>
        <v>1.478786029436455</v>
      </c>
      <c r="J338" s="4">
        <f>(P338+AT338*D338)</f>
        <v>25.06482124328613</v>
      </c>
      <c r="K338" s="4">
        <v>6</v>
      </c>
      <c r="L338" s="4">
        <f>(K338*AI338+AJ338)</f>
        <v>1.420000016689301</v>
      </c>
      <c r="M338" s="4">
        <v>1</v>
      </c>
      <c r="N338" s="4">
        <f>L338*(M338+1)*(M338+1)/(M338*M338+1)</f>
        <v>2.840000033378601</v>
      </c>
      <c r="O338" s="4">
        <v>22.6501522064209</v>
      </c>
      <c r="P338" s="4">
        <v>25.06482124328613</v>
      </c>
      <c r="Q338" s="4">
        <v>21.95647811889648</v>
      </c>
      <c r="R338" s="4">
        <v>1000.477050781250</v>
      </c>
      <c r="S338" s="4">
        <v>954.4692993164062</v>
      </c>
      <c r="T338" s="4">
        <v>13.86663722991943</v>
      </c>
      <c r="U338" s="4">
        <v>16.83889007568359</v>
      </c>
      <c r="V338" s="4">
        <v>51.0557861328125</v>
      </c>
      <c r="W338" s="4">
        <v>62.00380325317383</v>
      </c>
      <c r="X338" s="4">
        <v>499.5419616699219</v>
      </c>
      <c r="Y338" s="4">
        <v>1999.070678710938</v>
      </c>
      <c r="Z338" s="4">
        <v>25.2917594909668</v>
      </c>
      <c r="AA338" s="4">
        <v>101.7406997680664</v>
      </c>
      <c r="AB338" s="4">
        <v>7.25948429107666</v>
      </c>
      <c r="AC338" s="4">
        <v>0.206999808549881</v>
      </c>
      <c r="AD338" s="4">
        <v>0.01567270420491695</v>
      </c>
      <c r="AE338" s="4">
        <v>0.005362487863749266</v>
      </c>
      <c r="AF338" s="4">
        <v>0.01139447279274464</v>
      </c>
      <c r="AG338" s="4">
        <v>0.00490605179220438</v>
      </c>
      <c r="AH338" s="4">
        <v>0.6666666865348816</v>
      </c>
      <c r="AI338" s="4">
        <v>-0.2195652425289154</v>
      </c>
      <c r="AJ338" s="4">
        <v>2.737391471862793</v>
      </c>
      <c r="AK338" s="4">
        <v>1</v>
      </c>
      <c r="AL338" s="4">
        <v>0</v>
      </c>
      <c r="AM338" s="4">
        <v>0.1599999964237213</v>
      </c>
      <c r="AN338" s="4">
        <v>111115</v>
      </c>
      <c r="AO338" s="4">
        <f>X338*0.000001/(K338*0.0001)</f>
        <v>0.8325699361165363</v>
      </c>
      <c r="AP338" s="4">
        <f>(U338-T338)/(1000-U338)*AO338</f>
        <v>0.002516991708622969</v>
      </c>
      <c r="AQ338" s="4">
        <f>(P338+273.15)</f>
        <v>298.2148212432861</v>
      </c>
      <c r="AR338" s="4">
        <f>(O338+273.15)</f>
        <v>295.8001522064209</v>
      </c>
      <c r="AS338" s="4">
        <f>(Y338*AK338+Z338*AL338)*AM338</f>
        <v>319.8513014445161</v>
      </c>
      <c r="AT338" s="4">
        <f>((AS338+0.00000010773*(AR338^4-AQ338^4))-AP338*44100)/(L338*0.92*2*29.3+0.00000043092*AQ338^3)</f>
        <v>2.063907185366907</v>
      </c>
      <c r="AU338" s="4">
        <f>0.61365*EXP(17.502*J338/(240.97+J338))</f>
        <v>3.191986489054052</v>
      </c>
      <c r="AV338" s="4">
        <f>AU338*1000/AA338</f>
        <v>31.37374223226966</v>
      </c>
      <c r="AW338" s="4">
        <f>(AV338-U338)</f>
        <v>14.53485215658606</v>
      </c>
      <c r="AX338" s="4">
        <f>IF(D338,P338,(O338+P338)/2)</f>
        <v>23.85748672485352</v>
      </c>
      <c r="AY338" s="4">
        <f>0.61365*EXP(17.502*AX338/(240.97+AX338))</f>
        <v>2.969430961302239</v>
      </c>
      <c r="AZ338" s="4">
        <f>IF(AW338&lt;&gt;0,(1000-(AV338+U338)/2)/AW338*AP338,0)</f>
        <v>0.1689949291727026</v>
      </c>
      <c r="BA338" s="4">
        <f>U338*AA338/1000</f>
        <v>1.713200459617598</v>
      </c>
      <c r="BB338" s="4">
        <f>(AY338-BA338)</f>
        <v>1.256230501684641</v>
      </c>
      <c r="BC338" s="4">
        <f>1/(1.6/F338+1.37/N338)</f>
        <v>0.1065331021642632</v>
      </c>
      <c r="BD338" s="3">
        <f>G338*AA338*0.001</f>
      </c>
      <c r="BE338" s="3">
        <f>G338/S338</f>
      </c>
      <c r="BF338" s="4">
        <f>(1-AP338*AA338/AU338/F338)*100</f>
        <v>55.35239572947879</v>
      </c>
      <c r="BG338" s="3">
        <f>(S338-E338/(N338/1.35))</f>
      </c>
      <c r="BH338" s="3">
        <f>E338*BF338/100/BG338</f>
      </c>
    </row>
    <row r="339" ht="16" customHeight="1">
      <c r="A339" s="4">
        <v>306</v>
      </c>
      <c r="B339" t="s" s="2">
        <v>399</v>
      </c>
      <c r="C339" s="4">
        <v>1813.500028979033</v>
      </c>
      <c r="D339" s="4">
        <v>0</v>
      </c>
      <c r="E339" s="3">
        <f>(R339-#REF!*(1000-T339)/(1000-U339))*AO339</f>
      </c>
      <c r="F339" s="4">
        <f>IF(AZ339&lt;&gt;0,1/(1/AZ339-1/N339),0)</f>
        <v>0.1811888356523463</v>
      </c>
      <c r="G339" s="3">
        <f>((BC339-AP339/2)*S339-E339)/(BC339+AP339/2)</f>
      </c>
      <c r="H339" s="4">
        <f>AP339*1000</f>
        <v>2.514376698358908</v>
      </c>
      <c r="I339" s="4">
        <f>(AU339-BA339)</f>
        <v>1.465830555371315</v>
      </c>
      <c r="J339" s="4">
        <f>(P339+AT339*D339)</f>
        <v>24.99598121643066</v>
      </c>
      <c r="K339" s="4">
        <v>6</v>
      </c>
      <c r="L339" s="4">
        <f>(K339*AI339+AJ339)</f>
        <v>1.420000016689301</v>
      </c>
      <c r="M339" s="4">
        <v>1</v>
      </c>
      <c r="N339" s="4">
        <f>L339*(M339+1)*(M339+1)/(M339*M339+1)</f>
        <v>2.840000033378601</v>
      </c>
      <c r="O339" s="4">
        <v>22.59643745422363</v>
      </c>
      <c r="P339" s="4">
        <v>24.99598121643066</v>
      </c>
      <c r="Q339" s="4">
        <v>22.0089282989502</v>
      </c>
      <c r="R339" s="4">
        <v>999.937744140625</v>
      </c>
      <c r="S339" s="4">
        <v>953.3953857421875</v>
      </c>
      <c r="T339" s="4">
        <v>13.8685417175293</v>
      </c>
      <c r="U339" s="4">
        <v>16.8377857208252</v>
      </c>
      <c r="V339" s="4">
        <v>51.24530410766602</v>
      </c>
      <c r="W339" s="4">
        <v>62.21889114379883</v>
      </c>
      <c r="X339" s="4">
        <v>499.5292053222656</v>
      </c>
      <c r="Y339" s="4">
        <v>1999.37890625</v>
      </c>
      <c r="Z339" s="4">
        <v>25.29156494140625</v>
      </c>
      <c r="AA339" s="4">
        <v>101.7405319213867</v>
      </c>
      <c r="AB339" s="4">
        <v>7.25948429107666</v>
      </c>
      <c r="AC339" s="4">
        <v>0.206999808549881</v>
      </c>
      <c r="AD339" s="4">
        <v>0.01567270420491695</v>
      </c>
      <c r="AE339" s="4">
        <v>0.005362487863749266</v>
      </c>
      <c r="AF339" s="4">
        <v>0.01139447279274464</v>
      </c>
      <c r="AG339" s="4">
        <v>0.00490605179220438</v>
      </c>
      <c r="AH339" s="4">
        <v>0.6666666865348816</v>
      </c>
      <c r="AI339" s="4">
        <v>-0.2195652425289154</v>
      </c>
      <c r="AJ339" s="4">
        <v>2.737391471862793</v>
      </c>
      <c r="AK339" s="4">
        <v>1</v>
      </c>
      <c r="AL339" s="4">
        <v>0</v>
      </c>
      <c r="AM339" s="4">
        <v>0.1599999964237213</v>
      </c>
      <c r="AN339" s="4">
        <v>111115</v>
      </c>
      <c r="AO339" s="4">
        <f>X339*0.000001/(K339*0.0001)</f>
        <v>0.8325486755371092</v>
      </c>
      <c r="AP339" s="4">
        <f>(U339-T339)/(1000-U339)*AO339</f>
        <v>0.002514376698358908</v>
      </c>
      <c r="AQ339" s="4">
        <f>(P339+273.15)</f>
        <v>298.1459812164306</v>
      </c>
      <c r="AR339" s="4">
        <f>(O339+273.15)</f>
        <v>295.7464374542236</v>
      </c>
      <c r="AS339" s="4">
        <f>(Y339*AK339+Z339*AL339)*AM339</f>
        <v>319.9006178496638</v>
      </c>
      <c r="AT339" s="4">
        <f>((AS339+0.00000010773*(AR339^4-AQ339^4))-AP339*44100)/(L339*0.92*2*29.3+0.00000043092*AQ339^3)</f>
        <v>2.068095948043885</v>
      </c>
      <c r="AU339" s="4">
        <f>0.61365*EXP(17.502*J339/(240.97+J339))</f>
        <v>3.178915830986401</v>
      </c>
      <c r="AV339" s="4">
        <f>AU339*1000/AA339</f>
        <v>31.24532348074117</v>
      </c>
      <c r="AW339" s="4">
        <f>(AV339-U339)</f>
        <v>14.40753775991597</v>
      </c>
      <c r="AX339" s="4">
        <f>IF(D339,P339,(O339+P339)/2)</f>
        <v>23.79620933532715</v>
      </c>
      <c r="AY339" s="4">
        <f>0.61365*EXP(17.502*AX339/(240.97+AX339))</f>
        <v>2.958506540386169</v>
      </c>
      <c r="AZ339" s="4">
        <f>IF(AW339&lt;&gt;0,(1000-(AV339+U339)/2)/AW339*AP339,0)</f>
        <v>0.1703224530499295</v>
      </c>
      <c r="BA339" s="4">
        <f>U339*AA339/1000</f>
        <v>1.713085275615085</v>
      </c>
      <c r="BB339" s="4">
        <f>(AY339-BA339)</f>
        <v>1.245421264771083</v>
      </c>
      <c r="BC339" s="4">
        <f>1/(1.6/F339+1.37/N339)</f>
        <v>0.1073772403737378</v>
      </c>
      <c r="BD339" s="3">
        <f>G339*AA339*0.001</f>
      </c>
      <c r="BE339" s="3">
        <f>G339/S339</f>
      </c>
      <c r="BF339" s="4">
        <f>(1-AP339*AA339/AU339/F339)*100</f>
        <v>55.58661404511804</v>
      </c>
      <c r="BG339" s="3">
        <f>(S339-E339/(N339/1.35))</f>
      </c>
      <c r="BH339" s="3">
        <f>E339*BF339/100/BG339</f>
      </c>
    </row>
    <row r="340" ht="16" customHeight="1">
      <c r="A340" s="4">
        <v>307</v>
      </c>
      <c r="B340" t="s" s="2">
        <v>400</v>
      </c>
      <c r="C340" s="4">
        <v>1818.500028867275</v>
      </c>
      <c r="D340" s="4">
        <v>0</v>
      </c>
      <c r="E340" s="3">
        <f>(R340-#REF!*(1000-T340)/(1000-U340))*AO340</f>
      </c>
      <c r="F340" s="4">
        <f>IF(AZ340&lt;&gt;0,1/(1/AZ340-1/N340),0)</f>
        <v>0.1817866897848031</v>
      </c>
      <c r="G340" s="3">
        <f>((BC340-AP340/2)*S340-E340)/(BC340+AP340/2)</f>
      </c>
      <c r="H340" s="4">
        <f>AP340*1000</f>
        <v>2.514497857156243</v>
      </c>
      <c r="I340" s="4">
        <f>(AU340-BA340)</f>
        <v>1.461398404127272</v>
      </c>
      <c r="J340" s="4">
        <f>(P340+AT340*D340)</f>
        <v>24.97368431091309</v>
      </c>
      <c r="K340" s="4">
        <v>6</v>
      </c>
      <c r="L340" s="4">
        <f>(K340*AI340+AJ340)</f>
        <v>1.420000016689301</v>
      </c>
      <c r="M340" s="4">
        <v>1</v>
      </c>
      <c r="N340" s="4">
        <f>L340*(M340+1)*(M340+1)/(M340*M340+1)</f>
        <v>2.840000033378601</v>
      </c>
      <c r="O340" s="4">
        <v>22.57705307006836</v>
      </c>
      <c r="P340" s="4">
        <v>24.97368431091309</v>
      </c>
      <c r="Q340" s="4">
        <v>22.04930686950684</v>
      </c>
      <c r="R340" s="4">
        <v>999.8557739257812</v>
      </c>
      <c r="S340" s="4">
        <v>952.8199462890625</v>
      </c>
      <c r="T340" s="4">
        <v>13.87043285369873</v>
      </c>
      <c r="U340" s="4">
        <v>16.83984184265137</v>
      </c>
      <c r="V340" s="4">
        <v>51.32920074462891</v>
      </c>
      <c r="W340" s="4">
        <v>62.31885528564453</v>
      </c>
      <c r="X340" s="4">
        <v>499.5244750976562</v>
      </c>
      <c r="Y340" s="4">
        <v>1999.316528320312</v>
      </c>
      <c r="Z340" s="4">
        <v>25.25542831420898</v>
      </c>
      <c r="AA340" s="4">
        <v>101.7405014038086</v>
      </c>
      <c r="AB340" s="4">
        <v>7.25948429107666</v>
      </c>
      <c r="AC340" s="4">
        <v>0.206999808549881</v>
      </c>
      <c r="AD340" s="4">
        <v>0.01567270420491695</v>
      </c>
      <c r="AE340" s="4">
        <v>0.005362487863749266</v>
      </c>
      <c r="AF340" s="4">
        <v>0.01139447279274464</v>
      </c>
      <c r="AG340" s="4">
        <v>0.00490605179220438</v>
      </c>
      <c r="AH340" s="4">
        <v>0.6666666865348816</v>
      </c>
      <c r="AI340" s="4">
        <v>-0.2195652425289154</v>
      </c>
      <c r="AJ340" s="4">
        <v>2.737391471862793</v>
      </c>
      <c r="AK340" s="4">
        <v>1</v>
      </c>
      <c r="AL340" s="4">
        <v>0</v>
      </c>
      <c r="AM340" s="4">
        <v>0.1599999964237213</v>
      </c>
      <c r="AN340" s="4">
        <v>111115</v>
      </c>
      <c r="AO340" s="4">
        <f>X340*0.000001/(K340*0.0001)</f>
        <v>0.832540791829427</v>
      </c>
      <c r="AP340" s="4">
        <f>(U340-T340)/(1000-U340)*AO340</f>
        <v>0.002514497857156243</v>
      </c>
      <c r="AQ340" s="4">
        <f>(P340+273.15)</f>
        <v>298.1236843109131</v>
      </c>
      <c r="AR340" s="4">
        <f>(O340+273.15)</f>
        <v>295.7270530700683</v>
      </c>
      <c r="AS340" s="4">
        <f>(Y340*AK340+Z340*AL340)*AM340</f>
        <v>319.8906373811369</v>
      </c>
      <c r="AT340" s="4">
        <f>((AS340+0.00000010773*(AR340^4-AQ340^4))-AP340*44100)/(L340*0.92*2*29.3+0.00000043092*AQ340^3)</f>
        <v>2.068420277453725</v>
      </c>
      <c r="AU340" s="4">
        <f>0.61365*EXP(17.502*J340/(240.97+J340))</f>
        <v>3.174692356759458</v>
      </c>
      <c r="AV340" s="4">
        <f>AU340*1000/AA340</f>
        <v>31.20382063146207</v>
      </c>
      <c r="AW340" s="4">
        <f>(AV340-U340)</f>
        <v>14.3639787888107</v>
      </c>
      <c r="AX340" s="4">
        <f>IF(D340,P340,(O340+P340)/2)</f>
        <v>23.77536869049072</v>
      </c>
      <c r="AY340" s="4">
        <f>0.61365*EXP(17.502*AX340/(240.97+AX340))</f>
        <v>2.954799125779536</v>
      </c>
      <c r="AZ340" s="4">
        <f>IF(AW340&lt;&gt;0,(1000-(AV340+U340)/2)/AW340*AP340,0)</f>
        <v>0.1708506431308152</v>
      </c>
      <c r="BA340" s="4">
        <f>U340*AA340/1000</f>
        <v>1.713293952632186</v>
      </c>
      <c r="BB340" s="4">
        <f>(AY340-BA340)</f>
        <v>1.241505173147349</v>
      </c>
      <c r="BC340" s="4">
        <f>1/(1.6/F340+1.37/N340)</f>
        <v>0.1077131346517191</v>
      </c>
      <c r="BD340" s="3">
        <f>G340*AA340*0.001</f>
      </c>
      <c r="BE340" s="3">
        <f>G340/S340</f>
      </c>
      <c r="BF340" s="4">
        <f>(1-AP340*AA340/AU340/F340)*100</f>
        <v>55.67166537434171</v>
      </c>
      <c r="BG340" s="3">
        <f>(S340-E340/(N340/1.35))</f>
      </c>
      <c r="BH340" s="3">
        <f>E340*BF340/100/BG340</f>
      </c>
    </row>
    <row r="341" ht="16" customHeight="1">
      <c r="A341" s="4">
        <v>308</v>
      </c>
      <c r="B341" t="s" s="2">
        <v>402</v>
      </c>
      <c r="C341" s="4">
        <v>1844.000032566488</v>
      </c>
      <c r="D341" s="4">
        <v>0</v>
      </c>
      <c r="E341" s="3">
        <f>(R341-#REF!*(1000-T341)/(1000-U341))*AO341</f>
      </c>
      <c r="F341" s="4">
        <f>IF(AZ341&lt;&gt;0,1/(1/AZ341-1/N341),0)</f>
        <v>0.178166962519701</v>
      </c>
      <c r="G341" s="3">
        <f>((BC341-AP341/2)*S341-E341)/(BC341+AP341/2)</f>
      </c>
      <c r="H341" s="4">
        <f>AP341*1000</f>
        <v>2.480967552176301</v>
      </c>
      <c r="I341" s="4">
        <f>(AU341-BA341)</f>
        <v>1.469375118353005</v>
      </c>
      <c r="J341" s="4">
        <f>(P341+AT341*D341)</f>
        <v>25.01743507385254</v>
      </c>
      <c r="K341" s="4">
        <v>6</v>
      </c>
      <c r="L341" s="4">
        <f>(K341*AI341+AJ341)</f>
        <v>1.420000016689301</v>
      </c>
      <c r="M341" s="4">
        <v>1</v>
      </c>
      <c r="N341" s="4">
        <f>L341*(M341+1)*(M341+1)/(M341*M341+1)</f>
        <v>2.840000033378601</v>
      </c>
      <c r="O341" s="4">
        <v>22.55463981628418</v>
      </c>
      <c r="P341" s="4">
        <v>25.01743507385254</v>
      </c>
      <c r="Q341" s="4">
        <v>22.03233909606934</v>
      </c>
      <c r="R341" s="4">
        <v>999.4364624023438</v>
      </c>
      <c r="S341" s="4">
        <v>952.5765991210938</v>
      </c>
      <c r="T341" s="4">
        <v>13.9132137298584</v>
      </c>
      <c r="U341" s="4">
        <v>16.84298896789551</v>
      </c>
      <c r="V341" s="4">
        <v>51.79251480102539</v>
      </c>
      <c r="W341" s="4">
        <v>62.42271041870117</v>
      </c>
      <c r="X341" s="4">
        <v>499.5292358398438</v>
      </c>
      <c r="Y341" s="4">
        <v>1999.195434570312</v>
      </c>
      <c r="Z341" s="4">
        <v>25.25544929504395</v>
      </c>
      <c r="AA341" s="4">
        <v>101.7402038574219</v>
      </c>
      <c r="AB341" s="4">
        <v>8.478612899780273</v>
      </c>
      <c r="AC341" s="4">
        <v>0.2271125167608261</v>
      </c>
      <c r="AD341" s="4">
        <v>0.2891831696033478</v>
      </c>
      <c r="AE341" s="4">
        <v>0.005857571959495544</v>
      </c>
      <c r="AF341" s="4">
        <v>0.1778193563222885</v>
      </c>
      <c r="AG341" s="4">
        <v>0.003115722443908453</v>
      </c>
      <c r="AH341" s="4">
        <v>0.6666666865348816</v>
      </c>
      <c r="AI341" s="4">
        <v>-0.2195652425289154</v>
      </c>
      <c r="AJ341" s="4">
        <v>2.737391471862793</v>
      </c>
      <c r="AK341" s="4">
        <v>1</v>
      </c>
      <c r="AL341" s="4">
        <v>0</v>
      </c>
      <c r="AM341" s="4">
        <v>0.1599999964237213</v>
      </c>
      <c r="AN341" s="4">
        <v>111115</v>
      </c>
      <c r="AO341" s="4">
        <f>X341*0.000001/(K341*0.0001)</f>
        <v>0.8325487263997394</v>
      </c>
      <c r="AP341" s="4">
        <f>(U341-T341)/(1000-U341)*AO341</f>
        <v>0.002480967552176301</v>
      </c>
      <c r="AQ341" s="4">
        <f>(P341+273.15)</f>
        <v>298.1674350738525</v>
      </c>
      <c r="AR341" s="4">
        <f>(O341+273.15)</f>
        <v>295.7046398162842</v>
      </c>
      <c r="AS341" s="4">
        <f>(Y341*AK341+Z341*AL341)*AM341</f>
        <v>319.871262381570</v>
      </c>
      <c r="AT341" s="4">
        <f>((AS341+0.00000010773*(AR341^4-AQ341^4))-AP341*44100)/(L341*0.92*2*29.3+0.00000043092*AQ341^3)</f>
        <v>2.076371122991635</v>
      </c>
      <c r="AU341" s="4">
        <f>0.61365*EXP(17.502*J341/(240.97+J341))</f>
        <v>3.182984249515002</v>
      </c>
      <c r="AV341" s="4">
        <f>AU341*1000/AA341</f>
        <v>31.28541253933025</v>
      </c>
      <c r="AW341" s="4">
        <f>(AV341-U341)</f>
        <v>14.44242357143474</v>
      </c>
      <c r="AX341" s="4">
        <f>IF(D341,P341,(O341+P341)/2)</f>
        <v>23.78603744506836</v>
      </c>
      <c r="AY341" s="4">
        <f>0.61365*EXP(17.502*AX341/(240.97+AX341))</f>
        <v>2.956696519685569</v>
      </c>
      <c r="AZ341" s="4">
        <f>IF(AW341&lt;&gt;0,(1000-(AV341+U341)/2)/AW341*AP341,0)</f>
        <v>0.167649497257959</v>
      </c>
      <c r="BA341" s="4">
        <f>U341*AA341/1000</f>
        <v>1.713609131161997</v>
      </c>
      <c r="BB341" s="4">
        <f>(AY341-BA341)</f>
        <v>1.243087388523572</v>
      </c>
      <c r="BC341" s="4">
        <f>1/(1.6/F341+1.37/N341)</f>
        <v>0.1056776934342223</v>
      </c>
      <c r="BD341" s="3">
        <f>G341*AA341*0.001</f>
      </c>
      <c r="BE341" s="3">
        <f>G341/S341</f>
      </c>
      <c r="BF341" s="4">
        <f>(1-AP341*AA341/AU341/F341)*100</f>
        <v>55.49057106627995</v>
      </c>
      <c r="BG341" s="3">
        <f>(S341-E341/(N341/1.35))</f>
      </c>
      <c r="BH341" s="3">
        <f>E341*BF341/100/BG341</f>
      </c>
    </row>
    <row r="342" ht="16" customHeight="1">
      <c r="A342" s="4">
        <v>309</v>
      </c>
      <c r="B342" t="s" s="2">
        <v>403</v>
      </c>
      <c r="C342" s="4">
        <v>1849.000032454729</v>
      </c>
      <c r="D342" s="4">
        <v>0</v>
      </c>
      <c r="E342" s="3">
        <f>(R342-#REF!*(1000-T342)/(1000-U342))*AO342</f>
      </c>
      <c r="F342" s="4">
        <f>IF(AZ342&lt;&gt;0,1/(1/AZ342-1/N342),0)</f>
        <v>0.1729465133181223</v>
      </c>
      <c r="G342" s="3">
        <f>((BC342-AP342/2)*S342-E342)/(BC342+AP342/2)</f>
      </c>
      <c r="H342" s="4">
        <f>AP342*1000</f>
        <v>2.403943402316207</v>
      </c>
      <c r="I342" s="4">
        <f>(AU342-BA342)</f>
        <v>1.464231366953186</v>
      </c>
      <c r="J342" s="4">
        <f>(P342+AT342*D342)</f>
        <v>24.99164009094238</v>
      </c>
      <c r="K342" s="4">
        <v>6</v>
      </c>
      <c r="L342" s="4">
        <f>(K342*AI342+AJ342)</f>
        <v>1.420000016689301</v>
      </c>
      <c r="M342" s="4">
        <v>1</v>
      </c>
      <c r="N342" s="4">
        <f>L342*(M342+1)*(M342+1)/(M342*M342+1)</f>
        <v>2.840000033378601</v>
      </c>
      <c r="O342" s="4">
        <v>22.40155792236328</v>
      </c>
      <c r="P342" s="4">
        <v>24.99164009094238</v>
      </c>
      <c r="Q342" s="4">
        <v>21.79213905334473</v>
      </c>
      <c r="R342" s="4">
        <v>998.48828125</v>
      </c>
      <c r="S342" s="4">
        <v>952.504394531250</v>
      </c>
      <c r="T342" s="4">
        <v>14.00681400299072</v>
      </c>
      <c r="U342" s="4">
        <v>16.8454647064209</v>
      </c>
      <c r="V342" s="4">
        <v>52.59564208984375</v>
      </c>
      <c r="W342" s="4">
        <v>62.96380233764648</v>
      </c>
      <c r="X342" s="4">
        <v>499.5573120117188</v>
      </c>
      <c r="Y342" s="4">
        <v>1999.016113281250</v>
      </c>
      <c r="Z342" s="4">
        <v>25.37828826904297</v>
      </c>
      <c r="AA342" s="4">
        <v>101.7402496337891</v>
      </c>
      <c r="AB342" s="4">
        <v>8.478612899780273</v>
      </c>
      <c r="AC342" s="4">
        <v>0.2271125167608261</v>
      </c>
      <c r="AD342" s="4">
        <v>0.2891831696033478</v>
      </c>
      <c r="AE342" s="4">
        <v>0.005857571959495544</v>
      </c>
      <c r="AF342" s="4">
        <v>0.1778193563222885</v>
      </c>
      <c r="AG342" s="4">
        <v>0.003115722443908453</v>
      </c>
      <c r="AH342" s="4">
        <v>1</v>
      </c>
      <c r="AI342" s="4">
        <v>-0.2195652425289154</v>
      </c>
      <c r="AJ342" s="4">
        <v>2.737391471862793</v>
      </c>
      <c r="AK342" s="4">
        <v>1</v>
      </c>
      <c r="AL342" s="4">
        <v>0</v>
      </c>
      <c r="AM342" s="4">
        <v>0.1599999964237213</v>
      </c>
      <c r="AN342" s="4">
        <v>111115</v>
      </c>
      <c r="AO342" s="4">
        <f>X342*0.000001/(K342*0.0001)</f>
        <v>0.8325955200195312</v>
      </c>
      <c r="AP342" s="4">
        <f>(U342-T342)/(1000-U342)*AO342</f>
        <v>0.002403943402316206</v>
      </c>
      <c r="AQ342" s="4">
        <f>(P342+273.15)</f>
        <v>298.1416400909424</v>
      </c>
      <c r="AR342" s="4">
        <f>(O342+273.15)</f>
        <v>295.5515579223633</v>
      </c>
      <c r="AS342" s="4">
        <f>(Y342*AK342+Z342*AL342)*AM342</f>
        <v>319.8425709759613</v>
      </c>
      <c r="AT342" s="4">
        <f>((AS342+0.00000010773*(AR342^4-AQ342^4))-AP342*44100)/(L342*0.92*2*29.3+0.00000043092*AQ342^3)</f>
        <v>2.09870132098493</v>
      </c>
      <c r="AU342" s="4">
        <f>0.61365*EXP(17.502*J342/(240.97+J342))</f>
        <v>3.178093151381631</v>
      </c>
      <c r="AV342" s="4">
        <f>AU342*1000/AA342</f>
        <v>31.2373240956365</v>
      </c>
      <c r="AW342" s="4">
        <f>(AV342-U342)</f>
        <v>14.3918593892156</v>
      </c>
      <c r="AX342" s="4">
        <f>IF(D342,P342,(O342+P342)/2)</f>
        <v>23.69659900665283</v>
      </c>
      <c r="AY342" s="4">
        <f>0.61365*EXP(17.502*AX342/(240.97+AX342))</f>
        <v>2.940823183586478</v>
      </c>
      <c r="AZ342" s="4">
        <f>IF(AW342&lt;&gt;0,(1000-(AV342+U342)/2)/AW342*AP342,0)</f>
        <v>0.1630191893496011</v>
      </c>
      <c r="BA342" s="4">
        <f>U342*AA342/1000</f>
        <v>1.713861784428445</v>
      </c>
      <c r="BB342" s="4">
        <f>(AY342-BA342)</f>
        <v>1.226961399158032</v>
      </c>
      <c r="BC342" s="4">
        <f>1/(1.6/F342+1.37/N342)</f>
        <v>0.1027346996084265</v>
      </c>
      <c r="BD342" s="3">
        <f>G342*AA342*0.001</f>
      </c>
      <c r="BE342" s="3">
        <f>G342/S342</f>
      </c>
      <c r="BF342" s="4">
        <f>(1-AP342*AA342/AU342/F342)*100</f>
        <v>55.50219339596735</v>
      </c>
      <c r="BG342" s="3">
        <f>(S342-E342/(N342/1.35))</f>
      </c>
      <c r="BH342" s="3">
        <f>E342*BF342/100/BG342</f>
      </c>
    </row>
    <row r="343" ht="16" customHeight="1">
      <c r="A343" s="4">
        <v>310</v>
      </c>
      <c r="B343" t="s" s="2">
        <v>404</v>
      </c>
      <c r="C343" s="4">
        <v>1854.500032331795</v>
      </c>
      <c r="D343" s="4">
        <v>0</v>
      </c>
      <c r="E343" s="3">
        <f>(R343-#REF!*(1000-T343)/(1000-U343))*AO343</f>
      </c>
      <c r="F343" s="4">
        <f>IF(AZ343&lt;&gt;0,1/(1/AZ343-1/N343),0)</f>
        <v>0.1740335085653883</v>
      </c>
      <c r="G343" s="3">
        <f>((BC343-AP343/2)*S343-E343)/(BC343+AP343/2)</f>
      </c>
      <c r="H343" s="4">
        <f>AP343*1000</f>
        <v>2.395622485076382</v>
      </c>
      <c r="I343" s="4">
        <f>(AU343-BA343)</f>
        <v>1.450669957418647</v>
      </c>
      <c r="J343" s="4">
        <f>(P343+AT343*D343)</f>
        <v>24.91946411132812</v>
      </c>
      <c r="K343" s="4">
        <v>6</v>
      </c>
      <c r="L343" s="4">
        <f>(K343*AI343+AJ343)</f>
        <v>1.420000016689301</v>
      </c>
      <c r="M343" s="4">
        <v>1</v>
      </c>
      <c r="N343" s="4">
        <f>L343*(M343+1)*(M343+1)/(M343*M343+1)</f>
        <v>2.840000033378601</v>
      </c>
      <c r="O343" s="4">
        <v>22.22872734069824</v>
      </c>
      <c r="P343" s="4">
        <v>24.91946411132812</v>
      </c>
      <c r="Q343" s="4">
        <v>21.55143356323242</v>
      </c>
      <c r="R343" s="4">
        <v>998.573486328125</v>
      </c>
      <c r="S343" s="4">
        <v>952.6531982421875</v>
      </c>
      <c r="T343" s="4">
        <v>14.01596069335938</v>
      </c>
      <c r="U343" s="4">
        <v>16.84461975097656</v>
      </c>
      <c r="V343" s="4">
        <v>53.17247009277344</v>
      </c>
      <c r="W343" s="4">
        <v>63.59351348876953</v>
      </c>
      <c r="X343" s="4">
        <v>499.5870666503906</v>
      </c>
      <c r="Y343" s="4">
        <v>1998.861938476562</v>
      </c>
      <c r="Z343" s="4">
        <v>25.55767440795898</v>
      </c>
      <c r="AA343" s="4">
        <v>101.7400512695312</v>
      </c>
      <c r="AB343" s="4">
        <v>8.478612899780273</v>
      </c>
      <c r="AC343" s="4">
        <v>0.2271125167608261</v>
      </c>
      <c r="AD343" s="4">
        <v>0.2891831696033478</v>
      </c>
      <c r="AE343" s="4">
        <v>0.005857571959495544</v>
      </c>
      <c r="AF343" s="4">
        <v>0.1778193563222885</v>
      </c>
      <c r="AG343" s="4">
        <v>0.003115722443908453</v>
      </c>
      <c r="AH343" s="4">
        <v>1</v>
      </c>
      <c r="AI343" s="4">
        <v>-0.2195652425289154</v>
      </c>
      <c r="AJ343" s="4">
        <v>2.737391471862793</v>
      </c>
      <c r="AK343" s="4">
        <v>1</v>
      </c>
      <c r="AL343" s="4">
        <v>0</v>
      </c>
      <c r="AM343" s="4">
        <v>0.1599999964237213</v>
      </c>
      <c r="AN343" s="4">
        <v>111115</v>
      </c>
      <c r="AO343" s="4">
        <f>X343*0.000001/(K343*0.0001)</f>
        <v>0.8326451110839843</v>
      </c>
      <c r="AP343" s="4">
        <f>(U343-T343)/(1000-U343)*AO343</f>
        <v>0.002395622485076382</v>
      </c>
      <c r="AQ343" s="4">
        <f>(P343+273.15)</f>
        <v>298.0694641113281</v>
      </c>
      <c r="AR343" s="4">
        <f>(O343+273.15)</f>
        <v>295.3787273406982</v>
      </c>
      <c r="AS343" s="4">
        <f>(Y343*AK343+Z343*AL343)*AM343</f>
        <v>319.8179030077627</v>
      </c>
      <c r="AT343" s="4">
        <f>((AS343+0.00000010773*(AR343^4-AQ343^4))-AP343*44100)/(L343*0.92*2*29.3+0.00000043092*AQ343^3)</f>
        <v>2.090318555414483</v>
      </c>
      <c r="AU343" s="4">
        <f>0.61365*EXP(17.502*J343/(240.97+J343))</f>
        <v>3.164442434498761</v>
      </c>
      <c r="AV343" s="4">
        <f>AU343*1000/AA343</f>
        <v>31.10321250099897</v>
      </c>
      <c r="AW343" s="4">
        <f>(AV343-U343)</f>
        <v>14.25859275002241</v>
      </c>
      <c r="AX343" s="4">
        <f>IF(D343,P343,(O343+P343)/2)</f>
        <v>23.57409572601318</v>
      </c>
      <c r="AY343" s="4">
        <f>0.61365*EXP(17.502*AX343/(240.97+AX343))</f>
        <v>2.919202534779951</v>
      </c>
      <c r="AZ343" s="4">
        <f>IF(AW343&lt;&gt;0,(1000-(AV343+U343)/2)/AW343*AP343,0)</f>
        <v>0.1639846283249766</v>
      </c>
      <c r="BA343" s="4">
        <f>U343*AA343/1000</f>
        <v>1.713772477080114</v>
      </c>
      <c r="BB343" s="4">
        <f>(AY343-BA343)</f>
        <v>1.205430057699837</v>
      </c>
      <c r="BC343" s="4">
        <f>1/(1.6/F343+1.37/N343)</f>
        <v>0.1033482116093635</v>
      </c>
      <c r="BD343" s="3">
        <f>G343*AA343*0.001</f>
      </c>
      <c r="BE343" s="3">
        <f>G343/S343</f>
      </c>
      <c r="BF343" s="4">
        <f>(1-AP343*AA343/AU343/F343)*100</f>
        <v>55.74317468415118</v>
      </c>
      <c r="BG343" s="3">
        <f>(S343-E343/(N343/1.35))</f>
      </c>
      <c r="BH343" s="3">
        <f>E343*BF343/100/BG343</f>
      </c>
    </row>
    <row r="344" ht="16" customHeight="1">
      <c r="A344" s="4">
        <v>311</v>
      </c>
      <c r="B344" t="s" s="2">
        <v>405</v>
      </c>
      <c r="C344" s="4">
        <v>1859.500032220036</v>
      </c>
      <c r="D344" s="4">
        <v>0</v>
      </c>
      <c r="E344" s="3">
        <f>(R344-#REF!*(1000-T344)/(1000-U344))*AO344</f>
      </c>
      <c r="F344" s="4">
        <f>IF(AZ344&lt;&gt;0,1/(1/AZ344-1/N344),0)</f>
        <v>0.1789324711362378</v>
      </c>
      <c r="G344" s="3">
        <f>((BC344-AP344/2)*S344-E344)/(BC344+AP344/2)</f>
      </c>
      <c r="H344" s="4">
        <f>AP344*1000</f>
        <v>2.441387665588187</v>
      </c>
      <c r="I344" s="4">
        <f>(AU344-BA344)</f>
        <v>1.440319463450243</v>
      </c>
      <c r="J344" s="4">
        <f>(P344+AT344*D344)</f>
        <v>24.86324882507324</v>
      </c>
      <c r="K344" s="4">
        <v>6</v>
      </c>
      <c r="L344" s="4">
        <f>(K344*AI344+AJ344)</f>
        <v>1.420000016689301</v>
      </c>
      <c r="M344" s="4">
        <v>1</v>
      </c>
      <c r="N344" s="4">
        <f>L344*(M344+1)*(M344+1)/(M344*M344+1)</f>
        <v>2.840000033378601</v>
      </c>
      <c r="O344" s="4">
        <v>22.10022926330566</v>
      </c>
      <c r="P344" s="4">
        <v>24.86324882507324</v>
      </c>
      <c r="Q344" s="4">
        <v>21.38425445556641</v>
      </c>
      <c r="R344" s="4">
        <v>999.4074096679688</v>
      </c>
      <c r="S344" s="4">
        <v>952.8546752929688</v>
      </c>
      <c r="T344" s="4">
        <v>13.95948314666748</v>
      </c>
      <c r="U344" s="4">
        <v>16.84223556518555</v>
      </c>
      <c r="V344" s="4">
        <v>53.27434921264648</v>
      </c>
      <c r="W344" s="4">
        <v>64.11775970458984</v>
      </c>
      <c r="X344" s="4">
        <v>499.5786437988281</v>
      </c>
      <c r="Y344" s="4">
        <v>1998.760375976562</v>
      </c>
      <c r="Z344" s="4">
        <v>25.69406890869141</v>
      </c>
      <c r="AA344" s="4">
        <v>101.7398452758789</v>
      </c>
      <c r="AB344" s="4">
        <v>8.478612899780273</v>
      </c>
      <c r="AC344" s="4">
        <v>0.2271125167608261</v>
      </c>
      <c r="AD344" s="4">
        <v>0.2891831696033478</v>
      </c>
      <c r="AE344" s="4">
        <v>0.005857571959495544</v>
      </c>
      <c r="AF344" s="4">
        <v>0.1778193563222885</v>
      </c>
      <c r="AG344" s="4">
        <v>0.003115722443908453</v>
      </c>
      <c r="AH344" s="4">
        <v>0.6666666865348816</v>
      </c>
      <c r="AI344" s="4">
        <v>-0.2195652425289154</v>
      </c>
      <c r="AJ344" s="4">
        <v>2.737391471862793</v>
      </c>
      <c r="AK344" s="4">
        <v>1</v>
      </c>
      <c r="AL344" s="4">
        <v>0</v>
      </c>
      <c r="AM344" s="4">
        <v>0.1599999964237213</v>
      </c>
      <c r="AN344" s="4">
        <v>111115</v>
      </c>
      <c r="AO344" s="4">
        <f>X344*0.000001/(K344*0.0001)</f>
        <v>0.8326310729980468</v>
      </c>
      <c r="AP344" s="4">
        <f>(U344-T344)/(1000-U344)*AO344</f>
        <v>0.002441387665588187</v>
      </c>
      <c r="AQ344" s="4">
        <f>(P344+273.15)</f>
        <v>298.0132488250732</v>
      </c>
      <c r="AR344" s="4">
        <f>(O344+273.15)</f>
        <v>295.2502292633056</v>
      </c>
      <c r="AS344" s="4">
        <f>(Y344*AK344+Z344*AL344)*AM344</f>
        <v>319.8016530081259</v>
      </c>
      <c r="AT344" s="4">
        <f>((AS344+0.00000010773*(AR344^4-AQ344^4))-AP344*44100)/(L344*0.92*2*29.3+0.00000043092*AQ344^3)</f>
        <v>2.058420468788419</v>
      </c>
      <c r="AU344" s="4">
        <f>0.61365*EXP(17.502*J344/(240.97+J344))</f>
        <v>3.153845903952125</v>
      </c>
      <c r="AV344" s="4">
        <f>AU344*1000/AA344</f>
        <v>30.99912227505479</v>
      </c>
      <c r="AW344" s="4">
        <f>(AV344-U344)</f>
        <v>14.15688670986924</v>
      </c>
      <c r="AX344" s="4">
        <f>IF(D344,P344,(O344+P344)/2)</f>
        <v>23.48173904418945</v>
      </c>
      <c r="AY344" s="4">
        <f>0.61365*EXP(17.502*AX344/(240.97+AX344))</f>
        <v>2.902994503748998</v>
      </c>
      <c r="AZ344" s="4">
        <f>IF(AW344&lt;&gt;0,(1000-(AV344+U344)/2)/AW344*AP344,0)</f>
        <v>0.1683271233256991</v>
      </c>
      <c r="BA344" s="4">
        <f>U344*AA344/1000</f>
        <v>1.713526440501882</v>
      </c>
      <c r="BB344" s="4">
        <f>(AY344-BA344)</f>
        <v>1.189468063247116</v>
      </c>
      <c r="BC344" s="4">
        <f>1/(1.6/F344+1.37/N344)</f>
        <v>0.1061085048979694</v>
      </c>
      <c r="BD344" s="3">
        <f>G344*AA344*0.001</f>
      </c>
      <c r="BE344" s="3">
        <f>G344/S344</f>
      </c>
      <c r="BF344" s="4">
        <f>(1-AP344*AA344/AU344/F344)*100</f>
        <v>55.98525509725322</v>
      </c>
      <c r="BG344" s="3">
        <f>(S344-E344/(N344/1.35))</f>
      </c>
      <c r="BH344" s="3">
        <f>E344*BF344/100/BG344</f>
      </c>
    </row>
    <row r="345" ht="16" customHeight="1">
      <c r="A345" s="4">
        <v>312</v>
      </c>
      <c r="B345" t="s" s="2">
        <v>406</v>
      </c>
      <c r="C345" s="4">
        <v>1864.500032108277</v>
      </c>
      <c r="D345" s="4">
        <v>0</v>
      </c>
      <c r="E345" s="3">
        <f>(R345-#REF!*(1000-T345)/(1000-U345))*AO345</f>
      </c>
      <c r="F345" s="4">
        <f>IF(AZ345&lt;&gt;0,1/(1/AZ345-1/N345),0)</f>
        <v>0.182606763846254</v>
      </c>
      <c r="G345" s="3">
        <f>((BC345-AP345/2)*S345-E345)/(BC345+AP345/2)</f>
      </c>
      <c r="H345" s="4">
        <f>AP345*1000</f>
        <v>2.489550768154952</v>
      </c>
      <c r="I345" s="4">
        <f>(AU345-BA345)</f>
        <v>1.440926858321874</v>
      </c>
      <c r="J345" s="4">
        <f>(P345+AT345*D345)</f>
        <v>24.86496353149414</v>
      </c>
      <c r="K345" s="4">
        <v>6</v>
      </c>
      <c r="L345" s="4">
        <f>(K345*AI345+AJ345)</f>
        <v>1.420000016689301</v>
      </c>
      <c r="M345" s="4">
        <v>1</v>
      </c>
      <c r="N345" s="4">
        <f>L345*(M345+1)*(M345+1)/(M345*M345+1)</f>
        <v>2.840000033378601</v>
      </c>
      <c r="O345" s="4">
        <v>22.08896255493164</v>
      </c>
      <c r="P345" s="4">
        <v>24.86496353149414</v>
      </c>
      <c r="Q345" s="4">
        <v>21.39453125</v>
      </c>
      <c r="R345" s="4">
        <v>1000.184326171875</v>
      </c>
      <c r="S345" s="4">
        <v>953.0444946289062</v>
      </c>
      <c r="T345" s="4">
        <v>13.8997917175293</v>
      </c>
      <c r="U345" s="4">
        <v>16.83949851989746</v>
      </c>
      <c r="V345" s="4">
        <v>53.01680374145508</v>
      </c>
      <c r="W345" s="4">
        <v>64.1895751953125</v>
      </c>
      <c r="X345" s="4">
        <v>499.5657348632812</v>
      </c>
      <c r="Y345" s="4">
        <v>1998.716918945312</v>
      </c>
      <c r="Z345" s="4">
        <v>25.66633796691895</v>
      </c>
      <c r="AA345" s="4">
        <v>101.7394790649414</v>
      </c>
      <c r="AB345" s="4">
        <v>8.478612899780273</v>
      </c>
      <c r="AC345" s="4">
        <v>0.2271125167608261</v>
      </c>
      <c r="AD345" s="4">
        <v>0.2891831696033478</v>
      </c>
      <c r="AE345" s="4">
        <v>0.005857571959495544</v>
      </c>
      <c r="AF345" s="4">
        <v>0.1778193563222885</v>
      </c>
      <c r="AG345" s="4">
        <v>0.003115722443908453</v>
      </c>
      <c r="AH345" s="4">
        <v>0.6666666865348816</v>
      </c>
      <c r="AI345" s="4">
        <v>-0.2195652425289154</v>
      </c>
      <c r="AJ345" s="4">
        <v>2.737391471862793</v>
      </c>
      <c r="AK345" s="4">
        <v>1</v>
      </c>
      <c r="AL345" s="4">
        <v>0</v>
      </c>
      <c r="AM345" s="4">
        <v>0.1599999964237213</v>
      </c>
      <c r="AN345" s="4">
        <v>111115</v>
      </c>
      <c r="AO345" s="4">
        <f>X345*0.000001/(K345*0.0001)</f>
        <v>0.8326095581054687</v>
      </c>
      <c r="AP345" s="4">
        <f>(U345-T345)/(1000-U345)*AO345</f>
        <v>0.002489550768154953</v>
      </c>
      <c r="AQ345" s="4">
        <f>(P345+273.15)</f>
        <v>298.0149635314941</v>
      </c>
      <c r="AR345" s="4">
        <f>(O345+273.15)</f>
        <v>295.2389625549316</v>
      </c>
      <c r="AS345" s="4">
        <f>(Y345*AK345+Z345*AL345)*AM345</f>
        <v>319.7946998832813</v>
      </c>
      <c r="AT345" s="4">
        <f>((AS345+0.00000010773*(AR345^4-AQ345^4))-AP345*44100)/(L345*0.92*2*29.3+0.00000043092*AQ345^3)</f>
        <v>2.03254680731062</v>
      </c>
      <c r="AU345" s="4">
        <f>0.61365*EXP(17.502*J345/(240.97+J345))</f>
        <v>3.154168665451094</v>
      </c>
      <c r="AV345" s="4">
        <f>AU345*1000/AA345</f>
        <v>31.00240628751159</v>
      </c>
      <c r="AW345" s="4">
        <f>(AV345-U345)</f>
        <v>14.16290776761413</v>
      </c>
      <c r="AX345" s="4">
        <f>IF(D345,P345,(O345+P345)/2)</f>
        <v>23.47696304321289</v>
      </c>
      <c r="AY345" s="4">
        <f>0.61365*EXP(17.502*AX345/(240.97+AX345))</f>
        <v>2.902158489414182</v>
      </c>
      <c r="AZ345" s="4">
        <f>IF(AW345&lt;&gt;0,(1000-(AV345+U345)/2)/AW345*AP345,0)</f>
        <v>0.171574819422316</v>
      </c>
      <c r="BA345" s="4">
        <f>U345*AA345/1000</f>
        <v>1.713241807129219</v>
      </c>
      <c r="BB345" s="4">
        <f>(AY345-BA345)</f>
        <v>1.188916682284962</v>
      </c>
      <c r="BC345" s="4">
        <f>1/(1.6/F345+1.37/N345)</f>
        <v>0.1081736927649109</v>
      </c>
      <c r="BD345" s="3">
        <f>G345*AA345*0.001</f>
      </c>
      <c r="BE345" s="3">
        <f>G345/S345</f>
      </c>
      <c r="BF345" s="4">
        <f>(1-AP345*AA345/AU345/F345)*100</f>
        <v>56.02470883390676</v>
      </c>
      <c r="BG345" s="3">
        <f>(S345-E345/(N345/1.35))</f>
      </c>
      <c r="BH345" s="3">
        <f>E345*BF345/100/BG345</f>
      </c>
    </row>
    <row r="346" ht="16" customHeight="1">
      <c r="A346" s="4">
        <v>313</v>
      </c>
      <c r="B346" t="s" s="2">
        <v>407</v>
      </c>
      <c r="C346" s="4">
        <v>1870.000031985343</v>
      </c>
      <c r="D346" s="4">
        <v>0</v>
      </c>
      <c r="E346" s="3">
        <f>(R346-#REF!*(1000-T346)/(1000-U346))*AO346</f>
      </c>
      <c r="F346" s="4">
        <f>IF(AZ346&lt;&gt;0,1/(1/AZ346-1/N346),0)</f>
        <v>0.1828609340140296</v>
      </c>
      <c r="G346" s="3">
        <f>((BC346-AP346/2)*S346-E346)/(BC346+AP346/2)</f>
      </c>
      <c r="H346" s="4">
        <f>AP346*1000</f>
        <v>2.485323409691219</v>
      </c>
      <c r="I346" s="4">
        <f>(AU346-BA346)</f>
        <v>1.436639211423312</v>
      </c>
      <c r="J346" s="4">
        <f>(P346+AT346*D346)</f>
        <v>24.84062957763672</v>
      </c>
      <c r="K346" s="4">
        <v>6</v>
      </c>
      <c r="L346" s="4">
        <f>(K346*AI346+AJ346)</f>
        <v>1.420000016689301</v>
      </c>
      <c r="M346" s="4">
        <v>1</v>
      </c>
      <c r="N346" s="4">
        <f>L346*(M346+1)*(M346+1)/(M346*M346+1)</f>
        <v>2.840000033378601</v>
      </c>
      <c r="O346" s="4">
        <v>22.07676315307617</v>
      </c>
      <c r="P346" s="4">
        <v>24.84062957763672</v>
      </c>
      <c r="Q346" s="4">
        <v>21.38450050354004</v>
      </c>
      <c r="R346" s="4">
        <v>1000.1884765625</v>
      </c>
      <c r="S346" s="4">
        <v>953.1309204101562</v>
      </c>
      <c r="T346" s="4">
        <v>13.90186500549316</v>
      </c>
      <c r="U346" s="4">
        <v>16.83661842346191</v>
      </c>
      <c r="V346" s="4">
        <v>53.05511474609375</v>
      </c>
      <c r="W346" s="4">
        <v>64.24285888671875</v>
      </c>
      <c r="X346" s="4">
        <v>499.5606689453125</v>
      </c>
      <c r="Y346" s="4">
        <v>1998.683471679688</v>
      </c>
      <c r="Z346" s="4">
        <v>25.73941230773926</v>
      </c>
      <c r="AA346" s="4">
        <v>101.7396545410156</v>
      </c>
      <c r="AB346" s="4">
        <v>8.478612899780273</v>
      </c>
      <c r="AC346" s="4">
        <v>0.2271125167608261</v>
      </c>
      <c r="AD346" s="4">
        <v>0.2891831696033478</v>
      </c>
      <c r="AE346" s="4">
        <v>0.005857571959495544</v>
      </c>
      <c r="AF346" s="4">
        <v>0.1778193563222885</v>
      </c>
      <c r="AG346" s="4">
        <v>0.003115722443908453</v>
      </c>
      <c r="AH346" s="4">
        <v>1</v>
      </c>
      <c r="AI346" s="4">
        <v>-0.2195652425289154</v>
      </c>
      <c r="AJ346" s="4">
        <v>2.737391471862793</v>
      </c>
      <c r="AK346" s="4">
        <v>1</v>
      </c>
      <c r="AL346" s="4">
        <v>0</v>
      </c>
      <c r="AM346" s="4">
        <v>0.1599999964237213</v>
      </c>
      <c r="AN346" s="4">
        <v>111115</v>
      </c>
      <c r="AO346" s="4">
        <f>X346*0.000001/(K346*0.0001)</f>
        <v>0.832601114908854</v>
      </c>
      <c r="AP346" s="4">
        <f>(U346-T346)/(1000-U346)*AO346</f>
        <v>0.00248532340969122</v>
      </c>
      <c r="AQ346" s="4">
        <f>(P346+273.15)</f>
        <v>297.9906295776367</v>
      </c>
      <c r="AR346" s="4">
        <f>(O346+273.15)</f>
        <v>295.2267631530761</v>
      </c>
      <c r="AS346" s="4">
        <f>(Y346*AK346+Z346*AL346)*AM346</f>
        <v>319.7893483209009</v>
      </c>
      <c r="AT346" s="4">
        <f>((AS346+0.00000010773*(AR346^4-AQ346^4))-AP346*44100)/(L346*0.92*2*29.3+0.00000043092*AQ346^3)</f>
        <v>2.036287007119064</v>
      </c>
      <c r="AU346" s="4">
        <f>0.61365*EXP(17.502*J346/(240.97+J346))</f>
        <v>3.149590953465226</v>
      </c>
      <c r="AV346" s="4">
        <f>AU346*1000/AA346</f>
        <v>30.95735844272491</v>
      </c>
      <c r="AW346" s="4">
        <f>(AV346-U346)</f>
        <v>14.120740019263</v>
      </c>
      <c r="AX346" s="4">
        <f>IF(D346,P346,(O346+P346)/2)</f>
        <v>23.45869636535645</v>
      </c>
      <c r="AY346" s="4">
        <f>0.61365*EXP(17.502*AX346/(240.97+AX346))</f>
        <v>2.898962944131517</v>
      </c>
      <c r="AZ346" s="4">
        <f>IF(AW346&lt;&gt;0,(1000-(AV346+U346)/2)/AW346*AP346,0)</f>
        <v>0.1717991876918607</v>
      </c>
      <c r="BA346" s="4">
        <f>U346*AA346/1000</f>
        <v>1.712951742041914</v>
      </c>
      <c r="BB346" s="4">
        <f>(AY346-BA346)</f>
        <v>1.186011202089602</v>
      </c>
      <c r="BC346" s="4">
        <f>1/(1.6/F346+1.37/N346)</f>
        <v>0.1083163923159569</v>
      </c>
      <c r="BD346" s="3">
        <f>G346*AA346*0.001</f>
      </c>
      <c r="BE346" s="3">
        <f>G346/S346</f>
      </c>
      <c r="BF346" s="4">
        <f>(1-AP346*AA346/AU346/F346)*100</f>
        <v>56.09660742100255</v>
      </c>
      <c r="BG346" s="3">
        <f>(S346-E346/(N346/1.35))</f>
      </c>
      <c r="BH346" s="3">
        <f>E346*BF346/100/BG346</f>
      </c>
    </row>
    <row r="347" ht="16" customHeight="1">
      <c r="A347" s="4">
        <v>314</v>
      </c>
      <c r="B347" t="s" s="2">
        <v>408</v>
      </c>
      <c r="C347" s="4">
        <v>1875.000031873584</v>
      </c>
      <c r="D347" s="4">
        <v>0</v>
      </c>
      <c r="E347" s="3">
        <f>(R347-#REF!*(1000-T347)/(1000-U347))*AO347</f>
      </c>
      <c r="F347" s="4">
        <f>IF(AZ347&lt;&gt;0,1/(1/AZ347-1/N347),0)</f>
        <v>0.1840359922814525</v>
      </c>
      <c r="G347" s="3">
        <f>((BC347-AP347/2)*S347-E347)/(BC347+AP347/2)</f>
      </c>
      <c r="H347" s="4">
        <f>AP347*1000</f>
        <v>2.482142420793095</v>
      </c>
      <c r="I347" s="4">
        <f>(AU347-BA347)</f>
        <v>1.426273353104238</v>
      </c>
      <c r="J347" s="4">
        <f>(P347+AT347*D347)</f>
        <v>24.78478813171387</v>
      </c>
      <c r="K347" s="4">
        <v>6</v>
      </c>
      <c r="L347" s="4">
        <f>(K347*AI347+AJ347)</f>
        <v>1.420000016689301</v>
      </c>
      <c r="M347" s="4">
        <v>1</v>
      </c>
      <c r="N347" s="4">
        <f>L347*(M347+1)*(M347+1)/(M347*M347+1)</f>
        <v>2.840000033378601</v>
      </c>
      <c r="O347" s="4">
        <v>22.06388092041016</v>
      </c>
      <c r="P347" s="4">
        <v>24.78478813171387</v>
      </c>
      <c r="Q347" s="4">
        <v>21.37889099121094</v>
      </c>
      <c r="R347" s="4">
        <v>1000.126831054688</v>
      </c>
      <c r="S347" s="4">
        <v>953.1354370117188</v>
      </c>
      <c r="T347" s="4">
        <v>13.90450763702393</v>
      </c>
      <c r="U347" s="4">
        <v>16.83542442321777</v>
      </c>
      <c r="V347" s="4">
        <v>53.09569549560547</v>
      </c>
      <c r="W347" s="4">
        <v>64.28932189941406</v>
      </c>
      <c r="X347" s="4">
        <v>499.5749816894531</v>
      </c>
      <c r="Y347" s="4">
        <v>1998.639770507812</v>
      </c>
      <c r="Z347" s="4">
        <v>25.83590316772461</v>
      </c>
      <c r="AA347" s="4">
        <v>101.7399139404297</v>
      </c>
      <c r="AB347" s="4">
        <v>8.478612899780273</v>
      </c>
      <c r="AC347" s="4">
        <v>0.2271125167608261</v>
      </c>
      <c r="AD347" s="4">
        <v>0.2891831696033478</v>
      </c>
      <c r="AE347" s="4">
        <v>0.005857571959495544</v>
      </c>
      <c r="AF347" s="4">
        <v>0.1778193563222885</v>
      </c>
      <c r="AG347" s="4">
        <v>0.003115722443908453</v>
      </c>
      <c r="AH347" s="4">
        <v>1</v>
      </c>
      <c r="AI347" s="4">
        <v>-0.2195652425289154</v>
      </c>
      <c r="AJ347" s="4">
        <v>2.737391471862793</v>
      </c>
      <c r="AK347" s="4">
        <v>1</v>
      </c>
      <c r="AL347" s="4">
        <v>0</v>
      </c>
      <c r="AM347" s="4">
        <v>0.1599999964237213</v>
      </c>
      <c r="AN347" s="4">
        <v>111115</v>
      </c>
      <c r="AO347" s="4">
        <f>X347*0.000001/(K347*0.0001)</f>
        <v>0.8326249694824217</v>
      </c>
      <c r="AP347" s="4">
        <f>(U347-T347)/(1000-U347)*AO347</f>
        <v>0.002482142420793095</v>
      </c>
      <c r="AQ347" s="4">
        <f>(P347+273.15)</f>
        <v>297.9347881317138</v>
      </c>
      <c r="AR347" s="4">
        <f>(O347+273.15)</f>
        <v>295.2138809204101</v>
      </c>
      <c r="AS347" s="4">
        <f>(Y347*AK347+Z347*AL347)*AM347</f>
        <v>319.7823561335572</v>
      </c>
      <c r="AT347" s="4">
        <f>((AS347+0.00000010773*(AR347^4-AQ347^4))-AP347*44100)/(L347*0.92*2*29.3+0.00000043092*AQ347^3)</f>
        <v>2.043564532856466</v>
      </c>
      <c r="AU347" s="4">
        <f>0.61365*EXP(17.502*J347/(240.97+J347))</f>
        <v>3.139107985073022</v>
      </c>
      <c r="AV347" s="4">
        <f>AU347*1000/AA347</f>
        <v>30.85424258281779</v>
      </c>
      <c r="AW347" s="4">
        <f>(AV347-U347)</f>
        <v>14.01881815960001</v>
      </c>
      <c r="AX347" s="4">
        <f>IF(D347,P347,(O347+P347)/2)</f>
        <v>23.42433452606201</v>
      </c>
      <c r="AY347" s="4">
        <f>0.61365*EXP(17.502*AX347/(240.97+AX347))</f>
        <v>2.892960073823458</v>
      </c>
      <c r="AZ347" s="4">
        <f>IF(AW347&lt;&gt;0,(1000-(AV347+U347)/2)/AW347*AP347,0)</f>
        <v>0.1728359780727506</v>
      </c>
      <c r="BA347" s="4">
        <f>U347*AA347/1000</f>
        <v>1.712834631968784</v>
      </c>
      <c r="BB347" s="4">
        <f>(AY347-BA347)</f>
        <v>1.180125441854673</v>
      </c>
      <c r="BC347" s="4">
        <f>1/(1.6/F347+1.37/N347)</f>
        <v>0.1089758396161442</v>
      </c>
      <c r="BD347" s="3">
        <f>G347*AA347*0.001</f>
      </c>
      <c r="BE347" s="3">
        <f>G347/S347</f>
      </c>
      <c r="BF347" s="4">
        <f>(1-AP347*AA347/AU347/F347)*100</f>
        <v>56.28715831397417</v>
      </c>
      <c r="BG347" s="3">
        <f>(S347-E347/(N347/1.35))</f>
      </c>
      <c r="BH347" s="3">
        <f>E347*BF347/100/BG347</f>
      </c>
    </row>
    <row r="348" ht="16" customHeight="1">
      <c r="A348" s="4">
        <v>315</v>
      </c>
      <c r="B348" t="s" s="2">
        <v>409</v>
      </c>
      <c r="C348" s="4">
        <v>1880.000031761825</v>
      </c>
      <c r="D348" s="4">
        <v>0</v>
      </c>
      <c r="E348" s="3">
        <f>(R348-#REF!*(1000-T348)/(1000-U348))*AO348</f>
      </c>
      <c r="F348" s="4">
        <f>IF(AZ348&lt;&gt;0,1/(1/AZ348-1/N348),0)</f>
        <v>0.1845249148546463</v>
      </c>
      <c r="G348" s="3">
        <f>((BC348-AP348/2)*S348-E348)/(BC348+AP348/2)</f>
      </c>
      <c r="H348" s="4">
        <f>AP348*1000</f>
        <v>2.479677866232238</v>
      </c>
      <c r="I348" s="4">
        <f>(AU348-BA348)</f>
        <v>1.421348854445773</v>
      </c>
      <c r="J348" s="4">
        <f>(P348+AT348*D348)</f>
        <v>24.75852203369141</v>
      </c>
      <c r="K348" s="4">
        <v>6</v>
      </c>
      <c r="L348" s="4">
        <f>(K348*AI348+AJ348)</f>
        <v>1.420000016689301</v>
      </c>
      <c r="M348" s="4">
        <v>1</v>
      </c>
      <c r="N348" s="4">
        <f>L348*(M348+1)*(M348+1)/(M348*M348+1)</f>
        <v>2.840000033378601</v>
      </c>
      <c r="O348" s="4">
        <v>22.05221366882324</v>
      </c>
      <c r="P348" s="4">
        <v>24.75852203369141</v>
      </c>
      <c r="Q348" s="4">
        <v>21.3803825378418</v>
      </c>
      <c r="R348" s="4">
        <v>1000.092041015625</v>
      </c>
      <c r="S348" s="4">
        <v>953.120849609375</v>
      </c>
      <c r="T348" s="4">
        <v>13.90742301940918</v>
      </c>
      <c r="U348" s="4">
        <v>16.83544158935547</v>
      </c>
      <c r="V348" s="4">
        <v>53.14418029785156</v>
      </c>
      <c r="W348" s="4">
        <v>64.33511352539062</v>
      </c>
      <c r="X348" s="4">
        <v>499.5729370117188</v>
      </c>
      <c r="Y348" s="4">
        <v>1998.594848632812</v>
      </c>
      <c r="Z348" s="4">
        <v>25.94702529907227</v>
      </c>
      <c r="AA348" s="4">
        <v>101.7400588989258</v>
      </c>
      <c r="AB348" s="4">
        <v>8.478612899780273</v>
      </c>
      <c r="AC348" s="4">
        <v>0.2271125167608261</v>
      </c>
      <c r="AD348" s="4">
        <v>0.2891831696033478</v>
      </c>
      <c r="AE348" s="4">
        <v>0.005857571959495544</v>
      </c>
      <c r="AF348" s="4">
        <v>0.1778193563222885</v>
      </c>
      <c r="AG348" s="4">
        <v>0.003115722443908453</v>
      </c>
      <c r="AH348" s="4">
        <v>1</v>
      </c>
      <c r="AI348" s="4">
        <v>-0.2195652425289154</v>
      </c>
      <c r="AJ348" s="4">
        <v>2.737391471862793</v>
      </c>
      <c r="AK348" s="4">
        <v>1</v>
      </c>
      <c r="AL348" s="4">
        <v>0</v>
      </c>
      <c r="AM348" s="4">
        <v>0.1599999964237213</v>
      </c>
      <c r="AN348" s="4">
        <v>111115</v>
      </c>
      <c r="AO348" s="4">
        <f>X348*0.000001/(K348*0.0001)</f>
        <v>0.8326215616861978</v>
      </c>
      <c r="AP348" s="4">
        <f>(U348-T348)/(1000-U348)*AO348</f>
        <v>0.002479677866232237</v>
      </c>
      <c r="AQ348" s="4">
        <f>(P348+273.15)</f>
        <v>297.9085220336914</v>
      </c>
      <c r="AR348" s="4">
        <f>(O348+273.15)</f>
        <v>295.2022136688232</v>
      </c>
      <c r="AS348" s="4">
        <f>(Y348*AK348+Z348*AL348)*AM348</f>
        <v>319.7751686337178</v>
      </c>
      <c r="AT348" s="4">
        <f>((AS348+0.00000010773*(AR348^4-AQ348^4))-AP348*44100)/(L348*0.92*2*29.3+0.00000043092*AQ348^3)</f>
        <v>2.046721020834239</v>
      </c>
      <c r="AU348" s="4">
        <f>0.61365*EXP(17.502*J348/(240.97+J348))</f>
        <v>3.134187673336223</v>
      </c>
      <c r="AV348" s="4">
        <f>AU348*1000/AA348</f>
        <v>30.80583702482322</v>
      </c>
      <c r="AW348" s="4">
        <f>(AV348-U348)</f>
        <v>13.97039543546775</v>
      </c>
      <c r="AX348" s="4">
        <f>IF(D348,P348,(O348+P348)/2)</f>
        <v>23.40536785125732</v>
      </c>
      <c r="AY348" s="4">
        <f>0.61365*EXP(17.502*AX348/(240.97+AX348))</f>
        <v>2.889651333479204</v>
      </c>
      <c r="AZ348" s="4">
        <f>IF(AW348&lt;&gt;0,(1000-(AV348+U348)/2)/AW348*AP348,0)</f>
        <v>0.173267132298743</v>
      </c>
      <c r="BA348" s="4">
        <f>U348*AA348/1000</f>
        <v>1.71283881889045</v>
      </c>
      <c r="BB348" s="4">
        <f>(AY348-BA348)</f>
        <v>1.176812514588754</v>
      </c>
      <c r="BC348" s="4">
        <f>1/(1.6/F348+1.37/N348)</f>
        <v>0.1092500944782551</v>
      </c>
      <c r="BD348" s="3">
        <f>G348*AA348*0.001</f>
      </c>
      <c r="BE348" s="3">
        <f>G348/S348</f>
      </c>
      <c r="BF348" s="4">
        <f>(1-AP348*AA348/AU348/F348)*100</f>
        <v>56.37783276299657</v>
      </c>
      <c r="BG348" s="3">
        <f>(S348-E348/(N348/1.35))</f>
      </c>
      <c r="BH348" s="3">
        <f>E348*BF348/100/BG348</f>
      </c>
    </row>
    <row r="349" ht="16" customHeight="1">
      <c r="A349" s="4">
        <v>316</v>
      </c>
      <c r="B349" t="s" s="2">
        <v>410</v>
      </c>
      <c r="C349" s="4">
        <v>1885.500031638891</v>
      </c>
      <c r="D349" s="4">
        <v>0</v>
      </c>
      <c r="E349" s="3">
        <f>(R349-#REF!*(1000-T349)/(1000-U349))*AO349</f>
      </c>
      <c r="F349" s="4">
        <f>IF(AZ349&lt;&gt;0,1/(1/AZ349-1/N349),0)</f>
        <v>0.183572446536524</v>
      </c>
      <c r="G349" s="3">
        <f>((BC349-AP349/2)*S349-E349)/(BC349+AP349/2)</f>
      </c>
      <c r="H349" s="4">
        <f>AP349*1000</f>
        <v>2.476845521465601</v>
      </c>
      <c r="I349" s="4">
        <f>(AU349-BA349)</f>
        <v>1.426598708006412</v>
      </c>
      <c r="J349" s="4">
        <f>(P349+AT349*D349)</f>
        <v>24.78686714172363</v>
      </c>
      <c r="K349" s="4">
        <v>6</v>
      </c>
      <c r="L349" s="4">
        <f>(K349*AI349+AJ349)</f>
        <v>1.420000016689301</v>
      </c>
      <c r="M349" s="4">
        <v>1</v>
      </c>
      <c r="N349" s="4">
        <f>L349*(M349+1)*(M349+1)/(M349*M349+1)</f>
        <v>2.840000033378601</v>
      </c>
      <c r="O349" s="4">
        <v>22.04139137268066</v>
      </c>
      <c r="P349" s="4">
        <v>24.78686714172363</v>
      </c>
      <c r="Q349" s="4">
        <v>21.38431930541992</v>
      </c>
      <c r="R349" s="4">
        <v>1000.123352050781</v>
      </c>
      <c r="S349" s="4">
        <v>953.0975952148438</v>
      </c>
      <c r="T349" s="4">
        <v>13.91134071350098</v>
      </c>
      <c r="U349" s="4">
        <v>16.83609008789062</v>
      </c>
      <c r="V349" s="4">
        <v>53.19438171386719</v>
      </c>
      <c r="W349" s="4">
        <v>64.38086700439453</v>
      </c>
      <c r="X349" s="4">
        <v>499.5597534179688</v>
      </c>
      <c r="Y349" s="4">
        <v>1998.778076171875</v>
      </c>
      <c r="Z349" s="4">
        <v>25.99892425537109</v>
      </c>
      <c r="AA349" s="4">
        <v>101.7397155761719</v>
      </c>
      <c r="AB349" s="4">
        <v>8.478612899780273</v>
      </c>
      <c r="AC349" s="4">
        <v>0.2271125167608261</v>
      </c>
      <c r="AD349" s="4">
        <v>0.2891831696033478</v>
      </c>
      <c r="AE349" s="4">
        <v>0.005857571959495544</v>
      </c>
      <c r="AF349" s="4">
        <v>0.1778193563222885</v>
      </c>
      <c r="AG349" s="4">
        <v>0.003115722443908453</v>
      </c>
      <c r="AH349" s="4">
        <v>1</v>
      </c>
      <c r="AI349" s="4">
        <v>-0.2195652425289154</v>
      </c>
      <c r="AJ349" s="4">
        <v>2.737391471862793</v>
      </c>
      <c r="AK349" s="4">
        <v>1</v>
      </c>
      <c r="AL349" s="4">
        <v>0</v>
      </c>
      <c r="AM349" s="4">
        <v>0.1599999964237213</v>
      </c>
      <c r="AN349" s="4">
        <v>111115</v>
      </c>
      <c r="AO349" s="4">
        <f>X349*0.000001/(K349*0.0001)</f>
        <v>0.8325995890299478</v>
      </c>
      <c r="AP349" s="4">
        <f>(U349-T349)/(1000-U349)*AO349</f>
        <v>0.002476845521465601</v>
      </c>
      <c r="AQ349" s="4">
        <f>(P349+273.15)</f>
        <v>297.9368671417236</v>
      </c>
      <c r="AR349" s="4">
        <f>(O349+273.15)</f>
        <v>295.1913913726806</v>
      </c>
      <c r="AS349" s="4">
        <f>(Y349*AK349+Z349*AL349)*AM349</f>
        <v>319.8044850393126</v>
      </c>
      <c r="AT349" s="4">
        <f>((AS349+0.00000010773*(AR349^4-AQ349^4))-AP349*44100)/(L349*0.92*2*29.3+0.00000043092*AQ349^3)</f>
        <v>2.043362517959962</v>
      </c>
      <c r="AU349" s="4">
        <f>0.61365*EXP(17.502*J349/(240.97+J349))</f>
        <v>3.139497724963211</v>
      </c>
      <c r="AV349" s="4">
        <f>AU349*1000/AA349</f>
        <v>30.85813349470875</v>
      </c>
      <c r="AW349" s="4">
        <f>(AV349-U349)</f>
        <v>14.02204340681813</v>
      </c>
      <c r="AX349" s="4">
        <f>IF(D349,P349,(O349+P349)/2)</f>
        <v>23.41412925720215</v>
      </c>
      <c r="AY349" s="4">
        <f>0.61365*EXP(17.502*AX349/(240.97+AX349))</f>
        <v>2.891179350998607</v>
      </c>
      <c r="AZ349" s="4">
        <f>IF(AW349&lt;&gt;0,(1000-(AV349+U349)/2)/AW349*AP349,0)</f>
        <v>0.1724270735212388</v>
      </c>
      <c r="BA349" s="4">
        <f>U349*AA349/1000</f>
        <v>1.712899016956799</v>
      </c>
      <c r="BB349" s="4">
        <f>(AY349-BA349)</f>
        <v>1.178280334041808</v>
      </c>
      <c r="BC349" s="4">
        <f>1/(1.6/F349+1.37/N349)</f>
        <v>0.1087157488082218</v>
      </c>
      <c r="BD349" s="3">
        <f>G349*AA349*0.001</f>
      </c>
      <c r="BE349" s="3">
        <f>G349/S349</f>
      </c>
      <c r="BF349" s="4">
        <f>(1-AP349*AA349/AU349/F349)*100</f>
        <v>56.27581014013241</v>
      </c>
      <c r="BG349" s="3">
        <f>(S349-E349/(N349/1.35))</f>
      </c>
      <c r="BH349" s="3">
        <f>E349*BF349/100/BG349</f>
      </c>
    </row>
    <row r="350" ht="16" customHeight="1">
      <c r="A350" s="4">
        <v>317</v>
      </c>
      <c r="B350" t="s" s="2">
        <v>411</v>
      </c>
      <c r="C350" s="4">
        <v>1890.500031527132</v>
      </c>
      <c r="D350" s="4">
        <v>0</v>
      </c>
      <c r="E350" s="3">
        <f>(R350-#REF!*(1000-T350)/(1000-U350))*AO350</f>
      </c>
      <c r="F350" s="4">
        <f>IF(AZ350&lt;&gt;0,1/(1/AZ350-1/N350),0)</f>
        <v>0.1832082557953129</v>
      </c>
      <c r="G350" s="3">
        <f>((BC350-AP350/2)*S350-E350)/(BC350+AP350/2)</f>
      </c>
      <c r="H350" s="4">
        <f>AP350*1000</f>
        <v>2.474620616489738</v>
      </c>
      <c r="I350" s="4">
        <f>(AU350-BA350)</f>
        <v>1.427966472927582</v>
      </c>
      <c r="J350" s="4">
        <f>(P350+AT350*D350)</f>
        <v>24.79469680786133</v>
      </c>
      <c r="K350" s="4">
        <v>6</v>
      </c>
      <c r="L350" s="4">
        <f>(K350*AI350+AJ350)</f>
        <v>1.420000016689301</v>
      </c>
      <c r="M350" s="4">
        <v>1</v>
      </c>
      <c r="N350" s="4">
        <f>L350*(M350+1)*(M350+1)/(M350*M350+1)</f>
        <v>2.840000033378601</v>
      </c>
      <c r="O350" s="4">
        <v>22.03397178649902</v>
      </c>
      <c r="P350" s="4">
        <v>24.79469680786133</v>
      </c>
      <c r="Q350" s="4">
        <v>21.38642120361328</v>
      </c>
      <c r="R350" s="4">
        <v>1000.183105468750</v>
      </c>
      <c r="S350" s="4">
        <v>953.1309814453125</v>
      </c>
      <c r="T350" s="4">
        <v>13.91491603851318</v>
      </c>
      <c r="U350" s="4">
        <v>16.83708572387695</v>
      </c>
      <c r="V350" s="4">
        <v>53.2330322265625</v>
      </c>
      <c r="W350" s="4">
        <v>64.41481018066406</v>
      </c>
      <c r="X350" s="4">
        <v>499.5511169433594</v>
      </c>
      <c r="Y350" s="4">
        <v>1999.078735351562</v>
      </c>
      <c r="Z350" s="4">
        <v>26.10864067077637</v>
      </c>
      <c r="AA350" s="4">
        <v>101.7396621704102</v>
      </c>
      <c r="AB350" s="4">
        <v>8.478612899780273</v>
      </c>
      <c r="AC350" s="4">
        <v>0.2271125167608261</v>
      </c>
      <c r="AD350" s="4">
        <v>0.2891831696033478</v>
      </c>
      <c r="AE350" s="4">
        <v>0.005857571959495544</v>
      </c>
      <c r="AF350" s="4">
        <v>0.1778193563222885</v>
      </c>
      <c r="AG350" s="4">
        <v>0.003115722443908453</v>
      </c>
      <c r="AH350" s="4">
        <v>1</v>
      </c>
      <c r="AI350" s="4">
        <v>-0.2195652425289154</v>
      </c>
      <c r="AJ350" s="4">
        <v>2.737391471862793</v>
      </c>
      <c r="AK350" s="4">
        <v>1</v>
      </c>
      <c r="AL350" s="4">
        <v>0</v>
      </c>
      <c r="AM350" s="4">
        <v>0.1599999964237213</v>
      </c>
      <c r="AN350" s="4">
        <v>111115</v>
      </c>
      <c r="AO350" s="4">
        <f>X350*0.000001/(K350*0.0001)</f>
        <v>0.8325851949055989</v>
      </c>
      <c r="AP350" s="4">
        <f>(U350-T350)/(1000-U350)*AO350</f>
        <v>0.002474620616489738</v>
      </c>
      <c r="AQ350" s="4">
        <f>(P350+273.15)</f>
        <v>297.9446968078613</v>
      </c>
      <c r="AR350" s="4">
        <f>(O350+273.15)</f>
        <v>295.183971786499</v>
      </c>
      <c r="AS350" s="4">
        <f>(Y350*AK350+Z350*AL350)*AM350</f>
        <v>319.8525905069873</v>
      </c>
      <c r="AT350" s="4">
        <f>((AS350+0.00000010773*(AR350^4-AQ350^4))-AP350*44100)/(L350*0.92*2*29.3+0.00000043092*AQ350^3)</f>
        <v>2.043054581051193</v>
      </c>
      <c r="AU350" s="4">
        <f>0.61365*EXP(17.502*J350/(240.97+J350))</f>
        <v>3.140965886409059</v>
      </c>
      <c r="AV350" s="4">
        <f>AU350*1000/AA350</f>
        <v>30.87258026420471</v>
      </c>
      <c r="AW350" s="4">
        <f>(AV350-U350)</f>
        <v>14.03549454032775</v>
      </c>
      <c r="AX350" s="4">
        <f>IF(D350,P350,(O350+P350)/2)</f>
        <v>23.41433429718018</v>
      </c>
      <c r="AY350" s="4">
        <f>0.61365*EXP(17.502*AX350/(240.97+AX350))</f>
        <v>2.891215119094756</v>
      </c>
      <c r="AZ350" s="4">
        <f>IF(AW350&lt;&gt;0,(1000-(AV350+U350)/2)/AW350*AP350,0)</f>
        <v>0.1721057243846398</v>
      </c>
      <c r="BA350" s="4">
        <f>U350*AA350/1000</f>
        <v>1.712999413481477</v>
      </c>
      <c r="BB350" s="4">
        <f>(AY350-BA350)</f>
        <v>1.178215705613279</v>
      </c>
      <c r="BC350" s="4">
        <f>1/(1.6/F350+1.37/N350)</f>
        <v>0.1085113567569043</v>
      </c>
      <c r="BD350" s="3">
        <f>G350*AA350*0.001</f>
      </c>
      <c r="BE350" s="3">
        <f>G350/S350</f>
      </c>
      <c r="BF350" s="4">
        <f>(1-AP350*AA350/AU350/F350)*100</f>
        <v>56.24873058871928</v>
      </c>
      <c r="BG350" s="3">
        <f>(S350-E350/(N350/1.35))</f>
      </c>
      <c r="BH350" s="3">
        <f>E350*BF350/100/BG350</f>
      </c>
    </row>
    <row r="351" ht="16" customHeight="1">
      <c r="A351" s="4">
        <v>318</v>
      </c>
      <c r="B351" t="s" s="2">
        <v>412</v>
      </c>
      <c r="C351" s="4">
        <v>1895.500031415373</v>
      </c>
      <c r="D351" s="4">
        <v>0</v>
      </c>
      <c r="E351" s="3">
        <f>(R351-#REF!*(1000-T351)/(1000-U351))*AO351</f>
      </c>
      <c r="F351" s="4">
        <f>IF(AZ351&lt;&gt;0,1/(1/AZ351-1/N351),0)</f>
        <v>0.1835424832894514</v>
      </c>
      <c r="G351" s="3">
        <f>((BC351-AP351/2)*S351-E351)/(BC351+AP351/2)</f>
      </c>
      <c r="H351" s="4">
        <f>AP351*1000</f>
        <v>2.472400700981269</v>
      </c>
      <c r="I351" s="4">
        <f>(AU351-BA351)</f>
        <v>1.424268875344783</v>
      </c>
      <c r="J351" s="4">
        <f>(P351+AT351*D351)</f>
        <v>24.77536582946777</v>
      </c>
      <c r="K351" s="4">
        <v>6</v>
      </c>
      <c r="L351" s="4">
        <f>(K351*AI351+AJ351)</f>
        <v>1.420000016689301</v>
      </c>
      <c r="M351" s="4">
        <v>1</v>
      </c>
      <c r="N351" s="4">
        <f>L351*(M351+1)*(M351+1)/(M351*M351+1)</f>
        <v>2.840000033378601</v>
      </c>
      <c r="O351" s="4">
        <v>22.02667617797852</v>
      </c>
      <c r="P351" s="4">
        <v>24.77536582946777</v>
      </c>
      <c r="Q351" s="4">
        <v>21.38714981079102</v>
      </c>
      <c r="R351" s="4">
        <v>1000.125488281250</v>
      </c>
      <c r="S351" s="4">
        <v>953.1369018554688</v>
      </c>
      <c r="T351" s="4">
        <v>13.91825675964355</v>
      </c>
      <c r="U351" s="4">
        <v>16.83782958984375</v>
      </c>
      <c r="V351" s="4">
        <v>53.27021026611328</v>
      </c>
      <c r="W351" s="4">
        <v>64.44715118408203</v>
      </c>
      <c r="X351" s="4">
        <v>499.5465393066406</v>
      </c>
      <c r="Y351" s="4">
        <v>1999.386352539062</v>
      </c>
      <c r="Z351" s="4">
        <v>26.27523040771484</v>
      </c>
      <c r="AA351" s="4">
        <v>101.7395553588867</v>
      </c>
      <c r="AB351" s="4">
        <v>8.478612899780273</v>
      </c>
      <c r="AC351" s="4">
        <v>0.2271125167608261</v>
      </c>
      <c r="AD351" s="4">
        <v>0.2891831696033478</v>
      </c>
      <c r="AE351" s="4">
        <v>0.005857571959495544</v>
      </c>
      <c r="AF351" s="4">
        <v>0.1778193563222885</v>
      </c>
      <c r="AG351" s="4">
        <v>0.003115722443908453</v>
      </c>
      <c r="AH351" s="4">
        <v>1</v>
      </c>
      <c r="AI351" s="4">
        <v>-0.2195652425289154</v>
      </c>
      <c r="AJ351" s="4">
        <v>2.737391471862793</v>
      </c>
      <c r="AK351" s="4">
        <v>1</v>
      </c>
      <c r="AL351" s="4">
        <v>0</v>
      </c>
      <c r="AM351" s="4">
        <v>0.1599999964237213</v>
      </c>
      <c r="AN351" s="4">
        <v>111115</v>
      </c>
      <c r="AO351" s="4">
        <f>X351*0.000001/(K351*0.0001)</f>
        <v>0.8325775655110675</v>
      </c>
      <c r="AP351" s="4">
        <f>(U351-T351)/(1000-U351)*AO351</f>
        <v>0.002472400700981269</v>
      </c>
      <c r="AQ351" s="4">
        <f>(P351+273.15)</f>
        <v>297.9253658294678</v>
      </c>
      <c r="AR351" s="4">
        <f>(O351+273.15)</f>
        <v>295.1766761779785</v>
      </c>
      <c r="AS351" s="4">
        <f>(Y351*AK351+Z351*AL351)*AM351</f>
        <v>319.9018092558872</v>
      </c>
      <c r="AT351" s="4">
        <f>((AS351+0.00000010773*(AR351^4-AQ351^4))-AP351*44100)/(L351*0.92*2*29.3+0.00000043092*AQ351^3)</f>
        <v>2.046364318023626</v>
      </c>
      <c r="AU351" s="4">
        <f>0.61365*EXP(17.502*J351/(240.97+J351))</f>
        <v>3.137342171024192</v>
      </c>
      <c r="AV351" s="4">
        <f>AU351*1000/AA351</f>
        <v>30.83699510929848</v>
      </c>
      <c r="AW351" s="4">
        <f>(AV351-U351)</f>
        <v>13.99916551945473</v>
      </c>
      <c r="AX351" s="4">
        <f>IF(D351,P351,(O351+P351)/2)</f>
        <v>23.40102100372314</v>
      </c>
      <c r="AY351" s="4">
        <f>0.61365*EXP(17.502*AX351/(240.97+AX351))</f>
        <v>2.888893491400057</v>
      </c>
      <c r="AZ351" s="4">
        <f>IF(AW351&lt;&gt;0,(1000-(AV351+U351)/2)/AW351*AP351,0)</f>
        <v>0.1724006379254965</v>
      </c>
      <c r="BA351" s="4">
        <f>U351*AA351/1000</f>
        <v>1.713073295679409</v>
      </c>
      <c r="BB351" s="4">
        <f>(AY351-BA351)</f>
        <v>1.175820195720648</v>
      </c>
      <c r="BC351" s="4">
        <f>1/(1.6/F351+1.37/N351)</f>
        <v>0.1086989343643901</v>
      </c>
      <c r="BD351" s="3">
        <f>G351*AA351*0.001</f>
      </c>
      <c r="BE351" s="3">
        <f>G351/S351</f>
      </c>
      <c r="BF351" s="4">
        <f>(1-AP351*AA351/AU351/F351)*100</f>
        <v>56.31722669077102</v>
      </c>
      <c r="BG351" s="3">
        <f>(S351-E351/(N351/1.35))</f>
      </c>
      <c r="BH351" s="3">
        <f>E351*BF351/100/BG351</f>
      </c>
    </row>
    <row r="352" ht="16" customHeight="1">
      <c r="A352" s="4">
        <v>319</v>
      </c>
      <c r="B352" t="s" s="2">
        <v>413</v>
      </c>
      <c r="C352" s="4">
        <v>1901.000031292439</v>
      </c>
      <c r="D352" s="4">
        <v>0</v>
      </c>
      <c r="E352" s="3">
        <f>(R352-#REF!*(1000-T352)/(1000-U352))*AO352</f>
      </c>
      <c r="F352" s="4">
        <f>IF(AZ352&lt;&gt;0,1/(1/AZ352-1/N352),0)</f>
        <v>0.1840294113942566</v>
      </c>
      <c r="G352" s="3">
        <f>((BC352-AP352/2)*S352-E352)/(BC352+AP352/2)</f>
      </c>
      <c r="H352" s="4">
        <f>AP352*1000</f>
        <v>2.471357910061644</v>
      </c>
      <c r="I352" s="4">
        <f>(AU352-BA352)</f>
        <v>1.420154901552918</v>
      </c>
      <c r="J352" s="4">
        <f>(P352+AT352*D352)</f>
        <v>24.7542724609375</v>
      </c>
      <c r="K352" s="4">
        <v>6</v>
      </c>
      <c r="L352" s="4">
        <f>(K352*AI352+AJ352)</f>
        <v>1.420000016689301</v>
      </c>
      <c r="M352" s="4">
        <v>1</v>
      </c>
      <c r="N352" s="4">
        <f>L352*(M352+1)*(M352+1)/(M352*M352+1)</f>
        <v>2.840000033378601</v>
      </c>
      <c r="O352" s="4">
        <v>22.01975631713867</v>
      </c>
      <c r="P352" s="4">
        <v>24.7542724609375</v>
      </c>
      <c r="Q352" s="4">
        <v>21.38713836669922</v>
      </c>
      <c r="R352" s="4">
        <v>1000.024597167969</v>
      </c>
      <c r="S352" s="4">
        <v>953.0845947265625</v>
      </c>
      <c r="T352" s="4">
        <v>13.92114734649658</v>
      </c>
      <c r="U352" s="4">
        <v>16.8394660949707</v>
      </c>
      <c r="V352" s="4">
        <v>53.3042106628418</v>
      </c>
      <c r="W352" s="4">
        <v>64.48036193847656</v>
      </c>
      <c r="X352" s="4">
        <v>499.5495910644531</v>
      </c>
      <c r="Y352" s="4">
        <v>1999.466186523438</v>
      </c>
      <c r="Z352" s="4">
        <v>26.37578773498535</v>
      </c>
      <c r="AA352" s="4">
        <v>101.7394104003906</v>
      </c>
      <c r="AB352" s="4">
        <v>8.478612899780273</v>
      </c>
      <c r="AC352" s="4">
        <v>0.2271125167608261</v>
      </c>
      <c r="AD352" s="4">
        <v>0.2891831696033478</v>
      </c>
      <c r="AE352" s="4">
        <v>0.005857571959495544</v>
      </c>
      <c r="AF352" s="4">
        <v>0.1778193563222885</v>
      </c>
      <c r="AG352" s="4">
        <v>0.003115722443908453</v>
      </c>
      <c r="AH352" s="4">
        <v>0.6666666865348816</v>
      </c>
      <c r="AI352" s="4">
        <v>-0.2195652425289154</v>
      </c>
      <c r="AJ352" s="4">
        <v>2.737391471862793</v>
      </c>
      <c r="AK352" s="4">
        <v>1</v>
      </c>
      <c r="AL352" s="4">
        <v>0</v>
      </c>
      <c r="AM352" s="4">
        <v>0.1599999964237213</v>
      </c>
      <c r="AN352" s="4">
        <v>111115</v>
      </c>
      <c r="AO352" s="4">
        <f>X352*0.000001/(K352*0.0001)</f>
        <v>0.8325826517740884</v>
      </c>
      <c r="AP352" s="4">
        <f>(U352-T352)/(1000-U352)*AO352</f>
        <v>0.002471357910061644</v>
      </c>
      <c r="AQ352" s="4">
        <f>(P352+273.15)</f>
        <v>297.9042724609375</v>
      </c>
      <c r="AR352" s="4">
        <f>(O352+273.15)</f>
        <v>295.1697563171386</v>
      </c>
      <c r="AS352" s="4">
        <f>(Y352*AK352+Z352*AL352)*AM352</f>
        <v>319.9145826931017</v>
      </c>
      <c r="AT352" s="4">
        <f>((AS352+0.00000010773*(AR352^4-AQ352^4))-AP352*44100)/(L352*0.92*2*29.3+0.00000043092*AQ352^3)</f>
        <v>2.048949507527339</v>
      </c>
      <c r="AU352" s="4">
        <f>0.61365*EXP(17.502*J352/(240.97+J352))</f>
        <v>3.133392253512606</v>
      </c>
      <c r="AV352" s="4">
        <f>AU352*1000/AA352</f>
        <v>30.79821517719918</v>
      </c>
      <c r="AW352" s="4">
        <f>(AV352-U352)</f>
        <v>13.95874908222847</v>
      </c>
      <c r="AX352" s="4">
        <f>IF(D352,P352,(O352+P352)/2)</f>
        <v>23.38701438903809</v>
      </c>
      <c r="AY352" s="4">
        <f>0.61365*EXP(17.502*AX352/(240.97+AX352))</f>
        <v>2.886452719727275</v>
      </c>
      <c r="AZ352" s="4">
        <f>IF(AW352&lt;&gt;0,(1000-(AV352+U352)/2)/AW352*AP352,0)</f>
        <v>0.1728301737953448</v>
      </c>
      <c r="BA352" s="4">
        <f>U352*AA352/1000</f>
        <v>1.713237351959688</v>
      </c>
      <c r="BB352" s="4">
        <f>(AY352-BA352)</f>
        <v>1.173215367767587</v>
      </c>
      <c r="BC352" s="4">
        <f>1/(1.6/F352+1.37/N352)</f>
        <v>0.1089721476291807</v>
      </c>
      <c r="BD352" s="3">
        <f>G352*AA352*0.001</f>
      </c>
      <c r="BE352" s="3">
        <f>G352/S352</f>
      </c>
      <c r="BF352" s="4">
        <f>(1-AP352*AA352/AU352/F352)*100</f>
        <v>56.39634850088044</v>
      </c>
      <c r="BG352" s="3">
        <f>(S352-E352/(N352/1.35))</f>
      </c>
      <c r="BH352" s="3">
        <f>E352*BF352/100/BG352</f>
      </c>
    </row>
    <row r="353" ht="16" customHeight="1">
      <c r="A353" s="4">
        <v>320</v>
      </c>
      <c r="B353" t="s" s="2">
        <v>414</v>
      </c>
      <c r="C353" s="4">
        <v>1906.000031180680</v>
      </c>
      <c r="D353" s="4">
        <v>0</v>
      </c>
      <c r="E353" s="3">
        <f>(R353-#REF!*(1000-T353)/(1000-U353))*AO353</f>
      </c>
      <c r="F353" s="4">
        <f>IF(AZ353&lt;&gt;0,1/(1/AZ353-1/N353),0)</f>
        <v>0.1838675408957591</v>
      </c>
      <c r="G353" s="3">
        <f>((BC353-AP353/2)*S353-E353)/(BC353+AP353/2)</f>
      </c>
      <c r="H353" s="4">
        <f>AP353*1000</f>
        <v>2.470635399570399</v>
      </c>
      <c r="I353" s="4">
        <f>(AU353-BA353)</f>
        <v>1.42090202766619</v>
      </c>
      <c r="J353" s="4">
        <f>(P353+AT353*D353)</f>
        <v>24.75922203063965</v>
      </c>
      <c r="K353" s="4">
        <v>6</v>
      </c>
      <c r="L353" s="4">
        <f>(K353*AI353+AJ353)</f>
        <v>1.420000016689301</v>
      </c>
      <c r="M353" s="4">
        <v>1</v>
      </c>
      <c r="N353" s="4">
        <f>L353*(M353+1)*(M353+1)/(M353*M353+1)</f>
        <v>2.840000033378601</v>
      </c>
      <c r="O353" s="4">
        <v>22.01312255859375</v>
      </c>
      <c r="P353" s="4">
        <v>24.75922203063965</v>
      </c>
      <c r="Q353" s="4">
        <v>21.38768768310547</v>
      </c>
      <c r="R353" s="4">
        <v>1000.026977539062</v>
      </c>
      <c r="S353" s="4">
        <v>953.0335693359375</v>
      </c>
      <c r="T353" s="4">
        <v>13.92384338378906</v>
      </c>
      <c r="U353" s="4">
        <v>16.84127044677734</v>
      </c>
      <c r="V353" s="4">
        <v>53.33675765991211</v>
      </c>
      <c r="W353" s="4">
        <v>64.51350402832031</v>
      </c>
      <c r="X353" s="4">
        <v>499.5552673339844</v>
      </c>
      <c r="Y353" s="4">
        <v>1999.468261718750</v>
      </c>
      <c r="Z353" s="4">
        <v>26.39215087890625</v>
      </c>
      <c r="AA353" s="4">
        <v>101.7391586303711</v>
      </c>
      <c r="AB353" s="4">
        <v>8.478612899780273</v>
      </c>
      <c r="AC353" s="4">
        <v>0.2271125167608261</v>
      </c>
      <c r="AD353" s="4">
        <v>0.2891831696033478</v>
      </c>
      <c r="AE353" s="4">
        <v>0.005857571959495544</v>
      </c>
      <c r="AF353" s="4">
        <v>0.1778193563222885</v>
      </c>
      <c r="AG353" s="4">
        <v>0.003115722443908453</v>
      </c>
      <c r="AH353" s="4">
        <v>1</v>
      </c>
      <c r="AI353" s="4">
        <v>-0.2195652425289154</v>
      </c>
      <c r="AJ353" s="4">
        <v>2.737391471862793</v>
      </c>
      <c r="AK353" s="4">
        <v>1</v>
      </c>
      <c r="AL353" s="4">
        <v>0</v>
      </c>
      <c r="AM353" s="4">
        <v>0.1599999964237213</v>
      </c>
      <c r="AN353" s="4">
        <v>111115</v>
      </c>
      <c r="AO353" s="4">
        <f>X353*0.000001/(K353*0.0001)</f>
        <v>0.8325921122233071</v>
      </c>
      <c r="AP353" s="4">
        <f>(U353-T353)/(1000-U353)*AO353</f>
        <v>0.002470635399570399</v>
      </c>
      <c r="AQ353" s="4">
        <f>(P353+273.15)</f>
        <v>297.9092220306396</v>
      </c>
      <c r="AR353" s="4">
        <f>(O353+273.15)</f>
        <v>295.1631225585937</v>
      </c>
      <c r="AS353" s="4">
        <f>(Y353*AK353+Z353*AL353)*AM353</f>
        <v>319.9149147243443</v>
      </c>
      <c r="AT353" s="4">
        <f>((AS353+0.00000010773*(AR353^4-AQ353^4))-AP353*44100)/(L353*0.92*2*29.3+0.00000043092*AQ353^3)</f>
        <v>2.047825313049434</v>
      </c>
      <c r="AU353" s="4">
        <f>0.61365*EXP(17.502*J353/(240.97+J353))</f>
        <v>3.13431871318785</v>
      </c>
      <c r="AV353" s="4">
        <f>AU353*1000/AA353</f>
        <v>30.80739761742236</v>
      </c>
      <c r="AW353" s="4">
        <f>(AV353-U353)</f>
        <v>13.96612717064502</v>
      </c>
      <c r="AX353" s="4">
        <f>IF(D353,P353,(O353+P353)/2)</f>
        <v>23.3861722946167</v>
      </c>
      <c r="AY353" s="4">
        <f>0.61365*EXP(17.502*AX353/(240.97+AX353))</f>
        <v>2.886306035111706</v>
      </c>
      <c r="AZ353" s="4">
        <f>IF(AW353&lt;&gt;0,(1000-(AV353+U353)/2)/AW353*AP353,0)</f>
        <v>0.1726873976637373</v>
      </c>
      <c r="BA353" s="4">
        <f>U353*AA353/1000</f>
        <v>1.713416685521661</v>
      </c>
      <c r="BB353" s="4">
        <f>(AY353-BA353)</f>
        <v>1.172889349590045</v>
      </c>
      <c r="BC353" s="4">
        <f>1/(1.6/F353+1.37/N353)</f>
        <v>0.1088813312225071</v>
      </c>
      <c r="BD353" s="3">
        <f>G353*AA353*0.001</f>
      </c>
      <c r="BE353" s="3">
        <f>G353/S353</f>
      </c>
      <c r="BF353" s="4">
        <f>(1-AP353*AA353/AU353/F353)*100</f>
        <v>56.38372441802309</v>
      </c>
      <c r="BG353" s="3">
        <f>(S353-E353/(N353/1.35))</f>
      </c>
      <c r="BH353" s="3">
        <f>E353*BF353/100/BG353</f>
      </c>
    </row>
    <row r="354" ht="16" customHeight="1">
      <c r="A354" s="4">
        <v>321</v>
      </c>
      <c r="B354" t="s" s="2">
        <v>415</v>
      </c>
      <c r="C354" s="4">
        <v>1911.000031068921</v>
      </c>
      <c r="D354" s="4">
        <v>0</v>
      </c>
      <c r="E354" s="3">
        <f>(R354-#REF!*(1000-T354)/(1000-U354))*AO354</f>
      </c>
      <c r="F354" s="4">
        <f>IF(AZ354&lt;&gt;0,1/(1/AZ354-1/N354),0)</f>
        <v>0.1834538639052227</v>
      </c>
      <c r="G354" s="3">
        <f>((BC354-AP354/2)*S354-E354)/(BC354+AP354/2)</f>
      </c>
      <c r="H354" s="4">
        <f>AP354*1000</f>
        <v>2.470395832801839</v>
      </c>
      <c r="I354" s="4">
        <f>(AU354-BA354)</f>
        <v>1.423747667461552</v>
      </c>
      <c r="J354" s="4">
        <f>(P354+AT354*D354)</f>
        <v>24.77542495727539</v>
      </c>
      <c r="K354" s="4">
        <v>6</v>
      </c>
      <c r="L354" s="4">
        <f>(K354*AI354+AJ354)</f>
        <v>1.420000016689301</v>
      </c>
      <c r="M354" s="4">
        <v>1</v>
      </c>
      <c r="N354" s="4">
        <f>L354*(M354+1)*(M354+1)/(M354*M354+1)</f>
        <v>2.840000033378601</v>
      </c>
      <c r="O354" s="4">
        <v>22.00722694396973</v>
      </c>
      <c r="P354" s="4">
        <v>24.77542495727539</v>
      </c>
      <c r="Q354" s="4">
        <v>21.38874244689941</v>
      </c>
      <c r="R354" s="4">
        <v>1000.037536621094</v>
      </c>
      <c r="S354" s="4">
        <v>953.022949218750</v>
      </c>
      <c r="T354" s="4">
        <v>13.92601490020752</v>
      </c>
      <c r="U354" s="4">
        <v>16.84315490722656</v>
      </c>
      <c r="V354" s="4">
        <v>53.364501953125</v>
      </c>
      <c r="W354" s="4">
        <v>64.54389190673828</v>
      </c>
      <c r="X354" s="4">
        <v>499.5550231933594</v>
      </c>
      <c r="Y354" s="4">
        <v>1999.4296875</v>
      </c>
      <c r="Z354" s="4">
        <v>26.46162986755371</v>
      </c>
      <c r="AA354" s="4">
        <v>101.7389907836914</v>
      </c>
      <c r="AB354" s="4">
        <v>8.478612899780273</v>
      </c>
      <c r="AC354" s="4">
        <v>0.2271125167608261</v>
      </c>
      <c r="AD354" s="4">
        <v>0.2891831696033478</v>
      </c>
      <c r="AE354" s="4">
        <v>0.005857571959495544</v>
      </c>
      <c r="AF354" s="4">
        <v>0.1778193563222885</v>
      </c>
      <c r="AG354" s="4">
        <v>0.003115722443908453</v>
      </c>
      <c r="AH354" s="4">
        <v>1</v>
      </c>
      <c r="AI354" s="4">
        <v>-0.2195652425289154</v>
      </c>
      <c r="AJ354" s="4">
        <v>2.737391471862793</v>
      </c>
      <c r="AK354" s="4">
        <v>1</v>
      </c>
      <c r="AL354" s="4">
        <v>0</v>
      </c>
      <c r="AM354" s="4">
        <v>0.1599999964237213</v>
      </c>
      <c r="AN354" s="4">
        <v>111115</v>
      </c>
      <c r="AO354" s="4">
        <f>X354*0.000001/(K354*0.0001)</f>
        <v>0.8325917053222656</v>
      </c>
      <c r="AP354" s="4">
        <f>(U354-T354)/(1000-U354)*AO354</f>
        <v>0.002470395832801839</v>
      </c>
      <c r="AQ354" s="4">
        <f>(P354+273.15)</f>
        <v>297.9254249572754</v>
      </c>
      <c r="AR354" s="4">
        <f>(O354+273.15)</f>
        <v>295.1572269439697</v>
      </c>
      <c r="AS354" s="4">
        <f>(Y354*AK354+Z354*AL354)*AM354</f>
        <v>319.9087428494822</v>
      </c>
      <c r="AT354" s="4">
        <f>((AS354+0.00000010773*(AR354^4-AQ354^4))-AP354*44100)/(L354*0.92*2*29.3+0.00000043092*AQ354^3)</f>
        <v>2.044990054665762</v>
      </c>
      <c r="AU354" s="4">
        <f>0.61365*EXP(17.502*J354/(240.97+J354))</f>
        <v>3.137353249336162</v>
      </c>
      <c r="AV354" s="4">
        <f>AU354*1000/AA354</f>
        <v>30.83727512106474</v>
      </c>
      <c r="AW354" s="4">
        <f>(AV354-U354)</f>
        <v>13.99412021383818</v>
      </c>
      <c r="AX354" s="4">
        <f>IF(D354,P354,(O354+P354)/2)</f>
        <v>23.39132595062256</v>
      </c>
      <c r="AY354" s="4">
        <f>0.61365*EXP(17.502*AX354/(240.97+AX354))</f>
        <v>2.887203853761871</v>
      </c>
      <c r="AZ354" s="4">
        <f>IF(AW354&lt;&gt;0,(1000-(AV354+U354)/2)/AW354*AP354,0)</f>
        <v>0.1723224488662863</v>
      </c>
      <c r="BA354" s="4">
        <f>U354*AA354/1000</f>
        <v>1.71360558187461</v>
      </c>
      <c r="BB354" s="4">
        <f>(AY354-BA354)</f>
        <v>1.173598271887261</v>
      </c>
      <c r="BC354" s="4">
        <f>1/(1.6/F354+1.37/N354)</f>
        <v>0.1086492022330015</v>
      </c>
      <c r="BD354" s="3">
        <f>G354*AA354*0.001</f>
      </c>
      <c r="BE354" s="3">
        <f>G354/S354</f>
      </c>
      <c r="BF354" s="4">
        <f>(1-AP354*AA354/AU354/F354)*100</f>
        <v>56.33196121924995</v>
      </c>
      <c r="BG354" s="3">
        <f>(S354-E354/(N354/1.35))</f>
      </c>
      <c r="BH354" s="3">
        <f>E354*BF354/100/BG354</f>
      </c>
    </row>
    <row r="355" ht="16" customHeight="1">
      <c r="A355" s="4">
        <v>322</v>
      </c>
      <c r="B355" t="s" s="2">
        <v>416</v>
      </c>
      <c r="C355" s="4">
        <v>1916.500030945987</v>
      </c>
      <c r="D355" s="4">
        <v>0</v>
      </c>
      <c r="E355" s="3">
        <f>(R355-#REF!*(1000-T355)/(1000-U355))*AO355</f>
      </c>
      <c r="F355" s="4">
        <f>IF(AZ355&lt;&gt;0,1/(1/AZ355-1/N355),0)</f>
        <v>0.1836800108909657</v>
      </c>
      <c r="G355" s="3">
        <f>((BC355-AP355/2)*S355-E355)/(BC355+AP355/2)</f>
      </c>
      <c r="H355" s="4">
        <f>AP355*1000</f>
        <v>2.469418799640994</v>
      </c>
      <c r="I355" s="4">
        <f>(AU355-BA355)</f>
        <v>1.421550980914859</v>
      </c>
      <c r="J355" s="4">
        <f>(P355+AT355*D355)</f>
        <v>24.76440048217773</v>
      </c>
      <c r="K355" s="4">
        <v>6</v>
      </c>
      <c r="L355" s="4">
        <f>(K355*AI355+AJ355)</f>
        <v>1.420000016689301</v>
      </c>
      <c r="M355" s="4">
        <v>1</v>
      </c>
      <c r="N355" s="4">
        <f>L355*(M355+1)*(M355+1)/(M355*M355+1)</f>
        <v>2.840000033378601</v>
      </c>
      <c r="O355" s="4">
        <v>22.00106239318848</v>
      </c>
      <c r="P355" s="4">
        <v>24.76440048217773</v>
      </c>
      <c r="Q355" s="4">
        <v>21.38980102539062</v>
      </c>
      <c r="R355" s="4">
        <v>999.9319458007812</v>
      </c>
      <c r="S355" s="4">
        <v>952.9873657226562</v>
      </c>
      <c r="T355" s="4">
        <v>13.9284610748291</v>
      </c>
      <c r="U355" s="4">
        <v>16.84446716308594</v>
      </c>
      <c r="V355" s="4">
        <v>53.39466857910156</v>
      </c>
      <c r="W355" s="4">
        <v>64.57411193847656</v>
      </c>
      <c r="X355" s="4">
        <v>499.5509643554688</v>
      </c>
      <c r="Y355" s="4">
        <v>1999.283569335938</v>
      </c>
      <c r="Z355" s="4">
        <v>26.63634490966797</v>
      </c>
      <c r="AA355" s="4">
        <v>101.738883972168</v>
      </c>
      <c r="AB355" s="4">
        <v>8.478612899780273</v>
      </c>
      <c r="AC355" s="4">
        <v>0.2271125167608261</v>
      </c>
      <c r="AD355" s="4">
        <v>0.2891831696033478</v>
      </c>
      <c r="AE355" s="4">
        <v>0.005857571959495544</v>
      </c>
      <c r="AF355" s="4">
        <v>0.1778193563222885</v>
      </c>
      <c r="AG355" s="4">
        <v>0.003115722443908453</v>
      </c>
      <c r="AH355" s="4">
        <v>1</v>
      </c>
      <c r="AI355" s="4">
        <v>-0.2195652425289154</v>
      </c>
      <c r="AJ355" s="4">
        <v>2.737391471862793</v>
      </c>
      <c r="AK355" s="4">
        <v>1</v>
      </c>
      <c r="AL355" s="4">
        <v>0</v>
      </c>
      <c r="AM355" s="4">
        <v>0.1599999964237213</v>
      </c>
      <c r="AN355" s="4">
        <v>111115</v>
      </c>
      <c r="AO355" s="4">
        <f>X355*0.000001/(K355*0.0001)</f>
        <v>0.8325849405924478</v>
      </c>
      <c r="AP355" s="4">
        <f>(U355-T355)/(1000-U355)*AO355</f>
        <v>0.002469418799640994</v>
      </c>
      <c r="AQ355" s="4">
        <f>(P355+273.15)</f>
        <v>297.9144004821777</v>
      </c>
      <c r="AR355" s="4">
        <f>(O355+273.15)</f>
        <v>295.1510623931885</v>
      </c>
      <c r="AS355" s="4">
        <f>(Y355*AK355+Z355*AL355)*AM355</f>
        <v>319.8853639437548</v>
      </c>
      <c r="AT355" s="4">
        <f>((AS355+0.00000010773*(AR355^4-AQ355^4))-AP355*44100)/(L355*0.92*2*29.3+0.00000043092*AQ355^3)</f>
        <v>2.045895235540963</v>
      </c>
      <c r="AU355" s="4">
        <f>0.61365*EXP(17.502*J355/(240.97+J355))</f>
        <v>3.135288271193053</v>
      </c>
      <c r="AV355" s="4">
        <f>AU355*1000/AA355</f>
        <v>30.81701065298448</v>
      </c>
      <c r="AW355" s="4">
        <f>(AV355-U355)</f>
        <v>13.97254348989854</v>
      </c>
      <c r="AX355" s="4">
        <f>IF(D355,P355,(O355+P355)/2)</f>
        <v>23.38273143768311</v>
      </c>
      <c r="AY355" s="4">
        <f>0.61365*EXP(17.502*AX355/(240.97+AX355))</f>
        <v>2.885706739217928</v>
      </c>
      <c r="AZ355" s="4">
        <f>IF(AW355&lt;&gt;0,(1000-(AV355+U355)/2)/AW355*AP355,0)</f>
        <v>0.1725219697269061</v>
      </c>
      <c r="BA355" s="4">
        <f>U355*AA355/1000</f>
        <v>1.713737290278194</v>
      </c>
      <c r="BB355" s="4">
        <f>(AY355-BA355)</f>
        <v>1.171969448939734</v>
      </c>
      <c r="BC355" s="4">
        <f>1/(1.6/F355+1.37/N355)</f>
        <v>0.108776108212308</v>
      </c>
      <c r="BD355" s="3">
        <f>G355*AA355*0.001</f>
      </c>
      <c r="BE355" s="3">
        <f>G355/S355</f>
      </c>
      <c r="BF355" s="4">
        <f>(1-AP355*AA355/AU355/F355)*100</f>
        <v>56.3743063684859</v>
      </c>
      <c r="BG355" s="3">
        <f>(S355-E355/(N355/1.35))</f>
      </c>
      <c r="BH355" s="3">
        <f>E355*BF355/100/BG355</f>
      </c>
    </row>
    <row r="356" ht="16" customHeight="1">
      <c r="A356" t="s" s="2">
        <v>2424</v>
      </c>
      <c r="B356" s="3"/>
      <c r="C356" s="3"/>
      <c r="D356" s="3"/>
      <c r="E356" s="3">
        <f>AVERAGE(E350:E355)</f>
      </c>
      <c r="F356" s="4">
        <f>AVERAGE(F350:F355)</f>
        <v>0.1836302610284948</v>
      </c>
      <c r="G356" s="3">
        <f>AVERAGE(G350:G355)</f>
      </c>
      <c r="H356" s="4">
        <f>AVERAGE(H350:H355)</f>
        <v>2.471471543257648</v>
      </c>
      <c r="I356" s="4">
        <f>AVERAGE(I350:I355)</f>
        <v>1.423098487644648</v>
      </c>
      <c r="J356" s="4">
        <f>AVERAGE(J350:J355)</f>
        <v>24.77056376139323</v>
      </c>
      <c r="K356" s="4">
        <f>AVERAGE(K350:K355)</f>
        <v>6</v>
      </c>
      <c r="L356" s="4">
        <f>AVERAGE(L350:L355)</f>
        <v>1.420000016689301</v>
      </c>
      <c r="M356" s="4">
        <f>AVERAGE(M350:M355)</f>
        <v>1</v>
      </c>
      <c r="N356" s="4">
        <f>AVERAGE(N350:N355)</f>
        <v>2.840000033378601</v>
      </c>
      <c r="O356" s="4">
        <f>AVERAGE(O350:O355)</f>
        <v>22.0169693628947</v>
      </c>
      <c r="P356" s="4">
        <f>AVERAGE(P350:P355)</f>
        <v>24.77056376139323</v>
      </c>
      <c r="Q356" s="4">
        <f>AVERAGE(Q350:Q355)</f>
        <v>21.38782342274984</v>
      </c>
      <c r="R356" s="4">
        <f>AVERAGE(R350:R355)</f>
        <v>1000.054941813151</v>
      </c>
      <c r="S356" s="4">
        <f>AVERAGE(S350:S355)</f>
        <v>953.0660603841146</v>
      </c>
      <c r="T356" s="4">
        <f>AVERAGE(T350:T355)</f>
        <v>13.92210658391317</v>
      </c>
      <c r="U356" s="4">
        <f>AVERAGE(U350:U355)</f>
        <v>16.84054565429688</v>
      </c>
      <c r="V356" s="4">
        <f>AVERAGE(V350:V355)</f>
        <v>53.31723022460938</v>
      </c>
      <c r="W356" s="4">
        <f>AVERAGE(W350:W355)</f>
        <v>64.49563852945964</v>
      </c>
      <c r="X356" s="4">
        <f>AVERAGE(X350:X355)</f>
        <v>499.5514170328776</v>
      </c>
      <c r="Y356" s="4">
        <f>AVERAGE(Y350:Y355)</f>
        <v>1999.352132161458</v>
      </c>
      <c r="Z356" s="4">
        <f>AVERAGE(Z350:Z355)</f>
        <v>26.37496407826741</v>
      </c>
      <c r="AA356" s="4">
        <f>AVERAGE(AA350:AA355)</f>
        <v>101.7392768859863</v>
      </c>
      <c r="AB356" s="4">
        <f>AVERAGE(AB350:AB355)</f>
        <v>8.478612899780273</v>
      </c>
      <c r="AC356" s="4">
        <f>AVERAGE(AC350:AC355)</f>
        <v>0.2271125167608261</v>
      </c>
      <c r="AD356" s="4">
        <f>AVERAGE(AD350:AD355)</f>
        <v>0.2891831696033478</v>
      </c>
      <c r="AE356" s="4">
        <f>AVERAGE(AE350:AE355)</f>
        <v>0.005857571959495544</v>
      </c>
      <c r="AF356" s="4">
        <f>AVERAGE(AF350:AF355)</f>
        <v>0.1778193563222885</v>
      </c>
      <c r="AG356" s="4">
        <f>AVERAGE(AG350:AG355)</f>
        <v>0.003115722443908453</v>
      </c>
      <c r="AH356" s="4">
        <f>AVERAGE(AH350:AH355)</f>
        <v>0.9444444477558136</v>
      </c>
      <c r="AI356" s="4">
        <f>AVERAGE(AI350:AI355)</f>
        <v>-0.2195652425289154</v>
      </c>
      <c r="AJ356" s="4">
        <f>AVERAGE(AJ350:AJ355)</f>
        <v>2.737391471862793</v>
      </c>
      <c r="AK356" s="4">
        <f>AVERAGE(AK350:AK355)</f>
        <v>1</v>
      </c>
      <c r="AL356" s="4">
        <f>AVERAGE(AL350:AL355)</f>
        <v>0</v>
      </c>
      <c r="AM356" s="4">
        <f>AVERAGE(AM350:AM355)</f>
        <v>0.1599999964237213</v>
      </c>
      <c r="AN356" s="4">
        <f>AVERAGE(AN350:AN355)</f>
        <v>111115</v>
      </c>
      <c r="AO356" s="4">
        <f>AVERAGE(AO350:AO355)</f>
        <v>0.832585695054796</v>
      </c>
      <c r="AP356" s="4">
        <f>AVERAGE(AP350:AP355)</f>
        <v>0.002471471543257647</v>
      </c>
      <c r="AQ356" s="4">
        <f>AVERAGE(AQ350:AQ355)</f>
        <v>297.9205637613932</v>
      </c>
      <c r="AR356" s="4">
        <f>AVERAGE(AR350:AR355)</f>
        <v>295.1669693628947</v>
      </c>
      <c r="AS356" s="4">
        <f>AVERAGE(AS350:AS355)</f>
        <v>319.8963339955929</v>
      </c>
      <c r="AT356" s="4">
        <f>AVERAGE(AT350:AT355)</f>
        <v>2.046179834976386</v>
      </c>
      <c r="AU356" s="4">
        <f>AVERAGE(AU350:AU355)</f>
        <v>3.136443424110487</v>
      </c>
      <c r="AV356" s="4">
        <f>AVERAGE(AV350:AV355)</f>
        <v>30.828245657029</v>
      </c>
      <c r="AW356" s="4">
        <f>AVERAGE(AW350:AW355)</f>
        <v>13.98770000273211</v>
      </c>
      <c r="AX356" s="4">
        <f>AVERAGE(AX350:AX355)</f>
        <v>23.39376656214396</v>
      </c>
      <c r="AY356" s="4">
        <f>AVERAGE(AY350:AY355)</f>
        <v>2.887629659718932</v>
      </c>
      <c r="AZ356" s="4">
        <f>AVERAGE(AZ350:AZ355)</f>
        <v>0.1724780587270685</v>
      </c>
      <c r="BA356" s="4">
        <f>AVERAGE(BA350:BA355)</f>
        <v>1.71334493646584</v>
      </c>
      <c r="BB356" s="4">
        <f>AVERAGE(BB350:BB355)</f>
        <v>1.174284723253092</v>
      </c>
      <c r="BC356" s="4">
        <f>AVERAGE(BC350:BC355)</f>
        <v>0.1087481800697153</v>
      </c>
      <c r="BD356" s="3">
        <f>AVERAGE(BD350:BD355)</f>
      </c>
      <c r="BE356" s="3">
        <f>AVERAGE(BE350:BE355)</f>
      </c>
      <c r="BF356" s="4">
        <f>AVERAGE(BF350:BF355)</f>
        <v>56.34204963102162</v>
      </c>
      <c r="BG356" s="3">
        <f>AVERAGE(BG350:BG355)</f>
      </c>
      <c r="BH356" s="3">
        <f>AVERAGE(BH350:BH355)</f>
      </c>
    </row>
    <row r="357" ht="29" customHeight="1">
      <c r="A357" t="s" s="2">
        <v>9</v>
      </c>
      <c r="B357" t="s" s="5">
        <v>417</v>
      </c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</row>
    <row r="358" ht="16" customHeight="1">
      <c r="A358" s="4">
        <v>323</v>
      </c>
      <c r="B358" t="s" s="2">
        <v>418</v>
      </c>
      <c r="C358" s="4">
        <v>1921.500030834228</v>
      </c>
      <c r="D358" s="4">
        <v>0</v>
      </c>
      <c r="E358" s="3">
        <f>(R358-#REF!*(1000-T358)/(1000-U358))*AO358</f>
      </c>
      <c r="F358" s="4">
        <f>IF(AZ358&lt;&gt;0,1/(1/AZ358-1/N358),0)</f>
        <v>0.1833232790248834</v>
      </c>
      <c r="G358" s="3">
        <f>((BC358-AP358/2)*S358-E358)/(BC358+AP358/2)</f>
      </c>
      <c r="H358" s="4">
        <f>AP358*1000</f>
        <v>2.467527637877433</v>
      </c>
      <c r="I358" s="4">
        <f>(AU358-BA358)</f>
        <v>1.423044187688251</v>
      </c>
      <c r="J358" s="4">
        <f>(P358+AT358*D358)</f>
        <v>24.77221298217773</v>
      </c>
      <c r="K358" s="4">
        <v>6</v>
      </c>
      <c r="L358" s="4">
        <f>(K358*AI358+AJ358)</f>
        <v>1.420000016689301</v>
      </c>
      <c r="M358" s="4">
        <v>1</v>
      </c>
      <c r="N358" s="4">
        <f>L358*(M358+1)*(M358+1)/(M358*M358+1)</f>
        <v>2.840000033378601</v>
      </c>
      <c r="O358" s="4">
        <v>21.99594688415527</v>
      </c>
      <c r="P358" s="4">
        <v>24.77221298217773</v>
      </c>
      <c r="Q358" s="4">
        <v>21.39049911499023</v>
      </c>
      <c r="R358" s="4">
        <v>999.8300170898438</v>
      </c>
      <c r="S358" s="4">
        <v>952.9059448242188</v>
      </c>
      <c r="T358" s="4">
        <v>13.93055057525635</v>
      </c>
      <c r="U358" s="4">
        <v>16.84421920776367</v>
      </c>
      <c r="V358" s="4">
        <v>53.41944885253906</v>
      </c>
      <c r="W358" s="4">
        <v>64.5941162109375</v>
      </c>
      <c r="X358" s="4">
        <v>499.5689697265625</v>
      </c>
      <c r="Y358" s="4">
        <v>1999.142944335938</v>
      </c>
      <c r="Z358" s="4">
        <v>26.8719310760498</v>
      </c>
      <c r="AA358" s="4">
        <v>101.7386016845703</v>
      </c>
      <c r="AB358" s="4">
        <v>8.478612899780273</v>
      </c>
      <c r="AC358" s="4">
        <v>0.2271125167608261</v>
      </c>
      <c r="AD358" s="4">
        <v>0.2891831696033478</v>
      </c>
      <c r="AE358" s="4">
        <v>0.005857571959495544</v>
      </c>
      <c r="AF358" s="4">
        <v>0.1778193563222885</v>
      </c>
      <c r="AG358" s="4">
        <v>0.003115722443908453</v>
      </c>
      <c r="AH358" s="4">
        <v>0.6666666865348816</v>
      </c>
      <c r="AI358" s="4">
        <v>-0.2195652425289154</v>
      </c>
      <c r="AJ358" s="4">
        <v>2.737391471862793</v>
      </c>
      <c r="AK358" s="4">
        <v>1</v>
      </c>
      <c r="AL358" s="4">
        <v>0</v>
      </c>
      <c r="AM358" s="4">
        <v>0.1599999964237213</v>
      </c>
      <c r="AN358" s="4">
        <v>111125</v>
      </c>
      <c r="AO358" s="4">
        <f>X358*0.000001/(K358*0.0001)</f>
        <v>0.8326149495442706</v>
      </c>
      <c r="AP358" s="4">
        <f>(U358-T358)/(1000-U358)*AO358</f>
        <v>0.002467527637877432</v>
      </c>
      <c r="AQ358" s="4">
        <f>(P358+273.15)</f>
        <v>297.9222129821777</v>
      </c>
      <c r="AR358" s="4">
        <f>(O358+273.15)</f>
        <v>295.1459468841553</v>
      </c>
      <c r="AS358" s="4">
        <f>(Y358*AK358+Z358*AL358)*AM358</f>
        <v>319.8628639442577</v>
      </c>
      <c r="AT358" s="4">
        <f>((AS358+0.00000010773*(AR358^4-AQ358^4))-AP358*44100)/(L358*0.92*2*29.3+0.00000043092*AQ358^3)</f>
        <v>2.04491025496533</v>
      </c>
      <c r="AU358" s="4">
        <f>0.61365*EXP(17.502*J358/(240.97+J358))</f>
        <v>3.136751496354508</v>
      </c>
      <c r="AV358" s="4">
        <f>AU358*1000/AA358</f>
        <v>30.83147836137626</v>
      </c>
      <c r="AW358" s="4">
        <f>(AV358-U358)</f>
        <v>13.98725915361259</v>
      </c>
      <c r="AX358" s="4">
        <f>IF(D358,P358,(O358+P358)/2)</f>
        <v>23.3840799331665</v>
      </c>
      <c r="AY358" s="4">
        <f>0.61365*EXP(17.502*AX358/(240.97+AX358))</f>
        <v>2.885941594428199</v>
      </c>
      <c r="AZ358" s="4">
        <f>IF(AW358&lt;&gt;0,(1000-(AV358+U358)/2)/AW358*AP358,0)</f>
        <v>0.1722072252126572</v>
      </c>
      <c r="BA358" s="4">
        <f>U358*AA358/1000</f>
        <v>1.713707308666257</v>
      </c>
      <c r="BB358" s="4">
        <f>(AY358-BA358)</f>
        <v>1.172234285761943</v>
      </c>
      <c r="BC358" s="4">
        <f>1/(1.6/F358+1.37/N358)</f>
        <v>0.1085759149809587</v>
      </c>
      <c r="BD358" s="3">
        <f>G358*AA358*0.001</f>
      </c>
      <c r="BE358" s="3">
        <f>G358/S358</f>
      </c>
      <c r="BF358" s="4">
        <f>(1-AP358*AA358/AU358/F358)*100</f>
        <v>56.34338492846624</v>
      </c>
      <c r="BG358" s="3">
        <f>(S358-E358/(N358/1.35))</f>
      </c>
      <c r="BH358" s="3">
        <f>E358*BF358/100/BG358</f>
      </c>
    </row>
    <row r="359" ht="16" customHeight="1">
      <c r="A359" s="4">
        <v>324</v>
      </c>
      <c r="B359" t="s" s="2">
        <v>419</v>
      </c>
      <c r="C359" s="4">
        <v>1926.500030722469</v>
      </c>
      <c r="D359" s="4">
        <v>0</v>
      </c>
      <c r="E359" s="3">
        <f>(R359-#REF!*(1000-T359)/(1000-U359))*AO359</f>
      </c>
      <c r="F359" s="4">
        <f>IF(AZ359&lt;&gt;0,1/(1/AZ359-1/N359),0)</f>
        <v>0.1834302642382171</v>
      </c>
      <c r="G359" s="3">
        <f>((BC359-AP359/2)*S359-E359)/(BC359+AP359/2)</f>
      </c>
      <c r="H359" s="4">
        <f>AP359*1000</f>
        <v>2.466600085202386</v>
      </c>
      <c r="I359" s="4">
        <f>(AU359-BA359)</f>
        <v>1.421736220254277</v>
      </c>
      <c r="J359" s="4">
        <f>(P359+AT359*D359)</f>
        <v>24.76575088500977</v>
      </c>
      <c r="K359" s="4">
        <v>6</v>
      </c>
      <c r="L359" s="4">
        <f>(K359*AI359+AJ359)</f>
        <v>1.420000016689301</v>
      </c>
      <c r="M359" s="4">
        <v>1</v>
      </c>
      <c r="N359" s="4">
        <f>L359*(M359+1)*(M359+1)/(M359*M359+1)</f>
        <v>2.840000033378601</v>
      </c>
      <c r="O359" s="4">
        <v>21.99113082885742</v>
      </c>
      <c r="P359" s="4">
        <v>24.76575088500977</v>
      </c>
      <c r="Q359" s="4">
        <v>21.39170455932617</v>
      </c>
      <c r="R359" s="4">
        <v>1004.363525390625</v>
      </c>
      <c r="S359" s="4">
        <v>953.5271606445312</v>
      </c>
      <c r="T359" s="4">
        <v>13.93282699584961</v>
      </c>
      <c r="U359" s="4">
        <v>16.8451976776123</v>
      </c>
      <c r="V359" s="4">
        <v>53.44388580322266</v>
      </c>
      <c r="W359" s="4">
        <v>64.61659240722656</v>
      </c>
      <c r="X359" s="4">
        <v>499.6032409667969</v>
      </c>
      <c r="Y359" s="4">
        <v>1999.039550781250</v>
      </c>
      <c r="Z359" s="4">
        <v>27.04612159729004</v>
      </c>
      <c r="AA359" s="4">
        <v>101.7384872436523</v>
      </c>
      <c r="AB359" s="4">
        <v>8.478612899780273</v>
      </c>
      <c r="AC359" s="4">
        <v>0.2271125167608261</v>
      </c>
      <c r="AD359" s="4">
        <v>0.2891831696033478</v>
      </c>
      <c r="AE359" s="4">
        <v>0.005857571959495544</v>
      </c>
      <c r="AF359" s="4">
        <v>0.1778193563222885</v>
      </c>
      <c r="AG359" s="4">
        <v>0.003115722443908453</v>
      </c>
      <c r="AH359" s="4">
        <v>0.6666666865348816</v>
      </c>
      <c r="AI359" s="4">
        <v>-0.2195652425289154</v>
      </c>
      <c r="AJ359" s="4">
        <v>2.737391471862793</v>
      </c>
      <c r="AK359" s="4">
        <v>1</v>
      </c>
      <c r="AL359" s="4">
        <v>0</v>
      </c>
      <c r="AM359" s="4">
        <v>0.1599999964237213</v>
      </c>
      <c r="AN359" s="4">
        <v>111125</v>
      </c>
      <c r="AO359" s="4">
        <f>X359*0.000001/(K359*0.0001)</f>
        <v>0.8326720682779946</v>
      </c>
      <c r="AP359" s="4">
        <f>(U359-T359)/(1000-U359)*AO359</f>
        <v>0.002466600085202386</v>
      </c>
      <c r="AQ359" s="4">
        <f>(P359+273.15)</f>
        <v>297.9157508850097</v>
      </c>
      <c r="AR359" s="4">
        <f>(O359+273.15)</f>
        <v>295.1411308288574</v>
      </c>
      <c r="AS359" s="4">
        <f>(Y359*AK359+Z359*AL359)*AM359</f>
        <v>319.8463209758775</v>
      </c>
      <c r="AT359" s="4">
        <f>((AS359+0.00000010773*(AR359^4-AQ359^4))-AP359*44100)/(L359*0.92*2*29.3+0.00000043092*AQ359^3)</f>
        <v>2.045435029392082</v>
      </c>
      <c r="AU359" s="4">
        <f>0.61365*EXP(17.502*J359/(240.97+J359))</f>
        <v>3.135541149294839</v>
      </c>
      <c r="AV359" s="4">
        <f>AU359*1000/AA359</f>
        <v>30.81961639340643</v>
      </c>
      <c r="AW359" s="4">
        <f>(AV359-U359)</f>
        <v>13.97441871579413</v>
      </c>
      <c r="AX359" s="4">
        <f>IF(D359,P359,(O359+P359)/2)</f>
        <v>23.37844085693359</v>
      </c>
      <c r="AY359" s="4">
        <f>0.61365*EXP(17.502*AX359/(240.97+AX359))</f>
        <v>2.884959598943556</v>
      </c>
      <c r="AZ359" s="4">
        <f>IF(AW359&lt;&gt;0,(1000-(AV359+U359)/2)/AW359*AP359,0)</f>
        <v>0.172301626060243</v>
      </c>
      <c r="BA359" s="4">
        <f>U359*AA359/1000</f>
        <v>1.713804929040561</v>
      </c>
      <c r="BB359" s="4">
        <f>(AY359-BA359)</f>
        <v>1.171154669902994</v>
      </c>
      <c r="BC359" s="4">
        <f>1/(1.6/F359+1.37/N359)</f>
        <v>0.1086359579594292</v>
      </c>
      <c r="BD359" s="3">
        <f>G359*AA359*0.001</f>
      </c>
      <c r="BE359" s="3">
        <f>G359/S359</f>
      </c>
      <c r="BF359" s="4">
        <f>(1-AP359*AA359/AU359/F359)*100</f>
        <v>56.36846203613406</v>
      </c>
      <c r="BG359" s="3">
        <f>(S359-E359/(N359/1.35))</f>
      </c>
      <c r="BH359" s="3">
        <f>E359*BF359/100/BG359</f>
      </c>
    </row>
    <row r="360" ht="16" customHeight="1">
      <c r="A360" s="4">
        <v>325</v>
      </c>
      <c r="B360" t="s" s="2">
        <v>420</v>
      </c>
      <c r="C360" s="4">
        <v>1932.000030599535</v>
      </c>
      <c r="D360" s="4">
        <v>0</v>
      </c>
      <c r="E360" s="3">
        <f>(R360-#REF!*(1000-T360)/(1000-U360))*AO360</f>
      </c>
      <c r="F360" s="4">
        <f>IF(AZ360&lt;&gt;0,1/(1/AZ360-1/N360),0)</f>
        <v>0.1842774382442949</v>
      </c>
      <c r="G360" s="3">
        <f>((BC360-AP360/2)*S360-E360)/(BC360+AP360/2)</f>
      </c>
      <c r="H360" s="4">
        <f>AP360*1000</f>
        <v>2.46674099314209</v>
      </c>
      <c r="I360" s="4">
        <f>(AU360-BA360)</f>
        <v>1.415716075861085</v>
      </c>
      <c r="J360" s="4">
        <f>(P360+AT360*D360)</f>
        <v>24.73496437072754</v>
      </c>
      <c r="K360" s="4">
        <v>6</v>
      </c>
      <c r="L360" s="4">
        <f>(K360*AI360+AJ360)</f>
        <v>1.420000016689301</v>
      </c>
      <c r="M360" s="4">
        <v>1</v>
      </c>
      <c r="N360" s="4">
        <f>L360*(M360+1)*(M360+1)/(M360*M360+1)</f>
        <v>2.840000033378601</v>
      </c>
      <c r="O360" s="4">
        <v>21.99039649963379</v>
      </c>
      <c r="P360" s="4">
        <v>24.73496437072754</v>
      </c>
      <c r="Q360" s="4">
        <v>21.44183158874512</v>
      </c>
      <c r="R360" s="4">
        <v>1039.826416015625</v>
      </c>
      <c r="S360" s="4">
        <v>965.0403442382812</v>
      </c>
      <c r="T360" s="4">
        <v>13.93520069122314</v>
      </c>
      <c r="U360" s="4">
        <v>16.84775543212891</v>
      </c>
      <c r="V360" s="4">
        <v>53.45856094360352</v>
      </c>
      <c r="W360" s="4">
        <v>64.63251495361328</v>
      </c>
      <c r="X360" s="4">
        <v>499.5989074707031</v>
      </c>
      <c r="Y360" s="4">
        <v>1998.897827148438</v>
      </c>
      <c r="Z360" s="4">
        <v>27.18329811096191</v>
      </c>
      <c r="AA360" s="4">
        <v>101.7384414672852</v>
      </c>
      <c r="AB360" s="4">
        <v>8.478612899780273</v>
      </c>
      <c r="AC360" s="4">
        <v>0.2271125167608261</v>
      </c>
      <c r="AD360" s="4">
        <v>0.2891831696033478</v>
      </c>
      <c r="AE360" s="4">
        <v>0.005857571959495544</v>
      </c>
      <c r="AF360" s="4">
        <v>0.1778193563222885</v>
      </c>
      <c r="AG360" s="4">
        <v>0.003115722443908453</v>
      </c>
      <c r="AH360" s="4">
        <v>0.6666666865348816</v>
      </c>
      <c r="AI360" s="4">
        <v>-0.2195652425289154</v>
      </c>
      <c r="AJ360" s="4">
        <v>2.737391471862793</v>
      </c>
      <c r="AK360" s="4">
        <v>1</v>
      </c>
      <c r="AL360" s="4">
        <v>0</v>
      </c>
      <c r="AM360" s="4">
        <v>0.1599999964237213</v>
      </c>
      <c r="AN360" s="4">
        <v>111115</v>
      </c>
      <c r="AO360" s="4">
        <f>X360*0.000001/(K360*0.0001)</f>
        <v>0.8326648457845052</v>
      </c>
      <c r="AP360" s="4">
        <f>(U360-T360)/(1000-U360)*AO360</f>
        <v>0.00246674099314209</v>
      </c>
      <c r="AQ360" s="4">
        <f>(P360+273.15)</f>
        <v>297.8849643707275</v>
      </c>
      <c r="AR360" s="4">
        <f>(O360+273.15)</f>
        <v>295.1403964996338</v>
      </c>
      <c r="AS360" s="4">
        <f>(Y360*AK360+Z360*AL360)*AM360</f>
        <v>319.8236451951343</v>
      </c>
      <c r="AT360" s="4">
        <f>((AS360+0.00000010773*(AR360^4-AQ360^4))-AP360*44100)/(L360*0.92*2*29.3+0.00000043092*AQ360^3)</f>
        <v>2.049084187752028</v>
      </c>
      <c r="AU360" s="4">
        <f>0.61365*EXP(17.502*J360/(240.97+J360))</f>
        <v>3.129780455747867</v>
      </c>
      <c r="AV360" s="4">
        <f>AU360*1000/AA360</f>
        <v>30.76300767546428</v>
      </c>
      <c r="AW360" s="4">
        <f>(AV360-U360)</f>
        <v>13.91525224333538</v>
      </c>
      <c r="AX360" s="4">
        <f>IF(D360,P360,(O360+P360)/2)</f>
        <v>23.36268043518066</v>
      </c>
      <c r="AY360" s="4">
        <f>0.61365*EXP(17.502*AX360/(240.97+AX360))</f>
        <v>2.882216609907637</v>
      </c>
      <c r="AZ360" s="4">
        <f>IF(AW360&lt;&gt;0,(1000-(AV360+U360)/2)/AW360*AP360,0)</f>
        <v>0.1730489135588079</v>
      </c>
      <c r="BA360" s="4">
        <f>U360*AA360/1000</f>
        <v>1.714064379886782</v>
      </c>
      <c r="BB360" s="4">
        <f>(AY360-BA360)</f>
        <v>1.168152230020855</v>
      </c>
      <c r="BC360" s="4">
        <f>1/(1.6/F360+1.37/N360)</f>
        <v>0.1091112852133593</v>
      </c>
      <c r="BD360" s="3">
        <f>G360*AA360*0.001</f>
      </c>
      <c r="BE360" s="3">
        <f>G360/S360</f>
      </c>
      <c r="BF360" s="4">
        <f>(1-AP360*AA360/AU360/F360)*100</f>
        <v>56.48664287833467</v>
      </c>
      <c r="BG360" s="3">
        <f>(S360-E360/(N360/1.35))</f>
      </c>
      <c r="BH360" s="3">
        <f>E360*BF360/100/BG360</f>
      </c>
    </row>
    <row r="361" ht="16" customHeight="1">
      <c r="A361" s="4">
        <v>326</v>
      </c>
      <c r="B361" t="s" s="2">
        <v>421</v>
      </c>
      <c r="C361" s="4">
        <v>1937.000030487776</v>
      </c>
      <c r="D361" s="4">
        <v>0</v>
      </c>
      <c r="E361" s="3">
        <f>(R361-#REF!*(1000-T361)/(1000-U361))*AO361</f>
      </c>
      <c r="F361" s="4">
        <f>IF(AZ361&lt;&gt;0,1/(1/AZ361-1/N361),0)</f>
        <v>0.1853618802338819</v>
      </c>
      <c r="G361" s="3">
        <f>((BC361-AP361/2)*S361-E361)/(BC361+AP361/2)</f>
      </c>
      <c r="H361" s="4">
        <f>AP361*1000</f>
        <v>2.468537763916247</v>
      </c>
      <c r="I361" s="4">
        <f>(AU361-BA361)</f>
        <v>1.409002520958772</v>
      </c>
      <c r="J361" s="4">
        <f>(P361+AT361*D361)</f>
        <v>24.7020092010498</v>
      </c>
      <c r="K361" s="4">
        <v>6</v>
      </c>
      <c r="L361" s="4">
        <f>(K361*AI361+AJ361)</f>
        <v>1.420000016689301</v>
      </c>
      <c r="M361" s="4">
        <v>1</v>
      </c>
      <c r="N361" s="4">
        <f>L361*(M361+1)*(M361+1)/(M361*M361+1)</f>
        <v>2.840000033378601</v>
      </c>
      <c r="O361" s="4">
        <v>22.00946044921875</v>
      </c>
      <c r="P361" s="4">
        <v>24.7020092010498</v>
      </c>
      <c r="Q361" s="4">
        <v>21.55719566345215</v>
      </c>
      <c r="R361" s="4">
        <v>1105.002685546875</v>
      </c>
      <c r="S361" s="4">
        <v>998.5880737304688</v>
      </c>
      <c r="T361" s="4">
        <v>13.93842029571533</v>
      </c>
      <c r="U361" s="4">
        <v>16.85324478149414</v>
      </c>
      <c r="V361" s="4">
        <v>53.41972351074219</v>
      </c>
      <c r="W361" s="4">
        <v>64.59026336669922</v>
      </c>
      <c r="X361" s="4">
        <v>499.5707092285156</v>
      </c>
      <c r="Y361" s="4">
        <v>1998.740356445312</v>
      </c>
      <c r="Z361" s="4">
        <v>27.24063491821289</v>
      </c>
      <c r="AA361" s="4">
        <v>101.7383728027344</v>
      </c>
      <c r="AB361" s="4">
        <v>8.478612899780273</v>
      </c>
      <c r="AC361" s="4">
        <v>0.2271125167608261</v>
      </c>
      <c r="AD361" s="4">
        <v>0.2891831696033478</v>
      </c>
      <c r="AE361" s="4">
        <v>0.005857571959495544</v>
      </c>
      <c r="AF361" s="4">
        <v>0.1778193563222885</v>
      </c>
      <c r="AG361" s="4">
        <v>0.003115722443908453</v>
      </c>
      <c r="AH361" s="4">
        <v>0.6666666865348816</v>
      </c>
      <c r="AI361" s="4">
        <v>-0.2195652425289154</v>
      </c>
      <c r="AJ361" s="4">
        <v>2.737391471862793</v>
      </c>
      <c r="AK361" s="4">
        <v>1</v>
      </c>
      <c r="AL361" s="4">
        <v>0</v>
      </c>
      <c r="AM361" s="4">
        <v>0.1599999964237213</v>
      </c>
      <c r="AN361" s="4">
        <v>111115</v>
      </c>
      <c r="AO361" s="4">
        <f>X361*0.000001/(K361*0.0001)</f>
        <v>0.8326178487141926</v>
      </c>
      <c r="AP361" s="4">
        <f>(U361-T361)/(1000-U361)*AO361</f>
        <v>0.002468537763916247</v>
      </c>
      <c r="AQ361" s="4">
        <f>(P361+273.15)</f>
        <v>297.8520092010498</v>
      </c>
      <c r="AR361" s="4">
        <f>(O361+273.15)</f>
        <v>295.1594604492187</v>
      </c>
      <c r="AS361" s="4">
        <f>(Y361*AK361+Z361*AL361)*AM361</f>
        <v>319.7984498831975</v>
      </c>
      <c r="AT361" s="4">
        <f>((AS361+0.00000010773*(AR361^4-AQ361^4))-AP361*44100)/(L361*0.92*2*29.3+0.00000043092*AQ361^3)</f>
        <v>2.054654318915722</v>
      </c>
      <c r="AU361" s="4">
        <f>0.61365*EXP(17.502*J361/(240.97+J361))</f>
        <v>3.123624221474161</v>
      </c>
      <c r="AV361" s="4">
        <f>AU361*1000/AA361</f>
        <v>30.70251799221039</v>
      </c>
      <c r="AW361" s="4">
        <f>(AV361-U361)</f>
        <v>13.84927321071625</v>
      </c>
      <c r="AX361" s="4">
        <f>IF(D361,P361,(O361+P361)/2)</f>
        <v>23.35573482513428</v>
      </c>
      <c r="AY361" s="4">
        <f>0.61365*EXP(17.502*AX361/(240.97+AX361))</f>
        <v>2.881008500330798</v>
      </c>
      <c r="AZ361" s="4">
        <f>IF(AW361&lt;&gt;0,(1000-(AV361+U361)/2)/AW361*AP361,0)</f>
        <v>0.1740048830795107</v>
      </c>
      <c r="BA361" s="4">
        <f>U361*AA361/1000</f>
        <v>1.714621700515389</v>
      </c>
      <c r="BB361" s="4">
        <f>(AY361-BA361)</f>
        <v>1.166386799815409</v>
      </c>
      <c r="BC361" s="4">
        <f>1/(1.6/F361+1.37/N361)</f>
        <v>0.109719401755996</v>
      </c>
      <c r="BD361" s="3">
        <f>G361*AA361*0.001</f>
      </c>
      <c r="BE361" s="3">
        <f>G361/S361</f>
      </c>
      <c r="BF361" s="4">
        <f>(1-AP361*AA361/AU361/F361)*100</f>
        <v>56.62441402805612</v>
      </c>
      <c r="BG361" s="3">
        <f>(S361-E361/(N361/1.35))</f>
      </c>
      <c r="BH361" s="3">
        <f>E361*BF361/100/BG361</f>
      </c>
    </row>
    <row r="362" ht="16" customHeight="1">
      <c r="A362" s="4">
        <v>327</v>
      </c>
      <c r="B362" t="s" s="2">
        <v>422</v>
      </c>
      <c r="C362" s="4">
        <v>1942.000030376017</v>
      </c>
      <c r="D362" s="4">
        <v>0</v>
      </c>
      <c r="E362" s="3">
        <f>(R362-#REF!*(1000-T362)/(1000-U362))*AO362</f>
      </c>
      <c r="F362" s="4">
        <f>IF(AZ362&lt;&gt;0,1/(1/AZ362-1/N362),0)</f>
        <v>0.1856044873368754</v>
      </c>
      <c r="G362" s="3">
        <f>((BC362-AP362/2)*S362-E362)/(BC362+AP362/2)</f>
      </c>
      <c r="H362" s="4">
        <f>AP362*1000</f>
        <v>2.470606227691847</v>
      </c>
      <c r="I362" s="4">
        <f>(AU362-BA362)</f>
        <v>1.408446749873096</v>
      </c>
      <c r="J362" s="4">
        <f>(P362+AT362*D362)</f>
        <v>24.70203971862793</v>
      </c>
      <c r="K362" s="4">
        <v>6</v>
      </c>
      <c r="L362" s="4">
        <f>(K362*AI362+AJ362)</f>
        <v>1.420000016689301</v>
      </c>
      <c r="M362" s="4">
        <v>1</v>
      </c>
      <c r="N362" s="4">
        <f>L362*(M362+1)*(M362+1)/(M362*M362+1)</f>
        <v>2.840000033378601</v>
      </c>
      <c r="O362" s="4">
        <v>22.04963874816895</v>
      </c>
      <c r="P362" s="4">
        <v>24.70203971862793</v>
      </c>
      <c r="Q362" s="4">
        <v>21.6741886138916</v>
      </c>
      <c r="R362" s="4">
        <v>1174.931152343750</v>
      </c>
      <c r="S362" s="4">
        <v>1052.720092773438</v>
      </c>
      <c r="T362" s="4">
        <v>13.94148254394531</v>
      </c>
      <c r="U362" s="4">
        <v>16.85878753662109</v>
      </c>
      <c r="V362" s="4">
        <v>53.31443786621094</v>
      </c>
      <c r="W362" s="4">
        <v>64.46939086914062</v>
      </c>
      <c r="X362" s="4">
        <v>499.5613708496094</v>
      </c>
      <c r="Y362" s="4">
        <v>1998.602172851562</v>
      </c>
      <c r="Z362" s="4">
        <v>27.31158256530762</v>
      </c>
      <c r="AA362" s="4">
        <v>101.7382278442383</v>
      </c>
      <c r="AB362" s="4">
        <v>8.478612899780273</v>
      </c>
      <c r="AC362" s="4">
        <v>0.2271125167608261</v>
      </c>
      <c r="AD362" s="4">
        <v>0.2891831696033478</v>
      </c>
      <c r="AE362" s="4">
        <v>0.005857571959495544</v>
      </c>
      <c r="AF362" s="4">
        <v>0.1778193563222885</v>
      </c>
      <c r="AG362" s="4">
        <v>0.003115722443908453</v>
      </c>
      <c r="AH362" s="4">
        <v>0.6666666865348816</v>
      </c>
      <c r="AI362" s="4">
        <v>-0.2195652425289154</v>
      </c>
      <c r="AJ362" s="4">
        <v>2.737391471862793</v>
      </c>
      <c r="AK362" s="4">
        <v>1</v>
      </c>
      <c r="AL362" s="4">
        <v>0</v>
      </c>
      <c r="AM362" s="4">
        <v>0.1599999964237213</v>
      </c>
      <c r="AN362" s="4">
        <v>111115</v>
      </c>
      <c r="AO362" s="4">
        <f>X362*0.000001/(K362*0.0001)</f>
        <v>0.8326022847493487</v>
      </c>
      <c r="AP362" s="4">
        <f>(U362-T362)/(1000-U362)*AO362</f>
        <v>0.002470606227691847</v>
      </c>
      <c r="AQ362" s="4">
        <f>(P362+273.15)</f>
        <v>297.8520397186279</v>
      </c>
      <c r="AR362" s="4">
        <f>(O362+273.15)</f>
        <v>295.1996387481689</v>
      </c>
      <c r="AS362" s="4">
        <f>(Y362*AK362+Z362*AL362)*AM362</f>
        <v>319.7763405086916</v>
      </c>
      <c r="AT362" s="4">
        <f>((AS362+0.00000010773*(AR362^4-AQ362^4))-AP362*44100)/(L362*0.92*2*29.3+0.00000043092*AQ362^3)</f>
        <v>2.058425119788359</v>
      </c>
      <c r="AU362" s="4">
        <f>0.61365*EXP(17.502*J362/(240.97+J362))</f>
        <v>3.123629917451458</v>
      </c>
      <c r="AV362" s="4">
        <f>AU362*1000/AA362</f>
        <v>30.7026177243204</v>
      </c>
      <c r="AW362" s="4">
        <f>(AV362-U362)</f>
        <v>13.84383018769931</v>
      </c>
      <c r="AX362" s="4">
        <f>IF(D362,P362,(O362+P362)/2)</f>
        <v>23.37583923339844</v>
      </c>
      <c r="AY362" s="4">
        <f>0.61365*EXP(17.502*AX362/(240.97+AX362))</f>
        <v>2.88450664763577</v>
      </c>
      <c r="AZ362" s="4">
        <f>IF(AW362&lt;&gt;0,(1000-(AV362+U362)/2)/AW362*AP362,0)</f>
        <v>0.1742186550234579</v>
      </c>
      <c r="BA362" s="4">
        <f>U362*AA362/1000</f>
        <v>1.715183167578362</v>
      </c>
      <c r="BB362" s="4">
        <f>(AY362-BA362)</f>
        <v>1.169323480057409</v>
      </c>
      <c r="BC362" s="4">
        <f>1/(1.6/F362+1.37/N362)</f>
        <v>0.10985539565334</v>
      </c>
      <c r="BD362" s="3">
        <f>G362*AA362*0.001</f>
      </c>
      <c r="BE362" s="3">
        <f>G362/S362</f>
      </c>
      <c r="BF362" s="4">
        <f>(1-AP362*AA362/AU362/F362)*100</f>
        <v>56.64495367055138</v>
      </c>
      <c r="BG362" s="3">
        <f>(S362-E362/(N362/1.35))</f>
      </c>
      <c r="BH362" s="3">
        <f>E362*BF362/100/BG362</f>
      </c>
    </row>
    <row r="363" ht="16" customHeight="1">
      <c r="A363" s="4">
        <v>328</v>
      </c>
      <c r="B363" t="s" s="2">
        <v>423</v>
      </c>
      <c r="C363" s="4">
        <v>1947.500030253083</v>
      </c>
      <c r="D363" s="4">
        <v>0</v>
      </c>
      <c r="E363" s="3">
        <f>(R363-#REF!*(1000-T363)/(1000-U363))*AO363</f>
      </c>
      <c r="F363" s="4">
        <f>IF(AZ363&lt;&gt;0,1/(1/AZ363-1/N363),0)</f>
        <v>0.1852747056478163</v>
      </c>
      <c r="G363" s="3">
        <f>((BC363-AP363/2)*S363-E363)/(BC363+AP363/2)</f>
      </c>
      <c r="H363" s="4">
        <f>AP363*1000</f>
        <v>2.473724525717342</v>
      </c>
      <c r="I363" s="4">
        <f>(AU363-BA363)</f>
        <v>1.41254049154601</v>
      </c>
      <c r="J363" s="4">
        <f>(P363+AT363*D363)</f>
        <v>24.72752380371094</v>
      </c>
      <c r="K363" s="4">
        <v>6</v>
      </c>
      <c r="L363" s="4">
        <f>(K363*AI363+AJ363)</f>
        <v>1.420000016689301</v>
      </c>
      <c r="M363" s="4">
        <v>1</v>
      </c>
      <c r="N363" s="4">
        <f>L363*(M363+1)*(M363+1)/(M363*M363+1)</f>
        <v>2.840000033378601</v>
      </c>
      <c r="O363" s="4">
        <v>22.10058975219727</v>
      </c>
      <c r="P363" s="4">
        <v>24.72752380371094</v>
      </c>
      <c r="Q363" s="4">
        <v>21.72267913818359</v>
      </c>
      <c r="R363" s="4">
        <v>1220.105957031250</v>
      </c>
      <c r="S363" s="4">
        <v>1112.637207031250</v>
      </c>
      <c r="T363" s="4">
        <v>13.94443130493164</v>
      </c>
      <c r="U363" s="4">
        <v>16.8653507232666</v>
      </c>
      <c r="V363" s="4">
        <v>53.16560363769531</v>
      </c>
      <c r="W363" s="4">
        <v>64.30025482177734</v>
      </c>
      <c r="X363" s="4">
        <v>499.5696105957031</v>
      </c>
      <c r="Y363" s="4">
        <v>1998.766723632812</v>
      </c>
      <c r="Z363" s="4">
        <v>27.39621353149414</v>
      </c>
      <c r="AA363" s="4">
        <v>101.7381210327148</v>
      </c>
      <c r="AB363" s="4">
        <v>8.478612899780273</v>
      </c>
      <c r="AC363" s="4">
        <v>0.2271125167608261</v>
      </c>
      <c r="AD363" s="4">
        <v>0.2891831696033478</v>
      </c>
      <c r="AE363" s="4">
        <v>0.005857571959495544</v>
      </c>
      <c r="AF363" s="4">
        <v>0.1778193563222885</v>
      </c>
      <c r="AG363" s="4">
        <v>0.003115722443908453</v>
      </c>
      <c r="AH363" s="4">
        <v>0.6666666865348816</v>
      </c>
      <c r="AI363" s="4">
        <v>-0.2195652425289154</v>
      </c>
      <c r="AJ363" s="4">
        <v>2.737391471862793</v>
      </c>
      <c r="AK363" s="4">
        <v>1</v>
      </c>
      <c r="AL363" s="4">
        <v>0</v>
      </c>
      <c r="AM363" s="4">
        <v>0.1599999964237213</v>
      </c>
      <c r="AN363" s="4">
        <v>111115</v>
      </c>
      <c r="AO363" s="4">
        <f>X363*0.000001/(K363*0.0001)</f>
        <v>0.832616017659505</v>
      </c>
      <c r="AP363" s="4">
        <f>(U363-T363)/(1000-U363)*AO363</f>
        <v>0.002473724525717342</v>
      </c>
      <c r="AQ363" s="4">
        <f>(P363+273.15)</f>
        <v>297.8775238037109</v>
      </c>
      <c r="AR363" s="4">
        <f>(O363+273.15)</f>
        <v>295.2505897521972</v>
      </c>
      <c r="AS363" s="4">
        <f>(Y363*AK363+Z363*AL363)*AM363</f>
        <v>319.8026686331032</v>
      </c>
      <c r="AT363" s="4">
        <f>((AS363+0.00000010773*(AR363^4-AQ363^4))-AP363*44100)/(L363*0.92*2*29.3+0.00000043092*AQ363^3)</f>
        <v>2.060216317567217</v>
      </c>
      <c r="AU363" s="4">
        <f>0.61365*EXP(17.502*J363/(240.97+J363))</f>
        <v>3.128389584688892</v>
      </c>
      <c r="AV363" s="4">
        <f>AU363*1000/AA363</f>
        <v>30.74943347619845</v>
      </c>
      <c r="AW363" s="4">
        <f>(AV363-U363)</f>
        <v>13.88408275293185</v>
      </c>
      <c r="AX363" s="4">
        <f>IF(D363,P363,(O363+P363)/2)</f>
        <v>23.4140567779541</v>
      </c>
      <c r="AY363" s="4">
        <f>0.61365*EXP(17.502*AX363/(240.97+AX363))</f>
        <v>2.891166707485111</v>
      </c>
      <c r="AZ363" s="4">
        <f>IF(AW363&lt;&gt;0,(1000-(AV363+U363)/2)/AW363*AP363,0)</f>
        <v>0.1739280612885236</v>
      </c>
      <c r="BA363" s="4">
        <f>U363*AA363/1000</f>
        <v>1.715849093142882</v>
      </c>
      <c r="BB363" s="4">
        <f>(AY363-BA363)</f>
        <v>1.175317614342228</v>
      </c>
      <c r="BC363" s="4">
        <f>1/(1.6/F363+1.37/N363)</f>
        <v>0.1096705312656365</v>
      </c>
      <c r="BD363" s="3">
        <f>G363*AA363*0.001</f>
      </c>
      <c r="BE363" s="3">
        <f>G363/S363</f>
      </c>
      <c r="BF363" s="4">
        <f>(1-AP363*AA363/AU363/F363)*100</f>
        <v>56.57917366994426</v>
      </c>
      <c r="BG363" s="3">
        <f>(S363-E363/(N363/1.35))</f>
      </c>
      <c r="BH363" s="3">
        <f>E363*BF363/100/BG363</f>
      </c>
    </row>
    <row r="364" ht="16" customHeight="1">
      <c r="A364" s="4">
        <v>329</v>
      </c>
      <c r="B364" t="s" s="2">
        <v>424</v>
      </c>
      <c r="C364" s="4">
        <v>1952.500030141324</v>
      </c>
      <c r="D364" s="4">
        <v>0</v>
      </c>
      <c r="E364" s="3">
        <f>(R364-#REF!*(1000-T364)/(1000-U364))*AO364</f>
      </c>
      <c r="F364" s="4">
        <f>IF(AZ364&lt;&gt;0,1/(1/AZ364-1/N364),0)</f>
        <v>0.1855439210353373</v>
      </c>
      <c r="G364" s="3">
        <f>((BC364-AP364/2)*S364-E364)/(BC364+AP364/2)</f>
      </c>
      <c r="H364" s="4">
        <f>AP364*1000</f>
        <v>2.475188668413147</v>
      </c>
      <c r="I364" s="4">
        <f>(AU364-BA364)</f>
        <v>1.411456170227462</v>
      </c>
      <c r="J364" s="4">
        <f>(P364+AT364*D364)</f>
        <v>24.72384452819824</v>
      </c>
      <c r="K364" s="4">
        <v>6</v>
      </c>
      <c r="L364" s="4">
        <f>(K364*AI364+AJ364)</f>
        <v>1.420000016689301</v>
      </c>
      <c r="M364" s="4">
        <v>1</v>
      </c>
      <c r="N364" s="4">
        <f>L364*(M364+1)*(M364+1)/(M364*M364+1)</f>
        <v>2.840000033378601</v>
      </c>
      <c r="O364" s="4">
        <v>22.1293888092041</v>
      </c>
      <c r="P364" s="4">
        <v>24.72384452819824</v>
      </c>
      <c r="Q364" s="4">
        <v>21.69185066223145</v>
      </c>
      <c r="R364" s="4">
        <v>1229.608154296875</v>
      </c>
      <c r="S364" s="4">
        <v>1148.205932617188</v>
      </c>
      <c r="T364" s="4">
        <v>13.94665813446045</v>
      </c>
      <c r="U364" s="4">
        <v>16.86921882629395</v>
      </c>
      <c r="V364" s="4">
        <v>53.07137298583984</v>
      </c>
      <c r="W364" s="4">
        <v>64.19115447998047</v>
      </c>
      <c r="X364" s="4">
        <v>499.5826110839844</v>
      </c>
      <c r="Y364" s="4">
        <v>1999.103393554688</v>
      </c>
      <c r="Z364" s="4">
        <v>27.5894603729248</v>
      </c>
      <c r="AA364" s="4">
        <v>101.7383117675781</v>
      </c>
      <c r="AB364" s="4">
        <v>8.478612899780273</v>
      </c>
      <c r="AC364" s="4">
        <v>0.2271125167608261</v>
      </c>
      <c r="AD364" s="4">
        <v>0.2891831696033478</v>
      </c>
      <c r="AE364" s="4">
        <v>0.005857571959495544</v>
      </c>
      <c r="AF364" s="4">
        <v>0.1778193563222885</v>
      </c>
      <c r="AG364" s="4">
        <v>0.003115722443908453</v>
      </c>
      <c r="AH364" s="4">
        <v>0.6666666865348816</v>
      </c>
      <c r="AI364" s="4">
        <v>-0.2195652425289154</v>
      </c>
      <c r="AJ364" s="4">
        <v>2.737391471862793</v>
      </c>
      <c r="AK364" s="4">
        <v>1</v>
      </c>
      <c r="AL364" s="4">
        <v>0</v>
      </c>
      <c r="AM364" s="4">
        <v>0.1599999964237213</v>
      </c>
      <c r="AN364" s="4">
        <v>111115</v>
      </c>
      <c r="AO364" s="4">
        <f>X364*0.000001/(K364*0.0001)</f>
        <v>0.8326376851399738</v>
      </c>
      <c r="AP364" s="4">
        <f>(U364-T364)/(1000-U364)*AO364</f>
        <v>0.002475188668413147</v>
      </c>
      <c r="AQ364" s="4">
        <f>(P364+273.15)</f>
        <v>297.8738445281982</v>
      </c>
      <c r="AR364" s="4">
        <f>(O364+273.15)</f>
        <v>295.2793888092041</v>
      </c>
      <c r="AS364" s="4">
        <f>(Y364*AK364+Z364*AL364)*AM364</f>
        <v>319.8565358193991</v>
      </c>
      <c r="AT364" s="4">
        <f>((AS364+0.00000010773*(AR364^4-AQ364^4))-AP364*44100)/(L364*0.92*2*29.3+0.00000043092*AQ364^3)</f>
        <v>2.064213493011329</v>
      </c>
      <c r="AU364" s="4">
        <f>0.61365*EXP(17.502*J364/(240.97+J364))</f>
        <v>3.127702014452453</v>
      </c>
      <c r="AV364" s="4">
        <f>AU364*1000/AA364</f>
        <v>30.74261760503467</v>
      </c>
      <c r="AW364" s="4">
        <f>(AV364-U364)</f>
        <v>13.87339877874073</v>
      </c>
      <c r="AX364" s="4">
        <f>IF(D364,P364,(O364+P364)/2)</f>
        <v>23.42661666870117</v>
      </c>
      <c r="AY364" s="4">
        <f>0.61365*EXP(17.502*AX364/(240.97+AX364))</f>
        <v>2.893358417330282</v>
      </c>
      <c r="AZ364" s="4">
        <f>IF(AW364&lt;&gt;0,(1000-(AV364+U364)/2)/AW364*AP364,0)</f>
        <v>0.1741652905636355</v>
      </c>
      <c r="BA364" s="4">
        <f>U364*AA364/1000</f>
        <v>1.716245844224992</v>
      </c>
      <c r="BB364" s="4">
        <f>(AY364-BA364)</f>
        <v>1.17711257310529</v>
      </c>
      <c r="BC364" s="4">
        <f>1/(1.6/F364+1.37/N364)</f>
        <v>0.1098214468563928</v>
      </c>
      <c r="BD364" s="3">
        <f>G364*AA364*0.001</f>
      </c>
      <c r="BE364" s="3">
        <f>G364/S364</f>
      </c>
      <c r="BF364" s="4">
        <f>(1-AP364*AA364/AU364/F364)*100</f>
        <v>56.60689423696067</v>
      </c>
      <c r="BG364" s="3">
        <f>(S364-E364/(N364/1.35))</f>
      </c>
      <c r="BH364" s="3">
        <f>E364*BF364/100/BG364</f>
      </c>
    </row>
    <row r="365" ht="16" customHeight="1">
      <c r="A365" s="4">
        <v>330</v>
      </c>
      <c r="B365" t="s" s="2">
        <v>425</v>
      </c>
      <c r="C365" s="4">
        <v>1957.500030029565</v>
      </c>
      <c r="D365" s="4">
        <v>0</v>
      </c>
      <c r="E365" s="3">
        <f>(R365-#REF!*(1000-T365)/(1000-U365))*AO365</f>
      </c>
      <c r="F365" s="4">
        <f>IF(AZ365&lt;&gt;0,1/(1/AZ365-1/N365),0)</f>
        <v>0.1858686378645187</v>
      </c>
      <c r="G365" s="3">
        <f>((BC365-AP365/2)*S365-E365)/(BC365+AP365/2)</f>
      </c>
      <c r="H365" s="4">
        <f>AP365*1000</f>
        <v>2.476136676138283</v>
      </c>
      <c r="I365" s="4">
        <f>(AU365-BA365)</f>
        <v>1.409688087151351</v>
      </c>
      <c r="J365" s="4">
        <f>(P365+AT365*D365)</f>
        <v>24.71649360656738</v>
      </c>
      <c r="K365" s="4">
        <v>6</v>
      </c>
      <c r="L365" s="4">
        <f>(K365*AI365+AJ365)</f>
        <v>1.420000016689301</v>
      </c>
      <c r="M365" s="4">
        <v>1</v>
      </c>
      <c r="N365" s="4">
        <f>L365*(M365+1)*(M365+1)/(M365*M365+1)</f>
        <v>2.840000033378601</v>
      </c>
      <c r="O365" s="4">
        <v>22.1392707824707</v>
      </c>
      <c r="P365" s="4">
        <v>24.71649360656738</v>
      </c>
      <c r="Q365" s="4">
        <v>21.66436386108398</v>
      </c>
      <c r="R365" s="4">
        <v>1230.536987304688</v>
      </c>
      <c r="S365" s="4">
        <v>1165.256347656250</v>
      </c>
      <c r="T365" s="4">
        <v>13.94938373565674</v>
      </c>
      <c r="U365" s="4">
        <v>16.87310028076172</v>
      </c>
      <c r="V365" s="4">
        <v>53.03756332397461</v>
      </c>
      <c r="W365" s="4">
        <v>64.15364074707031</v>
      </c>
      <c r="X365" s="4">
        <v>499.5744018554688</v>
      </c>
      <c r="Y365" s="4">
        <v>1999.433105468750</v>
      </c>
      <c r="Z365" s="4">
        <v>27.69557952880859</v>
      </c>
      <c r="AA365" s="4">
        <v>101.7383041381836</v>
      </c>
      <c r="AB365" s="4">
        <v>8.478612899780273</v>
      </c>
      <c r="AC365" s="4">
        <v>0.2271125167608261</v>
      </c>
      <c r="AD365" s="4">
        <v>0.2891831696033478</v>
      </c>
      <c r="AE365" s="4">
        <v>0.005857571959495544</v>
      </c>
      <c r="AF365" s="4">
        <v>0.1778193563222885</v>
      </c>
      <c r="AG365" s="4">
        <v>0.003115722443908453</v>
      </c>
      <c r="AH365" s="4">
        <v>0.6666666865348816</v>
      </c>
      <c r="AI365" s="4">
        <v>-0.2195652425289154</v>
      </c>
      <c r="AJ365" s="4">
        <v>2.737391471862793</v>
      </c>
      <c r="AK365" s="4">
        <v>1</v>
      </c>
      <c r="AL365" s="4">
        <v>0</v>
      </c>
      <c r="AM365" s="4">
        <v>0.1599999964237213</v>
      </c>
      <c r="AN365" s="4">
        <v>111115</v>
      </c>
      <c r="AO365" s="4">
        <f>X365*0.000001/(K365*0.0001)</f>
        <v>0.8326240030924478</v>
      </c>
      <c r="AP365" s="4">
        <f>(U365-T365)/(1000-U365)*AO365</f>
        <v>0.002476136676138283</v>
      </c>
      <c r="AQ365" s="4">
        <f>(P365+273.15)</f>
        <v>297.8664936065674</v>
      </c>
      <c r="AR365" s="4">
        <f>(O365+273.15)</f>
        <v>295.2892707824707</v>
      </c>
      <c r="AS365" s="4">
        <f>(Y365*AK365+Z365*AL365)*AM365</f>
        <v>319.909289724470</v>
      </c>
      <c r="AT365" s="4">
        <f>((AS365+0.00000010773*(AR365^4-AQ365^4))-AP365*44100)/(L365*0.92*2*29.3+0.00000043092*AQ365^3)</f>
        <v>2.066556402684387</v>
      </c>
      <c r="AU365" s="4">
        <f>0.61365*EXP(17.502*J365/(240.97+J365))</f>
        <v>3.126328695269558</v>
      </c>
      <c r="AV365" s="4">
        <f>AU365*1000/AA365</f>
        <v>30.72912136439091</v>
      </c>
      <c r="AW365" s="4">
        <f>(AV365-U365)</f>
        <v>13.85602108362919</v>
      </c>
      <c r="AX365" s="4">
        <f>IF(D365,P365,(O365+P365)/2)</f>
        <v>23.42788219451904</v>
      </c>
      <c r="AY365" s="4">
        <f>0.61365*EXP(17.502*AX365/(240.97+AX365))</f>
        <v>2.89357933304791</v>
      </c>
      <c r="AZ365" s="4">
        <f>IF(AW365&lt;&gt;0,(1000-(AV365+U365)/2)/AW365*AP365,0)</f>
        <v>0.1744513708595305</v>
      </c>
      <c r="BA365" s="4">
        <f>U365*AA365/1000</f>
        <v>1.716640608118207</v>
      </c>
      <c r="BB365" s="4">
        <f>(AY365-BA365)</f>
        <v>1.176938724929704</v>
      </c>
      <c r="BC365" s="4">
        <f>1/(1.6/F365+1.37/N365)</f>
        <v>0.1100034443380105</v>
      </c>
      <c r="BD365" s="3">
        <f>G365*AA365*0.001</f>
      </c>
      <c r="BE365" s="3">
        <f>G365/S365</f>
      </c>
      <c r="BF365" s="4">
        <f>(1-AP365*AA365/AU365/F365)*100</f>
        <v>56.64708003476643</v>
      </c>
      <c r="BG365" s="3">
        <f>(S365-E365/(N365/1.35))</f>
      </c>
      <c r="BH365" s="3">
        <f>E365*BF365/100/BG365</f>
      </c>
    </row>
    <row r="366" ht="16" customHeight="1">
      <c r="A366" s="4">
        <v>331</v>
      </c>
      <c r="B366" t="s" s="2">
        <v>426</v>
      </c>
      <c r="C366" s="4">
        <v>1963.000029906631</v>
      </c>
      <c r="D366" s="4">
        <v>0</v>
      </c>
      <c r="E366" s="3">
        <f>(R366-#REF!*(1000-T366)/(1000-U366))*AO366</f>
      </c>
      <c r="F366" s="4">
        <f>IF(AZ366&lt;&gt;0,1/(1/AZ366-1/N366),0)</f>
        <v>0.1854157989785943</v>
      </c>
      <c r="G366" s="3">
        <f>((BC366-AP366/2)*S366-E366)/(BC366+AP366/2)</f>
      </c>
      <c r="H366" s="4">
        <f>AP366*1000</f>
        <v>2.477763746885498</v>
      </c>
      <c r="I366" s="4">
        <f>(AU366-BA366)</f>
        <v>1.41381461438665</v>
      </c>
      <c r="J366" s="4">
        <f>(P366+AT366*D366)</f>
        <v>24.74114418029785</v>
      </c>
      <c r="K366" s="4">
        <v>6</v>
      </c>
      <c r="L366" s="4">
        <f>(K366*AI366+AJ366)</f>
        <v>1.420000016689301</v>
      </c>
      <c r="M366" s="4">
        <v>1</v>
      </c>
      <c r="N366" s="4">
        <f>L366*(M366+1)*(M366+1)/(M366*M366+1)</f>
        <v>2.840000033378601</v>
      </c>
      <c r="O366" s="4">
        <v>22.14180564880371</v>
      </c>
      <c r="P366" s="4">
        <v>24.74114418029785</v>
      </c>
      <c r="Q366" s="4">
        <v>21.66151428222656</v>
      </c>
      <c r="R366" s="4">
        <v>1231.171630859375</v>
      </c>
      <c r="S366" s="4">
        <v>1173.619018554688</v>
      </c>
      <c r="T366" s="4">
        <v>13.95219898223877</v>
      </c>
      <c r="U366" s="4">
        <v>16.87779235839844</v>
      </c>
      <c r="V366" s="4">
        <v>53.03477478027344</v>
      </c>
      <c r="W366" s="4">
        <v>64.15457916259766</v>
      </c>
      <c r="X366" s="4">
        <v>499.579589843750</v>
      </c>
      <c r="Y366" s="4">
        <v>1999.550537109375</v>
      </c>
      <c r="Z366" s="4">
        <v>27.81555938720703</v>
      </c>
      <c r="AA366" s="4">
        <v>101.7385101318359</v>
      </c>
      <c r="AB366" s="4">
        <v>8.478612899780273</v>
      </c>
      <c r="AC366" s="4">
        <v>0.2271125167608261</v>
      </c>
      <c r="AD366" s="4">
        <v>0.2891831696033478</v>
      </c>
      <c r="AE366" s="4">
        <v>0.005857571959495544</v>
      </c>
      <c r="AF366" s="4">
        <v>0.1778193563222885</v>
      </c>
      <c r="AG366" s="4">
        <v>0.003115722443908453</v>
      </c>
      <c r="AH366" s="4">
        <v>0.6666666865348816</v>
      </c>
      <c r="AI366" s="4">
        <v>-0.2195652425289154</v>
      </c>
      <c r="AJ366" s="4">
        <v>2.737391471862793</v>
      </c>
      <c r="AK366" s="4">
        <v>1</v>
      </c>
      <c r="AL366" s="4">
        <v>0</v>
      </c>
      <c r="AM366" s="4">
        <v>0.1599999964237213</v>
      </c>
      <c r="AN366" s="4">
        <v>111115</v>
      </c>
      <c r="AO366" s="4">
        <f>X366*0.000001/(K366*0.0001)</f>
        <v>0.8326326497395833</v>
      </c>
      <c r="AP366" s="4">
        <f>(U366-T366)/(1000-U366)*AO366</f>
        <v>0.002477763746885498</v>
      </c>
      <c r="AQ366" s="4">
        <f>(P366+273.15)</f>
        <v>297.8911441802978</v>
      </c>
      <c r="AR366" s="4">
        <f>(O366+273.15)</f>
        <v>295.2918056488037</v>
      </c>
      <c r="AS366" s="4">
        <f>(Y366*AK366+Z366*AL366)*AM366</f>
        <v>319.928078786550</v>
      </c>
      <c r="AT366" s="4">
        <f>((AS366+0.00000010773*(AR366^4-AQ366^4))-AP366*44100)/(L366*0.92*2*29.3+0.00000043092*AQ366^3)</f>
        <v>2.063015063500418</v>
      </c>
      <c r="AU366" s="4">
        <f>0.61365*EXP(17.502*J366/(240.97+J366))</f>
        <v>3.130936063244593</v>
      </c>
      <c r="AV366" s="4">
        <f>AU366*1000/AA366</f>
        <v>30.77434551761598</v>
      </c>
      <c r="AW366" s="4">
        <f>(AV366-U366)</f>
        <v>13.89655315921754</v>
      </c>
      <c r="AX366" s="4">
        <f>IF(D366,P366,(O366+P366)/2)</f>
        <v>23.44147491455078</v>
      </c>
      <c r="AY366" s="4">
        <f>0.61365*EXP(17.502*AX366/(240.97+AX366))</f>
        <v>2.89595306801274</v>
      </c>
      <c r="AZ366" s="4">
        <f>IF(AW366&lt;&gt;0,(1000-(AV366+U366)/2)/AW366*AP366,0)</f>
        <v>0.1740523962545183</v>
      </c>
      <c r="BA366" s="4">
        <f>U366*AA366/1000</f>
        <v>1.717121448857942</v>
      </c>
      <c r="BB366" s="4">
        <f>(AY366-BA366)</f>
        <v>1.178831619154798</v>
      </c>
      <c r="BC366" s="4">
        <f>1/(1.6/F366+1.37/N366)</f>
        <v>0.109749627644697</v>
      </c>
      <c r="BD366" s="3">
        <f>G366*AA366*0.001</f>
      </c>
      <c r="BE366" s="3">
        <f>G366/S366</f>
      </c>
      <c r="BF366" s="4">
        <f>(1-AP366*AA366/AU366/F366)*100</f>
        <v>56.57654933401479</v>
      </c>
      <c r="BG366" s="3">
        <f>(S366-E366/(N366/1.35))</f>
      </c>
      <c r="BH366" s="3">
        <f>E366*BF366/100/BG366</f>
      </c>
    </row>
    <row r="367" ht="16" customHeight="1">
      <c r="A367" s="4">
        <v>332</v>
      </c>
      <c r="B367" t="s" s="2">
        <v>427</v>
      </c>
      <c r="C367" s="4">
        <v>1968.000029794872</v>
      </c>
      <c r="D367" s="4">
        <v>0</v>
      </c>
      <c r="E367" s="3">
        <f>(R367-#REF!*(1000-T367)/(1000-U367))*AO367</f>
      </c>
      <c r="F367" s="4">
        <f>IF(AZ367&lt;&gt;0,1/(1/AZ367-1/N367),0)</f>
        <v>0.1852123981663711</v>
      </c>
      <c r="G367" s="3">
        <f>((BC367-AP367/2)*S367-E367)/(BC367+AP367/2)</f>
      </c>
      <c r="H367" s="4">
        <f>AP367*1000</f>
        <v>2.479146234602377</v>
      </c>
      <c r="I367" s="4">
        <f>(AU367-BA367)</f>
        <v>1.416039327039958</v>
      </c>
      <c r="J367" s="4">
        <f>(P367+AT367*D367)</f>
        <v>24.75517845153809</v>
      </c>
      <c r="K367" s="4">
        <v>6</v>
      </c>
      <c r="L367" s="4">
        <f>(K367*AI367+AJ367)</f>
        <v>1.420000016689301</v>
      </c>
      <c r="M367" s="4">
        <v>1</v>
      </c>
      <c r="N367" s="4">
        <f>L367*(M367+1)*(M367+1)/(M367*M367+1)</f>
        <v>2.840000033378601</v>
      </c>
      <c r="O367" s="4">
        <v>22.14400291442871</v>
      </c>
      <c r="P367" s="4">
        <v>24.75517845153809</v>
      </c>
      <c r="Q367" s="4">
        <v>21.6675853729248</v>
      </c>
      <c r="R367" s="4">
        <v>1231.238769531250</v>
      </c>
      <c r="S367" s="4">
        <v>1177.23046875</v>
      </c>
      <c r="T367" s="4">
        <v>13.9545259475708</v>
      </c>
      <c r="U367" s="4">
        <v>16.88174438476562</v>
      </c>
      <c r="V367" s="4">
        <v>53.03543090820312</v>
      </c>
      <c r="W367" s="4">
        <v>64.15956878662109</v>
      </c>
      <c r="X367" s="4">
        <v>499.5788269042969</v>
      </c>
      <c r="Y367" s="4">
        <v>1999.484741210938</v>
      </c>
      <c r="Z367" s="4">
        <v>27.85480690002441</v>
      </c>
      <c r="AA367" s="4">
        <v>101.7384490966797</v>
      </c>
      <c r="AB367" s="4">
        <v>8.478612899780273</v>
      </c>
      <c r="AC367" s="4">
        <v>0.2271125167608261</v>
      </c>
      <c r="AD367" s="4">
        <v>0.2891831696033478</v>
      </c>
      <c r="AE367" s="4">
        <v>0.005857571959495544</v>
      </c>
      <c r="AF367" s="4">
        <v>0.1778193563222885</v>
      </c>
      <c r="AG367" s="4">
        <v>0.003115722443908453</v>
      </c>
      <c r="AH367" s="4">
        <v>0.6666666865348816</v>
      </c>
      <c r="AI367" s="4">
        <v>-0.2195652425289154</v>
      </c>
      <c r="AJ367" s="4">
        <v>2.737391471862793</v>
      </c>
      <c r="AK367" s="4">
        <v>1</v>
      </c>
      <c r="AL367" s="4">
        <v>0</v>
      </c>
      <c r="AM367" s="4">
        <v>0.1599999964237213</v>
      </c>
      <c r="AN367" s="4">
        <v>111115</v>
      </c>
      <c r="AO367" s="4">
        <f>X367*0.000001/(K367*0.0001)</f>
        <v>0.832631378173828</v>
      </c>
      <c r="AP367" s="4">
        <f>(U367-T367)/(1000-U367)*AO367</f>
        <v>0.002479146234602377</v>
      </c>
      <c r="AQ367" s="4">
        <f>(P367+273.15)</f>
        <v>297.9051784515381</v>
      </c>
      <c r="AR367" s="4">
        <f>(O367+273.15)</f>
        <v>295.2940029144287</v>
      </c>
      <c r="AS367" s="4">
        <f>(Y367*AK367+Z367*AL367)*AM367</f>
        <v>319.9175514430353</v>
      </c>
      <c r="AT367" s="4">
        <f>((AS367+0.00000010773*(AR367^4-AQ367^4))-AP367*44100)/(L367*0.92*2*29.3+0.00000043092*AQ367^3)</f>
        <v>2.060623704797824</v>
      </c>
      <c r="AU367" s="4">
        <f>0.61365*EXP(17.502*J367/(240.97+J367))</f>
        <v>3.133561818792594</v>
      </c>
      <c r="AV367" s="4">
        <f>AU367*1000/AA367</f>
        <v>30.80017286104728</v>
      </c>
      <c r="AW367" s="4">
        <f>(AV367-U367)</f>
        <v>13.91842847628165</v>
      </c>
      <c r="AX367" s="4">
        <f>IF(D367,P367,(O367+P367)/2)</f>
        <v>23.4495906829834</v>
      </c>
      <c r="AY367" s="4">
        <f>0.61365*EXP(17.502*AX367/(240.97+AX367))</f>
        <v>2.897371159359896</v>
      </c>
      <c r="AZ367" s="4">
        <f>IF(AW367&lt;&gt;0,(1000-(AV367+U367)/2)/AW367*AP367,0)</f>
        <v>0.1738731506884611</v>
      </c>
      <c r="BA367" s="4">
        <f>U367*AA367/1000</f>
        <v>1.717522491752636</v>
      </c>
      <c r="BB367" s="4">
        <f>(AY367-BA367)</f>
        <v>1.17984866760726</v>
      </c>
      <c r="BC367" s="4">
        <f>1/(1.6/F367+1.37/N367)</f>
        <v>0.1096355999022231</v>
      </c>
      <c r="BD367" s="3">
        <f>G367*AA367*0.001</f>
      </c>
      <c r="BE367" s="3">
        <f>G367/S367</f>
      </c>
      <c r="BF367" s="4">
        <f>(1-AP367*AA367/AU367/F367)*100</f>
        <v>56.54107936971482</v>
      </c>
      <c r="BG367" s="3">
        <f>(S367-E367/(N367/1.35))</f>
      </c>
      <c r="BH367" s="3">
        <f>E367*BF367/100/BG367</f>
      </c>
    </row>
    <row r="368" ht="16" customHeight="1">
      <c r="A368" s="4">
        <v>333</v>
      </c>
      <c r="B368" t="s" s="2">
        <v>428</v>
      </c>
      <c r="C368" s="4">
        <v>1973.000029683113</v>
      </c>
      <c r="D368" s="4">
        <v>0</v>
      </c>
      <c r="E368" s="3">
        <f>(R368-#REF!*(1000-T368)/(1000-U368))*AO368</f>
      </c>
      <c r="F368" s="4">
        <f>IF(AZ368&lt;&gt;0,1/(1/AZ368-1/N368),0)</f>
        <v>0.1847315478081441</v>
      </c>
      <c r="G368" s="3">
        <f>((BC368-AP368/2)*S368-E368)/(BC368+AP368/2)</f>
      </c>
      <c r="H368" s="4">
        <f>AP368*1000</f>
        <v>2.480127658567306</v>
      </c>
      <c r="I368" s="4">
        <f>(AU368-BA368)</f>
        <v>1.420026678724569</v>
      </c>
      <c r="J368" s="4">
        <f>(P368+AT368*D368)</f>
        <v>24.77862739562988</v>
      </c>
      <c r="K368" s="4">
        <v>6</v>
      </c>
      <c r="L368" s="4">
        <f>(K368*AI368+AJ368)</f>
        <v>1.420000016689301</v>
      </c>
      <c r="M368" s="4">
        <v>1</v>
      </c>
      <c r="N368" s="4">
        <f>L368*(M368+1)*(M368+1)/(M368*M368+1)</f>
        <v>2.840000033378601</v>
      </c>
      <c r="O368" s="4">
        <v>22.14674758911133</v>
      </c>
      <c r="P368" s="4">
        <v>24.77862739562988</v>
      </c>
      <c r="Q368" s="4">
        <v>21.6698169708252</v>
      </c>
      <c r="R368" s="4">
        <v>1225.407958984375</v>
      </c>
      <c r="S368" s="4">
        <v>1177.603393554688</v>
      </c>
      <c r="T368" s="4">
        <v>13.95730781555176</v>
      </c>
      <c r="U368" s="4">
        <v>16.88572311401367</v>
      </c>
      <c r="V368" s="4">
        <v>53.0366325378418</v>
      </c>
      <c r="W368" s="4">
        <v>64.16436004638672</v>
      </c>
      <c r="X368" s="4">
        <v>499.5703125</v>
      </c>
      <c r="Y368" s="4">
        <v>1999.3076171875</v>
      </c>
      <c r="Z368" s="4">
        <v>28.04743576049805</v>
      </c>
      <c r="AA368" s="4">
        <v>101.738410949707</v>
      </c>
      <c r="AB368" s="4">
        <v>8.478612899780273</v>
      </c>
      <c r="AC368" s="4">
        <v>0.2271125167608261</v>
      </c>
      <c r="AD368" s="4">
        <v>0.2891831696033478</v>
      </c>
      <c r="AE368" s="4">
        <v>0.005857571959495544</v>
      </c>
      <c r="AF368" s="4">
        <v>0.1778193563222885</v>
      </c>
      <c r="AG368" s="4">
        <v>0.003115722443908453</v>
      </c>
      <c r="AH368" s="4">
        <v>0.6666666865348816</v>
      </c>
      <c r="AI368" s="4">
        <v>-0.2195652425289154</v>
      </c>
      <c r="AJ368" s="4">
        <v>2.737391471862793</v>
      </c>
      <c r="AK368" s="4">
        <v>1</v>
      </c>
      <c r="AL368" s="4">
        <v>0</v>
      </c>
      <c r="AM368" s="4">
        <v>0.1599999964237213</v>
      </c>
      <c r="AN368" s="4">
        <v>111115</v>
      </c>
      <c r="AO368" s="4">
        <f>X368*0.000001/(K368*0.0001)</f>
        <v>0.8326171874999999</v>
      </c>
      <c r="AP368" s="4">
        <f>(U368-T368)/(1000-U368)*AO368</f>
        <v>0.002480127658567306</v>
      </c>
      <c r="AQ368" s="4">
        <f>(P368+273.15)</f>
        <v>297.9286273956299</v>
      </c>
      <c r="AR368" s="4">
        <f>(O368+273.15)</f>
        <v>295.2967475891113</v>
      </c>
      <c r="AS368" s="4">
        <f>(Y368*AK368+Z368*AL368)*AM368</f>
        <v>319.8892115999188</v>
      </c>
      <c r="AT368" s="4">
        <f>((AS368+0.00000010773*(AR368^4-AQ368^4))-AP368*44100)/(L368*0.92*2*29.3+0.00000043092*AQ368^3)</f>
        <v>2.057054759247178</v>
      </c>
      <c r="AU368" s="4">
        <f>0.61365*EXP(17.502*J368/(240.97+J368))</f>
        <v>3.137953316081058</v>
      </c>
      <c r="AV368" s="4">
        <f>AU368*1000/AA368</f>
        <v>30.84334900446068</v>
      </c>
      <c r="AW368" s="4">
        <f>(AV368-U368)</f>
        <v>13.95762589044701</v>
      </c>
      <c r="AX368" s="4">
        <f>IF(D368,P368,(O368+P368)/2)</f>
        <v>23.46268749237061</v>
      </c>
      <c r="AY368" s="4">
        <f>0.61365*EXP(17.502*AX368/(240.97+AX368))</f>
        <v>2.899660883058501</v>
      </c>
      <c r="AZ368" s="4">
        <f>IF(AW368&lt;&gt;0,(1000-(AV368+U368)/2)/AW368*AP368,0)</f>
        <v>0.1734493087599428</v>
      </c>
      <c r="BA368" s="4">
        <f>U368*AA368/1000</f>
        <v>1.71792663735649</v>
      </c>
      <c r="BB368" s="4">
        <f>(AY368-BA368)</f>
        <v>1.181734245702012</v>
      </c>
      <c r="BC368" s="4">
        <f>1/(1.6/F368+1.37/N368)</f>
        <v>0.1093659795654001</v>
      </c>
      <c r="BD368" s="3">
        <f>G368*AA368*0.001</f>
      </c>
      <c r="BE368" s="3">
        <f>G368/S368</f>
      </c>
      <c r="BF368" s="4">
        <f>(1-AP368*AA368/AU368/F368)*100</f>
        <v>56.47172682210111</v>
      </c>
      <c r="BG368" s="3">
        <f>(S368-E368/(N368/1.35))</f>
      </c>
      <c r="BH368" s="3">
        <f>E368*BF368/100/BG368</f>
      </c>
    </row>
    <row r="369" ht="16" customHeight="1">
      <c r="A369" s="4">
        <v>334</v>
      </c>
      <c r="B369" t="s" s="2">
        <v>429</v>
      </c>
      <c r="C369" s="4">
        <v>1978.500029560179</v>
      </c>
      <c r="D369" s="4">
        <v>0</v>
      </c>
      <c r="E369" s="3">
        <f>(R369-#REF!*(1000-T369)/(1000-U369))*AO369</f>
      </c>
      <c r="F369" s="4">
        <f>IF(AZ369&lt;&gt;0,1/(1/AZ369-1/N369),0)</f>
        <v>0.1846245796530826</v>
      </c>
      <c r="G369" s="3">
        <f>((BC369-AP369/2)*S369-E369)/(BC369+AP369/2)</f>
      </c>
      <c r="H369" s="4">
        <f>AP369*1000</f>
        <v>2.480417138882933</v>
      </c>
      <c r="I369" s="4">
        <f>(AU369-BA369)</f>
        <v>1.420948924138093</v>
      </c>
      <c r="J369" s="4">
        <f>(P369+AT369*D369)</f>
        <v>24.78582191467285</v>
      </c>
      <c r="K369" s="4">
        <v>6</v>
      </c>
      <c r="L369" s="4">
        <f>(K369*AI369+AJ369)</f>
        <v>1.420000016689301</v>
      </c>
      <c r="M369" s="4">
        <v>1</v>
      </c>
      <c r="N369" s="4">
        <f>L369*(M369+1)*(M369+1)/(M369*M369+1)</f>
        <v>2.840000033378601</v>
      </c>
      <c r="O369" s="4">
        <v>22.14975166320801</v>
      </c>
      <c r="P369" s="4">
        <v>24.78582191467285</v>
      </c>
      <c r="Q369" s="4">
        <v>21.66824340820312</v>
      </c>
      <c r="R369" s="4">
        <v>1214.757324218750</v>
      </c>
      <c r="S369" s="4">
        <v>1172.384521484375</v>
      </c>
      <c r="T369" s="4">
        <v>13.96122741699219</v>
      </c>
      <c r="U369" s="4">
        <v>16.88995170593262</v>
      </c>
      <c r="V369" s="4">
        <v>53.041503906250</v>
      </c>
      <c r="W369" s="4">
        <v>64.16812896728516</v>
      </c>
      <c r="X369" s="4">
        <v>499.5737609863281</v>
      </c>
      <c r="Y369" s="4">
        <v>1999.074707031250</v>
      </c>
      <c r="Z369" s="4">
        <v>28.21928787231445</v>
      </c>
      <c r="AA369" s="4">
        <v>101.7381744384766</v>
      </c>
      <c r="AB369" s="4">
        <v>8.478612899780273</v>
      </c>
      <c r="AC369" s="4">
        <v>0.2271125167608261</v>
      </c>
      <c r="AD369" s="4">
        <v>0.2891831696033478</v>
      </c>
      <c r="AE369" s="4">
        <v>0.005857571959495544</v>
      </c>
      <c r="AF369" s="4">
        <v>0.1778193563222885</v>
      </c>
      <c r="AG369" s="4">
        <v>0.003115722443908453</v>
      </c>
      <c r="AH369" s="4">
        <v>0.6666666865348816</v>
      </c>
      <c r="AI369" s="4">
        <v>-0.2195652425289154</v>
      </c>
      <c r="AJ369" s="4">
        <v>2.737391471862793</v>
      </c>
      <c r="AK369" s="4">
        <v>1</v>
      </c>
      <c r="AL369" s="4">
        <v>0</v>
      </c>
      <c r="AM369" s="4">
        <v>0.1599999964237213</v>
      </c>
      <c r="AN369" s="4">
        <v>111115</v>
      </c>
      <c r="AO369" s="4">
        <f>X369*0.000001/(K369*0.0001)</f>
        <v>0.8326229349772134</v>
      </c>
      <c r="AP369" s="4">
        <f>(U369-T369)/(1000-U369)*AO369</f>
        <v>0.002480417138882933</v>
      </c>
      <c r="AQ369" s="4">
        <f>(P369+273.15)</f>
        <v>297.9358219146728</v>
      </c>
      <c r="AR369" s="4">
        <f>(O369+273.15)</f>
        <v>295.299751663208</v>
      </c>
      <c r="AS369" s="4">
        <f>(Y369*AK369+Z369*AL369)*AM369</f>
        <v>319.8519459757517</v>
      </c>
      <c r="AT369" s="4">
        <f>((AS369+0.00000010773*(AR369^4-AQ369^4))-AP369*44100)/(L369*0.92*2*29.3+0.00000043092*AQ369^3)</f>
        <v>2.055913402692547</v>
      </c>
      <c r="AU369" s="4">
        <f>0.61365*EXP(17.502*J369/(240.97+J369))</f>
        <v>3.13930177705371</v>
      </c>
      <c r="AV369" s="4">
        <f>AU369*1000/AA369</f>
        <v>30.85667493426589</v>
      </c>
      <c r="AW369" s="4">
        <f>(AV369-U369)</f>
        <v>13.96672322833327</v>
      </c>
      <c r="AX369" s="4">
        <f>IF(D369,P369,(O369+P369)/2)</f>
        <v>23.46778678894043</v>
      </c>
      <c r="AY369" s="4">
        <f>0.61365*EXP(17.502*AX369/(240.97+AX369))</f>
        <v>2.90055282435427</v>
      </c>
      <c r="AZ369" s="4">
        <f>IF(AW369&lt;&gt;0,(1000-(AV369+U369)/2)/AW369*AP369,0)</f>
        <v>0.1733550041608989</v>
      </c>
      <c r="BA369" s="4">
        <f>U369*AA369/1000</f>
        <v>1.718352852915617</v>
      </c>
      <c r="BB369" s="4">
        <f>(AY369-BA369)</f>
        <v>1.182199971438653</v>
      </c>
      <c r="BC369" s="4">
        <f>1/(1.6/F369+1.37/N369)</f>
        <v>0.1093059907740722</v>
      </c>
      <c r="BD369" s="3">
        <f>G369*AA369*0.001</f>
      </c>
      <c r="BE369" s="3">
        <f>G369/S369</f>
      </c>
      <c r="BF369" s="4">
        <f>(1-AP369*AA369/AU369/F369)*100</f>
        <v>56.46023520575378</v>
      </c>
      <c r="BG369" s="3">
        <f>(S369-E369/(N369/1.35))</f>
      </c>
      <c r="BH369" s="3">
        <f>E369*BF369/100/BG369</f>
      </c>
    </row>
    <row r="370" ht="16" customHeight="1">
      <c r="A370" s="4">
        <v>335</v>
      </c>
      <c r="B370" t="s" s="2">
        <v>430</v>
      </c>
      <c r="C370" s="4">
        <v>1983.500029448420</v>
      </c>
      <c r="D370" s="4">
        <v>0</v>
      </c>
      <c r="E370" s="3">
        <f>(R370-#REF!*(1000-T370)/(1000-U370))*AO370</f>
      </c>
      <c r="F370" s="4">
        <f>IF(AZ370&lt;&gt;0,1/(1/AZ370-1/N370),0)</f>
        <v>0.1837249921493225</v>
      </c>
      <c r="G370" s="3">
        <f>((BC370-AP370/2)*S370-E370)/(BC370+AP370/2)</f>
      </c>
      <c r="H370" s="4">
        <f>AP370*1000</f>
        <v>2.481039384329864</v>
      </c>
      <c r="I370" s="4">
        <f>(AU370-BA370)</f>
        <v>1.427784053538347</v>
      </c>
      <c r="J370" s="4">
        <f>(P370+AT370*D370)</f>
        <v>24.8243465423584</v>
      </c>
      <c r="K370" s="4">
        <v>6</v>
      </c>
      <c r="L370" s="4">
        <f>(K370*AI370+AJ370)</f>
        <v>1.420000016689301</v>
      </c>
      <c r="M370" s="4">
        <v>1</v>
      </c>
      <c r="N370" s="4">
        <f>L370*(M370+1)*(M370+1)/(M370*M370+1)</f>
        <v>2.840000033378601</v>
      </c>
      <c r="O370" s="4">
        <v>22.15191268920898</v>
      </c>
      <c r="P370" s="4">
        <v>24.8243465423584</v>
      </c>
      <c r="Q370" s="4">
        <v>21.66710090637207</v>
      </c>
      <c r="R370" s="4">
        <v>1205.31640625</v>
      </c>
      <c r="S370" s="4">
        <v>1164.69921875</v>
      </c>
      <c r="T370" s="4">
        <v>13.96432495117188</v>
      </c>
      <c r="U370" s="4">
        <v>16.89383697509766</v>
      </c>
      <c r="V370" s="4">
        <v>53.04631042480469</v>
      </c>
      <c r="W370" s="4">
        <v>64.17469787597656</v>
      </c>
      <c r="X370" s="4">
        <v>499.562744140625</v>
      </c>
      <c r="Y370" s="4">
        <v>1998.912597656250</v>
      </c>
      <c r="Z370" s="4">
        <v>28.35148429870605</v>
      </c>
      <c r="AA370" s="4">
        <v>101.7381057739258</v>
      </c>
      <c r="AB370" s="4">
        <v>8.478612899780273</v>
      </c>
      <c r="AC370" s="4">
        <v>0.2271125167608261</v>
      </c>
      <c r="AD370" s="4">
        <v>0.2891831696033478</v>
      </c>
      <c r="AE370" s="4">
        <v>0.005857571959495544</v>
      </c>
      <c r="AF370" s="4">
        <v>0.1778193563222885</v>
      </c>
      <c r="AG370" s="4">
        <v>0.003115722443908453</v>
      </c>
      <c r="AH370" s="4">
        <v>0.6666666865348816</v>
      </c>
      <c r="AI370" s="4">
        <v>-0.2195652425289154</v>
      </c>
      <c r="AJ370" s="4">
        <v>2.737391471862793</v>
      </c>
      <c r="AK370" s="4">
        <v>1</v>
      </c>
      <c r="AL370" s="4">
        <v>0</v>
      </c>
      <c r="AM370" s="4">
        <v>0.1599999964237213</v>
      </c>
      <c r="AN370" s="4">
        <v>111115</v>
      </c>
      <c r="AO370" s="4">
        <f>X370*0.000001/(K370*0.0001)</f>
        <v>0.8326045735677081</v>
      </c>
      <c r="AP370" s="4">
        <f>(U370-T370)/(1000-U370)*AO370</f>
        <v>0.002481039384329864</v>
      </c>
      <c r="AQ370" s="4">
        <f>(P370+273.15)</f>
        <v>297.9743465423584</v>
      </c>
      <c r="AR370" s="4">
        <f>(O370+273.15)</f>
        <v>295.301912689209</v>
      </c>
      <c r="AS370" s="4">
        <f>(Y370*AK370+Z370*AL370)*AM370</f>
        <v>319.8260084763315</v>
      </c>
      <c r="AT370" s="4">
        <f>((AS370+0.00000010773*(AR370^4-AQ370^4))-AP370*44100)/(L370*0.92*2*29.3+0.00000043092*AQ370^3)</f>
        <v>2.050483256831173</v>
      </c>
      <c r="AU370" s="4">
        <f>0.61365*EXP(17.502*J370/(240.97+J370))</f>
        <v>3.146531026638291</v>
      </c>
      <c r="AV370" s="4">
        <f>AU370*1000/AA370</f>
        <v>30.92775320222944</v>
      </c>
      <c r="AW370" s="4">
        <f>(AV370-U370)</f>
        <v>14.03391622713179</v>
      </c>
      <c r="AX370" s="4">
        <f>IF(D370,P370,(O370+P370)/2)</f>
        <v>23.48812961578369</v>
      </c>
      <c r="AY370" s="4">
        <f>0.61365*EXP(17.502*AX370/(240.97+AX370))</f>
        <v>2.90411346980545</v>
      </c>
      <c r="AZ370" s="4">
        <f>IF(AW370&lt;&gt;0,(1000-(AV370+U370)/2)/AW370*AP370,0)</f>
        <v>0.1725616514171819</v>
      </c>
      <c r="BA370" s="4">
        <f>U370*AA370/1000</f>
        <v>1.718746973099944</v>
      </c>
      <c r="BB370" s="4">
        <f>(AY370-BA370)</f>
        <v>1.185366496705507</v>
      </c>
      <c r="BC370" s="4">
        <f>1/(1.6/F370+1.37/N370)</f>
        <v>0.108801348206052</v>
      </c>
      <c r="BD370" s="3">
        <f>G370*AA370*0.001</f>
      </c>
      <c r="BE370" s="3">
        <f>G370/S370</f>
      </c>
      <c r="BF370" s="4">
        <f>(1-AP370*AA370/AU370/F370)*100</f>
        <v>56.33665034429656</v>
      </c>
      <c r="BG370" s="3">
        <f>(S370-E370/(N370/1.35))</f>
      </c>
      <c r="BH370" s="3">
        <f>E370*BF370/100/BG370</f>
      </c>
    </row>
    <row r="371" ht="16" customHeight="1">
      <c r="A371" s="4">
        <v>336</v>
      </c>
      <c r="B371" t="s" s="2">
        <v>431</v>
      </c>
      <c r="C371" s="4">
        <v>1988.500029336661</v>
      </c>
      <c r="D371" s="4">
        <v>0</v>
      </c>
      <c r="E371" s="3">
        <f>(R371-#REF!*(1000-T371)/(1000-U371))*AO371</f>
      </c>
      <c r="F371" s="4">
        <f>IF(AZ371&lt;&gt;0,1/(1/AZ371-1/N371),0)</f>
        <v>0.1844243929193564</v>
      </c>
      <c r="G371" s="3">
        <f>((BC371-AP371/2)*S371-E371)/(BC371+AP371/2)</f>
      </c>
      <c r="H371" s="4">
        <f>AP371*1000</f>
        <v>2.482591557490426</v>
      </c>
      <c r="I371" s="4">
        <f>(AU371-BA371)</f>
        <v>1.423611899076603</v>
      </c>
      <c r="J371" s="4">
        <f>(P371+AT371*D371)</f>
        <v>24.80432510375977</v>
      </c>
      <c r="K371" s="4">
        <v>6</v>
      </c>
      <c r="L371" s="4">
        <f>(K371*AI371+AJ371)</f>
        <v>1.420000016689301</v>
      </c>
      <c r="M371" s="4">
        <v>1</v>
      </c>
      <c r="N371" s="4">
        <f>L371*(M371+1)*(M371+1)/(M371*M371+1)</f>
        <v>2.840000033378601</v>
      </c>
      <c r="O371" s="4">
        <v>22.15348625183105</v>
      </c>
      <c r="P371" s="4">
        <v>24.80432510375977</v>
      </c>
      <c r="Q371" s="4">
        <v>21.6673526763916</v>
      </c>
      <c r="R371" s="4">
        <v>1202.110961914062</v>
      </c>
      <c r="S371" s="4">
        <v>1157.645141601562</v>
      </c>
      <c r="T371" s="4">
        <v>13.96660709381104</v>
      </c>
      <c r="U371" s="4">
        <v>16.89790534973145</v>
      </c>
      <c r="V371" s="4">
        <v>53.04974365234375</v>
      </c>
      <c r="W371" s="4">
        <v>64.18315124511719</v>
      </c>
      <c r="X371" s="4">
        <v>499.568603515625</v>
      </c>
      <c r="Y371" s="4">
        <v>1998.851318359375</v>
      </c>
      <c r="Z371" s="4">
        <v>28.47900009155273</v>
      </c>
      <c r="AA371" s="4">
        <v>101.7380676269531</v>
      </c>
      <c r="AB371" s="4">
        <v>8.478612899780273</v>
      </c>
      <c r="AC371" s="4">
        <v>0.2271125167608261</v>
      </c>
      <c r="AD371" s="4">
        <v>0.2891831696033478</v>
      </c>
      <c r="AE371" s="4">
        <v>0.005857571959495544</v>
      </c>
      <c r="AF371" s="4">
        <v>0.1778193563222885</v>
      </c>
      <c r="AG371" s="4">
        <v>0.003115722443908453</v>
      </c>
      <c r="AH371" s="4">
        <v>0.6666666865348816</v>
      </c>
      <c r="AI371" s="4">
        <v>-0.2195652425289154</v>
      </c>
      <c r="AJ371" s="4">
        <v>2.737391471862793</v>
      </c>
      <c r="AK371" s="4">
        <v>1</v>
      </c>
      <c r="AL371" s="4">
        <v>0</v>
      </c>
      <c r="AM371" s="4">
        <v>0.1599999964237213</v>
      </c>
      <c r="AN371" s="4">
        <v>111115</v>
      </c>
      <c r="AO371" s="4">
        <f>X371*0.000001/(K371*0.0001)</f>
        <v>0.8326143391927082</v>
      </c>
      <c r="AP371" s="4">
        <f>(U371-T371)/(1000-U371)*AO371</f>
        <v>0.002482591557490426</v>
      </c>
      <c r="AQ371" s="4">
        <f>(P371+273.15)</f>
        <v>297.9543251037597</v>
      </c>
      <c r="AR371" s="4">
        <f>(O371+273.15)</f>
        <v>295.303486251831</v>
      </c>
      <c r="AS371" s="4">
        <f>(Y371*AK371+Z371*AL371)*AM371</f>
        <v>319.8162037890506</v>
      </c>
      <c r="AT371" s="4">
        <f>((AS371+0.00000010773*(AR371^4-AQ371^4))-AP371*44100)/(L371*0.92*2*29.3+0.00000043092*AQ371^3)</f>
        <v>2.052440590083188</v>
      </c>
      <c r="AU371" s="4">
        <f>0.61365*EXP(17.502*J371/(240.97+J371))</f>
        <v>3.142772136301434</v>
      </c>
      <c r="AV371" s="4">
        <f>AU371*1000/AA371</f>
        <v>30.89081805470452</v>
      </c>
      <c r="AW371" s="4">
        <f>(AV371-U371)</f>
        <v>13.99291270497308</v>
      </c>
      <c r="AX371" s="4">
        <f>IF(D371,P371,(O371+P371)/2)</f>
        <v>23.47890567779541</v>
      </c>
      <c r="AY371" s="4">
        <f>0.61365*EXP(17.502*AX371/(240.97+AX371))</f>
        <v>2.902498512168455</v>
      </c>
      <c r="AZ371" s="4">
        <f>IF(AW371&lt;&gt;0,(1000-(AV371+U371)/2)/AW371*AP371,0)</f>
        <v>0.1731784988550416</v>
      </c>
      <c r="BA371" s="4">
        <f>U371*AA371/1000</f>
        <v>1.719160237224831</v>
      </c>
      <c r="BB371" s="4">
        <f>(AY371-BA371)</f>
        <v>1.183338274943624</v>
      </c>
      <c r="BC371" s="4">
        <f>1/(1.6/F371+1.37/N371)</f>
        <v>0.1091937142398742</v>
      </c>
      <c r="BD371" s="3">
        <f>G371*AA371*0.001</f>
      </c>
      <c r="BE371" s="3">
        <f>G371/S371</f>
      </c>
      <c r="BF371" s="4">
        <f>(1-AP371*AA371/AU371/F371)*100</f>
        <v>56.42298258086809</v>
      </c>
      <c r="BG371" s="3">
        <f>(S371-E371/(N371/1.35))</f>
      </c>
      <c r="BH371" s="3">
        <f>E371*BF371/100/BG371</f>
      </c>
    </row>
    <row r="372" ht="16" customHeight="1">
      <c r="A372" s="4">
        <v>337</v>
      </c>
      <c r="B372" t="s" s="2">
        <v>432</v>
      </c>
      <c r="C372" s="4">
        <v>1994.000029213727</v>
      </c>
      <c r="D372" s="4">
        <v>0</v>
      </c>
      <c r="E372" s="3">
        <f>(R372-#REF!*(1000-T372)/(1000-U372))*AO372</f>
      </c>
      <c r="F372" s="4">
        <f>IF(AZ372&lt;&gt;0,1/(1/AZ372-1/N372),0)</f>
        <v>0.1863514532524914</v>
      </c>
      <c r="G372" s="3">
        <f>((BC372-AP372/2)*S372-E372)/(BC372+AP372/2)</f>
      </c>
      <c r="H372" s="4">
        <f>AP372*1000</f>
        <v>2.484832001069198</v>
      </c>
      <c r="I372" s="4">
        <f>(AU372-BA372)</f>
        <v>1.41114031148082</v>
      </c>
      <c r="J372" s="4">
        <f>(P372+AT372*D372)</f>
        <v>24.74057388305664</v>
      </c>
      <c r="K372" s="4">
        <v>6</v>
      </c>
      <c r="L372" s="4">
        <f>(K372*AI372+AJ372)</f>
        <v>1.420000016689301</v>
      </c>
      <c r="M372" s="4">
        <v>1</v>
      </c>
      <c r="N372" s="4">
        <f>L372*(M372+1)*(M372+1)/(M372*M372+1)</f>
        <v>2.840000033378601</v>
      </c>
      <c r="O372" s="4">
        <v>22.15474319458008</v>
      </c>
      <c r="P372" s="4">
        <v>24.74057388305664</v>
      </c>
      <c r="Q372" s="4">
        <v>21.66781044006348</v>
      </c>
      <c r="R372" s="4">
        <v>1201.617065429688</v>
      </c>
      <c r="S372" s="4">
        <v>1153.706787109375</v>
      </c>
      <c r="T372" s="4">
        <v>13.96914386749268</v>
      </c>
      <c r="U372" s="4">
        <v>16.90311622619629</v>
      </c>
      <c r="V372" s="4">
        <v>53.05539703369141</v>
      </c>
      <c r="W372" s="4">
        <v>64.19752502441406</v>
      </c>
      <c r="X372" s="4">
        <v>499.5610656738281</v>
      </c>
      <c r="Y372" s="4">
        <v>1998.795532226562</v>
      </c>
      <c r="Z372" s="4">
        <v>28.65328407287598</v>
      </c>
      <c r="AA372" s="4">
        <v>101.7379913330078</v>
      </c>
      <c r="AB372" s="4">
        <v>8.478612899780273</v>
      </c>
      <c r="AC372" s="4">
        <v>0.2271125167608261</v>
      </c>
      <c r="AD372" s="4">
        <v>0.2891831696033478</v>
      </c>
      <c r="AE372" s="4">
        <v>0.005857571959495544</v>
      </c>
      <c r="AF372" s="4">
        <v>0.1778193563222885</v>
      </c>
      <c r="AG372" s="4">
        <v>0.003115722443908453</v>
      </c>
      <c r="AH372" s="4">
        <v>0.6666666865348816</v>
      </c>
      <c r="AI372" s="4">
        <v>-0.2195652425289154</v>
      </c>
      <c r="AJ372" s="4">
        <v>2.737391471862793</v>
      </c>
      <c r="AK372" s="4">
        <v>1</v>
      </c>
      <c r="AL372" s="4">
        <v>0</v>
      </c>
      <c r="AM372" s="4">
        <v>0.1599999964237213</v>
      </c>
      <c r="AN372" s="4">
        <v>111115</v>
      </c>
      <c r="AO372" s="4">
        <f>X372*0.000001/(K372*0.0001)</f>
        <v>0.8326017761230468</v>
      </c>
      <c r="AP372" s="4">
        <f>(U372-T372)/(1000-U372)*AO372</f>
        <v>0.002484832001069198</v>
      </c>
      <c r="AQ372" s="4">
        <f>(P372+273.15)</f>
        <v>297.8905738830566</v>
      </c>
      <c r="AR372" s="4">
        <f>(O372+273.15)</f>
        <v>295.3047431945801</v>
      </c>
      <c r="AS372" s="4">
        <f>(Y372*AK372+Z372*AL372)*AM372</f>
        <v>319.8072780080001</v>
      </c>
      <c r="AT372" s="4">
        <f>((AS372+0.00000010773*(AR372^4-AQ372^4))-AP372*44100)/(L372*0.92*2*29.3+0.00000043092*AQ372^3)</f>
        <v>2.059804916064392</v>
      </c>
      <c r="AU372" s="4">
        <f>0.61365*EXP(17.502*J372/(240.97+J372))</f>
        <v>3.130829403602402</v>
      </c>
      <c r="AV372" s="4">
        <f>AU372*1000/AA372</f>
        <v>30.77345407139601</v>
      </c>
      <c r="AW372" s="4">
        <f>(AV372-U372)</f>
        <v>13.87033784519972</v>
      </c>
      <c r="AX372" s="4">
        <f>IF(D372,P372,(O372+P372)/2)</f>
        <v>23.44765853881836</v>
      </c>
      <c r="AY372" s="4">
        <f>0.61365*EXP(17.502*AX372/(240.97+AX372))</f>
        <v>2.897033495231474</v>
      </c>
      <c r="AZ372" s="4">
        <f>IF(AW372&lt;&gt;0,(1000-(AV372+U372)/2)/AW372*AP372,0)</f>
        <v>0.1748766248055243</v>
      </c>
      <c r="BA372" s="4">
        <f>U372*AA372/1000</f>
        <v>1.719689092121582</v>
      </c>
      <c r="BB372" s="4">
        <f>(AY372-BA372)</f>
        <v>1.177344403109892</v>
      </c>
      <c r="BC372" s="4">
        <f>1/(1.6/F372+1.37/N372)</f>
        <v>0.1102739906141107</v>
      </c>
      <c r="BD372" s="3">
        <f>G372*AA372*0.001</f>
      </c>
      <c r="BE372" s="3">
        <f>G372/S372</f>
      </c>
      <c r="BF372" s="4">
        <f>(1-AP372*AA372/AU372/F372)*100</f>
        <v>56.67006849061293</v>
      </c>
      <c r="BG372" s="3">
        <f>(S372-E372/(N372/1.35))</f>
      </c>
      <c r="BH372" s="3">
        <f>E372*BF372/100/BG372</f>
      </c>
    </row>
    <row r="373" ht="16" customHeight="1">
      <c r="A373" s="4">
        <v>338</v>
      </c>
      <c r="B373" t="s" s="2">
        <v>433</v>
      </c>
      <c r="C373" s="4">
        <v>1999.000029101968</v>
      </c>
      <c r="D373" s="4">
        <v>0</v>
      </c>
      <c r="E373" s="3">
        <f>(R373-#REF!*(1000-T373)/(1000-U373))*AO373</f>
      </c>
      <c r="F373" s="4">
        <f>IF(AZ373&lt;&gt;0,1/(1/AZ373-1/N373),0)</f>
        <v>0.1869979091206856</v>
      </c>
      <c r="G373" s="3">
        <f>((BC373-AP373/2)*S373-E373)/(BC373+AP373/2)</f>
      </c>
      <c r="H373" s="4">
        <f>AP373*1000</f>
        <v>2.486803206246999</v>
      </c>
      <c r="I373" s="4">
        <f>(AU373-BA373)</f>
        <v>1.407693188772045</v>
      </c>
      <c r="J373" s="4">
        <f>(P373+AT373*D373)</f>
        <v>24.72434234619141</v>
      </c>
      <c r="K373" s="4">
        <v>6</v>
      </c>
      <c r="L373" s="4">
        <f>(K373*AI373+AJ373)</f>
        <v>1.420000016689301</v>
      </c>
      <c r="M373" s="4">
        <v>1</v>
      </c>
      <c r="N373" s="4">
        <f>L373*(M373+1)*(M373+1)/(M373*M373+1)</f>
        <v>2.840000033378601</v>
      </c>
      <c r="O373" s="4">
        <v>22.15530014038086</v>
      </c>
      <c r="P373" s="4">
        <v>24.72434234619141</v>
      </c>
      <c r="Q373" s="4">
        <v>21.66752243041992</v>
      </c>
      <c r="R373" s="4">
        <v>1201.083984375</v>
      </c>
      <c r="S373" s="4">
        <v>1151.952758789062</v>
      </c>
      <c r="T373" s="4">
        <v>13.9708833694458</v>
      </c>
      <c r="U373" s="4">
        <v>16.9072151184082</v>
      </c>
      <c r="V373" s="4">
        <v>53.05973052978516</v>
      </c>
      <c r="W373" s="4">
        <v>64.21018218994141</v>
      </c>
      <c r="X373" s="4">
        <v>499.5535583496094</v>
      </c>
      <c r="Y373" s="4">
        <v>1998.760864257812</v>
      </c>
      <c r="Z373" s="4">
        <v>28.72685432434082</v>
      </c>
      <c r="AA373" s="4">
        <v>101.7377395629883</v>
      </c>
      <c r="AB373" s="4">
        <v>8.478612899780273</v>
      </c>
      <c r="AC373" s="4">
        <v>0.2271125167608261</v>
      </c>
      <c r="AD373" s="4">
        <v>0.2891831696033478</v>
      </c>
      <c r="AE373" s="4">
        <v>0.005857571959495544</v>
      </c>
      <c r="AF373" s="4">
        <v>0.1778193563222885</v>
      </c>
      <c r="AG373" s="4">
        <v>0.003115722443908453</v>
      </c>
      <c r="AH373" s="4">
        <v>0.6666666865348816</v>
      </c>
      <c r="AI373" s="4">
        <v>-0.2195652425289154</v>
      </c>
      <c r="AJ373" s="4">
        <v>2.737391471862793</v>
      </c>
      <c r="AK373" s="4">
        <v>1</v>
      </c>
      <c r="AL373" s="4">
        <v>0</v>
      </c>
      <c r="AM373" s="4">
        <v>0.1599999964237213</v>
      </c>
      <c r="AN373" s="4">
        <v>111115</v>
      </c>
      <c r="AO373" s="4">
        <f>X373*0.000001/(K373*0.0001)</f>
        <v>0.8325892639160156</v>
      </c>
      <c r="AP373" s="4">
        <f>(U373-T373)/(1000-U373)*AO373</f>
        <v>0.002486803206246999</v>
      </c>
      <c r="AQ373" s="4">
        <f>(P373+273.15)</f>
        <v>297.8743423461914</v>
      </c>
      <c r="AR373" s="4">
        <f>(O373+273.15)</f>
        <v>295.3053001403808</v>
      </c>
      <c r="AS373" s="4">
        <f>(Y373*AK373+Z373*AL373)*AM373</f>
        <v>319.8017311331241</v>
      </c>
      <c r="AT373" s="4">
        <f>((AS373+0.00000010773*(AR373^4-AQ373^4))-AP373*44100)/(L373*0.92*2*29.3+0.00000043092*AQ373^3)</f>
        <v>2.060969507493382</v>
      </c>
      <c r="AU373" s="4">
        <f>0.61365*EXP(17.502*J373/(240.97+J373))</f>
        <v>3.127795037224077</v>
      </c>
      <c r="AV373" s="4">
        <f>AU373*1000/AA373</f>
        <v>30.7437048499351</v>
      </c>
      <c r="AW373" s="4">
        <f>(AV373-U373)</f>
        <v>13.8364897315269</v>
      </c>
      <c r="AX373" s="4">
        <f>IF(D373,P373,(O373+P373)/2)</f>
        <v>23.43982124328613</v>
      </c>
      <c r="AY373" s="4">
        <f>0.61365*EXP(17.502*AX373/(240.97+AX373))</f>
        <v>2.895664191778906</v>
      </c>
      <c r="AZ373" s="4">
        <f>IF(AW373&lt;&gt;0,(1000-(AV373+U373)/2)/AW373*AP373,0)</f>
        <v>0.1754457975303367</v>
      </c>
      <c r="BA373" s="4">
        <f>U373*AA373/1000</f>
        <v>1.720101848452032</v>
      </c>
      <c r="BB373" s="4">
        <f>(AY373-BA373)</f>
        <v>1.175562343326874</v>
      </c>
      <c r="BC373" s="4">
        <f>1/(1.6/F373+1.37/N373)</f>
        <v>0.1106361163107169</v>
      </c>
      <c r="BD373" s="3">
        <f>G373*AA373*0.001</f>
      </c>
      <c r="BE373" s="3">
        <f>G373/S373</f>
      </c>
      <c r="BF373" s="4">
        <f>(1-AP373*AA373/AU373/F373)*100</f>
        <v>56.74378990411773</v>
      </c>
      <c r="BG373" s="3">
        <f>(S373-E373/(N373/1.35))</f>
      </c>
      <c r="BH373" s="3">
        <f>E373*BF373/100/BG373</f>
      </c>
    </row>
    <row r="374" ht="16" customHeight="1">
      <c r="A374" s="4">
        <v>339</v>
      </c>
      <c r="B374" t="s" s="2">
        <v>434</v>
      </c>
      <c r="C374" s="4">
        <v>2004.000028990209</v>
      </c>
      <c r="D374" s="4">
        <v>0</v>
      </c>
      <c r="E374" s="3">
        <f>(R374-#REF!*(1000-T374)/(1000-U374))*AO374</f>
      </c>
      <c r="F374" s="4">
        <f>IF(AZ374&lt;&gt;0,1/(1/AZ374-1/N374),0)</f>
        <v>0.1862341182700961</v>
      </c>
      <c r="G374" s="3">
        <f>((BC374-AP374/2)*S374-E374)/(BC374+AP374/2)</f>
      </c>
      <c r="H374" s="4">
        <f>AP374*1000</f>
        <v>2.488145218424356</v>
      </c>
      <c r="I374" s="4">
        <f>(AU374-BA374)</f>
        <v>1.413822578946527</v>
      </c>
      <c r="J374" s="4">
        <f>(P374+AT374*D374)</f>
        <v>24.75911712646484</v>
      </c>
      <c r="K374" s="4">
        <v>6</v>
      </c>
      <c r="L374" s="4">
        <f>(K374*AI374+AJ374)</f>
        <v>1.420000016689301</v>
      </c>
      <c r="M374" s="4">
        <v>1</v>
      </c>
      <c r="N374" s="4">
        <f>L374*(M374+1)*(M374+1)/(M374*M374+1)</f>
        <v>2.840000033378601</v>
      </c>
      <c r="O374" s="4">
        <v>22.15591812133789</v>
      </c>
      <c r="P374" s="4">
        <v>24.75911712646484</v>
      </c>
      <c r="Q374" s="4">
        <v>21.66668891906738</v>
      </c>
      <c r="R374" s="4">
        <v>1200.629272460938</v>
      </c>
      <c r="S374" s="4">
        <v>1150.852661132812</v>
      </c>
      <c r="T374" s="4">
        <v>13.97292327880859</v>
      </c>
      <c r="U374" s="4">
        <v>16.91090774536133</v>
      </c>
      <c r="V374" s="4">
        <v>53.06528472900391</v>
      </c>
      <c r="W374" s="4">
        <v>64.222167968750</v>
      </c>
      <c r="X374" s="4">
        <v>499.5401000976562</v>
      </c>
      <c r="Y374" s="4">
        <v>1998.720458984375</v>
      </c>
      <c r="Z374" s="4">
        <v>28.73869895935059</v>
      </c>
      <c r="AA374" s="4">
        <v>101.737678527832</v>
      </c>
      <c r="AB374" s="4">
        <v>8.478612899780273</v>
      </c>
      <c r="AC374" s="4">
        <v>0.2271125167608261</v>
      </c>
      <c r="AD374" s="4">
        <v>0.2891831696033478</v>
      </c>
      <c r="AE374" s="4">
        <v>0.005857571959495544</v>
      </c>
      <c r="AF374" s="4">
        <v>0.1778193563222885</v>
      </c>
      <c r="AG374" s="4">
        <v>0.003115722443908453</v>
      </c>
      <c r="AH374" s="4">
        <v>0.6666666865348816</v>
      </c>
      <c r="AI374" s="4">
        <v>-0.2195652425289154</v>
      </c>
      <c r="AJ374" s="4">
        <v>2.737391471862793</v>
      </c>
      <c r="AK374" s="4">
        <v>1</v>
      </c>
      <c r="AL374" s="4">
        <v>0</v>
      </c>
      <c r="AM374" s="4">
        <v>0.1599999964237213</v>
      </c>
      <c r="AN374" s="4">
        <v>111115</v>
      </c>
      <c r="AO374" s="4">
        <f>X374*0.000001/(K374*0.0001)</f>
        <v>0.8325668334960936</v>
      </c>
      <c r="AP374" s="4">
        <f>(U374-T374)/(1000-U374)*AO374</f>
        <v>0.002488145218424356</v>
      </c>
      <c r="AQ374" s="4">
        <f>(P374+273.15)</f>
        <v>297.9091171264648</v>
      </c>
      <c r="AR374" s="4">
        <f>(O374+273.15)</f>
        <v>295.3059181213379</v>
      </c>
      <c r="AS374" s="4">
        <f>(Y374*AK374+Z374*AL374)*AM374</f>
        <v>319.7952662895186</v>
      </c>
      <c r="AT374" s="4">
        <f>((AS374+0.00000010773*(AR374^4-AQ374^4))-AP374*44100)/(L374*0.92*2*29.3+0.00000043092*AQ374^3)</f>
        <v>2.055703454781554</v>
      </c>
      <c r="AU374" s="4">
        <f>0.61365*EXP(17.502*J374/(240.97+J374))</f>
        <v>3.134299074757922</v>
      </c>
      <c r="AV374" s="4">
        <f>AU374*1000/AA374</f>
        <v>30.80765278028713</v>
      </c>
      <c r="AW374" s="4">
        <f>(AV374-U374)</f>
        <v>13.8967450349258</v>
      </c>
      <c r="AX374" s="4">
        <f>IF(D374,P374,(O374+P374)/2)</f>
        <v>23.45751762390137</v>
      </c>
      <c r="AY374" s="4">
        <f>0.61365*EXP(17.502*AX374/(240.97+AX374))</f>
        <v>2.898756842605098</v>
      </c>
      <c r="AZ374" s="4">
        <f>IF(AW374&lt;&gt;0,(1000-(AV374+U374)/2)/AW374*AP374,0)</f>
        <v>0.1747732910274504</v>
      </c>
      <c r="BA374" s="4">
        <f>U374*AA374/1000</f>
        <v>1.720476495811396</v>
      </c>
      <c r="BB374" s="4">
        <f>(AY374-BA374)</f>
        <v>1.178280346793702</v>
      </c>
      <c r="BC374" s="4">
        <f>1/(1.6/F374+1.37/N374)</f>
        <v>0.1102082486528256</v>
      </c>
      <c r="BD374" s="3">
        <f>G374*AA374*0.001</f>
      </c>
      <c r="BE374" s="3">
        <f>G374/S374</f>
      </c>
      <c r="BF374" s="4">
        <f>(1-AP374*AA374/AU374/F374)*100</f>
        <v>56.63315118309051</v>
      </c>
      <c r="BG374" s="3">
        <f>(S374-E374/(N374/1.35))</f>
      </c>
      <c r="BH374" s="3">
        <f>E374*BF374/100/BG374</f>
      </c>
    </row>
    <row r="375" ht="16" customHeight="1">
      <c r="A375" s="4">
        <v>340</v>
      </c>
      <c r="B375" t="s" s="2">
        <v>435</v>
      </c>
      <c r="C375" s="4">
        <v>2009.500028867275</v>
      </c>
      <c r="D375" s="4">
        <v>0</v>
      </c>
      <c r="E375" s="3">
        <f>(R375-#REF!*(1000-T375)/(1000-U375))*AO375</f>
      </c>
      <c r="F375" s="4">
        <f>IF(AZ375&lt;&gt;0,1/(1/AZ375-1/N375),0)</f>
        <v>0.1852641482812546</v>
      </c>
      <c r="G375" s="3">
        <f>((BC375-AP375/2)*S375-E375)/(BC375+AP375/2)</f>
      </c>
      <c r="H375" s="4">
        <f>AP375*1000</f>
        <v>2.490237146545571</v>
      </c>
      <c r="I375" s="4">
        <f>(AU375-BA375)</f>
        <v>1.421896622704194</v>
      </c>
      <c r="J375" s="4">
        <f>(P375+AT375*D375)</f>
        <v>24.80454444885254</v>
      </c>
      <c r="K375" s="4">
        <v>6</v>
      </c>
      <c r="L375" s="4">
        <f>(K375*AI375+AJ375)</f>
        <v>1.420000016689301</v>
      </c>
      <c r="M375" s="4">
        <v>1</v>
      </c>
      <c r="N375" s="4">
        <f>L375*(M375+1)*(M375+1)/(M375*M375+1)</f>
        <v>2.840000033378601</v>
      </c>
      <c r="O375" s="4">
        <v>22.15614318847656</v>
      </c>
      <c r="P375" s="4">
        <v>24.80454444885254</v>
      </c>
      <c r="Q375" s="4">
        <v>21.66633796691895</v>
      </c>
      <c r="R375" s="4">
        <v>1200.534423828125</v>
      </c>
      <c r="S375" s="4">
        <v>1150.087524414062</v>
      </c>
      <c r="T375" s="4">
        <v>13.97485542297363</v>
      </c>
      <c r="U375" s="4">
        <v>16.91526985168457</v>
      </c>
      <c r="V375" s="4">
        <v>53.07178115844727</v>
      </c>
      <c r="W375" s="4">
        <v>64.23703002929688</v>
      </c>
      <c r="X375" s="4">
        <v>499.5447082519531</v>
      </c>
      <c r="Y375" s="4">
        <v>1998.651489257812</v>
      </c>
      <c r="Z375" s="4">
        <v>28.73438262939453</v>
      </c>
      <c r="AA375" s="4">
        <v>101.7374649047852</v>
      </c>
      <c r="AB375" s="4">
        <v>8.478612899780273</v>
      </c>
      <c r="AC375" s="4">
        <v>0.2271125167608261</v>
      </c>
      <c r="AD375" s="4">
        <v>0.2891831696033478</v>
      </c>
      <c r="AE375" s="4">
        <v>0.005857571959495544</v>
      </c>
      <c r="AF375" s="4">
        <v>0.1778193563222885</v>
      </c>
      <c r="AG375" s="4">
        <v>0.003115722443908453</v>
      </c>
      <c r="AH375" s="4">
        <v>0.6666666865348816</v>
      </c>
      <c r="AI375" s="4">
        <v>-0.2195652425289154</v>
      </c>
      <c r="AJ375" s="4">
        <v>2.737391471862793</v>
      </c>
      <c r="AK375" s="4">
        <v>1</v>
      </c>
      <c r="AL375" s="4">
        <v>0</v>
      </c>
      <c r="AM375" s="4">
        <v>0.1599999964237213</v>
      </c>
      <c r="AN375" s="4">
        <v>111115</v>
      </c>
      <c r="AO375" s="4">
        <f>X375*0.000001/(K375*0.0001)</f>
        <v>0.832574513753255</v>
      </c>
      <c r="AP375" s="4">
        <f>(U375-T375)/(1000-U375)*AO375</f>
        <v>0.002490237146545571</v>
      </c>
      <c r="AQ375" s="4">
        <f>(P375+273.15)</f>
        <v>297.9545444488525</v>
      </c>
      <c r="AR375" s="4">
        <f>(O375+273.15)</f>
        <v>295.3061431884765</v>
      </c>
      <c r="AS375" s="4">
        <f>(Y375*AK375+Z375*AL375)*AM375</f>
        <v>319.7842311335153</v>
      </c>
      <c r="AT375" s="4">
        <f>((AS375+0.00000010773*(AR375^4-AQ375^4))-AP375*44100)/(L375*0.92*2*29.3+0.00000043092*AQ375^3)</f>
        <v>2.048549775789071</v>
      </c>
      <c r="AU375" s="4">
        <f>0.61365*EXP(17.502*J375/(240.97+J375))</f>
        <v>3.142813295594924</v>
      </c>
      <c r="AV375" s="4">
        <f>AU375*1000/AA375</f>
        <v>30.89140562462652</v>
      </c>
      <c r="AW375" s="4">
        <f>(AV375-U375)</f>
        <v>13.97613577294195</v>
      </c>
      <c r="AX375" s="4">
        <f>IF(D375,P375,(O375+P375)/2)</f>
        <v>23.48034381866455</v>
      </c>
      <c r="AY375" s="4">
        <f>0.61365*EXP(17.502*AX375/(240.97+AX375))</f>
        <v>2.902750254942883</v>
      </c>
      <c r="AZ375" s="4">
        <f>IF(AW375&lt;&gt;0,(1000-(AV375+U375)/2)/AW375*AP375,0)</f>
        <v>0.1739187574071435</v>
      </c>
      <c r="BA375" s="4">
        <f>U375*AA375/1000</f>
        <v>1.720916672890729</v>
      </c>
      <c r="BB375" s="4">
        <f>(AY375-BA375)</f>
        <v>1.181833582052153</v>
      </c>
      <c r="BC375" s="4">
        <f>1/(1.6/F375+1.37/N375)</f>
        <v>0.1096646125902228</v>
      </c>
      <c r="BD375" s="3">
        <f>G375*AA375*0.001</f>
      </c>
      <c r="BE375" s="3">
        <f>G375/S375</f>
      </c>
      <c r="BF375" s="4">
        <f>(1-AP375*AA375/AU375/F375)*100</f>
        <v>56.48773879544462</v>
      </c>
      <c r="BG375" s="3">
        <f>(S375-E375/(N375/1.35))</f>
      </c>
      <c r="BH375" s="3">
        <f>E375*BF375/100/BG375</f>
      </c>
    </row>
    <row r="376" ht="16" customHeight="1">
      <c r="A376" s="4">
        <v>341</v>
      </c>
      <c r="B376" t="s" s="2">
        <v>436</v>
      </c>
      <c r="C376" s="4">
        <v>2014.500028755516</v>
      </c>
      <c r="D376" s="4">
        <v>0</v>
      </c>
      <c r="E376" s="3">
        <f>(R376-#REF!*(1000-T376)/(1000-U376))*AO376</f>
      </c>
      <c r="F376" s="4">
        <f>IF(AZ376&lt;&gt;0,1/(1/AZ376-1/N376),0)</f>
        <v>0.1856137220101946</v>
      </c>
      <c r="G376" s="3">
        <f>((BC376-AP376/2)*S376-E376)/(BC376+AP376/2)</f>
      </c>
      <c r="H376" s="4">
        <f>AP376*1000</f>
        <v>2.492886556776963</v>
      </c>
      <c r="I376" s="4">
        <f>(AU376-BA376)</f>
        <v>1.420890208467452</v>
      </c>
      <c r="J376" s="4">
        <f>(P376+AT376*D376)</f>
        <v>24.80222129821777</v>
      </c>
      <c r="K376" s="4">
        <v>6</v>
      </c>
      <c r="L376" s="4">
        <f>(K376*AI376+AJ376)</f>
        <v>1.420000016689301</v>
      </c>
      <c r="M376" s="4">
        <v>1</v>
      </c>
      <c r="N376" s="4">
        <f>L376*(M376+1)*(M376+1)/(M376*M376+1)</f>
        <v>2.840000033378601</v>
      </c>
      <c r="O376" s="4">
        <v>22.15693092346191</v>
      </c>
      <c r="P376" s="4">
        <v>24.80222129821777</v>
      </c>
      <c r="Q376" s="4">
        <v>21.66634750366211</v>
      </c>
      <c r="R376" s="4">
        <v>1200.355834960938</v>
      </c>
      <c r="S376" s="4">
        <v>1149.693359375</v>
      </c>
      <c r="T376" s="4">
        <v>13.97745132446289</v>
      </c>
      <c r="U376" s="4">
        <v>16.92089653015137</v>
      </c>
      <c r="V376" s="4">
        <v>53.07883453369141</v>
      </c>
      <c r="W376" s="4">
        <v>64.25460052490234</v>
      </c>
      <c r="X376" s="4">
        <v>499.5584106445312</v>
      </c>
      <c r="Y376" s="4">
        <v>1998.625854492188</v>
      </c>
      <c r="Z376" s="4">
        <v>28.9411563873291</v>
      </c>
      <c r="AA376" s="4">
        <v>101.7373504638672</v>
      </c>
      <c r="AB376" s="4">
        <v>8.478612899780273</v>
      </c>
      <c r="AC376" s="4">
        <v>0.2271125167608261</v>
      </c>
      <c r="AD376" s="4">
        <v>0.2891831696033478</v>
      </c>
      <c r="AE376" s="4">
        <v>0.005857571959495544</v>
      </c>
      <c r="AF376" s="4">
        <v>0.1778193563222885</v>
      </c>
      <c r="AG376" s="4">
        <v>0.003115722443908453</v>
      </c>
      <c r="AH376" s="4">
        <v>0.6666666865348816</v>
      </c>
      <c r="AI376" s="4">
        <v>-0.2195652425289154</v>
      </c>
      <c r="AJ376" s="4">
        <v>2.737391471862793</v>
      </c>
      <c r="AK376" s="4">
        <v>1</v>
      </c>
      <c r="AL376" s="4">
        <v>0</v>
      </c>
      <c r="AM376" s="4">
        <v>0.1599999964237213</v>
      </c>
      <c r="AN376" s="4">
        <v>111115</v>
      </c>
      <c r="AO376" s="4">
        <f>X376*0.000001/(K376*0.0001)</f>
        <v>0.8325973510742187</v>
      </c>
      <c r="AP376" s="4">
        <f>(U376-T376)/(1000-U376)*AO376</f>
        <v>0.002492886556776963</v>
      </c>
      <c r="AQ376" s="4">
        <f>(P376+273.15)</f>
        <v>297.9522212982178</v>
      </c>
      <c r="AR376" s="4">
        <f>(O376+273.15)</f>
        <v>295.3069309234619</v>
      </c>
      <c r="AS376" s="4">
        <f>(Y376*AK376+Z376*AL376)*AM376</f>
        <v>319.780129571107</v>
      </c>
      <c r="AT376" s="4">
        <f>((AS376+0.00000010773*(AR376^4-AQ376^4))-AP376*44100)/(L376*0.92*2*29.3+0.00000043092*AQ376^3)</f>
        <v>2.047581390767287</v>
      </c>
      <c r="AU376" s="4">
        <f>0.61365*EXP(17.502*J376/(240.97+J376))</f>
        <v>3.142377388918296</v>
      </c>
      <c r="AV376" s="4">
        <f>AU376*1000/AA376</f>
        <v>30.88715574556205</v>
      </c>
      <c r="AW376" s="4">
        <f>(AV376-U376)</f>
        <v>13.96625921541069</v>
      </c>
      <c r="AX376" s="4">
        <f>IF(D376,P376,(O376+P376)/2)</f>
        <v>23.47957611083984</v>
      </c>
      <c r="AY376" s="4">
        <f>0.61365*EXP(17.502*AX376/(240.97+AX376))</f>
        <v>2.902615867332518</v>
      </c>
      <c r="AZ376" s="4">
        <f>IF(AW376&lt;&gt;0,(1000-(AV376+U376)/2)/AW376*AP376,0)</f>
        <v>0.1742267914288817</v>
      </c>
      <c r="BA376" s="4">
        <f>U376*AA376/1000</f>
        <v>1.721487180450844</v>
      </c>
      <c r="BB376" s="4">
        <f>(AY376-BA376)</f>
        <v>1.181128686881674</v>
      </c>
      <c r="BC376" s="4">
        <f>1/(1.6/F376+1.37/N376)</f>
        <v>0.1098605717957397</v>
      </c>
      <c r="BD376" s="3">
        <f>G376*AA376*0.001</f>
      </c>
      <c r="BE376" s="3">
        <f>G376/S376</f>
      </c>
      <c r="BF376" s="4">
        <f>(1-AP376*AA376/AU376/F376)*100</f>
        <v>56.51749874829781</v>
      </c>
      <c r="BG376" s="3">
        <f>(S376-E376/(N376/1.35))</f>
      </c>
      <c r="BH376" s="3">
        <f>E376*BF376/100/BG376</f>
      </c>
    </row>
    <row r="377" ht="16" customHeight="1">
      <c r="A377" s="4">
        <v>342</v>
      </c>
      <c r="B377" t="s" s="2">
        <v>437</v>
      </c>
      <c r="C377" s="4">
        <v>2019.500028643757</v>
      </c>
      <c r="D377" s="4">
        <v>0</v>
      </c>
      <c r="E377" s="3">
        <f>(R377-#REF!*(1000-T377)/(1000-U377))*AO377</f>
      </c>
      <c r="F377" s="4">
        <f>IF(AZ377&lt;&gt;0,1/(1/AZ377-1/N377),0)</f>
        <v>0.1856480458097551</v>
      </c>
      <c r="G377" s="3">
        <f>((BC377-AP377/2)*S377-E377)/(BC377+AP377/2)</f>
      </c>
      <c r="H377" s="4">
        <f>AP377*1000</f>
        <v>2.494788537152707</v>
      </c>
      <c r="I377" s="4">
        <f>(AU377-BA377)</f>
        <v>1.421710921121446</v>
      </c>
      <c r="J377" s="4">
        <f>(P377+AT377*D377)</f>
        <v>24.809082031250</v>
      </c>
      <c r="K377" s="4">
        <v>6</v>
      </c>
      <c r="L377" s="4">
        <f>(K377*AI377+AJ377)</f>
        <v>1.420000016689301</v>
      </c>
      <c r="M377" s="4">
        <v>1</v>
      </c>
      <c r="N377" s="4">
        <f>L377*(M377+1)*(M377+1)/(M377*M377+1)</f>
        <v>2.840000033378601</v>
      </c>
      <c r="O377" s="4">
        <v>22.15704917907715</v>
      </c>
      <c r="P377" s="4">
        <v>24.809082031250</v>
      </c>
      <c r="Q377" s="4">
        <v>21.66635513305664</v>
      </c>
      <c r="R377" s="4">
        <v>1200.072143554688</v>
      </c>
      <c r="S377" s="4">
        <v>1149.381591796875</v>
      </c>
      <c r="T377" s="4">
        <v>13.97995185852051</v>
      </c>
      <c r="U377" s="4">
        <v>16.9255313873291</v>
      </c>
      <c r="V377" s="4">
        <v>53.08774948120117</v>
      </c>
      <c r="W377" s="4">
        <v>64.27195739746094</v>
      </c>
      <c r="X377" s="4">
        <v>499.574951171875</v>
      </c>
      <c r="Y377" s="4">
        <v>1998.922241210938</v>
      </c>
      <c r="Z377" s="4">
        <v>29.15397262573242</v>
      </c>
      <c r="AA377" s="4">
        <v>101.7370681762695</v>
      </c>
      <c r="AB377" s="4">
        <v>8.478612899780273</v>
      </c>
      <c r="AC377" s="4">
        <v>0.2271125167608261</v>
      </c>
      <c r="AD377" s="4">
        <v>0.2891831696033478</v>
      </c>
      <c r="AE377" s="4">
        <v>0.005857571959495544</v>
      </c>
      <c r="AF377" s="4">
        <v>0.1778193563222885</v>
      </c>
      <c r="AG377" s="4">
        <v>0.003115722443908453</v>
      </c>
      <c r="AH377" s="4">
        <v>0.6666666865348816</v>
      </c>
      <c r="AI377" s="4">
        <v>-0.2195652425289154</v>
      </c>
      <c r="AJ377" s="4">
        <v>2.737391471862793</v>
      </c>
      <c r="AK377" s="4">
        <v>1</v>
      </c>
      <c r="AL377" s="4">
        <v>0</v>
      </c>
      <c r="AM377" s="4">
        <v>0.1599999964237213</v>
      </c>
      <c r="AN377" s="4">
        <v>111115</v>
      </c>
      <c r="AO377" s="4">
        <f>X377*0.000001/(K377*0.0001)</f>
        <v>0.8326249186197916</v>
      </c>
      <c r="AP377" s="4">
        <f>(U377-T377)/(1000-U377)*AO377</f>
        <v>0.002494788537152706</v>
      </c>
      <c r="AQ377" s="4">
        <f>(P377+273.15)</f>
        <v>297.959082031250</v>
      </c>
      <c r="AR377" s="4">
        <f>(O377+273.15)</f>
        <v>295.3070491790771</v>
      </c>
      <c r="AS377" s="4">
        <f>(Y377*AK377+Z377*AL377)*AM377</f>
        <v>319.827551445047</v>
      </c>
      <c r="AT377" s="4">
        <f>((AS377+0.00000010773*(AR377^4-AQ377^4))-AP377*44100)/(L377*0.92*2*29.3+0.00000043092*AQ377^3)</f>
        <v>2.046274365480257</v>
      </c>
      <c r="AU377" s="4">
        <f>0.61365*EXP(17.502*J377/(240.97+J377))</f>
        <v>3.143664861793737</v>
      </c>
      <c r="AV377" s="4">
        <f>AU377*1000/AA377</f>
        <v>30.8998963519081</v>
      </c>
      <c r="AW377" s="4">
        <f>(AV377-U377)</f>
        <v>13.974364964579</v>
      </c>
      <c r="AX377" s="4">
        <f>IF(D377,P377,(O377+P377)/2)</f>
        <v>23.48306560516357</v>
      </c>
      <c r="AY377" s="4">
        <f>0.61365*EXP(17.502*AX377/(240.97+AX377))</f>
        <v>2.903226748777386</v>
      </c>
      <c r="AZ377" s="4">
        <f>IF(AW377&lt;&gt;0,(1000-(AV377+U377)/2)/AW377*AP377,0)</f>
        <v>0.1742570327074559</v>
      </c>
      <c r="BA377" s="4">
        <f>U377*AA377/1000</f>
        <v>1.721953940672291</v>
      </c>
      <c r="BB377" s="4">
        <f>(AY377-BA377)</f>
        <v>1.181272808105095</v>
      </c>
      <c r="BC377" s="4">
        <f>1/(1.6/F377+1.37/N377)</f>
        <v>0.109879810447561</v>
      </c>
      <c r="BD377" s="3">
        <f>G377*AA377*0.001</f>
      </c>
      <c r="BE377" s="3">
        <f>G377/S377</f>
      </c>
      <c r="BF377" s="4">
        <f>(1-AP377*AA377/AU377/F377)*100</f>
        <v>56.51030767448191</v>
      </c>
      <c r="BG377" s="3">
        <f>(S377-E377/(N377/1.35))</f>
      </c>
      <c r="BH377" s="3">
        <f>E377*BF377/100/BG377</f>
      </c>
    </row>
    <row r="378" ht="16" customHeight="1">
      <c r="A378" s="4">
        <v>343</v>
      </c>
      <c r="B378" t="s" s="2">
        <v>438</v>
      </c>
      <c r="C378" s="4">
        <v>2025.000028520823</v>
      </c>
      <c r="D378" s="4">
        <v>0</v>
      </c>
      <c r="E378" s="3">
        <f>(R378-#REF!*(1000-T378)/(1000-U378))*AO378</f>
      </c>
      <c r="F378" s="4">
        <f>IF(AZ378&lt;&gt;0,1/(1/AZ378-1/N378),0)</f>
        <v>0.1851896850022407</v>
      </c>
      <c r="G378" s="3">
        <f>((BC378-AP378/2)*S378-E378)/(BC378+AP378/2)</f>
      </c>
      <c r="H378" s="4">
        <f>AP378*1000</f>
        <v>2.495871036300182</v>
      </c>
      <c r="I378" s="4">
        <f>(AU378-BA378)</f>
        <v>1.425593596306488</v>
      </c>
      <c r="J378" s="4">
        <f>(P378+AT378*D378)</f>
        <v>24.83190536499023</v>
      </c>
      <c r="K378" s="4">
        <v>6</v>
      </c>
      <c r="L378" s="4">
        <f>(K378*AI378+AJ378)</f>
        <v>1.420000016689301</v>
      </c>
      <c r="M378" s="4">
        <v>1</v>
      </c>
      <c r="N378" s="4">
        <f>L378*(M378+1)*(M378+1)/(M378*M378+1)</f>
        <v>2.840000033378601</v>
      </c>
      <c r="O378" s="4">
        <v>22.15702629089355</v>
      </c>
      <c r="P378" s="4">
        <v>24.83190536499023</v>
      </c>
      <c r="Q378" s="4">
        <v>21.6661319732666</v>
      </c>
      <c r="R378" s="4">
        <v>1199.801269531250</v>
      </c>
      <c r="S378" s="4">
        <v>1149.024658203125</v>
      </c>
      <c r="T378" s="4">
        <v>13.9827241897583</v>
      </c>
      <c r="U378" s="4">
        <v>16.92955589294434</v>
      </c>
      <c r="V378" s="4">
        <v>53.09763717651367</v>
      </c>
      <c r="W378" s="4">
        <v>64.2869873046875</v>
      </c>
      <c r="X378" s="4">
        <v>499.5773010253906</v>
      </c>
      <c r="Y378" s="4">
        <v>1999.283203125</v>
      </c>
      <c r="Z378" s="4">
        <v>29.32663345336914</v>
      </c>
      <c r="AA378" s="4">
        <v>101.7367248535156</v>
      </c>
      <c r="AB378" s="4">
        <v>8.478612899780273</v>
      </c>
      <c r="AC378" s="4">
        <v>0.2271125167608261</v>
      </c>
      <c r="AD378" s="4">
        <v>0.2891831696033478</v>
      </c>
      <c r="AE378" s="4">
        <v>0.005857571959495544</v>
      </c>
      <c r="AF378" s="4">
        <v>0.1778193563222885</v>
      </c>
      <c r="AG378" s="4">
        <v>0.003115722443908453</v>
      </c>
      <c r="AH378" s="4">
        <v>0.6666666865348816</v>
      </c>
      <c r="AI378" s="4">
        <v>-0.2195652425289154</v>
      </c>
      <c r="AJ378" s="4">
        <v>2.737391471862793</v>
      </c>
      <c r="AK378" s="4">
        <v>1</v>
      </c>
      <c r="AL378" s="4">
        <v>0</v>
      </c>
      <c r="AM378" s="4">
        <v>0.1599999964237213</v>
      </c>
      <c r="AN378" s="4">
        <v>111115</v>
      </c>
      <c r="AO378" s="4">
        <f>X378*0.000001/(K378*0.0001)</f>
        <v>0.8326288350423175</v>
      </c>
      <c r="AP378" s="4">
        <f>(U378-T378)/(1000-U378)*AO378</f>
        <v>0.002495871036300182</v>
      </c>
      <c r="AQ378" s="4">
        <f>(P378+273.15)</f>
        <v>297.9819053649902</v>
      </c>
      <c r="AR378" s="4">
        <f>(O378+273.15)</f>
        <v>295.3070262908935</v>
      </c>
      <c r="AS378" s="4">
        <f>(Y378*AK378+Z378*AL378)*AM378</f>
        <v>319.8853053500061</v>
      </c>
      <c r="AT378" s="4">
        <f>((AS378+0.00000010773*(AR378^4-AQ378^4))-AP378*44100)/(L378*0.92*2*29.3+0.00000043092*AQ378^3)</f>
        <v>2.043366208335876</v>
      </c>
      <c r="AU378" s="4">
        <f>0.61365*EXP(17.502*J378/(240.97+J378))</f>
        <v>3.14795116607918</v>
      </c>
      <c r="AV378" s="4">
        <f>AU378*1000/AA378</f>
        <v>30.94213196475234</v>
      </c>
      <c r="AW378" s="4">
        <f>(AV378-U378)</f>
        <v>14.01257607180801</v>
      </c>
      <c r="AX378" s="4">
        <f>IF(D378,P378,(O378+P378)/2)</f>
        <v>23.49446582794189</v>
      </c>
      <c r="AY378" s="4">
        <f>0.61365*EXP(17.502*AX378/(240.97+AX378))</f>
        <v>2.905223290120107</v>
      </c>
      <c r="AZ378" s="4">
        <f>IF(AW378&lt;&gt;0,(1000-(AV378+U378)/2)/AW378*AP378,0)</f>
        <v>0.173853133372816</v>
      </c>
      <c r="BA378" s="4">
        <f>U378*AA378/1000</f>
        <v>1.722357569772692</v>
      </c>
      <c r="BB378" s="4">
        <f>(AY378-BA378)</f>
        <v>1.182865720347415</v>
      </c>
      <c r="BC378" s="4">
        <f>1/(1.6/F378+1.37/N378)</f>
        <v>0.109622865941</v>
      </c>
      <c r="BD378" s="3">
        <f>G378*AA378*0.001</f>
      </c>
      <c r="BE378" s="3">
        <f>G378/S378</f>
      </c>
      <c r="BF378" s="4">
        <f>(1-AP378*AA378/AU378/F378)*100</f>
        <v>56.44328540629148</v>
      </c>
      <c r="BG378" s="3">
        <f>(S378-E378/(N378/1.35))</f>
      </c>
      <c r="BH378" s="3">
        <f>E378*BF378/100/BG378</f>
      </c>
    </row>
    <row r="379" ht="16" customHeight="1">
      <c r="A379" s="4">
        <v>344</v>
      </c>
      <c r="B379" t="s" s="2">
        <v>439</v>
      </c>
      <c r="C379" s="4">
        <v>2030.000028409064</v>
      </c>
      <c r="D379" s="4">
        <v>0</v>
      </c>
      <c r="E379" s="3">
        <f>(R379-#REF!*(1000-T379)/(1000-U379))*AO379</f>
      </c>
      <c r="F379" s="4">
        <f>IF(AZ379&lt;&gt;0,1/(1/AZ379-1/N379),0)</f>
        <v>0.1859740596514404</v>
      </c>
      <c r="G379" s="3">
        <f>((BC379-AP379/2)*S379-E379)/(BC379+AP379/2)</f>
      </c>
      <c r="H379" s="4">
        <f>AP379*1000</f>
        <v>2.49646023481296</v>
      </c>
      <c r="I379" s="4">
        <f>(AU379-BA379)</f>
        <v>1.420317640728572</v>
      </c>
      <c r="J379" s="4">
        <f>(P379+AT379*D379)</f>
        <v>24.80541038513184</v>
      </c>
      <c r="K379" s="4">
        <v>6</v>
      </c>
      <c r="L379" s="4">
        <f>(K379*AI379+AJ379)</f>
        <v>1.420000016689301</v>
      </c>
      <c r="M379" s="4">
        <v>1</v>
      </c>
      <c r="N379" s="4">
        <f>L379*(M379+1)*(M379+1)/(M379*M379+1)</f>
        <v>2.840000033378601</v>
      </c>
      <c r="O379" s="4">
        <v>22.15670013427734</v>
      </c>
      <c r="P379" s="4">
        <v>24.80541038513184</v>
      </c>
      <c r="Q379" s="4">
        <v>21.66637420654297</v>
      </c>
      <c r="R379" s="4">
        <v>1199.761840820312</v>
      </c>
      <c r="S379" s="4">
        <v>1148.791259765625</v>
      </c>
      <c r="T379" s="4">
        <v>13.98500537872314</v>
      </c>
      <c r="U379" s="4">
        <v>16.93251037597656</v>
      </c>
      <c r="V379" s="4">
        <v>53.10733795166016</v>
      </c>
      <c r="W379" s="4">
        <v>64.30026245117188</v>
      </c>
      <c r="X379" s="4">
        <v>499.579589843750</v>
      </c>
      <c r="Y379" s="4">
        <v>1999.552978515625</v>
      </c>
      <c r="Z379" s="4">
        <v>29.30551719665527</v>
      </c>
      <c r="AA379" s="4">
        <v>101.7367248535156</v>
      </c>
      <c r="AB379" s="4">
        <v>8.478612899780273</v>
      </c>
      <c r="AC379" s="4">
        <v>0.2271125167608261</v>
      </c>
      <c r="AD379" s="4">
        <v>0.2891831696033478</v>
      </c>
      <c r="AE379" s="4">
        <v>0.005857571959495544</v>
      </c>
      <c r="AF379" s="4">
        <v>0.1778193563222885</v>
      </c>
      <c r="AG379" s="4">
        <v>0.003115722443908453</v>
      </c>
      <c r="AH379" s="4">
        <v>0.6666666865348816</v>
      </c>
      <c r="AI379" s="4">
        <v>-0.2195652425289154</v>
      </c>
      <c r="AJ379" s="4">
        <v>2.737391471862793</v>
      </c>
      <c r="AK379" s="4">
        <v>1</v>
      </c>
      <c r="AL379" s="4">
        <v>0</v>
      </c>
      <c r="AM379" s="4">
        <v>0.1599999964237213</v>
      </c>
      <c r="AN379" s="4">
        <v>111115</v>
      </c>
      <c r="AO379" s="4">
        <f>X379*0.000001/(K379*0.0001)</f>
        <v>0.8326326497395833</v>
      </c>
      <c r="AP379" s="4">
        <f>(U379-T379)/(1000-U379)*AO379</f>
        <v>0.00249646023481296</v>
      </c>
      <c r="AQ379" s="4">
        <f>(P379+273.15)</f>
        <v>297.9554103851318</v>
      </c>
      <c r="AR379" s="4">
        <f>(O379+273.15)</f>
        <v>295.3067001342773</v>
      </c>
      <c r="AS379" s="4">
        <f>(Y379*AK379+Z379*AL379)*AM379</f>
        <v>319.9284694115413</v>
      </c>
      <c r="AT379" s="4">
        <f>((AS379+0.00000010773*(AR379^4-AQ379^4))-AP379*44100)/(L379*0.92*2*29.3+0.00000043092*AQ379^3)</f>
        <v>2.047025184300433</v>
      </c>
      <c r="AU379" s="4">
        <f>0.61365*EXP(17.502*J379/(240.97+J379))</f>
        <v>3.142975789928598</v>
      </c>
      <c r="AV379" s="4">
        <f>AU379*1000/AA379</f>
        <v>30.8932275385705</v>
      </c>
      <c r="AW379" s="4">
        <f>(AV379-U379)</f>
        <v>13.96071716259393</v>
      </c>
      <c r="AX379" s="4">
        <f>IF(D379,P379,(O379+P379)/2)</f>
        <v>23.48105525970459</v>
      </c>
      <c r="AY379" s="4">
        <f>0.61365*EXP(17.502*AX379/(240.97+AX379))</f>
        <v>2.90287479788456</v>
      </c>
      <c r="AZ379" s="4">
        <f>IF(AW379&lt;&gt;0,(1000-(AV379+U379)/2)/AW379*AP379,0)</f>
        <v>0.1745442357997085</v>
      </c>
      <c r="BA379" s="4">
        <f>U379*AA379/1000</f>
        <v>1.722658149200026</v>
      </c>
      <c r="BB379" s="4">
        <f>(AY379-BA379)</f>
        <v>1.180216648684534</v>
      </c>
      <c r="BC379" s="4">
        <f>1/(1.6/F379+1.37/N379)</f>
        <v>0.1100625239480108</v>
      </c>
      <c r="BD379" s="3">
        <f>G379*AA379*0.001</f>
      </c>
      <c r="BE379" s="3">
        <f>G379/S379</f>
      </c>
      <c r="BF379" s="4">
        <f>(1-AP379*AA379/AU379/F379)*100</f>
        <v>56.54807731252664</v>
      </c>
      <c r="BG379" s="3">
        <f>(S379-E379/(N379/1.35))</f>
      </c>
      <c r="BH379" s="3">
        <f>E379*BF379/100/BG379</f>
      </c>
    </row>
    <row r="380" ht="16" customHeight="1">
      <c r="A380" s="4">
        <v>345</v>
      </c>
      <c r="B380" t="s" s="2">
        <v>440</v>
      </c>
      <c r="C380" s="4">
        <v>2035.000028297305</v>
      </c>
      <c r="D380" s="4">
        <v>0</v>
      </c>
      <c r="E380" s="3">
        <f>(R380-#REF!*(1000-T380)/(1000-U380))*AO380</f>
      </c>
      <c r="F380" s="4">
        <f>IF(AZ380&lt;&gt;0,1/(1/AZ380-1/N380),0)</f>
        <v>0.1877282694225721</v>
      </c>
      <c r="G380" s="3">
        <f>((BC380-AP380/2)*S380-E380)/(BC380+AP380/2)</f>
      </c>
      <c r="H380" s="4">
        <f>AP380*1000</f>
        <v>2.497496223732379</v>
      </c>
      <c r="I380" s="4">
        <f>(AU380-BA380)</f>
        <v>1.408521077888723</v>
      </c>
      <c r="J380" s="4">
        <f>(P380+AT380*D380)</f>
        <v>24.7440357208252</v>
      </c>
      <c r="K380" s="4">
        <v>6</v>
      </c>
      <c r="L380" s="4">
        <f>(K380*AI380+AJ380)</f>
        <v>1.420000016689301</v>
      </c>
      <c r="M380" s="4">
        <v>1</v>
      </c>
      <c r="N380" s="4">
        <f>L380*(M380+1)*(M380+1)/(M380*M380+1)</f>
        <v>2.840000033378601</v>
      </c>
      <c r="O380" s="4">
        <v>22.15691375732422</v>
      </c>
      <c r="P380" s="4">
        <v>24.7440357208252</v>
      </c>
      <c r="Q380" s="4">
        <v>21.66663360595703</v>
      </c>
      <c r="R380" s="4">
        <v>1199.734741210938</v>
      </c>
      <c r="S380" s="4">
        <v>1148.653808593750</v>
      </c>
      <c r="T380" s="4">
        <v>13.98673629760742</v>
      </c>
      <c r="U380" s="4">
        <v>16.93548202514648</v>
      </c>
      <c r="V380" s="4">
        <v>53.11380004882812</v>
      </c>
      <c r="W380" s="4">
        <v>64.310791015625</v>
      </c>
      <c r="X380" s="4">
        <v>499.5751037597656</v>
      </c>
      <c r="Y380" s="4">
        <v>1999.532470703125</v>
      </c>
      <c r="Z380" s="4">
        <v>29.32757186889648</v>
      </c>
      <c r="AA380" s="4">
        <v>101.7364501953125</v>
      </c>
      <c r="AB380" s="4">
        <v>8.478612899780273</v>
      </c>
      <c r="AC380" s="4">
        <v>0.2271125167608261</v>
      </c>
      <c r="AD380" s="4">
        <v>0.2891831696033478</v>
      </c>
      <c r="AE380" s="4">
        <v>0.005857571959495544</v>
      </c>
      <c r="AF380" s="4">
        <v>0.1778193563222885</v>
      </c>
      <c r="AG380" s="4">
        <v>0.003115722443908453</v>
      </c>
      <c r="AH380" s="4">
        <v>0.6666666865348816</v>
      </c>
      <c r="AI380" s="4">
        <v>-0.2195652425289154</v>
      </c>
      <c r="AJ380" s="4">
        <v>2.737391471862793</v>
      </c>
      <c r="AK380" s="4">
        <v>1</v>
      </c>
      <c r="AL380" s="4">
        <v>0</v>
      </c>
      <c r="AM380" s="4">
        <v>0.1599999964237213</v>
      </c>
      <c r="AN380" s="4">
        <v>111115</v>
      </c>
      <c r="AO380" s="4">
        <f>X380*0.000001/(K380*0.0001)</f>
        <v>0.8326251729329426</v>
      </c>
      <c r="AP380" s="4">
        <f>(U380-T380)/(1000-U380)*AO380</f>
        <v>0.002497496223732379</v>
      </c>
      <c r="AQ380" s="4">
        <f>(P380+273.15)</f>
        <v>297.8940357208252</v>
      </c>
      <c r="AR380" s="4">
        <f>(O380+273.15)</f>
        <v>295.3069137573242</v>
      </c>
      <c r="AS380" s="4">
        <f>(Y380*AK380+Z380*AL380)*AM380</f>
        <v>319.9251881616146</v>
      </c>
      <c r="AT380" s="4">
        <f>((AS380+0.00000010773*(AR380^4-AQ380^4))-AP380*44100)/(L380*0.92*2*29.3+0.00000043092*AQ380^3)</f>
        <v>2.054611445732347</v>
      </c>
      <c r="AU380" s="4">
        <f>0.61365*EXP(17.502*J380/(240.97+J380))</f>
        <v>3.131476901473649</v>
      </c>
      <c r="AV380" s="4">
        <f>AU380*1000/AA380</f>
        <v>30.78028470092946</v>
      </c>
      <c r="AW380" s="4">
        <f>(AV380-U380)</f>
        <v>13.84480267578297</v>
      </c>
      <c r="AX380" s="4">
        <f>IF(D380,P380,(O380+P380)/2)</f>
        <v>23.45047473907471</v>
      </c>
      <c r="AY380" s="4">
        <f>0.61365*EXP(17.502*AX380/(240.97+AX380))</f>
        <v>2.897525669676103</v>
      </c>
      <c r="AZ380" s="4">
        <f>IF(AW380&lt;&gt;0,(1000-(AV380+U380)/2)/AW380*AP380,0)</f>
        <v>0.1760885515827022</v>
      </c>
      <c r="BA380" s="4">
        <f>U380*AA380/1000</f>
        <v>1.722955823584925</v>
      </c>
      <c r="BB380" s="4">
        <f>(AY380-BA380)</f>
        <v>1.174569846091178</v>
      </c>
      <c r="BC380" s="4">
        <f>1/(1.6/F380+1.37/N380)</f>
        <v>0.1110450820873681</v>
      </c>
      <c r="BD380" s="3">
        <f>G380*AA380*0.001</f>
      </c>
      <c r="BE380" s="3">
        <f>G380/S380</f>
      </c>
      <c r="BF380" s="4">
        <f>(1-AP380*AA380/AU380/F380)*100</f>
        <v>56.77823167606417</v>
      </c>
      <c r="BG380" s="3">
        <f>(S380-E380/(N380/1.35))</f>
      </c>
      <c r="BH380" s="3">
        <f>E380*BF380/100/BG380</f>
      </c>
    </row>
    <row r="381" ht="16" customHeight="1">
      <c r="A381" s="4">
        <v>346</v>
      </c>
      <c r="B381" t="s" s="2">
        <v>441</v>
      </c>
      <c r="C381" s="4">
        <v>2040.500028174371</v>
      </c>
      <c r="D381" s="4">
        <v>0</v>
      </c>
      <c r="E381" s="3">
        <f>(R381-#REF!*(1000-T381)/(1000-U381))*AO381</f>
      </c>
      <c r="F381" s="4">
        <f>IF(AZ381&lt;&gt;0,1/(1/AZ381-1/N381),0)</f>
        <v>0.1877114373530414</v>
      </c>
      <c r="G381" s="3">
        <f>((BC381-AP381/2)*S381-E381)/(BC381+AP381/2)</f>
      </c>
      <c r="H381" s="4">
        <f>AP381*1000</f>
        <v>2.498549624244938</v>
      </c>
      <c r="I381" s="4">
        <f>(AU381-BA381)</f>
        <v>1.409219739598833</v>
      </c>
      <c r="J381" s="4">
        <f>(P381+AT381*D381)</f>
        <v>24.74968910217285</v>
      </c>
      <c r="K381" s="4">
        <v>6</v>
      </c>
      <c r="L381" s="4">
        <f>(K381*AI381+AJ381)</f>
        <v>1.420000016689301</v>
      </c>
      <c r="M381" s="4">
        <v>1</v>
      </c>
      <c r="N381" s="4">
        <f>L381*(M381+1)*(M381+1)/(M381*M381+1)</f>
        <v>2.840000033378601</v>
      </c>
      <c r="O381" s="4">
        <v>22.15695953369141</v>
      </c>
      <c r="P381" s="4">
        <v>24.74968910217285</v>
      </c>
      <c r="Q381" s="4">
        <v>21.66633224487305</v>
      </c>
      <c r="R381" s="4">
        <v>1199.700317382812</v>
      </c>
      <c r="S381" s="4">
        <v>1148.546142578125</v>
      </c>
      <c r="T381" s="4">
        <v>13.98907279968262</v>
      </c>
      <c r="U381" s="4">
        <v>16.93905639648438</v>
      </c>
      <c r="V381" s="4">
        <v>53.12246322631836</v>
      </c>
      <c r="W381" s="4">
        <v>64.32441711425781</v>
      </c>
      <c r="X381" s="4">
        <v>499.5742797851562</v>
      </c>
      <c r="Y381" s="4">
        <v>1999.4921875</v>
      </c>
      <c r="Z381" s="4">
        <v>29.41458511352539</v>
      </c>
      <c r="AA381" s="4">
        <v>101.7361755371094</v>
      </c>
      <c r="AB381" s="4">
        <v>8.478612899780273</v>
      </c>
      <c r="AC381" s="4">
        <v>0.2271125167608261</v>
      </c>
      <c r="AD381" s="4">
        <v>0.2891831696033478</v>
      </c>
      <c r="AE381" s="4">
        <v>0.005857571959495544</v>
      </c>
      <c r="AF381" s="4">
        <v>0.1778193563222885</v>
      </c>
      <c r="AG381" s="4">
        <v>0.003115722443908453</v>
      </c>
      <c r="AH381" s="4">
        <v>0.6666666865348816</v>
      </c>
      <c r="AI381" s="4">
        <v>-0.2195652425289154</v>
      </c>
      <c r="AJ381" s="4">
        <v>2.737391471862793</v>
      </c>
      <c r="AK381" s="4">
        <v>1</v>
      </c>
      <c r="AL381" s="4">
        <v>0</v>
      </c>
      <c r="AM381" s="4">
        <v>0.1599999964237213</v>
      </c>
      <c r="AN381" s="4">
        <v>111115</v>
      </c>
      <c r="AO381" s="4">
        <f>X381*0.000001/(K381*0.0001)</f>
        <v>0.832623799641927</v>
      </c>
      <c r="AP381" s="4">
        <f>(U381-T381)/(1000-U381)*AO381</f>
        <v>0.002498549624244938</v>
      </c>
      <c r="AQ381" s="4">
        <f>(P381+273.15)</f>
        <v>297.8996891021728</v>
      </c>
      <c r="AR381" s="4">
        <f>(O381+273.15)</f>
        <v>295.3069595336914</v>
      </c>
      <c r="AS381" s="4">
        <f>(Y381*AK381+Z381*AL381)*AM381</f>
        <v>319.9187428492587</v>
      </c>
      <c r="AT381" s="4">
        <f>((AS381+0.00000010773*(AR381^4-AQ381^4))-AP381*44100)/(L381*0.92*2*29.3+0.00000043092*AQ381^3)</f>
        <v>2.053268283973087</v>
      </c>
      <c r="AU381" s="4">
        <f>0.61365*EXP(17.502*J381/(240.97+J381))</f>
        <v>3.132534554584562</v>
      </c>
      <c r="AV381" s="4">
        <f>AU381*1000/AA381</f>
        <v>30.79076383642844</v>
      </c>
      <c r="AW381" s="4">
        <f>(AV381-U381)</f>
        <v>13.85170743994406</v>
      </c>
      <c r="AX381" s="4">
        <f>IF(D381,P381,(O381+P381)/2)</f>
        <v>23.45332431793213</v>
      </c>
      <c r="AY381" s="4">
        <f>0.61365*EXP(17.502*AX381/(240.97+AX381))</f>
        <v>2.898023751980296</v>
      </c>
      <c r="AZ381" s="4">
        <f>IF(AW381&lt;&gt;0,(1000-(AV381+U381)/2)/AW381*AP381,0)</f>
        <v>0.1760737420000459</v>
      </c>
      <c r="BA381" s="4">
        <f>U381*AA381/1000</f>
        <v>1.72331481498573</v>
      </c>
      <c r="BB381" s="4">
        <f>(AY381-BA381)</f>
        <v>1.174708936994566</v>
      </c>
      <c r="BC381" s="4">
        <f>1/(1.6/F381+1.37/N381)</f>
        <v>0.1110356588769098</v>
      </c>
      <c r="BD381" s="3">
        <f>G381*AA381*0.001</f>
      </c>
      <c r="BE381" s="3">
        <f>G381/S381</f>
      </c>
      <c r="BF381" s="4">
        <f>(1-AP381*AA381/AU381/F381)*100</f>
        <v>56.77084150753065</v>
      </c>
      <c r="BG381" s="3">
        <f>(S381-E381/(N381/1.35))</f>
      </c>
      <c r="BH381" s="3">
        <f>E381*BF381/100/BG381</f>
      </c>
    </row>
    <row r="382" ht="16" customHeight="1">
      <c r="A382" s="4">
        <v>347</v>
      </c>
      <c r="B382" t="s" s="2">
        <v>442</v>
      </c>
      <c r="C382" s="4">
        <v>2045.500028062612</v>
      </c>
      <c r="D382" s="4">
        <v>0</v>
      </c>
      <c r="E382" s="3">
        <f>(R382-#REF!*(1000-T382)/(1000-U382))*AO382</f>
      </c>
      <c r="F382" s="4">
        <f>IF(AZ382&lt;&gt;0,1/(1/AZ382-1/N382),0)</f>
        <v>0.1861931876690658</v>
      </c>
      <c r="G382" s="3">
        <f>((BC382-AP382/2)*S382-E382)/(BC382+AP382/2)</f>
      </c>
      <c r="H382" s="4">
        <f>AP382*1000</f>
        <v>2.499005946197312</v>
      </c>
      <c r="I382" s="4">
        <f>(AU382-BA382)</f>
        <v>1.420171562898179</v>
      </c>
      <c r="J382" s="4">
        <f>(P382+AT382*D382)</f>
        <v>24.80961227416992</v>
      </c>
      <c r="K382" s="4">
        <v>6</v>
      </c>
      <c r="L382" s="4">
        <f>(K382*AI382+AJ382)</f>
        <v>1.420000016689301</v>
      </c>
      <c r="M382" s="4">
        <v>1</v>
      </c>
      <c r="N382" s="4">
        <f>L382*(M382+1)*(M382+1)/(M382*M382+1)</f>
        <v>2.840000033378601</v>
      </c>
      <c r="O382" s="4">
        <v>22.15693855285645</v>
      </c>
      <c r="P382" s="4">
        <v>24.80961227416992</v>
      </c>
      <c r="Q382" s="4">
        <v>21.66555404663086</v>
      </c>
      <c r="R382" s="4">
        <v>1199.860473632812</v>
      </c>
      <c r="S382" s="4">
        <v>1148.520751953125</v>
      </c>
      <c r="T382" s="4">
        <v>13.99128341674805</v>
      </c>
      <c r="U382" s="4">
        <v>16.94183349609375</v>
      </c>
      <c r="V382" s="4">
        <v>53.13053131103516</v>
      </c>
      <c r="W382" s="4">
        <v>64.33454895019531</v>
      </c>
      <c r="X382" s="4">
        <v>499.5681762695312</v>
      </c>
      <c r="Y382" s="4">
        <v>1999.462524414062</v>
      </c>
      <c r="Z382" s="4">
        <v>29.48352241516113</v>
      </c>
      <c r="AA382" s="4">
        <v>101.7359085083008</v>
      </c>
      <c r="AB382" s="4">
        <v>8.478612899780273</v>
      </c>
      <c r="AC382" s="4">
        <v>0.2271125167608261</v>
      </c>
      <c r="AD382" s="4">
        <v>0.2891831696033478</v>
      </c>
      <c r="AE382" s="4">
        <v>0.005857571959495544</v>
      </c>
      <c r="AF382" s="4">
        <v>0.1778193563222885</v>
      </c>
      <c r="AG382" s="4">
        <v>0.003115722443908453</v>
      </c>
      <c r="AH382" s="4">
        <v>1</v>
      </c>
      <c r="AI382" s="4">
        <v>-0.2195652425289154</v>
      </c>
      <c r="AJ382" s="4">
        <v>2.737391471862793</v>
      </c>
      <c r="AK382" s="4">
        <v>1</v>
      </c>
      <c r="AL382" s="4">
        <v>0</v>
      </c>
      <c r="AM382" s="4">
        <v>0.1599999964237213</v>
      </c>
      <c r="AN382" s="4">
        <v>111115</v>
      </c>
      <c r="AO382" s="4">
        <f>X382*0.000001/(K382*0.0001)</f>
        <v>0.8326136271158853</v>
      </c>
      <c r="AP382" s="4">
        <f>(U382-T382)/(1000-U382)*AO382</f>
        <v>0.002499005946197312</v>
      </c>
      <c r="AQ382" s="4">
        <f>(P382+273.15)</f>
        <v>297.9596122741699</v>
      </c>
      <c r="AR382" s="4">
        <f>(O382+273.15)</f>
        <v>295.3069385528564</v>
      </c>
      <c r="AS382" s="4">
        <f>(Y382*AK382+Z382*AL382)*AM382</f>
        <v>319.9139967556148</v>
      </c>
      <c r="AT382" s="4">
        <f>((AS382+0.00000010773*(AR382^4-AQ382^4))-AP382*44100)/(L382*0.92*2*29.3+0.00000043092*AQ382^3)</f>
        <v>2.045058516893535</v>
      </c>
      <c r="AU382" s="4">
        <f>0.61365*EXP(17.502*J382/(240.97+J382))</f>
        <v>3.143764385419638</v>
      </c>
      <c r="AV382" s="4">
        <f>AU382*1000/AA382</f>
        <v>30.90122682851094</v>
      </c>
      <c r="AW382" s="4">
        <f>(AV382-U382)</f>
        <v>13.95939333241719</v>
      </c>
      <c r="AX382" s="4">
        <f>IF(D382,P382,(O382+P382)/2)</f>
        <v>23.48327541351318</v>
      </c>
      <c r="AY382" s="4">
        <f>0.61365*EXP(17.502*AX382/(240.97+AX382))</f>
        <v>2.903263482045821</v>
      </c>
      <c r="AZ382" s="4">
        <f>IF(AW382&lt;&gt;0,(1000-(AV382+U382)/2)/AW382*AP382,0)</f>
        <v>0.1747372426576081</v>
      </c>
      <c r="BA382" s="4">
        <f>U382*AA382/1000</f>
        <v>1.723592822521459</v>
      </c>
      <c r="BB382" s="4">
        <f>(AY382-BA382)</f>
        <v>1.179670659524361</v>
      </c>
      <c r="BC382" s="4">
        <f>1/(1.6/F382+1.37/N382)</f>
        <v>0.110185314490251</v>
      </c>
      <c r="BD382" s="3">
        <f>G382*AA382*0.001</f>
      </c>
      <c r="BE382" s="3">
        <f>G382/S382</f>
      </c>
      <c r="BF382" s="4">
        <f>(1-AP382*AA382/AU382/F382)*100</f>
        <v>56.56620468963478</v>
      </c>
      <c r="BG382" s="3">
        <f>(S382-E382/(N382/1.35))</f>
      </c>
      <c r="BH382" s="3">
        <f>E382*BF382/100/BG382</f>
      </c>
    </row>
    <row r="383" ht="16" customHeight="1">
      <c r="A383" s="4">
        <v>348</v>
      </c>
      <c r="B383" t="s" s="2">
        <v>444</v>
      </c>
      <c r="C383" s="4">
        <v>2069.000032566488</v>
      </c>
      <c r="D383" s="4">
        <v>0</v>
      </c>
      <c r="E383" s="3">
        <f>(R383-#REF!*(1000-T383)/(1000-U383))*AO383</f>
      </c>
      <c r="F383" s="4">
        <f>IF(AZ383&lt;&gt;0,1/(1/AZ383-1/N383),0)</f>
        <v>0.1829691980881411</v>
      </c>
      <c r="G383" s="3">
        <f>((BC383-AP383/2)*S383-E383)/(BC383+AP383/2)</f>
      </c>
      <c r="H383" s="4">
        <f>AP383*1000</f>
        <v>2.466551099293472</v>
      </c>
      <c r="I383" s="4">
        <f>(AU383-BA383)</f>
        <v>1.42487005712183</v>
      </c>
      <c r="J383" s="4">
        <f>(P383+AT383*D383)</f>
        <v>24.83610534667969</v>
      </c>
      <c r="K383" s="4">
        <v>6</v>
      </c>
      <c r="L383" s="4">
        <f>(K383*AI383+AJ383)</f>
        <v>1.420000016689301</v>
      </c>
      <c r="M383" s="4">
        <v>1</v>
      </c>
      <c r="N383" s="4">
        <f>L383*(M383+1)*(M383+1)/(M383*M383+1)</f>
        <v>2.840000033378601</v>
      </c>
      <c r="O383" s="4">
        <v>22.1528377532959</v>
      </c>
      <c r="P383" s="4">
        <v>24.83610534667969</v>
      </c>
      <c r="Q383" s="4">
        <v>21.65724182128906</v>
      </c>
      <c r="R383" s="4">
        <v>1199.354614257812</v>
      </c>
      <c r="S383" s="4">
        <v>1148.512451171875</v>
      </c>
      <c r="T383" s="4">
        <v>14.03238773345947</v>
      </c>
      <c r="U383" s="4">
        <v>16.94455337524414</v>
      </c>
      <c r="V383" s="4">
        <v>53.5299072265625</v>
      </c>
      <c r="W383" s="4">
        <v>64.36096954345703</v>
      </c>
      <c r="X383" s="4">
        <v>499.5780029296875</v>
      </c>
      <c r="Y383" s="4">
        <v>1999.432495117188</v>
      </c>
      <c r="Z383" s="4">
        <v>29.52663803100586</v>
      </c>
      <c r="AA383" s="4">
        <v>101.7359619140625</v>
      </c>
      <c r="AB383" s="4">
        <v>9.819377899169922</v>
      </c>
      <c r="AC383" s="4">
        <v>0.2459551244974136</v>
      </c>
      <c r="AD383" s="4">
        <v>0.3186837136745453</v>
      </c>
      <c r="AE383" s="4">
        <v>0.003085891250520945</v>
      </c>
      <c r="AF383" s="4">
        <v>0.2925232946872711</v>
      </c>
      <c r="AG383" s="4">
        <v>0.005063615739345551</v>
      </c>
      <c r="AH383" s="4">
        <v>1</v>
      </c>
      <c r="AI383" s="4">
        <v>-0.2195652425289154</v>
      </c>
      <c r="AJ383" s="4">
        <v>2.737391471862793</v>
      </c>
      <c r="AK383" s="4">
        <v>1</v>
      </c>
      <c r="AL383" s="4">
        <v>0</v>
      </c>
      <c r="AM383" s="4">
        <v>0.1599999964237213</v>
      </c>
      <c r="AN383" s="4">
        <v>111115</v>
      </c>
      <c r="AO383" s="4">
        <f>X383*0.000001/(K383*0.0001)</f>
        <v>0.8326300048828125</v>
      </c>
      <c r="AP383" s="4">
        <f>(U383-T383)/(1000-U383)*AO383</f>
        <v>0.002466551099293472</v>
      </c>
      <c r="AQ383" s="4">
        <f>(P383+273.15)</f>
        <v>297.9861053466797</v>
      </c>
      <c r="AR383" s="4">
        <f>(O383+273.15)</f>
        <v>295.3028377532959</v>
      </c>
      <c r="AS383" s="4">
        <f>(Y383*AK383+Z383*AL383)*AM383</f>
        <v>319.9091920682222</v>
      </c>
      <c r="AT383" s="4">
        <f>((AS383+0.00000010773*(AR383^4-AQ383^4))-AP383*44100)/(L383*0.92*2*29.3+0.00000043092*AQ383^3)</f>
        <v>2.05725413968389</v>
      </c>
      <c r="AU383" s="4">
        <f>0.61365*EXP(17.502*J383/(240.97+J383))</f>
        <v>3.148740493956467</v>
      </c>
      <c r="AV383" s="4">
        <f>AU383*1000/AA383</f>
        <v>30.95012259889225</v>
      </c>
      <c r="AW383" s="4">
        <f>(AV383-U383)</f>
        <v>14.00556922364811</v>
      </c>
      <c r="AX383" s="4">
        <f>IF(D383,P383,(O383+P383)/2)</f>
        <v>23.49447154998779</v>
      </c>
      <c r="AY383" s="4">
        <f>0.61365*EXP(17.502*AX383/(240.97+AX383))</f>
        <v>2.905224292533643</v>
      </c>
      <c r="AZ383" s="4">
        <f>IF(AW383&lt;&gt;0,(1000-(AV383+U383)/2)/AW383*AP383,0)</f>
        <v>0.1718947461550746</v>
      </c>
      <c r="BA383" s="4">
        <f>U383*AA383/1000</f>
        <v>1.723870436834637</v>
      </c>
      <c r="BB383" s="4">
        <f>(AY383-BA383)</f>
        <v>1.181353855699006</v>
      </c>
      <c r="BC383" s="4">
        <f>1/(1.6/F383+1.37/N383)</f>
        <v>0.1083771690585048</v>
      </c>
      <c r="BD383" s="3">
        <f>G383*AA383*0.001</f>
      </c>
      <c r="BE383" s="3">
        <f>G383/S383</f>
      </c>
      <c r="BF383" s="4">
        <f>(1-AP383*AA383/AU383/F383)*100</f>
        <v>56.44382251930695</v>
      </c>
      <c r="BG383" s="3">
        <f>(S383-E383/(N383/1.35))</f>
      </c>
      <c r="BH383" s="3">
        <f>E383*BF383/100/BG383</f>
      </c>
    </row>
    <row r="384" ht="16" customHeight="1">
      <c r="A384" s="4">
        <v>349</v>
      </c>
      <c r="B384" t="s" s="2">
        <v>445</v>
      </c>
      <c r="C384" s="4">
        <v>2074.500032443553</v>
      </c>
      <c r="D384" s="4">
        <v>0</v>
      </c>
      <c r="E384" s="3">
        <f>(R384-#REF!*(1000-T384)/(1000-U384))*AO384</f>
      </c>
      <c r="F384" s="4">
        <f>IF(AZ384&lt;&gt;0,1/(1/AZ384-1/N384),0)</f>
        <v>0.1788502465454463</v>
      </c>
      <c r="G384" s="3">
        <f>((BC384-AP384/2)*S384-E384)/(BC384+AP384/2)</f>
      </c>
      <c r="H384" s="4">
        <f>AP384*1000</f>
        <v>2.399551826450395</v>
      </c>
      <c r="I384" s="4">
        <f>(AU384-BA384)</f>
        <v>1.416197393442708</v>
      </c>
      <c r="J384" s="4">
        <f>(P384+AT384*D384)</f>
        <v>24.79849243164062</v>
      </c>
      <c r="K384" s="4">
        <v>6</v>
      </c>
      <c r="L384" s="4">
        <f>(K384*AI384+AJ384)</f>
        <v>1.420000016689301</v>
      </c>
      <c r="M384" s="4">
        <v>1</v>
      </c>
      <c r="N384" s="4">
        <f>L384*(M384+1)*(M384+1)/(M384*M384+1)</f>
        <v>2.840000033378601</v>
      </c>
      <c r="O384" s="4">
        <v>22.10825157165527</v>
      </c>
      <c r="P384" s="4">
        <v>24.79849243164062</v>
      </c>
      <c r="Q384" s="4">
        <v>21.58831405639648</v>
      </c>
      <c r="R384" s="4">
        <v>1198.357788085938</v>
      </c>
      <c r="S384" s="4">
        <v>1148.403930664062</v>
      </c>
      <c r="T384" s="4">
        <v>14.12755489349365</v>
      </c>
      <c r="U384" s="4">
        <v>16.96036720275879</v>
      </c>
      <c r="V384" s="4">
        <v>54.03623199462891</v>
      </c>
      <c r="W384" s="4">
        <v>64.57791137695312</v>
      </c>
      <c r="X384" s="4">
        <v>499.614013671875</v>
      </c>
      <c r="Y384" s="4">
        <v>1999.367309570312</v>
      </c>
      <c r="Z384" s="4">
        <v>29.70602798461914</v>
      </c>
      <c r="AA384" s="4">
        <v>101.7360305786133</v>
      </c>
      <c r="AB384" s="4">
        <v>9.819377899169922</v>
      </c>
      <c r="AC384" s="4">
        <v>0.2459551244974136</v>
      </c>
      <c r="AD384" s="4">
        <v>0.3186837136745453</v>
      </c>
      <c r="AE384" s="4">
        <v>0.003085891250520945</v>
      </c>
      <c r="AF384" s="4">
        <v>0.2925232946872711</v>
      </c>
      <c r="AG384" s="4">
        <v>0.005063615739345551</v>
      </c>
      <c r="AH384" s="4">
        <v>1</v>
      </c>
      <c r="AI384" s="4">
        <v>-0.2195652425289154</v>
      </c>
      <c r="AJ384" s="4">
        <v>2.737391471862793</v>
      </c>
      <c r="AK384" s="4">
        <v>1</v>
      </c>
      <c r="AL384" s="4">
        <v>0</v>
      </c>
      <c r="AM384" s="4">
        <v>0.1599999964237213</v>
      </c>
      <c r="AN384" s="4">
        <v>111115</v>
      </c>
      <c r="AO384" s="4">
        <f>X384*0.000001/(K384*0.0001)</f>
        <v>0.8326900227864582</v>
      </c>
      <c r="AP384" s="4">
        <f>(U384-T384)/(1000-U384)*AO384</f>
        <v>0.002399551826450395</v>
      </c>
      <c r="AQ384" s="4">
        <f>(P384+273.15)</f>
        <v>297.9484924316406</v>
      </c>
      <c r="AR384" s="4">
        <f>(O384+273.15)</f>
        <v>295.2582515716553</v>
      </c>
      <c r="AS384" s="4">
        <f>(Y384*AK384+Z384*AL384)*AM384</f>
        <v>319.8987623809553</v>
      </c>
      <c r="AT384" s="4">
        <f>((AS384+0.00000010773*(AR384^4-AQ384^4))-AP384*44100)/(L384*0.92*2*29.3+0.00000043092*AQ384^3)</f>
        <v>2.090081405511065</v>
      </c>
      <c r="AU384" s="4">
        <f>0.61365*EXP(17.502*J384/(240.97+J384))</f>
        <v>3.141677829807086</v>
      </c>
      <c r="AV384" s="4">
        <f>AU384*1000/AA384</f>
        <v>30.88068024611452</v>
      </c>
      <c r="AW384" s="4">
        <f>(AV384-U384)</f>
        <v>13.92031304335573</v>
      </c>
      <c r="AX384" s="4">
        <f>IF(D384,P384,(O384+P384)/2)</f>
        <v>23.45337200164795</v>
      </c>
      <c r="AY384" s="4">
        <f>0.61365*EXP(17.502*AX384/(240.97+AX384))</f>
        <v>2.898032087327855</v>
      </c>
      <c r="AZ384" s="4">
        <f>IF(AW384&lt;&gt;0,(1000-(AV384+U384)/2)/AW384*AP384,0)</f>
        <v>0.1682543548239887</v>
      </c>
      <c r="BA384" s="4">
        <f>U384*AA384/1000</f>
        <v>1.725480436364378</v>
      </c>
      <c r="BB384" s="4">
        <f>(AY384-BA384)</f>
        <v>1.172551650963477</v>
      </c>
      <c r="BC384" s="4">
        <f>1/(1.6/F384+1.37/N384)</f>
        <v>0.1060622397463516</v>
      </c>
      <c r="BD384" s="3">
        <f>G384*AA384*0.001</f>
      </c>
      <c r="BE384" s="3">
        <f>G384/S384</f>
      </c>
      <c r="BF384" s="4">
        <f>(1-AP384*AA384/AU384/F384)*100</f>
        <v>56.55360635768798</v>
      </c>
      <c r="BG384" s="3">
        <f>(S384-E384/(N384/1.35))</f>
      </c>
      <c r="BH384" s="3">
        <f>E384*BF384/100/BG384</f>
      </c>
    </row>
    <row r="385" ht="16" customHeight="1">
      <c r="A385" s="4">
        <v>350</v>
      </c>
      <c r="B385" t="s" s="2">
        <v>446</v>
      </c>
      <c r="C385" s="4">
        <v>2079.500032331795</v>
      </c>
      <c r="D385" s="4">
        <v>0</v>
      </c>
      <c r="E385" s="3">
        <f>(R385-#REF!*(1000-T385)/(1000-U385))*AO385</f>
      </c>
      <c r="F385" s="4">
        <f>IF(AZ385&lt;&gt;0,1/(1/AZ385-1/N385),0)</f>
        <v>0.1797053608763138</v>
      </c>
      <c r="G385" s="3">
        <f>((BC385-AP385/2)*S385-E385)/(BC385+AP385/2)</f>
      </c>
      <c r="H385" s="4">
        <f>AP385*1000</f>
        <v>2.402995300763768</v>
      </c>
      <c r="I385" s="4">
        <f>(AU385-BA385)</f>
        <v>1.411886804725263</v>
      </c>
      <c r="J385" s="4">
        <f>(P385+AT385*D385)</f>
        <v>24.7815990447998</v>
      </c>
      <c r="K385" s="4">
        <v>6</v>
      </c>
      <c r="L385" s="4">
        <f>(K385*AI385+AJ385)</f>
        <v>1.420000016689301</v>
      </c>
      <c r="M385" s="4">
        <v>1</v>
      </c>
      <c r="N385" s="4">
        <f>L385*(M385+1)*(M385+1)/(M385*M385+1)</f>
        <v>2.840000033378601</v>
      </c>
      <c r="O385" s="4">
        <v>22.0666332244873</v>
      </c>
      <c r="P385" s="4">
        <v>24.7815990447998</v>
      </c>
      <c r="Q385" s="4">
        <v>21.52337837219238</v>
      </c>
      <c r="R385" s="4">
        <v>1198.445800781250</v>
      </c>
      <c r="S385" s="4">
        <v>1148.634155273438</v>
      </c>
      <c r="T385" s="4">
        <v>14.13493919372559</v>
      </c>
      <c r="U385" s="4">
        <v>16.97170257568359</v>
      </c>
      <c r="V385" s="4">
        <v>54.21363067626953</v>
      </c>
      <c r="W385" s="4">
        <v>64.77245330810547</v>
      </c>
      <c r="X385" s="4">
        <v>499.6283569335938</v>
      </c>
      <c r="Y385" s="4">
        <v>1999.332275390625</v>
      </c>
      <c r="Z385" s="4">
        <v>29.90394592285156</v>
      </c>
      <c r="AA385" s="4">
        <v>101.7354278564453</v>
      </c>
      <c r="AB385" s="4">
        <v>9.819377899169922</v>
      </c>
      <c r="AC385" s="4">
        <v>0.2459551244974136</v>
      </c>
      <c r="AD385" s="4">
        <v>0.3186837136745453</v>
      </c>
      <c r="AE385" s="4">
        <v>0.003085891250520945</v>
      </c>
      <c r="AF385" s="4">
        <v>0.2925232946872711</v>
      </c>
      <c r="AG385" s="4">
        <v>0.005063615739345551</v>
      </c>
      <c r="AH385" s="4">
        <v>1</v>
      </c>
      <c r="AI385" s="4">
        <v>-0.2195652425289154</v>
      </c>
      <c r="AJ385" s="4">
        <v>2.737391471862793</v>
      </c>
      <c r="AK385" s="4">
        <v>1</v>
      </c>
      <c r="AL385" s="4">
        <v>0</v>
      </c>
      <c r="AM385" s="4">
        <v>0.1599999964237213</v>
      </c>
      <c r="AN385" s="4">
        <v>111115</v>
      </c>
      <c r="AO385" s="4">
        <f>X385*0.000001/(K385*0.0001)</f>
        <v>0.8327139282226561</v>
      </c>
      <c r="AP385" s="4">
        <f>(U385-T385)/(1000-U385)*AO385</f>
        <v>0.002402995300763768</v>
      </c>
      <c r="AQ385" s="4">
        <f>(P385+273.15)</f>
        <v>297.9315990447998</v>
      </c>
      <c r="AR385" s="4">
        <f>(O385+273.15)</f>
        <v>295.2166332244873</v>
      </c>
      <c r="AS385" s="4">
        <f>(Y385*AK385+Z385*AL385)*AM385</f>
        <v>319.8931569123306</v>
      </c>
      <c r="AT385" s="4">
        <f>((AS385+0.00000010773*(AR385^4-AQ385^4))-AP385*44100)/(L385*0.92*2*29.3+0.00000043092*AQ385^3)</f>
        <v>2.085278660098015</v>
      </c>
      <c r="AU385" s="4">
        <f>0.61365*EXP(17.502*J385/(240.97+J385))</f>
        <v>3.138510227714768</v>
      </c>
      <c r="AV385" s="4">
        <f>AU385*1000/AA385</f>
        <v>30.8497275122624</v>
      </c>
      <c r="AW385" s="4">
        <f>(AV385-U385)</f>
        <v>13.87802493657881</v>
      </c>
      <c r="AX385" s="4">
        <f>IF(D385,P385,(O385+P385)/2)</f>
        <v>23.42411613464355</v>
      </c>
      <c r="AY385" s="4">
        <f>0.61365*EXP(17.502*AX385/(240.97+AX385))</f>
        <v>2.892921956545934</v>
      </c>
      <c r="AZ385" s="4">
        <f>IF(AW385&lt;&gt;0,(1000-(AV385+U385)/2)/AW385*AP385,0)</f>
        <v>0.1690109345958141</v>
      </c>
      <c r="BA385" s="4">
        <f>U385*AA385/1000</f>
        <v>1.726623422989505</v>
      </c>
      <c r="BB385" s="4">
        <f>(AY385-BA385)</f>
        <v>1.166298533556428</v>
      </c>
      <c r="BC385" s="4">
        <f>1/(1.6/F385+1.37/N385)</f>
        <v>0.1065432789187448</v>
      </c>
      <c r="BD385" s="3">
        <f>G385*AA385*0.001</f>
      </c>
      <c r="BE385" s="3">
        <f>G385/S385</f>
      </c>
      <c r="BF385" s="4">
        <f>(1-AP385*AA385/AU385/F385)*100</f>
        <v>56.65484541093434</v>
      </c>
      <c r="BG385" s="3">
        <f>(S385-E385/(N385/1.35))</f>
      </c>
      <c r="BH385" s="3">
        <f>E385*BF385/100/BG385</f>
      </c>
    </row>
    <row r="386" ht="16" customHeight="1">
      <c r="A386" s="4">
        <v>351</v>
      </c>
      <c r="B386" t="s" s="2">
        <v>447</v>
      </c>
      <c r="C386" s="4">
        <v>2084.500032220036</v>
      </c>
      <c r="D386" s="4">
        <v>0</v>
      </c>
      <c r="E386" s="3">
        <f>(R386-#REF!*(1000-T386)/(1000-U386))*AO386</f>
      </c>
      <c r="F386" s="4">
        <f>IF(AZ386&lt;&gt;0,1/(1/AZ386-1/N386),0)</f>
        <v>0.1838640772502392</v>
      </c>
      <c r="G386" s="3">
        <f>((BC386-AP386/2)*S386-E386)/(BC386+AP386/2)</f>
      </c>
      <c r="H386" s="4">
        <f>AP386*1000</f>
        <v>2.457789353062286</v>
      </c>
      <c r="I386" s="4">
        <f>(AU386-BA386)</f>
        <v>1.413332232704956</v>
      </c>
      <c r="J386" s="4">
        <f>(P386+AT386*D386)</f>
        <v>24.79333114624023</v>
      </c>
      <c r="K386" s="4">
        <v>6</v>
      </c>
      <c r="L386" s="4">
        <f>(K386*AI386+AJ386)</f>
        <v>1.420000016689301</v>
      </c>
      <c r="M386" s="4">
        <v>1</v>
      </c>
      <c r="N386" s="4">
        <f>L386*(M386+1)*(M386+1)/(M386*M386+1)</f>
        <v>2.840000033378601</v>
      </c>
      <c r="O386" s="4">
        <v>22.03173637390137</v>
      </c>
      <c r="P386" s="4">
        <v>24.79333114624023</v>
      </c>
      <c r="Q386" s="4">
        <v>21.47163009643555</v>
      </c>
      <c r="R386" s="4">
        <v>1199.398193359375</v>
      </c>
      <c r="S386" s="4">
        <v>1149.03515625</v>
      </c>
      <c r="T386" s="4">
        <v>14.07769966125488</v>
      </c>
      <c r="U386" s="4">
        <v>16.97921943664551</v>
      </c>
      <c r="V386" s="4">
        <v>53.990478515625</v>
      </c>
      <c r="W386" s="4">
        <v>64.95230102539062</v>
      </c>
      <c r="X386" s="4">
        <v>499.6122436523438</v>
      </c>
      <c r="Y386" s="4">
        <v>1999.335449218750</v>
      </c>
      <c r="Z386" s="4">
        <v>29.99701499938965</v>
      </c>
      <c r="AA386" s="4">
        <v>101.7348022460938</v>
      </c>
      <c r="AB386" s="4">
        <v>9.819377899169922</v>
      </c>
      <c r="AC386" s="4">
        <v>0.2459551244974136</v>
      </c>
      <c r="AD386" s="4">
        <v>0.3186837136745453</v>
      </c>
      <c r="AE386" s="4">
        <v>0.003085891250520945</v>
      </c>
      <c r="AF386" s="4">
        <v>0.2925232946872711</v>
      </c>
      <c r="AG386" s="4">
        <v>0.005063615739345551</v>
      </c>
      <c r="AH386" s="4">
        <v>0.6666666865348816</v>
      </c>
      <c r="AI386" s="4">
        <v>-0.2195652425289154</v>
      </c>
      <c r="AJ386" s="4">
        <v>2.737391471862793</v>
      </c>
      <c r="AK386" s="4">
        <v>1</v>
      </c>
      <c r="AL386" s="4">
        <v>0</v>
      </c>
      <c r="AM386" s="4">
        <v>0.1599999964237213</v>
      </c>
      <c r="AN386" s="4">
        <v>111115</v>
      </c>
      <c r="AO386" s="4">
        <f>X386*0.000001/(K386*0.0001)</f>
        <v>0.8326870727539061</v>
      </c>
      <c r="AP386" s="4">
        <f>(U386-T386)/(1000-U386)*AO386</f>
        <v>0.002457789353062286</v>
      </c>
      <c r="AQ386" s="4">
        <f>(P386+273.15)</f>
        <v>297.9433311462402</v>
      </c>
      <c r="AR386" s="4">
        <f>(O386+273.15)</f>
        <v>295.1817363739013</v>
      </c>
      <c r="AS386" s="4">
        <f>(Y386*AK386+Z386*AL386)*AM386</f>
        <v>319.8936647248192</v>
      </c>
      <c r="AT386" s="4">
        <f>((AS386+0.00000010773*(AR386^4-AQ386^4))-AP386*44100)/(L386*0.92*2*29.3+0.00000043092*AQ386^3)</f>
        <v>2.051859839927933</v>
      </c>
      <c r="AU386" s="4">
        <f>0.61365*EXP(17.502*J386/(240.97+J386))</f>
        <v>3.140709764385118</v>
      </c>
      <c r="AV386" s="4">
        <f>AU386*1000/AA386</f>
        <v>30.87153751759231</v>
      </c>
      <c r="AW386" s="4">
        <f>(AV386-U386)</f>
        <v>13.8923180809468</v>
      </c>
      <c r="AX386" s="4">
        <f>IF(D386,P386,(O386+P386)/2)</f>
        <v>23.4125337600708</v>
      </c>
      <c r="AY386" s="4">
        <f>0.61365*EXP(17.502*AX386/(240.97+AX386))</f>
        <v>2.890901038524153</v>
      </c>
      <c r="AZ386" s="4">
        <f>IF(AW386&lt;&gt;0,(1000-(AV386+U386)/2)/AW386*AP386,0)</f>
        <v>0.172684342425432</v>
      </c>
      <c r="BA386" s="4">
        <f>U386*AA386/1000</f>
        <v>1.727377531680162</v>
      </c>
      <c r="BB386" s="4">
        <f>(AY386-BA386)</f>
        <v>1.163523506843991</v>
      </c>
      <c r="BC386" s="4">
        <f>1/(1.6/F386+1.37/N386)</f>
        <v>0.1088793878745879</v>
      </c>
      <c r="BD386" s="3">
        <f>G386*AA386*0.001</f>
      </c>
      <c r="BE386" s="3">
        <f>G386/S386</f>
      </c>
      <c r="BF386" s="4">
        <f>(1-AP386*AA386/AU386/F386)*100</f>
        <v>56.69983886257361</v>
      </c>
      <c r="BG386" s="3">
        <f>(S386-E386/(N386/1.35))</f>
      </c>
      <c r="BH386" s="3">
        <f>E386*BF386/100/BG386</f>
      </c>
    </row>
    <row r="387" ht="16" customHeight="1">
      <c r="A387" s="4">
        <v>352</v>
      </c>
      <c r="B387" t="s" s="2">
        <v>448</v>
      </c>
      <c r="C387" s="4">
        <v>2090.000032097101</v>
      </c>
      <c r="D387" s="4">
        <v>0</v>
      </c>
      <c r="E387" s="3">
        <f>(R387-#REF!*(1000-T387)/(1000-U387))*AO387</f>
      </c>
      <c r="F387" s="4">
        <f>IF(AZ387&lt;&gt;0,1/(1/AZ387-1/N387),0)</f>
        <v>0.1867783366334251</v>
      </c>
      <c r="G387" s="3">
        <f>((BC387-AP387/2)*S387-E387)/(BC387+AP387/2)</f>
      </c>
      <c r="H387" s="4">
        <f>AP387*1000</f>
        <v>2.507736143096813</v>
      </c>
      <c r="I387" s="4">
        <f>(AU387-BA387)</f>
        <v>1.420866303639196</v>
      </c>
      <c r="J387" s="4">
        <f>(P387+AT387*D387)</f>
        <v>24.83235168457031</v>
      </c>
      <c r="K387" s="4">
        <v>6</v>
      </c>
      <c r="L387" s="4">
        <f>(K387*AI387+AJ387)</f>
        <v>1.420000016689301</v>
      </c>
      <c r="M387" s="4">
        <v>1</v>
      </c>
      <c r="N387" s="4">
        <f>L387*(M387+1)*(M387+1)/(M387*M387+1)</f>
        <v>2.840000033378601</v>
      </c>
      <c r="O387" s="4">
        <v>22.0285758972168</v>
      </c>
      <c r="P387" s="4">
        <v>24.83235168457031</v>
      </c>
      <c r="Q387" s="4">
        <v>21.4688835144043</v>
      </c>
      <c r="R387" s="4">
        <v>1200.299438476562</v>
      </c>
      <c r="S387" s="4">
        <v>1149.628417968750</v>
      </c>
      <c r="T387" s="4">
        <v>14.01657772064209</v>
      </c>
      <c r="U387" s="4">
        <v>16.97722053527832</v>
      </c>
      <c r="V387" s="4">
        <v>53.67464828491211</v>
      </c>
      <c r="W387" s="4">
        <v>64.96836090087891</v>
      </c>
      <c r="X387" s="4">
        <v>499.5864562988281</v>
      </c>
      <c r="Y387" s="4">
        <v>1999.307250976562</v>
      </c>
      <c r="Z387" s="4">
        <v>30.05967140197754</v>
      </c>
      <c r="AA387" s="4">
        <v>101.7344818115234</v>
      </c>
      <c r="AB387" s="4">
        <v>9.819377899169922</v>
      </c>
      <c r="AC387" s="4">
        <v>0.2459551244974136</v>
      </c>
      <c r="AD387" s="4">
        <v>0.3186837136745453</v>
      </c>
      <c r="AE387" s="4">
        <v>0.003085891250520945</v>
      </c>
      <c r="AF387" s="4">
        <v>0.2925232946872711</v>
      </c>
      <c r="AG387" s="4">
        <v>0.005063615739345551</v>
      </c>
      <c r="AH387" s="4">
        <v>0.6666666865348816</v>
      </c>
      <c r="AI387" s="4">
        <v>-0.2195652425289154</v>
      </c>
      <c r="AJ387" s="4">
        <v>2.737391471862793</v>
      </c>
      <c r="AK387" s="4">
        <v>1</v>
      </c>
      <c r="AL387" s="4">
        <v>0</v>
      </c>
      <c r="AM387" s="4">
        <v>0.1599999964237213</v>
      </c>
      <c r="AN387" s="4">
        <v>111115</v>
      </c>
      <c r="AO387" s="4">
        <f>X387*0.000001/(K387*0.0001)</f>
        <v>0.8326440938313802</v>
      </c>
      <c r="AP387" s="4">
        <f>(U387-T387)/(1000-U387)*AO387</f>
        <v>0.002507736143096813</v>
      </c>
      <c r="AQ387" s="4">
        <f>(P387+273.15)</f>
        <v>297.9823516845703</v>
      </c>
      <c r="AR387" s="4">
        <f>(O387+273.15)</f>
        <v>295.1785758972168</v>
      </c>
      <c r="AS387" s="4">
        <f>(Y387*AK387+Z387*AL387)*AM387</f>
        <v>319.8891530061701</v>
      </c>
      <c r="AT387" s="4">
        <f>((AS387+0.00000010773*(AR387^4-AQ387^4))-AP387*44100)/(L387*0.92*2*29.3+0.00000043092*AQ387^3)</f>
        <v>2.021206192793975</v>
      </c>
      <c r="AU387" s="4">
        <f>0.61365*EXP(17.502*J387/(240.97+J387))</f>
        <v>3.148035037395691</v>
      </c>
      <c r="AV387" s="4">
        <f>AU387*1000/AA387</f>
        <v>30.94363859077635</v>
      </c>
      <c r="AW387" s="4">
        <f>(AV387-U387)</f>
        <v>13.96641805549802</v>
      </c>
      <c r="AX387" s="4">
        <f>IF(D387,P387,(O387+P387)/2)</f>
        <v>23.43046379089355</v>
      </c>
      <c r="AY387" s="4">
        <f>0.61365*EXP(17.502*AX387/(240.97+AX387))</f>
        <v>2.894030033536787</v>
      </c>
      <c r="AZ387" s="4">
        <f>IF(AW387&lt;&gt;0,(1000-(AV387+U387)/2)/AW387*AP387,0)</f>
        <v>0.1752525019766211</v>
      </c>
      <c r="BA387" s="4">
        <f>U387*AA387/1000</f>
        <v>1.727168733756494</v>
      </c>
      <c r="BB387" s="4">
        <f>(AY387-BA387)</f>
        <v>1.166861299780293</v>
      </c>
      <c r="BC387" s="4">
        <f>1/(1.6/F387+1.37/N387)</f>
        <v>0.1105131332027093</v>
      </c>
      <c r="BD387" s="3">
        <f>G387*AA387*0.001</f>
      </c>
      <c r="BE387" s="3">
        <f>G387/S387</f>
      </c>
      <c r="BF387" s="4">
        <f>(1-AP387*AA387/AU387/F387)*100</f>
        <v>56.61056890878326</v>
      </c>
      <c r="BG387" s="3">
        <f>(S387-E387/(N387/1.35))</f>
      </c>
      <c r="BH387" s="3">
        <f>E387*BF387/100/BG387</f>
      </c>
    </row>
    <row r="388" ht="16" customHeight="1">
      <c r="A388" s="4">
        <v>353</v>
      </c>
      <c r="B388" t="s" s="2">
        <v>449</v>
      </c>
      <c r="C388" s="4">
        <v>2095.000031985343</v>
      </c>
      <c r="D388" s="4">
        <v>0</v>
      </c>
      <c r="E388" s="3">
        <f>(R388-#REF!*(1000-T388)/(1000-U388))*AO388</f>
      </c>
      <c r="F388" s="4">
        <f>IF(AZ388&lt;&gt;0,1/(1/AZ388-1/N388),0)</f>
        <v>0.1872588009125022</v>
      </c>
      <c r="G388" s="3">
        <f>((BC388-AP388/2)*S388-E388)/(BC388+AP388/2)</f>
      </c>
      <c r="H388" s="4">
        <f>AP388*1000</f>
        <v>2.505621153163144</v>
      </c>
      <c r="I388" s="4">
        <f>(AU388-BA388)</f>
        <v>1.416282778552136</v>
      </c>
      <c r="J388" s="4">
        <f>(P388+AT388*D388)</f>
        <v>24.80806350708008</v>
      </c>
      <c r="K388" s="4">
        <v>6</v>
      </c>
      <c r="L388" s="4">
        <f>(K388*AI388+AJ388)</f>
        <v>1.420000016689301</v>
      </c>
      <c r="M388" s="4">
        <v>1</v>
      </c>
      <c r="N388" s="4">
        <f>L388*(M388+1)*(M388+1)/(M388*M388+1)</f>
        <v>2.840000033378601</v>
      </c>
      <c r="O388" s="4">
        <v>22.02565002441406</v>
      </c>
      <c r="P388" s="4">
        <v>24.80806350708008</v>
      </c>
      <c r="Q388" s="4">
        <v>21.46891212463379</v>
      </c>
      <c r="R388" s="4">
        <v>1200.298095703125</v>
      </c>
      <c r="S388" s="4">
        <v>1149.864135742188</v>
      </c>
      <c r="T388" s="4">
        <v>14.01926231384277</v>
      </c>
      <c r="U388" s="4">
        <v>16.97743606567383</v>
      </c>
      <c r="V388" s="4">
        <v>53.67440032958984</v>
      </c>
      <c r="W388" s="4">
        <v>64.98584747314453</v>
      </c>
      <c r="X388" s="4">
        <v>499.5816345214844</v>
      </c>
      <c r="Y388" s="4">
        <v>1999.263183593750</v>
      </c>
      <c r="Z388" s="4">
        <v>30.07295227050781</v>
      </c>
      <c r="AA388" s="4">
        <v>101.7344970703125</v>
      </c>
      <c r="AB388" s="4">
        <v>9.819377899169922</v>
      </c>
      <c r="AC388" s="4">
        <v>0.2459551244974136</v>
      </c>
      <c r="AD388" s="4">
        <v>0.3186837136745453</v>
      </c>
      <c r="AE388" s="4">
        <v>0.003085891250520945</v>
      </c>
      <c r="AF388" s="4">
        <v>0.2925232946872711</v>
      </c>
      <c r="AG388" s="4">
        <v>0.005063615739345551</v>
      </c>
      <c r="AH388" s="4">
        <v>0.6666666865348816</v>
      </c>
      <c r="AI388" s="4">
        <v>-0.2195652425289154</v>
      </c>
      <c r="AJ388" s="4">
        <v>2.737391471862793</v>
      </c>
      <c r="AK388" s="4">
        <v>1</v>
      </c>
      <c r="AL388" s="4">
        <v>0</v>
      </c>
      <c r="AM388" s="4">
        <v>0.1599999964237213</v>
      </c>
      <c r="AN388" s="4">
        <v>111115</v>
      </c>
      <c r="AO388" s="4">
        <f>X388*0.000001/(K388*0.0001)</f>
        <v>0.8326360575358072</v>
      </c>
      <c r="AP388" s="4">
        <f>(U388-T388)/(1000-U388)*AO388</f>
        <v>0.002505621153163144</v>
      </c>
      <c r="AQ388" s="4">
        <f>(P388+273.15)</f>
        <v>297.9580635070801</v>
      </c>
      <c r="AR388" s="4">
        <f>(O388+273.15)</f>
        <v>295.175650024414</v>
      </c>
      <c r="AS388" s="4">
        <f>(Y388*AK388+Z388*AL388)*AM388</f>
        <v>319.8821022250777</v>
      </c>
      <c r="AT388" s="4">
        <f>((AS388+0.00000010773*(AR388^4-AQ388^4))-AP388*44100)/(L388*0.92*2*29.3+0.00000043092*AQ388^3)</f>
        <v>2.025030016289495</v>
      </c>
      <c r="AU388" s="4">
        <f>0.61365*EXP(17.502*J388/(240.97+J388))</f>
        <v>3.143473698236848</v>
      </c>
      <c r="AV388" s="4">
        <f>AU388*1000/AA388</f>
        <v>30.89879823226802</v>
      </c>
      <c r="AW388" s="4">
        <f>(AV388-U388)</f>
        <v>13.92136216659419</v>
      </c>
      <c r="AX388" s="4">
        <f>IF(D388,P388,(O388+P388)/2)</f>
        <v>23.41685676574707</v>
      </c>
      <c r="AY388" s="4">
        <f>0.61365*EXP(17.502*AX388/(240.97+AX388))</f>
        <v>2.891655181528197</v>
      </c>
      <c r="AZ388" s="4">
        <f>IF(AW388&lt;&gt;0,(1000-(AV388+U388)/2)/AW388*AP388,0)</f>
        <v>0.1756754311252935</v>
      </c>
      <c r="BA388" s="4">
        <f>U388*AA388/1000</f>
        <v>1.727190919684712</v>
      </c>
      <c r="BB388" s="4">
        <f>(AY388-BA388)</f>
        <v>1.164464261843485</v>
      </c>
      <c r="BC388" s="4">
        <f>1/(1.6/F388+1.37/N388)</f>
        <v>0.1107822224298176</v>
      </c>
      <c r="BD388" s="3">
        <f>G388*AA388*0.001</f>
      </c>
      <c r="BE388" s="3">
        <f>G388/S388</f>
      </c>
      <c r="BF388" s="4">
        <f>(1-AP388*AA388/AU388/F388)*100</f>
        <v>56.69564440946673</v>
      </c>
      <c r="BG388" s="3">
        <f>(S388-E388/(N388/1.35))</f>
      </c>
      <c r="BH388" s="3">
        <f>E388*BF388/100/BG388</f>
      </c>
    </row>
    <row r="389" ht="16" customHeight="1">
      <c r="A389" s="4">
        <v>354</v>
      </c>
      <c r="B389" t="s" s="2">
        <v>450</v>
      </c>
      <c r="C389" s="4">
        <v>2100.000031873584</v>
      </c>
      <c r="D389" s="4">
        <v>0</v>
      </c>
      <c r="E389" s="3">
        <f>(R389-#REF!*(1000-T389)/(1000-U389))*AO389</f>
      </c>
      <c r="F389" s="4">
        <f>IF(AZ389&lt;&gt;0,1/(1/AZ389-1/N389),0)</f>
        <v>0.1881414704077672</v>
      </c>
      <c r="G389" s="3">
        <f>((BC389-AP389/2)*S389-E389)/(BC389+AP389/2)</f>
      </c>
      <c r="H389" s="4">
        <f>AP389*1000</f>
        <v>2.504045945648174</v>
      </c>
      <c r="I389" s="4">
        <f>(AU389-BA389)</f>
        <v>1.409204927572111</v>
      </c>
      <c r="J389" s="4">
        <f>(P389+AT389*D389)</f>
        <v>24.77112579345703</v>
      </c>
      <c r="K389" s="4">
        <v>6</v>
      </c>
      <c r="L389" s="4">
        <f>(K389*AI389+AJ389)</f>
        <v>1.420000016689301</v>
      </c>
      <c r="M389" s="4">
        <v>1</v>
      </c>
      <c r="N389" s="4">
        <f>L389*(M389+1)*(M389+1)/(M389*M389+1)</f>
        <v>2.840000033378601</v>
      </c>
      <c r="O389" s="4">
        <v>22.02339363098145</v>
      </c>
      <c r="P389" s="4">
        <v>24.77112579345703</v>
      </c>
      <c r="Q389" s="4">
        <v>21.47012710571289</v>
      </c>
      <c r="R389" s="4">
        <v>1200.335449218750</v>
      </c>
      <c r="S389" s="4">
        <v>1149.951171875</v>
      </c>
      <c r="T389" s="4">
        <v>14.02268028259277</v>
      </c>
      <c r="U389" s="4">
        <v>16.97900009155273</v>
      </c>
      <c r="V389" s="4">
        <v>53.68276214599609</v>
      </c>
      <c r="W389" s="4">
        <v>65.00019836425781</v>
      </c>
      <c r="X389" s="4">
        <v>499.5798645019531</v>
      </c>
      <c r="Y389" s="4">
        <v>1999.228027343750</v>
      </c>
      <c r="Z389" s="4">
        <v>29.66591262817383</v>
      </c>
      <c r="AA389" s="4">
        <v>101.7340774536133</v>
      </c>
      <c r="AB389" s="4">
        <v>9.819377899169922</v>
      </c>
      <c r="AC389" s="4">
        <v>0.2459551244974136</v>
      </c>
      <c r="AD389" s="4">
        <v>0.3186837136745453</v>
      </c>
      <c r="AE389" s="4">
        <v>0.003085891250520945</v>
      </c>
      <c r="AF389" s="4">
        <v>0.2925232946872711</v>
      </c>
      <c r="AG389" s="4">
        <v>0.005063615739345551</v>
      </c>
      <c r="AH389" s="4">
        <v>1</v>
      </c>
      <c r="AI389" s="4">
        <v>-0.2195652425289154</v>
      </c>
      <c r="AJ389" s="4">
        <v>2.737391471862793</v>
      </c>
      <c r="AK389" s="4">
        <v>1</v>
      </c>
      <c r="AL389" s="4">
        <v>0</v>
      </c>
      <c r="AM389" s="4">
        <v>0.1599999964237213</v>
      </c>
      <c r="AN389" s="4">
        <v>111115</v>
      </c>
      <c r="AO389" s="4">
        <f>X389*0.000001/(K389*0.0001)</f>
        <v>0.832633107503255</v>
      </c>
      <c r="AP389" s="4">
        <f>(U389-T389)/(1000-U389)*AO389</f>
        <v>0.002504045945648174</v>
      </c>
      <c r="AQ389" s="4">
        <f>(P389+273.15)</f>
        <v>297.921125793457</v>
      </c>
      <c r="AR389" s="4">
        <f>(O389+273.15)</f>
        <v>295.1733936309814</v>
      </c>
      <c r="AS389" s="4">
        <f>(Y389*AK389+Z389*AL389)*AM389</f>
        <v>319.8764772252034</v>
      </c>
      <c r="AT389" s="4">
        <f>((AS389+0.00000010773*(AR389^4-AQ389^4))-AP389*44100)/(L389*0.92*2*29.3+0.00000043092*AQ389^3)</f>
        <v>2.030355667680352</v>
      </c>
      <c r="AU389" s="4">
        <f>0.61365*EXP(17.502*J389/(240.97+J389))</f>
        <v>3.136547837971044</v>
      </c>
      <c r="AV389" s="4">
        <f>AU389*1000/AA389</f>
        <v>30.83084760267459</v>
      </c>
      <c r="AW389" s="4">
        <f>(AV389-U389)</f>
        <v>13.85184751112185</v>
      </c>
      <c r="AX389" s="4">
        <f>IF(D389,P389,(O389+P389)/2)</f>
        <v>23.39725971221924</v>
      </c>
      <c r="AY389" s="4">
        <f>0.61365*EXP(17.502*AX389/(240.97+AX389))</f>
        <v>2.888237877159638</v>
      </c>
      <c r="AZ389" s="4">
        <f>IF(AW389&lt;&gt;0,(1000-(AV389+U389)/2)/AW389*AP389,0)</f>
        <v>0.1764520520490359</v>
      </c>
      <c r="BA389" s="4">
        <f>U389*AA389/1000</f>
        <v>1.727342910398933</v>
      </c>
      <c r="BB389" s="4">
        <f>(AY389-BA389)</f>
        <v>1.160894966760705</v>
      </c>
      <c r="BC389" s="4">
        <f>1/(1.6/F389+1.37/N389)</f>
        <v>0.1112763787860704</v>
      </c>
      <c r="BD389" s="3">
        <f>G389*AA389*0.001</f>
      </c>
      <c r="BE389" s="3">
        <f>G389/S389</f>
      </c>
      <c r="BF389" s="4">
        <f>(1-AP389*AA389/AU389/F389)*100</f>
        <v>56.83096954183491</v>
      </c>
      <c r="BG389" s="3">
        <f>(S389-E389/(N389/1.35))</f>
      </c>
      <c r="BH389" s="3">
        <f>E389*BF389/100/BG389</f>
      </c>
    </row>
    <row r="390" ht="16" customHeight="1">
      <c r="A390" s="4">
        <v>355</v>
      </c>
      <c r="B390" t="s" s="2">
        <v>451</v>
      </c>
      <c r="C390" s="4">
        <v>2105.500031750649</v>
      </c>
      <c r="D390" s="4">
        <v>0</v>
      </c>
      <c r="E390" s="3">
        <f>(R390-#REF!*(1000-T390)/(1000-U390))*AO390</f>
      </c>
      <c r="F390" s="4">
        <f>IF(AZ390&lt;&gt;0,1/(1/AZ390-1/N390),0)</f>
        <v>0.1889129492580046</v>
      </c>
      <c r="G390" s="3">
        <f>((BC390-AP390/2)*S390-E390)/(BC390+AP390/2)</f>
      </c>
      <c r="H390" s="4">
        <f>AP390*1000</f>
        <v>2.50340891887498</v>
      </c>
      <c r="I390" s="4">
        <f>(AU390-BA390)</f>
        <v>1.40347957913121</v>
      </c>
      <c r="J390" s="4">
        <f>(P390+AT390*D390)</f>
        <v>24.74181365966797</v>
      </c>
      <c r="K390" s="4">
        <v>6</v>
      </c>
      <c r="L390" s="4">
        <f>(K390*AI390+AJ390)</f>
        <v>1.420000016689301</v>
      </c>
      <c r="M390" s="4">
        <v>1</v>
      </c>
      <c r="N390" s="4">
        <f>L390*(M390+1)*(M390+1)/(M390*M390+1)</f>
        <v>2.840000033378601</v>
      </c>
      <c r="O390" s="4">
        <v>22.02096366882324</v>
      </c>
      <c r="P390" s="4">
        <v>24.74181365966797</v>
      </c>
      <c r="Q390" s="4">
        <v>21.47086906433105</v>
      </c>
      <c r="R390" s="4">
        <v>1200.289672851562</v>
      </c>
      <c r="S390" s="4">
        <v>1149.9912109375</v>
      </c>
      <c r="T390" s="4">
        <v>14.02585601806641</v>
      </c>
      <c r="U390" s="4">
        <v>16.98144149780273</v>
      </c>
      <c r="V390" s="4">
        <v>53.70170974731445</v>
      </c>
      <c r="W390" s="4">
        <v>65.018798828125</v>
      </c>
      <c r="X390" s="4">
        <v>499.5756225585938</v>
      </c>
      <c r="Y390" s="4">
        <v>1999.178833007812</v>
      </c>
      <c r="Z390" s="4">
        <v>29.45753860473633</v>
      </c>
      <c r="AA390" s="4">
        <v>101.733512878418</v>
      </c>
      <c r="AB390" s="4">
        <v>9.819377899169922</v>
      </c>
      <c r="AC390" s="4">
        <v>0.2459551244974136</v>
      </c>
      <c r="AD390" s="4">
        <v>0.3186837136745453</v>
      </c>
      <c r="AE390" s="4">
        <v>0.003085891250520945</v>
      </c>
      <c r="AF390" s="4">
        <v>0.2925232946872711</v>
      </c>
      <c r="AG390" s="4">
        <v>0.005063615739345551</v>
      </c>
      <c r="AH390" s="4">
        <v>1</v>
      </c>
      <c r="AI390" s="4">
        <v>-0.2195652425289154</v>
      </c>
      <c r="AJ390" s="4">
        <v>2.737391471862793</v>
      </c>
      <c r="AK390" s="4">
        <v>1</v>
      </c>
      <c r="AL390" s="4">
        <v>0</v>
      </c>
      <c r="AM390" s="4">
        <v>0.1599999964237213</v>
      </c>
      <c r="AN390" s="4">
        <v>111115</v>
      </c>
      <c r="AO390" s="4">
        <f>X390*0.000001/(K390*0.0001)</f>
        <v>0.8326260375976561</v>
      </c>
      <c r="AP390" s="4">
        <f>(U390-T390)/(1000-U390)*AO390</f>
        <v>0.00250340891887498</v>
      </c>
      <c r="AQ390" s="4">
        <f>(P390+273.15)</f>
        <v>297.8918136596679</v>
      </c>
      <c r="AR390" s="4">
        <f>(O390+273.15)</f>
        <v>295.1709636688232</v>
      </c>
      <c r="AS390" s="4">
        <f>(Y390*AK390+Z390*AL390)*AM390</f>
        <v>319.8686061316293</v>
      </c>
      <c r="AT390" s="4">
        <f>((AS390+0.00000010773*(AR390^4-AQ390^4))-AP390*44100)/(L390*0.92*2*29.3+0.00000043092*AQ390^3)</f>
        <v>2.034154264410315</v>
      </c>
      <c r="AU390" s="4">
        <f>0.61365*EXP(17.502*J390/(240.97+J390))</f>
        <v>3.131061276442026</v>
      </c>
      <c r="AV390" s="4">
        <f>AU390*1000/AA390</f>
        <v>30.77708798067326</v>
      </c>
      <c r="AW390" s="4">
        <f>(AV390-U390)</f>
        <v>13.79564648287052</v>
      </c>
      <c r="AX390" s="4">
        <f>IF(D390,P390,(O390+P390)/2)</f>
        <v>23.38138866424561</v>
      </c>
      <c r="AY390" s="4">
        <f>0.61365*EXP(17.502*AX390/(240.97+AX390))</f>
        <v>2.885472897174696</v>
      </c>
      <c r="AZ390" s="4">
        <f>IF(AW390&lt;&gt;0,(1000-(AV390+U390)/2)/AW390*AP390,0)</f>
        <v>0.1771304706586057</v>
      </c>
      <c r="BA390" s="4">
        <f>U390*AA390/1000</f>
        <v>1.727581697310816</v>
      </c>
      <c r="BB390" s="4">
        <f>(AY390-BA390)</f>
        <v>1.15789119986388</v>
      </c>
      <c r="BC390" s="4">
        <f>1/(1.6/F390+1.37/N390)</f>
        <v>0.1117080820425001</v>
      </c>
      <c r="BD390" s="3">
        <f>G390*AA390*0.001</f>
      </c>
      <c r="BE390" s="3">
        <f>G390/S390</f>
      </c>
      <c r="BF390" s="4">
        <f>(1-AP390*AA390/AU390/F390)*100</f>
        <v>56.94312155584102</v>
      </c>
      <c r="BG390" s="3">
        <f>(S390-E390/(N390/1.35))</f>
      </c>
      <c r="BH390" s="3">
        <f>E390*BF390/100/BG390</f>
      </c>
    </row>
    <row r="391" ht="16" customHeight="1">
      <c r="A391" s="4">
        <v>356</v>
      </c>
      <c r="B391" t="s" s="2">
        <v>452</v>
      </c>
      <c r="C391" s="4">
        <v>2110.500031638891</v>
      </c>
      <c r="D391" s="4">
        <v>0</v>
      </c>
      <c r="E391" s="3">
        <f>(R391-#REF!*(1000-T391)/(1000-U391))*AO391</f>
      </c>
      <c r="F391" s="4">
        <f>IF(AZ391&lt;&gt;0,1/(1/AZ391-1/N391),0)</f>
        <v>0.1886884836753956</v>
      </c>
      <c r="G391" s="3">
        <f>((BC391-AP391/2)*S391-E391)/(BC391+AP391/2)</f>
      </c>
      <c r="H391" s="4">
        <f>AP391*1000</f>
        <v>2.503135244162255</v>
      </c>
      <c r="I391" s="4">
        <f>(AU391-BA391)</f>
        <v>1.404875400274559</v>
      </c>
      <c r="J391" s="4">
        <f>(P391+AT391*D391)</f>
        <v>24.75074768066406</v>
      </c>
      <c r="K391" s="4">
        <v>6</v>
      </c>
      <c r="L391" s="4">
        <f>(K391*AI391+AJ391)</f>
        <v>1.420000016689301</v>
      </c>
      <c r="M391" s="4">
        <v>1</v>
      </c>
      <c r="N391" s="4">
        <f>L391*(M391+1)*(M391+1)/(M391*M391+1)</f>
        <v>2.840000033378601</v>
      </c>
      <c r="O391" s="4">
        <v>22.01958465576172</v>
      </c>
      <c r="P391" s="4">
        <v>24.75074768066406</v>
      </c>
      <c r="Q391" s="4">
        <v>21.4711742401123</v>
      </c>
      <c r="R391" s="4">
        <v>1200.120239257812</v>
      </c>
      <c r="S391" s="4">
        <v>1149.979003906250</v>
      </c>
      <c r="T391" s="4">
        <v>14.02884864807129</v>
      </c>
      <c r="U391" s="4">
        <v>16.98417663574219</v>
      </c>
      <c r="V391" s="4">
        <v>53.71806716918945</v>
      </c>
      <c r="W391" s="4">
        <v>65.03475952148438</v>
      </c>
      <c r="X391" s="4">
        <v>499.5631408691406</v>
      </c>
      <c r="Y391" s="4">
        <v>1999.0908203125</v>
      </c>
      <c r="Z391" s="4">
        <v>28.6168155670166</v>
      </c>
      <c r="AA391" s="4">
        <v>101.7333526611328</v>
      </c>
      <c r="AB391" s="4">
        <v>9.819377899169922</v>
      </c>
      <c r="AC391" s="4">
        <v>0.2459551244974136</v>
      </c>
      <c r="AD391" s="4">
        <v>0.3186837136745453</v>
      </c>
      <c r="AE391" s="4">
        <v>0.003085891250520945</v>
      </c>
      <c r="AF391" s="4">
        <v>0.2925232946872711</v>
      </c>
      <c r="AG391" s="4">
        <v>0.005063615739345551</v>
      </c>
      <c r="AH391" s="4">
        <v>1</v>
      </c>
      <c r="AI391" s="4">
        <v>-0.2195652425289154</v>
      </c>
      <c r="AJ391" s="4">
        <v>2.737391471862793</v>
      </c>
      <c r="AK391" s="4">
        <v>1</v>
      </c>
      <c r="AL391" s="4">
        <v>0</v>
      </c>
      <c r="AM391" s="4">
        <v>0.1599999964237213</v>
      </c>
      <c r="AN391" s="4">
        <v>111115</v>
      </c>
      <c r="AO391" s="4">
        <f>X391*0.000001/(K391*0.0001)</f>
        <v>0.832605234781901</v>
      </c>
      <c r="AP391" s="4">
        <f>(U391-T391)/(1000-U391)*AO391</f>
        <v>0.002503135244162255</v>
      </c>
      <c r="AQ391" s="4">
        <f>(P391+273.15)</f>
        <v>297.900747680664</v>
      </c>
      <c r="AR391" s="4">
        <f>(O391+273.15)</f>
        <v>295.1695846557617</v>
      </c>
      <c r="AS391" s="4">
        <f>(Y391*AK391+Z391*AL391)*AM391</f>
        <v>319.8545241006941</v>
      </c>
      <c r="AT391" s="4">
        <f>((AS391+0.00000010773*(AR391^4-AQ391^4))-AP391*44100)/(L391*0.92*2*29.3+0.00000043092*AQ391^3)</f>
        <v>2.0327766853749</v>
      </c>
      <c r="AU391" s="4">
        <f>0.61365*EXP(17.502*J391/(240.97+J391))</f>
        <v>3.132732631617491</v>
      </c>
      <c r="AV391" s="4">
        <f>AU391*1000/AA391</f>
        <v>30.79356523373824</v>
      </c>
      <c r="AW391" s="4">
        <f>(AV391-U391)</f>
        <v>13.80938859799605</v>
      </c>
      <c r="AX391" s="4">
        <f>IF(D391,P391,(O391+P391)/2)</f>
        <v>23.38516616821289</v>
      </c>
      <c r="AY391" s="4">
        <f>0.61365*EXP(17.502*AX391/(240.97+AX391))</f>
        <v>2.886130786276923</v>
      </c>
      <c r="AZ391" s="4">
        <f>IF(AW391&lt;&gt;0,(1000-(AV391+U391)/2)/AW391*AP391,0)</f>
        <v>0.176933117063331</v>
      </c>
      <c r="BA391" s="4">
        <f>U391*AA391/1000</f>
        <v>1.727857231342932</v>
      </c>
      <c r="BB391" s="4">
        <f>(AY391-BA391)</f>
        <v>1.158273554933991</v>
      </c>
      <c r="BC391" s="4">
        <f>1/(1.6/F391+1.37/N391)</f>
        <v>0.1115824954476721</v>
      </c>
      <c r="BD391" s="3">
        <f>G391*AA391*0.001</f>
      </c>
      <c r="BE391" s="3">
        <f>G391/S391</f>
      </c>
      <c r="BF391" s="4">
        <f>(1-AP391*AA391/AU391/F391)*100</f>
        <v>56.91967738893442</v>
      </c>
      <c r="BG391" s="3">
        <f>(S391-E391/(N391/1.35))</f>
      </c>
      <c r="BH391" s="3">
        <f>E391*BF391/100/BG391</f>
      </c>
    </row>
    <row r="392" ht="16" customHeight="1">
      <c r="A392" s="4">
        <v>357</v>
      </c>
      <c r="B392" t="s" s="2">
        <v>453</v>
      </c>
      <c r="C392" s="4">
        <v>2115.500031527132</v>
      </c>
      <c r="D392" s="4">
        <v>0</v>
      </c>
      <c r="E392" s="3">
        <f>(R392-#REF!*(1000-T392)/(1000-U392))*AO392</f>
      </c>
      <c r="F392" s="4">
        <f>IF(AZ392&lt;&gt;0,1/(1/AZ392-1/N392),0)</f>
        <v>0.1884187011847391</v>
      </c>
      <c r="G392" s="3">
        <f>((BC392-AP392/2)*S392-E392)/(BC392+AP392/2)</f>
      </c>
      <c r="H392" s="4">
        <f>AP392*1000</f>
        <v>2.502546744567796</v>
      </c>
      <c r="I392" s="4">
        <f>(AU392-BA392)</f>
        <v>1.40641713511347</v>
      </c>
      <c r="J392" s="4">
        <f>(P392+AT392*D392)</f>
        <v>24.76009178161621</v>
      </c>
      <c r="K392" s="4">
        <v>6</v>
      </c>
      <c r="L392" s="4">
        <f>(K392*AI392+AJ392)</f>
        <v>1.420000016689301</v>
      </c>
      <c r="M392" s="4">
        <v>1</v>
      </c>
      <c r="N392" s="4">
        <f>L392*(M392+1)*(M392+1)/(M392*M392+1)</f>
        <v>2.840000033378601</v>
      </c>
      <c r="O392" s="4">
        <v>22.01863098144531</v>
      </c>
      <c r="P392" s="4">
        <v>24.76009178161621</v>
      </c>
      <c r="Q392" s="4">
        <v>21.47044944763184</v>
      </c>
      <c r="R392" s="4">
        <v>1199.8974609375</v>
      </c>
      <c r="S392" s="4">
        <v>1149.892089843750</v>
      </c>
      <c r="T392" s="4">
        <v>14.03151035308838</v>
      </c>
      <c r="U392" s="4">
        <v>16.9862117767334</v>
      </c>
      <c r="V392" s="4">
        <v>53.73158645629883</v>
      </c>
      <c r="W392" s="4">
        <v>65.04719543457031</v>
      </c>
      <c r="X392" s="4">
        <v>499.5505676269531</v>
      </c>
      <c r="Y392" s="4">
        <v>1998.9375</v>
      </c>
      <c r="Z392" s="4">
        <v>28.86775779724121</v>
      </c>
      <c r="AA392" s="4">
        <v>101.7333602905273</v>
      </c>
      <c r="AB392" s="4">
        <v>9.819377899169922</v>
      </c>
      <c r="AC392" s="4">
        <v>0.2459551244974136</v>
      </c>
      <c r="AD392" s="4">
        <v>0.3186837136745453</v>
      </c>
      <c r="AE392" s="4">
        <v>0.003085891250520945</v>
      </c>
      <c r="AF392" s="4">
        <v>0.2925232946872711</v>
      </c>
      <c r="AG392" s="4">
        <v>0.005063615739345551</v>
      </c>
      <c r="AH392" s="4">
        <v>0.6666666865348816</v>
      </c>
      <c r="AI392" s="4">
        <v>-0.2195652425289154</v>
      </c>
      <c r="AJ392" s="4">
        <v>2.737391471862793</v>
      </c>
      <c r="AK392" s="4">
        <v>1</v>
      </c>
      <c r="AL392" s="4">
        <v>0</v>
      </c>
      <c r="AM392" s="4">
        <v>0.1599999964237213</v>
      </c>
      <c r="AN392" s="4">
        <v>111115</v>
      </c>
      <c r="AO392" s="4">
        <f>X392*0.000001/(K392*0.0001)</f>
        <v>0.8325842793782551</v>
      </c>
      <c r="AP392" s="4">
        <f>(U392-T392)/(1000-U392)*AO392</f>
        <v>0.002502546744567796</v>
      </c>
      <c r="AQ392" s="4">
        <f>(P392+273.15)</f>
        <v>297.9100917816162</v>
      </c>
      <c r="AR392" s="4">
        <f>(O392+273.15)</f>
        <v>295.1686309814453</v>
      </c>
      <c r="AS392" s="4">
        <f>(Y392*AK392+Z392*AL392)*AM392</f>
        <v>319.8299928512424</v>
      </c>
      <c r="AT392" s="4">
        <f>((AS392+0.00000010773*(AR392^4-AQ392^4))-AP392*44100)/(L392*0.92*2*29.3+0.00000043092*AQ392^3)</f>
        <v>2.031437470076636</v>
      </c>
      <c r="AU392" s="4">
        <f>0.61365*EXP(17.502*J392/(240.97+J392))</f>
        <v>3.134481537767087</v>
      </c>
      <c r="AV392" s="4">
        <f>AU392*1000/AA392</f>
        <v>30.81075400257812</v>
      </c>
      <c r="AW392" s="4">
        <f>(AV392-U392)</f>
        <v>13.82454222584472</v>
      </c>
      <c r="AX392" s="4">
        <f>IF(D392,P392,(O392+P392)/2)</f>
        <v>23.38936138153076</v>
      </c>
      <c r="AY392" s="4">
        <f>0.61365*EXP(17.502*AX392/(240.97+AX392))</f>
        <v>2.886861577284663</v>
      </c>
      <c r="AZ392" s="4">
        <f>IF(AW392&lt;&gt;0,(1000-(AV392+U392)/2)/AW392*AP392,0)</f>
        <v>0.1766958814336379</v>
      </c>
      <c r="BA392" s="4">
        <f>U392*AA392/1000</f>
        <v>1.728064402653617</v>
      </c>
      <c r="BB392" s="4">
        <f>(AY392-BA392)</f>
        <v>1.158797174631045</v>
      </c>
      <c r="BC392" s="4">
        <f>1/(1.6/F392+1.37/N392)</f>
        <v>0.1114315331428228</v>
      </c>
      <c r="BD392" s="3">
        <f>G392*AA392*0.001</f>
      </c>
      <c r="BE392" s="3">
        <f>G392/S392</f>
      </c>
      <c r="BF392" s="4">
        <f>(1-AP392*AA392/AU392/F392)*100</f>
        <v>56.89219932898608</v>
      </c>
      <c r="BG392" s="3">
        <f>(S392-E392/(N392/1.35))</f>
      </c>
      <c r="BH392" s="3">
        <f>E392*BF392/100/BG392</f>
      </c>
    </row>
    <row r="393" ht="16" customHeight="1">
      <c r="A393" s="4">
        <v>358</v>
      </c>
      <c r="B393" t="s" s="2">
        <v>454</v>
      </c>
      <c r="C393" s="4">
        <v>2121.000031404197</v>
      </c>
      <c r="D393" s="4">
        <v>0</v>
      </c>
      <c r="E393" s="3">
        <f>(R393-#REF!*(1000-T393)/(1000-U393))*AO393</f>
      </c>
      <c r="F393" s="4">
        <f>IF(AZ393&lt;&gt;0,1/(1/AZ393-1/N393),0)</f>
        <v>0.1879678675625992</v>
      </c>
      <c r="G393" s="3">
        <f>((BC393-AP393/2)*S393-E393)/(BC393+AP393/2)</f>
      </c>
      <c r="H393" s="4">
        <f>AP393*1000</f>
        <v>2.501715523881074</v>
      </c>
      <c r="I393" s="4">
        <f>(AU393-BA393)</f>
        <v>1.409091706312931</v>
      </c>
      <c r="J393" s="4">
        <f>(P393+AT393*D393)</f>
        <v>24.77547264099121</v>
      </c>
      <c r="K393" s="4">
        <v>6</v>
      </c>
      <c r="L393" s="4">
        <f>(K393*AI393+AJ393)</f>
        <v>1.420000016689301</v>
      </c>
      <c r="M393" s="4">
        <v>1</v>
      </c>
      <c r="N393" s="4">
        <f>L393*(M393+1)*(M393+1)/(M393*M393+1)</f>
        <v>2.840000033378601</v>
      </c>
      <c r="O393" s="4">
        <v>22.01750183105469</v>
      </c>
      <c r="P393" s="4">
        <v>24.77547264099121</v>
      </c>
      <c r="Q393" s="4">
        <v>21.47045135498047</v>
      </c>
      <c r="R393" s="4">
        <v>1199.764770507812</v>
      </c>
      <c r="S393" s="4">
        <v>1149.815673828125</v>
      </c>
      <c r="T393" s="4">
        <v>14.03446483612061</v>
      </c>
      <c r="U393" s="4">
        <v>16.98822212219238</v>
      </c>
      <c r="V393" s="4">
        <v>53.74697494506836</v>
      </c>
      <c r="W393" s="4">
        <v>65.06008148193359</v>
      </c>
      <c r="X393" s="4">
        <v>499.5432434082031</v>
      </c>
      <c r="Y393" s="4">
        <v>1998.767944335938</v>
      </c>
      <c r="Z393" s="4">
        <v>27.91568946838379</v>
      </c>
      <c r="AA393" s="4">
        <v>101.7334518432617</v>
      </c>
      <c r="AB393" s="4">
        <v>9.819377899169922</v>
      </c>
      <c r="AC393" s="4">
        <v>0.2459551244974136</v>
      </c>
      <c r="AD393" s="4">
        <v>0.3186837136745453</v>
      </c>
      <c r="AE393" s="4">
        <v>0.003085891250520945</v>
      </c>
      <c r="AF393" s="4">
        <v>0.2925232946872711</v>
      </c>
      <c r="AG393" s="4">
        <v>0.005063615739345551</v>
      </c>
      <c r="AH393" s="4">
        <v>1</v>
      </c>
      <c r="AI393" s="4">
        <v>-0.2195652425289154</v>
      </c>
      <c r="AJ393" s="4">
        <v>2.737391471862793</v>
      </c>
      <c r="AK393" s="4">
        <v>1</v>
      </c>
      <c r="AL393" s="4">
        <v>0</v>
      </c>
      <c r="AM393" s="4">
        <v>0.1599999964237213</v>
      </c>
      <c r="AN393" s="4">
        <v>111115</v>
      </c>
      <c r="AO393" s="4">
        <f>X393*0.000001/(K393*0.0001)</f>
        <v>0.832572072347005</v>
      </c>
      <c r="AP393" s="4">
        <f>(U393-T393)/(1000-U393)*AO393</f>
        <v>0.002501715523881073</v>
      </c>
      <c r="AQ393" s="4">
        <f>(P393+273.15)</f>
        <v>297.9254726409912</v>
      </c>
      <c r="AR393" s="4">
        <f>(O393+273.15)</f>
        <v>295.1675018310547</v>
      </c>
      <c r="AS393" s="4">
        <f>(Y393*AK393+Z393*AL393)*AM393</f>
        <v>319.8028639455988</v>
      </c>
      <c r="AT393" s="4">
        <f>((AS393+0.00000010773*(AR393^4-AQ393^4))-AP393*44100)/(L393*0.92*2*29.3+0.00000043092*AQ393^3)</f>
        <v>2.029370124507409</v>
      </c>
      <c r="AU393" s="4">
        <f>0.61365*EXP(17.502*J393/(240.97+J393))</f>
        <v>3.137362183483623</v>
      </c>
      <c r="AV393" s="4">
        <f>AU393*1000/AA393</f>
        <v>30.83904189466885</v>
      </c>
      <c r="AW393" s="4">
        <f>(AV393-U393)</f>
        <v>13.85081977247646</v>
      </c>
      <c r="AX393" s="4">
        <f>IF(D393,P393,(O393+P393)/2)</f>
        <v>23.39648723602295</v>
      </c>
      <c r="AY393" s="4">
        <f>0.61365*EXP(17.502*AX393/(240.97+AX393))</f>
        <v>2.88810324632756</v>
      </c>
      <c r="AZ393" s="4">
        <f>IF(AW393&lt;&gt;0,(1000-(AV393+U393)/2)/AW393*AP393,0)</f>
        <v>0.1762993425346263</v>
      </c>
      <c r="BA393" s="4">
        <f>U393*AA393/1000</f>
        <v>1.728270477170692</v>
      </c>
      <c r="BB393" s="4">
        <f>(AY393-BA393)</f>
        <v>1.159832769156868</v>
      </c>
      <c r="BC393" s="4">
        <f>1/(1.6/F393+1.37/N393)</f>
        <v>0.1111792081079962</v>
      </c>
      <c r="BD393" s="3">
        <f>G393*AA393*0.001</f>
      </c>
      <c r="BE393" s="3">
        <f>G393/S393</f>
      </c>
      <c r="BF393" s="4">
        <f>(1-AP393*AA393/AU393/F393)*100</f>
        <v>56.84278293493419</v>
      </c>
      <c r="BG393" s="3">
        <f>(S393-E393/(N393/1.35))</f>
      </c>
      <c r="BH393" s="3">
        <f>E393*BF393/100/BG393</f>
      </c>
    </row>
    <row r="394" ht="16" customHeight="1">
      <c r="A394" s="4">
        <v>359</v>
      </c>
      <c r="B394" t="s" s="2">
        <v>455</v>
      </c>
      <c r="C394" s="4">
        <v>2126.000031292439</v>
      </c>
      <c r="D394" s="4">
        <v>0</v>
      </c>
      <c r="E394" s="3">
        <f>(R394-#REF!*(1000-T394)/(1000-U394))*AO394</f>
      </c>
      <c r="F394" s="4">
        <f>IF(AZ394&lt;&gt;0,1/(1/AZ394-1/N394),0)</f>
        <v>0.187706289412045</v>
      </c>
      <c r="G394" s="3">
        <f>((BC394-AP394/2)*S394-E394)/(BC394+AP394/2)</f>
      </c>
      <c r="H394" s="4">
        <f>AP394*1000</f>
        <v>2.502110408612755</v>
      </c>
      <c r="I394" s="4">
        <f>(AU394-BA394)</f>
        <v>1.411136656707578</v>
      </c>
      <c r="J394" s="4">
        <f>(P394+AT394*D394)</f>
        <v>24.78812789916992</v>
      </c>
      <c r="K394" s="4">
        <v>6</v>
      </c>
      <c r="L394" s="4">
        <f>(K394*AI394+AJ394)</f>
        <v>1.420000016689301</v>
      </c>
      <c r="M394" s="4">
        <v>1</v>
      </c>
      <c r="N394" s="4">
        <f>L394*(M394+1)*(M394+1)/(M394*M394+1)</f>
        <v>2.840000033378601</v>
      </c>
      <c r="O394" s="4">
        <v>22.01726150512695</v>
      </c>
      <c r="P394" s="4">
        <v>24.78812789916992</v>
      </c>
      <c r="Q394" s="4">
        <v>21.47099876403809</v>
      </c>
      <c r="R394" s="4">
        <v>1199.8271484375</v>
      </c>
      <c r="S394" s="4">
        <v>1149.815551757812</v>
      </c>
      <c r="T394" s="4">
        <v>14.0372838973999</v>
      </c>
      <c r="U394" s="4">
        <v>16.99143981933594</v>
      </c>
      <c r="V394" s="4">
        <v>53.75863265991211</v>
      </c>
      <c r="W394" s="4">
        <v>65.07240295410156</v>
      </c>
      <c r="X394" s="4">
        <v>499.5530395507812</v>
      </c>
      <c r="Y394" s="4">
        <v>1998.716186523438</v>
      </c>
      <c r="Z394" s="4">
        <v>26.07909393310547</v>
      </c>
      <c r="AA394" s="4">
        <v>101.7334289550781</v>
      </c>
      <c r="AB394" s="4">
        <v>9.819377899169922</v>
      </c>
      <c r="AC394" s="4">
        <v>0.2459551244974136</v>
      </c>
      <c r="AD394" s="4">
        <v>0.3186837136745453</v>
      </c>
      <c r="AE394" s="4">
        <v>0.003085891250520945</v>
      </c>
      <c r="AF394" s="4">
        <v>0.2925232946872711</v>
      </c>
      <c r="AG394" s="4">
        <v>0.005063615739345551</v>
      </c>
      <c r="AH394" s="4">
        <v>1</v>
      </c>
      <c r="AI394" s="4">
        <v>-0.2195652425289154</v>
      </c>
      <c r="AJ394" s="4">
        <v>2.737391471862793</v>
      </c>
      <c r="AK394" s="4">
        <v>1</v>
      </c>
      <c r="AL394" s="4">
        <v>0</v>
      </c>
      <c r="AM394" s="4">
        <v>0.1599999964237213</v>
      </c>
      <c r="AN394" s="4">
        <v>111115</v>
      </c>
      <c r="AO394" s="4">
        <f>X394*0.000001/(K394*0.0001)</f>
        <v>0.8325883992513019</v>
      </c>
      <c r="AP394" s="4">
        <f>(U394-T394)/(1000-U394)*AO394</f>
        <v>0.002502110408612755</v>
      </c>
      <c r="AQ394" s="4">
        <f>(P394+273.15)</f>
        <v>297.9381278991699</v>
      </c>
      <c r="AR394" s="4">
        <f>(O394+273.15)</f>
        <v>295.1672615051269</v>
      </c>
      <c r="AS394" s="4">
        <f>(Y394*AK394+Z394*AL394)*AM394</f>
        <v>319.7945826957839</v>
      </c>
      <c r="AT394" s="4">
        <f>((AS394+0.00000010773*(AR394^4-AQ394^4))-AP394*44100)/(L394*0.92*2*29.3+0.00000043092*AQ394^3)</f>
        <v>2.027374442610354</v>
      </c>
      <c r="AU394" s="4">
        <f>0.61365*EXP(17.502*J394/(240.97+J394))</f>
        <v>3.139734092412477</v>
      </c>
      <c r="AV394" s="4">
        <f>AU394*1000/AA394</f>
        <v>30.86236377424054</v>
      </c>
      <c r="AW394" s="4">
        <f>(AV394-U394)</f>
        <v>13.8709239549046</v>
      </c>
      <c r="AX394" s="4">
        <f>IF(D394,P394,(O394+P394)/2)</f>
        <v>23.40269470214844</v>
      </c>
      <c r="AY394" s="4">
        <f>0.61365*EXP(17.502*AX394/(240.97+AX394))</f>
        <v>2.88918526828269</v>
      </c>
      <c r="AZ394" s="4">
        <f>IF(AW394&lt;&gt;0,(1000-(AV394+U394)/2)/AW394*AP394,0)</f>
        <v>0.176069212586059</v>
      </c>
      <c r="BA394" s="4">
        <f>U394*AA394/1000</f>
        <v>1.728597435704898</v>
      </c>
      <c r="BB394" s="4">
        <f>(AY394-BA394)</f>
        <v>1.160587832577792</v>
      </c>
      <c r="BC394" s="4">
        <f>1/(1.6/F394+1.37/N394)</f>
        <v>0.1110327768524743</v>
      </c>
      <c r="BD394" s="3">
        <f>G394*AA394*0.001</f>
      </c>
      <c r="BE394" s="3">
        <f>G394/S394</f>
      </c>
      <c r="BF394" s="4">
        <f>(1-AP394*AA394/AU394/F394)*100</f>
        <v>56.80848289494381</v>
      </c>
      <c r="BG394" s="3">
        <f>(S394-E394/(N394/1.35))</f>
      </c>
      <c r="BH394" s="3">
        <f>E394*BF394/100/BG394</f>
      </c>
    </row>
    <row r="395" ht="16" customHeight="1">
      <c r="A395" s="4">
        <v>360</v>
      </c>
      <c r="B395" t="s" s="2">
        <v>456</v>
      </c>
      <c r="C395" s="4">
        <v>2131.000031180680</v>
      </c>
      <c r="D395" s="4">
        <v>0</v>
      </c>
      <c r="E395" s="3">
        <f>(R395-#REF!*(1000-T395)/(1000-U395))*AO395</f>
      </c>
      <c r="F395" s="4">
        <f>IF(AZ395&lt;&gt;0,1/(1/AZ395-1/N395),0)</f>
        <v>0.1875967375843637</v>
      </c>
      <c r="G395" s="3">
        <f>((BC395-AP395/2)*S395-E395)/(BC395+AP395/2)</f>
      </c>
      <c r="H395" s="4">
        <f>AP395*1000</f>
        <v>2.50370176541395</v>
      </c>
      <c r="I395" s="4">
        <f>(AU395-BA395)</f>
        <v>1.412787879699105</v>
      </c>
      <c r="J395" s="4">
        <f>(P395+AT395*D395)</f>
        <v>24.79935836791992</v>
      </c>
      <c r="K395" s="4">
        <v>6</v>
      </c>
      <c r="L395" s="4">
        <f>(K395*AI395+AJ395)</f>
        <v>1.420000016689301</v>
      </c>
      <c r="M395" s="4">
        <v>1</v>
      </c>
      <c r="N395" s="4">
        <f>L395*(M395+1)*(M395+1)/(M395*M395+1)</f>
        <v>2.840000033378601</v>
      </c>
      <c r="O395" s="4">
        <v>22.01739692687988</v>
      </c>
      <c r="P395" s="4">
        <v>24.79935836791992</v>
      </c>
      <c r="Q395" s="4">
        <v>21.47286796569824</v>
      </c>
      <c r="R395" s="4">
        <v>1199.932739257812</v>
      </c>
      <c r="S395" s="4">
        <v>1149.891113281250</v>
      </c>
      <c r="T395" s="4">
        <v>14.03999710083008</v>
      </c>
      <c r="U395" s="4">
        <v>16.99592971801758</v>
      </c>
      <c r="V395" s="4">
        <v>53.76911163330078</v>
      </c>
      <c r="W395" s="4">
        <v>65.08883666992188</v>
      </c>
      <c r="X395" s="4">
        <v>499.5680236816406</v>
      </c>
      <c r="Y395" s="4">
        <v>1998.901855468750</v>
      </c>
      <c r="Z395" s="4">
        <v>23.08382987976074</v>
      </c>
      <c r="AA395" s="4">
        <v>101.7333221435547</v>
      </c>
      <c r="AB395" s="4">
        <v>9.819377899169922</v>
      </c>
      <c r="AC395" s="4">
        <v>0.2459551244974136</v>
      </c>
      <c r="AD395" s="4">
        <v>0.3186837136745453</v>
      </c>
      <c r="AE395" s="4">
        <v>0.003085891250520945</v>
      </c>
      <c r="AF395" s="4">
        <v>0.2925232946872711</v>
      </c>
      <c r="AG395" s="4">
        <v>0.005063615739345551</v>
      </c>
      <c r="AH395" s="4">
        <v>1</v>
      </c>
      <c r="AI395" s="4">
        <v>-0.2195652425289154</v>
      </c>
      <c r="AJ395" s="4">
        <v>2.737391471862793</v>
      </c>
      <c r="AK395" s="4">
        <v>1</v>
      </c>
      <c r="AL395" s="4">
        <v>0</v>
      </c>
      <c r="AM395" s="4">
        <v>0.1599999964237213</v>
      </c>
      <c r="AN395" s="4">
        <v>111115</v>
      </c>
      <c r="AO395" s="4">
        <f>X395*0.000001/(K395*0.0001)</f>
        <v>0.8326133728027342</v>
      </c>
      <c r="AP395" s="4">
        <f>(U395-T395)/(1000-U395)*AO395</f>
        <v>0.00250370176541395</v>
      </c>
      <c r="AQ395" s="4">
        <f>(P395+273.15)</f>
        <v>297.9493583679199</v>
      </c>
      <c r="AR395" s="4">
        <f>(O395+273.15)</f>
        <v>295.1673969268799</v>
      </c>
      <c r="AS395" s="4">
        <f>(Y395*AK395+Z395*AL395)*AM395</f>
        <v>319.8242897263699</v>
      </c>
      <c r="AT395" s="4">
        <f>((AS395+0.00000010773*(AR395^4-AQ395^4))-AP395*44100)/(L395*0.92*2*29.3+0.00000043092*AQ395^3)</f>
        <v>2.025446362549241</v>
      </c>
      <c r="AU395" s="4">
        <f>0.61365*EXP(17.502*J395/(240.97+J395))</f>
        <v>3.141840272831402</v>
      </c>
      <c r="AV395" s="4">
        <f>AU395*1000/AA395</f>
        <v>30.88309913243557</v>
      </c>
      <c r="AW395" s="4">
        <f>(AV395-U395)</f>
        <v>13.88716941441799</v>
      </c>
      <c r="AX395" s="4">
        <f>IF(D395,P395,(O395+P395)/2)</f>
        <v>23.4083776473999</v>
      </c>
      <c r="AY395" s="4">
        <f>0.61365*EXP(17.502*AX395/(240.97+AX395))</f>
        <v>2.890176171992713</v>
      </c>
      <c r="AZ395" s="4">
        <f>IF(AW395&lt;&gt;0,(1000-(AV395+U395)/2)/AW395*AP395,0)</f>
        <v>0.1759728197992013</v>
      </c>
      <c r="BA395" s="4">
        <f>U395*AA395/1000</f>
        <v>1.729052393132297</v>
      </c>
      <c r="BB395" s="4">
        <f>(AY395-BA395)</f>
        <v>1.161123778860416</v>
      </c>
      <c r="BC395" s="4">
        <f>1/(1.6/F395+1.37/N395)</f>
        <v>0.1109714433254295</v>
      </c>
      <c r="BD395" s="3">
        <f>G395*AA395*0.001</f>
      </c>
      <c r="BE395" s="3">
        <f>G395/S395</f>
      </c>
      <c r="BF395" s="4">
        <f>(1-AP395*AA395/AU395/F395)*100</f>
        <v>56.78480882211559</v>
      </c>
      <c r="BG395" s="3">
        <f>(S395-E395/(N395/1.35))</f>
      </c>
      <c r="BH395" s="3">
        <f>E395*BF395/100/BG395</f>
      </c>
    </row>
    <row r="396" ht="16" customHeight="1">
      <c r="A396" s="4">
        <v>361</v>
      </c>
      <c r="B396" t="s" s="2">
        <v>457</v>
      </c>
      <c r="C396" s="4">
        <v>2136.500031057745</v>
      </c>
      <c r="D396" s="4">
        <v>0</v>
      </c>
      <c r="E396" s="3">
        <f>(R396-#REF!*(1000-T396)/(1000-U396))*AO396</f>
      </c>
      <c r="F396" s="4">
        <f>IF(AZ396&lt;&gt;0,1/(1/AZ396-1/N396),0)</f>
        <v>0.1877592326644865</v>
      </c>
      <c r="G396" s="3">
        <f>((BC396-AP396/2)*S396-E396)/(BC396+AP396/2)</f>
      </c>
      <c r="H396" s="4">
        <f>AP396*1000</f>
        <v>2.506175539112571</v>
      </c>
      <c r="I396" s="4">
        <f>(AU396-BA396)</f>
        <v>1.413020998653334</v>
      </c>
      <c r="J396" s="4">
        <f>(P396+AT396*D396)</f>
        <v>24.80341911315918</v>
      </c>
      <c r="K396" s="4">
        <v>6</v>
      </c>
      <c r="L396" s="4">
        <f>(K396*AI396+AJ396)</f>
        <v>1.420000016689301</v>
      </c>
      <c r="M396" s="4">
        <v>1</v>
      </c>
      <c r="N396" s="4">
        <f>L396*(M396+1)*(M396+1)/(M396*M396+1)</f>
        <v>2.840000033378601</v>
      </c>
      <c r="O396" s="4">
        <v>22.01851081848145</v>
      </c>
      <c r="P396" s="4">
        <v>24.80341911315918</v>
      </c>
      <c r="Q396" s="4">
        <v>21.47405624389648</v>
      </c>
      <c r="R396" s="4">
        <v>1199.991699218750</v>
      </c>
      <c r="S396" s="4">
        <v>1149.948608398438</v>
      </c>
      <c r="T396" s="4">
        <v>14.04238128662109</v>
      </c>
      <c r="U396" s="4">
        <v>17.00119209289551</v>
      </c>
      <c r="V396" s="4">
        <v>53.77571487426758</v>
      </c>
      <c r="W396" s="4">
        <v>65.10488891601562</v>
      </c>
      <c r="X396" s="4">
        <v>499.572509765625</v>
      </c>
      <c r="Y396" s="4">
        <v>1999.063598632812</v>
      </c>
      <c r="Z396" s="4">
        <v>20.64731979370117</v>
      </c>
      <c r="AA396" s="4">
        <v>101.7329330444336</v>
      </c>
      <c r="AB396" s="4">
        <v>9.819377899169922</v>
      </c>
      <c r="AC396" s="4">
        <v>0.2459551244974136</v>
      </c>
      <c r="AD396" s="4">
        <v>0.3186837136745453</v>
      </c>
      <c r="AE396" s="4">
        <v>0.003085891250520945</v>
      </c>
      <c r="AF396" s="4">
        <v>0.2925232946872711</v>
      </c>
      <c r="AG396" s="4">
        <v>0.005063615739345551</v>
      </c>
      <c r="AH396" s="4">
        <v>1</v>
      </c>
      <c r="AI396" s="4">
        <v>-0.2195652425289154</v>
      </c>
      <c r="AJ396" s="4">
        <v>2.737391471862793</v>
      </c>
      <c r="AK396" s="4">
        <v>1</v>
      </c>
      <c r="AL396" s="4">
        <v>0</v>
      </c>
      <c r="AM396" s="4">
        <v>0.1599999964237213</v>
      </c>
      <c r="AN396" s="4">
        <v>111115</v>
      </c>
      <c r="AO396" s="4">
        <f>X396*0.000001/(K396*0.0001)</f>
        <v>0.8326208496093749</v>
      </c>
      <c r="AP396" s="4">
        <f>(U396-T396)/(1000-U396)*AO396</f>
        <v>0.002506175539112571</v>
      </c>
      <c r="AQ396" s="4">
        <f>(P396+273.15)</f>
        <v>297.9534191131592</v>
      </c>
      <c r="AR396" s="4">
        <f>(O396+273.15)</f>
        <v>295.1685108184814</v>
      </c>
      <c r="AS396" s="4">
        <f>(Y396*AK396+Z396*AL396)*AM396</f>
        <v>319.8501686320415</v>
      </c>
      <c r="AT396" s="4">
        <f>((AS396+0.00000010773*(AR396^4-AQ396^4))-AP396*44100)/(L396*0.92*2*29.3+0.00000043092*AQ396^3)</f>
        <v>2.024103611406683</v>
      </c>
      <c r="AU396" s="4">
        <f>0.61365*EXP(17.502*J396/(240.97+J396))</f>
        <v>3.142602135515427</v>
      </c>
      <c r="AV396" s="4">
        <f>AU396*1000/AA396</f>
        <v>30.89070610146315</v>
      </c>
      <c r="AW396" s="4">
        <f>(AV396-U396)</f>
        <v>13.88951400856764</v>
      </c>
      <c r="AX396" s="4">
        <f>IF(D396,P396,(O396+P396)/2)</f>
        <v>23.41096496582031</v>
      </c>
      <c r="AY396" s="4">
        <f>0.61365*EXP(17.502*AX396/(240.97+AX396))</f>
        <v>2.890627406846518</v>
      </c>
      <c r="AZ396" s="4">
        <f>IF(AW396&lt;&gt;0,(1000-(AV396+U396)/2)/AW396*AP396,0)</f>
        <v>0.176115793951861</v>
      </c>
      <c r="BA396" s="4">
        <f>U396*AA396/1000</f>
        <v>1.729581136862093</v>
      </c>
      <c r="BB396" s="4">
        <f>(AY396-BA396)</f>
        <v>1.161046269984425</v>
      </c>
      <c r="BC396" s="4">
        <f>1/(1.6/F396+1.37/N396)</f>
        <v>0.1110624162104995</v>
      </c>
      <c r="BD396" s="3">
        <f>G396*AA396*0.001</f>
      </c>
      <c r="BE396" s="3">
        <f>G396/S396</f>
      </c>
      <c r="BF396" s="4">
        <f>(1-AP396*AA396/AU396/F396)*100</f>
        <v>56.79019070320797</v>
      </c>
      <c r="BG396" s="3">
        <f>(S396-E396/(N396/1.35))</f>
      </c>
      <c r="BH396" s="3">
        <f>E396*BF396/100/BG396</f>
      </c>
    </row>
    <row r="397" ht="16" customHeight="1">
      <c r="A397" t="s" s="2">
        <v>2424</v>
      </c>
      <c r="B397" s="3"/>
      <c r="C397" s="3"/>
      <c r="D397" s="3"/>
      <c r="E397" s="3">
        <f>AVERAGE(E391:E396)</f>
      </c>
      <c r="F397" s="4">
        <f>AVERAGE(F391:F396)</f>
        <v>0.1880228853472715</v>
      </c>
      <c r="G397" s="3">
        <f>AVERAGE(G391:G396)</f>
      </c>
      <c r="H397" s="4">
        <f>AVERAGE(H391:H396)</f>
        <v>2.5032308709584</v>
      </c>
      <c r="I397" s="4">
        <f>AVERAGE(I391:I396)</f>
        <v>1.409554962793496</v>
      </c>
      <c r="J397" s="4">
        <f>AVERAGE(J391:J396)</f>
        <v>24.77953624725342</v>
      </c>
      <c r="K397" s="4">
        <f>AVERAGE(K391:K396)</f>
        <v>6</v>
      </c>
      <c r="L397" s="4">
        <f>AVERAGE(L391:L396)</f>
        <v>1.420000016689301</v>
      </c>
      <c r="M397" s="4">
        <f>AVERAGE(M391:M396)</f>
        <v>1</v>
      </c>
      <c r="N397" s="4">
        <f>AVERAGE(N391:N396)</f>
        <v>2.840000033378601</v>
      </c>
      <c r="O397" s="4">
        <f>AVERAGE(O391:O396)</f>
        <v>22.01814778645833</v>
      </c>
      <c r="P397" s="4">
        <f>AVERAGE(P391:P396)</f>
        <v>24.77953624725342</v>
      </c>
      <c r="Q397" s="4">
        <f>AVERAGE(Q391:Q396)</f>
        <v>21.47166633605957</v>
      </c>
      <c r="R397" s="4">
        <f>AVERAGE(R391:R396)</f>
        <v>1199.922342936198</v>
      </c>
      <c r="S397" s="4">
        <f>AVERAGE(S391:S396)</f>
        <v>1149.890340169271</v>
      </c>
      <c r="T397" s="4">
        <f>AVERAGE(T391:T396)</f>
        <v>14.03574768702189</v>
      </c>
      <c r="U397" s="4">
        <f>AVERAGE(U391:U396)</f>
        <v>16.9911953608195</v>
      </c>
      <c r="V397" s="4">
        <f>AVERAGE(V391:V396)</f>
        <v>53.75001462300619</v>
      </c>
      <c r="W397" s="4">
        <f>AVERAGE(W391:W396)</f>
        <v>65.06802749633789</v>
      </c>
      <c r="X397" s="4">
        <f>AVERAGE(X391:X396)</f>
        <v>499.5584208170573</v>
      </c>
      <c r="Y397" s="4">
        <f>AVERAGE(Y391:Y396)</f>
        <v>1998.912984212240</v>
      </c>
      <c r="Z397" s="4">
        <f>AVERAGE(Z391:Z396)</f>
        <v>25.86841773986816</v>
      </c>
      <c r="AA397" s="4">
        <f>AVERAGE(AA391:AA396)</f>
        <v>101.7333081563314</v>
      </c>
      <c r="AB397" s="4">
        <f>AVERAGE(AB391:AB396)</f>
        <v>9.819377899169922</v>
      </c>
      <c r="AC397" s="4">
        <f>AVERAGE(AC391:AC396)</f>
        <v>0.2459551244974136</v>
      </c>
      <c r="AD397" s="4">
        <f>AVERAGE(AD391:AD396)</f>
        <v>0.3186837136745453</v>
      </c>
      <c r="AE397" s="4">
        <f>AVERAGE(AE391:AE396)</f>
        <v>0.003085891250520945</v>
      </c>
      <c r="AF397" s="4">
        <f>AVERAGE(AF391:AF396)</f>
        <v>0.2925232946872711</v>
      </c>
      <c r="AG397" s="4">
        <f>AVERAGE(AG391:AG396)</f>
        <v>0.005063615739345551</v>
      </c>
      <c r="AH397" s="4">
        <f>AVERAGE(AH391:AH396)</f>
        <v>0.9444444477558136</v>
      </c>
      <c r="AI397" s="4">
        <f>AVERAGE(AI391:AI396)</f>
        <v>-0.2195652425289154</v>
      </c>
      <c r="AJ397" s="4">
        <f>AVERAGE(AJ391:AJ396)</f>
        <v>2.737391471862793</v>
      </c>
      <c r="AK397" s="4">
        <f>AVERAGE(AK391:AK396)</f>
        <v>1</v>
      </c>
      <c r="AL397" s="4">
        <f>AVERAGE(AL391:AL396)</f>
        <v>0</v>
      </c>
      <c r="AM397" s="4">
        <f>AVERAGE(AM391:AM396)</f>
        <v>0.1599999964237213</v>
      </c>
      <c r="AN397" s="4">
        <f>AVERAGE(AN391:AN396)</f>
        <v>111115</v>
      </c>
      <c r="AO397" s="4">
        <f>AVERAGE(AO391:AO396)</f>
        <v>0.8325973680284288</v>
      </c>
      <c r="AP397" s="4">
        <f>AVERAGE(AP391:AP396)</f>
        <v>0.0025032308709584</v>
      </c>
      <c r="AQ397" s="4">
        <f>AVERAGE(AQ391:AQ396)</f>
        <v>297.9295362472535</v>
      </c>
      <c r="AR397" s="4">
        <f>AVERAGE(AR391:AR396)</f>
        <v>295.1681477864583</v>
      </c>
      <c r="AS397" s="4">
        <f>AVERAGE(AS391:AS396)</f>
        <v>319.8260703252884</v>
      </c>
      <c r="AT397" s="4">
        <f>AVERAGE(AT391:AT396)</f>
        <v>2.028418116087537</v>
      </c>
      <c r="AU397" s="4">
        <f>AVERAGE(AU391:AU396)</f>
        <v>3.138125475604584</v>
      </c>
      <c r="AV397" s="4">
        <f>AVERAGE(AV391:AV396)</f>
        <v>30.84658835652074</v>
      </c>
      <c r="AW397" s="4">
        <f>AVERAGE(AW391:AW396)</f>
        <v>13.85539299570124</v>
      </c>
      <c r="AX397" s="4">
        <f>AVERAGE(AX391:AX396)</f>
        <v>23.39884201685588</v>
      </c>
      <c r="AY397" s="4">
        <f>AVERAGE(AY391:AY396)</f>
        <v>2.888514076168511</v>
      </c>
      <c r="AZ397" s="4">
        <f>AVERAGE(AZ391:AZ396)</f>
        <v>0.1763476945614527</v>
      </c>
      <c r="BA397" s="4">
        <f>AVERAGE(BA391:BA396)</f>
        <v>1.728570512811088</v>
      </c>
      <c r="BB397" s="4">
        <f>AVERAGE(BB391:BB396)</f>
        <v>1.159943563357423</v>
      </c>
      <c r="BC397" s="4">
        <f>AVERAGE(BC391:BC396)</f>
        <v>0.1112099788478157</v>
      </c>
      <c r="BD397" s="3">
        <f>AVERAGE(BD391:BD396)</f>
      </c>
      <c r="BE397" s="3">
        <f>AVERAGE(BE391:BE396)</f>
      </c>
      <c r="BF397" s="4">
        <f>AVERAGE(BF391:BF396)</f>
        <v>56.83969034552033</v>
      </c>
      <c r="BG397" s="3">
        <f>AVERAGE(BG391:BG396)</f>
      </c>
      <c r="BH397" s="3">
        <f>AVERAGE(BH391:BH396)</f>
      </c>
    </row>
    <row r="398" ht="16" customHeight="1">
      <c r="A398" s="4">
        <v>362</v>
      </c>
      <c r="B398" t="s" s="2">
        <v>458</v>
      </c>
      <c r="C398" s="4">
        <v>2141.500030945987</v>
      </c>
      <c r="D398" s="4">
        <v>0</v>
      </c>
      <c r="E398" s="3">
        <f>(R398-#REF!*(1000-T398)/(1000-U398))*AO398</f>
      </c>
      <c r="F398" s="4">
        <f>IF(AZ398&lt;&gt;0,1/(1/AZ398-1/N398),0)</f>
        <v>0.2187695648561545</v>
      </c>
      <c r="G398" s="3">
        <f>((BC398-AP398/2)*S398-E398)/(BC398+AP398/2)</f>
      </c>
      <c r="H398" s="4">
        <f>AP398*1000</f>
        <v>2.749845192274554</v>
      </c>
      <c r="I398" s="4">
        <f>(AU398-BA398)</f>
        <v>1.344328322324184</v>
      </c>
      <c r="J398" s="4">
        <f>(P398+AT398*D398)</f>
        <v>24.59205055236816</v>
      </c>
      <c r="K398" s="4">
        <v>6</v>
      </c>
      <c r="L398" s="4">
        <f>(K398*AI398+AJ398)</f>
        <v>1.420000016689301</v>
      </c>
      <c r="M398" s="4">
        <v>1</v>
      </c>
      <c r="N398" s="4">
        <f>L398*(M398+1)*(M398+1)/(M398*M398+1)</f>
        <v>2.840000033378601</v>
      </c>
      <c r="O398" s="4">
        <v>22.0200366973877</v>
      </c>
      <c r="P398" s="4">
        <v>24.59205055236816</v>
      </c>
      <c r="Q398" s="4">
        <v>21.47412490844727</v>
      </c>
      <c r="R398" s="4">
        <v>1199.927978515625</v>
      </c>
      <c r="S398" s="4">
        <v>1111.187011718750</v>
      </c>
      <c r="T398" s="4">
        <v>14.04330158233643</v>
      </c>
      <c r="U398" s="4">
        <v>17.28879547119141</v>
      </c>
      <c r="V398" s="4">
        <v>53.77479553222656</v>
      </c>
      <c r="W398" s="4">
        <v>65.92758178710938</v>
      </c>
      <c r="X398" s="4">
        <v>499.5794982910156</v>
      </c>
      <c r="Y398" s="4">
        <v>1996.676025390625</v>
      </c>
      <c r="Z398" s="4">
        <v>19.63823890686035</v>
      </c>
      <c r="AA398" s="4">
        <v>101.7324447631836</v>
      </c>
      <c r="AB398" s="4">
        <v>9.819377899169922</v>
      </c>
      <c r="AC398" s="4">
        <v>0.2459551244974136</v>
      </c>
      <c r="AD398" s="4">
        <v>0.3186837136745453</v>
      </c>
      <c r="AE398" s="4">
        <v>0.003085891250520945</v>
      </c>
      <c r="AF398" s="4">
        <v>0.2925232946872711</v>
      </c>
      <c r="AG398" s="4">
        <v>0.005063615739345551</v>
      </c>
      <c r="AH398" s="4">
        <v>0.3333333432674408</v>
      </c>
      <c r="AI398" s="4">
        <v>-0.2195652425289154</v>
      </c>
      <c r="AJ398" s="4">
        <v>2.737391471862793</v>
      </c>
      <c r="AK398" s="4">
        <v>1</v>
      </c>
      <c r="AL398" s="4">
        <v>0</v>
      </c>
      <c r="AM398" s="4">
        <v>0.1599999964237213</v>
      </c>
      <c r="AN398" s="4">
        <v>111115</v>
      </c>
      <c r="AO398" s="4">
        <f>X398*0.000001/(K398*0.0001)</f>
        <v>0.8326324971516926</v>
      </c>
      <c r="AP398" s="4">
        <f>(U398-T398)/(1000-U398)*AO398</f>
        <v>0.002749845192274554</v>
      </c>
      <c r="AQ398" s="4">
        <f>(P398+273.15)</f>
        <v>297.7420505523681</v>
      </c>
      <c r="AR398" s="4">
        <f>(O398+273.15)</f>
        <v>295.1700366973877</v>
      </c>
      <c r="AS398" s="4">
        <f>(Y398*AK398+Z398*AL398)*AM398</f>
        <v>319.4681569218301</v>
      </c>
      <c r="AT398" s="4">
        <f>((AS398+0.00000010773*(AR398^4-AQ398^4))-AP398*44100)/(L398*0.92*2*29.3+0.00000043092*AQ398^3)</f>
        <v>1.92567004931403</v>
      </c>
      <c r="AU398" s="4">
        <f>0.61365*EXP(17.502*J398/(240.97+J398))</f>
        <v>3.103159752619143</v>
      </c>
      <c r="AV398" s="4">
        <f>AU398*1000/AA398</f>
        <v>30.50314734736581</v>
      </c>
      <c r="AW398" s="4">
        <f>(AV398-U398)</f>
        <v>13.2143518761744</v>
      </c>
      <c r="AX398" s="4">
        <f>IF(D398,P398,(O398+P398)/2)</f>
        <v>23.30604362487793</v>
      </c>
      <c r="AY398" s="4">
        <f>0.61365*EXP(17.502*AX398/(240.97+AX398))</f>
        <v>2.872378195360701</v>
      </c>
      <c r="AZ398" s="4">
        <f>IF(AW398&lt;&gt;0,(1000-(AV398+U398)/2)/AW398*AP398,0)</f>
        <v>0.2031227104690272</v>
      </c>
      <c r="BA398" s="4">
        <f>U398*AA398/1000</f>
        <v>1.758831430294958</v>
      </c>
      <c r="BB398" s="4">
        <f>(AY398-BA398)</f>
        <v>1.113546765065743</v>
      </c>
      <c r="BC398" s="4">
        <f>1/(1.6/F398+1.37/N398)</f>
        <v>0.1282704812191546</v>
      </c>
      <c r="BD398" s="3">
        <f>G398*AA398*0.001</f>
      </c>
      <c r="BE398" s="3">
        <f>G398/S398</f>
      </c>
      <c r="BF398" s="4">
        <f>(1-AP398*AA398/AU398/F398)*100</f>
        <v>58.79245994071203</v>
      </c>
      <c r="BG398" s="3">
        <f>(S398-E398/(N398/1.35))</f>
      </c>
      <c r="BH398" s="3">
        <f>E398*BF398/100/BG398</f>
      </c>
    </row>
    <row r="399" ht="16" customHeight="1">
      <c r="A399" s="4">
        <v>363</v>
      </c>
      <c r="B399" t="s" s="2">
        <v>459</v>
      </c>
      <c r="C399" s="4">
        <v>2146.500030834228</v>
      </c>
      <c r="D399" s="4">
        <v>0</v>
      </c>
      <c r="E399" s="3">
        <f>(R399-#REF!*(1000-T399)/(1000-U399))*AO399</f>
      </c>
      <c r="F399" s="4">
        <f>IF(AZ399&lt;&gt;0,1/(1/AZ399-1/N399),0)</f>
        <v>0.3166482496318175</v>
      </c>
      <c r="G399" s="3">
        <f>((BC399-AP399/2)*S399-E399)/(BC399+AP399/2)</f>
      </c>
      <c r="H399" s="4">
        <f>AP399*1000</f>
        <v>3.367693322198491</v>
      </c>
      <c r="I399" s="4">
        <f>(AU399-BA399)</f>
        <v>1.173993770924625</v>
      </c>
      <c r="J399" s="4">
        <f>(P399+AT399*D399)</f>
        <v>24.06515312194824</v>
      </c>
      <c r="K399" s="4">
        <v>6</v>
      </c>
      <c r="L399" s="4">
        <f>(K399*AI399+AJ399)</f>
        <v>1.420000016689301</v>
      </c>
      <c r="M399" s="4">
        <v>1</v>
      </c>
      <c r="N399" s="4">
        <f>L399*(M399+1)*(M399+1)/(M399*M399+1)</f>
        <v>2.840000033378601</v>
      </c>
      <c r="O399" s="4">
        <v>22.01869583129883</v>
      </c>
      <c r="P399" s="4">
        <v>24.06515312194824</v>
      </c>
      <c r="Q399" s="4">
        <v>21.47234535217285</v>
      </c>
      <c r="R399" s="4">
        <v>1199.870605468750</v>
      </c>
      <c r="S399" s="4">
        <v>1024.138183593750</v>
      </c>
      <c r="T399" s="4">
        <v>14.04325580596924</v>
      </c>
      <c r="U399" s="4">
        <v>18.01521873474121</v>
      </c>
      <c r="V399" s="4">
        <v>53.77765655517578</v>
      </c>
      <c r="W399" s="4">
        <v>68.54470825195312</v>
      </c>
      <c r="X399" s="4">
        <v>499.5550537109375</v>
      </c>
      <c r="Y399" s="4">
        <v>1995.952636718750</v>
      </c>
      <c r="Z399" s="4">
        <v>18.390625</v>
      </c>
      <c r="AA399" s="4">
        <v>101.7318954467773</v>
      </c>
      <c r="AB399" s="4">
        <v>9.819377899169922</v>
      </c>
      <c r="AC399" s="4">
        <v>0.2459551244974136</v>
      </c>
      <c r="AD399" s="4">
        <v>0.3186837136745453</v>
      </c>
      <c r="AE399" s="4">
        <v>0.003085891250520945</v>
      </c>
      <c r="AF399" s="4">
        <v>0.2925232946872711</v>
      </c>
      <c r="AG399" s="4">
        <v>0.005063615739345551</v>
      </c>
      <c r="AH399" s="4">
        <v>0.3333333432674408</v>
      </c>
      <c r="AI399" s="4">
        <v>-0.2195652425289154</v>
      </c>
      <c r="AJ399" s="4">
        <v>2.737391471862793</v>
      </c>
      <c r="AK399" s="4">
        <v>1</v>
      </c>
      <c r="AL399" s="4">
        <v>0</v>
      </c>
      <c r="AM399" s="4">
        <v>0.1599999964237213</v>
      </c>
      <c r="AN399" s="4">
        <v>111115</v>
      </c>
      <c r="AO399" s="4">
        <f>X399*0.000001/(K399*0.0001)</f>
        <v>0.8325917561848957</v>
      </c>
      <c r="AP399" s="4">
        <f>(U399-T399)/(1000-U399)*AO399</f>
        <v>0.003367693322198492</v>
      </c>
      <c r="AQ399" s="4">
        <f>(P399+273.15)</f>
        <v>297.2151531219482</v>
      </c>
      <c r="AR399" s="4">
        <f>(O399+273.15)</f>
        <v>295.1686958312988</v>
      </c>
      <c r="AS399" s="4">
        <f>(Y399*AK399+Z399*AL399)*AM399</f>
        <v>319.3524147369171</v>
      </c>
      <c r="AT399" s="4">
        <f>((AS399+0.00000010773*(AR399^4-AQ399^4))-AP399*44100)/(L399*0.92*2*29.3+0.00000043092*AQ399^3)</f>
        <v>1.683439398917919</v>
      </c>
      <c r="AU399" s="4">
        <f>0.61365*EXP(17.502*J399/(240.97+J399))</f>
        <v>3.006716119698142</v>
      </c>
      <c r="AV399" s="4">
        <f>AU399*1000/AA399</f>
        <v>29.55529439900344</v>
      </c>
      <c r="AW399" s="4">
        <f>(AV399-U399)</f>
        <v>11.54007566426223</v>
      </c>
      <c r="AX399" s="4">
        <f>IF(D399,P399,(O399+P399)/2)</f>
        <v>23.04192447662354</v>
      </c>
      <c r="AY399" s="4">
        <f>0.61365*EXP(17.502*AX399/(240.97+AX399))</f>
        <v>2.826884765415195</v>
      </c>
      <c r="AZ399" s="4">
        <f>IF(AW399&lt;&gt;0,(1000-(AV399+U399)/2)/AW399*AP399,0)</f>
        <v>0.2848847761607495</v>
      </c>
      <c r="BA399" s="4">
        <f>U399*AA399/1000</f>
        <v>1.832722348773517</v>
      </c>
      <c r="BB399" s="4">
        <f>(AY399-BA399)</f>
        <v>0.9941624166416771</v>
      </c>
      <c r="BC399" s="4">
        <f>1/(1.6/F399+1.37/N399)</f>
        <v>0.1806580349119802</v>
      </c>
      <c r="BD399" s="3">
        <f>G399*AA399*0.001</f>
      </c>
      <c r="BE399" s="3">
        <f>G399/S399</f>
      </c>
      <c r="BF399" s="4">
        <f>(1-AP399*AA399/AU399/F399)*100</f>
        <v>64.01511207762547</v>
      </c>
      <c r="BG399" s="3">
        <f>(S399-E399/(N399/1.35))</f>
      </c>
      <c r="BH399" s="3">
        <f>E399*BF399/100/BG399</f>
      </c>
    </row>
    <row r="400" ht="16" customHeight="1">
      <c r="A400" s="4">
        <v>364</v>
      </c>
      <c r="B400" t="s" s="2">
        <v>460</v>
      </c>
      <c r="C400" s="4">
        <v>2152.000030711293</v>
      </c>
      <c r="D400" s="4">
        <v>0</v>
      </c>
      <c r="E400" s="3">
        <f>(R400-#REF!*(1000-T400)/(1000-U400))*AO400</f>
      </c>
      <c r="F400" s="4">
        <f>IF(AZ400&lt;&gt;0,1/(1/AZ400-1/N400),0)</f>
        <v>0.3507124495916162</v>
      </c>
      <c r="G400" s="3">
        <f>((BC400-AP400/2)*S400-E400)/(BC400+AP400/2)</f>
      </c>
      <c r="H400" s="4">
        <f>AP400*1000</f>
        <v>3.46360744637723</v>
      </c>
      <c r="I400" s="4">
        <f>(AU400-BA400)</f>
        <v>1.102188294678896</v>
      </c>
      <c r="J400" s="4">
        <f>(P400+AT400*D400)</f>
        <v>23.72750091552734</v>
      </c>
      <c r="K400" s="4">
        <v>6</v>
      </c>
      <c r="L400" s="4">
        <f>(K400*AI400+AJ400)</f>
        <v>1.420000016689301</v>
      </c>
      <c r="M400" s="4">
        <v>1</v>
      </c>
      <c r="N400" s="4">
        <f>L400*(M400+1)*(M400+1)/(M400*M400+1)</f>
        <v>2.840000033378601</v>
      </c>
      <c r="O400" s="4">
        <v>22.00937461853027</v>
      </c>
      <c r="P400" s="4">
        <v>23.72750091552734</v>
      </c>
      <c r="Q400" s="4">
        <v>21.47717094421387</v>
      </c>
      <c r="R400" s="4">
        <v>1199.841308593750</v>
      </c>
      <c r="S400" s="4">
        <v>977.4186401367188</v>
      </c>
      <c r="T400" s="4">
        <v>14.04258918762207</v>
      </c>
      <c r="U400" s="4">
        <v>18.12719345092773</v>
      </c>
      <c r="V400" s="4">
        <v>53.80245590209961</v>
      </c>
      <c r="W400" s="4">
        <v>69.18626403808594</v>
      </c>
      <c r="X400" s="4">
        <v>499.557128906250</v>
      </c>
      <c r="Y400" s="4">
        <v>2006.168090820312</v>
      </c>
      <c r="Z400" s="4">
        <v>16.58737754821777</v>
      </c>
      <c r="AA400" s="4">
        <v>101.7317352294922</v>
      </c>
      <c r="AB400" s="4">
        <v>9.819377899169922</v>
      </c>
      <c r="AC400" s="4">
        <v>0.2459551244974136</v>
      </c>
      <c r="AD400" s="4">
        <v>0.3186837136745453</v>
      </c>
      <c r="AE400" s="4">
        <v>0.003085891250520945</v>
      </c>
      <c r="AF400" s="4">
        <v>0.2925232946872711</v>
      </c>
      <c r="AG400" s="4">
        <v>0.005063615739345551</v>
      </c>
      <c r="AH400" s="4">
        <v>0.3333333432674408</v>
      </c>
      <c r="AI400" s="4">
        <v>-0.2195652425289154</v>
      </c>
      <c r="AJ400" s="4">
        <v>2.737391471862793</v>
      </c>
      <c r="AK400" s="4">
        <v>1</v>
      </c>
      <c r="AL400" s="4">
        <v>0</v>
      </c>
      <c r="AM400" s="4">
        <v>0.1599999964237213</v>
      </c>
      <c r="AN400" s="4">
        <v>111115</v>
      </c>
      <c r="AO400" s="4">
        <f>X400*0.000001/(K400*0.0001)</f>
        <v>0.83259521484375</v>
      </c>
      <c r="AP400" s="4">
        <f>(U400-T400)/(1000-U400)*AO400</f>
        <v>0.00346360744637723</v>
      </c>
      <c r="AQ400" s="4">
        <f>(P400+273.15)</f>
        <v>296.8775009155273</v>
      </c>
      <c r="AR400" s="4">
        <f>(O400+273.15)</f>
        <v>295.1593746185303</v>
      </c>
      <c r="AS400" s="4">
        <f>(Y400*AK400+Z400*AL400)*AM400</f>
        <v>320.9868873566338</v>
      </c>
      <c r="AT400" s="4">
        <f>((AS400+0.00000010773*(AR400^4-AQ400^4))-AP400*44100)/(L400*0.92*2*29.3+0.00000043092*AQ400^3)</f>
        <v>1.696872585015739</v>
      </c>
      <c r="AU400" s="4">
        <f>0.61365*EXP(17.502*J400/(240.97+J400))</f>
        <v>2.946299139282461</v>
      </c>
      <c r="AV400" s="4">
        <f>AU400*1000/AA400</f>
        <v>28.96145566214941</v>
      </c>
      <c r="AW400" s="4">
        <f>(AV400-U400)</f>
        <v>10.83426221122167</v>
      </c>
      <c r="AX400" s="4">
        <f>IF(D400,P400,(O400+P400)/2)</f>
        <v>22.86843776702881</v>
      </c>
      <c r="AY400" s="4">
        <f>0.61365*EXP(17.502*AX400/(240.97+AX400))</f>
        <v>2.797346537163246</v>
      </c>
      <c r="AZ400" s="4">
        <f>IF(AW400&lt;&gt;0,(1000-(AV400+U400)/2)/AW400*AP400,0)</f>
        <v>0.3121633095625364</v>
      </c>
      <c r="BA400" s="4">
        <f>U400*AA400/1000</f>
        <v>1.844110844603565</v>
      </c>
      <c r="BB400" s="4">
        <f>(AY400-BA400)</f>
        <v>0.9532356925596805</v>
      </c>
      <c r="BC400" s="4">
        <f>1/(1.6/F400+1.37/N400)</f>
        <v>0.1982342729610613</v>
      </c>
      <c r="BD400" s="3">
        <f>G400*AA400*0.001</f>
      </c>
      <c r="BE400" s="3">
        <f>G400/S400</f>
      </c>
      <c r="BF400" s="4">
        <f>(1-AP400*AA400/AU400/F400)*100</f>
        <v>65.89978671901915</v>
      </c>
      <c r="BG400" s="3">
        <f>(S400-E400/(N400/1.35))</f>
      </c>
      <c r="BH400" s="3">
        <f>E400*BF400/100/BG400</f>
      </c>
    </row>
    <row r="401" ht="16" customHeight="1">
      <c r="A401" s="4">
        <v>365</v>
      </c>
      <c r="B401" t="s" s="2">
        <v>461</v>
      </c>
      <c r="C401" s="4">
        <v>2157.000030599535</v>
      </c>
      <c r="D401" s="4">
        <v>0</v>
      </c>
      <c r="E401" s="3">
        <f>(R401-#REF!*(1000-T401)/(1000-U401))*AO401</f>
      </c>
      <c r="F401" s="4">
        <f>IF(AZ401&lt;&gt;0,1/(1/AZ401-1/N401),0)</f>
        <v>0.2698321800427561</v>
      </c>
      <c r="G401" s="3">
        <f>((BC401-AP401/2)*S401-E401)/(BC401+AP401/2)</f>
      </c>
      <c r="H401" s="4">
        <f>AP401*1000</f>
        <v>2.846618640820729</v>
      </c>
      <c r="I401" s="4">
        <f>(AU401-BA401)</f>
        <v>1.148116996250172</v>
      </c>
      <c r="J401" s="4">
        <f>(P401+AT401*D401)</f>
        <v>23.56890296936035</v>
      </c>
      <c r="K401" s="4">
        <v>6</v>
      </c>
      <c r="L401" s="4">
        <f>(K401*AI401+AJ401)</f>
        <v>1.420000016689301</v>
      </c>
      <c r="M401" s="4">
        <v>1</v>
      </c>
      <c r="N401" s="4">
        <f>L401*(M401+1)*(M401+1)/(M401*M401+1)</f>
        <v>2.840000033378601</v>
      </c>
      <c r="O401" s="4">
        <v>22.0144214630127</v>
      </c>
      <c r="P401" s="4">
        <v>23.56890296936035</v>
      </c>
      <c r="Q401" s="4">
        <v>21.68739128112793</v>
      </c>
      <c r="R401" s="4">
        <v>1199.782104492188</v>
      </c>
      <c r="S401" s="4">
        <v>1018.193542480469</v>
      </c>
      <c r="T401" s="4">
        <v>14.04076194763184</v>
      </c>
      <c r="U401" s="4">
        <v>17.4003849029541</v>
      </c>
      <c r="V401" s="4">
        <v>53.79050445556641</v>
      </c>
      <c r="W401" s="4">
        <v>67.27119445800781</v>
      </c>
      <c r="X401" s="4">
        <v>499.5357666015625</v>
      </c>
      <c r="Y401" s="4">
        <v>2014.414428710938</v>
      </c>
      <c r="Z401" s="4">
        <v>12.90332126617432</v>
      </c>
      <c r="AA401" s="4">
        <v>101.7317810058594</v>
      </c>
      <c r="AB401" s="4">
        <v>9.819377899169922</v>
      </c>
      <c r="AC401" s="4">
        <v>0.2459551244974136</v>
      </c>
      <c r="AD401" s="4">
        <v>0.3186837136745453</v>
      </c>
      <c r="AE401" s="4">
        <v>0.003085891250520945</v>
      </c>
      <c r="AF401" s="4">
        <v>0.2925232946872711</v>
      </c>
      <c r="AG401" s="4">
        <v>0.005063615739345551</v>
      </c>
      <c r="AH401" s="4">
        <v>0.3333333432674408</v>
      </c>
      <c r="AI401" s="4">
        <v>-0.2195652425289154</v>
      </c>
      <c r="AJ401" s="4">
        <v>2.737391471862793</v>
      </c>
      <c r="AK401" s="4">
        <v>1</v>
      </c>
      <c r="AL401" s="4">
        <v>0</v>
      </c>
      <c r="AM401" s="4">
        <v>0.1599999964237213</v>
      </c>
      <c r="AN401" s="4">
        <v>111115</v>
      </c>
      <c r="AO401" s="4">
        <f>X401*0.000001/(K401*0.0001)</f>
        <v>0.832559611002604</v>
      </c>
      <c r="AP401" s="4">
        <f>(U401-T401)/(1000-U401)*AO401</f>
        <v>0.002846618640820729</v>
      </c>
      <c r="AQ401" s="4">
        <f>(P401+273.15)</f>
        <v>296.7189029693603</v>
      </c>
      <c r="AR401" s="4">
        <f>(O401+273.15)</f>
        <v>295.1644214630127</v>
      </c>
      <c r="AS401" s="4">
        <f>(Y401*AK401+Z401*AL401)*AM401</f>
        <v>322.3063013896426</v>
      </c>
      <c r="AT401" s="4">
        <f>((AS401+0.00000010773*(AR401^4-AQ401^4))-AP401*44100)/(L401*0.92*2*29.3+0.00000043092*AQ401^3)</f>
        <v>2.043088355651632</v>
      </c>
      <c r="AU401" s="4">
        <f>0.61365*EXP(17.502*J401/(240.97+J401))</f>
        <v>2.918289142615161</v>
      </c>
      <c r="AV401" s="4">
        <f>AU401*1000/AA401</f>
        <v>28.68611080786129</v>
      </c>
      <c r="AW401" s="4">
        <f>(AV401-U401)</f>
        <v>11.28572590490719</v>
      </c>
      <c r="AX401" s="4">
        <f>IF(D401,P401,(O401+P401)/2)</f>
        <v>22.79166221618652</v>
      </c>
      <c r="AY401" s="4">
        <f>0.61365*EXP(17.502*AX401/(240.97+AX401))</f>
        <v>2.784360992873351</v>
      </c>
      <c r="AZ401" s="4">
        <f>IF(AW401&lt;&gt;0,(1000-(AV401+U401)/2)/AW401*AP401,0)</f>
        <v>0.2464195325460851</v>
      </c>
      <c r="BA401" s="4">
        <f>U401*AA401/1000</f>
        <v>1.770172146364988</v>
      </c>
      <c r="BB401" s="4">
        <f>(AY401-BA401)</f>
        <v>1.014188846508362</v>
      </c>
      <c r="BC401" s="4">
        <f>1/(1.6/F401+1.37/N401)</f>
        <v>0.1559574368005937</v>
      </c>
      <c r="BD401" s="3">
        <f>G401*AA401*0.001</f>
      </c>
      <c r="BE401" s="3">
        <f>G401/S401</f>
      </c>
      <c r="BF401" s="4">
        <f>(1-AP401*AA401/AU401/F401)*100</f>
        <v>63.22405212829507</v>
      </c>
      <c r="BG401" s="3">
        <f>(S401-E401/(N401/1.35))</f>
      </c>
      <c r="BH401" s="3">
        <f>E401*BF401/100/BG401</f>
      </c>
    </row>
    <row r="402" ht="16" customHeight="1">
      <c r="A402" s="4">
        <v>366</v>
      </c>
      <c r="B402" t="s" s="2">
        <v>462</v>
      </c>
      <c r="C402" s="4">
        <v>2162.000030487776</v>
      </c>
      <c r="D402" s="4">
        <v>0</v>
      </c>
      <c r="E402" s="3">
        <f>(R402-#REF!*(1000-T402)/(1000-U402))*AO402</f>
      </c>
      <c r="F402" s="4">
        <f>IF(AZ402&lt;&gt;0,1/(1/AZ402-1/N402),0)</f>
        <v>0.1409324820158267</v>
      </c>
      <c r="G402" s="3">
        <f>((BC402-AP402/2)*S402-E402)/(BC402+AP402/2)</f>
      </c>
      <c r="H402" s="4">
        <f>AP402*1000</f>
        <v>1.755811931378248</v>
      </c>
      <c r="I402" s="4">
        <f>(AU402-BA402)</f>
        <v>1.300379855822057</v>
      </c>
      <c r="J402" s="4">
        <f>(P402+AT402*D402)</f>
        <v>23.69111061096191</v>
      </c>
      <c r="K402" s="4">
        <v>6</v>
      </c>
      <c r="L402" s="4">
        <f>(K402*AI402+AJ402)</f>
        <v>1.420000016689301</v>
      </c>
      <c r="M402" s="4">
        <v>1</v>
      </c>
      <c r="N402" s="4">
        <f>L402*(M402+1)*(M402+1)/(M402*M402+1)</f>
        <v>2.840000033378601</v>
      </c>
      <c r="O402" s="4">
        <v>22.10820198059082</v>
      </c>
      <c r="P402" s="4">
        <v>23.69111061096191</v>
      </c>
      <c r="Q402" s="4">
        <v>22.27220726013184</v>
      </c>
      <c r="R402" s="4">
        <v>1199.971069335938</v>
      </c>
      <c r="S402" s="4">
        <v>1109.202392578125</v>
      </c>
      <c r="T402" s="4">
        <v>14.04078197479248</v>
      </c>
      <c r="U402" s="4">
        <v>16.11565971374512</v>
      </c>
      <c r="V402" s="4">
        <v>53.53812408447266</v>
      </c>
      <c r="W402" s="4">
        <v>62.34774017333984</v>
      </c>
      <c r="X402" s="4">
        <v>499.5520935058594</v>
      </c>
      <c r="Y402" s="4">
        <v>2014.753417968750</v>
      </c>
      <c r="Z402" s="4">
        <v>29.10024452209473</v>
      </c>
      <c r="AA402" s="4">
        <v>101.7315902709961</v>
      </c>
      <c r="AB402" s="4">
        <v>9.819377899169922</v>
      </c>
      <c r="AC402" s="4">
        <v>0.2459551244974136</v>
      </c>
      <c r="AD402" s="4">
        <v>0.3186837136745453</v>
      </c>
      <c r="AE402" s="4">
        <v>0.003085891250520945</v>
      </c>
      <c r="AF402" s="4">
        <v>0.2925232946872711</v>
      </c>
      <c r="AG402" s="4">
        <v>0.005063615739345551</v>
      </c>
      <c r="AH402" s="4">
        <v>0.3333333432674408</v>
      </c>
      <c r="AI402" s="4">
        <v>-0.2195652425289154</v>
      </c>
      <c r="AJ402" s="4">
        <v>2.737391471862793</v>
      </c>
      <c r="AK402" s="4">
        <v>1</v>
      </c>
      <c r="AL402" s="4">
        <v>0</v>
      </c>
      <c r="AM402" s="4">
        <v>0.1599999964237213</v>
      </c>
      <c r="AN402" s="4">
        <v>111115</v>
      </c>
      <c r="AO402" s="4">
        <f>X402*0.000001/(K402*0.0001)</f>
        <v>0.8325868225097655</v>
      </c>
      <c r="AP402" s="4">
        <f>(U402-T402)/(1000-U402)*AO402</f>
        <v>0.001755811931378248</v>
      </c>
      <c r="AQ402" s="4">
        <f>(P402+273.15)</f>
        <v>296.8411106109619</v>
      </c>
      <c r="AR402" s="4">
        <f>(O402+273.15)</f>
        <v>295.2582019805908</v>
      </c>
      <c r="AS402" s="4">
        <f>(Y402*AK402+Z402*AL402)*AM402</f>
        <v>322.3605396696803</v>
      </c>
      <c r="AT402" s="4">
        <f>((AS402+0.00000010773*(AR402^4-AQ402^4))-AP402*44100)/(L402*0.92*2*29.3+0.00000043092*AQ402^3)</f>
        <v>2.587271183590816</v>
      </c>
      <c r="AU402" s="4">
        <f>0.61365*EXP(17.502*J402/(240.97+J402))</f>
        <v>2.939851546767574</v>
      </c>
      <c r="AV402" s="4">
        <f>AU402*1000/AA402</f>
        <v>28.89811845992279</v>
      </c>
      <c r="AW402" s="4">
        <f>(AV402-U402)</f>
        <v>12.78245874617767</v>
      </c>
      <c r="AX402" s="4">
        <f>IF(D402,P402,(O402+P402)/2)</f>
        <v>22.89965629577637</v>
      </c>
      <c r="AY402" s="4">
        <f>0.61365*EXP(17.502*AX402/(240.97+AX402))</f>
        <v>2.802641861591924</v>
      </c>
      <c r="AZ402" s="4">
        <f>IF(AW402&lt;&gt;0,(1000-(AV402+U402)/2)/AW402*AP402,0)</f>
        <v>0.1342694782797245</v>
      </c>
      <c r="BA402" s="4">
        <f>U402*AA402/1000</f>
        <v>1.639471690945516</v>
      </c>
      <c r="BB402" s="4">
        <f>(AY402-BA402)</f>
        <v>1.163170170646407</v>
      </c>
      <c r="BC402" s="4">
        <f>1/(1.6/F402+1.37/N402)</f>
        <v>0.08449265376935944</v>
      </c>
      <c r="BD402" s="3">
        <f>G402*AA402*0.001</f>
      </c>
      <c r="BE402" s="3">
        <f>G402/S402</f>
      </c>
      <c r="BF402" s="4">
        <f>(1-AP402*AA402/AU402/F402)*100</f>
        <v>56.88808360755535</v>
      </c>
      <c r="BG402" s="3">
        <f>(S402-E402/(N402/1.35))</f>
      </c>
      <c r="BH402" s="3">
        <f>E402*BF402/100/BG402</f>
      </c>
    </row>
    <row r="403" ht="16" customHeight="1">
      <c r="A403" s="4">
        <v>367</v>
      </c>
      <c r="B403" t="s" s="2">
        <v>463</v>
      </c>
      <c r="C403" s="4">
        <v>2167.500030364841</v>
      </c>
      <c r="D403" s="4">
        <v>0</v>
      </c>
      <c r="E403" s="3">
        <f>(R403-#REF!*(1000-T403)/(1000-U403))*AO403</f>
      </c>
      <c r="F403" s="4">
        <f>IF(AZ403&lt;&gt;0,1/(1/AZ403-1/N403),0)</f>
        <v>0.0753653073310169</v>
      </c>
      <c r="G403" s="3">
        <f>((BC403-AP403/2)*S403-E403)/(BC403+AP403/2)</f>
      </c>
      <c r="H403" s="4">
        <f>AP403*1000</f>
        <v>1.03417902234164</v>
      </c>
      <c r="I403" s="4">
        <f>(AU403-BA403)</f>
        <v>1.401274691492605</v>
      </c>
      <c r="J403" s="4">
        <f>(P403+AT403*D403)</f>
        <v>23.77304649353027</v>
      </c>
      <c r="K403" s="4">
        <v>6</v>
      </c>
      <c r="L403" s="4">
        <f>(K403*AI403+AJ403)</f>
        <v>1.420000016689301</v>
      </c>
      <c r="M403" s="4">
        <v>1</v>
      </c>
      <c r="N403" s="4">
        <f>L403*(M403+1)*(M403+1)/(M403*M403+1)</f>
        <v>2.840000033378601</v>
      </c>
      <c r="O403" s="4">
        <v>22.37962532043457</v>
      </c>
      <c r="P403" s="4">
        <v>23.77304649353027</v>
      </c>
      <c r="Q403" s="4">
        <v>23.21297073364258</v>
      </c>
      <c r="R403" s="4">
        <v>1200.371337890625</v>
      </c>
      <c r="S403" s="4">
        <v>1163.851440429688</v>
      </c>
      <c r="T403" s="4">
        <v>14.04364967346191</v>
      </c>
      <c r="U403" s="4">
        <v>15.26682567596436</v>
      </c>
      <c r="V403" s="4">
        <v>52.7725715637207</v>
      </c>
      <c r="W403" s="4">
        <v>58.04050445556641</v>
      </c>
      <c r="X403" s="4">
        <v>499.5472717285156</v>
      </c>
      <c r="Y403" s="4">
        <v>2004.845458984375</v>
      </c>
      <c r="Z403" s="4">
        <v>60.39292144775391</v>
      </c>
      <c r="AA403" s="4">
        <v>101.7311401367188</v>
      </c>
      <c r="AB403" s="4">
        <v>9.819377899169922</v>
      </c>
      <c r="AC403" s="4">
        <v>0.2459551244974136</v>
      </c>
      <c r="AD403" s="4">
        <v>0.3186837136745453</v>
      </c>
      <c r="AE403" s="4">
        <v>0.003085891250520945</v>
      </c>
      <c r="AF403" s="4">
        <v>0.2925232946872711</v>
      </c>
      <c r="AG403" s="4">
        <v>0.005063615739345551</v>
      </c>
      <c r="AH403" s="4">
        <v>0.3333333432674408</v>
      </c>
      <c r="AI403" s="4">
        <v>-0.2195652425289154</v>
      </c>
      <c r="AJ403" s="4">
        <v>2.737391471862793</v>
      </c>
      <c r="AK403" s="4">
        <v>1</v>
      </c>
      <c r="AL403" s="4">
        <v>0</v>
      </c>
      <c r="AM403" s="4">
        <v>0.1599999964237213</v>
      </c>
      <c r="AN403" s="4">
        <v>111115</v>
      </c>
      <c r="AO403" s="4">
        <f>X403*0.000001/(K403*0.0001)</f>
        <v>0.8325787862141926</v>
      </c>
      <c r="AP403" s="4">
        <f>(U403-T403)/(1000-U403)*AO403</f>
        <v>0.00103417902234164</v>
      </c>
      <c r="AQ403" s="4">
        <f>(P403+273.15)</f>
        <v>296.9230464935303</v>
      </c>
      <c r="AR403" s="4">
        <f>(O403+273.15)</f>
        <v>295.5296253204345</v>
      </c>
      <c r="AS403" s="4">
        <f>(Y403*AK403+Z403*AL403)*AM403</f>
        <v>320.7752662676139</v>
      </c>
      <c r="AT403" s="4">
        <f>((AS403+0.00000010773*(AR403^4-AQ403^4))-AP403*44100)/(L403*0.92*2*29.3+0.00000043092*AQ403^3)</f>
        <v>2.955065567252392</v>
      </c>
      <c r="AU403" s="4">
        <f>0.61365*EXP(17.502*J403/(240.97+J403))</f>
        <v>2.954386273776991</v>
      </c>
      <c r="AV403" s="4">
        <f>AU403*1000/AA403</f>
        <v>29.04112024898694</v>
      </c>
      <c r="AW403" s="4">
        <f>(AV403-U403)</f>
        <v>13.77429457302258</v>
      </c>
      <c r="AX403" s="4">
        <f>IF(D403,P403,(O403+P403)/2)</f>
        <v>23.07633590698242</v>
      </c>
      <c r="AY403" s="4">
        <f>0.61365*EXP(17.502*AX403/(240.97+AX403))</f>
        <v>2.832776049237757</v>
      </c>
      <c r="AZ403" s="4">
        <f>IF(AW403&lt;&gt;0,(1000-(AV403+U403)/2)/AW403*AP403,0)</f>
        <v>0.07341703365506104</v>
      </c>
      <c r="BA403" s="4">
        <f>U403*AA403/1000</f>
        <v>1.553111582284386</v>
      </c>
      <c r="BB403" s="4">
        <f>(AY403-BA403)</f>
        <v>1.279664466953371</v>
      </c>
      <c r="BC403" s="4">
        <f>1/(1.6/F403+1.37/N403)</f>
        <v>0.04605679728467878</v>
      </c>
      <c r="BD403" s="3">
        <f>G403*AA403*0.001</f>
      </c>
      <c r="BE403" s="3">
        <f>G403/S403</f>
      </c>
      <c r="BF403" s="4">
        <f>(1-AP403*AA403/AU403/F403)*100</f>
        <v>52.74901301172896</v>
      </c>
      <c r="BG403" s="3">
        <f>(S403-E403/(N403/1.35))</f>
      </c>
      <c r="BH403" s="3">
        <f>E403*BF403/100/BG403</f>
      </c>
    </row>
    <row r="404" ht="16" customHeight="1">
      <c r="A404" s="4">
        <v>368</v>
      </c>
      <c r="B404" t="s" s="2">
        <v>464</v>
      </c>
      <c r="C404" s="4">
        <v>2172.500030253083</v>
      </c>
      <c r="D404" s="4">
        <v>0</v>
      </c>
      <c r="E404" s="3">
        <f>(R404-#REF!*(1000-T404)/(1000-U404))*AO404</f>
      </c>
      <c r="F404" s="4">
        <f>IF(AZ404&lt;&gt;0,1/(1/AZ404-1/N404),0)</f>
        <v>0.04633251968719946</v>
      </c>
      <c r="G404" s="3">
        <f>((BC404-AP404/2)*S404-E404)/(BC404+AP404/2)</f>
      </c>
      <c r="H404" s="4">
        <f>AP404*1000</f>
        <v>0.6846481137954719</v>
      </c>
      <c r="I404" s="4">
        <f>(AU404-BA404)</f>
        <v>1.493862806861533</v>
      </c>
      <c r="J404" s="4">
        <f>(P404+AT404*D404)</f>
        <v>24.0570011138916</v>
      </c>
      <c r="K404" s="4">
        <v>6</v>
      </c>
      <c r="L404" s="4">
        <f>(K404*AI404+AJ404)</f>
        <v>1.420000016689301</v>
      </c>
      <c r="M404" s="4">
        <v>1</v>
      </c>
      <c r="N404" s="4">
        <f>L404*(M404+1)*(M404+1)/(M404*M404+1)</f>
        <v>2.840000033378601</v>
      </c>
      <c r="O404" s="4">
        <v>22.74144744873047</v>
      </c>
      <c r="P404" s="4">
        <v>24.0570011138916</v>
      </c>
      <c r="Q404" s="4">
        <v>23.86766242980957</v>
      </c>
      <c r="R404" s="4">
        <v>1200.727905273438</v>
      </c>
      <c r="S404" s="4">
        <v>1184.227783203125</v>
      </c>
      <c r="T404" s="4">
        <v>14.0466480255127</v>
      </c>
      <c r="U404" s="4">
        <v>14.85673999786377</v>
      </c>
      <c r="V404" s="4">
        <v>51.71139907836914</v>
      </c>
      <c r="W404" s="4">
        <v>55.09597778320312</v>
      </c>
      <c r="X404" s="4">
        <v>499.5554809570312</v>
      </c>
      <c r="Y404" s="4">
        <v>1999.507690429688</v>
      </c>
      <c r="Z404" s="4">
        <v>89.75223541259766</v>
      </c>
      <c r="AA404" s="4">
        <v>101.7303924560547</v>
      </c>
      <c r="AB404" s="4">
        <v>9.819377899169922</v>
      </c>
      <c r="AC404" s="4">
        <v>0.2459551244974136</v>
      </c>
      <c r="AD404" s="4">
        <v>0.3186837136745453</v>
      </c>
      <c r="AE404" s="4">
        <v>0.003085891250520945</v>
      </c>
      <c r="AF404" s="4">
        <v>0.2925232946872711</v>
      </c>
      <c r="AG404" s="4">
        <v>0.005063615739345551</v>
      </c>
      <c r="AH404" s="4">
        <v>0.3333333432674408</v>
      </c>
      <c r="AI404" s="4">
        <v>-0.2195652425289154</v>
      </c>
      <c r="AJ404" s="4">
        <v>2.737391471862793</v>
      </c>
      <c r="AK404" s="4">
        <v>1</v>
      </c>
      <c r="AL404" s="4">
        <v>0</v>
      </c>
      <c r="AM404" s="4">
        <v>0.1599999964237213</v>
      </c>
      <c r="AN404" s="4">
        <v>111115</v>
      </c>
      <c r="AO404" s="4">
        <f>X404*0.000001/(K404*0.0001)</f>
        <v>0.8325924682617186</v>
      </c>
      <c r="AP404" s="4">
        <f>(U404-T404)/(1000-U404)*AO404</f>
        <v>0.0006846481137954719</v>
      </c>
      <c r="AQ404" s="4">
        <f>(P404+273.15)</f>
        <v>297.2070011138916</v>
      </c>
      <c r="AR404" s="4">
        <f>(O404+273.15)</f>
        <v>295.8914474487304</v>
      </c>
      <c r="AS404" s="4">
        <f>(Y404*AK404+Z404*AL404)*AM404</f>
        <v>319.9212233179533</v>
      </c>
      <c r="AT404" s="4">
        <f>((AS404+0.00000010773*(AR404^4-AQ404^4))-AP404*44100)/(L404*0.92*2*29.3+0.00000043092*AQ404^3)</f>
        <v>3.129060012463671</v>
      </c>
      <c r="AU404" s="4">
        <f>0.61365*EXP(17.502*J404/(240.97+J404))</f>
        <v>3.005244797461779</v>
      </c>
      <c r="AV404" s="4">
        <f>AU404*1000/AA404</f>
        <v>29.54126809999263</v>
      </c>
      <c r="AW404" s="4">
        <f>(AV404-U404)</f>
        <v>14.68452810212886</v>
      </c>
      <c r="AX404" s="4">
        <f>IF(D404,P404,(O404+P404)/2)</f>
        <v>23.39922428131104</v>
      </c>
      <c r="AY404" s="4">
        <f>0.61365*EXP(17.502*AX404/(240.97+AX404))</f>
        <v>2.888580296353278</v>
      </c>
      <c r="AZ404" s="4">
        <f>IF(AW404&lt;&gt;0,(1000-(AV404+U404)/2)/AW404*AP404,0)</f>
        <v>0.04558877227033146</v>
      </c>
      <c r="BA404" s="4">
        <f>U404*AA404/1000</f>
        <v>1.511381990600246</v>
      </c>
      <c r="BB404" s="4">
        <f>(AY404-BA404)</f>
        <v>1.377198305753031</v>
      </c>
      <c r="BC404" s="4">
        <f>1/(1.6/F404+1.37/N404)</f>
        <v>0.02855888315601576</v>
      </c>
      <c r="BD404" s="3">
        <f>G404*AA404*0.001</f>
      </c>
      <c r="BE404" s="3">
        <f>G404/S404</f>
      </c>
      <c r="BF404" s="4">
        <f>(1-AP404*AA404/AU404/F404)*100</f>
        <v>49.979000775134</v>
      </c>
      <c r="BG404" s="3">
        <f>(S404-E404/(N404/1.35))</f>
      </c>
      <c r="BH404" s="3">
        <f>E404*BF404/100/BG404</f>
      </c>
    </row>
    <row r="405" ht="16" customHeight="1">
      <c r="A405" s="4">
        <v>369</v>
      </c>
      <c r="B405" t="s" s="2">
        <v>465</v>
      </c>
      <c r="C405" s="4">
        <v>2177.500030141324</v>
      </c>
      <c r="D405" s="4">
        <v>0</v>
      </c>
      <c r="E405" s="3">
        <f>(R405-#REF!*(1000-T405)/(1000-U405))*AO405</f>
      </c>
      <c r="F405" s="4">
        <f>IF(AZ405&lt;&gt;0,1/(1/AZ405-1/N405),0)</f>
        <v>0.03129164856717519</v>
      </c>
      <c r="G405" s="3">
        <f>((BC405-AP405/2)*S405-E405)/(BC405+AP405/2)</f>
      </c>
      <c r="H405" s="4">
        <f>AP405*1000</f>
        <v>0.4861866027060577</v>
      </c>
      <c r="I405" s="4">
        <f>(AU405-BA405)</f>
        <v>1.562381438666977</v>
      </c>
      <c r="J405" s="4">
        <f>(P405+AT405*D405)</f>
        <v>24.30343627929688</v>
      </c>
      <c r="K405" s="4">
        <v>6</v>
      </c>
      <c r="L405" s="4">
        <f>(K405*AI405+AJ405)</f>
        <v>1.420000016689301</v>
      </c>
      <c r="M405" s="4">
        <v>1</v>
      </c>
      <c r="N405" s="4">
        <f>L405*(M405+1)*(M405+1)/(M405*M405+1)</f>
        <v>2.840000033378601</v>
      </c>
      <c r="O405" s="4">
        <v>23.08192443847656</v>
      </c>
      <c r="P405" s="4">
        <v>24.30343627929688</v>
      </c>
      <c r="Q405" s="4">
        <v>24.05548667907715</v>
      </c>
      <c r="R405" s="4">
        <v>1200.619018554688</v>
      </c>
      <c r="S405" s="4">
        <v>1193.454833984375</v>
      </c>
      <c r="T405" s="4">
        <v>14.04784107208252</v>
      </c>
      <c r="U405" s="4">
        <v>14.6232271194458</v>
      </c>
      <c r="V405" s="4">
        <v>50.65544128417969</v>
      </c>
      <c r="W405" s="4">
        <v>52.95375823974609</v>
      </c>
      <c r="X405" s="4">
        <v>499.5710144042969</v>
      </c>
      <c r="Y405" s="4">
        <v>1997.463500976562</v>
      </c>
      <c r="Z405" s="4">
        <v>98.24020385742188</v>
      </c>
      <c r="AA405" s="4">
        <v>101.729980468750</v>
      </c>
      <c r="AB405" s="4">
        <v>9.819377899169922</v>
      </c>
      <c r="AC405" s="4">
        <v>0.2459551244974136</v>
      </c>
      <c r="AD405" s="4">
        <v>0.3186837136745453</v>
      </c>
      <c r="AE405" s="4">
        <v>0.003085891250520945</v>
      </c>
      <c r="AF405" s="4">
        <v>0.2925232946872711</v>
      </c>
      <c r="AG405" s="4">
        <v>0.005063615739345551</v>
      </c>
      <c r="AH405" s="4">
        <v>0.3333333432674408</v>
      </c>
      <c r="AI405" s="4">
        <v>-0.2195652425289154</v>
      </c>
      <c r="AJ405" s="4">
        <v>2.737391471862793</v>
      </c>
      <c r="AK405" s="4">
        <v>1</v>
      </c>
      <c r="AL405" s="4">
        <v>0</v>
      </c>
      <c r="AM405" s="4">
        <v>0.1599999964237213</v>
      </c>
      <c r="AN405" s="4">
        <v>111115</v>
      </c>
      <c r="AO405" s="4">
        <f>X405*0.000001/(K405*0.0001)</f>
        <v>0.8326183573404947</v>
      </c>
      <c r="AP405" s="4">
        <f>(U405-T405)/(1000-U405)*AO405</f>
        <v>0.0004861866027060577</v>
      </c>
      <c r="AQ405" s="4">
        <f>(P405+273.15)</f>
        <v>297.4534362792969</v>
      </c>
      <c r="AR405" s="4">
        <f>(O405+273.15)</f>
        <v>296.2319244384765</v>
      </c>
      <c r="AS405" s="4">
        <f>(Y405*AK405+Z405*AL405)*AM405</f>
        <v>319.5941530127639</v>
      </c>
      <c r="AT405" s="4">
        <f>((AS405+0.00000010773*(AR405^4-AQ405^4))-AP405*44100)/(L405*0.92*2*29.3+0.00000043092*AQ405^3)</f>
        <v>3.235469893323567</v>
      </c>
      <c r="AU405" s="4">
        <f>0.61365*EXP(17.502*J405/(240.97+J405))</f>
        <v>3.050002047918293</v>
      </c>
      <c r="AV405" s="4">
        <f>AU405*1000/AA405</f>
        <v>29.98134899726252</v>
      </c>
      <c r="AW405" s="4">
        <f>(AV405-U405)</f>
        <v>15.35812187781672</v>
      </c>
      <c r="AX405" s="4">
        <f>IF(D405,P405,(O405+P405)/2)</f>
        <v>23.69268035888672</v>
      </c>
      <c r="AY405" s="4">
        <f>0.61365*EXP(17.502*AX405/(240.97+AX405))</f>
        <v>2.940129418047691</v>
      </c>
      <c r="AZ405" s="4">
        <f>IF(AW405&lt;&gt;0,(1000-(AV405+U405)/2)/AW405*AP405,0)</f>
        <v>0.03095062878287098</v>
      </c>
      <c r="BA405" s="4">
        <f>U405*AA405/1000</f>
        <v>1.487620609251317</v>
      </c>
      <c r="BB405" s="4">
        <f>(AY405-BA405)</f>
        <v>1.452508808796374</v>
      </c>
      <c r="BC405" s="4">
        <f>1/(1.6/F405+1.37/N405)</f>
        <v>0.01937449513364483</v>
      </c>
      <c r="BD405" s="3">
        <f>G405*AA405*0.001</f>
      </c>
      <c r="BE405" s="3">
        <f>G405/S405</f>
      </c>
      <c r="BF405" s="4">
        <f>(1-AP405*AA405/AU405/F405)*100</f>
        <v>48.17690179640866</v>
      </c>
      <c r="BG405" s="3">
        <f>(S405-E405/(N405/1.35))</f>
      </c>
      <c r="BH405" s="3">
        <f>E405*BF405/100/BG405</f>
      </c>
    </row>
    <row r="406" ht="16" customHeight="1">
      <c r="A406" s="4">
        <v>370</v>
      </c>
      <c r="B406" t="s" s="2">
        <v>466</v>
      </c>
      <c r="C406" s="4">
        <v>2183.000030018389</v>
      </c>
      <c r="D406" s="4">
        <v>0</v>
      </c>
      <c r="E406" s="3">
        <f>(R406-#REF!*(1000-T406)/(1000-U406))*AO406</f>
      </c>
      <c r="F406" s="4">
        <f>IF(AZ406&lt;&gt;0,1/(1/AZ406-1/N406),0)</f>
        <v>0.02250357844512105</v>
      </c>
      <c r="G406" s="3">
        <f>((BC406-AP406/2)*S406-E406)/(BC406+AP406/2)</f>
      </c>
      <c r="H406" s="4">
        <f>AP406*1000</f>
        <v>0.3597769865411143</v>
      </c>
      <c r="I406" s="4">
        <f>(AU406-BA406)</f>
        <v>1.602656718215738</v>
      </c>
      <c r="J406" s="4">
        <f>(P406+AT406*D406)</f>
        <v>24.43890380859375</v>
      </c>
      <c r="K406" s="4">
        <v>6</v>
      </c>
      <c r="L406" s="4">
        <f>(K406*AI406+AJ406)</f>
        <v>1.420000016689301</v>
      </c>
      <c r="M406" s="4">
        <v>1</v>
      </c>
      <c r="N406" s="4">
        <f>L406*(M406+1)*(M406+1)/(M406*M406+1)</f>
        <v>2.840000033378601</v>
      </c>
      <c r="O406" s="4">
        <v>23.32585525512695</v>
      </c>
      <c r="P406" s="4">
        <v>24.43890380859375</v>
      </c>
      <c r="Q406" s="4">
        <v>23.9276294708252</v>
      </c>
      <c r="R406" s="4">
        <v>1200.148925781250</v>
      </c>
      <c r="S406" s="4">
        <v>1197.745727539062</v>
      </c>
      <c r="T406" s="4">
        <v>14.04581928253174</v>
      </c>
      <c r="U406" s="4">
        <v>14.47166919708252</v>
      </c>
      <c r="V406" s="4">
        <v>49.83822631835938</v>
      </c>
      <c r="W406" s="4">
        <v>51.47430419921875</v>
      </c>
      <c r="X406" s="4">
        <v>499.5709533691406</v>
      </c>
      <c r="Y406" s="4">
        <v>1998.019042968750</v>
      </c>
      <c r="Z406" s="4">
        <v>99.15567779541016</v>
      </c>
      <c r="AA406" s="4">
        <v>101.7295303344727</v>
      </c>
      <c r="AB406" s="4">
        <v>9.819377899169922</v>
      </c>
      <c r="AC406" s="4">
        <v>0.2459551244974136</v>
      </c>
      <c r="AD406" s="4">
        <v>0.3186837136745453</v>
      </c>
      <c r="AE406" s="4">
        <v>0.003085891250520945</v>
      </c>
      <c r="AF406" s="4">
        <v>0.2925232946872711</v>
      </c>
      <c r="AG406" s="4">
        <v>0.005063615739345551</v>
      </c>
      <c r="AH406" s="4">
        <v>0.3333333432674408</v>
      </c>
      <c r="AI406" s="4">
        <v>-0.2195652425289154</v>
      </c>
      <c r="AJ406" s="4">
        <v>2.737391471862793</v>
      </c>
      <c r="AK406" s="4">
        <v>1</v>
      </c>
      <c r="AL406" s="4">
        <v>0</v>
      </c>
      <c r="AM406" s="4">
        <v>0.1599999964237213</v>
      </c>
      <c r="AN406" s="4">
        <v>111115</v>
      </c>
      <c r="AO406" s="4">
        <f>X406*0.000001/(K406*0.0001)</f>
        <v>0.8326182556152343</v>
      </c>
      <c r="AP406" s="4">
        <f>(U406-T406)/(1000-U406)*AO406</f>
        <v>0.0003597769865411143</v>
      </c>
      <c r="AQ406" s="4">
        <f>(P406+273.15)</f>
        <v>297.5889038085937</v>
      </c>
      <c r="AR406" s="4">
        <f>(O406+273.15)</f>
        <v>296.4758552551269</v>
      </c>
      <c r="AS406" s="4">
        <f>(Y406*AK406+Z406*AL406)*AM406</f>
        <v>319.6830397295271</v>
      </c>
      <c r="AT406" s="4">
        <f>((AS406+0.00000010773*(AR406^4-AQ406^4))-AP406*44100)/(L406*0.92*2*29.3+0.00000043092*AQ406^3)</f>
        <v>3.312955322313353</v>
      </c>
      <c r="AU406" s="4">
        <f>0.61365*EXP(17.502*J406/(240.97+J406))</f>
        <v>3.074852828790797</v>
      </c>
      <c r="AV406" s="4">
        <f>AU406*1000/AA406</f>
        <v>30.22576452167925</v>
      </c>
      <c r="AW406" s="4">
        <f>(AV406-U406)</f>
        <v>15.75409532459673</v>
      </c>
      <c r="AX406" s="4">
        <f>IF(D406,P406,(O406+P406)/2)</f>
        <v>23.88237953186035</v>
      </c>
      <c r="AY406" s="4">
        <f>0.61365*EXP(17.502*AX406/(240.97+AX406))</f>
        <v>2.973878870220636</v>
      </c>
      <c r="AZ406" s="4">
        <f>IF(AW406&lt;&gt;0,(1000-(AV406+U406)/2)/AW406*AP406,0)</f>
        <v>0.02232666651364123</v>
      </c>
      <c r="BA406" s="4">
        <f>U406*AA406/1000</f>
        <v>1.47219611057506</v>
      </c>
      <c r="BB406" s="4">
        <f>(AY406-BA406)</f>
        <v>1.501682759645576</v>
      </c>
      <c r="BC406" s="4">
        <f>1/(1.6/F406+1.37/N406)</f>
        <v>0.01396995388936811</v>
      </c>
      <c r="BD406" s="3">
        <f>G406*AA406*0.001</f>
      </c>
      <c r="BE406" s="3">
        <f>G406/S406</f>
      </c>
      <c r="BF406" s="4">
        <f>(1-AP406*AA406/AU406/F406)*100</f>
        <v>47.10623253901161</v>
      </c>
      <c r="BG406" s="3">
        <f>(S406-E406/(N406/1.35))</f>
      </c>
      <c r="BH406" s="3">
        <f>E406*BF406/100/BG406</f>
      </c>
    </row>
    <row r="407" ht="16" customHeight="1">
      <c r="A407" s="4">
        <v>371</v>
      </c>
      <c r="B407" t="s" s="2">
        <v>467</v>
      </c>
      <c r="C407" s="4">
        <v>2188.000029906631</v>
      </c>
      <c r="D407" s="4">
        <v>0</v>
      </c>
      <c r="E407" s="3">
        <f>(R407-#REF!*(1000-T407)/(1000-U407))*AO407</f>
      </c>
      <c r="F407" s="4">
        <f>IF(AZ407&lt;&gt;0,1/(1/AZ407-1/N407),0)</f>
        <v>0.0178476389115643</v>
      </c>
      <c r="G407" s="3">
        <f>((BC407-AP407/2)*S407-E407)/(BC407+AP407/2)</f>
      </c>
      <c r="H407" s="4">
        <f>AP407*1000</f>
        <v>0.2888726295726605</v>
      </c>
      <c r="I407" s="4">
        <f>(AU407-BA407)</f>
        <v>1.619863460870746</v>
      </c>
      <c r="J407" s="4">
        <f>(P407+AT407*D407)</f>
        <v>24.48507499694824</v>
      </c>
      <c r="K407" s="4">
        <v>6</v>
      </c>
      <c r="L407" s="4">
        <f>(K407*AI407+AJ407)</f>
        <v>1.420000016689301</v>
      </c>
      <c r="M407" s="4">
        <v>1</v>
      </c>
      <c r="N407" s="4">
        <f>L407*(M407+1)*(M407+1)/(M407*M407+1)</f>
        <v>2.840000033378601</v>
      </c>
      <c r="O407" s="4">
        <v>23.43619918823242</v>
      </c>
      <c r="P407" s="4">
        <v>24.48507499694824</v>
      </c>
      <c r="Q407" s="4">
        <v>23.81317520141602</v>
      </c>
      <c r="R407" s="4">
        <v>1199.806030273438</v>
      </c>
      <c r="S407" s="4">
        <v>1199.171875</v>
      </c>
      <c r="T407" s="4">
        <v>14.04421234130859</v>
      </c>
      <c r="U407" s="4">
        <v>14.38616180419922</v>
      </c>
      <c r="V407" s="4">
        <v>49.43485641479492</v>
      </c>
      <c r="W407" s="4">
        <v>50.71300506591797</v>
      </c>
      <c r="X407" s="4">
        <v>499.5770874023438</v>
      </c>
      <c r="Y407" s="4">
        <v>1999.741577148438</v>
      </c>
      <c r="Z407" s="4">
        <v>101.3912048339844</v>
      </c>
      <c r="AA407" s="4">
        <v>101.7296752929688</v>
      </c>
      <c r="AB407" s="4">
        <v>9.819377899169922</v>
      </c>
      <c r="AC407" s="4">
        <v>0.2459551244974136</v>
      </c>
      <c r="AD407" s="4">
        <v>0.3186837136745453</v>
      </c>
      <c r="AE407" s="4">
        <v>0.003085891250520945</v>
      </c>
      <c r="AF407" s="4">
        <v>0.2925232946872711</v>
      </c>
      <c r="AG407" s="4">
        <v>0.005063615739345551</v>
      </c>
      <c r="AH407" s="4">
        <v>0.6666666865348816</v>
      </c>
      <c r="AI407" s="4">
        <v>-0.2195652425289154</v>
      </c>
      <c r="AJ407" s="4">
        <v>2.737391471862793</v>
      </c>
      <c r="AK407" s="4">
        <v>1</v>
      </c>
      <c r="AL407" s="4">
        <v>0</v>
      </c>
      <c r="AM407" s="4">
        <v>0.1599999964237213</v>
      </c>
      <c r="AN407" s="4">
        <v>111115</v>
      </c>
      <c r="AO407" s="4">
        <f>X407*0.000001/(K407*0.0001)</f>
        <v>0.832628479003906</v>
      </c>
      <c r="AP407" s="4">
        <f>(U407-T407)/(1000-U407)*AO407</f>
        <v>0.0002888726295726605</v>
      </c>
      <c r="AQ407" s="4">
        <f>(P407+273.15)</f>
        <v>297.6350749969482</v>
      </c>
      <c r="AR407" s="4">
        <f>(O407+273.15)</f>
        <v>296.5861991882324</v>
      </c>
      <c r="AS407" s="4">
        <f>(Y407*AK407+Z407*AL407)*AM407</f>
        <v>319.9586451921168</v>
      </c>
      <c r="AT407" s="4">
        <f>((AS407+0.00000010773*(AR407^4-AQ407^4))-AP407*44100)/(L407*0.92*2*29.3+0.00000043092*AQ407^3)</f>
        <v>3.359593869894223</v>
      </c>
      <c r="AU407" s="4">
        <f>0.61365*EXP(17.502*J407/(240.97+J407))</f>
        <v>3.083363029924042</v>
      </c>
      <c r="AV407" s="4">
        <f>AU407*1000/AA407</f>
        <v>30.3093765024251</v>
      </c>
      <c r="AW407" s="4">
        <f>(AV407-U407)</f>
        <v>15.92321469822588</v>
      </c>
      <c r="AX407" s="4">
        <f>IF(D407,P407,(O407+P407)/2)</f>
        <v>23.96063709259033</v>
      </c>
      <c r="AY407" s="4">
        <f>0.61365*EXP(17.502*AX407/(240.97+AX407))</f>
        <v>2.987900095756495</v>
      </c>
      <c r="AZ407" s="4">
        <f>IF(AW407&lt;&gt;0,(1000-(AV407+U407)/2)/AW407*AP407,0)</f>
        <v>0.01773617803217378</v>
      </c>
      <c r="BA407" s="4">
        <f>U407*AA407/1000</f>
        <v>1.463499569053296</v>
      </c>
      <c r="BB407" s="4">
        <f>(AY407-BA407)</f>
        <v>1.524400526703199</v>
      </c>
      <c r="BC407" s="4">
        <f>1/(1.6/F407+1.37/N407)</f>
        <v>0.01109507173622097</v>
      </c>
      <c r="BD407" s="3">
        <f>G407*AA407*0.001</f>
      </c>
      <c r="BE407" s="3">
        <f>G407/S407</f>
      </c>
      <c r="BF407" s="4">
        <f>(1-AP407*AA407/AU407/F407)*100</f>
        <v>46.59909448431762</v>
      </c>
      <c r="BG407" s="3">
        <f>(S407-E407/(N407/1.35))</f>
      </c>
      <c r="BH407" s="3">
        <f>E407*BF407/100/BG407</f>
      </c>
    </row>
    <row r="408" ht="16" customHeight="1">
      <c r="A408" s="4">
        <v>372</v>
      </c>
      <c r="B408" t="s" s="2">
        <v>468</v>
      </c>
      <c r="C408" s="4">
        <v>2193.000029794872</v>
      </c>
      <c r="D408" s="4">
        <v>0</v>
      </c>
      <c r="E408" s="3">
        <f>(R408-#REF!*(1000-T408)/(1000-U408))*AO408</f>
      </c>
      <c r="F408" s="4">
        <f>IF(AZ408&lt;&gt;0,1/(1/AZ408-1/N408),0)</f>
        <v>0.01483453208668371</v>
      </c>
      <c r="G408" s="3">
        <f>((BC408-AP408/2)*S408-E408)/(BC408+AP408/2)</f>
      </c>
      <c r="H408" s="4">
        <f>AP408*1000</f>
        <v>0.2428028277766187</v>
      </c>
      <c r="I408" s="4">
        <f>(AU408-BA408)</f>
        <v>1.636300222116999</v>
      </c>
      <c r="J408" s="4">
        <f>(P408+AT408*D408)</f>
        <v>24.54315567016602</v>
      </c>
      <c r="K408" s="4">
        <v>6</v>
      </c>
      <c r="L408" s="4">
        <f>(K408*AI408+AJ408)</f>
        <v>1.420000016689301</v>
      </c>
      <c r="M408" s="4">
        <v>1</v>
      </c>
      <c r="N408" s="4">
        <f>L408*(M408+1)*(M408+1)/(M408*M408+1)</f>
        <v>2.840000033378601</v>
      </c>
      <c r="O408" s="4">
        <v>23.49915885925293</v>
      </c>
      <c r="P408" s="4">
        <v>24.54315567016602</v>
      </c>
      <c r="Q408" s="4">
        <v>23.80616760253906</v>
      </c>
      <c r="R408" s="4">
        <v>1199.744628906250</v>
      </c>
      <c r="S408" s="4">
        <v>1199.690185546875</v>
      </c>
      <c r="T408" s="4">
        <v>14.04269123077393</v>
      </c>
      <c r="U408" s="4">
        <v>14.33012771606445</v>
      </c>
      <c r="V408" s="4">
        <v>49.20663833618164</v>
      </c>
      <c r="W408" s="4">
        <v>50.25955581665039</v>
      </c>
      <c r="X408" s="4">
        <v>499.5679626464844</v>
      </c>
      <c r="Y408" s="4">
        <v>2000.922607421875</v>
      </c>
      <c r="Z408" s="4">
        <v>103.9635925292969</v>
      </c>
      <c r="AA408" s="4">
        <v>101.7295455932617</v>
      </c>
      <c r="AB408" s="4">
        <v>9.819377899169922</v>
      </c>
      <c r="AC408" s="4">
        <v>0.2459551244974136</v>
      </c>
      <c r="AD408" s="4">
        <v>0.3186837136745453</v>
      </c>
      <c r="AE408" s="4">
        <v>0.003085891250520945</v>
      </c>
      <c r="AF408" s="4">
        <v>0.2925232946872711</v>
      </c>
      <c r="AG408" s="4">
        <v>0.005063615739345551</v>
      </c>
      <c r="AH408" s="4">
        <v>0.6666666865348816</v>
      </c>
      <c r="AI408" s="4">
        <v>-0.2195652425289154</v>
      </c>
      <c r="AJ408" s="4">
        <v>2.737391471862793</v>
      </c>
      <c r="AK408" s="4">
        <v>1</v>
      </c>
      <c r="AL408" s="4">
        <v>0</v>
      </c>
      <c r="AM408" s="4">
        <v>0.1599999964237213</v>
      </c>
      <c r="AN408" s="4">
        <v>111115</v>
      </c>
      <c r="AO408" s="4">
        <f>X408*0.000001/(K408*0.0001)</f>
        <v>0.8326132710774738</v>
      </c>
      <c r="AP408" s="4">
        <f>(U408-T408)/(1000-U408)*AO408</f>
        <v>0.0002428028277766187</v>
      </c>
      <c r="AQ408" s="4">
        <f>(P408+273.15)</f>
        <v>297.693155670166</v>
      </c>
      <c r="AR408" s="4">
        <f>(O408+273.15)</f>
        <v>296.6491588592529</v>
      </c>
      <c r="AS408" s="4">
        <f>(Y408*AK408+Z408*AL408)*AM408</f>
        <v>320.1476100316431</v>
      </c>
      <c r="AT408" s="4">
        <f>((AS408+0.00000010773*(AR408^4-AQ408^4))-AP408*44100)/(L408*0.92*2*29.3+0.00000043092*AQ408^3)</f>
        <v>3.385141329630295</v>
      </c>
      <c r="AU408" s="4">
        <f>0.61365*EXP(17.502*J408/(240.97+J408))</f>
        <v>3.094097602965641</v>
      </c>
      <c r="AV408" s="4">
        <f>AU408*1000/AA408</f>
        <v>30.41493584702089</v>
      </c>
      <c r="AW408" s="4">
        <f>(AV408-U408)</f>
        <v>16.08480813095643</v>
      </c>
      <c r="AX408" s="4">
        <f>IF(D408,P408,(O408+P408)/2)</f>
        <v>24.02115726470947</v>
      </c>
      <c r="AY408" s="4">
        <f>0.61365*EXP(17.502*AX408/(240.97+AX408))</f>
        <v>2.998782955651902</v>
      </c>
      <c r="AZ408" s="4">
        <f>IF(AW408&lt;&gt;0,(1000-(AV408+U408)/2)/AW408*AP408,0)</f>
        <v>0.01475744764021773</v>
      </c>
      <c r="BA408" s="4">
        <f>U408*AA408/1000</f>
        <v>1.457797380848642</v>
      </c>
      <c r="BB408" s="4">
        <f>(AY408-BA408)</f>
        <v>1.54098557480326</v>
      </c>
      <c r="BC408" s="4">
        <f>1/(1.6/F408+1.37/N408)</f>
        <v>0.009230299493836136</v>
      </c>
      <c r="BD408" s="3">
        <f>G408*AA408*0.001</f>
      </c>
      <c r="BE408" s="3">
        <f>G408/S408</f>
      </c>
      <c r="BF408" s="4">
        <f>(1-AP408*AA408/AU408/F408)*100</f>
        <v>46.18628388527064</v>
      </c>
      <c r="BG408" s="3">
        <f>(S408-E408/(N408/1.35))</f>
      </c>
      <c r="BH408" s="3">
        <f>E408*BF408/100/BG408</f>
      </c>
    </row>
    <row r="409" ht="16" customHeight="1">
      <c r="A409" s="4">
        <v>373</v>
      </c>
      <c r="B409" t="s" s="2">
        <v>469</v>
      </c>
      <c r="C409" s="4">
        <v>2198.500029671937</v>
      </c>
      <c r="D409" s="4">
        <v>0</v>
      </c>
      <c r="E409" s="3">
        <f>(R409-#REF!*(1000-T409)/(1000-U409))*AO409</f>
      </c>
      <c r="F409" s="4">
        <f>IF(AZ409&lt;&gt;0,1/(1/AZ409-1/N409),0)</f>
        <v>0.01268039027849679</v>
      </c>
      <c r="G409" s="3">
        <f>((BC409-AP409/2)*S409-E409)/(BC409+AP409/2)</f>
      </c>
      <c r="H409" s="4">
        <f>AP409*1000</f>
        <v>0.2098778466526208</v>
      </c>
      <c r="I409" s="4">
        <f>(AU409-BA409)</f>
        <v>1.653365266481777</v>
      </c>
      <c r="J409" s="4">
        <f>(P409+AT409*D409)</f>
        <v>24.61314010620117</v>
      </c>
      <c r="K409" s="4">
        <v>6</v>
      </c>
      <c r="L409" s="4">
        <f>(K409*AI409+AJ409)</f>
        <v>1.420000016689301</v>
      </c>
      <c r="M409" s="4">
        <v>1</v>
      </c>
      <c r="N409" s="4">
        <f>L409*(M409+1)*(M409+1)/(M409*M409+1)</f>
        <v>2.840000033378601</v>
      </c>
      <c r="O409" s="4">
        <v>23.55704116821289</v>
      </c>
      <c r="P409" s="4">
        <v>24.61314010620117</v>
      </c>
      <c r="Q409" s="4">
        <v>23.8317985534668</v>
      </c>
      <c r="R409" s="4">
        <v>1199.793090820312</v>
      </c>
      <c r="S409" s="4">
        <v>1200.068115234375</v>
      </c>
      <c r="T409" s="4">
        <v>14.04151821136475</v>
      </c>
      <c r="U409" s="4">
        <v>14.28998565673828</v>
      </c>
      <c r="V409" s="4">
        <v>49.01915740966797</v>
      </c>
      <c r="W409" s="4">
        <v>49.91622543334961</v>
      </c>
      <c r="X409" s="4">
        <v>499.5713500976562</v>
      </c>
      <c r="Y409" s="4">
        <v>2000.345336914062</v>
      </c>
      <c r="Z409" s="4">
        <v>105.0343933105469</v>
      </c>
      <c r="AA409" s="4">
        <v>101.7293090820312</v>
      </c>
      <c r="AB409" s="4">
        <v>9.819377899169922</v>
      </c>
      <c r="AC409" s="4">
        <v>0.2459551244974136</v>
      </c>
      <c r="AD409" s="4">
        <v>0.3186837136745453</v>
      </c>
      <c r="AE409" s="4">
        <v>0.003085891250520945</v>
      </c>
      <c r="AF409" s="4">
        <v>0.2925232946872711</v>
      </c>
      <c r="AG409" s="4">
        <v>0.005063615739345551</v>
      </c>
      <c r="AH409" s="4">
        <v>0.6666666865348816</v>
      </c>
      <c r="AI409" s="4">
        <v>-0.2195652425289154</v>
      </c>
      <c r="AJ409" s="4">
        <v>2.737391471862793</v>
      </c>
      <c r="AK409" s="4">
        <v>1</v>
      </c>
      <c r="AL409" s="4">
        <v>0</v>
      </c>
      <c r="AM409" s="4">
        <v>0.1599999964237213</v>
      </c>
      <c r="AN409" s="4">
        <v>111115</v>
      </c>
      <c r="AO409" s="4">
        <f>X409*0.000001/(K409*0.0001)</f>
        <v>0.832618916829427</v>
      </c>
      <c r="AP409" s="4">
        <f>(U409-T409)/(1000-U409)*AO409</f>
        <v>0.0002098778466526208</v>
      </c>
      <c r="AQ409" s="4">
        <f>(P409+273.15)</f>
        <v>297.7631401062011</v>
      </c>
      <c r="AR409" s="4">
        <f>(O409+273.15)</f>
        <v>296.7070411682129</v>
      </c>
      <c r="AS409" s="4">
        <f>(Y409*AK409+Z409*AL409)*AM409</f>
        <v>320.0552467524576</v>
      </c>
      <c r="AT409" s="4">
        <f>((AS409+0.00000010773*(AR409^4-AQ409^4))-AP409*44100)/(L409*0.92*2*29.3+0.00000043092*AQ409^3)</f>
        <v>3.398650797520654</v>
      </c>
      <c r="AU409" s="4">
        <f>0.61365*EXP(17.502*J409/(240.97+J409))</f>
        <v>3.107075634133899</v>
      </c>
      <c r="AV409" s="4">
        <f>AU409*1000/AA409</f>
        <v>30.54258071907726</v>
      </c>
      <c r="AW409" s="4">
        <f>(AV409-U409)</f>
        <v>16.25259506233898</v>
      </c>
      <c r="AX409" s="4">
        <f>IF(D409,P409,(O409+P409)/2)</f>
        <v>24.08509063720703</v>
      </c>
      <c r="AY409" s="4">
        <f>0.61365*EXP(17.502*AX409/(240.97+AX409))</f>
        <v>3.01031721346141</v>
      </c>
      <c r="AZ409" s="4">
        <f>IF(AW409&lt;&gt;0,(1000-(AV409+U409)/2)/AW409*AP409,0)</f>
        <v>0.01262402494003071</v>
      </c>
      <c r="BA409" s="4">
        <f>U409*AA409/1000</f>
        <v>1.453710367652122</v>
      </c>
      <c r="BB409" s="4">
        <f>(AY409-BA409)</f>
        <v>1.556606845809288</v>
      </c>
      <c r="BC409" s="4">
        <f>1/(1.6/F409+1.37/N409)</f>
        <v>0.007895060374208457</v>
      </c>
      <c r="BD409" s="3">
        <f>G409*AA409*0.001</f>
      </c>
      <c r="BE409" s="3">
        <f>G409/S409</f>
      </c>
      <c r="BF409" s="4">
        <f>(1-AP409*AA409/AU409/F409)*100</f>
        <v>45.80886478649519</v>
      </c>
      <c r="BG409" s="3">
        <f>(S409-E409/(N409/1.35))</f>
      </c>
      <c r="BH409" s="3">
        <f>E409*BF409/100/BG409</f>
      </c>
    </row>
    <row r="410" ht="16" customHeight="1">
      <c r="A410" s="4">
        <v>374</v>
      </c>
      <c r="B410" t="s" s="2">
        <v>470</v>
      </c>
      <c r="C410" s="4">
        <v>2203.500029560179</v>
      </c>
      <c r="D410" s="4">
        <v>0</v>
      </c>
      <c r="E410" s="3">
        <f>(R410-#REF!*(1000-T410)/(1000-U410))*AO410</f>
      </c>
      <c r="F410" s="4">
        <f>IF(AZ410&lt;&gt;0,1/(1/AZ410-1/N410),0)</f>
        <v>0.0113451722420626</v>
      </c>
      <c r="G410" s="3">
        <f>((BC410-AP410/2)*S410-E410)/(BC410+AP410/2)</f>
      </c>
      <c r="H410" s="4">
        <f>AP410*1000</f>
        <v>0.1893533111586775</v>
      </c>
      <c r="I410" s="4">
        <f>(AU410-BA410)</f>
        <v>1.666384340019543</v>
      </c>
      <c r="J410" s="4">
        <f>(P410+AT410*D410)</f>
        <v>24.66857147216797</v>
      </c>
      <c r="K410" s="4">
        <v>6</v>
      </c>
      <c r="L410" s="4">
        <f>(K410*AI410+AJ410)</f>
        <v>1.420000016689301</v>
      </c>
      <c r="M410" s="4">
        <v>1</v>
      </c>
      <c r="N410" s="4">
        <f>L410*(M410+1)*(M410+1)/(M410*M410+1)</f>
        <v>2.840000033378601</v>
      </c>
      <c r="O410" s="4">
        <v>23.60452270507812</v>
      </c>
      <c r="P410" s="4">
        <v>24.66857147216797</v>
      </c>
      <c r="Q410" s="4">
        <v>23.83424758911133</v>
      </c>
      <c r="R410" s="4">
        <v>1199.807250976562</v>
      </c>
      <c r="S410" s="4">
        <v>1200.388671875</v>
      </c>
      <c r="T410" s="4">
        <v>14.03925609588623</v>
      </c>
      <c r="U410" s="4">
        <v>14.26343441009521</v>
      </c>
      <c r="V410" s="4">
        <v>48.86676406860352</v>
      </c>
      <c r="W410" s="4">
        <v>49.6664924621582</v>
      </c>
      <c r="X410" s="4">
        <v>499.5643310546875</v>
      </c>
      <c r="Y410" s="4">
        <v>1999.966674804688</v>
      </c>
      <c r="Z410" s="4">
        <v>107.3561248779297</v>
      </c>
      <c r="AA410" s="4">
        <v>101.7289581298828</v>
      </c>
      <c r="AB410" s="4">
        <v>9.819377899169922</v>
      </c>
      <c r="AC410" s="4">
        <v>0.2459551244974136</v>
      </c>
      <c r="AD410" s="4">
        <v>0.3186837136745453</v>
      </c>
      <c r="AE410" s="4">
        <v>0.003085891250520945</v>
      </c>
      <c r="AF410" s="4">
        <v>0.2925232946872711</v>
      </c>
      <c r="AG410" s="4">
        <v>0.005063615739345551</v>
      </c>
      <c r="AH410" s="4">
        <v>0.6666666865348816</v>
      </c>
      <c r="AI410" s="4">
        <v>-0.2195652425289154</v>
      </c>
      <c r="AJ410" s="4">
        <v>2.737391471862793</v>
      </c>
      <c r="AK410" s="4">
        <v>1</v>
      </c>
      <c r="AL410" s="4">
        <v>0</v>
      </c>
      <c r="AM410" s="4">
        <v>0.1599999964237213</v>
      </c>
      <c r="AN410" s="4">
        <v>111115</v>
      </c>
      <c r="AO410" s="4">
        <f>X410*0.000001/(K410*0.0001)</f>
        <v>0.8326072184244789</v>
      </c>
      <c r="AP410" s="4">
        <f>(U410-T410)/(1000-U410)*AO410</f>
        <v>0.0001893533111586775</v>
      </c>
      <c r="AQ410" s="4">
        <f>(P410+273.15)</f>
        <v>297.8185714721679</v>
      </c>
      <c r="AR410" s="4">
        <f>(O410+273.15)</f>
        <v>296.7545227050781</v>
      </c>
      <c r="AS410" s="4">
        <f>(Y410*AK410+Z410*AL410)*AM410</f>
        <v>319.9946608163118</v>
      </c>
      <c r="AT410" s="4">
        <f>((AS410+0.00000010773*(AR410^4-AQ410^4))-AP410*44100)/(L410*0.92*2*29.3+0.00000043092*AQ410^3)</f>
        <v>3.406914947597504</v>
      </c>
      <c r="AU410" s="4">
        <f>0.61365*EXP(17.502*J410/(240.97+J410))</f>
        <v>3.117388661912449</v>
      </c>
      <c r="AV410" s="4">
        <f>AU410*1000/AA410</f>
        <v>30.64406359035263</v>
      </c>
      <c r="AW410" s="4">
        <f>(AV410-U410)</f>
        <v>16.38062918025741</v>
      </c>
      <c r="AX410" s="4">
        <f>IF(D410,P410,(O410+P410)/2)</f>
        <v>24.13654708862305</v>
      </c>
      <c r="AY410" s="4">
        <f>0.61365*EXP(17.502*AX410/(240.97+AX410))</f>
        <v>3.019628655829504</v>
      </c>
      <c r="AZ410" s="4">
        <f>IF(AW410&lt;&gt;0,(1000-(AV410+U410)/2)/AW410*AP410,0)</f>
        <v>0.01130003111606061</v>
      </c>
      <c r="BA410" s="4">
        <f>U410*AA410/1000</f>
        <v>1.451004321892906</v>
      </c>
      <c r="BB410" s="4">
        <f>(AY410-BA410)</f>
        <v>1.568624333936599</v>
      </c>
      <c r="BC410" s="4">
        <f>1/(1.6/F410+1.37/N410)</f>
        <v>0.007066561270403011</v>
      </c>
      <c r="BD410" s="3">
        <f>G410*AA410*0.001</f>
      </c>
      <c r="BE410" s="3">
        <f>G410/S410</f>
      </c>
      <c r="BF410" s="4">
        <f>(1-AP410*AA410/AU410/F410)*100</f>
        <v>45.53525742702448</v>
      </c>
      <c r="BG410" s="3">
        <f>(S410-E410/(N410/1.35))</f>
      </c>
      <c r="BH410" s="3">
        <f>E410*BF410/100/BG410</f>
      </c>
    </row>
    <row r="411" ht="16" customHeight="1">
      <c r="A411" s="4">
        <v>375</v>
      </c>
      <c r="B411" t="s" s="2">
        <v>471</v>
      </c>
      <c r="C411" s="4">
        <v>2208.500029448420</v>
      </c>
      <c r="D411" s="4">
        <v>0</v>
      </c>
      <c r="E411" s="3">
        <f>(R411-#REF!*(1000-T411)/(1000-U411))*AO411</f>
      </c>
      <c r="F411" s="4">
        <f>IF(AZ411&lt;&gt;0,1/(1/AZ411-1/N411),0)</f>
        <v>0.01040129854387593</v>
      </c>
      <c r="G411" s="3">
        <f>((BC411-AP411/2)*S411-E411)/(BC411+AP411/2)</f>
      </c>
      <c r="H411" s="4">
        <f>AP411*1000</f>
        <v>0.1748137531938308</v>
      </c>
      <c r="I411" s="4">
        <f>(AU411-BA411)</f>
        <v>1.677420681889836</v>
      </c>
      <c r="J411" s="4">
        <f>(P411+AT411*D411)</f>
        <v>24.71581077575684</v>
      </c>
      <c r="K411" s="4">
        <v>6</v>
      </c>
      <c r="L411" s="4">
        <f>(K411*AI411+AJ411)</f>
        <v>1.420000016689301</v>
      </c>
      <c r="M411" s="4">
        <v>1</v>
      </c>
      <c r="N411" s="4">
        <f>L411*(M411+1)*(M411+1)/(M411*M411+1)</f>
        <v>2.840000033378601</v>
      </c>
      <c r="O411" s="4">
        <v>23.64397239685059</v>
      </c>
      <c r="P411" s="4">
        <v>24.71581077575684</v>
      </c>
      <c r="Q411" s="4">
        <v>23.82575035095215</v>
      </c>
      <c r="R411" s="4">
        <v>1199.691040039062</v>
      </c>
      <c r="S411" s="4">
        <v>1200.489624023438</v>
      </c>
      <c r="T411" s="4">
        <v>14.03463935852051</v>
      </c>
      <c r="U411" s="4">
        <v>14.24161338806152</v>
      </c>
      <c r="V411" s="4">
        <v>48.730957031250</v>
      </c>
      <c r="W411" s="4">
        <v>49.46384429931641</v>
      </c>
      <c r="X411" s="4">
        <v>499.5528869628906</v>
      </c>
      <c r="Y411" s="4">
        <v>1999.521362304688</v>
      </c>
      <c r="Z411" s="4">
        <v>108.9803848266602</v>
      </c>
      <c r="AA411" s="4">
        <v>101.7286758422852</v>
      </c>
      <c r="AB411" s="4">
        <v>9.819377899169922</v>
      </c>
      <c r="AC411" s="4">
        <v>0.2459551244974136</v>
      </c>
      <c r="AD411" s="4">
        <v>0.3186837136745453</v>
      </c>
      <c r="AE411" s="4">
        <v>0.003085891250520945</v>
      </c>
      <c r="AF411" s="4">
        <v>0.2925232946872711</v>
      </c>
      <c r="AG411" s="4">
        <v>0.005063615739345551</v>
      </c>
      <c r="AH411" s="4">
        <v>1</v>
      </c>
      <c r="AI411" s="4">
        <v>-0.2195652425289154</v>
      </c>
      <c r="AJ411" s="4">
        <v>2.737391471862793</v>
      </c>
      <c r="AK411" s="4">
        <v>1</v>
      </c>
      <c r="AL411" s="4">
        <v>0</v>
      </c>
      <c r="AM411" s="4">
        <v>0.1599999964237213</v>
      </c>
      <c r="AN411" s="4">
        <v>111115</v>
      </c>
      <c r="AO411" s="4">
        <f>X411*0.000001/(K411*0.0001)</f>
        <v>0.8325881449381509</v>
      </c>
      <c r="AP411" s="4">
        <f>(U411-T411)/(1000-U411)*AO411</f>
        <v>0.0001748137531938308</v>
      </c>
      <c r="AQ411" s="4">
        <f>(P411+273.15)</f>
        <v>297.8658107757568</v>
      </c>
      <c r="AR411" s="4">
        <f>(O411+273.15)</f>
        <v>296.7939723968506</v>
      </c>
      <c r="AS411" s="4">
        <f>(Y411*AK411+Z411*AL411)*AM411</f>
        <v>319.9234108179044</v>
      </c>
      <c r="AT411" s="4">
        <f>((AS411+0.00000010773*(AR411^4-AQ411^4))-AP411*44100)/(L411*0.92*2*29.3+0.00000043092*AQ411^3)</f>
        <v>3.412122667881669</v>
      </c>
      <c r="AU411" s="4">
        <f>0.61365*EXP(17.502*J411/(240.97+J411))</f>
        <v>3.126201153715095</v>
      </c>
      <c r="AV411" s="4">
        <f>AU411*1000/AA411</f>
        <v>30.73077603567548</v>
      </c>
      <c r="AW411" s="4">
        <f>(AV411-U411)</f>
        <v>16.48916264761395</v>
      </c>
      <c r="AX411" s="4">
        <f>IF(D411,P411,(O411+P411)/2)</f>
        <v>24.17989158630371</v>
      </c>
      <c r="AY411" s="4">
        <f>0.61365*EXP(17.502*AX411/(240.97+AX411))</f>
        <v>3.02749170690784</v>
      </c>
      <c r="AZ411" s="4">
        <f>IF(AW411&lt;&gt;0,(1000-(AV411+U411)/2)/AW411*AP411,0)</f>
        <v>0.01036334353375605</v>
      </c>
      <c r="BA411" s="4">
        <f>U411*AA411/1000</f>
        <v>1.448780471825259</v>
      </c>
      <c r="BB411" s="4">
        <f>(AY411-BA411)</f>
        <v>1.578711235082581</v>
      </c>
      <c r="BC411" s="4">
        <f>1/(1.6/F411+1.37/N411)</f>
        <v>0.00648048906879788</v>
      </c>
      <c r="BD411" s="3">
        <f>G411*AA411*0.001</f>
      </c>
      <c r="BE411" s="3">
        <f>G411/S411</f>
      </c>
      <c r="BF411" s="4">
        <f>(1-AP411*AA411/AU411/F411)*100</f>
        <v>45.30917084779683</v>
      </c>
      <c r="BG411" s="3">
        <f>(S411-E411/(N411/1.35))</f>
      </c>
      <c r="BH411" s="3">
        <f>E411*BF411/100/BG411</f>
      </c>
    </row>
    <row r="412" ht="16" customHeight="1">
      <c r="A412" s="4">
        <v>376</v>
      </c>
      <c r="B412" t="s" s="2">
        <v>472</v>
      </c>
      <c r="C412" s="4">
        <v>2214.000029325485</v>
      </c>
      <c r="D412" s="4">
        <v>0</v>
      </c>
      <c r="E412" s="3">
        <f>(R412-#REF!*(1000-T412)/(1000-U412))*AO412</f>
      </c>
      <c r="F412" s="4">
        <f>IF(AZ412&lt;&gt;0,1/(1/AZ412-1/N412),0)</f>
        <v>0.009589094529082796</v>
      </c>
      <c r="G412" s="3">
        <f>((BC412-AP412/2)*S412-E412)/(BC412+AP412/2)</f>
      </c>
      <c r="H412" s="4">
        <f>AP412*1000</f>
        <v>0.1623133971239337</v>
      </c>
      <c r="I412" s="4">
        <f>(AU412-BA412)</f>
        <v>1.688847832575385</v>
      </c>
      <c r="J412" s="4">
        <f>(P412+AT412*D412)</f>
        <v>24.76542472839355</v>
      </c>
      <c r="K412" s="4">
        <v>6</v>
      </c>
      <c r="L412" s="4">
        <f>(K412*AI412+AJ412)</f>
        <v>1.420000016689301</v>
      </c>
      <c r="M412" s="4">
        <v>1</v>
      </c>
      <c r="N412" s="4">
        <f>L412*(M412+1)*(M412+1)/(M412*M412+1)</f>
        <v>2.840000033378601</v>
      </c>
      <c r="O412" s="4">
        <v>23.67972373962402</v>
      </c>
      <c r="P412" s="4">
        <v>24.76542472839355</v>
      </c>
      <c r="Q412" s="4">
        <v>23.82057762145996</v>
      </c>
      <c r="R412" s="4">
        <v>1199.572021484375</v>
      </c>
      <c r="S412" s="4">
        <v>1200.393676757812</v>
      </c>
      <c r="T412" s="4">
        <v>14.02834320068359</v>
      </c>
      <c r="U412" s="4">
        <v>14.22052383422852</v>
      </c>
      <c r="V412" s="4">
        <v>48.60079193115234</v>
      </c>
      <c r="W412" s="4">
        <v>49.27722549438477</v>
      </c>
      <c r="X412" s="4">
        <v>499.5463256835938</v>
      </c>
      <c r="Y412" s="4">
        <v>1999.106201171875</v>
      </c>
      <c r="Z412" s="4">
        <v>114.5933685302734</v>
      </c>
      <c r="AA412" s="4">
        <v>101.7284774780273</v>
      </c>
      <c r="AB412" s="4">
        <v>9.819377899169922</v>
      </c>
      <c r="AC412" s="4">
        <v>0.2459551244974136</v>
      </c>
      <c r="AD412" s="4">
        <v>0.3186837136745453</v>
      </c>
      <c r="AE412" s="4">
        <v>0.003085891250520945</v>
      </c>
      <c r="AF412" s="4">
        <v>0.2925232946872711</v>
      </c>
      <c r="AG412" s="4">
        <v>0.005063615739345551</v>
      </c>
      <c r="AH412" s="4">
        <v>0.6666666865348816</v>
      </c>
      <c r="AI412" s="4">
        <v>-0.2195652425289154</v>
      </c>
      <c r="AJ412" s="4">
        <v>2.737391471862793</v>
      </c>
      <c r="AK412" s="4">
        <v>1</v>
      </c>
      <c r="AL412" s="4">
        <v>0</v>
      </c>
      <c r="AM412" s="4">
        <v>0.1599999964237213</v>
      </c>
      <c r="AN412" s="4">
        <v>111115</v>
      </c>
      <c r="AO412" s="4">
        <f>X412*0.000001/(K412*0.0001)</f>
        <v>0.8325772094726561</v>
      </c>
      <c r="AP412" s="4">
        <f>(U412-T412)/(1000-U412)*AO412</f>
        <v>0.0001623133971239337</v>
      </c>
      <c r="AQ412" s="4">
        <f>(P412+273.15)</f>
        <v>297.9154247283935</v>
      </c>
      <c r="AR412" s="4">
        <f>(O412+273.15)</f>
        <v>296.829723739624</v>
      </c>
      <c r="AS412" s="4">
        <f>(Y412*AK412+Z412*AL412)*AM412</f>
        <v>319.8569850381391</v>
      </c>
      <c r="AT412" s="4">
        <f>((AS412+0.00000010773*(AR412^4-AQ412^4))-AP412*44100)/(L412*0.92*2*29.3+0.00000043092*AQ412^3)</f>
        <v>3.415568984092925</v>
      </c>
      <c r="AU412" s="4">
        <f>0.61365*EXP(17.502*J412/(240.97+J412))</f>
        <v>3.135480071171452</v>
      </c>
      <c r="AV412" s="4">
        <f>AU412*1000/AA412</f>
        <v>30.82204854435862</v>
      </c>
      <c r="AW412" s="4">
        <f>(AV412-U412)</f>
        <v>16.60152471013011</v>
      </c>
      <c r="AX412" s="4">
        <f>IF(D412,P412,(O412+P412)/2)</f>
        <v>24.22257423400879</v>
      </c>
      <c r="AY412" s="4">
        <f>0.61365*EXP(17.502*AX412/(240.97+AX412))</f>
        <v>3.035252179789608</v>
      </c>
      <c r="AZ412" s="4">
        <f>IF(AW412&lt;&gt;0,(1000-(AV412+U412)/2)/AW412*AP412,0)</f>
        <v>0.00955682646173682</v>
      </c>
      <c r="BA412" s="4">
        <f>U412*AA412/1000</f>
        <v>1.446632238596067</v>
      </c>
      <c r="BB412" s="4">
        <f>(AY412-BA412)</f>
        <v>1.588619941193541</v>
      </c>
      <c r="BC412" s="4">
        <f>1/(1.6/F412+1.37/N412)</f>
        <v>0.005975907265443719</v>
      </c>
      <c r="BD412" s="3">
        <f>G412*AA412*0.001</f>
      </c>
      <c r="BE412" s="3">
        <f>G412/S412</f>
      </c>
      <c r="BF412" s="4">
        <f>(1-AP412*AA412/AU412/F412)*100</f>
        <v>45.08192986941603</v>
      </c>
      <c r="BG412" s="3">
        <f>(S412-E412/(N412/1.35))</f>
      </c>
      <c r="BH412" s="3">
        <f>E412*BF412/100/BG412</f>
      </c>
    </row>
    <row r="413" ht="16" customHeight="1">
      <c r="A413" s="4">
        <v>377</v>
      </c>
      <c r="B413" t="s" s="2">
        <v>473</v>
      </c>
      <c r="C413" s="4">
        <v>2219.000029213727</v>
      </c>
      <c r="D413" s="4">
        <v>0</v>
      </c>
      <c r="E413" s="3">
        <f>(R413-#REF!*(1000-T413)/(1000-U413))*AO413</f>
      </c>
      <c r="F413" s="4">
        <f>IF(AZ413&lt;&gt;0,1/(1/AZ413-1/N413),0)</f>
        <v>0.009031047323542232</v>
      </c>
      <c r="G413" s="3">
        <f>((BC413-AP413/2)*S413-E413)/(BC413+AP413/2)</f>
      </c>
      <c r="H413" s="4">
        <f>AP413*1000</f>
        <v>0.1538002167730421</v>
      </c>
      <c r="I413" s="4">
        <f>(AU413-BA413)</f>
        <v>1.698764173317303</v>
      </c>
      <c r="J413" s="4">
        <f>(P413+AT413*D413)</f>
        <v>24.80925178527832</v>
      </c>
      <c r="K413" s="4">
        <v>6</v>
      </c>
      <c r="L413" s="4">
        <f>(K413*AI413+AJ413)</f>
        <v>1.420000016689301</v>
      </c>
      <c r="M413" s="4">
        <v>1</v>
      </c>
      <c r="N413" s="4">
        <f>L413*(M413+1)*(M413+1)/(M413*M413+1)</f>
        <v>2.840000033378601</v>
      </c>
      <c r="O413" s="4">
        <v>23.70819473266602</v>
      </c>
      <c r="P413" s="4">
        <v>24.80925178527832</v>
      </c>
      <c r="Q413" s="4">
        <v>23.82000541687012</v>
      </c>
      <c r="R413" s="4">
        <v>1199.639404296875</v>
      </c>
      <c r="S413" s="4">
        <v>1200.261962890625</v>
      </c>
      <c r="T413" s="4">
        <v>14.02172088623047</v>
      </c>
      <c r="U413" s="4">
        <v>14.20382213592529</v>
      </c>
      <c r="V413" s="4">
        <v>48.49267959594727</v>
      </c>
      <c r="W413" s="4">
        <v>49.1305046081543</v>
      </c>
      <c r="X413" s="4">
        <v>499.553955078125</v>
      </c>
      <c r="Y413" s="4">
        <v>1998.775512695312</v>
      </c>
      <c r="Z413" s="4">
        <v>114.6706161499023</v>
      </c>
      <c r="AA413" s="4">
        <v>101.7284317016602</v>
      </c>
      <c r="AB413" s="4">
        <v>9.819377899169922</v>
      </c>
      <c r="AC413" s="4">
        <v>0.2459551244974136</v>
      </c>
      <c r="AD413" s="4">
        <v>0.3186837136745453</v>
      </c>
      <c r="AE413" s="4">
        <v>0.003085891250520945</v>
      </c>
      <c r="AF413" s="4">
        <v>0.2925232946872711</v>
      </c>
      <c r="AG413" s="4">
        <v>0.005063615739345551</v>
      </c>
      <c r="AH413" s="4">
        <v>1</v>
      </c>
      <c r="AI413" s="4">
        <v>-0.2195652425289154</v>
      </c>
      <c r="AJ413" s="4">
        <v>2.737391471862793</v>
      </c>
      <c r="AK413" s="4">
        <v>1</v>
      </c>
      <c r="AL413" s="4">
        <v>0</v>
      </c>
      <c r="AM413" s="4">
        <v>0.1599999964237213</v>
      </c>
      <c r="AN413" s="4">
        <v>111115</v>
      </c>
      <c r="AO413" s="4">
        <f>X413*0.000001/(K413*0.0001)</f>
        <v>0.8325899251302082</v>
      </c>
      <c r="AP413" s="4">
        <f>(U413-T413)/(1000-U413)*AO413</f>
        <v>0.0001538002167730421</v>
      </c>
      <c r="AQ413" s="4">
        <f>(P413+273.15)</f>
        <v>297.9592517852783</v>
      </c>
      <c r="AR413" s="4">
        <f>(O413+273.15)</f>
        <v>296.858194732666</v>
      </c>
      <c r="AS413" s="4">
        <f>(Y413*AK413+Z413*AL413)*AM413</f>
        <v>319.8040748830717</v>
      </c>
      <c r="AT413" s="4">
        <f>((AS413+0.00000010773*(AR413^4-AQ413^4))-AP413*44100)/(L413*0.92*2*29.3+0.00000043092*AQ413^3)</f>
        <v>3.417010402123034</v>
      </c>
      <c r="AU413" s="4">
        <f>0.61365*EXP(17.502*J413/(240.97+J413))</f>
        <v>3.143696723374308</v>
      </c>
      <c r="AV413" s="4">
        <f>AU413*1000/AA413</f>
        <v>30.90283287364397</v>
      </c>
      <c r="AW413" s="4">
        <f>(AV413-U413)</f>
        <v>16.69901073771867</v>
      </c>
      <c r="AX413" s="4">
        <f>IF(D413,P413,(O413+P413)/2)</f>
        <v>24.25872325897217</v>
      </c>
      <c r="AY413" s="4">
        <f>0.61365*EXP(17.502*AX413/(240.97+AX413))</f>
        <v>3.041838318440093</v>
      </c>
      <c r="AZ413" s="4">
        <f>IF(AW413&lt;&gt;0,(1000-(AV413+U413)/2)/AW413*AP413,0)</f>
        <v>0.009002420111886835</v>
      </c>
      <c r="BA413" s="4">
        <f>U413*AA413/1000</f>
        <v>1.444932550057005</v>
      </c>
      <c r="BB413" s="4">
        <f>(AY413-BA413)</f>
        <v>1.596905768383088</v>
      </c>
      <c r="BC413" s="4">
        <f>1/(1.6/F413+1.37/N413)</f>
        <v>0.005629077561941962</v>
      </c>
      <c r="BD413" s="3">
        <f>G413*AA413*0.001</f>
      </c>
      <c r="BE413" s="3">
        <f>G413/S413</f>
      </c>
      <c r="BF413" s="4">
        <f>(1-AP413*AA413/AU413/F413)*100</f>
        <v>44.89125303428174</v>
      </c>
      <c r="BG413" s="3">
        <f>(S413-E413/(N413/1.35))</f>
      </c>
      <c r="BH413" s="3">
        <f>E413*BF413/100/BG413</f>
      </c>
    </row>
    <row r="414" ht="16" customHeight="1">
      <c r="A414" s="4">
        <v>378</v>
      </c>
      <c r="B414" t="s" s="2">
        <v>474</v>
      </c>
      <c r="C414" s="4">
        <v>2224.500029090792</v>
      </c>
      <c r="D414" s="4">
        <v>0</v>
      </c>
      <c r="E414" s="3">
        <f>(R414-#REF!*(1000-T414)/(1000-U414))*AO414</f>
      </c>
      <c r="F414" s="4">
        <f>IF(AZ414&lt;&gt;0,1/(1/AZ414-1/N414),0)</f>
        <v>0.008498986753876862</v>
      </c>
      <c r="G414" s="3">
        <f>((BC414-AP414/2)*S414-E414)/(BC414+AP414/2)</f>
      </c>
      <c r="H414" s="4">
        <f>AP414*1000</f>
        <v>0.1456413271720556</v>
      </c>
      <c r="I414" s="4">
        <f>(AU414-BA414)</f>
        <v>1.708976435737035</v>
      </c>
      <c r="J414" s="4">
        <f>(P414+AT414*D414)</f>
        <v>24.85524940490723</v>
      </c>
      <c r="K414" s="4">
        <v>6</v>
      </c>
      <c r="L414" s="4">
        <f>(K414*AI414+AJ414)</f>
        <v>1.420000016689301</v>
      </c>
      <c r="M414" s="4">
        <v>1</v>
      </c>
      <c r="N414" s="4">
        <f>L414*(M414+1)*(M414+1)/(M414*M414+1)</f>
        <v>2.840000033378601</v>
      </c>
      <c r="O414" s="4">
        <v>23.73722839355469</v>
      </c>
      <c r="P414" s="4">
        <v>24.85524940490723</v>
      </c>
      <c r="Q414" s="4">
        <v>23.81919097900391</v>
      </c>
      <c r="R414" s="4">
        <v>1199.855590820312</v>
      </c>
      <c r="S414" s="4">
        <v>1200.417236328125</v>
      </c>
      <c r="T414" s="4">
        <v>14.01593494415283</v>
      </c>
      <c r="U414" s="4">
        <v>14.18837547302246</v>
      </c>
      <c r="V414" s="4">
        <v>48.38584518432617</v>
      </c>
      <c r="W414" s="4">
        <v>48.98768615722656</v>
      </c>
      <c r="X414" s="4">
        <v>499.563232421875</v>
      </c>
      <c r="Y414" s="4">
        <v>1998.843505859375</v>
      </c>
      <c r="Z414" s="4">
        <v>113.5845108032227</v>
      </c>
      <c r="AA414" s="4">
        <v>101.7286376953125</v>
      </c>
      <c r="AB414" s="4">
        <v>9.819377899169922</v>
      </c>
      <c r="AC414" s="4">
        <v>0.2459551244974136</v>
      </c>
      <c r="AD414" s="4">
        <v>0.3186837136745453</v>
      </c>
      <c r="AE414" s="4">
        <v>0.003085891250520945</v>
      </c>
      <c r="AF414" s="4">
        <v>0.2925232946872711</v>
      </c>
      <c r="AG414" s="4">
        <v>0.005063615739345551</v>
      </c>
      <c r="AH414" s="4">
        <v>0.6666666865348816</v>
      </c>
      <c r="AI414" s="4">
        <v>-0.2195652425289154</v>
      </c>
      <c r="AJ414" s="4">
        <v>2.737391471862793</v>
      </c>
      <c r="AK414" s="4">
        <v>1</v>
      </c>
      <c r="AL414" s="4">
        <v>0</v>
      </c>
      <c r="AM414" s="4">
        <v>0.1599999964237213</v>
      </c>
      <c r="AN414" s="4">
        <v>111115</v>
      </c>
      <c r="AO414" s="4">
        <f>X414*0.000001/(K414*0.0001)</f>
        <v>0.8326053873697916</v>
      </c>
      <c r="AP414" s="4">
        <f>(U414-T414)/(1000-U414)*AO414</f>
        <v>0.0001456413271720555</v>
      </c>
      <c r="AQ414" s="4">
        <f>(P414+273.15)</f>
        <v>298.0052494049072</v>
      </c>
      <c r="AR414" s="4">
        <f>(O414+273.15)</f>
        <v>296.8872283935547</v>
      </c>
      <c r="AS414" s="4">
        <f>(Y414*AK414+Z414*AL414)*AM414</f>
        <v>319.8149537890786</v>
      </c>
      <c r="AT414" s="4">
        <f>((AS414+0.00000010773*(AR414^4-AQ414^4))-AP414*44100)/(L414*0.92*2*29.3+0.00000043092*AQ414^3)</f>
        <v>3.418778752122741</v>
      </c>
      <c r="AU414" s="4">
        <f>0.61365*EXP(17.502*J414/(240.97+J414))</f>
        <v>3.152340543717195</v>
      </c>
      <c r="AV414" s="4">
        <f>AU414*1000/AA414</f>
        <v>30.98773968799987</v>
      </c>
      <c r="AW414" s="4">
        <f>(AV414-U414)</f>
        <v>16.79936421497741</v>
      </c>
      <c r="AX414" s="4">
        <f>IF(D414,P414,(O414+P414)/2)</f>
        <v>24.29623889923096</v>
      </c>
      <c r="AY414" s="4">
        <f>0.61365*EXP(17.502*AX414/(240.97+AX414))</f>
        <v>3.048686654045323</v>
      </c>
      <c r="AZ414" s="4">
        <f>IF(AW414&lt;&gt;0,(1000-(AV414+U414)/2)/AW414*AP414,0)</f>
        <v>0.00847362856511427</v>
      </c>
      <c r="BA414" s="4">
        <f>U414*AA414/1000</f>
        <v>1.44336410798016</v>
      </c>
      <c r="BB414" s="4">
        <f>(AY414-BA414)</f>
        <v>1.605322546065163</v>
      </c>
      <c r="BC414" s="4">
        <f>1/(1.6/F414+1.37/N414)</f>
        <v>0.005298290305004481</v>
      </c>
      <c r="BD414" s="3">
        <f>G414*AA414*0.001</f>
      </c>
      <c r="BE414" s="3">
        <f>G414/S414</f>
      </c>
      <c r="BF414" s="4">
        <f>(1-AP414*AA414/AU414/F414)*100</f>
        <v>44.699688652994</v>
      </c>
      <c r="BG414" s="3">
        <f>(S414-E414/(N414/1.35))</f>
      </c>
      <c r="BH414" s="3">
        <f>E414*BF414/100/BG414</f>
      </c>
    </row>
    <row r="415" ht="16" customHeight="1">
      <c r="A415" s="4">
        <v>379</v>
      </c>
      <c r="B415" t="s" s="2">
        <v>475</v>
      </c>
      <c r="C415" s="4">
        <v>2230.000028967857</v>
      </c>
      <c r="D415" s="4">
        <v>0</v>
      </c>
      <c r="E415" s="3">
        <f>(R415-#REF!*(1000-T415)/(1000-U415))*AO415</f>
      </c>
      <c r="F415" s="4">
        <f>IF(AZ415&lt;&gt;0,1/(1/AZ415-1/N415),0)</f>
        <v>0.008098400836080873</v>
      </c>
      <c r="G415" s="3">
        <f>((BC415-AP415/2)*S415-E415)/(BC415+AP415/2)</f>
      </c>
      <c r="H415" s="4">
        <f>AP415*1000</f>
        <v>0.1395861811021499</v>
      </c>
      <c r="I415" s="4">
        <f>(AU415-BA415)</f>
        <v>1.718637866159793</v>
      </c>
      <c r="J415" s="4">
        <f>(P415+AT415*D415)</f>
        <v>24.89965438842773</v>
      </c>
      <c r="K415" s="4">
        <v>6</v>
      </c>
      <c r="L415" s="4">
        <f>(K415*AI415+AJ415)</f>
        <v>1.420000016689301</v>
      </c>
      <c r="M415" s="4">
        <v>1</v>
      </c>
      <c r="N415" s="4">
        <f>L415*(M415+1)*(M415+1)/(M415*M415+1)</f>
        <v>2.840000033378601</v>
      </c>
      <c r="O415" s="4">
        <v>23.76313781738281</v>
      </c>
      <c r="P415" s="4">
        <v>24.89965438842773</v>
      </c>
      <c r="Q415" s="4">
        <v>23.81651306152344</v>
      </c>
      <c r="R415" s="4">
        <v>1200.091064453125</v>
      </c>
      <c r="S415" s="4">
        <v>1200.728515625</v>
      </c>
      <c r="T415" s="4">
        <v>14.01038074493408</v>
      </c>
      <c r="U415" s="4">
        <v>14.17565155029297</v>
      </c>
      <c r="V415" s="4">
        <v>48.2891731262207</v>
      </c>
      <c r="W415" s="4">
        <v>48.86367416381836</v>
      </c>
      <c r="X415" s="4">
        <v>499.5708312988281</v>
      </c>
      <c r="Y415" s="4">
        <v>1999.106567382812</v>
      </c>
      <c r="Z415" s="4">
        <v>110.570930480957</v>
      </c>
      <c r="AA415" s="4">
        <v>101.7284393310547</v>
      </c>
      <c r="AB415" s="4">
        <v>9.819377899169922</v>
      </c>
      <c r="AC415" s="4">
        <v>0.2459551244974136</v>
      </c>
      <c r="AD415" s="4">
        <v>0.3186837136745453</v>
      </c>
      <c r="AE415" s="4">
        <v>0.003085891250520945</v>
      </c>
      <c r="AF415" s="4">
        <v>0.2925232946872711</v>
      </c>
      <c r="AG415" s="4">
        <v>0.005063615739345551</v>
      </c>
      <c r="AH415" s="4">
        <v>0.6666666865348816</v>
      </c>
      <c r="AI415" s="4">
        <v>-0.2195652425289154</v>
      </c>
      <c r="AJ415" s="4">
        <v>2.737391471862793</v>
      </c>
      <c r="AK415" s="4">
        <v>1</v>
      </c>
      <c r="AL415" s="4">
        <v>0</v>
      </c>
      <c r="AM415" s="4">
        <v>0.1599999964237213</v>
      </c>
      <c r="AN415" s="4">
        <v>111115</v>
      </c>
      <c r="AO415" s="4">
        <f>X415*0.000001/(K415*0.0001)</f>
        <v>0.8326180521647135</v>
      </c>
      <c r="AP415" s="4">
        <f>(U415-T415)/(1000-U415)*AO415</f>
        <v>0.0001395861811021499</v>
      </c>
      <c r="AQ415" s="4">
        <f>(P415+273.15)</f>
        <v>298.0496543884277</v>
      </c>
      <c r="AR415" s="4">
        <f>(O415+273.15)</f>
        <v>296.9131378173828</v>
      </c>
      <c r="AS415" s="4">
        <f>(Y415*AK415+Z415*AL415)*AM415</f>
        <v>319.8570436318878</v>
      </c>
      <c r="AT415" s="4">
        <f>((AS415+0.00000010773*(AR415^4-AQ415^4))-AP415*44100)/(L415*0.92*2*29.3+0.00000043092*AQ415^3)</f>
        <v>3.419658351237901</v>
      </c>
      <c r="AU415" s="4">
        <f>0.61365*EXP(17.502*J415/(240.97+J415))</f>
        <v>3.160704774871942</v>
      </c>
      <c r="AV415" s="4">
        <f>AU415*1000/AA415</f>
        <v>31.07002128073611</v>
      </c>
      <c r="AW415" s="4">
        <f>(AV415-U415)</f>
        <v>16.89436973044315</v>
      </c>
      <c r="AX415" s="4">
        <f>IF(D415,P415,(O415+P415)/2)</f>
        <v>24.33139610290527</v>
      </c>
      <c r="AY415" s="4">
        <f>0.61365*EXP(17.502*AX415/(240.97+AX415))</f>
        <v>3.055116696552744</v>
      </c>
      <c r="AZ415" s="4">
        <f>IF(AW415&lt;&gt;0,(1000-(AV415+U415)/2)/AW415*AP415,0)</f>
        <v>0.008075373508333362</v>
      </c>
      <c r="BA415" s="4">
        <f>U415*AA415/1000</f>
        <v>1.44206690871215</v>
      </c>
      <c r="BB415" s="4">
        <f>(AY415-BA415)</f>
        <v>1.613049787840595</v>
      </c>
      <c r="BC415" s="4">
        <f>1/(1.6/F415+1.37/N415)</f>
        <v>0.00504917226507585</v>
      </c>
      <c r="BD415" s="3">
        <f>G415*AA415*0.001</f>
      </c>
      <c r="BE415" s="3">
        <f>G415/S415</f>
      </c>
      <c r="BF415" s="4">
        <f>(1-AP415*AA415/AU415/F415)*100</f>
        <v>44.52445132278585</v>
      </c>
      <c r="BG415" s="3">
        <f>(S415-E415/(N415/1.35))</f>
      </c>
      <c r="BH415" s="3">
        <f>E415*BF415/100/BG415</f>
      </c>
    </row>
    <row r="416" ht="16" customHeight="1">
      <c r="A416" s="4">
        <v>380</v>
      </c>
      <c r="B416" t="s" s="2">
        <v>476</v>
      </c>
      <c r="C416" s="4">
        <v>2235.000028856099</v>
      </c>
      <c r="D416" s="4">
        <v>0</v>
      </c>
      <c r="E416" s="3">
        <f>(R416-#REF!*(1000-T416)/(1000-U416))*AO416</f>
      </c>
      <c r="F416" s="4">
        <f>IF(AZ416&lt;&gt;0,1/(1/AZ416-1/N416),0)</f>
        <v>0.007777430697150448</v>
      </c>
      <c r="G416" s="3">
        <f>((BC416-AP416/2)*S416-E416)/(BC416+AP416/2)</f>
      </c>
      <c r="H416" s="4">
        <f>AP416*1000</f>
        <v>0.1348916720264521</v>
      </c>
      <c r="I416" s="4">
        <f>(AU416-BA416)</f>
        <v>1.72910823568092</v>
      </c>
      <c r="J416" s="4">
        <f>(P416+AT416*D416)</f>
        <v>24.94934272766113</v>
      </c>
      <c r="K416" s="4">
        <v>6</v>
      </c>
      <c r="L416" s="4">
        <f>(K416*AI416+AJ416)</f>
        <v>1.420000016689301</v>
      </c>
      <c r="M416" s="4">
        <v>1</v>
      </c>
      <c r="N416" s="4">
        <f>L416*(M416+1)*(M416+1)/(M416*M416+1)</f>
        <v>2.840000033378601</v>
      </c>
      <c r="O416" s="4">
        <v>23.78318023681641</v>
      </c>
      <c r="P416" s="4">
        <v>24.94934272766113</v>
      </c>
      <c r="Q416" s="4">
        <v>23.79974746704102</v>
      </c>
      <c r="R416" s="4">
        <v>1200.109741210938</v>
      </c>
      <c r="S416" s="4">
        <v>1200.876953125</v>
      </c>
      <c r="T416" s="4">
        <v>14.00527191162109</v>
      </c>
      <c r="U416" s="4">
        <v>14.16498756408691</v>
      </c>
      <c r="V416" s="4">
        <v>48.21085357666016</v>
      </c>
      <c r="W416" s="4">
        <v>48.7647590637207</v>
      </c>
      <c r="X416" s="4">
        <v>499.5663146972656</v>
      </c>
      <c r="Y416" s="4">
        <v>1999.351928710938</v>
      </c>
      <c r="Z416" s="4">
        <v>113.8761825561523</v>
      </c>
      <c r="AA416" s="4">
        <v>101.7282180786133</v>
      </c>
      <c r="AB416" s="4">
        <v>9.819377899169922</v>
      </c>
      <c r="AC416" s="4">
        <v>0.2459551244974136</v>
      </c>
      <c r="AD416" s="4">
        <v>0.3186837136745453</v>
      </c>
      <c r="AE416" s="4">
        <v>0.003085891250520945</v>
      </c>
      <c r="AF416" s="4">
        <v>0.2925232946872711</v>
      </c>
      <c r="AG416" s="4">
        <v>0.005063615739345551</v>
      </c>
      <c r="AH416" s="4">
        <v>1</v>
      </c>
      <c r="AI416" s="4">
        <v>-0.2195652425289154</v>
      </c>
      <c r="AJ416" s="4">
        <v>2.737391471862793</v>
      </c>
      <c r="AK416" s="4">
        <v>1</v>
      </c>
      <c r="AL416" s="4">
        <v>0</v>
      </c>
      <c r="AM416" s="4">
        <v>0.1599999964237213</v>
      </c>
      <c r="AN416" s="4">
        <v>111115</v>
      </c>
      <c r="AO416" s="4">
        <f>X416*0.000001/(K416*0.0001)</f>
        <v>0.8326105244954427</v>
      </c>
      <c r="AP416" s="4">
        <f>(U416-T416)/(1000-U416)*AO416</f>
        <v>0.0001348916720264521</v>
      </c>
      <c r="AQ416" s="4">
        <f>(P416+273.15)</f>
        <v>298.0993427276611</v>
      </c>
      <c r="AR416" s="4">
        <f>(O416+273.15)</f>
        <v>296.9331802368164</v>
      </c>
      <c r="AS416" s="4">
        <f>(Y416*AK416+Z416*AL416)*AM416</f>
        <v>319.8963014435103</v>
      </c>
      <c r="AT416" s="4">
        <f>((AS416+0.00000010773*(AR416^4-AQ416^4))-AP416*44100)/(L416*0.92*2*29.3+0.00000043092*AQ416^3)</f>
        <v>3.418360209320498</v>
      </c>
      <c r="AU416" s="4">
        <f>0.61365*EXP(17.502*J416/(240.97+J416))</f>
        <v>3.170087179681198</v>
      </c>
      <c r="AV416" s="4">
        <f>AU416*1000/AA416</f>
        <v>31.1623189667141</v>
      </c>
      <c r="AW416" s="4">
        <f>(AV416-U416)</f>
        <v>16.99733140262718</v>
      </c>
      <c r="AX416" s="4">
        <f>IF(D416,P416,(O416+P416)/2)</f>
        <v>24.36626148223877</v>
      </c>
      <c r="AY416" s="4">
        <f>0.61365*EXP(17.502*AX416/(240.97+AX416))</f>
        <v>3.061505071282178</v>
      </c>
      <c r="AZ416" s="4">
        <f>IF(AW416&lt;&gt;0,(1000-(AV416+U416)/2)/AW416*AP416,0)</f>
        <v>0.007756190123049406</v>
      </c>
      <c r="BA416" s="4">
        <f>U416*AA416/1000</f>
        <v>1.440978944000279</v>
      </c>
      <c r="BB416" s="4">
        <f>(AY416-BA416)</f>
        <v>1.620526127281899</v>
      </c>
      <c r="BC416" s="4">
        <f>1/(1.6/F416+1.37/N416)</f>
        <v>0.004849522695415036</v>
      </c>
      <c r="BD416" s="3">
        <f>G416*AA416*0.001</f>
      </c>
      <c r="BE416" s="3">
        <f>G416/S416</f>
      </c>
      <c r="BF416" s="4">
        <f>(1-AP416*AA416/AU416/F416)*100</f>
        <v>44.34307356000085</v>
      </c>
      <c r="BG416" s="3">
        <f>(S416-E416/(N416/1.35))</f>
      </c>
      <c r="BH416" s="3">
        <f>E416*BF416/100/BG416</f>
      </c>
    </row>
    <row r="417" ht="16" customHeight="1">
      <c r="A417" s="4">
        <v>381</v>
      </c>
      <c r="B417" t="s" s="2">
        <v>477</v>
      </c>
      <c r="C417" s="4">
        <v>2240.000028744340</v>
      </c>
      <c r="D417" s="4">
        <v>0</v>
      </c>
      <c r="E417" s="3">
        <f>(R417-#REF!*(1000-T417)/(1000-U417))*AO417</f>
      </c>
      <c r="F417" s="4">
        <f>IF(AZ417&lt;&gt;0,1/(1/AZ417-1/N417),0)</f>
        <v>0.007516251282550688</v>
      </c>
      <c r="G417" s="3">
        <f>((BC417-AP417/2)*S417-E417)/(BC417+AP417/2)</f>
      </c>
      <c r="H417" s="4">
        <f>AP417*1000</f>
        <v>0.131245411251473</v>
      </c>
      <c r="I417" s="4">
        <f>(AU417-BA417)</f>
        <v>1.740583273142378</v>
      </c>
      <c r="J417" s="4">
        <f>(P417+AT417*D417)</f>
        <v>25.0040168762207</v>
      </c>
      <c r="K417" s="4">
        <v>6</v>
      </c>
      <c r="L417" s="4">
        <f>(K417*AI417+AJ417)</f>
        <v>1.420000016689301</v>
      </c>
      <c r="M417" s="4">
        <v>1</v>
      </c>
      <c r="N417" s="4">
        <f>L417*(M417+1)*(M417+1)/(M417*M417+1)</f>
        <v>2.840000033378601</v>
      </c>
      <c r="O417" s="4">
        <v>23.7921199798584</v>
      </c>
      <c r="P417" s="4">
        <v>25.0040168762207</v>
      </c>
      <c r="Q417" s="4">
        <v>23.73043632507324</v>
      </c>
      <c r="R417" s="4">
        <v>1200.079711914062</v>
      </c>
      <c r="S417" s="4">
        <v>1200.900634765625</v>
      </c>
      <c r="T417" s="4">
        <v>13.9985818862915</v>
      </c>
      <c r="U417" s="4">
        <v>14.15398693084717</v>
      </c>
      <c r="V417" s="4">
        <v>48.15717697143555</v>
      </c>
      <c r="W417" s="4">
        <v>48.6948356628418</v>
      </c>
      <c r="X417" s="4">
        <v>499.5504455566406</v>
      </c>
      <c r="Y417" s="4">
        <v>1999.303833007812</v>
      </c>
      <c r="Z417" s="4">
        <v>116.8270111083984</v>
      </c>
      <c r="AA417" s="4">
        <v>101.7279357910156</v>
      </c>
      <c r="AB417" s="4">
        <v>9.819377899169922</v>
      </c>
      <c r="AC417" s="4">
        <v>0.2459551244974136</v>
      </c>
      <c r="AD417" s="4">
        <v>0.3186837136745453</v>
      </c>
      <c r="AE417" s="4">
        <v>0.003085891250520945</v>
      </c>
      <c r="AF417" s="4">
        <v>0.2925232946872711</v>
      </c>
      <c r="AG417" s="4">
        <v>0.005063615739345551</v>
      </c>
      <c r="AH417" s="4">
        <v>1</v>
      </c>
      <c r="AI417" s="4">
        <v>-0.2195652425289154</v>
      </c>
      <c r="AJ417" s="4">
        <v>2.737391471862793</v>
      </c>
      <c r="AK417" s="4">
        <v>1</v>
      </c>
      <c r="AL417" s="4">
        <v>0</v>
      </c>
      <c r="AM417" s="4">
        <v>0.1599999964237213</v>
      </c>
      <c r="AN417" s="4">
        <v>111115</v>
      </c>
      <c r="AO417" s="4">
        <f>X417*0.000001/(K417*0.0001)</f>
        <v>0.8325840759277342</v>
      </c>
      <c r="AP417" s="4">
        <f>(U417-T417)/(1000-U417)*AO417</f>
        <v>0.0001312454112514729</v>
      </c>
      <c r="AQ417" s="4">
        <f>(P417+273.15)</f>
        <v>298.1540168762207</v>
      </c>
      <c r="AR417" s="4">
        <f>(O417+273.15)</f>
        <v>296.9421199798584</v>
      </c>
      <c r="AS417" s="4">
        <f>(Y417*AK417+Z417*AL417)*AM417</f>
        <v>319.8886061311823</v>
      </c>
      <c r="AT417" s="4">
        <f>((AS417+0.00000010773*(AR417^4-AQ417^4))-AP417*44100)/(L417*0.92*2*29.3+0.00000043092*AQ417^3)</f>
        <v>3.413906829196247</v>
      </c>
      <c r="AU417" s="4">
        <f>0.61365*EXP(17.502*J417/(240.97+J417))</f>
        <v>3.180439146830473</v>
      </c>
      <c r="AV417" s="4">
        <f>AU417*1000/AA417</f>
        <v>31.26416674141698</v>
      </c>
      <c r="AW417" s="4">
        <f>(AV417-U417)</f>
        <v>17.11017981056981</v>
      </c>
      <c r="AX417" s="4">
        <f>IF(D417,P417,(O417+P417)/2)</f>
        <v>24.39806842803955</v>
      </c>
      <c r="AY417" s="4">
        <f>0.61365*EXP(17.502*AX417/(240.97+AX417))</f>
        <v>3.067343232748702</v>
      </c>
      <c r="AZ417" s="4">
        <f>IF(AW417&lt;&gt;0,(1000-(AV417+U417)/2)/AW417*AP417,0)</f>
        <v>0.007496411524777654</v>
      </c>
      <c r="BA417" s="4">
        <f>U417*AA417/1000</f>
        <v>1.439855873688095</v>
      </c>
      <c r="BB417" s="4">
        <f>(AY417-BA417)</f>
        <v>1.627487359060607</v>
      </c>
      <c r="BC417" s="4">
        <f>1/(1.6/F417+1.37/N417)</f>
        <v>0.004687035651040935</v>
      </c>
      <c r="BD417" s="3">
        <f>G417*AA417*0.001</f>
      </c>
      <c r="BE417" s="3">
        <f>G417/S417</f>
      </c>
      <c r="BF417" s="4">
        <f>(1-AP417*AA417/AU417/F417)*100</f>
        <v>44.14835372722695</v>
      </c>
      <c r="BG417" s="3">
        <f>(S417-E417/(N417/1.35))</f>
      </c>
      <c r="BH417" s="3">
        <f>E417*BF417/100/BG417</f>
      </c>
    </row>
    <row r="418" ht="16" customHeight="1">
      <c r="A418" s="4">
        <v>382</v>
      </c>
      <c r="B418" t="s" s="2">
        <v>478</v>
      </c>
      <c r="C418" s="4">
        <v>2245.500028621405</v>
      </c>
      <c r="D418" s="4">
        <v>0</v>
      </c>
      <c r="E418" s="3">
        <f>(R418-#REF!*(1000-T418)/(1000-U418))*AO418</f>
      </c>
      <c r="F418" s="4">
        <f>IF(AZ418&lt;&gt;0,1/(1/AZ418-1/N418),0)</f>
        <v>0.007248078806589145</v>
      </c>
      <c r="G418" s="3">
        <f>((BC418-AP418/2)*S418-E418)/(BC418+AP418/2)</f>
      </c>
      <c r="H418" s="4">
        <f>AP418*1000</f>
        <v>0.1272902238677003</v>
      </c>
      <c r="I418" s="4">
        <f>(AU418-BA418)</f>
        <v>1.750352291562324</v>
      </c>
      <c r="J418" s="4">
        <f>(P418+AT418*D418)</f>
        <v>25.04861068725586</v>
      </c>
      <c r="K418" s="4">
        <v>6</v>
      </c>
      <c r="L418" s="4">
        <f>(K418*AI418+AJ418)</f>
        <v>1.420000016689301</v>
      </c>
      <c r="M418" s="4">
        <v>1</v>
      </c>
      <c r="N418" s="4">
        <f>L418*(M418+1)*(M418+1)/(M418*M418+1)</f>
        <v>2.840000033378601</v>
      </c>
      <c r="O418" s="4">
        <v>23.78236961364746</v>
      </c>
      <c r="P418" s="4">
        <v>25.04861068725586</v>
      </c>
      <c r="Q418" s="4">
        <v>23.63192939758301</v>
      </c>
      <c r="R418" s="4">
        <v>1200.019165039062</v>
      </c>
      <c r="S418" s="4">
        <v>1200.846435546875</v>
      </c>
      <c r="T418" s="4">
        <v>13.99050998687744</v>
      </c>
      <c r="U418" s="4">
        <v>14.14123725891113</v>
      </c>
      <c r="V418" s="4">
        <v>48.14772415161133</v>
      </c>
      <c r="W418" s="4">
        <v>48.66931915283203</v>
      </c>
      <c r="X418" s="4">
        <v>499.5387268066406</v>
      </c>
      <c r="Y418" s="4">
        <v>1999.142700195312</v>
      </c>
      <c r="Z418" s="4">
        <v>117.3731231689453</v>
      </c>
      <c r="AA418" s="4">
        <v>101.7274551391602</v>
      </c>
      <c r="AB418" s="4">
        <v>9.819377899169922</v>
      </c>
      <c r="AC418" s="4">
        <v>0.2459551244974136</v>
      </c>
      <c r="AD418" s="4">
        <v>0.3186837136745453</v>
      </c>
      <c r="AE418" s="4">
        <v>0.003085891250520945</v>
      </c>
      <c r="AF418" s="4">
        <v>0.2925232946872711</v>
      </c>
      <c r="AG418" s="4">
        <v>0.005063615739345551</v>
      </c>
      <c r="AH418" s="4">
        <v>1</v>
      </c>
      <c r="AI418" s="4">
        <v>-0.2195652425289154</v>
      </c>
      <c r="AJ418" s="4">
        <v>2.737391471862793</v>
      </c>
      <c r="AK418" s="4">
        <v>1</v>
      </c>
      <c r="AL418" s="4">
        <v>0</v>
      </c>
      <c r="AM418" s="4">
        <v>0.1599999964237213</v>
      </c>
      <c r="AN418" s="4">
        <v>111115</v>
      </c>
      <c r="AO418" s="4">
        <f>X418*0.000001/(K418*0.0001)</f>
        <v>0.8325645446777342</v>
      </c>
      <c r="AP418" s="4">
        <f>(U418-T418)/(1000-U418)*AO418</f>
        <v>0.0001272902238677003</v>
      </c>
      <c r="AQ418" s="4">
        <f>(P418+273.15)</f>
        <v>298.1986106872558</v>
      </c>
      <c r="AR418" s="4">
        <f>(O418+273.15)</f>
        <v>296.9323696136474</v>
      </c>
      <c r="AS418" s="4">
        <f>(Y418*AK418+Z418*AL418)*AM418</f>
        <v>319.8628248817586</v>
      </c>
      <c r="AT418" s="4">
        <f>((AS418+0.00000010773*(AR418^4-AQ418^4))-AP418*44100)/(L418*0.92*2*29.3+0.00000043092*AQ418^3)</f>
        <v>3.408356829404227</v>
      </c>
      <c r="AU418" s="4">
        <f>0.61365*EXP(17.502*J418/(240.97+J418))</f>
        <v>3.188904370430426</v>
      </c>
      <c r="AV418" s="4">
        <f>AU418*1000/AA418</f>
        <v>31.34752920013677</v>
      </c>
      <c r="AW418" s="4">
        <f>(AV418-U418)</f>
        <v>17.20629194122563</v>
      </c>
      <c r="AX418" s="4">
        <f>IF(D418,P418,(O418+P418)/2)</f>
        <v>24.41549015045166</v>
      </c>
      <c r="AY418" s="4">
        <f>0.61365*EXP(17.502*AX418/(240.97+AX418))</f>
        <v>3.070545111322609</v>
      </c>
      <c r="AZ418" s="4">
        <f>IF(AW418&lt;&gt;0,(1000-(AV418+U418)/2)/AW418*AP418,0)</f>
        <v>0.007229627781488206</v>
      </c>
      <c r="BA418" s="4">
        <f>U418*AA418/1000</f>
        <v>1.438552078868102</v>
      </c>
      <c r="BB418" s="4">
        <f>(AY418-BA418)</f>
        <v>1.631993032454506</v>
      </c>
      <c r="BC418" s="4">
        <f>1/(1.6/F418+1.37/N418)</f>
        <v>0.00452017145807279</v>
      </c>
      <c r="BD418" s="3">
        <f>G418*AA418*0.001</f>
      </c>
      <c r="BE418" s="3">
        <f>G418/S418</f>
      </c>
      <c r="BF418" s="4">
        <f>(1-AP418*AA418/AU418/F418)*100</f>
        <v>43.97668180222136</v>
      </c>
      <c r="BG418" s="3">
        <f>(S418-E418/(N418/1.35))</f>
      </c>
      <c r="BH418" s="3">
        <f>E418*BF418/100/BG418</f>
      </c>
    </row>
    <row r="419" ht="16" customHeight="1">
      <c r="A419" s="4">
        <v>383</v>
      </c>
      <c r="B419" t="s" s="2">
        <v>479</v>
      </c>
      <c r="C419" s="4">
        <v>2250.500028509647</v>
      </c>
      <c r="D419" s="4">
        <v>0</v>
      </c>
      <c r="E419" s="3">
        <f>(R419-#REF!*(1000-T419)/(1000-U419))*AO419</f>
      </c>
      <c r="F419" s="4">
        <f>IF(AZ419&lt;&gt;0,1/(1/AZ419-1/N419),0)</f>
        <v>0.006975405665488244</v>
      </c>
      <c r="G419" s="3">
        <f>((BC419-AP419/2)*S419-E419)/(BC419+AP419/2)</f>
      </c>
      <c r="H419" s="4">
        <f>AP419*1000</f>
        <v>0.1229058533892211</v>
      </c>
      <c r="I419" s="4">
        <f>(AU419-BA419)</f>
        <v>1.755921114854318</v>
      </c>
      <c r="J419" s="4">
        <f>(P419+AT419*D419)</f>
        <v>25.07135009765625</v>
      </c>
      <c r="K419" s="4">
        <v>6</v>
      </c>
      <c r="L419" s="4">
        <f>(K419*AI419+AJ419)</f>
        <v>1.420000016689301</v>
      </c>
      <c r="M419" s="4">
        <v>1</v>
      </c>
      <c r="N419" s="4">
        <f>L419*(M419+1)*(M419+1)/(M419*M419+1)</f>
        <v>2.840000033378601</v>
      </c>
      <c r="O419" s="4">
        <v>23.76283645629883</v>
      </c>
      <c r="P419" s="4">
        <v>25.07135009765625</v>
      </c>
      <c r="Q419" s="4">
        <v>23.57556915283203</v>
      </c>
      <c r="R419" s="4">
        <v>1199.956298828125</v>
      </c>
      <c r="S419" s="4">
        <v>1200.765747070312</v>
      </c>
      <c r="T419" s="4">
        <v>13.98355960845947</v>
      </c>
      <c r="U419" s="4">
        <v>14.12910079956055</v>
      </c>
      <c r="V419" s="4">
        <v>48.1729736328125</v>
      </c>
      <c r="W419" s="4">
        <v>48.67790985107422</v>
      </c>
      <c r="X419" s="4">
        <v>499.5258178710938</v>
      </c>
      <c r="Y419" s="4">
        <v>1998.951904296875</v>
      </c>
      <c r="Z419" s="4">
        <v>117.7350463867188</v>
      </c>
      <c r="AA419" s="4">
        <v>101.7267456054688</v>
      </c>
      <c r="AB419" s="4">
        <v>9.819377899169922</v>
      </c>
      <c r="AC419" s="4">
        <v>0.2459551244974136</v>
      </c>
      <c r="AD419" s="4">
        <v>0.3186837136745453</v>
      </c>
      <c r="AE419" s="4">
        <v>0.003085891250520945</v>
      </c>
      <c r="AF419" s="4">
        <v>0.2925232946872711</v>
      </c>
      <c r="AG419" s="4">
        <v>0.005063615739345551</v>
      </c>
      <c r="AH419" s="4">
        <v>0.6666666865348816</v>
      </c>
      <c r="AI419" s="4">
        <v>-0.2195652425289154</v>
      </c>
      <c r="AJ419" s="4">
        <v>2.737391471862793</v>
      </c>
      <c r="AK419" s="4">
        <v>1</v>
      </c>
      <c r="AL419" s="4">
        <v>0</v>
      </c>
      <c r="AM419" s="4">
        <v>0.1599999964237213</v>
      </c>
      <c r="AN419" s="4">
        <v>111115</v>
      </c>
      <c r="AO419" s="4">
        <f>X419*0.000001/(K419*0.0001)</f>
        <v>0.8325430297851563</v>
      </c>
      <c r="AP419" s="4">
        <f>(U419-T419)/(1000-U419)*AO419</f>
        <v>0.0001229058533892211</v>
      </c>
      <c r="AQ419" s="4">
        <f>(P419+273.15)</f>
        <v>298.2213500976562</v>
      </c>
      <c r="AR419" s="4">
        <f>(O419+273.15)</f>
        <v>296.9128364562988</v>
      </c>
      <c r="AS419" s="4">
        <f>(Y419*AK419+Z419*AL419)*AM419</f>
        <v>319.8322975386909</v>
      </c>
      <c r="AT419" s="4">
        <f>((AS419+0.00000010773*(AR419^4-AQ419^4))-AP419*44100)/(L419*0.92*2*29.3+0.00000043092*AQ419^3)</f>
        <v>3.404648305696363</v>
      </c>
      <c r="AU419" s="4">
        <f>0.61365*EXP(17.502*J419/(240.97+J419))</f>
        <v>3.193228557525239</v>
      </c>
      <c r="AV419" s="4">
        <f>AU419*1000/AA419</f>
        <v>31.39025571416269</v>
      </c>
      <c r="AW419" s="4">
        <f>(AV419-U419)</f>
        <v>17.26115491460214</v>
      </c>
      <c r="AX419" s="4">
        <f>IF(D419,P419,(O419+P419)/2)</f>
        <v>24.41709327697754</v>
      </c>
      <c r="AY419" s="4">
        <f>0.61365*EXP(17.502*AX419/(240.97+AX419))</f>
        <v>3.07083989118608</v>
      </c>
      <c r="AZ419" s="4">
        <f>IF(AW419&lt;&gt;0,(1000-(AV419+U419)/2)/AW419*AP419,0)</f>
        <v>0.006958315147765175</v>
      </c>
      <c r="BA419" s="4">
        <f>U419*AA419/1000</f>
        <v>1.437307442670921</v>
      </c>
      <c r="BB419" s="4">
        <f>(AY419-BA419)</f>
        <v>1.633532448515159</v>
      </c>
      <c r="BC419" s="4">
        <f>1/(1.6/F419+1.37/N419)</f>
        <v>0.004350479221132942</v>
      </c>
      <c r="BD419" s="3">
        <f>G419*AA419*0.001</f>
      </c>
      <c r="BE419" s="3">
        <f>G419/S419</f>
      </c>
      <c r="BF419" s="4">
        <f>(1-AP419*AA419/AU419/F419)*100</f>
        <v>43.86829381277713</v>
      </c>
      <c r="BG419" s="3">
        <f>(S419-E419/(N419/1.35))</f>
      </c>
      <c r="BH419" s="3">
        <f>E419*BF419/100/BG419</f>
      </c>
    </row>
    <row r="420" ht="16" customHeight="1">
      <c r="A420" s="4">
        <v>384</v>
      </c>
      <c r="B420" t="s" s="2">
        <v>480</v>
      </c>
      <c r="C420" s="4">
        <v>2255.500028397888</v>
      </c>
      <c r="D420" s="4">
        <v>0</v>
      </c>
      <c r="E420" s="3">
        <f>(R420-#REF!*(1000-T420)/(1000-U420))*AO420</f>
      </c>
      <c r="F420" s="4">
        <f>IF(AZ420&lt;&gt;0,1/(1/AZ420-1/N420),0)</f>
        <v>0.006739039047939303</v>
      </c>
      <c r="G420" s="3">
        <f>((BC420-AP420/2)*S420-E420)/(BC420+AP420/2)</f>
      </c>
      <c r="H420" s="4">
        <f>AP420*1000</f>
        <v>0.1189142221405161</v>
      </c>
      <c r="I420" s="4">
        <f>(AU420-BA420)</f>
        <v>1.758331471243572</v>
      </c>
      <c r="J420" s="4">
        <f>(P420+AT420*D420)</f>
        <v>25.07783126831055</v>
      </c>
      <c r="K420" s="4">
        <v>6</v>
      </c>
      <c r="L420" s="4">
        <f>(K420*AI420+AJ420)</f>
        <v>1.420000016689301</v>
      </c>
      <c r="M420" s="4">
        <v>1</v>
      </c>
      <c r="N420" s="4">
        <f>L420*(M420+1)*(M420+1)/(M420*M420+1)</f>
        <v>2.840000033378601</v>
      </c>
      <c r="O420" s="4">
        <v>23.74612236022949</v>
      </c>
      <c r="P420" s="4">
        <v>25.07783126831055</v>
      </c>
      <c r="Q420" s="4">
        <v>23.54240798950195</v>
      </c>
      <c r="R420" s="4">
        <v>1199.978027343750</v>
      </c>
      <c r="S420" s="4">
        <v>1200.737426757812</v>
      </c>
      <c r="T420" s="4">
        <v>13.97674655914307</v>
      </c>
      <c r="U420" s="4">
        <v>14.11755657196045</v>
      </c>
      <c r="V420" s="4">
        <v>48.19777297973633</v>
      </c>
      <c r="W420" s="4">
        <v>48.6868782043457</v>
      </c>
      <c r="X420" s="4">
        <v>499.5473327636719</v>
      </c>
      <c r="Y420" s="4">
        <v>1998.812866210938</v>
      </c>
      <c r="Z420" s="4">
        <v>118.4531707763672</v>
      </c>
      <c r="AA420" s="4">
        <v>101.7265625</v>
      </c>
      <c r="AB420" s="4">
        <v>9.819377899169922</v>
      </c>
      <c r="AC420" s="4">
        <v>0.2459551244974136</v>
      </c>
      <c r="AD420" s="4">
        <v>0.3186837136745453</v>
      </c>
      <c r="AE420" s="4">
        <v>0.003085891250520945</v>
      </c>
      <c r="AF420" s="4">
        <v>0.2925232946872711</v>
      </c>
      <c r="AG420" s="4">
        <v>0.005063615739345551</v>
      </c>
      <c r="AH420" s="4">
        <v>1</v>
      </c>
      <c r="AI420" s="4">
        <v>-0.2195652425289154</v>
      </c>
      <c r="AJ420" s="4">
        <v>2.737391471862793</v>
      </c>
      <c r="AK420" s="4">
        <v>1</v>
      </c>
      <c r="AL420" s="4">
        <v>0</v>
      </c>
      <c r="AM420" s="4">
        <v>0.1599999964237213</v>
      </c>
      <c r="AN420" s="4">
        <v>111115</v>
      </c>
      <c r="AO420" s="4">
        <f>X420*0.000001/(K420*0.0001)</f>
        <v>0.8325788879394531</v>
      </c>
      <c r="AP420" s="4">
        <f>(U420-T420)/(1000-U420)*AO420</f>
        <v>0.0001189142221405161</v>
      </c>
      <c r="AQ420" s="4">
        <f>(P420+273.15)</f>
        <v>298.2278312683105</v>
      </c>
      <c r="AR420" s="4">
        <f>(O420+273.15)</f>
        <v>296.8961223602295</v>
      </c>
      <c r="AS420" s="4">
        <f>(Y420*AK420+Z420*AL420)*AM420</f>
        <v>319.8100514454381</v>
      </c>
      <c r="AT420" s="4">
        <f>((AS420+0.00000010773*(AR420^4-AQ420^4))-AP420*44100)/(L420*0.92*2*29.3+0.00000043092*AQ420^3)</f>
        <v>3.403382898680476</v>
      </c>
      <c r="AU420" s="4">
        <f>0.61365*EXP(17.502*J420/(240.97+J420))</f>
        <v>3.194461972208392</v>
      </c>
      <c r="AV420" s="4">
        <f>AU420*1000/AA420</f>
        <v>31.40243702040352</v>
      </c>
      <c r="AW420" s="4">
        <f>(AV420-U420)</f>
        <v>17.28488044844307</v>
      </c>
      <c r="AX420" s="4">
        <f>IF(D420,P420,(O420+P420)/2)</f>
        <v>24.41197681427002</v>
      </c>
      <c r="AY420" s="4">
        <f>0.61365*EXP(17.502*AX420/(240.97+AX420))</f>
        <v>3.0698991722374</v>
      </c>
      <c r="AZ420" s="4">
        <f>IF(AW420&lt;&gt;0,(1000-(AV420+U420)/2)/AW420*AP420,0)</f>
        <v>0.006723085830544166</v>
      </c>
      <c r="BA420" s="4">
        <f>U420*AA420/1000</f>
        <v>1.43613050096482</v>
      </c>
      <c r="BB420" s="4">
        <f>(AY420-BA420)</f>
        <v>1.633768671272579</v>
      </c>
      <c r="BC420" s="4">
        <f>1/(1.6/F420+1.37/N420)</f>
        <v>0.004203359034702778</v>
      </c>
      <c r="BD420" s="3">
        <f>G420*AA420*0.001</f>
      </c>
      <c r="BE420" s="3">
        <f>G420/S420</f>
      </c>
      <c r="BF420" s="4">
        <f>(1-AP420*AA420/AU420/F420)*100</f>
        <v>43.80826092503953</v>
      </c>
      <c r="BG420" s="3">
        <f>(S420-E420/(N420/1.35))</f>
      </c>
      <c r="BH420" s="3">
        <f>E420*BF420/100/BG420</f>
      </c>
    </row>
    <row r="421" ht="16" customHeight="1">
      <c r="A421" s="4">
        <v>385</v>
      </c>
      <c r="B421" t="s" s="2">
        <v>481</v>
      </c>
      <c r="C421" s="4">
        <v>2261.000028274953</v>
      </c>
      <c r="D421" s="4">
        <v>0</v>
      </c>
      <c r="E421" s="3">
        <f>(R421-#REF!*(1000-T421)/(1000-U421))*AO421</f>
      </c>
      <c r="F421" s="4">
        <f>IF(AZ421&lt;&gt;0,1/(1/AZ421-1/N421),0)</f>
        <v>0.006455642717258596</v>
      </c>
      <c r="G421" s="3">
        <f>((BC421-AP421/2)*S421-E421)/(BC421+AP421/2)</f>
      </c>
      <c r="H421" s="4">
        <f>AP421*1000</f>
        <v>0.1142015855175887</v>
      </c>
      <c r="I421" s="4">
        <f>(AU421-BA421)</f>
        <v>1.762581785483523</v>
      </c>
      <c r="J421" s="4">
        <f>(P421+AT421*D421)</f>
        <v>25.09426689147949</v>
      </c>
      <c r="K421" s="4">
        <v>6</v>
      </c>
      <c r="L421" s="4">
        <f>(K421*AI421+AJ421)</f>
        <v>1.420000016689301</v>
      </c>
      <c r="M421" s="4">
        <v>1</v>
      </c>
      <c r="N421" s="4">
        <f>L421*(M421+1)*(M421+1)/(M421*M421+1)</f>
        <v>2.840000033378601</v>
      </c>
      <c r="O421" s="4">
        <v>23.71790313720703</v>
      </c>
      <c r="P421" s="4">
        <v>25.09426689147949</v>
      </c>
      <c r="Q421" s="4">
        <v>23.38525199890137</v>
      </c>
      <c r="R421" s="4">
        <v>1200.208374023438</v>
      </c>
      <c r="S421" s="4">
        <v>1201.017456054688</v>
      </c>
      <c r="T421" s="4">
        <v>13.9713306427002</v>
      </c>
      <c r="U421" s="4">
        <v>14.1065616607666</v>
      </c>
      <c r="V421" s="4">
        <v>48.25461578369141</v>
      </c>
      <c r="W421" s="4">
        <v>48.72494888305664</v>
      </c>
      <c r="X421" s="4">
        <v>499.5477905273438</v>
      </c>
      <c r="Y421" s="4">
        <v>1998.822265625</v>
      </c>
      <c r="Z421" s="4">
        <v>118.4440994262695</v>
      </c>
      <c r="AA421" s="4">
        <v>101.7264099121094</v>
      </c>
      <c r="AB421" s="4">
        <v>9.819377899169922</v>
      </c>
      <c r="AC421" s="4">
        <v>0.2459551244974136</v>
      </c>
      <c r="AD421" s="4">
        <v>0.3186837136745453</v>
      </c>
      <c r="AE421" s="4">
        <v>0.003085891250520945</v>
      </c>
      <c r="AF421" s="4">
        <v>0.2925232946872711</v>
      </c>
      <c r="AG421" s="4">
        <v>0.005063615739345551</v>
      </c>
      <c r="AH421" s="4">
        <v>0.6666666865348816</v>
      </c>
      <c r="AI421" s="4">
        <v>-0.2195652425289154</v>
      </c>
      <c r="AJ421" s="4">
        <v>2.737391471862793</v>
      </c>
      <c r="AK421" s="4">
        <v>1</v>
      </c>
      <c r="AL421" s="4">
        <v>0</v>
      </c>
      <c r="AM421" s="4">
        <v>0.1599999964237213</v>
      </c>
      <c r="AN421" s="4">
        <v>111115</v>
      </c>
      <c r="AO421" s="4">
        <f>X421*0.000001/(K421*0.0001)</f>
        <v>0.8325796508789061</v>
      </c>
      <c r="AP421" s="4">
        <f>(U421-T421)/(1000-U421)*AO421</f>
        <v>0.0001142015855175887</v>
      </c>
      <c r="AQ421" s="4">
        <f>(P421+273.15)</f>
        <v>298.2442668914795</v>
      </c>
      <c r="AR421" s="4">
        <f>(O421+273.15)</f>
        <v>296.867903137207</v>
      </c>
      <c r="AS421" s="4">
        <f>(Y421*AK421+Z421*AL421)*AM421</f>
        <v>319.8115553516545</v>
      </c>
      <c r="AT421" s="4">
        <f>((AS421+0.00000010773*(AR421^4-AQ421^4))-AP421*44100)/(L421*0.92*2*29.3+0.00000043092*AQ421^3)</f>
        <v>3.399937288829313</v>
      </c>
      <c r="AU421" s="4">
        <f>0.61365*EXP(17.502*J421/(240.97+J421))</f>
        <v>3.197591659437113</v>
      </c>
      <c r="AV421" s="4">
        <f>AU421*1000/AA421</f>
        <v>31.43324985320725</v>
      </c>
      <c r="AW421" s="4">
        <f>(AV421-U421)</f>
        <v>17.32668819244065</v>
      </c>
      <c r="AX421" s="4">
        <f>IF(D421,P421,(O421+P421)/2)</f>
        <v>24.40608501434326</v>
      </c>
      <c r="AY421" s="4">
        <f>0.61365*EXP(17.502*AX421/(240.97+AX421))</f>
        <v>3.068816210935086</v>
      </c>
      <c r="AZ421" s="4">
        <f>IF(AW421&lt;&gt;0,(1000-(AV421+U421)/2)/AW421*AP421,0)</f>
        <v>0.006441001588909794</v>
      </c>
      <c r="BA421" s="4">
        <f>U421*AA421/1000</f>
        <v>1.43500987395359</v>
      </c>
      <c r="BB421" s="4">
        <f>(AY421-BA421)</f>
        <v>1.633806336981497</v>
      </c>
      <c r="BC421" s="4">
        <f>1/(1.6/F421+1.37/N421)</f>
        <v>0.004026938851656768</v>
      </c>
      <c r="BD421" s="3">
        <f>G421*AA421*0.001</f>
      </c>
      <c r="BE421" s="3">
        <f>G421/S421</f>
      </c>
      <c r="BF421" s="4">
        <f>(1-AP421*AA421/AU421/F421)*100</f>
        <v>43.72139003515817</v>
      </c>
      <c r="BG421" s="3">
        <f>(S421-E421/(N421/1.35))</f>
      </c>
      <c r="BH421" s="3">
        <f>E421*BF421/100/BG421</f>
      </c>
    </row>
    <row r="422" ht="16" customHeight="1">
      <c r="A422" s="4">
        <v>386</v>
      </c>
      <c r="B422" t="s" s="2">
        <v>482</v>
      </c>
      <c r="C422" s="4">
        <v>2266.000028163195</v>
      </c>
      <c r="D422" s="4">
        <v>0</v>
      </c>
      <c r="E422" s="3">
        <f>(R422-#REF!*(1000-T422)/(1000-U422))*AO422</f>
      </c>
      <c r="F422" s="4">
        <f>IF(AZ422&lt;&gt;0,1/(1/AZ422-1/N422),0)</f>
        <v>0.006253565042233359</v>
      </c>
      <c r="G422" s="3">
        <f>((BC422-AP422/2)*S422-E422)/(BC422+AP422/2)</f>
      </c>
      <c r="H422" s="4">
        <f>AP422*1000</f>
        <v>0.110686035899409</v>
      </c>
      <c r="I422" s="4">
        <f>(AU422-BA422)</f>
        <v>1.763410504142073</v>
      </c>
      <c r="J422" s="4">
        <f>(P422+AT422*D422)</f>
        <v>25.09404373168945</v>
      </c>
      <c r="K422" s="4">
        <v>6</v>
      </c>
      <c r="L422" s="4">
        <f>(K422*AI422+AJ422)</f>
        <v>1.420000016689301</v>
      </c>
      <c r="M422" s="4">
        <v>1</v>
      </c>
      <c r="N422" s="4">
        <f>L422*(M422+1)*(M422+1)/(M422*M422+1)</f>
        <v>2.840000033378601</v>
      </c>
      <c r="O422" s="4">
        <v>23.6622428894043</v>
      </c>
      <c r="P422" s="4">
        <v>25.09404373168945</v>
      </c>
      <c r="Q422" s="4">
        <v>23.18149948120117</v>
      </c>
      <c r="R422" s="4">
        <v>1200.384643554688</v>
      </c>
      <c r="S422" s="4">
        <v>1201.334716796875</v>
      </c>
      <c r="T422" s="4">
        <v>13.96691608428955</v>
      </c>
      <c r="U422" s="4">
        <v>14.09798240661621</v>
      </c>
      <c r="V422" s="4">
        <v>48.38594818115234</v>
      </c>
      <c r="W422" s="4">
        <v>48.84291839599609</v>
      </c>
      <c r="X422" s="4">
        <v>499.5589294433594</v>
      </c>
      <c r="Y422" s="4">
        <v>1999.035034179688</v>
      </c>
      <c r="Z422" s="4">
        <v>117.5017852783203</v>
      </c>
      <c r="AA422" s="4">
        <v>101.7265167236328</v>
      </c>
      <c r="AB422" s="4">
        <v>9.819377899169922</v>
      </c>
      <c r="AC422" s="4">
        <v>0.2459551244974136</v>
      </c>
      <c r="AD422" s="4">
        <v>0.3186837136745453</v>
      </c>
      <c r="AE422" s="4">
        <v>0.003085891250520945</v>
      </c>
      <c r="AF422" s="4">
        <v>0.2925232946872711</v>
      </c>
      <c r="AG422" s="4">
        <v>0.005063615739345551</v>
      </c>
      <c r="AH422" s="4">
        <v>0.6666666865348816</v>
      </c>
      <c r="AI422" s="4">
        <v>-0.2195652425289154</v>
      </c>
      <c r="AJ422" s="4">
        <v>2.737391471862793</v>
      </c>
      <c r="AK422" s="4">
        <v>1</v>
      </c>
      <c r="AL422" s="4">
        <v>0</v>
      </c>
      <c r="AM422" s="4">
        <v>0.1599999964237213</v>
      </c>
      <c r="AN422" s="4">
        <v>111115</v>
      </c>
      <c r="AO422" s="4">
        <f>X422*0.000001/(K422*0.0001)</f>
        <v>0.8325982157389322</v>
      </c>
      <c r="AP422" s="4">
        <f>(U422-T422)/(1000-U422)*AO422</f>
        <v>0.000110686035899409</v>
      </c>
      <c r="AQ422" s="4">
        <f>(P422+273.15)</f>
        <v>298.2440437316894</v>
      </c>
      <c r="AR422" s="4">
        <f>(O422+273.15)</f>
        <v>296.8122428894043</v>
      </c>
      <c r="AS422" s="4">
        <f>(Y422*AK422+Z422*AL422)*AM422</f>
        <v>319.8455983196436</v>
      </c>
      <c r="AT422" s="4">
        <f>((AS422+0.00000010773*(AR422^4-AQ422^4))-AP422*44100)/(L422*0.92*2*29.3+0.00000043092*AQ422^3)</f>
        <v>3.394986178810812</v>
      </c>
      <c r="AU422" s="4">
        <f>0.61365*EXP(17.502*J422/(240.97+J422))</f>
        <v>3.197549147198198</v>
      </c>
      <c r="AV422" s="4">
        <f>AU422*1000/AA422</f>
        <v>31.43279894155024</v>
      </c>
      <c r="AW422" s="4">
        <f>(AV422-U422)</f>
        <v>17.33481653493403</v>
      </c>
      <c r="AX422" s="4">
        <f>IF(D422,P422,(O422+P422)/2)</f>
        <v>24.37814331054688</v>
      </c>
      <c r="AY422" s="4">
        <f>0.61365*EXP(17.502*AX422/(240.97+AX422))</f>
        <v>3.06368484200678</v>
      </c>
      <c r="AZ422" s="4">
        <f>IF(AW422&lt;&gt;0,(1000-(AV422+U422)/2)/AW422*AP422,0)</f>
        <v>0.006239825199880892</v>
      </c>
      <c r="BA422" s="4">
        <f>U422*AA422/1000</f>
        <v>1.434138643056125</v>
      </c>
      <c r="BB422" s="4">
        <f>(AY422-BA422)</f>
        <v>1.629546198950655</v>
      </c>
      <c r="BC422" s="4">
        <f>1/(1.6/F422+1.37/N422)</f>
        <v>0.003901122865821326</v>
      </c>
      <c r="BD422" s="3">
        <f>G422*AA422*0.001</f>
      </c>
      <c r="BE422" s="3">
        <f>G422/S422</f>
      </c>
      <c r="BF422" s="4">
        <f>(1-AP422*AA422/AU422/F422)*100</f>
        <v>43.69044333086573</v>
      </c>
      <c r="BG422" s="3">
        <f>(S422-E422/(N422/1.35))</f>
      </c>
      <c r="BH422" s="3">
        <f>E422*BF422/100/BG422</f>
      </c>
    </row>
    <row r="423" ht="16" customHeight="1">
      <c r="A423" s="4">
        <v>387</v>
      </c>
      <c r="B423" t="s" s="2">
        <v>483</v>
      </c>
      <c r="C423" s="4">
        <v>2271.000028051436</v>
      </c>
      <c r="D423" s="4">
        <v>0</v>
      </c>
      <c r="E423" s="3">
        <f>(R423-#REF!*(1000-T423)/(1000-U423))*AO423</f>
      </c>
      <c r="F423" s="4">
        <f>IF(AZ423&lt;&gt;0,1/(1/AZ423-1/N423),0)</f>
        <v>0.006039274976368214</v>
      </c>
      <c r="G423" s="3">
        <f>((BC423-AP423/2)*S423-E423)/(BC423+AP423/2)</f>
      </c>
      <c r="H423" s="4">
        <f>AP423*1000</f>
        <v>0.1069220348454306</v>
      </c>
      <c r="I423" s="4">
        <f>(AU423-BA423)</f>
        <v>1.763763895837695</v>
      </c>
      <c r="J423" s="4">
        <f>(P423+AT423*D423)</f>
        <v>25.09043502807617</v>
      </c>
      <c r="K423" s="4">
        <v>6</v>
      </c>
      <c r="L423" s="4">
        <f>(K423*AI423+AJ423)</f>
        <v>1.420000016689301</v>
      </c>
      <c r="M423" s="4">
        <v>1</v>
      </c>
      <c r="N423" s="4">
        <f>L423*(M423+1)*(M423+1)/(M423*M423+1)</f>
        <v>2.840000033378601</v>
      </c>
      <c r="O423" s="4">
        <v>23.58663368225098</v>
      </c>
      <c r="P423" s="4">
        <v>25.09043502807617</v>
      </c>
      <c r="Q423" s="4">
        <v>23.04792022705078</v>
      </c>
      <c r="R423" s="4">
        <v>1200.292846679688</v>
      </c>
      <c r="S423" s="4">
        <v>1201.326904296875</v>
      </c>
      <c r="T423" s="4">
        <v>13.96118259429932</v>
      </c>
      <c r="U423" s="4">
        <v>14.08779239654541</v>
      </c>
      <c r="V423" s="4">
        <v>48.57381439208984</v>
      </c>
      <c r="W423" s="4">
        <v>49.01747512817383</v>
      </c>
      <c r="X423" s="4">
        <v>499.5619812011719</v>
      </c>
      <c r="Y423" s="4">
        <v>1999.236206054688</v>
      </c>
      <c r="Z423" s="4">
        <v>115.9548950195312</v>
      </c>
      <c r="AA423" s="4">
        <v>101.7262191772461</v>
      </c>
      <c r="AB423" s="4">
        <v>9.819377899169922</v>
      </c>
      <c r="AC423" s="4">
        <v>0.2459551244974136</v>
      </c>
      <c r="AD423" s="4">
        <v>0.3186837136745453</v>
      </c>
      <c r="AE423" s="4">
        <v>0.003085891250520945</v>
      </c>
      <c r="AF423" s="4">
        <v>0.2925232946872711</v>
      </c>
      <c r="AG423" s="4">
        <v>0.005063615739345551</v>
      </c>
      <c r="AH423" s="4">
        <v>0.6666666865348816</v>
      </c>
      <c r="AI423" s="4">
        <v>-0.2195652425289154</v>
      </c>
      <c r="AJ423" s="4">
        <v>2.737391471862793</v>
      </c>
      <c r="AK423" s="4">
        <v>1</v>
      </c>
      <c r="AL423" s="4">
        <v>0</v>
      </c>
      <c r="AM423" s="4">
        <v>0.1599999964237213</v>
      </c>
      <c r="AN423" s="4">
        <v>111115</v>
      </c>
      <c r="AO423" s="4">
        <f>X423*0.000001/(K423*0.0001)</f>
        <v>0.8326033020019531</v>
      </c>
      <c r="AP423" s="4">
        <f>(U423-T423)/(1000-U423)*AO423</f>
        <v>0.0001069220348454306</v>
      </c>
      <c r="AQ423" s="4">
        <f>(P423+273.15)</f>
        <v>298.2404350280761</v>
      </c>
      <c r="AR423" s="4">
        <f>(O423+273.15)</f>
        <v>296.736633682251</v>
      </c>
      <c r="AS423" s="4">
        <f>(Y423*AK423+Z423*AL423)*AM423</f>
        <v>319.8777858189242</v>
      </c>
      <c r="AT423" s="4">
        <f>((AS423+0.00000010773*(AR423^4-AQ423^4))-AP423*44100)/(L423*0.92*2*29.3+0.00000043092*AQ423^3)</f>
        <v>3.388044329569659</v>
      </c>
      <c r="AU423" s="4">
        <f>0.61365*EXP(17.502*J423/(240.97+J423))</f>
        <v>3.196861752892214</v>
      </c>
      <c r="AV423" s="4">
        <f>AU423*1000/AA423</f>
        <v>31.42613358432259</v>
      </c>
      <c r="AW423" s="4">
        <f>(AV423-U423)</f>
        <v>17.33834118777718</v>
      </c>
      <c r="AX423" s="4">
        <f>IF(D423,P423,(O423+P423)/2)</f>
        <v>24.33853435516357</v>
      </c>
      <c r="AY423" s="4">
        <f>0.61365*EXP(17.502*AX423/(240.97+AX423))</f>
        <v>3.056423687189366</v>
      </c>
      <c r="AZ423" s="4">
        <f>IF(AW423&lt;&gt;0,(1000-(AV423+U423)/2)/AW423*AP423,0)</f>
        <v>0.006026459678233322</v>
      </c>
      <c r="BA423" s="4">
        <f>U423*AA423/1000</f>
        <v>1.433097857054519</v>
      </c>
      <c r="BB423" s="4">
        <f>(AY423-BA423)</f>
        <v>1.623325830134847</v>
      </c>
      <c r="BC423" s="4">
        <f>1/(1.6/F423+1.37/N423)</f>
        <v>0.003767686580702198</v>
      </c>
      <c r="BD423" s="3">
        <f>G423*AA423*0.001</f>
      </c>
      <c r="BE423" s="3">
        <f>G423/S423</f>
      </c>
      <c r="BF423" s="4">
        <f>(1-AP423*AA423/AU423/F423)*100</f>
        <v>43.66329287129328</v>
      </c>
      <c r="BG423" s="3">
        <f>(S423-E423/(N423/1.35))</f>
      </c>
      <c r="BH423" s="3">
        <f>E423*BF423/100/BG423</f>
      </c>
    </row>
    <row r="424" ht="16" customHeight="1">
      <c r="A424" s="4">
        <v>388</v>
      </c>
      <c r="B424" t="s" s="2">
        <v>484</v>
      </c>
      <c r="C424" s="4">
        <v>2276.500027928501</v>
      </c>
      <c r="D424" s="4">
        <v>0</v>
      </c>
      <c r="E424" s="3">
        <f>(R424-#REF!*(1000-T424)/(1000-U424))*AO424</f>
      </c>
      <c r="F424" s="4">
        <f>IF(AZ424&lt;&gt;0,1/(1/AZ424-1/N424),0)</f>
        <v>0.005838624383475961</v>
      </c>
      <c r="G424" s="3">
        <f>((BC424-AP424/2)*S424-E424)/(BC424+AP424/2)</f>
      </c>
      <c r="H424" s="4">
        <f>AP424*1000</f>
        <v>0.1034644535997112</v>
      </c>
      <c r="I424" s="4">
        <f>(AU424-BA424)</f>
        <v>1.765267742640485</v>
      </c>
      <c r="J424" s="4">
        <f>(P424+AT424*D424)</f>
        <v>25.09057426452637</v>
      </c>
      <c r="K424" s="4">
        <v>6</v>
      </c>
      <c r="L424" s="4">
        <f>(K424*AI424+AJ424)</f>
        <v>1.420000016689301</v>
      </c>
      <c r="M424" s="4">
        <v>1</v>
      </c>
      <c r="N424" s="4">
        <f>L424*(M424+1)*(M424+1)/(M424*M424+1)</f>
        <v>2.840000033378601</v>
      </c>
      <c r="O424" s="4">
        <v>23.52142906188965</v>
      </c>
      <c r="P424" s="4">
        <v>25.09057426452637</v>
      </c>
      <c r="Q424" s="4">
        <v>23.06897926330566</v>
      </c>
      <c r="R424" s="4">
        <v>1199.888916015625</v>
      </c>
      <c r="S424" s="4">
        <v>1200.764526367188</v>
      </c>
      <c r="T424" s="4">
        <v>13.95077133178711</v>
      </c>
      <c r="U424" s="4">
        <v>14.07328987121582</v>
      </c>
      <c r="V424" s="4">
        <v>48.73975372314453</v>
      </c>
      <c r="W424" s="4">
        <v>49.17097854614258</v>
      </c>
      <c r="X424" s="4">
        <v>499.5572204589844</v>
      </c>
      <c r="Y424" s="4">
        <v>1999.2841796875</v>
      </c>
      <c r="Z424" s="4">
        <v>115.3015441894531</v>
      </c>
      <c r="AA424" s="4">
        <v>101.726074218750</v>
      </c>
      <c r="AB424" s="4">
        <v>9.819377899169922</v>
      </c>
      <c r="AC424" s="4">
        <v>0.2459551244974136</v>
      </c>
      <c r="AD424" s="4">
        <v>0.3186837136745453</v>
      </c>
      <c r="AE424" s="4">
        <v>0.003085891250520945</v>
      </c>
      <c r="AF424" s="4">
        <v>0.2925232946872711</v>
      </c>
      <c r="AG424" s="4">
        <v>0.005063615739345551</v>
      </c>
      <c r="AH424" s="4">
        <v>0.6666666865348816</v>
      </c>
      <c r="AI424" s="4">
        <v>-0.2195652425289154</v>
      </c>
      <c r="AJ424" s="4">
        <v>2.737391471862793</v>
      </c>
      <c r="AK424" s="4">
        <v>1</v>
      </c>
      <c r="AL424" s="4">
        <v>0</v>
      </c>
      <c r="AM424" s="4">
        <v>0.1599999964237213</v>
      </c>
      <c r="AN424" s="4">
        <v>111115</v>
      </c>
      <c r="AO424" s="4">
        <f>X424*0.000001/(K424*0.0001)</f>
        <v>0.8325953674316405</v>
      </c>
      <c r="AP424" s="4">
        <f>(U424-T424)/(1000-U424)*AO424</f>
        <v>0.0001034644535997112</v>
      </c>
      <c r="AQ424" s="4">
        <f>(P424+273.15)</f>
        <v>298.2405742645263</v>
      </c>
      <c r="AR424" s="4">
        <f>(O424+273.15)</f>
        <v>296.6714290618896</v>
      </c>
      <c r="AS424" s="4">
        <f>(Y424*AK424+Z424*AL424)*AM424</f>
        <v>319.8854616000026</v>
      </c>
      <c r="AT424" s="4">
        <f>((AS424+0.00000010773*(AR424^4-AQ424^4))-AP424*44100)/(L424*0.92*2*29.3+0.00000043092*AQ424^3)</f>
        <v>3.381504622327493</v>
      </c>
      <c r="AU424" s="4">
        <f>0.61365*EXP(17.502*J424/(240.97+J424))</f>
        <v>3.196888272581768</v>
      </c>
      <c r="AV424" s="4">
        <f>AU424*1000/AA424</f>
        <v>31.42643906327531</v>
      </c>
      <c r="AW424" s="4">
        <f>(AV424-U424)</f>
        <v>17.35314919205949</v>
      </c>
      <c r="AX424" s="4">
        <f>IF(D424,P424,(O424+P424)/2)</f>
        <v>24.30600166320801</v>
      </c>
      <c r="AY424" s="4">
        <f>0.61365*EXP(17.502*AX424/(240.97+AX424))</f>
        <v>3.050471017651931</v>
      </c>
      <c r="AZ424" s="4">
        <f>IF(AW424&lt;&gt;0,(1000-(AV424+U424)/2)/AW424*AP424,0)</f>
        <v>0.005826645652848228</v>
      </c>
      <c r="BA424" s="4">
        <f>U424*AA424/1000</f>
        <v>1.431620529941283</v>
      </c>
      <c r="BB424" s="4">
        <f>(AY424-BA424)</f>
        <v>1.618850487710648</v>
      </c>
      <c r="BC424" s="4">
        <f>1/(1.6/F424+1.37/N424)</f>
        <v>0.003642727855952831</v>
      </c>
      <c r="BD424" s="3">
        <f>G424*AA424*0.001</f>
      </c>
      <c r="BE424" s="3">
        <f>G424/S424</f>
      </c>
      <c r="BF424" s="4">
        <f>(1-AP424*AA424/AU424/F424)*100</f>
        <v>43.61216008609642</v>
      </c>
      <c r="BG424" s="3">
        <f>(S424-E424/(N424/1.35))</f>
      </c>
      <c r="BH424" s="3">
        <f>E424*BF424/100/BG424</f>
      </c>
    </row>
    <row r="425" ht="16" customHeight="1">
      <c r="A425" s="4">
        <v>389</v>
      </c>
      <c r="B425" t="s" s="2">
        <v>485</v>
      </c>
      <c r="C425" s="4">
        <v>2281.500027816743</v>
      </c>
      <c r="D425" s="4">
        <v>0</v>
      </c>
      <c r="E425" s="3">
        <f>(R425-#REF!*(1000-T425)/(1000-U425))*AO425</f>
      </c>
      <c r="F425" s="4">
        <f>IF(AZ425&lt;&gt;0,1/(1/AZ425-1/N425),0)</f>
        <v>0.005642202478984976</v>
      </c>
      <c r="G425" s="3">
        <f>((BC425-AP425/2)*S425-E425)/(BC425+AP425/2)</f>
      </c>
      <c r="H425" s="4">
        <f>AP425*1000</f>
        <v>0.1002132936956491</v>
      </c>
      <c r="I425" s="4">
        <f>(AU425-BA425)</f>
        <v>1.769182596627051</v>
      </c>
      <c r="J425" s="4">
        <f>(P425+AT425*D425)</f>
        <v>25.10391616821289</v>
      </c>
      <c r="K425" s="4">
        <v>6</v>
      </c>
      <c r="L425" s="4">
        <f>(K425*AI425+AJ425)</f>
        <v>1.420000016689301</v>
      </c>
      <c r="M425" s="4">
        <v>1</v>
      </c>
      <c r="N425" s="4">
        <f>L425*(M425+1)*(M425+1)/(M425*M425+1)</f>
        <v>2.840000033378601</v>
      </c>
      <c r="O425" s="4">
        <v>23.49841117858887</v>
      </c>
      <c r="P425" s="4">
        <v>25.10391616821289</v>
      </c>
      <c r="Q425" s="4">
        <v>23.12776374816895</v>
      </c>
      <c r="R425" s="4">
        <v>1199.614868164062</v>
      </c>
      <c r="S425" s="4">
        <v>1200.192260742188</v>
      </c>
      <c r="T425" s="4">
        <v>13.94116401672363</v>
      </c>
      <c r="U425" s="4">
        <v>14.05984020233154</v>
      </c>
      <c r="V425" s="4">
        <v>48.79273223876953</v>
      </c>
      <c r="W425" s="4">
        <v>49.21093368530273</v>
      </c>
      <c r="X425" s="4">
        <v>499.5322875976562</v>
      </c>
      <c r="Y425" s="4">
        <v>1999.255004882812</v>
      </c>
      <c r="Z425" s="4">
        <v>116.3632125854492</v>
      </c>
      <c r="AA425" s="4">
        <v>101.7257461547852</v>
      </c>
      <c r="AB425" s="4">
        <v>9.819377899169922</v>
      </c>
      <c r="AC425" s="4">
        <v>0.2459551244974136</v>
      </c>
      <c r="AD425" s="4">
        <v>0.3186837136745453</v>
      </c>
      <c r="AE425" s="4">
        <v>0.003085891250520945</v>
      </c>
      <c r="AF425" s="4">
        <v>0.2925232946872711</v>
      </c>
      <c r="AG425" s="4">
        <v>0.005063615739345551</v>
      </c>
      <c r="AH425" s="4">
        <v>0.6666666865348816</v>
      </c>
      <c r="AI425" s="4">
        <v>-0.2195652425289154</v>
      </c>
      <c r="AJ425" s="4">
        <v>2.737391471862793</v>
      </c>
      <c r="AK425" s="4">
        <v>1</v>
      </c>
      <c r="AL425" s="4">
        <v>0</v>
      </c>
      <c r="AM425" s="4">
        <v>0.1599999964237213</v>
      </c>
      <c r="AN425" s="4">
        <v>111115</v>
      </c>
      <c r="AO425" s="4">
        <f>X425*0.000001/(K425*0.0001)</f>
        <v>0.8325538126627603</v>
      </c>
      <c r="AP425" s="4">
        <f>(U425-T425)/(1000-U425)*AO425</f>
        <v>0.0001002132936956492</v>
      </c>
      <c r="AQ425" s="4">
        <f>(P425+273.15)</f>
        <v>298.2539161682129</v>
      </c>
      <c r="AR425" s="4">
        <f>(O425+273.15)</f>
        <v>296.6484111785888</v>
      </c>
      <c r="AS425" s="4">
        <f>(Y425*AK425+Z425*AL425)*AM425</f>
        <v>319.8807936313569</v>
      </c>
      <c r="AT425" s="4">
        <f>((AS425+0.00000010773*(AR425^4-AQ425^4))-AP425*44100)/(L425*0.92*2*29.3+0.00000043092*AQ425^3)</f>
        <v>3.378345445845562</v>
      </c>
      <c r="AU425" s="4">
        <f>0.61365*EXP(17.502*J425/(240.97+J425))</f>
        <v>3.199430332026273</v>
      </c>
      <c r="AV425" s="4">
        <f>AU425*1000/AA425</f>
        <v>31.45152975489649</v>
      </c>
      <c r="AW425" s="4">
        <f>(AV425-U425)</f>
        <v>17.39168955256495</v>
      </c>
      <c r="AX425" s="4">
        <f>IF(D425,P425,(O425+P425)/2)</f>
        <v>24.30116367340088</v>
      </c>
      <c r="AY425" s="4">
        <f>0.61365*EXP(17.502*AX425/(240.97+AX425))</f>
        <v>3.04958665265938</v>
      </c>
      <c r="AZ425" s="4">
        <f>IF(AW425&lt;&gt;0,(1000-(AV425+U425)/2)/AW425*AP425,0)</f>
        <v>0.005631015391440125</v>
      </c>
      <c r="BA425" s="4">
        <f>U425*AA425/1000</f>
        <v>1.430247735399222</v>
      </c>
      <c r="BB425" s="4">
        <f>(AY425-BA425)</f>
        <v>1.619338917260158</v>
      </c>
      <c r="BC425" s="4">
        <f>1/(1.6/F425+1.37/N425)</f>
        <v>0.003520388002687626</v>
      </c>
      <c r="BD425" s="3">
        <f>G425*AA425*0.001</f>
      </c>
      <c r="BE425" s="3">
        <f>G425/S425</f>
      </c>
      <c r="BF425" s="4">
        <f>(1-AP425*AA425/AU425/F425)*100</f>
        <v>43.52777553458158</v>
      </c>
      <c r="BG425" s="3">
        <f>(S425-E425/(N425/1.35))</f>
      </c>
      <c r="BH425" s="3">
        <f>E425*BF425/100/BG425</f>
      </c>
    </row>
    <row r="426" ht="16" customHeight="1">
      <c r="A426" s="4">
        <v>390</v>
      </c>
      <c r="B426" t="s" s="2">
        <v>486</v>
      </c>
      <c r="C426" s="4">
        <v>2286.500027704984</v>
      </c>
      <c r="D426" s="4">
        <v>0</v>
      </c>
      <c r="E426" s="3">
        <f>(R426-#REF!*(1000-T426)/(1000-U426))*AO426</f>
      </c>
      <c r="F426" s="4">
        <f>IF(AZ426&lt;&gt;0,1/(1/AZ426-1/N426),0)</f>
        <v>0.005441860742102369</v>
      </c>
      <c r="G426" s="3">
        <f>((BC426-AP426/2)*S426-E426)/(BC426+AP426/2)</f>
      </c>
      <c r="H426" s="4">
        <f>AP426*1000</f>
        <v>0.096879781122576</v>
      </c>
      <c r="I426" s="4">
        <f>(AU426-BA426)</f>
        <v>1.773155599114626</v>
      </c>
      <c r="J426" s="4">
        <f>(P426+AT426*D426)</f>
        <v>25.11872482299805</v>
      </c>
      <c r="K426" s="4">
        <v>6</v>
      </c>
      <c r="L426" s="4">
        <f>(K426*AI426+AJ426)</f>
        <v>1.420000016689301</v>
      </c>
      <c r="M426" s="4">
        <v>1</v>
      </c>
      <c r="N426" s="4">
        <f>L426*(M426+1)*(M426+1)/(M426*M426+1)</f>
        <v>2.840000033378601</v>
      </c>
      <c r="O426" s="4">
        <v>23.49644088745117</v>
      </c>
      <c r="P426" s="4">
        <v>25.11872482299805</v>
      </c>
      <c r="Q426" s="4">
        <v>23.15080451965332</v>
      </c>
      <c r="R426" s="4">
        <v>1199.643310546875</v>
      </c>
      <c r="S426" s="4">
        <v>1199.905395507812</v>
      </c>
      <c r="T426" s="4">
        <v>13.93383026123047</v>
      </c>
      <c r="U426" s="4">
        <v>14.04856109619141</v>
      </c>
      <c r="V426" s="4">
        <v>48.78473663330078</v>
      </c>
      <c r="W426" s="4">
        <v>49.18957138061523</v>
      </c>
      <c r="X426" s="4">
        <v>499.5279235839844</v>
      </c>
      <c r="Y426" s="4">
        <v>1999.330810546875</v>
      </c>
      <c r="Z426" s="4">
        <v>119.4856491088867</v>
      </c>
      <c r="AA426" s="4">
        <v>101.7256011962891</v>
      </c>
      <c r="AB426" s="4">
        <v>9.819377899169922</v>
      </c>
      <c r="AC426" s="4">
        <v>0.2459551244974136</v>
      </c>
      <c r="AD426" s="4">
        <v>0.3186837136745453</v>
      </c>
      <c r="AE426" s="4">
        <v>0.003085891250520945</v>
      </c>
      <c r="AF426" s="4">
        <v>0.2925232946872711</v>
      </c>
      <c r="AG426" s="4">
        <v>0.005063615739345551</v>
      </c>
      <c r="AH426" s="4">
        <v>1</v>
      </c>
      <c r="AI426" s="4">
        <v>-0.2195652425289154</v>
      </c>
      <c r="AJ426" s="4">
        <v>2.737391471862793</v>
      </c>
      <c r="AK426" s="4">
        <v>1</v>
      </c>
      <c r="AL426" s="4">
        <v>0</v>
      </c>
      <c r="AM426" s="4">
        <v>0.1599999964237213</v>
      </c>
      <c r="AN426" s="4">
        <v>111115</v>
      </c>
      <c r="AO426" s="4">
        <f>X426*0.000001/(K426*0.0001)</f>
        <v>0.8325465393066406</v>
      </c>
      <c r="AP426" s="4">
        <f>(U426-T426)/(1000-U426)*AO426</f>
        <v>9.687978112257601e-05</v>
      </c>
      <c r="AQ426" s="4">
        <f>(P426+273.15)</f>
        <v>298.268724822998</v>
      </c>
      <c r="AR426" s="4">
        <f>(O426+273.15)</f>
        <v>296.6464408874511</v>
      </c>
      <c r="AS426" s="4">
        <f>(Y426*AK426+Z426*AL426)*AM426</f>
        <v>319.8929225373358</v>
      </c>
      <c r="AT426" s="4">
        <f>((AS426+0.00000010773*(AR426^4-AQ426^4))-AP426*44100)/(L426*0.92*2*29.3+0.00000043092*AQ426^3)</f>
        <v>3.37791245505216</v>
      </c>
      <c r="AU426" s="4">
        <f>0.61365*EXP(17.502*J426/(240.97+J426))</f>
        <v>3.202253922567494</v>
      </c>
      <c r="AV426" s="4">
        <f>AU426*1000/AA426</f>
        <v>31.47933150464695</v>
      </c>
      <c r="AW426" s="4">
        <f>(AV426-U426)</f>
        <v>17.43077040845555</v>
      </c>
      <c r="AX426" s="4">
        <f>IF(D426,P426,(O426+P426)/2)</f>
        <v>24.30758285522461</v>
      </c>
      <c r="AY426" s="4">
        <f>0.61365*EXP(17.502*AX426/(240.97+AX426))</f>
        <v>3.050760101772221</v>
      </c>
      <c r="AZ426" s="4">
        <f>IF(AW426&lt;&gt;0,(1000-(AV426+U426)/2)/AW426*AP426,0)</f>
        <v>0.005431453273091098</v>
      </c>
      <c r="BA426" s="4">
        <f>U426*AA426/1000</f>
        <v>1.429098323452868</v>
      </c>
      <c r="BB426" s="4">
        <f>(AY426-BA426)</f>
        <v>1.621661778319353</v>
      </c>
      <c r="BC426" s="4">
        <f>1/(1.6/F426+1.37/N426)</f>
        <v>0.003395591810107089</v>
      </c>
      <c r="BD426" s="3">
        <f>G426*AA426*0.001</f>
      </c>
      <c r="BE426" s="3">
        <f>G426/S426</f>
      </c>
      <c r="BF426" s="4">
        <f>(1-AP426*AA426/AU426/F426)*100</f>
        <v>43.44640414965646</v>
      </c>
      <c r="BG426" s="3">
        <f>(S426-E426/(N426/1.35))</f>
      </c>
      <c r="BH426" s="3">
        <f>E426*BF426/100/BG426</f>
      </c>
    </row>
    <row r="427" ht="16" customHeight="1">
      <c r="A427" s="4">
        <v>391</v>
      </c>
      <c r="B427" t="s" s="2">
        <v>487</v>
      </c>
      <c r="C427" s="4">
        <v>2292.000027582049</v>
      </c>
      <c r="D427" s="4">
        <v>0</v>
      </c>
      <c r="E427" s="3">
        <f>(R427-#REF!*(1000-T427)/(1000-U427))*AO427</f>
      </c>
      <c r="F427" s="4">
        <f>IF(AZ427&lt;&gt;0,1/(1/AZ427-1/N427),0)</f>
        <v>0.00524683798031592</v>
      </c>
      <c r="G427" s="3">
        <f>((BC427-AP427/2)*S427-E427)/(BC427+AP427/2)</f>
      </c>
      <c r="H427" s="4">
        <f>AP427*1000</f>
        <v>0.09360169994527341</v>
      </c>
      <c r="I427" s="4">
        <f>(AU427-BA427)</f>
        <v>1.776697455607896</v>
      </c>
      <c r="J427" s="4">
        <f>(P427+AT427*D427)</f>
        <v>25.13199424743652</v>
      </c>
      <c r="K427" s="4">
        <v>6</v>
      </c>
      <c r="L427" s="4">
        <f>(K427*AI427+AJ427)</f>
        <v>1.420000016689301</v>
      </c>
      <c r="M427" s="4">
        <v>1</v>
      </c>
      <c r="N427" s="4">
        <f>L427*(M427+1)*(M427+1)/(M427*M427+1)</f>
        <v>2.840000033378601</v>
      </c>
      <c r="O427" s="4">
        <v>23.49866676330566</v>
      </c>
      <c r="P427" s="4">
        <v>25.13199424743652</v>
      </c>
      <c r="Q427" s="4">
        <v>23.14466667175293</v>
      </c>
      <c r="R427" s="4">
        <v>1200.087158203125</v>
      </c>
      <c r="S427" s="4">
        <v>1200.023559570312</v>
      </c>
      <c r="T427" s="4">
        <v>13.92780494689941</v>
      </c>
      <c r="U427" s="4">
        <v>14.03865337371826</v>
      </c>
      <c r="V427" s="4">
        <v>48.75992584228516</v>
      </c>
      <c r="W427" s="4">
        <v>49.15042877197266</v>
      </c>
      <c r="X427" s="4">
        <v>499.5343322753906</v>
      </c>
      <c r="Y427" s="4">
        <v>1999.595581054688</v>
      </c>
      <c r="Z427" s="4">
        <v>126.4978485107422</v>
      </c>
      <c r="AA427" s="4">
        <v>101.725456237793</v>
      </c>
      <c r="AB427" s="4">
        <v>9.819377899169922</v>
      </c>
      <c r="AC427" s="4">
        <v>0.2459551244974136</v>
      </c>
      <c r="AD427" s="4">
        <v>0.3186837136745453</v>
      </c>
      <c r="AE427" s="4">
        <v>0.003085891250520945</v>
      </c>
      <c r="AF427" s="4">
        <v>0.2925232946872711</v>
      </c>
      <c r="AG427" s="4">
        <v>0.005063615739345551</v>
      </c>
      <c r="AH427" s="4">
        <v>0.6666666865348816</v>
      </c>
      <c r="AI427" s="4">
        <v>-0.2195652425289154</v>
      </c>
      <c r="AJ427" s="4">
        <v>2.737391471862793</v>
      </c>
      <c r="AK427" s="4">
        <v>1</v>
      </c>
      <c r="AL427" s="4">
        <v>0</v>
      </c>
      <c r="AM427" s="4">
        <v>0.1599999964237213</v>
      </c>
      <c r="AN427" s="4">
        <v>111115</v>
      </c>
      <c r="AO427" s="4">
        <f>X427*0.000001/(K427*0.0001)</f>
        <v>0.8325572204589843</v>
      </c>
      <c r="AP427" s="4">
        <f>(U427-T427)/(1000-U427)*AO427</f>
        <v>9.360169994527341e-05</v>
      </c>
      <c r="AQ427" s="4">
        <f>(P427+273.15)</f>
        <v>298.2819942474365</v>
      </c>
      <c r="AR427" s="4">
        <f>(O427+273.15)</f>
        <v>296.6486667633056</v>
      </c>
      <c r="AS427" s="4">
        <f>(Y427*AK427+Z427*AL427)*AM427</f>
        <v>319.9352858176389</v>
      </c>
      <c r="AT427" s="4">
        <f>((AS427+0.00000010773*(AR427^4-AQ427^4))-AP427*44100)/(L427*0.92*2*29.3+0.00000043092*AQ427^3)</f>
        <v>3.378538316523836</v>
      </c>
      <c r="AU427" s="4">
        <f>0.61365*EXP(17.502*J427/(240.97+J427))</f>
        <v>3.204785875013617</v>
      </c>
      <c r="AV427" s="4">
        <f>AU427*1000/AA427</f>
        <v>31.50426642002101</v>
      </c>
      <c r="AW427" s="4">
        <f>(AV427-U427)</f>
        <v>17.46561304630275</v>
      </c>
      <c r="AX427" s="4">
        <f>IF(D427,P427,(O427+P427)/2)</f>
        <v>24.31533050537109</v>
      </c>
      <c r="AY427" s="4">
        <f>0.61365*EXP(17.502*AX427/(240.97+AX427))</f>
        <v>3.052176925288874</v>
      </c>
      <c r="AZ427" s="4">
        <f>IF(AW427&lt;&gt;0,(1000-(AV427+U427)/2)/AW427*AP427,0)</f>
        <v>0.005237162437195637</v>
      </c>
      <c r="BA427" s="4">
        <f>U427*AA427/1000</f>
        <v>1.428088419405722</v>
      </c>
      <c r="BB427" s="4">
        <f>(AY427-BA427)</f>
        <v>1.624088505883152</v>
      </c>
      <c r="BC427" s="4">
        <f>1/(1.6/F427+1.37/N427)</f>
        <v>0.003274094437368397</v>
      </c>
      <c r="BD427" s="3">
        <f>G427*AA427*0.001</f>
      </c>
      <c r="BE427" s="3">
        <f>G427/S427</f>
      </c>
      <c r="BF427" s="4">
        <f>(1-AP427*AA427/AU427/F427)*100</f>
        <v>43.37389223113737</v>
      </c>
      <c r="BG427" s="3">
        <f>(S427-E427/(N427/1.35))</f>
      </c>
      <c r="BH427" s="3">
        <f>E427*BF427/100/BG427</f>
      </c>
    </row>
    <row r="428" ht="16" customHeight="1">
      <c r="A428" s="4">
        <v>392</v>
      </c>
      <c r="B428" t="s" s="2">
        <v>488</v>
      </c>
      <c r="C428" s="4">
        <v>2297.000027470291</v>
      </c>
      <c r="D428" s="4">
        <v>0</v>
      </c>
      <c r="E428" s="3">
        <f>(R428-#REF!*(1000-T428)/(1000-U428))*AO428</f>
      </c>
      <c r="F428" s="4">
        <f>IF(AZ428&lt;&gt;0,1/(1/AZ428-1/N428),0)</f>
        <v>0.005061977939680872</v>
      </c>
      <c r="G428" s="3">
        <f>((BC428-AP428/2)*S428-E428)/(BC428+AP428/2)</f>
      </c>
      <c r="H428" s="4">
        <f>AP428*1000</f>
        <v>0.09050765543839231</v>
      </c>
      <c r="I428" s="4">
        <f>(AU428-BA428)</f>
        <v>1.780576175679975</v>
      </c>
      <c r="J428" s="4">
        <f>(P428+AT428*D428)</f>
        <v>25.14729118347168</v>
      </c>
      <c r="K428" s="4">
        <v>6</v>
      </c>
      <c r="L428" s="4">
        <f>(K428*AI428+AJ428)</f>
        <v>1.420000016689301</v>
      </c>
      <c r="M428" s="4">
        <v>1</v>
      </c>
      <c r="N428" s="4">
        <f>L428*(M428+1)*(M428+1)/(M428*M428+1)</f>
        <v>2.840000033378601</v>
      </c>
      <c r="O428" s="4">
        <v>23.49673080444336</v>
      </c>
      <c r="P428" s="4">
        <v>25.14729118347168</v>
      </c>
      <c r="Q428" s="4">
        <v>23.11449241638184</v>
      </c>
      <c r="R428" s="4">
        <v>1200.557983398438</v>
      </c>
      <c r="S428" s="4">
        <v>1200.376464843750</v>
      </c>
      <c r="T428" s="4">
        <v>13.92203903198242</v>
      </c>
      <c r="U428" s="4">
        <v>14.02921962738037</v>
      </c>
      <c r="V428" s="4">
        <v>48.74429321289062</v>
      </c>
      <c r="W428" s="4">
        <v>49.12160491943359</v>
      </c>
      <c r="X428" s="4">
        <v>499.5563049316406</v>
      </c>
      <c r="Y428" s="4">
        <v>1999.794921875</v>
      </c>
      <c r="Z428" s="4">
        <v>131.0943450927734</v>
      </c>
      <c r="AA428" s="4">
        <v>101.7255935668945</v>
      </c>
      <c r="AB428" s="4">
        <v>9.819377899169922</v>
      </c>
      <c r="AC428" s="4">
        <v>0.2459551244974136</v>
      </c>
      <c r="AD428" s="4">
        <v>0.3186837136745453</v>
      </c>
      <c r="AE428" s="4">
        <v>0.003085891250520945</v>
      </c>
      <c r="AF428" s="4">
        <v>0.2925232946872711</v>
      </c>
      <c r="AG428" s="4">
        <v>0.005063615739345551</v>
      </c>
      <c r="AH428" s="4">
        <v>0.6666666865348816</v>
      </c>
      <c r="AI428" s="4">
        <v>-0.2195652425289154</v>
      </c>
      <c r="AJ428" s="4">
        <v>2.737391471862793</v>
      </c>
      <c r="AK428" s="4">
        <v>1</v>
      </c>
      <c r="AL428" s="4">
        <v>0</v>
      </c>
      <c r="AM428" s="4">
        <v>0.1599999964237213</v>
      </c>
      <c r="AN428" s="4">
        <v>111115</v>
      </c>
      <c r="AO428" s="4">
        <f>X428*0.000001/(K428*0.0001)</f>
        <v>0.8325938415527342</v>
      </c>
      <c r="AP428" s="4">
        <f>(U428-T428)/(1000-U428)*AO428</f>
        <v>9.050765543839231e-05</v>
      </c>
      <c r="AQ428" s="4">
        <f>(P428+273.15)</f>
        <v>298.2972911834717</v>
      </c>
      <c r="AR428" s="4">
        <f>(O428+273.15)</f>
        <v>296.6467308044433</v>
      </c>
      <c r="AS428" s="4">
        <f>(Y428*AK428+Z428*AL428)*AM428</f>
        <v>319.967180348176</v>
      </c>
      <c r="AT428" s="4">
        <f>((AS428+0.00000010773*(AR428^4-AQ428^4))-AP428*44100)/(L428*0.92*2*29.3+0.00000043092*AQ428^3)</f>
        <v>3.378148156208296</v>
      </c>
      <c r="AU428" s="4">
        <f>0.61365*EXP(17.502*J428/(240.97+J428))</f>
        <v>3.20770686955557</v>
      </c>
      <c r="AV428" s="4">
        <f>AU428*1000/AA428</f>
        <v>31.53293834010601</v>
      </c>
      <c r="AW428" s="4">
        <f>(AV428-U428)</f>
        <v>17.50371871272564</v>
      </c>
      <c r="AX428" s="4">
        <f>IF(D428,P428,(O428+P428)/2)</f>
        <v>24.32201099395752</v>
      </c>
      <c r="AY428" s="4">
        <f>0.61365*EXP(17.502*AX428/(240.97+AX428))</f>
        <v>3.0533990572871</v>
      </c>
      <c r="AZ428" s="4">
        <f>IF(AW428&lt;&gt;0,(1000-(AV428+U428)/2)/AW428*AP428,0)</f>
        <v>0.005052971590940535</v>
      </c>
      <c r="BA428" s="4">
        <f>U428*AA428/1000</f>
        <v>1.427130693875595</v>
      </c>
      <c r="BB428" s="4">
        <f>(AY428-BA428)</f>
        <v>1.626268363411505</v>
      </c>
      <c r="BC428" s="4">
        <f>1/(1.6/F428+1.37/N428)</f>
        <v>0.003158915175443465</v>
      </c>
      <c r="BD428" s="3">
        <f>G428*AA428*0.001</f>
      </c>
      <c r="BE428" s="3">
        <f>G428/S428</f>
      </c>
      <c r="BF428" s="4">
        <f>(1-AP428*AA428/AU428/F428)*100</f>
        <v>43.29770657049876</v>
      </c>
      <c r="BG428" s="3">
        <f>(S428-E428/(N428/1.35))</f>
      </c>
      <c r="BH428" s="3">
        <f>E428*BF428/100/BG428</f>
      </c>
    </row>
    <row r="429" ht="16" customHeight="1">
      <c r="A429" s="4">
        <v>393</v>
      </c>
      <c r="B429" t="s" s="2">
        <v>489</v>
      </c>
      <c r="C429" s="4">
        <v>2302.000027358532</v>
      </c>
      <c r="D429" s="4">
        <v>0</v>
      </c>
      <c r="E429" s="3">
        <f>(R429-#REF!*(1000-T429)/(1000-U429))*AO429</f>
      </c>
      <c r="F429" s="4">
        <f>IF(AZ429&lt;&gt;0,1/(1/AZ429-1/N429),0)</f>
        <v>0.004890739280812117</v>
      </c>
      <c r="G429" s="3">
        <f>((BC429-AP429/2)*S429-E429)/(BC429+AP429/2)</f>
      </c>
      <c r="H429" s="4">
        <f>AP429*1000</f>
        <v>0.08755283954670674</v>
      </c>
      <c r="I429" s="4">
        <f>(AU429-BA429)</f>
        <v>1.782644384893201</v>
      </c>
      <c r="J429" s="4">
        <f>(P429+AT429*D429)</f>
        <v>25.15181732177734</v>
      </c>
      <c r="K429" s="4">
        <v>6</v>
      </c>
      <c r="L429" s="4">
        <f>(K429*AI429+AJ429)</f>
        <v>1.420000016689301</v>
      </c>
      <c r="M429" s="4">
        <v>1</v>
      </c>
      <c r="N429" s="4">
        <f>L429*(M429+1)*(M429+1)/(M429*M429+1)</f>
        <v>2.840000033378601</v>
      </c>
      <c r="O429" s="4">
        <v>23.48447418212891</v>
      </c>
      <c r="P429" s="4">
        <v>25.15181732177734</v>
      </c>
      <c r="Q429" s="4">
        <v>23.05080604553223</v>
      </c>
      <c r="R429" s="4">
        <v>1200.818481445312</v>
      </c>
      <c r="S429" s="4">
        <v>1200.693969726562</v>
      </c>
      <c r="T429" s="4">
        <v>13.91373920440674</v>
      </c>
      <c r="U429" s="4">
        <v>14.01742362976074</v>
      </c>
      <c r="V429" s="4">
        <v>48.74739456176758</v>
      </c>
      <c r="W429" s="4">
        <v>49.1127815246582</v>
      </c>
      <c r="X429" s="4">
        <v>499.5479736328125</v>
      </c>
      <c r="Y429" s="4">
        <v>1999.892333984375</v>
      </c>
      <c r="Z429" s="4">
        <v>133.1001739501953</v>
      </c>
      <c r="AA429" s="4">
        <v>101.725341796875</v>
      </c>
      <c r="AB429" s="4">
        <v>9.819377899169922</v>
      </c>
      <c r="AC429" s="4">
        <v>0.2459551244974136</v>
      </c>
      <c r="AD429" s="4">
        <v>0.3186837136745453</v>
      </c>
      <c r="AE429" s="4">
        <v>0.003085891250520945</v>
      </c>
      <c r="AF429" s="4">
        <v>0.2925232946872711</v>
      </c>
      <c r="AG429" s="4">
        <v>0.005063615739345551</v>
      </c>
      <c r="AH429" s="4">
        <v>0.6666666865348816</v>
      </c>
      <c r="AI429" s="4">
        <v>-0.2195652425289154</v>
      </c>
      <c r="AJ429" s="4">
        <v>2.737391471862793</v>
      </c>
      <c r="AK429" s="4">
        <v>1</v>
      </c>
      <c r="AL429" s="4">
        <v>0</v>
      </c>
      <c r="AM429" s="4">
        <v>0.1599999964237213</v>
      </c>
      <c r="AN429" s="4">
        <v>111115</v>
      </c>
      <c r="AO429" s="4">
        <f>X429*0.000001/(K429*0.0001)</f>
        <v>0.8325799560546873</v>
      </c>
      <c r="AP429" s="4">
        <f>(U429-T429)/(1000-U429)*AO429</f>
        <v>8.755283954670674e-05</v>
      </c>
      <c r="AQ429" s="4">
        <f>(P429+273.15)</f>
        <v>298.3018173217773</v>
      </c>
      <c r="AR429" s="4">
        <f>(O429+273.15)</f>
        <v>296.6344741821289</v>
      </c>
      <c r="AS429" s="4">
        <f>(Y429*AK429+Z429*AL429)*AM429</f>
        <v>319.9827662853277</v>
      </c>
      <c r="AT429" s="4">
        <f>((AS429+0.00000010773*(AR429^4-AQ429^4))-AP429*44100)/(L429*0.92*2*29.3+0.00000043092*AQ429^3)</f>
        <v>3.377631041595009</v>
      </c>
      <c r="AU429" s="4">
        <f>0.61365*EXP(17.502*J429/(240.97+J429))</f>
        <v>3.208571594742204</v>
      </c>
      <c r="AV429" s="4">
        <f>AU429*1000/AA429</f>
        <v>31.54151697174019</v>
      </c>
      <c r="AW429" s="4">
        <f>(AV429-U429)</f>
        <v>17.52409334197945</v>
      </c>
      <c r="AX429" s="4">
        <f>IF(D429,P429,(O429+P429)/2)</f>
        <v>24.31814575195312</v>
      </c>
      <c r="AY429" s="4">
        <f>0.61365*EXP(17.502*AX429/(240.97+AX429))</f>
        <v>3.052691895795812</v>
      </c>
      <c r="AZ429" s="4">
        <f>IF(AW429&lt;&gt;0,(1000-(AV429+U429)/2)/AW429*AP429,0)</f>
        <v>0.0048823314603985</v>
      </c>
      <c r="BA429" s="4">
        <f>U429*AA429/1000</f>
        <v>1.425927209849004</v>
      </c>
      <c r="BB429" s="4">
        <f>(AY429-BA429)</f>
        <v>1.626764685946808</v>
      </c>
      <c r="BC429" s="4">
        <f>1/(1.6/F429+1.37/N429)</f>
        <v>0.003052211440650917</v>
      </c>
      <c r="BD429" s="3">
        <f>G429*AA429*0.001</f>
      </c>
      <c r="BE429" s="3">
        <f>G429/S429</f>
      </c>
      <c r="BF429" s="4">
        <f>(1-AP429*AA429/AU429/F429)*100</f>
        <v>43.24382129710857</v>
      </c>
      <c r="BG429" s="3">
        <f>(S429-E429/(N429/1.35))</f>
      </c>
      <c r="BH429" s="3">
        <f>E429*BF429/100/BG429</f>
      </c>
    </row>
    <row r="430" ht="16" customHeight="1">
      <c r="A430" s="4">
        <v>394</v>
      </c>
      <c r="B430" t="s" s="2">
        <v>490</v>
      </c>
      <c r="C430" s="4">
        <v>2307.500027235597</v>
      </c>
      <c r="D430" s="4">
        <v>0</v>
      </c>
      <c r="E430" s="3">
        <f>(R430-#REF!*(1000-T430)/(1000-U430))*AO430</f>
      </c>
      <c r="F430" s="4">
        <f>IF(AZ430&lt;&gt;0,1/(1/AZ430-1/N430),0)</f>
        <v>0.004766178231332832</v>
      </c>
      <c r="G430" s="3">
        <f>((BC430-AP430/2)*S430-E430)/(BC430+AP430/2)</f>
      </c>
      <c r="H430" s="4">
        <f>AP430*1000</f>
        <v>0.08536327351082292</v>
      </c>
      <c r="I430" s="4">
        <f>(AU430-BA430)</f>
        <v>1.783423481562871</v>
      </c>
      <c r="J430" s="4">
        <f>(P430+AT430*D430)</f>
        <v>25.14867782592773</v>
      </c>
      <c r="K430" s="4">
        <v>6</v>
      </c>
      <c r="L430" s="4">
        <f>(K430*AI430+AJ430)</f>
        <v>1.420000016689301</v>
      </c>
      <c r="M430" s="4">
        <v>1</v>
      </c>
      <c r="N430" s="4">
        <f>L430*(M430+1)*(M430+1)/(M430*M430+1)</f>
        <v>2.840000033378601</v>
      </c>
      <c r="O430" s="4">
        <v>23.45862007141113</v>
      </c>
      <c r="P430" s="4">
        <v>25.14867782592773</v>
      </c>
      <c r="Q430" s="4">
        <v>22.97747993469238</v>
      </c>
      <c r="R430" s="4">
        <v>1200.594238281250</v>
      </c>
      <c r="S430" s="4">
        <v>1200.807006835938</v>
      </c>
      <c r="T430" s="4">
        <v>13.90279483795166</v>
      </c>
      <c r="U430" s="4">
        <v>14.00388717651367</v>
      </c>
      <c r="V430" s="4">
        <v>48.77908325195312</v>
      </c>
      <c r="W430" s="4">
        <v>49.13554382324219</v>
      </c>
      <c r="X430" s="4">
        <v>499.5503540039062</v>
      </c>
      <c r="Y430" s="4">
        <v>1999.914306640625</v>
      </c>
      <c r="Z430" s="4">
        <v>132.1202697753906</v>
      </c>
      <c r="AA430" s="4">
        <v>101.7252044677734</v>
      </c>
      <c r="AB430" s="4">
        <v>9.819377899169922</v>
      </c>
      <c r="AC430" s="4">
        <v>0.2459551244974136</v>
      </c>
      <c r="AD430" s="4">
        <v>0.3186837136745453</v>
      </c>
      <c r="AE430" s="4">
        <v>0.003085891250520945</v>
      </c>
      <c r="AF430" s="4">
        <v>0.2925232946872711</v>
      </c>
      <c r="AG430" s="4">
        <v>0.005063615739345551</v>
      </c>
      <c r="AH430" s="4">
        <v>0.6666666865348816</v>
      </c>
      <c r="AI430" s="4">
        <v>-0.2195652425289154</v>
      </c>
      <c r="AJ430" s="4">
        <v>2.737391471862793</v>
      </c>
      <c r="AK430" s="4">
        <v>1</v>
      </c>
      <c r="AL430" s="4">
        <v>0</v>
      </c>
      <c r="AM430" s="4">
        <v>0.1599999964237213</v>
      </c>
      <c r="AN430" s="4">
        <v>111115</v>
      </c>
      <c r="AO430" s="4">
        <f>X430*0.000001/(K430*0.0001)</f>
        <v>0.8325839233398437</v>
      </c>
      <c r="AP430" s="4">
        <f>(U430-T430)/(1000-U430)*AO430</f>
        <v>8.536327351082292e-05</v>
      </c>
      <c r="AQ430" s="4">
        <f>(P430+273.15)</f>
        <v>298.2986778259277</v>
      </c>
      <c r="AR430" s="4">
        <f>(O430+273.15)</f>
        <v>296.6086200714111</v>
      </c>
      <c r="AS430" s="4">
        <f>(Y430*AK430+Z430*AL430)*AM430</f>
        <v>319.9862819102491</v>
      </c>
      <c r="AT430" s="4">
        <f>((AS430+0.00000010773*(AR430^4-AQ430^4))-AP430*44100)/(L430*0.92*2*29.3+0.00000043092*AQ430^3)</f>
        <v>3.37588596852192</v>
      </c>
      <c r="AU430" s="4">
        <f>0.61365*EXP(17.502*J430/(240.97+J430))</f>
        <v>3.207971767937355</v>
      </c>
      <c r="AV430" s="4">
        <f>AU430*1000/AA430</f>
        <v>31.53566301214603</v>
      </c>
      <c r="AW430" s="4">
        <f>(AV430-U430)</f>
        <v>17.53177583563236</v>
      </c>
      <c r="AX430" s="4">
        <f>IF(D430,P430,(O430+P430)/2)</f>
        <v>24.30364894866943</v>
      </c>
      <c r="AY430" s="4">
        <f>0.61365*EXP(17.502*AX430/(240.97+AX430))</f>
        <v>3.0500409229388</v>
      </c>
      <c r="AZ430" s="4">
        <f>IF(AW430&lt;&gt;0,(1000-(AV430+U430)/2)/AW430*AP430,0)</f>
        <v>0.004758192880958477</v>
      </c>
      <c r="BA430" s="4">
        <f>U430*AA430/1000</f>
        <v>1.424548286374484</v>
      </c>
      <c r="BB430" s="4">
        <f>(AY430-BA430)</f>
        <v>1.625492636564316</v>
      </c>
      <c r="BC430" s="4">
        <f>1/(1.6/F430+1.37/N430)</f>
        <v>0.002974586954958754</v>
      </c>
      <c r="BD430" s="3">
        <f>G430*AA430*0.001</f>
      </c>
      <c r="BE430" s="3">
        <f>G430/S430</f>
      </c>
      <c r="BF430" s="4">
        <f>(1-AP430*AA430/AU430/F430)*100</f>
        <v>43.20647613404983</v>
      </c>
      <c r="BG430" s="3">
        <f>(S430-E430/(N430/1.35))</f>
      </c>
      <c r="BH430" s="3">
        <f>E430*BF430/100/BG430</f>
      </c>
    </row>
    <row r="431" ht="16" customHeight="1">
      <c r="A431" s="4">
        <v>395</v>
      </c>
      <c r="B431" t="s" s="2">
        <v>491</v>
      </c>
      <c r="C431" s="4">
        <v>2312.500027123839</v>
      </c>
      <c r="D431" s="4">
        <v>0</v>
      </c>
      <c r="E431" s="3">
        <f>(R431-#REF!*(1000-T431)/(1000-U431))*AO431</f>
      </c>
      <c r="F431" s="4">
        <f>IF(AZ431&lt;&gt;0,1/(1/AZ431-1/N431),0)</f>
        <v>0.004725358839226717</v>
      </c>
      <c r="G431" s="3">
        <f>((BC431-AP431/2)*S431-E431)/(BC431+AP431/2)</f>
      </c>
      <c r="H431" s="4">
        <f>AP431*1000</f>
        <v>0.08452623303327698</v>
      </c>
      <c r="I431" s="4">
        <f>(AU431-BA431)</f>
        <v>1.781194612293875</v>
      </c>
      <c r="J431" s="4">
        <f>(P431+AT431*D431)</f>
        <v>25.13059234619141</v>
      </c>
      <c r="K431" s="4">
        <v>6</v>
      </c>
      <c r="L431" s="4">
        <f>(K431*AI431+AJ431)</f>
        <v>1.420000016689301</v>
      </c>
      <c r="M431" s="4">
        <v>1</v>
      </c>
      <c r="N431" s="4">
        <f>L431*(M431+1)*(M431+1)/(M431*M431+1)</f>
        <v>2.840000033378601</v>
      </c>
      <c r="O431" s="4">
        <v>23.43185615539551</v>
      </c>
      <c r="P431" s="4">
        <v>25.13059234619141</v>
      </c>
      <c r="Q431" s="4">
        <v>22.94916343688965</v>
      </c>
      <c r="R431" s="4">
        <v>1200.079711914062</v>
      </c>
      <c r="S431" s="4">
        <v>1200.528076171875</v>
      </c>
      <c r="T431" s="4">
        <v>13.8918399810791</v>
      </c>
      <c r="U431" s="4">
        <v>13.99194431304932</v>
      </c>
      <c r="V431" s="4">
        <v>48.81734085083008</v>
      </c>
      <c r="W431" s="4">
        <v>49.17032241821289</v>
      </c>
      <c r="X431" s="4">
        <v>499.5401000976562</v>
      </c>
      <c r="Y431" s="4">
        <v>1999.972045898438</v>
      </c>
      <c r="Z431" s="4">
        <v>130.5352325439453</v>
      </c>
      <c r="AA431" s="4">
        <v>101.7245101928711</v>
      </c>
      <c r="AB431" s="4">
        <v>9.819377899169922</v>
      </c>
      <c r="AC431" s="4">
        <v>0.2459551244974136</v>
      </c>
      <c r="AD431" s="4">
        <v>0.3186837136745453</v>
      </c>
      <c r="AE431" s="4">
        <v>0.003085891250520945</v>
      </c>
      <c r="AF431" s="4">
        <v>0.2925232946872711</v>
      </c>
      <c r="AG431" s="4">
        <v>0.005063615739345551</v>
      </c>
      <c r="AH431" s="4">
        <v>0.6666666865348816</v>
      </c>
      <c r="AI431" s="4">
        <v>-0.2195652425289154</v>
      </c>
      <c r="AJ431" s="4">
        <v>2.737391471862793</v>
      </c>
      <c r="AK431" s="4">
        <v>1</v>
      </c>
      <c r="AL431" s="4">
        <v>0</v>
      </c>
      <c r="AM431" s="4">
        <v>0.1599999964237213</v>
      </c>
      <c r="AN431" s="4">
        <v>111115</v>
      </c>
      <c r="AO431" s="4">
        <f>X431*0.000001/(K431*0.0001)</f>
        <v>0.8325668334960936</v>
      </c>
      <c r="AP431" s="4">
        <f>(U431-T431)/(1000-U431)*AO431</f>
        <v>8.452623303327698e-05</v>
      </c>
      <c r="AQ431" s="4">
        <f>(P431+273.15)</f>
        <v>298.2805923461914</v>
      </c>
      <c r="AR431" s="4">
        <f>(O431+273.15)</f>
        <v>296.5818561553955</v>
      </c>
      <c r="AS431" s="4">
        <f>(Y431*AK431+Z431*AL431)*AM431</f>
        <v>319.9955201912926</v>
      </c>
      <c r="AT431" s="4">
        <f>((AS431+0.00000010773*(AR431^4-AQ431^4))-AP431*44100)/(L431*0.92*2*29.3+0.00000043092*AQ431^3)</f>
        <v>3.375421218881038</v>
      </c>
      <c r="AU431" s="4">
        <f>0.61365*EXP(17.502*J431/(240.97+J431))</f>
        <v>3.204518294184745</v>
      </c>
      <c r="AV431" s="4">
        <f>AU431*1000/AA431</f>
        <v>31.50192896587984</v>
      </c>
      <c r="AW431" s="4">
        <f>(AV431-U431)</f>
        <v>17.50998465283052</v>
      </c>
      <c r="AX431" s="4">
        <f>IF(D431,P431,(O431+P431)/2)</f>
        <v>24.28122425079346</v>
      </c>
      <c r="AY431" s="4">
        <f>0.61365*EXP(17.502*AX431/(240.97+AX431))</f>
        <v>3.045944171784295</v>
      </c>
      <c r="AZ431" s="4">
        <f>IF(AW431&lt;&gt;0,(1000-(AV431+U431)/2)/AW431*AP431,0)</f>
        <v>0.00471750956976101</v>
      </c>
      <c r="BA431" s="4">
        <f>U431*AA431/1000</f>
        <v>1.42332368189087</v>
      </c>
      <c r="BB431" s="4">
        <f>(AY431-BA431)</f>
        <v>1.622620489893425</v>
      </c>
      <c r="BC431" s="4">
        <f>1/(1.6/F431+1.37/N431)</f>
        <v>0.002949147685638749</v>
      </c>
      <c r="BD431" s="3">
        <f>G431*AA431*0.001</f>
      </c>
      <c r="BE431" s="3">
        <f>G431/S431</f>
      </c>
      <c r="BF431" s="4">
        <f>(1-AP431*AA431/AU431/F431)*100</f>
        <v>43.21683798229405</v>
      </c>
      <c r="BG431" s="3">
        <f>(S431-E431/(N431/1.35))</f>
      </c>
      <c r="BH431" s="3">
        <f>E431*BF431/100/BG431</f>
      </c>
    </row>
    <row r="432" ht="16" customHeight="1">
      <c r="A432" s="4">
        <v>396</v>
      </c>
      <c r="B432" t="s" s="2">
        <v>492</v>
      </c>
      <c r="C432" s="4">
        <v>2317.500027012080</v>
      </c>
      <c r="D432" s="4">
        <v>0</v>
      </c>
      <c r="E432" s="3">
        <f>(R432-#REF!*(1000-T432)/(1000-U432))*AO432</f>
      </c>
      <c r="F432" s="4">
        <f>IF(AZ432&lt;&gt;0,1/(1/AZ432-1/N432),0)</f>
        <v>0.004646063071672795</v>
      </c>
      <c r="G432" s="3">
        <f>((BC432-AP432/2)*S432-E432)/(BC432+AP432/2)</f>
      </c>
      <c r="H432" s="4">
        <f>AP432*1000</f>
        <v>0.08311039781593926</v>
      </c>
      <c r="I432" s="4">
        <f>(AU432-BA432)</f>
        <v>1.781215818518178</v>
      </c>
      <c r="J432" s="4">
        <f>(P432+AT432*D432)</f>
        <v>25.12496566772461</v>
      </c>
      <c r="K432" s="4">
        <v>6</v>
      </c>
      <c r="L432" s="4">
        <f>(K432*AI432+AJ432)</f>
        <v>1.420000016689301</v>
      </c>
      <c r="M432" s="4">
        <v>1</v>
      </c>
      <c r="N432" s="4">
        <f>L432*(M432+1)*(M432+1)/(M432*M432+1)</f>
        <v>2.840000033378601</v>
      </c>
      <c r="O432" s="4">
        <v>23.41463851928711</v>
      </c>
      <c r="P432" s="4">
        <v>25.12496566772461</v>
      </c>
      <c r="Q432" s="4">
        <v>22.96466636657715</v>
      </c>
      <c r="R432" s="4">
        <v>1199.663696289062</v>
      </c>
      <c r="S432" s="4">
        <v>1200.182495117188</v>
      </c>
      <c r="T432" s="4">
        <v>13.88278579711914</v>
      </c>
      <c r="U432" s="4">
        <v>13.98121166229248</v>
      </c>
      <c r="V432" s="4">
        <v>48.83998107910156</v>
      </c>
      <c r="W432" s="4">
        <v>49.18730545043945</v>
      </c>
      <c r="X432" s="4">
        <v>499.5541381835938</v>
      </c>
      <c r="Y432" s="4">
        <v>2000.106079101562</v>
      </c>
      <c r="Z432" s="4">
        <v>129.4404602050781</v>
      </c>
      <c r="AA432" s="4">
        <v>101.7242813110352</v>
      </c>
      <c r="AB432" s="4">
        <v>9.819377899169922</v>
      </c>
      <c r="AC432" s="4">
        <v>0.2459551244974136</v>
      </c>
      <c r="AD432" s="4">
        <v>0.3186837136745453</v>
      </c>
      <c r="AE432" s="4">
        <v>0.003085891250520945</v>
      </c>
      <c r="AF432" s="4">
        <v>0.2925232946872711</v>
      </c>
      <c r="AG432" s="4">
        <v>0.005063615739345551</v>
      </c>
      <c r="AH432" s="4">
        <v>0.6666666865348816</v>
      </c>
      <c r="AI432" s="4">
        <v>-0.2195652425289154</v>
      </c>
      <c r="AJ432" s="4">
        <v>2.737391471862793</v>
      </c>
      <c r="AK432" s="4">
        <v>1</v>
      </c>
      <c r="AL432" s="4">
        <v>0</v>
      </c>
      <c r="AM432" s="4">
        <v>0.1599999964237213</v>
      </c>
      <c r="AN432" s="4">
        <v>111115</v>
      </c>
      <c r="AO432" s="4">
        <f>X432*0.000001/(K432*0.0001)</f>
        <v>0.8325902303059894</v>
      </c>
      <c r="AP432" s="4">
        <f>(U432-T432)/(1000-U432)*AO432</f>
        <v>8.311039781593926e-05</v>
      </c>
      <c r="AQ432" s="4">
        <f>(P432+273.15)</f>
        <v>298.2749656677246</v>
      </c>
      <c r="AR432" s="4">
        <f>(O432+273.15)</f>
        <v>296.5646385192871</v>
      </c>
      <c r="AS432" s="4">
        <f>(Y432*AK432+Z432*AL432)*AM432</f>
        <v>320.0169655033133</v>
      </c>
      <c r="AT432" s="4">
        <f>((AS432+0.00000010773*(AR432^4-AQ432^4))-AP432*44100)/(L432*0.92*2*29.3+0.00000043092*AQ432^3)</f>
        <v>3.374931104279003</v>
      </c>
      <c r="AU432" s="4">
        <f>0.61365*EXP(17.502*J432/(240.97+J432))</f>
        <v>3.203444526722344</v>
      </c>
      <c r="AV432" s="4">
        <f>AU432*1000/AA432</f>
        <v>31.49144418064157</v>
      </c>
      <c r="AW432" s="4">
        <f>(AV432-U432)</f>
        <v>17.51023251834909</v>
      </c>
      <c r="AX432" s="4">
        <f>IF(D432,P432,(O432+P432)/2)</f>
        <v>24.26980209350586</v>
      </c>
      <c r="AY432" s="4">
        <f>0.61365*EXP(17.502*AX432/(240.97+AX432))</f>
        <v>3.043859316248307</v>
      </c>
      <c r="AZ432" s="4">
        <f>IF(AW432&lt;&gt;0,(1000-(AV432+U432)/2)/AW432*AP432,0)</f>
        <v>0.004638474815934095</v>
      </c>
      <c r="BA432" s="4">
        <f>U432*AA432/1000</f>
        <v>1.422228708204166</v>
      </c>
      <c r="BB432" s="4">
        <f>(AY432-BA432)</f>
        <v>1.621630608044141</v>
      </c>
      <c r="BC432" s="4">
        <f>1/(1.6/F432+1.37/N432)</f>
        <v>0.002899727563659816</v>
      </c>
      <c r="BD432" s="3">
        <f>G432*AA432*0.001</f>
      </c>
      <c r="BE432" s="3">
        <f>G432/S432</f>
      </c>
      <c r="BF432" s="4">
        <f>(1-AP432*AA432/AU432/F432)*100</f>
        <v>43.19616171969744</v>
      </c>
      <c r="BG432" s="3">
        <f>(S432-E432/(N432/1.35))</f>
      </c>
      <c r="BH432" s="3">
        <f>E432*BF432/100/BG432</f>
      </c>
    </row>
    <row r="433" ht="16" customHeight="1">
      <c r="A433" s="4">
        <v>397</v>
      </c>
      <c r="B433" t="s" s="2">
        <v>493</v>
      </c>
      <c r="C433" s="4">
        <v>2323.000026889145</v>
      </c>
      <c r="D433" s="4">
        <v>0</v>
      </c>
      <c r="E433" s="3">
        <f>(R433-#REF!*(1000-T433)/(1000-U433))*AO433</f>
      </c>
      <c r="F433" s="4">
        <f>IF(AZ433&lt;&gt;0,1/(1/AZ433-1/N433),0)</f>
        <v>0.004555953637292127</v>
      </c>
      <c r="G433" s="3">
        <f>((BC433-AP433/2)*S433-E433)/(BC433+AP433/2)</f>
      </c>
      <c r="H433" s="4">
        <f>AP433*1000</f>
        <v>0.08151858383597478</v>
      </c>
      <c r="I433" s="4">
        <f>(AU433-BA433)</f>
        <v>1.781610105159588</v>
      </c>
      <c r="J433" s="4">
        <f>(P433+AT433*D433)</f>
        <v>25.12110710144043</v>
      </c>
      <c r="K433" s="4">
        <v>6</v>
      </c>
      <c r="L433" s="4">
        <f>(K433*AI433+AJ433)</f>
        <v>1.420000016689301</v>
      </c>
      <c r="M433" s="4">
        <v>1</v>
      </c>
      <c r="N433" s="4">
        <f>L433*(M433+1)*(M433+1)/(M433*M433+1)</f>
        <v>2.840000033378601</v>
      </c>
      <c r="O433" s="4">
        <v>23.40774917602539</v>
      </c>
      <c r="P433" s="4">
        <v>25.12110710144043</v>
      </c>
      <c r="Q433" s="4">
        <v>22.9846076965332</v>
      </c>
      <c r="R433" s="4">
        <v>1199.471557617188</v>
      </c>
      <c r="S433" s="4">
        <v>1199.937255859375</v>
      </c>
      <c r="T433" s="4">
        <v>13.87359619140625</v>
      </c>
      <c r="U433" s="4">
        <v>13.97013854980469</v>
      </c>
      <c r="V433" s="4">
        <v>48.83316421508789</v>
      </c>
      <c r="W433" s="4">
        <v>49.17484664916992</v>
      </c>
      <c r="X433" s="4">
        <v>499.5512390136719</v>
      </c>
      <c r="Y433" s="4">
        <v>2000.255737304688</v>
      </c>
      <c r="Z433" s="4">
        <v>129.6356964111328</v>
      </c>
      <c r="AA433" s="4">
        <v>101.723991394043</v>
      </c>
      <c r="AB433" s="4">
        <v>9.819377899169922</v>
      </c>
      <c r="AC433" s="4">
        <v>0.2459551244974136</v>
      </c>
      <c r="AD433" s="4">
        <v>0.3186837136745453</v>
      </c>
      <c r="AE433" s="4">
        <v>0.003085891250520945</v>
      </c>
      <c r="AF433" s="4">
        <v>0.2925232946872711</v>
      </c>
      <c r="AG433" s="4">
        <v>0.005063615739345551</v>
      </c>
      <c r="AH433" s="4">
        <v>1</v>
      </c>
      <c r="AI433" s="4">
        <v>-0.2195652425289154</v>
      </c>
      <c r="AJ433" s="4">
        <v>2.737391471862793</v>
      </c>
      <c r="AK433" s="4">
        <v>1</v>
      </c>
      <c r="AL433" s="4">
        <v>0</v>
      </c>
      <c r="AM433" s="4">
        <v>0.1599999964237213</v>
      </c>
      <c r="AN433" s="4">
        <v>111115</v>
      </c>
      <c r="AO433" s="4">
        <f>X433*0.000001/(K433*0.0001)</f>
        <v>0.8325853983561196</v>
      </c>
      <c r="AP433" s="4">
        <f>(U433-T433)/(1000-U433)*AO433</f>
        <v>8.151858383597478e-05</v>
      </c>
      <c r="AQ433" s="4">
        <f>(P433+273.15)</f>
        <v>298.2711071014404</v>
      </c>
      <c r="AR433" s="4">
        <f>(O433+273.15)</f>
        <v>296.5577491760254</v>
      </c>
      <c r="AS433" s="4">
        <f>(Y433*AK433+Z433*AL433)*AM433</f>
        <v>320.040910815278</v>
      </c>
      <c r="AT433" s="4">
        <f>((AS433+0.00000010773*(AR433^4-AQ433^4))-AP433*44100)/(L433*0.92*2*29.3+0.00000043092*AQ433^3)</f>
        <v>3.375639521481478</v>
      </c>
      <c r="AU433" s="4">
        <f>0.61365*EXP(17.502*J433/(240.97+J433))</f>
        <v>3.202708358773508</v>
      </c>
      <c r="AV433" s="4">
        <f>AU433*1000/AA433</f>
        <v>31.48429701669238</v>
      </c>
      <c r="AW433" s="4">
        <f>(AV433-U433)</f>
        <v>17.51415846688769</v>
      </c>
      <c r="AX433" s="4">
        <f>IF(D433,P433,(O433+P433)/2)</f>
        <v>24.26442813873291</v>
      </c>
      <c r="AY433" s="4">
        <f>0.61365*EXP(17.502*AX433/(240.97+AX433))</f>
        <v>3.042878854411347</v>
      </c>
      <c r="AZ433" s="4">
        <f>IF(AW433&lt;&gt;0,(1000-(AV433+U433)/2)/AW433*AP433,0)</f>
        <v>0.004548656641332159</v>
      </c>
      <c r="BA433" s="4">
        <f>U433*AA433/1000</f>
        <v>1.42109825361392</v>
      </c>
      <c r="BB433" s="4">
        <f>(AY433-BA433)</f>
        <v>1.621780600797427</v>
      </c>
      <c r="BC433" s="4">
        <f>1/(1.6/F433+1.37/N433)</f>
        <v>0.00284356509102833</v>
      </c>
      <c r="BD433" s="3">
        <f>G433*AA433*0.001</f>
      </c>
      <c r="BE433" s="3">
        <f>G433/S433</f>
      </c>
      <c r="BF433" s="4">
        <f>(1-AP433*AA433/AU433/F433)*100</f>
        <v>43.16925756888619</v>
      </c>
      <c r="BG433" s="3">
        <f>(S433-E433/(N433/1.35))</f>
      </c>
      <c r="BH433" s="3">
        <f>E433*BF433/100/BG433</f>
      </c>
    </row>
    <row r="434" ht="16" customHeight="1">
      <c r="A434" s="4">
        <v>398</v>
      </c>
      <c r="B434" t="s" s="2">
        <v>494</v>
      </c>
      <c r="C434" s="4">
        <v>2328.000026777387</v>
      </c>
      <c r="D434" s="4">
        <v>0</v>
      </c>
      <c r="E434" s="3">
        <f>(R434-#REF!*(1000-T434)/(1000-U434))*AO434</f>
      </c>
      <c r="F434" s="4">
        <f>IF(AZ434&lt;&gt;0,1/(1/AZ434-1/N434),0)</f>
        <v>0.004458773124401468</v>
      </c>
      <c r="G434" s="3">
        <f>((BC434-AP434/2)*S434-E434)/(BC434+AP434/2)</f>
      </c>
      <c r="H434" s="4">
        <f>AP434*1000</f>
        <v>0.07990641886981491</v>
      </c>
      <c r="I434" s="4">
        <f>(AU434-BA434)</f>
        <v>1.784377273191583</v>
      </c>
      <c r="J434" s="4">
        <f>(P434+AT434*D434)</f>
        <v>25.12984848022461</v>
      </c>
      <c r="K434" s="4">
        <v>6</v>
      </c>
      <c r="L434" s="4">
        <f>(K434*AI434+AJ434)</f>
        <v>1.420000016689301</v>
      </c>
      <c r="M434" s="4">
        <v>1</v>
      </c>
      <c r="N434" s="4">
        <f>L434*(M434+1)*(M434+1)/(M434*M434+1)</f>
        <v>2.840000033378601</v>
      </c>
      <c r="O434" s="4">
        <v>23.40666770935059</v>
      </c>
      <c r="P434" s="4">
        <v>25.12984848022461</v>
      </c>
      <c r="Q434" s="4">
        <v>22.98834228515625</v>
      </c>
      <c r="R434" s="4">
        <v>1199.54296875</v>
      </c>
      <c r="S434" s="4">
        <v>1199.875732421875</v>
      </c>
      <c r="T434" s="4">
        <v>13.86466312408447</v>
      </c>
      <c r="U434" s="4">
        <v>13.95929718017578</v>
      </c>
      <c r="V434" s="4">
        <v>48.80886077880859</v>
      </c>
      <c r="W434" s="4">
        <v>49.14294052124023</v>
      </c>
      <c r="X434" s="4">
        <v>499.5515441894531</v>
      </c>
      <c r="Y434" s="4">
        <v>2000.378784179688</v>
      </c>
      <c r="Z434" s="4">
        <v>130.706542968750</v>
      </c>
      <c r="AA434" s="4">
        <v>101.724250793457</v>
      </c>
      <c r="AB434" s="4">
        <v>9.819377899169922</v>
      </c>
      <c r="AC434" s="4">
        <v>0.2459551244974136</v>
      </c>
      <c r="AD434" s="4">
        <v>0.3186837136745453</v>
      </c>
      <c r="AE434" s="4">
        <v>0.003085891250520945</v>
      </c>
      <c r="AF434" s="4">
        <v>0.2925232946872711</v>
      </c>
      <c r="AG434" s="4">
        <v>0.005063615739345551</v>
      </c>
      <c r="AH434" s="4">
        <v>1</v>
      </c>
      <c r="AI434" s="4">
        <v>-0.2195652425289154</v>
      </c>
      <c r="AJ434" s="4">
        <v>2.737391471862793</v>
      </c>
      <c r="AK434" s="4">
        <v>1</v>
      </c>
      <c r="AL434" s="4">
        <v>0</v>
      </c>
      <c r="AM434" s="4">
        <v>0.1599999964237213</v>
      </c>
      <c r="AN434" s="4">
        <v>111115</v>
      </c>
      <c r="AO434" s="4">
        <f>X434*0.000001/(K434*0.0001)</f>
        <v>0.8325859069824219</v>
      </c>
      <c r="AP434" s="4">
        <f>(U434-T434)/(1000-U434)*AO434</f>
        <v>7.990641886981491e-05</v>
      </c>
      <c r="AQ434" s="4">
        <f>(P434+273.15)</f>
        <v>298.2798484802246</v>
      </c>
      <c r="AR434" s="4">
        <f>(O434+273.15)</f>
        <v>296.5566677093506</v>
      </c>
      <c r="AS434" s="4">
        <f>(Y434*AK434+Z434*AL434)*AM434</f>
        <v>320.060598314838</v>
      </c>
      <c r="AT434" s="4">
        <f>((AS434+0.00000010773*(AR434^4-AQ434^4))-AP434*44100)/(L434*0.92*2*29.3+0.00000043092*AQ434^3)</f>
        <v>3.375358526659958</v>
      </c>
      <c r="AU434" s="4">
        <f>0.61365*EXP(17.502*J434/(240.97+J434))</f>
        <v>3.204376320448182</v>
      </c>
      <c r="AV434" s="4">
        <f>AU434*1000/AA434</f>
        <v>31.50061362412402</v>
      </c>
      <c r="AW434" s="4">
        <f>(AV434-U434)</f>
        <v>17.54131644394824</v>
      </c>
      <c r="AX434" s="4">
        <f>IF(D434,P434,(O434+P434)/2)</f>
        <v>24.2682580947876</v>
      </c>
      <c r="AY434" s="4">
        <f>0.61365*EXP(17.502*AX434/(240.97+AX434))</f>
        <v>3.043577590067823</v>
      </c>
      <c r="AZ434" s="4">
        <f>IF(AW434&lt;&gt;0,(1000-(AV434+U434)/2)/AW434*AP434,0)</f>
        <v>0.004451783865942378</v>
      </c>
      <c r="BA434" s="4">
        <f>U434*AA434/1000</f>
        <v>1.419999047256599</v>
      </c>
      <c r="BB434" s="4">
        <f>(AY434-BA434)</f>
        <v>1.623578542811224</v>
      </c>
      <c r="BC434" s="4">
        <f>1/(1.6/F434+1.37/N434)</f>
        <v>0.002782992014392841</v>
      </c>
      <c r="BD434" s="3">
        <f>G434*AA434*0.001</f>
      </c>
      <c r="BE434" s="3">
        <f>G434/S434</f>
      </c>
      <c r="BF434" s="4">
        <f>(1-AP434*AA434/AU434/F434)*100</f>
        <v>43.10851382509519</v>
      </c>
      <c r="BG434" s="3">
        <f>(S434-E434/(N434/1.35))</f>
      </c>
      <c r="BH434" s="3">
        <f>E434*BF434/100/BG434</f>
      </c>
    </row>
    <row r="435" ht="16" customHeight="1">
      <c r="A435" s="4">
        <v>399</v>
      </c>
      <c r="B435" t="s" s="2">
        <v>495</v>
      </c>
      <c r="C435" s="4">
        <v>2333.000026665628</v>
      </c>
      <c r="D435" s="4">
        <v>0</v>
      </c>
      <c r="E435" s="3">
        <f>(R435-#REF!*(1000-T435)/(1000-U435))*AO435</f>
      </c>
      <c r="F435" s="4">
        <f>IF(AZ435&lt;&gt;0,1/(1/AZ435-1/N435),0)</f>
        <v>0.004391586690755093</v>
      </c>
      <c r="G435" s="3">
        <f>((BC435-AP435/2)*S435-E435)/(BC435+AP435/2)</f>
      </c>
      <c r="H435" s="4">
        <f>AP435*1000</f>
        <v>0.07881155152743338</v>
      </c>
      <c r="I435" s="4">
        <f>(AU435-BA435)</f>
        <v>1.786806846628985</v>
      </c>
      <c r="J435" s="4">
        <f>(P435+AT435*D435)</f>
        <v>25.13674163818359</v>
      </c>
      <c r="K435" s="4">
        <v>6</v>
      </c>
      <c r="L435" s="4">
        <f>(K435*AI435+AJ435)</f>
        <v>1.420000016689301</v>
      </c>
      <c r="M435" s="4">
        <v>1</v>
      </c>
      <c r="N435" s="4">
        <f>L435*(M435+1)*(M435+1)/(M435*M435+1)</f>
        <v>2.840000033378601</v>
      </c>
      <c r="O435" s="4">
        <v>23.40566444396973</v>
      </c>
      <c r="P435" s="4">
        <v>25.13674163818359</v>
      </c>
      <c r="Q435" s="4">
        <v>22.98553848266602</v>
      </c>
      <c r="R435" s="4">
        <v>1199.644653320312</v>
      </c>
      <c r="S435" s="4">
        <v>1199.921997070312</v>
      </c>
      <c r="T435" s="4">
        <v>13.85502338409424</v>
      </c>
      <c r="U435" s="4">
        <v>13.9483642578125</v>
      </c>
      <c r="V435" s="4">
        <v>48.77900314331055</v>
      </c>
      <c r="W435" s="4">
        <v>49.10889434814453</v>
      </c>
      <c r="X435" s="4">
        <v>499.5384521484375</v>
      </c>
      <c r="Y435" s="4">
        <v>2000.486328125</v>
      </c>
      <c r="Z435" s="4">
        <v>132.4691162109375</v>
      </c>
      <c r="AA435" s="4">
        <v>101.7241363525391</v>
      </c>
      <c r="AB435" s="4">
        <v>9.819377899169922</v>
      </c>
      <c r="AC435" s="4">
        <v>0.2459551244974136</v>
      </c>
      <c r="AD435" s="4">
        <v>0.3186837136745453</v>
      </c>
      <c r="AE435" s="4">
        <v>0.003085891250520945</v>
      </c>
      <c r="AF435" s="4">
        <v>0.2925232946872711</v>
      </c>
      <c r="AG435" s="4">
        <v>0.005063615739345551</v>
      </c>
      <c r="AH435" s="4">
        <v>1</v>
      </c>
      <c r="AI435" s="4">
        <v>-0.2195652425289154</v>
      </c>
      <c r="AJ435" s="4">
        <v>2.737391471862793</v>
      </c>
      <c r="AK435" s="4">
        <v>1</v>
      </c>
      <c r="AL435" s="4">
        <v>0</v>
      </c>
      <c r="AM435" s="4">
        <v>0.1599999964237213</v>
      </c>
      <c r="AN435" s="4">
        <v>111115</v>
      </c>
      <c r="AO435" s="4">
        <f>X435*0.000001/(K435*0.0001)</f>
        <v>0.8325640869140625</v>
      </c>
      <c r="AP435" s="4">
        <f>(U435-T435)/(1000-U435)*AO435</f>
        <v>7.881155152743338e-05</v>
      </c>
      <c r="AQ435" s="4">
        <f>(P435+273.15)</f>
        <v>298.2867416381836</v>
      </c>
      <c r="AR435" s="4">
        <f>(O435+273.15)</f>
        <v>296.5556644439697</v>
      </c>
      <c r="AS435" s="4">
        <f>(Y435*AK435+Z435*AL435)*AM435</f>
        <v>320.0778053457034</v>
      </c>
      <c r="AT435" s="4">
        <f>((AS435+0.00000010773*(AR435^4-AQ435^4))-AP435*44100)/(L435*0.92*2*29.3+0.00000043092*AQ435^3)</f>
        <v>3.375048352234617</v>
      </c>
      <c r="AU435" s="4">
        <f>0.61365*EXP(17.502*J435/(240.97+J435))</f>
        <v>3.205692154285587</v>
      </c>
      <c r="AV435" s="4">
        <f>AU435*1000/AA435</f>
        <v>31.51358437859641</v>
      </c>
      <c r="AW435" s="4">
        <f>(AV435-U435)</f>
        <v>17.56522012078391</v>
      </c>
      <c r="AX435" s="4">
        <f>IF(D435,P435,(O435+P435)/2)</f>
        <v>24.27120304107666</v>
      </c>
      <c r="AY435" s="4">
        <f>0.61365*EXP(17.502*AX435/(240.97+AX435))</f>
        <v>3.044114960285992</v>
      </c>
      <c r="AZ435" s="4">
        <f>IF(AW435&lt;&gt;0,(1000-(AV435+U435)/2)/AW435*AP435,0)</f>
        <v>0.004384806318626889</v>
      </c>
      <c r="BA435" s="4">
        <f>U435*AA435/1000</f>
        <v>1.418885307656601</v>
      </c>
      <c r="BB435" s="4">
        <f>(AY435-BA435)</f>
        <v>1.625229652629391</v>
      </c>
      <c r="BC435" s="4">
        <f>1/(1.6/F435+1.37/N435)</f>
        <v>0.002741112317691093</v>
      </c>
      <c r="BD435" s="3">
        <f>G435*AA435*0.001</f>
      </c>
      <c r="BE435" s="3">
        <f>G435/S435</f>
      </c>
      <c r="BF435" s="4">
        <f>(1-AP435*AA435/AU435/F435)*100</f>
        <v>43.05303094305949</v>
      </c>
      <c r="BG435" s="3">
        <f>(S435-E435/(N435/1.35))</f>
      </c>
      <c r="BH435" s="3">
        <f>E435*BF435/100/BG435</f>
      </c>
    </row>
    <row r="436" ht="16" customHeight="1">
      <c r="A436" s="4">
        <v>400</v>
      </c>
      <c r="B436" t="s" s="2">
        <v>496</v>
      </c>
      <c r="C436" s="4">
        <v>2338.500026542693</v>
      </c>
      <c r="D436" s="4">
        <v>0</v>
      </c>
      <c r="E436" s="3">
        <f>(R436-#REF!*(1000-T436)/(1000-U436))*AO436</f>
      </c>
      <c r="F436" s="4">
        <f>IF(AZ436&lt;&gt;0,1/(1/AZ436-1/N436),0)</f>
        <v>0.004297134336036778</v>
      </c>
      <c r="G436" s="3">
        <f>((BC436-AP436/2)*S436-E436)/(BC436+AP436/2)</f>
      </c>
      <c r="H436" s="4">
        <f>AP436*1000</f>
        <v>0.07722904224077441</v>
      </c>
      <c r="I436" s="4">
        <f>(AU436-BA436)</f>
        <v>1.789352477033364</v>
      </c>
      <c r="J436" s="4">
        <f>(P436+AT436*D436)</f>
        <v>25.14371299743652</v>
      </c>
      <c r="K436" s="4">
        <v>6</v>
      </c>
      <c r="L436" s="4">
        <f>(K436*AI436+AJ436)</f>
        <v>1.420000016689301</v>
      </c>
      <c r="M436" s="4">
        <v>1</v>
      </c>
      <c r="N436" s="4">
        <f>L436*(M436+1)*(M436+1)/(M436*M436+1)</f>
        <v>2.840000033378601</v>
      </c>
      <c r="O436" s="4">
        <v>23.40558624267578</v>
      </c>
      <c r="P436" s="4">
        <v>25.14371299743652</v>
      </c>
      <c r="Q436" s="4">
        <v>22.98432540893555</v>
      </c>
      <c r="R436" s="4">
        <v>1199.802734375</v>
      </c>
      <c r="S436" s="4">
        <v>1199.991333007812</v>
      </c>
      <c r="T436" s="4">
        <v>13.84496784210205</v>
      </c>
      <c r="U436" s="4">
        <v>13.93643665313721</v>
      </c>
      <c r="V436" s="4">
        <v>48.74454498291016</v>
      </c>
      <c r="W436" s="4">
        <v>49.06757736206055</v>
      </c>
      <c r="X436" s="4">
        <v>499.5325317382812</v>
      </c>
      <c r="Y436" s="4">
        <v>2000.558349609375</v>
      </c>
      <c r="Z436" s="4">
        <v>134.7137145996094</v>
      </c>
      <c r="AA436" s="4">
        <v>101.7240600585938</v>
      </c>
      <c r="AB436" s="4">
        <v>9.819377899169922</v>
      </c>
      <c r="AC436" s="4">
        <v>0.2459551244974136</v>
      </c>
      <c r="AD436" s="4">
        <v>0.3186837136745453</v>
      </c>
      <c r="AE436" s="4">
        <v>0.003085891250520945</v>
      </c>
      <c r="AF436" s="4">
        <v>0.2925232946872711</v>
      </c>
      <c r="AG436" s="4">
        <v>0.005063615739345551</v>
      </c>
      <c r="AH436" s="4">
        <v>0.6666666865348816</v>
      </c>
      <c r="AI436" s="4">
        <v>-0.2195652425289154</v>
      </c>
      <c r="AJ436" s="4">
        <v>2.737391471862793</v>
      </c>
      <c r="AK436" s="4">
        <v>1</v>
      </c>
      <c r="AL436" s="4">
        <v>0</v>
      </c>
      <c r="AM436" s="4">
        <v>0.1599999964237213</v>
      </c>
      <c r="AN436" s="4">
        <v>111115</v>
      </c>
      <c r="AO436" s="4">
        <f>X436*0.000001/(K436*0.0001)</f>
        <v>0.832554219563802</v>
      </c>
      <c r="AP436" s="4">
        <f>(U436-T436)/(1000-U436)*AO436</f>
        <v>7.722904224077441e-05</v>
      </c>
      <c r="AQ436" s="4">
        <f>(P436+273.15)</f>
        <v>298.2937129974365</v>
      </c>
      <c r="AR436" s="4">
        <f>(O436+273.15)</f>
        <v>296.5555862426758</v>
      </c>
      <c r="AS436" s="4">
        <f>(Y436*AK436+Z436*AL436)*AM436</f>
        <v>320.0893287829458</v>
      </c>
      <c r="AT436" s="4">
        <f>((AS436+0.00000010773*(AR436^4-AQ436^4))-AP436*44100)/(L436*0.92*2*29.3+0.00000043092*AQ436^3)</f>
        <v>3.375025567087799</v>
      </c>
      <c r="AU436" s="4">
        <f>0.61365*EXP(17.502*J436/(240.97+J436))</f>
        <v>3.207023396139881</v>
      </c>
      <c r="AV436" s="4">
        <f>AU436*1000/AA436</f>
        <v>31.52669480841222</v>
      </c>
      <c r="AW436" s="4">
        <f>(AV436-U436)</f>
        <v>17.59025815527502</v>
      </c>
      <c r="AX436" s="4">
        <f>IF(D436,P436,(O436+P436)/2)</f>
        <v>24.27464962005615</v>
      </c>
      <c r="AY436" s="4">
        <f>0.61365*EXP(17.502*AX436/(240.97+AX436))</f>
        <v>3.044743969758564</v>
      </c>
      <c r="AZ436" s="4">
        <f>IF(AW436&lt;&gt;0,(1000-(AV436+U436)/2)/AW436*AP436,0)</f>
        <v>0.00429064227054111</v>
      </c>
      <c r="BA436" s="4">
        <f>U436*AA436/1000</f>
        <v>1.417670919106516</v>
      </c>
      <c r="BB436" s="4">
        <f>(AY436-BA436)</f>
        <v>1.627073050652047</v>
      </c>
      <c r="BC436" s="4">
        <f>1/(1.6/F436+1.37/N436)</f>
        <v>0.002682233935905758</v>
      </c>
      <c r="BD436" s="3">
        <f>G436*AA436*0.001</f>
      </c>
      <c r="BE436" s="3">
        <f>G436/S436</f>
      </c>
      <c r="BF436" s="4">
        <f>(1-AP436*AA436/AU436/F436)*100</f>
        <v>42.99364465673386</v>
      </c>
      <c r="BG436" s="3">
        <f>(S436-E436/(N436/1.35))</f>
      </c>
      <c r="BH436" s="3">
        <f>E436*BF436/100/BG436</f>
      </c>
    </row>
    <row r="437" ht="16" customHeight="1">
      <c r="A437" s="4">
        <v>401</v>
      </c>
      <c r="B437" t="s" s="2">
        <v>497</v>
      </c>
      <c r="C437" s="4">
        <v>2343.500026430935</v>
      </c>
      <c r="D437" s="4">
        <v>0</v>
      </c>
      <c r="E437" s="3">
        <f>(R437-#REF!*(1000-T437)/(1000-U437))*AO437</f>
      </c>
      <c r="F437" s="4">
        <f>IF(AZ437&lt;&gt;0,1/(1/AZ437-1/N437),0)</f>
        <v>0.004210313497336574</v>
      </c>
      <c r="G437" s="3">
        <f>((BC437-AP437/2)*S437-E437)/(BC437+AP437/2)</f>
      </c>
      <c r="H437" s="4">
        <f>AP437*1000</f>
        <v>0.07575416810474377</v>
      </c>
      <c r="I437" s="4">
        <f>(AU437-BA437)</f>
        <v>1.791309711075962</v>
      </c>
      <c r="J437" s="4">
        <f>(P437+AT437*D437)</f>
        <v>25.14876747131348</v>
      </c>
      <c r="K437" s="4">
        <v>6</v>
      </c>
      <c r="L437" s="4">
        <f>(K437*AI437+AJ437)</f>
        <v>1.420000016689301</v>
      </c>
      <c r="M437" s="4">
        <v>1</v>
      </c>
      <c r="N437" s="4">
        <f>L437*(M437+1)*(M437+1)/(M437*M437+1)</f>
        <v>2.840000033378601</v>
      </c>
      <c r="O437" s="4">
        <v>23.40567016601562</v>
      </c>
      <c r="P437" s="4">
        <v>25.14876747131348</v>
      </c>
      <c r="Q437" s="4">
        <v>22.9848575592041</v>
      </c>
      <c r="R437" s="4">
        <v>1199.918579101562</v>
      </c>
      <c r="S437" s="4">
        <v>1200.079956054688</v>
      </c>
      <c r="T437" s="4">
        <v>13.83703994750977</v>
      </c>
      <c r="U437" s="4">
        <v>13.92676258087158</v>
      </c>
      <c r="V437" s="4">
        <v>48.71509170532227</v>
      </c>
      <c r="W437" s="4">
        <v>49.03262329101562</v>
      </c>
      <c r="X437" s="4">
        <v>499.5338745117188</v>
      </c>
      <c r="Y437" s="4">
        <v>2000.609375</v>
      </c>
      <c r="Z437" s="4">
        <v>135.7582397460938</v>
      </c>
      <c r="AA437" s="4">
        <v>101.7235107421875</v>
      </c>
      <c r="AB437" s="4">
        <v>9.819377899169922</v>
      </c>
      <c r="AC437" s="4">
        <v>0.2459551244974136</v>
      </c>
      <c r="AD437" s="4">
        <v>0.3186837136745453</v>
      </c>
      <c r="AE437" s="4">
        <v>0.003085891250520945</v>
      </c>
      <c r="AF437" s="4">
        <v>0.2925232946872711</v>
      </c>
      <c r="AG437" s="4">
        <v>0.005063615739345551</v>
      </c>
      <c r="AH437" s="4">
        <v>1</v>
      </c>
      <c r="AI437" s="4">
        <v>-0.2195652425289154</v>
      </c>
      <c r="AJ437" s="4">
        <v>2.737391471862793</v>
      </c>
      <c r="AK437" s="4">
        <v>1</v>
      </c>
      <c r="AL437" s="4">
        <v>0</v>
      </c>
      <c r="AM437" s="4">
        <v>0.1599999964237213</v>
      </c>
      <c r="AN437" s="4">
        <v>111115</v>
      </c>
      <c r="AO437" s="4">
        <f>X437*0.000001/(K437*0.0001)</f>
        <v>0.8325564575195311</v>
      </c>
      <c r="AP437" s="4">
        <f>(U437-T437)/(1000-U437)*AO437</f>
        <v>7.575416810474377e-05</v>
      </c>
      <c r="AQ437" s="4">
        <f>(P437+273.15)</f>
        <v>298.2987674713135</v>
      </c>
      <c r="AR437" s="4">
        <f>(O437+273.15)</f>
        <v>296.5556701660156</v>
      </c>
      <c r="AS437" s="4">
        <f>(Y437*AK437+Z437*AL437)*AM437</f>
        <v>320.0974928452633</v>
      </c>
      <c r="AT437" s="4">
        <f>((AS437+0.00000010773*(AR437^4-AQ437^4))-AP437*44100)/(L437*0.92*2*29.3+0.00000043092*AQ437^3)</f>
        <v>3.375188934128186</v>
      </c>
      <c r="AU437" s="4">
        <f>0.61365*EXP(17.502*J437/(240.97+J437))</f>
        <v>3.207988894075148</v>
      </c>
      <c r="AV437" s="4">
        <f>AU437*1000/AA437</f>
        <v>31.53635644964726</v>
      </c>
      <c r="AW437" s="4">
        <f>(AV437-U437)</f>
        <v>17.60959386877568</v>
      </c>
      <c r="AX437" s="4">
        <f>IF(D437,P437,(O437+P437)/2)</f>
        <v>24.27721881866455</v>
      </c>
      <c r="AY437" s="4">
        <f>0.61365*EXP(17.502*AX437/(240.97+AX437))</f>
        <v>3.045212928986921</v>
      </c>
      <c r="AZ437" s="4">
        <f>IF(AW437&lt;&gt;0,(1000-(AV437+U437)/2)/AW437*AP437,0)</f>
        <v>0.004204080927454629</v>
      </c>
      <c r="BA437" s="4">
        <f>U437*AA437/1000</f>
        <v>1.416679182999185</v>
      </c>
      <c r="BB437" s="4">
        <f>(AY437-BA437)</f>
        <v>1.628533745987736</v>
      </c>
      <c r="BC437" s="4">
        <f>1/(1.6/F437+1.37/N437)</f>
        <v>0.002628109827203617</v>
      </c>
      <c r="BD437" s="3">
        <f>G437*AA437*0.001</f>
      </c>
      <c r="BE437" s="3">
        <f>G437/S437</f>
      </c>
      <c r="BF437" s="4">
        <f>(1-AP437*AA437/AU437/F437)*100</f>
        <v>42.94672444282409</v>
      </c>
      <c r="BG437" s="3">
        <f>(S437-E437/(N437/1.35))</f>
      </c>
      <c r="BH437" s="3">
        <f>E437*BF437/100/BG437</f>
      </c>
    </row>
    <row r="438" ht="16" customHeight="1">
      <c r="A438" s="4">
        <v>402</v>
      </c>
      <c r="B438" t="s" s="2">
        <v>498</v>
      </c>
      <c r="C438" s="4">
        <v>2348.500026319176</v>
      </c>
      <c r="D438" s="4">
        <v>0</v>
      </c>
      <c r="E438" s="3">
        <f>(R438-#REF!*(1000-T438)/(1000-U438))*AO438</f>
      </c>
      <c r="F438" s="4">
        <f>IF(AZ438&lt;&gt;0,1/(1/AZ438-1/N438),0)</f>
        <v>0.004124062252993888</v>
      </c>
      <c r="G438" s="3">
        <f>((BC438-AP438/2)*S438-E438)/(BC438+AP438/2)</f>
      </c>
      <c r="H438" s="4">
        <f>AP438*1000</f>
        <v>0.07427789023620611</v>
      </c>
      <c r="I438" s="4">
        <f>(AU438-BA438)</f>
        <v>1.793075000236011</v>
      </c>
      <c r="J438" s="4">
        <f>(P438+AT438*D438)</f>
        <v>25.15271186828613</v>
      </c>
      <c r="K438" s="4">
        <v>6</v>
      </c>
      <c r="L438" s="4">
        <f>(K438*AI438+AJ438)</f>
        <v>1.420000016689301</v>
      </c>
      <c r="M438" s="4">
        <v>1</v>
      </c>
      <c r="N438" s="4">
        <f>L438*(M438+1)*(M438+1)/(M438*M438+1)</f>
        <v>2.840000033378601</v>
      </c>
      <c r="O438" s="4">
        <v>23.40605735778809</v>
      </c>
      <c r="P438" s="4">
        <v>25.15271186828613</v>
      </c>
      <c r="Q438" s="4">
        <v>22.9852352142334</v>
      </c>
      <c r="R438" s="4">
        <v>1199.97265625</v>
      </c>
      <c r="S438" s="4">
        <v>1200.08984375</v>
      </c>
      <c r="T438" s="4">
        <v>13.82890033721924</v>
      </c>
      <c r="U438" s="4">
        <v>13.9168758392334</v>
      </c>
      <c r="V438" s="4">
        <v>48.68559646606445</v>
      </c>
      <c r="W438" s="4">
        <v>48.99675369262695</v>
      </c>
      <c r="X438" s="4">
        <v>499.5311584472656</v>
      </c>
      <c r="Y438" s="4">
        <v>2000.6845703125</v>
      </c>
      <c r="Z438" s="4">
        <v>136.2105102539062</v>
      </c>
      <c r="AA438" s="4">
        <v>101.7230834960938</v>
      </c>
      <c r="AB438" s="4">
        <v>9.819377899169922</v>
      </c>
      <c r="AC438" s="4">
        <v>0.2459551244974136</v>
      </c>
      <c r="AD438" s="4">
        <v>0.3186837136745453</v>
      </c>
      <c r="AE438" s="4">
        <v>0.003085891250520945</v>
      </c>
      <c r="AF438" s="4">
        <v>0.2925232946872711</v>
      </c>
      <c r="AG438" s="4">
        <v>0.005063615739345551</v>
      </c>
      <c r="AH438" s="4">
        <v>1</v>
      </c>
      <c r="AI438" s="4">
        <v>-0.2195652425289154</v>
      </c>
      <c r="AJ438" s="4">
        <v>2.737391471862793</v>
      </c>
      <c r="AK438" s="4">
        <v>1</v>
      </c>
      <c r="AL438" s="4">
        <v>0</v>
      </c>
      <c r="AM438" s="4">
        <v>0.1599999964237213</v>
      </c>
      <c r="AN438" s="4">
        <v>111115</v>
      </c>
      <c r="AO438" s="4">
        <f>X438*0.000001/(K438*0.0001)</f>
        <v>0.8325519307454426</v>
      </c>
      <c r="AP438" s="4">
        <f>(U438-T438)/(1000-U438)*AO438</f>
        <v>7.42778902362061e-05</v>
      </c>
      <c r="AQ438" s="4">
        <f>(P438+273.15)</f>
        <v>298.3027118682861</v>
      </c>
      <c r="AR438" s="4">
        <f>(O438+273.15)</f>
        <v>296.5560573577881</v>
      </c>
      <c r="AS438" s="4">
        <f>(Y438*AK438+Z438*AL438)*AM438</f>
        <v>320.1095240949944</v>
      </c>
      <c r="AT438" s="4">
        <f>((AS438+0.00000010773*(AR438^4-AQ438^4))-AP438*44100)/(L438*0.92*2*29.3+0.00000043092*AQ438^3)</f>
        <v>3.375584851624277</v>
      </c>
      <c r="AU438" s="4">
        <f>0.61365*EXP(17.502*J438/(240.97+J438))</f>
        <v>3.208742523235119</v>
      </c>
      <c r="AV438" s="4">
        <f>AU438*1000/AA438</f>
        <v>31.54389753981787</v>
      </c>
      <c r="AW438" s="4">
        <f>(AV438-U438)</f>
        <v>17.62702170058447</v>
      </c>
      <c r="AX438" s="4">
        <f>IF(D438,P438,(O438+P438)/2)</f>
        <v>24.27938461303711</v>
      </c>
      <c r="AY438" s="4">
        <f>0.61365*EXP(17.502*AX438/(240.97+AX438))</f>
        <v>3.045608303355106</v>
      </c>
      <c r="AZ438" s="4">
        <f>IF(AW438&lt;&gt;0,(1000-(AV438+U438)/2)/AW438*AP438,0)</f>
        <v>0.00411808224336889</v>
      </c>
      <c r="BA438" s="4">
        <f>U438*AA438/1000</f>
        <v>1.415667522999109</v>
      </c>
      <c r="BB438" s="4">
        <f>(AY438-BA438)</f>
        <v>1.629940780355997</v>
      </c>
      <c r="BC438" s="4">
        <f>1/(1.6/F438+1.37/N438)</f>
        <v>0.002574338001392989</v>
      </c>
      <c r="BD438" s="3">
        <f>G438*AA438*0.001</f>
      </c>
      <c r="BE438" s="3">
        <f>G438/S438</f>
      </c>
      <c r="BF438" s="4">
        <f>(1-AP438*AA438/AU438/F438)*100</f>
        <v>42.90225010576441</v>
      </c>
      <c r="BG438" s="3">
        <f>(S438-E438/(N438/1.35))</f>
      </c>
      <c r="BH438" s="3">
        <f>E438*BF438/100/BG438</f>
      </c>
    </row>
    <row r="439" ht="16" customHeight="1">
      <c r="A439" s="4">
        <v>403</v>
      </c>
      <c r="B439" t="s" s="2">
        <v>499</v>
      </c>
      <c r="C439" s="4">
        <v>2354.000026196241</v>
      </c>
      <c r="D439" s="4">
        <v>0</v>
      </c>
      <c r="E439" s="3">
        <f>(R439-#REF!*(1000-T439)/(1000-U439))*AO439</f>
      </c>
      <c r="F439" s="4">
        <f>IF(AZ439&lt;&gt;0,1/(1/AZ439-1/N439),0)</f>
        <v>0.00404755984077617</v>
      </c>
      <c r="G439" s="3">
        <f>((BC439-AP439/2)*S439-E439)/(BC439+AP439/2)</f>
      </c>
      <c r="H439" s="4">
        <f>AP439*1000</f>
        <v>0.07302236180470581</v>
      </c>
      <c r="I439" s="4">
        <f>(AU439-BA439)</f>
        <v>1.796023229298761</v>
      </c>
      <c r="J439" s="4">
        <f>(P439+AT439*D439)</f>
        <v>25.16230964660645</v>
      </c>
      <c r="K439" s="4">
        <v>6</v>
      </c>
      <c r="L439" s="4">
        <f>(K439*AI439+AJ439)</f>
        <v>1.420000016689301</v>
      </c>
      <c r="M439" s="4">
        <v>1</v>
      </c>
      <c r="N439" s="4">
        <f>L439*(M439+1)*(M439+1)/(M439*M439+1)</f>
        <v>2.840000033378601</v>
      </c>
      <c r="O439" s="4">
        <v>23.40573120117188</v>
      </c>
      <c r="P439" s="4">
        <v>25.16230964660645</v>
      </c>
      <c r="Q439" s="4">
        <v>22.98000907897949</v>
      </c>
      <c r="R439" s="4">
        <v>1199.971191406250</v>
      </c>
      <c r="S439" s="4">
        <v>1200.039306640625</v>
      </c>
      <c r="T439" s="4">
        <v>13.81948375701904</v>
      </c>
      <c r="U439" s="4">
        <v>13.90597343444824</v>
      </c>
      <c r="V439" s="4">
        <v>48.65312194824219</v>
      </c>
      <c r="W439" s="4">
        <v>48.95864105224609</v>
      </c>
      <c r="X439" s="4">
        <v>499.529541015625</v>
      </c>
      <c r="Y439" s="4">
        <v>2000.771118164062</v>
      </c>
      <c r="Z439" s="4">
        <v>136.1365814208984</v>
      </c>
      <c r="AA439" s="4">
        <v>101.7227401733398</v>
      </c>
      <c r="AB439" s="4">
        <v>9.819377899169922</v>
      </c>
      <c r="AC439" s="4">
        <v>0.2459551244974136</v>
      </c>
      <c r="AD439" s="4">
        <v>0.3186837136745453</v>
      </c>
      <c r="AE439" s="4">
        <v>0.003085891250520945</v>
      </c>
      <c r="AF439" s="4">
        <v>0.2925232946872711</v>
      </c>
      <c r="AG439" s="4">
        <v>0.005063615739345551</v>
      </c>
      <c r="AH439" s="4">
        <v>1</v>
      </c>
      <c r="AI439" s="4">
        <v>-0.2195652425289154</v>
      </c>
      <c r="AJ439" s="4">
        <v>2.737391471862793</v>
      </c>
      <c r="AK439" s="4">
        <v>1</v>
      </c>
      <c r="AL439" s="4">
        <v>0</v>
      </c>
      <c r="AM439" s="4">
        <v>0.1599999964237213</v>
      </c>
      <c r="AN439" s="4">
        <v>111115</v>
      </c>
      <c r="AO439" s="4">
        <f>X439*0.000001/(K439*0.0001)</f>
        <v>0.8325492350260415</v>
      </c>
      <c r="AP439" s="4">
        <f>(U439-T439)/(1000-U439)*AO439</f>
        <v>7.30223618047058e-05</v>
      </c>
      <c r="AQ439" s="4">
        <f>(P439+273.15)</f>
        <v>298.3123096466064</v>
      </c>
      <c r="AR439" s="4">
        <f>(O439+273.15)</f>
        <v>296.5557312011719</v>
      </c>
      <c r="AS439" s="4">
        <f>(Y439*AK439+Z439*AL439)*AM439</f>
        <v>320.1233717509349</v>
      </c>
      <c r="AT439" s="4">
        <f>((AS439+0.00000010773*(AR439^4-AQ439^4))-AP439*44100)/(L439*0.92*2*29.3+0.00000043092*AQ439^3)</f>
        <v>3.375039756342737</v>
      </c>
      <c r="AU439" s="4">
        <f>0.61365*EXP(17.502*J439/(240.97+J439))</f>
        <v>3.210576951828505</v>
      </c>
      <c r="AV439" s="4">
        <f>AU439*1000/AA439</f>
        <v>31.56203761673689</v>
      </c>
      <c r="AW439" s="4">
        <f>(AV439-U439)</f>
        <v>17.65606418228865</v>
      </c>
      <c r="AX439" s="4">
        <f>IF(D439,P439,(O439+P439)/2)</f>
        <v>24.28402042388916</v>
      </c>
      <c r="AY439" s="4">
        <f>0.61365*EXP(17.502*AX439/(240.97+AX439))</f>
        <v>3.046454739879571</v>
      </c>
      <c r="AZ439" s="4">
        <f>IF(AW439&lt;&gt;0,(1000-(AV439+U439)/2)/AW439*AP439,0)</f>
        <v>0.004041799479837161</v>
      </c>
      <c r="BA439" s="4">
        <f>U439*AA439/1000</f>
        <v>1.414553722529745</v>
      </c>
      <c r="BB439" s="4">
        <f>(AY439-BA439)</f>
        <v>1.631901017349826</v>
      </c>
      <c r="BC439" s="4">
        <f>1/(1.6/F439+1.37/N439)</f>
        <v>0.002526641576538332</v>
      </c>
      <c r="BD439" s="3">
        <f>G439*AA439*0.001</f>
      </c>
      <c r="BE439" s="3">
        <f>G439/S439</f>
      </c>
      <c r="BF439" s="4">
        <f>(1-AP439*AA439/AU439/F439)*100</f>
        <v>42.83929664130459</v>
      </c>
      <c r="BG439" s="3">
        <f>(S439-E439/(N439/1.35))</f>
      </c>
      <c r="BH439" s="3">
        <f>E439*BF439/100/BG439</f>
      </c>
    </row>
    <row r="440" ht="16" customHeight="1">
      <c r="A440" s="4">
        <v>404</v>
      </c>
      <c r="B440" t="s" s="2">
        <v>500</v>
      </c>
      <c r="C440" s="4">
        <v>2359.000026084483</v>
      </c>
      <c r="D440" s="4">
        <v>0</v>
      </c>
      <c r="E440" s="3">
        <f>(R440-#REF!*(1000-T440)/(1000-U440))*AO440</f>
      </c>
      <c r="F440" s="4">
        <f>IF(AZ440&lt;&gt;0,1/(1/AZ440-1/N440),0)</f>
        <v>0.003978315225284934</v>
      </c>
      <c r="G440" s="3">
        <f>((BC440-AP440/2)*S440-E440)/(BC440+AP440/2)</f>
      </c>
      <c r="H440" s="4">
        <f>AP440*1000</f>
        <v>0.07189997122787241</v>
      </c>
      <c r="I440" s="4">
        <f>(AU440-BA440)</f>
        <v>1.799145653338344</v>
      </c>
      <c r="J440" s="4">
        <f>(P440+AT440*D440)</f>
        <v>25.1729621887207</v>
      </c>
      <c r="K440" s="4">
        <v>6</v>
      </c>
      <c r="L440" s="4">
        <f>(K440*AI440+AJ440)</f>
        <v>1.420000016689301</v>
      </c>
      <c r="M440" s="4">
        <v>1</v>
      </c>
      <c r="N440" s="4">
        <f>L440*(M440+1)*(M440+1)/(M440*M440+1)</f>
        <v>2.840000033378601</v>
      </c>
      <c r="O440" s="4">
        <v>23.40152549743652</v>
      </c>
      <c r="P440" s="4">
        <v>25.1729621887207</v>
      </c>
      <c r="Q440" s="4">
        <v>22.93914031982422</v>
      </c>
      <c r="R440" s="4">
        <v>1199.913574218750</v>
      </c>
      <c r="S440" s="4">
        <v>1200.002441406250</v>
      </c>
      <c r="T440" s="4">
        <v>13.81013965606689</v>
      </c>
      <c r="U440" s="4">
        <v>13.89530086517334</v>
      </c>
      <c r="V440" s="4">
        <v>48.6306037902832</v>
      </c>
      <c r="W440" s="4">
        <v>48.93154907226562</v>
      </c>
      <c r="X440" s="4">
        <v>499.529541015625</v>
      </c>
      <c r="Y440" s="4">
        <v>2000.859375</v>
      </c>
      <c r="Z440" s="4">
        <v>136.6476898193359</v>
      </c>
      <c r="AA440" s="4">
        <v>101.7227630615234</v>
      </c>
      <c r="AB440" s="4">
        <v>9.819377899169922</v>
      </c>
      <c r="AC440" s="4">
        <v>0.2459551244974136</v>
      </c>
      <c r="AD440" s="4">
        <v>0.3186837136745453</v>
      </c>
      <c r="AE440" s="4">
        <v>0.003085891250520945</v>
      </c>
      <c r="AF440" s="4">
        <v>0.2925232946872711</v>
      </c>
      <c r="AG440" s="4">
        <v>0.005063615739345551</v>
      </c>
      <c r="AH440" s="4">
        <v>1</v>
      </c>
      <c r="AI440" s="4">
        <v>-0.2195652425289154</v>
      </c>
      <c r="AJ440" s="4">
        <v>2.737391471862793</v>
      </c>
      <c r="AK440" s="4">
        <v>1</v>
      </c>
      <c r="AL440" s="4">
        <v>0</v>
      </c>
      <c r="AM440" s="4">
        <v>0.1599999964237213</v>
      </c>
      <c r="AN440" s="4">
        <v>111115</v>
      </c>
      <c r="AO440" s="4">
        <f>X440*0.000001/(K440*0.0001)</f>
        <v>0.8325492350260415</v>
      </c>
      <c r="AP440" s="4">
        <f>(U440-T440)/(1000-U440)*AO440</f>
        <v>7.18999712278724e-05</v>
      </c>
      <c r="AQ440" s="4">
        <f>(P440+273.15)</f>
        <v>298.3229621887207</v>
      </c>
      <c r="AR440" s="4">
        <f>(O440+273.15)</f>
        <v>296.5515254974365</v>
      </c>
      <c r="AS440" s="4">
        <f>(Y440*AK440+Z440*AL440)*AM440</f>
        <v>320.1374928443693</v>
      </c>
      <c r="AT440" s="4">
        <f>((AS440+0.00000010773*(AR440^4-AQ440^4))-AP440*44100)/(L440*0.92*2*29.3+0.00000043092*AQ440^3)</f>
        <v>3.373793669249844</v>
      </c>
      <c r="AU440" s="4">
        <f>0.61365*EXP(17.502*J440/(240.97+J440))</f>
        <v>3.212614050914953</v>
      </c>
      <c r="AV440" s="4">
        <f>AU440*1000/AA440</f>
        <v>31.58205650560157</v>
      </c>
      <c r="AW440" s="4">
        <f>(AV440-U440)</f>
        <v>17.68675564042823</v>
      </c>
      <c r="AX440" s="4">
        <f>IF(D440,P440,(O440+P440)/2)</f>
        <v>24.28724384307861</v>
      </c>
      <c r="AY440" s="4">
        <f>0.61365*EXP(17.502*AX440/(240.97+AX440))</f>
        <v>3.047043413945121</v>
      </c>
      <c r="AZ440" s="4">
        <f>IF(AW440&lt;&gt;0,(1000-(AV440+U440)/2)/AW440*AP440,0)</f>
        <v>0.003972750136493205</v>
      </c>
      <c r="BA440" s="4">
        <f>U440*AA440/1000</f>
        <v>1.413468397576609</v>
      </c>
      <c r="BB440" s="4">
        <f>(AY440-BA440)</f>
        <v>1.633575016368512</v>
      </c>
      <c r="BC440" s="4">
        <f>1/(1.6/F440+1.37/N440)</f>
        <v>0.002483468224762694</v>
      </c>
      <c r="BD440" s="3">
        <f>G440*AA440*0.001</f>
      </c>
      <c r="BE440" s="3">
        <f>G440/S440</f>
      </c>
      <c r="BF440" s="4">
        <f>(1-AP440*AA440/AU440/F440)*100</f>
        <v>42.7745629110111</v>
      </c>
      <c r="BG440" s="3">
        <f>(S440-E440/(N440/1.35))</f>
      </c>
      <c r="BH440" s="3">
        <f>E440*BF440/100/BG440</f>
      </c>
    </row>
    <row r="441" ht="16" customHeight="1">
      <c r="A441" s="4">
        <v>405</v>
      </c>
      <c r="B441" t="s" s="2">
        <v>501</v>
      </c>
      <c r="C441" s="4">
        <v>2364.000025972724</v>
      </c>
      <c r="D441" s="4">
        <v>0</v>
      </c>
      <c r="E441" s="3">
        <f>(R441-#REF!*(1000-T441)/(1000-U441))*AO441</f>
      </c>
      <c r="F441" s="4">
        <f>IF(AZ441&lt;&gt;0,1/(1/AZ441-1/N441),0)</f>
        <v>0.003882819273813408</v>
      </c>
      <c r="G441" s="3">
        <f>((BC441-AP441/2)*S441-E441)/(BC441+AP441/2)</f>
      </c>
      <c r="H441" s="4">
        <f>AP441*1000</f>
        <v>0.0702511414906076</v>
      </c>
      <c r="I441" s="4">
        <f>(AU441-BA441)</f>
        <v>1.801062374395067</v>
      </c>
      <c r="J441" s="4">
        <f>(P441+AT441*D441)</f>
        <v>25.17678070068359</v>
      </c>
      <c r="K441" s="4">
        <v>6</v>
      </c>
      <c r="L441" s="4">
        <f>(K441*AI441+AJ441)</f>
        <v>1.420000016689301</v>
      </c>
      <c r="M441" s="4">
        <v>1</v>
      </c>
      <c r="N441" s="4">
        <f>L441*(M441+1)*(M441+1)/(M441*M441+1)</f>
        <v>2.840000033378601</v>
      </c>
      <c r="O441" s="4">
        <v>23.38558387756348</v>
      </c>
      <c r="P441" s="4">
        <v>25.17678070068359</v>
      </c>
      <c r="Q441" s="4">
        <v>22.87077903747559</v>
      </c>
      <c r="R441" s="4">
        <v>1199.801879882812</v>
      </c>
      <c r="S441" s="4">
        <v>1199.959838867188</v>
      </c>
      <c r="T441" s="4">
        <v>13.80045127868652</v>
      </c>
      <c r="U441" s="4">
        <v>13.88366031646729</v>
      </c>
      <c r="V441" s="4">
        <v>48.63694381713867</v>
      </c>
      <c r="W441" s="4">
        <v>48.93163299560547</v>
      </c>
      <c r="X441" s="4">
        <v>499.5308227539062</v>
      </c>
      <c r="Y441" s="4">
        <v>2000.819213867188</v>
      </c>
      <c r="Z441" s="4">
        <v>135.9183044433594</v>
      </c>
      <c r="AA441" s="4">
        <v>101.7226104736328</v>
      </c>
      <c r="AB441" s="4">
        <v>9.819377899169922</v>
      </c>
      <c r="AC441" s="4">
        <v>0.2459551244974136</v>
      </c>
      <c r="AD441" s="4">
        <v>0.3186837136745453</v>
      </c>
      <c r="AE441" s="4">
        <v>0.003085891250520945</v>
      </c>
      <c r="AF441" s="4">
        <v>0.2925232946872711</v>
      </c>
      <c r="AG441" s="4">
        <v>0.005063615739345551</v>
      </c>
      <c r="AH441" s="4">
        <v>1</v>
      </c>
      <c r="AI441" s="4">
        <v>-0.2195652425289154</v>
      </c>
      <c r="AJ441" s="4">
        <v>2.737391471862793</v>
      </c>
      <c r="AK441" s="4">
        <v>1</v>
      </c>
      <c r="AL441" s="4">
        <v>0</v>
      </c>
      <c r="AM441" s="4">
        <v>0.1599999964237213</v>
      </c>
      <c r="AN441" s="4">
        <v>111115</v>
      </c>
      <c r="AO441" s="4">
        <f>X441*0.000001/(K441*0.0001)</f>
        <v>0.8325513712565102</v>
      </c>
      <c r="AP441" s="4">
        <f>(U441-T441)/(1000-U441)*AO441</f>
        <v>7.02511414906076e-05</v>
      </c>
      <c r="AQ441" s="4">
        <f>(P441+273.15)</f>
        <v>298.3267807006836</v>
      </c>
      <c r="AR441" s="4">
        <f>(O441+273.15)</f>
        <v>296.5355838775635</v>
      </c>
      <c r="AS441" s="4">
        <f>(Y441*AK441+Z441*AL441)*AM441</f>
        <v>320.1310670632629</v>
      </c>
      <c r="AT441" s="4">
        <f>((AS441+0.00000010773*(AR441^4-AQ441^4))-AP441*44100)/(L441*0.92*2*29.3+0.00000043092*AQ441^3)</f>
        <v>3.371997876183397</v>
      </c>
      <c r="AU441" s="4">
        <f>0.61365*EXP(17.502*J441/(240.97+J441))</f>
        <v>3.213344544715302</v>
      </c>
      <c r="AV441" s="4">
        <f>AU441*1000/AA441</f>
        <v>31.58928511324651</v>
      </c>
      <c r="AW441" s="4">
        <f>(AV441-U441)</f>
        <v>17.70562479677923</v>
      </c>
      <c r="AX441" s="4">
        <f>IF(D441,P441,(O441+P441)/2)</f>
        <v>24.28118228912354</v>
      </c>
      <c r="AY441" s="4">
        <f>0.61365*EXP(17.502*AX441/(240.97+AX441))</f>
        <v>3.045936510349887</v>
      </c>
      <c r="AZ441" s="4">
        <f>IF(AW441&lt;&gt;0,(1000-(AV441+U441)/2)/AW441*AP441,0)</f>
        <v>0.00387751797052694</v>
      </c>
      <c r="BA441" s="4">
        <f>U441*AA441/1000</f>
        <v>1.412282170320235</v>
      </c>
      <c r="BB441" s="4">
        <f>(AY441-BA441)</f>
        <v>1.633654340029651</v>
      </c>
      <c r="BC441" s="4">
        <f>1/(1.6/F441+1.37/N441)</f>
        <v>0.00242392446362775</v>
      </c>
      <c r="BD441" s="3">
        <f>G441*AA441*0.001</f>
      </c>
      <c r="BE441" s="3">
        <f>G441/S441</f>
      </c>
      <c r="BF441" s="4">
        <f>(1-AP441*AA441/AU441/F441)*100</f>
        <v>42.72482682477023</v>
      </c>
      <c r="BG441" s="3">
        <f>(S441-E441/(N441/1.35))</f>
      </c>
      <c r="BH441" s="3">
        <f>E441*BF441/100/BG441</f>
      </c>
    </row>
    <row r="442" ht="16" customHeight="1">
      <c r="A442" s="4">
        <v>406</v>
      </c>
      <c r="B442" t="s" s="2">
        <v>502</v>
      </c>
      <c r="C442" s="4">
        <v>2369.000025860965</v>
      </c>
      <c r="D442" s="4">
        <v>0</v>
      </c>
      <c r="E442" s="3">
        <f>(R442-#REF!*(1000-T442)/(1000-U442))*AO442</f>
      </c>
      <c r="F442" s="4">
        <f>IF(AZ442&lt;&gt;0,1/(1/AZ442-1/N442),0)</f>
        <v>0.003761762252540473</v>
      </c>
      <c r="G442" s="3">
        <f>((BC442-AP442/2)*S442-E442)/(BC442+AP442/2)</f>
      </c>
      <c r="H442" s="4">
        <f>AP442*1000</f>
        <v>0.06803905284154295</v>
      </c>
      <c r="I442" s="4">
        <f>(AU442-BA442)</f>
        <v>1.800430996836741</v>
      </c>
      <c r="J442" s="4">
        <f>(P442+AT442*D442)</f>
        <v>25.16742134094238</v>
      </c>
      <c r="K442" s="4">
        <v>6</v>
      </c>
      <c r="L442" s="4">
        <f>(K442*AI442+AJ442)</f>
        <v>1.420000016689301</v>
      </c>
      <c r="M442" s="4">
        <v>1</v>
      </c>
      <c r="N442" s="4">
        <f>L442*(M442+1)*(M442+1)/(M442*M442+1)</f>
        <v>2.840000033378601</v>
      </c>
      <c r="O442" s="4">
        <v>23.3596019744873</v>
      </c>
      <c r="P442" s="4">
        <v>25.16742134094238</v>
      </c>
      <c r="Q442" s="4">
        <v>22.81085586547852</v>
      </c>
      <c r="R442" s="4">
        <v>1199.835815429688</v>
      </c>
      <c r="S442" s="4">
        <v>1199.981933593750</v>
      </c>
      <c r="T442" s="4">
        <v>13.79170799255371</v>
      </c>
      <c r="U442" s="4">
        <v>13.8722972869873</v>
      </c>
      <c r="V442" s="4">
        <v>48.67752456665039</v>
      </c>
      <c r="W442" s="4">
        <v>48.96421432495117</v>
      </c>
      <c r="X442" s="4">
        <v>499.5343017578125</v>
      </c>
      <c r="Y442" s="4">
        <v>2000.939208984375</v>
      </c>
      <c r="Z442" s="4">
        <v>136.1295776367188</v>
      </c>
      <c r="AA442" s="4">
        <v>101.7223968505859</v>
      </c>
      <c r="AB442" s="4">
        <v>9.819377899169922</v>
      </c>
      <c r="AC442" s="4">
        <v>0.2459551244974136</v>
      </c>
      <c r="AD442" s="4">
        <v>0.3186837136745453</v>
      </c>
      <c r="AE442" s="4">
        <v>0.003085891250520945</v>
      </c>
      <c r="AF442" s="4">
        <v>0.2925232946872711</v>
      </c>
      <c r="AG442" s="4">
        <v>0.005063615739345551</v>
      </c>
      <c r="AH442" s="4">
        <v>1</v>
      </c>
      <c r="AI442" s="4">
        <v>-0.2195652425289154</v>
      </c>
      <c r="AJ442" s="4">
        <v>2.737391471862793</v>
      </c>
      <c r="AK442" s="4">
        <v>1</v>
      </c>
      <c r="AL442" s="4">
        <v>0</v>
      </c>
      <c r="AM442" s="4">
        <v>0.1599999964237213</v>
      </c>
      <c r="AN442" s="4">
        <v>111115</v>
      </c>
      <c r="AO442" s="4">
        <f>X442*0.000001/(K442*0.0001)</f>
        <v>0.8325571695963541</v>
      </c>
      <c r="AP442" s="4">
        <f>(U442-T442)/(1000-U442)*AO442</f>
        <v>6.803905284154295e-05</v>
      </c>
      <c r="AQ442" s="4">
        <f>(P442+273.15)</f>
        <v>298.3174213409424</v>
      </c>
      <c r="AR442" s="4">
        <f>(O442+273.15)</f>
        <v>296.5096019744873</v>
      </c>
      <c r="AS442" s="4">
        <f>(Y442*AK442+Z442*AL442)*AM442</f>
        <v>320.1502662815838</v>
      </c>
      <c r="AT442" s="4">
        <f>((AS442+0.00000010773*(AR442^4-AQ442^4))-AP442*44100)/(L442*0.92*2*29.3+0.00000043092*AQ442^3)</f>
        <v>3.371265522454662</v>
      </c>
      <c r="AU442" s="4">
        <f>0.61365*EXP(17.502*J442/(240.97+J442))</f>
        <v>3.21155432669297</v>
      </c>
      <c r="AV442" s="4">
        <f>AU442*1000/AA442</f>
        <v>31.57175239795257</v>
      </c>
      <c r="AW442" s="4">
        <f>(AV442-U442)</f>
        <v>17.69945511096527</v>
      </c>
      <c r="AX442" s="4">
        <f>IF(D442,P442,(O442+P442)/2)</f>
        <v>24.26351165771484</v>
      </c>
      <c r="AY442" s="4">
        <f>0.61365*EXP(17.502*AX442/(240.97+AX442))</f>
        <v>3.04271167277501</v>
      </c>
      <c r="AZ442" s="4">
        <f>IF(AW442&lt;&gt;0,(1000-(AV442+U442)/2)/AW442*AP442,0)</f>
        <v>0.003756786148259735</v>
      </c>
      <c r="BA442" s="4">
        <f>U442*AA442/1000</f>
        <v>1.411123329856229</v>
      </c>
      <c r="BB442" s="4">
        <f>(AY442-BA442)</f>
        <v>1.631588342918781</v>
      </c>
      <c r="BC442" s="4">
        <f>1/(1.6/F442+1.37/N442)</f>
        <v>0.002348437908055567</v>
      </c>
      <c r="BD442" s="3">
        <f>G442*AA442*0.001</f>
      </c>
      <c r="BE442" s="3">
        <f>G442/S442</f>
      </c>
      <c r="BF442" s="4">
        <f>(1-AP442*AA442/AU442/F442)*100</f>
        <v>42.71139767346867</v>
      </c>
      <c r="BG442" s="3">
        <f>(S442-E442/(N442/1.35))</f>
      </c>
      <c r="BH442" s="3">
        <f>E442*BF442/100/BG442</f>
      </c>
    </row>
    <row r="443" ht="16" customHeight="1">
      <c r="A443" s="4">
        <v>407</v>
      </c>
      <c r="B443" t="s" s="2">
        <v>503</v>
      </c>
      <c r="C443" s="4">
        <v>2374.500025738031</v>
      </c>
      <c r="D443" s="4">
        <v>0</v>
      </c>
      <c r="E443" s="3">
        <f>(R443-#REF!*(1000-T443)/(1000-U443))*AO443</f>
      </c>
      <c r="F443" s="4">
        <f>IF(AZ443&lt;&gt;0,1/(1/AZ443-1/N443),0)</f>
        <v>0.003630377470389522</v>
      </c>
      <c r="G443" s="3">
        <f>((BC443-AP443/2)*S443-E443)/(BC443+AP443/2)</f>
      </c>
      <c r="H443" s="4">
        <f>AP443*1000</f>
        <v>0.06559763113715358</v>
      </c>
      <c r="I443" s="4">
        <f>(AU443-BA443)</f>
        <v>1.798595438452583</v>
      </c>
      <c r="J443" s="4">
        <f>(P443+AT443*D443)</f>
        <v>25.15102767944336</v>
      </c>
      <c r="K443" s="4">
        <v>6</v>
      </c>
      <c r="L443" s="4">
        <f>(K443*AI443+AJ443)</f>
        <v>1.420000016689301</v>
      </c>
      <c r="M443" s="4">
        <v>1</v>
      </c>
      <c r="N443" s="4">
        <f>L443*(M443+1)*(M443+1)/(M443*M443+1)</f>
        <v>2.840000033378601</v>
      </c>
      <c r="O443" s="4">
        <v>23.33129501342773</v>
      </c>
      <c r="P443" s="4">
        <v>25.15102767944336</v>
      </c>
      <c r="Q443" s="4">
        <v>22.80016899108887</v>
      </c>
      <c r="R443" s="4">
        <v>1199.790893554688</v>
      </c>
      <c r="S443" s="4">
        <v>1199.907958984375</v>
      </c>
      <c r="T443" s="4">
        <v>13.78190326690674</v>
      </c>
      <c r="U443" s="4">
        <v>13.85960102081299</v>
      </c>
      <c r="V443" s="4">
        <v>48.72364044189453</v>
      </c>
      <c r="W443" s="4">
        <v>49.00003814697266</v>
      </c>
      <c r="X443" s="4">
        <v>499.5393371582031</v>
      </c>
      <c r="Y443" s="4">
        <v>2001.082397460938</v>
      </c>
      <c r="Z443" s="4">
        <v>134.7016754150391</v>
      </c>
      <c r="AA443" s="4">
        <v>101.721923828125</v>
      </c>
      <c r="AB443" s="4">
        <v>9.819377899169922</v>
      </c>
      <c r="AC443" s="4">
        <v>0.2459551244974136</v>
      </c>
      <c r="AD443" s="4">
        <v>0.3186837136745453</v>
      </c>
      <c r="AE443" s="4">
        <v>0.003085891250520945</v>
      </c>
      <c r="AF443" s="4">
        <v>0.2925232946872711</v>
      </c>
      <c r="AG443" s="4">
        <v>0.005063615739345551</v>
      </c>
      <c r="AH443" s="4">
        <v>1</v>
      </c>
      <c r="AI443" s="4">
        <v>-0.2195652425289154</v>
      </c>
      <c r="AJ443" s="4">
        <v>2.737391471862793</v>
      </c>
      <c r="AK443" s="4">
        <v>1</v>
      </c>
      <c r="AL443" s="4">
        <v>0</v>
      </c>
      <c r="AM443" s="4">
        <v>0.1599999964237213</v>
      </c>
      <c r="AN443" s="4">
        <v>111115</v>
      </c>
      <c r="AO443" s="4">
        <f>X443*0.000001/(K443*0.0001)</f>
        <v>0.8325655619303384</v>
      </c>
      <c r="AP443" s="4">
        <f>(U443-T443)/(1000-U443)*AO443</f>
        <v>6.559763113715358e-05</v>
      </c>
      <c r="AQ443" s="4">
        <f>(P443+273.15)</f>
        <v>298.3010276794433</v>
      </c>
      <c r="AR443" s="4">
        <f>(O443+273.15)</f>
        <v>296.4812950134277</v>
      </c>
      <c r="AS443" s="4">
        <f>(Y443*AK443+Z443*AL443)*AM443</f>
        <v>320.1731764373217</v>
      </c>
      <c r="AT443" s="4">
        <f>((AS443+0.00000010773*(AR443^4-AQ443^4))-AP443*44100)/(L443*0.92*2*29.3+0.00000043092*AQ443^3)</f>
        <v>3.371339693252837</v>
      </c>
      <c r="AU443" s="4">
        <f>0.61365*EXP(17.502*J443/(240.97+J443))</f>
        <v>3.208420717779925</v>
      </c>
      <c r="AV443" s="4">
        <f>AU443*1000/AA443</f>
        <v>31.54109357193294</v>
      </c>
      <c r="AW443" s="4">
        <f>(AV443-U443)</f>
        <v>17.68149255111995</v>
      </c>
      <c r="AX443" s="4">
        <f>IF(D443,P443,(O443+P443)/2)</f>
        <v>24.24116134643555</v>
      </c>
      <c r="AY443" s="4">
        <f>0.61365*EXP(17.502*AX443/(240.97+AX443))</f>
        <v>3.038637083007853</v>
      </c>
      <c r="AZ443" s="4">
        <f>IF(AW443&lt;&gt;0,(1000-(AV443+U443)/2)/AW443*AP443,0)</f>
        <v>0.003625742676596619</v>
      </c>
      <c r="BA443" s="4">
        <f>U443*AA443/1000</f>
        <v>1.409825279327342</v>
      </c>
      <c r="BB443" s="4">
        <f>(AY443-BA443)</f>
        <v>1.628811803680511</v>
      </c>
      <c r="BC443" s="4">
        <f>1/(1.6/F443+1.37/N443)</f>
        <v>0.002266505124849142</v>
      </c>
      <c r="BD443" s="3">
        <f>G443*AA443*0.001</f>
      </c>
      <c r="BE443" s="3">
        <f>G443/S443</f>
      </c>
      <c r="BF443" s="4">
        <f>(1-AP443*AA443/AU443/F443)*100</f>
        <v>42.71253219221376</v>
      </c>
      <c r="BG443" s="3">
        <f>(S443-E443/(N443/1.35))</f>
      </c>
      <c r="BH443" s="3">
        <f>E443*BF443/100/BG443</f>
      </c>
    </row>
    <row r="444" ht="16" customHeight="1">
      <c r="A444" s="4">
        <v>408</v>
      </c>
      <c r="B444" t="s" s="2">
        <v>504</v>
      </c>
      <c r="C444" s="4">
        <v>2379.500025626272</v>
      </c>
      <c r="D444" s="4">
        <v>0</v>
      </c>
      <c r="E444" s="3">
        <f>(R444-#REF!*(1000-T444)/(1000-U444))*AO444</f>
      </c>
      <c r="F444" s="4">
        <f>IF(AZ444&lt;&gt;0,1/(1/AZ444-1/N444),0)</f>
        <v>0.00355270459794561</v>
      </c>
      <c r="G444" s="3">
        <f>((BC444-AP444/2)*S444-E444)/(BC444+AP444/2)</f>
      </c>
      <c r="H444" s="4">
        <f>AP444*1000</f>
        <v>0.06417641311875764</v>
      </c>
      <c r="I444" s="4">
        <f>(AU444-BA444)</f>
        <v>1.798070266256139</v>
      </c>
      <c r="J444" s="4">
        <f>(P444+AT444*D444)</f>
        <v>25.14290428161621</v>
      </c>
      <c r="K444" s="4">
        <v>6</v>
      </c>
      <c r="L444" s="4">
        <f>(K444*AI444+AJ444)</f>
        <v>1.420000016689301</v>
      </c>
      <c r="M444" s="4">
        <v>1</v>
      </c>
      <c r="N444" s="4">
        <f>L444*(M444+1)*(M444+1)/(M444*M444+1)</f>
        <v>2.840000033378601</v>
      </c>
      <c r="O444" s="4">
        <v>23.31825065612793</v>
      </c>
      <c r="P444" s="4">
        <v>25.14290428161621</v>
      </c>
      <c r="Q444" s="4">
        <v>22.82179260253906</v>
      </c>
      <c r="R444" s="4">
        <v>1199.7919921875</v>
      </c>
      <c r="S444" s="4">
        <v>1199.846191406250</v>
      </c>
      <c r="T444" s="4">
        <v>13.77351188659668</v>
      </c>
      <c r="U444" s="4">
        <v>13.84952640533447</v>
      </c>
      <c r="V444" s="4">
        <v>48.73935699462891</v>
      </c>
      <c r="W444" s="4">
        <v>49.00968170166016</v>
      </c>
      <c r="X444" s="4">
        <v>499.5435180664062</v>
      </c>
      <c r="Y444" s="4">
        <v>2001.266845703125</v>
      </c>
      <c r="Z444" s="4">
        <v>136.0571594238281</v>
      </c>
      <c r="AA444" s="4">
        <v>101.721794128418</v>
      </c>
      <c r="AB444" s="4">
        <v>9.819377899169922</v>
      </c>
      <c r="AC444" s="4">
        <v>0.2459551244974136</v>
      </c>
      <c r="AD444" s="4">
        <v>0.3186837136745453</v>
      </c>
      <c r="AE444" s="4">
        <v>0.003085891250520945</v>
      </c>
      <c r="AF444" s="4">
        <v>0.2925232946872711</v>
      </c>
      <c r="AG444" s="4">
        <v>0.005063615739345551</v>
      </c>
      <c r="AH444" s="4">
        <v>0.6666666865348816</v>
      </c>
      <c r="AI444" s="4">
        <v>-0.2195652425289154</v>
      </c>
      <c r="AJ444" s="4">
        <v>2.737391471862793</v>
      </c>
      <c r="AK444" s="4">
        <v>1</v>
      </c>
      <c r="AL444" s="4">
        <v>0</v>
      </c>
      <c r="AM444" s="4">
        <v>0.1599999964237213</v>
      </c>
      <c r="AN444" s="4">
        <v>111115</v>
      </c>
      <c r="AO444" s="4">
        <f>X444*0.000001/(K444*0.0001)</f>
        <v>0.832572530110677</v>
      </c>
      <c r="AP444" s="4">
        <f>(U444-T444)/(1000-U444)*AO444</f>
        <v>6.417641311875764e-05</v>
      </c>
      <c r="AQ444" s="4">
        <f>(P444+273.15)</f>
        <v>298.2929042816162</v>
      </c>
      <c r="AR444" s="4">
        <f>(O444+273.15)</f>
        <v>296.4682506561279</v>
      </c>
      <c r="AS444" s="4">
        <f>(Y444*AK444+Z444*AL444)*AM444</f>
        <v>320.202688155412</v>
      </c>
      <c r="AT444" s="4">
        <f>((AS444+0.00000010773*(AR444^4-AQ444^4))-AP444*44100)/(L444*0.92*2*29.3+0.00000043092*AQ444^3)</f>
        <v>3.371814396476312</v>
      </c>
      <c r="AU444" s="4">
        <f>0.61365*EXP(17.502*J444/(240.97+J444))</f>
        <v>3.20686894003566</v>
      </c>
      <c r="AV444" s="4">
        <f>AU444*1000/AA444</f>
        <v>31.52587867244232</v>
      </c>
      <c r="AW444" s="4">
        <f>(AV444-U444)</f>
        <v>17.67635226710785</v>
      </c>
      <c r="AX444" s="4">
        <f>IF(D444,P444,(O444+P444)/2)</f>
        <v>24.23057746887207</v>
      </c>
      <c r="AY444" s="4">
        <f>0.61365*EXP(17.502*AX444/(240.97+AX444))</f>
        <v>3.036709246360969</v>
      </c>
      <c r="AZ444" s="4">
        <f>IF(AW444&lt;&gt;0,(1000-(AV444+U444)/2)/AW444*AP444,0)</f>
        <v>0.003548265886543603</v>
      </c>
      <c r="BA444" s="4">
        <f>U444*AA444/1000</f>
        <v>1.408798673779522</v>
      </c>
      <c r="BB444" s="4">
        <f>(AY444-BA444)</f>
        <v>1.627910572581447</v>
      </c>
      <c r="BC444" s="4">
        <f>1/(1.6/F444+1.37/N444)</f>
        <v>0.002218064542868713</v>
      </c>
      <c r="BD444" s="3">
        <f>G444*AA444*0.001</f>
      </c>
      <c r="BE444" s="3">
        <f>G444/S444</f>
      </c>
      <c r="BF444" s="4">
        <f>(1-AP444*AA444/AU444/F444)*100</f>
        <v>42.70072295808583</v>
      </c>
      <c r="BG444" s="3">
        <f>(S444-E444/(N444/1.35))</f>
      </c>
      <c r="BH444" s="3">
        <f>E444*BF444/100/BG444</f>
      </c>
    </row>
    <row r="445" ht="16" customHeight="1">
      <c r="A445" s="4">
        <v>409</v>
      </c>
      <c r="B445" t="s" s="2">
        <v>505</v>
      </c>
      <c r="C445" s="4">
        <v>2385.000025503337</v>
      </c>
      <c r="D445" s="4">
        <v>0</v>
      </c>
      <c r="E445" s="3">
        <f>(R445-#REF!*(1000-T445)/(1000-U445))*AO445</f>
      </c>
      <c r="F445" s="4">
        <f>IF(AZ445&lt;&gt;0,1/(1/AZ445-1/N445),0)</f>
        <v>0.003526026196527223</v>
      </c>
      <c r="G445" s="3">
        <f>((BC445-AP445/2)*S445-E445)/(BC445+AP445/2)</f>
      </c>
      <c r="H445" s="4">
        <f>AP445*1000</f>
        <v>0.06374168825259406</v>
      </c>
      <c r="I445" s="4">
        <f>(AU445-BA445)</f>
        <v>1.799394515018558</v>
      </c>
      <c r="J445" s="4">
        <f>(P445+AT445*D445)</f>
        <v>25.1437873840332</v>
      </c>
      <c r="K445" s="4">
        <v>6</v>
      </c>
      <c r="L445" s="4">
        <f>(K445*AI445+AJ445)</f>
        <v>1.420000016689301</v>
      </c>
      <c r="M445" s="4">
        <v>1</v>
      </c>
      <c r="N445" s="4">
        <f>L445*(M445+1)*(M445+1)/(M445*M445+1)</f>
        <v>2.840000033378601</v>
      </c>
      <c r="O445" s="4">
        <v>23.31529426574707</v>
      </c>
      <c r="P445" s="4">
        <v>25.1437873840332</v>
      </c>
      <c r="Q445" s="4">
        <v>22.83639526367188</v>
      </c>
      <c r="R445" s="4">
        <v>1199.683471679688</v>
      </c>
      <c r="S445" s="4">
        <v>1199.7060546875</v>
      </c>
      <c r="T445" s="4">
        <v>13.76266574859619</v>
      </c>
      <c r="U445" s="4">
        <v>13.83816719055176</v>
      </c>
      <c r="V445" s="4">
        <v>48.71550750732422</v>
      </c>
      <c r="W445" s="4">
        <v>48.98349380493164</v>
      </c>
      <c r="X445" s="4">
        <v>499.537109375</v>
      </c>
      <c r="Y445" s="4">
        <v>2001.217407226562</v>
      </c>
      <c r="Z445" s="4">
        <v>136.1115264892578</v>
      </c>
      <c r="AA445" s="4">
        <v>101.7217864990234</v>
      </c>
      <c r="AB445" s="4">
        <v>9.819377899169922</v>
      </c>
      <c r="AC445" s="4">
        <v>0.2459551244974136</v>
      </c>
      <c r="AD445" s="4">
        <v>0.3186837136745453</v>
      </c>
      <c r="AE445" s="4">
        <v>0.003085891250520945</v>
      </c>
      <c r="AF445" s="4">
        <v>0.2925232946872711</v>
      </c>
      <c r="AG445" s="4">
        <v>0.005063615739345551</v>
      </c>
      <c r="AH445" s="4">
        <v>1</v>
      </c>
      <c r="AI445" s="4">
        <v>-0.2195652425289154</v>
      </c>
      <c r="AJ445" s="4">
        <v>2.737391471862793</v>
      </c>
      <c r="AK445" s="4">
        <v>1</v>
      </c>
      <c r="AL445" s="4">
        <v>0</v>
      </c>
      <c r="AM445" s="4">
        <v>0.1599999964237213</v>
      </c>
      <c r="AN445" s="4">
        <v>111115</v>
      </c>
      <c r="AO445" s="4">
        <f>X445*0.000001/(K445*0.0001)</f>
        <v>0.8325618489583332</v>
      </c>
      <c r="AP445" s="4">
        <f>(U445-T445)/(1000-U445)*AO445</f>
        <v>6.374168825259406e-05</v>
      </c>
      <c r="AQ445" s="4">
        <f>(P445+273.15)</f>
        <v>298.2937873840332</v>
      </c>
      <c r="AR445" s="4">
        <f>(O445+273.15)</f>
        <v>296.465294265747</v>
      </c>
      <c r="AS445" s="4">
        <f>(Y445*AK445+Z445*AL445)*AM445</f>
        <v>320.1947779993388</v>
      </c>
      <c r="AT445" s="4">
        <f>((AS445+0.00000010773*(AR445^4-AQ445^4))-AP445*44100)/(L445*0.92*2*29.3+0.00000043092*AQ445^3)</f>
        <v>3.371446436011032</v>
      </c>
      <c r="AU445" s="4">
        <f>0.61365*EXP(17.502*J445/(240.97+J445))</f>
        <v>3.207037603513655</v>
      </c>
      <c r="AV445" s="4">
        <f>AU445*1000/AA445</f>
        <v>31.52753912304168</v>
      </c>
      <c r="AW445" s="4">
        <f>(AV445-U445)</f>
        <v>17.68937193248992</v>
      </c>
      <c r="AX445" s="4">
        <f>IF(D445,P445,(O445+P445)/2)</f>
        <v>24.22954082489014</v>
      </c>
      <c r="AY445" s="4">
        <f>0.61365*EXP(17.502*AX445/(240.97+AX445))</f>
        <v>3.036520480797785</v>
      </c>
      <c r="AZ445" s="4">
        <f>IF(AW445&lt;&gt;0,(1000-(AV445+U445)/2)/AW445*AP445,0)</f>
        <v>0.003521653857228017</v>
      </c>
      <c r="BA445" s="4">
        <f>U445*AA445/1000</f>
        <v>1.407643088495097</v>
      </c>
      <c r="BB445" s="4">
        <f>(AY445-BA445)</f>
        <v>1.628877392302689</v>
      </c>
      <c r="BC445" s="4">
        <f>1/(1.6/F445+1.37/N445)</f>
        <v>0.002201426070961241</v>
      </c>
      <c r="BD445" s="3">
        <f>G445*AA445*0.001</f>
      </c>
      <c r="BE445" s="3">
        <f>G445/S445</f>
      </c>
      <c r="BF445" s="4">
        <f>(1-AP445*AA445/AU445/F445)*100</f>
        <v>42.66128523444596</v>
      </c>
      <c r="BG445" s="3">
        <f>(S445-E445/(N445/1.35))</f>
      </c>
      <c r="BH445" s="3">
        <f>E445*BF445/100/BG445</f>
      </c>
    </row>
    <row r="446" ht="16" customHeight="1">
      <c r="A446" s="4">
        <v>410</v>
      </c>
      <c r="B446" t="s" s="2">
        <v>506</v>
      </c>
      <c r="C446" s="4">
        <v>2390.000025391579</v>
      </c>
      <c r="D446" s="4">
        <v>0</v>
      </c>
      <c r="E446" s="3">
        <f>(R446-#REF!*(1000-T446)/(1000-U446))*AO446</f>
      </c>
      <c r="F446" s="4">
        <f>IF(AZ446&lt;&gt;0,1/(1/AZ446-1/N446),0)</f>
        <v>0.00348052465095004</v>
      </c>
      <c r="G446" s="3">
        <f>((BC446-AP446/2)*S446-E446)/(BC446+AP446/2)</f>
      </c>
      <c r="H446" s="4">
        <f>AP446*1000</f>
        <v>0.0629277086489976</v>
      </c>
      <c r="I446" s="4">
        <f>(AU446-BA446)</f>
        <v>1.799624990090787</v>
      </c>
      <c r="J446" s="4">
        <f>(P446+AT446*D446)</f>
        <v>25.13992118835449</v>
      </c>
      <c r="K446" s="4">
        <v>6</v>
      </c>
      <c r="L446" s="4">
        <f>(K446*AI446+AJ446)</f>
        <v>1.420000016689301</v>
      </c>
      <c r="M446" s="4">
        <v>1</v>
      </c>
      <c r="N446" s="4">
        <f>L446*(M446+1)*(M446+1)/(M446*M446+1)</f>
        <v>2.840000033378601</v>
      </c>
      <c r="O446" s="4">
        <v>23.31508445739746</v>
      </c>
      <c r="P446" s="4">
        <v>25.13992118835449</v>
      </c>
      <c r="Q446" s="4">
        <v>22.83507919311523</v>
      </c>
      <c r="R446" s="4">
        <v>1199.700805664062</v>
      </c>
      <c r="S446" s="4">
        <v>1199.7109375</v>
      </c>
      <c r="T446" s="4">
        <v>13.75411415100098</v>
      </c>
      <c r="U446" s="4">
        <v>13.82865333557129</v>
      </c>
      <c r="V446" s="4">
        <v>48.68756866455078</v>
      </c>
      <c r="W446" s="4">
        <v>48.9521598815918</v>
      </c>
      <c r="X446" s="4">
        <v>499.5292358398438</v>
      </c>
      <c r="Y446" s="4">
        <v>2000.984985351562</v>
      </c>
      <c r="Z446" s="4">
        <v>136.2072143554688</v>
      </c>
      <c r="AA446" s="4">
        <v>101.7217102050781</v>
      </c>
      <c r="AB446" s="4">
        <v>9.819377899169922</v>
      </c>
      <c r="AC446" s="4">
        <v>0.2459551244974136</v>
      </c>
      <c r="AD446" s="4">
        <v>0.3186837136745453</v>
      </c>
      <c r="AE446" s="4">
        <v>0.003085891250520945</v>
      </c>
      <c r="AF446" s="4">
        <v>0.2925232946872711</v>
      </c>
      <c r="AG446" s="4">
        <v>0.005063615739345551</v>
      </c>
      <c r="AH446" s="4">
        <v>1</v>
      </c>
      <c r="AI446" s="4">
        <v>-0.2195652425289154</v>
      </c>
      <c r="AJ446" s="4">
        <v>2.737391471862793</v>
      </c>
      <c r="AK446" s="4">
        <v>1</v>
      </c>
      <c r="AL446" s="4">
        <v>0</v>
      </c>
      <c r="AM446" s="4">
        <v>0.1599999964237213</v>
      </c>
      <c r="AN446" s="4">
        <v>111115</v>
      </c>
      <c r="AO446" s="4">
        <f>X446*0.000001/(K446*0.0001)</f>
        <v>0.8325487263997394</v>
      </c>
      <c r="AP446" s="4">
        <f>(U446-T446)/(1000-U446)*AO446</f>
        <v>6.29277086489976e-05</v>
      </c>
      <c r="AQ446" s="4">
        <f>(P446+273.15)</f>
        <v>298.2899211883545</v>
      </c>
      <c r="AR446" s="4">
        <f>(O446+273.15)</f>
        <v>296.4650844573974</v>
      </c>
      <c r="AS446" s="4">
        <f>(Y446*AK446+Z446*AL446)*AM446</f>
        <v>320.157590500170</v>
      </c>
      <c r="AT446" s="4">
        <f>((AS446+0.00000010773*(AR446^4-AQ446^4))-AP446*44100)/(L446*0.92*2*29.3+0.00000043092*AQ446^3)</f>
        <v>3.371924559887831</v>
      </c>
      <c r="AU446" s="4">
        <f>0.61365*EXP(17.502*J446/(240.97+J446))</f>
        <v>3.206299257218256</v>
      </c>
      <c r="AV446" s="4">
        <f>AU446*1000/AA446</f>
        <v>31.52030427677761</v>
      </c>
      <c r="AW446" s="4">
        <f>(AV446-U446)</f>
        <v>17.69165094120632</v>
      </c>
      <c r="AX446" s="4">
        <f>IF(D446,P446,(O446+P446)/2)</f>
        <v>24.22750282287598</v>
      </c>
      <c r="AY446" s="4">
        <f>0.61365*EXP(17.502*AX446/(240.97+AX446))</f>
        <v>3.036149404901603</v>
      </c>
      <c r="AZ446" s="4">
        <f>IF(AW446&lt;&gt;0,(1000-(AV446+U446)/2)/AW446*AP446,0)</f>
        <v>0.003476264360929184</v>
      </c>
      <c r="BA446" s="4">
        <f>U446*AA446/1000</f>
        <v>1.40667426712747</v>
      </c>
      <c r="BB446" s="4">
        <f>(AY446-BA446)</f>
        <v>1.629475137774134</v>
      </c>
      <c r="BC446" s="4">
        <f>1/(1.6/F446+1.37/N446)</f>
        <v>0.002173047584777593</v>
      </c>
      <c r="BD446" s="3">
        <f>G446*AA446*0.001</f>
      </c>
      <c r="BE446" s="3">
        <f>G446/S446</f>
      </c>
      <c r="BF446" s="4">
        <f>(1-AP446*AA446/AU446/F446)*100</f>
        <v>42.64030900433205</v>
      </c>
      <c r="BG446" s="3">
        <f>(S446-E446/(N446/1.35))</f>
      </c>
      <c r="BH446" s="3">
        <f>E446*BF446/100/BG446</f>
      </c>
    </row>
    <row r="447" ht="16" customHeight="1">
      <c r="A447" s="4">
        <v>411</v>
      </c>
      <c r="B447" t="s" s="2">
        <v>507</v>
      </c>
      <c r="C447" s="4">
        <v>2395.000025279820</v>
      </c>
      <c r="D447" s="4">
        <v>0</v>
      </c>
      <c r="E447" s="3">
        <f>(R447-#REF!*(1000-T447)/(1000-U447))*AO447</f>
      </c>
      <c r="F447" s="4">
        <f>IF(AZ447&lt;&gt;0,1/(1/AZ447-1/N447),0)</f>
        <v>0.003404799215700225</v>
      </c>
      <c r="G447" s="3">
        <f>((BC447-AP447/2)*S447-E447)/(BC447+AP447/2)</f>
      </c>
      <c r="H447" s="4">
        <f>AP447*1000</f>
        <v>0.06157544675462843</v>
      </c>
      <c r="I447" s="4">
        <f>(AU447-BA447)</f>
        <v>1.800084112012887</v>
      </c>
      <c r="J447" s="4">
        <f>(P447+AT447*D447)</f>
        <v>25.13666152954102</v>
      </c>
      <c r="K447" s="4">
        <v>6</v>
      </c>
      <c r="L447" s="4">
        <f>(K447*AI447+AJ447)</f>
        <v>1.420000016689301</v>
      </c>
      <c r="M447" s="4">
        <v>1</v>
      </c>
      <c r="N447" s="4">
        <f>L447*(M447+1)*(M447+1)/(M447*M447+1)</f>
        <v>2.840000033378601</v>
      </c>
      <c r="O447" s="4">
        <v>23.31371116638184</v>
      </c>
      <c r="P447" s="4">
        <v>25.13666152954102</v>
      </c>
      <c r="Q447" s="4">
        <v>22.82955932617188</v>
      </c>
      <c r="R447" s="4">
        <v>1199.629516601562</v>
      </c>
      <c r="S447" s="4">
        <v>1199.645263671875</v>
      </c>
      <c r="T447" s="4">
        <v>13.74509239196777</v>
      </c>
      <c r="U447" s="4">
        <v>13.81802845001221</v>
      </c>
      <c r="V447" s="4">
        <v>48.65972900390625</v>
      </c>
      <c r="W447" s="4">
        <v>48.91901016235352</v>
      </c>
      <c r="X447" s="4">
        <v>499.5438232421875</v>
      </c>
      <c r="Y447" s="4">
        <v>2000.683471679688</v>
      </c>
      <c r="Z447" s="4">
        <v>135.7640380859375</v>
      </c>
      <c r="AA447" s="4">
        <v>101.7216567993164</v>
      </c>
      <c r="AB447" s="4">
        <v>9.819377899169922</v>
      </c>
      <c r="AC447" s="4">
        <v>0.2459551244974136</v>
      </c>
      <c r="AD447" s="4">
        <v>0.3186837136745453</v>
      </c>
      <c r="AE447" s="4">
        <v>0.003085891250520945</v>
      </c>
      <c r="AF447" s="4">
        <v>0.2925232946872711</v>
      </c>
      <c r="AG447" s="4">
        <v>0.005063615739345551</v>
      </c>
      <c r="AH447" s="4">
        <v>1</v>
      </c>
      <c r="AI447" s="4">
        <v>-0.2195652425289154</v>
      </c>
      <c r="AJ447" s="4">
        <v>2.737391471862793</v>
      </c>
      <c r="AK447" s="4">
        <v>1</v>
      </c>
      <c r="AL447" s="4">
        <v>0</v>
      </c>
      <c r="AM447" s="4">
        <v>0.1599999964237213</v>
      </c>
      <c r="AN447" s="4">
        <v>111115</v>
      </c>
      <c r="AO447" s="4">
        <f>X447*0.000001/(K447*0.0001)</f>
        <v>0.8325730387369791</v>
      </c>
      <c r="AP447" s="4">
        <f>(U447-T447)/(1000-U447)*AO447</f>
        <v>6.157544675462843e-05</v>
      </c>
      <c r="AQ447" s="4">
        <f>(P447+273.15)</f>
        <v>298.286661529541</v>
      </c>
      <c r="AR447" s="4">
        <f>(O447+273.15)</f>
        <v>296.4637111663818</v>
      </c>
      <c r="AS447" s="4">
        <f>(Y447*AK447+Z447*AL447)*AM447</f>
        <v>320.1093483137483</v>
      </c>
      <c r="AT447" s="4">
        <f>((AS447+0.00000010773*(AR447^4-AQ447^4))-AP447*44100)/(L447*0.92*2*29.3+0.00000043092*AQ447^3)</f>
        <v>3.372316838265258</v>
      </c>
      <c r="AU447" s="4">
        <f>0.61365*EXP(17.502*J447/(240.97+J447))</f>
        <v>3.205676859648219</v>
      </c>
      <c r="AV447" s="4">
        <f>AU447*1000/AA447</f>
        <v>31.51420219169849</v>
      </c>
      <c r="AW447" s="4">
        <f>(AV447-U447)</f>
        <v>17.69617374168628</v>
      </c>
      <c r="AX447" s="4">
        <f>IF(D447,P447,(O447+P447)/2)</f>
        <v>24.22518634796143</v>
      </c>
      <c r="AY447" s="4">
        <f>0.61365*EXP(17.502*AX447/(240.97+AX447))</f>
        <v>3.035727673279649</v>
      </c>
      <c r="AZ447" s="4">
        <f>IF(AW447&lt;&gt;0,(1000-(AV447+U447)/2)/AW447*AP447,0)</f>
        <v>0.003400722181868692</v>
      </c>
      <c r="BA447" s="4">
        <f>U447*AA447/1000</f>
        <v>1.405592747635332</v>
      </c>
      <c r="BB447" s="4">
        <f>(AY447-BA447)</f>
        <v>1.630134925644318</v>
      </c>
      <c r="BC447" s="4">
        <f>1/(1.6/F447+1.37/N447)</f>
        <v>0.002125817284046172</v>
      </c>
      <c r="BD447" s="3">
        <f>G447*AA447*0.001</f>
      </c>
      <c r="BE447" s="3">
        <f>G447/S447</f>
      </c>
      <c r="BF447" s="4">
        <f>(1-AP447*AA447/AU447/F447)*100</f>
        <v>42.6134986473182</v>
      </c>
      <c r="BG447" s="3">
        <f>(S447-E447/(N447/1.35))</f>
      </c>
      <c r="BH447" s="3">
        <f>E447*BF447/100/BG447</f>
      </c>
    </row>
    <row r="448" ht="16" customHeight="1">
      <c r="A448" s="4">
        <v>412</v>
      </c>
      <c r="B448" t="s" s="2">
        <v>508</v>
      </c>
      <c r="C448" s="4">
        <v>2400.500025156885</v>
      </c>
      <c r="D448" s="4">
        <v>0</v>
      </c>
      <c r="E448" s="3">
        <f>(R448-#REF!*(1000-T448)/(1000-U448))*AO448</f>
      </c>
      <c r="F448" s="4">
        <f>IF(AZ448&lt;&gt;0,1/(1/AZ448-1/N448),0)</f>
        <v>0.003280770219919814</v>
      </c>
      <c r="G448" s="3">
        <f>((BC448-AP448/2)*S448-E448)/(BC448+AP448/2)</f>
      </c>
      <c r="H448" s="4">
        <f>AP448*1000</f>
        <v>0.05935552335394478</v>
      </c>
      <c r="I448" s="4">
        <f>(AU448-BA448)</f>
        <v>1.800717232601037</v>
      </c>
      <c r="J448" s="4">
        <f>(P448+AT448*D448)</f>
        <v>25.13387489318848</v>
      </c>
      <c r="K448" s="4">
        <v>6</v>
      </c>
      <c r="L448" s="4">
        <f>(K448*AI448+AJ448)</f>
        <v>1.420000016689301</v>
      </c>
      <c r="M448" s="4">
        <v>1</v>
      </c>
      <c r="N448" s="4">
        <f>L448*(M448+1)*(M448+1)/(M448*M448+1)</f>
        <v>2.840000033378601</v>
      </c>
      <c r="O448" s="4">
        <v>23.31040191650391</v>
      </c>
      <c r="P448" s="4">
        <v>25.13387489318848</v>
      </c>
      <c r="Q448" s="4">
        <v>22.82661056518555</v>
      </c>
      <c r="R448" s="4">
        <v>1199.664306640625</v>
      </c>
      <c r="S448" s="4">
        <v>1199.635620117188</v>
      </c>
      <c r="T448" s="4">
        <v>13.73631000518799</v>
      </c>
      <c r="U448" s="4">
        <v>13.80661487579346</v>
      </c>
      <c r="V448" s="4">
        <v>48.6374626159668</v>
      </c>
      <c r="W448" s="4">
        <v>48.88798522949219</v>
      </c>
      <c r="X448" s="4">
        <v>499.5616149902344</v>
      </c>
      <c r="Y448" s="4">
        <v>2000.638671875</v>
      </c>
      <c r="Z448" s="4">
        <v>135.7505493164062</v>
      </c>
      <c r="AA448" s="4">
        <v>101.7213592529297</v>
      </c>
      <c r="AB448" s="4">
        <v>9.819377899169922</v>
      </c>
      <c r="AC448" s="4">
        <v>0.2459551244974136</v>
      </c>
      <c r="AD448" s="4">
        <v>0.3186837136745453</v>
      </c>
      <c r="AE448" s="4">
        <v>0.003085891250520945</v>
      </c>
      <c r="AF448" s="4">
        <v>0.2925232946872711</v>
      </c>
      <c r="AG448" s="4">
        <v>0.005063615739345551</v>
      </c>
      <c r="AH448" s="4">
        <v>1</v>
      </c>
      <c r="AI448" s="4">
        <v>-0.2195652425289154</v>
      </c>
      <c r="AJ448" s="4">
        <v>2.737391471862793</v>
      </c>
      <c r="AK448" s="4">
        <v>1</v>
      </c>
      <c r="AL448" s="4">
        <v>0</v>
      </c>
      <c r="AM448" s="4">
        <v>0.1599999964237213</v>
      </c>
      <c r="AN448" s="4">
        <v>111115</v>
      </c>
      <c r="AO448" s="4">
        <f>X448*0.000001/(K448*0.0001)</f>
        <v>0.8326026916503905</v>
      </c>
      <c r="AP448" s="4">
        <f>(U448-T448)/(1000-U448)*AO448</f>
        <v>5.935552335394478e-05</v>
      </c>
      <c r="AQ448" s="4">
        <f>(P448+273.15)</f>
        <v>298.2838748931885</v>
      </c>
      <c r="AR448" s="4">
        <f>(O448+273.15)</f>
        <v>296.4604019165039</v>
      </c>
      <c r="AS448" s="4">
        <f>(Y448*AK448+Z448*AL448)*AM448</f>
        <v>320.1021803451586</v>
      </c>
      <c r="AT448" s="4">
        <f>((AS448+0.00000010773*(AR448^4-AQ448^4))-AP448*44100)/(L448*0.92*2*29.3+0.00000043092*AQ448^3)</f>
        <v>3.373300167381316</v>
      </c>
      <c r="AU448" s="4">
        <f>0.61365*EXP(17.502*J448/(240.97+J448))</f>
        <v>3.205144864448467</v>
      </c>
      <c r="AV448" s="4">
        <f>AU448*1000/AA448</f>
        <v>31.50906444809579</v>
      </c>
      <c r="AW448" s="4">
        <f>(AV448-U448)</f>
        <v>17.70244957230233</v>
      </c>
      <c r="AX448" s="4">
        <f>IF(D448,P448,(O448+P448)/2)</f>
        <v>24.22213840484619</v>
      </c>
      <c r="AY448" s="4">
        <f>0.61365*EXP(17.502*AX448/(240.97+AX448))</f>
        <v>3.035172850412569</v>
      </c>
      <c r="AZ448" s="4">
        <f>IF(AW448&lt;&gt;0,(1000-(AV448+U448)/2)/AW448*AP448,0)</f>
        <v>0.003276984644741206</v>
      </c>
      <c r="BA448" s="4">
        <f>U448*AA448/1000</f>
        <v>1.404427631847429</v>
      </c>
      <c r="BB448" s="4">
        <f>(AY448-BA448)</f>
        <v>1.63074521856514</v>
      </c>
      <c r="BC448" s="4">
        <f>1/(1.6/F448+1.37/N448)</f>
        <v>0.002048455177148746</v>
      </c>
      <c r="BD448" s="3">
        <f>G448*AA448*0.001</f>
      </c>
      <c r="BE448" s="3">
        <f>G448/S448</f>
      </c>
      <c r="BF448" s="4">
        <f>(1-AP448*AA448/AU448/F448)*100</f>
        <v>42.58176796645945</v>
      </c>
      <c r="BG448" s="3">
        <f>(S448-E448/(N448/1.35))</f>
      </c>
      <c r="BH448" s="3">
        <f>E448*BF448/100/BG448</f>
      </c>
    </row>
    <row r="449" ht="16" customHeight="1">
      <c r="A449" s="4">
        <v>413</v>
      </c>
      <c r="B449" t="s" s="2">
        <v>509</v>
      </c>
      <c r="C449" s="4">
        <v>2405.500025045127</v>
      </c>
      <c r="D449" s="4">
        <v>0</v>
      </c>
      <c r="E449" s="3">
        <f>(R449-#REF!*(1000-T449)/(1000-U449))*AO449</f>
      </c>
      <c r="F449" s="4">
        <f>IF(AZ449&lt;&gt;0,1/(1/AZ449-1/N449),0)</f>
        <v>0.003254869117696551</v>
      </c>
      <c r="G449" s="3">
        <f>((BC449-AP449/2)*S449-E449)/(BC449+AP449/2)</f>
      </c>
      <c r="H449" s="4">
        <f>AP449*1000</f>
        <v>0.05889087957616519</v>
      </c>
      <c r="I449" s="4">
        <f>(AU449-BA449)</f>
        <v>1.800839930704355</v>
      </c>
      <c r="J449" s="4">
        <f>(P449+AT449*D449)</f>
        <v>25.12944602966309</v>
      </c>
      <c r="K449" s="4">
        <v>6</v>
      </c>
      <c r="L449" s="4">
        <f>(K449*AI449+AJ449)</f>
        <v>1.420000016689301</v>
      </c>
      <c r="M449" s="4">
        <v>1</v>
      </c>
      <c r="N449" s="4">
        <f>L449*(M449+1)*(M449+1)/(M449*M449+1)</f>
        <v>2.840000033378601</v>
      </c>
      <c r="O449" s="4">
        <v>23.30803489685059</v>
      </c>
      <c r="P449" s="4">
        <v>25.12944602966309</v>
      </c>
      <c r="Q449" s="4">
        <v>22.82768249511719</v>
      </c>
      <c r="R449" s="4">
        <v>1199.736938476562</v>
      </c>
      <c r="S449" s="4">
        <v>1199.636230468750</v>
      </c>
      <c r="T449" s="4">
        <v>13.72733020782471</v>
      </c>
      <c r="U449" s="4">
        <v>13.79708576202393</v>
      </c>
      <c r="V449" s="4">
        <v>48.61288452148438</v>
      </c>
      <c r="W449" s="4">
        <v>48.86039352416992</v>
      </c>
      <c r="X449" s="4">
        <v>499.5589904785156</v>
      </c>
      <c r="Y449" s="4">
        <v>2000.757202148438</v>
      </c>
      <c r="Z449" s="4">
        <v>131.8509063720703</v>
      </c>
      <c r="AA449" s="4">
        <v>101.7214508056641</v>
      </c>
      <c r="AB449" s="4">
        <v>9.819377899169922</v>
      </c>
      <c r="AC449" s="4">
        <v>0.2459551244974136</v>
      </c>
      <c r="AD449" s="4">
        <v>0.3186837136745453</v>
      </c>
      <c r="AE449" s="4">
        <v>0.003085891250520945</v>
      </c>
      <c r="AF449" s="4">
        <v>0.2925232946872711</v>
      </c>
      <c r="AG449" s="4">
        <v>0.005063615739345551</v>
      </c>
      <c r="AH449" s="4">
        <v>0.6666666865348816</v>
      </c>
      <c r="AI449" s="4">
        <v>-0.2195652425289154</v>
      </c>
      <c r="AJ449" s="4">
        <v>2.737391471862793</v>
      </c>
      <c r="AK449" s="4">
        <v>1</v>
      </c>
      <c r="AL449" s="4">
        <v>0</v>
      </c>
      <c r="AM449" s="4">
        <v>0.1599999964237213</v>
      </c>
      <c r="AN449" s="4">
        <v>111115</v>
      </c>
      <c r="AO449" s="4">
        <f>X449*0.000001/(K449*0.0001)</f>
        <v>0.8325983174641925</v>
      </c>
      <c r="AP449" s="4">
        <f>(U449-T449)/(1000-U449)*AO449</f>
        <v>5.889087957616519e-05</v>
      </c>
      <c r="AQ449" s="4">
        <f>(P449+273.15)</f>
        <v>298.2794460296631</v>
      </c>
      <c r="AR449" s="4">
        <f>(O449+273.15)</f>
        <v>296.4580348968506</v>
      </c>
      <c r="AS449" s="4">
        <f>(Y449*AK449+Z449*AL449)*AM449</f>
        <v>320.1211451884847</v>
      </c>
      <c r="AT449" s="4">
        <f>((AS449+0.00000010773*(AR449^4-AQ449^4))-AP449*44100)/(L449*0.92*2*29.3+0.00000043092*AQ449^3)</f>
        <v>3.37404168220368</v>
      </c>
      <c r="AU449" s="4">
        <f>0.61365*EXP(17.502*J449/(240.97+J449))</f>
        <v>3.2042995113076</v>
      </c>
      <c r="AV449" s="4">
        <f>AU449*1000/AA449</f>
        <v>31.50072561813262</v>
      </c>
      <c r="AW449" s="4">
        <f>(AV449-U449)</f>
        <v>17.7036398561087</v>
      </c>
      <c r="AX449" s="4">
        <f>IF(D449,P449,(O449+P449)/2)</f>
        <v>24.21874046325684</v>
      </c>
      <c r="AY449" s="4">
        <f>0.61365*EXP(17.502*AX449/(240.97+AX449))</f>
        <v>3.034554421164875</v>
      </c>
      <c r="AZ449" s="4">
        <f>IF(AW449&lt;&gt;0,(1000-(AV449+U449)/2)/AW449*AP449,0)</f>
        <v>0.003251143045523411</v>
      </c>
      <c r="BA449" s="4">
        <f>U449*AA449/1000</f>
        <v>1.403459580603245</v>
      </c>
      <c r="BB449" s="4">
        <f>(AY449-BA449)</f>
        <v>1.63109484056163</v>
      </c>
      <c r="BC449" s="4">
        <f>1/(1.6/F449+1.37/N449)</f>
        <v>0.002032298839556231</v>
      </c>
      <c r="BD449" s="3">
        <f>G449*AA449*0.001</f>
      </c>
      <c r="BE449" s="3">
        <f>G449/S449</f>
      </c>
      <c r="BF449" s="4">
        <f>(1-AP449*AA449/AU449/F449)*100</f>
        <v>42.56270836353116</v>
      </c>
      <c r="BG449" s="3">
        <f>(S449-E449/(N449/1.35))</f>
      </c>
      <c r="BH449" s="3">
        <f>E449*BF449/100/BG449</f>
      </c>
    </row>
    <row r="450" ht="16" customHeight="1">
      <c r="A450" s="4">
        <v>414</v>
      </c>
      <c r="B450" t="s" s="2">
        <v>510</v>
      </c>
      <c r="C450" s="4">
        <v>2410.500024933368</v>
      </c>
      <c r="D450" s="4">
        <v>0</v>
      </c>
      <c r="E450" s="3">
        <f>(R450-#REF!*(1000-T450)/(1000-U450))*AO450</f>
      </c>
      <c r="F450" s="4">
        <f>IF(AZ450&lt;&gt;0,1/(1/AZ450-1/N450),0)</f>
        <v>0.003228546688742794</v>
      </c>
      <c r="G450" s="3">
        <f>((BC450-AP450/2)*S450-E450)/(BC450+AP450/2)</f>
      </c>
      <c r="H450" s="4">
        <f>AP450*1000</f>
        <v>0.05841091345278406</v>
      </c>
      <c r="I450" s="4">
        <f>(AU450-BA450)</f>
        <v>1.800726124650923</v>
      </c>
      <c r="J450" s="4">
        <f>(P450+AT450*D450)</f>
        <v>25.12439918518066</v>
      </c>
      <c r="K450" s="4">
        <v>6</v>
      </c>
      <c r="L450" s="4">
        <f>(K450*AI450+AJ450)</f>
        <v>1.420000016689301</v>
      </c>
      <c r="M450" s="4">
        <v>1</v>
      </c>
      <c r="N450" s="4">
        <f>L450*(M450+1)*(M450+1)/(M450*M450+1)</f>
        <v>2.840000033378601</v>
      </c>
      <c r="O450" s="4">
        <v>23.3062858581543</v>
      </c>
      <c r="P450" s="4">
        <v>25.12439918518066</v>
      </c>
      <c r="Q450" s="4">
        <v>22.82962417602539</v>
      </c>
      <c r="R450" s="4">
        <v>1199.963745117188</v>
      </c>
      <c r="S450" s="4">
        <v>1199.828247070312</v>
      </c>
      <c r="T450" s="4">
        <v>13.71954154968262</v>
      </c>
      <c r="U450" s="4">
        <v>13.78873062133789</v>
      </c>
      <c r="V450" s="4">
        <v>48.59030532836914</v>
      </c>
      <c r="W450" s="4">
        <v>48.83586883544922</v>
      </c>
      <c r="X450" s="4">
        <v>499.5485534667969</v>
      </c>
      <c r="Y450" s="4">
        <v>2000.936279296875</v>
      </c>
      <c r="Z450" s="4">
        <v>122.8146896362305</v>
      </c>
      <c r="AA450" s="4">
        <v>101.7214965820312</v>
      </c>
      <c r="AB450" s="4">
        <v>9.819377899169922</v>
      </c>
      <c r="AC450" s="4">
        <v>0.2459551244974136</v>
      </c>
      <c r="AD450" s="4">
        <v>0.3186837136745453</v>
      </c>
      <c r="AE450" s="4">
        <v>0.003085891250520945</v>
      </c>
      <c r="AF450" s="4">
        <v>0.2925232946872711</v>
      </c>
      <c r="AG450" s="4">
        <v>0.005063615739345551</v>
      </c>
      <c r="AH450" s="4">
        <v>0.6666666865348816</v>
      </c>
      <c r="AI450" s="4">
        <v>-0.2195652425289154</v>
      </c>
      <c r="AJ450" s="4">
        <v>2.737391471862793</v>
      </c>
      <c r="AK450" s="4">
        <v>1</v>
      </c>
      <c r="AL450" s="4">
        <v>0</v>
      </c>
      <c r="AM450" s="4">
        <v>0.1599999964237213</v>
      </c>
      <c r="AN450" s="4">
        <v>111115</v>
      </c>
      <c r="AO450" s="4">
        <f>X450*0.000001/(K450*0.0001)</f>
        <v>0.8325809224446613</v>
      </c>
      <c r="AP450" s="4">
        <f>(U450-T450)/(1000-U450)*AO450</f>
        <v>5.841091345278405e-05</v>
      </c>
      <c r="AQ450" s="4">
        <f>(P450+273.15)</f>
        <v>298.2743991851806</v>
      </c>
      <c r="AR450" s="4">
        <f>(O450+273.15)</f>
        <v>296.4562858581543</v>
      </c>
      <c r="AS450" s="4">
        <f>(Y450*AK450+Z450*AL450)*AM450</f>
        <v>320.1497975315942</v>
      </c>
      <c r="AT450" s="4">
        <f>((AS450+0.00000010773*(AR450^4-AQ450^4))-AP450*44100)/(L450*0.92*2*29.3+0.00000043092*AQ450^3)</f>
        <v>3.375062855560673</v>
      </c>
      <c r="AU450" s="4">
        <f>0.61365*EXP(17.502*J450/(240.97+J450))</f>
        <v>3.203336439419895</v>
      </c>
      <c r="AV450" s="4">
        <f>AU450*1000/AA450</f>
        <v>31.49124371009061</v>
      </c>
      <c r="AW450" s="4">
        <f>(AV450-U450)</f>
        <v>17.70251308875272</v>
      </c>
      <c r="AX450" s="4">
        <f>IF(D450,P450,(O450+P450)/2)</f>
        <v>24.21534252166748</v>
      </c>
      <c r="AY450" s="4">
        <f>0.61365*EXP(17.502*AX450/(240.97+AX450))</f>
        <v>3.03393610208115</v>
      </c>
      <c r="AZ450" s="4">
        <f>IF(AW450&lt;&gt;0,(1000-(AV450+U450)/2)/AW450*AP450,0)</f>
        <v>0.003224880605124169</v>
      </c>
      <c r="BA450" s="4">
        <f>U450*AA450/1000</f>
        <v>1.402610314768972</v>
      </c>
      <c r="BB450" s="4">
        <f>(AY450-BA450)</f>
        <v>1.631325787312178</v>
      </c>
      <c r="BC450" s="4">
        <f>1/(1.6/F450+1.37/N450)</f>
        <v>0.002015879432602662</v>
      </c>
      <c r="BD450" s="3">
        <f>G450*AA450*0.001</f>
      </c>
      <c r="BE450" s="3">
        <f>G450/S450</f>
      </c>
      <c r="BF450" s="4">
        <f>(1-AP450*AA450/AU450/F450)*100</f>
        <v>42.54906332100505</v>
      </c>
      <c r="BG450" s="3">
        <f>(S450-E450/(N450/1.35))</f>
      </c>
      <c r="BH450" s="3">
        <f>E450*BF450/100/BG450</f>
      </c>
    </row>
    <row r="451" ht="16" customHeight="1">
      <c r="A451" s="4">
        <v>415</v>
      </c>
      <c r="B451" t="s" s="2">
        <v>511</v>
      </c>
      <c r="C451" s="4">
        <v>2416.000024810433</v>
      </c>
      <c r="D451" s="4">
        <v>0</v>
      </c>
      <c r="E451" s="3">
        <f>(R451-#REF!*(1000-T451)/(1000-U451))*AO451</f>
      </c>
      <c r="F451" s="4">
        <f>IF(AZ451&lt;&gt;0,1/(1/AZ451-1/N451),0)</f>
        <v>0.003209497307349928</v>
      </c>
      <c r="G451" s="3">
        <f>((BC451-AP451/2)*S451-E451)/(BC451+AP451/2)</f>
      </c>
      <c r="H451" s="4">
        <f>AP451*1000</f>
        <v>0.05803308658519125</v>
      </c>
      <c r="I451" s="4">
        <f>(AU451-BA451)</f>
        <v>1.799714920197458</v>
      </c>
      <c r="J451" s="4">
        <f>(P451+AT451*D451)</f>
        <v>25.1137866973877</v>
      </c>
      <c r="K451" s="4">
        <v>6</v>
      </c>
      <c r="L451" s="4">
        <f>(K451*AI451+AJ451)</f>
        <v>1.420000016689301</v>
      </c>
      <c r="M451" s="4">
        <v>1</v>
      </c>
      <c r="N451" s="4">
        <f>L451*(M451+1)*(M451+1)/(M451*M451+1)</f>
        <v>2.840000033378601</v>
      </c>
      <c r="O451" s="4">
        <v>23.3046875</v>
      </c>
      <c r="P451" s="4">
        <v>25.1137866973877</v>
      </c>
      <c r="Q451" s="4">
        <v>22.83120155334473</v>
      </c>
      <c r="R451" s="4">
        <v>1200.0341796875</v>
      </c>
      <c r="S451" s="4">
        <v>1200.000854492188</v>
      </c>
      <c r="T451" s="4">
        <v>13.71001052856445</v>
      </c>
      <c r="U451" s="4">
        <v>13.77875232696533</v>
      </c>
      <c r="V451" s="4">
        <v>48.56114196777344</v>
      </c>
      <c r="W451" s="4">
        <v>48.80500030517578</v>
      </c>
      <c r="X451" s="4">
        <v>499.5516357421875</v>
      </c>
      <c r="Y451" s="4">
        <v>2001.045654296875</v>
      </c>
      <c r="Z451" s="4">
        <v>112.8050231933594</v>
      </c>
      <c r="AA451" s="4">
        <v>101.7216339111328</v>
      </c>
      <c r="AB451" s="4">
        <v>9.819377899169922</v>
      </c>
      <c r="AC451" s="4">
        <v>0.2459551244974136</v>
      </c>
      <c r="AD451" s="4">
        <v>0.3186837136745453</v>
      </c>
      <c r="AE451" s="4">
        <v>0.003085891250520945</v>
      </c>
      <c r="AF451" s="4">
        <v>0.2925232946872711</v>
      </c>
      <c r="AG451" s="4">
        <v>0.005063615739345551</v>
      </c>
      <c r="AH451" s="4">
        <v>0.6666666865348816</v>
      </c>
      <c r="AI451" s="4">
        <v>-0.2195652425289154</v>
      </c>
      <c r="AJ451" s="4">
        <v>2.737391471862793</v>
      </c>
      <c r="AK451" s="4">
        <v>1</v>
      </c>
      <c r="AL451" s="4">
        <v>0</v>
      </c>
      <c r="AM451" s="4">
        <v>0.1599999964237213</v>
      </c>
      <c r="AN451" s="4">
        <v>111115</v>
      </c>
      <c r="AO451" s="4">
        <f>X451*0.000001/(K451*0.0001)</f>
        <v>0.8325860595703124</v>
      </c>
      <c r="AP451" s="4">
        <f>(U451-T451)/(1000-U451)*AO451</f>
        <v>5.803308658519125e-05</v>
      </c>
      <c r="AQ451" s="4">
        <f>(P451+273.15)</f>
        <v>298.2637866973877</v>
      </c>
      <c r="AR451" s="4">
        <f>(O451+273.15)</f>
        <v>296.4546875</v>
      </c>
      <c r="AS451" s="4">
        <f>(Y451*AK451+Z451*AL451)*AM451</f>
        <v>320.1672975312031</v>
      </c>
      <c r="AT451" s="4">
        <f>((AS451+0.00000010773*(AR451^4-AQ451^4))-AP451*44100)/(L451*0.92*2*29.3+0.00000043092*AQ451^3)</f>
        <v>3.376673124210785</v>
      </c>
      <c r="AU451" s="4">
        <f>0.61365*EXP(17.502*J451/(240.97+J451))</f>
        <v>3.201312120153195</v>
      </c>
      <c r="AV451" s="4">
        <f>AU451*1000/AA451</f>
        <v>31.47130061782099</v>
      </c>
      <c r="AW451" s="4">
        <f>(AV451-U451)</f>
        <v>17.69254829085566</v>
      </c>
      <c r="AX451" s="4">
        <f>IF(D451,P451,(O451+P451)/2)</f>
        <v>24.20923709869385</v>
      </c>
      <c r="AY451" s="4">
        <f>0.61365*EXP(17.502*AX451/(240.97+AX451))</f>
        <v>3.032825382824146</v>
      </c>
      <c r="AZ451" s="4">
        <f>IF(AW451&lt;&gt;0,(1000-(AV451+U451)/2)/AW451*AP451,0)</f>
        <v>0.003205874333786175</v>
      </c>
      <c r="BA451" s="4">
        <f>U451*AA451/1000</f>
        <v>1.401597199955737</v>
      </c>
      <c r="BB451" s="4">
        <f>(AY451-BA451)</f>
        <v>1.63122818286841</v>
      </c>
      <c r="BC451" s="4">
        <f>1/(1.6/F451+1.37/N451)</f>
        <v>0.002003996645479718</v>
      </c>
      <c r="BD451" s="3">
        <f>G451*AA451*0.001</f>
      </c>
      <c r="BE451" s="3">
        <f>G451/S451</f>
      </c>
      <c r="BF451" s="4">
        <f>(1-AP451*AA451/AU451/F451)*100</f>
        <v>42.54551147958934</v>
      </c>
      <c r="BG451" s="3">
        <f>(S451-E451/(N451/1.35))</f>
      </c>
      <c r="BH451" s="3">
        <f>E451*BF451/100/BG451</f>
      </c>
    </row>
    <row r="452" ht="16" customHeight="1">
      <c r="A452" s="4">
        <v>416</v>
      </c>
      <c r="B452" t="s" s="2">
        <v>512</v>
      </c>
      <c r="C452" s="4">
        <v>2421.000024698675</v>
      </c>
      <c r="D452" s="4">
        <v>0</v>
      </c>
      <c r="E452" s="3">
        <f>(R452-#REF!*(1000-T452)/(1000-U452))*AO452</f>
      </c>
      <c r="F452" s="4">
        <f>IF(AZ452&lt;&gt;0,1/(1/AZ452-1/N452),0)</f>
        <v>0.003195908975468122</v>
      </c>
      <c r="G452" s="3">
        <f>((BC452-AP452/2)*S452-E452)/(BC452+AP452/2)</f>
      </c>
      <c r="H452" s="4">
        <f>AP452*1000</f>
        <v>0.05778212091045363</v>
      </c>
      <c r="I452" s="4">
        <f>(AU452-BA452)</f>
        <v>1.799562829274844</v>
      </c>
      <c r="J452" s="4">
        <f>(P452+AT452*D452)</f>
        <v>25.10800552368164</v>
      </c>
      <c r="K452" s="4">
        <v>6</v>
      </c>
      <c r="L452" s="4">
        <f>(K452*AI452+AJ452)</f>
        <v>1.420000016689301</v>
      </c>
      <c r="M452" s="4">
        <v>1</v>
      </c>
      <c r="N452" s="4">
        <f>L452*(M452+1)*(M452+1)/(M452*M452+1)</f>
        <v>2.840000033378601</v>
      </c>
      <c r="O452" s="4">
        <v>23.30345726013184</v>
      </c>
      <c r="P452" s="4">
        <v>25.10800552368164</v>
      </c>
      <c r="Q452" s="4">
        <v>22.83232879638672</v>
      </c>
      <c r="R452" s="4">
        <v>1199.9208984375</v>
      </c>
      <c r="S452" s="4">
        <v>1200.033447265625</v>
      </c>
      <c r="T452" s="4">
        <v>13.70095252990723</v>
      </c>
      <c r="U452" s="4">
        <v>13.76939678192139</v>
      </c>
      <c r="V452" s="4">
        <v>48.53395462036133</v>
      </c>
      <c r="W452" s="4">
        <v>48.77626419067383</v>
      </c>
      <c r="X452" s="4">
        <v>499.558349609375</v>
      </c>
      <c r="Y452" s="4">
        <v>2001.148559570312</v>
      </c>
      <c r="Z452" s="4">
        <v>106.6229019165039</v>
      </c>
      <c r="AA452" s="4">
        <v>101.7217407226562</v>
      </c>
      <c r="AB452" s="4">
        <v>9.819377899169922</v>
      </c>
      <c r="AC452" s="4">
        <v>0.2459551244974136</v>
      </c>
      <c r="AD452" s="4">
        <v>0.3186837136745453</v>
      </c>
      <c r="AE452" s="4">
        <v>0.003085891250520945</v>
      </c>
      <c r="AF452" s="4">
        <v>0.2925232946872711</v>
      </c>
      <c r="AG452" s="4">
        <v>0.005063615739345551</v>
      </c>
      <c r="AH452" s="4">
        <v>0.6666666865348816</v>
      </c>
      <c r="AI452" s="4">
        <v>-0.2195652425289154</v>
      </c>
      <c r="AJ452" s="4">
        <v>2.737391471862793</v>
      </c>
      <c r="AK452" s="4">
        <v>1</v>
      </c>
      <c r="AL452" s="4">
        <v>0</v>
      </c>
      <c r="AM452" s="4">
        <v>0.1599999964237213</v>
      </c>
      <c r="AN452" s="4">
        <v>111115</v>
      </c>
      <c r="AO452" s="4">
        <f>X452*0.000001/(K452*0.0001)</f>
        <v>0.8325972493489582</v>
      </c>
      <c r="AP452" s="4">
        <f>(U452-T452)/(1000-U452)*AO452</f>
        <v>5.778212091045363e-05</v>
      </c>
      <c r="AQ452" s="4">
        <f>(P452+273.15)</f>
        <v>298.2580055236816</v>
      </c>
      <c r="AR452" s="4">
        <f>(O452+273.15)</f>
        <v>296.4534572601318</v>
      </c>
      <c r="AS452" s="4">
        <f>(Y452*AK452+Z452*AL452)*AM452</f>
        <v>320.1837623745851</v>
      </c>
      <c r="AT452" s="4">
        <f>((AS452+0.00000010773*(AR452^4-AQ452^4))-AP452*44100)/(L452*0.92*2*29.3+0.00000043092*AQ452^3)</f>
        <v>3.377605808565185</v>
      </c>
      <c r="AU452" s="4">
        <f>0.61365*EXP(17.502*J452/(240.97+J452))</f>
        <v>3.200209838632828</v>
      </c>
      <c r="AV452" s="4">
        <f>AU452*1000/AA452</f>
        <v>31.46043132862012</v>
      </c>
      <c r="AW452" s="4">
        <f>(AV452-U452)</f>
        <v>17.69103454669873</v>
      </c>
      <c r="AX452" s="4">
        <f>IF(D452,P452,(O452+P452)/2)</f>
        <v>24.20573139190674</v>
      </c>
      <c r="AY452" s="4">
        <f>0.61365*EXP(17.502*AX452/(240.97+AX452))</f>
        <v>3.032187773433918</v>
      </c>
      <c r="AZ452" s="4">
        <f>IF(AW452&lt;&gt;0,(1000-(AV452+U452)/2)/AW452*AP452,0)</f>
        <v>0.003192316597599497</v>
      </c>
      <c r="BA452" s="4">
        <f>U452*AA452/1000</f>
        <v>1.400647009357985</v>
      </c>
      <c r="BB452" s="4">
        <f>(AY452-BA452)</f>
        <v>1.631540764075933</v>
      </c>
      <c r="BC452" s="4">
        <f>1/(1.6/F452+1.37/N452)</f>
        <v>0.001995520315508116</v>
      </c>
      <c r="BD452" s="3">
        <f>G452*AA452*0.001</f>
      </c>
      <c r="BE452" s="3">
        <f>G452/S452</f>
      </c>
      <c r="BF452" s="4">
        <f>(1-AP452*AA452/AU452/F452)*100</f>
        <v>42.53089883313217</v>
      </c>
      <c r="BG452" s="3">
        <f>(S452-E452/(N452/1.35))</f>
      </c>
      <c r="BH452" s="3">
        <f>E452*BF452/100/BG452</f>
      </c>
    </row>
    <row r="453" ht="16" customHeight="1">
      <c r="A453" s="4">
        <v>417</v>
      </c>
      <c r="B453" t="s" s="2">
        <v>513</v>
      </c>
      <c r="C453" s="4">
        <v>2426.000024586916</v>
      </c>
      <c r="D453" s="4">
        <v>0</v>
      </c>
      <c r="E453" s="3">
        <f>(R453-#REF!*(1000-T453)/(1000-U453))*AO453</f>
      </c>
      <c r="F453" s="4">
        <f>IF(AZ453&lt;&gt;0,1/(1/AZ453-1/N453),0)</f>
        <v>0.003165352801362562</v>
      </c>
      <c r="G453" s="3">
        <f>((BC453-AP453/2)*S453-E453)/(BC453+AP453/2)</f>
      </c>
      <c r="H453" s="4">
        <f>AP453*1000</f>
        <v>0.05721270050805363</v>
      </c>
      <c r="I453" s="4">
        <f>(AU453-BA453)</f>
        <v>1.799040673992417</v>
      </c>
      <c r="J453" s="4">
        <f>(P453+AT453*D453)</f>
        <v>25.0992431640625</v>
      </c>
      <c r="K453" s="4">
        <v>6</v>
      </c>
      <c r="L453" s="4">
        <f>(K453*AI453+AJ453)</f>
        <v>1.420000016689301</v>
      </c>
      <c r="M453" s="4">
        <v>1</v>
      </c>
      <c r="N453" s="4">
        <f>L453*(M453+1)*(M453+1)/(M453*M453+1)</f>
        <v>2.840000033378601</v>
      </c>
      <c r="O453" s="4">
        <v>23.30210304260254</v>
      </c>
      <c r="P453" s="4">
        <v>25.0992431640625</v>
      </c>
      <c r="Q453" s="4">
        <v>22.83229637145996</v>
      </c>
      <c r="R453" s="4">
        <v>1199.692504882812</v>
      </c>
      <c r="S453" s="4">
        <v>1199.8515625</v>
      </c>
      <c r="T453" s="4">
        <v>13.69030094146729</v>
      </c>
      <c r="U453" s="4">
        <v>13.7580738067627</v>
      </c>
      <c r="V453" s="4">
        <v>48.50096893310547</v>
      </c>
      <c r="W453" s="4">
        <v>48.7415771484375</v>
      </c>
      <c r="X453" s="4">
        <v>499.5411987304688</v>
      </c>
      <c r="Y453" s="4">
        <v>2001.175903320312</v>
      </c>
      <c r="Z453" s="4">
        <v>103.3505325317383</v>
      </c>
      <c r="AA453" s="4">
        <v>101.7220230102539</v>
      </c>
      <c r="AB453" s="4">
        <v>9.819377899169922</v>
      </c>
      <c r="AC453" s="4">
        <v>0.2459551244974136</v>
      </c>
      <c r="AD453" s="4">
        <v>0.3186837136745453</v>
      </c>
      <c r="AE453" s="4">
        <v>0.003085891250520945</v>
      </c>
      <c r="AF453" s="4">
        <v>0.2925232946872711</v>
      </c>
      <c r="AG453" s="4">
        <v>0.005063615739345551</v>
      </c>
      <c r="AH453" s="4">
        <v>0.6666666865348816</v>
      </c>
      <c r="AI453" s="4">
        <v>-0.2195652425289154</v>
      </c>
      <c r="AJ453" s="4">
        <v>2.737391471862793</v>
      </c>
      <c r="AK453" s="4">
        <v>1</v>
      </c>
      <c r="AL453" s="4">
        <v>0</v>
      </c>
      <c r="AM453" s="4">
        <v>0.1599999964237213</v>
      </c>
      <c r="AN453" s="4">
        <v>111115</v>
      </c>
      <c r="AO453" s="4">
        <f>X453*0.000001/(K453*0.0001)</f>
        <v>0.8325686645507812</v>
      </c>
      <c r="AP453" s="4">
        <f>(U453-T453)/(1000-U453)*AO453</f>
        <v>5.721270050805362e-05</v>
      </c>
      <c r="AQ453" s="4">
        <f>(P453+273.15)</f>
        <v>298.2492431640625</v>
      </c>
      <c r="AR453" s="4">
        <f>(O453+273.15)</f>
        <v>296.4521030426025</v>
      </c>
      <c r="AS453" s="4">
        <f>(Y453*AK453+Z453*AL453)*AM453</f>
        <v>320.1881373744873</v>
      </c>
      <c r="AT453" s="4">
        <f>((AS453+0.00000010773*(AR453^4-AQ453^4))-AP453*44100)/(L453*0.92*2*29.3+0.00000043092*AQ453^3)</f>
        <v>3.378945372381966</v>
      </c>
      <c r="AU453" s="4">
        <f>0.61365*EXP(17.502*J453/(240.97+J453))</f>
        <v>3.198539774340704</v>
      </c>
      <c r="AV453" s="4">
        <f>AU453*1000/AA453</f>
        <v>31.44392610062701</v>
      </c>
      <c r="AW453" s="4">
        <f>(AV453-U453)</f>
        <v>17.68585229386431</v>
      </c>
      <c r="AX453" s="4">
        <f>IF(D453,P453,(O453+P453)/2)</f>
        <v>24.20067310333252</v>
      </c>
      <c r="AY453" s="4">
        <f>0.61365*EXP(17.502*AX453/(240.97+AX453))</f>
        <v>3.03126799079605</v>
      </c>
      <c r="AZ453" s="4">
        <f>IF(AW453&lt;&gt;0,(1000-(AV453+U453)/2)/AW453*AP453,0)</f>
        <v>0.003161828750877917</v>
      </c>
      <c r="BA453" s="4">
        <f>U453*AA453/1000</f>
        <v>1.399499100348286</v>
      </c>
      <c r="BB453" s="4">
        <f>(AY453-BA453)</f>
        <v>1.631768890447763</v>
      </c>
      <c r="BC453" s="4">
        <f>1/(1.6/F453+1.37/N453)</f>
        <v>0.001976459281339337</v>
      </c>
      <c r="BD453" s="3">
        <f>G453*AA453*0.001</f>
      </c>
      <c r="BE453" s="3">
        <f>G453/S453</f>
      </c>
      <c r="BF453" s="4">
        <f>(1-AP453*AA453/AU453/F453)*100</f>
        <v>42.51777659478353</v>
      </c>
      <c r="BG453" s="3">
        <f>(S453-E453/(N453/1.35))</f>
      </c>
      <c r="BH453" s="3">
        <f>E453*BF453/100/BG453</f>
      </c>
    </row>
    <row r="454" ht="16" customHeight="1">
      <c r="A454" s="4">
        <v>418</v>
      </c>
      <c r="B454" t="s" s="2">
        <v>514</v>
      </c>
      <c r="C454" s="4">
        <v>2431.500024463981</v>
      </c>
      <c r="D454" s="4">
        <v>0</v>
      </c>
      <c r="E454" s="3">
        <f>(R454-#REF!*(1000-T454)/(1000-U454))*AO454</f>
      </c>
      <c r="F454" s="4">
        <f>IF(AZ454&lt;&gt;0,1/(1/AZ454-1/N454),0)</f>
        <v>0.003118054846710448</v>
      </c>
      <c r="G454" s="3">
        <f>((BC454-AP454/2)*S454-E454)/(BC454+AP454/2)</f>
      </c>
      <c r="H454" s="4">
        <f>AP454*1000</f>
        <v>0.05639292189602725</v>
      </c>
      <c r="I454" s="4">
        <f>(AU454-BA454)</f>
        <v>1.800141035693128</v>
      </c>
      <c r="J454" s="4">
        <f>(P454+AT454*D454)</f>
        <v>25.0987434387207</v>
      </c>
      <c r="K454" s="4">
        <v>6</v>
      </c>
      <c r="L454" s="4">
        <f>(K454*AI454+AJ454)</f>
        <v>1.420000016689301</v>
      </c>
      <c r="M454" s="4">
        <v>1</v>
      </c>
      <c r="N454" s="4">
        <f>L454*(M454+1)*(M454+1)/(M454*M454+1)</f>
        <v>2.840000033378601</v>
      </c>
      <c r="O454" s="4">
        <v>23.30111503601074</v>
      </c>
      <c r="P454" s="4">
        <v>25.0987434387207</v>
      </c>
      <c r="Q454" s="4">
        <v>22.83180809020996</v>
      </c>
      <c r="R454" s="4">
        <v>1199.560546875</v>
      </c>
      <c r="S454" s="4">
        <v>1199.62109375</v>
      </c>
      <c r="T454" s="4">
        <v>13.67953395843506</v>
      </c>
      <c r="U454" s="4">
        <v>13.746337890625</v>
      </c>
      <c r="V454" s="4">
        <v>48.46595001220703</v>
      </c>
      <c r="W454" s="4">
        <v>48.70332717895508</v>
      </c>
      <c r="X454" s="4">
        <v>499.531005859375</v>
      </c>
      <c r="Y454" s="4">
        <v>2001.097167968750</v>
      </c>
      <c r="Z454" s="4">
        <v>100.0541687011719</v>
      </c>
      <c r="AA454" s="4">
        <v>101.7218933105469</v>
      </c>
      <c r="AB454" s="4">
        <v>9.819377899169922</v>
      </c>
      <c r="AC454" s="4">
        <v>0.2459551244974136</v>
      </c>
      <c r="AD454" s="4">
        <v>0.3186837136745453</v>
      </c>
      <c r="AE454" s="4">
        <v>0.003085891250520945</v>
      </c>
      <c r="AF454" s="4">
        <v>0.2925232946872711</v>
      </c>
      <c r="AG454" s="4">
        <v>0.005063615739345551</v>
      </c>
      <c r="AH454" s="4">
        <v>0.6666666865348816</v>
      </c>
      <c r="AI454" s="4">
        <v>-0.2195652425289154</v>
      </c>
      <c r="AJ454" s="4">
        <v>2.737391471862793</v>
      </c>
      <c r="AK454" s="4">
        <v>1</v>
      </c>
      <c r="AL454" s="4">
        <v>0</v>
      </c>
      <c r="AM454" s="4">
        <v>0.1599999964237213</v>
      </c>
      <c r="AN454" s="4">
        <v>111115</v>
      </c>
      <c r="AO454" s="4">
        <f>X454*0.000001/(K454*0.0001)</f>
        <v>0.8325516764322914</v>
      </c>
      <c r="AP454" s="4">
        <f>(U454-T454)/(1000-U454)*AO454</f>
        <v>5.639292189602725e-05</v>
      </c>
      <c r="AQ454" s="4">
        <f>(P454+273.15)</f>
        <v>298.2487434387207</v>
      </c>
      <c r="AR454" s="4">
        <f>(O454+273.15)</f>
        <v>296.4511150360107</v>
      </c>
      <c r="AS454" s="4">
        <f>(Y454*AK454+Z454*AL454)*AM454</f>
        <v>320.1755397185188</v>
      </c>
      <c r="AT454" s="4">
        <f>((AS454+0.00000010773*(AR454^4-AQ454^4))-AP454*44100)/(L454*0.92*2*29.3+0.00000043092*AQ454^3)</f>
        <v>3.37915414745567</v>
      </c>
      <c r="AU454" s="4">
        <f>0.61365*EXP(17.502*J454/(240.97+J454))</f>
        <v>3.198444552014013</v>
      </c>
      <c r="AV454" s="4">
        <f>AU454*1000/AA454</f>
        <v>31.44303008841447</v>
      </c>
      <c r="AW454" s="4">
        <f>(AV454-U454)</f>
        <v>17.69669219778947</v>
      </c>
      <c r="AX454" s="4">
        <f>IF(D454,P454,(O454+P454)/2)</f>
        <v>24.19992923736572</v>
      </c>
      <c r="AY454" s="4">
        <f>0.61365*EXP(17.502*AX454/(240.97+AX454))</f>
        <v>3.031132749218499</v>
      </c>
      <c r="AZ454" s="4">
        <f>IF(AW454&lt;&gt;0,(1000-(AV454+U454)/2)/AW454*AP454,0)</f>
        <v>0.003114635268020643</v>
      </c>
      <c r="BA454" s="4">
        <f>U454*AA454/1000</f>
        <v>1.398303516320884</v>
      </c>
      <c r="BB454" s="4">
        <f>(AY454-BA454)</f>
        <v>1.632829232897615</v>
      </c>
      <c r="BC454" s="4">
        <f>1/(1.6/F454+1.37/N454)</f>
        <v>0.001946953981737606</v>
      </c>
      <c r="BD454" s="3">
        <f>G454*AA454*0.001</f>
      </c>
      <c r="BE454" s="3">
        <f>G454/S454</f>
      </c>
      <c r="BF454" s="4">
        <f>(1-AP454*AA454/AU454/F454)*100</f>
        <v>42.48032071332796</v>
      </c>
      <c r="BG454" s="3">
        <f>(S454-E454/(N454/1.35))</f>
      </c>
      <c r="BH454" s="3">
        <f>E454*BF454/100/BG454</f>
      </c>
    </row>
    <row r="455" ht="16" customHeight="1">
      <c r="A455" s="4">
        <v>419</v>
      </c>
      <c r="B455" t="s" s="2">
        <v>515</v>
      </c>
      <c r="C455" s="4">
        <v>2436.500024352223</v>
      </c>
      <c r="D455" s="4">
        <v>0</v>
      </c>
      <c r="E455" s="3">
        <f>(R455-#REF!*(1000-T455)/(1000-U455))*AO455</f>
      </c>
      <c r="F455" s="4">
        <f>IF(AZ455&lt;&gt;0,1/(1/AZ455-1/N455),0)</f>
        <v>0.00305746658735254</v>
      </c>
      <c r="G455" s="3">
        <f>((BC455-AP455/2)*S455-E455)/(BC455+AP455/2)</f>
      </c>
      <c r="H455" s="4">
        <f>AP455*1000</f>
        <v>0.05534533990027218</v>
      </c>
      <c r="I455" s="4">
        <f>(AU455-BA455)</f>
        <v>1.801675418277326</v>
      </c>
      <c r="J455" s="4">
        <f>(P455+AT455*D455)</f>
        <v>25.10158729553223</v>
      </c>
      <c r="K455" s="4">
        <v>6</v>
      </c>
      <c r="L455" s="4">
        <f>(K455*AI455+AJ455)</f>
        <v>1.420000016689301</v>
      </c>
      <c r="M455" s="4">
        <v>1</v>
      </c>
      <c r="N455" s="4">
        <f>L455*(M455+1)*(M455+1)/(M455*M455+1)</f>
        <v>2.840000033378601</v>
      </c>
      <c r="O455" s="4">
        <v>23.29980850219727</v>
      </c>
      <c r="P455" s="4">
        <v>25.10158729553223</v>
      </c>
      <c r="Q455" s="4">
        <v>22.83110809326172</v>
      </c>
      <c r="R455" s="4">
        <v>1199.662231445312</v>
      </c>
      <c r="S455" s="4">
        <v>1199.5927734375</v>
      </c>
      <c r="T455" s="4">
        <v>13.67102432250977</v>
      </c>
      <c r="U455" s="4">
        <v>13.73658752441406</v>
      </c>
      <c r="V455" s="4">
        <v>48.43843078613281</v>
      </c>
      <c r="W455" s="4">
        <v>48.67179870605469</v>
      </c>
      <c r="X455" s="4">
        <v>499.5340270996094</v>
      </c>
      <c r="Y455" s="4">
        <v>2001.120605468750</v>
      </c>
      <c r="Z455" s="4">
        <v>101.7713851928711</v>
      </c>
      <c r="AA455" s="4">
        <v>101.7218475341797</v>
      </c>
      <c r="AB455" s="4">
        <v>9.819377899169922</v>
      </c>
      <c r="AC455" s="4">
        <v>0.2459551244974136</v>
      </c>
      <c r="AD455" s="4">
        <v>0.3186837136745453</v>
      </c>
      <c r="AE455" s="4">
        <v>0.003085891250520945</v>
      </c>
      <c r="AF455" s="4">
        <v>0.2925232946872711</v>
      </c>
      <c r="AG455" s="4">
        <v>0.005063615739345551</v>
      </c>
      <c r="AH455" s="4">
        <v>1</v>
      </c>
      <c r="AI455" s="4">
        <v>-0.2195652425289154</v>
      </c>
      <c r="AJ455" s="4">
        <v>2.737391471862793</v>
      </c>
      <c r="AK455" s="4">
        <v>1</v>
      </c>
      <c r="AL455" s="4">
        <v>0</v>
      </c>
      <c r="AM455" s="4">
        <v>0.1599999964237213</v>
      </c>
      <c r="AN455" s="4">
        <v>111115</v>
      </c>
      <c r="AO455" s="4">
        <f>X455*0.000001/(K455*0.0001)</f>
        <v>0.8325567118326822</v>
      </c>
      <c r="AP455" s="4">
        <f>(U455-T455)/(1000-U455)*AO455</f>
        <v>5.534533990027219e-05</v>
      </c>
      <c r="AQ455" s="4">
        <f>(P455+273.15)</f>
        <v>298.2515872955322</v>
      </c>
      <c r="AR455" s="4">
        <f>(O455+273.15)</f>
        <v>296.4498085021972</v>
      </c>
      <c r="AS455" s="4">
        <f>(Y455*AK455+Z455*AL455)*AM455</f>
        <v>320.179289718435</v>
      </c>
      <c r="AT455" s="4">
        <f>((AS455+0.00000010773*(AR455^4-AQ455^4))-AP455*44100)/(L455*0.92*2*29.3+0.00000043092*AQ455^3)</f>
        <v>3.379173047619086</v>
      </c>
      <c r="AU455" s="4">
        <f>0.61365*EXP(17.502*J455/(240.97+J455))</f>
        <v>3.198986480075688</v>
      </c>
      <c r="AV455" s="4">
        <f>AU455*1000/AA455</f>
        <v>31.44837178660948</v>
      </c>
      <c r="AW455" s="4">
        <f>(AV455-U455)</f>
        <v>17.71178426219542</v>
      </c>
      <c r="AX455" s="4">
        <f>IF(D455,P455,(O455+P455)/2)</f>
        <v>24.20069789886475</v>
      </c>
      <c r="AY455" s="4">
        <f>0.61365*EXP(17.502*AX455/(240.97+AX455))</f>
        <v>3.031272498939487</v>
      </c>
      <c r="AZ455" s="4">
        <f>IF(AW455&lt;&gt;0,(1000-(AV455+U455)/2)/AW455*AP455,0)</f>
        <v>0.003054178542023563</v>
      </c>
      <c r="BA455" s="4">
        <f>U455*AA455/1000</f>
        <v>1.397311061798362</v>
      </c>
      <c r="BB455" s="4">
        <f>(AY455-BA455)</f>
        <v>1.633961437141125</v>
      </c>
      <c r="BC455" s="4">
        <f>1/(1.6/F455+1.37/N455)</f>
        <v>0.001909156727024259</v>
      </c>
      <c r="BD455" s="3">
        <f>G455*AA455*0.001</f>
      </c>
      <c r="BE455" s="3">
        <f>G455/S455</f>
      </c>
      <c r="BF455" s="4">
        <f>(1-AP455*AA455/AU455/F455)*100</f>
        <v>42.43994845338526</v>
      </c>
      <c r="BG455" s="3">
        <f>(S455-E455/(N455/1.35))</f>
      </c>
      <c r="BH455" s="3">
        <f>E455*BF455/100/BG455</f>
      </c>
    </row>
    <row r="456" ht="16" customHeight="1">
      <c r="A456" s="4">
        <v>420</v>
      </c>
      <c r="B456" t="s" s="2">
        <v>516</v>
      </c>
      <c r="C456" s="4">
        <v>2442.000024229288</v>
      </c>
      <c r="D456" s="4">
        <v>0</v>
      </c>
      <c r="E456" s="3">
        <f>(R456-#REF!*(1000-T456)/(1000-U456))*AO456</f>
      </c>
      <c r="F456" s="4">
        <f>IF(AZ456&lt;&gt;0,1/(1/AZ456-1/N456),0)</f>
        <v>0.003000619939548554</v>
      </c>
      <c r="G456" s="3">
        <f>((BC456-AP456/2)*S456-E456)/(BC456+AP456/2)</f>
      </c>
      <c r="H456" s="4">
        <f>AP456*1000</f>
        <v>0.05432002640915552</v>
      </c>
      <c r="I456" s="4">
        <f>(AU456-BA456)</f>
        <v>1.801776642186178</v>
      </c>
      <c r="J456" s="4">
        <f>(P456+AT456*D456)</f>
        <v>25.09707832336426</v>
      </c>
      <c r="K456" s="4">
        <v>6</v>
      </c>
      <c r="L456" s="4">
        <f>(K456*AI456+AJ456)</f>
        <v>1.420000016689301</v>
      </c>
      <c r="M456" s="4">
        <v>1</v>
      </c>
      <c r="N456" s="4">
        <f>L456*(M456+1)*(M456+1)/(M456*M456+1)</f>
        <v>2.840000033378601</v>
      </c>
      <c r="O456" s="4">
        <v>23.29852867126465</v>
      </c>
      <c r="P456" s="4">
        <v>25.09707832336426</v>
      </c>
      <c r="Q456" s="4">
        <v>22.83086585998535</v>
      </c>
      <c r="R456" s="4">
        <v>1199.9765625</v>
      </c>
      <c r="S456" s="4">
        <v>1199.759521484375</v>
      </c>
      <c r="T456" s="4">
        <v>13.66281318664551</v>
      </c>
      <c r="U456" s="4">
        <v>13.72716236114502</v>
      </c>
      <c r="V456" s="4">
        <v>48.41207885742188</v>
      </c>
      <c r="W456" s="4">
        <v>48.64072418212891</v>
      </c>
      <c r="X456" s="4">
        <v>499.5343017578125</v>
      </c>
      <c r="Y456" s="4">
        <v>2001.270141601562</v>
      </c>
      <c r="Z456" s="4">
        <v>104.2273483276367</v>
      </c>
      <c r="AA456" s="4">
        <v>101.7217254638672</v>
      </c>
      <c r="AB456" s="4">
        <v>9.819377899169922</v>
      </c>
      <c r="AC456" s="4">
        <v>0.2459551244974136</v>
      </c>
      <c r="AD456" s="4">
        <v>0.3186837136745453</v>
      </c>
      <c r="AE456" s="4">
        <v>0.003085891250520945</v>
      </c>
      <c r="AF456" s="4">
        <v>0.2925232946872711</v>
      </c>
      <c r="AG456" s="4">
        <v>0.005063615739345551</v>
      </c>
      <c r="AH456" s="4">
        <v>0.6666666865348816</v>
      </c>
      <c r="AI456" s="4">
        <v>-0.2195652425289154</v>
      </c>
      <c r="AJ456" s="4">
        <v>2.737391471862793</v>
      </c>
      <c r="AK456" s="4">
        <v>1</v>
      </c>
      <c r="AL456" s="4">
        <v>0</v>
      </c>
      <c r="AM456" s="4">
        <v>0.1599999964237213</v>
      </c>
      <c r="AN456" s="4">
        <v>111115</v>
      </c>
      <c r="AO456" s="4">
        <f>X456*0.000001/(K456*0.0001)</f>
        <v>0.8325571695963541</v>
      </c>
      <c r="AP456" s="4">
        <f>(U456-T456)/(1000-U456)*AO456</f>
        <v>5.432002640915552e-05</v>
      </c>
      <c r="AQ456" s="4">
        <f>(P456+273.15)</f>
        <v>298.2470783233642</v>
      </c>
      <c r="AR456" s="4">
        <f>(O456+273.15)</f>
        <v>296.4485286712646</v>
      </c>
      <c r="AS456" s="4">
        <f>(Y456*AK456+Z456*AL456)*AM456</f>
        <v>320.2032154991502</v>
      </c>
      <c r="AT456" s="4">
        <f>((AS456+0.00000010773*(AR456^4-AQ456^4))-AP456*44100)/(L456*0.92*2*29.3+0.00000043092*AQ456^3)</f>
        <v>3.380401343382248</v>
      </c>
      <c r="AU456" s="4">
        <f>0.61365*EXP(17.502*J456/(240.97+J456))</f>
        <v>3.198127283284503</v>
      </c>
      <c r="AV456" s="4">
        <f>AU456*1000/AA456</f>
        <v>31.43996298431368</v>
      </c>
      <c r="AW456" s="4">
        <f>(AV456-U456)</f>
        <v>17.71280062316866</v>
      </c>
      <c r="AX456" s="4">
        <f>IF(D456,P456,(O456+P456)/2)</f>
        <v>24.19780349731445</v>
      </c>
      <c r="AY456" s="4">
        <f>0.61365*EXP(17.502*AX456/(240.97+AX456))</f>
        <v>3.030746299478944</v>
      </c>
      <c r="AZ456" s="4">
        <f>IF(AW456&lt;&gt;0,(1000-(AV456+U456)/2)/AW456*AP456,0)</f>
        <v>0.002997452961724927</v>
      </c>
      <c r="BA456" s="4">
        <f>U456*AA456/1000</f>
        <v>1.396350641098325</v>
      </c>
      <c r="BB456" s="4">
        <f>(AY456-BA456)</f>
        <v>1.634395658380619</v>
      </c>
      <c r="BC456" s="4">
        <f>1/(1.6/F456+1.37/N456)</f>
        <v>0.001873692377064163</v>
      </c>
      <c r="BD456" s="3">
        <f>G456*AA456*0.001</f>
      </c>
      <c r="BE456" s="3">
        <f>G456/S456</f>
      </c>
      <c r="BF456" s="4">
        <f>(1-AP456*AA456/AU456/F456)*100</f>
        <v>42.4206238080154</v>
      </c>
      <c r="BG456" s="3">
        <f>(S456-E456/(N456/1.35))</f>
      </c>
      <c r="BH456" s="3">
        <f>E456*BF456/100/BG456</f>
      </c>
    </row>
    <row r="457" ht="16" customHeight="1">
      <c r="A457" s="4">
        <v>421</v>
      </c>
      <c r="B457" t="s" s="2">
        <v>517</v>
      </c>
      <c r="C457" s="4">
        <v>2447.000024117529</v>
      </c>
      <c r="D457" s="4">
        <v>0</v>
      </c>
      <c r="E457" s="3">
        <f>(R457-#REF!*(1000-T457)/(1000-U457))*AO457</f>
      </c>
      <c r="F457" s="4">
        <f>IF(AZ457&lt;&gt;0,1/(1/AZ457-1/N457),0)</f>
        <v>0.002982308256893134</v>
      </c>
      <c r="G457" s="3">
        <f>((BC457-AP457/2)*S457-E457)/(BC457+AP457/2)</f>
      </c>
      <c r="H457" s="4">
        <f>AP457*1000</f>
        <v>0.05396913213220916</v>
      </c>
      <c r="I457" s="4">
        <f>(AU457-BA457)</f>
        <v>1.801139947528064</v>
      </c>
      <c r="J457" s="4">
        <f>(P457+AT457*D457)</f>
        <v>25.08966064453125</v>
      </c>
      <c r="K457" s="4">
        <v>6</v>
      </c>
      <c r="L457" s="4">
        <f>(K457*AI457+AJ457)</f>
        <v>1.420000016689301</v>
      </c>
      <c r="M457" s="4">
        <v>1</v>
      </c>
      <c r="N457" s="4">
        <f>L457*(M457+1)*(M457+1)/(M457*M457+1)</f>
        <v>2.840000033378601</v>
      </c>
      <c r="O457" s="4">
        <v>23.29706954956055</v>
      </c>
      <c r="P457" s="4">
        <v>25.08966064453125</v>
      </c>
      <c r="Q457" s="4">
        <v>22.83117294311523</v>
      </c>
      <c r="R457" s="4">
        <v>1200.275024414062</v>
      </c>
      <c r="S457" s="4">
        <v>1200.056884765625</v>
      </c>
      <c r="T457" s="4">
        <v>13.65557765960693</v>
      </c>
      <c r="U457" s="4">
        <v>13.71951198577881</v>
      </c>
      <c r="V457" s="4">
        <v>48.39060592651367</v>
      </c>
      <c r="W457" s="4">
        <v>48.61761856079102</v>
      </c>
      <c r="X457" s="4">
        <v>499.5316772460938</v>
      </c>
      <c r="Y457" s="4">
        <v>2001.339721679688</v>
      </c>
      <c r="Z457" s="4">
        <v>91.53049468994141</v>
      </c>
      <c r="AA457" s="4">
        <v>101.7218627929688</v>
      </c>
      <c r="AB457" s="4">
        <v>9.819377899169922</v>
      </c>
      <c r="AC457" s="4">
        <v>0.2459551244974136</v>
      </c>
      <c r="AD457" s="4">
        <v>0.3186837136745453</v>
      </c>
      <c r="AE457" s="4">
        <v>0.003085891250520945</v>
      </c>
      <c r="AF457" s="4">
        <v>0.2925232946872711</v>
      </c>
      <c r="AG457" s="4">
        <v>0.005063615739345551</v>
      </c>
      <c r="AH457" s="4">
        <v>0.6666666865348816</v>
      </c>
      <c r="AI457" s="4">
        <v>-0.2195652425289154</v>
      </c>
      <c r="AJ457" s="4">
        <v>2.737391471862793</v>
      </c>
      <c r="AK457" s="4">
        <v>1</v>
      </c>
      <c r="AL457" s="4">
        <v>0</v>
      </c>
      <c r="AM457" s="4">
        <v>0.1599999964237213</v>
      </c>
      <c r="AN457" s="4">
        <v>111115</v>
      </c>
      <c r="AO457" s="4">
        <f>X457*0.000001/(K457*0.0001)</f>
        <v>0.8325527954101561</v>
      </c>
      <c r="AP457" s="4">
        <f>(U457-T457)/(1000-U457)*AO457</f>
        <v>5.396913213220916e-05</v>
      </c>
      <c r="AQ457" s="4">
        <f>(P457+273.15)</f>
        <v>298.2396606445312</v>
      </c>
      <c r="AR457" s="4">
        <f>(O457+273.15)</f>
        <v>296.4470695495605</v>
      </c>
      <c r="AS457" s="4">
        <f>(Y457*AK457+Z457*AL457)*AM457</f>
        <v>320.2143483114014</v>
      </c>
      <c r="AT457" s="4">
        <f>((AS457+0.00000010773*(AR457^4-AQ457^4))-AP457*44100)/(L457*0.92*2*29.3+0.00000043092*AQ457^3)</f>
        <v>3.381514087554577</v>
      </c>
      <c r="AU457" s="4">
        <f>0.61365*EXP(17.502*J457/(240.97+J457))</f>
        <v>3.196714263331946</v>
      </c>
      <c r="AV457" s="4">
        <f>AU457*1000/AA457</f>
        <v>31.42602952364445</v>
      </c>
      <c r="AW457" s="4">
        <f>(AV457-U457)</f>
        <v>17.70651753786564</v>
      </c>
      <c r="AX457" s="4">
        <f>IF(D457,P457,(O457+P457)/2)</f>
        <v>24.1933650970459</v>
      </c>
      <c r="AY457" s="4">
        <f>0.61365*EXP(17.502*AX457/(240.97+AX457))</f>
        <v>3.029939557631326</v>
      </c>
      <c r="AZ457" s="4">
        <f>IF(AW457&lt;&gt;0,(1000-(AV457+U457)/2)/AW457*AP457,0)</f>
        <v>0.002979179794781752</v>
      </c>
      <c r="BA457" s="4">
        <f>U457*AA457/1000</f>
        <v>1.395574315803882</v>
      </c>
      <c r="BB457" s="4">
        <f>(AY457-BA457)</f>
        <v>1.634365241827444</v>
      </c>
      <c r="BC457" s="4">
        <f>1/(1.6/F457+1.37/N457)</f>
        <v>0.001862268192005348</v>
      </c>
      <c r="BD457" s="3">
        <f>G457*AA457*0.001</f>
      </c>
      <c r="BE457" s="3">
        <f>G457/S457</f>
      </c>
      <c r="BF457" s="4">
        <f>(1-AP457*AA457/AU457/F457)*100</f>
        <v>42.41579316784304</v>
      </c>
      <c r="BG457" s="3">
        <f>(S457-E457/(N457/1.35))</f>
      </c>
      <c r="BH457" s="3">
        <f>E457*BF457/100/BG457</f>
      </c>
    </row>
    <row r="458" ht="16" customHeight="1">
      <c r="A458" s="4">
        <v>422</v>
      </c>
      <c r="B458" t="s" s="2">
        <v>518</v>
      </c>
      <c r="C458" s="4">
        <v>2452.500023994595</v>
      </c>
      <c r="D458" s="4">
        <v>0</v>
      </c>
      <c r="E458" s="3">
        <f>(R458-#REF!*(1000-T458)/(1000-U458))*AO458</f>
      </c>
      <c r="F458" s="4">
        <f>IF(AZ458&lt;&gt;0,1/(1/AZ458-1/N458),0)</f>
        <v>0.003020072568345046</v>
      </c>
      <c r="G458" s="3">
        <f>((BC458-AP458/2)*S458-E458)/(BC458+AP458/2)</f>
      </c>
      <c r="H458" s="4">
        <f>AP458*1000</f>
        <v>0.05458881469724589</v>
      </c>
      <c r="I458" s="4">
        <f>(AU458-BA458)</f>
        <v>1.799097366473272</v>
      </c>
      <c r="J458" s="4">
        <f>(P458+AT458*D458)</f>
        <v>25.07416534423828</v>
      </c>
      <c r="K458" s="4">
        <v>6</v>
      </c>
      <c r="L458" s="4">
        <f>(K458*AI458+AJ458)</f>
        <v>1.420000016689301</v>
      </c>
      <c r="M458" s="4">
        <v>1</v>
      </c>
      <c r="N458" s="4">
        <f>L458*(M458+1)*(M458+1)/(M458*M458+1)</f>
        <v>2.840000033378601</v>
      </c>
      <c r="O458" s="4">
        <v>23.29591178894043</v>
      </c>
      <c r="P458" s="4">
        <v>25.07416534423828</v>
      </c>
      <c r="Q458" s="4">
        <v>22.83048629760742</v>
      </c>
      <c r="R458" s="4">
        <v>1200.496582031250</v>
      </c>
      <c r="S458" s="4">
        <v>1200.344482421875</v>
      </c>
      <c r="T458" s="4">
        <v>13.64593410491943</v>
      </c>
      <c r="U458" s="4">
        <v>13.71060276031494</v>
      </c>
      <c r="V458" s="4">
        <v>48.36067581176758</v>
      </c>
      <c r="W458" s="4">
        <v>48.58938980102539</v>
      </c>
      <c r="X458" s="4">
        <v>499.5344543457031</v>
      </c>
      <c r="Y458" s="4">
        <v>2000.993408203125</v>
      </c>
      <c r="Z458" s="4">
        <v>92.54229736328125</v>
      </c>
      <c r="AA458" s="4">
        <v>101.7217788696289</v>
      </c>
      <c r="AB458" s="4">
        <v>9.819377899169922</v>
      </c>
      <c r="AC458" s="4">
        <v>0.2459551244974136</v>
      </c>
      <c r="AD458" s="4">
        <v>0.3186837136745453</v>
      </c>
      <c r="AE458" s="4">
        <v>0.003085891250520945</v>
      </c>
      <c r="AF458" s="4">
        <v>0.2925232946872711</v>
      </c>
      <c r="AG458" s="4">
        <v>0.005063615739345551</v>
      </c>
      <c r="AH458" s="4">
        <v>0.6666666865348816</v>
      </c>
      <c r="AI458" s="4">
        <v>-0.2195652425289154</v>
      </c>
      <c r="AJ458" s="4">
        <v>2.737391471862793</v>
      </c>
      <c r="AK458" s="4">
        <v>1</v>
      </c>
      <c r="AL458" s="4">
        <v>0</v>
      </c>
      <c r="AM458" s="4">
        <v>0.1599999964237213</v>
      </c>
      <c r="AN458" s="4">
        <v>111115</v>
      </c>
      <c r="AO458" s="4">
        <f>X458*0.000001/(K458*0.0001)</f>
        <v>0.8325574239095052</v>
      </c>
      <c r="AP458" s="4">
        <f>(U458-T458)/(1000-U458)*AO458</f>
        <v>5.458881469724588e-05</v>
      </c>
      <c r="AQ458" s="4">
        <f>(P458+273.15)</f>
        <v>298.2241653442383</v>
      </c>
      <c r="AR458" s="4">
        <f>(O458+273.15)</f>
        <v>296.4459117889404</v>
      </c>
      <c r="AS458" s="4">
        <f>(Y458*AK458+Z458*AL458)*AM458</f>
        <v>320.1589381563899</v>
      </c>
      <c r="AT458" s="4">
        <f>((AS458+0.00000010773*(AR458^4-AQ458^4))-AP458*44100)/(L458*0.92*2*29.3+0.00000043092*AQ458^3)</f>
        <v>3.382507509525229</v>
      </c>
      <c r="AU458" s="4">
        <f>0.61365*EXP(17.502*J458/(240.97+J458))</f>
        <v>3.193764268627352</v>
      </c>
      <c r="AV458" s="4">
        <f>AU458*1000/AA458</f>
        <v>31.39705483051589</v>
      </c>
      <c r="AW458" s="4">
        <f>(AV458-U458)</f>
        <v>17.68645207020095</v>
      </c>
      <c r="AX458" s="4">
        <f>IF(D458,P458,(O458+P458)/2)</f>
        <v>24.18503856658936</v>
      </c>
      <c r="AY458" s="4">
        <f>0.61365*EXP(17.502*AX458/(240.97+AX458))</f>
        <v>3.028426599745869</v>
      </c>
      <c r="AZ458" s="4">
        <f>IF(AW458&lt;&gt;0,(1000-(AV458+U458)/2)/AW458*AP458,0)</f>
        <v>0.003016864417161384</v>
      </c>
      <c r="BA458" s="4">
        <f>U458*AA458/1000</f>
        <v>1.39466690215408</v>
      </c>
      <c r="BB458" s="4">
        <f>(AY458-BA458)</f>
        <v>1.633759697591789</v>
      </c>
      <c r="BC458" s="4">
        <f>1/(1.6/F458+1.37/N458)</f>
        <v>0.0018858282308501</v>
      </c>
      <c r="BD458" s="3">
        <f>G458*AA458*0.001</f>
      </c>
      <c r="BE458" s="3">
        <f>G458/S458</f>
      </c>
      <c r="BF458" s="4">
        <f>(1-AP458*AA458/AU458/F458)*100</f>
        <v>42.42984822340986</v>
      </c>
      <c r="BG458" s="3">
        <f>(S458-E458/(N458/1.35))</f>
      </c>
      <c r="BH458" s="3">
        <f>E458*BF458/100/BG458</f>
      </c>
    </row>
    <row r="459" ht="16" customHeight="1">
      <c r="A459" s="4">
        <v>423</v>
      </c>
      <c r="B459" t="s" s="2">
        <v>519</v>
      </c>
      <c r="C459" s="4">
        <v>2458.000023871660</v>
      </c>
      <c r="D459" s="4">
        <v>0</v>
      </c>
      <c r="E459" s="3">
        <f>(R459-#REF!*(1000-T459)/(1000-U459))*AO459</f>
      </c>
      <c r="F459" s="4">
        <f>IF(AZ459&lt;&gt;0,1/(1/AZ459-1/N459),0)</f>
        <v>0.003028257542788544</v>
      </c>
      <c r="G459" s="3">
        <f>((BC459-AP459/2)*S459-E459)/(BC459+AP459/2)</f>
      </c>
      <c r="H459" s="4">
        <f>AP459*1000</f>
        <v>0.05474043318543066</v>
      </c>
      <c r="I459" s="4">
        <f>(AU459-BA459)</f>
        <v>1.7992394633481</v>
      </c>
      <c r="J459" s="4">
        <f>(P459+AT459*D459)</f>
        <v>25.06970977783203</v>
      </c>
      <c r="K459" s="4">
        <v>6</v>
      </c>
      <c r="L459" s="4">
        <f>(K459*AI459+AJ459)</f>
        <v>1.420000016689301</v>
      </c>
      <c r="M459" s="4">
        <v>1</v>
      </c>
      <c r="N459" s="4">
        <f>L459*(M459+1)*(M459+1)/(M459*M459+1)</f>
        <v>2.840000033378601</v>
      </c>
      <c r="O459" s="4">
        <v>23.29455757141113</v>
      </c>
      <c r="P459" s="4">
        <v>25.06970977783203</v>
      </c>
      <c r="Q459" s="4">
        <v>22.83025360107422</v>
      </c>
      <c r="R459" s="4">
        <v>1200.386352539062</v>
      </c>
      <c r="S459" s="4">
        <v>1200.467041015625</v>
      </c>
      <c r="T459" s="4">
        <v>13.63602733612061</v>
      </c>
      <c r="U459" s="4">
        <v>13.70087432861328</v>
      </c>
      <c r="V459" s="4">
        <v>48.33024597167969</v>
      </c>
      <c r="W459" s="4">
        <v>48.55975723266602</v>
      </c>
      <c r="X459" s="4">
        <v>499.5492248535156</v>
      </c>
      <c r="Y459" s="4">
        <v>2000.652587890625</v>
      </c>
      <c r="Z459" s="4">
        <v>98.01218414306641</v>
      </c>
      <c r="AA459" s="4">
        <v>101.7217559814453</v>
      </c>
      <c r="AB459" s="4">
        <v>9.819377899169922</v>
      </c>
      <c r="AC459" s="4">
        <v>0.2459551244974136</v>
      </c>
      <c r="AD459" s="4">
        <v>0.3186837136745453</v>
      </c>
      <c r="AE459" s="4">
        <v>0.003085891250520945</v>
      </c>
      <c r="AF459" s="4">
        <v>0.2925232946872711</v>
      </c>
      <c r="AG459" s="4">
        <v>0.005063615739345551</v>
      </c>
      <c r="AH459" s="4">
        <v>1</v>
      </c>
      <c r="AI459" s="4">
        <v>-0.2195652425289154</v>
      </c>
      <c r="AJ459" s="4">
        <v>2.737391471862793</v>
      </c>
      <c r="AK459" s="4">
        <v>1</v>
      </c>
      <c r="AL459" s="4">
        <v>0</v>
      </c>
      <c r="AM459" s="4">
        <v>0.1599999964237213</v>
      </c>
      <c r="AN459" s="4">
        <v>111115</v>
      </c>
      <c r="AO459" s="4">
        <f>X459*0.000001/(K459*0.0001)</f>
        <v>0.832582041422526</v>
      </c>
      <c r="AP459" s="4">
        <f>(U459-T459)/(1000-U459)*AO459</f>
        <v>5.474043318543066e-05</v>
      </c>
      <c r="AQ459" s="4">
        <f>(P459+273.15)</f>
        <v>298.219709777832</v>
      </c>
      <c r="AR459" s="4">
        <f>(O459+273.15)</f>
        <v>296.4445575714111</v>
      </c>
      <c r="AS459" s="4">
        <f>(Y459*AK459+Z459*AL459)*AM459</f>
        <v>320.1044069076088</v>
      </c>
      <c r="AT459" s="4">
        <f>((AS459+0.00000010773*(AR459^4-AQ459^4))-AP459*44100)/(L459*0.92*2*29.3+0.00000043092*AQ459^3)</f>
        <v>3.382237415172802</v>
      </c>
      <c r="AU459" s="4">
        <f>0.61365*EXP(17.502*J459/(240.97+J459))</f>
        <v>3.192916458535748</v>
      </c>
      <c r="AV459" s="4">
        <f>AU459*1000/AA459</f>
        <v>31.38872729564516</v>
      </c>
      <c r="AW459" s="4">
        <f>(AV459-U459)</f>
        <v>17.68785296703188</v>
      </c>
      <c r="AX459" s="4">
        <f>IF(D459,P459,(O459+P459)/2)</f>
        <v>24.18213367462158</v>
      </c>
      <c r="AY459" s="4">
        <f>0.61365*EXP(17.502*AX459/(240.97+AX459))</f>
        <v>3.027898926778212</v>
      </c>
      <c r="AZ459" s="4">
        <f>IF(AW459&lt;&gt;0,(1000-(AV459+U459)/2)/AW459*AP459,0)</f>
        <v>0.003025031987919907</v>
      </c>
      <c r="BA459" s="4">
        <f>U459*AA459/1000</f>
        <v>1.393676995187649</v>
      </c>
      <c r="BB459" s="4">
        <f>(AY459-BA459)</f>
        <v>1.634221931590563</v>
      </c>
      <c r="BC459" s="4">
        <f>1/(1.6/F459+1.37/N459)</f>
        <v>0.001890934524050221</v>
      </c>
      <c r="BD459" s="3">
        <f>G459*AA459*0.001</f>
      </c>
      <c r="BE459" s="3">
        <f>G459/S459</f>
      </c>
      <c r="BF459" s="4">
        <f>(1-AP459*AA459/AU459/F459)*100</f>
        <v>42.41071119146837</v>
      </c>
      <c r="BG459" s="3">
        <f>(S459-E459/(N459/1.35))</f>
      </c>
      <c r="BH459" s="3">
        <f>E459*BF459/100/BG459</f>
      </c>
    </row>
    <row r="460" ht="16" customHeight="1">
      <c r="A460" s="4">
        <v>424</v>
      </c>
      <c r="B460" t="s" s="2">
        <v>520</v>
      </c>
      <c r="C460" s="4">
        <v>2463.000023759902</v>
      </c>
      <c r="D460" s="4">
        <v>0</v>
      </c>
      <c r="E460" s="3">
        <f>(R460-#REF!*(1000-T460)/(1000-U460))*AO460</f>
      </c>
      <c r="F460" s="4">
        <f>IF(AZ460&lt;&gt;0,1/(1/AZ460-1/N460),0)</f>
        <v>0.003031088286708917</v>
      </c>
      <c r="G460" s="3">
        <f>((BC460-AP460/2)*S460-E460)/(BC460+AP460/2)</f>
      </c>
      <c r="H460" s="4">
        <f>AP460*1000</f>
        <v>0.05480374345742722</v>
      </c>
      <c r="I460" s="4">
        <f>(AU460-BA460)</f>
        <v>1.799651606006631</v>
      </c>
      <c r="J460" s="4">
        <f>(P460+AT460*D460)</f>
        <v>25.06643486022949</v>
      </c>
      <c r="K460" s="4">
        <v>6</v>
      </c>
      <c r="L460" s="4">
        <f>(K460*AI460+AJ460)</f>
        <v>1.420000016689301</v>
      </c>
      <c r="M460" s="4">
        <v>1</v>
      </c>
      <c r="N460" s="4">
        <f>L460*(M460+1)*(M460+1)/(M460*M460+1)</f>
        <v>2.840000033378601</v>
      </c>
      <c r="O460" s="4">
        <v>23.29291915893555</v>
      </c>
      <c r="P460" s="4">
        <v>25.06643486022949</v>
      </c>
      <c r="Q460" s="4">
        <v>22.82967758178711</v>
      </c>
      <c r="R460" s="4">
        <v>1200.163208007812</v>
      </c>
      <c r="S460" s="4">
        <v>1200.390380859375</v>
      </c>
      <c r="T460" s="4">
        <v>13.62579917907715</v>
      </c>
      <c r="U460" s="4">
        <v>13.69072246551514</v>
      </c>
      <c r="V460" s="4">
        <v>48.29883193969727</v>
      </c>
      <c r="W460" s="4">
        <v>48.52901077270508</v>
      </c>
      <c r="X460" s="4">
        <v>499.5444030761719</v>
      </c>
      <c r="Y460" s="4">
        <v>2000.592163085938</v>
      </c>
      <c r="Z460" s="4">
        <v>111.8705902099609</v>
      </c>
      <c r="AA460" s="4">
        <v>101.7215728759766</v>
      </c>
      <c r="AB460" s="4">
        <v>9.819377899169922</v>
      </c>
      <c r="AC460" s="4">
        <v>0.2459551244974136</v>
      </c>
      <c r="AD460" s="4">
        <v>0.3186837136745453</v>
      </c>
      <c r="AE460" s="4">
        <v>0.003085891250520945</v>
      </c>
      <c r="AF460" s="4">
        <v>0.2925232946872711</v>
      </c>
      <c r="AG460" s="4">
        <v>0.005063615739345551</v>
      </c>
      <c r="AH460" s="4">
        <v>0.6666666865348816</v>
      </c>
      <c r="AI460" s="4">
        <v>-0.2195652425289154</v>
      </c>
      <c r="AJ460" s="4">
        <v>2.737391471862793</v>
      </c>
      <c r="AK460" s="4">
        <v>1</v>
      </c>
      <c r="AL460" s="4">
        <v>0</v>
      </c>
      <c r="AM460" s="4">
        <v>0.1599999964237213</v>
      </c>
      <c r="AN460" s="4">
        <v>111115</v>
      </c>
      <c r="AO460" s="4">
        <f>X460*0.000001/(K460*0.0001)</f>
        <v>0.8325740051269529</v>
      </c>
      <c r="AP460" s="4">
        <f>(U460-T460)/(1000-U460)*AO460</f>
        <v>5.480374345742722e-05</v>
      </c>
      <c r="AQ460" s="4">
        <f>(P460+273.15)</f>
        <v>298.2164348602295</v>
      </c>
      <c r="AR460" s="4">
        <f>(O460+273.15)</f>
        <v>296.4429191589355</v>
      </c>
      <c r="AS460" s="4">
        <f>(Y460*AK460+Z460*AL460)*AM460</f>
        <v>320.0947389390749</v>
      </c>
      <c r="AT460" s="4">
        <f>((AS460+0.00000010773*(AR460^4-AQ460^4))-AP460*44100)/(L460*0.92*2*29.3+0.00000043092*AQ460^3)</f>
        <v>3.382326624605236</v>
      </c>
      <c r="AU460" s="4">
        <f>0.61365*EXP(17.502*J460/(240.97+J460))</f>
        <v>3.192293429007298</v>
      </c>
      <c r="AV460" s="4">
        <f>AU460*1000/AA460</f>
        <v>31.38265894590014</v>
      </c>
      <c r="AW460" s="4">
        <f>(AV460-U460)</f>
        <v>17.691936480385</v>
      </c>
      <c r="AX460" s="4">
        <f>IF(D460,P460,(O460+P460)/2)</f>
        <v>24.17967700958252</v>
      </c>
      <c r="AY460" s="4">
        <f>0.61365*EXP(17.502*AX460/(240.97+AX460))</f>
        <v>3.027452736865941</v>
      </c>
      <c r="AZ460" s="4">
        <f>IF(AW460&lt;&gt;0,(1000-(AV460+U460)/2)/AW460*AP460,0)</f>
        <v>0.003027856701893749</v>
      </c>
      <c r="BA460" s="4">
        <f>U460*AA460/1000</f>
        <v>1.392641823000667</v>
      </c>
      <c r="BB460" s="4">
        <f>(AY460-BA460)</f>
        <v>1.634810913865274</v>
      </c>
      <c r="BC460" s="4">
        <f>1/(1.6/F460+1.37/N460)</f>
        <v>0.001892700511295368</v>
      </c>
      <c r="BD460" s="3">
        <f>G460*AA460*0.001</f>
      </c>
      <c r="BE460" s="3">
        <f>G460/S460</f>
      </c>
      <c r="BF460" s="4">
        <f>(1-AP460*AA460/AU460/F460)*100</f>
        <v>42.38681280714945</v>
      </c>
      <c r="BG460" s="3">
        <f>(S460-E460/(N460/1.35))</f>
      </c>
      <c r="BH460" s="3">
        <f>E460*BF460/100/BG460</f>
      </c>
    </row>
    <row r="461" ht="16" customHeight="1">
      <c r="A461" s="4">
        <v>425</v>
      </c>
      <c r="B461" t="s" s="2">
        <v>521</v>
      </c>
      <c r="C461" s="4">
        <v>2468.000023648143</v>
      </c>
      <c r="D461" s="4">
        <v>0</v>
      </c>
      <c r="E461" s="3">
        <f>(R461-#REF!*(1000-T461)/(1000-U461))*AO461</f>
      </c>
      <c r="F461" s="4">
        <f>IF(AZ461&lt;&gt;0,1/(1/AZ461-1/N461),0)</f>
        <v>0.00299818900858378</v>
      </c>
      <c r="G461" s="3">
        <f>((BC461-AP461/2)*S461-E461)/(BC461+AP461/2)</f>
      </c>
      <c r="H461" s="4">
        <f>AP461*1000</f>
        <v>0.05421457114143825</v>
      </c>
      <c r="I461" s="4">
        <f>(AU461-BA461)</f>
        <v>1.799839482955078</v>
      </c>
      <c r="J461" s="4">
        <f>(P461+AT461*D461)</f>
        <v>25.0618953704834</v>
      </c>
      <c r="K461" s="4">
        <v>6</v>
      </c>
      <c r="L461" s="4">
        <f>(K461*AI461+AJ461)</f>
        <v>1.420000016689301</v>
      </c>
      <c r="M461" s="4">
        <v>1</v>
      </c>
      <c r="N461" s="4">
        <f>L461*(M461+1)*(M461+1)/(M461*M461+1)</f>
        <v>2.840000033378601</v>
      </c>
      <c r="O461" s="4">
        <v>23.29127883911133</v>
      </c>
      <c r="P461" s="4">
        <v>25.0618953704834</v>
      </c>
      <c r="Q461" s="4">
        <v>22.83010482788086</v>
      </c>
      <c r="R461" s="4">
        <v>1200.002563476562</v>
      </c>
      <c r="S461" s="4">
        <v>1200.289550781250</v>
      </c>
      <c r="T461" s="4">
        <v>13.616135597229</v>
      </c>
      <c r="U461" s="4">
        <v>13.68036270141602</v>
      </c>
      <c r="V461" s="4">
        <v>48.26928329467773</v>
      </c>
      <c r="W461" s="4">
        <v>48.49702453613281</v>
      </c>
      <c r="X461" s="4">
        <v>499.5357971191406</v>
      </c>
      <c r="Y461" s="4">
        <v>2000.812744140625</v>
      </c>
      <c r="Z461" s="4">
        <v>111.8340759277344</v>
      </c>
      <c r="AA461" s="4">
        <v>101.7217559814453</v>
      </c>
      <c r="AB461" s="4">
        <v>9.819377899169922</v>
      </c>
      <c r="AC461" s="4">
        <v>0.2459551244974136</v>
      </c>
      <c r="AD461" s="4">
        <v>0.3186837136745453</v>
      </c>
      <c r="AE461" s="4">
        <v>0.003085891250520945</v>
      </c>
      <c r="AF461" s="4">
        <v>0.2925232946872711</v>
      </c>
      <c r="AG461" s="4">
        <v>0.005063615739345551</v>
      </c>
      <c r="AH461" s="4">
        <v>0.6666666865348816</v>
      </c>
      <c r="AI461" s="4">
        <v>-0.2195652425289154</v>
      </c>
      <c r="AJ461" s="4">
        <v>2.737391471862793</v>
      </c>
      <c r="AK461" s="4">
        <v>1</v>
      </c>
      <c r="AL461" s="4">
        <v>0</v>
      </c>
      <c r="AM461" s="4">
        <v>0.1599999964237213</v>
      </c>
      <c r="AN461" s="4">
        <v>111115</v>
      </c>
      <c r="AO461" s="4">
        <f>X461*0.000001/(K461*0.0001)</f>
        <v>0.8325596618652342</v>
      </c>
      <c r="AP461" s="4">
        <f>(U461-T461)/(1000-U461)*AO461</f>
        <v>5.421457114143825e-05</v>
      </c>
      <c r="AQ461" s="4">
        <f>(P461+273.15)</f>
        <v>298.2118953704834</v>
      </c>
      <c r="AR461" s="4">
        <f>(O461+273.15)</f>
        <v>296.4412788391113</v>
      </c>
      <c r="AS461" s="4">
        <f>(Y461*AK461+Z461*AL461)*AM461</f>
        <v>320.130031907036</v>
      </c>
      <c r="AT461" s="4">
        <f>((AS461+0.00000010773*(AR461^4-AQ461^4))-AP461*44100)/(L461*0.92*2*29.3+0.00000043092*AQ461^3)</f>
        <v>3.383423488400929</v>
      </c>
      <c r="AU461" s="4">
        <f>0.61365*EXP(17.502*J461/(240.97+J461))</f>
        <v>3.191429999406184</v>
      </c>
      <c r="AV461" s="4">
        <f>AU461*1000/AA461</f>
        <v>31.37411430440034</v>
      </c>
      <c r="AW461" s="4">
        <f>(AV461-U461)</f>
        <v>17.69375160298432</v>
      </c>
      <c r="AX461" s="4">
        <f>IF(D461,P461,(O461+P461)/2)</f>
        <v>24.17658710479736</v>
      </c>
      <c r="AY461" s="4">
        <f>0.61365*EXP(17.502*AX461/(240.97+AX461))</f>
        <v>3.026891616887131</v>
      </c>
      <c r="AZ461" s="4">
        <f>IF(AW461&lt;&gt;0,(1000-(AV461+U461)/2)/AW461*AP461,0)</f>
        <v>0.002995027157387248</v>
      </c>
      <c r="BA461" s="4">
        <f>U461*AA461/1000</f>
        <v>1.391590516451106</v>
      </c>
      <c r="BB461" s="4">
        <f>(AY461-BA461)</f>
        <v>1.635301100436025</v>
      </c>
      <c r="BC461" s="4">
        <f>1/(1.6/F461+1.37/N461)</f>
        <v>0.001872175789381849</v>
      </c>
      <c r="BD461" s="3">
        <f>G461*AA461*0.001</f>
      </c>
      <c r="BE461" s="3">
        <f>G461/S461</f>
      </c>
      <c r="BF461" s="4">
        <f>(1-AP461*AA461/AU461/F461)*100</f>
        <v>42.36509992738578</v>
      </c>
      <c r="BG461" s="3">
        <f>(S461-E461/(N461/1.35))</f>
      </c>
      <c r="BH461" s="3">
        <f>E461*BF461/100/BG461</f>
      </c>
    </row>
    <row r="462" ht="16" customHeight="1">
      <c r="A462" s="4">
        <v>426</v>
      </c>
      <c r="B462" t="s" s="2">
        <v>522</v>
      </c>
      <c r="C462" s="4">
        <v>2473.500023525208</v>
      </c>
      <c r="D462" s="4">
        <v>0</v>
      </c>
      <c r="E462" s="3">
        <f>(R462-#REF!*(1000-T462)/(1000-U462))*AO462</f>
      </c>
      <c r="F462" s="4">
        <f>IF(AZ462&lt;&gt;0,1/(1/AZ462-1/N462),0)</f>
        <v>0.002966482369183805</v>
      </c>
      <c r="G462" s="3">
        <f>((BC462-AP462/2)*S462-E462)/(BC462+AP462/2)</f>
      </c>
      <c r="H462" s="4">
        <f>AP462*1000</f>
        <v>0.05361540787068282</v>
      </c>
      <c r="I462" s="4">
        <f>(AU462-BA462)</f>
        <v>1.798983300501132</v>
      </c>
      <c r="J462" s="4">
        <f>(P462+AT462*D462)</f>
        <v>25.05164337158203</v>
      </c>
      <c r="K462" s="4">
        <v>6</v>
      </c>
      <c r="L462" s="4">
        <f>(K462*AI462+AJ462)</f>
        <v>1.420000016689301</v>
      </c>
      <c r="M462" s="4">
        <v>1</v>
      </c>
      <c r="N462" s="4">
        <f>L462*(M462+1)*(M462+1)/(M462*M462+1)</f>
        <v>2.840000033378601</v>
      </c>
      <c r="O462" s="4">
        <v>23.29006767272949</v>
      </c>
      <c r="P462" s="4">
        <v>25.05164337158203</v>
      </c>
      <c r="Q462" s="4">
        <v>22.8308219909668</v>
      </c>
      <c r="R462" s="4">
        <v>1199.996215820312</v>
      </c>
      <c r="S462" s="4">
        <v>1200.261230468750</v>
      </c>
      <c r="T462" s="4">
        <v>13.60607814788818</v>
      </c>
      <c r="U462" s="4">
        <v>13.66959476470947</v>
      </c>
      <c r="V462" s="4">
        <v>48.23696899414062</v>
      </c>
      <c r="W462" s="4">
        <v>48.46274566650391</v>
      </c>
      <c r="X462" s="4">
        <v>499.5465087890625</v>
      </c>
      <c r="Y462" s="4">
        <v>2001.074096679688</v>
      </c>
      <c r="Z462" s="4">
        <v>111.9626388549805</v>
      </c>
      <c r="AA462" s="4">
        <v>101.721923828125</v>
      </c>
      <c r="AB462" s="4">
        <v>9.819377899169922</v>
      </c>
      <c r="AC462" s="4">
        <v>0.2459551244974136</v>
      </c>
      <c r="AD462" s="4">
        <v>0.3186837136745453</v>
      </c>
      <c r="AE462" s="4">
        <v>0.003085891250520945</v>
      </c>
      <c r="AF462" s="4">
        <v>0.2925232946872711</v>
      </c>
      <c r="AG462" s="4">
        <v>0.005063615739345551</v>
      </c>
      <c r="AH462" s="4">
        <v>1</v>
      </c>
      <c r="AI462" s="4">
        <v>-0.2195652425289154</v>
      </c>
      <c r="AJ462" s="4">
        <v>2.737391471862793</v>
      </c>
      <c r="AK462" s="4">
        <v>1</v>
      </c>
      <c r="AL462" s="4">
        <v>0</v>
      </c>
      <c r="AM462" s="4">
        <v>0.1599999964237213</v>
      </c>
      <c r="AN462" s="4">
        <v>111115</v>
      </c>
      <c r="AO462" s="4">
        <f>X462*0.000001/(K462*0.0001)</f>
        <v>0.8325775146484373</v>
      </c>
      <c r="AP462" s="4">
        <f>(U462-T462)/(1000-U462)*AO462</f>
        <v>5.361540787068282e-05</v>
      </c>
      <c r="AQ462" s="4">
        <f>(P462+273.15)</f>
        <v>298.201643371582</v>
      </c>
      <c r="AR462" s="4">
        <f>(O462+273.15)</f>
        <v>296.4400676727295</v>
      </c>
      <c r="AS462" s="4">
        <f>(Y462*AK462+Z462*AL462)*AM462</f>
        <v>320.1718483123514</v>
      </c>
      <c r="AT462" s="4">
        <f>((AS462+0.00000010773*(AR462^4-AQ462^4))-AP462*44100)/(L462*0.92*2*29.3+0.00000043092*AQ462^3)</f>
        <v>3.385421458897119</v>
      </c>
      <c r="AU462" s="4">
        <f>0.61365*EXP(17.502*J462/(240.97+J462))</f>
        <v>3.189480777918245</v>
      </c>
      <c r="AV462" s="4">
        <f>AU462*1000/AA462</f>
        <v>31.3549002799767</v>
      </c>
      <c r="AW462" s="4">
        <f>(AV462-U462)</f>
        <v>17.68530551526723</v>
      </c>
      <c r="AX462" s="4">
        <f>IF(D462,P462,(O462+P462)/2)</f>
        <v>24.17085552215576</v>
      </c>
      <c r="AY462" s="4">
        <f>0.61365*EXP(17.502*AX462/(240.97+AX462))</f>
        <v>3.025851014712868</v>
      </c>
      <c r="AZ462" s="4">
        <f>IF(AW462&lt;&gt;0,(1000-(AV462+U462)/2)/AW462*AP462,0)</f>
        <v>0.002963387004677071</v>
      </c>
      <c r="BA462" s="4">
        <f>U462*AA462/1000</f>
        <v>1.390497477417113</v>
      </c>
      <c r="BB462" s="4">
        <f>(AY462-BA462)</f>
        <v>1.635353537295754</v>
      </c>
      <c r="BC462" s="4">
        <f>1/(1.6/F462+1.37/N462)</f>
        <v>0.001852394728572902</v>
      </c>
      <c r="BD462" s="3">
        <f>G462*AA462*0.001</f>
      </c>
      <c r="BE462" s="3">
        <f>G462/S462</f>
      </c>
      <c r="BF462" s="4">
        <f>(1-AP462*AA462/AU462/F462)*100</f>
        <v>42.35755169648385</v>
      </c>
      <c r="BG462" s="3">
        <f>(S462-E462/(N462/1.35))</f>
      </c>
      <c r="BH462" s="3">
        <f>E462*BF462/100/BG462</f>
      </c>
    </row>
    <row r="463" ht="16" customHeight="1">
      <c r="A463" s="4">
        <v>427</v>
      </c>
      <c r="B463" t="s" s="2">
        <v>523</v>
      </c>
      <c r="C463" s="4">
        <v>2478.500023413450</v>
      </c>
      <c r="D463" s="4">
        <v>0</v>
      </c>
      <c r="E463" s="3">
        <f>(R463-#REF!*(1000-T463)/(1000-U463))*AO463</f>
      </c>
      <c r="F463" s="4">
        <f>IF(AZ463&lt;&gt;0,1/(1/AZ463-1/N463),0)</f>
        <v>0.002940520368662607</v>
      </c>
      <c r="G463" s="3">
        <f>((BC463-AP463/2)*S463-E463)/(BC463+AP463/2)</f>
      </c>
      <c r="H463" s="4">
        <f>AP463*1000</f>
        <v>0.05311710237428371</v>
      </c>
      <c r="I463" s="4">
        <f>(AU463-BA463)</f>
        <v>1.798016239059769</v>
      </c>
      <c r="J463" s="4">
        <f>(P463+AT463*D463)</f>
        <v>25.04142379760742</v>
      </c>
      <c r="K463" s="4">
        <v>6</v>
      </c>
      <c r="L463" s="4">
        <f>(K463*AI463+AJ463)</f>
        <v>1.420000016689301</v>
      </c>
      <c r="M463" s="4">
        <v>1</v>
      </c>
      <c r="N463" s="4">
        <f>L463*(M463+1)*(M463+1)/(M463*M463+1)</f>
        <v>2.840000033378601</v>
      </c>
      <c r="O463" s="4">
        <v>23.28960990905762</v>
      </c>
      <c r="P463" s="4">
        <v>25.04142379760742</v>
      </c>
      <c r="Q463" s="4">
        <v>22.83135795593262</v>
      </c>
      <c r="R463" s="4">
        <v>1200.019042968750</v>
      </c>
      <c r="S463" s="4">
        <v>1200.274169921875</v>
      </c>
      <c r="T463" s="4">
        <v>13.59703063964844</v>
      </c>
      <c r="U463" s="4">
        <v>13.65995693206787</v>
      </c>
      <c r="V463" s="4">
        <v>48.20639038085938</v>
      </c>
      <c r="W463" s="4">
        <v>48.42997741699219</v>
      </c>
      <c r="X463" s="4">
        <v>499.5513610839844</v>
      </c>
      <c r="Y463" s="4">
        <v>2001.309814453125</v>
      </c>
      <c r="Z463" s="4">
        <v>112.2843627929688</v>
      </c>
      <c r="AA463" s="4">
        <v>101.7223205566406</v>
      </c>
      <c r="AB463" s="4">
        <v>9.819377899169922</v>
      </c>
      <c r="AC463" s="4">
        <v>0.2459551244974136</v>
      </c>
      <c r="AD463" s="4">
        <v>0.3186837136745453</v>
      </c>
      <c r="AE463" s="4">
        <v>0.003085891250520945</v>
      </c>
      <c r="AF463" s="4">
        <v>0.2925232946872711</v>
      </c>
      <c r="AG463" s="4">
        <v>0.005063615739345551</v>
      </c>
      <c r="AH463" s="4">
        <v>1</v>
      </c>
      <c r="AI463" s="4">
        <v>-0.2195652425289154</v>
      </c>
      <c r="AJ463" s="4">
        <v>2.737391471862793</v>
      </c>
      <c r="AK463" s="4">
        <v>1</v>
      </c>
      <c r="AL463" s="4">
        <v>0</v>
      </c>
      <c r="AM463" s="4">
        <v>0.1599999964237213</v>
      </c>
      <c r="AN463" s="4">
        <v>111115</v>
      </c>
      <c r="AO463" s="4">
        <f>X463*0.000001/(K463*0.0001)</f>
        <v>0.8325856018066404</v>
      </c>
      <c r="AP463" s="4">
        <f>(U463-T463)/(1000-U463)*AO463</f>
        <v>5.311710237428371e-05</v>
      </c>
      <c r="AQ463" s="4">
        <f>(P463+273.15)</f>
        <v>298.1914237976074</v>
      </c>
      <c r="AR463" s="4">
        <f>(O463+273.15)</f>
        <v>296.4396099090576</v>
      </c>
      <c r="AS463" s="4">
        <f>(Y463*AK463+Z463*AL463)*AM463</f>
        <v>320.2095631552584</v>
      </c>
      <c r="AT463" s="4">
        <f>((AS463+0.00000010773*(AR463^4-AQ463^4))-AP463*44100)/(L463*0.92*2*29.3+0.00000043092*AQ463^3)</f>
        <v>3.38741394307386</v>
      </c>
      <c r="AU463" s="4">
        <f>0.61365*EXP(17.502*J463/(240.97+J463))</f>
        <v>3.187538756893482</v>
      </c>
      <c r="AV463" s="4">
        <f>AU463*1000/AA463</f>
        <v>31.33568659710834</v>
      </c>
      <c r="AW463" s="4">
        <f>(AV463-U463)</f>
        <v>17.67572966504047</v>
      </c>
      <c r="AX463" s="4">
        <f>IF(D463,P463,(O463+P463)/2)</f>
        <v>24.16551685333252</v>
      </c>
      <c r="AY463" s="4">
        <f>0.61365*EXP(17.502*AX463/(240.97+AX463))</f>
        <v>3.024882029679187</v>
      </c>
      <c r="AZ463" s="4">
        <f>IF(AW463&lt;&gt;0,(1000-(AV463+U463)/2)/AW463*AP463,0)</f>
        <v>0.002937478919193281</v>
      </c>
      <c r="BA463" s="4">
        <f>U463*AA463/1000</f>
        <v>1.389522517833713</v>
      </c>
      <c r="BB463" s="4">
        <f>(AY463-BA463)</f>
        <v>1.635359511845474</v>
      </c>
      <c r="BC463" s="4">
        <f>1/(1.6/F463+1.37/N463)</f>
        <v>0.00183619733767994</v>
      </c>
      <c r="BD463" s="3">
        <f>G463*AA463*0.001</f>
      </c>
      <c r="BE463" s="3">
        <f>G463/S463</f>
      </c>
      <c r="BF463" s="4">
        <f>(1-AP463*AA463/AU463/F463)*100</f>
        <v>42.35376226039295</v>
      </c>
      <c r="BG463" s="3">
        <f>(S463-E463/(N463/1.35))</f>
      </c>
      <c r="BH463" s="3">
        <f>E463*BF463/100/BG463</f>
      </c>
    </row>
    <row r="464" ht="16" customHeight="1">
      <c r="A464" s="4">
        <v>428</v>
      </c>
      <c r="B464" t="s" s="2">
        <v>524</v>
      </c>
      <c r="C464" s="4">
        <v>2483.500023301691</v>
      </c>
      <c r="D464" s="4">
        <v>0</v>
      </c>
      <c r="E464" s="3">
        <f>(R464-#REF!*(1000-T464)/(1000-U464))*AO464</f>
      </c>
      <c r="F464" s="4">
        <f>IF(AZ464&lt;&gt;0,1/(1/AZ464-1/N464),0)</f>
        <v>0.002904719073213981</v>
      </c>
      <c r="G464" s="3">
        <f>((BC464-AP464/2)*S464-E464)/(BC464+AP464/2)</f>
      </c>
      <c r="H464" s="4">
        <f>AP464*1000</f>
        <v>0.0524493161521965</v>
      </c>
      <c r="I464" s="4">
        <f>(AU464-BA464)</f>
        <v>1.797296353922943</v>
      </c>
      <c r="J464" s="4">
        <f>(P464+AT464*D464)</f>
        <v>25.03248596191406</v>
      </c>
      <c r="K464" s="4">
        <v>6</v>
      </c>
      <c r="L464" s="4">
        <f>(K464*AI464+AJ464)</f>
        <v>1.420000016689301</v>
      </c>
      <c r="M464" s="4">
        <v>1</v>
      </c>
      <c r="N464" s="4">
        <f>L464*(M464+1)*(M464+1)/(M464*M464+1)</f>
        <v>2.840000033378601</v>
      </c>
      <c r="O464" s="4">
        <v>23.28837966918945</v>
      </c>
      <c r="P464" s="4">
        <v>25.03248596191406</v>
      </c>
      <c r="Q464" s="4">
        <v>22.83200645446777</v>
      </c>
      <c r="R464" s="4">
        <v>1200.000122070312</v>
      </c>
      <c r="S464" s="4">
        <v>1200.246826171875</v>
      </c>
      <c r="T464" s="4">
        <v>13.58820343017578</v>
      </c>
      <c r="U464" s="4">
        <v>13.65033912658691</v>
      </c>
      <c r="V464" s="4">
        <v>48.17863845825195</v>
      </c>
      <c r="W464" s="4">
        <v>48.39945983886719</v>
      </c>
      <c r="X464" s="4">
        <v>499.5521240234375</v>
      </c>
      <c r="Y464" s="4">
        <v>2001.151733398438</v>
      </c>
      <c r="Z464" s="4">
        <v>108.393798828125</v>
      </c>
      <c r="AA464" s="4">
        <v>101.7223663330078</v>
      </c>
      <c r="AB464" s="4">
        <v>9.819377899169922</v>
      </c>
      <c r="AC464" s="4">
        <v>0.2459551244974136</v>
      </c>
      <c r="AD464" s="4">
        <v>0.3186837136745453</v>
      </c>
      <c r="AE464" s="4">
        <v>0.003085891250520945</v>
      </c>
      <c r="AF464" s="4">
        <v>0.2925232946872711</v>
      </c>
      <c r="AG464" s="4">
        <v>0.005063615739345551</v>
      </c>
      <c r="AH464" s="4">
        <v>0.6666666865348816</v>
      </c>
      <c r="AI464" s="4">
        <v>-0.2195652425289154</v>
      </c>
      <c r="AJ464" s="4">
        <v>2.737391471862793</v>
      </c>
      <c r="AK464" s="4">
        <v>1</v>
      </c>
      <c r="AL464" s="4">
        <v>0</v>
      </c>
      <c r="AM464" s="4">
        <v>0.1599999964237213</v>
      </c>
      <c r="AN464" s="4">
        <v>111115</v>
      </c>
      <c r="AO464" s="4">
        <f>X464*0.000001/(K464*0.0001)</f>
        <v>0.8325868733723957</v>
      </c>
      <c r="AP464" s="4">
        <f>(U464-T464)/(1000-U464)*AO464</f>
        <v>5.24493161521965e-05</v>
      </c>
      <c r="AQ464" s="4">
        <f>(P464+273.15)</f>
        <v>298.182485961914</v>
      </c>
      <c r="AR464" s="4">
        <f>(O464+273.15)</f>
        <v>296.4383796691894</v>
      </c>
      <c r="AS464" s="4">
        <f>(Y464*AK464+Z464*AL464)*AM464</f>
        <v>320.1842701870737</v>
      </c>
      <c r="AT464" s="4">
        <f>((AS464+0.00000010773*(AR464^4-AQ464^4))-AP464*44100)/(L464*0.92*2*29.3+0.00000043092*AQ464^3)</f>
        <v>3.38850445430547</v>
      </c>
      <c r="AU464" s="4">
        <f>0.61365*EXP(17.502*J464/(240.97+J464))</f>
        <v>3.185841151127407</v>
      </c>
      <c r="AV464" s="4">
        <f>AU464*1000/AA464</f>
        <v>31.31898387713416</v>
      </c>
      <c r="AW464" s="4">
        <f>(AV464-U464)</f>
        <v>17.66864475054725</v>
      </c>
      <c r="AX464" s="4">
        <f>IF(D464,P464,(O464+P464)/2)</f>
        <v>24.16043281555176</v>
      </c>
      <c r="AY464" s="4">
        <f>0.61365*EXP(17.502*AX464/(240.97+AX464))</f>
        <v>3.023959513172517</v>
      </c>
      <c r="AZ464" s="4">
        <f>IF(AW464&lt;&gt;0,(1000-(AV464+U464)/2)/AW464*AP464,0)</f>
        <v>0.002901751195768556</v>
      </c>
      <c r="BA464" s="4">
        <f>U464*AA464/1000</f>
        <v>1.388544797204464</v>
      </c>
      <c r="BB464" s="4">
        <f>(AY464-BA464)</f>
        <v>1.635414715968053</v>
      </c>
      <c r="BC464" s="4">
        <f>1/(1.6/F464+1.37/N464)</f>
        <v>0.001813860909280995</v>
      </c>
      <c r="BD464" s="3">
        <f>G464*AA464*0.001</f>
      </c>
      <c r="BE464" s="3">
        <f>G464/S464</f>
      </c>
      <c r="BF464" s="4">
        <f>(1-AP464*AA464/AU464/F464)*100</f>
        <v>42.34618762075161</v>
      </c>
      <c r="BG464" s="3">
        <f>(S464-E464/(N464/1.35))</f>
      </c>
      <c r="BH464" s="3">
        <f>E464*BF464/100/BG464</f>
      </c>
    </row>
    <row r="465" ht="16" customHeight="1">
      <c r="A465" s="4">
        <v>429</v>
      </c>
      <c r="B465" t="s" s="2">
        <v>525</v>
      </c>
      <c r="C465" s="4">
        <v>2489.000023178756</v>
      </c>
      <c r="D465" s="4">
        <v>0</v>
      </c>
      <c r="E465" s="3">
        <f>(R465-#REF!*(1000-T465)/(1000-U465))*AO465</f>
      </c>
      <c r="F465" s="4">
        <f>IF(AZ465&lt;&gt;0,1/(1/AZ465-1/N465),0)</f>
        <v>0.002915609925580134</v>
      </c>
      <c r="G465" s="3">
        <f>((BC465-AP465/2)*S465-E465)/(BC465+AP465/2)</f>
      </c>
      <c r="H465" s="4">
        <f>AP465*1000</f>
        <v>0.05257392119178735</v>
      </c>
      <c r="I465" s="4">
        <f>(AU465-BA465)</f>
        <v>1.794890384751193</v>
      </c>
      <c r="J465" s="4">
        <f>(P465+AT465*D465)</f>
        <v>25.01374053955078</v>
      </c>
      <c r="K465" s="4">
        <v>6</v>
      </c>
      <c r="L465" s="4">
        <f>(K465*AI465+AJ465)</f>
        <v>1.420000016689301</v>
      </c>
      <c r="M465" s="4">
        <v>1</v>
      </c>
      <c r="N465" s="4">
        <f>L465*(M465+1)*(M465+1)/(M465*M465+1)</f>
        <v>2.840000033378601</v>
      </c>
      <c r="O465" s="4">
        <v>23.28716659545898</v>
      </c>
      <c r="P465" s="4">
        <v>25.01374053955078</v>
      </c>
      <c r="Q465" s="4">
        <v>22.83271026611328</v>
      </c>
      <c r="R465" s="4">
        <v>1199.834594726562</v>
      </c>
      <c r="S465" s="4">
        <v>1200.070922851562</v>
      </c>
      <c r="T465" s="4">
        <v>13.57669830322266</v>
      </c>
      <c r="U465" s="4">
        <v>13.63898372650146</v>
      </c>
      <c r="V465" s="4">
        <v>48.14211273193359</v>
      </c>
      <c r="W465" s="4">
        <v>48.36326599121094</v>
      </c>
      <c r="X465" s="4">
        <v>499.5409545898438</v>
      </c>
      <c r="Y465" s="4">
        <v>2000.762329101562</v>
      </c>
      <c r="Z465" s="4">
        <v>104.8639221191406</v>
      </c>
      <c r="AA465" s="4">
        <v>101.7226028442383</v>
      </c>
      <c r="AB465" s="4">
        <v>9.819377899169922</v>
      </c>
      <c r="AC465" s="4">
        <v>0.2459551244974136</v>
      </c>
      <c r="AD465" s="4">
        <v>0.3186837136745453</v>
      </c>
      <c r="AE465" s="4">
        <v>0.003085891250520945</v>
      </c>
      <c r="AF465" s="4">
        <v>0.2925232946872711</v>
      </c>
      <c r="AG465" s="4">
        <v>0.005063615739345551</v>
      </c>
      <c r="AH465" s="4">
        <v>0.6666666865348816</v>
      </c>
      <c r="AI465" s="4">
        <v>-0.2195652425289154</v>
      </c>
      <c r="AJ465" s="4">
        <v>2.737391471862793</v>
      </c>
      <c r="AK465" s="4">
        <v>1</v>
      </c>
      <c r="AL465" s="4">
        <v>0</v>
      </c>
      <c r="AM465" s="4">
        <v>0.1599999964237213</v>
      </c>
      <c r="AN465" s="4">
        <v>111115</v>
      </c>
      <c r="AO465" s="4">
        <f>X465*0.000001/(K465*0.0001)</f>
        <v>0.8325682576497395</v>
      </c>
      <c r="AP465" s="4">
        <f>(U465-T465)/(1000-U465)*AO465</f>
        <v>5.257392119178735e-05</v>
      </c>
      <c r="AQ465" s="4">
        <f>(P465+273.15)</f>
        <v>298.1637405395508</v>
      </c>
      <c r="AR465" s="4">
        <f>(O465+273.15)</f>
        <v>296.437166595459</v>
      </c>
      <c r="AS465" s="4">
        <f>(Y465*AK465+Z465*AL465)*AM465</f>
        <v>320.1219655009663</v>
      </c>
      <c r="AT465" s="4">
        <f>((AS465+0.00000010773*(AR465^4-AQ465^4))-AP465*44100)/(L465*0.92*2*29.3+0.00000043092*AQ465^3)</f>
        <v>3.390096036593276</v>
      </c>
      <c r="AU465" s="4">
        <f>0.61365*EXP(17.502*J465/(240.97+J465))</f>
        <v>3.182283309561131</v>
      </c>
      <c r="AV465" s="4">
        <f>AU465*1000/AA465</f>
        <v>31.28393513911525</v>
      </c>
      <c r="AW465" s="4">
        <f>(AV465-U465)</f>
        <v>17.64495141261379</v>
      </c>
      <c r="AX465" s="4">
        <f>IF(D465,P465,(O465+P465)/2)</f>
        <v>24.15045356750488</v>
      </c>
      <c r="AY465" s="4">
        <f>0.61365*EXP(17.502*AX465/(240.97+AX465))</f>
        <v>3.022149458796358</v>
      </c>
      <c r="AZ465" s="4">
        <f>IF(AW465&lt;&gt;0,(1000-(AV465+U465)/2)/AW465*AP465,0)</f>
        <v>0.002912619762555719</v>
      </c>
      <c r="BA465" s="4">
        <f>U465*AA465/1000</f>
        <v>1.387392924809937</v>
      </c>
      <c r="BB465" s="4">
        <f>(AY465-BA465)</f>
        <v>1.634756533986421</v>
      </c>
      <c r="BC465" s="4">
        <f>1/(1.6/F465+1.37/N465)</f>
        <v>0.001820655763110451</v>
      </c>
      <c r="BD465" s="3">
        <f>G465*AA465*0.001</f>
      </c>
      <c r="BE465" s="3">
        <f>G465/S465</f>
      </c>
      <c r="BF465" s="4">
        <f>(1-AP465*AA465/AU465/F465)*100</f>
        <v>42.36058385826558</v>
      </c>
      <c r="BG465" s="3">
        <f>(S465-E465/(N465/1.35))</f>
      </c>
      <c r="BH465" s="3">
        <f>E465*BF465/100/BG465</f>
      </c>
    </row>
    <row r="466" ht="16" customHeight="1">
      <c r="A466" s="4">
        <v>430</v>
      </c>
      <c r="B466" t="s" s="2">
        <v>526</v>
      </c>
      <c r="C466" s="4">
        <v>2494.500023055822</v>
      </c>
      <c r="D466" s="4">
        <v>0</v>
      </c>
      <c r="E466" s="3">
        <f>(R466-#REF!*(1000-T466)/(1000-U466))*AO466</f>
      </c>
      <c r="F466" s="4">
        <f>IF(AZ466&lt;&gt;0,1/(1/AZ466-1/N466),0)</f>
        <v>0.002943655352503448</v>
      </c>
      <c r="G466" s="3">
        <f>((BC466-AP466/2)*S466-E466)/(BC466+AP466/2)</f>
      </c>
      <c r="H466" s="4">
        <f>AP466*1000</f>
        <v>0.05297712362447279</v>
      </c>
      <c r="I466" s="4">
        <f>(AU466-BA466)</f>
        <v>1.791500934123672</v>
      </c>
      <c r="J466" s="4">
        <f>(P466+AT466*D466)</f>
        <v>24.98951148986816</v>
      </c>
      <c r="K466" s="4">
        <v>6</v>
      </c>
      <c r="L466" s="4">
        <f>(K466*AI466+AJ466)</f>
        <v>1.420000016689301</v>
      </c>
      <c r="M466" s="4">
        <v>1</v>
      </c>
      <c r="N466" s="4">
        <f>L466*(M466+1)*(M466+1)/(M466*M466+1)</f>
        <v>2.840000033378601</v>
      </c>
      <c r="O466" s="4">
        <v>23.28586387634277</v>
      </c>
      <c r="P466" s="4">
        <v>24.98951148986816</v>
      </c>
      <c r="Q466" s="4">
        <v>22.83364868164062</v>
      </c>
      <c r="R466" s="4">
        <v>1199.720581054688</v>
      </c>
      <c r="S466" s="4">
        <v>1199.889282226562</v>
      </c>
      <c r="T466" s="4">
        <v>13.56433200836182</v>
      </c>
      <c r="U466" s="4">
        <v>13.62709522247314</v>
      </c>
      <c r="V466" s="4">
        <v>48.10330963134766</v>
      </c>
      <c r="W466" s="4">
        <v>48.32540512084961</v>
      </c>
      <c r="X466" s="4">
        <v>499.5461120605469</v>
      </c>
      <c r="Y466" s="4">
        <v>2000.327636718750</v>
      </c>
      <c r="Z466" s="4">
        <v>107.2746429443359</v>
      </c>
      <c r="AA466" s="4">
        <v>101.7229919433594</v>
      </c>
      <c r="AB466" s="4">
        <v>9.819377899169922</v>
      </c>
      <c r="AC466" s="4">
        <v>0.2459551244974136</v>
      </c>
      <c r="AD466" s="4">
        <v>0.3186837136745453</v>
      </c>
      <c r="AE466" s="4">
        <v>0.003085891250520945</v>
      </c>
      <c r="AF466" s="4">
        <v>0.2925232946872711</v>
      </c>
      <c r="AG466" s="4">
        <v>0.005063615739345551</v>
      </c>
      <c r="AH466" s="4">
        <v>0.6666666865348816</v>
      </c>
      <c r="AI466" s="4">
        <v>-0.2195652425289154</v>
      </c>
      <c r="AJ466" s="4">
        <v>2.737391471862793</v>
      </c>
      <c r="AK466" s="4">
        <v>1</v>
      </c>
      <c r="AL466" s="4">
        <v>0</v>
      </c>
      <c r="AM466" s="4">
        <v>0.1599999964237213</v>
      </c>
      <c r="AN466" s="4">
        <v>111115</v>
      </c>
      <c r="AO466" s="4">
        <f>X466*0.000001/(K466*0.0001)</f>
        <v>0.8325768534342447</v>
      </c>
      <c r="AP466" s="4">
        <f>(U466-T466)/(1000-U466)*AO466</f>
        <v>5.297712362447278e-05</v>
      </c>
      <c r="AQ466" s="4">
        <f>(P466+273.15)</f>
        <v>298.1395114898681</v>
      </c>
      <c r="AR466" s="4">
        <f>(O466+273.15)</f>
        <v>296.4358638763428</v>
      </c>
      <c r="AS466" s="4">
        <f>(Y466*AK466+Z466*AL466)*AM466</f>
        <v>320.0524147212709</v>
      </c>
      <c r="AT466" s="4">
        <f>((AS466+0.00000010773*(AR466^4-AQ466^4))-AP466*44100)/(L466*0.92*2*29.3+0.00000043092*AQ466^3)</f>
        <v>3.392189894930119</v>
      </c>
      <c r="AU466" s="4">
        <f>0.61365*EXP(17.502*J466/(240.97+J466))</f>
        <v>3.177689831650699</v>
      </c>
      <c r="AV466" s="4">
        <f>AU466*1000/AA466</f>
        <v>31.238658743149</v>
      </c>
      <c r="AW466" s="4">
        <f>(AV466-U466)</f>
        <v>17.61156352067585</v>
      </c>
      <c r="AX466" s="4">
        <f>IF(D466,P466,(O466+P466)/2)</f>
        <v>24.13768768310547</v>
      </c>
      <c r="AY466" s="4">
        <f>0.61365*EXP(17.502*AX466/(240.97+AX466))</f>
        <v>3.019835340158532</v>
      </c>
      <c r="AZ466" s="4">
        <f>IF(AW466&lt;&gt;0,(1000-(AV466+U466)/2)/AW466*AP466,0)</f>
        <v>0.002940607417762894</v>
      </c>
      <c r="BA466" s="4">
        <f>U466*AA466/1000</f>
        <v>1.386188897527027</v>
      </c>
      <c r="BB466" s="4">
        <f>(AY466-BA466)</f>
        <v>1.633646442631505</v>
      </c>
      <c r="BC466" s="4">
        <f>1/(1.6/F466+1.37/N466)</f>
        <v>0.001838153231172561</v>
      </c>
      <c r="BD466" s="3">
        <f>G466*AA466*0.001</f>
      </c>
      <c r="BE466" s="3">
        <f>G466/S466</f>
      </c>
      <c r="BF466" s="4">
        <f>(1-AP466*AA466/AU466/F466)*100</f>
        <v>42.38851960282155</v>
      </c>
      <c r="BG466" s="3">
        <f>(S466-E466/(N466/1.35))</f>
      </c>
      <c r="BH466" s="3">
        <f>E466*BF466/100/BG466</f>
      </c>
    </row>
    <row r="467" ht="16" customHeight="1">
      <c r="A467" s="4">
        <v>431</v>
      </c>
      <c r="B467" t="s" s="2">
        <v>527</v>
      </c>
      <c r="C467" s="4">
        <v>2499.500022944063</v>
      </c>
      <c r="D467" s="4">
        <v>0</v>
      </c>
      <c r="E467" s="3">
        <f>(R467-#REF!*(1000-T467)/(1000-U467))*AO467</f>
      </c>
      <c r="F467" s="4">
        <f>IF(AZ467&lt;&gt;0,1/(1/AZ467-1/N467),0)</f>
        <v>0.00297266502896371</v>
      </c>
      <c r="G467" s="3">
        <f>((BC467-AP467/2)*S467-E467)/(BC467+AP467/2)</f>
      </c>
      <c r="H467" s="4">
        <f>AP467*1000</f>
        <v>0.05343225715277284</v>
      </c>
      <c r="I467" s="4">
        <f>(AU467-BA467)</f>
        <v>1.789319138657931</v>
      </c>
      <c r="J467" s="4">
        <f>(P467+AT467*D467)</f>
        <v>24.97221946716309</v>
      </c>
      <c r="K467" s="4">
        <v>6</v>
      </c>
      <c r="L467" s="4">
        <f>(K467*AI467+AJ467)</f>
        <v>1.420000016689301</v>
      </c>
      <c r="M467" s="4">
        <v>1</v>
      </c>
      <c r="N467" s="4">
        <f>L467*(M467+1)*(M467+1)/(M467*M467+1)</f>
        <v>2.840000033378601</v>
      </c>
      <c r="O467" s="4">
        <v>23.28569984436035</v>
      </c>
      <c r="P467" s="4">
        <v>24.97221946716309</v>
      </c>
      <c r="Q467" s="4">
        <v>22.83368492126465</v>
      </c>
      <c r="R467" s="4">
        <v>1199.82421875</v>
      </c>
      <c r="S467" s="4">
        <v>1199.872558593750</v>
      </c>
      <c r="T467" s="4">
        <v>13.55302619934082</v>
      </c>
      <c r="U467" s="4">
        <v>13.61633014678955</v>
      </c>
      <c r="V467" s="4">
        <v>48.06370544433594</v>
      </c>
      <c r="W467" s="4">
        <v>48.28804016113281</v>
      </c>
      <c r="X467" s="4">
        <v>499.5395202636719</v>
      </c>
      <c r="Y467" s="4">
        <v>2000.294799804688</v>
      </c>
      <c r="Z467" s="4">
        <v>115.0164184570312</v>
      </c>
      <c r="AA467" s="4">
        <v>101.723144531250</v>
      </c>
      <c r="AB467" s="4">
        <v>9.819377899169922</v>
      </c>
      <c r="AC467" s="4">
        <v>0.2459551244974136</v>
      </c>
      <c r="AD467" s="4">
        <v>0.3186837136745453</v>
      </c>
      <c r="AE467" s="4">
        <v>0.003085891250520945</v>
      </c>
      <c r="AF467" s="4">
        <v>0.2925232946872711</v>
      </c>
      <c r="AG467" s="4">
        <v>0.005063615739345551</v>
      </c>
      <c r="AH467" s="4">
        <v>0.6666666865348816</v>
      </c>
      <c r="AI467" s="4">
        <v>-0.2195652425289154</v>
      </c>
      <c r="AJ467" s="4">
        <v>2.737391471862793</v>
      </c>
      <c r="AK467" s="4">
        <v>1</v>
      </c>
      <c r="AL467" s="4">
        <v>0</v>
      </c>
      <c r="AM467" s="4">
        <v>0.1599999964237213</v>
      </c>
      <c r="AN467" s="4">
        <v>111115</v>
      </c>
      <c r="AO467" s="4">
        <f>X467*0.000001/(K467*0.0001)</f>
        <v>0.8325658671061198</v>
      </c>
      <c r="AP467" s="4">
        <f>(U467-T467)/(1000-U467)*AO467</f>
        <v>5.343225715277284e-05</v>
      </c>
      <c r="AQ467" s="4">
        <f>(P467+273.15)</f>
        <v>298.1222194671631</v>
      </c>
      <c r="AR467" s="4">
        <f>(O467+273.15)</f>
        <v>296.4356998443603</v>
      </c>
      <c r="AS467" s="4">
        <f>(Y467*AK467+Z467*AL467)*AM467</f>
        <v>320.0471608151383</v>
      </c>
      <c r="AT467" s="4">
        <f>((AS467+0.00000010773*(AR467^4-AQ467^4))-AP467*44100)/(L467*0.92*2*29.3+0.00000043092*AQ467^3)</f>
        <v>3.394202178895279</v>
      </c>
      <c r="AU467" s="4">
        <f>0.61365*EXP(17.502*J467/(240.97+J467))</f>
        <v>3.174415058165021</v>
      </c>
      <c r="AV467" s="4">
        <f>AU467*1000/AA467</f>
        <v>31.20641888129815</v>
      </c>
      <c r="AW467" s="4">
        <f>(AV467-U467)</f>
        <v>17.5900887345086</v>
      </c>
      <c r="AX467" s="4">
        <f>IF(D467,P467,(O467+P467)/2)</f>
        <v>24.12895965576172</v>
      </c>
      <c r="AY467" s="4">
        <f>0.61365*EXP(17.502*AX467/(240.97+AX467))</f>
        <v>3.018254070476302</v>
      </c>
      <c r="AZ467" s="4">
        <f>IF(AW467&lt;&gt;0,(1000-(AV467+U467)/2)/AW467*AP467,0)</f>
        <v>0.002969556755226374</v>
      </c>
      <c r="BA467" s="4">
        <f>U467*AA467/1000</f>
        <v>1.38509591950709</v>
      </c>
      <c r="BB467" s="4">
        <f>(AY467-BA467)</f>
        <v>1.633158150969212</v>
      </c>
      <c r="BC467" s="4">
        <f>1/(1.6/F467+1.37/N467)</f>
        <v>0.001856251980923889</v>
      </c>
      <c r="BD467" s="3">
        <f>G467*AA467*0.001</f>
      </c>
      <c r="BE467" s="3">
        <f>G467/S467</f>
      </c>
      <c r="BF467" s="4">
        <f>(1-AP467*AA467/AU467/F467)*100</f>
        <v>42.40117648167847</v>
      </c>
      <c r="BG467" s="3">
        <f>(S467-E467/(N467/1.35))</f>
      </c>
      <c r="BH467" s="3">
        <f>E467*BF467/100/BG467</f>
      </c>
    </row>
    <row r="468" ht="16" customHeight="1">
      <c r="A468" s="4">
        <v>432</v>
      </c>
      <c r="B468" t="s" s="2">
        <v>528</v>
      </c>
      <c r="C468" s="4">
        <v>2505.000022821128</v>
      </c>
      <c r="D468" s="4">
        <v>0</v>
      </c>
      <c r="E468" s="3">
        <f>(R468-#REF!*(1000-T468)/(1000-U468))*AO468</f>
      </c>
      <c r="F468" s="4">
        <f>IF(AZ468&lt;&gt;0,1/(1/AZ468-1/N468),0)</f>
        <v>0.00289330521132492</v>
      </c>
      <c r="G468" s="3">
        <f>((BC468-AP468/2)*S468-E468)/(BC468+AP468/2)</f>
      </c>
      <c r="H468" s="4">
        <f>AP468*1000</f>
        <v>0.05200970376205181</v>
      </c>
      <c r="I468" s="4">
        <f>(AU468-BA468)</f>
        <v>1.789426123312568</v>
      </c>
      <c r="J468" s="4">
        <f>(P468+AT468*D468)</f>
        <v>24.96660804748535</v>
      </c>
      <c r="K468" s="4">
        <v>6</v>
      </c>
      <c r="L468" s="4">
        <f>(K468*AI468+AJ468)</f>
        <v>1.420000016689301</v>
      </c>
      <c r="M468" s="4">
        <v>1</v>
      </c>
      <c r="N468" s="4">
        <f>L468*(M468+1)*(M468+1)/(M468*M468+1)</f>
        <v>2.840000033378601</v>
      </c>
      <c r="O468" s="4">
        <v>23.28457450866699</v>
      </c>
      <c r="P468" s="4">
        <v>24.96660804748535</v>
      </c>
      <c r="Q468" s="4">
        <v>22.83266448974609</v>
      </c>
      <c r="R468" s="4">
        <v>1200.053466796875</v>
      </c>
      <c r="S468" s="4">
        <v>1200.031372070312</v>
      </c>
      <c r="T468" s="4">
        <v>13.54319953918457</v>
      </c>
      <c r="U468" s="4">
        <v>13.60481834411621</v>
      </c>
      <c r="V468" s="4">
        <v>48.0308952331543</v>
      </c>
      <c r="W468" s="4">
        <v>48.25007629394531</v>
      </c>
      <c r="X468" s="4">
        <v>499.5434875488281</v>
      </c>
      <c r="Y468" s="4">
        <v>2000.430297851562</v>
      </c>
      <c r="Z468" s="4">
        <v>119.8517532348633</v>
      </c>
      <c r="AA468" s="4">
        <v>101.7232894897461</v>
      </c>
      <c r="AB468" s="4">
        <v>9.819377899169922</v>
      </c>
      <c r="AC468" s="4">
        <v>0.2459551244974136</v>
      </c>
      <c r="AD468" s="4">
        <v>0.3186837136745453</v>
      </c>
      <c r="AE468" s="4">
        <v>0.003085891250520945</v>
      </c>
      <c r="AF468" s="4">
        <v>0.2925232946872711</v>
      </c>
      <c r="AG468" s="4">
        <v>0.005063615739345551</v>
      </c>
      <c r="AH468" s="4">
        <v>0.6666666865348816</v>
      </c>
      <c r="AI468" s="4">
        <v>-0.2195652425289154</v>
      </c>
      <c r="AJ468" s="4">
        <v>2.737391471862793</v>
      </c>
      <c r="AK468" s="4">
        <v>1</v>
      </c>
      <c r="AL468" s="4">
        <v>0</v>
      </c>
      <c r="AM468" s="4">
        <v>0.1599999964237213</v>
      </c>
      <c r="AN468" s="4">
        <v>111115</v>
      </c>
      <c r="AO468" s="4">
        <f>X468*0.000001/(K468*0.0001)</f>
        <v>0.8325724792480468</v>
      </c>
      <c r="AP468" s="4">
        <f>(U468-T468)/(1000-U468)*AO468</f>
        <v>5.200970376205181e-05</v>
      </c>
      <c r="AQ468" s="4">
        <f>(P468+273.15)</f>
        <v>298.1166080474853</v>
      </c>
      <c r="AR468" s="4">
        <f>(O468+273.15)</f>
        <v>296.434574508667</v>
      </c>
      <c r="AS468" s="4">
        <f>(Y468*AK468+Z468*AL468)*AM468</f>
        <v>320.0688405021538</v>
      </c>
      <c r="AT468" s="4">
        <f>((AS468+0.00000010773*(AR468^4-AQ468^4))-AP468*44100)/(L468*0.92*2*29.3+0.00000043092*AQ468^3)</f>
        <v>3.395771296194748</v>
      </c>
      <c r="AU468" s="4">
        <f>0.61365*EXP(17.502*J468/(240.97+J468))</f>
        <v>3.17335299818651</v>
      </c>
      <c r="AV468" s="4">
        <f>AU468*1000/AA468</f>
        <v>31.19593373458877</v>
      </c>
      <c r="AW468" s="4">
        <f>(AV468-U468)</f>
        <v>17.59111539047256</v>
      </c>
      <c r="AX468" s="4">
        <f>IF(D468,P468,(O468+P468)/2)</f>
        <v>24.12559127807617</v>
      </c>
      <c r="AY468" s="4">
        <f>0.61365*EXP(17.502*AX468/(240.97+AX468))</f>
        <v>3.017644010110335</v>
      </c>
      <c r="AZ468" s="4">
        <f>IF(AW468&lt;&gt;0,(1000-(AV468+U468)/2)/AW468*AP468,0)</f>
        <v>0.002890360600307599</v>
      </c>
      <c r="BA468" s="4">
        <f>U468*AA468/1000</f>
        <v>1.383926874873942</v>
      </c>
      <c r="BB468" s="4">
        <f>(AY468-BA468)</f>
        <v>1.633717135236394</v>
      </c>
      <c r="BC468" s="4">
        <f>1/(1.6/F468+1.37/N468)</f>
        <v>0.001806739699512596</v>
      </c>
      <c r="BD468" s="3">
        <f>G468*AA468*0.001</f>
      </c>
      <c r="BE468" s="3">
        <f>G468/S468</f>
      </c>
      <c r="BF468" s="4">
        <f>(1-AP468*AA468/AU468/F468)*100</f>
        <v>42.37749401476329</v>
      </c>
      <c r="BG468" s="3">
        <f>(S468-E468/(N468/1.35))</f>
      </c>
      <c r="BH468" s="3">
        <f>E468*BF468/100/BG468</f>
      </c>
    </row>
    <row r="469" ht="16" customHeight="1">
      <c r="A469" s="4">
        <v>433</v>
      </c>
      <c r="B469" t="s" s="2">
        <v>529</v>
      </c>
      <c r="C469" s="4">
        <v>2510.000022709370</v>
      </c>
      <c r="D469" s="4">
        <v>0</v>
      </c>
      <c r="E469" s="3">
        <f>(R469-#REF!*(1000-T469)/(1000-U469))*AO469</f>
      </c>
      <c r="F469" s="4">
        <f>IF(AZ469&lt;&gt;0,1/(1/AZ469-1/N469),0)</f>
        <v>0.00283731816213451</v>
      </c>
      <c r="G469" s="3">
        <f>((BC469-AP469/2)*S469-E469)/(BC469+AP469/2)</f>
      </c>
      <c r="H469" s="4">
        <f>AP469*1000</f>
        <v>0.05104530557938079</v>
      </c>
      <c r="I469" s="4">
        <f>(AU469-BA469)</f>
        <v>1.790871466019526</v>
      </c>
      <c r="J469" s="4">
        <f>(P469+AT469*D469)</f>
        <v>24.96942901611328</v>
      </c>
      <c r="K469" s="4">
        <v>6</v>
      </c>
      <c r="L469" s="4">
        <f>(K469*AI469+AJ469)</f>
        <v>1.420000016689301</v>
      </c>
      <c r="M469" s="4">
        <v>1</v>
      </c>
      <c r="N469" s="4">
        <f>L469*(M469+1)*(M469+1)/(M469*M469+1)</f>
        <v>2.840000033378601</v>
      </c>
      <c r="O469" s="4">
        <v>23.2831859588623</v>
      </c>
      <c r="P469" s="4">
        <v>24.96942901611328</v>
      </c>
      <c r="Q469" s="4">
        <v>22.83185577392578</v>
      </c>
      <c r="R469" s="4">
        <v>1200.213256835938</v>
      </c>
      <c r="S469" s="4">
        <v>1200.219848632812</v>
      </c>
      <c r="T469" s="4">
        <v>13.53536033630371</v>
      </c>
      <c r="U469" s="4">
        <v>13.59583568572998</v>
      </c>
      <c r="V469" s="4">
        <v>48.00599670410156</v>
      </c>
      <c r="W469" s="4">
        <v>48.22121810913086</v>
      </c>
      <c r="X469" s="4">
        <v>499.5552978515625</v>
      </c>
      <c r="Y469" s="4">
        <v>2000.5615234375</v>
      </c>
      <c r="Z469" s="4">
        <v>118.497184753418</v>
      </c>
      <c r="AA469" s="4">
        <v>101.7234573364258</v>
      </c>
      <c r="AB469" s="4">
        <v>9.819377899169922</v>
      </c>
      <c r="AC469" s="4">
        <v>0.2459551244974136</v>
      </c>
      <c r="AD469" s="4">
        <v>0.3186837136745453</v>
      </c>
      <c r="AE469" s="4">
        <v>0.003085891250520945</v>
      </c>
      <c r="AF469" s="4">
        <v>0.2925232946872711</v>
      </c>
      <c r="AG469" s="4">
        <v>0.005063615739345551</v>
      </c>
      <c r="AH469" s="4">
        <v>0.6666666865348816</v>
      </c>
      <c r="AI469" s="4">
        <v>-0.2195652425289154</v>
      </c>
      <c r="AJ469" s="4">
        <v>2.737391471862793</v>
      </c>
      <c r="AK469" s="4">
        <v>1</v>
      </c>
      <c r="AL469" s="4">
        <v>0</v>
      </c>
      <c r="AM469" s="4">
        <v>0.1599999964237213</v>
      </c>
      <c r="AN469" s="4">
        <v>111115</v>
      </c>
      <c r="AO469" s="4">
        <f>X469*0.000001/(K469*0.0001)</f>
        <v>0.8325921630859374</v>
      </c>
      <c r="AP469" s="4">
        <f>(U469-T469)/(1000-U469)*AO469</f>
        <v>5.104530557938079e-05</v>
      </c>
      <c r="AQ469" s="4">
        <f>(P469+273.15)</f>
        <v>298.1194290161133</v>
      </c>
      <c r="AR469" s="4">
        <f>(O469+273.15)</f>
        <v>296.4331859588623</v>
      </c>
      <c r="AS469" s="4">
        <f>(Y469*AK469+Z469*AL469)*AM469</f>
        <v>320.0898365954345</v>
      </c>
      <c r="AT469" s="4">
        <f>((AS469+0.00000010773*(AR469^4-AQ469^4))-AP469*44100)/(L469*0.92*2*29.3+0.00000043092*AQ469^3)</f>
        <v>3.395937615414548</v>
      </c>
      <c r="AU469" s="4">
        <f>0.61365*EXP(17.502*J469/(240.97+J469))</f>
        <v>3.173886877349935</v>
      </c>
      <c r="AV469" s="4">
        <f>AU469*1000/AA469</f>
        <v>31.20113059914067</v>
      </c>
      <c r="AW469" s="4">
        <f>(AV469-U469)</f>
        <v>17.60529491341069</v>
      </c>
      <c r="AX469" s="4">
        <f>IF(D469,P469,(O469+P469)/2)</f>
        <v>24.12630748748779</v>
      </c>
      <c r="AY469" s="4">
        <f>0.61365*EXP(17.502*AX469/(240.97+AX469))</f>
        <v>3.017773716638735</v>
      </c>
      <c r="AZ469" s="4">
        <f>IF(AW469&lt;&gt;0,(1000-(AV469+U469)/2)/AW469*AP469,0)</f>
        <v>0.002834486352446624</v>
      </c>
      <c r="BA469" s="4">
        <f>U469*AA469/1000</f>
        <v>1.383015411330409</v>
      </c>
      <c r="BB469" s="4">
        <f>(AY469-BA469)</f>
        <v>1.634758305308326</v>
      </c>
      <c r="BC469" s="4">
        <f>1/(1.6/F469+1.37/N469)</f>
        <v>0.001771808173225055</v>
      </c>
      <c r="BD469" s="3">
        <f>G469*AA469*0.001</f>
      </c>
      <c r="BE469" s="3">
        <f>G469/S469</f>
      </c>
      <c r="BF469" s="4">
        <f>(1-AP469*AA469/AU469/F469)*100</f>
        <v>42.33962817162381</v>
      </c>
      <c r="BG469" s="3">
        <f>(S469-E469/(N469/1.35))</f>
      </c>
      <c r="BH469" s="3">
        <f>E469*BF469/100/BG469</f>
      </c>
    </row>
    <row r="470" ht="16" customHeight="1">
      <c r="A470" s="4">
        <v>434</v>
      </c>
      <c r="B470" t="s" s="2">
        <v>530</v>
      </c>
      <c r="C470" s="4">
        <v>2515.000022597611</v>
      </c>
      <c r="D470" s="4">
        <v>0</v>
      </c>
      <c r="E470" s="3">
        <f>(R470-#REF!*(1000-T470)/(1000-U470))*AO470</f>
      </c>
      <c r="F470" s="4">
        <f>IF(AZ470&lt;&gt;0,1/(1/AZ470-1/N470),0)</f>
        <v>0.002809665154902672</v>
      </c>
      <c r="G470" s="3">
        <f>((BC470-AP470/2)*S470-E470)/(BC470+AP470/2)</f>
      </c>
      <c r="H470" s="4">
        <f>AP470*1000</f>
        <v>0.05055261471498062</v>
      </c>
      <c r="I470" s="4">
        <f>(AU470-BA470)</f>
        <v>1.791042342622968</v>
      </c>
      <c r="J470" s="4">
        <f>(P470+AT470*D470)</f>
        <v>24.96616172790527</v>
      </c>
      <c r="K470" s="4">
        <v>6</v>
      </c>
      <c r="L470" s="4">
        <f>(K470*AI470+AJ470)</f>
        <v>1.420000016689301</v>
      </c>
      <c r="M470" s="4">
        <v>1</v>
      </c>
      <c r="N470" s="4">
        <f>L470*(M470+1)*(M470+1)/(M470*M470+1)</f>
        <v>2.840000033378601</v>
      </c>
      <c r="O470" s="4">
        <v>23.28114318847656</v>
      </c>
      <c r="P470" s="4">
        <v>24.96616172790527</v>
      </c>
      <c r="Q470" s="4">
        <v>22.83122253417969</v>
      </c>
      <c r="R470" s="4">
        <v>1200.266357421875</v>
      </c>
      <c r="S470" s="4">
        <v>1200.372314453125</v>
      </c>
      <c r="T470" s="4">
        <v>13.52814769744873</v>
      </c>
      <c r="U470" s="4">
        <v>13.58803749084473</v>
      </c>
      <c r="V470" s="4">
        <v>47.98561859130859</v>
      </c>
      <c r="W470" s="4">
        <v>48.19808197021484</v>
      </c>
      <c r="X470" s="4">
        <v>499.5746459960938</v>
      </c>
      <c r="Y470" s="4">
        <v>2000.776611328125</v>
      </c>
      <c r="Z470" s="4">
        <v>112.0183792114258</v>
      </c>
      <c r="AA470" s="4">
        <v>101.7237548828125</v>
      </c>
      <c r="AB470" s="4">
        <v>9.819377899169922</v>
      </c>
      <c r="AC470" s="4">
        <v>0.2459551244974136</v>
      </c>
      <c r="AD470" s="4">
        <v>0.3186837136745453</v>
      </c>
      <c r="AE470" s="4">
        <v>0.003085891250520945</v>
      </c>
      <c r="AF470" s="4">
        <v>0.2925232946872711</v>
      </c>
      <c r="AG470" s="4">
        <v>0.005063615739345551</v>
      </c>
      <c r="AH470" s="4">
        <v>0.6666666865348816</v>
      </c>
      <c r="AI470" s="4">
        <v>-0.2195652425289154</v>
      </c>
      <c r="AJ470" s="4">
        <v>2.737391471862793</v>
      </c>
      <c r="AK470" s="4">
        <v>1</v>
      </c>
      <c r="AL470" s="4">
        <v>0</v>
      </c>
      <c r="AM470" s="4">
        <v>0.1599999964237213</v>
      </c>
      <c r="AN470" s="4">
        <v>111115</v>
      </c>
      <c r="AO470" s="4">
        <f>X470*0.000001/(K470*0.0001)</f>
        <v>0.8326244099934895</v>
      </c>
      <c r="AP470" s="4">
        <f>(U470-T470)/(1000-U470)*AO470</f>
        <v>5.055261471498062e-05</v>
      </c>
      <c r="AQ470" s="4">
        <f>(P470+273.15)</f>
        <v>298.1161617279053</v>
      </c>
      <c r="AR470" s="4">
        <f>(O470+273.15)</f>
        <v>296.4311431884765</v>
      </c>
      <c r="AS470" s="4">
        <f>(Y470*AK470+Z470*AL470)*AM470</f>
        <v>320.1242506571652</v>
      </c>
      <c r="AT470" s="4">
        <f>((AS470+0.00000010773*(AR470^4-AQ470^4))-AP470*44100)/(L470*0.92*2*29.3+0.00000043092*AQ470^3)</f>
        <v>3.396753675522269</v>
      </c>
      <c r="AU470" s="4">
        <f>0.61365*EXP(17.502*J470/(240.97+J470))</f>
        <v>3.173268537680123</v>
      </c>
      <c r="AV470" s="4">
        <f>AU470*1000/AA470</f>
        <v>31.19496071822931</v>
      </c>
      <c r="AW470" s="4">
        <f>(AV470-U470)</f>
        <v>17.60692322738459</v>
      </c>
      <c r="AX470" s="4">
        <f>IF(D470,P470,(O470+P470)/2)</f>
        <v>24.12365245819092</v>
      </c>
      <c r="AY470" s="4">
        <f>0.61365*EXP(17.502*AX470/(240.97+AX470))</f>
        <v>3.017292911567163</v>
      </c>
      <c r="AZ470" s="4">
        <f>IF(AW470&lt;&gt;0,(1000-(AV470+U470)/2)/AW470*AP470,0)</f>
        <v>0.002806888247856539</v>
      </c>
      <c r="BA470" s="4">
        <f>U470*AA470/1000</f>
        <v>1.382226195057155</v>
      </c>
      <c r="BB470" s="4">
        <f>(AY470-BA470)</f>
        <v>1.635066716510007</v>
      </c>
      <c r="BC470" s="4">
        <f>1/(1.6/F470+1.37/N470)</f>
        <v>0.00175455443148954</v>
      </c>
      <c r="BD470" s="3">
        <f>G470*AA470*0.001</f>
      </c>
      <c r="BE470" s="3">
        <f>G470/S470</f>
      </c>
      <c r="BF470" s="4">
        <f>(1-AP470*AA470/AU470/F470)*100</f>
        <v>42.32274078216263</v>
      </c>
      <c r="BG470" s="3">
        <f>(S470-E470/(N470/1.35))</f>
      </c>
      <c r="BH470" s="3">
        <f>E470*BF470/100/BG470</f>
      </c>
    </row>
    <row r="471" ht="16" customHeight="1">
      <c r="A471" s="4">
        <v>435</v>
      </c>
      <c r="B471" t="s" s="2">
        <v>531</v>
      </c>
      <c r="C471" s="4">
        <v>2520.500022474676</v>
      </c>
      <c r="D471" s="4">
        <v>0</v>
      </c>
      <c r="E471" s="3">
        <f>(R471-#REF!*(1000-T471)/(1000-U471))*AO471</f>
      </c>
      <c r="F471" s="4">
        <f>IF(AZ471&lt;&gt;0,1/(1/AZ471-1/N471),0)</f>
        <v>0.002835684610579657</v>
      </c>
      <c r="G471" s="3">
        <f>((BC471-AP471/2)*S471-E471)/(BC471+AP471/2)</f>
      </c>
      <c r="H471" s="4">
        <f>AP471*1000</f>
        <v>0.05100326129540333</v>
      </c>
      <c r="I471" s="4">
        <f>(AU471-BA471)</f>
        <v>1.790467735611355</v>
      </c>
      <c r="J471" s="4">
        <f>(P471+AT471*D471)</f>
        <v>24.95922660827637</v>
      </c>
      <c r="K471" s="4">
        <v>6</v>
      </c>
      <c r="L471" s="4">
        <f>(K471*AI471+AJ471)</f>
        <v>1.420000016689301</v>
      </c>
      <c r="M471" s="4">
        <v>1</v>
      </c>
      <c r="N471" s="4">
        <f>L471*(M471+1)*(M471+1)/(M471*M471+1)</f>
        <v>2.840000033378601</v>
      </c>
      <c r="O471" s="4">
        <v>23.27924346923828</v>
      </c>
      <c r="P471" s="4">
        <v>24.95922660827637</v>
      </c>
      <c r="Q471" s="4">
        <v>22.83160209655762</v>
      </c>
      <c r="R471" s="4">
        <v>1200.415283203125</v>
      </c>
      <c r="S471" s="4">
        <v>1200.540405273438</v>
      </c>
      <c r="T471" s="4">
        <v>13.52032470703125</v>
      </c>
      <c r="U471" s="4">
        <v>13.58074951171875</v>
      </c>
      <c r="V471" s="4">
        <v>47.96379089355469</v>
      </c>
      <c r="W471" s="4">
        <v>48.17754745483398</v>
      </c>
      <c r="X471" s="4">
        <v>499.5690002441406</v>
      </c>
      <c r="Y471" s="4">
        <v>2001.093139648438</v>
      </c>
      <c r="Z471" s="4">
        <v>103.7546005249023</v>
      </c>
      <c r="AA471" s="4">
        <v>101.7240371704102</v>
      </c>
      <c r="AB471" s="4">
        <v>9.819377899169922</v>
      </c>
      <c r="AC471" s="4">
        <v>0.2459551244974136</v>
      </c>
      <c r="AD471" s="4">
        <v>0.3186837136745453</v>
      </c>
      <c r="AE471" s="4">
        <v>0.003085891250520945</v>
      </c>
      <c r="AF471" s="4">
        <v>0.2925232946872711</v>
      </c>
      <c r="AG471" s="4">
        <v>0.005063615739345551</v>
      </c>
      <c r="AH471" s="4">
        <v>0.6666666865348816</v>
      </c>
      <c r="AI471" s="4">
        <v>-0.2195652425289154</v>
      </c>
      <c r="AJ471" s="4">
        <v>2.737391471862793</v>
      </c>
      <c r="AK471" s="4">
        <v>1</v>
      </c>
      <c r="AL471" s="4">
        <v>0</v>
      </c>
      <c r="AM471" s="4">
        <v>0.1599999964237213</v>
      </c>
      <c r="AN471" s="4">
        <v>111115</v>
      </c>
      <c r="AO471" s="4">
        <f>X471*0.000001/(K471*0.0001)</f>
        <v>0.832615000406901</v>
      </c>
      <c r="AP471" s="4">
        <f>(U471-T471)/(1000-U471)*AO471</f>
        <v>5.100326129540334e-05</v>
      </c>
      <c r="AQ471" s="4">
        <f>(P471+273.15)</f>
        <v>298.1092266082763</v>
      </c>
      <c r="AR471" s="4">
        <f>(O471+273.15)</f>
        <v>296.4292434692383</v>
      </c>
      <c r="AS471" s="4">
        <f>(Y471*AK471+Z471*AL471)*AM471</f>
        <v>320.1748951872833</v>
      </c>
      <c r="AT471" s="4">
        <f>((AS471+0.00000010773*(AR471^4-AQ471^4))-AP471*44100)/(L471*0.92*2*29.3+0.00000043092*AQ471^3)</f>
        <v>3.39779185434897</v>
      </c>
      <c r="AU471" s="4">
        <f>0.61365*EXP(17.502*J471/(240.97+J471))</f>
        <v>3.171956403743462</v>
      </c>
      <c r="AV471" s="4">
        <f>AU471*1000/AA471</f>
        <v>31.18197519461145</v>
      </c>
      <c r="AW471" s="4">
        <f>(AV471-U471)</f>
        <v>17.6012256828927</v>
      </c>
      <c r="AX471" s="4">
        <f>IF(D471,P471,(O471+P471)/2)</f>
        <v>24.11923503875732</v>
      </c>
      <c r="AY471" s="4">
        <f>0.61365*EXP(17.502*AX471/(240.97+AX471))</f>
        <v>3.016493099818284</v>
      </c>
      <c r="AZ471" s="4">
        <f>IF(AW471&lt;&gt;0,(1000-(AV471+U471)/2)/AW471*AP471,0)</f>
        <v>0.002832856059087991</v>
      </c>
      <c r="BA471" s="4">
        <f>U471*AA471/1000</f>
        <v>1.381488668132108</v>
      </c>
      <c r="BB471" s="4">
        <f>(AY471-BA471)</f>
        <v>1.635004431686176</v>
      </c>
      <c r="BC471" s="4">
        <f>1/(1.6/F471+1.37/N471)</f>
        <v>0.001770788947522488</v>
      </c>
      <c r="BD471" s="3">
        <f>G471*AA471*0.001</f>
      </c>
      <c r="BE471" s="3">
        <f>G471/S471</f>
      </c>
      <c r="BF471" s="4">
        <f>(1-AP471*AA471/AU471/F471)*100</f>
        <v>42.3185194698418</v>
      </c>
      <c r="BG471" s="3">
        <f>(S471-E471/(N471/1.35))</f>
      </c>
      <c r="BH471" s="3">
        <f>E471*BF471/100/BG471</f>
      </c>
    </row>
    <row r="472" ht="16" customHeight="1">
      <c r="A472" s="4">
        <v>436</v>
      </c>
      <c r="B472" t="s" s="2">
        <v>532</v>
      </c>
      <c r="C472" s="4">
        <v>2525.500022362918</v>
      </c>
      <c r="D472" s="4">
        <v>0</v>
      </c>
      <c r="E472" s="3">
        <f>(R472-#REF!*(1000-T472)/(1000-U472))*AO472</f>
      </c>
      <c r="F472" s="4">
        <f>IF(AZ472&lt;&gt;0,1/(1/AZ472-1/N472),0)</f>
        <v>0.002875976378019276</v>
      </c>
      <c r="G472" s="3">
        <f>((BC472-AP472/2)*S472-E472)/(BC472+AP472/2)</f>
      </c>
      <c r="H472" s="4">
        <f>AP472*1000</f>
        <v>0.05167498889416154</v>
      </c>
      <c r="I472" s="4">
        <f>(AU472-BA472)</f>
        <v>1.788694092588443</v>
      </c>
      <c r="J472" s="4">
        <f>(P472+AT472*D472)</f>
        <v>24.94554138183594</v>
      </c>
      <c r="K472" s="4">
        <v>6</v>
      </c>
      <c r="L472" s="4">
        <f>(K472*AI472+AJ472)</f>
        <v>1.420000016689301</v>
      </c>
      <c r="M472" s="4">
        <v>1</v>
      </c>
      <c r="N472" s="4">
        <f>L472*(M472+1)*(M472+1)/(M472*M472+1)</f>
        <v>2.840000033378601</v>
      </c>
      <c r="O472" s="4">
        <v>23.2774543762207</v>
      </c>
      <c r="P472" s="4">
        <v>24.94554138183594</v>
      </c>
      <c r="Q472" s="4">
        <v>22.83210945129395</v>
      </c>
      <c r="R472" s="4">
        <v>1200.401245117188</v>
      </c>
      <c r="S472" s="4">
        <v>1200.637084960938</v>
      </c>
      <c r="T472" s="4">
        <v>13.51149559020996</v>
      </c>
      <c r="U472" s="4">
        <v>13.57271671295166</v>
      </c>
      <c r="V472" s="4">
        <v>47.93807601928711</v>
      </c>
      <c r="W472" s="4">
        <v>48.1550407409668</v>
      </c>
      <c r="X472" s="4">
        <v>499.5689392089844</v>
      </c>
      <c r="Y472" s="4">
        <v>2000.978149414062</v>
      </c>
      <c r="Z472" s="4">
        <v>105.8579864501953</v>
      </c>
      <c r="AA472" s="4">
        <v>101.724250793457</v>
      </c>
      <c r="AB472" s="4">
        <v>9.819377899169922</v>
      </c>
      <c r="AC472" s="4">
        <v>0.2459551244974136</v>
      </c>
      <c r="AD472" s="4">
        <v>0.3186837136745453</v>
      </c>
      <c r="AE472" s="4">
        <v>0.003085891250520945</v>
      </c>
      <c r="AF472" s="4">
        <v>0.2925232946872711</v>
      </c>
      <c r="AG472" s="4">
        <v>0.005063615739345551</v>
      </c>
      <c r="AH472" s="4">
        <v>1</v>
      </c>
      <c r="AI472" s="4">
        <v>-0.2195652425289154</v>
      </c>
      <c r="AJ472" s="4">
        <v>2.737391471862793</v>
      </c>
      <c r="AK472" s="4">
        <v>1</v>
      </c>
      <c r="AL472" s="4">
        <v>0</v>
      </c>
      <c r="AM472" s="4">
        <v>0.1599999964237213</v>
      </c>
      <c r="AN472" s="4">
        <v>111115</v>
      </c>
      <c r="AO472" s="4">
        <f>X472*0.000001/(K472*0.0001)</f>
        <v>0.8326148986816405</v>
      </c>
      <c r="AP472" s="4">
        <f>(U472-T472)/(1000-U472)*AO472</f>
        <v>5.167498889416154e-05</v>
      </c>
      <c r="AQ472" s="4">
        <f>(P472+273.15)</f>
        <v>298.0955413818359</v>
      </c>
      <c r="AR472" s="4">
        <f>(O472+273.15)</f>
        <v>296.4274543762207</v>
      </c>
      <c r="AS472" s="4">
        <f>(Y472*AK472+Z472*AL472)*AM472</f>
        <v>320.1564967501945</v>
      </c>
      <c r="AT472" s="4">
        <f>((AS472+0.00000010773*(AR472^4-AQ472^4))-AP472*44100)/(L472*0.92*2*29.3+0.00000043092*AQ472^3)</f>
        <v>3.398854289933864</v>
      </c>
      <c r="AU472" s="4">
        <f>0.61365*EXP(17.502*J472/(240.97+J472))</f>
        <v>3.169368531445283</v>
      </c>
      <c r="AV472" s="4">
        <f>AU472*1000/AA472</f>
        <v>31.15646963948089</v>
      </c>
      <c r="AW472" s="4">
        <f>(AV472-U472)</f>
        <v>17.58375292652923</v>
      </c>
      <c r="AX472" s="4">
        <f>IF(D472,P472,(O472+P472)/2)</f>
        <v>24.11149787902832</v>
      </c>
      <c r="AY472" s="4">
        <f>0.61365*EXP(17.502*AX472/(240.97+AX472))</f>
        <v>3.015092667204438</v>
      </c>
      <c r="AZ472" s="4">
        <f>IF(AW472&lt;&gt;0,(1000-(AV472+U472)/2)/AW472*AP472,0)</f>
        <v>0.002873066915876524</v>
      </c>
      <c r="BA472" s="4">
        <f>U472*AA472/1000</f>
        <v>1.38067443885684</v>
      </c>
      <c r="BB472" s="4">
        <f>(AY472-BA472)</f>
        <v>1.634418228347597</v>
      </c>
      <c r="BC472" s="4">
        <f>1/(1.6/F472+1.37/N472)</f>
        <v>0.001795927992952101</v>
      </c>
      <c r="BD472" s="3">
        <f>G472*AA472*0.001</f>
      </c>
      <c r="BE472" s="3">
        <f>G472/S472</f>
      </c>
      <c r="BF472" s="4">
        <f>(1-AP472*AA472/AU472/F472)*100</f>
        <v>42.33041372763857</v>
      </c>
      <c r="BG472" s="3">
        <f>(S472-E472/(N472/1.35))</f>
      </c>
      <c r="BH472" s="3">
        <f>E472*BF472/100/BG472</f>
      </c>
    </row>
    <row r="473" ht="16" customHeight="1">
      <c r="A473" s="4">
        <v>437</v>
      </c>
      <c r="B473" t="s" s="2">
        <v>533</v>
      </c>
      <c r="C473" s="4">
        <v>2530.500022251159</v>
      </c>
      <c r="D473" s="4">
        <v>0</v>
      </c>
      <c r="E473" s="3">
        <f>(R473-#REF!*(1000-T473)/(1000-U473))*AO473</f>
      </c>
      <c r="F473" s="4">
        <f>IF(AZ473&lt;&gt;0,1/(1/AZ473-1/N473),0)</f>
        <v>0.002881155566558936</v>
      </c>
      <c r="G473" s="3">
        <f>((BC473-AP473/2)*S473-E473)/(BC473+AP473/2)</f>
      </c>
      <c r="H473" s="4">
        <f>AP473*1000</f>
        <v>0.05168596804396718</v>
      </c>
      <c r="I473" s="4">
        <f>(AU473-BA473)</f>
        <v>1.785908210657516</v>
      </c>
      <c r="J473" s="4">
        <f>(P473+AT473*D473)</f>
        <v>24.92535972595215</v>
      </c>
      <c r="K473" s="4">
        <v>6</v>
      </c>
      <c r="L473" s="4">
        <f>(K473*AI473+AJ473)</f>
        <v>1.420000016689301</v>
      </c>
      <c r="M473" s="4">
        <v>1</v>
      </c>
      <c r="N473" s="4">
        <f>L473*(M473+1)*(M473+1)/(M473*M473+1)</f>
        <v>2.840000033378601</v>
      </c>
      <c r="O473" s="4">
        <v>23.27555656433105</v>
      </c>
      <c r="P473" s="4">
        <v>24.92535972595215</v>
      </c>
      <c r="Q473" s="4">
        <v>22.83225059509277</v>
      </c>
      <c r="R473" s="4">
        <v>1200.114624023438</v>
      </c>
      <c r="S473" s="4">
        <v>1200.575683593750</v>
      </c>
      <c r="T473" s="4">
        <v>13.5013599395752</v>
      </c>
      <c r="U473" s="4">
        <v>13.56259441375732</v>
      </c>
      <c r="V473" s="4">
        <v>47.90959167480469</v>
      </c>
      <c r="W473" s="4">
        <v>48.12681198120117</v>
      </c>
      <c r="X473" s="4">
        <v>499.5712585449219</v>
      </c>
      <c r="Y473" s="4">
        <v>2000.730712890625</v>
      </c>
      <c r="Z473" s="4">
        <v>116.7672271728516</v>
      </c>
      <c r="AA473" s="4">
        <v>101.7244415283203</v>
      </c>
      <c r="AB473" s="4">
        <v>9.819377899169922</v>
      </c>
      <c r="AC473" s="4">
        <v>0.2459551244974136</v>
      </c>
      <c r="AD473" s="4">
        <v>0.3186837136745453</v>
      </c>
      <c r="AE473" s="4">
        <v>0.003085891250520945</v>
      </c>
      <c r="AF473" s="4">
        <v>0.2925232946872711</v>
      </c>
      <c r="AG473" s="4">
        <v>0.005063615739345551</v>
      </c>
      <c r="AH473" s="4">
        <v>0.6666666865348816</v>
      </c>
      <c r="AI473" s="4">
        <v>-0.2195652425289154</v>
      </c>
      <c r="AJ473" s="4">
        <v>2.737391471862793</v>
      </c>
      <c r="AK473" s="4">
        <v>1</v>
      </c>
      <c r="AL473" s="4">
        <v>0</v>
      </c>
      <c r="AM473" s="4">
        <v>0.1599999964237213</v>
      </c>
      <c r="AN473" s="4">
        <v>111115</v>
      </c>
      <c r="AO473" s="4">
        <f>X473*0.000001/(K473*0.0001)</f>
        <v>0.8326187642415364</v>
      </c>
      <c r="AP473" s="4">
        <f>(U473-T473)/(1000-U473)*AO473</f>
        <v>5.168596804396717e-05</v>
      </c>
      <c r="AQ473" s="4">
        <f>(P473+273.15)</f>
        <v>298.0753597259521</v>
      </c>
      <c r="AR473" s="4">
        <f>(O473+273.15)</f>
        <v>296.425556564331</v>
      </c>
      <c r="AS473" s="4">
        <f>(Y473*AK473+Z473*AL473)*AM473</f>
        <v>320.1169069073294</v>
      </c>
      <c r="AT473" s="4">
        <f>((AS473+0.00000010773*(AR473^4-AQ473^4))-AP473*44100)/(L473*0.92*2*29.3+0.00000043092*AQ473^3)</f>
        <v>3.400864667502201</v>
      </c>
      <c r="AU473" s="4">
        <f>0.61365*EXP(17.502*J473/(240.97+J473))</f>
        <v>3.165555553072097</v>
      </c>
      <c r="AV473" s="4">
        <f>AU473*1000/AA473</f>
        <v>31.11892781628886</v>
      </c>
      <c r="AW473" s="4">
        <f>(AV473-U473)</f>
        <v>17.55633340253154</v>
      </c>
      <c r="AX473" s="4">
        <f>IF(D473,P473,(O473+P473)/2)</f>
        <v>24.1004581451416</v>
      </c>
      <c r="AY473" s="4">
        <f>0.61365*EXP(17.502*AX473/(240.97+AX473))</f>
        <v>3.013095449982457</v>
      </c>
      <c r="AZ473" s="4">
        <f>IF(AW473&lt;&gt;0,(1000-(AV473+U473)/2)/AW473*AP473,0)</f>
        <v>0.002878235621317822</v>
      </c>
      <c r="BA473" s="4">
        <f>U473*AA473/1000</f>
        <v>1.379647342414581</v>
      </c>
      <c r="BB473" s="4">
        <f>(AY473-BA473)</f>
        <v>1.633448107567877</v>
      </c>
      <c r="BC473" s="4">
        <f>1/(1.6/F473+1.37/N473)</f>
        <v>0.001799159374468887</v>
      </c>
      <c r="BD473" s="3">
        <f>G473*AA473*0.001</f>
      </c>
      <c r="BE473" s="3">
        <f>G473/S473</f>
      </c>
      <c r="BF473" s="4">
        <f>(1-AP473*AA473/AU473/F473)*100</f>
        <v>42.35238808838042</v>
      </c>
      <c r="BG473" s="3">
        <f>(S473-E473/(N473/1.35))</f>
      </c>
      <c r="BH473" s="3">
        <f>E473*BF473/100/BG473</f>
      </c>
    </row>
    <row r="474" ht="16" customHeight="1">
      <c r="A474" s="4">
        <v>438</v>
      </c>
      <c r="B474" t="s" s="2">
        <v>534</v>
      </c>
      <c r="C474" s="4">
        <v>2536.000022128224</v>
      </c>
      <c r="D474" s="4">
        <v>0</v>
      </c>
      <c r="E474" s="3">
        <f>(R474-#REF!*(1000-T474)/(1000-U474))*AO474</f>
      </c>
      <c r="F474" s="4">
        <f>IF(AZ474&lt;&gt;0,1/(1/AZ474-1/N474),0)</f>
        <v>0.002832971763847063</v>
      </c>
      <c r="G474" s="3">
        <f>((BC474-AP474/2)*S474-E474)/(BC474+AP474/2)</f>
      </c>
      <c r="H474" s="4">
        <f>AP474*1000</f>
        <v>0.05078380144863295</v>
      </c>
      <c r="I474" s="4">
        <f>(AU474-BA474)</f>
        <v>1.784592659492701</v>
      </c>
      <c r="J474" s="4">
        <f>(P474+AT474*D474)</f>
        <v>24.91194915771484</v>
      </c>
      <c r="K474" s="4">
        <v>6</v>
      </c>
      <c r="L474" s="4">
        <f>(K474*AI474+AJ474)</f>
        <v>1.420000016689301</v>
      </c>
      <c r="M474" s="4">
        <v>1</v>
      </c>
      <c r="N474" s="4">
        <f>L474*(M474+1)*(M474+1)/(M474*M474+1)</f>
        <v>2.840000033378601</v>
      </c>
      <c r="O474" s="4">
        <v>23.27381706237793</v>
      </c>
      <c r="P474" s="4">
        <v>24.91194915771484</v>
      </c>
      <c r="Q474" s="4">
        <v>22.83257484436035</v>
      </c>
      <c r="R474" s="4">
        <v>1199.73828125</v>
      </c>
      <c r="S474" s="4">
        <v>1200.3369140625</v>
      </c>
      <c r="T474" s="4">
        <v>13.49040985107422</v>
      </c>
      <c r="U474" s="4">
        <v>13.55057621002197</v>
      </c>
      <c r="V474" s="4">
        <v>47.87557220458984</v>
      </c>
      <c r="W474" s="4">
        <v>48.0897331237793</v>
      </c>
      <c r="X474" s="4">
        <v>499.5713806152344</v>
      </c>
      <c r="Y474" s="4">
        <v>2000.401611328125</v>
      </c>
      <c r="Z474" s="4">
        <v>127.7929611206055</v>
      </c>
      <c r="AA474" s="4">
        <v>101.7249298095703</v>
      </c>
      <c r="AB474" s="4">
        <v>9.819377899169922</v>
      </c>
      <c r="AC474" s="4">
        <v>0.2459551244974136</v>
      </c>
      <c r="AD474" s="4">
        <v>0.3186837136745453</v>
      </c>
      <c r="AE474" s="4">
        <v>0.003085891250520945</v>
      </c>
      <c r="AF474" s="4">
        <v>0.2925232946872711</v>
      </c>
      <c r="AG474" s="4">
        <v>0.005063615739345551</v>
      </c>
      <c r="AH474" s="4">
        <v>0.6666666865348816</v>
      </c>
      <c r="AI474" s="4">
        <v>-0.2195652425289154</v>
      </c>
      <c r="AJ474" s="4">
        <v>2.737391471862793</v>
      </c>
      <c r="AK474" s="4">
        <v>1</v>
      </c>
      <c r="AL474" s="4">
        <v>0</v>
      </c>
      <c r="AM474" s="4">
        <v>0.1599999964237213</v>
      </c>
      <c r="AN474" s="4">
        <v>111115</v>
      </c>
      <c r="AO474" s="4">
        <f>X474*0.000001/(K474*0.0001)</f>
        <v>0.8326189676920572</v>
      </c>
      <c r="AP474" s="4">
        <f>(U474-T474)/(1000-U474)*AO474</f>
        <v>5.078380144863295e-05</v>
      </c>
      <c r="AQ474" s="4">
        <f>(P474+273.15)</f>
        <v>298.0619491577148</v>
      </c>
      <c r="AR474" s="4">
        <f>(O474+273.15)</f>
        <v>296.4238170623779</v>
      </c>
      <c r="AS474" s="4">
        <f>(Y474*AK474+Z474*AL474)*AM474</f>
        <v>320.0642506585064</v>
      </c>
      <c r="AT474" s="4">
        <f>((AS474+0.00000010773*(AR474^4-AQ474^4))-AP474*44100)/(L474*0.92*2*29.3+0.00000043092*AQ474^3)</f>
        <v>3.402295671116689</v>
      </c>
      <c r="AU474" s="4">
        <f>0.61365*EXP(17.502*J474/(240.97+J474))</f>
        <v>3.16302407333642</v>
      </c>
      <c r="AV474" s="4">
        <f>AU474*1000/AA474</f>
        <v>31.09389290567828</v>
      </c>
      <c r="AW474" s="4">
        <f>(AV474-U474)</f>
        <v>17.54331669565631</v>
      </c>
      <c r="AX474" s="4">
        <f>IF(D474,P474,(O474+P474)/2)</f>
        <v>24.09288311004639</v>
      </c>
      <c r="AY474" s="4">
        <f>0.61365*EXP(17.502*AX474/(240.97+AX474))</f>
        <v>3.011725706581806</v>
      </c>
      <c r="AZ474" s="4">
        <f>IF(AW474&lt;&gt;0,(1000-(AV474+U474)/2)/AW474*AP474,0)</f>
        <v>0.002830148619117761</v>
      </c>
      <c r="BA474" s="4">
        <f>U474*AA474/1000</f>
        <v>1.378431413843718</v>
      </c>
      <c r="BB474" s="4">
        <f>(AY474-BA474)</f>
        <v>1.633294292738087</v>
      </c>
      <c r="BC474" s="4">
        <f>1/(1.6/F474+1.37/N474)</f>
        <v>0.00176909631239934</v>
      </c>
      <c r="BD474" s="3">
        <f>G474*AA474*0.001</f>
      </c>
      <c r="BE474" s="3">
        <f>G474/S474</f>
      </c>
      <c r="BF474" s="4">
        <f>(1-AP474*AA474/AU474/F474)*100</f>
        <v>42.34886488041166</v>
      </c>
      <c r="BG474" s="3">
        <f>(S474-E474/(N474/1.35))</f>
      </c>
      <c r="BH474" s="3">
        <f>E474*BF474/100/BG474</f>
      </c>
    </row>
    <row r="475" ht="16" customHeight="1">
      <c r="A475" s="4">
        <v>439</v>
      </c>
      <c r="B475" t="s" s="2">
        <v>535</v>
      </c>
      <c r="C475" s="4">
        <v>2541.000022016466</v>
      </c>
      <c r="D475" s="4">
        <v>0</v>
      </c>
      <c r="E475" s="3">
        <f>(R475-#REF!*(1000-T475)/(1000-U475))*AO475</f>
      </c>
      <c r="F475" s="4">
        <f>IF(AZ475&lt;&gt;0,1/(1/AZ475-1/N475),0)</f>
        <v>0.002748585985963625</v>
      </c>
      <c r="G475" s="3">
        <f>((BC475-AP475/2)*S475-E475)/(BC475+AP475/2)</f>
      </c>
      <c r="H475" s="4">
        <f>AP475*1000</f>
        <v>0.04922911495833429</v>
      </c>
      <c r="I475" s="4">
        <f>(AU475-BA475)</f>
        <v>1.783051378026558</v>
      </c>
      <c r="J475" s="4">
        <f>(P475+AT475*D475)</f>
        <v>24.89923477172852</v>
      </c>
      <c r="K475" s="4">
        <v>6</v>
      </c>
      <c r="L475" s="4">
        <f>(K475*AI475+AJ475)</f>
        <v>1.420000016689301</v>
      </c>
      <c r="M475" s="4">
        <v>1</v>
      </c>
      <c r="N475" s="4">
        <f>L475*(M475+1)*(M475+1)/(M475*M475+1)</f>
        <v>2.840000033378601</v>
      </c>
      <c r="O475" s="4">
        <v>23.27231025695801</v>
      </c>
      <c r="P475" s="4">
        <v>24.89923477172852</v>
      </c>
      <c r="Q475" s="4">
        <v>22.83221244812012</v>
      </c>
      <c r="R475" s="4">
        <v>1199.653442382812</v>
      </c>
      <c r="S475" s="4">
        <v>1200.169921875</v>
      </c>
      <c r="T475" s="4">
        <v>13.48379898071289</v>
      </c>
      <c r="U475" s="4">
        <v>13.5421257019043</v>
      </c>
      <c r="V475" s="4">
        <v>47.85470199584961</v>
      </c>
      <c r="W475" s="4">
        <v>48.06265640258789</v>
      </c>
      <c r="X475" s="4">
        <v>499.5560913085938</v>
      </c>
      <c r="Y475" s="4">
        <v>2000.663330078125</v>
      </c>
      <c r="Z475" s="4">
        <v>130.4059143066406</v>
      </c>
      <c r="AA475" s="4">
        <v>101.7251129150391</v>
      </c>
      <c r="AB475" s="4">
        <v>9.819377899169922</v>
      </c>
      <c r="AC475" s="4">
        <v>0.2459551244974136</v>
      </c>
      <c r="AD475" s="4">
        <v>0.3186837136745453</v>
      </c>
      <c r="AE475" s="4">
        <v>0.003085891250520945</v>
      </c>
      <c r="AF475" s="4">
        <v>0.2925232946872711</v>
      </c>
      <c r="AG475" s="4">
        <v>0.005063615739345551</v>
      </c>
      <c r="AH475" s="4">
        <v>0.6666666865348816</v>
      </c>
      <c r="AI475" s="4">
        <v>-0.2195652425289154</v>
      </c>
      <c r="AJ475" s="4">
        <v>2.737391471862793</v>
      </c>
      <c r="AK475" s="4">
        <v>1</v>
      </c>
      <c r="AL475" s="4">
        <v>0</v>
      </c>
      <c r="AM475" s="4">
        <v>0.1599999964237213</v>
      </c>
      <c r="AN475" s="4">
        <v>111115</v>
      </c>
      <c r="AO475" s="4">
        <f>X475*0.000001/(K475*0.0001)</f>
        <v>0.8325934855143227</v>
      </c>
      <c r="AP475" s="4">
        <f>(U475-T475)/(1000-U475)*AO475</f>
        <v>4.922911495833429e-05</v>
      </c>
      <c r="AQ475" s="4">
        <f>(P475+273.15)</f>
        <v>298.0492347717285</v>
      </c>
      <c r="AR475" s="4">
        <f>(O475+273.15)</f>
        <v>296.422310256958</v>
      </c>
      <c r="AS475" s="4">
        <f>(Y475*AK475+Z475*AL475)*AM475</f>
        <v>320.1061256575704</v>
      </c>
      <c r="AT475" s="4">
        <f>((AS475+0.00000010773*(AR475^4-AQ475^4))-AP475*44100)/(L475*0.92*2*29.3+0.00000043092*AQ475^3)</f>
        <v>3.405064575193067</v>
      </c>
      <c r="AU475" s="4">
        <f>0.61365*EXP(17.502*J475/(240.97+J475))</f>
        <v>3.160625644162425</v>
      </c>
      <c r="AV475" s="4">
        <f>AU475*1000/AA475</f>
        <v>31.07025938425041</v>
      </c>
      <c r="AW475" s="4">
        <f>(AV475-U475)</f>
        <v>17.52813368234611</v>
      </c>
      <c r="AX475" s="4">
        <f>IF(D475,P475,(O475+P475)/2)</f>
        <v>24.08577251434326</v>
      </c>
      <c r="AY475" s="4">
        <f>0.61365*EXP(17.502*AX475/(240.97+AX475))</f>
        <v>3.010440440076706</v>
      </c>
      <c r="AZ475" s="4">
        <f>IF(AW475&lt;&gt;0,(1000-(AV475+U475)/2)/AW475*AP475,0)</f>
        <v>0.002745928443586935</v>
      </c>
      <c r="BA475" s="4">
        <f>U475*AA475/1000</f>
        <v>1.377574266135867</v>
      </c>
      <c r="BB475" s="4">
        <f>(AY475-BA475)</f>
        <v>1.632866173940839</v>
      </c>
      <c r="BC475" s="4">
        <f>1/(1.6/F475+1.37/N475)</f>
        <v>0.001716443843117826</v>
      </c>
      <c r="BD475" s="3">
        <f>G475*AA475*0.001</f>
      </c>
      <c r="BE475" s="3">
        <f>G475/S475</f>
      </c>
      <c r="BF475" s="4">
        <f>(1-AP475*AA475/AU475/F475)*100</f>
        <v>42.35417999678624</v>
      </c>
      <c r="BG475" s="3">
        <f>(S475-E475/(N475/1.35))</f>
      </c>
      <c r="BH475" s="3">
        <f>E475*BF475/100/BG475</f>
      </c>
    </row>
    <row r="476" ht="16" customHeight="1">
      <c r="A476" s="4">
        <v>440</v>
      </c>
      <c r="B476" t="s" s="2">
        <v>536</v>
      </c>
      <c r="C476" s="4">
        <v>2546.000021904707</v>
      </c>
      <c r="D476" s="4">
        <v>0</v>
      </c>
      <c r="E476" s="3">
        <f>(R476-#REF!*(1000-T476)/(1000-U476))*AO476</f>
      </c>
      <c r="F476" s="4">
        <f>IF(AZ476&lt;&gt;0,1/(1/AZ476-1/N476),0)</f>
        <v>0.002737160837408768</v>
      </c>
      <c r="G476" s="3">
        <f>((BC476-AP476/2)*S476-E476)/(BC476+AP476/2)</f>
      </c>
      <c r="H476" s="4">
        <f>AP476*1000</f>
        <v>0.04903845879690822</v>
      </c>
      <c r="I476" s="4">
        <f>(AU476-BA476)</f>
        <v>1.783562188792167</v>
      </c>
      <c r="J476" s="4">
        <f>(P476+AT476*D476)</f>
        <v>24.89797782897949</v>
      </c>
      <c r="K476" s="4">
        <v>6</v>
      </c>
      <c r="L476" s="4">
        <f>(K476*AI476+AJ476)</f>
        <v>1.420000016689301</v>
      </c>
      <c r="M476" s="4">
        <v>1</v>
      </c>
      <c r="N476" s="4">
        <f>L476*(M476+1)*(M476+1)/(M476*M476+1)</f>
        <v>2.840000033378601</v>
      </c>
      <c r="O476" s="4">
        <v>23.27130317687988</v>
      </c>
      <c r="P476" s="4">
        <v>24.89797782897949</v>
      </c>
      <c r="Q476" s="4">
        <v>22.83248329162598</v>
      </c>
      <c r="R476" s="4">
        <v>1199.775512695312</v>
      </c>
      <c r="S476" s="4">
        <v>1200.078979492188</v>
      </c>
      <c r="T476" s="4">
        <v>13.47666454315186</v>
      </c>
      <c r="U476" s="4">
        <v>13.53476810455322</v>
      </c>
      <c r="V476" s="4">
        <v>47.83252716064453</v>
      </c>
      <c r="W476" s="4">
        <v>48.03864288330078</v>
      </c>
      <c r="X476" s="4">
        <v>499.5363464355469</v>
      </c>
      <c r="Y476" s="4">
        <v>2000.938720703125</v>
      </c>
      <c r="Z476" s="4">
        <v>129.388671875</v>
      </c>
      <c r="AA476" s="4">
        <v>101.7251586914062</v>
      </c>
      <c r="AB476" s="4">
        <v>9.819377899169922</v>
      </c>
      <c r="AC476" s="4">
        <v>0.2459551244974136</v>
      </c>
      <c r="AD476" s="4">
        <v>0.3186837136745453</v>
      </c>
      <c r="AE476" s="4">
        <v>0.003085891250520945</v>
      </c>
      <c r="AF476" s="4">
        <v>0.2925232946872711</v>
      </c>
      <c r="AG476" s="4">
        <v>0.005063615739345551</v>
      </c>
      <c r="AH476" s="4">
        <v>1</v>
      </c>
      <c r="AI476" s="4">
        <v>-0.2195652425289154</v>
      </c>
      <c r="AJ476" s="4">
        <v>2.737391471862793</v>
      </c>
      <c r="AK476" s="4">
        <v>1</v>
      </c>
      <c r="AL476" s="4">
        <v>0</v>
      </c>
      <c r="AM476" s="4">
        <v>0.1599999964237213</v>
      </c>
      <c r="AN476" s="4">
        <v>111115</v>
      </c>
      <c r="AO476" s="4">
        <f>X476*0.000001/(K476*0.0001)</f>
        <v>0.832560577392578</v>
      </c>
      <c r="AP476" s="4">
        <f>(U476-T476)/(1000-U476)*AO476</f>
        <v>4.903845879690822e-05</v>
      </c>
      <c r="AQ476" s="4">
        <f>(P476+273.15)</f>
        <v>298.0479778289795</v>
      </c>
      <c r="AR476" s="4">
        <f>(O476+273.15)</f>
        <v>296.4213031768799</v>
      </c>
      <c r="AS476" s="4">
        <f>(Y476*AK476+Z476*AL476)*AM476</f>
        <v>320.1501881565855</v>
      </c>
      <c r="AT476" s="4">
        <f>((AS476+0.00000010773*(AR476^4-AQ476^4))-AP476*44100)/(L476*0.92*2*29.3+0.00000043092*AQ476^3)</f>
        <v>3.405701195437045</v>
      </c>
      <c r="AU476" s="4">
        <f>0.61365*EXP(17.502*J476/(240.97+J476))</f>
        <v>3.160388622079227</v>
      </c>
      <c r="AV476" s="4">
        <f>AU476*1000/AA476</f>
        <v>31.06791537840301</v>
      </c>
      <c r="AW476" s="4">
        <f>(AV476-U476)</f>
        <v>17.53314727384979</v>
      </c>
      <c r="AX476" s="4">
        <f>IF(D476,P476,(O476+P476)/2)</f>
        <v>24.08464050292969</v>
      </c>
      <c r="AY476" s="4">
        <f>0.61365*EXP(17.502*AX476/(240.97+AX476))</f>
        <v>3.010235869077377</v>
      </c>
      <c r="AZ476" s="4">
        <f>IF(AW476&lt;&gt;0,(1000-(AV476+U476)/2)/AW476*AP476,0)</f>
        <v>0.002734525331930074</v>
      </c>
      <c r="BA476" s="4">
        <f>U476*AA476/1000</f>
        <v>1.37682643328706</v>
      </c>
      <c r="BB476" s="4">
        <f>(AY476-BA476)</f>
        <v>1.633409435790316</v>
      </c>
      <c r="BC476" s="4">
        <f>1/(1.6/F476+1.37/N476)</f>
        <v>0.001709314920908365</v>
      </c>
      <c r="BD476" s="3">
        <f>G476*AA476*0.001</f>
      </c>
      <c r="BE476" s="3">
        <f>G476/S476</f>
      </c>
      <c r="BF476" s="4">
        <f>(1-AP476*AA476/AU476/F476)*100</f>
        <v>42.33339534991708</v>
      </c>
      <c r="BG476" s="3">
        <f>(S476-E476/(N476/1.35))</f>
      </c>
      <c r="BH476" s="3">
        <f>E476*BF476/100/BG476</f>
      </c>
    </row>
    <row r="477" ht="16" customHeight="1">
      <c r="A477" s="4">
        <v>441</v>
      </c>
      <c r="B477" t="s" s="2">
        <v>537</v>
      </c>
      <c r="C477" s="4">
        <v>2551.500021781772</v>
      </c>
      <c r="D477" s="4">
        <v>0</v>
      </c>
      <c r="E477" s="3">
        <f>(R477-#REF!*(1000-T477)/(1000-U477))*AO477</f>
      </c>
      <c r="F477" s="4">
        <f>IF(AZ477&lt;&gt;0,1/(1/AZ477-1/N477),0)</f>
        <v>0.002780692326700877</v>
      </c>
      <c r="G477" s="3">
        <f>((BC477-AP477/2)*S477-E477)/(BC477+AP477/2)</f>
      </c>
      <c r="H477" s="4">
        <f>AP477*1000</f>
        <v>0.04980472273051244</v>
      </c>
      <c r="I477" s="4">
        <f>(AU477-BA477)</f>
        <v>1.783123703880421</v>
      </c>
      <c r="J477" s="4">
        <f>(P477+AT477*D477)</f>
        <v>24.89130020141602</v>
      </c>
      <c r="K477" s="4">
        <v>6</v>
      </c>
      <c r="L477" s="4">
        <f>(K477*AI477+AJ477)</f>
        <v>1.420000016689301</v>
      </c>
      <c r="M477" s="4">
        <v>1</v>
      </c>
      <c r="N477" s="4">
        <f>L477*(M477+1)*(M477+1)/(M477*M477+1)</f>
        <v>2.840000033378601</v>
      </c>
      <c r="O477" s="4">
        <v>23.27021980285645</v>
      </c>
      <c r="P477" s="4">
        <v>24.89130020141602</v>
      </c>
      <c r="Q477" s="4">
        <v>22.83237457275391</v>
      </c>
      <c r="R477" s="4">
        <v>1199.940307617188</v>
      </c>
      <c r="S477" s="4">
        <v>1200.142456054688</v>
      </c>
      <c r="T477" s="4">
        <v>13.46766185760498</v>
      </c>
      <c r="U477" s="4">
        <v>13.52667427062988</v>
      </c>
      <c r="V477" s="4">
        <v>47.80443954467773</v>
      </c>
      <c r="W477" s="4">
        <v>48.01345443725586</v>
      </c>
      <c r="X477" s="4">
        <v>499.5325012207031</v>
      </c>
      <c r="Y477" s="4">
        <v>2001.145874023438</v>
      </c>
      <c r="Z477" s="4">
        <v>128.4510803222656</v>
      </c>
      <c r="AA477" s="4">
        <v>101.7253723144531</v>
      </c>
      <c r="AB477" s="4">
        <v>9.819377899169922</v>
      </c>
      <c r="AC477" s="4">
        <v>0.2459551244974136</v>
      </c>
      <c r="AD477" s="4">
        <v>0.3186837136745453</v>
      </c>
      <c r="AE477" s="4">
        <v>0.003085891250520945</v>
      </c>
      <c r="AF477" s="4">
        <v>0.2925232946872711</v>
      </c>
      <c r="AG477" s="4">
        <v>0.005063615739345551</v>
      </c>
      <c r="AH477" s="4">
        <v>1</v>
      </c>
      <c r="AI477" s="4">
        <v>-0.2195652425289154</v>
      </c>
      <c r="AJ477" s="4">
        <v>2.737391471862793</v>
      </c>
      <c r="AK477" s="4">
        <v>1</v>
      </c>
      <c r="AL477" s="4">
        <v>0</v>
      </c>
      <c r="AM477" s="4">
        <v>0.1599999964237213</v>
      </c>
      <c r="AN477" s="4">
        <v>111115</v>
      </c>
      <c r="AO477" s="4">
        <f>X477*0.000001/(K477*0.0001)</f>
        <v>0.8325541687011717</v>
      </c>
      <c r="AP477" s="4">
        <f>(U477-T477)/(1000-U477)*AO477</f>
        <v>4.980472273051245e-05</v>
      </c>
      <c r="AQ477" s="4">
        <f>(P477+273.15)</f>
        <v>298.041300201416</v>
      </c>
      <c r="AR477" s="4">
        <f>(O477+273.15)</f>
        <v>296.4202198028564</v>
      </c>
      <c r="AS477" s="4">
        <f>(Y477*AK477+Z477*AL477)*AM477</f>
        <v>320.1833326870947</v>
      </c>
      <c r="AT477" s="4">
        <f>((AS477+0.00000010773*(AR477^4-AQ477^4))-AP477*44100)/(L477*0.92*2*29.3+0.00000043092*AQ477^3)</f>
        <v>3.406451377818131</v>
      </c>
      <c r="AU477" s="4">
        <f>0.61365*EXP(17.502*J477/(240.97+J477))</f>
        <v>3.159129680236579</v>
      </c>
      <c r="AV477" s="4">
        <f>AU477*1000/AA477</f>
        <v>31.05547424757599</v>
      </c>
      <c r="AW477" s="4">
        <f>(AV477-U477)</f>
        <v>17.52879997694611</v>
      </c>
      <c r="AX477" s="4">
        <f>IF(D477,P477,(O477+P477)/2)</f>
        <v>24.08076000213623</v>
      </c>
      <c r="AY477" s="4">
        <f>0.61365*EXP(17.502*AX477/(240.97+AX477))</f>
        <v>3.009534698135995</v>
      </c>
      <c r="AZ477" s="4">
        <f>IF(AW477&lt;&gt;0,(1000-(AV477+U477)/2)/AW477*AP477,0)</f>
        <v>0.002777972366717381</v>
      </c>
      <c r="BA477" s="4">
        <f>U477*AA477/1000</f>
        <v>1.376005976356159</v>
      </c>
      <c r="BB477" s="4">
        <f>(AY477-BA477)</f>
        <v>1.633528721779837</v>
      </c>
      <c r="BC477" s="4">
        <f>1/(1.6/F477+1.37/N477)</f>
        <v>0.001736476895901351</v>
      </c>
      <c r="BD477" s="3">
        <f>G477*AA477*0.001</f>
      </c>
      <c r="BE477" s="3">
        <f>G477/S477</f>
      </c>
      <c r="BF477" s="4">
        <f>(1-AP477*AA477/AU477/F477)*100</f>
        <v>42.32608640106935</v>
      </c>
      <c r="BG477" s="3">
        <f>(S477-E477/(N477/1.35))</f>
      </c>
      <c r="BH477" s="3">
        <f>E477*BF477/100/BG477</f>
      </c>
    </row>
    <row r="478" ht="16" customHeight="1">
      <c r="A478" s="4">
        <v>442</v>
      </c>
      <c r="B478" t="s" s="2">
        <v>538</v>
      </c>
      <c r="C478" s="4">
        <v>2556.500021670014</v>
      </c>
      <c r="D478" s="4">
        <v>0</v>
      </c>
      <c r="E478" s="3">
        <f>(R478-#REF!*(1000-T478)/(1000-U478))*AO478</f>
      </c>
      <c r="F478" s="4">
        <f>IF(AZ478&lt;&gt;0,1/(1/AZ478-1/N478),0)</f>
        <v>0.002800662326038294</v>
      </c>
      <c r="G478" s="3">
        <f>((BC478-AP478/2)*S478-E478)/(BC478+AP478/2)</f>
      </c>
      <c r="H478" s="4">
        <f>AP478*1000</f>
        <v>0.05017539742567995</v>
      </c>
      <c r="I478" s="4">
        <f>(AU478-BA478)</f>
        <v>1.783615721658325</v>
      </c>
      <c r="J478" s="4">
        <f>(P478+AT478*D478)</f>
        <v>24.88845252990723</v>
      </c>
      <c r="K478" s="4">
        <v>6</v>
      </c>
      <c r="L478" s="4">
        <f>(K478*AI478+AJ478)</f>
        <v>1.420000016689301</v>
      </c>
      <c r="M478" s="4">
        <v>1</v>
      </c>
      <c r="N478" s="4">
        <f>L478*(M478+1)*(M478+1)/(M478*M478+1)</f>
        <v>2.840000033378601</v>
      </c>
      <c r="O478" s="4">
        <v>23.26872253417969</v>
      </c>
      <c r="P478" s="4">
        <v>24.88845252990723</v>
      </c>
      <c r="Q478" s="4">
        <v>22.83251571655273</v>
      </c>
      <c r="R478" s="4">
        <v>1199.939208984375</v>
      </c>
      <c r="S478" s="4">
        <v>1200.143188476562</v>
      </c>
      <c r="T478" s="4">
        <v>13.45708274841309</v>
      </c>
      <c r="U478" s="4">
        <v>13.51653480529785</v>
      </c>
      <c r="V478" s="4">
        <v>47.77292633056641</v>
      </c>
      <c r="W478" s="4">
        <v>47.98334884643555</v>
      </c>
      <c r="X478" s="4">
        <v>499.533935546875</v>
      </c>
      <c r="Y478" s="4">
        <v>2001.2001953125</v>
      </c>
      <c r="Z478" s="4">
        <v>128.8273162841797</v>
      </c>
      <c r="AA478" s="4">
        <v>101.7255706787109</v>
      </c>
      <c r="AB478" s="4">
        <v>9.819377899169922</v>
      </c>
      <c r="AC478" s="4">
        <v>0.2459551244974136</v>
      </c>
      <c r="AD478" s="4">
        <v>0.3186837136745453</v>
      </c>
      <c r="AE478" s="4">
        <v>0.003085891250520945</v>
      </c>
      <c r="AF478" s="4">
        <v>0.2925232946872711</v>
      </c>
      <c r="AG478" s="4">
        <v>0.005063615739345551</v>
      </c>
      <c r="AH478" s="4">
        <v>1</v>
      </c>
      <c r="AI478" s="4">
        <v>-0.2195652425289154</v>
      </c>
      <c r="AJ478" s="4">
        <v>2.737391471862793</v>
      </c>
      <c r="AK478" s="4">
        <v>1</v>
      </c>
      <c r="AL478" s="4">
        <v>0</v>
      </c>
      <c r="AM478" s="4">
        <v>0.1599999964237213</v>
      </c>
      <c r="AN478" s="4">
        <v>111115</v>
      </c>
      <c r="AO478" s="4">
        <f>X478*0.000001/(K478*0.0001)</f>
        <v>0.8325565592447917</v>
      </c>
      <c r="AP478" s="4">
        <f>(U478-T478)/(1000-U478)*AO478</f>
        <v>5.017539742567995e-05</v>
      </c>
      <c r="AQ478" s="4">
        <f>(P478+273.15)</f>
        <v>298.0384525299072</v>
      </c>
      <c r="AR478" s="4">
        <f>(O478+273.15)</f>
        <v>296.4187225341797</v>
      </c>
      <c r="AS478" s="4">
        <f>(Y478*AK478+Z478*AL478)*AM478</f>
        <v>320.1920240931504</v>
      </c>
      <c r="AT478" s="4">
        <f>((AS478+0.00000010773*(AR478^4-AQ478^4))-AP478*44100)/(L478*0.92*2*29.3+0.00000043092*AQ478^3)</f>
        <v>3.406555301310236</v>
      </c>
      <c r="AU478" s="4">
        <f>0.61365*EXP(17.502*J478/(240.97+J478))</f>
        <v>3.158592938325908</v>
      </c>
      <c r="AV478" s="4">
        <f>AU478*1000/AA478</f>
        <v>31.05013731800018</v>
      </c>
      <c r="AW478" s="4">
        <f>(AV478-U478)</f>
        <v>17.53360251270233</v>
      </c>
      <c r="AX478" s="4">
        <f>IF(D478,P478,(O478+P478)/2)</f>
        <v>24.07858753204346</v>
      </c>
      <c r="AY478" s="4">
        <f>0.61365*EXP(17.502*AX478/(240.97+AX478))</f>
        <v>3.009142215046012</v>
      </c>
      <c r="AZ478" s="4">
        <f>IF(AW478&lt;&gt;0,(1000-(AV478+U478)/2)/AW478*AP478,0)</f>
        <v>0.002797903177471762</v>
      </c>
      <c r="BA478" s="4">
        <f>U478*AA478/1000</f>
        <v>1.374977216667583</v>
      </c>
      <c r="BB478" s="4">
        <f>(AY478-BA478)</f>
        <v>1.634164998378429</v>
      </c>
      <c r="BC478" s="4">
        <f>1/(1.6/F478+1.37/N478)</f>
        <v>0.001748937169032776</v>
      </c>
      <c r="BD478" s="3">
        <f>G478*AA478*0.001</f>
      </c>
      <c r="BE478" s="3">
        <f>G478/S478</f>
      </c>
      <c r="BF478" s="4">
        <f>(1-AP478*AA478/AU478/F478)*100</f>
        <v>42.30123114077578</v>
      </c>
      <c r="BG478" s="3">
        <f>(S478-E478/(N478/1.35))</f>
      </c>
      <c r="BH478" s="3">
        <f>E478*BF478/100/BG478</f>
      </c>
    </row>
    <row r="479" ht="16" customHeight="1">
      <c r="A479" s="4">
        <v>443</v>
      </c>
      <c r="B479" t="s" s="2">
        <v>539</v>
      </c>
      <c r="C479" s="4">
        <v>2561.500021558255</v>
      </c>
      <c r="D479" s="4">
        <v>0</v>
      </c>
      <c r="E479" s="3">
        <f>(R479-#REF!*(1000-T479)/(1000-U479))*AO479</f>
      </c>
      <c r="F479" s="4">
        <f>IF(AZ479&lt;&gt;0,1/(1/AZ479-1/N479),0)</f>
        <v>0.002770772817829973</v>
      </c>
      <c r="G479" s="3">
        <f>((BC479-AP479/2)*S479-E479)/(BC479+AP479/2)</f>
      </c>
      <c r="H479" s="4">
        <f>AP479*1000</f>
        <v>0.04962659415343707</v>
      </c>
      <c r="I479" s="4">
        <f>(AU479-BA479)</f>
        <v>1.783146888649029</v>
      </c>
      <c r="J479" s="4">
        <f>(P479+AT479*D479)</f>
        <v>24.88054656982422</v>
      </c>
      <c r="K479" s="4">
        <v>6</v>
      </c>
      <c r="L479" s="4">
        <f>(K479*AI479+AJ479)</f>
        <v>1.420000016689301</v>
      </c>
      <c r="M479" s="4">
        <v>1</v>
      </c>
      <c r="N479" s="4">
        <f>L479*(M479+1)*(M479+1)/(M479*M479+1)</f>
        <v>2.840000033378601</v>
      </c>
      <c r="O479" s="4">
        <v>23.26694679260254</v>
      </c>
      <c r="P479" s="4">
        <v>24.88054656982422</v>
      </c>
      <c r="Q479" s="4">
        <v>22.83278274536133</v>
      </c>
      <c r="R479" s="4">
        <v>1199.913208007812</v>
      </c>
      <c r="S479" s="4">
        <v>1200.148925781250</v>
      </c>
      <c r="T479" s="4">
        <v>13.44765281677246</v>
      </c>
      <c r="U479" s="4">
        <v>13.50645542144775</v>
      </c>
      <c r="V479" s="4">
        <v>47.74355697631836</v>
      </c>
      <c r="W479" s="4">
        <v>47.95302200317383</v>
      </c>
      <c r="X479" s="4">
        <v>499.5321044921875</v>
      </c>
      <c r="Y479" s="4">
        <v>2001.235839843750</v>
      </c>
      <c r="Z479" s="4">
        <v>129.0522918701172</v>
      </c>
      <c r="AA479" s="4">
        <v>101.7258987426758</v>
      </c>
      <c r="AB479" s="4">
        <v>9.819377899169922</v>
      </c>
      <c r="AC479" s="4">
        <v>0.2459551244974136</v>
      </c>
      <c r="AD479" s="4">
        <v>0.3186837136745453</v>
      </c>
      <c r="AE479" s="4">
        <v>0.003085891250520945</v>
      </c>
      <c r="AF479" s="4">
        <v>0.2925232946872711</v>
      </c>
      <c r="AG479" s="4">
        <v>0.005063615739345551</v>
      </c>
      <c r="AH479" s="4">
        <v>1</v>
      </c>
      <c r="AI479" s="4">
        <v>-0.2195652425289154</v>
      </c>
      <c r="AJ479" s="4">
        <v>2.737391471862793</v>
      </c>
      <c r="AK479" s="4">
        <v>1</v>
      </c>
      <c r="AL479" s="4">
        <v>0</v>
      </c>
      <c r="AM479" s="4">
        <v>0.1599999964237213</v>
      </c>
      <c r="AN479" s="4">
        <v>111115</v>
      </c>
      <c r="AO479" s="4">
        <f>X479*0.000001/(K479*0.0001)</f>
        <v>0.8325535074869791</v>
      </c>
      <c r="AP479" s="4">
        <f>(U479-T479)/(1000-U479)*AO479</f>
        <v>4.962659415343707e-05</v>
      </c>
      <c r="AQ479" s="4">
        <f>(P479+273.15)</f>
        <v>298.0305465698242</v>
      </c>
      <c r="AR479" s="4">
        <f>(O479+273.15)</f>
        <v>296.4169467926025</v>
      </c>
      <c r="AS479" s="4">
        <f>(Y479*AK479+Z479*AL479)*AM479</f>
        <v>320.1977272180229</v>
      </c>
      <c r="AT479" s="4">
        <f>((AS479+0.00000010773*(AR479^4-AQ479^4))-AP479*44100)/(L479*0.92*2*29.3+0.00000043092*AQ479^3)</f>
        <v>3.407729182222881</v>
      </c>
      <c r="AU479" s="4">
        <f>0.61365*EXP(17.502*J479/(240.97+J479))</f>
        <v>3.157103205223688</v>
      </c>
      <c r="AV479" s="4">
        <f>AU479*1000/AA479</f>
        <v>31.03539260154236</v>
      </c>
      <c r="AW479" s="4">
        <f>(AV479-U479)</f>
        <v>17.52893718009461</v>
      </c>
      <c r="AX479" s="4">
        <f>IF(D479,P479,(O479+P479)/2)</f>
        <v>24.07374668121338</v>
      </c>
      <c r="AY479" s="4">
        <f>0.61365*EXP(17.502*AX479/(240.97+AX479))</f>
        <v>3.008267817544403</v>
      </c>
      <c r="AZ479" s="4">
        <f>IF(AW479&lt;&gt;0,(1000-(AV479+U479)/2)/AW479*AP479,0)</f>
        <v>0.002768072219529438</v>
      </c>
      <c r="BA479" s="4">
        <f>U479*AA479/1000</f>
        <v>1.373956316574659</v>
      </c>
      <c r="BB479" s="4">
        <f>(AY479-BA479)</f>
        <v>1.634311500969745</v>
      </c>
      <c r="BC479" s="4">
        <f>1/(1.6/F479+1.37/N479)</f>
        <v>0.001730287566564252</v>
      </c>
      <c r="BD479" s="3">
        <f>G479*AA479*0.001</f>
      </c>
      <c r="BE479" s="3">
        <f>G479/S479</f>
      </c>
      <c r="BF479" s="4">
        <f>(1-AP479*AA479/AU479/F479)*100</f>
        <v>42.28930442913962</v>
      </c>
      <c r="BG479" s="3">
        <f>(S479-E479/(N479/1.35))</f>
      </c>
      <c r="BH479" s="3">
        <f>E479*BF479/100/BG479</f>
      </c>
    </row>
    <row r="480" ht="16" customHeight="1">
      <c r="A480" s="4">
        <v>444</v>
      </c>
      <c r="B480" t="s" s="2">
        <v>540</v>
      </c>
      <c r="C480" s="4">
        <v>2567.000021435320</v>
      </c>
      <c r="D480" s="4">
        <v>0</v>
      </c>
      <c r="E480" s="3">
        <f>(R480-#REF!*(1000-T480)/(1000-U480))*AO480</f>
      </c>
      <c r="F480" s="4">
        <f>IF(AZ480&lt;&gt;0,1/(1/AZ480-1/N480),0)</f>
        <v>0.00270740637757771</v>
      </c>
      <c r="G480" s="3">
        <f>((BC480-AP480/2)*S480-E480)/(BC480+AP480/2)</f>
      </c>
      <c r="H480" s="4">
        <f>AP480*1000</f>
        <v>0.04847791144341594</v>
      </c>
      <c r="I480" s="4">
        <f>(AU480-BA480)</f>
        <v>1.782627772482463</v>
      </c>
      <c r="J480" s="4">
        <f>(P480+AT480*D480)</f>
        <v>24.87256813049316</v>
      </c>
      <c r="K480" s="4">
        <v>6</v>
      </c>
      <c r="L480" s="4">
        <f>(K480*AI480+AJ480)</f>
        <v>1.420000016689301</v>
      </c>
      <c r="M480" s="4">
        <v>1</v>
      </c>
      <c r="N480" s="4">
        <f>L480*(M480+1)*(M480+1)/(M480*M480+1)</f>
        <v>2.840000033378601</v>
      </c>
      <c r="O480" s="4">
        <v>23.26505279541016</v>
      </c>
      <c r="P480" s="4">
        <v>24.87256813049316</v>
      </c>
      <c r="Q480" s="4">
        <v>22.83281135559082</v>
      </c>
      <c r="R480" s="4">
        <v>1200.051391601562</v>
      </c>
      <c r="S480" s="4">
        <v>1200.236816406250</v>
      </c>
      <c r="T480" s="4">
        <v>13.43931674957275</v>
      </c>
      <c r="U480" s="4">
        <v>13.49675846099854</v>
      </c>
      <c r="V480" s="4">
        <v>47.71918106079102</v>
      </c>
      <c r="W480" s="4">
        <v>47.92353820800781</v>
      </c>
      <c r="X480" s="4">
        <v>499.5354309082031</v>
      </c>
      <c r="Y480" s="4">
        <v>2001.1005859375</v>
      </c>
      <c r="Z480" s="4">
        <v>128.8031463623047</v>
      </c>
      <c r="AA480" s="4">
        <v>101.7261047363281</v>
      </c>
      <c r="AB480" s="4">
        <v>9.819377899169922</v>
      </c>
      <c r="AC480" s="4">
        <v>0.2459551244974136</v>
      </c>
      <c r="AD480" s="4">
        <v>0.3186837136745453</v>
      </c>
      <c r="AE480" s="4">
        <v>0.003085891250520945</v>
      </c>
      <c r="AF480" s="4">
        <v>0.2925232946872711</v>
      </c>
      <c r="AG480" s="4">
        <v>0.005063615739345551</v>
      </c>
      <c r="AH480" s="4">
        <v>0.6666666865348816</v>
      </c>
      <c r="AI480" s="4">
        <v>-0.2195652425289154</v>
      </c>
      <c r="AJ480" s="4">
        <v>2.737391471862793</v>
      </c>
      <c r="AK480" s="4">
        <v>1</v>
      </c>
      <c r="AL480" s="4">
        <v>0</v>
      </c>
      <c r="AM480" s="4">
        <v>0.1599999964237213</v>
      </c>
      <c r="AN480" s="4">
        <v>111115</v>
      </c>
      <c r="AO480" s="4">
        <f>X480*0.000001/(K480*0.0001)</f>
        <v>0.8325590515136717</v>
      </c>
      <c r="AP480" s="4">
        <f>(U480-T480)/(1000-U480)*AO480</f>
        <v>4.847791144341594e-05</v>
      </c>
      <c r="AQ480" s="4">
        <f>(P480+273.15)</f>
        <v>298.0225681304931</v>
      </c>
      <c r="AR480" s="4">
        <f>(O480+273.15)</f>
        <v>296.4150527954101</v>
      </c>
      <c r="AS480" s="4">
        <f>(Y480*AK480+Z480*AL480)*AM480</f>
        <v>320.1760865935066</v>
      </c>
      <c r="AT480" s="4">
        <f>((AS480+0.00000010773*(AR480^4-AQ480^4))-AP480*44100)/(L480*0.92*2*29.3+0.00000043092*AQ480^3)</f>
        <v>3.408887533831778</v>
      </c>
      <c r="AU480" s="4">
        <f>0.61365*EXP(17.502*J480/(240.97+J480))</f>
        <v>3.155600437286922</v>
      </c>
      <c r="AV480" s="4">
        <f>AU480*1000/AA480</f>
        <v>31.0205570680817</v>
      </c>
      <c r="AW480" s="4">
        <f>(AV480-U480)</f>
        <v>17.52379860708316</v>
      </c>
      <c r="AX480" s="4">
        <f>IF(D480,P480,(O480+P480)/2)</f>
        <v>24.06881046295166</v>
      </c>
      <c r="AY480" s="4">
        <f>0.61365*EXP(17.502*AX480/(240.97+AX480))</f>
        <v>3.007376422692789</v>
      </c>
      <c r="AZ480" s="4">
        <f>IF(AW480&lt;&gt;0,(1000-(AV480+U480)/2)/AW480*AP480,0)</f>
        <v>0.002704827832493951</v>
      </c>
      <c r="BA480" s="4">
        <f>U480*AA480/1000</f>
        <v>1.37297266480446</v>
      </c>
      <c r="BB480" s="4">
        <f>(AY480-BA480)</f>
        <v>1.634403757888329</v>
      </c>
      <c r="BC480" s="4">
        <f>1/(1.6/F480+1.37/N480)</f>
        <v>0.00169074887251988</v>
      </c>
      <c r="BD480" s="3">
        <f>G480*AA480*0.001</f>
      </c>
      <c r="BE480" s="3">
        <f>G480/S480</f>
      </c>
      <c r="BF480" s="4">
        <f>(1-AP480*AA480/AU480/F480)*100</f>
        <v>42.27806774378124</v>
      </c>
      <c r="BG480" s="3">
        <f>(S480-E480/(N480/1.35))</f>
      </c>
      <c r="BH480" s="3">
        <f>E480*BF480/100/BG480</f>
      </c>
    </row>
    <row r="481" ht="16" customHeight="1">
      <c r="A481" s="4">
        <v>445</v>
      </c>
      <c r="B481" t="s" s="2">
        <v>541</v>
      </c>
      <c r="C481" s="4">
        <v>2572.000021323562</v>
      </c>
      <c r="D481" s="4">
        <v>0</v>
      </c>
      <c r="E481" s="3">
        <f>(R481-#REF!*(1000-T481)/(1000-U481))*AO481</f>
      </c>
      <c r="F481" s="4">
        <f>IF(AZ481&lt;&gt;0,1/(1/AZ481-1/N481),0)</f>
        <v>0.002691121638729714</v>
      </c>
      <c r="G481" s="3">
        <f>((BC481-AP481/2)*S481-E481)/(BC481+AP481/2)</f>
      </c>
      <c r="H481" s="4">
        <f>AP481*1000</f>
        <v>0.04815089868460427</v>
      </c>
      <c r="I481" s="4">
        <f>(AU481-BA481)</f>
        <v>1.7813389896587</v>
      </c>
      <c r="J481" s="4">
        <f>(P481+AT481*D481)</f>
        <v>24.8612232208252</v>
      </c>
      <c r="K481" s="4">
        <v>6</v>
      </c>
      <c r="L481" s="4">
        <f>(K481*AI481+AJ481)</f>
        <v>1.420000016689301</v>
      </c>
      <c r="M481" s="4">
        <v>1</v>
      </c>
      <c r="N481" s="4">
        <f>L481*(M481+1)*(M481+1)/(M481*M481+1)</f>
        <v>2.840000033378601</v>
      </c>
      <c r="O481" s="4">
        <v>23.2640495300293</v>
      </c>
      <c r="P481" s="4">
        <v>24.8612232208252</v>
      </c>
      <c r="Q481" s="4">
        <v>22.83333587646484</v>
      </c>
      <c r="R481" s="4">
        <v>1200.205078125</v>
      </c>
      <c r="S481" s="4">
        <v>1200.318847656250</v>
      </c>
      <c r="T481" s="4">
        <v>13.43134021759033</v>
      </c>
      <c r="U481" s="4">
        <v>13.48839378356934</v>
      </c>
      <c r="V481" s="4">
        <v>47.69343566894531</v>
      </c>
      <c r="W481" s="4">
        <v>47.8968391418457</v>
      </c>
      <c r="X481" s="4">
        <v>499.5455017089844</v>
      </c>
      <c r="Y481" s="4">
        <v>2000.777099609375</v>
      </c>
      <c r="Z481" s="4">
        <v>128.4092102050781</v>
      </c>
      <c r="AA481" s="4">
        <v>101.7263946533203</v>
      </c>
      <c r="AB481" s="4">
        <v>9.819377899169922</v>
      </c>
      <c r="AC481" s="4">
        <v>0.2459551244974136</v>
      </c>
      <c r="AD481" s="4">
        <v>0.3186837136745453</v>
      </c>
      <c r="AE481" s="4">
        <v>0.003085891250520945</v>
      </c>
      <c r="AF481" s="4">
        <v>0.2925232946872711</v>
      </c>
      <c r="AG481" s="4">
        <v>0.005063615739345551</v>
      </c>
      <c r="AH481" s="4">
        <v>0.6666666865348816</v>
      </c>
      <c r="AI481" s="4">
        <v>-0.2195652425289154</v>
      </c>
      <c r="AJ481" s="4">
        <v>2.737391471862793</v>
      </c>
      <c r="AK481" s="4">
        <v>1</v>
      </c>
      <c r="AL481" s="4">
        <v>0</v>
      </c>
      <c r="AM481" s="4">
        <v>0.1599999964237213</v>
      </c>
      <c r="AN481" s="4">
        <v>111115</v>
      </c>
      <c r="AO481" s="4">
        <f>X481*0.000001/(K481*0.0001)</f>
        <v>0.8325758361816405</v>
      </c>
      <c r="AP481" s="4">
        <f>(U481-T481)/(1000-U481)*AO481</f>
        <v>4.815089868460427e-05</v>
      </c>
      <c r="AQ481" s="4">
        <f>(P481+273.15)</f>
        <v>298.0112232208252</v>
      </c>
      <c r="AR481" s="4">
        <f>(O481+273.15)</f>
        <v>296.4140495300293</v>
      </c>
      <c r="AS481" s="4">
        <f>(Y481*AK481+Z481*AL481)*AM481</f>
        <v>320.1243287821635</v>
      </c>
      <c r="AT481" s="4">
        <f>((AS481+0.00000010773*(AR481^4-AQ481^4))-AP481*44100)/(L481*0.92*2*29.3+0.00000043092*AQ481^3)</f>
        <v>3.4098566141333</v>
      </c>
      <c r="AU481" s="4">
        <f>0.61365*EXP(17.502*J481/(240.97+J481))</f>
        <v>3.153464658925467</v>
      </c>
      <c r="AV481" s="4">
        <f>AU481*1000/AA481</f>
        <v>30.99947333897318</v>
      </c>
      <c r="AW481" s="4">
        <f>(AV481-U481)</f>
        <v>17.51107955540384</v>
      </c>
      <c r="AX481" s="4">
        <f>IF(D481,P481,(O481+P481)/2)</f>
        <v>24.06263637542725</v>
      </c>
      <c r="AY481" s="4">
        <f>0.61365*EXP(17.502*AX481/(240.97+AX481))</f>
        <v>3.006261815332271</v>
      </c>
      <c r="AZ481" s="4">
        <f>IF(AW481&lt;&gt;0,(1000-(AV481+U481)/2)/AW481*AP481,0)</f>
        <v>0.002688574005068682</v>
      </c>
      <c r="BA481" s="4">
        <f>U481*AA481/1000</f>
        <v>1.372125669266767</v>
      </c>
      <c r="BB481" s="4">
        <f>(AY481-BA481)</f>
        <v>1.634136146065505</v>
      </c>
      <c r="BC481" s="4">
        <f>1/(1.6/F481+1.37/N481)</f>
        <v>0.001680587456568025</v>
      </c>
      <c r="BD481" s="3">
        <f>G481*AA481*0.001</f>
      </c>
      <c r="BE481" s="3">
        <f>G481/S481</f>
      </c>
      <c r="BF481" s="4">
        <f>(1-AP481*AA481/AU481/F481)*100</f>
        <v>42.28127176717442</v>
      </c>
      <c r="BG481" s="3">
        <f>(S481-E481/(N481/1.35))</f>
      </c>
      <c r="BH481" s="3">
        <f>E481*BF481/100/BG481</f>
      </c>
    </row>
    <row r="482" ht="16" customHeight="1">
      <c r="A482" s="4">
        <v>446</v>
      </c>
      <c r="B482" t="s" s="2">
        <v>542</v>
      </c>
      <c r="C482" s="4">
        <v>2577.000021211803</v>
      </c>
      <c r="D482" s="4">
        <v>0</v>
      </c>
      <c r="E482" s="3">
        <f>(R482-#REF!*(1000-T482)/(1000-U482))*AO482</f>
      </c>
      <c r="F482" s="4">
        <f>IF(AZ482&lt;&gt;0,1/(1/AZ482-1/N482),0)</f>
        <v>0.002670637257787178</v>
      </c>
      <c r="G482" s="3">
        <f>((BC482-AP482/2)*S482-E482)/(BC482+AP482/2)</f>
      </c>
      <c r="H482" s="4">
        <f>AP482*1000</f>
        <v>0.04777905352965839</v>
      </c>
      <c r="I482" s="4">
        <f>(AU482-BA482)</f>
        <v>1.781147604284517</v>
      </c>
      <c r="J482" s="4">
        <f>(P482+AT482*D482)</f>
        <v>24.85605239868164</v>
      </c>
      <c r="K482" s="4">
        <v>6</v>
      </c>
      <c r="L482" s="4">
        <f>(K482*AI482+AJ482)</f>
        <v>1.420000016689301</v>
      </c>
      <c r="M482" s="4">
        <v>1</v>
      </c>
      <c r="N482" s="4">
        <f>L482*(M482+1)*(M482+1)/(M482*M482+1)</f>
        <v>2.840000033378601</v>
      </c>
      <c r="O482" s="4">
        <v>23.26246643066406</v>
      </c>
      <c r="P482" s="4">
        <v>24.85605239868164</v>
      </c>
      <c r="Q482" s="4">
        <v>22.83328056335449</v>
      </c>
      <c r="R482" s="4">
        <v>1200.345703125</v>
      </c>
      <c r="S482" s="4">
        <v>1200.476318359375</v>
      </c>
      <c r="T482" s="4">
        <v>13.4240665435791</v>
      </c>
      <c r="U482" s="4">
        <v>13.48067760467529</v>
      </c>
      <c r="V482" s="4">
        <v>47.67251586914062</v>
      </c>
      <c r="W482" s="4">
        <v>47.87392425537109</v>
      </c>
      <c r="X482" s="4">
        <v>499.5662536621094</v>
      </c>
      <c r="Y482" s="4">
        <v>2000.495361328125</v>
      </c>
      <c r="Z482" s="4">
        <v>128.9700012207031</v>
      </c>
      <c r="AA482" s="4">
        <v>101.7266387939453</v>
      </c>
      <c r="AB482" s="4">
        <v>9.819377899169922</v>
      </c>
      <c r="AC482" s="4">
        <v>0.2459551244974136</v>
      </c>
      <c r="AD482" s="4">
        <v>0.3186837136745453</v>
      </c>
      <c r="AE482" s="4">
        <v>0.003085891250520945</v>
      </c>
      <c r="AF482" s="4">
        <v>0.2925232946872711</v>
      </c>
      <c r="AG482" s="4">
        <v>0.005063615739345551</v>
      </c>
      <c r="AH482" s="4">
        <v>1</v>
      </c>
      <c r="AI482" s="4">
        <v>-0.2195652425289154</v>
      </c>
      <c r="AJ482" s="4">
        <v>2.737391471862793</v>
      </c>
      <c r="AK482" s="4">
        <v>1</v>
      </c>
      <c r="AL482" s="4">
        <v>0</v>
      </c>
      <c r="AM482" s="4">
        <v>0.1599999964237213</v>
      </c>
      <c r="AN482" s="4">
        <v>111115</v>
      </c>
      <c r="AO482" s="4">
        <f>X482*0.000001/(K482*0.0001)</f>
        <v>0.8326104227701822</v>
      </c>
      <c r="AP482" s="4">
        <f>(U482-T482)/(1000-U482)*AO482</f>
        <v>4.777905352965839e-05</v>
      </c>
      <c r="AQ482" s="4">
        <f>(P482+273.15)</f>
        <v>298.0060523986816</v>
      </c>
      <c r="AR482" s="4">
        <f>(O482+273.15)</f>
        <v>296.412466430664</v>
      </c>
      <c r="AS482" s="4">
        <f>(Y482*AK482+Z482*AL482)*AM482</f>
        <v>320.0792506581711</v>
      </c>
      <c r="AT482" s="4">
        <f>((AS482+0.00000010773*(AR482^4-AQ482^4))-AP482*44100)/(L482*0.92*2*29.3+0.00000043092*AQ482^3)</f>
        <v>3.410022028897139</v>
      </c>
      <c r="AU482" s="4">
        <f>0.61365*EXP(17.502*J482/(240.97+J482))</f>
        <v>3.152491625672948</v>
      </c>
      <c r="AV482" s="4">
        <f>AU482*1000/AA482</f>
        <v>30.98983376476783</v>
      </c>
      <c r="AW482" s="4">
        <f>(AV482-U482)</f>
        <v>17.50915616009254</v>
      </c>
      <c r="AX482" s="4">
        <f>IF(D482,P482,(O482+P482)/2)</f>
        <v>24.05925941467285</v>
      </c>
      <c r="AY482" s="4">
        <f>0.61365*EXP(17.502*AX482/(240.97+AX482))</f>
        <v>3.005652325782838</v>
      </c>
      <c r="AZ482" s="4">
        <f>IF(AW482&lt;&gt;0,(1000-(AV482+U482)/2)/AW482*AP482,0)</f>
        <v>0.002668128242783662</v>
      </c>
      <c r="BA482" s="4">
        <f>U482*AA482/1000</f>
        <v>1.371344021388431</v>
      </c>
      <c r="BB482" s="4">
        <f>(AY482-BA482)</f>
        <v>1.634308304394407</v>
      </c>
      <c r="BC482" s="4">
        <f>1/(1.6/F482+1.37/N482)</f>
        <v>0.001667805389697673</v>
      </c>
      <c r="BD482" s="3">
        <f>G482*AA482*0.001</f>
      </c>
      <c r="BE482" s="3">
        <f>G482/S482</f>
      </c>
      <c r="BF482" s="4">
        <f>(1-AP482*AA482/AU482/F482)*100</f>
        <v>42.26975610161306</v>
      </c>
      <c r="BG482" s="3">
        <f>(S482-E482/(N482/1.35))</f>
      </c>
      <c r="BH482" s="3">
        <f>E482*BF482/100/BG482</f>
      </c>
    </row>
    <row r="483" ht="16" customHeight="1">
      <c r="A483" s="4">
        <v>447</v>
      </c>
      <c r="B483" t="s" s="2">
        <v>543</v>
      </c>
      <c r="C483" s="4">
        <v>2582.500021088868</v>
      </c>
      <c r="D483" s="4">
        <v>0</v>
      </c>
      <c r="E483" s="3">
        <f>(R483-#REF!*(1000-T483)/(1000-U483))*AO483</f>
      </c>
      <c r="F483" s="4">
        <f>IF(AZ483&lt;&gt;0,1/(1/AZ483-1/N483),0)</f>
        <v>0.002662266540470053</v>
      </c>
      <c r="G483" s="3">
        <f>((BC483-AP483/2)*S483-E483)/(BC483+AP483/2)</f>
      </c>
      <c r="H483" s="4">
        <f>AP483*1000</f>
        <v>0.04761400977385596</v>
      </c>
      <c r="I483" s="4">
        <f>(AU483-BA483)</f>
        <v>1.780589232560842</v>
      </c>
      <c r="J483" s="4">
        <f>(P483+AT483*D483)</f>
        <v>24.84792137145996</v>
      </c>
      <c r="K483" s="4">
        <v>6</v>
      </c>
      <c r="L483" s="4">
        <f>(K483*AI483+AJ483)</f>
        <v>1.420000016689301</v>
      </c>
      <c r="M483" s="4">
        <v>1</v>
      </c>
      <c r="N483" s="4">
        <f>L483*(M483+1)*(M483+1)/(M483*M483+1)</f>
        <v>2.840000033378601</v>
      </c>
      <c r="O483" s="4">
        <v>23.26055526733398</v>
      </c>
      <c r="P483" s="4">
        <v>24.84792137145996</v>
      </c>
      <c r="Q483" s="4">
        <v>22.83351135253906</v>
      </c>
      <c r="R483" s="4">
        <v>1200.318725585938</v>
      </c>
      <c r="S483" s="4">
        <v>1200.550292968750</v>
      </c>
      <c r="T483" s="4">
        <v>13.4147424697876</v>
      </c>
      <c r="U483" s="4">
        <v>13.47115898132324</v>
      </c>
      <c r="V483" s="4">
        <v>47.64420700073242</v>
      </c>
      <c r="W483" s="4">
        <v>47.84502029418945</v>
      </c>
      <c r="X483" s="4">
        <v>499.5621948242188</v>
      </c>
      <c r="Y483" s="4">
        <v>2000.447265625</v>
      </c>
      <c r="Z483" s="4">
        <v>130.4074249267578</v>
      </c>
      <c r="AA483" s="4">
        <v>101.7264251708984</v>
      </c>
      <c r="AB483" s="4">
        <v>9.819377899169922</v>
      </c>
      <c r="AC483" s="4">
        <v>0.2459551244974136</v>
      </c>
      <c r="AD483" s="4">
        <v>0.3186837136745453</v>
      </c>
      <c r="AE483" s="4">
        <v>0.003085891250520945</v>
      </c>
      <c r="AF483" s="4">
        <v>0.2925232946872711</v>
      </c>
      <c r="AG483" s="4">
        <v>0.005063615739345551</v>
      </c>
      <c r="AH483" s="4">
        <v>0.6666666865348816</v>
      </c>
      <c r="AI483" s="4">
        <v>-0.2195652425289154</v>
      </c>
      <c r="AJ483" s="4">
        <v>2.737391471862793</v>
      </c>
      <c r="AK483" s="4">
        <v>1</v>
      </c>
      <c r="AL483" s="4">
        <v>0</v>
      </c>
      <c r="AM483" s="4">
        <v>0.1599999964237213</v>
      </c>
      <c r="AN483" s="4">
        <v>111115</v>
      </c>
      <c r="AO483" s="4">
        <f>X483*0.000001/(K483*0.0001)</f>
        <v>0.8326036580403645</v>
      </c>
      <c r="AP483" s="4">
        <f>(U483-T483)/(1000-U483)*AO483</f>
        <v>4.761400977385595e-05</v>
      </c>
      <c r="AQ483" s="4">
        <f>(P483+273.15)</f>
        <v>297.9979213714599</v>
      </c>
      <c r="AR483" s="4">
        <f>(O483+273.15)</f>
        <v>296.410555267334</v>
      </c>
      <c r="AS483" s="4">
        <f>(Y483*AK483+Z483*AL483)*AM483</f>
        <v>320.0715553458431</v>
      </c>
      <c r="AT483" s="4">
        <f>((AS483+0.00000010773*(AR483^4-AQ483^4))-AP483*44100)/(L483*0.92*2*29.3+0.00000043092*AQ483^3)</f>
        <v>3.410863837430145</v>
      </c>
      <c r="AU483" s="4">
        <f>0.61365*EXP(17.502*J483/(240.97+J483))</f>
        <v>3.150962078639697</v>
      </c>
      <c r="AV483" s="4">
        <f>AU483*1000/AA483</f>
        <v>30.97486295567883</v>
      </c>
      <c r="AW483" s="4">
        <f>(AV483-U483)</f>
        <v>17.50370397435559</v>
      </c>
      <c r="AX483" s="4">
        <f>IF(D483,P483,(O483+P483)/2)</f>
        <v>24.05423831939697</v>
      </c>
      <c r="AY483" s="4">
        <f>0.61365*EXP(17.502*AX483/(240.97+AX483))</f>
        <v>3.004746294947202</v>
      </c>
      <c r="AZ483" s="4">
        <f>IF(AW483&lt;&gt;0,(1000-(AV483+U483)/2)/AW483*AP483,0)</f>
        <v>0.002659773221748125</v>
      </c>
      <c r="BA483" s="4">
        <f>U483*AA483/1000</f>
        <v>1.370372846078855</v>
      </c>
      <c r="BB483" s="4">
        <f>(AY483-BA483)</f>
        <v>1.634373448868347</v>
      </c>
      <c r="BC483" s="4">
        <f>1/(1.6/F483+1.37/N483)</f>
        <v>0.00166258209303667</v>
      </c>
      <c r="BD483" s="3">
        <f>G483*AA483*0.001</f>
      </c>
      <c r="BE483" s="3">
        <f>G483/S483</f>
      </c>
      <c r="BF483" s="4">
        <f>(1-AP483*AA483/AU483/F483)*100</f>
        <v>42.26039224652678</v>
      </c>
      <c r="BG483" s="3">
        <f>(S483-E483/(N483/1.35))</f>
      </c>
      <c r="BH483" s="3">
        <f>E483*BF483/100/BG483</f>
      </c>
    </row>
    <row r="484" ht="16" customHeight="1">
      <c r="A484" s="4">
        <v>448</v>
      </c>
      <c r="B484" t="s" s="2">
        <v>544</v>
      </c>
      <c r="C484" s="4">
        <v>2587.500020977110</v>
      </c>
      <c r="D484" s="4">
        <v>0</v>
      </c>
      <c r="E484" s="3">
        <f>(R484-#REF!*(1000-T484)/(1000-U484))*AO484</f>
      </c>
      <c r="F484" s="4">
        <f>IF(AZ484&lt;&gt;0,1/(1/AZ484-1/N484),0)</f>
        <v>0.002593988415114326</v>
      </c>
      <c r="G484" s="3">
        <f>((BC484-AP484/2)*S484-E484)/(BC484+AP484/2)</f>
      </c>
      <c r="H484" s="4">
        <f>AP484*1000</f>
        <v>0.04639100310719917</v>
      </c>
      <c r="I484" s="4">
        <f>(AU484-BA484)</f>
        <v>1.780490978305848</v>
      </c>
      <c r="J484" s="4">
        <f>(P484+AT484*D484)</f>
        <v>24.8436107635498</v>
      </c>
      <c r="K484" s="4">
        <v>6</v>
      </c>
      <c r="L484" s="4">
        <f>(K484*AI484+AJ484)</f>
        <v>1.420000016689301</v>
      </c>
      <c r="M484" s="4">
        <v>1</v>
      </c>
      <c r="N484" s="4">
        <f>L484*(M484+1)*(M484+1)/(M484*M484+1)</f>
        <v>2.840000033378601</v>
      </c>
      <c r="O484" s="4">
        <v>23.25908851623535</v>
      </c>
      <c r="P484" s="4">
        <v>24.8436107635498</v>
      </c>
      <c r="Q484" s="4">
        <v>22.83345985412598</v>
      </c>
      <c r="R484" s="4">
        <v>1200.332641601562</v>
      </c>
      <c r="S484" s="4">
        <v>1200.687133789062</v>
      </c>
      <c r="T484" s="4">
        <v>13.4091682434082</v>
      </c>
      <c r="U484" s="4">
        <v>13.46413707733154</v>
      </c>
      <c r="V484" s="4">
        <v>47.6280403137207</v>
      </c>
      <c r="W484" s="4">
        <v>47.82389068603516</v>
      </c>
      <c r="X484" s="4">
        <v>499.5527648925781</v>
      </c>
      <c r="Y484" s="4">
        <v>2000.656372070312</v>
      </c>
      <c r="Z484" s="4">
        <v>131.1773986816406</v>
      </c>
      <c r="AA484" s="4">
        <v>101.7265701293945</v>
      </c>
      <c r="AB484" s="4">
        <v>9.819377899169922</v>
      </c>
      <c r="AC484" s="4">
        <v>0.2459551244974136</v>
      </c>
      <c r="AD484" s="4">
        <v>0.3186837136745453</v>
      </c>
      <c r="AE484" s="4">
        <v>0.003085891250520945</v>
      </c>
      <c r="AF484" s="4">
        <v>0.2925232946872711</v>
      </c>
      <c r="AG484" s="4">
        <v>0.005063615739345551</v>
      </c>
      <c r="AH484" s="4">
        <v>0.6666666865348816</v>
      </c>
      <c r="AI484" s="4">
        <v>-0.2195652425289154</v>
      </c>
      <c r="AJ484" s="4">
        <v>2.737391471862793</v>
      </c>
      <c r="AK484" s="4">
        <v>1</v>
      </c>
      <c r="AL484" s="4">
        <v>0</v>
      </c>
      <c r="AM484" s="4">
        <v>0.1599999964237213</v>
      </c>
      <c r="AN484" s="4">
        <v>111115</v>
      </c>
      <c r="AO484" s="4">
        <f>X484*0.000001/(K484*0.0001)</f>
        <v>0.83258794148763</v>
      </c>
      <c r="AP484" s="4">
        <f>(U484-T484)/(1000-U484)*AO484</f>
        <v>4.639100310719917e-05</v>
      </c>
      <c r="AQ484" s="4">
        <f>(P484+273.15)</f>
        <v>297.9936107635498</v>
      </c>
      <c r="AR484" s="4">
        <f>(O484+273.15)</f>
        <v>296.4090885162353</v>
      </c>
      <c r="AS484" s="4">
        <f>(Y484*AK484+Z484*AL484)*AM484</f>
        <v>320.1050123763453</v>
      </c>
      <c r="AT484" s="4">
        <f>((AS484+0.00000010773*(AR484^4-AQ484^4))-AP484*44100)/(L484*0.92*2*29.3+0.00000043092*AQ484^3)</f>
        <v>3.41224829605442</v>
      </c>
      <c r="AU484" s="4">
        <f>0.61365*EXP(17.502*J484/(240.97+J484))</f>
        <v>3.150151462934796</v>
      </c>
      <c r="AV484" s="4">
        <f>AU484*1000/AA484</f>
        <v>30.96685024303734</v>
      </c>
      <c r="AW484" s="4">
        <f>(AV484-U484)</f>
        <v>17.5027131657058</v>
      </c>
      <c r="AX484" s="4">
        <f>IF(D484,P484,(O484+P484)/2)</f>
        <v>24.05134963989258</v>
      </c>
      <c r="AY484" s="4">
        <f>0.61365*EXP(17.502*AX484/(240.97+AX484))</f>
        <v>3.004225155791832</v>
      </c>
      <c r="AZ484" s="4">
        <f>IF(AW484&lt;&gt;0,(1000-(AV484+U484)/2)/AW484*AP484,0)</f>
        <v>0.002591621289930019</v>
      </c>
      <c r="BA484" s="4">
        <f>U484*AA484/1000</f>
        <v>1.369660484628948</v>
      </c>
      <c r="BB484" s="4">
        <f>(AY484-BA484)</f>
        <v>1.634564671162883</v>
      </c>
      <c r="BC484" s="4">
        <f>1/(1.6/F484+1.37/N484)</f>
        <v>0.001619975811413815</v>
      </c>
      <c r="BD484" s="3">
        <f>G484*AA484*0.001</f>
      </c>
      <c r="BE484" s="3">
        <f>G484/S484</f>
      </c>
      <c r="BF484" s="4">
        <f>(1-AP484*AA484/AU484/F484)*100</f>
        <v>42.24777812498159</v>
      </c>
      <c r="BG484" s="3">
        <f>(S484-E484/(N484/1.35))</f>
      </c>
      <c r="BH484" s="3">
        <f>E484*BF484/100/BG484</f>
      </c>
    </row>
    <row r="485" ht="16" customHeight="1">
      <c r="A485" s="4">
        <v>449</v>
      </c>
      <c r="B485" t="s" s="2">
        <v>545</v>
      </c>
      <c r="C485" s="4">
        <v>2592.500020865351</v>
      </c>
      <c r="D485" s="4">
        <v>0</v>
      </c>
      <c r="E485" s="3">
        <f>(R485-#REF!*(1000-T485)/(1000-U485))*AO485</f>
      </c>
      <c r="F485" s="4">
        <f>IF(AZ485&lt;&gt;0,1/(1/AZ485-1/N485),0)</f>
        <v>0.002530324447786406</v>
      </c>
      <c r="G485" s="3">
        <f>((BC485-AP485/2)*S485-E485)/(BC485+AP485/2)</f>
      </c>
      <c r="H485" s="4">
        <f>AP485*1000</f>
        <v>0.04524655472841389</v>
      </c>
      <c r="I485" s="4">
        <f>(AU485-BA485)</f>
        <v>1.780233603342303</v>
      </c>
      <c r="J485" s="4">
        <f>(P485+AT485*D485)</f>
        <v>24.8384952545166</v>
      </c>
      <c r="K485" s="4">
        <v>6</v>
      </c>
      <c r="L485" s="4">
        <f>(K485*AI485+AJ485)</f>
        <v>1.420000016689301</v>
      </c>
      <c r="M485" s="4">
        <v>1</v>
      </c>
      <c r="N485" s="4">
        <f>L485*(M485+1)*(M485+1)/(M485*M485+1)</f>
        <v>2.840000033378601</v>
      </c>
      <c r="O485" s="4">
        <v>23.25860977172852</v>
      </c>
      <c r="P485" s="4">
        <v>24.8384952545166</v>
      </c>
      <c r="Q485" s="4">
        <v>22.83499336242676</v>
      </c>
      <c r="R485" s="4">
        <v>1200.310546875</v>
      </c>
      <c r="S485" s="4">
        <v>1200.703491210938</v>
      </c>
      <c r="T485" s="4">
        <v>13.40360546112061</v>
      </c>
      <c r="U485" s="4">
        <v>13.45722103118896</v>
      </c>
      <c r="V485" s="4">
        <v>47.6092529296875</v>
      </c>
      <c r="W485" s="4">
        <v>47.80097198486328</v>
      </c>
      <c r="X485" s="4">
        <v>499.5302124023438</v>
      </c>
      <c r="Y485" s="4">
        <v>2000.720458984375</v>
      </c>
      <c r="Z485" s="4">
        <v>131.6062622070312</v>
      </c>
      <c r="AA485" s="4">
        <v>101.7265090942383</v>
      </c>
      <c r="AB485" s="4">
        <v>9.819377899169922</v>
      </c>
      <c r="AC485" s="4">
        <v>0.2459551244974136</v>
      </c>
      <c r="AD485" s="4">
        <v>0.3186837136745453</v>
      </c>
      <c r="AE485" s="4">
        <v>0.003085891250520945</v>
      </c>
      <c r="AF485" s="4">
        <v>0.2925232946872711</v>
      </c>
      <c r="AG485" s="4">
        <v>0.005063615739345551</v>
      </c>
      <c r="AH485" s="4">
        <v>1</v>
      </c>
      <c r="AI485" s="4">
        <v>-0.2195652425289154</v>
      </c>
      <c r="AJ485" s="4">
        <v>2.737391471862793</v>
      </c>
      <c r="AK485" s="4">
        <v>1</v>
      </c>
      <c r="AL485" s="4">
        <v>0</v>
      </c>
      <c r="AM485" s="4">
        <v>0.1599999964237213</v>
      </c>
      <c r="AN485" s="4">
        <v>111115</v>
      </c>
      <c r="AO485" s="4">
        <f>X485*0.000001/(K485*0.0001)</f>
        <v>0.8325503540039062</v>
      </c>
      <c r="AP485" s="4">
        <f>(U485-T485)/(1000-U485)*AO485</f>
        <v>4.524655472841389e-05</v>
      </c>
      <c r="AQ485" s="4">
        <f>(P485+273.15)</f>
        <v>297.9884952545166</v>
      </c>
      <c r="AR485" s="4">
        <f>(O485+273.15)</f>
        <v>296.4086097717285</v>
      </c>
      <c r="AS485" s="4">
        <f>(Y485*AK485+Z485*AL485)*AM485</f>
        <v>320.1152662823661</v>
      </c>
      <c r="AT485" s="4">
        <f>((AS485+0.00000010773*(AR485^4-AQ485^4))-AP485*44100)/(L485*0.92*2*29.3+0.00000043092*AQ485^3)</f>
        <v>3.413563544383327</v>
      </c>
      <c r="AU485" s="4">
        <f>0.61365*EXP(17.502*J485/(240.97+J485))</f>
        <v>3.149189720954722</v>
      </c>
      <c r="AV485" s="4">
        <f>AU485*1000/AA485</f>
        <v>30.95741463060871</v>
      </c>
      <c r="AW485" s="4">
        <f>(AV485-U485)</f>
        <v>17.50019359941975</v>
      </c>
      <c r="AX485" s="4">
        <f>IF(D485,P485,(O485+P485)/2)</f>
        <v>24.04855251312256</v>
      </c>
      <c r="AY485" s="4">
        <f>0.61365*EXP(17.502*AX485/(240.97+AX485))</f>
        <v>3.003720608737778</v>
      </c>
      <c r="AZ485" s="4">
        <f>IF(AW485&lt;&gt;0,(1000-(AV485+U485)/2)/AW485*AP485,0)</f>
        <v>0.002528072038487263</v>
      </c>
      <c r="BA485" s="4">
        <f>U485*AA485/1000</f>
        <v>1.368956117612419</v>
      </c>
      <c r="BB485" s="4">
        <f>(AY485-BA485)</f>
        <v>1.634764491125359</v>
      </c>
      <c r="BC485" s="4">
        <f>1/(1.6/F485+1.37/N485)</f>
        <v>0.001580247234689271</v>
      </c>
      <c r="BD485" s="3">
        <f>G485*AA485*0.001</f>
      </c>
      <c r="BE485" s="3">
        <f>G485/S485</f>
      </c>
      <c r="BF485" s="4">
        <f>(1-AP485*AA485/AU485/F485)*100</f>
        <v>42.23768107245339</v>
      </c>
      <c r="BG485" s="3">
        <f>(S485-E485/(N485/1.35))</f>
      </c>
      <c r="BH485" s="3">
        <f>E485*BF485/100/BG485</f>
      </c>
    </row>
    <row r="486" ht="16" customHeight="1">
      <c r="A486" s="4">
        <v>450</v>
      </c>
      <c r="B486" t="s" s="2">
        <v>546</v>
      </c>
      <c r="C486" s="4">
        <v>2598.000020742416</v>
      </c>
      <c r="D486" s="4">
        <v>0</v>
      </c>
      <c r="E486" s="3">
        <f>(R486-#REF!*(1000-T486)/(1000-U486))*AO486</f>
      </c>
      <c r="F486" s="4">
        <f>IF(AZ486&lt;&gt;0,1/(1/AZ486-1/N486),0)</f>
        <v>0.01484950714433884</v>
      </c>
      <c r="G486" s="3">
        <f>((BC486-AP486/2)*S486-E486)/(BC486+AP486/2)</f>
      </c>
      <c r="H486" s="4">
        <f>AP486*1000</f>
        <v>0.2592846208734951</v>
      </c>
      <c r="I486" s="4">
        <f>(AU486-BA486)</f>
        <v>1.745729484264455</v>
      </c>
      <c r="J486" s="4">
        <f>(P486+AT486*D486)</f>
        <v>24.7886962890625</v>
      </c>
      <c r="K486" s="4">
        <v>6</v>
      </c>
      <c r="L486" s="4">
        <f>(K486*AI486+AJ486)</f>
        <v>1.420000016689301</v>
      </c>
      <c r="M486" s="4">
        <v>1</v>
      </c>
      <c r="N486" s="4">
        <f>L486*(M486+1)*(M486+1)/(M486*M486+1)</f>
        <v>2.840000033378601</v>
      </c>
      <c r="O486" s="4">
        <v>23.26169967651367</v>
      </c>
      <c r="P486" s="4">
        <v>24.7886962890625</v>
      </c>
      <c r="Q486" s="4">
        <v>22.86939811706543</v>
      </c>
      <c r="R486" s="4">
        <v>1200.187866210938</v>
      </c>
      <c r="S486" s="4">
        <v>1180.001098632812</v>
      </c>
      <c r="T486" s="4">
        <v>13.39731311798096</v>
      </c>
      <c r="U486" s="4">
        <v>13.7044734954834</v>
      </c>
      <c r="V486" s="4">
        <v>47.58095169067383</v>
      </c>
      <c r="W486" s="4">
        <v>48.33587265014648</v>
      </c>
      <c r="X486" s="4">
        <v>499.539550781250</v>
      </c>
      <c r="Y486" s="4">
        <v>1999.741455078125</v>
      </c>
      <c r="Z486" s="4">
        <v>127.1107177734375</v>
      </c>
      <c r="AA486" s="4">
        <v>101.7267227172852</v>
      </c>
      <c r="AB486" s="4">
        <v>9.819377899169922</v>
      </c>
      <c r="AC486" s="4">
        <v>0.2459551244974136</v>
      </c>
      <c r="AD486" s="4">
        <v>0.3186837136745453</v>
      </c>
      <c r="AE486" s="4">
        <v>0.003085891250520945</v>
      </c>
      <c r="AF486" s="4">
        <v>0.2925232946872711</v>
      </c>
      <c r="AG486" s="4">
        <v>0.005063615739345551</v>
      </c>
      <c r="AH486" s="4">
        <v>0.3333333432674408</v>
      </c>
      <c r="AI486" s="4">
        <v>-0.2195652425289154</v>
      </c>
      <c r="AJ486" s="4">
        <v>2.737391471862793</v>
      </c>
      <c r="AK486" s="4">
        <v>1</v>
      </c>
      <c r="AL486" s="4">
        <v>0</v>
      </c>
      <c r="AM486" s="4">
        <v>0.1599999964237213</v>
      </c>
      <c r="AN486" s="4">
        <v>111115</v>
      </c>
      <c r="AO486" s="4">
        <f>X486*0.000001/(K486*0.0001)</f>
        <v>0.8325659179687498</v>
      </c>
      <c r="AP486" s="4">
        <f>(U486-T486)/(1000-U486)*AO486</f>
        <v>0.0002592846208734951</v>
      </c>
      <c r="AQ486" s="4">
        <f>(P486+273.15)</f>
        <v>297.9386962890625</v>
      </c>
      <c r="AR486" s="4">
        <f>(O486+273.15)</f>
        <v>296.4116996765136</v>
      </c>
      <c r="AS486" s="4">
        <f>(Y486*AK486+Z486*AL486)*AM486</f>
        <v>319.9586256608673</v>
      </c>
      <c r="AT486" s="4">
        <f>((AS486+0.00000010773*(AR486^4-AQ486^4))-AP486*44100)/(L486*0.92*2*29.3+0.00000043092*AQ486^3)</f>
        <v>3.311531976902272</v>
      </c>
      <c r="AU486" s="4">
        <f>0.61365*EXP(17.502*J486/(240.97+J486))</f>
        <v>3.139840659525878</v>
      </c>
      <c r="AV486" s="4">
        <f>AU486*1000/AA486</f>
        <v>30.86544592861797</v>
      </c>
      <c r="AW486" s="4">
        <f>(AV486-U486)</f>
        <v>17.16097243313457</v>
      </c>
      <c r="AX486" s="4">
        <f>IF(D486,P486,(O486+P486)/2)</f>
        <v>24.02519798278809</v>
      </c>
      <c r="AY486" s="4">
        <f>0.61365*EXP(17.502*AX486/(240.97+AX486))</f>
        <v>2.999510798392567</v>
      </c>
      <c r="AZ486" s="4">
        <f>IF(AW486&lt;&gt;0,(1000-(AV486+U486)/2)/AW486*AP486,0)</f>
        <v>0.01477226739516825</v>
      </c>
      <c r="BA486" s="4">
        <f>U486*AA486/1000</f>
        <v>1.394111175261423</v>
      </c>
      <c r="BB486" s="4">
        <f>(AY486-BA486)</f>
        <v>1.605399623131144</v>
      </c>
      <c r="BC486" s="4">
        <f>1/(1.6/F486+1.37/N486)</f>
        <v>0.009239575700477088</v>
      </c>
      <c r="BD486" s="3">
        <f>G486*AA486*0.001</f>
      </c>
      <c r="BE486" s="3">
        <f>G486/S486</f>
      </c>
      <c r="BF486" s="4">
        <f>(1-AP486*AA486/AU486/F486)*100</f>
        <v>43.42922057128423</v>
      </c>
      <c r="BG486" s="3">
        <f>(S486-E486/(N486/1.35))</f>
      </c>
      <c r="BH486" s="3">
        <f>E486*BF486/100/BG486</f>
      </c>
    </row>
    <row r="487" ht="16" customHeight="1">
      <c r="A487" s="4">
        <v>451</v>
      </c>
      <c r="B487" t="s" s="2">
        <v>547</v>
      </c>
      <c r="C487" s="4">
        <v>2603.000020630658</v>
      </c>
      <c r="D487" s="4">
        <v>0</v>
      </c>
      <c r="E487" s="3">
        <f>(R487-#REF!*(1000-T487)/(1000-U487))*AO487</f>
      </c>
      <c r="F487" s="4">
        <f>IF(AZ487&lt;&gt;0,1/(1/AZ487-1/N487),0)</f>
        <v>0.1187828544940026</v>
      </c>
      <c r="G487" s="3">
        <f>((BC487-AP487/2)*S487-E487)/(BC487+AP487/2)</f>
      </c>
      <c r="H487" s="4">
        <f>AP487*1000</f>
        <v>1.721809371692782</v>
      </c>
      <c r="I487" s="4">
        <f>(AU487-BA487)</f>
        <v>1.501211842755793</v>
      </c>
      <c r="J487" s="4">
        <f>(P487+AT487*D487)</f>
        <v>24.41553497314453</v>
      </c>
      <c r="K487" s="4">
        <v>6</v>
      </c>
      <c r="L487" s="4">
        <f>(K487*AI487+AJ487)</f>
        <v>1.420000016689301</v>
      </c>
      <c r="M487" s="4">
        <v>1</v>
      </c>
      <c r="N487" s="4">
        <f>L487*(M487+1)*(M487+1)/(M487*M487+1)</f>
        <v>2.840000033378601</v>
      </c>
      <c r="O487" s="4">
        <v>23.27833938598633</v>
      </c>
      <c r="P487" s="4">
        <v>24.41553497314453</v>
      </c>
      <c r="Q487" s="4">
        <v>22.93734741210938</v>
      </c>
      <c r="R487" s="4">
        <v>1200.057861328125</v>
      </c>
      <c r="S487" s="4">
        <v>1059.166381835938</v>
      </c>
      <c r="T487" s="4">
        <v>13.39090442657471</v>
      </c>
      <c r="U487" s="4">
        <v>15.42703533172607</v>
      </c>
      <c r="V487" s="4">
        <v>47.51699066162109</v>
      </c>
      <c r="W487" s="4">
        <v>53.75203323364258</v>
      </c>
      <c r="X487" s="4">
        <v>499.5494995117188</v>
      </c>
      <c r="Y487" s="4">
        <v>1995.215454101562</v>
      </c>
      <c r="Z487" s="4">
        <v>104.2113265991211</v>
      </c>
      <c r="AA487" s="4">
        <v>101.7267074584961</v>
      </c>
      <c r="AB487" s="4">
        <v>9.819377899169922</v>
      </c>
      <c r="AC487" s="4">
        <v>0.2459551244974136</v>
      </c>
      <c r="AD487" s="4">
        <v>0.3186837136745453</v>
      </c>
      <c r="AE487" s="4">
        <v>0.003085891250520945</v>
      </c>
      <c r="AF487" s="4">
        <v>0.2925232946872711</v>
      </c>
      <c r="AG487" s="4">
        <v>0.005063615739345551</v>
      </c>
      <c r="AH487" s="4">
        <v>0.3333333432674408</v>
      </c>
      <c r="AI487" s="4">
        <v>-0.2195652425289154</v>
      </c>
      <c r="AJ487" s="4">
        <v>2.737391471862793</v>
      </c>
      <c r="AK487" s="4">
        <v>1</v>
      </c>
      <c r="AL487" s="4">
        <v>0</v>
      </c>
      <c r="AM487" s="4">
        <v>0.1599999964237213</v>
      </c>
      <c r="AN487" s="4">
        <v>111115</v>
      </c>
      <c r="AO487" s="4">
        <f>X487*0.000001/(K487*0.0001)</f>
        <v>0.8325824991861978</v>
      </c>
      <c r="AP487" s="4">
        <f>(U487-T487)/(1000-U487)*AO487</f>
        <v>0.001721809371692782</v>
      </c>
      <c r="AQ487" s="4">
        <f>(P487+273.15)</f>
        <v>297.5655349731445</v>
      </c>
      <c r="AR487" s="4">
        <f>(O487+273.15)</f>
        <v>296.4283393859863</v>
      </c>
      <c r="AS487" s="4">
        <f>(Y487*AK487+Z487*AL487)*AM487</f>
        <v>319.2344655208035</v>
      </c>
      <c r="AT487" s="4">
        <f>((AS487+0.00000010773*(AR487^4-AQ487^4))-AP487*44100)/(L487*0.92*2*29.3+0.00000043092*AQ487^3)</f>
        <v>2.621632613032828</v>
      </c>
      <c r="AU487" s="4">
        <f>0.61365*EXP(17.502*J487/(240.97+J487))</f>
        <v>3.070553352898175</v>
      </c>
      <c r="AV487" s="4">
        <f>AU487*1000/AA487</f>
        <v>30.18433830811779</v>
      </c>
      <c r="AW487" s="4">
        <f>(AV487-U487)</f>
        <v>14.75730297639171</v>
      </c>
      <c r="AX487" s="4">
        <f>IF(D487,P487,(O487+P487)/2)</f>
        <v>23.84693717956543</v>
      </c>
      <c r="AY487" s="4">
        <f>0.61365*EXP(17.502*AX487/(240.97+AX487))</f>
        <v>2.967547697936568</v>
      </c>
      <c r="AZ487" s="4">
        <f>IF(AW487&lt;&gt;0,(1000-(AV487+U487)/2)/AW487*AP487,0)</f>
        <v>0.1140142158150463</v>
      </c>
      <c r="BA487" s="4">
        <f>U487*AA487/1000</f>
        <v>1.569341510142382</v>
      </c>
      <c r="BB487" s="4">
        <f>(AY487-BA487)</f>
        <v>1.398206187794187</v>
      </c>
      <c r="BC487" s="4">
        <f>1/(1.6/F487+1.37/N487)</f>
        <v>0.07167250446806778</v>
      </c>
      <c r="BD487" s="3">
        <f>G487*AA487*0.001</f>
      </c>
      <c r="BE487" s="3">
        <f>G487/S487</f>
      </c>
      <c r="BF487" s="4">
        <f>(1-AP487*AA487/AU487/F487)*100</f>
        <v>51.97695987754179</v>
      </c>
      <c r="BG487" s="3">
        <f>(S487-E487/(N487/1.35))</f>
      </c>
      <c r="BH487" s="3">
        <f>E487*BF487/100/BG487</f>
      </c>
    </row>
    <row r="488" ht="16" customHeight="1">
      <c r="A488" s="4">
        <v>452</v>
      </c>
      <c r="B488" t="s" s="2">
        <v>548</v>
      </c>
      <c r="C488" s="4">
        <v>2608.000020518899</v>
      </c>
      <c r="D488" s="4">
        <v>0</v>
      </c>
      <c r="E488" s="3">
        <f>(R488-#REF!*(1000-T488)/(1000-U488))*AO488</f>
      </c>
      <c r="F488" s="4">
        <f>IF(AZ488&lt;&gt;0,1/(1/AZ488-1/N488),0)</f>
        <v>0.2898896392802459</v>
      </c>
      <c r="G488" s="3">
        <f>((BC488-AP488/2)*S488-E488)/(BC488+AP488/2)</f>
      </c>
      <c r="H488" s="4">
        <f>AP488*1000</f>
        <v>3.279817617134944</v>
      </c>
      <c r="I488" s="4">
        <f>(AU488-BA488)</f>
        <v>1.238806377930869</v>
      </c>
      <c r="J488" s="4">
        <f>(P488+AT488*D488)</f>
        <v>23.99600219726562</v>
      </c>
      <c r="K488" s="4">
        <v>6</v>
      </c>
      <c r="L488" s="4">
        <f>(K488*AI488+AJ488)</f>
        <v>1.420000016689301</v>
      </c>
      <c r="M488" s="4">
        <v>1</v>
      </c>
      <c r="N488" s="4">
        <f>L488*(M488+1)*(M488+1)/(M488*M488+1)</f>
        <v>2.840000033378601</v>
      </c>
      <c r="O488" s="4">
        <v>23.30151176452637</v>
      </c>
      <c r="P488" s="4">
        <v>23.99600219726562</v>
      </c>
      <c r="Q488" s="4">
        <v>23.00150489807129</v>
      </c>
      <c r="R488" s="4">
        <v>1200.020263671875</v>
      </c>
      <c r="S488" s="4">
        <v>936.5316772460938</v>
      </c>
      <c r="T488" s="4">
        <v>13.38516902923584</v>
      </c>
      <c r="U488" s="4">
        <v>17.25652885437012</v>
      </c>
      <c r="V488" s="4">
        <v>47.43466949462891</v>
      </c>
      <c r="W488" s="4">
        <v>59.71743774414062</v>
      </c>
      <c r="X488" s="4">
        <v>499.5484008789062</v>
      </c>
      <c r="Y488" s="4">
        <v>1989.760498046875</v>
      </c>
      <c r="Z488" s="4">
        <v>79.68090057373047</v>
      </c>
      <c r="AA488" s="4">
        <v>101.7266540527344</v>
      </c>
      <c r="AB488" s="4">
        <v>9.819377899169922</v>
      </c>
      <c r="AC488" s="4">
        <v>0.2459551244974136</v>
      </c>
      <c r="AD488" s="4">
        <v>0.3186837136745453</v>
      </c>
      <c r="AE488" s="4">
        <v>0.003085891250520945</v>
      </c>
      <c r="AF488" s="4">
        <v>0.2925232946872711</v>
      </c>
      <c r="AG488" s="4">
        <v>0.005063615739345551</v>
      </c>
      <c r="AH488" s="4">
        <v>0.3333333432674408</v>
      </c>
      <c r="AI488" s="4">
        <v>-0.2195652425289154</v>
      </c>
      <c r="AJ488" s="4">
        <v>2.737391471862793</v>
      </c>
      <c r="AK488" s="4">
        <v>1</v>
      </c>
      <c r="AL488" s="4">
        <v>0</v>
      </c>
      <c r="AM488" s="4">
        <v>0.1599999964237213</v>
      </c>
      <c r="AN488" s="4">
        <v>111115</v>
      </c>
      <c r="AO488" s="4">
        <f>X488*0.000001/(K488*0.0001)</f>
        <v>0.8325806681315102</v>
      </c>
      <c r="AP488" s="4">
        <f>(U488-T488)/(1000-U488)*AO488</f>
        <v>0.003279817617134944</v>
      </c>
      <c r="AQ488" s="4">
        <f>(P488+273.15)</f>
        <v>297.1460021972656</v>
      </c>
      <c r="AR488" s="4">
        <f>(O488+273.15)</f>
        <v>296.4515117645263</v>
      </c>
      <c r="AS488" s="4">
        <f>(Y488*AK488+Z488*AL488)*AM488</f>
        <v>318.3616725715619</v>
      </c>
      <c r="AT488" s="4">
        <f>((AS488+0.00000010773*(AR488^4-AQ488^4))-AP488*44100)/(L488*0.92*2*29.3+0.00000043092*AQ488^3)</f>
        <v>1.888180106388464</v>
      </c>
      <c r="AU488" s="4">
        <f>0.61365*EXP(17.502*J488/(240.97+J488))</f>
        <v>2.994255318850406</v>
      </c>
      <c r="AV488" s="4">
        <f>AU488*1000/AA488</f>
        <v>29.434324236185</v>
      </c>
      <c r="AW488" s="4">
        <f>(AV488-U488)</f>
        <v>12.17779538181488</v>
      </c>
      <c r="AX488" s="4">
        <f>IF(D488,P488,(O488+P488)/2)</f>
        <v>23.648756980896</v>
      </c>
      <c r="AY488" s="4">
        <f>0.61365*EXP(17.502*AX488/(240.97+AX488))</f>
        <v>2.932362919447513</v>
      </c>
      <c r="AZ488" s="4">
        <f>IF(AW488&lt;&gt;0,(1000-(AV488+U488)/2)/AW488*AP488,0)</f>
        <v>0.2630401296326287</v>
      </c>
      <c r="BA488" s="4">
        <f>U488*AA488/1000</f>
        <v>1.755448940919538</v>
      </c>
      <c r="BB488" s="4">
        <f>(AY488-BA488)</f>
        <v>1.176913978527976</v>
      </c>
      <c r="BC488" s="4">
        <f>1/(1.6/F488+1.37/N488)</f>
        <v>0.166618454268148</v>
      </c>
      <c r="BD488" s="3">
        <f>G488*AA488*0.001</f>
      </c>
      <c r="BE488" s="3">
        <f>G488/S488</f>
      </c>
      <c r="BF488" s="4">
        <f>(1-AP488*AA488/AU488/F488)*100</f>
        <v>61.56180984877939</v>
      </c>
      <c r="BG488" s="3">
        <f>(S488-E488/(N488/1.35))</f>
      </c>
      <c r="BH488" s="3">
        <f>E488*BF488/100/BG488</f>
      </c>
    </row>
    <row r="489" ht="16" customHeight="1">
      <c r="A489" s="4">
        <v>453</v>
      </c>
      <c r="B489" t="s" s="2">
        <v>549</v>
      </c>
      <c r="C489" s="4">
        <v>2613.500020395964</v>
      </c>
      <c r="D489" s="4">
        <v>0</v>
      </c>
      <c r="E489" s="3">
        <f>(R489-#REF!*(1000-T489)/(1000-U489))*AO489</f>
      </c>
      <c r="F489" s="4">
        <f>IF(AZ489&lt;&gt;0,1/(1/AZ489-1/N489),0)</f>
        <v>0.5635961596515445</v>
      </c>
      <c r="G489" s="3">
        <f>((BC489-AP489/2)*S489-E489)/(BC489+AP489/2)</f>
      </c>
      <c r="H489" s="4">
        <f>AP489*1000</f>
        <v>4.712989180601592</v>
      </c>
      <c r="I489" s="4">
        <f>(AU489-BA489)</f>
        <v>0.9952004807621184</v>
      </c>
      <c r="J489" s="4">
        <f>(P489+AT489*D489)</f>
        <v>23.58574676513672</v>
      </c>
      <c r="K489" s="4">
        <v>6</v>
      </c>
      <c r="L489" s="4">
        <f>(K489*AI489+AJ489)</f>
        <v>1.420000016689301</v>
      </c>
      <c r="M489" s="4">
        <v>1</v>
      </c>
      <c r="N489" s="4">
        <f>L489*(M489+1)*(M489+1)/(M489*M489+1)</f>
        <v>2.840000033378601</v>
      </c>
      <c r="O489" s="4">
        <v>23.32417297363281</v>
      </c>
      <c r="P489" s="4">
        <v>23.58574676513672</v>
      </c>
      <c r="Q489" s="4">
        <v>23.04224395751953</v>
      </c>
      <c r="R489" s="4">
        <v>1200.00390625</v>
      </c>
      <c r="S489" s="4">
        <v>886.563720703125</v>
      </c>
      <c r="T489" s="4">
        <v>13.37968921661377</v>
      </c>
      <c r="U489" s="4">
        <v>18.93360137939453</v>
      </c>
      <c r="V489" s="4">
        <v>47.34945678710938</v>
      </c>
      <c r="W489" s="4">
        <v>66.03681945800781</v>
      </c>
      <c r="X489" s="4">
        <v>499.5133361816406</v>
      </c>
      <c r="Y489" s="4">
        <v>1992.749267578125</v>
      </c>
      <c r="Z489" s="4">
        <v>62.24307632446289</v>
      </c>
      <c r="AA489" s="4">
        <v>101.726676940918</v>
      </c>
      <c r="AB489" s="4">
        <v>9.819377899169922</v>
      </c>
      <c r="AC489" s="4">
        <v>0.2459551244974136</v>
      </c>
      <c r="AD489" s="4">
        <v>0.3186837136745453</v>
      </c>
      <c r="AE489" s="4">
        <v>0.003085891250520945</v>
      </c>
      <c r="AF489" s="4">
        <v>0.2925232946872711</v>
      </c>
      <c r="AG489" s="4">
        <v>0.005063615739345551</v>
      </c>
      <c r="AH489" s="4">
        <v>0.3333333432674408</v>
      </c>
      <c r="AI489" s="4">
        <v>-0.2195652425289154</v>
      </c>
      <c r="AJ489" s="4">
        <v>2.737391471862793</v>
      </c>
      <c r="AK489" s="4">
        <v>1</v>
      </c>
      <c r="AL489" s="4">
        <v>0</v>
      </c>
      <c r="AM489" s="4">
        <v>0.1599999964237213</v>
      </c>
      <c r="AN489" s="4">
        <v>111115</v>
      </c>
      <c r="AO489" s="4">
        <f>X489*0.000001/(K489*0.0001)</f>
        <v>0.8325222269694009</v>
      </c>
      <c r="AP489" s="4">
        <f>(U489-T489)/(1000-U489)*AO489</f>
        <v>0.004712989180601592</v>
      </c>
      <c r="AQ489" s="4">
        <f>(P489+273.15)</f>
        <v>296.7357467651367</v>
      </c>
      <c r="AR489" s="4">
        <f>(O489+273.15)</f>
        <v>296.4741729736328</v>
      </c>
      <c r="AS489" s="4">
        <f>(Y489*AK489+Z489*AL489)*AM489</f>
        <v>318.8398756858733</v>
      </c>
      <c r="AT489" s="4">
        <f>((AS489+0.00000010773*(AR489^4-AQ489^4))-AP489*44100)/(L489*0.92*2*29.3+0.00000043092*AQ489^3)</f>
        <v>1.230505228883521</v>
      </c>
      <c r="AU489" s="4">
        <f>0.61365*EXP(17.502*J489/(240.97+J489))</f>
        <v>2.921252831611905</v>
      </c>
      <c r="AV489" s="4">
        <f>AU489*1000/AA489</f>
        <v>28.71668395605358</v>
      </c>
      <c r="AW489" s="4">
        <f>(AV489-U489)</f>
        <v>9.783082576659048</v>
      </c>
      <c r="AX489" s="4">
        <f>IF(D489,P489,(O489+P489)/2)</f>
        <v>23.45495986938477</v>
      </c>
      <c r="AY489" s="4">
        <f>0.61365*EXP(17.502*AX489/(240.97+AX489))</f>
        <v>2.89830966637659</v>
      </c>
      <c r="AZ489" s="4">
        <f>IF(AW489&lt;&gt;0,(1000-(AV489+U489)/2)/AW489*AP489,0)</f>
        <v>0.4702711548156504</v>
      </c>
      <c r="BA489" s="4">
        <f>U489*AA489/1000</f>
        <v>1.926052350849786</v>
      </c>
      <c r="BB489" s="4">
        <f>(AY489-BA489)</f>
        <v>0.9722573155268035</v>
      </c>
      <c r="BC489" s="4">
        <f>1/(1.6/F489+1.37/N489)</f>
        <v>0.3010863312350781</v>
      </c>
      <c r="BD489" s="3">
        <f>G489*AA489*0.001</f>
      </c>
      <c r="BE489" s="3">
        <f>G489/S489</f>
      </c>
      <c r="BF489" s="4">
        <f>(1-AP489*AA489/AU489/F489)*100</f>
        <v>70.87981504324378</v>
      </c>
      <c r="BG489" s="3">
        <f>(S489-E489/(N489/1.35))</f>
      </c>
      <c r="BH489" s="3">
        <f>E489*BF489/100/BG489</f>
      </c>
    </row>
    <row r="490" ht="16" customHeight="1">
      <c r="A490" s="4">
        <v>454</v>
      </c>
      <c r="B490" t="s" s="2">
        <v>550</v>
      </c>
      <c r="C490" s="4">
        <v>2618.500020284206</v>
      </c>
      <c r="D490" s="4">
        <v>0</v>
      </c>
      <c r="E490" s="3">
        <f>(R490-#REF!*(1000-T490)/(1000-U490))*AO490</f>
      </c>
      <c r="F490" s="4">
        <f>IF(AZ490&lt;&gt;0,1/(1/AZ490-1/N490),0)</f>
        <v>0.6027486527400021</v>
      </c>
      <c r="G490" s="3">
        <f>((BC490-AP490/2)*S490-E490)/(BC490+AP490/2)</f>
      </c>
      <c r="H490" s="4">
        <f>AP490*1000</f>
        <v>4.878816291323933</v>
      </c>
      <c r="I490" s="4">
        <f>(AU490-BA490)</f>
        <v>0.9742901197375122</v>
      </c>
      <c r="J490" s="4">
        <f>(P490+AT490*D490)</f>
        <v>23.57766151428223</v>
      </c>
      <c r="K490" s="4">
        <v>6</v>
      </c>
      <c r="L490" s="4">
        <f>(K490*AI490+AJ490)</f>
        <v>1.420000016689301</v>
      </c>
      <c r="M490" s="4">
        <v>1</v>
      </c>
      <c r="N490" s="4">
        <f>L490*(M490+1)*(M490+1)/(M490*M490+1)</f>
        <v>2.840000033378601</v>
      </c>
      <c r="O490" s="4">
        <v>23.36147689819336</v>
      </c>
      <c r="P490" s="4">
        <v>23.57766151428223</v>
      </c>
      <c r="Q490" s="4">
        <v>23.29479217529297</v>
      </c>
      <c r="R490" s="4">
        <v>1200.048095703125</v>
      </c>
      <c r="S490" s="4">
        <v>976.0948486328125</v>
      </c>
      <c r="T490" s="4">
        <v>13.37691497802734</v>
      </c>
      <c r="U490" s="4">
        <v>19.12516212463379</v>
      </c>
      <c r="V490" s="4">
        <v>47.24320983886719</v>
      </c>
      <c r="W490" s="4">
        <v>67.17220306396484</v>
      </c>
      <c r="X490" s="4">
        <v>499.5096435546875</v>
      </c>
      <c r="Y490" s="4">
        <v>1998.753540039062</v>
      </c>
      <c r="Z490" s="4">
        <v>75.08701324462891</v>
      </c>
      <c r="AA490" s="4">
        <v>101.7267074584961</v>
      </c>
      <c r="AB490" s="4">
        <v>9.819377899169922</v>
      </c>
      <c r="AC490" s="4">
        <v>0.2459551244974136</v>
      </c>
      <c r="AD490" s="4">
        <v>0.3186837136745453</v>
      </c>
      <c r="AE490" s="4">
        <v>0.003085891250520945</v>
      </c>
      <c r="AF490" s="4">
        <v>0.2925232946872711</v>
      </c>
      <c r="AG490" s="4">
        <v>0.005063615739345551</v>
      </c>
      <c r="AH490" s="4">
        <v>0.3333333432674408</v>
      </c>
      <c r="AI490" s="4">
        <v>-0.2195652425289154</v>
      </c>
      <c r="AJ490" s="4">
        <v>2.737391471862793</v>
      </c>
      <c r="AK490" s="4">
        <v>1</v>
      </c>
      <c r="AL490" s="4">
        <v>0</v>
      </c>
      <c r="AM490" s="4">
        <v>0.1599999964237213</v>
      </c>
      <c r="AN490" s="4">
        <v>111115</v>
      </c>
      <c r="AO490" s="4">
        <f>X490*0.000001/(K490*0.0001)</f>
        <v>0.8325160725911458</v>
      </c>
      <c r="AP490" s="4">
        <f>(U490-T490)/(1000-U490)*AO490</f>
        <v>0.004878816291323933</v>
      </c>
      <c r="AQ490" s="4">
        <f>(P490+273.15)</f>
        <v>296.7276615142822</v>
      </c>
      <c r="AR490" s="4">
        <f>(O490+273.15)</f>
        <v>296.5114768981933</v>
      </c>
      <c r="AS490" s="4">
        <f>(Y490*AK490+Z490*AL490)*AM490</f>
        <v>319.8005592581503</v>
      </c>
      <c r="AT490" s="4">
        <f>((AS490+0.00000010773*(AR490^4-AQ490^4))-AP490*44100)/(L490*0.92*2*29.3+0.00000043092*AQ490^3)</f>
        <v>1.163987395148529</v>
      </c>
      <c r="AU490" s="4">
        <f>0.61365*EXP(17.502*J490/(240.97+J490))</f>
        <v>2.919829892286443</v>
      </c>
      <c r="AV490" s="4">
        <f>AU490*1000/AA490</f>
        <v>28.70268747740329</v>
      </c>
      <c r="AW490" s="4">
        <f>(AV490-U490)</f>
        <v>9.577525352769499</v>
      </c>
      <c r="AX490" s="4">
        <f>IF(D490,P490,(O490+P490)/2)</f>
        <v>23.46956920623779</v>
      </c>
      <c r="AY490" s="4">
        <f>0.61365*EXP(17.502*AX490/(240.97+AX490))</f>
        <v>2.900864651711035</v>
      </c>
      <c r="AZ490" s="4">
        <f>IF(AW490&lt;&gt;0,(1000-(AV490+U490)/2)/AW490*AP490,0)</f>
        <v>0.497220781988134</v>
      </c>
      <c r="BA490" s="4">
        <f>U490*AA490/1000</f>
        <v>1.945539772548931</v>
      </c>
      <c r="BB490" s="4">
        <f>(AY490-BA490)</f>
        <v>0.9553248791621036</v>
      </c>
      <c r="BC490" s="4">
        <f>1/(1.6/F490+1.37/N490)</f>
        <v>0.3187860117358102</v>
      </c>
      <c r="BD490" s="3">
        <f>G490*AA490*0.001</f>
      </c>
      <c r="BE490" s="3">
        <f>G490/S490</f>
      </c>
      <c r="BF490" s="4">
        <f>(1-AP490*AA490/AU490/F490)*100</f>
        <v>71.79957492027805</v>
      </c>
      <c r="BG490" s="3">
        <f>(S490-E490/(N490/1.35))</f>
      </c>
      <c r="BH490" s="3">
        <f>E490*BF490/100/BG490</f>
      </c>
    </row>
    <row r="491" ht="16" customHeight="1">
      <c r="A491" s="4">
        <v>455</v>
      </c>
      <c r="B491" t="s" s="2">
        <v>551</v>
      </c>
      <c r="C491" s="4">
        <v>2623.500020172447</v>
      </c>
      <c r="D491" s="4">
        <v>0</v>
      </c>
      <c r="E491" s="3">
        <f>(R491-#REF!*(1000-T491)/(1000-U491))*AO491</f>
      </c>
      <c r="F491" s="4">
        <f>IF(AZ491&lt;&gt;0,1/(1/AZ491-1/N491),0)</f>
        <v>0.6425447922063117</v>
      </c>
      <c r="G491" s="3">
        <f>((BC491-AP491/2)*S491-E491)/(BC491+AP491/2)</f>
      </c>
      <c r="H491" s="4">
        <f>AP491*1000</f>
        <v>5.104406262032902</v>
      </c>
      <c r="I491" s="4">
        <f>(AU491-BA491)</f>
        <v>0.9670357888438275</v>
      </c>
      <c r="J491" s="4">
        <f>(P491+AT491*D491)</f>
        <v>23.6888370513916</v>
      </c>
      <c r="K491" s="4">
        <v>6</v>
      </c>
      <c r="L491" s="4">
        <f>(K491*AI491+AJ491)</f>
        <v>1.420000016689301</v>
      </c>
      <c r="M491" s="4">
        <v>1</v>
      </c>
      <c r="N491" s="4">
        <f>L491*(M491+1)*(M491+1)/(M491*M491+1)</f>
        <v>2.840000033378601</v>
      </c>
      <c r="O491" s="4">
        <v>23.48825263977051</v>
      </c>
      <c r="P491" s="4">
        <v>23.6888370513916</v>
      </c>
      <c r="Q491" s="4">
        <v>23.88162422180176</v>
      </c>
      <c r="R491" s="4">
        <v>1200.330200195312</v>
      </c>
      <c r="S491" s="4">
        <v>1073.720947265625</v>
      </c>
      <c r="T491" s="4">
        <v>13.37697505950928</v>
      </c>
      <c r="U491" s="4">
        <v>19.38929557800293</v>
      </c>
      <c r="V491" s="4">
        <v>46.9299201965332</v>
      </c>
      <c r="W491" s="4">
        <v>67.77703857421875</v>
      </c>
      <c r="X491" s="4">
        <v>499.517822265625</v>
      </c>
      <c r="Y491" s="4">
        <v>2002.872192382812</v>
      </c>
      <c r="Z491" s="4">
        <v>89.47817230224609</v>
      </c>
      <c r="AA491" s="4">
        <v>101.726921081543</v>
      </c>
      <c r="AB491" s="4">
        <v>9.819377899169922</v>
      </c>
      <c r="AC491" s="4">
        <v>0.2459551244974136</v>
      </c>
      <c r="AD491" s="4">
        <v>0.3186837136745453</v>
      </c>
      <c r="AE491" s="4">
        <v>0.003085891250520945</v>
      </c>
      <c r="AF491" s="4">
        <v>0.2925232946872711</v>
      </c>
      <c r="AG491" s="4">
        <v>0.005063615739345551</v>
      </c>
      <c r="AH491" s="4">
        <v>0.3333333432674408</v>
      </c>
      <c r="AI491" s="4">
        <v>-0.2195652425289154</v>
      </c>
      <c r="AJ491" s="4">
        <v>2.737391471862793</v>
      </c>
      <c r="AK491" s="4">
        <v>1</v>
      </c>
      <c r="AL491" s="4">
        <v>0</v>
      </c>
      <c r="AM491" s="4">
        <v>0.1599999964237213</v>
      </c>
      <c r="AN491" s="4">
        <v>111115</v>
      </c>
      <c r="AO491" s="4">
        <f>X491*0.000001/(K491*0.0001)</f>
        <v>0.8325297037760415</v>
      </c>
      <c r="AP491" s="4">
        <f>(U491-T491)/(1000-U491)*AO491</f>
        <v>0.005104406262032902</v>
      </c>
      <c r="AQ491" s="4">
        <f>(P491+273.15)</f>
        <v>296.8388370513916</v>
      </c>
      <c r="AR491" s="4">
        <f>(O491+273.15)</f>
        <v>296.6382526397705</v>
      </c>
      <c r="AS491" s="4">
        <f>(Y491*AK491+Z491*AL491)*AM491</f>
        <v>320.4595436184209</v>
      </c>
      <c r="AT491" s="4">
        <f>((AS491+0.00000010773*(AR491^4-AQ491^4))-AP491*44100)/(L491*0.92*2*29.3+0.00000043092*AQ491^3)</f>
        <v>1.060014193856634</v>
      </c>
      <c r="AU491" s="4">
        <f>0.61365*EXP(17.502*J491/(240.97+J491))</f>
        <v>2.939449129934042</v>
      </c>
      <c r="AV491" s="4">
        <f>AU491*1000/AA491</f>
        <v>28.89548900804555</v>
      </c>
      <c r="AW491" s="4">
        <f>(AV491-U491)</f>
        <v>9.506193430042618</v>
      </c>
      <c r="AX491" s="4">
        <f>IF(D491,P491,(O491+P491)/2)</f>
        <v>23.58854484558105</v>
      </c>
      <c r="AY491" s="4">
        <f>0.61365*EXP(17.502*AX491/(240.97+AX491))</f>
        <v>2.92174541257041</v>
      </c>
      <c r="AZ491" s="4">
        <f>IF(AW491&lt;&gt;0,(1000-(AV491+U491)/2)/AW491*AP491,0)</f>
        <v>0.5239924603143282</v>
      </c>
      <c r="BA491" s="4">
        <f>U491*AA491/1000</f>
        <v>1.972413341090214</v>
      </c>
      <c r="BB491" s="4">
        <f>(AY491-BA491)</f>
        <v>0.9493320714801958</v>
      </c>
      <c r="BC491" s="4">
        <f>1/(1.6/F491+1.37/N491)</f>
        <v>0.3364179341659759</v>
      </c>
      <c r="BD491" s="3">
        <f>G491*AA491*0.001</f>
      </c>
      <c r="BE491" s="3">
        <f>G491/S491</f>
      </c>
      <c r="BF491" s="4">
        <f>(1-AP491*AA491/AU491/F491)*100</f>
        <v>72.50765556994816</v>
      </c>
      <c r="BG491" s="3">
        <f>(S491-E491/(N491/1.35))</f>
      </c>
      <c r="BH491" s="3">
        <f>E491*BF491/100/BG491</f>
      </c>
    </row>
    <row r="492" ht="16" customHeight="1">
      <c r="A492" s="4">
        <v>456</v>
      </c>
      <c r="B492" t="s" s="2">
        <v>552</v>
      </c>
      <c r="C492" s="4">
        <v>2629.000020049512</v>
      </c>
      <c r="D492" s="4">
        <v>0</v>
      </c>
      <c r="E492" s="3">
        <f>(R492-#REF!*(1000-T492)/(1000-U492))*AO492</f>
      </c>
      <c r="F492" s="4">
        <f>IF(AZ492&lt;&gt;0,1/(1/AZ492-1/N492),0)</f>
        <v>0.6775733864183405</v>
      </c>
      <c r="G492" s="3">
        <f>((BC492-AP492/2)*S492-E492)/(BC492+AP492/2)</f>
      </c>
      <c r="H492" s="4">
        <f>AP492*1000</f>
        <v>5.387633869307694</v>
      </c>
      <c r="I492" s="4">
        <f>(AU492-BA492)</f>
        <v>0.9772790367788526</v>
      </c>
      <c r="J492" s="4">
        <f>(P492+AT492*D492)</f>
        <v>23.93699073791504</v>
      </c>
      <c r="K492" s="4">
        <v>6</v>
      </c>
      <c r="L492" s="4">
        <f>(K492*AI492+AJ492)</f>
        <v>1.420000016689301</v>
      </c>
      <c r="M492" s="4">
        <v>1</v>
      </c>
      <c r="N492" s="4">
        <f>L492*(M492+1)*(M492+1)/(M492*M492+1)</f>
        <v>2.840000033378601</v>
      </c>
      <c r="O492" s="4">
        <v>23.77658653259277</v>
      </c>
      <c r="P492" s="4">
        <v>23.93699073791504</v>
      </c>
      <c r="Q492" s="4">
        <v>24.79629898071289</v>
      </c>
      <c r="R492" s="4">
        <v>1200.79296875</v>
      </c>
      <c r="S492" s="4">
        <v>1127.593872070312</v>
      </c>
      <c r="T492" s="4">
        <v>13.37958335876465</v>
      </c>
      <c r="U492" s="4">
        <v>19.72314834594727</v>
      </c>
      <c r="V492" s="4">
        <v>46.21102523803711</v>
      </c>
      <c r="W492" s="4">
        <v>67.88835144042969</v>
      </c>
      <c r="X492" s="4">
        <v>499.5335693359375</v>
      </c>
      <c r="Y492" s="4">
        <v>1999.076049804688</v>
      </c>
      <c r="Z492" s="4">
        <v>99.249511718750</v>
      </c>
      <c r="AA492" s="4">
        <v>101.7270812988281</v>
      </c>
      <c r="AB492" s="4">
        <v>9.819377899169922</v>
      </c>
      <c r="AC492" s="4">
        <v>0.2459551244974136</v>
      </c>
      <c r="AD492" s="4">
        <v>0.3186837136745453</v>
      </c>
      <c r="AE492" s="4">
        <v>0.003085891250520945</v>
      </c>
      <c r="AF492" s="4">
        <v>0.2925232946872711</v>
      </c>
      <c r="AG492" s="4">
        <v>0.005063615739345551</v>
      </c>
      <c r="AH492" s="4">
        <v>0.3333333432674408</v>
      </c>
      <c r="AI492" s="4">
        <v>-0.2195652425289154</v>
      </c>
      <c r="AJ492" s="4">
        <v>2.737391471862793</v>
      </c>
      <c r="AK492" s="4">
        <v>1</v>
      </c>
      <c r="AL492" s="4">
        <v>0</v>
      </c>
      <c r="AM492" s="4">
        <v>0.1599999964237213</v>
      </c>
      <c r="AN492" s="4">
        <v>111115</v>
      </c>
      <c r="AO492" s="4">
        <f>X492*0.000001/(K492*0.0001)</f>
        <v>0.832555948893229</v>
      </c>
      <c r="AP492" s="4">
        <f>(U492-T492)/(1000-U492)*AO492</f>
        <v>0.005387633869307694</v>
      </c>
      <c r="AQ492" s="4">
        <f>(P492+273.15)</f>
        <v>297.086990737915</v>
      </c>
      <c r="AR492" s="4">
        <f>(O492+273.15)</f>
        <v>296.9265865325928</v>
      </c>
      <c r="AS492" s="4">
        <f>(Y492*AK492+Z492*AL492)*AM492</f>
        <v>319.8521608194969</v>
      </c>
      <c r="AT492" s="4">
        <f>((AS492+0.00000010773*(AR492^4-AQ492^4))-AP492*44100)/(L492*0.92*2*29.3+0.00000043092*AQ492^3)</f>
        <v>0.9156819117166823</v>
      </c>
      <c r="AU492" s="4">
        <f>0.61365*EXP(17.502*J492/(240.97+J492))</f>
        <v>2.983657352035878</v>
      </c>
      <c r="AV492" s="4">
        <f>AU492*1000/AA492</f>
        <v>29.33002022609145</v>
      </c>
      <c r="AW492" s="4">
        <f>(AV492-U492)</f>
        <v>9.606871880144183</v>
      </c>
      <c r="AX492" s="4">
        <f>IF(D492,P492,(O492+P492)/2)</f>
        <v>23.85678863525391</v>
      </c>
      <c r="AY492" s="4">
        <f>0.61365*EXP(17.502*AX492/(240.97+AX492))</f>
        <v>2.969306308809267</v>
      </c>
      <c r="AZ492" s="4">
        <f>IF(AW492&lt;&gt;0,(1000-(AV492+U492)/2)/AW492*AP492,0)</f>
        <v>0.5470556575207528</v>
      </c>
      <c r="BA492" s="4">
        <f>U492*AA492/1000</f>
        <v>2.006378315257025</v>
      </c>
      <c r="BB492" s="4">
        <f>(AY492-BA492)</f>
        <v>0.9629279935522419</v>
      </c>
      <c r="BC492" s="4">
        <f>1/(1.6/F492+1.37/N492)</f>
        <v>0.3516468436963933</v>
      </c>
      <c r="BD492" s="3">
        <f>G492*AA492*0.001</f>
      </c>
      <c r="BE492" s="3">
        <f>G492/S492</f>
      </c>
      <c r="BF492" s="4">
        <f>(1-AP492*AA492/AU492/F492)*100</f>
        <v>72.89000906031112</v>
      </c>
      <c r="BG492" s="3">
        <f>(S492-E492/(N492/1.35))</f>
      </c>
      <c r="BH492" s="3">
        <f>E492*BF492/100/BG492</f>
      </c>
    </row>
    <row r="493" ht="16" customHeight="1">
      <c r="A493" s="4">
        <v>457</v>
      </c>
      <c r="B493" t="s" s="2">
        <v>553</v>
      </c>
      <c r="C493" s="4">
        <v>2634.000019937754</v>
      </c>
      <c r="D493" s="4">
        <v>0</v>
      </c>
      <c r="E493" s="3">
        <f>(R493-#REF!*(1000-T493)/(1000-U493))*AO493</f>
      </c>
      <c r="F493" s="4">
        <f>IF(AZ493&lt;&gt;0,1/(1/AZ493-1/N493),0)</f>
        <v>0.6803664112567025</v>
      </c>
      <c r="G493" s="3">
        <f>((BC493-AP493/2)*S493-E493)/(BC493+AP493/2)</f>
      </c>
      <c r="H493" s="4">
        <f>AP493*1000</f>
        <v>5.594779734794226</v>
      </c>
      <c r="I493" s="4">
        <f>(AU493-BA493)</f>
        <v>1.011066457293282</v>
      </c>
      <c r="J493" s="4">
        <f>(P493+AT493*D493)</f>
        <v>24.26144981384277</v>
      </c>
      <c r="K493" s="4">
        <v>6</v>
      </c>
      <c r="L493" s="4">
        <f>(K493*AI493+AJ493)</f>
        <v>1.420000016689301</v>
      </c>
      <c r="M493" s="4">
        <v>1</v>
      </c>
      <c r="N493" s="4">
        <f>L493*(M493+1)*(M493+1)/(M493*M493+1)</f>
        <v>2.840000033378601</v>
      </c>
      <c r="O493" s="4">
        <v>24.14387130737305</v>
      </c>
      <c r="P493" s="4">
        <v>24.26144981384277</v>
      </c>
      <c r="Q493" s="4">
        <v>25.50854110717773</v>
      </c>
      <c r="R493" s="4">
        <v>1201.198730468750</v>
      </c>
      <c r="S493" s="4">
        <v>1143.659057617188</v>
      </c>
      <c r="T493" s="4">
        <v>13.38198471069336</v>
      </c>
      <c r="U493" s="4">
        <v>19.96778869628906</v>
      </c>
      <c r="V493" s="4">
        <v>45.26895141601562</v>
      </c>
      <c r="W493" s="4">
        <v>67.35427856445312</v>
      </c>
      <c r="X493" s="4">
        <v>499.5348510742188</v>
      </c>
      <c r="Y493" s="4">
        <v>1996.820068359375</v>
      </c>
      <c r="Z493" s="4">
        <v>99.70773315429688</v>
      </c>
      <c r="AA493" s="4">
        <v>101.727294921875</v>
      </c>
      <c r="AB493" s="4">
        <v>9.819377899169922</v>
      </c>
      <c r="AC493" s="4">
        <v>0.2459551244974136</v>
      </c>
      <c r="AD493" s="4">
        <v>0.3186837136745453</v>
      </c>
      <c r="AE493" s="4">
        <v>0.003085891250520945</v>
      </c>
      <c r="AF493" s="4">
        <v>0.2925232946872711</v>
      </c>
      <c r="AG493" s="4">
        <v>0.005063615739345551</v>
      </c>
      <c r="AH493" s="4">
        <v>0.3333333432674408</v>
      </c>
      <c r="AI493" s="4">
        <v>-0.2195652425289154</v>
      </c>
      <c r="AJ493" s="4">
        <v>2.737391471862793</v>
      </c>
      <c r="AK493" s="4">
        <v>1</v>
      </c>
      <c r="AL493" s="4">
        <v>0</v>
      </c>
      <c r="AM493" s="4">
        <v>0.1599999964237213</v>
      </c>
      <c r="AN493" s="4">
        <v>111115</v>
      </c>
      <c r="AO493" s="4">
        <f>X493*0.000001/(K493*0.0001)</f>
        <v>0.8325580851236978</v>
      </c>
      <c r="AP493" s="4">
        <f>(U493-T493)/(1000-U493)*AO493</f>
        <v>0.005594779734794227</v>
      </c>
      <c r="AQ493" s="4">
        <f>(P493+273.15)</f>
        <v>297.4114498138428</v>
      </c>
      <c r="AR493" s="4">
        <f>(O493+273.15)</f>
        <v>297.293871307373</v>
      </c>
      <c r="AS493" s="4">
        <f>(Y493*AK493+Z493*AL493)*AM493</f>
        <v>319.4912037963149</v>
      </c>
      <c r="AT493" s="4">
        <f>((AS493+0.00000010773*(AR493^4-AQ493^4))-AP493*44100)/(L493*0.92*2*29.3+0.00000043092*AQ493^3)</f>
        <v>0.8127005602621373</v>
      </c>
      <c r="AU493" s="4">
        <f>0.61365*EXP(17.502*J493/(240.97+J493))</f>
        <v>3.042335586938362</v>
      </c>
      <c r="AV493" s="4">
        <f>AU493*1000/AA493</f>
        <v>29.9067776182865</v>
      </c>
      <c r="AW493" s="4">
        <f>(AV493-U493)</f>
        <v>9.938988921997442</v>
      </c>
      <c r="AX493" s="4">
        <f>IF(D493,P493,(O493+P493)/2)</f>
        <v>24.20266056060791</v>
      </c>
      <c r="AY493" s="4">
        <f>0.61365*EXP(17.502*AX493/(240.97+AX493))</f>
        <v>3.03162935442609</v>
      </c>
      <c r="AZ493" s="4">
        <f>IF(AW493&lt;&gt;0,(1000-(AV493+U493)/2)/AW493*AP493,0)</f>
        <v>0.5488748575090133</v>
      </c>
      <c r="BA493" s="4">
        <f>U493*AA493/1000</f>
        <v>2.03126912964508</v>
      </c>
      <c r="BB493" s="4">
        <f>(AY493-BA493)</f>
        <v>1.000360224781011</v>
      </c>
      <c r="BC493" s="4">
        <f>1/(1.6/F493+1.37/N493)</f>
        <v>0.3528496397043305</v>
      </c>
      <c r="BD493" s="3">
        <f>G493*AA493*0.001</f>
      </c>
      <c r="BE493" s="3">
        <f>G493/S493</f>
      </c>
      <c r="BF493" s="4">
        <f>(1-AP493*AA493/AU493/F493)*100</f>
        <v>72.50393746986529</v>
      </c>
      <c r="BG493" s="3">
        <f>(S493-E493/(N493/1.35))</f>
      </c>
      <c r="BH493" s="3">
        <f>E493*BF493/100/BG493</f>
      </c>
    </row>
    <row r="494" ht="16" customHeight="1">
      <c r="A494" s="4">
        <v>458</v>
      </c>
      <c r="B494" t="s" s="2">
        <v>554</v>
      </c>
      <c r="C494" s="4">
        <v>2639.000019825995</v>
      </c>
      <c r="D494" s="4">
        <v>0</v>
      </c>
      <c r="E494" s="3">
        <f>(R494-#REF!*(1000-T494)/(1000-U494))*AO494</f>
      </c>
      <c r="F494" s="4">
        <f>IF(AZ494&lt;&gt;0,1/(1/AZ494-1/N494),0)</f>
        <v>0.6713560590874077</v>
      </c>
      <c r="G494" s="3">
        <f>((BC494-AP494/2)*S494-E494)/(BC494+AP494/2)</f>
      </c>
      <c r="H494" s="4">
        <f>AP494*1000</f>
        <v>5.754007690303109</v>
      </c>
      <c r="I494" s="4">
        <f>(AU494-BA494)</f>
        <v>1.050684861723126</v>
      </c>
      <c r="J494" s="4">
        <f>(P494+AT494*D494)</f>
        <v>24.57983207702637</v>
      </c>
      <c r="K494" s="4">
        <v>6</v>
      </c>
      <c r="L494" s="4">
        <f>(K494*AI494+AJ494)</f>
        <v>1.420000016689301</v>
      </c>
      <c r="M494" s="4">
        <v>1</v>
      </c>
      <c r="N494" s="4">
        <f>L494*(M494+1)*(M494+1)/(M494*M494+1)</f>
        <v>2.840000033378601</v>
      </c>
      <c r="O494" s="4">
        <v>24.50602340698242</v>
      </c>
      <c r="P494" s="4">
        <v>24.57983207702637</v>
      </c>
      <c r="Q494" s="4">
        <v>25.81197357177734</v>
      </c>
      <c r="R494" s="4">
        <v>1201.222534179688</v>
      </c>
      <c r="S494" s="4">
        <v>1148.699829101562</v>
      </c>
      <c r="T494" s="4">
        <v>13.38215160369873</v>
      </c>
      <c r="U494" s="4">
        <v>20.15405082702637</v>
      </c>
      <c r="V494" s="4">
        <v>44.30241012573242</v>
      </c>
      <c r="W494" s="4">
        <v>66.57347869873047</v>
      </c>
      <c r="X494" s="4">
        <v>499.5385437011719</v>
      </c>
      <c r="Y494" s="4">
        <v>1997.727050781250</v>
      </c>
      <c r="Z494" s="4">
        <v>99.97486877441406</v>
      </c>
      <c r="AA494" s="4">
        <v>101.7268524169922</v>
      </c>
      <c r="AB494" s="4">
        <v>9.819377899169922</v>
      </c>
      <c r="AC494" s="4">
        <v>0.2459551244974136</v>
      </c>
      <c r="AD494" s="4">
        <v>0.3186837136745453</v>
      </c>
      <c r="AE494" s="4">
        <v>0.003085891250520945</v>
      </c>
      <c r="AF494" s="4">
        <v>0.2925232946872711</v>
      </c>
      <c r="AG494" s="4">
        <v>0.005063615739345551</v>
      </c>
      <c r="AH494" s="4">
        <v>0.3333333432674408</v>
      </c>
      <c r="AI494" s="4">
        <v>-0.2195652425289154</v>
      </c>
      <c r="AJ494" s="4">
        <v>2.737391471862793</v>
      </c>
      <c r="AK494" s="4">
        <v>1</v>
      </c>
      <c r="AL494" s="4">
        <v>0</v>
      </c>
      <c r="AM494" s="4">
        <v>0.1599999964237213</v>
      </c>
      <c r="AN494" s="4">
        <v>111115</v>
      </c>
      <c r="AO494" s="4">
        <f>X494*0.000001/(K494*0.0001)</f>
        <v>0.832564239501953</v>
      </c>
      <c r="AP494" s="4">
        <f>(U494-T494)/(1000-U494)*AO494</f>
        <v>0.005754007690303109</v>
      </c>
      <c r="AQ494" s="4">
        <f>(P494+273.15)</f>
        <v>297.7298320770263</v>
      </c>
      <c r="AR494" s="4">
        <f>(O494+273.15)</f>
        <v>297.6560234069824</v>
      </c>
      <c r="AS494" s="4">
        <f>(Y494*AK494+Z494*AL494)*AM494</f>
        <v>319.6363209805713</v>
      </c>
      <c r="AT494" s="4">
        <f>((AS494+0.00000010773*(AR494^4-AQ494^4))-AP494*44100)/(L494*0.92*2*29.3+0.00000043092*AQ494^3)</f>
        <v>0.739760702631714</v>
      </c>
      <c r="AU494" s="4">
        <f>0.61365*EXP(17.502*J494/(240.97+J494))</f>
        <v>3.100893015808596</v>
      </c>
      <c r="AV494" s="4">
        <f>AU494*1000/AA494</f>
        <v>30.48254165082799</v>
      </c>
      <c r="AW494" s="4">
        <f>(AV494-U494)</f>
        <v>10.32849082380162</v>
      </c>
      <c r="AX494" s="4">
        <f>IF(D494,P494,(O494+P494)/2)</f>
        <v>24.54292774200439</v>
      </c>
      <c r="AY494" s="4">
        <f>0.61365*EXP(17.502*AX494/(240.97+AX494))</f>
        <v>3.094055413116039</v>
      </c>
      <c r="AZ494" s="4">
        <f>IF(AW494&lt;&gt;0,(1000-(AV494+U494)/2)/AW494*AP494,0)</f>
        <v>0.5429956916953221</v>
      </c>
      <c r="BA494" s="4">
        <f>U494*AA494/1000</f>
        <v>2.050208154085471</v>
      </c>
      <c r="BB494" s="4">
        <f>(AY494-BA494)</f>
        <v>1.043847259030568</v>
      </c>
      <c r="BC494" s="4">
        <f>1/(1.6/F494+1.37/N494)</f>
        <v>0.3489633473960144</v>
      </c>
      <c r="BD494" s="3">
        <f>G494*AA494*0.001</f>
      </c>
      <c r="BE494" s="3">
        <f>G494/S494</f>
      </c>
      <c r="BF494" s="4">
        <f>(1-AP494*AA494/AU494/F494)*100</f>
        <v>71.88317037580367</v>
      </c>
      <c r="BG494" s="3">
        <f>(S494-E494/(N494/1.35))</f>
      </c>
      <c r="BH494" s="3">
        <f>E494*BF494/100/BG494</f>
      </c>
    </row>
    <row r="495" ht="29" customHeight="1">
      <c r="A495" t="s" s="2">
        <v>9</v>
      </c>
      <c r="B495" t="s" s="5">
        <v>555</v>
      </c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</row>
    <row r="496" ht="16" customHeight="1">
      <c r="A496" s="4">
        <v>459</v>
      </c>
      <c r="B496" t="s" s="2">
        <v>556</v>
      </c>
      <c r="C496" s="4">
        <v>2644.500019703060</v>
      </c>
      <c r="D496" s="4">
        <v>0</v>
      </c>
      <c r="E496" s="3">
        <f>(R496-#REF!*(1000-T496)/(1000-U496))*AO496</f>
      </c>
      <c r="F496" s="4">
        <f>IF(AZ496&lt;&gt;0,1/(1/AZ496-1/N496),0)</f>
        <v>0.6639908760028091</v>
      </c>
      <c r="G496" s="3">
        <f>((BC496-AP496/2)*S496-E496)/(BC496+AP496/2)</f>
      </c>
      <c r="H496" s="4">
        <f>AP496*1000</f>
        <v>5.880901601733589</v>
      </c>
      <c r="I496" s="4">
        <f>(AU496-BA496)</f>
        <v>1.08314577281907</v>
      </c>
      <c r="J496" s="4">
        <f>(P496+AT496*D496)</f>
        <v>24.8325309753418</v>
      </c>
      <c r="K496" s="4">
        <v>6</v>
      </c>
      <c r="L496" s="4">
        <f>(K496*AI496+AJ496)</f>
        <v>1.420000016689301</v>
      </c>
      <c r="M496" s="4">
        <v>1</v>
      </c>
      <c r="N496" s="4">
        <f>L496*(M496+1)*(M496+1)/(M496*M496+1)</f>
        <v>2.840000033378601</v>
      </c>
      <c r="O496" s="4">
        <v>24.78984642028809</v>
      </c>
      <c r="P496" s="4">
        <v>24.8325309753418</v>
      </c>
      <c r="Q496" s="4">
        <v>25.7425537109375</v>
      </c>
      <c r="R496" s="4">
        <v>1201.069091796875</v>
      </c>
      <c r="S496" s="4">
        <v>1149.338745117188</v>
      </c>
      <c r="T496" s="4">
        <v>13.37860679626465</v>
      </c>
      <c r="U496" s="4">
        <v>20.29880905151367</v>
      </c>
      <c r="V496" s="4">
        <v>43.49462127685547</v>
      </c>
      <c r="W496" s="4">
        <v>65.88700866699219</v>
      </c>
      <c r="X496" s="4">
        <v>499.5397033691406</v>
      </c>
      <c r="Y496" s="4">
        <v>1999.762573242188</v>
      </c>
      <c r="Z496" s="4">
        <v>100.2587432861328</v>
      </c>
      <c r="AA496" s="4">
        <v>101.7263107299805</v>
      </c>
      <c r="AB496" s="4">
        <v>9.819377899169922</v>
      </c>
      <c r="AC496" s="4">
        <v>0.2459551244974136</v>
      </c>
      <c r="AD496" s="4">
        <v>0.3186837136745453</v>
      </c>
      <c r="AE496" s="4">
        <v>0.003085891250520945</v>
      </c>
      <c r="AF496" s="4">
        <v>0.2925232946872711</v>
      </c>
      <c r="AG496" s="4">
        <v>0.005063615739345551</v>
      </c>
      <c r="AH496" s="4">
        <v>0.3333333432674408</v>
      </c>
      <c r="AI496" s="4">
        <v>-0.2195652425289154</v>
      </c>
      <c r="AJ496" s="4">
        <v>2.737391471862793</v>
      </c>
      <c r="AK496" s="4">
        <v>1</v>
      </c>
      <c r="AL496" s="4">
        <v>0</v>
      </c>
      <c r="AM496" s="4">
        <v>0.1599999964237213</v>
      </c>
      <c r="AN496" s="4">
        <v>111115</v>
      </c>
      <c r="AO496" s="4">
        <f>X496*0.000001/(K496*0.0001)</f>
        <v>0.832566172281901</v>
      </c>
      <c r="AP496" s="4">
        <f>(U496-T496)/(1000-U496)*AO496</f>
        <v>0.005880901601733589</v>
      </c>
      <c r="AQ496" s="4">
        <f>(P496+273.15)</f>
        <v>297.9825309753418</v>
      </c>
      <c r="AR496" s="4">
        <f>(O496+273.15)</f>
        <v>297.9398464202881</v>
      </c>
      <c r="AS496" s="4">
        <f>(Y496*AK496+Z496*AL496)*AM496</f>
        <v>319.9620045670417</v>
      </c>
      <c r="AT496" s="4">
        <f>((AS496+0.00000010773*(AR496^4-AQ496^4))-AP496*44100)/(L496*0.92*2*29.3+0.00000043092*AQ496^3)</f>
        <v>0.6836051651300472</v>
      </c>
      <c r="AU496" s="4">
        <f>0.61365*EXP(17.502*J496/(240.97+J496))</f>
        <v>3.148068729841889</v>
      </c>
      <c r="AV496" s="4">
        <f>AU496*1000/AA496</f>
        <v>30.94645531968653</v>
      </c>
      <c r="AW496" s="4">
        <f>(AV496-U496)</f>
        <v>10.64764626817286</v>
      </c>
      <c r="AX496" s="4">
        <f>IF(D496,P496,(O496+P496)/2)</f>
        <v>24.81118869781494</v>
      </c>
      <c r="AY496" s="4">
        <f>0.61365*EXP(17.502*AX496/(240.97+AX496))</f>
        <v>3.144060287570512</v>
      </c>
      <c r="AZ496" s="4">
        <f>IF(AW496&lt;&gt;0,(1000-(AV496+U496)/2)/AW496*AP496,0)</f>
        <v>0.5381675234836638</v>
      </c>
      <c r="BA496" s="4">
        <f>U496*AA496/1000</f>
        <v>2.06492295702282</v>
      </c>
      <c r="BB496" s="4">
        <f>(AY496-BA496)</f>
        <v>1.079137330547692</v>
      </c>
      <c r="BC496" s="4">
        <f>1/(1.6/F496+1.37/N496)</f>
        <v>0.3457735719132015</v>
      </c>
      <c r="BD496" s="3">
        <f>G496*AA496*0.001</f>
      </c>
      <c r="BE496" s="3">
        <f>G496/S496</f>
      </c>
      <c r="BF496" s="4">
        <f>(1-AP496*AA496/AU496/F496)*100</f>
        <v>71.37991691936712</v>
      </c>
      <c r="BG496" s="3">
        <f>(S496-E496/(N496/1.35))</f>
      </c>
      <c r="BH496" s="3">
        <f>E496*BF496/100/BG496</f>
      </c>
    </row>
    <row r="497" ht="16" customHeight="1">
      <c r="A497" s="4">
        <v>460</v>
      </c>
      <c r="B497" t="s" s="2">
        <v>557</v>
      </c>
      <c r="C497" s="4">
        <v>2649.500019591302</v>
      </c>
      <c r="D497" s="4">
        <v>0</v>
      </c>
      <c r="E497" s="3">
        <f>(R497-#REF!*(1000-T497)/(1000-U497))*AO497</f>
      </c>
      <c r="F497" s="4">
        <f>IF(AZ497&lt;&gt;0,1/(1/AZ497-1/N497),0)</f>
        <v>0.6713292644119723</v>
      </c>
      <c r="G497" s="3">
        <f>((BC497-AP497/2)*S497-E497)/(BC497+AP497/2)</f>
      </c>
      <c r="H497" s="4">
        <f>AP497*1000</f>
        <v>5.96001836215771</v>
      </c>
      <c r="I497" s="4">
        <f>(AU497-BA497)</f>
        <v>1.087861499294838</v>
      </c>
      <c r="J497" s="4">
        <f>(P497+AT497*D497)</f>
        <v>24.9047737121582</v>
      </c>
      <c r="K497" s="4">
        <v>6</v>
      </c>
      <c r="L497" s="4">
        <f>(K497*AI497+AJ497)</f>
        <v>1.420000016689301</v>
      </c>
      <c r="M497" s="4">
        <v>1</v>
      </c>
      <c r="N497" s="4">
        <f>L497*(M497+1)*(M497+1)/(M497*M497+1)</f>
        <v>2.840000033378601</v>
      </c>
      <c r="O497" s="4">
        <v>24.91682624816895</v>
      </c>
      <c r="P497" s="4">
        <v>24.9047737121582</v>
      </c>
      <c r="Q497" s="4">
        <v>25.54654121398926</v>
      </c>
      <c r="R497" s="4">
        <v>1134.305175781250</v>
      </c>
      <c r="S497" s="4">
        <v>1138.55078125</v>
      </c>
      <c r="T497" s="4">
        <v>13.37361621856689</v>
      </c>
      <c r="U497" s="4">
        <v>20.38628959655762</v>
      </c>
      <c r="V497" s="4">
        <v>43.08253479003906</v>
      </c>
      <c r="W497" s="4">
        <v>65.60152435302734</v>
      </c>
      <c r="X497" s="4">
        <v>499.539794921875</v>
      </c>
      <c r="Y497" s="4">
        <v>2001.0654296875</v>
      </c>
      <c r="Z497" s="4">
        <v>100.4804382324219</v>
      </c>
      <c r="AA497" s="4">
        <v>101.7256622314453</v>
      </c>
      <c r="AB497" s="4">
        <v>9.819377899169922</v>
      </c>
      <c r="AC497" s="4">
        <v>0.2459551244974136</v>
      </c>
      <c r="AD497" s="4">
        <v>0.3186837136745453</v>
      </c>
      <c r="AE497" s="4">
        <v>0.003085891250520945</v>
      </c>
      <c r="AF497" s="4">
        <v>0.2925232946872711</v>
      </c>
      <c r="AG497" s="4">
        <v>0.005063615739345551</v>
      </c>
      <c r="AH497" s="4">
        <v>0.6666666865348816</v>
      </c>
      <c r="AI497" s="4">
        <v>-0.2195652425289154</v>
      </c>
      <c r="AJ497" s="4">
        <v>2.737391471862793</v>
      </c>
      <c r="AK497" s="4">
        <v>1</v>
      </c>
      <c r="AL497" s="4">
        <v>0</v>
      </c>
      <c r="AM497" s="4">
        <v>0.1599999964237213</v>
      </c>
      <c r="AN497" s="4">
        <v>111115</v>
      </c>
      <c r="AO497" s="4">
        <f>X497*0.000001/(K497*0.0001)</f>
        <v>0.8325663248697915</v>
      </c>
      <c r="AP497" s="4">
        <f>(U497-T497)/(1000-U497)*AO497</f>
        <v>0.00596001836215771</v>
      </c>
      <c r="AQ497" s="4">
        <f>(P497+273.15)</f>
        <v>298.0547737121582</v>
      </c>
      <c r="AR497" s="4">
        <f>(O497+273.15)</f>
        <v>298.0668262481689</v>
      </c>
      <c r="AS497" s="4">
        <f>(Y497*AK497+Z497*AL497)*AM497</f>
        <v>320.1704615936324</v>
      </c>
      <c r="AT497" s="4">
        <f>((AS497+0.00000010773*(AR497^4-AQ497^4))-AP497*44100)/(L497*0.92*2*29.3+0.00000043092*AQ497^3)</f>
        <v>0.6533412774314935</v>
      </c>
      <c r="AU497" s="4">
        <f>0.61365*EXP(17.502*J497/(240.97+J497))</f>
        <v>3.161670308946686</v>
      </c>
      <c r="AV497" s="4">
        <f>AU497*1000/AA497</f>
        <v>31.0803610376434</v>
      </c>
      <c r="AW497" s="4">
        <f>(AV497-U497)</f>
        <v>10.69407144108578</v>
      </c>
      <c r="AX497" s="4">
        <f>IF(D497,P497,(O497+P497)/2)</f>
        <v>24.91079998016357</v>
      </c>
      <c r="AY497" s="4">
        <f>0.61365*EXP(17.502*AX497/(240.97+AX497))</f>
        <v>3.162807228257783</v>
      </c>
      <c r="AZ497" s="4">
        <f>IF(AW497&lt;&gt;0,(1000-(AV497+U497)/2)/AW497*AP497,0)</f>
        <v>0.5429781634373351</v>
      </c>
      <c r="BA497" s="4">
        <f>U497*AA497/1000</f>
        <v>2.073808809651848</v>
      </c>
      <c r="BB497" s="4">
        <f>(AY497-BA497)</f>
        <v>1.088998418605935</v>
      </c>
      <c r="BC497" s="4">
        <f>1/(1.6/F497+1.37/N497)</f>
        <v>0.3489517642853929</v>
      </c>
      <c r="BD497" s="3">
        <f>G497*AA497*0.001</f>
      </c>
      <c r="BE497" s="3">
        <f>G497/S497</f>
      </c>
      <c r="BF497" s="4">
        <f>(1-AP497*AA497/AU497/F497)*100</f>
        <v>71.43554360680675</v>
      </c>
      <c r="BG497" s="3">
        <f>(S497-E497/(N497/1.35))</f>
      </c>
      <c r="BH497" s="3">
        <f>E497*BF497/100/BG497</f>
      </c>
    </row>
    <row r="498" ht="16" customHeight="1">
      <c r="A498" s="4">
        <v>461</v>
      </c>
      <c r="B498" t="s" s="2">
        <v>558</v>
      </c>
      <c r="C498" s="4">
        <v>2654.500019479543</v>
      </c>
      <c r="D498" s="4">
        <v>0</v>
      </c>
      <c r="E498" s="3">
        <f>(R498-#REF!*(1000-T498)/(1000-U498))*AO498</f>
      </c>
      <c r="F498" s="4">
        <f>IF(AZ498&lt;&gt;0,1/(1/AZ498-1/N498),0)</f>
        <v>0.6796883507957218</v>
      </c>
      <c r="G498" s="3">
        <f>((BC498-AP498/2)*S498-E498)/(BC498+AP498/2)</f>
      </c>
      <c r="H498" s="4">
        <f>AP498*1000</f>
        <v>6.01631468584159</v>
      </c>
      <c r="I498" s="4">
        <f>(AU498-BA498)</f>
        <v>1.08714818972023</v>
      </c>
      <c r="J498" s="4">
        <f>(P498+AT498*D498)</f>
        <v>24.93485450744629</v>
      </c>
      <c r="K498" s="4">
        <v>6</v>
      </c>
      <c r="L498" s="4">
        <f>(K498*AI498+AJ498)</f>
        <v>1.420000016689301</v>
      </c>
      <c r="M498" s="4">
        <v>1</v>
      </c>
      <c r="N498" s="4">
        <f>L498*(M498+1)*(M498+1)/(M498*M498+1)</f>
        <v>2.840000033378601</v>
      </c>
      <c r="O498" s="4">
        <v>24.96963500976562</v>
      </c>
      <c r="P498" s="4">
        <v>24.93485450744629</v>
      </c>
      <c r="Q498" s="4">
        <v>25.47319030761719</v>
      </c>
      <c r="R498" s="4">
        <v>893.735595703125</v>
      </c>
      <c r="S498" s="4">
        <v>1039.140747070312</v>
      </c>
      <c r="T498" s="4">
        <v>13.37063694000244</v>
      </c>
      <c r="U498" s="4">
        <v>20.4491138458252</v>
      </c>
      <c r="V498" s="4">
        <v>42.89228057861328</v>
      </c>
      <c r="W498" s="4">
        <v>65.54971313476562</v>
      </c>
      <c r="X498" s="4">
        <v>499.5385131835938</v>
      </c>
      <c r="Y498" s="4">
        <v>2001.092651367188</v>
      </c>
      <c r="Z498" s="4">
        <v>100.7637176513672</v>
      </c>
      <c r="AA498" s="4">
        <v>101.725715637207</v>
      </c>
      <c r="AB498" s="4">
        <v>9.819377899169922</v>
      </c>
      <c r="AC498" s="4">
        <v>0.2459551244974136</v>
      </c>
      <c r="AD498" s="4">
        <v>0.3186837136745453</v>
      </c>
      <c r="AE498" s="4">
        <v>0.003085891250520945</v>
      </c>
      <c r="AF498" s="4">
        <v>0.2925232946872711</v>
      </c>
      <c r="AG498" s="4">
        <v>0.005063615739345551</v>
      </c>
      <c r="AH498" s="4">
        <v>0.6666666865348816</v>
      </c>
      <c r="AI498" s="4">
        <v>-0.2195652425289154</v>
      </c>
      <c r="AJ498" s="4">
        <v>2.737391471862793</v>
      </c>
      <c r="AK498" s="4">
        <v>1</v>
      </c>
      <c r="AL498" s="4">
        <v>0</v>
      </c>
      <c r="AM498" s="4">
        <v>0.1599999964237213</v>
      </c>
      <c r="AN498" s="4">
        <v>111115</v>
      </c>
      <c r="AO498" s="4">
        <f>X498*0.000001/(K498*0.0001)</f>
        <v>0.8325641886393228</v>
      </c>
      <c r="AP498" s="4">
        <f>(U498-T498)/(1000-U498)*AO498</f>
        <v>0.00601631468584159</v>
      </c>
      <c r="AQ498" s="4">
        <f>(P498+273.15)</f>
        <v>298.0848545074463</v>
      </c>
      <c r="AR498" s="4">
        <f>(O498+273.15)</f>
        <v>298.1196350097656</v>
      </c>
      <c r="AS498" s="4">
        <f>(Y498*AK498+Z498*AL498)*AM498</f>
        <v>320.174817062285</v>
      </c>
      <c r="AT498" s="4">
        <f>((AS498+0.00000010773*(AR498^4-AQ498^4))-AP498*44100)/(L498*0.92*2*29.3+0.00000043092*AQ498^3)</f>
        <v>0.628092883747567</v>
      </c>
      <c r="AU498" s="4">
        <f>0.61365*EXP(17.502*J498/(240.97+J498))</f>
        <v>3.167348929833517</v>
      </c>
      <c r="AV498" s="4">
        <f>AU498*1000/AA498</f>
        <v>31.13616758548546</v>
      </c>
      <c r="AW498" s="4">
        <f>(AV498-U498)</f>
        <v>10.68705373966027</v>
      </c>
      <c r="AX498" s="4">
        <f>IF(D498,P498,(O498+P498)/2)</f>
        <v>24.95224475860596</v>
      </c>
      <c r="AY498" s="4">
        <f>0.61365*EXP(17.502*AX498/(240.97+AX498))</f>
        <v>3.17063590738824</v>
      </c>
      <c r="AZ498" s="4">
        <f>IF(AW498&lt;&gt;0,(1000-(AV498+U498)/2)/AW498*AP498,0)</f>
        <v>0.5484334771300287</v>
      </c>
      <c r="BA498" s="4">
        <f>U498*AA498/1000</f>
        <v>2.080200740113287</v>
      </c>
      <c r="BB498" s="4">
        <f>(AY498-BA498)</f>
        <v>1.090435167274953</v>
      </c>
      <c r="BC498" s="4">
        <f>1/(1.6/F498+1.37/N498)</f>
        <v>0.3525577923853564</v>
      </c>
      <c r="BD498" s="3">
        <f>G498*AA498*0.001</f>
      </c>
      <c r="BE498" s="3">
        <f>G498/S498</f>
      </c>
      <c r="BF498" s="4">
        <f>(1-AP498*AA498/AU498/F498)*100</f>
        <v>71.57139420379102</v>
      </c>
      <c r="BG498" s="3">
        <f>(S498-E498/(N498/1.35))</f>
      </c>
      <c r="BH498" s="3">
        <f>E498*BF498/100/BG498</f>
      </c>
    </row>
    <row r="499" ht="16" customHeight="1">
      <c r="A499" s="4">
        <v>462</v>
      </c>
      <c r="B499" t="s" s="2">
        <v>559</v>
      </c>
      <c r="C499" s="4">
        <v>2660.000019356608</v>
      </c>
      <c r="D499" s="4">
        <v>0</v>
      </c>
      <c r="E499" s="3">
        <f>(R499-#REF!*(1000-T499)/(1000-U499))*AO499</f>
      </c>
      <c r="F499" s="4">
        <f>IF(AZ499&lt;&gt;0,1/(1/AZ499-1/N499),0)</f>
        <v>0.6799011905969391</v>
      </c>
      <c r="G499" s="3">
        <f>((BC499-AP499/2)*S499-E499)/(BC499+AP499/2)</f>
      </c>
      <c r="H499" s="4">
        <f>AP499*1000</f>
        <v>6.066168533956799</v>
      </c>
      <c r="I499" s="4">
        <f>(AU499-BA499)</f>
        <v>1.095765195127457</v>
      </c>
      <c r="J499" s="4">
        <f>(P499+AT499*D499)</f>
        <v>25.0111198425293</v>
      </c>
      <c r="K499" s="4">
        <v>6</v>
      </c>
      <c r="L499" s="4">
        <f>(K499*AI499+AJ499)</f>
        <v>1.420000016689301</v>
      </c>
      <c r="M499" s="4">
        <v>1</v>
      </c>
      <c r="N499" s="4">
        <f>L499*(M499+1)*(M499+1)/(M499*M499+1)</f>
        <v>2.840000033378601</v>
      </c>
      <c r="O499" s="4">
        <v>25.00301742553711</v>
      </c>
      <c r="P499" s="4">
        <v>25.0111198425293</v>
      </c>
      <c r="Q499" s="4">
        <v>25.43193626403809</v>
      </c>
      <c r="R499" s="4">
        <v>602.9530639648438</v>
      </c>
      <c r="S499" s="4">
        <v>830.3909912109375</v>
      </c>
      <c r="T499" s="4">
        <v>13.36958026885986</v>
      </c>
      <c r="U499" s="4">
        <v>20.50637817382812</v>
      </c>
      <c r="V499" s="4">
        <v>42.78560256958008</v>
      </c>
      <c r="W499" s="4">
        <v>65.58690643310547</v>
      </c>
      <c r="X499" s="4">
        <v>499.532714843750</v>
      </c>
      <c r="Y499" s="4">
        <v>2001.051269531250</v>
      </c>
      <c r="Z499" s="4">
        <v>101.1652145385742</v>
      </c>
      <c r="AA499" s="4">
        <v>101.725471496582</v>
      </c>
      <c r="AB499" s="4">
        <v>9.819377899169922</v>
      </c>
      <c r="AC499" s="4">
        <v>0.2459551244974136</v>
      </c>
      <c r="AD499" s="4">
        <v>0.3186837136745453</v>
      </c>
      <c r="AE499" s="4">
        <v>0.003085891250520945</v>
      </c>
      <c r="AF499" s="4">
        <v>0.2925232946872711</v>
      </c>
      <c r="AG499" s="4">
        <v>0.005063615739345551</v>
      </c>
      <c r="AH499" s="4">
        <v>0.6666666865348816</v>
      </c>
      <c r="AI499" s="4">
        <v>-0.2195652425289154</v>
      </c>
      <c r="AJ499" s="4">
        <v>2.737391471862793</v>
      </c>
      <c r="AK499" s="4">
        <v>1</v>
      </c>
      <c r="AL499" s="4">
        <v>0</v>
      </c>
      <c r="AM499" s="4">
        <v>0.1599999964237213</v>
      </c>
      <c r="AN499" s="4">
        <v>111115</v>
      </c>
      <c r="AO499" s="4">
        <f>X499*0.000001/(K499*0.0001)</f>
        <v>0.8325545247395832</v>
      </c>
      <c r="AP499" s="4">
        <f>(U499-T499)/(1000-U499)*AO499</f>
        <v>0.006066168533956799</v>
      </c>
      <c r="AQ499" s="4">
        <f>(P499+273.15)</f>
        <v>298.1611198425293</v>
      </c>
      <c r="AR499" s="4">
        <f>(O499+273.15)</f>
        <v>298.1530174255371</v>
      </c>
      <c r="AS499" s="4">
        <f>(Y499*AK499+Z499*AL499)*AM499</f>
        <v>320.168195968683</v>
      </c>
      <c r="AT499" s="4">
        <f>((AS499+0.00000010773*(AR499^4-AQ499^4))-AP499*44100)/(L499*0.92*2*29.3+0.00000043092*AQ499^3)</f>
        <v>0.5974001985771111</v>
      </c>
      <c r="AU499" s="4">
        <f>0.61365*EXP(17.502*J499/(240.97+J499))</f>
        <v>3.181786183547342</v>
      </c>
      <c r="AV499" s="4">
        <f>AU499*1000/AA499</f>
        <v>31.27816599654934</v>
      </c>
      <c r="AW499" s="4">
        <f>(AV499-U499)</f>
        <v>10.77178782272122</v>
      </c>
      <c r="AX499" s="4">
        <f>IF(D499,P499,(O499+P499)/2)</f>
        <v>25.0070686340332</v>
      </c>
      <c r="AY499" s="4">
        <f>0.61365*EXP(17.502*AX499/(240.97+AX499))</f>
        <v>3.181017834078571</v>
      </c>
      <c r="AZ499" s="4">
        <f>IF(AW499&lt;&gt;0,(1000-(AV499+U499)/2)/AW499*AP499,0)</f>
        <v>0.5485720425440199</v>
      </c>
      <c r="BA499" s="4">
        <f>U499*AA499/1000</f>
        <v>2.086020988419885</v>
      </c>
      <c r="BB499" s="4">
        <f>(AY499-BA499)</f>
        <v>1.094996845658686</v>
      </c>
      <c r="BC499" s="4">
        <f>1/(1.6/F499+1.37/N499)</f>
        <v>0.3526494124685366</v>
      </c>
      <c r="BD499" s="3">
        <f>G499*AA499*0.001</f>
      </c>
      <c r="BE499" s="3">
        <f>G499/S499</f>
      </c>
      <c r="BF499" s="4">
        <f>(1-AP499*AA499/AU499/F499)*100</f>
        <v>71.47488590896786</v>
      </c>
      <c r="BG499" s="3">
        <f>(S499-E499/(N499/1.35))</f>
      </c>
      <c r="BH499" s="3">
        <f>E499*BF499/100/BG499</f>
      </c>
    </row>
    <row r="500" ht="16" customHeight="1">
      <c r="A500" s="4">
        <v>463</v>
      </c>
      <c r="B500" t="s" s="2">
        <v>560</v>
      </c>
      <c r="C500" s="4">
        <v>2665.000019244850</v>
      </c>
      <c r="D500" s="4">
        <v>0</v>
      </c>
      <c r="E500" s="3">
        <f>(R500-#REF!*(1000-T500)/(1000-U500))*AO500</f>
      </c>
      <c r="F500" s="4">
        <f>IF(AZ500&lt;&gt;0,1/(1/AZ500-1/N500),0)</f>
        <v>0.679028253812448</v>
      </c>
      <c r="G500" s="3">
        <f>((BC500-AP500/2)*S500-E500)/(BC500+AP500/2)</f>
      </c>
      <c r="H500" s="4">
        <f>AP500*1000</f>
        <v>6.106876226027459</v>
      </c>
      <c r="I500" s="4">
        <f>(AU500-BA500)</f>
        <v>1.104162796048918</v>
      </c>
      <c r="J500" s="4">
        <f>(P500+AT500*D500)</f>
        <v>25.08005332946777</v>
      </c>
      <c r="K500" s="4">
        <v>6</v>
      </c>
      <c r="L500" s="4">
        <f>(K500*AI500+AJ500)</f>
        <v>1.420000016689301</v>
      </c>
      <c r="M500" s="4">
        <v>1</v>
      </c>
      <c r="N500" s="4">
        <f>L500*(M500+1)*(M500+1)/(M500*M500+1)</f>
        <v>2.840000033378601</v>
      </c>
      <c r="O500" s="4">
        <v>25.01656532287598</v>
      </c>
      <c r="P500" s="4">
        <v>25.08005332946777</v>
      </c>
      <c r="Q500" s="4">
        <v>25.34382629394531</v>
      </c>
      <c r="R500" s="4">
        <v>423.7239685058594</v>
      </c>
      <c r="S500" s="4">
        <v>615.732177734375</v>
      </c>
      <c r="T500" s="4">
        <v>13.36820793151855</v>
      </c>
      <c r="U500" s="4">
        <v>20.55260467529297</v>
      </c>
      <c r="V500" s="4">
        <v>42.73615646362305</v>
      </c>
      <c r="W500" s="4">
        <v>65.67013549804688</v>
      </c>
      <c r="X500" s="4">
        <v>499.529541015625</v>
      </c>
      <c r="Y500" s="4">
        <v>2000.8662109375</v>
      </c>
      <c r="Z500" s="4">
        <v>101.4994049072266</v>
      </c>
      <c r="AA500" s="4">
        <v>101.7254104614258</v>
      </c>
      <c r="AB500" s="4">
        <v>9.819377899169922</v>
      </c>
      <c r="AC500" s="4">
        <v>0.2459551244974136</v>
      </c>
      <c r="AD500" s="4">
        <v>0.3186837136745453</v>
      </c>
      <c r="AE500" s="4">
        <v>0.003085891250520945</v>
      </c>
      <c r="AF500" s="4">
        <v>0.2925232946872711</v>
      </c>
      <c r="AG500" s="4">
        <v>0.005063615739345551</v>
      </c>
      <c r="AH500" s="4">
        <v>0.6666666865348816</v>
      </c>
      <c r="AI500" s="4">
        <v>-0.2195652425289154</v>
      </c>
      <c r="AJ500" s="4">
        <v>2.737391471862793</v>
      </c>
      <c r="AK500" s="4">
        <v>1</v>
      </c>
      <c r="AL500" s="4">
        <v>0</v>
      </c>
      <c r="AM500" s="4">
        <v>0.1599999964237213</v>
      </c>
      <c r="AN500" s="4">
        <v>111115</v>
      </c>
      <c r="AO500" s="4">
        <f>X500*0.000001/(K500*0.0001)</f>
        <v>0.8325492350260415</v>
      </c>
      <c r="AP500" s="4">
        <f>(U500-T500)/(1000-U500)*AO500</f>
        <v>0.006106876226027459</v>
      </c>
      <c r="AQ500" s="4">
        <f>(P500+273.15)</f>
        <v>298.2300533294678</v>
      </c>
      <c r="AR500" s="4">
        <f>(O500+273.15)</f>
        <v>298.166565322876</v>
      </c>
      <c r="AS500" s="4">
        <f>(Y500*AK500+Z500*AL500)*AM500</f>
        <v>320.1385865943448</v>
      </c>
      <c r="AT500" s="4">
        <f>((AS500+0.00000010773*(AR500^4-AQ500^4))-AP500*44100)/(L500*0.92*2*29.3+0.00000043092*AQ500^3)</f>
        <v>0.5694130617435446</v>
      </c>
      <c r="AU500" s="4">
        <f>0.61365*EXP(17.502*J500/(240.97+J500))</f>
        <v>3.194884942694514</v>
      </c>
      <c r="AV500" s="4">
        <f>AU500*1000/AA500</f>
        <v>31.40695061541199</v>
      </c>
      <c r="AW500" s="4">
        <f>(AV500-U500)</f>
        <v>10.85434594011902</v>
      </c>
      <c r="AX500" s="4">
        <f>IF(D500,P500,(O500+P500)/2)</f>
        <v>25.04830932617188</v>
      </c>
      <c r="AY500" s="4">
        <f>0.61365*EXP(17.502*AX500/(240.97+AX500))</f>
        <v>3.188847097174603</v>
      </c>
      <c r="AZ500" s="4">
        <f>IF(AW500&lt;&gt;0,(1000-(AV500+U500)/2)/AW500*AP500,0)</f>
        <v>0.548003626601047</v>
      </c>
      <c r="BA500" s="4">
        <f>U500*AA500/1000</f>
        <v>2.090722146645596</v>
      </c>
      <c r="BB500" s="4">
        <f>(AY500-BA500)</f>
        <v>1.098124950529008</v>
      </c>
      <c r="BC500" s="4">
        <f>1/(1.6/F500+1.37/N500)</f>
        <v>0.3522735816673191</v>
      </c>
      <c r="BD500" s="3">
        <f>G500*AA500*0.001</f>
      </c>
      <c r="BE500" s="3">
        <f>G500/S500</f>
      </c>
      <c r="BF500" s="4">
        <f>(1-AP500*AA500/AU500/F500)*100</f>
        <v>71.36445185224554</v>
      </c>
      <c r="BG500" s="3">
        <f>(S500-E500/(N500/1.35))</f>
      </c>
      <c r="BH500" s="3">
        <f>E500*BF500/100/BG500</f>
      </c>
    </row>
    <row r="501" ht="16" customHeight="1">
      <c r="A501" s="4">
        <v>464</v>
      </c>
      <c r="B501" t="s" s="2">
        <v>561</v>
      </c>
      <c r="C501" s="4">
        <v>2670.000019133091</v>
      </c>
      <c r="D501" s="4">
        <v>0</v>
      </c>
      <c r="E501" s="3">
        <f>(R501-#REF!*(1000-T501)/(1000-U501))*AO501</f>
      </c>
      <c r="F501" s="4">
        <f>IF(AZ501&lt;&gt;0,1/(1/AZ501-1/N501),0)</f>
        <v>0.6828503706600857</v>
      </c>
      <c r="G501" s="3">
        <f>((BC501-AP501/2)*S501-E501)/(BC501+AP501/2)</f>
      </c>
      <c r="H501" s="4">
        <f>AP501*1000</f>
        <v>6.143682104774594</v>
      </c>
      <c r="I501" s="4">
        <f>(AU501-BA501)</f>
        <v>1.105741804155213</v>
      </c>
      <c r="J501" s="4">
        <f>(P501+AT501*D501)</f>
        <v>25.10986518859863</v>
      </c>
      <c r="K501" s="4">
        <v>6</v>
      </c>
      <c r="L501" s="4">
        <f>(K501*AI501+AJ501)</f>
        <v>1.420000016689301</v>
      </c>
      <c r="M501" s="4">
        <v>1</v>
      </c>
      <c r="N501" s="4">
        <f>L501*(M501+1)*(M501+1)/(M501*M501+1)</f>
        <v>2.840000033378601</v>
      </c>
      <c r="O501" s="4">
        <v>25.01125144958496</v>
      </c>
      <c r="P501" s="4">
        <v>25.10986518859863</v>
      </c>
      <c r="Q501" s="4">
        <v>25.25789070129395</v>
      </c>
      <c r="R501" s="4">
        <v>405.9408569335938</v>
      </c>
      <c r="S501" s="4">
        <v>481.6972961425781</v>
      </c>
      <c r="T501" s="4">
        <v>13.3656759262085</v>
      </c>
      <c r="U501" s="4">
        <v>20.59297370910645</v>
      </c>
      <c r="V501" s="4">
        <v>42.73109817504883</v>
      </c>
      <c r="W501" s="4">
        <v>65.80708312988281</v>
      </c>
      <c r="X501" s="4">
        <v>499.5365295410156</v>
      </c>
      <c r="Y501" s="4">
        <v>2000.515991210938</v>
      </c>
      <c r="Z501" s="4">
        <v>101.9006576538086</v>
      </c>
      <c r="AA501" s="4">
        <v>101.7251129150391</v>
      </c>
      <c r="AB501" s="4">
        <v>9.819377899169922</v>
      </c>
      <c r="AC501" s="4">
        <v>0.2459551244974136</v>
      </c>
      <c r="AD501" s="4">
        <v>0.3186837136745453</v>
      </c>
      <c r="AE501" s="4">
        <v>0.003085891250520945</v>
      </c>
      <c r="AF501" s="4">
        <v>0.2925232946872711</v>
      </c>
      <c r="AG501" s="4">
        <v>0.005063615739345551</v>
      </c>
      <c r="AH501" s="4">
        <v>0.6666666865348816</v>
      </c>
      <c r="AI501" s="4">
        <v>-0.2195652425289154</v>
      </c>
      <c r="AJ501" s="4">
        <v>2.737391471862793</v>
      </c>
      <c r="AK501" s="4">
        <v>1</v>
      </c>
      <c r="AL501" s="4">
        <v>0</v>
      </c>
      <c r="AM501" s="4">
        <v>0.1599999964237213</v>
      </c>
      <c r="AN501" s="4">
        <v>111115</v>
      </c>
      <c r="AO501" s="4">
        <f>X501*0.000001/(K501*0.0001)</f>
        <v>0.8325608825683593</v>
      </c>
      <c r="AP501" s="4">
        <f>(U501-T501)/(1000-U501)*AO501</f>
        <v>0.006143682104774594</v>
      </c>
      <c r="AQ501" s="4">
        <f>(P501+273.15)</f>
        <v>298.2598651885986</v>
      </c>
      <c r="AR501" s="4">
        <f>(O501+273.15)</f>
        <v>298.1612514495849</v>
      </c>
      <c r="AS501" s="4">
        <f>(Y501*AK501+Z501*AL501)*AM501</f>
        <v>320.0825514393473</v>
      </c>
      <c r="AT501" s="4">
        <f>((AS501+0.00000010773*(AR501^4-AQ501^4))-AP501*44100)/(L501*0.92*2*29.3+0.00000043092*AQ501^3)</f>
        <v>0.5457437599809765</v>
      </c>
      <c r="AU501" s="4">
        <f>0.61365*EXP(17.502*J501/(240.97+J501))</f>
        <v>3.200564379970497</v>
      </c>
      <c r="AV501" s="4">
        <f>AU501*1000/AA501</f>
        <v>31.46287370202884</v>
      </c>
      <c r="AW501" s="4">
        <f>(AV501-U501)</f>
        <v>10.8698999929224</v>
      </c>
      <c r="AX501" s="4">
        <f>IF(D501,P501,(O501+P501)/2)</f>
        <v>25.0605583190918</v>
      </c>
      <c r="AY501" s="4">
        <f>0.61365*EXP(17.502*AX501/(240.97+AX501))</f>
        <v>3.191175725646525</v>
      </c>
      <c r="AZ501" s="4">
        <f>IF(AW501&lt;&gt;0,(1000-(AV501+U501)/2)/AW501*AP501,0)</f>
        <v>0.5504903282989183</v>
      </c>
      <c r="BA501" s="4">
        <f>U501*AA501/1000</f>
        <v>2.094822575815284</v>
      </c>
      <c r="BB501" s="4">
        <f>(AY501-BA501)</f>
        <v>1.096353149831241</v>
      </c>
      <c r="BC501" s="4">
        <f>1/(1.6/F501+1.37/N501)</f>
        <v>0.3539179275872344</v>
      </c>
      <c r="BD501" s="3">
        <f>G501*AA501*0.001</f>
      </c>
      <c r="BE501" s="3">
        <f>G501/S501</f>
      </c>
      <c r="BF501" s="4">
        <f>(1-AP501*AA501/AU501/F501)*100</f>
        <v>71.40403220514166</v>
      </c>
      <c r="BG501" s="3">
        <f>(S501-E501/(N501/1.35))</f>
      </c>
      <c r="BH501" s="3">
        <f>E501*BF501/100/BG501</f>
      </c>
    </row>
    <row r="502" ht="16" customHeight="1">
      <c r="A502" s="4">
        <v>465</v>
      </c>
      <c r="B502" t="s" s="2">
        <v>562</v>
      </c>
      <c r="C502" s="4">
        <v>2675.500019010156</v>
      </c>
      <c r="D502" s="4">
        <v>0</v>
      </c>
      <c r="E502" s="3">
        <f>(R502-#REF!*(1000-T502)/(1000-U502))*AO502</f>
      </c>
      <c r="F502" s="4">
        <f>IF(AZ502&lt;&gt;0,1/(1/AZ502-1/N502),0)</f>
        <v>0.6908257559418371</v>
      </c>
      <c r="G502" s="3">
        <f>((BC502-AP502/2)*S502-E502)/(BC502+AP502/2)</f>
      </c>
      <c r="H502" s="4">
        <f>AP502*1000</f>
        <v>6.176569196232988</v>
      </c>
      <c r="I502" s="4">
        <f>(AU502-BA502)</f>
        <v>1.101294945898527</v>
      </c>
      <c r="J502" s="4">
        <f>(P502+AT502*D502)</f>
        <v>25.10650634765625</v>
      </c>
      <c r="K502" s="4">
        <v>6</v>
      </c>
      <c r="L502" s="4">
        <f>(K502*AI502+AJ502)</f>
        <v>1.420000016689301</v>
      </c>
      <c r="M502" s="4">
        <v>1</v>
      </c>
      <c r="N502" s="4">
        <f>L502*(M502+1)*(M502+1)/(M502*M502+1)</f>
        <v>2.840000033378601</v>
      </c>
      <c r="O502" s="4">
        <v>25.00003814697266</v>
      </c>
      <c r="P502" s="4">
        <v>25.10650634765625</v>
      </c>
      <c r="Q502" s="4">
        <v>25.20724487304688</v>
      </c>
      <c r="R502" s="4">
        <v>404.9934692382812</v>
      </c>
      <c r="S502" s="4">
        <v>421.3395080566406</v>
      </c>
      <c r="T502" s="4">
        <v>13.36485195159912</v>
      </c>
      <c r="U502" s="4">
        <v>20.63043212890625</v>
      </c>
      <c r="V502" s="4">
        <v>42.75237655639648</v>
      </c>
      <c r="W502" s="4">
        <v>65.96993255615234</v>
      </c>
      <c r="X502" s="4">
        <v>499.5452880859375</v>
      </c>
      <c r="Y502" s="4">
        <v>1999.900756835938</v>
      </c>
      <c r="Z502" s="4">
        <v>102.2795181274414</v>
      </c>
      <c r="AA502" s="4">
        <v>101.7249221801758</v>
      </c>
      <c r="AB502" s="4">
        <v>9.819377899169922</v>
      </c>
      <c r="AC502" s="4">
        <v>0.2459551244974136</v>
      </c>
      <c r="AD502" s="4">
        <v>0.3186837136745453</v>
      </c>
      <c r="AE502" s="4">
        <v>0.003085891250520945</v>
      </c>
      <c r="AF502" s="4">
        <v>0.2925232946872711</v>
      </c>
      <c r="AG502" s="4">
        <v>0.005063615739345551</v>
      </c>
      <c r="AH502" s="4">
        <v>0.6666666865348816</v>
      </c>
      <c r="AI502" s="4">
        <v>-0.2195652425289154</v>
      </c>
      <c r="AJ502" s="4">
        <v>2.737391471862793</v>
      </c>
      <c r="AK502" s="4">
        <v>1</v>
      </c>
      <c r="AL502" s="4">
        <v>0</v>
      </c>
      <c r="AM502" s="4">
        <v>0.1599999964237213</v>
      </c>
      <c r="AN502" s="4">
        <v>111115</v>
      </c>
      <c r="AO502" s="4">
        <f>X502*0.000001/(K502*0.0001)</f>
        <v>0.832575480143229</v>
      </c>
      <c r="AP502" s="4">
        <f>(U502-T502)/(1000-U502)*AO502</f>
        <v>0.006176569196232988</v>
      </c>
      <c r="AQ502" s="4">
        <f>(P502+273.15)</f>
        <v>298.2565063476562</v>
      </c>
      <c r="AR502" s="4">
        <f>(O502+273.15)</f>
        <v>298.1500381469726</v>
      </c>
      <c r="AS502" s="4">
        <f>(Y502*AK502+Z502*AL502)*AM502</f>
        <v>319.9841139415475</v>
      </c>
      <c r="AT502" s="4">
        <f>((AS502+0.00000010773*(AR502^4-AQ502^4))-AP502*44100)/(L502*0.92*2*29.3+0.00000043092*AQ502^3)</f>
        <v>0.5271251495825308</v>
      </c>
      <c r="AU502" s="4">
        <f>0.61365*EXP(17.502*J502/(240.97+J502))</f>
        <v>3.199924048754914</v>
      </c>
      <c r="AV502" s="4">
        <f>AU502*1000/AA502</f>
        <v>31.45663796220153</v>
      </c>
      <c r="AW502" s="4">
        <f>(AV502-U502)</f>
        <v>10.82620583329528</v>
      </c>
      <c r="AX502" s="4">
        <f>IF(D502,P502,(O502+P502)/2)</f>
        <v>25.05327224731445</v>
      </c>
      <c r="AY502" s="4">
        <f>0.61365*EXP(17.502*AX502/(240.97+AX502))</f>
        <v>3.189790407948761</v>
      </c>
      <c r="AZ502" s="4">
        <f>IF(AW502&lt;&gt;0,(1000-(AV502+U502)/2)/AW502*AP502,0)</f>
        <v>0.5556618442823885</v>
      </c>
      <c r="BA502" s="4">
        <f>U502*AA502/1000</f>
        <v>2.098629102856386</v>
      </c>
      <c r="BB502" s="4">
        <f>(AY502-BA502)</f>
        <v>1.091161305092375</v>
      </c>
      <c r="BC502" s="4">
        <f>1/(1.6/F502+1.37/N502)</f>
        <v>0.3573389864619431</v>
      </c>
      <c r="BD502" s="3">
        <f>G502*AA502*0.001</f>
      </c>
      <c r="BE502" s="3">
        <f>G502/S502</f>
      </c>
      <c r="BF502" s="4">
        <f>(1-AP502*AA502/AU502/F502)*100</f>
        <v>71.57722440360259</v>
      </c>
      <c r="BG502" s="3">
        <f>(S502-E502/(N502/1.35))</f>
      </c>
      <c r="BH502" s="3">
        <f>E502*BF502/100/BG502</f>
      </c>
    </row>
    <row r="503" ht="16" customHeight="1">
      <c r="A503" s="4">
        <v>466</v>
      </c>
      <c r="B503" t="s" s="2">
        <v>563</v>
      </c>
      <c r="C503" s="4">
        <v>2680.500018898398</v>
      </c>
      <c r="D503" s="4">
        <v>0</v>
      </c>
      <c r="E503" s="3">
        <f>(R503-#REF!*(1000-T503)/(1000-U503))*AO503</f>
      </c>
      <c r="F503" s="4">
        <f>IF(AZ503&lt;&gt;0,1/(1/AZ503-1/N503),0)</f>
        <v>0.691270150502327</v>
      </c>
      <c r="G503" s="3">
        <f>((BC503-AP503/2)*S503-E503)/(BC503+AP503/2)</f>
      </c>
      <c r="H503" s="4">
        <f>AP503*1000</f>
        <v>6.19716763078091</v>
      </c>
      <c r="I503" s="4">
        <f>(AU503-BA503)</f>
        <v>1.104348792379939</v>
      </c>
      <c r="J503" s="4">
        <f>(P503+AT503*D503)</f>
        <v>25.13538360595703</v>
      </c>
      <c r="K503" s="4">
        <v>6</v>
      </c>
      <c r="L503" s="4">
        <f>(K503*AI503+AJ503)</f>
        <v>1.420000016689301</v>
      </c>
      <c r="M503" s="4">
        <v>1</v>
      </c>
      <c r="N503" s="4">
        <f>L503*(M503+1)*(M503+1)/(M503*M503+1)</f>
        <v>2.840000033378601</v>
      </c>
      <c r="O503" s="4">
        <v>24.97577476501465</v>
      </c>
      <c r="P503" s="4">
        <v>25.13538360595703</v>
      </c>
      <c r="Q503" s="4">
        <v>25.0203742980957</v>
      </c>
      <c r="R503" s="4">
        <v>403.3940124511719</v>
      </c>
      <c r="S503" s="4">
        <v>399.7064819335938</v>
      </c>
      <c r="T503" s="4">
        <v>13.3650074005127</v>
      </c>
      <c r="U503" s="4">
        <v>20.65462303161621</v>
      </c>
      <c r="V503" s="4">
        <v>42.80661773681641</v>
      </c>
      <c r="W503" s="4">
        <v>66.13712310791016</v>
      </c>
      <c r="X503" s="4">
        <v>499.5462951660156</v>
      </c>
      <c r="Y503" s="4">
        <v>1999.303955078125</v>
      </c>
      <c r="Z503" s="4">
        <v>102.6595840454102</v>
      </c>
      <c r="AA503" s="4">
        <v>101.7246398925781</v>
      </c>
      <c r="AB503" s="4">
        <v>9.819377899169922</v>
      </c>
      <c r="AC503" s="4">
        <v>0.2459551244974136</v>
      </c>
      <c r="AD503" s="4">
        <v>0.3186837136745453</v>
      </c>
      <c r="AE503" s="4">
        <v>0.003085891250520945</v>
      </c>
      <c r="AF503" s="4">
        <v>0.2925232946872711</v>
      </c>
      <c r="AG503" s="4">
        <v>0.005063615739345551</v>
      </c>
      <c r="AH503" s="4">
        <v>0.6666666865348816</v>
      </c>
      <c r="AI503" s="4">
        <v>-0.2195652425289154</v>
      </c>
      <c r="AJ503" s="4">
        <v>2.737391471862793</v>
      </c>
      <c r="AK503" s="4">
        <v>1</v>
      </c>
      <c r="AL503" s="4">
        <v>0</v>
      </c>
      <c r="AM503" s="4">
        <v>0.1599999964237213</v>
      </c>
      <c r="AN503" s="4">
        <v>111115</v>
      </c>
      <c r="AO503" s="4">
        <f>X503*0.000001/(K503*0.0001)</f>
        <v>0.8325771586100259</v>
      </c>
      <c r="AP503" s="4">
        <f>(U503-T503)/(1000-U503)*AO503</f>
        <v>0.006197167630780909</v>
      </c>
      <c r="AQ503" s="4">
        <f>(P503+273.15)</f>
        <v>298.285383605957</v>
      </c>
      <c r="AR503" s="4">
        <f>(O503+273.15)</f>
        <v>298.1257747650146</v>
      </c>
      <c r="AS503" s="4">
        <f>(Y503*AK503+Z503*AL503)*AM503</f>
        <v>319.8886256624319</v>
      </c>
      <c r="AT503" s="4">
        <f>((AS503+0.00000010773*(AR503^4-AQ503^4))-AP503*44100)/(L503*0.92*2*29.3+0.00000043092*AQ503^3)</f>
        <v>0.5087948305855725</v>
      </c>
      <c r="AU503" s="4">
        <f>0.61365*EXP(17.502*J503/(240.97+J503))</f>
        <v>3.205432882388048</v>
      </c>
      <c r="AV503" s="4">
        <f>AU503*1000/AA503</f>
        <v>31.51087962339317</v>
      </c>
      <c r="AW503" s="4">
        <f>(AV503-U503)</f>
        <v>10.85625659177696</v>
      </c>
      <c r="AX503" s="4">
        <f>IF(D503,P503,(O503+P503)/2)</f>
        <v>25.05557918548584</v>
      </c>
      <c r="AY503" s="4">
        <f>0.61365*EXP(17.502*AX503/(240.97+AX503))</f>
        <v>3.19022897458048</v>
      </c>
      <c r="AZ503" s="4">
        <f>IF(AW503&lt;&gt;0,(1000-(AV503+U503)/2)/AW503*AP503,0)</f>
        <v>0.5559493180277245</v>
      </c>
      <c r="BA503" s="4">
        <f>U503*AA503/1000</f>
        <v>2.101084090008109</v>
      </c>
      <c r="BB503" s="4">
        <f>(AY503-BA503)</f>
        <v>1.089144884572371</v>
      </c>
      <c r="BC503" s="4">
        <f>1/(1.6/F503+1.37/N503)</f>
        <v>0.3575292100295646</v>
      </c>
      <c r="BD503" s="3">
        <f>G503*AA503*0.001</f>
      </c>
      <c r="BE503" s="3">
        <f>G503/S503</f>
      </c>
      <c r="BF503" s="4">
        <f>(1-AP503*AA503/AU503/F503)*100</f>
        <v>71.54982690895571</v>
      </c>
      <c r="BG503" s="3">
        <f>(S503-E503/(N503/1.35))</f>
      </c>
      <c r="BH503" s="3">
        <f>E503*BF503/100/BG503</f>
      </c>
    </row>
    <row r="504" ht="16" customHeight="1">
      <c r="A504" s="4">
        <v>467</v>
      </c>
      <c r="B504" t="s" s="2">
        <v>564</v>
      </c>
      <c r="C504" s="4">
        <v>2685.500018786639</v>
      </c>
      <c r="D504" s="4">
        <v>0</v>
      </c>
      <c r="E504" s="3">
        <f>(R504-#REF!*(1000-T504)/(1000-U504))*AO504</f>
      </c>
      <c r="F504" s="4">
        <f>IF(AZ504&lt;&gt;0,1/(1/AZ504-1/N504),0)</f>
        <v>0.6896852884987587</v>
      </c>
      <c r="G504" s="3">
        <f>((BC504-AP504/2)*S504-E504)/(BC504+AP504/2)</f>
      </c>
      <c r="H504" s="4">
        <f>AP504*1000</f>
        <v>6.211706969929446</v>
      </c>
      <c r="I504" s="4">
        <f>(AU504-BA504)</f>
        <v>1.108938392281269</v>
      </c>
      <c r="J504" s="4">
        <f>(P504+AT504*D504)</f>
        <v>25.16793251037598</v>
      </c>
      <c r="K504" s="4">
        <v>6</v>
      </c>
      <c r="L504" s="4">
        <f>(K504*AI504+AJ504)</f>
        <v>1.420000016689301</v>
      </c>
      <c r="M504" s="4">
        <v>1</v>
      </c>
      <c r="N504" s="4">
        <f>L504*(M504+1)*(M504+1)/(M504*M504+1)</f>
        <v>2.840000033378601</v>
      </c>
      <c r="O504" s="4">
        <v>24.91055870056152</v>
      </c>
      <c r="P504" s="4">
        <v>25.16793251037598</v>
      </c>
      <c r="Q504" s="4">
        <v>24.74233055114746</v>
      </c>
      <c r="R504" s="4">
        <v>401.5679626464844</v>
      </c>
      <c r="S504" s="4">
        <v>389.7813110351562</v>
      </c>
      <c r="T504" s="4">
        <v>13.36421585083008</v>
      </c>
      <c r="U504" s="4">
        <v>20.67070007324219</v>
      </c>
      <c r="V504" s="4">
        <v>42.95285415649414</v>
      </c>
      <c r="W504" s="4">
        <v>66.42378997802734</v>
      </c>
      <c r="X504" s="4">
        <v>499.5540771484375</v>
      </c>
      <c r="Y504" s="4">
        <v>1998.696899414062</v>
      </c>
      <c r="Z504" s="4">
        <v>102.9723892211914</v>
      </c>
      <c r="AA504" s="4">
        <v>101.7243576049805</v>
      </c>
      <c r="AB504" s="4">
        <v>9.819377899169922</v>
      </c>
      <c r="AC504" s="4">
        <v>0.2459551244974136</v>
      </c>
      <c r="AD504" s="4">
        <v>0.3186837136745453</v>
      </c>
      <c r="AE504" s="4">
        <v>0.003085891250520945</v>
      </c>
      <c r="AF504" s="4">
        <v>0.2925232946872711</v>
      </c>
      <c r="AG504" s="4">
        <v>0.005063615739345551</v>
      </c>
      <c r="AH504" s="4">
        <v>0.6666666865348816</v>
      </c>
      <c r="AI504" s="4">
        <v>-0.2195652425289154</v>
      </c>
      <c r="AJ504" s="4">
        <v>2.737391471862793</v>
      </c>
      <c r="AK504" s="4">
        <v>1</v>
      </c>
      <c r="AL504" s="4">
        <v>0</v>
      </c>
      <c r="AM504" s="4">
        <v>0.1599999964237213</v>
      </c>
      <c r="AN504" s="4">
        <v>111115</v>
      </c>
      <c r="AO504" s="4">
        <f>X504*0.000001/(K504*0.0001)</f>
        <v>0.8325901285807291</v>
      </c>
      <c r="AP504" s="4">
        <f>(U504-T504)/(1000-U504)*AO504</f>
        <v>0.006211706969929446</v>
      </c>
      <c r="AQ504" s="4">
        <f>(P504+273.15)</f>
        <v>298.317932510376</v>
      </c>
      <c r="AR504" s="4">
        <f>(O504+273.15)</f>
        <v>298.0605587005615</v>
      </c>
      <c r="AS504" s="4">
        <f>(Y504*AK504+Z504*AL504)*AM504</f>
        <v>319.7914967583529</v>
      </c>
      <c r="AT504" s="4">
        <f>((AS504+0.00000010773*(AR504^4-AQ504^4))-AP504*44100)/(L504*0.92*2*29.3+0.00000043092*AQ504^3)</f>
        <v>0.4876922597182621</v>
      </c>
      <c r="AU504" s="4">
        <f>0.61365*EXP(17.502*J504/(240.97+J504))</f>
        <v>3.211652078477053</v>
      </c>
      <c r="AV504" s="4">
        <f>AU504*1000/AA504</f>
        <v>31.57210479469087</v>
      </c>
      <c r="AW504" s="4">
        <f>(AV504-U504)</f>
        <v>10.90140472144869</v>
      </c>
      <c r="AX504" s="4">
        <f>IF(D504,P504,(O504+P504)/2)</f>
        <v>25.03924560546875</v>
      </c>
      <c r="AY504" s="4">
        <f>0.61365*EXP(17.502*AX504/(240.97+AX504))</f>
        <v>3.187124969640349</v>
      </c>
      <c r="AZ504" s="4">
        <f>IF(AW504&lt;&gt;0,(1000-(AV504+U504)/2)/AW504*AP504,0)</f>
        <v>0.5549237577120368</v>
      </c>
      <c r="BA504" s="4">
        <f>U504*AA504/1000</f>
        <v>2.102713686195784</v>
      </c>
      <c r="BB504" s="4">
        <f>(AY504-BA504)</f>
        <v>1.084411283444565</v>
      </c>
      <c r="BC504" s="4">
        <f>1/(1.6/F504+1.37/N504)</f>
        <v>0.3568506150400655</v>
      </c>
      <c r="BD504" s="3">
        <f>G504*AA504*0.001</f>
      </c>
      <c r="BE504" s="3">
        <f>G504/S504</f>
      </c>
      <c r="BF504" s="4">
        <f>(1-AP504*AA504/AU504/F504)*100</f>
        <v>71.47297634211867</v>
      </c>
      <c r="BG504" s="3">
        <f>(S504-E504/(N504/1.35))</f>
      </c>
      <c r="BH504" s="3">
        <f>E504*BF504/100/BG504</f>
      </c>
    </row>
    <row r="505" ht="16" customHeight="1">
      <c r="A505" s="4">
        <v>468</v>
      </c>
      <c r="B505" t="s" s="2">
        <v>565</v>
      </c>
      <c r="C505" s="4">
        <v>2691.000018663704</v>
      </c>
      <c r="D505" s="4">
        <v>0</v>
      </c>
      <c r="E505" s="3">
        <f>(R505-#REF!*(1000-T505)/(1000-U505))*AO505</f>
      </c>
      <c r="F505" s="4">
        <f>IF(AZ505&lt;&gt;0,1/(1/AZ505-1/N505),0)</f>
        <v>0.6864812360263199</v>
      </c>
      <c r="G505" s="3">
        <f>((BC505-AP505/2)*S505-E505)/(BC505+AP505/2)</f>
      </c>
      <c r="H505" s="4">
        <f>AP505*1000</f>
        <v>6.223724828596054</v>
      </c>
      <c r="I505" s="4">
        <f>(AU505-BA505)</f>
        <v>1.115200499369451</v>
      </c>
      <c r="J505" s="4">
        <f>(P505+AT505*D505)</f>
        <v>25.20692253112793</v>
      </c>
      <c r="K505" s="4">
        <v>6</v>
      </c>
      <c r="L505" s="4">
        <f>(K505*AI505+AJ505)</f>
        <v>1.420000016689301</v>
      </c>
      <c r="M505" s="4">
        <v>1</v>
      </c>
      <c r="N505" s="4">
        <f>L505*(M505+1)*(M505+1)/(M505*M505+1)</f>
        <v>2.840000033378601</v>
      </c>
      <c r="O505" s="4">
        <v>24.80277061462402</v>
      </c>
      <c r="P505" s="4">
        <v>25.20692253112793</v>
      </c>
      <c r="Q505" s="4">
        <v>24.52988052368164</v>
      </c>
      <c r="R505" s="4">
        <v>399.9402770996094</v>
      </c>
      <c r="S505" s="4">
        <v>384.027099609375</v>
      </c>
      <c r="T505" s="4">
        <v>13.36211109161377</v>
      </c>
      <c r="U505" s="4">
        <v>20.68264198303223</v>
      </c>
      <c r="V505" s="4">
        <v>43.20595550537109</v>
      </c>
      <c r="W505" s="4">
        <v>66.86701202392578</v>
      </c>
      <c r="X505" s="4">
        <v>499.5540771484375</v>
      </c>
      <c r="Y505" s="4">
        <v>1998.748046875</v>
      </c>
      <c r="Z505" s="4">
        <v>103.3047866821289</v>
      </c>
      <c r="AA505" s="4">
        <v>101.7237243652344</v>
      </c>
      <c r="AB505" s="4">
        <v>9.819377899169922</v>
      </c>
      <c r="AC505" s="4">
        <v>0.2459551244974136</v>
      </c>
      <c r="AD505" s="4">
        <v>0.3186837136745453</v>
      </c>
      <c r="AE505" s="4">
        <v>0.003085891250520945</v>
      </c>
      <c r="AF505" s="4">
        <v>0.2925232946872711</v>
      </c>
      <c r="AG505" s="4">
        <v>0.005063615739345551</v>
      </c>
      <c r="AH505" s="4">
        <v>0.6666666865348816</v>
      </c>
      <c r="AI505" s="4">
        <v>-0.2195652425289154</v>
      </c>
      <c r="AJ505" s="4">
        <v>2.737391471862793</v>
      </c>
      <c r="AK505" s="4">
        <v>1</v>
      </c>
      <c r="AL505" s="4">
        <v>0</v>
      </c>
      <c r="AM505" s="4">
        <v>0.1599999964237213</v>
      </c>
      <c r="AN505" s="4">
        <v>111115</v>
      </c>
      <c r="AO505" s="4">
        <f>X505*0.000001/(K505*0.0001)</f>
        <v>0.8325901285807291</v>
      </c>
      <c r="AP505" s="4">
        <f>(U505-T505)/(1000-U505)*AO505</f>
        <v>0.006223724828596054</v>
      </c>
      <c r="AQ505" s="4">
        <f>(P505+273.15)</f>
        <v>298.3569225311279</v>
      </c>
      <c r="AR505" s="4">
        <f>(O505+273.15)</f>
        <v>297.952770614624</v>
      </c>
      <c r="AS505" s="4">
        <f>(Y505*AK505+Z505*AL505)*AM505</f>
        <v>319.799680351920</v>
      </c>
      <c r="AT505" s="4">
        <f>((AS505+0.00000010773*(AR505^4-AQ505^4))-AP505*44100)/(L505*0.92*2*29.3+0.00000043092*AQ505^3)</f>
        <v>0.4626990237313947</v>
      </c>
      <c r="AU505" s="4">
        <f>0.61365*EXP(17.502*J505/(240.97+J505))</f>
        <v>3.219115871596246</v>
      </c>
      <c r="AV505" s="4">
        <f>AU505*1000/AA505</f>
        <v>31.64567451382489</v>
      </c>
      <c r="AW505" s="4">
        <f>(AV505-U505)</f>
        <v>10.96303253079266</v>
      </c>
      <c r="AX505" s="4">
        <f>IF(D505,P505,(O505+P505)/2)</f>
        <v>25.00484657287598</v>
      </c>
      <c r="AY505" s="4">
        <f>0.61365*EXP(17.502*AX505/(240.97+AX505))</f>
        <v>3.180596468319613</v>
      </c>
      <c r="AZ505" s="4">
        <f>IF(AW505&lt;&gt;0,(1000-(AV505+U505)/2)/AW505*AP505,0)</f>
        <v>0.5528476076543914</v>
      </c>
      <c r="BA505" s="4">
        <f>U505*AA505/1000</f>
        <v>2.103915372226795</v>
      </c>
      <c r="BB505" s="4">
        <f>(AY505-BA505)</f>
        <v>1.076681096092818</v>
      </c>
      <c r="BC505" s="4">
        <f>1/(1.6/F505+1.37/N505)</f>
        <v>0.3554770854191712</v>
      </c>
      <c r="BD505" s="3">
        <f>G505*AA505*0.001</f>
      </c>
      <c r="BE505" s="3">
        <f>G505/S505</f>
      </c>
      <c r="BF505" s="4">
        <f>(1-AP505*AA505/AU505/F505)*100</f>
        <v>71.35113935006341</v>
      </c>
      <c r="BG505" s="3">
        <f>(S505-E505/(N505/1.35))</f>
      </c>
      <c r="BH505" s="3">
        <f>E505*BF505/100/BG505</f>
      </c>
    </row>
    <row r="506" ht="16" customHeight="1">
      <c r="A506" s="4">
        <v>469</v>
      </c>
      <c r="B506" t="s" s="2">
        <v>566</v>
      </c>
      <c r="C506" s="4">
        <v>2696.000018551946</v>
      </c>
      <c r="D506" s="4">
        <v>0</v>
      </c>
      <c r="E506" s="3">
        <f>(R506-#REF!*(1000-T506)/(1000-U506))*AO506</f>
      </c>
      <c r="F506" s="4">
        <f>IF(AZ506&lt;&gt;0,1/(1/AZ506-1/N506),0)</f>
        <v>0.688487782833863</v>
      </c>
      <c r="G506" s="3">
        <f>((BC506-AP506/2)*S506-E506)/(BC506+AP506/2)</f>
      </c>
      <c r="H506" s="4">
        <f>AP506*1000</f>
        <v>6.232409619048081</v>
      </c>
      <c r="I506" s="4">
        <f>(AU506-BA506)</f>
        <v>1.114127823578369</v>
      </c>
      <c r="J506" s="4">
        <f>(P506+AT506*D506)</f>
        <v>25.20679664611816</v>
      </c>
      <c r="K506" s="4">
        <v>6</v>
      </c>
      <c r="L506" s="4">
        <f>(K506*AI506+AJ506)</f>
        <v>1.420000016689301</v>
      </c>
      <c r="M506" s="4">
        <v>1</v>
      </c>
      <c r="N506" s="4">
        <f>L506*(M506+1)*(M506+1)/(M506*M506+1)</f>
        <v>2.840000033378601</v>
      </c>
      <c r="O506" s="4">
        <v>24.71809196472168</v>
      </c>
      <c r="P506" s="4">
        <v>25.20679664611816</v>
      </c>
      <c r="Q506" s="4">
        <v>24.48865509033203</v>
      </c>
      <c r="R506" s="4">
        <v>399.7137451171875</v>
      </c>
      <c r="S506" s="4">
        <v>381.2008972167969</v>
      </c>
      <c r="T506" s="4">
        <v>13.36234855651855</v>
      </c>
      <c r="U506" s="4">
        <v>20.69298553466797</v>
      </c>
      <c r="V506" s="4">
        <v>43.42826843261719</v>
      </c>
      <c r="W506" s="4">
        <v>67.24617767333984</v>
      </c>
      <c r="X506" s="4">
        <v>499.5562438964844</v>
      </c>
      <c r="Y506" s="4">
        <v>1998.943481445312</v>
      </c>
      <c r="Z506" s="4">
        <v>103.568473815918</v>
      </c>
      <c r="AA506" s="4">
        <v>101.7235488891602</v>
      </c>
      <c r="AB506" s="4">
        <v>9.819377899169922</v>
      </c>
      <c r="AC506" s="4">
        <v>0.2459551244974136</v>
      </c>
      <c r="AD506" s="4">
        <v>0.3186837136745453</v>
      </c>
      <c r="AE506" s="4">
        <v>0.003085891250520945</v>
      </c>
      <c r="AF506" s="4">
        <v>0.2925232946872711</v>
      </c>
      <c r="AG506" s="4">
        <v>0.005063615739345551</v>
      </c>
      <c r="AH506" s="4">
        <v>0.6666666865348816</v>
      </c>
      <c r="AI506" s="4">
        <v>-0.2195652425289154</v>
      </c>
      <c r="AJ506" s="4">
        <v>2.737391471862793</v>
      </c>
      <c r="AK506" s="4">
        <v>1</v>
      </c>
      <c r="AL506" s="4">
        <v>0</v>
      </c>
      <c r="AM506" s="4">
        <v>0.1599999964237213</v>
      </c>
      <c r="AN506" s="4">
        <v>111115</v>
      </c>
      <c r="AO506" s="4">
        <f>X506*0.000001/(K506*0.0001)</f>
        <v>0.8325937398274739</v>
      </c>
      <c r="AP506" s="4">
        <f>(U506-T506)/(1000-U506)*AO506</f>
        <v>0.006232409619048081</v>
      </c>
      <c r="AQ506" s="4">
        <f>(P506+273.15)</f>
        <v>298.3567966461181</v>
      </c>
      <c r="AR506" s="4">
        <f>(O506+273.15)</f>
        <v>297.8680919647217</v>
      </c>
      <c r="AS506" s="4">
        <f>(Y506*AK506+Z506*AL506)*AM506</f>
        <v>319.830949882471</v>
      </c>
      <c r="AT506" s="4">
        <f>((AS506+0.00000010773*(AR506^4-AQ506^4))-AP506*44100)/(L506*0.92*2*29.3+0.00000043092*AQ506^3)</f>
        <v>0.4477551046112839</v>
      </c>
      <c r="AU506" s="4">
        <f>0.61365*EXP(17.502*J506/(240.97+J506))</f>
        <v>3.21909174927685</v>
      </c>
      <c r="AV506" s="4">
        <f>AU506*1000/AA506</f>
        <v>31.6454919674935</v>
      </c>
      <c r="AW506" s="4">
        <f>(AV506-U506)</f>
        <v>10.95250643282553</v>
      </c>
      <c r="AX506" s="4">
        <f>IF(D506,P506,(O506+P506)/2)</f>
        <v>24.96244430541992</v>
      </c>
      <c r="AY506" s="4">
        <f>0.61365*EXP(17.502*AX506/(240.97+AX506))</f>
        <v>3.172565137387617</v>
      </c>
      <c r="AZ506" s="4">
        <f>IF(AW506&lt;&gt;0,(1000-(AV506+U506)/2)/AW506*AP506,0)</f>
        <v>0.5541482436880812</v>
      </c>
      <c r="BA506" s="4">
        <f>U506*AA506/1000</f>
        <v>2.104963925698481</v>
      </c>
      <c r="BB506" s="4">
        <f>(AY506-BA506)</f>
        <v>1.067601211689136</v>
      </c>
      <c r="BC506" s="4">
        <f>1/(1.6/F506+1.37/N506)</f>
        <v>0.3563375193569738</v>
      </c>
      <c r="BD506" s="3">
        <f>G506*AA506*0.001</f>
      </c>
      <c r="BE506" s="3">
        <f>G506/S506</f>
      </c>
      <c r="BF506" s="4">
        <f>(1-AP506*AA506/AU506/F506)*100</f>
        <v>71.39460827912356</v>
      </c>
      <c r="BG506" s="3">
        <f>(S506-E506/(N506/1.35))</f>
      </c>
      <c r="BH506" s="3">
        <f>E506*BF506/100/BG506</f>
      </c>
    </row>
    <row r="507" ht="16" customHeight="1">
      <c r="A507" s="4">
        <v>470</v>
      </c>
      <c r="B507" t="s" s="2">
        <v>567</v>
      </c>
      <c r="C507" s="4">
        <v>2701.500018429011</v>
      </c>
      <c r="D507" s="4">
        <v>0</v>
      </c>
      <c r="E507" s="3">
        <f>(R507-#REF!*(1000-T507)/(1000-U507))*AO507</f>
      </c>
      <c r="F507" s="4">
        <f>IF(AZ507&lt;&gt;0,1/(1/AZ507-1/N507),0)</f>
        <v>0.6834887613334747</v>
      </c>
      <c r="G507" s="3">
        <f>((BC507-AP507/2)*S507-E507)/(BC507+AP507/2)</f>
      </c>
      <c r="H507" s="4">
        <f>AP507*1000</f>
        <v>6.234739155322721</v>
      </c>
      <c r="I507" s="4">
        <f>(AU507-BA507)</f>
        <v>1.121055825884791</v>
      </c>
      <c r="J507" s="4">
        <f>(P507+AT507*D507)</f>
        <v>25.24555397033691</v>
      </c>
      <c r="K507" s="4">
        <v>6</v>
      </c>
      <c r="L507" s="4">
        <f>(K507*AI507+AJ507)</f>
        <v>1.420000016689301</v>
      </c>
      <c r="M507" s="4">
        <v>1</v>
      </c>
      <c r="N507" s="4">
        <f>L507*(M507+1)*(M507+1)/(M507*M507+1)</f>
        <v>2.840000033378601</v>
      </c>
      <c r="O507" s="4">
        <v>24.64010810852051</v>
      </c>
      <c r="P507" s="4">
        <v>25.24555397033691</v>
      </c>
      <c r="Q507" s="4">
        <v>24.30626487731934</v>
      </c>
      <c r="R507" s="4">
        <v>399.8898010253906</v>
      </c>
      <c r="S507" s="4">
        <v>379.7836608886719</v>
      </c>
      <c r="T507" s="4">
        <v>13.36435985565186</v>
      </c>
      <c r="U507" s="4">
        <v>20.69804573059082</v>
      </c>
      <c r="V507" s="4">
        <v>43.64224243164062</v>
      </c>
      <c r="W507" s="4">
        <v>67.58860015869141</v>
      </c>
      <c r="X507" s="4">
        <v>499.5326232910156</v>
      </c>
      <c r="Y507" s="4">
        <v>1999.054809570312</v>
      </c>
      <c r="Z507" s="4">
        <v>103.8959808349609</v>
      </c>
      <c r="AA507" s="4">
        <v>101.7231369018555</v>
      </c>
      <c r="AB507" s="4">
        <v>9.819377899169922</v>
      </c>
      <c r="AC507" s="4">
        <v>0.2459551244974136</v>
      </c>
      <c r="AD507" s="4">
        <v>0.3186837136745453</v>
      </c>
      <c r="AE507" s="4">
        <v>0.003085891250520945</v>
      </c>
      <c r="AF507" s="4">
        <v>0.2925232946872711</v>
      </c>
      <c r="AG507" s="4">
        <v>0.005063615739345551</v>
      </c>
      <c r="AH507" s="4">
        <v>0.6666666865348816</v>
      </c>
      <c r="AI507" s="4">
        <v>-0.2195652425289154</v>
      </c>
      <c r="AJ507" s="4">
        <v>2.737391471862793</v>
      </c>
      <c r="AK507" s="4">
        <v>1</v>
      </c>
      <c r="AL507" s="4">
        <v>0</v>
      </c>
      <c r="AM507" s="4">
        <v>0.1599999964237213</v>
      </c>
      <c r="AN507" s="4">
        <v>111115</v>
      </c>
      <c r="AO507" s="4">
        <f>X507*0.000001/(K507*0.0001)</f>
        <v>0.8325543721516926</v>
      </c>
      <c r="AP507" s="4">
        <f>(U507-T507)/(1000-U507)*AO507</f>
        <v>0.006234739155322721</v>
      </c>
      <c r="AQ507" s="4">
        <f>(P507+273.15)</f>
        <v>298.3955539703369</v>
      </c>
      <c r="AR507" s="4">
        <f>(O507+273.15)</f>
        <v>297.7901081085205</v>
      </c>
      <c r="AS507" s="4">
        <f>(Y507*AK507+Z507*AL507)*AM507</f>
        <v>319.8487623820729</v>
      </c>
      <c r="AT507" s="4">
        <f>((AS507+0.00000010773*(AR507^4-AQ507^4))-AP507*44100)/(L507*0.92*2*29.3+0.00000043092*AQ507^3)</f>
        <v>0.431638323797122</v>
      </c>
      <c r="AU507" s="4">
        <f>0.61365*EXP(17.502*J507/(240.97+J507))</f>
        <v>3.226525965338547</v>
      </c>
      <c r="AV507" s="4">
        <f>AU507*1000/AA507</f>
        <v>31.71870297758871</v>
      </c>
      <c r="AW507" s="4">
        <f>(AV507-U507)</f>
        <v>11.02065724699789</v>
      </c>
      <c r="AX507" s="4">
        <f>IF(D507,P507,(O507+P507)/2)</f>
        <v>24.94283103942871</v>
      </c>
      <c r="AY507" s="4">
        <f>0.61365*EXP(17.502*AX507/(240.97+AX507))</f>
        <v>3.168856225445329</v>
      </c>
      <c r="AZ507" s="4">
        <f>IF(AW507&lt;&gt;0,(1000-(AV507+U507)/2)/AW507*AP507,0)</f>
        <v>0.5509051448990306</v>
      </c>
      <c r="BA507" s="4">
        <f>U507*AA507/1000</f>
        <v>2.105470139453755</v>
      </c>
      <c r="BB507" s="4">
        <f>(AY507-BA507)</f>
        <v>1.063386085991574</v>
      </c>
      <c r="BC507" s="4">
        <f>1/(1.6/F507+1.37/N507)</f>
        <v>0.3541922689101624</v>
      </c>
      <c r="BD507" s="3">
        <f>G507*AA507*0.001</f>
      </c>
      <c r="BE507" s="3">
        <f>G507/S507</f>
      </c>
      <c r="BF507" s="4">
        <f>(1-AP507*AA507/AU507/F507)*100</f>
        <v>71.24115165919824</v>
      </c>
      <c r="BG507" s="3">
        <f>(S507-E507/(N507/1.35))</f>
      </c>
      <c r="BH507" s="3">
        <f>E507*BF507/100/BG507</f>
      </c>
    </row>
    <row r="508" ht="16" customHeight="1">
      <c r="A508" s="4">
        <v>471</v>
      </c>
      <c r="B508" t="s" s="2">
        <v>568</v>
      </c>
      <c r="C508" s="4">
        <v>2707.000018306077</v>
      </c>
      <c r="D508" s="4">
        <v>0</v>
      </c>
      <c r="E508" s="3">
        <f>(R508-#REF!*(1000-T508)/(1000-U508))*AO508</f>
      </c>
      <c r="F508" s="4">
        <f>IF(AZ508&lt;&gt;0,1/(1/AZ508-1/N508),0)</f>
        <v>0.6811939611600107</v>
      </c>
      <c r="G508" s="3">
        <f>((BC508-AP508/2)*S508-E508)/(BC508+AP508/2)</f>
      </c>
      <c r="H508" s="4">
        <f>AP508*1000</f>
        <v>6.23092130325422</v>
      </c>
      <c r="I508" s="4">
        <f>(AU508-BA508)</f>
        <v>1.123400058113551</v>
      </c>
      <c r="J508" s="4">
        <f>(P508+AT508*D508)</f>
        <v>25.25619316101074</v>
      </c>
      <c r="K508" s="4">
        <v>6</v>
      </c>
      <c r="L508" s="4">
        <f>(K508*AI508+AJ508)</f>
        <v>1.420000016689301</v>
      </c>
      <c r="M508" s="4">
        <v>1</v>
      </c>
      <c r="N508" s="4">
        <f>L508*(M508+1)*(M508+1)/(M508*M508+1)</f>
        <v>2.840000033378601</v>
      </c>
      <c r="O508" s="4">
        <v>24.53158950805664</v>
      </c>
      <c r="P508" s="4">
        <v>25.25619316101074</v>
      </c>
      <c r="Q508" s="4">
        <v>23.98993492126465</v>
      </c>
      <c r="R508" s="4">
        <v>400.0501708984375</v>
      </c>
      <c r="S508" s="4">
        <v>379.119140625</v>
      </c>
      <c r="T508" s="4">
        <v>13.36555290222168</v>
      </c>
      <c r="U508" s="4">
        <v>20.69511604309082</v>
      </c>
      <c r="V508" s="4">
        <v>43.919189453125</v>
      </c>
      <c r="W508" s="4">
        <v>68.00592803955078</v>
      </c>
      <c r="X508" s="4">
        <v>499.509033203125</v>
      </c>
      <c r="Y508" s="4">
        <v>1998.578979492188</v>
      </c>
      <c r="Z508" s="4">
        <v>104.1833953857422</v>
      </c>
      <c r="AA508" s="4">
        <v>101.7229995727539</v>
      </c>
      <c r="AB508" s="4">
        <v>9.819377899169922</v>
      </c>
      <c r="AC508" s="4">
        <v>0.2459551244974136</v>
      </c>
      <c r="AD508" s="4">
        <v>0.3186837136745453</v>
      </c>
      <c r="AE508" s="4">
        <v>0.003085891250520945</v>
      </c>
      <c r="AF508" s="4">
        <v>0.2925232946872711</v>
      </c>
      <c r="AG508" s="4">
        <v>0.005063615739345551</v>
      </c>
      <c r="AH508" s="4">
        <v>0.6666666865348816</v>
      </c>
      <c r="AI508" s="4">
        <v>-0.2195652425289154</v>
      </c>
      <c r="AJ508" s="4">
        <v>2.737391471862793</v>
      </c>
      <c r="AK508" s="4">
        <v>1</v>
      </c>
      <c r="AL508" s="4">
        <v>0</v>
      </c>
      <c r="AM508" s="4">
        <v>0.1599999964237213</v>
      </c>
      <c r="AN508" s="4">
        <v>111115</v>
      </c>
      <c r="AO508" s="4">
        <f>X508*0.000001/(K508*0.0001)</f>
        <v>0.8325150553385416</v>
      </c>
      <c r="AP508" s="4">
        <f>(U508-T508)/(1000-U508)*AO508</f>
        <v>0.006230921303254221</v>
      </c>
      <c r="AQ508" s="4">
        <f>(P508+273.15)</f>
        <v>298.4061931610107</v>
      </c>
      <c r="AR508" s="4">
        <f>(O508+273.15)</f>
        <v>297.6815895080566</v>
      </c>
      <c r="AS508" s="4">
        <f>(Y508*AK508+Z508*AL508)*AM508</f>
        <v>319.7726295712746</v>
      </c>
      <c r="AT508" s="4">
        <f>((AS508+0.00000010773*(AR508^4-AQ508^4))-AP508*44100)/(L508*0.92*2*29.3+0.00000043092*AQ508^3)</f>
        <v>0.4172717644354511</v>
      </c>
      <c r="AU508" s="4">
        <f>0.61365*EXP(17.502*J508/(240.97+J508))</f>
        <v>3.228569338522971</v>
      </c>
      <c r="AV508" s="4">
        <f>AU508*1000/AA508</f>
        <v>31.73883342098899</v>
      </c>
      <c r="AW508" s="4">
        <f>(AV508-U508)</f>
        <v>11.04371737789817</v>
      </c>
      <c r="AX508" s="4">
        <f>IF(D508,P508,(O508+P508)/2)</f>
        <v>24.89389133453369</v>
      </c>
      <c r="AY508" s="4">
        <f>0.61365*EXP(17.502*AX508/(240.97+AX508))</f>
        <v>3.15961813789967</v>
      </c>
      <c r="AZ508" s="4">
        <f>IF(AW508&lt;&gt;0,(1000-(AV508+U508)/2)/AW508*AP508,0)</f>
        <v>0.5494133170260689</v>
      </c>
      <c r="BA508" s="4">
        <f>U508*AA508/1000</f>
        <v>2.10516928040942</v>
      </c>
      <c r="BB508" s="4">
        <f>(AY508-BA508)</f>
        <v>1.05444885749025</v>
      </c>
      <c r="BC508" s="4">
        <f>1/(1.6/F508+1.37/N508)</f>
        <v>0.3532056953668087</v>
      </c>
      <c r="BD508" s="3">
        <f>G508*AA508*0.001</f>
      </c>
      <c r="BE508" s="3">
        <f>G508/S508</f>
      </c>
      <c r="BF508" s="4">
        <f>(1-AP508*AA508/AU508/F508)*100</f>
        <v>71.18022957747473</v>
      </c>
      <c r="BG508" s="3">
        <f>(S508-E508/(N508/1.35))</f>
      </c>
      <c r="BH508" s="3">
        <f>E508*BF508/100/BG508</f>
      </c>
    </row>
    <row r="509" ht="16" customHeight="1">
      <c r="A509" s="4">
        <v>472</v>
      </c>
      <c r="B509" t="s" s="2">
        <v>569</v>
      </c>
      <c r="C509" s="4">
        <v>2712.000018194318</v>
      </c>
      <c r="D509" s="4">
        <v>0</v>
      </c>
      <c r="E509" s="3">
        <f>(R509-#REF!*(1000-T509)/(1000-U509))*AO509</f>
      </c>
      <c r="F509" s="4">
        <f>IF(AZ509&lt;&gt;0,1/(1/AZ509-1/N509),0)</f>
        <v>0.6809459987759149</v>
      </c>
      <c r="G509" s="3">
        <f>((BC509-AP509/2)*S509-E509)/(BC509+AP509/2)</f>
      </c>
      <c r="H509" s="4">
        <f>AP509*1000</f>
        <v>6.225418197606205</v>
      </c>
      <c r="I509" s="4">
        <f>(AU509-BA509)</f>
        <v>1.122743003553849</v>
      </c>
      <c r="J509" s="4">
        <f>(P509+AT509*D509)</f>
        <v>25.24942588806152</v>
      </c>
      <c r="K509" s="4">
        <v>6</v>
      </c>
      <c r="L509" s="4">
        <f>(K509*AI509+AJ509)</f>
        <v>1.420000016689301</v>
      </c>
      <c r="M509" s="4">
        <v>1</v>
      </c>
      <c r="N509" s="4">
        <f>L509*(M509+1)*(M509+1)/(M509*M509+1)</f>
        <v>2.840000033378601</v>
      </c>
      <c r="O509" s="4">
        <v>24.40851974487305</v>
      </c>
      <c r="P509" s="4">
        <v>25.24942588806152</v>
      </c>
      <c r="Q509" s="4">
        <v>23.80614280700684</v>
      </c>
      <c r="R509" s="4">
        <v>400.0436096191406</v>
      </c>
      <c r="S509" s="4">
        <v>378.6198425292969</v>
      </c>
      <c r="T509" s="4">
        <v>13.36568164825439</v>
      </c>
      <c r="U509" s="4">
        <v>20.68889617919922</v>
      </c>
      <c r="V509" s="4">
        <v>44.23247528076172</v>
      </c>
      <c r="W509" s="4">
        <v>68.47084045410156</v>
      </c>
      <c r="X509" s="4">
        <v>499.5036926269531</v>
      </c>
      <c r="Y509" s="4">
        <v>1998.463378906250</v>
      </c>
      <c r="Z509" s="4">
        <v>104.4105682373047</v>
      </c>
      <c r="AA509" s="4">
        <v>101.7225112915039</v>
      </c>
      <c r="AB509" s="4">
        <v>9.819377899169922</v>
      </c>
      <c r="AC509" s="4">
        <v>0.2459551244974136</v>
      </c>
      <c r="AD509" s="4">
        <v>0.3186837136745453</v>
      </c>
      <c r="AE509" s="4">
        <v>0.003085891250520945</v>
      </c>
      <c r="AF509" s="4">
        <v>0.2925232946872711</v>
      </c>
      <c r="AG509" s="4">
        <v>0.005063615739345551</v>
      </c>
      <c r="AH509" s="4">
        <v>0.6666666865348816</v>
      </c>
      <c r="AI509" s="4">
        <v>-0.2195652425289154</v>
      </c>
      <c r="AJ509" s="4">
        <v>2.737391471862793</v>
      </c>
      <c r="AK509" s="4">
        <v>1</v>
      </c>
      <c r="AL509" s="4">
        <v>0</v>
      </c>
      <c r="AM509" s="4">
        <v>0.1599999964237213</v>
      </c>
      <c r="AN509" s="4">
        <v>111115</v>
      </c>
      <c r="AO509" s="4">
        <f>X509*0.000001/(K509*0.0001)</f>
        <v>0.832506154378255</v>
      </c>
      <c r="AP509" s="4">
        <f>(U509-T509)/(1000-U509)*AO509</f>
        <v>0.006225418197606205</v>
      </c>
      <c r="AQ509" s="4">
        <f>(P509+273.15)</f>
        <v>298.3994258880615</v>
      </c>
      <c r="AR509" s="4">
        <f>(O509+273.15)</f>
        <v>297.558519744873</v>
      </c>
      <c r="AS509" s="4">
        <f>(Y509*AK509+Z509*AL509)*AM509</f>
        <v>319.754133477938</v>
      </c>
      <c r="AT509" s="4">
        <f>((AS509+0.00000010773*(AR509^4-AQ509^4))-AP509*44100)/(L509*0.92*2*29.3+0.00000043092*AQ509^3)</f>
        <v>0.40481688649062</v>
      </c>
      <c r="AU509" s="4">
        <f>0.61365*EXP(17.502*J509/(240.97+J509))</f>
        <v>3.227269478751194</v>
      </c>
      <c r="AV509" s="4">
        <f>AU509*1000/AA509</f>
        <v>31.72620728466761</v>
      </c>
      <c r="AW509" s="4">
        <f>(AV509-U509)</f>
        <v>11.03731110546839</v>
      </c>
      <c r="AX509" s="4">
        <f>IF(D509,P509,(O509+P509)/2)</f>
        <v>24.82897281646729</v>
      </c>
      <c r="AY509" s="4">
        <f>0.61365*EXP(17.502*AX509/(240.97+AX509))</f>
        <v>3.147400137087299</v>
      </c>
      <c r="AZ509" s="4">
        <f>IF(AW509&lt;&gt;0,(1000-(AV509+U509)/2)/AW509*AP509,0)</f>
        <v>0.5492520026128463</v>
      </c>
      <c r="BA509" s="4">
        <f>U509*AA509/1000</f>
        <v>2.104526475197344</v>
      </c>
      <c r="BB509" s="4">
        <f>(AY509-BA509)</f>
        <v>1.042873661889955</v>
      </c>
      <c r="BC509" s="4">
        <f>1/(1.6/F509+1.37/N509)</f>
        <v>0.3530990243242279</v>
      </c>
      <c r="BD509" s="3">
        <f>G509*AA509*0.001</f>
      </c>
      <c r="BE509" s="3">
        <f>G509/S509</f>
      </c>
      <c r="BF509" s="4">
        <f>(1-AP509*AA509/AU509/F509)*100</f>
        <v>71.18373421840583</v>
      </c>
      <c r="BG509" s="3">
        <f>(S509-E509/(N509/1.35))</f>
      </c>
      <c r="BH509" s="3">
        <f>E509*BF509/100/BG509</f>
      </c>
    </row>
    <row r="510" ht="16" customHeight="1">
      <c r="A510" s="4">
        <v>473</v>
      </c>
      <c r="B510" t="s" s="2">
        <v>570</v>
      </c>
      <c r="C510" s="4">
        <v>2717.000018082559</v>
      </c>
      <c r="D510" s="4">
        <v>0</v>
      </c>
      <c r="E510" s="3">
        <f>(R510-#REF!*(1000-T510)/(1000-U510))*AO510</f>
      </c>
      <c r="F510" s="4">
        <f>IF(AZ510&lt;&gt;0,1/(1/AZ510-1/N510),0)</f>
        <v>0.6856580320720186</v>
      </c>
      <c r="G510" s="3">
        <f>((BC510-AP510/2)*S510-E510)/(BC510+AP510/2)</f>
      </c>
      <c r="H510" s="4">
        <f>AP510*1000</f>
        <v>6.223833318958554</v>
      </c>
      <c r="I510" s="4">
        <f>(AU510-BA510)</f>
        <v>1.116273510750768</v>
      </c>
      <c r="J510" s="4">
        <f>(P510+AT510*D510)</f>
        <v>25.21503829956055</v>
      </c>
      <c r="K510" s="4">
        <v>6</v>
      </c>
      <c r="L510" s="4">
        <f>(K510*AI510+AJ510)</f>
        <v>1.420000016689301</v>
      </c>
      <c r="M510" s="4">
        <v>1</v>
      </c>
      <c r="N510" s="4">
        <f>L510*(M510+1)*(M510+1)/(M510*M510+1)</f>
        <v>2.840000033378601</v>
      </c>
      <c r="O510" s="4">
        <v>24.31143569946289</v>
      </c>
      <c r="P510" s="4">
        <v>25.21503829956055</v>
      </c>
      <c r="Q510" s="4">
        <v>23.83597564697266</v>
      </c>
      <c r="R510" s="4">
        <v>399.9010925292969</v>
      </c>
      <c r="S510" s="4">
        <v>378.0604553222656</v>
      </c>
      <c r="T510" s="4">
        <v>13.36640071868896</v>
      </c>
      <c r="U510" s="4">
        <v>20.68762397766113</v>
      </c>
      <c r="V510" s="4">
        <v>44.50347518920898</v>
      </c>
      <c r="W510" s="4">
        <v>68.8817138671875</v>
      </c>
      <c r="X510" s="4">
        <v>499.5130004882812</v>
      </c>
      <c r="Y510" s="4">
        <v>1998.4345703125</v>
      </c>
      <c r="Z510" s="4">
        <v>104.5993881225586</v>
      </c>
      <c r="AA510" s="4">
        <v>101.7225494384766</v>
      </c>
      <c r="AB510" s="4">
        <v>9.819377899169922</v>
      </c>
      <c r="AC510" s="4">
        <v>0.2459551244974136</v>
      </c>
      <c r="AD510" s="4">
        <v>0.3186837136745453</v>
      </c>
      <c r="AE510" s="4">
        <v>0.003085891250520945</v>
      </c>
      <c r="AF510" s="4">
        <v>0.2925232946872711</v>
      </c>
      <c r="AG510" s="4">
        <v>0.005063615739345551</v>
      </c>
      <c r="AH510" s="4">
        <v>0.6666666865348816</v>
      </c>
      <c r="AI510" s="4">
        <v>-0.2195652425289154</v>
      </c>
      <c r="AJ510" s="4">
        <v>2.737391471862793</v>
      </c>
      <c r="AK510" s="4">
        <v>1</v>
      </c>
      <c r="AL510" s="4">
        <v>0</v>
      </c>
      <c r="AM510" s="4">
        <v>0.1599999964237213</v>
      </c>
      <c r="AN510" s="4">
        <v>111115</v>
      </c>
      <c r="AO510" s="4">
        <f>X510*0.000001/(K510*0.0001)</f>
        <v>0.8325216674804686</v>
      </c>
      <c r="AP510" s="4">
        <f>(U510-T510)/(1000-U510)*AO510</f>
        <v>0.006223833318958554</v>
      </c>
      <c r="AQ510" s="4">
        <f>(P510+273.15)</f>
        <v>298.3650382995605</v>
      </c>
      <c r="AR510" s="4">
        <f>(O510+273.15)</f>
        <v>297.4614356994629</v>
      </c>
      <c r="AS510" s="4">
        <f>(Y510*AK510+Z510*AL510)*AM510</f>
        <v>319.749524103041</v>
      </c>
      <c r="AT510" s="4">
        <f>((AS510+0.00000010773*(AR510^4-AQ510^4))-AP510*44100)/(L510*0.92*2*29.3+0.00000043092*AQ510^3)</f>
        <v>0.397531470942347</v>
      </c>
      <c r="AU510" s="4">
        <f>0.61365*EXP(17.502*J510/(240.97+J510))</f>
        <v>3.220671363583015</v>
      </c>
      <c r="AV510" s="4">
        <f>AU510*1000/AA510</f>
        <v>31.6613315470522</v>
      </c>
      <c r="AW510" s="4">
        <f>(AV510-U510)</f>
        <v>10.97370756939107</v>
      </c>
      <c r="AX510" s="4">
        <f>IF(D510,P510,(O510+P510)/2)</f>
        <v>24.76323699951172</v>
      </c>
      <c r="AY510" s="4">
        <f>0.61365*EXP(17.502*AX510/(240.97+AX510))</f>
        <v>3.135070410286815</v>
      </c>
      <c r="AZ510" s="4">
        <f>IF(AW510&lt;&gt;0,(1000-(AV510+U510)/2)/AW510*AP510,0)</f>
        <v>0.55231358169782</v>
      </c>
      <c r="BA510" s="4">
        <f>U510*AA510/1000</f>
        <v>2.104397852832248</v>
      </c>
      <c r="BB510" s="4">
        <f>(AY510-BA510)</f>
        <v>1.030672557454567</v>
      </c>
      <c r="BC510" s="4">
        <f>1/(1.6/F510+1.37/N510)</f>
        <v>0.3551238350498716</v>
      </c>
      <c r="BD510" s="3">
        <f>G510*AA510*0.001</f>
      </c>
      <c r="BE510" s="3">
        <f>G510/S510</f>
      </c>
      <c r="BF510" s="4">
        <f>(1-AP510*AA510/AU510/F510)*100</f>
        <v>71.33042798174529</v>
      </c>
      <c r="BG510" s="3">
        <f>(S510-E510/(N510/1.35))</f>
      </c>
      <c r="BH510" s="3">
        <f>E510*BF510/100/BG510</f>
      </c>
    </row>
    <row r="511" ht="16" customHeight="1">
      <c r="A511" s="4">
        <v>474</v>
      </c>
      <c r="B511" t="s" s="2">
        <v>571</v>
      </c>
      <c r="C511" s="4">
        <v>2722.500017959625</v>
      </c>
      <c r="D511" s="4">
        <v>0</v>
      </c>
      <c r="E511" s="3">
        <f>(R511-#REF!*(1000-T511)/(1000-U511))*AO511</f>
      </c>
      <c r="F511" s="4">
        <f>IF(AZ511&lt;&gt;0,1/(1/AZ511-1/N511),0)</f>
        <v>0.688287685659583</v>
      </c>
      <c r="G511" s="3">
        <f>((BC511-AP511/2)*S511-E511)/(BC511+AP511/2)</f>
      </c>
      <c r="H511" s="4">
        <f>AP511*1000</f>
        <v>6.225560577976667</v>
      </c>
      <c r="I511" s="4">
        <f>(AU511-BA511)</f>
        <v>1.113158304564906</v>
      </c>
      <c r="J511" s="4">
        <f>(P511+AT511*D511)</f>
        <v>25.20064163208008</v>
      </c>
      <c r="K511" s="4">
        <v>6</v>
      </c>
      <c r="L511" s="4">
        <f>(K511*AI511+AJ511)</f>
        <v>1.420000016689301</v>
      </c>
      <c r="M511" s="4">
        <v>1</v>
      </c>
      <c r="N511" s="4">
        <f>L511*(M511+1)*(M511+1)/(M511*M511+1)</f>
        <v>2.840000033378601</v>
      </c>
      <c r="O511" s="4">
        <v>24.26445770263672</v>
      </c>
      <c r="P511" s="4">
        <v>25.20064163208008</v>
      </c>
      <c r="Q511" s="4">
        <v>23.93243408203125</v>
      </c>
      <c r="R511" s="4">
        <v>399.8073425292969</v>
      </c>
      <c r="S511" s="4">
        <v>377.4856567382812</v>
      </c>
      <c r="T511" s="4">
        <v>13.3682165145874</v>
      </c>
      <c r="U511" s="4">
        <v>20.69116592407227</v>
      </c>
      <c r="V511" s="4">
        <v>44.66081237792969</v>
      </c>
      <c r="W511" s="4">
        <v>69.12522125244141</v>
      </c>
      <c r="X511" s="4">
        <v>499.5320434570312</v>
      </c>
      <c r="Y511" s="4">
        <v>1998.642944335938</v>
      </c>
      <c r="Z511" s="4">
        <v>104.8794021606445</v>
      </c>
      <c r="AA511" s="4">
        <v>101.7223587036133</v>
      </c>
      <c r="AB511" s="4">
        <v>9.819377899169922</v>
      </c>
      <c r="AC511" s="4">
        <v>0.2459551244974136</v>
      </c>
      <c r="AD511" s="4">
        <v>0.3186837136745453</v>
      </c>
      <c r="AE511" s="4">
        <v>0.003085891250520945</v>
      </c>
      <c r="AF511" s="4">
        <v>0.2925232946872711</v>
      </c>
      <c r="AG511" s="4">
        <v>0.005063615739345551</v>
      </c>
      <c r="AH511" s="4">
        <v>0.6666666865348816</v>
      </c>
      <c r="AI511" s="4">
        <v>-0.2195652425289154</v>
      </c>
      <c r="AJ511" s="4">
        <v>2.737391471862793</v>
      </c>
      <c r="AK511" s="4">
        <v>1</v>
      </c>
      <c r="AL511" s="4">
        <v>0</v>
      </c>
      <c r="AM511" s="4">
        <v>0.1599999964237213</v>
      </c>
      <c r="AN511" s="4">
        <v>111115</v>
      </c>
      <c r="AO511" s="4">
        <f>X511*0.000001/(K511*0.0001)</f>
        <v>0.8325534057617185</v>
      </c>
      <c r="AP511" s="4">
        <f>(U511-T511)/(1000-U511)*AO511</f>
        <v>0.006225560577976667</v>
      </c>
      <c r="AQ511" s="4">
        <f>(P511+273.15)</f>
        <v>298.3506416320801</v>
      </c>
      <c r="AR511" s="4">
        <f>(O511+273.15)</f>
        <v>297.4144577026367</v>
      </c>
      <c r="AS511" s="4">
        <f>(Y511*AK511+Z511*AL511)*AM511</f>
        <v>319.7828639460458</v>
      </c>
      <c r="AT511" s="4">
        <f>((AS511+0.00000010773*(AR511^4-AQ511^4))-AP511*44100)/(L511*0.92*2*29.3+0.00000043092*AQ511^3)</f>
        <v>0.392871153733212</v>
      </c>
      <c r="AU511" s="4">
        <f>0.61365*EXP(17.502*J511/(240.97+J511))</f>
        <v>3.217912506689365</v>
      </c>
      <c r="AV511" s="4">
        <f>AU511*1000/AA511</f>
        <v>31.63426947329586</v>
      </c>
      <c r="AW511" s="4">
        <f>(AV511-U511)</f>
        <v>10.94310354922359</v>
      </c>
      <c r="AX511" s="4">
        <f>IF(D511,P511,(O511+P511)/2)</f>
        <v>24.7325496673584</v>
      </c>
      <c r="AY511" s="4">
        <f>0.61365*EXP(17.502*AX511/(240.97+AX511))</f>
        <v>3.129329014117753</v>
      </c>
      <c r="AZ511" s="4">
        <f>IF(AW511&lt;&gt;0,(1000-(AV511+U511)/2)/AW511*AP511,0)</f>
        <v>0.5540186078645989</v>
      </c>
      <c r="BA511" s="4">
        <f>U511*AA511/1000</f>
        <v>2.104754202124459</v>
      </c>
      <c r="BB511" s="4">
        <f>(AY511-BA511)</f>
        <v>1.024574811993293</v>
      </c>
      <c r="BC511" s="4">
        <f>1/(1.6/F511+1.37/N511)</f>
        <v>0.3562517537305657</v>
      </c>
      <c r="BD511" s="3">
        <f>G511*AA511*0.001</f>
      </c>
      <c r="BE511" s="3">
        <f>G511/S511</f>
      </c>
      <c r="BF511" s="4">
        <f>(1-AP511*AA511/AU511/F511)*100</f>
        <v>71.40759715686946</v>
      </c>
      <c r="BG511" s="3">
        <f>(S511-E511/(N511/1.35))</f>
      </c>
      <c r="BH511" s="3">
        <f>E511*BF511/100/BG511</f>
      </c>
    </row>
    <row r="512" ht="16" customHeight="1">
      <c r="A512" s="4">
        <v>475</v>
      </c>
      <c r="B512" t="s" s="2">
        <v>572</v>
      </c>
      <c r="C512" s="4">
        <v>2727.500017847866</v>
      </c>
      <c r="D512" s="4">
        <v>0</v>
      </c>
      <c r="E512" s="3">
        <f>(R512-#REF!*(1000-T512)/(1000-U512))*AO512</f>
      </c>
      <c r="F512" s="4">
        <f>IF(AZ512&lt;&gt;0,1/(1/AZ512-1/N512),0)</f>
        <v>0.6886568278233343</v>
      </c>
      <c r="G512" s="3">
        <f>((BC512-AP512/2)*S512-E512)/(BC512+AP512/2)</f>
      </c>
      <c r="H512" s="4">
        <f>AP512*1000</f>
        <v>6.227896293217165</v>
      </c>
      <c r="I512" s="4">
        <f>(AU512-BA512)</f>
        <v>1.113089399550897</v>
      </c>
      <c r="J512" s="4">
        <f>(P512+AT512*D512)</f>
        <v>25.20256614685059</v>
      </c>
      <c r="K512" s="4">
        <v>6</v>
      </c>
      <c r="L512" s="4">
        <f>(K512*AI512+AJ512)</f>
        <v>1.420000016689301</v>
      </c>
      <c r="M512" s="4">
        <v>1</v>
      </c>
      <c r="N512" s="4">
        <f>L512*(M512+1)*(M512+1)/(M512*M512+1)</f>
        <v>2.840000033378601</v>
      </c>
      <c r="O512" s="4">
        <v>24.25473403930664</v>
      </c>
      <c r="P512" s="4">
        <v>25.20256614685059</v>
      </c>
      <c r="Q512" s="4">
        <v>23.96638870239258</v>
      </c>
      <c r="R512" s="4">
        <v>399.8602905273438</v>
      </c>
      <c r="S512" s="4">
        <v>377.1134033203125</v>
      </c>
      <c r="T512" s="4">
        <v>13.36985397338867</v>
      </c>
      <c r="U512" s="4">
        <v>20.69549560546875</v>
      </c>
      <c r="V512" s="4">
        <v>44.71004867553711</v>
      </c>
      <c r="W512" s="4">
        <v>69.20640563964844</v>
      </c>
      <c r="X512" s="4">
        <v>499.5335998535156</v>
      </c>
      <c r="Y512" s="4">
        <v>1998.519287109375</v>
      </c>
      <c r="Z512" s="4">
        <v>105.1569366455078</v>
      </c>
      <c r="AA512" s="4">
        <v>101.7222213745117</v>
      </c>
      <c r="AB512" s="4">
        <v>9.819377899169922</v>
      </c>
      <c r="AC512" s="4">
        <v>0.2459551244974136</v>
      </c>
      <c r="AD512" s="4">
        <v>0.3186837136745453</v>
      </c>
      <c r="AE512" s="4">
        <v>0.003085891250520945</v>
      </c>
      <c r="AF512" s="4">
        <v>0.2925232946872711</v>
      </c>
      <c r="AG512" s="4">
        <v>0.005063615739345551</v>
      </c>
      <c r="AH512" s="4">
        <v>0.6666666865348816</v>
      </c>
      <c r="AI512" s="4">
        <v>-0.2195652425289154</v>
      </c>
      <c r="AJ512" s="4">
        <v>2.737391471862793</v>
      </c>
      <c r="AK512" s="4">
        <v>1</v>
      </c>
      <c r="AL512" s="4">
        <v>0</v>
      </c>
      <c r="AM512" s="4">
        <v>0.1599999964237213</v>
      </c>
      <c r="AN512" s="4">
        <v>111115</v>
      </c>
      <c r="AO512" s="4">
        <f>X512*0.000001/(K512*0.0001)</f>
        <v>0.8325559997558593</v>
      </c>
      <c r="AP512" s="4">
        <f>(U512-T512)/(1000-U512)*AO512</f>
        <v>0.006227896293217165</v>
      </c>
      <c r="AQ512" s="4">
        <f>(P512+273.15)</f>
        <v>298.3525661468506</v>
      </c>
      <c r="AR512" s="4">
        <f>(O512+273.15)</f>
        <v>297.4047340393066</v>
      </c>
      <c r="AS512" s="4">
        <f>(Y512*AK512+Z512*AL512)*AM512</f>
        <v>319.7630787902381</v>
      </c>
      <c r="AT512" s="4">
        <f>((AS512+0.00000010773*(AR512^4-AQ512^4))-AP512*44100)/(L512*0.92*2*29.3+0.00000043092*AQ512^3)</f>
        <v>0.3899719310147466</v>
      </c>
      <c r="AU512" s="4">
        <f>0.61365*EXP(17.502*J512/(240.97+J512))</f>
        <v>3.218281184985623</v>
      </c>
      <c r="AV512" s="4">
        <f>AU512*1000/AA512</f>
        <v>31.63793654423693</v>
      </c>
      <c r="AW512" s="4">
        <f>(AV512-U512)</f>
        <v>10.94244093876818</v>
      </c>
      <c r="AX512" s="4">
        <f>IF(D512,P512,(O512+P512)/2)</f>
        <v>24.72865009307861</v>
      </c>
      <c r="AY512" s="4">
        <f>0.61365*EXP(17.502*AX512/(240.97+AX512))</f>
        <v>3.128600088144184</v>
      </c>
      <c r="AZ512" s="4">
        <f>IF(AW512&lt;&gt;0,(1000-(AV512+U512)/2)/AW512*AP512,0)</f>
        <v>0.5542577504513967</v>
      </c>
      <c r="BA512" s="4">
        <f>U512*AA512/1000</f>
        <v>2.105191785434727</v>
      </c>
      <c r="BB512" s="4">
        <f>(AY512-BA512)</f>
        <v>1.023408302709458</v>
      </c>
      <c r="BC512" s="4">
        <f>1/(1.6/F512+1.37/N512)</f>
        <v>0.3564099687221657</v>
      </c>
      <c r="BD512" s="3">
        <f>G512*AA512*0.001</f>
      </c>
      <c r="BE512" s="3">
        <f>G512/S512</f>
      </c>
      <c r="BF512" s="4">
        <f>(1-AP512*AA512/AU512/F512)*100</f>
        <v>71.41551554907034</v>
      </c>
      <c r="BG512" s="3">
        <f>(S512-E512/(N512/1.35))</f>
      </c>
      <c r="BH512" s="3">
        <f>E512*BF512/100/BG512</f>
      </c>
    </row>
    <row r="513" ht="16" customHeight="1">
      <c r="A513" s="4">
        <v>476</v>
      </c>
      <c r="B513" t="s" s="2">
        <v>573</v>
      </c>
      <c r="C513" s="4">
        <v>2732.500017736107</v>
      </c>
      <c r="D513" s="4">
        <v>0</v>
      </c>
      <c r="E513" s="3">
        <f>(R513-#REF!*(1000-T513)/(1000-U513))*AO513</f>
      </c>
      <c r="F513" s="4">
        <f>IF(AZ513&lt;&gt;0,1/(1/AZ513-1/N513),0)</f>
        <v>0.6890724993514464</v>
      </c>
      <c r="G513" s="3">
        <f>((BC513-AP513/2)*S513-E513)/(BC513+AP513/2)</f>
      </c>
      <c r="H513" s="4">
        <f>AP513*1000</f>
        <v>6.230269715368769</v>
      </c>
      <c r="I513" s="4">
        <f>(AU513-BA513)</f>
        <v>1.112966103621734</v>
      </c>
      <c r="J513" s="4">
        <f>(P513+AT513*D513)</f>
        <v>25.20448112487793</v>
      </c>
      <c r="K513" s="4">
        <v>6</v>
      </c>
      <c r="L513" s="4">
        <f>(K513*AI513+AJ513)</f>
        <v>1.420000016689301</v>
      </c>
      <c r="M513" s="4">
        <v>1</v>
      </c>
      <c r="N513" s="4">
        <f>L513*(M513+1)*(M513+1)/(M513*M513+1)</f>
        <v>2.840000033378601</v>
      </c>
      <c r="O513" s="4">
        <v>24.25147247314453</v>
      </c>
      <c r="P513" s="4">
        <v>25.20448112487793</v>
      </c>
      <c r="Q513" s="4">
        <v>23.95711898803711</v>
      </c>
      <c r="R513" s="4">
        <v>399.9985961914062</v>
      </c>
      <c r="S513" s="4">
        <v>376.8435668945312</v>
      </c>
      <c r="T513" s="4">
        <v>13.37189197540283</v>
      </c>
      <c r="U513" s="4">
        <v>20.70035171508789</v>
      </c>
      <c r="V513" s="4">
        <v>44.73136520385742</v>
      </c>
      <c r="W513" s="4">
        <v>69.24566650390625</v>
      </c>
      <c r="X513" s="4">
        <v>499.5293273925781</v>
      </c>
      <c r="Y513" s="4">
        <v>1998.63671875</v>
      </c>
      <c r="Z513" s="4">
        <v>105.4646148681641</v>
      </c>
      <c r="AA513" s="4">
        <v>101.722038269043</v>
      </c>
      <c r="AB513" s="4">
        <v>9.819377899169922</v>
      </c>
      <c r="AC513" s="4">
        <v>0.2459551244974136</v>
      </c>
      <c r="AD513" s="4">
        <v>0.3186837136745453</v>
      </c>
      <c r="AE513" s="4">
        <v>0.003085891250520945</v>
      </c>
      <c r="AF513" s="4">
        <v>0.2925232946872711</v>
      </c>
      <c r="AG513" s="4">
        <v>0.005063615739345551</v>
      </c>
      <c r="AH513" s="4">
        <v>0.6666666865348816</v>
      </c>
      <c r="AI513" s="4">
        <v>-0.2195652425289154</v>
      </c>
      <c r="AJ513" s="4">
        <v>2.737391471862793</v>
      </c>
      <c r="AK513" s="4">
        <v>1</v>
      </c>
      <c r="AL513" s="4">
        <v>0</v>
      </c>
      <c r="AM513" s="4">
        <v>0.1599999964237213</v>
      </c>
      <c r="AN513" s="4">
        <v>111115</v>
      </c>
      <c r="AO513" s="4">
        <f>X513*0.000001/(K513*0.0001)</f>
        <v>0.8325488789876301</v>
      </c>
      <c r="AP513" s="4">
        <f>(U513-T513)/(1000-U513)*AO513</f>
        <v>0.00623026971536877</v>
      </c>
      <c r="AQ513" s="4">
        <f>(P513+273.15)</f>
        <v>298.3544811248779</v>
      </c>
      <c r="AR513" s="4">
        <f>(O513+273.15)</f>
        <v>297.4014724731445</v>
      </c>
      <c r="AS513" s="4">
        <f>(Y513*AK513+Z513*AL513)*AM513</f>
        <v>319.7818678523181</v>
      </c>
      <c r="AT513" s="4">
        <f>((AS513+0.00000010773*(AR513^4-AQ513^4))-AP513*44100)/(L513*0.92*2*29.3+0.00000043092*AQ513^3)</f>
        <v>0.3883258841331845</v>
      </c>
      <c r="AU513" s="4">
        <f>0.61365*EXP(17.502*J513/(240.97+J513))</f>
        <v>3.218648072966553</v>
      </c>
      <c r="AV513" s="4">
        <f>AU513*1000/AA513</f>
        <v>31.64160026417877</v>
      </c>
      <c r="AW513" s="4">
        <f>(AV513-U513)</f>
        <v>10.94124854909088</v>
      </c>
      <c r="AX513" s="4">
        <f>IF(D513,P513,(O513+P513)/2)</f>
        <v>24.72797679901123</v>
      </c>
      <c r="AY513" s="4">
        <f>0.61365*EXP(17.502*AX513/(240.97+AX513))</f>
        <v>3.12847424801124</v>
      </c>
      <c r="AZ513" s="4">
        <f>IF(AW513&lt;&gt;0,(1000-(AV513+U513)/2)/AW513*AP513,0)</f>
        <v>0.5545269764247376</v>
      </c>
      <c r="BA513" s="4">
        <f>U513*AA513/1000</f>
        <v>2.10568196934482</v>
      </c>
      <c r="BB513" s="4">
        <f>(AY513-BA513)</f>
        <v>1.022792278666421</v>
      </c>
      <c r="BC513" s="4">
        <f>1/(1.6/F513+1.37/N513)</f>
        <v>0.3565880913785679</v>
      </c>
      <c r="BD513" s="3">
        <f>G513*AA513*0.001</f>
      </c>
      <c r="BE513" s="3">
        <f>G513/S513</f>
      </c>
      <c r="BF513" s="4">
        <f>(1-AP513*AA513/AU513/F513)*100</f>
        <v>71.42518082838112</v>
      </c>
      <c r="BG513" s="3">
        <f>(S513-E513/(N513/1.35))</f>
      </c>
      <c r="BH513" s="3">
        <f>E513*BF513/100/BG513</f>
      </c>
    </row>
    <row r="514" ht="16" customHeight="1">
      <c r="A514" s="4">
        <v>477</v>
      </c>
      <c r="B514" t="s" s="2">
        <v>574</v>
      </c>
      <c r="C514" s="4">
        <v>2738.000017613173</v>
      </c>
      <c r="D514" s="4">
        <v>0</v>
      </c>
      <c r="E514" s="3">
        <f>(R514-#REF!*(1000-T514)/(1000-U514))*AO514</f>
      </c>
      <c r="F514" s="4">
        <f>IF(AZ514&lt;&gt;0,1/(1/AZ514-1/N514),0)</f>
        <v>0.6876964522964195</v>
      </c>
      <c r="G514" s="3">
        <f>((BC514-AP514/2)*S514-E514)/(BC514+AP514/2)</f>
      </c>
      <c r="H514" s="4">
        <f>AP514*1000</f>
        <v>6.230579006584392</v>
      </c>
      <c r="I514" s="4">
        <f>(AU514-BA514)</f>
        <v>1.114796881846446</v>
      </c>
      <c r="J514" s="4">
        <f>(P514+AT514*D514)</f>
        <v>25.215576171875</v>
      </c>
      <c r="K514" s="4">
        <v>6</v>
      </c>
      <c r="L514" s="4">
        <f>(K514*AI514+AJ514)</f>
        <v>1.420000016689301</v>
      </c>
      <c r="M514" s="4">
        <v>1</v>
      </c>
      <c r="N514" s="4">
        <f>L514*(M514+1)*(M514+1)/(M514*M514+1)</f>
        <v>2.840000033378601</v>
      </c>
      <c r="O514" s="4">
        <v>24.24035453796387</v>
      </c>
      <c r="P514" s="4">
        <v>25.215576171875</v>
      </c>
      <c r="Q514" s="4">
        <v>23.90435028076172</v>
      </c>
      <c r="R514" s="4">
        <v>400.1320190429688</v>
      </c>
      <c r="S514" s="4">
        <v>376.6257629394531</v>
      </c>
      <c r="T514" s="4">
        <v>13.37439155578613</v>
      </c>
      <c r="U514" s="4">
        <v>20.70331382751465</v>
      </c>
      <c r="V514" s="4">
        <v>44.7667236328125</v>
      </c>
      <c r="W514" s="4">
        <v>69.29800415039062</v>
      </c>
      <c r="X514" s="4">
        <v>499.5210876464844</v>
      </c>
      <c r="Y514" s="4">
        <v>1998.5517578125</v>
      </c>
      <c r="Z514" s="4">
        <v>105.8178634643555</v>
      </c>
      <c r="AA514" s="4">
        <v>101.7217636108398</v>
      </c>
      <c r="AB514" s="4">
        <v>9.819377899169922</v>
      </c>
      <c r="AC514" s="4">
        <v>0.2459551244974136</v>
      </c>
      <c r="AD514" s="4">
        <v>0.3186837136745453</v>
      </c>
      <c r="AE514" s="4">
        <v>0.003085891250520945</v>
      </c>
      <c r="AF514" s="4">
        <v>0.2925232946872711</v>
      </c>
      <c r="AG514" s="4">
        <v>0.005063615739345551</v>
      </c>
      <c r="AH514" s="4">
        <v>0.6666666865348816</v>
      </c>
      <c r="AI514" s="4">
        <v>-0.2195652425289154</v>
      </c>
      <c r="AJ514" s="4">
        <v>2.737391471862793</v>
      </c>
      <c r="AK514" s="4">
        <v>1</v>
      </c>
      <c r="AL514" s="4">
        <v>0</v>
      </c>
      <c r="AM514" s="4">
        <v>0.1599999964237213</v>
      </c>
      <c r="AN514" s="4">
        <v>111115</v>
      </c>
      <c r="AO514" s="4">
        <f>X514*0.000001/(K514*0.0001)</f>
        <v>0.8325351460774738</v>
      </c>
      <c r="AP514" s="4">
        <f>(U514-T514)/(1000-U514)*AO514</f>
        <v>0.006230579006584392</v>
      </c>
      <c r="AQ514" s="4">
        <f>(P514+273.15)</f>
        <v>298.365576171875</v>
      </c>
      <c r="AR514" s="4">
        <f>(O514+273.15)</f>
        <v>297.3903545379638</v>
      </c>
      <c r="AS514" s="4">
        <f>(Y514*AK514+Z514*AL514)*AM514</f>
        <v>319.7682741026219</v>
      </c>
      <c r="AT514" s="4">
        <f>((AS514+0.00000010773*(AR514^4-AQ514^4))-AP514*44100)/(L514*0.92*2*29.3+0.00000043092*AQ514^3)</f>
        <v>0.3851358095575371</v>
      </c>
      <c r="AU514" s="4">
        <f>0.61365*EXP(17.502*J514/(240.97+J514))</f>
        <v>3.220774476969923</v>
      </c>
      <c r="AV514" s="4">
        <f>AU514*1000/AA514</f>
        <v>31.66258981993019</v>
      </c>
      <c r="AW514" s="4">
        <f>(AV514-U514)</f>
        <v>10.95927599241554</v>
      </c>
      <c r="AX514" s="4">
        <f>IF(D514,P514,(O514+P514)/2)</f>
        <v>24.72796535491943</v>
      </c>
      <c r="AY514" s="4">
        <f>0.61365*EXP(17.502*AX514/(240.97+AX514))</f>
        <v>3.128472109123704</v>
      </c>
      <c r="AZ514" s="4">
        <f>IF(AW514&lt;&gt;0,(1000-(AV514+U514)/2)/AW514*AP514,0)</f>
        <v>0.5536354829297231</v>
      </c>
      <c r="BA514" s="4">
        <f>U514*AA514/1000</f>
        <v>2.105977595123477</v>
      </c>
      <c r="BB514" s="4">
        <f>(AY514-BA514)</f>
        <v>1.022494514000227</v>
      </c>
      <c r="BC514" s="4">
        <f>1/(1.6/F514+1.37/N514)</f>
        <v>0.3559982892811501</v>
      </c>
      <c r="BD514" s="3">
        <f>G514*AA514*0.001</f>
      </c>
      <c r="BE514" s="3">
        <f>G514/S514</f>
      </c>
      <c r="BF514" s="4">
        <f>(1-AP514*AA514/AU514/F514)*100</f>
        <v>71.38556409871491</v>
      </c>
      <c r="BG514" s="3">
        <f>(S514-E514/(N514/1.35))</f>
      </c>
      <c r="BH514" s="3">
        <f>E514*BF514/100/BG514</f>
      </c>
    </row>
    <row r="515" ht="16" customHeight="1">
      <c r="A515" s="4">
        <v>478</v>
      </c>
      <c r="B515" t="s" s="2">
        <v>575</v>
      </c>
      <c r="C515" s="4">
        <v>2743.500017490238</v>
      </c>
      <c r="D515" s="4">
        <v>0</v>
      </c>
      <c r="E515" s="3">
        <f>(R515-#REF!*(1000-T515)/(1000-U515))*AO515</f>
      </c>
      <c r="F515" s="4">
        <f>IF(AZ515&lt;&gt;0,1/(1/AZ515-1/N515),0)</f>
        <v>0.6863005444502283</v>
      </c>
      <c r="G515" s="3">
        <f>((BC515-AP515/2)*S515-E515)/(BC515+AP515/2)</f>
      </c>
      <c r="H515" s="4">
        <f>AP515*1000</f>
        <v>6.229350039309892</v>
      </c>
      <c r="I515" s="4">
        <f>(AU515-BA515)</f>
        <v>1.116389922843684</v>
      </c>
      <c r="J515" s="4">
        <f>(P515+AT515*D515)</f>
        <v>25.22411346435547</v>
      </c>
      <c r="K515" s="4">
        <v>6</v>
      </c>
      <c r="L515" s="4">
        <f>(K515*AI515+AJ515)</f>
        <v>1.420000016689301</v>
      </c>
      <c r="M515" s="4">
        <v>1</v>
      </c>
      <c r="N515" s="4">
        <f>L515*(M515+1)*(M515+1)/(M515*M515+1)</f>
        <v>2.840000033378601</v>
      </c>
      <c r="O515" s="4">
        <v>24.21363258361816</v>
      </c>
      <c r="P515" s="4">
        <v>25.22411346435547</v>
      </c>
      <c r="Q515" s="4">
        <v>23.81172752380371</v>
      </c>
      <c r="R515" s="4">
        <v>400.1559448242188</v>
      </c>
      <c r="S515" s="4">
        <v>376.3895568847656</v>
      </c>
      <c r="T515" s="4">
        <v>13.37612533569336</v>
      </c>
      <c r="U515" s="4">
        <v>20.70379447937012</v>
      </c>
      <c r="V515" s="4">
        <v>44.83819580078125</v>
      </c>
      <c r="W515" s="4">
        <v>69.40280151367188</v>
      </c>
      <c r="X515" s="4">
        <v>499.5077209472656</v>
      </c>
      <c r="Y515" s="4">
        <v>1998.777465820312</v>
      </c>
      <c r="Z515" s="4">
        <v>106.1492691040039</v>
      </c>
      <c r="AA515" s="4">
        <v>101.7215270996094</v>
      </c>
      <c r="AB515" s="4">
        <v>9.819377899169922</v>
      </c>
      <c r="AC515" s="4">
        <v>0.2459551244974136</v>
      </c>
      <c r="AD515" s="4">
        <v>0.3186837136745453</v>
      </c>
      <c r="AE515" s="4">
        <v>0.003085891250520945</v>
      </c>
      <c r="AF515" s="4">
        <v>0.2925232946872711</v>
      </c>
      <c r="AG515" s="4">
        <v>0.005063615739345551</v>
      </c>
      <c r="AH515" s="4">
        <v>0.6666666865348816</v>
      </c>
      <c r="AI515" s="4">
        <v>-0.2195652425289154</v>
      </c>
      <c r="AJ515" s="4">
        <v>2.737391471862793</v>
      </c>
      <c r="AK515" s="4">
        <v>1</v>
      </c>
      <c r="AL515" s="4">
        <v>0</v>
      </c>
      <c r="AM515" s="4">
        <v>0.1599999964237213</v>
      </c>
      <c r="AN515" s="4">
        <v>111115</v>
      </c>
      <c r="AO515" s="4">
        <f>X515*0.000001/(K515*0.0001)</f>
        <v>0.8325128682454426</v>
      </c>
      <c r="AP515" s="4">
        <f>(U515-T515)/(1000-U515)*AO515</f>
        <v>0.006229350039309892</v>
      </c>
      <c r="AQ515" s="4">
        <f>(P515+273.15)</f>
        <v>298.3741134643554</v>
      </c>
      <c r="AR515" s="4">
        <f>(O515+273.15)</f>
        <v>297.3636325836181</v>
      </c>
      <c r="AS515" s="4">
        <f>(Y515*AK515+Z515*AL515)*AM515</f>
        <v>319.8043873830647</v>
      </c>
      <c r="AT515" s="4">
        <f>((AS515+0.00000010773*(AR515^4-AQ515^4))-AP515*44100)/(L515*0.92*2*29.3+0.00000043092*AQ515^3)</f>
        <v>0.3816062321401954</v>
      </c>
      <c r="AU515" s="4">
        <f>0.61365*EXP(17.502*J515/(240.97+J515))</f>
        <v>3.222411514041674</v>
      </c>
      <c r="AV515" s="4">
        <f>AU515*1000/AA515</f>
        <v>31.67875675800829</v>
      </c>
      <c r="AW515" s="4">
        <f>(AV515-U515)</f>
        <v>10.97496227863818</v>
      </c>
      <c r="AX515" s="4">
        <f>IF(D515,P515,(O515+P515)/2)</f>
        <v>24.71887302398682</v>
      </c>
      <c r="AY515" s="4">
        <f>0.61365*EXP(17.502*AX515/(240.97+AX515))</f>
        <v>3.126773166808555</v>
      </c>
      <c r="AZ515" s="4">
        <f>IF(AW515&lt;&gt;0,(1000-(AV515+U515)/2)/AW515*AP515,0)</f>
        <v>0.552730411412198</v>
      </c>
      <c r="BA515" s="4">
        <f>U515*AA515/1000</f>
        <v>2.10602159119799</v>
      </c>
      <c r="BB515" s="4">
        <f>(AY515-BA515)</f>
        <v>1.020751575610565</v>
      </c>
      <c r="BC515" s="4">
        <f>1/(1.6/F515+1.37/N515)</f>
        <v>0.3553995601342498</v>
      </c>
      <c r="BD515" s="3">
        <f>G515*AA515*0.001</f>
      </c>
      <c r="BE515" s="3">
        <f>G515/S515</f>
      </c>
      <c r="BF515" s="4">
        <f>(1-AP515*AA515/AU515/F515)*100</f>
        <v>71.34764900044132</v>
      </c>
      <c r="BG515" s="3">
        <f>(S515-E515/(N515/1.35))</f>
      </c>
      <c r="BH515" s="3">
        <f>E515*BF515/100/BG515</f>
      </c>
    </row>
    <row r="516" ht="16" customHeight="1">
      <c r="A516" s="4">
        <v>479</v>
      </c>
      <c r="B516" t="s" s="2">
        <v>576</v>
      </c>
      <c r="C516" s="4">
        <v>2748.500017378479</v>
      </c>
      <c r="D516" s="4">
        <v>0</v>
      </c>
      <c r="E516" s="3">
        <f>(R516-#REF!*(1000-T516)/(1000-U516))*AO516</f>
      </c>
      <c r="F516" s="4">
        <f>IF(AZ516&lt;&gt;0,1/(1/AZ516-1/N516),0)</f>
        <v>0.6856930728129059</v>
      </c>
      <c r="G516" s="3">
        <f>((BC516-AP516/2)*S516-E516)/(BC516+AP516/2)</f>
      </c>
      <c r="H516" s="4">
        <f>AP516*1000</f>
        <v>6.224989330777936</v>
      </c>
      <c r="I516" s="4">
        <f>(AU516-BA516)</f>
        <v>1.116402765827349</v>
      </c>
      <c r="J516" s="4">
        <f>(P516+AT516*D516)</f>
        <v>25.22220230102539</v>
      </c>
      <c r="K516" s="4">
        <v>6</v>
      </c>
      <c r="L516" s="4">
        <f>(K516*AI516+AJ516)</f>
        <v>1.420000016689301</v>
      </c>
      <c r="M516" s="4">
        <v>1</v>
      </c>
      <c r="N516" s="4">
        <f>L516*(M516+1)*(M516+1)/(M516*M516+1)</f>
        <v>2.840000033378601</v>
      </c>
      <c r="O516" s="4">
        <v>24.1769962310791</v>
      </c>
      <c r="P516" s="4">
        <v>25.22220230102539</v>
      </c>
      <c r="Q516" s="4">
        <v>23.73596382141113</v>
      </c>
      <c r="R516" s="4">
        <v>400.1258850097656</v>
      </c>
      <c r="S516" s="4">
        <v>376.1633605957031</v>
      </c>
      <c r="T516" s="4">
        <v>13.37759399414062</v>
      </c>
      <c r="U516" s="4">
        <v>20.70017051696777</v>
      </c>
      <c r="V516" s="4">
        <v>44.93534469604492</v>
      </c>
      <c r="W516" s="4">
        <v>69.53501129150391</v>
      </c>
      <c r="X516" s="4">
        <v>499.5070495605469</v>
      </c>
      <c r="Y516" s="4">
        <v>1998.736083984375</v>
      </c>
      <c r="Z516" s="4">
        <v>106.414924621582</v>
      </c>
      <c r="AA516" s="4">
        <v>101.7210083007812</v>
      </c>
      <c r="AB516" s="4">
        <v>9.819377899169922</v>
      </c>
      <c r="AC516" s="4">
        <v>0.2459551244974136</v>
      </c>
      <c r="AD516" s="4">
        <v>0.3186837136745453</v>
      </c>
      <c r="AE516" s="4">
        <v>0.003085891250520945</v>
      </c>
      <c r="AF516" s="4">
        <v>0.2925232946872711</v>
      </c>
      <c r="AG516" s="4">
        <v>0.005063615739345551</v>
      </c>
      <c r="AH516" s="4">
        <v>0.6666666865348816</v>
      </c>
      <c r="AI516" s="4">
        <v>-0.2195652425289154</v>
      </c>
      <c r="AJ516" s="4">
        <v>2.737391471862793</v>
      </c>
      <c r="AK516" s="4">
        <v>1</v>
      </c>
      <c r="AL516" s="4">
        <v>0</v>
      </c>
      <c r="AM516" s="4">
        <v>0.1599999964237213</v>
      </c>
      <c r="AN516" s="4">
        <v>111115</v>
      </c>
      <c r="AO516" s="4">
        <f>X516*0.000001/(K516*0.0001)</f>
        <v>0.8325117492675779</v>
      </c>
      <c r="AP516" s="4">
        <f>(U516-T516)/(1000-U516)*AO516</f>
        <v>0.006224989330777936</v>
      </c>
      <c r="AQ516" s="4">
        <f>(P516+273.15)</f>
        <v>298.3722023010254</v>
      </c>
      <c r="AR516" s="4">
        <f>(O516+273.15)</f>
        <v>297.3269962310791</v>
      </c>
      <c r="AS516" s="4">
        <f>(Y516*AK516+Z516*AL516)*AM516</f>
        <v>319.7977662894627</v>
      </c>
      <c r="AT516" s="4">
        <f>((AS516+0.00000010773*(AR516^4-AQ516^4))-AP516*44100)/(L516*0.92*2*29.3+0.00000043092*AQ516^3)</f>
        <v>0.3792495028730832</v>
      </c>
      <c r="AU516" s="4">
        <f>0.61365*EXP(17.502*J516/(240.97+J516))</f>
        <v>3.222044982811415</v>
      </c>
      <c r="AV516" s="4">
        <f>AU516*1000/AA516</f>
        <v>31.67531502719747</v>
      </c>
      <c r="AW516" s="4">
        <f>(AV516-U516)</f>
        <v>10.9751445102297</v>
      </c>
      <c r="AX516" s="4">
        <f>IF(D516,P516,(O516+P516)/2)</f>
        <v>24.69959926605225</v>
      </c>
      <c r="AY516" s="4">
        <f>0.61365*EXP(17.502*AX516/(240.97+AX516))</f>
        <v>3.123174445930184</v>
      </c>
      <c r="AZ516" s="4">
        <f>IF(AW516&lt;&gt;0,(1000-(AV516+U516)/2)/AW516*AP516,0)</f>
        <v>0.5523363182848599</v>
      </c>
      <c r="BA516" s="4">
        <f>U516*AA516/1000</f>
        <v>2.105642216984066</v>
      </c>
      <c r="BB516" s="4">
        <f>(AY516-BA516)</f>
        <v>1.017532228946118</v>
      </c>
      <c r="BC516" s="4">
        <f>1/(1.6/F516+1.37/N516)</f>
        <v>0.3551388745696451</v>
      </c>
      <c r="BD516" s="3">
        <f>G516*AA516*0.001</f>
      </c>
      <c r="BE516" s="3">
        <f>G516/S516</f>
      </c>
      <c r="BF516" s="4">
        <f>(1-AP516*AA516/AU516/F516)*100</f>
        <v>71.33922653241297</v>
      </c>
      <c r="BG516" s="3">
        <f>(S516-E516/(N516/1.35))</f>
      </c>
      <c r="BH516" s="3">
        <f>E516*BF516/100/BG516</f>
      </c>
    </row>
    <row r="517" ht="16" customHeight="1">
      <c r="A517" s="4">
        <v>480</v>
      </c>
      <c r="B517" t="s" s="2">
        <v>577</v>
      </c>
      <c r="C517" s="4">
        <v>2754.000017255545</v>
      </c>
      <c r="D517" s="4">
        <v>0</v>
      </c>
      <c r="E517" s="3">
        <f>(R517-#REF!*(1000-T517)/(1000-U517))*AO517</f>
      </c>
      <c r="F517" s="4">
        <f>IF(AZ517&lt;&gt;0,1/(1/AZ517-1/N517),0)</f>
        <v>0.6861697467153887</v>
      </c>
      <c r="G517" s="3">
        <f>((BC517-AP517/2)*S517-E517)/(BC517+AP517/2)</f>
      </c>
      <c r="H517" s="4">
        <f>AP517*1000</f>
        <v>6.221715463740903</v>
      </c>
      <c r="I517" s="4">
        <f>(AU517-BA517)</f>
        <v>1.115193845319062</v>
      </c>
      <c r="J517" s="4">
        <f>(P517+AT517*D517)</f>
        <v>25.21489524841309</v>
      </c>
      <c r="K517" s="4">
        <v>6</v>
      </c>
      <c r="L517" s="4">
        <f>(K517*AI517+AJ517)</f>
        <v>1.420000016689301</v>
      </c>
      <c r="M517" s="4">
        <v>1</v>
      </c>
      <c r="N517" s="4">
        <f>L517*(M517+1)*(M517+1)/(M517*M517+1)</f>
        <v>2.840000033378601</v>
      </c>
      <c r="O517" s="4">
        <v>24.13801765441895</v>
      </c>
      <c r="P517" s="4">
        <v>25.21489524841309</v>
      </c>
      <c r="Q517" s="4">
        <v>23.71039962768555</v>
      </c>
      <c r="R517" s="4">
        <v>400.1070861816406</v>
      </c>
      <c r="S517" s="4">
        <v>375.8888244628906</v>
      </c>
      <c r="T517" s="4">
        <v>13.37977695465088</v>
      </c>
      <c r="U517" s="4">
        <v>20.69839668273926</v>
      </c>
      <c r="V517" s="4">
        <v>45.04669189453125</v>
      </c>
      <c r="W517" s="4">
        <v>69.69038391113281</v>
      </c>
      <c r="X517" s="4">
        <v>499.5151672363281</v>
      </c>
      <c r="Y517" s="4">
        <v>1998.761596679688</v>
      </c>
      <c r="Z517" s="4">
        <v>106.7239837646484</v>
      </c>
      <c r="AA517" s="4">
        <v>101.7204437255859</v>
      </c>
      <c r="AB517" s="4">
        <v>9.819377899169922</v>
      </c>
      <c r="AC517" s="4">
        <v>0.2459551244974136</v>
      </c>
      <c r="AD517" s="4">
        <v>0.3186837136745453</v>
      </c>
      <c r="AE517" s="4">
        <v>0.003085891250520945</v>
      </c>
      <c r="AF517" s="4">
        <v>0.2925232946872711</v>
      </c>
      <c r="AG517" s="4">
        <v>0.005063615739345551</v>
      </c>
      <c r="AH517" s="4">
        <v>0.6666666865348816</v>
      </c>
      <c r="AI517" s="4">
        <v>-0.2195652425289154</v>
      </c>
      <c r="AJ517" s="4">
        <v>2.737391471862793</v>
      </c>
      <c r="AK517" s="4">
        <v>1</v>
      </c>
      <c r="AL517" s="4">
        <v>0</v>
      </c>
      <c r="AM517" s="4">
        <v>0.1599999964237213</v>
      </c>
      <c r="AN517" s="4">
        <v>111115</v>
      </c>
      <c r="AO517" s="4">
        <f>X517*0.000001/(K517*0.0001)</f>
        <v>0.8325252787272135</v>
      </c>
      <c r="AP517" s="4">
        <f>(U517-T517)/(1000-U517)*AO517</f>
        <v>0.006221715463740903</v>
      </c>
      <c r="AQ517" s="4">
        <f>(P517+273.15)</f>
        <v>298.3648952484131</v>
      </c>
      <c r="AR517" s="4">
        <f>(O517+273.15)</f>
        <v>297.2880176544189</v>
      </c>
      <c r="AS517" s="4">
        <f>(Y517*AK517+Z517*AL517)*AM517</f>
        <v>319.8018483206215</v>
      </c>
      <c r="AT517" s="4">
        <f>((AS517+0.00000010773*(AR517^4-AQ517^4))-AP517*44100)/(L517*0.92*2*29.3+0.00000043092*AQ517^3)</f>
        <v>0.3768746046417488</v>
      </c>
      <c r="AU517" s="4">
        <f>0.61365*EXP(17.502*J517/(240.97+J517))</f>
        <v>3.220643940295495</v>
      </c>
      <c r="AV517" s="4">
        <f>AU517*1000/AA517</f>
        <v>31.66171737299845</v>
      </c>
      <c r="AW517" s="4">
        <f>(AV517-U517)</f>
        <v>10.96332069025919</v>
      </c>
      <c r="AX517" s="4">
        <f>IF(D517,P517,(O517+P517)/2)</f>
        <v>24.67645645141602</v>
      </c>
      <c r="AY517" s="4">
        <f>0.61365*EXP(17.502*AX517/(240.97+AX517))</f>
        <v>3.11885809338016</v>
      </c>
      <c r="AZ517" s="4">
        <f>IF(AW517&lt;&gt;0,(1000-(AV517+U517)/2)/AW517*AP517,0)</f>
        <v>0.5526455687346816</v>
      </c>
      <c r="BA517" s="4">
        <f>U517*AA517/1000</f>
        <v>2.105450094976433</v>
      </c>
      <c r="BB517" s="4">
        <f>(AY517-BA517)</f>
        <v>1.013407998403726</v>
      </c>
      <c r="BC517" s="4">
        <f>1/(1.6/F517+1.37/N517)</f>
        <v>0.3553434373147361</v>
      </c>
      <c r="BD517" s="3">
        <f>G517*AA517*0.001</f>
      </c>
      <c r="BE517" s="3">
        <f>G517/S517</f>
      </c>
      <c r="BF517" s="4">
        <f>(1-AP517*AA517/AU517/F517)*100</f>
        <v>71.3619058973225</v>
      </c>
      <c r="BG517" s="3">
        <f>(S517-E517/(N517/1.35))</f>
      </c>
      <c r="BH517" s="3">
        <f>E517*BF517/100/BG517</f>
      </c>
    </row>
    <row r="518" ht="16" customHeight="1">
      <c r="A518" s="4">
        <v>481</v>
      </c>
      <c r="B518" t="s" s="2">
        <v>578</v>
      </c>
      <c r="C518" s="4">
        <v>2759.000017143786</v>
      </c>
      <c r="D518" s="4">
        <v>0</v>
      </c>
      <c r="E518" s="3">
        <f>(R518-#REF!*(1000-T518)/(1000-U518))*AO518</f>
      </c>
      <c r="F518" s="4">
        <f>IF(AZ518&lt;&gt;0,1/(1/AZ518-1/N518),0)</f>
        <v>0.6846765912601676</v>
      </c>
      <c r="G518" s="3">
        <f>((BC518-AP518/2)*S518-E518)/(BC518+AP518/2)</f>
      </c>
      <c r="H518" s="4">
        <f>AP518*1000</f>
        <v>6.21791732219288</v>
      </c>
      <c r="I518" s="4">
        <f>(AU518-BA518)</f>
        <v>1.116463166396589</v>
      </c>
      <c r="J518" s="4">
        <f>(P518+AT518*D518)</f>
        <v>25.22039031982422</v>
      </c>
      <c r="K518" s="4">
        <v>6</v>
      </c>
      <c r="L518" s="4">
        <f>(K518*AI518+AJ518)</f>
        <v>1.420000016689301</v>
      </c>
      <c r="M518" s="4">
        <v>1</v>
      </c>
      <c r="N518" s="4">
        <f>L518*(M518+1)*(M518+1)/(M518*M518+1)</f>
        <v>2.840000033378601</v>
      </c>
      <c r="O518" s="4">
        <v>24.11093902587891</v>
      </c>
      <c r="P518" s="4">
        <v>25.22039031982422</v>
      </c>
      <c r="Q518" s="4">
        <v>23.67582511901855</v>
      </c>
      <c r="R518" s="4">
        <v>400.0942687988281</v>
      </c>
      <c r="S518" s="4">
        <v>375.6667175292969</v>
      </c>
      <c r="T518" s="4">
        <v>13.38249969482422</v>
      </c>
      <c r="U518" s="4">
        <v>20.69632530212402</v>
      </c>
      <c r="V518" s="4">
        <v>45.13207626342773</v>
      </c>
      <c r="W518" s="4">
        <v>69.80181884765625</v>
      </c>
      <c r="X518" s="4">
        <v>499.5385131835938</v>
      </c>
      <c r="Y518" s="4">
        <v>1998.725341796875</v>
      </c>
      <c r="Z518" s="4">
        <v>106.9956665039062</v>
      </c>
      <c r="AA518" s="4">
        <v>101.7201995849609</v>
      </c>
      <c r="AB518" s="4">
        <v>9.819377899169922</v>
      </c>
      <c r="AC518" s="4">
        <v>0.2459551244974136</v>
      </c>
      <c r="AD518" s="4">
        <v>0.3186837136745453</v>
      </c>
      <c r="AE518" s="4">
        <v>0.003085891250520945</v>
      </c>
      <c r="AF518" s="4">
        <v>0.2925232946872711</v>
      </c>
      <c r="AG518" s="4">
        <v>0.005063615739345551</v>
      </c>
      <c r="AH518" s="4">
        <v>0.6666666865348816</v>
      </c>
      <c r="AI518" s="4">
        <v>-0.2195652425289154</v>
      </c>
      <c r="AJ518" s="4">
        <v>2.737391471862793</v>
      </c>
      <c r="AK518" s="4">
        <v>1</v>
      </c>
      <c r="AL518" s="4">
        <v>0</v>
      </c>
      <c r="AM518" s="4">
        <v>0.1599999964237213</v>
      </c>
      <c r="AN518" s="4">
        <v>111115</v>
      </c>
      <c r="AO518" s="4">
        <f>X518*0.000001/(K518*0.0001)</f>
        <v>0.8325641886393228</v>
      </c>
      <c r="AP518" s="4">
        <f>(U518-T518)/(1000-U518)*AO518</f>
        <v>0.00621791732219288</v>
      </c>
      <c r="AQ518" s="4">
        <f>(P518+273.15)</f>
        <v>298.3703903198242</v>
      </c>
      <c r="AR518" s="4">
        <f>(O518+273.15)</f>
        <v>297.2609390258789</v>
      </c>
      <c r="AS518" s="4">
        <f>(Y518*AK518+Z518*AL518)*AM518</f>
        <v>319.7960475395012</v>
      </c>
      <c r="AT518" s="4">
        <f>((AS518+0.00000010773*(AR518^4-AQ518^4))-AP518*44100)/(L518*0.92*2*29.3+0.00000043092*AQ518^3)</f>
        <v>0.3745111878383258</v>
      </c>
      <c r="AU518" s="4">
        <f>0.61365*EXP(17.502*J518/(240.97+J518))</f>
        <v>3.221697506803922</v>
      </c>
      <c r="AV518" s="4">
        <f>AU518*1000/AA518</f>
        <v>31.67215086039058</v>
      </c>
      <c r="AW518" s="4">
        <f>(AV518-U518)</f>
        <v>10.97582555826655</v>
      </c>
      <c r="AX518" s="4">
        <f>IF(D518,P518,(O518+P518)/2)</f>
        <v>24.66566467285156</v>
      </c>
      <c r="AY518" s="4">
        <f>0.61365*EXP(17.502*AX518/(240.97+AX518))</f>
        <v>3.116847108355411</v>
      </c>
      <c r="AZ518" s="4">
        <f>IF(AW518&lt;&gt;0,(1000-(AV518+U518)/2)/AW518*AP518,0)</f>
        <v>0.5516765789064991</v>
      </c>
      <c r="BA518" s="4">
        <f>U518*AA518/1000</f>
        <v>2.105234340407333</v>
      </c>
      <c r="BB518" s="4">
        <f>(AY518-BA518)</f>
        <v>1.011612767948078</v>
      </c>
      <c r="BC518" s="4">
        <f>1/(1.6/F518+1.37/N518)</f>
        <v>0.3547024927018637</v>
      </c>
      <c r="BD518" s="3">
        <f>G518*AA518*0.001</f>
      </c>
      <c r="BE518" s="3">
        <f>G518/S518</f>
      </c>
      <c r="BF518" s="4">
        <f>(1-AP518*AA518/AU518/F518)*100</f>
        <v>71.32642090434649</v>
      </c>
      <c r="BG518" s="3">
        <f>(S518-E518/(N518/1.35))</f>
      </c>
      <c r="BH518" s="3">
        <f>E518*BF518/100/BG518</f>
      </c>
    </row>
    <row r="519" ht="16" customHeight="1">
      <c r="A519" s="4">
        <v>482</v>
      </c>
      <c r="B519" t="s" s="2">
        <v>579</v>
      </c>
      <c r="C519" s="4">
        <v>2764.000017032027</v>
      </c>
      <c r="D519" s="4">
        <v>0</v>
      </c>
      <c r="E519" s="3">
        <f>(R519-#REF!*(1000-T519)/(1000-U519))*AO519</f>
      </c>
      <c r="F519" s="4">
        <f>IF(AZ519&lt;&gt;0,1/(1/AZ519-1/N519),0)</f>
        <v>0.682324478097701</v>
      </c>
      <c r="G519" s="3">
        <f>((BC519-AP519/2)*S519-E519)/(BC519+AP519/2)</f>
      </c>
      <c r="H519" s="4">
        <f>AP519*1000</f>
        <v>6.211719402302839</v>
      </c>
      <c r="I519" s="4">
        <f>(AU519-BA519)</f>
        <v>1.118439108555131</v>
      </c>
      <c r="J519" s="4">
        <f>(P519+AT519*D519)</f>
        <v>25.22809982299805</v>
      </c>
      <c r="K519" s="4">
        <v>6</v>
      </c>
      <c r="L519" s="4">
        <f>(K519*AI519+AJ519)</f>
        <v>1.420000016689301</v>
      </c>
      <c r="M519" s="4">
        <v>1</v>
      </c>
      <c r="N519" s="4">
        <f>L519*(M519+1)*(M519+1)/(M519*M519+1)</f>
        <v>2.840000033378601</v>
      </c>
      <c r="O519" s="4">
        <v>24.08023643493652</v>
      </c>
      <c r="P519" s="4">
        <v>25.22809982299805</v>
      </c>
      <c r="Q519" s="4">
        <v>23.59151458740234</v>
      </c>
      <c r="R519" s="4">
        <v>400.0804138183594</v>
      </c>
      <c r="S519" s="4">
        <v>375.4603881835938</v>
      </c>
      <c r="T519" s="4">
        <v>13.38489818572998</v>
      </c>
      <c r="U519" s="4">
        <v>20.69150161743164</v>
      </c>
      <c r="V519" s="4">
        <v>45.22223281860352</v>
      </c>
      <c r="W519" s="4">
        <v>69.91481018066406</v>
      </c>
      <c r="X519" s="4">
        <v>499.5363159179688</v>
      </c>
      <c r="Y519" s="4">
        <v>1998.706420898438</v>
      </c>
      <c r="Z519" s="4">
        <v>107.5986328125</v>
      </c>
      <c r="AA519" s="4">
        <v>101.7198791503906</v>
      </c>
      <c r="AB519" s="4">
        <v>9.819377899169922</v>
      </c>
      <c r="AC519" s="4">
        <v>0.2459551244974136</v>
      </c>
      <c r="AD519" s="4">
        <v>0.3186837136745453</v>
      </c>
      <c r="AE519" s="4">
        <v>0.003085891250520945</v>
      </c>
      <c r="AF519" s="4">
        <v>0.2925232946872711</v>
      </c>
      <c r="AG519" s="4">
        <v>0.005063615739345551</v>
      </c>
      <c r="AH519" s="4">
        <v>0.6666666865348816</v>
      </c>
      <c r="AI519" s="4">
        <v>-0.2195652425289154</v>
      </c>
      <c r="AJ519" s="4">
        <v>2.737391471862793</v>
      </c>
      <c r="AK519" s="4">
        <v>1</v>
      </c>
      <c r="AL519" s="4">
        <v>0</v>
      </c>
      <c r="AM519" s="4">
        <v>0.1599999964237213</v>
      </c>
      <c r="AN519" s="4">
        <v>111115</v>
      </c>
      <c r="AO519" s="4">
        <f>X519*0.000001/(K519*0.0001)</f>
        <v>0.8325605265299478</v>
      </c>
      <c r="AP519" s="4">
        <f>(U519-T519)/(1000-U519)*AO519</f>
        <v>0.006211719402302839</v>
      </c>
      <c r="AQ519" s="4">
        <f>(P519+273.15)</f>
        <v>298.378099822998</v>
      </c>
      <c r="AR519" s="4">
        <f>(O519+273.15)</f>
        <v>297.2302364349365</v>
      </c>
      <c r="AS519" s="4">
        <f>(Y519*AK519+Z519*AL519)*AM519</f>
        <v>319.7930201958188</v>
      </c>
      <c r="AT519" s="4">
        <f>((AS519+0.00000010773*(AR519^4-AQ519^4))-AP519*44100)/(L519*0.92*2*29.3+0.00000043092*AQ519^3)</f>
        <v>0.3726277085358946</v>
      </c>
      <c r="AU519" s="4">
        <f>0.61365*EXP(17.502*J519/(240.97+J519))</f>
        <v>3.22317615252039</v>
      </c>
      <c r="AV519" s="4">
        <f>AU519*1000/AA519</f>
        <v>31.68678708077301</v>
      </c>
      <c r="AW519" s="4">
        <f>(AV519-U519)</f>
        <v>10.99528546334137</v>
      </c>
      <c r="AX519" s="4">
        <f>IF(D519,P519,(O519+P519)/2)</f>
        <v>24.65416812896729</v>
      </c>
      <c r="AY519" s="4">
        <f>0.61365*EXP(17.502*AX519/(240.97+AX519))</f>
        <v>3.114706041253949</v>
      </c>
      <c r="AZ519" s="4">
        <f>IF(AW519&lt;&gt;0,(1000-(AV519+U519)/2)/AW519*AP519,0)</f>
        <v>0.5501484983166194</v>
      </c>
      <c r="BA519" s="4">
        <f>U519*AA519/1000</f>
        <v>2.104737043965259</v>
      </c>
      <c r="BB519" s="4">
        <f>(AY519-BA519)</f>
        <v>1.00996899728869</v>
      </c>
      <c r="BC519" s="4">
        <f>1/(1.6/F519+1.37/N519)</f>
        <v>0.3536918652862298</v>
      </c>
      <c r="BD519" s="3">
        <f>G519*AA519*0.001</f>
      </c>
      <c r="BE519" s="3">
        <f>G519/S519</f>
      </c>
      <c r="BF519" s="4">
        <f>(1-AP519*AA519/AU519/F519)*100</f>
        <v>71.26953387260295</v>
      </c>
      <c r="BG519" s="3">
        <f>(S519-E519/(N519/1.35))</f>
      </c>
      <c r="BH519" s="3">
        <f>E519*BF519/100/BG519</f>
      </c>
    </row>
    <row r="520" ht="16" customHeight="1">
      <c r="A520" s="4">
        <v>483</v>
      </c>
      <c r="B520" t="s" s="2">
        <v>580</v>
      </c>
      <c r="C520" s="4">
        <v>2769.500016909093</v>
      </c>
      <c r="D520" s="4">
        <v>0</v>
      </c>
      <c r="E520" s="3">
        <f>(R520-#REF!*(1000-T520)/(1000-U520))*AO520</f>
      </c>
      <c r="F520" s="4">
        <f>IF(AZ520&lt;&gt;0,1/(1/AZ520-1/N520),0)</f>
        <v>0.6800020290625468</v>
      </c>
      <c r="G520" s="3">
        <f>((BC520-AP520/2)*S520-E520)/(BC520+AP520/2)</f>
      </c>
      <c r="H520" s="4">
        <f>AP520*1000</f>
        <v>6.204566115101575</v>
      </c>
      <c r="I520" s="4">
        <f>(AU520-BA520)</f>
        <v>1.120222784810299</v>
      </c>
      <c r="J520" s="4">
        <f>(P520+AT520*D520)</f>
        <v>25.23420333862305</v>
      </c>
      <c r="K520" s="4">
        <v>6</v>
      </c>
      <c r="L520" s="4">
        <f>(K520*AI520+AJ520)</f>
        <v>1.420000016689301</v>
      </c>
      <c r="M520" s="4">
        <v>1</v>
      </c>
      <c r="N520" s="4">
        <f>L520*(M520+1)*(M520+1)/(M520*M520+1)</f>
        <v>2.840000033378601</v>
      </c>
      <c r="O520" s="4">
        <v>24.03507995605469</v>
      </c>
      <c r="P520" s="4">
        <v>25.23420333862305</v>
      </c>
      <c r="Q520" s="4">
        <v>23.49516868591309</v>
      </c>
      <c r="R520" s="4">
        <v>400.0881958007812</v>
      </c>
      <c r="S520" s="4">
        <v>375.2431030273438</v>
      </c>
      <c r="T520" s="4">
        <v>13.38723182678223</v>
      </c>
      <c r="U520" s="4">
        <v>20.68550682067871</v>
      </c>
      <c r="V520" s="4">
        <v>45.3475227355957</v>
      </c>
      <c r="W520" s="4">
        <v>70.07585144042969</v>
      </c>
      <c r="X520" s="4">
        <v>499.5335083007812</v>
      </c>
      <c r="Y520" s="4">
        <v>1998.943725585938</v>
      </c>
      <c r="Z520" s="4">
        <v>108.5555572509766</v>
      </c>
      <c r="AA520" s="4">
        <v>101.7197418212891</v>
      </c>
      <c r="AB520" s="4">
        <v>9.819377899169922</v>
      </c>
      <c r="AC520" s="4">
        <v>0.2459551244974136</v>
      </c>
      <c r="AD520" s="4">
        <v>0.3186837136745453</v>
      </c>
      <c r="AE520" s="4">
        <v>0.003085891250520945</v>
      </c>
      <c r="AF520" s="4">
        <v>0.2925232946872711</v>
      </c>
      <c r="AG520" s="4">
        <v>0.005063615739345551</v>
      </c>
      <c r="AH520" s="4">
        <v>0.6666666865348816</v>
      </c>
      <c r="AI520" s="4">
        <v>-0.2195652425289154</v>
      </c>
      <c r="AJ520" s="4">
        <v>2.737391471862793</v>
      </c>
      <c r="AK520" s="4">
        <v>1</v>
      </c>
      <c r="AL520" s="4">
        <v>0</v>
      </c>
      <c r="AM520" s="4">
        <v>0.1599999964237213</v>
      </c>
      <c r="AN520" s="4">
        <v>111115</v>
      </c>
      <c r="AO520" s="4">
        <f>X520*0.000001/(K520*0.0001)</f>
        <v>0.8325558471679687</v>
      </c>
      <c r="AP520" s="4">
        <f>(U520-T520)/(1000-U520)*AO520</f>
        <v>0.006204566115101575</v>
      </c>
      <c r="AQ520" s="4">
        <f>(P520+273.15)</f>
        <v>298.384203338623</v>
      </c>
      <c r="AR520" s="4">
        <f>(O520+273.15)</f>
        <v>297.1850799560547</v>
      </c>
      <c r="AS520" s="4">
        <f>(Y520*AK520+Z520*AL520)*AM520</f>
        <v>319.8309889449702</v>
      </c>
      <c r="AT520" s="4">
        <f>((AS520+0.00000010773*(AR520^4-AQ520^4))-AP520*44100)/(L520*0.92*2*29.3+0.00000043092*AQ520^3)</f>
        <v>0.3700419189747456</v>
      </c>
      <c r="AU520" s="4">
        <f>0.61365*EXP(17.502*J520/(240.97+J520))</f>
        <v>3.224347198052252</v>
      </c>
      <c r="AV520" s="4">
        <f>AU520*1000/AA520</f>
        <v>31.6983423308043</v>
      </c>
      <c r="AW520" s="4">
        <f>(AV520-U520)</f>
        <v>11.01283551012559</v>
      </c>
      <c r="AX520" s="4">
        <f>IF(D520,P520,(O520+P520)/2)</f>
        <v>24.63464164733887</v>
      </c>
      <c r="AY520" s="4">
        <f>0.61365*EXP(17.502*AX520/(240.97+AX520))</f>
        <v>3.11107245873924</v>
      </c>
      <c r="AZ520" s="4">
        <f>IF(AW520&lt;&gt;0,(1000-(AV520+U520)/2)/AW520*AP520,0)</f>
        <v>0.5486376857108555</v>
      </c>
      <c r="BA520" s="4">
        <f>U520*AA520/1000</f>
        <v>2.104124413241952</v>
      </c>
      <c r="BB520" s="4">
        <f>(AY520-BA520)</f>
        <v>1.006948045497288</v>
      </c>
      <c r="BC520" s="4">
        <f>1/(1.6/F520+1.37/N520)</f>
        <v>0.3526928164910322</v>
      </c>
      <c r="BD520" s="3">
        <f>G520*AA520*0.001</f>
      </c>
      <c r="BE520" s="3">
        <f>G520/S520</f>
      </c>
      <c r="BF520" s="4">
        <f>(1-AP520*AA520/AU520/F520)*100</f>
        <v>71.21510452342467</v>
      </c>
      <c r="BG520" s="3">
        <f>(S520-E520/(N520/1.35))</f>
      </c>
      <c r="BH520" s="3">
        <f>E520*BF520/100/BG520</f>
      </c>
    </row>
    <row r="521" ht="16" customHeight="1">
      <c r="A521" s="4">
        <v>484</v>
      </c>
      <c r="B521" t="s" s="2">
        <v>581</v>
      </c>
      <c r="C521" s="4">
        <v>2774.500016797334</v>
      </c>
      <c r="D521" s="4">
        <v>0</v>
      </c>
      <c r="E521" s="3">
        <f>(R521-#REF!*(1000-T521)/(1000-U521))*AO521</f>
      </c>
      <c r="F521" s="4">
        <f>IF(AZ521&lt;&gt;0,1/(1/AZ521-1/N521),0)</f>
        <v>0.6791428034332404</v>
      </c>
      <c r="G521" s="3">
        <f>((BC521-AP521/2)*S521-E521)/(BC521+AP521/2)</f>
      </c>
      <c r="H521" s="4">
        <f>AP521*1000</f>
        <v>6.198165922241857</v>
      </c>
      <c r="I521" s="4">
        <f>(AU521-BA521)</f>
        <v>1.120210866800701</v>
      </c>
      <c r="J521" s="4">
        <f>(P521+AT521*D521)</f>
        <v>25.23176956176758</v>
      </c>
      <c r="K521" s="4">
        <v>6</v>
      </c>
      <c r="L521" s="4">
        <f>(K521*AI521+AJ521)</f>
        <v>1.420000016689301</v>
      </c>
      <c r="M521" s="4">
        <v>1</v>
      </c>
      <c r="N521" s="4">
        <f>L521*(M521+1)*(M521+1)/(M521*M521+1)</f>
        <v>2.840000033378601</v>
      </c>
      <c r="O521" s="4">
        <v>23.99395179748535</v>
      </c>
      <c r="P521" s="4">
        <v>25.23176956176758</v>
      </c>
      <c r="Q521" s="4">
        <v>23.46673583984375</v>
      </c>
      <c r="R521" s="4">
        <v>400.0818176269531</v>
      </c>
      <c r="S521" s="4">
        <v>375.0486755371094</v>
      </c>
      <c r="T521" s="4">
        <v>13.39027881622314</v>
      </c>
      <c r="U521" s="4">
        <v>20.68110275268555</v>
      </c>
      <c r="V521" s="4">
        <v>45.46913909912109</v>
      </c>
      <c r="W521" s="4">
        <v>70.23355102539062</v>
      </c>
      <c r="X521" s="4">
        <v>499.5304565429688</v>
      </c>
      <c r="Y521" s="4">
        <v>1998.992065429688</v>
      </c>
      <c r="Z521" s="4">
        <v>109.4628372192383</v>
      </c>
      <c r="AA521" s="4">
        <v>101.7193984985352</v>
      </c>
      <c r="AB521" s="4">
        <v>9.819377899169922</v>
      </c>
      <c r="AC521" s="4">
        <v>0.2459551244974136</v>
      </c>
      <c r="AD521" s="4">
        <v>0.3186837136745453</v>
      </c>
      <c r="AE521" s="4">
        <v>0.003085891250520945</v>
      </c>
      <c r="AF521" s="4">
        <v>0.2925232946872711</v>
      </c>
      <c r="AG521" s="4">
        <v>0.005063615739345551</v>
      </c>
      <c r="AH521" s="4">
        <v>0.6666666865348816</v>
      </c>
      <c r="AI521" s="4">
        <v>-0.2195652425289154</v>
      </c>
      <c r="AJ521" s="4">
        <v>2.737391471862793</v>
      </c>
      <c r="AK521" s="4">
        <v>1</v>
      </c>
      <c r="AL521" s="4">
        <v>0</v>
      </c>
      <c r="AM521" s="4">
        <v>0.1599999964237213</v>
      </c>
      <c r="AN521" s="4">
        <v>111115</v>
      </c>
      <c r="AO521" s="4">
        <f>X521*0.000001/(K521*0.0001)</f>
        <v>0.8325507609049478</v>
      </c>
      <c r="AP521" s="4">
        <f>(U521-T521)/(1000-U521)*AO521</f>
        <v>0.006198165922241858</v>
      </c>
      <c r="AQ521" s="4">
        <f>(P521+273.15)</f>
        <v>298.3817695617676</v>
      </c>
      <c r="AR521" s="4">
        <f>(O521+273.15)</f>
        <v>297.1439517974853</v>
      </c>
      <c r="AS521" s="4">
        <f>(Y521*AK521+Z521*AL521)*AM521</f>
        <v>319.8387233197973</v>
      </c>
      <c r="AT521" s="4">
        <f>((AS521+0.00000010773*(AR521^4-AQ521^4))-AP521*44100)/(L521*0.92*2*29.3+0.00000043092*AQ521^3)</f>
        <v>0.3683700218782134</v>
      </c>
      <c r="AU521" s="4">
        <f>0.61365*EXP(17.502*J521/(240.97+J521))</f>
        <v>3.223880199090274</v>
      </c>
      <c r="AV521" s="4">
        <f>AU521*1000/AA521</f>
        <v>31.69385826771971</v>
      </c>
      <c r="AW521" s="4">
        <f>(AV521-U521)</f>
        <v>11.01275551503416</v>
      </c>
      <c r="AX521" s="4">
        <f>IF(D521,P521,(O521+P521)/2)</f>
        <v>24.61286067962646</v>
      </c>
      <c r="AY521" s="4">
        <f>0.61365*EXP(17.502*AX521/(240.97+AX521))</f>
        <v>3.107023722342566</v>
      </c>
      <c r="AZ521" s="4">
        <f>IF(AW521&lt;&gt;0,(1000-(AV521+U521)/2)/AW521*AP521,0)</f>
        <v>0.5480782320750015</v>
      </c>
      <c r="BA521" s="4">
        <f>U521*AA521/1000</f>
        <v>2.103669332289574</v>
      </c>
      <c r="BB521" s="4">
        <f>(AY521-BA521)</f>
        <v>1.003354390052992</v>
      </c>
      <c r="BC521" s="4">
        <f>1/(1.6/F521+1.37/N521)</f>
        <v>0.3523229087746442</v>
      </c>
      <c r="BD521" s="3">
        <f>G521*AA521*0.001</f>
      </c>
      <c r="BE521" s="3">
        <f>G521/S521</f>
      </c>
      <c r="BF521" s="4">
        <f>(1-AP521*AA521/AU521/F521)*100</f>
        <v>71.20434355544909</v>
      </c>
      <c r="BG521" s="3">
        <f>(S521-E521/(N521/1.35))</f>
      </c>
      <c r="BH521" s="3">
        <f>E521*BF521/100/BG521</f>
      </c>
    </row>
    <row r="522" ht="16" customHeight="1">
      <c r="A522" s="4">
        <v>485</v>
      </c>
      <c r="B522" t="s" s="2">
        <v>582</v>
      </c>
      <c r="C522" s="4">
        <v>2780.000016674399</v>
      </c>
      <c r="D522" s="4">
        <v>0</v>
      </c>
      <c r="E522" s="3">
        <f>(R522-#REF!*(1000-T522)/(1000-U522))*AO522</f>
      </c>
      <c r="F522" s="4">
        <f>IF(AZ522&lt;&gt;0,1/(1/AZ522-1/N522),0)</f>
        <v>0.6754749851453853</v>
      </c>
      <c r="G522" s="3">
        <f>((BC522-AP522/2)*S522-E522)/(BC522+AP522/2)</f>
      </c>
      <c r="H522" s="4">
        <f>AP522*1000</f>
        <v>6.190274638842485</v>
      </c>
      <c r="I522" s="4">
        <f>(AU522-BA522)</f>
        <v>1.123676504095014</v>
      </c>
      <c r="J522" s="4">
        <f>(P522+AT522*D522)</f>
        <v>25.24664878845215</v>
      </c>
      <c r="K522" s="4">
        <v>6</v>
      </c>
      <c r="L522" s="4">
        <f>(K522*AI522+AJ522)</f>
        <v>1.420000016689301</v>
      </c>
      <c r="M522" s="4">
        <v>1</v>
      </c>
      <c r="N522" s="4">
        <f>L522*(M522+1)*(M522+1)/(M522*M522+1)</f>
        <v>2.840000033378601</v>
      </c>
      <c r="O522" s="4">
        <v>23.95744895935059</v>
      </c>
      <c r="P522" s="4">
        <v>25.24664878845215</v>
      </c>
      <c r="Q522" s="4">
        <v>23.41953659057617</v>
      </c>
      <c r="R522" s="4">
        <v>400.0852661132812</v>
      </c>
      <c r="S522" s="4">
        <v>374.8687133789062</v>
      </c>
      <c r="T522" s="4">
        <v>13.39358425140381</v>
      </c>
      <c r="U522" s="4">
        <v>20.67507362365723</v>
      </c>
      <c r="V522" s="4">
        <v>45.58349227905273</v>
      </c>
      <c r="W522" s="4">
        <v>70.37283325195312</v>
      </c>
      <c r="X522" s="4">
        <v>499.537109375</v>
      </c>
      <c r="Y522" s="4">
        <v>1998.990356445312</v>
      </c>
      <c r="Z522" s="4">
        <v>109.9444427490234</v>
      </c>
      <c r="AA522" s="4">
        <v>101.7195739746094</v>
      </c>
      <c r="AB522" s="4">
        <v>9.819377899169922</v>
      </c>
      <c r="AC522" s="4">
        <v>0.2459551244974136</v>
      </c>
      <c r="AD522" s="4">
        <v>0.3186837136745453</v>
      </c>
      <c r="AE522" s="4">
        <v>0.003085891250520945</v>
      </c>
      <c r="AF522" s="4">
        <v>0.2925232946872711</v>
      </c>
      <c r="AG522" s="4">
        <v>0.005063615739345551</v>
      </c>
      <c r="AH522" s="4">
        <v>0.6666666865348816</v>
      </c>
      <c r="AI522" s="4">
        <v>-0.2195652425289154</v>
      </c>
      <c r="AJ522" s="4">
        <v>2.737391471862793</v>
      </c>
      <c r="AK522" s="4">
        <v>1</v>
      </c>
      <c r="AL522" s="4">
        <v>0</v>
      </c>
      <c r="AM522" s="4">
        <v>0.1599999964237213</v>
      </c>
      <c r="AN522" s="4">
        <v>111115</v>
      </c>
      <c r="AO522" s="4">
        <f>X522*0.000001/(K522*0.0001)</f>
        <v>0.8325618489583332</v>
      </c>
      <c r="AP522" s="4">
        <f>(U522-T522)/(1000-U522)*AO522</f>
        <v>0.006190274638842485</v>
      </c>
      <c r="AQ522" s="4">
        <f>(P522+273.15)</f>
        <v>298.3966487884521</v>
      </c>
      <c r="AR522" s="4">
        <f>(O522+273.15)</f>
        <v>297.1074489593506</v>
      </c>
      <c r="AS522" s="4">
        <f>(Y522*AK522+Z522*AL522)*AM522</f>
        <v>319.8384498823034</v>
      </c>
      <c r="AT522" s="4">
        <f>((AS522+0.00000010773*(AR522^4-AQ522^4))-AP522*44100)/(L522*0.92*2*29.3+0.00000043092*AQ522^3)</f>
        <v>0.3656899660653527</v>
      </c>
      <c r="AU522" s="4">
        <f>0.61365*EXP(17.502*J522/(240.97+J522))</f>
        <v>3.226736184987111</v>
      </c>
      <c r="AV522" s="4">
        <f>AU522*1000/AA522</f>
        <v>31.72188064602541</v>
      </c>
      <c r="AW522" s="4">
        <f>(AV522-U522)</f>
        <v>11.04680702236818</v>
      </c>
      <c r="AX522" s="4">
        <f>IF(D522,P522,(O522+P522)/2)</f>
        <v>24.60204887390137</v>
      </c>
      <c r="AY522" s="4">
        <f>0.61365*EXP(17.502*AX522/(240.97+AX522))</f>
        <v>3.105015690138784</v>
      </c>
      <c r="AZ522" s="4">
        <f>IF(AW522&lt;&gt;0,(1000-(AV522+U522)/2)/AW522*AP522,0)</f>
        <v>0.545686989738515</v>
      </c>
      <c r="BA522" s="4">
        <f>U522*AA522/1000</f>
        <v>2.103059680892096</v>
      </c>
      <c r="BB522" s="4">
        <f>(AY522-BA522)</f>
        <v>1.001956009246688</v>
      </c>
      <c r="BC522" s="4">
        <f>1/(1.6/F522+1.37/N522)</f>
        <v>0.3507420751287142</v>
      </c>
      <c r="BD522" s="3">
        <f>G522*AA522*0.001</f>
      </c>
      <c r="BE522" s="3">
        <f>G522/S522</f>
      </c>
      <c r="BF522" s="4">
        <f>(1-AP522*AA522/AU522/F522)*100</f>
        <v>71.11038725988126</v>
      </c>
      <c r="BG522" s="3">
        <f>(S522-E522/(N522/1.35))</f>
      </c>
      <c r="BH522" s="3">
        <f>E522*BF522/100/BG522</f>
      </c>
    </row>
    <row r="523" ht="16" customHeight="1">
      <c r="A523" s="4">
        <v>486</v>
      </c>
      <c r="B523" t="s" s="2">
        <v>583</v>
      </c>
      <c r="C523" s="4">
        <v>2785.500016551465</v>
      </c>
      <c r="D523" s="4">
        <v>0</v>
      </c>
      <c r="E523" s="3">
        <f>(R523-#REF!*(1000-T523)/(1000-U523))*AO523</f>
      </c>
      <c r="F523" s="4">
        <f>IF(AZ523&lt;&gt;0,1/(1/AZ523-1/N523),0)</f>
        <v>0.671289762699199</v>
      </c>
      <c r="G523" s="3">
        <f>((BC523-AP523/2)*S523-E523)/(BC523+AP523/2)</f>
      </c>
      <c r="H523" s="4">
        <f>AP523*1000</f>
        <v>6.176770070509959</v>
      </c>
      <c r="I523" s="4">
        <f>(AU523-BA523)</f>
        <v>1.12686568866591</v>
      </c>
      <c r="J523" s="4">
        <f>(P523+AT523*D523)</f>
        <v>25.25656890869141</v>
      </c>
      <c r="K523" s="4">
        <v>6</v>
      </c>
      <c r="L523" s="4">
        <f>(K523*AI523+AJ523)</f>
        <v>1.420000016689301</v>
      </c>
      <c r="M523" s="4">
        <v>1</v>
      </c>
      <c r="N523" s="4">
        <f>L523*(M523+1)*(M523+1)/(M523*M523+1)</f>
        <v>2.840000033378601</v>
      </c>
      <c r="O523" s="4">
        <v>23.91660690307617</v>
      </c>
      <c r="P523" s="4">
        <v>25.25656890869141</v>
      </c>
      <c r="Q523" s="4">
        <v>23.32482719421387</v>
      </c>
      <c r="R523" s="4">
        <v>400.0750732421875</v>
      </c>
      <c r="S523" s="4">
        <v>374.7355041503906</v>
      </c>
      <c r="T523" s="4">
        <v>13.39662456512451</v>
      </c>
      <c r="U523" s="4">
        <v>20.66250801086426</v>
      </c>
      <c r="V523" s="4">
        <v>45.70485687255859</v>
      </c>
      <c r="W523" s="4">
        <v>70.50407409667969</v>
      </c>
      <c r="X523" s="4">
        <v>499.5243225097656</v>
      </c>
      <c r="Y523" s="4">
        <v>1998.898193359375</v>
      </c>
      <c r="Z523" s="4">
        <v>110.1376190185547</v>
      </c>
      <c r="AA523" s="4">
        <v>101.7192993164062</v>
      </c>
      <c r="AB523" s="4">
        <v>9.819377899169922</v>
      </c>
      <c r="AC523" s="4">
        <v>0.2459551244974136</v>
      </c>
      <c r="AD523" s="4">
        <v>0.3186837136745453</v>
      </c>
      <c r="AE523" s="4">
        <v>0.003085891250520945</v>
      </c>
      <c r="AF523" s="4">
        <v>0.2925232946872711</v>
      </c>
      <c r="AG523" s="4">
        <v>0.005063615739345551</v>
      </c>
      <c r="AH523" s="4">
        <v>0.6666666865348816</v>
      </c>
      <c r="AI523" s="4">
        <v>-0.2195652425289154</v>
      </c>
      <c r="AJ523" s="4">
        <v>2.737391471862793</v>
      </c>
      <c r="AK523" s="4">
        <v>1</v>
      </c>
      <c r="AL523" s="4">
        <v>0</v>
      </c>
      <c r="AM523" s="4">
        <v>0.1599999964237213</v>
      </c>
      <c r="AN523" s="4">
        <v>111115</v>
      </c>
      <c r="AO523" s="4">
        <f>X523*0.000001/(K523*0.0001)</f>
        <v>0.832540537516276</v>
      </c>
      <c r="AP523" s="4">
        <f>(U523-T523)/(1000-U523)*AO523</f>
        <v>0.006176770070509959</v>
      </c>
      <c r="AQ523" s="4">
        <f>(P523+273.15)</f>
        <v>298.4065689086914</v>
      </c>
      <c r="AR523" s="4">
        <f>(O523+273.15)</f>
        <v>297.0666069030761</v>
      </c>
      <c r="AS523" s="4">
        <f>(Y523*AK523+Z523*AL523)*AM523</f>
        <v>319.823703788883</v>
      </c>
      <c r="AT523" s="4">
        <f>((AS523+0.00000010773*(AR523^4-AQ523^4))-AP523*44100)/(L523*0.92*2*29.3+0.00000043092*AQ523^3)</f>
        <v>0.3657504306604</v>
      </c>
      <c r="AU523" s="4">
        <f>0.61365*EXP(17.502*J523/(240.97+J523))</f>
        <v>3.228641525650653</v>
      </c>
      <c r="AV523" s="4">
        <f>AU523*1000/AA523</f>
        <v>31.74069765863898</v>
      </c>
      <c r="AW523" s="4">
        <f>(AV523-U523)</f>
        <v>11.07818964777472</v>
      </c>
      <c r="AX523" s="4">
        <f>IF(D523,P523,(O523+P523)/2)</f>
        <v>24.58658790588379</v>
      </c>
      <c r="AY523" s="4">
        <f>0.61365*EXP(17.502*AX523/(240.97+AX523))</f>
        <v>3.102146159025873</v>
      </c>
      <c r="AZ523" s="4">
        <f>IF(AW523&lt;&gt;0,(1000-(AV523+U523)/2)/AW523*AP523,0)</f>
        <v>0.5429523221358733</v>
      </c>
      <c r="BA523" s="4">
        <f>U523*AA523/1000</f>
        <v>2.101775836984743</v>
      </c>
      <c r="BB523" s="4">
        <f>(AY523-BA523)</f>
        <v>1.00037032204113</v>
      </c>
      <c r="BC523" s="4">
        <f>1/(1.6/F523+1.37/N523)</f>
        <v>0.3489346877465827</v>
      </c>
      <c r="BD523" s="3">
        <f>G523*AA523*0.001</f>
      </c>
      <c r="BE523" s="3">
        <f>G523/S523</f>
      </c>
      <c r="BF523" s="4">
        <f>(1-AP523*AA523/AU523/F523)*100</f>
        <v>71.01088596654171</v>
      </c>
      <c r="BG523" s="3">
        <f>(S523-E523/(N523/1.35))</f>
      </c>
      <c r="BH523" s="3">
        <f>E523*BF523/100/BG523</f>
      </c>
    </row>
    <row r="524" ht="16" customHeight="1">
      <c r="A524" s="4">
        <v>487</v>
      </c>
      <c r="B524" t="s" s="2">
        <v>584</v>
      </c>
      <c r="C524" s="4">
        <v>2790.500016439706</v>
      </c>
      <c r="D524" s="4">
        <v>0</v>
      </c>
      <c r="E524" s="3">
        <f>(R524-#REF!*(1000-T524)/(1000-U524))*AO524</f>
      </c>
      <c r="F524" s="4">
        <f>IF(AZ524&lt;&gt;0,1/(1/AZ524-1/N524),0)</f>
        <v>0.6676341458954829</v>
      </c>
      <c r="G524" s="3">
        <f>((BC524-AP524/2)*S524-E524)/(BC524+AP524/2)</f>
      </c>
      <c r="H524" s="4">
        <f>AP524*1000</f>
        <v>6.163489300487663</v>
      </c>
      <c r="I524" s="4">
        <f>(AU524-BA524)</f>
        <v>1.129427265370583</v>
      </c>
      <c r="J524" s="4">
        <f>(P524+AT524*D524)</f>
        <v>25.26316452026367</v>
      </c>
      <c r="K524" s="4">
        <v>6</v>
      </c>
      <c r="L524" s="4">
        <f>(K524*AI524+AJ524)</f>
        <v>1.420000016689301</v>
      </c>
      <c r="M524" s="4">
        <v>1</v>
      </c>
      <c r="N524" s="4">
        <f>L524*(M524+1)*(M524+1)/(M524*M524+1)</f>
        <v>2.840000033378601</v>
      </c>
      <c r="O524" s="4">
        <v>23.87281608581543</v>
      </c>
      <c r="P524" s="4">
        <v>25.26316452026367</v>
      </c>
      <c r="Q524" s="4">
        <v>23.25147819519043</v>
      </c>
      <c r="R524" s="4">
        <v>400.0694580078125</v>
      </c>
      <c r="S524" s="4">
        <v>374.6162109375</v>
      </c>
      <c r="T524" s="4">
        <v>13.39932918548584</v>
      </c>
      <c r="U524" s="4">
        <v>20.64970397949219</v>
      </c>
      <c r="V524" s="4">
        <v>45.83121871948242</v>
      </c>
      <c r="W524" s="4">
        <v>70.64197540283203</v>
      </c>
      <c r="X524" s="4">
        <v>499.5230102539062</v>
      </c>
      <c r="Y524" s="4">
        <v>1998.954711914062</v>
      </c>
      <c r="Z524" s="4">
        <v>110.1657104492188</v>
      </c>
      <c r="AA524" s="4">
        <v>101.7196960449219</v>
      </c>
      <c r="AB524" s="4">
        <v>9.819377899169922</v>
      </c>
      <c r="AC524" s="4">
        <v>0.2459551244974136</v>
      </c>
      <c r="AD524" s="4">
        <v>0.3186837136745453</v>
      </c>
      <c r="AE524" s="4">
        <v>0.003085891250520945</v>
      </c>
      <c r="AF524" s="4">
        <v>0.2925232946872711</v>
      </c>
      <c r="AG524" s="4">
        <v>0.005063615739345551</v>
      </c>
      <c r="AH524" s="4">
        <v>0.6666666865348816</v>
      </c>
      <c r="AI524" s="4">
        <v>-0.2195652425289154</v>
      </c>
      <c r="AJ524" s="4">
        <v>2.737391471862793</v>
      </c>
      <c r="AK524" s="4">
        <v>1</v>
      </c>
      <c r="AL524" s="4">
        <v>0</v>
      </c>
      <c r="AM524" s="4">
        <v>0.1599999964237213</v>
      </c>
      <c r="AN524" s="4">
        <v>111115</v>
      </c>
      <c r="AO524" s="4">
        <f>X524*0.000001/(K524*0.0001)</f>
        <v>0.8325383504231769</v>
      </c>
      <c r="AP524" s="4">
        <f>(U524-T524)/(1000-U524)*AO524</f>
        <v>0.006163489300487664</v>
      </c>
      <c r="AQ524" s="4">
        <f>(P524+273.15)</f>
        <v>298.4131645202636</v>
      </c>
      <c r="AR524" s="4">
        <f>(O524+273.15)</f>
        <v>297.0228160858154</v>
      </c>
      <c r="AS524" s="4">
        <f>(Y524*AK524+Z524*AL524)*AM524</f>
        <v>319.8327467574309</v>
      </c>
      <c r="AT524" s="4">
        <f>((AS524+0.00000010773*(AR524^4-AQ524^4))-AP524*44100)/(L524*0.92*2*29.3+0.00000043092*AQ524^3)</f>
        <v>0.3660269145450321</v>
      </c>
      <c r="AU524" s="4">
        <f>0.61365*EXP(17.502*J524/(240.97+J524))</f>
        <v>3.229908877582142</v>
      </c>
      <c r="AV524" s="4">
        <f>AU524*1000/AA524</f>
        <v>31.75303312109521</v>
      </c>
      <c r="AW524" s="4">
        <f>(AV524-U524)</f>
        <v>11.10332914160302</v>
      </c>
      <c r="AX524" s="4">
        <f>IF(D524,P524,(O524+P524)/2)</f>
        <v>24.56799030303955</v>
      </c>
      <c r="AY524" s="4">
        <f>0.61365*EXP(17.502*AX524/(240.97+AX524))</f>
        <v>3.098697544710008</v>
      </c>
      <c r="AZ524" s="4">
        <f>IF(AW524&lt;&gt;0,(1000-(AV524+U524)/2)/AW524*AP524,0)</f>
        <v>0.5405583649034533</v>
      </c>
      <c r="BA524" s="4">
        <f>U524*AA524/1000</f>
        <v>2.100481612211559</v>
      </c>
      <c r="BB524" s="4">
        <f>(AY524-BA524)</f>
        <v>0.9982159324984492</v>
      </c>
      <c r="BC524" s="4">
        <f>1/(1.6/F524+1.37/N524)</f>
        <v>0.3473529038061632</v>
      </c>
      <c r="BD524" s="3">
        <f>G524*AA524*0.001</f>
      </c>
      <c r="BE524" s="3">
        <f>G524/S524</f>
      </c>
      <c r="BF524" s="4">
        <f>(1-AP524*AA524/AU524/F524)*100</f>
        <v>70.92612696120585</v>
      </c>
      <c r="BG524" s="3">
        <f>(S524-E524/(N524/1.35))</f>
      </c>
      <c r="BH524" s="3">
        <f>E524*BF524/100/BG524</f>
      </c>
    </row>
    <row r="525" ht="16" customHeight="1">
      <c r="A525" s="4">
        <v>488</v>
      </c>
      <c r="B525" t="s" s="2">
        <v>585</v>
      </c>
      <c r="C525" s="4">
        <v>2796.000016316772</v>
      </c>
      <c r="D525" s="4">
        <v>0</v>
      </c>
      <c r="E525" s="3">
        <f>(R525-#REF!*(1000-T525)/(1000-U525))*AO525</f>
      </c>
      <c r="F525" s="4">
        <f>IF(AZ525&lt;&gt;0,1/(1/AZ525-1/N525),0)</f>
        <v>0.6661672512199166</v>
      </c>
      <c r="G525" s="3">
        <f>((BC525-AP525/2)*S525-E525)/(BC525+AP525/2)</f>
      </c>
      <c r="H525" s="4">
        <f>AP525*1000</f>
        <v>6.14816041027682</v>
      </c>
      <c r="I525" s="4">
        <f>(AU525-BA525)</f>
        <v>1.128642909134354</v>
      </c>
      <c r="J525" s="4">
        <f>(P525+AT525*D525)</f>
        <v>25.25168418884277</v>
      </c>
      <c r="K525" s="4">
        <v>6</v>
      </c>
      <c r="L525" s="4">
        <f>(K525*AI525+AJ525)</f>
        <v>1.420000016689301</v>
      </c>
      <c r="M525" s="4">
        <v>1</v>
      </c>
      <c r="N525" s="4">
        <f>L525*(M525+1)*(M525+1)/(M525*M525+1)</f>
        <v>2.840000033378601</v>
      </c>
      <c r="O525" s="4">
        <v>23.82914543151855</v>
      </c>
      <c r="P525" s="4">
        <v>25.25168418884277</v>
      </c>
      <c r="Q525" s="4">
        <v>23.22751998901367</v>
      </c>
      <c r="R525" s="4">
        <v>400.0291137695312</v>
      </c>
      <c r="S525" s="4">
        <v>374.4736328125</v>
      </c>
      <c r="T525" s="4">
        <v>13.4035005569458</v>
      </c>
      <c r="U525" s="4">
        <v>20.63581466674805</v>
      </c>
      <c r="V525" s="4">
        <v>45.96715545654297</v>
      </c>
      <c r="W525" s="4">
        <v>70.78308868408203</v>
      </c>
      <c r="X525" s="4">
        <v>499.5320739746094</v>
      </c>
      <c r="Y525" s="4">
        <v>1998.989624023438</v>
      </c>
      <c r="Z525" s="4">
        <v>110.1660003662109</v>
      </c>
      <c r="AA525" s="4">
        <v>101.7192840576172</v>
      </c>
      <c r="AB525" s="4">
        <v>9.819377899169922</v>
      </c>
      <c r="AC525" s="4">
        <v>0.2459551244974136</v>
      </c>
      <c r="AD525" s="4">
        <v>0.3186837136745453</v>
      </c>
      <c r="AE525" s="4">
        <v>0.003085891250520945</v>
      </c>
      <c r="AF525" s="4">
        <v>0.2925232946872711</v>
      </c>
      <c r="AG525" s="4">
        <v>0.005063615739345551</v>
      </c>
      <c r="AH525" s="4">
        <v>0.6666666865348816</v>
      </c>
      <c r="AI525" s="4">
        <v>-0.2195652425289154</v>
      </c>
      <c r="AJ525" s="4">
        <v>2.737391471862793</v>
      </c>
      <c r="AK525" s="4">
        <v>1</v>
      </c>
      <c r="AL525" s="4">
        <v>0</v>
      </c>
      <c r="AM525" s="4">
        <v>0.1599999964237213</v>
      </c>
      <c r="AN525" s="4">
        <v>111115</v>
      </c>
      <c r="AO525" s="4">
        <f>X525*0.000001/(K525*0.0001)</f>
        <v>0.8325534566243488</v>
      </c>
      <c r="AP525" s="4">
        <f>(U525-T525)/(1000-U525)*AO525</f>
        <v>0.00614816041027682</v>
      </c>
      <c r="AQ525" s="4">
        <f>(P525+273.15)</f>
        <v>298.4016841888428</v>
      </c>
      <c r="AR525" s="4">
        <f>(O525+273.15)</f>
        <v>296.9791454315185</v>
      </c>
      <c r="AS525" s="4">
        <f>(Y525*AK525+Z525*AL525)*AM525</f>
        <v>319.838332694806</v>
      </c>
      <c r="AT525" s="4">
        <f>((AS525+0.00000010773*(AR525^4-AQ525^4))-AP525*44100)/(L525*0.92*2*29.3+0.00000043092*AQ525^3)</f>
        <v>0.3696689243001203</v>
      </c>
      <c r="AU525" s="4">
        <f>0.61365*EXP(17.502*J525/(240.97+J525))</f>
        <v>3.227703202981642</v>
      </c>
      <c r="AV525" s="4">
        <f>AU525*1000/AA525</f>
        <v>31.73147779091095</v>
      </c>
      <c r="AW525" s="4">
        <f>(AV525-U525)</f>
        <v>11.0956631241629</v>
      </c>
      <c r="AX525" s="4">
        <f>IF(D525,P525,(O525+P525)/2)</f>
        <v>24.54041481018066</v>
      </c>
      <c r="AY525" s="4">
        <f>0.61365*EXP(17.502*AX525/(240.97+AX525))</f>
        <v>3.09359029894329</v>
      </c>
      <c r="AZ525" s="4">
        <f>IF(AW525&lt;&gt;0,(1000-(AV525+U525)/2)/AW525*AP525,0)</f>
        <v>0.5395963347244946</v>
      </c>
      <c r="BA525" s="4">
        <f>U525*AA525/1000</f>
        <v>2.099060293847288</v>
      </c>
      <c r="BB525" s="4">
        <f>(AY525-BA525)</f>
        <v>0.9945300050960024</v>
      </c>
      <c r="BC525" s="4">
        <f>1/(1.6/F525+1.37/N525)</f>
        <v>0.346717362737474</v>
      </c>
      <c r="BD525" s="3">
        <f>G525*AA525*0.001</f>
      </c>
      <c r="BE525" s="3">
        <f>G525/S525</f>
      </c>
      <c r="BF525" s="4">
        <f>(1-AP525*AA525/AU525/F525)*100</f>
        <v>70.91482959091141</v>
      </c>
      <c r="BG525" s="3">
        <f>(S525-E525/(N525/1.35))</f>
      </c>
      <c r="BH525" s="3">
        <f>E525*BF525/100/BG525</f>
      </c>
    </row>
    <row r="526" ht="16" customHeight="1">
      <c r="A526" s="4">
        <v>489</v>
      </c>
      <c r="B526" t="s" s="2">
        <v>586</v>
      </c>
      <c r="C526" s="4">
        <v>2801.000016205013</v>
      </c>
      <c r="D526" s="4">
        <v>0</v>
      </c>
      <c r="E526" s="3">
        <f>(R526-#REF!*(1000-T526)/(1000-U526))*AO526</f>
      </c>
      <c r="F526" s="4">
        <f>IF(AZ526&lt;&gt;0,1/(1/AZ526-1/N526),0)</f>
        <v>0.6624738598916199</v>
      </c>
      <c r="G526" s="3">
        <f>((BC526-AP526/2)*S526-E526)/(BC526+AP526/2)</f>
      </c>
      <c r="H526" s="4">
        <f>AP526*1000</f>
        <v>6.132735103691939</v>
      </c>
      <c r="I526" s="4">
        <f>(AU526-BA526)</f>
        <v>1.130900368586814</v>
      </c>
      <c r="J526" s="4">
        <f>(P526+AT526*D526)</f>
        <v>25.25590133666992</v>
      </c>
      <c r="K526" s="4">
        <v>6</v>
      </c>
      <c r="L526" s="4">
        <f>(K526*AI526+AJ526)</f>
        <v>1.420000016689301</v>
      </c>
      <c r="M526" s="4">
        <v>1</v>
      </c>
      <c r="N526" s="4">
        <f>L526*(M526+1)*(M526+1)/(M526*M526+1)</f>
        <v>2.840000033378601</v>
      </c>
      <c r="O526" s="4">
        <v>23.79471397399902</v>
      </c>
      <c r="P526" s="4">
        <v>25.25590133666992</v>
      </c>
      <c r="Q526" s="4">
        <v>23.16403388977051</v>
      </c>
      <c r="R526" s="4">
        <v>400.0382385253906</v>
      </c>
      <c r="S526" s="4">
        <v>374.3966369628906</v>
      </c>
      <c r="T526" s="4">
        <v>13.40757274627686</v>
      </c>
      <c r="U526" s="4">
        <v>20.62155914306641</v>
      </c>
      <c r="V526" s="4">
        <v>46.07878112792969</v>
      </c>
      <c r="W526" s="4">
        <v>70.88591766357422</v>
      </c>
      <c r="X526" s="4">
        <v>499.5519714355469</v>
      </c>
      <c r="Y526" s="4">
        <v>1998.8388671875</v>
      </c>
      <c r="Z526" s="4">
        <v>110.0985107421875</v>
      </c>
      <c r="AA526" s="4">
        <v>101.7194137573242</v>
      </c>
      <c r="AB526" s="4">
        <v>9.819377899169922</v>
      </c>
      <c r="AC526" s="4">
        <v>0.2459551244974136</v>
      </c>
      <c r="AD526" s="4">
        <v>0.3186837136745453</v>
      </c>
      <c r="AE526" s="4">
        <v>0.003085891250520945</v>
      </c>
      <c r="AF526" s="4">
        <v>0.2925232946872711</v>
      </c>
      <c r="AG526" s="4">
        <v>0.005063615739345551</v>
      </c>
      <c r="AH526" s="4">
        <v>1</v>
      </c>
      <c r="AI526" s="4">
        <v>-0.2195652425289154</v>
      </c>
      <c r="AJ526" s="4">
        <v>2.737391471862793</v>
      </c>
      <c r="AK526" s="4">
        <v>1</v>
      </c>
      <c r="AL526" s="4">
        <v>0</v>
      </c>
      <c r="AM526" s="4">
        <v>0.1599999964237213</v>
      </c>
      <c r="AN526" s="4">
        <v>111115</v>
      </c>
      <c r="AO526" s="4">
        <f>X526*0.000001/(K526*0.0001)</f>
        <v>0.8325866190592448</v>
      </c>
      <c r="AP526" s="4">
        <f>(U526-T526)/(1000-U526)*AO526</f>
        <v>0.006132735103691939</v>
      </c>
      <c r="AQ526" s="4">
        <f>(P526+273.15)</f>
        <v>298.4059013366699</v>
      </c>
      <c r="AR526" s="4">
        <f>(O526+273.15)</f>
        <v>296.944713973999</v>
      </c>
      <c r="AS526" s="4">
        <f>(Y526*AK526+Z526*AL526)*AM526</f>
        <v>319.8142116015952</v>
      </c>
      <c r="AT526" s="4">
        <f>((AS526+0.00000010773*(AR526^4-AQ526^4))-AP526*44100)/(L526*0.92*2*29.3+0.00000043092*AQ526^3)</f>
        <v>0.3721586804942684</v>
      </c>
      <c r="AU526" s="4">
        <f>0.61365*EXP(17.502*J526/(240.97+J526))</f>
        <v>3.228513275381518</v>
      </c>
      <c r="AV526" s="4">
        <f>AU526*1000/AA526</f>
        <v>31.73940112439009</v>
      </c>
      <c r="AW526" s="4">
        <f>(AV526-U526)</f>
        <v>11.11784198132369</v>
      </c>
      <c r="AX526" s="4">
        <f>IF(D526,P526,(O526+P526)/2)</f>
        <v>24.52530765533447</v>
      </c>
      <c r="AY526" s="4">
        <f>0.61365*EXP(17.502*AX526/(240.97+AX526))</f>
        <v>3.090795429851306</v>
      </c>
      <c r="AZ526" s="4">
        <f>IF(AW526&lt;&gt;0,(1000-(AV526+U526)/2)/AW526*AP526,0)</f>
        <v>0.5371705376076293</v>
      </c>
      <c r="BA526" s="4">
        <f>U526*AA526/1000</f>
        <v>2.097612906794704</v>
      </c>
      <c r="BB526" s="4">
        <f>(AY526-BA526)</f>
        <v>0.9931825230566016</v>
      </c>
      <c r="BC526" s="4">
        <f>1/(1.6/F526+1.37/N526)</f>
        <v>0.345115103298157</v>
      </c>
      <c r="BD526" s="3">
        <f>G526*AA526*0.001</f>
      </c>
      <c r="BE526" s="3">
        <f>G526/S526</f>
      </c>
      <c r="BF526" s="4">
        <f>(1-AP526*AA526/AU526/F526)*100</f>
        <v>70.83333779715085</v>
      </c>
      <c r="BG526" s="3">
        <f>(S526-E526/(N526/1.35))</f>
      </c>
      <c r="BH526" s="3">
        <f>E526*BF526/100/BG526</f>
      </c>
    </row>
    <row r="527" ht="16" customHeight="1">
      <c r="A527" s="4">
        <v>490</v>
      </c>
      <c r="B527" t="s" s="2">
        <v>587</v>
      </c>
      <c r="C527" s="4">
        <v>2806.500016082078</v>
      </c>
      <c r="D527" s="4">
        <v>0</v>
      </c>
      <c r="E527" s="3">
        <f>(R527-#REF!*(1000-T527)/(1000-U527))*AO527</f>
      </c>
      <c r="F527" s="4">
        <f>IF(AZ527&lt;&gt;0,1/(1/AZ527-1/N527),0)</f>
        <v>0.6582914595037245</v>
      </c>
      <c r="G527" s="3">
        <f>((BC527-AP527/2)*S527-E527)/(BC527+AP527/2)</f>
      </c>
      <c r="H527" s="4">
        <f>AP527*1000</f>
        <v>6.113772221517555</v>
      </c>
      <c r="I527" s="4">
        <f>(AU527-BA527)</f>
        <v>1.133218460389002</v>
      </c>
      <c r="J527" s="4">
        <f>(P527+AT527*D527)</f>
        <v>25.25801277160645</v>
      </c>
      <c r="K527" s="4">
        <v>6</v>
      </c>
      <c r="L527" s="4">
        <f>(K527*AI527+AJ527)</f>
        <v>1.420000016689301</v>
      </c>
      <c r="M527" s="4">
        <v>1</v>
      </c>
      <c r="N527" s="4">
        <f>L527*(M527+1)*(M527+1)/(M527*M527+1)</f>
        <v>2.840000033378601</v>
      </c>
      <c r="O527" s="4">
        <v>23.74702072143555</v>
      </c>
      <c r="P527" s="4">
        <v>25.25801277160645</v>
      </c>
      <c r="Q527" s="4">
        <v>23.04698371887207</v>
      </c>
      <c r="R527" s="4">
        <v>400.0780334472656</v>
      </c>
      <c r="S527" s="4">
        <v>374.3382263183594</v>
      </c>
      <c r="T527" s="4">
        <v>13.41104030609131</v>
      </c>
      <c r="U527" s="4">
        <v>20.6027889251709</v>
      </c>
      <c r="V527" s="4">
        <v>46.21958541870117</v>
      </c>
      <c r="W527" s="4">
        <v>71.02088165283203</v>
      </c>
      <c r="X527" s="4">
        <v>499.5567932128906</v>
      </c>
      <c r="Y527" s="4">
        <v>1998.947753906250</v>
      </c>
      <c r="Z527" s="4">
        <v>109.9834899902344</v>
      </c>
      <c r="AA527" s="4">
        <v>101.7192611694336</v>
      </c>
      <c r="AB527" s="4">
        <v>9.819377899169922</v>
      </c>
      <c r="AC527" s="4">
        <v>0.2459551244974136</v>
      </c>
      <c r="AD527" s="4">
        <v>0.3186837136745453</v>
      </c>
      <c r="AE527" s="4">
        <v>0.003085891250520945</v>
      </c>
      <c r="AF527" s="4">
        <v>0.2925232946872711</v>
      </c>
      <c r="AG527" s="4">
        <v>0.005063615739345551</v>
      </c>
      <c r="AH527" s="4">
        <v>1</v>
      </c>
      <c r="AI527" s="4">
        <v>-0.2195652425289154</v>
      </c>
      <c r="AJ527" s="4">
        <v>2.737391471862793</v>
      </c>
      <c r="AK527" s="4">
        <v>1</v>
      </c>
      <c r="AL527" s="4">
        <v>0</v>
      </c>
      <c r="AM527" s="4">
        <v>0.1599999964237213</v>
      </c>
      <c r="AN527" s="4">
        <v>111115</v>
      </c>
      <c r="AO527" s="4">
        <f>X527*0.000001/(K527*0.0001)</f>
        <v>0.8325946553548176</v>
      </c>
      <c r="AP527" s="4">
        <f>(U527-T527)/(1000-U527)*AO527</f>
        <v>0.006113772221517555</v>
      </c>
      <c r="AQ527" s="4">
        <f>(P527+273.15)</f>
        <v>298.4080127716064</v>
      </c>
      <c r="AR527" s="4">
        <f>(O527+273.15)</f>
        <v>296.8970207214355</v>
      </c>
      <c r="AS527" s="4">
        <f>(Y527*AK527+Z527*AL527)*AM527</f>
        <v>319.8316334762058</v>
      </c>
      <c r="AT527" s="4">
        <f>((AS527+0.00000010773*(AR527^4-AQ527^4))-AP527*44100)/(L527*0.92*2*29.3+0.00000043092*AQ527^3)</f>
        <v>0.3754701236633317</v>
      </c>
      <c r="AU527" s="4">
        <f>0.61365*EXP(17.502*J527/(240.97+J527))</f>
        <v>3.228918927887175</v>
      </c>
      <c r="AV527" s="4">
        <f>AU527*1000/AA527</f>
        <v>31.74343669788134</v>
      </c>
      <c r="AW527" s="4">
        <f>(AV527-U527)</f>
        <v>11.14064777271044</v>
      </c>
      <c r="AX527" s="4">
        <f>IF(D527,P527,(O527+P527)/2)</f>
        <v>24.502516746521</v>
      </c>
      <c r="AY527" s="4">
        <f>0.61365*EXP(17.502*AX527/(240.97+AX527))</f>
        <v>3.086583219572599</v>
      </c>
      <c r="AZ527" s="4">
        <f>IF(AW527&lt;&gt;0,(1000-(AV527+U527)/2)/AW527*AP527,0)</f>
        <v>0.5344173779592793</v>
      </c>
      <c r="BA527" s="4">
        <f>U527*AA527/1000</f>
        <v>2.095700467498173</v>
      </c>
      <c r="BB527" s="4">
        <f>(AY527-BA527)</f>
        <v>0.9908827520744263</v>
      </c>
      <c r="BC527" s="4">
        <f>1/(1.6/F527+1.37/N527)</f>
        <v>0.3432971080971793</v>
      </c>
      <c r="BD527" s="3">
        <f>G527*AA527*0.001</f>
      </c>
      <c r="BE527" s="3">
        <f>G527/S527</f>
      </c>
      <c r="BF527" s="4">
        <f>(1-AP527*AA527/AU527/F527)*100</f>
        <v>70.74250834343503</v>
      </c>
      <c r="BG527" s="3">
        <f>(S527-E527/(N527/1.35))</f>
      </c>
      <c r="BH527" s="3">
        <f>E527*BF527/100/BG527</f>
      </c>
    </row>
    <row r="528" ht="16" customHeight="1">
      <c r="A528" s="4">
        <v>491</v>
      </c>
      <c r="B528" t="s" s="2">
        <v>588</v>
      </c>
      <c r="C528" s="4">
        <v>2812.000015959144</v>
      </c>
      <c r="D528" s="4">
        <v>0</v>
      </c>
      <c r="E528" s="3">
        <f>(R528-#REF!*(1000-T528)/(1000-U528))*AO528</f>
      </c>
      <c r="F528" s="4">
        <f>IF(AZ528&lt;&gt;0,1/(1/AZ528-1/N528),0)</f>
        <v>0.6544590354523961</v>
      </c>
      <c r="G528" s="3">
        <f>((BC528-AP528/2)*S528-E528)/(BC528+AP528/2)</f>
      </c>
      <c r="H528" s="4">
        <f>AP528*1000</f>
        <v>6.093636901081361</v>
      </c>
      <c r="I528" s="4">
        <f>(AU528-BA528)</f>
        <v>1.134871467399236</v>
      </c>
      <c r="J528" s="4">
        <f>(P528+AT528*D528)</f>
        <v>25.25602340698242</v>
      </c>
      <c r="K528" s="4">
        <v>6</v>
      </c>
      <c r="L528" s="4">
        <f>(K528*AI528+AJ528)</f>
        <v>1.420000016689301</v>
      </c>
      <c r="M528" s="4">
        <v>1</v>
      </c>
      <c r="N528" s="4">
        <f>L528*(M528+1)*(M528+1)/(M528*M528+1)</f>
        <v>2.840000033378601</v>
      </c>
      <c r="O528" s="4">
        <v>23.68943786621094</v>
      </c>
      <c r="P528" s="4">
        <v>25.25602340698242</v>
      </c>
      <c r="Q528" s="4">
        <v>22.96446418762207</v>
      </c>
      <c r="R528" s="4">
        <v>400.0964965820312</v>
      </c>
      <c r="S528" s="4">
        <v>374.2617797851562</v>
      </c>
      <c r="T528" s="4">
        <v>13.41461181640625</v>
      </c>
      <c r="U528" s="4">
        <v>20.58274841308594</v>
      </c>
      <c r="V528" s="4">
        <v>46.38782501220703</v>
      </c>
      <c r="W528" s="4">
        <v>71.19132995605469</v>
      </c>
      <c r="X528" s="4">
        <v>499.5618896484375</v>
      </c>
      <c r="Y528" s="4">
        <v>1999.096801757812</v>
      </c>
      <c r="Z528" s="4">
        <v>109.7685012817383</v>
      </c>
      <c r="AA528" s="4">
        <v>101.7194213867188</v>
      </c>
      <c r="AB528" s="4">
        <v>9.819377899169922</v>
      </c>
      <c r="AC528" s="4">
        <v>0.2459551244974136</v>
      </c>
      <c r="AD528" s="4">
        <v>0.3186837136745453</v>
      </c>
      <c r="AE528" s="4">
        <v>0.003085891250520945</v>
      </c>
      <c r="AF528" s="4">
        <v>0.2925232946872711</v>
      </c>
      <c r="AG528" s="4">
        <v>0.005063615739345551</v>
      </c>
      <c r="AH528" s="4">
        <v>0.6666666865348816</v>
      </c>
      <c r="AI528" s="4">
        <v>-0.2195652425289154</v>
      </c>
      <c r="AJ528" s="4">
        <v>2.737391471862793</v>
      </c>
      <c r="AK528" s="4">
        <v>1</v>
      </c>
      <c r="AL528" s="4">
        <v>0</v>
      </c>
      <c r="AM528" s="4">
        <v>0.1599999964237213</v>
      </c>
      <c r="AN528" s="4">
        <v>111115</v>
      </c>
      <c r="AO528" s="4">
        <f>X528*0.000001/(K528*0.0001)</f>
        <v>0.8326031494140624</v>
      </c>
      <c r="AP528" s="4">
        <f>(U528-T528)/(1000-U528)*AO528</f>
        <v>0.006093636901081361</v>
      </c>
      <c r="AQ528" s="4">
        <f>(P528+273.15)</f>
        <v>298.4060234069824</v>
      </c>
      <c r="AR528" s="4">
        <f>(O528+273.15)</f>
        <v>296.8394378662109</v>
      </c>
      <c r="AS528" s="4">
        <f>(Y528*AK528+Z528*AL528)*AM528</f>
        <v>319.8554811319227</v>
      </c>
      <c r="AT528" s="4">
        <f>((AS528+0.00000010773*(AR528^4-AQ528^4))-AP528*44100)/(L528*0.92*2*29.3+0.00000043092*AQ528^3)</f>
        <v>0.3787139778364757</v>
      </c>
      <c r="AU528" s="4">
        <f>0.61365*EXP(17.502*J528/(240.97+J528))</f>
        <v>3.228536726526742</v>
      </c>
      <c r="AV528" s="4">
        <f>AU528*1000/AA528</f>
        <v>31.73962929116979</v>
      </c>
      <c r="AW528" s="4">
        <f>(AV528-U528)</f>
        <v>11.15688087808385</v>
      </c>
      <c r="AX528" s="4">
        <f>IF(D528,P528,(O528+P528)/2)</f>
        <v>24.47273063659668</v>
      </c>
      <c r="AY528" s="4">
        <f>0.61365*EXP(17.502*AX528/(240.97+AX528))</f>
        <v>3.081085722771178</v>
      </c>
      <c r="AZ528" s="4">
        <f>IF(AW528&lt;&gt;0,(1000-(AV528+U528)/2)/AW528*AP528,0)</f>
        <v>0.5318888119503749</v>
      </c>
      <c r="BA528" s="4">
        <f>U528*AA528/1000</f>
        <v>2.093665259127505</v>
      </c>
      <c r="BB528" s="4">
        <f>(AY528-BA528)</f>
        <v>0.9874204636436725</v>
      </c>
      <c r="BC528" s="4">
        <f>1/(1.6/F528+1.37/N528)</f>
        <v>0.3416278776454589</v>
      </c>
      <c r="BD528" s="3">
        <f>G528*AA528*0.001</f>
      </c>
      <c r="BE528" s="3">
        <f>G528/S528</f>
      </c>
      <c r="BF528" s="4">
        <f>(1-AP528*AA528/AU528/F528)*100</f>
        <v>70.66458377565002</v>
      </c>
      <c r="BG528" s="3">
        <f>(S528-E528/(N528/1.35))</f>
      </c>
      <c r="BH528" s="3">
        <f>E528*BF528/100/BG528</f>
      </c>
    </row>
    <row r="529" ht="16" customHeight="1">
      <c r="A529" s="4">
        <v>492</v>
      </c>
      <c r="B529" t="s" s="2">
        <v>589</v>
      </c>
      <c r="C529" s="4">
        <v>2817.000015847385</v>
      </c>
      <c r="D529" s="4">
        <v>0</v>
      </c>
      <c r="E529" s="3">
        <f>(R529-#REF!*(1000-T529)/(1000-U529))*AO529</f>
      </c>
      <c r="F529" s="4">
        <f>IF(AZ529&lt;&gt;0,1/(1/AZ529-1/N529),0)</f>
        <v>0.6521598939178722</v>
      </c>
      <c r="G529" s="3">
        <f>((BC529-AP529/2)*S529-E529)/(BC529+AP529/2)</f>
      </c>
      <c r="H529" s="4">
        <f>AP529*1000</f>
        <v>6.07293001527285</v>
      </c>
      <c r="I529" s="4">
        <f>(AU529-BA529)</f>
        <v>1.134281605336133</v>
      </c>
      <c r="J529" s="4">
        <f>(P529+AT529*D529)</f>
        <v>25.24245834350586</v>
      </c>
      <c r="K529" s="4">
        <v>6</v>
      </c>
      <c r="L529" s="4">
        <f>(K529*AI529+AJ529)</f>
        <v>1.420000016689301</v>
      </c>
      <c r="M529" s="4">
        <v>1</v>
      </c>
      <c r="N529" s="4">
        <f>L529*(M529+1)*(M529+1)/(M529*M529+1)</f>
        <v>2.840000033378601</v>
      </c>
      <c r="O529" s="4">
        <v>23.64406776428223</v>
      </c>
      <c r="P529" s="4">
        <v>25.24245834350586</v>
      </c>
      <c r="Q529" s="4">
        <v>22.93983268737793</v>
      </c>
      <c r="R529" s="4">
        <v>400.0711364746094</v>
      </c>
      <c r="S529" s="4">
        <v>374.1765747070312</v>
      </c>
      <c r="T529" s="4">
        <v>13.41873741149902</v>
      </c>
      <c r="U529" s="4">
        <v>20.56294441223145</v>
      </c>
      <c r="V529" s="4">
        <v>46.53092956542969</v>
      </c>
      <c r="W529" s="4">
        <v>71.32303619384766</v>
      </c>
      <c r="X529" s="4">
        <v>499.5420227050781</v>
      </c>
      <c r="Y529" s="4">
        <v>1998.9892578125</v>
      </c>
      <c r="Z529" s="4">
        <v>109.4670791625977</v>
      </c>
      <c r="AA529" s="4">
        <v>101.7193832397461</v>
      </c>
      <c r="AB529" s="4">
        <v>9.819377899169922</v>
      </c>
      <c r="AC529" s="4">
        <v>0.2459551244974136</v>
      </c>
      <c r="AD529" s="4">
        <v>0.3186837136745453</v>
      </c>
      <c r="AE529" s="4">
        <v>0.003085891250520945</v>
      </c>
      <c r="AF529" s="4">
        <v>0.2925232946872711</v>
      </c>
      <c r="AG529" s="4">
        <v>0.005063615739345551</v>
      </c>
      <c r="AH529" s="4">
        <v>1</v>
      </c>
      <c r="AI529" s="4">
        <v>-0.2195652425289154</v>
      </c>
      <c r="AJ529" s="4">
        <v>2.737391471862793</v>
      </c>
      <c r="AK529" s="4">
        <v>1</v>
      </c>
      <c r="AL529" s="4">
        <v>0</v>
      </c>
      <c r="AM529" s="4">
        <v>0.1599999964237213</v>
      </c>
      <c r="AN529" s="4">
        <v>111115</v>
      </c>
      <c r="AO529" s="4">
        <f>X529*0.000001/(K529*0.0001)</f>
        <v>0.8325700378417967</v>
      </c>
      <c r="AP529" s="4">
        <f>(U529-T529)/(1000-U529)*AO529</f>
        <v>0.00607293001527285</v>
      </c>
      <c r="AQ529" s="4">
        <f>(P529+273.15)</f>
        <v>298.3924583435058</v>
      </c>
      <c r="AR529" s="4">
        <f>(O529+273.15)</f>
        <v>296.7940677642822</v>
      </c>
      <c r="AS529" s="4">
        <f>(Y529*AK529+Z529*AL529)*AM529</f>
        <v>319.8382741010573</v>
      </c>
      <c r="AT529" s="4">
        <f>((AS529+0.00000010773*(AR529^4-AQ529^4))-AP529*44100)/(L529*0.92*2*29.3+0.00000043092*AQ529^3)</f>
        <v>0.3848571676412543</v>
      </c>
      <c r="AU529" s="4">
        <f>0.61365*EXP(17.502*J529/(240.97+J529))</f>
        <v>3.225931628541499</v>
      </c>
      <c r="AV529" s="4">
        <f>AU529*1000/AA529</f>
        <v>31.71403055932992</v>
      </c>
      <c r="AW529" s="4">
        <f>(AV529-U529)</f>
        <v>11.15108614709848</v>
      </c>
      <c r="AX529" s="4">
        <f>IF(D529,P529,(O529+P529)/2)</f>
        <v>24.44326305389404</v>
      </c>
      <c r="AY529" s="4">
        <f>0.61365*EXP(17.502*AX529/(240.97+AX529))</f>
        <v>3.075655439340829</v>
      </c>
      <c r="AZ529" s="4">
        <f>IF(AW529&lt;&gt;0,(1000-(AV529+U529)/2)/AW529*AP529,0)</f>
        <v>0.5303692153436997</v>
      </c>
      <c r="BA529" s="4">
        <f>U529*AA529/1000</f>
        <v>2.091650023205366</v>
      </c>
      <c r="BB529" s="4">
        <f>(AY529-BA529)</f>
        <v>0.9840054161354632</v>
      </c>
      <c r="BC529" s="4">
        <f>1/(1.6/F529+1.37/N529)</f>
        <v>0.3406249286077376</v>
      </c>
      <c r="BD529" s="3">
        <f>G529*AA529*0.001</f>
      </c>
      <c r="BE529" s="3">
        <f>G529/S529</f>
      </c>
      <c r="BF529" s="4">
        <f>(1-AP529*AA529/AU529/F529)*100</f>
        <v>70.63751900836519</v>
      </c>
      <c r="BG529" s="3">
        <f>(S529-E529/(N529/1.35))</f>
      </c>
      <c r="BH529" s="3">
        <f>E529*BF529/100/BG529</f>
      </c>
    </row>
    <row r="530" ht="16" customHeight="1">
      <c r="A530" s="4">
        <v>493</v>
      </c>
      <c r="B530" t="s" s="2">
        <v>590</v>
      </c>
      <c r="C530" s="4">
        <v>2822.000015735626</v>
      </c>
      <c r="D530" s="4">
        <v>0</v>
      </c>
      <c r="E530" s="3">
        <f>(R530-#REF!*(1000-T530)/(1000-U530))*AO530</f>
      </c>
      <c r="F530" s="4">
        <f>IF(AZ530&lt;&gt;0,1/(1/AZ530-1/N530),0)</f>
        <v>0.6474764508736072</v>
      </c>
      <c r="G530" s="3">
        <f>((BC530-AP530/2)*S530-E530)/(BC530+AP530/2)</f>
      </c>
      <c r="H530" s="4">
        <f>AP530*1000</f>
        <v>6.051575818299106</v>
      </c>
      <c r="I530" s="4">
        <f>(AU530-BA530)</f>
        <v>1.136950016488302</v>
      </c>
      <c r="J530" s="4">
        <f>(P530+AT530*D530)</f>
        <v>25.24587440490723</v>
      </c>
      <c r="K530" s="4">
        <v>6</v>
      </c>
      <c r="L530" s="4">
        <f>(K530*AI530+AJ530)</f>
        <v>1.420000016689301</v>
      </c>
      <c r="M530" s="4">
        <v>1</v>
      </c>
      <c r="N530" s="4">
        <f>L530*(M530+1)*(M530+1)/(M530*M530+1)</f>
        <v>2.840000033378601</v>
      </c>
      <c r="O530" s="4">
        <v>23.60535430908203</v>
      </c>
      <c r="P530" s="4">
        <v>25.24587440490723</v>
      </c>
      <c r="Q530" s="4">
        <v>22.88277816772461</v>
      </c>
      <c r="R530" s="4">
        <v>400.0464477539062</v>
      </c>
      <c r="S530" s="4">
        <v>374.1243591308594</v>
      </c>
      <c r="T530" s="4">
        <v>13.42373085021973</v>
      </c>
      <c r="U530" s="4">
        <v>20.54315757751465</v>
      </c>
      <c r="V530" s="4">
        <v>46.65996932983398</v>
      </c>
      <c r="W530" s="4">
        <v>71.42690277099609</v>
      </c>
      <c r="X530" s="4">
        <v>499.5281982421875</v>
      </c>
      <c r="Y530" s="4">
        <v>1998.976806640625</v>
      </c>
      <c r="Z530" s="4">
        <v>109.0468444824219</v>
      </c>
      <c r="AA530" s="4">
        <v>101.7193908691406</v>
      </c>
      <c r="AB530" s="4">
        <v>9.819377899169922</v>
      </c>
      <c r="AC530" s="4">
        <v>0.2459551244974136</v>
      </c>
      <c r="AD530" s="4">
        <v>0.3186837136745453</v>
      </c>
      <c r="AE530" s="4">
        <v>0.003085891250520945</v>
      </c>
      <c r="AF530" s="4">
        <v>0.2925232946872711</v>
      </c>
      <c r="AG530" s="4">
        <v>0.005063615739345551</v>
      </c>
      <c r="AH530" s="4">
        <v>1</v>
      </c>
      <c r="AI530" s="4">
        <v>-0.2195652425289154</v>
      </c>
      <c r="AJ530" s="4">
        <v>2.737391471862793</v>
      </c>
      <c r="AK530" s="4">
        <v>1</v>
      </c>
      <c r="AL530" s="4">
        <v>0</v>
      </c>
      <c r="AM530" s="4">
        <v>0.1599999964237213</v>
      </c>
      <c r="AN530" s="4">
        <v>111115</v>
      </c>
      <c r="AO530" s="4">
        <f>X530*0.000001/(K530*0.0001)</f>
        <v>0.8325469970703124</v>
      </c>
      <c r="AP530" s="4">
        <f>(U530-T530)/(1000-U530)*AO530</f>
        <v>0.006051575818299106</v>
      </c>
      <c r="AQ530" s="4">
        <f>(P530+273.15)</f>
        <v>298.3958744049072</v>
      </c>
      <c r="AR530" s="4">
        <f>(O530+273.15)</f>
        <v>296.755354309082</v>
      </c>
      <c r="AS530" s="4">
        <f>(Y530*AK530+Z530*AL530)*AM530</f>
        <v>319.8362819136019</v>
      </c>
      <c r="AT530" s="4">
        <f>((AS530+0.00000010773*(AR530^4-AQ530^4))-AP530*44100)/(L530*0.92*2*29.3+0.00000043092*AQ530^3)</f>
        <v>0.3901343349281297</v>
      </c>
      <c r="AU530" s="4">
        <f>0.61365*EXP(17.502*J530/(240.97+J530))</f>
        <v>3.226587491801863</v>
      </c>
      <c r="AV530" s="4">
        <f>AU530*1000/AA530</f>
        <v>31.7204759508714</v>
      </c>
      <c r="AW530" s="4">
        <f>(AV530-U530)</f>
        <v>11.17731837335675</v>
      </c>
      <c r="AX530" s="4">
        <f>IF(D530,P530,(O530+P530)/2)</f>
        <v>24.42561435699463</v>
      </c>
      <c r="AY530" s="4">
        <f>0.61365*EXP(17.502*AX530/(240.97+AX530))</f>
        <v>3.072407146445356</v>
      </c>
      <c r="AZ530" s="4">
        <f>IF(AW530&lt;&gt;0,(1000-(AV530+U530)/2)/AW530*AP530,0)</f>
        <v>0.5272675386905695</v>
      </c>
      <c r="BA530" s="4">
        <f>U530*AA530/1000</f>
        <v>2.089637475313561</v>
      </c>
      <c r="BB530" s="4">
        <f>(AY530-BA530)</f>
        <v>0.9827696711317953</v>
      </c>
      <c r="BC530" s="4">
        <f>1/(1.6/F530+1.37/N530)</f>
        <v>0.3385782828125323</v>
      </c>
      <c r="BD530" s="3">
        <f>G530*AA530*0.001</f>
      </c>
      <c r="BE530" s="3">
        <f>G530/S530</f>
      </c>
      <c r="BF530" s="4">
        <f>(1-AP530*AA530/AU530/F530)*100</f>
        <v>70.53511121169767</v>
      </c>
      <c r="BG530" s="3">
        <f>(S530-E530/(N530/1.35))</f>
      </c>
      <c r="BH530" s="3">
        <f>E530*BF530/100/BG530</f>
      </c>
    </row>
    <row r="531" ht="16" customHeight="1">
      <c r="A531" s="4">
        <v>494</v>
      </c>
      <c r="B531" t="s" s="2">
        <v>591</v>
      </c>
      <c r="C531" s="4">
        <v>2827.500015612692</v>
      </c>
      <c r="D531" s="4">
        <v>0</v>
      </c>
      <c r="E531" s="3">
        <f>(R531-#REF!*(1000-T531)/(1000-U531))*AO531</f>
      </c>
      <c r="F531" s="4">
        <f>IF(AZ531&lt;&gt;0,1/(1/AZ531-1/N531),0)</f>
        <v>0.6405783932709774</v>
      </c>
      <c r="G531" s="3">
        <f>((BC531-AP531/2)*S531-E531)/(BC531+AP531/2)</f>
      </c>
      <c r="H531" s="4">
        <f>AP531*1000</f>
        <v>6.025432823782283</v>
      </c>
      <c r="I531" s="4">
        <f>(AU531-BA531)</f>
        <v>1.14196129354338</v>
      </c>
      <c r="J531" s="4">
        <f>(P531+AT531*D531)</f>
        <v>25.2587776184082</v>
      </c>
      <c r="K531" s="4">
        <v>6</v>
      </c>
      <c r="L531" s="4">
        <f>(K531*AI531+AJ531)</f>
        <v>1.420000016689301</v>
      </c>
      <c r="M531" s="4">
        <v>1</v>
      </c>
      <c r="N531" s="4">
        <f>L531*(M531+1)*(M531+1)/(M531*M531+1)</f>
        <v>2.840000033378601</v>
      </c>
      <c r="O531" s="4">
        <v>23.55819129943848</v>
      </c>
      <c r="P531" s="4">
        <v>25.2587776184082</v>
      </c>
      <c r="Q531" s="4">
        <v>22.78840827941895</v>
      </c>
      <c r="R531" s="4">
        <v>400.0642395019531</v>
      </c>
      <c r="S531" s="4">
        <v>374.0885009765625</v>
      </c>
      <c r="T531" s="4">
        <v>13.42905330657959</v>
      </c>
      <c r="U531" s="4">
        <v>20.51833534240723</v>
      </c>
      <c r="V531" s="4">
        <v>46.80961608886719</v>
      </c>
      <c r="W531" s="4">
        <v>71.54167938232422</v>
      </c>
      <c r="X531" s="4">
        <v>499.4977722167969</v>
      </c>
      <c r="Y531" s="4">
        <v>1999.120971679688</v>
      </c>
      <c r="Z531" s="4">
        <v>108.6607284545898</v>
      </c>
      <c r="AA531" s="4">
        <v>101.7190017700195</v>
      </c>
      <c r="AB531" s="4">
        <v>9.819377899169922</v>
      </c>
      <c r="AC531" s="4">
        <v>0.2459551244974136</v>
      </c>
      <c r="AD531" s="4">
        <v>0.3186837136745453</v>
      </c>
      <c r="AE531" s="4">
        <v>0.003085891250520945</v>
      </c>
      <c r="AF531" s="4">
        <v>0.2925232946872711</v>
      </c>
      <c r="AG531" s="4">
        <v>0.005063615739345551</v>
      </c>
      <c r="AH531" s="4">
        <v>1</v>
      </c>
      <c r="AI531" s="4">
        <v>-0.2195652425289154</v>
      </c>
      <c r="AJ531" s="4">
        <v>2.737391471862793</v>
      </c>
      <c r="AK531" s="4">
        <v>1</v>
      </c>
      <c r="AL531" s="4">
        <v>0</v>
      </c>
      <c r="AM531" s="4">
        <v>0.1599999964237213</v>
      </c>
      <c r="AN531" s="4">
        <v>111115</v>
      </c>
      <c r="AO531" s="4">
        <f>X531*0.000001/(K531*0.0001)</f>
        <v>0.8324962870279946</v>
      </c>
      <c r="AP531" s="4">
        <f>(U531-T531)/(1000-U531)*AO531</f>
        <v>0.006025432823782283</v>
      </c>
      <c r="AQ531" s="4">
        <f>(P531+273.15)</f>
        <v>298.4087776184082</v>
      </c>
      <c r="AR531" s="4">
        <f>(O531+273.15)</f>
        <v>296.7081912994385</v>
      </c>
      <c r="AS531" s="4">
        <f>(Y531*AK531+Z531*AL531)*AM531</f>
        <v>319.8593483193363</v>
      </c>
      <c r="AT531" s="4">
        <f>((AS531+0.00000010773*(AR531^4-AQ531^4))-AP531*44100)/(L531*0.92*2*29.3+0.00000043092*AQ531^3)</f>
        <v>0.3957777983405112</v>
      </c>
      <c r="AU531" s="4">
        <f>0.61365*EXP(17.502*J531/(240.97+J531))</f>
        <v>3.229065882555556</v>
      </c>
      <c r="AV531" s="4">
        <f>AU531*1000/AA531</f>
        <v>31.74496236068337</v>
      </c>
      <c r="AW531" s="4">
        <f>(AV531-U531)</f>
        <v>11.22662701827615</v>
      </c>
      <c r="AX531" s="4">
        <f>IF(D531,P531,(O531+P531)/2)</f>
        <v>24.40848445892334</v>
      </c>
      <c r="AY531" s="4">
        <f>0.61365*EXP(17.502*AX531/(240.97+AX531))</f>
        <v>3.069257208275888</v>
      </c>
      <c r="AZ531" s="4">
        <f>IF(AW531&lt;&gt;0,(1000-(AV531+U531)/2)/AW531*AP531,0)</f>
        <v>0.5226840011251803</v>
      </c>
      <c r="BA531" s="4">
        <f>U531*AA531/1000</f>
        <v>2.087104589012175</v>
      </c>
      <c r="BB531" s="4">
        <f>(AY531-BA531)</f>
        <v>0.9821526192637129</v>
      </c>
      <c r="BC531" s="4">
        <f>1/(1.6/F531+1.37/N531)</f>
        <v>0.3355550374387377</v>
      </c>
      <c r="BD531" s="3">
        <f>G531*AA531*0.001</f>
      </c>
      <c r="BE531" s="3">
        <f>G531/S531</f>
      </c>
      <c r="BF531" s="4">
        <f>(1-AP531*AA531/AU531/F531)*100</f>
        <v>70.36935217753927</v>
      </c>
      <c r="BG531" s="3">
        <f>(S531-E531/(N531/1.35))</f>
      </c>
      <c r="BH531" s="3">
        <f>E531*BF531/100/BG531</f>
      </c>
    </row>
    <row r="532" ht="16" customHeight="1">
      <c r="A532" s="4">
        <v>495</v>
      </c>
      <c r="B532" t="s" s="2">
        <v>593</v>
      </c>
      <c r="C532" s="4">
        <v>2851.000032566488</v>
      </c>
      <c r="D532" s="4">
        <v>0</v>
      </c>
      <c r="E532" s="3">
        <f>(R532-#REF!*(1000-T532)/(1000-U532))*AO532</f>
      </c>
      <c r="F532" s="4">
        <f>IF(AZ532&lt;&gt;0,1/(1/AZ532-1/N532),0)</f>
        <v>0.62833395382323</v>
      </c>
      <c r="G532" s="3">
        <f>((BC532-AP532/2)*S532-E532)/(BC532+AP532/2)</f>
      </c>
      <c r="H532" s="4">
        <f>AP532*1000</f>
        <v>5.939134872326131</v>
      </c>
      <c r="I532" s="4">
        <f>(AU532-BA532)</f>
        <v>1.143502304653913</v>
      </c>
      <c r="J532" s="4">
        <f>(P532+AT532*D532)</f>
        <v>25.2638053894043</v>
      </c>
      <c r="K532" s="4">
        <v>6</v>
      </c>
      <c r="L532" s="4">
        <f>(K532*AI532+AJ532)</f>
        <v>1.420000016689301</v>
      </c>
      <c r="M532" s="4">
        <v>1</v>
      </c>
      <c r="N532" s="4">
        <f>L532*(M532+1)*(M532+1)/(M532*M532+1)</f>
        <v>2.840000033378601</v>
      </c>
      <c r="O532" s="4">
        <v>23.54768753051758</v>
      </c>
      <c r="P532" s="4">
        <v>25.2638053894043</v>
      </c>
      <c r="Q532" s="4">
        <v>22.77465438842773</v>
      </c>
      <c r="R532" s="4">
        <v>399.7568664550781</v>
      </c>
      <c r="S532" s="4">
        <v>374.0420227050781</v>
      </c>
      <c r="T532" s="4">
        <v>13.52486419677734</v>
      </c>
      <c r="U532" s="4">
        <v>20.51266860961914</v>
      </c>
      <c r="V532" s="4">
        <v>47.65751266479492</v>
      </c>
      <c r="W532" s="4">
        <v>71.56239318847656</v>
      </c>
      <c r="X532" s="4">
        <v>499.496582031250</v>
      </c>
      <c r="Y532" s="4">
        <v>1999.115478515625</v>
      </c>
      <c r="Z532" s="4">
        <v>108.5407943725586</v>
      </c>
      <c r="AA532" s="4">
        <v>101.7190780639648</v>
      </c>
      <c r="AB532" s="4">
        <v>6.558188438415527</v>
      </c>
      <c r="AC532" s="4">
        <v>0.322363406419754</v>
      </c>
      <c r="AD532" s="4">
        <v>0.1449431031942368</v>
      </c>
      <c r="AE532" s="4">
        <v>0.01257168315351009</v>
      </c>
      <c r="AF532" s="4">
        <v>0.1731554865837097</v>
      </c>
      <c r="AG532" s="4">
        <v>0.01220171246677637</v>
      </c>
      <c r="AH532" s="4">
        <v>0.6666666865348816</v>
      </c>
      <c r="AI532" s="4">
        <v>-0.2195652425289154</v>
      </c>
      <c r="AJ532" s="4">
        <v>2.737391471862793</v>
      </c>
      <c r="AK532" s="4">
        <v>1</v>
      </c>
      <c r="AL532" s="4">
        <v>0</v>
      </c>
      <c r="AM532" s="4">
        <v>0.1599999964237213</v>
      </c>
      <c r="AN532" s="4">
        <v>111115</v>
      </c>
      <c r="AO532" s="4">
        <f>X532*0.000001/(K532*0.0001)</f>
        <v>0.8324943033854166</v>
      </c>
      <c r="AP532" s="4">
        <f>(U532-T532)/(1000-U532)*AO532</f>
        <v>0.005939134872326131</v>
      </c>
      <c r="AQ532" s="4">
        <f>(P532+273.15)</f>
        <v>298.4138053894043</v>
      </c>
      <c r="AR532" s="4">
        <f>(O532+273.15)</f>
        <v>296.6976875305176</v>
      </c>
      <c r="AS532" s="4">
        <f>(Y532*AK532+Z532*AL532)*AM532</f>
        <v>319.8584694131059</v>
      </c>
      <c r="AT532" s="4">
        <f>((AS532+0.00000010773*(AR532^4-AQ532^4))-AP532*44100)/(L532*0.92*2*29.3+0.00000043092*AQ532^3)</f>
        <v>0.4370115985040243</v>
      </c>
      <c r="AU532" s="4">
        <f>0.61365*EXP(17.502*J532/(240.97+J532))</f>
        <v>3.230032044256004</v>
      </c>
      <c r="AV532" s="4">
        <f>AU532*1000/AA532</f>
        <v>31.75443688375583</v>
      </c>
      <c r="AW532" s="4">
        <f>(AV532-U532)</f>
        <v>11.24176827413669</v>
      </c>
      <c r="AX532" s="4">
        <f>IF(D532,P532,(O532+P532)/2)</f>
        <v>24.40574645996094</v>
      </c>
      <c r="AY532" s="4">
        <f>0.61365*EXP(17.502*AX532/(240.97+AX532))</f>
        <v>3.068753992001612</v>
      </c>
      <c r="AZ532" s="4">
        <f>IF(AW532&lt;&gt;0,(1000-(AV532+U532)/2)/AW532*AP532,0)</f>
        <v>0.5145030600904004</v>
      </c>
      <c r="BA532" s="4">
        <f>U532*AA532/1000</f>
        <v>2.086529739602091</v>
      </c>
      <c r="BB532" s="4">
        <f>(AY532-BA532)</f>
        <v>0.9822242523995217</v>
      </c>
      <c r="BC532" s="4">
        <f>1/(1.6/F532+1.37/N532)</f>
        <v>0.3301625682406658</v>
      </c>
      <c r="BD532" s="3">
        <f>G532*AA532*0.001</f>
      </c>
      <c r="BE532" s="3">
        <f>G532/S532</f>
      </c>
      <c r="BF532" s="4">
        <f>(1-AP532*AA532/AU532/F532)*100</f>
        <v>70.23346771591159</v>
      </c>
      <c r="BG532" s="3">
        <f>(S532-E532/(N532/1.35))</f>
      </c>
      <c r="BH532" s="3">
        <f>E532*BF532/100/BG532</f>
      </c>
    </row>
    <row r="533" ht="16" customHeight="1">
      <c r="A533" s="4">
        <v>496</v>
      </c>
      <c r="B533" t="s" s="2">
        <v>594</v>
      </c>
      <c r="C533" s="4">
        <v>2856.500032443553</v>
      </c>
      <c r="D533" s="4">
        <v>0</v>
      </c>
      <c r="E533" s="3">
        <f>(R533-#REF!*(1000-T533)/(1000-U533))*AO533</f>
      </c>
      <c r="F533" s="4">
        <f>IF(AZ533&lt;&gt;0,1/(1/AZ533-1/N533),0)</f>
        <v>0.5953922669955016</v>
      </c>
      <c r="G533" s="3">
        <f>((BC533-AP533/2)*S533-E533)/(BC533+AP533/2)</f>
      </c>
      <c r="H533" s="4">
        <f>AP533*1000</f>
        <v>5.723525430538714</v>
      </c>
      <c r="I533" s="4">
        <f>(AU533-BA533)</f>
        <v>1.151902179249483</v>
      </c>
      <c r="J533" s="4">
        <f>(P533+AT533*D533)</f>
        <v>25.28955841064453</v>
      </c>
      <c r="K533" s="4">
        <v>6</v>
      </c>
      <c r="L533" s="4">
        <f>(K533*AI533+AJ533)</f>
        <v>1.420000016689301</v>
      </c>
      <c r="M533" s="4">
        <v>1</v>
      </c>
      <c r="N533" s="4">
        <f>L533*(M533+1)*(M533+1)/(M533*M533+1)</f>
        <v>2.840000033378601</v>
      </c>
      <c r="O533" s="4">
        <v>23.4876708984375</v>
      </c>
      <c r="P533" s="4">
        <v>25.28955841064453</v>
      </c>
      <c r="Q533" s="4">
        <v>22.74825668334961</v>
      </c>
      <c r="R533" s="4">
        <v>399.0884094238281</v>
      </c>
      <c r="S533" s="4">
        <v>373.3701171875</v>
      </c>
      <c r="T533" s="4">
        <v>13.74472332000732</v>
      </c>
      <c r="U533" s="4">
        <v>20.47884178161621</v>
      </c>
      <c r="V533" s="4">
        <v>48.61942291259766</v>
      </c>
      <c r="W533" s="4">
        <v>71.70237731933594</v>
      </c>
      <c r="X533" s="4">
        <v>499.5143127441406</v>
      </c>
      <c r="Y533" s="4">
        <v>1999.015136718750</v>
      </c>
      <c r="Z533" s="4">
        <v>107.6515426635742</v>
      </c>
      <c r="AA533" s="4">
        <v>101.7187728881836</v>
      </c>
      <c r="AB533" s="4">
        <v>6.558188438415527</v>
      </c>
      <c r="AC533" s="4">
        <v>0.322363406419754</v>
      </c>
      <c r="AD533" s="4">
        <v>0.1449431031942368</v>
      </c>
      <c r="AE533" s="4">
        <v>0.01257168315351009</v>
      </c>
      <c r="AF533" s="4">
        <v>0.1731554865837097</v>
      </c>
      <c r="AG533" s="4">
        <v>0.01220171246677637</v>
      </c>
      <c r="AH533" s="4">
        <v>0.6666666865348816</v>
      </c>
      <c r="AI533" s="4">
        <v>-0.2195652425289154</v>
      </c>
      <c r="AJ533" s="4">
        <v>2.737391471862793</v>
      </c>
      <c r="AK533" s="4">
        <v>1</v>
      </c>
      <c r="AL533" s="4">
        <v>0</v>
      </c>
      <c r="AM533" s="4">
        <v>0.1599999964237213</v>
      </c>
      <c r="AN533" s="4">
        <v>111115</v>
      </c>
      <c r="AO533" s="4">
        <f>X533*0.000001/(K533*0.0001)</f>
        <v>0.8325238545735677</v>
      </c>
      <c r="AP533" s="4">
        <f>(U533-T533)/(1000-U533)*AO533</f>
        <v>0.005723525430538713</v>
      </c>
      <c r="AQ533" s="4">
        <f>(P533+273.15)</f>
        <v>298.4395584106445</v>
      </c>
      <c r="AR533" s="4">
        <f>(O533+273.15)</f>
        <v>296.6376708984375</v>
      </c>
      <c r="AS533" s="4">
        <f>(Y533*AK533+Z533*AL533)*AM533</f>
        <v>319.8424147259648</v>
      </c>
      <c r="AT533" s="4">
        <f>((AS533+0.00000010773*(AR533^4-AQ533^4))-AP533*44100)/(L533*0.92*2*29.3+0.00000043092*AQ533^3)</f>
        <v>0.5338287965977354</v>
      </c>
      <c r="AU533" s="4">
        <f>0.61365*EXP(17.502*J533/(240.97+J533))</f>
        <v>3.234984835446748</v>
      </c>
      <c r="AV533" s="4">
        <f>AU533*1000/AA533</f>
        <v>31.80322317693382</v>
      </c>
      <c r="AW533" s="4">
        <f>(AV533-U533)</f>
        <v>11.32438139531761</v>
      </c>
      <c r="AX533" s="4">
        <f>IF(D533,P533,(O533+P533)/2)</f>
        <v>24.38861465454102</v>
      </c>
      <c r="AY533" s="4">
        <f>0.61365*EXP(17.502*AX533/(240.97+AX533))</f>
        <v>3.065606978077169</v>
      </c>
      <c r="AZ533" s="4">
        <f>IF(AW533&lt;&gt;0,(1000-(AV533+U533)/2)/AW533*AP533,0)</f>
        <v>0.4922040658810497</v>
      </c>
      <c r="BA533" s="4">
        <f>U533*AA533/1000</f>
        <v>2.083082656197265</v>
      </c>
      <c r="BB533" s="4">
        <f>(AY533-BA533)</f>
        <v>0.9825243218799042</v>
      </c>
      <c r="BC533" s="4">
        <f>1/(1.6/F533+1.37/N533)</f>
        <v>0.3154874367238303</v>
      </c>
      <c r="BD533" s="3">
        <f>G533*AA533*0.001</f>
      </c>
      <c r="BE533" s="3">
        <f>G533/S533</f>
      </c>
      <c r="BF533" s="4">
        <f>(1-AP533*AA533/AU533/F533)*100</f>
        <v>69.77340060126338</v>
      </c>
      <c r="BG533" s="3">
        <f>(S533-E533/(N533/1.35))</f>
      </c>
      <c r="BH533" s="3">
        <f>E533*BF533/100/BG533</f>
      </c>
    </row>
    <row r="534" ht="16" customHeight="1">
      <c r="A534" s="4">
        <v>497</v>
      </c>
      <c r="B534" t="s" s="2">
        <v>595</v>
      </c>
      <c r="C534" s="4">
        <v>2861.500032331795</v>
      </c>
      <c r="D534" s="4">
        <v>0</v>
      </c>
      <c r="E534" s="3">
        <f>(R534-#REF!*(1000-T534)/(1000-U534))*AO534</f>
      </c>
      <c r="F534" s="4">
        <f>IF(AZ534&lt;&gt;0,1/(1/AZ534-1/N534),0)</f>
        <v>0.5860006439285727</v>
      </c>
      <c r="G534" s="3">
        <f>((BC534-AP534/2)*S534-E534)/(BC534+AP534/2)</f>
      </c>
      <c r="H534" s="4">
        <f>AP534*1000</f>
        <v>5.683205542395623</v>
      </c>
      <c r="I534" s="4">
        <f>(AU534-BA534)</f>
        <v>1.158937055240601</v>
      </c>
      <c r="J534" s="4">
        <f>(P534+AT534*D534)</f>
        <v>25.30944442749023</v>
      </c>
      <c r="K534" s="4">
        <v>6</v>
      </c>
      <c r="L534" s="4">
        <f>(K534*AI534+AJ534)</f>
        <v>1.420000016689301</v>
      </c>
      <c r="M534" s="4">
        <v>1</v>
      </c>
      <c r="N534" s="4">
        <f>L534*(M534+1)*(M534+1)/(M534*M534+1)</f>
        <v>2.840000033378601</v>
      </c>
      <c r="O534" s="4">
        <v>23.44977569580078</v>
      </c>
      <c r="P534" s="4">
        <v>25.30944442749023</v>
      </c>
      <c r="Q534" s="4">
        <v>22.76873397827148</v>
      </c>
      <c r="R534" s="4">
        <v>399.048095703125</v>
      </c>
      <c r="S534" s="4">
        <v>372.4358825683594</v>
      </c>
      <c r="T534" s="4">
        <v>13.76046848297119</v>
      </c>
      <c r="U534" s="4">
        <v>20.44734001159668</v>
      </c>
      <c r="V534" s="4">
        <v>48.83768081665039</v>
      </c>
      <c r="W534" s="4">
        <v>71.76685333251953</v>
      </c>
      <c r="X534" s="4">
        <v>499.5160217285156</v>
      </c>
      <c r="Y534" s="4">
        <v>1999.269287109375</v>
      </c>
      <c r="Z534" s="4">
        <v>106.8565139770508</v>
      </c>
      <c r="AA534" s="4">
        <v>101.7186965942383</v>
      </c>
      <c r="AB534" s="4">
        <v>6.558188438415527</v>
      </c>
      <c r="AC534" s="4">
        <v>0.322363406419754</v>
      </c>
      <c r="AD534" s="4">
        <v>0.1449431031942368</v>
      </c>
      <c r="AE534" s="4">
        <v>0.01257168315351009</v>
      </c>
      <c r="AF534" s="4">
        <v>0.1731554865837097</v>
      </c>
      <c r="AG534" s="4">
        <v>0.01220171246677637</v>
      </c>
      <c r="AH534" s="4">
        <v>0.6666666865348816</v>
      </c>
      <c r="AI534" s="4">
        <v>-0.2195652425289154</v>
      </c>
      <c r="AJ534" s="4">
        <v>2.737391471862793</v>
      </c>
      <c r="AK534" s="4">
        <v>1</v>
      </c>
      <c r="AL534" s="4">
        <v>0</v>
      </c>
      <c r="AM534" s="4">
        <v>0.1599999964237213</v>
      </c>
      <c r="AN534" s="4">
        <v>111115</v>
      </c>
      <c r="AO534" s="4">
        <f>X534*0.000001/(K534*0.0001)</f>
        <v>0.8325267028808592</v>
      </c>
      <c r="AP534" s="4">
        <f>(U534-T534)/(1000-U534)*AO534</f>
        <v>0.005683205542395623</v>
      </c>
      <c r="AQ534" s="4">
        <f>(P534+273.15)</f>
        <v>298.4594444274902</v>
      </c>
      <c r="AR534" s="4">
        <f>(O534+273.15)</f>
        <v>296.5997756958008</v>
      </c>
      <c r="AS534" s="4">
        <f>(Y534*AK534+Z534*AL534)*AM534</f>
        <v>319.8830787875559</v>
      </c>
      <c r="AT534" s="4">
        <f>((AS534+0.00000010773*(AR534^4-AQ534^4))-AP534*44100)/(L534*0.92*2*29.3+0.00000043092*AQ534^3)</f>
        <v>0.5470495963351735</v>
      </c>
      <c r="AU534" s="4">
        <f>0.61365*EXP(17.502*J534/(240.97+J534))</f>
        <v>3.238813830039432</v>
      </c>
      <c r="AV534" s="4">
        <f>AU534*1000/AA534</f>
        <v>31.84089000824742</v>
      </c>
      <c r="AW534" s="4">
        <f>(AV534-U534)</f>
        <v>11.39354999665074</v>
      </c>
      <c r="AX534" s="4">
        <f>IF(D534,P534,(O534+P534)/2)</f>
        <v>24.37961006164551</v>
      </c>
      <c r="AY534" s="4">
        <f>0.61365*EXP(17.502*AX534/(240.97+AX534))</f>
        <v>3.063954017636775</v>
      </c>
      <c r="AZ534" s="4">
        <f>IF(AW534&lt;&gt;0,(1000-(AV534+U534)/2)/AW534*AP534,0)</f>
        <v>0.485768102540224</v>
      </c>
      <c r="BA534" s="4">
        <f>U534*AA534/1000</f>
        <v>2.079876774798831</v>
      </c>
      <c r="BB534" s="4">
        <f>(AY534-BA534)</f>
        <v>0.9840772428379441</v>
      </c>
      <c r="BC534" s="4">
        <f>1/(1.6/F534+1.37/N534)</f>
        <v>0.3112581977900177</v>
      </c>
      <c r="BD534" s="3">
        <f>G534*AA534*0.001</f>
      </c>
      <c r="BE534" s="3">
        <f>G534/S534</f>
      </c>
      <c r="BF534" s="4">
        <f>(1-AP534*AA534/AU534/F534)*100</f>
        <v>69.5413906023045</v>
      </c>
      <c r="BG534" s="3">
        <f>(S534-E534/(N534/1.35))</f>
      </c>
      <c r="BH534" s="3">
        <f>E534*BF534/100/BG534</f>
      </c>
    </row>
    <row r="535" ht="16" customHeight="1">
      <c r="A535" s="4">
        <v>498</v>
      </c>
      <c r="B535" t="s" s="2">
        <v>596</v>
      </c>
      <c r="C535" s="4">
        <v>2866.500032220036</v>
      </c>
      <c r="D535" s="4">
        <v>0</v>
      </c>
      <c r="E535" s="3">
        <f>(R535-#REF!*(1000-T535)/(1000-U535))*AO535</f>
      </c>
      <c r="F535" s="4">
        <f>IF(AZ535&lt;&gt;0,1/(1/AZ535-1/N535),0)</f>
        <v>0.5936086012373843</v>
      </c>
      <c r="G535" s="3">
        <f>((BC535-AP535/2)*S535-E535)/(BC535+AP535/2)</f>
      </c>
      <c r="H535" s="4">
        <f>AP535*1000</f>
        <v>5.775961396730834</v>
      </c>
      <c r="I535" s="4">
        <f>(AU535-BA535)</f>
        <v>1.165331903783891</v>
      </c>
      <c r="J535" s="4">
        <f>(P535+AT535*D535)</f>
        <v>25.32771110534668</v>
      </c>
      <c r="K535" s="4">
        <v>6</v>
      </c>
      <c r="L535" s="4">
        <f>(K535*AI535+AJ535)</f>
        <v>1.420000016689301</v>
      </c>
      <c r="M535" s="4">
        <v>1</v>
      </c>
      <c r="N535" s="4">
        <f>L535*(M535+1)*(M535+1)/(M535*M535+1)</f>
        <v>2.840000033378601</v>
      </c>
      <c r="O535" s="4">
        <v>23.43070602416992</v>
      </c>
      <c r="P535" s="4">
        <v>25.32771110534668</v>
      </c>
      <c r="Q535" s="4">
        <v>22.78752326965332</v>
      </c>
      <c r="R535" s="4">
        <v>399.4486694335938</v>
      </c>
      <c r="S535" s="4">
        <v>371.4533386230469</v>
      </c>
      <c r="T535" s="4">
        <v>13.62301826477051</v>
      </c>
      <c r="U535" s="4">
        <v>20.41912841796875</v>
      </c>
      <c r="V535" s="4">
        <v>48.16354751586914</v>
      </c>
      <c r="W535" s="4">
        <v>71.76971435546875</v>
      </c>
      <c r="X535" s="4">
        <v>499.5229187011719</v>
      </c>
      <c r="Y535" s="4">
        <v>1999.5537109375</v>
      </c>
      <c r="Z535" s="4">
        <v>106.1939239501953</v>
      </c>
      <c r="AA535" s="4">
        <v>101.7184753417969</v>
      </c>
      <c r="AB535" s="4">
        <v>6.558188438415527</v>
      </c>
      <c r="AC535" s="4">
        <v>0.322363406419754</v>
      </c>
      <c r="AD535" s="4">
        <v>0.1449431031942368</v>
      </c>
      <c r="AE535" s="4">
        <v>0.01257168315351009</v>
      </c>
      <c r="AF535" s="4">
        <v>0.1731554865837097</v>
      </c>
      <c r="AG535" s="4">
        <v>0.01220171246677637</v>
      </c>
      <c r="AH535" s="4">
        <v>0.6666666865348816</v>
      </c>
      <c r="AI535" s="4">
        <v>-0.2195652425289154</v>
      </c>
      <c r="AJ535" s="4">
        <v>2.737391471862793</v>
      </c>
      <c r="AK535" s="4">
        <v>1</v>
      </c>
      <c r="AL535" s="4">
        <v>0</v>
      </c>
      <c r="AM535" s="4">
        <v>0.1599999964237213</v>
      </c>
      <c r="AN535" s="4">
        <v>111115</v>
      </c>
      <c r="AO535" s="4">
        <f>X535*0.000001/(K535*0.0001)</f>
        <v>0.8325381978352864</v>
      </c>
      <c r="AP535" s="4">
        <f>(U535-T535)/(1000-U535)*AO535</f>
        <v>0.005775961396730834</v>
      </c>
      <c r="AQ535" s="4">
        <f>(P535+273.15)</f>
        <v>298.4777111053467</v>
      </c>
      <c r="AR535" s="4">
        <f>(O535+273.15)</f>
        <v>296.5807060241699</v>
      </c>
      <c r="AS535" s="4">
        <f>(Y535*AK535+Z535*AL535)*AM535</f>
        <v>319.9285865990387</v>
      </c>
      <c r="AT535" s="4">
        <f>((AS535+0.00000010773*(AR535^4-AQ535^4))-AP535*44100)/(L535*0.92*2*29.3+0.00000043092*AQ535^3)</f>
        <v>0.4962636080629006</v>
      </c>
      <c r="AU535" s="4">
        <f>0.61365*EXP(17.502*J535/(240.97+J535))</f>
        <v>3.24233451426803</v>
      </c>
      <c r="AV535" s="4">
        <f>AU535*1000/AA535</f>
        <v>31.87557130966679</v>
      </c>
      <c r="AW535" s="4">
        <f>(AV535-U535)</f>
        <v>11.45644289169804</v>
      </c>
      <c r="AX535" s="4">
        <f>IF(D535,P535,(O535+P535)/2)</f>
        <v>24.3792085647583</v>
      </c>
      <c r="AY535" s="4">
        <f>0.61365*EXP(17.502*AX535/(240.97+AX535))</f>
        <v>3.063880333566092</v>
      </c>
      <c r="AZ535" s="4">
        <f>IF(AW535&lt;&gt;0,(1000-(AV535+U535)/2)/AW535*AP535,0)</f>
        <v>0.4909844501007149</v>
      </c>
      <c r="BA535" s="4">
        <f>U535*AA535/1000</f>
        <v>2.077002610484138</v>
      </c>
      <c r="BB535" s="4">
        <f>(AY535-BA535)</f>
        <v>0.9868777230819537</v>
      </c>
      <c r="BC535" s="4">
        <f>1/(1.6/F535+1.37/N535)</f>
        <v>0.3146857784693028</v>
      </c>
      <c r="BD535" s="3">
        <f>G535*AA535*0.001</f>
      </c>
      <c r="BE535" s="3">
        <f>G535/S535</f>
      </c>
      <c r="BF535" s="4">
        <f>(1-AP535*AA535/AU535/F535)*100</f>
        <v>69.47426572180746</v>
      </c>
      <c r="BG535" s="3">
        <f>(S535-E535/(N535/1.35))</f>
      </c>
      <c r="BH535" s="3">
        <f>E535*BF535/100/BG535</f>
      </c>
    </row>
    <row r="536" ht="16" customHeight="1">
      <c r="A536" s="4">
        <v>499</v>
      </c>
      <c r="B536" t="s" s="2">
        <v>597</v>
      </c>
      <c r="C536" s="4">
        <v>2872.000032097101</v>
      </c>
      <c r="D536" s="4">
        <v>0</v>
      </c>
      <c r="E536" s="3">
        <f>(R536-#REF!*(1000-T536)/(1000-U536))*AO536</f>
      </c>
      <c r="F536" s="4">
        <f>IF(AZ536&lt;&gt;0,1/(1/AZ536-1/N536),0)</f>
        <v>0.6029503313526545</v>
      </c>
      <c r="G536" s="3">
        <f>((BC536-AP536/2)*S536-E536)/(BC536+AP536/2)</f>
      </c>
      <c r="H536" s="4">
        <f>AP536*1000</f>
        <v>5.877117619038915</v>
      </c>
      <c r="I536" s="4">
        <f>(AU536-BA536)</f>
        <v>1.170541134934743</v>
      </c>
      <c r="J536" s="4">
        <f>(P536+AT536*D536)</f>
        <v>25.34085845947266</v>
      </c>
      <c r="K536" s="4">
        <v>6</v>
      </c>
      <c r="L536" s="4">
        <f>(K536*AI536+AJ536)</f>
        <v>1.420000016689301</v>
      </c>
      <c r="M536" s="4">
        <v>1</v>
      </c>
      <c r="N536" s="4">
        <f>L536*(M536+1)*(M536+1)/(M536*M536+1)</f>
        <v>2.840000033378601</v>
      </c>
      <c r="O536" s="4">
        <v>23.42665863037109</v>
      </c>
      <c r="P536" s="4">
        <v>25.34085845947266</v>
      </c>
      <c r="Q536" s="4">
        <v>22.78879547119141</v>
      </c>
      <c r="R536" s="4">
        <v>399.7675476074219</v>
      </c>
      <c r="S536" s="4">
        <v>370.8473510742188</v>
      </c>
      <c r="T536" s="4">
        <v>13.47758483886719</v>
      </c>
      <c r="U536" s="4">
        <v>20.3929386138916</v>
      </c>
      <c r="V536" s="4">
        <v>47.45523834228516</v>
      </c>
      <c r="W536" s="4">
        <v>71.70493316650391</v>
      </c>
      <c r="X536" s="4">
        <v>499.5202941894531</v>
      </c>
      <c r="Y536" s="4">
        <v>1999.887329101562</v>
      </c>
      <c r="Z536" s="4">
        <v>105.7993621826172</v>
      </c>
      <c r="AA536" s="4">
        <v>101.7180252075195</v>
      </c>
      <c r="AB536" s="4">
        <v>6.558188438415527</v>
      </c>
      <c r="AC536" s="4">
        <v>0.322363406419754</v>
      </c>
      <c r="AD536" s="4">
        <v>0.1449431031942368</v>
      </c>
      <c r="AE536" s="4">
        <v>0.01257168315351009</v>
      </c>
      <c r="AF536" s="4">
        <v>0.1731554865837097</v>
      </c>
      <c r="AG536" s="4">
        <v>0.01220171246677637</v>
      </c>
      <c r="AH536" s="4">
        <v>0.6666666865348816</v>
      </c>
      <c r="AI536" s="4">
        <v>-0.2195652425289154</v>
      </c>
      <c r="AJ536" s="4">
        <v>2.737391471862793</v>
      </c>
      <c r="AK536" s="4">
        <v>1</v>
      </c>
      <c r="AL536" s="4">
        <v>0</v>
      </c>
      <c r="AM536" s="4">
        <v>0.1599999964237213</v>
      </c>
      <c r="AN536" s="4">
        <v>111115</v>
      </c>
      <c r="AO536" s="4">
        <f>X536*0.000001/(K536*0.0001)</f>
        <v>0.8325338236490885</v>
      </c>
      <c r="AP536" s="4">
        <f>(U536-T536)/(1000-U536)*AO536</f>
        <v>0.005877117619038915</v>
      </c>
      <c r="AQ536" s="4">
        <f>(P536+273.15)</f>
        <v>298.4908584594726</v>
      </c>
      <c r="AR536" s="4">
        <f>(O536+273.15)</f>
        <v>296.5766586303711</v>
      </c>
      <c r="AS536" s="4">
        <f>(Y536*AK536+Z536*AL536)*AM536</f>
        <v>319.9819655040956</v>
      </c>
      <c r="AT536" s="4">
        <f>((AS536+0.00000010773*(AR536^4-AQ536^4))-AP536*44100)/(L536*0.92*2*29.3+0.00000043092*AQ536^3)</f>
        <v>0.4439485344947268</v>
      </c>
      <c r="AU536" s="4">
        <f>0.61365*EXP(17.502*J536/(240.97+J536))</f>
        <v>3.244870578917967</v>
      </c>
      <c r="AV536" s="4">
        <f>AU536*1000/AA536</f>
        <v>31.9006446723475</v>
      </c>
      <c r="AW536" s="4">
        <f>(AV536-U536)</f>
        <v>11.5077060584559</v>
      </c>
      <c r="AX536" s="4">
        <f>IF(D536,P536,(O536+P536)/2)</f>
        <v>24.38375854492188</v>
      </c>
      <c r="AY536" s="4">
        <f>0.61365*EXP(17.502*AX536/(240.97+AX536))</f>
        <v>3.06471545205775</v>
      </c>
      <c r="AZ536" s="4">
        <f>IF(AW536&lt;&gt;0,(1000-(AV536+U536)/2)/AW536*AP536,0)</f>
        <v>0.4973580155869716</v>
      </c>
      <c r="BA536" s="4">
        <f>U536*AA536/1000</f>
        <v>2.074329443983224</v>
      </c>
      <c r="BB536" s="4">
        <f>(AY536-BA536)</f>
        <v>0.9903860080745255</v>
      </c>
      <c r="BC536" s="4">
        <f>1/(1.6/F536+1.37/N536)</f>
        <v>0.3188762692769627</v>
      </c>
      <c r="BD536" s="3">
        <f>G536*AA536*0.001</f>
      </c>
      <c r="BE536" s="3">
        <f>G536/S536</f>
      </c>
      <c r="BF536" s="4">
        <f>(1-AP536*AA536/AU536/F536)*100</f>
        <v>69.44492285923877</v>
      </c>
      <c r="BG536" s="3">
        <f>(S536-E536/(N536/1.35))</f>
      </c>
      <c r="BH536" s="3">
        <f>E536*BF536/100/BG536</f>
      </c>
    </row>
    <row r="537" ht="16" customHeight="1">
      <c r="A537" s="4">
        <v>500</v>
      </c>
      <c r="B537" t="s" s="2">
        <v>598</v>
      </c>
      <c r="C537" s="4">
        <v>2877.000031985343</v>
      </c>
      <c r="D537" s="4">
        <v>0</v>
      </c>
      <c r="E537" s="3">
        <f>(R537-#REF!*(1000-T537)/(1000-U537))*AO537</f>
      </c>
      <c r="F537" s="4">
        <f>IF(AZ537&lt;&gt;0,1/(1/AZ537-1/N537),0)</f>
        <v>0.5964909641905742</v>
      </c>
      <c r="G537" s="3">
        <f>((BC537-AP537/2)*S537-E537)/(BC537+AP537/2)</f>
      </c>
      <c r="H537" s="4">
        <f>AP537*1000</f>
        <v>5.854195175460446</v>
      </c>
      <c r="I537" s="4">
        <f>(AU537-BA537)</f>
        <v>1.176384072392916</v>
      </c>
      <c r="J537" s="4">
        <f>(P537+AT537*D537)</f>
        <v>25.35777282714844</v>
      </c>
      <c r="K537" s="4">
        <v>6</v>
      </c>
      <c r="L537" s="4">
        <f>(K537*AI537+AJ537)</f>
        <v>1.420000016689301</v>
      </c>
      <c r="M537" s="4">
        <v>1</v>
      </c>
      <c r="N537" s="4">
        <f>L537*(M537+1)*(M537+1)/(M537*M537+1)</f>
        <v>2.840000033378601</v>
      </c>
      <c r="O537" s="4">
        <v>23.42401123046875</v>
      </c>
      <c r="P537" s="4">
        <v>25.35777282714844</v>
      </c>
      <c r="Q537" s="4">
        <v>22.78948783874512</v>
      </c>
      <c r="R537" s="4">
        <v>399.5681457519531</v>
      </c>
      <c r="S537" s="4">
        <v>370.5406188964844</v>
      </c>
      <c r="T537" s="4">
        <v>13.47900295257568</v>
      </c>
      <c r="U537" s="4">
        <v>20.36764144897461</v>
      </c>
      <c r="V537" s="4">
        <v>47.41987228393555</v>
      </c>
      <c r="W537" s="4">
        <v>71.63014221191406</v>
      </c>
      <c r="X537" s="4">
        <v>499.5145874023438</v>
      </c>
      <c r="Y537" s="4">
        <v>1999.5361328125</v>
      </c>
      <c r="Z537" s="4">
        <v>105.4187622070312</v>
      </c>
      <c r="AA537" s="4">
        <v>101.7178039550781</v>
      </c>
      <c r="AB537" s="4">
        <v>6.558188438415527</v>
      </c>
      <c r="AC537" s="4">
        <v>0.322363406419754</v>
      </c>
      <c r="AD537" s="4">
        <v>0.1449431031942368</v>
      </c>
      <c r="AE537" s="4">
        <v>0.01257168315351009</v>
      </c>
      <c r="AF537" s="4">
        <v>0.1731554865837097</v>
      </c>
      <c r="AG537" s="4">
        <v>0.01220171246677637</v>
      </c>
      <c r="AH537" s="4">
        <v>0.6666666865348816</v>
      </c>
      <c r="AI537" s="4">
        <v>-0.2195652425289154</v>
      </c>
      <c r="AJ537" s="4">
        <v>2.737391471862793</v>
      </c>
      <c r="AK537" s="4">
        <v>1</v>
      </c>
      <c r="AL537" s="4">
        <v>0</v>
      </c>
      <c r="AM537" s="4">
        <v>0.1599999964237213</v>
      </c>
      <c r="AN537" s="4">
        <v>111115</v>
      </c>
      <c r="AO537" s="4">
        <f>X537*0.000001/(K537*0.0001)</f>
        <v>0.8325243123372394</v>
      </c>
      <c r="AP537" s="4">
        <f>(U537-T537)/(1000-U537)*AO537</f>
        <v>0.005854195175460446</v>
      </c>
      <c r="AQ537" s="4">
        <f>(P537+273.15)</f>
        <v>298.5077728271484</v>
      </c>
      <c r="AR537" s="4">
        <f>(O537+273.15)</f>
        <v>296.5740112304687</v>
      </c>
      <c r="AS537" s="4">
        <f>(Y537*AK537+Z537*AL537)*AM537</f>
        <v>319.9257740991015</v>
      </c>
      <c r="AT537" s="4">
        <f>((AS537+0.00000010773*(AR537^4-AQ537^4))-AP537*44100)/(L537*0.92*2*29.3+0.00000043092*AQ537^3)</f>
        <v>0.452244724330905</v>
      </c>
      <c r="AU537" s="4">
        <f>0.61365*EXP(17.502*J537/(240.97+J537))</f>
        <v>3.248135832327039</v>
      </c>
      <c r="AV537" s="4">
        <f>AU537*1000/AA537</f>
        <v>31.93281516145906</v>
      </c>
      <c r="AW537" s="4">
        <f>(AV537-U537)</f>
        <v>11.56517371248445</v>
      </c>
      <c r="AX537" s="4">
        <f>IF(D537,P537,(O537+P537)/2)</f>
        <v>24.39089202880859</v>
      </c>
      <c r="AY537" s="4">
        <f>0.61365*EXP(17.502*AX537/(240.97+AX537))</f>
        <v>3.066025155952679</v>
      </c>
      <c r="AZ537" s="4">
        <f>IF(AW537&lt;&gt;0,(1000-(AV537+U537)/2)/AW537*AP537,0)</f>
        <v>0.4929546911106565</v>
      </c>
      <c r="BA537" s="4">
        <f>U537*AA537/1000</f>
        <v>2.071751759934123</v>
      </c>
      <c r="BB537" s="4">
        <f>(AY537-BA537)</f>
        <v>0.9942733960185564</v>
      </c>
      <c r="BC537" s="4">
        <f>1/(1.6/F537+1.37/N537)</f>
        <v>0.3159808761056416</v>
      </c>
      <c r="BD537" s="3">
        <f>G537*AA537*0.001</f>
      </c>
      <c r="BE537" s="3">
        <f>G537/S537</f>
      </c>
      <c r="BF537" s="4">
        <f>(1-AP537*AA537/AU537/F537)*100</f>
        <v>69.26550220649983</v>
      </c>
      <c r="BG537" s="3">
        <f>(S537-E537/(N537/1.35))</f>
      </c>
      <c r="BH537" s="3">
        <f>E537*BF537/100/BG537</f>
      </c>
    </row>
    <row r="538" ht="16" customHeight="1">
      <c r="A538" s="4">
        <v>501</v>
      </c>
      <c r="B538" t="s" s="2">
        <v>599</v>
      </c>
      <c r="C538" s="4">
        <v>2882.000031873584</v>
      </c>
      <c r="D538" s="4">
        <v>0</v>
      </c>
      <c r="E538" s="3">
        <f>(R538-#REF!*(1000-T538)/(1000-U538))*AO538</f>
      </c>
      <c r="F538" s="4">
        <f>IF(AZ538&lt;&gt;0,1/(1/AZ538-1/N538),0)</f>
        <v>0.5901788561068974</v>
      </c>
      <c r="G538" s="3">
        <f>((BC538-AP538/2)*S538-E538)/(BC538+AP538/2)</f>
      </c>
      <c r="H538" s="4">
        <f>AP538*1000</f>
        <v>5.829401188844146</v>
      </c>
      <c r="I538" s="4">
        <f>(AU538-BA538)</f>
        <v>1.181753603740479</v>
      </c>
      <c r="J538" s="4">
        <f>(P538+AT538*D538)</f>
        <v>25.3718204498291</v>
      </c>
      <c r="K538" s="4">
        <v>6</v>
      </c>
      <c r="L538" s="4">
        <f>(K538*AI538+AJ538)</f>
        <v>1.420000016689301</v>
      </c>
      <c r="M538" s="4">
        <v>1</v>
      </c>
      <c r="N538" s="4">
        <f>L538*(M538+1)*(M538+1)/(M538*M538+1)</f>
        <v>2.840000033378601</v>
      </c>
      <c r="O538" s="4">
        <v>23.42163848876953</v>
      </c>
      <c r="P538" s="4">
        <v>25.3718204498291</v>
      </c>
      <c r="Q538" s="4">
        <v>22.79006385803223</v>
      </c>
      <c r="R538" s="4">
        <v>399.3927001953125</v>
      </c>
      <c r="S538" s="4">
        <v>370.3445434570312</v>
      </c>
      <c r="T538" s="4">
        <v>13.48212623596191</v>
      </c>
      <c r="U538" s="4">
        <v>20.34156227111816</v>
      </c>
      <c r="V538" s="4">
        <v>47.41123962402344</v>
      </c>
      <c r="W538" s="4">
        <v>71.55052947998047</v>
      </c>
      <c r="X538" s="4">
        <v>499.5298767089844</v>
      </c>
      <c r="Y538" s="4">
        <v>1999.253295898438</v>
      </c>
      <c r="Z538" s="4">
        <v>104.9424209594727</v>
      </c>
      <c r="AA538" s="4">
        <v>101.7176666259766</v>
      </c>
      <c r="AB538" s="4">
        <v>6.558188438415527</v>
      </c>
      <c r="AC538" s="4">
        <v>0.322363406419754</v>
      </c>
      <c r="AD538" s="4">
        <v>0.1449431031942368</v>
      </c>
      <c r="AE538" s="4">
        <v>0.01257168315351009</v>
      </c>
      <c r="AF538" s="4">
        <v>0.1731554865837097</v>
      </c>
      <c r="AG538" s="4">
        <v>0.01220171246677637</v>
      </c>
      <c r="AH538" s="4">
        <v>0.6666666865348816</v>
      </c>
      <c r="AI538" s="4">
        <v>-0.2195652425289154</v>
      </c>
      <c r="AJ538" s="4">
        <v>2.737391471862793</v>
      </c>
      <c r="AK538" s="4">
        <v>1</v>
      </c>
      <c r="AL538" s="4">
        <v>0</v>
      </c>
      <c r="AM538" s="4">
        <v>0.1599999964237213</v>
      </c>
      <c r="AN538" s="4">
        <v>111115</v>
      </c>
      <c r="AO538" s="4">
        <f>X538*0.000001/(K538*0.0001)</f>
        <v>0.8325497945149738</v>
      </c>
      <c r="AP538" s="4">
        <f>(U538-T538)/(1000-U538)*AO538</f>
        <v>0.005829401188844147</v>
      </c>
      <c r="AQ538" s="4">
        <f>(P538+273.15)</f>
        <v>298.5218204498291</v>
      </c>
      <c r="AR538" s="4">
        <f>(O538+273.15)</f>
        <v>296.5716384887695</v>
      </c>
      <c r="AS538" s="4">
        <f>(Y538*AK538+Z538*AL538)*AM538</f>
        <v>319.880520193863</v>
      </c>
      <c r="AT538" s="4">
        <f>((AS538+0.00000010773*(AR538^4-AQ538^4))-AP538*44100)/(L538*0.92*2*29.3+0.00000043092*AQ538^3)</f>
        <v>0.4620123204844995</v>
      </c>
      <c r="AU538" s="4">
        <f>0.61365*EXP(17.502*J538/(240.97+J538))</f>
        <v>3.250849853485619</v>
      </c>
      <c r="AV538" s="4">
        <f>AU538*1000/AA538</f>
        <v>31.95954017937942</v>
      </c>
      <c r="AW538" s="4">
        <f>(AV538-U538)</f>
        <v>11.61797790826126</v>
      </c>
      <c r="AX538" s="4">
        <f>IF(D538,P538,(O538+P538)/2)</f>
        <v>24.39672946929932</v>
      </c>
      <c r="AY538" s="4">
        <f>0.61365*EXP(17.502*AX538/(240.97+AX538))</f>
        <v>3.067097270939315</v>
      </c>
      <c r="AZ538" s="4">
        <f>IF(AW538&lt;&gt;0,(1000-(AV538+U538)/2)/AW538*AP538,0)</f>
        <v>0.4886357315592765</v>
      </c>
      <c r="BA538" s="4">
        <f>U538*AA538/1000</f>
        <v>2.06909624974514</v>
      </c>
      <c r="BB538" s="4">
        <f>(AY538-BA538)</f>
        <v>0.9980010211941748</v>
      </c>
      <c r="BC538" s="4">
        <f>1/(1.6/F538+1.37/N538)</f>
        <v>0.3131422424337318</v>
      </c>
      <c r="BD538" s="3">
        <f>G538*AA538*0.001</f>
      </c>
      <c r="BE538" s="3">
        <f>G538/S538</f>
      </c>
      <c r="BF538" s="4">
        <f>(1-AP538*AA538/AU538/F538)*100</f>
        <v>69.0942151701571</v>
      </c>
      <c r="BG538" s="3">
        <f>(S538-E538/(N538/1.35))</f>
      </c>
      <c r="BH538" s="3">
        <f>E538*BF538/100/BG538</f>
      </c>
    </row>
    <row r="539" ht="16" customHeight="1">
      <c r="A539" s="4">
        <v>502</v>
      </c>
      <c r="B539" t="s" s="2">
        <v>600</v>
      </c>
      <c r="C539" s="4">
        <v>2887.500031750649</v>
      </c>
      <c r="D539" s="4">
        <v>0</v>
      </c>
      <c r="E539" s="3">
        <f>(R539-#REF!*(1000-T539)/(1000-U539))*AO539</f>
      </c>
      <c r="F539" s="4">
        <f>IF(AZ539&lt;&gt;0,1/(1/AZ539-1/N539),0)</f>
        <v>0.5911750356831875</v>
      </c>
      <c r="G539" s="3">
        <f>((BC539-AP539/2)*S539-E539)/(BC539+AP539/2)</f>
      </c>
      <c r="H539" s="4">
        <f>AP539*1000</f>
        <v>5.798267495831753</v>
      </c>
      <c r="I539" s="4">
        <f>(AU539-BA539)</f>
        <v>1.173893310952987</v>
      </c>
      <c r="J539" s="4">
        <f>(P539+AT539*D539)</f>
        <v>25.31440353393555</v>
      </c>
      <c r="K539" s="4">
        <v>6</v>
      </c>
      <c r="L539" s="4">
        <f>(K539*AI539+AJ539)</f>
        <v>1.420000016689301</v>
      </c>
      <c r="M539" s="4">
        <v>1</v>
      </c>
      <c r="N539" s="4">
        <f>L539*(M539+1)*(M539+1)/(M539*M539+1)</f>
        <v>2.840000033378601</v>
      </c>
      <c r="O539" s="4">
        <v>23.41473770141602</v>
      </c>
      <c r="P539" s="4">
        <v>25.31440353393555</v>
      </c>
      <c r="Q539" s="4">
        <v>22.73952865600586</v>
      </c>
      <c r="R539" s="4">
        <v>399.4367065429688</v>
      </c>
      <c r="S539" s="4">
        <v>370.2913208007812</v>
      </c>
      <c r="T539" s="4">
        <v>13.48664379119873</v>
      </c>
      <c r="U539" s="4">
        <v>20.30979537963867</v>
      </c>
      <c r="V539" s="4">
        <v>47.44081115722656</v>
      </c>
      <c r="W539" s="4">
        <v>71.46560668945312</v>
      </c>
      <c r="X539" s="4">
        <v>499.5204162597656</v>
      </c>
      <c r="Y539" s="4">
        <v>1999.071166992188</v>
      </c>
      <c r="Z539" s="4">
        <v>104.4830627441406</v>
      </c>
      <c r="AA539" s="4">
        <v>101.7182083129883</v>
      </c>
      <c r="AB539" s="4">
        <v>6.558188438415527</v>
      </c>
      <c r="AC539" s="4">
        <v>0.322363406419754</v>
      </c>
      <c r="AD539" s="4">
        <v>0.1449431031942368</v>
      </c>
      <c r="AE539" s="4">
        <v>0.01257168315351009</v>
      </c>
      <c r="AF539" s="4">
        <v>0.1731554865837097</v>
      </c>
      <c r="AG539" s="4">
        <v>0.01220171246677637</v>
      </c>
      <c r="AH539" s="4">
        <v>1</v>
      </c>
      <c r="AI539" s="4">
        <v>-0.2195652425289154</v>
      </c>
      <c r="AJ539" s="4">
        <v>2.737391471862793</v>
      </c>
      <c r="AK539" s="4">
        <v>1</v>
      </c>
      <c r="AL539" s="4">
        <v>0</v>
      </c>
      <c r="AM539" s="4">
        <v>0.1599999964237213</v>
      </c>
      <c r="AN539" s="4">
        <v>111115</v>
      </c>
      <c r="AO539" s="4">
        <f>X539*0.000001/(K539*0.0001)</f>
        <v>0.8325340270996093</v>
      </c>
      <c r="AP539" s="4">
        <f>(U539-T539)/(1000-U539)*AO539</f>
        <v>0.005798267495831753</v>
      </c>
      <c r="AQ539" s="4">
        <f>(P539+273.15)</f>
        <v>298.4644035339355</v>
      </c>
      <c r="AR539" s="4">
        <f>(O539+273.15)</f>
        <v>296.564737701416</v>
      </c>
      <c r="AS539" s="4">
        <f>(Y539*AK539+Z539*AL539)*AM539</f>
        <v>319.8513795695144</v>
      </c>
      <c r="AT539" s="4">
        <f>((AS539+0.00000010773*(AR539^4-AQ539^4))-AP539*44100)/(L539*0.92*2*29.3+0.00000043092*AQ539^3)</f>
        <v>0.4839111849897362</v>
      </c>
      <c r="AU539" s="4">
        <f>0.61365*EXP(17.502*J539/(240.97+J539))</f>
        <v>3.23976930817324</v>
      </c>
      <c r="AV539" s="4">
        <f>AU539*1000/AA539</f>
        <v>31.85043623855845</v>
      </c>
      <c r="AW539" s="4">
        <f>(AV539-U539)</f>
        <v>11.54064085891978</v>
      </c>
      <c r="AX539" s="4">
        <f>IF(D539,P539,(O539+P539)/2)</f>
        <v>24.36457061767578</v>
      </c>
      <c r="AY539" s="4">
        <f>0.61365*EXP(17.502*AX539/(240.97+AX539))</f>
        <v>3.06119498537849</v>
      </c>
      <c r="AZ539" s="4">
        <f>IF(AW539&lt;&gt;0,(1000-(AV539+U539)/2)/AW539*AP539,0)</f>
        <v>0.4893184076241066</v>
      </c>
      <c r="BA539" s="4">
        <f>U539*AA539/1000</f>
        <v>2.065875997220253</v>
      </c>
      <c r="BB539" s="4">
        <f>(AY539-BA539)</f>
        <v>0.9953189881582367</v>
      </c>
      <c r="BC539" s="4">
        <f>1/(1.6/F539+1.37/N539)</f>
        <v>0.3135908462026463</v>
      </c>
      <c r="BD539" s="3">
        <f>G539*AA539*0.001</f>
      </c>
      <c r="BE539" s="3">
        <f>G539/S539</f>
      </c>
      <c r="BF539" s="4">
        <f>(1-AP539*AA539/AU539/F539)*100</f>
        <v>69.20595246419697</v>
      </c>
      <c r="BG539" s="3">
        <f>(S539-E539/(N539/1.35))</f>
      </c>
      <c r="BH539" s="3">
        <f>E539*BF539/100/BG539</f>
      </c>
    </row>
    <row r="540" ht="16" customHeight="1">
      <c r="A540" s="4">
        <v>503</v>
      </c>
      <c r="B540" t="s" s="2">
        <v>601</v>
      </c>
      <c r="C540" s="4">
        <v>2892.500031638891</v>
      </c>
      <c r="D540" s="4">
        <v>0</v>
      </c>
      <c r="E540" s="3">
        <f>(R540-#REF!*(1000-T540)/(1000-U540))*AO540</f>
      </c>
      <c r="F540" s="4">
        <f>IF(AZ540&lt;&gt;0,1/(1/AZ540-1/N540),0)</f>
        <v>0.5895444011604095</v>
      </c>
      <c r="G540" s="3">
        <f>((BC540-AP540/2)*S540-E540)/(BC540+AP540/2)</f>
      </c>
      <c r="H540" s="4">
        <f>AP540*1000</f>
        <v>5.76538927447635</v>
      </c>
      <c r="I540" s="4">
        <f>(AU540-BA540)</f>
        <v>1.169974341669027</v>
      </c>
      <c r="J540" s="4">
        <f>(P540+AT540*D540)</f>
        <v>25.27574920654297</v>
      </c>
      <c r="K540" s="4">
        <v>6</v>
      </c>
      <c r="L540" s="4">
        <f>(K540*AI540+AJ540)</f>
        <v>1.420000016689301</v>
      </c>
      <c r="M540" s="4">
        <v>1</v>
      </c>
      <c r="N540" s="4">
        <f>L540*(M540+1)*(M540+1)/(M540*M540+1)</f>
        <v>2.840000033378601</v>
      </c>
      <c r="O540" s="4">
        <v>23.3823070526123</v>
      </c>
      <c r="P540" s="4">
        <v>25.27574920654297</v>
      </c>
      <c r="Q540" s="4">
        <v>22.54292106628418</v>
      </c>
      <c r="R540" s="4">
        <v>399.8624267578125</v>
      </c>
      <c r="S540" s="4">
        <v>370.5283813476562</v>
      </c>
      <c r="T540" s="4">
        <v>13.49035263061523</v>
      </c>
      <c r="U540" s="4">
        <v>20.27516174316406</v>
      </c>
      <c r="V540" s="4">
        <v>47.53263092041016</v>
      </c>
      <c r="W540" s="4">
        <v>71.46687316894531</v>
      </c>
      <c r="X540" s="4">
        <v>499.5125122070312</v>
      </c>
      <c r="Y540" s="4">
        <v>1998.934692382812</v>
      </c>
      <c r="Z540" s="4">
        <v>104.0778656005859</v>
      </c>
      <c r="AA540" s="4">
        <v>101.7182464599609</v>
      </c>
      <c r="AB540" s="4">
        <v>6.558188438415527</v>
      </c>
      <c r="AC540" s="4">
        <v>0.322363406419754</v>
      </c>
      <c r="AD540" s="4">
        <v>0.1449431031942368</v>
      </c>
      <c r="AE540" s="4">
        <v>0.01257168315351009</v>
      </c>
      <c r="AF540" s="4">
        <v>0.1731554865837097</v>
      </c>
      <c r="AG540" s="4">
        <v>0.01220171246677637</v>
      </c>
      <c r="AH540" s="4">
        <v>0.6666666865348816</v>
      </c>
      <c r="AI540" s="4">
        <v>-0.2195652425289154</v>
      </c>
      <c r="AJ540" s="4">
        <v>2.737391471862793</v>
      </c>
      <c r="AK540" s="4">
        <v>1</v>
      </c>
      <c r="AL540" s="4">
        <v>0</v>
      </c>
      <c r="AM540" s="4">
        <v>0.1599999964237213</v>
      </c>
      <c r="AN540" s="4">
        <v>111115</v>
      </c>
      <c r="AO540" s="4">
        <f>X540*0.000001/(K540*0.0001)</f>
        <v>0.8325208536783854</v>
      </c>
      <c r="AP540" s="4">
        <f>(U540-T540)/(1000-U540)*AO540</f>
        <v>0.00576538927447635</v>
      </c>
      <c r="AQ540" s="4">
        <f>(P540+273.15)</f>
        <v>298.4257492065429</v>
      </c>
      <c r="AR540" s="4">
        <f>(O540+273.15)</f>
        <v>296.5323070526123</v>
      </c>
      <c r="AS540" s="4">
        <f>(Y540*AK540+Z540*AL540)*AM540</f>
        <v>319.8295436325025</v>
      </c>
      <c r="AT540" s="4">
        <f>((AS540+0.00000010773*(AR540^4-AQ540^4))-AP540*44100)/(L540*0.92*2*29.3+0.00000043092*AQ540^3)</f>
        <v>0.5010525996739496</v>
      </c>
      <c r="AU540" s="4">
        <f>0.61365*EXP(17.502*J540/(240.97+J540))</f>
        <v>3.232328240875761</v>
      </c>
      <c r="AV540" s="4">
        <f>AU540*1000/AA540</f>
        <v>31.7772705819117</v>
      </c>
      <c r="AW540" s="4">
        <f>(AV540-U540)</f>
        <v>11.50210883874763</v>
      </c>
      <c r="AX540" s="4">
        <f>IF(D540,P540,(O540+P540)/2)</f>
        <v>24.32902812957764</v>
      </c>
      <c r="AY540" s="4">
        <f>0.61365*EXP(17.502*AX540/(240.97+AX540))</f>
        <v>3.05468323631785</v>
      </c>
      <c r="AZ540" s="4">
        <f>IF(AW540&lt;&gt;0,(1000-(AV540+U540)/2)/AW540*AP540,0)</f>
        <v>0.4882007365502427</v>
      </c>
      <c r="BA540" s="4">
        <f>U540*AA540/1000</f>
        <v>2.062353899206733</v>
      </c>
      <c r="BB540" s="4">
        <f>(AY540-BA540)</f>
        <v>0.9923293371111161</v>
      </c>
      <c r="BC540" s="4">
        <f>1/(1.6/F540+1.37/N540)</f>
        <v>0.312856412753562</v>
      </c>
      <c r="BD540" s="3">
        <f>G540*AA540*0.001</f>
      </c>
      <c r="BE540" s="3">
        <f>G540/S540</f>
      </c>
      <c r="BF540" s="4">
        <f>(1-AP540*AA540/AU540/F540)*100</f>
        <v>69.22517977846098</v>
      </c>
      <c r="BG540" s="3">
        <f>(S540-E540/(N540/1.35))</f>
      </c>
      <c r="BH540" s="3">
        <f>E540*BF540/100/BG540</f>
      </c>
    </row>
    <row r="541" ht="16" customHeight="1">
      <c r="A541" s="4">
        <v>504</v>
      </c>
      <c r="B541" t="s" s="2">
        <v>602</v>
      </c>
      <c r="C541" s="4">
        <v>2897.500031527132</v>
      </c>
      <c r="D541" s="4">
        <v>0</v>
      </c>
      <c r="E541" s="3">
        <f>(R541-#REF!*(1000-T541)/(1000-U541))*AO541</f>
      </c>
      <c r="F541" s="4">
        <f>IF(AZ541&lt;&gt;0,1/(1/AZ541-1/N541),0)</f>
        <v>0.5829501362906788</v>
      </c>
      <c r="G541" s="3">
        <f>((BC541-AP541/2)*S541-E541)/(BC541+AP541/2)</f>
      </c>
      <c r="H541" s="4">
        <f>AP541*1000</f>
        <v>5.72826728713776</v>
      </c>
      <c r="I541" s="4">
        <f>(AU541-BA541)</f>
        <v>1.173360935208517</v>
      </c>
      <c r="J541" s="4">
        <f>(P541+AT541*D541)</f>
        <v>25.27167129516602</v>
      </c>
      <c r="K541" s="4">
        <v>6</v>
      </c>
      <c r="L541" s="4">
        <f>(K541*AI541+AJ541)</f>
        <v>1.420000016689301</v>
      </c>
      <c r="M541" s="4">
        <v>1</v>
      </c>
      <c r="N541" s="4">
        <f>L541*(M541+1)*(M541+1)/(M541*M541+1)</f>
        <v>2.840000033378601</v>
      </c>
      <c r="O541" s="4">
        <v>23.30628204345703</v>
      </c>
      <c r="P541" s="4">
        <v>25.27167129516602</v>
      </c>
      <c r="Q541" s="4">
        <v>22.27115631103516</v>
      </c>
      <c r="R541" s="4">
        <v>400.2208251953125</v>
      </c>
      <c r="S541" s="4">
        <v>370.9019470214844</v>
      </c>
      <c r="T541" s="4">
        <v>13.49269199371338</v>
      </c>
      <c r="U541" s="4">
        <v>20.23413467407227</v>
      </c>
      <c r="V541" s="4">
        <v>47.73706817626953</v>
      </c>
      <c r="W541" s="4">
        <v>71.62042999267578</v>
      </c>
      <c r="X541" s="4">
        <v>499.509765625</v>
      </c>
      <c r="Y541" s="4">
        <v>1998.789916992188</v>
      </c>
      <c r="Z541" s="4">
        <v>103.6486206054688</v>
      </c>
      <c r="AA541" s="4">
        <v>101.7183685302734</v>
      </c>
      <c r="AB541" s="4">
        <v>6.558188438415527</v>
      </c>
      <c r="AC541" s="4">
        <v>0.322363406419754</v>
      </c>
      <c r="AD541" s="4">
        <v>0.1449431031942368</v>
      </c>
      <c r="AE541" s="4">
        <v>0.01257168315351009</v>
      </c>
      <c r="AF541" s="4">
        <v>0.1731554865837097</v>
      </c>
      <c r="AG541" s="4">
        <v>0.01220171246677637</v>
      </c>
      <c r="AH541" s="4">
        <v>0.6666666865348816</v>
      </c>
      <c r="AI541" s="4">
        <v>-0.2195652425289154</v>
      </c>
      <c r="AJ541" s="4">
        <v>2.737391471862793</v>
      </c>
      <c r="AK541" s="4">
        <v>1</v>
      </c>
      <c r="AL541" s="4">
        <v>0</v>
      </c>
      <c r="AM541" s="4">
        <v>0.1599999964237213</v>
      </c>
      <c r="AN541" s="4">
        <v>111115</v>
      </c>
      <c r="AO541" s="4">
        <f>X541*0.000001/(K541*0.0001)</f>
        <v>0.8325162760416666</v>
      </c>
      <c r="AP541" s="4">
        <f>(U541-T541)/(1000-U541)*AO541</f>
        <v>0.00572826728713776</v>
      </c>
      <c r="AQ541" s="4">
        <f>(P541+273.15)</f>
        <v>298.421671295166</v>
      </c>
      <c r="AR541" s="4">
        <f>(O541+273.15)</f>
        <v>296.456282043457</v>
      </c>
      <c r="AS541" s="4">
        <f>(Y541*AK541+Z541*AL541)*AM541</f>
        <v>319.8063795705202</v>
      </c>
      <c r="AT541" s="4">
        <f>((AS541+0.00000010773*(AR541^4-AQ541^4))-AP541*44100)/(L541*0.92*2*29.3+0.00000043092*AQ541^3)</f>
        <v>0.5102218739682919</v>
      </c>
      <c r="AU541" s="4">
        <f>0.61365*EXP(17.502*J541/(240.97+J541))</f>
        <v>3.231544102876984</v>
      </c>
      <c r="AV541" s="4">
        <f>AU541*1000/AA541</f>
        <v>31.76952353414134</v>
      </c>
      <c r="AW541" s="4">
        <f>(AV541-U541)</f>
        <v>11.53538886006907</v>
      </c>
      <c r="AX541" s="4">
        <f>IF(D541,P541,(O541+P541)/2)</f>
        <v>24.28897666931152</v>
      </c>
      <c r="AY541" s="4">
        <f>0.61365*EXP(17.502*AX541/(240.97+AX541))</f>
        <v>3.047359910891896</v>
      </c>
      <c r="AZ541" s="4">
        <f>IF(AW541&lt;&gt;0,(1000-(AV541+U541)/2)/AW541*AP541,0)</f>
        <v>0.4836700286184847</v>
      </c>
      <c r="BA541" s="4">
        <f>U541*AA541/1000</f>
        <v>2.058183167668467</v>
      </c>
      <c r="BB541" s="4">
        <f>(AY541-BA541)</f>
        <v>0.9891767432234291</v>
      </c>
      <c r="BC541" s="4">
        <f>1/(1.6/F541+1.37/N541)</f>
        <v>0.3098801093268075</v>
      </c>
      <c r="BD541" s="3">
        <f>G541*AA541*0.001</f>
      </c>
      <c r="BE541" s="3">
        <f>G541/S541</f>
      </c>
      <c r="BF541" s="4">
        <f>(1-AP541*AA541/AU541/F541)*100</f>
        <v>69.06991135113087</v>
      </c>
      <c r="BG541" s="3">
        <f>(S541-E541/(N541/1.35))</f>
      </c>
      <c r="BH541" s="3">
        <f>E541*BF541/100/BG541</f>
      </c>
    </row>
    <row r="542" ht="16" customHeight="1">
      <c r="A542" s="4">
        <v>505</v>
      </c>
      <c r="B542" t="s" s="2">
        <v>603</v>
      </c>
      <c r="C542" s="4">
        <v>2903.000031404197</v>
      </c>
      <c r="D542" s="4">
        <v>0</v>
      </c>
      <c r="E542" s="3">
        <f>(R542-#REF!*(1000-T542)/(1000-U542))*AO542</f>
      </c>
      <c r="F542" s="4">
        <f>IF(AZ542&lt;&gt;0,1/(1/AZ542-1/N542),0)</f>
        <v>0.569274066911259</v>
      </c>
      <c r="G542" s="3">
        <f>((BC542-AP542/2)*S542-E542)/(BC542+AP542/2)</f>
      </c>
      <c r="H542" s="4">
        <f>AP542*1000</f>
        <v>5.685890818736021</v>
      </c>
      <c r="I542" s="4">
        <f>(AU542-BA542)</f>
        <v>1.187862071819068</v>
      </c>
      <c r="J542" s="4">
        <f>(P542+AT542*D542)</f>
        <v>25.32176971435547</v>
      </c>
      <c r="K542" s="4">
        <v>6</v>
      </c>
      <c r="L542" s="4">
        <f>(K542*AI542+AJ542)</f>
        <v>1.420000016689301</v>
      </c>
      <c r="M542" s="4">
        <v>1</v>
      </c>
      <c r="N542" s="4">
        <f>L542*(M542+1)*(M542+1)/(M542*M542+1)</f>
        <v>2.840000033378601</v>
      </c>
      <c r="O542" s="4">
        <v>23.18686294555664</v>
      </c>
      <c r="P542" s="4">
        <v>25.32176971435547</v>
      </c>
      <c r="Q542" s="4">
        <v>22.05044746398926</v>
      </c>
      <c r="R542" s="4">
        <v>400.3820190429688</v>
      </c>
      <c r="S542" s="4">
        <v>371.2078857421875</v>
      </c>
      <c r="T542" s="4">
        <v>13.49480247497559</v>
      </c>
      <c r="U542" s="4">
        <v>20.18647003173828</v>
      </c>
      <c r="V542" s="4">
        <v>48.07057189941406</v>
      </c>
      <c r="W542" s="4">
        <v>71.94089508056641</v>
      </c>
      <c r="X542" s="4">
        <v>499.526855468750</v>
      </c>
      <c r="Y542" s="4">
        <v>1998.965209960938</v>
      </c>
      <c r="Z542" s="4">
        <v>103.0804595947266</v>
      </c>
      <c r="AA542" s="4">
        <v>101.7179794311523</v>
      </c>
      <c r="AB542" s="4">
        <v>6.558188438415527</v>
      </c>
      <c r="AC542" s="4">
        <v>0.322363406419754</v>
      </c>
      <c r="AD542" s="4">
        <v>0.1449431031942368</v>
      </c>
      <c r="AE542" s="4">
        <v>0.01257168315351009</v>
      </c>
      <c r="AF542" s="4">
        <v>0.1731554865837097</v>
      </c>
      <c r="AG542" s="4">
        <v>0.01220171246677637</v>
      </c>
      <c r="AH542" s="4">
        <v>0.6666666865348816</v>
      </c>
      <c r="AI542" s="4">
        <v>-0.2195652425289154</v>
      </c>
      <c r="AJ542" s="4">
        <v>2.737391471862793</v>
      </c>
      <c r="AK542" s="4">
        <v>1</v>
      </c>
      <c r="AL542" s="4">
        <v>0</v>
      </c>
      <c r="AM542" s="4">
        <v>0.1599999964237213</v>
      </c>
      <c r="AN542" s="4">
        <v>111115</v>
      </c>
      <c r="AO542" s="4">
        <f>X542*0.000001/(K542*0.0001)</f>
        <v>0.8325447591145833</v>
      </c>
      <c r="AP542" s="4">
        <f>(U542-T542)/(1000-U542)*AO542</f>
        <v>0.005685890818736021</v>
      </c>
      <c r="AQ542" s="4">
        <f>(P542+273.15)</f>
        <v>298.4717697143554</v>
      </c>
      <c r="AR542" s="4">
        <f>(O542+273.15)</f>
        <v>296.3368629455566</v>
      </c>
      <c r="AS542" s="4">
        <f>(Y542*AK542+Z542*AL542)*AM542</f>
        <v>319.8344264448933</v>
      </c>
      <c r="AT542" s="4">
        <f>((AS542+0.00000010773*(AR542^4-AQ542^4))-AP542*44100)/(L542*0.92*2*29.3+0.00000043092*AQ542^3)</f>
        <v>0.5099954471855382</v>
      </c>
      <c r="AU542" s="4">
        <f>0.61365*EXP(17.502*J542/(240.97+J542))</f>
        <v>3.241189015294996</v>
      </c>
      <c r="AV542" s="4">
        <f>AU542*1000/AA542</f>
        <v>31.86446519505227</v>
      </c>
      <c r="AW542" s="4">
        <f>(AV542-U542)</f>
        <v>11.67799516331398</v>
      </c>
      <c r="AX542" s="4">
        <f>IF(D542,P542,(O542+P542)/2)</f>
        <v>24.25431632995605</v>
      </c>
      <c r="AY542" s="4">
        <f>0.61365*EXP(17.502*AX542/(240.97+AX542))</f>
        <v>3.041034733898228</v>
      </c>
      <c r="AZ542" s="4">
        <f>IF(AW542&lt;&gt;0,(1000-(AV542+U542)/2)/AW542*AP542,0)</f>
        <v>0.4742177723088005</v>
      </c>
      <c r="BA542" s="4">
        <f>U542*AA542/1000</f>
        <v>2.053326943475928</v>
      </c>
      <c r="BB542" s="4">
        <f>(AY542-BA542)</f>
        <v>0.9877077904222999</v>
      </c>
      <c r="BC542" s="4">
        <f>1/(1.6/F542+1.37/N542)</f>
        <v>0.3036752552078803</v>
      </c>
      <c r="BD542" s="3">
        <f>G542*AA542*0.001</f>
      </c>
      <c r="BE542" s="3">
        <f>G542/S542</f>
      </c>
      <c r="BF542" s="4">
        <f>(1-AP542*AA542/AU542/F542)*100</f>
        <v>68.65484064091218</v>
      </c>
      <c r="BG542" s="3">
        <f>(S542-E542/(N542/1.35))</f>
      </c>
      <c r="BH542" s="3">
        <f>E542*BF542/100/BG542</f>
      </c>
    </row>
    <row r="543" ht="16" customHeight="1">
      <c r="A543" s="4">
        <v>506</v>
      </c>
      <c r="B543" t="s" s="2">
        <v>604</v>
      </c>
      <c r="C543" s="4">
        <v>2908.000031292439</v>
      </c>
      <c r="D543" s="4">
        <v>0</v>
      </c>
      <c r="E543" s="3">
        <f>(R543-#REF!*(1000-T543)/(1000-U543))*AO543</f>
      </c>
      <c r="F543" s="4">
        <f>IF(AZ543&lt;&gt;0,1/(1/AZ543-1/N543),0)</f>
        <v>0.5630740530867571</v>
      </c>
      <c r="G543" s="3">
        <f>((BC543-AP543/2)*S543-E543)/(BC543+AP543/2)</f>
      </c>
      <c r="H543" s="4">
        <f>AP543*1000</f>
        <v>5.645556047060713</v>
      </c>
      <c r="I543" s="4">
        <f>(AU543-BA543)</f>
        <v>1.190290968504612</v>
      </c>
      <c r="J543" s="4">
        <f>(P543+AT543*D543)</f>
        <v>25.31144332885742</v>
      </c>
      <c r="K543" s="4">
        <v>6</v>
      </c>
      <c r="L543" s="4">
        <f>(K543*AI543+AJ543)</f>
        <v>1.420000016689301</v>
      </c>
      <c r="M543" s="4">
        <v>1</v>
      </c>
      <c r="N543" s="4">
        <f>L543*(M543+1)*(M543+1)/(M543*M543+1)</f>
        <v>2.840000033378601</v>
      </c>
      <c r="O543" s="4">
        <v>23.08266258239746</v>
      </c>
      <c r="P543" s="4">
        <v>25.31144332885742</v>
      </c>
      <c r="Q543" s="4">
        <v>21.97007942199707</v>
      </c>
      <c r="R543" s="4">
        <v>400.3197937011719</v>
      </c>
      <c r="S543" s="4">
        <v>371.2895202636719</v>
      </c>
      <c r="T543" s="4">
        <v>13.49847888946533</v>
      </c>
      <c r="U543" s="4">
        <v>20.1430492401123</v>
      </c>
      <c r="V543" s="4">
        <v>48.38634490966797</v>
      </c>
      <c r="W543" s="4">
        <v>72.23993682861328</v>
      </c>
      <c r="X543" s="4">
        <v>499.520996093750</v>
      </c>
      <c r="Y543" s="4">
        <v>1999.141235351562</v>
      </c>
      <c r="Z543" s="4">
        <v>102.5256805419922</v>
      </c>
      <c r="AA543" s="4">
        <v>101.7178649902344</v>
      </c>
      <c r="AB543" s="4">
        <v>6.558188438415527</v>
      </c>
      <c r="AC543" s="4">
        <v>0.322363406419754</v>
      </c>
      <c r="AD543" s="4">
        <v>0.1449431031942368</v>
      </c>
      <c r="AE543" s="4">
        <v>0.01257168315351009</v>
      </c>
      <c r="AF543" s="4">
        <v>0.1731554865837097</v>
      </c>
      <c r="AG543" s="4">
        <v>0.01220171246677637</v>
      </c>
      <c r="AH543" s="4">
        <v>1</v>
      </c>
      <c r="AI543" s="4">
        <v>-0.2195652425289154</v>
      </c>
      <c r="AJ543" s="4">
        <v>2.737391471862793</v>
      </c>
      <c r="AK543" s="4">
        <v>1</v>
      </c>
      <c r="AL543" s="4">
        <v>0</v>
      </c>
      <c r="AM543" s="4">
        <v>0.1599999964237213</v>
      </c>
      <c r="AN543" s="4">
        <v>111115</v>
      </c>
      <c r="AO543" s="4">
        <f>X543*0.000001/(K543*0.0001)</f>
        <v>0.8325349934895832</v>
      </c>
      <c r="AP543" s="4">
        <f>(U543-T543)/(1000-U543)*AO543</f>
        <v>0.005645556047060712</v>
      </c>
      <c r="AQ543" s="4">
        <f>(P543+273.15)</f>
        <v>298.4614433288574</v>
      </c>
      <c r="AR543" s="4">
        <f>(O543+273.15)</f>
        <v>296.2326625823974</v>
      </c>
      <c r="AS543" s="4">
        <f>(Y543*AK543+Z543*AL543)*AM543</f>
        <v>319.8625905067638</v>
      </c>
      <c r="AT543" s="4">
        <f>((AS543+0.00000010773*(AR543^4-AQ543^4))-AP543*44100)/(L543*0.92*2*29.3+0.00000043092*AQ543^3)</f>
        <v>0.5186076875022472</v>
      </c>
      <c r="AU543" s="4">
        <f>0.61365*EXP(17.502*J543/(240.97+J543))</f>
        <v>3.239198931601998</v>
      </c>
      <c r="AV543" s="4">
        <f>AU543*1000/AA543</f>
        <v>31.84493630408959</v>
      </c>
      <c r="AW543" s="4">
        <f>(AV543-U543)</f>
        <v>11.70188706397728</v>
      </c>
      <c r="AX543" s="4">
        <f>IF(D543,P543,(O543+P543)/2)</f>
        <v>24.19705295562744</v>
      </c>
      <c r="AY543" s="4">
        <f>0.61365*EXP(17.502*AX543/(240.97+AX543))</f>
        <v>3.030609864750374</v>
      </c>
      <c r="AZ543" s="4">
        <f>IF(AW543&lt;&gt;0,(1000-(AV543+U543)/2)/AW543*AP543,0)</f>
        <v>0.4699075861795208</v>
      </c>
      <c r="BA543" s="4">
        <f>U543*AA543/1000</f>
        <v>2.048907963097387</v>
      </c>
      <c r="BB543" s="4">
        <f>(AY543-BA543)</f>
        <v>0.9817019016529875</v>
      </c>
      <c r="BC543" s="4">
        <f>1/(1.6/F543+1.37/N543)</f>
        <v>0.3008478887693694</v>
      </c>
      <c r="BD543" s="3">
        <f>G543*AA543*0.001</f>
      </c>
      <c r="BE543" s="3">
        <f>G543/S543</f>
      </c>
      <c r="BF543" s="4">
        <f>(1-AP543*AA543/AU543/F543)*100</f>
        <v>68.51520836011393</v>
      </c>
      <c r="BG543" s="3">
        <f>(S543-E543/(N543/1.35))</f>
      </c>
      <c r="BH543" s="3">
        <f>E543*BF543/100/BG543</f>
      </c>
    </row>
    <row r="544" ht="16" customHeight="1">
      <c r="A544" s="4">
        <v>507</v>
      </c>
      <c r="B544" t="s" s="2">
        <v>605</v>
      </c>
      <c r="C544" s="4">
        <v>2913.000031180680</v>
      </c>
      <c r="D544" s="4">
        <v>0</v>
      </c>
      <c r="E544" s="3">
        <f>(R544-#REF!*(1000-T544)/(1000-U544))*AO544</f>
      </c>
      <c r="F544" s="4">
        <f>IF(AZ544&lt;&gt;0,1/(1/AZ544-1/N544),0)</f>
        <v>0.559346597061249</v>
      </c>
      <c r="G544" s="3">
        <f>((BC544-AP544/2)*S544-E544)/(BC544+AP544/2)</f>
      </c>
      <c r="H544" s="4">
        <f>AP544*1000</f>
        <v>5.601883990058158</v>
      </c>
      <c r="I544" s="4">
        <f>(AU544-BA544)</f>
        <v>1.187723802585625</v>
      </c>
      <c r="J544" s="4">
        <f>(P544+AT544*D544)</f>
        <v>25.27312088012695</v>
      </c>
      <c r="K544" s="4">
        <v>6</v>
      </c>
      <c r="L544" s="4">
        <f>(K544*AI544+AJ544)</f>
        <v>1.420000016689301</v>
      </c>
      <c r="M544" s="4">
        <v>1</v>
      </c>
      <c r="N544" s="4">
        <f>L544*(M544+1)*(M544+1)/(M544*M544+1)</f>
        <v>2.840000033378601</v>
      </c>
      <c r="O544" s="4">
        <v>22.98957443237305</v>
      </c>
      <c r="P544" s="4">
        <v>25.27312088012695</v>
      </c>
      <c r="Q544" s="4">
        <v>21.82101058959961</v>
      </c>
      <c r="R544" s="4">
        <v>400.4680786132812</v>
      </c>
      <c r="S544" s="4">
        <v>371.3880615234375</v>
      </c>
      <c r="T544" s="4">
        <v>13.5020751953125</v>
      </c>
      <c r="U544" s="4">
        <v>20.09578704833984</v>
      </c>
      <c r="V544" s="4">
        <v>48.67678070068359</v>
      </c>
      <c r="W544" s="4">
        <v>72.48687744140625</v>
      </c>
      <c r="X544" s="4">
        <v>499.5040588378906</v>
      </c>
      <c r="Y544" s="4">
        <v>1999.270385742188</v>
      </c>
      <c r="Z544" s="4">
        <v>102.0015335083008</v>
      </c>
      <c r="AA544" s="4">
        <v>101.7177886962891</v>
      </c>
      <c r="AB544" s="4">
        <v>6.558188438415527</v>
      </c>
      <c r="AC544" s="4">
        <v>0.322363406419754</v>
      </c>
      <c r="AD544" s="4">
        <v>0.1449431031942368</v>
      </c>
      <c r="AE544" s="4">
        <v>0.01257168315351009</v>
      </c>
      <c r="AF544" s="4">
        <v>0.1731554865837097</v>
      </c>
      <c r="AG544" s="4">
        <v>0.01220171246677637</v>
      </c>
      <c r="AH544" s="4">
        <v>0.6666666865348816</v>
      </c>
      <c r="AI544" s="4">
        <v>-0.2195652425289154</v>
      </c>
      <c r="AJ544" s="4">
        <v>2.737391471862793</v>
      </c>
      <c r="AK544" s="4">
        <v>1</v>
      </c>
      <c r="AL544" s="4">
        <v>0</v>
      </c>
      <c r="AM544" s="4">
        <v>0.1599999964237213</v>
      </c>
      <c r="AN544" s="4">
        <v>111115</v>
      </c>
      <c r="AO544" s="4">
        <f>X544*0.000001/(K544*0.0001)</f>
        <v>0.8325067647298177</v>
      </c>
      <c r="AP544" s="4">
        <f>(U544-T544)/(1000-U544)*AO544</f>
        <v>0.005601883990058158</v>
      </c>
      <c r="AQ544" s="4">
        <f>(P544+273.15)</f>
        <v>298.4231208801269</v>
      </c>
      <c r="AR544" s="4">
        <f>(O544+273.15)</f>
        <v>296.139574432373</v>
      </c>
      <c r="AS544" s="4">
        <f>(Y544*AK544+Z544*AL544)*AM544</f>
        <v>319.8832545688019</v>
      </c>
      <c r="AT544" s="4">
        <f>((AS544+0.00000010773*(AR544^4-AQ544^4))-AP544*44100)/(L544*0.92*2*29.3+0.00000043092*AQ544^3)</f>
        <v>0.533897024457521</v>
      </c>
      <c r="AU544" s="4">
        <f>0.61365*EXP(17.502*J544/(240.97+J544))</f>
        <v>3.23182282325428</v>
      </c>
      <c r="AV544" s="4">
        <f>AU544*1000/AA544</f>
        <v>31.77244476778706</v>
      </c>
      <c r="AW544" s="4">
        <f>(AV544-U544)</f>
        <v>11.67665771944722</v>
      </c>
      <c r="AX544" s="4">
        <f>IF(D544,P544,(O544+P544)/2)</f>
        <v>24.131347656250</v>
      </c>
      <c r="AY544" s="4">
        <f>0.61365*EXP(17.502*AX544/(240.97+AX544))</f>
        <v>3.018686636120584</v>
      </c>
      <c r="AZ544" s="4">
        <f>IF(AW544&lt;&gt;0,(1000-(AV544+U544)/2)/AW544*AP544,0)</f>
        <v>0.4673087293009034</v>
      </c>
      <c r="BA544" s="4">
        <f>U544*AA544/1000</f>
        <v>2.044099020668655</v>
      </c>
      <c r="BB544" s="4">
        <f>(AY544-BA544)</f>
        <v>0.9745876154519286</v>
      </c>
      <c r="BC544" s="4">
        <f>1/(1.6/F544+1.37/N544)</f>
        <v>0.2991437190175033</v>
      </c>
      <c r="BD544" s="3">
        <f>G544*AA544*0.001</f>
      </c>
      <c r="BE544" s="3">
        <f>G544/S544</f>
      </c>
      <c r="BF544" s="4">
        <f>(1-AP544*AA544/AU544/F544)*100</f>
        <v>68.47881927035996</v>
      </c>
      <c r="BG544" s="3">
        <f>(S544-E544/(N544/1.35))</f>
      </c>
      <c r="BH544" s="3">
        <f>E544*BF544/100/BG544</f>
      </c>
    </row>
    <row r="545" ht="16" customHeight="1">
      <c r="A545" s="4">
        <v>508</v>
      </c>
      <c r="B545" t="s" s="2">
        <v>606</v>
      </c>
      <c r="C545" s="4">
        <v>2918.500031057745</v>
      </c>
      <c r="D545" s="4">
        <v>0</v>
      </c>
      <c r="E545" s="3">
        <f>(R545-#REF!*(1000-T545)/(1000-U545))*AO545</f>
      </c>
      <c r="F545" s="4">
        <f>IF(AZ545&lt;&gt;0,1/(1/AZ545-1/N545),0)</f>
        <v>0.5546355245225327</v>
      </c>
      <c r="G545" s="3">
        <f>((BC545-AP545/2)*S545-E545)/(BC545+AP545/2)</f>
      </c>
      <c r="H545" s="4">
        <f>AP545*1000</f>
        <v>5.547921431386691</v>
      </c>
      <c r="I545" s="4">
        <f>(AU545-BA545)</f>
        <v>1.184717869518143</v>
      </c>
      <c r="J545" s="4">
        <f>(P545+AT545*D545)</f>
        <v>25.22640800476074</v>
      </c>
      <c r="K545" s="4">
        <v>6</v>
      </c>
      <c r="L545" s="4">
        <f>(K545*AI545+AJ545)</f>
        <v>1.420000016689301</v>
      </c>
      <c r="M545" s="4">
        <v>1</v>
      </c>
      <c r="N545" s="4">
        <f>L545*(M545+1)*(M545+1)/(M545*M545+1)</f>
        <v>2.840000033378601</v>
      </c>
      <c r="O545" s="4">
        <v>22.86820983886719</v>
      </c>
      <c r="P545" s="4">
        <v>25.22640800476074</v>
      </c>
      <c r="Q545" s="4">
        <v>21.517333984375</v>
      </c>
      <c r="R545" s="4">
        <v>400.5128173828125</v>
      </c>
      <c r="S545" s="4">
        <v>371.5505065917969</v>
      </c>
      <c r="T545" s="4">
        <v>13.50634479522705</v>
      </c>
      <c r="U545" s="4">
        <v>20.03716278076172</v>
      </c>
      <c r="V545" s="4">
        <v>49.04312515258789</v>
      </c>
      <c r="W545" s="4">
        <v>72.79965209960938</v>
      </c>
      <c r="X545" s="4">
        <v>499.4862976074219</v>
      </c>
      <c r="Y545" s="4">
        <v>1999.110595703125</v>
      </c>
      <c r="Z545" s="4">
        <v>101.4817199707031</v>
      </c>
      <c r="AA545" s="4">
        <v>101.7176818847656</v>
      </c>
      <c r="AB545" s="4">
        <v>6.558188438415527</v>
      </c>
      <c r="AC545" s="4">
        <v>0.322363406419754</v>
      </c>
      <c r="AD545" s="4">
        <v>0.1449431031942368</v>
      </c>
      <c r="AE545" s="4">
        <v>0.01257168315351009</v>
      </c>
      <c r="AF545" s="4">
        <v>0.1731554865837097</v>
      </c>
      <c r="AG545" s="4">
        <v>0.01220171246677637</v>
      </c>
      <c r="AH545" s="4">
        <v>0.6666666865348816</v>
      </c>
      <c r="AI545" s="4">
        <v>-0.2195652425289154</v>
      </c>
      <c r="AJ545" s="4">
        <v>2.737391471862793</v>
      </c>
      <c r="AK545" s="4">
        <v>1</v>
      </c>
      <c r="AL545" s="4">
        <v>0</v>
      </c>
      <c r="AM545" s="4">
        <v>0.1599999964237213</v>
      </c>
      <c r="AN545" s="4">
        <v>111115</v>
      </c>
      <c r="AO545" s="4">
        <f>X545*0.000001/(K545*0.0001)</f>
        <v>0.8324771626790363</v>
      </c>
      <c r="AP545" s="4">
        <f>(U545-T545)/(1000-U545)*AO545</f>
        <v>0.005547921431386691</v>
      </c>
      <c r="AQ545" s="4">
        <f>(P545+273.15)</f>
        <v>298.3764080047607</v>
      </c>
      <c r="AR545" s="4">
        <f>(O545+273.15)</f>
        <v>296.0182098388672</v>
      </c>
      <c r="AS545" s="4">
        <f>(Y545*AK545+Z545*AL545)*AM545</f>
        <v>319.8576881631234</v>
      </c>
      <c r="AT545" s="4">
        <f>((AS545+0.00000010773*(AR545^4-AQ545^4))-AP545*44100)/(L545*0.92*2*29.3+0.00000043092*AQ545^3)</f>
        <v>0.5513340064571592</v>
      </c>
      <c r="AU545" s="4">
        <f>0.61365*EXP(17.502*J545/(240.97+J545))</f>
        <v>3.222851619124929</v>
      </c>
      <c r="AV545" s="4">
        <f>AU545*1000/AA545</f>
        <v>31.68428103558285</v>
      </c>
      <c r="AW545" s="4">
        <f>(AV545-U545)</f>
        <v>11.64711825482113</v>
      </c>
      <c r="AX545" s="4">
        <f>IF(D545,P545,(O545+P545)/2)</f>
        <v>24.04730892181396</v>
      </c>
      <c r="AY545" s="4">
        <f>0.61365*EXP(17.502*AX545/(240.97+AX545))</f>
        <v>3.003496312940141</v>
      </c>
      <c r="AZ545" s="4">
        <f>IF(AW545&lt;&gt;0,(1000-(AV545+U545)/2)/AW545*AP545,0)</f>
        <v>0.4640159101882672</v>
      </c>
      <c r="BA545" s="4">
        <f>U545*AA545/1000</f>
        <v>2.038133749606786</v>
      </c>
      <c r="BB545" s="4">
        <f>(AY545-BA545)</f>
        <v>0.9653625633333545</v>
      </c>
      <c r="BC545" s="4">
        <f>1/(1.6/F545+1.37/N545)</f>
        <v>0.2969851511134717</v>
      </c>
      <c r="BD545" s="3">
        <f>G545*AA545*0.001</f>
      </c>
      <c r="BE545" s="3">
        <f>G545/S545</f>
      </c>
      <c r="BF545" s="4">
        <f>(1-AP545*AA545/AU545/F545)*100</f>
        <v>68.42969609994816</v>
      </c>
      <c r="BG545" s="3">
        <f>(S545-E545/(N545/1.35))</f>
      </c>
      <c r="BH545" s="3">
        <f>E545*BF545/100/BG545</f>
      </c>
    </row>
    <row r="546" ht="16" customHeight="1">
      <c r="A546" s="4">
        <v>509</v>
      </c>
      <c r="B546" t="s" s="2">
        <v>607</v>
      </c>
      <c r="C546" s="4">
        <v>2923.500030945987</v>
      </c>
      <c r="D546" s="4">
        <v>0</v>
      </c>
      <c r="E546" s="3">
        <f>(R546-#REF!*(1000-T546)/(1000-U546))*AO546</f>
      </c>
      <c r="F546" s="4">
        <f>IF(AZ546&lt;&gt;0,1/(1/AZ546-1/N546),0)</f>
        <v>0.5477363719043568</v>
      </c>
      <c r="G546" s="3">
        <f>((BC546-AP546/2)*S546-E546)/(BC546+AP546/2)</f>
      </c>
      <c r="H546" s="4">
        <f>AP546*1000</f>
        <v>5.499995602055116</v>
      </c>
      <c r="I546" s="4">
        <f>(AU546-BA546)</f>
        <v>1.186911218692649</v>
      </c>
      <c r="J546" s="4">
        <f>(P546+AT546*D546)</f>
        <v>25.2092399597168</v>
      </c>
      <c r="K546" s="4">
        <v>6</v>
      </c>
      <c r="L546" s="4">
        <f>(K546*AI546+AJ546)</f>
        <v>1.420000016689301</v>
      </c>
      <c r="M546" s="4">
        <v>1</v>
      </c>
      <c r="N546" s="4">
        <f>L546*(M546+1)*(M546+1)/(M546*M546+1)</f>
        <v>2.840000033378601</v>
      </c>
      <c r="O546" s="4">
        <v>22.72832107543945</v>
      </c>
      <c r="P546" s="4">
        <v>25.2092399597168</v>
      </c>
      <c r="Q546" s="4">
        <v>21.24237632751465</v>
      </c>
      <c r="R546" s="4">
        <v>400.1834106445312</v>
      </c>
      <c r="S546" s="4">
        <v>371.4913330078125</v>
      </c>
      <c r="T546" s="4">
        <v>13.50872230529785</v>
      </c>
      <c r="U546" s="4">
        <v>19.98326301574707</v>
      </c>
      <c r="V546" s="4">
        <v>49.45359420776367</v>
      </c>
      <c r="W546" s="4">
        <v>73.19856262207031</v>
      </c>
      <c r="X546" s="4">
        <v>499.5030212402344</v>
      </c>
      <c r="Y546" s="4">
        <v>1999.004150390625</v>
      </c>
      <c r="Z546" s="4">
        <v>100.9840087890625</v>
      </c>
      <c r="AA546" s="4">
        <v>101.7175598144531</v>
      </c>
      <c r="AB546" s="4">
        <v>6.558188438415527</v>
      </c>
      <c r="AC546" s="4">
        <v>0.322363406419754</v>
      </c>
      <c r="AD546" s="4">
        <v>0.1449431031942368</v>
      </c>
      <c r="AE546" s="4">
        <v>0.01257168315351009</v>
      </c>
      <c r="AF546" s="4">
        <v>0.1731554865837097</v>
      </c>
      <c r="AG546" s="4">
        <v>0.01220171246677637</v>
      </c>
      <c r="AH546" s="4">
        <v>0.6666666865348816</v>
      </c>
      <c r="AI546" s="4">
        <v>-0.2195652425289154</v>
      </c>
      <c r="AJ546" s="4">
        <v>2.737391471862793</v>
      </c>
      <c r="AK546" s="4">
        <v>1</v>
      </c>
      <c r="AL546" s="4">
        <v>0</v>
      </c>
      <c r="AM546" s="4">
        <v>0.1599999964237213</v>
      </c>
      <c r="AN546" s="4">
        <v>111115</v>
      </c>
      <c r="AO546" s="4">
        <f>X546*0.000001/(K546*0.0001)</f>
        <v>0.8325050354003906</v>
      </c>
      <c r="AP546" s="4">
        <f>(U546-T546)/(1000-U546)*AO546</f>
        <v>0.005499995602055116</v>
      </c>
      <c r="AQ546" s="4">
        <f>(P546+273.15)</f>
        <v>298.3592399597168</v>
      </c>
      <c r="AR546" s="4">
        <f>(O546+273.15)</f>
        <v>295.8783210754394</v>
      </c>
      <c r="AS546" s="4">
        <f>(Y546*AK546+Z546*AL546)*AM546</f>
        <v>319.8406569135041</v>
      </c>
      <c r="AT546" s="4">
        <f>((AS546+0.00000010773*(AR546^4-AQ546^4))-AP546*44100)/(L546*0.92*2*29.3+0.00000043092*AQ546^3)</f>
        <v>0.559647269465779</v>
      </c>
      <c r="AU546" s="4">
        <f>0.61365*EXP(17.502*J546/(240.97+J546))</f>
        <v>3.219559969784851</v>
      </c>
      <c r="AV546" s="4">
        <f>AU546*1000/AA546</f>
        <v>31.65195838022238</v>
      </c>
      <c r="AW546" s="4">
        <f>(AV546-U546)</f>
        <v>11.66869536447531</v>
      </c>
      <c r="AX546" s="4">
        <f>IF(D546,P546,(O546+P546)/2)</f>
        <v>23.96878051757812</v>
      </c>
      <c r="AY546" s="4">
        <f>0.61365*EXP(17.502*AX546/(240.97+AX546))</f>
        <v>2.989362449255056</v>
      </c>
      <c r="AZ546" s="4">
        <f>IF(AW546&lt;&gt;0,(1000-(AV546+U546)/2)/AW546*AP546,0)</f>
        <v>0.4591771992842281</v>
      </c>
      <c r="BA546" s="4">
        <f>U546*AA546/1000</f>
        <v>2.032648751092202</v>
      </c>
      <c r="BB546" s="4">
        <f>(AY546-BA546)</f>
        <v>0.9567136981628539</v>
      </c>
      <c r="BC546" s="4">
        <f>1/(1.6/F546+1.37/N546)</f>
        <v>0.2938145290697585</v>
      </c>
      <c r="BD546" s="3">
        <f>G546*AA546*0.001</f>
      </c>
      <c r="BE546" s="3">
        <f>G546/S546</f>
      </c>
      <c r="BF546" s="4">
        <f>(1-AP546*AA546/AU546/F546)*100</f>
        <v>68.27583679531452</v>
      </c>
      <c r="BG546" s="3">
        <f>(S546-E546/(N546/1.35))</f>
      </c>
      <c r="BH546" s="3">
        <f>E546*BF546/100/BG546</f>
      </c>
    </row>
    <row r="547" ht="16" customHeight="1">
      <c r="A547" t="s" s="2">
        <v>2424</v>
      </c>
      <c r="B547" s="3"/>
      <c r="C547" s="3"/>
      <c r="D547" s="3"/>
      <c r="E547" s="3">
        <f>AVERAGE(E541:E546)</f>
      </c>
      <c r="F547" s="4">
        <f>AVERAGE(F541:F546)</f>
        <v>0.5628361249628056</v>
      </c>
      <c r="G547" s="3">
        <f>AVERAGE(G541:G546)</f>
      </c>
      <c r="H547" s="4">
        <f>AVERAGE(H541:H546)</f>
        <v>5.618252529405743</v>
      </c>
      <c r="I547" s="4">
        <f>AVERAGE(I541:I546)</f>
        <v>1.185144477721436</v>
      </c>
      <c r="J547" s="4">
        <f>AVERAGE(J541:J546)</f>
        <v>25.2689421971639</v>
      </c>
      <c r="K547" s="4">
        <f>AVERAGE(K541:K546)</f>
        <v>6</v>
      </c>
      <c r="L547" s="4">
        <f>AVERAGE(L541:L546)</f>
        <v>1.420000016689301</v>
      </c>
      <c r="M547" s="4">
        <f>AVERAGE(M541:M546)</f>
        <v>1</v>
      </c>
      <c r="N547" s="4">
        <f>AVERAGE(N541:N546)</f>
        <v>2.840000033378601</v>
      </c>
      <c r="O547" s="4">
        <f>AVERAGE(O541:O546)</f>
        <v>23.02698548634847</v>
      </c>
      <c r="P547" s="4">
        <f>AVERAGE(P541:P546)</f>
        <v>25.2689421971639</v>
      </c>
      <c r="Q547" s="4">
        <f>AVERAGE(Q541:Q546)</f>
        <v>21.81206734975179</v>
      </c>
      <c r="R547" s="4">
        <f>AVERAGE(R541:R546)</f>
        <v>400.3478240966797</v>
      </c>
      <c r="S547" s="4">
        <f>AVERAGE(S541:S546)</f>
        <v>371.3048756917318</v>
      </c>
      <c r="T547" s="4">
        <f>AVERAGE(T541:T546)</f>
        <v>13.50051927566528</v>
      </c>
      <c r="U547" s="4">
        <f>AVERAGE(U541:U546)</f>
        <v>20.11331113179525</v>
      </c>
      <c r="V547" s="4">
        <f>AVERAGE(V541:V546)</f>
        <v>48.56124750773112</v>
      </c>
      <c r="W547" s="4">
        <f>AVERAGE(W541:W546)</f>
        <v>72.38105901082356</v>
      </c>
      <c r="X547" s="4">
        <f>AVERAGE(X541:X546)</f>
        <v>499.5084991455078</v>
      </c>
      <c r="Y547" s="4">
        <f>AVERAGE(Y541:Y546)</f>
        <v>1999.046915690104</v>
      </c>
      <c r="Z547" s="4">
        <f>AVERAGE(Z541:Z546)</f>
        <v>102.2870038350423</v>
      </c>
      <c r="AA547" s="4">
        <f>AVERAGE(AA541:AA546)</f>
        <v>101.7178738911947</v>
      </c>
      <c r="AB547" s="4">
        <f>AVERAGE(AB541:AB546)</f>
        <v>6.558188438415527</v>
      </c>
      <c r="AC547" s="4">
        <f>AVERAGE(AC541:AC546)</f>
        <v>0.322363406419754</v>
      </c>
      <c r="AD547" s="4">
        <f>AVERAGE(AD541:AD546)</f>
        <v>0.1449431031942368</v>
      </c>
      <c r="AE547" s="4">
        <f>AVERAGE(AE541:AE546)</f>
        <v>0.01257168315351009</v>
      </c>
      <c r="AF547" s="4">
        <f>AVERAGE(AF541:AF546)</f>
        <v>0.1731554865837097</v>
      </c>
      <c r="AG547" s="4">
        <f>AVERAGE(AG541:AG546)</f>
        <v>0.01220171246677637</v>
      </c>
      <c r="AH547" s="4">
        <f>AVERAGE(AH541:AH546)</f>
        <v>0.722222238779068</v>
      </c>
      <c r="AI547" s="4">
        <f>AVERAGE(AI541:AI546)</f>
        <v>-0.2195652425289154</v>
      </c>
      <c r="AJ547" s="4">
        <f>AVERAGE(AJ541:AJ546)</f>
        <v>2.737391471862793</v>
      </c>
      <c r="AK547" s="4">
        <f>AVERAGE(AK541:AK546)</f>
        <v>1</v>
      </c>
      <c r="AL547" s="4">
        <f>AVERAGE(AL541:AL546)</f>
        <v>0</v>
      </c>
      <c r="AM547" s="4">
        <f>AVERAGE(AM541:AM546)</f>
        <v>0.1599999964237213</v>
      </c>
      <c r="AN547" s="4">
        <f>AVERAGE(AN541:AN546)</f>
        <v>111115</v>
      </c>
      <c r="AO547" s="4">
        <f>AVERAGE(AO541:AO546)</f>
        <v>0.8325141652425129</v>
      </c>
      <c r="AP547" s="4">
        <f>AVERAGE(AP541:AP546)</f>
        <v>0.005618252529405743</v>
      </c>
      <c r="AQ547" s="4">
        <f>AVERAGE(AQ541:AQ546)</f>
        <v>298.4189421971639</v>
      </c>
      <c r="AR547" s="4">
        <f>AVERAGE(AR541:AR546)</f>
        <v>296.1769854863485</v>
      </c>
      <c r="AS547" s="4">
        <f>AVERAGE(AS541:AS546)</f>
        <v>319.8474993612678</v>
      </c>
      <c r="AT547" s="4">
        <f>AVERAGE(AT541:AT546)</f>
        <v>0.5306172181727561</v>
      </c>
      <c r="AU547" s="4">
        <f>AVERAGE(AU541:AU546)</f>
        <v>3.231027743656339</v>
      </c>
      <c r="AV547" s="4">
        <f>AVERAGE(AV541:AV546)</f>
        <v>31.76460153614591</v>
      </c>
      <c r="AW547" s="4">
        <f>AVERAGE(AW541:AW546)</f>
        <v>11.65129040435067</v>
      </c>
      <c r="AX547" s="4">
        <f>AVERAGE(AX541:AX546)</f>
        <v>24.14796384175618</v>
      </c>
      <c r="AY547" s="4">
        <f>AVERAGE(AY541:AY546)</f>
        <v>3.021758317976046</v>
      </c>
      <c r="AZ547" s="4">
        <f>AVERAGE(AZ541:AZ546)</f>
        <v>0.4697162043133675</v>
      </c>
      <c r="BA547" s="4">
        <f>AVERAGE(BA541:BA546)</f>
        <v>2.045883265934904</v>
      </c>
      <c r="BB547" s="4">
        <f>AVERAGE(BB541:BB546)</f>
        <v>0.9758750520411423</v>
      </c>
      <c r="BC547" s="4">
        <f>AVERAGE(BC541:BC546)</f>
        <v>0.3007244420841318</v>
      </c>
      <c r="BD547" s="3">
        <f>AVERAGE(BD541:BD546)</f>
      </c>
      <c r="BE547" s="3">
        <f>AVERAGE(BE541:BE546)</f>
      </c>
      <c r="BF547" s="4">
        <f>AVERAGE(BF541:BF546)</f>
        <v>68.57071875296327</v>
      </c>
      <c r="BG547" s="3">
        <f>AVERAGE(BG541:BG546)</f>
      </c>
      <c r="BH547" s="3">
        <f>AVERAGE(BH541:BH546)</f>
      </c>
    </row>
    <row r="548" ht="29" customHeight="1">
      <c r="A548" t="s" s="2">
        <v>9</v>
      </c>
      <c r="B548" t="s" s="5">
        <v>608</v>
      </c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</row>
    <row r="549" ht="16" customHeight="1">
      <c r="A549" s="4">
        <v>510</v>
      </c>
      <c r="B549" t="s" s="2">
        <v>609</v>
      </c>
      <c r="C549" s="4">
        <v>2928.500030834228</v>
      </c>
      <c r="D549" s="4">
        <v>0</v>
      </c>
      <c r="E549" s="3">
        <f>(R549-#REF!*(1000-T549)/(1000-U549))*AO549</f>
      </c>
      <c r="F549" s="4">
        <f>IF(AZ549&lt;&gt;0,1/(1/AZ549-1/N549),0)</f>
        <v>0.5405007161458353</v>
      </c>
      <c r="G549" s="3">
        <f>((BC549-AP549/2)*S549-E549)/(BC549+AP549/2)</f>
      </c>
      <c r="H549" s="4">
        <f>AP549*1000</f>
        <v>5.455535690901687</v>
      </c>
      <c r="I549" s="4">
        <f>(AU549-BA549)</f>
        <v>1.190560598460206</v>
      </c>
      <c r="J549" s="4">
        <f>(P549+AT549*D549)</f>
        <v>25.20290374755859</v>
      </c>
      <c r="K549" s="4">
        <v>6</v>
      </c>
      <c r="L549" s="4">
        <f>(K549*AI549+AJ549)</f>
        <v>1.420000016689301</v>
      </c>
      <c r="M549" s="4">
        <v>1</v>
      </c>
      <c r="N549" s="4">
        <f>L549*(M549+1)*(M549+1)/(M549*M549+1)</f>
        <v>2.840000033378601</v>
      </c>
      <c r="O549" s="4">
        <v>22.58791732788086</v>
      </c>
      <c r="P549" s="4">
        <v>25.20290374755859</v>
      </c>
      <c r="Q549" s="4">
        <v>21.1242790222168</v>
      </c>
      <c r="R549" s="4">
        <v>399.6941833496094</v>
      </c>
      <c r="S549" s="4">
        <v>371.1473999023438</v>
      </c>
      <c r="T549" s="4">
        <v>13.5131893157959</v>
      </c>
      <c r="U549" s="4">
        <v>19.93553161621094</v>
      </c>
      <c r="V549" s="4">
        <v>49.89100646972656</v>
      </c>
      <c r="W549" s="4">
        <v>73.64373016357422</v>
      </c>
      <c r="X549" s="4">
        <v>499.5165100097656</v>
      </c>
      <c r="Y549" s="4">
        <v>1998.914428710938</v>
      </c>
      <c r="Z549" s="4">
        <v>100.4843597412109</v>
      </c>
      <c r="AA549" s="4">
        <v>101.7171401977539</v>
      </c>
      <c r="AB549" s="4">
        <v>6.558188438415527</v>
      </c>
      <c r="AC549" s="4">
        <v>0.322363406419754</v>
      </c>
      <c r="AD549" s="4">
        <v>0.1449431031942368</v>
      </c>
      <c r="AE549" s="4">
        <v>0.01257168315351009</v>
      </c>
      <c r="AF549" s="4">
        <v>0.1731554865837097</v>
      </c>
      <c r="AG549" s="4">
        <v>0.01220171246677637</v>
      </c>
      <c r="AH549" s="4">
        <v>0.6666666865348816</v>
      </c>
      <c r="AI549" s="4">
        <v>-0.2195652425289154</v>
      </c>
      <c r="AJ549" s="4">
        <v>2.737391471862793</v>
      </c>
      <c r="AK549" s="4">
        <v>1</v>
      </c>
      <c r="AL549" s="4">
        <v>0</v>
      </c>
      <c r="AM549" s="4">
        <v>0.1599999964237213</v>
      </c>
      <c r="AN549" s="4">
        <v>111115</v>
      </c>
      <c r="AO549" s="4">
        <f>X549*0.000001/(K549*0.0001)</f>
        <v>0.8325275166829427</v>
      </c>
      <c r="AP549" s="4">
        <f>(U549-T549)/(1000-U549)*AO549</f>
        <v>0.005455535690901687</v>
      </c>
      <c r="AQ549" s="4">
        <f>(P549+273.15)</f>
        <v>298.3529037475586</v>
      </c>
      <c r="AR549" s="4">
        <f>(O549+273.15)</f>
        <v>295.7379173278808</v>
      </c>
      <c r="AS549" s="4">
        <f>(Y549*AK549+Z549*AL549)*AM549</f>
        <v>319.8263014450749</v>
      </c>
      <c r="AT549" s="4">
        <f>((AS549+0.00000010773*(AR549^4-AQ549^4))-AP549*44100)/(L549*0.92*2*29.3+0.00000043092*AQ549^3)</f>
        <v>0.5647973122278322</v>
      </c>
      <c r="AU549" s="4">
        <f>0.61365*EXP(17.502*J549/(240.97+J549))</f>
        <v>3.218345862783089</v>
      </c>
      <c r="AV549" s="4">
        <f>AU549*1000/AA549</f>
        <v>31.64015284470371</v>
      </c>
      <c r="AW549" s="4">
        <f>(AV549-U549)</f>
        <v>11.70462122849277</v>
      </c>
      <c r="AX549" s="4">
        <f>IF(D549,P549,(O549+P549)/2)</f>
        <v>23.89541053771973</v>
      </c>
      <c r="AY549" s="4">
        <f>0.61365*EXP(17.502*AX549/(240.97+AX549))</f>
        <v>2.976209605110624</v>
      </c>
      <c r="AZ549" s="4">
        <f>IF(AW549&lt;&gt;0,(1000-(AV549+U549)/2)/AW549*AP549,0)</f>
        <v>0.4540812635853652</v>
      </c>
      <c r="BA549" s="4">
        <f>U549*AA549/1000</f>
        <v>2.027785264322883</v>
      </c>
      <c r="BB549" s="4">
        <f>(AY549-BA549)</f>
        <v>0.9484243407877404</v>
      </c>
      <c r="BC549" s="4">
        <f>1/(1.6/F549+1.37/N549)</f>
        <v>0.2904770760801424</v>
      </c>
      <c r="BD549" s="3">
        <f>G549*AA549*0.001</f>
      </c>
      <c r="BE549" s="3">
        <f>G549/S549</f>
      </c>
      <c r="BF549" s="4">
        <f>(1-AP549*AA549/AU549/F549)*100</f>
        <v>68.09912797670083</v>
      </c>
      <c r="BG549" s="3">
        <f>(S549-E549/(N549/1.35))</f>
      </c>
      <c r="BH549" s="3">
        <f>E549*BF549/100/BG549</f>
      </c>
    </row>
    <row r="550" ht="16" customHeight="1">
      <c r="A550" s="4">
        <v>511</v>
      </c>
      <c r="B550" t="s" s="2">
        <v>610</v>
      </c>
      <c r="C550" s="4">
        <v>2934.000030711293</v>
      </c>
      <c r="D550" s="4">
        <v>0</v>
      </c>
      <c r="E550" s="3">
        <f>(R550-#REF!*(1000-T550)/(1000-U550))*AO550</f>
      </c>
      <c r="F550" s="4">
        <f>IF(AZ550&lt;&gt;0,1/(1/AZ550-1/N550),0)</f>
        <v>0.5314360783732895</v>
      </c>
      <c r="G550" s="3">
        <f>((BC550-AP550/2)*S550-E550)/(BC550+AP550/2)</f>
      </c>
      <c r="H550" s="4">
        <f>AP550*1000</f>
        <v>5.412123192078552</v>
      </c>
      <c r="I550" s="4">
        <f>(AU550-BA550)</f>
        <v>1.198015384240178</v>
      </c>
      <c r="J550" s="4">
        <f>(P550+AT550*D550)</f>
        <v>25.21792221069336</v>
      </c>
      <c r="K550" s="4">
        <v>6</v>
      </c>
      <c r="L550" s="4">
        <f>(K550*AI550+AJ550)</f>
        <v>1.420000016689301</v>
      </c>
      <c r="M550" s="4">
        <v>1</v>
      </c>
      <c r="N550" s="4">
        <f>L550*(M550+1)*(M550+1)/(M550*M550+1)</f>
        <v>2.840000033378601</v>
      </c>
      <c r="O550" s="4">
        <v>22.47542572021484</v>
      </c>
      <c r="P550" s="4">
        <v>25.21792221069336</v>
      </c>
      <c r="Q550" s="4">
        <v>21.15329933166504</v>
      </c>
      <c r="R550" s="4">
        <v>395.6328125</v>
      </c>
      <c r="S550" s="4">
        <v>370.301513671875</v>
      </c>
      <c r="T550" s="4">
        <v>13.51914119720459</v>
      </c>
      <c r="U550" s="4">
        <v>19.89064025878906</v>
      </c>
      <c r="V550" s="4">
        <v>50.27381896972656</v>
      </c>
      <c r="W550" s="4">
        <v>74.00575256347656</v>
      </c>
      <c r="X550" s="4">
        <v>499.518798828125</v>
      </c>
      <c r="Y550" s="4">
        <v>1998.771484375</v>
      </c>
      <c r="Z550" s="4">
        <v>99.87579345703125</v>
      </c>
      <c r="AA550" s="4">
        <v>101.7166290283203</v>
      </c>
      <c r="AB550" s="4">
        <v>6.558188438415527</v>
      </c>
      <c r="AC550" s="4">
        <v>0.322363406419754</v>
      </c>
      <c r="AD550" s="4">
        <v>0.1449431031942368</v>
      </c>
      <c r="AE550" s="4">
        <v>0.01257168315351009</v>
      </c>
      <c r="AF550" s="4">
        <v>0.1731554865837097</v>
      </c>
      <c r="AG550" s="4">
        <v>0.01220171246677637</v>
      </c>
      <c r="AH550" s="4">
        <v>0.6666666865348816</v>
      </c>
      <c r="AI550" s="4">
        <v>-0.2195652425289154</v>
      </c>
      <c r="AJ550" s="4">
        <v>2.737391471862793</v>
      </c>
      <c r="AK550" s="4">
        <v>1</v>
      </c>
      <c r="AL550" s="4">
        <v>0</v>
      </c>
      <c r="AM550" s="4">
        <v>0.1599999964237213</v>
      </c>
      <c r="AN550" s="4">
        <v>111115</v>
      </c>
      <c r="AO550" s="4">
        <f>X550*0.000001/(K550*0.0001)</f>
        <v>0.8325313313802082</v>
      </c>
      <c r="AP550" s="4">
        <f>(U550-T550)/(1000-U550)*AO550</f>
        <v>0.005412123192078551</v>
      </c>
      <c r="AQ550" s="4">
        <f>(P550+273.15)</f>
        <v>298.3679222106933</v>
      </c>
      <c r="AR550" s="4">
        <f>(O550+273.15)</f>
        <v>295.6254257202148</v>
      </c>
      <c r="AS550" s="4">
        <f>(Y550*AK550+Z550*AL550)*AM550</f>
        <v>319.8034303518361</v>
      </c>
      <c r="AT550" s="4">
        <f>((AS550+0.00000010773*(AR550^4-AQ550^4))-AP550*44100)/(L550*0.92*2*29.3+0.00000043092*AQ550^3)</f>
        <v>0.5700886546617099</v>
      </c>
      <c r="AU550" s="4">
        <f>0.61365*EXP(17.502*J550/(240.97+J550))</f>
        <v>3.221224260579199</v>
      </c>
      <c r="AV550" s="4">
        <f>AU550*1000/AA550</f>
        <v>31.66861005276073</v>
      </c>
      <c r="AW550" s="4">
        <f>(AV550-U550)</f>
        <v>11.77796979397167</v>
      </c>
      <c r="AX550" s="4">
        <f>IF(D550,P550,(O550+P550)/2)</f>
        <v>23.8466739654541</v>
      </c>
      <c r="AY550" s="4">
        <f>0.61365*EXP(17.502*AX550/(240.97+AX550))</f>
        <v>2.967500723345092</v>
      </c>
      <c r="AZ550" s="4">
        <f>IF(AW550&lt;&gt;0,(1000-(AV550+U550)/2)/AW550*AP550,0)</f>
        <v>0.4476663446350976</v>
      </c>
      <c r="BA550" s="4">
        <f>U550*AA550/1000</f>
        <v>2.02320887633902</v>
      </c>
      <c r="BB550" s="4">
        <f>(AY550-BA550)</f>
        <v>0.9442918470060713</v>
      </c>
      <c r="BC550" s="4">
        <f>1/(1.6/F550+1.37/N550)</f>
        <v>0.2862782932543664</v>
      </c>
      <c r="BD550" s="3">
        <f>G550*AA550*0.001</f>
      </c>
      <c r="BE550" s="3">
        <f>G550/S550</f>
      </c>
      <c r="BF550" s="4">
        <f>(1-AP550*AA550/AU550/F550)*100</f>
        <v>67.84210325140464</v>
      </c>
      <c r="BG550" s="3">
        <f>(S550-E550/(N550/1.35))</f>
      </c>
      <c r="BH550" s="3">
        <f>E550*BF550/100/BG550</f>
      </c>
    </row>
    <row r="551" ht="16" customHeight="1">
      <c r="A551" s="4">
        <v>512</v>
      </c>
      <c r="B551" t="s" s="2">
        <v>611</v>
      </c>
      <c r="C551" s="4">
        <v>2939.000030599535</v>
      </c>
      <c r="D551" s="4">
        <v>0</v>
      </c>
      <c r="E551" s="3">
        <f>(R551-#REF!*(1000-T551)/(1000-U551))*AO551</f>
      </c>
      <c r="F551" s="4">
        <f>IF(AZ551&lt;&gt;0,1/(1/AZ551-1/N551),0)</f>
        <v>0.524273698950328</v>
      </c>
      <c r="G551" s="3">
        <f>((BC551-AP551/2)*S551-E551)/(BC551+AP551/2)</f>
      </c>
      <c r="H551" s="4">
        <f>AP551*1000</f>
        <v>5.37492938268165</v>
      </c>
      <c r="I551" s="4">
        <f>(AU551-BA551)</f>
        <v>1.203484446887904</v>
      </c>
      <c r="J551" s="4">
        <f>(P551+AT551*D551)</f>
        <v>25.22693061828613</v>
      </c>
      <c r="K551" s="4">
        <v>6</v>
      </c>
      <c r="L551" s="4">
        <f>(K551*AI551+AJ551)</f>
        <v>1.420000016689301</v>
      </c>
      <c r="M551" s="4">
        <v>1</v>
      </c>
      <c r="N551" s="4">
        <f>L551*(M551+1)*(M551+1)/(M551*M551+1)</f>
        <v>2.840000033378601</v>
      </c>
      <c r="O551" s="4">
        <v>22.42170906066895</v>
      </c>
      <c r="P551" s="4">
        <v>25.22693061828613</v>
      </c>
      <c r="Q551" s="4">
        <v>21.23581695556641</v>
      </c>
      <c r="R551" s="4">
        <v>368.5772705078125</v>
      </c>
      <c r="S551" s="4">
        <v>361.2401733398438</v>
      </c>
      <c r="T551" s="4">
        <v>13.52578735351562</v>
      </c>
      <c r="U551" s="4">
        <v>19.85389137268066</v>
      </c>
      <c r="V551" s="4">
        <v>50.48992156982422</v>
      </c>
      <c r="W551" s="4">
        <v>74.14813995361328</v>
      </c>
      <c r="X551" s="4">
        <v>499.506591796875</v>
      </c>
      <c r="Y551" s="4">
        <v>1998.635986328125</v>
      </c>
      <c r="Z551" s="4">
        <v>99.39061737060547</v>
      </c>
      <c r="AA551" s="4">
        <v>101.7164535522461</v>
      </c>
      <c r="AB551" s="4">
        <v>6.558188438415527</v>
      </c>
      <c r="AC551" s="4">
        <v>0.322363406419754</v>
      </c>
      <c r="AD551" s="4">
        <v>0.1449431031942368</v>
      </c>
      <c r="AE551" s="4">
        <v>0.01257168315351009</v>
      </c>
      <c r="AF551" s="4">
        <v>0.1731554865837097</v>
      </c>
      <c r="AG551" s="4">
        <v>0.01220171246677637</v>
      </c>
      <c r="AH551" s="4">
        <v>0.6666666865348816</v>
      </c>
      <c r="AI551" s="4">
        <v>-0.2195652425289154</v>
      </c>
      <c r="AJ551" s="4">
        <v>2.737391471862793</v>
      </c>
      <c r="AK551" s="4">
        <v>1</v>
      </c>
      <c r="AL551" s="4">
        <v>0</v>
      </c>
      <c r="AM551" s="4">
        <v>0.1599999964237213</v>
      </c>
      <c r="AN551" s="4">
        <v>111115</v>
      </c>
      <c r="AO551" s="4">
        <f>X551*0.000001/(K551*0.0001)</f>
        <v>0.8325109863281249</v>
      </c>
      <c r="AP551" s="4">
        <f>(U551-T551)/(1000-U551)*AO551</f>
        <v>0.00537492938268165</v>
      </c>
      <c r="AQ551" s="4">
        <f>(P551+273.15)</f>
        <v>298.3769306182861</v>
      </c>
      <c r="AR551" s="4">
        <f>(O551+273.15)</f>
        <v>295.5717090606689</v>
      </c>
      <c r="AS551" s="4">
        <f>(Y551*AK551+Z551*AL551)*AM551</f>
        <v>319.7817506648207</v>
      </c>
      <c r="AT551" s="4">
        <f>((AS551+0.00000010773*(AR551^4-AQ551^4))-AP551*44100)/(L551*0.92*2*29.3+0.00000043092*AQ551^3)</f>
        <v>0.5805086772435947</v>
      </c>
      <c r="AU551" s="4">
        <f>0.61365*EXP(17.502*J551/(240.97+J551))</f>
        <v>3.222951866528516</v>
      </c>
      <c r="AV551" s="4">
        <f>AU551*1000/AA551</f>
        <v>31.68564921380261</v>
      </c>
      <c r="AW551" s="4">
        <f>(AV551-U551)</f>
        <v>11.83175784112195</v>
      </c>
      <c r="AX551" s="4">
        <f>IF(D551,P551,(O551+P551)/2)</f>
        <v>23.82431983947754</v>
      </c>
      <c r="AY551" s="4">
        <f>0.61365*EXP(17.502*AX551/(240.97+AX551))</f>
        <v>2.963513658711895</v>
      </c>
      <c r="AZ551" s="4">
        <f>IF(AW551&lt;&gt;0,(1000-(AV551+U551)/2)/AW551*AP551,0)</f>
        <v>0.442573179527735</v>
      </c>
      <c r="BA551" s="4">
        <f>U551*AA551/1000</f>
        <v>2.019467419640612</v>
      </c>
      <c r="BB551" s="4">
        <f>(AY551-BA551)</f>
        <v>0.9440462390712825</v>
      </c>
      <c r="BC551" s="4">
        <f>1/(1.6/F551+1.37/N551)</f>
        <v>0.2829466296456008</v>
      </c>
      <c r="BD551" s="3">
        <f>G551*AA551*0.001</f>
      </c>
      <c r="BE551" s="3">
        <f>G551/S551</f>
      </c>
      <c r="BF551" s="4">
        <f>(1-AP551*AA551/AU551/F551)*100</f>
        <v>67.64420451362845</v>
      </c>
      <c r="BG551" s="3">
        <f>(S551-E551/(N551/1.35))</f>
      </c>
      <c r="BH551" s="3">
        <f>E551*BF551/100/BG551</f>
      </c>
    </row>
    <row r="552" ht="16" customHeight="1">
      <c r="A552" s="4">
        <v>513</v>
      </c>
      <c r="B552" t="s" s="2">
        <v>612</v>
      </c>
      <c r="C552" s="4">
        <v>2944.000030487776</v>
      </c>
      <c r="D552" s="4">
        <v>0</v>
      </c>
      <c r="E552" s="3">
        <f>(R552-#REF!*(1000-T552)/(1000-U552))*AO552</f>
      </c>
      <c r="F552" s="4">
        <f>IF(AZ552&lt;&gt;0,1/(1/AZ552-1/N552),0)</f>
        <v>0.5195676548962418</v>
      </c>
      <c r="G552" s="3">
        <f>((BC552-AP552/2)*S552-E552)/(BC552+AP552/2)</f>
      </c>
      <c r="H552" s="4">
        <f>AP552*1000</f>
        <v>5.339789155489862</v>
      </c>
      <c r="I552" s="4">
        <f>(AU552-BA552)</f>
        <v>1.204795488106128</v>
      </c>
      <c r="J552" s="4">
        <f>(P552+AT552*D552)</f>
        <v>25.21539688110352</v>
      </c>
      <c r="K552" s="4">
        <v>6</v>
      </c>
      <c r="L552" s="4">
        <f>(K552*AI552+AJ552)</f>
        <v>1.420000016689301</v>
      </c>
      <c r="M552" s="4">
        <v>1</v>
      </c>
      <c r="N552" s="4">
        <f>L552*(M552+1)*(M552+1)/(M552*M552+1)</f>
        <v>2.840000033378601</v>
      </c>
      <c r="O552" s="4">
        <v>22.40011787414551</v>
      </c>
      <c r="P552" s="4">
        <v>25.21539688110352</v>
      </c>
      <c r="Q552" s="4">
        <v>21.29171943664551</v>
      </c>
      <c r="R552" s="4">
        <v>335.3334655761719</v>
      </c>
      <c r="S552" s="4">
        <v>340.2933959960938</v>
      </c>
      <c r="T552" s="4">
        <v>13.53210067749023</v>
      </c>
      <c r="U552" s="4">
        <v>19.81921768188477</v>
      </c>
      <c r="V552" s="4">
        <v>50.60110092163086</v>
      </c>
      <c r="W552" s="4">
        <v>74.14585113525391</v>
      </c>
      <c r="X552" s="4">
        <v>499.4936828613281</v>
      </c>
      <c r="Y552" s="4">
        <v>1998.784912109375</v>
      </c>
      <c r="Z552" s="4">
        <v>98.84390258789062</v>
      </c>
      <c r="AA552" s="4">
        <v>101.7166595458984</v>
      </c>
      <c r="AB552" s="4">
        <v>6.558188438415527</v>
      </c>
      <c r="AC552" s="4">
        <v>0.322363406419754</v>
      </c>
      <c r="AD552" s="4">
        <v>0.1449431031942368</v>
      </c>
      <c r="AE552" s="4">
        <v>0.01257168315351009</v>
      </c>
      <c r="AF552" s="4">
        <v>0.1731554865837097</v>
      </c>
      <c r="AG552" s="4">
        <v>0.01220171246677637</v>
      </c>
      <c r="AH552" s="4">
        <v>0.6666666865348816</v>
      </c>
      <c r="AI552" s="4">
        <v>-0.2195652425289154</v>
      </c>
      <c r="AJ552" s="4">
        <v>2.737391471862793</v>
      </c>
      <c r="AK552" s="4">
        <v>1</v>
      </c>
      <c r="AL552" s="4">
        <v>0</v>
      </c>
      <c r="AM552" s="4">
        <v>0.1599999964237213</v>
      </c>
      <c r="AN552" s="4">
        <v>111115</v>
      </c>
      <c r="AO552" s="4">
        <f>X552*0.000001/(K552*0.0001)</f>
        <v>0.8324894714355467</v>
      </c>
      <c r="AP552" s="4">
        <f>(U552-T552)/(1000-U552)*AO552</f>
        <v>0.005339789155489862</v>
      </c>
      <c r="AQ552" s="4">
        <f>(P552+273.15)</f>
        <v>298.3653968811035</v>
      </c>
      <c r="AR552" s="4">
        <f>(O552+273.15)</f>
        <v>295.5501178741455</v>
      </c>
      <c r="AS552" s="4">
        <f>(Y552*AK552+Z552*AL552)*AM552</f>
        <v>319.8055787892881</v>
      </c>
      <c r="AT552" s="4">
        <f>((AS552+0.00000010773*(AR552^4-AQ552^4))-AP552*44100)/(L552*0.92*2*29.3+0.00000043092*AQ552^3)</f>
        <v>0.597168529509928</v>
      </c>
      <c r="AU552" s="4">
        <f>0.61365*EXP(17.502*J552/(240.97+J552))</f>
        <v>3.220740105520451</v>
      </c>
      <c r="AV552" s="4">
        <f>AU552*1000/AA552</f>
        <v>31.66384071104036</v>
      </c>
      <c r="AW552" s="4">
        <f>(AV552-U552)</f>
        <v>11.84462302915559</v>
      </c>
      <c r="AX552" s="4">
        <f>IF(D552,P552,(O552+P552)/2)</f>
        <v>23.80775737762451</v>
      </c>
      <c r="AY552" s="4">
        <f>0.61365*EXP(17.502*AX552/(240.97+AX552))</f>
        <v>2.960562612613011</v>
      </c>
      <c r="AZ552" s="4">
        <f>IF(AW552&lt;&gt;0,(1000-(AV552+U552)/2)/AW552*AP552,0)</f>
        <v>0.4392148913676101</v>
      </c>
      <c r="BA552" s="4">
        <f>U552*AA552/1000</f>
        <v>2.015944617414323</v>
      </c>
      <c r="BB552" s="4">
        <f>(AY552-BA552)</f>
        <v>0.9446179951986879</v>
      </c>
      <c r="BC552" s="4">
        <f>1/(1.6/F552+1.37/N552)</f>
        <v>0.2807507865718649</v>
      </c>
      <c r="BD552" s="3">
        <f>G552*AA552*0.001</f>
      </c>
      <c r="BE552" s="3">
        <f>G552/S552</f>
      </c>
      <c r="BF552" s="4">
        <f>(1-AP552*AA552/AU552/F552)*100</f>
        <v>67.54225004960649</v>
      </c>
      <c r="BG552" s="3">
        <f>(S552-E552/(N552/1.35))</f>
      </c>
      <c r="BH552" s="3">
        <f>E552*BF552/100/BG552</f>
      </c>
    </row>
    <row r="553" ht="16" customHeight="1">
      <c r="A553" s="4">
        <v>514</v>
      </c>
      <c r="B553" t="s" s="2">
        <v>613</v>
      </c>
      <c r="C553" s="4">
        <v>2949.500030364841</v>
      </c>
      <c r="D553" s="4">
        <v>0</v>
      </c>
      <c r="E553" s="3">
        <f>(R553-#REF!*(1000-T553)/(1000-U553))*AO553</f>
      </c>
      <c r="F553" s="4">
        <f>IF(AZ553&lt;&gt;0,1/(1/AZ553-1/N553),0)</f>
        <v>0.5173650384663171</v>
      </c>
      <c r="G553" s="3">
        <f>((BC553-AP553/2)*S553-E553)/(BC553+AP553/2)</f>
      </c>
      <c r="H553" s="4">
        <f>AP553*1000</f>
        <v>5.301025338753091</v>
      </c>
      <c r="I553" s="4">
        <f>(AU553-BA553)</f>
        <v>1.20043117776173</v>
      </c>
      <c r="J553" s="4">
        <f>(P553+AT553*D553)</f>
        <v>25.17175674438477</v>
      </c>
      <c r="K553" s="4">
        <v>6</v>
      </c>
      <c r="L553" s="4">
        <f>(K553*AI553+AJ553)</f>
        <v>1.420000016689301</v>
      </c>
      <c r="M553" s="4">
        <v>1</v>
      </c>
      <c r="N553" s="4">
        <f>L553*(M553+1)*(M553+1)/(M553*M553+1)</f>
        <v>2.840000033378601</v>
      </c>
      <c r="O553" s="4">
        <v>22.38558006286621</v>
      </c>
      <c r="P553" s="4">
        <v>25.17175674438477</v>
      </c>
      <c r="Q553" s="4">
        <v>21.26790428161621</v>
      </c>
      <c r="R553" s="4">
        <v>304.0007019042969</v>
      </c>
      <c r="S553" s="4">
        <v>311.6172790527344</v>
      </c>
      <c r="T553" s="4">
        <v>13.53817367553711</v>
      </c>
      <c r="U553" s="4">
        <v>19.77992820739746</v>
      </c>
      <c r="V553" s="4">
        <v>50.67573547363281</v>
      </c>
      <c r="W553" s="4">
        <v>74.07359313964844</v>
      </c>
      <c r="X553" s="4">
        <v>499.4914245605469</v>
      </c>
      <c r="Y553" s="4">
        <v>1998.981323242188</v>
      </c>
      <c r="Z553" s="4">
        <v>98.25680541992188</v>
      </c>
      <c r="AA553" s="4">
        <v>101.7168655395508</v>
      </c>
      <c r="AB553" s="4">
        <v>6.558188438415527</v>
      </c>
      <c r="AC553" s="4">
        <v>0.322363406419754</v>
      </c>
      <c r="AD553" s="4">
        <v>0.1449431031942368</v>
      </c>
      <c r="AE553" s="4">
        <v>0.01257168315351009</v>
      </c>
      <c r="AF553" s="4">
        <v>0.1731554865837097</v>
      </c>
      <c r="AG553" s="4">
        <v>0.01220171246677637</v>
      </c>
      <c r="AH553" s="4">
        <v>0.6666666865348816</v>
      </c>
      <c r="AI553" s="4">
        <v>-0.2195652425289154</v>
      </c>
      <c r="AJ553" s="4">
        <v>2.737391471862793</v>
      </c>
      <c r="AK553" s="4">
        <v>1</v>
      </c>
      <c r="AL553" s="4">
        <v>0</v>
      </c>
      <c r="AM553" s="4">
        <v>0.1599999964237213</v>
      </c>
      <c r="AN553" s="4">
        <v>111115</v>
      </c>
      <c r="AO553" s="4">
        <f>X553*0.000001/(K553*0.0001)</f>
        <v>0.8324857076009115</v>
      </c>
      <c r="AP553" s="4">
        <f>(U553-T553)/(1000-U553)*AO553</f>
        <v>0.005301025338753092</v>
      </c>
      <c r="AQ553" s="4">
        <f>(P553+273.15)</f>
        <v>298.3217567443847</v>
      </c>
      <c r="AR553" s="4">
        <f>(O553+273.15)</f>
        <v>295.5355800628662</v>
      </c>
      <c r="AS553" s="4">
        <f>(Y553*AK553+Z553*AL553)*AM553</f>
        <v>319.8370045698357</v>
      </c>
      <c r="AT553" s="4">
        <f>((AS553+0.00000010773*(AR553^4-AQ553^4))-AP553*44100)/(L553*0.92*2*29.3+0.00000043092*AQ553^3)</f>
        <v>0.6208239239826749</v>
      </c>
      <c r="AU553" s="4">
        <f>0.61365*EXP(17.502*J553/(240.97+J553))</f>
        <v>3.212383475615545</v>
      </c>
      <c r="AV553" s="4">
        <f>AU553*1000/AA553</f>
        <v>31.58162079194691</v>
      </c>
      <c r="AW553" s="4">
        <f>(AV553-U553)</f>
        <v>11.80169258454945</v>
      </c>
      <c r="AX553" s="4">
        <f>IF(D553,P553,(O553+P553)/2)</f>
        <v>23.77866840362549</v>
      </c>
      <c r="AY553" s="4">
        <f>0.61365*EXP(17.502*AX553/(240.97+AX553))</f>
        <v>2.955385852359793</v>
      </c>
      <c r="AZ553" s="4">
        <f>IF(AW553&lt;&gt;0,(1000-(AV553+U553)/2)/AW553*AP553,0)</f>
        <v>0.4376398440655285</v>
      </c>
      <c r="BA553" s="4">
        <f>U553*AA553/1000</f>
        <v>2.011952297853815</v>
      </c>
      <c r="BB553" s="4">
        <f>(AY553-BA553)</f>
        <v>0.9434335545059773</v>
      </c>
      <c r="BC553" s="4">
        <f>1/(1.6/F553+1.37/N553)</f>
        <v>0.2797211925181651</v>
      </c>
      <c r="BD553" s="3">
        <f>G553*AA553*0.001</f>
      </c>
      <c r="BE553" s="3">
        <f>G553/S553</f>
      </c>
      <c r="BF553" s="4">
        <f>(1-AP553*AA553/AU553/F553)*100</f>
        <v>67.55644856826277</v>
      </c>
      <c r="BG553" s="3">
        <f>(S553-E553/(N553/1.35))</f>
      </c>
      <c r="BH553" s="3">
        <f>E553*BF553/100/BG553</f>
      </c>
    </row>
    <row r="554" ht="16" customHeight="1">
      <c r="A554" s="4">
        <v>515</v>
      </c>
      <c r="B554" t="s" s="2">
        <v>614</v>
      </c>
      <c r="C554" s="4">
        <v>2954.500030253083</v>
      </c>
      <c r="D554" s="4">
        <v>0</v>
      </c>
      <c r="E554" s="3">
        <f>(R554-#REF!*(1000-T554)/(1000-U554))*AO554</f>
      </c>
      <c r="F554" s="4">
        <f>IF(AZ554&lt;&gt;0,1/(1/AZ554-1/N554),0)</f>
        <v>0.5134265843473156</v>
      </c>
      <c r="G554" s="3">
        <f>((BC554-AP554/2)*S554-E554)/(BC554+AP554/2)</f>
      </c>
      <c r="H554" s="4">
        <f>AP554*1000</f>
        <v>5.265512979808808</v>
      </c>
      <c r="I554" s="4">
        <f>(AU554-BA554)</f>
        <v>1.200175294167293</v>
      </c>
      <c r="J554" s="4">
        <f>(P554+AT554*D554)</f>
        <v>25.15030479431152</v>
      </c>
      <c r="K554" s="4">
        <v>6</v>
      </c>
      <c r="L554" s="4">
        <f>(K554*AI554+AJ554)</f>
        <v>1.420000016689301</v>
      </c>
      <c r="M554" s="4">
        <v>1</v>
      </c>
      <c r="N554" s="4">
        <f>L554*(M554+1)*(M554+1)/(M554*M554+1)</f>
        <v>2.840000033378601</v>
      </c>
      <c r="O554" s="4">
        <v>22.35851669311523</v>
      </c>
      <c r="P554" s="4">
        <v>25.15030479431152</v>
      </c>
      <c r="Q554" s="4">
        <v>21.17450332641602</v>
      </c>
      <c r="R554" s="4">
        <v>299.2416381835938</v>
      </c>
      <c r="S554" s="4">
        <v>293.0165100097656</v>
      </c>
      <c r="T554" s="4">
        <v>13.541916847229</v>
      </c>
      <c r="U554" s="4">
        <v>19.74211692810059</v>
      </c>
      <c r="V554" s="4">
        <v>50.7687873840332</v>
      </c>
      <c r="W554" s="4">
        <v>74.04816436767578</v>
      </c>
      <c r="X554" s="4">
        <v>499.489746093750</v>
      </c>
      <c r="Y554" s="4">
        <v>1999.138549804688</v>
      </c>
      <c r="Z554" s="4">
        <v>97.65030670166016</v>
      </c>
      <c r="AA554" s="4">
        <v>101.7169189453125</v>
      </c>
      <c r="AB554" s="4">
        <v>6.558188438415527</v>
      </c>
      <c r="AC554" s="4">
        <v>0.322363406419754</v>
      </c>
      <c r="AD554" s="4">
        <v>0.1449431031942368</v>
      </c>
      <c r="AE554" s="4">
        <v>0.01257168315351009</v>
      </c>
      <c r="AF554" s="4">
        <v>0.1731554865837097</v>
      </c>
      <c r="AG554" s="4">
        <v>0.01220171246677637</v>
      </c>
      <c r="AH554" s="4">
        <v>0.6666666865348816</v>
      </c>
      <c r="AI554" s="4">
        <v>-0.2195652425289154</v>
      </c>
      <c r="AJ554" s="4">
        <v>2.737391471862793</v>
      </c>
      <c r="AK554" s="4">
        <v>1</v>
      </c>
      <c r="AL554" s="4">
        <v>0</v>
      </c>
      <c r="AM554" s="4">
        <v>0.1599999964237213</v>
      </c>
      <c r="AN554" s="4">
        <v>111115</v>
      </c>
      <c r="AO554" s="4">
        <f>X554*0.000001/(K554*0.0001)</f>
        <v>0.83248291015625</v>
      </c>
      <c r="AP554" s="4">
        <f>(U554-T554)/(1000-U554)*AO554</f>
        <v>0.005265512979808808</v>
      </c>
      <c r="AQ554" s="4">
        <f>(P554+273.15)</f>
        <v>298.3003047943115</v>
      </c>
      <c r="AR554" s="4">
        <f>(O554+273.15)</f>
        <v>295.5085166931152</v>
      </c>
      <c r="AS554" s="4">
        <f>(Y554*AK554+Z554*AL554)*AM554</f>
        <v>319.8621608192734</v>
      </c>
      <c r="AT554" s="4">
        <f>((AS554+0.00000010773*(AR554^4-AQ554^4))-AP554*44100)/(L554*0.92*2*29.3+0.00000043092*AQ554^3)</f>
        <v>0.6382933823030336</v>
      </c>
      <c r="AU554" s="4">
        <f>0.61365*EXP(17.502*J554/(240.97+J554))</f>
        <v>3.208282601551783</v>
      </c>
      <c r="AV554" s="4">
        <f>AU554*1000/AA554</f>
        <v>31.54128767188374</v>
      </c>
      <c r="AW554" s="4">
        <f>(AV554-U554)</f>
        <v>11.79917074378315</v>
      </c>
      <c r="AX554" s="4">
        <f>IF(D554,P554,(O554+P554)/2)</f>
        <v>23.75441074371338</v>
      </c>
      <c r="AY554" s="4">
        <f>0.61365*EXP(17.502*AX554/(240.97+AX554))</f>
        <v>2.951074941544081</v>
      </c>
      <c r="AZ554" s="4">
        <f>IF(AW554&lt;&gt;0,(1000-(AV554+U554)/2)/AW554*AP554,0)</f>
        <v>0.4348183762174139</v>
      </c>
      <c r="BA554" s="4">
        <f>U554*AA554/1000</f>
        <v>2.008107307384489</v>
      </c>
      <c r="BB554" s="4">
        <f>(AY554-BA554)</f>
        <v>0.9429676341595918</v>
      </c>
      <c r="BC554" s="4">
        <f>1/(1.6/F554+1.37/N554)</f>
        <v>0.2778772443961133</v>
      </c>
      <c r="BD554" s="3">
        <f>G554*AA554*0.001</f>
      </c>
      <c r="BE554" s="3">
        <f>G554/S554</f>
      </c>
      <c r="BF554" s="4">
        <f>(1-AP554*AA554/AU554/F554)*100</f>
        <v>67.4850630413406</v>
      </c>
      <c r="BG554" s="3">
        <f>(S554-E554/(N554/1.35))</f>
      </c>
      <c r="BH554" s="3">
        <f>E554*BF554/100/BG554</f>
      </c>
    </row>
    <row r="555" ht="16" customHeight="1">
      <c r="A555" s="4">
        <v>516</v>
      </c>
      <c r="B555" t="s" s="2">
        <v>615</v>
      </c>
      <c r="C555" s="4">
        <v>2959.500030141324</v>
      </c>
      <c r="D555" s="4">
        <v>0</v>
      </c>
      <c r="E555" s="3">
        <f>(R555-#REF!*(1000-T555)/(1000-U555))*AO555</f>
      </c>
      <c r="F555" s="4">
        <f>IF(AZ555&lt;&gt;0,1/(1/AZ555-1/N555),0)</f>
        <v>0.5066781156898694</v>
      </c>
      <c r="G555" s="3">
        <f>((BC555-AP555/2)*S555-E555)/(BC555+AP555/2)</f>
      </c>
      <c r="H555" s="4">
        <f>AP555*1000</f>
        <v>5.229378138779847</v>
      </c>
      <c r="I555" s="4">
        <f>(AU555-BA555)</f>
        <v>1.205397286252018</v>
      </c>
      <c r="J555" s="4">
        <f>(P555+AT555*D555)</f>
        <v>25.15693283081055</v>
      </c>
      <c r="K555" s="4">
        <v>6</v>
      </c>
      <c r="L555" s="4">
        <f>(K555*AI555+AJ555)</f>
        <v>1.420000016689301</v>
      </c>
      <c r="M555" s="4">
        <v>1</v>
      </c>
      <c r="N555" s="4">
        <f>L555*(M555+1)*(M555+1)/(M555*M555+1)</f>
        <v>2.840000033378601</v>
      </c>
      <c r="O555" s="4">
        <v>22.31365013122559</v>
      </c>
      <c r="P555" s="4">
        <v>25.15693283081055</v>
      </c>
      <c r="Q555" s="4">
        <v>21.06931686401367</v>
      </c>
      <c r="R555" s="4">
        <v>299.2395324707031</v>
      </c>
      <c r="S555" s="4">
        <v>285.1454162597656</v>
      </c>
      <c r="T555" s="4">
        <v>13.54543876647949</v>
      </c>
      <c r="U555" s="4">
        <v>19.70327758789062</v>
      </c>
      <c r="V555" s="4">
        <v>50.91098785400391</v>
      </c>
      <c r="W555" s="4">
        <v>74.08875274658203</v>
      </c>
      <c r="X555" s="4">
        <v>499.4942932128906</v>
      </c>
      <c r="Y555" s="4">
        <v>1999.045776367188</v>
      </c>
      <c r="Z555" s="4">
        <v>97.11208343505859</v>
      </c>
      <c r="AA555" s="4">
        <v>101.7166748046875</v>
      </c>
      <c r="AB555" s="4">
        <v>6.558188438415527</v>
      </c>
      <c r="AC555" s="4">
        <v>0.322363406419754</v>
      </c>
      <c r="AD555" s="4">
        <v>0.1449431031942368</v>
      </c>
      <c r="AE555" s="4">
        <v>0.01257168315351009</v>
      </c>
      <c r="AF555" s="4">
        <v>0.1731554865837097</v>
      </c>
      <c r="AG555" s="4">
        <v>0.01220171246677637</v>
      </c>
      <c r="AH555" s="4">
        <v>0.6666666865348816</v>
      </c>
      <c r="AI555" s="4">
        <v>-0.2195652425289154</v>
      </c>
      <c r="AJ555" s="4">
        <v>2.737391471862793</v>
      </c>
      <c r="AK555" s="4">
        <v>1</v>
      </c>
      <c r="AL555" s="4">
        <v>0</v>
      </c>
      <c r="AM555" s="4">
        <v>0.1599999964237213</v>
      </c>
      <c r="AN555" s="4">
        <v>111115</v>
      </c>
      <c r="AO555" s="4">
        <f>X555*0.000001/(K555*0.0001)</f>
        <v>0.8324904886881509</v>
      </c>
      <c r="AP555" s="4">
        <f>(U555-T555)/(1000-U555)*AO555</f>
        <v>0.005229378138779847</v>
      </c>
      <c r="AQ555" s="4">
        <f>(P555+273.15)</f>
        <v>298.3069328308105</v>
      </c>
      <c r="AR555" s="4">
        <f>(O555+273.15)</f>
        <v>295.4636501312256</v>
      </c>
      <c r="AS555" s="4">
        <f>(Y555*AK555+Z555*AL555)*AM555</f>
        <v>319.8473170696052</v>
      </c>
      <c r="AT555" s="4">
        <f>((AS555+0.00000010773*(AR555^4-AQ555^4))-AP555*44100)/(L555*0.92*2*29.3+0.00000043092*AQ555^3)</f>
        <v>0.6496986594976738</v>
      </c>
      <c r="AU555" s="4">
        <f>0.61365*EXP(17.502*J555/(240.97+J555))</f>
        <v>3.209549165245976</v>
      </c>
      <c r="AV555" s="4">
        <f>AU555*1000/AA555</f>
        <v>31.55381525604166</v>
      </c>
      <c r="AW555" s="4">
        <f>(AV555-U555)</f>
        <v>11.85053766815103</v>
      </c>
      <c r="AX555" s="4">
        <f>IF(D555,P555,(O555+P555)/2)</f>
        <v>23.73529148101807</v>
      </c>
      <c r="AY555" s="4">
        <f>0.61365*EXP(17.502*AX555/(240.97+AX555))</f>
        <v>2.947681068647786</v>
      </c>
      <c r="AZ555" s="4">
        <f>IF(AW555&lt;&gt;0,(1000-(AV555+U555)/2)/AW555*AP555,0)</f>
        <v>0.429968404900831</v>
      </c>
      <c r="BA555" s="4">
        <f>U555*AA555/1000</f>
        <v>2.004151878993958</v>
      </c>
      <c r="BB555" s="4">
        <f>(AY555-BA555)</f>
        <v>0.9435291896538276</v>
      </c>
      <c r="BC555" s="4">
        <f>1/(1.6/F555+1.37/N555)</f>
        <v>0.2747088419439057</v>
      </c>
      <c r="BD555" s="3">
        <f>G555*AA555*0.001</f>
      </c>
      <c r="BE555" s="3">
        <f>G555/S555</f>
      </c>
      <c r="BF555" s="4">
        <f>(1-AP555*AA555/AU555/F555)*100</f>
        <v>67.29109376918994</v>
      </c>
      <c r="BG555" s="3">
        <f>(S555-E555/(N555/1.35))</f>
      </c>
      <c r="BH555" s="3">
        <f>E555*BF555/100/BG555</f>
      </c>
    </row>
    <row r="556" ht="16" customHeight="1">
      <c r="A556" s="4">
        <v>517</v>
      </c>
      <c r="B556" t="s" s="2">
        <v>616</v>
      </c>
      <c r="C556" s="4">
        <v>2965.000030018389</v>
      </c>
      <c r="D556" s="4">
        <v>0</v>
      </c>
      <c r="E556" s="3">
        <f>(R556-#REF!*(1000-T556)/(1000-U556))*AO556</f>
      </c>
      <c r="F556" s="4">
        <f>IF(AZ556&lt;&gt;0,1/(1/AZ556-1/N556),0)</f>
        <v>0.4998102590025333</v>
      </c>
      <c r="G556" s="3">
        <f>((BC556-AP556/2)*S556-E556)/(BC556+AP556/2)</f>
      </c>
      <c r="H556" s="4">
        <f>AP556*1000</f>
        <v>5.191121156809956</v>
      </c>
      <c r="I556" s="4">
        <f>(AU556-BA556)</f>
        <v>1.21055146671954</v>
      </c>
      <c r="J556" s="4">
        <f>(P556+AT556*D556)</f>
        <v>25.16225814819336</v>
      </c>
      <c r="K556" s="4">
        <v>6</v>
      </c>
      <c r="L556" s="4">
        <f>(K556*AI556+AJ556)</f>
        <v>1.420000016689301</v>
      </c>
      <c r="M556" s="4">
        <v>1</v>
      </c>
      <c r="N556" s="4">
        <f>L556*(M556+1)*(M556+1)/(M556*M556+1)</f>
        <v>2.840000033378601</v>
      </c>
      <c r="O556" s="4">
        <v>22.25445938110352</v>
      </c>
      <c r="P556" s="4">
        <v>25.16225814819336</v>
      </c>
      <c r="Q556" s="4">
        <v>21.00537300109863</v>
      </c>
      <c r="R556" s="4">
        <v>299.4275512695312</v>
      </c>
      <c r="S556" s="4">
        <v>282.0626220703125</v>
      </c>
      <c r="T556" s="4">
        <v>13.54949378967285</v>
      </c>
      <c r="U556" s="4">
        <v>19.66260147094727</v>
      </c>
      <c r="V556" s="4">
        <v>51.10354995727539</v>
      </c>
      <c r="W556" s="4">
        <v>74.19390106201172</v>
      </c>
      <c r="X556" s="4">
        <v>499.489013671875</v>
      </c>
      <c r="Y556" s="4">
        <v>1998.923583984375</v>
      </c>
      <c r="Z556" s="4">
        <v>96.59219360351562</v>
      </c>
      <c r="AA556" s="4">
        <v>101.7167358398438</v>
      </c>
      <c r="AB556" s="4">
        <v>6.558188438415527</v>
      </c>
      <c r="AC556" s="4">
        <v>0.322363406419754</v>
      </c>
      <c r="AD556" s="4">
        <v>0.1449431031942368</v>
      </c>
      <c r="AE556" s="4">
        <v>0.01257168315351009</v>
      </c>
      <c r="AF556" s="4">
        <v>0.1731554865837097</v>
      </c>
      <c r="AG556" s="4">
        <v>0.01220171246677637</v>
      </c>
      <c r="AH556" s="4">
        <v>0.6666666865348816</v>
      </c>
      <c r="AI556" s="4">
        <v>-0.2195652425289154</v>
      </c>
      <c r="AJ556" s="4">
        <v>2.737391471862793</v>
      </c>
      <c r="AK556" s="4">
        <v>1</v>
      </c>
      <c r="AL556" s="4">
        <v>0</v>
      </c>
      <c r="AM556" s="4">
        <v>0.1599999964237213</v>
      </c>
      <c r="AN556" s="4">
        <v>111115</v>
      </c>
      <c r="AO556" s="4">
        <f>X556*0.000001/(K556*0.0001)</f>
        <v>0.8324816894531248</v>
      </c>
      <c r="AP556" s="4">
        <f>(U556-T556)/(1000-U556)*AO556</f>
        <v>0.005191121156809956</v>
      </c>
      <c r="AQ556" s="4">
        <f>(P556+273.15)</f>
        <v>298.3122581481933</v>
      </c>
      <c r="AR556" s="4">
        <f>(O556+273.15)</f>
        <v>295.4044593811035</v>
      </c>
      <c r="AS556" s="4">
        <f>(Y556*AK556+Z556*AL556)*AM556</f>
        <v>319.8277662887922</v>
      </c>
      <c r="AT556" s="4">
        <f>((AS556+0.00000010773*(AR556^4-AQ556^4))-AP556*44100)/(L556*0.92*2*29.3+0.00000043092*AQ556^3)</f>
        <v>0.6604784075714482</v>
      </c>
      <c r="AU556" s="4">
        <f>0.61365*EXP(17.502*J556/(240.97+J556))</f>
        <v>3.210567106464006</v>
      </c>
      <c r="AV556" s="4">
        <f>AU556*1000/AA556</f>
        <v>31.56380393015311</v>
      </c>
      <c r="AW556" s="4">
        <f>(AV556-U556)</f>
        <v>11.90120245920584</v>
      </c>
      <c r="AX556" s="4">
        <f>IF(D556,P556,(O556+P556)/2)</f>
        <v>23.70835876464844</v>
      </c>
      <c r="AY556" s="4">
        <f>0.61365*EXP(17.502*AX556/(240.97+AX556))</f>
        <v>2.942906015071674</v>
      </c>
      <c r="AZ556" s="4">
        <f>IF(AW556&lt;&gt;0,(1000-(AV556+U556)/2)/AW556*AP556,0)</f>
        <v>0.4250125090901944</v>
      </c>
      <c r="BA556" s="4">
        <f>U556*AA556/1000</f>
        <v>2.000015639744466</v>
      </c>
      <c r="BB556" s="4">
        <f>(AY556-BA556)</f>
        <v>0.9428903753272078</v>
      </c>
      <c r="BC556" s="4">
        <f>1/(1.6/F556+1.37/N556)</f>
        <v>0.2714728831164191</v>
      </c>
      <c r="BD556" s="3">
        <f>G556*AA556*0.001</f>
      </c>
      <c r="BE556" s="3">
        <f>G556/S556</f>
      </c>
      <c r="BF556" s="4">
        <f>(1-AP556*AA556/AU556/F556)*100</f>
        <v>67.09463882646345</v>
      </c>
      <c r="BG556" s="3">
        <f>(S556-E556/(N556/1.35))</f>
      </c>
      <c r="BH556" s="3">
        <f>E556*BF556/100/BG556</f>
      </c>
    </row>
    <row r="557" ht="16" customHeight="1">
      <c r="A557" s="4">
        <v>518</v>
      </c>
      <c r="B557" t="s" s="2">
        <v>617</v>
      </c>
      <c r="C557" s="4">
        <v>2970.000029906631</v>
      </c>
      <c r="D557" s="4">
        <v>0</v>
      </c>
      <c r="E557" s="3">
        <f>(R557-#REF!*(1000-T557)/(1000-U557))*AO557</f>
      </c>
      <c r="F557" s="4">
        <f>IF(AZ557&lt;&gt;0,1/(1/AZ557-1/N557),0)</f>
        <v>0.4956888904798704</v>
      </c>
      <c r="G557" s="3">
        <f>((BC557-AP557/2)*S557-E557)/(BC557+AP557/2)</f>
      </c>
      <c r="H557" s="4">
        <f>AP557*1000</f>
        <v>5.153078194768586</v>
      </c>
      <c r="I557" s="4">
        <f>(AU557-BA557)</f>
        <v>1.210226087199933</v>
      </c>
      <c r="J557" s="4">
        <f>(P557+AT557*D557)</f>
        <v>25.13899612426758</v>
      </c>
      <c r="K557" s="4">
        <v>6</v>
      </c>
      <c r="L557" s="4">
        <f>(K557*AI557+AJ557)</f>
        <v>1.420000016689301</v>
      </c>
      <c r="M557" s="4">
        <v>1</v>
      </c>
      <c r="N557" s="4">
        <f>L557*(M557+1)*(M557+1)/(M557*M557+1)</f>
        <v>2.840000033378601</v>
      </c>
      <c r="O557" s="4">
        <v>22.2031192779541</v>
      </c>
      <c r="P557" s="4">
        <v>25.13899612426758</v>
      </c>
      <c r="Q557" s="4">
        <v>20.93822860717773</v>
      </c>
      <c r="R557" s="4">
        <v>299.7290649414062</v>
      </c>
      <c r="S557" s="4">
        <v>281.2234497070312</v>
      </c>
      <c r="T557" s="4">
        <v>13.55377674102783</v>
      </c>
      <c r="U557" s="4">
        <v>19.62214088439941</v>
      </c>
      <c r="V557" s="4">
        <v>51.2796516418457</v>
      </c>
      <c r="W557" s="4">
        <v>74.27418518066406</v>
      </c>
      <c r="X557" s="4">
        <v>499.5050048828125</v>
      </c>
      <c r="Y557" s="4">
        <v>1998.773315429688</v>
      </c>
      <c r="Z557" s="4">
        <v>96.10871124267578</v>
      </c>
      <c r="AA557" s="4">
        <v>101.716552734375</v>
      </c>
      <c r="AB557" s="4">
        <v>6.558188438415527</v>
      </c>
      <c r="AC557" s="4">
        <v>0.322363406419754</v>
      </c>
      <c r="AD557" s="4">
        <v>0.1449431031942368</v>
      </c>
      <c r="AE557" s="4">
        <v>0.01257168315351009</v>
      </c>
      <c r="AF557" s="4">
        <v>0.1731554865837097</v>
      </c>
      <c r="AG557" s="4">
        <v>0.01220171246677637</v>
      </c>
      <c r="AH557" s="4">
        <v>0.6666666865348816</v>
      </c>
      <c r="AI557" s="4">
        <v>-0.2195652425289154</v>
      </c>
      <c r="AJ557" s="4">
        <v>2.737391471862793</v>
      </c>
      <c r="AK557" s="4">
        <v>1</v>
      </c>
      <c r="AL557" s="4">
        <v>0</v>
      </c>
      <c r="AM557" s="4">
        <v>0.1599999964237213</v>
      </c>
      <c r="AN557" s="4">
        <v>111115</v>
      </c>
      <c r="AO557" s="4">
        <f>X557*0.000001/(K557*0.0001)</f>
        <v>0.8325083414713541</v>
      </c>
      <c r="AP557" s="4">
        <f>(U557-T557)/(1000-U557)*AO557</f>
        <v>0.005153078194768586</v>
      </c>
      <c r="AQ557" s="4">
        <f>(P557+273.15)</f>
        <v>298.2889961242676</v>
      </c>
      <c r="AR557" s="4">
        <f>(O557+273.15)</f>
        <v>295.3531192779541</v>
      </c>
      <c r="AS557" s="4">
        <f>(Y557*AK557+Z557*AL557)*AM557</f>
        <v>319.8037233205796</v>
      </c>
      <c r="AT557" s="4">
        <f>((AS557+0.00000010773*(AR557^4-AQ557^4))-AP557*44100)/(L557*0.92*2*29.3+0.00000043092*AQ557^3)</f>
        <v>0.6758359816865492</v>
      </c>
      <c r="AU557" s="4">
        <f>0.61365*EXP(17.502*J557/(240.97+J557))</f>
        <v>3.206122615229281</v>
      </c>
      <c r="AV557" s="4">
        <f>AU557*1000/AA557</f>
        <v>31.52016588294951</v>
      </c>
      <c r="AW557" s="4">
        <f>(AV557-U557)</f>
        <v>11.8980249985501</v>
      </c>
      <c r="AX557" s="4">
        <f>IF(D557,P557,(O557+P557)/2)</f>
        <v>23.67105770111084</v>
      </c>
      <c r="AY557" s="4">
        <f>0.61365*EXP(17.502*AX557/(240.97+AX557))</f>
        <v>2.93630387093274</v>
      </c>
      <c r="AZ557" s="4">
        <f>IF(AW557&lt;&gt;0,(1000-(AV557+U557)/2)/AW557*AP557,0)</f>
        <v>0.422028701609216</v>
      </c>
      <c r="BA557" s="4">
        <f>U557*AA557/1000</f>
        <v>1.995896528029349</v>
      </c>
      <c r="BB557" s="4">
        <f>(AY557-BA557)</f>
        <v>0.940407342903391</v>
      </c>
      <c r="BC557" s="4">
        <f>1/(1.6/F557+1.37/N557)</f>
        <v>0.2695254020741515</v>
      </c>
      <c r="BD557" s="3">
        <f>G557*AA557*0.001</f>
      </c>
      <c r="BE557" s="3">
        <f>G557/S557</f>
      </c>
      <c r="BF557" s="4">
        <f>(1-AP557*AA557/AU557/F557)*100</f>
        <v>67.01860257722927</v>
      </c>
      <c r="BG557" s="3">
        <f>(S557-E557/(N557/1.35))</f>
      </c>
      <c r="BH557" s="3">
        <f>E557*BF557/100/BG557</f>
      </c>
    </row>
    <row r="558" ht="16" customHeight="1">
      <c r="A558" s="4">
        <v>519</v>
      </c>
      <c r="B558" t="s" s="2">
        <v>618</v>
      </c>
      <c r="C558" s="4">
        <v>2975.000029794872</v>
      </c>
      <c r="D558" s="4">
        <v>0</v>
      </c>
      <c r="E558" s="3">
        <f>(R558-#REF!*(1000-T558)/(1000-U558))*AO558</f>
      </c>
      <c r="F558" s="4">
        <f>IF(AZ558&lt;&gt;0,1/(1/AZ558-1/N558),0)</f>
        <v>0.493711869821044</v>
      </c>
      <c r="G558" s="3">
        <f>((BC558-AP558/2)*S558-E558)/(BC558+AP558/2)</f>
      </c>
      <c r="H558" s="4">
        <f>AP558*1000</f>
        <v>5.11163075988393</v>
      </c>
      <c r="I558" s="4">
        <f>(AU558-BA558)</f>
        <v>1.204672801974175</v>
      </c>
      <c r="J558" s="4">
        <f>(P558+AT558*D558)</f>
        <v>25.08591651916504</v>
      </c>
      <c r="K558" s="4">
        <v>6</v>
      </c>
      <c r="L558" s="4">
        <f>(K558*AI558+AJ558)</f>
        <v>1.420000016689301</v>
      </c>
      <c r="M558" s="4">
        <v>1</v>
      </c>
      <c r="N558" s="4">
        <f>L558*(M558+1)*(M558+1)/(M558*M558+1)</f>
        <v>2.840000033378601</v>
      </c>
      <c r="O558" s="4">
        <v>22.14349174499512</v>
      </c>
      <c r="P558" s="4">
        <v>25.08591651916504</v>
      </c>
      <c r="Q558" s="4">
        <v>20.80478858947754</v>
      </c>
      <c r="R558" s="4">
        <v>299.8897705078125</v>
      </c>
      <c r="S558" s="4">
        <v>281.1045837402344</v>
      </c>
      <c r="T558" s="4">
        <v>13.5574426651001</v>
      </c>
      <c r="U558" s="4">
        <v>19.57725143432617</v>
      </c>
      <c r="V558" s="4">
        <v>51.47577285766602</v>
      </c>
      <c r="W558" s="4">
        <v>74.37165832519531</v>
      </c>
      <c r="X558" s="4">
        <v>499.5068054199219</v>
      </c>
      <c r="Y558" s="4">
        <v>1998.646850585938</v>
      </c>
      <c r="Z558" s="4">
        <v>95.62329864501953</v>
      </c>
      <c r="AA558" s="4">
        <v>101.7164459228516</v>
      </c>
      <c r="AB558" s="4">
        <v>6.558188438415527</v>
      </c>
      <c r="AC558" s="4">
        <v>0.322363406419754</v>
      </c>
      <c r="AD558" s="4">
        <v>0.1449431031942368</v>
      </c>
      <c r="AE558" s="4">
        <v>0.01257168315351009</v>
      </c>
      <c r="AF558" s="4">
        <v>0.1731554865837097</v>
      </c>
      <c r="AG558" s="4">
        <v>0.01220171246677637</v>
      </c>
      <c r="AH558" s="4">
        <v>1</v>
      </c>
      <c r="AI558" s="4">
        <v>-0.2195652425289154</v>
      </c>
      <c r="AJ558" s="4">
        <v>2.737391471862793</v>
      </c>
      <c r="AK558" s="4">
        <v>1</v>
      </c>
      <c r="AL558" s="4">
        <v>0</v>
      </c>
      <c r="AM558" s="4">
        <v>0.1599999964237213</v>
      </c>
      <c r="AN558" s="4">
        <v>111115</v>
      </c>
      <c r="AO558" s="4">
        <f>X558*0.000001/(K558*0.0001)</f>
        <v>0.8325113423665363</v>
      </c>
      <c r="AP558" s="4">
        <f>(U558-T558)/(1000-U558)*AO558</f>
        <v>0.00511163075988393</v>
      </c>
      <c r="AQ558" s="4">
        <f>(P558+273.15)</f>
        <v>298.235916519165</v>
      </c>
      <c r="AR558" s="4">
        <f>(O558+273.15)</f>
        <v>295.2934917449951</v>
      </c>
      <c r="AS558" s="4">
        <f>(Y558*AK558+Z558*AL558)*AM558</f>
        <v>319.7834889460319</v>
      </c>
      <c r="AT558" s="4">
        <f>((AS558+0.00000010773*(AR558^4-AQ558^4))-AP558*44100)/(L558*0.92*2*29.3+0.00000043092*AQ558^3)</f>
        <v>0.6958029695855898</v>
      </c>
      <c r="AU558" s="4">
        <f>0.61365*EXP(17.502*J558/(240.97+J558))</f>
        <v>3.196001238811882</v>
      </c>
      <c r="AV558" s="4">
        <f>AU558*1000/AA558</f>
        <v>31.42069318108046</v>
      </c>
      <c r="AW558" s="4">
        <f>(AV558-U558)</f>
        <v>11.84344174675429</v>
      </c>
      <c r="AX558" s="4">
        <f>IF(D558,P558,(O558+P558)/2)</f>
        <v>23.61470413208008</v>
      </c>
      <c r="AY558" s="4">
        <f>0.61365*EXP(17.502*AX558/(240.97+AX558))</f>
        <v>2.926354072799259</v>
      </c>
      <c r="AZ558" s="4">
        <f>IF(AW558&lt;&gt;0,(1000-(AV558+U558)/2)/AW558*AP558,0)</f>
        <v>0.4205947506817918</v>
      </c>
      <c r="BA558" s="4">
        <f>U558*AA558/1000</f>
        <v>1.991328436837706</v>
      </c>
      <c r="BB558" s="4">
        <f>(AY558-BA558)</f>
        <v>0.9350256359615523</v>
      </c>
      <c r="BC558" s="4">
        <f>1/(1.6/F558+1.37/N558)</f>
        <v>0.2685897002135181</v>
      </c>
      <c r="BD558" s="3">
        <f>G558*AA558*0.001</f>
      </c>
      <c r="BE558" s="3">
        <f>G558/S558</f>
      </c>
      <c r="BF558" s="4">
        <f>(1-AP558*AA558/AU558/F558)*100</f>
        <v>67.04888276183222</v>
      </c>
      <c r="BG558" s="3">
        <f>(S558-E558/(N558/1.35))</f>
      </c>
      <c r="BH558" s="3">
        <f>E558*BF558/100/BG558</f>
      </c>
    </row>
    <row r="559" ht="16" customHeight="1">
      <c r="A559" s="4">
        <v>520</v>
      </c>
      <c r="B559" t="s" s="2">
        <v>620</v>
      </c>
      <c r="C559" s="4">
        <v>2997.000032566488</v>
      </c>
      <c r="D559" s="4">
        <v>0</v>
      </c>
      <c r="E559" s="3">
        <f>(R559-#REF!*(1000-T559)/(1000-U559))*AO559</f>
      </c>
      <c r="F559" s="4">
        <f>IF(AZ559&lt;&gt;0,1/(1/AZ559-1/N559),0)</f>
        <v>0.4847128981458046</v>
      </c>
      <c r="G559" s="3">
        <f>((BC559-AP559/2)*S559-E559)/(BC559+AP559/2)</f>
      </c>
      <c r="H559" s="4">
        <f>AP559*1000</f>
        <v>5.032622472565218</v>
      </c>
      <c r="I559" s="4">
        <f>(AU559-BA559)</f>
        <v>1.204819931262715</v>
      </c>
      <c r="J559" s="4">
        <f>(P559+AT559*D559)</f>
        <v>25.08232879638672</v>
      </c>
      <c r="K559" s="4">
        <v>6</v>
      </c>
      <c r="L559" s="4">
        <f>(K559*AI559+AJ559)</f>
        <v>1.420000016689301</v>
      </c>
      <c r="M559" s="4">
        <v>1</v>
      </c>
      <c r="N559" s="4">
        <f>L559*(M559+1)*(M559+1)/(M559*M559+1)</f>
        <v>2.840000033378601</v>
      </c>
      <c r="O559" s="4">
        <v>22.13122940063477</v>
      </c>
      <c r="P559" s="4">
        <v>25.08232879638672</v>
      </c>
      <c r="Q559" s="4">
        <v>20.79298210144043</v>
      </c>
      <c r="R559" s="4">
        <v>299.6945495605469</v>
      </c>
      <c r="S559" s="4">
        <v>281.1765441894531</v>
      </c>
      <c r="T559" s="4">
        <v>13.6423282623291</v>
      </c>
      <c r="U559" s="4">
        <v>19.56909942626953</v>
      </c>
      <c r="V559" s="4">
        <v>52.272216796875</v>
      </c>
      <c r="W559" s="4">
        <v>74.39873504638672</v>
      </c>
      <c r="X559" s="4">
        <v>499.5102844238281</v>
      </c>
      <c r="Y559" s="4">
        <v>1998.651245117188</v>
      </c>
      <c r="Z559" s="4">
        <v>95.54183197021484</v>
      </c>
      <c r="AA559" s="4">
        <v>101.7163925170898</v>
      </c>
      <c r="AB559" s="4">
        <v>6.121065139770508</v>
      </c>
      <c r="AC559" s="4">
        <v>0.3696138560771942</v>
      </c>
      <c r="AD559" s="4">
        <v>0.1874177604913712</v>
      </c>
      <c r="AE559" s="4">
        <v>0.01910058036446571</v>
      </c>
      <c r="AF559" s="4">
        <v>0.207882434129715</v>
      </c>
      <c r="AG559" s="4">
        <v>0.01490162871778011</v>
      </c>
      <c r="AH559" s="4">
        <v>0.6666666865348816</v>
      </c>
      <c r="AI559" s="4">
        <v>-0.2195652425289154</v>
      </c>
      <c r="AJ559" s="4">
        <v>2.737391471862793</v>
      </c>
      <c r="AK559" s="4">
        <v>1</v>
      </c>
      <c r="AL559" s="4">
        <v>0</v>
      </c>
      <c r="AM559" s="4">
        <v>0.1599999964237213</v>
      </c>
      <c r="AN559" s="4">
        <v>111115</v>
      </c>
      <c r="AO559" s="4">
        <f>X559*0.000001/(K559*0.0001)</f>
        <v>0.8325171407063802</v>
      </c>
      <c r="AP559" s="4">
        <f>(U559-T559)/(1000-U559)*AO559</f>
        <v>0.005032622472565218</v>
      </c>
      <c r="AQ559" s="4">
        <f>(P559+273.15)</f>
        <v>298.2323287963867</v>
      </c>
      <c r="AR559" s="4">
        <f>(O559+273.15)</f>
        <v>295.2812294006347</v>
      </c>
      <c r="AS559" s="4">
        <f>(Y559*AK559+Z559*AL559)*AM559</f>
        <v>319.7841920710162</v>
      </c>
      <c r="AT559" s="4">
        <f>((AS559+0.00000010773*(AR559^4-AQ559^4))-AP559*44100)/(L559*0.92*2*29.3+0.00000043092*AQ559^3)</f>
        <v>0.7343345047415025</v>
      </c>
      <c r="AU559" s="4">
        <f>0.61365*EXP(17.502*J559/(240.97+J559))</f>
        <v>3.195318129711104</v>
      </c>
      <c r="AV559" s="4">
        <f>AU559*1000/AA559</f>
        <v>31.41399385722654</v>
      </c>
      <c r="AW559" s="4">
        <f>(AV559-U559)</f>
        <v>11.84489443095701</v>
      </c>
      <c r="AX559" s="4">
        <f>IF(D559,P559,(O559+P559)/2)</f>
        <v>23.60677909851074</v>
      </c>
      <c r="AY559" s="4">
        <f>0.61365*EXP(17.502*AX559/(240.97+AX559))</f>
        <v>2.924957194706038</v>
      </c>
      <c r="AZ559" s="4">
        <f>IF(AW559&lt;&gt;0,(1000-(AV559+U559)/2)/AW559*AP559,0)</f>
        <v>0.4140461673729976</v>
      </c>
      <c r="BA559" s="4">
        <f>U559*AA559/1000</f>
        <v>1.990498198448389</v>
      </c>
      <c r="BB559" s="4">
        <f>(AY559-BA559)</f>
        <v>0.9344589962576482</v>
      </c>
      <c r="BC559" s="4">
        <f>1/(1.6/F559+1.37/N559)</f>
        <v>0.2643182898920881</v>
      </c>
      <c r="BD559" s="3">
        <f>G559*AA559*0.001</f>
      </c>
      <c r="BE559" s="3">
        <f>G559/S559</f>
      </c>
      <c r="BF559" s="4">
        <f>(1-AP559*AA559/AU559/F559)*100</f>
        <v>66.94884645937096</v>
      </c>
      <c r="BG559" s="3">
        <f>(S559-E559/(N559/1.35))</f>
      </c>
      <c r="BH559" s="3">
        <f>E559*BF559/100/BG559</f>
      </c>
    </row>
    <row r="560" ht="16" customHeight="1">
      <c r="A560" s="4">
        <v>521</v>
      </c>
      <c r="B560" t="s" s="2">
        <v>621</v>
      </c>
      <c r="C560" s="4">
        <v>3002.500032443553</v>
      </c>
      <c r="D560" s="4">
        <v>0</v>
      </c>
      <c r="E560" s="3">
        <f>(R560-#REF!*(1000-T560)/(1000-U560))*AO560</f>
      </c>
      <c r="F560" s="4">
        <f>IF(AZ560&lt;&gt;0,1/(1/AZ560-1/N560),0)</f>
        <v>0.4537856586855098</v>
      </c>
      <c r="G560" s="3">
        <f>((BC560-AP560/2)*S560-E560)/(BC560+AP560/2)</f>
      </c>
      <c r="H560" s="4">
        <f>AP560*1000</f>
        <v>4.783097605721669</v>
      </c>
      <c r="I560" s="4">
        <f>(AU560-BA560)</f>
        <v>1.211802943244908</v>
      </c>
      <c r="J560" s="4">
        <f>(P560+AT560*D560)</f>
        <v>25.07299423217773</v>
      </c>
      <c r="K560" s="4">
        <v>6</v>
      </c>
      <c r="L560" s="4">
        <f>(K560*AI560+AJ560)</f>
        <v>1.420000016689301</v>
      </c>
      <c r="M560" s="4">
        <v>1</v>
      </c>
      <c r="N560" s="4">
        <f>L560*(M560+1)*(M560+1)/(M560*M560+1)</f>
        <v>2.840000033378601</v>
      </c>
      <c r="O560" s="4">
        <v>22.00250625610352</v>
      </c>
      <c r="P560" s="4">
        <v>25.07299423217773</v>
      </c>
      <c r="Q560" s="4">
        <v>20.66592407226562</v>
      </c>
      <c r="R560" s="4">
        <v>299.2221069335938</v>
      </c>
      <c r="S560" s="4">
        <v>281.7434692382812</v>
      </c>
      <c r="T560" s="4">
        <v>13.85006904602051</v>
      </c>
      <c r="U560" s="4">
        <v>19.48311614990234</v>
      </c>
      <c r="V560" s="4">
        <v>53.48320770263672</v>
      </c>
      <c r="W560" s="4">
        <v>74.6397705078125</v>
      </c>
      <c r="X560" s="4">
        <v>499.5422058105469</v>
      </c>
      <c r="Y560" s="4">
        <v>1998.691650390625</v>
      </c>
      <c r="Z560" s="4">
        <v>94.5374755859375</v>
      </c>
      <c r="AA560" s="4">
        <v>101.7156829833984</v>
      </c>
      <c r="AB560" s="4">
        <v>6.121065139770508</v>
      </c>
      <c r="AC560" s="4">
        <v>0.3696138560771942</v>
      </c>
      <c r="AD560" s="4">
        <v>0.1874177604913712</v>
      </c>
      <c r="AE560" s="4">
        <v>0.01910058036446571</v>
      </c>
      <c r="AF560" s="4">
        <v>0.207882434129715</v>
      </c>
      <c r="AG560" s="4">
        <v>0.01490162871778011</v>
      </c>
      <c r="AH560" s="4">
        <v>0.6666666865348816</v>
      </c>
      <c r="AI560" s="4">
        <v>-0.2195652425289154</v>
      </c>
      <c r="AJ560" s="4">
        <v>2.737391471862793</v>
      </c>
      <c r="AK560" s="4">
        <v>1</v>
      </c>
      <c r="AL560" s="4">
        <v>0</v>
      </c>
      <c r="AM560" s="4">
        <v>0.1599999964237213</v>
      </c>
      <c r="AN560" s="4">
        <v>111115</v>
      </c>
      <c r="AO560" s="4">
        <f>X560*0.000001/(K560*0.0001)</f>
        <v>0.8325703430175779</v>
      </c>
      <c r="AP560" s="4">
        <f>(U560-T560)/(1000-U560)*AO560</f>
        <v>0.004783097605721669</v>
      </c>
      <c r="AQ560" s="4">
        <f>(P560+273.15)</f>
        <v>298.2229942321777</v>
      </c>
      <c r="AR560" s="4">
        <f>(O560+273.15)</f>
        <v>295.1525062561035</v>
      </c>
      <c r="AS560" s="4">
        <f>(Y560*AK560+Z560*AL560)*AM560</f>
        <v>319.7906569146216</v>
      </c>
      <c r="AT560" s="4">
        <f>((AS560+0.00000010773*(AR560^4-AQ560^4))-AP560*44100)/(L560*0.92*2*29.3+0.00000043092*AQ560^3)</f>
        <v>0.8444770295849358</v>
      </c>
      <c r="AU560" s="4">
        <f>0.61365*EXP(17.502*J560/(240.97+J560))</f>
        <v>3.193541409077105</v>
      </c>
      <c r="AV560" s="4">
        <f>AU560*1000/AA560</f>
        <v>31.3967454713777</v>
      </c>
      <c r="AW560" s="4">
        <f>(AV560-U560)</f>
        <v>11.91362932147536</v>
      </c>
      <c r="AX560" s="4">
        <f>IF(D560,P560,(O560+P560)/2)</f>
        <v>23.53775024414062</v>
      </c>
      <c r="AY560" s="4">
        <f>0.61365*EXP(17.502*AX560/(240.97+AX560))</f>
        <v>2.912814706342885</v>
      </c>
      <c r="AZ560" s="4">
        <f>IF(AW560&lt;&gt;0,(1000-(AV560+U560)/2)/AW560*AP560,0)</f>
        <v>0.391267497736308</v>
      </c>
      <c r="BA560" s="4">
        <f>U560*AA560/1000</f>
        <v>1.981738465832197</v>
      </c>
      <c r="BB560" s="4">
        <f>(AY560-BA560)</f>
        <v>0.931076240510688</v>
      </c>
      <c r="BC560" s="4">
        <f>1/(1.6/F560+1.37/N560)</f>
        <v>0.2494830666386081</v>
      </c>
      <c r="BD560" s="3">
        <f>G560*AA560*0.001</f>
      </c>
      <c r="BE560" s="3">
        <f>G560/S560</f>
      </c>
      <c r="BF560" s="4">
        <f>(1-AP560*AA560/AU560/F560)*100</f>
        <v>66.42826049156001</v>
      </c>
      <c r="BG560" s="3">
        <f>(S560-E560/(N560/1.35))</f>
      </c>
      <c r="BH560" s="3">
        <f>E560*BF560/100/BG560</f>
      </c>
    </row>
    <row r="561" ht="16" customHeight="1">
      <c r="A561" s="4">
        <v>522</v>
      </c>
      <c r="B561" t="s" s="2">
        <v>622</v>
      </c>
      <c r="C561" s="4">
        <v>3007.500032331795</v>
      </c>
      <c r="D561" s="4">
        <v>0</v>
      </c>
      <c r="E561" s="3">
        <f>(R561-#REF!*(1000-T561)/(1000-U561))*AO561</f>
      </c>
      <c r="F561" s="4">
        <f>IF(AZ561&lt;&gt;0,1/(1/AZ561-1/N561),0)</f>
        <v>0.4424888916154625</v>
      </c>
      <c r="G561" s="3">
        <f>((BC561-AP561/2)*S561-E561)/(BC561+AP561/2)</f>
      </c>
      <c r="H561" s="4">
        <f>AP561*1000</f>
        <v>4.710214407088301</v>
      </c>
      <c r="I561" s="4">
        <f>(AU561-BA561)</f>
        <v>1.219642887538476</v>
      </c>
      <c r="J561" s="4">
        <f>(P561+AT561*D561)</f>
        <v>25.07664489746094</v>
      </c>
      <c r="K561" s="4">
        <v>6</v>
      </c>
      <c r="L561" s="4">
        <f>(K561*AI561+AJ561)</f>
        <v>1.420000016689301</v>
      </c>
      <c r="M561" s="4">
        <v>1</v>
      </c>
      <c r="N561" s="4">
        <f>L561*(M561+1)*(M561+1)/(M561*M561+1)</f>
        <v>2.840000033378601</v>
      </c>
      <c r="O561" s="4">
        <v>21.90035438537598</v>
      </c>
      <c r="P561" s="4">
        <v>25.07664489746094</v>
      </c>
      <c r="Q561" s="4">
        <v>20.62320518493652</v>
      </c>
      <c r="R561" s="4">
        <v>299.0706787109375</v>
      </c>
      <c r="S561" s="4">
        <v>281.8322143554688</v>
      </c>
      <c r="T561" s="4">
        <v>13.86528873443604</v>
      </c>
      <c r="U561" s="4">
        <v>19.41292190551758</v>
      </c>
      <c r="V561" s="4">
        <v>53.91072463989258</v>
      </c>
      <c r="W561" s="4">
        <v>74.834716796875</v>
      </c>
      <c r="X561" s="4">
        <v>499.5401000976562</v>
      </c>
      <c r="Y561" s="4">
        <v>1998.7568359375</v>
      </c>
      <c r="Z561" s="4">
        <v>93.71024322509766</v>
      </c>
      <c r="AA561" s="4">
        <v>101.7154083251953</v>
      </c>
      <c r="AB561" s="4">
        <v>6.121065139770508</v>
      </c>
      <c r="AC561" s="4">
        <v>0.3696138560771942</v>
      </c>
      <c r="AD561" s="4">
        <v>0.1874177604913712</v>
      </c>
      <c r="AE561" s="4">
        <v>0.01910058036446571</v>
      </c>
      <c r="AF561" s="4">
        <v>0.207882434129715</v>
      </c>
      <c r="AG561" s="4">
        <v>0.01490162871778011</v>
      </c>
      <c r="AH561" s="4">
        <v>0.6666666865348816</v>
      </c>
      <c r="AI561" s="4">
        <v>-0.2195652425289154</v>
      </c>
      <c r="AJ561" s="4">
        <v>2.737391471862793</v>
      </c>
      <c r="AK561" s="4">
        <v>1</v>
      </c>
      <c r="AL561" s="4">
        <v>0</v>
      </c>
      <c r="AM561" s="4">
        <v>0.1599999964237213</v>
      </c>
      <c r="AN561" s="4">
        <v>111115</v>
      </c>
      <c r="AO561" s="4">
        <f>X561*0.000001/(K561*0.0001)</f>
        <v>0.8325668334960936</v>
      </c>
      <c r="AP561" s="4">
        <f>(U561-T561)/(1000-U561)*AO561</f>
        <v>0.004710214407088301</v>
      </c>
      <c r="AQ561" s="4">
        <f>(P561+273.15)</f>
        <v>298.2266448974609</v>
      </c>
      <c r="AR561" s="4">
        <f>(O561+273.15)</f>
        <v>295.050354385376</v>
      </c>
      <c r="AS561" s="4">
        <f>(Y561*AK561+Z561*AL561)*AM561</f>
        <v>319.8010866018885</v>
      </c>
      <c r="AT561" s="4">
        <f>((AS561+0.00000010773*(AR561^4-AQ561^4))-AP561*44100)/(L561*0.92*2*29.3+0.00000043092*AQ561^3)</f>
        <v>0.8677907602939113</v>
      </c>
      <c r="AU561" s="4">
        <f>0.61365*EXP(17.502*J561/(240.97+J561))</f>
        <v>3.194236165943325</v>
      </c>
      <c r="AV561" s="4">
        <f>AU561*1000/AA561</f>
        <v>31.40366065022324</v>
      </c>
      <c r="AW561" s="4">
        <f>(AV561-U561)</f>
        <v>11.99073874470566</v>
      </c>
      <c r="AX561" s="4">
        <f>IF(D561,P561,(O561+P561)/2)</f>
        <v>23.48849964141846</v>
      </c>
      <c r="AY561" s="4">
        <f>0.61365*EXP(17.502*AX561/(240.97+AX561))</f>
        <v>2.904178271512155</v>
      </c>
      <c r="AZ561" s="4">
        <f>IF(AW561&lt;&gt;0,(1000-(AV561+U561)/2)/AW561*AP561,0)</f>
        <v>0.3828401239647279</v>
      </c>
      <c r="BA561" s="4">
        <f>U561*AA561/1000</f>
        <v>1.974593278404849</v>
      </c>
      <c r="BB561" s="4">
        <f>(AY561-BA561)</f>
        <v>0.9295849931073061</v>
      </c>
      <c r="BC561" s="4">
        <f>1/(1.6/F561+1.37/N561)</f>
        <v>0.244003352725016</v>
      </c>
      <c r="BD561" s="3">
        <f>G561*AA561*0.001</f>
      </c>
      <c r="BE561" s="3">
        <f>G561/S561</f>
      </c>
      <c r="BF561" s="4">
        <f>(1-AP561*AA561/AU561/F561)*100</f>
        <v>66.10325249894483</v>
      </c>
      <c r="BG561" s="3">
        <f>(S561-E561/(N561/1.35))</f>
      </c>
      <c r="BH561" s="3">
        <f>E561*BF561/100/BG561</f>
      </c>
    </row>
    <row r="562" ht="16" customHeight="1">
      <c r="A562" s="4">
        <v>523</v>
      </c>
      <c r="B562" t="s" s="2">
        <v>623</v>
      </c>
      <c r="C562" s="4">
        <v>3012.500032220036</v>
      </c>
      <c r="D562" s="4">
        <v>0</v>
      </c>
      <c r="E562" s="3">
        <f>(R562-#REF!*(1000-T562)/(1000-U562))*AO562</f>
      </c>
      <c r="F562" s="4">
        <f>IF(AZ562&lt;&gt;0,1/(1/AZ562-1/N562),0)</f>
        <v>0.4453331522682532</v>
      </c>
      <c r="G562" s="3">
        <f>((BC562-AP562/2)*S562-E562)/(BC562+AP562/2)</f>
      </c>
      <c r="H562" s="4">
        <f>AP562*1000</f>
        <v>4.766988556639784</v>
      </c>
      <c r="I562" s="4">
        <f>(AU562-BA562)</f>
        <v>1.227543002544102</v>
      </c>
      <c r="J562" s="4">
        <f>(P562+AT562*D562)</f>
        <v>25.08820152282715</v>
      </c>
      <c r="K562" s="4">
        <v>6</v>
      </c>
      <c r="L562" s="4">
        <f>(K562*AI562+AJ562)</f>
        <v>1.420000016689301</v>
      </c>
      <c r="M562" s="4">
        <v>1</v>
      </c>
      <c r="N562" s="4">
        <f>L562*(M562+1)*(M562+1)/(M562*M562+1)</f>
        <v>2.840000033378601</v>
      </c>
      <c r="O562" s="4">
        <v>21.83513641357422</v>
      </c>
      <c r="P562" s="4">
        <v>25.08820152282715</v>
      </c>
      <c r="Q562" s="4">
        <v>20.6398868560791</v>
      </c>
      <c r="R562" s="4">
        <v>299.2311706542969</v>
      </c>
      <c r="S562" s="4">
        <v>281.5804443359375</v>
      </c>
      <c r="T562" s="4">
        <v>13.74207878112793</v>
      </c>
      <c r="U562" s="4">
        <v>19.35690879821777</v>
      </c>
      <c r="V562" s="4">
        <v>53.47024917602539</v>
      </c>
      <c r="W562" s="4">
        <v>74.94112396240234</v>
      </c>
      <c r="X562" s="4">
        <v>499.5393676757812</v>
      </c>
      <c r="Y562" s="4">
        <v>1998.742675781250</v>
      </c>
      <c r="Z562" s="4">
        <v>93.00708770751953</v>
      </c>
      <c r="AA562" s="4">
        <v>101.7152786254883</v>
      </c>
      <c r="AB562" s="4">
        <v>6.121065139770508</v>
      </c>
      <c r="AC562" s="4">
        <v>0.3696138560771942</v>
      </c>
      <c r="AD562" s="4">
        <v>0.1874177604913712</v>
      </c>
      <c r="AE562" s="4">
        <v>0.01910058036446571</v>
      </c>
      <c r="AF562" s="4">
        <v>0.207882434129715</v>
      </c>
      <c r="AG562" s="4">
        <v>0.01490162871778011</v>
      </c>
      <c r="AH562" s="4">
        <v>0.6666666865348816</v>
      </c>
      <c r="AI562" s="4">
        <v>-0.2195652425289154</v>
      </c>
      <c r="AJ562" s="4">
        <v>2.737391471862793</v>
      </c>
      <c r="AK562" s="4">
        <v>1</v>
      </c>
      <c r="AL562" s="4">
        <v>0</v>
      </c>
      <c r="AM562" s="4">
        <v>0.1599999964237213</v>
      </c>
      <c r="AN562" s="4">
        <v>111115</v>
      </c>
      <c r="AO562" s="4">
        <f>X562*0.000001/(K562*0.0001)</f>
        <v>0.8325656127929686</v>
      </c>
      <c r="AP562" s="4">
        <f>(U562-T562)/(1000-U562)*AO562</f>
        <v>0.004766988556639784</v>
      </c>
      <c r="AQ562" s="4">
        <f>(P562+273.15)</f>
        <v>298.2382015228271</v>
      </c>
      <c r="AR562" s="4">
        <f>(O562+273.15)</f>
        <v>294.9851364135742</v>
      </c>
      <c r="AS562" s="4">
        <f>(Y562*AK562+Z562*AL562)*AM562</f>
        <v>319.7988209769392</v>
      </c>
      <c r="AT562" s="4">
        <f>((AS562+0.00000010773*(AR562^4-AQ562^4))-AP562*44100)/(L562*0.92*2*29.3+0.00000043092*AQ562^3)</f>
        <v>0.829592963115619</v>
      </c>
      <c r="AU562" s="4">
        <f>0.61365*EXP(17.502*J562/(240.97+J562))</f>
        <v>3.196436374282988</v>
      </c>
      <c r="AV562" s="4">
        <f>AU562*1000/AA562</f>
        <v>31.42533174442891</v>
      </c>
      <c r="AW562" s="4">
        <f>(AV562-U562)</f>
        <v>12.06842294621114</v>
      </c>
      <c r="AX562" s="4">
        <f>IF(D562,P562,(O562+P562)/2)</f>
        <v>23.46166896820068</v>
      </c>
      <c r="AY562" s="4">
        <f>0.61365*EXP(17.502*AX562/(240.97+AX562))</f>
        <v>2.899482757080504</v>
      </c>
      <c r="AZ562" s="4">
        <f>IF(AW562&lt;&gt;0,(1000-(AV562+U562)/2)/AW562*AP562,0)</f>
        <v>0.3849673977762529</v>
      </c>
      <c r="BA562" s="4">
        <f>U562*AA562/1000</f>
        <v>1.968893371738886</v>
      </c>
      <c r="BB562" s="4">
        <f>(AY562-BA562)</f>
        <v>0.9305893853416176</v>
      </c>
      <c r="BC562" s="4">
        <f>1/(1.6/F562+1.37/N562)</f>
        <v>0.2453861157455695</v>
      </c>
      <c r="BD562" s="3">
        <f>G562*AA562*0.001</f>
      </c>
      <c r="BE562" s="3">
        <f>G562/S562</f>
      </c>
      <c r="BF562" s="4">
        <f>(1-AP562*AA562/AU562/F562)*100</f>
        <v>65.9372888711282</v>
      </c>
      <c r="BG562" s="3">
        <f>(S562-E562/(N562/1.35))</f>
      </c>
      <c r="BH562" s="3">
        <f>E562*BF562/100/BG562</f>
      </c>
    </row>
    <row r="563" ht="16" customHeight="1">
      <c r="A563" s="4">
        <v>524</v>
      </c>
      <c r="B563" t="s" s="2">
        <v>624</v>
      </c>
      <c r="C563" s="4">
        <v>3018.000032097101</v>
      </c>
      <c r="D563" s="4">
        <v>0</v>
      </c>
      <c r="E563" s="3">
        <f>(R563-#REF!*(1000-T563)/(1000-U563))*AO563</f>
      </c>
      <c r="F563" s="4">
        <f>IF(AZ563&lt;&gt;0,1/(1/AZ563-1/N563),0)</f>
        <v>0.4543274946610033</v>
      </c>
      <c r="G563" s="3">
        <f>((BC563-AP563/2)*S563-E563)/(BC563+AP563/2)</f>
      </c>
      <c r="H563" s="4">
        <f>AP563*1000</f>
        <v>4.857934096264706</v>
      </c>
      <c r="I563" s="4">
        <f>(AU563-BA563)</f>
        <v>1.229578967926522</v>
      </c>
      <c r="J563" s="4">
        <f>(P563+AT563*D563)</f>
        <v>25.08259010314941</v>
      </c>
      <c r="K563" s="4">
        <v>6</v>
      </c>
      <c r="L563" s="4">
        <f>(K563*AI563+AJ563)</f>
        <v>1.420000016689301</v>
      </c>
      <c r="M563" s="4">
        <v>1</v>
      </c>
      <c r="N563" s="4">
        <f>L563*(M563+1)*(M563+1)/(M563*M563+1)</f>
        <v>2.840000033378601</v>
      </c>
      <c r="O563" s="4">
        <v>21.82290840148926</v>
      </c>
      <c r="P563" s="4">
        <v>25.08259010314941</v>
      </c>
      <c r="Q563" s="4">
        <v>20.63932228088379</v>
      </c>
      <c r="R563" s="4">
        <v>299.2748718261719</v>
      </c>
      <c r="S563" s="4">
        <v>280.8613586425781</v>
      </c>
      <c r="T563" s="4">
        <v>13.60409641265869</v>
      </c>
      <c r="U563" s="4">
        <v>19.32640075683594</v>
      </c>
      <c r="V563" s="4">
        <v>52.77664184570312</v>
      </c>
      <c r="W563" s="4">
        <v>74.89279937744141</v>
      </c>
      <c r="X563" s="4">
        <v>499.5240478515625</v>
      </c>
      <c r="Y563" s="4">
        <v>1998.602050781250</v>
      </c>
      <c r="Z563" s="4">
        <v>92.72175598144531</v>
      </c>
      <c r="AA563" s="4">
        <v>101.7152099609375</v>
      </c>
      <c r="AB563" s="4">
        <v>6.121065139770508</v>
      </c>
      <c r="AC563" s="4">
        <v>0.3696138560771942</v>
      </c>
      <c r="AD563" s="4">
        <v>0.1874177604913712</v>
      </c>
      <c r="AE563" s="4">
        <v>0.01910058036446571</v>
      </c>
      <c r="AF563" s="4">
        <v>0.207882434129715</v>
      </c>
      <c r="AG563" s="4">
        <v>0.01490162871778011</v>
      </c>
      <c r="AH563" s="4">
        <v>0.6666666865348816</v>
      </c>
      <c r="AI563" s="4">
        <v>-0.2195652425289154</v>
      </c>
      <c r="AJ563" s="4">
        <v>2.737391471862793</v>
      </c>
      <c r="AK563" s="4">
        <v>1</v>
      </c>
      <c r="AL563" s="4">
        <v>0</v>
      </c>
      <c r="AM563" s="4">
        <v>0.1599999964237213</v>
      </c>
      <c r="AN563" s="4">
        <v>111115</v>
      </c>
      <c r="AO563" s="4">
        <f>X563*0.000001/(K563*0.0001)</f>
        <v>0.832540079752604</v>
      </c>
      <c r="AP563" s="4">
        <f>(U563-T563)/(1000-U563)*AO563</f>
        <v>0.004857934096264706</v>
      </c>
      <c r="AQ563" s="4">
        <f>(P563+273.15)</f>
        <v>298.2325901031494</v>
      </c>
      <c r="AR563" s="4">
        <f>(O563+273.15)</f>
        <v>294.9729084014892</v>
      </c>
      <c r="AS563" s="4">
        <f>(Y563*AK563+Z563*AL563)*AM563</f>
        <v>319.7763209774421</v>
      </c>
      <c r="AT563" s="4">
        <f>((AS563+0.00000010773*(AR563^4-AQ563^4))-AP563*44100)/(L563*0.92*2*29.3+0.00000043092*AQ563^3)</f>
        <v>0.7829515399242242</v>
      </c>
      <c r="AU563" s="4">
        <f>0.61365*EXP(17.502*J563/(240.97+J563))</f>
        <v>3.195367878697311</v>
      </c>
      <c r="AV563" s="4">
        <f>AU563*1000/AA563</f>
        <v>31.4148481817464</v>
      </c>
      <c r="AW563" s="4">
        <f>(AV563-U563)</f>
        <v>12.08844742491047</v>
      </c>
      <c r="AX563" s="4">
        <f>IF(D563,P563,(O563+P563)/2)</f>
        <v>23.45274925231934</v>
      </c>
      <c r="AY563" s="4">
        <f>0.61365*EXP(17.502*AX563/(240.97+AX563))</f>
        <v>2.897923229339982</v>
      </c>
      <c r="AZ563" s="4">
        <f>IF(AW563&lt;&gt;0,(1000-(AV563+U563)/2)/AW563*AP563,0)</f>
        <v>0.3916702541018725</v>
      </c>
      <c r="BA563" s="4">
        <f>U563*AA563/1000</f>
        <v>1.965788910770789</v>
      </c>
      <c r="BB563" s="4">
        <f>(AY563-BA563)</f>
        <v>0.9321343185691933</v>
      </c>
      <c r="BC563" s="4">
        <f>1/(1.6/F563+1.37/N563)</f>
        <v>0.2497450694973509</v>
      </c>
      <c r="BD563" s="3">
        <f>G563*AA563*0.001</f>
      </c>
      <c r="BE563" s="3">
        <f>G563/S563</f>
      </c>
      <c r="BF563" s="4">
        <f>(1-AP563*AA563/AU563/F563)*100</f>
        <v>65.96328535890336</v>
      </c>
      <c r="BG563" s="3">
        <f>(S563-E563/(N563/1.35))</f>
      </c>
      <c r="BH563" s="3">
        <f>E563*BF563/100/BG563</f>
      </c>
    </row>
    <row r="564" ht="16" customHeight="1">
      <c r="A564" s="4">
        <v>525</v>
      </c>
      <c r="B564" t="s" s="2">
        <v>625</v>
      </c>
      <c r="C564" s="4">
        <v>3023.000031985343</v>
      </c>
      <c r="D564" s="4">
        <v>0</v>
      </c>
      <c r="E564" s="3">
        <f>(R564-#REF!*(1000-T564)/(1000-U564))*AO564</f>
      </c>
      <c r="F564" s="4">
        <f>IF(AZ564&lt;&gt;0,1/(1/AZ564-1/N564),0)</f>
        <v>0.4502659330560089</v>
      </c>
      <c r="G564" s="3">
        <f>((BC564-AP564/2)*S564-E564)/(BC564+AP564/2)</f>
      </c>
      <c r="H564" s="4">
        <f>AP564*1000</f>
        <v>4.83174751444371</v>
      </c>
      <c r="I564" s="4">
        <f>(AU564-BA564)</f>
        <v>1.232477508033087</v>
      </c>
      <c r="J564" s="4">
        <f>(P564+AT564*D564)</f>
        <v>25.082763671875</v>
      </c>
      <c r="K564" s="4">
        <v>6</v>
      </c>
      <c r="L564" s="4">
        <f>(K564*AI564+AJ564)</f>
        <v>1.420000016689301</v>
      </c>
      <c r="M564" s="4">
        <v>1</v>
      </c>
      <c r="N564" s="4">
        <f>L564*(M564+1)*(M564+1)/(M564*M564+1)</f>
        <v>2.840000033378601</v>
      </c>
      <c r="O564" s="4">
        <v>21.81254768371582</v>
      </c>
      <c r="P564" s="4">
        <v>25.082763671875</v>
      </c>
      <c r="Q564" s="4">
        <v>20.64139938354492</v>
      </c>
      <c r="R564" s="4">
        <v>298.9979248046875</v>
      </c>
      <c r="S564" s="4">
        <v>280.4869995117188</v>
      </c>
      <c r="T564" s="4">
        <v>13.60653209686279</v>
      </c>
      <c r="U564" s="4">
        <v>19.29824638366699</v>
      </c>
      <c r="V564" s="4">
        <v>52.7773323059082</v>
      </c>
      <c r="W564" s="4">
        <v>74.83815765380859</v>
      </c>
      <c r="X564" s="4">
        <v>499.5159301757812</v>
      </c>
      <c r="Y564" s="4">
        <v>1998.718627929688</v>
      </c>
      <c r="Z564" s="4">
        <v>92.45041656494141</v>
      </c>
      <c r="AA564" s="4">
        <v>101.7151184082031</v>
      </c>
      <c r="AB564" s="4">
        <v>6.121065139770508</v>
      </c>
      <c r="AC564" s="4">
        <v>0.3696138560771942</v>
      </c>
      <c r="AD564" s="4">
        <v>0.1874177604913712</v>
      </c>
      <c r="AE564" s="4">
        <v>0.01910058036446571</v>
      </c>
      <c r="AF564" s="4">
        <v>0.207882434129715</v>
      </c>
      <c r="AG564" s="4">
        <v>0.01490162871778011</v>
      </c>
      <c r="AH564" s="4">
        <v>0.6666666865348816</v>
      </c>
      <c r="AI564" s="4">
        <v>-0.2195652425289154</v>
      </c>
      <c r="AJ564" s="4">
        <v>2.737391471862793</v>
      </c>
      <c r="AK564" s="4">
        <v>1</v>
      </c>
      <c r="AL564" s="4">
        <v>0</v>
      </c>
      <c r="AM564" s="4">
        <v>0.1599999964237213</v>
      </c>
      <c r="AN564" s="4">
        <v>111115</v>
      </c>
      <c r="AO564" s="4">
        <f>X564*0.000001/(K564*0.0001)</f>
        <v>0.8325265502929686</v>
      </c>
      <c r="AP564" s="4">
        <f>(U564-T564)/(1000-U564)*AO564</f>
        <v>0.00483174751444371</v>
      </c>
      <c r="AQ564" s="4">
        <f>(P564+273.15)</f>
        <v>298.232763671875</v>
      </c>
      <c r="AR564" s="4">
        <f>(O564+273.15)</f>
        <v>294.9625476837158</v>
      </c>
      <c r="AS564" s="4">
        <f>(Y564*AK564+Z564*AL564)*AM564</f>
        <v>319.7949733207752</v>
      </c>
      <c r="AT564" s="4">
        <f>((AS564+0.00000010773*(AR564^4-AQ564^4))-AP564*44100)/(L564*0.92*2*29.3+0.00000043092*AQ564^3)</f>
        <v>0.7949637578884935</v>
      </c>
      <c r="AU564" s="4">
        <f>0.61365*EXP(17.502*J564/(240.97+J564))</f>
        <v>3.195400924018453</v>
      </c>
      <c r="AV564" s="4">
        <f>AU564*1000/AA564</f>
        <v>31.4152013390445</v>
      </c>
      <c r="AW564" s="4">
        <f>(AV564-U564)</f>
        <v>12.11695495537751</v>
      </c>
      <c r="AX564" s="4">
        <f>IF(D564,P564,(O564+P564)/2)</f>
        <v>23.44765567779541</v>
      </c>
      <c r="AY564" s="4">
        <f>0.61365*EXP(17.502*AX564/(240.97+AX564))</f>
        <v>2.897032995260754</v>
      </c>
      <c r="AZ564" s="4">
        <f>IF(AW564&lt;&gt;0,(1000-(AV564+U564)/2)/AW564*AP564,0)</f>
        <v>0.3886479931876127</v>
      </c>
      <c r="BA564" s="4">
        <f>U564*AA564/1000</f>
        <v>1.962923415985366</v>
      </c>
      <c r="BB564" s="4">
        <f>(AY564-BA564)</f>
        <v>0.9341095792753877</v>
      </c>
      <c r="BC564" s="4">
        <f>1/(1.6/F564+1.37/N564)</f>
        <v>0.2477792808205797</v>
      </c>
      <c r="BD564" s="3">
        <f>G564*AA564*0.001</f>
      </c>
      <c r="BE564" s="3">
        <f>G564/S564</f>
      </c>
      <c r="BF564" s="4">
        <f>(1-AP564*AA564/AU564/F564)*100</f>
        <v>65.84177500634721</v>
      </c>
      <c r="BG564" s="3">
        <f>(S564-E564/(N564/1.35))</f>
      </c>
      <c r="BH564" s="3">
        <f>E564*BF564/100/BG564</f>
      </c>
    </row>
    <row r="565" ht="16" customHeight="1">
      <c r="A565" s="4">
        <v>526</v>
      </c>
      <c r="B565" t="s" s="2">
        <v>626</v>
      </c>
      <c r="C565" s="4">
        <v>3028.000031873584</v>
      </c>
      <c r="D565" s="4">
        <v>0</v>
      </c>
      <c r="E565" s="3">
        <f>(R565-#REF!*(1000-T565)/(1000-U565))*AO565</f>
      </c>
      <c r="F565" s="4">
        <f>IF(AZ565&lt;&gt;0,1/(1/AZ565-1/N565),0)</f>
        <v>0.4460936378090199</v>
      </c>
      <c r="G565" s="3">
        <f>((BC565-AP565/2)*S565-E565)/(BC565+AP565/2)</f>
      </c>
      <c r="H565" s="4">
        <f>AP565*1000</f>
        <v>4.803702624253002</v>
      </c>
      <c r="I565" s="4">
        <f>(AU565-BA565)</f>
        <v>1.235233368286839</v>
      </c>
      <c r="J565" s="4">
        <f>(P565+AT565*D565)</f>
        <v>25.08176231384277</v>
      </c>
      <c r="K565" s="4">
        <v>6</v>
      </c>
      <c r="L565" s="4">
        <f>(K565*AI565+AJ565)</f>
        <v>1.420000016689301</v>
      </c>
      <c r="M565" s="4">
        <v>1</v>
      </c>
      <c r="N565" s="4">
        <f>L565*(M565+1)*(M565+1)/(M565*M565+1)</f>
        <v>2.840000033378601</v>
      </c>
      <c r="O565" s="4">
        <v>21.8032283782959</v>
      </c>
      <c r="P565" s="4">
        <v>25.08176231384277</v>
      </c>
      <c r="Q565" s="4">
        <v>20.6435661315918</v>
      </c>
      <c r="R565" s="4">
        <v>298.8559265136719</v>
      </c>
      <c r="S565" s="4">
        <v>280.2763671875</v>
      </c>
      <c r="T565" s="4">
        <v>13.61038112640381</v>
      </c>
      <c r="U565" s="4">
        <v>19.26930999755859</v>
      </c>
      <c r="V565" s="4">
        <v>52.79596328735352</v>
      </c>
      <c r="W565" s="4">
        <v>74.76994323730469</v>
      </c>
      <c r="X565" s="4">
        <v>499.5085144042969</v>
      </c>
      <c r="Y565" s="4">
        <v>1998.9482421875</v>
      </c>
      <c r="Z565" s="4">
        <v>92.20268249511719</v>
      </c>
      <c r="AA565" s="4">
        <v>101.7149505615234</v>
      </c>
      <c r="AB565" s="4">
        <v>6.121065139770508</v>
      </c>
      <c r="AC565" s="4">
        <v>0.3696138560771942</v>
      </c>
      <c r="AD565" s="4">
        <v>0.1874177604913712</v>
      </c>
      <c r="AE565" s="4">
        <v>0.01910058036446571</v>
      </c>
      <c r="AF565" s="4">
        <v>0.207882434129715</v>
      </c>
      <c r="AG565" s="4">
        <v>0.01490162871778011</v>
      </c>
      <c r="AH565" s="4">
        <v>0.6666666865348816</v>
      </c>
      <c r="AI565" s="4">
        <v>-0.2195652425289154</v>
      </c>
      <c r="AJ565" s="4">
        <v>2.737391471862793</v>
      </c>
      <c r="AK565" s="4">
        <v>1</v>
      </c>
      <c r="AL565" s="4">
        <v>0</v>
      </c>
      <c r="AM565" s="4">
        <v>0.1599999964237213</v>
      </c>
      <c r="AN565" s="4">
        <v>111115</v>
      </c>
      <c r="AO565" s="4">
        <f>X565*0.000001/(K565*0.0001)</f>
        <v>0.832514190673828</v>
      </c>
      <c r="AP565" s="4">
        <f>(U565-T565)/(1000-U565)*AO565</f>
        <v>0.004803702624253002</v>
      </c>
      <c r="AQ565" s="4">
        <f>(P565+273.15)</f>
        <v>298.2317623138428</v>
      </c>
      <c r="AR565" s="4">
        <f>(O565+273.15)</f>
        <v>294.9532283782959</v>
      </c>
      <c r="AS565" s="4">
        <f>(Y565*AK565+Z565*AL565)*AM565</f>
        <v>319.831711601204</v>
      </c>
      <c r="AT565" s="4">
        <f>((AS565+0.00000010773*(AR565^4-AQ565^4))-AP565*44100)/(L565*0.92*2*29.3+0.00000043092*AQ565^3)</f>
        <v>0.808397839059124</v>
      </c>
      <c r="AU565" s="4">
        <f>0.61365*EXP(17.502*J565/(240.97+J565))</f>
        <v>3.19521028204318</v>
      </c>
      <c r="AV565" s="4">
        <f>AU565*1000/AA565</f>
        <v>31.41337890254905</v>
      </c>
      <c r="AW565" s="4">
        <f>(AV565-U565)</f>
        <v>12.14406890499046</v>
      </c>
      <c r="AX565" s="4">
        <f>IF(D565,P565,(O565+P565)/2)</f>
        <v>23.44249534606934</v>
      </c>
      <c r="AY565" s="4">
        <f>0.61365*EXP(17.502*AX565/(240.97+AX565))</f>
        <v>2.896131337548828</v>
      </c>
      <c r="AZ565" s="4">
        <f>IF(AW565&lt;&gt;0,(1000-(AV565+U565)/2)/AW565*AP565,0)</f>
        <v>0.3855355546848206</v>
      </c>
      <c r="BA565" s="4">
        <f>U565*AA565/1000</f>
        <v>1.959976913756342</v>
      </c>
      <c r="BB565" s="4">
        <f>(AY565-BA565)</f>
        <v>0.9361544237924859</v>
      </c>
      <c r="BC565" s="4">
        <f>1/(1.6/F565+1.37/N565)</f>
        <v>0.2457554784843885</v>
      </c>
      <c r="BD565" s="3">
        <f>G565*AA565*0.001</f>
      </c>
      <c r="BE565" s="3">
        <f>G565/S565</f>
      </c>
      <c r="BF565" s="4">
        <f>(1-AP565*AA565/AU565/F565)*100</f>
        <v>65.7204247350893</v>
      </c>
      <c r="BG565" s="3">
        <f>(S565-E565/(N565/1.35))</f>
      </c>
      <c r="BH565" s="3">
        <f>E565*BF565/100/BG565</f>
      </c>
    </row>
    <row r="566" ht="16" customHeight="1">
      <c r="A566" s="4">
        <v>527</v>
      </c>
      <c r="B566" t="s" s="2">
        <v>627</v>
      </c>
      <c r="C566" s="4">
        <v>3033.500031750649</v>
      </c>
      <c r="D566" s="4">
        <v>0</v>
      </c>
      <c r="E566" s="3">
        <f>(R566-#REF!*(1000-T566)/(1000-U566))*AO566</f>
      </c>
      <c r="F566" s="4">
        <f>IF(AZ566&lt;&gt;0,1/(1/AZ566-1/N566),0)</f>
        <v>0.4414580118052847</v>
      </c>
      <c r="G566" s="3">
        <f>((BC566-AP566/2)*S566-E566)/(BC566+AP566/2)</f>
      </c>
      <c r="H566" s="4">
        <f>AP566*1000</f>
        <v>4.775032885451346</v>
      </c>
      <c r="I566" s="4">
        <f>(AU566-BA566)</f>
        <v>1.239016979423452</v>
      </c>
      <c r="J566" s="4">
        <f>(P566+AT566*D566)</f>
        <v>25.08620643615723</v>
      </c>
      <c r="K566" s="4">
        <v>6</v>
      </c>
      <c r="L566" s="4">
        <f>(K566*AI566+AJ566)</f>
        <v>1.420000016689301</v>
      </c>
      <c r="M566" s="4">
        <v>1</v>
      </c>
      <c r="N566" s="4">
        <f>L566*(M566+1)*(M566+1)/(M566*M566+1)</f>
        <v>2.840000033378601</v>
      </c>
      <c r="O566" s="4">
        <v>21.79478073120117</v>
      </c>
      <c r="P566" s="4">
        <v>25.08620643615723</v>
      </c>
      <c r="Q566" s="4">
        <v>20.64491271972656</v>
      </c>
      <c r="R566" s="4">
        <v>298.9109191894531</v>
      </c>
      <c r="S566" s="4">
        <v>280.1982116699219</v>
      </c>
      <c r="T566" s="4">
        <v>13.614990234375</v>
      </c>
      <c r="U566" s="4">
        <v>19.24043655395508</v>
      </c>
      <c r="V566" s="4">
        <v>52.83945846557617</v>
      </c>
      <c r="W566" s="4">
        <v>74.69658660888672</v>
      </c>
      <c r="X566" s="4">
        <v>499.4973449707031</v>
      </c>
      <c r="Y566" s="4">
        <v>1999.210815429688</v>
      </c>
      <c r="Z566" s="4">
        <v>91.96074676513672</v>
      </c>
      <c r="AA566" s="4">
        <v>101.7149200439453</v>
      </c>
      <c r="AB566" s="4">
        <v>6.121065139770508</v>
      </c>
      <c r="AC566" s="4">
        <v>0.3696138560771942</v>
      </c>
      <c r="AD566" s="4">
        <v>0.1874177604913712</v>
      </c>
      <c r="AE566" s="4">
        <v>0.01910058036446571</v>
      </c>
      <c r="AF566" s="4">
        <v>0.207882434129715</v>
      </c>
      <c r="AG566" s="4">
        <v>0.01490162871778011</v>
      </c>
      <c r="AH566" s="4">
        <v>1</v>
      </c>
      <c r="AI566" s="4">
        <v>-0.2195652425289154</v>
      </c>
      <c r="AJ566" s="4">
        <v>2.737391471862793</v>
      </c>
      <c r="AK566" s="4">
        <v>1</v>
      </c>
      <c r="AL566" s="4">
        <v>0</v>
      </c>
      <c r="AM566" s="4">
        <v>0.1599999964237213</v>
      </c>
      <c r="AN566" s="4">
        <v>111115</v>
      </c>
      <c r="AO566" s="4">
        <f>X566*0.000001/(K566*0.0001)</f>
        <v>0.8324955749511717</v>
      </c>
      <c r="AP566" s="4">
        <f>(U566-T566)/(1000-U566)*AO566</f>
        <v>0.004775032885451345</v>
      </c>
      <c r="AQ566" s="4">
        <f>(P566+273.15)</f>
        <v>298.2362064361572</v>
      </c>
      <c r="AR566" s="4">
        <f>(O566+273.15)</f>
        <v>294.9447807312011</v>
      </c>
      <c r="AS566" s="4">
        <f>(Y566*AK566+Z566*AL566)*AM566</f>
        <v>319.873723319015</v>
      </c>
      <c r="AT566" s="4">
        <f>((AS566+0.00000010773*(AR566^4-AQ566^4))-AP566*44100)/(L566*0.92*2*29.3+0.00000043092*AQ566^3)</f>
        <v>0.8216014315106113</v>
      </c>
      <c r="AU566" s="4">
        <f>0.61365*EXP(17.502*J566/(240.97+J566))</f>
        <v>3.196056445119595</v>
      </c>
      <c r="AV566" s="4">
        <f>AU566*1000/AA566</f>
        <v>31.42170729465017</v>
      </c>
      <c r="AW566" s="4">
        <f>(AV566-U566)</f>
        <v>12.18127074069509</v>
      </c>
      <c r="AX566" s="4">
        <f>IF(D566,P566,(O566+P566)/2)</f>
        <v>23.4404935836792</v>
      </c>
      <c r="AY566" s="4">
        <f>0.61365*EXP(17.502*AX566/(240.97+AX566))</f>
        <v>2.895781638418258</v>
      </c>
      <c r="AZ566" s="4">
        <f>IF(AW566&lt;&gt;0,(1000-(AV566+U566)/2)/AW566*AP566,0)</f>
        <v>0.382068199866929</v>
      </c>
      <c r="BA566" s="4">
        <f>U566*AA566/1000</f>
        <v>1.957039465696143</v>
      </c>
      <c r="BB566" s="4">
        <f>(AY566-BA566)</f>
        <v>0.9387421727221148</v>
      </c>
      <c r="BC566" s="4">
        <f>1/(1.6/F566+1.37/N566)</f>
        <v>0.2435016644293591</v>
      </c>
      <c r="BD566" s="3">
        <f>G566*AA566*0.001</f>
      </c>
      <c r="BE566" s="3">
        <f>G566/S566</f>
      </c>
      <c r="BF566" s="4">
        <f>(1-AP566*AA566/AU566/F566)*100</f>
        <v>65.57632877711097</v>
      </c>
      <c r="BG566" s="3">
        <f>(S566-E566/(N566/1.35))</f>
      </c>
      <c r="BH566" s="3">
        <f>E566*BF566/100/BG566</f>
      </c>
    </row>
    <row r="567" ht="16" customHeight="1">
      <c r="A567" s="4">
        <v>528</v>
      </c>
      <c r="B567" t="s" s="2">
        <v>628</v>
      </c>
      <c r="C567" s="4">
        <v>3038.500031638891</v>
      </c>
      <c r="D567" s="4">
        <v>0</v>
      </c>
      <c r="E567" s="3">
        <f>(R567-#REF!*(1000-T567)/(1000-U567))*AO567</f>
      </c>
      <c r="F567" s="4">
        <f>IF(AZ567&lt;&gt;0,1/(1/AZ567-1/N567),0)</f>
        <v>0.4380184340239617</v>
      </c>
      <c r="G567" s="3">
        <f>((BC567-AP567/2)*S567-E567)/(BC567+AP567/2)</f>
      </c>
      <c r="H567" s="4">
        <f>AP567*1000</f>
        <v>4.750626415945126</v>
      </c>
      <c r="I567" s="4">
        <f>(AU567-BA567)</f>
        <v>1.241077885377364</v>
      </c>
      <c r="J567" s="4">
        <f>(P567+AT567*D567)</f>
        <v>25.0840892791748</v>
      </c>
      <c r="K567" s="4">
        <v>6</v>
      </c>
      <c r="L567" s="4">
        <f>(K567*AI567+AJ567)</f>
        <v>1.420000016689301</v>
      </c>
      <c r="M567" s="4">
        <v>1</v>
      </c>
      <c r="N567" s="4">
        <f>L567*(M567+1)*(M567+1)/(M567*M567+1)</f>
        <v>2.840000033378601</v>
      </c>
      <c r="O567" s="4">
        <v>21.78802871704102</v>
      </c>
      <c r="P567" s="4">
        <v>25.0840892791748</v>
      </c>
      <c r="Q567" s="4">
        <v>20.64538764953613</v>
      </c>
      <c r="R567" s="4">
        <v>299.1644592285156</v>
      </c>
      <c r="S567" s="4">
        <v>280.3245239257812</v>
      </c>
      <c r="T567" s="4">
        <v>13.61945819854736</v>
      </c>
      <c r="U567" s="4">
        <v>19.21623611450195</v>
      </c>
      <c r="V567" s="4">
        <v>52.87807846069336</v>
      </c>
      <c r="W567" s="4">
        <v>74.63239288330078</v>
      </c>
      <c r="X567" s="4">
        <v>499.5021057128906</v>
      </c>
      <c r="Y567" s="4">
        <v>1999.177978515625</v>
      </c>
      <c r="Z567" s="4">
        <v>91.77964019775391</v>
      </c>
      <c r="AA567" s="4">
        <v>101.7147903442383</v>
      </c>
      <c r="AB567" s="4">
        <v>6.121065139770508</v>
      </c>
      <c r="AC567" s="4">
        <v>0.3696138560771942</v>
      </c>
      <c r="AD567" s="4">
        <v>0.1874177604913712</v>
      </c>
      <c r="AE567" s="4">
        <v>0.01910058036446571</v>
      </c>
      <c r="AF567" s="4">
        <v>0.207882434129715</v>
      </c>
      <c r="AG567" s="4">
        <v>0.01490162871778011</v>
      </c>
      <c r="AH567" s="4">
        <v>0.6666666865348816</v>
      </c>
      <c r="AI567" s="4">
        <v>-0.2195652425289154</v>
      </c>
      <c r="AJ567" s="4">
        <v>2.737391471862793</v>
      </c>
      <c r="AK567" s="4">
        <v>1</v>
      </c>
      <c r="AL567" s="4">
        <v>0</v>
      </c>
      <c r="AM567" s="4">
        <v>0.1599999964237213</v>
      </c>
      <c r="AN567" s="4">
        <v>111115</v>
      </c>
      <c r="AO567" s="4">
        <f>X567*0.000001/(K567*0.0001)</f>
        <v>0.8325035095214842</v>
      </c>
      <c r="AP567" s="4">
        <f>(U567-T567)/(1000-U567)*AO567</f>
        <v>0.004750626415945126</v>
      </c>
      <c r="AQ567" s="4">
        <f>(P567+273.15)</f>
        <v>298.2340892791748</v>
      </c>
      <c r="AR567" s="4">
        <f>(O567+273.15)</f>
        <v>294.938028717041</v>
      </c>
      <c r="AS567" s="4">
        <f>(Y567*AK567+Z567*AL567)*AM567</f>
        <v>319.8684694128824</v>
      </c>
      <c r="AT567" s="4">
        <f>((AS567+0.00000010773*(AR567^4-AQ567^4))-AP567*44100)/(L567*0.92*2*29.3+0.00000043092*AQ567^3)</f>
        <v>0.833203562114249</v>
      </c>
      <c r="AU567" s="4">
        <f>0.61365*EXP(17.502*J567/(240.97+J567))</f>
        <v>3.19565331296931</v>
      </c>
      <c r="AV567" s="4">
        <f>AU567*1000/AA567</f>
        <v>31.41778400323204</v>
      </c>
      <c r="AW567" s="4">
        <f>(AV567-U567)</f>
        <v>12.20154788873009</v>
      </c>
      <c r="AX567" s="4">
        <f>IF(D567,P567,(O567+P567)/2)</f>
        <v>23.43605899810791</v>
      </c>
      <c r="AY567" s="4">
        <f>0.61365*EXP(17.502*AX567/(240.97+AX567))</f>
        <v>2.895007067249921</v>
      </c>
      <c r="AZ567" s="4">
        <f>IF(AW567&lt;&gt;0,(1000-(AV567+U567)/2)/AW567*AP567,0)</f>
        <v>0.3794891272330729</v>
      </c>
      <c r="BA567" s="4">
        <f>U567*AA567/1000</f>
        <v>1.954575427591946</v>
      </c>
      <c r="BB567" s="4">
        <f>(AY567-BA567)</f>
        <v>0.9404316396579746</v>
      </c>
      <c r="BC567" s="4">
        <f>1/(1.6/F567+1.37/N567)</f>
        <v>0.2418257654688176</v>
      </c>
      <c r="BD567" s="3">
        <f>G567*AA567*0.001</f>
      </c>
      <c r="BE567" s="3">
        <f>G567/S567</f>
      </c>
      <c r="BF567" s="4">
        <f>(1-AP567*AA567/AU567/F567)*100</f>
        <v>65.47903388466838</v>
      </c>
      <c r="BG567" s="3">
        <f>(S567-E567/(N567/1.35))</f>
      </c>
      <c r="BH567" s="3">
        <f>E567*BF567/100/BG567</f>
      </c>
    </row>
    <row r="568" ht="16" customHeight="1">
      <c r="A568" s="4">
        <v>529</v>
      </c>
      <c r="B568" t="s" s="2">
        <v>629</v>
      </c>
      <c r="C568" s="4">
        <v>3044.000031515956</v>
      </c>
      <c r="D568" s="4">
        <v>0</v>
      </c>
      <c r="E568" s="3">
        <f>(R568-#REF!*(1000-T568)/(1000-U568))*AO568</f>
      </c>
      <c r="F568" s="4">
        <f>IF(AZ568&lt;&gt;0,1/(1/AZ568-1/N568),0)</f>
        <v>0.4342565399227246</v>
      </c>
      <c r="G568" s="3">
        <f>((BC568-AP568/2)*S568-E568)/(BC568+AP568/2)</f>
      </c>
      <c r="H568" s="4">
        <f>AP568*1000</f>
        <v>4.725268871495794</v>
      </c>
      <c r="I568" s="4">
        <f>(AU568-BA568)</f>
        <v>1.243730364078567</v>
      </c>
      <c r="J568" s="4">
        <f>(P568+AT568*D568)</f>
        <v>25.08455085754395</v>
      </c>
      <c r="K568" s="4">
        <v>6</v>
      </c>
      <c r="L568" s="4">
        <f>(K568*AI568+AJ568)</f>
        <v>1.420000016689301</v>
      </c>
      <c r="M568" s="4">
        <v>1</v>
      </c>
      <c r="N568" s="4">
        <f>L568*(M568+1)*(M568+1)/(M568*M568+1)</f>
        <v>2.840000033378601</v>
      </c>
      <c r="O568" s="4">
        <v>21.78128623962402</v>
      </c>
      <c r="P568" s="4">
        <v>25.08455085754395</v>
      </c>
      <c r="Q568" s="4">
        <v>20.64575576782227</v>
      </c>
      <c r="R568" s="4">
        <v>299.4455261230469</v>
      </c>
      <c r="S568" s="4">
        <v>280.5570373535156</v>
      </c>
      <c r="T568" s="4">
        <v>13.6241569519043</v>
      </c>
      <c r="U568" s="4">
        <v>19.19107437133789</v>
      </c>
      <c r="V568" s="4">
        <v>52.91849517822266</v>
      </c>
      <c r="W568" s="4">
        <v>74.56490325927734</v>
      </c>
      <c r="X568" s="4">
        <v>499.5137023925781</v>
      </c>
      <c r="Y568" s="4">
        <v>1998.999145507812</v>
      </c>
      <c r="Z568" s="4">
        <v>91.59635162353516</v>
      </c>
      <c r="AA568" s="4">
        <v>101.7145156860352</v>
      </c>
      <c r="AB568" s="4">
        <v>6.121065139770508</v>
      </c>
      <c r="AC568" s="4">
        <v>0.3696138560771942</v>
      </c>
      <c r="AD568" s="4">
        <v>0.1874177604913712</v>
      </c>
      <c r="AE568" s="4">
        <v>0.01910058036446571</v>
      </c>
      <c r="AF568" s="4">
        <v>0.207882434129715</v>
      </c>
      <c r="AG568" s="4">
        <v>0.01490162871778011</v>
      </c>
      <c r="AH568" s="4">
        <v>0.6666666865348816</v>
      </c>
      <c r="AI568" s="4">
        <v>-0.2195652425289154</v>
      </c>
      <c r="AJ568" s="4">
        <v>2.737391471862793</v>
      </c>
      <c r="AK568" s="4">
        <v>1</v>
      </c>
      <c r="AL568" s="4">
        <v>0</v>
      </c>
      <c r="AM568" s="4">
        <v>0.1599999964237213</v>
      </c>
      <c r="AN568" s="4">
        <v>111115</v>
      </c>
      <c r="AO568" s="4">
        <f>X568*0.000001/(K568*0.0001)</f>
        <v>0.8325228373209633</v>
      </c>
      <c r="AP568" s="4">
        <f>(U568-T568)/(1000-U568)*AO568</f>
        <v>0.004725268871495794</v>
      </c>
      <c r="AQ568" s="4">
        <f>(P568+273.15)</f>
        <v>298.2345508575439</v>
      </c>
      <c r="AR568" s="4">
        <f>(O568+273.15)</f>
        <v>294.931286239624</v>
      </c>
      <c r="AS568" s="4">
        <f>(Y568*AK568+Z568*AL568)*AM568</f>
        <v>319.839856132272</v>
      </c>
      <c r="AT568" s="4">
        <f>((AS568+0.00000010773*(AR568^4-AQ568^4))-AP568*44100)/(L568*0.92*2*29.3+0.00000043092*AQ568^3)</f>
        <v>0.8446803542941144</v>
      </c>
      <c r="AU568" s="4">
        <f>0.61365*EXP(17.502*J568/(240.97+J568))</f>
        <v>3.195741199253882</v>
      </c>
      <c r="AV568" s="4">
        <f>AU568*1000/AA568</f>
        <v>31.41873288880674</v>
      </c>
      <c r="AW568" s="4">
        <f>(AV568-U568)</f>
        <v>12.22765851746885</v>
      </c>
      <c r="AX568" s="4">
        <f>IF(D568,P568,(O568+P568)/2)</f>
        <v>23.43291854858398</v>
      </c>
      <c r="AY568" s="4">
        <f>0.61365*EXP(17.502*AX568/(240.97+AX568))</f>
        <v>2.894458647209692</v>
      </c>
      <c r="AZ568" s="4">
        <f>IF(AW568&lt;&gt;0,(1000-(AV568+U568)/2)/AW568*AP568,0)</f>
        <v>0.3766621705616457</v>
      </c>
      <c r="BA568" s="4">
        <f>U568*AA568/1000</f>
        <v>1.952010835175315</v>
      </c>
      <c r="BB568" s="4">
        <f>(AY568-BA568)</f>
        <v>0.9424478120343771</v>
      </c>
      <c r="BC568" s="4">
        <f>1/(1.6/F568+1.37/N568)</f>
        <v>0.2399893021986339</v>
      </c>
      <c r="BD568" s="3">
        <f>G568*AA568*0.001</f>
      </c>
      <c r="BE568" s="3">
        <f>G568/S568</f>
      </c>
      <c r="BF568" s="4">
        <f>(1-AP568*AA568/AU568/F568)*100</f>
        <v>65.36689005926142</v>
      </c>
      <c r="BG568" s="3">
        <f>(S568-E568/(N568/1.35))</f>
      </c>
      <c r="BH568" s="3">
        <f>E568*BF568/100/BG568</f>
      </c>
    </row>
    <row r="569" ht="16" customHeight="1">
      <c r="A569" s="4">
        <v>530</v>
      </c>
      <c r="B569" t="s" s="2">
        <v>630</v>
      </c>
      <c r="C569" s="4">
        <v>3049.000031404197</v>
      </c>
      <c r="D569" s="4">
        <v>0</v>
      </c>
      <c r="E569" s="3">
        <f>(R569-#REF!*(1000-T569)/(1000-U569))*AO569</f>
      </c>
      <c r="F569" s="4">
        <f>IF(AZ569&lt;&gt;0,1/(1/AZ569-1/N569),0)</f>
        <v>0.4309414736616391</v>
      </c>
      <c r="G569" s="3">
        <f>((BC569-AP569/2)*S569-E569)/(BC569+AP569/2)</f>
      </c>
      <c r="H569" s="4">
        <f>AP569*1000</f>
        <v>4.702885330912766</v>
      </c>
      <c r="I569" s="4">
        <f>(AU569-BA569)</f>
        <v>1.246110083234992</v>
      </c>
      <c r="J569" s="4">
        <f>(P569+AT569*D569)</f>
        <v>25.08520698547363</v>
      </c>
      <c r="K569" s="4">
        <v>6</v>
      </c>
      <c r="L569" s="4">
        <f>(K569*AI569+AJ569)</f>
        <v>1.420000016689301</v>
      </c>
      <c r="M569" s="4">
        <v>1</v>
      </c>
      <c r="N569" s="4">
        <f>L569*(M569+1)*(M569+1)/(M569*M569+1)</f>
        <v>2.840000033378601</v>
      </c>
      <c r="O569" s="4">
        <v>21.77581405639648</v>
      </c>
      <c r="P569" s="4">
        <v>25.08520698547363</v>
      </c>
      <c r="Q569" s="4">
        <v>20.64665603637695</v>
      </c>
      <c r="R569" s="4">
        <v>299.6809997558594</v>
      </c>
      <c r="S569" s="4">
        <v>280.8087768554688</v>
      </c>
      <c r="T569" s="4">
        <v>13.62831020355225</v>
      </c>
      <c r="U569" s="4">
        <v>19.1689281463623</v>
      </c>
      <c r="V569" s="4">
        <v>52.95281600952148</v>
      </c>
      <c r="W569" s="4">
        <v>74.50437164306641</v>
      </c>
      <c r="X569" s="4">
        <v>499.5185852050781</v>
      </c>
      <c r="Y569" s="4">
        <v>1998.912597656250</v>
      </c>
      <c r="Z569" s="4">
        <v>91.44113922119141</v>
      </c>
      <c r="AA569" s="4">
        <v>101.7144012451172</v>
      </c>
      <c r="AB569" s="4">
        <v>6.121065139770508</v>
      </c>
      <c r="AC569" s="4">
        <v>0.3696138560771942</v>
      </c>
      <c r="AD569" s="4">
        <v>0.1874177604913712</v>
      </c>
      <c r="AE569" s="4">
        <v>0.01910058036446571</v>
      </c>
      <c r="AF569" s="4">
        <v>0.207882434129715</v>
      </c>
      <c r="AG569" s="4">
        <v>0.01490162871778011</v>
      </c>
      <c r="AH569" s="4">
        <v>0.6666666865348816</v>
      </c>
      <c r="AI569" s="4">
        <v>-0.2195652425289154</v>
      </c>
      <c r="AJ569" s="4">
        <v>2.737391471862793</v>
      </c>
      <c r="AK569" s="4">
        <v>1</v>
      </c>
      <c r="AL569" s="4">
        <v>0</v>
      </c>
      <c r="AM569" s="4">
        <v>0.1599999964237213</v>
      </c>
      <c r="AN569" s="4">
        <v>111115</v>
      </c>
      <c r="AO569" s="4">
        <f>X569*0.000001/(K569*0.0001)</f>
        <v>0.8325309753417968</v>
      </c>
      <c r="AP569" s="4">
        <f>(U569-T569)/(1000-U569)*AO569</f>
        <v>0.004702885330912765</v>
      </c>
      <c r="AQ569" s="4">
        <f>(P569+273.15)</f>
        <v>298.2352069854736</v>
      </c>
      <c r="AR569" s="4">
        <f>(O569+273.15)</f>
        <v>294.9258140563965</v>
      </c>
      <c r="AS569" s="4">
        <f>(Y569*AK569+Z569*AL569)*AM569</f>
        <v>319.8260084763315</v>
      </c>
      <c r="AT569" s="4">
        <f>((AS569+0.00000010773*(AR569^4-AQ569^4))-AP569*44100)/(L569*0.92*2*29.3+0.00000043092*AQ569^3)</f>
        <v>0.8549684901691327</v>
      </c>
      <c r="AU569" s="4">
        <f>0.61365*EXP(17.502*J569/(240.97+J569))</f>
        <v>3.195866132152908</v>
      </c>
      <c r="AV569" s="4">
        <f>AU569*1000/AA569</f>
        <v>31.41999651014341</v>
      </c>
      <c r="AW569" s="4">
        <f>(AV569-U569)</f>
        <v>12.2510683637811</v>
      </c>
      <c r="AX569" s="4">
        <f>IF(D569,P569,(O569+P569)/2)</f>
        <v>23.43051052093506</v>
      </c>
      <c r="AY569" s="4">
        <f>0.61365*EXP(17.502*AX569/(240.97+AX569))</f>
        <v>2.894038192330788</v>
      </c>
      <c r="AZ569" s="4">
        <f>IF(AW569&lt;&gt;0,(1000-(AV569+U569)/2)/AW569*AP569,0)</f>
        <v>0.3741656024569877</v>
      </c>
      <c r="BA569" s="4">
        <f>U569*AA569/1000</f>
        <v>1.949756048917916</v>
      </c>
      <c r="BB569" s="4">
        <f>(AY569-BA569)</f>
        <v>0.9442821434128723</v>
      </c>
      <c r="BC569" s="4">
        <f>1/(1.6/F569+1.37/N569)</f>
        <v>0.2383679132316726</v>
      </c>
      <c r="BD569" s="3">
        <f>G569*AA569*0.001</f>
      </c>
      <c r="BE569" s="3">
        <f>G569/S569</f>
      </c>
      <c r="BF569" s="4">
        <f>(1-AP569*AA569/AU569/F569)*100</f>
        <v>65.26718647494781</v>
      </c>
      <c r="BG569" s="3">
        <f>(S569-E569/(N569/1.35))</f>
      </c>
      <c r="BH569" s="3">
        <f>E569*BF569/100/BG569</f>
      </c>
    </row>
    <row r="570" ht="16" customHeight="1">
      <c r="A570" s="4">
        <v>531</v>
      </c>
      <c r="B570" t="s" s="2">
        <v>631</v>
      </c>
      <c r="C570" s="4">
        <v>3054.000031292439</v>
      </c>
      <c r="D570" s="4">
        <v>0</v>
      </c>
      <c r="E570" s="3">
        <f>(R570-#REF!*(1000-T570)/(1000-U570))*AO570</f>
      </c>
      <c r="F570" s="4">
        <f>IF(AZ570&lt;&gt;0,1/(1/AZ570-1/N570),0)</f>
        <v>0.4276515177591928</v>
      </c>
      <c r="G570" s="3">
        <f>((BC570-AP570/2)*S570-E570)/(BC570+AP570/2)</f>
      </c>
      <c r="H570" s="4">
        <f>AP570*1000</f>
        <v>4.681324316933003</v>
      </c>
      <c r="I570" s="4">
        <f>(AU570-BA570)</f>
        <v>1.248695034444109</v>
      </c>
      <c r="J570" s="4">
        <f>(P570+AT570*D570)</f>
        <v>25.08748245239258</v>
      </c>
      <c r="K570" s="4">
        <v>6</v>
      </c>
      <c r="L570" s="4">
        <f>(K570*AI570+AJ570)</f>
        <v>1.420000016689301</v>
      </c>
      <c r="M570" s="4">
        <v>1</v>
      </c>
      <c r="N570" s="4">
        <f>L570*(M570+1)*(M570+1)/(M570*M570+1)</f>
        <v>2.840000033378601</v>
      </c>
      <c r="O570" s="4">
        <v>21.77129554748535</v>
      </c>
      <c r="P570" s="4">
        <v>25.08748245239258</v>
      </c>
      <c r="Q570" s="4">
        <v>20.64792251586914</v>
      </c>
      <c r="R570" s="4">
        <v>299.7319641113281</v>
      </c>
      <c r="S570" s="4">
        <v>280.9823913574219</v>
      </c>
      <c r="T570" s="4">
        <v>13.6323823928833</v>
      </c>
      <c r="U570" s="4">
        <v>19.14774703979492</v>
      </c>
      <c r="V570" s="4">
        <v>52.98393630981445</v>
      </c>
      <c r="W570" s="4">
        <v>74.44190979003906</v>
      </c>
      <c r="X570" s="4">
        <v>499.5159301757812</v>
      </c>
      <c r="Y570" s="4">
        <v>1998.805297851562</v>
      </c>
      <c r="Z570" s="4">
        <v>91.28785705566406</v>
      </c>
      <c r="AA570" s="4">
        <v>101.7145462036133</v>
      </c>
      <c r="AB570" s="4">
        <v>6.121065139770508</v>
      </c>
      <c r="AC570" s="4">
        <v>0.3696138560771942</v>
      </c>
      <c r="AD570" s="4">
        <v>0.1874177604913712</v>
      </c>
      <c r="AE570" s="4">
        <v>0.01910058036446571</v>
      </c>
      <c r="AF570" s="4">
        <v>0.207882434129715</v>
      </c>
      <c r="AG570" s="4">
        <v>0.01490162871778011</v>
      </c>
      <c r="AH570" s="4">
        <v>0.6666666865348816</v>
      </c>
      <c r="AI570" s="4">
        <v>-0.2195652425289154</v>
      </c>
      <c r="AJ570" s="4">
        <v>2.737391471862793</v>
      </c>
      <c r="AK570" s="4">
        <v>1</v>
      </c>
      <c r="AL570" s="4">
        <v>0</v>
      </c>
      <c r="AM570" s="4">
        <v>0.1599999964237213</v>
      </c>
      <c r="AN570" s="4">
        <v>111115</v>
      </c>
      <c r="AO570" s="4">
        <f>X570*0.000001/(K570*0.0001)</f>
        <v>0.8325265502929686</v>
      </c>
      <c r="AP570" s="4">
        <f>(U570-T570)/(1000-U570)*AO570</f>
        <v>0.004681324316933002</v>
      </c>
      <c r="AQ570" s="4">
        <f>(P570+273.15)</f>
        <v>298.2374824523926</v>
      </c>
      <c r="AR570" s="4">
        <f>(O570+273.15)</f>
        <v>294.9212955474853</v>
      </c>
      <c r="AS570" s="4">
        <f>(Y570*AK570+Z570*AL570)*AM570</f>
        <v>319.8088405079652</v>
      </c>
      <c r="AT570" s="4">
        <f>((AS570+0.00000010773*(AR570^4-AQ570^4))-AP570*44100)/(L570*0.92*2*29.3+0.00000043092*AQ570^3)</f>
        <v>0.8647142467053619</v>
      </c>
      <c r="AU570" s="4">
        <f>0.61365*EXP(17.502*J570/(240.97+J570))</f>
        <v>3.196299435418429</v>
      </c>
      <c r="AV570" s="4">
        <f>AU570*1000/AA570</f>
        <v>31.42421172503727</v>
      </c>
      <c r="AW570" s="4">
        <f>(AV570-U570)</f>
        <v>12.27646468524235</v>
      </c>
      <c r="AX570" s="4">
        <f>IF(D570,P570,(O570+P570)/2)</f>
        <v>23.42938899993896</v>
      </c>
      <c r="AY570" s="4">
        <f>0.61365*EXP(17.502*AX570/(240.97+AX570))</f>
        <v>2.893842386826996</v>
      </c>
      <c r="AZ570" s="4">
        <f>IF(AW570&lt;&gt;0,(1000-(AV570+U570)/2)/AW570*AP570,0)</f>
        <v>0.3716829367218235</v>
      </c>
      <c r="BA570" s="4">
        <f>U570*AA570/1000</f>
        <v>1.94760440097432</v>
      </c>
      <c r="BB570" s="4">
        <f>(AY570-BA570)</f>
        <v>0.9462379858526759</v>
      </c>
      <c r="BC570" s="4">
        <f>1/(1.6/F570+1.37/N570)</f>
        <v>0.2367559672730342</v>
      </c>
      <c r="BD570" s="3">
        <f>G570*AA570*0.001</f>
      </c>
      <c r="BE570" s="3">
        <f>G570/S570</f>
      </c>
      <c r="BF570" s="4">
        <f>(1-AP570*AA570/AU570/F570)*100</f>
        <v>65.16511993086003</v>
      </c>
      <c r="BG570" s="3">
        <f>(S570-E570/(N570/1.35))</f>
      </c>
      <c r="BH570" s="3">
        <f>E570*BF570/100/BG570</f>
      </c>
    </row>
    <row r="571" ht="16" customHeight="1">
      <c r="A571" s="4">
        <v>532</v>
      </c>
      <c r="B571" t="s" s="2">
        <v>632</v>
      </c>
      <c r="C571" s="4">
        <v>3059.500031169504</v>
      </c>
      <c r="D571" s="4">
        <v>0</v>
      </c>
      <c r="E571" s="3">
        <f>(R571-#REF!*(1000-T571)/(1000-U571))*AO571</f>
      </c>
      <c r="F571" s="4">
        <f>IF(AZ571&lt;&gt;0,1/(1/AZ571-1/N571),0)</f>
        <v>0.4246978889903253</v>
      </c>
      <c r="G571" s="3">
        <f>((BC571-AP571/2)*S571-E571)/(BC571+AP571/2)</f>
      </c>
      <c r="H571" s="4">
        <f>AP571*1000</f>
        <v>4.656984777958827</v>
      </c>
      <c r="I571" s="4">
        <f>(AU571-BA571)</f>
        <v>1.249734201878522</v>
      </c>
      <c r="J571" s="4">
        <f>(P571+AT571*D571)</f>
        <v>25.08005523681641</v>
      </c>
      <c r="K571" s="4">
        <v>6</v>
      </c>
      <c r="L571" s="4">
        <f>(K571*AI571+AJ571)</f>
        <v>1.420000016689301</v>
      </c>
      <c r="M571" s="4">
        <v>1</v>
      </c>
      <c r="N571" s="4">
        <f>L571*(M571+1)*(M571+1)/(M571*M571+1)</f>
        <v>2.840000033378601</v>
      </c>
      <c r="O571" s="4">
        <v>21.7662467956543</v>
      </c>
      <c r="P571" s="4">
        <v>25.08005523681641</v>
      </c>
      <c r="Q571" s="4">
        <v>20.6490478515625</v>
      </c>
      <c r="R571" s="4">
        <v>299.7861022949219</v>
      </c>
      <c r="S571" s="4">
        <v>281.1206970214844</v>
      </c>
      <c r="T571" s="4">
        <v>13.63672161102295</v>
      </c>
      <c r="U571" s="4">
        <v>19.12364768981934</v>
      </c>
      <c r="V571" s="4">
        <v>53.01717376708984</v>
      </c>
      <c r="W571" s="4">
        <v>74.37162780761719</v>
      </c>
      <c r="X571" s="4">
        <v>499.506591796875</v>
      </c>
      <c r="Y571" s="4">
        <v>1998.774047851562</v>
      </c>
      <c r="Z571" s="4">
        <v>91.17156219482422</v>
      </c>
      <c r="AA571" s="4">
        <v>101.7144393920898</v>
      </c>
      <c r="AB571" s="4">
        <v>6.121065139770508</v>
      </c>
      <c r="AC571" s="4">
        <v>0.3696138560771942</v>
      </c>
      <c r="AD571" s="4">
        <v>0.1874177604913712</v>
      </c>
      <c r="AE571" s="4">
        <v>0.01910058036446571</v>
      </c>
      <c r="AF571" s="4">
        <v>0.207882434129715</v>
      </c>
      <c r="AG571" s="4">
        <v>0.01490162871778011</v>
      </c>
      <c r="AH571" s="4">
        <v>0.6666666865348816</v>
      </c>
      <c r="AI571" s="4">
        <v>-0.2195652425289154</v>
      </c>
      <c r="AJ571" s="4">
        <v>2.737391471862793</v>
      </c>
      <c r="AK571" s="4">
        <v>1</v>
      </c>
      <c r="AL571" s="4">
        <v>0</v>
      </c>
      <c r="AM571" s="4">
        <v>0.1599999964237213</v>
      </c>
      <c r="AN571" s="4">
        <v>111115</v>
      </c>
      <c r="AO571" s="4">
        <f>X571*0.000001/(K571*0.0001)</f>
        <v>0.8325109863281249</v>
      </c>
      <c r="AP571" s="4">
        <f>(U571-T571)/(1000-U571)*AO571</f>
        <v>0.004656984777958827</v>
      </c>
      <c r="AQ571" s="4">
        <f>(P571+273.15)</f>
        <v>298.2300552368164</v>
      </c>
      <c r="AR571" s="4">
        <f>(O571+273.15)</f>
        <v>294.9162467956543</v>
      </c>
      <c r="AS571" s="4">
        <f>(Y571*AK571+Z571*AL571)*AM571</f>
        <v>319.803840508077</v>
      </c>
      <c r="AT571" s="4">
        <f>((AS571+0.00000010773*(AR571^4-AQ571^4))-AP571*44100)/(L571*0.92*2*29.3+0.00000043092*AQ571^3)</f>
        <v>0.8771959236731761</v>
      </c>
      <c r="AU571" s="4">
        <f>0.61365*EXP(17.502*J571/(240.97+J571))</f>
        <v>3.19488530578033</v>
      </c>
      <c r="AV571" s="4">
        <f>AU571*1000/AA571</f>
        <v>31.41034178505035</v>
      </c>
      <c r="AW571" s="4">
        <f>(AV571-U571)</f>
        <v>12.28669409523101</v>
      </c>
      <c r="AX571" s="4">
        <f>IF(D571,P571,(O571+P571)/2)</f>
        <v>23.42315101623535</v>
      </c>
      <c r="AY571" s="4">
        <f>0.61365*EXP(17.502*AX571/(240.97+AX571))</f>
        <v>2.892753513400238</v>
      </c>
      <c r="AZ571" s="4">
        <f>IF(AW571&lt;&gt;0,(1000-(AV571+U571)/2)/AW571*AP571,0)</f>
        <v>0.3694498074826922</v>
      </c>
      <c r="BA571" s="4">
        <f>U571*AA571/1000</f>
        <v>1.945151103901808</v>
      </c>
      <c r="BB571" s="4">
        <f>(AY571-BA571)</f>
        <v>0.9476024094984303</v>
      </c>
      <c r="BC571" s="4">
        <f>1/(1.6/F571+1.37/N571)</f>
        <v>0.2353063931323842</v>
      </c>
      <c r="BD571" s="3">
        <f>G571*AA571*0.001</f>
      </c>
      <c r="BE571" s="3">
        <f>G571/S571</f>
      </c>
      <c r="BF571" s="4">
        <f>(1-AP571*AA571/AU571/F571)*100</f>
        <v>65.08982274071951</v>
      </c>
      <c r="BG571" s="3">
        <f>(S571-E571/(N571/1.35))</f>
      </c>
      <c r="BH571" s="3">
        <f>E571*BF571/100/BG571</f>
      </c>
    </row>
    <row r="572" ht="16" customHeight="1">
      <c r="A572" s="4">
        <v>533</v>
      </c>
      <c r="B572" t="s" s="2">
        <v>633</v>
      </c>
      <c r="C572" s="4">
        <v>3064.500031057745</v>
      </c>
      <c r="D572" s="4">
        <v>0</v>
      </c>
      <c r="E572" s="3">
        <f>(R572-#REF!*(1000-T572)/(1000-U572))*AO572</f>
      </c>
      <c r="F572" s="4">
        <f>IF(AZ572&lt;&gt;0,1/(1/AZ572-1/N572),0)</f>
        <v>0.4228046298053471</v>
      </c>
      <c r="G572" s="3">
        <f>((BC572-AP572/2)*S572-E572)/(BC572+AP572/2)</f>
      </c>
      <c r="H572" s="4">
        <f>AP572*1000</f>
        <v>4.635021320469012</v>
      </c>
      <c r="I572" s="4">
        <f>(AU572-BA572)</f>
        <v>1.248717034967551</v>
      </c>
      <c r="J572" s="4">
        <f>(P572+AT572*D572)</f>
        <v>25.06327438354492</v>
      </c>
      <c r="K572" s="4">
        <v>6</v>
      </c>
      <c r="L572" s="4">
        <f>(K572*AI572+AJ572)</f>
        <v>1.420000016689301</v>
      </c>
      <c r="M572" s="4">
        <v>1</v>
      </c>
      <c r="N572" s="4">
        <f>L572*(M572+1)*(M572+1)/(M572*M572+1)</f>
        <v>2.840000033378601</v>
      </c>
      <c r="O572" s="4">
        <v>21.76201820373535</v>
      </c>
      <c r="P572" s="4">
        <v>25.06327438354492</v>
      </c>
      <c r="Q572" s="4">
        <v>20.6496639251709</v>
      </c>
      <c r="R572" s="4">
        <v>299.8095092773438</v>
      </c>
      <c r="S572" s="4">
        <v>281.2109069824219</v>
      </c>
      <c r="T572" s="4">
        <v>13.64109992980957</v>
      </c>
      <c r="U572" s="4">
        <v>19.10228729248047</v>
      </c>
      <c r="V572" s="4">
        <v>53.04766082763672</v>
      </c>
      <c r="W572" s="4">
        <v>74.307373046875</v>
      </c>
      <c r="X572" s="4">
        <v>499.5047607421875</v>
      </c>
      <c r="Y572" s="4">
        <v>1998.934692382812</v>
      </c>
      <c r="Z572" s="4">
        <v>91.14492034912109</v>
      </c>
      <c r="AA572" s="4">
        <v>101.7142715454102</v>
      </c>
      <c r="AB572" s="4">
        <v>6.121065139770508</v>
      </c>
      <c r="AC572" s="4">
        <v>0.3696138560771942</v>
      </c>
      <c r="AD572" s="4">
        <v>0.1874177604913712</v>
      </c>
      <c r="AE572" s="4">
        <v>0.01910058036446571</v>
      </c>
      <c r="AF572" s="4">
        <v>0.207882434129715</v>
      </c>
      <c r="AG572" s="4">
        <v>0.01490162871778011</v>
      </c>
      <c r="AH572" s="4">
        <v>0.6666666865348816</v>
      </c>
      <c r="AI572" s="4">
        <v>-0.2195652425289154</v>
      </c>
      <c r="AJ572" s="4">
        <v>2.737391471862793</v>
      </c>
      <c r="AK572" s="4">
        <v>1</v>
      </c>
      <c r="AL572" s="4">
        <v>0</v>
      </c>
      <c r="AM572" s="4">
        <v>0.1599999964237213</v>
      </c>
      <c r="AN572" s="4">
        <v>111115</v>
      </c>
      <c r="AO572" s="4">
        <f>X572*0.000001/(K572*0.0001)</f>
        <v>0.8325079345703124</v>
      </c>
      <c r="AP572" s="4">
        <f>(U572-T572)/(1000-U572)*AO572</f>
        <v>0.004635021320469012</v>
      </c>
      <c r="AQ572" s="4">
        <f>(P572+273.15)</f>
        <v>298.2132743835449</v>
      </c>
      <c r="AR572" s="4">
        <f>(O572+273.15)</f>
        <v>294.9120182037353</v>
      </c>
      <c r="AS572" s="4">
        <f>(Y572*AK572+Z572*AL572)*AM572</f>
        <v>319.8295436325025</v>
      </c>
      <c r="AT572" s="4">
        <f>((AS572+0.00000010773*(AR572^4-AQ572^4))-AP572*44100)/(L572*0.92*2*29.3+0.00000043092*AQ572^3)</f>
        <v>0.8901647133761239</v>
      </c>
      <c r="AU572" s="4">
        <f>0.61365*EXP(17.502*J572/(240.97+J572))</f>
        <v>3.191692271773347</v>
      </c>
      <c r="AV572" s="4">
        <f>AU572*1000/AA572</f>
        <v>31.37900142506966</v>
      </c>
      <c r="AW572" s="4">
        <f>(AV572-U572)</f>
        <v>12.27671413258919</v>
      </c>
      <c r="AX572" s="4">
        <f>IF(D572,P572,(O572+P572)/2)</f>
        <v>23.41264629364014</v>
      </c>
      <c r="AY572" s="4">
        <f>0.61365*EXP(17.502*AX572/(240.97+AX572))</f>
        <v>2.89092066768551</v>
      </c>
      <c r="AZ572" s="4">
        <f>IF(AW572&lt;&gt;0,(1000-(AV572+U572)/2)/AW572*AP572,0)</f>
        <v>0.3680162580091657</v>
      </c>
      <c r="BA572" s="4">
        <f>U572*AA572/1000</f>
        <v>1.942975236805796</v>
      </c>
      <c r="BB572" s="4">
        <f>(AY572-BA572)</f>
        <v>0.9479454308797137</v>
      </c>
      <c r="BC572" s="4">
        <f>1/(1.6/F572+1.37/N572)</f>
        <v>0.2343760200847184</v>
      </c>
      <c r="BD572" s="3">
        <f>G572*AA572*0.001</f>
      </c>
      <c r="BE572" s="3">
        <f>G572/S572</f>
      </c>
      <c r="BF572" s="4">
        <f>(1-AP572*AA572/AU572/F572)*100</f>
        <v>65.06402380470571</v>
      </c>
      <c r="BG572" s="3">
        <f>(S572-E572/(N572/1.35))</f>
      </c>
      <c r="BH572" s="3">
        <f>E572*BF572/100/BG572</f>
      </c>
    </row>
    <row r="573" ht="16" customHeight="1">
      <c r="A573" t="s" s="2">
        <v>2424</v>
      </c>
      <c r="B573" s="3"/>
      <c r="C573" s="3"/>
      <c r="D573" s="3"/>
      <c r="E573" s="3">
        <f>AVERAGE(E567:E572)</f>
      </c>
      <c r="F573" s="4">
        <f>AVERAGE(F567:F572)</f>
        <v>0.4297284140271985</v>
      </c>
      <c r="G573" s="3">
        <f>AVERAGE(G567:G572)</f>
      </c>
      <c r="H573" s="4">
        <f>AVERAGE(H567:H572)</f>
        <v>4.692018505619088</v>
      </c>
      <c r="I573" s="4">
        <f>AVERAGE(I567:I572)</f>
        <v>1.246344100663517</v>
      </c>
      <c r="J573" s="4">
        <f>AVERAGE(J567:J572)</f>
        <v>25.08077653249105</v>
      </c>
      <c r="K573" s="4">
        <f>AVERAGE(K567:K572)</f>
        <v>6</v>
      </c>
      <c r="L573" s="4">
        <f>AVERAGE(L567:L572)</f>
        <v>1.420000016689301</v>
      </c>
      <c r="M573" s="4">
        <f>AVERAGE(M567:M572)</f>
        <v>1</v>
      </c>
      <c r="N573" s="4">
        <f>AVERAGE(N567:N572)</f>
        <v>2.840000033378601</v>
      </c>
      <c r="O573" s="4">
        <f>AVERAGE(O567:O572)</f>
        <v>21.77411492665609</v>
      </c>
      <c r="P573" s="4">
        <f>AVERAGE(P567:P572)</f>
        <v>25.08077653249105</v>
      </c>
      <c r="Q573" s="4">
        <f>AVERAGE(Q567:Q572)</f>
        <v>20.64740562438965</v>
      </c>
      <c r="R573" s="4">
        <f>AVERAGE(R567:R572)</f>
        <v>299.6030934651693</v>
      </c>
      <c r="S573" s="4">
        <f>AVERAGE(S567:S572)</f>
        <v>280.8340555826823</v>
      </c>
      <c r="T573" s="4">
        <f>AVERAGE(T567:T572)</f>
        <v>13.63035488128662</v>
      </c>
      <c r="U573" s="4">
        <f>AVERAGE(U567:U572)</f>
        <v>19.15832010904948</v>
      </c>
      <c r="V573" s="4">
        <f>AVERAGE(V567:V572)</f>
        <v>52.96636009216309</v>
      </c>
      <c r="W573" s="4">
        <f>AVERAGE(W567:W572)</f>
        <v>74.47042973836263</v>
      </c>
      <c r="X573" s="4">
        <f>AVERAGE(X567:X572)</f>
        <v>499.5102793375651</v>
      </c>
      <c r="Y573" s="4">
        <f>AVERAGE(Y567:Y572)</f>
        <v>1998.933959960938</v>
      </c>
      <c r="Z573" s="4">
        <f>AVERAGE(Z567:Z572)</f>
        <v>91.40357844034831</v>
      </c>
      <c r="AA573" s="4">
        <f>AVERAGE(AA567:AA572)</f>
        <v>101.7144940694173</v>
      </c>
      <c r="AB573" s="4">
        <f>AVERAGE(AB567:AB572)</f>
        <v>6.121065139770508</v>
      </c>
      <c r="AC573" s="4">
        <f>AVERAGE(AC567:AC572)</f>
        <v>0.3696138560771942</v>
      </c>
      <c r="AD573" s="4">
        <f>AVERAGE(AD567:AD572)</f>
        <v>0.1874177604913712</v>
      </c>
      <c r="AE573" s="4">
        <f>AVERAGE(AE567:AE572)</f>
        <v>0.01910058036446571</v>
      </c>
      <c r="AF573" s="4">
        <f>AVERAGE(AF567:AF572)</f>
        <v>0.207882434129715</v>
      </c>
      <c r="AG573" s="4">
        <f>AVERAGE(AG567:AG572)</f>
        <v>0.01490162871778011</v>
      </c>
      <c r="AH573" s="4">
        <f>AVERAGE(AH567:AH572)</f>
        <v>0.6666666865348816</v>
      </c>
      <c r="AI573" s="4">
        <f>AVERAGE(AI567:AI572)</f>
        <v>-0.2195652425289154</v>
      </c>
      <c r="AJ573" s="4">
        <f>AVERAGE(AJ567:AJ572)</f>
        <v>2.737391471862793</v>
      </c>
      <c r="AK573" s="4">
        <f>AVERAGE(AK567:AK572)</f>
        <v>1</v>
      </c>
      <c r="AL573" s="4">
        <f>AVERAGE(AL567:AL572)</f>
        <v>0</v>
      </c>
      <c r="AM573" s="4">
        <f>AVERAGE(AM567:AM572)</f>
        <v>0.1599999964237213</v>
      </c>
      <c r="AN573" s="4">
        <f>AVERAGE(AN567:AN572)</f>
        <v>111115</v>
      </c>
      <c r="AO573" s="4">
        <f>AVERAGE(AO567:AO572)</f>
        <v>0.8325171322292749</v>
      </c>
      <c r="AP573" s="4">
        <f>AVERAGE(AP567:AP572)</f>
        <v>0.004692018505619088</v>
      </c>
      <c r="AQ573" s="4">
        <f>AVERAGE(AQ567:AQ572)</f>
        <v>298.2307765324911</v>
      </c>
      <c r="AR573" s="4">
        <f>AVERAGE(AR567:AR572)</f>
        <v>294.9241149266561</v>
      </c>
      <c r="AS573" s="4">
        <f>AVERAGE(AS567:AS572)</f>
        <v>319.8294264450051</v>
      </c>
      <c r="AT573" s="4">
        <f>AVERAGE(AT567:AT572)</f>
        <v>0.8608212150553597</v>
      </c>
      <c r="AU573" s="4">
        <f>AVERAGE(AU567:AU572)</f>
        <v>3.195022942891368</v>
      </c>
      <c r="AV573" s="4">
        <f>AVERAGE(AV567:AV572)</f>
        <v>31.41167805622324</v>
      </c>
      <c r="AW573" s="4">
        <f>AVERAGE(AW567:AW572)</f>
        <v>12.25335794717377</v>
      </c>
      <c r="AX573" s="4">
        <f>AVERAGE(AX567:AX572)</f>
        <v>23.42744572957357</v>
      </c>
      <c r="AY573" s="4">
        <f>AVERAGE(AY567:AY572)</f>
        <v>2.893503412450524</v>
      </c>
      <c r="AZ573" s="4">
        <f>AVERAGE(AZ567:AZ572)</f>
        <v>0.3732443170775646</v>
      </c>
      <c r="BA573" s="4">
        <f>AVERAGE(BA567:BA572)</f>
        <v>1.94867884222785</v>
      </c>
      <c r="BB573" s="4">
        <f>AVERAGE(BB567:BB572)</f>
        <v>0.9448245702226741</v>
      </c>
      <c r="BC573" s="4">
        <f>AVERAGE(BC567:BC572)</f>
        <v>0.2377702268982102</v>
      </c>
      <c r="BD573" s="3">
        <f>AVERAGE(BD567:BD572)</f>
      </c>
      <c r="BE573" s="3">
        <f>AVERAGE(BE567:BE572)</f>
      </c>
      <c r="BF573" s="4">
        <f>AVERAGE(BF567:BF572)</f>
        <v>65.23867948252713</v>
      </c>
      <c r="BG573" s="3">
        <f>AVERAGE(BG567:BG572)</f>
      </c>
      <c r="BH573" s="3">
        <f>AVERAGE(BH567:BH572)</f>
      </c>
    </row>
    <row r="574" ht="29" customHeight="1">
      <c r="A574" t="s" s="2">
        <v>9</v>
      </c>
      <c r="B574" t="s" s="5">
        <v>634</v>
      </c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</row>
    <row r="575" ht="16" customHeight="1">
      <c r="A575" s="4">
        <v>534</v>
      </c>
      <c r="B575" t="s" s="2">
        <v>635</v>
      </c>
      <c r="C575" s="4">
        <v>3069.500030945987</v>
      </c>
      <c r="D575" s="4">
        <v>0</v>
      </c>
      <c r="E575" s="3">
        <f>(R575-#REF!*(1000-T575)/(1000-U575))*AO575</f>
      </c>
      <c r="F575" s="4">
        <f>IF(AZ575&lt;&gt;0,1/(1/AZ575-1/N575),0)</f>
        <v>0.420449278119303</v>
      </c>
      <c r="G575" s="3">
        <f>((BC575-AP575/2)*S575-E575)/(BC575+AP575/2)</f>
      </c>
      <c r="H575" s="4">
        <f>AP575*1000</f>
        <v>4.614970889920675</v>
      </c>
      <c r="I575" s="4">
        <f>(AU575-BA575)</f>
        <v>1.249392890983677</v>
      </c>
      <c r="J575" s="4">
        <f>(P575+AT575*D575)</f>
        <v>25.05620574951172</v>
      </c>
      <c r="K575" s="4">
        <v>6</v>
      </c>
      <c r="L575" s="4">
        <f>(K575*AI575+AJ575)</f>
        <v>1.420000016689301</v>
      </c>
      <c r="M575" s="4">
        <v>1</v>
      </c>
      <c r="N575" s="4">
        <f>L575*(M575+1)*(M575+1)/(M575*M575+1)</f>
        <v>2.840000033378601</v>
      </c>
      <c r="O575" s="4">
        <v>21.75753021240234</v>
      </c>
      <c r="P575" s="4">
        <v>25.05620574951172</v>
      </c>
      <c r="Q575" s="4">
        <v>20.65026664733887</v>
      </c>
      <c r="R575" s="4">
        <v>299.8774719238281</v>
      </c>
      <c r="S575" s="4">
        <v>281.3049011230469</v>
      </c>
      <c r="T575" s="4">
        <v>13.64486789703369</v>
      </c>
      <c r="U575" s="4">
        <v>19.08251762390137</v>
      </c>
      <c r="V575" s="4">
        <v>53.07705307006836</v>
      </c>
      <c r="W575" s="4">
        <v>74.24954223632812</v>
      </c>
      <c r="X575" s="4">
        <v>499.5068664550781</v>
      </c>
      <c r="Y575" s="4">
        <v>1999.168701171875</v>
      </c>
      <c r="Z575" s="4">
        <v>91.12132263183594</v>
      </c>
      <c r="AA575" s="4">
        <v>101.7137908935547</v>
      </c>
      <c r="AB575" s="4">
        <v>6.121065139770508</v>
      </c>
      <c r="AC575" s="4">
        <v>0.3696138560771942</v>
      </c>
      <c r="AD575" s="4">
        <v>0.1874177604913712</v>
      </c>
      <c r="AE575" s="4">
        <v>0.01910058036446571</v>
      </c>
      <c r="AF575" s="4">
        <v>0.207882434129715</v>
      </c>
      <c r="AG575" s="4">
        <v>0.01490162871778011</v>
      </c>
      <c r="AH575" s="4">
        <v>1</v>
      </c>
      <c r="AI575" s="4">
        <v>-0.2195652425289154</v>
      </c>
      <c r="AJ575" s="4">
        <v>2.737391471862793</v>
      </c>
      <c r="AK575" s="4">
        <v>1</v>
      </c>
      <c r="AL575" s="4">
        <v>0</v>
      </c>
      <c r="AM575" s="4">
        <v>0.1599999964237213</v>
      </c>
      <c r="AN575" s="4">
        <v>111115</v>
      </c>
      <c r="AO575" s="4">
        <f>X575*0.000001/(K575*0.0001)</f>
        <v>0.8325114440917967</v>
      </c>
      <c r="AP575" s="4">
        <f>(U575-T575)/(1000-U575)*AO575</f>
        <v>0.004614970889920676</v>
      </c>
      <c r="AQ575" s="4">
        <f>(P575+273.15)</f>
        <v>298.2062057495117</v>
      </c>
      <c r="AR575" s="4">
        <f>(O575+273.15)</f>
        <v>294.9075302124023</v>
      </c>
      <c r="AS575" s="4">
        <f>(Y575*AK575+Z575*AL575)*AM575</f>
        <v>319.8669850379156</v>
      </c>
      <c r="AT575" s="4">
        <f>((AS575+0.00000010773*(AR575^4-AQ575^4))-AP575*44100)/(L575*0.92*2*29.3+0.00000043092*AQ575^3)</f>
        <v>0.9010028292619058</v>
      </c>
      <c r="AU575" s="4">
        <f>0.61365*EXP(17.502*J575/(240.97+J575))</f>
        <v>3.190348098303753</v>
      </c>
      <c r="AV575" s="4">
        <f>AU575*1000/AA575</f>
        <v>31.36593445467498</v>
      </c>
      <c r="AW575" s="4">
        <f>(AV575-U575)</f>
        <v>12.28341683077361</v>
      </c>
      <c r="AX575" s="4">
        <f>IF(D575,P575,(O575+P575)/2)</f>
        <v>23.40686798095703</v>
      </c>
      <c r="AY575" s="4">
        <f>0.61365*EXP(17.502*AX575/(240.97+AX575))</f>
        <v>2.889912910822091</v>
      </c>
      <c r="AZ575" s="4">
        <f>IF(AW575&lt;&gt;0,(1000-(AV575+U575)/2)/AW575*AP575,0)</f>
        <v>0.3662304945769118</v>
      </c>
      <c r="BA575" s="4">
        <f>U575*AA575/1000</f>
        <v>1.940955207320076</v>
      </c>
      <c r="BB575" s="4">
        <f>(AY575-BA575)</f>
        <v>0.9489577035020151</v>
      </c>
      <c r="BC575" s="4">
        <f>1/(1.6/F575+1.37/N575)</f>
        <v>0.2332172527342596</v>
      </c>
      <c r="BD575" s="3">
        <f>G575*AA575*0.001</f>
      </c>
      <c r="BE575" s="3">
        <f>G575/S575</f>
      </c>
      <c r="BF575" s="4">
        <f>(1-AP575*AA575/AU575/F575)*100</f>
        <v>65.00571502158907</v>
      </c>
      <c r="BG575" s="3">
        <f>(S575-E575/(N575/1.35))</f>
      </c>
      <c r="BH575" s="3">
        <f>E575*BF575/100/BG575</f>
      </c>
    </row>
    <row r="576" ht="16" customHeight="1">
      <c r="A576" s="4">
        <v>535</v>
      </c>
      <c r="B576" t="s" s="2">
        <v>636</v>
      </c>
      <c r="C576" s="4">
        <v>3075.000030823052</v>
      </c>
      <c r="D576" s="4">
        <v>0</v>
      </c>
      <c r="E576" s="3">
        <f>(R576-#REF!*(1000-T576)/(1000-U576))*AO576</f>
      </c>
      <c r="F576" s="4">
        <f>IF(AZ576&lt;&gt;0,1/(1/AZ576-1/N576),0)</f>
        <v>0.4181472631146325</v>
      </c>
      <c r="G576" s="3">
        <f>((BC576-AP576/2)*S576-E576)/(BC576+AP576/2)</f>
      </c>
      <c r="H576" s="4">
        <f>AP576*1000</f>
        <v>4.599018250162121</v>
      </c>
      <c r="I576" s="4">
        <f>(AU576-BA576)</f>
        <v>1.251055169333709</v>
      </c>
      <c r="J576" s="4">
        <f>(P576+AT576*D576)</f>
        <v>25.05727767944336</v>
      </c>
      <c r="K576" s="4">
        <v>6</v>
      </c>
      <c r="L576" s="4">
        <f>(K576*AI576+AJ576)</f>
        <v>1.420000016689301</v>
      </c>
      <c r="M576" s="4">
        <v>1</v>
      </c>
      <c r="N576" s="4">
        <f>L576*(M576+1)*(M576+1)/(M576*M576+1)</f>
        <v>2.840000033378601</v>
      </c>
      <c r="O576" s="4">
        <v>21.75698089599609</v>
      </c>
      <c r="P576" s="4">
        <v>25.05727767944336</v>
      </c>
      <c r="Q576" s="4">
        <v>20.68953323364258</v>
      </c>
      <c r="R576" s="4">
        <v>294.2689819335938</v>
      </c>
      <c r="S576" s="4">
        <v>280.6558837890625</v>
      </c>
      <c r="T576" s="4">
        <v>13.6491870880127</v>
      </c>
      <c r="U576" s="4">
        <v>19.06814002990723</v>
      </c>
      <c r="V576" s="4">
        <v>53.09875869750977</v>
      </c>
      <c r="W576" s="4">
        <v>74.19622039794922</v>
      </c>
      <c r="X576" s="4">
        <v>499.5050048828125</v>
      </c>
      <c r="Y576" s="4">
        <v>1999.366455078125</v>
      </c>
      <c r="Z576" s="4">
        <v>91.08852386474609</v>
      </c>
      <c r="AA576" s="4">
        <v>101.713996887207</v>
      </c>
      <c r="AB576" s="4">
        <v>6.121065139770508</v>
      </c>
      <c r="AC576" s="4">
        <v>0.3696138560771942</v>
      </c>
      <c r="AD576" s="4">
        <v>0.1874177604913712</v>
      </c>
      <c r="AE576" s="4">
        <v>0.01910058036446571</v>
      </c>
      <c r="AF576" s="4">
        <v>0.207882434129715</v>
      </c>
      <c r="AG576" s="4">
        <v>0.01490162871778011</v>
      </c>
      <c r="AH576" s="4">
        <v>0.6666666865348816</v>
      </c>
      <c r="AI576" s="4">
        <v>-0.2195652425289154</v>
      </c>
      <c r="AJ576" s="4">
        <v>2.737391471862793</v>
      </c>
      <c r="AK576" s="4">
        <v>1</v>
      </c>
      <c r="AL576" s="4">
        <v>0</v>
      </c>
      <c r="AM576" s="4">
        <v>0.1599999964237213</v>
      </c>
      <c r="AN576" s="4">
        <v>111115</v>
      </c>
      <c r="AO576" s="4">
        <f>X576*0.000001/(K576*0.0001)</f>
        <v>0.8325083414713541</v>
      </c>
      <c r="AP576" s="4">
        <f>(U576-T576)/(1000-U576)*AO576</f>
        <v>0.004599018250162121</v>
      </c>
      <c r="AQ576" s="4">
        <f>(P576+273.15)</f>
        <v>298.2072776794433</v>
      </c>
      <c r="AR576" s="4">
        <f>(O576+273.15)</f>
        <v>294.9069808959961</v>
      </c>
      <c r="AS576" s="4">
        <f>(Y576*AK576+Z576*AL576)*AM576</f>
        <v>319.8986256622084</v>
      </c>
      <c r="AT576" s="4">
        <f>((AS576+0.00000010773*(AR576^4-AQ576^4))-AP576*44100)/(L576*0.92*2*29.3+0.00000043092*AQ576^3)</f>
        <v>0.9091489948326488</v>
      </c>
      <c r="AU576" s="4">
        <f>0.61365*EXP(17.502*J576/(240.97+J576))</f>
        <v>3.19055190498052</v>
      </c>
      <c r="AV576" s="4">
        <f>AU576*1000/AA576</f>
        <v>31.36787465464164</v>
      </c>
      <c r="AW576" s="4">
        <f>(AV576-U576)</f>
        <v>12.29973462473441</v>
      </c>
      <c r="AX576" s="4">
        <f>IF(D576,P576,(O576+P576)/2)</f>
        <v>23.40712928771973</v>
      </c>
      <c r="AY576" s="4">
        <f>0.61365*EXP(17.502*AX576/(240.97+AX576))</f>
        <v>2.889958476952623</v>
      </c>
      <c r="AZ576" s="4">
        <f>IF(AW576&lt;&gt;0,(1000-(AV576+U576)/2)/AW576*AP576,0)</f>
        <v>0.3644826747031611</v>
      </c>
      <c r="BA576" s="4">
        <f>U576*AA576/1000</f>
        <v>1.939496735646811</v>
      </c>
      <c r="BB576" s="4">
        <f>(AY576-BA576)</f>
        <v>0.9504617413058114</v>
      </c>
      <c r="BC576" s="4">
        <f>1/(1.6/F576+1.37/N576)</f>
        <v>0.2320833133120603</v>
      </c>
      <c r="BD576" s="3">
        <f>G576*AA576*0.001</f>
      </c>
      <c r="BE576" s="3">
        <f>G576/S576</f>
      </c>
      <c r="BF576" s="4">
        <f>(1-AP576*AA576/AU576/F576)*100</f>
        <v>64.93686203464249</v>
      </c>
      <c r="BG576" s="3">
        <f>(S576-E576/(N576/1.35))</f>
      </c>
      <c r="BH576" s="3">
        <f>E576*BF576/100/BG576</f>
      </c>
    </row>
    <row r="577" ht="16" customHeight="1">
      <c r="A577" s="4">
        <v>536</v>
      </c>
      <c r="B577" t="s" s="2">
        <v>637</v>
      </c>
      <c r="C577" s="4">
        <v>3080.000030711293</v>
      </c>
      <c r="D577" s="4">
        <v>0</v>
      </c>
      <c r="E577" s="3">
        <f>(R577-#REF!*(1000-T577)/(1000-U577))*AO577</f>
      </c>
      <c r="F577" s="4">
        <f>IF(AZ577&lt;&gt;0,1/(1/AZ577-1/N577),0)</f>
        <v>0.4159161276439412</v>
      </c>
      <c r="G577" s="3">
        <f>((BC577-AP577/2)*S577-E577)/(BC577+AP577/2)</f>
      </c>
      <c r="H577" s="4">
        <f>AP577*1000</f>
        <v>4.587316787566548</v>
      </c>
      <c r="I577" s="4">
        <f>(AU577-BA577)</f>
        <v>1.253701915529575</v>
      </c>
      <c r="J577" s="4">
        <f>(P577+AT577*D577)</f>
        <v>25.06603813171387</v>
      </c>
      <c r="K577" s="4">
        <v>6</v>
      </c>
      <c r="L577" s="4">
        <f>(K577*AI577+AJ577)</f>
        <v>1.420000016689301</v>
      </c>
      <c r="M577" s="4">
        <v>1</v>
      </c>
      <c r="N577" s="4">
        <f>L577*(M577+1)*(M577+1)/(M577*M577+1)</f>
        <v>2.840000033378601</v>
      </c>
      <c r="O577" s="4">
        <v>21.77069282531738</v>
      </c>
      <c r="P577" s="4">
        <v>25.06603813171387</v>
      </c>
      <c r="Q577" s="4">
        <v>20.78236770629883</v>
      </c>
      <c r="R577" s="4">
        <v>265.4795837402344</v>
      </c>
      <c r="S577" s="4">
        <v>270.3214721679688</v>
      </c>
      <c r="T577" s="4">
        <v>13.65321254730225</v>
      </c>
      <c r="U577" s="4">
        <v>19.05850982666016</v>
      </c>
      <c r="V577" s="4">
        <v>53.07805252075195</v>
      </c>
      <c r="W577" s="4">
        <v>74.105224609375</v>
      </c>
      <c r="X577" s="4">
        <v>499.4977111816406</v>
      </c>
      <c r="Y577" s="4">
        <v>1999.251831054688</v>
      </c>
      <c r="Z577" s="4">
        <v>91.07756805419922</v>
      </c>
      <c r="AA577" s="4">
        <v>101.7139358520508</v>
      </c>
      <c r="AB577" s="4">
        <v>6.121065139770508</v>
      </c>
      <c r="AC577" s="4">
        <v>0.3696138560771942</v>
      </c>
      <c r="AD577" s="4">
        <v>0.1874177604913712</v>
      </c>
      <c r="AE577" s="4">
        <v>0.01910058036446571</v>
      </c>
      <c r="AF577" s="4">
        <v>0.207882434129715</v>
      </c>
      <c r="AG577" s="4">
        <v>0.01490162871778011</v>
      </c>
      <c r="AH577" s="4">
        <v>0.6666666865348816</v>
      </c>
      <c r="AI577" s="4">
        <v>-0.2195652425289154</v>
      </c>
      <c r="AJ577" s="4">
        <v>2.737391471862793</v>
      </c>
      <c r="AK577" s="4">
        <v>1</v>
      </c>
      <c r="AL577" s="4">
        <v>0</v>
      </c>
      <c r="AM577" s="4">
        <v>0.1599999964237213</v>
      </c>
      <c r="AN577" s="4">
        <v>111115</v>
      </c>
      <c r="AO577" s="4">
        <f>X577*0.000001/(K577*0.0001)</f>
        <v>0.8324961853027343</v>
      </c>
      <c r="AP577" s="4">
        <f>(U577-T577)/(1000-U577)*AO577</f>
        <v>0.004587316787566549</v>
      </c>
      <c r="AQ577" s="4">
        <f>(P577+273.15)</f>
        <v>298.2160381317138</v>
      </c>
      <c r="AR577" s="4">
        <f>(O577+273.15)</f>
        <v>294.9206928253174</v>
      </c>
      <c r="AS577" s="4">
        <f>(Y577*AK577+Z577*AL577)*AM577</f>
        <v>319.8802858188683</v>
      </c>
      <c r="AT577" s="4">
        <f>((AS577+0.00000010773*(AR577^4-AQ577^4))-AP577*44100)/(L577*0.92*2*29.3+0.00000043092*AQ577^3)</f>
        <v>0.9153799677337333</v>
      </c>
      <c r="AU577" s="4">
        <f>0.61365*EXP(17.502*J577/(240.97+J577))</f>
        <v>3.192217961474165</v>
      </c>
      <c r="AV577" s="4">
        <f>AU577*1000/AA577</f>
        <v>31.38427330270106</v>
      </c>
      <c r="AW577" s="4">
        <f>(AV577-U577)</f>
        <v>12.3257634760409</v>
      </c>
      <c r="AX577" s="4">
        <f>IF(D577,P577,(O577+P577)/2)</f>
        <v>23.41836547851562</v>
      </c>
      <c r="AY577" s="4">
        <f>0.61365*EXP(17.502*AX577/(240.97+AX577))</f>
        <v>2.8919184151092</v>
      </c>
      <c r="AZ577" s="4">
        <f>IF(AW577&lt;&gt;0,(1000-(AV577+U577)/2)/AW577*AP577,0)</f>
        <v>0.3627863120469684</v>
      </c>
      <c r="BA577" s="4">
        <f>U577*AA577/1000</f>
        <v>1.93851604594459</v>
      </c>
      <c r="BB577" s="4">
        <f>(AY577-BA577)</f>
        <v>0.9534023691646099</v>
      </c>
      <c r="BC577" s="4">
        <f>1/(1.6/F577+1.37/N577)</f>
        <v>0.2309829534254454</v>
      </c>
      <c r="BD577" s="3">
        <f>G577*AA577*0.001</f>
      </c>
      <c r="BE577" s="3">
        <f>G577/S577</f>
      </c>
      <c r="BF577" s="4">
        <f>(1-AP577*AA577/AU577/F577)*100</f>
        <v>64.85683316099006</v>
      </c>
      <c r="BG577" s="3">
        <f>(S577-E577/(N577/1.35))</f>
      </c>
      <c r="BH577" s="3">
        <f>E577*BF577/100/BG577</f>
      </c>
    </row>
    <row r="578" ht="16" customHeight="1">
      <c r="A578" s="4">
        <v>537</v>
      </c>
      <c r="B578" t="s" s="2">
        <v>638</v>
      </c>
      <c r="C578" s="4">
        <v>3085.000030599535</v>
      </c>
      <c r="D578" s="4">
        <v>0</v>
      </c>
      <c r="E578" s="3">
        <f>(R578-#REF!*(1000-T578)/(1000-U578))*AO578</f>
      </c>
      <c r="F578" s="4">
        <f>IF(AZ578&lt;&gt;0,1/(1/AZ578-1/N578),0)</f>
        <v>0.4145272896331551</v>
      </c>
      <c r="G578" s="3">
        <f>((BC578-AP578/2)*S578-E578)/(BC578+AP578/2)</f>
      </c>
      <c r="H578" s="4">
        <f>AP578*1000</f>
        <v>4.577885051876875</v>
      </c>
      <c r="I578" s="4">
        <f>(AU578-BA578)</f>
        <v>1.254781133758748</v>
      </c>
      <c r="J578" s="4">
        <f>(P578+AT578*D578)</f>
        <v>25.06815719604492</v>
      </c>
      <c r="K578" s="4">
        <v>6</v>
      </c>
      <c r="L578" s="4">
        <f>(K578*AI578+AJ578)</f>
        <v>1.420000016689301</v>
      </c>
      <c r="M578" s="4">
        <v>1</v>
      </c>
      <c r="N578" s="4">
        <f>L578*(M578+1)*(M578+1)/(M578*M578+1)</f>
        <v>2.840000033378601</v>
      </c>
      <c r="O578" s="4">
        <v>21.80215644836426</v>
      </c>
      <c r="P578" s="4">
        <v>25.06815719604492</v>
      </c>
      <c r="Q578" s="4">
        <v>20.88361358642578</v>
      </c>
      <c r="R578" s="4">
        <v>232.1552734375</v>
      </c>
      <c r="S578" s="4">
        <v>248.6292572021484</v>
      </c>
      <c r="T578" s="4">
        <v>13.6577091217041</v>
      </c>
      <c r="U578" s="4">
        <v>19.0518798828125</v>
      </c>
      <c r="V578" s="4">
        <v>53.00467681884766</v>
      </c>
      <c r="W578" s="4">
        <v>73.95051574707031</v>
      </c>
      <c r="X578" s="4">
        <v>499.5022888183594</v>
      </c>
      <c r="Y578" s="4">
        <v>1999.138793945312</v>
      </c>
      <c r="Z578" s="4">
        <v>91.12250518798828</v>
      </c>
      <c r="AA578" s="4">
        <v>101.7138442993164</v>
      </c>
      <c r="AB578" s="4">
        <v>6.121065139770508</v>
      </c>
      <c r="AC578" s="4">
        <v>0.3696138560771942</v>
      </c>
      <c r="AD578" s="4">
        <v>0.1874177604913712</v>
      </c>
      <c r="AE578" s="4">
        <v>0.01910058036446571</v>
      </c>
      <c r="AF578" s="4">
        <v>0.207882434129715</v>
      </c>
      <c r="AG578" s="4">
        <v>0.01490162871778011</v>
      </c>
      <c r="AH578" s="4">
        <v>0.6666666865348816</v>
      </c>
      <c r="AI578" s="4">
        <v>-0.2195652425289154</v>
      </c>
      <c r="AJ578" s="4">
        <v>2.737391471862793</v>
      </c>
      <c r="AK578" s="4">
        <v>1</v>
      </c>
      <c r="AL578" s="4">
        <v>0</v>
      </c>
      <c r="AM578" s="4">
        <v>0.1599999964237213</v>
      </c>
      <c r="AN578" s="4">
        <v>111115</v>
      </c>
      <c r="AO578" s="4">
        <f>X578*0.000001/(K578*0.0001)</f>
        <v>0.8325038146972655</v>
      </c>
      <c r="AP578" s="4">
        <f>(U578-T578)/(1000-U578)*AO578</f>
        <v>0.004577885051876875</v>
      </c>
      <c r="AQ578" s="4">
        <f>(P578+273.15)</f>
        <v>298.2181571960449</v>
      </c>
      <c r="AR578" s="4">
        <f>(O578+273.15)</f>
        <v>294.9521564483642</v>
      </c>
      <c r="AS578" s="4">
        <f>(Y578*AK578+Z578*AL578)*AM578</f>
        <v>319.8621998817725</v>
      </c>
      <c r="AT578" s="4">
        <f>((AS578+0.00000010773*(AR578^4-AQ578^4))-AP578*44100)/(L578*0.92*2*29.3+0.00000043092*AQ578^3)</f>
        <v>0.9235776303914732</v>
      </c>
      <c r="AU578" s="4">
        <f>0.61365*EXP(17.502*J578/(240.97+J578))</f>
        <v>3.192621077768417</v>
      </c>
      <c r="AV578" s="4">
        <f>AU578*1000/AA578</f>
        <v>31.38826479091081</v>
      </c>
      <c r="AW578" s="4">
        <f>(AV578-U578)</f>
        <v>12.33638490809831</v>
      </c>
      <c r="AX578" s="4">
        <f>IF(D578,P578,(O578+P578)/2)</f>
        <v>23.43515682220459</v>
      </c>
      <c r="AY578" s="4">
        <f>0.61365*EXP(17.502*AX578/(240.97+AX578))</f>
        <v>2.894849510009315</v>
      </c>
      <c r="AZ578" s="4">
        <f>IF(AW578&lt;&gt;0,(1000-(AV578+U578)/2)/AW578*AP578,0)</f>
        <v>0.3617291850864111</v>
      </c>
      <c r="BA578" s="4">
        <f>U578*AA578/1000</f>
        <v>1.937839944009669</v>
      </c>
      <c r="BB578" s="4">
        <f>(AY578-BA578)</f>
        <v>0.9570095659996463</v>
      </c>
      <c r="BC578" s="4">
        <f>1/(1.6/F578+1.37/N578)</f>
        <v>0.2302973364937122</v>
      </c>
      <c r="BD578" s="3">
        <f>G578*AA578*0.001</f>
      </c>
      <c r="BE578" s="3">
        <f>G578/S578</f>
      </c>
      <c r="BF578" s="4">
        <f>(1-AP578*AA578/AU578/F578)*100</f>
        <v>64.81606180425939</v>
      </c>
      <c r="BG578" s="3">
        <f>(S578-E578/(N578/1.35))</f>
      </c>
      <c r="BH578" s="3">
        <f>E578*BF578/100/BG578</f>
      </c>
    </row>
    <row r="579" ht="16" customHeight="1">
      <c r="A579" s="4">
        <v>538</v>
      </c>
      <c r="B579" t="s" s="2">
        <v>639</v>
      </c>
      <c r="C579" s="4">
        <v>3090.5000304766</v>
      </c>
      <c r="D579" s="4">
        <v>0</v>
      </c>
      <c r="E579" s="3">
        <f>(R579-#REF!*(1000-T579)/(1000-U579))*AO579</f>
      </c>
      <c r="F579" s="4">
        <f>IF(AZ579&lt;&gt;0,1/(1/AZ579-1/N579),0)</f>
        <v>0.4124169975482954</v>
      </c>
      <c r="G579" s="3">
        <f>((BC579-AP579/2)*S579-E579)/(BC579+AP579/2)</f>
      </c>
      <c r="H579" s="4">
        <f>AP579*1000</f>
        <v>4.565653563493852</v>
      </c>
      <c r="I579" s="4">
        <f>(AU579-BA579)</f>
        <v>1.257007995239243</v>
      </c>
      <c r="J579" s="4">
        <f>(P579+AT579*D579)</f>
        <v>25.07438468933105</v>
      </c>
      <c r="K579" s="4">
        <v>6</v>
      </c>
      <c r="L579" s="4">
        <f>(K579*AI579+AJ579)</f>
        <v>1.420000016689301</v>
      </c>
      <c r="M579" s="4">
        <v>1</v>
      </c>
      <c r="N579" s="4">
        <f>L579*(M579+1)*(M579+1)/(M579*M579+1)</f>
        <v>2.840000033378601</v>
      </c>
      <c r="O579" s="4">
        <v>21.84427833557129</v>
      </c>
      <c r="P579" s="4">
        <v>25.07438468933105</v>
      </c>
      <c r="Q579" s="4">
        <v>20.93477630615234</v>
      </c>
      <c r="R579" s="4">
        <v>203.0513610839844</v>
      </c>
      <c r="S579" s="4">
        <v>220.1847534179688</v>
      </c>
      <c r="T579" s="4">
        <v>13.66201019287109</v>
      </c>
      <c r="U579" s="4">
        <v>19.04174613952637</v>
      </c>
      <c r="V579" s="4">
        <v>52.89041519165039</v>
      </c>
      <c r="W579" s="4">
        <v>73.72902679443359</v>
      </c>
      <c r="X579" s="4">
        <v>499.509521484375</v>
      </c>
      <c r="Y579" s="4">
        <v>1998.954345703125</v>
      </c>
      <c r="Z579" s="4">
        <v>91.14430999755859</v>
      </c>
      <c r="AA579" s="4">
        <v>101.7132568359375</v>
      </c>
      <c r="AB579" s="4">
        <v>6.121065139770508</v>
      </c>
      <c r="AC579" s="4">
        <v>0.3696138560771942</v>
      </c>
      <c r="AD579" s="4">
        <v>0.1874177604913712</v>
      </c>
      <c r="AE579" s="4">
        <v>0.01910058036446571</v>
      </c>
      <c r="AF579" s="4">
        <v>0.207882434129715</v>
      </c>
      <c r="AG579" s="4">
        <v>0.01490162871778011</v>
      </c>
      <c r="AH579" s="4">
        <v>0.6666666865348816</v>
      </c>
      <c r="AI579" s="4">
        <v>-0.2195652425289154</v>
      </c>
      <c r="AJ579" s="4">
        <v>2.737391471862793</v>
      </c>
      <c r="AK579" s="4">
        <v>1</v>
      </c>
      <c r="AL579" s="4">
        <v>0</v>
      </c>
      <c r="AM579" s="4">
        <v>0.1599999964237213</v>
      </c>
      <c r="AN579" s="4">
        <v>111115</v>
      </c>
      <c r="AO579" s="4">
        <f>X579*0.000001/(K579*0.0001)</f>
        <v>0.8325158691406249</v>
      </c>
      <c r="AP579" s="4">
        <f>(U579-T579)/(1000-U579)*AO579</f>
        <v>0.004565653563493852</v>
      </c>
      <c r="AQ579" s="4">
        <f>(P579+273.15)</f>
        <v>298.224384689331</v>
      </c>
      <c r="AR579" s="4">
        <f>(O579+273.15)</f>
        <v>294.9942783355713</v>
      </c>
      <c r="AS579" s="4">
        <f>(Y579*AK579+Z579*AL579)*AM579</f>
        <v>319.8326881636822</v>
      </c>
      <c r="AT579" s="4">
        <f>((AS579+0.00000010773*(AR579^4-AQ579^4))-AP579*44100)/(L579*0.92*2*29.3+0.00000043092*AQ579^3)</f>
        <v>0.9338512284102405</v>
      </c>
      <c r="AU579" s="4">
        <f>0.61365*EXP(17.502*J579/(240.97+J579))</f>
        <v>3.193806010933609</v>
      </c>
      <c r="AV579" s="4">
        <f>AU579*1000/AA579</f>
        <v>31.40009582118865</v>
      </c>
      <c r="AW579" s="4">
        <f>(AV579-U579)</f>
        <v>12.35834968166229</v>
      </c>
      <c r="AX579" s="4">
        <f>IF(D579,P579,(O579+P579)/2)</f>
        <v>23.45933151245117</v>
      </c>
      <c r="AY579" s="4">
        <f>0.61365*EXP(17.502*AX579/(240.97+AX579))</f>
        <v>2.899074004150892</v>
      </c>
      <c r="AZ579" s="4">
        <f>IF(AW579&lt;&gt;0,(1000-(AV579+U579)/2)/AW579*AP579,0)</f>
        <v>0.3601211885393634</v>
      </c>
      <c r="BA579" s="4">
        <f>U579*AA579/1000</f>
        <v>1.936798015694367</v>
      </c>
      <c r="BB579" s="4">
        <f>(AY579-BA579)</f>
        <v>0.9622759884565255</v>
      </c>
      <c r="BC579" s="4">
        <f>1/(1.6/F579+1.37/N579)</f>
        <v>0.2292545874036567</v>
      </c>
      <c r="BD579" s="3">
        <f>G579*AA579*0.001</f>
      </c>
      <c r="BE579" s="3">
        <f>G579/S579</f>
      </c>
      <c r="BF579" s="4">
        <f>(1-AP579*AA579/AU579/F579)*100</f>
        <v>64.74380617707091</v>
      </c>
      <c r="BG579" s="3">
        <f>(S579-E579/(N579/1.35))</f>
      </c>
      <c r="BH579" s="3">
        <f>E579*BF579/100/BG579</f>
      </c>
    </row>
    <row r="580" ht="16" customHeight="1">
      <c r="A580" s="4">
        <v>539</v>
      </c>
      <c r="B580" t="s" s="2">
        <v>640</v>
      </c>
      <c r="C580" s="4">
        <v>3095.500030364841</v>
      </c>
      <c r="D580" s="4">
        <v>0</v>
      </c>
      <c r="E580" s="3">
        <f>(R580-#REF!*(1000-T580)/(1000-U580))*AO580</f>
      </c>
      <c r="F580" s="4">
        <f>IF(AZ580&lt;&gt;0,1/(1/AZ580-1/N580),0)</f>
        <v>0.4104976522892536</v>
      </c>
      <c r="G580" s="3">
        <f>((BC580-AP580/2)*S580-E580)/(BC580+AP580/2)</f>
      </c>
      <c r="H580" s="4">
        <f>AP580*1000</f>
        <v>4.555728838575814</v>
      </c>
      <c r="I580" s="4">
        <f>(AU580-BA580)</f>
        <v>1.259391318937414</v>
      </c>
      <c r="J580" s="4">
        <f>(P580+AT580*D580)</f>
        <v>25.08220672607422</v>
      </c>
      <c r="K580" s="4">
        <v>6</v>
      </c>
      <c r="L580" s="4">
        <f>(K580*AI580+AJ580)</f>
        <v>1.420000016689301</v>
      </c>
      <c r="M580" s="4">
        <v>1</v>
      </c>
      <c r="N580" s="4">
        <f>L580*(M580+1)*(M580+1)/(M580*M580+1)</f>
        <v>2.840000033378601</v>
      </c>
      <c r="O580" s="4">
        <v>21.87142753601074</v>
      </c>
      <c r="P580" s="4">
        <v>25.08220672607422</v>
      </c>
      <c r="Q580" s="4">
        <v>20.91708755493164</v>
      </c>
      <c r="R580" s="4">
        <v>199.6573028564453</v>
      </c>
      <c r="S580" s="4">
        <v>203.140380859375</v>
      </c>
      <c r="T580" s="4">
        <v>13.6649112701416</v>
      </c>
      <c r="U580" s="4">
        <v>19.03297233581543</v>
      </c>
      <c r="V580" s="4">
        <v>52.80864715576172</v>
      </c>
      <c r="W580" s="4">
        <v>73.56436157226562</v>
      </c>
      <c r="X580" s="4">
        <v>499.5121765136719</v>
      </c>
      <c r="Y580" s="4">
        <v>1998.944702148438</v>
      </c>
      <c r="Z580" s="4">
        <v>91.10631561279297</v>
      </c>
      <c r="AA580" s="4">
        <v>101.7131500244141</v>
      </c>
      <c r="AB580" s="4">
        <v>6.121065139770508</v>
      </c>
      <c r="AC580" s="4">
        <v>0.3696138560771942</v>
      </c>
      <c r="AD580" s="4">
        <v>0.1874177604913712</v>
      </c>
      <c r="AE580" s="4">
        <v>0.01910058036446571</v>
      </c>
      <c r="AF580" s="4">
        <v>0.207882434129715</v>
      </c>
      <c r="AG580" s="4">
        <v>0.01490162871778011</v>
      </c>
      <c r="AH580" s="4">
        <v>0.6666666865348816</v>
      </c>
      <c r="AI580" s="4">
        <v>-0.2195652425289154</v>
      </c>
      <c r="AJ580" s="4">
        <v>2.737391471862793</v>
      </c>
      <c r="AK580" s="4">
        <v>1</v>
      </c>
      <c r="AL580" s="4">
        <v>0</v>
      </c>
      <c r="AM580" s="4">
        <v>0.1599999964237213</v>
      </c>
      <c r="AN580" s="4">
        <v>111115</v>
      </c>
      <c r="AO580" s="4">
        <f>X580*0.000001/(K580*0.0001)</f>
        <v>0.8325202941894531</v>
      </c>
      <c r="AP580" s="4">
        <f>(U580-T580)/(1000-U580)*AO580</f>
        <v>0.004555728838575814</v>
      </c>
      <c r="AQ580" s="4">
        <f>(P580+273.15)</f>
        <v>298.2322067260742</v>
      </c>
      <c r="AR580" s="4">
        <f>(O580+273.15)</f>
        <v>295.0214275360107</v>
      </c>
      <c r="AS580" s="4">
        <f>(Y580*AK580+Z580*AL580)*AM580</f>
        <v>319.8311451949667</v>
      </c>
      <c r="AT580" s="4">
        <f>((AS580+0.00000010773*(AR580^4-AQ580^4))-AP580*44100)/(L580*0.92*2*29.3+0.00000043092*AQ580^3)</f>
        <v>0.9411963188913152</v>
      </c>
      <c r="AU580" s="4">
        <f>0.61365*EXP(17.502*J580/(240.97+J580))</f>
        <v>3.195294889540731</v>
      </c>
      <c r="AV580" s="4">
        <f>AU580*1000/AA580</f>
        <v>31.41476681012995</v>
      </c>
      <c r="AW580" s="4">
        <f>(AV580-U580)</f>
        <v>12.38179447431452</v>
      </c>
      <c r="AX580" s="4">
        <f>IF(D580,P580,(O580+P580)/2)</f>
        <v>23.47681713104248</v>
      </c>
      <c r="AY580" s="4">
        <f>0.61365*EXP(17.502*AX580/(240.97+AX580))</f>
        <v>2.902132951556539</v>
      </c>
      <c r="AZ580" s="4">
        <f>IF(AW580&lt;&gt;0,(1000-(AV580+U580)/2)/AW580*AP580,0)</f>
        <v>0.3586568762511784</v>
      </c>
      <c r="BA580" s="4">
        <f>U580*AA580/1000</f>
        <v>1.935903570603317</v>
      </c>
      <c r="BB580" s="4">
        <f>(AY580-BA580)</f>
        <v>0.9662293809532214</v>
      </c>
      <c r="BC580" s="4">
        <f>1/(1.6/F580+1.37/N580)</f>
        <v>0.2283051646757845</v>
      </c>
      <c r="BD580" s="3">
        <f>G580*AA580*0.001</f>
      </c>
      <c r="BE580" s="3">
        <f>G580/S580</f>
      </c>
      <c r="BF580" s="4">
        <f>(1-AP580*AA580/AU580/F580)*100</f>
        <v>64.67246392336122</v>
      </c>
      <c r="BG580" s="3">
        <f>(S580-E580/(N580/1.35))</f>
      </c>
      <c r="BH580" s="3">
        <f>E580*BF580/100/BG580</f>
      </c>
    </row>
    <row r="581" ht="16" customHeight="1">
      <c r="A581" s="4">
        <v>540</v>
      </c>
      <c r="B581" t="s" s="2">
        <v>641</v>
      </c>
      <c r="C581" s="4">
        <v>3100.500030253083</v>
      </c>
      <c r="D581" s="4">
        <v>0</v>
      </c>
      <c r="E581" s="3">
        <f>(R581-#REF!*(1000-T581)/(1000-U581))*AO581</f>
      </c>
      <c r="F581" s="4">
        <f>IF(AZ581&lt;&gt;0,1/(1/AZ581-1/N581),0)</f>
        <v>0.4089058656715185</v>
      </c>
      <c r="G581" s="3">
        <f>((BC581-AP581/2)*S581-E581)/(BC581+AP581/2)</f>
      </c>
      <c r="H581" s="4">
        <f>AP581*1000</f>
        <v>4.545741041365268</v>
      </c>
      <c r="I581" s="4">
        <f>(AU581-BA581)</f>
        <v>1.260905588247971</v>
      </c>
      <c r="J581" s="4">
        <f>(P581+AT581*D581)</f>
        <v>25.08593559265137</v>
      </c>
      <c r="K581" s="4">
        <v>6</v>
      </c>
      <c r="L581" s="4">
        <f>(K581*AI581+AJ581)</f>
        <v>1.420000016689301</v>
      </c>
      <c r="M581" s="4">
        <v>1</v>
      </c>
      <c r="N581" s="4">
        <f>L581*(M581+1)*(M581+1)/(M581*M581+1)</f>
        <v>2.840000033378601</v>
      </c>
      <c r="O581" s="4">
        <v>21.88221549987793</v>
      </c>
      <c r="P581" s="4">
        <v>25.08593559265137</v>
      </c>
      <c r="Q581" s="4">
        <v>20.89176177978516</v>
      </c>
      <c r="R581" s="4">
        <v>199.5636749267578</v>
      </c>
      <c r="S581" s="4">
        <v>196.1195678710938</v>
      </c>
      <c r="T581" s="4">
        <v>13.66873931884766</v>
      </c>
      <c r="U581" s="4">
        <v>19.02505493164062</v>
      </c>
      <c r="V581" s="4">
        <v>52.77835845947266</v>
      </c>
      <c r="W581" s="4">
        <v>73.47055053710938</v>
      </c>
      <c r="X581" s="4">
        <v>499.5140380859375</v>
      </c>
      <c r="Y581" s="4">
        <v>1998.939453125</v>
      </c>
      <c r="Z581" s="4">
        <v>91.06069946289062</v>
      </c>
      <c r="AA581" s="4">
        <v>101.7132034301758</v>
      </c>
      <c r="AB581" s="4">
        <v>6.121065139770508</v>
      </c>
      <c r="AC581" s="4">
        <v>0.3696138560771942</v>
      </c>
      <c r="AD581" s="4">
        <v>0.1874177604913712</v>
      </c>
      <c r="AE581" s="4">
        <v>0.01910058036446571</v>
      </c>
      <c r="AF581" s="4">
        <v>0.207882434129715</v>
      </c>
      <c r="AG581" s="4">
        <v>0.01490162871778011</v>
      </c>
      <c r="AH581" s="4">
        <v>0.6666666865348816</v>
      </c>
      <c r="AI581" s="4">
        <v>-0.2195652425289154</v>
      </c>
      <c r="AJ581" s="4">
        <v>2.737391471862793</v>
      </c>
      <c r="AK581" s="4">
        <v>1</v>
      </c>
      <c r="AL581" s="4">
        <v>0</v>
      </c>
      <c r="AM581" s="4">
        <v>0.1599999964237213</v>
      </c>
      <c r="AN581" s="4">
        <v>111115</v>
      </c>
      <c r="AO581" s="4">
        <f>X581*0.000001/(K581*0.0001)</f>
        <v>0.8325233968098957</v>
      </c>
      <c r="AP581" s="4">
        <f>(U581-T581)/(1000-U581)*AO581</f>
        <v>0.004545741041365268</v>
      </c>
      <c r="AQ581" s="4">
        <f>(P581+273.15)</f>
        <v>298.2359355926513</v>
      </c>
      <c r="AR581" s="4">
        <f>(O581+273.15)</f>
        <v>295.0322154998779</v>
      </c>
      <c r="AS581" s="4">
        <f>(Y581*AK581+Z581*AL581)*AM581</f>
        <v>319.8303053512354</v>
      </c>
      <c r="AT581" s="4">
        <f>((AS581+0.00000010773*(AR581^4-AQ581^4))-AP581*44100)/(L581*0.92*2*29.3+0.00000043092*AQ581^3)</f>
        <v>0.9470605846024847</v>
      </c>
      <c r="AU581" s="4">
        <f>0.61365*EXP(17.502*J581/(240.97+J581))</f>
        <v>3.196004870780203</v>
      </c>
      <c r="AV581" s="4">
        <f>AU581*1000/AA581</f>
        <v>31.42173054233024</v>
      </c>
      <c r="AW581" s="4">
        <f>(AV581-U581)</f>
        <v>12.39667561068962</v>
      </c>
      <c r="AX581" s="4">
        <f>IF(D581,P581,(O581+P581)/2)</f>
        <v>23.48407554626465</v>
      </c>
      <c r="AY581" s="4">
        <f>0.61365*EXP(17.502*AX581/(240.97+AX581))</f>
        <v>2.903403573105111</v>
      </c>
      <c r="AZ581" s="4">
        <f>IF(AW581&lt;&gt;0,(1000-(AV581+U581)/2)/AW581*AP581,0)</f>
        <v>0.3574411534958106</v>
      </c>
      <c r="BA581" s="4">
        <f>U581*AA581/1000</f>
        <v>1.935099282532232</v>
      </c>
      <c r="BB581" s="4">
        <f>(AY581-BA581)</f>
        <v>0.9683042905728789</v>
      </c>
      <c r="BC581" s="4">
        <f>1/(1.6/F581+1.37/N581)</f>
        <v>0.2275170299565622</v>
      </c>
      <c r="BD581" s="3">
        <f>G581*AA581*0.001</f>
      </c>
      <c r="BE581" s="3">
        <f>G581/S581</f>
      </c>
      <c r="BF581" s="4">
        <f>(1-AP581*AA581/AU581/F581)*100</f>
        <v>64.62053583772422</v>
      </c>
      <c r="BG581" s="3">
        <f>(S581-E581/(N581/1.35))</f>
      </c>
      <c r="BH581" s="3">
        <f>E581*BF581/100/BG581</f>
      </c>
    </row>
    <row r="582" ht="16" customHeight="1">
      <c r="A582" s="4">
        <v>541</v>
      </c>
      <c r="B582" t="s" s="2">
        <v>642</v>
      </c>
      <c r="C582" s="4">
        <v>3106.000030130148</v>
      </c>
      <c r="D582" s="4">
        <v>0</v>
      </c>
      <c r="E582" s="3">
        <f>(R582-#REF!*(1000-T582)/(1000-U582))*AO582</f>
      </c>
      <c r="F582" s="4">
        <f>IF(AZ582&lt;&gt;0,1/(1/AZ582-1/N582),0)</f>
        <v>0.4073776156886178</v>
      </c>
      <c r="G582" s="3">
        <f>((BC582-AP582/2)*S582-E582)/(BC582+AP582/2)</f>
      </c>
      <c r="H582" s="4">
        <f>AP582*1000</f>
        <v>4.535357065778461</v>
      </c>
      <c r="I582" s="4">
        <f>(AU582-BA582)</f>
        <v>1.262150851224989</v>
      </c>
      <c r="J582" s="4">
        <f>(P582+AT582*D582)</f>
        <v>25.08857345581055</v>
      </c>
      <c r="K582" s="4">
        <v>6</v>
      </c>
      <c r="L582" s="4">
        <f>(K582*AI582+AJ582)</f>
        <v>1.420000016689301</v>
      </c>
      <c r="M582" s="4">
        <v>1</v>
      </c>
      <c r="N582" s="4">
        <f>L582*(M582+1)*(M582+1)/(M582*M582+1)</f>
        <v>2.840000033378601</v>
      </c>
      <c r="O582" s="4">
        <v>21.88347434997559</v>
      </c>
      <c r="P582" s="4">
        <v>25.08857345581055</v>
      </c>
      <c r="Q582" s="4">
        <v>20.88217926025391</v>
      </c>
      <c r="R582" s="4">
        <v>199.5798797607422</v>
      </c>
      <c r="S582" s="4">
        <v>193.3177490234375</v>
      </c>
      <c r="T582" s="4">
        <v>13.67351818084717</v>
      </c>
      <c r="U582" s="4">
        <v>19.01777076721191</v>
      </c>
      <c r="V582" s="4">
        <v>52.78556823730469</v>
      </c>
      <c r="W582" s="4">
        <v>73.42676544189453</v>
      </c>
      <c r="X582" s="4">
        <v>499.5016174316406</v>
      </c>
      <c r="Y582" s="4">
        <v>1999.020629882812</v>
      </c>
      <c r="Z582" s="4">
        <v>91.00515747070312</v>
      </c>
      <c r="AA582" s="4">
        <v>101.7130966186523</v>
      </c>
      <c r="AB582" s="4">
        <v>6.121065139770508</v>
      </c>
      <c r="AC582" s="4">
        <v>0.3696138560771942</v>
      </c>
      <c r="AD582" s="4">
        <v>0.1874177604913712</v>
      </c>
      <c r="AE582" s="4">
        <v>0.01910058036446571</v>
      </c>
      <c r="AF582" s="4">
        <v>0.207882434129715</v>
      </c>
      <c r="AG582" s="4">
        <v>0.01490162871778011</v>
      </c>
      <c r="AH582" s="4">
        <v>0.6666666865348816</v>
      </c>
      <c r="AI582" s="4">
        <v>-0.2195652425289154</v>
      </c>
      <c r="AJ582" s="4">
        <v>2.737391471862793</v>
      </c>
      <c r="AK582" s="4">
        <v>1</v>
      </c>
      <c r="AL582" s="4">
        <v>0</v>
      </c>
      <c r="AM582" s="4">
        <v>0.1599999964237213</v>
      </c>
      <c r="AN582" s="4">
        <v>111115</v>
      </c>
      <c r="AO582" s="4">
        <f>X582*0.000001/(K582*0.0001)</f>
        <v>0.8325026957194009</v>
      </c>
      <c r="AP582" s="4">
        <f>(U582-T582)/(1000-U582)*AO582</f>
        <v>0.004535357065778461</v>
      </c>
      <c r="AQ582" s="4">
        <f>(P582+273.15)</f>
        <v>298.2385734558105</v>
      </c>
      <c r="AR582" s="4">
        <f>(O582+273.15)</f>
        <v>295.0334743499756</v>
      </c>
      <c r="AS582" s="4">
        <f>(Y582*AK582+Z582*AL582)*AM582</f>
        <v>319.8432936321951</v>
      </c>
      <c r="AT582" s="4">
        <f>((AS582+0.00000010773*(AR582^4-AQ582^4))-AP582*44100)/(L582*0.92*2*29.3+0.00000043092*AQ582^3)</f>
        <v>0.9522251711375541</v>
      </c>
      <c r="AU582" s="4">
        <f>0.61365*EXP(17.502*J582/(240.97+J582))</f>
        <v>3.196507206741796</v>
      </c>
      <c r="AV582" s="4">
        <f>AU582*1000/AA582</f>
        <v>31.42670229308125</v>
      </c>
      <c r="AW582" s="4">
        <f>(AV582-U582)</f>
        <v>12.40893152586933</v>
      </c>
      <c r="AX582" s="4">
        <f>IF(D582,P582,(O582+P582)/2)</f>
        <v>23.48602390289307</v>
      </c>
      <c r="AY582" s="4">
        <f>0.61365*EXP(17.502*AX582/(240.97+AX582))</f>
        <v>2.903744725404488</v>
      </c>
      <c r="AZ582" s="4">
        <f>IF(AW582&lt;&gt;0,(1000-(AV582+U582)/2)/AW582*AP582,0)</f>
        <v>0.3562728352477557</v>
      </c>
      <c r="BA582" s="4">
        <f>U582*AA582/1000</f>
        <v>1.934356355516808</v>
      </c>
      <c r="BB582" s="4">
        <f>(AY582-BA582)</f>
        <v>0.9693883698876802</v>
      </c>
      <c r="BC582" s="4">
        <f>1/(1.6/F582+1.37/N582)</f>
        <v>0.2267597199392766</v>
      </c>
      <c r="BD582" s="3">
        <f>G582*AA582*0.001</f>
      </c>
      <c r="BE582" s="3">
        <f>G582/S582</f>
      </c>
      <c r="BF582" s="4">
        <f>(1-AP582*AA582/AU582/F582)*100</f>
        <v>64.57453896138148</v>
      </c>
      <c r="BG582" s="3">
        <f>(S582-E582/(N582/1.35))</f>
      </c>
      <c r="BH582" s="3">
        <f>E582*BF582/100/BG582</f>
      </c>
    </row>
    <row r="583" ht="16" customHeight="1">
      <c r="A583" s="4">
        <v>542</v>
      </c>
      <c r="B583" t="s" s="2">
        <v>643</v>
      </c>
      <c r="C583" s="4">
        <v>3111.000030018389</v>
      </c>
      <c r="D583" s="4">
        <v>0</v>
      </c>
      <c r="E583" s="3">
        <f>(R583-#REF!*(1000-T583)/(1000-U583))*AO583</f>
      </c>
      <c r="F583" s="4">
        <f>IF(AZ583&lt;&gt;0,1/(1/AZ583-1/N583),0)</f>
        <v>0.4064033604979319</v>
      </c>
      <c r="G583" s="3">
        <f>((BC583-AP583/2)*S583-E583)/(BC583+AP583/2)</f>
      </c>
      <c r="H583" s="4">
        <f>AP583*1000</f>
        <v>4.52602614609799</v>
      </c>
      <c r="I583" s="4">
        <f>(AU583-BA583)</f>
        <v>1.262195611344537</v>
      </c>
      <c r="J583" s="4">
        <f>(P583+AT583*D583)</f>
        <v>25.08512306213379</v>
      </c>
      <c r="K583" s="4">
        <v>6</v>
      </c>
      <c r="L583" s="4">
        <f>(K583*AI583+AJ583)</f>
        <v>1.420000016689301</v>
      </c>
      <c r="M583" s="4">
        <v>1</v>
      </c>
      <c r="N583" s="4">
        <f>L583*(M583+1)*(M583+1)/(M583*M583+1)</f>
        <v>2.840000033378601</v>
      </c>
      <c r="O583" s="4">
        <v>21.8825626373291</v>
      </c>
      <c r="P583" s="4">
        <v>25.08512306213379</v>
      </c>
      <c r="Q583" s="4">
        <v>20.88430595397949</v>
      </c>
      <c r="R583" s="4">
        <v>199.6119842529297</v>
      </c>
      <c r="S583" s="4">
        <v>192.464599609375</v>
      </c>
      <c r="T583" s="4">
        <v>13.67768383026123</v>
      </c>
      <c r="U583" s="4">
        <v>19.010986328125</v>
      </c>
      <c r="V583" s="4">
        <v>52.80208206176758</v>
      </c>
      <c r="W583" s="4">
        <v>73.40158843994141</v>
      </c>
      <c r="X583" s="4">
        <v>499.5008544921875</v>
      </c>
      <c r="Y583" s="4">
        <v>1999.00390625</v>
      </c>
      <c r="Z583" s="4">
        <v>90.95968627929688</v>
      </c>
      <c r="AA583" s="4">
        <v>101.7124786376953</v>
      </c>
      <c r="AB583" s="4">
        <v>6.121065139770508</v>
      </c>
      <c r="AC583" s="4">
        <v>0.3696138560771942</v>
      </c>
      <c r="AD583" s="4">
        <v>0.1874177604913712</v>
      </c>
      <c r="AE583" s="4">
        <v>0.01910058036446571</v>
      </c>
      <c r="AF583" s="4">
        <v>0.207882434129715</v>
      </c>
      <c r="AG583" s="4">
        <v>0.01490162871778011</v>
      </c>
      <c r="AH583" s="4">
        <v>0.6666666865348816</v>
      </c>
      <c r="AI583" s="4">
        <v>-0.2195652425289154</v>
      </c>
      <c r="AJ583" s="4">
        <v>2.737391471862793</v>
      </c>
      <c r="AK583" s="4">
        <v>1</v>
      </c>
      <c r="AL583" s="4">
        <v>0</v>
      </c>
      <c r="AM583" s="4">
        <v>0.1599999964237213</v>
      </c>
      <c r="AN583" s="4">
        <v>111115</v>
      </c>
      <c r="AO583" s="4">
        <f>X583*0.000001/(K583*0.0001)</f>
        <v>0.8325014241536457</v>
      </c>
      <c r="AP583" s="4">
        <f>(U583-T583)/(1000-U583)*AO583</f>
        <v>0.004526026146097989</v>
      </c>
      <c r="AQ583" s="4">
        <f>(P583+273.15)</f>
        <v>298.2351230621338</v>
      </c>
      <c r="AR583" s="4">
        <f>(O583+273.15)</f>
        <v>295.0325626373291</v>
      </c>
      <c r="AS583" s="4">
        <f>(Y583*AK583+Z583*AL583)*AM583</f>
        <v>319.8406178510049</v>
      </c>
      <c r="AT583" s="4">
        <f>((AS583+0.00000010773*(AR583^4-AQ583^4))-AP583*44100)/(L583*0.92*2*29.3+0.00000043092*AQ583^3)</f>
        <v>0.9572094700211862</v>
      </c>
      <c r="AU583" s="4">
        <f>0.61365*EXP(17.502*J583/(240.97+J583))</f>
        <v>3.195850152125469</v>
      </c>
      <c r="AV583" s="4">
        <f>AU583*1000/AA583</f>
        <v>31.42043331289998</v>
      </c>
      <c r="AW583" s="4">
        <f>(AV583-U583)</f>
        <v>12.40944698477498</v>
      </c>
      <c r="AX583" s="4">
        <f>IF(D583,P583,(O583+P583)/2)</f>
        <v>23.48384284973145</v>
      </c>
      <c r="AY583" s="4">
        <f>0.61365*EXP(17.502*AX583/(240.97+AX583))</f>
        <v>2.903362830876307</v>
      </c>
      <c r="AZ583" s="4">
        <f>IF(AW583&lt;&gt;0,(1000-(AV583+U583)/2)/AW583*AP583,0)</f>
        <v>0.3555274614228049</v>
      </c>
      <c r="BA583" s="4">
        <f>U583*AA583/1000</f>
        <v>1.933654540780932</v>
      </c>
      <c r="BB583" s="4">
        <f>(AY583-BA583)</f>
        <v>0.9697082900953755</v>
      </c>
      <c r="BC583" s="4">
        <f>1/(1.6/F583+1.37/N583)</f>
        <v>0.2262766123736596</v>
      </c>
      <c r="BD583" s="3">
        <f>G583*AA583*0.001</f>
      </c>
      <c r="BE583" s="3">
        <f>G583/S583</f>
      </c>
      <c r="BF583" s="4">
        <f>(1-AP583*AA583/AU583/F583)*100</f>
        <v>64.55560253044476</v>
      </c>
      <c r="BG583" s="3">
        <f>(S583-E583/(N583/1.35))</f>
      </c>
      <c r="BH583" s="3">
        <f>E583*BF583/100/BG583</f>
      </c>
    </row>
    <row r="584" ht="16" customHeight="1">
      <c r="A584" s="4">
        <v>543</v>
      </c>
      <c r="B584" t="s" s="2">
        <v>644</v>
      </c>
      <c r="C584" s="4">
        <v>3116.000029906631</v>
      </c>
      <c r="D584" s="4">
        <v>0</v>
      </c>
      <c r="E584" s="3">
        <f>(R584-#REF!*(1000-T584)/(1000-U584))*AO584</f>
      </c>
      <c r="F584" s="4">
        <f>IF(AZ584&lt;&gt;0,1/(1/AZ584-1/N584),0)</f>
        <v>0.405261267200735</v>
      </c>
      <c r="G584" s="3">
        <f>((BC584-AP584/2)*S584-E584)/(BC584+AP584/2)</f>
      </c>
      <c r="H584" s="4">
        <f>AP584*1000</f>
        <v>4.517500476557381</v>
      </c>
      <c r="I584" s="4">
        <f>(AU584-BA584)</f>
        <v>1.262925999561956</v>
      </c>
      <c r="J584" s="4">
        <f>(P584+AT584*D584)</f>
        <v>25.08550834655762</v>
      </c>
      <c r="K584" s="4">
        <v>6</v>
      </c>
      <c r="L584" s="4">
        <f>(K584*AI584+AJ584)</f>
        <v>1.420000016689301</v>
      </c>
      <c r="M584" s="4">
        <v>1</v>
      </c>
      <c r="N584" s="4">
        <f>L584*(M584+1)*(M584+1)/(M584*M584+1)</f>
        <v>2.840000033378601</v>
      </c>
      <c r="O584" s="4">
        <v>21.88318634033203</v>
      </c>
      <c r="P584" s="4">
        <v>25.08550834655762</v>
      </c>
      <c r="Q584" s="4">
        <v>20.88825035095215</v>
      </c>
      <c r="R584" s="4">
        <v>199.6661834716797</v>
      </c>
      <c r="S584" s="4">
        <v>192.154296875</v>
      </c>
      <c r="T584" s="4">
        <v>13.6812572479248</v>
      </c>
      <c r="U584" s="4">
        <v>19.00455093383789</v>
      </c>
      <c r="V584" s="4">
        <v>52.81504058837891</v>
      </c>
      <c r="W584" s="4">
        <v>73.37370300292969</v>
      </c>
      <c r="X584" s="4">
        <v>499.5006103515625</v>
      </c>
      <c r="Y584" s="4">
        <v>1998.963012695312</v>
      </c>
      <c r="Z584" s="4">
        <v>90.91303253173828</v>
      </c>
      <c r="AA584" s="4">
        <v>101.7123489379883</v>
      </c>
      <c r="AB584" s="4">
        <v>6.121065139770508</v>
      </c>
      <c r="AC584" s="4">
        <v>0.3696138560771942</v>
      </c>
      <c r="AD584" s="4">
        <v>0.1874177604913712</v>
      </c>
      <c r="AE584" s="4">
        <v>0.01910058036446571</v>
      </c>
      <c r="AF584" s="4">
        <v>0.207882434129715</v>
      </c>
      <c r="AG584" s="4">
        <v>0.01490162871778011</v>
      </c>
      <c r="AH584" s="4">
        <v>0.6666666865348816</v>
      </c>
      <c r="AI584" s="4">
        <v>-0.2195652425289154</v>
      </c>
      <c r="AJ584" s="4">
        <v>2.737391471862793</v>
      </c>
      <c r="AK584" s="4">
        <v>1</v>
      </c>
      <c r="AL584" s="4">
        <v>0</v>
      </c>
      <c r="AM584" s="4">
        <v>0.1599999964237213</v>
      </c>
      <c r="AN584" s="4">
        <v>111115</v>
      </c>
      <c r="AO584" s="4">
        <f>X584*0.000001/(K584*0.0001)</f>
        <v>0.8325010172526042</v>
      </c>
      <c r="AP584" s="4">
        <f>(U584-T584)/(1000-U584)*AO584</f>
        <v>0.004517500476557381</v>
      </c>
      <c r="AQ584" s="4">
        <f>(P584+273.15)</f>
        <v>298.2355083465576</v>
      </c>
      <c r="AR584" s="4">
        <f>(O584+273.15)</f>
        <v>295.033186340332</v>
      </c>
      <c r="AS584" s="4">
        <f>(Y584*AK584+Z584*AL584)*AM584</f>
        <v>319.8340748824012</v>
      </c>
      <c r="AT584" s="4">
        <f>((AS584+0.00000010773*(AR584^4-AQ584^4))-AP584*44100)/(L584*0.92*2*29.3+0.00000043092*AQ584^3)</f>
        <v>0.9614362291532129</v>
      </c>
      <c r="AU584" s="4">
        <f>0.61365*EXP(17.502*J584/(240.97+J584))</f>
        <v>3.195923515554247</v>
      </c>
      <c r="AV584" s="4">
        <f>AU584*1000/AA584</f>
        <v>31.421194662437</v>
      </c>
      <c r="AW584" s="4">
        <f>(AV584-U584)</f>
        <v>12.41664372859911</v>
      </c>
      <c r="AX584" s="4">
        <f>IF(D584,P584,(O584+P584)/2)</f>
        <v>23.48434734344482</v>
      </c>
      <c r="AY584" s="4">
        <f>0.61365*EXP(17.502*AX584/(240.97+AX584))</f>
        <v>2.90345116199728</v>
      </c>
      <c r="AZ584" s="4">
        <f>IF(AW584&lt;&gt;0,(1000-(AV584+U584)/2)/AW584*AP584,0)</f>
        <v>0.3546531098040328</v>
      </c>
      <c r="BA584" s="4">
        <f>U584*AA584/1000</f>
        <v>1.932997515992291</v>
      </c>
      <c r="BB584" s="4">
        <f>(AY584-BA584)</f>
        <v>0.9704536460049895</v>
      </c>
      <c r="BC584" s="4">
        <f>1/(1.6/F584+1.37/N584)</f>
        <v>0.2257099562821704</v>
      </c>
      <c r="BD584" s="3">
        <f>G584*AA584*0.001</f>
      </c>
      <c r="BE584" s="3">
        <f>G584/S584</f>
      </c>
      <c r="BF584" s="4">
        <f>(1-AP584*AA584/AU584/F584)*100</f>
        <v>64.52352871044755</v>
      </c>
      <c r="BG584" s="3">
        <f>(S584-E584/(N584/1.35))</f>
      </c>
      <c r="BH584" s="3">
        <f>E584*BF584/100/BG584</f>
      </c>
    </row>
    <row r="585" ht="16" customHeight="1">
      <c r="A585" s="4">
        <v>544</v>
      </c>
      <c r="B585" t="s" s="2">
        <v>646</v>
      </c>
      <c r="C585" s="4">
        <v>3140.000032566488</v>
      </c>
      <c r="D585" s="4">
        <v>0</v>
      </c>
      <c r="E585" s="3">
        <f>(R585-#REF!*(1000-T585)/(1000-U585))*AO585</f>
      </c>
      <c r="F585" s="4">
        <f>IF(AZ585&lt;&gt;0,1/(1/AZ585-1/N585),0)</f>
        <v>0.3977243744686039</v>
      </c>
      <c r="G585" s="3">
        <f>((BC585-AP585/2)*S585-E585)/(BC585+AP585/2)</f>
      </c>
      <c r="H585" s="4">
        <f>AP585*1000</f>
        <v>4.44580849802389</v>
      </c>
      <c r="I585" s="4">
        <f>(AU585-BA585)</f>
        <v>1.263496419621473</v>
      </c>
      <c r="J585" s="4">
        <f>(P585+AT585*D585)</f>
        <v>25.08560371398926</v>
      </c>
      <c r="K585" s="4">
        <v>6</v>
      </c>
      <c r="L585" s="4">
        <f>(K585*AI585+AJ585)</f>
        <v>1.420000016689301</v>
      </c>
      <c r="M585" s="4">
        <v>1</v>
      </c>
      <c r="N585" s="4">
        <f>L585*(M585+1)*(M585+1)/(M585*M585+1)</f>
        <v>2.840000033378601</v>
      </c>
      <c r="O585" s="4">
        <v>21.88502502441406</v>
      </c>
      <c r="P585" s="4">
        <v>25.08560371398926</v>
      </c>
      <c r="Q585" s="4">
        <v>20.89045715332031</v>
      </c>
      <c r="R585" s="4">
        <v>199.6827087402344</v>
      </c>
      <c r="S585" s="4">
        <v>192.1579284667969</v>
      </c>
      <c r="T585" s="4">
        <v>13.76046276092529</v>
      </c>
      <c r="U585" s="4">
        <v>18.9991512298584</v>
      </c>
      <c r="V585" s="4">
        <v>53.50209045410156</v>
      </c>
      <c r="W585" s="4">
        <v>73.3486328125</v>
      </c>
      <c r="X585" s="4">
        <v>499.5153198242188</v>
      </c>
      <c r="Y585" s="4">
        <v>1998.876342773438</v>
      </c>
      <c r="Z585" s="4">
        <v>90.81463623046875</v>
      </c>
      <c r="AA585" s="4">
        <v>101.7121887207031</v>
      </c>
      <c r="AB585" s="4">
        <v>4.901100635528564</v>
      </c>
      <c r="AC585" s="4">
        <v>0.3668768107891083</v>
      </c>
      <c r="AD585" s="4">
        <v>0.2444023489952087</v>
      </c>
      <c r="AE585" s="4">
        <v>0.001054356922395527</v>
      </c>
      <c r="AF585" s="4">
        <v>0.2757589519023895</v>
      </c>
      <c r="AG585" s="4">
        <v>0.0012051040539518</v>
      </c>
      <c r="AH585" s="4">
        <v>0.6666666865348816</v>
      </c>
      <c r="AI585" s="4">
        <v>-0.2195652425289154</v>
      </c>
      <c r="AJ585" s="4">
        <v>2.737391471862793</v>
      </c>
      <c r="AK585" s="4">
        <v>1</v>
      </c>
      <c r="AL585" s="4">
        <v>0</v>
      </c>
      <c r="AM585" s="4">
        <v>0.1599999964237213</v>
      </c>
      <c r="AN585" s="4">
        <v>111115</v>
      </c>
      <c r="AO585" s="4">
        <f>X585*0.000001/(K585*0.0001)</f>
        <v>0.8325255330403645</v>
      </c>
      <c r="AP585" s="4">
        <f>(U585-T585)/(1000-U585)*AO585</f>
        <v>0.00444580849802389</v>
      </c>
      <c r="AQ585" s="4">
        <f>(P585+273.15)</f>
        <v>298.2356037139892</v>
      </c>
      <c r="AR585" s="4">
        <f>(O585+273.15)</f>
        <v>295.035025024414</v>
      </c>
      <c r="AS585" s="4">
        <f>(Y585*AK585+Z585*AL585)*AM585</f>
        <v>319.8202076952111</v>
      </c>
      <c r="AT585" s="4">
        <f>((AS585+0.00000010773*(AR585^4-AQ585^4))-AP585*44100)/(L585*0.92*2*29.3+0.00000043092*AQ585^3)</f>
        <v>0.9974306316370868</v>
      </c>
      <c r="AU585" s="4">
        <f>0.61365*EXP(17.502*J585/(240.97+J585))</f>
        <v>3.19594167504601</v>
      </c>
      <c r="AV585" s="4">
        <f>AU585*1000/AA585</f>
        <v>31.42142269518862</v>
      </c>
      <c r="AW585" s="4">
        <f>(AV585-U585)</f>
        <v>12.42227146533023</v>
      </c>
      <c r="AX585" s="4">
        <f>IF(D585,P585,(O585+P585)/2)</f>
        <v>23.48531436920166</v>
      </c>
      <c r="AY585" s="4">
        <f>0.61365*EXP(17.502*AX585/(240.97+AX585))</f>
        <v>2.903620483797718</v>
      </c>
      <c r="AZ585" s="4">
        <f>IF(AW585&lt;&gt;0,(1000-(AV585+U585)/2)/AW585*AP585,0)</f>
        <v>0.3488676287668841</v>
      </c>
      <c r="BA585" s="4">
        <f>U585*AA585/1000</f>
        <v>1.932445255424536</v>
      </c>
      <c r="BB585" s="4">
        <f>(AY585-BA585)</f>
        <v>0.9711752283731812</v>
      </c>
      <c r="BC585" s="4">
        <f>1/(1.6/F585+1.37/N585)</f>
        <v>0.2219617467405287</v>
      </c>
      <c r="BD585" s="3">
        <f>G585*AA585*0.001</f>
      </c>
      <c r="BE585" s="3">
        <f>G585/S585</f>
      </c>
      <c r="BF585" s="4">
        <f>(1-AP585*AA585/AU585/F585)*100</f>
        <v>64.42518100167155</v>
      </c>
      <c r="BG585" s="3">
        <f>(S585-E585/(N585/1.35))</f>
      </c>
      <c r="BH585" s="3">
        <f>E585*BF585/100/BG585</f>
      </c>
    </row>
    <row r="586" ht="16" customHeight="1">
      <c r="A586" s="4">
        <v>545</v>
      </c>
      <c r="B586" t="s" s="2">
        <v>647</v>
      </c>
      <c r="C586" s="4">
        <v>3145.000032454729</v>
      </c>
      <c r="D586" s="4">
        <v>0</v>
      </c>
      <c r="E586" s="3">
        <f>(R586-#REF!*(1000-T586)/(1000-U586))*AO586</f>
      </c>
      <c r="F586" s="4">
        <f>IF(AZ586&lt;&gt;0,1/(1/AZ586-1/N586),0)</f>
        <v>0.3800813326552204</v>
      </c>
      <c r="G586" s="3">
        <f>((BC586-AP586/2)*S586-E586)/(BC586+AP586/2)</f>
      </c>
      <c r="H586" s="4">
        <f>AP586*1000</f>
        <v>4.279238159114122</v>
      </c>
      <c r="I586" s="4">
        <f>(AU586-BA586)</f>
        <v>1.265678212358809</v>
      </c>
      <c r="J586" s="4">
        <f>(P586+AT586*D586)</f>
        <v>25.09127616882324</v>
      </c>
      <c r="K586" s="4">
        <v>6</v>
      </c>
      <c r="L586" s="4">
        <f>(K586*AI586+AJ586)</f>
        <v>1.420000016689301</v>
      </c>
      <c r="M586" s="4">
        <v>1</v>
      </c>
      <c r="N586" s="4">
        <f>L586*(M586+1)*(M586+1)/(M586*M586+1)</f>
        <v>2.840000033378601</v>
      </c>
      <c r="O586" s="4">
        <v>21.8868293762207</v>
      </c>
      <c r="P586" s="4">
        <v>25.09127616882324</v>
      </c>
      <c r="Q586" s="4">
        <v>20.89052200317383</v>
      </c>
      <c r="R586" s="4">
        <v>199.6561431884766</v>
      </c>
      <c r="S586" s="4">
        <v>192.6563873291016</v>
      </c>
      <c r="T586" s="4">
        <v>13.9460391998291</v>
      </c>
      <c r="U586" s="4">
        <v>18.98828315734863</v>
      </c>
      <c r="V586" s="4">
        <v>54.22843170166016</v>
      </c>
      <c r="W586" s="4">
        <v>73.30002593994141</v>
      </c>
      <c r="X586" s="4">
        <v>499.5374450683594</v>
      </c>
      <c r="Y586" s="4">
        <v>1998.680786132812</v>
      </c>
      <c r="Z586" s="4">
        <v>90.65074920654297</v>
      </c>
      <c r="AA586" s="4">
        <v>101.7123947143555</v>
      </c>
      <c r="AB586" s="4">
        <v>4.901100635528564</v>
      </c>
      <c r="AC586" s="4">
        <v>0.3668768107891083</v>
      </c>
      <c r="AD586" s="4">
        <v>0.2444023489952087</v>
      </c>
      <c r="AE586" s="4">
        <v>0.001054356922395527</v>
      </c>
      <c r="AF586" s="4">
        <v>0.2757589519023895</v>
      </c>
      <c r="AG586" s="4">
        <v>0.0012051040539518</v>
      </c>
      <c r="AH586" s="4">
        <v>0.6666666865348816</v>
      </c>
      <c r="AI586" s="4">
        <v>-0.2195652425289154</v>
      </c>
      <c r="AJ586" s="4">
        <v>2.737391471862793</v>
      </c>
      <c r="AK586" s="4">
        <v>1</v>
      </c>
      <c r="AL586" s="4">
        <v>0</v>
      </c>
      <c r="AM586" s="4">
        <v>0.1599999964237213</v>
      </c>
      <c r="AN586" s="4">
        <v>111115</v>
      </c>
      <c r="AO586" s="4">
        <f>X586*0.000001/(K586*0.0001)</f>
        <v>0.8325624084472655</v>
      </c>
      <c r="AP586" s="4">
        <f>(U586-T586)/(1000-U586)*AO586</f>
        <v>0.004279238159114122</v>
      </c>
      <c r="AQ586" s="4">
        <f>(P586+273.15)</f>
        <v>298.2412761688232</v>
      </c>
      <c r="AR586" s="4">
        <f>(O586+273.15)</f>
        <v>295.0368293762207</v>
      </c>
      <c r="AS586" s="4">
        <f>(Y586*AK586+Z586*AL586)*AM586</f>
        <v>319.7889186334105</v>
      </c>
      <c r="AT586" s="4">
        <f>((AS586+0.00000010773*(AR586^4-AQ586^4))-AP586*44100)/(L586*0.92*2*29.3+0.00000043092*AQ586^3)</f>
        <v>1.080044921328552</v>
      </c>
      <c r="AU586" s="4">
        <f>0.61365*EXP(17.502*J586/(240.97+J586))</f>
        <v>3.197021963807001</v>
      </c>
      <c r="AV586" s="4">
        <f>AU586*1000/AA586</f>
        <v>31.43198007268804</v>
      </c>
      <c r="AW586" s="4">
        <f>(AV586-U586)</f>
        <v>12.44369691533941</v>
      </c>
      <c r="AX586" s="4">
        <f>IF(D586,P586,(O586+P586)/2)</f>
        <v>23.48905277252197</v>
      </c>
      <c r="AY586" s="4">
        <f>0.61365*EXP(17.502*AX586/(240.97+AX586))</f>
        <v>2.904275142400957</v>
      </c>
      <c r="AZ586" s="4">
        <f>IF(AW586&lt;&gt;0,(1000-(AV586+U586)/2)/AW586*AP586,0)</f>
        <v>0.3352185472123476</v>
      </c>
      <c r="BA586" s="4">
        <f>U586*AA586/1000</f>
        <v>1.931343751448192</v>
      </c>
      <c r="BB586" s="4">
        <f>(AY586-BA586)</f>
        <v>0.9729313909527644</v>
      </c>
      <c r="BC586" s="4">
        <f>1/(1.6/F586+1.37/N586)</f>
        <v>0.2131278359828646</v>
      </c>
      <c r="BD586" s="3">
        <f>G586*AA586*0.001</f>
      </c>
      <c r="BE586" s="3">
        <f>G586/S586</f>
      </c>
      <c r="BF586" s="4">
        <f>(1-AP586*AA586/AU586/F586)*100</f>
        <v>64.18061070844254</v>
      </c>
      <c r="BG586" s="3">
        <f>(S586-E586/(N586/1.35))</f>
      </c>
      <c r="BH586" s="3">
        <f>E586*BF586/100/BG586</f>
      </c>
    </row>
    <row r="587" ht="16" customHeight="1">
      <c r="A587" s="4">
        <v>546</v>
      </c>
      <c r="B587" t="s" s="2">
        <v>648</v>
      </c>
      <c r="C587" s="4">
        <v>3150.500032331795</v>
      </c>
      <c r="D587" s="4">
        <v>0</v>
      </c>
      <c r="E587" s="3">
        <f>(R587-#REF!*(1000-T587)/(1000-U587))*AO587</f>
      </c>
      <c r="F587" s="4">
        <f>IF(AZ587&lt;&gt;0,1/(1/AZ587-1/N587),0)</f>
        <v>0.3774089175448113</v>
      </c>
      <c r="G587" s="3">
        <f>((BC587-AP587/2)*S587-E587)/(BC587+AP587/2)</f>
      </c>
      <c r="H587" s="4">
        <f>AP587*1000</f>
        <v>4.256731415148053</v>
      </c>
      <c r="I587" s="4">
        <f>(AU587-BA587)</f>
        <v>1.266882825255955</v>
      </c>
      <c r="J587" s="4">
        <f>(P587+AT587*D587)</f>
        <v>25.09285354614258</v>
      </c>
      <c r="K587" s="4">
        <v>6</v>
      </c>
      <c r="L587" s="4">
        <f>(K587*AI587+AJ587)</f>
        <v>1.420000016689301</v>
      </c>
      <c r="M587" s="4">
        <v>1</v>
      </c>
      <c r="N587" s="4">
        <f>L587*(M587+1)*(M587+1)/(M587*M587+1)</f>
        <v>2.840000033378601</v>
      </c>
      <c r="O587" s="4">
        <v>21.88692283630371</v>
      </c>
      <c r="P587" s="4">
        <v>25.09285354614258</v>
      </c>
      <c r="Q587" s="4">
        <v>20.88847923278809</v>
      </c>
      <c r="R587" s="4">
        <v>199.7684478759766</v>
      </c>
      <c r="S587" s="4">
        <v>192.7335968017578</v>
      </c>
      <c r="T587" s="4">
        <v>13.96381282806396</v>
      </c>
      <c r="U587" s="4">
        <v>18.97946929931641</v>
      </c>
      <c r="V587" s="4">
        <v>54.33834838867188</v>
      </c>
      <c r="W587" s="4">
        <v>73.26457214355469</v>
      </c>
      <c r="X587" s="4">
        <v>499.5486755371094</v>
      </c>
      <c r="Y587" s="4">
        <v>1998.841796875</v>
      </c>
      <c r="Z587" s="4">
        <v>90.41794586181641</v>
      </c>
      <c r="AA587" s="4">
        <v>101.7119903564453</v>
      </c>
      <c r="AB587" s="4">
        <v>4.901100635528564</v>
      </c>
      <c r="AC587" s="4">
        <v>0.3668768107891083</v>
      </c>
      <c r="AD587" s="4">
        <v>0.2444023489952087</v>
      </c>
      <c r="AE587" s="4">
        <v>0.001054356922395527</v>
      </c>
      <c r="AF587" s="4">
        <v>0.2757589519023895</v>
      </c>
      <c r="AG587" s="4">
        <v>0.0012051040539518</v>
      </c>
      <c r="AH587" s="4">
        <v>0.6666666865348816</v>
      </c>
      <c r="AI587" s="4">
        <v>-0.2195652425289154</v>
      </c>
      <c r="AJ587" s="4">
        <v>2.737391471862793</v>
      </c>
      <c r="AK587" s="4">
        <v>1</v>
      </c>
      <c r="AL587" s="4">
        <v>0</v>
      </c>
      <c r="AM587" s="4">
        <v>0.1599999964237213</v>
      </c>
      <c r="AN587" s="4">
        <v>111115</v>
      </c>
      <c r="AO587" s="4">
        <f>X587*0.000001/(K587*0.0001)</f>
        <v>0.8325811258951822</v>
      </c>
      <c r="AP587" s="4">
        <f>(U587-T587)/(1000-U587)*AO587</f>
        <v>0.004256731415148053</v>
      </c>
      <c r="AQ587" s="4">
        <f>(P587+273.15)</f>
        <v>298.2428535461426</v>
      </c>
      <c r="AR587" s="4">
        <f>(O587+273.15)</f>
        <v>295.0369228363037</v>
      </c>
      <c r="AS587" s="4">
        <f>(Y587*AK587+Z587*AL587)*AM587</f>
        <v>319.8146803515847</v>
      </c>
      <c r="AT587" s="4">
        <f>((AS587+0.00000010773*(AR587^4-AQ587^4))-AP587*44100)/(L587*0.92*2*29.3+0.00000043092*AQ587^3)</f>
        <v>1.091422964687938</v>
      </c>
      <c r="AU587" s="4">
        <f>0.61365*EXP(17.502*J587/(240.97+J587))</f>
        <v>3.197322423598475</v>
      </c>
      <c r="AV587" s="4">
        <f>AU587*1000/AA587</f>
        <v>31.43505905639636</v>
      </c>
      <c r="AW587" s="4">
        <f>(AV587-U587)</f>
        <v>12.45558975707995</v>
      </c>
      <c r="AX587" s="4">
        <f>IF(D587,P587,(O587+P587)/2)</f>
        <v>23.48988819122314</v>
      </c>
      <c r="AY587" s="4">
        <f>0.61365*EXP(17.502*AX587/(240.97+AX587))</f>
        <v>2.904421456204108</v>
      </c>
      <c r="AZ587" s="4">
        <f>IF(AW587&lt;&gt;0,(1000-(AV587+U587)/2)/AW587*AP587,0)</f>
        <v>0.3331380482785758</v>
      </c>
      <c r="BA587" s="4">
        <f>U587*AA587/1000</f>
        <v>1.93043959834252</v>
      </c>
      <c r="BB587" s="4">
        <f>(AY587-BA587)</f>
        <v>0.9739818578615873</v>
      </c>
      <c r="BC587" s="4">
        <f>1/(1.6/F587+1.37/N587)</f>
        <v>0.2117823932088715</v>
      </c>
      <c r="BD587" s="3">
        <f>G587*AA587*0.001</f>
      </c>
      <c r="BE587" s="3">
        <f>G587/S587</f>
      </c>
      <c r="BF587" s="4">
        <f>(1-AP587*AA587/AU587/F587)*100</f>
        <v>64.12021678449082</v>
      </c>
      <c r="BG587" s="3">
        <f>(S587-E587/(N587/1.35))</f>
      </c>
      <c r="BH587" s="3">
        <f>E587*BF587/100/BG587</f>
      </c>
    </row>
    <row r="588" ht="16" customHeight="1">
      <c r="A588" s="4">
        <v>547</v>
      </c>
      <c r="B588" t="s" s="2">
        <v>649</v>
      </c>
      <c r="C588" s="4">
        <v>3155.500032220036</v>
      </c>
      <c r="D588" s="4">
        <v>0</v>
      </c>
      <c r="E588" s="3">
        <f>(R588-#REF!*(1000-T588)/(1000-U588))*AO588</f>
      </c>
      <c r="F588" s="4">
        <f>IF(AZ588&lt;&gt;0,1/(1/AZ588-1/N588),0)</f>
        <v>0.3859308122195724</v>
      </c>
      <c r="G588" s="3">
        <f>((BC588-AP588/2)*S588-E588)/(BC588+AP588/2)</f>
      </c>
      <c r="H588" s="4">
        <f>AP588*1000</f>
        <v>4.344665615090255</v>
      </c>
      <c r="I588" s="4">
        <f>(AU588-BA588)</f>
        <v>1.267853782391513</v>
      </c>
      <c r="J588" s="4">
        <f>(P588+AT588*D588)</f>
        <v>25.09481811523438</v>
      </c>
      <c r="K588" s="4">
        <v>6</v>
      </c>
      <c r="L588" s="4">
        <f>(K588*AI588+AJ588)</f>
        <v>1.420000016689301</v>
      </c>
      <c r="M588" s="4">
        <v>1</v>
      </c>
      <c r="N588" s="4">
        <f>L588*(M588+1)*(M588+1)/(M588*M588+1)</f>
        <v>2.840000033378601</v>
      </c>
      <c r="O588" s="4">
        <v>21.88657569885254</v>
      </c>
      <c r="P588" s="4">
        <v>25.09481811523438</v>
      </c>
      <c r="Q588" s="4">
        <v>20.88765525817871</v>
      </c>
      <c r="R588" s="4">
        <v>199.8122711181641</v>
      </c>
      <c r="S588" s="4">
        <v>192.3875885009766</v>
      </c>
      <c r="T588" s="4">
        <v>13.85419178009033</v>
      </c>
      <c r="U588" s="4">
        <v>18.97357559204102</v>
      </c>
      <c r="V588" s="4">
        <v>53.73299026489258</v>
      </c>
      <c r="W588" s="4">
        <v>73.23629760742188</v>
      </c>
      <c r="X588" s="4">
        <v>499.5404052734375</v>
      </c>
      <c r="Y588" s="4">
        <v>1999.019653320312</v>
      </c>
      <c r="Z588" s="4">
        <v>90.30043029785156</v>
      </c>
      <c r="AA588" s="4">
        <v>101.7121353149414</v>
      </c>
      <c r="AB588" s="4">
        <v>4.901100635528564</v>
      </c>
      <c r="AC588" s="4">
        <v>0.3668768107891083</v>
      </c>
      <c r="AD588" s="4">
        <v>0.2444023489952087</v>
      </c>
      <c r="AE588" s="4">
        <v>0.001054356922395527</v>
      </c>
      <c r="AF588" s="4">
        <v>0.2757589519023895</v>
      </c>
      <c r="AG588" s="4">
        <v>0.0012051040539518</v>
      </c>
      <c r="AH588" s="4">
        <v>0.6666666865348816</v>
      </c>
      <c r="AI588" s="4">
        <v>-0.2195652425289154</v>
      </c>
      <c r="AJ588" s="4">
        <v>2.737391471862793</v>
      </c>
      <c r="AK588" s="4">
        <v>1</v>
      </c>
      <c r="AL588" s="4">
        <v>0</v>
      </c>
      <c r="AM588" s="4">
        <v>0.1599999964237213</v>
      </c>
      <c r="AN588" s="4">
        <v>111115</v>
      </c>
      <c r="AO588" s="4">
        <f>X588*0.000001/(K588*0.0001)</f>
        <v>0.8325673421223957</v>
      </c>
      <c r="AP588" s="4">
        <f>(U588-T588)/(1000-U588)*AO588</f>
        <v>0.004344665615090255</v>
      </c>
      <c r="AQ588" s="4">
        <f>(P588+273.15)</f>
        <v>298.2448181152344</v>
      </c>
      <c r="AR588" s="4">
        <f>(O588+273.15)</f>
        <v>295.0365756988525</v>
      </c>
      <c r="AS588" s="4">
        <f>(Y588*AK588+Z588*AL588)*AM588</f>
        <v>319.8431373821986</v>
      </c>
      <c r="AT588" s="4">
        <f>((AS588+0.00000010773*(AR588^4-AQ588^4))-AP588*44100)/(L588*0.92*2*29.3+0.00000043092*AQ588^3)</f>
        <v>1.047371070820498</v>
      </c>
      <c r="AU588" s="4">
        <f>0.61365*EXP(17.502*J588/(240.97+J588))</f>
        <v>3.197696670417459</v>
      </c>
      <c r="AV588" s="4">
        <f>AU588*1000/AA588</f>
        <v>31.43869372632982</v>
      </c>
      <c r="AW588" s="4">
        <f>(AV588-U588)</f>
        <v>12.46511813428881</v>
      </c>
      <c r="AX588" s="4">
        <f>IF(D588,P588,(O588+P588)/2)</f>
        <v>23.49069690704346</v>
      </c>
      <c r="AY588" s="4">
        <f>0.61365*EXP(17.502*AX588/(240.97+AX588))</f>
        <v>2.904563099451202</v>
      </c>
      <c r="AZ588" s="4">
        <f>IF(AW588&lt;&gt;0,(1000-(AV588+U588)/2)/AW588*AP588,0)</f>
        <v>0.3397603891853362</v>
      </c>
      <c r="BA588" s="4">
        <f>U588*AA588/1000</f>
        <v>1.929842888025945</v>
      </c>
      <c r="BB588" s="4">
        <f>(AY588-BA588)</f>
        <v>0.9747202114252562</v>
      </c>
      <c r="BC588" s="4">
        <f>1/(1.6/F588+1.37/N588)</f>
        <v>0.2160660122676051</v>
      </c>
      <c r="BD588" s="3">
        <f>G588*AA588*0.001</f>
      </c>
      <c r="BE588" s="3">
        <f>G588/S588</f>
      </c>
      <c r="BF588" s="4">
        <f>(1-AP588*AA588/AU588/F588)*100</f>
        <v>64.1918065987954</v>
      </c>
      <c r="BG588" s="3">
        <f>(S588-E588/(N588/1.35))</f>
      </c>
      <c r="BH588" s="3">
        <f>E588*BF588/100/BG588</f>
      </c>
    </row>
    <row r="589" ht="16" customHeight="1">
      <c r="A589" s="4">
        <v>548</v>
      </c>
      <c r="B589" t="s" s="2">
        <v>650</v>
      </c>
      <c r="C589" s="4">
        <v>3160.500032108277</v>
      </c>
      <c r="D589" s="4">
        <v>0</v>
      </c>
      <c r="E589" s="3">
        <f>(R589-#REF!*(1000-T589)/(1000-U589))*AO589</f>
      </c>
      <c r="F589" s="4">
        <f>IF(AZ589&lt;&gt;0,1/(1/AZ589-1/N589),0)</f>
        <v>0.3961356851812288</v>
      </c>
      <c r="G589" s="3">
        <f>((BC589-AP589/2)*S589-E589)/(BC589+AP589/2)</f>
      </c>
      <c r="H589" s="4">
        <f>AP589*1000</f>
        <v>4.447967577439493</v>
      </c>
      <c r="I589" s="4">
        <f>(AU589-BA589)</f>
        <v>1.268557100267022</v>
      </c>
      <c r="J589" s="4">
        <f>(P589+AT589*D589)</f>
        <v>25.09806060791016</v>
      </c>
      <c r="K589" s="4">
        <v>6</v>
      </c>
      <c r="L589" s="4">
        <f>(K589*AI589+AJ589)</f>
        <v>1.420000016689301</v>
      </c>
      <c r="M589" s="4">
        <v>1</v>
      </c>
      <c r="N589" s="4">
        <f>L589*(M589+1)*(M589+1)/(M589*M589+1)</f>
        <v>2.840000033378601</v>
      </c>
      <c r="O589" s="4">
        <v>21.88687896728516</v>
      </c>
      <c r="P589" s="4">
        <v>25.09806060791016</v>
      </c>
      <c r="Q589" s="4">
        <v>20.8883228302002</v>
      </c>
      <c r="R589" s="4">
        <v>199.7333984375</v>
      </c>
      <c r="S589" s="4">
        <v>191.5626678466797</v>
      </c>
      <c r="T589" s="4">
        <v>13.73154735565186</v>
      </c>
      <c r="U589" s="4">
        <v>18.97275161743164</v>
      </c>
      <c r="V589" s="4">
        <v>53.06948852539062</v>
      </c>
      <c r="W589" s="4">
        <v>73.23080444335938</v>
      </c>
      <c r="X589" s="4">
        <v>499.5314636230469</v>
      </c>
      <c r="Y589" s="4">
        <v>1999.247192382812</v>
      </c>
      <c r="Z589" s="4">
        <v>90.20954132080078</v>
      </c>
      <c r="AA589" s="4">
        <v>101.712043762207</v>
      </c>
      <c r="AB589" s="4">
        <v>4.901100635528564</v>
      </c>
      <c r="AC589" s="4">
        <v>0.3668768107891083</v>
      </c>
      <c r="AD589" s="4">
        <v>0.2444023489952087</v>
      </c>
      <c r="AE589" s="4">
        <v>0.001054356922395527</v>
      </c>
      <c r="AF589" s="4">
        <v>0.2757589519023895</v>
      </c>
      <c r="AG589" s="4">
        <v>0.0012051040539518</v>
      </c>
      <c r="AH589" s="4">
        <v>0.6666666865348816</v>
      </c>
      <c r="AI589" s="4">
        <v>-0.2195652425289154</v>
      </c>
      <c r="AJ589" s="4">
        <v>2.737391471862793</v>
      </c>
      <c r="AK589" s="4">
        <v>1</v>
      </c>
      <c r="AL589" s="4">
        <v>0</v>
      </c>
      <c r="AM589" s="4">
        <v>0.1599999964237213</v>
      </c>
      <c r="AN589" s="4">
        <v>111115</v>
      </c>
      <c r="AO589" s="4">
        <f>X589*0.000001/(K589*0.0001)</f>
        <v>0.8325524393717447</v>
      </c>
      <c r="AP589" s="4">
        <f>(U589-T589)/(1000-U589)*AO589</f>
        <v>0.004447967577439493</v>
      </c>
      <c r="AQ589" s="4">
        <f>(P589+273.15)</f>
        <v>298.2480606079101</v>
      </c>
      <c r="AR589" s="4">
        <f>(O589+273.15)</f>
        <v>295.0368789672851</v>
      </c>
      <c r="AS589" s="4">
        <f>(Y589*AK589+Z589*AL589)*AM589</f>
        <v>319.8795436313849</v>
      </c>
      <c r="AT589" s="4">
        <f>((AS589+0.00000010773*(AR589^4-AQ589^4))-AP589*44100)/(L589*0.92*2*29.3+0.00000043092*AQ589^3)</f>
        <v>0.9956213726855976</v>
      </c>
      <c r="AU589" s="4">
        <f>0.61365*EXP(17.502*J589/(240.97+J589))</f>
        <v>3.198314443068713</v>
      </c>
      <c r="AV589" s="4">
        <f>AU589*1000/AA589</f>
        <v>31.4447957662326</v>
      </c>
      <c r="AW589" s="4">
        <f>(AV589-U589)</f>
        <v>12.47204414880096</v>
      </c>
      <c r="AX589" s="4">
        <f>IF(D589,P589,(O589+P589)/2)</f>
        <v>23.49246978759766</v>
      </c>
      <c r="AY589" s="4">
        <f>0.61365*EXP(17.502*AX589/(240.97+AX589))</f>
        <v>2.904873633321769</v>
      </c>
      <c r="AZ589" s="4">
        <f>IF(AW589&lt;&gt;0,(1000-(AV589+U589)/2)/AW589*AP589,0)</f>
        <v>0.3476446777818738</v>
      </c>
      <c r="BA589" s="4">
        <f>U589*AA589/1000</f>
        <v>1.929757342801691</v>
      </c>
      <c r="BB589" s="4">
        <f>(AY589-BA589)</f>
        <v>0.9751162905200779</v>
      </c>
      <c r="BC589" s="4">
        <f>1/(1.6/F589+1.37/N589)</f>
        <v>0.2211697259369771</v>
      </c>
      <c r="BD589" s="3">
        <f>G589*AA589*0.001</f>
      </c>
      <c r="BE589" s="3">
        <f>G589/S589</f>
      </c>
      <c r="BF589" s="4">
        <f>(1-AP589*AA589/AU589/F589)*100</f>
        <v>64.29172524751388</v>
      </c>
      <c r="BG589" s="3">
        <f>(S589-E589/(N589/1.35))</f>
      </c>
      <c r="BH589" s="3">
        <f>E589*BF589/100/BG589</f>
      </c>
    </row>
    <row r="590" ht="16" customHeight="1">
      <c r="A590" s="4">
        <v>549</v>
      </c>
      <c r="B590" t="s" s="2">
        <v>651</v>
      </c>
      <c r="C590" s="4">
        <v>3166.000031985343</v>
      </c>
      <c r="D590" s="4">
        <v>0</v>
      </c>
      <c r="E590" s="3">
        <f>(R590-#REF!*(1000-T590)/(1000-U590))*AO590</f>
      </c>
      <c r="F590" s="4">
        <f>IF(AZ590&lt;&gt;0,1/(1/AZ590-1/N590),0)</f>
        <v>0.3952350314507179</v>
      </c>
      <c r="G590" s="3">
        <f>((BC590-AP590/2)*S590-E590)/(BC590+AP590/2)</f>
      </c>
      <c r="H590" s="4">
        <f>AP590*1000</f>
        <v>4.444989611688465</v>
      </c>
      <c r="I590" s="4">
        <f>(AU590-BA590)</f>
        <v>1.270232418886806</v>
      </c>
      <c r="J590" s="4">
        <f>(P590+AT590*D590)</f>
        <v>25.10614585876465</v>
      </c>
      <c r="K590" s="4">
        <v>6</v>
      </c>
      <c r="L590" s="4">
        <f>(K590*AI590+AJ590)</f>
        <v>1.420000016689301</v>
      </c>
      <c r="M590" s="4">
        <v>1</v>
      </c>
      <c r="N590" s="4">
        <f>L590*(M590+1)*(M590+1)/(M590*M590+1)</f>
        <v>2.840000033378601</v>
      </c>
      <c r="O590" s="4">
        <v>21.88751983642578</v>
      </c>
      <c r="P590" s="4">
        <v>25.10614585876465</v>
      </c>
      <c r="Q590" s="4">
        <v>20.88921165466309</v>
      </c>
      <c r="R590" s="4">
        <v>199.5212249755859</v>
      </c>
      <c r="S590" s="4">
        <v>191.0910339355469</v>
      </c>
      <c r="T590" s="4">
        <v>13.73357200622559</v>
      </c>
      <c r="U590" s="4">
        <v>18.9714527130127</v>
      </c>
      <c r="V590" s="4">
        <v>53.03048324584961</v>
      </c>
      <c r="W590" s="4">
        <v>73.22193145751953</v>
      </c>
      <c r="X590" s="4">
        <v>499.5144348144531</v>
      </c>
      <c r="Y590" s="4">
        <v>1999.252563476562</v>
      </c>
      <c r="Z590" s="4">
        <v>90.24259948730469</v>
      </c>
      <c r="AA590" s="4">
        <v>101.7119216918945</v>
      </c>
      <c r="AB590" s="4">
        <v>4.901100635528564</v>
      </c>
      <c r="AC590" s="4">
        <v>0.3668768107891083</v>
      </c>
      <c r="AD590" s="4">
        <v>0.2444023489952087</v>
      </c>
      <c r="AE590" s="4">
        <v>0.001054356922395527</v>
      </c>
      <c r="AF590" s="4">
        <v>0.2757589519023895</v>
      </c>
      <c r="AG590" s="4">
        <v>0.0012051040539518</v>
      </c>
      <c r="AH590" s="4">
        <v>0.6666666865348816</v>
      </c>
      <c r="AI590" s="4">
        <v>-0.2195652425289154</v>
      </c>
      <c r="AJ590" s="4">
        <v>2.737391471862793</v>
      </c>
      <c r="AK590" s="4">
        <v>1</v>
      </c>
      <c r="AL590" s="4">
        <v>0</v>
      </c>
      <c r="AM590" s="4">
        <v>0.1599999964237213</v>
      </c>
      <c r="AN590" s="4">
        <v>111115</v>
      </c>
      <c r="AO590" s="4">
        <f>X590*0.000001/(K590*0.0001)</f>
        <v>0.8325240580240884</v>
      </c>
      <c r="AP590" s="4">
        <f>(U590-T590)/(1000-U590)*AO590</f>
        <v>0.004444989611688465</v>
      </c>
      <c r="AQ590" s="4">
        <f>(P590+273.15)</f>
        <v>298.2561458587646</v>
      </c>
      <c r="AR590" s="4">
        <f>(O590+273.15)</f>
        <v>295.0375198364258</v>
      </c>
      <c r="AS590" s="4">
        <f>(Y590*AK590+Z590*AL590)*AM590</f>
        <v>319.8804030063657</v>
      </c>
      <c r="AT590" s="4">
        <f>((AS590+0.00000010773*(AR590^4-AQ590^4))-AP590*44100)/(L590*0.92*2*29.3+0.00000043092*AQ590^3)</f>
        <v>0.9961432440858881</v>
      </c>
      <c r="AU590" s="4">
        <f>0.61365*EXP(17.502*J590/(240.97+J590))</f>
        <v>3.199855331614233</v>
      </c>
      <c r="AV590" s="4">
        <f>AU590*1000/AA590</f>
        <v>31.45998304217697</v>
      </c>
      <c r="AW590" s="4">
        <f>(AV590-U590)</f>
        <v>12.48853032916427</v>
      </c>
      <c r="AX590" s="4">
        <f>IF(D590,P590,(O590+P590)/2)</f>
        <v>23.49683284759521</v>
      </c>
      <c r="AY590" s="4">
        <f>0.61365*EXP(17.502*AX590/(240.97+AX590))</f>
        <v>2.905637981005727</v>
      </c>
      <c r="AZ590" s="4">
        <f>IF(AW590&lt;&gt;0,(1000-(AV590+U590)/2)/AW590*AP590,0)</f>
        <v>0.3469508335622744</v>
      </c>
      <c r="BA590" s="4">
        <f>U590*AA590/1000</f>
        <v>1.929622912727427</v>
      </c>
      <c r="BB590" s="4">
        <f>(AY590-BA590)</f>
        <v>0.9760150682782995</v>
      </c>
      <c r="BC590" s="4">
        <f>1/(1.6/F590+1.37/N590)</f>
        <v>0.2207204153813889</v>
      </c>
      <c r="BD590" s="3">
        <f>G590*AA590*0.001</f>
      </c>
      <c r="BE590" s="3">
        <f>G590/S590</f>
      </c>
      <c r="BF590" s="4">
        <f>(1-AP590*AA590/AU590/F590)*100</f>
        <v>64.25158137222797</v>
      </c>
      <c r="BG590" s="3">
        <f>(S590-E590/(N590/1.35))</f>
      </c>
      <c r="BH590" s="3">
        <f>E590*BF590/100/BG590</f>
      </c>
    </row>
    <row r="591" ht="16" customHeight="1">
      <c r="A591" s="4">
        <v>550</v>
      </c>
      <c r="B591" t="s" s="2">
        <v>652</v>
      </c>
      <c r="C591" s="4">
        <v>3171.000031873584</v>
      </c>
      <c r="D591" s="4">
        <v>0</v>
      </c>
      <c r="E591" s="3">
        <f>(R591-#REF!*(1000-T591)/(1000-U591))*AO591</f>
      </c>
      <c r="F591" s="4">
        <f>IF(AZ591&lt;&gt;0,1/(1/AZ591-1/N591),0)</f>
        <v>0.3945679135042997</v>
      </c>
      <c r="G591" s="3">
        <f>((BC591-AP591/2)*S591-E591)/(BC591+AP591/2)</f>
      </c>
      <c r="H591" s="4">
        <f>AP591*1000</f>
        <v>4.441171558135363</v>
      </c>
      <c r="I591" s="4">
        <f>(AU591-BA591)</f>
        <v>1.27101388437606</v>
      </c>
      <c r="J591" s="4">
        <f>(P591+AT591*D591)</f>
        <v>25.11022567749023</v>
      </c>
      <c r="K591" s="4">
        <v>6</v>
      </c>
      <c r="L591" s="4">
        <f>(K591*AI591+AJ591)</f>
        <v>1.420000016689301</v>
      </c>
      <c r="M591" s="4">
        <v>1</v>
      </c>
      <c r="N591" s="4">
        <f>L591*(M591+1)*(M591+1)/(M591*M591+1)</f>
        <v>2.840000033378601</v>
      </c>
      <c r="O591" s="4">
        <v>21.88708305358887</v>
      </c>
      <c r="P591" s="4">
        <v>25.11022567749023</v>
      </c>
      <c r="Q591" s="4">
        <v>20.88789176940918</v>
      </c>
      <c r="R591" s="4">
        <v>199.4317321777344</v>
      </c>
      <c r="S591" s="4">
        <v>190.880126953125</v>
      </c>
      <c r="T591" s="4">
        <v>13.73807621002197</v>
      </c>
      <c r="U591" s="4">
        <v>18.97150611877441</v>
      </c>
      <c r="V591" s="4">
        <v>53.02283477783203</v>
      </c>
      <c r="W591" s="4">
        <v>73.22189331054688</v>
      </c>
      <c r="X591" s="4">
        <v>499.5097961425781</v>
      </c>
      <c r="Y591" s="4">
        <v>1999.307983398438</v>
      </c>
      <c r="Z591" s="4">
        <v>90.22332763671875</v>
      </c>
      <c r="AA591" s="4">
        <v>101.7114410400391</v>
      </c>
      <c r="AB591" s="4">
        <v>4.901100635528564</v>
      </c>
      <c r="AC591" s="4">
        <v>0.3668768107891083</v>
      </c>
      <c r="AD591" s="4">
        <v>0.2444023489952087</v>
      </c>
      <c r="AE591" s="4">
        <v>0.001054356922395527</v>
      </c>
      <c r="AF591" s="4">
        <v>0.2757589519023895</v>
      </c>
      <c r="AG591" s="4">
        <v>0.0012051040539518</v>
      </c>
      <c r="AH591" s="4">
        <v>0.6666666865348816</v>
      </c>
      <c r="AI591" s="4">
        <v>-0.2195652425289154</v>
      </c>
      <c r="AJ591" s="4">
        <v>2.737391471862793</v>
      </c>
      <c r="AK591" s="4">
        <v>1</v>
      </c>
      <c r="AL591" s="4">
        <v>0</v>
      </c>
      <c r="AM591" s="4">
        <v>0.1599999964237213</v>
      </c>
      <c r="AN591" s="4">
        <v>111115</v>
      </c>
      <c r="AO591" s="4">
        <f>X591*0.000001/(K591*0.0001)</f>
        <v>0.8325163269042967</v>
      </c>
      <c r="AP591" s="4">
        <f>(U591-T591)/(1000-U591)*AO591</f>
        <v>0.004441171558135363</v>
      </c>
      <c r="AQ591" s="4">
        <f>(P591+273.15)</f>
        <v>298.2602256774902</v>
      </c>
      <c r="AR591" s="4">
        <f>(O591+273.15)</f>
        <v>295.0370830535888</v>
      </c>
      <c r="AS591" s="4">
        <f>(Y591*AK591+Z591*AL591)*AM591</f>
        <v>319.8892701936675</v>
      </c>
      <c r="AT591" s="4">
        <f>((AS591+0.00000010773*(AR591^4-AQ591^4))-AP591*44100)/(L591*0.92*2*29.3+0.00000043092*AQ591^3)</f>
        <v>0.9975672473714816</v>
      </c>
      <c r="AU591" s="4">
        <f>0.61365*EXP(17.502*J591/(240.97+J591))</f>
        <v>3.200633110416524</v>
      </c>
      <c r="AV591" s="4">
        <f>AU591*1000/AA591</f>
        <v>31.46777862636499</v>
      </c>
      <c r="AW591" s="4">
        <f>(AV591-U591)</f>
        <v>12.49627250759057</v>
      </c>
      <c r="AX591" s="4">
        <f>IF(D591,P591,(O591+P591)/2)</f>
        <v>23.49865436553955</v>
      </c>
      <c r="AY591" s="4">
        <f>0.61365*EXP(17.502*AX591/(240.97+AX591))</f>
        <v>2.905957137764226</v>
      </c>
      <c r="AZ591" s="4">
        <f>IF(AW591&lt;&gt;0,(1000-(AV591+U591)/2)/AW591*AP591,0)</f>
        <v>0.3464366511769257</v>
      </c>
      <c r="BA591" s="4">
        <f>U591*AA591/1000</f>
        <v>1.929619226040464</v>
      </c>
      <c r="BB591" s="4">
        <f>(AY591-BA591)</f>
        <v>0.9763379117237621</v>
      </c>
      <c r="BC591" s="4">
        <f>1/(1.6/F591+1.37/N591)</f>
        <v>0.2203874686071236</v>
      </c>
      <c r="BD591" s="3">
        <f>G591*AA591*0.001</f>
      </c>
      <c r="BE591" s="3">
        <f>G591/S591</f>
      </c>
      <c r="BF591" s="4">
        <f>(1-AP591*AA591/AU591/F591)*100</f>
        <v>64.23076118048508</v>
      </c>
      <c r="BG591" s="3">
        <f>(S591-E591/(N591/1.35))</f>
      </c>
      <c r="BH591" s="3">
        <f>E591*BF591/100/BG591</f>
      </c>
    </row>
    <row r="592" ht="16" customHeight="1">
      <c r="A592" s="4">
        <v>551</v>
      </c>
      <c r="B592" t="s" s="2">
        <v>653</v>
      </c>
      <c r="C592" s="4">
        <v>3176.000031761825</v>
      </c>
      <c r="D592" s="4">
        <v>0</v>
      </c>
      <c r="E592" s="3">
        <f>(R592-#REF!*(1000-T592)/(1000-U592))*AO592</f>
      </c>
      <c r="F592" s="4">
        <f>IF(AZ592&lt;&gt;0,1/(1/AZ592-1/N592),0)</f>
        <v>0.3941711751103182</v>
      </c>
      <c r="G592" s="3">
        <f>((BC592-AP592/2)*S592-E592)/(BC592+AP592/2)</f>
      </c>
      <c r="H592" s="4">
        <f>AP592*1000</f>
        <v>4.437407507177893</v>
      </c>
      <c r="I592" s="4">
        <f>(AU592-BA592)</f>
        <v>1.271058868454001</v>
      </c>
      <c r="J592" s="4">
        <f>(P592+AT592*D592)</f>
        <v>25.11105346679688</v>
      </c>
      <c r="K592" s="4">
        <v>6</v>
      </c>
      <c r="L592" s="4">
        <f>(K592*AI592+AJ592)</f>
        <v>1.420000016689301</v>
      </c>
      <c r="M592" s="4">
        <v>1</v>
      </c>
      <c r="N592" s="4">
        <f>L592*(M592+1)*(M592+1)/(M592*M592+1)</f>
        <v>2.840000033378601</v>
      </c>
      <c r="O592" s="4">
        <v>21.88627052307129</v>
      </c>
      <c r="P592" s="4">
        <v>25.11105346679688</v>
      </c>
      <c r="Q592" s="4">
        <v>20.88726615905762</v>
      </c>
      <c r="R592" s="4">
        <v>199.4595031738281</v>
      </c>
      <c r="S592" s="4">
        <v>190.8166809082031</v>
      </c>
      <c r="T592" s="4">
        <v>13.74365901947021</v>
      </c>
      <c r="U592" s="4">
        <v>18.97259140014648</v>
      </c>
      <c r="V592" s="4">
        <v>53.04391479492188</v>
      </c>
      <c r="W592" s="4">
        <v>73.22917938232422</v>
      </c>
      <c r="X592" s="4">
        <v>499.5151672363281</v>
      </c>
      <c r="Y592" s="4">
        <v>1999.369262695312</v>
      </c>
      <c r="Z592" s="4">
        <v>90.28641510009766</v>
      </c>
      <c r="AA592" s="4">
        <v>101.7115707397461</v>
      </c>
      <c r="AB592" s="4">
        <v>4.901100635528564</v>
      </c>
      <c r="AC592" s="4">
        <v>0.3668768107891083</v>
      </c>
      <c r="AD592" s="4">
        <v>0.2444023489952087</v>
      </c>
      <c r="AE592" s="4">
        <v>0.001054356922395527</v>
      </c>
      <c r="AF592" s="4">
        <v>0.2757589519023895</v>
      </c>
      <c r="AG592" s="4">
        <v>0.0012051040539518</v>
      </c>
      <c r="AH592" s="4">
        <v>1</v>
      </c>
      <c r="AI592" s="4">
        <v>-0.2195652425289154</v>
      </c>
      <c r="AJ592" s="4">
        <v>2.737391471862793</v>
      </c>
      <c r="AK592" s="4">
        <v>1</v>
      </c>
      <c r="AL592" s="4">
        <v>0</v>
      </c>
      <c r="AM592" s="4">
        <v>0.1599999964237213</v>
      </c>
      <c r="AN592" s="4">
        <v>111115</v>
      </c>
      <c r="AO592" s="4">
        <f>X592*0.000001/(K592*0.0001)</f>
        <v>0.8325252787272135</v>
      </c>
      <c r="AP592" s="4">
        <f>(U592-T592)/(1000-U592)*AO592</f>
        <v>0.004437407507177893</v>
      </c>
      <c r="AQ592" s="4">
        <f>(P592+273.15)</f>
        <v>298.2610534667969</v>
      </c>
      <c r="AR592" s="4">
        <f>(O592+273.15)</f>
        <v>295.0362705230713</v>
      </c>
      <c r="AS592" s="4">
        <f>(Y592*AK592+Z592*AL592)*AM592</f>
        <v>319.8990748809483</v>
      </c>
      <c r="AT592" s="4">
        <f>((AS592+0.00000010773*(AR592^4-AQ592^4))-AP592*44100)/(L592*0.92*2*29.3+0.00000043092*AQ592^3)</f>
        <v>0.9993543803439099</v>
      </c>
      <c r="AU592" s="4">
        <f>0.61365*EXP(17.502*J592/(240.97+J592))</f>
        <v>3.200790940766298</v>
      </c>
      <c r="AV592" s="4">
        <f>AU592*1000/AA592</f>
        <v>31.46929024384358</v>
      </c>
      <c r="AW592" s="4">
        <f>(AV592-U592)</f>
        <v>12.4966988436971</v>
      </c>
      <c r="AX592" s="4">
        <f>IF(D592,P592,(O592+P592)/2)</f>
        <v>23.49866199493408</v>
      </c>
      <c r="AY592" s="4">
        <f>0.61365*EXP(17.502*AX592/(240.97+AX592))</f>
        <v>2.905958474610936</v>
      </c>
      <c r="AZ592" s="4">
        <f>IF(AW592&lt;&gt;0,(1000-(AV592+U592)/2)/AW592*AP592,0)</f>
        <v>0.3461307637430913</v>
      </c>
      <c r="BA592" s="4">
        <f>U592*AA592/1000</f>
        <v>1.929732072312297</v>
      </c>
      <c r="BB592" s="4">
        <f>(AY592-BA592)</f>
        <v>0.9762264022986384</v>
      </c>
      <c r="BC592" s="4">
        <f>1/(1.6/F592+1.37/N592)</f>
        <v>0.2201894067238946</v>
      </c>
      <c r="BD592" s="3">
        <f>G592*AA592*0.001</f>
      </c>
      <c r="BE592" s="3">
        <f>G592/S592</f>
      </c>
      <c r="BF592" s="4">
        <f>(1-AP592*AA592/AU592/F592)*100</f>
        <v>64.22682363016779</v>
      </c>
      <c r="BG592" s="3">
        <f>(S592-E592/(N592/1.35))</f>
      </c>
      <c r="BH592" s="3">
        <f>E592*BF592/100/BG592</f>
      </c>
    </row>
    <row r="593" ht="16" customHeight="1">
      <c r="A593" s="4">
        <v>552</v>
      </c>
      <c r="B593" t="s" s="2">
        <v>654</v>
      </c>
      <c r="C593" s="4">
        <v>3181.500031638891</v>
      </c>
      <c r="D593" s="4">
        <v>0</v>
      </c>
      <c r="E593" s="3">
        <f>(R593-#REF!*(1000-T593)/(1000-U593))*AO593</f>
      </c>
      <c r="F593" s="4">
        <f>IF(AZ593&lt;&gt;0,1/(1/AZ593-1/N593),0)</f>
        <v>0.3938477447203146</v>
      </c>
      <c r="G593" s="3">
        <f>((BC593-AP593/2)*S593-E593)/(BC593+AP593/2)</f>
      </c>
      <c r="H593" s="4">
        <f>AP593*1000</f>
        <v>4.433614610811742</v>
      </c>
      <c r="I593" s="4">
        <f>(AU593-BA593)</f>
        <v>1.270890177167054</v>
      </c>
      <c r="J593" s="4">
        <f>(P593+AT593*D593)</f>
        <v>25.11141395568848</v>
      </c>
      <c r="K593" s="4">
        <v>6</v>
      </c>
      <c r="L593" s="4">
        <f>(K593*AI593+AJ593)</f>
        <v>1.420000016689301</v>
      </c>
      <c r="M593" s="4">
        <v>1</v>
      </c>
      <c r="N593" s="4">
        <f>L593*(M593+1)*(M593+1)/(M593*M593+1)</f>
        <v>2.840000033378601</v>
      </c>
      <c r="O593" s="4">
        <v>21.88542938232422</v>
      </c>
      <c r="P593" s="4">
        <v>25.11141395568848</v>
      </c>
      <c r="Q593" s="4">
        <v>20.88666152954102</v>
      </c>
      <c r="R593" s="4">
        <v>199.5933074951172</v>
      </c>
      <c r="S593" s="4">
        <v>190.8153839111328</v>
      </c>
      <c r="T593" s="4">
        <v>13.7504301071167</v>
      </c>
      <c r="U593" s="4">
        <v>18.97486877441406</v>
      </c>
      <c r="V593" s="4">
        <v>53.07106018066406</v>
      </c>
      <c r="W593" s="4">
        <v>73.2406005859375</v>
      </c>
      <c r="X593" s="4">
        <v>499.5163269042969</v>
      </c>
      <c r="Y593" s="4">
        <v>1999.4482421875</v>
      </c>
      <c r="Z593" s="4">
        <v>90.25299835205078</v>
      </c>
      <c r="AA593" s="4">
        <v>101.7118759155273</v>
      </c>
      <c r="AB593" s="4">
        <v>4.901100635528564</v>
      </c>
      <c r="AC593" s="4">
        <v>0.3668768107891083</v>
      </c>
      <c r="AD593" s="4">
        <v>0.2444023489952087</v>
      </c>
      <c r="AE593" s="4">
        <v>0.001054356922395527</v>
      </c>
      <c r="AF593" s="4">
        <v>0.2757589519023895</v>
      </c>
      <c r="AG593" s="4">
        <v>0.0012051040539518</v>
      </c>
      <c r="AH593" s="4">
        <v>1</v>
      </c>
      <c r="AI593" s="4">
        <v>-0.2195652425289154</v>
      </c>
      <c r="AJ593" s="4">
        <v>2.737391471862793</v>
      </c>
      <c r="AK593" s="4">
        <v>1</v>
      </c>
      <c r="AL593" s="4">
        <v>0</v>
      </c>
      <c r="AM593" s="4">
        <v>0.1599999964237213</v>
      </c>
      <c r="AN593" s="4">
        <v>111115</v>
      </c>
      <c r="AO593" s="4">
        <f>X593*0.000001/(K593*0.0001)</f>
        <v>0.8325272115071615</v>
      </c>
      <c r="AP593" s="4">
        <f>(U593-T593)/(1000-U593)*AO593</f>
        <v>0.004433614610811742</v>
      </c>
      <c r="AQ593" s="4">
        <f>(P593+273.15)</f>
        <v>298.2614139556885</v>
      </c>
      <c r="AR593" s="4">
        <f>(O593+273.15)</f>
        <v>295.0354293823242</v>
      </c>
      <c r="AS593" s="4">
        <f>(Y593*AK593+Z593*AL593)*AM593</f>
        <v>319.9117115994159</v>
      </c>
      <c r="AT593" s="4">
        <f>((AS593+0.00000010773*(AR593^4-AQ593^4))-AP593*44100)/(L593*0.92*2*29.3+0.00000043092*AQ593^3)</f>
        <v>1.00124588968327</v>
      </c>
      <c r="AU593" s="4">
        <f>0.61365*EXP(17.502*J593/(240.97+J593))</f>
        <v>3.200859675463671</v>
      </c>
      <c r="AV593" s="4">
        <f>AU593*1000/AA593</f>
        <v>31.46987160203411</v>
      </c>
      <c r="AW593" s="4">
        <f>(AV593-U593)</f>
        <v>12.49500282762004</v>
      </c>
      <c r="AX593" s="4">
        <f>IF(D593,P593,(O593+P593)/2)</f>
        <v>23.49842166900635</v>
      </c>
      <c r="AY593" s="4">
        <f>0.61365*EXP(17.502*AX593/(240.97+AX593))</f>
        <v>2.905916364197958</v>
      </c>
      <c r="AZ593" s="4">
        <f>IF(AW593&lt;&gt;0,(1000-(AV593+U593)/2)/AW593*AP593,0)</f>
        <v>0.3458813416410496</v>
      </c>
      <c r="BA593" s="4">
        <f>U593*AA593/1000</f>
        <v>1.929969498296618</v>
      </c>
      <c r="BB593" s="4">
        <f>(AY593-BA593)</f>
        <v>0.9759468659013404</v>
      </c>
      <c r="BC593" s="4">
        <f>1/(1.6/F593+1.37/N593)</f>
        <v>0.220027910720804</v>
      </c>
      <c r="BD593" s="3">
        <f>G593*AA593*0.001</f>
      </c>
      <c r="BE593" s="3">
        <f>G593/S593</f>
      </c>
      <c r="BF593" s="4">
        <f>(1-AP593*AA593/AU593/F593)*100</f>
        <v>64.22870970472178</v>
      </c>
      <c r="BG593" s="3">
        <f>(S593-E593/(N593/1.35))</f>
      </c>
      <c r="BH593" s="3">
        <f>E593*BF593/100/BG593</f>
      </c>
    </row>
    <row r="594" ht="16" customHeight="1">
      <c r="A594" s="4">
        <v>553</v>
      </c>
      <c r="B594" t="s" s="2">
        <v>655</v>
      </c>
      <c r="C594" s="4">
        <v>3186.500031527132</v>
      </c>
      <c r="D594" s="4">
        <v>0</v>
      </c>
      <c r="E594" s="3">
        <f>(R594-#REF!*(1000-T594)/(1000-U594))*AO594</f>
      </c>
      <c r="F594" s="4">
        <f>IF(AZ594&lt;&gt;0,1/(1/AZ594-1/N594),0)</f>
        <v>0.3934920561453054</v>
      </c>
      <c r="G594" s="3">
        <f>((BC594-AP594/2)*S594-E594)/(BC594+AP594/2)</f>
      </c>
      <c r="H594" s="4">
        <f>AP594*1000</f>
        <v>4.430186804686566</v>
      </c>
      <c r="I594" s="4">
        <f>(AU594-BA594)</f>
        <v>1.270916746615379</v>
      </c>
      <c r="J594" s="4">
        <f>(P594+AT594*D594)</f>
        <v>25.11249732971191</v>
      </c>
      <c r="K594" s="4">
        <v>6</v>
      </c>
      <c r="L594" s="4">
        <f>(K594*AI594+AJ594)</f>
        <v>1.420000016689301</v>
      </c>
      <c r="M594" s="4">
        <v>1</v>
      </c>
      <c r="N594" s="4">
        <f>L594*(M594+1)*(M594+1)/(M594*M594+1)</f>
        <v>2.840000033378601</v>
      </c>
      <c r="O594" s="4">
        <v>21.88397789001465</v>
      </c>
      <c r="P594" s="4">
        <v>25.11249732971191</v>
      </c>
      <c r="Q594" s="4">
        <v>20.88684463500977</v>
      </c>
      <c r="R594" s="4">
        <v>199.7345886230469</v>
      </c>
      <c r="S594" s="4">
        <v>190.8769073486328</v>
      </c>
      <c r="T594" s="4">
        <v>13.75609397888184</v>
      </c>
      <c r="U594" s="4">
        <v>18.97658729553223</v>
      </c>
      <c r="V594" s="4">
        <v>53.09786605834961</v>
      </c>
      <c r="W594" s="4">
        <v>73.25371551513672</v>
      </c>
      <c r="X594" s="4">
        <v>499.5064697265625</v>
      </c>
      <c r="Y594" s="4">
        <v>1999.533935546875</v>
      </c>
      <c r="Z594" s="4">
        <v>90.25381469726562</v>
      </c>
      <c r="AA594" s="4">
        <v>101.7121505737305</v>
      </c>
      <c r="AB594" s="4">
        <v>4.901100635528564</v>
      </c>
      <c r="AC594" s="4">
        <v>0.3668768107891083</v>
      </c>
      <c r="AD594" s="4">
        <v>0.2444023489952087</v>
      </c>
      <c r="AE594" s="4">
        <v>0.001054356922395527</v>
      </c>
      <c r="AF594" s="4">
        <v>0.2757589519023895</v>
      </c>
      <c r="AG594" s="4">
        <v>0.0012051040539518</v>
      </c>
      <c r="AH594" s="4">
        <v>0.6666666865348816</v>
      </c>
      <c r="AI594" s="4">
        <v>-0.2195652425289154</v>
      </c>
      <c r="AJ594" s="4">
        <v>2.737391471862793</v>
      </c>
      <c r="AK594" s="4">
        <v>1</v>
      </c>
      <c r="AL594" s="4">
        <v>0</v>
      </c>
      <c r="AM594" s="4">
        <v>0.1599999964237213</v>
      </c>
      <c r="AN594" s="4">
        <v>111115</v>
      </c>
      <c r="AO594" s="4">
        <f>X594*0.000001/(K594*0.0001)</f>
        <v>0.832510782877604</v>
      </c>
      <c r="AP594" s="4">
        <f>(U594-T594)/(1000-U594)*AO594</f>
        <v>0.004430186804686567</v>
      </c>
      <c r="AQ594" s="4">
        <f>(P594+273.15)</f>
        <v>298.2624973297119</v>
      </c>
      <c r="AR594" s="4">
        <f>(O594+273.15)</f>
        <v>295.0339778900146</v>
      </c>
      <c r="AS594" s="4">
        <f>(Y594*AK594+Z594*AL594)*AM594</f>
        <v>319.9254225366094</v>
      </c>
      <c r="AT594" s="4">
        <f>((AS594+0.00000010773*(AR594^4-AQ594^4))-AP594*44100)/(L594*0.92*2*29.3+0.00000043092*AQ594^3)</f>
        <v>1.002794974033324</v>
      </c>
      <c r="AU594" s="4">
        <f>0.61365*EXP(17.502*J594/(240.97+J594))</f>
        <v>3.201066250994093</v>
      </c>
      <c r="AV594" s="4">
        <f>AU594*1000/AA594</f>
        <v>31.47181760426609</v>
      </c>
      <c r="AW594" s="4">
        <f>(AV594-U594)</f>
        <v>12.49523030873386</v>
      </c>
      <c r="AX594" s="4">
        <f>IF(D594,P594,(O594+P594)/2)</f>
        <v>23.49823760986328</v>
      </c>
      <c r="AY594" s="4">
        <f>0.61365*EXP(17.502*AX594/(240.97+AX594))</f>
        <v>2.905884113329865</v>
      </c>
      <c r="AZ594" s="4">
        <f>IF(AW594&lt;&gt;0,(1000-(AV594+U594)/2)/AW594*AP594,0)</f>
        <v>0.3456069851562318</v>
      </c>
      <c r="BA594" s="4">
        <f>U594*AA594/1000</f>
        <v>1.930149504378714</v>
      </c>
      <c r="BB594" s="4">
        <f>(AY594-BA594)</f>
        <v>0.9757346089511505</v>
      </c>
      <c r="BC594" s="4">
        <f>1/(1.6/F594+1.37/N594)</f>
        <v>0.2198502749789145</v>
      </c>
      <c r="BD594" s="3">
        <f>G594*AA594*0.001</f>
      </c>
      <c r="BE594" s="3">
        <f>G594/S594</f>
      </c>
      <c r="BF594" s="4">
        <f>(1-AP594*AA594/AU594/F594)*100</f>
        <v>64.22626839116251</v>
      </c>
      <c r="BG594" s="3">
        <f>(S594-E594/(N594/1.35))</f>
      </c>
      <c r="BH594" s="3">
        <f>E594*BF594/100/BG594</f>
      </c>
    </row>
    <row r="595" ht="16" customHeight="1">
      <c r="A595" s="4">
        <v>554</v>
      </c>
      <c r="B595" t="s" s="2">
        <v>656</v>
      </c>
      <c r="C595" s="4">
        <v>3191.500031415373</v>
      </c>
      <c r="D595" s="4">
        <v>0</v>
      </c>
      <c r="E595" s="3">
        <f>(R595-#REF!*(1000-T595)/(1000-U595))*AO595</f>
      </c>
      <c r="F595" s="4">
        <f>IF(AZ595&lt;&gt;0,1/(1/AZ595-1/N595),0)</f>
        <v>0.3934742922810635</v>
      </c>
      <c r="G595" s="3">
        <f>((BC595-AP595/2)*S595-E595)/(BC595+AP595/2)</f>
      </c>
      <c r="H595" s="4">
        <f>AP595*1000</f>
        <v>4.427567627800127</v>
      </c>
      <c r="I595" s="4">
        <f>(AU595-BA595)</f>
        <v>1.270214900877128</v>
      </c>
      <c r="J595" s="4">
        <f>(P595+AT595*D595)</f>
        <v>25.10955619812012</v>
      </c>
      <c r="K595" s="4">
        <v>6</v>
      </c>
      <c r="L595" s="4">
        <f>(K595*AI595+AJ595)</f>
        <v>1.420000016689301</v>
      </c>
      <c r="M595" s="4">
        <v>1</v>
      </c>
      <c r="N595" s="4">
        <f>L595*(M595+1)*(M595+1)/(M595*M595+1)</f>
        <v>2.840000033378601</v>
      </c>
      <c r="O595" s="4">
        <v>21.8824634552002</v>
      </c>
      <c r="P595" s="4">
        <v>25.10955619812012</v>
      </c>
      <c r="Q595" s="4">
        <v>20.88647651672363</v>
      </c>
      <c r="R595" s="4">
        <v>199.8583068847656</v>
      </c>
      <c r="S595" s="4">
        <v>190.9421539306641</v>
      </c>
      <c r="T595" s="4">
        <v>13.76050090789795</v>
      </c>
      <c r="U595" s="4">
        <v>18.97802543640137</v>
      </c>
      <c r="V595" s="4">
        <v>53.12006378173828</v>
      </c>
      <c r="W595" s="4">
        <v>73.26557159423828</v>
      </c>
      <c r="X595" s="4">
        <v>499.4944763183594</v>
      </c>
      <c r="Y595" s="4">
        <v>1999.649536132812</v>
      </c>
      <c r="Z595" s="4">
        <v>90.18293762207031</v>
      </c>
      <c r="AA595" s="4">
        <v>101.7118759155273</v>
      </c>
      <c r="AB595" s="4">
        <v>4.901100635528564</v>
      </c>
      <c r="AC595" s="4">
        <v>0.3668768107891083</v>
      </c>
      <c r="AD595" s="4">
        <v>0.2444023489952087</v>
      </c>
      <c r="AE595" s="4">
        <v>0.001054356922395527</v>
      </c>
      <c r="AF595" s="4">
        <v>0.2757589519023895</v>
      </c>
      <c r="AG595" s="4">
        <v>0.0012051040539518</v>
      </c>
      <c r="AH595" s="4">
        <v>0.6666666865348816</v>
      </c>
      <c r="AI595" s="4">
        <v>-0.2195652425289154</v>
      </c>
      <c r="AJ595" s="4">
        <v>2.737391471862793</v>
      </c>
      <c r="AK595" s="4">
        <v>1</v>
      </c>
      <c r="AL595" s="4">
        <v>0</v>
      </c>
      <c r="AM595" s="4">
        <v>0.1599999964237213</v>
      </c>
      <c r="AN595" s="4">
        <v>111115</v>
      </c>
      <c r="AO595" s="4">
        <f>X595*0.000001/(K595*0.0001)</f>
        <v>0.8324907938639322</v>
      </c>
      <c r="AP595" s="4">
        <f>(U595-T595)/(1000-U595)*AO595</f>
        <v>0.004427567627800127</v>
      </c>
      <c r="AQ595" s="4">
        <f>(P595+273.15)</f>
        <v>298.2595561981201</v>
      </c>
      <c r="AR595" s="4">
        <f>(O595+273.15)</f>
        <v>295.0324634552002</v>
      </c>
      <c r="AS595" s="4">
        <f>(Y595*AK595+Z595*AL595)*AM595</f>
        <v>319.943918629946</v>
      </c>
      <c r="AT595" s="4">
        <f>((AS595+0.00000010773*(AR595^4-AQ595^4))-AP595*44100)/(L595*0.92*2*29.3+0.00000043092*AQ595^3)</f>
        <v>1.004513487177392</v>
      </c>
      <c r="AU595" s="4">
        <f>0.61365*EXP(17.502*J595/(240.97+J595))</f>
        <v>3.200505469186106</v>
      </c>
      <c r="AV595" s="4">
        <f>AU595*1000/AA595</f>
        <v>31.46638915444009</v>
      </c>
      <c r="AW595" s="4">
        <f>(AV595-U595)</f>
        <v>12.48836371803872</v>
      </c>
      <c r="AX595" s="4">
        <f>IF(D595,P595,(O595+P595)/2)</f>
        <v>23.49600982666016</v>
      </c>
      <c r="AY595" s="4">
        <f>0.61365*EXP(17.502*AX595/(240.97+AX595))</f>
        <v>2.905493785677523</v>
      </c>
      <c r="AZ595" s="4">
        <f>IF(AW595&lt;&gt;0,(1000-(AV595+U595)/2)/AW595*AP595,0)</f>
        <v>0.3455932816116813</v>
      </c>
      <c r="BA595" s="4">
        <f>U595*AA595/1000</f>
        <v>1.930290568308977</v>
      </c>
      <c r="BB595" s="4">
        <f>(AY595-BA595)</f>
        <v>0.9752032173685459</v>
      </c>
      <c r="BC595" s="4">
        <f>1/(1.6/F595+1.37/N595)</f>
        <v>0.2198414025690642</v>
      </c>
      <c r="BD595" s="3">
        <f>G595*AA595*0.001</f>
      </c>
      <c r="BE595" s="3">
        <f>G595/S595</f>
      </c>
      <c r="BF595" s="4">
        <f>(1-AP595*AA595/AU595/F595)*100</f>
        <v>64.23963597158402</v>
      </c>
      <c r="BG595" s="3">
        <f>(S595-E595/(N595/1.35))</f>
      </c>
      <c r="BH595" s="3">
        <f>E595*BF595/100/BG595</f>
      </c>
    </row>
    <row r="596" ht="16" customHeight="1">
      <c r="A596" s="4">
        <v>555</v>
      </c>
      <c r="B596" t="s" s="2">
        <v>657</v>
      </c>
      <c r="C596" s="4">
        <v>3197.000031292439</v>
      </c>
      <c r="D596" s="4">
        <v>0</v>
      </c>
      <c r="E596" s="3">
        <f>(R596-#REF!*(1000-T596)/(1000-U596))*AO596</f>
      </c>
      <c r="F596" s="4">
        <f>IF(AZ596&lt;&gt;0,1/(1/AZ596-1/N596),0)</f>
        <v>0.3935858654413096</v>
      </c>
      <c r="G596" s="3">
        <f>((BC596-AP596/2)*S596-E596)/(BC596+AP596/2)</f>
      </c>
      <c r="H596" s="4">
        <f>AP596*1000</f>
        <v>4.423914542326218</v>
      </c>
      <c r="I596" s="4">
        <f>(AU596-BA596)</f>
        <v>1.268856642266416</v>
      </c>
      <c r="J596" s="4">
        <f>(P596+AT596*D596)</f>
        <v>25.10254859924316</v>
      </c>
      <c r="K596" s="4">
        <v>6</v>
      </c>
      <c r="L596" s="4">
        <f>(K596*AI596+AJ596)</f>
        <v>1.420000016689301</v>
      </c>
      <c r="M596" s="4">
        <v>1</v>
      </c>
      <c r="N596" s="4">
        <f>L596*(M596+1)*(M596+1)/(M596*M596+1)</f>
        <v>2.840000033378601</v>
      </c>
      <c r="O596" s="4">
        <v>21.88050270080566</v>
      </c>
      <c r="P596" s="4">
        <v>25.10254859924316</v>
      </c>
      <c r="Q596" s="4">
        <v>20.88606643676758</v>
      </c>
      <c r="R596" s="4">
        <v>199.8870697021484</v>
      </c>
      <c r="S596" s="4">
        <v>191.029052734375</v>
      </c>
      <c r="T596" s="4">
        <v>13.7651891708374</v>
      </c>
      <c r="U596" s="4">
        <v>18.97828483581543</v>
      </c>
      <c r="V596" s="4">
        <v>53.14489364624023</v>
      </c>
      <c r="W596" s="4">
        <v>73.27577972412109</v>
      </c>
      <c r="X596" s="4">
        <v>499.5062255859375</v>
      </c>
      <c r="Y596" s="4">
        <v>1999.752441406250</v>
      </c>
      <c r="Z596" s="4">
        <v>90.08111572265625</v>
      </c>
      <c r="AA596" s="4">
        <v>101.711669921875</v>
      </c>
      <c r="AB596" s="4">
        <v>4.901100635528564</v>
      </c>
      <c r="AC596" s="4">
        <v>0.3668768107891083</v>
      </c>
      <c r="AD596" s="4">
        <v>0.2444023489952087</v>
      </c>
      <c r="AE596" s="4">
        <v>0.001054356922395527</v>
      </c>
      <c r="AF596" s="4">
        <v>0.2757589519023895</v>
      </c>
      <c r="AG596" s="4">
        <v>0.0012051040539518</v>
      </c>
      <c r="AH596" s="4">
        <v>1</v>
      </c>
      <c r="AI596" s="4">
        <v>-0.2195652425289154</v>
      </c>
      <c r="AJ596" s="4">
        <v>2.737391471862793</v>
      </c>
      <c r="AK596" s="4">
        <v>1</v>
      </c>
      <c r="AL596" s="4">
        <v>0</v>
      </c>
      <c r="AM596" s="4">
        <v>0.1599999964237213</v>
      </c>
      <c r="AN596" s="4">
        <v>111115</v>
      </c>
      <c r="AO596" s="4">
        <f>X596*0.000001/(K596*0.0001)</f>
        <v>0.8325103759765623</v>
      </c>
      <c r="AP596" s="4">
        <f>(U596-T596)/(1000-U596)*AO596</f>
        <v>0.004423914542326218</v>
      </c>
      <c r="AQ596" s="4">
        <f>(P596+273.15)</f>
        <v>298.2525485992431</v>
      </c>
      <c r="AR596" s="4">
        <f>(O596+273.15)</f>
        <v>295.0305027008056</v>
      </c>
      <c r="AS596" s="4">
        <f>(Y596*AK596+Z596*AL596)*AM596</f>
        <v>319.960383473328</v>
      </c>
      <c r="AT596" s="4">
        <f>((AS596+0.00000010773*(AR596^4-AQ596^4))-AP596*44100)/(L596*0.92*2*29.3+0.00000043092*AQ596^3)</f>
        <v>1.007204723420156</v>
      </c>
      <c r="AU596" s="4">
        <f>0.61365*EXP(17.502*J596/(240.97+J596))</f>
        <v>3.199169685170201</v>
      </c>
      <c r="AV596" s="4">
        <f>AU596*1000/AA596</f>
        <v>31.45331983662732</v>
      </c>
      <c r="AW596" s="4">
        <f>(AV596-U596)</f>
        <v>12.47503500081189</v>
      </c>
      <c r="AX596" s="4">
        <f>IF(D596,P596,(O596+P596)/2)</f>
        <v>23.49152565002441</v>
      </c>
      <c r="AY596" s="4">
        <f>0.61365*EXP(17.502*AX596/(240.97+AX596))</f>
        <v>2.904708256640647</v>
      </c>
      <c r="AZ596" s="4">
        <f>IF(AW596&lt;&gt;0,(1000-(AV596+U596)/2)/AW596*AP596,0)</f>
        <v>0.3456793497889131</v>
      </c>
      <c r="BA596" s="4">
        <f>U596*AA596/1000</f>
        <v>1.930313042903785</v>
      </c>
      <c r="BB596" s="4">
        <f>(AY596-BA596)</f>
        <v>0.9743952137368626</v>
      </c>
      <c r="BC596" s="4">
        <f>1/(1.6/F596+1.37/N596)</f>
        <v>0.2198971279317627</v>
      </c>
      <c r="BD596" s="3">
        <f>G596*AA596*0.001</f>
      </c>
      <c r="BE596" s="3">
        <f>G596/S596</f>
      </c>
      <c r="BF596" s="4">
        <f>(1-AP596*AA596/AU596/F596)*100</f>
        <v>64.26442747897526</v>
      </c>
      <c r="BG596" s="3">
        <f>(S596-E596/(N596/1.35))</f>
      </c>
      <c r="BH596" s="3">
        <f>E596*BF596/100/BG596</f>
      </c>
    </row>
    <row r="597" ht="16" customHeight="1">
      <c r="A597" s="4">
        <v>556</v>
      </c>
      <c r="B597" t="s" s="2">
        <v>658</v>
      </c>
      <c r="C597" s="4">
        <v>3202.000031180680</v>
      </c>
      <c r="D597" s="4">
        <v>0</v>
      </c>
      <c r="E597" s="3">
        <f>(R597-#REF!*(1000-T597)/(1000-U597))*AO597</f>
      </c>
      <c r="F597" s="4">
        <f>IF(AZ597&lt;&gt;0,1/(1/AZ597-1/N597),0)</f>
        <v>0.393594881491295</v>
      </c>
      <c r="G597" s="3">
        <f>((BC597-AP597/2)*S597-E597)/(BC597+AP597/2)</f>
      </c>
      <c r="H597" s="4">
        <f>AP597*1000</f>
        <v>4.42067898419072</v>
      </c>
      <c r="I597" s="4">
        <f>(AU597-BA597)</f>
        <v>1.267907325378672</v>
      </c>
      <c r="J597" s="4">
        <f>(P597+AT597*D597)</f>
        <v>25.09793090820312</v>
      </c>
      <c r="K597" s="4">
        <v>6</v>
      </c>
      <c r="L597" s="4">
        <f>(K597*AI597+AJ597)</f>
        <v>1.420000016689301</v>
      </c>
      <c r="M597" s="4">
        <v>1</v>
      </c>
      <c r="N597" s="4">
        <f>L597*(M597+1)*(M597+1)/(M597*M597+1)</f>
        <v>2.840000033378601</v>
      </c>
      <c r="O597" s="4">
        <v>21.87897491455078</v>
      </c>
      <c r="P597" s="4">
        <v>25.09793090820312</v>
      </c>
      <c r="Q597" s="4">
        <v>20.88547706604004</v>
      </c>
      <c r="R597" s="4">
        <v>199.8692626953125</v>
      </c>
      <c r="S597" s="4">
        <v>191.0443115234375</v>
      </c>
      <c r="T597" s="4">
        <v>13.76984119415283</v>
      </c>
      <c r="U597" s="4">
        <v>18.97898101806641</v>
      </c>
      <c r="V597" s="4">
        <v>53.16770172119141</v>
      </c>
      <c r="W597" s="4">
        <v>73.28615570068359</v>
      </c>
      <c r="X597" s="4">
        <v>499.5195922851562</v>
      </c>
      <c r="Y597" s="4">
        <v>1999.971557617188</v>
      </c>
      <c r="Z597" s="4">
        <v>89.95851898193359</v>
      </c>
      <c r="AA597" s="4">
        <v>101.7115936279297</v>
      </c>
      <c r="AB597" s="4">
        <v>4.901100635528564</v>
      </c>
      <c r="AC597" s="4">
        <v>0.3668768107891083</v>
      </c>
      <c r="AD597" s="4">
        <v>0.2444023489952087</v>
      </c>
      <c r="AE597" s="4">
        <v>0.001054356922395527</v>
      </c>
      <c r="AF597" s="4">
        <v>0.2757589519023895</v>
      </c>
      <c r="AG597" s="4">
        <v>0.0012051040539518</v>
      </c>
      <c r="AH597" s="4">
        <v>1</v>
      </c>
      <c r="AI597" s="4">
        <v>-0.2195652425289154</v>
      </c>
      <c r="AJ597" s="4">
        <v>2.737391471862793</v>
      </c>
      <c r="AK597" s="4">
        <v>1</v>
      </c>
      <c r="AL597" s="4">
        <v>0</v>
      </c>
      <c r="AM597" s="4">
        <v>0.1599999964237213</v>
      </c>
      <c r="AN597" s="4">
        <v>111115</v>
      </c>
      <c r="AO597" s="4">
        <f>X597*0.000001/(K597*0.0001)</f>
        <v>0.8325326538085938</v>
      </c>
      <c r="AP597" s="4">
        <f>(U597-T597)/(1000-U597)*AO597</f>
        <v>0.004420678984190719</v>
      </c>
      <c r="AQ597" s="4">
        <f>(P597+273.15)</f>
        <v>298.2479309082031</v>
      </c>
      <c r="AR597" s="4">
        <f>(O597+273.15)</f>
        <v>295.0289749145508</v>
      </c>
      <c r="AS597" s="4">
        <f>(Y597*AK597+Z597*AL597)*AM597</f>
        <v>319.9954420662943</v>
      </c>
      <c r="AT597" s="4">
        <f>((AS597+0.00000010773*(AR597^4-AQ597^4))-AP597*44100)/(L597*0.92*2*29.3+0.00000043092*AQ597^3)</f>
        <v>1.009638786285811</v>
      </c>
      <c r="AU597" s="4">
        <f>0.61365*EXP(17.502*J597/(240.97+J597))</f>
        <v>3.198289730160433</v>
      </c>
      <c r="AV597" s="4">
        <f>AU597*1000/AA597</f>
        <v>31.44469195773365</v>
      </c>
      <c r="AW597" s="4">
        <f>(AV597-U597)</f>
        <v>12.46571093966724</v>
      </c>
      <c r="AX597" s="4">
        <f>IF(D597,P597,(O597+P597)/2)</f>
        <v>23.48845291137695</v>
      </c>
      <c r="AY597" s="4">
        <f>0.61365*EXP(17.502*AX597/(240.97+AX597))</f>
        <v>2.904170087721694</v>
      </c>
      <c r="AZ597" s="4">
        <f>IF(AW597&lt;&gt;0,(1000-(AV597+U597)/2)/AW597*AP597,0)</f>
        <v>0.3456863045623323</v>
      </c>
      <c r="BA597" s="4">
        <f>U597*AA597/1000</f>
        <v>1.930382404781761</v>
      </c>
      <c r="BB597" s="4">
        <f>(AY597-BA597)</f>
        <v>0.9737876829399326</v>
      </c>
      <c r="BC597" s="4">
        <f>1/(1.6/F597+1.37/N597)</f>
        <v>0.2199016308635203</v>
      </c>
      <c r="BD597" s="3">
        <f>G597*AA597*0.001</f>
      </c>
      <c r="BE597" s="3">
        <f>G597/S597</f>
      </c>
      <c r="BF597" s="4">
        <f>(1-AP597*AA597/AU597/F597)*100</f>
        <v>64.28158389288545</v>
      </c>
      <c r="BG597" s="3">
        <f>(S597-E597/(N597/1.35))</f>
      </c>
      <c r="BH597" s="3">
        <f>E597*BF597/100/BG597</f>
      </c>
    </row>
    <row r="598" ht="16" customHeight="1">
      <c r="A598" s="4">
        <v>557</v>
      </c>
      <c r="B598" t="s" s="2">
        <v>659</v>
      </c>
      <c r="C598" s="4">
        <v>3207.000031068921</v>
      </c>
      <c r="D598" s="4">
        <v>0</v>
      </c>
      <c r="E598" s="3">
        <f>(R598-#REF!*(1000-T598)/(1000-U598))*AO598</f>
      </c>
      <c r="F598" s="4">
        <f>IF(AZ598&lt;&gt;0,1/(1/AZ598-1/N598),0)</f>
        <v>0.3933438388980479</v>
      </c>
      <c r="G598" s="3">
        <f>((BC598-AP598/2)*S598-E598)/(BC598+AP598/2)</f>
      </c>
      <c r="H598" s="4">
        <f>AP598*1000</f>
        <v>4.416875401656847</v>
      </c>
      <c r="I598" s="4">
        <f>(AU598-BA598)</f>
        <v>1.267526906003729</v>
      </c>
      <c r="J598" s="4">
        <f>(P598+AT598*D598)</f>
        <v>25.09589004516602</v>
      </c>
      <c r="K598" s="4">
        <v>6</v>
      </c>
      <c r="L598" s="4">
        <f>(K598*AI598+AJ598)</f>
        <v>1.420000016689301</v>
      </c>
      <c r="M598" s="4">
        <v>1</v>
      </c>
      <c r="N598" s="4">
        <f>L598*(M598+1)*(M598+1)/(M598*M598+1)</f>
        <v>2.840000033378601</v>
      </c>
      <c r="O598" s="4">
        <v>21.87696075439453</v>
      </c>
      <c r="P598" s="4">
        <v>25.09589004516602</v>
      </c>
      <c r="Q598" s="4">
        <v>20.88460350036621</v>
      </c>
      <c r="R598" s="4">
        <v>199.8593444824219</v>
      </c>
      <c r="S598" s="4">
        <v>191.0472869873047</v>
      </c>
      <c r="T598" s="4">
        <v>13.77402973175049</v>
      </c>
      <c r="U598" s="4">
        <v>18.97892951965332</v>
      </c>
      <c r="V598" s="4">
        <v>53.19038009643555</v>
      </c>
      <c r="W598" s="4">
        <v>73.294677734375</v>
      </c>
      <c r="X598" s="4">
        <v>499.4963989257812</v>
      </c>
      <c r="Y598" s="4">
        <v>2000.203735351562</v>
      </c>
      <c r="Z598" s="4">
        <v>89.88555145263672</v>
      </c>
      <c r="AA598" s="4">
        <v>101.711425781250</v>
      </c>
      <c r="AB598" s="4">
        <v>4.901100635528564</v>
      </c>
      <c r="AC598" s="4">
        <v>0.3668768107891083</v>
      </c>
      <c r="AD598" s="4">
        <v>0.2444023489952087</v>
      </c>
      <c r="AE598" s="4">
        <v>0.001054356922395527</v>
      </c>
      <c r="AF598" s="4">
        <v>0.2757589519023895</v>
      </c>
      <c r="AG598" s="4">
        <v>0.0012051040539518</v>
      </c>
      <c r="AH598" s="4">
        <v>1</v>
      </c>
      <c r="AI598" s="4">
        <v>-0.2195652425289154</v>
      </c>
      <c r="AJ598" s="4">
        <v>2.737391471862793</v>
      </c>
      <c r="AK598" s="4">
        <v>1</v>
      </c>
      <c r="AL598" s="4">
        <v>0</v>
      </c>
      <c r="AM598" s="4">
        <v>0.1599999964237213</v>
      </c>
      <c r="AN598" s="4">
        <v>111115</v>
      </c>
      <c r="AO598" s="4">
        <f>X598*0.000001/(K598*0.0001)</f>
        <v>0.8324939982096352</v>
      </c>
      <c r="AP598" s="4">
        <f>(U598-T598)/(1000-U598)*AO598</f>
        <v>0.004416875401656846</v>
      </c>
      <c r="AQ598" s="4">
        <f>(P598+273.15)</f>
        <v>298.245890045166</v>
      </c>
      <c r="AR598" s="4">
        <f>(O598+273.15)</f>
        <v>295.0269607543945</v>
      </c>
      <c r="AS598" s="4">
        <f>(Y598*AK598+Z598*AL598)*AM598</f>
        <v>320.032590502964</v>
      </c>
      <c r="AT598" s="4">
        <f>((AS598+0.00000010773*(AR598^4-AQ598^4))-AP598*44100)/(L598*0.92*2*29.3+0.00000043092*AQ598^3)</f>
        <v>1.011981930293712</v>
      </c>
      <c r="AU598" s="4">
        <f>0.61365*EXP(17.502*J598/(240.97+J598))</f>
        <v>3.197900887249522</v>
      </c>
      <c r="AV598" s="4">
        <f>AU598*1000/AA598</f>
        <v>31.44092084725293</v>
      </c>
      <c r="AW598" s="4">
        <f>(AV598-U598)</f>
        <v>12.46199132759961</v>
      </c>
      <c r="AX598" s="4">
        <f>IF(D598,P598,(O598+P598)/2)</f>
        <v>23.48642539978027</v>
      </c>
      <c r="AY598" s="4">
        <f>0.61365*EXP(17.502*AX598/(240.97+AX598))</f>
        <v>2.903815030846619</v>
      </c>
      <c r="AZ598" s="4">
        <f>IF(AW598&lt;&gt;0,(1000-(AV598+U598)/2)/AW598*AP598,0)</f>
        <v>0.3454926415893889</v>
      </c>
      <c r="BA598" s="4">
        <f>U598*AA598/1000</f>
        <v>1.930373981245793</v>
      </c>
      <c r="BB598" s="4">
        <f>(AY598-BA598)</f>
        <v>0.9734410496008259</v>
      </c>
      <c r="BC598" s="4">
        <f>1/(1.6/F598+1.37/N598)</f>
        <v>0.2197762432037658</v>
      </c>
      <c r="BD598" s="3">
        <f>G598*AA598*0.001</f>
      </c>
      <c r="BE598" s="3">
        <f>G598/S598</f>
      </c>
      <c r="BF598" s="4">
        <f>(1-AP598*AA598/AU598/F598)*100</f>
        <v>64.28525621497137</v>
      </c>
      <c r="BG598" s="3">
        <f>(S598-E598/(N598/1.35))</f>
      </c>
      <c r="BH598" s="3">
        <f>E598*BF598/100/BG598</f>
      </c>
    </row>
    <row r="599" ht="16" customHeight="1">
      <c r="A599" s="4">
        <v>558</v>
      </c>
      <c r="B599" t="s" s="2">
        <v>660</v>
      </c>
      <c r="C599" s="4">
        <v>3212.500030945987</v>
      </c>
      <c r="D599" s="4">
        <v>0</v>
      </c>
      <c r="E599" s="3">
        <f>(R599-#REF!*(1000-T599)/(1000-U599))*AO599</f>
      </c>
      <c r="F599" s="4">
        <f>IF(AZ599&lt;&gt;0,1/(1/AZ599-1/N599),0)</f>
        <v>0.3932516732488044</v>
      </c>
      <c r="G599" s="3">
        <f>((BC599-AP599/2)*S599-E599)/(BC599+AP599/2)</f>
      </c>
      <c r="H599" s="4">
        <f>AP599*1000</f>
        <v>4.413638528932489</v>
      </c>
      <c r="I599" s="4">
        <f>(AU599-BA599)</f>
        <v>1.266860529660102</v>
      </c>
      <c r="J599" s="4">
        <f>(P599+AT599*D599)</f>
        <v>25.09236717224121</v>
      </c>
      <c r="K599" s="4">
        <v>6</v>
      </c>
      <c r="L599" s="4">
        <f>(K599*AI599+AJ599)</f>
        <v>1.420000016689301</v>
      </c>
      <c r="M599" s="4">
        <v>1</v>
      </c>
      <c r="N599" s="4">
        <f>L599*(M599+1)*(M599+1)/(M599*M599+1)</f>
        <v>2.840000033378601</v>
      </c>
      <c r="O599" s="4">
        <v>21.87458419799805</v>
      </c>
      <c r="P599" s="4">
        <v>25.09236717224121</v>
      </c>
      <c r="Q599" s="4">
        <v>20.88414764404297</v>
      </c>
      <c r="R599" s="4">
        <v>199.8848114013672</v>
      </c>
      <c r="S599" s="4">
        <v>191.0315551757812</v>
      </c>
      <c r="T599" s="4">
        <v>13.77766513824463</v>
      </c>
      <c r="U599" s="4">
        <v>18.97891998291016</v>
      </c>
      <c r="V599" s="4">
        <v>53.21255493164062</v>
      </c>
      <c r="W599" s="4">
        <v>73.30522155761719</v>
      </c>
      <c r="X599" s="4">
        <v>499.4801330566406</v>
      </c>
      <c r="Y599" s="4">
        <v>2000.475708007812</v>
      </c>
      <c r="Z599" s="4">
        <v>89.81121826171875</v>
      </c>
      <c r="AA599" s="4">
        <v>101.7112274169922</v>
      </c>
      <c r="AB599" s="4">
        <v>4.901100635528564</v>
      </c>
      <c r="AC599" s="4">
        <v>0.3668768107891083</v>
      </c>
      <c r="AD599" s="4">
        <v>0.2444023489952087</v>
      </c>
      <c r="AE599" s="4">
        <v>0.001054356922395527</v>
      </c>
      <c r="AF599" s="4">
        <v>0.2757589519023895</v>
      </c>
      <c r="AG599" s="4">
        <v>0.0012051040539518</v>
      </c>
      <c r="AH599" s="4">
        <v>1</v>
      </c>
      <c r="AI599" s="4">
        <v>-0.2195652425289154</v>
      </c>
      <c r="AJ599" s="4">
        <v>2.737391471862793</v>
      </c>
      <c r="AK599" s="4">
        <v>1</v>
      </c>
      <c r="AL599" s="4">
        <v>0</v>
      </c>
      <c r="AM599" s="4">
        <v>0.1599999964237213</v>
      </c>
      <c r="AN599" s="4">
        <v>111115</v>
      </c>
      <c r="AO599" s="4">
        <f>X599*0.000001/(K599*0.0001)</f>
        <v>0.8324668884277343</v>
      </c>
      <c r="AP599" s="4">
        <f>(U599-T599)/(1000-U599)*AO599</f>
        <v>0.004413638528932489</v>
      </c>
      <c r="AQ599" s="4">
        <f>(P599+273.15)</f>
        <v>298.2423671722412</v>
      </c>
      <c r="AR599" s="4">
        <f>(O599+273.15)</f>
        <v>295.024584197998</v>
      </c>
      <c r="AS599" s="4">
        <f>(Y599*AK599+Z599*AL599)*AM599</f>
        <v>320.0761061269914</v>
      </c>
      <c r="AT599" s="4">
        <f>((AS599+0.00000010773*(AR599^4-AQ599^4))-AP599*44100)/(L599*0.92*2*29.3+0.00000043092*AQ599^3)</f>
        <v>1.014262347568687</v>
      </c>
      <c r="AU599" s="4">
        <f>0.61365*EXP(17.502*J599/(240.97+J599))</f>
        <v>3.197229776170774</v>
      </c>
      <c r="AV599" s="4">
        <f>AU599*1000/AA599</f>
        <v>31.43438396493714</v>
      </c>
      <c r="AW599" s="4">
        <f>(AV599-U599)</f>
        <v>12.45546398202699</v>
      </c>
      <c r="AX599" s="4">
        <f>IF(D599,P599,(O599+P599)/2)</f>
        <v>23.48347568511963</v>
      </c>
      <c r="AY599" s="4">
        <f>0.61365*EXP(17.502*AX599/(240.97+AX599))</f>
        <v>2.903298545999424</v>
      </c>
      <c r="AZ599" s="4">
        <f>IF(AW599&lt;&gt;0,(1000-(AV599+U599)/2)/AW599*AP599,0)</f>
        <v>0.3454215342602454</v>
      </c>
      <c r="BA599" s="4">
        <f>U599*AA599/1000</f>
        <v>1.930369246510672</v>
      </c>
      <c r="BB599" s="4">
        <f>(AY599-BA599)</f>
        <v>0.972929299488752</v>
      </c>
      <c r="BC599" s="4">
        <f>1/(1.6/F599+1.37/N599)</f>
        <v>0.2197302051829616</v>
      </c>
      <c r="BD599" s="3">
        <f>G599*AA599*0.001</f>
      </c>
      <c r="BE599" s="3">
        <f>G599/S599</f>
      </c>
      <c r="BF599" s="4">
        <f>(1-AP599*AA599/AU599/F599)*100</f>
        <v>64.29564193045128</v>
      </c>
      <c r="BG599" s="3">
        <f>(S599-E599/(N599/1.35))</f>
      </c>
      <c r="BH599" s="3">
        <f>E599*BF599/100/BG599</f>
      </c>
    </row>
    <row r="600" ht="16" customHeight="1">
      <c r="A600" t="s" s="2">
        <v>2424</v>
      </c>
      <c r="B600" s="3"/>
      <c r="C600" s="3"/>
      <c r="D600" s="3"/>
      <c r="E600" s="3">
        <f>AVERAGE(E594:E599)</f>
      </c>
      <c r="F600" s="4">
        <f>AVERAGE(F594:F599)</f>
        <v>0.3934571012509709</v>
      </c>
      <c r="G600" s="3">
        <f>AVERAGE(G594:G599)</f>
      </c>
      <c r="H600" s="4">
        <f>AVERAGE(H594:H599)</f>
        <v>4.422143648265494</v>
      </c>
      <c r="I600" s="4">
        <f>AVERAGE(I594:I599)</f>
        <v>1.268713841800237</v>
      </c>
      <c r="J600" s="4">
        <f>AVERAGE(J594:J599)</f>
        <v>25.10179837544759</v>
      </c>
      <c r="K600" s="4">
        <f>AVERAGE(K594:K599)</f>
        <v>6</v>
      </c>
      <c r="L600" s="4">
        <f>AVERAGE(L594:L599)</f>
        <v>1.420000016689301</v>
      </c>
      <c r="M600" s="4">
        <f>AVERAGE(M594:M599)</f>
        <v>1</v>
      </c>
      <c r="N600" s="4">
        <f>AVERAGE(N594:N599)</f>
        <v>2.840000033378601</v>
      </c>
      <c r="O600" s="4">
        <f>AVERAGE(O594:O599)</f>
        <v>21.87957731882731</v>
      </c>
      <c r="P600" s="4">
        <f>AVERAGE(P594:P599)</f>
        <v>25.10179837544759</v>
      </c>
      <c r="Q600" s="4">
        <f>AVERAGE(Q594:Q599)</f>
        <v>20.88560263315837</v>
      </c>
      <c r="R600" s="4">
        <f>AVERAGE(R594:R599)</f>
        <v>199.8488972981771</v>
      </c>
      <c r="S600" s="4">
        <f>AVERAGE(S594:S599)</f>
        <v>190.9952112833659</v>
      </c>
      <c r="T600" s="4">
        <f>AVERAGE(T594:T599)</f>
        <v>13.76722002029419</v>
      </c>
      <c r="U600" s="4">
        <f>AVERAGE(U594:U599)</f>
        <v>18.97828801472982</v>
      </c>
      <c r="V600" s="4">
        <f>AVERAGE(V594:V599)</f>
        <v>53.15557670593262</v>
      </c>
      <c r="W600" s="4">
        <f>AVERAGE(W594:W599)</f>
        <v>73.28018697102864</v>
      </c>
      <c r="X600" s="4">
        <f>AVERAGE(X594:X599)</f>
        <v>499.5005493164062</v>
      </c>
      <c r="Y600" s="4">
        <f>AVERAGE(Y594:Y599)</f>
        <v>1999.931152343750</v>
      </c>
      <c r="Z600" s="4">
        <f>AVERAGE(Z594:Z599)</f>
        <v>90.0288594563802</v>
      </c>
      <c r="AA600" s="4">
        <f>AVERAGE(AA594:AA599)</f>
        <v>101.7116572062175</v>
      </c>
      <c r="AB600" s="4">
        <f>AVERAGE(AB594:AB599)</f>
        <v>4.901100635528564</v>
      </c>
      <c r="AC600" s="4">
        <f>AVERAGE(AC594:AC599)</f>
        <v>0.3668768107891083</v>
      </c>
      <c r="AD600" s="4">
        <f>AVERAGE(AD594:AD599)</f>
        <v>0.2444023489952087</v>
      </c>
      <c r="AE600" s="4">
        <f>AVERAGE(AE594:AE599)</f>
        <v>0.001054356922395527</v>
      </c>
      <c r="AF600" s="4">
        <f>AVERAGE(AF594:AF599)</f>
        <v>0.2757589519023895</v>
      </c>
      <c r="AG600" s="4">
        <f>AVERAGE(AG594:AG599)</f>
        <v>0.0012051040539518</v>
      </c>
      <c r="AH600" s="4">
        <f>AVERAGE(AH594:AH599)</f>
        <v>0.8888888955116272</v>
      </c>
      <c r="AI600" s="4">
        <f>AVERAGE(AI594:AI599)</f>
        <v>-0.2195652425289154</v>
      </c>
      <c r="AJ600" s="4">
        <f>AVERAGE(AJ594:AJ599)</f>
        <v>2.737391471862793</v>
      </c>
      <c r="AK600" s="4">
        <f>AVERAGE(AK594:AK599)</f>
        <v>1</v>
      </c>
      <c r="AL600" s="4">
        <f>AVERAGE(AL594:AL599)</f>
        <v>0</v>
      </c>
      <c r="AM600" s="4">
        <f>AVERAGE(AM594:AM599)</f>
        <v>0.1599999964237213</v>
      </c>
      <c r="AN600" s="4">
        <f>AVERAGE(AN594:AN599)</f>
        <v>111115</v>
      </c>
      <c r="AO600" s="4">
        <f>AVERAGE(AO594:AO599)</f>
        <v>0.8325009155273436</v>
      </c>
      <c r="AP600" s="4">
        <f>AVERAGE(AP594:AP599)</f>
        <v>0.004422143648265495</v>
      </c>
      <c r="AQ600" s="4">
        <f>AVERAGE(AQ594:AQ599)</f>
        <v>298.2517983754476</v>
      </c>
      <c r="AR600" s="4">
        <f>AVERAGE(AR594:AR599)</f>
        <v>295.0295773188273</v>
      </c>
      <c r="AS600" s="4">
        <f>AVERAGE(AS594:AS599)</f>
        <v>319.9889772226888</v>
      </c>
      <c r="AT600" s="4">
        <f>AVERAGE(AT594:AT599)</f>
        <v>1.008399374796514</v>
      </c>
      <c r="AU600" s="4">
        <f>AVERAGE(AU594:AU599)</f>
        <v>3.199026966488522</v>
      </c>
      <c r="AV600" s="4">
        <f>AVERAGE(AV594:AV599)</f>
        <v>31.4519205608762</v>
      </c>
      <c r="AW600" s="4">
        <f>AVERAGE(AW594:AW599)</f>
        <v>12.47363254614638</v>
      </c>
      <c r="AX600" s="4">
        <f>AVERAGE(AX594:AX599)</f>
        <v>23.49068784713745</v>
      </c>
      <c r="AY600" s="4">
        <f>AVERAGE(AY594:AY599)</f>
        <v>2.904561636702629</v>
      </c>
      <c r="AZ600" s="4">
        <f>AVERAGE(AZ594:AZ599)</f>
        <v>0.3455800161614655</v>
      </c>
      <c r="BA600" s="4">
        <f>AVERAGE(BA594:BA599)</f>
        <v>1.930313124688284</v>
      </c>
      <c r="BB600" s="4">
        <f>AVERAGE(BB594:BB599)</f>
        <v>0.9742485120143449</v>
      </c>
      <c r="BC600" s="4">
        <f>AVERAGE(BC594:BC599)</f>
        <v>0.2198328141216649</v>
      </c>
      <c r="BD600" s="3">
        <f>AVERAGE(BD594:BD599)</f>
      </c>
      <c r="BE600" s="3">
        <f>AVERAGE(BE594:BE599)</f>
      </c>
      <c r="BF600" s="4">
        <f>AVERAGE(BF594:BF599)</f>
        <v>64.26546898000498</v>
      </c>
      <c r="BG600" s="3">
        <f>AVERAGE(BG594:BG599)</f>
      </c>
      <c r="BH600" s="3">
        <f>AVERAGE(BH594:BH599)</f>
      </c>
    </row>
    <row r="601" ht="29" customHeight="1">
      <c r="A601" t="s" s="2">
        <v>9</v>
      </c>
      <c r="B601" t="s" s="5">
        <v>661</v>
      </c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</row>
    <row r="602" ht="16" customHeight="1">
      <c r="A602" s="4">
        <v>559</v>
      </c>
      <c r="B602" t="s" s="2">
        <v>662</v>
      </c>
      <c r="C602" s="4">
        <v>3217.500030834228</v>
      </c>
      <c r="D602" s="4">
        <v>0</v>
      </c>
      <c r="E602" s="3">
        <f>(R602-#REF!*(1000-T602)/(1000-U602))*AO602</f>
      </c>
      <c r="F602" s="4">
        <f>IF(AZ602&lt;&gt;0,1/(1/AZ602-1/N602),0)</f>
        <v>0.3930868516453513</v>
      </c>
      <c r="G602" s="3">
        <f>((BC602-AP602/2)*S602-E602)/(BC602+AP602/2)</f>
      </c>
      <c r="H602" s="4">
        <f>AP602*1000</f>
        <v>4.409631928433996</v>
      </c>
      <c r="I602" s="4">
        <f>(AU602-BA602)</f>
        <v>1.266182146928502</v>
      </c>
      <c r="J602" s="4">
        <f>(P602+AT602*D602)</f>
        <v>25.08789253234863</v>
      </c>
      <c r="K602" s="4">
        <v>6</v>
      </c>
      <c r="L602" s="4">
        <f>(K602*AI602+AJ602)</f>
        <v>1.420000016689301</v>
      </c>
      <c r="M602" s="4">
        <v>1</v>
      </c>
      <c r="N602" s="4">
        <f>L602*(M602+1)*(M602+1)/(M602*M602+1)</f>
        <v>2.840000033378601</v>
      </c>
      <c r="O602" s="4">
        <v>21.87183380126953</v>
      </c>
      <c r="P602" s="4">
        <v>25.08789253234863</v>
      </c>
      <c r="Q602" s="4">
        <v>20.88257789611816</v>
      </c>
      <c r="R602" s="4">
        <v>199.1310577392578</v>
      </c>
      <c r="S602" s="4">
        <v>190.9777984619141</v>
      </c>
      <c r="T602" s="4">
        <v>13.78057479858398</v>
      </c>
      <c r="U602" s="4">
        <v>18.97722625732422</v>
      </c>
      <c r="V602" s="4">
        <v>53.23260116577148</v>
      </c>
      <c r="W602" s="4">
        <v>73.31163787841797</v>
      </c>
      <c r="X602" s="4">
        <v>499.4696350097656</v>
      </c>
      <c r="Y602" s="4">
        <v>2000.662231445312</v>
      </c>
      <c r="Z602" s="4">
        <v>89.74063110351562</v>
      </c>
      <c r="AA602" s="4">
        <v>101.7111434936523</v>
      </c>
      <c r="AB602" s="4">
        <v>4.901100635528564</v>
      </c>
      <c r="AC602" s="4">
        <v>0.3668768107891083</v>
      </c>
      <c r="AD602" s="4">
        <v>0.2444023489952087</v>
      </c>
      <c r="AE602" s="4">
        <v>0.001054356922395527</v>
      </c>
      <c r="AF602" s="4">
        <v>0.2757589519023895</v>
      </c>
      <c r="AG602" s="4">
        <v>0.0012051040539518</v>
      </c>
      <c r="AH602" s="4">
        <v>0.6666666865348816</v>
      </c>
      <c r="AI602" s="4">
        <v>-0.2195652425289154</v>
      </c>
      <c r="AJ602" s="4">
        <v>2.737391471862793</v>
      </c>
      <c r="AK602" s="4">
        <v>1</v>
      </c>
      <c r="AL602" s="4">
        <v>0</v>
      </c>
      <c r="AM602" s="4">
        <v>0.1599999964237213</v>
      </c>
      <c r="AN602" s="4">
        <v>111115</v>
      </c>
      <c r="AO602" s="4">
        <f>X602*0.000001/(K602*0.0001)</f>
        <v>0.8324493916829425</v>
      </c>
      <c r="AP602" s="4">
        <f>(U602-T602)/(1000-U602)*AO602</f>
        <v>0.004409631928433996</v>
      </c>
      <c r="AQ602" s="4">
        <f>(P602+273.15)</f>
        <v>298.2378925323486</v>
      </c>
      <c r="AR602" s="4">
        <f>(O602+273.15)</f>
        <v>295.0218338012695</v>
      </c>
      <c r="AS602" s="4">
        <f>(Y602*AK602+Z602*AL602)*AM602</f>
        <v>320.1059498763243</v>
      </c>
      <c r="AT602" s="4">
        <f>((AS602+0.00000010773*(AR602^4-AQ602^4))-AP602*44100)/(L602*0.92*2*29.3+0.00000043092*AQ602^3)</f>
        <v>1.016851092247682</v>
      </c>
      <c r="AU602" s="4">
        <f>0.61365*EXP(17.502*J602/(240.97+J602))</f>
        <v>3.196377529898712</v>
      </c>
      <c r="AV602" s="4">
        <f>AU602*1000/AA602</f>
        <v>31.42603081734298</v>
      </c>
      <c r="AW602" s="4">
        <f>(AV602-U602)</f>
        <v>12.44880456001876</v>
      </c>
      <c r="AX602" s="4">
        <f>IF(D602,P602,(O602+P602)/2)</f>
        <v>23.47986316680908</v>
      </c>
      <c r="AY602" s="4">
        <f>0.61365*EXP(17.502*AX602/(240.97+AX602))</f>
        <v>2.902666115975975</v>
      </c>
      <c r="AZ602" s="4">
        <f>IF(AW602&lt;&gt;0,(1000-(AV602+U602)/2)/AW602*AP602,0)</f>
        <v>0.3452943615479781</v>
      </c>
      <c r="BA602" s="4">
        <f>U602*AA602/1000</f>
        <v>1.930195382970211</v>
      </c>
      <c r="BB602" s="4">
        <f>(AY602-BA602)</f>
        <v>0.972470733005764</v>
      </c>
      <c r="BC602" s="4">
        <f>1/(1.6/F602+1.37/N602)</f>
        <v>0.2196478688016246</v>
      </c>
      <c r="BD602" s="3">
        <f>G602*AA602*0.001</f>
      </c>
      <c r="BE602" s="3">
        <f>G602/S602</f>
      </c>
      <c r="BF602" s="4">
        <f>(1-AP602*AA602/AU602/F602)*100</f>
        <v>64.30361055773707</v>
      </c>
      <c r="BG602" s="3">
        <f>(S602-E602/(N602/1.35))</f>
      </c>
      <c r="BH602" s="3">
        <f>E602*BF602/100/BG602</f>
      </c>
    </row>
    <row r="603" ht="16" customHeight="1">
      <c r="A603" s="4">
        <v>560</v>
      </c>
      <c r="B603" t="s" s="2">
        <v>663</v>
      </c>
      <c r="C603" s="4">
        <v>3222.500030722469</v>
      </c>
      <c r="D603" s="4">
        <v>0</v>
      </c>
      <c r="E603" s="3">
        <f>(R603-#REF!*(1000-T603)/(1000-U603))*AO603</f>
      </c>
      <c r="F603" s="4">
        <f>IF(AZ603&lt;&gt;0,1/(1/AZ603-1/N603),0)</f>
        <v>0.3931712968859777</v>
      </c>
      <c r="G603" s="3">
        <f>((BC603-AP603/2)*S603-E603)/(BC603+AP603/2)</f>
      </c>
      <c r="H603" s="4">
        <f>AP603*1000</f>
        <v>4.404812681980389</v>
      </c>
      <c r="I603" s="4">
        <f>(AU603-BA603)</f>
        <v>1.264574062395058</v>
      </c>
      <c r="J603" s="4">
        <f>(P603+AT603*D603)</f>
        <v>25.07808494567871</v>
      </c>
      <c r="K603" s="4">
        <v>6</v>
      </c>
      <c r="L603" s="4">
        <f>(K603*AI603+AJ603)</f>
        <v>1.420000016689301</v>
      </c>
      <c r="M603" s="4">
        <v>1</v>
      </c>
      <c r="N603" s="4">
        <f>L603*(M603+1)*(M603+1)/(M603*M603+1)</f>
        <v>2.840000033378601</v>
      </c>
      <c r="O603" s="4">
        <v>21.86865997314453</v>
      </c>
      <c r="P603" s="4">
        <v>25.07808494567871</v>
      </c>
      <c r="Q603" s="4">
        <v>20.88071060180664</v>
      </c>
      <c r="R603" s="4">
        <v>178.9714202880859</v>
      </c>
      <c r="S603" s="4">
        <v>186.0283203125</v>
      </c>
      <c r="T603" s="4">
        <v>13.78384017944336</v>
      </c>
      <c r="U603" s="4">
        <v>18.97466659545898</v>
      </c>
      <c r="V603" s="4">
        <v>53.25469589233398</v>
      </c>
      <c r="W603" s="4">
        <v>73.31532287597656</v>
      </c>
      <c r="X603" s="4">
        <v>499.4849548339844</v>
      </c>
      <c r="Y603" s="4">
        <v>2000.811645507812</v>
      </c>
      <c r="Z603" s="4">
        <v>89.60231781005859</v>
      </c>
      <c r="AA603" s="4">
        <v>101.7112045288086</v>
      </c>
      <c r="AB603" s="4">
        <v>4.901100635528564</v>
      </c>
      <c r="AC603" s="4">
        <v>0.3668768107891083</v>
      </c>
      <c r="AD603" s="4">
        <v>0.2444023489952087</v>
      </c>
      <c r="AE603" s="4">
        <v>0.001054356922395527</v>
      </c>
      <c r="AF603" s="4">
        <v>0.2757589519023895</v>
      </c>
      <c r="AG603" s="4">
        <v>0.0012051040539518</v>
      </c>
      <c r="AH603" s="4">
        <v>0.6666666865348816</v>
      </c>
      <c r="AI603" s="4">
        <v>-0.2195652425289154</v>
      </c>
      <c r="AJ603" s="4">
        <v>2.737391471862793</v>
      </c>
      <c r="AK603" s="4">
        <v>1</v>
      </c>
      <c r="AL603" s="4">
        <v>0</v>
      </c>
      <c r="AM603" s="4">
        <v>0.1599999964237213</v>
      </c>
      <c r="AN603" s="4">
        <v>111115</v>
      </c>
      <c r="AO603" s="4">
        <f>X603*0.000001/(K603*0.0001)</f>
        <v>0.8324749247233072</v>
      </c>
      <c r="AP603" s="4">
        <f>(U603-T603)/(1000-U603)*AO603</f>
        <v>0.004404812681980389</v>
      </c>
      <c r="AQ603" s="4">
        <f>(P603+273.15)</f>
        <v>298.2280849456787</v>
      </c>
      <c r="AR603" s="4">
        <f>(O603+273.15)</f>
        <v>295.0186599731445</v>
      </c>
      <c r="AS603" s="4">
        <f>(Y603*AK603+Z603*AL603)*AM603</f>
        <v>320.129856125790</v>
      </c>
      <c r="AT603" s="4">
        <f>((AS603+0.00000010773*(AR603^4-AQ603^4))-AP603*44100)/(L603*0.92*2*29.3+0.00000043092*AQ603^3)</f>
        <v>1.02042634598849</v>
      </c>
      <c r="AU603" s="4">
        <f>0.61365*EXP(17.502*J603/(240.97+J603))</f>
        <v>3.194510257351739</v>
      </c>
      <c r="AV603" s="4">
        <f>AU603*1000/AA603</f>
        <v>31.40765338637719</v>
      </c>
      <c r="AW603" s="4">
        <f>(AV603-U603)</f>
        <v>12.43298679091821</v>
      </c>
      <c r="AX603" s="4">
        <f>IF(D603,P603,(O603+P603)/2)</f>
        <v>23.47337245941162</v>
      </c>
      <c r="AY603" s="4">
        <f>0.61365*EXP(17.502*AX603/(240.97+AX603))</f>
        <v>2.901530114905741</v>
      </c>
      <c r="AZ603" s="4">
        <f>IF(AW603&lt;&gt;0,(1000-(AV603+U603)/2)/AW603*AP603,0)</f>
        <v>0.3453595192520496</v>
      </c>
      <c r="BA603" s="4">
        <f>U603*AA603/1000</f>
        <v>1.929936194956681</v>
      </c>
      <c r="BB603" s="4">
        <f>(AY603-BA603)</f>
        <v>0.9715939199490602</v>
      </c>
      <c r="BC603" s="4">
        <f>1/(1.6/F603+1.37/N603)</f>
        <v>0.2196900542070794</v>
      </c>
      <c r="BD603" s="3">
        <f>G603*AA603*0.001</f>
      </c>
      <c r="BE603" s="3">
        <f>G603/S603</f>
      </c>
      <c r="BF603" s="4">
        <f>(1-AP603*AA603/AU603/F603)*100</f>
        <v>64.32942172575767</v>
      </c>
      <c r="BG603" s="3">
        <f>(S603-E603/(N603/1.35))</f>
      </c>
      <c r="BH603" s="3">
        <f>E603*BF603/100/BG603</f>
      </c>
    </row>
    <row r="604" ht="16" customHeight="1">
      <c r="A604" s="4">
        <v>561</v>
      </c>
      <c r="B604" t="s" s="2">
        <v>664</v>
      </c>
      <c r="C604" s="4">
        <v>3228.000030599535</v>
      </c>
      <c r="D604" s="4">
        <v>0</v>
      </c>
      <c r="E604" s="3">
        <f>(R604-#REF!*(1000-T604)/(1000-U604))*AO604</f>
      </c>
      <c r="F604" s="4">
        <f>IF(AZ604&lt;&gt;0,1/(1/AZ604-1/N604),0)</f>
        <v>0.3931204375654203</v>
      </c>
      <c r="G604" s="3">
        <f>((BC604-AP604/2)*S604-E604)/(BC604+AP604/2)</f>
      </c>
      <c r="H604" s="4">
        <f>AP604*1000</f>
        <v>4.400216313572334</v>
      </c>
      <c r="I604" s="4">
        <f>(AU604-BA604)</f>
        <v>1.263408441657635</v>
      </c>
      <c r="J604" s="4">
        <f>(P604+AT604*D604)</f>
        <v>25.07057762145996</v>
      </c>
      <c r="K604" s="4">
        <v>6</v>
      </c>
      <c r="L604" s="4">
        <f>(K604*AI604+AJ604)</f>
        <v>1.420000016689301</v>
      </c>
      <c r="M604" s="4">
        <v>1</v>
      </c>
      <c r="N604" s="4">
        <f>L604*(M604+1)*(M604+1)/(M604*M604+1)</f>
        <v>2.840000033378601</v>
      </c>
      <c r="O604" s="4">
        <v>21.86522483825684</v>
      </c>
      <c r="P604" s="4">
        <v>25.07057762145996</v>
      </c>
      <c r="Q604" s="4">
        <v>20.88119125366211</v>
      </c>
      <c r="R604" s="4">
        <v>143.0925750732422</v>
      </c>
      <c r="S604" s="4">
        <v>166.1000061035156</v>
      </c>
      <c r="T604" s="4">
        <v>13.78667449951172</v>
      </c>
      <c r="U604" s="4">
        <v>18.97208595275879</v>
      </c>
      <c r="V604" s="4">
        <v>53.2778434753418</v>
      </c>
      <c r="W604" s="4">
        <v>73.321533203125</v>
      </c>
      <c r="X604" s="4">
        <v>499.4861145019531</v>
      </c>
      <c r="Y604" s="4">
        <v>2000.945068359375</v>
      </c>
      <c r="Z604" s="4">
        <v>89.52005767822266</v>
      </c>
      <c r="AA604" s="4">
        <v>101.7111740112305</v>
      </c>
      <c r="AB604" s="4">
        <v>4.901100635528564</v>
      </c>
      <c r="AC604" s="4">
        <v>0.3668768107891083</v>
      </c>
      <c r="AD604" s="4">
        <v>0.2444023489952087</v>
      </c>
      <c r="AE604" s="4">
        <v>0.001054356922395527</v>
      </c>
      <c r="AF604" s="4">
        <v>0.2757589519023895</v>
      </c>
      <c r="AG604" s="4">
        <v>0.0012051040539518</v>
      </c>
      <c r="AH604" s="4">
        <v>0.6666666865348816</v>
      </c>
      <c r="AI604" s="4">
        <v>-0.2195652425289154</v>
      </c>
      <c r="AJ604" s="4">
        <v>2.737391471862793</v>
      </c>
      <c r="AK604" s="4">
        <v>1</v>
      </c>
      <c r="AL604" s="4">
        <v>0</v>
      </c>
      <c r="AM604" s="4">
        <v>0.1599999964237213</v>
      </c>
      <c r="AN604" s="4">
        <v>111115</v>
      </c>
      <c r="AO604" s="4">
        <f>X604*0.000001/(K604*0.0001)</f>
        <v>0.8324768575032551</v>
      </c>
      <c r="AP604" s="4">
        <f>(U604-T604)/(1000-U604)*AO604</f>
        <v>0.004400216313572334</v>
      </c>
      <c r="AQ604" s="4">
        <f>(P604+273.15)</f>
        <v>298.2205776214599</v>
      </c>
      <c r="AR604" s="4">
        <f>(O604+273.15)</f>
        <v>295.0152248382568</v>
      </c>
      <c r="AS604" s="4">
        <f>(Y604*AK604+Z604*AL604)*AM604</f>
        <v>320.1512037815628</v>
      </c>
      <c r="AT604" s="4">
        <f>((AS604+0.00000010773*(AR604^4-AQ604^4))-AP604*44100)/(L604*0.92*2*29.3+0.00000043092*AQ604^3)</f>
        <v>1.023526048246941</v>
      </c>
      <c r="AU604" s="4">
        <f>0.61365*EXP(17.502*J604/(240.97+J604))</f>
        <v>3.193081577354705</v>
      </c>
      <c r="AV604" s="4">
        <f>AU604*1000/AA604</f>
        <v>31.3936163690544</v>
      </c>
      <c r="AW604" s="4">
        <f>(AV604-U604)</f>
        <v>12.42153041629561</v>
      </c>
      <c r="AX604" s="4">
        <f>IF(D604,P604,(O604+P604)/2)</f>
        <v>23.4679012298584</v>
      </c>
      <c r="AY604" s="4">
        <f>0.61365*EXP(17.502*AX604/(240.97+AX604))</f>
        <v>2.900572844491617</v>
      </c>
      <c r="AZ604" s="4">
        <f>IF(AW604&lt;&gt;0,(1000-(AV604+U604)/2)/AW604*AP604,0)</f>
        <v>0.3453202767546778</v>
      </c>
      <c r="BA604" s="4">
        <f>U604*AA604/1000</f>
        <v>1.92967313569707</v>
      </c>
      <c r="BB604" s="4">
        <f>(AY604-BA604)</f>
        <v>0.9708997087945461</v>
      </c>
      <c r="BC604" s="4">
        <f>1/(1.6/F604+1.37/N604)</f>
        <v>0.2196646471904199</v>
      </c>
      <c r="BD604" s="3">
        <f>G604*AA604*0.001</f>
      </c>
      <c r="BE604" s="3">
        <f>G604/S604</f>
      </c>
      <c r="BF604" s="4">
        <f>(1-AP604*AA604/AU604/F604)*100</f>
        <v>64.34609873990186</v>
      </c>
      <c r="BG604" s="3">
        <f>(S604-E604/(N604/1.35))</f>
      </c>
      <c r="BH604" s="3">
        <f>E604*BF604/100/BG604</f>
      </c>
    </row>
    <row r="605" ht="16" customHeight="1">
      <c r="A605" s="4">
        <v>562</v>
      </c>
      <c r="B605" t="s" s="2">
        <v>665</v>
      </c>
      <c r="C605" s="4">
        <v>3233.000030487776</v>
      </c>
      <c r="D605" s="4">
        <v>0</v>
      </c>
      <c r="E605" s="3">
        <f>(R605-#REF!*(1000-T605)/(1000-U605))*AO605</f>
      </c>
      <c r="F605" s="4">
        <f>IF(AZ605&lt;&gt;0,1/(1/AZ605-1/N605),0)</f>
        <v>0.3933803282045045</v>
      </c>
      <c r="G605" s="3">
        <f>((BC605-AP605/2)*S605-E605)/(BC605+AP605/2)</f>
      </c>
      <c r="H605" s="4">
        <f>AP605*1000</f>
        <v>4.3976460010861</v>
      </c>
      <c r="I605" s="4">
        <f>(AU605-BA605)</f>
        <v>1.261945160276238</v>
      </c>
      <c r="J605" s="4">
        <f>(P605+AT605*D605)</f>
        <v>25.06183624267578</v>
      </c>
      <c r="K605" s="4">
        <v>6</v>
      </c>
      <c r="L605" s="4">
        <f>(K605*AI605+AJ605)</f>
        <v>1.420000016689301</v>
      </c>
      <c r="M605" s="4">
        <v>1</v>
      </c>
      <c r="N605" s="4">
        <f>L605*(M605+1)*(M605+1)/(M605*M605+1)</f>
        <v>2.840000033378601</v>
      </c>
      <c r="O605" s="4">
        <v>21.86297607421875</v>
      </c>
      <c r="P605" s="4">
        <v>25.06183624267578</v>
      </c>
      <c r="Q605" s="4">
        <v>20.88374328613281</v>
      </c>
      <c r="R605" s="4">
        <v>111.3767623901367</v>
      </c>
      <c r="S605" s="4">
        <v>140.8537750244141</v>
      </c>
      <c r="T605" s="4">
        <v>13.78785800933838</v>
      </c>
      <c r="U605" s="4">
        <v>18.97018814086914</v>
      </c>
      <c r="V605" s="4">
        <v>53.29062652587891</v>
      </c>
      <c r="W605" s="4">
        <v>73.32361602783203</v>
      </c>
      <c r="X605" s="4">
        <v>499.4921264648438</v>
      </c>
      <c r="Y605" s="4">
        <v>2001.041015625</v>
      </c>
      <c r="Z605" s="4">
        <v>89.48592376708984</v>
      </c>
      <c r="AA605" s="4">
        <v>101.7108306884766</v>
      </c>
      <c r="AB605" s="4">
        <v>4.901100635528564</v>
      </c>
      <c r="AC605" s="4">
        <v>0.3668768107891083</v>
      </c>
      <c r="AD605" s="4">
        <v>0.2444023489952087</v>
      </c>
      <c r="AE605" s="4">
        <v>0.001054356922395527</v>
      </c>
      <c r="AF605" s="4">
        <v>0.2757589519023895</v>
      </c>
      <c r="AG605" s="4">
        <v>0.0012051040539518</v>
      </c>
      <c r="AH605" s="4">
        <v>0.6666666865348816</v>
      </c>
      <c r="AI605" s="4">
        <v>-0.2195652425289154</v>
      </c>
      <c r="AJ605" s="4">
        <v>2.737391471862793</v>
      </c>
      <c r="AK605" s="4">
        <v>1</v>
      </c>
      <c r="AL605" s="4">
        <v>0</v>
      </c>
      <c r="AM605" s="4">
        <v>0.1599999964237213</v>
      </c>
      <c r="AN605" s="4">
        <v>111115</v>
      </c>
      <c r="AO605" s="4">
        <f>X605*0.000001/(K605*0.0001)</f>
        <v>0.8324868774414061</v>
      </c>
      <c r="AP605" s="4">
        <f>(U605-T605)/(1000-U605)*AO605</f>
        <v>0.0043976460010861</v>
      </c>
      <c r="AQ605" s="4">
        <f>(P605+273.15)</f>
        <v>298.2118362426758</v>
      </c>
      <c r="AR605" s="4">
        <f>(O605+273.15)</f>
        <v>295.0129760742187</v>
      </c>
      <c r="AS605" s="4">
        <f>(Y605*AK605+Z605*AL605)*AM605</f>
        <v>320.1665553437197</v>
      </c>
      <c r="AT605" s="4">
        <f>((AS605+0.00000010773*(AR605^4-AQ605^4))-AP605*44100)/(L605*0.92*2*29.3+0.00000043092*AQ605^3)</f>
        <v>1.025853212189973</v>
      </c>
      <c r="AU605" s="4">
        <f>0.61365*EXP(17.502*J605/(240.97+J605))</f>
        <v>3.191418754400725</v>
      </c>
      <c r="AV605" s="4">
        <f>AU605*1000/AA605</f>
        <v>31.37737380373495</v>
      </c>
      <c r="AW605" s="4">
        <f>(AV605-U605)</f>
        <v>12.40718566286581</v>
      </c>
      <c r="AX605" s="4">
        <f>IF(D605,P605,(O605+P605)/2)</f>
        <v>23.46240615844727</v>
      </c>
      <c r="AY605" s="4">
        <f>0.61365*EXP(17.502*AX605/(240.97+AX605))</f>
        <v>2.899611680637874</v>
      </c>
      <c r="AZ605" s="4">
        <f>IF(AW605&lt;&gt;0,(1000-(AV605+U605)/2)/AW605*AP605,0)</f>
        <v>0.3455207925751989</v>
      </c>
      <c r="BA605" s="4">
        <f>U605*AA605/1000</f>
        <v>1.929473594124487</v>
      </c>
      <c r="BB605" s="4">
        <f>(AY605-BA605)</f>
        <v>0.9701380865133866</v>
      </c>
      <c r="BC605" s="4">
        <f>1/(1.6/F605+1.37/N605)</f>
        <v>0.2197944694866705</v>
      </c>
      <c r="BD605" s="3">
        <f>G605*AA605*0.001</f>
      </c>
      <c r="BE605" s="3">
        <f>G605/S605</f>
      </c>
      <c r="BF605" s="4">
        <f>(1-AP605*AA605/AU605/F605)*100</f>
        <v>64.37203336224107</v>
      </c>
      <c r="BG605" s="3">
        <f>(S605-E605/(N605/1.35))</f>
      </c>
      <c r="BH605" s="3">
        <f>E605*BF605/100/BG605</f>
      </c>
    </row>
    <row r="606" ht="16" customHeight="1">
      <c r="A606" s="4">
        <v>563</v>
      </c>
      <c r="B606" t="s" s="2">
        <v>666</v>
      </c>
      <c r="C606" s="4">
        <v>3238.000030376017</v>
      </c>
      <c r="D606" s="4">
        <v>0</v>
      </c>
      <c r="E606" s="3">
        <f>(R606-#REF!*(1000-T606)/(1000-U606))*AO606</f>
      </c>
      <c r="F606" s="4">
        <f>IF(AZ606&lt;&gt;0,1/(1/AZ606-1/N606),0)</f>
        <v>0.3933454110415119</v>
      </c>
      <c r="G606" s="3">
        <f>((BC606-AP606/2)*S606-E606)/(BC606+AP606/2)</f>
      </c>
      <c r="H606" s="4">
        <f>AP606*1000</f>
        <v>4.396498696364644</v>
      </c>
      <c r="I606" s="4">
        <f>(AU606-BA606)</f>
        <v>1.261711427522745</v>
      </c>
      <c r="J606" s="4">
        <f>(P606+AT606*D606)</f>
        <v>25.06024169921875</v>
      </c>
      <c r="K606" s="4">
        <v>6</v>
      </c>
      <c r="L606" s="4">
        <f>(K606*AI606+AJ606)</f>
        <v>1.420000016689301</v>
      </c>
      <c r="M606" s="4">
        <v>1</v>
      </c>
      <c r="N606" s="4">
        <f>L606*(M606+1)*(M606+1)/(M606*M606+1)</f>
        <v>2.840000033378601</v>
      </c>
      <c r="O606" s="4">
        <v>21.86093711853027</v>
      </c>
      <c r="P606" s="4">
        <v>25.06024169921875</v>
      </c>
      <c r="Q606" s="4">
        <v>20.88629150390625</v>
      </c>
      <c r="R606" s="4">
        <v>100.7762908935547</v>
      </c>
      <c r="S606" s="4">
        <v>119.0207595825195</v>
      </c>
      <c r="T606" s="4">
        <v>13.78852653503418</v>
      </c>
      <c r="U606" s="4">
        <v>18.96958160400391</v>
      </c>
      <c r="V606" s="4">
        <v>53.30088806152344</v>
      </c>
      <c r="W606" s="4">
        <v>73.3299560546875</v>
      </c>
      <c r="X606" s="4">
        <v>499.4850158691406</v>
      </c>
      <c r="Y606" s="4">
        <v>2001.186279296875</v>
      </c>
      <c r="Z606" s="4">
        <v>89.50572967529297</v>
      </c>
      <c r="AA606" s="4">
        <v>101.7104187011719</v>
      </c>
      <c r="AB606" s="4">
        <v>4.901100635528564</v>
      </c>
      <c r="AC606" s="4">
        <v>0.3668768107891083</v>
      </c>
      <c r="AD606" s="4">
        <v>0.2444023489952087</v>
      </c>
      <c r="AE606" s="4">
        <v>0.001054356922395527</v>
      </c>
      <c r="AF606" s="4">
        <v>0.2757589519023895</v>
      </c>
      <c r="AG606" s="4">
        <v>0.0012051040539518</v>
      </c>
      <c r="AH606" s="4">
        <v>0.6666666865348816</v>
      </c>
      <c r="AI606" s="4">
        <v>-0.2195652425289154</v>
      </c>
      <c r="AJ606" s="4">
        <v>2.737391471862793</v>
      </c>
      <c r="AK606" s="4">
        <v>1</v>
      </c>
      <c r="AL606" s="4">
        <v>0</v>
      </c>
      <c r="AM606" s="4">
        <v>0.1599999964237213</v>
      </c>
      <c r="AN606" s="4">
        <v>111115</v>
      </c>
      <c r="AO606" s="4">
        <f>X606*0.000001/(K606*0.0001)</f>
        <v>0.8324750264485675</v>
      </c>
      <c r="AP606" s="4">
        <f>(U606-T606)/(1000-U606)*AO606</f>
        <v>0.004396498696364643</v>
      </c>
      <c r="AQ606" s="4">
        <f>(P606+273.15)</f>
        <v>298.2102416992187</v>
      </c>
      <c r="AR606" s="4">
        <f>(O606+273.15)</f>
        <v>295.0109371185303</v>
      </c>
      <c r="AS606" s="4">
        <f>(Y606*AK606+Z606*AL606)*AM606</f>
        <v>320.1897975307002</v>
      </c>
      <c r="AT606" s="4">
        <f>((AS606+0.00000010773*(AR606^4-AQ606^4))-AP606*44100)/(L606*0.92*2*29.3+0.00000043092*AQ606^3)</f>
        <v>1.026645292857965</v>
      </c>
      <c r="AU606" s="4">
        <f>0.61365*EXP(17.502*J606/(240.97+J606))</f>
        <v>3.19111551505203</v>
      </c>
      <c r="AV606" s="4">
        <f>AU606*1000/AA606</f>
        <v>31.37451950156275</v>
      </c>
      <c r="AW606" s="4">
        <f>(AV606-U606)</f>
        <v>12.40493789755885</v>
      </c>
      <c r="AX606" s="4">
        <f>IF(D606,P606,(O606+P606)/2)</f>
        <v>23.46058940887451</v>
      </c>
      <c r="AY606" s="4">
        <f>0.61365*EXP(17.502*AX606/(240.97+AX606))</f>
        <v>2.899293967334208</v>
      </c>
      <c r="AZ606" s="4">
        <f>IF(AW606&lt;&gt;0,(1000-(AV606+U606)/2)/AW606*AP606,0)</f>
        <v>0.3454938544890185</v>
      </c>
      <c r="BA606" s="4">
        <f>U606*AA606/1000</f>
        <v>1.929404087529285</v>
      </c>
      <c r="BB606" s="4">
        <f>(AY606-BA606)</f>
        <v>0.9698898798049227</v>
      </c>
      <c r="BC606" s="4">
        <f>1/(1.6/F606+1.37/N606)</f>
        <v>0.2197770284914021</v>
      </c>
      <c r="BD606" s="3">
        <f>G606*AA606*0.001</f>
      </c>
      <c r="BE606" s="3">
        <f>G606/S606</f>
      </c>
      <c r="BF606" s="4">
        <f>(1-AP606*AA606/AU606/F606)*100</f>
        <v>64.37492580372492</v>
      </c>
      <c r="BG606" s="3">
        <f>(S606-E606/(N606/1.35))</f>
      </c>
      <c r="BH606" s="3">
        <f>E606*BF606/100/BG606</f>
      </c>
    </row>
    <row r="607" ht="16" customHeight="1">
      <c r="A607" s="4">
        <v>564</v>
      </c>
      <c r="B607" t="s" s="2">
        <v>668</v>
      </c>
      <c r="C607" s="4">
        <v>3262.000032566488</v>
      </c>
      <c r="D607" s="4">
        <v>0</v>
      </c>
      <c r="E607" s="3">
        <f>(R607-#REF!*(1000-T607)/(1000-U607))*AO607</f>
      </c>
      <c r="F607" s="4">
        <f>IF(AZ607&lt;&gt;0,1/(1/AZ607-1/N607),0)</f>
        <v>0.3870349765884741</v>
      </c>
      <c r="G607" s="3">
        <f>((BC607-AP607/2)*S607-E607)/(BC607+AP607/2)</f>
      </c>
      <c r="H607" s="4">
        <f>AP607*1000</f>
        <v>4.333158877622354</v>
      </c>
      <c r="I607" s="4">
        <f>(AU607-BA607)</f>
        <v>1.261342924825485</v>
      </c>
      <c r="J607" s="4">
        <f>(P607+AT607*D607)</f>
        <v>25.05819320678711</v>
      </c>
      <c r="K607" s="4">
        <v>6</v>
      </c>
      <c r="L607" s="4">
        <f>(K607*AI607+AJ607)</f>
        <v>1.420000016689301</v>
      </c>
      <c r="M607" s="4">
        <v>1</v>
      </c>
      <c r="N607" s="4">
        <f>L607*(M607+1)*(M607+1)/(M607*M607+1)</f>
        <v>2.840000033378601</v>
      </c>
      <c r="O607" s="4">
        <v>21.85971450805664</v>
      </c>
      <c r="P607" s="4">
        <v>25.05819320678711</v>
      </c>
      <c r="Q607" s="4">
        <v>20.8864574432373</v>
      </c>
      <c r="R607" s="4">
        <v>100.3789138793945</v>
      </c>
      <c r="S607" s="4">
        <v>111.8012161254883</v>
      </c>
      <c r="T607" s="4">
        <v>13.86305332183838</v>
      </c>
      <c r="U607" s="4">
        <v>18.96941184997559</v>
      </c>
      <c r="V607" s="4">
        <v>53.97447967529297</v>
      </c>
      <c r="W607" s="4">
        <v>73.33444976806641</v>
      </c>
      <c r="X607" s="4">
        <v>499.4903564453125</v>
      </c>
      <c r="Y607" s="4">
        <v>2001.235473632812</v>
      </c>
      <c r="Z607" s="4">
        <v>89.47168731689453</v>
      </c>
      <c r="AA607" s="4">
        <v>101.7102203369141</v>
      </c>
      <c r="AB607" s="4">
        <v>3.761910676956177</v>
      </c>
      <c r="AC607" s="4">
        <v>0.3683734238147736</v>
      </c>
      <c r="AD607" s="4">
        <v>0.1811342984437943</v>
      </c>
      <c r="AE607" s="4">
        <v>0.003418055362999439</v>
      </c>
      <c r="AF607" s="4">
        <v>0.2005951851606369</v>
      </c>
      <c r="AG607" s="4">
        <v>0.001128088217228651</v>
      </c>
      <c r="AH607" s="4">
        <v>0.6666666865348816</v>
      </c>
      <c r="AI607" s="4">
        <v>-0.2195652425289154</v>
      </c>
      <c r="AJ607" s="4">
        <v>2.737391471862793</v>
      </c>
      <c r="AK607" s="4">
        <v>1</v>
      </c>
      <c r="AL607" s="4">
        <v>0</v>
      </c>
      <c r="AM607" s="4">
        <v>0.1599999964237213</v>
      </c>
      <c r="AN607" s="4">
        <v>111115</v>
      </c>
      <c r="AO607" s="4">
        <f>X607*0.000001/(K607*0.0001)</f>
        <v>0.8324839274088541</v>
      </c>
      <c r="AP607" s="4">
        <f>(U607-T607)/(1000-U607)*AO607</f>
        <v>0.004333158877622354</v>
      </c>
      <c r="AQ607" s="4">
        <f>(P607+273.15)</f>
        <v>298.2081932067871</v>
      </c>
      <c r="AR607" s="4">
        <f>(O607+273.15)</f>
        <v>295.0097145080566</v>
      </c>
      <c r="AS607" s="4">
        <f>(Y607*AK607+Z607*AL607)*AM607</f>
        <v>320.1976686242742</v>
      </c>
      <c r="AT607" s="4">
        <f>((AS607+0.00000010773*(AR607^4-AQ607^4))-AP607*44100)/(L607*0.92*2*29.3+0.00000043092*AQ607^3)</f>
        <v>1.058597975068918</v>
      </c>
      <c r="AU607" s="4">
        <f>0.61365*EXP(17.502*J607/(240.97+J607))</f>
        <v>3.190725983748171</v>
      </c>
      <c r="AV607" s="4">
        <f>AU607*1000/AA607</f>
        <v>31.37075087615506</v>
      </c>
      <c r="AW607" s="4">
        <f>(AV607-U607)</f>
        <v>12.40133902617947</v>
      </c>
      <c r="AX607" s="4">
        <f>IF(D607,P607,(O607+P607)/2)</f>
        <v>23.45895385742188</v>
      </c>
      <c r="AY607" s="4">
        <f>0.61365*EXP(17.502*AX607/(240.97+AX607))</f>
        <v>2.899007968015203</v>
      </c>
      <c r="AZ607" s="4">
        <f>IF(AW607&lt;&gt;0,(1000-(AV607+U607)/2)/AW607*AP607,0)</f>
        <v>0.3406158727857022</v>
      </c>
      <c r="BA607" s="4">
        <f>U607*AA607/1000</f>
        <v>1.929383058922685</v>
      </c>
      <c r="BB607" s="4">
        <f>(AY607-BA607)</f>
        <v>0.9696249090925178</v>
      </c>
      <c r="BC607" s="4">
        <f>1/(1.6/F607+1.37/N607)</f>
        <v>0.2166195895107815</v>
      </c>
      <c r="BD607" s="3">
        <f>G607*AA607*0.001</f>
      </c>
      <c r="BE607" s="3">
        <f>G607/S607</f>
      </c>
      <c r="BF607" s="4">
        <f>(1-AP607*AA607/AU607/F607)*100</f>
        <v>64.31140220845897</v>
      </c>
      <c r="BG607" s="3">
        <f>(S607-E607/(N607/1.35))</f>
      </c>
      <c r="BH607" s="3">
        <f>E607*BF607/100/BG607</f>
      </c>
    </row>
    <row r="608" ht="16" customHeight="1">
      <c r="A608" s="4">
        <v>565</v>
      </c>
      <c r="B608" t="s" s="2">
        <v>669</v>
      </c>
      <c r="C608" s="4">
        <v>3267.500032443553</v>
      </c>
      <c r="D608" s="4">
        <v>0</v>
      </c>
      <c r="E608" s="3">
        <f>(R608-#REF!*(1000-T608)/(1000-U608))*AO608</f>
      </c>
      <c r="F608" s="4">
        <f>IF(AZ608&lt;&gt;0,1/(1/AZ608-1/N608),0)</f>
        <v>0.3724411498366215</v>
      </c>
      <c r="G608" s="3">
        <f>((BC608-AP608/2)*S608-E608)/(BC608+AP608/2)</f>
      </c>
      <c r="H608" s="4">
        <f>AP608*1000</f>
        <v>4.183706441108808</v>
      </c>
      <c r="I608" s="4">
        <f>(AU608-BA608)</f>
        <v>1.259850527629919</v>
      </c>
      <c r="J608" s="4">
        <f>(P608+AT608*D608)</f>
        <v>25.04779052734375</v>
      </c>
      <c r="K608" s="4">
        <v>6</v>
      </c>
      <c r="L608" s="4">
        <f>(K608*AI608+AJ608)</f>
        <v>1.420000016689301</v>
      </c>
      <c r="M608" s="4">
        <v>1</v>
      </c>
      <c r="N608" s="4">
        <f>L608*(M608+1)*(M608+1)/(M608*M608+1)</f>
        <v>2.840000033378601</v>
      </c>
      <c r="O608" s="4">
        <v>21.85303688049316</v>
      </c>
      <c r="P608" s="4">
        <v>25.04779052734375</v>
      </c>
      <c r="Q608" s="4">
        <v>20.88449478149414</v>
      </c>
      <c r="R608" s="4">
        <v>100.2985000610352</v>
      </c>
      <c r="S608" s="4">
        <v>105.8231353759766</v>
      </c>
      <c r="T608" s="4">
        <v>14.03454208374023</v>
      </c>
      <c r="U608" s="4">
        <v>18.96465110778809</v>
      </c>
      <c r="V608" s="4">
        <v>54.67791366577148</v>
      </c>
      <c r="W608" s="4">
        <v>73.34519958496094</v>
      </c>
      <c r="X608" s="4">
        <v>499.505859375</v>
      </c>
      <c r="Y608" s="4">
        <v>2001.351684570312</v>
      </c>
      <c r="Z608" s="4">
        <v>89.23217010498047</v>
      </c>
      <c r="AA608" s="4">
        <v>101.7101745605469</v>
      </c>
      <c r="AB608" s="4">
        <v>3.761910676956177</v>
      </c>
      <c r="AC608" s="4">
        <v>0.3683734238147736</v>
      </c>
      <c r="AD608" s="4">
        <v>0.1811342984437943</v>
      </c>
      <c r="AE608" s="4">
        <v>0.003418055362999439</v>
      </c>
      <c r="AF608" s="4">
        <v>0.2005951851606369</v>
      </c>
      <c r="AG608" s="4">
        <v>0.001128088217228651</v>
      </c>
      <c r="AH608" s="4">
        <v>0.6666666865348816</v>
      </c>
      <c r="AI608" s="4">
        <v>-0.2195652425289154</v>
      </c>
      <c r="AJ608" s="4">
        <v>2.737391471862793</v>
      </c>
      <c r="AK608" s="4">
        <v>1</v>
      </c>
      <c r="AL608" s="4">
        <v>0</v>
      </c>
      <c r="AM608" s="4">
        <v>0.1599999964237213</v>
      </c>
      <c r="AN608" s="4">
        <v>111115</v>
      </c>
      <c r="AO608" s="4">
        <f>X608*0.000001/(K608*0.0001)</f>
        <v>0.8325097656249999</v>
      </c>
      <c r="AP608" s="4">
        <f>(U608-T608)/(1000-U608)*AO608</f>
        <v>0.004183706441108808</v>
      </c>
      <c r="AQ608" s="4">
        <f>(P608+273.15)</f>
        <v>298.1977905273437</v>
      </c>
      <c r="AR608" s="4">
        <f>(O608+273.15)</f>
        <v>295.0030368804931</v>
      </c>
      <c r="AS608" s="4">
        <f>(Y608*AK608+Z608*AL608)*AM608</f>
        <v>320.2162623738586</v>
      </c>
      <c r="AT608" s="4">
        <f>((AS608+0.00000010773*(AR608^4-AQ608^4))-AP608*44100)/(L608*0.92*2*29.3+0.00000043092*AQ608^3)</f>
        <v>1.134246941402005</v>
      </c>
      <c r="AU608" s="4">
        <f>0.61365*EXP(17.502*J608/(240.97+J608))</f>
        <v>3.188748502282913</v>
      </c>
      <c r="AV608" s="4">
        <f>AU608*1000/AA608</f>
        <v>31.3513226779951</v>
      </c>
      <c r="AW608" s="4">
        <f>(AV608-U608)</f>
        <v>12.38667157020701</v>
      </c>
      <c r="AX608" s="4">
        <f>IF(D608,P608,(O608+P608)/2)</f>
        <v>23.45041370391846</v>
      </c>
      <c r="AY608" s="4">
        <f>0.61365*EXP(17.502*AX608/(240.97+AX608))</f>
        <v>2.897515002065618</v>
      </c>
      <c r="AZ608" s="4">
        <f>IF(AW608&lt;&gt;0,(1000-(AV608+U608)/2)/AW608*AP608,0)</f>
        <v>0.3292613989305544</v>
      </c>
      <c r="BA608" s="4">
        <f>U608*AA608/1000</f>
        <v>1.928897974652995</v>
      </c>
      <c r="BB608" s="4">
        <f>(AY608-BA608)</f>
        <v>0.9686170274126233</v>
      </c>
      <c r="BC608" s="4">
        <f>1/(1.6/F608+1.37/N608)</f>
        <v>0.2092761624200691</v>
      </c>
      <c r="BD608" s="3">
        <f>G608*AA608*0.001</f>
      </c>
      <c r="BE608" s="3">
        <f>G608/S608</f>
      </c>
      <c r="BF608" s="4">
        <f>(1-AP608*AA608/AU608/F608)*100</f>
        <v>64.16992832206829</v>
      </c>
      <c r="BG608" s="3">
        <f>(S608-E608/(N608/1.35))</f>
      </c>
      <c r="BH608" s="3">
        <f>E608*BF608/100/BG608</f>
      </c>
    </row>
    <row r="609" ht="16" customHeight="1">
      <c r="A609" s="4">
        <v>566</v>
      </c>
      <c r="B609" t="s" s="2">
        <v>670</v>
      </c>
      <c r="C609" s="4">
        <v>3272.500032331795</v>
      </c>
      <c r="D609" s="4">
        <v>0</v>
      </c>
      <c r="E609" s="3">
        <f>(R609-#REF!*(1000-T609)/(1000-U609))*AO609</f>
      </c>
      <c r="F609" s="4">
        <f>IF(AZ609&lt;&gt;0,1/(1/AZ609-1/N609),0)</f>
        <v>0.372602560361865</v>
      </c>
      <c r="G609" s="3">
        <f>((BC609-AP609/2)*S609-E609)/(BC609+AP609/2)</f>
      </c>
      <c r="H609" s="4">
        <f>AP609*1000</f>
        <v>4.176931883341999</v>
      </c>
      <c r="I609" s="4">
        <f>(AU609-BA609)</f>
        <v>1.257351713158617</v>
      </c>
      <c r="J609" s="4">
        <f>(P609+AT609*D609)</f>
        <v>25.03165245056152</v>
      </c>
      <c r="K609" s="4">
        <v>6</v>
      </c>
      <c r="L609" s="4">
        <f>(K609*AI609+AJ609)</f>
        <v>1.420000016689301</v>
      </c>
      <c r="M609" s="4">
        <v>1</v>
      </c>
      <c r="N609" s="4">
        <f>L609*(M609+1)*(M609+1)/(M609*M609+1)</f>
        <v>2.840000033378601</v>
      </c>
      <c r="O609" s="4">
        <v>21.84604263305664</v>
      </c>
      <c r="P609" s="4">
        <v>25.03165245056152</v>
      </c>
      <c r="Q609" s="4">
        <v>20.88268089294434</v>
      </c>
      <c r="R609" s="4">
        <v>100.1486892700195</v>
      </c>
      <c r="S609" s="4">
        <v>103.6415176391602</v>
      </c>
      <c r="T609" s="4">
        <v>14.03714847564697</v>
      </c>
      <c r="U609" s="4">
        <v>18.95907974243164</v>
      </c>
      <c r="V609" s="4">
        <v>54.75430297851562</v>
      </c>
      <c r="W609" s="4">
        <v>73.35477447509766</v>
      </c>
      <c r="X609" s="4">
        <v>499.5284423828125</v>
      </c>
      <c r="Y609" s="4">
        <v>2001.490844726562</v>
      </c>
      <c r="Z609" s="4">
        <v>89.00785064697266</v>
      </c>
      <c r="AA609" s="4">
        <v>101.7101669311523</v>
      </c>
      <c r="AB609" s="4">
        <v>3.761910676956177</v>
      </c>
      <c r="AC609" s="4">
        <v>0.3683734238147736</v>
      </c>
      <c r="AD609" s="4">
        <v>0.1811342984437943</v>
      </c>
      <c r="AE609" s="4">
        <v>0.003418055362999439</v>
      </c>
      <c r="AF609" s="4">
        <v>0.2005951851606369</v>
      </c>
      <c r="AG609" s="4">
        <v>0.001128088217228651</v>
      </c>
      <c r="AH609" s="4">
        <v>0.6666666865348816</v>
      </c>
      <c r="AI609" s="4">
        <v>-0.2195652425289154</v>
      </c>
      <c r="AJ609" s="4">
        <v>2.737391471862793</v>
      </c>
      <c r="AK609" s="4">
        <v>1</v>
      </c>
      <c r="AL609" s="4">
        <v>0</v>
      </c>
      <c r="AM609" s="4">
        <v>0.1599999964237213</v>
      </c>
      <c r="AN609" s="4">
        <v>111115</v>
      </c>
      <c r="AO609" s="4">
        <f>X609*0.000001/(K609*0.0001)</f>
        <v>0.8325474039713541</v>
      </c>
      <c r="AP609" s="4">
        <f>(U609-T609)/(1000-U609)*AO609</f>
        <v>0.004176931883341999</v>
      </c>
      <c r="AQ609" s="4">
        <f>(P609+273.15)</f>
        <v>298.1816524505615</v>
      </c>
      <c r="AR609" s="4">
        <f>(O609+273.15)</f>
        <v>294.9960426330566</v>
      </c>
      <c r="AS609" s="4">
        <f>(Y609*AK609+Z609*AL609)*AM609</f>
        <v>320.238527998361</v>
      </c>
      <c r="AT609" s="4">
        <f>((AS609+0.00000010773*(AR609^4-AQ609^4))-AP609*44100)/(L609*0.92*2*29.3+0.00000043092*AQ609^3)</f>
        <v>1.139136005376594</v>
      </c>
      <c r="AU609" s="4">
        <f>0.61365*EXP(17.502*J609/(240.97+J609))</f>
        <v>3.185682878622368</v>
      </c>
      <c r="AV609" s="4">
        <f>AU609*1000/AA609</f>
        <v>31.32118425072252</v>
      </c>
      <c r="AW609" s="4">
        <f>(AV609-U609)</f>
        <v>12.36210450829088</v>
      </c>
      <c r="AX609" s="4">
        <f>IF(D609,P609,(O609+P609)/2)</f>
        <v>23.43884754180908</v>
      </c>
      <c r="AY609" s="4">
        <f>0.61365*EXP(17.502*AX609/(240.97+AX609))</f>
        <v>2.895494109776226</v>
      </c>
      <c r="AZ609" s="4">
        <f>IF(AW609&lt;&gt;0,(1000-(AV609+U609)/2)/AW609*AP609,0)</f>
        <v>0.3293875457631956</v>
      </c>
      <c r="BA609" s="4">
        <f>U609*AA609/1000</f>
        <v>1.928331165463751</v>
      </c>
      <c r="BB609" s="4">
        <f>(AY609-BA609)</f>
        <v>0.9671629443124747</v>
      </c>
      <c r="BC609" s="4">
        <f>1/(1.6/F609+1.37/N609)</f>
        <v>0.209357699854233</v>
      </c>
      <c r="BD609" s="3">
        <f>G609*AA609*0.001</f>
      </c>
      <c r="BE609" s="3">
        <f>G609/S609</f>
      </c>
      <c r="BF609" s="4">
        <f>(1-AP609*AA609/AU609/F609)*100</f>
        <v>64.20903700227026</v>
      </c>
      <c r="BG609" s="3">
        <f>(S609-E609/(N609/1.35))</f>
      </c>
      <c r="BH609" s="3">
        <f>E609*BF609/100/BG609</f>
      </c>
    </row>
    <row r="610" ht="16" customHeight="1">
      <c r="A610" s="4">
        <v>567</v>
      </c>
      <c r="B610" t="s" s="2">
        <v>671</v>
      </c>
      <c r="C610" s="4">
        <v>3277.500032220036</v>
      </c>
      <c r="D610" s="4">
        <v>0</v>
      </c>
      <c r="E610" s="3">
        <f>(R610-#REF!*(1000-T610)/(1000-U610))*AO610</f>
      </c>
      <c r="F610" s="4">
        <f>IF(AZ610&lt;&gt;0,1/(1/AZ610-1/N610),0)</f>
        <v>0.3834418113937182</v>
      </c>
      <c r="G610" s="3">
        <f>((BC610-AP610/2)*S610-E610)/(BC610+AP610/2)</f>
      </c>
      <c r="H610" s="4">
        <f>AP610*1000</f>
        <v>4.273046294161301</v>
      </c>
      <c r="I610" s="4">
        <f>(AU610-BA610)</f>
        <v>1.254168385393666</v>
      </c>
      <c r="J610" s="4">
        <f>(P610+AT610*D610)</f>
        <v>25.0112361907959</v>
      </c>
      <c r="K610" s="4">
        <v>6</v>
      </c>
      <c r="L610" s="4">
        <f>(K610*AI610+AJ610)</f>
        <v>1.420000016689301</v>
      </c>
      <c r="M610" s="4">
        <v>1</v>
      </c>
      <c r="N610" s="4">
        <f>L610*(M610+1)*(M610+1)/(M610*M610+1)</f>
        <v>2.840000033378601</v>
      </c>
      <c r="O610" s="4">
        <v>21.83896255493164</v>
      </c>
      <c r="P610" s="4">
        <v>25.0112361907959</v>
      </c>
      <c r="Q610" s="4">
        <v>20.88292121887207</v>
      </c>
      <c r="R610" s="4">
        <v>100.0212173461914</v>
      </c>
      <c r="S610" s="4">
        <v>102.4605102539062</v>
      </c>
      <c r="T610" s="4">
        <v>13.91710662841797</v>
      </c>
      <c r="U610" s="4">
        <v>18.95229721069336</v>
      </c>
      <c r="V610" s="4">
        <v>54.1315803527832</v>
      </c>
      <c r="W610" s="4">
        <v>73.36032104492188</v>
      </c>
      <c r="X610" s="4">
        <v>499.5317077636719</v>
      </c>
      <c r="Y610" s="4">
        <v>2001.441284179688</v>
      </c>
      <c r="Z610" s="4">
        <v>88.83987426757812</v>
      </c>
      <c r="AA610" s="4">
        <v>101.710090637207</v>
      </c>
      <c r="AB610" s="4">
        <v>3.761910676956177</v>
      </c>
      <c r="AC610" s="4">
        <v>0.3683734238147736</v>
      </c>
      <c r="AD610" s="4">
        <v>0.1811342984437943</v>
      </c>
      <c r="AE610" s="4">
        <v>0.003418055362999439</v>
      </c>
      <c r="AF610" s="4">
        <v>0.2005951851606369</v>
      </c>
      <c r="AG610" s="4">
        <v>0.001128088217228651</v>
      </c>
      <c r="AH610" s="4">
        <v>0.6666666865348816</v>
      </c>
      <c r="AI610" s="4">
        <v>-0.2195652425289154</v>
      </c>
      <c r="AJ610" s="4">
        <v>2.737391471862793</v>
      </c>
      <c r="AK610" s="4">
        <v>1</v>
      </c>
      <c r="AL610" s="4">
        <v>0</v>
      </c>
      <c r="AM610" s="4">
        <v>0.1599999964237213</v>
      </c>
      <c r="AN610" s="4">
        <v>111115</v>
      </c>
      <c r="AO610" s="4">
        <f>X610*0.000001/(K610*0.0001)</f>
        <v>0.8325528462727864</v>
      </c>
      <c r="AP610" s="4">
        <f>(U610-T610)/(1000-U610)*AO610</f>
        <v>0.004273046294161301</v>
      </c>
      <c r="AQ610" s="4">
        <f>(P610+273.15)</f>
        <v>298.1612361907959</v>
      </c>
      <c r="AR610" s="4">
        <f>(O610+273.15)</f>
        <v>294.9889625549316</v>
      </c>
      <c r="AS610" s="4">
        <f>(Y610*AK610+Z610*AL610)*AM610</f>
        <v>320.2305983110382</v>
      </c>
      <c r="AT610" s="4">
        <f>((AS610+0.00000010773*(AR610^4-AQ610^4))-AP610*44100)/(L610*0.92*2*29.3+0.00000043092*AQ610^3)</f>
        <v>1.092658099039029</v>
      </c>
      <c r="AU610" s="4">
        <f>0.61365*EXP(17.502*J610/(240.97+J610))</f>
        <v>3.181808252476574</v>
      </c>
      <c r="AV610" s="4">
        <f>AU610*1000/AA610</f>
        <v>31.28311293936279</v>
      </c>
      <c r="AW610" s="4">
        <f>(AV610-U610)</f>
        <v>12.33081572866943</v>
      </c>
      <c r="AX610" s="4">
        <f>IF(D610,P610,(O610+P610)/2)</f>
        <v>23.42509937286377</v>
      </c>
      <c r="AY610" s="4">
        <f>0.61365*EXP(17.502*AX610/(240.97+AX610))</f>
        <v>2.893093570983353</v>
      </c>
      <c r="AZ610" s="4">
        <f>IF(AW610&lt;&gt;0,(1000-(AV610+U610)/2)/AW610*AP610,0)</f>
        <v>0.3378298134718879</v>
      </c>
      <c r="BA610" s="4">
        <f>U610*AA610/1000</f>
        <v>1.927639867082908</v>
      </c>
      <c r="BB610" s="4">
        <f>(AY610-BA610)</f>
        <v>0.9654537039004454</v>
      </c>
      <c r="BC610" s="4">
        <f>1/(1.6/F610+1.37/N610)</f>
        <v>0.2148169299382626</v>
      </c>
      <c r="BD610" s="3">
        <f>G610*AA610*0.001</f>
      </c>
      <c r="BE610" s="3">
        <f>G610/S610</f>
      </c>
      <c r="BF610" s="4">
        <f>(1-AP610*AA610/AU610/F610)*100</f>
        <v>64.37719055134615</v>
      </c>
      <c r="BG610" s="3">
        <f>(S610-E610/(N610/1.35))</f>
      </c>
      <c r="BH610" s="3">
        <f>E610*BF610/100/BG610</f>
      </c>
    </row>
    <row r="611" ht="16" customHeight="1">
      <c r="A611" s="4">
        <v>568</v>
      </c>
      <c r="B611" t="s" s="2">
        <v>672</v>
      </c>
      <c r="C611" s="4">
        <v>3283.000032097101</v>
      </c>
      <c r="D611" s="4">
        <v>0</v>
      </c>
      <c r="E611" s="3">
        <f>(R611-#REF!*(1000-T611)/(1000-U611))*AO611</f>
      </c>
      <c r="F611" s="4">
        <f>IF(AZ611&lt;&gt;0,1/(1/AZ611-1/N611),0)</f>
        <v>0.3949779874635578</v>
      </c>
      <c r="G611" s="3">
        <f>((BC611-AP611/2)*S611-E611)/(BC611+AP611/2)</f>
      </c>
      <c r="H611" s="4">
        <f>AP611*1000</f>
        <v>4.376678486070153</v>
      </c>
      <c r="I611" s="4">
        <f>(AU611-BA611)</f>
        <v>1.251550817292475</v>
      </c>
      <c r="J611" s="4">
        <f>(P611+AT611*D611)</f>
        <v>24.99398612976074</v>
      </c>
      <c r="K611" s="4">
        <v>6</v>
      </c>
      <c r="L611" s="4">
        <f>(K611*AI611+AJ611)</f>
        <v>1.420000016689301</v>
      </c>
      <c r="M611" s="4">
        <v>1</v>
      </c>
      <c r="N611" s="4">
        <f>L611*(M611+1)*(M611+1)/(M611*M611+1)</f>
        <v>2.840000033378601</v>
      </c>
      <c r="O611" s="4">
        <v>21.83507919311523</v>
      </c>
      <c r="P611" s="4">
        <v>24.99398612976074</v>
      </c>
      <c r="Q611" s="4">
        <v>20.88453483581543</v>
      </c>
      <c r="R611" s="4">
        <v>100.0976791381836</v>
      </c>
      <c r="S611" s="4">
        <v>101.5944671630859</v>
      </c>
      <c r="T611" s="4">
        <v>13.78849315643311</v>
      </c>
      <c r="U611" s="4">
        <v>18.9459228515625</v>
      </c>
      <c r="V611" s="4">
        <v>53.45872116088867</v>
      </c>
      <c r="W611" s="4">
        <v>73.35574340820312</v>
      </c>
      <c r="X611" s="4">
        <v>499.5230407714844</v>
      </c>
      <c r="Y611" s="4">
        <v>2001.381958007812</v>
      </c>
      <c r="Z611" s="4">
        <v>88.71443939208984</v>
      </c>
      <c r="AA611" s="4">
        <v>101.709846496582</v>
      </c>
      <c r="AB611" s="4">
        <v>3.761910676956177</v>
      </c>
      <c r="AC611" s="4">
        <v>0.3683734238147736</v>
      </c>
      <c r="AD611" s="4">
        <v>0.1811342984437943</v>
      </c>
      <c r="AE611" s="4">
        <v>0.003418055362999439</v>
      </c>
      <c r="AF611" s="4">
        <v>0.2005951851606369</v>
      </c>
      <c r="AG611" s="4">
        <v>0.001128088217228651</v>
      </c>
      <c r="AH611" s="4">
        <v>0.6666666865348816</v>
      </c>
      <c r="AI611" s="4">
        <v>-0.2195652425289154</v>
      </c>
      <c r="AJ611" s="4">
        <v>2.737391471862793</v>
      </c>
      <c r="AK611" s="4">
        <v>1</v>
      </c>
      <c r="AL611" s="4">
        <v>0</v>
      </c>
      <c r="AM611" s="4">
        <v>0.1599999964237213</v>
      </c>
      <c r="AN611" s="4">
        <v>111115</v>
      </c>
      <c r="AO611" s="4">
        <f>X611*0.000001/(K611*0.0001)</f>
        <v>0.8325384012858073</v>
      </c>
      <c r="AP611" s="4">
        <f>(U611-T611)/(1000-U611)*AO611</f>
        <v>0.004376678486070153</v>
      </c>
      <c r="AQ611" s="4">
        <f>(P611+273.15)</f>
        <v>298.1439861297607</v>
      </c>
      <c r="AR611" s="4">
        <f>(O611+273.15)</f>
        <v>294.9850791931152</v>
      </c>
      <c r="AS611" s="4">
        <f>(Y611*AK611+Z611*AL611)*AM611</f>
        <v>320.2211061237504</v>
      </c>
      <c r="AT611" s="4">
        <f>((AS611+0.00000010773*(AR611^4-AQ611^4))-AP611*44100)/(L611*0.92*2*29.3+0.00000043092*AQ611^3)</f>
        <v>1.042377559918858</v>
      </c>
      <c r="AU611" s="4">
        <f>0.61365*EXP(17.502*J611/(240.97+J611))</f>
        <v>3.178537722260982</v>
      </c>
      <c r="AV611" s="4">
        <f>AU611*1000/AA611</f>
        <v>31.25103253761962</v>
      </c>
      <c r="AW611" s="4">
        <f>(AV611-U611)</f>
        <v>12.30510968605712</v>
      </c>
      <c r="AX611" s="4">
        <f>IF(D611,P611,(O611+P611)/2)</f>
        <v>23.41453266143799</v>
      </c>
      <c r="AY611" s="4">
        <f>0.61365*EXP(17.502*AX611/(240.97+AX611))</f>
        <v>2.891249723016567</v>
      </c>
      <c r="AZ611" s="4">
        <f>IF(AW611&lt;&gt;0,(1000-(AV611+U611)/2)/AW611*AP611,0)</f>
        <v>0.3467527415497852</v>
      </c>
      <c r="BA611" s="4">
        <f>U611*AA611/1000</f>
        <v>1.926986904968508</v>
      </c>
      <c r="BB611" s="4">
        <f>(AY611-BA611)</f>
        <v>0.9642628180480592</v>
      </c>
      <c r="BC611" s="4">
        <f>1/(1.6/F611+1.37/N611)</f>
        <v>0.2205921434442017</v>
      </c>
      <c r="BD611" s="3">
        <f>G611*AA611*0.001</f>
      </c>
      <c r="BE611" s="3">
        <f>G611/S611</f>
      </c>
      <c r="BF611" s="4">
        <f>(1-AP611*AA611/AU611/F611)*100</f>
        <v>64.54255968458733</v>
      </c>
      <c r="BG611" s="3">
        <f>(S611-E611/(N611/1.35))</f>
      </c>
      <c r="BH611" s="3">
        <f>E611*BF611/100/BG611</f>
      </c>
    </row>
    <row r="612" ht="16" customHeight="1">
      <c r="A612" s="4">
        <v>569</v>
      </c>
      <c r="B612" t="s" s="2">
        <v>673</v>
      </c>
      <c r="C612" s="4">
        <v>3288.000031985343</v>
      </c>
      <c r="D612" s="4">
        <v>0</v>
      </c>
      <c r="E612" s="3">
        <f>(R612-#REF!*(1000-T612)/(1000-U612))*AO612</f>
      </c>
      <c r="F612" s="4">
        <f>IF(AZ612&lt;&gt;0,1/(1/AZ612-1/N612),0)</f>
        <v>0.3953232215168047</v>
      </c>
      <c r="G612" s="3">
        <f>((BC612-AP612/2)*S612-E612)/(BC612+AP612/2)</f>
      </c>
      <c r="H612" s="4">
        <f>AP612*1000</f>
        <v>4.375480896463755</v>
      </c>
      <c r="I612" s="4">
        <f>(AU612-BA612)</f>
        <v>1.250266022222399</v>
      </c>
      <c r="J612" s="4">
        <f>(P612+AT612*D612)</f>
        <v>24.9839916229248</v>
      </c>
      <c r="K612" s="4">
        <v>6</v>
      </c>
      <c r="L612" s="4">
        <f>(K612*AI612+AJ612)</f>
        <v>1.420000016689301</v>
      </c>
      <c r="M612" s="4">
        <v>1</v>
      </c>
      <c r="N612" s="4">
        <f>L612*(M612+1)*(M612+1)/(M612*M612+1)</f>
        <v>2.840000033378601</v>
      </c>
      <c r="O612" s="4">
        <v>21.83322906494141</v>
      </c>
      <c r="P612" s="4">
        <v>24.9839916229248</v>
      </c>
      <c r="Q612" s="4">
        <v>20.88635444641113</v>
      </c>
      <c r="R612" s="4">
        <v>100.3009719848633</v>
      </c>
      <c r="S612" s="4">
        <v>101.3774261474609</v>
      </c>
      <c r="T612" s="4">
        <v>13.78369998931885</v>
      </c>
      <c r="U612" s="4">
        <v>18.93992042541504</v>
      </c>
      <c r="V612" s="4">
        <v>53.40245819091797</v>
      </c>
      <c r="W612" s="4">
        <v>73.34242248535156</v>
      </c>
      <c r="X612" s="4">
        <v>499.5065307617188</v>
      </c>
      <c r="Y612" s="4">
        <v>2001.297729492188</v>
      </c>
      <c r="Z612" s="4">
        <v>88.65435028076172</v>
      </c>
      <c r="AA612" s="4">
        <v>101.7099380493164</v>
      </c>
      <c r="AB612" s="4">
        <v>3.761910676956177</v>
      </c>
      <c r="AC612" s="4">
        <v>0.3683734238147736</v>
      </c>
      <c r="AD612" s="4">
        <v>0.1811342984437943</v>
      </c>
      <c r="AE612" s="4">
        <v>0.003418055362999439</v>
      </c>
      <c r="AF612" s="4">
        <v>0.2005951851606369</v>
      </c>
      <c r="AG612" s="4">
        <v>0.001128088217228651</v>
      </c>
      <c r="AH612" s="4">
        <v>1</v>
      </c>
      <c r="AI612" s="4">
        <v>-0.2195652425289154</v>
      </c>
      <c r="AJ612" s="4">
        <v>2.737391471862793</v>
      </c>
      <c r="AK612" s="4">
        <v>1</v>
      </c>
      <c r="AL612" s="4">
        <v>0</v>
      </c>
      <c r="AM612" s="4">
        <v>0.1599999964237213</v>
      </c>
      <c r="AN612" s="4">
        <v>111115</v>
      </c>
      <c r="AO612" s="4">
        <f>X612*0.000001/(K612*0.0001)</f>
        <v>0.8325108846028644</v>
      </c>
      <c r="AP612" s="4">
        <f>(U612-T612)/(1000-U612)*AO612</f>
        <v>0.004375480896463755</v>
      </c>
      <c r="AQ612" s="4">
        <f>(P612+273.15)</f>
        <v>298.1339916229248</v>
      </c>
      <c r="AR612" s="4">
        <f>(O612+273.15)</f>
        <v>294.9832290649414</v>
      </c>
      <c r="AS612" s="4">
        <f>(Y612*AK612+Z612*AL612)*AM612</f>
        <v>320.2076295615516</v>
      </c>
      <c r="AT612" s="4">
        <f>((AS612+0.00000010773*(AR612^4-AQ612^4))-AP612*44100)/(L612*0.92*2*29.3+0.00000043092*AQ612^3)</f>
        <v>1.043903052844094</v>
      </c>
      <c r="AU612" s="4">
        <f>0.61365*EXP(17.502*J612/(240.97+J612))</f>
        <v>3.176644155350345</v>
      </c>
      <c r="AV612" s="4">
        <f>AU612*1000/AA612</f>
        <v>31.23238708306042</v>
      </c>
      <c r="AW612" s="4">
        <f>(AV612-U612)</f>
        <v>12.29246665764538</v>
      </c>
      <c r="AX612" s="4">
        <f>IF(D612,P612,(O612+P612)/2)</f>
        <v>23.40861034393311</v>
      </c>
      <c r="AY612" s="4">
        <f>0.61365*EXP(17.502*AX612/(240.97+AX612))</f>
        <v>2.890216752333198</v>
      </c>
      <c r="AZ612" s="4">
        <f>IF(AW612&lt;&gt;0,(1000-(AV612+U612)/2)/AW612*AP612,0)</f>
        <v>0.347018790349392</v>
      </c>
      <c r="BA612" s="4">
        <f>U612*AA612/1000</f>
        <v>1.926378133127946</v>
      </c>
      <c r="BB612" s="4">
        <f>(AY612-BA612)</f>
        <v>0.9638386192052515</v>
      </c>
      <c r="BC612" s="4">
        <f>1/(1.6/F612+1.37/N612)</f>
        <v>0.2207644205288126</v>
      </c>
      <c r="BD612" s="3">
        <f>G612*AA612*0.001</f>
      </c>
      <c r="BE612" s="3">
        <f>G612/S612</f>
      </c>
      <c r="BF612" s="4">
        <f>(1-AP612*AA612/AU612/F612)*100</f>
        <v>64.56207475168168</v>
      </c>
      <c r="BG612" s="3">
        <f>(S612-E612/(N612/1.35))</f>
      </c>
      <c r="BH612" s="3">
        <f>E612*BF612/100/BG612</f>
      </c>
    </row>
    <row r="613" ht="16" customHeight="1">
      <c r="A613" s="4">
        <v>570</v>
      </c>
      <c r="B613" t="s" s="2">
        <v>674</v>
      </c>
      <c r="C613" s="4">
        <v>3293.000031873584</v>
      </c>
      <c r="D613" s="4">
        <v>0</v>
      </c>
      <c r="E613" s="3">
        <f>(R613-#REF!*(1000-T613)/(1000-U613))*AO613</f>
      </c>
      <c r="F613" s="4">
        <f>IF(AZ613&lt;&gt;0,1/(1/AZ613-1/N613),0)</f>
        <v>0.3952485950124002</v>
      </c>
      <c r="G613" s="3">
        <f>((BC613-AP613/2)*S613-E613)/(BC613+AP613/2)</f>
      </c>
      <c r="H613" s="4">
        <f>AP613*1000</f>
        <v>4.372869485145382</v>
      </c>
      <c r="I613" s="4">
        <f>(AU613-BA613)</f>
        <v>1.249738176933914</v>
      </c>
      <c r="J613" s="4">
        <f>(P613+AT613*D613)</f>
        <v>24.97788238525391</v>
      </c>
      <c r="K613" s="4">
        <v>6</v>
      </c>
      <c r="L613" s="4">
        <f>(K613*AI613+AJ613)</f>
        <v>1.420000016689301</v>
      </c>
      <c r="M613" s="4">
        <v>1</v>
      </c>
      <c r="N613" s="4">
        <f>L613*(M613+1)*(M613+1)/(M613*M613+1)</f>
        <v>2.840000033378601</v>
      </c>
      <c r="O613" s="4">
        <v>21.83100700378418</v>
      </c>
      <c r="P613" s="4">
        <v>24.97788238525391</v>
      </c>
      <c r="Q613" s="4">
        <v>20.88604736328125</v>
      </c>
      <c r="R613" s="4">
        <v>100.4353256225586</v>
      </c>
      <c r="S613" s="4">
        <v>101.4064483642578</v>
      </c>
      <c r="T613" s="4">
        <v>13.78067016601562</v>
      </c>
      <c r="U613" s="4">
        <v>18.93373489379883</v>
      </c>
      <c r="V613" s="4">
        <v>53.37398529052734</v>
      </c>
      <c r="W613" s="4">
        <v>73.32910919189453</v>
      </c>
      <c r="X613" s="4">
        <v>499.5172729492188</v>
      </c>
      <c r="Y613" s="4">
        <v>2001.193969726562</v>
      </c>
      <c r="Z613" s="4">
        <v>88.56301879882812</v>
      </c>
      <c r="AA613" s="4">
        <v>101.7099380493164</v>
      </c>
      <c r="AB613" s="4">
        <v>3.761910676956177</v>
      </c>
      <c r="AC613" s="4">
        <v>0.3683734238147736</v>
      </c>
      <c r="AD613" s="4">
        <v>0.1811342984437943</v>
      </c>
      <c r="AE613" s="4">
        <v>0.003418055362999439</v>
      </c>
      <c r="AF613" s="4">
        <v>0.2005951851606369</v>
      </c>
      <c r="AG613" s="4">
        <v>0.001128088217228651</v>
      </c>
      <c r="AH613" s="4">
        <v>1</v>
      </c>
      <c r="AI613" s="4">
        <v>-0.2195652425289154</v>
      </c>
      <c r="AJ613" s="4">
        <v>2.737391471862793</v>
      </c>
      <c r="AK613" s="4">
        <v>1</v>
      </c>
      <c r="AL613" s="4">
        <v>0</v>
      </c>
      <c r="AM613" s="4">
        <v>0.1599999964237213</v>
      </c>
      <c r="AN613" s="4">
        <v>111115</v>
      </c>
      <c r="AO613" s="4">
        <f>X613*0.000001/(K613*0.0001)</f>
        <v>0.8325287882486979</v>
      </c>
      <c r="AP613" s="4">
        <f>(U613-T613)/(1000-U613)*AO613</f>
        <v>0.004372869485145382</v>
      </c>
      <c r="AQ613" s="4">
        <f>(P613+273.15)</f>
        <v>298.1278823852539</v>
      </c>
      <c r="AR613" s="4">
        <f>(O613+273.15)</f>
        <v>294.9810070037842</v>
      </c>
      <c r="AS613" s="4">
        <f>(Y613*AK613+Z613*AL613)*AM613</f>
        <v>320.1910279994227</v>
      </c>
      <c r="AT613" s="4">
        <f>((AS613+0.00000010773*(AR613^4-AQ613^4))-AP613*44100)/(L613*0.92*2*29.3+0.00000043092*AQ613^3)</f>
        <v>1.04554532826622</v>
      </c>
      <c r="AU613" s="4">
        <f>0.61365*EXP(17.502*J613/(240.97+J613))</f>
        <v>3.175487180024374</v>
      </c>
      <c r="AV613" s="4">
        <f>AU613*1000/AA613</f>
        <v>31.22101183941992</v>
      </c>
      <c r="AW613" s="4">
        <f>(AV613-U613)</f>
        <v>12.28727694562109</v>
      </c>
      <c r="AX613" s="4">
        <f>IF(D613,P613,(O613+P613)/2)</f>
        <v>23.40444469451904</v>
      </c>
      <c r="AY613" s="4">
        <f>0.61365*EXP(17.502*AX613/(240.97+AX613))</f>
        <v>2.889490373099616</v>
      </c>
      <c r="AZ613" s="4">
        <f>IF(AW613&lt;&gt;0,(1000-(AV613+U613)/2)/AW613*AP613,0)</f>
        <v>0.3469612855029081</v>
      </c>
      <c r="BA613" s="4">
        <f>U613*AA613/1000</f>
        <v>1.925749003090459</v>
      </c>
      <c r="BB613" s="4">
        <f>(AY613-BA613)</f>
        <v>0.9637413700091573</v>
      </c>
      <c r="BC613" s="4">
        <f>1/(1.6/F613+1.37/N613)</f>
        <v>0.2207271834739561</v>
      </c>
      <c r="BD613" s="3">
        <f>G613*AA613*0.001</f>
      </c>
      <c r="BE613" s="3">
        <f>G613/S613</f>
      </c>
      <c r="BF613" s="4">
        <f>(1-AP613*AA613/AU613/F613)*100</f>
        <v>64.5636317168473</v>
      </c>
      <c r="BG613" s="3">
        <f>(S613-E613/(N613/1.35))</f>
      </c>
      <c r="BH613" s="3">
        <f>E613*BF613/100/BG613</f>
      </c>
    </row>
    <row r="614" ht="16" customHeight="1">
      <c r="A614" s="4">
        <v>571</v>
      </c>
      <c r="B614" t="s" s="2">
        <v>675</v>
      </c>
      <c r="C614" s="4">
        <v>3298.500031750649</v>
      </c>
      <c r="D614" s="4">
        <v>0</v>
      </c>
      <c r="E614" s="3">
        <f>(R614-#REF!*(1000-T614)/(1000-U614))*AO614</f>
      </c>
      <c r="F614" s="4">
        <f>IF(AZ614&lt;&gt;0,1/(1/AZ614-1/N614),0)</f>
        <v>0.3950068131885922</v>
      </c>
      <c r="G614" s="3">
        <f>((BC614-AP614/2)*S614-E614)/(BC614+AP614/2)</f>
      </c>
      <c r="H614" s="4">
        <f>AP614*1000</f>
        <v>4.370135589596942</v>
      </c>
      <c r="I614" s="4">
        <f>(AU614-BA614)</f>
        <v>1.24963430356116</v>
      </c>
      <c r="J614" s="4">
        <f>(P614+AT614*D614)</f>
        <v>24.97429275512695</v>
      </c>
      <c r="K614" s="4">
        <v>6</v>
      </c>
      <c r="L614" s="4">
        <f>(K614*AI614+AJ614)</f>
        <v>1.420000016689301</v>
      </c>
      <c r="M614" s="4">
        <v>1</v>
      </c>
      <c r="N614" s="4">
        <f>L614*(M614+1)*(M614+1)/(M614*M614+1)</f>
        <v>2.840000033378601</v>
      </c>
      <c r="O614" s="4">
        <v>21.82816505432129</v>
      </c>
      <c r="P614" s="4">
        <v>24.97429275512695</v>
      </c>
      <c r="Q614" s="4">
        <v>20.88592338562012</v>
      </c>
      <c r="R614" s="4">
        <v>100.4196319580078</v>
      </c>
      <c r="S614" s="4">
        <v>101.4568405151367</v>
      </c>
      <c r="T614" s="4">
        <v>13.77829742431641</v>
      </c>
      <c r="U614" s="4">
        <v>18.92809677124023</v>
      </c>
      <c r="V614" s="4">
        <v>53.37010192871094</v>
      </c>
      <c r="W614" s="4">
        <v>73.31866455078125</v>
      </c>
      <c r="X614" s="4">
        <v>499.5243835449219</v>
      </c>
      <c r="Y614" s="4">
        <v>2001.116943359375</v>
      </c>
      <c r="Z614" s="4">
        <v>88.48430633544922</v>
      </c>
      <c r="AA614" s="4">
        <v>101.7098159790039</v>
      </c>
      <c r="AB614" s="4">
        <v>3.761910676956177</v>
      </c>
      <c r="AC614" s="4">
        <v>0.3683734238147736</v>
      </c>
      <c r="AD614" s="4">
        <v>0.1811342984437943</v>
      </c>
      <c r="AE614" s="4">
        <v>0.003418055362999439</v>
      </c>
      <c r="AF614" s="4">
        <v>0.2005951851606369</v>
      </c>
      <c r="AG614" s="4">
        <v>0.001128088217228651</v>
      </c>
      <c r="AH614" s="4">
        <v>1</v>
      </c>
      <c r="AI614" s="4">
        <v>-0.2195652425289154</v>
      </c>
      <c r="AJ614" s="4">
        <v>2.737391471862793</v>
      </c>
      <c r="AK614" s="4">
        <v>1</v>
      </c>
      <c r="AL614" s="4">
        <v>0</v>
      </c>
      <c r="AM614" s="4">
        <v>0.1599999964237213</v>
      </c>
      <c r="AN614" s="4">
        <v>111115</v>
      </c>
      <c r="AO614" s="4">
        <f>X614*0.000001/(K614*0.0001)</f>
        <v>0.8325406392415363</v>
      </c>
      <c r="AP614" s="4">
        <f>(U614-T614)/(1000-U614)*AO614</f>
        <v>0.004370135589596942</v>
      </c>
      <c r="AQ614" s="4">
        <f>(P614+273.15)</f>
        <v>298.1242927551269</v>
      </c>
      <c r="AR614" s="4">
        <f>(O614+273.15)</f>
        <v>294.9781650543213</v>
      </c>
      <c r="AS614" s="4">
        <f>(Y614*AK614+Z614*AL614)*AM614</f>
        <v>320.1787037809481</v>
      </c>
      <c r="AT614" s="4">
        <f>((AS614+0.00000010773*(AR614^4-AQ614^4))-AP614*44100)/(L614*0.92*2*29.3+0.00000043092*AQ614^3)</f>
        <v>1.046889213225662</v>
      </c>
      <c r="AU614" s="4">
        <f>0.61365*EXP(17.502*J614/(240.97+J614))</f>
        <v>3.174807542996782</v>
      </c>
      <c r="AV614" s="4">
        <f>AU614*1000/AA614</f>
        <v>31.21436719197449</v>
      </c>
      <c r="AW614" s="4">
        <f>(AV614-U614)</f>
        <v>12.28627042073425</v>
      </c>
      <c r="AX614" s="4">
        <f>IF(D614,P614,(O614+P614)/2)</f>
        <v>23.40122890472412</v>
      </c>
      <c r="AY614" s="4">
        <f>0.61365*EXP(17.502*AX614/(240.97+AX614))</f>
        <v>2.888929733508372</v>
      </c>
      <c r="AZ614" s="4">
        <f>IF(AW614&lt;&gt;0,(1000-(AV614+U614)/2)/AW614*AP614,0)</f>
        <v>0.3467749577812449</v>
      </c>
      <c r="BA614" s="4">
        <f>U614*AA614/1000</f>
        <v>1.925173239435622</v>
      </c>
      <c r="BB614" s="4">
        <f>(AY614-BA614)</f>
        <v>0.9637564940727497</v>
      </c>
      <c r="BC614" s="4">
        <f>1/(1.6/F614+1.37/N614)</f>
        <v>0.2206065291490498</v>
      </c>
      <c r="BD614" s="3">
        <f>G614*AA614*0.001</f>
      </c>
      <c r="BE614" s="3">
        <f>G614/S614</f>
      </c>
      <c r="BF614" s="4">
        <f>(1-AP614*AA614/AU614/F614)*100</f>
        <v>64.55656618850166</v>
      </c>
      <c r="BG614" s="3">
        <f>(S614-E614/(N614/1.35))</f>
      </c>
      <c r="BH614" s="3">
        <f>E614*BF614/100/BG614</f>
      </c>
    </row>
    <row r="615" ht="16" customHeight="1">
      <c r="A615" s="4">
        <v>572</v>
      </c>
      <c r="B615" t="s" s="2">
        <v>676</v>
      </c>
      <c r="C615" s="4">
        <v>3303.500031638891</v>
      </c>
      <c r="D615" s="4">
        <v>0</v>
      </c>
      <c r="E615" s="3">
        <f>(R615-#REF!*(1000-T615)/(1000-U615))*AO615</f>
      </c>
      <c r="F615" s="4">
        <f>IF(AZ615&lt;&gt;0,1/(1/AZ615-1/N615),0)</f>
        <v>0.395278464010657</v>
      </c>
      <c r="G615" s="3">
        <f>((BC615-AP615/2)*S615-E615)/(BC615+AP615/2)</f>
      </c>
      <c r="H615" s="4">
        <f>AP615*1000</f>
        <v>4.367283643807307</v>
      </c>
      <c r="I615" s="4">
        <f>(AU615-BA615)</f>
        <v>1.248079348696463</v>
      </c>
      <c r="J615" s="4">
        <f>(P615+AT615*D615)</f>
        <v>24.96273612976074</v>
      </c>
      <c r="K615" s="4">
        <v>6</v>
      </c>
      <c r="L615" s="4">
        <f>(K615*AI615+AJ615)</f>
        <v>1.420000016689301</v>
      </c>
      <c r="M615" s="4">
        <v>1</v>
      </c>
      <c r="N615" s="4">
        <f>L615*(M615+1)*(M615+1)/(M615*M615+1)</f>
        <v>2.840000033378601</v>
      </c>
      <c r="O615" s="4">
        <v>21.82402610778809</v>
      </c>
      <c r="P615" s="4">
        <v>24.96273612976074</v>
      </c>
      <c r="Q615" s="4">
        <v>20.88533973693848</v>
      </c>
      <c r="R615" s="4">
        <v>100.2266235351562</v>
      </c>
      <c r="S615" s="4">
        <v>101.3915710449219</v>
      </c>
      <c r="T615" s="4">
        <v>13.77553272247314</v>
      </c>
      <c r="U615" s="4">
        <v>18.92193603515625</v>
      </c>
      <c r="V615" s="4">
        <v>53.37197875976562</v>
      </c>
      <c r="W615" s="4">
        <v>73.31241607666016</v>
      </c>
      <c r="X615" s="4">
        <v>499.5309448242188</v>
      </c>
      <c r="Y615" s="4">
        <v>2001.177246093750</v>
      </c>
      <c r="Z615" s="4">
        <v>88.37978363037109</v>
      </c>
      <c r="AA615" s="4">
        <v>101.7095184326172</v>
      </c>
      <c r="AB615" s="4">
        <v>3.761910676956177</v>
      </c>
      <c r="AC615" s="4">
        <v>0.3683734238147736</v>
      </c>
      <c r="AD615" s="4">
        <v>0.1811342984437943</v>
      </c>
      <c r="AE615" s="4">
        <v>0.003418055362999439</v>
      </c>
      <c r="AF615" s="4">
        <v>0.2005951851606369</v>
      </c>
      <c r="AG615" s="4">
        <v>0.001128088217228651</v>
      </c>
      <c r="AH615" s="4">
        <v>0.6666666865348816</v>
      </c>
      <c r="AI615" s="4">
        <v>-0.2195652425289154</v>
      </c>
      <c r="AJ615" s="4">
        <v>2.737391471862793</v>
      </c>
      <c r="AK615" s="4">
        <v>1</v>
      </c>
      <c r="AL615" s="4">
        <v>0</v>
      </c>
      <c r="AM615" s="4">
        <v>0.1599999964237213</v>
      </c>
      <c r="AN615" s="4">
        <v>111115</v>
      </c>
      <c r="AO615" s="4">
        <f>X615*0.000001/(K615*0.0001)</f>
        <v>0.8325515747070311</v>
      </c>
      <c r="AP615" s="4">
        <f>(U615-T615)/(1000-U615)*AO615</f>
        <v>0.004367283643807307</v>
      </c>
      <c r="AQ615" s="4">
        <f>(P615+273.15)</f>
        <v>298.1127361297607</v>
      </c>
      <c r="AR615" s="4">
        <f>(O615+273.15)</f>
        <v>294.9740261077881</v>
      </c>
      <c r="AS615" s="4">
        <f>(Y615*AK615+Z615*AL615)*AM615</f>
        <v>320.1883522182325</v>
      </c>
      <c r="AT615" s="4">
        <f>((AS615+0.00000010773*(AR615^4-AQ615^4))-AP615*44100)/(L615*0.92*2*29.3+0.00000043092*AQ615^3)</f>
        <v>1.049423867730547</v>
      </c>
      <c r="AU615" s="4">
        <f>0.61365*EXP(17.502*J615/(240.97+J615))</f>
        <v>3.172620350644991</v>
      </c>
      <c r="AV615" s="4">
        <f>AU615*1000/AA615</f>
        <v>31.19295420464368</v>
      </c>
      <c r="AW615" s="4">
        <f>(AV615-U615)</f>
        <v>12.27101816948743</v>
      </c>
      <c r="AX615" s="4">
        <f>IF(D615,P615,(O615+P615)/2)</f>
        <v>23.39338111877441</v>
      </c>
      <c r="AY615" s="4">
        <f>0.61365*EXP(17.502*AX615/(240.97+AX615))</f>
        <v>2.887561952820413</v>
      </c>
      <c r="AZ615" s="4">
        <f>IF(AW615&lt;&gt;0,(1000-(AV615+U615)/2)/AW615*AP615,0)</f>
        <v>0.346984301935674</v>
      </c>
      <c r="BA615" s="4">
        <f>U615*AA615/1000</f>
        <v>1.924541001948528</v>
      </c>
      <c r="BB615" s="4">
        <f>(AY615-BA615)</f>
        <v>0.9630209508718846</v>
      </c>
      <c r="BC615" s="4">
        <f>1/(1.6/F615+1.37/N615)</f>
        <v>0.2207420876550645</v>
      </c>
      <c r="BD615" s="3">
        <f>G615*AA615*0.001</f>
      </c>
      <c r="BE615" s="3">
        <f>G615/S615</f>
      </c>
      <c r="BF615" s="4">
        <f>(1-AP615*AA615/AU615/F615)*100</f>
        <v>64.57974053315773</v>
      </c>
      <c r="BG615" s="3">
        <f>(S615-E615/(N615/1.35))</f>
      </c>
      <c r="BH615" s="3">
        <f>E615*BF615/100/BG615</f>
      </c>
    </row>
    <row r="616" ht="16" customHeight="1">
      <c r="A616" s="4">
        <v>573</v>
      </c>
      <c r="B616" t="s" s="2">
        <v>677</v>
      </c>
      <c r="C616" s="4">
        <v>3308.500031527132</v>
      </c>
      <c r="D616" s="4">
        <v>0</v>
      </c>
      <c r="E616" s="3">
        <f>(R616-#REF!*(1000-T616)/(1000-U616))*AO616</f>
      </c>
      <c r="F616" s="4">
        <f>IF(AZ616&lt;&gt;0,1/(1/AZ616-1/N616),0)</f>
        <v>0.3955308378597583</v>
      </c>
      <c r="G616" s="3">
        <f>((BC616-AP616/2)*S616-E616)/(BC616+AP616/2)</f>
      </c>
      <c r="H616" s="4">
        <f>AP616*1000</f>
        <v>4.363193081315568</v>
      </c>
      <c r="I616" s="4">
        <f>(AU616-BA616)</f>
        <v>1.246231683964302</v>
      </c>
      <c r="J616" s="4">
        <f>(P616+AT616*D616)</f>
        <v>24.94878196716309</v>
      </c>
      <c r="K616" s="4">
        <v>6</v>
      </c>
      <c r="L616" s="4">
        <f>(K616*AI616+AJ616)</f>
        <v>1.420000016689301</v>
      </c>
      <c r="M616" s="4">
        <v>1</v>
      </c>
      <c r="N616" s="4">
        <f>L616*(M616+1)*(M616+1)/(M616*M616+1)</f>
        <v>2.840000033378601</v>
      </c>
      <c r="O616" s="4">
        <v>21.82016181945801</v>
      </c>
      <c r="P616" s="4">
        <v>24.94878196716309</v>
      </c>
      <c r="Q616" s="4">
        <v>20.88540267944336</v>
      </c>
      <c r="R616" s="4">
        <v>100.0529327392578</v>
      </c>
      <c r="S616" s="4">
        <v>101.2618713378906</v>
      </c>
      <c r="T616" s="4">
        <v>13.77246570587158</v>
      </c>
      <c r="U616" s="4">
        <v>18.91418075561523</v>
      </c>
      <c r="V616" s="4">
        <v>53.37250900268555</v>
      </c>
      <c r="W616" s="4">
        <v>73.30096435546875</v>
      </c>
      <c r="X616" s="4">
        <v>499.5220642089844</v>
      </c>
      <c r="Y616" s="4">
        <v>2001.5107421875</v>
      </c>
      <c r="Z616" s="4">
        <v>88.39646148681641</v>
      </c>
      <c r="AA616" s="4">
        <v>101.7093734741211</v>
      </c>
      <c r="AB616" s="4">
        <v>3.761910676956177</v>
      </c>
      <c r="AC616" s="4">
        <v>0.3683734238147736</v>
      </c>
      <c r="AD616" s="4">
        <v>0.1811342984437943</v>
      </c>
      <c r="AE616" s="4">
        <v>0.003418055362999439</v>
      </c>
      <c r="AF616" s="4">
        <v>0.2005951851606369</v>
      </c>
      <c r="AG616" s="4">
        <v>0.001128088217228651</v>
      </c>
      <c r="AH616" s="4">
        <v>0.6666666865348816</v>
      </c>
      <c r="AI616" s="4">
        <v>-0.2195652425289154</v>
      </c>
      <c r="AJ616" s="4">
        <v>2.737391471862793</v>
      </c>
      <c r="AK616" s="4">
        <v>1</v>
      </c>
      <c r="AL616" s="4">
        <v>0</v>
      </c>
      <c r="AM616" s="4">
        <v>0.1599999964237213</v>
      </c>
      <c r="AN616" s="4">
        <v>111115</v>
      </c>
      <c r="AO616" s="4">
        <f>X616*0.000001/(K616*0.0001)</f>
        <v>0.8325367736816405</v>
      </c>
      <c r="AP616" s="4">
        <f>(U616-T616)/(1000-U616)*AO616</f>
        <v>0.004363193081315568</v>
      </c>
      <c r="AQ616" s="4">
        <f>(P616+273.15)</f>
        <v>298.0987819671631</v>
      </c>
      <c r="AR616" s="4">
        <f>(O616+273.15)</f>
        <v>294.970161819458</v>
      </c>
      <c r="AS616" s="4">
        <f>(Y616*AK616+Z616*AL616)*AM616</f>
        <v>320.2417115920398</v>
      </c>
      <c r="AT616" s="4">
        <f>((AS616+0.00000010773*(AR616^4-AQ616^4))-AP616*44100)/(L616*0.92*2*29.3+0.00000043092*AQ616^3)</f>
        <v>1.053425188296105</v>
      </c>
      <c r="AU616" s="4">
        <f>0.61365*EXP(17.502*J616/(240.97+J616))</f>
        <v>3.169981158394206</v>
      </c>
      <c r="AV616" s="4">
        <f>AU616*1000/AA616</f>
        <v>31.167050293558</v>
      </c>
      <c r="AW616" s="4">
        <f>(AV616-U616)</f>
        <v>12.25286953794276</v>
      </c>
      <c r="AX616" s="4">
        <f>IF(D616,P616,(O616+P616)/2)</f>
        <v>23.38447189331055</v>
      </c>
      <c r="AY616" s="4">
        <f>0.61365*EXP(17.502*AX616/(240.97+AX616))</f>
        <v>2.886009861702159</v>
      </c>
      <c r="AZ616" s="4">
        <f>IF(AW616&lt;&gt;0,(1000-(AV616+U616)/2)/AW616*AP616,0)</f>
        <v>0.3471787590436581</v>
      </c>
      <c r="BA616" s="4">
        <f>U616*AA616/1000</f>
        <v>1.923749474429904</v>
      </c>
      <c r="BB616" s="4">
        <f>(AY616-BA616)</f>
        <v>0.9622603872722548</v>
      </c>
      <c r="BC616" s="4">
        <f>1/(1.6/F616+1.37/N616)</f>
        <v>0.2208680088374675</v>
      </c>
      <c r="BD616" s="3">
        <f>G616*AA616*0.001</f>
      </c>
      <c r="BE616" s="3">
        <f>G616/S616</f>
      </c>
      <c r="BF616" s="4">
        <f>(1-AP616*AA616/AU616/F616)*100</f>
        <v>64.60610314847133</v>
      </c>
      <c r="BG616" s="3">
        <f>(S616-E616/(N616/1.35))</f>
      </c>
      <c r="BH616" s="3">
        <f>E616*BF616/100/BG616</f>
      </c>
    </row>
    <row r="617" ht="16" customHeight="1">
      <c r="A617" s="4">
        <v>574</v>
      </c>
      <c r="B617" t="s" s="2">
        <v>678</v>
      </c>
      <c r="C617" s="4">
        <v>3314.000031404197</v>
      </c>
      <c r="D617" s="4">
        <v>0</v>
      </c>
      <c r="E617" s="3">
        <f>(R617-#REF!*(1000-T617)/(1000-U617))*AO617</f>
      </c>
      <c r="F617" s="4">
        <f>IF(AZ617&lt;&gt;0,1/(1/AZ617-1/N617),0)</f>
        <v>0.396122534950396</v>
      </c>
      <c r="G617" s="3">
        <f>((BC617-AP617/2)*S617-E617)/(BC617+AP617/2)</f>
      </c>
      <c r="H617" s="4">
        <f>AP617*1000</f>
        <v>4.358694401003341</v>
      </c>
      <c r="I617" s="4">
        <f>(AU617-BA617)</f>
        <v>1.243339384208498</v>
      </c>
      <c r="J617" s="4">
        <f>(P617+AT617*D617)</f>
        <v>24.92839622497559</v>
      </c>
      <c r="K617" s="4">
        <v>6</v>
      </c>
      <c r="L617" s="4">
        <f>(K617*AI617+AJ617)</f>
        <v>1.420000016689301</v>
      </c>
      <c r="M617" s="4">
        <v>1</v>
      </c>
      <c r="N617" s="4">
        <f>L617*(M617+1)*(M617+1)/(M617*M617+1)</f>
        <v>2.840000033378601</v>
      </c>
      <c r="O617" s="4">
        <v>21.81523513793945</v>
      </c>
      <c r="P617" s="4">
        <v>24.92839622497559</v>
      </c>
      <c r="Q617" s="4">
        <v>20.88539886474609</v>
      </c>
      <c r="R617" s="4">
        <v>99.900146484375</v>
      </c>
      <c r="S617" s="4">
        <v>101.0965957641602</v>
      </c>
      <c r="T617" s="4">
        <v>13.76820087432861</v>
      </c>
      <c r="U617" s="4">
        <v>18.90482139587402</v>
      </c>
      <c r="V617" s="4">
        <v>53.37225723266602</v>
      </c>
      <c r="W617" s="4">
        <v>73.2861328125</v>
      </c>
      <c r="X617" s="4">
        <v>499.5067138671875</v>
      </c>
      <c r="Y617" s="4">
        <v>2001.526123046875</v>
      </c>
      <c r="Z617" s="4">
        <v>88.41343688964844</v>
      </c>
      <c r="AA617" s="4">
        <v>101.7089538574219</v>
      </c>
      <c r="AB617" s="4">
        <v>3.761910676956177</v>
      </c>
      <c r="AC617" s="4">
        <v>0.3683734238147736</v>
      </c>
      <c r="AD617" s="4">
        <v>0.1811342984437943</v>
      </c>
      <c r="AE617" s="4">
        <v>0.003418055362999439</v>
      </c>
      <c r="AF617" s="4">
        <v>0.2005951851606369</v>
      </c>
      <c r="AG617" s="4">
        <v>0.001128088217228651</v>
      </c>
      <c r="AH617" s="4">
        <v>0.6666666865348816</v>
      </c>
      <c r="AI617" s="4">
        <v>-0.2195652425289154</v>
      </c>
      <c r="AJ617" s="4">
        <v>2.737391471862793</v>
      </c>
      <c r="AK617" s="4">
        <v>1</v>
      </c>
      <c r="AL617" s="4">
        <v>0</v>
      </c>
      <c r="AM617" s="4">
        <v>0.1599999964237213</v>
      </c>
      <c r="AN617" s="4">
        <v>111115</v>
      </c>
      <c r="AO617" s="4">
        <f>X617*0.000001/(K617*0.0001)</f>
        <v>0.8325111897786458</v>
      </c>
      <c r="AP617" s="4">
        <f>(U617-T617)/(1000-U617)*AO617</f>
        <v>0.004358694401003341</v>
      </c>
      <c r="AQ617" s="4">
        <f>(P617+273.15)</f>
        <v>298.0783962249756</v>
      </c>
      <c r="AR617" s="4">
        <f>(O617+273.15)</f>
        <v>294.9652351379394</v>
      </c>
      <c r="AS617" s="4">
        <f>(Y617*AK617+Z617*AL617)*AM617</f>
        <v>320.2441725294848</v>
      </c>
      <c r="AT617" s="4">
        <f>((AS617+0.00000010773*(AR617^4-AQ617^4))-AP617*44100)/(L617*0.92*2*29.3+0.00000043092*AQ617^3)</f>
        <v>1.057762175839782</v>
      </c>
      <c r="AU617" s="4">
        <f>0.61365*EXP(17.502*J617/(240.97+J617))</f>
        <v>3.166128991244251</v>
      </c>
      <c r="AV617" s="4">
        <f>AU617*1000/AA617</f>
        <v>31.12930446303291</v>
      </c>
      <c r="AW617" s="4">
        <f>(AV617-U617)</f>
        <v>12.22448306715888</v>
      </c>
      <c r="AX617" s="4">
        <f>IF(D617,P617,(O617+P617)/2)</f>
        <v>23.37181568145752</v>
      </c>
      <c r="AY617" s="4">
        <f>0.61365*EXP(17.502*AX617/(240.97+AX617))</f>
        <v>2.883806256349168</v>
      </c>
      <c r="AZ617" s="4">
        <f>IF(AW617&lt;&gt;0,(1000-(AV617+U617)/2)/AW617*AP617,0)</f>
        <v>0.3476345499058273</v>
      </c>
      <c r="BA617" s="4">
        <f>U617*AA617/1000</f>
        <v>1.922789607035753</v>
      </c>
      <c r="BB617" s="4">
        <f>(AY617-BA617)</f>
        <v>0.9610166493134147</v>
      </c>
      <c r="BC617" s="4">
        <f>1/(1.6/F617+1.37/N617)</f>
        <v>0.2211631672285705</v>
      </c>
      <c r="BD617" s="3">
        <f>G617*AA617*0.001</f>
      </c>
      <c r="BE617" s="3">
        <f>G617/S617</f>
      </c>
      <c r="BF617" s="4">
        <f>(1-AP617*AA617/AU617/F617)*100</f>
        <v>64.6526016810007</v>
      </c>
      <c r="BG617" s="3">
        <f>(S617-E617/(N617/1.35))</f>
      </c>
      <c r="BH617" s="3">
        <f>E617*BF617/100/BG617</f>
      </c>
    </row>
    <row r="618" ht="16" customHeight="1">
      <c r="A618" s="4">
        <v>575</v>
      </c>
      <c r="B618" t="s" s="2">
        <v>679</v>
      </c>
      <c r="C618" s="4">
        <v>3319.000031292439</v>
      </c>
      <c r="D618" s="4">
        <v>0</v>
      </c>
      <c r="E618" s="3">
        <f>(R618-#REF!*(1000-T618)/(1000-U618))*AO618</f>
      </c>
      <c r="F618" s="4">
        <f>IF(AZ618&lt;&gt;0,1/(1/AZ618-1/N618),0)</f>
        <v>0.3967601110503609</v>
      </c>
      <c r="G618" s="3">
        <f>((BC618-AP618/2)*S618-E618)/(BC618+AP618/2)</f>
      </c>
      <c r="H618" s="4">
        <f>AP618*1000</f>
        <v>4.356868219337255</v>
      </c>
      <c r="I618" s="4">
        <f>(AU618-BA618)</f>
        <v>1.241086756575555</v>
      </c>
      <c r="J618" s="4">
        <f>(P618+AT618*D618)</f>
        <v>24.91302108764648</v>
      </c>
      <c r="K618" s="4">
        <v>6</v>
      </c>
      <c r="L618" s="4">
        <f>(K618*AI618+AJ618)</f>
        <v>1.420000016689301</v>
      </c>
      <c r="M618" s="4">
        <v>1</v>
      </c>
      <c r="N618" s="4">
        <f>L618*(M618+1)*(M618+1)/(M618*M618+1)</f>
        <v>2.840000033378601</v>
      </c>
      <c r="O618" s="4">
        <v>21.81332588195801</v>
      </c>
      <c r="P618" s="4">
        <v>24.91302108764648</v>
      </c>
      <c r="Q618" s="4">
        <v>20.90900993347168</v>
      </c>
      <c r="R618" s="4">
        <v>99.87553405761719</v>
      </c>
      <c r="S618" s="4">
        <v>101.0194244384766</v>
      </c>
      <c r="T618" s="4">
        <v>13.76394844055176</v>
      </c>
      <c r="U618" s="4">
        <v>18.8984489440918</v>
      </c>
      <c r="V618" s="4">
        <v>53.36389541625977</v>
      </c>
      <c r="W618" s="4">
        <v>73.27146148681641</v>
      </c>
      <c r="X618" s="4">
        <v>499.5068359375</v>
      </c>
      <c r="Y618" s="4">
        <v>2001.477661132812</v>
      </c>
      <c r="Z618" s="4">
        <v>88.40901184082031</v>
      </c>
      <c r="AA618" s="4">
        <v>101.708854675293</v>
      </c>
      <c r="AB618" s="4">
        <v>3.761910676956177</v>
      </c>
      <c r="AC618" s="4">
        <v>0.3683734238147736</v>
      </c>
      <c r="AD618" s="4">
        <v>0.1811342984437943</v>
      </c>
      <c r="AE618" s="4">
        <v>0.003418055362999439</v>
      </c>
      <c r="AF618" s="4">
        <v>0.2005951851606369</v>
      </c>
      <c r="AG618" s="4">
        <v>0.001128088217228651</v>
      </c>
      <c r="AH618" s="4">
        <v>1</v>
      </c>
      <c r="AI618" s="4">
        <v>-0.2195652425289154</v>
      </c>
      <c r="AJ618" s="4">
        <v>2.737391471862793</v>
      </c>
      <c r="AK618" s="4">
        <v>1</v>
      </c>
      <c r="AL618" s="4">
        <v>0</v>
      </c>
      <c r="AM618" s="4">
        <v>0.1599999964237213</v>
      </c>
      <c r="AN618" s="4">
        <v>111115</v>
      </c>
      <c r="AO618" s="4">
        <f>X618*0.000001/(K618*0.0001)</f>
        <v>0.8325113932291665</v>
      </c>
      <c r="AP618" s="4">
        <f>(U618-T618)/(1000-U618)*AO618</f>
        <v>0.004356868219337256</v>
      </c>
      <c r="AQ618" s="4">
        <f>(P618+273.15)</f>
        <v>298.0630210876465</v>
      </c>
      <c r="AR618" s="4">
        <f>(O618+273.15)</f>
        <v>294.963325881958</v>
      </c>
      <c r="AS618" s="4">
        <f>(Y618*AK618+Z618*AL618)*AM618</f>
        <v>320.2364186234081</v>
      </c>
      <c r="AT618" s="4">
        <f>((AS618+0.00000010773*(AR618^4-AQ618^4))-AP618*44100)/(L618*0.92*2*29.3+0.00000043092*AQ618^3)</f>
        <v>1.060365374271504</v>
      </c>
      <c r="AU618" s="4">
        <f>0.61365*EXP(17.502*J618/(240.97+J618))</f>
        <v>3.163226353818631</v>
      </c>
      <c r="AV618" s="4">
        <f>AU618*1000/AA618</f>
        <v>31.10079612947445</v>
      </c>
      <c r="AW618" s="4">
        <f>(AV618-U618)</f>
        <v>12.20234718538266</v>
      </c>
      <c r="AX618" s="4">
        <f>IF(D618,P618,(O618+P618)/2)</f>
        <v>23.36317348480225</v>
      </c>
      <c r="AY618" s="4">
        <f>0.61365*EXP(17.502*AX618/(240.97+AX618))</f>
        <v>2.882302387101825</v>
      </c>
      <c r="AZ618" s="4">
        <f>IF(AW618&lt;&gt;0,(1000-(AV618+U618)/2)/AW618*AP618,0)</f>
        <v>0.3481254953555155</v>
      </c>
      <c r="BA618" s="4">
        <f>U618*AA618/1000</f>
        <v>1.922139597243076</v>
      </c>
      <c r="BB618" s="4">
        <f>(AY618-BA618)</f>
        <v>0.9601627898587486</v>
      </c>
      <c r="BC618" s="4">
        <f>1/(1.6/F618+1.37/N618)</f>
        <v>0.2214811063308766</v>
      </c>
      <c r="BD618" s="3">
        <f>G618*AA618*0.001</f>
      </c>
      <c r="BE618" s="3">
        <f>G618/S618</f>
      </c>
      <c r="BF618" s="4">
        <f>(1-AP618*AA618/AU618/F618)*100</f>
        <v>64.69185392663904</v>
      </c>
      <c r="BG618" s="3">
        <f>(S618-E618/(N618/1.35))</f>
      </c>
      <c r="BH618" s="3">
        <f>E618*BF618/100/BG618</f>
      </c>
    </row>
    <row r="619" ht="16" customHeight="1">
      <c r="A619" s="4">
        <v>576</v>
      </c>
      <c r="B619" t="s" s="2">
        <v>680</v>
      </c>
      <c r="C619" s="4">
        <v>3324.000031180680</v>
      </c>
      <c r="D619" s="4">
        <v>0</v>
      </c>
      <c r="E619" s="3">
        <f>(R619-#REF!*(1000-T619)/(1000-U619))*AO619</f>
      </c>
      <c r="F619" s="4">
        <f>IF(AZ619&lt;&gt;0,1/(1/AZ619-1/N619),0)</f>
        <v>0.3974925938621097</v>
      </c>
      <c r="G619" s="3">
        <f>((BC619-AP619/2)*S619-E619)/(BC619+AP619/2)</f>
      </c>
      <c r="H619" s="4">
        <f>AP619*1000</f>
        <v>4.357612257299783</v>
      </c>
      <c r="I619" s="4">
        <f>(AU619-BA619)</f>
        <v>1.239306586167289</v>
      </c>
      <c r="J619" s="4">
        <f>(P619+AT619*D619)</f>
        <v>24.90234375</v>
      </c>
      <c r="K619" s="4">
        <v>6</v>
      </c>
      <c r="L619" s="4">
        <f>(K619*AI619+AJ619)</f>
        <v>1.420000016689301</v>
      </c>
      <c r="M619" s="4">
        <v>1</v>
      </c>
      <c r="N619" s="4">
        <f>L619*(M619+1)*(M619+1)/(M619*M619+1)</f>
        <v>2.840000033378601</v>
      </c>
      <c r="O619" s="4">
        <v>21.82163429260254</v>
      </c>
      <c r="P619" s="4">
        <v>24.90234375</v>
      </c>
      <c r="Q619" s="4">
        <v>20.98240661621094</v>
      </c>
      <c r="R619" s="4">
        <v>99.86107635498047</v>
      </c>
      <c r="S619" s="4">
        <v>100.9783248901367</v>
      </c>
      <c r="T619" s="4">
        <v>13.7608060836792</v>
      </c>
      <c r="U619" s="4">
        <v>18.89613342285156</v>
      </c>
      <c r="V619" s="4">
        <v>53.330078125</v>
      </c>
      <c r="W619" s="4">
        <v>73.23120880126953</v>
      </c>
      <c r="X619" s="4">
        <v>499.5128784179688</v>
      </c>
      <c r="Y619" s="4">
        <v>2001.413330078125</v>
      </c>
      <c r="Z619" s="4">
        <v>88.43977355957031</v>
      </c>
      <c r="AA619" s="4">
        <v>101.7089233398438</v>
      </c>
      <c r="AB619" s="4">
        <v>3.761910676956177</v>
      </c>
      <c r="AC619" s="4">
        <v>0.3683734238147736</v>
      </c>
      <c r="AD619" s="4">
        <v>0.1811342984437943</v>
      </c>
      <c r="AE619" s="4">
        <v>0.003418055362999439</v>
      </c>
      <c r="AF619" s="4">
        <v>0.2005951851606369</v>
      </c>
      <c r="AG619" s="4">
        <v>0.001128088217228651</v>
      </c>
      <c r="AH619" s="4">
        <v>1</v>
      </c>
      <c r="AI619" s="4">
        <v>-0.2195652425289154</v>
      </c>
      <c r="AJ619" s="4">
        <v>2.737391471862793</v>
      </c>
      <c r="AK619" s="4">
        <v>1</v>
      </c>
      <c r="AL619" s="4">
        <v>0</v>
      </c>
      <c r="AM619" s="4">
        <v>0.1599999964237213</v>
      </c>
      <c r="AN619" s="4">
        <v>111115</v>
      </c>
      <c r="AO619" s="4">
        <f>X619*0.000001/(K619*0.0001)</f>
        <v>0.8325214640299478</v>
      </c>
      <c r="AP619" s="4">
        <f>(U619-T619)/(1000-U619)*AO619</f>
        <v>0.004357612257299782</v>
      </c>
      <c r="AQ619" s="4">
        <f>(P619+273.15)</f>
        <v>298.05234375</v>
      </c>
      <c r="AR619" s="4">
        <f>(O619+273.15)</f>
        <v>294.9716342926025</v>
      </c>
      <c r="AS619" s="4">
        <f>(Y619*AK619+Z619*AL619)*AM619</f>
        <v>320.2261256548882</v>
      </c>
      <c r="AT619" s="4">
        <f>((AS619+0.00000010773*(AR619^4-AQ619^4))-AP619*44100)/(L619*0.92*2*29.3+0.00000043092*AQ619^3)</f>
        <v>1.062319684659697</v>
      </c>
      <c r="AU619" s="4">
        <f>0.61365*EXP(17.502*J619/(240.97+J619))</f>
        <v>3.161211971891558</v>
      </c>
      <c r="AV619" s="4">
        <f>AU619*1000/AA619</f>
        <v>31.08096977222819</v>
      </c>
      <c r="AW619" s="4">
        <f>(AV619-U619)</f>
        <v>12.18483634937663</v>
      </c>
      <c r="AX619" s="4">
        <f>IF(D619,P619,(O619+P619)/2)</f>
        <v>23.36198902130127</v>
      </c>
      <c r="AY619" s="4">
        <f>0.61365*EXP(17.502*AX619/(240.97+AX619))</f>
        <v>2.882096326500628</v>
      </c>
      <c r="AZ619" s="4">
        <f>IF(AW619&lt;&gt;0,(1000-(AV619+U619)/2)/AW619*AP619,0)</f>
        <v>0.3486892820504345</v>
      </c>
      <c r="BA619" s="4">
        <f>U619*AA619/1000</f>
        <v>1.921905385724269</v>
      </c>
      <c r="BB619" s="4">
        <f>(AY619-BA619)</f>
        <v>0.9601909407763591</v>
      </c>
      <c r="BC619" s="4">
        <f>1/(1.6/F619+1.37/N619)</f>
        <v>0.2218462376855826</v>
      </c>
      <c r="BD619" s="3">
        <f>G619*AA619*0.001</f>
      </c>
      <c r="BE619" s="3">
        <f>G619/S619</f>
      </c>
      <c r="BF619" s="4">
        <f>(1-AP619*AA619/AU619/F619)*100</f>
        <v>64.72841454017643</v>
      </c>
      <c r="BG619" s="3">
        <f>(S619-E619/(N619/1.35))</f>
      </c>
      <c r="BH619" s="3">
        <f>E619*BF619/100/BG619</f>
      </c>
    </row>
    <row r="620" ht="16" customHeight="1">
      <c r="A620" s="4">
        <v>577</v>
      </c>
      <c r="B620" t="s" s="2">
        <v>681</v>
      </c>
      <c r="C620" s="4">
        <v>3329.500031057745</v>
      </c>
      <c r="D620" s="4">
        <v>0</v>
      </c>
      <c r="E620" s="3">
        <f>(R620-#REF!*(1000-T620)/(1000-U620))*AO620</f>
      </c>
      <c r="F620" s="4">
        <f>IF(AZ620&lt;&gt;0,1/(1/AZ620-1/N620),0)</f>
        <v>0.3980804540677206</v>
      </c>
      <c r="G620" s="3">
        <f>((BC620-AP620/2)*S620-E620)/(BC620+AP620/2)</f>
      </c>
      <c r="H620" s="4">
        <f>AP620*1000</f>
        <v>4.359412091346187</v>
      </c>
      <c r="I620" s="4">
        <f>(AU620-BA620)</f>
        <v>1.23822433776778</v>
      </c>
      <c r="J620" s="4">
        <f>(P620+AT620*D620)</f>
        <v>24.89633178710938</v>
      </c>
      <c r="K620" s="4">
        <v>6</v>
      </c>
      <c r="L620" s="4">
        <f>(K620*AI620+AJ620)</f>
        <v>1.420000016689301</v>
      </c>
      <c r="M620" s="4">
        <v>1</v>
      </c>
      <c r="N620" s="4">
        <f>L620*(M620+1)*(M620+1)/(M620*M620+1)</f>
        <v>2.840000033378601</v>
      </c>
      <c r="O620" s="4">
        <v>21.84757995605469</v>
      </c>
      <c r="P620" s="4">
        <v>24.89633178710938</v>
      </c>
      <c r="Q620" s="4">
        <v>21.07548332214355</v>
      </c>
      <c r="R620" s="4">
        <v>99.84761047363281</v>
      </c>
      <c r="S620" s="4">
        <v>100.9423370361328</v>
      </c>
      <c r="T620" s="4">
        <v>13.75818920135498</v>
      </c>
      <c r="U620" s="4">
        <v>18.89555931091309</v>
      </c>
      <c r="V620" s="4">
        <v>53.24484252929688</v>
      </c>
      <c r="W620" s="4">
        <v>73.12409973144531</v>
      </c>
      <c r="X620" s="4">
        <v>499.5207824707031</v>
      </c>
      <c r="Y620" s="4">
        <v>2001.329345703125</v>
      </c>
      <c r="Z620" s="4">
        <v>88.45643615722656</v>
      </c>
      <c r="AA620" s="4">
        <v>101.7092895507812</v>
      </c>
      <c r="AB620" s="4">
        <v>3.761910676956177</v>
      </c>
      <c r="AC620" s="4">
        <v>0.3683734238147736</v>
      </c>
      <c r="AD620" s="4">
        <v>0.1811342984437943</v>
      </c>
      <c r="AE620" s="4">
        <v>0.003418055362999439</v>
      </c>
      <c r="AF620" s="4">
        <v>0.2005951851606369</v>
      </c>
      <c r="AG620" s="4">
        <v>0.001128088217228651</v>
      </c>
      <c r="AH620" s="4">
        <v>1</v>
      </c>
      <c r="AI620" s="4">
        <v>-0.2195652425289154</v>
      </c>
      <c r="AJ620" s="4">
        <v>2.737391471862793</v>
      </c>
      <c r="AK620" s="4">
        <v>1</v>
      </c>
      <c r="AL620" s="4">
        <v>0</v>
      </c>
      <c r="AM620" s="4">
        <v>0.1599999964237213</v>
      </c>
      <c r="AN620" s="4">
        <v>111115</v>
      </c>
      <c r="AO620" s="4">
        <f>X620*0.000001/(K620*0.0001)</f>
        <v>0.8325346374511717</v>
      </c>
      <c r="AP620" s="4">
        <f>(U620-T620)/(1000-U620)*AO620</f>
        <v>0.004359412091346188</v>
      </c>
      <c r="AQ620" s="4">
        <f>(P620+273.15)</f>
        <v>298.0463317871094</v>
      </c>
      <c r="AR620" s="4">
        <f>(O620+273.15)</f>
        <v>294.9975799560547</v>
      </c>
      <c r="AS620" s="4">
        <f>(Y620*AK620+Z620*AL620)*AM620</f>
        <v>320.2126881551885</v>
      </c>
      <c r="AT620" s="4">
        <f>((AS620+0.00000010773*(AR620^4-AQ620^4))-AP620*44100)/(L620*0.92*2*29.3+0.00000043092*AQ620^3)</f>
        <v>1.06531523883621</v>
      </c>
      <c r="AU620" s="4">
        <f>0.61365*EXP(17.502*J620/(240.97+J620))</f>
        <v>3.1600782509454</v>
      </c>
      <c r="AV620" s="4">
        <f>AU620*1000/AA620</f>
        <v>31.06971118274934</v>
      </c>
      <c r="AW620" s="4">
        <f>(AV620-U620)</f>
        <v>12.17415187183626</v>
      </c>
      <c r="AX620" s="4">
        <f>IF(D620,P620,(O620+P620)/2)</f>
        <v>23.37195587158203</v>
      </c>
      <c r="AY620" s="4">
        <f>0.61365*EXP(17.502*AX620/(240.97+AX620))</f>
        <v>2.88383065714707</v>
      </c>
      <c r="AZ620" s="4">
        <f>IF(AW620&lt;&gt;0,(1000-(AV620+U620)/2)/AW620*AP620,0)</f>
        <v>0.3491415692793017</v>
      </c>
      <c r="BA620" s="4">
        <f>U620*AA620/1000</f>
        <v>1.92185391317762</v>
      </c>
      <c r="BB620" s="4">
        <f>(AY620-BA620)</f>
        <v>0.9619767439694504</v>
      </c>
      <c r="BC620" s="4">
        <f>1/(1.6/F620+1.37/N620)</f>
        <v>0.2221391727551977</v>
      </c>
      <c r="BD620" s="3">
        <f>G620*AA620*0.001</f>
      </c>
      <c r="BE620" s="3">
        <f>G620/S620</f>
      </c>
      <c r="BF620" s="4">
        <f>(1-AP620*AA620/AU620/F620)*100</f>
        <v>64.75318701549273</v>
      </c>
      <c r="BG620" s="3">
        <f>(S620-E620/(N620/1.35))</f>
      </c>
      <c r="BH620" s="3">
        <f>E620*BF620/100/BG620</f>
      </c>
    </row>
    <row r="621" ht="16" customHeight="1">
      <c r="A621" t="s" s="2">
        <v>2424</v>
      </c>
      <c r="B621" s="3"/>
      <c r="C621" s="3"/>
      <c r="D621" s="3"/>
      <c r="E621" s="3">
        <f>AVERAGE(E615:E620)</f>
      </c>
      <c r="F621" s="4">
        <f>AVERAGE(F615:F620)</f>
        <v>0.3965441659668338</v>
      </c>
      <c r="G621" s="3">
        <f>AVERAGE(G615:G620)</f>
      </c>
      <c r="H621" s="4">
        <f>AVERAGE(H615:H620)</f>
        <v>4.360510615684906</v>
      </c>
      <c r="I621" s="4">
        <f>AVERAGE(I615:I620)</f>
        <v>1.242711349563314</v>
      </c>
      <c r="J621" s="4">
        <f>AVERAGE(J615:J620)</f>
        <v>24.92526849110921</v>
      </c>
      <c r="K621" s="4">
        <f>AVERAGE(K615:K620)</f>
        <v>6</v>
      </c>
      <c r="L621" s="4">
        <f>AVERAGE(L615:L620)</f>
        <v>1.420000016689301</v>
      </c>
      <c r="M621" s="4">
        <f>AVERAGE(M615:M620)</f>
        <v>1</v>
      </c>
      <c r="N621" s="4">
        <f>AVERAGE(N615:N620)</f>
        <v>2.840000033378601</v>
      </c>
      <c r="O621" s="4">
        <f>AVERAGE(O615:O620)</f>
        <v>21.82366053263346</v>
      </c>
      <c r="P621" s="4">
        <f>AVERAGE(P615:P620)</f>
        <v>24.92526849110921</v>
      </c>
      <c r="Q621" s="4">
        <f>AVERAGE(Q615:Q620)</f>
        <v>20.93717352549235</v>
      </c>
      <c r="R621" s="4">
        <f>AVERAGE(R615:R620)</f>
        <v>99.96065394083659</v>
      </c>
      <c r="S621" s="4">
        <f>AVERAGE(S615:S620)</f>
        <v>101.1150207519531</v>
      </c>
      <c r="T621" s="4">
        <f>AVERAGE(T615:T620)</f>
        <v>13.76652383804321</v>
      </c>
      <c r="U621" s="4">
        <f>AVERAGE(U615:U620)</f>
        <v>18.90517997741699</v>
      </c>
      <c r="V621" s="4">
        <f>AVERAGE(V615:V620)</f>
        <v>53.34259351094564</v>
      </c>
      <c r="W621" s="4">
        <f>AVERAGE(W615:W620)</f>
        <v>73.25438054402669</v>
      </c>
      <c r="X621" s="4">
        <f>AVERAGE(X615:X620)</f>
        <v>499.5167032877604</v>
      </c>
      <c r="Y621" s="4">
        <f>AVERAGE(Y615:Y620)</f>
        <v>2001.405741373698</v>
      </c>
      <c r="Z621" s="4">
        <f>AVERAGE(Z615:Z620)</f>
        <v>88.41581726074219</v>
      </c>
      <c r="AA621" s="4">
        <f>AVERAGE(AA615:AA620)</f>
        <v>101.7091522216797</v>
      </c>
      <c r="AB621" s="4">
        <f>AVERAGE(AB615:AB620)</f>
        <v>3.761910676956177</v>
      </c>
      <c r="AC621" s="4">
        <f>AVERAGE(AC615:AC620)</f>
        <v>0.3683734238147736</v>
      </c>
      <c r="AD621" s="4">
        <f>AVERAGE(AD615:AD620)</f>
        <v>0.1811342984437943</v>
      </c>
      <c r="AE621" s="4">
        <f>AVERAGE(AE615:AE620)</f>
        <v>0.003418055362999439</v>
      </c>
      <c r="AF621" s="4">
        <f>AVERAGE(AF615:AF620)</f>
        <v>0.2005951851606369</v>
      </c>
      <c r="AG621" s="4">
        <f>AVERAGE(AG615:AG620)</f>
        <v>0.001128088217228651</v>
      </c>
      <c r="AH621" s="4">
        <f>AVERAGE(AH615:AH620)</f>
        <v>0.8333333432674408</v>
      </c>
      <c r="AI621" s="4">
        <f>AVERAGE(AI615:AI620)</f>
        <v>-0.2195652425289154</v>
      </c>
      <c r="AJ621" s="4">
        <f>AVERAGE(AJ615:AJ620)</f>
        <v>2.737391471862793</v>
      </c>
      <c r="AK621" s="4">
        <f>AVERAGE(AK615:AK620)</f>
        <v>1</v>
      </c>
      <c r="AL621" s="4">
        <f>AVERAGE(AL615:AL620)</f>
        <v>0</v>
      </c>
      <c r="AM621" s="4">
        <f>AVERAGE(AM615:AM620)</f>
        <v>0.1599999964237213</v>
      </c>
      <c r="AN621" s="4">
        <f>AVERAGE(AN615:AN620)</f>
        <v>111115</v>
      </c>
      <c r="AO621" s="4">
        <f>AVERAGE(AO615:AO620)</f>
        <v>0.8325278388129339</v>
      </c>
      <c r="AP621" s="4">
        <f>AVERAGE(AP615:AP620)</f>
        <v>0.004360510615684907</v>
      </c>
      <c r="AQ621" s="4">
        <f>AVERAGE(AQ615:AQ620)</f>
        <v>298.0752684911092</v>
      </c>
      <c r="AR621" s="4">
        <f>AVERAGE(AR615:AR620)</f>
        <v>294.9736605326335</v>
      </c>
      <c r="AS621" s="4">
        <f>AVERAGE(AS615:AS620)</f>
        <v>320.224911462207</v>
      </c>
      <c r="AT621" s="4">
        <f>AVERAGE(AT615:AT620)</f>
        <v>1.058101921605641</v>
      </c>
      <c r="AU621" s="4">
        <f>AVERAGE(AU615:AU620)</f>
        <v>3.16554117948984</v>
      </c>
      <c r="AV621" s="4">
        <f>AVERAGE(AV615:AV620)</f>
        <v>31.12346434094777</v>
      </c>
      <c r="AW621" s="4">
        <f>AVERAGE(AW615:AW620)</f>
        <v>12.21828436353077</v>
      </c>
      <c r="AX621" s="4">
        <f>AVERAGE(AX615:AX620)</f>
        <v>23.37446451187134</v>
      </c>
      <c r="AY621" s="4">
        <f>AVERAGE(AY615:AY620)</f>
        <v>2.884267906936877</v>
      </c>
      <c r="AZ621" s="4">
        <f>AVERAGE(AZ615:AZ620)</f>
        <v>0.3479589929284019</v>
      </c>
      <c r="BA621" s="4">
        <f>AVERAGE(BA615:BA620)</f>
        <v>1.922829829926525</v>
      </c>
      <c r="BB621" s="4">
        <f>AVERAGE(BB615:BB620)</f>
        <v>0.961438077010352</v>
      </c>
      <c r="BC621" s="4">
        <f>AVERAGE(BC615:BC620)</f>
        <v>0.2213732967487932</v>
      </c>
      <c r="BD621" s="3">
        <f>AVERAGE(BD615:BD620)</f>
      </c>
      <c r="BE621" s="3">
        <f>AVERAGE(BE615:BE620)</f>
      </c>
      <c r="BF621" s="4">
        <f>AVERAGE(BF615:BF620)</f>
        <v>64.66865014082299</v>
      </c>
      <c r="BG621" s="3">
        <f>AVERAGE(BG615:BG620)</f>
      </c>
      <c r="BH621" s="3">
        <f>AVERAGE(BH615:BH620)</f>
      </c>
    </row>
    <row r="622" ht="29" customHeight="1">
      <c r="A622" t="s" s="2">
        <v>9</v>
      </c>
      <c r="B622" t="s" s="5">
        <v>682</v>
      </c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</row>
    <row r="623" ht="16" customHeight="1">
      <c r="A623" s="4">
        <v>578</v>
      </c>
      <c r="B623" t="s" s="2">
        <v>683</v>
      </c>
      <c r="C623" s="4">
        <v>3334.500030945987</v>
      </c>
      <c r="D623" s="4">
        <v>0</v>
      </c>
      <c r="E623" s="3">
        <f>(R623-#REF!*(1000-T623)/(1000-U623))*AO623</f>
      </c>
      <c r="F623" s="4">
        <f>IF(AZ623&lt;&gt;0,1/(1/AZ623-1/N623),0)</f>
        <v>0.3982317032150803</v>
      </c>
      <c r="G623" s="3">
        <f>((BC623-AP623/2)*S623-E623)/(BC623+AP623/2)</f>
      </c>
      <c r="H623" s="4">
        <f>AP623*1000</f>
        <v>4.360143338875726</v>
      </c>
      <c r="I623" s="4">
        <f>(AU623-BA623)</f>
        <v>1.238023714810609</v>
      </c>
      <c r="J623" s="4">
        <f>(P623+AT623*D623)</f>
        <v>24.89421272277832</v>
      </c>
      <c r="K623" s="4">
        <v>6</v>
      </c>
      <c r="L623" s="4">
        <f>(K623*AI623+AJ623)</f>
        <v>1.420000016689301</v>
      </c>
      <c r="M623" s="4">
        <v>1</v>
      </c>
      <c r="N623" s="4">
        <f>L623*(M623+1)*(M623+1)/(M623*M623+1)</f>
        <v>2.840000033378601</v>
      </c>
      <c r="O623" s="4">
        <v>21.87810897827148</v>
      </c>
      <c r="P623" s="4">
        <v>24.89421272277832</v>
      </c>
      <c r="Q623" s="4">
        <v>21.11943244934082</v>
      </c>
      <c r="R623" s="4">
        <v>99.86221313476562</v>
      </c>
      <c r="S623" s="4">
        <v>100.933708190918</v>
      </c>
      <c r="T623" s="4">
        <v>13.75545120239258</v>
      </c>
      <c r="U623" s="4">
        <v>18.89359664916992</v>
      </c>
      <c r="V623" s="4">
        <v>53.14040374755859</v>
      </c>
      <c r="W623" s="4">
        <v>72.98842620849609</v>
      </c>
      <c r="X623" s="4">
        <v>499.5301818847656</v>
      </c>
      <c r="Y623" s="4">
        <v>2001.287231445312</v>
      </c>
      <c r="Z623" s="4">
        <v>88.50723266601562</v>
      </c>
      <c r="AA623" s="4">
        <v>101.7093276977539</v>
      </c>
      <c r="AB623" s="4">
        <v>3.761910676956177</v>
      </c>
      <c r="AC623" s="4">
        <v>0.3683734238147736</v>
      </c>
      <c r="AD623" s="4">
        <v>0.1811342984437943</v>
      </c>
      <c r="AE623" s="4">
        <v>0.003418055362999439</v>
      </c>
      <c r="AF623" s="4">
        <v>0.2005951851606369</v>
      </c>
      <c r="AG623" s="4">
        <v>0.001128088217228651</v>
      </c>
      <c r="AH623" s="4">
        <v>1</v>
      </c>
      <c r="AI623" s="4">
        <v>-0.2195652425289154</v>
      </c>
      <c r="AJ623" s="4">
        <v>2.737391471862793</v>
      </c>
      <c r="AK623" s="4">
        <v>1</v>
      </c>
      <c r="AL623" s="4">
        <v>0</v>
      </c>
      <c r="AM623" s="4">
        <v>0.1599999964237213</v>
      </c>
      <c r="AN623" s="4">
        <v>111115</v>
      </c>
      <c r="AO623" s="4">
        <f>X623*0.000001/(K623*0.0001)</f>
        <v>0.8325503031412759</v>
      </c>
      <c r="AP623" s="4">
        <f>(U623-T623)/(1000-U623)*AO623</f>
        <v>0.004360143338875726</v>
      </c>
      <c r="AQ623" s="4">
        <f>(P623+273.15)</f>
        <v>298.0442127227783</v>
      </c>
      <c r="AR623" s="4">
        <f>(O623+273.15)</f>
        <v>295.0281089782715</v>
      </c>
      <c r="AS623" s="4">
        <f>(Y623*AK623+Z623*AL623)*AM623</f>
        <v>320.2059498740891</v>
      </c>
      <c r="AT623" s="4">
        <f>((AS623+0.00000010773*(AR623^4-AQ623^4))-AP623*44100)/(L623*0.92*2*29.3+0.00000043092*AQ623^3)</f>
        <v>1.068989793961231</v>
      </c>
      <c r="AU623" s="4">
        <f>0.61365*EXP(17.502*J623/(240.97+J623))</f>
        <v>3.159678727790218</v>
      </c>
      <c r="AV623" s="4">
        <f>AU623*1000/AA623</f>
        <v>31.06577144212108</v>
      </c>
      <c r="AW623" s="4">
        <f>(AV623-U623)</f>
        <v>12.17217479295116</v>
      </c>
      <c r="AX623" s="4">
        <f>IF(D623,P623,(O623+P623)/2)</f>
        <v>23.3861608505249</v>
      </c>
      <c r="AY623" s="4">
        <f>0.61365*EXP(17.502*AX623/(240.97+AX623))</f>
        <v>2.886304041707702</v>
      </c>
      <c r="AZ623" s="4">
        <f>IF(AW623&lt;&gt;0,(1000-(AV623+U623)/2)/AW623*AP623,0)</f>
        <v>0.3492579106191235</v>
      </c>
      <c r="BA623" s="4">
        <f>U623*AA623/1000</f>
        <v>1.921655012979609</v>
      </c>
      <c r="BB623" s="4">
        <f>(AY623-BA623)</f>
        <v>0.9646490287280929</v>
      </c>
      <c r="BC623" s="4">
        <f>1/(1.6/F623+1.37/N623)</f>
        <v>0.2222145263244663</v>
      </c>
      <c r="BD623" s="3">
        <f>G623*AA623*0.001</f>
      </c>
      <c r="BE623" s="3">
        <f>G623/S623</f>
      </c>
      <c r="BF623" s="4">
        <f>(1-AP623*AA623/AU623/F623)*100</f>
        <v>64.75619473892482</v>
      </c>
      <c r="BG623" s="3">
        <f>(S623-E623/(N623/1.35))</f>
      </c>
      <c r="BH623" s="3">
        <f>E623*BF623/100/BG623</f>
      </c>
    </row>
    <row r="624" ht="16" customHeight="1">
      <c r="A624" s="4">
        <v>579</v>
      </c>
      <c r="B624" t="s" s="2">
        <v>684</v>
      </c>
      <c r="C624" s="4">
        <v>3339.500030834228</v>
      </c>
      <c r="D624" s="4">
        <v>0</v>
      </c>
      <c r="E624" s="3">
        <f>(R624-#REF!*(1000-T624)/(1000-U624))*AO624</f>
      </c>
      <c r="F624" s="4">
        <f>IF(AZ624&lt;&gt;0,1/(1/AZ624-1/N624),0)</f>
        <v>0.3984438608512566</v>
      </c>
      <c r="G624" s="3">
        <f>((BC624-AP624/2)*S624-E624)/(BC624+AP624/2)</f>
      </c>
      <c r="H624" s="4">
        <f>AP624*1000</f>
        <v>4.359224185943813</v>
      </c>
      <c r="I624" s="4">
        <f>(AU624-BA624)</f>
        <v>1.237193924841703</v>
      </c>
      <c r="J624" s="4">
        <f>(P624+AT624*D624)</f>
        <v>24.88692092895508</v>
      </c>
      <c r="K624" s="4">
        <v>6</v>
      </c>
      <c r="L624" s="4">
        <f>(K624*AI624+AJ624)</f>
        <v>1.420000016689301</v>
      </c>
      <c r="M624" s="4">
        <v>1</v>
      </c>
      <c r="N624" s="4">
        <f>L624*(M624+1)*(M624+1)/(M624*M624+1)</f>
        <v>2.840000033378601</v>
      </c>
      <c r="O624" s="4">
        <v>21.90036964416504</v>
      </c>
      <c r="P624" s="4">
        <v>24.88692092895508</v>
      </c>
      <c r="Q624" s="4">
        <v>21.10603332519531</v>
      </c>
      <c r="R624" s="4">
        <v>95.92922973632812</v>
      </c>
      <c r="S624" s="4">
        <v>100.2131271362305</v>
      </c>
      <c r="T624" s="4">
        <v>13.75126171112061</v>
      </c>
      <c r="U624" s="4">
        <v>18.88828277587891</v>
      </c>
      <c r="V624" s="4">
        <v>53.04848098754883</v>
      </c>
      <c r="W624" s="4">
        <v>72.86460113525391</v>
      </c>
      <c r="X624" s="4">
        <v>499.5368957519531</v>
      </c>
      <c r="Y624" s="4">
        <v>2000.973510742188</v>
      </c>
      <c r="Z624" s="4">
        <v>88.61532592773438</v>
      </c>
      <c r="AA624" s="4">
        <v>101.7091064453125</v>
      </c>
      <c r="AB624" s="4">
        <v>3.761910676956177</v>
      </c>
      <c r="AC624" s="4">
        <v>0.3683734238147736</v>
      </c>
      <c r="AD624" s="4">
        <v>0.1811342984437943</v>
      </c>
      <c r="AE624" s="4">
        <v>0.003418055362999439</v>
      </c>
      <c r="AF624" s="4">
        <v>0.2005951851606369</v>
      </c>
      <c r="AG624" s="4">
        <v>0.001128088217228651</v>
      </c>
      <c r="AH624" s="4">
        <v>0.6666666865348816</v>
      </c>
      <c r="AI624" s="4">
        <v>-0.2195652425289154</v>
      </c>
      <c r="AJ624" s="4">
        <v>2.737391471862793</v>
      </c>
      <c r="AK624" s="4">
        <v>1</v>
      </c>
      <c r="AL624" s="4">
        <v>0</v>
      </c>
      <c r="AM624" s="4">
        <v>0.1599999964237213</v>
      </c>
      <c r="AN624" s="4">
        <v>111115</v>
      </c>
      <c r="AO624" s="4">
        <f>X624*0.000001/(K624*0.0001)</f>
        <v>0.8325614929199217</v>
      </c>
      <c r="AP624" s="4">
        <f>(U624-T624)/(1000-U624)*AO624</f>
        <v>0.004359224185943813</v>
      </c>
      <c r="AQ624" s="4">
        <f>(P624+273.15)</f>
        <v>298.0369209289551</v>
      </c>
      <c r="AR624" s="4">
        <f>(O624+273.15)</f>
        <v>295.050369644165</v>
      </c>
      <c r="AS624" s="4">
        <f>(Y624*AK624+Z624*AL624)*AM624</f>
        <v>320.1557545627111</v>
      </c>
      <c r="AT624" s="4">
        <f>((AS624+0.00000010773*(AR624^4-AQ624^4))-AP624*44100)/(L624*0.92*2*29.3+0.00000043092*AQ624^3)</f>
        <v>1.072636601316415</v>
      </c>
      <c r="AU624" s="4">
        <f>0.61365*EXP(17.502*J624/(240.97+J624))</f>
        <v>3.158304288262733</v>
      </c>
      <c r="AV624" s="4">
        <f>AU624*1000/AA624</f>
        <v>31.05232558464082</v>
      </c>
      <c r="AW624" s="4">
        <f>(AV624-U624)</f>
        <v>12.16404280876191</v>
      </c>
      <c r="AX624" s="4">
        <f>IF(D624,P624,(O624+P624)/2)</f>
        <v>23.39364528656006</v>
      </c>
      <c r="AY624" s="4">
        <f>0.61365*EXP(17.502*AX624/(240.97+AX624))</f>
        <v>2.88760798507601</v>
      </c>
      <c r="AZ624" s="4">
        <f>IF(AW624&lt;&gt;0,(1000-(AV624+U624)/2)/AW624*AP624,0)</f>
        <v>0.3494210846552805</v>
      </c>
      <c r="BA624" s="4">
        <f>U624*AA624/1000</f>
        <v>1.92111036342103</v>
      </c>
      <c r="BB624" s="4">
        <f>(AY624-BA624)</f>
        <v>0.9664976216549799</v>
      </c>
      <c r="BC624" s="4">
        <f>1/(1.6/F624+1.37/N624)</f>
        <v>0.222320214664893</v>
      </c>
      <c r="BD624" s="3">
        <f>G624*AA624*0.001</f>
      </c>
      <c r="BE624" s="3">
        <f>G624/S624</f>
      </c>
      <c r="BF624" s="4">
        <f>(1-AP624*AA624/AU624/F624)*100</f>
        <v>64.76713711637387</v>
      </c>
      <c r="BG624" s="3">
        <f>(S624-E624/(N624/1.35))</f>
      </c>
      <c r="BH624" s="3">
        <f>E624*BF624/100/BG624</f>
      </c>
    </row>
    <row r="625" ht="16" customHeight="1">
      <c r="A625" s="4">
        <v>580</v>
      </c>
      <c r="B625" t="s" s="2">
        <v>685</v>
      </c>
      <c r="C625" s="4">
        <v>3345.000030711293</v>
      </c>
      <c r="D625" s="4">
        <v>0</v>
      </c>
      <c r="E625" s="3">
        <f>(R625-#REF!*(1000-T625)/(1000-U625))*AO625</f>
      </c>
      <c r="F625" s="4">
        <f>IF(AZ625&lt;&gt;0,1/(1/AZ625-1/N625),0)</f>
        <v>0.398964659316672</v>
      </c>
      <c r="G625" s="3">
        <f>((BC625-AP625/2)*S625-E625)/(BC625+AP625/2)</f>
      </c>
      <c r="H625" s="4">
        <f>AP625*1000</f>
        <v>4.35804389650451</v>
      </c>
      <c r="I625" s="4">
        <f>(AU625-BA625)</f>
        <v>1.235459559552722</v>
      </c>
      <c r="J625" s="4">
        <f>(P625+AT625*D625)</f>
        <v>24.87418174743652</v>
      </c>
      <c r="K625" s="4">
        <v>6</v>
      </c>
      <c r="L625" s="4">
        <f>(K625*AI625+AJ625)</f>
        <v>1.420000016689301</v>
      </c>
      <c r="M625" s="4">
        <v>1</v>
      </c>
      <c r="N625" s="4">
        <f>L625*(M625+1)*(M625+1)/(M625*M625+1)</f>
        <v>2.840000033378601</v>
      </c>
      <c r="O625" s="4">
        <v>21.90832328796387</v>
      </c>
      <c r="P625" s="4">
        <v>24.87418174743652</v>
      </c>
      <c r="Q625" s="4">
        <v>21.08133888244629</v>
      </c>
      <c r="R625" s="4">
        <v>85.66703033447266</v>
      </c>
      <c r="S625" s="4">
        <v>95.32193756103516</v>
      </c>
      <c r="T625" s="4">
        <v>13.74602127075195</v>
      </c>
      <c r="U625" s="4">
        <v>18.88177680969238</v>
      </c>
      <c r="V625" s="4">
        <v>52.99396514892578</v>
      </c>
      <c r="W625" s="4">
        <v>72.79348754882812</v>
      </c>
      <c r="X625" s="4">
        <v>499.5280151367188</v>
      </c>
      <c r="Y625" s="4">
        <v>2000.928222656250</v>
      </c>
      <c r="Z625" s="4">
        <v>88.86235046386719</v>
      </c>
      <c r="AA625" s="4">
        <v>101.7089004516602</v>
      </c>
      <c r="AB625" s="4">
        <v>3.761910676956177</v>
      </c>
      <c r="AC625" s="4">
        <v>0.3683734238147736</v>
      </c>
      <c r="AD625" s="4">
        <v>0.1811342984437943</v>
      </c>
      <c r="AE625" s="4">
        <v>0.003418055362999439</v>
      </c>
      <c r="AF625" s="4">
        <v>0.2005951851606369</v>
      </c>
      <c r="AG625" s="4">
        <v>0.001128088217228651</v>
      </c>
      <c r="AH625" s="4">
        <v>0.6666666865348816</v>
      </c>
      <c r="AI625" s="4">
        <v>-0.2195652425289154</v>
      </c>
      <c r="AJ625" s="4">
        <v>2.737391471862793</v>
      </c>
      <c r="AK625" s="4">
        <v>1</v>
      </c>
      <c r="AL625" s="4">
        <v>0</v>
      </c>
      <c r="AM625" s="4">
        <v>0.1599999964237213</v>
      </c>
      <c r="AN625" s="4">
        <v>111115</v>
      </c>
      <c r="AO625" s="4">
        <f>X625*0.000001/(K625*0.0001)</f>
        <v>0.8325466918945312</v>
      </c>
      <c r="AP625" s="4">
        <f>(U625-T625)/(1000-U625)*AO625</f>
        <v>0.00435804389650451</v>
      </c>
      <c r="AQ625" s="4">
        <f>(P625+273.15)</f>
        <v>298.0241817474365</v>
      </c>
      <c r="AR625" s="4">
        <f>(O625+273.15)</f>
        <v>295.0583232879638</v>
      </c>
      <c r="AS625" s="4">
        <f>(Y625*AK625+Z625*AL625)*AM625</f>
        <v>320.148508469123</v>
      </c>
      <c r="AT625" s="4">
        <f>((AS625+0.00000010773*(AR625^4-AQ625^4))-AP625*44100)/(L625*0.92*2*29.3+0.00000043092*AQ625^3)</f>
        <v>1.075816740233627</v>
      </c>
      <c r="AU625" s="4">
        <f>0.61365*EXP(17.502*J625/(240.97+J625))</f>
        <v>3.15590431744019</v>
      </c>
      <c r="AV625" s="4">
        <f>AU625*1000/AA625</f>
        <v>31.02879200763867</v>
      </c>
      <c r="AW625" s="4">
        <f>(AV625-U625)</f>
        <v>12.14701519794629</v>
      </c>
      <c r="AX625" s="4">
        <f>IF(D625,P625,(O625+P625)/2)</f>
        <v>23.3912525177002</v>
      </c>
      <c r="AY625" s="4">
        <f>0.61365*EXP(17.502*AX625/(240.97+AX625))</f>
        <v>2.887191059293849</v>
      </c>
      <c r="AZ625" s="4">
        <f>IF(AW625&lt;&gt;0,(1000-(AV625+U625)/2)/AW625*AP625,0)</f>
        <v>0.349821548944816</v>
      </c>
      <c r="BA625" s="4">
        <f>U625*AA625/1000</f>
        <v>1.920444757887468</v>
      </c>
      <c r="BB625" s="4">
        <f>(AY625-BA625)</f>
        <v>0.9667463014063811</v>
      </c>
      <c r="BC625" s="4">
        <f>1/(1.6/F625+1.37/N625)</f>
        <v>0.2225796041879232</v>
      </c>
      <c r="BD625" s="3">
        <f>G625*AA625*0.001</f>
      </c>
      <c r="BE625" s="3">
        <f>G625/S625</f>
      </c>
      <c r="BF625" s="4">
        <f>(1-AP625*AA625/AU625/F625)*100</f>
        <v>64.79597627779073</v>
      </c>
      <c r="BG625" s="3">
        <f>(S625-E625/(N625/1.35))</f>
      </c>
      <c r="BH625" s="3">
        <f>E625*BF625/100/BG625</f>
      </c>
    </row>
    <row r="626" ht="16" customHeight="1">
      <c r="A626" s="4">
        <v>581</v>
      </c>
      <c r="B626" t="s" s="2">
        <v>686</v>
      </c>
      <c r="C626" s="4">
        <v>3350.000030599535</v>
      </c>
      <c r="D626" s="4">
        <v>0</v>
      </c>
      <c r="E626" s="3">
        <f>(R626-#REF!*(1000-T626)/(1000-U626))*AO626</f>
      </c>
      <c r="F626" s="4">
        <f>IF(AZ626&lt;&gt;0,1/(1/AZ626-1/N626),0)</f>
        <v>0.3991738722235834</v>
      </c>
      <c r="G626" s="3">
        <f>((BC626-AP626/2)*S626-E626)/(BC626+AP626/2)</f>
      </c>
      <c r="H626" s="4">
        <f>AP626*1000</f>
        <v>4.355307878857783</v>
      </c>
      <c r="I626" s="4">
        <f>(AU626-BA626)</f>
        <v>1.234129789937151</v>
      </c>
      <c r="J626" s="4">
        <f>(P626+AT626*D626)</f>
        <v>24.86312294006348</v>
      </c>
      <c r="K626" s="4">
        <v>6</v>
      </c>
      <c r="L626" s="4">
        <f>(K626*AI626+AJ626)</f>
        <v>1.420000016689301</v>
      </c>
      <c r="M626" s="4">
        <v>1</v>
      </c>
      <c r="N626" s="4">
        <f>L626*(M626+1)*(M626+1)/(M626*M626+1)</f>
        <v>2.840000033378601</v>
      </c>
      <c r="O626" s="4">
        <v>21.9072265625</v>
      </c>
      <c r="P626" s="4">
        <v>24.86312294006348</v>
      </c>
      <c r="Q626" s="4">
        <v>21.07455062866211</v>
      </c>
      <c r="R626" s="4">
        <v>75.97454833984375</v>
      </c>
      <c r="S626" s="4">
        <v>88.24005126953125</v>
      </c>
      <c r="T626" s="4">
        <v>13.74182987213135</v>
      </c>
      <c r="U626" s="4">
        <v>18.87444496154785</v>
      </c>
      <c r="V626" s="4">
        <v>52.97524642944336</v>
      </c>
      <c r="W626" s="4">
        <v>72.76302337646484</v>
      </c>
      <c r="X626" s="4">
        <v>499.5235900878906</v>
      </c>
      <c r="Y626" s="4">
        <v>2000.910278320312</v>
      </c>
      <c r="Z626" s="4">
        <v>89.04978942871094</v>
      </c>
      <c r="AA626" s="4">
        <v>101.7085494995117</v>
      </c>
      <c r="AB626" s="4">
        <v>3.761910676956177</v>
      </c>
      <c r="AC626" s="4">
        <v>0.3683734238147736</v>
      </c>
      <c r="AD626" s="4">
        <v>0.1811342984437943</v>
      </c>
      <c r="AE626" s="4">
        <v>0.003418055362999439</v>
      </c>
      <c r="AF626" s="4">
        <v>0.2005951851606369</v>
      </c>
      <c r="AG626" s="4">
        <v>0.001128088217228651</v>
      </c>
      <c r="AH626" s="4">
        <v>0.6666666865348816</v>
      </c>
      <c r="AI626" s="4">
        <v>-0.2195652425289154</v>
      </c>
      <c r="AJ626" s="4">
        <v>2.737391471862793</v>
      </c>
      <c r="AK626" s="4">
        <v>1</v>
      </c>
      <c r="AL626" s="4">
        <v>0</v>
      </c>
      <c r="AM626" s="4">
        <v>0.1599999964237213</v>
      </c>
      <c r="AN626" s="4">
        <v>111115</v>
      </c>
      <c r="AO626" s="4">
        <f>X626*0.000001/(K626*0.0001)</f>
        <v>0.832539316813151</v>
      </c>
      <c r="AP626" s="4">
        <f>(U626-T626)/(1000-U626)*AO626</f>
        <v>0.004355307878857783</v>
      </c>
      <c r="AQ626" s="4">
        <f>(P626+273.15)</f>
        <v>298.0131229400635</v>
      </c>
      <c r="AR626" s="4">
        <f>(O626+273.15)</f>
        <v>295.0572265625</v>
      </c>
      <c r="AS626" s="4">
        <f>(Y626*AK626+Z626*AL626)*AM626</f>
        <v>320.1456373754372</v>
      </c>
      <c r="AT626" s="4">
        <f>((AS626+0.00000010773*(AR626^4-AQ626^4))-AP626*44100)/(L626*0.92*2*29.3+0.00000043092*AQ626^3)</f>
        <v>1.078467350066167</v>
      </c>
      <c r="AU626" s="4">
        <f>0.61365*EXP(17.502*J626/(240.97+J626))</f>
        <v>3.153822209584551</v>
      </c>
      <c r="AV626" s="4">
        <f>AU626*1000/AA626</f>
        <v>31.008427758570</v>
      </c>
      <c r="AW626" s="4">
        <f>(AV626-U626)</f>
        <v>12.13398279702215</v>
      </c>
      <c r="AX626" s="4">
        <f>IF(D626,P626,(O626+P626)/2)</f>
        <v>23.38517475128174</v>
      </c>
      <c r="AY626" s="4">
        <f>0.61365*EXP(17.502*AX626/(240.97+AX626))</f>
        <v>2.88613228125132</v>
      </c>
      <c r="AZ626" s="4">
        <f>IF(AW626&lt;&gt;0,(1000-(AV626+U626)/2)/AW626*AP626,0)</f>
        <v>0.3499823854712389</v>
      </c>
      <c r="BA626" s="4">
        <f>U626*AA626/1000</f>
        <v>1.919692419647399</v>
      </c>
      <c r="BB626" s="4">
        <f>(AY626-BA626)</f>
        <v>0.9664398616039211</v>
      </c>
      <c r="BC626" s="4">
        <f>1/(1.6/F626+1.37/N626)</f>
        <v>0.2226837845546231</v>
      </c>
      <c r="BD626" s="3">
        <f>G626*AA626*0.001</f>
      </c>
      <c r="BE626" s="3">
        <f>G626/S626</f>
      </c>
      <c r="BF626" s="4">
        <f>(1-AP626*AA626/AU626/F626)*100</f>
        <v>64.81342402233669</v>
      </c>
      <c r="BG626" s="3">
        <f>(S626-E626/(N626/1.35))</f>
      </c>
      <c r="BH626" s="3">
        <f>E626*BF626/100/BG626</f>
      </c>
    </row>
    <row r="627" ht="16" customHeight="1">
      <c r="A627" s="4">
        <v>582</v>
      </c>
      <c r="B627" t="s" s="2">
        <v>687</v>
      </c>
      <c r="C627" s="4">
        <v>3355.000030487776</v>
      </c>
      <c r="D627" s="4">
        <v>0</v>
      </c>
      <c r="E627" s="3">
        <f>(R627-#REF!*(1000-T627)/(1000-U627))*AO627</f>
      </c>
      <c r="F627" s="4">
        <f>IF(AZ627&lt;&gt;0,1/(1/AZ627-1/N627),0)</f>
        <v>0.399634903915125</v>
      </c>
      <c r="G627" s="3">
        <f>((BC627-AP627/2)*S627-E627)/(BC627+AP627/2)</f>
      </c>
      <c r="H627" s="4">
        <f>AP627*1000</f>
        <v>4.351580257522562</v>
      </c>
      <c r="I627" s="4">
        <f>(AU627-BA627)</f>
        <v>1.23184959983586</v>
      </c>
      <c r="J627" s="4">
        <f>(P627+AT627*D627)</f>
        <v>24.84648895263672</v>
      </c>
      <c r="K627" s="4">
        <v>6</v>
      </c>
      <c r="L627" s="4">
        <f>(K627*AI627+AJ627)</f>
        <v>1.420000016689301</v>
      </c>
      <c r="M627" s="4">
        <v>1</v>
      </c>
      <c r="N627" s="4">
        <f>L627*(M627+1)*(M627+1)/(M627*M627+1)</f>
        <v>2.840000033378601</v>
      </c>
      <c r="O627" s="4">
        <v>21.90470886230469</v>
      </c>
      <c r="P627" s="4">
        <v>24.84648895263672</v>
      </c>
      <c r="Q627" s="4">
        <v>21.07839012145996</v>
      </c>
      <c r="R627" s="4">
        <v>70.92739868164062</v>
      </c>
      <c r="S627" s="4">
        <v>81.16926574707031</v>
      </c>
      <c r="T627" s="4">
        <v>13.73743343353271</v>
      </c>
      <c r="U627" s="4">
        <v>18.86611557006836</v>
      </c>
      <c r="V627" s="4">
        <v>52.96495056152344</v>
      </c>
      <c r="W627" s="4">
        <v>72.74016571044922</v>
      </c>
      <c r="X627" s="4">
        <v>499.4830322265625</v>
      </c>
      <c r="Y627" s="4">
        <v>2001.211059570312</v>
      </c>
      <c r="Z627" s="4">
        <v>89.17120361328125</v>
      </c>
      <c r="AA627" s="4">
        <v>101.7084350585938</v>
      </c>
      <c r="AB627" s="4">
        <v>3.761910676956177</v>
      </c>
      <c r="AC627" s="4">
        <v>0.3683734238147736</v>
      </c>
      <c r="AD627" s="4">
        <v>0.1811342984437943</v>
      </c>
      <c r="AE627" s="4">
        <v>0.003418055362999439</v>
      </c>
      <c r="AF627" s="4">
        <v>0.2005951851606369</v>
      </c>
      <c r="AG627" s="4">
        <v>0.001128088217228651</v>
      </c>
      <c r="AH627" s="4">
        <v>0.6666666865348816</v>
      </c>
      <c r="AI627" s="4">
        <v>-0.2195652425289154</v>
      </c>
      <c r="AJ627" s="4">
        <v>2.737391471862793</v>
      </c>
      <c r="AK627" s="4">
        <v>1</v>
      </c>
      <c r="AL627" s="4">
        <v>0</v>
      </c>
      <c r="AM627" s="4">
        <v>0.1599999964237213</v>
      </c>
      <c r="AN627" s="4">
        <v>111135</v>
      </c>
      <c r="AO627" s="4">
        <f>X627*0.000001/(K627*0.0001)</f>
        <v>0.832471720377604</v>
      </c>
      <c r="AP627" s="4">
        <f>(U627-T627)/(1000-U627)*AO627</f>
        <v>0.004351580257522562</v>
      </c>
      <c r="AQ627" s="4">
        <f>(P627+273.15)</f>
        <v>297.9964889526367</v>
      </c>
      <c r="AR627" s="4">
        <f>(O627+273.15)</f>
        <v>295.0547088623047</v>
      </c>
      <c r="AS627" s="4">
        <f>(Y627*AK627+Z627*AL627)*AM627</f>
        <v>320.1937623743615</v>
      </c>
      <c r="AT627" s="4">
        <f>((AS627+0.00000010773*(AR627^4-AQ627^4))-AP627*44100)/(L627*0.92*2*29.3+0.00000043092*AQ627^3)</f>
        <v>1.082746673544976</v>
      </c>
      <c r="AU627" s="4">
        <f>0.61365*EXP(17.502*J627/(240.97+J627))</f>
        <v>3.150692690102082</v>
      </c>
      <c r="AV627" s="4">
        <f>AU627*1000/AA627</f>
        <v>30.97769313122341</v>
      </c>
      <c r="AW627" s="4">
        <f>(AV627-U627)</f>
        <v>12.11157756115505</v>
      </c>
      <c r="AX627" s="4">
        <f>IF(D627,P627,(O627+P627)/2)</f>
        <v>23.3755989074707</v>
      </c>
      <c r="AY627" s="4">
        <f>0.61365*EXP(17.502*AX627/(240.97+AX627))</f>
        <v>2.884464809231128</v>
      </c>
      <c r="AZ627" s="4">
        <f>IF(AW627&lt;&gt;0,(1000-(AV627+U627)/2)/AW627*AP627,0)</f>
        <v>0.3503367393013473</v>
      </c>
      <c r="BA627" s="4">
        <f>U627*AA627/1000</f>
        <v>1.918843090266222</v>
      </c>
      <c r="BB627" s="4">
        <f>(AY627-BA627)</f>
        <v>0.9656217189649057</v>
      </c>
      <c r="BC627" s="4">
        <f>1/(1.6/F627+1.37/N627)</f>
        <v>0.2229133200515564</v>
      </c>
      <c r="BD627" s="3">
        <f>G627*AA627*0.001</f>
      </c>
      <c r="BE627" s="3">
        <f>G627/S627</f>
      </c>
      <c r="BF627" s="4">
        <f>(1-AP627*AA627/AU627/F627)*100</f>
        <v>64.8492567704271</v>
      </c>
      <c r="BG627" s="3">
        <f>(S627-E627/(N627/1.35))</f>
      </c>
      <c r="BH627" s="3">
        <f>E627*BF627/100/BG627</f>
      </c>
    </row>
    <row r="628" ht="16" customHeight="1">
      <c r="A628" s="4">
        <v>583</v>
      </c>
      <c r="B628" t="s" s="2">
        <v>688</v>
      </c>
      <c r="C628" s="4">
        <v>3360.500030364841</v>
      </c>
      <c r="D628" s="4">
        <v>0</v>
      </c>
      <c r="E628" s="3">
        <f>(R628-#REF!*(1000-T628)/(1000-U628))*AO628</f>
      </c>
      <c r="F628" s="4">
        <f>IF(AZ628&lt;&gt;0,1/(1/AZ628-1/N628),0)</f>
        <v>0.4004114855847588</v>
      </c>
      <c r="G628" s="3">
        <f>((BC628-AP628/2)*S628-E628)/(BC628+AP628/2)</f>
      </c>
      <c r="H628" s="4">
        <f>AP628*1000</f>
        <v>4.349672093181366</v>
      </c>
      <c r="I628" s="4">
        <f>(AU628-BA628)</f>
        <v>1.229237448464274</v>
      </c>
      <c r="J628" s="4">
        <f>(P628+AT628*D628)</f>
        <v>24.82844543457031</v>
      </c>
      <c r="K628" s="4">
        <v>6</v>
      </c>
      <c r="L628" s="4">
        <f>(K628*AI628+AJ628)</f>
        <v>1.420000016689301</v>
      </c>
      <c r="M628" s="4">
        <v>1</v>
      </c>
      <c r="N628" s="4">
        <f>L628*(M628+1)*(M628+1)/(M628*M628+1)</f>
        <v>2.840000033378601</v>
      </c>
      <c r="O628" s="4">
        <v>21.90578651428223</v>
      </c>
      <c r="P628" s="4">
        <v>24.82844543457031</v>
      </c>
      <c r="Q628" s="4">
        <v>21.11288452148438</v>
      </c>
      <c r="R628" s="4">
        <v>66.88401031494141</v>
      </c>
      <c r="S628" s="4">
        <v>76.400634765625</v>
      </c>
      <c r="T628" s="4">
        <v>13.7318000793457</v>
      </c>
      <c r="U628" s="4">
        <v>18.85851669311523</v>
      </c>
      <c r="V628" s="4">
        <v>52.94210052490234</v>
      </c>
      <c r="W628" s="4">
        <v>72.70814514160156</v>
      </c>
      <c r="X628" s="4">
        <v>499.4592895507812</v>
      </c>
      <c r="Y628" s="4">
        <v>2001.269409179688</v>
      </c>
      <c r="Z628" s="4">
        <v>89.27574920654297</v>
      </c>
      <c r="AA628" s="4">
        <v>101.7080841064453</v>
      </c>
      <c r="AB628" s="4">
        <v>3.761910676956177</v>
      </c>
      <c r="AC628" s="4">
        <v>0.3683734238147736</v>
      </c>
      <c r="AD628" s="4">
        <v>0.1811342984437943</v>
      </c>
      <c r="AE628" s="4">
        <v>0.003418055362999439</v>
      </c>
      <c r="AF628" s="4">
        <v>0.2005951851606369</v>
      </c>
      <c r="AG628" s="4">
        <v>0.001128088217228651</v>
      </c>
      <c r="AH628" s="4">
        <v>0.6666666865348816</v>
      </c>
      <c r="AI628" s="4">
        <v>-0.2195652425289154</v>
      </c>
      <c r="AJ628" s="4">
        <v>2.737391471862793</v>
      </c>
      <c r="AK628" s="4">
        <v>1</v>
      </c>
      <c r="AL628" s="4">
        <v>0</v>
      </c>
      <c r="AM628" s="4">
        <v>0.1599999964237213</v>
      </c>
      <c r="AN628" s="4">
        <v>111135</v>
      </c>
      <c r="AO628" s="4">
        <f>X628*0.000001/(K628*0.0001)</f>
        <v>0.8324321492513019</v>
      </c>
      <c r="AP628" s="4">
        <f>(U628-T628)/(1000-U628)*AO628</f>
        <v>0.004349672093181366</v>
      </c>
      <c r="AQ628" s="4">
        <f>(P628+273.15)</f>
        <v>297.9784454345703</v>
      </c>
      <c r="AR628" s="4">
        <f>(O628+273.15)</f>
        <v>295.0557865142822</v>
      </c>
      <c r="AS628" s="4">
        <f>(Y628*AK628+Z628*AL628)*AM628</f>
        <v>320.2030983116529</v>
      </c>
      <c r="AT628" s="4">
        <f>((AS628+0.00000010773*(AR628^4-AQ628^4))-AP628*44100)/(L628*0.92*2*29.3+0.00000043092*AQ628^3)</f>
        <v>1.086309738580192</v>
      </c>
      <c r="AU628" s="4">
        <f>0.61365*EXP(17.502*J628/(240.97+J628))</f>
        <v>3.147301050410441</v>
      </c>
      <c r="AV628" s="4">
        <f>AU628*1000/AA628</f>
        <v>30.94445321688047</v>
      </c>
      <c r="AW628" s="4">
        <f>(AV628-U628)</f>
        <v>12.08593652376523</v>
      </c>
      <c r="AX628" s="4">
        <f>IF(D628,P628,(O628+P628)/2)</f>
        <v>23.36711597442627</v>
      </c>
      <c r="AY628" s="4">
        <f>0.61365*EXP(17.502*AX628/(240.97+AX628))</f>
        <v>2.882988353139981</v>
      </c>
      <c r="AZ628" s="4">
        <f>IF(AW628&lt;&gt;0,(1000-(AV628+U628)/2)/AW628*AP628,0)</f>
        <v>0.3509334002088975</v>
      </c>
      <c r="BA628" s="4">
        <f>U628*AA628/1000</f>
        <v>1.918063601946167</v>
      </c>
      <c r="BB628" s="4">
        <f>(AY628-BA628)</f>
        <v>0.9649247511938137</v>
      </c>
      <c r="BC628" s="4">
        <f>1/(1.6/F628+1.37/N628)</f>
        <v>0.2232998308158274</v>
      </c>
      <c r="BD628" s="3">
        <f>G628*AA628*0.001</f>
      </c>
      <c r="BE628" s="3">
        <f>G628/S628</f>
      </c>
      <c r="BF628" s="4">
        <f>(1-AP628*AA628/AU628/F628)*100</f>
        <v>64.89514540266838</v>
      </c>
      <c r="BG628" s="3">
        <f>(S628-E628/(N628/1.35))</f>
      </c>
      <c r="BH628" s="3">
        <f>E628*BF628/100/BG628</f>
      </c>
    </row>
    <row r="629" ht="16" customHeight="1">
      <c r="A629" s="4">
        <v>584</v>
      </c>
      <c r="B629" t="s" s="2">
        <v>689</v>
      </c>
      <c r="C629" s="4">
        <v>3365.500030253083</v>
      </c>
      <c r="D629" s="4">
        <v>0</v>
      </c>
      <c r="E629" s="3">
        <f>(R629-#REF!*(1000-T629)/(1000-U629))*AO629</f>
      </c>
      <c r="F629" s="4">
        <f>IF(AZ629&lt;&gt;0,1/(1/AZ629-1/N629),0)</f>
        <v>0.4011776234338148</v>
      </c>
      <c r="G629" s="3">
        <f>((BC629-AP629/2)*S629-E629)/(BC629+AP629/2)</f>
      </c>
      <c r="H629" s="4">
        <f>AP629*1000</f>
        <v>4.35022305946524</v>
      </c>
      <c r="I629" s="4">
        <f>(AU629-BA629)</f>
        <v>1.227353637137456</v>
      </c>
      <c r="J629" s="4">
        <f>(P629+AT629*D629)</f>
        <v>24.81650733947754</v>
      </c>
      <c r="K629" s="4">
        <v>6</v>
      </c>
      <c r="L629" s="4">
        <f>(K629*AI629+AJ629)</f>
        <v>1.420000016689301</v>
      </c>
      <c r="M629" s="4">
        <v>1</v>
      </c>
      <c r="N629" s="4">
        <f>L629*(M629+1)*(M629+1)/(M629*M629+1)</f>
        <v>2.840000033378601</v>
      </c>
      <c r="O629" s="4">
        <v>21.91771507263184</v>
      </c>
      <c r="P629" s="4">
        <v>24.81650733947754</v>
      </c>
      <c r="Q629" s="4">
        <v>21.17811393737793</v>
      </c>
      <c r="R629" s="4">
        <v>59.70675659179688</v>
      </c>
      <c r="S629" s="4">
        <v>71.4874267578125</v>
      </c>
      <c r="T629" s="4">
        <v>13.72746276855469</v>
      </c>
      <c r="U629" s="4">
        <v>18.85496139526367</v>
      </c>
      <c r="V629" s="4">
        <v>52.89271545410156</v>
      </c>
      <c r="W629" s="4">
        <v>72.64712524414062</v>
      </c>
      <c r="X629" s="4">
        <v>499.4481811523438</v>
      </c>
      <c r="Y629" s="4">
        <v>2001.202392578125</v>
      </c>
      <c r="Z629" s="4">
        <v>89.40789794921875</v>
      </c>
      <c r="AA629" s="4">
        <v>101.708251953125</v>
      </c>
      <c r="AB629" s="4">
        <v>3.761910676956177</v>
      </c>
      <c r="AC629" s="4">
        <v>0.3683734238147736</v>
      </c>
      <c r="AD629" s="4">
        <v>0.1811342984437943</v>
      </c>
      <c r="AE629" s="4">
        <v>0.003418055362999439</v>
      </c>
      <c r="AF629" s="4">
        <v>0.2005951851606369</v>
      </c>
      <c r="AG629" s="4">
        <v>0.001128088217228651</v>
      </c>
      <c r="AH629" s="4">
        <v>0.6666666865348816</v>
      </c>
      <c r="AI629" s="4">
        <v>-0.2195652425289154</v>
      </c>
      <c r="AJ629" s="4">
        <v>2.737391471862793</v>
      </c>
      <c r="AK629" s="4">
        <v>1</v>
      </c>
      <c r="AL629" s="4">
        <v>0</v>
      </c>
      <c r="AM629" s="4">
        <v>0.1599999964237213</v>
      </c>
      <c r="AN629" s="4">
        <v>111135</v>
      </c>
      <c r="AO629" s="4">
        <f>X629*0.000001/(K629*0.0001)</f>
        <v>0.8324136352539062</v>
      </c>
      <c r="AP629" s="4">
        <f>(U629-T629)/(1000-U629)*AO629</f>
        <v>0.00435022305946524</v>
      </c>
      <c r="AQ629" s="4">
        <f>(P629+273.15)</f>
        <v>297.9665073394775</v>
      </c>
      <c r="AR629" s="4">
        <f>(O629+273.15)</f>
        <v>295.0677150726318</v>
      </c>
      <c r="AS629" s="4">
        <f>(Y629*AK629+Z629*AL629)*AM629</f>
        <v>320.1923756556425</v>
      </c>
      <c r="AT629" s="4">
        <f>((AS629+0.00000010773*(AR629^4-AQ629^4))-AP629*44100)/(L629*0.92*2*29.3+0.00000043092*AQ629^3)</f>
        <v>1.088977177840651</v>
      </c>
      <c r="AU629" s="4">
        <f>0.61365*EXP(17.502*J629/(240.97+J629))</f>
        <v>3.145058801293378</v>
      </c>
      <c r="AV629" s="4">
        <f>AU629*1000/AA629</f>
        <v>30.9223562582008</v>
      </c>
      <c r="AW629" s="4">
        <f>(AV629-U629)</f>
        <v>12.06739486293713</v>
      </c>
      <c r="AX629" s="4">
        <f>IF(D629,P629,(O629+P629)/2)</f>
        <v>23.36711120605469</v>
      </c>
      <c r="AY629" s="4">
        <f>0.61365*EXP(17.502*AX629/(240.97+AX629))</f>
        <v>2.882987523389931</v>
      </c>
      <c r="AZ629" s="4">
        <f>IF(AW629&lt;&gt;0,(1000-(AV629+U629)/2)/AW629*AP629,0)</f>
        <v>0.3515217567750628</v>
      </c>
      <c r="BA629" s="4">
        <f>U629*AA629/1000</f>
        <v>1.917705164155923</v>
      </c>
      <c r="BB629" s="4">
        <f>(AY629-BA629)</f>
        <v>0.9652823592340085</v>
      </c>
      <c r="BC629" s="4">
        <f>1/(1.6/F629+1.37/N629)</f>
        <v>0.2236809853884333</v>
      </c>
      <c r="BD629" s="3">
        <f>G629*AA629*0.001</f>
      </c>
      <c r="BE629" s="3">
        <f>G629/S629</f>
      </c>
      <c r="BF629" s="4">
        <f>(1-AP629*AA629/AU629/F629)*100</f>
        <v>64.93270672439242</v>
      </c>
      <c r="BG629" s="3">
        <f>(S629-E629/(N629/1.35))</f>
      </c>
      <c r="BH629" s="3">
        <f>E629*BF629/100/BG629</f>
      </c>
    </row>
    <row r="630" ht="16" customHeight="1">
      <c r="A630" s="4">
        <v>585</v>
      </c>
      <c r="B630" t="s" s="2">
        <v>690</v>
      </c>
      <c r="C630" s="4">
        <v>3370.500030141324</v>
      </c>
      <c r="D630" s="4">
        <v>0</v>
      </c>
      <c r="E630" s="3">
        <f>(R630-#REF!*(1000-T630)/(1000-U630))*AO630</f>
      </c>
      <c r="F630" s="4">
        <f>IF(AZ630&lt;&gt;0,1/(1/AZ630-1/N630),0)</f>
        <v>0.4016513625782211</v>
      </c>
      <c r="G630" s="3">
        <f>((BC630-AP630/2)*S630-E630)/(BC630+AP630/2)</f>
      </c>
      <c r="H630" s="4">
        <f>AP630*1000</f>
        <v>4.352472400190536</v>
      </c>
      <c r="I630" s="4">
        <f>(AU630-BA630)</f>
        <v>1.226729131176934</v>
      </c>
      <c r="J630" s="4">
        <f>(P630+AT630*D630)</f>
        <v>24.81221008300781</v>
      </c>
      <c r="K630" s="4">
        <v>6</v>
      </c>
      <c r="L630" s="4">
        <f>(K630*AI630+AJ630)</f>
        <v>1.420000016689301</v>
      </c>
      <c r="M630" s="4">
        <v>1</v>
      </c>
      <c r="N630" s="4">
        <f>L630*(M630+1)*(M630+1)/(M630*M630+1)</f>
        <v>2.840000033378601</v>
      </c>
      <c r="O630" s="4">
        <v>21.94086265563965</v>
      </c>
      <c r="P630" s="4">
        <v>24.81221008300781</v>
      </c>
      <c r="Q630" s="4">
        <v>21.24368476867676</v>
      </c>
      <c r="R630" s="4">
        <v>52.37191390991211</v>
      </c>
      <c r="S630" s="4">
        <v>65.6212158203125</v>
      </c>
      <c r="T630" s="4">
        <v>13.72345447540283</v>
      </c>
      <c r="U630" s="4">
        <v>18.85311126708984</v>
      </c>
      <c r="V630" s="4">
        <v>52.80936431884766</v>
      </c>
      <c r="W630" s="4">
        <v>72.54689025878906</v>
      </c>
      <c r="X630" s="4">
        <v>499.4971313476562</v>
      </c>
      <c r="Y630" s="4">
        <v>2001.155151367188</v>
      </c>
      <c r="Z630" s="4">
        <v>89.64199829101562</v>
      </c>
      <c r="AA630" s="4">
        <v>101.7085647583008</v>
      </c>
      <c r="AB630" s="4">
        <v>3.761910676956177</v>
      </c>
      <c r="AC630" s="4">
        <v>0.3683734238147736</v>
      </c>
      <c r="AD630" s="4">
        <v>0.1811342984437943</v>
      </c>
      <c r="AE630" s="4">
        <v>0.003418055362999439</v>
      </c>
      <c r="AF630" s="4">
        <v>0.2005951851606369</v>
      </c>
      <c r="AG630" s="4">
        <v>0.001128088217228651</v>
      </c>
      <c r="AH630" s="4">
        <v>0.6666666865348816</v>
      </c>
      <c r="AI630" s="4">
        <v>-0.2195652425289154</v>
      </c>
      <c r="AJ630" s="4">
        <v>2.737391471862793</v>
      </c>
      <c r="AK630" s="4">
        <v>1</v>
      </c>
      <c r="AL630" s="4">
        <v>0</v>
      </c>
      <c r="AM630" s="4">
        <v>0.1599999964237213</v>
      </c>
      <c r="AN630" s="4">
        <v>111135</v>
      </c>
      <c r="AO630" s="4">
        <f>X630*0.000001/(K630*0.0001)</f>
        <v>0.8324952189127603</v>
      </c>
      <c r="AP630" s="4">
        <f>(U630-T630)/(1000-U630)*AO630</f>
        <v>0.004352472400190537</v>
      </c>
      <c r="AQ630" s="4">
        <f>(P630+273.15)</f>
        <v>297.9622100830078</v>
      </c>
      <c r="AR630" s="4">
        <f>(O630+273.15)</f>
        <v>295.0908626556396</v>
      </c>
      <c r="AS630" s="4">
        <f>(Y630*AK630+Z630*AL630)*AM630</f>
        <v>320.1848170620615</v>
      </c>
      <c r="AT630" s="4">
        <f>((AS630+0.00000010773*(AR630^4-AQ630^4))-AP630*44100)/(L630*0.92*2*29.3+0.00000043092*AQ630^3)</f>
        <v>1.091240303108557</v>
      </c>
      <c r="AU630" s="4">
        <f>0.61365*EXP(17.502*J630/(240.97+J630))</f>
        <v>3.144252019381192</v>
      </c>
      <c r="AV630" s="4">
        <f>AU630*1000/AA630</f>
        <v>30.91432886554992</v>
      </c>
      <c r="AW630" s="4">
        <f>(AV630-U630)</f>
        <v>12.06121759846008</v>
      </c>
      <c r="AX630" s="4">
        <f>IF(D630,P630,(O630+P630)/2)</f>
        <v>23.37653636932373</v>
      </c>
      <c r="AY630" s="4">
        <f>0.61365*EXP(17.502*AX630/(240.97+AX630))</f>
        <v>2.884628015217329</v>
      </c>
      <c r="AZ630" s="4">
        <f>IF(AW630&lt;&gt;0,(1000-(AV630+U630)/2)/AW630*AP630,0)</f>
        <v>0.3518854262217844</v>
      </c>
      <c r="BA630" s="4">
        <f>U630*AA630/1000</f>
        <v>1.917522888204257</v>
      </c>
      <c r="BB630" s="4">
        <f>(AY630-BA630)</f>
        <v>0.9671051270130719</v>
      </c>
      <c r="BC630" s="4">
        <f>1/(1.6/F630+1.37/N630)</f>
        <v>0.2239165926394944</v>
      </c>
      <c r="BD630" s="3">
        <f>G630*AA630*0.001</f>
      </c>
      <c r="BE630" s="3">
        <f>G630/S630</f>
      </c>
      <c r="BF630" s="4">
        <f>(1-AP630*AA630/AU630/F630)*100</f>
        <v>64.94685748037668</v>
      </c>
      <c r="BG630" s="3">
        <f>(S630-E630/(N630/1.35))</f>
      </c>
      <c r="BH630" s="3">
        <f>E630*BF630/100/BG630</f>
      </c>
    </row>
    <row r="631" ht="16" customHeight="1">
      <c r="A631" s="4">
        <v>586</v>
      </c>
      <c r="B631" t="s" s="2">
        <v>691</v>
      </c>
      <c r="C631" s="4">
        <v>3376.000030018389</v>
      </c>
      <c r="D631" s="4">
        <v>0</v>
      </c>
      <c r="E631" s="3">
        <f>(R631-#REF!*(1000-T631)/(1000-U631))*AO631</f>
      </c>
      <c r="F631" s="4">
        <f>IF(AZ631&lt;&gt;0,1/(1/AZ631-1/N631),0)</f>
        <v>0.4017905354082245</v>
      </c>
      <c r="G631" s="3">
        <f>((BC631-AP631/2)*S631-E631)/(BC631+AP631/2)</f>
      </c>
      <c r="H631" s="4">
        <f>AP631*1000</f>
        <v>4.352346799194125</v>
      </c>
      <c r="I631" s="4">
        <f>(AU631-BA631)</f>
        <v>1.226335716944073</v>
      </c>
      <c r="J631" s="4">
        <f>(P631+AT631*D631)</f>
        <v>24.80750465393066</v>
      </c>
      <c r="K631" s="4">
        <v>6</v>
      </c>
      <c r="L631" s="4">
        <f>(K631*AI631+AJ631)</f>
        <v>1.420000016689301</v>
      </c>
      <c r="M631" s="4">
        <v>1</v>
      </c>
      <c r="N631" s="4">
        <f>L631*(M631+1)*(M631+1)/(M631*M631+1)</f>
        <v>2.840000033378601</v>
      </c>
      <c r="O631" s="4">
        <v>21.96903038024902</v>
      </c>
      <c r="P631" s="4">
        <v>24.80750465393066</v>
      </c>
      <c r="Q631" s="4">
        <v>21.27346420288086</v>
      </c>
      <c r="R631" s="4">
        <v>48.593261718750</v>
      </c>
      <c r="S631" s="4">
        <v>59.74433517456055</v>
      </c>
      <c r="T631" s="4">
        <v>13.71922588348389</v>
      </c>
      <c r="U631" s="4">
        <v>18.84820938110352</v>
      </c>
      <c r="V631" s="4">
        <v>52.70510101318359</v>
      </c>
      <c r="W631" s="4">
        <v>72.40741729736328</v>
      </c>
      <c r="X631" s="4">
        <v>499.55078125</v>
      </c>
      <c r="Y631" s="4">
        <v>2001.052124023438</v>
      </c>
      <c r="Z631" s="4">
        <v>89.96966552734375</v>
      </c>
      <c r="AA631" s="4">
        <v>101.7090301513672</v>
      </c>
      <c r="AB631" s="4">
        <v>3.761910676956177</v>
      </c>
      <c r="AC631" s="4">
        <v>0.3683734238147736</v>
      </c>
      <c r="AD631" s="4">
        <v>0.1811342984437943</v>
      </c>
      <c r="AE631" s="4">
        <v>0.003418055362999439</v>
      </c>
      <c r="AF631" s="4">
        <v>0.2005951851606369</v>
      </c>
      <c r="AG631" s="4">
        <v>0.001128088217228651</v>
      </c>
      <c r="AH631" s="4">
        <v>0.6666666865348816</v>
      </c>
      <c r="AI631" s="4">
        <v>-0.2195652425289154</v>
      </c>
      <c r="AJ631" s="4">
        <v>2.737391471862793</v>
      </c>
      <c r="AK631" s="4">
        <v>1</v>
      </c>
      <c r="AL631" s="4">
        <v>0</v>
      </c>
      <c r="AM631" s="4">
        <v>0.1599999964237213</v>
      </c>
      <c r="AN631" s="4">
        <v>111115</v>
      </c>
      <c r="AO631" s="4">
        <f>X631*0.000001/(K631*0.0001)</f>
        <v>0.8325846354166666</v>
      </c>
      <c r="AP631" s="4">
        <f>(U631-T631)/(1000-U631)*AO631</f>
        <v>0.004352346799194125</v>
      </c>
      <c r="AQ631" s="4">
        <f>(P631+273.15)</f>
        <v>297.9575046539306</v>
      </c>
      <c r="AR631" s="4">
        <f>(O631+273.15)</f>
        <v>295.119030380249</v>
      </c>
      <c r="AS631" s="4">
        <f>(Y631*AK631+Z631*AL631)*AM631</f>
        <v>320.1683326874299</v>
      </c>
      <c r="AT631" s="4">
        <f>((AS631+0.00000010773*(AR631^4-AQ631^4))-AP631*44100)/(L631*0.92*2*29.3+0.00000043092*AQ631^3)</f>
        <v>1.095279084924834</v>
      </c>
      <c r="AU631" s="4">
        <f>0.61365*EXP(17.502*J631/(240.97+J631))</f>
        <v>3.143368813186012</v>
      </c>
      <c r="AV631" s="4">
        <f>AU631*1000/AA631</f>
        <v>30.90550375426777</v>
      </c>
      <c r="AW631" s="4">
        <f>(AV631-U631)</f>
        <v>12.05729437316426</v>
      </c>
      <c r="AX631" s="4">
        <f>IF(D631,P631,(O631+P631)/2)</f>
        <v>23.38826751708984</v>
      </c>
      <c r="AY631" s="4">
        <f>0.61365*EXP(17.502*AX631/(240.97+AX631))</f>
        <v>2.886671014453421</v>
      </c>
      <c r="AZ631" s="4">
        <f>IF(AW631&lt;&gt;0,(1000-(AV631+U631)/2)/AW631*AP631,0)</f>
        <v>0.3519922431008835</v>
      </c>
      <c r="BA631" s="4">
        <f>U631*AA631/1000</f>
        <v>1.917033096241939</v>
      </c>
      <c r="BB631" s="4">
        <f>(AY631-BA631)</f>
        <v>0.9696379182114816</v>
      </c>
      <c r="BC631" s="4">
        <f>1/(1.6/F631+1.37/N631)</f>
        <v>0.2239857968073965</v>
      </c>
      <c r="BD631" s="3">
        <f>G631*AA631*0.001</f>
      </c>
      <c r="BE631" s="3">
        <f>G631/S631</f>
      </c>
      <c r="BF631" s="4">
        <f>(1-AP631*AA631/AU631/F631)*100</f>
        <v>64.95000471451688</v>
      </c>
      <c r="BG631" s="3">
        <f>(S631-E631/(N631/1.35))</f>
      </c>
      <c r="BH631" s="3">
        <f>E631*BF631/100/BG631</f>
      </c>
    </row>
    <row r="632" ht="16" customHeight="1">
      <c r="A632" s="4">
        <v>587</v>
      </c>
      <c r="B632" t="s" s="2">
        <v>692</v>
      </c>
      <c r="C632" s="4">
        <v>3381.000029906631</v>
      </c>
      <c r="D632" s="4">
        <v>0</v>
      </c>
      <c r="E632" s="3">
        <f>(R632-#REF!*(1000-T632)/(1000-U632))*AO632</f>
      </c>
      <c r="F632" s="4">
        <f>IF(AZ632&lt;&gt;0,1/(1/AZ632-1/N632),0)</f>
        <v>0.4022730171062496</v>
      </c>
      <c r="G632" s="3">
        <f>((BC632-AP632/2)*S632-E632)/(BC632+AP632/2)</f>
      </c>
      <c r="H632" s="4">
        <f>AP632*1000</f>
        <v>4.353077708356844</v>
      </c>
      <c r="I632" s="4">
        <f>(AU632-BA632)</f>
        <v>1.225265483624402</v>
      </c>
      <c r="J632" s="4">
        <f>(P632+AT632*D632)</f>
        <v>24.79978942871094</v>
      </c>
      <c r="K632" s="4">
        <v>6</v>
      </c>
      <c r="L632" s="4">
        <f>(K632*AI632+AJ632)</f>
        <v>1.420000016689301</v>
      </c>
      <c r="M632" s="4">
        <v>1</v>
      </c>
      <c r="N632" s="4">
        <f>L632*(M632+1)*(M632+1)/(M632*M632+1)</f>
        <v>2.840000033378601</v>
      </c>
      <c r="O632" s="4">
        <v>21.98950958251953</v>
      </c>
      <c r="P632" s="4">
        <v>24.79978942871094</v>
      </c>
      <c r="Q632" s="4">
        <v>21.30222702026367</v>
      </c>
      <c r="R632" s="4">
        <v>48.59477233886719</v>
      </c>
      <c r="S632" s="4">
        <v>57.15609741210938</v>
      </c>
      <c r="T632" s="4">
        <v>13.71477127075195</v>
      </c>
      <c r="U632" s="4">
        <v>18.84447860717773</v>
      </c>
      <c r="V632" s="4">
        <v>52.62024688720703</v>
      </c>
      <c r="W632" s="4">
        <v>72.30002593994141</v>
      </c>
      <c r="X632" s="4">
        <v>499.5660705566406</v>
      </c>
      <c r="Y632" s="4">
        <v>2000.954833984375</v>
      </c>
      <c r="Z632" s="4">
        <v>90.18739318847656</v>
      </c>
      <c r="AA632" s="4">
        <v>101.7091369628906</v>
      </c>
      <c r="AB632" s="4">
        <v>3.761910676956177</v>
      </c>
      <c r="AC632" s="4">
        <v>0.3683734238147736</v>
      </c>
      <c r="AD632" s="4">
        <v>0.1811342984437943</v>
      </c>
      <c r="AE632" s="4">
        <v>0.003418055362999439</v>
      </c>
      <c r="AF632" s="4">
        <v>0.2005951851606369</v>
      </c>
      <c r="AG632" s="4">
        <v>0.001128088217228651</v>
      </c>
      <c r="AH632" s="4">
        <v>0.6666666865348816</v>
      </c>
      <c r="AI632" s="4">
        <v>-0.2195652425289154</v>
      </c>
      <c r="AJ632" s="4">
        <v>2.737391471862793</v>
      </c>
      <c r="AK632" s="4">
        <v>1</v>
      </c>
      <c r="AL632" s="4">
        <v>0</v>
      </c>
      <c r="AM632" s="4">
        <v>0.1599999964237213</v>
      </c>
      <c r="AN632" s="4">
        <v>111115</v>
      </c>
      <c r="AO632" s="4">
        <f>X632*0.000001/(K632*0.0001)</f>
        <v>0.832610117594401</v>
      </c>
      <c r="AP632" s="4">
        <f>(U632-T632)/(1000-U632)*AO632</f>
        <v>0.004353077708356844</v>
      </c>
      <c r="AQ632" s="4">
        <f>(P632+273.15)</f>
        <v>297.9497894287109</v>
      </c>
      <c r="AR632" s="4">
        <f>(O632+273.15)</f>
        <v>295.1395095825195</v>
      </c>
      <c r="AS632" s="4">
        <f>(Y632*AK632+Z632*AL632)*AM632</f>
        <v>320.1527662815279</v>
      </c>
      <c r="AT632" s="4">
        <f>((AS632+0.00000010773*(AR632^4-AQ632^4))-AP632*44100)/(L632*0.92*2*29.3+0.00000043092*AQ632^3)</f>
        <v>1.098325774132723</v>
      </c>
      <c r="AU632" s="4">
        <f>0.61365*EXP(17.502*J632/(240.97+J632))</f>
        <v>3.141921139276104</v>
      </c>
      <c r="AV632" s="4">
        <f>AU632*1000/AA632</f>
        <v>30.89123782873567</v>
      </c>
      <c r="AW632" s="4">
        <f>(AV632-U632)</f>
        <v>12.04675922155794</v>
      </c>
      <c r="AX632" s="4">
        <f>IF(D632,P632,(O632+P632)/2)</f>
        <v>23.39464950561523</v>
      </c>
      <c r="AY632" s="4">
        <f>0.61365*EXP(17.502*AX632/(240.97+AX632))</f>
        <v>2.887782979977372</v>
      </c>
      <c r="AZ632" s="4">
        <f>IF(AW632&lt;&gt;0,(1000-(AV632+U632)/2)/AW632*AP632,0)</f>
        <v>0.3523624828076143</v>
      </c>
      <c r="BA632" s="4">
        <f>U632*AA632/1000</f>
        <v>1.916655655651702</v>
      </c>
      <c r="BB632" s="4">
        <f>(AY632-BA632)</f>
        <v>0.9711273243256693</v>
      </c>
      <c r="BC632" s="4">
        <f>1/(1.6/F632+1.37/N632)</f>
        <v>0.2242256723867229</v>
      </c>
      <c r="BD632" s="3">
        <f>G632*AA632*0.001</f>
      </c>
      <c r="BE632" s="3">
        <f>G632/S632</f>
      </c>
      <c r="BF632" s="4">
        <f>(1-AP632*AA632/AU632/F632)*100</f>
        <v>64.9699944499032</v>
      </c>
      <c r="BG632" s="3">
        <f>(S632-E632/(N632/1.35))</f>
      </c>
      <c r="BH632" s="3">
        <f>E632*BF632/100/BG632</f>
      </c>
    </row>
    <row r="633" ht="16" customHeight="1">
      <c r="A633" s="4">
        <v>588</v>
      </c>
      <c r="B633" t="s" s="2">
        <v>693</v>
      </c>
      <c r="C633" s="4">
        <v>3386.000029794872</v>
      </c>
      <c r="D633" s="4">
        <v>0</v>
      </c>
      <c r="E633" s="3">
        <f>(R633-#REF!*(1000-T633)/(1000-U633))*AO633</f>
      </c>
      <c r="F633" s="4">
        <f>IF(AZ633&lt;&gt;0,1/(1/AZ633-1/N633),0)</f>
        <v>0.4028760029346868</v>
      </c>
      <c r="G633" s="3">
        <f>((BC633-AP633/2)*S633-E633)/(BC633+AP633/2)</f>
      </c>
      <c r="H633" s="4">
        <f>AP633*1000</f>
        <v>4.354326725231646</v>
      </c>
      <c r="I633" s="4">
        <f>(AU633-BA633)</f>
        <v>1.224016610759298</v>
      </c>
      <c r="J633" s="4">
        <f>(P633+AT633*D633)</f>
        <v>24.79196548461914</v>
      </c>
      <c r="K633" s="4">
        <v>6</v>
      </c>
      <c r="L633" s="4">
        <f>(K633*AI633+AJ633)</f>
        <v>1.420000016689301</v>
      </c>
      <c r="M633" s="4">
        <v>1</v>
      </c>
      <c r="N633" s="4">
        <f>L633*(M633+1)*(M633+1)/(M633*M633+1)</f>
        <v>2.840000033378601</v>
      </c>
      <c r="O633" s="4">
        <v>22.01300430297852</v>
      </c>
      <c r="P633" s="4">
        <v>24.79196548461914</v>
      </c>
      <c r="Q633" s="4">
        <v>21.37050437927246</v>
      </c>
      <c r="R633" s="4">
        <v>48.99526214599609</v>
      </c>
      <c r="S633" s="4">
        <v>56.30122756958008</v>
      </c>
      <c r="T633" s="4">
        <v>13.71116828918457</v>
      </c>
      <c r="U633" s="4">
        <v>18.8423900604248</v>
      </c>
      <c r="V633" s="4">
        <v>52.53203582763672</v>
      </c>
      <c r="W633" s="4">
        <v>72.18869018554688</v>
      </c>
      <c r="X633" s="4">
        <v>499.562988281250</v>
      </c>
      <c r="Y633" s="4">
        <v>2000.859497070312</v>
      </c>
      <c r="Z633" s="4">
        <v>90.39301300048828</v>
      </c>
      <c r="AA633" s="4">
        <v>101.7088088989258</v>
      </c>
      <c r="AB633" s="4">
        <v>3.761910676956177</v>
      </c>
      <c r="AC633" s="4">
        <v>0.3683734238147736</v>
      </c>
      <c r="AD633" s="4">
        <v>0.1811342984437943</v>
      </c>
      <c r="AE633" s="4">
        <v>0.003418055362999439</v>
      </c>
      <c r="AF633" s="4">
        <v>0.2005951851606369</v>
      </c>
      <c r="AG633" s="4">
        <v>0.001128088217228651</v>
      </c>
      <c r="AH633" s="4">
        <v>0.6666666865348816</v>
      </c>
      <c r="AI633" s="4">
        <v>-0.2195652425289154</v>
      </c>
      <c r="AJ633" s="4">
        <v>2.737391471862793</v>
      </c>
      <c r="AK633" s="4">
        <v>1</v>
      </c>
      <c r="AL633" s="4">
        <v>0</v>
      </c>
      <c r="AM633" s="4">
        <v>0.1599999964237213</v>
      </c>
      <c r="AN633" s="4">
        <v>111115</v>
      </c>
      <c r="AO633" s="4">
        <f>X633*0.000001/(K633*0.0001)</f>
        <v>0.8326049804687499</v>
      </c>
      <c r="AP633" s="4">
        <f>(U633-T633)/(1000-U633)*AO633</f>
        <v>0.004354326725231646</v>
      </c>
      <c r="AQ633" s="4">
        <f>(P633+273.15)</f>
        <v>297.9419654846191</v>
      </c>
      <c r="AR633" s="4">
        <f>(O633+273.15)</f>
        <v>295.1630043029785</v>
      </c>
      <c r="AS633" s="4">
        <f>(Y633*AK633+Z633*AL633)*AM633</f>
        <v>320.1375123756188</v>
      </c>
      <c r="AT633" s="4">
        <f>((AS633+0.00000010773*(AR633^4-AQ633^4))-AP633*44100)/(L633*0.92*2*29.3+0.00000043092*AQ633^3)</f>
        <v>1.101510916212471</v>
      </c>
      <c r="AU633" s="4">
        <f>0.61365*EXP(17.502*J633/(240.97+J633))</f>
        <v>3.140453660614063</v>
      </c>
      <c r="AV633" s="4">
        <f>AU633*1000/AA633</f>
        <v>30.87690923344626</v>
      </c>
      <c r="AW633" s="4">
        <f>(AV633-U633)</f>
        <v>12.03451917302146</v>
      </c>
      <c r="AX633" s="4">
        <f>IF(D633,P633,(O633+P633)/2)</f>
        <v>23.40248489379883</v>
      </c>
      <c r="AY633" s="4">
        <f>0.61365*EXP(17.502*AX633/(240.97+AX633))</f>
        <v>2.889148690850275</v>
      </c>
      <c r="AZ633" s="4">
        <f>IF(AW633&lt;&gt;0,(1000-(AV633+U633)/2)/AW633*AP633,0)</f>
        <v>0.3528250383208333</v>
      </c>
      <c r="BA633" s="4">
        <f>U633*AA633/1000</f>
        <v>1.916437049854765</v>
      </c>
      <c r="BB633" s="4">
        <f>(AY633-BA633)</f>
        <v>0.9727116409955101</v>
      </c>
      <c r="BC633" s="4">
        <f>1/(1.6/F633+1.37/N633)</f>
        <v>0.2245253715595643</v>
      </c>
      <c r="BD633" s="3">
        <f>G633*AA633*0.001</f>
      </c>
      <c r="BE633" s="3">
        <f>G633/S633</f>
      </c>
      <c r="BF633" s="4">
        <f>(1-AP633*AA633/AU633/F633)*100</f>
        <v>64.99615176278239</v>
      </c>
      <c r="BG633" s="3">
        <f>(S633-E633/(N633/1.35))</f>
      </c>
      <c r="BH633" s="3">
        <f>E633*BF633/100/BG633</f>
      </c>
    </row>
    <row r="634" ht="16" customHeight="1">
      <c r="A634" s="4">
        <v>589</v>
      </c>
      <c r="B634" t="s" s="2">
        <v>694</v>
      </c>
      <c r="C634" s="4">
        <v>3391.500029671937</v>
      </c>
      <c r="D634" s="4">
        <v>0</v>
      </c>
      <c r="E634" s="3">
        <f>(R634-#REF!*(1000-T634)/(1000-U634))*AO634</f>
      </c>
      <c r="F634" s="4">
        <f>IF(AZ634&lt;&gt;0,1/(1/AZ634-1/N634),0)</f>
        <v>0.402634025286911</v>
      </c>
      <c r="G634" s="3">
        <f>((BC634-AP634/2)*S634-E634)/(BC634+AP634/2)</f>
      </c>
      <c r="H634" s="4">
        <f>AP634*1000</f>
        <v>4.356829591413124</v>
      </c>
      <c r="I634" s="4">
        <f>(AU634-BA634)</f>
        <v>1.225354134465013</v>
      </c>
      <c r="J634" s="4">
        <f>(P634+AT634*D634)</f>
        <v>24.79853630065918</v>
      </c>
      <c r="K634" s="4">
        <v>6</v>
      </c>
      <c r="L634" s="4">
        <f>(K634*AI634+AJ634)</f>
        <v>1.420000016689301</v>
      </c>
      <c r="M634" s="4">
        <v>1</v>
      </c>
      <c r="N634" s="4">
        <f>L634*(M634+1)*(M634+1)/(M634*M634+1)</f>
        <v>2.840000033378601</v>
      </c>
      <c r="O634" s="4">
        <v>22.04879188537598</v>
      </c>
      <c r="P634" s="4">
        <v>24.79853630065918</v>
      </c>
      <c r="Q634" s="4">
        <v>21.45158958435059</v>
      </c>
      <c r="R634" s="4">
        <v>49.45464706420898</v>
      </c>
      <c r="S634" s="4">
        <v>56.22319030761719</v>
      </c>
      <c r="T634" s="4">
        <v>13.70692443847656</v>
      </c>
      <c r="U634" s="4">
        <v>18.84141159057617</v>
      </c>
      <c r="V634" s="4">
        <v>52.406738281250</v>
      </c>
      <c r="W634" s="4">
        <v>72.03495788574219</v>
      </c>
      <c r="X634" s="4">
        <v>499.5327453613281</v>
      </c>
      <c r="Y634" s="4">
        <v>2001.136840820312</v>
      </c>
      <c r="Z634" s="4">
        <v>90.59064483642578</v>
      </c>
      <c r="AA634" s="4">
        <v>101.7085113525391</v>
      </c>
      <c r="AB634" s="4">
        <v>3.761910676956177</v>
      </c>
      <c r="AC634" s="4">
        <v>0.3683734238147736</v>
      </c>
      <c r="AD634" s="4">
        <v>0.1811342984437943</v>
      </c>
      <c r="AE634" s="4">
        <v>0.003418055362999439</v>
      </c>
      <c r="AF634" s="4">
        <v>0.2005951851606369</v>
      </c>
      <c r="AG634" s="4">
        <v>0.001128088217228651</v>
      </c>
      <c r="AH634" s="4">
        <v>0.6666666865348816</v>
      </c>
      <c r="AI634" s="4">
        <v>-0.2195652425289154</v>
      </c>
      <c r="AJ634" s="4">
        <v>2.737391471862793</v>
      </c>
      <c r="AK634" s="4">
        <v>1</v>
      </c>
      <c r="AL634" s="4">
        <v>0</v>
      </c>
      <c r="AM634" s="4">
        <v>0.1599999964237213</v>
      </c>
      <c r="AN634" s="4">
        <v>111115</v>
      </c>
      <c r="AO634" s="4">
        <f>X634*0.000001/(K634*0.0001)</f>
        <v>0.8325545756022135</v>
      </c>
      <c r="AP634" s="4">
        <f>(U634-T634)/(1000-U634)*AO634</f>
        <v>0.004356829591413124</v>
      </c>
      <c r="AQ634" s="4">
        <f>(P634+273.15)</f>
        <v>297.9485363006592</v>
      </c>
      <c r="AR634" s="4">
        <f>(O634+273.15)</f>
        <v>295.198791885376</v>
      </c>
      <c r="AS634" s="4">
        <f>(Y634*AK634+Z634*AL634)*AM634</f>
        <v>320.181887374627</v>
      </c>
      <c r="AT634" s="4">
        <f>((AS634+0.00000010773*(AR634^4-AQ634^4))-AP634*44100)/(L634*0.92*2*29.3+0.00000043092*AQ634^3)</f>
        <v>1.104409233748952</v>
      </c>
      <c r="AU634" s="4">
        <f>0.61365*EXP(17.502*J634/(240.97+J634))</f>
        <v>3.14168605912299</v>
      </c>
      <c r="AV634" s="4">
        <f>AU634*1000/AA634</f>
        <v>30.88911652863909</v>
      </c>
      <c r="AW634" s="4">
        <f>(AV634-U634)</f>
        <v>12.04770493806291</v>
      </c>
      <c r="AX634" s="4">
        <f>IF(D634,P634,(O634+P634)/2)</f>
        <v>23.42366409301758</v>
      </c>
      <c r="AY634" s="4">
        <f>0.61365*EXP(17.502*AX634/(240.97+AX634))</f>
        <v>2.892843060170562</v>
      </c>
      <c r="AZ634" s="4">
        <f>IF(AW634&lt;&gt;0,(1000-(AV634+U634)/2)/AW634*AP634,0)</f>
        <v>0.3526394358926769</v>
      </c>
      <c r="BA634" s="4">
        <f>U634*AA634/1000</f>
        <v>1.916331924657978</v>
      </c>
      <c r="BB634" s="4">
        <f>(AY634-BA634)</f>
        <v>0.9765111355125842</v>
      </c>
      <c r="BC634" s="4">
        <f>1/(1.6/F634+1.37/N634)</f>
        <v>0.2244051142357524</v>
      </c>
      <c r="BD634" s="3">
        <f>G634*AA634*0.001</f>
      </c>
      <c r="BE634" s="3">
        <f>G634/S634</f>
      </c>
      <c r="BF634" s="4">
        <f>(1-AP634*AA634/AU634/F634)*100</f>
        <v>64.9688323181817</v>
      </c>
      <c r="BG634" s="3">
        <f>(S634-E634/(N634/1.35))</f>
      </c>
      <c r="BH634" s="3">
        <f>E634*BF634/100/BG634</f>
      </c>
    </row>
    <row r="635" ht="16" customHeight="1">
      <c r="A635" s="4">
        <v>590</v>
      </c>
      <c r="B635" t="s" s="2">
        <v>695</v>
      </c>
      <c r="C635" s="4">
        <v>3396.500029560179</v>
      </c>
      <c r="D635" s="4">
        <v>0</v>
      </c>
      <c r="E635" s="3">
        <f>(R635-#REF!*(1000-T635)/(1000-U635))*AO635</f>
      </c>
      <c r="F635" s="4">
        <f>IF(AZ635&lt;&gt;0,1/(1/AZ635-1/N635),0)</f>
        <v>0.4025208939196299</v>
      </c>
      <c r="G635" s="3">
        <f>((BC635-AP635/2)*S635-E635)/(BC635+AP635/2)</f>
      </c>
      <c r="H635" s="4">
        <f>AP635*1000</f>
        <v>4.358625875196123</v>
      </c>
      <c r="I635" s="4">
        <f>(AU635-BA635)</f>
        <v>1.226154833732704</v>
      </c>
      <c r="J635" s="4">
        <f>(P635+AT635*D635)</f>
        <v>24.80162048339844</v>
      </c>
      <c r="K635" s="4">
        <v>6</v>
      </c>
      <c r="L635" s="4">
        <f>(K635*AI635+AJ635)</f>
        <v>1.420000016689301</v>
      </c>
      <c r="M635" s="4">
        <v>1</v>
      </c>
      <c r="N635" s="4">
        <f>L635*(M635+1)*(M635+1)/(M635*M635+1)</f>
        <v>2.840000033378601</v>
      </c>
      <c r="O635" s="4">
        <v>22.08112907409668</v>
      </c>
      <c r="P635" s="4">
        <v>24.80162048339844</v>
      </c>
      <c r="Q635" s="4">
        <v>21.47560501098633</v>
      </c>
      <c r="R635" s="4">
        <v>49.68069076538086</v>
      </c>
      <c r="S635" s="4">
        <v>56.4488525390625</v>
      </c>
      <c r="T635" s="4">
        <v>13.70262050628662</v>
      </c>
      <c r="U635" s="4">
        <v>18.83928871154785</v>
      </c>
      <c r="V635" s="4">
        <v>52.28766250610352</v>
      </c>
      <c r="W635" s="4">
        <v>71.88530731201172</v>
      </c>
      <c r="X635" s="4">
        <v>499.527587890625</v>
      </c>
      <c r="Y635" s="4">
        <v>2001.361450195312</v>
      </c>
      <c r="Z635" s="4">
        <v>90.88304138183594</v>
      </c>
      <c r="AA635" s="4">
        <v>101.7081832885742</v>
      </c>
      <c r="AB635" s="4">
        <v>3.761910676956177</v>
      </c>
      <c r="AC635" s="4">
        <v>0.3683734238147736</v>
      </c>
      <c r="AD635" s="4">
        <v>0.1811342984437943</v>
      </c>
      <c r="AE635" s="4">
        <v>0.003418055362999439</v>
      </c>
      <c r="AF635" s="4">
        <v>0.2005951851606369</v>
      </c>
      <c r="AG635" s="4">
        <v>0.001128088217228651</v>
      </c>
      <c r="AH635" s="4">
        <v>0.6666666865348816</v>
      </c>
      <c r="AI635" s="4">
        <v>-0.2195652425289154</v>
      </c>
      <c r="AJ635" s="4">
        <v>2.737391471862793</v>
      </c>
      <c r="AK635" s="4">
        <v>1</v>
      </c>
      <c r="AL635" s="4">
        <v>0</v>
      </c>
      <c r="AM635" s="4">
        <v>0.1599999964237213</v>
      </c>
      <c r="AN635" s="4">
        <v>111115</v>
      </c>
      <c r="AO635" s="4">
        <f>X635*0.000001/(K635*0.0001)</f>
        <v>0.8325459798177083</v>
      </c>
      <c r="AP635" s="4">
        <f>(U635-T635)/(1000-U635)*AO635</f>
        <v>0.004358625875196123</v>
      </c>
      <c r="AQ635" s="4">
        <f>(P635+273.15)</f>
        <v>297.9516204833984</v>
      </c>
      <c r="AR635" s="4">
        <f>(O635+273.15)</f>
        <v>295.2311290740967</v>
      </c>
      <c r="AS635" s="4">
        <f>(Y635*AK635+Z635*AL635)*AM635</f>
        <v>320.2178248738237</v>
      </c>
      <c r="AT635" s="4">
        <f>((AS635+0.00000010773*(AR635^4-AQ635^4))-AP635*44100)/(L635*0.92*2*29.3+0.00000043092*AQ635^3)</f>
        <v>1.10758930741183</v>
      </c>
      <c r="AU635" s="4">
        <f>0.61365*EXP(17.502*J635/(240.97+J635))</f>
        <v>3.14226466303318</v>
      </c>
      <c r="AV635" s="4">
        <f>AU635*1000/AA635</f>
        <v>30.89490502566256</v>
      </c>
      <c r="AW635" s="4">
        <f>(AV635-U635)</f>
        <v>12.0556163141147</v>
      </c>
      <c r="AX635" s="4">
        <f>IF(D635,P635,(O635+P635)/2)</f>
        <v>23.44137477874756</v>
      </c>
      <c r="AY635" s="4">
        <f>0.61365*EXP(17.502*AX635/(240.97+AX635))</f>
        <v>2.895935574790336</v>
      </c>
      <c r="AZ635" s="4">
        <f>IF(AW635&lt;&gt;0,(1000-(AV635+U635)/2)/AW635*AP635,0)</f>
        <v>0.3525526520255489</v>
      </c>
      <c r="BA635" s="4">
        <f>U635*AA635/1000</f>
        <v>1.916109829300476</v>
      </c>
      <c r="BB635" s="4">
        <f>(AY635-BA635)</f>
        <v>0.9798257454898602</v>
      </c>
      <c r="BC635" s="4">
        <f>1/(1.6/F635+1.37/N635)</f>
        <v>0.2243488851809282</v>
      </c>
      <c r="BD635" s="3">
        <f>G635*AA635*0.001</f>
      </c>
      <c r="BE635" s="3">
        <f>G635/S635</f>
      </c>
      <c r="BF635" s="4">
        <f>(1-AP635*AA635/AU635/F635)*100</f>
        <v>64.95110746935637</v>
      </c>
      <c r="BG635" s="3">
        <f>(S635-E635/(N635/1.35))</f>
      </c>
      <c r="BH635" s="3">
        <f>E635*BF635/100/BG635</f>
      </c>
    </row>
    <row r="636" ht="16" customHeight="1">
      <c r="A636" s="4">
        <v>591</v>
      </c>
      <c r="B636" t="s" s="2">
        <v>697</v>
      </c>
      <c r="C636" s="4">
        <v>3423.000032566488</v>
      </c>
      <c r="D636" s="4">
        <v>0</v>
      </c>
      <c r="E636" s="3">
        <f>(R636-#REF!*(1000-T636)/(1000-U636))*AO636</f>
      </c>
      <c r="F636" s="4">
        <f>IF(AZ636&lt;&gt;0,1/(1/AZ636-1/N636),0)</f>
        <v>0.3968105678290135</v>
      </c>
      <c r="G636" s="3">
        <f>((BC636-AP636/2)*S636-E636)/(BC636+AP636/2)</f>
      </c>
      <c r="H636" s="4">
        <f>AP636*1000</f>
        <v>4.301527796908706</v>
      </c>
      <c r="I636" s="4">
        <f>(AU636-BA636)</f>
        <v>1.2253524925281</v>
      </c>
      <c r="J636" s="4">
        <f>(P636+AT636*D636)</f>
        <v>24.79584884643555</v>
      </c>
      <c r="K636" s="4">
        <v>6</v>
      </c>
      <c r="L636" s="4">
        <f>(K636*AI636+AJ636)</f>
        <v>1.420000016689301</v>
      </c>
      <c r="M636" s="4">
        <v>1</v>
      </c>
      <c r="N636" s="4">
        <f>L636*(M636+1)*(M636+1)/(M636*M636+1)</f>
        <v>2.840000033378601</v>
      </c>
      <c r="O636" s="4">
        <v>22.10898399353027</v>
      </c>
      <c r="P636" s="4">
        <v>24.79584884643555</v>
      </c>
      <c r="Q636" s="4">
        <v>21.50131034851074</v>
      </c>
      <c r="R636" s="4">
        <v>49.87880325317383</v>
      </c>
      <c r="S636" s="4">
        <v>56.74613189697266</v>
      </c>
      <c r="T636" s="4">
        <v>13.76703262329102</v>
      </c>
      <c r="U636" s="4">
        <v>18.8365364074707</v>
      </c>
      <c r="V636" s="4">
        <v>52.81890869140625</v>
      </c>
      <c r="W636" s="4">
        <v>71.748291015625</v>
      </c>
      <c r="X636" s="4">
        <v>499.5165710449219</v>
      </c>
      <c r="Y636" s="4">
        <v>2001.343017578125</v>
      </c>
      <c r="Z636" s="4">
        <v>91.16529083251953</v>
      </c>
      <c r="AA636" s="4">
        <v>101.7081604003906</v>
      </c>
      <c r="AB636" s="4">
        <v>2.943556308746338</v>
      </c>
      <c r="AC636" s="4">
        <v>0.3443010747432709</v>
      </c>
      <c r="AD636" s="4">
        <v>0.2858885824680328</v>
      </c>
      <c r="AE636" s="4">
        <v>0.002205024240538478</v>
      </c>
      <c r="AF636" s="4">
        <v>0.3065468966960907</v>
      </c>
      <c r="AG636" s="4">
        <v>0.001316742040216923</v>
      </c>
      <c r="AH636" s="4">
        <v>0.6666666865348816</v>
      </c>
      <c r="AI636" s="4">
        <v>-0.2195652425289154</v>
      </c>
      <c r="AJ636" s="4">
        <v>2.737391471862793</v>
      </c>
      <c r="AK636" s="4">
        <v>1</v>
      </c>
      <c r="AL636" s="4">
        <v>0</v>
      </c>
      <c r="AM636" s="4">
        <v>0.1599999964237213</v>
      </c>
      <c r="AN636" s="4">
        <v>111115</v>
      </c>
      <c r="AO636" s="4">
        <f>X636*0.000001/(K636*0.0001)</f>
        <v>0.832527618408203</v>
      </c>
      <c r="AP636" s="4">
        <f>(U636-T636)/(1000-U636)*AO636</f>
        <v>0.004301527796908706</v>
      </c>
      <c r="AQ636" s="4">
        <f>(P636+273.15)</f>
        <v>297.9458488464355</v>
      </c>
      <c r="AR636" s="4">
        <f>(O636+273.15)</f>
        <v>295.2589839935303</v>
      </c>
      <c r="AS636" s="4">
        <f>(Y636*AK636+Z636*AL636)*AM636</f>
        <v>320.2148756551396</v>
      </c>
      <c r="AT636" s="4">
        <f>((AS636+0.00000010773*(AR636^4-AQ636^4))-AP636*44100)/(L636*0.92*2*29.3+0.00000043092*AQ636^3)</f>
        <v>1.140453790401012</v>
      </c>
      <c r="AU636" s="4">
        <f>0.61365*EXP(17.502*J636/(240.97+J636))</f>
        <v>3.141181958846928</v>
      </c>
      <c r="AV636" s="4">
        <f>AU636*1000/AA636</f>
        <v>30.88426677349346</v>
      </c>
      <c r="AW636" s="4">
        <f>(AV636-U636)</f>
        <v>12.04773036602276</v>
      </c>
      <c r="AX636" s="4">
        <f>IF(D636,P636,(O636+P636)/2)</f>
        <v>23.45241641998291</v>
      </c>
      <c r="AY636" s="4">
        <f>0.61365*EXP(17.502*AX636/(240.97+AX636))</f>
        <v>2.897865050963</v>
      </c>
      <c r="AZ636" s="4">
        <f>IF(AW636&lt;&gt;0,(1000-(AV636+U636)/2)/AW636*AP636,0)</f>
        <v>0.3481643397543655</v>
      </c>
      <c r="BA636" s="4">
        <f>U636*AA636/1000</f>
        <v>1.915829466318828</v>
      </c>
      <c r="BB636" s="4">
        <f>(AY636-BA636)</f>
        <v>0.982035584644172</v>
      </c>
      <c r="BC636" s="4">
        <f>1/(1.6/F636+1.37/N636)</f>
        <v>0.2215062628740932</v>
      </c>
      <c r="BD636" s="3">
        <f>G636*AA636*0.001</f>
      </c>
      <c r="BE636" s="3">
        <f>G636/S636</f>
      </c>
      <c r="BF636" s="4">
        <f>(1-AP636*AA636/AU636/F636)*100</f>
        <v>64.90039663892452</v>
      </c>
      <c r="BG636" s="3">
        <f>(S636-E636/(N636/1.35))</f>
      </c>
      <c r="BH636" s="3">
        <f>E636*BF636/100/BG636</f>
      </c>
    </row>
    <row r="637" ht="16" customHeight="1">
      <c r="A637" s="4">
        <v>592</v>
      </c>
      <c r="B637" t="s" s="2">
        <v>698</v>
      </c>
      <c r="C637" s="4">
        <v>3428.000032454729</v>
      </c>
      <c r="D637" s="4">
        <v>0</v>
      </c>
      <c r="E637" s="3">
        <f>(R637-#REF!*(1000-T637)/(1000-U637))*AO637</f>
      </c>
      <c r="F637" s="4">
        <f>IF(AZ637&lt;&gt;0,1/(1/AZ637-1/N637),0)</f>
        <v>0.3835658482653888</v>
      </c>
      <c r="G637" s="3">
        <f>((BC637-AP637/2)*S637-E637)/(BC637+AP637/2)</f>
      </c>
      <c r="H637" s="4">
        <f>AP637*1000</f>
        <v>4.164953034274925</v>
      </c>
      <c r="I637" s="4">
        <f>(AU637-BA637)</f>
        <v>1.222424496097788</v>
      </c>
      <c r="J637" s="4">
        <f>(P637+AT637*D637)</f>
        <v>24.77353477478027</v>
      </c>
      <c r="K637" s="4">
        <v>6</v>
      </c>
      <c r="L637" s="4">
        <f>(K637*AI637+AJ637)</f>
        <v>1.420000016689301</v>
      </c>
      <c r="M637" s="4">
        <v>1</v>
      </c>
      <c r="N637" s="4">
        <f>L637*(M637+1)*(M637+1)/(M637*M637+1)</f>
        <v>2.840000033378601</v>
      </c>
      <c r="O637" s="4">
        <v>22.15740013122559</v>
      </c>
      <c r="P637" s="4">
        <v>24.77353477478027</v>
      </c>
      <c r="Q637" s="4">
        <v>21.5490608215332</v>
      </c>
      <c r="R637" s="4">
        <v>50.23418045043945</v>
      </c>
      <c r="S637" s="4">
        <v>57.68772888183594</v>
      </c>
      <c r="T637" s="4">
        <v>13.9155855178833</v>
      </c>
      <c r="U637" s="4">
        <v>18.82423400878906</v>
      </c>
      <c r="V637" s="4">
        <v>53.25910949707031</v>
      </c>
      <c r="W637" s="4">
        <v>71.50933074951172</v>
      </c>
      <c r="X637" s="4">
        <v>499.5123596191406</v>
      </c>
      <c r="Y637" s="4">
        <v>2001.5</v>
      </c>
      <c r="Z637" s="4">
        <v>91.67996215820312</v>
      </c>
      <c r="AA637" s="4">
        <v>101.7079696655273</v>
      </c>
      <c r="AB637" s="4">
        <v>2.943556308746338</v>
      </c>
      <c r="AC637" s="4">
        <v>0.3443010747432709</v>
      </c>
      <c r="AD637" s="4">
        <v>0.2858885824680328</v>
      </c>
      <c r="AE637" s="4">
        <v>0.002205024240538478</v>
      </c>
      <c r="AF637" s="4">
        <v>0.3065468966960907</v>
      </c>
      <c r="AG637" s="4">
        <v>0.001316742040216923</v>
      </c>
      <c r="AH637" s="4">
        <v>0.6666666865348816</v>
      </c>
      <c r="AI637" s="4">
        <v>-0.2195652425289154</v>
      </c>
      <c r="AJ637" s="4">
        <v>2.737391471862793</v>
      </c>
      <c r="AK637" s="4">
        <v>1</v>
      </c>
      <c r="AL637" s="4">
        <v>0</v>
      </c>
      <c r="AM637" s="4">
        <v>0.1599999964237213</v>
      </c>
      <c r="AN637" s="4">
        <v>111115</v>
      </c>
      <c r="AO637" s="4">
        <f>X637*0.000001/(K637*0.0001)</f>
        <v>0.8325205993652343</v>
      </c>
      <c r="AP637" s="4">
        <f>(U637-T637)/(1000-U637)*AO637</f>
        <v>0.004164953034274925</v>
      </c>
      <c r="AQ637" s="4">
        <f>(P637+273.15)</f>
        <v>297.9235347747803</v>
      </c>
      <c r="AR637" s="4">
        <f>(O637+273.15)</f>
        <v>295.3074001312256</v>
      </c>
      <c r="AS637" s="4">
        <f>(Y637*AK637+Z637*AL637)*AM637</f>
        <v>320.2399928420782</v>
      </c>
      <c r="AT637" s="4">
        <f>((AS637+0.00000010773*(AR637^4-AQ637^4))-AP637*44100)/(L637*0.92*2*29.3+0.00000043092*AQ637^3)</f>
        <v>1.218253023446071</v>
      </c>
      <c r="AU637" s="4">
        <f>0.61365*EXP(17.502*J637/(240.97+J637))</f>
        <v>3.136999117640494</v>
      </c>
      <c r="AV637" s="4">
        <f>AU637*1000/AA637</f>
        <v>30.84319869875193</v>
      </c>
      <c r="AW637" s="4">
        <f>(AV637-U637)</f>
        <v>12.01896468996287</v>
      </c>
      <c r="AX637" s="4">
        <f>IF(D637,P637,(O637+P637)/2)</f>
        <v>23.46546745300293</v>
      </c>
      <c r="AY637" s="4">
        <f>0.61365*EXP(17.502*AX637/(240.97+AX637))</f>
        <v>2.900147108947418</v>
      </c>
      <c r="AZ637" s="4">
        <f>IF(AW637&lt;&gt;0,(1000-(AV637+U637)/2)/AW637*AP637,0)</f>
        <v>0.3379260923685693</v>
      </c>
      <c r="BA637" s="4">
        <f>U637*AA637/1000</f>
        <v>1.914574621542706</v>
      </c>
      <c r="BB637" s="4">
        <f>(AY637-BA637)</f>
        <v>0.985572487404712</v>
      </c>
      <c r="BC637" s="4">
        <f>1/(1.6/F637+1.37/N637)</f>
        <v>0.214879216492377</v>
      </c>
      <c r="BD637" s="3">
        <f>G637*AA637*0.001</f>
      </c>
      <c r="BE637" s="3">
        <f>G637/S637</f>
      </c>
      <c r="BF637" s="4">
        <f>(1-AP637*AA637/AU637/F637)*100</f>
        <v>64.79447986693125</v>
      </c>
      <c r="BG637" s="3">
        <f>(S637-E637/(N637/1.35))</f>
      </c>
      <c r="BH637" s="3">
        <f>E637*BF637/100/BG637</f>
      </c>
    </row>
    <row r="638" ht="16" customHeight="1">
      <c r="A638" s="4">
        <v>593</v>
      </c>
      <c r="B638" t="s" s="2">
        <v>699</v>
      </c>
      <c r="C638" s="4">
        <v>3433.000032342970</v>
      </c>
      <c r="D638" s="4">
        <v>0</v>
      </c>
      <c r="E638" s="3">
        <f>(R638-#REF!*(1000-T638)/(1000-U638))*AO638</f>
      </c>
      <c r="F638" s="4">
        <f>IF(AZ638&lt;&gt;0,1/(1/AZ638-1/N638),0)</f>
        <v>0.383459422731766</v>
      </c>
      <c r="G638" s="3">
        <f>((BC638-AP638/2)*S638-E638)/(BC638+AP638/2)</f>
      </c>
      <c r="H638" s="4">
        <f>AP638*1000</f>
        <v>4.159751347330467</v>
      </c>
      <c r="I638" s="4">
        <f>(AU638-BA638)</f>
        <v>1.221221410264506</v>
      </c>
      <c r="J638" s="4">
        <f>(P638+AT638*D638)</f>
        <v>24.759277343750</v>
      </c>
      <c r="K638" s="4">
        <v>6</v>
      </c>
      <c r="L638" s="4">
        <f>(K638*AI638+AJ638)</f>
        <v>1.420000016689301</v>
      </c>
      <c r="M638" s="4">
        <v>1</v>
      </c>
      <c r="N638" s="4">
        <f>L638*(M638+1)*(M638+1)/(M638*M638+1)</f>
        <v>2.840000033378601</v>
      </c>
      <c r="O638" s="4">
        <v>22.20078659057617</v>
      </c>
      <c r="P638" s="4">
        <v>24.759277343750</v>
      </c>
      <c r="Q638" s="4">
        <v>21.6073112487793</v>
      </c>
      <c r="R638" s="4">
        <v>50.32374572753906</v>
      </c>
      <c r="S638" s="4">
        <v>57.97841644287109</v>
      </c>
      <c r="T638" s="4">
        <v>13.90708255767822</v>
      </c>
      <c r="U638" s="4">
        <v>18.80981636047363</v>
      </c>
      <c r="V638" s="4">
        <v>53.13534927368164</v>
      </c>
      <c r="W638" s="4">
        <v>71.27339172363281</v>
      </c>
      <c r="X638" s="4">
        <v>499.4977111816406</v>
      </c>
      <c r="Y638" s="4">
        <v>2001.131958007812</v>
      </c>
      <c r="Z638" s="4">
        <v>92.17035675048828</v>
      </c>
      <c r="AA638" s="4">
        <v>101.7079391479492</v>
      </c>
      <c r="AB638" s="4">
        <v>2.943556308746338</v>
      </c>
      <c r="AC638" s="4">
        <v>0.3443010747432709</v>
      </c>
      <c r="AD638" s="4">
        <v>0.2858885824680328</v>
      </c>
      <c r="AE638" s="4">
        <v>0.002205024240538478</v>
      </c>
      <c r="AF638" s="4">
        <v>0.3065468966960907</v>
      </c>
      <c r="AG638" s="4">
        <v>0.001316742040216923</v>
      </c>
      <c r="AH638" s="4">
        <v>0.6666666865348816</v>
      </c>
      <c r="AI638" s="4">
        <v>-0.2195652425289154</v>
      </c>
      <c r="AJ638" s="4">
        <v>2.737391471862793</v>
      </c>
      <c r="AK638" s="4">
        <v>1</v>
      </c>
      <c r="AL638" s="4">
        <v>0</v>
      </c>
      <c r="AM638" s="4">
        <v>0.1599999964237213</v>
      </c>
      <c r="AN638" s="4">
        <v>111115</v>
      </c>
      <c r="AO638" s="4">
        <f>X638*0.000001/(K638*0.0001)</f>
        <v>0.8324961853027343</v>
      </c>
      <c r="AP638" s="4">
        <f>(U638-T638)/(1000-U638)*AO638</f>
        <v>0.004159751347330466</v>
      </c>
      <c r="AQ638" s="4">
        <f>(P638+273.15)</f>
        <v>297.909277343750</v>
      </c>
      <c r="AR638" s="4">
        <f>(O638+273.15)</f>
        <v>295.3507865905761</v>
      </c>
      <c r="AS638" s="4">
        <f>(Y638*AK638+Z638*AL638)*AM638</f>
        <v>320.1811061246444</v>
      </c>
      <c r="AT638" s="4">
        <f>((AS638+0.00000010773*(AR638^4-AQ638^4))-AP638*44100)/(L638*0.92*2*29.3+0.00000043092*AQ638^3)</f>
        <v>1.227537252734432</v>
      </c>
      <c r="AU638" s="4">
        <f>0.61365*EXP(17.502*J638/(240.97+J638))</f>
        <v>3.134329068039658</v>
      </c>
      <c r="AV638" s="4">
        <f>AU638*1000/AA638</f>
        <v>30.8169558276106</v>
      </c>
      <c r="AW638" s="4">
        <f>(AV638-U638)</f>
        <v>12.00713946713697</v>
      </c>
      <c r="AX638" s="4">
        <f>IF(D638,P638,(O638+P638)/2)</f>
        <v>23.48003196716309</v>
      </c>
      <c r="AY638" s="4">
        <f>0.61365*EXP(17.502*AX638/(240.97+AX638))</f>
        <v>2.902695664536818</v>
      </c>
      <c r="AZ638" s="4">
        <f>IF(AW638&lt;&gt;0,(1000-(AV638+U638)/2)/AW638*AP638,0)</f>
        <v>0.3378434840535087</v>
      </c>
      <c r="BA638" s="4">
        <f>U638*AA638/1000</f>
        <v>1.913107657775152</v>
      </c>
      <c r="BB638" s="4">
        <f>(AY638-BA638)</f>
        <v>0.9895880067616667</v>
      </c>
      <c r="BC638" s="4">
        <f>1/(1.6/F638+1.37/N638)</f>
        <v>0.2148257739303412</v>
      </c>
      <c r="BD638" s="3">
        <f>G638*AA638*0.001</f>
      </c>
      <c r="BE638" s="3">
        <f>G638/S638</f>
      </c>
      <c r="BF638" s="4">
        <f>(1-AP638*AA638/AU638/F638)*100</f>
        <v>64.79873901762274</v>
      </c>
      <c r="BG638" s="3">
        <f>(S638-E638/(N638/1.35))</f>
      </c>
      <c r="BH638" s="3">
        <f>E638*BF638/100/BG638</f>
      </c>
    </row>
    <row r="639" ht="16" customHeight="1">
      <c r="A639" s="4">
        <v>594</v>
      </c>
      <c r="B639" t="s" s="2">
        <v>700</v>
      </c>
      <c r="C639" s="4">
        <v>3438.500032220036</v>
      </c>
      <c r="D639" s="4">
        <v>0</v>
      </c>
      <c r="E639" s="3">
        <f>(R639-#REF!*(1000-T639)/(1000-U639))*AO639</f>
      </c>
      <c r="F639" s="4">
        <f>IF(AZ639&lt;&gt;0,1/(1/AZ639-1/N639),0)</f>
        <v>0.3929994147845432</v>
      </c>
      <c r="G639" s="3">
        <f>((BC639-AP639/2)*S639-E639)/(BC639+AP639/2)</f>
      </c>
      <c r="H639" s="4">
        <f>AP639*1000</f>
        <v>4.25001136396388</v>
      </c>
      <c r="I639" s="4">
        <f>(AU639-BA639)</f>
        <v>1.221059730443082</v>
      </c>
      <c r="J639" s="4">
        <f>(P639+AT639*D639)</f>
        <v>24.74930953979492</v>
      </c>
      <c r="K639" s="4">
        <v>6</v>
      </c>
      <c r="L639" s="4">
        <f>(K639*AI639+AJ639)</f>
        <v>1.420000016689301</v>
      </c>
      <c r="M639" s="4">
        <v>1</v>
      </c>
      <c r="N639" s="4">
        <f>L639*(M639+1)*(M639+1)/(M639*M639+1)</f>
        <v>2.840000033378601</v>
      </c>
      <c r="O639" s="4">
        <v>22.23603057861328</v>
      </c>
      <c r="P639" s="4">
        <v>24.74930953979492</v>
      </c>
      <c r="Q639" s="4">
        <v>21.62899589538574</v>
      </c>
      <c r="R639" s="4">
        <v>50.15150451660156</v>
      </c>
      <c r="S639" s="4">
        <v>57.73088836669922</v>
      </c>
      <c r="T639" s="4">
        <v>13.78386688232422</v>
      </c>
      <c r="U639" s="4">
        <v>18.79302024841309</v>
      </c>
      <c r="V639" s="4">
        <v>52.34401702880859</v>
      </c>
      <c r="W639" s="4">
        <v>71.03324890136719</v>
      </c>
      <c r="X639" s="4">
        <v>499.5024719238281</v>
      </c>
      <c r="Y639" s="4">
        <v>2000.876831054688</v>
      </c>
      <c r="Z639" s="4">
        <v>92.71517181396484</v>
      </c>
      <c r="AA639" s="4">
        <v>101.7081756591797</v>
      </c>
      <c r="AB639" s="4">
        <v>2.943556308746338</v>
      </c>
      <c r="AC639" s="4">
        <v>0.3443010747432709</v>
      </c>
      <c r="AD639" s="4">
        <v>0.2858885824680328</v>
      </c>
      <c r="AE639" s="4">
        <v>0.002205024240538478</v>
      </c>
      <c r="AF639" s="4">
        <v>0.3065468966960907</v>
      </c>
      <c r="AG639" s="4">
        <v>0.001316742040216923</v>
      </c>
      <c r="AH639" s="4">
        <v>0.6666666865348816</v>
      </c>
      <c r="AI639" s="4">
        <v>-0.2195652425289154</v>
      </c>
      <c r="AJ639" s="4">
        <v>2.737391471862793</v>
      </c>
      <c r="AK639" s="4">
        <v>1</v>
      </c>
      <c r="AL639" s="4">
        <v>0</v>
      </c>
      <c r="AM639" s="4">
        <v>0.1599999964237213</v>
      </c>
      <c r="AN639" s="4">
        <v>111115</v>
      </c>
      <c r="AO639" s="4">
        <f>X639*0.000001/(K639*0.0001)</f>
        <v>0.8325041198730467</v>
      </c>
      <c r="AP639" s="4">
        <f>(U639-T639)/(1000-U639)*AO639</f>
        <v>0.00425001136396388</v>
      </c>
      <c r="AQ639" s="4">
        <f>(P639+273.15)</f>
        <v>297.8993095397949</v>
      </c>
      <c r="AR639" s="4">
        <f>(O639+273.15)</f>
        <v>295.3860305786133</v>
      </c>
      <c r="AS639" s="4">
        <f>(Y639*AK639+Z639*AL639)*AM639</f>
        <v>320.1402858130568</v>
      </c>
      <c r="AT639" s="4">
        <f>((AS639+0.00000010773*(AR639^4-AQ639^4))-AP639*44100)/(L639*0.92*2*29.3+0.00000043092*AQ639^3)</f>
        <v>1.187570474190953</v>
      </c>
      <c r="AU639" s="4">
        <f>0.61365*EXP(17.502*J639/(240.97+J639))</f>
        <v>3.132463535035201</v>
      </c>
      <c r="AV639" s="4">
        <f>AU639*1000/AA639</f>
        <v>30.79854214996412</v>
      </c>
      <c r="AW639" s="4">
        <f>(AV639-U639)</f>
        <v>12.00552190155103</v>
      </c>
      <c r="AX639" s="4">
        <f>IF(D639,P639,(O639+P639)/2)</f>
        <v>23.4926700592041</v>
      </c>
      <c r="AY639" s="4">
        <f>0.61365*EXP(17.502*AX639/(240.97+AX639))</f>
        <v>2.904908714282448</v>
      </c>
      <c r="AZ639" s="4">
        <f>IF(AW639&lt;&gt;0,(1000-(AV639+U639)/2)/AW639*AP639,0)</f>
        <v>0.3452268919315793</v>
      </c>
      <c r="BA639" s="4">
        <f>U639*AA639/1000</f>
        <v>1.911403804592119</v>
      </c>
      <c r="BB639" s="4">
        <f>(AY639-BA639)</f>
        <v>0.9935049096903288</v>
      </c>
      <c r="BC639" s="4">
        <f>1/(1.6/F639+1.37/N639)</f>
        <v>0.2196041868807007</v>
      </c>
      <c r="BD639" s="3">
        <f>G639*AA639*0.001</f>
      </c>
      <c r="BE639" s="3">
        <f>G639/S639</f>
      </c>
      <c r="BF639" s="4">
        <f>(1-AP639*AA639/AU639/F639)*100</f>
        <v>64.8869926027928</v>
      </c>
      <c r="BG639" s="3">
        <f>(S639-E639/(N639/1.35))</f>
      </c>
      <c r="BH639" s="3">
        <f>E639*BF639/100/BG639</f>
      </c>
    </row>
    <row r="640" ht="16" customHeight="1">
      <c r="A640" s="4">
        <v>595</v>
      </c>
      <c r="B640" t="s" s="2">
        <v>701</v>
      </c>
      <c r="C640" s="4">
        <v>3443.500032108277</v>
      </c>
      <c r="D640" s="4">
        <v>0</v>
      </c>
      <c r="E640" s="3">
        <f>(R640-#REF!*(1000-T640)/(1000-U640))*AO640</f>
      </c>
      <c r="F640" s="4">
        <f>IF(AZ640&lt;&gt;0,1/(1/AZ640-1/N640),0)</f>
        <v>0.4032342734315886</v>
      </c>
      <c r="G640" s="3">
        <f>((BC640-AP640/2)*S640-E640)/(BC640+AP640/2)</f>
      </c>
      <c r="H640" s="4">
        <f>AP640*1000</f>
        <v>4.347317851429458</v>
      </c>
      <c r="I640" s="4">
        <f>(AU640-BA640)</f>
        <v>1.221178884297968</v>
      </c>
      <c r="J640" s="4">
        <f>(P640+AT640*D640)</f>
        <v>24.74582862854004</v>
      </c>
      <c r="K640" s="4">
        <v>6</v>
      </c>
      <c r="L640" s="4">
        <f>(K640*AI640+AJ640)</f>
        <v>1.420000016689301</v>
      </c>
      <c r="M640" s="4">
        <v>1</v>
      </c>
      <c r="N640" s="4">
        <f>L640*(M640+1)*(M640+1)/(M640*M640+1)</f>
        <v>2.840000033378601</v>
      </c>
      <c r="O640" s="4">
        <v>22.23787307739258</v>
      </c>
      <c r="P640" s="4">
        <v>24.74582862854004</v>
      </c>
      <c r="Q640" s="4">
        <v>21.63023948669434</v>
      </c>
      <c r="R640" s="4">
        <v>49.79591369628906</v>
      </c>
      <c r="S640" s="4">
        <v>56.75422286987305</v>
      </c>
      <c r="T640" s="4">
        <v>13.66153907775879</v>
      </c>
      <c r="U640" s="4">
        <v>18.7854118347168</v>
      </c>
      <c r="V640" s="4">
        <v>51.69064331054688</v>
      </c>
      <c r="W640" s="4">
        <v>70.98401641845703</v>
      </c>
      <c r="X640" s="4">
        <v>499.5032348632812</v>
      </c>
      <c r="Y640" s="4">
        <v>2000.583740234375</v>
      </c>
      <c r="Z640" s="4">
        <v>93.00995635986328</v>
      </c>
      <c r="AA640" s="4">
        <v>101.7083587646484</v>
      </c>
      <c r="AB640" s="4">
        <v>2.943556308746338</v>
      </c>
      <c r="AC640" s="4">
        <v>0.3443010747432709</v>
      </c>
      <c r="AD640" s="4">
        <v>0.2858885824680328</v>
      </c>
      <c r="AE640" s="4">
        <v>0.002205024240538478</v>
      </c>
      <c r="AF640" s="4">
        <v>0.3065468966960907</v>
      </c>
      <c r="AG640" s="4">
        <v>0.001316742040216923</v>
      </c>
      <c r="AH640" s="4">
        <v>0.6666666865348816</v>
      </c>
      <c r="AI640" s="4">
        <v>-0.2195652425289154</v>
      </c>
      <c r="AJ640" s="4">
        <v>2.737391471862793</v>
      </c>
      <c r="AK640" s="4">
        <v>1</v>
      </c>
      <c r="AL640" s="4">
        <v>0</v>
      </c>
      <c r="AM640" s="4">
        <v>0.1599999964237213</v>
      </c>
      <c r="AN640" s="4">
        <v>111115</v>
      </c>
      <c r="AO640" s="4">
        <f>X640*0.000001/(K640*0.0001)</f>
        <v>0.832505391438802</v>
      </c>
      <c r="AP640" s="4">
        <f>(U640-T640)/(1000-U640)*AO640</f>
        <v>0.004347317851429458</v>
      </c>
      <c r="AQ640" s="4">
        <f>(P640+273.15)</f>
        <v>297.895828628540</v>
      </c>
      <c r="AR640" s="4">
        <f>(O640+273.15)</f>
        <v>295.3878730773926</v>
      </c>
      <c r="AS640" s="4">
        <f>(Y640*AK640+Z640*AL640)*AM640</f>
        <v>320.093391282855</v>
      </c>
      <c r="AT640" s="4">
        <f>((AS640+0.00000010773*(AR640^4-AQ640^4))-AP640*44100)/(L640*0.92*2*29.3+0.00000043092*AQ640^3)</f>
        <v>1.138932891233725</v>
      </c>
      <c r="AU640" s="4">
        <f>0.61365*EXP(17.502*J640/(240.97+J640))</f>
        <v>3.131812290725017</v>
      </c>
      <c r="AV640" s="4">
        <f>AU640*1000/AA640</f>
        <v>30.79208364744123</v>
      </c>
      <c r="AW640" s="4">
        <f>(AV640-U640)</f>
        <v>12.00667181272443</v>
      </c>
      <c r="AX640" s="4">
        <f>IF(D640,P640,(O640+P640)/2)</f>
        <v>23.49185085296631</v>
      </c>
      <c r="AY640" s="4">
        <f>0.61365*EXP(17.502*AX640/(240.97+AX640))</f>
        <v>2.904765218790018</v>
      </c>
      <c r="AZ640" s="4">
        <f>IF(AW640&lt;&gt;0,(1000-(AV640+U640)/2)/AW640*AP640,0)</f>
        <v>0.3530997891828015</v>
      </c>
      <c r="BA640" s="4">
        <f>U640*AA640/1000</f>
        <v>1.910633406427049</v>
      </c>
      <c r="BB640" s="4">
        <f>(AY640-BA640)</f>
        <v>0.9941318123629692</v>
      </c>
      <c r="BC640" s="4">
        <f>1/(1.6/F640+1.37/N640)</f>
        <v>0.2247033950240666</v>
      </c>
      <c r="BD640" s="3">
        <f>G640*AA640*0.001</f>
      </c>
      <c r="BE640" s="3">
        <f>G640/S640</f>
      </c>
      <c r="BF640" s="4">
        <f>(1-AP640*AA640/AU640/F640)*100</f>
        <v>64.98735840095073</v>
      </c>
      <c r="BG640" s="3">
        <f>(S640-E640/(N640/1.35))</f>
      </c>
      <c r="BH640" s="3">
        <f>E640*BF640/100/BG640</f>
      </c>
    </row>
    <row r="641" ht="16" customHeight="1">
      <c r="A641" s="4">
        <v>596</v>
      </c>
      <c r="B641" t="s" s="2">
        <v>702</v>
      </c>
      <c r="C641" s="4">
        <v>3448.500031996518</v>
      </c>
      <c r="D641" s="4">
        <v>0</v>
      </c>
      <c r="E641" s="3">
        <f>(R641-#REF!*(1000-T641)/(1000-U641))*AO641</f>
      </c>
      <c r="F641" s="4">
        <f>IF(AZ641&lt;&gt;0,1/(1/AZ641-1/N641),0)</f>
        <v>0.4041417878554812</v>
      </c>
      <c r="G641" s="3">
        <f>((BC641-AP641/2)*S641-E641)/(BC641+AP641/2)</f>
      </c>
      <c r="H641" s="4">
        <f>AP641*1000</f>
        <v>4.348197122525706</v>
      </c>
      <c r="I641" s="4">
        <f>(AU641-BA641)</f>
        <v>1.219044161983895</v>
      </c>
      <c r="J641" s="4">
        <f>(P641+AT641*D641)</f>
        <v>24.73091506958008</v>
      </c>
      <c r="K641" s="4">
        <v>6</v>
      </c>
      <c r="L641" s="4">
        <f>(K641*AI641+AJ641)</f>
        <v>1.420000016689301</v>
      </c>
      <c r="M641" s="4">
        <v>1</v>
      </c>
      <c r="N641" s="4">
        <f>L641*(M641+1)*(M641+1)/(M641*M641+1)</f>
        <v>2.840000033378601</v>
      </c>
      <c r="O641" s="4">
        <v>22.23969459533691</v>
      </c>
      <c r="P641" s="4">
        <v>24.73091506958008</v>
      </c>
      <c r="Q641" s="4">
        <v>21.64376831054688</v>
      </c>
      <c r="R641" s="4">
        <v>49.61823272705078</v>
      </c>
      <c r="S641" s="4">
        <v>56.22933959960938</v>
      </c>
      <c r="T641" s="4">
        <v>13.65425395965576</v>
      </c>
      <c r="U641" s="4">
        <v>18.77899742126465</v>
      </c>
      <c r="V641" s="4">
        <v>51.60989761352539</v>
      </c>
      <c r="W641" s="4">
        <v>70.94392395019531</v>
      </c>
      <c r="X641" s="4">
        <v>499.5226440429688</v>
      </c>
      <c r="Y641" s="4">
        <v>2000.844238281250</v>
      </c>
      <c r="Z641" s="4">
        <v>93.30808258056641</v>
      </c>
      <c r="AA641" s="4">
        <v>101.7082672119141</v>
      </c>
      <c r="AB641" s="4">
        <v>2.943556308746338</v>
      </c>
      <c r="AC641" s="4">
        <v>0.3443010747432709</v>
      </c>
      <c r="AD641" s="4">
        <v>0.2858885824680328</v>
      </c>
      <c r="AE641" s="4">
        <v>0.002205024240538478</v>
      </c>
      <c r="AF641" s="4">
        <v>0.3065468966960907</v>
      </c>
      <c r="AG641" s="4">
        <v>0.001316742040216923</v>
      </c>
      <c r="AH641" s="4">
        <v>0.6666666865348816</v>
      </c>
      <c r="AI641" s="4">
        <v>-0.2195652425289154</v>
      </c>
      <c r="AJ641" s="4">
        <v>2.737391471862793</v>
      </c>
      <c r="AK641" s="4">
        <v>1</v>
      </c>
      <c r="AL641" s="4">
        <v>0</v>
      </c>
      <c r="AM641" s="4">
        <v>0.1599999964237213</v>
      </c>
      <c r="AN641" s="4">
        <v>111115</v>
      </c>
      <c r="AO641" s="4">
        <f>X641*0.000001/(K641*0.0001)</f>
        <v>0.8325377400716145</v>
      </c>
      <c r="AP641" s="4">
        <f>(U641-T641)/(1000-U641)*AO641</f>
        <v>0.004348197122525706</v>
      </c>
      <c r="AQ641" s="4">
        <f>(P641+273.15)</f>
        <v>297.8809150695801</v>
      </c>
      <c r="AR641" s="4">
        <f>(O641+273.15)</f>
        <v>295.3896945953369</v>
      </c>
      <c r="AS641" s="4">
        <f>(Y641*AK641+Z641*AL641)*AM641</f>
        <v>320.1350709694234</v>
      </c>
      <c r="AT641" s="4">
        <f>((AS641+0.00000010773*(AR641^4-AQ641^4))-AP641*44100)/(L641*0.92*2*29.3+0.00000043092*AQ641^3)</f>
        <v>1.141149748693981</v>
      </c>
      <c r="AU641" s="4">
        <f>0.61365*EXP(17.502*J641/(240.97+J641))</f>
        <v>3.129023449677724</v>
      </c>
      <c r="AV641" s="4">
        <f>AU641*1000/AA641</f>
        <v>30.76469136140382</v>
      </c>
      <c r="AW641" s="4">
        <f>(AV641-U641)</f>
        <v>11.98569394013917</v>
      </c>
      <c r="AX641" s="4">
        <f>IF(D641,P641,(O641+P641)/2)</f>
        <v>23.4853048324585</v>
      </c>
      <c r="AY641" s="4">
        <f>0.61365*EXP(17.502*AX641/(240.97+AX641))</f>
        <v>2.903618813915313</v>
      </c>
      <c r="AZ641" s="4">
        <f>IF(AW641&lt;&gt;0,(1000-(AV641+U641)/2)/AW641*AP641,0)</f>
        <v>0.3537954732702287</v>
      </c>
      <c r="BA641" s="4">
        <f>U641*AA641/1000</f>
        <v>1.90997928769383</v>
      </c>
      <c r="BB641" s="4">
        <f>(AY641-BA641)</f>
        <v>0.9936395262214828</v>
      </c>
      <c r="BC641" s="4">
        <f>1/(1.6/F641+1.37/N641)</f>
        <v>0.2251541826389495</v>
      </c>
      <c r="BD641" s="3">
        <f>G641*AA641*0.001</f>
      </c>
      <c r="BE641" s="3">
        <f>G641/S641</f>
      </c>
      <c r="BF641" s="4">
        <f>(1-AP641*AA641/AU641/F641)*100</f>
        <v>65.02780402284657</v>
      </c>
      <c r="BG641" s="3">
        <f>(S641-E641/(N641/1.35))</f>
      </c>
      <c r="BH641" s="3">
        <f>E641*BF641/100/BG641</f>
      </c>
    </row>
    <row r="642" ht="16" customHeight="1">
      <c r="A642" s="4">
        <v>597</v>
      </c>
      <c r="B642" t="s" s="2">
        <v>703</v>
      </c>
      <c r="C642" s="4">
        <v>3454.000031873584</v>
      </c>
      <c r="D642" s="4">
        <v>0</v>
      </c>
      <c r="E642" s="3">
        <f>(R642-#REF!*(1000-T642)/(1000-U642))*AO642</f>
      </c>
      <c r="F642" s="4">
        <f>IF(AZ642&lt;&gt;0,1/(1/AZ642-1/N642),0)</f>
        <v>0.4060665161610346</v>
      </c>
      <c r="G642" s="3">
        <f>((BC642-AP642/2)*S642-E642)/(BC642+AP642/2)</f>
      </c>
      <c r="H642" s="4">
        <f>AP642*1000</f>
        <v>4.351152272562064</v>
      </c>
      <c r="I642" s="4">
        <f>(AU642-BA642)</f>
        <v>1.214834875191864</v>
      </c>
      <c r="J642" s="4">
        <f>(P642+AT642*D642)</f>
        <v>24.70661735534668</v>
      </c>
      <c r="K642" s="4">
        <v>6</v>
      </c>
      <c r="L642" s="4">
        <f>(K642*AI642+AJ642)</f>
        <v>1.420000016689301</v>
      </c>
      <c r="M642" s="4">
        <v>1</v>
      </c>
      <c r="N642" s="4">
        <f>L642*(M642+1)*(M642+1)/(M642*M642+1)</f>
        <v>2.840000033378601</v>
      </c>
      <c r="O642" s="4">
        <v>22.25384902954102</v>
      </c>
      <c r="P642" s="4">
        <v>24.70661735534668</v>
      </c>
      <c r="Q642" s="4">
        <v>21.74168968200684</v>
      </c>
      <c r="R642" s="4">
        <v>49.42069244384766</v>
      </c>
      <c r="S642" s="4">
        <v>55.89262771606445</v>
      </c>
      <c r="T642" s="4">
        <v>13.64759635925293</v>
      </c>
      <c r="U642" s="4">
        <v>18.77584266662598</v>
      </c>
      <c r="V642" s="4">
        <v>51.52439880371094</v>
      </c>
      <c r="W642" s="4">
        <v>70.87693023681641</v>
      </c>
      <c r="X642" s="4">
        <v>499.5223083496094</v>
      </c>
      <c r="Y642" s="4">
        <v>2001.162475585938</v>
      </c>
      <c r="Z642" s="4">
        <v>93.57160949707031</v>
      </c>
      <c r="AA642" s="4">
        <v>101.7077941894531</v>
      </c>
      <c r="AB642" s="4">
        <v>2.943556308746338</v>
      </c>
      <c r="AC642" s="4">
        <v>0.3443010747432709</v>
      </c>
      <c r="AD642" s="4">
        <v>0.2858885824680328</v>
      </c>
      <c r="AE642" s="4">
        <v>0.002205024240538478</v>
      </c>
      <c r="AF642" s="4">
        <v>0.3065468966960907</v>
      </c>
      <c r="AG642" s="4">
        <v>0.001316742040216923</v>
      </c>
      <c r="AH642" s="4">
        <v>0.6666666865348816</v>
      </c>
      <c r="AI642" s="4">
        <v>-0.2195652425289154</v>
      </c>
      <c r="AJ642" s="4">
        <v>2.737391471862793</v>
      </c>
      <c r="AK642" s="4">
        <v>1</v>
      </c>
      <c r="AL642" s="4">
        <v>0</v>
      </c>
      <c r="AM642" s="4">
        <v>0.1599999964237213</v>
      </c>
      <c r="AN642" s="4">
        <v>111115</v>
      </c>
      <c r="AO642" s="4">
        <f>X642*0.000001/(K642*0.0001)</f>
        <v>0.8325371805826822</v>
      </c>
      <c r="AP642" s="4">
        <f>(U642-T642)/(1000-U642)*AO642</f>
        <v>0.004351152272562065</v>
      </c>
      <c r="AQ642" s="4">
        <f>(P642+273.15)</f>
        <v>297.8566173553467</v>
      </c>
      <c r="AR642" s="4">
        <f>(O642+273.15)</f>
        <v>295.403849029541</v>
      </c>
      <c r="AS642" s="4">
        <f>(Y642*AK642+Z642*AL642)*AM642</f>
        <v>320.1859889370353</v>
      </c>
      <c r="AT642" s="4">
        <f>((AS642+0.00000010773*(AR642^4-AQ642^4))-AP642*44100)/(L642*0.92*2*29.3+0.00000043092*AQ642^3)</f>
        <v>1.145217341983608</v>
      </c>
      <c r="AU642" s="4">
        <f>0.61365*EXP(17.502*J642/(240.97+J642))</f>
        <v>3.124484416862612</v>
      </c>
      <c r="AV642" s="4">
        <f>AU642*1000/AA642</f>
        <v>30.72020627094294</v>
      </c>
      <c r="AW642" s="4">
        <f>(AV642-U642)</f>
        <v>11.94436360431697</v>
      </c>
      <c r="AX642" s="4">
        <f>IF(D642,P642,(O642+P642)/2)</f>
        <v>23.48023319244385</v>
      </c>
      <c r="AY642" s="4">
        <f>0.61365*EXP(17.502*AX642/(240.97+AX642))</f>
        <v>2.902730889436131</v>
      </c>
      <c r="AZ642" s="4">
        <f>IF(AW642&lt;&gt;0,(1000-(AV642+U642)/2)/AW642*AP642,0)</f>
        <v>0.3552696476955545</v>
      </c>
      <c r="BA642" s="4">
        <f>U642*AA642/1000</f>
        <v>1.909649541670748</v>
      </c>
      <c r="BB642" s="4">
        <f>(AY642-BA642)</f>
        <v>0.9930813477653835</v>
      </c>
      <c r="BC642" s="4">
        <f>1/(1.6/F642+1.37/N642)</f>
        <v>0.2261095212876264</v>
      </c>
      <c r="BD642" s="3">
        <f>G642*AA642*0.001</f>
      </c>
      <c r="BE642" s="3">
        <f>G642/S642</f>
      </c>
      <c r="BF642" s="4">
        <f>(1-AP642*AA642/AU642/F642)*100</f>
        <v>65.11947804132541</v>
      </c>
      <c r="BG642" s="3">
        <f>(S642-E642/(N642/1.35))</f>
      </c>
      <c r="BH642" s="3">
        <f>E642*BF642/100/BG642</f>
      </c>
    </row>
    <row r="643" ht="16" customHeight="1">
      <c r="A643" s="4">
        <v>598</v>
      </c>
      <c r="B643" t="s" s="2">
        <v>704</v>
      </c>
      <c r="C643" s="4">
        <v>3459.000031761825</v>
      </c>
      <c r="D643" s="4">
        <v>0</v>
      </c>
      <c r="E643" s="3">
        <f>(R643-#REF!*(1000-T643)/(1000-U643))*AO643</f>
      </c>
      <c r="F643" s="4">
        <f>IF(AZ643&lt;&gt;0,1/(1/AZ643-1/N643),0)</f>
        <v>0.407305026249231</v>
      </c>
      <c r="G643" s="3">
        <f>((BC643-AP643/2)*S643-E643)/(BC643+AP643/2)</f>
      </c>
      <c r="H643" s="4">
        <f>AP643*1000</f>
        <v>4.356016211738675</v>
      </c>
      <c r="I643" s="4">
        <f>(AU643-BA643)</f>
        <v>1.212970786310779</v>
      </c>
      <c r="J643" s="4">
        <f>(P643+AT643*D643)</f>
        <v>24.69668388366699</v>
      </c>
      <c r="K643" s="4">
        <v>6</v>
      </c>
      <c r="L643" s="4">
        <f>(K643*AI643+AJ643)</f>
        <v>1.420000016689301</v>
      </c>
      <c r="M643" s="4">
        <v>1</v>
      </c>
      <c r="N643" s="4">
        <f>L643*(M643+1)*(M643+1)/(M643*M643+1)</f>
        <v>2.840000033378601</v>
      </c>
      <c r="O643" s="4">
        <v>22.28890800476074</v>
      </c>
      <c r="P643" s="4">
        <v>24.69668388366699</v>
      </c>
      <c r="Q643" s="4">
        <v>21.86494255065918</v>
      </c>
      <c r="R643" s="4">
        <v>49.4363899230957</v>
      </c>
      <c r="S643" s="4">
        <v>55.73429870605469</v>
      </c>
      <c r="T643" s="4">
        <v>13.64213848114014</v>
      </c>
      <c r="U643" s="4">
        <v>18.77590942382812</v>
      </c>
      <c r="V643" s="4">
        <v>51.40385818481445</v>
      </c>
      <c r="W643" s="4">
        <v>70.74019622802734</v>
      </c>
      <c r="X643" s="4">
        <v>499.5425109863281</v>
      </c>
      <c r="Y643" s="4">
        <v>2001.268188476562</v>
      </c>
      <c r="Z643" s="4">
        <v>93.79247283935547</v>
      </c>
      <c r="AA643" s="4">
        <v>101.7079696655273</v>
      </c>
      <c r="AB643" s="4">
        <v>2.943556308746338</v>
      </c>
      <c r="AC643" s="4">
        <v>0.3443010747432709</v>
      </c>
      <c r="AD643" s="4">
        <v>0.2858885824680328</v>
      </c>
      <c r="AE643" s="4">
        <v>0.002205024240538478</v>
      </c>
      <c r="AF643" s="4">
        <v>0.3065468966960907</v>
      </c>
      <c r="AG643" s="4">
        <v>0.001316742040216923</v>
      </c>
      <c r="AH643" s="4">
        <v>1</v>
      </c>
      <c r="AI643" s="4">
        <v>-0.2195652425289154</v>
      </c>
      <c r="AJ643" s="4">
        <v>2.737391471862793</v>
      </c>
      <c r="AK643" s="4">
        <v>1</v>
      </c>
      <c r="AL643" s="4">
        <v>0</v>
      </c>
      <c r="AM643" s="4">
        <v>0.1599999964237213</v>
      </c>
      <c r="AN643" s="4">
        <v>111115</v>
      </c>
      <c r="AO643" s="4">
        <f>X643*0.000001/(K643*0.0001)</f>
        <v>0.83257085164388</v>
      </c>
      <c r="AP643" s="4">
        <f>(U643-T643)/(1000-U643)*AO643</f>
        <v>0.004356016211738675</v>
      </c>
      <c r="AQ643" s="4">
        <f>(P643+273.15)</f>
        <v>297.846683883667</v>
      </c>
      <c r="AR643" s="4">
        <f>(O643+273.15)</f>
        <v>295.4389080047607</v>
      </c>
      <c r="AS643" s="4">
        <f>(Y643*AK643+Z643*AL643)*AM643</f>
        <v>320.2029029991572</v>
      </c>
      <c r="AT643" s="4">
        <f>((AS643+0.00000010773*(AR643^4-AQ643^4))-AP643*44100)/(L643*0.92*2*29.3+0.00000043092*AQ643^3)</f>
        <v>1.148700818456499</v>
      </c>
      <c r="AU643" s="4">
        <f>0.61365*EXP(17.502*J643/(240.97+J643))</f>
        <v>3.122630412432179</v>
      </c>
      <c r="AV643" s="4">
        <f>AU643*1000/AA643</f>
        <v>30.7019245660014</v>
      </c>
      <c r="AW643" s="4">
        <f>(AV643-U643)</f>
        <v>11.92601514217327</v>
      </c>
      <c r="AX643" s="4">
        <f>IF(D643,P643,(O643+P643)/2)</f>
        <v>23.49279594421387</v>
      </c>
      <c r="AY643" s="4">
        <f>0.61365*EXP(17.502*AX643/(240.97+AX643))</f>
        <v>2.904930765361666</v>
      </c>
      <c r="AZ643" s="4">
        <f>IF(AW643&lt;&gt;0,(1000-(AV643+U643)/2)/AW643*AP643,0)</f>
        <v>0.3562173146355583</v>
      </c>
      <c r="BA643" s="4">
        <f>U643*AA643/1000</f>
        <v>1.9096596261214</v>
      </c>
      <c r="BB643" s="4">
        <f>(AY643-BA643)</f>
        <v>0.995271139240266</v>
      </c>
      <c r="BC643" s="4">
        <f>1/(1.6/F643+1.37/N643)</f>
        <v>0.2267237334574899</v>
      </c>
      <c r="BD643" s="3">
        <f>G643*AA643*0.001</f>
      </c>
      <c r="BE643" s="3">
        <f>G643/S643</f>
      </c>
      <c r="BF643" s="4">
        <f>(1-AP643*AA643/AU643/F643)*100</f>
        <v>65.16593822657813</v>
      </c>
      <c r="BG643" s="3">
        <f>(S643-E643/(N643/1.35))</f>
      </c>
      <c r="BH643" s="3">
        <f>E643*BF643/100/BG643</f>
      </c>
    </row>
    <row r="644" ht="16" customHeight="1">
      <c r="A644" s="4">
        <v>599</v>
      </c>
      <c r="B644" t="s" s="2">
        <v>705</v>
      </c>
      <c r="C644" s="4">
        <v>3464.000031650066</v>
      </c>
      <c r="D644" s="4">
        <v>0</v>
      </c>
      <c r="E644" s="3">
        <f>(R644-#REF!*(1000-T644)/(1000-U644))*AO644</f>
      </c>
      <c r="F644" s="4">
        <f>IF(AZ644&lt;&gt;0,1/(1/AZ644-1/N644),0)</f>
        <v>0.4074230299909563</v>
      </c>
      <c r="G644" s="3">
        <f>((BC644-AP644/2)*S644-E644)/(BC644+AP644/2)</f>
      </c>
      <c r="H644" s="4">
        <f>AP644*1000</f>
        <v>4.360327583268891</v>
      </c>
      <c r="I644" s="4">
        <f>(AU644-BA644)</f>
        <v>1.213860562143155</v>
      </c>
      <c r="J644" s="4">
        <f>(P644+AT644*D644)</f>
        <v>24.70169830322266</v>
      </c>
      <c r="K644" s="4">
        <v>6</v>
      </c>
      <c r="L644" s="4">
        <f>(K644*AI644+AJ644)</f>
        <v>1.420000016689301</v>
      </c>
      <c r="M644" s="4">
        <v>1</v>
      </c>
      <c r="N644" s="4">
        <f>L644*(M644+1)*(M644+1)/(M644*M644+1)</f>
        <v>2.840000033378601</v>
      </c>
      <c r="O644" s="4">
        <v>22.33772659301758</v>
      </c>
      <c r="P644" s="4">
        <v>24.70169830322266</v>
      </c>
      <c r="Q644" s="4">
        <v>21.95155143737793</v>
      </c>
      <c r="R644" s="4">
        <v>49.63699340820312</v>
      </c>
      <c r="S644" s="4">
        <v>55.75796508789062</v>
      </c>
      <c r="T644" s="4">
        <v>13.63733863830566</v>
      </c>
      <c r="U644" s="4">
        <v>18.77631950378418</v>
      </c>
      <c r="V644" s="4">
        <v>51.24214172363281</v>
      </c>
      <c r="W644" s="4">
        <v>70.54586029052734</v>
      </c>
      <c r="X644" s="4">
        <v>499.529785156250</v>
      </c>
      <c r="Y644" s="4">
        <v>2001.120361328125</v>
      </c>
      <c r="Z644" s="4">
        <v>94.11784362792969</v>
      </c>
      <c r="AA644" s="4">
        <v>101.7081985473633</v>
      </c>
      <c r="AB644" s="4">
        <v>2.943556308746338</v>
      </c>
      <c r="AC644" s="4">
        <v>0.3443010747432709</v>
      </c>
      <c r="AD644" s="4">
        <v>0.2858885824680328</v>
      </c>
      <c r="AE644" s="4">
        <v>0.002205024240538478</v>
      </c>
      <c r="AF644" s="4">
        <v>0.3065468966960907</v>
      </c>
      <c r="AG644" s="4">
        <v>0.001316742040216923</v>
      </c>
      <c r="AH644" s="4">
        <v>0.6666666865348816</v>
      </c>
      <c r="AI644" s="4">
        <v>-0.2195652425289154</v>
      </c>
      <c r="AJ644" s="4">
        <v>2.737391471862793</v>
      </c>
      <c r="AK644" s="4">
        <v>1</v>
      </c>
      <c r="AL644" s="4">
        <v>0</v>
      </c>
      <c r="AM644" s="4">
        <v>0.1599999964237213</v>
      </c>
      <c r="AN644" s="4">
        <v>111115</v>
      </c>
      <c r="AO644" s="4">
        <f>X644*0.000001/(K644*0.0001)</f>
        <v>0.8325496419270833</v>
      </c>
      <c r="AP644" s="4">
        <f>(U644-T644)/(1000-U644)*AO644</f>
        <v>0.00436032758326889</v>
      </c>
      <c r="AQ644" s="4">
        <f>(P644+273.15)</f>
        <v>297.8516983032226</v>
      </c>
      <c r="AR644" s="4">
        <f>(O644+273.15)</f>
        <v>295.4877265930176</v>
      </c>
      <c r="AS644" s="4">
        <f>(Y644*AK644+Z644*AL644)*AM644</f>
        <v>320.1792506559359</v>
      </c>
      <c r="AT644" s="4">
        <f>((AS644+0.00000010773*(AR644^4-AQ644^4))-AP644*44100)/(L644*0.92*2*29.3+0.00000043092*AQ644^3)</f>
        <v>1.151783262686774</v>
      </c>
      <c r="AU644" s="4">
        <f>0.61365*EXP(17.502*J644/(240.97+J644))</f>
        <v>3.123566194222766</v>
      </c>
      <c r="AV644" s="4">
        <f>AU644*1000/AA644</f>
        <v>30.71105612757648</v>
      </c>
      <c r="AW644" s="4">
        <f>(AV644-U644)</f>
        <v>11.9347366237923</v>
      </c>
      <c r="AX644" s="4">
        <f>IF(D644,P644,(O644+P644)/2)</f>
        <v>23.51971244812012</v>
      </c>
      <c r="AY644" s="4">
        <f>0.61365*EXP(17.502*AX644/(240.97+AX644))</f>
        <v>2.909649050503672</v>
      </c>
      <c r="AZ644" s="4">
        <f>IF(AW644&lt;&gt;0,(1000-(AV644+U644)/2)/AW644*AP644,0)</f>
        <v>0.3563075694772359</v>
      </c>
      <c r="BA644" s="4">
        <f>U644*AA644/1000</f>
        <v>1.909705632079611</v>
      </c>
      <c r="BB644" s="4">
        <f>(AY644-BA644)</f>
        <v>0.999943418424061</v>
      </c>
      <c r="BC644" s="4">
        <f>1/(1.6/F644+1.37/N644)</f>
        <v>0.2267822335334579</v>
      </c>
      <c r="BD644" s="3">
        <f>G644*AA644*0.001</f>
      </c>
      <c r="BE644" s="3">
        <f>G644/S644</f>
      </c>
      <c r="BF644" s="4">
        <f>(1-AP644*AA644/AU644/F644)*100</f>
        <v>65.15192504382208</v>
      </c>
      <c r="BG644" s="3">
        <f>(S644-E644/(N644/1.35))</f>
      </c>
      <c r="BH644" s="3">
        <f>E644*BF644/100/BG644</f>
      </c>
    </row>
    <row r="645" ht="16" customHeight="1">
      <c r="A645" s="4">
        <v>600</v>
      </c>
      <c r="B645" t="s" s="2">
        <v>706</v>
      </c>
      <c r="C645" s="4">
        <v>3469.500031527132</v>
      </c>
      <c r="D645" s="4">
        <v>0</v>
      </c>
      <c r="E645" s="3">
        <f>(R645-#REF!*(1000-T645)/(1000-U645))*AO645</f>
      </c>
      <c r="F645" s="4">
        <f>IF(AZ645&lt;&gt;0,1/(1/AZ645-1/N645),0)</f>
        <v>0.4075950309627088</v>
      </c>
      <c r="G645" s="3">
        <f>((BC645-AP645/2)*S645-E645)/(BC645+AP645/2)</f>
      </c>
      <c r="H645" s="4">
        <f>AP645*1000</f>
        <v>4.36467305950322</v>
      </c>
      <c r="I645" s="4">
        <f>(AU645-BA645)</f>
        <v>1.214618581325434</v>
      </c>
      <c r="J645" s="4">
        <f>(P645+AT645*D645)</f>
        <v>24.70545387268066</v>
      </c>
      <c r="K645" s="4">
        <v>6</v>
      </c>
      <c r="L645" s="4">
        <f>(K645*AI645+AJ645)</f>
        <v>1.420000016689301</v>
      </c>
      <c r="M645" s="4">
        <v>1</v>
      </c>
      <c r="N645" s="4">
        <f>L645*(M645+1)*(M645+1)/(M645*M645+1)</f>
        <v>2.840000033378601</v>
      </c>
      <c r="O645" s="4">
        <v>22.38458633422852</v>
      </c>
      <c r="P645" s="4">
        <v>24.70545387268066</v>
      </c>
      <c r="Q645" s="4">
        <v>21.97289657592773</v>
      </c>
      <c r="R645" s="4">
        <v>49.91141128540039</v>
      </c>
      <c r="S645" s="4">
        <v>55.91415786743164</v>
      </c>
      <c r="T645" s="4">
        <v>13.63172149658203</v>
      </c>
      <c r="U645" s="4">
        <v>18.77574920654297</v>
      </c>
      <c r="V645" s="4">
        <v>51.07233428955078</v>
      </c>
      <c r="W645" s="4">
        <v>70.34031677246094</v>
      </c>
      <c r="X645" s="4">
        <v>499.5373229980469</v>
      </c>
      <c r="Y645" s="4">
        <v>2000.963012695312</v>
      </c>
      <c r="Z645" s="4">
        <v>94.49669647216797</v>
      </c>
      <c r="AA645" s="4">
        <v>101.708251953125</v>
      </c>
      <c r="AB645" s="4">
        <v>2.943556308746338</v>
      </c>
      <c r="AC645" s="4">
        <v>0.3443010747432709</v>
      </c>
      <c r="AD645" s="4">
        <v>0.2858885824680328</v>
      </c>
      <c r="AE645" s="4">
        <v>0.002205024240538478</v>
      </c>
      <c r="AF645" s="4">
        <v>0.3065468966960907</v>
      </c>
      <c r="AG645" s="4">
        <v>0.001316742040216923</v>
      </c>
      <c r="AH645" s="4">
        <v>0.6666666865348816</v>
      </c>
      <c r="AI645" s="4">
        <v>-0.2195652425289154</v>
      </c>
      <c r="AJ645" s="4">
        <v>2.737391471862793</v>
      </c>
      <c r="AK645" s="4">
        <v>1</v>
      </c>
      <c r="AL645" s="4">
        <v>0</v>
      </c>
      <c r="AM645" s="4">
        <v>0.1599999964237213</v>
      </c>
      <c r="AN645" s="4">
        <v>111115</v>
      </c>
      <c r="AO645" s="4">
        <f>X645*0.000001/(K645*0.0001)</f>
        <v>0.8325622049967446</v>
      </c>
      <c r="AP645" s="4">
        <f>(U645-T645)/(1000-U645)*AO645</f>
        <v>0.00436467305950322</v>
      </c>
      <c r="AQ645" s="4">
        <f>(P645+273.15)</f>
        <v>297.8554538726806</v>
      </c>
      <c r="AR645" s="4">
        <f>(O645+273.15)</f>
        <v>295.5345863342285</v>
      </c>
      <c r="AS645" s="4">
        <f>(Y645*AK645+Z645*AL645)*AM645</f>
        <v>320.1540748752486</v>
      </c>
      <c r="AT645" s="4">
        <f>((AS645+0.00000010773*(AR645^4-AQ645^4))-AP645*44100)/(L645*0.92*2*29.3+0.00000043092*AQ645^3)</f>
        <v>1.154751406039479</v>
      </c>
      <c r="AU645" s="4">
        <f>0.61365*EXP(17.502*J645/(240.97+J645))</f>
        <v>3.124267212233193</v>
      </c>
      <c r="AV645" s="4">
        <f>AU645*1000/AA645</f>
        <v>30.71793244144139</v>
      </c>
      <c r="AW645" s="4">
        <f>(AV645-U645)</f>
        <v>11.94218323489842</v>
      </c>
      <c r="AX645" s="4">
        <f>IF(D645,P645,(O645+P645)/2)</f>
        <v>23.54502010345459</v>
      </c>
      <c r="AY645" s="4">
        <f>0.61365*EXP(17.502*AX645/(240.97+AX645))</f>
        <v>2.914091427171408</v>
      </c>
      <c r="AZ645" s="4">
        <f>IF(AW645&lt;&gt;0,(1000-(AV645+U645)/2)/AW645*AP645,0)</f>
        <v>0.3564391122061973</v>
      </c>
      <c r="BA645" s="4">
        <f>U645*AA645/1000</f>
        <v>1.909648630907759</v>
      </c>
      <c r="BB645" s="4">
        <f>(AY645-BA645)</f>
        <v>1.004442796263649</v>
      </c>
      <c r="BC645" s="4">
        <f>1/(1.6/F645+1.37/N645)</f>
        <v>0.2268674959689435</v>
      </c>
      <c r="BD645" s="3">
        <f>G645*AA645*0.001</f>
      </c>
      <c r="BE645" s="3">
        <f>G645/S645</f>
      </c>
      <c r="BF645" s="4">
        <f>(1-AP645*AA645/AU645/F645)*100</f>
        <v>65.13972119132696</v>
      </c>
      <c r="BG645" s="3">
        <f>(S645-E645/(N645/1.35))</f>
      </c>
      <c r="BH645" s="3">
        <f>E645*BF645/100/BG645</f>
      </c>
    </row>
    <row r="646" ht="16" customHeight="1">
      <c r="A646" s="4">
        <v>601</v>
      </c>
      <c r="B646" t="s" s="2">
        <v>707</v>
      </c>
      <c r="C646" s="4">
        <v>3474.500031415373</v>
      </c>
      <c r="D646" s="4">
        <v>0</v>
      </c>
      <c r="E646" s="3">
        <f>(R646-#REF!*(1000-T646)/(1000-U646))*AO646</f>
      </c>
      <c r="F646" s="4">
        <f>IF(AZ646&lt;&gt;0,1/(1/AZ646-1/N646),0)</f>
        <v>0.408672176707581</v>
      </c>
      <c r="G646" s="3">
        <f>((BC646-AP646/2)*S646-E646)/(BC646+AP646/2)</f>
      </c>
      <c r="H646" s="4">
        <f>AP646*1000</f>
        <v>4.370033482351413</v>
      </c>
      <c r="I646" s="4">
        <f>(AU646-BA646)</f>
        <v>1.213314749353395</v>
      </c>
      <c r="J646" s="4">
        <f>(P646+AT646*D646)</f>
        <v>24.69888687133789</v>
      </c>
      <c r="K646" s="4">
        <v>6</v>
      </c>
      <c r="L646" s="4">
        <f>(K646*AI646+AJ646)</f>
        <v>1.420000016689301</v>
      </c>
      <c r="M646" s="4">
        <v>1</v>
      </c>
      <c r="N646" s="4">
        <f>L646*(M646+1)*(M646+1)/(M646*M646+1)</f>
        <v>2.840000033378601</v>
      </c>
      <c r="O646" s="4">
        <v>22.42052841186523</v>
      </c>
      <c r="P646" s="4">
        <v>24.69888687133789</v>
      </c>
      <c r="Q646" s="4">
        <v>22.04244613647461</v>
      </c>
      <c r="R646" s="4">
        <v>50.13600540161133</v>
      </c>
      <c r="S646" s="4">
        <v>56.08539199829102</v>
      </c>
      <c r="T646" s="4">
        <v>13.62611293792725</v>
      </c>
      <c r="U646" s="4">
        <v>18.77651023864746</v>
      </c>
      <c r="V646" s="4">
        <v>50.93710708618164</v>
      </c>
      <c r="W646" s="4">
        <v>70.18395233154297</v>
      </c>
      <c r="X646" s="4">
        <v>499.5318908691406</v>
      </c>
      <c r="Y646" s="4">
        <v>2000.987060546875</v>
      </c>
      <c r="Z646" s="4">
        <v>94.84861755371094</v>
      </c>
      <c r="AA646" s="4">
        <v>101.7082901000977</v>
      </c>
      <c r="AB646" s="4">
        <v>2.943556308746338</v>
      </c>
      <c r="AC646" s="4">
        <v>0.3443010747432709</v>
      </c>
      <c r="AD646" s="4">
        <v>0.2858885824680328</v>
      </c>
      <c r="AE646" s="4">
        <v>0.002205024240538478</v>
      </c>
      <c r="AF646" s="4">
        <v>0.3065468966960907</v>
      </c>
      <c r="AG646" s="4">
        <v>0.001316742040216923</v>
      </c>
      <c r="AH646" s="4">
        <v>0.6666666865348816</v>
      </c>
      <c r="AI646" s="4">
        <v>-0.2195652425289154</v>
      </c>
      <c r="AJ646" s="4">
        <v>2.737391471862793</v>
      </c>
      <c r="AK646" s="4">
        <v>1</v>
      </c>
      <c r="AL646" s="4">
        <v>0</v>
      </c>
      <c r="AM646" s="4">
        <v>0.1599999964237213</v>
      </c>
      <c r="AN646" s="4">
        <v>111115</v>
      </c>
      <c r="AO646" s="4">
        <f>X646*0.000001/(K646*0.0001)</f>
        <v>0.8325531514485676</v>
      </c>
      <c r="AP646" s="4">
        <f>(U646-T646)/(1000-U646)*AO646</f>
        <v>0.004370033482351414</v>
      </c>
      <c r="AQ646" s="4">
        <f>(P646+273.15)</f>
        <v>297.8488868713379</v>
      </c>
      <c r="AR646" s="4">
        <f>(O646+273.15)</f>
        <v>295.5705284118652</v>
      </c>
      <c r="AS646" s="4">
        <f>(Y646*AK646+Z646*AL646)*AM646</f>
        <v>320.1579225314126</v>
      </c>
      <c r="AT646" s="4">
        <f>((AS646+0.00000010773*(AR646^4-AQ646^4))-AP646*44100)/(L646*0.92*2*29.3+0.00000043092*AQ646^3)</f>
        <v>1.157514106525319</v>
      </c>
      <c r="AU646" s="4">
        <f>0.61365*EXP(17.502*J646/(240.97+J646))</f>
        <v>3.123041499773205</v>
      </c>
      <c r="AV646" s="4">
        <f>AU646*1000/AA646</f>
        <v>30.70586966607755</v>
      </c>
      <c r="AW646" s="4">
        <f>(AV646-U646)</f>
        <v>11.92935942743009</v>
      </c>
      <c r="AX646" s="4">
        <f>IF(D646,P646,(O646+P646)/2)</f>
        <v>23.55970764160156</v>
      </c>
      <c r="AY646" s="4">
        <f>0.61365*EXP(17.502*AX646/(240.97+AX646))</f>
        <v>2.916672321931835</v>
      </c>
      <c r="AZ646" s="4">
        <f>IF(AW646&lt;&gt;0,(1000-(AV646+U646)/2)/AW646*AP646,0)</f>
        <v>0.3572625738869622</v>
      </c>
      <c r="BA646" s="4">
        <f>U646*AA646/1000</f>
        <v>1.90972675041981</v>
      </c>
      <c r="BB646" s="4">
        <f>(AY646-BA646)</f>
        <v>1.006945571512025</v>
      </c>
      <c r="BC646" s="4">
        <f>1/(1.6/F646+1.37/N646)</f>
        <v>0.2274012678114793</v>
      </c>
      <c r="BD646" s="3">
        <f>G646*AA646*0.001</f>
      </c>
      <c r="BE646" s="3">
        <f>G646/S646</f>
      </c>
      <c r="BF646" s="4">
        <f>(1-AP646*AA646/AU646/F646)*100</f>
        <v>65.17522723632563</v>
      </c>
      <c r="BG646" s="3">
        <f>(S646-E646/(N646/1.35))</f>
      </c>
      <c r="BH646" s="3">
        <f>E646*BF646/100/BG646</f>
      </c>
    </row>
    <row r="647" ht="16" customHeight="1">
      <c r="A647" s="4">
        <v>602</v>
      </c>
      <c r="B647" t="s" s="2">
        <v>708</v>
      </c>
      <c r="C647" s="4">
        <v>3479.500031303614</v>
      </c>
      <c r="D647" s="4">
        <v>0</v>
      </c>
      <c r="E647" s="3">
        <f>(R647-#REF!*(1000-T647)/(1000-U647))*AO647</f>
      </c>
      <c r="F647" s="4">
        <f>IF(AZ647&lt;&gt;0,1/(1/AZ647-1/N647),0)</f>
        <v>0.4093618276857388</v>
      </c>
      <c r="G647" s="3">
        <f>((BC647-AP647/2)*S647-E647)/(BC647+AP647/2)</f>
      </c>
      <c r="H647" s="4">
        <f>AP647*1000</f>
        <v>4.376757136038789</v>
      </c>
      <c r="I647" s="4">
        <f>(AU647-BA647)</f>
        <v>1.21339050787246</v>
      </c>
      <c r="J647" s="4">
        <f>(P647+AT647*D647)</f>
        <v>24.7007007598877</v>
      </c>
      <c r="K647" s="4">
        <v>6</v>
      </c>
      <c r="L647" s="4">
        <f>(K647*AI647+AJ647)</f>
        <v>1.420000016689301</v>
      </c>
      <c r="M647" s="4">
        <v>1</v>
      </c>
      <c r="N647" s="4">
        <f>L647*(M647+1)*(M647+1)/(M647*M647+1)</f>
        <v>2.840000033378601</v>
      </c>
      <c r="O647" s="4">
        <v>22.46510696411133</v>
      </c>
      <c r="P647" s="4">
        <v>24.7007007598877</v>
      </c>
      <c r="Q647" s="4">
        <v>22.15239715576172</v>
      </c>
      <c r="R647" s="4">
        <v>50.13539123535156</v>
      </c>
      <c r="S647" s="4">
        <v>56.16663360595703</v>
      </c>
      <c r="T647" s="4">
        <v>13.62076568603516</v>
      </c>
      <c r="U647" s="4">
        <v>18.7790584564209</v>
      </c>
      <c r="V647" s="4">
        <v>50.78350830078125</v>
      </c>
      <c r="W647" s="4">
        <v>70.00745391845703</v>
      </c>
      <c r="X647" s="4">
        <v>499.5333862304688</v>
      </c>
      <c r="Y647" s="4">
        <v>2001.180786132812</v>
      </c>
      <c r="Z647" s="4">
        <v>95.2540283203125</v>
      </c>
      <c r="AA647" s="4">
        <v>101.7084808349609</v>
      </c>
      <c r="AB647" s="4">
        <v>2.943556308746338</v>
      </c>
      <c r="AC647" s="4">
        <v>0.3443010747432709</v>
      </c>
      <c r="AD647" s="4">
        <v>0.2858885824680328</v>
      </c>
      <c r="AE647" s="4">
        <v>0.002205024240538478</v>
      </c>
      <c r="AF647" s="4">
        <v>0.3065468966960907</v>
      </c>
      <c r="AG647" s="4">
        <v>0.001316742040216923</v>
      </c>
      <c r="AH647" s="4">
        <v>1</v>
      </c>
      <c r="AI647" s="4">
        <v>-0.2195652425289154</v>
      </c>
      <c r="AJ647" s="4">
        <v>2.737391471862793</v>
      </c>
      <c r="AK647" s="4">
        <v>1</v>
      </c>
      <c r="AL647" s="4">
        <v>0</v>
      </c>
      <c r="AM647" s="4">
        <v>0.1599999964237213</v>
      </c>
      <c r="AN647" s="4">
        <v>111115</v>
      </c>
      <c r="AO647" s="4">
        <f>X647*0.000001/(K647*0.0001)</f>
        <v>0.8325556437174478</v>
      </c>
      <c r="AP647" s="4">
        <f>(U647-T647)/(1000-U647)*AO647</f>
        <v>0.004376757136038789</v>
      </c>
      <c r="AQ647" s="4">
        <f>(P647+273.15)</f>
        <v>297.8507007598877</v>
      </c>
      <c r="AR647" s="4">
        <f>(O647+273.15)</f>
        <v>295.6151069641113</v>
      </c>
      <c r="AS647" s="4">
        <f>(Y647*AK647+Z647*AL647)*AM647</f>
        <v>320.1889186244698</v>
      </c>
      <c r="AT647" s="4">
        <f>((AS647+0.00000010773*(AR647^4-AQ647^4))-AP647*44100)/(L647*0.92*2*29.3+0.00000043092*AQ647^3)</f>
        <v>1.159898966591986</v>
      </c>
      <c r="AU647" s="4">
        <f>0.61365*EXP(17.502*J647/(240.97+J647))</f>
        <v>3.123380014985957</v>
      </c>
      <c r="AV647" s="4">
        <f>AU647*1000/AA647</f>
        <v>30.70914037202231</v>
      </c>
      <c r="AW647" s="4">
        <f>(AV647-U647)</f>
        <v>11.93008191560142</v>
      </c>
      <c r="AX647" s="4">
        <f>IF(D647,P647,(O647+P647)/2)</f>
        <v>23.58290386199951</v>
      </c>
      <c r="AY647" s="4">
        <f>0.61365*EXP(17.502*AX647/(240.97+AX647))</f>
        <v>2.920752434338613</v>
      </c>
      <c r="AZ647" s="4">
        <f>IF(AW647&lt;&gt;0,(1000-(AV647+U647)/2)/AW647*AP647,0)</f>
        <v>0.3577895149882179</v>
      </c>
      <c r="BA647" s="4">
        <f>U647*AA647/1000</f>
        <v>1.909989507113496</v>
      </c>
      <c r="BB647" s="4">
        <f>(AY647-BA647)</f>
        <v>1.010762927225117</v>
      </c>
      <c r="BC647" s="4">
        <f>1/(1.6/F647+1.37/N647)</f>
        <v>0.2277428573582317</v>
      </c>
      <c r="BD647" s="3">
        <f>G647*AA647*0.001</f>
      </c>
      <c r="BE647" s="3">
        <f>G647/S647</f>
      </c>
      <c r="BF647" s="4">
        <f>(1-AP647*AA647/AU647/F647)*100</f>
        <v>65.18411445689169</v>
      </c>
      <c r="BG647" s="3">
        <f>(S647-E647/(N647/1.35))</f>
      </c>
      <c r="BH647" s="3">
        <f>E647*BF647/100/BG647</f>
      </c>
    </row>
    <row r="648" ht="16" customHeight="1">
      <c r="A648" s="4">
        <v>603</v>
      </c>
      <c r="B648" t="s" s="2">
        <v>709</v>
      </c>
      <c r="C648" s="4">
        <v>3485.000031180680</v>
      </c>
      <c r="D648" s="4">
        <v>0</v>
      </c>
      <c r="E648" s="3">
        <f>(R648-#REF!*(1000-T648)/(1000-U648))*AO648</f>
      </c>
      <c r="F648" s="4">
        <f>IF(AZ648&lt;&gt;0,1/(1/AZ648-1/N648),0)</f>
        <v>0.4090715384336876</v>
      </c>
      <c r="G648" s="3">
        <f>((BC648-AP648/2)*S648-E648)/(BC648+AP648/2)</f>
      </c>
      <c r="H648" s="4">
        <f>AP648*1000</f>
        <v>4.382645591984073</v>
      </c>
      <c r="I648" s="4">
        <f>(AU648-BA648)</f>
        <v>1.215764593312929</v>
      </c>
      <c r="J648" s="4">
        <f>(P648+AT648*D648)</f>
        <v>24.7145881652832</v>
      </c>
      <c r="K648" s="4">
        <v>6</v>
      </c>
      <c r="L648" s="4">
        <f>(K648*AI648+AJ648)</f>
        <v>1.420000016689301</v>
      </c>
      <c r="M648" s="4">
        <v>1</v>
      </c>
      <c r="N648" s="4">
        <f>L648*(M648+1)*(M648+1)/(M648*M648+1)</f>
        <v>2.840000033378601</v>
      </c>
      <c r="O648" s="4">
        <v>22.52239799499512</v>
      </c>
      <c r="P648" s="4">
        <v>24.7145881652832</v>
      </c>
      <c r="Q648" s="4">
        <v>22.2308464050293</v>
      </c>
      <c r="R648" s="4">
        <v>50.02018737792969</v>
      </c>
      <c r="S648" s="4">
        <v>56.16012191772461</v>
      </c>
      <c r="T648" s="4">
        <v>13.61569976806641</v>
      </c>
      <c r="U648" s="4">
        <v>18.78112983703613</v>
      </c>
      <c r="V648" s="4">
        <v>50.59244537353516</v>
      </c>
      <c r="W648" s="4">
        <v>69.77961730957031</v>
      </c>
      <c r="X648" s="4">
        <v>499.5132446289062</v>
      </c>
      <c r="Y648" s="4">
        <v>2001.315673828125</v>
      </c>
      <c r="Z648" s="4">
        <v>95.72811889648438</v>
      </c>
      <c r="AA648" s="4">
        <v>101.7089080810547</v>
      </c>
      <c r="AB648" s="4">
        <v>2.943556308746338</v>
      </c>
      <c r="AC648" s="4">
        <v>0.3443010747432709</v>
      </c>
      <c r="AD648" s="4">
        <v>0.2858885824680328</v>
      </c>
      <c r="AE648" s="4">
        <v>0.002205024240538478</v>
      </c>
      <c r="AF648" s="4">
        <v>0.3065468966960907</v>
      </c>
      <c r="AG648" s="4">
        <v>0.001316742040216923</v>
      </c>
      <c r="AH648" s="4">
        <v>1</v>
      </c>
      <c r="AI648" s="4">
        <v>-0.2195652425289154</v>
      </c>
      <c r="AJ648" s="4">
        <v>2.737391471862793</v>
      </c>
      <c r="AK648" s="4">
        <v>1</v>
      </c>
      <c r="AL648" s="4">
        <v>0</v>
      </c>
      <c r="AM648" s="4">
        <v>0.1599999964237213</v>
      </c>
      <c r="AN648" s="4">
        <v>111115</v>
      </c>
      <c r="AO648" s="4">
        <f>X648*0.000001/(K648*0.0001)</f>
        <v>0.8325220743815104</v>
      </c>
      <c r="AP648" s="4">
        <f>(U648-T648)/(1000-U648)*AO648</f>
        <v>0.004382645591984072</v>
      </c>
      <c r="AQ648" s="4">
        <f>(P648+273.15)</f>
        <v>297.8645881652832</v>
      </c>
      <c r="AR648" s="4">
        <f>(O648+273.15)</f>
        <v>295.6723979949951</v>
      </c>
      <c r="AS648" s="4">
        <f>(Y648*AK648+Z648*AL648)*AM648</f>
        <v>320.2105006552374</v>
      </c>
      <c r="AT648" s="4">
        <f>((AS648+0.00000010773*(AR648^4-AQ648^4))-AP648*44100)/(L648*0.92*2*29.3+0.00000043092*AQ648^3)</f>
        <v>1.162626487421793</v>
      </c>
      <c r="AU648" s="4">
        <f>0.61365*EXP(17.502*J648/(240.97+J648))</f>
        <v>3.125972801566391</v>
      </c>
      <c r="AV648" s="4">
        <f>AU648*1000/AA648</f>
        <v>30.73450359997194</v>
      </c>
      <c r="AW648" s="4">
        <f>(AV648-U648)</f>
        <v>11.95337376293581</v>
      </c>
      <c r="AX648" s="4">
        <f>IF(D648,P648,(O648+P648)/2)</f>
        <v>23.61849308013916</v>
      </c>
      <c r="AY648" s="4">
        <f>0.61365*EXP(17.502*AX648/(240.97+AX648))</f>
        <v>2.927022124481698</v>
      </c>
      <c r="AZ648" s="4">
        <f>IF(AW648&lt;&gt;0,(1000-(AV648+U648)/2)/AW648*AP648,0)</f>
        <v>0.3575677411617906</v>
      </c>
      <c r="BA648" s="4">
        <f>U648*AA648/1000</f>
        <v>1.910208208253462</v>
      </c>
      <c r="BB648" s="4">
        <f>(AY648-BA648)</f>
        <v>1.016813916228237</v>
      </c>
      <c r="BC648" s="4">
        <f>1/(1.6/F648+1.37/N648)</f>
        <v>0.2275990902229844</v>
      </c>
      <c r="BD648" s="3">
        <f>G648*AA648*0.001</f>
      </c>
      <c r="BE648" s="3">
        <f>G648/S648</f>
      </c>
      <c r="BF648" s="4">
        <f>(1-AP648*AA648/AU648/F648)*100</f>
        <v>65.14132421025418</v>
      </c>
      <c r="BG648" s="3">
        <f>(S648-E648/(N648/1.35))</f>
      </c>
      <c r="BH648" s="3">
        <f>E648*BF648/100/BG648</f>
      </c>
    </row>
    <row r="649" ht="16" customHeight="1">
      <c r="A649" s="4">
        <v>604</v>
      </c>
      <c r="B649" t="s" s="2">
        <v>710</v>
      </c>
      <c r="C649" s="4">
        <v>3490.000031068921</v>
      </c>
      <c r="D649" s="4">
        <v>0</v>
      </c>
      <c r="E649" s="3">
        <f>(R649-#REF!*(1000-T649)/(1000-U649))*AO649</f>
      </c>
      <c r="F649" s="4">
        <f>IF(AZ649&lt;&gt;0,1/(1/AZ649-1/N649),0)</f>
        <v>0.4102311878970987</v>
      </c>
      <c r="G649" s="3">
        <f>((BC649-AP649/2)*S649-E649)/(BC649+AP649/2)</f>
      </c>
      <c r="H649" s="4">
        <f>AP649*1000</f>
        <v>4.387995050243228</v>
      </c>
      <c r="I649" s="4">
        <f>(AU649-BA649)</f>
        <v>1.214250800217998</v>
      </c>
      <c r="J649" s="4">
        <f>(P649+AT649*D649)</f>
        <v>24.70724105834961</v>
      </c>
      <c r="K649" s="4">
        <v>6</v>
      </c>
      <c r="L649" s="4">
        <f>(K649*AI649+AJ649)</f>
        <v>1.420000016689301</v>
      </c>
      <c r="M649" s="4">
        <v>1</v>
      </c>
      <c r="N649" s="4">
        <f>L649*(M649+1)*(M649+1)/(M649*M649+1)</f>
        <v>2.840000033378601</v>
      </c>
      <c r="O649" s="4">
        <v>22.56450080871582</v>
      </c>
      <c r="P649" s="4">
        <v>24.70724105834961</v>
      </c>
      <c r="Q649" s="4">
        <v>22.245849609375</v>
      </c>
      <c r="R649" s="4">
        <v>49.88051223754883</v>
      </c>
      <c r="S649" s="4">
        <v>56.1481819152832</v>
      </c>
      <c r="T649" s="4">
        <v>13.61059951782227</v>
      </c>
      <c r="U649" s="4">
        <v>18.7824878692627</v>
      </c>
      <c r="V649" s="4">
        <v>50.43978881835938</v>
      </c>
      <c r="W649" s="4">
        <v>69.59947204589844</v>
      </c>
      <c r="X649" s="4">
        <v>499.4977416992188</v>
      </c>
      <c r="Y649" s="4">
        <v>2001.107177734375</v>
      </c>
      <c r="Z649" s="4">
        <v>96.29532623291016</v>
      </c>
      <c r="AA649" s="4">
        <v>101.7091064453125</v>
      </c>
      <c r="AB649" s="4">
        <v>2.943556308746338</v>
      </c>
      <c r="AC649" s="4">
        <v>0.3443010747432709</v>
      </c>
      <c r="AD649" s="4">
        <v>0.2858885824680328</v>
      </c>
      <c r="AE649" s="4">
        <v>0.002205024240538478</v>
      </c>
      <c r="AF649" s="4">
        <v>0.3065468966960907</v>
      </c>
      <c r="AG649" s="4">
        <v>0.001316742040216923</v>
      </c>
      <c r="AH649" s="4">
        <v>1</v>
      </c>
      <c r="AI649" s="4">
        <v>-0.2195652425289154</v>
      </c>
      <c r="AJ649" s="4">
        <v>2.737391471862793</v>
      </c>
      <c r="AK649" s="4">
        <v>1</v>
      </c>
      <c r="AL649" s="4">
        <v>0</v>
      </c>
      <c r="AM649" s="4">
        <v>0.1599999964237213</v>
      </c>
      <c r="AN649" s="4">
        <v>111115</v>
      </c>
      <c r="AO649" s="4">
        <f>X649*0.000001/(K649*0.0001)</f>
        <v>0.8324962361653645</v>
      </c>
      <c r="AP649" s="4">
        <f>(U649-T649)/(1000-U649)*AO649</f>
        <v>0.004387995050243228</v>
      </c>
      <c r="AQ649" s="4">
        <f>(P649+273.15)</f>
        <v>297.8572410583496</v>
      </c>
      <c r="AR649" s="4">
        <f>(O649+273.15)</f>
        <v>295.7145008087158</v>
      </c>
      <c r="AS649" s="4">
        <f>(Y649*AK649+Z649*AL649)*AM649</f>
        <v>320.1771412809831</v>
      </c>
      <c r="AT649" s="4">
        <f>((AS649+0.00000010773*(AR649^4-AQ649^4))-AP649*44100)/(L649*0.92*2*29.3+0.00000043092*AQ649^3)</f>
        <v>1.165860889918283</v>
      </c>
      <c r="AU649" s="4">
        <f>0.61365*EXP(17.502*J649/(240.97+J649))</f>
        <v>3.124600858220628</v>
      </c>
      <c r="AV649" s="4">
        <f>AU649*1000/AA649</f>
        <v>30.72095476426863</v>
      </c>
      <c r="AW649" s="4">
        <f>(AV649-U649)</f>
        <v>11.93846689500593</v>
      </c>
      <c r="AX649" s="4">
        <f>IF(D649,P649,(O649+P649)/2)</f>
        <v>23.63587093353271</v>
      </c>
      <c r="AY649" s="4">
        <f>0.61365*EXP(17.502*AX649/(240.97+AX649))</f>
        <v>2.930087824798911</v>
      </c>
      <c r="AZ649" s="4">
        <f>IF(AW649&lt;&gt;0,(1000-(AV649+U649)/2)/AW649*AP649,0)</f>
        <v>0.3584534477714555</v>
      </c>
      <c r="BA649" s="4">
        <f>U649*AA649/1000</f>
        <v>1.91035005800263</v>
      </c>
      <c r="BB649" s="4">
        <f>(AY649-BA649)</f>
        <v>1.019737766796281</v>
      </c>
      <c r="BC649" s="4">
        <f>1/(1.6/F649+1.37/N649)</f>
        <v>0.2281732781795733</v>
      </c>
      <c r="BD649" s="3">
        <f>G649*AA649*0.001</f>
      </c>
      <c r="BE649" s="3">
        <f>G649/S649</f>
      </c>
      <c r="BF649" s="4">
        <f>(1-AP649*AA649/AU649/F649)*100</f>
        <v>65.18208621410612</v>
      </c>
      <c r="BG649" s="3">
        <f>(S649-E649/(N649/1.35))</f>
      </c>
      <c r="BH649" s="3">
        <f>E649*BF649/100/BG649</f>
      </c>
    </row>
    <row r="650" ht="16" customHeight="1">
      <c r="A650" s="4">
        <v>605</v>
      </c>
      <c r="B650" t="s" s="2">
        <v>711</v>
      </c>
      <c r="C650" s="4">
        <v>3495.000030957162</v>
      </c>
      <c r="D650" s="4">
        <v>0</v>
      </c>
      <c r="E650" s="3">
        <f>(R650-#REF!*(1000-T650)/(1000-U650))*AO650</f>
      </c>
      <c r="F650" s="4">
        <f>IF(AZ650&lt;&gt;0,1/(1/AZ650-1/N650),0)</f>
        <v>0.4114712968165641</v>
      </c>
      <c r="G650" s="3">
        <f>((BC650-AP650/2)*S650-E650)/(BC650+AP650/2)</f>
      </c>
      <c r="H650" s="4">
        <f>AP650*1000</f>
        <v>4.394738075470183</v>
      </c>
      <c r="I650" s="4">
        <f>(AU650-BA650)</f>
        <v>1.21292208523182</v>
      </c>
      <c r="J650" s="4">
        <f>(P650+AT650*D650)</f>
        <v>24.70147705078125</v>
      </c>
      <c r="K650" s="4">
        <v>6</v>
      </c>
      <c r="L650" s="4">
        <f>(K650*AI650+AJ650)</f>
        <v>1.420000016689301</v>
      </c>
      <c r="M650" s="4">
        <v>1</v>
      </c>
      <c r="N650" s="4">
        <f>L650*(M650+1)*(M650+1)/(M650*M650+1)</f>
        <v>2.840000033378601</v>
      </c>
      <c r="O650" s="4">
        <v>22.60203552246094</v>
      </c>
      <c r="P650" s="4">
        <v>24.70147705078125</v>
      </c>
      <c r="Q650" s="4">
        <v>22.3220272064209</v>
      </c>
      <c r="R650" s="4">
        <v>49.79879379272461</v>
      </c>
      <c r="S650" s="4">
        <v>56.12625885009766</v>
      </c>
      <c r="T650" s="4">
        <v>13.60520839691162</v>
      </c>
      <c r="U650" s="4">
        <v>18.7849292755127</v>
      </c>
      <c r="V650" s="4">
        <v>50.30218124389648</v>
      </c>
      <c r="W650" s="4">
        <v>69.44569396972656</v>
      </c>
      <c r="X650" s="4">
        <v>499.5075988769531</v>
      </c>
      <c r="Y650" s="4">
        <v>2000.9794921875</v>
      </c>
      <c r="Z650" s="4">
        <v>96.67613983154297</v>
      </c>
      <c r="AA650" s="4">
        <v>101.709342956543</v>
      </c>
      <c r="AB650" s="4">
        <v>2.943556308746338</v>
      </c>
      <c r="AC650" s="4">
        <v>0.3443010747432709</v>
      </c>
      <c r="AD650" s="4">
        <v>0.2858885824680328</v>
      </c>
      <c r="AE650" s="4">
        <v>0.002205024240538478</v>
      </c>
      <c r="AF650" s="4">
        <v>0.3065468966960907</v>
      </c>
      <c r="AG650" s="4">
        <v>0.001316742040216923</v>
      </c>
      <c r="AH650" s="4">
        <v>1</v>
      </c>
      <c r="AI650" s="4">
        <v>-0.2195652425289154</v>
      </c>
      <c r="AJ650" s="4">
        <v>2.737391471862793</v>
      </c>
      <c r="AK650" s="4">
        <v>1</v>
      </c>
      <c r="AL650" s="4">
        <v>0</v>
      </c>
      <c r="AM650" s="4">
        <v>0.1599999964237213</v>
      </c>
      <c r="AN650" s="4">
        <v>111115</v>
      </c>
      <c r="AO650" s="4">
        <f>X650*0.000001/(K650*0.0001)</f>
        <v>0.8325126647949217</v>
      </c>
      <c r="AP650" s="4">
        <f>(U650-T650)/(1000-U650)*AO650</f>
        <v>0.004394738075470184</v>
      </c>
      <c r="AQ650" s="4">
        <f>(P650+273.15)</f>
        <v>297.8514770507812</v>
      </c>
      <c r="AR650" s="4">
        <f>(O650+273.15)</f>
        <v>295.7520355224609</v>
      </c>
      <c r="AS650" s="4">
        <f>(Y650*AK650+Z650*AL650)*AM650</f>
        <v>320.1567115939397</v>
      </c>
      <c r="AT650" s="4">
        <f>((AS650+0.00000010773*(AR650^4-AQ650^4))-AP650*44100)/(L650*0.92*2*29.3+0.00000043092*AQ650^3)</f>
        <v>1.167759297150682</v>
      </c>
      <c r="AU650" s="4">
        <f>0.61365*EXP(17.502*J650/(240.97+J650))</f>
        <v>3.123524899329345</v>
      </c>
      <c r="AV650" s="4">
        <f>AU650*1000/AA650</f>
        <v>30.71030456527404</v>
      </c>
      <c r="AW650" s="4">
        <f>(AV650-U650)</f>
        <v>11.92537528976135</v>
      </c>
      <c r="AX650" s="4">
        <f>IF(D650,P650,(O650+P650)/2)</f>
        <v>23.65175628662109</v>
      </c>
      <c r="AY650" s="4">
        <f>0.61365*EXP(17.502*AX650/(240.97+AX650))</f>
        <v>2.9328926831117</v>
      </c>
      <c r="AZ650" s="4">
        <f>IF(AW650&lt;&gt;0,(1000-(AV650+U650)/2)/AW650*AP650,0)</f>
        <v>0.359399907925141</v>
      </c>
      <c r="BA650" s="4">
        <f>U650*AA650/1000</f>
        <v>1.910602814097525</v>
      </c>
      <c r="BB650" s="4">
        <f>(AY650-BA650)</f>
        <v>1.022289869014176</v>
      </c>
      <c r="BC650" s="4">
        <f>1/(1.6/F650+1.37/N650)</f>
        <v>0.2287869095415002</v>
      </c>
      <c r="BD650" s="3">
        <f>G650*AA650*0.001</f>
      </c>
      <c r="BE650" s="3">
        <f>G650/S650</f>
      </c>
      <c r="BF650" s="4">
        <f>(1-AP650*AA650/AU650/F650)*100</f>
        <v>65.2216216700475</v>
      </c>
      <c r="BG650" s="3">
        <f>(S650-E650/(N650/1.35))</f>
      </c>
      <c r="BH650" s="3">
        <f>E650*BF650/100/BG650</f>
      </c>
    </row>
    <row r="651" ht="16" customHeight="1">
      <c r="A651" t="s" s="2">
        <v>2424</v>
      </c>
      <c r="B651" s="3"/>
      <c r="C651" s="3"/>
      <c r="D651" s="3"/>
      <c r="E651" s="3">
        <f>AVERAGE(E645:E650)</f>
      </c>
      <c r="F651" s="4">
        <f>AVERAGE(F645:F650)</f>
        <v>0.4094005097505631</v>
      </c>
      <c r="G651" s="3">
        <f>AVERAGE(G645:G650)</f>
      </c>
      <c r="H651" s="4">
        <f>AVERAGE(H645:H650)</f>
        <v>4.379473732598485</v>
      </c>
      <c r="I651" s="4">
        <f>AVERAGE(I645:I650)</f>
        <v>1.214043552885673</v>
      </c>
      <c r="J651" s="4">
        <f>AVERAGE(J645:J650)</f>
        <v>24.70472462972005</v>
      </c>
      <c r="K651" s="4">
        <f>AVERAGE(K645:K650)</f>
        <v>6</v>
      </c>
      <c r="L651" s="4">
        <f>AVERAGE(L645:L650)</f>
        <v>1.420000016689301</v>
      </c>
      <c r="M651" s="4">
        <f>AVERAGE(M645:M650)</f>
        <v>1</v>
      </c>
      <c r="N651" s="4">
        <f>AVERAGE(N645:N650)</f>
        <v>2.840000033378601</v>
      </c>
      <c r="O651" s="4">
        <f>AVERAGE(O645:O650)</f>
        <v>22.49319267272949</v>
      </c>
      <c r="P651" s="4">
        <f>AVERAGE(P645:P650)</f>
        <v>24.70472462972005</v>
      </c>
      <c r="Q651" s="4">
        <f>AVERAGE(Q645:Q650)</f>
        <v>22.16107718149821</v>
      </c>
      <c r="R651" s="4">
        <f>AVERAGE(R645:R650)</f>
        <v>49.9803835550944</v>
      </c>
      <c r="S651" s="4">
        <f>AVERAGE(S645:S650)</f>
        <v>56.10012435913086</v>
      </c>
      <c r="T651" s="4">
        <f>AVERAGE(T645:T650)</f>
        <v>13.61835130055746</v>
      </c>
      <c r="U651" s="4">
        <f>AVERAGE(U645:U650)</f>
        <v>18.77997748057048</v>
      </c>
      <c r="V651" s="4">
        <f>AVERAGE(V645:V650)</f>
        <v>50.68789418538412</v>
      </c>
      <c r="W651" s="4">
        <f>AVERAGE(W645:W650)</f>
        <v>69.8927510579427</v>
      </c>
      <c r="X651" s="4">
        <f>AVERAGE(X645:X650)</f>
        <v>499.5201975504557</v>
      </c>
      <c r="Y651" s="4">
        <f>AVERAGE(Y645:Y650)</f>
        <v>2001.0888671875</v>
      </c>
      <c r="Z651" s="4">
        <f>AVERAGE(Z645:Z650)</f>
        <v>95.54982121785481</v>
      </c>
      <c r="AA651" s="4">
        <f>AVERAGE(AA645:AA650)</f>
        <v>101.708730061849</v>
      </c>
      <c r="AB651" s="4">
        <f>AVERAGE(AB645:AB650)</f>
        <v>2.943556308746338</v>
      </c>
      <c r="AC651" s="4">
        <f>AVERAGE(AC645:AC650)</f>
        <v>0.3443010747432709</v>
      </c>
      <c r="AD651" s="4">
        <f>AVERAGE(AD645:AD650)</f>
        <v>0.2858885824680328</v>
      </c>
      <c r="AE651" s="4">
        <f>AVERAGE(AE645:AE650)</f>
        <v>0.002205024240538478</v>
      </c>
      <c r="AF651" s="4">
        <f>AVERAGE(AF645:AF650)</f>
        <v>0.3065468966960907</v>
      </c>
      <c r="AG651" s="4">
        <f>AVERAGE(AG645:AG650)</f>
        <v>0.001316742040216923</v>
      </c>
      <c r="AH651" s="4">
        <f>AVERAGE(AH645:AH650)</f>
        <v>0.8888888955116272</v>
      </c>
      <c r="AI651" s="4">
        <f>AVERAGE(AI645:AI650)</f>
        <v>-0.2195652425289154</v>
      </c>
      <c r="AJ651" s="4">
        <f>AVERAGE(AJ645:AJ650)</f>
        <v>2.737391471862793</v>
      </c>
      <c r="AK651" s="4">
        <f>AVERAGE(AK645:AK650)</f>
        <v>1</v>
      </c>
      <c r="AL651" s="4">
        <f>AVERAGE(AL645:AL650)</f>
        <v>0</v>
      </c>
      <c r="AM651" s="4">
        <f>AVERAGE(AM645:AM650)</f>
        <v>0.1599999964237213</v>
      </c>
      <c r="AN651" s="4">
        <f>AVERAGE(AN645:AN650)</f>
        <v>111115</v>
      </c>
      <c r="AO651" s="4">
        <f>AVERAGE(AO645:AO650)</f>
        <v>0.8325336625840927</v>
      </c>
      <c r="AP651" s="4">
        <f>AVERAGE(AP645:AP650)</f>
        <v>0.004379473732598485</v>
      </c>
      <c r="AQ651" s="4">
        <f>AVERAGE(AQ645:AQ650)</f>
        <v>297.8547246297201</v>
      </c>
      <c r="AR651" s="4">
        <f>AVERAGE(AR645:AR650)</f>
        <v>295.6431926727295</v>
      </c>
      <c r="AS651" s="4">
        <f>AVERAGE(AS645:AS650)</f>
        <v>320.1742115935485</v>
      </c>
      <c r="AT651" s="4">
        <f>AVERAGE(AT645:AT650)</f>
        <v>1.161401858941257</v>
      </c>
      <c r="AU651" s="4">
        <f>AVERAGE(AU645:AU650)</f>
        <v>3.124131214351453</v>
      </c>
      <c r="AV651" s="4">
        <f>AVERAGE(AV645:AV650)</f>
        <v>30.71645090150932</v>
      </c>
      <c r="AW651" s="4">
        <f>AVERAGE(AW645:AW650)</f>
        <v>11.93647342093884</v>
      </c>
      <c r="AX651" s="4">
        <f>AVERAGE(AX645:AX650)</f>
        <v>23.59895865122477</v>
      </c>
      <c r="AY651" s="4">
        <f>AVERAGE(AY645:AY650)</f>
        <v>2.923586469305695</v>
      </c>
      <c r="AZ651" s="4">
        <f>AVERAGE(AZ645:AZ650)</f>
        <v>0.3578187163232942</v>
      </c>
      <c r="BA651" s="4">
        <f>AVERAGE(BA645:BA650)</f>
        <v>1.91008766146578</v>
      </c>
      <c r="BB651" s="4">
        <f>AVERAGE(BB645:BB650)</f>
        <v>1.013498807839914</v>
      </c>
      <c r="BC651" s="4">
        <f>AVERAGE(BC645:BC650)</f>
        <v>0.2277618165137854</v>
      </c>
      <c r="BD651" s="3">
        <f>AVERAGE(BD645:BD650)</f>
      </c>
      <c r="BE651" s="3">
        <f>AVERAGE(BE645:BE650)</f>
      </c>
      <c r="BF651" s="4">
        <f>AVERAGE(BF645:BF650)</f>
        <v>65.17401582982535</v>
      </c>
      <c r="BG651" s="3">
        <f>AVERAGE(BG645:BG650)</f>
      </c>
      <c r="BH651" s="3">
        <f>AVERAGE(BH645:BH650)</f>
      </c>
    </row>
    <row r="652" ht="29" customHeight="1">
      <c r="A652" t="s" s="2">
        <v>9</v>
      </c>
      <c r="B652" t="s" s="5">
        <v>712</v>
      </c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</row>
    <row r="653" ht="16" customHeight="1">
      <c r="A653" s="4">
        <v>606</v>
      </c>
      <c r="B653" t="s" s="2">
        <v>713</v>
      </c>
      <c r="C653" s="4">
        <v>3500.500030834228</v>
      </c>
      <c r="D653" s="4">
        <v>0</v>
      </c>
      <c r="E653" s="3">
        <f>(R653-#REF!*(1000-T653)/(1000-U653))*AO653</f>
      </c>
      <c r="F653" s="4">
        <f>IF(AZ653&lt;&gt;0,1/(1/AZ653-1/N653),0)</f>
        <v>0.4125824104571055</v>
      </c>
      <c r="G653" s="3">
        <f>((BC653-AP653/2)*S653-E653)/(BC653+AP653/2)</f>
      </c>
      <c r="H653" s="4">
        <f>AP653*1000</f>
        <v>4.405042052917048</v>
      </c>
      <c r="I653" s="4">
        <f>(AU653-BA653)</f>
        <v>1.212901284243939</v>
      </c>
      <c r="J653" s="4">
        <f>(P653+AT653*D653)</f>
        <v>24.70443916320801</v>
      </c>
      <c r="K653" s="4">
        <v>6</v>
      </c>
      <c r="L653" s="4">
        <f>(K653*AI653+AJ653)</f>
        <v>1.420000016689301</v>
      </c>
      <c r="M653" s="4">
        <v>1</v>
      </c>
      <c r="N653" s="4">
        <f>L653*(M653+1)*(M653+1)/(M653*M653+1)</f>
        <v>2.840000033378601</v>
      </c>
      <c r="O653" s="4">
        <v>22.65509605407715</v>
      </c>
      <c r="P653" s="4">
        <v>24.70443916320801</v>
      </c>
      <c r="Q653" s="4">
        <v>22.44436645507812</v>
      </c>
      <c r="R653" s="4">
        <v>49.96860122680664</v>
      </c>
      <c r="S653" s="4">
        <v>56.08011245727539</v>
      </c>
      <c r="T653" s="4">
        <v>13.59914970397949</v>
      </c>
      <c r="U653" s="4">
        <v>18.7905387878418</v>
      </c>
      <c r="V653" s="4">
        <v>50.1242561340332</v>
      </c>
      <c r="W653" s="4">
        <v>69.24895477294922</v>
      </c>
      <c r="X653" s="4">
        <v>499.5505676269531</v>
      </c>
      <c r="Y653" s="4">
        <v>2000.944580078125</v>
      </c>
      <c r="Z653" s="4">
        <v>97.19329071044922</v>
      </c>
      <c r="AA653" s="4">
        <v>101.7095108032227</v>
      </c>
      <c r="AB653" s="4">
        <v>2.943556308746338</v>
      </c>
      <c r="AC653" s="4">
        <v>0.3443010747432709</v>
      </c>
      <c r="AD653" s="4">
        <v>0.2858885824680328</v>
      </c>
      <c r="AE653" s="4">
        <v>0.002205024240538478</v>
      </c>
      <c r="AF653" s="4">
        <v>0.3065468966960907</v>
      </c>
      <c r="AG653" s="4">
        <v>0.001316742040216923</v>
      </c>
      <c r="AH653" s="4">
        <v>1</v>
      </c>
      <c r="AI653" s="4">
        <v>-0.2195652425289154</v>
      </c>
      <c r="AJ653" s="4">
        <v>2.737391471862793</v>
      </c>
      <c r="AK653" s="4">
        <v>1</v>
      </c>
      <c r="AL653" s="4">
        <v>0</v>
      </c>
      <c r="AM653" s="4">
        <v>0.1599999964237213</v>
      </c>
      <c r="AN653" s="4">
        <v>111125</v>
      </c>
      <c r="AO653" s="4">
        <f>X653*0.000001/(K653*0.0001)</f>
        <v>0.8325842793782551</v>
      </c>
      <c r="AP653" s="4">
        <f>(U653-T653)/(1000-U653)*AO653</f>
        <v>0.004405042052917049</v>
      </c>
      <c r="AQ653" s="4">
        <f>(P653+273.15)</f>
        <v>297.854439163208</v>
      </c>
      <c r="AR653" s="4">
        <f>(O653+273.15)</f>
        <v>295.8050960540771</v>
      </c>
      <c r="AS653" s="4">
        <f>(Y653*AK653+Z653*AL653)*AM653</f>
        <v>320.1511256565645</v>
      </c>
      <c r="AT653" s="4">
        <f>((AS653+0.00000010773*(AR653^4-AQ653^4))-AP653*44100)/(L653*0.92*2*29.3+0.00000043092*AQ653^3)</f>
        <v>1.168868410132651</v>
      </c>
      <c r="AU653" s="4">
        <f>0.61365*EXP(17.502*J653/(240.97+J653))</f>
        <v>3.124077792084309</v>
      </c>
      <c r="AV653" s="4">
        <f>AU653*1000/AA653</f>
        <v>30.71568988399187</v>
      </c>
      <c r="AW653" s="4">
        <f>(AV653-U653)</f>
        <v>11.92515109615008</v>
      </c>
      <c r="AX653" s="4">
        <f>IF(D653,P653,(O653+P653)/2)</f>
        <v>23.67976760864258</v>
      </c>
      <c r="AY653" s="4">
        <f>0.61365*EXP(17.502*AX653/(240.97+AX653))</f>
        <v>2.937844330680381</v>
      </c>
      <c r="AZ653" s="4">
        <f>IF(AW653&lt;&gt;0,(1000-(AV653+U653)/2)/AW653*AP653,0)</f>
        <v>0.3602473049346599</v>
      </c>
      <c r="BA653" s="4">
        <f>U653*AA653/1000</f>
        <v>1.91117650784037</v>
      </c>
      <c r="BB653" s="4">
        <f>(AY653-BA653)</f>
        <v>1.026667822840011</v>
      </c>
      <c r="BC653" s="4">
        <f>1/(1.6/F653+1.37/N653)</f>
        <v>0.2293363647616075</v>
      </c>
      <c r="BD653" s="3">
        <f>G653*AA653*0.001</f>
      </c>
      <c r="BE653" s="3">
        <f>G653/S653</f>
      </c>
      <c r="BF653" s="4">
        <f>(1-AP653*AA653/AU653/F653)*100</f>
        <v>65.24005538582259</v>
      </c>
      <c r="BG653" s="3">
        <f>(S653-E653/(N653/1.35))</f>
      </c>
      <c r="BH653" s="3">
        <f>E653*BF653/100/BG653</f>
      </c>
    </row>
    <row r="654" ht="16" customHeight="1">
      <c r="A654" s="4">
        <v>607</v>
      </c>
      <c r="B654" t="s" s="2">
        <v>714</v>
      </c>
      <c r="C654" s="4">
        <v>3505.500030722469</v>
      </c>
      <c r="D654" s="4">
        <v>0</v>
      </c>
      <c r="E654" s="3">
        <f>(R654-#REF!*(1000-T654)/(1000-U654))*AO654</f>
      </c>
      <c r="F654" s="4">
        <f>IF(AZ654&lt;&gt;0,1/(1/AZ654-1/N654),0)</f>
        <v>0.4121293281936306</v>
      </c>
      <c r="G654" s="3">
        <f>((BC654-AP654/2)*S654-E654)/(BC654+AP654/2)</f>
      </c>
      <c r="H654" s="4">
        <f>AP654*1000</f>
        <v>4.412129623412519</v>
      </c>
      <c r="I654" s="4">
        <f>(AU654-BA654)</f>
        <v>1.21599588484851</v>
      </c>
      <c r="J654" s="4">
        <f>(P654+AT654*D654)</f>
        <v>24.72280311584473</v>
      </c>
      <c r="K654" s="4">
        <v>6</v>
      </c>
      <c r="L654" s="4">
        <f>(K654*AI654+AJ654)</f>
        <v>1.420000016689301</v>
      </c>
      <c r="M654" s="4">
        <v>1</v>
      </c>
      <c r="N654" s="4">
        <f>L654*(M654+1)*(M654+1)/(M654*M654+1)</f>
        <v>2.840000033378601</v>
      </c>
      <c r="O654" s="4">
        <v>22.70976829528809</v>
      </c>
      <c r="P654" s="4">
        <v>24.72280311584473</v>
      </c>
      <c r="Q654" s="4">
        <v>22.50518608093262</v>
      </c>
      <c r="R654" s="4">
        <v>57.88584518432617</v>
      </c>
      <c r="S654" s="4">
        <v>57.59383392333984</v>
      </c>
      <c r="T654" s="4">
        <v>13.59424877166748</v>
      </c>
      <c r="U654" s="4">
        <v>18.79383277893066</v>
      </c>
      <c r="V654" s="4">
        <v>49.94346237182617</v>
      </c>
      <c r="W654" s="4">
        <v>69.03833770751953</v>
      </c>
      <c r="X654" s="4">
        <v>499.5640563964844</v>
      </c>
      <c r="Y654" s="4">
        <v>2001.127685546875</v>
      </c>
      <c r="Z654" s="4">
        <v>97.58504486083984</v>
      </c>
      <c r="AA654" s="4">
        <v>101.7095108032227</v>
      </c>
      <c r="AB654" s="4">
        <v>2.943556308746338</v>
      </c>
      <c r="AC654" s="4">
        <v>0.3443010747432709</v>
      </c>
      <c r="AD654" s="4">
        <v>0.2858885824680328</v>
      </c>
      <c r="AE654" s="4">
        <v>0.002205024240538478</v>
      </c>
      <c r="AF654" s="4">
        <v>0.3065468966960907</v>
      </c>
      <c r="AG654" s="4">
        <v>0.001316742040216923</v>
      </c>
      <c r="AH654" s="4">
        <v>0.6666666865348816</v>
      </c>
      <c r="AI654" s="4">
        <v>-0.2195652425289154</v>
      </c>
      <c r="AJ654" s="4">
        <v>2.737391471862793</v>
      </c>
      <c r="AK654" s="4">
        <v>1</v>
      </c>
      <c r="AL654" s="4">
        <v>0</v>
      </c>
      <c r="AM654" s="4">
        <v>0.1599999964237213</v>
      </c>
      <c r="AN654" s="4">
        <v>111125</v>
      </c>
      <c r="AO654" s="4">
        <f>X654*0.000001/(K654*0.0001)</f>
        <v>0.8326067606608072</v>
      </c>
      <c r="AP654" s="4">
        <f>(U654-T654)/(1000-U654)*AO654</f>
        <v>0.004412129623412519</v>
      </c>
      <c r="AQ654" s="4">
        <f>(P654+273.15)</f>
        <v>297.8728031158447</v>
      </c>
      <c r="AR654" s="4">
        <f>(O654+273.15)</f>
        <v>295.8597682952881</v>
      </c>
      <c r="AS654" s="4">
        <f>(Y654*AK654+Z654*AL654)*AM654</f>
        <v>320.1804225309097</v>
      </c>
      <c r="AT654" s="4">
        <f>((AS654+0.00000010773*(AR654^4-AQ654^4))-AP654*44100)/(L654*0.92*2*29.3+0.00000043092*AQ654^3)</f>
        <v>1.170177228680417</v>
      </c>
      <c r="AU654" s="4">
        <f>0.61365*EXP(17.502*J654/(240.97+J654))</f>
        <v>3.127507422911118</v>
      </c>
      <c r="AV654" s="4">
        <f>AU654*1000/AA654</f>
        <v>30.74940974754962</v>
      </c>
      <c r="AW654" s="4">
        <f>(AV654-U654)</f>
        <v>11.95557696861896</v>
      </c>
      <c r="AX654" s="4">
        <f>IF(D654,P654,(O654+P654)/2)</f>
        <v>23.71628570556641</v>
      </c>
      <c r="AY654" s="4">
        <f>0.61365*EXP(17.502*AX654/(240.97+AX654))</f>
        <v>2.944310724271352</v>
      </c>
      <c r="AZ654" s="4">
        <f>IF(AW654&lt;&gt;0,(1000-(AV654+U654)/2)/AW654*AP654,0)</f>
        <v>0.3599018291389129</v>
      </c>
      <c r="BA654" s="4">
        <f>U654*AA654/1000</f>
        <v>1.911511538062608</v>
      </c>
      <c r="BB654" s="4">
        <f>(AY654-BA654)</f>
        <v>1.032799186208744</v>
      </c>
      <c r="BC654" s="4">
        <f>1/(1.6/F654+1.37/N654)</f>
        <v>0.2291123512363371</v>
      </c>
      <c r="BD654" s="3">
        <f>G654*AA654*0.001</f>
      </c>
      <c r="BE654" s="3">
        <f>G654/S654</f>
      </c>
      <c r="BF654" s="4">
        <f>(1-AP654*AA654/AU654/F654)*100</f>
        <v>65.18407338874574</v>
      </c>
      <c r="BG654" s="3">
        <f>(S654-E654/(N654/1.35))</f>
      </c>
      <c r="BH654" s="3">
        <f>E654*BF654/100/BG654</f>
      </c>
    </row>
    <row r="655" ht="16" customHeight="1">
      <c r="A655" s="4">
        <v>608</v>
      </c>
      <c r="B655" t="s" s="2">
        <v>715</v>
      </c>
      <c r="C655" s="4">
        <v>3510.500030610710</v>
      </c>
      <c r="D655" s="4">
        <v>0</v>
      </c>
      <c r="E655" s="3">
        <f>(R655-#REF!*(1000-T655)/(1000-U655))*AO655</f>
      </c>
      <c r="F655" s="4">
        <f>IF(AZ655&lt;&gt;0,1/(1/AZ655-1/N655),0)</f>
        <v>0.4125293031516633</v>
      </c>
      <c r="G655" s="3">
        <f>((BC655-AP655/2)*S655-E655)/(BC655+AP655/2)</f>
      </c>
      <c r="H655" s="4">
        <f>AP655*1000</f>
        <v>4.418096922495549</v>
      </c>
      <c r="I655" s="4">
        <f>(AU655-BA655)</f>
        <v>1.216605823679756</v>
      </c>
      <c r="J655" s="4">
        <f>(P655+AT655*D655)</f>
        <v>24.72682189941406</v>
      </c>
      <c r="K655" s="4">
        <v>6</v>
      </c>
      <c r="L655" s="4">
        <f>(K655*AI655+AJ655)</f>
        <v>1.420000016689301</v>
      </c>
      <c r="M655" s="4">
        <v>1</v>
      </c>
      <c r="N655" s="4">
        <f>L655*(M655+1)*(M655+1)/(M655*M655+1)</f>
        <v>2.840000033378601</v>
      </c>
      <c r="O655" s="4">
        <v>22.74983406066895</v>
      </c>
      <c r="P655" s="4">
        <v>24.72682189941406</v>
      </c>
      <c r="Q655" s="4">
        <v>22.48137092590332</v>
      </c>
      <c r="R655" s="4">
        <v>87.29994201660156</v>
      </c>
      <c r="S655" s="4">
        <v>68.33724212646484</v>
      </c>
      <c r="T655" s="4">
        <v>13.58860778808594</v>
      </c>
      <c r="U655" s="4">
        <v>18.79519271850586</v>
      </c>
      <c r="V655" s="4">
        <v>49.79374694824219</v>
      </c>
      <c r="W655" s="4">
        <v>68.86548614501953</v>
      </c>
      <c r="X655" s="4">
        <v>499.5663757324219</v>
      </c>
      <c r="Y655" s="4">
        <v>2001.281494140625</v>
      </c>
      <c r="Z655" s="4">
        <v>98.08924102783203</v>
      </c>
      <c r="AA655" s="4">
        <v>101.7096557617188</v>
      </c>
      <c r="AB655" s="4">
        <v>2.943556308746338</v>
      </c>
      <c r="AC655" s="4">
        <v>0.3443010747432709</v>
      </c>
      <c r="AD655" s="4">
        <v>0.2858885824680328</v>
      </c>
      <c r="AE655" s="4">
        <v>0.002205024240538478</v>
      </c>
      <c r="AF655" s="4">
        <v>0.3065468966960907</v>
      </c>
      <c r="AG655" s="4">
        <v>0.001316742040216923</v>
      </c>
      <c r="AH655" s="4">
        <v>0.6666666865348816</v>
      </c>
      <c r="AI655" s="4">
        <v>-0.2195652425289154</v>
      </c>
      <c r="AJ655" s="4">
        <v>2.737391471862793</v>
      </c>
      <c r="AK655" s="4">
        <v>1</v>
      </c>
      <c r="AL655" s="4">
        <v>0</v>
      </c>
      <c r="AM655" s="4">
        <v>0.1599999964237213</v>
      </c>
      <c r="AN655" s="4">
        <v>111125</v>
      </c>
      <c r="AO655" s="4">
        <f>X655*0.000001/(K655*0.0001)</f>
        <v>0.832610626220703</v>
      </c>
      <c r="AP655" s="4">
        <f>(U655-T655)/(1000-U655)*AO655</f>
        <v>0.004418096922495549</v>
      </c>
      <c r="AQ655" s="4">
        <f>(P655+273.15)</f>
        <v>297.876821899414</v>
      </c>
      <c r="AR655" s="4">
        <f>(O655+273.15)</f>
        <v>295.8998340606689</v>
      </c>
      <c r="AS655" s="4">
        <f>(Y655*AK655+Z655*AL655)*AM655</f>
        <v>320.2050319053596</v>
      </c>
      <c r="AT655" s="4">
        <f>((AS655+0.00000010773*(AR655^4-AQ655^4))-AP655*44100)/(L655*0.92*2*29.3+0.00000043092*AQ655^3)</f>
        <v>1.172023339892762</v>
      </c>
      <c r="AU655" s="4">
        <f>0.61365*EXP(17.502*J655/(240.97+J655))</f>
        <v>3.12825840505415</v>
      </c>
      <c r="AV655" s="4">
        <f>AU655*1000/AA655</f>
        <v>30.75674951041922</v>
      </c>
      <c r="AW655" s="4">
        <f>(AV655-U655)</f>
        <v>11.96155679191336</v>
      </c>
      <c r="AX655" s="4">
        <f>IF(D655,P655,(O655+P655)/2)</f>
        <v>23.7383279800415</v>
      </c>
      <c r="AY655" s="4">
        <f>0.61365*EXP(17.502*AX655/(240.97+AX655))</f>
        <v>2.948219851487452</v>
      </c>
      <c r="AZ655" s="4">
        <f>IF(AW655&lt;&gt;0,(1000-(AV655+U655)/2)/AW655*AP655,0)</f>
        <v>0.3602068155272036</v>
      </c>
      <c r="BA655" s="4">
        <f>U655*AA655/1000</f>
        <v>1.911652581374394</v>
      </c>
      <c r="BB655" s="4">
        <f>(AY655-BA655)</f>
        <v>1.036567270113058</v>
      </c>
      <c r="BC655" s="4">
        <f>1/(1.6/F655+1.37/N655)</f>
        <v>0.2293101101943386</v>
      </c>
      <c r="BD655" s="3">
        <f>G655*AA655*0.001</f>
      </c>
      <c r="BE655" s="3">
        <f>G655/S655</f>
      </c>
      <c r="BF655" s="4">
        <f>(1-AP655*AA655/AU655/F655)*100</f>
        <v>65.17909933962895</v>
      </c>
      <c r="BG655" s="3">
        <f>(S655-E655/(N655/1.35))</f>
      </c>
      <c r="BH655" s="3">
        <f>E655*BF655/100/BG655</f>
      </c>
    </row>
    <row r="656" ht="16" customHeight="1">
      <c r="A656" s="4">
        <v>609</v>
      </c>
      <c r="B656" t="s" s="2">
        <v>716</v>
      </c>
      <c r="C656" s="4">
        <v>3516.000030487776</v>
      </c>
      <c r="D656" s="4">
        <v>0</v>
      </c>
      <c r="E656" s="3">
        <f>(R656-#REF!*(1000-T656)/(1000-U656))*AO656</f>
      </c>
      <c r="F656" s="4">
        <f>IF(AZ656&lt;&gt;0,1/(1/AZ656-1/N656),0)</f>
        <v>0.4130315826718279</v>
      </c>
      <c r="G656" s="3">
        <f>((BC656-AP656/2)*S656-E656)/(BC656+AP656/2)</f>
      </c>
      <c r="H656" s="4">
        <f>AP656*1000</f>
        <v>4.421641236900121</v>
      </c>
      <c r="I656" s="4">
        <f>(AU656-BA656)</f>
        <v>1.216294255057577</v>
      </c>
      <c r="J656" s="4">
        <f>(P656+AT656*D656)</f>
        <v>24.72440338134766</v>
      </c>
      <c r="K656" s="4">
        <v>6</v>
      </c>
      <c r="L656" s="4">
        <f>(K656*AI656+AJ656)</f>
        <v>1.420000016689301</v>
      </c>
      <c r="M656" s="4">
        <v>1</v>
      </c>
      <c r="N656" s="4">
        <f>L656*(M656+1)*(M656+1)/(M656*M656+1)</f>
        <v>2.840000033378601</v>
      </c>
      <c r="O656" s="4">
        <v>22.77057266235352</v>
      </c>
      <c r="P656" s="4">
        <v>24.72440338134766</v>
      </c>
      <c r="Q656" s="4">
        <v>22.44819641113281</v>
      </c>
      <c r="R656" s="4">
        <v>148.516357421875</v>
      </c>
      <c r="S656" s="4">
        <v>99.70406341552734</v>
      </c>
      <c r="T656" s="4">
        <v>13.58251762390137</v>
      </c>
      <c r="U656" s="4">
        <v>18.79378700256348</v>
      </c>
      <c r="V656" s="4">
        <v>49.69716644287109</v>
      </c>
      <c r="W656" s="4">
        <v>68.75886535644531</v>
      </c>
      <c r="X656" s="4">
        <v>499.5184326171875</v>
      </c>
      <c r="Y656" s="4">
        <v>2001.3037109375</v>
      </c>
      <c r="Z656" s="4">
        <v>98.639404296875</v>
      </c>
      <c r="AA656" s="4">
        <v>101.7097930908203</v>
      </c>
      <c r="AB656" s="4">
        <v>2.943556308746338</v>
      </c>
      <c r="AC656" s="4">
        <v>0.3443010747432709</v>
      </c>
      <c r="AD656" s="4">
        <v>0.2858885824680328</v>
      </c>
      <c r="AE656" s="4">
        <v>0.002205024240538478</v>
      </c>
      <c r="AF656" s="4">
        <v>0.3065468966960907</v>
      </c>
      <c r="AG656" s="4">
        <v>0.001316742040216923</v>
      </c>
      <c r="AH656" s="4">
        <v>0.6666666865348816</v>
      </c>
      <c r="AI656" s="4">
        <v>-0.2195652425289154</v>
      </c>
      <c r="AJ656" s="4">
        <v>2.737391471862793</v>
      </c>
      <c r="AK656" s="4">
        <v>1</v>
      </c>
      <c r="AL656" s="4">
        <v>0</v>
      </c>
      <c r="AM656" s="4">
        <v>0.1599999964237213</v>
      </c>
      <c r="AN656" s="4">
        <v>111115</v>
      </c>
      <c r="AO656" s="4">
        <f>X656*0.000001/(K656*0.0001)</f>
        <v>0.8325307210286458</v>
      </c>
      <c r="AP656" s="4">
        <f>(U656-T656)/(1000-U656)*AO656</f>
        <v>0.004421641236900121</v>
      </c>
      <c r="AQ656" s="4">
        <f>(P656+273.15)</f>
        <v>297.8744033813476</v>
      </c>
      <c r="AR656" s="4">
        <f>(O656+273.15)</f>
        <v>295.9205726623535</v>
      </c>
      <c r="AS656" s="4">
        <f>(Y656*AK656+Z656*AL656)*AM656</f>
        <v>320.2085865927802</v>
      </c>
      <c r="AT656" s="4">
        <f>((AS656+0.00000010773*(AR656^4-AQ656^4))-AP656*44100)/(L656*0.92*2*29.3+0.00000043092*AQ656^3)</f>
        <v>1.173236346320728</v>
      </c>
      <c r="AU656" s="4">
        <f>0.61365*EXP(17.502*J656/(240.97+J656))</f>
        <v>3.127806442481257</v>
      </c>
      <c r="AV656" s="4">
        <f>AU656*1000/AA656</f>
        <v>30.75226433395972</v>
      </c>
      <c r="AW656" s="4">
        <f>(AV656-U656)</f>
        <v>11.95847733139625</v>
      </c>
      <c r="AX656" s="4">
        <f>IF(D656,P656,(O656+P656)/2)</f>
        <v>23.74748802185059</v>
      </c>
      <c r="AY656" s="4">
        <f>0.61365*EXP(17.502*AX656/(240.97+AX656))</f>
        <v>2.949845690209723</v>
      </c>
      <c r="AZ656" s="4">
        <f>IF(AW656&lt;&gt;0,(1000-(AV656+U656)/2)/AW656*AP656,0)</f>
        <v>0.3605897043197454</v>
      </c>
      <c r="BA656" s="4">
        <f>U656*AA656/1000</f>
        <v>1.911512187423679</v>
      </c>
      <c r="BB656" s="4">
        <f>(AY656-BA656)</f>
        <v>1.038333502786044</v>
      </c>
      <c r="BC656" s="4">
        <f>1/(1.6/F656+1.37/N656)</f>
        <v>0.2295583913535751</v>
      </c>
      <c r="BD656" s="3">
        <f>G656*AA656*0.001</f>
      </c>
      <c r="BE656" s="3">
        <f>G656/S656</f>
      </c>
      <c r="BF656" s="4">
        <f>(1-AP656*AA656/AU656/F656)*100</f>
        <v>65.18846759303693</v>
      </c>
      <c r="BG656" s="3">
        <f>(S656-E656/(N656/1.35))</f>
      </c>
      <c r="BH656" s="3">
        <f>E656*BF656/100/BG656</f>
      </c>
    </row>
    <row r="657" ht="16" customHeight="1">
      <c r="A657" s="4">
        <v>610</v>
      </c>
      <c r="B657" t="s" s="2">
        <v>717</v>
      </c>
      <c r="C657" s="4">
        <v>3521.000030376017</v>
      </c>
      <c r="D657" s="4">
        <v>0</v>
      </c>
      <c r="E657" s="3">
        <f>(R657-#REF!*(1000-T657)/(1000-U657))*AO657</f>
      </c>
      <c r="F657" s="4">
        <f>IF(AZ657&lt;&gt;0,1/(1/AZ657-1/N657),0)</f>
        <v>0.4133141676408505</v>
      </c>
      <c r="G657" s="3">
        <f>((BC657-AP657/2)*S657-E657)/(BC657+AP657/2)</f>
      </c>
      <c r="H657" s="4">
        <f>AP657*1000</f>
        <v>4.424531074977414</v>
      </c>
      <c r="I657" s="4">
        <f>(AU657-BA657)</f>
        <v>1.216367139555405</v>
      </c>
      <c r="J657" s="4">
        <f>(P657+AT657*D657)</f>
        <v>24.7235221862793</v>
      </c>
      <c r="K657" s="4">
        <v>6</v>
      </c>
      <c r="L657" s="4">
        <f>(K657*AI657+AJ657)</f>
        <v>1.420000016689301</v>
      </c>
      <c r="M657" s="4">
        <v>1</v>
      </c>
      <c r="N657" s="4">
        <f>L657*(M657+1)*(M657+1)/(M657*M657+1)</f>
        <v>2.840000033378601</v>
      </c>
      <c r="O657" s="4">
        <v>22.77920913696289</v>
      </c>
      <c r="P657" s="4">
        <v>24.7235221862793</v>
      </c>
      <c r="Q657" s="4">
        <v>22.44368362426758</v>
      </c>
      <c r="R657" s="4">
        <v>211.0192108154297</v>
      </c>
      <c r="S657" s="4">
        <v>145.6885070800781</v>
      </c>
      <c r="T657" s="4">
        <v>13.57667827606201</v>
      </c>
      <c r="U657" s="4">
        <v>18.79142189025879</v>
      </c>
      <c r="V657" s="4">
        <v>49.64346694946289</v>
      </c>
      <c r="W657" s="4">
        <v>68.706787109375</v>
      </c>
      <c r="X657" s="4">
        <v>499.5130920410156</v>
      </c>
      <c r="Y657" s="4">
        <v>2001.071533203125</v>
      </c>
      <c r="Z657" s="4">
        <v>99.09475708007812</v>
      </c>
      <c r="AA657" s="4">
        <v>101.7099533081055</v>
      </c>
      <c r="AB657" s="4">
        <v>2.943556308746338</v>
      </c>
      <c r="AC657" s="4">
        <v>0.3443010747432709</v>
      </c>
      <c r="AD657" s="4">
        <v>0.2858885824680328</v>
      </c>
      <c r="AE657" s="4">
        <v>0.002205024240538478</v>
      </c>
      <c r="AF657" s="4">
        <v>0.3065468966960907</v>
      </c>
      <c r="AG657" s="4">
        <v>0.001316742040216923</v>
      </c>
      <c r="AH657" s="4">
        <v>0.6666666865348816</v>
      </c>
      <c r="AI657" s="4">
        <v>-0.2195652425289154</v>
      </c>
      <c r="AJ657" s="4">
        <v>2.737391471862793</v>
      </c>
      <c r="AK657" s="4">
        <v>1</v>
      </c>
      <c r="AL657" s="4">
        <v>0</v>
      </c>
      <c r="AM657" s="4">
        <v>0.1599999964237213</v>
      </c>
      <c r="AN657" s="4">
        <v>111115</v>
      </c>
      <c r="AO657" s="4">
        <f>X657*0.000001/(K657*0.0001)</f>
        <v>0.8325218200683592</v>
      </c>
      <c r="AP657" s="4">
        <f>(U657-T657)/(1000-U657)*AO657</f>
        <v>0.004424531074977415</v>
      </c>
      <c r="AQ657" s="4">
        <f>(P657+273.15)</f>
        <v>297.8735221862793</v>
      </c>
      <c r="AR657" s="4">
        <f>(O657+273.15)</f>
        <v>295.9292091369629</v>
      </c>
      <c r="AS657" s="4">
        <f>(Y657*AK657+Z657*AL657)*AM657</f>
        <v>320.1714381561105</v>
      </c>
      <c r="AT657" s="4">
        <f>((AS657+0.00000010773*(AR657^4-AQ657^4))-AP657*44100)/(L657*0.92*2*29.3+0.00000043092*AQ657^3)</f>
        <v>1.172576939267093</v>
      </c>
      <c r="AU657" s="4">
        <f>0.61365*EXP(17.502*J657/(240.97+J657))</f>
        <v>3.127641782606537</v>
      </c>
      <c r="AV657" s="4">
        <f>AU657*1000/AA657</f>
        <v>30.75059697581524</v>
      </c>
      <c r="AW657" s="4">
        <f>(AV657-U657)</f>
        <v>11.95917508555645</v>
      </c>
      <c r="AX657" s="4">
        <f>IF(D657,P657,(O657+P657)/2)</f>
        <v>23.75136566162109</v>
      </c>
      <c r="AY657" s="4">
        <f>0.61365*EXP(17.502*AX657/(240.97+AX657))</f>
        <v>2.95053417835295</v>
      </c>
      <c r="AZ657" s="4">
        <f>IF(AW657&lt;&gt;0,(1000-(AV657+U657)/2)/AW657*AP657,0)</f>
        <v>0.3608050674994874</v>
      </c>
      <c r="BA657" s="4">
        <f>U657*AA657/1000</f>
        <v>1.911274643051132</v>
      </c>
      <c r="BB657" s="4">
        <f>(AY657-BA657)</f>
        <v>1.039259535301817</v>
      </c>
      <c r="BC657" s="4">
        <f>1/(1.6/F657+1.37/N657)</f>
        <v>0.2296980461834931</v>
      </c>
      <c r="BD657" s="3">
        <f>G657*AA657*0.001</f>
      </c>
      <c r="BE657" s="3">
        <f>G657/S657</f>
      </c>
      <c r="BF657" s="4">
        <f>(1-AP657*AA657/AU657/F657)*100</f>
        <v>65.18764481225249</v>
      </c>
      <c r="BG657" s="3">
        <f>(S657-E657/(N657/1.35))</f>
      </c>
      <c r="BH657" s="3">
        <f>E657*BF657/100/BG657</f>
      </c>
    </row>
    <row r="658" ht="16" customHeight="1">
      <c r="A658" s="4">
        <v>611</v>
      </c>
      <c r="B658" t="s" s="2">
        <v>718</v>
      </c>
      <c r="C658" s="4">
        <v>3526.000030264258</v>
      </c>
      <c r="D658" s="4">
        <v>0</v>
      </c>
      <c r="E658" s="3">
        <f>(R658-#REF!*(1000-T658)/(1000-U658))*AO658</f>
      </c>
      <c r="F658" s="4">
        <f>IF(AZ658&lt;&gt;0,1/(1/AZ658-1/N658),0)</f>
        <v>0.413840801228046</v>
      </c>
      <c r="G658" s="3">
        <f>((BC658-AP658/2)*S658-E658)/(BC658+AP658/2)</f>
      </c>
      <c r="H658" s="4">
        <f>AP658*1000</f>
        <v>4.425233321460038</v>
      </c>
      <c r="I658" s="4">
        <f>(AU658-BA658)</f>
        <v>1.215217947826185</v>
      </c>
      <c r="J658" s="4">
        <f>(P658+AT658*D658)</f>
        <v>24.71475028991699</v>
      </c>
      <c r="K658" s="4">
        <v>6</v>
      </c>
      <c r="L658" s="4">
        <f>(K658*AI658+AJ658)</f>
        <v>1.420000016689301</v>
      </c>
      <c r="M658" s="4">
        <v>1</v>
      </c>
      <c r="N658" s="4">
        <f>L658*(M658+1)*(M658+1)/(M658*M658+1)</f>
        <v>2.840000033378601</v>
      </c>
      <c r="O658" s="4">
        <v>22.78670692443848</v>
      </c>
      <c r="P658" s="4">
        <v>24.71475028991699</v>
      </c>
      <c r="Q658" s="4">
        <v>22.45073318481445</v>
      </c>
      <c r="R658" s="4">
        <v>252.7563781738281</v>
      </c>
      <c r="S658" s="4">
        <v>192.4750213623047</v>
      </c>
      <c r="T658" s="4">
        <v>13.57095336914062</v>
      </c>
      <c r="U658" s="4">
        <v>18.78666687011719</v>
      </c>
      <c r="V658" s="4">
        <v>49.59786605834961</v>
      </c>
      <c r="W658" s="4">
        <v>68.65716552734375</v>
      </c>
      <c r="X658" s="4">
        <v>499.5018920898438</v>
      </c>
      <c r="Y658" s="4">
        <v>2000.805175781250</v>
      </c>
      <c r="Z658" s="4">
        <v>99.62942504882812</v>
      </c>
      <c r="AA658" s="4">
        <v>101.7096405029297</v>
      </c>
      <c r="AB658" s="4">
        <v>2.943556308746338</v>
      </c>
      <c r="AC658" s="4">
        <v>0.3443010747432709</v>
      </c>
      <c r="AD658" s="4">
        <v>0.2858885824680328</v>
      </c>
      <c r="AE658" s="4">
        <v>0.002205024240538478</v>
      </c>
      <c r="AF658" s="4">
        <v>0.3065468966960907</v>
      </c>
      <c r="AG658" s="4">
        <v>0.001316742040216923</v>
      </c>
      <c r="AH658" s="4">
        <v>0.6666666865348816</v>
      </c>
      <c r="AI658" s="4">
        <v>-0.2195652425289154</v>
      </c>
      <c r="AJ658" s="4">
        <v>2.737391471862793</v>
      </c>
      <c r="AK658" s="4">
        <v>1</v>
      </c>
      <c r="AL658" s="4">
        <v>0</v>
      </c>
      <c r="AM658" s="4">
        <v>0.1599999964237213</v>
      </c>
      <c r="AN658" s="4">
        <v>111115</v>
      </c>
      <c r="AO658" s="4">
        <f>X658*0.000001/(K658*0.0001)</f>
        <v>0.8325031534830727</v>
      </c>
      <c r="AP658" s="4">
        <f>(U658-T658)/(1000-U658)*AO658</f>
        <v>0.004425233321460038</v>
      </c>
      <c r="AQ658" s="4">
        <f>(P658+273.15)</f>
        <v>297.864750289917</v>
      </c>
      <c r="AR658" s="4">
        <f>(O658+273.15)</f>
        <v>295.9367069244385</v>
      </c>
      <c r="AS658" s="4">
        <f>(Y658*AK658+Z658*AL658)*AM658</f>
        <v>320.1288209695631</v>
      </c>
      <c r="AT658" s="4">
        <f>((AS658+0.00000010773*(AR658^4-AQ658^4))-AP658*44100)/(L658*0.92*2*29.3+0.00000043092*AQ658^3)</f>
        <v>1.173841725145381</v>
      </c>
      <c r="AU658" s="4">
        <f>0.61365*EXP(17.502*J658/(240.97+J658))</f>
        <v>3.126003081434104</v>
      </c>
      <c r="AV658" s="4">
        <f>AU658*1000/AA658</f>
        <v>30.73457998648674</v>
      </c>
      <c r="AW658" s="4">
        <f>(AV658-U658)</f>
        <v>11.94791311636955</v>
      </c>
      <c r="AX658" s="4">
        <f>IF(D658,P658,(O658+P658)/2)</f>
        <v>23.75072860717773</v>
      </c>
      <c r="AY658" s="4">
        <f>0.61365*EXP(17.502*AX658/(240.97+AX658))</f>
        <v>2.950421057521999</v>
      </c>
      <c r="AZ658" s="4">
        <f>IF(AW658&lt;&gt;0,(1000-(AV658+U658)/2)/AW658*AP658,0)</f>
        <v>0.3612063247842174</v>
      </c>
      <c r="BA658" s="4">
        <f>U658*AA658/1000</f>
        <v>1.910785133607918</v>
      </c>
      <c r="BB658" s="4">
        <f>(AY658-BA658)</f>
        <v>1.039635923914081</v>
      </c>
      <c r="BC658" s="4">
        <f>1/(1.6/F658+1.37/N658)</f>
        <v>0.2299582545416603</v>
      </c>
      <c r="BD658" s="3">
        <f>G658*AA658*0.001</f>
      </c>
      <c r="BE658" s="3">
        <f>G658/S658</f>
      </c>
      <c r="BF658" s="4">
        <f>(1-AP658*AA658/AU658/F658)*100</f>
        <v>65.20830518156681</v>
      </c>
      <c r="BG658" s="3">
        <f>(S658-E658/(N658/1.35))</f>
      </c>
      <c r="BH658" s="3">
        <f>E658*BF658/100/BG658</f>
      </c>
    </row>
    <row r="659" ht="16" customHeight="1">
      <c r="A659" s="4">
        <v>612</v>
      </c>
      <c r="B659" t="s" s="2">
        <v>719</v>
      </c>
      <c r="C659" s="4">
        <v>3531.500030141324</v>
      </c>
      <c r="D659" s="4">
        <v>0</v>
      </c>
      <c r="E659" s="3">
        <f>(R659-#REF!*(1000-T659)/(1000-U659))*AO659</f>
      </c>
      <c r="F659" s="4">
        <f>IF(AZ659&lt;&gt;0,1/(1/AZ659-1/N659),0)</f>
        <v>0.4153787278228745</v>
      </c>
      <c r="G659" s="3">
        <f>((BC659-AP659/2)*S659-E659)/(BC659+AP659/2)</f>
      </c>
      <c r="H659" s="4">
        <f>AP659*1000</f>
        <v>4.426001705784733</v>
      </c>
      <c r="I659" s="4">
        <f>(AU659-BA659)</f>
        <v>1.211531336960026</v>
      </c>
      <c r="J659" s="4">
        <f>(P659+AT659*D659)</f>
        <v>24.69215202331543</v>
      </c>
      <c r="K659" s="4">
        <v>6</v>
      </c>
      <c r="L659" s="4">
        <f>(K659*AI659+AJ659)</f>
        <v>1.420000016689301</v>
      </c>
      <c r="M659" s="4">
        <v>1</v>
      </c>
      <c r="N659" s="4">
        <f>L659*(M659+1)*(M659+1)/(M659*M659+1)</f>
        <v>2.840000033378601</v>
      </c>
      <c r="O659" s="4">
        <v>22.80055999755859</v>
      </c>
      <c r="P659" s="4">
        <v>24.69215202331543</v>
      </c>
      <c r="Q659" s="4">
        <v>22.51384544372559</v>
      </c>
      <c r="R659" s="4">
        <v>268.2901000976562</v>
      </c>
      <c r="S659" s="4">
        <v>228.4738311767578</v>
      </c>
      <c r="T659" s="4">
        <v>13.56497478485107</v>
      </c>
      <c r="U659" s="4">
        <v>18.78142356872559</v>
      </c>
      <c r="V659" s="4">
        <v>49.53754425048828</v>
      </c>
      <c r="W659" s="4">
        <v>68.58514404296875</v>
      </c>
      <c r="X659" s="4">
        <v>499.5208740234375</v>
      </c>
      <c r="Y659" s="4">
        <v>2000.714599609375</v>
      </c>
      <c r="Z659" s="4">
        <v>100.2802429199219</v>
      </c>
      <c r="AA659" s="4">
        <v>101.7097320556641</v>
      </c>
      <c r="AB659" s="4">
        <v>2.943556308746338</v>
      </c>
      <c r="AC659" s="4">
        <v>0.3443010747432709</v>
      </c>
      <c r="AD659" s="4">
        <v>0.2858885824680328</v>
      </c>
      <c r="AE659" s="4">
        <v>0.002205024240538478</v>
      </c>
      <c r="AF659" s="4">
        <v>0.3065468966960907</v>
      </c>
      <c r="AG659" s="4">
        <v>0.001316742040216923</v>
      </c>
      <c r="AH659" s="4">
        <v>0.6666666865348816</v>
      </c>
      <c r="AI659" s="4">
        <v>-0.2195652425289154</v>
      </c>
      <c r="AJ659" s="4">
        <v>2.737391471862793</v>
      </c>
      <c r="AK659" s="4">
        <v>1</v>
      </c>
      <c r="AL659" s="4">
        <v>0</v>
      </c>
      <c r="AM659" s="4">
        <v>0.1599999964237213</v>
      </c>
      <c r="AN659" s="4">
        <v>111115</v>
      </c>
      <c r="AO659" s="4">
        <f>X659*0.000001/(K659*0.0001)</f>
        <v>0.8325347900390623</v>
      </c>
      <c r="AP659" s="4">
        <f>(U659-T659)/(1000-U659)*AO659</f>
        <v>0.004426001705784733</v>
      </c>
      <c r="AQ659" s="4">
        <f>(P659+273.15)</f>
        <v>297.8421520233154</v>
      </c>
      <c r="AR659" s="4">
        <f>(O659+273.15)</f>
        <v>295.9505599975586</v>
      </c>
      <c r="AS659" s="4">
        <f>(Y659*AK659+Z659*AL659)*AM659</f>
        <v>320.114328782387</v>
      </c>
      <c r="AT659" s="4">
        <f>((AS659+0.00000010773*(AR659^4-AQ659^4))-AP659*44100)/(L659*0.92*2*29.3+0.00000043092*AQ659^3)</f>
        <v>1.178011770294551</v>
      </c>
      <c r="AU659" s="4">
        <f>0.61365*EXP(17.502*J659/(240.97+J659))</f>
        <v>3.121784895759039</v>
      </c>
      <c r="AV659" s="4">
        <f>AU659*1000/AA659</f>
        <v>30.69307953786112</v>
      </c>
      <c r="AW659" s="4">
        <f>(AV659-U659)</f>
        <v>11.91165596913553</v>
      </c>
      <c r="AX659" s="4">
        <f>IF(D659,P659,(O659+P659)/2)</f>
        <v>23.74635601043701</v>
      </c>
      <c r="AY659" s="4">
        <f>0.61365*EXP(17.502*AX659/(240.97+AX659))</f>
        <v>2.949644724223845</v>
      </c>
      <c r="AZ659" s="4">
        <f>IF(AW659&lt;&gt;0,(1000-(AV659+U659)/2)/AW659*AP659,0)</f>
        <v>0.3623773721637039</v>
      </c>
      <c r="BA659" s="4">
        <f>U659*AA659/1000</f>
        <v>1.910253558799013</v>
      </c>
      <c r="BB659" s="4">
        <f>(AY659-BA659)</f>
        <v>1.039391165424831</v>
      </c>
      <c r="BC659" s="4">
        <f>1/(1.6/F659+1.37/N659)</f>
        <v>0.2307177199301693</v>
      </c>
      <c r="BD659" s="3">
        <f>G659*AA659*0.001</f>
      </c>
      <c r="BE659" s="3">
        <f>G659/S659</f>
      </c>
      <c r="BF659" s="4">
        <f>(1-AP659*AA659/AU659/F659)*100</f>
        <v>65.28422537466827</v>
      </c>
      <c r="BG659" s="3">
        <f>(S659-E659/(N659/1.35))</f>
      </c>
      <c r="BH659" s="3">
        <f>E659*BF659/100/BG659</f>
      </c>
    </row>
    <row r="660" ht="16" customHeight="1">
      <c r="A660" s="4">
        <v>613</v>
      </c>
      <c r="B660" t="s" s="2">
        <v>720</v>
      </c>
      <c r="C660" s="4">
        <v>3536.500030029565</v>
      </c>
      <c r="D660" s="4">
        <v>0</v>
      </c>
      <c r="E660" s="3">
        <f>(R660-#REF!*(1000-T660)/(1000-U660))*AO660</f>
      </c>
      <c r="F660" s="4">
        <f>IF(AZ660&lt;&gt;0,1/(1/AZ660-1/N660),0)</f>
        <v>0.416098007295765</v>
      </c>
      <c r="G660" s="3">
        <f>((BC660-AP660/2)*S660-E660)/(BC660+AP660/2)</f>
      </c>
      <c r="H660" s="4">
        <f>AP660*1000</f>
        <v>4.428961062143269</v>
      </c>
      <c r="I660" s="4">
        <f>(AU660-BA660)</f>
        <v>1.21051947512319</v>
      </c>
      <c r="J660" s="4">
        <f>(P660+AT660*D660)</f>
        <v>24.68603324890137</v>
      </c>
      <c r="K660" s="4">
        <v>6</v>
      </c>
      <c r="L660" s="4">
        <f>(K660*AI660+AJ660)</f>
        <v>1.420000016689301</v>
      </c>
      <c r="M660" s="4">
        <v>1</v>
      </c>
      <c r="N660" s="4">
        <f>L660*(M660+1)*(M660+1)/(M660*M660+1)</f>
        <v>2.840000033378601</v>
      </c>
      <c r="O660" s="4">
        <v>22.8320198059082</v>
      </c>
      <c r="P660" s="4">
        <v>24.68603324890137</v>
      </c>
      <c r="Q660" s="4">
        <v>22.63223266601562</v>
      </c>
      <c r="R660" s="4">
        <v>266.9221801757812</v>
      </c>
      <c r="S660" s="4">
        <v>242.7157592773438</v>
      </c>
      <c r="T660" s="4">
        <v>13.56031322479248</v>
      </c>
      <c r="U660" s="4">
        <v>18.78017234802246</v>
      </c>
      <c r="V660" s="4">
        <v>49.43501281738281</v>
      </c>
      <c r="W660" s="4">
        <v>68.46062469482422</v>
      </c>
      <c r="X660" s="4">
        <v>499.5289306640625</v>
      </c>
      <c r="Y660" s="4">
        <v>2000.904052734375</v>
      </c>
      <c r="Z660" s="4">
        <v>100.9046630859375</v>
      </c>
      <c r="AA660" s="4">
        <v>101.7096176147461</v>
      </c>
      <c r="AB660" s="4">
        <v>2.943556308746338</v>
      </c>
      <c r="AC660" s="4">
        <v>0.3443010747432709</v>
      </c>
      <c r="AD660" s="4">
        <v>0.2858885824680328</v>
      </c>
      <c r="AE660" s="4">
        <v>0.002205024240538478</v>
      </c>
      <c r="AF660" s="4">
        <v>0.3065468966960907</v>
      </c>
      <c r="AG660" s="4">
        <v>0.001316742040216923</v>
      </c>
      <c r="AH660" s="4">
        <v>0.6666666865348816</v>
      </c>
      <c r="AI660" s="4">
        <v>-0.2195652425289154</v>
      </c>
      <c r="AJ660" s="4">
        <v>2.737391471862793</v>
      </c>
      <c r="AK660" s="4">
        <v>1</v>
      </c>
      <c r="AL660" s="4">
        <v>0</v>
      </c>
      <c r="AM660" s="4">
        <v>0.1599999964237213</v>
      </c>
      <c r="AN660" s="4">
        <v>111115</v>
      </c>
      <c r="AO660" s="4">
        <f>X660*0.000001/(K660*0.0001)</f>
        <v>0.8325482177734373</v>
      </c>
      <c r="AP660" s="4">
        <f>(U660-T660)/(1000-U660)*AO660</f>
        <v>0.004428961062143269</v>
      </c>
      <c r="AQ660" s="4">
        <f>(P660+273.15)</f>
        <v>297.8360332489013</v>
      </c>
      <c r="AR660" s="4">
        <f>(O660+273.15)</f>
        <v>295.9820198059082</v>
      </c>
      <c r="AS660" s="4">
        <f>(Y660*AK660+Z660*AL660)*AM660</f>
        <v>320.1446412817095</v>
      </c>
      <c r="AT660" s="4">
        <f>((AS660+0.00000010773*(AR660^4-AQ660^4))-AP660*44100)/(L660*0.92*2*29.3+0.00000043092*AQ660^3)</f>
        <v>1.181670609414599</v>
      </c>
      <c r="AU660" s="4">
        <f>0.61365*EXP(17.502*J660/(240.97+J660))</f>
        <v>3.120643623379583</v>
      </c>
      <c r="AV660" s="4">
        <f>AU660*1000/AA660</f>
        <v>30.68189318339493</v>
      </c>
      <c r="AW660" s="4">
        <f>(AV660-U660)</f>
        <v>11.90172083537247</v>
      </c>
      <c r="AX660" s="4">
        <f>IF(D660,P660,(O660+P660)/2)</f>
        <v>23.75902652740479</v>
      </c>
      <c r="AY660" s="4">
        <f>0.61365*EXP(17.502*AX660/(240.97+AX660))</f>
        <v>2.951894804212098</v>
      </c>
      <c r="AZ660" s="4">
        <f>IF(AW660&lt;&gt;0,(1000-(AV660+U660)/2)/AW660*AP660,0)</f>
        <v>0.3629246846523079</v>
      </c>
      <c r="BA660" s="4">
        <f>U660*AA660/1000</f>
        <v>1.910124148256393</v>
      </c>
      <c r="BB660" s="4">
        <f>(AY660-BA660)</f>
        <v>1.041770655955706</v>
      </c>
      <c r="BC660" s="4">
        <f>1/(1.6/F660+1.37/N660)</f>
        <v>0.2310727027676298</v>
      </c>
      <c r="BD660" s="3">
        <f>G660*AA660*0.001</f>
      </c>
      <c r="BE660" s="3">
        <f>G660/S660</f>
      </c>
      <c r="BF660" s="4">
        <f>(1-AP660*AA660/AU660/F660)*100</f>
        <v>65.30842058588861</v>
      </c>
      <c r="BG660" s="3">
        <f>(S660-E660/(N660/1.35))</f>
      </c>
      <c r="BH660" s="3">
        <f>E660*BF660/100/BG660</f>
      </c>
    </row>
    <row r="661" ht="16" customHeight="1">
      <c r="A661" s="4">
        <v>614</v>
      </c>
      <c r="B661" t="s" s="2">
        <v>721</v>
      </c>
      <c r="C661" s="4">
        <v>3541.500029917806</v>
      </c>
      <c r="D661" s="4">
        <v>0</v>
      </c>
      <c r="E661" s="3">
        <f>(R661-#REF!*(1000-T661)/(1000-U661))*AO661</f>
      </c>
      <c r="F661" s="4">
        <f>IF(AZ661&lt;&gt;0,1/(1/AZ661-1/N661),0)</f>
        <v>0.4156364186825903</v>
      </c>
      <c r="G661" s="3">
        <f>((BC661-AP661/2)*S661-E661)/(BC661+AP661/2)</f>
      </c>
      <c r="H661" s="4">
        <f>AP661*1000</f>
        <v>4.434218670376269</v>
      </c>
      <c r="I661" s="4">
        <f>(AU661-BA661)</f>
        <v>1.213113694657933</v>
      </c>
      <c r="J661" s="4">
        <f>(P661+AT661*D661)</f>
        <v>24.70072937011719</v>
      </c>
      <c r="K661" s="4">
        <v>6</v>
      </c>
      <c r="L661" s="4">
        <f>(K661*AI661+AJ661)</f>
        <v>1.420000016689301</v>
      </c>
      <c r="M661" s="4">
        <v>1</v>
      </c>
      <c r="N661" s="4">
        <f>L661*(M661+1)*(M661+1)/(M661*M661+1)</f>
        <v>2.840000033378601</v>
      </c>
      <c r="O661" s="4">
        <v>22.88138008117676</v>
      </c>
      <c r="P661" s="4">
        <v>24.70072937011719</v>
      </c>
      <c r="Q661" s="4">
        <v>22.74288177490234</v>
      </c>
      <c r="R661" s="4">
        <v>264.4709167480469</v>
      </c>
      <c r="S661" s="4">
        <v>246.7716217041016</v>
      </c>
      <c r="T661" s="4">
        <v>13.55551528930664</v>
      </c>
      <c r="U661" s="4">
        <v>18.78160858154297</v>
      </c>
      <c r="V661" s="4">
        <v>49.28169250488281</v>
      </c>
      <c r="W661" s="4">
        <v>68.27504730224609</v>
      </c>
      <c r="X661" s="4">
        <v>499.5245971679688</v>
      </c>
      <c r="Y661" s="4">
        <v>2001.064819335938</v>
      </c>
      <c r="Z661" s="4">
        <v>101.4715423583984</v>
      </c>
      <c r="AA661" s="4">
        <v>101.7096939086914</v>
      </c>
      <c r="AB661" s="4">
        <v>2.943556308746338</v>
      </c>
      <c r="AC661" s="4">
        <v>0.3443010747432709</v>
      </c>
      <c r="AD661" s="4">
        <v>0.2858885824680328</v>
      </c>
      <c r="AE661" s="4">
        <v>0.002205024240538478</v>
      </c>
      <c r="AF661" s="4">
        <v>0.3065468966960907</v>
      </c>
      <c r="AG661" s="4">
        <v>0.001316742040216923</v>
      </c>
      <c r="AH661" s="4">
        <v>0.6666666865348816</v>
      </c>
      <c r="AI661" s="4">
        <v>-0.2195652425289154</v>
      </c>
      <c r="AJ661" s="4">
        <v>2.737391471862793</v>
      </c>
      <c r="AK661" s="4">
        <v>1</v>
      </c>
      <c r="AL661" s="4">
        <v>0</v>
      </c>
      <c r="AM661" s="4">
        <v>0.1599999964237213</v>
      </c>
      <c r="AN661" s="4">
        <v>111115</v>
      </c>
      <c r="AO661" s="4">
        <f>X661*0.000001/(K661*0.0001)</f>
        <v>0.8325409952799477</v>
      </c>
      <c r="AP661" s="4">
        <f>(U661-T661)/(1000-U661)*AO661</f>
        <v>0.004434218670376269</v>
      </c>
      <c r="AQ661" s="4">
        <f>(P661+273.15)</f>
        <v>297.8507293701172</v>
      </c>
      <c r="AR661" s="4">
        <f>(O661+273.15)</f>
        <v>296.0313800811767</v>
      </c>
      <c r="AS661" s="4">
        <f>(Y661*AK661+Z661*AL661)*AM661</f>
        <v>320.1703639373845</v>
      </c>
      <c r="AT661" s="4">
        <f>((AS661+0.00000010773*(AR661^4-AQ661^4))-AP661*44100)/(L661*0.92*2*29.3+0.00000043092*AQ661^3)</f>
        <v>1.183674370818687</v>
      </c>
      <c r="AU661" s="4">
        <f>0.61365*EXP(17.502*J661/(240.97+J661))</f>
        <v>3.12338535459952</v>
      </c>
      <c r="AV661" s="4">
        <f>AU661*1000/AA661</f>
        <v>30.70882660804682</v>
      </c>
      <c r="AW661" s="4">
        <f>(AV661-U661)</f>
        <v>11.92721802650385</v>
      </c>
      <c r="AX661" s="4">
        <f>IF(D661,P661,(O661+P661)/2)</f>
        <v>23.79105472564697</v>
      </c>
      <c r="AY661" s="4">
        <f>0.61365*EXP(17.502*AX661/(240.97+AX661))</f>
        <v>2.957589190575352</v>
      </c>
      <c r="AZ661" s="4">
        <f>IF(AW661&lt;&gt;0,(1000-(AV661+U661)/2)/AW661*AP661,0)</f>
        <v>0.3625734815030054</v>
      </c>
      <c r="BA661" s="4">
        <f>U661*AA661/1000</f>
        <v>1.910271659941587</v>
      </c>
      <c r="BB661" s="4">
        <f>(AY661-BA661)</f>
        <v>1.047317530633764</v>
      </c>
      <c r="BC661" s="4">
        <f>1/(1.6/F661+1.37/N661)</f>
        <v>0.2308449126957425</v>
      </c>
      <c r="BD661" s="3">
        <f>G661*AA661*0.001</f>
      </c>
      <c r="BE661" s="3">
        <f>G661/S661</f>
      </c>
      <c r="BF661" s="4">
        <f>(1-AP661*AA661/AU661/F661)*100</f>
        <v>65.2591620132485</v>
      </c>
      <c r="BG661" s="3">
        <f>(S661-E661/(N661/1.35))</f>
      </c>
      <c r="BH661" s="3">
        <f>E661*BF661/100/BG661</f>
      </c>
    </row>
    <row r="662" ht="16" customHeight="1">
      <c r="A662" s="4">
        <v>615</v>
      </c>
      <c r="B662" t="s" s="2">
        <v>722</v>
      </c>
      <c r="C662" s="4">
        <v>3547.000029794872</v>
      </c>
      <c r="D662" s="4">
        <v>0</v>
      </c>
      <c r="E662" s="3">
        <f>(R662-#REF!*(1000-T662)/(1000-U662))*AO662</f>
      </c>
      <c r="F662" s="4">
        <f>IF(AZ662&lt;&gt;0,1/(1/AZ662-1/N662),0)</f>
        <v>0.4145224652817849</v>
      </c>
      <c r="G662" s="3">
        <f>((BC662-AP662/2)*S662-E662)/(BC662+AP662/2)</f>
      </c>
      <c r="H662" s="4">
        <f>AP662*1000</f>
        <v>4.441265496641357</v>
      </c>
      <c r="I662" s="4">
        <f>(AU662-BA662)</f>
        <v>1.217861616632329</v>
      </c>
      <c r="J662" s="4">
        <f>(P662+AT662*D662)</f>
        <v>24.72761726379395</v>
      </c>
      <c r="K662" s="4">
        <v>6</v>
      </c>
      <c r="L662" s="4">
        <f>(K662*AI662+AJ662)</f>
        <v>1.420000016689301</v>
      </c>
      <c r="M662" s="4">
        <v>1</v>
      </c>
      <c r="N662" s="4">
        <f>L662*(M662+1)*(M662+1)/(M662*M662+1)</f>
        <v>2.840000033378601</v>
      </c>
      <c r="O662" s="4">
        <v>22.93787384033203</v>
      </c>
      <c r="P662" s="4">
        <v>24.72761726379395</v>
      </c>
      <c r="Q662" s="4">
        <v>22.77554702758789</v>
      </c>
      <c r="R662" s="4">
        <v>263.3597412109375</v>
      </c>
      <c r="S662" s="4">
        <v>246.9668579101562</v>
      </c>
      <c r="T662" s="4">
        <v>13.55006885528564</v>
      </c>
      <c r="U662" s="4">
        <v>18.78423690795898</v>
      </c>
      <c r="V662" s="4">
        <v>49.09560394287109</v>
      </c>
      <c r="W662" s="4">
        <v>68.05326843261719</v>
      </c>
      <c r="X662" s="4">
        <v>499.5452575683594</v>
      </c>
      <c r="Y662" s="4">
        <v>2001.228515625</v>
      </c>
      <c r="Z662" s="4">
        <v>102.0458068847656</v>
      </c>
      <c r="AA662" s="4">
        <v>101.7100372314453</v>
      </c>
      <c r="AB662" s="4">
        <v>2.943556308746338</v>
      </c>
      <c r="AC662" s="4">
        <v>0.3443010747432709</v>
      </c>
      <c r="AD662" s="4">
        <v>0.2858885824680328</v>
      </c>
      <c r="AE662" s="4">
        <v>0.002205024240538478</v>
      </c>
      <c r="AF662" s="4">
        <v>0.3065468966960907</v>
      </c>
      <c r="AG662" s="4">
        <v>0.001316742040216923</v>
      </c>
      <c r="AH662" s="4">
        <v>0.6666666865348816</v>
      </c>
      <c r="AI662" s="4">
        <v>-0.2195652425289154</v>
      </c>
      <c r="AJ662" s="4">
        <v>2.737391471862793</v>
      </c>
      <c r="AK662" s="4">
        <v>1</v>
      </c>
      <c r="AL662" s="4">
        <v>0</v>
      </c>
      <c r="AM662" s="4">
        <v>0.1599999964237213</v>
      </c>
      <c r="AN662" s="4">
        <v>111125</v>
      </c>
      <c r="AO662" s="4">
        <f>X662*0.000001/(K662*0.0001)</f>
        <v>0.8325754292805988</v>
      </c>
      <c r="AP662" s="4">
        <f>(U662-T662)/(1000-U662)*AO662</f>
        <v>0.004441265496641357</v>
      </c>
      <c r="AQ662" s="4">
        <f>(P662+273.15)</f>
        <v>297.8776172637939</v>
      </c>
      <c r="AR662" s="4">
        <f>(O662+273.15)</f>
        <v>296.087873840332</v>
      </c>
      <c r="AS662" s="4">
        <f>(Y662*AK662+Z662*AL662)*AM662</f>
        <v>320.1965553430491</v>
      </c>
      <c r="AT662" s="4">
        <f>((AS662+0.00000010773*(AR662^4-AQ662^4))-AP662*44100)/(L662*0.92*2*29.3+0.00000043092*AQ662^3)</f>
        <v>1.184098596863042</v>
      </c>
      <c r="AU662" s="4">
        <f>0.61365*EXP(17.502*J662/(240.97+J662))</f>
        <v>3.128407051905126</v>
      </c>
      <c r="AV662" s="4">
        <f>AU662*1000/AA662</f>
        <v>30.75809563205949</v>
      </c>
      <c r="AW662" s="4">
        <f>(AV662-U662)</f>
        <v>11.97385872410051</v>
      </c>
      <c r="AX662" s="4">
        <f>IF(D662,P662,(O662+P662)/2)</f>
        <v>23.83274555206299</v>
      </c>
      <c r="AY662" s="4">
        <f>0.61365*EXP(17.502*AX662/(240.97+AX662))</f>
        <v>2.965015911901423</v>
      </c>
      <c r="AZ662" s="4">
        <f>IF(AW662&lt;&gt;0,(1000-(AV662+U662)/2)/AW662*AP662,0)</f>
        <v>0.3617255114140466</v>
      </c>
      <c r="BA662" s="4">
        <f>U662*AA662/1000</f>
        <v>1.910545435272798</v>
      </c>
      <c r="BB662" s="4">
        <f>(AY662-BA662)</f>
        <v>1.054470476628625</v>
      </c>
      <c r="BC662" s="4">
        <f>1/(1.6/F662+1.37/N662)</f>
        <v>0.2302949540039013</v>
      </c>
      <c r="BD662" s="3">
        <f>G662*AA662*0.001</f>
      </c>
      <c r="BE662" s="3">
        <f>G662/S662</f>
      </c>
      <c r="BF662" s="4">
        <f>(1-AP662*AA662/AU662/F662)*100</f>
        <v>65.1663310100805</v>
      </c>
      <c r="BG662" s="3">
        <f>(S662-E662/(N662/1.35))</f>
      </c>
      <c r="BH662" s="3">
        <f>E662*BF662/100/BG662</f>
      </c>
    </row>
    <row r="663" ht="16" customHeight="1">
      <c r="A663" s="4">
        <v>616</v>
      </c>
      <c r="B663" t="s" s="2">
        <v>723</v>
      </c>
      <c r="C663" s="4">
        <v>3552.000029683113</v>
      </c>
      <c r="D663" s="4">
        <v>0</v>
      </c>
      <c r="E663" s="3">
        <f>(R663-#REF!*(1000-T663)/(1000-U663))*AO663</f>
      </c>
      <c r="F663" s="4">
        <f>IF(AZ663&lt;&gt;0,1/(1/AZ663-1/N663),0)</f>
        <v>0.4152085457641222</v>
      </c>
      <c r="G663" s="3">
        <f>((BC663-AP663/2)*S663-E663)/(BC663+AP663/2)</f>
      </c>
      <c r="H663" s="4">
        <f>AP663*1000</f>
        <v>4.447449571745466</v>
      </c>
      <c r="I663" s="4">
        <f>(AU663-BA663)</f>
        <v>1.217805271749729</v>
      </c>
      <c r="J663" s="4">
        <f>(P663+AT663*D663)</f>
        <v>24.72778511047363</v>
      </c>
      <c r="K663" s="4">
        <v>6</v>
      </c>
      <c r="L663" s="4">
        <f>(K663*AI663+AJ663)</f>
        <v>1.420000016689301</v>
      </c>
      <c r="M663" s="4">
        <v>1</v>
      </c>
      <c r="N663" s="4">
        <f>L663*(M663+1)*(M663+1)/(M663*M663+1)</f>
        <v>2.840000033378601</v>
      </c>
      <c r="O663" s="4">
        <v>22.96915435791016</v>
      </c>
      <c r="P663" s="4">
        <v>24.72778511047363</v>
      </c>
      <c r="Q663" s="4">
        <v>22.74005699157715</v>
      </c>
      <c r="R663" s="4">
        <v>270.7433166503906</v>
      </c>
      <c r="S663" s="4">
        <v>247.9151306152344</v>
      </c>
      <c r="T663" s="4">
        <v>13.54352951049805</v>
      </c>
      <c r="U663" s="4">
        <v>18.78499221801758</v>
      </c>
      <c r="V663" s="4">
        <v>48.96978759765625</v>
      </c>
      <c r="W663" s="4">
        <v>67.91448211669922</v>
      </c>
      <c r="X663" s="4">
        <v>499.5442504882812</v>
      </c>
      <c r="Y663" s="4">
        <v>2001.040649414062</v>
      </c>
      <c r="Z663" s="4">
        <v>102.6656188964844</v>
      </c>
      <c r="AA663" s="4">
        <v>101.7106170654297</v>
      </c>
      <c r="AB663" s="4">
        <v>2.943556308746338</v>
      </c>
      <c r="AC663" s="4">
        <v>0.3443010747432709</v>
      </c>
      <c r="AD663" s="4">
        <v>0.2858885824680328</v>
      </c>
      <c r="AE663" s="4">
        <v>0.002205024240538478</v>
      </c>
      <c r="AF663" s="4">
        <v>0.3065468966960907</v>
      </c>
      <c r="AG663" s="4">
        <v>0.001316742040216923</v>
      </c>
      <c r="AH663" s="4">
        <v>0.6666666865348816</v>
      </c>
      <c r="AI663" s="4">
        <v>-0.2195652425289154</v>
      </c>
      <c r="AJ663" s="4">
        <v>2.737391471862793</v>
      </c>
      <c r="AK663" s="4">
        <v>1</v>
      </c>
      <c r="AL663" s="4">
        <v>0</v>
      </c>
      <c r="AM663" s="4">
        <v>0.1599999964237213</v>
      </c>
      <c r="AN663" s="4">
        <v>111115</v>
      </c>
      <c r="AO663" s="4">
        <f>X663*0.000001/(K663*0.0001)</f>
        <v>0.832573750813802</v>
      </c>
      <c r="AP663" s="4">
        <f>(U663-T663)/(1000-U663)*AO663</f>
        <v>0.004447449571745466</v>
      </c>
      <c r="AQ663" s="4">
        <f>(P663+273.15)</f>
        <v>297.8777851104736</v>
      </c>
      <c r="AR663" s="4">
        <f>(O663+273.15)</f>
        <v>296.1191543579101</v>
      </c>
      <c r="AS663" s="4">
        <f>(Y663*AK663+Z663*AL663)*AM663</f>
        <v>320.166496749971</v>
      </c>
      <c r="AT663" s="4">
        <f>((AS663+0.00000010773*(AR663^4-AQ663^4))-AP663*44100)/(L663*0.92*2*29.3+0.00000043092*AQ663^3)</f>
        <v>1.184612958336992</v>
      </c>
      <c r="AU663" s="4">
        <f>0.61365*EXP(17.502*J663/(240.97+J663))</f>
        <v>3.128438421813592</v>
      </c>
      <c r="AV663" s="4">
        <f>AU663*1000/AA663</f>
        <v>30.75822870881897</v>
      </c>
      <c r="AW663" s="4">
        <f>(AV663-U663)</f>
        <v>11.97323649080139</v>
      </c>
      <c r="AX663" s="4">
        <f>IF(D663,P663,(O663+P663)/2)</f>
        <v>23.84846973419189</v>
      </c>
      <c r="AY663" s="4">
        <f>0.61365*EXP(17.502*AX663/(240.97+AX663))</f>
        <v>2.967821218708035</v>
      </c>
      <c r="AZ663" s="4">
        <f>IF(AW663&lt;&gt;0,(1000-(AV663+U663)/2)/AW663*AP663,0)</f>
        <v>0.3622478422380339</v>
      </c>
      <c r="BA663" s="4">
        <f>U663*AA663/1000</f>
        <v>1.910633150063862</v>
      </c>
      <c r="BB663" s="4">
        <f>(AY663-BA663)</f>
        <v>1.057188068644172</v>
      </c>
      <c r="BC663" s="4">
        <f>1/(1.6/F663+1.37/N663)</f>
        <v>0.2306337107090818</v>
      </c>
      <c r="BD663" s="3">
        <f>G663*AA663*0.001</f>
      </c>
      <c r="BE663" s="3">
        <f>G663/S663</f>
      </c>
      <c r="BF663" s="4">
        <f>(1-AP663*AA663/AU663/F663)*100</f>
        <v>65.17561728256725</v>
      </c>
      <c r="BG663" s="3">
        <f>(S663-E663/(N663/1.35))</f>
      </c>
      <c r="BH663" s="3">
        <f>E663*BF663/100/BG663</f>
      </c>
    </row>
    <row r="664" ht="16" customHeight="1">
      <c r="A664" s="4">
        <v>617</v>
      </c>
      <c r="B664" t="s" s="2">
        <v>724</v>
      </c>
      <c r="C664" s="4">
        <v>3557.000029571354</v>
      </c>
      <c r="D664" s="4">
        <v>0</v>
      </c>
      <c r="E664" s="3">
        <f>(R664-#REF!*(1000-T664)/(1000-U664))*AO664</f>
      </c>
      <c r="F664" s="4">
        <f>IF(AZ664&lt;&gt;0,1/(1/AZ664-1/N664),0)</f>
        <v>0.4163832834580936</v>
      </c>
      <c r="G664" s="3">
        <f>((BC664-AP664/2)*S664-E664)/(BC664+AP664/2)</f>
      </c>
      <c r="H664" s="4">
        <f>AP664*1000</f>
        <v>4.452257348123402</v>
      </c>
      <c r="I664" s="4">
        <f>(AU664-BA664)</f>
        <v>1.216131898463149</v>
      </c>
      <c r="J664" s="4">
        <f>(P664+AT664*D664)</f>
        <v>24.71869659423828</v>
      </c>
      <c r="K664" s="4">
        <v>6</v>
      </c>
      <c r="L664" s="4">
        <f>(K664*AI664+AJ664)</f>
        <v>1.420000016689301</v>
      </c>
      <c r="M664" s="4">
        <v>1</v>
      </c>
      <c r="N664" s="4">
        <f>L664*(M664+1)*(M664+1)/(M664*M664+1)</f>
        <v>2.840000033378601</v>
      </c>
      <c r="O664" s="4">
        <v>22.98250961303711</v>
      </c>
      <c r="P664" s="4">
        <v>24.71869659423828</v>
      </c>
      <c r="Q664" s="4">
        <v>22.71703720092773</v>
      </c>
      <c r="R664" s="4">
        <v>303.0670166015625</v>
      </c>
      <c r="S664" s="4">
        <v>258.9765930175781</v>
      </c>
      <c r="T664" s="4">
        <v>13.53750801086426</v>
      </c>
      <c r="U664" s="4">
        <v>18.78474235534668</v>
      </c>
      <c r="V664" s="4">
        <v>48.89790344238281</v>
      </c>
      <c r="W664" s="4">
        <v>67.84461212158203</v>
      </c>
      <c r="X664" s="4">
        <v>499.5343322753906</v>
      </c>
      <c r="Y664" s="4">
        <v>2000.822875976562</v>
      </c>
      <c r="Z664" s="4">
        <v>103.2406768798828</v>
      </c>
      <c r="AA664" s="4">
        <v>101.7106475830078</v>
      </c>
      <c r="AB664" s="4">
        <v>2.943556308746338</v>
      </c>
      <c r="AC664" s="4">
        <v>0.3443010747432709</v>
      </c>
      <c r="AD664" s="4">
        <v>0.2858885824680328</v>
      </c>
      <c r="AE664" s="4">
        <v>0.002205024240538478</v>
      </c>
      <c r="AF664" s="4">
        <v>0.3065468966960907</v>
      </c>
      <c r="AG664" s="4">
        <v>0.001316742040216923</v>
      </c>
      <c r="AH664" s="4">
        <v>0.6666666865348816</v>
      </c>
      <c r="AI664" s="4">
        <v>-0.2195652425289154</v>
      </c>
      <c r="AJ664" s="4">
        <v>2.737391471862793</v>
      </c>
      <c r="AK664" s="4">
        <v>1</v>
      </c>
      <c r="AL664" s="4">
        <v>0</v>
      </c>
      <c r="AM664" s="4">
        <v>0.1599999964237213</v>
      </c>
      <c r="AN664" s="4">
        <v>111115</v>
      </c>
      <c r="AO664" s="4">
        <f>X664*0.000001/(K664*0.0001)</f>
        <v>0.8325572204589843</v>
      </c>
      <c r="AP664" s="4">
        <f>(U664-T664)/(1000-U664)*AO664</f>
        <v>0.004452257348123403</v>
      </c>
      <c r="AQ664" s="4">
        <f>(P664+273.15)</f>
        <v>297.8686965942383</v>
      </c>
      <c r="AR664" s="4">
        <f>(O664+273.15)</f>
        <v>296.1325096130371</v>
      </c>
      <c r="AS664" s="4">
        <f>(Y664*AK664+Z664*AL664)*AM664</f>
        <v>320.1316530007498</v>
      </c>
      <c r="AT664" s="4">
        <f>((AS664+0.00000010773*(AR664^4-AQ664^4))-AP664*44100)/(L664*0.92*2*29.3+0.00000043092*AQ664^3)</f>
        <v>1.184696221102419</v>
      </c>
      <c r="AU664" s="4">
        <f>0.61365*EXP(17.502*J664/(240.97+J664))</f>
        <v>3.126740208105415</v>
      </c>
      <c r="AV664" s="4">
        <f>AU664*1000/AA664</f>
        <v>30.7415229615329</v>
      </c>
      <c r="AW664" s="4">
        <f>(AV664-U664)</f>
        <v>11.95678060618622</v>
      </c>
      <c r="AX664" s="4">
        <f>IF(D664,P664,(O664+P664)/2)</f>
        <v>23.8506031036377</v>
      </c>
      <c r="AY664" s="4">
        <f>0.61365*EXP(17.502*AX664/(240.97+AX664))</f>
        <v>2.968202005855332</v>
      </c>
      <c r="AZ664" s="4">
        <f>IF(AW664&lt;&gt;0,(1000-(AV664+U664)/2)/AW664*AP664,0)</f>
        <v>0.3631416893721238</v>
      </c>
      <c r="BA664" s="4">
        <f>U664*AA664/1000</f>
        <v>1.910608309642266</v>
      </c>
      <c r="BB664" s="4">
        <f>(AY664-BA664)</f>
        <v>1.057593696213065</v>
      </c>
      <c r="BC664" s="4">
        <f>1/(1.6/F664+1.37/N664)</f>
        <v>0.231213455973067</v>
      </c>
      <c r="BD664" s="3">
        <f>G664*AA664*0.001</f>
      </c>
      <c r="BE664" s="3">
        <f>G664/S664</f>
      </c>
      <c r="BF664" s="4">
        <f>(1-AP664*AA664/AU664/F664)*100</f>
        <v>65.21743585065884</v>
      </c>
      <c r="BG664" s="3">
        <f>(S664-E664/(N664/1.35))</f>
      </c>
      <c r="BH664" s="3">
        <f>E664*BF664/100/BG664</f>
      </c>
    </row>
    <row r="665" ht="16" customHeight="1">
      <c r="A665" s="4">
        <v>618</v>
      </c>
      <c r="B665" t="s" s="2">
        <v>725</v>
      </c>
      <c r="C665" s="4">
        <v>3562.500029448420</v>
      </c>
      <c r="D665" s="4">
        <v>0</v>
      </c>
      <c r="E665" s="3">
        <f>(R665-#REF!*(1000-T665)/(1000-U665))*AO665</f>
      </c>
      <c r="F665" s="4">
        <f>IF(AZ665&lt;&gt;0,1/(1/AZ665-1/N665),0)</f>
        <v>0.4170146504960084</v>
      </c>
      <c r="G665" s="3">
        <f>((BC665-AP665/2)*S665-E665)/(BC665+AP665/2)</f>
      </c>
      <c r="H665" s="4">
        <f>AP665*1000</f>
        <v>4.455624570953022</v>
      </c>
      <c r="I665" s="4">
        <f>(AU665-BA665)</f>
        <v>1.215451000002453</v>
      </c>
      <c r="J665" s="4">
        <f>(P665+AT665*D665)</f>
        <v>24.7133960723877</v>
      </c>
      <c r="K665" s="4">
        <v>6</v>
      </c>
      <c r="L665" s="4">
        <f>(K665*AI665+AJ665)</f>
        <v>1.420000016689301</v>
      </c>
      <c r="M665" s="4">
        <v>1</v>
      </c>
      <c r="N665" s="4">
        <f>L665*(M665+1)*(M665+1)/(M665*M665+1)</f>
        <v>2.840000033378601</v>
      </c>
      <c r="O665" s="4">
        <v>22.9895191192627</v>
      </c>
      <c r="P665" s="4">
        <v>24.7133960723877</v>
      </c>
      <c r="Q665" s="4">
        <v>22.7175235748291</v>
      </c>
      <c r="R665" s="4">
        <v>356.3474731445312</v>
      </c>
      <c r="S665" s="4">
        <v>290.1303405761719</v>
      </c>
      <c r="T665" s="4">
        <v>13.53024578094482</v>
      </c>
      <c r="U665" s="4">
        <v>18.7817268371582</v>
      </c>
      <c r="V665" s="4">
        <v>48.84635925292969</v>
      </c>
      <c r="W665" s="4">
        <v>67.79997253417969</v>
      </c>
      <c r="X665" s="4">
        <v>499.5093994140625</v>
      </c>
      <c r="Y665" s="4">
        <v>2000.592407226562</v>
      </c>
      <c r="Z665" s="4">
        <v>103.8926239013672</v>
      </c>
      <c r="AA665" s="4">
        <v>101.7105178833008</v>
      </c>
      <c r="AB665" s="4">
        <v>2.943556308746338</v>
      </c>
      <c r="AC665" s="4">
        <v>0.3443010747432709</v>
      </c>
      <c r="AD665" s="4">
        <v>0.2858885824680328</v>
      </c>
      <c r="AE665" s="4">
        <v>0.002205024240538478</v>
      </c>
      <c r="AF665" s="4">
        <v>0.3065468966960907</v>
      </c>
      <c r="AG665" s="4">
        <v>0.001316742040216923</v>
      </c>
      <c r="AH665" s="4">
        <v>0.6666666865348816</v>
      </c>
      <c r="AI665" s="4">
        <v>-0.2195652425289154</v>
      </c>
      <c r="AJ665" s="4">
        <v>2.737391471862793</v>
      </c>
      <c r="AK665" s="4">
        <v>1</v>
      </c>
      <c r="AL665" s="4">
        <v>0</v>
      </c>
      <c r="AM665" s="4">
        <v>0.1599999964237213</v>
      </c>
      <c r="AN665" s="4">
        <v>111115</v>
      </c>
      <c r="AO665" s="4">
        <f>X665*0.000001/(K665*0.0001)</f>
        <v>0.832515665690104</v>
      </c>
      <c r="AP665" s="4">
        <f>(U665-T665)/(1000-U665)*AO665</f>
        <v>0.004455624570953022</v>
      </c>
      <c r="AQ665" s="4">
        <f>(P665+273.15)</f>
        <v>297.8633960723877</v>
      </c>
      <c r="AR665" s="4">
        <f>(O665+273.15)</f>
        <v>296.1395191192627</v>
      </c>
      <c r="AS665" s="4">
        <f>(Y665*AK665+Z665*AL665)*AM665</f>
        <v>320.094778001574</v>
      </c>
      <c r="AT665" s="4">
        <f>((AS665+0.00000010773*(AR665^4-AQ665^4))-AP665*44100)/(L665*0.92*2*29.3+0.00000043092*AQ665^3)</f>
        <v>1.184174956634716</v>
      </c>
      <c r="AU665" s="4">
        <f>0.61365*EXP(17.502*J665/(240.97+J665))</f>
        <v>3.125750163352503</v>
      </c>
      <c r="AV665" s="4">
        <f>AU665*1000/AA665</f>
        <v>30.73182821602465</v>
      </c>
      <c r="AW665" s="4">
        <f>(AV665-U665)</f>
        <v>11.95010137886645</v>
      </c>
      <c r="AX665" s="4">
        <f>IF(D665,P665,(O665+P665)/2)</f>
        <v>23.8514575958252</v>
      </c>
      <c r="AY665" s="4">
        <f>0.61365*EXP(17.502*AX665/(240.97+AX665))</f>
        <v>2.968354536963137</v>
      </c>
      <c r="AZ665" s="4">
        <f>IF(AW665&lt;&gt;0,(1000-(AV665+U665)/2)/AW665*AP665,0)</f>
        <v>0.3636218243631426</v>
      </c>
      <c r="BA665" s="4">
        <f>U665*AA665/1000</f>
        <v>1.91029916335005</v>
      </c>
      <c r="BB665" s="4">
        <f>(AY665-BA665)</f>
        <v>1.058055373613088</v>
      </c>
      <c r="BC665" s="4">
        <f>1/(1.6/F665+1.37/N665)</f>
        <v>0.2315248914500652</v>
      </c>
      <c r="BD665" s="3">
        <f>G665*AA665*0.001</f>
      </c>
      <c r="BE665" s="3">
        <f>G665/S665</f>
      </c>
      <c r="BF665" s="4">
        <f>(1-AP665*AA665/AU665/F665)*100</f>
        <v>65.23286687573037</v>
      </c>
      <c r="BG665" s="3">
        <f>(S665-E665/(N665/1.35))</f>
      </c>
      <c r="BH665" s="3">
        <f>E665*BF665/100/BG665</f>
      </c>
    </row>
    <row r="666" ht="16" customHeight="1">
      <c r="A666" s="4">
        <v>619</v>
      </c>
      <c r="B666" t="s" s="2">
        <v>726</v>
      </c>
      <c r="C666" s="4">
        <v>3567.500029336661</v>
      </c>
      <c r="D666" s="4">
        <v>0</v>
      </c>
      <c r="E666" s="3">
        <f>(R666-#REF!*(1000-T666)/(1000-U666))*AO666</f>
      </c>
      <c r="F666" s="4">
        <f>IF(AZ666&lt;&gt;0,1/(1/AZ666-1/N666),0)</f>
        <v>0.417658051995358</v>
      </c>
      <c r="G666" s="3">
        <f>((BC666-AP666/2)*S666-E666)/(BC666+AP666/2)</f>
      </c>
      <c r="H666" s="4">
        <f>AP666*1000</f>
        <v>4.457711104856251</v>
      </c>
      <c r="I666" s="4">
        <f>(AU666-BA666)</f>
        <v>1.214397492634765</v>
      </c>
      <c r="J666" s="4">
        <f>(P666+AT666*D666)</f>
        <v>24.70583724975586</v>
      </c>
      <c r="K666" s="4">
        <v>6</v>
      </c>
      <c r="L666" s="4">
        <f>(K666*AI666+AJ666)</f>
        <v>1.420000016689301</v>
      </c>
      <c r="M666" s="4">
        <v>1</v>
      </c>
      <c r="N666" s="4">
        <f>L666*(M666+1)*(M666+1)/(M666*M666+1)</f>
        <v>2.840000033378601</v>
      </c>
      <c r="O666" s="4">
        <v>22.99673843383789</v>
      </c>
      <c r="P666" s="4">
        <v>24.70583724975586</v>
      </c>
      <c r="Q666" s="4">
        <v>22.73027229309082</v>
      </c>
      <c r="R666" s="4">
        <v>397.0797119140625</v>
      </c>
      <c r="S666" s="4">
        <v>327.0998840332031</v>
      </c>
      <c r="T666" s="4">
        <v>13.52426052093506</v>
      </c>
      <c r="U666" s="4">
        <v>18.7782096862793</v>
      </c>
      <c r="V666" s="4">
        <v>48.80296325683594</v>
      </c>
      <c r="W666" s="4">
        <v>67.75807189941406</v>
      </c>
      <c r="X666" s="4">
        <v>499.5103454589844</v>
      </c>
      <c r="Y666" s="4">
        <v>2000.693847656250</v>
      </c>
      <c r="Z666" s="4">
        <v>104.5017471313477</v>
      </c>
      <c r="AA666" s="4">
        <v>101.7105102539062</v>
      </c>
      <c r="AB666" s="4">
        <v>2.943556308746338</v>
      </c>
      <c r="AC666" s="4">
        <v>0.3443010747432709</v>
      </c>
      <c r="AD666" s="4">
        <v>0.2858885824680328</v>
      </c>
      <c r="AE666" s="4">
        <v>0.002205024240538478</v>
      </c>
      <c r="AF666" s="4">
        <v>0.3065468966960907</v>
      </c>
      <c r="AG666" s="4">
        <v>0.001316742040216923</v>
      </c>
      <c r="AH666" s="4">
        <v>0.6666666865348816</v>
      </c>
      <c r="AI666" s="4">
        <v>-0.2195652425289154</v>
      </c>
      <c r="AJ666" s="4">
        <v>2.737391471862793</v>
      </c>
      <c r="AK666" s="4">
        <v>1</v>
      </c>
      <c r="AL666" s="4">
        <v>0</v>
      </c>
      <c r="AM666" s="4">
        <v>0.1599999964237213</v>
      </c>
      <c r="AN666" s="4">
        <v>111115</v>
      </c>
      <c r="AO666" s="4">
        <f>X666*0.000001/(K666*0.0001)</f>
        <v>0.8325172424316405</v>
      </c>
      <c r="AP666" s="4">
        <f>(U666-T666)/(1000-U666)*AO666</f>
        <v>0.004457711104856251</v>
      </c>
      <c r="AQ666" s="4">
        <f>(P666+273.15)</f>
        <v>297.8558372497558</v>
      </c>
      <c r="AR666" s="4">
        <f>(O666+273.15)</f>
        <v>296.1467384338379</v>
      </c>
      <c r="AS666" s="4">
        <f>(Y666*AK666+Z666*AL666)*AM666</f>
        <v>320.1110084699612</v>
      </c>
      <c r="AT666" s="4">
        <f>((AS666+0.00000010773*(AR666^4-AQ666^4))-AP666*44100)/(L666*0.92*2*29.3+0.00000043092*AQ666^3)</f>
        <v>1.185222407257228</v>
      </c>
      <c r="AU666" s="4">
        <f>0.61365*EXP(17.502*J666/(240.97+J666))</f>
        <v>3.124338781481077</v>
      </c>
      <c r="AV666" s="4">
        <f>AU666*1000/AA666</f>
        <v>30.7179540608104</v>
      </c>
      <c r="AW666" s="4">
        <f>(AV666-U666)</f>
        <v>11.9397443745311</v>
      </c>
      <c r="AX666" s="4">
        <f>IF(D666,P666,(O666+P666)/2)</f>
        <v>23.85128784179688</v>
      </c>
      <c r="AY666" s="4">
        <f>0.61365*EXP(17.502*AX666/(240.97+AX666))</f>
        <v>2.968324234478764</v>
      </c>
      <c r="AZ666" s="4">
        <f>IF(AW666&lt;&gt;0,(1000-(AV666+U666)/2)/AW666*AP666,0)</f>
        <v>0.3641109197227172</v>
      </c>
      <c r="BA666" s="4">
        <f>U666*AA666/1000</f>
        <v>1.909941288846312</v>
      </c>
      <c r="BB666" s="4">
        <f>(AY666-BA666)</f>
        <v>1.058382945632452</v>
      </c>
      <c r="BC666" s="4">
        <f>1/(1.6/F666+1.37/N666)</f>
        <v>0.2318421548498872</v>
      </c>
      <c r="BD666" s="3">
        <f>G666*AA666*0.001</f>
      </c>
      <c r="BE666" s="3">
        <f>G666/S666</f>
      </c>
      <c r="BF666" s="4">
        <f>(1-AP666*AA666/AU666/F666)*100</f>
        <v>65.25448331968249</v>
      </c>
      <c r="BG666" s="3">
        <f>(S666-E666/(N666/1.35))</f>
      </c>
      <c r="BH666" s="3">
        <f>E666*BF666/100/BG666</f>
      </c>
    </row>
    <row r="667" ht="16" customHeight="1">
      <c r="A667" s="4">
        <v>620</v>
      </c>
      <c r="B667" t="s" s="2">
        <v>727</v>
      </c>
      <c r="C667" s="4">
        <v>3572.500029224902</v>
      </c>
      <c r="D667" s="4">
        <v>0</v>
      </c>
      <c r="E667" s="3">
        <f>(R667-#REF!*(1000-T667)/(1000-U667))*AO667</f>
      </c>
      <c r="F667" s="4">
        <f>IF(AZ667&lt;&gt;0,1/(1/AZ667-1/N667),0)</f>
        <v>0.419776994401065</v>
      </c>
      <c r="G667" s="3">
        <f>((BC667-AP667/2)*S667-E667)/(BC667+AP667/2)</f>
      </c>
      <c r="H667" s="4">
        <f>AP667*1000</f>
        <v>4.462139370736606</v>
      </c>
      <c r="I667" s="4">
        <f>(AU667-BA667)</f>
        <v>1.210283721680224</v>
      </c>
      <c r="J667" s="4">
        <f>(P667+AT667*D667)</f>
        <v>24.6832275390625</v>
      </c>
      <c r="K667" s="4">
        <v>6</v>
      </c>
      <c r="L667" s="4">
        <f>(K667*AI667+AJ667)</f>
        <v>1.420000016689301</v>
      </c>
      <c r="M667" s="4">
        <v>1</v>
      </c>
      <c r="N667" s="4">
        <f>L667*(M667+1)*(M667+1)/(M667*M667+1)</f>
        <v>2.840000033378601</v>
      </c>
      <c r="O667" s="4">
        <v>23.01291656494141</v>
      </c>
      <c r="P667" s="4">
        <v>24.6832275390625</v>
      </c>
      <c r="Q667" s="4">
        <v>22.81593322753906</v>
      </c>
      <c r="R667" s="4">
        <v>412.2591552734375</v>
      </c>
      <c r="S667" s="4">
        <v>356.8188171386719</v>
      </c>
      <c r="T667" s="4">
        <v>13.51800537109375</v>
      </c>
      <c r="U667" s="4">
        <v>18.77713775634766</v>
      </c>
      <c r="V667" s="4">
        <v>48.7381591796875</v>
      </c>
      <c r="W667" s="4">
        <v>67.69371032714844</v>
      </c>
      <c r="X667" s="4">
        <v>499.5143127441406</v>
      </c>
      <c r="Y667" s="4">
        <v>2000.855224609375</v>
      </c>
      <c r="Z667" s="4">
        <v>105.1998062133789</v>
      </c>
      <c r="AA667" s="4">
        <v>101.7107467651367</v>
      </c>
      <c r="AB667" s="4">
        <v>2.943556308746338</v>
      </c>
      <c r="AC667" s="4">
        <v>0.3443010747432709</v>
      </c>
      <c r="AD667" s="4">
        <v>0.2858885824680328</v>
      </c>
      <c r="AE667" s="4">
        <v>0.002205024240538478</v>
      </c>
      <c r="AF667" s="4">
        <v>0.3065468966960907</v>
      </c>
      <c r="AG667" s="4">
        <v>0.001316742040216923</v>
      </c>
      <c r="AH667" s="4">
        <v>0.6666666865348816</v>
      </c>
      <c r="AI667" s="4">
        <v>-0.2195652425289154</v>
      </c>
      <c r="AJ667" s="4">
        <v>2.737391471862793</v>
      </c>
      <c r="AK667" s="4">
        <v>1</v>
      </c>
      <c r="AL667" s="4">
        <v>0</v>
      </c>
      <c r="AM667" s="4">
        <v>0.1599999964237213</v>
      </c>
      <c r="AN667" s="4">
        <v>111115</v>
      </c>
      <c r="AO667" s="4">
        <f>X667*0.000001/(K667*0.0001)</f>
        <v>0.8325238545735677</v>
      </c>
      <c r="AP667" s="4">
        <f>(U667-T667)/(1000-U667)*AO667</f>
        <v>0.004462139370736607</v>
      </c>
      <c r="AQ667" s="4">
        <f>(P667+273.15)</f>
        <v>297.8332275390625</v>
      </c>
      <c r="AR667" s="4">
        <f>(O667+273.15)</f>
        <v>296.1629165649414</v>
      </c>
      <c r="AS667" s="4">
        <f>(Y667*AK667+Z667*AL667)*AM667</f>
        <v>320.1368287818841</v>
      </c>
      <c r="AT667" s="4">
        <f>((AS667+0.00000010773*(AR667^4-AQ667^4))-AP667*44100)/(L667*0.92*2*29.3+0.00000043092*AQ667^3)</f>
        <v>1.188316831211186</v>
      </c>
      <c r="AU667" s="4">
        <f>0.61365*EXP(17.502*J667/(240.97+J667))</f>
        <v>3.120120424990188</v>
      </c>
      <c r="AV667" s="4">
        <f>AU667*1000/AA667</f>
        <v>30.67640858241804</v>
      </c>
      <c r="AW667" s="4">
        <f>(AV667-U667)</f>
        <v>11.89927082607038</v>
      </c>
      <c r="AX667" s="4">
        <f>IF(D667,P667,(O667+P667)/2)</f>
        <v>23.84807205200195</v>
      </c>
      <c r="AY667" s="4">
        <f>0.61365*EXP(17.502*AX667/(240.97+AX667))</f>
        <v>2.967750240758333</v>
      </c>
      <c r="AZ667" s="4">
        <f>IF(AW667&lt;&gt;0,(1000-(AV667+U667)/2)/AW667*AP667,0)</f>
        <v>0.365720313981909</v>
      </c>
      <c r="BA667" s="4">
        <f>U667*AA667/1000</f>
        <v>1.909836703309964</v>
      </c>
      <c r="BB667" s="4">
        <f>(AY667-BA667)</f>
        <v>1.057913537448369</v>
      </c>
      <c r="BC667" s="4">
        <f>1/(1.6/F667+1.37/N667)</f>
        <v>0.2328862398981602</v>
      </c>
      <c r="BD667" s="3">
        <f>G667*AA667*0.001</f>
      </c>
      <c r="BE667" s="3">
        <f>G667/S667</f>
      </c>
      <c r="BF667" s="4">
        <f>(1-AP667*AA667/AU667/F667)*100</f>
        <v>65.34866400050075</v>
      </c>
      <c r="BG667" s="3">
        <f>(S667-E667/(N667/1.35))</f>
      </c>
      <c r="BH667" s="3">
        <f>E667*BF667/100/BG667</f>
      </c>
    </row>
    <row r="668" ht="16" customHeight="1">
      <c r="A668" s="4">
        <v>621</v>
      </c>
      <c r="B668" t="s" s="2">
        <v>728</v>
      </c>
      <c r="C668" s="4">
        <v>3578.000029101968</v>
      </c>
      <c r="D668" s="4">
        <v>0</v>
      </c>
      <c r="E668" s="3">
        <f>(R668-#REF!*(1000-T668)/(1000-U668))*AO668</f>
      </c>
      <c r="F668" s="4">
        <f>IF(AZ668&lt;&gt;0,1/(1/AZ668-1/N668),0)</f>
        <v>0.4208889718174647</v>
      </c>
      <c r="G668" s="3">
        <f>((BC668-AP668/2)*S668-E668)/(BC668+AP668/2)</f>
      </c>
      <c r="H668" s="4">
        <f>AP668*1000</f>
        <v>4.469353612281698</v>
      </c>
      <c r="I668" s="4">
        <f>(AU668-BA668)</f>
        <v>1.209452899606714</v>
      </c>
      <c r="J668" s="4">
        <f>(P668+AT668*D668)</f>
        <v>24.680175781250</v>
      </c>
      <c r="K668" s="4">
        <v>6</v>
      </c>
      <c r="L668" s="4">
        <f>(K668*AI668+AJ668)</f>
        <v>1.420000016689301</v>
      </c>
      <c r="M668" s="4">
        <v>1</v>
      </c>
      <c r="N668" s="4">
        <f>L668*(M668+1)*(M668+1)/(M668*M668+1)</f>
        <v>2.840000033378601</v>
      </c>
      <c r="O668" s="4">
        <v>23.05727195739746</v>
      </c>
      <c r="P668" s="4">
        <v>24.680175781250</v>
      </c>
      <c r="Q668" s="4">
        <v>22.96951675415039</v>
      </c>
      <c r="R668" s="4">
        <v>413.210693359375</v>
      </c>
      <c r="S668" s="4">
        <v>372.563232421875</v>
      </c>
      <c r="T668" s="4">
        <v>13.51203155517578</v>
      </c>
      <c r="U668" s="4">
        <v>18.77969932556152</v>
      </c>
      <c r="V668" s="4">
        <v>48.59794235229492</v>
      </c>
      <c r="W668" s="4">
        <v>67.53630828857422</v>
      </c>
      <c r="X668" s="4">
        <v>499.5099182128906</v>
      </c>
      <c r="Y668" s="4">
        <v>2001.035644531250</v>
      </c>
      <c r="Z668" s="4">
        <v>105.9496612548828</v>
      </c>
      <c r="AA668" s="4">
        <v>101.7108154296875</v>
      </c>
      <c r="AB668" s="4">
        <v>2.943556308746338</v>
      </c>
      <c r="AC668" s="4">
        <v>0.3443010747432709</v>
      </c>
      <c r="AD668" s="4">
        <v>0.2858885824680328</v>
      </c>
      <c r="AE668" s="4">
        <v>0.002205024240538478</v>
      </c>
      <c r="AF668" s="4">
        <v>0.3065468966960907</v>
      </c>
      <c r="AG668" s="4">
        <v>0.001316742040216923</v>
      </c>
      <c r="AH668" s="4">
        <v>0.6666666865348816</v>
      </c>
      <c r="AI668" s="4">
        <v>-0.2195652425289154</v>
      </c>
      <c r="AJ668" s="4">
        <v>2.737391471862793</v>
      </c>
      <c r="AK668" s="4">
        <v>1</v>
      </c>
      <c r="AL668" s="4">
        <v>0</v>
      </c>
      <c r="AM668" s="4">
        <v>0.1599999964237213</v>
      </c>
      <c r="AN668" s="4">
        <v>111115</v>
      </c>
      <c r="AO668" s="4">
        <f>X668*0.000001/(K668*0.0001)</f>
        <v>0.8325165303548175</v>
      </c>
      <c r="AP668" s="4">
        <f>(U668-T668)/(1000-U668)*AO668</f>
        <v>0.004469353612281698</v>
      </c>
      <c r="AQ668" s="4">
        <f>(P668+273.15)</f>
        <v>297.830175781250</v>
      </c>
      <c r="AR668" s="4">
        <f>(O668+273.15)</f>
        <v>296.2072719573974</v>
      </c>
      <c r="AS668" s="4">
        <f>(Y668*AK668+Z668*AL668)*AM668</f>
        <v>320.1656959687389</v>
      </c>
      <c r="AT668" s="4">
        <f>((AS668+0.00000010773*(AR668^4-AQ668^4))-AP668*44100)/(L668*0.92*2*29.3+0.00000043092*AQ668^3)</f>
        <v>1.191074496957081</v>
      </c>
      <c r="AU668" s="4">
        <f>0.61365*EXP(17.502*J668/(240.97+J668))</f>
        <v>3.119551431533929</v>
      </c>
      <c r="AV668" s="4">
        <f>AU668*1000/AA668</f>
        <v>30.67079364524876</v>
      </c>
      <c r="AW668" s="4">
        <f>(AV668-U668)</f>
        <v>11.89109431968724</v>
      </c>
      <c r="AX668" s="4">
        <f>IF(D668,P668,(O668+P668)/2)</f>
        <v>23.86872386932373</v>
      </c>
      <c r="AY668" s="4">
        <f>0.61365*EXP(17.502*AX668/(240.97+AX668))</f>
        <v>2.971438121544429</v>
      </c>
      <c r="AZ668" s="4">
        <f>IF(AW668&lt;&gt;0,(1000-(AV668+U668)/2)/AW668*AP668,0)</f>
        <v>0.3665640541906192</v>
      </c>
      <c r="BA668" s="4">
        <f>U668*AA668/1000</f>
        <v>1.910098531927215</v>
      </c>
      <c r="BB668" s="4">
        <f>(AY668-BA668)</f>
        <v>1.061339589617214</v>
      </c>
      <c r="BC668" s="4">
        <f>1/(1.6/F668+1.37/N668)</f>
        <v>0.2334336806410536</v>
      </c>
      <c r="BD668" s="3">
        <f>G668*AA668*0.001</f>
      </c>
      <c r="BE668" s="3">
        <f>G668/S668</f>
      </c>
      <c r="BF668" s="4">
        <f>(1-AP668*AA668/AU668/F668)*100</f>
        <v>65.37799963596802</v>
      </c>
      <c r="BG668" s="3">
        <f>(S668-E668/(N668/1.35))</f>
      </c>
      <c r="BH668" s="3">
        <f>E668*BF668/100/BG668</f>
      </c>
    </row>
    <row r="669" ht="16" customHeight="1">
      <c r="A669" s="4">
        <v>622</v>
      </c>
      <c r="B669" t="s" s="2">
        <v>729</v>
      </c>
      <c r="C669" s="4">
        <v>3583.000028990209</v>
      </c>
      <c r="D669" s="4">
        <v>0</v>
      </c>
      <c r="E669" s="3">
        <f>(R669-#REF!*(1000-T669)/(1000-U669))*AO669</f>
      </c>
      <c r="F669" s="4">
        <f>IF(AZ669&lt;&gt;0,1/(1/AZ669-1/N669),0)</f>
        <v>0.4200385090547331</v>
      </c>
      <c r="G669" s="3">
        <f>((BC669-AP669/2)*S669-E669)/(BC669+AP669/2)</f>
      </c>
      <c r="H669" s="4">
        <f>AP669*1000</f>
        <v>4.476994901288058</v>
      </c>
      <c r="I669" s="4">
        <f>(AU669-BA669)</f>
        <v>1.213620662279935</v>
      </c>
      <c r="J669" s="4">
        <f>(P669+AT669*D669)</f>
        <v>24.70469093322754</v>
      </c>
      <c r="K669" s="4">
        <v>6</v>
      </c>
      <c r="L669" s="4">
        <f>(K669*AI669+AJ669)</f>
        <v>1.420000016689301</v>
      </c>
      <c r="M669" s="4">
        <v>1</v>
      </c>
      <c r="N669" s="4">
        <f>L669*(M669+1)*(M669+1)/(M669*M669+1)</f>
        <v>2.840000033378601</v>
      </c>
      <c r="O669" s="4">
        <v>23.11563110351562</v>
      </c>
      <c r="P669" s="4">
        <v>24.70469093322754</v>
      </c>
      <c r="Q669" s="4">
        <v>23.0805778503418</v>
      </c>
      <c r="R669" s="4">
        <v>410.1761474609375</v>
      </c>
      <c r="S669" s="4">
        <v>377.1196594238281</v>
      </c>
      <c r="T669" s="4">
        <v>13.50712490081787</v>
      </c>
      <c r="U669" s="4">
        <v>18.78377723693848</v>
      </c>
      <c r="V669" s="4">
        <v>48.4202995300293</v>
      </c>
      <c r="W669" s="4">
        <v>67.32735443115234</v>
      </c>
      <c r="X669" s="4">
        <v>499.5098876953125</v>
      </c>
      <c r="Y669" s="4">
        <v>2001.217041015625</v>
      </c>
      <c r="Z669" s="4">
        <v>106.4795150756836</v>
      </c>
      <c r="AA669" s="4">
        <v>101.7103271484375</v>
      </c>
      <c r="AB669" s="4">
        <v>2.943556308746338</v>
      </c>
      <c r="AC669" s="4">
        <v>0.3443010747432709</v>
      </c>
      <c r="AD669" s="4">
        <v>0.2858885824680328</v>
      </c>
      <c r="AE669" s="4">
        <v>0.002205024240538478</v>
      </c>
      <c r="AF669" s="4">
        <v>0.3065468966960907</v>
      </c>
      <c r="AG669" s="4">
        <v>0.001316742040216923</v>
      </c>
      <c r="AH669" s="4">
        <v>0.6666666865348816</v>
      </c>
      <c r="AI669" s="4">
        <v>-0.2195652425289154</v>
      </c>
      <c r="AJ669" s="4">
        <v>2.737391471862793</v>
      </c>
      <c r="AK669" s="4">
        <v>1</v>
      </c>
      <c r="AL669" s="4">
        <v>0</v>
      </c>
      <c r="AM669" s="4">
        <v>0.1599999964237213</v>
      </c>
      <c r="AN669" s="4">
        <v>111115</v>
      </c>
      <c r="AO669" s="4">
        <f>X669*0.000001/(K669*0.0001)</f>
        <v>0.8325164794921874</v>
      </c>
      <c r="AP669" s="4">
        <f>(U669-T669)/(1000-U669)*AO669</f>
        <v>0.004476994901288058</v>
      </c>
      <c r="AQ669" s="4">
        <f>(P669+273.15)</f>
        <v>297.8546909332275</v>
      </c>
      <c r="AR669" s="4">
        <f>(O669+273.15)</f>
        <v>296.2656311035156</v>
      </c>
      <c r="AS669" s="4">
        <f>(Y669*AK669+Z669*AL669)*AM669</f>
        <v>320.1947194055901</v>
      </c>
      <c r="AT669" s="4">
        <f>((AS669+0.00000010773*(AR669^4-AQ669^4))-AP669*44100)/(L669*0.92*2*29.3+0.00000043092*AQ669^3)</f>
        <v>1.191794722213713</v>
      </c>
      <c r="AU669" s="4">
        <f>0.61365*EXP(17.502*J669/(240.97+J669))</f>
        <v>3.124124790132321</v>
      </c>
      <c r="AV669" s="4">
        <f>AU669*1000/AA669</f>
        <v>30.71590543183416</v>
      </c>
      <c r="AW669" s="4">
        <f>(AV669-U669)</f>
        <v>11.93212819489568</v>
      </c>
      <c r="AX669" s="4">
        <f>IF(D669,P669,(O669+P669)/2)</f>
        <v>23.91016101837158</v>
      </c>
      <c r="AY669" s="4">
        <f>0.61365*EXP(17.502*AX669/(240.97+AX669))</f>
        <v>2.978849813619425</v>
      </c>
      <c r="AZ669" s="4">
        <f>IF(AW669&lt;&gt;0,(1000-(AV669+U669)/2)/AW669*AP669,0)</f>
        <v>0.3659187964217555</v>
      </c>
      <c r="BA669" s="4">
        <f>U669*AA669/1000</f>
        <v>1.910504127852386</v>
      </c>
      <c r="BB669" s="4">
        <f>(AY669-BA669)</f>
        <v>1.068345685767039</v>
      </c>
      <c r="BC669" s="4">
        <f>1/(1.6/F669+1.37/N669)</f>
        <v>0.2330150162174898</v>
      </c>
      <c r="BD669" s="3">
        <f>G669*AA669*0.001</f>
      </c>
      <c r="BE669" s="3">
        <f>G669/S669</f>
      </c>
      <c r="BF669" s="4">
        <f>(1-AP669*AA669/AU669/F669)*100</f>
        <v>65.29962487584675</v>
      </c>
      <c r="BG669" s="3">
        <f>(S669-E669/(N669/1.35))</f>
      </c>
      <c r="BH669" s="3">
        <f>E669*BF669/100/BG669</f>
      </c>
    </row>
    <row r="670" ht="16" customHeight="1">
      <c r="A670" s="4">
        <v>623</v>
      </c>
      <c r="B670" t="s" s="2">
        <v>730</v>
      </c>
      <c r="C670" s="4">
        <v>3588.000028878450</v>
      </c>
      <c r="D670" s="4">
        <v>0</v>
      </c>
      <c r="E670" s="3">
        <f>(R670-#REF!*(1000-T670)/(1000-U670))*AO670</f>
      </c>
      <c r="F670" s="4">
        <f>IF(AZ670&lt;&gt;0,1/(1/AZ670-1/N670),0)</f>
        <v>0.4185493470114907</v>
      </c>
      <c r="G670" s="3">
        <f>((BC670-AP670/2)*S670-E670)/(BC670+AP670/2)</f>
      </c>
      <c r="H670" s="4">
        <f>AP670*1000</f>
        <v>4.485117218596182</v>
      </c>
      <c r="I670" s="4">
        <f>(AU670-BA670)</f>
        <v>1.219546573501196</v>
      </c>
      <c r="J670" s="4">
        <f>(P670+AT670*D670)</f>
        <v>24.73877906799316</v>
      </c>
      <c r="K670" s="4">
        <v>6</v>
      </c>
      <c r="L670" s="4">
        <f>(K670*AI670+AJ670)</f>
        <v>1.420000016689301</v>
      </c>
      <c r="M670" s="4">
        <v>1</v>
      </c>
      <c r="N670" s="4">
        <f>L670*(M670+1)*(M670+1)/(M670*M670+1)</f>
        <v>2.840000033378601</v>
      </c>
      <c r="O670" s="4">
        <v>23.16915893554688</v>
      </c>
      <c r="P670" s="4">
        <v>24.73877906799316</v>
      </c>
      <c r="Q670" s="4">
        <v>23.08748817443848</v>
      </c>
      <c r="R670" s="4">
        <v>405.830810546875</v>
      </c>
      <c r="S670" s="4">
        <v>376.7314147949219</v>
      </c>
      <c r="T670" s="4">
        <v>13.50196552276611</v>
      </c>
      <c r="U670" s="4">
        <v>18.78816986083984</v>
      </c>
      <c r="V670" s="4">
        <v>48.24301910400391</v>
      </c>
      <c r="W670" s="4">
        <v>67.12259674072266</v>
      </c>
      <c r="X670" s="4">
        <v>499.5096435546875</v>
      </c>
      <c r="Y670" s="4">
        <v>2001.309692382812</v>
      </c>
      <c r="Z670" s="4">
        <v>106.9467544555664</v>
      </c>
      <c r="AA670" s="4">
        <v>101.7101287841797</v>
      </c>
      <c r="AB670" s="4">
        <v>2.943556308746338</v>
      </c>
      <c r="AC670" s="4">
        <v>0.3443010747432709</v>
      </c>
      <c r="AD670" s="4">
        <v>0.2858885824680328</v>
      </c>
      <c r="AE670" s="4">
        <v>0.002205024240538478</v>
      </c>
      <c r="AF670" s="4">
        <v>0.3065468966960907</v>
      </c>
      <c r="AG670" s="4">
        <v>0.001316742040216923</v>
      </c>
      <c r="AH670" s="4">
        <v>0.6666666865348816</v>
      </c>
      <c r="AI670" s="4">
        <v>-0.2195652425289154</v>
      </c>
      <c r="AJ670" s="4">
        <v>2.737391471862793</v>
      </c>
      <c r="AK670" s="4">
        <v>1</v>
      </c>
      <c r="AL670" s="4">
        <v>0</v>
      </c>
      <c r="AM670" s="4">
        <v>0.1599999964237213</v>
      </c>
      <c r="AN670" s="4">
        <v>111115</v>
      </c>
      <c r="AO670" s="4">
        <f>X670*0.000001/(K670*0.0001)</f>
        <v>0.8325160725911458</v>
      </c>
      <c r="AP670" s="4">
        <f>(U670-T670)/(1000-U670)*AO670</f>
        <v>0.004485117218596182</v>
      </c>
      <c r="AQ670" s="4">
        <f>(P670+273.15)</f>
        <v>297.8887790679931</v>
      </c>
      <c r="AR670" s="4">
        <f>(O670+273.15)</f>
        <v>296.3191589355469</v>
      </c>
      <c r="AS670" s="4">
        <f>(Y670*AK670+Z670*AL670)*AM670</f>
        <v>320.2095436240088</v>
      </c>
      <c r="AT670" s="4">
        <f>((AS670+0.00000010773*(AR670^4-AQ670^4))-AP670*44100)/(L670*0.92*2*29.3+0.00000043092*AQ670^3)</f>
        <v>1.190245165121514</v>
      </c>
      <c r="AU670" s="4">
        <f>0.61365*EXP(17.502*J670/(240.97+J670))</f>
        <v>3.13049374966626</v>
      </c>
      <c r="AV670" s="4">
        <f>AU670*1000/AA670</f>
        <v>30.77858407109978</v>
      </c>
      <c r="AW670" s="4">
        <f>(AV670-U670)</f>
        <v>11.99041421025993</v>
      </c>
      <c r="AX670" s="4">
        <f>IF(D670,P670,(O670+P670)/2)</f>
        <v>23.95396900177002</v>
      </c>
      <c r="AY670" s="4">
        <f>0.61365*EXP(17.502*AX670/(240.97+AX670))</f>
        <v>2.98670314083403</v>
      </c>
      <c r="AZ670" s="4">
        <f>IF(AW670&lt;&gt;0,(1000-(AV670+U670)/2)/AW670*AP670,0)</f>
        <v>0.3647881375180892</v>
      </c>
      <c r="BA670" s="4">
        <f>U670*AA670/1000</f>
        <v>1.910947176165064</v>
      </c>
      <c r="BB670" s="4">
        <f>(AY670-BA670)</f>
        <v>1.075755964668966</v>
      </c>
      <c r="BC670" s="4">
        <f>1/(1.6/F670+1.37/N670)</f>
        <v>0.2322814747871614</v>
      </c>
      <c r="BD670" s="3">
        <f>G670*AA670*0.001</f>
      </c>
      <c r="BE670" s="3">
        <f>G670/S670</f>
      </c>
      <c r="BF670" s="4">
        <f>(1-AP670*AA670/AU670/F670)*100</f>
        <v>65.18403057352478</v>
      </c>
      <c r="BG670" s="3">
        <f>(S670-E670/(N670/1.35))</f>
      </c>
      <c r="BH670" s="3">
        <f>E670*BF670/100/BG670</f>
      </c>
    </row>
    <row r="671" ht="16" customHeight="1">
      <c r="A671" s="4">
        <v>624</v>
      </c>
      <c r="B671" t="s" s="2">
        <v>732</v>
      </c>
      <c r="C671" s="4">
        <v>3614.000032566488</v>
      </c>
      <c r="D671" s="4">
        <v>0</v>
      </c>
      <c r="E671" s="3">
        <f>(R671-#REF!*(1000-T671)/(1000-U671))*AO671</f>
      </c>
      <c r="F671" s="4">
        <f>IF(AZ671&lt;&gt;0,1/(1/AZ671-1/N671),0)</f>
        <v>0.4125388700458847</v>
      </c>
      <c r="G671" s="3">
        <f>((BC671-AP671/2)*S671-E671)/(BC671+AP671/2)</f>
      </c>
      <c r="H671" s="4">
        <f>AP671*1000</f>
        <v>4.432271955909938</v>
      </c>
      <c r="I671" s="4">
        <f>(AU671-BA671)</f>
        <v>1.220473729009931</v>
      </c>
      <c r="J671" s="4">
        <f>(P671+AT671*D671)</f>
        <v>24.74411964416504</v>
      </c>
      <c r="K671" s="4">
        <v>6</v>
      </c>
      <c r="L671" s="4">
        <f>(K671*AI671+AJ671)</f>
        <v>1.420000016689301</v>
      </c>
      <c r="M671" s="4">
        <v>1</v>
      </c>
      <c r="N671" s="4">
        <f>L671*(M671+1)*(M671+1)/(M671*M671+1)</f>
        <v>2.840000033378601</v>
      </c>
      <c r="O671" s="4">
        <v>23.20141792297363</v>
      </c>
      <c r="P671" s="4">
        <v>24.74411964416504</v>
      </c>
      <c r="Q671" s="4">
        <v>23.03969955444336</v>
      </c>
      <c r="R671" s="4">
        <v>400.9963989257812</v>
      </c>
      <c r="S671" s="4">
        <v>374.0324096679688</v>
      </c>
      <c r="T671" s="4">
        <v>13.56510066986084</v>
      </c>
      <c r="U671" s="4">
        <v>18.78888320922852</v>
      </c>
      <c r="V671" s="4">
        <v>48.73839569091797</v>
      </c>
      <c r="W671" s="4">
        <v>66.97888946533203</v>
      </c>
      <c r="X671" s="4">
        <v>499.5224609375</v>
      </c>
      <c r="Y671" s="4">
        <v>2001.057250976562</v>
      </c>
      <c r="Z671" s="4">
        <v>107.6085586547852</v>
      </c>
      <c r="AA671" s="4">
        <v>101.7100830078125</v>
      </c>
      <c r="AB671" s="4">
        <v>6.001156806945801</v>
      </c>
      <c r="AC671" s="4">
        <v>0.3020383417606354</v>
      </c>
      <c r="AD671" s="4">
        <v>0.1723738759756088</v>
      </c>
      <c r="AE671" s="4">
        <v>0.0007174802012741566</v>
      </c>
      <c r="AF671" s="4">
        <v>0.1749285459518433</v>
      </c>
      <c r="AG671" s="4">
        <v>0.0006018158746883273</v>
      </c>
      <c r="AH671" s="4">
        <v>0.6666666865348816</v>
      </c>
      <c r="AI671" s="4">
        <v>-0.2195652425289154</v>
      </c>
      <c r="AJ671" s="4">
        <v>2.737391471862793</v>
      </c>
      <c r="AK671" s="4">
        <v>1</v>
      </c>
      <c r="AL671" s="4">
        <v>0</v>
      </c>
      <c r="AM671" s="4">
        <v>0.1599999964237213</v>
      </c>
      <c r="AN671" s="4">
        <v>111115</v>
      </c>
      <c r="AO671" s="4">
        <f>X671*0.000001/(K671*0.0001)</f>
        <v>0.8325374348958332</v>
      </c>
      <c r="AP671" s="4">
        <f>(U671-T671)/(1000-U671)*AO671</f>
        <v>0.004432271955909938</v>
      </c>
      <c r="AQ671" s="4">
        <f>(P671+273.15)</f>
        <v>297.894119644165</v>
      </c>
      <c r="AR671" s="4">
        <f>(O671+273.15)</f>
        <v>296.3514179229736</v>
      </c>
      <c r="AS671" s="4">
        <f>(Y671*AK671+Z671*AL671)*AM671</f>
        <v>320.1691529999116</v>
      </c>
      <c r="AT671" s="4">
        <f>((AS671+0.00000010773*(AR671^4-AQ671^4))-AP671*44100)/(L671*0.92*2*29.3+0.00000043092*AQ671^3)</f>
        <v>1.219697831310164</v>
      </c>
      <c r="AU671" s="4">
        <f>0.61365*EXP(17.502*J671/(240.97+J671))</f>
        <v>3.131492599844658</v>
      </c>
      <c r="AV671" s="4">
        <f>AU671*1000/AA671</f>
        <v>30.78841848555097</v>
      </c>
      <c r="AW671" s="4">
        <f>(AV671-U671)</f>
        <v>11.99953527632245</v>
      </c>
      <c r="AX671" s="4">
        <f>IF(D671,P671,(O671+P671)/2)</f>
        <v>23.97276878356934</v>
      </c>
      <c r="AY671" s="4">
        <f>0.61365*EXP(17.502*AX671/(240.97+AX671))</f>
        <v>2.990078869383443</v>
      </c>
      <c r="AZ671" s="4">
        <f>IF(AW671&lt;&gt;0,(1000-(AV671+U671)/2)/AW671*AP671,0)</f>
        <v>0.3602141094966565</v>
      </c>
      <c r="BA671" s="4">
        <f>U671*AA671/1000</f>
        <v>1.911018870834727</v>
      </c>
      <c r="BB671" s="4">
        <f>(AY671-BA671)</f>
        <v>1.079059998548716</v>
      </c>
      <c r="BC671" s="4">
        <f>1/(1.6/F671+1.37/N671)</f>
        <v>0.2293148398186021</v>
      </c>
      <c r="BD671" s="3">
        <f>G671*AA671*0.001</f>
      </c>
      <c r="BE671" s="3">
        <f>G671/S671</f>
      </c>
      <c r="BF671" s="4">
        <f>(1-AP671*AA671/AU671/F671)*100</f>
        <v>65.10412083946952</v>
      </c>
      <c r="BG671" s="3">
        <f>(S671-E671/(N671/1.35))</f>
      </c>
      <c r="BH671" s="3">
        <f>E671*BF671/100/BG671</f>
      </c>
    </row>
    <row r="672" ht="16" customHeight="1">
      <c r="A672" s="4">
        <v>625</v>
      </c>
      <c r="B672" t="s" s="2">
        <v>733</v>
      </c>
      <c r="C672" s="4">
        <v>3619.000032454729</v>
      </c>
      <c r="D672" s="4">
        <v>0</v>
      </c>
      <c r="E672" s="3">
        <f>(R672-#REF!*(1000-T672)/(1000-U672))*AO672</f>
      </c>
      <c r="F672" s="4">
        <f>IF(AZ672&lt;&gt;0,1/(1/AZ672-1/N672),0)</f>
        <v>0.3987113351372699</v>
      </c>
      <c r="G672" s="3">
        <f>((BC672-AP672/2)*S672-E672)/(BC672+AP672/2)</f>
      </c>
      <c r="H672" s="4">
        <f>AP672*1000</f>
        <v>4.300986856170722</v>
      </c>
      <c r="I672" s="4">
        <f>(AU672-BA672)</f>
        <v>1.220211874997595</v>
      </c>
      <c r="J672" s="4">
        <f>(P672+AT672*D672)</f>
        <v>24.7350902557373</v>
      </c>
      <c r="K672" s="4">
        <v>6</v>
      </c>
      <c r="L672" s="4">
        <f>(K672*AI672+AJ672)</f>
        <v>1.420000016689301</v>
      </c>
      <c r="M672" s="4">
        <v>1</v>
      </c>
      <c r="N672" s="4">
        <f>L672*(M672+1)*(M672+1)/(M672*M672+1)</f>
        <v>2.840000033378601</v>
      </c>
      <c r="O672" s="4">
        <v>23.21950531005859</v>
      </c>
      <c r="P672" s="4">
        <v>24.7350902557373</v>
      </c>
      <c r="Q672" s="4">
        <v>23.02086639404297</v>
      </c>
      <c r="R672" s="4">
        <v>399.370849609375</v>
      </c>
      <c r="S672" s="4">
        <v>372.9990539550781</v>
      </c>
      <c r="T672" s="4">
        <v>13.70565414428711</v>
      </c>
      <c r="U672" s="4">
        <v>18.77476119995117</v>
      </c>
      <c r="V672" s="4">
        <v>49.19798278808594</v>
      </c>
      <c r="W672" s="4">
        <v>66.85030364990234</v>
      </c>
      <c r="X672" s="4">
        <v>499.5242919921875</v>
      </c>
      <c r="Y672" s="4">
        <v>2001.068725585938</v>
      </c>
      <c r="Z672" s="4">
        <v>109.0237350463867</v>
      </c>
      <c r="AA672" s="4">
        <v>101.7105941772461</v>
      </c>
      <c r="AB672" s="4">
        <v>6.001156806945801</v>
      </c>
      <c r="AC672" s="4">
        <v>0.3020383417606354</v>
      </c>
      <c r="AD672" s="4">
        <v>0.1723738759756088</v>
      </c>
      <c r="AE672" s="4">
        <v>0.0007174802012741566</v>
      </c>
      <c r="AF672" s="4">
        <v>0.1749285459518433</v>
      </c>
      <c r="AG672" s="4">
        <v>0.0006018158746883273</v>
      </c>
      <c r="AH672" s="4">
        <v>0.6666666865348816</v>
      </c>
      <c r="AI672" s="4">
        <v>-0.2195652425289154</v>
      </c>
      <c r="AJ672" s="4">
        <v>2.737391471862793</v>
      </c>
      <c r="AK672" s="4">
        <v>1</v>
      </c>
      <c r="AL672" s="4">
        <v>0</v>
      </c>
      <c r="AM672" s="4">
        <v>0.1599999964237213</v>
      </c>
      <c r="AN672" s="4">
        <v>111115</v>
      </c>
      <c r="AO672" s="4">
        <f>X672*0.000001/(K672*0.0001)</f>
        <v>0.8325404866536458</v>
      </c>
      <c r="AP672" s="4">
        <f>(U672-T672)/(1000-U672)*AO672</f>
        <v>0.004300986856170722</v>
      </c>
      <c r="AQ672" s="4">
        <f>(P672+273.15)</f>
        <v>297.8850902557373</v>
      </c>
      <c r="AR672" s="4">
        <f>(O672+273.15)</f>
        <v>296.3695053100586</v>
      </c>
      <c r="AS672" s="4">
        <f>(Y672*AK672+Z672*AL672)*AM672</f>
        <v>320.1709889373706</v>
      </c>
      <c r="AT672" s="4">
        <f>((AS672+0.00000010773*(AR672^4-AQ672^4))-AP672*44100)/(L672*0.92*2*29.3+0.00000043092*AQ672^3)</f>
        <v>1.289041916882038</v>
      </c>
      <c r="AU672" s="4">
        <f>0.61365*EXP(17.502*J672/(240.97+J672))</f>
        <v>3.129803992180535</v>
      </c>
      <c r="AV672" s="4">
        <f>AU672*1000/AA672</f>
        <v>30.77166166905267</v>
      </c>
      <c r="AW672" s="4">
        <f>(AV672-U672)</f>
        <v>11.99690046910149</v>
      </c>
      <c r="AX672" s="4">
        <f>IF(D672,P672,(O672+P672)/2)</f>
        <v>23.97729778289795</v>
      </c>
      <c r="AY672" s="4">
        <f>0.61365*EXP(17.502*AX672/(240.97+AX672))</f>
        <v>2.990892604542785</v>
      </c>
      <c r="AZ672" s="4">
        <f>IF(AW672&lt;&gt;0,(1000-(AV672+U672)/2)/AW672*AP672,0)</f>
        <v>0.3496267731993556</v>
      </c>
      <c r="BA672" s="4">
        <f>U672*AA672/1000</f>
        <v>1.90959211718294</v>
      </c>
      <c r="BB672" s="4">
        <f>(AY672-BA672)</f>
        <v>1.081300487359845</v>
      </c>
      <c r="BC672" s="4">
        <f>1/(1.6/F672+1.37/N672)</f>
        <v>0.2224534423190358</v>
      </c>
      <c r="BD672" s="3">
        <f>G672*AA672*0.001</f>
      </c>
      <c r="BE672" s="3">
        <f>G672/S672</f>
      </c>
      <c r="BF672" s="4">
        <f>(1-AP672*AA672/AU672/F672)*100</f>
        <v>64.94430481320168</v>
      </c>
      <c r="BG672" s="3">
        <f>(S672-E672/(N672/1.35))</f>
      </c>
      <c r="BH672" s="3">
        <f>E672*BF672/100/BG672</f>
      </c>
    </row>
    <row r="673" ht="16" customHeight="1">
      <c r="A673" s="4">
        <v>626</v>
      </c>
      <c r="B673" t="s" s="2">
        <v>734</v>
      </c>
      <c r="C673" s="4">
        <v>3624.500032331795</v>
      </c>
      <c r="D673" s="4">
        <v>0</v>
      </c>
      <c r="E673" s="3">
        <f>(R673-#REF!*(1000-T673)/(1000-U673))*AO673</f>
      </c>
      <c r="F673" s="4">
        <f>IF(AZ673&lt;&gt;0,1/(1/AZ673-1/N673),0)</f>
        <v>0.3981150205206285</v>
      </c>
      <c r="G673" s="3">
        <f>((BC673-AP673/2)*S673-E673)/(BC673+AP673/2)</f>
      </c>
      <c r="H673" s="4">
        <f>AP673*1000</f>
        <v>4.295425641704343</v>
      </c>
      <c r="I673" s="4">
        <f>(AU673-BA673)</f>
        <v>1.220260454010873</v>
      </c>
      <c r="J673" s="4">
        <f>(P673+AT673*D673)</f>
        <v>24.72587585449219</v>
      </c>
      <c r="K673" s="4">
        <v>6</v>
      </c>
      <c r="L673" s="4">
        <f>(K673*AI673+AJ673)</f>
        <v>1.420000016689301</v>
      </c>
      <c r="M673" s="4">
        <v>1</v>
      </c>
      <c r="N673" s="4">
        <f>L673*(M673+1)*(M673+1)/(M673*M673+1)</f>
        <v>2.840000033378601</v>
      </c>
      <c r="O673" s="4">
        <v>23.23226737976074</v>
      </c>
      <c r="P673" s="4">
        <v>24.72587585449219</v>
      </c>
      <c r="Q673" s="4">
        <v>23.02229690551758</v>
      </c>
      <c r="R673" s="4">
        <v>399.3201599121094</v>
      </c>
      <c r="S673" s="4">
        <v>373.1206665039062</v>
      </c>
      <c r="T673" s="4">
        <v>13.69472026824951</v>
      </c>
      <c r="U673" s="4">
        <v>18.75728607177734</v>
      </c>
      <c r="V673" s="4">
        <v>49.16008377075195</v>
      </c>
      <c r="W673" s="4">
        <v>66.73738098144531</v>
      </c>
      <c r="X673" s="4">
        <v>499.5318908691406</v>
      </c>
      <c r="Y673" s="4">
        <v>2001.188964843750</v>
      </c>
      <c r="Z673" s="4">
        <v>110.3770294189453</v>
      </c>
      <c r="AA673" s="4">
        <v>101.7109375</v>
      </c>
      <c r="AB673" s="4">
        <v>6.001156806945801</v>
      </c>
      <c r="AC673" s="4">
        <v>0.3020383417606354</v>
      </c>
      <c r="AD673" s="4">
        <v>0.1723738759756088</v>
      </c>
      <c r="AE673" s="4">
        <v>0.0007174802012741566</v>
      </c>
      <c r="AF673" s="4">
        <v>0.1749285459518433</v>
      </c>
      <c r="AG673" s="4">
        <v>0.0006018158746883273</v>
      </c>
      <c r="AH673" s="4">
        <v>0.6666666865348816</v>
      </c>
      <c r="AI673" s="4">
        <v>-0.2195652425289154</v>
      </c>
      <c r="AJ673" s="4">
        <v>2.737391471862793</v>
      </c>
      <c r="AK673" s="4">
        <v>1</v>
      </c>
      <c r="AL673" s="4">
        <v>0</v>
      </c>
      <c r="AM673" s="4">
        <v>0.1599999964237213</v>
      </c>
      <c r="AN673" s="4">
        <v>111115</v>
      </c>
      <c r="AO673" s="4">
        <f>X673*0.000001/(K673*0.0001)</f>
        <v>0.8325531514485676</v>
      </c>
      <c r="AP673" s="4">
        <f>(U673-T673)/(1000-U673)*AO673</f>
        <v>0.004295425641704343</v>
      </c>
      <c r="AQ673" s="4">
        <f>(P673+273.15)</f>
        <v>297.8758758544922</v>
      </c>
      <c r="AR673" s="4">
        <f>(O673+273.15)</f>
        <v>296.3822673797607</v>
      </c>
      <c r="AS673" s="4">
        <f>(Y673*AK673+Z673*AL673)*AM673</f>
        <v>320.1902272181906</v>
      </c>
      <c r="AT673" s="4">
        <f>((AS673+0.00000010773*(AR673^4-AQ673^4))-AP673*44100)/(L673*0.92*2*29.3+0.00000043092*AQ673^3)</f>
        <v>1.294886174868175</v>
      </c>
      <c r="AU673" s="4">
        <f>0.61365*EXP(17.502*J673/(240.97+J673))</f>
        <v>3.128081605327039</v>
      </c>
      <c r="AV673" s="4">
        <f>AU673*1000/AA673</f>
        <v>30.75462366401882</v>
      </c>
      <c r="AW673" s="4">
        <f>(AV673-U673)</f>
        <v>11.99733759224147</v>
      </c>
      <c r="AX673" s="4">
        <f>IF(D673,P673,(O673+P673)/2)</f>
        <v>23.97907161712646</v>
      </c>
      <c r="AY673" s="4">
        <f>0.61365*EXP(17.502*AX673/(240.97+AX673))</f>
        <v>2.991211365962458</v>
      </c>
      <c r="AZ673" s="4">
        <f>IF(AW673&lt;&gt;0,(1000-(AV673+U673)/2)/AW673*AP673,0)</f>
        <v>0.3491681588662579</v>
      </c>
      <c r="BA673" s="4">
        <f>U673*AA673/1000</f>
        <v>1.907821151316166</v>
      </c>
      <c r="BB673" s="4">
        <f>(AY673-BA673)</f>
        <v>1.083390214646292</v>
      </c>
      <c r="BC673" s="4">
        <f>1/(1.6/F673+1.37/N673)</f>
        <v>0.2221563945872618</v>
      </c>
      <c r="BD673" s="3">
        <f>G673*AA673*0.001</f>
      </c>
      <c r="BE673" s="3">
        <f>G673/S673</f>
      </c>
      <c r="BF673" s="4">
        <f>(1-AP673*AA673/AU673/F673)*100</f>
        <v>64.91776730280287</v>
      </c>
      <c r="BG673" s="3">
        <f>(S673-E673/(N673/1.35))</f>
      </c>
      <c r="BH673" s="3">
        <f>E673*BF673/100/BG673</f>
      </c>
    </row>
    <row r="674" ht="16" customHeight="1">
      <c r="A674" s="4">
        <v>627</v>
      </c>
      <c r="B674" t="s" s="2">
        <v>735</v>
      </c>
      <c r="C674" s="4">
        <v>3629.500032220036</v>
      </c>
      <c r="D674" s="4">
        <v>0</v>
      </c>
      <c r="E674" s="3">
        <f>(R674-#REF!*(1000-T674)/(1000-U674))*AO674</f>
      </c>
      <c r="F674" s="4">
        <f>IF(AZ674&lt;&gt;0,1/(1/AZ674-1/N674),0)</f>
        <v>0.4086489234523584</v>
      </c>
      <c r="G674" s="3">
        <f>((BC674-AP674/2)*S674-E674)/(BC674+AP674/2)</f>
      </c>
      <c r="H674" s="4">
        <f>AP674*1000</f>
        <v>4.38790861385975</v>
      </c>
      <c r="I674" s="4">
        <f>(AU674-BA674)</f>
        <v>1.218379721075698</v>
      </c>
      <c r="J674" s="4">
        <f>(P674+AT674*D674)</f>
        <v>24.70929718017578</v>
      </c>
      <c r="K674" s="4">
        <v>6</v>
      </c>
      <c r="L674" s="4">
        <f>(K674*AI674+AJ674)</f>
        <v>1.420000016689301</v>
      </c>
      <c r="M674" s="4">
        <v>1</v>
      </c>
      <c r="N674" s="4">
        <f>L674*(M674+1)*(M674+1)/(M674*M674+1)</f>
        <v>2.840000033378601</v>
      </c>
      <c r="O674" s="4">
        <v>23.24208831787109</v>
      </c>
      <c r="P674" s="4">
        <v>24.70929718017578</v>
      </c>
      <c r="Q674" s="4">
        <v>23.04181861877441</v>
      </c>
      <c r="R674" s="4">
        <v>399.7675170898438</v>
      </c>
      <c r="S674" s="4">
        <v>373.4673461914062</v>
      </c>
      <c r="T674" s="4">
        <v>13.57363319396973</v>
      </c>
      <c r="U674" s="4">
        <v>18.74530410766602</v>
      </c>
      <c r="V674" s="4">
        <v>48.48690414428711</v>
      </c>
      <c r="W674" s="4">
        <v>66.64591979980469</v>
      </c>
      <c r="X674" s="4">
        <v>499.527832031250</v>
      </c>
      <c r="Y674" s="4">
        <v>2001.212402343750</v>
      </c>
      <c r="Z674" s="4">
        <v>111.4438934326172</v>
      </c>
      <c r="AA674" s="4">
        <v>101.7110748291016</v>
      </c>
      <c r="AB674" s="4">
        <v>6.001156806945801</v>
      </c>
      <c r="AC674" s="4">
        <v>0.3020383417606354</v>
      </c>
      <c r="AD674" s="4">
        <v>0.1723738759756088</v>
      </c>
      <c r="AE674" s="4">
        <v>0.0007174802012741566</v>
      </c>
      <c r="AF674" s="4">
        <v>0.1749285459518433</v>
      </c>
      <c r="AG674" s="4">
        <v>0.0006018158746883273</v>
      </c>
      <c r="AH674" s="4">
        <v>0.6666666865348816</v>
      </c>
      <c r="AI674" s="4">
        <v>-0.2195652425289154</v>
      </c>
      <c r="AJ674" s="4">
        <v>2.737391471862793</v>
      </c>
      <c r="AK674" s="4">
        <v>1</v>
      </c>
      <c r="AL674" s="4">
        <v>0</v>
      </c>
      <c r="AM674" s="4">
        <v>0.1599999964237213</v>
      </c>
      <c r="AN674" s="4">
        <v>111115</v>
      </c>
      <c r="AO674" s="4">
        <f>X674*0.000001/(K674*0.0001)</f>
        <v>0.8325463867187498</v>
      </c>
      <c r="AP674" s="4">
        <f>(U674-T674)/(1000-U674)*AO674</f>
        <v>0.00438790861385975</v>
      </c>
      <c r="AQ674" s="4">
        <f>(P674+273.15)</f>
        <v>297.8592971801758</v>
      </c>
      <c r="AR674" s="4">
        <f>(O674+273.15)</f>
        <v>296.3920883178711</v>
      </c>
      <c r="AS674" s="4">
        <f>(Y674*AK674+Z674*AL674)*AM674</f>
        <v>320.1939772181067</v>
      </c>
      <c r="AT674" s="4">
        <f>((AS674+0.00000010773*(AR674^4-AQ674^4))-AP674*44100)/(L674*0.92*2*29.3+0.00000043092*AQ674^3)</f>
        <v>1.251979838457098</v>
      </c>
      <c r="AU674" s="4">
        <f>0.61365*EXP(17.502*J674/(240.97+J674))</f>
        <v>3.124984749864781</v>
      </c>
      <c r="AV674" s="4">
        <f>AU674*1000/AA674</f>
        <v>30.72413456563593</v>
      </c>
      <c r="AW674" s="4">
        <f>(AV674-U674)</f>
        <v>11.97883045796991</v>
      </c>
      <c r="AX674" s="4">
        <f>IF(D674,P674,(O674+P674)/2)</f>
        <v>23.97569274902344</v>
      </c>
      <c r="AY674" s="4">
        <f>0.61365*EXP(17.502*AX674/(240.97+AX674))</f>
        <v>2.990604202467545</v>
      </c>
      <c r="AZ674" s="4">
        <f>IF(AW674&lt;&gt;0,(1000-(AV674+U674)/2)/AW674*AP674,0)</f>
        <v>0.3572448028909072</v>
      </c>
      <c r="BA674" s="4">
        <f>U674*AA674/1000</f>
        <v>1.906605028789083</v>
      </c>
      <c r="BB674" s="4">
        <f>(AY674-BA674)</f>
        <v>1.083999173678462</v>
      </c>
      <c r="BC674" s="4">
        <f>1/(1.6/F674+1.37/N674)</f>
        <v>0.2273897480875044</v>
      </c>
      <c r="BD674" s="3">
        <f>G674*AA674*0.001</f>
      </c>
      <c r="BE674" s="3">
        <f>G674/S674</f>
      </c>
      <c r="BF674" s="4">
        <f>(1-AP674*AA674/AU674/F674)*100</f>
        <v>65.0515791939409</v>
      </c>
      <c r="BG674" s="3">
        <f>(S674-E674/(N674/1.35))</f>
      </c>
      <c r="BH674" s="3">
        <f>E674*BF674/100/BG674</f>
      </c>
    </row>
    <row r="675" ht="16" customHeight="1">
      <c r="A675" s="4">
        <v>628</v>
      </c>
      <c r="B675" t="s" s="2">
        <v>736</v>
      </c>
      <c r="C675" s="4">
        <v>3634.500032108277</v>
      </c>
      <c r="D675" s="4">
        <v>0</v>
      </c>
      <c r="E675" s="3">
        <f>(R675-#REF!*(1000-T675)/(1000-U675))*AO675</f>
      </c>
      <c r="F675" s="4">
        <f>IF(AZ675&lt;&gt;0,1/(1/AZ675-1/N675),0)</f>
        <v>0.4202597709849539</v>
      </c>
      <c r="G675" s="3">
        <f>((BC675-AP675/2)*S675-E675)/(BC675+AP675/2)</f>
      </c>
      <c r="H675" s="4">
        <f>AP675*1000</f>
        <v>4.486989962534267</v>
      </c>
      <c r="I675" s="4">
        <f>(AU675-BA675)</f>
        <v>1.215814306309934</v>
      </c>
      <c r="J675" s="4">
        <f>(P675+AT675*D675)</f>
        <v>24.6959400177002</v>
      </c>
      <c r="K675" s="4">
        <v>6</v>
      </c>
      <c r="L675" s="4">
        <f>(K675*AI675+AJ675)</f>
        <v>1.420000016689301</v>
      </c>
      <c r="M675" s="4">
        <v>1</v>
      </c>
      <c r="N675" s="4">
        <f>L675*(M675+1)*(M675+1)/(M675*M675+1)</f>
        <v>2.840000033378601</v>
      </c>
      <c r="O675" s="4">
        <v>23.25667381286621</v>
      </c>
      <c r="P675" s="4">
        <v>24.6959400177002</v>
      </c>
      <c r="Q675" s="4">
        <v>23.13488578796387</v>
      </c>
      <c r="R675" s="4">
        <v>400.0357360839844</v>
      </c>
      <c r="S675" s="4">
        <v>372.8058471679688</v>
      </c>
      <c r="T675" s="4">
        <v>13.45750141143799</v>
      </c>
      <c r="U675" s="4">
        <v>18.74602317810059</v>
      </c>
      <c r="V675" s="4">
        <v>47.87276077270508</v>
      </c>
      <c r="W675" s="4">
        <v>66.59325408935547</v>
      </c>
      <c r="X675" s="4">
        <v>499.5206909179688</v>
      </c>
      <c r="Y675" s="4">
        <v>2000.941528320312</v>
      </c>
      <c r="Z675" s="4">
        <v>111.9416580200195</v>
      </c>
      <c r="AA675" s="4">
        <v>101.7110290527344</v>
      </c>
      <c r="AB675" s="4">
        <v>6.001156806945801</v>
      </c>
      <c r="AC675" s="4">
        <v>0.3020383417606354</v>
      </c>
      <c r="AD675" s="4">
        <v>0.1723738759756088</v>
      </c>
      <c r="AE675" s="4">
        <v>0.0007174802012741566</v>
      </c>
      <c r="AF675" s="4">
        <v>0.1749285459518433</v>
      </c>
      <c r="AG675" s="4">
        <v>0.0006018158746883273</v>
      </c>
      <c r="AH675" s="4">
        <v>0.6666666865348816</v>
      </c>
      <c r="AI675" s="4">
        <v>-0.2195652425289154</v>
      </c>
      <c r="AJ675" s="4">
        <v>2.737391471862793</v>
      </c>
      <c r="AK675" s="4">
        <v>1</v>
      </c>
      <c r="AL675" s="4">
        <v>0</v>
      </c>
      <c r="AM675" s="4">
        <v>0.1599999964237213</v>
      </c>
      <c r="AN675" s="4">
        <v>111115</v>
      </c>
      <c r="AO675" s="4">
        <f>X675*0.000001/(K675*0.0001)</f>
        <v>0.8325344848632811</v>
      </c>
      <c r="AP675" s="4">
        <f>(U675-T675)/(1000-U675)*AO675</f>
        <v>0.004486989962534267</v>
      </c>
      <c r="AQ675" s="4">
        <f>(P675+273.15)</f>
        <v>297.8459400177002</v>
      </c>
      <c r="AR675" s="4">
        <f>(O675+273.15)</f>
        <v>296.4066738128662</v>
      </c>
      <c r="AS675" s="4">
        <f>(Y675*AK675+Z675*AL675)*AM675</f>
        <v>320.1506373753255</v>
      </c>
      <c r="AT675" s="4">
        <f>((AS675+0.00000010773*(AR675^4-AQ675^4))-AP675*44100)/(L675*0.92*2*29.3+0.00000043092*AQ675^3)</f>
        <v>1.205412832367482</v>
      </c>
      <c r="AU675" s="4">
        <f>0.61365*EXP(17.502*J675/(240.97+J675))</f>
        <v>3.122491614400955</v>
      </c>
      <c r="AV675" s="4">
        <f>AU675*1000/AA675</f>
        <v>30.69963644534585</v>
      </c>
      <c r="AW675" s="4">
        <f>(AV675-U675)</f>
        <v>11.95361326724526</v>
      </c>
      <c r="AX675" s="4">
        <f>IF(D675,P675,(O675+P675)/2)</f>
        <v>23.9763069152832</v>
      </c>
      <c r="AY675" s="4">
        <f>0.61365*EXP(17.502*AX675/(240.97+AX675))</f>
        <v>2.990714556658049</v>
      </c>
      <c r="AZ675" s="4">
        <f>IF(AW675&lt;&gt;0,(1000-(AV675+U675)/2)/AW675*AP675,0)</f>
        <v>0.3660867032828221</v>
      </c>
      <c r="BA675" s="4">
        <f>U675*AA675/1000</f>
        <v>1.906677308091021</v>
      </c>
      <c r="BB675" s="4">
        <f>(AY675-BA675)</f>
        <v>1.084037248567028</v>
      </c>
      <c r="BC675" s="4">
        <f>1/(1.6/F675+1.37/N675)</f>
        <v>0.2331239570191984</v>
      </c>
      <c r="BD675" s="3">
        <f>G675*AA675*0.001</f>
      </c>
      <c r="BE675" s="3">
        <f>G675/S675</f>
      </c>
      <c r="BF675" s="4">
        <f>(1-AP675*AA675/AU675/F675)*100</f>
        <v>65.22204461282135</v>
      </c>
      <c r="BG675" s="3">
        <f>(S675-E675/(N675/1.35))</f>
      </c>
      <c r="BH675" s="3">
        <f>E675*BF675/100/BG675</f>
      </c>
    </row>
    <row r="676" ht="16" customHeight="1">
      <c r="A676" s="4">
        <v>629</v>
      </c>
      <c r="B676" t="s" s="2">
        <v>737</v>
      </c>
      <c r="C676" s="4">
        <v>3640.000031985343</v>
      </c>
      <c r="D676" s="4">
        <v>0</v>
      </c>
      <c r="E676" s="3">
        <f>(R676-#REF!*(1000-T676)/(1000-U676))*AO676</f>
      </c>
      <c r="F676" s="4">
        <f>IF(AZ676&lt;&gt;0,1/(1/AZ676-1/N676),0)</f>
        <v>0.4207784586950964</v>
      </c>
      <c r="G676" s="3">
        <f>((BC676-AP676/2)*S676-E676)/(BC676+AP676/2)</f>
      </c>
      <c r="H676" s="4">
        <f>AP676*1000</f>
        <v>4.49516025957707</v>
      </c>
      <c r="I676" s="4">
        <f>(AU676-BA676)</f>
        <v>1.216712802190596</v>
      </c>
      <c r="J676" s="4">
        <f>(P676+AT676*D676)</f>
        <v>24.70230102539062</v>
      </c>
      <c r="K676" s="4">
        <v>6</v>
      </c>
      <c r="L676" s="4">
        <f>(K676*AI676+AJ676)</f>
        <v>1.420000016689301</v>
      </c>
      <c r="M676" s="4">
        <v>1</v>
      </c>
      <c r="N676" s="4">
        <f>L676*(M676+1)*(M676+1)/(M676*M676+1)</f>
        <v>2.840000033378601</v>
      </c>
      <c r="O676" s="4">
        <v>23.298583984375</v>
      </c>
      <c r="P676" s="4">
        <v>24.70230102539062</v>
      </c>
      <c r="Q676" s="4">
        <v>23.27253913879395</v>
      </c>
      <c r="R676" s="4">
        <v>399.8573608398438</v>
      </c>
      <c r="S676" s="4">
        <v>372.3369445800781</v>
      </c>
      <c r="T676" s="4">
        <v>13.45075225830078</v>
      </c>
      <c r="U676" s="4">
        <v>18.74883651733398</v>
      </c>
      <c r="V676" s="4">
        <v>47.69892883300781</v>
      </c>
      <c r="W676" s="4">
        <v>66.44680023193359</v>
      </c>
      <c r="X676" s="4">
        <v>499.5256042480469</v>
      </c>
      <c r="Y676" s="4">
        <v>2000.750122070312</v>
      </c>
      <c r="Z676" s="4">
        <v>112.5602569580078</v>
      </c>
      <c r="AA676" s="4">
        <v>101.7111587524414</v>
      </c>
      <c r="AB676" s="4">
        <v>6.001156806945801</v>
      </c>
      <c r="AC676" s="4">
        <v>0.3020383417606354</v>
      </c>
      <c r="AD676" s="4">
        <v>0.1723738759756088</v>
      </c>
      <c r="AE676" s="4">
        <v>0.0007174802012741566</v>
      </c>
      <c r="AF676" s="4">
        <v>0.1749285459518433</v>
      </c>
      <c r="AG676" s="4">
        <v>0.0006018158746883273</v>
      </c>
      <c r="AH676" s="4">
        <v>0.6666666865348816</v>
      </c>
      <c r="AI676" s="4">
        <v>-0.2195652425289154</v>
      </c>
      <c r="AJ676" s="4">
        <v>2.737391471862793</v>
      </c>
      <c r="AK676" s="4">
        <v>1</v>
      </c>
      <c r="AL676" s="4">
        <v>0</v>
      </c>
      <c r="AM676" s="4">
        <v>0.1599999964237213</v>
      </c>
      <c r="AN676" s="4">
        <v>111115</v>
      </c>
      <c r="AO676" s="4">
        <f>X676*0.000001/(K676*0.0001)</f>
        <v>0.8325426737467447</v>
      </c>
      <c r="AP676" s="4">
        <f>(U676-T676)/(1000-U676)*AO676</f>
        <v>0.004495160259577071</v>
      </c>
      <c r="AQ676" s="4">
        <f>(P676+273.15)</f>
        <v>297.8523010253906</v>
      </c>
      <c r="AR676" s="4">
        <f>(O676+273.15)</f>
        <v>296.448583984375</v>
      </c>
      <c r="AS676" s="4">
        <f>(Y676*AK676+Z676*AL676)*AM676</f>
        <v>320.120012376010</v>
      </c>
      <c r="AT676" s="4">
        <f>((AS676+0.00000010773*(AR676^4-AQ676^4))-AP676*44100)/(L676*0.92*2*29.3+0.00000043092*AQ676^3)</f>
        <v>1.205482900400735</v>
      </c>
      <c r="AU676" s="4">
        <f>0.61365*EXP(17.502*J676/(240.97+J676))</f>
        <v>3.123678689628723</v>
      </c>
      <c r="AV676" s="4">
        <f>AU676*1000/AA676</f>
        <v>30.71126834009985</v>
      </c>
      <c r="AW676" s="4">
        <f>(AV676-U676)</f>
        <v>11.96243182276586</v>
      </c>
      <c r="AX676" s="4">
        <f>IF(D676,P676,(O676+P676)/2)</f>
        <v>24.00044250488281</v>
      </c>
      <c r="AY676" s="4">
        <f>0.61365*EXP(17.502*AX676/(240.97+AX676))</f>
        <v>2.995054090941962</v>
      </c>
      <c r="AZ676" s="4">
        <f>IF(AW676&lt;&gt;0,(1000-(AV676+U676)/2)/AW676*AP676,0)</f>
        <v>0.3664802253952249</v>
      </c>
      <c r="BA676" s="4">
        <f>U676*AA676/1000</f>
        <v>1.906965887438127</v>
      </c>
      <c r="BB676" s="4">
        <f>(AY676-BA676)</f>
        <v>1.088088203503835</v>
      </c>
      <c r="BC676" s="4">
        <f>1/(1.6/F676+1.37/N676)</f>
        <v>0.2333792881917311</v>
      </c>
      <c r="BD676" s="3">
        <f>G676*AA676*0.001</f>
      </c>
      <c r="BE676" s="3">
        <f>G676/S676</f>
      </c>
      <c r="BF676" s="4">
        <f>(1-AP676*AA676/AU676/F676)*100</f>
        <v>65.21484615324562</v>
      </c>
      <c r="BG676" s="3">
        <f>(S676-E676/(N676/1.35))</f>
      </c>
      <c r="BH676" s="3">
        <f>E676*BF676/100/BG676</f>
      </c>
    </row>
    <row r="677" ht="16" customHeight="1">
      <c r="A677" s="4">
        <v>630</v>
      </c>
      <c r="B677" t="s" s="2">
        <v>738</v>
      </c>
      <c r="C677" s="4">
        <v>3645.000031873584</v>
      </c>
      <c r="D677" s="4">
        <v>0</v>
      </c>
      <c r="E677" s="3">
        <f>(R677-#REF!*(1000-T677)/(1000-U677))*AO677</f>
      </c>
      <c r="F677" s="4">
        <f>IF(AZ677&lt;&gt;0,1/(1/AZ677-1/N677),0)</f>
        <v>0.4199419724468721</v>
      </c>
      <c r="G677" s="3">
        <f>((BC677-AP677/2)*S677-E677)/(BC677+AP677/2)</f>
      </c>
      <c r="H677" s="4">
        <f>AP677*1000</f>
        <v>4.503201362983318</v>
      </c>
      <c r="I677" s="4">
        <f>(AU677-BA677)</f>
        <v>1.220972047275726</v>
      </c>
      <c r="J677" s="4">
        <f>(P677+AT677*D677)</f>
        <v>24.72711563110352</v>
      </c>
      <c r="K677" s="4">
        <v>6</v>
      </c>
      <c r="L677" s="4">
        <f>(K677*AI677+AJ677)</f>
        <v>1.420000016689301</v>
      </c>
      <c r="M677" s="4">
        <v>1</v>
      </c>
      <c r="N677" s="4">
        <f>L677*(M677+1)*(M677+1)/(M677*M677+1)</f>
        <v>2.840000033378601</v>
      </c>
      <c r="O677" s="4">
        <v>23.35053253173828</v>
      </c>
      <c r="P677" s="4">
        <v>24.72711563110352</v>
      </c>
      <c r="Q677" s="4">
        <v>23.35364532470703</v>
      </c>
      <c r="R677" s="4">
        <v>399.7373657226562</v>
      </c>
      <c r="S677" s="4">
        <v>372.0835266113281</v>
      </c>
      <c r="T677" s="4">
        <v>13.44492435455322</v>
      </c>
      <c r="U677" s="4">
        <v>18.75254249572754</v>
      </c>
      <c r="V677" s="4">
        <v>47.51775741577148</v>
      </c>
      <c r="W677" s="4">
        <v>66.26402282714844</v>
      </c>
      <c r="X677" s="4">
        <v>499.5184020996094</v>
      </c>
      <c r="Y677" s="4">
        <v>2000.863891601562</v>
      </c>
      <c r="Z677" s="4">
        <v>113.053092956543</v>
      </c>
      <c r="AA677" s="4">
        <v>101.7110748291016</v>
      </c>
      <c r="AB677" s="4">
        <v>6.001156806945801</v>
      </c>
      <c r="AC677" s="4">
        <v>0.3020383417606354</v>
      </c>
      <c r="AD677" s="4">
        <v>0.1723738759756088</v>
      </c>
      <c r="AE677" s="4">
        <v>0.0007174802012741566</v>
      </c>
      <c r="AF677" s="4">
        <v>0.1749285459518433</v>
      </c>
      <c r="AG677" s="4">
        <v>0.0006018158746883273</v>
      </c>
      <c r="AH677" s="4">
        <v>0.6666666865348816</v>
      </c>
      <c r="AI677" s="4">
        <v>-0.2195652425289154</v>
      </c>
      <c r="AJ677" s="4">
        <v>2.737391471862793</v>
      </c>
      <c r="AK677" s="4">
        <v>1</v>
      </c>
      <c r="AL677" s="4">
        <v>0</v>
      </c>
      <c r="AM677" s="4">
        <v>0.1599999964237213</v>
      </c>
      <c r="AN677" s="4">
        <v>111115</v>
      </c>
      <c r="AO677" s="4">
        <f>X677*0.000001/(K677*0.0001)</f>
        <v>0.8325306701660156</v>
      </c>
      <c r="AP677" s="4">
        <f>(U677-T677)/(1000-U677)*AO677</f>
        <v>0.004503201362983318</v>
      </c>
      <c r="AQ677" s="4">
        <f>(P677+273.15)</f>
        <v>297.8771156311035</v>
      </c>
      <c r="AR677" s="4">
        <f>(O677+273.15)</f>
        <v>296.5005325317383</v>
      </c>
      <c r="AS677" s="4">
        <f>(Y677*AK677+Z677*AL677)*AM677</f>
        <v>320.1382155006031</v>
      </c>
      <c r="AT677" s="4">
        <f>((AS677+0.00000010773*(AR677^4-AQ677^4))-AP677*44100)/(L677*0.92*2*29.3+0.00000043092*AQ677^3)</f>
        <v>1.205038539118961</v>
      </c>
      <c r="AU677" s="4">
        <f>0.61365*EXP(17.502*J677/(240.97+J677))</f>
        <v>3.128313300294577</v>
      </c>
      <c r="AV677" s="4">
        <f>AU677*1000/AA677</f>
        <v>30.75686011135834</v>
      </c>
      <c r="AW677" s="4">
        <f>(AV677-U677)</f>
        <v>12.0043176156308</v>
      </c>
      <c r="AX677" s="4">
        <f>IF(D677,P677,(O677+P677)/2)</f>
        <v>24.0388240814209</v>
      </c>
      <c r="AY677" s="4">
        <f>0.61365*EXP(17.502*AX677/(240.97+AX677))</f>
        <v>3.001966366501194</v>
      </c>
      <c r="AZ677" s="4">
        <f>IF(AW677&lt;&gt;0,(1000-(AV677+U677)/2)/AW677*AP677,0)</f>
        <v>0.3658455314956429</v>
      </c>
      <c r="BA677" s="4">
        <f>U677*AA677/1000</f>
        <v>1.907341253018851</v>
      </c>
      <c r="BB677" s="4">
        <f>(AY677-BA677)</f>
        <v>1.094625113482343</v>
      </c>
      <c r="BC677" s="4">
        <f>1/(1.6/F677+1.37/N677)</f>
        <v>0.2329674812896934</v>
      </c>
      <c r="BD677" s="3">
        <f>G677*AA677*0.001</f>
      </c>
      <c r="BE677" s="3">
        <f>G677/S677</f>
      </c>
      <c r="BF677" s="4">
        <f>(1-AP677*AA677/AU677/F677)*100</f>
        <v>65.13496657072409</v>
      </c>
      <c r="BG677" s="3">
        <f>(S677-E677/(N677/1.35))</f>
      </c>
      <c r="BH677" s="3">
        <f>E677*BF677/100/BG677</f>
      </c>
    </row>
    <row r="678" ht="16" customHeight="1">
      <c r="A678" s="4">
        <v>631</v>
      </c>
      <c r="B678" t="s" s="2">
        <v>739</v>
      </c>
      <c r="C678" s="4">
        <v>3650.000031761825</v>
      </c>
      <c r="D678" s="4">
        <v>0</v>
      </c>
      <c r="E678" s="3">
        <f>(R678-#REF!*(1000-T678)/(1000-U678))*AO678</f>
      </c>
      <c r="F678" s="4">
        <f>IF(AZ678&lt;&gt;0,1/(1/AZ678-1/N678),0)</f>
        <v>0.4196253897586014</v>
      </c>
      <c r="G678" s="3">
        <f>((BC678-AP678/2)*S678-E678)/(BC678+AP678/2)</f>
      </c>
      <c r="H678" s="4">
        <f>AP678*1000</f>
        <v>4.509948770044597</v>
      </c>
      <c r="I678" s="4">
        <f>(AU678-BA678)</f>
        <v>1.223584303090212</v>
      </c>
      <c r="J678" s="4">
        <f>(P678+AT678*D678)</f>
        <v>24.74271011352539</v>
      </c>
      <c r="K678" s="4">
        <v>6</v>
      </c>
      <c r="L678" s="4">
        <f>(K678*AI678+AJ678)</f>
        <v>1.420000016689301</v>
      </c>
      <c r="M678" s="4">
        <v>1</v>
      </c>
      <c r="N678" s="4">
        <f>L678*(M678+1)*(M678+1)/(M678*M678+1)</f>
        <v>2.840000033378601</v>
      </c>
      <c r="O678" s="4">
        <v>23.39388275146484</v>
      </c>
      <c r="P678" s="4">
        <v>24.74271011352539</v>
      </c>
      <c r="Q678" s="4">
        <v>23.34148216247559</v>
      </c>
      <c r="R678" s="4">
        <v>399.7565612792969</v>
      </c>
      <c r="S678" s="4">
        <v>371.9864501953125</v>
      </c>
      <c r="T678" s="4">
        <v>13.43995571136475</v>
      </c>
      <c r="U678" s="4">
        <v>18.75554084777832</v>
      </c>
      <c r="V678" s="4">
        <v>47.36965942382812</v>
      </c>
      <c r="W678" s="4">
        <v>66.09523773193359</v>
      </c>
      <c r="X678" s="4">
        <v>499.5155334472656</v>
      </c>
      <c r="Y678" s="4">
        <v>2001.0419921875</v>
      </c>
      <c r="Z678" s="4">
        <v>113.5243530273438</v>
      </c>
      <c r="AA678" s="4">
        <v>101.7109909057617</v>
      </c>
      <c r="AB678" s="4">
        <v>6.001156806945801</v>
      </c>
      <c r="AC678" s="4">
        <v>0.3020383417606354</v>
      </c>
      <c r="AD678" s="4">
        <v>0.1723738759756088</v>
      </c>
      <c r="AE678" s="4">
        <v>0.0007174802012741566</v>
      </c>
      <c r="AF678" s="4">
        <v>0.1749285459518433</v>
      </c>
      <c r="AG678" s="4">
        <v>0.0006018158746883273</v>
      </c>
      <c r="AH678" s="4">
        <v>1</v>
      </c>
      <c r="AI678" s="4">
        <v>-0.2195652425289154</v>
      </c>
      <c r="AJ678" s="4">
        <v>2.737391471862793</v>
      </c>
      <c r="AK678" s="4">
        <v>1</v>
      </c>
      <c r="AL678" s="4">
        <v>0</v>
      </c>
      <c r="AM678" s="4">
        <v>0.1599999964237213</v>
      </c>
      <c r="AN678" s="4">
        <v>111115</v>
      </c>
      <c r="AO678" s="4">
        <f>X678*0.000001/(K678*0.0001)</f>
        <v>0.8325258890787759</v>
      </c>
      <c r="AP678" s="4">
        <f>(U678-T678)/(1000-U678)*AO678</f>
        <v>0.004509948770044596</v>
      </c>
      <c r="AQ678" s="4">
        <f>(P678+273.15)</f>
        <v>297.8927101135254</v>
      </c>
      <c r="AR678" s="4">
        <f>(O678+273.15)</f>
        <v>296.5438827514648</v>
      </c>
      <c r="AS678" s="4">
        <f>(Y678*AK678+Z678*AL678)*AM678</f>
        <v>320.1667115937162</v>
      </c>
      <c r="AT678" s="4">
        <f>((AS678+0.00000010773*(AR678^4-AQ678^4))-AP678*44100)/(L678*0.92*2*29.3+0.00000043092*AQ678^3)</f>
        <v>1.20547272895268</v>
      </c>
      <c r="AU678" s="4">
        <f>0.61365*EXP(17.502*J678/(240.97+J678))</f>
        <v>3.131228947691235</v>
      </c>
      <c r="AV678" s="4">
        <f>AU678*1000/AA678</f>
        <v>30.78555149061927</v>
      </c>
      <c r="AW678" s="4">
        <f>(AV678-U678)</f>
        <v>12.03001064284095</v>
      </c>
      <c r="AX678" s="4">
        <f>IF(D678,P678,(O678+P678)/2)</f>
        <v>24.06829643249512</v>
      </c>
      <c r="AY678" s="4">
        <f>0.61365*EXP(17.502*AX678/(240.97+AX678))</f>
        <v>3.007283611042908</v>
      </c>
      <c r="AZ678" s="4">
        <f>IF(AW678&lt;&gt;0,(1000-(AV678+U678)/2)/AW678*AP678,0)</f>
        <v>0.3656052356389952</v>
      </c>
      <c r="BA678" s="4">
        <f>U678*AA678/1000</f>
        <v>1.907644644601023</v>
      </c>
      <c r="BB678" s="4">
        <f>(AY678-BA678)</f>
        <v>1.099638966441885</v>
      </c>
      <c r="BC678" s="4">
        <f>1/(1.6/F678+1.37/N678)</f>
        <v>0.2328115777476449</v>
      </c>
      <c r="BD678" s="3">
        <f>G678*AA678*0.001</f>
      </c>
      <c r="BE678" s="3">
        <f>G678/S678</f>
      </c>
      <c r="BF678" s="4">
        <f>(1-AP678*AA678/AU678/F678)*100</f>
        <v>65.08894983837858</v>
      </c>
      <c r="BG678" s="3">
        <f>(S678-E678/(N678/1.35))</f>
      </c>
      <c r="BH678" s="3">
        <f>E678*BF678/100/BG678</f>
      </c>
    </row>
    <row r="679" ht="16" customHeight="1">
      <c r="A679" s="4">
        <v>632</v>
      </c>
      <c r="B679" t="s" s="2">
        <v>740</v>
      </c>
      <c r="C679" s="4">
        <v>3655.500031638891</v>
      </c>
      <c r="D679" s="4">
        <v>0</v>
      </c>
      <c r="E679" s="3">
        <f>(R679-#REF!*(1000-T679)/(1000-U679))*AO679</f>
      </c>
      <c r="F679" s="4">
        <f>IF(AZ679&lt;&gt;0,1/(1/AZ679-1/N679),0)</f>
        <v>0.420394162509248</v>
      </c>
      <c r="G679" s="3">
        <f>((BC679-AP679/2)*S679-E679)/(BC679+AP679/2)</f>
      </c>
      <c r="H679" s="4">
        <f>AP679*1000</f>
        <v>4.51570042618339</v>
      </c>
      <c r="I679" s="4">
        <f>(AU679-BA679)</f>
        <v>1.223194443295248</v>
      </c>
      <c r="J679" s="4">
        <f>(P679+AT679*D679)</f>
        <v>24.74155616760254</v>
      </c>
      <c r="K679" s="4">
        <v>6</v>
      </c>
      <c r="L679" s="4">
        <f>(K679*AI679+AJ679)</f>
        <v>1.420000016689301</v>
      </c>
      <c r="M679" s="4">
        <v>1</v>
      </c>
      <c r="N679" s="4">
        <f>L679*(M679+1)*(M679+1)/(M679*M679+1)</f>
        <v>2.840000033378601</v>
      </c>
      <c r="O679" s="4">
        <v>23.41646003723145</v>
      </c>
      <c r="P679" s="4">
        <v>24.74155616760254</v>
      </c>
      <c r="Q679" s="4">
        <v>23.30183029174805</v>
      </c>
      <c r="R679" s="4">
        <v>399.7931213378906</v>
      </c>
      <c r="S679" s="4">
        <v>371.9449157714844</v>
      </c>
      <c r="T679" s="4">
        <v>13.43475341796875</v>
      </c>
      <c r="U679" s="4">
        <v>18.75723075866699</v>
      </c>
      <c r="V679" s="4">
        <v>47.27416229248047</v>
      </c>
      <c r="W679" s="4">
        <v>65.99649047851562</v>
      </c>
      <c r="X679" s="4">
        <v>499.5040588378906</v>
      </c>
      <c r="Y679" s="4">
        <v>2001.152221679688</v>
      </c>
      <c r="Z679" s="4">
        <v>114.1847305297852</v>
      </c>
      <c r="AA679" s="4">
        <v>101.7111053466797</v>
      </c>
      <c r="AB679" s="4">
        <v>6.001156806945801</v>
      </c>
      <c r="AC679" s="4">
        <v>0.3020383417606354</v>
      </c>
      <c r="AD679" s="4">
        <v>0.1723738759756088</v>
      </c>
      <c r="AE679" s="4">
        <v>0.0007174802012741566</v>
      </c>
      <c r="AF679" s="4">
        <v>0.1749285459518433</v>
      </c>
      <c r="AG679" s="4">
        <v>0.0006018158746883273</v>
      </c>
      <c r="AH679" s="4">
        <v>1</v>
      </c>
      <c r="AI679" s="4">
        <v>-0.2195652425289154</v>
      </c>
      <c r="AJ679" s="4">
        <v>2.737391471862793</v>
      </c>
      <c r="AK679" s="4">
        <v>1</v>
      </c>
      <c r="AL679" s="4">
        <v>0</v>
      </c>
      <c r="AM679" s="4">
        <v>0.1599999964237213</v>
      </c>
      <c r="AN679" s="4">
        <v>111115</v>
      </c>
      <c r="AO679" s="4">
        <f>X679*0.000001/(K679*0.0001)</f>
        <v>0.8325067647298177</v>
      </c>
      <c r="AP679" s="4">
        <f>(U679-T679)/(1000-U679)*AO679</f>
        <v>0.00451570042618339</v>
      </c>
      <c r="AQ679" s="4">
        <f>(P679+273.15)</f>
        <v>297.8915561676025</v>
      </c>
      <c r="AR679" s="4">
        <f>(O679+273.15)</f>
        <v>296.5664600372314</v>
      </c>
      <c r="AS679" s="4">
        <f>(Y679*AK679+Z679*AL679)*AM679</f>
        <v>320.184348312072</v>
      </c>
      <c r="AT679" s="4">
        <f>((AS679+0.00000010773*(AR679^4-AQ679^4))-AP679*44100)/(L679*0.92*2*29.3+0.00000043092*AQ679^3)</f>
        <v>1.205825567677142</v>
      </c>
      <c r="AU679" s="4">
        <f>0.61365*EXP(17.502*J679/(240.97+J679))</f>
        <v>3.131013117002007</v>
      </c>
      <c r="AV679" s="4">
        <f>AU679*1000/AA679</f>
        <v>30.78339485477057</v>
      </c>
      <c r="AW679" s="4">
        <f>(AV679-U679)</f>
        <v>12.02616409610358</v>
      </c>
      <c r="AX679" s="4">
        <f>IF(D679,P679,(O679+P679)/2)</f>
        <v>24.07900810241699</v>
      </c>
      <c r="AY679" s="4">
        <f>0.61365*EXP(17.502*AX679/(240.97+AX679))</f>
        <v>3.009218192695197</v>
      </c>
      <c r="AZ679" s="4">
        <f>IF(AW679&lt;&gt;0,(1000-(AV679+U679)/2)/AW679*AP679,0)</f>
        <v>0.3661886765300516</v>
      </c>
      <c r="BA679" s="4">
        <f>U679*AA679/1000</f>
        <v>1.907818673706759</v>
      </c>
      <c r="BB679" s="4">
        <f>(AY679-BA679)</f>
        <v>1.101399518988438</v>
      </c>
      <c r="BC679" s="4">
        <f>1/(1.6/F679+1.37/N679)</f>
        <v>0.2331901199017291</v>
      </c>
      <c r="BD679" s="3">
        <f>G679*AA679*0.001</f>
      </c>
      <c r="BE679" s="3">
        <f>G679/S679</f>
      </c>
      <c r="BF679" s="4">
        <f>(1-AP679*AA679/AU679/F679)*100</f>
        <v>65.10590549111512</v>
      </c>
      <c r="BG679" s="3">
        <f>(S679-E679/(N679/1.35))</f>
      </c>
      <c r="BH679" s="3">
        <f>E679*BF679/100/BG679</f>
      </c>
    </row>
    <row r="680" ht="16" customHeight="1">
      <c r="A680" s="4">
        <v>633</v>
      </c>
      <c r="B680" t="s" s="2">
        <v>741</v>
      </c>
      <c r="C680" s="4">
        <v>3660.500031527132</v>
      </c>
      <c r="D680" s="4">
        <v>0</v>
      </c>
      <c r="E680" s="3">
        <f>(R680-#REF!*(1000-T680)/(1000-U680))*AO680</f>
      </c>
      <c r="F680" s="4">
        <f>IF(AZ680&lt;&gt;0,1/(1/AZ680-1/N680),0)</f>
        <v>0.4211234532386145</v>
      </c>
      <c r="G680" s="3">
        <f>((BC680-AP680/2)*S680-E680)/(BC680+AP680/2)</f>
      </c>
      <c r="H680" s="4">
        <f>AP680*1000</f>
        <v>4.51955932146585</v>
      </c>
      <c r="I680" s="4">
        <f>(AU680-BA680)</f>
        <v>1.222400215825983</v>
      </c>
      <c r="J680" s="4">
        <f>(P680+AT680*D680)</f>
        <v>24.73760032653809</v>
      </c>
      <c r="K680" s="4">
        <v>6</v>
      </c>
      <c r="L680" s="4">
        <f>(K680*AI680+AJ680)</f>
        <v>1.420000016689301</v>
      </c>
      <c r="M680" s="4">
        <v>1</v>
      </c>
      <c r="N680" s="4">
        <f>L680*(M680+1)*(M680+1)/(M680*M680+1)</f>
        <v>2.840000033378601</v>
      </c>
      <c r="O680" s="4">
        <v>23.42382049560547</v>
      </c>
      <c r="P680" s="4">
        <v>24.73760032653809</v>
      </c>
      <c r="Q680" s="4">
        <v>23.29321670532227</v>
      </c>
      <c r="R680" s="4">
        <v>399.8291625976562</v>
      </c>
      <c r="S680" s="4">
        <v>371.895263671875</v>
      </c>
      <c r="T680" s="4">
        <v>13.43067646026611</v>
      </c>
      <c r="U680" s="4">
        <v>18.75772094726562</v>
      </c>
      <c r="V680" s="4">
        <v>47.23064804077148</v>
      </c>
      <c r="W680" s="4">
        <v>65.95880889892578</v>
      </c>
      <c r="X680" s="4">
        <v>499.5020446777344</v>
      </c>
      <c r="Y680" s="4">
        <v>2001.202270507812</v>
      </c>
      <c r="Z680" s="4">
        <v>114.8109588623047</v>
      </c>
      <c r="AA680" s="4">
        <v>101.7113494873047</v>
      </c>
      <c r="AB680" s="4">
        <v>6.001156806945801</v>
      </c>
      <c r="AC680" s="4">
        <v>0.3020383417606354</v>
      </c>
      <c r="AD680" s="4">
        <v>0.1723738759756088</v>
      </c>
      <c r="AE680" s="4">
        <v>0.0007174802012741566</v>
      </c>
      <c r="AF680" s="4">
        <v>0.1749285459518433</v>
      </c>
      <c r="AG680" s="4">
        <v>0.0006018158746883273</v>
      </c>
      <c r="AH680" s="4">
        <v>1</v>
      </c>
      <c r="AI680" s="4">
        <v>-0.2195652425289154</v>
      </c>
      <c r="AJ680" s="4">
        <v>2.737391471862793</v>
      </c>
      <c r="AK680" s="4">
        <v>1</v>
      </c>
      <c r="AL680" s="4">
        <v>0</v>
      </c>
      <c r="AM680" s="4">
        <v>0.1599999964237213</v>
      </c>
      <c r="AN680" s="4">
        <v>111115</v>
      </c>
      <c r="AO680" s="4">
        <f>X680*0.000001/(K680*0.0001)</f>
        <v>0.8325034077962239</v>
      </c>
      <c r="AP680" s="4">
        <f>(U680-T680)/(1000-U680)*AO680</f>
        <v>0.00451955932146585</v>
      </c>
      <c r="AQ680" s="4">
        <f>(P680+273.15)</f>
        <v>297.8876003265381</v>
      </c>
      <c r="AR680" s="4">
        <f>(O680+273.15)</f>
        <v>296.5738204956054</v>
      </c>
      <c r="AS680" s="4">
        <f>(Y680*AK680+Z680*AL680)*AM680</f>
        <v>320.192356124393</v>
      </c>
      <c r="AT680" s="4">
        <f>((AS680+0.00000010773*(AR680^4-AQ680^4))-AP680*44100)/(L680*0.92*2*29.3+0.00000043092*AQ680^3)</f>
        <v>1.20544093038173</v>
      </c>
      <c r="AU680" s="4">
        <f>0.61365*EXP(17.502*J680/(240.97+J680))</f>
        <v>3.130273326678653</v>
      </c>
      <c r="AV680" s="4">
        <f>AU680*1000/AA680</f>
        <v>30.77604753508225</v>
      </c>
      <c r="AW680" s="4">
        <f>(AV680-U680)</f>
        <v>12.01832658781662</v>
      </c>
      <c r="AX680" s="4">
        <f>IF(D680,P680,(O680+P680)/2)</f>
        <v>24.08071041107178</v>
      </c>
      <c r="AY680" s="4">
        <f>0.61365*EXP(17.502*AX680/(240.97+AX680))</f>
        <v>3.009525738409152</v>
      </c>
      <c r="AZ680" s="4">
        <f>IF(AW680&lt;&gt;0,(1000-(AV680+U680)/2)/AW680*AP680,0)</f>
        <v>0.3667418992755732</v>
      </c>
      <c r="BA680" s="4">
        <f>U680*AA680/1000</f>
        <v>1.90787311085267</v>
      </c>
      <c r="BB680" s="4">
        <f>(AY680-BA680)</f>
        <v>1.101652627556482</v>
      </c>
      <c r="BC680" s="4">
        <f>1/(1.6/F680+1.37/N680)</f>
        <v>0.2335490772690552</v>
      </c>
      <c r="BD680" s="3">
        <f>G680*AA680*0.001</f>
      </c>
      <c r="BE680" s="3">
        <f>G680/S680</f>
      </c>
      <c r="BF680" s="4">
        <f>(1-AP680*AA680/AU680/F680)*100</f>
        <v>65.1282439259187</v>
      </c>
      <c r="BG680" s="3">
        <f>(S680-E680/(N680/1.35))</f>
      </c>
      <c r="BH680" s="3">
        <f>E680*BF680/100/BG680</f>
      </c>
    </row>
    <row r="681" ht="16" customHeight="1">
      <c r="A681" s="4">
        <v>634</v>
      </c>
      <c r="B681" t="s" s="2">
        <v>742</v>
      </c>
      <c r="C681" s="4">
        <v>3665.500031415373</v>
      </c>
      <c r="D681" s="4">
        <v>0</v>
      </c>
      <c r="E681" s="3">
        <f>(R681-#REF!*(1000-T681)/(1000-U681))*AO681</f>
      </c>
      <c r="F681" s="4">
        <f>IF(AZ681&lt;&gt;0,1/(1/AZ681-1/N681),0)</f>
        <v>0.4211711162144979</v>
      </c>
      <c r="G681" s="3">
        <f>((BC681-AP681/2)*S681-E681)/(BC681+AP681/2)</f>
      </c>
      <c r="H681" s="4">
        <f>AP681*1000</f>
        <v>4.523203130802438</v>
      </c>
      <c r="I681" s="4">
        <f>(AU681-BA681)</f>
        <v>1.223260935798101</v>
      </c>
      <c r="J681" s="4">
        <f>(P681+AT681*D681)</f>
        <v>24.74215126037598</v>
      </c>
      <c r="K681" s="4">
        <v>6</v>
      </c>
      <c r="L681" s="4">
        <f>(K681*AI681+AJ681)</f>
        <v>1.420000016689301</v>
      </c>
      <c r="M681" s="4">
        <v>1</v>
      </c>
      <c r="N681" s="4">
        <f>L681*(M681+1)*(M681+1)/(M681*M681+1)</f>
        <v>2.840000033378601</v>
      </c>
      <c r="O681" s="4">
        <v>23.42912292480469</v>
      </c>
      <c r="P681" s="4">
        <v>24.74215126037598</v>
      </c>
      <c r="Q681" s="4">
        <v>23.29941749572754</v>
      </c>
      <c r="R681" s="4">
        <v>399.8426513671875</v>
      </c>
      <c r="S681" s="4">
        <v>371.816650390625</v>
      </c>
      <c r="T681" s="4">
        <v>13.42638111114502</v>
      </c>
      <c r="U681" s="4">
        <v>18.75761222839355</v>
      </c>
      <c r="V681" s="4">
        <v>47.19828033447266</v>
      </c>
      <c r="W681" s="4">
        <v>65.93459320068359</v>
      </c>
      <c r="X681" s="4">
        <v>499.5122375488281</v>
      </c>
      <c r="Y681" s="4">
        <v>2001.259399414062</v>
      </c>
      <c r="Z681" s="4">
        <v>115.4216766357422</v>
      </c>
      <c r="AA681" s="4">
        <v>101.711425781250</v>
      </c>
      <c r="AB681" s="4">
        <v>6.001156806945801</v>
      </c>
      <c r="AC681" s="4">
        <v>0.3020383417606354</v>
      </c>
      <c r="AD681" s="4">
        <v>0.1723738759756088</v>
      </c>
      <c r="AE681" s="4">
        <v>0.0007174802012741566</v>
      </c>
      <c r="AF681" s="4">
        <v>0.1749285459518433</v>
      </c>
      <c r="AG681" s="4">
        <v>0.0006018158746883273</v>
      </c>
      <c r="AH681" s="4">
        <v>0.6666666865348816</v>
      </c>
      <c r="AI681" s="4">
        <v>-0.2195652425289154</v>
      </c>
      <c r="AJ681" s="4">
        <v>2.737391471862793</v>
      </c>
      <c r="AK681" s="4">
        <v>1</v>
      </c>
      <c r="AL681" s="4">
        <v>0</v>
      </c>
      <c r="AM681" s="4">
        <v>0.1599999964237213</v>
      </c>
      <c r="AN681" s="4">
        <v>111115</v>
      </c>
      <c r="AO681" s="4">
        <f>X681*0.000001/(K681*0.0001)</f>
        <v>0.8325203959147134</v>
      </c>
      <c r="AP681" s="4">
        <f>(U681-T681)/(1000-U681)*AO681</f>
        <v>0.004523203130802438</v>
      </c>
      <c r="AQ681" s="4">
        <f>(P681+273.15)</f>
        <v>297.892151260376</v>
      </c>
      <c r="AR681" s="4">
        <f>(O681+273.15)</f>
        <v>296.5791229248047</v>
      </c>
      <c r="AS681" s="4">
        <f>(Y681*AK681+Z681*AL681)*AM681</f>
        <v>320.2014967491887</v>
      </c>
      <c r="AT681" s="4">
        <f>((AS681+0.00000010773*(AR681^4-AQ681^4))-AP681*44100)/(L681*0.92*2*29.3+0.00000043092*AQ681^3)</f>
        <v>1.203798841056114</v>
      </c>
      <c r="AU681" s="4">
        <f>0.61365*EXP(17.502*J681/(240.97+J681))</f>
        <v>3.131124419799819</v>
      </c>
      <c r="AV681" s="4">
        <f>AU681*1000/AA681</f>
        <v>30.78439217373577</v>
      </c>
      <c r="AW681" s="4">
        <f>(AV681-U681)</f>
        <v>12.02677994534221</v>
      </c>
      <c r="AX681" s="4">
        <f>IF(D681,P681,(O681+P681)/2)</f>
        <v>24.08563709259033</v>
      </c>
      <c r="AY681" s="4">
        <f>0.61365*EXP(17.502*AX681/(240.97+AX681))</f>
        <v>3.010415966747607</v>
      </c>
      <c r="AZ681" s="4">
        <f>IF(AW681&lt;&gt;0,(1000-(AV681+U681)/2)/AW681*AP681,0)</f>
        <v>0.3667780466709081</v>
      </c>
      <c r="BA681" s="4">
        <f>U681*AA681/1000</f>
        <v>1.907863484001719</v>
      </c>
      <c r="BB681" s="4">
        <f>(AY681-BA681)</f>
        <v>1.102552482745888</v>
      </c>
      <c r="BC681" s="4">
        <f>1/(1.6/F681+1.37/N681)</f>
        <v>0.2335725321402969</v>
      </c>
      <c r="BD681" s="3">
        <f>G681*AA681*0.001</f>
      </c>
      <c r="BE681" s="3">
        <f>G681/S681</f>
      </c>
      <c r="BF681" s="4">
        <f>(1-AP681*AA681/AU681/F681)*100</f>
        <v>65.11353790940659</v>
      </c>
      <c r="BG681" s="3">
        <f>(S681-E681/(N681/1.35))</f>
      </c>
      <c r="BH681" s="3">
        <f>E681*BF681/100/BG681</f>
      </c>
    </row>
    <row r="682" ht="16" customHeight="1">
      <c r="A682" s="4">
        <v>635</v>
      </c>
      <c r="B682" t="s" s="2">
        <v>743</v>
      </c>
      <c r="C682" s="4">
        <v>3671.000031292439</v>
      </c>
      <c r="D682" s="4">
        <v>0</v>
      </c>
      <c r="E682" s="3">
        <f>(R682-#REF!*(1000-T682)/(1000-U682))*AO682</f>
      </c>
      <c r="F682" s="4">
        <f>IF(AZ682&lt;&gt;0,1/(1/AZ682-1/N682),0)</f>
        <v>0.422713984244008</v>
      </c>
      <c r="G682" s="3">
        <f>((BC682-AP682/2)*S682-E682)/(BC682+AP682/2)</f>
      </c>
      <c r="H682" s="4">
        <f>AP682*1000</f>
        <v>4.528315584971619</v>
      </c>
      <c r="I682" s="4">
        <f>(AU682-BA682)</f>
        <v>1.220764174105731</v>
      </c>
      <c r="J682" s="4">
        <f>(P682+AT682*D682)</f>
        <v>24.72953796386719</v>
      </c>
      <c r="K682" s="4">
        <v>6</v>
      </c>
      <c r="L682" s="4">
        <f>(K682*AI682+AJ682)</f>
        <v>1.420000016689301</v>
      </c>
      <c r="M682" s="4">
        <v>1</v>
      </c>
      <c r="N682" s="4">
        <f>L682*(M682+1)*(M682+1)/(M682*M682+1)</f>
        <v>2.840000033378601</v>
      </c>
      <c r="O682" s="4">
        <v>23.43887901306152</v>
      </c>
      <c r="P682" s="4">
        <v>24.72953796386719</v>
      </c>
      <c r="Q682" s="4">
        <v>23.33699798583984</v>
      </c>
      <c r="R682" s="4">
        <v>399.8505554199219</v>
      </c>
      <c r="S682" s="4">
        <v>371.7057495117188</v>
      </c>
      <c r="T682" s="4">
        <v>13.4218692779541</v>
      </c>
      <c r="U682" s="4">
        <v>18.75897979736328</v>
      </c>
      <c r="V682" s="4">
        <v>47.15622711181641</v>
      </c>
      <c r="W682" s="4">
        <v>65.90280914306641</v>
      </c>
      <c r="X682" s="4">
        <v>499.5252380371094</v>
      </c>
      <c r="Y682" s="4">
        <v>2001.275512695312</v>
      </c>
      <c r="Z682" s="4">
        <v>116.1155471801758</v>
      </c>
      <c r="AA682" s="4">
        <v>101.7113876342773</v>
      </c>
      <c r="AB682" s="4">
        <v>6.001156806945801</v>
      </c>
      <c r="AC682" s="4">
        <v>0.3020383417606354</v>
      </c>
      <c r="AD682" s="4">
        <v>0.1723738759756088</v>
      </c>
      <c r="AE682" s="4">
        <v>0.0007174802012741566</v>
      </c>
      <c r="AF682" s="4">
        <v>0.1749285459518433</v>
      </c>
      <c r="AG682" s="4">
        <v>0.0006018158746883273</v>
      </c>
      <c r="AH682" s="4">
        <v>0.6666666865348816</v>
      </c>
      <c r="AI682" s="4">
        <v>-0.2195652425289154</v>
      </c>
      <c r="AJ682" s="4">
        <v>2.737391471862793</v>
      </c>
      <c r="AK682" s="4">
        <v>1</v>
      </c>
      <c r="AL682" s="4">
        <v>0</v>
      </c>
      <c r="AM682" s="4">
        <v>0.1599999964237213</v>
      </c>
      <c r="AN682" s="4">
        <v>111115</v>
      </c>
      <c r="AO682" s="4">
        <f>X682*0.000001/(K682*0.0001)</f>
        <v>0.8325420633951822</v>
      </c>
      <c r="AP682" s="4">
        <f>(U682-T682)/(1000-U682)*AO682</f>
        <v>0.004528315584971619</v>
      </c>
      <c r="AQ682" s="4">
        <f>(P682+273.15)</f>
        <v>297.8795379638672</v>
      </c>
      <c r="AR682" s="4">
        <f>(O682+273.15)</f>
        <v>296.5888790130615</v>
      </c>
      <c r="AS682" s="4">
        <f>(Y682*AK682+Z682*AL682)*AM682</f>
        <v>320.204074874131</v>
      </c>
      <c r="AT682" s="4">
        <f>((AS682+0.00000010773*(AR682^4-AQ682^4))-AP682*44100)/(L682*0.92*2*29.3+0.00000043092*AQ682^3)</f>
        <v>1.204165099833528</v>
      </c>
      <c r="AU682" s="4">
        <f>0.61365*EXP(17.502*J682/(240.97+J682))</f>
        <v>3.128766039898925</v>
      </c>
      <c r="AV682" s="4">
        <f>AU682*1000/AA682</f>
        <v>30.76121673955524</v>
      </c>
      <c r="AW682" s="4">
        <f>(AV682-U682)</f>
        <v>12.00223694219196</v>
      </c>
      <c r="AX682" s="4">
        <f>IF(D682,P682,(O682+P682)/2)</f>
        <v>24.08420848846436</v>
      </c>
      <c r="AY682" s="4">
        <f>0.61365*EXP(17.502*AX682/(240.97+AX682))</f>
        <v>3.010157800956796</v>
      </c>
      <c r="AZ682" s="4">
        <f>IF(AW682&lt;&gt;0,(1000-(AV682+U682)/2)/AW682*AP682,0)</f>
        <v>0.3679475807191154</v>
      </c>
      <c r="BA682" s="4">
        <f>U682*AA682/1000</f>
        <v>1.908001865793194</v>
      </c>
      <c r="BB682" s="4">
        <f>(AY682-BA682)</f>
        <v>1.102155935163602</v>
      </c>
      <c r="BC682" s="4">
        <f>1/(1.6/F682+1.37/N682)</f>
        <v>0.2343314520037375</v>
      </c>
      <c r="BD682" s="3">
        <f>G682*AA682*0.001</f>
      </c>
      <c r="BE682" s="3">
        <f>G682/S682</f>
      </c>
      <c r="BF682" s="4">
        <f>(1-AP682*AA682/AU682/F682)*100</f>
        <v>65.17536600257429</v>
      </c>
      <c r="BG682" s="3">
        <f>(S682-E682/(N682/1.35))</f>
      </c>
      <c r="BH682" s="3">
        <f>E682*BF682/100/BG682</f>
      </c>
    </row>
    <row r="683" ht="16" customHeight="1">
      <c r="A683" s="4">
        <v>636</v>
      </c>
      <c r="B683" t="s" s="2">
        <v>744</v>
      </c>
      <c r="C683" s="4">
        <v>3676.000031180680</v>
      </c>
      <c r="D683" s="4">
        <v>0</v>
      </c>
      <c r="E683" s="3">
        <f>(R683-#REF!*(1000-T683)/(1000-U683))*AO683</f>
      </c>
      <c r="F683" s="4">
        <f>IF(AZ683&lt;&gt;0,1/(1/AZ683-1/N683),0)</f>
        <v>0.42371298531954</v>
      </c>
      <c r="G683" s="3">
        <f>((BC683-AP683/2)*S683-E683)/(BC683+AP683/2)</f>
      </c>
      <c r="H683" s="4">
        <f>AP683*1000</f>
        <v>4.534627562031473</v>
      </c>
      <c r="I683" s="4">
        <f>(AU683-BA683)</f>
        <v>1.219959174964897</v>
      </c>
      <c r="J683" s="4">
        <f>(P683+AT683*D683)</f>
        <v>24.72772789001465</v>
      </c>
      <c r="K683" s="4">
        <v>6</v>
      </c>
      <c r="L683" s="4">
        <f>(K683*AI683+AJ683)</f>
        <v>1.420000016689301</v>
      </c>
      <c r="M683" s="4">
        <v>1</v>
      </c>
      <c r="N683" s="4">
        <f>L683*(M683+1)*(M683+1)/(M683*M683+1)</f>
        <v>2.840000033378601</v>
      </c>
      <c r="O683" s="4">
        <v>23.46221733093262</v>
      </c>
      <c r="P683" s="4">
        <v>24.72772789001465</v>
      </c>
      <c r="Q683" s="4">
        <v>23.43320846557617</v>
      </c>
      <c r="R683" s="4">
        <v>399.8609008789062</v>
      </c>
      <c r="S683" s="4">
        <v>371.6175231933594</v>
      </c>
      <c r="T683" s="4">
        <v>13.41911029815674</v>
      </c>
      <c r="U683" s="4">
        <v>18.76352310180664</v>
      </c>
      <c r="V683" s="4">
        <v>47.08686447143555</v>
      </c>
      <c r="W683" s="4">
        <v>65.83370208740234</v>
      </c>
      <c r="X683" s="4">
        <v>499.5357360839844</v>
      </c>
      <c r="Y683" s="4">
        <v>2001.250488281250</v>
      </c>
      <c r="Z683" s="4">
        <v>116.7944030761719</v>
      </c>
      <c r="AA683" s="4">
        <v>101.7116317749023</v>
      </c>
      <c r="AB683" s="4">
        <v>6.001156806945801</v>
      </c>
      <c r="AC683" s="4">
        <v>0.3020383417606354</v>
      </c>
      <c r="AD683" s="4">
        <v>0.1723738759756088</v>
      </c>
      <c r="AE683" s="4">
        <v>0.0007174802012741566</v>
      </c>
      <c r="AF683" s="4">
        <v>0.1749285459518433</v>
      </c>
      <c r="AG683" s="4">
        <v>0.0006018158746883273</v>
      </c>
      <c r="AH683" s="4">
        <v>0.6666666865348816</v>
      </c>
      <c r="AI683" s="4">
        <v>-0.2195652425289154</v>
      </c>
      <c r="AJ683" s="4">
        <v>2.737391471862793</v>
      </c>
      <c r="AK683" s="4">
        <v>1</v>
      </c>
      <c r="AL683" s="4">
        <v>0</v>
      </c>
      <c r="AM683" s="4">
        <v>0.1599999964237213</v>
      </c>
      <c r="AN683" s="4">
        <v>111115</v>
      </c>
      <c r="AO683" s="4">
        <f>X683*0.000001/(K683*0.0001)</f>
        <v>0.8325595601399738</v>
      </c>
      <c r="AP683" s="4">
        <f>(U683-T683)/(1000-U683)*AO683</f>
        <v>0.004534627562031474</v>
      </c>
      <c r="AQ683" s="4">
        <f>(P683+273.15)</f>
        <v>297.8777278900146</v>
      </c>
      <c r="AR683" s="4">
        <f>(O683+273.15)</f>
        <v>296.6122173309326</v>
      </c>
      <c r="AS683" s="4">
        <f>(Y683*AK683+Z683*AL683)*AM683</f>
        <v>320.2000709679705</v>
      </c>
      <c r="AT683" s="4">
        <f>((AS683+0.00000010773*(AR683^4-AQ683^4))-AP683*44100)/(L683*0.92*2*29.3+0.00000043092*AQ683^3)</f>
        <v>1.204175506938253</v>
      </c>
      <c r="AU683" s="4">
        <f>0.61365*EXP(17.502*J683/(240.97+J683))</f>
        <v>3.128427727495728</v>
      </c>
      <c r="AV683" s="4">
        <f>AU683*1000/AA683</f>
        <v>30.75781671086784</v>
      </c>
      <c r="AW683" s="4">
        <f>(AV683-U683)</f>
        <v>11.9942936090612</v>
      </c>
      <c r="AX683" s="4">
        <f>IF(D683,P683,(O683+P683)/2)</f>
        <v>24.09497261047363</v>
      </c>
      <c r="AY683" s="4">
        <f>0.61365*EXP(17.502*AX683/(240.97+AX683))</f>
        <v>3.012103482713468</v>
      </c>
      <c r="AZ683" s="4">
        <f>IF(AW683&lt;&gt;0,(1000-(AV683+U683)/2)/AW683*AP683,0)</f>
        <v>0.3687042597055428</v>
      </c>
      <c r="BA683" s="4">
        <f>U683*AA683/1000</f>
        <v>1.90846855253083</v>
      </c>
      <c r="BB683" s="4">
        <f>(AY683-BA683)</f>
        <v>1.103634930182638</v>
      </c>
      <c r="BC683" s="4">
        <f>1/(1.6/F683+1.37/N683)</f>
        <v>0.2348225157461903</v>
      </c>
      <c r="BD683" s="3">
        <f>G683*AA683*0.001</f>
      </c>
      <c r="BE683" s="3">
        <f>G683/S683</f>
      </c>
      <c r="BF683" s="4">
        <f>(1-AP683*AA683/AU683/F683)*100</f>
        <v>65.20519996288844</v>
      </c>
      <c r="BG683" s="3">
        <f>(S683-E683/(N683/1.35))</f>
      </c>
      <c r="BH683" s="3">
        <f>E683*BF683/100/BG683</f>
      </c>
    </row>
    <row r="684" ht="16" customHeight="1">
      <c r="A684" s="4">
        <v>637</v>
      </c>
      <c r="B684" t="s" s="2">
        <v>745</v>
      </c>
      <c r="C684" s="4">
        <v>3681.000031068921</v>
      </c>
      <c r="D684" s="4">
        <v>0</v>
      </c>
      <c r="E684" s="3">
        <f>(R684-#REF!*(1000-T684)/(1000-U684))*AO684</f>
      </c>
      <c r="F684" s="4">
        <f>IF(AZ684&lt;&gt;0,1/(1/AZ684-1/N684),0)</f>
        <v>0.4246412184126911</v>
      </c>
      <c r="G684" s="3">
        <f>((BC684-AP684/2)*S684-E684)/(BC684+AP684/2)</f>
      </c>
      <c r="H684" s="4">
        <f>AP684*1000</f>
        <v>4.543003682221871</v>
      </c>
      <c r="I684" s="4">
        <f>(AU684-BA684)</f>
        <v>1.219878577225711</v>
      </c>
      <c r="J684" s="4">
        <f>(P684+AT684*D684)</f>
        <v>24.7315673828125</v>
      </c>
      <c r="K684" s="4">
        <v>6</v>
      </c>
      <c r="L684" s="4">
        <f>(K684*AI684+AJ684)</f>
        <v>1.420000016689301</v>
      </c>
      <c r="M684" s="4">
        <v>1</v>
      </c>
      <c r="N684" s="4">
        <f>L684*(M684+1)*(M684+1)/(M684*M684+1)</f>
        <v>2.840000033378601</v>
      </c>
      <c r="O684" s="4">
        <v>23.50272178649902</v>
      </c>
      <c r="P684" s="4">
        <v>24.7315673828125</v>
      </c>
      <c r="Q684" s="4">
        <v>23.53510093688965</v>
      </c>
      <c r="R684" s="4">
        <v>399.8868103027344</v>
      </c>
      <c r="S684" s="4">
        <v>371.5660095214844</v>
      </c>
      <c r="T684" s="4">
        <v>13.41695499420166</v>
      </c>
      <c r="U684" s="4">
        <v>18.77136993408203</v>
      </c>
      <c r="V684" s="4">
        <v>46.97382736206055</v>
      </c>
      <c r="W684" s="4">
        <v>65.71209716796875</v>
      </c>
      <c r="X684" s="4">
        <v>499.5195922851562</v>
      </c>
      <c r="Y684" s="4">
        <v>2001.128295898438</v>
      </c>
      <c r="Z684" s="4">
        <v>117.5141525268555</v>
      </c>
      <c r="AA684" s="4">
        <v>101.7116394042969</v>
      </c>
      <c r="AB684" s="4">
        <v>6.001156806945801</v>
      </c>
      <c r="AC684" s="4">
        <v>0.3020383417606354</v>
      </c>
      <c r="AD684" s="4">
        <v>0.1723738759756088</v>
      </c>
      <c r="AE684" s="4">
        <v>0.0007174802012741566</v>
      </c>
      <c r="AF684" s="4">
        <v>0.1749285459518433</v>
      </c>
      <c r="AG684" s="4">
        <v>0.0006018158746883273</v>
      </c>
      <c r="AH684" s="4">
        <v>1</v>
      </c>
      <c r="AI684" s="4">
        <v>-0.2195652425289154</v>
      </c>
      <c r="AJ684" s="4">
        <v>2.737391471862793</v>
      </c>
      <c r="AK684" s="4">
        <v>1</v>
      </c>
      <c r="AL684" s="4">
        <v>0</v>
      </c>
      <c r="AM684" s="4">
        <v>0.1599999964237213</v>
      </c>
      <c r="AN684" s="4">
        <v>111115</v>
      </c>
      <c r="AO684" s="4">
        <f>X684*0.000001/(K684*0.0001)</f>
        <v>0.8325326538085938</v>
      </c>
      <c r="AP684" s="4">
        <f>(U684-T684)/(1000-U684)*AO684</f>
        <v>0.00454300368222187</v>
      </c>
      <c r="AQ684" s="4">
        <f>(P684+273.15)</f>
        <v>297.8815673828125</v>
      </c>
      <c r="AR684" s="4">
        <f>(O684+273.15)</f>
        <v>296.652721786499</v>
      </c>
      <c r="AS684" s="4">
        <f>(Y684*AK684+Z684*AL684)*AM684</f>
        <v>320.1805201871575</v>
      </c>
      <c r="AT684" s="4">
        <f>((AS684+0.00000010773*(AR684^4-AQ684^4))-AP684*44100)/(L684*0.92*2*29.3+0.00000043092*AQ684^3)</f>
        <v>1.204429881681344</v>
      </c>
      <c r="AU684" s="4">
        <f>0.61365*EXP(17.502*J684/(240.97+J684))</f>
        <v>3.129145387085722</v>
      </c>
      <c r="AV684" s="4">
        <f>AU684*1000/AA684</f>
        <v>30.76487022933119</v>
      </c>
      <c r="AW684" s="4">
        <f>(AV684-U684)</f>
        <v>11.99350029524916</v>
      </c>
      <c r="AX684" s="4">
        <f>IF(D684,P684,(O684+P684)/2)</f>
        <v>24.11714458465576</v>
      </c>
      <c r="AY684" s="4">
        <f>0.61365*EXP(17.502*AX684/(240.97+AX684))</f>
        <v>3.016114669757456</v>
      </c>
      <c r="AZ684" s="4">
        <f>IF(AW684&lt;&gt;0,(1000-(AV684+U684)/2)/AW684*AP684,0)</f>
        <v>0.3694069214509426</v>
      </c>
      <c r="BA684" s="4">
        <f>U684*AA684/1000</f>
        <v>1.909266809860012</v>
      </c>
      <c r="BB684" s="4">
        <f>(AY684-BA684)</f>
        <v>1.106847859897444</v>
      </c>
      <c r="BC684" s="4">
        <f>1/(1.6/F684+1.37/N684)</f>
        <v>0.2352785581180519</v>
      </c>
      <c r="BD684" s="3">
        <f>G684*AA684*0.001</f>
      </c>
      <c r="BE684" s="3">
        <f>G684/S684</f>
      </c>
      <c r="BF684" s="4">
        <f>(1-AP684*AA684/AU684/F684)*100</f>
        <v>65.22510286486271</v>
      </c>
      <c r="BG684" s="3">
        <f>(S684-E684/(N684/1.35))</f>
      </c>
      <c r="BH684" s="3">
        <f>E684*BF684/100/BG684</f>
      </c>
    </row>
    <row r="685" ht="16" customHeight="1">
      <c r="A685" s="4">
        <v>638</v>
      </c>
      <c r="B685" t="s" s="2">
        <v>746</v>
      </c>
      <c r="C685" s="4">
        <v>3686.500030945987</v>
      </c>
      <c r="D685" s="4">
        <v>0</v>
      </c>
      <c r="E685" s="3">
        <f>(R685-#REF!*(1000-T685)/(1000-U685))*AO685</f>
      </c>
      <c r="F685" s="4">
        <f>IF(AZ685&lt;&gt;0,1/(1/AZ685-1/N685),0)</f>
        <v>0.4235857773080899</v>
      </c>
      <c r="G685" s="3">
        <f>((BC685-AP685/2)*S685-E685)/(BC685+AP685/2)</f>
      </c>
      <c r="H685" s="4">
        <f>AP685*1000</f>
        <v>4.551033596154661</v>
      </c>
      <c r="I685" s="4">
        <f>(AU685-BA685)</f>
        <v>1.224639952164133</v>
      </c>
      <c r="J685" s="4">
        <f>(P685+AT685*D685)</f>
        <v>24.76164627075195</v>
      </c>
      <c r="K685" s="4">
        <v>6</v>
      </c>
      <c r="L685" s="4">
        <f>(K685*AI685+AJ685)</f>
        <v>1.420000016689301</v>
      </c>
      <c r="M685" s="4">
        <v>1</v>
      </c>
      <c r="N685" s="4">
        <f>L685*(M685+1)*(M685+1)/(M685*M685+1)</f>
        <v>2.840000033378601</v>
      </c>
      <c r="O685" s="4">
        <v>23.55441665649414</v>
      </c>
      <c r="P685" s="4">
        <v>24.76164627075195</v>
      </c>
      <c r="Q685" s="4">
        <v>23.58477592468262</v>
      </c>
      <c r="R685" s="4">
        <v>399.9229125976562</v>
      </c>
      <c r="S685" s="4">
        <v>371.5772094726562</v>
      </c>
      <c r="T685" s="4">
        <v>13.41596794128418</v>
      </c>
      <c r="U685" s="4">
        <v>18.77993583679199</v>
      </c>
      <c r="V685" s="4">
        <v>46.82741165161133</v>
      </c>
      <c r="W685" s="4">
        <v>65.54282379150391</v>
      </c>
      <c r="X685" s="4">
        <v>499.5069580078125</v>
      </c>
      <c r="Y685" s="4">
        <v>2000.979370117188</v>
      </c>
      <c r="Z685" s="4">
        <v>118.2468566894531</v>
      </c>
      <c r="AA685" s="4">
        <v>101.7113494873047</v>
      </c>
      <c r="AB685" s="4">
        <v>6.001156806945801</v>
      </c>
      <c r="AC685" s="4">
        <v>0.3020383417606354</v>
      </c>
      <c r="AD685" s="4">
        <v>0.1723738759756088</v>
      </c>
      <c r="AE685" s="4">
        <v>0.0007174802012741566</v>
      </c>
      <c r="AF685" s="4">
        <v>0.1749285459518433</v>
      </c>
      <c r="AG685" s="4">
        <v>0.0006018158746883273</v>
      </c>
      <c r="AH685" s="4">
        <v>1</v>
      </c>
      <c r="AI685" s="4">
        <v>-0.2195652425289154</v>
      </c>
      <c r="AJ685" s="4">
        <v>2.737391471862793</v>
      </c>
      <c r="AK685" s="4">
        <v>1</v>
      </c>
      <c r="AL685" s="4">
        <v>0</v>
      </c>
      <c r="AM685" s="4">
        <v>0.1599999964237213</v>
      </c>
      <c r="AN685" s="4">
        <v>111115</v>
      </c>
      <c r="AO685" s="4">
        <f>X685*0.000001/(K685*0.0001)</f>
        <v>0.8325115966796873</v>
      </c>
      <c r="AP685" s="4">
        <f>(U685-T685)/(1000-U685)*AO685</f>
        <v>0.004551033596154661</v>
      </c>
      <c r="AQ685" s="4">
        <f>(P685+273.15)</f>
        <v>297.9116462707519</v>
      </c>
      <c r="AR685" s="4">
        <f>(O685+273.15)</f>
        <v>296.7044166564941</v>
      </c>
      <c r="AS685" s="4">
        <f>(Y685*AK685+Z685*AL685)*AM685</f>
        <v>320.1566920626901</v>
      </c>
      <c r="AT685" s="4">
        <f>((AS685+0.00000010773*(AR685^4-AQ685^4))-AP685*44100)/(L685*0.92*2*29.3+0.00000043092*AQ685^3)</f>
        <v>1.202803338818728</v>
      </c>
      <c r="AU685" s="4">
        <f>0.61365*EXP(17.502*J685/(240.97+J685))</f>
        <v>3.134772569409241</v>
      </c>
      <c r="AV685" s="4">
        <f>AU685*1000/AA685</f>
        <v>30.82028294001265</v>
      </c>
      <c r="AW685" s="4">
        <f>(AV685-U685)</f>
        <v>12.04034710322066</v>
      </c>
      <c r="AX685" s="4">
        <f>IF(D685,P685,(O685+P685)/2)</f>
        <v>24.15803146362305</v>
      </c>
      <c r="AY685" s="4">
        <f>0.61365*EXP(17.502*AX685/(240.97+AX685))</f>
        <v>3.023523864967927</v>
      </c>
      <c r="AZ685" s="4">
        <f>IF(AW685&lt;&gt;0,(1000-(AV685+U685)/2)/AW685*AP685,0)</f>
        <v>0.368607933566348</v>
      </c>
      <c r="BA685" s="4">
        <f>U685*AA685/1000</f>
        <v>1.910132617245108</v>
      </c>
      <c r="BB685" s="4">
        <f>(AY685-BA685)</f>
        <v>1.113391247722819</v>
      </c>
      <c r="BC685" s="4">
        <f>1/(1.6/F685+1.37/N685)</f>
        <v>0.2347600006157662</v>
      </c>
      <c r="BD685" s="3">
        <f>G685*AA685*0.001</f>
      </c>
      <c r="BE685" s="3">
        <f>G685/S685</f>
      </c>
      <c r="BF685" s="4">
        <f>(1-AP685*AA685/AU685/F685)*100</f>
        <v>65.13962530955699</v>
      </c>
      <c r="BG685" s="3">
        <f>(S685-E685/(N685/1.35))</f>
      </c>
      <c r="BH685" s="3">
        <f>E685*BF685/100/BG685</f>
      </c>
    </row>
    <row r="686" ht="16" customHeight="1">
      <c r="A686" s="4">
        <v>639</v>
      </c>
      <c r="B686" t="s" s="2">
        <v>747</v>
      </c>
      <c r="C686" s="4">
        <v>3691.500030834228</v>
      </c>
      <c r="D686" s="4">
        <v>0</v>
      </c>
      <c r="E686" s="3">
        <f>(R686-#REF!*(1000-T686)/(1000-U686))*AO686</f>
      </c>
      <c r="F686" s="4">
        <f>IF(AZ686&lt;&gt;0,1/(1/AZ686-1/N686),0)</f>
        <v>0.423244309210751</v>
      </c>
      <c r="G686" s="3">
        <f>((BC686-AP686/2)*S686-E686)/(BC686+AP686/2)</f>
      </c>
      <c r="H686" s="4">
        <f>AP686*1000</f>
        <v>4.557737326534052</v>
      </c>
      <c r="I686" s="4">
        <f>(AU686-BA686)</f>
        <v>1.227276367216749</v>
      </c>
      <c r="J686" s="4">
        <f>(P686+AT686*D686)</f>
        <v>24.77933120727539</v>
      </c>
      <c r="K686" s="4">
        <v>6</v>
      </c>
      <c r="L686" s="4">
        <f>(K686*AI686+AJ686)</f>
        <v>1.420000016689301</v>
      </c>
      <c r="M686" s="4">
        <v>1</v>
      </c>
      <c r="N686" s="4">
        <f>L686*(M686+1)*(M686+1)/(M686*M686+1)</f>
        <v>2.840000033378601</v>
      </c>
      <c r="O686" s="4">
        <v>23.58734321594238</v>
      </c>
      <c r="P686" s="4">
        <v>24.77933120727539</v>
      </c>
      <c r="Q686" s="4">
        <v>23.55803298950195</v>
      </c>
      <c r="R686" s="4">
        <v>399.9422912597656</v>
      </c>
      <c r="S686" s="4">
        <v>371.5722351074219</v>
      </c>
      <c r="T686" s="4">
        <v>13.41473388671875</v>
      </c>
      <c r="U686" s="4">
        <v>18.78664207458496</v>
      </c>
      <c r="V686" s="4">
        <v>46.723388671875</v>
      </c>
      <c r="W686" s="4">
        <v>65.42744445800781</v>
      </c>
      <c r="X686" s="4">
        <v>499.4999084472656</v>
      </c>
      <c r="Y686" s="4">
        <v>2000.888427734375</v>
      </c>
      <c r="Z686" s="4">
        <v>118.9740753173828</v>
      </c>
      <c r="AA686" s="4">
        <v>101.7110366821289</v>
      </c>
      <c r="AB686" s="4">
        <v>6.001156806945801</v>
      </c>
      <c r="AC686" s="4">
        <v>0.3020383417606354</v>
      </c>
      <c r="AD686" s="4">
        <v>0.1723738759756088</v>
      </c>
      <c r="AE686" s="4">
        <v>0.0007174802012741566</v>
      </c>
      <c r="AF686" s="4">
        <v>0.1749285459518433</v>
      </c>
      <c r="AG686" s="4">
        <v>0.0006018158746883273</v>
      </c>
      <c r="AH686" s="4">
        <v>1</v>
      </c>
      <c r="AI686" s="4">
        <v>-0.2195652425289154</v>
      </c>
      <c r="AJ686" s="4">
        <v>2.737391471862793</v>
      </c>
      <c r="AK686" s="4">
        <v>1</v>
      </c>
      <c r="AL686" s="4">
        <v>0</v>
      </c>
      <c r="AM686" s="4">
        <v>0.1599999964237213</v>
      </c>
      <c r="AN686" s="4">
        <v>111115</v>
      </c>
      <c r="AO686" s="4">
        <f>X686*0.000001/(K686*0.0001)</f>
        <v>0.8324998474121093</v>
      </c>
      <c r="AP686" s="4">
        <f>(U686-T686)/(1000-U686)*AO686</f>
        <v>0.004557737326534052</v>
      </c>
      <c r="AQ686" s="4">
        <f>(P686+273.15)</f>
        <v>297.9293312072754</v>
      </c>
      <c r="AR686" s="4">
        <f>(O686+273.15)</f>
        <v>296.7373432159424</v>
      </c>
      <c r="AS686" s="4">
        <f>(Y686*AK686+Z686*AL686)*AM686</f>
        <v>320.1421412817654</v>
      </c>
      <c r="AT686" s="4">
        <f>((AS686+0.00000010773*(AR686^4-AQ686^4))-AP686*44100)/(L686*0.92*2*29.3+0.00000043092*AQ686^3)</f>
        <v>1.201172102324509</v>
      </c>
      <c r="AU686" s="4">
        <f>0.61365*EXP(17.502*J686/(240.97+J686))</f>
        <v>3.138085208398887</v>
      </c>
      <c r="AV686" s="4">
        <f>AU686*1000/AA686</f>
        <v>30.85294684593715</v>
      </c>
      <c r="AW686" s="4">
        <f>(AV686-U686)</f>
        <v>12.06630477135219</v>
      </c>
      <c r="AX686" s="4">
        <f>IF(D686,P686,(O686+P686)/2)</f>
        <v>24.18333721160889</v>
      </c>
      <c r="AY686" s="4">
        <f>0.61365*EXP(17.502*AX686/(240.97+AX686))</f>
        <v>3.028117539245876</v>
      </c>
      <c r="AZ686" s="4">
        <f>IF(AW686&lt;&gt;0,(1000-(AV686+U686)/2)/AW686*AP686,0)</f>
        <v>0.3683493254238049</v>
      </c>
      <c r="BA686" s="4">
        <f>U686*AA686/1000</f>
        <v>1.910808841182137</v>
      </c>
      <c r="BB686" s="4">
        <f>(AY686-BA686)</f>
        <v>1.117308698063739</v>
      </c>
      <c r="BC686" s="4">
        <f>1/(1.6/F686+1.37/N686)</f>
        <v>0.234592168437177</v>
      </c>
      <c r="BD686" s="3">
        <f>G686*AA686*0.001</f>
      </c>
      <c r="BE686" s="3">
        <f>G686/S686</f>
      </c>
      <c r="BF686" s="4">
        <f>(1-AP686*AA686/AU686/F686)*100</f>
        <v>65.09709994031196</v>
      </c>
      <c r="BG686" s="3">
        <f>(S686-E686/(N686/1.35))</f>
      </c>
      <c r="BH686" s="3">
        <f>E686*BF686/100/BG686</f>
      </c>
    </row>
    <row r="687" ht="16" customHeight="1">
      <c r="A687" s="4">
        <v>640</v>
      </c>
      <c r="B687" t="s" s="2">
        <v>748</v>
      </c>
      <c r="C687" s="4">
        <v>3696.500030722469</v>
      </c>
      <c r="D687" s="4">
        <v>0</v>
      </c>
      <c r="E687" s="3">
        <f>(R687-#REF!*(1000-T687)/(1000-U687))*AO687</f>
      </c>
      <c r="F687" s="4">
        <f>IF(AZ687&lt;&gt;0,1/(1/AZ687-1/N687),0)</f>
        <v>0.4233529551743746</v>
      </c>
      <c r="G687" s="3">
        <f>((BC687-AP687/2)*S687-E687)/(BC687+AP687/2)</f>
      </c>
      <c r="H687" s="4">
        <f>AP687*1000</f>
        <v>4.564499445612657</v>
      </c>
      <c r="I687" s="4">
        <f>(AU687-BA687)</f>
        <v>1.228805075550416</v>
      </c>
      <c r="J687" s="4">
        <f>(P687+AT687*D687)</f>
        <v>24.79079818725586</v>
      </c>
      <c r="K687" s="4">
        <v>6</v>
      </c>
      <c r="L687" s="4">
        <f>(K687*AI687+AJ687)</f>
        <v>1.420000016689301</v>
      </c>
      <c r="M687" s="4">
        <v>1</v>
      </c>
      <c r="N687" s="4">
        <f>L687*(M687+1)*(M687+1)/(M687*M687+1)</f>
        <v>2.840000033378601</v>
      </c>
      <c r="O687" s="4">
        <v>23.60276985168457</v>
      </c>
      <c r="P687" s="4">
        <v>24.79079818725586</v>
      </c>
      <c r="Q687" s="4">
        <v>23.53241539001465</v>
      </c>
      <c r="R687" s="4">
        <v>399.9386901855469</v>
      </c>
      <c r="S687" s="4">
        <v>371.524902343750</v>
      </c>
      <c r="T687" s="4">
        <v>13.41299819946289</v>
      </c>
      <c r="U687" s="4">
        <v>18.79275321960449</v>
      </c>
      <c r="V687" s="4">
        <v>46.66466522216797</v>
      </c>
      <c r="W687" s="4">
        <v>65.37503814697266</v>
      </c>
      <c r="X687" s="4">
        <v>499.5082397460938</v>
      </c>
      <c r="Y687" s="4">
        <v>2000.686157226562</v>
      </c>
      <c r="Z687" s="4">
        <v>119.7202606201172</v>
      </c>
      <c r="AA687" s="4">
        <v>101.7109985351562</v>
      </c>
      <c r="AB687" s="4">
        <v>6.001156806945801</v>
      </c>
      <c r="AC687" s="4">
        <v>0.3020383417606354</v>
      </c>
      <c r="AD687" s="4">
        <v>0.1723738759756088</v>
      </c>
      <c r="AE687" s="4">
        <v>0.0007174802012741566</v>
      </c>
      <c r="AF687" s="4">
        <v>0.1749285459518433</v>
      </c>
      <c r="AG687" s="4">
        <v>0.0006018158746883273</v>
      </c>
      <c r="AH687" s="4">
        <v>0.6666666865348816</v>
      </c>
      <c r="AI687" s="4">
        <v>-0.2195652425289154</v>
      </c>
      <c r="AJ687" s="4">
        <v>2.737391471862793</v>
      </c>
      <c r="AK687" s="4">
        <v>1</v>
      </c>
      <c r="AL687" s="4">
        <v>0</v>
      </c>
      <c r="AM687" s="4">
        <v>0.1599999964237213</v>
      </c>
      <c r="AN687" s="4">
        <v>111115</v>
      </c>
      <c r="AO687" s="4">
        <f>X687*0.000001/(K687*0.0001)</f>
        <v>0.8325137329101561</v>
      </c>
      <c r="AP687" s="4">
        <f>(U687-T687)/(1000-U687)*AO687</f>
        <v>0.004564499445612657</v>
      </c>
      <c r="AQ687" s="4">
        <f>(P687+273.15)</f>
        <v>297.9407981872558</v>
      </c>
      <c r="AR687" s="4">
        <f>(O687+273.15)</f>
        <v>296.7527698516845</v>
      </c>
      <c r="AS687" s="4">
        <f>(Y687*AK687+Z687*AL687)*AM687</f>
        <v>320.1097780012387</v>
      </c>
      <c r="AT687" s="4">
        <f>((AS687+0.00000010773*(AR687^4-AQ687^4))-AP687*44100)/(L687*0.92*2*29.3+0.00000043092*AQ687^3)</f>
        <v>1.197884780438041</v>
      </c>
      <c r="AU687" s="4">
        <f>0.61365*EXP(17.502*J687/(240.97+J687))</f>
        <v>3.140234770741162</v>
      </c>
      <c r="AV687" s="4">
        <f>AU687*1000/AA687</f>
        <v>30.87409243805373</v>
      </c>
      <c r="AW687" s="4">
        <f>(AV687-U687)</f>
        <v>12.08133921844924</v>
      </c>
      <c r="AX687" s="4">
        <f>IF(D687,P687,(O687+P687)/2)</f>
        <v>24.19678401947021</v>
      </c>
      <c r="AY687" s="4">
        <f>0.61365*EXP(17.502*AX687/(240.97+AX687))</f>
        <v>3.030560978390718</v>
      </c>
      <c r="AZ687" s="4">
        <f>IF(AW687&lt;&gt;0,(1000-(AV687+U687)/2)/AW687*AP687,0)</f>
        <v>0.3684316134489891</v>
      </c>
      <c r="BA687" s="4">
        <f>U687*AA687/1000</f>
        <v>1.911429695190745</v>
      </c>
      <c r="BB687" s="4">
        <f>(AY687-BA687)</f>
        <v>1.119131283199972</v>
      </c>
      <c r="BC687" s="4">
        <f>1/(1.6/F687+1.37/N687)</f>
        <v>0.2346455714460916</v>
      </c>
      <c r="BD687" s="3">
        <f>G687*AA687*0.001</f>
      </c>
      <c r="BE687" s="3">
        <f>G687/S687</f>
      </c>
      <c r="BF687" s="4">
        <f>(1-AP687*AA687/AU687/F687)*100</f>
        <v>65.07822073694108</v>
      </c>
      <c r="BG687" s="3">
        <f>(S687-E687/(N687/1.35))</f>
      </c>
      <c r="BH687" s="3">
        <f>E687*BF687/100/BG687</f>
      </c>
    </row>
    <row r="688" ht="16" customHeight="1">
      <c r="A688" s="4">
        <v>641</v>
      </c>
      <c r="B688" t="s" s="2">
        <v>749</v>
      </c>
      <c r="C688" s="4">
        <v>3702.000030599535</v>
      </c>
      <c r="D688" s="4">
        <v>0</v>
      </c>
      <c r="E688" s="3">
        <f>(R688-#REF!*(1000-T688)/(1000-U688))*AO688</f>
      </c>
      <c r="F688" s="4">
        <f>IF(AZ688&lt;&gt;0,1/(1/AZ688-1/N688),0)</f>
        <v>0.4240803851159227</v>
      </c>
      <c r="G688" s="3">
        <f>((BC688-AP688/2)*S688-E688)/(BC688+AP688/2)</f>
      </c>
      <c r="H688" s="4">
        <f>AP688*1000</f>
        <v>4.572023972209057</v>
      </c>
      <c r="I688" s="4">
        <f>(AU688-BA688)</f>
        <v>1.22898665920896</v>
      </c>
      <c r="J688" s="4">
        <f>(P688+AT688*D688)</f>
        <v>24.79559898376465</v>
      </c>
      <c r="K688" s="4">
        <v>6</v>
      </c>
      <c r="L688" s="4">
        <f>(K688*AI688+AJ688)</f>
        <v>1.420000016689301</v>
      </c>
      <c r="M688" s="4">
        <v>1</v>
      </c>
      <c r="N688" s="4">
        <f>L688*(M688+1)*(M688+1)/(M688*M688+1)</f>
        <v>2.840000033378601</v>
      </c>
      <c r="O688" s="4">
        <v>23.61104965209961</v>
      </c>
      <c r="P688" s="4">
        <v>24.79559898376465</v>
      </c>
      <c r="Q688" s="4">
        <v>23.53084373474121</v>
      </c>
      <c r="R688" s="4">
        <v>399.9341735839844</v>
      </c>
      <c r="S688" s="4">
        <v>371.4537963867188</v>
      </c>
      <c r="T688" s="4">
        <v>13.41123676300049</v>
      </c>
      <c r="U688" s="4">
        <v>18.79977035522461</v>
      </c>
      <c r="V688" s="4">
        <v>46.63068008422852</v>
      </c>
      <c r="W688" s="4">
        <v>65.36005401611328</v>
      </c>
      <c r="X688" s="4">
        <v>499.5130004882812</v>
      </c>
      <c r="Y688" s="4">
        <v>2000.493774414062</v>
      </c>
      <c r="Z688" s="4">
        <v>120.4886627197266</v>
      </c>
      <c r="AA688" s="4">
        <v>101.7112655639648</v>
      </c>
      <c r="AB688" s="4">
        <v>6.001156806945801</v>
      </c>
      <c r="AC688" s="4">
        <v>0.3020383417606354</v>
      </c>
      <c r="AD688" s="4">
        <v>0.1723738759756088</v>
      </c>
      <c r="AE688" s="4">
        <v>0.0007174802012741566</v>
      </c>
      <c r="AF688" s="4">
        <v>0.1749285459518433</v>
      </c>
      <c r="AG688" s="4">
        <v>0.0006018158746883273</v>
      </c>
      <c r="AH688" s="4">
        <v>1</v>
      </c>
      <c r="AI688" s="4">
        <v>-0.2195652425289154</v>
      </c>
      <c r="AJ688" s="4">
        <v>2.737391471862793</v>
      </c>
      <c r="AK688" s="4">
        <v>1</v>
      </c>
      <c r="AL688" s="4">
        <v>0</v>
      </c>
      <c r="AM688" s="4">
        <v>0.1599999964237213</v>
      </c>
      <c r="AN688" s="4">
        <v>111115</v>
      </c>
      <c r="AO688" s="4">
        <f>X688*0.000001/(K688*0.0001)</f>
        <v>0.8325216674804686</v>
      </c>
      <c r="AP688" s="4">
        <f>(U688-T688)/(1000-U688)*AO688</f>
        <v>0.004572023972209057</v>
      </c>
      <c r="AQ688" s="4">
        <f>(P688+273.15)</f>
        <v>297.9455989837646</v>
      </c>
      <c r="AR688" s="4">
        <f>(O688+273.15)</f>
        <v>296.7610496520996</v>
      </c>
      <c r="AS688" s="4">
        <f>(Y688*AK688+Z688*AL688)*AM688</f>
        <v>320.0789967519268</v>
      </c>
      <c r="AT688" s="4">
        <f>((AS688+0.00000010773*(AR688^4-AQ688^4))-AP688*44100)/(L688*0.92*2*29.3+0.00000043092*AQ688^3)</f>
        <v>1.194192505973028</v>
      </c>
      <c r="AU688" s="4">
        <f>0.61365*EXP(17.502*J688/(240.97+J688))</f>
        <v>3.141135094350764</v>
      </c>
      <c r="AV688" s="4">
        <f>AU688*1000/AA688</f>
        <v>30.88286314140242</v>
      </c>
      <c r="AW688" s="4">
        <f>(AV688-U688)</f>
        <v>12.08309278617782</v>
      </c>
      <c r="AX688" s="4">
        <f>IF(D688,P688,(O688+P688)/2)</f>
        <v>24.20332431793213</v>
      </c>
      <c r="AY688" s="4">
        <f>0.61365*EXP(17.502*AX688/(240.97+AX688))</f>
        <v>3.031750048557246</v>
      </c>
      <c r="AZ688" s="4">
        <f>IF(AW688&lt;&gt;0,(1000-(AV688+U688)/2)/AW688*AP688,0)</f>
        <v>0.3689824248999125</v>
      </c>
      <c r="BA688" s="4">
        <f>U688*AA688/1000</f>
        <v>1.912148435141804</v>
      </c>
      <c r="BB688" s="4">
        <f>(AY688-BA688)</f>
        <v>1.119601613415442</v>
      </c>
      <c r="BC688" s="4">
        <f>1/(1.6/F688+1.37/N688)</f>
        <v>0.235003046902619</v>
      </c>
      <c r="BD688" s="3">
        <f>G688*AA688*0.001</f>
      </c>
      <c r="BE688" s="3">
        <f>G688/S688</f>
      </c>
      <c r="BF688" s="4">
        <f>(1-AP688*AA688/AU688/F688)*100</f>
        <v>65.09057010813912</v>
      </c>
      <c r="BG688" s="3">
        <f>(S688-E688/(N688/1.35))</f>
      </c>
      <c r="BH688" s="3">
        <f>E688*BF688/100/BG688</f>
      </c>
    </row>
    <row r="689" ht="16" customHeight="1">
      <c r="A689" s="4">
        <v>642</v>
      </c>
      <c r="B689" t="s" s="2">
        <v>750</v>
      </c>
      <c r="C689" s="4">
        <v>3707.000030487776</v>
      </c>
      <c r="D689" s="4">
        <v>0</v>
      </c>
      <c r="E689" s="3">
        <f>(R689-#REF!*(1000-T689)/(1000-U689))*AO689</f>
      </c>
      <c r="F689" s="4">
        <f>IF(AZ689&lt;&gt;0,1/(1/AZ689-1/N689),0)</f>
        <v>0.4247472866537105</v>
      </c>
      <c r="G689" s="3">
        <f>((BC689-AP689/2)*S689-E689)/(BC689+AP689/2)</f>
      </c>
      <c r="H689" s="4">
        <f>AP689*1000</f>
        <v>4.579239053997842</v>
      </c>
      <c r="I689" s="4">
        <f>(AU689-BA689)</f>
        <v>1.229235694038268</v>
      </c>
      <c r="J689" s="4">
        <f>(P689+AT689*D689)</f>
        <v>24.8007926940918</v>
      </c>
      <c r="K689" s="4">
        <v>6</v>
      </c>
      <c r="L689" s="4">
        <f>(K689*AI689+AJ689)</f>
        <v>1.420000016689301</v>
      </c>
      <c r="M689" s="4">
        <v>1</v>
      </c>
      <c r="N689" s="4">
        <f>L689*(M689+1)*(M689+1)/(M689*M689+1)</f>
        <v>2.840000033378601</v>
      </c>
      <c r="O689" s="4">
        <v>23.61838912963867</v>
      </c>
      <c r="P689" s="4">
        <v>24.8007926940918</v>
      </c>
      <c r="Q689" s="4">
        <v>23.5379810333252</v>
      </c>
      <c r="R689" s="4">
        <v>399.9481811523438</v>
      </c>
      <c r="S689" s="4">
        <v>371.3926086425781</v>
      </c>
      <c r="T689" s="4">
        <v>13.41001987457275</v>
      </c>
      <c r="U689" s="4">
        <v>18.80687522888184</v>
      </c>
      <c r="V689" s="4">
        <v>46.60457229614258</v>
      </c>
      <c r="W689" s="4">
        <v>65.35408782958984</v>
      </c>
      <c r="X689" s="4">
        <v>499.5262145996094</v>
      </c>
      <c r="Y689" s="4">
        <v>2000.274536132812</v>
      </c>
      <c r="Z689" s="4">
        <v>121.2861862182617</v>
      </c>
      <c r="AA689" s="4">
        <v>101.7114028930664</v>
      </c>
      <c r="AB689" s="4">
        <v>6.001156806945801</v>
      </c>
      <c r="AC689" s="4">
        <v>0.3020383417606354</v>
      </c>
      <c r="AD689" s="4">
        <v>0.1723738759756088</v>
      </c>
      <c r="AE689" s="4">
        <v>0.0007174802012741566</v>
      </c>
      <c r="AF689" s="4">
        <v>0.1749285459518433</v>
      </c>
      <c r="AG689" s="4">
        <v>0.0006018158746883273</v>
      </c>
      <c r="AH689" s="4">
        <v>1</v>
      </c>
      <c r="AI689" s="4">
        <v>-0.2195652425289154</v>
      </c>
      <c r="AJ689" s="4">
        <v>2.737391471862793</v>
      </c>
      <c r="AK689" s="4">
        <v>1</v>
      </c>
      <c r="AL689" s="4">
        <v>0</v>
      </c>
      <c r="AM689" s="4">
        <v>0.1599999964237213</v>
      </c>
      <c r="AN689" s="4">
        <v>111115</v>
      </c>
      <c r="AO689" s="4">
        <f>X689*0.000001/(K689*0.0001)</f>
        <v>0.8325436909993489</v>
      </c>
      <c r="AP689" s="4">
        <f>(U689-T689)/(1000-U689)*AO689</f>
        <v>0.004579239053997842</v>
      </c>
      <c r="AQ689" s="4">
        <f>(P689+273.15)</f>
        <v>297.9507926940918</v>
      </c>
      <c r="AR689" s="4">
        <f>(O689+273.15)</f>
        <v>296.7683891296386</v>
      </c>
      <c r="AS689" s="4">
        <f>(Y689*AK689+Z689*AL689)*AM689</f>
        <v>320.0439186277108</v>
      </c>
      <c r="AT689" s="4">
        <f>((AS689+0.00000010773*(AR689^4-AQ689^4))-AP689*44100)/(L689*0.92*2*29.3+0.00000043092*AQ689^3)</f>
        <v>1.19043469576541</v>
      </c>
      <c r="AU689" s="4">
        <f>0.61365*EXP(17.502*J689/(240.97+J689))</f>
        <v>3.142109357602699</v>
      </c>
      <c r="AV689" s="4">
        <f>AU689*1000/AA689</f>
        <v>30.89240014618749</v>
      </c>
      <c r="AW689" s="4">
        <f>(AV689-U689)</f>
        <v>12.08552491730566</v>
      </c>
      <c r="AX689" s="4">
        <f>IF(D689,P689,(O689+P689)/2)</f>
        <v>24.20959091186523</v>
      </c>
      <c r="AY689" s="4">
        <f>0.61365*EXP(17.502*AX689/(240.97+AX689))</f>
        <v>3.032889740011331</v>
      </c>
      <c r="AZ689" s="4">
        <f>IF(AW689&lt;&gt;0,(1000-(AV689+U689)/2)/AW689*AP689,0)</f>
        <v>0.3694871884486513</v>
      </c>
      <c r="BA689" s="4">
        <f>U689*AA689/1000</f>
        <v>1.912873663564431</v>
      </c>
      <c r="BB689" s="4">
        <f>(AY689-BA689)</f>
        <v>1.1200160764469</v>
      </c>
      <c r="BC689" s="4">
        <f>1/(1.6/F689+1.37/N689)</f>
        <v>0.2353306552053412</v>
      </c>
      <c r="BD689" s="3">
        <f>G689*AA689*0.001</f>
      </c>
      <c r="BE689" s="3">
        <f>G689/S689</f>
      </c>
      <c r="BF689" s="4">
        <f>(1-AP689*AA689/AU689/F689)*100</f>
        <v>65.10115522156381</v>
      </c>
      <c r="BG689" s="3">
        <f>(S689-E689/(N689/1.35))</f>
      </c>
      <c r="BH689" s="3">
        <f>E689*BF689/100/BG689</f>
      </c>
    </row>
    <row r="690" ht="16" customHeight="1">
      <c r="A690" s="4">
        <v>643</v>
      </c>
      <c r="B690" t="s" s="2">
        <v>751</v>
      </c>
      <c r="C690" s="4">
        <v>3712.000030376017</v>
      </c>
      <c r="D690" s="4">
        <v>0</v>
      </c>
      <c r="E690" s="3">
        <f>(R690-#REF!*(1000-T690)/(1000-U690))*AO690</f>
      </c>
      <c r="F690" s="4">
        <f>IF(AZ690&lt;&gt;0,1/(1/AZ690-1/N690),0)</f>
        <v>0.4262685864584847</v>
      </c>
      <c r="G690" s="3">
        <f>((BC690-AP690/2)*S690-E690)/(BC690+AP690/2)</f>
      </c>
      <c r="H690" s="4">
        <f>AP690*1000</f>
        <v>4.587173812985446</v>
      </c>
      <c r="I690" s="4">
        <f>(AU690-BA690)</f>
        <v>1.227544228113414</v>
      </c>
      <c r="J690" s="4">
        <f>(P690+AT690*D690)</f>
        <v>24.79653358459473</v>
      </c>
      <c r="K690" s="4">
        <v>6</v>
      </c>
      <c r="L690" s="4">
        <f>(K690*AI690+AJ690)</f>
        <v>1.420000016689301</v>
      </c>
      <c r="M690" s="4">
        <v>1</v>
      </c>
      <c r="N690" s="4">
        <f>L690*(M690+1)*(M690+1)/(M690*M690+1)</f>
        <v>2.840000033378601</v>
      </c>
      <c r="O690" s="4">
        <v>23.62979507446289</v>
      </c>
      <c r="P690" s="4">
        <v>24.79653358459473</v>
      </c>
      <c r="Q690" s="4">
        <v>23.5772533416748</v>
      </c>
      <c r="R690" s="4">
        <v>399.9460754394531</v>
      </c>
      <c r="S690" s="4">
        <v>371.3180541992188</v>
      </c>
      <c r="T690" s="4">
        <v>13.40971374511719</v>
      </c>
      <c r="U690" s="4">
        <v>18.81562042236328</v>
      </c>
      <c r="V690" s="4">
        <v>46.57335662841797</v>
      </c>
      <c r="W690" s="4">
        <v>65.34148406982422</v>
      </c>
      <c r="X690" s="4">
        <v>499.5494995117188</v>
      </c>
      <c r="Y690" s="4">
        <v>2000.113891601562</v>
      </c>
      <c r="Z690" s="4">
        <v>122.220832824707</v>
      </c>
      <c r="AA690" s="4">
        <v>101.7115631103516</v>
      </c>
      <c r="AB690" s="4">
        <v>6.001156806945801</v>
      </c>
      <c r="AC690" s="4">
        <v>0.3020383417606354</v>
      </c>
      <c r="AD690" s="4">
        <v>0.1723738759756088</v>
      </c>
      <c r="AE690" s="4">
        <v>0.0007174802012741566</v>
      </c>
      <c r="AF690" s="4">
        <v>0.1749285459518433</v>
      </c>
      <c r="AG690" s="4">
        <v>0.0006018158746883273</v>
      </c>
      <c r="AH690" s="4">
        <v>0.6666666865348816</v>
      </c>
      <c r="AI690" s="4">
        <v>-0.2195652425289154</v>
      </c>
      <c r="AJ690" s="4">
        <v>2.737391471862793</v>
      </c>
      <c r="AK690" s="4">
        <v>1</v>
      </c>
      <c r="AL690" s="4">
        <v>0</v>
      </c>
      <c r="AM690" s="4">
        <v>0.1599999964237213</v>
      </c>
      <c r="AN690" s="4">
        <v>111115</v>
      </c>
      <c r="AO690" s="4">
        <f>X690*0.000001/(K690*0.0001)</f>
        <v>0.8325824991861978</v>
      </c>
      <c r="AP690" s="4">
        <f>(U690-T690)/(1000-U690)*AO690</f>
        <v>0.004587173812985446</v>
      </c>
      <c r="AQ690" s="4">
        <f>(P690+273.15)</f>
        <v>297.9465335845947</v>
      </c>
      <c r="AR690" s="4">
        <f>(O690+273.15)</f>
        <v>296.7797950744629</v>
      </c>
      <c r="AS690" s="4">
        <f>(Y690*AK690+Z690*AL690)*AM690</f>
        <v>320.0182155032853</v>
      </c>
      <c r="AT690" s="4">
        <f>((AS690+0.00000010773*(AR690^4-AQ690^4))-AP690*44100)/(L690*0.92*2*29.3+0.00000043092*AQ690^3)</f>
        <v>1.188183159835434</v>
      </c>
      <c r="AU690" s="4">
        <f>0.61365*EXP(17.502*J690/(240.97+J690))</f>
        <v>3.141310392163037</v>
      </c>
      <c r="AV690" s="4">
        <f>AU690*1000/AA690</f>
        <v>30.88449627654315</v>
      </c>
      <c r="AW690" s="4">
        <f>(AV690-U690)</f>
        <v>12.06887585417987</v>
      </c>
      <c r="AX690" s="4">
        <f>IF(D690,P690,(O690+P690)/2)</f>
        <v>24.21316432952881</v>
      </c>
      <c r="AY690" s="4">
        <f>0.61365*EXP(17.502*AX690/(240.97+AX690))</f>
        <v>3.033539797180568</v>
      </c>
      <c r="AZ690" s="4">
        <f>IF(AW690&lt;&gt;0,(1000-(AV690+U690)/2)/AW690*AP690,0)</f>
        <v>0.3706378564267405</v>
      </c>
      <c r="BA690" s="4">
        <f>U690*AA690/1000</f>
        <v>1.913766164049623</v>
      </c>
      <c r="BB690" s="4">
        <f>(AY690-BA690)</f>
        <v>1.119773633130945</v>
      </c>
      <c r="BC690" s="4">
        <f>1/(1.6/F690+1.37/N690)</f>
        <v>0.2360775407024201</v>
      </c>
      <c r="BD690" s="3">
        <f>G690*AA690*0.001</f>
      </c>
      <c r="BE690" s="3">
        <f>G690/S690</f>
      </c>
      <c r="BF690" s="4">
        <f>(1-AP690*AA690/AU690/F690)*100</f>
        <v>65.15653433489503</v>
      </c>
      <c r="BG690" s="3">
        <f>(S690-E690/(N690/1.35))</f>
      </c>
      <c r="BH690" s="3">
        <f>E690*BF690/100/BG690</f>
      </c>
    </row>
    <row r="691" ht="16" customHeight="1">
      <c r="A691" s="4">
        <v>644</v>
      </c>
      <c r="B691" t="s" s="2">
        <v>752</v>
      </c>
      <c r="C691" s="4">
        <v>3717.500030253083</v>
      </c>
      <c r="D691" s="4">
        <v>0</v>
      </c>
      <c r="E691" s="3">
        <f>(R691-#REF!*(1000-T691)/(1000-U691))*AO691</f>
      </c>
      <c r="F691" s="4">
        <f>IF(AZ691&lt;&gt;0,1/(1/AZ691-1/N691),0)</f>
        <v>0.4273643909790241</v>
      </c>
      <c r="G691" s="3">
        <f>((BC691-AP691/2)*S691-E691)/(BC691+AP691/2)</f>
      </c>
      <c r="H691" s="4">
        <f>AP691*1000</f>
        <v>4.598200857397791</v>
      </c>
      <c r="I691" s="4">
        <f>(AU691-BA691)</f>
        <v>1.227730991034926</v>
      </c>
      <c r="J691" s="4">
        <f>(P691+AT691*D691)</f>
        <v>24.80434608459473</v>
      </c>
      <c r="K691" s="4">
        <v>6</v>
      </c>
      <c r="L691" s="4">
        <f>(K691*AI691+AJ691)</f>
        <v>1.420000016689301</v>
      </c>
      <c r="M691" s="4">
        <v>1</v>
      </c>
      <c r="N691" s="4">
        <f>L691*(M691+1)*(M691+1)/(M691*M691+1)</f>
        <v>2.840000033378601</v>
      </c>
      <c r="O691" s="4">
        <v>23.65730857849121</v>
      </c>
      <c r="P691" s="4">
        <v>24.80434608459473</v>
      </c>
      <c r="Q691" s="4">
        <v>23.66902351379395</v>
      </c>
      <c r="R691" s="4">
        <v>399.9546813964844</v>
      </c>
      <c r="S691" s="4">
        <v>371.2146911621094</v>
      </c>
      <c r="T691" s="4">
        <v>13.40936183929443</v>
      </c>
      <c r="U691" s="4">
        <v>18.82825088500977</v>
      </c>
      <c r="V691" s="4">
        <v>46.50139617919922</v>
      </c>
      <c r="W691" s="4">
        <v>65.28424072265625</v>
      </c>
      <c r="X691" s="4">
        <v>499.5442504882812</v>
      </c>
      <c r="Y691" s="4">
        <v>1999.807006835938</v>
      </c>
      <c r="Z691" s="4">
        <v>123.3573379516602</v>
      </c>
      <c r="AA691" s="4">
        <v>101.7112579345703</v>
      </c>
      <c r="AB691" s="4">
        <v>6.001156806945801</v>
      </c>
      <c r="AC691" s="4">
        <v>0.3020383417606354</v>
      </c>
      <c r="AD691" s="4">
        <v>0.1723738759756088</v>
      </c>
      <c r="AE691" s="4">
        <v>0.0007174802012741566</v>
      </c>
      <c r="AF691" s="4">
        <v>0.1749285459518433</v>
      </c>
      <c r="AG691" s="4">
        <v>0.0006018158746883273</v>
      </c>
      <c r="AH691" s="4">
        <v>0.6666666865348816</v>
      </c>
      <c r="AI691" s="4">
        <v>-0.2195652425289154</v>
      </c>
      <c r="AJ691" s="4">
        <v>2.737391471862793</v>
      </c>
      <c r="AK691" s="4">
        <v>1</v>
      </c>
      <c r="AL691" s="4">
        <v>0</v>
      </c>
      <c r="AM691" s="4">
        <v>0.1599999964237213</v>
      </c>
      <c r="AN691" s="4">
        <v>111115</v>
      </c>
      <c r="AO691" s="4">
        <f>X691*0.000001/(K691*0.0001)</f>
        <v>0.832573750813802</v>
      </c>
      <c r="AP691" s="4">
        <f>(U691-T691)/(1000-U691)*AO691</f>
        <v>0.004598200857397791</v>
      </c>
      <c r="AQ691" s="4">
        <f>(P691+273.15)</f>
        <v>297.9543460845947</v>
      </c>
      <c r="AR691" s="4">
        <f>(O691+273.15)</f>
        <v>296.8073085784912</v>
      </c>
      <c r="AS691" s="4">
        <f>(Y691*AK691+Z691*AL691)*AM691</f>
        <v>319.9691139418828</v>
      </c>
      <c r="AT691" s="4">
        <f>((AS691+0.00000010773*(AR691^4-AQ691^4))-AP691*44100)/(L691*0.92*2*29.3+0.00000043092*AQ691^3)</f>
        <v>1.184595511170217</v>
      </c>
      <c r="AU691" s="4">
        <f>0.61365*EXP(17.502*J691/(240.97+J691))</f>
        <v>3.142776073256956</v>
      </c>
      <c r="AV691" s="4">
        <f>AU691*1000/AA691</f>
        <v>30.89899915777925</v>
      </c>
      <c r="AW691" s="4">
        <f>(AV691-U691)</f>
        <v>12.07074827276948</v>
      </c>
      <c r="AX691" s="4">
        <f>IF(D691,P691,(O691+P691)/2)</f>
        <v>24.23082733154297</v>
      </c>
      <c r="AY691" s="4">
        <f>0.61365*EXP(17.502*AX691/(240.97+AX691))</f>
        <v>3.036754746126702</v>
      </c>
      <c r="AZ691" s="4">
        <f>IF(AW691&lt;&gt;0,(1000-(AV691+U691)/2)/AW691*AP691,0)</f>
        <v>0.3714660279695842</v>
      </c>
      <c r="BA691" s="4">
        <f>U691*AA691/1000</f>
        <v>1.91504508222203</v>
      </c>
      <c r="BB691" s="4">
        <f>(AY691-BA691)</f>
        <v>1.121709663904672</v>
      </c>
      <c r="BC691" s="4">
        <f>1/(1.6/F691+1.37/N691)</f>
        <v>0.2366151523055515</v>
      </c>
      <c r="BD691" s="3">
        <f>G691*AA691*0.001</f>
      </c>
      <c r="BE691" s="3">
        <f>G691/S691</f>
      </c>
      <c r="BF691" s="4">
        <f>(1-AP691*AA691/AU691/F691)*100</f>
        <v>65.17868301205299</v>
      </c>
      <c r="BG691" s="3">
        <f>(S691-E691/(N691/1.35))</f>
      </c>
      <c r="BH691" s="3">
        <f>E691*BF691/100/BG691</f>
      </c>
    </row>
    <row r="692" ht="16" customHeight="1">
      <c r="A692" t="s" s="2">
        <v>2424</v>
      </c>
      <c r="B692" s="3"/>
      <c r="C692" s="3"/>
      <c r="D692" s="3"/>
      <c r="E692" s="3">
        <f>AVERAGE(E686:E691)</f>
      </c>
      <c r="F692" s="4">
        <f>AVERAGE(F686:F691)</f>
        <v>0.4248429855987113</v>
      </c>
      <c r="G692" s="3">
        <f>AVERAGE(G686:G691)</f>
      </c>
      <c r="H692" s="4">
        <f>AVERAGE(H686:H691)</f>
        <v>4.576479078122808</v>
      </c>
      <c r="I692" s="4">
        <f>AVERAGE(I686:I691)</f>
        <v>1.228263169193789</v>
      </c>
      <c r="J692" s="4">
        <f>AVERAGE(J686:J691)</f>
        <v>24.79456679026286</v>
      </c>
      <c r="K692" s="4">
        <f>AVERAGE(K686:K691)</f>
        <v>6</v>
      </c>
      <c r="L692" s="4">
        <f>AVERAGE(L686:L691)</f>
        <v>1.420000016689301</v>
      </c>
      <c r="M692" s="4">
        <f>AVERAGE(M686:M691)</f>
        <v>1</v>
      </c>
      <c r="N692" s="4">
        <f>AVERAGE(N686:N691)</f>
        <v>2.840000033378601</v>
      </c>
      <c r="O692" s="4">
        <f>AVERAGE(O686:O691)</f>
        <v>23.61777591705322</v>
      </c>
      <c r="P692" s="4">
        <f>AVERAGE(P686:P691)</f>
        <v>24.79456679026286</v>
      </c>
      <c r="Q692" s="4">
        <f>AVERAGE(Q686:Q691)</f>
        <v>23.56759166717529</v>
      </c>
      <c r="R692" s="4">
        <f>AVERAGE(R686:R691)</f>
        <v>399.9440155029297</v>
      </c>
      <c r="S692" s="4">
        <f>AVERAGE(S686:S691)</f>
        <v>371.4127146402995</v>
      </c>
      <c r="T692" s="4">
        <f>AVERAGE(T686:T691)</f>
        <v>13.41134405136108</v>
      </c>
      <c r="U692" s="4">
        <f>AVERAGE(U686:U691)</f>
        <v>18.80498536427816</v>
      </c>
      <c r="V692" s="4">
        <f>AVERAGE(V686:V691)</f>
        <v>46.61634318033854</v>
      </c>
      <c r="W692" s="4">
        <f>AVERAGE(W686:W691)</f>
        <v>65.35705820719402</v>
      </c>
      <c r="X692" s="4">
        <f>AVERAGE(X686:X691)</f>
        <v>499.5235188802083</v>
      </c>
      <c r="Y692" s="4">
        <f>AVERAGE(Y686:Y691)</f>
        <v>2000.377298990885</v>
      </c>
      <c r="Z692" s="4">
        <f>AVERAGE(Z686:Z691)</f>
        <v>121.0078926086426</v>
      </c>
      <c r="AA692" s="4">
        <f>AVERAGE(AA686:AA691)</f>
        <v>101.711254119873</v>
      </c>
      <c r="AB692" s="4">
        <f>AVERAGE(AB686:AB691)</f>
        <v>6.001156806945801</v>
      </c>
      <c r="AC692" s="4">
        <f>AVERAGE(AC686:AC691)</f>
        <v>0.3020383417606354</v>
      </c>
      <c r="AD692" s="4">
        <f>AVERAGE(AD686:AD691)</f>
        <v>0.1723738759756088</v>
      </c>
      <c r="AE692" s="4">
        <f>AVERAGE(AE686:AE691)</f>
        <v>0.0007174802012741566</v>
      </c>
      <c r="AF692" s="4">
        <f>AVERAGE(AF686:AF691)</f>
        <v>0.1749285459518433</v>
      </c>
      <c r="AG692" s="4">
        <f>AVERAGE(AG686:AG691)</f>
        <v>0.0006018158746883273</v>
      </c>
      <c r="AH692" s="4">
        <f>AVERAGE(AH686:AH691)</f>
        <v>0.8333333432674408</v>
      </c>
      <c r="AI692" s="4">
        <f>AVERAGE(AI686:AI691)</f>
        <v>-0.2195652425289154</v>
      </c>
      <c r="AJ692" s="4">
        <f>AVERAGE(AJ686:AJ691)</f>
        <v>2.737391471862793</v>
      </c>
      <c r="AK692" s="4">
        <f>AVERAGE(AK686:AK691)</f>
        <v>1</v>
      </c>
      <c r="AL692" s="4">
        <f>AVERAGE(AL686:AL691)</f>
        <v>0</v>
      </c>
      <c r="AM692" s="4">
        <f>AVERAGE(AM686:AM691)</f>
        <v>0.1599999964237213</v>
      </c>
      <c r="AN692" s="4">
        <f>AVERAGE(AN686:AN691)</f>
        <v>111115</v>
      </c>
      <c r="AO692" s="4">
        <f>AVERAGE(AO686:AO691)</f>
        <v>0.8325391981336804</v>
      </c>
      <c r="AP692" s="4">
        <f>AVERAGE(AP686:AP691)</f>
        <v>0.004576479078122807</v>
      </c>
      <c r="AQ692" s="4">
        <f>AVERAGE(AQ686:AQ691)</f>
        <v>297.9445667902629</v>
      </c>
      <c r="AR692" s="4">
        <f>AVERAGE(AR686:AR691)</f>
        <v>296.7677759170533</v>
      </c>
      <c r="AS692" s="4">
        <f>AVERAGE(AS686:AS691)</f>
        <v>320.060360684635</v>
      </c>
      <c r="AT692" s="4">
        <f>AVERAGE(AT686:AT691)</f>
        <v>1.19274379258444</v>
      </c>
      <c r="AU692" s="4">
        <f>AVERAGE(AU686:AU691)</f>
        <v>3.140941816085584</v>
      </c>
      <c r="AV692" s="4">
        <f>AVERAGE(AV686:AV691)</f>
        <v>30.8809663343172</v>
      </c>
      <c r="AW692" s="4">
        <f>AVERAGE(AW686:AW691)</f>
        <v>12.07598097003904</v>
      </c>
      <c r="AX692" s="4">
        <f>AVERAGE(AX686:AX691)</f>
        <v>24.20617135365804</v>
      </c>
      <c r="AY692" s="4">
        <f>AVERAGE(AY686:AY691)</f>
        <v>3.032268808252073</v>
      </c>
      <c r="AZ692" s="4">
        <f>AVERAGE(AZ686:AZ691)</f>
        <v>0.3695590727696137</v>
      </c>
      <c r="BA692" s="4">
        <f>AVERAGE(BA686:BA691)</f>
        <v>1.912678646891795</v>
      </c>
      <c r="BB692" s="4">
        <f>AVERAGE(BB686:BB691)</f>
        <v>1.119590161360278</v>
      </c>
      <c r="BC692" s="4">
        <f>AVERAGE(BC686:BC691)</f>
        <v>0.2353773558332001</v>
      </c>
      <c r="BD692" s="3">
        <f>AVERAGE(BD686:BD691)</f>
      </c>
      <c r="BE692" s="3">
        <f>AVERAGE(BE686:BE691)</f>
      </c>
      <c r="BF692" s="4">
        <f>AVERAGE(BF686:BF691)</f>
        <v>65.11704389231734</v>
      </c>
      <c r="BG692" s="3">
        <f>AVERAGE(BG686:BG691)</f>
      </c>
      <c r="BH692" s="3">
        <f>AVERAGE(BH686:BH691)</f>
      </c>
    </row>
    <row r="693" ht="29" customHeight="1">
      <c r="A693" t="s" s="2">
        <v>9</v>
      </c>
      <c r="B693" t="s" s="5">
        <v>753</v>
      </c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</row>
    <row r="694" ht="16" customHeight="1">
      <c r="A694" s="4">
        <v>645</v>
      </c>
      <c r="B694" t="s" s="2">
        <v>754</v>
      </c>
      <c r="C694" s="4">
        <v>3722.500030141324</v>
      </c>
      <c r="D694" s="4">
        <v>0</v>
      </c>
      <c r="E694" s="3">
        <f>(R694-#REF!*(1000-T694)/(1000-U694))*AO694</f>
      </c>
      <c r="F694" s="4">
        <f>IF(AZ694&lt;&gt;0,1/(1/AZ694-1/N694),0)</f>
        <v>0.4274000896352413</v>
      </c>
      <c r="G694" s="3">
        <f>((BC694-AP694/2)*S694-E694)/(BC694+AP694/2)</f>
      </c>
      <c r="H694" s="4">
        <f>AP694*1000</f>
        <v>4.608549488096789</v>
      </c>
      <c r="I694" s="4">
        <f>(AU694-BA694)</f>
        <v>1.23036840137756</v>
      </c>
      <c r="J694" s="4">
        <f>(P694+AT694*D694)</f>
        <v>24.82560157775879</v>
      </c>
      <c r="K694" s="4">
        <v>6</v>
      </c>
      <c r="L694" s="4">
        <f>(K694*AI694+AJ694)</f>
        <v>1.420000016689301</v>
      </c>
      <c r="M694" s="4">
        <v>1</v>
      </c>
      <c r="N694" s="4">
        <f>L694*(M694+1)*(M694+1)/(M694*M694+1)</f>
        <v>2.840000033378601</v>
      </c>
      <c r="O694" s="4">
        <v>23.69643974304199</v>
      </c>
      <c r="P694" s="4">
        <v>24.82560157775879</v>
      </c>
      <c r="Q694" s="4">
        <v>23.74769973754883</v>
      </c>
      <c r="R694" s="4">
        <v>399.9805908203125</v>
      </c>
      <c r="S694" s="4">
        <v>371.1439208984375</v>
      </c>
      <c r="T694" s="4">
        <v>13.41060638427734</v>
      </c>
      <c r="U694" s="4">
        <v>18.84160423278809</v>
      </c>
      <c r="V694" s="4">
        <v>46.40327453613281</v>
      </c>
      <c r="W694" s="4">
        <v>65.18663024902344</v>
      </c>
      <c r="X694" s="4">
        <v>499.5454406738281</v>
      </c>
      <c r="Y694" s="4">
        <v>1999.521362304688</v>
      </c>
      <c r="Z694" s="4">
        <v>124.269287109375</v>
      </c>
      <c r="AA694" s="4">
        <v>101.7109985351562</v>
      </c>
      <c r="AB694" s="4">
        <v>6.001156806945801</v>
      </c>
      <c r="AC694" s="4">
        <v>0.3020383417606354</v>
      </c>
      <c r="AD694" s="4">
        <v>0.1723738759756088</v>
      </c>
      <c r="AE694" s="4">
        <v>0.0007174802012741566</v>
      </c>
      <c r="AF694" s="4">
        <v>0.1749285459518433</v>
      </c>
      <c r="AG694" s="4">
        <v>0.0006018158746883273</v>
      </c>
      <c r="AH694" s="4">
        <v>1</v>
      </c>
      <c r="AI694" s="4">
        <v>-0.2195652425289154</v>
      </c>
      <c r="AJ694" s="4">
        <v>2.737391471862793</v>
      </c>
      <c r="AK694" s="4">
        <v>1</v>
      </c>
      <c r="AL694" s="4">
        <v>0</v>
      </c>
      <c r="AM694" s="4">
        <v>0.1599999964237213</v>
      </c>
      <c r="AN694" s="4">
        <v>111125</v>
      </c>
      <c r="AO694" s="4">
        <f>X694*0.000001/(K694*0.0001)</f>
        <v>0.83257573445638</v>
      </c>
      <c r="AP694" s="4">
        <f>(U694-T694)/(1000-U694)*AO694</f>
        <v>0.004608549488096789</v>
      </c>
      <c r="AQ694" s="4">
        <f>(P694+273.15)</f>
        <v>297.9756015777588</v>
      </c>
      <c r="AR694" s="4">
        <f>(O694+273.15)</f>
        <v>296.846439743042</v>
      </c>
      <c r="AS694" s="4">
        <f>(Y694*AK694+Z694*AL694)*AM694</f>
        <v>319.9234108179044</v>
      </c>
      <c r="AT694" s="4">
        <f>((AS694+0.00000010773*(AR694^4-AQ694^4))-AP694*44100)/(L694*0.92*2*29.3+0.00000043092*AQ694^3)</f>
        <v>1.181113279204638</v>
      </c>
      <c r="AU694" s="4">
        <f>0.61365*EXP(17.502*J694/(240.97+J694))</f>
        <v>3.146766781898663</v>
      </c>
      <c r="AV694" s="4">
        <f>AU694*1000/AA694</f>
        <v>30.93831372436077</v>
      </c>
      <c r="AW694" s="4">
        <f>(AV694-U694)</f>
        <v>12.09670949157269</v>
      </c>
      <c r="AX694" s="4">
        <f>IF(D694,P694,(O694+P694)/2)</f>
        <v>24.26102066040039</v>
      </c>
      <c r="AY694" s="4">
        <f>0.61365*EXP(17.502*AX694/(240.97+AX694))</f>
        <v>3.042257313312417</v>
      </c>
      <c r="AZ694" s="4">
        <f>IF(AW694&lt;&gt;0,(1000-(AV694+U694)/2)/AW694*AP694,0)</f>
        <v>0.3714929984487119</v>
      </c>
      <c r="BA694" s="4">
        <f>U694*AA694/1000</f>
        <v>1.916398380521103</v>
      </c>
      <c r="BB694" s="4">
        <f>(AY694-BA694)</f>
        <v>1.125858932791314</v>
      </c>
      <c r="BC694" s="4">
        <f>1/(1.6/F694+1.37/N694)</f>
        <v>0.236632661096184</v>
      </c>
      <c r="BD694" s="3">
        <f>G694*AA694*0.001</f>
      </c>
      <c r="BE694" s="3">
        <f>G694/S694</f>
      </c>
      <c r="BF694" s="4">
        <f>(1-AP694*AA694/AU694/F694)*100</f>
        <v>65.14757450179347</v>
      </c>
      <c r="BG694" s="3">
        <f>(S694-E694/(N694/1.35))</f>
      </c>
      <c r="BH694" s="3">
        <f>E694*BF694/100/BG694</f>
      </c>
    </row>
    <row r="695" ht="16" customHeight="1">
      <c r="A695" s="4">
        <v>646</v>
      </c>
      <c r="B695" t="s" s="2">
        <v>755</v>
      </c>
      <c r="C695" s="4">
        <v>3727.500030029565</v>
      </c>
      <c r="D695" s="4">
        <v>0</v>
      </c>
      <c r="E695" s="3">
        <f>(R695-#REF!*(1000-T695)/(1000-U695))*AO695</f>
      </c>
      <c r="F695" s="4">
        <f>IF(AZ695&lt;&gt;0,1/(1/AZ695-1/N695),0)</f>
        <v>0.4271094191463646</v>
      </c>
      <c r="G695" s="3">
        <f>((BC695-AP695/2)*S695-E695)/(BC695+AP695/2)</f>
      </c>
      <c r="H695" s="4">
        <f>AP695*1000</f>
        <v>4.619308828502939</v>
      </c>
      <c r="I695" s="4">
        <f>(AU695-BA695)</f>
        <v>1.233928165231425</v>
      </c>
      <c r="J695" s="4">
        <f>(P695+AT695*D695)</f>
        <v>24.85210418701172</v>
      </c>
      <c r="K695" s="4">
        <v>6</v>
      </c>
      <c r="L695" s="4">
        <f>(K695*AI695+AJ695)</f>
        <v>1.420000016689301</v>
      </c>
      <c r="M695" s="4">
        <v>1</v>
      </c>
      <c r="N695" s="4">
        <f>L695*(M695+1)*(M695+1)/(M695*M695+1)</f>
        <v>2.840000033378601</v>
      </c>
      <c r="O695" s="4">
        <v>23.73652648925781</v>
      </c>
      <c r="P695" s="4">
        <v>24.85210418701172</v>
      </c>
      <c r="Q695" s="4">
        <v>23.76992416381836</v>
      </c>
      <c r="R695" s="4">
        <v>400.527832031250</v>
      </c>
      <c r="S695" s="4">
        <v>371.1739196777344</v>
      </c>
      <c r="T695" s="4">
        <v>13.41210651397705</v>
      </c>
      <c r="U695" s="4">
        <v>18.85562324523926</v>
      </c>
      <c r="V695" s="4">
        <v>46.29710388183594</v>
      </c>
      <c r="W695" s="4">
        <v>65.07952880859375</v>
      </c>
      <c r="X695" s="4">
        <v>499.5530395507812</v>
      </c>
      <c r="Y695" s="4">
        <v>1999.196899414062</v>
      </c>
      <c r="Z695" s="4">
        <v>125.1497344970703</v>
      </c>
      <c r="AA695" s="4">
        <v>101.710807800293</v>
      </c>
      <c r="AB695" s="4">
        <v>6.001156806945801</v>
      </c>
      <c r="AC695" s="4">
        <v>0.3020383417606354</v>
      </c>
      <c r="AD695" s="4">
        <v>0.1723738759756088</v>
      </c>
      <c r="AE695" s="4">
        <v>0.0007174802012741566</v>
      </c>
      <c r="AF695" s="4">
        <v>0.1749285459518433</v>
      </c>
      <c r="AG695" s="4">
        <v>0.0006018158746883273</v>
      </c>
      <c r="AH695" s="4">
        <v>0.6666666865348816</v>
      </c>
      <c r="AI695" s="4">
        <v>-0.2195652425289154</v>
      </c>
      <c r="AJ695" s="4">
        <v>2.737391471862793</v>
      </c>
      <c r="AK695" s="4">
        <v>1</v>
      </c>
      <c r="AL695" s="4">
        <v>0</v>
      </c>
      <c r="AM695" s="4">
        <v>0.1599999964237213</v>
      </c>
      <c r="AN695" s="4">
        <v>111125</v>
      </c>
      <c r="AO695" s="4">
        <f>X695*0.000001/(K695*0.0001)</f>
        <v>0.8325883992513019</v>
      </c>
      <c r="AP695" s="4">
        <f>(U695-T695)/(1000-U695)*AO695</f>
        <v>0.004619308828502939</v>
      </c>
      <c r="AQ695" s="4">
        <f>(P695+273.15)</f>
        <v>298.0021041870117</v>
      </c>
      <c r="AR695" s="4">
        <f>(O695+273.15)</f>
        <v>296.8865264892578</v>
      </c>
      <c r="AS695" s="4">
        <f>(Y695*AK695+Z695*AL695)*AM695</f>
        <v>319.8714967565647</v>
      </c>
      <c r="AT695" s="4">
        <f>((AS695+0.00000010773*(AR695^4-AQ695^4))-AP695*44100)/(L695*0.92*2*29.3+0.00000043092*AQ695^3)</f>
        <v>1.176790266300137</v>
      </c>
      <c r="AU695" s="4">
        <f>0.61365*EXP(17.502*J695/(240.97+J695))</f>
        <v>3.151748837082691</v>
      </c>
      <c r="AV695" s="4">
        <f>AU695*1000/AA695</f>
        <v>30.98735429641935</v>
      </c>
      <c r="AW695" s="4">
        <f>(AV695-U695)</f>
        <v>12.13173105118009</v>
      </c>
      <c r="AX695" s="4">
        <f>IF(D695,P695,(O695+P695)/2)</f>
        <v>24.29431533813477</v>
      </c>
      <c r="AY695" s="4">
        <f>0.61365*EXP(17.502*AX695/(240.97+AX695))</f>
        <v>3.048335187828597</v>
      </c>
      <c r="AZ695" s="4">
        <f>IF(AW695&lt;&gt;0,(1000-(AV695+U695)/2)/AW695*AP695,0)</f>
        <v>0.3712733785807322</v>
      </c>
      <c r="BA695" s="4">
        <f>U695*AA695/1000</f>
        <v>1.917820671851266</v>
      </c>
      <c r="BB695" s="4">
        <f>(AY695-BA695)</f>
        <v>1.130514515977331</v>
      </c>
      <c r="BC695" s="4">
        <f>1/(1.6/F695+1.37/N695)</f>
        <v>0.2364900889136561</v>
      </c>
      <c r="BD695" s="3">
        <f>G695*AA695*0.001</f>
      </c>
      <c r="BE695" s="3">
        <f>G695/S695</f>
      </c>
      <c r="BF695" s="4">
        <f>(1-AP695*AA695/AU695/F695)*100</f>
        <v>65.09775590062328</v>
      </c>
      <c r="BG695" s="3">
        <f>(S695-E695/(N695/1.35))</f>
      </c>
      <c r="BH695" s="3">
        <f>E695*BF695/100/BG695</f>
      </c>
    </row>
    <row r="696" ht="16" customHeight="1">
      <c r="A696" s="4">
        <v>647</v>
      </c>
      <c r="B696" t="s" s="2">
        <v>756</v>
      </c>
      <c r="C696" s="4">
        <v>3733.000029906631</v>
      </c>
      <c r="D696" s="4">
        <v>0</v>
      </c>
      <c r="E696" s="3">
        <f>(R696-#REF!*(1000-T696)/(1000-U696))*AO696</f>
      </c>
      <c r="F696" s="4">
        <f>IF(AZ696&lt;&gt;0,1/(1/AZ696-1/N696),0)</f>
        <v>0.4278512543604131</v>
      </c>
      <c r="G696" s="3">
        <f>((BC696-AP696/2)*S696-E696)/(BC696+AP696/2)</f>
      </c>
      <c r="H696" s="4">
        <f>AP696*1000</f>
        <v>4.630251097975571</v>
      </c>
      <c r="I696" s="4">
        <f>(AU696-BA696)</f>
        <v>1.234964555739481</v>
      </c>
      <c r="J696" s="4">
        <f>(P696+AT696*D696)</f>
        <v>24.86594772338867</v>
      </c>
      <c r="K696" s="4">
        <v>6</v>
      </c>
      <c r="L696" s="4">
        <f>(K696*AI696+AJ696)</f>
        <v>1.420000016689301</v>
      </c>
      <c r="M696" s="4">
        <v>1</v>
      </c>
      <c r="N696" s="4">
        <f>L696*(M696+1)*(M696+1)/(M696*M696+1)</f>
        <v>2.840000033378601</v>
      </c>
      <c r="O696" s="4">
        <v>23.76507949829102</v>
      </c>
      <c r="P696" s="4">
        <v>24.86594772338867</v>
      </c>
      <c r="Q696" s="4">
        <v>23.74247360229492</v>
      </c>
      <c r="R696" s="4">
        <v>417.3111572265625</v>
      </c>
      <c r="S696" s="4">
        <v>375.1022338867188</v>
      </c>
      <c r="T696" s="4">
        <v>13.41469573974609</v>
      </c>
      <c r="U696" s="4">
        <v>18.87099266052246</v>
      </c>
      <c r="V696" s="4">
        <v>46.21940231323242</v>
      </c>
      <c r="W696" s="4">
        <v>65.0106201171875</v>
      </c>
      <c r="X696" s="4">
        <v>499.5556945800781</v>
      </c>
      <c r="Y696" s="4">
        <v>1998.865722656250</v>
      </c>
      <c r="Z696" s="4">
        <v>126.1067276000977</v>
      </c>
      <c r="AA696" s="4">
        <v>101.7110977172852</v>
      </c>
      <c r="AB696" s="4">
        <v>6.001156806945801</v>
      </c>
      <c r="AC696" s="4">
        <v>0.3020383417606354</v>
      </c>
      <c r="AD696" s="4">
        <v>0.1723738759756088</v>
      </c>
      <c r="AE696" s="4">
        <v>0.0007174802012741566</v>
      </c>
      <c r="AF696" s="4">
        <v>0.1749285459518433</v>
      </c>
      <c r="AG696" s="4">
        <v>0.0006018158746883273</v>
      </c>
      <c r="AH696" s="4">
        <v>0.6666666865348816</v>
      </c>
      <c r="AI696" s="4">
        <v>-0.2195652425289154</v>
      </c>
      <c r="AJ696" s="4">
        <v>2.737391471862793</v>
      </c>
      <c r="AK696" s="4">
        <v>1</v>
      </c>
      <c r="AL696" s="4">
        <v>0</v>
      </c>
      <c r="AM696" s="4">
        <v>0.1599999964237213</v>
      </c>
      <c r="AN696" s="4">
        <v>111125</v>
      </c>
      <c r="AO696" s="4">
        <f>X696*0.000001/(K696*0.0001)</f>
        <v>0.83259282430013</v>
      </c>
      <c r="AP696" s="4">
        <f>(U696-T696)/(1000-U696)*AO696</f>
        <v>0.004630251097975571</v>
      </c>
      <c r="AQ696" s="4">
        <f>(P696+273.15)</f>
        <v>298.0159477233886</v>
      </c>
      <c r="AR696" s="4">
        <f>(O696+273.15)</f>
        <v>296.915079498291</v>
      </c>
      <c r="AS696" s="4">
        <f>(Y696*AK696+Z696*AL696)*AM696</f>
        <v>319.8185084764991</v>
      </c>
      <c r="AT696" s="4">
        <f>((AS696+0.00000010773*(AR696^4-AQ696^4))-AP696*44100)/(L696*0.92*2*29.3+0.00000043092*AQ696^3)</f>
        <v>1.172546607520856</v>
      </c>
      <c r="AU696" s="4">
        <f>0.61365*EXP(17.502*J696/(240.97+J696))</f>
        <v>3.154353934256052</v>
      </c>
      <c r="AV696" s="4">
        <f>AU696*1000/AA696</f>
        <v>31.01287868334539</v>
      </c>
      <c r="AW696" s="4">
        <f>(AV696-U696)</f>
        <v>12.14188602282293</v>
      </c>
      <c r="AX696" s="4">
        <f>IF(D696,P696,(O696+P696)/2)</f>
        <v>24.31551361083984</v>
      </c>
      <c r="AY696" s="4">
        <f>0.61365*EXP(17.502*AX696/(240.97+AX696))</f>
        <v>3.052210416996357</v>
      </c>
      <c r="AZ696" s="4">
        <f>IF(AW696&lt;&gt;0,(1000-(AV696+U696)/2)/AW696*AP696,0)</f>
        <v>0.3718338044401526</v>
      </c>
      <c r="BA696" s="4">
        <f>U696*AA696/1000</f>
        <v>1.919389378516571</v>
      </c>
      <c r="BB696" s="4">
        <f>(AY696-BA696)</f>
        <v>1.132821038479786</v>
      </c>
      <c r="BC696" s="4">
        <f>1/(1.6/F696+1.37/N696)</f>
        <v>0.2368539109276443</v>
      </c>
      <c r="BD696" s="3">
        <f>G696*AA696*0.001</f>
      </c>
      <c r="BE696" s="3">
        <f>G696/S696</f>
      </c>
      <c r="BF696" s="4">
        <f>(1-AP696*AA696/AU696/F696)*100</f>
        <v>65.10448167609984</v>
      </c>
      <c r="BG696" s="3">
        <f>(S696-E696/(N696/1.35))</f>
      </c>
      <c r="BH696" s="3">
        <f>E696*BF696/100/BG696</f>
      </c>
    </row>
    <row r="697" ht="16" customHeight="1">
      <c r="A697" s="4">
        <v>648</v>
      </c>
      <c r="B697" t="s" s="2">
        <v>757</v>
      </c>
      <c r="C697" s="4">
        <v>3738.000029794872</v>
      </c>
      <c r="D697" s="4">
        <v>0</v>
      </c>
      <c r="E697" s="3">
        <f>(R697-#REF!*(1000-T697)/(1000-U697))*AO697</f>
      </c>
      <c r="F697" s="4">
        <f>IF(AZ697&lt;&gt;0,1/(1/AZ697-1/N697),0)</f>
        <v>0.4288778751463852</v>
      </c>
      <c r="G697" s="3">
        <f>((BC697-AP697/2)*S697-E697)/(BC697+AP697/2)</f>
      </c>
      <c r="H697" s="4">
        <f>AP697*1000</f>
        <v>4.639718732663108</v>
      </c>
      <c r="I697" s="4">
        <f>(AU697-BA697)</f>
        <v>1.234904842327167</v>
      </c>
      <c r="J697" s="4">
        <f>(P697+AT697*D697)</f>
        <v>24.8729419708252</v>
      </c>
      <c r="K697" s="4">
        <v>6</v>
      </c>
      <c r="L697" s="4">
        <f>(K697*AI697+AJ697)</f>
        <v>1.420000016689301</v>
      </c>
      <c r="M697" s="4">
        <v>1</v>
      </c>
      <c r="N697" s="4">
        <f>L697*(M697+1)*(M697+1)/(M697*M697+1)</f>
        <v>2.840000033378601</v>
      </c>
      <c r="O697" s="4">
        <v>23.7778205871582</v>
      </c>
      <c r="P697" s="4">
        <v>24.8729419708252</v>
      </c>
      <c r="Q697" s="4">
        <v>23.72658157348633</v>
      </c>
      <c r="R697" s="4">
        <v>464.8278198242188</v>
      </c>
      <c r="S697" s="4">
        <v>394.4447631835938</v>
      </c>
      <c r="T697" s="4">
        <v>13.41663551330566</v>
      </c>
      <c r="U697" s="4">
        <v>18.88443374633789</v>
      </c>
      <c r="V697" s="4">
        <v>46.18404769897461</v>
      </c>
      <c r="W697" s="4">
        <v>64.99825286865234</v>
      </c>
      <c r="X697" s="4">
        <v>499.5173645019531</v>
      </c>
      <c r="Y697" s="4">
        <v>1998.598022460938</v>
      </c>
      <c r="Z697" s="4">
        <v>127.0964584350586</v>
      </c>
      <c r="AA697" s="4">
        <v>101.7116012573242</v>
      </c>
      <c r="AB697" s="4">
        <v>6.001156806945801</v>
      </c>
      <c r="AC697" s="4">
        <v>0.3020383417606354</v>
      </c>
      <c r="AD697" s="4">
        <v>0.1723738759756088</v>
      </c>
      <c r="AE697" s="4">
        <v>0.0007174802012741566</v>
      </c>
      <c r="AF697" s="4">
        <v>0.1749285459518433</v>
      </c>
      <c r="AG697" s="4">
        <v>0.0006018158746883273</v>
      </c>
      <c r="AH697" s="4">
        <v>0.6666666865348816</v>
      </c>
      <c r="AI697" s="4">
        <v>-0.2195652425289154</v>
      </c>
      <c r="AJ697" s="4">
        <v>2.737391471862793</v>
      </c>
      <c r="AK697" s="4">
        <v>1</v>
      </c>
      <c r="AL697" s="4">
        <v>0</v>
      </c>
      <c r="AM697" s="4">
        <v>0.1599999964237213</v>
      </c>
      <c r="AN697" s="4">
        <v>111115</v>
      </c>
      <c r="AO697" s="4">
        <f>X697*0.000001/(K697*0.0001)</f>
        <v>0.8325289408365885</v>
      </c>
      <c r="AP697" s="4">
        <f>(U697-T697)/(1000-U697)*AO697</f>
        <v>0.004639718732663108</v>
      </c>
      <c r="AQ697" s="4">
        <f>(P697+273.15)</f>
        <v>298.0229419708252</v>
      </c>
      <c r="AR697" s="4">
        <f>(O697+273.15)</f>
        <v>296.9278205871582</v>
      </c>
      <c r="AS697" s="4">
        <f>(Y697*AK697+Z697*AL697)*AM697</f>
        <v>319.7756764462065</v>
      </c>
      <c r="AT697" s="4">
        <f>((AS697+0.00000010773*(AR697^4-AQ697^4))-AP697*44100)/(L697*0.92*2*29.3+0.00000043092*AQ697^3)</f>
        <v>1.168029298704881</v>
      </c>
      <c r="AU697" s="4">
        <f>0.61365*EXP(17.502*J697/(240.97+J697))</f>
        <v>3.155670837505044</v>
      </c>
      <c r="AV697" s="4">
        <f>AU697*1000/AA697</f>
        <v>31.02567257319435</v>
      </c>
      <c r="AW697" s="4">
        <f>(AV697-U697)</f>
        <v>12.14123882685646</v>
      </c>
      <c r="AX697" s="4">
        <f>IF(D697,P697,(O697+P697)/2)</f>
        <v>24.3253812789917</v>
      </c>
      <c r="AY697" s="4">
        <f>0.61365*EXP(17.502*AX697/(240.97+AX697))</f>
        <v>3.054015781289142</v>
      </c>
      <c r="AZ697" s="4">
        <f>IF(AW697&lt;&gt;0,(1000-(AV697+U697)/2)/AW697*AP697,0)</f>
        <v>0.3726089544533282</v>
      </c>
      <c r="BA697" s="4">
        <f>U697*AA697/1000</f>
        <v>1.920765995177877</v>
      </c>
      <c r="BB697" s="4">
        <f>(AY697-BA697)</f>
        <v>1.133249786111266</v>
      </c>
      <c r="BC697" s="4">
        <f>1/(1.6/F697+1.37/N697)</f>
        <v>0.2373571640618371</v>
      </c>
      <c r="BD697" s="3">
        <f>G697*AA697*0.001</f>
      </c>
      <c r="BE697" s="3">
        <f>G697/S697</f>
      </c>
      <c r="BF697" s="4">
        <f>(1-AP697*AA697/AU697/F697)*100</f>
        <v>65.13121567400724</v>
      </c>
      <c r="BG697" s="3">
        <f>(S697-E697/(N697/1.35))</f>
      </c>
      <c r="BH697" s="3">
        <f>E697*BF697/100/BG697</f>
      </c>
    </row>
    <row r="698" ht="16" customHeight="1">
      <c r="A698" s="4">
        <v>649</v>
      </c>
      <c r="B698" t="s" s="2">
        <v>758</v>
      </c>
      <c r="C698" s="4">
        <v>3743.000029683113</v>
      </c>
      <c r="D698" s="4">
        <v>0</v>
      </c>
      <c r="E698" s="3">
        <f>(R698-#REF!*(1000-T698)/(1000-U698))*AO698</f>
      </c>
      <c r="F698" s="4">
        <f>IF(AZ698&lt;&gt;0,1/(1/AZ698-1/N698),0)</f>
        <v>0.4291849291620085</v>
      </c>
      <c r="G698" s="3">
        <f>((BC698-AP698/2)*S698-E698)/(BC698+AP698/2)</f>
      </c>
      <c r="H698" s="4">
        <f>AP698*1000</f>
        <v>4.649106527421997</v>
      </c>
      <c r="I698" s="4">
        <f>(AU698-BA698)</f>
        <v>1.236608058172541</v>
      </c>
      <c r="J698" s="4">
        <f>(P698+AT698*D698)</f>
        <v>24.88922500610352</v>
      </c>
      <c r="K698" s="4">
        <v>6</v>
      </c>
      <c r="L698" s="4">
        <f>(K698*AI698+AJ698)</f>
        <v>1.420000016689301</v>
      </c>
      <c r="M698" s="4">
        <v>1</v>
      </c>
      <c r="N698" s="4">
        <f>L698*(M698+1)*(M698+1)/(M698*M698+1)</f>
        <v>2.840000033378601</v>
      </c>
      <c r="O698" s="4">
        <v>23.78801918029785</v>
      </c>
      <c r="P698" s="4">
        <v>24.88922500610352</v>
      </c>
      <c r="Q698" s="4">
        <v>23.72846794128418</v>
      </c>
      <c r="R698" s="4">
        <v>536.634033203125</v>
      </c>
      <c r="S698" s="4">
        <v>436.5608520507812</v>
      </c>
      <c r="T698" s="4">
        <v>13.41889572143555</v>
      </c>
      <c r="U698" s="4">
        <v>18.89782905578613</v>
      </c>
      <c r="V698" s="4">
        <v>46.16104125976562</v>
      </c>
      <c r="W698" s="4">
        <v>65.0010986328125</v>
      </c>
      <c r="X698" s="4">
        <v>499.5039978027344</v>
      </c>
      <c r="Y698" s="4">
        <v>1998.567138671875</v>
      </c>
      <c r="Z698" s="4">
        <v>128.0853881835938</v>
      </c>
      <c r="AA698" s="4">
        <v>101.7117080688477</v>
      </c>
      <c r="AB698" s="4">
        <v>6.001156806945801</v>
      </c>
      <c r="AC698" s="4">
        <v>0.3020383417606354</v>
      </c>
      <c r="AD698" s="4">
        <v>0.1723738759756088</v>
      </c>
      <c r="AE698" s="4">
        <v>0.0007174802012741566</v>
      </c>
      <c r="AF698" s="4">
        <v>0.1749285459518433</v>
      </c>
      <c r="AG698" s="4">
        <v>0.0006018158746883273</v>
      </c>
      <c r="AH698" s="4">
        <v>0.6666666865348816</v>
      </c>
      <c r="AI698" s="4">
        <v>-0.2195652425289154</v>
      </c>
      <c r="AJ698" s="4">
        <v>2.737391471862793</v>
      </c>
      <c r="AK698" s="4">
        <v>1</v>
      </c>
      <c r="AL698" s="4">
        <v>0</v>
      </c>
      <c r="AM698" s="4">
        <v>0.1599999964237213</v>
      </c>
      <c r="AN698" s="4">
        <v>111115</v>
      </c>
      <c r="AO698" s="4">
        <f>X698*0.000001/(K698*0.0001)</f>
        <v>0.8325066630045571</v>
      </c>
      <c r="AP698" s="4">
        <f>(U698-T698)/(1000-U698)*AO698</f>
        <v>0.004649106527421998</v>
      </c>
      <c r="AQ698" s="4">
        <f>(P698+273.15)</f>
        <v>298.0392250061035</v>
      </c>
      <c r="AR698" s="4">
        <f>(O698+273.15)</f>
        <v>296.9380191802978</v>
      </c>
      <c r="AS698" s="4">
        <f>(Y698*AK698+Z698*AL698)*AM698</f>
        <v>319.7707350400669</v>
      </c>
      <c r="AT698" s="4">
        <f>((AS698+0.00000010773*(AR698^4-AQ698^4))-AP698*44100)/(L698*0.92*2*29.3+0.00000043092*AQ698^3)</f>
        <v>1.16243815440527</v>
      </c>
      <c r="AU698" s="4">
        <f>0.61365*EXP(17.502*J698/(240.97+J698))</f>
        <v>3.158738530229647</v>
      </c>
      <c r="AV698" s="4">
        <f>AU698*1000/AA698</f>
        <v>31.055800656612</v>
      </c>
      <c r="AW698" s="4">
        <f>(AV698-U698)</f>
        <v>12.15797160082587</v>
      </c>
      <c r="AX698" s="4">
        <f>IF(D698,P698,(O698+P698)/2)</f>
        <v>24.33862209320068</v>
      </c>
      <c r="AY698" s="4">
        <f>0.61365*EXP(17.502*AX698/(240.97+AX698))</f>
        <v>3.056439754777289</v>
      </c>
      <c r="AZ698" s="4">
        <f>IF(AW698&lt;&gt;0,(1000-(AV698+U698)/2)/AW698*AP698,0)</f>
        <v>0.3728407010040979</v>
      </c>
      <c r="BA698" s="4">
        <f>U698*AA698/1000</f>
        <v>1.922130472057106</v>
      </c>
      <c r="BB698" s="4">
        <f>(AY698-BA698)</f>
        <v>1.134309282720183</v>
      </c>
      <c r="BC698" s="4">
        <f>1/(1.6/F698+1.37/N698)</f>
        <v>0.2375076294353741</v>
      </c>
      <c r="BD698" s="3">
        <f>G698*AA698*0.001</f>
      </c>
      <c r="BE698" s="3">
        <f>G698/S698</f>
      </c>
      <c r="BF698" s="4">
        <f>(1-AP698*AA698/AU698/F698)*100</f>
        <v>65.11953195940467</v>
      </c>
      <c r="BG698" s="3">
        <f>(S698-E698/(N698/1.35))</f>
      </c>
      <c r="BH698" s="3">
        <f>E698*BF698/100/BG698</f>
      </c>
    </row>
    <row r="699" ht="16" customHeight="1">
      <c r="A699" s="4">
        <v>650</v>
      </c>
      <c r="B699" t="s" s="2">
        <v>759</v>
      </c>
      <c r="C699" s="4">
        <v>3748.500029560179</v>
      </c>
      <c r="D699" s="4">
        <v>0</v>
      </c>
      <c r="E699" s="3">
        <f>(R699-#REF!*(1000-T699)/(1000-U699))*AO699</f>
      </c>
      <c r="F699" s="4">
        <f>IF(AZ699&lt;&gt;0,1/(1/AZ699-1/N699),0)</f>
        <v>0.4294205299140332</v>
      </c>
      <c r="G699" s="3">
        <f>((BC699-AP699/2)*S699-E699)/(BC699+AP699/2)</f>
      </c>
      <c r="H699" s="4">
        <f>AP699*1000</f>
        <v>4.66071352875841</v>
      </c>
      <c r="I699" s="4">
        <f>(AU699-BA699)</f>
        <v>1.239067707155715</v>
      </c>
      <c r="J699" s="4">
        <f>(P699+AT699*D699)</f>
        <v>24.91031837463379</v>
      </c>
      <c r="K699" s="4">
        <v>6</v>
      </c>
      <c r="L699" s="4">
        <f>(K699*AI699+AJ699)</f>
        <v>1.420000016689301</v>
      </c>
      <c r="M699" s="4">
        <v>1</v>
      </c>
      <c r="N699" s="4">
        <f>L699*(M699+1)*(M699+1)/(M699*M699+1)</f>
        <v>2.840000033378601</v>
      </c>
      <c r="O699" s="4">
        <v>23.79945945739746</v>
      </c>
      <c r="P699" s="4">
        <v>24.91031837463379</v>
      </c>
      <c r="Q699" s="4">
        <v>23.73303604125977</v>
      </c>
      <c r="R699" s="4">
        <v>602.0176391601562</v>
      </c>
      <c r="S699" s="4">
        <v>497.0306396484375</v>
      </c>
      <c r="T699" s="4">
        <v>13.4204216003418</v>
      </c>
      <c r="U699" s="4">
        <v>18.91279220581055</v>
      </c>
      <c r="V699" s="4">
        <v>46.13455581665039</v>
      </c>
      <c r="W699" s="4">
        <v>65.00721740722656</v>
      </c>
      <c r="X699" s="4">
        <v>499.5183410644531</v>
      </c>
      <c r="Y699" s="4">
        <v>1998.664306640625</v>
      </c>
      <c r="Z699" s="4">
        <v>129.1569213867188</v>
      </c>
      <c r="AA699" s="4">
        <v>101.7115097045898</v>
      </c>
      <c r="AB699" s="4">
        <v>6.001156806945801</v>
      </c>
      <c r="AC699" s="4">
        <v>0.3020383417606354</v>
      </c>
      <c r="AD699" s="4">
        <v>0.1723738759756088</v>
      </c>
      <c r="AE699" s="4">
        <v>0.0007174802012741566</v>
      </c>
      <c r="AF699" s="4">
        <v>0.1749285459518433</v>
      </c>
      <c r="AG699" s="4">
        <v>0.0006018158746883273</v>
      </c>
      <c r="AH699" s="4">
        <v>0.6666666865348816</v>
      </c>
      <c r="AI699" s="4">
        <v>-0.2195652425289154</v>
      </c>
      <c r="AJ699" s="4">
        <v>2.737391471862793</v>
      </c>
      <c r="AK699" s="4">
        <v>1</v>
      </c>
      <c r="AL699" s="4">
        <v>0</v>
      </c>
      <c r="AM699" s="4">
        <v>0.1599999964237213</v>
      </c>
      <c r="AN699" s="4">
        <v>111115</v>
      </c>
      <c r="AO699" s="4">
        <f>X699*0.000001/(K699*0.0001)</f>
        <v>0.832530568440755</v>
      </c>
      <c r="AP699" s="4">
        <f>(U699-T699)/(1000-U699)*AO699</f>
        <v>0.00466071352875841</v>
      </c>
      <c r="AQ699" s="4">
        <f>(P699+273.15)</f>
        <v>298.0603183746338</v>
      </c>
      <c r="AR699" s="4">
        <f>(O699+273.15)</f>
        <v>296.9494594573974</v>
      </c>
      <c r="AS699" s="4">
        <f>(Y699*AK699+Z699*AL699)*AM699</f>
        <v>319.7862819147194</v>
      </c>
      <c r="AT699" s="4">
        <f>((AS699+0.00000010773*(AR699^4-AQ699^4))-AP699*44100)/(L699*0.92*2*29.3+0.00000043092*AQ699^3)</f>
        <v>1.155495427811397</v>
      </c>
      <c r="AU699" s="4">
        <f>0.61365*EXP(17.502*J699/(240.97+J699))</f>
        <v>3.162716355137905</v>
      </c>
      <c r="AV699" s="4">
        <f>AU699*1000/AA699</f>
        <v>31.09497012013365</v>
      </c>
      <c r="AW699" s="4">
        <f>(AV699-U699)</f>
        <v>12.18217791432311</v>
      </c>
      <c r="AX699" s="4">
        <f>IF(D699,P699,(O699+P699)/2)</f>
        <v>24.35488891601562</v>
      </c>
      <c r="AY699" s="4">
        <f>0.61365*EXP(17.502*AX699/(240.97+AX699))</f>
        <v>3.059419996742605</v>
      </c>
      <c r="AZ699" s="4">
        <f>IF(AW699&lt;&gt;0,(1000-(AV699+U699)/2)/AW699*AP699,0)</f>
        <v>0.3730184892643782</v>
      </c>
      <c r="BA699" s="4">
        <f>U699*AA699/1000</f>
        <v>1.923648647982191</v>
      </c>
      <c r="BB699" s="4">
        <f>(AY699-BA699)</f>
        <v>1.135771348760414</v>
      </c>
      <c r="BC699" s="4">
        <f>1/(1.6/F699+1.37/N699)</f>
        <v>0.2376230639136847</v>
      </c>
      <c r="BD699" s="3">
        <f>G699*AA699*0.001</f>
      </c>
      <c r="BE699" s="3">
        <f>G699/S699</f>
      </c>
      <c r="BF699" s="4">
        <f>(1-AP699*AA699/AU699/F699)*100</f>
        <v>65.09565742636323</v>
      </c>
      <c r="BG699" s="3">
        <f>(S699-E699/(N699/1.35))</f>
      </c>
      <c r="BH699" s="3">
        <f>E699*BF699/100/BG699</f>
      </c>
    </row>
    <row r="700" ht="16" customHeight="1">
      <c r="A700" s="4">
        <v>651</v>
      </c>
      <c r="B700" t="s" s="2">
        <v>760</v>
      </c>
      <c r="C700" s="4">
        <v>3753.500029448420</v>
      </c>
      <c r="D700" s="4">
        <v>0</v>
      </c>
      <c r="E700" s="3">
        <f>(R700-#REF!*(1000-T700)/(1000-U700))*AO700</f>
      </c>
      <c r="F700" s="4">
        <f>IF(AZ700&lt;&gt;0,1/(1/AZ700-1/N700),0)</f>
        <v>0.4298008419658673</v>
      </c>
      <c r="G700" s="3">
        <f>((BC700-AP700/2)*S700-E700)/(BC700+AP700/2)</f>
      </c>
      <c r="H700" s="4">
        <f>AP700*1000</f>
        <v>4.670626859640668</v>
      </c>
      <c r="I700" s="4">
        <f>(AU700-BA700)</f>
        <v>1.240720383343013</v>
      </c>
      <c r="J700" s="4">
        <f>(P700+AT700*D700)</f>
        <v>24.92603492736816</v>
      </c>
      <c r="K700" s="4">
        <v>6</v>
      </c>
      <c r="L700" s="4">
        <f>(K700*AI700+AJ700)</f>
        <v>1.420000016689301</v>
      </c>
      <c r="M700" s="4">
        <v>1</v>
      </c>
      <c r="N700" s="4">
        <f>L700*(M700+1)*(M700+1)/(M700*M700+1)</f>
        <v>2.840000033378601</v>
      </c>
      <c r="O700" s="4">
        <v>23.8096866607666</v>
      </c>
      <c r="P700" s="4">
        <v>24.92603492736816</v>
      </c>
      <c r="Q700" s="4">
        <v>23.73312377929688</v>
      </c>
      <c r="R700" s="4">
        <v>628.697265625</v>
      </c>
      <c r="S700" s="4">
        <v>542.4077758789062</v>
      </c>
      <c r="T700" s="4">
        <v>13.42216777801514</v>
      </c>
      <c r="U700" s="4">
        <v>18.92573547363281</v>
      </c>
      <c r="V700" s="4">
        <v>46.11153411865234</v>
      </c>
      <c r="W700" s="4">
        <v>65.01145172119141</v>
      </c>
      <c r="X700" s="4">
        <v>499.5557861328125</v>
      </c>
      <c r="Y700" s="4">
        <v>1998.945678710938</v>
      </c>
      <c r="Z700" s="4">
        <v>130.1119842529297</v>
      </c>
      <c r="AA700" s="4">
        <v>101.7113800048828</v>
      </c>
      <c r="AB700" s="4">
        <v>6.001156806945801</v>
      </c>
      <c r="AC700" s="4">
        <v>0.3020383417606354</v>
      </c>
      <c r="AD700" s="4">
        <v>0.1723738759756088</v>
      </c>
      <c r="AE700" s="4">
        <v>0.0007174802012741566</v>
      </c>
      <c r="AF700" s="4">
        <v>0.1749285459518433</v>
      </c>
      <c r="AG700" s="4">
        <v>0.0006018158746883273</v>
      </c>
      <c r="AH700" s="4">
        <v>0.6666666865348816</v>
      </c>
      <c r="AI700" s="4">
        <v>-0.2195652425289154</v>
      </c>
      <c r="AJ700" s="4">
        <v>2.737391471862793</v>
      </c>
      <c r="AK700" s="4">
        <v>1</v>
      </c>
      <c r="AL700" s="4">
        <v>0</v>
      </c>
      <c r="AM700" s="4">
        <v>0.1599999964237213</v>
      </c>
      <c r="AN700" s="4">
        <v>111115</v>
      </c>
      <c r="AO700" s="4">
        <f>X700*0.000001/(K700*0.0001)</f>
        <v>0.8325929768880207</v>
      </c>
      <c r="AP700" s="4">
        <f>(U700-T700)/(1000-U700)*AO700</f>
        <v>0.004670626859640668</v>
      </c>
      <c r="AQ700" s="4">
        <f>(P700+273.15)</f>
        <v>298.0760349273681</v>
      </c>
      <c r="AR700" s="4">
        <f>(O700+273.15)</f>
        <v>296.9596866607666</v>
      </c>
      <c r="AS700" s="4">
        <f>(Y700*AK700+Z700*AL700)*AM700</f>
        <v>319.8313014449632</v>
      </c>
      <c r="AT700" s="4">
        <f>((AS700+0.00000010773*(AR700^4-AQ700^4))-AP700*44100)/(L700*0.92*2*29.3+0.00000043092*AQ700^3)</f>
        <v>1.15028680658752</v>
      </c>
      <c r="AU700" s="4">
        <f>0.61365*EXP(17.502*J700/(240.97+J700))</f>
        <v>3.165683055973571</v>
      </c>
      <c r="AV700" s="4">
        <f>AU700*1000/AA700</f>
        <v>31.12417760747714</v>
      </c>
      <c r="AW700" s="4">
        <f>(AV700-U700)</f>
        <v>12.19844213384432</v>
      </c>
      <c r="AX700" s="4">
        <f>IF(D700,P700,(O700+P700)/2)</f>
        <v>24.36786079406738</v>
      </c>
      <c r="AY700" s="4">
        <f>0.61365*EXP(17.502*AX700/(240.97+AX700))</f>
        <v>3.061798392692457</v>
      </c>
      <c r="AZ700" s="4">
        <f>IF(AW700&lt;&gt;0,(1000-(AV700+U700)/2)/AW700*AP700,0)</f>
        <v>0.3733054250285568</v>
      </c>
      <c r="BA700" s="4">
        <f>U700*AA700/1000</f>
        <v>1.924962672630558</v>
      </c>
      <c r="BB700" s="4">
        <f>(AY700-BA700)</f>
        <v>1.136835720061899</v>
      </c>
      <c r="BC700" s="4">
        <f>1/(1.6/F700+1.37/N700)</f>
        <v>0.2378093702216523</v>
      </c>
      <c r="BD700" s="3">
        <f>G700*AA700*0.001</f>
      </c>
      <c r="BE700" s="3">
        <f>G700/S700</f>
      </c>
      <c r="BF700" s="4">
        <f>(1-AP700*AA700/AU700/F700)*100</f>
        <v>65.08516245327193</v>
      </c>
      <c r="BG700" s="3">
        <f>(S700-E700/(N700/1.35))</f>
      </c>
      <c r="BH700" s="3">
        <f>E700*BF700/100/BG700</f>
      </c>
    </row>
    <row r="701" ht="16" customHeight="1">
      <c r="A701" s="4">
        <v>652</v>
      </c>
      <c r="B701" t="s" s="2">
        <v>761</v>
      </c>
      <c r="C701" s="4">
        <v>3758.500029336661</v>
      </c>
      <c r="D701" s="4">
        <v>0</v>
      </c>
      <c r="E701" s="3">
        <f>(R701-#REF!*(1000-T701)/(1000-U701))*AO701</f>
      </c>
      <c r="F701" s="4">
        <f>IF(AZ701&lt;&gt;0,1/(1/AZ701-1/N701),0)</f>
        <v>0.4302937224153999</v>
      </c>
      <c r="G701" s="3">
        <f>((BC701-AP701/2)*S701-E701)/(BC701+AP701/2)</f>
      </c>
      <c r="H701" s="4">
        <f>AP701*1000</f>
        <v>4.679184698791196</v>
      </c>
      <c r="I701" s="4">
        <f>(AU701-BA701)</f>
        <v>1.241733058218958</v>
      </c>
      <c r="J701" s="4">
        <f>(P701+AT701*D701)</f>
        <v>24.93814277648926</v>
      </c>
      <c r="K701" s="4">
        <v>6</v>
      </c>
      <c r="L701" s="4">
        <f>(K701*AI701+AJ701)</f>
        <v>1.420000016689301</v>
      </c>
      <c r="M701" s="4">
        <v>1</v>
      </c>
      <c r="N701" s="4">
        <f>L701*(M701+1)*(M701+1)/(M701*M701+1)</f>
        <v>2.840000033378601</v>
      </c>
      <c r="O701" s="4">
        <v>23.81801986694336</v>
      </c>
      <c r="P701" s="4">
        <v>24.93814277648926</v>
      </c>
      <c r="Q701" s="4">
        <v>23.73164749145508</v>
      </c>
      <c r="R701" s="4">
        <v>632.0056762695312</v>
      </c>
      <c r="S701" s="4">
        <v>567.5890502929688</v>
      </c>
      <c r="T701" s="4">
        <v>13.42452144622803</v>
      </c>
      <c r="U701" s="4">
        <v>18.93829154968262</v>
      </c>
      <c r="V701" s="4">
        <v>46.09535980224609</v>
      </c>
      <c r="W701" s="4">
        <v>65.02118682861328</v>
      </c>
      <c r="X701" s="4">
        <v>499.5386657714844</v>
      </c>
      <c r="Y701" s="4">
        <v>1998.973388671875</v>
      </c>
      <c r="Z701" s="4">
        <v>131.1475219726562</v>
      </c>
      <c r="AA701" s="4">
        <v>101.7112426757812</v>
      </c>
      <c r="AB701" s="4">
        <v>6.001156806945801</v>
      </c>
      <c r="AC701" s="4">
        <v>0.3020383417606354</v>
      </c>
      <c r="AD701" s="4">
        <v>0.1723738759756088</v>
      </c>
      <c r="AE701" s="4">
        <v>0.0007174802012741566</v>
      </c>
      <c r="AF701" s="4">
        <v>0.1749285459518433</v>
      </c>
      <c r="AG701" s="4">
        <v>0.0006018158746883273</v>
      </c>
      <c r="AH701" s="4">
        <v>0.6666666865348816</v>
      </c>
      <c r="AI701" s="4">
        <v>-0.2195652425289154</v>
      </c>
      <c r="AJ701" s="4">
        <v>2.737391471862793</v>
      </c>
      <c r="AK701" s="4">
        <v>1</v>
      </c>
      <c r="AL701" s="4">
        <v>0</v>
      </c>
      <c r="AM701" s="4">
        <v>0.1599999964237213</v>
      </c>
      <c r="AN701" s="4">
        <v>111115</v>
      </c>
      <c r="AO701" s="4">
        <f>X701*0.000001/(K701*0.0001)</f>
        <v>0.8325644429524739</v>
      </c>
      <c r="AP701" s="4">
        <f>(U701-T701)/(1000-U701)*AO701</f>
        <v>0.004679184698791196</v>
      </c>
      <c r="AQ701" s="4">
        <f>(P701+273.15)</f>
        <v>298.0881427764892</v>
      </c>
      <c r="AR701" s="4">
        <f>(O701+273.15)</f>
        <v>296.9680198669433</v>
      </c>
      <c r="AS701" s="4">
        <f>(Y701*AK701+Z701*AL701)*AM701</f>
        <v>319.8357350386141</v>
      </c>
      <c r="AT701" s="4">
        <f>((AS701+0.00000010773*(AR701^4-AQ701^4))-AP701*44100)/(L701*0.92*2*29.3+0.00000043092*AQ701^3)</f>
        <v>1.145527011614756</v>
      </c>
      <c r="AU701" s="4">
        <f>0.61365*EXP(17.502*J701/(240.97+J701))</f>
        <v>3.167970225893424</v>
      </c>
      <c r="AV701" s="4">
        <f>AU701*1000/AA701</f>
        <v>31.14670652478183</v>
      </c>
      <c r="AW701" s="4">
        <f>(AV701-U701)</f>
        <v>12.20841497509922</v>
      </c>
      <c r="AX701" s="4">
        <f>IF(D701,P701,(O701+P701)/2)</f>
        <v>24.37808132171631</v>
      </c>
      <c r="AY701" s="4">
        <f>0.61365*EXP(17.502*AX701/(240.97+AX701))</f>
        <v>3.063673466378892</v>
      </c>
      <c r="AZ701" s="4">
        <f>IF(AW701&lt;&gt;0,(1000-(AV701+U701)/2)/AW701*AP701,0)</f>
        <v>0.3736771914930431</v>
      </c>
      <c r="BA701" s="4">
        <f>U701*AA701/1000</f>
        <v>1.926237167674466</v>
      </c>
      <c r="BB701" s="4">
        <f>(AY701-BA701)</f>
        <v>1.137436298704426</v>
      </c>
      <c r="BC701" s="4">
        <f>1/(1.6/F701+1.37/N701)</f>
        <v>0.2380507649861633</v>
      </c>
      <c r="BD701" s="3">
        <f>G701*AA701*0.001</f>
      </c>
      <c r="BE701" s="3">
        <f>G701/S701</f>
      </c>
      <c r="BF701" s="4">
        <f>(1-AP701*AA701/AU701/F701)*100</f>
        <v>65.08652740074558</v>
      </c>
      <c r="BG701" s="3">
        <f>(S701-E701/(N701/1.35))</f>
      </c>
      <c r="BH701" s="3">
        <f>E701*BF701/100/BG701</f>
      </c>
    </row>
    <row r="702" ht="16" customHeight="1">
      <c r="A702" s="4">
        <v>653</v>
      </c>
      <c r="B702" t="s" s="2">
        <v>762</v>
      </c>
      <c r="C702" s="4">
        <v>3764.000029213727</v>
      </c>
      <c r="D702" s="4">
        <v>0</v>
      </c>
      <c r="E702" s="3">
        <f>(R702-#REF!*(1000-T702)/(1000-U702))*AO702</f>
      </c>
      <c r="F702" s="4">
        <f>IF(AZ702&lt;&gt;0,1/(1/AZ702-1/N702),0)</f>
        <v>0.4307193015620236</v>
      </c>
      <c r="G702" s="3">
        <f>((BC702-AP702/2)*S702-E702)/(BC702+AP702/2)</f>
      </c>
      <c r="H702" s="4">
        <f>AP702*1000</f>
        <v>4.688854444044006</v>
      </c>
      <c r="I702" s="4">
        <f>(AU702-BA702)</f>
        <v>1.243199426672542</v>
      </c>
      <c r="J702" s="4">
        <f>(P702+AT702*D702)</f>
        <v>24.95441246032715</v>
      </c>
      <c r="K702" s="4">
        <v>6</v>
      </c>
      <c r="L702" s="4">
        <f>(K702*AI702+AJ702)</f>
        <v>1.420000016689301</v>
      </c>
      <c r="M702" s="4">
        <v>1</v>
      </c>
      <c r="N702" s="4">
        <f>L702*(M702+1)*(M702+1)/(M702*M702+1)</f>
        <v>2.840000033378601</v>
      </c>
      <c r="O702" s="4">
        <v>23.82741546630859</v>
      </c>
      <c r="P702" s="4">
        <v>24.95441246032715</v>
      </c>
      <c r="Q702" s="4">
        <v>23.73113822937012</v>
      </c>
      <c r="R702" s="4">
        <v>624.580078125</v>
      </c>
      <c r="S702" s="4">
        <v>576.7791137695312</v>
      </c>
      <c r="T702" s="4">
        <v>13.42883682250977</v>
      </c>
      <c r="U702" s="4">
        <v>18.95415306091309</v>
      </c>
      <c r="V702" s="4">
        <v>46.08326721191406</v>
      </c>
      <c r="W702" s="4">
        <v>65.03752899169922</v>
      </c>
      <c r="X702" s="4">
        <v>499.5168762207031</v>
      </c>
      <c r="Y702" s="4">
        <v>1998.901611328125</v>
      </c>
      <c r="Z702" s="4">
        <v>132.3245239257812</v>
      </c>
      <c r="AA702" s="4">
        <v>101.7110290527344</v>
      </c>
      <c r="AB702" s="4">
        <v>6.001156806945801</v>
      </c>
      <c r="AC702" s="4">
        <v>0.3020383417606354</v>
      </c>
      <c r="AD702" s="4">
        <v>0.1723738759756088</v>
      </c>
      <c r="AE702" s="4">
        <v>0.0007174802012741566</v>
      </c>
      <c r="AF702" s="4">
        <v>0.1749285459518433</v>
      </c>
      <c r="AG702" s="4">
        <v>0.0006018158746883273</v>
      </c>
      <c r="AH702" s="4">
        <v>0.6666666865348816</v>
      </c>
      <c r="AI702" s="4">
        <v>-0.2195652425289154</v>
      </c>
      <c r="AJ702" s="4">
        <v>2.737391471862793</v>
      </c>
      <c r="AK702" s="4">
        <v>1</v>
      </c>
      <c r="AL702" s="4">
        <v>0</v>
      </c>
      <c r="AM702" s="4">
        <v>0.1599999964237213</v>
      </c>
      <c r="AN702" s="4">
        <v>111115</v>
      </c>
      <c r="AO702" s="4">
        <f>X702*0.000001/(K702*0.0001)</f>
        <v>0.8325281270345051</v>
      </c>
      <c r="AP702" s="4">
        <f>(U702-T702)/(1000-U702)*AO702</f>
        <v>0.004688854444044006</v>
      </c>
      <c r="AQ702" s="4">
        <f>(P702+273.15)</f>
        <v>298.1044124603271</v>
      </c>
      <c r="AR702" s="4">
        <f>(O702+273.15)</f>
        <v>296.9774154663086</v>
      </c>
      <c r="AS702" s="4">
        <f>(Y702*AK702+Z702*AL702)*AM702</f>
        <v>319.8242506638708</v>
      </c>
      <c r="AT702" s="4">
        <f>((AS702+0.00000010773*(AR702^4-AQ702^4))-AP702*44100)/(L702*0.92*2*29.3+0.00000043092*AQ702^3)</f>
        <v>1.13961896418439</v>
      </c>
      <c r="AU702" s="4">
        <f>0.61365*EXP(17.502*J702/(240.97+J702))</f>
        <v>3.171045839321047</v>
      </c>
      <c r="AV702" s="4">
        <f>AU702*1000/AA702</f>
        <v>31.17701068265612</v>
      </c>
      <c r="AW702" s="4">
        <f>(AV702-U702)</f>
        <v>12.22285762174304</v>
      </c>
      <c r="AX702" s="4">
        <f>IF(D702,P702,(O702+P702)/2)</f>
        <v>24.39091396331787</v>
      </c>
      <c r="AY702" s="4">
        <f>0.61365*EXP(17.502*AX702/(240.97+AX702))</f>
        <v>3.066029183871473</v>
      </c>
      <c r="AZ702" s="4">
        <f>IF(AW702&lt;&gt;0,(1000-(AV702+U702)/2)/AW702*AP702,0)</f>
        <v>0.3739981042534672</v>
      </c>
      <c r="BA702" s="4">
        <f>U702*AA702/1000</f>
        <v>1.927846412648505</v>
      </c>
      <c r="BB702" s="4">
        <f>(AY702-BA702)</f>
        <v>1.138182771222968</v>
      </c>
      <c r="BC702" s="4">
        <f>1/(1.6/F702+1.37/N702)</f>
        <v>0.2382591469573238</v>
      </c>
      <c r="BD702" s="3">
        <f>G702*AA702*0.001</f>
      </c>
      <c r="BE702" s="3">
        <f>G702/S702</f>
      </c>
      <c r="BF702" s="4">
        <f>(1-AP702*AA702/AU702/F702)*100</f>
        <v>65.08291779183961</v>
      </c>
      <c r="BG702" s="3">
        <f>(S702-E702/(N702/1.35))</f>
      </c>
      <c r="BH702" s="3">
        <f>E702*BF702/100/BG702</f>
      </c>
    </row>
    <row r="703" ht="16" customHeight="1">
      <c r="A703" s="4">
        <v>654</v>
      </c>
      <c r="B703" t="s" s="2">
        <v>763</v>
      </c>
      <c r="C703" s="4">
        <v>3769.000029101968</v>
      </c>
      <c r="D703" s="4">
        <v>0</v>
      </c>
      <c r="E703" s="3">
        <f>(R703-#REF!*(1000-T703)/(1000-U703))*AO703</f>
      </c>
      <c r="F703" s="4">
        <f>IF(AZ703&lt;&gt;0,1/(1/AZ703-1/N703),0)</f>
        <v>0.4312848015942204</v>
      </c>
      <c r="G703" s="3">
        <f>((BC703-AP703/2)*S703-E703)/(BC703+AP703/2)</f>
      </c>
      <c r="H703" s="4">
        <f>AP703*1000</f>
        <v>4.699765108887154</v>
      </c>
      <c r="I703" s="4">
        <f>(AU703-BA703)</f>
        <v>1.244640350705252</v>
      </c>
      <c r="J703" s="4">
        <f>(P703+AT703*D703)</f>
        <v>24.97095489501953</v>
      </c>
      <c r="K703" s="4">
        <v>6</v>
      </c>
      <c r="L703" s="4">
        <f>(K703*AI703+AJ703)</f>
        <v>1.420000016689301</v>
      </c>
      <c r="M703" s="4">
        <v>1</v>
      </c>
      <c r="N703" s="4">
        <f>L703*(M703+1)*(M703+1)/(M703*M703+1)</f>
        <v>2.840000033378601</v>
      </c>
      <c r="O703" s="4">
        <v>23.83564376831055</v>
      </c>
      <c r="P703" s="4">
        <v>24.97095489501953</v>
      </c>
      <c r="Q703" s="4">
        <v>23.73180389404297</v>
      </c>
      <c r="R703" s="4">
        <v>614.2684936523438</v>
      </c>
      <c r="S703" s="4">
        <v>574.6757202148438</v>
      </c>
      <c r="T703" s="4">
        <v>13.43261337280273</v>
      </c>
      <c r="U703" s="4">
        <v>18.97080230712891</v>
      </c>
      <c r="V703" s="4">
        <v>46.07304000854492</v>
      </c>
      <c r="W703" s="4">
        <v>65.06058502197266</v>
      </c>
      <c r="X703" s="4">
        <v>499.5069885253906</v>
      </c>
      <c r="Y703" s="4">
        <v>1998.798950195312</v>
      </c>
      <c r="Z703" s="4">
        <v>133.3557739257812</v>
      </c>
      <c r="AA703" s="4">
        <v>101.7107925415039</v>
      </c>
      <c r="AB703" s="4">
        <v>6.001156806945801</v>
      </c>
      <c r="AC703" s="4">
        <v>0.3020383417606354</v>
      </c>
      <c r="AD703" s="4">
        <v>0.1723738759756088</v>
      </c>
      <c r="AE703" s="4">
        <v>0.0007174802012741566</v>
      </c>
      <c r="AF703" s="4">
        <v>0.1749285459518433</v>
      </c>
      <c r="AG703" s="4">
        <v>0.0006018158746883273</v>
      </c>
      <c r="AH703" s="4">
        <v>0.6666666865348816</v>
      </c>
      <c r="AI703" s="4">
        <v>-0.2195652425289154</v>
      </c>
      <c r="AJ703" s="4">
        <v>2.737391471862793</v>
      </c>
      <c r="AK703" s="4">
        <v>1</v>
      </c>
      <c r="AL703" s="4">
        <v>0</v>
      </c>
      <c r="AM703" s="4">
        <v>0.1599999964237213</v>
      </c>
      <c r="AN703" s="4">
        <v>111115</v>
      </c>
      <c r="AO703" s="4">
        <f>X703*0.000001/(K703*0.0001)</f>
        <v>0.8325116475423175</v>
      </c>
      <c r="AP703" s="4">
        <f>(U703-T703)/(1000-U703)*AO703</f>
        <v>0.004699765108887153</v>
      </c>
      <c r="AQ703" s="4">
        <f>(P703+273.15)</f>
        <v>298.1209548950195</v>
      </c>
      <c r="AR703" s="4">
        <f>(O703+273.15)</f>
        <v>296.9856437683105</v>
      </c>
      <c r="AS703" s="4">
        <f>(Y703*AK703+Z703*AL703)*AM703</f>
        <v>319.8078248829879</v>
      </c>
      <c r="AT703" s="4">
        <f>((AS703+0.00000010773*(AR703^4-AQ703^4))-AP703*44100)/(L703*0.92*2*29.3+0.00000043092*AQ703^3)</f>
        <v>1.132847122609016</v>
      </c>
      <c r="AU703" s="4">
        <f>0.61365*EXP(17.502*J703/(240.97+J703))</f>
        <v>3.174175688511524</v>
      </c>
      <c r="AV703" s="4">
        <f>AU703*1000/AA703</f>
        <v>31.20785522555314</v>
      </c>
      <c r="AW703" s="4">
        <f>(AV703-U703)</f>
        <v>12.23705291842424</v>
      </c>
      <c r="AX703" s="4">
        <f>IF(D703,P703,(O703+P703)/2)</f>
        <v>24.40329933166504</v>
      </c>
      <c r="AY703" s="4">
        <f>0.61365*EXP(17.502*AX703/(240.97+AX703))</f>
        <v>3.068304295825328</v>
      </c>
      <c r="AZ703" s="4">
        <f>IF(AW703&lt;&gt;0,(1000-(AV703+U703)/2)/AW703*AP703,0)</f>
        <v>0.3744243967472938</v>
      </c>
      <c r="BA703" s="4">
        <f>U703*AA703/1000</f>
        <v>1.929535337806272</v>
      </c>
      <c r="BB703" s="4">
        <f>(AY703-BA703)</f>
        <v>1.138768958019056</v>
      </c>
      <c r="BC703" s="4">
        <f>1/(1.6/F703+1.37/N703)</f>
        <v>0.2385359670333294</v>
      </c>
      <c r="BD703" s="3">
        <f>G703*AA703*0.001</f>
      </c>
      <c r="BE703" s="3">
        <f>G703/S703</f>
      </c>
      <c r="BF703" s="4">
        <f>(1-AP703*AA703/AU703/F703)*100</f>
        <v>65.08210327236981</v>
      </c>
      <c r="BG703" s="3">
        <f>(S703-E703/(N703/1.35))</f>
      </c>
      <c r="BH703" s="3">
        <f>E703*BF703/100/BG703</f>
      </c>
    </row>
    <row r="704" ht="16" customHeight="1">
      <c r="A704" s="4">
        <v>655</v>
      </c>
      <c r="B704" t="s" s="2">
        <v>764</v>
      </c>
      <c r="C704" s="4">
        <v>3774.000028990209</v>
      </c>
      <c r="D704" s="4">
        <v>0</v>
      </c>
      <c r="E704" s="3">
        <f>(R704-#REF!*(1000-T704)/(1000-U704))*AO704</f>
      </c>
      <c r="F704" s="4">
        <f>IF(AZ704&lt;&gt;0,1/(1/AZ704-1/N704),0)</f>
        <v>0.4320796817295996</v>
      </c>
      <c r="G704" s="3">
        <f>((BC704-AP704/2)*S704-E704)/(BC704+AP704/2)</f>
      </c>
      <c r="H704" s="4">
        <f>AP704*1000</f>
        <v>4.713600301292567</v>
      </c>
      <c r="I704" s="4">
        <f>(AU704-BA704)</f>
        <v>1.24627704873758</v>
      </c>
      <c r="J704" s="4">
        <f>(P704+AT704*D704)</f>
        <v>24.9901123046875</v>
      </c>
      <c r="K704" s="4">
        <v>6</v>
      </c>
      <c r="L704" s="4">
        <f>(K704*AI704+AJ704)</f>
        <v>1.420000016689301</v>
      </c>
      <c r="M704" s="4">
        <v>1</v>
      </c>
      <c r="N704" s="4">
        <f>L704*(M704+1)*(M704+1)/(M704*M704+1)</f>
        <v>2.840000033378601</v>
      </c>
      <c r="O704" s="4">
        <v>23.84415817260742</v>
      </c>
      <c r="P704" s="4">
        <v>24.9901123046875</v>
      </c>
      <c r="Q704" s="4">
        <v>23.73129081726074</v>
      </c>
      <c r="R704" s="4">
        <v>604.3074951171875</v>
      </c>
      <c r="S704" s="4">
        <v>568.2056884765625</v>
      </c>
      <c r="T704" s="4">
        <v>13.43626308441162</v>
      </c>
      <c r="U704" s="4">
        <v>18.99035453796387</v>
      </c>
      <c r="V704" s="4">
        <v>46.062011718750</v>
      </c>
      <c r="W704" s="4">
        <v>65.09252166748047</v>
      </c>
      <c r="X704" s="4">
        <v>499.5330810546875</v>
      </c>
      <c r="Y704" s="4">
        <v>1998.767089843750</v>
      </c>
      <c r="Z704" s="4">
        <v>134.296875</v>
      </c>
      <c r="AA704" s="4">
        <v>101.7109298706055</v>
      </c>
      <c r="AB704" s="4">
        <v>6.001156806945801</v>
      </c>
      <c r="AC704" s="4">
        <v>0.3020383417606354</v>
      </c>
      <c r="AD704" s="4">
        <v>0.1723738759756088</v>
      </c>
      <c r="AE704" s="4">
        <v>0.0007174802012741566</v>
      </c>
      <c r="AF704" s="4">
        <v>0.1749285459518433</v>
      </c>
      <c r="AG704" s="4">
        <v>0.0006018158746883273</v>
      </c>
      <c r="AH704" s="4">
        <v>0.6666666865348816</v>
      </c>
      <c r="AI704" s="4">
        <v>-0.2195652425289154</v>
      </c>
      <c r="AJ704" s="4">
        <v>2.737391471862793</v>
      </c>
      <c r="AK704" s="4">
        <v>1</v>
      </c>
      <c r="AL704" s="4">
        <v>0</v>
      </c>
      <c r="AM704" s="4">
        <v>0.1599999964237213</v>
      </c>
      <c r="AN704" s="4">
        <v>111115</v>
      </c>
      <c r="AO704" s="4">
        <f>X704*0.000001/(K704*0.0001)</f>
        <v>0.8325551350911458</v>
      </c>
      <c r="AP704" s="4">
        <f>(U704-T704)/(1000-U704)*AO704</f>
        <v>0.004713600301292567</v>
      </c>
      <c r="AQ704" s="4">
        <f>(P704+273.15)</f>
        <v>298.1401123046875</v>
      </c>
      <c r="AR704" s="4">
        <f>(O704+273.15)</f>
        <v>296.9941581726074</v>
      </c>
      <c r="AS704" s="4">
        <f>(Y704*AK704+Z704*AL704)*AM704</f>
        <v>319.8027272268519</v>
      </c>
      <c r="AT704" s="4">
        <f>((AS704+0.00000010773*(AR704^4-AQ704^4))-AP704*44100)/(L704*0.92*2*29.3+0.00000043092*AQ704^3)</f>
        <v>1.124431486998651</v>
      </c>
      <c r="AU704" s="4">
        <f>0.61365*EXP(17.502*J704/(240.97+J704))</f>
        <v>3.177803667366358</v>
      </c>
      <c r="AV704" s="4">
        <f>AU704*1000/AA704</f>
        <v>31.24348259728914</v>
      </c>
      <c r="AW704" s="4">
        <f>(AV704-U704)</f>
        <v>12.25312805932527</v>
      </c>
      <c r="AX704" s="4">
        <f>IF(D704,P704,(O704+P704)/2)</f>
        <v>24.41713523864746</v>
      </c>
      <c r="AY704" s="4">
        <f>0.61365*EXP(17.502*AX704/(240.97+AX704))</f>
        <v>3.070847607350538</v>
      </c>
      <c r="AZ704" s="4">
        <f>IF(AW704&lt;&gt;0,(1000-(AV704+U704)/2)/AW704*AP704,0)</f>
        <v>0.375023354372557</v>
      </c>
      <c r="BA704" s="4">
        <f>U704*AA704/1000</f>
        <v>1.931526618628777</v>
      </c>
      <c r="BB704" s="4">
        <f>(AY704-BA704)</f>
        <v>1.139320988721761</v>
      </c>
      <c r="BC704" s="4">
        <f>1/(1.6/F704+1.37/N704)</f>
        <v>0.2389249306404515</v>
      </c>
      <c r="BD704" s="3">
        <f>G704*AA704*0.001</f>
      </c>
      <c r="BE704" s="3">
        <f>G704/S704</f>
      </c>
      <c r="BF704" s="4">
        <f>(1-AP704*AA704/AU704/F704)*100</f>
        <v>65.08359908957624</v>
      </c>
      <c r="BG704" s="3">
        <f>(S704-E704/(N704/1.35))</f>
      </c>
      <c r="BH704" s="3">
        <f>E704*BF704/100/BG704</f>
      </c>
    </row>
    <row r="705" ht="16" customHeight="1">
      <c r="A705" s="4">
        <v>656</v>
      </c>
      <c r="B705" t="s" s="2">
        <v>765</v>
      </c>
      <c r="C705" s="4">
        <v>3779.000028878450</v>
      </c>
      <c r="D705" s="4">
        <v>0</v>
      </c>
      <c r="E705" s="3">
        <f>(R705-#REF!*(1000-T705)/(1000-U705))*AO705</f>
      </c>
      <c r="F705" s="4">
        <f>IF(AZ705&lt;&gt;0,1/(1/AZ705-1/N705),0)</f>
        <v>0.4331785105198024</v>
      </c>
      <c r="G705" s="3">
        <f>((BC705-AP705/2)*S705-E705)/(BC705+AP705/2)</f>
      </c>
      <c r="H705" s="4">
        <f>AP705*1000</f>
        <v>4.727886142291506</v>
      </c>
      <c r="I705" s="4">
        <f>(AU705-BA705)</f>
        <v>1.24727123683556</v>
      </c>
      <c r="J705" s="4">
        <f>(P705+AT705*D705)</f>
        <v>25.00579261779785</v>
      </c>
      <c r="K705" s="4">
        <v>6</v>
      </c>
      <c r="L705" s="4">
        <f>(K705*AI705+AJ705)</f>
        <v>1.420000016689301</v>
      </c>
      <c r="M705" s="4">
        <v>1</v>
      </c>
      <c r="N705" s="4">
        <f>L705*(M705+1)*(M705+1)/(M705*M705+1)</f>
        <v>2.840000033378601</v>
      </c>
      <c r="O705" s="4">
        <v>23.85159873962402</v>
      </c>
      <c r="P705" s="4">
        <v>25.00579261779785</v>
      </c>
      <c r="Q705" s="4">
        <v>23.73019027709961</v>
      </c>
      <c r="R705" s="4">
        <v>601.125244140625</v>
      </c>
      <c r="S705" s="4">
        <v>561.962402343750</v>
      </c>
      <c r="T705" s="4">
        <v>13.43903636932373</v>
      </c>
      <c r="U705" s="4">
        <v>19.00979614257812</v>
      </c>
      <c r="V705" s="4">
        <v>46.05142211914062</v>
      </c>
      <c r="W705" s="4">
        <v>65.12750244140625</v>
      </c>
      <c r="X705" s="4">
        <v>499.5379638671875</v>
      </c>
      <c r="Y705" s="4">
        <v>1998.769653320312</v>
      </c>
      <c r="Z705" s="4">
        <v>135.2725372314453</v>
      </c>
      <c r="AA705" s="4">
        <v>101.7109603881836</v>
      </c>
      <c r="AB705" s="4">
        <v>6.001156806945801</v>
      </c>
      <c r="AC705" s="4">
        <v>0.3020383417606354</v>
      </c>
      <c r="AD705" s="4">
        <v>0.1723738759756088</v>
      </c>
      <c r="AE705" s="4">
        <v>0.0007174802012741566</v>
      </c>
      <c r="AF705" s="4">
        <v>0.1749285459518433</v>
      </c>
      <c r="AG705" s="4">
        <v>0.0006018158746883273</v>
      </c>
      <c r="AH705" s="4">
        <v>0.6666666865348816</v>
      </c>
      <c r="AI705" s="4">
        <v>-0.2195652425289154</v>
      </c>
      <c r="AJ705" s="4">
        <v>2.737391471862793</v>
      </c>
      <c r="AK705" s="4">
        <v>1</v>
      </c>
      <c r="AL705" s="4">
        <v>0</v>
      </c>
      <c r="AM705" s="4">
        <v>0.1599999964237213</v>
      </c>
      <c r="AN705" s="4">
        <v>111115</v>
      </c>
      <c r="AO705" s="4">
        <f>X705*0.000001/(K705*0.0001)</f>
        <v>0.832563273111979</v>
      </c>
      <c r="AP705" s="4">
        <f>(U705-T705)/(1000-U705)*AO705</f>
        <v>0.004727886142291506</v>
      </c>
      <c r="AQ705" s="4">
        <f>(P705+273.15)</f>
        <v>298.1557926177978</v>
      </c>
      <c r="AR705" s="4">
        <f>(O705+273.15)</f>
        <v>297.001598739624</v>
      </c>
      <c r="AS705" s="4">
        <f>(Y705*AK705+Z705*AL705)*AM705</f>
        <v>319.8031373830927</v>
      </c>
      <c r="AT705" s="4">
        <f>((AS705+0.00000010773*(AR705^4-AQ705^4))-AP705*44100)/(L705*0.92*2*29.3+0.00000043092*AQ705^3)</f>
        <v>1.116171285225214</v>
      </c>
      <c r="AU705" s="4">
        <f>0.61365*EXP(17.502*J705/(240.97+J705))</f>
        <v>3.180775859280769</v>
      </c>
      <c r="AV705" s="4">
        <f>AU705*1000/AA705</f>
        <v>31.27269516619667</v>
      </c>
      <c r="AW705" s="4">
        <f>(AV705-U705)</f>
        <v>12.26289902361854</v>
      </c>
      <c r="AX705" s="4">
        <f>IF(D705,P705,(O705+P705)/2)</f>
        <v>24.42869567871094</v>
      </c>
      <c r="AY705" s="4">
        <f>0.61365*EXP(17.502*AX705/(240.97+AX705))</f>
        <v>3.072974056300239</v>
      </c>
      <c r="AZ705" s="4">
        <f>IF(AW705&lt;&gt;0,(1000-(AV705+U705)/2)/AW705*AP705,0)</f>
        <v>0.3758508641786198</v>
      </c>
      <c r="BA705" s="4">
        <f>U705*AA705/1000</f>
        <v>1.933504622445209</v>
      </c>
      <c r="BB705" s="4">
        <f>(AY705-BA705)</f>
        <v>1.13946943385503</v>
      </c>
      <c r="BC705" s="4">
        <f>1/(1.6/F705+1.37/N705)</f>
        <v>0.2394623557871887</v>
      </c>
      <c r="BD705" s="3">
        <f>G705*AA705*0.001</f>
      </c>
      <c r="BE705" s="3">
        <f>G705/S705</f>
      </c>
      <c r="BF705" s="4">
        <f>(1-AP705*AA705/AU705/F705)*100</f>
        <v>65.09924724916918</v>
      </c>
      <c r="BG705" s="3">
        <f>(S705-E705/(N705/1.35))</f>
      </c>
      <c r="BH705" s="3">
        <f>E705*BF705/100/BG705</f>
      </c>
    </row>
    <row r="706" ht="16" customHeight="1">
      <c r="A706" s="4">
        <v>657</v>
      </c>
      <c r="B706" t="s" s="2">
        <v>766</v>
      </c>
      <c r="C706" s="4">
        <v>3784.500028755516</v>
      </c>
      <c r="D706" s="4">
        <v>0</v>
      </c>
      <c r="E706" s="3">
        <f>(R706-#REF!*(1000-T706)/(1000-U706))*AO706</f>
      </c>
      <c r="F706" s="4">
        <f>IF(AZ706&lt;&gt;0,1/(1/AZ706-1/N706),0)</f>
        <v>0.4340466916398767</v>
      </c>
      <c r="G706" s="3">
        <f>((BC706-AP706/2)*S706-E706)/(BC706+AP706/2)</f>
      </c>
      <c r="H706" s="4">
        <f>AP706*1000</f>
        <v>4.742980970311653</v>
      </c>
      <c r="I706" s="4">
        <f>(AU706-BA706)</f>
        <v>1.249043797423331</v>
      </c>
      <c r="J706" s="4">
        <f>(P706+AT706*D706)</f>
        <v>25.02664184570312</v>
      </c>
      <c r="K706" s="4">
        <v>6</v>
      </c>
      <c r="L706" s="4">
        <f>(K706*AI706+AJ706)</f>
        <v>1.420000016689301</v>
      </c>
      <c r="M706" s="4">
        <v>1</v>
      </c>
      <c r="N706" s="4">
        <f>L706*(M706+1)*(M706+1)/(M706*M706+1)</f>
        <v>2.840000033378601</v>
      </c>
      <c r="O706" s="4">
        <v>23.85956573486328</v>
      </c>
      <c r="P706" s="4">
        <v>25.02664184570312</v>
      </c>
      <c r="Q706" s="4">
        <v>23.72884368896484</v>
      </c>
      <c r="R706" s="4">
        <v>600.9030151367188</v>
      </c>
      <c r="S706" s="4">
        <v>558.873291015625</v>
      </c>
      <c r="T706" s="4">
        <v>13.44284725189209</v>
      </c>
      <c r="U706" s="4">
        <v>19.03125190734863</v>
      </c>
      <c r="V706" s="4">
        <v>46.04153823852539</v>
      </c>
      <c r="W706" s="4">
        <v>65.17069244384766</v>
      </c>
      <c r="X706" s="4">
        <v>499.5396423339844</v>
      </c>
      <c r="Y706" s="4">
        <v>1998.809692382812</v>
      </c>
      <c r="Z706" s="4">
        <v>136.3980712890625</v>
      </c>
      <c r="AA706" s="4">
        <v>101.7110061645508</v>
      </c>
      <c r="AB706" s="4">
        <v>6.001156806945801</v>
      </c>
      <c r="AC706" s="4">
        <v>0.3020383417606354</v>
      </c>
      <c r="AD706" s="4">
        <v>0.1723738759756088</v>
      </c>
      <c r="AE706" s="4">
        <v>0.0007174802012741566</v>
      </c>
      <c r="AF706" s="4">
        <v>0.1749285459518433</v>
      </c>
      <c r="AG706" s="4">
        <v>0.0006018158746883273</v>
      </c>
      <c r="AH706" s="4">
        <v>0.6666666865348816</v>
      </c>
      <c r="AI706" s="4">
        <v>-0.2195652425289154</v>
      </c>
      <c r="AJ706" s="4">
        <v>2.737391471862793</v>
      </c>
      <c r="AK706" s="4">
        <v>1</v>
      </c>
      <c r="AL706" s="4">
        <v>0</v>
      </c>
      <c r="AM706" s="4">
        <v>0.1599999964237213</v>
      </c>
      <c r="AN706" s="4">
        <v>111115</v>
      </c>
      <c r="AO706" s="4">
        <f>X706*0.000001/(K706*0.0001)</f>
        <v>0.8325660705566404</v>
      </c>
      <c r="AP706" s="4">
        <f>(U706-T706)/(1000-U706)*AO706</f>
        <v>0.004742980970311652</v>
      </c>
      <c r="AQ706" s="4">
        <f>(P706+273.15)</f>
        <v>298.1766418457031</v>
      </c>
      <c r="AR706" s="4">
        <f>(O706+273.15)</f>
        <v>297.0095657348633</v>
      </c>
      <c r="AS706" s="4">
        <f>(Y706*AK706+Z706*AL706)*AM706</f>
        <v>319.8095436329495</v>
      </c>
      <c r="AT706" s="4">
        <f>((AS706+0.00000010773*(AR706^4-AQ706^4))-AP706*44100)/(L706*0.92*2*29.3+0.00000043092*AQ706^3)</f>
        <v>1.106962728659694</v>
      </c>
      <c r="AU706" s="4">
        <f>0.61365*EXP(17.502*J706/(240.97+J706))</f>
        <v>3.184731577490787</v>
      </c>
      <c r="AV706" s="4">
        <f>AU706*1000/AA706</f>
        <v>31.31157283350873</v>
      </c>
      <c r="AW706" s="4">
        <f>(AV706-U706)</f>
        <v>12.28032092616009</v>
      </c>
      <c r="AX706" s="4">
        <f>IF(D706,P706,(O706+P706)/2)</f>
        <v>24.4431037902832</v>
      </c>
      <c r="AY706" s="4">
        <f>0.61365*EXP(17.502*AX706/(240.97+AX706))</f>
        <v>3.075626113002338</v>
      </c>
      <c r="AZ706" s="4">
        <f>IF(AW706&lt;&gt;0,(1000-(AV706+U706)/2)/AW706*AP706,0)</f>
        <v>0.3765042842319742</v>
      </c>
      <c r="BA706" s="4">
        <f>U706*AA706/1000</f>
        <v>1.935687780067456</v>
      </c>
      <c r="BB706" s="4">
        <f>(AY706-BA706)</f>
        <v>1.139938332934882</v>
      </c>
      <c r="BC706" s="4">
        <f>1/(1.6/F706+1.37/N706)</f>
        <v>0.2398867510025836</v>
      </c>
      <c r="BD706" s="3">
        <f>G706*AA706*0.001</f>
      </c>
      <c r="BE706" s="3">
        <f>G706/S706</f>
      </c>
      <c r="BF706" s="4">
        <f>(1-AP706*AA706/AU706/F706)*100</f>
        <v>65.10123580631742</v>
      </c>
      <c r="BG706" s="3">
        <f>(S706-E706/(N706/1.35))</f>
      </c>
      <c r="BH706" s="3">
        <f>E706*BF706/100/BG706</f>
      </c>
    </row>
    <row r="707" ht="16" customHeight="1">
      <c r="A707" s="4">
        <v>658</v>
      </c>
      <c r="B707" t="s" s="2">
        <v>767</v>
      </c>
      <c r="C707" s="4">
        <v>3789.500028643757</v>
      </c>
      <c r="D707" s="4">
        <v>0</v>
      </c>
      <c r="E707" s="3">
        <f>(R707-#REF!*(1000-T707)/(1000-U707))*AO707</f>
      </c>
      <c r="F707" s="4">
        <f>IF(AZ707&lt;&gt;0,1/(1/AZ707-1/N707),0)</f>
        <v>0.4347757205678569</v>
      </c>
      <c r="G707" s="3">
        <f>((BC707-AP707/2)*S707-E707)/(BC707+AP707/2)</f>
      </c>
      <c r="H707" s="4">
        <f>AP707*1000</f>
        <v>4.755857234088607</v>
      </c>
      <c r="I707" s="4">
        <f>(AU707-BA707)</f>
        <v>1.250574236630654</v>
      </c>
      <c r="J707" s="4">
        <f>(P707+AT707*D707)</f>
        <v>25.04438018798828</v>
      </c>
      <c r="K707" s="4">
        <v>6</v>
      </c>
      <c r="L707" s="4">
        <f>(K707*AI707+AJ707)</f>
        <v>1.420000016689301</v>
      </c>
      <c r="M707" s="4">
        <v>1</v>
      </c>
      <c r="N707" s="4">
        <f>L707*(M707+1)*(M707+1)/(M707*M707+1)</f>
        <v>2.840000033378601</v>
      </c>
      <c r="O707" s="4">
        <v>23.86516189575195</v>
      </c>
      <c r="P707" s="4">
        <v>25.04438018798828</v>
      </c>
      <c r="Q707" s="4">
        <v>23.71646499633789</v>
      </c>
      <c r="R707" s="4">
        <v>600.8110961914062</v>
      </c>
      <c r="S707" s="4">
        <v>557.8541259765625</v>
      </c>
      <c r="T707" s="4">
        <v>13.44570636749268</v>
      </c>
      <c r="U707" s="4">
        <v>19.04941558837891</v>
      </c>
      <c r="V707" s="4">
        <v>46.03497314453125</v>
      </c>
      <c r="W707" s="4">
        <v>65.21012878417969</v>
      </c>
      <c r="X707" s="4">
        <v>499.5185241699219</v>
      </c>
      <c r="Y707" s="4">
        <v>1998.842407226562</v>
      </c>
      <c r="Z707" s="4">
        <v>137.4065246582031</v>
      </c>
      <c r="AA707" s="4">
        <v>101.7105331420898</v>
      </c>
      <c r="AB707" s="4">
        <v>6.001156806945801</v>
      </c>
      <c r="AC707" s="4">
        <v>0.3020383417606354</v>
      </c>
      <c r="AD707" s="4">
        <v>0.1723738759756088</v>
      </c>
      <c r="AE707" s="4">
        <v>0.0007174802012741566</v>
      </c>
      <c r="AF707" s="4">
        <v>0.1749285459518433</v>
      </c>
      <c r="AG707" s="4">
        <v>0.0006018158746883273</v>
      </c>
      <c r="AH707" s="4">
        <v>0.6666666865348816</v>
      </c>
      <c r="AI707" s="4">
        <v>-0.2195652425289154</v>
      </c>
      <c r="AJ707" s="4">
        <v>2.737391471862793</v>
      </c>
      <c r="AK707" s="4">
        <v>1</v>
      </c>
      <c r="AL707" s="4">
        <v>0</v>
      </c>
      <c r="AM707" s="4">
        <v>0.1599999964237213</v>
      </c>
      <c r="AN707" s="4">
        <v>111115</v>
      </c>
      <c r="AO707" s="4">
        <f>X707*0.000001/(K707*0.0001)</f>
        <v>0.8325308736165364</v>
      </c>
      <c r="AP707" s="4">
        <f>(U707-T707)/(1000-U707)*AO707</f>
        <v>0.004755857234088607</v>
      </c>
      <c r="AQ707" s="4">
        <f>(P707+273.15)</f>
        <v>298.1943801879883</v>
      </c>
      <c r="AR707" s="4">
        <f>(O707+273.15)</f>
        <v>297.0151618957519</v>
      </c>
      <c r="AS707" s="4">
        <f>(Y707*AK707+Z707*AL707)*AM707</f>
        <v>319.8147780078325</v>
      </c>
      <c r="AT707" s="4">
        <f>((AS707+0.00000010773*(AR707^4-AQ707^4))-AP707*44100)/(L707*0.92*2*29.3+0.00000043092*AQ707^3)</f>
        <v>1.098957119548318</v>
      </c>
      <c r="AU707" s="4">
        <f>0.61365*EXP(17.502*J707/(240.97+J707))</f>
        <v>3.18810045216991</v>
      </c>
      <c r="AV707" s="4">
        <f>AU707*1000/AA707</f>
        <v>31.34484063431392</v>
      </c>
      <c r="AW707" s="4">
        <f>(AV707-U707)</f>
        <v>12.29542504593501</v>
      </c>
      <c r="AX707" s="4">
        <f>IF(D707,P707,(O707+P707)/2)</f>
        <v>24.45477104187012</v>
      </c>
      <c r="AY707" s="4">
        <f>0.61365*EXP(17.502*AX707/(240.97+AX707))</f>
        <v>3.077775133855782</v>
      </c>
      <c r="AZ707" s="4">
        <f>IF(AW707&lt;&gt;0,(1000-(AV707+U707)/2)/AW707*AP707,0)</f>
        <v>0.3770527064141403</v>
      </c>
      <c r="BA707" s="4">
        <f>U707*AA707/1000</f>
        <v>1.937526215539256</v>
      </c>
      <c r="BB707" s="4">
        <f>(AY707-BA707)</f>
        <v>1.140248918316526</v>
      </c>
      <c r="BC707" s="4">
        <f>1/(1.6/F707+1.37/N707)</f>
        <v>0.2402429723690356</v>
      </c>
      <c r="BD707" s="3">
        <f>G707*AA707*0.001</f>
      </c>
      <c r="BE707" s="3">
        <f>G707/S707</f>
      </c>
      <c r="BF707" s="4">
        <f>(1-AP707*AA707/AU707/F707)*100</f>
        <v>65.10224740452905</v>
      </c>
      <c r="BG707" s="3">
        <f>(S707-E707/(N707/1.35))</f>
      </c>
      <c r="BH707" s="3">
        <f>E707*BF707/100/BG707</f>
      </c>
    </row>
    <row r="708" ht="16" customHeight="1">
      <c r="A708" s="4">
        <v>659</v>
      </c>
      <c r="B708" t="s" s="2">
        <v>768</v>
      </c>
      <c r="C708" s="4">
        <v>3795.000028520823</v>
      </c>
      <c r="D708" s="4">
        <v>0</v>
      </c>
      <c r="E708" s="3">
        <f>(R708-#REF!*(1000-T708)/(1000-U708))*AO708</f>
      </c>
      <c r="F708" s="4">
        <f>IF(AZ708&lt;&gt;0,1/(1/AZ708-1/N708),0)</f>
        <v>0.4349789425441836</v>
      </c>
      <c r="G708" s="3">
        <f>((BC708-AP708/2)*S708-E708)/(BC708+AP708/2)</f>
      </c>
      <c r="H708" s="4">
        <f>AP708*1000</f>
        <v>4.769639922427578</v>
      </c>
      <c r="I708" s="4">
        <f>(AU708-BA708)</f>
        <v>1.253643564897381</v>
      </c>
      <c r="J708" s="4">
        <f>(P708+AT708*D708)</f>
        <v>25.07052230834961</v>
      </c>
      <c r="K708" s="4">
        <v>6</v>
      </c>
      <c r="L708" s="4">
        <f>(K708*AI708+AJ708)</f>
        <v>1.420000016689301</v>
      </c>
      <c r="M708" s="4">
        <v>1</v>
      </c>
      <c r="N708" s="4">
        <f>L708*(M708+1)*(M708+1)/(M708*M708+1)</f>
        <v>2.840000033378601</v>
      </c>
      <c r="O708" s="4">
        <v>23.86002731323242</v>
      </c>
      <c r="P708" s="4">
        <v>25.07052230834961</v>
      </c>
      <c r="Q708" s="4">
        <v>23.62463188171387</v>
      </c>
      <c r="R708" s="4">
        <v>600.7509765625</v>
      </c>
      <c r="S708" s="4">
        <v>557.4671020507812</v>
      </c>
      <c r="T708" s="4">
        <v>13.44828224182129</v>
      </c>
      <c r="U708" s="4">
        <v>19.06815719604492</v>
      </c>
      <c r="V708" s="4">
        <v>46.05257415771484</v>
      </c>
      <c r="W708" s="4">
        <v>65.28756713867188</v>
      </c>
      <c r="X708" s="4">
        <v>499.5155639648438</v>
      </c>
      <c r="Y708" s="4">
        <v>1998.859008789062</v>
      </c>
      <c r="Z708" s="4">
        <v>138.5392150878906</v>
      </c>
      <c r="AA708" s="4">
        <v>101.7102737426758</v>
      </c>
      <c r="AB708" s="4">
        <v>6.001156806945801</v>
      </c>
      <c r="AC708" s="4">
        <v>0.3020383417606354</v>
      </c>
      <c r="AD708" s="4">
        <v>0.1723738759756088</v>
      </c>
      <c r="AE708" s="4">
        <v>0.0007174802012741566</v>
      </c>
      <c r="AF708" s="4">
        <v>0.1749285459518433</v>
      </c>
      <c r="AG708" s="4">
        <v>0.0006018158746883273</v>
      </c>
      <c r="AH708" s="4">
        <v>0.6666666865348816</v>
      </c>
      <c r="AI708" s="4">
        <v>-0.2195652425289154</v>
      </c>
      <c r="AJ708" s="4">
        <v>2.737391471862793</v>
      </c>
      <c r="AK708" s="4">
        <v>1</v>
      </c>
      <c r="AL708" s="4">
        <v>0</v>
      </c>
      <c r="AM708" s="4">
        <v>0.1599999964237213</v>
      </c>
      <c r="AN708" s="4">
        <v>111115</v>
      </c>
      <c r="AO708" s="4">
        <f>X708*0.000001/(K708*0.0001)</f>
        <v>0.8325259399414062</v>
      </c>
      <c r="AP708" s="4">
        <f>(U708-T708)/(1000-U708)*AO708</f>
        <v>0.004769639922427578</v>
      </c>
      <c r="AQ708" s="4">
        <f>(P708+273.15)</f>
        <v>298.2205223083496</v>
      </c>
      <c r="AR708" s="4">
        <f>(O708+273.15)</f>
        <v>297.0100273132324</v>
      </c>
      <c r="AS708" s="4">
        <f>(Y708*AK708+Z708*AL708)*AM708</f>
        <v>319.8174342577731</v>
      </c>
      <c r="AT708" s="4">
        <f>((AS708+0.00000010773*(AR708^4-AQ708^4))-AP708*44100)/(L708*0.92*2*29.3+0.00000043092*AQ708^3)</f>
        <v>1.087987226134301</v>
      </c>
      <c r="AU708" s="4">
        <f>0.61365*EXP(17.502*J708/(240.97+J708))</f>
        <v>3.193071053075483</v>
      </c>
      <c r="AV708" s="4">
        <f>AU708*1000/AA708</f>
        <v>31.39379077037847</v>
      </c>
      <c r="AW708" s="4">
        <f>(AV708-U708)</f>
        <v>12.32563357433355</v>
      </c>
      <c r="AX708" s="4">
        <f>IF(D708,P708,(O708+P708)/2)</f>
        <v>24.46527481079102</v>
      </c>
      <c r="AY708" s="4">
        <f>0.61365*EXP(17.502*AX708/(240.97+AX708))</f>
        <v>3.079710972510805</v>
      </c>
      <c r="AZ708" s="4">
        <f>IF(AW708&lt;&gt;0,(1000-(AV708+U708)/2)/AW708*AP708,0)</f>
        <v>0.377205539463468</v>
      </c>
      <c r="BA708" s="4">
        <f>U708*AA708/1000</f>
        <v>1.939427488178102</v>
      </c>
      <c r="BB708" s="4">
        <f>(AY708-BA708)</f>
        <v>1.140283484332703</v>
      </c>
      <c r="BC708" s="4">
        <f>1/(1.6/F708+1.37/N708)</f>
        <v>0.2403422469233485</v>
      </c>
      <c r="BD708" s="3">
        <f>G708*AA708*0.001</f>
      </c>
      <c r="BE708" s="3">
        <f>G708/S708</f>
      </c>
      <c r="BF708" s="4">
        <f>(1-AP708*AA708/AU708/F708)*100</f>
        <v>65.07200942753002</v>
      </c>
      <c r="BG708" s="3">
        <f>(S708-E708/(N708/1.35))</f>
      </c>
      <c r="BH708" s="3">
        <f>E708*BF708/100/BG708</f>
      </c>
    </row>
    <row r="709" ht="16" customHeight="1">
      <c r="A709" s="4">
        <v>660</v>
      </c>
      <c r="B709" t="s" s="2">
        <v>769</v>
      </c>
      <c r="C709" s="4">
        <v>3800.000028409064</v>
      </c>
      <c r="D709" s="4">
        <v>0</v>
      </c>
      <c r="E709" s="3">
        <f>(R709-#REF!*(1000-T709)/(1000-U709))*AO709</f>
      </c>
      <c r="F709" s="4">
        <f>IF(AZ709&lt;&gt;0,1/(1/AZ709-1/N709),0)</f>
        <v>0.4355924338580519</v>
      </c>
      <c r="G709" s="3">
        <f>((BC709-AP709/2)*S709-E709)/(BC709+AP709/2)</f>
      </c>
      <c r="H709" s="4">
        <f>AP709*1000</f>
        <v>4.780343200219222</v>
      </c>
      <c r="I709" s="4">
        <f>(AU709-BA709)</f>
        <v>1.254892579316475</v>
      </c>
      <c r="J709" s="4">
        <f>(P709+AT709*D709)</f>
        <v>25.08418655395508</v>
      </c>
      <c r="K709" s="4">
        <v>6</v>
      </c>
      <c r="L709" s="4">
        <f>(K709*AI709+AJ709)</f>
        <v>1.420000016689301</v>
      </c>
      <c r="M709" s="4">
        <v>1</v>
      </c>
      <c r="N709" s="4">
        <f>L709*(M709+1)*(M709+1)/(M709*M709+1)</f>
        <v>2.840000033378601</v>
      </c>
      <c r="O709" s="4">
        <v>23.83323097229004</v>
      </c>
      <c r="P709" s="4">
        <v>25.08418655395508</v>
      </c>
      <c r="Q709" s="4">
        <v>23.50098419189453</v>
      </c>
      <c r="R709" s="4">
        <v>600.7000122070312</v>
      </c>
      <c r="S709" s="4">
        <v>557.302001953125</v>
      </c>
      <c r="T709" s="4">
        <v>13.44914531707764</v>
      </c>
      <c r="U709" s="4">
        <v>19.08151626586914</v>
      </c>
      <c r="V709" s="4">
        <v>46.11953353881836</v>
      </c>
      <c r="W709" s="4">
        <v>65.42523193359375</v>
      </c>
      <c r="X709" s="4">
        <v>499.5189819335938</v>
      </c>
      <c r="Y709" s="4">
        <v>1998.8671875</v>
      </c>
      <c r="Z709" s="4">
        <v>139.5602569580078</v>
      </c>
      <c r="AA709" s="4">
        <v>101.7099075317383</v>
      </c>
      <c r="AB709" s="4">
        <v>6.001156806945801</v>
      </c>
      <c r="AC709" s="4">
        <v>0.3020383417606354</v>
      </c>
      <c r="AD709" s="4">
        <v>0.1723738759756088</v>
      </c>
      <c r="AE709" s="4">
        <v>0.0007174802012741566</v>
      </c>
      <c r="AF709" s="4">
        <v>0.1749285459518433</v>
      </c>
      <c r="AG709" s="4">
        <v>0.0006018158746883273</v>
      </c>
      <c r="AH709" s="4">
        <v>0.6666666865348816</v>
      </c>
      <c r="AI709" s="4">
        <v>-0.2195652425289154</v>
      </c>
      <c r="AJ709" s="4">
        <v>2.737391471862793</v>
      </c>
      <c r="AK709" s="4">
        <v>1</v>
      </c>
      <c r="AL709" s="4">
        <v>0</v>
      </c>
      <c r="AM709" s="4">
        <v>0.1599999964237213</v>
      </c>
      <c r="AN709" s="4">
        <v>111115</v>
      </c>
      <c r="AO709" s="4">
        <f>X709*0.000001/(K709*0.0001)</f>
        <v>0.8325316365559894</v>
      </c>
      <c r="AP709" s="4">
        <f>(U709-T709)/(1000-U709)*AO709</f>
        <v>0.004780343200219222</v>
      </c>
      <c r="AQ709" s="4">
        <f>(P709+273.15)</f>
        <v>298.2341865539551</v>
      </c>
      <c r="AR709" s="4">
        <f>(O709+273.15)</f>
        <v>296.983230972290</v>
      </c>
      <c r="AS709" s="4">
        <f>(Y709*AK709+Z709*AL709)*AM709</f>
        <v>319.8187428514939</v>
      </c>
      <c r="AT709" s="4">
        <f>((AS709+0.00000010773*(AR709^4-AQ709^4))-AP709*44100)/(L709*0.92*2*29.3+0.00000043092*AQ709^3)</f>
        <v>1.077404863237445</v>
      </c>
      <c r="AU709" s="4">
        <f>0.61365*EXP(17.502*J709/(240.97+J709))</f>
        <v>3.195671834283385</v>
      </c>
      <c r="AV709" s="4">
        <f>AU709*1000/AA709</f>
        <v>31.41947438391078</v>
      </c>
      <c r="AW709" s="4">
        <f>(AV709-U709)</f>
        <v>12.33795811804164</v>
      </c>
      <c r="AX709" s="4">
        <f>IF(D709,P709,(O709+P709)/2)</f>
        <v>24.45870876312256</v>
      </c>
      <c r="AY709" s="4">
        <f>0.61365*EXP(17.502*AX709/(240.97+AX709))</f>
        <v>3.078500728979891</v>
      </c>
      <c r="AZ709" s="4">
        <f>IF(AW709&lt;&gt;0,(1000-(AV709+U709)/2)/AW709*AP709,0)</f>
        <v>0.3776668004551732</v>
      </c>
      <c r="BA709" s="4">
        <f>U709*AA709/1000</f>
        <v>1.94077925496691</v>
      </c>
      <c r="BB709" s="4">
        <f>(AY709-BA709)</f>
        <v>1.137721474012981</v>
      </c>
      <c r="BC709" s="4">
        <f>1/(1.6/F709+1.37/N709)</f>
        <v>0.2406418740698016</v>
      </c>
      <c r="BD709" s="3">
        <f>G709*AA709*0.001</f>
      </c>
      <c r="BE709" s="3">
        <f>G709/S709</f>
      </c>
      <c r="BF709" s="4">
        <f>(1-AP709*AA709/AU709/F709)*100</f>
        <v>65.07150810954145</v>
      </c>
      <c r="BG709" s="3">
        <f>(S709-E709/(N709/1.35))</f>
      </c>
      <c r="BH709" s="3">
        <f>E709*BF709/100/BG709</f>
      </c>
    </row>
    <row r="710" ht="16" customHeight="1">
      <c r="A710" s="4">
        <v>660</v>
      </c>
      <c r="B710" t="s" s="2">
        <v>769</v>
      </c>
      <c r="C710" s="4">
        <v>3800.000028409064</v>
      </c>
      <c r="D710" s="4">
        <v>0</v>
      </c>
      <c r="E710" s="3">
        <f>(R710-#REF!*(1000-T710)/(1000-U710))*AO710</f>
      </c>
      <c r="F710" s="4">
        <f>IF(AZ710&lt;&gt;0,1/(1/AZ710-1/N710),0)</f>
        <v>0.4355924338580519</v>
      </c>
      <c r="G710" s="3">
        <f>((BC710-AP710/2)*S710-E710)/(BC710+AP710/2)</f>
      </c>
      <c r="H710" s="4">
        <f>AP710*1000</f>
        <v>4.780343200219222</v>
      </c>
      <c r="I710" s="4">
        <f>(AU710-BA710)</f>
        <v>1.254892579316475</v>
      </c>
      <c r="J710" s="4">
        <f>(P710+AT710*D710)</f>
        <v>25.08418655395508</v>
      </c>
      <c r="K710" s="4">
        <v>6</v>
      </c>
      <c r="L710" s="4">
        <f>(K710*AI710+AJ710)</f>
        <v>1.420000016689301</v>
      </c>
      <c r="M710" s="4">
        <v>1</v>
      </c>
      <c r="N710" s="4">
        <f>L710*(M710+1)*(M710+1)/(M710*M710+1)</f>
        <v>2.840000033378601</v>
      </c>
      <c r="O710" s="4">
        <v>23.83323097229004</v>
      </c>
      <c r="P710" s="4">
        <v>25.08418655395508</v>
      </c>
      <c r="Q710" s="4">
        <v>23.50098419189453</v>
      </c>
      <c r="R710" s="4">
        <v>600.7000122070312</v>
      </c>
      <c r="S710" s="4">
        <v>557.302001953125</v>
      </c>
      <c r="T710" s="4">
        <v>13.44914531707764</v>
      </c>
      <c r="U710" s="4">
        <v>19.08151626586914</v>
      </c>
      <c r="V710" s="4">
        <v>46.11953353881836</v>
      </c>
      <c r="W710" s="4">
        <v>65.42523193359375</v>
      </c>
      <c r="X710" s="4">
        <v>499.5189819335938</v>
      </c>
      <c r="Y710" s="4">
        <v>1998.8671875</v>
      </c>
      <c r="Z710" s="4">
        <v>139.5602569580078</v>
      </c>
      <c r="AA710" s="4">
        <v>101.7099075317383</v>
      </c>
      <c r="AB710" s="4">
        <v>6.001156806945801</v>
      </c>
      <c r="AC710" s="4">
        <v>0.3020383417606354</v>
      </c>
      <c r="AD710" s="4">
        <v>0.1723738759756088</v>
      </c>
      <c r="AE710" s="4">
        <v>0.0007174802012741566</v>
      </c>
      <c r="AF710" s="4">
        <v>0.1749285459518433</v>
      </c>
      <c r="AG710" s="4">
        <v>0.0006018158746883273</v>
      </c>
      <c r="AH710" s="4">
        <v>0.6666666865348816</v>
      </c>
      <c r="AI710" s="4">
        <v>-0.2195652425289154</v>
      </c>
      <c r="AJ710" s="4">
        <v>2.737391471862793</v>
      </c>
      <c r="AK710" s="4">
        <v>1</v>
      </c>
      <c r="AL710" s="4">
        <v>0</v>
      </c>
      <c r="AM710" s="4">
        <v>0.1599999964237213</v>
      </c>
      <c r="AN710" s="4">
        <v>111115</v>
      </c>
      <c r="AO710" s="4">
        <f>X710*0.000001/(K710*0.0001)</f>
        <v>0.8325316365559894</v>
      </c>
      <c r="AP710" s="4">
        <f>(U710-T710)/(1000-U710)*AO710</f>
        <v>0.004780343200219222</v>
      </c>
      <c r="AQ710" s="4">
        <f>(P710+273.15)</f>
        <v>298.2341865539551</v>
      </c>
      <c r="AR710" s="4">
        <f>(O710+273.15)</f>
        <v>296.983230972290</v>
      </c>
      <c r="AS710" s="4">
        <f>(Y710*AK710+Z710*AL710)*AM710</f>
        <v>319.8187428514939</v>
      </c>
      <c r="AT710" s="4">
        <f>((AS710+0.00000010773*(AR710^4-AQ710^4))-AP710*44100)/(L710*0.92*2*29.3+0.00000043092*AQ710^3)</f>
        <v>1.077404863237445</v>
      </c>
      <c r="AU710" s="4">
        <f>0.61365*EXP(17.502*J710/(240.97+J710))</f>
        <v>3.195671834283385</v>
      </c>
      <c r="AV710" s="4">
        <f>AU710*1000/AA710</f>
        <v>31.41947438391078</v>
      </c>
      <c r="AW710" s="4">
        <f>(AV710-U710)</f>
        <v>12.33795811804164</v>
      </c>
      <c r="AX710" s="4">
        <f>IF(D710,P710,(O710+P710)/2)</f>
        <v>24.45870876312256</v>
      </c>
      <c r="AY710" s="4">
        <f>0.61365*EXP(17.502*AX710/(240.97+AX710))</f>
        <v>3.078500728979891</v>
      </c>
      <c r="AZ710" s="4">
        <f>IF(AW710&lt;&gt;0,(1000-(AV710+U710)/2)/AW710*AP710,0)</f>
        <v>0.3776668004551732</v>
      </c>
      <c r="BA710" s="4">
        <f>U710*AA710/1000</f>
        <v>1.94077925496691</v>
      </c>
      <c r="BB710" s="4">
        <f>(AY710-BA710)</f>
        <v>1.137721474012981</v>
      </c>
      <c r="BC710" s="4">
        <f>1/(1.6/F710+1.37/N710)</f>
        <v>0.2406418740698016</v>
      </c>
      <c r="BD710" s="3">
        <f>G710*AA710*0.001</f>
      </c>
      <c r="BE710" s="3">
        <f>G710/S710</f>
      </c>
      <c r="BF710" s="4">
        <f>(1-AP710*AA710/AU710/F710)*100</f>
        <v>65.07150810954145</v>
      </c>
      <c r="BG710" s="3">
        <f>(S710-E710/(N710/1.35))</f>
      </c>
      <c r="BH710" s="3">
        <f>E710*BF710/100/BG710</f>
      </c>
    </row>
    <row r="711" ht="16" customHeight="1">
      <c r="A711" s="4">
        <v>661</v>
      </c>
      <c r="B711" t="s" s="2">
        <v>771</v>
      </c>
      <c r="C711" s="4">
        <v>3824.000032566488</v>
      </c>
      <c r="D711" s="4">
        <v>0</v>
      </c>
      <c r="E711" s="3">
        <f>(R711-#REF!*(1000-T711)/(1000-U711))*AO711</f>
      </c>
      <c r="F711" s="4">
        <f>IF(AZ711&lt;&gt;0,1/(1/AZ711-1/N711),0)</f>
        <v>0.4294352074885706</v>
      </c>
      <c r="G711" s="3">
        <f>((BC711-AP711/2)*S711-E711)/(BC711+AP711/2)</f>
      </c>
      <c r="H711" s="4">
        <f>AP711*1000</f>
        <v>4.723891796347599</v>
      </c>
      <c r="I711" s="4">
        <f>(AU711-BA711)</f>
        <v>1.255472876152896</v>
      </c>
      <c r="J711" s="4">
        <f>(P711+AT711*D711)</f>
        <v>25.09226608276367</v>
      </c>
      <c r="K711" s="4">
        <v>6</v>
      </c>
      <c r="L711" s="4">
        <f>(K711*AI711+AJ711)</f>
        <v>1.420000016689301</v>
      </c>
      <c r="M711" s="4">
        <v>1</v>
      </c>
      <c r="N711" s="4">
        <f>L711*(M711+1)*(M711+1)/(M711*M711+1)</f>
        <v>2.840000033378601</v>
      </c>
      <c r="O711" s="4">
        <v>23.80915641784668</v>
      </c>
      <c r="P711" s="4">
        <v>25.09226608276367</v>
      </c>
      <c r="Q711" s="4">
        <v>23.43723678588867</v>
      </c>
      <c r="R711" s="4">
        <v>600.0816040039062</v>
      </c>
      <c r="S711" s="4">
        <v>557.2362670898438</v>
      </c>
      <c r="T711" s="4">
        <v>13.52515983581543</v>
      </c>
      <c r="U711" s="4">
        <v>19.09094619750977</v>
      </c>
      <c r="V711" s="4">
        <v>46.83674621582031</v>
      </c>
      <c r="W711" s="4">
        <v>65.53807067871094</v>
      </c>
      <c r="X711" s="4">
        <v>499.5205993652344</v>
      </c>
      <c r="Y711" s="4">
        <v>1998.818725585938</v>
      </c>
      <c r="Z711" s="4">
        <v>140.2896118164062</v>
      </c>
      <c r="AA711" s="4">
        <v>101.7098693847656</v>
      </c>
      <c r="AB711" s="4">
        <v>7.368030071258545</v>
      </c>
      <c r="AC711" s="4">
        <v>0.2860887944698334</v>
      </c>
      <c r="AD711" s="4">
        <v>0.0262443944811821</v>
      </c>
      <c r="AE711" s="4">
        <v>0.01137127913534641</v>
      </c>
      <c r="AF711" s="4">
        <v>0.03673465549945831</v>
      </c>
      <c r="AG711" s="4">
        <v>0.01274059247225523</v>
      </c>
      <c r="AH711" s="4">
        <v>1</v>
      </c>
      <c r="AI711" s="4">
        <v>-0.2195652425289154</v>
      </c>
      <c r="AJ711" s="4">
        <v>2.737391471862793</v>
      </c>
      <c r="AK711" s="4">
        <v>1</v>
      </c>
      <c r="AL711" s="4">
        <v>0</v>
      </c>
      <c r="AM711" s="4">
        <v>0.1599999964237213</v>
      </c>
      <c r="AN711" s="4">
        <v>111115</v>
      </c>
      <c r="AO711" s="4">
        <f>X711*0.000001/(K711*0.0001)</f>
        <v>0.8325343322753905</v>
      </c>
      <c r="AP711" s="4">
        <f>(U711-T711)/(1000-U711)*AO711</f>
        <v>0.004723891796347599</v>
      </c>
      <c r="AQ711" s="4">
        <f>(P711+273.15)</f>
        <v>298.2422660827636</v>
      </c>
      <c r="AR711" s="4">
        <f>(O711+273.15)</f>
        <v>296.9591564178467</v>
      </c>
      <c r="AS711" s="4">
        <f>(Y711*AK711+Z711*AL711)*AM711</f>
        <v>319.8109889454172</v>
      </c>
      <c r="AT711" s="4">
        <f>((AS711+0.00000010773*(AR711^4-AQ711^4))-AP711*44100)/(L711*0.92*2*29.3+0.00000043092*AQ711^3)</f>
        <v>1.101461823006343</v>
      </c>
      <c r="AU711" s="4">
        <f>0.61365*EXP(17.502*J711/(240.97+J711))</f>
        <v>3.197210520333202</v>
      </c>
      <c r="AV711" s="4">
        <f>AU711*1000/AA711</f>
        <v>31.43461435623561</v>
      </c>
      <c r="AW711" s="4">
        <f>(AV711-U711)</f>
        <v>12.34366815872585</v>
      </c>
      <c r="AX711" s="4">
        <f>IF(D711,P711,(O711+P711)/2)</f>
        <v>24.45071125030518</v>
      </c>
      <c r="AY711" s="4">
        <f>0.61365*EXP(17.502*AX711/(240.97+AX711))</f>
        <v>3.077027201629506</v>
      </c>
      <c r="AZ711" s="4">
        <f>IF(AW711&lt;&gt;0,(1000-(AV711+U711)/2)/AW711*AP711,0)</f>
        <v>0.373029564359258</v>
      </c>
      <c r="BA711" s="4">
        <f>U711*AA711/1000</f>
        <v>1.941737644180306</v>
      </c>
      <c r="BB711" s="4">
        <f>(AY711-BA711)</f>
        <v>1.1352895574492</v>
      </c>
      <c r="BC711" s="4">
        <f>1/(1.6/F711+1.37/N711)</f>
        <v>0.2376302548286206</v>
      </c>
      <c r="BD711" s="3">
        <f>G711*AA711*0.001</f>
      </c>
      <c r="BE711" s="3">
        <f>G711/S711</f>
      </c>
      <c r="BF711" s="4">
        <f>(1-AP711*AA711/AU711/F711)*100</f>
        <v>65.00595410283326</v>
      </c>
      <c r="BG711" s="3">
        <f>(S711-E711/(N711/1.35))</f>
      </c>
      <c r="BH711" s="3">
        <f>E711*BF711/100/BG711</f>
      </c>
    </row>
    <row r="712" ht="16" customHeight="1">
      <c r="A712" s="4">
        <v>662</v>
      </c>
      <c r="B712" t="s" s="2">
        <v>772</v>
      </c>
      <c r="C712" s="4">
        <v>3829.500032443553</v>
      </c>
      <c r="D712" s="4">
        <v>0</v>
      </c>
      <c r="E712" s="3">
        <f>(R712-#REF!*(1000-T712)/(1000-U712))*AO712</f>
      </c>
      <c r="F712" s="4">
        <f>IF(AZ712&lt;&gt;0,1/(1/AZ712-1/N712),0)</f>
        <v>0.417039588951934</v>
      </c>
      <c r="G712" s="3">
        <f>((BC712-AP712/2)*S712-E712)/(BC712+AP712/2)</f>
      </c>
      <c r="H712" s="4">
        <f>AP712*1000</f>
        <v>4.609716220965626</v>
      </c>
      <c r="I712" s="4">
        <f>(AU712-BA712)</f>
        <v>1.256699801152542</v>
      </c>
      <c r="J712" s="4">
        <f>(P712+AT712*D712)</f>
        <v>25.11727714538574</v>
      </c>
      <c r="K712" s="4">
        <v>6</v>
      </c>
      <c r="L712" s="4">
        <f>(K712*AI712+AJ712)</f>
        <v>1.420000016689301</v>
      </c>
      <c r="M712" s="4">
        <v>1</v>
      </c>
      <c r="N712" s="4">
        <f>L712*(M712+1)*(M712+1)/(M712*M712+1)</f>
        <v>2.840000033378601</v>
      </c>
      <c r="O712" s="4">
        <v>23.76858520507812</v>
      </c>
      <c r="P712" s="4">
        <v>25.11727714538574</v>
      </c>
      <c r="Q712" s="4">
        <v>23.40696144104004</v>
      </c>
      <c r="R712" s="4">
        <v>598.8208618164062</v>
      </c>
      <c r="S712" s="4">
        <v>557.4657592773438</v>
      </c>
      <c r="T712" s="4">
        <v>13.69508838653564</v>
      </c>
      <c r="U712" s="4">
        <v>19.12586212158203</v>
      </c>
      <c r="V712" s="4">
        <v>47.55009460449219</v>
      </c>
      <c r="W712" s="4">
        <v>65.80715942382812</v>
      </c>
      <c r="X712" s="4">
        <v>499.5477600097656</v>
      </c>
      <c r="Y712" s="4">
        <v>1998.224609375</v>
      </c>
      <c r="Z712" s="4">
        <v>142.9061889648438</v>
      </c>
      <c r="AA712" s="4">
        <v>101.7092971801758</v>
      </c>
      <c r="AB712" s="4">
        <v>7.368030071258545</v>
      </c>
      <c r="AC712" s="4">
        <v>0.2860887944698334</v>
      </c>
      <c r="AD712" s="4">
        <v>0.0262443944811821</v>
      </c>
      <c r="AE712" s="4">
        <v>0.01137127913534641</v>
      </c>
      <c r="AF712" s="4">
        <v>0.03673465549945831</v>
      </c>
      <c r="AG712" s="4">
        <v>0.01274059247225523</v>
      </c>
      <c r="AH712" s="4">
        <v>0.6666666865348816</v>
      </c>
      <c r="AI712" s="4">
        <v>-0.2195652425289154</v>
      </c>
      <c r="AJ712" s="4">
        <v>2.737391471862793</v>
      </c>
      <c r="AK712" s="4">
        <v>1</v>
      </c>
      <c r="AL712" s="4">
        <v>0</v>
      </c>
      <c r="AM712" s="4">
        <v>0.1599999964237213</v>
      </c>
      <c r="AN712" s="4">
        <v>111115</v>
      </c>
      <c r="AO712" s="4">
        <f>X712*0.000001/(K712*0.0001)</f>
        <v>0.8325796000162758</v>
      </c>
      <c r="AP712" s="4">
        <f>(U712-T712)/(1000-U712)*AO712</f>
        <v>0.004609716220965626</v>
      </c>
      <c r="AQ712" s="4">
        <f>(P712+273.15)</f>
        <v>298.2672771453857</v>
      </c>
      <c r="AR712" s="4">
        <f>(O712+273.15)</f>
        <v>296.9185852050781</v>
      </c>
      <c r="AS712" s="4">
        <f>(Y712*AK712+Z712*AL712)*AM712</f>
        <v>319.7159303537919</v>
      </c>
      <c r="AT712" s="4">
        <f>((AS712+0.00000010773*(AR712^4-AQ712^4))-AP712*44100)/(L712*0.92*2*29.3+0.00000043092*AQ712^3)</f>
        <v>1.149117867734688</v>
      </c>
      <c r="AU712" s="4">
        <f>0.61365*EXP(17.502*J712/(240.97+J712))</f>
        <v>3.201977795503596</v>
      </c>
      <c r="AV712" s="4">
        <f>AU712*1000/AA712</f>
        <v>31.48166278085044</v>
      </c>
      <c r="AW712" s="4">
        <f>(AV712-U712)</f>
        <v>12.3558006592684</v>
      </c>
      <c r="AX712" s="4">
        <f>IF(D712,P712,(O712+P712)/2)</f>
        <v>24.44293117523193</v>
      </c>
      <c r="AY712" s="4">
        <f>0.61365*EXP(17.502*AX712/(240.97+AX712))</f>
        <v>3.075594328444432</v>
      </c>
      <c r="AZ712" s="4">
        <f>IF(AW712&lt;&gt;0,(1000-(AV712+U712)/2)/AW712*AP712,0)</f>
        <v>0.3636407854615576</v>
      </c>
      <c r="BA712" s="4">
        <f>U712*AA712/1000</f>
        <v>1.945277994351054</v>
      </c>
      <c r="BB712" s="4">
        <f>(AY712-BA712)</f>
        <v>1.130316334093378</v>
      </c>
      <c r="BC712" s="4">
        <f>1/(1.6/F712+1.37/N712)</f>
        <v>0.23153719072176</v>
      </c>
      <c r="BD712" s="3">
        <f>G712*AA712*0.001</f>
      </c>
      <c r="BE712" s="3">
        <f>G712/S712</f>
      </c>
      <c r="BF712" s="4">
        <f>(1-AP712*AA712/AU712/F712)*100</f>
        <v>64.88931972249301</v>
      </c>
      <c r="BG712" s="3">
        <f>(S712-E712/(N712/1.35))</f>
      </c>
      <c r="BH712" s="3">
        <f>E712*BF712/100/BG712</f>
      </c>
    </row>
    <row r="713" ht="16" customHeight="1">
      <c r="A713" s="4">
        <v>663</v>
      </c>
      <c r="B713" t="s" s="2">
        <v>773</v>
      </c>
      <c r="C713" s="4">
        <v>3834.500032331795</v>
      </c>
      <c r="D713" s="4">
        <v>0</v>
      </c>
      <c r="E713" s="3">
        <f>(R713-#REF!*(1000-T713)/(1000-U713))*AO713</f>
      </c>
      <c r="F713" s="4">
        <f>IF(AZ713&lt;&gt;0,1/(1/AZ713-1/N713),0)</f>
        <v>0.4185569805156002</v>
      </c>
      <c r="G713" s="3">
        <f>((BC713-AP713/2)*S713-E713)/(BC713+AP713/2)</f>
      </c>
      <c r="H713" s="4">
        <f>AP713*1000</f>
        <v>4.631796137554506</v>
      </c>
      <c r="I713" s="4">
        <f>(AU713-BA713)</f>
        <v>1.258667257802133</v>
      </c>
      <c r="J713" s="4">
        <f>(P713+AT713*D713)</f>
        <v>25.14614677429199</v>
      </c>
      <c r="K713" s="4">
        <v>6</v>
      </c>
      <c r="L713" s="4">
        <f>(K713*AI713+AJ713)</f>
        <v>1.420000016689301</v>
      </c>
      <c r="M713" s="4">
        <v>1</v>
      </c>
      <c r="N713" s="4">
        <f>L713*(M713+1)*(M713+1)/(M713*M713+1)</f>
        <v>2.840000033378601</v>
      </c>
      <c r="O713" s="4">
        <v>23.75078964233398</v>
      </c>
      <c r="P713" s="4">
        <v>25.14614677429199</v>
      </c>
      <c r="Q713" s="4">
        <v>23.43890762329102</v>
      </c>
      <c r="R713" s="4">
        <v>598.5804443359375</v>
      </c>
      <c r="S713" s="4">
        <v>557.519287109375</v>
      </c>
      <c r="T713" s="4">
        <v>13.70414352416992</v>
      </c>
      <c r="U713" s="4">
        <v>19.16073989868164</v>
      </c>
      <c r="V713" s="4">
        <v>47.67700576782227</v>
      </c>
      <c r="W713" s="4">
        <v>66.00142669677734</v>
      </c>
      <c r="X713" s="4">
        <v>499.5473937988281</v>
      </c>
      <c r="Y713" s="4">
        <v>1998.491088867188</v>
      </c>
      <c r="Z713" s="4">
        <v>145.1575622558594</v>
      </c>
      <c r="AA713" s="4">
        <v>101.7090682983398</v>
      </c>
      <c r="AB713" s="4">
        <v>7.368030071258545</v>
      </c>
      <c r="AC713" s="4">
        <v>0.2860887944698334</v>
      </c>
      <c r="AD713" s="4">
        <v>0.0262443944811821</v>
      </c>
      <c r="AE713" s="4">
        <v>0.01137127913534641</v>
      </c>
      <c r="AF713" s="4">
        <v>0.03673465549945831</v>
      </c>
      <c r="AG713" s="4">
        <v>0.01274059247225523</v>
      </c>
      <c r="AH713" s="4">
        <v>0.6666666865348816</v>
      </c>
      <c r="AI713" s="4">
        <v>-0.2195652425289154</v>
      </c>
      <c r="AJ713" s="4">
        <v>2.737391471862793</v>
      </c>
      <c r="AK713" s="4">
        <v>1</v>
      </c>
      <c r="AL713" s="4">
        <v>0</v>
      </c>
      <c r="AM713" s="4">
        <v>0.1599999964237213</v>
      </c>
      <c r="AN713" s="4">
        <v>111115</v>
      </c>
      <c r="AO713" s="4">
        <f>X713*0.000001/(K713*0.0001)</f>
        <v>0.8325789896647134</v>
      </c>
      <c r="AP713" s="4">
        <f>(U713-T713)/(1000-U713)*AO713</f>
        <v>0.004631796137554506</v>
      </c>
      <c r="AQ713" s="4">
        <f>(P713+273.15)</f>
        <v>298.296146774292</v>
      </c>
      <c r="AR713" s="4">
        <f>(O713+273.15)</f>
        <v>296.900789642334</v>
      </c>
      <c r="AS713" s="4">
        <f>(Y713*AK713+Z713*AL713)*AM713</f>
        <v>319.7585670715889</v>
      </c>
      <c r="AT713" s="4">
        <f>((AS713+0.00000010773*(AR713^4-AQ713^4))-AP713*44100)/(L713*0.92*2*29.3+0.00000043092*AQ713^3)</f>
        <v>1.132459975502764</v>
      </c>
      <c r="AU713" s="4">
        <f>0.61365*EXP(17.502*J713/(240.97+J713))</f>
        <v>3.207488260803869</v>
      </c>
      <c r="AV713" s="4">
        <f>AU713*1000/AA713</f>
        <v>31.53591232785114</v>
      </c>
      <c r="AW713" s="4">
        <f>(AV713-U713)</f>
        <v>12.3751724291695</v>
      </c>
      <c r="AX713" s="4">
        <f>IF(D713,P713,(O713+P713)/2)</f>
        <v>24.44846820831299</v>
      </c>
      <c r="AY713" s="4">
        <f>0.61365*EXP(17.502*AX713/(240.97+AX713))</f>
        <v>3.076614035900444</v>
      </c>
      <c r="AZ713" s="4">
        <f>IF(AW713&lt;&gt;0,(1000-(AV713+U713)/2)/AW713*AP713,0)</f>
        <v>0.3647939359558942</v>
      </c>
      <c r="BA713" s="4">
        <f>U713*AA713/1000</f>
        <v>1.948821003001736</v>
      </c>
      <c r="BB713" s="4">
        <f>(AY713-BA713)</f>
        <v>1.127793032898708</v>
      </c>
      <c r="BC713" s="4">
        <f>1/(1.6/F713+1.37/N713)</f>
        <v>0.232285236441202</v>
      </c>
      <c r="BD713" s="3">
        <f>G713*AA713*0.001</f>
      </c>
      <c r="BE713" s="3">
        <f>G713/S713</f>
      </c>
      <c r="BF713" s="4">
        <f>(1-AP713*AA713/AU713/F713)*100</f>
        <v>64.90950881510724</v>
      </c>
      <c r="BG713" s="3">
        <f>(S713-E713/(N713/1.35))</f>
      </c>
      <c r="BH713" s="3">
        <f>E713*BF713/100/BG713</f>
      </c>
    </row>
    <row r="714" ht="16" customHeight="1">
      <c r="A714" s="4">
        <v>664</v>
      </c>
      <c r="B714" t="s" s="2">
        <v>774</v>
      </c>
      <c r="C714" s="4">
        <v>3839.500032220036</v>
      </c>
      <c r="D714" s="4">
        <v>0</v>
      </c>
      <c r="E714" s="3">
        <f>(R714-#REF!*(1000-T714)/(1000-U714))*AO714</f>
      </c>
      <c r="F714" s="4">
        <f>IF(AZ714&lt;&gt;0,1/(1/AZ714-1/N714),0)</f>
        <v>0.4302756550426553</v>
      </c>
      <c r="G714" s="3">
        <f>((BC714-AP714/2)*S714-E714)/(BC714+AP714/2)</f>
      </c>
      <c r="H714" s="4">
        <f>AP714*1000</f>
        <v>4.755932416344141</v>
      </c>
      <c r="I714" s="4">
        <f>(AU714-BA714)</f>
        <v>1.261659177133407</v>
      </c>
      <c r="J714" s="4">
        <f>(P714+AT714*D714)</f>
        <v>25.17997169494629</v>
      </c>
      <c r="K714" s="4">
        <v>6</v>
      </c>
      <c r="L714" s="4">
        <f>(K714*AI714+AJ714)</f>
        <v>1.420000016689301</v>
      </c>
      <c r="M714" s="4">
        <v>1</v>
      </c>
      <c r="N714" s="4">
        <f>L714*(M714+1)*(M714+1)/(M714*M714+1)</f>
        <v>2.840000033378601</v>
      </c>
      <c r="O714" s="4">
        <v>23.75098609924316</v>
      </c>
      <c r="P714" s="4">
        <v>25.17997169494629</v>
      </c>
      <c r="Q714" s="4">
        <v>23.46099662780762</v>
      </c>
      <c r="R714" s="4">
        <v>599.2800903320312</v>
      </c>
      <c r="S714" s="4">
        <v>557.4777221679688</v>
      </c>
      <c r="T714" s="4">
        <v>13.5922327041626</v>
      </c>
      <c r="U714" s="4">
        <v>19.19491386413574</v>
      </c>
      <c r="V714" s="4">
        <v>47.08446502685547</v>
      </c>
      <c r="W714" s="4">
        <v>66.14694976806641</v>
      </c>
      <c r="X714" s="4">
        <v>499.5439758300781</v>
      </c>
      <c r="Y714" s="4">
        <v>1998.973876953125</v>
      </c>
      <c r="Z714" s="4">
        <v>147.0825958251953</v>
      </c>
      <c r="AA714" s="4">
        <v>101.7090225219727</v>
      </c>
      <c r="AB714" s="4">
        <v>7.368030071258545</v>
      </c>
      <c r="AC714" s="4">
        <v>0.2860887944698334</v>
      </c>
      <c r="AD714" s="4">
        <v>0.0262443944811821</v>
      </c>
      <c r="AE714" s="4">
        <v>0.01137127913534641</v>
      </c>
      <c r="AF714" s="4">
        <v>0.03673465549945831</v>
      </c>
      <c r="AG714" s="4">
        <v>0.01274059247225523</v>
      </c>
      <c r="AH714" s="4">
        <v>0.6666666865348816</v>
      </c>
      <c r="AI714" s="4">
        <v>-0.2195652425289154</v>
      </c>
      <c r="AJ714" s="4">
        <v>2.737391471862793</v>
      </c>
      <c r="AK714" s="4">
        <v>1</v>
      </c>
      <c r="AL714" s="4">
        <v>0</v>
      </c>
      <c r="AM714" s="4">
        <v>0.1599999964237213</v>
      </c>
      <c r="AN714" s="4">
        <v>111115</v>
      </c>
      <c r="AO714" s="4">
        <f>X714*0.000001/(K714*0.0001)</f>
        <v>0.8325732930501301</v>
      </c>
      <c r="AP714" s="4">
        <f>(U714-T714)/(1000-U714)*AO714</f>
        <v>0.004755932416344141</v>
      </c>
      <c r="AQ714" s="4">
        <f>(P714+273.15)</f>
        <v>298.3299716949463</v>
      </c>
      <c r="AR714" s="4">
        <f>(O714+273.15)</f>
        <v>296.9009860992431</v>
      </c>
      <c r="AS714" s="4">
        <f>(Y714*AK714+Z714*AL714)*AM714</f>
        <v>319.8358131636123</v>
      </c>
      <c r="AT714" s="4">
        <f>((AS714+0.00000010773*(AR714^4-AQ714^4))-AP714*44100)/(L714*0.92*2*29.3+0.00000043092*AQ714^3)</f>
        <v>1.066704057681749</v>
      </c>
      <c r="AU714" s="4">
        <f>0.61365*EXP(17.502*J714/(240.97+J714))</f>
        <v>3.213955103648114</v>
      </c>
      <c r="AV714" s="4">
        <f>AU714*1000/AA714</f>
        <v>31.59950832241838</v>
      </c>
      <c r="AW714" s="4">
        <f>(AV714-U714)</f>
        <v>12.40459445828264</v>
      </c>
      <c r="AX714" s="4">
        <f>IF(D714,P714,(O714+P714)/2)</f>
        <v>24.46547889709473</v>
      </c>
      <c r="AY714" s="4">
        <f>0.61365*EXP(17.502*AX714/(240.97+AX714))</f>
        <v>3.07974859603914</v>
      </c>
      <c r="AZ714" s="4">
        <f>IF(AW714&lt;&gt;0,(1000-(AV714+U714)/2)/AW714*AP714,0)</f>
        <v>0.3736635657384162</v>
      </c>
      <c r="BA714" s="4">
        <f>U714*AA714/1000</f>
        <v>1.952295926514707</v>
      </c>
      <c r="BB714" s="4">
        <f>(AY714-BA714)</f>
        <v>1.127452669524433</v>
      </c>
      <c r="BC714" s="4">
        <f>1/(1.6/F714+1.37/N714)</f>
        <v>0.2380419173710108</v>
      </c>
      <c r="BD714" s="3">
        <f>G714*AA714*0.001</f>
      </c>
      <c r="BE714" s="3">
        <f>G714/S714</f>
      </c>
      <c r="BF714" s="4">
        <f>(1-AP714*AA714/AU714/F714)*100</f>
        <v>65.02090452465097</v>
      </c>
      <c r="BG714" s="3">
        <f>(S714-E714/(N714/1.35))</f>
      </c>
      <c r="BH714" s="3">
        <f>E714*BF714/100/BG714</f>
      </c>
    </row>
    <row r="715" ht="16" customHeight="1">
      <c r="A715" s="4">
        <v>665</v>
      </c>
      <c r="B715" t="s" s="2">
        <v>775</v>
      </c>
      <c r="C715" s="4">
        <v>3845.000032097101</v>
      </c>
      <c r="D715" s="4">
        <v>0</v>
      </c>
      <c r="E715" s="3">
        <f>(R715-#REF!*(1000-T715)/(1000-U715))*AO715</f>
      </c>
      <c r="F715" s="4">
        <f>IF(AZ715&lt;&gt;0,1/(1/AZ715-1/N715),0)</f>
        <v>0.4418736531123882</v>
      </c>
      <c r="G715" s="3">
        <f>((BC715-AP715/2)*S715-E715)/(BC715+AP715/2)</f>
      </c>
      <c r="H715" s="4">
        <f>AP715*1000</f>
        <v>4.872381525747028</v>
      </c>
      <c r="I715" s="4">
        <f>(AU715-BA715)</f>
        <v>1.263052275491029</v>
      </c>
      <c r="J715" s="4">
        <f>(P715+AT715*D715)</f>
        <v>25.19883346557617</v>
      </c>
      <c r="K715" s="4">
        <v>6</v>
      </c>
      <c r="L715" s="4">
        <f>(K715*AI715+AJ715)</f>
        <v>1.420000016689301</v>
      </c>
      <c r="M715" s="4">
        <v>1</v>
      </c>
      <c r="N715" s="4">
        <f>L715*(M715+1)*(M715+1)/(M715*M715+1)</f>
        <v>2.840000033378601</v>
      </c>
      <c r="O715" s="4">
        <v>23.75542259216309</v>
      </c>
      <c r="P715" s="4">
        <v>25.19883346557617</v>
      </c>
      <c r="Q715" s="4">
        <v>23.45612335205078</v>
      </c>
      <c r="R715" s="4">
        <v>599.8860473632812</v>
      </c>
      <c r="S715" s="4">
        <v>557.0569458007812</v>
      </c>
      <c r="T715" s="4">
        <v>13.4766788482666</v>
      </c>
      <c r="U715" s="4">
        <v>19.21670913696289</v>
      </c>
      <c r="V715" s="4">
        <v>46.50846481323242</v>
      </c>
      <c r="W715" s="4">
        <v>66.21109008789062</v>
      </c>
      <c r="X715" s="4">
        <v>499.518310546875</v>
      </c>
      <c r="Y715" s="4">
        <v>1999.815551757812</v>
      </c>
      <c r="Z715" s="4">
        <v>147.9716491699219</v>
      </c>
      <c r="AA715" s="4">
        <v>101.7090835571289</v>
      </c>
      <c r="AB715" s="4">
        <v>7.368030071258545</v>
      </c>
      <c r="AC715" s="4">
        <v>0.2860887944698334</v>
      </c>
      <c r="AD715" s="4">
        <v>0.0262443944811821</v>
      </c>
      <c r="AE715" s="4">
        <v>0.01137127913534641</v>
      </c>
      <c r="AF715" s="4">
        <v>0.03673465549945831</v>
      </c>
      <c r="AG715" s="4">
        <v>0.01274059247225523</v>
      </c>
      <c r="AH715" s="4">
        <v>0.6666666865348816</v>
      </c>
      <c r="AI715" s="4">
        <v>-0.2195652425289154</v>
      </c>
      <c r="AJ715" s="4">
        <v>2.737391471862793</v>
      </c>
      <c r="AK715" s="4">
        <v>1</v>
      </c>
      <c r="AL715" s="4">
        <v>0</v>
      </c>
      <c r="AM715" s="4">
        <v>0.1599999964237213</v>
      </c>
      <c r="AN715" s="4">
        <v>111115</v>
      </c>
      <c r="AO715" s="4">
        <f>X715*0.000001/(K715*0.0001)</f>
        <v>0.8325305175781249</v>
      </c>
      <c r="AP715" s="4">
        <f>(U715-T715)/(1000-U715)*AO715</f>
        <v>0.004872381525747028</v>
      </c>
      <c r="AQ715" s="4">
        <f>(P715+273.15)</f>
        <v>298.3488334655761</v>
      </c>
      <c r="AR715" s="4">
        <f>(O715+273.15)</f>
        <v>296.9054225921631</v>
      </c>
      <c r="AS715" s="4">
        <f>(Y715*AK715+Z715*AL715)*AM715</f>
        <v>319.9704811293523</v>
      </c>
      <c r="AT715" s="4">
        <f>((AS715+0.00000010773*(AR715^4-AQ715^4))-AP715*44100)/(L715*0.92*2*29.3+0.00000043092*AQ715^3)</f>
        <v>1.007966380889303</v>
      </c>
      <c r="AU715" s="4">
        <f>0.61365*EXP(17.502*J715/(240.97+J715))</f>
        <v>3.217566150795431</v>
      </c>
      <c r="AV715" s="4">
        <f>AU715*1000/AA715</f>
        <v>31.63499304354815</v>
      </c>
      <c r="AW715" s="4">
        <f>(AV715-U715)</f>
        <v>12.41828390658526</v>
      </c>
      <c r="AX715" s="4">
        <f>IF(D715,P715,(O715+P715)/2)</f>
        <v>24.47712802886963</v>
      </c>
      <c r="AY715" s="4">
        <f>0.61365*EXP(17.502*AX715/(240.97+AX715))</f>
        <v>3.081896792021035</v>
      </c>
      <c r="AZ715" s="4">
        <f>IF(AW715&lt;&gt;0,(1000-(AV715+U715)/2)/AW715*AP715,0)</f>
        <v>0.3823794909456373</v>
      </c>
      <c r="BA715" s="4">
        <f>U715*AA715/1000</f>
        <v>1.954513875304401</v>
      </c>
      <c r="BB715" s="4">
        <f>(AY715-BA715)</f>
        <v>1.127382916716634</v>
      </c>
      <c r="BC715" s="4">
        <f>1/(1.6/F715+1.37/N715)</f>
        <v>0.2437039736694838</v>
      </c>
      <c r="BD715" s="3">
        <f>G715*AA715*0.001</f>
      </c>
      <c r="BE715" s="3">
        <f>G715/S715</f>
      </c>
      <c r="BF715" s="4">
        <f>(1-AP715*AA715/AU715/F715)*100</f>
        <v>65.1441693247946</v>
      </c>
      <c r="BG715" s="3">
        <f>(S715-E715/(N715/1.35))</f>
      </c>
      <c r="BH715" s="3">
        <f>E715*BF715/100/BG715</f>
      </c>
    </row>
    <row r="716" ht="16" customHeight="1">
      <c r="A716" s="4">
        <v>666</v>
      </c>
      <c r="B716" t="s" s="2">
        <v>776</v>
      </c>
      <c r="C716" s="4">
        <v>3850.000031985343</v>
      </c>
      <c r="D716" s="4">
        <v>0</v>
      </c>
      <c r="E716" s="3">
        <f>(R716-#REF!*(1000-T716)/(1000-U716))*AO716</f>
      </c>
      <c r="F716" s="4">
        <f>IF(AZ716&lt;&gt;0,1/(1/AZ716-1/N716),0)</f>
        <v>0.4433410553875987</v>
      </c>
      <c r="G716" s="3">
        <f>((BC716-AP716/2)*S716-E716)/(BC716+AP716/2)</f>
      </c>
      <c r="H716" s="4">
        <f>AP716*1000</f>
        <v>4.888618471006581</v>
      </c>
      <c r="I716" s="4">
        <f>(AU716-BA716)</f>
        <v>1.263596230901757</v>
      </c>
      <c r="J716" s="4">
        <f>(P716+AT716*D716)</f>
        <v>25.21282196044922</v>
      </c>
      <c r="K716" s="4">
        <v>6</v>
      </c>
      <c r="L716" s="4">
        <f>(K716*AI716+AJ716)</f>
        <v>1.420000016689301</v>
      </c>
      <c r="M716" s="4">
        <v>1</v>
      </c>
      <c r="N716" s="4">
        <f>L716*(M716+1)*(M716+1)/(M716*M716+1)</f>
        <v>2.840000033378601</v>
      </c>
      <c r="O716" s="4">
        <v>23.75908851623535</v>
      </c>
      <c r="P716" s="4">
        <v>25.21282196044922</v>
      </c>
      <c r="Q716" s="4">
        <v>23.45181655883789</v>
      </c>
      <c r="R716" s="4">
        <v>599.8178100585938</v>
      </c>
      <c r="S716" s="4">
        <v>556.7977905273438</v>
      </c>
      <c r="T716" s="4">
        <v>13.478515625</v>
      </c>
      <c r="U716" s="4">
        <v>19.23778343200684</v>
      </c>
      <c r="V716" s="4">
        <v>46.46449279785156</v>
      </c>
      <c r="W716" s="4">
        <v>66.27201843261719</v>
      </c>
      <c r="X716" s="4">
        <v>499.4981079101562</v>
      </c>
      <c r="Y716" s="4">
        <v>1999.4521484375</v>
      </c>
      <c r="Z716" s="4">
        <v>148.7520141601562</v>
      </c>
      <c r="AA716" s="4">
        <v>101.7087173461914</v>
      </c>
      <c r="AB716" s="4">
        <v>7.368030071258545</v>
      </c>
      <c r="AC716" s="4">
        <v>0.2860887944698334</v>
      </c>
      <c r="AD716" s="4">
        <v>0.0262443944811821</v>
      </c>
      <c r="AE716" s="4">
        <v>0.01137127913534641</v>
      </c>
      <c r="AF716" s="4">
        <v>0.03673465549945831</v>
      </c>
      <c r="AG716" s="4">
        <v>0.01274059247225523</v>
      </c>
      <c r="AH716" s="4">
        <v>0.6666666865348816</v>
      </c>
      <c r="AI716" s="4">
        <v>-0.2195652425289154</v>
      </c>
      <c r="AJ716" s="4">
        <v>2.737391471862793</v>
      </c>
      <c r="AK716" s="4">
        <v>1</v>
      </c>
      <c r="AL716" s="4">
        <v>0</v>
      </c>
      <c r="AM716" s="4">
        <v>0.1599999964237213</v>
      </c>
      <c r="AN716" s="4">
        <v>111115</v>
      </c>
      <c r="AO716" s="4">
        <f>X716*0.000001/(K716*0.0001)</f>
        <v>0.8324968465169269</v>
      </c>
      <c r="AP716" s="4">
        <f>(U716-T716)/(1000-U716)*AO716</f>
        <v>0.004888618471006581</v>
      </c>
      <c r="AQ716" s="4">
        <f>(P716+273.15)</f>
        <v>298.3628219604492</v>
      </c>
      <c r="AR716" s="4">
        <f>(O716+273.15)</f>
        <v>296.9090885162353</v>
      </c>
      <c r="AS716" s="4">
        <f>(Y716*AK716+Z716*AL716)*AM716</f>
        <v>319.9123365994019</v>
      </c>
      <c r="AT716" s="4">
        <f>((AS716+0.00000010773*(AR716^4-AQ716^4))-AP716*44100)/(L716*0.92*2*29.3+0.00000043092*AQ716^3)</f>
        <v>0.9978009526630678</v>
      </c>
      <c r="AU716" s="4">
        <f>0.61365*EXP(17.502*J716/(240.97+J716))</f>
        <v>3.220246508354985</v>
      </c>
      <c r="AV716" s="4">
        <f>AU716*1000/AA716</f>
        <v>31.66146022070123</v>
      </c>
      <c r="AW716" s="4">
        <f>(AV716-U716)</f>
        <v>12.4236767886944</v>
      </c>
      <c r="AX716" s="4">
        <f>IF(D716,P716,(O716+P716)/2)</f>
        <v>24.48595523834229</v>
      </c>
      <c r="AY716" s="4">
        <f>0.61365*EXP(17.502*AX716/(240.97+AX716))</f>
        <v>3.083525474434746</v>
      </c>
      <c r="AZ716" s="4">
        <f>IF(AW716&lt;&gt;0,(1000-(AV716+U716)/2)/AW716*AP716,0)</f>
        <v>0.383477859308251</v>
      </c>
      <c r="BA716" s="4">
        <f>U716*AA716/1000</f>
        <v>1.956650277453227</v>
      </c>
      <c r="BB716" s="4">
        <f>(AY716-BA716)</f>
        <v>1.126875196981518</v>
      </c>
      <c r="BC716" s="4">
        <f>1/(1.6/F716+1.37/N716)</f>
        <v>0.2444178593311754</v>
      </c>
      <c r="BD716" s="3">
        <f>G716*AA716*0.001</f>
      </c>
      <c r="BE716" s="3">
        <f>G716/S716</f>
      </c>
      <c r="BF716" s="4">
        <f>(1-AP716*AA716/AU716/F716)*100</f>
        <v>65.17290480533428</v>
      </c>
      <c r="BG716" s="3">
        <f>(S716-E716/(N716/1.35))</f>
      </c>
      <c r="BH716" s="3">
        <f>E716*BF716/100/BG716</f>
      </c>
    </row>
    <row r="717" ht="16" customHeight="1">
      <c r="A717" s="4">
        <v>667</v>
      </c>
      <c r="B717" t="s" s="2">
        <v>777</v>
      </c>
      <c r="C717" s="4">
        <v>3855.000031873584</v>
      </c>
      <c r="D717" s="4">
        <v>0</v>
      </c>
      <c r="E717" s="3">
        <f>(R717-#REF!*(1000-T717)/(1000-U717))*AO717</f>
      </c>
      <c r="F717" s="4">
        <f>IF(AZ717&lt;&gt;0,1/(1/AZ717-1/N717),0)</f>
        <v>0.4442738503779502</v>
      </c>
      <c r="G717" s="3">
        <f>((BC717-AP717/2)*S717-E717)/(BC717+AP717/2)</f>
      </c>
      <c r="H717" s="4">
        <f>AP717*1000</f>
        <v>4.902701512910264</v>
      </c>
      <c r="I717" s="4">
        <f>(AU717-BA717)</f>
        <v>1.264898405206479</v>
      </c>
      <c r="J717" s="4">
        <f>(P717+AT717*D717)</f>
        <v>25.23027801513672</v>
      </c>
      <c r="K717" s="4">
        <v>6</v>
      </c>
      <c r="L717" s="4">
        <f>(K717*AI717+AJ717)</f>
        <v>1.420000016689301</v>
      </c>
      <c r="M717" s="4">
        <v>1</v>
      </c>
      <c r="N717" s="4">
        <f>L717*(M717+1)*(M717+1)/(M717*M717+1)</f>
        <v>2.840000033378601</v>
      </c>
      <c r="O717" s="4">
        <v>23.76333999633789</v>
      </c>
      <c r="P717" s="4">
        <v>25.23027801513672</v>
      </c>
      <c r="Q717" s="4">
        <v>23.45255088806152</v>
      </c>
      <c r="R717" s="4">
        <v>599.7730102539062</v>
      </c>
      <c r="S717" s="4">
        <v>556.6168212890625</v>
      </c>
      <c r="T717" s="4">
        <v>13.48214054107666</v>
      </c>
      <c r="U717" s="4">
        <v>19.25792503356934</v>
      </c>
      <c r="V717" s="4">
        <v>46.44400787353516</v>
      </c>
      <c r="W717" s="4">
        <v>66.32544708251953</v>
      </c>
      <c r="X717" s="4">
        <v>499.4942932128906</v>
      </c>
      <c r="Y717" s="4">
        <v>1998.991333007812</v>
      </c>
      <c r="Z717" s="4">
        <v>149.5240173339844</v>
      </c>
      <c r="AA717" s="4">
        <v>101.7085494995117</v>
      </c>
      <c r="AB717" s="4">
        <v>7.368030071258545</v>
      </c>
      <c r="AC717" s="4">
        <v>0.2860887944698334</v>
      </c>
      <c r="AD717" s="4">
        <v>0.0262443944811821</v>
      </c>
      <c r="AE717" s="4">
        <v>0.01137127913534641</v>
      </c>
      <c r="AF717" s="4">
        <v>0.03673465549945831</v>
      </c>
      <c r="AG717" s="4">
        <v>0.01274059247225523</v>
      </c>
      <c r="AH717" s="4">
        <v>0.6666666865348816</v>
      </c>
      <c r="AI717" s="4">
        <v>-0.2195652425289154</v>
      </c>
      <c r="AJ717" s="4">
        <v>2.737391471862793</v>
      </c>
      <c r="AK717" s="4">
        <v>1</v>
      </c>
      <c r="AL717" s="4">
        <v>0</v>
      </c>
      <c r="AM717" s="4">
        <v>0.1599999964237213</v>
      </c>
      <c r="AN717" s="4">
        <v>111115</v>
      </c>
      <c r="AO717" s="4">
        <f>X717*0.000001/(K717*0.0001)</f>
        <v>0.8324904886881509</v>
      </c>
      <c r="AP717" s="4">
        <f>(U717-T717)/(1000-U717)*AO717</f>
        <v>0.004902701512910264</v>
      </c>
      <c r="AQ717" s="4">
        <f>(P717+273.15)</f>
        <v>298.3802780151367</v>
      </c>
      <c r="AR717" s="4">
        <f>(O717+273.15)</f>
        <v>296.9133399963379</v>
      </c>
      <c r="AS717" s="4">
        <f>(Y717*AK717+Z717*AL717)*AM717</f>
        <v>319.8386061322999</v>
      </c>
      <c r="AT717" s="4">
        <f>((AS717+0.00000010773*(AR717^4-AQ717^4))-AP717*44100)/(L717*0.92*2*29.3+0.00000043092*AQ717^3)</f>
        <v>0.9881574356660529</v>
      </c>
      <c r="AU717" s="4">
        <f>0.61365*EXP(17.502*J717/(240.97+J717))</f>
        <v>3.223594026741151</v>
      </c>
      <c r="AV717" s="4">
        <f>AU717*1000/AA717</f>
        <v>31.69442532219602</v>
      </c>
      <c r="AW717" s="4">
        <f>(AV717-U717)</f>
        <v>12.43650028862668</v>
      </c>
      <c r="AX717" s="4">
        <f>IF(D717,P717,(O717+P717)/2)</f>
        <v>24.4968090057373</v>
      </c>
      <c r="AY717" s="4">
        <f>0.61365*EXP(17.502*AX717/(240.97+AX717))</f>
        <v>3.085529102316052</v>
      </c>
      <c r="AZ717" s="4">
        <f>IF(AW717&lt;&gt;0,(1000-(AV717+U717)/2)/AW717*AP717,0)</f>
        <v>0.3841755573866583</v>
      </c>
      <c r="BA717" s="4">
        <f>U717*AA717/1000</f>
        <v>1.958695621534673</v>
      </c>
      <c r="BB717" s="4">
        <f>(AY717-BA717)</f>
        <v>1.12683348078138</v>
      </c>
      <c r="BC717" s="4">
        <f>1/(1.6/F717+1.37/N717)</f>
        <v>0.2448713709666627</v>
      </c>
      <c r="BD717" s="3">
        <f>G717*AA717*0.001</f>
      </c>
      <c r="BE717" s="3">
        <f>G717/S717</f>
      </c>
      <c r="BF717" s="4">
        <f>(1-AP717*AA717/AU717/F717)*100</f>
        <v>65.18216042764055</v>
      </c>
      <c r="BG717" s="3">
        <f>(S717-E717/(N717/1.35))</f>
      </c>
      <c r="BH717" s="3">
        <f>E717*BF717/100/BG717</f>
      </c>
    </row>
    <row r="718" ht="16" customHeight="1">
      <c r="A718" s="4">
        <v>668</v>
      </c>
      <c r="B718" t="s" s="2">
        <v>778</v>
      </c>
      <c r="C718" s="4">
        <v>3860.500031750649</v>
      </c>
      <c r="D718" s="4">
        <v>0</v>
      </c>
      <c r="E718" s="3">
        <f>(R718-#REF!*(1000-T718)/(1000-U718))*AO718</f>
      </c>
      <c r="F718" s="4">
        <f>IF(AZ718&lt;&gt;0,1/(1/AZ718-1/N718),0)</f>
        <v>0.4451759629343939</v>
      </c>
      <c r="G718" s="3">
        <f>((BC718-AP718/2)*S718-E718)/(BC718+AP718/2)</f>
      </c>
      <c r="H718" s="4">
        <f>AP718*1000</f>
        <v>4.918598387801932</v>
      </c>
      <c r="I718" s="4">
        <f>(AU718-BA718)</f>
        <v>1.266732897217806</v>
      </c>
      <c r="J718" s="4">
        <f>(P718+AT718*D718)</f>
        <v>25.25184631347656</v>
      </c>
      <c r="K718" s="4">
        <v>6</v>
      </c>
      <c r="L718" s="4">
        <f>(K718*AI718+AJ718)</f>
        <v>1.420000016689301</v>
      </c>
      <c r="M718" s="4">
        <v>1</v>
      </c>
      <c r="N718" s="4">
        <f>L718*(M718+1)*(M718+1)/(M718*M718+1)</f>
        <v>2.840000033378601</v>
      </c>
      <c r="O718" s="4">
        <v>23.76699256896973</v>
      </c>
      <c r="P718" s="4">
        <v>25.25184631347656</v>
      </c>
      <c r="Q718" s="4">
        <v>23.42820358276367</v>
      </c>
      <c r="R718" s="4">
        <v>599.8143310546875</v>
      </c>
      <c r="S718" s="4">
        <v>556.5145263671875</v>
      </c>
      <c r="T718" s="4">
        <v>13.48644351959229</v>
      </c>
      <c r="U718" s="4">
        <v>19.28062629699707</v>
      </c>
      <c r="V718" s="4">
        <v>46.44510269165039</v>
      </c>
      <c r="W718" s="4">
        <v>66.38752746582031</v>
      </c>
      <c r="X718" s="4">
        <v>499.5111389160156</v>
      </c>
      <c r="Y718" s="4">
        <v>1998.829223632812</v>
      </c>
      <c r="Z718" s="4">
        <v>150.2639923095703</v>
      </c>
      <c r="AA718" s="4">
        <v>101.7083892822266</v>
      </c>
      <c r="AB718" s="4">
        <v>7.368030071258545</v>
      </c>
      <c r="AC718" s="4">
        <v>0.2860887944698334</v>
      </c>
      <c r="AD718" s="4">
        <v>0.0262443944811821</v>
      </c>
      <c r="AE718" s="4">
        <v>0.01137127913534641</v>
      </c>
      <c r="AF718" s="4">
        <v>0.03673465549945831</v>
      </c>
      <c r="AG718" s="4">
        <v>0.01274059247225523</v>
      </c>
      <c r="AH718" s="4">
        <v>1</v>
      </c>
      <c r="AI718" s="4">
        <v>-0.2195652425289154</v>
      </c>
      <c r="AJ718" s="4">
        <v>2.737391471862793</v>
      </c>
      <c r="AK718" s="4">
        <v>1</v>
      </c>
      <c r="AL718" s="4">
        <v>0</v>
      </c>
      <c r="AM718" s="4">
        <v>0.1599999964237213</v>
      </c>
      <c r="AN718" s="4">
        <v>111115</v>
      </c>
      <c r="AO718" s="4">
        <f>X718*0.000001/(K718*0.0001)</f>
        <v>0.832518564860026</v>
      </c>
      <c r="AP718" s="4">
        <f>(U718-T718)/(1000-U718)*AO718</f>
        <v>0.004918598387801932</v>
      </c>
      <c r="AQ718" s="4">
        <f>(P718+273.15)</f>
        <v>298.4018463134765</v>
      </c>
      <c r="AR718" s="4">
        <f>(O718+273.15)</f>
        <v>296.9169925689697</v>
      </c>
      <c r="AS718" s="4">
        <f>(Y718*AK718+Z718*AL718)*AM718</f>
        <v>319.8126686328796</v>
      </c>
      <c r="AT718" s="4">
        <f>((AS718+0.00000010773*(AR718^4-AQ718^4))-AP718*44100)/(L718*0.92*2*29.3+0.00000043092*AQ718^3)</f>
        <v>0.9775310863764688</v>
      </c>
      <c r="AU718" s="4">
        <f>0.61365*EXP(17.502*J718/(240.97+J718))</f>
        <v>3.227734342237918</v>
      </c>
      <c r="AV718" s="4">
        <f>AU718*1000/AA718</f>
        <v>31.73518295802922</v>
      </c>
      <c r="AW718" s="4">
        <f>(AV718-U718)</f>
        <v>12.45455666103215</v>
      </c>
      <c r="AX718" s="4">
        <f>IF(D718,P718,(O718+P718)/2)</f>
        <v>24.50941944122314</v>
      </c>
      <c r="AY718" s="4">
        <f>0.61365*EXP(17.502*AX718/(240.97+AX718))</f>
        <v>3.087858443891485</v>
      </c>
      <c r="AZ718" s="4">
        <f>IF(AW718&lt;&gt;0,(1000-(AV718+U718)/2)/AW718*AP718,0)</f>
        <v>0.3848499292007408</v>
      </c>
      <c r="BA718" s="4">
        <f>U718*AA718/1000</f>
        <v>1.961001445020113</v>
      </c>
      <c r="BB718" s="4">
        <f>(AY718-BA718)</f>
        <v>1.126856998871373</v>
      </c>
      <c r="BC718" s="4">
        <f>1/(1.6/F718+1.37/N718)</f>
        <v>0.2453097513144351</v>
      </c>
      <c r="BD718" s="3">
        <f>G718*AA718*0.001</f>
      </c>
      <c r="BE718" s="3">
        <f>G718/S718</f>
      </c>
      <c r="BF718" s="4">
        <f>(1-AP718*AA718/AU718/F718)*100</f>
        <v>65.18481959827619</v>
      </c>
      <c r="BG718" s="3">
        <f>(S718-E718/(N718/1.35))</f>
      </c>
      <c r="BH718" s="3">
        <f>E718*BF718/100/BG718</f>
      </c>
    </row>
    <row r="719" ht="16" customHeight="1">
      <c r="A719" s="4">
        <v>669</v>
      </c>
      <c r="B719" t="s" s="2">
        <v>779</v>
      </c>
      <c r="C719" s="4">
        <v>3865.500031638891</v>
      </c>
      <c r="D719" s="4">
        <v>0</v>
      </c>
      <c r="E719" s="3">
        <f>(R719-#REF!*(1000-T719)/(1000-U719))*AO719</f>
      </c>
      <c r="F719" s="4">
        <f>IF(AZ719&lt;&gt;0,1/(1/AZ719-1/N719),0)</f>
        <v>0.4454193084452505</v>
      </c>
      <c r="G719" s="3">
        <f>((BC719-AP719/2)*S719-E719)/(BC719+AP719/2)</f>
      </c>
      <c r="H719" s="4">
        <f>AP719*1000</f>
        <v>4.931904099638877</v>
      </c>
      <c r="I719" s="4">
        <f>(AU719-BA719)</f>
        <v>1.269515589189822</v>
      </c>
      <c r="J719" s="4">
        <f>(P719+AT719*D719)</f>
        <v>25.27630996704102</v>
      </c>
      <c r="K719" s="4">
        <v>6</v>
      </c>
      <c r="L719" s="4">
        <f>(K719*AI719+AJ719)</f>
        <v>1.420000016689301</v>
      </c>
      <c r="M719" s="4">
        <v>1</v>
      </c>
      <c r="N719" s="4">
        <f>L719*(M719+1)*(M719+1)/(M719*M719+1)</f>
        <v>2.840000033378601</v>
      </c>
      <c r="O719" s="4">
        <v>23.75748062133789</v>
      </c>
      <c r="P719" s="4">
        <v>25.27630996704102</v>
      </c>
      <c r="Q719" s="4">
        <v>23.3322811126709</v>
      </c>
      <c r="R719" s="4">
        <v>599.9169311523438</v>
      </c>
      <c r="S719" s="4">
        <v>556.4962158203125</v>
      </c>
      <c r="T719" s="4">
        <v>13.48990345001221</v>
      </c>
      <c r="U719" s="4">
        <v>19.29952049255371</v>
      </c>
      <c r="V719" s="4">
        <v>46.47684478759766</v>
      </c>
      <c r="W719" s="4">
        <v>66.48223876953125</v>
      </c>
      <c r="X719" s="4">
        <v>499.5221557617188</v>
      </c>
      <c r="Y719" s="4">
        <v>1998.840576171875</v>
      </c>
      <c r="Z719" s="4">
        <v>150.9410095214844</v>
      </c>
      <c r="AA719" s="4">
        <v>101.708251953125</v>
      </c>
      <c r="AB719" s="4">
        <v>7.368030071258545</v>
      </c>
      <c r="AC719" s="4">
        <v>0.2860887944698334</v>
      </c>
      <c r="AD719" s="4">
        <v>0.0262443944811821</v>
      </c>
      <c r="AE719" s="4">
        <v>0.01137127913534641</v>
      </c>
      <c r="AF719" s="4">
        <v>0.03673465549945831</v>
      </c>
      <c r="AG719" s="4">
        <v>0.01274059247225523</v>
      </c>
      <c r="AH719" s="4">
        <v>1</v>
      </c>
      <c r="AI719" s="4">
        <v>-0.2195652425289154</v>
      </c>
      <c r="AJ719" s="4">
        <v>2.737391471862793</v>
      </c>
      <c r="AK719" s="4">
        <v>1</v>
      </c>
      <c r="AL719" s="4">
        <v>0</v>
      </c>
      <c r="AM719" s="4">
        <v>0.1599999964237213</v>
      </c>
      <c r="AN719" s="4">
        <v>111115</v>
      </c>
      <c r="AO719" s="4">
        <f>X719*0.000001/(K719*0.0001)</f>
        <v>0.8325369262695311</v>
      </c>
      <c r="AP719" s="4">
        <f>(U719-T719)/(1000-U719)*AO719</f>
        <v>0.004931904099638877</v>
      </c>
      <c r="AQ719" s="4">
        <f>(P719+273.15)</f>
        <v>298.426309967041</v>
      </c>
      <c r="AR719" s="4">
        <f>(O719+273.15)</f>
        <v>296.9074806213379</v>
      </c>
      <c r="AS719" s="4">
        <f>(Y719*AK719+Z719*AL719)*AM719</f>
        <v>319.814485039089</v>
      </c>
      <c r="AT719" s="4">
        <f>((AS719+0.00000010773*(AR719^4-AQ719^4))-AP719*44100)/(L719*0.92*2*29.3+0.00000043092*AQ719^3)</f>
        <v>0.9664508476241933</v>
      </c>
      <c r="AU719" s="4">
        <f>0.61365*EXP(17.502*J719/(240.97+J719))</f>
        <v>3.232436082020973</v>
      </c>
      <c r="AV719" s="4">
        <f>AU719*1000/AA719</f>
        <v>31.78145351972748</v>
      </c>
      <c r="AW719" s="4">
        <f>(AV719-U719)</f>
        <v>12.48193302717377</v>
      </c>
      <c r="AX719" s="4">
        <f>IF(D719,P719,(O719+P719)/2)</f>
        <v>24.51689529418945</v>
      </c>
      <c r="AY719" s="4">
        <f>0.61365*EXP(17.502*AX719/(240.97+AX719))</f>
        <v>3.08924007462542</v>
      </c>
      <c r="AZ719" s="4">
        <f>IF(AW719&lt;&gt;0,(1000-(AV719+U719)/2)/AW719*AP719,0)</f>
        <v>0.3850317780590358</v>
      </c>
      <c r="BA719" s="4">
        <f>U719*AA719/1000</f>
        <v>1.962920492831152</v>
      </c>
      <c r="BB719" s="4">
        <f>(AY719-BA719)</f>
        <v>1.126319581794268</v>
      </c>
      <c r="BC719" s="4">
        <f>1/(1.6/F719+1.37/N719)</f>
        <v>0.2454279687245613</v>
      </c>
      <c r="BD719" s="3">
        <f>G719*AA719*0.001</f>
      </c>
      <c r="BE719" s="3">
        <f>G719/S719</f>
      </c>
      <c r="BF719" s="4">
        <f>(1-AP719*AA719/AU719/F719)*100</f>
        <v>65.16050685196038</v>
      </c>
      <c r="BG719" s="3">
        <f>(S719-E719/(N719/1.35))</f>
      </c>
      <c r="BH719" s="3">
        <f>E719*BF719/100/BG719</f>
      </c>
    </row>
    <row r="720" ht="16" customHeight="1">
      <c r="A720" s="4">
        <v>670</v>
      </c>
      <c r="B720" t="s" s="2">
        <v>780</v>
      </c>
      <c r="C720" s="4">
        <v>3870.500031527132</v>
      </c>
      <c r="D720" s="4">
        <v>0</v>
      </c>
      <c r="E720" s="3">
        <f>(R720-#REF!*(1000-T720)/(1000-U720))*AO720</f>
      </c>
      <c r="F720" s="4">
        <f>IF(AZ720&lt;&gt;0,1/(1/AZ720-1/N720),0)</f>
        <v>0.4464712339752335</v>
      </c>
      <c r="G720" s="3">
        <f>((BC720-AP720/2)*S720-E720)/(BC720+AP720/2)</f>
      </c>
      <c r="H720" s="4">
        <f>AP720*1000</f>
        <v>4.943996641714139</v>
      </c>
      <c r="I720" s="4">
        <f>(AU720-BA720)</f>
        <v>1.270010129414999</v>
      </c>
      <c r="J720" s="4">
        <f>(P720+AT720*D720)</f>
        <v>25.2879753112793</v>
      </c>
      <c r="K720" s="4">
        <v>6</v>
      </c>
      <c r="L720" s="4">
        <f>(K720*AI720+AJ720)</f>
        <v>1.420000016689301</v>
      </c>
      <c r="M720" s="4">
        <v>1</v>
      </c>
      <c r="N720" s="4">
        <f>L720*(M720+1)*(M720+1)/(M720*M720+1)</f>
        <v>2.840000033378601</v>
      </c>
      <c r="O720" s="4">
        <v>23.72724723815918</v>
      </c>
      <c r="P720" s="4">
        <v>25.2879753112793</v>
      </c>
      <c r="Q720" s="4">
        <v>23.20970916748047</v>
      </c>
      <c r="R720" s="4">
        <v>600.054931640625</v>
      </c>
      <c r="S720" s="4">
        <v>556.519042968750</v>
      </c>
      <c r="T720" s="4">
        <v>13.4930419921875</v>
      </c>
      <c r="U720" s="4">
        <v>19.31673240661621</v>
      </c>
      <c r="V720" s="4">
        <v>46.56159973144531</v>
      </c>
      <c r="W720" s="4">
        <v>66.64826965332031</v>
      </c>
      <c r="X720" s="4">
        <v>499.528076171875</v>
      </c>
      <c r="Y720" s="4">
        <v>1998.838012695312</v>
      </c>
      <c r="Z720" s="4">
        <v>151.7389831542969</v>
      </c>
      <c r="AA720" s="4">
        <v>101.7081985473633</v>
      </c>
      <c r="AB720" s="4">
        <v>7.368030071258545</v>
      </c>
      <c r="AC720" s="4">
        <v>0.2860887944698334</v>
      </c>
      <c r="AD720" s="4">
        <v>0.0262443944811821</v>
      </c>
      <c r="AE720" s="4">
        <v>0.01137127913534641</v>
      </c>
      <c r="AF720" s="4">
        <v>0.03673465549945831</v>
      </c>
      <c r="AG720" s="4">
        <v>0.01274059247225523</v>
      </c>
      <c r="AH720" s="4">
        <v>1</v>
      </c>
      <c r="AI720" s="4">
        <v>-0.2195652425289154</v>
      </c>
      <c r="AJ720" s="4">
        <v>2.737391471862793</v>
      </c>
      <c r="AK720" s="4">
        <v>1</v>
      </c>
      <c r="AL720" s="4">
        <v>0</v>
      </c>
      <c r="AM720" s="4">
        <v>0.1599999964237213</v>
      </c>
      <c r="AN720" s="4">
        <v>111115</v>
      </c>
      <c r="AO720" s="4">
        <f>X720*0.000001/(K720*0.0001)</f>
        <v>0.8325467936197916</v>
      </c>
      <c r="AP720" s="4">
        <f>(U720-T720)/(1000-U720)*AO720</f>
        <v>0.004943996641714139</v>
      </c>
      <c r="AQ720" s="4">
        <f>(P720+273.15)</f>
        <v>298.4379753112793</v>
      </c>
      <c r="AR720" s="4">
        <f>(O720+273.15)</f>
        <v>296.8772472381592</v>
      </c>
      <c r="AS720" s="4">
        <f>(Y720*AK720+Z720*AL720)*AM720</f>
        <v>319.8140748828482</v>
      </c>
      <c r="AT720" s="4">
        <f>((AS720+0.00000010773*(AR720^4-AQ720^4))-AP720*44100)/(L720*0.92*2*29.3+0.00000043092*AQ720^3)</f>
        <v>0.9549799998784835</v>
      </c>
      <c r="AU720" s="4">
        <f>0.61365*EXP(17.502*J720/(240.97+J720))</f>
        <v>3.234680184313407</v>
      </c>
      <c r="AV720" s="4">
        <f>AU720*1000/AA720</f>
        <v>31.8035343316703</v>
      </c>
      <c r="AW720" s="4">
        <f>(AV720-U720)</f>
        <v>12.48680192505408</v>
      </c>
      <c r="AX720" s="4">
        <f>IF(D720,P720,(O720+P720)/2)</f>
        <v>24.50761127471924</v>
      </c>
      <c r="AY720" s="4">
        <f>0.61365*EXP(17.502*AX720/(240.97+AX720))</f>
        <v>3.087524353331906</v>
      </c>
      <c r="AZ720" s="4">
        <f>IF(AW720&lt;&gt;0,(1000-(AV720+U720)/2)/AW720*AP720,0)</f>
        <v>0.3858175581778889</v>
      </c>
      <c r="BA720" s="4">
        <f>U720*AA720/1000</f>
        <v>1.964670054898408</v>
      </c>
      <c r="BB720" s="4">
        <f>(AY720-BA720)</f>
        <v>1.122854298433497</v>
      </c>
      <c r="BC720" s="4">
        <f>1/(1.6/F720+1.37/N720)</f>
        <v>0.2459388189534222</v>
      </c>
      <c r="BD720" s="3">
        <f>G720*AA720*0.001</f>
      </c>
      <c r="BE720" s="3">
        <f>G720/S720</f>
      </c>
      <c r="BF720" s="4">
        <f>(1-AP720*AA720/AU720/F720)*100</f>
        <v>65.18156084982436</v>
      </c>
      <c r="BG720" s="3">
        <f>(S720-E720/(N720/1.35))</f>
      </c>
      <c r="BH720" s="3">
        <f>E720*BF720/100/BG720</f>
      </c>
    </row>
    <row r="721" ht="16" customHeight="1">
      <c r="A721" s="4">
        <v>671</v>
      </c>
      <c r="B721" t="s" s="2">
        <v>781</v>
      </c>
      <c r="C721" s="4">
        <v>3876.000031404197</v>
      </c>
      <c r="D721" s="4">
        <v>0</v>
      </c>
      <c r="E721" s="3">
        <f>(R721-#REF!*(1000-T721)/(1000-U721))*AO721</f>
      </c>
      <c r="F721" s="4">
        <f>IF(AZ721&lt;&gt;0,1/(1/AZ721-1/N721),0)</f>
        <v>0.4479976583591669</v>
      </c>
      <c r="G721" s="3">
        <f>((BC721-AP721/2)*S721-E721)/(BC721+AP721/2)</f>
      </c>
      <c r="H721" s="4">
        <f>AP721*1000</f>
        <v>4.955062504073689</v>
      </c>
      <c r="I721" s="4">
        <f>(AU721-BA721)</f>
        <v>1.26908965687515</v>
      </c>
      <c r="J721" s="4">
        <f>(P721+AT721*D721)</f>
        <v>25.29236793518066</v>
      </c>
      <c r="K721" s="4">
        <v>6</v>
      </c>
      <c r="L721" s="4">
        <f>(K721*AI721+AJ721)</f>
        <v>1.420000016689301</v>
      </c>
      <c r="M721" s="4">
        <v>1</v>
      </c>
      <c r="N721" s="4">
        <f>L721*(M721+1)*(M721+1)/(M721*M721+1)</f>
        <v>2.840000033378601</v>
      </c>
      <c r="O721" s="4">
        <v>23.67984580993652</v>
      </c>
      <c r="P721" s="4">
        <v>25.29236793518066</v>
      </c>
      <c r="Q721" s="4">
        <v>23.1257438659668</v>
      </c>
      <c r="R721" s="4">
        <v>600.1089477539062</v>
      </c>
      <c r="S721" s="4">
        <v>556.4794921875</v>
      </c>
      <c r="T721" s="4">
        <v>13.49740028381348</v>
      </c>
      <c r="U721" s="4">
        <v>19.33407402038574</v>
      </c>
      <c r="V721" s="4">
        <v>46.70094680786133</v>
      </c>
      <c r="W721" s="4">
        <v>66.88848114013672</v>
      </c>
      <c r="X721" s="4">
        <v>499.5236511230469</v>
      </c>
      <c r="Y721" s="4">
        <v>1998.667724609375</v>
      </c>
      <c r="Z721" s="4">
        <v>152.7004547119141</v>
      </c>
      <c r="AA721" s="4">
        <v>101.7083053588867</v>
      </c>
      <c r="AB721" s="4">
        <v>7.368030071258545</v>
      </c>
      <c r="AC721" s="4">
        <v>0.2860887944698334</v>
      </c>
      <c r="AD721" s="4">
        <v>0.0262443944811821</v>
      </c>
      <c r="AE721" s="4">
        <v>0.01137127913534641</v>
      </c>
      <c r="AF721" s="4">
        <v>0.03673465549945831</v>
      </c>
      <c r="AG721" s="4">
        <v>0.01274059247225523</v>
      </c>
      <c r="AH721" s="4">
        <v>0.6666666865348816</v>
      </c>
      <c r="AI721" s="4">
        <v>-0.2195652425289154</v>
      </c>
      <c r="AJ721" s="4">
        <v>2.737391471862793</v>
      </c>
      <c r="AK721" s="4">
        <v>1</v>
      </c>
      <c r="AL721" s="4">
        <v>0</v>
      </c>
      <c r="AM721" s="4">
        <v>0.1599999964237213</v>
      </c>
      <c r="AN721" s="4">
        <v>111115</v>
      </c>
      <c r="AO721" s="4">
        <f>X721*0.000001/(K721*0.0001)</f>
        <v>0.8325394185384113</v>
      </c>
      <c r="AP721" s="4">
        <f>(U721-T721)/(1000-U721)*AO721</f>
        <v>0.00495506250407369</v>
      </c>
      <c r="AQ721" s="4">
        <f>(P721+273.15)</f>
        <v>298.4423679351806</v>
      </c>
      <c r="AR721" s="4">
        <f>(O721+273.15)</f>
        <v>296.8298458099365</v>
      </c>
      <c r="AS721" s="4">
        <f>(Y721*AK721+Z721*AL721)*AM721</f>
        <v>319.7868287897072</v>
      </c>
      <c r="AT721" s="4">
        <f>((AS721+0.00000010773*(AR721^4-AQ721^4))-AP721*44100)/(L721*0.92*2*29.3+0.00000043092*AQ721^3)</f>
        <v>0.9424769933102867</v>
      </c>
      <c r="AU721" s="4">
        <f>0.61365*EXP(17.502*J721/(240.97+J721))</f>
        <v>3.235525561171862</v>
      </c>
      <c r="AV721" s="4">
        <f>AU721*1000/AA721</f>
        <v>31.81181271042738</v>
      </c>
      <c r="AW721" s="4">
        <f>(AV721-U721)</f>
        <v>12.47773869004164</v>
      </c>
      <c r="AX721" s="4">
        <f>IF(D721,P721,(O721+P721)/2)</f>
        <v>24.48610687255859</v>
      </c>
      <c r="AY721" s="4">
        <f>0.61365*EXP(17.502*AX721/(240.97+AX721))</f>
        <v>3.083553458588996</v>
      </c>
      <c r="AZ721" s="4">
        <f>IF(AW721&lt;&gt;0,(1000-(AV721+U721)/2)/AW721*AP721,0)</f>
        <v>0.3869568910862367</v>
      </c>
      <c r="BA721" s="4">
        <f>U721*AA721/1000</f>
        <v>1.966435904296712</v>
      </c>
      <c r="BB721" s="4">
        <f>(AY721-BA721)</f>
        <v>1.117117554292285</v>
      </c>
      <c r="BC721" s="4">
        <f>1/(1.6/F721+1.37/N721)</f>
        <v>0.2466795940252011</v>
      </c>
      <c r="BD721" s="3">
        <f>G721*AA721*0.001</f>
      </c>
      <c r="BE721" s="3">
        <f>G721/S721</f>
      </c>
      <c r="BF721" s="4">
        <f>(1-AP721*AA721/AU721/F721)*100</f>
        <v>65.23157832112916</v>
      </c>
      <c r="BG721" s="3">
        <f>(S721-E721/(N721/1.35))</f>
      </c>
      <c r="BH721" s="3">
        <f>E721*BF721/100/BG721</f>
      </c>
    </row>
    <row r="722" ht="16" customHeight="1">
      <c r="A722" s="4">
        <v>672</v>
      </c>
      <c r="B722" t="s" s="2">
        <v>782</v>
      </c>
      <c r="C722" s="4">
        <v>3881.000031292439</v>
      </c>
      <c r="D722" s="4">
        <v>0</v>
      </c>
      <c r="E722" s="3">
        <f>(R722-#REF!*(1000-T722)/(1000-U722))*AO722</f>
      </c>
      <c r="F722" s="4">
        <f>IF(AZ722&lt;&gt;0,1/(1/AZ722-1/N722),0)</f>
        <v>0.4499443465003864</v>
      </c>
      <c r="G722" s="3">
        <f>((BC722-AP722/2)*S722-E722)/(BC722+AP722/2)</f>
      </c>
      <c r="H722" s="4">
        <f>AP722*1000</f>
        <v>4.964190714341281</v>
      </c>
      <c r="I722" s="4">
        <f>(AU722-BA722)</f>
        <v>1.266672324688366</v>
      </c>
      <c r="J722" s="4">
        <f>(P722+AT722*D722)</f>
        <v>25.28811264038086</v>
      </c>
      <c r="K722" s="4">
        <v>6</v>
      </c>
      <c r="L722" s="4">
        <f>(K722*AI722+AJ722)</f>
        <v>1.420000016689301</v>
      </c>
      <c r="M722" s="4">
        <v>1</v>
      </c>
      <c r="N722" s="4">
        <f>L722*(M722+1)*(M722+1)/(M722*M722+1)</f>
        <v>2.840000033378601</v>
      </c>
      <c r="O722" s="4">
        <v>23.64353179931641</v>
      </c>
      <c r="P722" s="4">
        <v>25.28811264038086</v>
      </c>
      <c r="Q722" s="4">
        <v>23.10660552978516</v>
      </c>
      <c r="R722" s="4">
        <v>600.0950927734375</v>
      </c>
      <c r="S722" s="4">
        <v>556.392333984375</v>
      </c>
      <c r="T722" s="4">
        <v>13.50236701965332</v>
      </c>
      <c r="U722" s="4">
        <v>19.34977340698242</v>
      </c>
      <c r="V722" s="4">
        <v>46.82246780395508</v>
      </c>
      <c r="W722" s="4">
        <v>67.09288024902344</v>
      </c>
      <c r="X722" s="4">
        <v>499.517333984375</v>
      </c>
      <c r="Y722" s="4">
        <v>1998.690917968750</v>
      </c>
      <c r="Z722" s="4">
        <v>153.5848083496094</v>
      </c>
      <c r="AA722" s="4">
        <v>101.7083892822266</v>
      </c>
      <c r="AB722" s="4">
        <v>7.368030071258545</v>
      </c>
      <c r="AC722" s="4">
        <v>0.2860887944698334</v>
      </c>
      <c r="AD722" s="4">
        <v>0.0262443944811821</v>
      </c>
      <c r="AE722" s="4">
        <v>0.01137127913534641</v>
      </c>
      <c r="AF722" s="4">
        <v>0.03673465549945831</v>
      </c>
      <c r="AG722" s="4">
        <v>0.01274059247225523</v>
      </c>
      <c r="AH722" s="4">
        <v>0.6666666865348816</v>
      </c>
      <c r="AI722" s="4">
        <v>-0.2195652425289154</v>
      </c>
      <c r="AJ722" s="4">
        <v>2.737391471862793</v>
      </c>
      <c r="AK722" s="4">
        <v>1</v>
      </c>
      <c r="AL722" s="4">
        <v>0</v>
      </c>
      <c r="AM722" s="4">
        <v>0.1599999964237213</v>
      </c>
      <c r="AN722" s="4">
        <v>111115</v>
      </c>
      <c r="AO722" s="4">
        <f>X722*0.000001/(K722*0.0001)</f>
        <v>0.8325288899739582</v>
      </c>
      <c r="AP722" s="4">
        <f>(U722-T722)/(1000-U722)*AO722</f>
        <v>0.004964190714341281</v>
      </c>
      <c r="AQ722" s="4">
        <f>(P722+273.15)</f>
        <v>298.4381126403808</v>
      </c>
      <c r="AR722" s="4">
        <f>(O722+273.15)</f>
        <v>296.7935317993164</v>
      </c>
      <c r="AS722" s="4">
        <f>(Y722*AK722+Z722*AL722)*AM722</f>
        <v>319.7905397271243</v>
      </c>
      <c r="AT722" s="4">
        <f>((AS722+0.00000010773*(AR722^4-AQ722^4))-AP722*44100)/(L722*0.92*2*29.3+0.00000043092*AQ722^3)</f>
        <v>0.933854937302629</v>
      </c>
      <c r="AU722" s="4">
        <f>0.61365*EXP(17.502*J722/(240.97+J722))</f>
        <v>3.23470661088861</v>
      </c>
      <c r="AV722" s="4">
        <f>AU722*1000/AA722</f>
        <v>31.80373451704904</v>
      </c>
      <c r="AW722" s="4">
        <f>(AV722-U722)</f>
        <v>12.45396111006662</v>
      </c>
      <c r="AX722" s="4">
        <f>IF(D722,P722,(O722+P722)/2)</f>
        <v>24.46582221984863</v>
      </c>
      <c r="AY722" s="4">
        <f>0.61365*EXP(17.502*AX722/(240.97+AX722))</f>
        <v>3.079811888862409</v>
      </c>
      <c r="AZ722" s="4">
        <f>IF(AW722&lt;&gt;0,(1000-(AV722+U722)/2)/AW722*AP722,0)</f>
        <v>0.3884083776293545</v>
      </c>
      <c r="BA722" s="4">
        <f>U722*AA722/1000</f>
        <v>1.968034286200244</v>
      </c>
      <c r="BB722" s="4">
        <f>(AY722-BA722)</f>
        <v>1.111777602662166</v>
      </c>
      <c r="BC722" s="4">
        <f>1/(1.6/F722+1.37/N722)</f>
        <v>0.2476234523744086</v>
      </c>
      <c r="BD722" s="3">
        <f>G722*AA722*0.001</f>
      </c>
      <c r="BE722" s="3">
        <f>G722/S722</f>
      </c>
      <c r="BF722" s="4">
        <f>(1-AP722*AA722/AU722/F722)*100</f>
        <v>65.30942175190317</v>
      </c>
      <c r="BG722" s="3">
        <f>(S722-E722/(N722/1.35))</f>
      </c>
      <c r="BH722" s="3">
        <f>E722*BF722/100/BG722</f>
      </c>
    </row>
    <row r="723" ht="16" customHeight="1">
      <c r="A723" s="4">
        <v>673</v>
      </c>
      <c r="B723" t="s" s="2">
        <v>783</v>
      </c>
      <c r="C723" s="4">
        <v>3886.000031180680</v>
      </c>
      <c r="D723" s="4">
        <v>0</v>
      </c>
      <c r="E723" s="3">
        <f>(R723-#REF!*(1000-T723)/(1000-U723))*AO723</f>
      </c>
      <c r="F723" s="4">
        <f>IF(AZ723&lt;&gt;0,1/(1/AZ723-1/N723),0)</f>
        <v>0.4506012532909063</v>
      </c>
      <c r="G723" s="3">
        <f>((BC723-AP723/2)*S723-E723)/(BC723+AP723/2)</f>
      </c>
      <c r="H723" s="4">
        <f>AP723*1000</f>
        <v>4.972141293686042</v>
      </c>
      <c r="I723" s="4">
        <f>(AU723-BA723)</f>
        <v>1.26707944404324</v>
      </c>
      <c r="J723" s="4">
        <f>(P723+AT723*D723)</f>
        <v>25.2974853515625</v>
      </c>
      <c r="K723" s="4">
        <v>6</v>
      </c>
      <c r="L723" s="4">
        <f>(K723*AI723+AJ723)</f>
        <v>1.420000016689301</v>
      </c>
      <c r="M723" s="4">
        <v>1</v>
      </c>
      <c r="N723" s="4">
        <f>L723*(M723+1)*(M723+1)/(M723*M723+1)</f>
        <v>2.840000033378601</v>
      </c>
      <c r="O723" s="4">
        <v>23.61286544799805</v>
      </c>
      <c r="P723" s="4">
        <v>25.2974853515625</v>
      </c>
      <c r="Q723" s="4">
        <v>23.04039001464844</v>
      </c>
      <c r="R723" s="4">
        <v>600.1467895507812</v>
      </c>
      <c r="S723" s="4">
        <v>556.3204956054688</v>
      </c>
      <c r="T723" s="4">
        <v>13.50686550140381</v>
      </c>
      <c r="U723" s="4">
        <v>19.36357498168945</v>
      </c>
      <c r="V723" s="4">
        <v>46.92742919921875</v>
      </c>
      <c r="W723" s="4">
        <v>67.27032470703125</v>
      </c>
      <c r="X723" s="4">
        <v>499.5155944824219</v>
      </c>
      <c r="Y723" s="4">
        <v>1998.786621093750</v>
      </c>
      <c r="Z723" s="4">
        <v>154.3336639404297</v>
      </c>
      <c r="AA723" s="4">
        <v>101.7080383300781</v>
      </c>
      <c r="AB723" s="4">
        <v>7.368030071258545</v>
      </c>
      <c r="AC723" s="4">
        <v>0.2860887944698334</v>
      </c>
      <c r="AD723" s="4">
        <v>0.0262443944811821</v>
      </c>
      <c r="AE723" s="4">
        <v>0.01137127913534641</v>
      </c>
      <c r="AF723" s="4">
        <v>0.03673465549945831</v>
      </c>
      <c r="AG723" s="4">
        <v>0.01274059247225523</v>
      </c>
      <c r="AH723" s="4">
        <v>1</v>
      </c>
      <c r="AI723" s="4">
        <v>-0.2195652425289154</v>
      </c>
      <c r="AJ723" s="4">
        <v>2.737391471862793</v>
      </c>
      <c r="AK723" s="4">
        <v>1</v>
      </c>
      <c r="AL723" s="4">
        <v>0</v>
      </c>
      <c r="AM723" s="4">
        <v>0.1599999964237213</v>
      </c>
      <c r="AN723" s="4">
        <v>111115</v>
      </c>
      <c r="AO723" s="4">
        <f>X723*0.000001/(K723*0.0001)</f>
        <v>0.8325259908040362</v>
      </c>
      <c r="AP723" s="4">
        <f>(U723-T723)/(1000-U723)*AO723</f>
        <v>0.004972141293686042</v>
      </c>
      <c r="AQ723" s="4">
        <f>(P723+273.15)</f>
        <v>298.4474853515625</v>
      </c>
      <c r="AR723" s="4">
        <f>(O723+273.15)</f>
        <v>296.762865447998</v>
      </c>
      <c r="AS723" s="4">
        <f>(Y723*AK723+Z723*AL723)*AM723</f>
        <v>319.805852226782</v>
      </c>
      <c r="AT723" s="4">
        <f>((AS723+0.00000010773*(AR723^4-AQ723^4))-AP723*44100)/(L723*0.92*2*29.3+0.00000043092*AQ723^3)</f>
        <v>0.9248889028815651</v>
      </c>
      <c r="AU723" s="4">
        <f>0.61365*EXP(17.502*J723/(240.97+J723))</f>
        <v>3.236510670488252</v>
      </c>
      <c r="AV723" s="4">
        <f>AU723*1000/AA723</f>
        <v>31.82158188898152</v>
      </c>
      <c r="AW723" s="4">
        <f>(AV723-U723)</f>
        <v>12.45800690729207</v>
      </c>
      <c r="AX723" s="4">
        <f>IF(D723,P723,(O723+P723)/2)</f>
        <v>24.45517539978027</v>
      </c>
      <c r="AY723" s="4">
        <f>0.61365*EXP(17.502*AX723/(240.97+AX723))</f>
        <v>3.077849637099079</v>
      </c>
      <c r="AZ723" s="4">
        <f>IF(AW723&lt;&gt;0,(1000-(AV723+U723)/2)/AW723*AP723,0)</f>
        <v>0.3888977918931754</v>
      </c>
      <c r="BA723" s="4">
        <f>U723*AA723/1000</f>
        <v>1.969431226445013</v>
      </c>
      <c r="BB723" s="4">
        <f>(AY723-BA723)</f>
        <v>1.108418410654067</v>
      </c>
      <c r="BC723" s="4">
        <f>1/(1.6/F723+1.37/N723)</f>
        <v>0.2479417357465816</v>
      </c>
      <c r="BD723" s="3">
        <f>G723*AA723*0.001</f>
      </c>
      <c r="BE723" s="3">
        <f>G723/S723</f>
      </c>
      <c r="BF723" s="4">
        <f>(1-AP723*AA723/AU723/F723)*100</f>
        <v>65.32397550607351</v>
      </c>
      <c r="BG723" s="3">
        <f>(S723-E723/(N723/1.35))</f>
      </c>
      <c r="BH723" s="3">
        <f>E723*BF723/100/BG723</f>
      </c>
    </row>
    <row r="724" ht="16" customHeight="1">
      <c r="A724" s="4">
        <v>674</v>
      </c>
      <c r="B724" t="s" s="2">
        <v>784</v>
      </c>
      <c r="C724" s="4">
        <v>3891.500031057745</v>
      </c>
      <c r="D724" s="4">
        <v>0</v>
      </c>
      <c r="E724" s="3">
        <f>(R724-#REF!*(1000-T724)/(1000-U724))*AO724</f>
      </c>
      <c r="F724" s="4">
        <f>IF(AZ724&lt;&gt;0,1/(1/AZ724-1/N724),0)</f>
        <v>0.4510823316330921</v>
      </c>
      <c r="G724" s="3">
        <f>((BC724-AP724/2)*S724-E724)/(BC724+AP724/2)</f>
      </c>
      <c r="H724" s="4">
        <f>AP724*1000</f>
        <v>4.980553647079081</v>
      </c>
      <c r="I724" s="4">
        <f>(AU724-BA724)</f>
        <v>1.268024886890484</v>
      </c>
      <c r="J724" s="4">
        <f>(P724+AT724*D724)</f>
        <v>25.30988121032715</v>
      </c>
      <c r="K724" s="4">
        <v>6</v>
      </c>
      <c r="L724" s="4">
        <f>(K724*AI724+AJ724)</f>
        <v>1.420000016689301</v>
      </c>
      <c r="M724" s="4">
        <v>1</v>
      </c>
      <c r="N724" s="4">
        <f>L724*(M724+1)*(M724+1)/(M724*M724+1)</f>
        <v>2.840000033378601</v>
      </c>
      <c r="O724" s="4">
        <v>23.569580078125</v>
      </c>
      <c r="P724" s="4">
        <v>25.30988121032715</v>
      </c>
      <c r="Q724" s="4">
        <v>22.92223358154297</v>
      </c>
      <c r="R724" s="4">
        <v>600.1328735351562</v>
      </c>
      <c r="S724" s="4">
        <v>556.2486572265625</v>
      </c>
      <c r="T724" s="4">
        <v>13.51128578186035</v>
      </c>
      <c r="U724" s="4">
        <v>19.37783432006836</v>
      </c>
      <c r="V724" s="4">
        <v>47.06153106689453</v>
      </c>
      <c r="W724" s="4">
        <v>67.49047088623047</v>
      </c>
      <c r="X724" s="4">
        <v>499.5142822265625</v>
      </c>
      <c r="Y724" s="4">
        <v>1998.738769531250</v>
      </c>
      <c r="Z724" s="4">
        <v>155.0655822753906</v>
      </c>
      <c r="AA724" s="4">
        <v>101.7076034545898</v>
      </c>
      <c r="AB724" s="4">
        <v>7.368030071258545</v>
      </c>
      <c r="AC724" s="4">
        <v>0.2860887944698334</v>
      </c>
      <c r="AD724" s="4">
        <v>0.0262443944811821</v>
      </c>
      <c r="AE724" s="4">
        <v>0.01137127913534641</v>
      </c>
      <c r="AF724" s="4">
        <v>0.03673465549945831</v>
      </c>
      <c r="AG724" s="4">
        <v>0.01274059247225523</v>
      </c>
      <c r="AH724" s="4">
        <v>1</v>
      </c>
      <c r="AI724" s="4">
        <v>-0.2195652425289154</v>
      </c>
      <c r="AJ724" s="4">
        <v>2.737391471862793</v>
      </c>
      <c r="AK724" s="4">
        <v>1</v>
      </c>
      <c r="AL724" s="4">
        <v>0</v>
      </c>
      <c r="AM724" s="4">
        <v>0.1599999964237213</v>
      </c>
      <c r="AN724" s="4">
        <v>111115</v>
      </c>
      <c r="AO724" s="4">
        <f>X724*0.000001/(K724*0.0001)</f>
        <v>0.8325238037109374</v>
      </c>
      <c r="AP724" s="4">
        <f>(U724-T724)/(1000-U724)*AO724</f>
        <v>0.004980553647079081</v>
      </c>
      <c r="AQ724" s="4">
        <f>(P724+273.15)</f>
        <v>298.4598812103271</v>
      </c>
      <c r="AR724" s="4">
        <f>(O724+273.15)</f>
        <v>296.719580078125</v>
      </c>
      <c r="AS724" s="4">
        <f>(Y724*AK724+Z724*AL724)*AM724</f>
        <v>319.7981959769531</v>
      </c>
      <c r="AT724" s="4">
        <f>((AS724+0.00000010773*(AR724^4-AQ724^4))-AP724*44100)/(L724*0.92*2*29.3+0.00000043092*AQ724^3)</f>
        <v>0.9134205229959053</v>
      </c>
      <c r="AU724" s="4">
        <f>0.61365*EXP(17.502*J724/(240.97+J724))</f>
        <v>3.238897975724738</v>
      </c>
      <c r="AV724" s="4">
        <f>AU724*1000/AA724</f>
        <v>31.8451901894516</v>
      </c>
      <c r="AW724" s="4">
        <f>(AV724-U724)</f>
        <v>12.46735586938324</v>
      </c>
      <c r="AX724" s="4">
        <f>IF(D724,P724,(O724+P724)/2)</f>
        <v>24.43973064422607</v>
      </c>
      <c r="AY724" s="4">
        <f>0.61365*EXP(17.502*AX724/(240.97+AX724))</f>
        <v>3.075005049098505</v>
      </c>
      <c r="AZ724" s="4">
        <f>IF(AW724&lt;&gt;0,(1000-(AV724+U724)/2)/AW724*AP724,0)</f>
        <v>0.3892560850235443</v>
      </c>
      <c r="BA724" s="4">
        <f>U724*AA724/1000</f>
        <v>1.970873088834254</v>
      </c>
      <c r="BB724" s="4">
        <f>(AY724-BA724)</f>
        <v>1.104131960264251</v>
      </c>
      <c r="BC724" s="4">
        <f>1/(1.6/F724+1.37/N724)</f>
        <v>0.2481747566159745</v>
      </c>
      <c r="BD724" s="3">
        <f>G724*AA724*0.001</f>
      </c>
      <c r="BE724" s="3">
        <f>G724/S724</f>
      </c>
      <c r="BF724" s="4">
        <f>(1-AP724*AA724/AU724/F724)*100</f>
        <v>65.32807466124353</v>
      </c>
      <c r="BG724" s="3">
        <f>(S724-E724/(N724/1.35))</f>
      </c>
      <c r="BH724" s="3">
        <f>E724*BF724/100/BG724</f>
      </c>
    </row>
    <row r="725" ht="16" customHeight="1">
      <c r="A725" t="s" s="2">
        <v>2424</v>
      </c>
      <c r="B725" s="3"/>
      <c r="C725" s="3"/>
      <c r="D725" s="3"/>
      <c r="E725" s="3">
        <f>AVERAGE(E719:E724)</f>
      </c>
      <c r="F725" s="4">
        <f>AVERAGE(F719:F724)</f>
        <v>0.4485860220340059</v>
      </c>
      <c r="G725" s="3">
        <f>AVERAGE(G719:G724)</f>
      </c>
      <c r="H725" s="4">
        <f>AVERAGE(H719:H724)</f>
        <v>4.957974816755518</v>
      </c>
      <c r="I725" s="4">
        <f>AVERAGE(I719:I724)</f>
        <v>1.268398671850343</v>
      </c>
      <c r="J725" s="4">
        <f>AVERAGE(J719:J724)</f>
        <v>25.29202206929525</v>
      </c>
      <c r="K725" s="4">
        <f>AVERAGE(K719:K724)</f>
        <v>6</v>
      </c>
      <c r="L725" s="4">
        <f>AVERAGE(L719:L724)</f>
        <v>1.420000016689301</v>
      </c>
      <c r="M725" s="4">
        <f>AVERAGE(M719:M724)</f>
        <v>1</v>
      </c>
      <c r="N725" s="4">
        <f>AVERAGE(N719:N724)</f>
        <v>2.840000033378601</v>
      </c>
      <c r="O725" s="4">
        <f>AVERAGE(O719:O724)</f>
        <v>23.66509183247884</v>
      </c>
      <c r="P725" s="4">
        <f>AVERAGE(P719:P724)</f>
        <v>25.29202206929525</v>
      </c>
      <c r="Q725" s="4">
        <f>AVERAGE(Q719:Q724)</f>
        <v>23.12282721201579</v>
      </c>
      <c r="R725" s="4">
        <f>AVERAGE(R719:R724)</f>
        <v>600.075927734375</v>
      </c>
      <c r="S725" s="4">
        <f>AVERAGE(S719:S724)</f>
        <v>556.4093729654948</v>
      </c>
      <c r="T725" s="4">
        <f>AVERAGE(T719:T724)</f>
        <v>13.50014400482178</v>
      </c>
      <c r="U725" s="4">
        <f>AVERAGE(U719:U724)</f>
        <v>19.34025160471598</v>
      </c>
      <c r="V725" s="4">
        <f>AVERAGE(V719:V724)</f>
        <v>46.75846989949545</v>
      </c>
      <c r="W725" s="4">
        <f>AVERAGE(W719:W724)</f>
        <v>66.97877756754558</v>
      </c>
      <c r="X725" s="4">
        <f>AVERAGE(X719:X724)</f>
        <v>499.5201822916667</v>
      </c>
      <c r="Y725" s="4">
        <f>AVERAGE(Y719:Y724)</f>
        <v>1998.760437011719</v>
      </c>
      <c r="Z725" s="4">
        <f>AVERAGE(Z719:Z724)</f>
        <v>153.0607503255208</v>
      </c>
      <c r="AA725" s="4">
        <f>AVERAGE(AA719:AA724)</f>
        <v>101.7081311543783</v>
      </c>
      <c r="AB725" s="4">
        <f>AVERAGE(AB719:AB724)</f>
        <v>7.368030071258545</v>
      </c>
      <c r="AC725" s="4">
        <f>AVERAGE(AC719:AC724)</f>
        <v>0.2860887944698334</v>
      </c>
      <c r="AD725" s="4">
        <f>AVERAGE(AD719:AD724)</f>
        <v>0.0262443944811821</v>
      </c>
      <c r="AE725" s="4">
        <f>AVERAGE(AE719:AE724)</f>
        <v>0.01137127913534641</v>
      </c>
      <c r="AF725" s="4">
        <f>AVERAGE(AF719:AF724)</f>
        <v>0.03673465549945831</v>
      </c>
      <c r="AG725" s="4">
        <f>AVERAGE(AG719:AG724)</f>
        <v>0.01274059247225523</v>
      </c>
      <c r="AH725" s="4">
        <f>AVERAGE(AH719:AH724)</f>
        <v>0.8888888955116272</v>
      </c>
      <c r="AI725" s="4">
        <f>AVERAGE(AI719:AI724)</f>
        <v>-0.2195652425289154</v>
      </c>
      <c r="AJ725" s="4">
        <f>AVERAGE(AJ719:AJ724)</f>
        <v>2.737391471862793</v>
      </c>
      <c r="AK725" s="4">
        <f>AVERAGE(AK719:AK724)</f>
        <v>1</v>
      </c>
      <c r="AL725" s="4">
        <f>AVERAGE(AL719:AL724)</f>
        <v>0</v>
      </c>
      <c r="AM725" s="4">
        <f>AVERAGE(AM719:AM724)</f>
        <v>0.1599999964237213</v>
      </c>
      <c r="AN725" s="4">
        <f>AVERAGE(AN719:AN724)</f>
        <v>111115</v>
      </c>
      <c r="AO725" s="4">
        <f>AVERAGE(AO719:AO724)</f>
        <v>0.8325336371527777</v>
      </c>
      <c r="AP725" s="4">
        <f>AVERAGE(AP719:AP724)</f>
        <v>0.004957974816755519</v>
      </c>
      <c r="AQ725" s="4">
        <f>AVERAGE(AQ719:AQ724)</f>
        <v>298.4420220692953</v>
      </c>
      <c r="AR725" s="4">
        <f>AVERAGE(AR719:AR724)</f>
        <v>296.8150918324789</v>
      </c>
      <c r="AS725" s="4">
        <f>AVERAGE(AS719:AS724)</f>
        <v>319.8016627737506</v>
      </c>
      <c r="AT725" s="4">
        <f>AVERAGE(AT719:AT724)</f>
        <v>0.9393453673321771</v>
      </c>
      <c r="AU725" s="4">
        <f>AVERAGE(AU719:AU724)</f>
        <v>3.235459514101308</v>
      </c>
      <c r="AV725" s="4">
        <f>AVERAGE(AV719:AV724)</f>
        <v>31.81121785955122</v>
      </c>
      <c r="AW725" s="4">
        <f>AVERAGE(AW719:AW724)</f>
        <v>12.47096625483524</v>
      </c>
      <c r="AX725" s="4">
        <f>AVERAGE(AX719:AX724)</f>
        <v>24.47855695088704</v>
      </c>
      <c r="AY725" s="4">
        <f>AVERAGE(AY719:AY724)</f>
        <v>3.082164076934386</v>
      </c>
      <c r="AZ725" s="4">
        <f>AVERAGE(AZ719:AZ724)</f>
        <v>0.3873947469782059</v>
      </c>
      <c r="BA725" s="4">
        <f>AVERAGE(BA719:BA724)</f>
        <v>1.967060842250964</v>
      </c>
      <c r="BB725" s="4">
        <f>AVERAGE(BB719:BB724)</f>
        <v>1.115103234683422</v>
      </c>
      <c r="BC725" s="4">
        <f>AVERAGE(BC719:BC724)</f>
        <v>0.2469643877400249</v>
      </c>
      <c r="BD725" s="3">
        <f>AVERAGE(BD719:BD724)</f>
      </c>
      <c r="BE725" s="3">
        <f>AVERAGE(BE719:BE724)</f>
      </c>
      <c r="BF725" s="4">
        <f>AVERAGE(BF719:BF724)</f>
        <v>65.25585299035569</v>
      </c>
      <c r="BG725" s="3">
        <f>AVERAGE(BG719:BG724)</f>
      </c>
      <c r="BH725" s="3">
        <f>AVERAGE(BH719:BH724)</f>
      </c>
    </row>
    <row r="726" ht="29" customHeight="1">
      <c r="A726" t="s" s="2">
        <v>9</v>
      </c>
      <c r="B726" t="s" s="5">
        <v>785</v>
      </c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</row>
    <row r="727" ht="16" customHeight="1">
      <c r="A727" s="4">
        <v>675</v>
      </c>
      <c r="B727" t="s" s="2">
        <v>786</v>
      </c>
      <c r="C727" s="4">
        <v>3896.500030945987</v>
      </c>
      <c r="D727" s="4">
        <v>0</v>
      </c>
      <c r="E727" s="3">
        <f>(R727-#REF!*(1000-T727)/(1000-U727))*AO727</f>
      </c>
      <c r="F727" s="4">
        <f>IF(AZ727&lt;&gt;0,1/(1/AZ727-1/N727),0)</f>
        <v>0.4523195194738901</v>
      </c>
      <c r="G727" s="3">
        <f>((BC727-AP727/2)*S727-E727)/(BC727+AP727/2)</f>
      </c>
      <c r="H727" s="4">
        <f>AP727*1000</f>
        <v>4.988103534739533</v>
      </c>
      <c r="I727" s="4">
        <f>(AU727-BA727)</f>
        <v>1.266932008546646</v>
      </c>
      <c r="J727" s="4">
        <f>(P727+AT727*D727)</f>
        <v>25.31097030639648</v>
      </c>
      <c r="K727" s="4">
        <v>6</v>
      </c>
      <c r="L727" s="4">
        <f>(K727*AI727+AJ727)</f>
        <v>1.420000016689301</v>
      </c>
      <c r="M727" s="4">
        <v>1</v>
      </c>
      <c r="N727" s="4">
        <f>L727*(M727+1)*(M727+1)/(M727*M727+1)</f>
        <v>2.840000033378601</v>
      </c>
      <c r="O727" s="4">
        <v>23.5217456817627</v>
      </c>
      <c r="P727" s="4">
        <v>25.31097030639648</v>
      </c>
      <c r="Q727" s="4">
        <v>22.8524055480957</v>
      </c>
      <c r="R727" s="4">
        <v>599.9674072265625</v>
      </c>
      <c r="S727" s="4">
        <v>556.078369140625</v>
      </c>
      <c r="T727" s="4">
        <v>13.51561641693115</v>
      </c>
      <c r="U727" s="4">
        <v>19.39076042175293</v>
      </c>
      <c r="V727" s="4">
        <v>47.2074089050293</v>
      </c>
      <c r="W727" s="4">
        <v>67.7237548828125</v>
      </c>
      <c r="X727" s="4">
        <v>499.5329895019531</v>
      </c>
      <c r="Y727" s="4">
        <v>1998.824707031250</v>
      </c>
      <c r="Z727" s="4">
        <v>155.8870391845703</v>
      </c>
      <c r="AA727" s="4">
        <v>101.7069854736328</v>
      </c>
      <c r="AB727" s="4">
        <v>7.368030071258545</v>
      </c>
      <c r="AC727" s="4">
        <v>0.2860887944698334</v>
      </c>
      <c r="AD727" s="4">
        <v>0.0262443944811821</v>
      </c>
      <c r="AE727" s="4">
        <v>0.01137127913534641</v>
      </c>
      <c r="AF727" s="4">
        <v>0.03673465549945831</v>
      </c>
      <c r="AG727" s="4">
        <v>0.01274059247225523</v>
      </c>
      <c r="AH727" s="4">
        <v>0.6666666865348816</v>
      </c>
      <c r="AI727" s="4">
        <v>-0.2195652425289154</v>
      </c>
      <c r="AJ727" s="4">
        <v>2.737391471862793</v>
      </c>
      <c r="AK727" s="4">
        <v>1</v>
      </c>
      <c r="AL727" s="4">
        <v>0</v>
      </c>
      <c r="AM727" s="4">
        <v>0.1599999964237213</v>
      </c>
      <c r="AN727" s="4">
        <v>111125</v>
      </c>
      <c r="AO727" s="4">
        <f>X727*0.000001/(K727*0.0001)</f>
        <v>0.8325549825032552</v>
      </c>
      <c r="AP727" s="4">
        <f>(U727-T727)/(1000-U727)*AO727</f>
        <v>0.004988103534739533</v>
      </c>
      <c r="AQ727" s="4">
        <f>(P727+273.15)</f>
        <v>298.4609703063965</v>
      </c>
      <c r="AR727" s="4">
        <f>(O727+273.15)</f>
        <v>296.6717456817627</v>
      </c>
      <c r="AS727" s="4">
        <f>(Y727*AK727+Z727*AL727)*AM727</f>
        <v>319.8119459766458</v>
      </c>
      <c r="AT727" s="4">
        <f>((AS727+0.00000010773*(AR727^4-AQ727^4))-AP727*44100)/(L727*0.92*2*29.3+0.00000043092*AQ727^3)</f>
        <v>0.90353378223861</v>
      </c>
      <c r="AU727" s="4">
        <f>0.61365*EXP(17.502*J727/(240.97+J727))</f>
        <v>3.239107797084565</v>
      </c>
      <c r="AV727" s="4">
        <f>AU727*1000/AA727</f>
        <v>31.84744668225658</v>
      </c>
      <c r="AW727" s="4">
        <f>(AV727-U727)</f>
        <v>12.45668626050365</v>
      </c>
      <c r="AX727" s="4">
        <f>IF(D727,P727,(O727+P727)/2)</f>
        <v>24.41635799407959</v>
      </c>
      <c r="AY727" s="4">
        <f>0.61365*EXP(17.502*AX727/(240.97+AX727))</f>
        <v>3.070704685691116</v>
      </c>
      <c r="AZ727" s="4">
        <f>IF(AW727&lt;&gt;0,(1000-(AV727+U727)/2)/AW727*AP727,0)</f>
        <v>0.3901770255838817</v>
      </c>
      <c r="BA727" s="4">
        <f>U727*AA727/1000</f>
        <v>1.972175788537919</v>
      </c>
      <c r="BB727" s="4">
        <f>(AY727-BA727)</f>
        <v>1.098528897153196</v>
      </c>
      <c r="BC727" s="4">
        <f>1/(1.6/F727+1.37/N727)</f>
        <v>0.2487737425496157</v>
      </c>
      <c r="BD727" s="3">
        <f>G727*AA727*0.001</f>
      </c>
      <c r="BE727" s="3">
        <f>G727/S727</f>
      </c>
      <c r="BF727" s="4">
        <f>(1-AP727*AA727/AU727/F727)*100</f>
        <v>65.37294870573854</v>
      </c>
      <c r="BG727" s="3">
        <f>(S727-E727/(N727/1.35))</f>
      </c>
      <c r="BH727" s="3">
        <f>E727*BF727/100/BG727</f>
      </c>
    </row>
    <row r="728" ht="16" customHeight="1">
      <c r="A728" s="4">
        <v>676</v>
      </c>
      <c r="B728" t="s" s="2">
        <v>787</v>
      </c>
      <c r="C728" s="4">
        <v>3901.500030834228</v>
      </c>
      <c r="D728" s="4">
        <v>0</v>
      </c>
      <c r="E728" s="3">
        <f>(R728-#REF!*(1000-T728)/(1000-U728))*AO728</f>
      </c>
      <c r="F728" s="4">
        <f>IF(AZ728&lt;&gt;0,1/(1/AZ728-1/N728),0)</f>
        <v>0.4552090844076648</v>
      </c>
      <c r="G728" s="3">
        <f>((BC728-AP728/2)*S728-E728)/(BC728+AP728/2)</f>
      </c>
      <c r="H728" s="4">
        <f>AP728*1000</f>
        <v>4.994563879007672</v>
      </c>
      <c r="I728" s="4">
        <f>(AU728-BA728)</f>
        <v>1.261640151494271</v>
      </c>
      <c r="J728" s="4">
        <f>(P728+AT728*D728)</f>
        <v>25.28994941711426</v>
      </c>
      <c r="K728" s="4">
        <v>6</v>
      </c>
      <c r="L728" s="4">
        <f>(K728*AI728+AJ728)</f>
        <v>1.420000016689301</v>
      </c>
      <c r="M728" s="4">
        <v>1</v>
      </c>
      <c r="N728" s="4">
        <f>L728*(M728+1)*(M728+1)/(M728*M728+1)</f>
        <v>2.840000033378601</v>
      </c>
      <c r="O728" s="4">
        <v>23.48044776916504</v>
      </c>
      <c r="P728" s="4">
        <v>25.28994941711426</v>
      </c>
      <c r="Q728" s="4">
        <v>22.82145881652832</v>
      </c>
      <c r="R728" s="4">
        <v>602.9190673828125</v>
      </c>
      <c r="S728" s="4">
        <v>556.2653198242188</v>
      </c>
      <c r="T728" s="4">
        <v>13.52042007446289</v>
      </c>
      <c r="U728" s="4">
        <v>19.40305709838867</v>
      </c>
      <c r="V728" s="4">
        <v>47.34417724609375</v>
      </c>
      <c r="W728" s="4">
        <v>67.93900299072266</v>
      </c>
      <c r="X728" s="4">
        <v>499.5365905761719</v>
      </c>
      <c r="Y728" s="4">
        <v>1998.956420898438</v>
      </c>
      <c r="Z728" s="4">
        <v>156.8213958740234</v>
      </c>
      <c r="AA728" s="4">
        <v>101.7066497802734</v>
      </c>
      <c r="AB728" s="4">
        <v>7.368030071258545</v>
      </c>
      <c r="AC728" s="4">
        <v>0.2860887944698334</v>
      </c>
      <c r="AD728" s="4">
        <v>0.0262443944811821</v>
      </c>
      <c r="AE728" s="4">
        <v>0.01137127913534641</v>
      </c>
      <c r="AF728" s="4">
        <v>0.03673465549945831</v>
      </c>
      <c r="AG728" s="4">
        <v>0.01274059247225523</v>
      </c>
      <c r="AH728" s="4">
        <v>0.6666666865348816</v>
      </c>
      <c r="AI728" s="4">
        <v>-0.2195652425289154</v>
      </c>
      <c r="AJ728" s="4">
        <v>2.737391471862793</v>
      </c>
      <c r="AK728" s="4">
        <v>1</v>
      </c>
      <c r="AL728" s="4">
        <v>0</v>
      </c>
      <c r="AM728" s="4">
        <v>0.1599999964237213</v>
      </c>
      <c r="AN728" s="4">
        <v>111115</v>
      </c>
      <c r="AO728" s="4">
        <f>X728*0.000001/(K728*0.0001)</f>
        <v>0.8325609842936196</v>
      </c>
      <c r="AP728" s="4">
        <f>(U728-T728)/(1000-U728)*AO728</f>
        <v>0.004994563879007673</v>
      </c>
      <c r="AQ728" s="4">
        <f>(P728+273.15)</f>
        <v>298.4399494171142</v>
      </c>
      <c r="AR728" s="4">
        <f>(O728+273.15)</f>
        <v>296.630447769165</v>
      </c>
      <c r="AS728" s="4">
        <f>(Y728*AK728+Z728*AL728)*AM728</f>
        <v>319.8330201949248</v>
      </c>
      <c r="AT728" s="4">
        <f>((AS728+0.00000010773*(AR728^4-AQ728^4))-AP728*44100)/(L728*0.92*2*29.3+0.00000043092*AQ728^3)</f>
        <v>0.8980182552731143</v>
      </c>
      <c r="AU728" s="4">
        <f>0.61365*EXP(17.502*J728/(240.97+J728))</f>
        <v>3.235060084466736</v>
      </c>
      <c r="AV728" s="4">
        <f>AU728*1000/AA728</f>
        <v>31.80775388291468</v>
      </c>
      <c r="AW728" s="4">
        <f>(AV728-U728)</f>
        <v>12.40469678452601</v>
      </c>
      <c r="AX728" s="4">
        <f>IF(D728,P728,(O728+P728)/2)</f>
        <v>24.38519859313965</v>
      </c>
      <c r="AY728" s="4">
        <f>0.61365*EXP(17.502*AX728/(240.97+AX728))</f>
        <v>3.064979804748412</v>
      </c>
      <c r="AZ728" s="4">
        <f>IF(AW728&lt;&gt;0,(1000-(AV728+U728)/2)/AW728*AP728,0)</f>
        <v>0.3923252724490257</v>
      </c>
      <c r="BA728" s="4">
        <f>U728*AA728/1000</f>
        <v>1.973419932972465</v>
      </c>
      <c r="BB728" s="4">
        <f>(AY728-BA728)</f>
        <v>1.091559871775946</v>
      </c>
      <c r="BC728" s="4">
        <f>1/(1.6/F728+1.37/N728)</f>
        <v>0.2501711982162654</v>
      </c>
      <c r="BD728" s="3">
        <f>G728*AA728*0.001</f>
      </c>
      <c r="BE728" s="3">
        <f>G728/S728</f>
      </c>
      <c r="BF728" s="4">
        <f>(1-AP728*AA728/AU728/F728)*100</f>
        <v>65.5051985761328</v>
      </c>
      <c r="BG728" s="3">
        <f>(S728-E728/(N728/1.35))</f>
      </c>
      <c r="BH728" s="3">
        <f>E728*BF728/100/BG728</f>
      </c>
    </row>
    <row r="729" ht="16" customHeight="1">
      <c r="A729" s="4">
        <v>677</v>
      </c>
      <c r="B729" t="s" s="2">
        <v>788</v>
      </c>
      <c r="C729" s="4">
        <v>3907.000030711293</v>
      </c>
      <c r="D729" s="4">
        <v>0</v>
      </c>
      <c r="E729" s="3">
        <f>(R729-#REF!*(1000-T729)/(1000-U729))*AO729</f>
      </c>
      <c r="F729" s="4">
        <f>IF(AZ729&lt;&gt;0,1/(1/AZ729-1/N729),0)</f>
        <v>0.4560361906655136</v>
      </c>
      <c r="G729" s="3">
        <f>((BC729-AP729/2)*S729-E729)/(BC729+AP729/2)</f>
      </c>
      <c r="H729" s="4">
        <f>AP729*1000</f>
        <v>4.999508153538091</v>
      </c>
      <c r="I729" s="4">
        <f>(AU729-BA729)</f>
        <v>1.260902378765103</v>
      </c>
      <c r="J729" s="4">
        <f>(P729+AT729*D729)</f>
        <v>25.29196548461914</v>
      </c>
      <c r="K729" s="4">
        <v>6</v>
      </c>
      <c r="L729" s="4">
        <f>(K729*AI729+AJ729)</f>
        <v>1.420000016689301</v>
      </c>
      <c r="M729" s="4">
        <v>1</v>
      </c>
      <c r="N729" s="4">
        <f>L729*(M729+1)*(M729+1)/(M729*M729+1)</f>
        <v>2.840000033378601</v>
      </c>
      <c r="O729" s="4">
        <v>23.43765068054199</v>
      </c>
      <c r="P729" s="4">
        <v>25.29196548461914</v>
      </c>
      <c r="Q729" s="4">
        <v>22.72479629516602</v>
      </c>
      <c r="R729" s="4">
        <v>631.65625</v>
      </c>
      <c r="S729" s="4">
        <v>565.2386474609375</v>
      </c>
      <c r="T729" s="4">
        <v>13.52558326721191</v>
      </c>
      <c r="U729" s="4">
        <v>19.41417121887207</v>
      </c>
      <c r="V729" s="4">
        <v>47.4858283996582</v>
      </c>
      <c r="W729" s="4">
        <v>68.15713500976562</v>
      </c>
      <c r="X729" s="4">
        <v>499.5201110839844</v>
      </c>
      <c r="Y729" s="4">
        <v>1999.048339843750</v>
      </c>
      <c r="Z729" s="4">
        <v>157.9214019775391</v>
      </c>
      <c r="AA729" s="4">
        <v>101.706413269043</v>
      </c>
      <c r="AB729" s="4">
        <v>7.368030071258545</v>
      </c>
      <c r="AC729" s="4">
        <v>0.2860887944698334</v>
      </c>
      <c r="AD729" s="4">
        <v>0.0262443944811821</v>
      </c>
      <c r="AE729" s="4">
        <v>0.01137127913534641</v>
      </c>
      <c r="AF729" s="4">
        <v>0.03673465549945831</v>
      </c>
      <c r="AG729" s="4">
        <v>0.01274059247225523</v>
      </c>
      <c r="AH729" s="4">
        <v>0.6666666865348816</v>
      </c>
      <c r="AI729" s="4">
        <v>-0.2195652425289154</v>
      </c>
      <c r="AJ729" s="4">
        <v>2.737391471862793</v>
      </c>
      <c r="AK729" s="4">
        <v>1</v>
      </c>
      <c r="AL729" s="4">
        <v>0</v>
      </c>
      <c r="AM729" s="4">
        <v>0.1599999964237213</v>
      </c>
      <c r="AN729" s="4">
        <v>111115</v>
      </c>
      <c r="AO729" s="4">
        <f>X729*0.000001/(K729*0.0001)</f>
        <v>0.8325335184733073</v>
      </c>
      <c r="AP729" s="4">
        <f>(U729-T729)/(1000-U729)*AO729</f>
        <v>0.004999508153538091</v>
      </c>
      <c r="AQ729" s="4">
        <f>(P729+273.15)</f>
        <v>298.4419654846191</v>
      </c>
      <c r="AR729" s="4">
        <f>(O729+273.15)</f>
        <v>296.587650680542</v>
      </c>
      <c r="AS729" s="4">
        <f>(Y729*AK729+Z729*AL729)*AM729</f>
        <v>319.847727225846</v>
      </c>
      <c r="AT729" s="4">
        <f>((AS729+0.00000010773*(AR729^4-AQ729^4))-AP729*44100)/(L729*0.92*2*29.3+0.00000043092*AQ729^3)</f>
        <v>0.8899750440855421</v>
      </c>
      <c r="AU729" s="4">
        <f>0.61365*EXP(17.502*J729/(240.97+J729))</f>
        <v>3.235448100027665</v>
      </c>
      <c r="AV729" s="4">
        <f>AU729*1000/AA729</f>
        <v>31.81164290465112</v>
      </c>
      <c r="AW729" s="4">
        <f>(AV729-U729)</f>
        <v>12.39747168577905</v>
      </c>
      <c r="AX729" s="4">
        <f>IF(D729,P729,(O729+P729)/2)</f>
        <v>24.36480808258057</v>
      </c>
      <c r="AY729" s="4">
        <f>0.61365*EXP(17.502*AX729/(240.97+AX729))</f>
        <v>3.061238532164593</v>
      </c>
      <c r="AZ729" s="4">
        <f>IF(AW729&lt;&gt;0,(1000-(AV729+U729)/2)/AW729*AP729,0)</f>
        <v>0.3929394911572957</v>
      </c>
      <c r="BA729" s="4">
        <f>U729*AA729/1000</f>
        <v>1.974545721262562</v>
      </c>
      <c r="BB729" s="4">
        <f>(AY729-BA729)</f>
        <v>1.08669281090203</v>
      </c>
      <c r="BC729" s="4">
        <f>1/(1.6/F729+1.37/N729)</f>
        <v>0.2505708105150924</v>
      </c>
      <c r="BD729" s="3">
        <f>G729*AA729*0.001</f>
      </c>
      <c r="BE729" s="3">
        <f>G729/S729</f>
      </c>
      <c r="BF729" s="4">
        <f>(1-AP729*AA729/AU729/F729)*100</f>
        <v>65.53788931344427</v>
      </c>
      <c r="BG729" s="3">
        <f>(S729-E729/(N729/1.35))</f>
      </c>
      <c r="BH729" s="3">
        <f>E729*BF729/100/BG729</f>
      </c>
    </row>
    <row r="730" ht="16" customHeight="1">
      <c r="A730" s="4">
        <v>678</v>
      </c>
      <c r="B730" t="s" s="2">
        <v>789</v>
      </c>
      <c r="C730" s="4">
        <v>3912.000030599535</v>
      </c>
      <c r="D730" s="4">
        <v>0</v>
      </c>
      <c r="E730" s="3">
        <f>(R730-#REF!*(1000-T730)/(1000-U730))*AO730</f>
      </c>
      <c r="F730" s="4">
        <f>IF(AZ730&lt;&gt;0,1/(1/AZ730-1/N730),0)</f>
        <v>0.4559664711069252</v>
      </c>
      <c r="G730" s="3">
        <f>((BC730-AP730/2)*S730-E730)/(BC730+AP730/2)</f>
      </c>
      <c r="H730" s="4">
        <f>AP730*1000</f>
        <v>5.001331262320756</v>
      </c>
      <c r="I730" s="4">
        <f>(AU730-BA730)</f>
        <v>1.261515174664485</v>
      </c>
      <c r="J730" s="4">
        <f>(P730+AT730*D730)</f>
        <v>25.29866027832031</v>
      </c>
      <c r="K730" s="4">
        <v>6</v>
      </c>
      <c r="L730" s="4">
        <f>(K730*AI730+AJ730)</f>
        <v>1.420000016689301</v>
      </c>
      <c r="M730" s="4">
        <v>1</v>
      </c>
      <c r="N730" s="4">
        <f>L730*(M730+1)*(M730+1)/(M730*M730+1)</f>
        <v>2.840000033378601</v>
      </c>
      <c r="O730" s="4">
        <v>23.38812446594238</v>
      </c>
      <c r="P730" s="4">
        <v>25.29866027832031</v>
      </c>
      <c r="Q730" s="4">
        <v>22.59992599487305</v>
      </c>
      <c r="R730" s="4">
        <v>671.6232299804688</v>
      </c>
      <c r="S730" s="4">
        <v>588.7987060546875</v>
      </c>
      <c r="T730" s="4">
        <v>13.52984142303467</v>
      </c>
      <c r="U730" s="4">
        <v>19.42082786560059</v>
      </c>
      <c r="V730" s="4">
        <v>47.63810729980469</v>
      </c>
      <c r="W730" s="4">
        <v>68.37906646728516</v>
      </c>
      <c r="X730" s="4">
        <v>499.4954223632812</v>
      </c>
      <c r="Y730" s="4">
        <v>1998.825561523438</v>
      </c>
      <c r="Z730" s="4">
        <v>158.8765563964844</v>
      </c>
      <c r="AA730" s="4">
        <v>101.7063598632812</v>
      </c>
      <c r="AB730" s="4">
        <v>7.368030071258545</v>
      </c>
      <c r="AC730" s="4">
        <v>0.2860887944698334</v>
      </c>
      <c r="AD730" s="4">
        <v>0.0262443944811821</v>
      </c>
      <c r="AE730" s="4">
        <v>0.01137127913534641</v>
      </c>
      <c r="AF730" s="4">
        <v>0.03673465549945831</v>
      </c>
      <c r="AG730" s="4">
        <v>0.01274059247225523</v>
      </c>
      <c r="AH730" s="4">
        <v>0.6666666865348816</v>
      </c>
      <c r="AI730" s="4">
        <v>-0.2195652425289154</v>
      </c>
      <c r="AJ730" s="4">
        <v>2.737391471862793</v>
      </c>
      <c r="AK730" s="4">
        <v>1</v>
      </c>
      <c r="AL730" s="4">
        <v>0</v>
      </c>
      <c r="AM730" s="4">
        <v>0.1599999964237213</v>
      </c>
      <c r="AN730" s="4">
        <v>111115</v>
      </c>
      <c r="AO730" s="4">
        <f>X730*0.000001/(K730*0.0001)</f>
        <v>0.8324923706054687</v>
      </c>
      <c r="AP730" s="4">
        <f>(U730-T730)/(1000-U730)*AO730</f>
        <v>0.005001331262320756</v>
      </c>
      <c r="AQ730" s="4">
        <f>(P730+273.15)</f>
        <v>298.4486602783203</v>
      </c>
      <c r="AR730" s="4">
        <f>(O730+273.15)</f>
        <v>296.5381244659424</v>
      </c>
      <c r="AS730" s="4">
        <f>(Y730*AK730+Z730*AL730)*AM730</f>
        <v>319.8120826953927</v>
      </c>
      <c r="AT730" s="4">
        <f>((AS730+0.00000010773*(AR730^4-AQ730^4))-AP730*44100)/(L730*0.92*2*29.3+0.00000043092*AQ730^3)</f>
        <v>0.8814525455900145</v>
      </c>
      <c r="AU730" s="4">
        <f>0.61365*EXP(17.502*J730/(240.97+J730))</f>
        <v>3.236736882406099</v>
      </c>
      <c r="AV730" s="4">
        <f>AU730*1000/AA730</f>
        <v>31.82433120954365</v>
      </c>
      <c r="AW730" s="4">
        <f>(AV730-U730)</f>
        <v>12.40350334394306</v>
      </c>
      <c r="AX730" s="4">
        <f>IF(D730,P730,(O730+P730)/2)</f>
        <v>24.34339237213135</v>
      </c>
      <c r="AY730" s="4">
        <f>0.61365*EXP(17.502*AX730/(240.97+AX730))</f>
        <v>3.057313453698905</v>
      </c>
      <c r="AZ730" s="4">
        <f>IF(AW730&lt;&gt;0,(1000-(AV730+U730)/2)/AW730*AP730,0)</f>
        <v>0.3928877285011489</v>
      </c>
      <c r="BA730" s="4">
        <f>U730*AA730/1000</f>
        <v>1.975221707741613</v>
      </c>
      <c r="BB730" s="4">
        <f>(AY730-BA730)</f>
        <v>1.082091745957291</v>
      </c>
      <c r="BC730" s="4">
        <f>1/(1.6/F730+1.37/N730)</f>
        <v>0.2505371326173415</v>
      </c>
      <c r="BD730" s="3">
        <f>G730*AA730*0.001</f>
      </c>
      <c r="BE730" s="3">
        <f>G730/S730</f>
      </c>
      <c r="BF730" s="4">
        <f>(1-AP730*AA730/AU730/F730)*100</f>
        <v>65.5337981859427</v>
      </c>
      <c r="BG730" s="3">
        <f>(S730-E730/(N730/1.35))</f>
      </c>
      <c r="BH730" s="3">
        <f>E730*BF730/100/BG730</f>
      </c>
    </row>
    <row r="731" ht="16" customHeight="1">
      <c r="A731" s="4">
        <v>679</v>
      </c>
      <c r="B731" t="s" s="2">
        <v>790</v>
      </c>
      <c r="C731" s="4">
        <v>3917.000030487776</v>
      </c>
      <c r="D731" s="4">
        <v>0</v>
      </c>
      <c r="E731" s="3">
        <f>(R731-#REF!*(1000-T731)/(1000-U731))*AO731</f>
      </c>
      <c r="F731" s="4">
        <f>IF(AZ731&lt;&gt;0,1/(1/AZ731-1/N731),0)</f>
        <v>0.4553900621932012</v>
      </c>
      <c r="G731" s="3">
        <f>((BC731-AP731/2)*S731-E731)/(BC731+AP731/2)</f>
      </c>
      <c r="H731" s="4">
        <f>AP731*1000</f>
        <v>5.003127924469016</v>
      </c>
      <c r="I731" s="4">
        <f>(AU731-BA731)</f>
        <v>1.263317846346719</v>
      </c>
      <c r="J731" s="4">
        <f>(P731+AT731*D731)</f>
        <v>25.31166839599609</v>
      </c>
      <c r="K731" s="4">
        <v>6</v>
      </c>
      <c r="L731" s="4">
        <f>(K731*AI731+AJ731)</f>
        <v>1.420000016689301</v>
      </c>
      <c r="M731" s="4">
        <v>1</v>
      </c>
      <c r="N731" s="4">
        <f>L731*(M731+1)*(M731+1)/(M731*M731+1)</f>
        <v>2.840000033378601</v>
      </c>
      <c r="O731" s="4">
        <v>23.33073997497559</v>
      </c>
      <c r="P731" s="4">
        <v>25.31166839599609</v>
      </c>
      <c r="Q731" s="4">
        <v>22.52771377563477</v>
      </c>
      <c r="R731" s="4">
        <v>707.9049682617188</v>
      </c>
      <c r="S731" s="4">
        <v>620.2489624023438</v>
      </c>
      <c r="T731" s="4">
        <v>13.53490257263184</v>
      </c>
      <c r="U731" s="4">
        <v>19.42783355712891</v>
      </c>
      <c r="V731" s="4">
        <v>47.81573486328125</v>
      </c>
      <c r="W731" s="4">
        <v>68.63419342041016</v>
      </c>
      <c r="X731" s="4">
        <v>499.5064086914062</v>
      </c>
      <c r="Y731" s="4">
        <v>1998.622558593750</v>
      </c>
      <c r="Z731" s="4">
        <v>159.8146667480469</v>
      </c>
      <c r="AA731" s="4">
        <v>101.7058563232422</v>
      </c>
      <c r="AB731" s="4">
        <v>7.368030071258545</v>
      </c>
      <c r="AC731" s="4">
        <v>0.2860887944698334</v>
      </c>
      <c r="AD731" s="4">
        <v>0.0262443944811821</v>
      </c>
      <c r="AE731" s="4">
        <v>0.01137127913534641</v>
      </c>
      <c r="AF731" s="4">
        <v>0.03673465549945831</v>
      </c>
      <c r="AG731" s="4">
        <v>0.01274059247225523</v>
      </c>
      <c r="AH731" s="4">
        <v>0.6666666865348816</v>
      </c>
      <c r="AI731" s="4">
        <v>-0.2195652425289154</v>
      </c>
      <c r="AJ731" s="4">
        <v>2.737391471862793</v>
      </c>
      <c r="AK731" s="4">
        <v>1</v>
      </c>
      <c r="AL731" s="4">
        <v>0</v>
      </c>
      <c r="AM731" s="4">
        <v>0.1599999964237213</v>
      </c>
      <c r="AN731" s="4">
        <v>111115</v>
      </c>
      <c r="AO731" s="4">
        <f>X731*0.000001/(K731*0.0001)</f>
        <v>0.8325106811523437</v>
      </c>
      <c r="AP731" s="4">
        <f>(U731-T731)/(1000-U731)*AO731</f>
        <v>0.005003127924469016</v>
      </c>
      <c r="AQ731" s="4">
        <f>(P731+273.15)</f>
        <v>298.4616683959961</v>
      </c>
      <c r="AR731" s="4">
        <f>(O731+273.15)</f>
        <v>296.4807399749756</v>
      </c>
      <c r="AS731" s="4">
        <f>(Y731*AK731+Z731*AL731)*AM731</f>
        <v>319.7796022273687</v>
      </c>
      <c r="AT731" s="4">
        <f>((AS731+0.00000010773*(AR731^4-AQ731^4))-AP731*44100)/(L731*0.92*2*29.3+0.00000043092*AQ731^3)</f>
        <v>0.8711507545786151</v>
      </c>
      <c r="AU731" s="4">
        <f>0.61365*EXP(17.502*J731/(240.97+J731))</f>
        <v>3.239242294779935</v>
      </c>
      <c r="AV731" s="4">
        <f>AU731*1000/AA731</f>
        <v>31.84912267475488</v>
      </c>
      <c r="AW731" s="4">
        <f>(AV731-U731)</f>
        <v>12.42128911762597</v>
      </c>
      <c r="AX731" s="4">
        <f>IF(D731,P731,(O731+P731)/2)</f>
        <v>24.32120418548584</v>
      </c>
      <c r="AY731" s="4">
        <f>0.61365*EXP(17.502*AX731/(240.97+AX731))</f>
        <v>3.053251436623688</v>
      </c>
      <c r="AZ731" s="4">
        <f>IF(AW731&lt;&gt;0,(1000-(AV731+U731)/2)/AW731*AP731,0)</f>
        <v>0.3924596950045044</v>
      </c>
      <c r="BA731" s="4">
        <f>U731*AA731/1000</f>
        <v>1.975924448433216</v>
      </c>
      <c r="BB731" s="4">
        <f>(AY731-BA731)</f>
        <v>1.077326988190472</v>
      </c>
      <c r="BC731" s="4">
        <f>1/(1.6/F731+1.37/N731)</f>
        <v>0.2502586517156568</v>
      </c>
      <c r="BD731" s="3">
        <f>G731*AA731*0.001</f>
      </c>
      <c r="BE731" s="3">
        <f>G731/S731</f>
      </c>
      <c r="BF731" s="4">
        <f>(1-AP731*AA731/AU731/F731)*100</f>
        <v>65.50464768848576</v>
      </c>
      <c r="BG731" s="3">
        <f>(S731-E731/(N731/1.35))</f>
      </c>
      <c r="BH731" s="3">
        <f>E731*BF731/100/BG731</f>
      </c>
    </row>
    <row r="732" ht="16" customHeight="1">
      <c r="A732" s="4">
        <v>680</v>
      </c>
      <c r="B732" t="s" s="2">
        <v>791</v>
      </c>
      <c r="C732" s="4">
        <v>3922.500030364841</v>
      </c>
      <c r="D732" s="4">
        <v>0</v>
      </c>
      <c r="E732" s="3">
        <f>(R732-#REF!*(1000-T732)/(1000-U732))*AO732</f>
      </c>
      <c r="F732" s="4">
        <f>IF(AZ732&lt;&gt;0,1/(1/AZ732-1/N732),0)</f>
        <v>0.4565428777971653</v>
      </c>
      <c r="G732" s="3">
        <f>((BC732-AP732/2)*S732-E732)/(BC732+AP732/2)</f>
      </c>
      <c r="H732" s="4">
        <f>AP732*1000</f>
        <v>5.005853619169497</v>
      </c>
      <c r="I732" s="4">
        <f>(AU732-BA732)</f>
        <v>1.261250435731017</v>
      </c>
      <c r="J732" s="4">
        <f>(P732+AT732*D732)</f>
        <v>25.3058032989502</v>
      </c>
      <c r="K732" s="4">
        <v>6</v>
      </c>
      <c r="L732" s="4">
        <f>(K732*AI732+AJ732)</f>
        <v>1.420000016689301</v>
      </c>
      <c r="M732" s="4">
        <v>1</v>
      </c>
      <c r="N732" s="4">
        <f>L732*(M732+1)*(M732+1)/(M732*M732+1)</f>
        <v>2.840000033378601</v>
      </c>
      <c r="O732" s="4">
        <v>23.28320503234863</v>
      </c>
      <c r="P732" s="4">
        <v>25.3058032989502</v>
      </c>
      <c r="Q732" s="4">
        <v>22.54570198059082</v>
      </c>
      <c r="R732" s="4">
        <v>720.7722778320312</v>
      </c>
      <c r="S732" s="4">
        <v>648.7084350585938</v>
      </c>
      <c r="T732" s="4">
        <v>13.54113578796387</v>
      </c>
      <c r="U732" s="4">
        <v>19.4371452331543</v>
      </c>
      <c r="V732" s="4">
        <v>47.98195648193359</v>
      </c>
      <c r="W732" s="4">
        <v>68.87410736083984</v>
      </c>
      <c r="X732" s="4">
        <v>499.5128479003906</v>
      </c>
      <c r="Y732" s="4">
        <v>1998.752563476562</v>
      </c>
      <c r="Z732" s="4">
        <v>160.9097290039062</v>
      </c>
      <c r="AA732" s="4">
        <v>101.7053680419922</v>
      </c>
      <c r="AB732" s="4">
        <v>7.368030071258545</v>
      </c>
      <c r="AC732" s="4">
        <v>0.2860887944698334</v>
      </c>
      <c r="AD732" s="4">
        <v>0.0262443944811821</v>
      </c>
      <c r="AE732" s="4">
        <v>0.01137127913534641</v>
      </c>
      <c r="AF732" s="4">
        <v>0.03673465549945831</v>
      </c>
      <c r="AG732" s="4">
        <v>0.01274059247225523</v>
      </c>
      <c r="AH732" s="4">
        <v>0.6666666865348816</v>
      </c>
      <c r="AI732" s="4">
        <v>-0.2195652425289154</v>
      </c>
      <c r="AJ732" s="4">
        <v>2.737391471862793</v>
      </c>
      <c r="AK732" s="4">
        <v>1</v>
      </c>
      <c r="AL732" s="4">
        <v>0</v>
      </c>
      <c r="AM732" s="4">
        <v>0.1599999964237213</v>
      </c>
      <c r="AN732" s="4">
        <v>111115</v>
      </c>
      <c r="AO732" s="4">
        <f>X732*0.000001/(K732*0.0001)</f>
        <v>0.8325214131673175</v>
      </c>
      <c r="AP732" s="4">
        <f>(U732-T732)/(1000-U732)*AO732</f>
        <v>0.005005853619169497</v>
      </c>
      <c r="AQ732" s="4">
        <f>(P732+273.15)</f>
        <v>298.4558032989502</v>
      </c>
      <c r="AR732" s="4">
        <f>(O732+273.15)</f>
        <v>296.4332050323486</v>
      </c>
      <c r="AS732" s="4">
        <f>(Y732*AK732+Z732*AL732)*AM732</f>
        <v>319.8004030081538</v>
      </c>
      <c r="AT732" s="4">
        <f>((AS732+0.00000010773*(AR732^4-AQ732^4))-AP732*44100)/(L732*0.92*2*29.3+0.00000043092*AQ732^3)</f>
        <v>0.8647275027081087</v>
      </c>
      <c r="AU732" s="4">
        <f>0.61365*EXP(17.502*J732/(240.97+J732))</f>
        <v>3.238112445354628</v>
      </c>
      <c r="AV732" s="4">
        <f>AU732*1000/AA732</f>
        <v>31.83816653628031</v>
      </c>
      <c r="AW732" s="4">
        <f>(AV732-U732)</f>
        <v>12.40102130312602</v>
      </c>
      <c r="AX732" s="4">
        <f>IF(D732,P732,(O732+P732)/2)</f>
        <v>24.29450416564941</v>
      </c>
      <c r="AY732" s="4">
        <f>0.61365*EXP(17.502*AX732/(240.97+AX732))</f>
        <v>3.048369688149999</v>
      </c>
      <c r="AZ732" s="4">
        <f>IF(AW732&lt;&gt;0,(1000-(AV732+U732)/2)/AW732*AP732,0)</f>
        <v>0.3933156106620389</v>
      </c>
      <c r="BA732" s="4">
        <f>U732*AA732/1000</f>
        <v>1.976862009623612</v>
      </c>
      <c r="BB732" s="4">
        <f>(AY732-BA732)</f>
        <v>1.071507678526388</v>
      </c>
      <c r="BC732" s="4">
        <f>1/(1.6/F732+1.37/N732)</f>
        <v>0.2508155273645624</v>
      </c>
      <c r="BD732" s="3">
        <f>G732*AA732*0.001</f>
      </c>
      <c r="BE732" s="3">
        <f>G732/S732</f>
      </c>
      <c r="BF732" s="4">
        <f>(1-AP732*AA732/AU732/F732)*100</f>
        <v>65.5611592871407</v>
      </c>
      <c r="BG732" s="3">
        <f>(S732-E732/(N732/1.35))</f>
      </c>
      <c r="BH732" s="3">
        <f>E732*BF732/100/BG732</f>
      </c>
    </row>
    <row r="733" ht="16" customHeight="1">
      <c r="A733" s="4">
        <v>681</v>
      </c>
      <c r="B733" t="s" s="2">
        <v>792</v>
      </c>
      <c r="C733" s="4">
        <v>3927.500030253083</v>
      </c>
      <c r="D733" s="4">
        <v>0</v>
      </c>
      <c r="E733" s="3">
        <f>(R733-#REF!*(1000-T733)/(1000-U733))*AO733</f>
      </c>
      <c r="F733" s="4">
        <f>IF(AZ733&lt;&gt;0,1/(1/AZ733-1/N733),0)</f>
        <v>0.457233007528453</v>
      </c>
      <c r="G733" s="3">
        <f>((BC733-AP733/2)*S733-E733)/(BC733+AP733/2)</f>
      </c>
      <c r="H733" s="4">
        <f>AP733*1000</f>
        <v>5.011106732834297</v>
      </c>
      <c r="I733" s="4">
        <f>(AU733-BA733)</f>
        <v>1.260917058799845</v>
      </c>
      <c r="J733" s="4">
        <f>(P733+AT733*D733)</f>
        <v>25.3101749420166</v>
      </c>
      <c r="K733" s="4">
        <v>6</v>
      </c>
      <c r="L733" s="4">
        <f>(K733*AI733+AJ733)</f>
        <v>1.420000016689301</v>
      </c>
      <c r="M733" s="4">
        <v>1</v>
      </c>
      <c r="N733" s="4">
        <f>L733*(M733+1)*(M733+1)/(M733*M733+1)</f>
        <v>2.840000033378601</v>
      </c>
      <c r="O733" s="4">
        <v>23.26253318786621</v>
      </c>
      <c r="P733" s="4">
        <v>25.3101749420166</v>
      </c>
      <c r="Q733" s="4">
        <v>22.58158683776855</v>
      </c>
      <c r="R733" s="4">
        <v>720.3994750976562</v>
      </c>
      <c r="S733" s="4">
        <v>660.5814208984375</v>
      </c>
      <c r="T733" s="4">
        <v>13.5466833114624</v>
      </c>
      <c r="U733" s="4">
        <v>19.44873809814453</v>
      </c>
      <c r="V733" s="4">
        <v>48.07387542724609</v>
      </c>
      <c r="W733" s="4">
        <v>69.01633453369141</v>
      </c>
      <c r="X733" s="4">
        <v>499.5189514160156</v>
      </c>
      <c r="Y733" s="4">
        <v>1998.890747070312</v>
      </c>
      <c r="Z733" s="4">
        <v>161.8771209716797</v>
      </c>
      <c r="AA733" s="4">
        <v>101.7051849365234</v>
      </c>
      <c r="AB733" s="4">
        <v>7.368030071258545</v>
      </c>
      <c r="AC733" s="4">
        <v>0.2860887944698334</v>
      </c>
      <c r="AD733" s="4">
        <v>0.0262443944811821</v>
      </c>
      <c r="AE733" s="4">
        <v>0.01137127913534641</v>
      </c>
      <c r="AF733" s="4">
        <v>0.03673465549945831</v>
      </c>
      <c r="AG733" s="4">
        <v>0.01274059247225523</v>
      </c>
      <c r="AH733" s="4">
        <v>0.6666666865348816</v>
      </c>
      <c r="AI733" s="4">
        <v>-0.2195652425289154</v>
      </c>
      <c r="AJ733" s="4">
        <v>2.737391471862793</v>
      </c>
      <c r="AK733" s="4">
        <v>1</v>
      </c>
      <c r="AL733" s="4">
        <v>0</v>
      </c>
      <c r="AM733" s="4">
        <v>0.1599999964237213</v>
      </c>
      <c r="AN733" s="4">
        <v>111115</v>
      </c>
      <c r="AO733" s="4">
        <f>X733*0.000001/(K733*0.0001)</f>
        <v>0.8325315856933593</v>
      </c>
      <c r="AP733" s="4">
        <f>(U733-T733)/(1000-U733)*AO733</f>
        <v>0.005011106732834297</v>
      </c>
      <c r="AQ733" s="4">
        <f>(P733+273.15)</f>
        <v>298.4601749420166</v>
      </c>
      <c r="AR733" s="4">
        <f>(O733+273.15)</f>
        <v>296.4125331878662</v>
      </c>
      <c r="AS733" s="4">
        <f>(Y733*AK733+Z733*AL733)*AM733</f>
        <v>319.8225123826596</v>
      </c>
      <c r="AT733" s="4">
        <f>((AS733+0.00000010773*(AR733^4-AQ733^4))-AP733*44100)/(L733*0.92*2*29.3+0.00000043092*AQ733^3)</f>
        <v>0.8591363830412716</v>
      </c>
      <c r="AU733" s="4">
        <f>0.61365*EXP(17.502*J733/(240.97+J733))</f>
        <v>3.238954563853644</v>
      </c>
      <c r="AV733" s="4">
        <f>AU733*1000/AA733</f>
        <v>31.84650385204206</v>
      </c>
      <c r="AW733" s="4">
        <f>(AV733-U733)</f>
        <v>12.39776575389753</v>
      </c>
      <c r="AX733" s="4">
        <f>IF(D733,P733,(O733+P733)/2)</f>
        <v>24.28635406494141</v>
      </c>
      <c r="AY733" s="4">
        <f>0.61365*EXP(17.502*AX733/(240.97+AX733))</f>
        <v>3.046880909067942</v>
      </c>
      <c r="AZ733" s="4">
        <f>IF(AW733&lt;&gt;0,(1000-(AV733+U733)/2)/AW733*AP733,0)</f>
        <v>0.3938277157035226</v>
      </c>
      <c r="BA733" s="4">
        <f>U733*AA733/1000</f>
        <v>1.978037505053799</v>
      </c>
      <c r="BB733" s="4">
        <f>(AY733-BA733)</f>
        <v>1.068843404014143</v>
      </c>
      <c r="BC733" s="4">
        <f>1/(1.6/F733+1.37/N733)</f>
        <v>0.2511487365696287</v>
      </c>
      <c r="BD733" s="3">
        <f>G733*AA733*0.001</f>
      </c>
      <c r="BE733" s="3">
        <f>G733/S733</f>
      </c>
      <c r="BF733" s="4">
        <f>(1-AP733*AA733/AU733/F733)*100</f>
        <v>65.58606638412121</v>
      </c>
      <c r="BG733" s="3">
        <f>(S733-E733/(N733/1.35))</f>
      </c>
      <c r="BH733" s="3">
        <f>E733*BF733/100/BG733</f>
      </c>
    </row>
    <row r="734" ht="16" customHeight="1">
      <c r="A734" s="4">
        <v>682</v>
      </c>
      <c r="B734" t="s" s="2">
        <v>793</v>
      </c>
      <c r="C734" s="4">
        <v>3932.500030141324</v>
      </c>
      <c r="D734" s="4">
        <v>0</v>
      </c>
      <c r="E734" s="3">
        <f>(R734-#REF!*(1000-T734)/(1000-U734))*AO734</f>
      </c>
      <c r="F734" s="4">
        <f>IF(AZ734&lt;&gt;0,1/(1/AZ734-1/N734),0)</f>
        <v>0.4580447768973021</v>
      </c>
      <c r="G734" s="3">
        <f>((BC734-AP734/2)*S734-E734)/(BC734+AP734/2)</f>
      </c>
      <c r="H734" s="4">
        <f>AP734*1000</f>
        <v>5.017960161870191</v>
      </c>
      <c r="I734" s="4">
        <f>(AU734-BA734)</f>
        <v>1.260699164444095</v>
      </c>
      <c r="J734" s="4">
        <f>(P734+AT734*D734)</f>
        <v>25.31603622436523</v>
      </c>
      <c r="K734" s="4">
        <v>6</v>
      </c>
      <c r="L734" s="4">
        <f>(K734*AI734+AJ734)</f>
        <v>1.420000016689301</v>
      </c>
      <c r="M734" s="4">
        <v>1</v>
      </c>
      <c r="N734" s="4">
        <f>L734*(M734+1)*(M734+1)/(M734*M734+1)</f>
        <v>2.840000033378601</v>
      </c>
      <c r="O734" s="4">
        <v>23.25597953796387</v>
      </c>
      <c r="P734" s="4">
        <v>25.31603622436523</v>
      </c>
      <c r="Q734" s="4">
        <v>22.59638023376465</v>
      </c>
      <c r="R734" s="4">
        <v>719.5023803710938</v>
      </c>
      <c r="S734" s="4">
        <v>664.9659423828125</v>
      </c>
      <c r="T734" s="4">
        <v>13.55181503295898</v>
      </c>
      <c r="U734" s="4">
        <v>19.46197319030762</v>
      </c>
      <c r="V734" s="4">
        <v>48.11978149414062</v>
      </c>
      <c r="W734" s="4">
        <v>69.10196685791016</v>
      </c>
      <c r="X734" s="4">
        <v>499.5095520019531</v>
      </c>
      <c r="Y734" s="4">
        <v>1998.913330078125</v>
      </c>
      <c r="Z734" s="4">
        <v>162.8262329101562</v>
      </c>
      <c r="AA734" s="4">
        <v>101.7052459716797</v>
      </c>
      <c r="AB734" s="4">
        <v>7.368030071258545</v>
      </c>
      <c r="AC734" s="4">
        <v>0.2860887944698334</v>
      </c>
      <c r="AD734" s="4">
        <v>0.0262443944811821</v>
      </c>
      <c r="AE734" s="4">
        <v>0.01137127913534641</v>
      </c>
      <c r="AF734" s="4">
        <v>0.03673465549945831</v>
      </c>
      <c r="AG734" s="4">
        <v>0.01274059247225523</v>
      </c>
      <c r="AH734" s="4">
        <v>0.6666666865348816</v>
      </c>
      <c r="AI734" s="4">
        <v>-0.2195652425289154</v>
      </c>
      <c r="AJ734" s="4">
        <v>2.737391471862793</v>
      </c>
      <c r="AK734" s="4">
        <v>1</v>
      </c>
      <c r="AL734" s="4">
        <v>0</v>
      </c>
      <c r="AM734" s="4">
        <v>0.1599999964237213</v>
      </c>
      <c r="AN734" s="4">
        <v>111115</v>
      </c>
      <c r="AO734" s="4">
        <f>X734*0.000001/(K734*0.0001)</f>
        <v>0.8325159200032551</v>
      </c>
      <c r="AP734" s="4">
        <f>(U734-T734)/(1000-U734)*AO734</f>
        <v>0.00501796016187019</v>
      </c>
      <c r="AQ734" s="4">
        <f>(P734+273.15)</f>
        <v>298.4660362243652</v>
      </c>
      <c r="AR734" s="4">
        <f>(O734+273.15)</f>
        <v>296.4059795379638</v>
      </c>
      <c r="AS734" s="4">
        <f>(Y734*AK734+Z734*AL734)*AM734</f>
        <v>319.8261256638289</v>
      </c>
      <c r="AT734" s="4">
        <f>((AS734+0.00000010773*(AR734^4-AQ734^4))-AP734*44100)/(L734*0.92*2*29.3+0.00000043092*AQ734^3)</f>
        <v>0.8541382128933634</v>
      </c>
      <c r="AU734" s="4">
        <f>0.61365*EXP(17.502*J734/(240.97+J734))</f>
        <v>3.240083934858567</v>
      </c>
      <c r="AV734" s="4">
        <f>AU734*1000/AA734</f>
        <v>31.85758909388788</v>
      </c>
      <c r="AW734" s="4">
        <f>(AV734-U734)</f>
        <v>12.39561590358026</v>
      </c>
      <c r="AX734" s="4">
        <f>IF(D734,P734,(O734+P734)/2)</f>
        <v>24.28600788116455</v>
      </c>
      <c r="AY734" s="4">
        <f>0.61365*EXP(17.502*AX734/(240.97+AX734))</f>
        <v>3.046817685745085</v>
      </c>
      <c r="AZ734" s="4">
        <f>IF(AW734&lt;&gt;0,(1000-(AV734+U734)/2)/AW734*AP734,0)</f>
        <v>0.3944298081166481</v>
      </c>
      <c r="BA734" s="4">
        <f>U734*AA734/1000</f>
        <v>1.979384770414472</v>
      </c>
      <c r="BB734" s="4">
        <f>(AY734-BA734)</f>
        <v>1.067432915330613</v>
      </c>
      <c r="BC734" s="4">
        <f>1/(1.6/F734+1.37/N734)</f>
        <v>0.2515405200183303</v>
      </c>
      <c r="BD734" s="3">
        <f>G734*AA734*0.001</f>
      </c>
      <c r="BE734" s="3">
        <f>G734/S734</f>
      </c>
      <c r="BF734" s="4">
        <f>(1-AP734*AA734/AU734/F734)*100</f>
        <v>65.61204359362321</v>
      </c>
      <c r="BG734" s="3">
        <f>(S734-E734/(N734/1.35))</f>
      </c>
      <c r="BH734" s="3">
        <f>E734*BF734/100/BG734</f>
      </c>
    </row>
    <row r="735" ht="16" customHeight="1">
      <c r="A735" s="4">
        <v>683</v>
      </c>
      <c r="B735" t="s" s="2">
        <v>794</v>
      </c>
      <c r="C735" s="4">
        <v>3938.000030018389</v>
      </c>
      <c r="D735" s="4">
        <v>0</v>
      </c>
      <c r="E735" s="3">
        <f>(R735-#REF!*(1000-T735)/(1000-U735))*AO735</f>
      </c>
      <c r="F735" s="4">
        <f>IF(AZ735&lt;&gt;0,1/(1/AZ735-1/N735),0)</f>
        <v>0.4608572260499532</v>
      </c>
      <c r="G735" s="3">
        <f>((BC735-AP735/2)*S735-E735)/(BC735+AP735/2)</f>
      </c>
      <c r="H735" s="4">
        <f>AP735*1000</f>
        <v>5.026085422365062</v>
      </c>
      <c r="I735" s="4">
        <f>(AU735-BA735)</f>
        <v>1.256109860540112</v>
      </c>
      <c r="J735" s="4">
        <f>(P735+AT735*D735)</f>
        <v>25.30031585693359</v>
      </c>
      <c r="K735" s="4">
        <v>6</v>
      </c>
      <c r="L735" s="4">
        <f>(K735*AI735+AJ735)</f>
        <v>1.420000016689301</v>
      </c>
      <c r="M735" s="4">
        <v>1</v>
      </c>
      <c r="N735" s="4">
        <f>L735*(M735+1)*(M735+1)/(M735*M735+1)</f>
        <v>2.840000033378601</v>
      </c>
      <c r="O735" s="4">
        <v>23.25088310241699</v>
      </c>
      <c r="P735" s="4">
        <v>25.30031585693359</v>
      </c>
      <c r="Q735" s="4">
        <v>22.58897972106934</v>
      </c>
      <c r="R735" s="4">
        <v>719.1796264648438</v>
      </c>
      <c r="S735" s="4">
        <v>666.5020751953125</v>
      </c>
      <c r="T735" s="4">
        <v>13.55798530578613</v>
      </c>
      <c r="U735" s="4">
        <v>19.47738456726074</v>
      </c>
      <c r="V735" s="4">
        <v>48.15844345092773</v>
      </c>
      <c r="W735" s="4">
        <v>69.18029022216797</v>
      </c>
      <c r="X735" s="4">
        <v>499.5294494628906</v>
      </c>
      <c r="Y735" s="4">
        <v>1998.746215820312</v>
      </c>
      <c r="Z735" s="4">
        <v>163.8802490234375</v>
      </c>
      <c r="AA735" s="4">
        <v>101.7049179077148</v>
      </c>
      <c r="AB735" s="4">
        <v>7.368030071258545</v>
      </c>
      <c r="AC735" s="4">
        <v>0.2860887944698334</v>
      </c>
      <c r="AD735" s="4">
        <v>0.0262443944811821</v>
      </c>
      <c r="AE735" s="4">
        <v>0.01137127913534641</v>
      </c>
      <c r="AF735" s="4">
        <v>0.03673465549945831</v>
      </c>
      <c r="AG735" s="4">
        <v>0.01274059247225523</v>
      </c>
      <c r="AH735" s="4">
        <v>0.6666666865348816</v>
      </c>
      <c r="AI735" s="4">
        <v>-0.2195652425289154</v>
      </c>
      <c r="AJ735" s="4">
        <v>2.737391471862793</v>
      </c>
      <c r="AK735" s="4">
        <v>1</v>
      </c>
      <c r="AL735" s="4">
        <v>0</v>
      </c>
      <c r="AM735" s="4">
        <v>0.1599999964237213</v>
      </c>
      <c r="AN735" s="4">
        <v>111125</v>
      </c>
      <c r="AO735" s="4">
        <f>X735*0.000001/(K735*0.0001)</f>
        <v>0.832549082438151</v>
      </c>
      <c r="AP735" s="4">
        <f>(U735-T735)/(1000-U735)*AO735</f>
        <v>0.005026085422365062</v>
      </c>
      <c r="AQ735" s="4">
        <f>(P735+273.15)</f>
        <v>298.4503158569336</v>
      </c>
      <c r="AR735" s="4">
        <f>(O735+273.15)</f>
        <v>296.400883102417</v>
      </c>
      <c r="AS735" s="4">
        <f>(Y735*AK735+Z735*AL735)*AM735</f>
        <v>319.7993873831765</v>
      </c>
      <c r="AT735" s="4">
        <f>((AS735+0.00000010773*(AR735^4-AQ735^4))-AP735*44100)/(L735*0.92*2*29.3+0.00000043092*AQ735^3)</f>
        <v>0.8511771265742792</v>
      </c>
      <c r="AU735" s="4">
        <f>0.61365*EXP(17.502*J735/(240.97+J735))</f>
        <v>3.237055659010358</v>
      </c>
      <c r="AV735" s="4">
        <f>AU735*1000/AA735</f>
        <v>31.8279167379851</v>
      </c>
      <c r="AW735" s="4">
        <f>(AV735-U735)</f>
        <v>12.35053217072435</v>
      </c>
      <c r="AX735" s="4">
        <f>IF(D735,P735,(O735+P735)/2)</f>
        <v>24.27559947967529</v>
      </c>
      <c r="AY735" s="4">
        <f>0.61365*EXP(17.502*AX735/(240.97+AX735))</f>
        <v>3.044917341537668</v>
      </c>
      <c r="AZ735" s="4">
        <f>IF(AW735&lt;&gt;0,(1000-(AV735+U735)/2)/AW735*AP735,0)</f>
        <v>0.3965135219422431</v>
      </c>
      <c r="BA735" s="4">
        <f>U735*AA735/1000</f>
        <v>1.980945798470246</v>
      </c>
      <c r="BB735" s="4">
        <f>(AY735-BA735)</f>
        <v>1.063971543067422</v>
      </c>
      <c r="BC735" s="4">
        <f>1/(1.6/F735+1.37/N735)</f>
        <v>0.2528965873342989</v>
      </c>
      <c r="BD735" s="3">
        <f>G735*AA735*0.001</f>
      </c>
      <c r="BE735" s="3">
        <f>G735/S735</f>
      </c>
      <c r="BF735" s="4">
        <f>(1-AP735*AA735/AU735/F735)*100</f>
        <v>65.73464380173995</v>
      </c>
      <c r="BG735" s="3">
        <f>(S735-E735/(N735/1.35))</f>
      </c>
      <c r="BH735" s="3">
        <f>E735*BF735/100/BG735</f>
      </c>
    </row>
    <row r="736" ht="16" customHeight="1">
      <c r="A736" s="4">
        <v>684</v>
      </c>
      <c r="B736" t="s" s="2">
        <v>795</v>
      </c>
      <c r="C736" s="4">
        <v>3943.000029906631</v>
      </c>
      <c r="D736" s="4">
        <v>0</v>
      </c>
      <c r="E736" s="3">
        <f>(R736-#REF!*(1000-T736)/(1000-U736))*AO736</f>
      </c>
      <c r="F736" s="4">
        <f>IF(AZ736&lt;&gt;0,1/(1/AZ736-1/N736),0)</f>
        <v>0.4633451303076915</v>
      </c>
      <c r="G736" s="3">
        <f>((BC736-AP736/2)*S736-E736)/(BC736+AP736/2)</f>
      </c>
      <c r="H736" s="4">
        <f>AP736*1000</f>
        <v>5.031021914898925</v>
      </c>
      <c r="I736" s="4">
        <f>(AU736-BA736)</f>
        <v>1.251542012931407</v>
      </c>
      <c r="J736" s="4">
        <f>(P736+AT736*D736)</f>
        <v>25.28268432617188</v>
      </c>
      <c r="K736" s="4">
        <v>6</v>
      </c>
      <c r="L736" s="4">
        <f>(K736*AI736+AJ736)</f>
        <v>1.420000016689301</v>
      </c>
      <c r="M736" s="4">
        <v>1</v>
      </c>
      <c r="N736" s="4">
        <f>L736*(M736+1)*(M736+1)/(M736*M736+1)</f>
        <v>2.840000033378601</v>
      </c>
      <c r="O736" s="4">
        <v>23.23944473266602</v>
      </c>
      <c r="P736" s="4">
        <v>25.28268432617188</v>
      </c>
      <c r="Q736" s="4">
        <v>22.51831436157227</v>
      </c>
      <c r="R736" s="4">
        <v>727.7044067382812</v>
      </c>
      <c r="S736" s="4">
        <v>668.7001953125</v>
      </c>
      <c r="T736" s="4">
        <v>13.56382179260254</v>
      </c>
      <c r="U736" s="4">
        <v>19.48903656005859</v>
      </c>
      <c r="V736" s="4">
        <v>48.20779037475586</v>
      </c>
      <c r="W736" s="4">
        <v>69.26484680175781</v>
      </c>
      <c r="X736" s="4">
        <v>499.5233764648438</v>
      </c>
      <c r="Y736" s="4">
        <v>1998.844116210938</v>
      </c>
      <c r="Z736" s="4">
        <v>164.8399810791016</v>
      </c>
      <c r="AA736" s="4">
        <v>101.7043685913086</v>
      </c>
      <c r="AB736" s="4">
        <v>7.368030071258545</v>
      </c>
      <c r="AC736" s="4">
        <v>0.2860887944698334</v>
      </c>
      <c r="AD736" s="4">
        <v>0.0262443944811821</v>
      </c>
      <c r="AE736" s="4">
        <v>0.01137127913534641</v>
      </c>
      <c r="AF736" s="4">
        <v>0.03673465549945831</v>
      </c>
      <c r="AG736" s="4">
        <v>0.01274059247225523</v>
      </c>
      <c r="AH736" s="4">
        <v>0.6666666865348816</v>
      </c>
      <c r="AI736" s="4">
        <v>-0.2195652425289154</v>
      </c>
      <c r="AJ736" s="4">
        <v>2.737391471862793</v>
      </c>
      <c r="AK736" s="4">
        <v>1</v>
      </c>
      <c r="AL736" s="4">
        <v>0</v>
      </c>
      <c r="AM736" s="4">
        <v>0.1599999964237213</v>
      </c>
      <c r="AN736" s="4">
        <v>111115</v>
      </c>
      <c r="AO736" s="4">
        <f>X736*0.000001/(K736*0.0001)</f>
        <v>0.8325389607747395</v>
      </c>
      <c r="AP736" s="4">
        <f>(U736-T736)/(1000-U736)*AO736</f>
        <v>0.005031021914898925</v>
      </c>
      <c r="AQ736" s="4">
        <f>(P736+273.15)</f>
        <v>298.4326843261719</v>
      </c>
      <c r="AR736" s="4">
        <f>(O736+273.15)</f>
        <v>296.389444732666</v>
      </c>
      <c r="AS736" s="4">
        <f>(Y736*AK736+Z736*AL736)*AM736</f>
        <v>319.8150514453264</v>
      </c>
      <c r="AT736" s="4">
        <f>((AS736+0.00000010773*(AR736^4-AQ736^4))-AP736*44100)/(L736*0.92*2*29.3+0.00000043092*AQ736^3)</f>
        <v>0.8497375912934783</v>
      </c>
      <c r="AU736" s="4">
        <f>0.61365*EXP(17.502*J736/(240.97+J736))</f>
        <v>3.233662170725095</v>
      </c>
      <c r="AV736" s="4">
        <f>AU736*1000/AA736</f>
        <v>31.79472244421795</v>
      </c>
      <c r="AW736" s="4">
        <f>(AV736-U736)</f>
        <v>12.30568588415936</v>
      </c>
      <c r="AX736" s="4">
        <f>IF(D736,P736,(O736+P736)/2)</f>
        <v>24.26106452941895</v>
      </c>
      <c r="AY736" s="4">
        <f>0.61365*EXP(17.502*AX736/(240.97+AX736))</f>
        <v>3.042265314535618</v>
      </c>
      <c r="AZ736" s="4">
        <f>IF(AW736&lt;&gt;0,(1000-(AV736+U736)/2)/AW736*AP736,0)</f>
        <v>0.3983538262986746</v>
      </c>
      <c r="BA736" s="4">
        <f>U736*AA736/1000</f>
        <v>1.982120157793688</v>
      </c>
      <c r="BB736" s="4">
        <f>(AY736-BA736)</f>
        <v>1.060145156741929</v>
      </c>
      <c r="BC736" s="4">
        <f>1/(1.6/F736+1.37/N736)</f>
        <v>0.2540944881338489</v>
      </c>
      <c r="BD736" s="3">
        <f>G736*AA736*0.001</f>
      </c>
      <c r="BE736" s="3">
        <f>G736/S736</f>
      </c>
      <c r="BF736" s="4">
        <f>(1-AP736*AA736/AU736/F736)*100</f>
        <v>65.84953920895413</v>
      </c>
      <c r="BG736" s="3">
        <f>(S736-E736/(N736/1.35))</f>
      </c>
      <c r="BH736" s="3">
        <f>E736*BF736/100/BG736</f>
      </c>
    </row>
    <row r="737" ht="16" customHeight="1">
      <c r="A737" s="4">
        <v>685</v>
      </c>
      <c r="B737" t="s" s="2">
        <v>796</v>
      </c>
      <c r="C737" s="4">
        <v>3948.000029794872</v>
      </c>
      <c r="D737" s="4">
        <v>0</v>
      </c>
      <c r="E737" s="3">
        <f>(R737-#REF!*(1000-T737)/(1000-U737))*AO737</f>
      </c>
      <c r="F737" s="4">
        <f>IF(AZ737&lt;&gt;0,1/(1/AZ737-1/N737),0)</f>
        <v>0.4640915058264654</v>
      </c>
      <c r="G737" s="3">
        <f>((BC737-AP737/2)*S737-E737)/(BC737+AP737/2)</f>
      </c>
      <c r="H737" s="4">
        <f>AP737*1000</f>
        <v>5.033443138732426</v>
      </c>
      <c r="I737" s="4">
        <f>(AU737-BA737)</f>
        <v>1.250401179866223</v>
      </c>
      <c r="J737" s="4">
        <f>(P737+AT737*D737)</f>
        <v>25.28122901916504</v>
      </c>
      <c r="K737" s="4">
        <v>6</v>
      </c>
      <c r="L737" s="4">
        <f>(K737*AI737+AJ737)</f>
        <v>1.420000016689301</v>
      </c>
      <c r="M737" s="4">
        <v>1</v>
      </c>
      <c r="N737" s="4">
        <f>L737*(M737+1)*(M737+1)/(M737*M737+1)</f>
        <v>2.840000033378601</v>
      </c>
      <c r="O737" s="4">
        <v>23.20752334594727</v>
      </c>
      <c r="P737" s="4">
        <v>25.28122901916504</v>
      </c>
      <c r="Q737" s="4">
        <v>22.38926887512207</v>
      </c>
      <c r="R737" s="4">
        <v>752.1869506835938</v>
      </c>
      <c r="S737" s="4">
        <v>679.7646484375</v>
      </c>
      <c r="T737" s="4">
        <v>13.56953525543213</v>
      </c>
      <c r="U737" s="4">
        <v>19.49762535095215</v>
      </c>
      <c r="V737" s="4">
        <v>48.31105041503906</v>
      </c>
      <c r="W737" s="4">
        <v>69.41598510742188</v>
      </c>
      <c r="X737" s="4">
        <v>499.5169982910156</v>
      </c>
      <c r="Y737" s="4">
        <v>1998.9501953125</v>
      </c>
      <c r="Z737" s="4">
        <v>165.8684539794922</v>
      </c>
      <c r="AA737" s="4">
        <v>101.7037200927734</v>
      </c>
      <c r="AB737" s="4">
        <v>7.368030071258545</v>
      </c>
      <c r="AC737" s="4">
        <v>0.2860887944698334</v>
      </c>
      <c r="AD737" s="4">
        <v>0.0262443944811821</v>
      </c>
      <c r="AE737" s="4">
        <v>0.01137127913534641</v>
      </c>
      <c r="AF737" s="4">
        <v>0.03673465549945831</v>
      </c>
      <c r="AG737" s="4">
        <v>0.01274059247225523</v>
      </c>
      <c r="AH737" s="4">
        <v>0.6666666865348816</v>
      </c>
      <c r="AI737" s="4">
        <v>-0.2195652425289154</v>
      </c>
      <c r="AJ737" s="4">
        <v>2.737391471862793</v>
      </c>
      <c r="AK737" s="4">
        <v>1</v>
      </c>
      <c r="AL737" s="4">
        <v>0</v>
      </c>
      <c r="AM737" s="4">
        <v>0.1599999964237213</v>
      </c>
      <c r="AN737" s="4">
        <v>111115</v>
      </c>
      <c r="AO737" s="4">
        <f>X737*0.000001/(K737*0.0001)</f>
        <v>0.8325283304850259</v>
      </c>
      <c r="AP737" s="4">
        <f>(U737-T737)/(1000-U737)*AO737</f>
        <v>0.005033443138732426</v>
      </c>
      <c r="AQ737" s="4">
        <f>(P737+273.15)</f>
        <v>298.431229019165</v>
      </c>
      <c r="AR737" s="4">
        <f>(O737+273.15)</f>
        <v>296.3575233459472</v>
      </c>
      <c r="AS737" s="4">
        <f>(Y737*AK737+Z737*AL737)*AM737</f>
        <v>319.832024101197</v>
      </c>
      <c r="AT737" s="4">
        <f>((AS737+0.00000010773*(AR737^4-AQ737^4))-AP737*44100)/(L737*0.92*2*29.3+0.00000043092*AQ737^3)</f>
        <v>0.8448393459648643</v>
      </c>
      <c r="AU737" s="4">
        <f>0.61365*EXP(17.502*J737/(240.97+J737))</f>
        <v>3.233382211033224</v>
      </c>
      <c r="AV737" s="4">
        <f>AU737*1000/AA737</f>
        <v>31.79217247986362</v>
      </c>
      <c r="AW737" s="4">
        <f>(AV737-U737)</f>
        <v>12.29454712891147</v>
      </c>
      <c r="AX737" s="4">
        <f>IF(D737,P737,(O737+P737)/2)</f>
        <v>24.24437618255615</v>
      </c>
      <c r="AY737" s="4">
        <f>0.61365*EXP(17.502*AX737/(240.97+AX737))</f>
        <v>3.039222872165857</v>
      </c>
      <c r="AZ737" s="4">
        <f>IF(AW737&lt;&gt;0,(1000-(AV737+U737)/2)/AW737*AP737,0)</f>
        <v>0.3989053803137034</v>
      </c>
      <c r="BA737" s="4">
        <f>U737*AA737/1000</f>
        <v>1.982981031167001</v>
      </c>
      <c r="BB737" s="4">
        <f>(AY737-BA737)</f>
        <v>1.056241840998856</v>
      </c>
      <c r="BC737" s="4">
        <f>1/(1.6/F737+1.37/N737)</f>
        <v>0.2544535529979364</v>
      </c>
      <c r="BD737" s="3">
        <f>G737*AA737*0.001</f>
      </c>
      <c r="BE737" s="3">
        <f>G737/S737</f>
      </c>
      <c r="BF737" s="4">
        <f>(1-AP737*AA737/AU737/F737)*100</f>
        <v>65.88531690676625</v>
      </c>
      <c r="BG737" s="3">
        <f>(S737-E737/(N737/1.35))</f>
      </c>
      <c r="BH737" s="3">
        <f>E737*BF737/100/BG737</f>
      </c>
    </row>
    <row r="738" ht="16" customHeight="1">
      <c r="A738" s="4">
        <v>686</v>
      </c>
      <c r="B738" t="s" s="2">
        <v>797</v>
      </c>
      <c r="C738" s="4">
        <v>3953.500029671937</v>
      </c>
      <c r="D738" s="4">
        <v>0</v>
      </c>
      <c r="E738" s="3">
        <f>(R738-#REF!*(1000-T738)/(1000-U738))*AO738</f>
      </c>
      <c r="F738" s="4">
        <f>IF(AZ738&lt;&gt;0,1/(1/AZ738-1/N738),0)</f>
        <v>0.4629514379357491</v>
      </c>
      <c r="G738" s="3">
        <f>((BC738-AP738/2)*S738-E738)/(BC738+AP738/2)</f>
      </c>
      <c r="H738" s="4">
        <f>AP738*1000</f>
        <v>5.033543237026595</v>
      </c>
      <c r="I738" s="4">
        <f>(AU738-BA738)</f>
        <v>1.253040056638141</v>
      </c>
      <c r="J738" s="4">
        <f>(P738+AT738*D738)</f>
        <v>25.29889869689941</v>
      </c>
      <c r="K738" s="4">
        <v>6</v>
      </c>
      <c r="L738" s="4">
        <f>(K738*AI738+AJ738)</f>
        <v>1.420000016689301</v>
      </c>
      <c r="M738" s="4">
        <v>1</v>
      </c>
      <c r="N738" s="4">
        <f>L738*(M738+1)*(M738+1)/(M738*M738+1)</f>
        <v>2.840000033378601</v>
      </c>
      <c r="O738" s="4">
        <v>23.15082740783691</v>
      </c>
      <c r="P738" s="4">
        <v>25.29889869689941</v>
      </c>
      <c r="Q738" s="4">
        <v>22.25297546386719</v>
      </c>
      <c r="R738" s="4">
        <v>781.3611450195312</v>
      </c>
      <c r="S738" s="4">
        <v>701.189941406250</v>
      </c>
      <c r="T738" s="4">
        <v>13.57686233520508</v>
      </c>
      <c r="U738" s="4">
        <v>19.50521278381348</v>
      </c>
      <c r="V738" s="4">
        <v>48.49074935913086</v>
      </c>
      <c r="W738" s="4">
        <v>69.66585540771484</v>
      </c>
      <c r="X738" s="4">
        <v>499.5011291503906</v>
      </c>
      <c r="Y738" s="4">
        <v>1998.929443359375</v>
      </c>
      <c r="Z738" s="4">
        <v>167.0374908447266</v>
      </c>
      <c r="AA738" s="4">
        <v>101.7032089233398</v>
      </c>
      <c r="AB738" s="4">
        <v>7.368030071258545</v>
      </c>
      <c r="AC738" s="4">
        <v>0.2860887944698334</v>
      </c>
      <c r="AD738" s="4">
        <v>0.0262443944811821</v>
      </c>
      <c r="AE738" s="4">
        <v>0.01137127913534641</v>
      </c>
      <c r="AF738" s="4">
        <v>0.03673465549945831</v>
      </c>
      <c r="AG738" s="4">
        <v>0.01274059247225523</v>
      </c>
      <c r="AH738" s="4">
        <v>0.6666666865348816</v>
      </c>
      <c r="AI738" s="4">
        <v>-0.2195652425289154</v>
      </c>
      <c r="AJ738" s="4">
        <v>2.737391471862793</v>
      </c>
      <c r="AK738" s="4">
        <v>1</v>
      </c>
      <c r="AL738" s="4">
        <v>0</v>
      </c>
      <c r="AM738" s="4">
        <v>0.1599999964237213</v>
      </c>
      <c r="AN738" s="4">
        <v>111115</v>
      </c>
      <c r="AO738" s="4">
        <f>X738*0.000001/(K738*0.0001)</f>
        <v>0.8325018819173177</v>
      </c>
      <c r="AP738" s="4">
        <f>(U738-T738)/(1000-U738)*AO738</f>
        <v>0.005033543237026595</v>
      </c>
      <c r="AQ738" s="4">
        <f>(P738+273.15)</f>
        <v>298.4488986968994</v>
      </c>
      <c r="AR738" s="4">
        <f>(O738+273.15)</f>
        <v>296.3008274078369</v>
      </c>
      <c r="AS738" s="4">
        <f>(Y738*AK738+Z738*AL738)*AM738</f>
        <v>319.8287037887712</v>
      </c>
      <c r="AT738" s="4">
        <f>((AS738+0.00000010773*(AR738^4-AQ738^4))-AP738*44100)/(L738*0.92*2*29.3+0.00000043092*AQ738^3)</f>
        <v>0.8352089353003567</v>
      </c>
      <c r="AU738" s="4">
        <f>0.61365*EXP(17.502*J738/(240.97+J738))</f>
        <v>3.236782787484522</v>
      </c>
      <c r="AV738" s="4">
        <f>AU738*1000/AA738</f>
        <v>31.8257685450642</v>
      </c>
      <c r="AW738" s="4">
        <f>(AV738-U738)</f>
        <v>12.32055576125072</v>
      </c>
      <c r="AX738" s="4">
        <f>IF(D738,P738,(O738+P738)/2)</f>
        <v>24.22486305236816</v>
      </c>
      <c r="AY738" s="4">
        <f>0.61365*EXP(17.502*AX738/(240.97+AX738))</f>
        <v>3.035668818966231</v>
      </c>
      <c r="AZ738" s="4">
        <f>IF(AW738&lt;&gt;0,(1000-(AV738+U738)/2)/AW738*AP738,0)</f>
        <v>0.3980627964439952</v>
      </c>
      <c r="BA738" s="4">
        <f>U738*AA738/1000</f>
        <v>1.983742730846381</v>
      </c>
      <c r="BB738" s="4">
        <f>(AY738-BA738)</f>
        <v>1.05192608811985</v>
      </c>
      <c r="BC738" s="4">
        <f>1/(1.6/F738+1.37/N738)</f>
        <v>0.2539050342562055</v>
      </c>
      <c r="BD738" s="3">
        <f>G738*AA738*0.001</f>
      </c>
      <c r="BE738" s="3">
        <f>G738/S738</f>
      </c>
      <c r="BF738" s="4">
        <f>(1-AP738*AA738/AU738/F738)*100</f>
        <v>65.83672742163675</v>
      </c>
      <c r="BG738" s="3">
        <f>(S738-E738/(N738/1.35))</f>
      </c>
      <c r="BH738" s="3">
        <f>E738*BF738/100/BG738</f>
      </c>
    </row>
    <row r="739" ht="16" customHeight="1">
      <c r="A739" s="4">
        <v>687</v>
      </c>
      <c r="B739" t="s" s="2">
        <v>798</v>
      </c>
      <c r="C739" s="4">
        <v>3958.500029560179</v>
      </c>
      <c r="D739" s="4">
        <v>0</v>
      </c>
      <c r="E739" s="3">
        <f>(R739-#REF!*(1000-T739)/(1000-U739))*AO739</f>
      </c>
      <c r="F739" s="4">
        <f>IF(AZ739&lt;&gt;0,1/(1/AZ739-1/N739),0)</f>
        <v>0.4661269855636286</v>
      </c>
      <c r="G739" s="3">
        <f>((BC739-AP739/2)*S739-E739)/(BC739+AP739/2)</f>
      </c>
      <c r="H739" s="4">
        <f>AP739*1000</f>
        <v>5.03371074896681</v>
      </c>
      <c r="I739" s="4">
        <f>(AU739-BA739)</f>
        <v>1.245774044054485</v>
      </c>
      <c r="J739" s="4">
        <f>(P739+AT739*D739)</f>
        <v>25.26505851745605</v>
      </c>
      <c r="K739" s="4">
        <v>6</v>
      </c>
      <c r="L739" s="4">
        <f>(K739*AI739+AJ739)</f>
        <v>1.420000016689301</v>
      </c>
      <c r="M739" s="4">
        <v>1</v>
      </c>
      <c r="N739" s="4">
        <f>L739*(M739+1)*(M739+1)/(M739*M739+1)</f>
        <v>2.840000033378601</v>
      </c>
      <c r="O739" s="4">
        <v>23.09473991394043</v>
      </c>
      <c r="P739" s="4">
        <v>25.26505851745605</v>
      </c>
      <c r="Q739" s="4">
        <v>22.20550346374512</v>
      </c>
      <c r="R739" s="4">
        <v>797.6895751953125</v>
      </c>
      <c r="S739" s="4">
        <v>722.094238281250</v>
      </c>
      <c r="T739" s="4">
        <v>13.58415412902832</v>
      </c>
      <c r="U739" s="4">
        <v>19.51270294189453</v>
      </c>
      <c r="V739" s="4">
        <v>48.67684555053711</v>
      </c>
      <c r="W739" s="4">
        <v>69.92366027832031</v>
      </c>
      <c r="X739" s="4">
        <v>499.4972229003906</v>
      </c>
      <c r="Y739" s="4">
        <v>1998.701171875</v>
      </c>
      <c r="Z739" s="4">
        <v>168.0455474853516</v>
      </c>
      <c r="AA739" s="4">
        <v>101.7029190063477</v>
      </c>
      <c r="AB739" s="4">
        <v>7.368030071258545</v>
      </c>
      <c r="AC739" s="4">
        <v>0.2860887944698334</v>
      </c>
      <c r="AD739" s="4">
        <v>0.0262443944811821</v>
      </c>
      <c r="AE739" s="4">
        <v>0.01137127913534641</v>
      </c>
      <c r="AF739" s="4">
        <v>0.03673465549945831</v>
      </c>
      <c r="AG739" s="4">
        <v>0.01274059247225523</v>
      </c>
      <c r="AH739" s="4">
        <v>0.6666666865348816</v>
      </c>
      <c r="AI739" s="4">
        <v>-0.2195652425289154</v>
      </c>
      <c r="AJ739" s="4">
        <v>2.737391471862793</v>
      </c>
      <c r="AK739" s="4">
        <v>1</v>
      </c>
      <c r="AL739" s="4">
        <v>0</v>
      </c>
      <c r="AM739" s="4">
        <v>0.1599999964237213</v>
      </c>
      <c r="AN739" s="4">
        <v>111115</v>
      </c>
      <c r="AO739" s="4">
        <f>X739*0.000001/(K739*0.0001)</f>
        <v>0.832495371500651</v>
      </c>
      <c r="AP739" s="4">
        <f>(U739-T739)/(1000-U739)*AO739</f>
        <v>0.005033710748966811</v>
      </c>
      <c r="AQ739" s="4">
        <f>(P739+273.15)</f>
        <v>298.415058517456</v>
      </c>
      <c r="AR739" s="4">
        <f>(O739+273.15)</f>
        <v>296.2447399139404</v>
      </c>
      <c r="AS739" s="4">
        <f>(Y739*AK739+Z739*AL739)*AM739</f>
        <v>319.7921803520876</v>
      </c>
      <c r="AT739" s="4">
        <f>((AS739+0.00000010773*(AR739^4-AQ739^4))-AP739*44100)/(L739*0.92*2*29.3+0.00000043092*AQ739^3)</f>
        <v>0.8320089393502065</v>
      </c>
      <c r="AU739" s="4">
        <f>0.61365*EXP(17.502*J739/(240.97+J739))</f>
        <v>3.230272890948906</v>
      </c>
      <c r="AV739" s="4">
        <f>AU739*1000/AA739</f>
        <v>31.76185032356144</v>
      </c>
      <c r="AW739" s="4">
        <f>(AV739-U739)</f>
        <v>12.24914738166691</v>
      </c>
      <c r="AX739" s="4">
        <f>IF(D739,P739,(O739+P739)/2)</f>
        <v>24.17989921569824</v>
      </c>
      <c r="AY739" s="4">
        <f>0.61365*EXP(17.502*AX739/(240.97+AX739))</f>
        <v>3.027493092517403</v>
      </c>
      <c r="AZ739" s="4">
        <f>IF(AW739&lt;&gt;0,(1000-(AV739+U739)/2)/AW739*AP739,0)</f>
        <v>0.4004082864858931</v>
      </c>
      <c r="BA739" s="4">
        <f>U739*AA739/1000</f>
        <v>1.984498846894421</v>
      </c>
      <c r="BB739" s="4">
        <f>(AY739-BA739)</f>
        <v>1.042994245622982</v>
      </c>
      <c r="BC739" s="4">
        <f>1/(1.6/F739+1.37/N739)</f>
        <v>0.2554320574839627</v>
      </c>
      <c r="BD739" s="3">
        <f>G739*AA739*0.001</f>
      </c>
      <c r="BE739" s="3">
        <f>G739/S739</f>
      </c>
      <c r="BF739" s="4">
        <f>(1-AP739*AA739/AU739/F739)*100</f>
        <v>66.00005496160696</v>
      </c>
      <c r="BG739" s="3">
        <f>(S739-E739/(N739/1.35))</f>
      </c>
      <c r="BH739" s="3">
        <f>E739*BF739/100/BG739</f>
      </c>
    </row>
    <row r="740" ht="16" customHeight="1">
      <c r="A740" s="4">
        <v>688</v>
      </c>
      <c r="B740" t="s" s="2">
        <v>799</v>
      </c>
      <c r="C740" s="4">
        <v>3963.500029448420</v>
      </c>
      <c r="D740" s="4">
        <v>0</v>
      </c>
      <c r="E740" s="3">
        <f>(R740-#REF!*(1000-T740)/(1000-U740))*AO740</f>
      </c>
      <c r="F740" s="4">
        <f>IF(AZ740&lt;&gt;0,1/(1/AZ740-1/N740),0)</f>
        <v>0.471557844680498</v>
      </c>
      <c r="G740" s="3">
        <f>((BC740-AP740/2)*S740-E740)/(BC740+AP740/2)</f>
      </c>
      <c r="H740" s="4">
        <f>AP740*1000</f>
        <v>5.031986390271417</v>
      </c>
      <c r="I740" s="4">
        <f>(AU740-BA740)</f>
        <v>1.233099896303569</v>
      </c>
      <c r="J740" s="4">
        <f>(P740+AT740*D740)</f>
        <v>25.20175743103027</v>
      </c>
      <c r="K740" s="4">
        <v>6</v>
      </c>
      <c r="L740" s="4">
        <f>(K740*AI740+AJ740)</f>
        <v>1.420000016689301</v>
      </c>
      <c r="M740" s="4">
        <v>1</v>
      </c>
      <c r="N740" s="4">
        <f>L740*(M740+1)*(M740+1)/(M740*M740+1)</f>
        <v>2.840000033378601</v>
      </c>
      <c r="O740" s="4">
        <v>23.04528617858887</v>
      </c>
      <c r="P740" s="4">
        <v>25.20175743103027</v>
      </c>
      <c r="Q740" s="4">
        <v>22.12337112426758</v>
      </c>
      <c r="R740" s="4">
        <v>799.4381103515625</v>
      </c>
      <c r="S740" s="4">
        <v>734.8729858398438</v>
      </c>
      <c r="T740" s="4">
        <v>13.5914134979248</v>
      </c>
      <c r="U740" s="4">
        <v>19.51787948608398</v>
      </c>
      <c r="V740" s="4">
        <v>48.85113143920898</v>
      </c>
      <c r="W740" s="4">
        <v>70.15629577636719</v>
      </c>
      <c r="X740" s="4">
        <v>499.4989624023438</v>
      </c>
      <c r="Y740" s="4">
        <v>1998.810791015625</v>
      </c>
      <c r="Z740" s="4">
        <v>168.9226226806641</v>
      </c>
      <c r="AA740" s="4">
        <v>101.7029724121094</v>
      </c>
      <c r="AB740" s="4">
        <v>7.368030071258545</v>
      </c>
      <c r="AC740" s="4">
        <v>0.2860887944698334</v>
      </c>
      <c r="AD740" s="4">
        <v>0.0262443944811821</v>
      </c>
      <c r="AE740" s="4">
        <v>0.01137127913534641</v>
      </c>
      <c r="AF740" s="4">
        <v>0.03673465549945831</v>
      </c>
      <c r="AG740" s="4">
        <v>0.01274059247225523</v>
      </c>
      <c r="AH740" s="4">
        <v>0.6666666865348816</v>
      </c>
      <c r="AI740" s="4">
        <v>-0.2195652425289154</v>
      </c>
      <c r="AJ740" s="4">
        <v>2.737391471862793</v>
      </c>
      <c r="AK740" s="4">
        <v>1</v>
      </c>
      <c r="AL740" s="4">
        <v>0</v>
      </c>
      <c r="AM740" s="4">
        <v>0.1599999964237213</v>
      </c>
      <c r="AN740" s="4">
        <v>111115</v>
      </c>
      <c r="AO740" s="4">
        <f>X740*0.000001/(K740*0.0001)</f>
        <v>0.8324982706705728</v>
      </c>
      <c r="AP740" s="4">
        <f>(U740-T740)/(1000-U740)*AO740</f>
        <v>0.005031986390271417</v>
      </c>
      <c r="AQ740" s="4">
        <f>(P740+273.15)</f>
        <v>298.3517574310303</v>
      </c>
      <c r="AR740" s="4">
        <f>(O740+273.15)</f>
        <v>296.1952861785888</v>
      </c>
      <c r="AS740" s="4">
        <f>(Y740*AK740+Z740*AL740)*AM740</f>
        <v>319.8097194141956</v>
      </c>
      <c r="AT740" s="4">
        <f>((AS740+0.00000010773*(AR740^4-AQ740^4))-AP740*44100)/(L740*0.92*2*29.3+0.00000043092*AQ740^3)</f>
        <v>0.8350815978716374</v>
      </c>
      <c r="AU740" s="4">
        <f>0.61365*EXP(17.502*J740/(240.97+J740))</f>
        <v>3.218126255219644</v>
      </c>
      <c r="AV740" s="4">
        <f>AU740*1000/AA740</f>
        <v>31.64240118941179</v>
      </c>
      <c r="AW740" s="4">
        <f>(AV740-U740)</f>
        <v>12.1245217033278</v>
      </c>
      <c r="AX740" s="4">
        <f>IF(D740,P740,(O740+P740)/2)</f>
        <v>24.12352180480957</v>
      </c>
      <c r="AY740" s="4">
        <f>0.61365*EXP(17.502*AX740/(240.97+AX740))</f>
        <v>3.017269252989197</v>
      </c>
      <c r="AZ740" s="4">
        <f>IF(AW740&lt;&gt;0,(1000-(AV740+U740)/2)/AW740*AP740,0)</f>
        <v>0.4044091463735713</v>
      </c>
      <c r="BA740" s="4">
        <f>U740*AA740/1000</f>
        <v>1.985026358916075</v>
      </c>
      <c r="BB740" s="4">
        <f>(AY740-BA740)</f>
        <v>1.032242894073122</v>
      </c>
      <c r="BC740" s="4">
        <f>1/(1.6/F740+1.37/N740)</f>
        <v>0.2580376577613517</v>
      </c>
      <c r="BD740" s="3">
        <f>G740*AA740*0.001</f>
      </c>
      <c r="BE740" s="3">
        <f>G740/S740</f>
      </c>
      <c r="BF740" s="4">
        <f>(1-AP740*AA740/AU740/F740)*100</f>
        <v>66.27631289291381</v>
      </c>
      <c r="BG740" s="3">
        <f>(S740-E740/(N740/1.35))</f>
      </c>
      <c r="BH740" s="3">
        <f>E740*BF740/100/BG740</f>
      </c>
    </row>
    <row r="741" ht="16" customHeight="1">
      <c r="A741" s="4">
        <v>689</v>
      </c>
      <c r="B741" t="s" s="2">
        <v>800</v>
      </c>
      <c r="C741" s="4">
        <v>3969.000029325485</v>
      </c>
      <c r="D741" s="4">
        <v>0</v>
      </c>
      <c r="E741" s="3">
        <f>(R741-#REF!*(1000-T741)/(1000-U741))*AO741</f>
      </c>
      <c r="F741" s="4">
        <f>IF(AZ741&lt;&gt;0,1/(1/AZ741-1/N741),0)</f>
        <v>0.4747314817147404</v>
      </c>
      <c r="G741" s="3">
        <f>((BC741-AP741/2)*S741-E741)/(BC741+AP741/2)</f>
      </c>
      <c r="H741" s="4">
        <f>AP741*1000</f>
        <v>5.027174641782843</v>
      </c>
      <c r="I741" s="4">
        <f>(AU741-BA741)</f>
        <v>1.224907249258153</v>
      </c>
      <c r="J741" s="4">
        <f>(P741+AT741*D741)</f>
        <v>25.15914726257324</v>
      </c>
      <c r="K741" s="4">
        <v>6</v>
      </c>
      <c r="L741" s="4">
        <f>(K741*AI741+AJ741)</f>
        <v>1.420000016689301</v>
      </c>
      <c r="M741" s="4">
        <v>1</v>
      </c>
      <c r="N741" s="4">
        <f>L741*(M741+1)*(M741+1)/(M741*M741+1)</f>
        <v>2.840000033378601</v>
      </c>
      <c r="O741" s="4">
        <v>22.97471618652344</v>
      </c>
      <c r="P741" s="4">
        <v>25.15914726257324</v>
      </c>
      <c r="Q741" s="4">
        <v>21.91570281982422</v>
      </c>
      <c r="R741" s="4">
        <v>799.595458984375</v>
      </c>
      <c r="S741" s="4">
        <v>740.8568725585938</v>
      </c>
      <c r="T741" s="4">
        <v>13.59755229949951</v>
      </c>
      <c r="U741" s="4">
        <v>19.51827430725098</v>
      </c>
      <c r="V741" s="4">
        <v>49.07603073120117</v>
      </c>
      <c r="W741" s="4">
        <v>70.45101165771484</v>
      </c>
      <c r="X741" s="4">
        <v>499.5052490234375</v>
      </c>
      <c r="Y741" s="4">
        <v>1998.959594726562</v>
      </c>
      <c r="Z741" s="4">
        <v>169.8035278320312</v>
      </c>
      <c r="AA741" s="4">
        <v>101.7029037475586</v>
      </c>
      <c r="AB741" s="4">
        <v>7.368030071258545</v>
      </c>
      <c r="AC741" s="4">
        <v>0.2860887944698334</v>
      </c>
      <c r="AD741" s="4">
        <v>0.0262443944811821</v>
      </c>
      <c r="AE741" s="4">
        <v>0.01137127913534641</v>
      </c>
      <c r="AF741" s="4">
        <v>0.03673465549945831</v>
      </c>
      <c r="AG741" s="4">
        <v>0.01274059247225523</v>
      </c>
      <c r="AH741" s="4">
        <v>0.6666666865348816</v>
      </c>
      <c r="AI741" s="4">
        <v>-0.2195652425289154</v>
      </c>
      <c r="AJ741" s="4">
        <v>2.737391471862793</v>
      </c>
      <c r="AK741" s="4">
        <v>1</v>
      </c>
      <c r="AL741" s="4">
        <v>0</v>
      </c>
      <c r="AM741" s="4">
        <v>0.1599999964237213</v>
      </c>
      <c r="AN741" s="4">
        <v>111115</v>
      </c>
      <c r="AO741" s="4">
        <f>X741*0.000001/(K741*0.0001)</f>
        <v>0.8325087483723957</v>
      </c>
      <c r="AP741" s="4">
        <f>(U741-T741)/(1000-U741)*AO741</f>
        <v>0.005027174641782844</v>
      </c>
      <c r="AQ741" s="4">
        <f>(P741+273.15)</f>
        <v>298.3091472625732</v>
      </c>
      <c r="AR741" s="4">
        <f>(O741+273.15)</f>
        <v>296.1247161865234</v>
      </c>
      <c r="AS741" s="4">
        <f>(Y741*AK741+Z741*AL741)*AM741</f>
        <v>319.8335280074134</v>
      </c>
      <c r="AT741" s="4">
        <f>((AS741+0.00000010773*(AR741^4-AQ741^4))-AP741*44100)/(L741*0.92*2*29.3+0.00000043092*AQ741^3)</f>
        <v>0.8343734712747334</v>
      </c>
      <c r="AU741" s="4">
        <f>0.61365*EXP(17.502*J741/(240.97+J741))</f>
        <v>3.209972422446945</v>
      </c>
      <c r="AV741" s="4">
        <f>AU741*1000/AA741</f>
        <v>31.56224949500522</v>
      </c>
      <c r="AW741" s="4">
        <f>(AV741-U741)</f>
        <v>12.04397518775424</v>
      </c>
      <c r="AX741" s="4">
        <f>IF(D741,P741,(O741+P741)/2)</f>
        <v>24.06693172454834</v>
      </c>
      <c r="AY741" s="4">
        <f>0.61365*EXP(17.502*AX741/(240.97+AX741))</f>
        <v>3.007037216011205</v>
      </c>
      <c r="AZ741" s="4">
        <f>IF(AW741&lt;&gt;0,(1000-(AV741+U741)/2)/AW741*AP741,0)</f>
        <v>0.4067410641786985</v>
      </c>
      <c r="BA741" s="4">
        <f>U741*AA741/1000</f>
        <v>1.985065173188792</v>
      </c>
      <c r="BB741" s="4">
        <f>(AY741-BA741)</f>
        <v>1.021972042822413</v>
      </c>
      <c r="BC741" s="4">
        <f>1/(1.6/F741+1.37/N741)</f>
        <v>0.2595568397404547</v>
      </c>
      <c r="BD741" s="3">
        <f>G741*AA741*0.001</f>
      </c>
      <c r="BE741" s="3">
        <f>G741/S741</f>
      </c>
      <c r="BF741" s="4">
        <f>(1-AP741*AA741/AU741/F741)*100</f>
        <v>66.44880514024243</v>
      </c>
      <c r="BG741" s="3">
        <f>(S741-E741/(N741/1.35))</f>
      </c>
      <c r="BH741" s="3">
        <f>E741*BF741/100/BG741</f>
      </c>
    </row>
    <row r="742" ht="16" customHeight="1">
      <c r="A742" s="4">
        <v>690</v>
      </c>
      <c r="B742" t="s" s="2">
        <v>801</v>
      </c>
      <c r="C742" s="4">
        <v>3974.000029213727</v>
      </c>
      <c r="D742" s="4">
        <v>0</v>
      </c>
      <c r="E742" s="3">
        <f>(R742-#REF!*(1000-T742)/(1000-U742))*AO742</f>
      </c>
      <c r="F742" s="4">
        <f>IF(AZ742&lt;&gt;0,1/(1/AZ742-1/N742),0)</f>
        <v>0.4719230855896659</v>
      </c>
      <c r="G742" s="3">
        <f>((BC742-AP742/2)*S742-E742)/(BC742+AP742/2)</f>
      </c>
      <c r="H742" s="4">
        <f>AP742*1000</f>
        <v>5.022227483377342</v>
      </c>
      <c r="I742" s="4">
        <f>(AU742-BA742)</f>
        <v>1.22990732711216</v>
      </c>
      <c r="J742" s="4">
        <f>(P742+AT742*D742)</f>
        <v>25.1844482421875</v>
      </c>
      <c r="K742" s="4">
        <v>6</v>
      </c>
      <c r="L742" s="4">
        <f>(K742*AI742+AJ742)</f>
        <v>1.420000016689301</v>
      </c>
      <c r="M742" s="4">
        <v>1</v>
      </c>
      <c r="N742" s="4">
        <f>L742*(M742+1)*(M742+1)/(M742*M742+1)</f>
        <v>2.840000033378601</v>
      </c>
      <c r="O742" s="4">
        <v>22.88375854492188</v>
      </c>
      <c r="P742" s="4">
        <v>25.1844482421875</v>
      </c>
      <c r="Q742" s="4">
        <v>21.70219612121582</v>
      </c>
      <c r="R742" s="4">
        <v>799.5059814453125</v>
      </c>
      <c r="S742" s="4">
        <v>743.072998046875</v>
      </c>
      <c r="T742" s="4">
        <v>13.60200309753418</v>
      </c>
      <c r="U742" s="4">
        <v>19.51676750183105</v>
      </c>
      <c r="V742" s="4">
        <v>49.34944534301758</v>
      </c>
      <c r="W742" s="4">
        <v>70.81467437744141</v>
      </c>
      <c r="X742" s="4">
        <v>499.517089843750</v>
      </c>
      <c r="Y742" s="4">
        <v>1999.073364257812</v>
      </c>
      <c r="Z742" s="4">
        <v>170.6126556396484</v>
      </c>
      <c r="AA742" s="4">
        <v>101.702522277832</v>
      </c>
      <c r="AB742" s="4">
        <v>7.368030071258545</v>
      </c>
      <c r="AC742" s="4">
        <v>0.2860887944698334</v>
      </c>
      <c r="AD742" s="4">
        <v>0.0262443944811821</v>
      </c>
      <c r="AE742" s="4">
        <v>0.01137127913534641</v>
      </c>
      <c r="AF742" s="4">
        <v>0.03673465549945831</v>
      </c>
      <c r="AG742" s="4">
        <v>0.01274059247225523</v>
      </c>
      <c r="AH742" s="4">
        <v>0.6666666865348816</v>
      </c>
      <c r="AI742" s="4">
        <v>-0.2195652425289154</v>
      </c>
      <c r="AJ742" s="4">
        <v>2.737391471862793</v>
      </c>
      <c r="AK742" s="4">
        <v>1</v>
      </c>
      <c r="AL742" s="4">
        <v>0</v>
      </c>
      <c r="AM742" s="4">
        <v>0.1599999964237213</v>
      </c>
      <c r="AN742" s="4">
        <v>111115</v>
      </c>
      <c r="AO742" s="4">
        <f>X742*0.000001/(K742*0.0001)</f>
        <v>0.8325284830729165</v>
      </c>
      <c r="AP742" s="4">
        <f>(U742-T742)/(1000-U742)*AO742</f>
        <v>0.005022227483377341</v>
      </c>
      <c r="AQ742" s="4">
        <f>(P742+273.15)</f>
        <v>298.3344482421875</v>
      </c>
      <c r="AR742" s="4">
        <f>(O742+273.15)</f>
        <v>296.0337585449219</v>
      </c>
      <c r="AS742" s="4">
        <f>(Y742*AK742+Z742*AL742)*AM742</f>
        <v>319.8517311320065</v>
      </c>
      <c r="AT742" s="4">
        <f>((AS742+0.00000010773*(AR742^4-AQ742^4))-AP742*44100)/(L742*0.92*2*29.3+0.00000043092*AQ742^3)</f>
        <v>0.8221817018973112</v>
      </c>
      <c r="AU742" s="4">
        <f>0.61365*EXP(17.502*J742/(240.97+J742))</f>
        <v>3.214811808758401</v>
      </c>
      <c r="AV742" s="4">
        <f>AU742*1000/AA742</f>
        <v>31.60995161925428</v>
      </c>
      <c r="AW742" s="4">
        <f>(AV742-U742)</f>
        <v>12.09318411742322</v>
      </c>
      <c r="AX742" s="4">
        <f>IF(D742,P742,(O742+P742)/2)</f>
        <v>24.03410339355469</v>
      </c>
      <c r="AY742" s="4">
        <f>0.61365*EXP(17.502*AX742/(240.97+AX742))</f>
        <v>3.00111544935891</v>
      </c>
      <c r="AZ742" s="4">
        <f>IF(AW742&lt;&gt;0,(1000-(AV742+U742)/2)/AW742*AP742,0)</f>
        <v>0.4046777448276949</v>
      </c>
      <c r="BA742" s="4">
        <f>U742*AA742/1000</f>
        <v>1.984904481646241</v>
      </c>
      <c r="BB742" s="4">
        <f>(AY742-BA742)</f>
        <v>1.016210967712669</v>
      </c>
      <c r="BC742" s="4">
        <f>1/(1.6/F742+1.37/N742)</f>
        <v>0.258212623801491</v>
      </c>
      <c r="BD742" s="3">
        <f>G742*AA742*0.001</f>
      </c>
      <c r="BE742" s="3">
        <f>G742/S742</f>
      </c>
      <c r="BF742" s="4">
        <f>(1-AP742*AA742/AU742/F742)*100</f>
        <v>66.33323973477628</v>
      </c>
      <c r="BG742" s="3">
        <f>(S742-E742/(N742/1.35))</f>
      </c>
      <c r="BH742" s="3">
        <f>E742*BF742/100/BG742</f>
      </c>
    </row>
    <row r="743" ht="16" customHeight="1">
      <c r="A743" s="4">
        <v>691</v>
      </c>
      <c r="B743" t="s" s="2">
        <v>802</v>
      </c>
      <c r="C743" s="4">
        <v>3979.000029101968</v>
      </c>
      <c r="D743" s="4">
        <v>0</v>
      </c>
      <c r="E743" s="3">
        <f>(R743-#REF!*(1000-T743)/(1000-U743))*AO743</f>
      </c>
      <c r="F743" s="4">
        <f>IF(AZ743&lt;&gt;0,1/(1/AZ743-1/N743),0)</f>
        <v>0.472522044566176</v>
      </c>
      <c r="G743" s="3">
        <f>((BC743-AP743/2)*S743-E743)/(BC743+AP743/2)</f>
      </c>
      <c r="H743" s="4">
        <f>AP743*1000</f>
        <v>5.017138066632633</v>
      </c>
      <c r="I743" s="4">
        <f>(AU743-BA743)</f>
        <v>1.227339462884622</v>
      </c>
      <c r="J743" s="4">
        <f>(P743+AT743*D743)</f>
        <v>25.17043304443359</v>
      </c>
      <c r="K743" s="4">
        <v>6</v>
      </c>
      <c r="L743" s="4">
        <f>(K743*AI743+AJ743)</f>
        <v>1.420000016689301</v>
      </c>
      <c r="M743" s="4">
        <v>1</v>
      </c>
      <c r="N743" s="4">
        <f>L743*(M743+1)*(M743+1)/(M743*M743+1)</f>
        <v>2.840000033378601</v>
      </c>
      <c r="O743" s="4">
        <v>22.78506851196289</v>
      </c>
      <c r="P743" s="4">
        <v>25.17043304443359</v>
      </c>
      <c r="Q743" s="4">
        <v>21.60456275939941</v>
      </c>
      <c r="R743" s="4">
        <v>799.2921752929688</v>
      </c>
      <c r="S743" s="4">
        <v>743.8558349609375</v>
      </c>
      <c r="T743" s="4">
        <v>13.60687923431396</v>
      </c>
      <c r="U743" s="4">
        <v>19.51570129394531</v>
      </c>
      <c r="V743" s="4">
        <v>49.65645980834961</v>
      </c>
      <c r="W743" s="4">
        <v>71.22678375244141</v>
      </c>
      <c r="X743" s="4">
        <v>499.5132751464844</v>
      </c>
      <c r="Y743" s="4">
        <v>1998.843017578125</v>
      </c>
      <c r="Z743" s="4">
        <v>171.4994049072266</v>
      </c>
      <c r="AA743" s="4">
        <v>101.7022552490234</v>
      </c>
      <c r="AB743" s="4">
        <v>7.368030071258545</v>
      </c>
      <c r="AC743" s="4">
        <v>0.2860887944698334</v>
      </c>
      <c r="AD743" s="4">
        <v>0.0262443944811821</v>
      </c>
      <c r="AE743" s="4">
        <v>0.01137127913534641</v>
      </c>
      <c r="AF743" s="4">
        <v>0.03673465549945831</v>
      </c>
      <c r="AG743" s="4">
        <v>0.01274059247225523</v>
      </c>
      <c r="AH743" s="4">
        <v>0.6666666865348816</v>
      </c>
      <c r="AI743" s="4">
        <v>-0.2195652425289154</v>
      </c>
      <c r="AJ743" s="4">
        <v>2.737391471862793</v>
      </c>
      <c r="AK743" s="4">
        <v>1</v>
      </c>
      <c r="AL743" s="4">
        <v>0</v>
      </c>
      <c r="AM743" s="4">
        <v>0.1599999964237213</v>
      </c>
      <c r="AN743" s="4">
        <v>111115</v>
      </c>
      <c r="AO743" s="4">
        <f>X743*0.000001/(K743*0.0001)</f>
        <v>0.8325221252441404</v>
      </c>
      <c r="AP743" s="4">
        <f>(U743-T743)/(1000-U743)*AO743</f>
        <v>0.005017138066632633</v>
      </c>
      <c r="AQ743" s="4">
        <f>(P743+273.15)</f>
        <v>298.3204330444336</v>
      </c>
      <c r="AR743" s="4">
        <f>(O743+273.15)</f>
        <v>295.9350685119629</v>
      </c>
      <c r="AS743" s="4">
        <f>(Y743*AK743+Z743*AL743)*AM743</f>
        <v>319.8148756640803</v>
      </c>
      <c r="AT743" s="4">
        <f>((AS743+0.00000010773*(AR743^4-AQ743^4))-AP743*44100)/(L743*0.92*2*29.3+0.00000043092*AQ743^3)</f>
        <v>0.8136189683218276</v>
      </c>
      <c r="AU743" s="4">
        <f>0.61365*EXP(17.502*J743/(240.97+J743))</f>
        <v>3.212130297245145</v>
      </c>
      <c r="AV743" s="4">
        <f>AU743*1000/AA743</f>
        <v>31.58366832062938</v>
      </c>
      <c r="AW743" s="4">
        <f>(AV743-U743)</f>
        <v>12.06796702668407</v>
      </c>
      <c r="AX743" s="4">
        <f>IF(D743,P743,(O743+P743)/2)</f>
        <v>23.97775077819824</v>
      </c>
      <c r="AY743" s="4">
        <f>0.61365*EXP(17.502*AX743/(240.97+AX743))</f>
        <v>2.990974005844672</v>
      </c>
      <c r="AZ743" s="4">
        <f>IF(AW743&lt;&gt;0,(1000-(AV743+U743)/2)/AW743*AP743,0)</f>
        <v>0.4051180915215734</v>
      </c>
      <c r="BA743" s="4">
        <f>U743*AA743/1000</f>
        <v>1.984790834360523</v>
      </c>
      <c r="BB743" s="4">
        <f>(AY743-BA743)</f>
        <v>1.006183171484149</v>
      </c>
      <c r="BC743" s="4">
        <f>1/(1.6/F743+1.37/N743)</f>
        <v>0.2584994777975923</v>
      </c>
      <c r="BD743" s="3">
        <f>G743*AA743*0.001</f>
      </c>
      <c r="BE743" s="3">
        <f>G743/S743</f>
      </c>
      <c r="BF743" s="4">
        <f>(1-AP743*AA743/AU743/F743)*100</f>
        <v>66.38203599363921</v>
      </c>
      <c r="BG743" s="3">
        <f>(S743-E743/(N743/1.35))</f>
      </c>
      <c r="BH743" s="3">
        <f>E743*BF743/100/BG743</f>
      </c>
    </row>
    <row r="744" ht="16" customHeight="1">
      <c r="A744" s="4">
        <v>692</v>
      </c>
      <c r="B744" t="s" s="2">
        <v>803</v>
      </c>
      <c r="C744" s="4">
        <v>3984.500028979033</v>
      </c>
      <c r="D744" s="4">
        <v>0</v>
      </c>
      <c r="E744" s="3">
        <f>(R744-#REF!*(1000-T744)/(1000-U744))*AO744</f>
      </c>
      <c r="F744" s="4">
        <f>IF(AZ744&lt;&gt;0,1/(1/AZ744-1/N744),0)</f>
        <v>0.4766602287591565</v>
      </c>
      <c r="G744" s="3">
        <f>((BC744-AP744/2)*S744-E744)/(BC744+AP744/2)</f>
      </c>
      <c r="H744" s="4">
        <f>AP744*1000</f>
        <v>5.010174529212776</v>
      </c>
      <c r="I744" s="4">
        <f>(AU744-BA744)</f>
        <v>1.216581866736898</v>
      </c>
      <c r="J744" s="4">
        <f>(P744+AT744*D744)</f>
        <v>25.11290168762207</v>
      </c>
      <c r="K744" s="4">
        <v>6</v>
      </c>
      <c r="L744" s="4">
        <f>(K744*AI744+AJ744)</f>
        <v>1.420000016689301</v>
      </c>
      <c r="M744" s="4">
        <v>1</v>
      </c>
      <c r="N744" s="4">
        <f>L744*(M744+1)*(M744+1)/(M744*M744+1)</f>
        <v>2.840000033378601</v>
      </c>
      <c r="O744" s="4">
        <v>22.69488334655762</v>
      </c>
      <c r="P744" s="4">
        <v>25.11290168762207</v>
      </c>
      <c r="Q744" s="4">
        <v>21.52832412719727</v>
      </c>
      <c r="R744" s="4">
        <v>799.6140747070312</v>
      </c>
      <c r="S744" s="4">
        <v>744.2161254882812</v>
      </c>
      <c r="T744" s="4">
        <v>13.61262798309326</v>
      </c>
      <c r="U744" s="4">
        <v>19.51345062255859</v>
      </c>
      <c r="V744" s="4">
        <v>49.95778656005859</v>
      </c>
      <c r="W744" s="4">
        <v>71.62049102783203</v>
      </c>
      <c r="X744" s="4">
        <v>499.4973449707031</v>
      </c>
      <c r="Y744" s="4">
        <v>1998.796997070312</v>
      </c>
      <c r="Z744" s="4">
        <v>172.3725738525391</v>
      </c>
      <c r="AA744" s="4">
        <v>101.7022323608398</v>
      </c>
      <c r="AB744" s="4">
        <v>7.368030071258545</v>
      </c>
      <c r="AC744" s="4">
        <v>0.2860887944698334</v>
      </c>
      <c r="AD744" s="4">
        <v>0.0262443944811821</v>
      </c>
      <c r="AE744" s="4">
        <v>0.01137127913534641</v>
      </c>
      <c r="AF744" s="4">
        <v>0.03673465549945831</v>
      </c>
      <c r="AG744" s="4">
        <v>0.01274059247225523</v>
      </c>
      <c r="AH744" s="4">
        <v>0.6666666865348816</v>
      </c>
      <c r="AI744" s="4">
        <v>-0.2195652425289154</v>
      </c>
      <c r="AJ744" s="4">
        <v>2.737391471862793</v>
      </c>
      <c r="AK744" s="4">
        <v>1</v>
      </c>
      <c r="AL744" s="4">
        <v>0</v>
      </c>
      <c r="AM744" s="4">
        <v>0.1599999964237213</v>
      </c>
      <c r="AN744" s="4">
        <v>111115</v>
      </c>
      <c r="AO744" s="4">
        <f>X744*0.000001/(K744*0.0001)</f>
        <v>0.8324955749511717</v>
      </c>
      <c r="AP744" s="4">
        <f>(U744-T744)/(1000-U744)*AO744</f>
        <v>0.005010174529212776</v>
      </c>
      <c r="AQ744" s="4">
        <f>(P744+273.15)</f>
        <v>298.262901687622</v>
      </c>
      <c r="AR744" s="4">
        <f>(O744+273.15)</f>
        <v>295.8448833465576</v>
      </c>
      <c r="AS744" s="4">
        <f>(Y744*AK744+Z744*AL744)*AM744</f>
        <v>319.8075123829949</v>
      </c>
      <c r="AT744" s="4">
        <f>((AS744+0.00000010773*(AR744^4-AQ744^4))-AP744*44100)/(L744*0.92*2*29.3+0.00000043092*AQ744^3)</f>
        <v>0.813122985729375</v>
      </c>
      <c r="AU744" s="4">
        <f>0.61365*EXP(17.502*J744/(240.97+J744))</f>
        <v>3.201143356114127</v>
      </c>
      <c r="AV744" s="4">
        <f>AU744*1000/AA744</f>
        <v>31.47564494706921</v>
      </c>
      <c r="AW744" s="4">
        <f>(AV744-U744)</f>
        <v>11.96219432451061</v>
      </c>
      <c r="AX744" s="4">
        <f>IF(D744,P744,(O744+P744)/2)</f>
        <v>23.90389251708984</v>
      </c>
      <c r="AY744" s="4">
        <f>0.61365*EXP(17.502*AX744/(240.97+AX744))</f>
        <v>2.977727555963162</v>
      </c>
      <c r="AZ744" s="4">
        <f>IF(AW744&lt;&gt;0,(1000-(AV744+U744)/2)/AW744*AP744,0)</f>
        <v>0.4081560843116675</v>
      </c>
      <c r="BA744" s="4">
        <f>U744*AA744/1000</f>
        <v>1.984561489377229</v>
      </c>
      <c r="BB744" s="4">
        <f>(AY744-BA744)</f>
        <v>0.993166066585933</v>
      </c>
      <c r="BC744" s="4">
        <f>1/(1.6/F744+1.37/N744)</f>
        <v>0.2604788659712409</v>
      </c>
      <c r="BD744" s="3">
        <f>G744*AA744*0.001</f>
      </c>
      <c r="BE744" s="3">
        <f>G744/S744</f>
      </c>
      <c r="BF744" s="4">
        <f>(1-AP744*AA744/AU744/F744)*100</f>
        <v>66.60593409301583</v>
      </c>
      <c r="BG744" s="3">
        <f>(S744-E744/(N744/1.35))</f>
      </c>
      <c r="BH744" s="3">
        <f>E744*BF744/100/BG744</f>
      </c>
    </row>
    <row r="745" ht="16" customHeight="1">
      <c r="A745" s="4">
        <v>693</v>
      </c>
      <c r="B745" t="s" s="2">
        <v>804</v>
      </c>
      <c r="C745" s="4">
        <v>3989.500028867275</v>
      </c>
      <c r="D745" s="4">
        <v>0</v>
      </c>
      <c r="E745" s="3">
        <f>(R745-#REF!*(1000-T745)/(1000-U745))*AO745</f>
      </c>
      <c r="F745" s="4">
        <f>IF(AZ745&lt;&gt;0,1/(1/AZ745-1/N745),0)</f>
        <v>0.4793233465359682</v>
      </c>
      <c r="G745" s="3">
        <f>((BC745-AP745/2)*S745-E745)/(BC745+AP745/2)</f>
      </c>
      <c r="H745" s="4">
        <f>AP745*1000</f>
        <v>5.001880198307678</v>
      </c>
      <c r="I745" s="4">
        <f>(AU745-BA745)</f>
        <v>1.208843205727323</v>
      </c>
      <c r="J745" s="4">
        <f>(P745+AT745*D745)</f>
        <v>25.07031440734863</v>
      </c>
      <c r="K745" s="4">
        <v>6</v>
      </c>
      <c r="L745" s="4">
        <f>(K745*AI745+AJ745)</f>
        <v>1.420000016689301</v>
      </c>
      <c r="M745" s="4">
        <v>1</v>
      </c>
      <c r="N745" s="4">
        <f>L745*(M745+1)*(M745+1)/(M745*M745+1)</f>
        <v>2.840000033378601</v>
      </c>
      <c r="O745" s="4">
        <v>22.61878204345703</v>
      </c>
      <c r="P745" s="4">
        <v>25.07031440734863</v>
      </c>
      <c r="Q745" s="4">
        <v>21.39480400085449</v>
      </c>
      <c r="R745" s="4">
        <v>800.2919921875</v>
      </c>
      <c r="S745" s="4">
        <v>744.6775512695312</v>
      </c>
      <c r="T745" s="4">
        <v>13.61848640441895</v>
      </c>
      <c r="U745" s="4">
        <v>19.50975036621094</v>
      </c>
      <c r="V745" s="4">
        <v>50.21394729614258</v>
      </c>
      <c r="W745" s="4">
        <v>71.94522857666016</v>
      </c>
      <c r="X745" s="4">
        <v>499.4814147949219</v>
      </c>
      <c r="Y745" s="4">
        <v>1998.981933593750</v>
      </c>
      <c r="Z745" s="4">
        <v>173.1198577880859</v>
      </c>
      <c r="AA745" s="4">
        <v>101.702392578125</v>
      </c>
      <c r="AB745" s="4">
        <v>7.368030071258545</v>
      </c>
      <c r="AC745" s="4">
        <v>0.2860887944698334</v>
      </c>
      <c r="AD745" s="4">
        <v>0.0262443944811821</v>
      </c>
      <c r="AE745" s="4">
        <v>0.01137127913534641</v>
      </c>
      <c r="AF745" s="4">
        <v>0.03673465549945831</v>
      </c>
      <c r="AG745" s="4">
        <v>0.01274059247225523</v>
      </c>
      <c r="AH745" s="4">
        <v>0.6666666865348816</v>
      </c>
      <c r="AI745" s="4">
        <v>-0.2195652425289154</v>
      </c>
      <c r="AJ745" s="4">
        <v>2.737391471862793</v>
      </c>
      <c r="AK745" s="4">
        <v>1</v>
      </c>
      <c r="AL745" s="4">
        <v>0</v>
      </c>
      <c r="AM745" s="4">
        <v>0.1599999964237213</v>
      </c>
      <c r="AN745" s="4">
        <v>111115</v>
      </c>
      <c r="AO745" s="4">
        <f>X745*0.000001/(K745*0.0001)</f>
        <v>0.832469024658203</v>
      </c>
      <c r="AP745" s="4">
        <f>(U745-T745)/(1000-U745)*AO745</f>
        <v>0.005001880198307678</v>
      </c>
      <c r="AQ745" s="4">
        <f>(P745+273.15)</f>
        <v>298.2203144073486</v>
      </c>
      <c r="AR745" s="4">
        <f>(O745+273.15)</f>
        <v>295.768782043457</v>
      </c>
      <c r="AS745" s="4">
        <f>(Y745*AK745+Z745*AL745)*AM745</f>
        <v>319.8371022260835</v>
      </c>
      <c r="AT745" s="4">
        <f>((AS745+0.00000010773*(AR745^4-AQ745^4))-AP745*44100)/(L745*0.92*2*29.3+0.00000043092*AQ745^3)</f>
        <v>0.8135477278524513</v>
      </c>
      <c r="AU745" s="4">
        <f>0.61365*EXP(17.502*J745/(240.97+J745))</f>
        <v>3.193031496572926</v>
      </c>
      <c r="AV745" s="4">
        <f>AU745*1000/AA745</f>
        <v>31.39583460753026</v>
      </c>
      <c r="AW745" s="4">
        <f>(AV745-U745)</f>
        <v>11.88608424131932</v>
      </c>
      <c r="AX745" s="4">
        <f>IF(D745,P745,(O745+P745)/2)</f>
        <v>23.84454822540283</v>
      </c>
      <c r="AY745" s="4">
        <f>0.61365*EXP(17.502*AX745/(240.97+AX745))</f>
        <v>2.967121376288604</v>
      </c>
      <c r="AZ745" s="4">
        <f>IF(AW745&lt;&gt;0,(1000-(AV745+U745)/2)/AW745*AP745,0)</f>
        <v>0.4101071707560859</v>
      </c>
      <c r="BA745" s="4">
        <f>U745*AA745/1000</f>
        <v>1.984188290845603</v>
      </c>
      <c r="BB745" s="4">
        <f>(AY745-BA745)</f>
        <v>0.9829330854430016</v>
      </c>
      <c r="BC745" s="4">
        <f>1/(1.6/F745+1.37/N745)</f>
        <v>0.2617504138739133</v>
      </c>
      <c r="BD745" s="3">
        <f>G745*AA745*0.001</f>
      </c>
      <c r="BE745" s="3">
        <f>G745/S745</f>
      </c>
      <c r="BF745" s="4">
        <f>(1-AP745*AA745/AU745/F745)*100</f>
        <v>66.76216938902462</v>
      </c>
      <c r="BG745" s="3">
        <f>(S745-E745/(N745/1.35))</f>
      </c>
      <c r="BH745" s="3">
        <f>E745*BF745/100/BG745</f>
      </c>
    </row>
    <row r="746" ht="16" customHeight="1">
      <c r="A746" s="4">
        <v>694</v>
      </c>
      <c r="B746" t="s" s="2">
        <v>805</v>
      </c>
      <c r="C746" s="4">
        <v>3994.500028755516</v>
      </c>
      <c r="D746" s="4">
        <v>0</v>
      </c>
      <c r="E746" s="3">
        <f>(R746-#REF!*(1000-T746)/(1000-U746))*AO746</f>
      </c>
      <c r="F746" s="4">
        <f>IF(AZ746&lt;&gt;0,1/(1/AZ746-1/N746),0)</f>
        <v>0.4765261370170399</v>
      </c>
      <c r="G746" s="3">
        <f>((BC746-AP746/2)*S746-E746)/(BC746+AP746/2)</f>
      </c>
      <c r="H746" s="4">
        <f>AP746*1000</f>
        <v>4.994603080439711</v>
      </c>
      <c r="I746" s="4">
        <f>(AU746-BA746)</f>
        <v>1.213121463830295</v>
      </c>
      <c r="J746" s="4">
        <f>(P746+AT746*D746)</f>
        <v>25.09130096435547</v>
      </c>
      <c r="K746" s="4">
        <v>6</v>
      </c>
      <c r="L746" s="4">
        <f>(K746*AI746+AJ746)</f>
        <v>1.420000016689301</v>
      </c>
      <c r="M746" s="4">
        <v>1</v>
      </c>
      <c r="N746" s="4">
        <f>L746*(M746+1)*(M746+1)/(M746*M746+1)</f>
        <v>2.840000033378601</v>
      </c>
      <c r="O746" s="4">
        <v>22.53447532653809</v>
      </c>
      <c r="P746" s="4">
        <v>25.09130096435547</v>
      </c>
      <c r="Q746" s="4">
        <v>21.23667907714844</v>
      </c>
      <c r="R746" s="4">
        <v>800.7947998046875</v>
      </c>
      <c r="S746" s="4">
        <v>745.146484375</v>
      </c>
      <c r="T746" s="4">
        <v>13.62426853179932</v>
      </c>
      <c r="U746" s="4">
        <v>19.50700950622559</v>
      </c>
      <c r="V746" s="4">
        <v>50.48910140991211</v>
      </c>
      <c r="W746" s="4">
        <v>72.29759979248047</v>
      </c>
      <c r="X746" s="4">
        <v>499.4787292480469</v>
      </c>
      <c r="Y746" s="4">
        <v>1999.190673828125</v>
      </c>
      <c r="Z746" s="4">
        <v>173.8096618652344</v>
      </c>
      <c r="AA746" s="4">
        <v>101.7021713256836</v>
      </c>
      <c r="AB746" s="4">
        <v>7.368030071258545</v>
      </c>
      <c r="AC746" s="4">
        <v>0.2860887944698334</v>
      </c>
      <c r="AD746" s="4">
        <v>0.0262443944811821</v>
      </c>
      <c r="AE746" s="4">
        <v>0.01137127913534641</v>
      </c>
      <c r="AF746" s="4">
        <v>0.03673465549945831</v>
      </c>
      <c r="AG746" s="4">
        <v>0.01274059247225523</v>
      </c>
      <c r="AH746" s="4">
        <v>0.6666666865348816</v>
      </c>
      <c r="AI746" s="4">
        <v>-0.2195652425289154</v>
      </c>
      <c r="AJ746" s="4">
        <v>2.737391471862793</v>
      </c>
      <c r="AK746" s="4">
        <v>1</v>
      </c>
      <c r="AL746" s="4">
        <v>0</v>
      </c>
      <c r="AM746" s="4">
        <v>0.1599999964237213</v>
      </c>
      <c r="AN746" s="4">
        <v>111115</v>
      </c>
      <c r="AO746" s="4">
        <f>X746*0.000001/(K746*0.0001)</f>
        <v>0.8324645487467447</v>
      </c>
      <c r="AP746" s="4">
        <f>(U746-T746)/(1000-U746)*AO746</f>
        <v>0.004994603080439711</v>
      </c>
      <c r="AQ746" s="4">
        <f>(P746+273.15)</f>
        <v>298.2413009643554</v>
      </c>
      <c r="AR746" s="4">
        <f>(O746+273.15)</f>
        <v>295.6844753265381</v>
      </c>
      <c r="AS746" s="4">
        <f>(Y746*AK746+Z746*AL746)*AM746</f>
        <v>319.870500662837</v>
      </c>
      <c r="AT746" s="4">
        <f>((AS746+0.00000010773*(AR746^4-AQ746^4))-AP746*44100)/(L746*0.92*2*29.3+0.00000043092*AQ746^3)</f>
        <v>0.8041474553709907</v>
      </c>
      <c r="AU746" s="4">
        <f>0.61365*EXP(17.502*J746/(240.97+J746))</f>
        <v>3.197026686684188</v>
      </c>
      <c r="AV746" s="4">
        <f>AU746*1000/AA746</f>
        <v>31.43518614215486</v>
      </c>
      <c r="AW746" s="4">
        <f>(AV746-U746)</f>
        <v>11.92817663592927</v>
      </c>
      <c r="AX746" s="4">
        <f>IF(D746,P746,(O746+P746)/2)</f>
        <v>23.81288814544678</v>
      </c>
      <c r="AY746" s="4">
        <f>0.61365*EXP(17.502*AX746/(240.97+AX746))</f>
        <v>2.96147652145476</v>
      </c>
      <c r="AZ746" s="4">
        <f>IF(AW746&lt;&gt;0,(1000-(AV746+U746)/2)/AW746*AP746,0)</f>
        <v>0.4080577614958862</v>
      </c>
      <c r="BA746" s="4">
        <f>U746*AA746/1000</f>
        <v>1.983905222853893</v>
      </c>
      <c r="BB746" s="4">
        <f>(AY746-BA746)</f>
        <v>0.9775712986008673</v>
      </c>
      <c r="BC746" s="4">
        <f>1/(1.6/F746+1.37/N746)</f>
        <v>0.2604147945262917</v>
      </c>
      <c r="BD746" s="3">
        <f>G746*AA746*0.001</f>
      </c>
      <c r="BE746" s="3">
        <f>G746/S746</f>
      </c>
      <c r="BF746" s="4">
        <f>(1-AP746*AA746/AU746/F746)*100</f>
        <v>66.65749553075612</v>
      </c>
      <c r="BG746" s="3">
        <f>(S746-E746/(N746/1.35))</f>
      </c>
      <c r="BH746" s="3">
        <f>E746*BF746/100/BG746</f>
      </c>
    </row>
    <row r="747" ht="16" customHeight="1">
      <c r="A747" s="4">
        <v>695</v>
      </c>
      <c r="B747" t="s" s="2">
        <v>806</v>
      </c>
      <c r="C747" s="4">
        <v>4000.000028632581</v>
      </c>
      <c r="D747" s="4">
        <v>0</v>
      </c>
      <c r="E747" s="3">
        <f>(R747-#REF!*(1000-T747)/(1000-U747))*AO747</f>
      </c>
      <c r="F747" s="4">
        <f>IF(AZ747&lt;&gt;0,1/(1/AZ747-1/N747),0)</f>
        <v>0.4735316558333484</v>
      </c>
      <c r="G747" s="3">
        <f>((BC747-AP747/2)*S747-E747)/(BC747+AP747/2)</f>
      </c>
      <c r="H747" s="4">
        <f>AP747*1000</f>
        <v>4.990691947958936</v>
      </c>
      <c r="I747" s="4">
        <f>(AU747-BA747)</f>
        <v>1.218691812868268</v>
      </c>
      <c r="J747" s="4">
        <f>(P747+AT747*D747)</f>
        <v>25.12128829956055</v>
      </c>
      <c r="K747" s="4">
        <v>6</v>
      </c>
      <c r="L747" s="4">
        <f>(K747*AI747+AJ747)</f>
        <v>1.420000016689301</v>
      </c>
      <c r="M747" s="4">
        <v>1</v>
      </c>
      <c r="N747" s="4">
        <f>L747*(M747+1)*(M747+1)/(M747*M747+1)</f>
        <v>2.840000033378601</v>
      </c>
      <c r="O747" s="4">
        <v>22.44282150268555</v>
      </c>
      <c r="P747" s="4">
        <v>25.12128829956055</v>
      </c>
      <c r="Q747" s="4">
        <v>21.17099952697754</v>
      </c>
      <c r="R747" s="4">
        <v>800.7096557617188</v>
      </c>
      <c r="S747" s="4">
        <v>745.348388671875</v>
      </c>
      <c r="T747" s="4">
        <v>13.63051795959473</v>
      </c>
      <c r="U747" s="4">
        <v>19.50856399536133</v>
      </c>
      <c r="V747" s="4">
        <v>50.79511642456055</v>
      </c>
      <c r="W747" s="4">
        <v>72.70597839355469</v>
      </c>
      <c r="X747" s="4">
        <v>499.4854431152344</v>
      </c>
      <c r="Y747" s="4">
        <v>1999.095458984375</v>
      </c>
      <c r="Z747" s="4">
        <v>174.616455078125</v>
      </c>
      <c r="AA747" s="4">
        <v>101.701545715332</v>
      </c>
      <c r="AB747" s="4">
        <v>7.368030071258545</v>
      </c>
      <c r="AC747" s="4">
        <v>0.2860887944698334</v>
      </c>
      <c r="AD747" s="4">
        <v>0.0262443944811821</v>
      </c>
      <c r="AE747" s="4">
        <v>0.01137127913534641</v>
      </c>
      <c r="AF747" s="4">
        <v>0.03673465549945831</v>
      </c>
      <c r="AG747" s="4">
        <v>0.01274059247225523</v>
      </c>
      <c r="AH747" s="4">
        <v>0.6666666865348816</v>
      </c>
      <c r="AI747" s="4">
        <v>-0.2195652425289154</v>
      </c>
      <c r="AJ747" s="4">
        <v>2.737391471862793</v>
      </c>
      <c r="AK747" s="4">
        <v>1</v>
      </c>
      <c r="AL747" s="4">
        <v>0</v>
      </c>
      <c r="AM747" s="4">
        <v>0.1599999964237213</v>
      </c>
      <c r="AN747" s="4">
        <v>111115</v>
      </c>
      <c r="AO747" s="4">
        <f>X747*0.000001/(K747*0.0001)</f>
        <v>0.8324757385253905</v>
      </c>
      <c r="AP747" s="4">
        <f>(U747-T747)/(1000-U747)*AO747</f>
        <v>0.004990691947958936</v>
      </c>
      <c r="AQ747" s="4">
        <f>(P747+273.15)</f>
        <v>298.2712882995605</v>
      </c>
      <c r="AR747" s="4">
        <f>(O747+273.15)</f>
        <v>295.5928215026855</v>
      </c>
      <c r="AS747" s="4">
        <f>(Y747*AK747+Z747*AL747)*AM747</f>
        <v>319.8552662881775</v>
      </c>
      <c r="AT747" s="4">
        <f>((AS747+0.00000010773*(AR747^4-AQ747^4))-AP747*44100)/(L747*0.92*2*29.3+0.00000043092*AQ747^3)</f>
        <v>0.7904081754069205</v>
      </c>
      <c r="AU747" s="4">
        <f>0.61365*EXP(17.502*J747/(240.97+J747))</f>
        <v>3.202742925882988</v>
      </c>
      <c r="AV747" s="4">
        <f>AU747*1000/AA747</f>
        <v>31.49158553447785</v>
      </c>
      <c r="AW747" s="4">
        <f>(AV747-U747)</f>
        <v>11.98302153911652</v>
      </c>
      <c r="AX747" s="4">
        <f>IF(D747,P747,(O747+P747)/2)</f>
        <v>23.78205490112305</v>
      </c>
      <c r="AY747" s="4">
        <f>0.61365*EXP(17.502*AX747/(240.97+AX747))</f>
        <v>2.955988116117837</v>
      </c>
      <c r="AZ747" s="4">
        <f>IF(AW747&lt;&gt;0,(1000-(AV747+U747)/2)/AW747*AP747,0)</f>
        <v>0.4058599840016535</v>
      </c>
      <c r="BA747" s="4">
        <f>U747*AA747/1000</f>
        <v>1.984051113014721</v>
      </c>
      <c r="BB747" s="4">
        <f>(AY747-BA747)</f>
        <v>0.971937003103116</v>
      </c>
      <c r="BC747" s="4">
        <f>1/(1.6/F747+1.37/N747)</f>
        <v>0.2589827965725119</v>
      </c>
      <c r="BD747" s="3">
        <f>G747*AA747*0.001</f>
      </c>
      <c r="BE747" s="3">
        <f>G747/S747</f>
      </c>
      <c r="BF747" s="4">
        <f>(1-AP747*AA747/AU747/F747)*100</f>
        <v>66.53296640858582</v>
      </c>
      <c r="BG747" s="3">
        <f>(S747-E747/(N747/1.35))</f>
      </c>
      <c r="BH747" s="3">
        <f>E747*BF747/100/BG747</f>
      </c>
    </row>
    <row r="748" ht="16" customHeight="1">
      <c r="A748" s="4">
        <v>696</v>
      </c>
      <c r="B748" t="s" s="2">
        <v>807</v>
      </c>
      <c r="C748" s="4">
        <v>4005.000028520823</v>
      </c>
      <c r="D748" s="4">
        <v>0</v>
      </c>
      <c r="E748" s="3">
        <f>(R748-#REF!*(1000-T748)/(1000-U748))*AO748</f>
      </c>
      <c r="F748" s="4">
        <f>IF(AZ748&lt;&gt;0,1/(1/AZ748-1/N748),0)</f>
        <v>0.4732044429358768</v>
      </c>
      <c r="G748" s="3">
        <f>((BC748-AP748/2)*S748-E748)/(BC748+AP748/2)</f>
      </c>
      <c r="H748" s="4">
        <f>AP748*1000</f>
        <v>4.988457628190996</v>
      </c>
      <c r="I748" s="4">
        <f>(AU748-BA748)</f>
        <v>1.218859656021074</v>
      </c>
      <c r="J748" s="4">
        <f>(P748+AT748*D748)</f>
        <v>25.12387275695801</v>
      </c>
      <c r="K748" s="4">
        <v>6</v>
      </c>
      <c r="L748" s="4">
        <f>(K748*AI748+AJ748)</f>
        <v>1.420000016689301</v>
      </c>
      <c r="M748" s="4">
        <v>1</v>
      </c>
      <c r="N748" s="4">
        <f>L748*(M748+1)*(M748+1)/(M748*M748+1)</f>
        <v>2.840000033378601</v>
      </c>
      <c r="O748" s="4">
        <v>22.38442993164062</v>
      </c>
      <c r="P748" s="4">
        <v>25.12387275695801</v>
      </c>
      <c r="Q748" s="4">
        <v>21.20106315612793</v>
      </c>
      <c r="R748" s="4">
        <v>800.4520263671875</v>
      </c>
      <c r="S748" s="4">
        <v>745.1779174804688</v>
      </c>
      <c r="T748" s="4">
        <v>13.63671684265137</v>
      </c>
      <c r="U748" s="4">
        <v>19.51181602478027</v>
      </c>
      <c r="V748" s="4">
        <v>51.01184463500977</v>
      </c>
      <c r="W748" s="4">
        <v>72.99398040771484</v>
      </c>
      <c r="X748" s="4">
        <v>499.5105895996094</v>
      </c>
      <c r="Y748" s="4">
        <v>1998.821533203125</v>
      </c>
      <c r="Z748" s="4">
        <v>175.3289337158203</v>
      </c>
      <c r="AA748" s="4">
        <v>101.7012634277344</v>
      </c>
      <c r="AB748" s="4">
        <v>7.368030071258545</v>
      </c>
      <c r="AC748" s="4">
        <v>0.2860887944698334</v>
      </c>
      <c r="AD748" s="4">
        <v>0.0262443944811821</v>
      </c>
      <c r="AE748" s="4">
        <v>0.01137127913534641</v>
      </c>
      <c r="AF748" s="4">
        <v>0.03673465549945831</v>
      </c>
      <c r="AG748" s="4">
        <v>0.01274059247225523</v>
      </c>
      <c r="AH748" s="4">
        <v>0.6666666865348816</v>
      </c>
      <c r="AI748" s="4">
        <v>-0.2195652425289154</v>
      </c>
      <c r="AJ748" s="4">
        <v>2.737391471862793</v>
      </c>
      <c r="AK748" s="4">
        <v>1</v>
      </c>
      <c r="AL748" s="4">
        <v>0</v>
      </c>
      <c r="AM748" s="4">
        <v>0.1599999964237213</v>
      </c>
      <c r="AN748" s="4">
        <v>111115</v>
      </c>
      <c r="AO748" s="4">
        <f>X748*0.000001/(K748*0.0001)</f>
        <v>0.8325176493326822</v>
      </c>
      <c r="AP748" s="4">
        <f>(U748-T748)/(1000-U748)*AO748</f>
        <v>0.004988457628190996</v>
      </c>
      <c r="AQ748" s="4">
        <f>(P748+273.15)</f>
        <v>298.273872756958</v>
      </c>
      <c r="AR748" s="4">
        <f>(O748+273.15)</f>
        <v>295.5344299316406</v>
      </c>
      <c r="AS748" s="4">
        <f>(Y748*AK748+Z748*AL748)*AM748</f>
        <v>319.8114381641572</v>
      </c>
      <c r="AT748" s="4">
        <f>((AS748+0.00000010773*(AR748^4-AQ748^4))-AP748*44100)/(L748*0.92*2*29.3+0.00000043092*AQ748^3)</f>
        <v>0.7833078021201718</v>
      </c>
      <c r="AU748" s="4">
        <f>0.61365*EXP(17.502*J748/(240.97+J748))</f>
        <v>3.203235997510742</v>
      </c>
      <c r="AV748" s="4">
        <f>AU748*1000/AA748</f>
        <v>31.49652117927579</v>
      </c>
      <c r="AW748" s="4">
        <f>(AV748-U748)</f>
        <v>11.98470515449551</v>
      </c>
      <c r="AX748" s="4">
        <f>IF(D748,P748,(O748+P748)/2)</f>
        <v>23.75415134429932</v>
      </c>
      <c r="AY748" s="4">
        <f>0.61365*EXP(17.502*AX748/(240.97+AX748))</f>
        <v>2.95102887252752</v>
      </c>
      <c r="AZ748" s="4">
        <f>IF(AW748&lt;&gt;0,(1000-(AV748+U748)/2)/AW748*AP748,0)</f>
        <v>0.4056195877254495</v>
      </c>
      <c r="BA748" s="4">
        <f>U748*AA748/1000</f>
        <v>1.984376341489668</v>
      </c>
      <c r="BB748" s="4">
        <f>(AY748-BA748)</f>
        <v>0.9666525310378524</v>
      </c>
      <c r="BC748" s="4">
        <f>1/(1.6/F748+1.37/N748)</f>
        <v>0.2588261821735953</v>
      </c>
      <c r="BD748" s="3">
        <f>G748*AA748*0.001</f>
      </c>
      <c r="BE748" s="3">
        <f>G748/S748</f>
      </c>
      <c r="BF748" s="4">
        <f>(1-AP748*AA748/AU748/F748)*100</f>
        <v>66.53006369282312</v>
      </c>
      <c r="BG748" s="3">
        <f>(S748-E748/(N748/1.35))</f>
      </c>
      <c r="BH748" s="3">
        <f>E748*BF748/100/BG748</f>
      </c>
    </row>
    <row r="749" ht="16" customHeight="1">
      <c r="A749" s="4">
        <v>697</v>
      </c>
      <c r="B749" t="s" s="2">
        <v>808</v>
      </c>
      <c r="C749" s="4">
        <v>4010.000028409064</v>
      </c>
      <c r="D749" s="4">
        <v>0</v>
      </c>
      <c r="E749" s="3">
        <f>(R749-#REF!*(1000-T749)/(1000-U749))*AO749</f>
      </c>
      <c r="F749" s="4">
        <f>IF(AZ749&lt;&gt;0,1/(1/AZ749-1/N749),0)</f>
        <v>0.4739560636457507</v>
      </c>
      <c r="G749" s="3">
        <f>((BC749-AP749/2)*S749-E749)/(BC749+AP749/2)</f>
      </c>
      <c r="H749" s="4">
        <f>AP749*1000</f>
        <v>4.987842113667398</v>
      </c>
      <c r="I749" s="4">
        <f>(AU749-BA749)</f>
        <v>1.217048748099122</v>
      </c>
      <c r="J749" s="4">
        <f>(P749+AT749*D749)</f>
        <v>25.11769676208496</v>
      </c>
      <c r="K749" s="4">
        <v>6</v>
      </c>
      <c r="L749" s="4">
        <f>(K749*AI749+AJ749)</f>
        <v>1.420000016689301</v>
      </c>
      <c r="M749" s="4">
        <v>1</v>
      </c>
      <c r="N749" s="4">
        <f>L749*(M749+1)*(M749+1)/(M749*M749+1)</f>
        <v>2.840000033378601</v>
      </c>
      <c r="O749" s="4">
        <v>22.35316467285156</v>
      </c>
      <c r="P749" s="4">
        <v>25.11769676208496</v>
      </c>
      <c r="Q749" s="4">
        <v>21.24342918395996</v>
      </c>
      <c r="R749" s="4">
        <v>800.3346557617188</v>
      </c>
      <c r="S749" s="4">
        <v>744.9799194335938</v>
      </c>
      <c r="T749" s="4">
        <v>13.64376735687256</v>
      </c>
      <c r="U749" s="4">
        <v>19.51815032958984</v>
      </c>
      <c r="V749" s="4">
        <v>51.15148162841797</v>
      </c>
      <c r="W749" s="4">
        <v>73.17815399169922</v>
      </c>
      <c r="X749" s="4">
        <v>499.5066223144531</v>
      </c>
      <c r="Y749" s="4">
        <v>1998.663574218750</v>
      </c>
      <c r="Z749" s="4">
        <v>175.9472503662109</v>
      </c>
      <c r="AA749" s="4">
        <v>101.7006759643555</v>
      </c>
      <c r="AB749" s="4">
        <v>7.368030071258545</v>
      </c>
      <c r="AC749" s="4">
        <v>0.2860887944698334</v>
      </c>
      <c r="AD749" s="4">
        <v>0.0262443944811821</v>
      </c>
      <c r="AE749" s="4">
        <v>0.01137127913534641</v>
      </c>
      <c r="AF749" s="4">
        <v>0.03673465549945831</v>
      </c>
      <c r="AG749" s="4">
        <v>0.01274059247225523</v>
      </c>
      <c r="AH749" s="4">
        <v>0.6666666865348816</v>
      </c>
      <c r="AI749" s="4">
        <v>-0.2195652425289154</v>
      </c>
      <c r="AJ749" s="4">
        <v>2.737391471862793</v>
      </c>
      <c r="AK749" s="4">
        <v>1</v>
      </c>
      <c r="AL749" s="4">
        <v>0</v>
      </c>
      <c r="AM749" s="4">
        <v>0.1599999964237213</v>
      </c>
      <c r="AN749" s="4">
        <v>111115</v>
      </c>
      <c r="AO749" s="4">
        <f>X749*0.000001/(K749*0.0001)</f>
        <v>0.8325110371907551</v>
      </c>
      <c r="AP749" s="4">
        <f>(U749-T749)/(1000-U749)*AO749</f>
        <v>0.004987842113667398</v>
      </c>
      <c r="AQ749" s="4">
        <f>(P749+273.15)</f>
        <v>298.2676967620849</v>
      </c>
      <c r="AR749" s="4">
        <f>(O749+273.15)</f>
        <v>295.5031646728515</v>
      </c>
      <c r="AS749" s="4">
        <f>(Y749*AK749+Z749*AL749)*AM749</f>
        <v>319.7861647272221</v>
      </c>
      <c r="AT749" s="4">
        <f>((AS749+0.00000010773*(AR749^4-AQ749^4))-AP749*44100)/(L749*0.92*2*29.3+0.00000043092*AQ749^3)</f>
        <v>0.7801863041877082</v>
      </c>
      <c r="AU749" s="4">
        <f>0.61365*EXP(17.502*J749/(240.97+J749))</f>
        <v>3.202057830192316</v>
      </c>
      <c r="AV749" s="4">
        <f>AU749*1000/AA749</f>
        <v>31.48511845992635</v>
      </c>
      <c r="AW749" s="4">
        <f>(AV749-U749)</f>
        <v>11.9669681303365</v>
      </c>
      <c r="AX749" s="4">
        <f>IF(D749,P749,(O749+P749)/2)</f>
        <v>23.73543071746826</v>
      </c>
      <c r="AY749" s="4">
        <f>0.61365*EXP(17.502*AX749/(240.97+AX749))</f>
        <v>2.947705772258633</v>
      </c>
      <c r="AZ749" s="4">
        <f>IF(AW749&lt;&gt;0,(1000-(AV749+U749)/2)/AW749*AP749,0)</f>
        <v>0.406171716572391</v>
      </c>
      <c r="BA749" s="4">
        <f>U749*AA749/1000</f>
        <v>1.985009082093194</v>
      </c>
      <c r="BB749" s="4">
        <f>(AY749-BA749)</f>
        <v>0.9626966901654386</v>
      </c>
      <c r="BC749" s="4">
        <f>1/(1.6/F749+1.37/N749)</f>
        <v>0.2591858912418879</v>
      </c>
      <c r="BD749" s="3">
        <f>G749*AA749*0.001</f>
      </c>
      <c r="BE749" s="3">
        <f>G749/S749</f>
      </c>
      <c r="BF749" s="4">
        <f>(1-AP749*AA749/AU749/F749)*100</f>
        <v>66.57516421533283</v>
      </c>
      <c r="BG749" s="3">
        <f>(S749-E749/(N749/1.35))</f>
      </c>
      <c r="BH749" s="3">
        <f>E749*BF749/100/BG749</f>
      </c>
    </row>
    <row r="750" ht="16" customHeight="1">
      <c r="A750" s="4">
        <v>697</v>
      </c>
      <c r="B750" t="s" s="2">
        <v>808</v>
      </c>
      <c r="C750" s="4">
        <v>4010.000028409064</v>
      </c>
      <c r="D750" s="4">
        <v>0</v>
      </c>
      <c r="E750" s="3">
        <f>(R750-#REF!*(1000-T750)/(1000-U750))*AO750</f>
      </c>
      <c r="F750" s="4">
        <f>IF(AZ750&lt;&gt;0,1/(1/AZ750-1/N750),0)</f>
        <v>0.4739560636457507</v>
      </c>
      <c r="G750" s="3">
        <f>((BC750-AP750/2)*S750-E750)/(BC750+AP750/2)</f>
      </c>
      <c r="H750" s="4">
        <f>AP750*1000</f>
        <v>4.987842113667398</v>
      </c>
      <c r="I750" s="4">
        <f>(AU750-BA750)</f>
        <v>1.217048748099122</v>
      </c>
      <c r="J750" s="4">
        <f>(P750+AT750*D750)</f>
        <v>25.11769676208496</v>
      </c>
      <c r="K750" s="4">
        <v>6</v>
      </c>
      <c r="L750" s="4">
        <f>(K750*AI750+AJ750)</f>
        <v>1.420000016689301</v>
      </c>
      <c r="M750" s="4">
        <v>1</v>
      </c>
      <c r="N750" s="4">
        <f>L750*(M750+1)*(M750+1)/(M750*M750+1)</f>
        <v>2.840000033378601</v>
      </c>
      <c r="O750" s="4">
        <v>22.35316467285156</v>
      </c>
      <c r="P750" s="4">
        <v>25.11769676208496</v>
      </c>
      <c r="Q750" s="4">
        <v>21.24342918395996</v>
      </c>
      <c r="R750" s="4">
        <v>800.3346557617188</v>
      </c>
      <c r="S750" s="4">
        <v>744.9799194335938</v>
      </c>
      <c r="T750" s="4">
        <v>13.64376735687256</v>
      </c>
      <c r="U750" s="4">
        <v>19.51815032958984</v>
      </c>
      <c r="V750" s="4">
        <v>51.15148162841797</v>
      </c>
      <c r="W750" s="4">
        <v>73.17815399169922</v>
      </c>
      <c r="X750" s="4">
        <v>499.5066223144531</v>
      </c>
      <c r="Y750" s="4">
        <v>1998.663574218750</v>
      </c>
      <c r="Z750" s="4">
        <v>175.9472503662109</v>
      </c>
      <c r="AA750" s="4">
        <v>101.7006759643555</v>
      </c>
      <c r="AB750" s="4">
        <v>7.368030071258545</v>
      </c>
      <c r="AC750" s="4">
        <v>0.2860887944698334</v>
      </c>
      <c r="AD750" s="4">
        <v>0.0262443944811821</v>
      </c>
      <c r="AE750" s="4">
        <v>0.01137127913534641</v>
      </c>
      <c r="AF750" s="4">
        <v>0.03673465549945831</v>
      </c>
      <c r="AG750" s="4">
        <v>0.01274059247225523</v>
      </c>
      <c r="AH750" s="4">
        <v>0.6666666865348816</v>
      </c>
      <c r="AI750" s="4">
        <v>-0.2195652425289154</v>
      </c>
      <c r="AJ750" s="4">
        <v>2.737391471862793</v>
      </c>
      <c r="AK750" s="4">
        <v>1</v>
      </c>
      <c r="AL750" s="4">
        <v>0</v>
      </c>
      <c r="AM750" s="4">
        <v>0.1599999964237213</v>
      </c>
      <c r="AN750" s="4">
        <v>111115</v>
      </c>
      <c r="AO750" s="4">
        <f>X750*0.000001/(K750*0.0001)</f>
        <v>0.8325110371907551</v>
      </c>
      <c r="AP750" s="4">
        <f>(U750-T750)/(1000-U750)*AO750</f>
        <v>0.004987842113667398</v>
      </c>
      <c r="AQ750" s="4">
        <f>(P750+273.15)</f>
        <v>298.2676967620849</v>
      </c>
      <c r="AR750" s="4">
        <f>(O750+273.15)</f>
        <v>295.5031646728515</v>
      </c>
      <c r="AS750" s="4">
        <f>(Y750*AK750+Z750*AL750)*AM750</f>
        <v>319.7861647272221</v>
      </c>
      <c r="AT750" s="4">
        <f>((AS750+0.00000010773*(AR750^4-AQ750^4))-AP750*44100)/(L750*0.92*2*29.3+0.00000043092*AQ750^3)</f>
        <v>0.7801863041877082</v>
      </c>
      <c r="AU750" s="4">
        <f>0.61365*EXP(17.502*J750/(240.97+J750))</f>
        <v>3.202057830192316</v>
      </c>
      <c r="AV750" s="4">
        <f>AU750*1000/AA750</f>
        <v>31.48511845992635</v>
      </c>
      <c r="AW750" s="4">
        <f>(AV750-U750)</f>
        <v>11.9669681303365</v>
      </c>
      <c r="AX750" s="4">
        <f>IF(D750,P750,(O750+P750)/2)</f>
        <v>23.73543071746826</v>
      </c>
      <c r="AY750" s="4">
        <f>0.61365*EXP(17.502*AX750/(240.97+AX750))</f>
        <v>2.947705772258633</v>
      </c>
      <c r="AZ750" s="4">
        <f>IF(AW750&lt;&gt;0,(1000-(AV750+U750)/2)/AW750*AP750,0)</f>
        <v>0.406171716572391</v>
      </c>
      <c r="BA750" s="4">
        <f>U750*AA750/1000</f>
        <v>1.985009082093194</v>
      </c>
      <c r="BB750" s="4">
        <f>(AY750-BA750)</f>
        <v>0.9626966901654386</v>
      </c>
      <c r="BC750" s="4">
        <f>1/(1.6/F750+1.37/N750)</f>
        <v>0.2591858912418879</v>
      </c>
      <c r="BD750" s="3">
        <f>G750*AA750*0.001</f>
      </c>
      <c r="BE750" s="3">
        <f>G750/S750</f>
      </c>
      <c r="BF750" s="4">
        <f>(1-AP750*AA750/AU750/F750)*100</f>
        <v>66.57516421533283</v>
      </c>
      <c r="BG750" s="3">
        <f>(S750-E750/(N750/1.35))</f>
      </c>
      <c r="BH750" s="3">
        <f>E750*BF750/100/BG750</f>
      </c>
    </row>
    <row r="751" ht="16" customHeight="1">
      <c r="A751" s="4">
        <v>698</v>
      </c>
      <c r="B751" t="s" s="2">
        <v>810</v>
      </c>
      <c r="C751" s="4">
        <v>4033.000032566488</v>
      </c>
      <c r="D751" s="4">
        <v>0</v>
      </c>
      <c r="E751" s="3">
        <f>(R751-#REF!*(1000-T751)/(1000-U751))*AO751</f>
      </c>
      <c r="F751" s="4">
        <f>IF(AZ751&lt;&gt;0,1/(1/AZ751-1/N751),0)</f>
        <v>0.4667977300489833</v>
      </c>
      <c r="G751" s="3">
        <f>((BC751-AP751/2)*S751-E751)/(BC751+AP751/2)</f>
      </c>
      <c r="H751" s="4">
        <f>AP751*1000</f>
        <v>4.917950893697165</v>
      </c>
      <c r="I751" s="4">
        <f>(AU751-BA751)</f>
        <v>1.21575979809199</v>
      </c>
      <c r="J751" s="4">
        <f>(P751+AT751*D751)</f>
        <v>25.11521339416504</v>
      </c>
      <c r="K751" s="4">
        <v>6</v>
      </c>
      <c r="L751" s="4">
        <f>(K751*AI751+AJ751)</f>
        <v>1.420000016689301</v>
      </c>
      <c r="M751" s="4">
        <v>1</v>
      </c>
      <c r="N751" s="4">
        <f>L751*(M751+1)*(M751+1)/(M751*M751+1)</f>
        <v>2.840000033378601</v>
      </c>
      <c r="O751" s="4">
        <v>22.34220123291016</v>
      </c>
      <c r="P751" s="4">
        <v>25.11521339416504</v>
      </c>
      <c r="Q751" s="4">
        <v>21.2594108581543</v>
      </c>
      <c r="R751" s="4">
        <v>799.6217651367188</v>
      </c>
      <c r="S751" s="4">
        <v>744.955078125</v>
      </c>
      <c r="T751" s="4">
        <v>13.73421096801758</v>
      </c>
      <c r="U751" s="4">
        <v>19.52621841430664</v>
      </c>
      <c r="V751" s="4">
        <v>51.95281219482422</v>
      </c>
      <c r="W751" s="4">
        <v>73.25461578369141</v>
      </c>
      <c r="X751" s="4">
        <v>499.5078430175781</v>
      </c>
      <c r="Y751" s="4">
        <v>1998.707763671875</v>
      </c>
      <c r="Z751" s="4">
        <v>176.3838348388672</v>
      </c>
      <c r="AA751" s="4">
        <v>101.7004089355469</v>
      </c>
      <c r="AB751" s="4">
        <v>10.21684646606445</v>
      </c>
      <c r="AC751" s="4">
        <v>0.3552996218204498</v>
      </c>
      <c r="AD751" s="4">
        <v>0.0308600515127182</v>
      </c>
      <c r="AE751" s="4">
        <v>0.007484727539122105</v>
      </c>
      <c r="AF751" s="4">
        <v>0.05099768936634064</v>
      </c>
      <c r="AG751" s="4">
        <v>0.01128998212516308</v>
      </c>
      <c r="AH751" s="4">
        <v>0.6666666865348816</v>
      </c>
      <c r="AI751" s="4">
        <v>-0.2195652425289154</v>
      </c>
      <c r="AJ751" s="4">
        <v>2.737391471862793</v>
      </c>
      <c r="AK751" s="4">
        <v>1</v>
      </c>
      <c r="AL751" s="4">
        <v>0</v>
      </c>
      <c r="AM751" s="4">
        <v>0.1599999964237213</v>
      </c>
      <c r="AN751" s="4">
        <v>111115</v>
      </c>
      <c r="AO751" s="4">
        <f>X751*0.000001/(K751*0.0001)</f>
        <v>0.8325130716959634</v>
      </c>
      <c r="AP751" s="4">
        <f>(U751-T751)/(1000-U751)*AO751</f>
        <v>0.004917950893697166</v>
      </c>
      <c r="AQ751" s="4">
        <f>(P751+273.15)</f>
        <v>298.265213394165</v>
      </c>
      <c r="AR751" s="4">
        <f>(O751+273.15)</f>
        <v>295.4922012329101</v>
      </c>
      <c r="AS751" s="4">
        <f>(Y751*AK751+Z751*AL751)*AM751</f>
        <v>319.793235039564</v>
      </c>
      <c r="AT751" s="4">
        <f>((AS751+0.00000010773*(AR751^4-AQ751^4))-AP751*44100)/(L751*0.92*2*29.3+0.00000043092*AQ751^3)</f>
        <v>0.8142358324714022</v>
      </c>
      <c r="AU751" s="4">
        <f>0.61365*EXP(17.502*J751/(240.97+J751))</f>
        <v>3.201584195791781</v>
      </c>
      <c r="AV751" s="4">
        <f>AU751*1000/AA751</f>
        <v>31.48054397520466</v>
      </c>
      <c r="AW751" s="4">
        <f>(AV751-U751)</f>
        <v>11.95432556089802</v>
      </c>
      <c r="AX751" s="4">
        <f>IF(D751,P751,(O751+P751)/2)</f>
        <v>23.7287073135376</v>
      </c>
      <c r="AY751" s="4">
        <f>0.61365*EXP(17.502*AX751/(240.97+AX751))</f>
        <v>2.946513099098393</v>
      </c>
      <c r="AZ751" s="4">
        <f>IF(AW751&lt;&gt;0,(1000-(AV751+U751)/2)/AW751*AP751,0)</f>
        <v>0.4009031285741643</v>
      </c>
      <c r="BA751" s="4">
        <f>U751*AA751/1000</f>
        <v>1.985824397699791</v>
      </c>
      <c r="BB751" s="4">
        <f>(AY751-BA751)</f>
        <v>0.9606887013986016</v>
      </c>
      <c r="BC751" s="4">
        <f>1/(1.6/F751+1.37/N751)</f>
        <v>0.2557542700002194</v>
      </c>
      <c r="BD751" s="3">
        <f>G751*AA751*0.001</f>
      </c>
      <c r="BE751" s="3">
        <f>G751/S751</f>
      </c>
      <c r="BF751" s="4">
        <f>(1-AP751*AA751/AU751/F751)*100</f>
        <v>66.53327429555827</v>
      </c>
      <c r="BG751" s="3">
        <f>(S751-E751/(N751/1.35))</f>
      </c>
      <c r="BH751" s="3">
        <f>E751*BF751/100/BG751</f>
      </c>
    </row>
    <row r="752" ht="16" customHeight="1">
      <c r="A752" s="4">
        <v>699</v>
      </c>
      <c r="B752" t="s" s="2">
        <v>811</v>
      </c>
      <c r="C752" s="4">
        <v>4038.000032454729</v>
      </c>
      <c r="D752" s="4">
        <v>0</v>
      </c>
      <c r="E752" s="3">
        <f>(R752-#REF!*(1000-T752)/(1000-U752))*AO752</f>
      </c>
      <c r="F752" s="4">
        <f>IF(AZ752&lt;&gt;0,1/(1/AZ752-1/N752),0)</f>
        <v>0.4532396603387371</v>
      </c>
      <c r="G752" s="3">
        <f>((BC752-AP752/2)*S752-E752)/(BC752+AP752/2)</f>
      </c>
      <c r="H752" s="4">
        <f>AP752*1000</f>
        <v>4.777602169967133</v>
      </c>
      <c r="I752" s="4">
        <f>(AU752-BA752)</f>
        <v>1.211366100550783</v>
      </c>
      <c r="J752" s="4">
        <f>(P752+AT752*D752)</f>
        <v>25.11619567871094</v>
      </c>
      <c r="K752" s="4">
        <v>6</v>
      </c>
      <c r="L752" s="4">
        <f>(K752*AI752+AJ752)</f>
        <v>1.420000016689301</v>
      </c>
      <c r="M752" s="4">
        <v>1</v>
      </c>
      <c r="N752" s="4">
        <f>L752*(M752+1)*(M752+1)/(M752*M752+1)</f>
        <v>2.840000033378601</v>
      </c>
      <c r="O752" s="4">
        <v>22.31935691833496</v>
      </c>
      <c r="P752" s="4">
        <v>25.11619567871094</v>
      </c>
      <c r="Q752" s="4">
        <v>21.26902008056641</v>
      </c>
      <c r="R752" s="4">
        <v>798.2625122070312</v>
      </c>
      <c r="S752" s="4">
        <v>745.62890625</v>
      </c>
      <c r="T752" s="4">
        <v>13.94500637054443</v>
      </c>
      <c r="U752" s="4">
        <v>19.57144927978516</v>
      </c>
      <c r="V752" s="4">
        <v>52.84109878540039</v>
      </c>
      <c r="W752" s="4">
        <v>73.52060699462891</v>
      </c>
      <c r="X752" s="4">
        <v>499.5089416503906</v>
      </c>
      <c r="Y752" s="4">
        <v>1998.606567382812</v>
      </c>
      <c r="Z752" s="4">
        <v>177.5167236328125</v>
      </c>
      <c r="AA752" s="4">
        <v>101.6994400024414</v>
      </c>
      <c r="AB752" s="4">
        <v>10.21684646606445</v>
      </c>
      <c r="AC752" s="4">
        <v>0.3552996218204498</v>
      </c>
      <c r="AD752" s="4">
        <v>0.0308600515127182</v>
      </c>
      <c r="AE752" s="4">
        <v>0.007484727539122105</v>
      </c>
      <c r="AF752" s="4">
        <v>0.05099768936634064</v>
      </c>
      <c r="AG752" s="4">
        <v>0.01128998212516308</v>
      </c>
      <c r="AH752" s="4">
        <v>0.6666666865348816</v>
      </c>
      <c r="AI752" s="4">
        <v>-0.2195652425289154</v>
      </c>
      <c r="AJ752" s="4">
        <v>2.737391471862793</v>
      </c>
      <c r="AK752" s="4">
        <v>1</v>
      </c>
      <c r="AL752" s="4">
        <v>0</v>
      </c>
      <c r="AM752" s="4">
        <v>0.1599999964237213</v>
      </c>
      <c r="AN752" s="4">
        <v>111115</v>
      </c>
      <c r="AO752" s="4">
        <f>X752*0.000001/(K752*0.0001)</f>
        <v>0.832514902750651</v>
      </c>
      <c r="AP752" s="4">
        <f>(U752-T752)/(1000-U752)*AO752</f>
        <v>0.004777602169967133</v>
      </c>
      <c r="AQ752" s="4">
        <f>(P752+273.15)</f>
        <v>298.2661956787109</v>
      </c>
      <c r="AR752" s="4">
        <f>(O752+273.15)</f>
        <v>295.4693569183349</v>
      </c>
      <c r="AS752" s="4">
        <f>(Y752*AK752+Z752*AL752)*AM752</f>
        <v>319.7770436336759</v>
      </c>
      <c r="AT752" s="4">
        <f>((AS752+0.00000010773*(AR752^4-AQ752^4))-AP752*44100)/(L752*0.92*2*29.3+0.00000043092*AQ752^3)</f>
        <v>0.8813792696437145</v>
      </c>
      <c r="AU752" s="4">
        <f>0.61365*EXP(17.502*J752/(240.97+J752))</f>
        <v>3.201771532341118</v>
      </c>
      <c r="AV752" s="4">
        <f>AU752*1000/AA752</f>
        <v>31.48268596429101</v>
      </c>
      <c r="AW752" s="4">
        <f>(AV752-U752)</f>
        <v>11.91123668450586</v>
      </c>
      <c r="AX752" s="4">
        <f>IF(D752,P752,(O752+P752)/2)</f>
        <v>23.71777629852295</v>
      </c>
      <c r="AY752" s="4">
        <f>0.61365*EXP(17.502*AX752/(240.97+AX752))</f>
        <v>2.944574933219955</v>
      </c>
      <c r="AZ752" s="4">
        <f>IF(AW752&lt;&gt;0,(1000-(AV752+U752)/2)/AW752*AP752,0)</f>
        <v>0.3908615133438874</v>
      </c>
      <c r="BA752" s="4">
        <f>U752*AA752/1000</f>
        <v>1.990405431790335</v>
      </c>
      <c r="BB752" s="4">
        <f>(AY752-BA752)</f>
        <v>0.9541695014296199</v>
      </c>
      <c r="BC752" s="4">
        <f>1/(1.6/F752+1.37/N752)</f>
        <v>0.2492189748988571</v>
      </c>
      <c r="BD752" s="3">
        <f>G752*AA752*0.001</f>
      </c>
      <c r="BE752" s="3">
        <f>G752/S752</f>
      </c>
      <c r="BF752" s="4">
        <f>(1-AP752*AA752/AU752/F752)*100</f>
        <v>66.51808415221365</v>
      </c>
      <c r="BG752" s="3">
        <f>(S752-E752/(N752/1.35))</f>
      </c>
      <c r="BH752" s="3">
        <f>E752*BF752/100/BG752</f>
      </c>
    </row>
    <row r="753" ht="16" customHeight="1">
      <c r="A753" s="4">
        <v>700</v>
      </c>
      <c r="B753" t="s" s="2">
        <v>812</v>
      </c>
      <c r="C753" s="4">
        <v>4043.500032331795</v>
      </c>
      <c r="D753" s="4">
        <v>0</v>
      </c>
      <c r="E753" s="3">
        <f>(R753-#REF!*(1000-T753)/(1000-U753))*AO753</f>
      </c>
      <c r="F753" s="4">
        <f>IF(AZ753&lt;&gt;0,1/(1/AZ753-1/N753),0)</f>
        <v>0.4580393928787204</v>
      </c>
      <c r="G753" s="3">
        <f>((BC753-AP753/2)*S753-E753)/(BC753+AP753/2)</f>
      </c>
      <c r="H753" s="4">
        <f>AP753*1000</f>
        <v>4.800297574487854</v>
      </c>
      <c r="I753" s="4">
        <f>(AU753-BA753)</f>
        <v>1.206083581012851</v>
      </c>
      <c r="J753" s="4">
        <f>(P753+AT753*D753)</f>
        <v>25.11381530761719</v>
      </c>
      <c r="K753" s="4">
        <v>6</v>
      </c>
      <c r="L753" s="4">
        <f>(K753*AI753+AJ753)</f>
        <v>1.420000016689301</v>
      </c>
      <c r="M753" s="4">
        <v>1</v>
      </c>
      <c r="N753" s="4">
        <f>L753*(M753+1)*(M753+1)/(M753*M753+1)</f>
        <v>2.840000033378601</v>
      </c>
      <c r="O753" s="4">
        <v>22.29781723022461</v>
      </c>
      <c r="P753" s="4">
        <v>25.11381530761719</v>
      </c>
      <c r="Q753" s="4">
        <v>21.26797485351562</v>
      </c>
      <c r="R753" s="4">
        <v>798.1992797851562</v>
      </c>
      <c r="S753" s="4">
        <v>746.4456787109375</v>
      </c>
      <c r="T753" s="4">
        <v>13.96624660491943</v>
      </c>
      <c r="U753" s="4">
        <v>19.61911201477051</v>
      </c>
      <c r="V753" s="4">
        <v>53.03744125366211</v>
      </c>
      <c r="W753" s="4">
        <v>73.78990173339844</v>
      </c>
      <c r="X753" s="4">
        <v>499.5116271972656</v>
      </c>
      <c r="Y753" s="4">
        <v>1998.869628906250</v>
      </c>
      <c r="Z753" s="4">
        <v>178.6524963378906</v>
      </c>
      <c r="AA753" s="4">
        <v>101.698486328125</v>
      </c>
      <c r="AB753" s="4">
        <v>10.21684646606445</v>
      </c>
      <c r="AC753" s="4">
        <v>0.3552996218204498</v>
      </c>
      <c r="AD753" s="4">
        <v>0.0308600515127182</v>
      </c>
      <c r="AE753" s="4">
        <v>0.007484727539122105</v>
      </c>
      <c r="AF753" s="4">
        <v>0.05099768936634064</v>
      </c>
      <c r="AG753" s="4">
        <v>0.01128998212516308</v>
      </c>
      <c r="AH753" s="4">
        <v>0.6666666865348816</v>
      </c>
      <c r="AI753" s="4">
        <v>-0.2195652425289154</v>
      </c>
      <c r="AJ753" s="4">
        <v>2.737391471862793</v>
      </c>
      <c r="AK753" s="4">
        <v>1</v>
      </c>
      <c r="AL753" s="4">
        <v>0</v>
      </c>
      <c r="AM753" s="4">
        <v>0.1599999964237213</v>
      </c>
      <c r="AN753" s="4">
        <v>111115</v>
      </c>
      <c r="AO753" s="4">
        <f>X753*0.000001/(K753*0.0001)</f>
        <v>0.8325193786621092</v>
      </c>
      <c r="AP753" s="4">
        <f>(U753-T753)/(1000-U753)*AO753</f>
        <v>0.004800297574487854</v>
      </c>
      <c r="AQ753" s="4">
        <f>(P753+273.15)</f>
        <v>298.2638153076172</v>
      </c>
      <c r="AR753" s="4">
        <f>(O753+273.15)</f>
        <v>295.4478172302246</v>
      </c>
      <c r="AS753" s="4">
        <f>(Y753*AK753+Z753*AL753)*AM753</f>
        <v>319.8191334764851</v>
      </c>
      <c r="AT753" s="4">
        <f>((AS753+0.00000010773*(AR753^4-AQ753^4))-AP753*44100)/(L753*0.92*2*29.3+0.00000043092*AQ753^3)</f>
        <v>0.8680739805513352</v>
      </c>
      <c r="AU753" s="4">
        <f>0.61365*EXP(17.502*J753/(240.97+J753))</f>
        <v>3.201317576016943</v>
      </c>
      <c r="AV753" s="4">
        <f>AU753*1000/AA753</f>
        <v>31.47851744506849</v>
      </c>
      <c r="AW753" s="4">
        <f>(AV753-U753)</f>
        <v>11.85940543029799</v>
      </c>
      <c r="AX753" s="4">
        <f>IF(D753,P753,(O753+P753)/2)</f>
        <v>23.7058162689209</v>
      </c>
      <c r="AY753" s="4">
        <f>0.61365*EXP(17.502*AX753/(240.97+AX753))</f>
        <v>2.942455591251019</v>
      </c>
      <c r="AZ753" s="4">
        <f>IF(AW753&lt;&gt;0,(1000-(AV753+U753)/2)/AW753*AP753,0)</f>
        <v>0.3944258157460807</v>
      </c>
      <c r="BA753" s="4">
        <f>U753*AA753/1000</f>
        <v>1.995233995004091</v>
      </c>
      <c r="BB753" s="4">
        <f>(AY753-BA753)</f>
        <v>0.9472215962469277</v>
      </c>
      <c r="BC753" s="4">
        <f>1/(1.6/F753+1.37/N753)</f>
        <v>0.2515379220898527</v>
      </c>
      <c r="BD753" s="3">
        <f>G753*AA753*0.001</f>
      </c>
      <c r="BE753" s="3">
        <f>G753/S753</f>
      </c>
      <c r="BF753" s="4">
        <f>(1-AP753*AA753/AU753/F753)*100</f>
        <v>66.70714340601853</v>
      </c>
      <c r="BG753" s="3">
        <f>(S753-E753/(N753/1.35))</f>
      </c>
      <c r="BH753" s="3">
        <f>E753*BF753/100/BG753</f>
      </c>
    </row>
    <row r="754" ht="16" customHeight="1">
      <c r="A754" s="4">
        <v>701</v>
      </c>
      <c r="B754" t="s" s="2">
        <v>813</v>
      </c>
      <c r="C754" s="4">
        <v>4048.500032220036</v>
      </c>
      <c r="D754" s="4">
        <v>0</v>
      </c>
      <c r="E754" s="3">
        <f>(R754-#REF!*(1000-T754)/(1000-U754))*AO754</f>
      </c>
      <c r="F754" s="4">
        <f>IF(AZ754&lt;&gt;0,1/(1/AZ754-1/N754),0)</f>
        <v>0.4747760534628582</v>
      </c>
      <c r="G754" s="3">
        <f>((BC754-AP754/2)*S754-E754)/(BC754+AP754/2)</f>
      </c>
      <c r="H754" s="4">
        <f>AP754*1000</f>
        <v>4.933872556393981</v>
      </c>
      <c r="I754" s="4">
        <f>(AU754-BA754)</f>
        <v>1.201988649004785</v>
      </c>
      <c r="J754" s="4">
        <f>(P754+AT754*D754)</f>
        <v>25.11134719848633</v>
      </c>
      <c r="K754" s="4">
        <v>6</v>
      </c>
      <c r="L754" s="4">
        <f>(K754*AI754+AJ754)</f>
        <v>1.420000016689301</v>
      </c>
      <c r="M754" s="4">
        <v>1</v>
      </c>
      <c r="N754" s="4">
        <f>L754*(M754+1)*(M754+1)/(M754*M754+1)</f>
        <v>2.840000033378601</v>
      </c>
      <c r="O754" s="4">
        <v>22.28192710876465</v>
      </c>
      <c r="P754" s="4">
        <v>25.11134719848633</v>
      </c>
      <c r="Q754" s="4">
        <v>21.2673282623291</v>
      </c>
      <c r="R754" s="4">
        <v>799.2732543945312</v>
      </c>
      <c r="S754" s="4">
        <v>747.1029663085938</v>
      </c>
      <c r="T754" s="4">
        <v>13.84486770629883</v>
      </c>
      <c r="U754" s="4">
        <v>19.65485000610352</v>
      </c>
      <c r="V754" s="4">
        <v>52.43338394165039</v>
      </c>
      <c r="W754" s="4">
        <v>74.01723480224609</v>
      </c>
      <c r="X754" s="4">
        <v>499.5090637207031</v>
      </c>
      <c r="Y754" s="4">
        <v>1998.955932617188</v>
      </c>
      <c r="Z754" s="4">
        <v>179.5118408203125</v>
      </c>
      <c r="AA754" s="4">
        <v>101.6979675292969</v>
      </c>
      <c r="AB754" s="4">
        <v>10.21684646606445</v>
      </c>
      <c r="AC754" s="4">
        <v>0.3552996218204498</v>
      </c>
      <c r="AD754" s="4">
        <v>0.0308600515127182</v>
      </c>
      <c r="AE754" s="4">
        <v>0.007484727539122105</v>
      </c>
      <c r="AF754" s="4">
        <v>0.05099768936634064</v>
      </c>
      <c r="AG754" s="4">
        <v>0.01128998212516308</v>
      </c>
      <c r="AH754" s="4">
        <v>1</v>
      </c>
      <c r="AI754" s="4">
        <v>-0.2195652425289154</v>
      </c>
      <c r="AJ754" s="4">
        <v>2.737391471862793</v>
      </c>
      <c r="AK754" s="4">
        <v>1</v>
      </c>
      <c r="AL754" s="4">
        <v>0</v>
      </c>
      <c r="AM754" s="4">
        <v>0.1599999964237213</v>
      </c>
      <c r="AN754" s="4">
        <v>111115</v>
      </c>
      <c r="AO754" s="4">
        <f>X754*0.000001/(K754*0.0001)</f>
        <v>0.8325151062011716</v>
      </c>
      <c r="AP754" s="4">
        <f>(U754-T754)/(1000-U754)*AO754</f>
        <v>0.004933872556393981</v>
      </c>
      <c r="AQ754" s="4">
        <f>(P754+273.15)</f>
        <v>298.2613471984863</v>
      </c>
      <c r="AR754" s="4">
        <f>(O754+273.15)</f>
        <v>295.4319271087646</v>
      </c>
      <c r="AS754" s="4">
        <f>(Y754*AK754+Z754*AL754)*AM754</f>
        <v>319.8329420699265</v>
      </c>
      <c r="AT754" s="4">
        <f>((AS754+0.00000010773*(AR754^4-AQ754^4))-AP754*44100)/(L754*0.92*2*29.3+0.00000043092*AQ754^3)</f>
        <v>0.7995998096707916</v>
      </c>
      <c r="AU754" s="4">
        <f>0.61365*EXP(17.502*J754/(240.97+J754))</f>
        <v>3.200846946718701</v>
      </c>
      <c r="AV754" s="4">
        <f>AU754*1000/AA754</f>
        <v>31.47405031272242</v>
      </c>
      <c r="AW754" s="4">
        <f>(AV754-U754)</f>
        <v>11.81920030661891</v>
      </c>
      <c r="AX754" s="4">
        <f>IF(D754,P754,(O754+P754)/2)</f>
        <v>23.69663715362549</v>
      </c>
      <c r="AY754" s="4">
        <f>0.61365*EXP(17.502*AX754/(240.97+AX754))</f>
        <v>2.940829937909262</v>
      </c>
      <c r="AZ754" s="4">
        <f>IF(AW754&lt;&gt;0,(1000-(AV754+U754)/2)/AW754*AP754,0)</f>
        <v>0.4067737827102189</v>
      </c>
      <c r="BA754" s="4">
        <f>U754*AA754/1000</f>
        <v>1.998858297713916</v>
      </c>
      <c r="BB754" s="4">
        <f>(AY754-BA754)</f>
        <v>0.941971640195346</v>
      </c>
      <c r="BC754" s="4">
        <f>1/(1.6/F754+1.37/N754)</f>
        <v>0.2595781575920569</v>
      </c>
      <c r="BD754" s="3">
        <f>G754*AA754*0.001</f>
      </c>
      <c r="BE754" s="3">
        <f>G754/S754</f>
      </c>
      <c r="BF754" s="4">
        <f>(1-AP754*AA754/AU754/F754)*100</f>
        <v>66.98232514072097</v>
      </c>
      <c r="BG754" s="3">
        <f>(S754-E754/(N754/1.35))</f>
      </c>
      <c r="BH754" s="3">
        <f>E754*BF754/100/BG754</f>
      </c>
    </row>
    <row r="755" ht="16" customHeight="1">
      <c r="A755" s="4">
        <v>702</v>
      </c>
      <c r="B755" t="s" s="2">
        <v>814</v>
      </c>
      <c r="C755" s="4">
        <v>4053.500032108277</v>
      </c>
      <c r="D755" s="4">
        <v>0</v>
      </c>
      <c r="E755" s="3">
        <f>(R755-#REF!*(1000-T755)/(1000-U755))*AO755</f>
      </c>
      <c r="F755" s="4">
        <f>IF(AZ755&lt;&gt;0,1/(1/AZ755-1/N755),0)</f>
        <v>0.4888120050723803</v>
      </c>
      <c r="G755" s="3">
        <f>((BC755-AP755/2)*S755-E755)/(BC755+AP755/2)</f>
      </c>
      <c r="H755" s="4">
        <f>AP755*1000</f>
        <v>5.053942208944005</v>
      </c>
      <c r="I755" s="4">
        <f>(AU755-BA755)</f>
        <v>1.200949095504165</v>
      </c>
      <c r="J755" s="4">
        <f>(P755+AT755*D755)</f>
        <v>25.10937690734863</v>
      </c>
      <c r="K755" s="4">
        <v>6</v>
      </c>
      <c r="L755" s="4">
        <f>(K755*AI755+AJ755)</f>
        <v>1.420000016689301</v>
      </c>
      <c r="M755" s="4">
        <v>1</v>
      </c>
      <c r="N755" s="4">
        <f>L755*(M755+1)*(M755+1)/(M755*M755+1)</f>
        <v>2.840000033378601</v>
      </c>
      <c r="O755" s="4">
        <v>22.27771186828613</v>
      </c>
      <c r="P755" s="4">
        <v>25.10937690734863</v>
      </c>
      <c r="Q755" s="4">
        <v>21.26849174499512</v>
      </c>
      <c r="R755" s="4">
        <v>800.1864624023438</v>
      </c>
      <c r="S755" s="4">
        <v>747.1359252929688</v>
      </c>
      <c r="T755" s="4">
        <v>13.71008014678955</v>
      </c>
      <c r="U755" s="4">
        <v>19.66135597229004</v>
      </c>
      <c r="V755" s="4">
        <v>51.73370361328125</v>
      </c>
      <c r="W755" s="4">
        <v>74.07246398925781</v>
      </c>
      <c r="X755" s="4">
        <v>499.5138854980469</v>
      </c>
      <c r="Y755" s="4">
        <v>1999.124511718750</v>
      </c>
      <c r="Z755" s="4">
        <v>179.9279022216797</v>
      </c>
      <c r="AA755" s="4">
        <v>101.6980819702148</v>
      </c>
      <c r="AB755" s="4">
        <v>10.21684646606445</v>
      </c>
      <c r="AC755" s="4">
        <v>0.3552996218204498</v>
      </c>
      <c r="AD755" s="4">
        <v>0.0308600515127182</v>
      </c>
      <c r="AE755" s="4">
        <v>0.007484727539122105</v>
      </c>
      <c r="AF755" s="4">
        <v>0.05099768936634064</v>
      </c>
      <c r="AG755" s="4">
        <v>0.01128998212516308</v>
      </c>
      <c r="AH755" s="4">
        <v>1</v>
      </c>
      <c r="AI755" s="4">
        <v>-0.2195652425289154</v>
      </c>
      <c r="AJ755" s="4">
        <v>2.737391471862793</v>
      </c>
      <c r="AK755" s="4">
        <v>1</v>
      </c>
      <c r="AL755" s="4">
        <v>0</v>
      </c>
      <c r="AM755" s="4">
        <v>0.1599999964237213</v>
      </c>
      <c r="AN755" s="4">
        <v>111115</v>
      </c>
      <c r="AO755" s="4">
        <f>X755*0.000001/(K755*0.0001)</f>
        <v>0.8325231424967448</v>
      </c>
      <c r="AP755" s="4">
        <f>(U755-T755)/(1000-U755)*AO755</f>
        <v>0.005053942208944005</v>
      </c>
      <c r="AQ755" s="4">
        <f>(P755+273.15)</f>
        <v>298.2593769073486</v>
      </c>
      <c r="AR755" s="4">
        <f>(O755+273.15)</f>
        <v>295.4277118682861</v>
      </c>
      <c r="AS755" s="4">
        <f>(Y755*AK755+Z755*AL755)*AM755</f>
        <v>319.8599147255736</v>
      </c>
      <c r="AT755" s="4">
        <f>((AS755+0.00000010773*(AR755^4-AQ755^4))-AP755*44100)/(L755*0.92*2*29.3+0.00000043092*AQ755^3)</f>
        <v>0.7394530354787069</v>
      </c>
      <c r="AU755" s="4">
        <f>0.61365*EXP(17.502*J755/(240.97+J755))</f>
        <v>3.200471286819691</v>
      </c>
      <c r="AV755" s="4">
        <f>AU755*1000/AA755</f>
        <v>31.47032102097107</v>
      </c>
      <c r="AW755" s="4">
        <f>(AV755-U755)</f>
        <v>11.80896504868103</v>
      </c>
      <c r="AX755" s="4">
        <f>IF(D755,P755,(O755+P755)/2)</f>
        <v>23.69354438781738</v>
      </c>
      <c r="AY755" s="4">
        <f>0.61365*EXP(17.502*AX755/(240.97+AX755))</f>
        <v>2.940282375223041</v>
      </c>
      <c r="AZ755" s="4">
        <f>IF(AW755&lt;&gt;0,(1000-(AV755+U755)/2)/AW755*AP755,0)</f>
        <v>0.4170334926352325</v>
      </c>
      <c r="BA755" s="4">
        <f>U755*AA755/1000</f>
        <v>1.999522191315526</v>
      </c>
      <c r="BB755" s="4">
        <f>(AY755-BA755)</f>
        <v>0.9407601839075157</v>
      </c>
      <c r="BC755" s="4">
        <f>1/(1.6/F755+1.37/N755)</f>
        <v>0.2662664581687701</v>
      </c>
      <c r="BD755" s="3">
        <f>G755*AA755*0.001</f>
      </c>
      <c r="BE755" s="3">
        <f>G755/S755</f>
      </c>
      <c r="BF755" s="4">
        <f>(1-AP755*AA755/AU755/F755)*100</f>
        <v>67.146076999728</v>
      </c>
      <c r="BG755" s="3">
        <f>(S755-E755/(N755/1.35))</f>
      </c>
      <c r="BH755" s="3">
        <f>E755*BF755/100/BG755</f>
      </c>
    </row>
    <row r="756" ht="16" customHeight="1">
      <c r="A756" s="4">
        <v>703</v>
      </c>
      <c r="B756" t="s" s="2">
        <v>815</v>
      </c>
      <c r="C756" s="4">
        <v>4059.000031985343</v>
      </c>
      <c r="D756" s="4">
        <v>0</v>
      </c>
      <c r="E756" s="3">
        <f>(R756-#REF!*(1000-T756)/(1000-U756))*AO756</f>
      </c>
      <c r="F756" s="4">
        <f>IF(AZ756&lt;&gt;0,1/(1/AZ756-1/N756),0)</f>
        <v>0.4895540555836713</v>
      </c>
      <c r="G756" s="3">
        <f>((BC756-AP756/2)*S756-E756)/(BC756+AP756/2)</f>
      </c>
      <c r="H756" s="4">
        <f>AP756*1000</f>
        <v>5.057164192892895</v>
      </c>
      <c r="I756" s="4">
        <f>(AU756-BA756)</f>
        <v>1.200152270733805</v>
      </c>
      <c r="J756" s="4">
        <f>(P756+AT756*D756)</f>
        <v>25.11032867431641</v>
      </c>
      <c r="K756" s="4">
        <v>6</v>
      </c>
      <c r="L756" s="4">
        <f>(K756*AI756+AJ756)</f>
        <v>1.420000016689301</v>
      </c>
      <c r="M756" s="4">
        <v>1</v>
      </c>
      <c r="N756" s="4">
        <f>L756*(M756+1)*(M756+1)/(M756*M756+1)</f>
        <v>2.840000033378601</v>
      </c>
      <c r="O756" s="4">
        <v>22.27409744262695</v>
      </c>
      <c r="P756" s="4">
        <v>25.11032867431641</v>
      </c>
      <c r="Q756" s="4">
        <v>21.27059364318848</v>
      </c>
      <c r="R756" s="4">
        <v>800.175048828125</v>
      </c>
      <c r="S756" s="4">
        <v>747.122558593750</v>
      </c>
      <c r="T756" s="4">
        <v>13.71591281890869</v>
      </c>
      <c r="U756" s="4">
        <v>19.67099761962891</v>
      </c>
      <c r="V756" s="4">
        <v>51.71953201293945</v>
      </c>
      <c r="W756" s="4">
        <v>74.13157653808594</v>
      </c>
      <c r="X756" s="4">
        <v>499.5077209472656</v>
      </c>
      <c r="Y756" s="4">
        <v>1998.936889648438</v>
      </c>
      <c r="Z756" s="4">
        <v>180.4224090576172</v>
      </c>
      <c r="AA756" s="4">
        <v>101.6979675292969</v>
      </c>
      <c r="AB756" s="4">
        <v>10.21684646606445</v>
      </c>
      <c r="AC756" s="4">
        <v>0.3552996218204498</v>
      </c>
      <c r="AD756" s="4">
        <v>0.0308600515127182</v>
      </c>
      <c r="AE756" s="4">
        <v>0.007484727539122105</v>
      </c>
      <c r="AF756" s="4">
        <v>0.05099768936634064</v>
      </c>
      <c r="AG756" s="4">
        <v>0.01128998212516308</v>
      </c>
      <c r="AH756" s="4">
        <v>0.6666666865348816</v>
      </c>
      <c r="AI756" s="4">
        <v>-0.2195652425289154</v>
      </c>
      <c r="AJ756" s="4">
        <v>2.737391471862793</v>
      </c>
      <c r="AK756" s="4">
        <v>1</v>
      </c>
      <c r="AL756" s="4">
        <v>0</v>
      </c>
      <c r="AM756" s="4">
        <v>0.1599999964237213</v>
      </c>
      <c r="AN756" s="4">
        <v>111115</v>
      </c>
      <c r="AO756" s="4">
        <f>X756*0.000001/(K756*0.0001)</f>
        <v>0.8325128682454426</v>
      </c>
      <c r="AP756" s="4">
        <f>(U756-T756)/(1000-U756)*AO756</f>
        <v>0.005057164192892895</v>
      </c>
      <c r="AQ756" s="4">
        <f>(P756+273.15)</f>
        <v>298.2603286743164</v>
      </c>
      <c r="AR756" s="4">
        <f>(O756+273.15)</f>
        <v>295.4240974426269</v>
      </c>
      <c r="AS756" s="4">
        <f>(Y756*AK756+Z756*AL756)*AM756</f>
        <v>319.8298951949946</v>
      </c>
      <c r="AT756" s="4">
        <f>((AS756+0.00000010773*(AR756^4-AQ756^4))-AP756*44100)/(L756*0.92*2*29.3+0.00000043092*AQ756^3)</f>
        <v>0.7369159930818153</v>
      </c>
      <c r="AU756" s="4">
        <f>0.61365*EXP(17.502*J756/(240.97+J756))</f>
        <v>3.200652747923702</v>
      </c>
      <c r="AV756" s="4">
        <f>AU756*1000/AA756</f>
        <v>31.472140748552</v>
      </c>
      <c r="AW756" s="4">
        <f>(AV756-U756)</f>
        <v>11.80114312892309</v>
      </c>
      <c r="AX756" s="4">
        <f>IF(D756,P756,(O756+P756)/2)</f>
        <v>23.69221305847168</v>
      </c>
      <c r="AY756" s="4">
        <f>0.61365*EXP(17.502*AX756/(240.97+AX756))</f>
        <v>2.940046695763946</v>
      </c>
      <c r="AZ756" s="4">
        <f>IF(AW756&lt;&gt;0,(1000-(AV756+U756)/2)/AW756*AP756,0)</f>
        <v>0.4175734939424227</v>
      </c>
      <c r="BA756" s="4">
        <f>U756*AA756/1000</f>
        <v>2.000500477189897</v>
      </c>
      <c r="BB756" s="4">
        <f>(AY756-BA756)</f>
        <v>0.9395462185740495</v>
      </c>
      <c r="BC756" s="4">
        <f>1/(1.6/F756+1.37/N756)</f>
        <v>0.2666186813803741</v>
      </c>
      <c r="BD756" s="3">
        <f>G756*AA756*0.001</f>
      </c>
      <c r="BE756" s="3">
        <f>G756/S756</f>
      </c>
      <c r="BF756" s="4">
        <f>(1-AP756*AA756/AU756/F756)*100</f>
        <v>67.17686063582428</v>
      </c>
      <c r="BG756" s="3">
        <f>(S756-E756/(N756/1.35))</f>
      </c>
      <c r="BH756" s="3">
        <f>E756*BF756/100/BG756</f>
      </c>
    </row>
    <row r="757" ht="16" customHeight="1">
      <c r="A757" s="4">
        <v>704</v>
      </c>
      <c r="B757" t="s" s="2">
        <v>816</v>
      </c>
      <c r="C757" s="4">
        <v>4064.000031873584</v>
      </c>
      <c r="D757" s="4">
        <v>0</v>
      </c>
      <c r="E757" s="3">
        <f>(R757-#REF!*(1000-T757)/(1000-U757))*AO757</f>
      </c>
      <c r="F757" s="4">
        <f>IF(AZ757&lt;&gt;0,1/(1/AZ757-1/N757),0)</f>
        <v>0.4902012751366252</v>
      </c>
      <c r="G757" s="3">
        <f>((BC757-AP757/2)*S757-E757)/(BC757+AP757/2)</f>
      </c>
      <c r="H757" s="4">
        <f>AP757*1000</f>
        <v>5.058893255067106</v>
      </c>
      <c r="I757" s="4">
        <f>(AU757-BA757)</f>
        <v>1.199201286719762</v>
      </c>
      <c r="J757" s="4">
        <f>(P757+AT757*D757)</f>
        <v>25.1097297668457</v>
      </c>
      <c r="K757" s="4">
        <v>6</v>
      </c>
      <c r="L757" s="4">
        <f>(K757*AI757+AJ757)</f>
        <v>1.420000016689301</v>
      </c>
      <c r="M757" s="4">
        <v>1</v>
      </c>
      <c r="N757" s="4">
        <f>L757*(M757+1)*(M757+1)/(M757*M757+1)</f>
        <v>2.840000033378601</v>
      </c>
      <c r="O757" s="4">
        <v>22.2707462310791</v>
      </c>
      <c r="P757" s="4">
        <v>25.1097297668457</v>
      </c>
      <c r="Q757" s="4">
        <v>21.27096939086914</v>
      </c>
      <c r="R757" s="4">
        <v>800.1549682617188</v>
      </c>
      <c r="S757" s="4">
        <v>747.079833984375</v>
      </c>
      <c r="T757" s="4">
        <v>13.7223596572876</v>
      </c>
      <c r="U757" s="4">
        <v>19.6793041229248</v>
      </c>
      <c r="V757" s="4">
        <v>51.72800064086914</v>
      </c>
      <c r="W757" s="4">
        <v>74.17802429199219</v>
      </c>
      <c r="X757" s="4">
        <v>499.5182800292969</v>
      </c>
      <c r="Y757" s="4">
        <v>1998.748168945312</v>
      </c>
      <c r="Z757" s="4">
        <v>180.9833068847656</v>
      </c>
      <c r="AA757" s="4">
        <v>101.6975631713867</v>
      </c>
      <c r="AB757" s="4">
        <v>10.21684646606445</v>
      </c>
      <c r="AC757" s="4">
        <v>0.3552996218204498</v>
      </c>
      <c r="AD757" s="4">
        <v>0.0308600515127182</v>
      </c>
      <c r="AE757" s="4">
        <v>0.007484727539122105</v>
      </c>
      <c r="AF757" s="4">
        <v>0.05099768936634064</v>
      </c>
      <c r="AG757" s="4">
        <v>0.01128998212516308</v>
      </c>
      <c r="AH757" s="4">
        <v>1</v>
      </c>
      <c r="AI757" s="4">
        <v>-0.2195652425289154</v>
      </c>
      <c r="AJ757" s="4">
        <v>2.737391471862793</v>
      </c>
      <c r="AK757" s="4">
        <v>1</v>
      </c>
      <c r="AL757" s="4">
        <v>0</v>
      </c>
      <c r="AM757" s="4">
        <v>0.1599999964237213</v>
      </c>
      <c r="AN757" s="4">
        <v>111115</v>
      </c>
      <c r="AO757" s="4">
        <f>X757*0.000001/(K757*0.0001)</f>
        <v>0.8325304667154947</v>
      </c>
      <c r="AP757" s="4">
        <f>(U757-T757)/(1000-U757)*AO757</f>
        <v>0.005058893255067106</v>
      </c>
      <c r="AQ757" s="4">
        <f>(P757+273.15)</f>
        <v>298.2597297668457</v>
      </c>
      <c r="AR757" s="4">
        <f>(O757+273.15)</f>
        <v>295.4207462310791</v>
      </c>
      <c r="AS757" s="4">
        <f>(Y757*AK757+Z757*AL757)*AM757</f>
        <v>319.7996998831695</v>
      </c>
      <c r="AT757" s="4">
        <f>((AS757+0.00000010773*(AR757^4-AQ757^4))-AP757*44100)/(L757*0.92*2*29.3+0.00000043092*AQ757^3)</f>
        <v>0.7353614546878837</v>
      </c>
      <c r="AU757" s="4">
        <f>0.61365*EXP(17.502*J757/(240.97+J757))</f>
        <v>3.200538560929838</v>
      </c>
      <c r="AV757" s="4">
        <f>AU757*1000/AA757</f>
        <v>31.47114307484539</v>
      </c>
      <c r="AW757" s="4">
        <f>(AV757-U757)</f>
        <v>11.79183895192058</v>
      </c>
      <c r="AX757" s="4">
        <f>IF(D757,P757,(O757+P757)/2)</f>
        <v>23.6902379989624</v>
      </c>
      <c r="AY757" s="4">
        <f>0.61365*EXP(17.502*AX757/(240.97+AX757))</f>
        <v>2.939697089979254</v>
      </c>
      <c r="AZ757" s="4">
        <f>IF(AW757&lt;&gt;0,(1000-(AV757+U757)/2)/AW757*AP757,0)</f>
        <v>0.4180442888513996</v>
      </c>
      <c r="BA757" s="4">
        <f>U757*AA757/1000</f>
        <v>2.001337274210076</v>
      </c>
      <c r="BB757" s="4">
        <f>(AY757-BA757)</f>
        <v>0.9383598157691773</v>
      </c>
      <c r="BC757" s="4">
        <f>1/(1.6/F757+1.37/N757)</f>
        <v>0.2669257798264018</v>
      </c>
      <c r="BD757" s="3">
        <f>G757*AA757*0.001</f>
      </c>
      <c r="BE757" s="3">
        <f>G757/S757</f>
      </c>
      <c r="BF757" s="4">
        <f>(1-AP757*AA757/AU757/F757)*100</f>
        <v>67.20795043812318</v>
      </c>
      <c r="BG757" s="3">
        <f>(S757-E757/(N757/1.35))</f>
      </c>
      <c r="BH757" s="3">
        <f>E757*BF757/100/BG757</f>
      </c>
    </row>
    <row r="758" ht="16" customHeight="1">
      <c r="A758" s="4">
        <v>705</v>
      </c>
      <c r="B758" t="s" s="2">
        <v>817</v>
      </c>
      <c r="C758" s="4">
        <v>4069.000031761825</v>
      </c>
      <c r="D758" s="4">
        <v>0</v>
      </c>
      <c r="E758" s="3">
        <f>(R758-#REF!*(1000-T758)/(1000-U758))*AO758</f>
      </c>
      <c r="F758" s="4">
        <f>IF(AZ758&lt;&gt;0,1/(1/AZ758-1/N758),0)</f>
        <v>0.4911055893579985</v>
      </c>
      <c r="G758" s="3">
        <f>((BC758-AP758/2)*S758-E758)/(BC758+AP758/2)</f>
      </c>
      <c r="H758" s="4">
        <f>AP758*1000</f>
        <v>5.06120732760528</v>
      </c>
      <c r="I758" s="4">
        <f>(AU758-BA758)</f>
        <v>1.197854743151804</v>
      </c>
      <c r="J758" s="4">
        <f>(P758+AT758*D758)</f>
        <v>25.10764503479004</v>
      </c>
      <c r="K758" s="4">
        <v>6</v>
      </c>
      <c r="L758" s="4">
        <f>(K758*AI758+AJ758)</f>
        <v>1.420000016689301</v>
      </c>
      <c r="M758" s="4">
        <v>1</v>
      </c>
      <c r="N758" s="4">
        <f>L758*(M758+1)*(M758+1)/(M758*M758+1)</f>
        <v>2.840000033378601</v>
      </c>
      <c r="O758" s="4">
        <v>22.26749992370605</v>
      </c>
      <c r="P758" s="4">
        <v>25.10764503479004</v>
      </c>
      <c r="Q758" s="4">
        <v>21.27071571350098</v>
      </c>
      <c r="R758" s="4">
        <v>800.2396850585938</v>
      </c>
      <c r="S758" s="4">
        <v>747.093261718750</v>
      </c>
      <c r="T758" s="4">
        <v>13.72914600372314</v>
      </c>
      <c r="U758" s="4">
        <v>19.68876075744629</v>
      </c>
      <c r="V758" s="4">
        <v>51.76068115234375</v>
      </c>
      <c r="W758" s="4">
        <v>74.22786712646484</v>
      </c>
      <c r="X758" s="4">
        <v>499.5180358886719</v>
      </c>
      <c r="Y758" s="4">
        <v>1998.601928710938</v>
      </c>
      <c r="Z758" s="4">
        <v>181.613037109375</v>
      </c>
      <c r="AA758" s="4">
        <v>101.6969223022461</v>
      </c>
      <c r="AB758" s="4">
        <v>10.21684646606445</v>
      </c>
      <c r="AC758" s="4">
        <v>0.3552996218204498</v>
      </c>
      <c r="AD758" s="4">
        <v>0.0308600515127182</v>
      </c>
      <c r="AE758" s="4">
        <v>0.007484727539122105</v>
      </c>
      <c r="AF758" s="4">
        <v>0.05099768936634064</v>
      </c>
      <c r="AG758" s="4">
        <v>0.01128998212516308</v>
      </c>
      <c r="AH758" s="4">
        <v>1</v>
      </c>
      <c r="AI758" s="4">
        <v>-0.2195652425289154</v>
      </c>
      <c r="AJ758" s="4">
        <v>2.737391471862793</v>
      </c>
      <c r="AK758" s="4">
        <v>1</v>
      </c>
      <c r="AL758" s="4">
        <v>0</v>
      </c>
      <c r="AM758" s="4">
        <v>0.1599999964237213</v>
      </c>
      <c r="AN758" s="4">
        <v>111115</v>
      </c>
      <c r="AO758" s="4">
        <f>X758*0.000001/(K758*0.0001)</f>
        <v>0.8325300598144529</v>
      </c>
      <c r="AP758" s="4">
        <f>(U758-T758)/(1000-U758)*AO758</f>
        <v>0.00506120732760528</v>
      </c>
      <c r="AQ758" s="4">
        <f>(P758+273.15)</f>
        <v>298.257645034790</v>
      </c>
      <c r="AR758" s="4">
        <f>(O758+273.15)</f>
        <v>295.417499923706</v>
      </c>
      <c r="AS758" s="4">
        <f>(Y758*AK758+Z758*AL758)*AM758</f>
        <v>319.7763014461925</v>
      </c>
      <c r="AT758" s="4">
        <f>((AS758+0.00000010773*(AR758^4-AQ758^4))-AP758*44100)/(L758*0.92*2*29.3+0.00000043092*AQ758^3)</f>
        <v>0.7337987081052053</v>
      </c>
      <c r="AU758" s="4">
        <f>0.61365*EXP(17.502*J758/(240.97+J758))</f>
        <v>3.200141116129331</v>
      </c>
      <c r="AV758" s="4">
        <f>AU758*1000/AA758</f>
        <v>31.46743326822047</v>
      </c>
      <c r="AW758" s="4">
        <f>(AV758-U758)</f>
        <v>11.77867251077418</v>
      </c>
      <c r="AX758" s="4">
        <f>IF(D758,P758,(O758+P758)/2)</f>
        <v>23.68757247924805</v>
      </c>
      <c r="AY758" s="4">
        <f>0.61365*EXP(17.502*AX758/(240.97+AX758))</f>
        <v>2.939225323298677</v>
      </c>
      <c r="AZ758" s="4">
        <f>IF(AW758&lt;&gt;0,(1000-(AV758+U758)/2)/AW758*AP758,0)</f>
        <v>0.4187017909757283</v>
      </c>
      <c r="BA758" s="4">
        <f>U758*AA758/1000</f>
        <v>2.002286372977527</v>
      </c>
      <c r="BB758" s="4">
        <f>(AY758-BA758)</f>
        <v>0.9369389503211494</v>
      </c>
      <c r="BC758" s="4">
        <f>1/(1.6/F758+1.37/N758)</f>
        <v>0.2673546919875633</v>
      </c>
      <c r="BD758" s="3">
        <f>G758*AA758*0.001</f>
      </c>
      <c r="BE758" s="3">
        <f>G758/S758</f>
      </c>
      <c r="BF758" s="4">
        <f>(1-AP758*AA758/AU758/F758)*100</f>
        <v>67.24950025695664</v>
      </c>
      <c r="BG758" s="3">
        <f>(S758-E758/(N758/1.35))</f>
      </c>
      <c r="BH758" s="3">
        <f>E758*BF758/100/BG758</f>
      </c>
    </row>
    <row r="759" ht="16" customHeight="1">
      <c r="A759" s="4">
        <v>706</v>
      </c>
      <c r="B759" t="s" s="2">
        <v>818</v>
      </c>
      <c r="C759" s="4">
        <v>4074.500031638891</v>
      </c>
      <c r="D759" s="4">
        <v>0</v>
      </c>
      <c r="E759" s="3">
        <f>(R759-#REF!*(1000-T759)/(1000-U759))*AO759</f>
      </c>
      <c r="F759" s="4">
        <f>IF(AZ759&lt;&gt;0,1/(1/AZ759-1/N759),0)</f>
        <v>0.4919006736293203</v>
      </c>
      <c r="G759" s="3">
        <f>((BC759-AP759/2)*S759-E759)/(BC759+AP759/2)</f>
      </c>
      <c r="H759" s="4">
        <f>AP759*1000</f>
        <v>5.063124174228693</v>
      </c>
      <c r="I759" s="4">
        <f>(AU759-BA759)</f>
        <v>1.19664762435719</v>
      </c>
      <c r="J759" s="4">
        <f>(P759+AT759*D759)</f>
        <v>25.1069450378418</v>
      </c>
      <c r="K759" s="4">
        <v>6</v>
      </c>
      <c r="L759" s="4">
        <f>(K759*AI759+AJ759)</f>
        <v>1.420000016689301</v>
      </c>
      <c r="M759" s="4">
        <v>1</v>
      </c>
      <c r="N759" s="4">
        <f>L759*(M759+1)*(M759+1)/(M759*M759+1)</f>
        <v>2.840000033378601</v>
      </c>
      <c r="O759" s="4">
        <v>22.26467704772949</v>
      </c>
      <c r="P759" s="4">
        <v>25.1069450378418</v>
      </c>
      <c r="Q759" s="4">
        <v>21.27069664001465</v>
      </c>
      <c r="R759" s="4">
        <v>800.125488281250</v>
      </c>
      <c r="S759" s="4">
        <v>747.0979614257812</v>
      </c>
      <c r="T759" s="4">
        <v>13.73761940002441</v>
      </c>
      <c r="U759" s="4">
        <v>19.69937896728516</v>
      </c>
      <c r="V759" s="4">
        <v>51.80025863647461</v>
      </c>
      <c r="W759" s="4">
        <v>74.28083801269531</v>
      </c>
      <c r="X759" s="4">
        <v>499.5220336914062</v>
      </c>
      <c r="Y759" s="4">
        <v>1998.720092773438</v>
      </c>
      <c r="Z759" s="4">
        <v>182.3598937988281</v>
      </c>
      <c r="AA759" s="4">
        <v>101.6966094970703</v>
      </c>
      <c r="AB759" s="4">
        <v>10.21684646606445</v>
      </c>
      <c r="AC759" s="4">
        <v>0.3552996218204498</v>
      </c>
      <c r="AD759" s="4">
        <v>0.0308600515127182</v>
      </c>
      <c r="AE759" s="4">
        <v>0.007484727539122105</v>
      </c>
      <c r="AF759" s="4">
        <v>0.05099768936634064</v>
      </c>
      <c r="AG759" s="4">
        <v>0.01128998212516308</v>
      </c>
      <c r="AH759" s="4">
        <v>1</v>
      </c>
      <c r="AI759" s="4">
        <v>-0.2195652425289154</v>
      </c>
      <c r="AJ759" s="4">
        <v>2.737391471862793</v>
      </c>
      <c r="AK759" s="4">
        <v>1</v>
      </c>
      <c r="AL759" s="4">
        <v>0</v>
      </c>
      <c r="AM759" s="4">
        <v>0.1599999964237213</v>
      </c>
      <c r="AN759" s="4">
        <v>111115</v>
      </c>
      <c r="AO759" s="4">
        <f>X759*0.000001/(K759*0.0001)</f>
        <v>0.8325367228190103</v>
      </c>
      <c r="AP759" s="4">
        <f>(U759-T759)/(1000-U759)*AO759</f>
        <v>0.005063124174228693</v>
      </c>
      <c r="AQ759" s="4">
        <f>(P759+273.15)</f>
        <v>298.2569450378418</v>
      </c>
      <c r="AR759" s="4">
        <f>(O759+273.15)</f>
        <v>295.4146770477295</v>
      </c>
      <c r="AS759" s="4">
        <f>(Y759*AK759+Z759*AL759)*AM759</f>
        <v>319.7952076957699</v>
      </c>
      <c r="AT759" s="4">
        <f>((AS759+0.00000010773*(AR759^4-AQ759^4))-AP759*44100)/(L759*0.92*2*29.3+0.00000043092*AQ759^3)</f>
        <v>0.7327880568245868</v>
      </c>
      <c r="AU759" s="4">
        <f>0.61365*EXP(17.502*J759/(240.97+J759))</f>
        <v>3.200007674527989</v>
      </c>
      <c r="AV759" s="4">
        <f>AU759*1000/AA759</f>
        <v>31.46621790395259</v>
      </c>
      <c r="AW759" s="4">
        <f>(AV759-U759)</f>
        <v>11.76683893666743</v>
      </c>
      <c r="AX759" s="4">
        <f>IF(D759,P759,(O759+P759)/2)</f>
        <v>23.68581104278564</v>
      </c>
      <c r="AY759" s="4">
        <f>0.61365*EXP(17.502*AX759/(240.97+AX759))</f>
        <v>2.938913605406675</v>
      </c>
      <c r="AZ759" s="4">
        <f>IF(AW759&lt;&gt;0,(1000-(AV759+U759)/2)/AW759*AP759,0)</f>
        <v>0.4192795801471357</v>
      </c>
      <c r="BA759" s="4">
        <f>U759*AA759/1000</f>
        <v>2.003360050170799</v>
      </c>
      <c r="BB759" s="4">
        <f>(AY759-BA759)</f>
        <v>0.9355535552358765</v>
      </c>
      <c r="BC759" s="4">
        <f>1/(1.6/F759+1.37/N759)</f>
        <v>0.2677316286151248</v>
      </c>
      <c r="BD759" s="3">
        <f>G759*AA759*0.001</f>
      </c>
      <c r="BE759" s="3">
        <f>G759/S759</f>
      </c>
      <c r="BF759" s="4">
        <f>(1-AP759*AA759/AU759/F759)*100</f>
        <v>67.28878951694739</v>
      </c>
      <c r="BG759" s="3">
        <f>(S759-E759/(N759/1.35))</f>
      </c>
      <c r="BH759" s="3">
        <f>E759*BF759/100/BG759</f>
      </c>
    </row>
    <row r="760" ht="16" customHeight="1">
      <c r="A760" s="4">
        <v>707</v>
      </c>
      <c r="B760" t="s" s="2">
        <v>819</v>
      </c>
      <c r="C760" s="4">
        <v>4079.500031527132</v>
      </c>
      <c r="D760" s="4">
        <v>0</v>
      </c>
      <c r="E760" s="3">
        <f>(R760-#REF!*(1000-T760)/(1000-U760))*AO760</f>
      </c>
      <c r="F760" s="4">
        <f>IF(AZ760&lt;&gt;0,1/(1/AZ760-1/N760),0)</f>
        <v>0.4926876147462282</v>
      </c>
      <c r="G760" s="3">
        <f>((BC760-AP760/2)*S760-E760)/(BC760+AP760/2)</f>
      </c>
      <c r="H760" s="4">
        <f>AP760*1000</f>
        <v>5.064950521342378</v>
      </c>
      <c r="I760" s="4">
        <f>(AU760-BA760)</f>
        <v>1.195443251065446</v>
      </c>
      <c r="J760" s="4">
        <f>(P760+AT760*D760)</f>
        <v>25.10615539550781</v>
      </c>
      <c r="K760" s="4">
        <v>6</v>
      </c>
      <c r="L760" s="4">
        <f>(K760*AI760+AJ760)</f>
        <v>1.420000016689301</v>
      </c>
      <c r="M760" s="4">
        <v>1</v>
      </c>
      <c r="N760" s="4">
        <f>L760*(M760+1)*(M760+1)/(M760*M760+1)</f>
        <v>2.840000033378601</v>
      </c>
      <c r="O760" s="4">
        <v>22.26284599304199</v>
      </c>
      <c r="P760" s="4">
        <v>25.10615539550781</v>
      </c>
      <c r="Q760" s="4">
        <v>21.27172470092773</v>
      </c>
      <c r="R760" s="4">
        <v>799.975830078125</v>
      </c>
      <c r="S760" s="4">
        <v>747.0075073242188</v>
      </c>
      <c r="T760" s="4">
        <v>13.74575424194336</v>
      </c>
      <c r="U760" s="4">
        <v>19.70975494384766</v>
      </c>
      <c r="V760" s="4">
        <v>51.83657836914062</v>
      </c>
      <c r="W760" s="4">
        <v>74.32805633544922</v>
      </c>
      <c r="X760" s="4">
        <v>499.5091552734375</v>
      </c>
      <c r="Y760" s="4">
        <v>1998.920532226562</v>
      </c>
      <c r="Z760" s="4">
        <v>183.0332336425781</v>
      </c>
      <c r="AA760" s="4">
        <v>101.6965408325195</v>
      </c>
      <c r="AB760" s="4">
        <v>10.21684646606445</v>
      </c>
      <c r="AC760" s="4">
        <v>0.3552996218204498</v>
      </c>
      <c r="AD760" s="4">
        <v>0.0308600515127182</v>
      </c>
      <c r="AE760" s="4">
        <v>0.007484727539122105</v>
      </c>
      <c r="AF760" s="4">
        <v>0.05099768936634064</v>
      </c>
      <c r="AG760" s="4">
        <v>0.01128998212516308</v>
      </c>
      <c r="AH760" s="4">
        <v>0.6666666865348816</v>
      </c>
      <c r="AI760" s="4">
        <v>-0.2195652425289154</v>
      </c>
      <c r="AJ760" s="4">
        <v>2.737391471862793</v>
      </c>
      <c r="AK760" s="4">
        <v>1</v>
      </c>
      <c r="AL760" s="4">
        <v>0</v>
      </c>
      <c r="AM760" s="4">
        <v>0.1599999964237213</v>
      </c>
      <c r="AN760" s="4">
        <v>111115</v>
      </c>
      <c r="AO760" s="4">
        <f>X760*0.000001/(K760*0.0001)</f>
        <v>0.8325152587890625</v>
      </c>
      <c r="AP760" s="4">
        <f>(U760-T760)/(1000-U760)*AO760</f>
        <v>0.005064950521342378</v>
      </c>
      <c r="AQ760" s="4">
        <f>(P760+273.15)</f>
        <v>298.2561553955078</v>
      </c>
      <c r="AR760" s="4">
        <f>(O760+273.15)</f>
        <v>295.412845993042</v>
      </c>
      <c r="AS760" s="4">
        <f>(Y760*AK760+Z760*AL760)*AM760</f>
        <v>319.8272780075531</v>
      </c>
      <c r="AT760" s="4">
        <f>((AS760+0.00000010773*(AR760^4-AQ760^4))-AP760*44100)/(L760*0.92*2*29.3+0.00000043092*AQ760^3)</f>
        <v>0.7321093431165767</v>
      </c>
      <c r="AU760" s="4">
        <f>0.61365*EXP(17.502*J760/(240.97+J760))</f>
        <v>3.199857149511403</v>
      </c>
      <c r="AV760" s="4">
        <f>AU760*1000/AA760</f>
        <v>31.46475901064457</v>
      </c>
      <c r="AW760" s="4">
        <f>(AV760-U760)</f>
        <v>11.75500406679691</v>
      </c>
      <c r="AX760" s="4">
        <f>IF(D760,P760,(O760+P760)/2)</f>
        <v>23.6845006942749</v>
      </c>
      <c r="AY760" s="4">
        <f>0.61365*EXP(17.502*AX760/(240.97+AX760))</f>
        <v>2.938681734401341</v>
      </c>
      <c r="AZ760" s="4">
        <f>IF(AW760&lt;&gt;0,(1000-(AV760+U760)/2)/AW760*AP760,0)</f>
        <v>0.4198511802064031</v>
      </c>
      <c r="BA760" s="4">
        <f>U760*AA760/1000</f>
        <v>2.004413898445957</v>
      </c>
      <c r="BB760" s="4">
        <f>(AY760-BA760)</f>
        <v>0.9342678359553838</v>
      </c>
      <c r="BC760" s="4">
        <f>1/(1.6/F760+1.37/N760)</f>
        <v>0.2681045497709307</v>
      </c>
      <c r="BD760" s="3">
        <f>G760*AA760*0.001</f>
      </c>
      <c r="BE760" s="3">
        <f>G760/S760</f>
      </c>
      <c r="BF760" s="4">
        <f>(1-AP760*AA760/AU760/F760)*100</f>
        <v>67.32774181828847</v>
      </c>
      <c r="BG760" s="3">
        <f>(S760-E760/(N760/1.35))</f>
      </c>
      <c r="BH760" s="3">
        <f>E760*BF760/100/BG760</f>
      </c>
    </row>
    <row r="761" ht="16" customHeight="1">
      <c r="A761" s="4">
        <v>708</v>
      </c>
      <c r="B761" t="s" s="2">
        <v>820</v>
      </c>
      <c r="C761" s="4">
        <v>4084.500031415373</v>
      </c>
      <c r="D761" s="4">
        <v>0</v>
      </c>
      <c r="E761" s="3">
        <f>(R761-#REF!*(1000-T761)/(1000-U761))*AO761</f>
      </c>
      <c r="F761" s="4">
        <f>IF(AZ761&lt;&gt;0,1/(1/AZ761-1/N761),0)</f>
        <v>0.4936083288585134</v>
      </c>
      <c r="G761" s="3">
        <f>((BC761-AP761/2)*S761-E761)/(BC761+AP761/2)</f>
      </c>
      <c r="H761" s="4">
        <f>AP761*1000</f>
        <v>5.067218749080893</v>
      </c>
      <c r="I761" s="4">
        <f>(AU761-BA761)</f>
        <v>1.194072128507863</v>
      </c>
      <c r="J761" s="4">
        <f>(P761+AT761*D761)</f>
        <v>25.10468864440918</v>
      </c>
      <c r="K761" s="4">
        <v>6</v>
      </c>
      <c r="L761" s="4">
        <f>(K761*AI761+AJ761)</f>
        <v>1.420000016689301</v>
      </c>
      <c r="M761" s="4">
        <v>1</v>
      </c>
      <c r="N761" s="4">
        <f>L761*(M761+1)*(M761+1)/(M761*M761+1)</f>
        <v>2.840000033378601</v>
      </c>
      <c r="O761" s="4">
        <v>22.26146125793457</v>
      </c>
      <c r="P761" s="4">
        <v>25.10468864440918</v>
      </c>
      <c r="Q761" s="4">
        <v>21.2729549407959</v>
      </c>
      <c r="R761" s="4">
        <v>799.834472656250</v>
      </c>
      <c r="S761" s="4">
        <v>746.8591918945312</v>
      </c>
      <c r="T761" s="4">
        <v>13.75389862060547</v>
      </c>
      <c r="U761" s="4">
        <v>19.72049713134766</v>
      </c>
      <c r="V761" s="4">
        <v>51.87172698974609</v>
      </c>
      <c r="W761" s="4">
        <v>74.37527465820312</v>
      </c>
      <c r="X761" s="4">
        <v>499.5097961425781</v>
      </c>
      <c r="Y761" s="4">
        <v>1999.042358398438</v>
      </c>
      <c r="Z761" s="4">
        <v>183.6384429931641</v>
      </c>
      <c r="AA761" s="4">
        <v>101.6964950561523</v>
      </c>
      <c r="AB761" s="4">
        <v>10.21684646606445</v>
      </c>
      <c r="AC761" s="4">
        <v>0.3552996218204498</v>
      </c>
      <c r="AD761" s="4">
        <v>0.0308600515127182</v>
      </c>
      <c r="AE761" s="4">
        <v>0.007484727539122105</v>
      </c>
      <c r="AF761" s="4">
        <v>0.05099768936634064</v>
      </c>
      <c r="AG761" s="4">
        <v>0.01128998212516308</v>
      </c>
      <c r="AH761" s="4">
        <v>0.6666666865348816</v>
      </c>
      <c r="AI761" s="4">
        <v>-0.2195652425289154</v>
      </c>
      <c r="AJ761" s="4">
        <v>2.737391471862793</v>
      </c>
      <c r="AK761" s="4">
        <v>1</v>
      </c>
      <c r="AL761" s="4">
        <v>0</v>
      </c>
      <c r="AM761" s="4">
        <v>0.1599999964237213</v>
      </c>
      <c r="AN761" s="4">
        <v>111115</v>
      </c>
      <c r="AO761" s="4">
        <f>X761*0.000001/(K761*0.0001)</f>
        <v>0.8325163269042967</v>
      </c>
      <c r="AP761" s="4">
        <f>(U761-T761)/(1000-U761)*AO761</f>
        <v>0.005067218749080893</v>
      </c>
      <c r="AQ761" s="4">
        <f>(P761+273.15)</f>
        <v>298.2546886444092</v>
      </c>
      <c r="AR761" s="4">
        <f>(O761+273.15)</f>
        <v>295.4114612579345</v>
      </c>
      <c r="AS761" s="4">
        <f>(Y761*AK761+Z761*AL761)*AM761</f>
        <v>319.8467701946174</v>
      </c>
      <c r="AT761" s="4">
        <f>((AS761+0.00000010773*(AR761^4-AQ761^4))-AP761*44100)/(L761*0.92*2*29.3+0.00000043092*AQ761^3)</f>
        <v>0.7312111864329324</v>
      </c>
      <c r="AU761" s="4">
        <f>0.61365*EXP(17.502*J761/(240.97+J761))</f>
        <v>3.199577567530826</v>
      </c>
      <c r="AV761" s="4">
        <f>AU761*1000/AA761</f>
        <v>31.46202399368985</v>
      </c>
      <c r="AW761" s="4">
        <f>(AV761-U761)</f>
        <v>11.74152686234219</v>
      </c>
      <c r="AX761" s="4">
        <f>IF(D761,P761,(O761+P761)/2)</f>
        <v>23.68307495117188</v>
      </c>
      <c r="AY761" s="4">
        <f>0.61365*EXP(17.502*AX761/(240.97+AX761))</f>
        <v>2.938429462070365</v>
      </c>
      <c r="AZ761" s="4">
        <f>IF(AW761&lt;&gt;0,(1000-(AV761+U761)/2)/AW761*AP761,0)</f>
        <v>0.4205196046164771</v>
      </c>
      <c r="BA761" s="4">
        <f>U761*AA761/1000</f>
        <v>2.005505439022963</v>
      </c>
      <c r="BB761" s="4">
        <f>(AY761-BA761)</f>
        <v>0.9329240230474021</v>
      </c>
      <c r="BC761" s="4">
        <f>1/(1.6/F761+1.37/N761)</f>
        <v>0.2685406686713355</v>
      </c>
      <c r="BD761" s="3">
        <f>G761*AA761*0.001</f>
      </c>
      <c r="BE761" s="3">
        <f>G761/S761</f>
      </c>
      <c r="BF761" s="4">
        <f>(1-AP761*AA761/AU761/F761)*100</f>
        <v>67.37124402525897</v>
      </c>
      <c r="BG761" s="3">
        <f>(S761-E761/(N761/1.35))</f>
      </c>
      <c r="BH761" s="3">
        <f>E761*BF761/100/BG761</f>
      </c>
    </row>
    <row r="762" ht="16" customHeight="1">
      <c r="A762" s="4">
        <v>709</v>
      </c>
      <c r="B762" t="s" s="2">
        <v>821</v>
      </c>
      <c r="C762" s="4">
        <v>4090.000031292439</v>
      </c>
      <c r="D762" s="4">
        <v>0</v>
      </c>
      <c r="E762" s="3">
        <f>(R762-#REF!*(1000-T762)/(1000-U762))*AO762</f>
      </c>
      <c r="F762" s="4">
        <f>IF(AZ762&lt;&gt;0,1/(1/AZ762-1/N762),0)</f>
        <v>0.4945317386956037</v>
      </c>
      <c r="G762" s="3">
        <f>((BC762-AP762/2)*S762-E762)/(BC762+AP762/2)</f>
      </c>
      <c r="H762" s="4">
        <f>AP762*1000</f>
        <v>5.07103186871333</v>
      </c>
      <c r="I762" s="4">
        <f>(AU762-BA762)</f>
        <v>1.19305563253099</v>
      </c>
      <c r="J762" s="4">
        <f>(P762+AT762*D762)</f>
        <v>25.10618019104004</v>
      </c>
      <c r="K762" s="4">
        <v>6</v>
      </c>
      <c r="L762" s="4">
        <f>(K762*AI762+AJ762)</f>
        <v>1.420000016689301</v>
      </c>
      <c r="M762" s="4">
        <v>1</v>
      </c>
      <c r="N762" s="4">
        <f>L762*(M762+1)*(M762+1)/(M762*M762+1)</f>
        <v>2.840000033378601</v>
      </c>
      <c r="O762" s="4">
        <v>22.25972747802734</v>
      </c>
      <c r="P762" s="4">
        <v>25.10618019104004</v>
      </c>
      <c r="Q762" s="4">
        <v>21.27476692199707</v>
      </c>
      <c r="R762" s="4">
        <v>799.8247680664062</v>
      </c>
      <c r="S762" s="4">
        <v>746.7352905273438</v>
      </c>
      <c r="T762" s="4">
        <v>13.76232624053955</v>
      </c>
      <c r="U762" s="4">
        <v>19.73336219787598</v>
      </c>
      <c r="V762" s="4">
        <v>51.90925979614258</v>
      </c>
      <c r="W762" s="4">
        <v>74.43074798583984</v>
      </c>
      <c r="X762" s="4">
        <v>499.5076293945312</v>
      </c>
      <c r="Y762" s="4">
        <v>1998.83984375</v>
      </c>
      <c r="Z762" s="4">
        <v>184.1450653076172</v>
      </c>
      <c r="AA762" s="4">
        <v>101.6961135864258</v>
      </c>
      <c r="AB762" s="4">
        <v>10.21684646606445</v>
      </c>
      <c r="AC762" s="4">
        <v>0.3552996218204498</v>
      </c>
      <c r="AD762" s="4">
        <v>0.0308600515127182</v>
      </c>
      <c r="AE762" s="4">
        <v>0.007484727539122105</v>
      </c>
      <c r="AF762" s="4">
        <v>0.05099768936634064</v>
      </c>
      <c r="AG762" s="4">
        <v>0.01128998212516308</v>
      </c>
      <c r="AH762" s="4">
        <v>1</v>
      </c>
      <c r="AI762" s="4">
        <v>-0.2195652425289154</v>
      </c>
      <c r="AJ762" s="4">
        <v>2.737391471862793</v>
      </c>
      <c r="AK762" s="4">
        <v>1</v>
      </c>
      <c r="AL762" s="4">
        <v>0</v>
      </c>
      <c r="AM762" s="4">
        <v>0.1599999964237213</v>
      </c>
      <c r="AN762" s="4">
        <v>111115</v>
      </c>
      <c r="AO762" s="4">
        <f>X762*0.000001/(K762*0.0001)</f>
        <v>0.832512715657552</v>
      </c>
      <c r="AP762" s="4">
        <f>(U762-T762)/(1000-U762)*AO762</f>
        <v>0.005071031868713331</v>
      </c>
      <c r="AQ762" s="4">
        <f>(P762+273.15)</f>
        <v>298.256180191040</v>
      </c>
      <c r="AR762" s="4">
        <f>(O762+273.15)</f>
        <v>295.4097274780273</v>
      </c>
      <c r="AS762" s="4">
        <f>(Y762*AK762+Z762*AL762)*AM762</f>
        <v>319.8143678515917</v>
      </c>
      <c r="AT762" s="4">
        <f>((AS762+0.00000010773*(AR762^4-AQ762^4))-AP762*44100)/(L762*0.92*2*29.3+0.00000043092*AQ762^3)</f>
        <v>0.7285176445930663</v>
      </c>
      <c r="AU762" s="4">
        <f>0.61365*EXP(17.502*J762/(240.97+J762))</f>
        <v>3.199861876048266</v>
      </c>
      <c r="AV762" s="4">
        <f>AU762*1000/AA762</f>
        <v>31.46493767757294</v>
      </c>
      <c r="AW762" s="4">
        <f>(AV762-U762)</f>
        <v>11.73157547969696</v>
      </c>
      <c r="AX762" s="4">
        <f>IF(D762,P762,(O762+P762)/2)</f>
        <v>23.68295383453369</v>
      </c>
      <c r="AY762" s="4">
        <f>0.61365*EXP(17.502*AX762/(240.97+AX762))</f>
        <v>2.938408032450805</v>
      </c>
      <c r="AZ762" s="4">
        <f>IF(AW762&lt;&gt;0,(1000-(AV762+U762)/2)/AW762*AP762,0)</f>
        <v>0.4211896153350065</v>
      </c>
      <c r="BA762" s="4">
        <f>U762*AA762/1000</f>
        <v>2.006806243517276</v>
      </c>
      <c r="BB762" s="4">
        <f>(AY762-BA762)</f>
        <v>0.9316017889335289</v>
      </c>
      <c r="BC762" s="4">
        <f>1/(1.6/F762+1.37/N762)</f>
        <v>0.2689778528322678</v>
      </c>
      <c r="BD762" s="3">
        <f>G762*AA762*0.001</f>
      </c>
      <c r="BE762" s="3">
        <f>G762/S762</f>
      </c>
      <c r="BF762" s="4">
        <f>(1-AP762*AA762/AU762/F762)*100</f>
        <v>67.4106803183265</v>
      </c>
      <c r="BG762" s="3">
        <f>(S762-E762/(N762/1.35))</f>
      </c>
      <c r="BH762" s="3">
        <f>E762*BF762/100/BG762</f>
      </c>
    </row>
    <row r="763" ht="16" customHeight="1">
      <c r="A763" s="4">
        <v>710</v>
      </c>
      <c r="B763" t="s" s="2">
        <v>822</v>
      </c>
      <c r="C763" s="4">
        <v>4095.000031180680</v>
      </c>
      <c r="D763" s="4">
        <v>0</v>
      </c>
      <c r="E763" s="3">
        <f>(R763-#REF!*(1000-T763)/(1000-U763))*AO763</f>
      </c>
      <c r="F763" s="4">
        <f>IF(AZ763&lt;&gt;0,1/(1/AZ763-1/N763),0)</f>
        <v>0.4949708985605942</v>
      </c>
      <c r="G763" s="3">
        <f>((BC763-AP763/2)*S763-E763)/(BC763+AP763/2)</f>
      </c>
      <c r="H763" s="4">
        <f>AP763*1000</f>
        <v>5.073608128277579</v>
      </c>
      <c r="I763" s="4">
        <f>(AU763-BA763)</f>
        <v>1.192744995654371</v>
      </c>
      <c r="J763" s="4">
        <f>(P763+AT763*D763)</f>
        <v>25.11047172546387</v>
      </c>
      <c r="K763" s="4">
        <v>6</v>
      </c>
      <c r="L763" s="4">
        <f>(K763*AI763+AJ763)</f>
        <v>1.420000016689301</v>
      </c>
      <c r="M763" s="4">
        <v>1</v>
      </c>
      <c r="N763" s="4">
        <f>L763*(M763+1)*(M763+1)/(M763*M763+1)</f>
        <v>2.840000033378601</v>
      </c>
      <c r="O763" s="4">
        <v>22.25840377807617</v>
      </c>
      <c r="P763" s="4">
        <v>25.11047172546387</v>
      </c>
      <c r="Q763" s="4">
        <v>21.27541732788086</v>
      </c>
      <c r="R763" s="4">
        <v>799.8403930664062</v>
      </c>
      <c r="S763" s="4">
        <v>746.703369140625</v>
      </c>
      <c r="T763" s="4">
        <v>13.77046680450439</v>
      </c>
      <c r="U763" s="4">
        <v>19.74451065063477</v>
      </c>
      <c r="V763" s="4">
        <v>51.94375991821289</v>
      </c>
      <c r="W763" s="4">
        <v>74.47899627685547</v>
      </c>
      <c r="X763" s="4">
        <v>499.5040893554688</v>
      </c>
      <c r="Y763" s="4">
        <v>1998.874145507812</v>
      </c>
      <c r="Z763" s="4">
        <v>184.5881652832031</v>
      </c>
      <c r="AA763" s="4">
        <v>101.6958618164062</v>
      </c>
      <c r="AB763" s="4">
        <v>10.21684646606445</v>
      </c>
      <c r="AC763" s="4">
        <v>0.3552996218204498</v>
      </c>
      <c r="AD763" s="4">
        <v>0.0308600515127182</v>
      </c>
      <c r="AE763" s="4">
        <v>0.007484727539122105</v>
      </c>
      <c r="AF763" s="4">
        <v>0.05099768936634064</v>
      </c>
      <c r="AG763" s="4">
        <v>0.01128998212516308</v>
      </c>
      <c r="AH763" s="4">
        <v>1</v>
      </c>
      <c r="AI763" s="4">
        <v>-0.2195652425289154</v>
      </c>
      <c r="AJ763" s="4">
        <v>2.737391471862793</v>
      </c>
      <c r="AK763" s="4">
        <v>1</v>
      </c>
      <c r="AL763" s="4">
        <v>0</v>
      </c>
      <c r="AM763" s="4">
        <v>0.1599999964237213</v>
      </c>
      <c r="AN763" s="4">
        <v>111115</v>
      </c>
      <c r="AO763" s="4">
        <f>X763*0.000001/(K763*0.0001)</f>
        <v>0.8325068155924479</v>
      </c>
      <c r="AP763" s="4">
        <f>(U763-T763)/(1000-U763)*AO763</f>
        <v>0.005073608128277579</v>
      </c>
      <c r="AQ763" s="4">
        <f>(P763+273.15)</f>
        <v>298.2604717254638</v>
      </c>
      <c r="AR763" s="4">
        <f>(O763+273.15)</f>
        <v>295.4084037780761</v>
      </c>
      <c r="AS763" s="4">
        <f>(Y763*AK763+Z763*AL763)*AM763</f>
        <v>319.819856132719</v>
      </c>
      <c r="AT763" s="4">
        <f>((AS763+0.00000010773*(AR763^4-AQ763^4))-AP763*44100)/(L763*0.92*2*29.3+0.00000043092*AQ763^3)</f>
        <v>0.7265599403142247</v>
      </c>
      <c r="AU763" s="4">
        <f>0.61365*EXP(17.502*J763/(240.97+J763))</f>
        <v>3.200680022413886</v>
      </c>
      <c r="AV763" s="4">
        <f>AU763*1000/AA763</f>
        <v>31.47306060685284</v>
      </c>
      <c r="AW763" s="4">
        <f>(AV763-U763)</f>
        <v>11.72854995621807</v>
      </c>
      <c r="AX763" s="4">
        <f>IF(D763,P763,(O763+P763)/2)</f>
        <v>23.68443775177002</v>
      </c>
      <c r="AY763" s="4">
        <f>0.61365*EXP(17.502*AX763/(240.97+AX763))</f>
        <v>2.938670596895485</v>
      </c>
      <c r="AZ763" s="4">
        <f>IF(AW763&lt;&gt;0,(1000-(AV763+U763)/2)/AW763*AP763,0)</f>
        <v>0.4215081321911663</v>
      </c>
      <c r="BA763" s="4">
        <f>U763*AA763/1000</f>
        <v>2.007935026759514</v>
      </c>
      <c r="BB763" s="4">
        <f>(AY763-BA763)</f>
        <v>0.9307355701359703</v>
      </c>
      <c r="BC763" s="4">
        <f>1/(1.6/F763+1.37/N763)</f>
        <v>0.2691856967368725</v>
      </c>
      <c r="BD763" s="3">
        <f>G763*AA763*0.001</f>
      </c>
      <c r="BE763" s="3">
        <f>G763/S763</f>
      </c>
      <c r="BF763" s="4">
        <f>(1-AP763*AA763/AU763/F763)*100</f>
        <v>67.43146101154812</v>
      </c>
      <c r="BG763" s="3">
        <f>(S763-E763/(N763/1.35))</f>
      </c>
      <c r="BH763" s="3">
        <f>E763*BF763/100/BG763</f>
      </c>
    </row>
    <row r="764" ht="16" customHeight="1">
      <c r="A764" s="4">
        <v>711</v>
      </c>
      <c r="B764" t="s" s="2">
        <v>823</v>
      </c>
      <c r="C764" s="4">
        <v>4100.000031068921</v>
      </c>
      <c r="D764" s="4">
        <v>0</v>
      </c>
      <c r="E764" s="3">
        <f>(R764-#REF!*(1000-T764)/(1000-U764))*AO764</f>
      </c>
      <c r="F764" s="4">
        <f>IF(AZ764&lt;&gt;0,1/(1/AZ764-1/N764),0)</f>
        <v>0.4954676755538873</v>
      </c>
      <c r="G764" s="3">
        <f>((BC764-AP764/2)*S764-E764)/(BC764+AP764/2)</f>
      </c>
      <c r="H764" s="4">
        <f>AP764*1000</f>
        <v>5.076069065100172</v>
      </c>
      <c r="I764" s="4">
        <f>(AU764-BA764)</f>
        <v>1.192292752305272</v>
      </c>
      <c r="J764" s="4">
        <f>(P764+AT764*D764)</f>
        <v>25.11374473571777</v>
      </c>
      <c r="K764" s="4">
        <v>6</v>
      </c>
      <c r="L764" s="4">
        <f>(K764*AI764+AJ764)</f>
        <v>1.420000016689301</v>
      </c>
      <c r="M764" s="4">
        <v>1</v>
      </c>
      <c r="N764" s="4">
        <f>L764*(M764+1)*(M764+1)/(M764*M764+1)</f>
        <v>2.840000033378601</v>
      </c>
      <c r="O764" s="4">
        <v>22.25737190246582</v>
      </c>
      <c r="P764" s="4">
        <v>25.11374473571777</v>
      </c>
      <c r="Q764" s="4">
        <v>21.27549743652344</v>
      </c>
      <c r="R764" s="4">
        <v>799.9069213867188</v>
      </c>
      <c r="S764" s="4">
        <v>746.7135620117188</v>
      </c>
      <c r="T764" s="4">
        <v>13.77827835083008</v>
      </c>
      <c r="U764" s="4">
        <v>19.7551212310791</v>
      </c>
      <c r="V764" s="4">
        <v>51.97676086425781</v>
      </c>
      <c r="W764" s="4">
        <v>74.52415466308594</v>
      </c>
      <c r="X764" s="4">
        <v>499.5069274902344</v>
      </c>
      <c r="Y764" s="4">
        <v>1999.059204101562</v>
      </c>
      <c r="Z764" s="4">
        <v>184.9908905029297</v>
      </c>
      <c r="AA764" s="4">
        <v>101.6957244873047</v>
      </c>
      <c r="AB764" s="4">
        <v>10.21684646606445</v>
      </c>
      <c r="AC764" s="4">
        <v>0.3552996218204498</v>
      </c>
      <c r="AD764" s="4">
        <v>0.0308600515127182</v>
      </c>
      <c r="AE764" s="4">
        <v>0.007484727539122105</v>
      </c>
      <c r="AF764" s="4">
        <v>0.05099768936634064</v>
      </c>
      <c r="AG764" s="4">
        <v>0.01128998212516308</v>
      </c>
      <c r="AH764" s="4">
        <v>1</v>
      </c>
      <c r="AI764" s="4">
        <v>-0.2195652425289154</v>
      </c>
      <c r="AJ764" s="4">
        <v>2.737391471862793</v>
      </c>
      <c r="AK764" s="4">
        <v>1</v>
      </c>
      <c r="AL764" s="4">
        <v>0</v>
      </c>
      <c r="AM764" s="4">
        <v>0.1599999964237213</v>
      </c>
      <c r="AN764" s="4">
        <v>111115</v>
      </c>
      <c r="AO764" s="4">
        <f>X764*0.000001/(K764*0.0001)</f>
        <v>0.8325115458170572</v>
      </c>
      <c r="AP764" s="4">
        <f>(U764-T764)/(1000-U764)*AO764</f>
        <v>0.005076069065100172</v>
      </c>
      <c r="AQ764" s="4">
        <f>(P764+273.15)</f>
        <v>298.2637447357178</v>
      </c>
      <c r="AR764" s="4">
        <f>(O764+273.15)</f>
        <v>295.4073719024658</v>
      </c>
      <c r="AS764" s="4">
        <f>(Y764*AK764+Z764*AL764)*AM764</f>
        <v>319.8494655070572</v>
      </c>
      <c r="AT764" s="4">
        <f>((AS764+0.00000010773*(AR764^4-AQ764^4))-AP764*44100)/(L764*0.92*2*29.3+0.00000043092*AQ764^3)</f>
        <v>0.7251043364403237</v>
      </c>
      <c r="AU764" s="4">
        <f>0.61365*EXP(17.502*J764/(240.97+J764))</f>
        <v>3.201304118234395</v>
      </c>
      <c r="AV764" s="4">
        <f>AU764*1000/AA764</f>
        <v>31.47924000122575</v>
      </c>
      <c r="AW764" s="4">
        <f>(AV764-U764)</f>
        <v>11.72411877014665</v>
      </c>
      <c r="AX764" s="4">
        <f>IF(D764,P764,(O764+P764)/2)</f>
        <v>23.6855583190918</v>
      </c>
      <c r="AY764" s="4">
        <f>0.61365*EXP(17.502*AX764/(240.97+AX764))</f>
        <v>2.93886888377102</v>
      </c>
      <c r="AZ764" s="4">
        <f>IF(AW764&lt;&gt;0,(1000-(AV764+U764)/2)/AW764*AP764,0)</f>
        <v>0.4218683368880243</v>
      </c>
      <c r="BA764" s="4">
        <f>U764*AA764/1000</f>
        <v>2.009011365929124</v>
      </c>
      <c r="BB764" s="4">
        <f>(AY764-BA764)</f>
        <v>0.9298575178418962</v>
      </c>
      <c r="BC764" s="4">
        <f>1/(1.6/F764+1.37/N764)</f>
        <v>0.2694207517341328</v>
      </c>
      <c r="BD764" s="3">
        <f>G764*AA764*0.001</f>
      </c>
      <c r="BE764" s="3">
        <f>G764/S764</f>
      </c>
      <c r="BF764" s="4">
        <f>(1-AP764*AA764/AU764/F764)*100</f>
        <v>67.45472410505901</v>
      </c>
      <c r="BG764" s="3">
        <f>(S764-E764/(N764/1.35))</f>
      </c>
      <c r="BH764" s="3">
        <f>E764*BF764/100/BG764</f>
      </c>
    </row>
    <row r="765" ht="16" customHeight="1">
      <c r="A765" t="s" s="2">
        <v>2424</v>
      </c>
      <c r="B765" s="3"/>
      <c r="C765" s="3"/>
      <c r="D765" s="3"/>
      <c r="E765" s="3">
        <f>AVERAGE(E759:E764)</f>
      </c>
      <c r="F765" s="4">
        <f>AVERAGE(F759:F764)</f>
        <v>0.4938611550073578</v>
      </c>
      <c r="G765" s="3">
        <f>AVERAGE(G759:G764)</f>
      </c>
      <c r="H765" s="4">
        <f>AVERAGE(H759:H764)</f>
        <v>5.06933375112384</v>
      </c>
      <c r="I765" s="4">
        <f>AVERAGE(I759:I764)</f>
        <v>1.194042730736855</v>
      </c>
      <c r="J765" s="4">
        <f>AVERAGE(J759:J764)</f>
        <v>25.10803095499675</v>
      </c>
      <c r="K765" s="4">
        <f>AVERAGE(K759:K764)</f>
        <v>6</v>
      </c>
      <c r="L765" s="4">
        <f>AVERAGE(L759:L764)</f>
        <v>1.420000016689301</v>
      </c>
      <c r="M765" s="4">
        <f>AVERAGE(M759:M764)</f>
        <v>1</v>
      </c>
      <c r="N765" s="4">
        <f>AVERAGE(N759:N764)</f>
        <v>2.840000033378601</v>
      </c>
      <c r="O765" s="4">
        <f>AVERAGE(O759:O764)</f>
        <v>22.2607479095459</v>
      </c>
      <c r="P765" s="4">
        <f>AVERAGE(P759:P764)</f>
        <v>25.10803095499675</v>
      </c>
      <c r="Q765" s="4">
        <f>AVERAGE(Q759:Q764)</f>
        <v>21.27350966135661</v>
      </c>
      <c r="R765" s="4">
        <f>AVERAGE(R759:R764)</f>
        <v>799.917978922526</v>
      </c>
      <c r="S765" s="4">
        <f>AVERAGE(S759:S764)</f>
        <v>746.8528137207031</v>
      </c>
      <c r="T765" s="4">
        <f>AVERAGE(T759:T764)</f>
        <v>13.75805727640788</v>
      </c>
      <c r="U765" s="4">
        <f>AVERAGE(U759:U764)</f>
        <v>19.72710418701172</v>
      </c>
      <c r="V765" s="4">
        <f>AVERAGE(V759:V764)</f>
        <v>51.88972409566244</v>
      </c>
      <c r="W765" s="4">
        <f>AVERAGE(W759:W764)</f>
        <v>74.40301132202148</v>
      </c>
      <c r="X765" s="4">
        <f>AVERAGE(X759:X764)</f>
        <v>499.5099385579427</v>
      </c>
      <c r="Y765" s="4">
        <f>AVERAGE(Y759:Y764)</f>
        <v>1998.909362792969</v>
      </c>
      <c r="Z765" s="4">
        <f>AVERAGE(Z759:Z764)</f>
        <v>183.7926152547201</v>
      </c>
      <c r="AA765" s="4">
        <f>AVERAGE(AA759:AA764)</f>
        <v>101.6962242126465</v>
      </c>
      <c r="AB765" s="4">
        <f>AVERAGE(AB759:AB764)</f>
        <v>10.21684646606445</v>
      </c>
      <c r="AC765" s="4">
        <f>AVERAGE(AC759:AC764)</f>
        <v>0.3552996218204498</v>
      </c>
      <c r="AD765" s="4">
        <f>AVERAGE(AD759:AD764)</f>
        <v>0.0308600515127182</v>
      </c>
      <c r="AE765" s="4">
        <f>AVERAGE(AE759:AE764)</f>
        <v>0.007484727539122105</v>
      </c>
      <c r="AF765" s="4">
        <f>AVERAGE(AF759:AF764)</f>
        <v>0.05099768936634064</v>
      </c>
      <c r="AG765" s="4">
        <f>AVERAGE(AG759:AG764)</f>
        <v>0.01128998212516308</v>
      </c>
      <c r="AH765" s="4">
        <f>AVERAGE(AH759:AH764)</f>
        <v>0.8888888955116272</v>
      </c>
      <c r="AI765" s="4">
        <f>AVERAGE(AI759:AI764)</f>
        <v>-0.2195652425289154</v>
      </c>
      <c r="AJ765" s="4">
        <f>AVERAGE(AJ759:AJ764)</f>
        <v>2.737391471862793</v>
      </c>
      <c r="AK765" s="4">
        <f>AVERAGE(AK759:AK764)</f>
        <v>1</v>
      </c>
      <c r="AL765" s="4">
        <f>AVERAGE(AL759:AL764)</f>
        <v>0</v>
      </c>
      <c r="AM765" s="4">
        <f>AVERAGE(AM759:AM764)</f>
        <v>0.1599999964237213</v>
      </c>
      <c r="AN765" s="4">
        <f>AVERAGE(AN759:AN764)</f>
        <v>111115</v>
      </c>
      <c r="AO765" s="4">
        <f>AVERAGE(AO759:AO764)</f>
        <v>0.8325165642632378</v>
      </c>
      <c r="AP765" s="4">
        <f>AVERAGE(AP759:AP764)</f>
        <v>0.005069333751123841</v>
      </c>
      <c r="AQ765" s="4">
        <f>AVERAGE(AQ759:AQ764)</f>
        <v>298.2580309549967</v>
      </c>
      <c r="AR765" s="4">
        <f>AVERAGE(AR759:AR764)</f>
        <v>295.4107479095459</v>
      </c>
      <c r="AS765" s="4">
        <f>AVERAGE(AS759:AS764)</f>
        <v>319.825490898218</v>
      </c>
      <c r="AT765" s="4">
        <f>AVERAGE(AT759:AT764)</f>
        <v>0.7293817512869517</v>
      </c>
      <c r="AU765" s="4">
        <f>AVERAGE(AU759:AU764)</f>
        <v>3.200214734711127</v>
      </c>
      <c r="AV765" s="4">
        <f>AVERAGE(AV759:AV764)</f>
        <v>31.46837319898976</v>
      </c>
      <c r="AW765" s="4">
        <f>AVERAGE(AW759:AW764)</f>
        <v>11.74126901197804</v>
      </c>
      <c r="AX765" s="4">
        <f>AVERAGE(AX759:AX764)</f>
        <v>23.68438943227132</v>
      </c>
      <c r="AY765" s="4">
        <f>AVERAGE(AY759:AY764)</f>
        <v>2.938662052499282</v>
      </c>
      <c r="AZ765" s="4">
        <f>AVERAGE(AZ759:AZ764)</f>
        <v>0.4207027415640356</v>
      </c>
      <c r="BA765" s="4">
        <f>AVERAGE(BA759:BA764)</f>
        <v>2.006172003974272</v>
      </c>
      <c r="BB765" s="4">
        <f>AVERAGE(BB759:BB764)</f>
        <v>0.9324900485250097</v>
      </c>
      <c r="BC765" s="4">
        <f>AVERAGE(BC759:BC764)</f>
        <v>0.268660191393444</v>
      </c>
      <c r="BD765" s="3">
        <f>AVERAGE(BD759:BD764)</f>
      </c>
      <c r="BE765" s="3">
        <f>AVERAGE(BE759:BE764)</f>
      </c>
      <c r="BF765" s="4">
        <f>AVERAGE(BF759:BF764)</f>
        <v>67.38077346590475</v>
      </c>
      <c r="BG765" s="3">
        <f>AVERAGE(BG759:BG764)</f>
      </c>
      <c r="BH765" s="3">
        <f>AVERAGE(BH759:BH764)</f>
      </c>
    </row>
    <row r="766" ht="29" customHeight="1">
      <c r="A766" t="s" s="2">
        <v>9</v>
      </c>
      <c r="B766" t="s" s="5">
        <v>824</v>
      </c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</row>
    <row r="767" ht="16" customHeight="1">
      <c r="A767" s="4">
        <v>712</v>
      </c>
      <c r="B767" t="s" s="2">
        <v>825</v>
      </c>
      <c r="C767" s="4">
        <v>4105.500030945987</v>
      </c>
      <c r="D767" s="4">
        <v>0</v>
      </c>
      <c r="E767" s="3">
        <f>(R767-#REF!*(1000-T767)/(1000-U767))*AO767</f>
      </c>
      <c r="F767" s="4">
        <f>IF(AZ767&lt;&gt;0,1/(1/AZ767-1/N767),0)</f>
        <v>0.4958005610614437</v>
      </c>
      <c r="G767" s="3">
        <f>((BC767-AP767/2)*S767-E767)/(BC767+AP767/2)</f>
      </c>
      <c r="H767" s="4">
        <f>AP767*1000</f>
        <v>5.079054506763614</v>
      </c>
      <c r="I767" s="4">
        <f>(AU767-BA767)</f>
        <v>1.192299484079423</v>
      </c>
      <c r="J767" s="4">
        <f>(P767+AT767*D767)</f>
        <v>25.12008857727051</v>
      </c>
      <c r="K767" s="4">
        <v>6</v>
      </c>
      <c r="L767" s="4">
        <f>(K767*AI767+AJ767)</f>
        <v>1.420000016689301</v>
      </c>
      <c r="M767" s="4">
        <v>1</v>
      </c>
      <c r="N767" s="4">
        <f>L767*(M767+1)*(M767+1)/(M767*M767+1)</f>
        <v>2.840000033378601</v>
      </c>
      <c r="O767" s="4">
        <v>22.25620651245117</v>
      </c>
      <c r="P767" s="4">
        <v>25.12008857727051</v>
      </c>
      <c r="Q767" s="4">
        <v>21.27463340759277</v>
      </c>
      <c r="R767" s="4">
        <v>799.995605468750</v>
      </c>
      <c r="S767" s="4">
        <v>746.7510375976562</v>
      </c>
      <c r="T767" s="4">
        <v>13.78671836853027</v>
      </c>
      <c r="U767" s="4">
        <v>19.76692008972168</v>
      </c>
      <c r="V767" s="4">
        <v>52.01261520385742</v>
      </c>
      <c r="W767" s="4">
        <v>74.57331848144531</v>
      </c>
      <c r="X767" s="4">
        <v>499.5139770507812</v>
      </c>
      <c r="Y767" s="4">
        <v>1999.267211914062</v>
      </c>
      <c r="Z767" s="4">
        <v>185.6198425292969</v>
      </c>
      <c r="AA767" s="4">
        <v>101.6958923339844</v>
      </c>
      <c r="AB767" s="4">
        <v>10.21684646606445</v>
      </c>
      <c r="AC767" s="4">
        <v>0.3552996218204498</v>
      </c>
      <c r="AD767" s="4">
        <v>0.0308600515127182</v>
      </c>
      <c r="AE767" s="4">
        <v>0.007484727539122105</v>
      </c>
      <c r="AF767" s="4">
        <v>0.05099768936634064</v>
      </c>
      <c r="AG767" s="4">
        <v>0.01128998212516308</v>
      </c>
      <c r="AH767" s="4">
        <v>1</v>
      </c>
      <c r="AI767" s="4">
        <v>-0.2195652425289154</v>
      </c>
      <c r="AJ767" s="4">
        <v>2.737391471862793</v>
      </c>
      <c r="AK767" s="4">
        <v>1</v>
      </c>
      <c r="AL767" s="4">
        <v>0</v>
      </c>
      <c r="AM767" s="4">
        <v>0.1599999964237213</v>
      </c>
      <c r="AN767" s="4">
        <v>111125</v>
      </c>
      <c r="AO767" s="4">
        <f>X767*0.000001/(K767*0.0001)</f>
        <v>0.8325232950846353</v>
      </c>
      <c r="AP767" s="4">
        <f>(U767-T767)/(1000-U767)*AO767</f>
        <v>0.005079054506763614</v>
      </c>
      <c r="AQ767" s="4">
        <f>(P767+273.15)</f>
        <v>298.2700885772705</v>
      </c>
      <c r="AR767" s="4">
        <f>(O767+273.15)</f>
        <v>295.4062065124511</v>
      </c>
      <c r="AS767" s="4">
        <f>(Y767*AK767+Z767*AL767)*AM767</f>
        <v>319.8827467563133</v>
      </c>
      <c r="AT767" s="4">
        <f>((AS767+0.00000010773*(AR767^4-AQ767^4))-AP767*44100)/(L767*0.92*2*29.3+0.00000043092*AQ767^3)</f>
        <v>0.7230087592523103</v>
      </c>
      <c r="AU767" s="4">
        <f>0.61365*EXP(17.502*J767/(240.97+J767))</f>
        <v>3.202514061298232</v>
      </c>
      <c r="AV767" s="4">
        <f>AU767*1000/AA767</f>
        <v>31.49108570462907</v>
      </c>
      <c r="AW767" s="4">
        <f>(AV767-U767)</f>
        <v>11.72416561490739</v>
      </c>
      <c r="AX767" s="4">
        <f>IF(D767,P767,(O767+P767)/2)</f>
        <v>23.68814754486084</v>
      </c>
      <c r="AY767" s="4">
        <f>0.61365*EXP(17.502*AX767/(240.97+AX767))</f>
        <v>2.939327097771754</v>
      </c>
      <c r="AZ767" s="4">
        <f>IF(AW767&lt;&gt;0,(1000-(AV767+U767)/2)/AW767*AP767,0)</f>
        <v>0.4221096465749601</v>
      </c>
      <c r="BA767" s="4">
        <f>U767*AA767/1000</f>
        <v>2.010214577218809</v>
      </c>
      <c r="BB767" s="4">
        <f>(AY767-BA767)</f>
        <v>0.9291125205529451</v>
      </c>
      <c r="BC767" s="4">
        <f>1/(1.6/F767+1.37/N767)</f>
        <v>0.269578225562068</v>
      </c>
      <c r="BD767" s="3">
        <f>G767*AA767*0.001</f>
      </c>
      <c r="BE767" s="3">
        <f>G767/S767</f>
      </c>
      <c r="BF767" s="4">
        <f>(1-AP767*AA767/AU767/F767)*100</f>
        <v>67.46968821373267</v>
      </c>
      <c r="BG767" s="3">
        <f>(S767-E767/(N767/1.35))</f>
      </c>
      <c r="BH767" s="3">
        <f>E767*BF767/100/BG767</f>
      </c>
    </row>
    <row r="768" ht="16" customHeight="1">
      <c r="A768" s="4">
        <v>713</v>
      </c>
      <c r="B768" t="s" s="2">
        <v>826</v>
      </c>
      <c r="C768" s="4">
        <v>4110.500030834228</v>
      </c>
      <c r="D768" s="4">
        <v>0</v>
      </c>
      <c r="E768" s="3">
        <f>(R768-#REF!*(1000-T768)/(1000-U768))*AO768</f>
      </c>
      <c r="F768" s="4">
        <f>IF(AZ768&lt;&gt;0,1/(1/AZ768-1/N768),0)</f>
        <v>0.4968171896033126</v>
      </c>
      <c r="G768" s="3">
        <f>((BC768-AP768/2)*S768-E768)/(BC768+AP768/2)</f>
      </c>
      <c r="H768" s="4">
        <f>AP768*1000</f>
        <v>5.083686766902026</v>
      </c>
      <c r="I768" s="4">
        <f>(AU768-BA768)</f>
        <v>1.191301621735651</v>
      </c>
      <c r="J768" s="4">
        <f>(P768+AT768*D768)</f>
        <v>25.12154769897461</v>
      </c>
      <c r="K768" s="4">
        <v>6</v>
      </c>
      <c r="L768" s="4">
        <f>(K768*AI768+AJ768)</f>
        <v>1.420000016689301</v>
      </c>
      <c r="M768" s="4">
        <v>1</v>
      </c>
      <c r="N768" s="4">
        <f>L768*(M768+1)*(M768+1)/(M768*M768+1)</f>
        <v>2.840000033378601</v>
      </c>
      <c r="O768" s="4">
        <v>22.25557327270508</v>
      </c>
      <c r="P768" s="4">
        <v>25.12154769897461</v>
      </c>
      <c r="Q768" s="4">
        <v>21.27491188049316</v>
      </c>
      <c r="R768" s="4">
        <v>801.0537109375</v>
      </c>
      <c r="S768" s="4">
        <v>746.8673095703125</v>
      </c>
      <c r="T768" s="4">
        <v>13.79413414001465</v>
      </c>
      <c r="U768" s="4">
        <v>19.7794189453125</v>
      </c>
      <c r="V768" s="4">
        <v>52.04328918457031</v>
      </c>
      <c r="W768" s="4">
        <v>74.62326812744141</v>
      </c>
      <c r="X768" s="4">
        <v>499.538574218750</v>
      </c>
      <c r="Y768" s="4">
        <v>1999.141357421875</v>
      </c>
      <c r="Z768" s="4">
        <v>186.163574218750</v>
      </c>
      <c r="AA768" s="4">
        <v>101.6961517333984</v>
      </c>
      <c r="AB768" s="4">
        <v>10.21684646606445</v>
      </c>
      <c r="AC768" s="4">
        <v>0.3552996218204498</v>
      </c>
      <c r="AD768" s="4">
        <v>0.0308600515127182</v>
      </c>
      <c r="AE768" s="4">
        <v>0.007484727539122105</v>
      </c>
      <c r="AF768" s="4">
        <v>0.05099768936634064</v>
      </c>
      <c r="AG768" s="4">
        <v>0.01128998212516308</v>
      </c>
      <c r="AH768" s="4">
        <v>0.6666666865348816</v>
      </c>
      <c r="AI768" s="4">
        <v>-0.2195652425289154</v>
      </c>
      <c r="AJ768" s="4">
        <v>2.737391471862793</v>
      </c>
      <c r="AK768" s="4">
        <v>1</v>
      </c>
      <c r="AL768" s="4">
        <v>0</v>
      </c>
      <c r="AM768" s="4">
        <v>0.1599999964237213</v>
      </c>
      <c r="AN768" s="4">
        <v>111125</v>
      </c>
      <c r="AO768" s="4">
        <f>X768*0.000001/(K768*0.0001)</f>
        <v>0.8325642903645833</v>
      </c>
      <c r="AP768" s="4">
        <f>(U768-T768)/(1000-U768)*AO768</f>
        <v>0.005083686766902026</v>
      </c>
      <c r="AQ768" s="4">
        <f>(P768+273.15)</f>
        <v>298.2715476989746</v>
      </c>
      <c r="AR768" s="4">
        <f>(O768+273.15)</f>
        <v>295.4055732727051</v>
      </c>
      <c r="AS768" s="4">
        <f>(Y768*AK768+Z768*AL768)*AM768</f>
        <v>319.8626100380134</v>
      </c>
      <c r="AT768" s="4">
        <f>((AS768+0.00000010773*(AR768^4-AQ768^4))-AP768*44100)/(L768*0.92*2*29.3+0.00000043092*AQ768^3)</f>
        <v>0.7201873021762349</v>
      </c>
      <c r="AU768" s="4">
        <f>0.61365*EXP(17.502*J768/(240.97+J768))</f>
        <v>3.202792411996607</v>
      </c>
      <c r="AV768" s="4">
        <f>AU768*1000/AA768</f>
        <v>31.49374246129674</v>
      </c>
      <c r="AW768" s="4">
        <f>(AV768-U768)</f>
        <v>11.71432351598424</v>
      </c>
      <c r="AX768" s="4">
        <f>IF(D768,P768,(O768+P768)/2)</f>
        <v>23.68856048583984</v>
      </c>
      <c r="AY768" s="4">
        <f>0.61365*EXP(17.502*AX768/(240.97+AX768))</f>
        <v>2.939400181508312</v>
      </c>
      <c r="AZ768" s="4">
        <f>IF(AW768&lt;&gt;0,(1000-(AV768+U768)/2)/AW768*AP768,0)</f>
        <v>0.4228463055568801</v>
      </c>
      <c r="BA768" s="4">
        <f>U768*AA768/1000</f>
        <v>2.011490790260956</v>
      </c>
      <c r="BB768" s="4">
        <f>(AY768-BA768)</f>
        <v>0.9279093912473559</v>
      </c>
      <c r="BC768" s="4">
        <f>1/(1.6/F768+1.37/N768)</f>
        <v>0.2700589786523195</v>
      </c>
      <c r="BD768" s="3">
        <f>G768*AA768*0.001</f>
      </c>
      <c r="BE768" s="3">
        <f>G768/S768</f>
      </c>
      <c r="BF768" s="4">
        <f>(1-AP768*AA768/AU768/F768)*100</f>
        <v>67.50938754388922</v>
      </c>
      <c r="BG768" s="3">
        <f>(S768-E768/(N768/1.35))</f>
      </c>
      <c r="BH768" s="3">
        <f>E768*BF768/100/BG768</f>
      </c>
    </row>
    <row r="769" ht="16" customHeight="1">
      <c r="A769" s="4">
        <v>714</v>
      </c>
      <c r="B769" t="s" s="2">
        <v>827</v>
      </c>
      <c r="C769" s="4">
        <v>4115.500030722469</v>
      </c>
      <c r="D769" s="4">
        <v>0</v>
      </c>
      <c r="E769" s="3">
        <f>(R769-#REF!*(1000-T769)/(1000-U769))*AO769</f>
      </c>
      <c r="F769" s="4">
        <f>IF(AZ769&lt;&gt;0,1/(1/AZ769-1/N769),0)</f>
        <v>0.4979843251773179</v>
      </c>
      <c r="G769" s="3">
        <f>((BC769-AP769/2)*S769-E769)/(BC769+AP769/2)</f>
      </c>
      <c r="H769" s="4">
        <f>AP769*1000</f>
        <v>5.088015930426739</v>
      </c>
      <c r="I769" s="4">
        <f>(AU769-BA769)</f>
        <v>1.189932994127006</v>
      </c>
      <c r="J769" s="4">
        <f>(P769+AT769*D769)</f>
        <v>25.12118339538574</v>
      </c>
      <c r="K769" s="4">
        <v>6</v>
      </c>
      <c r="L769" s="4">
        <f>(K769*AI769+AJ769)</f>
        <v>1.420000016689301</v>
      </c>
      <c r="M769" s="4">
        <v>1</v>
      </c>
      <c r="N769" s="4">
        <f>L769*(M769+1)*(M769+1)/(M769*M769+1)</f>
        <v>2.840000033378601</v>
      </c>
      <c r="O769" s="4">
        <v>22.2549991607666</v>
      </c>
      <c r="P769" s="4">
        <v>25.12118339538574</v>
      </c>
      <c r="Q769" s="4">
        <v>21.27491760253906</v>
      </c>
      <c r="R769" s="4">
        <v>819.5765991210938</v>
      </c>
      <c r="S769" s="4">
        <v>751.4179077148438</v>
      </c>
      <c r="T769" s="4">
        <v>13.80177116394043</v>
      </c>
      <c r="U769" s="4">
        <v>19.79215049743652</v>
      </c>
      <c r="V769" s="4">
        <v>52.07395935058594</v>
      </c>
      <c r="W769" s="4">
        <v>74.67401123046875</v>
      </c>
      <c r="X769" s="4">
        <v>499.5322875976562</v>
      </c>
      <c r="Y769" s="4">
        <v>1998.961791992188</v>
      </c>
      <c r="Z769" s="4">
        <v>186.7997894287109</v>
      </c>
      <c r="AA769" s="4">
        <v>101.6963729858398</v>
      </c>
      <c r="AB769" s="4">
        <v>10.21684646606445</v>
      </c>
      <c r="AC769" s="4">
        <v>0.3552996218204498</v>
      </c>
      <c r="AD769" s="4">
        <v>0.0308600515127182</v>
      </c>
      <c r="AE769" s="4">
        <v>0.007484727539122105</v>
      </c>
      <c r="AF769" s="4">
        <v>0.05099768936634064</v>
      </c>
      <c r="AG769" s="4">
        <v>0.01128998212516308</v>
      </c>
      <c r="AH769" s="4">
        <v>0.6666666865348816</v>
      </c>
      <c r="AI769" s="4">
        <v>-0.2195652425289154</v>
      </c>
      <c r="AJ769" s="4">
        <v>2.737391471862793</v>
      </c>
      <c r="AK769" s="4">
        <v>1</v>
      </c>
      <c r="AL769" s="4">
        <v>0</v>
      </c>
      <c r="AM769" s="4">
        <v>0.1599999964237213</v>
      </c>
      <c r="AN769" s="4">
        <v>111115</v>
      </c>
      <c r="AO769" s="4">
        <f>X769*0.000001/(K769*0.0001)</f>
        <v>0.8325538126627603</v>
      </c>
      <c r="AP769" s="4">
        <f>(U769-T769)/(1000-U769)*AO769</f>
        <v>0.005088015930426739</v>
      </c>
      <c r="AQ769" s="4">
        <f>(P769+273.15)</f>
        <v>298.2711833953857</v>
      </c>
      <c r="AR769" s="4">
        <f>(O769+273.15)</f>
        <v>295.4049991607666</v>
      </c>
      <c r="AS769" s="4">
        <f>(Y769*AK769+Z769*AL769)*AM769</f>
        <v>319.8338795699055</v>
      </c>
      <c r="AT769" s="4">
        <f>((AS769+0.00000010773*(AR769^4-AQ769^4))-AP769*44100)/(L769*0.92*2*29.3+0.00000043092*AQ769^3)</f>
        <v>0.7176662387200563</v>
      </c>
      <c r="AU769" s="4">
        <f>0.61365*EXP(17.502*J769/(240.97+J769))</f>
        <v>3.202722913306187</v>
      </c>
      <c r="AV769" s="4">
        <f>AU769*1000/AA769</f>
        <v>31.49299054895628</v>
      </c>
      <c r="AW769" s="4">
        <f>(AV769-U769)</f>
        <v>11.70084005151976</v>
      </c>
      <c r="AX769" s="4">
        <f>IF(D769,P769,(O769+P769)/2)</f>
        <v>23.68809127807617</v>
      </c>
      <c r="AY769" s="4">
        <f>0.61365*EXP(17.502*AX769/(240.97+AX769))</f>
        <v>2.93931713960272</v>
      </c>
      <c r="AZ769" s="4">
        <f>IF(AW769&lt;&gt;0,(1000-(AV769+U769)/2)/AW769*AP769,0)</f>
        <v>0.4236914701234393</v>
      </c>
      <c r="BA769" s="4">
        <f>U769*AA769/1000</f>
        <v>2.01278991917918</v>
      </c>
      <c r="BB769" s="4">
        <f>(AY769-BA769)</f>
        <v>0.9265272204235391</v>
      </c>
      <c r="BC769" s="4">
        <f>1/(1.6/F769+1.37/N769)</f>
        <v>0.2706105890067556</v>
      </c>
      <c r="BD769" s="3">
        <f>G769*AA769*0.001</f>
      </c>
      <c r="BE769" s="3">
        <f>G769/S769</f>
      </c>
      <c r="BF769" s="4">
        <f>(1-AP769*AA769/AU769/F769)*100</f>
        <v>67.55715836058029</v>
      </c>
      <c r="BG769" s="3">
        <f>(S769-E769/(N769/1.35))</f>
      </c>
      <c r="BH769" s="3">
        <f>E769*BF769/100/BG769</f>
      </c>
    </row>
    <row r="770" ht="16" customHeight="1">
      <c r="A770" s="4">
        <v>715</v>
      </c>
      <c r="B770" t="s" s="2">
        <v>828</v>
      </c>
      <c r="C770" s="4">
        <v>4121.000030599535</v>
      </c>
      <c r="D770" s="4">
        <v>0</v>
      </c>
      <c r="E770" s="3">
        <f>(R770-#REF!*(1000-T770)/(1000-U770))*AO770</f>
      </c>
      <c r="F770" s="4">
        <f>IF(AZ770&lt;&gt;0,1/(1/AZ770-1/N770),0)</f>
        <v>0.4988669527372092</v>
      </c>
      <c r="G770" s="3">
        <f>((BC770-AP770/2)*S770-E770)/(BC770+AP770/2)</f>
      </c>
      <c r="H770" s="4">
        <f>AP770*1000</f>
        <v>5.092433356127595</v>
      </c>
      <c r="I770" s="4">
        <f>(AU770-BA770)</f>
        <v>1.189162981306681</v>
      </c>
      <c r="J770" s="4">
        <f>(P770+AT770*D770)</f>
        <v>25.1240406036377</v>
      </c>
      <c r="K770" s="4">
        <v>6</v>
      </c>
      <c r="L770" s="4">
        <f>(K770*AI770+AJ770)</f>
        <v>1.420000016689301</v>
      </c>
      <c r="M770" s="4">
        <v>1</v>
      </c>
      <c r="N770" s="4">
        <f>L770*(M770+1)*(M770+1)/(M770*M770+1)</f>
        <v>2.840000033378601</v>
      </c>
      <c r="O770" s="4">
        <v>22.25551414489746</v>
      </c>
      <c r="P770" s="4">
        <v>25.1240406036377</v>
      </c>
      <c r="Q770" s="4">
        <v>21.2750415802002</v>
      </c>
      <c r="R770" s="4">
        <v>877.3081665039062</v>
      </c>
      <c r="S770" s="4">
        <v>776.7460327148438</v>
      </c>
      <c r="T770" s="4">
        <v>13.80939197540283</v>
      </c>
      <c r="U770" s="4">
        <v>19.80506896972656</v>
      </c>
      <c r="V770" s="4">
        <v>52.10194396972656</v>
      </c>
      <c r="W770" s="4">
        <v>74.72207641601562</v>
      </c>
      <c r="X770" s="4">
        <v>499.5176391601562</v>
      </c>
      <c r="Y770" s="4">
        <v>1998.770263671875</v>
      </c>
      <c r="Z770" s="4">
        <v>187.5995025634766</v>
      </c>
      <c r="AA770" s="4">
        <v>101.6964416503906</v>
      </c>
      <c r="AB770" s="4">
        <v>10.21684646606445</v>
      </c>
      <c r="AC770" s="4">
        <v>0.3552996218204498</v>
      </c>
      <c r="AD770" s="4">
        <v>0.0308600515127182</v>
      </c>
      <c r="AE770" s="4">
        <v>0.007484727539122105</v>
      </c>
      <c r="AF770" s="4">
        <v>0.05099768936634064</v>
      </c>
      <c r="AG770" s="4">
        <v>0.01128998212516308</v>
      </c>
      <c r="AH770" s="4">
        <v>0.6666666865348816</v>
      </c>
      <c r="AI770" s="4">
        <v>-0.2195652425289154</v>
      </c>
      <c r="AJ770" s="4">
        <v>2.737391471862793</v>
      </c>
      <c r="AK770" s="4">
        <v>1</v>
      </c>
      <c r="AL770" s="4">
        <v>0</v>
      </c>
      <c r="AM770" s="4">
        <v>0.1599999964237213</v>
      </c>
      <c r="AN770" s="4">
        <v>111115</v>
      </c>
      <c r="AO770" s="4">
        <f>X770*0.000001/(K770*0.0001)</f>
        <v>0.8325293986002603</v>
      </c>
      <c r="AP770" s="4">
        <f>(U770-T770)/(1000-U770)*AO770</f>
        <v>0.005092433356127595</v>
      </c>
      <c r="AQ770" s="4">
        <f>(P770+273.15)</f>
        <v>298.2740406036377</v>
      </c>
      <c r="AR770" s="4">
        <f>(O770+273.15)</f>
        <v>295.4055141448974</v>
      </c>
      <c r="AS770" s="4">
        <f>(Y770*AK770+Z770*AL770)*AM770</f>
        <v>319.8032350393405</v>
      </c>
      <c r="AT770" s="4">
        <f>((AS770+0.00000010773*(AR770^4-AQ770^4))-AP770*44100)/(L770*0.92*2*29.3+0.00000043092*AQ770^3)</f>
        <v>0.7147950058608756</v>
      </c>
      <c r="AU770" s="4">
        <f>0.61365*EXP(17.502*J770/(240.97+J770))</f>
        <v>3.20326802216844</v>
      </c>
      <c r="AV770" s="4">
        <f>AU770*1000/AA770</f>
        <v>31.49832944185551</v>
      </c>
      <c r="AW770" s="4">
        <f>(AV770-U770)</f>
        <v>11.69326047212895</v>
      </c>
      <c r="AX770" s="4">
        <f>IF(D770,P770,(O770+P770)/2)</f>
        <v>23.68977737426758</v>
      </c>
      <c r="AY770" s="4">
        <f>0.61365*EXP(17.502*AX770/(240.97+AX770))</f>
        <v>2.939615559913404</v>
      </c>
      <c r="AZ770" s="4">
        <f>IF(AW770&lt;&gt;0,(1000-(AV770+U770)/2)/AW770*AP770,0)</f>
        <v>0.42433021989694</v>
      </c>
      <c r="BA770" s="4">
        <f>U770*AA770/1000</f>
        <v>2.014105040861759</v>
      </c>
      <c r="BB770" s="4">
        <f>(AY770-BA770)</f>
        <v>0.9255105190516444</v>
      </c>
      <c r="BC770" s="4">
        <f>1/(1.6/F770+1.37/N770)</f>
        <v>0.2710275114005036</v>
      </c>
      <c r="BD770" s="3">
        <f>G770*AA770*0.001</f>
      </c>
      <c r="BE770" s="3">
        <f>G770/S770</f>
      </c>
      <c r="BF770" s="4">
        <f>(1-AP770*AA770/AU770/F770)*100</f>
        <v>67.59193524292667</v>
      </c>
      <c r="BG770" s="3">
        <f>(S770-E770/(N770/1.35))</f>
      </c>
      <c r="BH770" s="3">
        <f>E770*BF770/100/BG770</f>
      </c>
    </row>
    <row r="771" ht="16" customHeight="1">
      <c r="A771" s="4">
        <v>716</v>
      </c>
      <c r="B771" t="s" s="2">
        <v>829</v>
      </c>
      <c r="C771" s="4">
        <v>4126.000030487776</v>
      </c>
      <c r="D771" s="4">
        <v>0</v>
      </c>
      <c r="E771" s="3">
        <f>(R771-#REF!*(1000-T771)/(1000-U771))*AO771</f>
      </c>
      <c r="F771" s="4">
        <f>IF(AZ771&lt;&gt;0,1/(1/AZ771-1/N771),0)</f>
        <v>0.4994324748905696</v>
      </c>
      <c r="G771" s="3">
        <f>((BC771-AP771/2)*S771-E771)/(BC771+AP771/2)</f>
      </c>
      <c r="H771" s="4">
        <f>AP771*1000</f>
        <v>5.095570587734739</v>
      </c>
      <c r="I771" s="4">
        <f>(AU771-BA771)</f>
        <v>1.188737736198496</v>
      </c>
      <c r="J771" s="4">
        <f>(P771+AT771*D771)</f>
        <v>25.12715911865234</v>
      </c>
      <c r="K771" s="4">
        <v>6</v>
      </c>
      <c r="L771" s="4">
        <f>(K771*AI771+AJ771)</f>
        <v>1.420000016689301</v>
      </c>
      <c r="M771" s="4">
        <v>1</v>
      </c>
      <c r="N771" s="4">
        <f>L771*(M771+1)*(M771+1)/(M771*M771+1)</f>
        <v>2.840000033378601</v>
      </c>
      <c r="O771" s="4">
        <v>22.25556755065918</v>
      </c>
      <c r="P771" s="4">
        <v>25.12715911865234</v>
      </c>
      <c r="Q771" s="4">
        <v>21.27461051940918</v>
      </c>
      <c r="R771" s="4">
        <v>946.398193359375</v>
      </c>
      <c r="S771" s="4">
        <v>823.142089843750</v>
      </c>
      <c r="T771" s="4">
        <v>13.8156795501709</v>
      </c>
      <c r="U771" s="4">
        <v>19.81513595581055</v>
      </c>
      <c r="V771" s="4">
        <v>52.12530136108398</v>
      </c>
      <c r="W771" s="4">
        <v>74.76042175292969</v>
      </c>
      <c r="X771" s="4">
        <v>499.505371093750</v>
      </c>
      <c r="Y771" s="4">
        <v>1998.754150390625</v>
      </c>
      <c r="Z771" s="4">
        <v>188.3945159912109</v>
      </c>
      <c r="AA771" s="4">
        <v>101.6962661743164</v>
      </c>
      <c r="AB771" s="4">
        <v>10.21684646606445</v>
      </c>
      <c r="AC771" s="4">
        <v>0.3552996218204498</v>
      </c>
      <c r="AD771" s="4">
        <v>0.0308600515127182</v>
      </c>
      <c r="AE771" s="4">
        <v>0.007484727539122105</v>
      </c>
      <c r="AF771" s="4">
        <v>0.05099768936634064</v>
      </c>
      <c r="AG771" s="4">
        <v>0.01128998212516308</v>
      </c>
      <c r="AH771" s="4">
        <v>0.6666666865348816</v>
      </c>
      <c r="AI771" s="4">
        <v>-0.2195652425289154</v>
      </c>
      <c r="AJ771" s="4">
        <v>2.737391471862793</v>
      </c>
      <c r="AK771" s="4">
        <v>1</v>
      </c>
      <c r="AL771" s="4">
        <v>0</v>
      </c>
      <c r="AM771" s="4">
        <v>0.1599999964237213</v>
      </c>
      <c r="AN771" s="4">
        <v>111115</v>
      </c>
      <c r="AO771" s="4">
        <f>X771*0.000001/(K771*0.0001)</f>
        <v>0.8325089518229165</v>
      </c>
      <c r="AP771" s="4">
        <f>(U771-T771)/(1000-U771)*AO771</f>
        <v>0.005095570587734739</v>
      </c>
      <c r="AQ771" s="4">
        <f>(P771+273.15)</f>
        <v>298.2771591186523</v>
      </c>
      <c r="AR771" s="4">
        <f>(O771+273.15)</f>
        <v>295.4055675506592</v>
      </c>
      <c r="AS771" s="4">
        <f>(Y771*AK771+Z771*AL771)*AM771</f>
        <v>319.8006569143981</v>
      </c>
      <c r="AT771" s="4">
        <f>((AS771+0.00000010773*(AR771^4-AQ771^4))-AP771*44100)/(L771*0.92*2*29.3+0.00000043092*AQ771^3)</f>
        <v>0.7127918993334148</v>
      </c>
      <c r="AU771" s="4">
        <f>0.61365*EXP(17.502*J771/(240.97+J771))</f>
        <v>3.203863076640873</v>
      </c>
      <c r="AV771" s="4">
        <f>AU771*1000/AA771</f>
        <v>31.50423508321503</v>
      </c>
      <c r="AW771" s="4">
        <f>(AV771-U771)</f>
        <v>11.68909912740448</v>
      </c>
      <c r="AX771" s="4">
        <f>IF(D771,P771,(O771+P771)/2)</f>
        <v>23.69136333465576</v>
      </c>
      <c r="AY771" s="4">
        <f>0.61365*EXP(17.502*AX771/(240.97+AX771))</f>
        <v>2.939896281479662</v>
      </c>
      <c r="AZ771" s="4">
        <f>IF(AW771&lt;&gt;0,(1000-(AV771+U771)/2)/AW771*AP771,0)</f>
        <v>0.4247393058093952</v>
      </c>
      <c r="BA771" s="4">
        <f>U771*AA771/1000</f>
        <v>2.015125340442377</v>
      </c>
      <c r="BB771" s="4">
        <f>(AY771-BA771)</f>
        <v>0.9247709410372851</v>
      </c>
      <c r="BC771" s="4">
        <f>1/(1.6/F771+1.37/N771)</f>
        <v>0.2712945429198987</v>
      </c>
      <c r="BD771" s="3">
        <f>G771*AA771*0.001</f>
      </c>
      <c r="BE771" s="3">
        <f>G771/S771</f>
      </c>
      <c r="BF771" s="4">
        <f>(1-AP771*AA771/AU771/F771)*100</f>
        <v>67.61476115796458</v>
      </c>
      <c r="BG771" s="3">
        <f>(S771-E771/(N771/1.35))</f>
      </c>
      <c r="BH771" s="3">
        <f>E771*BF771/100/BG771</f>
      </c>
    </row>
    <row r="772" ht="16" customHeight="1">
      <c r="A772" s="4">
        <v>717</v>
      </c>
      <c r="B772" t="s" s="2">
        <v>830</v>
      </c>
      <c r="C772" s="4">
        <v>4131.000030376017</v>
      </c>
      <c r="D772" s="4">
        <v>0</v>
      </c>
      <c r="E772" s="3">
        <f>(R772-#REF!*(1000-T772)/(1000-U772))*AO772</f>
      </c>
      <c r="F772" s="4">
        <f>IF(AZ772&lt;&gt;0,1/(1/AZ772-1/N772),0)</f>
        <v>0.4995377633345627</v>
      </c>
      <c r="G772" s="3">
        <f>((BC772-AP772/2)*S772-E772)/(BC772+AP772/2)</f>
      </c>
      <c r="H772" s="4">
        <f>AP772*1000</f>
        <v>5.097717649438998</v>
      </c>
      <c r="I772" s="4">
        <f>(AU772-BA772)</f>
        <v>1.189007674610442</v>
      </c>
      <c r="J772" s="4">
        <f>(P772+AT772*D772)</f>
        <v>25.13366889953613</v>
      </c>
      <c r="K772" s="4">
        <v>6</v>
      </c>
      <c r="L772" s="4">
        <f>(K772*AI772+AJ772)</f>
        <v>1.420000016689301</v>
      </c>
      <c r="M772" s="4">
        <v>1</v>
      </c>
      <c r="N772" s="4">
        <f>L772*(M772+1)*(M772+1)/(M772*M772+1)</f>
        <v>2.840000033378601</v>
      </c>
      <c r="O772" s="4">
        <v>22.25562286376953</v>
      </c>
      <c r="P772" s="4">
        <v>25.13366889953613</v>
      </c>
      <c r="Q772" s="4">
        <v>21.27420806884766</v>
      </c>
      <c r="R772" s="4">
        <v>996.8869018554688</v>
      </c>
      <c r="S772" s="4">
        <v>877.2280883789062</v>
      </c>
      <c r="T772" s="4">
        <v>13.82284069061279</v>
      </c>
      <c r="U772" s="4">
        <v>19.82477188110352</v>
      </c>
      <c r="V772" s="4">
        <v>52.15171051025391</v>
      </c>
      <c r="W772" s="4">
        <v>74.79611968994141</v>
      </c>
      <c r="X772" s="4">
        <v>499.5048828125</v>
      </c>
      <c r="Y772" s="4">
        <v>1999.043457031250</v>
      </c>
      <c r="Z772" s="4">
        <v>189.28125</v>
      </c>
      <c r="AA772" s="4">
        <v>101.6958923339844</v>
      </c>
      <c r="AB772" s="4">
        <v>10.21684646606445</v>
      </c>
      <c r="AC772" s="4">
        <v>0.3552996218204498</v>
      </c>
      <c r="AD772" s="4">
        <v>0.0308600515127182</v>
      </c>
      <c r="AE772" s="4">
        <v>0.007484727539122105</v>
      </c>
      <c r="AF772" s="4">
        <v>0.05099768936634064</v>
      </c>
      <c r="AG772" s="4">
        <v>0.01128998212516308</v>
      </c>
      <c r="AH772" s="4">
        <v>0.6666666865348816</v>
      </c>
      <c r="AI772" s="4">
        <v>-0.2195652425289154</v>
      </c>
      <c r="AJ772" s="4">
        <v>2.737391471862793</v>
      </c>
      <c r="AK772" s="4">
        <v>1</v>
      </c>
      <c r="AL772" s="4">
        <v>0</v>
      </c>
      <c r="AM772" s="4">
        <v>0.1599999964237213</v>
      </c>
      <c r="AN772" s="4">
        <v>111115</v>
      </c>
      <c r="AO772" s="4">
        <f>X772*0.000001/(K772*0.0001)</f>
        <v>0.8325081380208332</v>
      </c>
      <c r="AP772" s="4">
        <f>(U772-T772)/(1000-U772)*AO772</f>
        <v>0.005097717649438998</v>
      </c>
      <c r="AQ772" s="4">
        <f>(P772+273.15)</f>
        <v>298.2836688995361</v>
      </c>
      <c r="AR772" s="4">
        <f>(O772+273.15)</f>
        <v>295.4056228637695</v>
      </c>
      <c r="AS772" s="4">
        <f>(Y772*AK772+Z772*AL772)*AM772</f>
        <v>319.8469459758635</v>
      </c>
      <c r="AT772" s="4">
        <f>((AS772+0.00000010773*(AR772^4-AQ772^4))-AP772*44100)/(L772*0.92*2*29.3+0.00000043092*AQ772^3)</f>
        <v>0.7113967515409521</v>
      </c>
      <c r="AU772" s="4">
        <f>0.61365*EXP(17.502*J772/(240.97+J772))</f>
        <v>3.205105541376946</v>
      </c>
      <c r="AV772" s="4">
        <f>AU772*1000/AA772</f>
        <v>31.51656834723378</v>
      </c>
      <c r="AW772" s="4">
        <f>(AV772-U772)</f>
        <v>11.69179646613026</v>
      </c>
      <c r="AX772" s="4">
        <f>IF(D772,P772,(O772+P772)/2)</f>
        <v>23.69464588165283</v>
      </c>
      <c r="AY772" s="4">
        <f>0.61365*EXP(17.502*AX772/(240.97+AX772))</f>
        <v>2.940477380387808</v>
      </c>
      <c r="AZ772" s="4">
        <f>IF(AW772&lt;&gt;0,(1000-(AV772+U772)/2)/AW772*AP772,0)</f>
        <v>0.4248154537853497</v>
      </c>
      <c r="BA772" s="4">
        <f>U772*AA772/1000</f>
        <v>2.016097866766504</v>
      </c>
      <c r="BB772" s="4">
        <f>(AY772-BA772)</f>
        <v>0.9243795136213038</v>
      </c>
      <c r="BC772" s="4">
        <f>1/(1.6/F772+1.37/N772)</f>
        <v>0.2713442498872826</v>
      </c>
      <c r="BD772" s="3">
        <f>G772*AA772*0.001</f>
      </c>
      <c r="BE772" s="3">
        <f>G772/S772</f>
      </c>
      <c r="BF772" s="4">
        <f>(1-AP772*AA772/AU772/F772)*100</f>
        <v>67.62061999873347</v>
      </c>
      <c r="BG772" s="3">
        <f>(S772-E772/(N772/1.35))</f>
      </c>
      <c r="BH772" s="3">
        <f>E772*BF772/100/BG772</f>
      </c>
    </row>
    <row r="773" ht="16" customHeight="1">
      <c r="A773" s="4">
        <v>718</v>
      </c>
      <c r="B773" t="s" s="2">
        <v>831</v>
      </c>
      <c r="C773" s="4">
        <v>4136.500030253083</v>
      </c>
      <c r="D773" s="4">
        <v>0</v>
      </c>
      <c r="E773" s="3">
        <f>(R773-#REF!*(1000-T773)/(1000-U773))*AO773</f>
      </c>
      <c r="F773" s="4">
        <f>IF(AZ773&lt;&gt;0,1/(1/AZ773-1/N773),0)</f>
        <v>0.4997825562225435</v>
      </c>
      <c r="G773" s="3">
        <f>((BC773-AP773/2)*S773-E773)/(BC773+AP773/2)</f>
      </c>
      <c r="H773" s="4">
        <f>AP773*1000</f>
        <v>5.099259210729389</v>
      </c>
      <c r="I773" s="4">
        <f>(AU773-BA773)</f>
        <v>1.188851705330415</v>
      </c>
      <c r="J773" s="4">
        <f>(P773+AT773*D773)</f>
        <v>25.1388053894043</v>
      </c>
      <c r="K773" s="4">
        <v>6</v>
      </c>
      <c r="L773" s="4">
        <f>(K773*AI773+AJ773)</f>
        <v>1.420000016689301</v>
      </c>
      <c r="M773" s="4">
        <v>1</v>
      </c>
      <c r="N773" s="4">
        <f>L773*(M773+1)*(M773+1)/(M773*M773+1)</f>
        <v>2.840000033378601</v>
      </c>
      <c r="O773" s="4">
        <v>22.25515937805176</v>
      </c>
      <c r="P773" s="4">
        <v>25.1388053894043</v>
      </c>
      <c r="Q773" s="4">
        <v>21.27398300170898</v>
      </c>
      <c r="R773" s="4">
        <v>1015.221008300781</v>
      </c>
      <c r="S773" s="4">
        <v>921.5821533203125</v>
      </c>
      <c r="T773" s="4">
        <v>13.83265399932861</v>
      </c>
      <c r="U773" s="4">
        <v>19.83606910705566</v>
      </c>
      <c r="V773" s="4">
        <v>52.18855667114258</v>
      </c>
      <c r="W773" s="4">
        <v>74.84062957763672</v>
      </c>
      <c r="X773" s="4">
        <v>499.5266723632812</v>
      </c>
      <c r="Y773" s="4">
        <v>1999.399902343750</v>
      </c>
      <c r="Z773" s="4">
        <v>190.2662658691406</v>
      </c>
      <c r="AA773" s="4">
        <v>101.6952743530273</v>
      </c>
      <c r="AB773" s="4">
        <v>10.21684646606445</v>
      </c>
      <c r="AC773" s="4">
        <v>0.3552996218204498</v>
      </c>
      <c r="AD773" s="4">
        <v>0.0308600515127182</v>
      </c>
      <c r="AE773" s="4">
        <v>0.007484727539122105</v>
      </c>
      <c r="AF773" s="4">
        <v>0.05099768936634064</v>
      </c>
      <c r="AG773" s="4">
        <v>0.01128998212516308</v>
      </c>
      <c r="AH773" s="4">
        <v>0.6666666865348816</v>
      </c>
      <c r="AI773" s="4">
        <v>-0.2195652425289154</v>
      </c>
      <c r="AJ773" s="4">
        <v>2.737391471862793</v>
      </c>
      <c r="AK773" s="4">
        <v>1</v>
      </c>
      <c r="AL773" s="4">
        <v>0</v>
      </c>
      <c r="AM773" s="4">
        <v>0.1599999964237213</v>
      </c>
      <c r="AN773" s="4">
        <v>111115</v>
      </c>
      <c r="AO773" s="4">
        <f>X773*0.000001/(K773*0.0001)</f>
        <v>0.8325444539388019</v>
      </c>
      <c r="AP773" s="4">
        <f>(U773-T773)/(1000-U773)*AO773</f>
        <v>0.00509925921072939</v>
      </c>
      <c r="AQ773" s="4">
        <f>(P773+273.15)</f>
        <v>298.2888053894043</v>
      </c>
      <c r="AR773" s="4">
        <f>(O773+273.15)</f>
        <v>295.4051593780517</v>
      </c>
      <c r="AS773" s="4">
        <f>(Y773*AK773+Z773*AL773)*AM773</f>
        <v>319.9039772245887</v>
      </c>
      <c r="AT773" s="4">
        <f>((AS773+0.00000010773*(AR773^4-AQ773^4))-AP773*44100)/(L773*0.92*2*29.3+0.00000043092*AQ773^3)</f>
        <v>0.7105413958292465</v>
      </c>
      <c r="AU773" s="4">
        <f>0.61365*EXP(17.502*J773/(240.97+J773))</f>
        <v>3.206086195258051</v>
      </c>
      <c r="AV773" s="4">
        <f>AU773*1000/AA773</f>
        <v>31.52640292928822</v>
      </c>
      <c r="AW773" s="4">
        <f>(AV773-U773)</f>
        <v>11.69033382223256</v>
      </c>
      <c r="AX773" s="4">
        <f>IF(D773,P773,(O773+P773)/2)</f>
        <v>23.69698238372803</v>
      </c>
      <c r="AY773" s="4">
        <f>0.61365*EXP(17.502*AX773/(240.97+AX773))</f>
        <v>2.940891065147387</v>
      </c>
      <c r="AZ773" s="4">
        <f>IF(AW773&lt;&gt;0,(1000-(AV773+U773)/2)/AW773*AP773,0)</f>
        <v>0.4249924772868454</v>
      </c>
      <c r="BA773" s="4">
        <f>U773*AA773/1000</f>
        <v>2.017234489927636</v>
      </c>
      <c r="BB773" s="4">
        <f>(AY773-BA773)</f>
        <v>0.9236565752197512</v>
      </c>
      <c r="BC773" s="4">
        <f>1/(1.6/F773+1.37/N773)</f>
        <v>0.2714598066902441</v>
      </c>
      <c r="BD773" s="3">
        <f>G773*AA773*0.001</f>
      </c>
      <c r="BE773" s="3">
        <f>G773/S773</f>
      </c>
      <c r="BF773" s="4">
        <f>(1-AP773*AA773/AU773/F773)*100</f>
        <v>67.63679134996882</v>
      </c>
      <c r="BG773" s="3">
        <f>(S773-E773/(N773/1.35))</f>
      </c>
      <c r="BH773" s="3">
        <f>E773*BF773/100/BG773</f>
      </c>
    </row>
    <row r="774" ht="16" customHeight="1">
      <c r="A774" s="4">
        <v>719</v>
      </c>
      <c r="B774" t="s" s="2">
        <v>832</v>
      </c>
      <c r="C774" s="4">
        <v>4141.500030141324</v>
      </c>
      <c r="D774" s="4">
        <v>0</v>
      </c>
      <c r="E774" s="3">
        <f>(R774-#REF!*(1000-T774)/(1000-U774))*AO774</f>
      </c>
      <c r="F774" s="4">
        <f>IF(AZ774&lt;&gt;0,1/(1/AZ774-1/N774),0)</f>
        <v>0.5001895480492244</v>
      </c>
      <c r="G774" s="3">
        <f>((BC774-AP774/2)*S774-E774)/(BC774+AP774/2)</f>
      </c>
      <c r="H774" s="4">
        <f>AP774*1000</f>
        <v>5.10079285492664</v>
      </c>
      <c r="I774" s="4">
        <f>(AU774-BA774)</f>
        <v>1.188369205493383</v>
      </c>
      <c r="J774" s="4">
        <f>(P774+AT774*D774)</f>
        <v>25.14230728149414</v>
      </c>
      <c r="K774" s="4">
        <v>6</v>
      </c>
      <c r="L774" s="4">
        <f>(K774*AI774+AJ774)</f>
        <v>1.420000016689301</v>
      </c>
      <c r="M774" s="4">
        <v>1</v>
      </c>
      <c r="N774" s="4">
        <f>L774*(M774+1)*(M774+1)/(M774*M774+1)</f>
        <v>2.840000033378601</v>
      </c>
      <c r="O774" s="4">
        <v>22.25491905212402</v>
      </c>
      <c r="P774" s="4">
        <v>25.14230728149414</v>
      </c>
      <c r="Q774" s="4">
        <v>21.27394866943359</v>
      </c>
      <c r="R774" s="4">
        <v>1013.385192871094</v>
      </c>
      <c r="S774" s="4">
        <v>940.8607177734375</v>
      </c>
      <c r="T774" s="4">
        <v>13.84223365783691</v>
      </c>
      <c r="U774" s="4">
        <v>19.84749221801758</v>
      </c>
      <c r="V774" s="4">
        <v>52.22500228881836</v>
      </c>
      <c r="W774" s="4">
        <v>74.88362884521484</v>
      </c>
      <c r="X774" s="4">
        <v>499.5177001953125</v>
      </c>
      <c r="Y774" s="4">
        <v>1999.599609375</v>
      </c>
      <c r="Z774" s="4">
        <v>191.1457366943359</v>
      </c>
      <c r="AA774" s="4">
        <v>101.6947479248047</v>
      </c>
      <c r="AB774" s="4">
        <v>10.21684646606445</v>
      </c>
      <c r="AC774" s="4">
        <v>0.3552996218204498</v>
      </c>
      <c r="AD774" s="4">
        <v>0.0308600515127182</v>
      </c>
      <c r="AE774" s="4">
        <v>0.007484727539122105</v>
      </c>
      <c r="AF774" s="4">
        <v>0.05099768936634064</v>
      </c>
      <c r="AG774" s="4">
        <v>0.01128998212516308</v>
      </c>
      <c r="AH774" s="4">
        <v>0.6666666865348816</v>
      </c>
      <c r="AI774" s="4">
        <v>-0.2195652425289154</v>
      </c>
      <c r="AJ774" s="4">
        <v>2.737391471862793</v>
      </c>
      <c r="AK774" s="4">
        <v>1</v>
      </c>
      <c r="AL774" s="4">
        <v>0</v>
      </c>
      <c r="AM774" s="4">
        <v>0.1599999964237213</v>
      </c>
      <c r="AN774" s="4">
        <v>111115</v>
      </c>
      <c r="AO774" s="4">
        <f>X774*0.000001/(K774*0.0001)</f>
        <v>0.8325295003255206</v>
      </c>
      <c r="AP774" s="4">
        <f>(U774-T774)/(1000-U774)*AO774</f>
        <v>0.00510079285492664</v>
      </c>
      <c r="AQ774" s="4">
        <f>(P774+273.15)</f>
        <v>298.2923072814941</v>
      </c>
      <c r="AR774" s="4">
        <f>(O774+273.15)</f>
        <v>295.404919052124</v>
      </c>
      <c r="AS774" s="4">
        <f>(Y774*AK774+Z774*AL774)*AM774</f>
        <v>319.9359303488745</v>
      </c>
      <c r="AT774" s="4">
        <f>((AS774+0.00000010773*(AR774^4-AQ774^4))-AP774*44100)/(L774*0.92*2*29.3+0.00000043092*AQ774^3)</f>
        <v>0.709647137725098</v>
      </c>
      <c r="AU774" s="4">
        <f>0.61365*EXP(17.502*J774/(240.97+J774))</f>
        <v>3.206754923544204</v>
      </c>
      <c r="AV774" s="4">
        <f>AU774*1000/AA774</f>
        <v>31.53314196634174</v>
      </c>
      <c r="AW774" s="4">
        <f>(AV774-U774)</f>
        <v>11.68564974832417</v>
      </c>
      <c r="AX774" s="4">
        <f>IF(D774,P774,(O774+P774)/2)</f>
        <v>23.69861316680908</v>
      </c>
      <c r="AY774" s="4">
        <f>0.61365*EXP(17.502*AX774/(240.97+AX774))</f>
        <v>2.94117983038168</v>
      </c>
      <c r="AZ774" s="4">
        <f>IF(AW774&lt;&gt;0,(1000-(AV774+U774)/2)/AW774*AP774,0)</f>
        <v>0.4252867385294309</v>
      </c>
      <c r="BA774" s="4">
        <f>U774*AA774/1000</f>
        <v>2.01838571805082</v>
      </c>
      <c r="BB774" s="4">
        <f>(AY774-BA774)</f>
        <v>0.9227941123308598</v>
      </c>
      <c r="BC774" s="4">
        <f>1/(1.6/F774+1.37/N774)</f>
        <v>0.2716518982325378</v>
      </c>
      <c r="BD774" s="3">
        <f>G774*AA774*0.001</f>
      </c>
      <c r="BE774" s="3">
        <f>G774/S774</f>
      </c>
      <c r="BF774" s="4">
        <f>(1-AP774*AA774/AU774/F774)*100</f>
        <v>67.66031179210987</v>
      </c>
      <c r="BG774" s="3">
        <f>(S774-E774/(N774/1.35))</f>
      </c>
      <c r="BH774" s="3">
        <f>E774*BF774/100/BG774</f>
      </c>
    </row>
    <row r="775" ht="16" customHeight="1">
      <c r="A775" s="4">
        <v>720</v>
      </c>
      <c r="B775" t="s" s="2">
        <v>833</v>
      </c>
      <c r="C775" s="4">
        <v>4146.500030029565</v>
      </c>
      <c r="D775" s="4">
        <v>0</v>
      </c>
      <c r="E775" s="3">
        <f>(R775-#REF!*(1000-T775)/(1000-U775))*AO775</f>
      </c>
      <c r="F775" s="4">
        <f>IF(AZ775&lt;&gt;0,1/(1/AZ775-1/N775),0)</f>
        <v>0.5006337798217145</v>
      </c>
      <c r="G775" s="3">
        <f>((BC775-AP775/2)*S775-E775)/(BC775+AP775/2)</f>
      </c>
      <c r="H775" s="4">
        <f>AP775*1000</f>
        <v>5.102931219275775</v>
      </c>
      <c r="I775" s="4">
        <f>(AU775-BA775)</f>
        <v>1.187954426338791</v>
      </c>
      <c r="J775" s="4">
        <f>(P775+AT775*D775)</f>
        <v>25.14641761779785</v>
      </c>
      <c r="K775" s="4">
        <v>6</v>
      </c>
      <c r="L775" s="4">
        <f>(K775*AI775+AJ775)</f>
        <v>1.420000016689301</v>
      </c>
      <c r="M775" s="4">
        <v>1</v>
      </c>
      <c r="N775" s="4">
        <f>L775*(M775+1)*(M775+1)/(M775*M775+1)</f>
        <v>2.840000033378601</v>
      </c>
      <c r="O775" s="4">
        <v>22.25496292114258</v>
      </c>
      <c r="P775" s="4">
        <v>25.14641761779785</v>
      </c>
      <c r="Q775" s="4">
        <v>21.27456092834473</v>
      </c>
      <c r="R775" s="4">
        <v>1008.100769042969</v>
      </c>
      <c r="S775" s="4">
        <v>946.9599609375</v>
      </c>
      <c r="T775" s="4">
        <v>13.85158252716064</v>
      </c>
      <c r="U775" s="4">
        <v>19.8593578338623</v>
      </c>
      <c r="V775" s="4">
        <v>52.25968551635742</v>
      </c>
      <c r="W775" s="4">
        <v>74.9273681640625</v>
      </c>
      <c r="X775" s="4">
        <v>499.51171875</v>
      </c>
      <c r="Y775" s="4">
        <v>1999.545166015625</v>
      </c>
      <c r="Z775" s="4">
        <v>192.0412445068359</v>
      </c>
      <c r="AA775" s="4">
        <v>101.6944046020508</v>
      </c>
      <c r="AB775" s="4">
        <v>10.21684646606445</v>
      </c>
      <c r="AC775" s="4">
        <v>0.3552996218204498</v>
      </c>
      <c r="AD775" s="4">
        <v>0.0308600515127182</v>
      </c>
      <c r="AE775" s="4">
        <v>0.007484727539122105</v>
      </c>
      <c r="AF775" s="4">
        <v>0.05099768936634064</v>
      </c>
      <c r="AG775" s="4">
        <v>0.01128998212516308</v>
      </c>
      <c r="AH775" s="4">
        <v>0.6666666865348816</v>
      </c>
      <c r="AI775" s="4">
        <v>-0.2195652425289154</v>
      </c>
      <c r="AJ775" s="4">
        <v>2.737391471862793</v>
      </c>
      <c r="AK775" s="4">
        <v>1</v>
      </c>
      <c r="AL775" s="4">
        <v>0</v>
      </c>
      <c r="AM775" s="4">
        <v>0.1599999964237213</v>
      </c>
      <c r="AN775" s="4">
        <v>111115</v>
      </c>
      <c r="AO775" s="4">
        <f>X775*0.000001/(K775*0.0001)</f>
        <v>0.8325195312499999</v>
      </c>
      <c r="AP775" s="4">
        <f>(U775-T775)/(1000-U775)*AO775</f>
        <v>0.005102931219275775</v>
      </c>
      <c r="AQ775" s="4">
        <f>(P775+273.15)</f>
        <v>298.2964176177978</v>
      </c>
      <c r="AR775" s="4">
        <f>(O775+273.15)</f>
        <v>295.4049629211426</v>
      </c>
      <c r="AS775" s="4">
        <f>(Y775*AK775+Z775*AL775)*AM775</f>
        <v>319.9272194115692</v>
      </c>
      <c r="AT775" s="4">
        <f>((AS775+0.00000010773*(AR775^4-AQ775^4))-AP775*44100)/(L775*0.92*2*29.3+0.00000043092*AQ775^3)</f>
        <v>0.7079438952685069</v>
      </c>
      <c r="AU775" s="4">
        <f>0.61365*EXP(17.502*J775/(240.97+J775))</f>
        <v>3.207539997032491</v>
      </c>
      <c r="AV775" s="4">
        <f>AU775*1000/AA775</f>
        <v>31.54096835105328</v>
      </c>
      <c r="AW775" s="4">
        <f>(AV775-U775)</f>
        <v>11.68161051719098</v>
      </c>
      <c r="AX775" s="4">
        <f>IF(D775,P775,(O775+P775)/2)</f>
        <v>23.70069026947021</v>
      </c>
      <c r="AY775" s="4">
        <f>0.61365*EXP(17.502*AX775/(240.97+AX775))</f>
        <v>2.941547662003645</v>
      </c>
      <c r="AZ775" s="4">
        <f>IF(AW775&lt;&gt;0,(1000-(AV775+U775)/2)/AW775*AP775,0)</f>
        <v>0.4256078429745777</v>
      </c>
      <c r="BA775" s="4">
        <f>U775*AA775/1000</f>
        <v>2.0195855706937</v>
      </c>
      <c r="BB775" s="4">
        <f>(AY775-BA775)</f>
        <v>0.9219620913099451</v>
      </c>
      <c r="BC775" s="4">
        <f>1/(1.6/F775+1.37/N775)</f>
        <v>0.2718615194897722</v>
      </c>
      <c r="BD775" s="3">
        <f>G775*AA775*0.001</f>
      </c>
      <c r="BE775" s="3">
        <f>G775/S775</f>
      </c>
      <c r="BF775" s="4">
        <f>(1-AP775*AA775/AU775/F775)*100</f>
        <v>67.68348338952011</v>
      </c>
      <c r="BG775" s="3">
        <f>(S775-E775/(N775/1.35))</f>
      </c>
      <c r="BH775" s="3">
        <f>E775*BF775/100/BG775</f>
      </c>
    </row>
    <row r="776" ht="16" customHeight="1">
      <c r="A776" s="4">
        <v>721</v>
      </c>
      <c r="B776" t="s" s="2">
        <v>834</v>
      </c>
      <c r="C776" s="4">
        <v>4152.000029906631</v>
      </c>
      <c r="D776" s="4">
        <v>0</v>
      </c>
      <c r="E776" s="3">
        <f>(R776-#REF!*(1000-T776)/(1000-U776))*AO776</f>
      </c>
      <c r="F776" s="4">
        <f>IF(AZ776&lt;&gt;0,1/(1/AZ776-1/N776),0)</f>
        <v>0.5012066230482357</v>
      </c>
      <c r="G776" s="3">
        <f>((BC776-AP776/2)*S776-E776)/(BC776+AP776/2)</f>
      </c>
      <c r="H776" s="4">
        <f>AP776*1000</f>
        <v>5.106084467902063</v>
      </c>
      <c r="I776" s="4">
        <f>(AU776-BA776)</f>
        <v>1.187520935522898</v>
      </c>
      <c r="J776" s="4">
        <f>(P776+AT776*D776)</f>
        <v>25.15133476257324</v>
      </c>
      <c r="K776" s="4">
        <v>6</v>
      </c>
      <c r="L776" s="4">
        <f>(K776*AI776+AJ776)</f>
        <v>1.420000016689301</v>
      </c>
      <c r="M776" s="4">
        <v>1</v>
      </c>
      <c r="N776" s="4">
        <f>L776*(M776+1)*(M776+1)/(M776*M776+1)</f>
        <v>2.840000033378601</v>
      </c>
      <c r="O776" s="4">
        <v>22.25494003295898</v>
      </c>
      <c r="P776" s="4">
        <v>25.15133476257324</v>
      </c>
      <c r="Q776" s="4">
        <v>21.27535629272461</v>
      </c>
      <c r="R776" s="4">
        <v>1002.235473632812</v>
      </c>
      <c r="S776" s="4">
        <v>946.7068481445312</v>
      </c>
      <c r="T776" s="4">
        <v>13.86122417449951</v>
      </c>
      <c r="U776" s="4">
        <v>19.87283706665039</v>
      </c>
      <c r="V776" s="4">
        <v>52.2968635559082</v>
      </c>
      <c r="W776" s="4">
        <v>74.97785186767578</v>
      </c>
      <c r="X776" s="4">
        <v>499.4944458007812</v>
      </c>
      <c r="Y776" s="4">
        <v>1999.437988281250</v>
      </c>
      <c r="Z776" s="4">
        <v>193.0809936523438</v>
      </c>
      <c r="AA776" s="4">
        <v>101.6945114135742</v>
      </c>
      <c r="AB776" s="4">
        <v>10.21684646606445</v>
      </c>
      <c r="AC776" s="4">
        <v>0.3552996218204498</v>
      </c>
      <c r="AD776" s="4">
        <v>0.0308600515127182</v>
      </c>
      <c r="AE776" s="4">
        <v>0.007484727539122105</v>
      </c>
      <c r="AF776" s="4">
        <v>0.05099768936634064</v>
      </c>
      <c r="AG776" s="4">
        <v>0.01128998212516308</v>
      </c>
      <c r="AH776" s="4">
        <v>0.6666666865348816</v>
      </c>
      <c r="AI776" s="4">
        <v>-0.2195652425289154</v>
      </c>
      <c r="AJ776" s="4">
        <v>2.737391471862793</v>
      </c>
      <c r="AK776" s="4">
        <v>1</v>
      </c>
      <c r="AL776" s="4">
        <v>0</v>
      </c>
      <c r="AM776" s="4">
        <v>0.1599999964237213</v>
      </c>
      <c r="AN776" s="4">
        <v>111115</v>
      </c>
      <c r="AO776" s="4">
        <f>X776*0.000001/(K776*0.0001)</f>
        <v>0.832490743001302</v>
      </c>
      <c r="AP776" s="4">
        <f>(U776-T776)/(1000-U776)*AO776</f>
        <v>0.005106084467902063</v>
      </c>
      <c r="AQ776" s="4">
        <f>(P776+273.15)</f>
        <v>298.3013347625732</v>
      </c>
      <c r="AR776" s="4">
        <f>(O776+273.15)</f>
        <v>295.404940032959</v>
      </c>
      <c r="AS776" s="4">
        <f>(Y776*AK776+Z776*AL776)*AM776</f>
        <v>319.9100709744525</v>
      </c>
      <c r="AT776" s="4">
        <f>((AS776+0.00000010773*(AR776^4-AQ776^4))-AP776*44100)/(L776*0.92*2*29.3+0.00000043092*AQ776^3)</f>
        <v>0.7055220776436604</v>
      </c>
      <c r="AU776" s="4">
        <f>0.61365*EXP(17.502*J776/(240.97+J776))</f>
        <v>3.208479391417477</v>
      </c>
      <c r="AV776" s="4">
        <f>AU776*1000/AA776</f>
        <v>31.55017263782446</v>
      </c>
      <c r="AW776" s="4">
        <f>(AV776-U776)</f>
        <v>11.67733557117407</v>
      </c>
      <c r="AX776" s="4">
        <f>IF(D776,P776,(O776+P776)/2)</f>
        <v>23.70313739776611</v>
      </c>
      <c r="AY776" s="4">
        <f>0.61365*EXP(17.502*AX776/(240.97+AX776))</f>
        <v>2.941981072637663</v>
      </c>
      <c r="AZ776" s="4">
        <f>IF(AW776&lt;&gt;0,(1000-(AV776+U776)/2)/AW776*AP776,0)</f>
        <v>0.4260217857068472</v>
      </c>
      <c r="BA776" s="4">
        <f>U776*AA776/1000</f>
        <v>2.020958455894579</v>
      </c>
      <c r="BB776" s="4">
        <f>(AY776-BA776)</f>
        <v>0.9210226167430839</v>
      </c>
      <c r="BC776" s="4">
        <f>1/(1.6/F776+1.37/N776)</f>
        <v>0.2721317570924267</v>
      </c>
      <c r="BD776" s="3">
        <f>G776*AA776*0.001</f>
      </c>
      <c r="BE776" s="3">
        <f>G776/S776</f>
      </c>
      <c r="BF776" s="4">
        <f>(1-AP776*AA776/AU776/F776)*100</f>
        <v>67.70989526447376</v>
      </c>
      <c r="BG776" s="3">
        <f>(S776-E776/(N776/1.35))</f>
      </c>
      <c r="BH776" s="3">
        <f>E776*BF776/100/BG776</f>
      </c>
    </row>
    <row r="777" ht="16" customHeight="1">
      <c r="A777" s="4">
        <v>722</v>
      </c>
      <c r="B777" t="s" s="2">
        <v>835</v>
      </c>
      <c r="C777" s="4">
        <v>4157.000029794872</v>
      </c>
      <c r="D777" s="4">
        <v>0</v>
      </c>
      <c r="E777" s="3">
        <f>(R777-#REF!*(1000-T777)/(1000-U777))*AO777</f>
      </c>
      <c r="F777" s="4">
        <f>IF(AZ777&lt;&gt;0,1/(1/AZ777-1/N777),0)</f>
        <v>0.5017622446256804</v>
      </c>
      <c r="G777" s="3">
        <f>((BC777-AP777/2)*S777-E777)/(BC777+AP777/2)</f>
      </c>
      <c r="H777" s="4">
        <f>AP777*1000</f>
        <v>5.110372261945536</v>
      </c>
      <c r="I777" s="4">
        <f>(AU777-BA777)</f>
        <v>1.187388732405379</v>
      </c>
      <c r="J777" s="4">
        <f>(P777+AT777*D777)</f>
        <v>25.15763664245605</v>
      </c>
      <c r="K777" s="4">
        <v>6</v>
      </c>
      <c r="L777" s="4">
        <f>(K777*AI777+AJ777)</f>
        <v>1.420000016689301</v>
      </c>
      <c r="M777" s="4">
        <v>1</v>
      </c>
      <c r="N777" s="4">
        <f>L777*(M777+1)*(M777+1)/(M777*M777+1)</f>
        <v>2.840000033378601</v>
      </c>
      <c r="O777" s="4">
        <v>22.25483322143555</v>
      </c>
      <c r="P777" s="4">
        <v>25.15763664245605</v>
      </c>
      <c r="Q777" s="4">
        <v>21.2762622833252</v>
      </c>
      <c r="R777" s="4">
        <v>1000.354919433594</v>
      </c>
      <c r="S777" s="4">
        <v>944.4443969726562</v>
      </c>
      <c r="T777" s="4">
        <v>13.86932277679443</v>
      </c>
      <c r="U777" s="4">
        <v>19.88590621948242</v>
      </c>
      <c r="V777" s="4">
        <v>52.32816696166992</v>
      </c>
      <c r="W777" s="4">
        <v>75.02719116210938</v>
      </c>
      <c r="X777" s="4">
        <v>499.4942321777344</v>
      </c>
      <c r="Y777" s="4">
        <v>1999.2353515625</v>
      </c>
      <c r="Z777" s="4">
        <v>194.0269165039062</v>
      </c>
      <c r="AA777" s="4">
        <v>101.6948852539062</v>
      </c>
      <c r="AB777" s="4">
        <v>10.21684646606445</v>
      </c>
      <c r="AC777" s="4">
        <v>0.3552996218204498</v>
      </c>
      <c r="AD777" s="4">
        <v>0.0308600515127182</v>
      </c>
      <c r="AE777" s="4">
        <v>0.007484727539122105</v>
      </c>
      <c r="AF777" s="4">
        <v>0.05099768936634064</v>
      </c>
      <c r="AG777" s="4">
        <v>0.01128998212516308</v>
      </c>
      <c r="AH777" s="4">
        <v>0.6666666865348816</v>
      </c>
      <c r="AI777" s="4">
        <v>-0.2195652425289154</v>
      </c>
      <c r="AJ777" s="4">
        <v>2.737391471862793</v>
      </c>
      <c r="AK777" s="4">
        <v>1</v>
      </c>
      <c r="AL777" s="4">
        <v>0</v>
      </c>
      <c r="AM777" s="4">
        <v>0.1599999964237213</v>
      </c>
      <c r="AN777" s="4">
        <v>111115</v>
      </c>
      <c r="AO777" s="4">
        <f>X777*0.000001/(K777*0.0001)</f>
        <v>0.8324903869628905</v>
      </c>
      <c r="AP777" s="4">
        <f>(U777-T777)/(1000-U777)*AO777</f>
        <v>0.005110372261945537</v>
      </c>
      <c r="AQ777" s="4">
        <f>(P777+273.15)</f>
        <v>298.307636642456</v>
      </c>
      <c r="AR777" s="4">
        <f>(O777+273.15)</f>
        <v>295.4048332214355</v>
      </c>
      <c r="AS777" s="4">
        <f>(Y777*AK777+Z777*AL777)*AM777</f>
        <v>319.8776491001772</v>
      </c>
      <c r="AT777" s="4">
        <f>((AS777+0.00000010773*(AR777^4-AQ777^4))-AP777*44100)/(L777*0.92*2*29.3+0.00000043092*AQ777^3)</f>
        <v>0.702166207082395</v>
      </c>
      <c r="AU777" s="4">
        <f>0.61365*EXP(17.502*J777/(240.97+J777))</f>
        <v>3.209683683565585</v>
      </c>
      <c r="AV777" s="4">
        <f>AU777*1000/AA777</f>
        <v>31.56189886592449</v>
      </c>
      <c r="AW777" s="4">
        <f>(AV777-U777)</f>
        <v>11.67599264644207</v>
      </c>
      <c r="AX777" s="4">
        <f>IF(D777,P777,(O777+P777)/2)</f>
        <v>23.7062349319458</v>
      </c>
      <c r="AY777" s="4">
        <f>0.61365*EXP(17.502*AX777/(240.97+AX777))</f>
        <v>2.942529756668392</v>
      </c>
      <c r="AZ777" s="4">
        <f>IF(AW777&lt;&gt;0,(1000-(AV777+U777)/2)/AW777*AP777,0)</f>
        <v>0.4264231483084652</v>
      </c>
      <c r="BA777" s="4">
        <f>U777*AA777/1000</f>
        <v>2.022294951160206</v>
      </c>
      <c r="BB777" s="4">
        <f>(AY777-BA777)</f>
        <v>0.9202348055081866</v>
      </c>
      <c r="BC777" s="4">
        <f>1/(1.6/F777+1.37/N777)</f>
        <v>0.2723937929576966</v>
      </c>
      <c r="BD777" s="3">
        <f>G777*AA777*0.001</f>
      </c>
      <c r="BE777" s="3">
        <f>G777/S777</f>
      </c>
      <c r="BF777" s="4">
        <f>(1-AP777*AA777/AU777/F777)*100</f>
        <v>67.7305596238869</v>
      </c>
      <c r="BG777" s="3">
        <f>(S777-E777/(N777/1.35))</f>
      </c>
      <c r="BH777" s="3">
        <f>E777*BF777/100/BG777</f>
      </c>
    </row>
    <row r="778" ht="16" customHeight="1">
      <c r="A778" s="4">
        <v>723</v>
      </c>
      <c r="B778" t="s" s="2">
        <v>836</v>
      </c>
      <c r="C778" s="4">
        <v>4162.000029683113</v>
      </c>
      <c r="D778" s="4">
        <v>0</v>
      </c>
      <c r="E778" s="3">
        <f>(R778-#REF!*(1000-T778)/(1000-U778))*AO778</f>
      </c>
      <c r="F778" s="4">
        <f>IF(AZ778&lt;&gt;0,1/(1/AZ778-1/N778),0)</f>
        <v>0.5024860353359835</v>
      </c>
      <c r="G778" s="3">
        <f>((BC778-AP778/2)*S778-E778)/(BC778+AP778/2)</f>
      </c>
      <c r="H778" s="4">
        <f>AP778*1000</f>
        <v>5.113902404348323</v>
      </c>
      <c r="I778" s="4">
        <f>(AU778-BA778)</f>
        <v>1.186746330660855</v>
      </c>
      <c r="J778" s="4">
        <f>(P778+AT778*D778)</f>
        <v>25.16080665588379</v>
      </c>
      <c r="K778" s="4">
        <v>6</v>
      </c>
      <c r="L778" s="4">
        <f>(K778*AI778+AJ778)</f>
        <v>1.420000016689301</v>
      </c>
      <c r="M778" s="4">
        <v>1</v>
      </c>
      <c r="N778" s="4">
        <f>L778*(M778+1)*(M778+1)/(M778*M778+1)</f>
        <v>2.840000033378601</v>
      </c>
      <c r="O778" s="4">
        <v>22.25509071350098</v>
      </c>
      <c r="P778" s="4">
        <v>25.16080665588379</v>
      </c>
      <c r="Q778" s="4">
        <v>21.27688026428223</v>
      </c>
      <c r="R778" s="4">
        <v>1000.857543945312</v>
      </c>
      <c r="S778" s="4">
        <v>943.2050170898438</v>
      </c>
      <c r="T778" s="4">
        <v>13.87748146057129</v>
      </c>
      <c r="U778" s="4">
        <v>19.89813232421875</v>
      </c>
      <c r="V778" s="4">
        <v>52.35892486572266</v>
      </c>
      <c r="W778" s="4">
        <v>75.07307434082031</v>
      </c>
      <c r="X778" s="4">
        <v>499.495361328125</v>
      </c>
      <c r="Y778" s="4">
        <v>1998.963134765625</v>
      </c>
      <c r="Z778" s="4">
        <v>194.9652709960938</v>
      </c>
      <c r="AA778" s="4">
        <v>101.6951370239258</v>
      </c>
      <c r="AB778" s="4">
        <v>10.21684646606445</v>
      </c>
      <c r="AC778" s="4">
        <v>0.3552996218204498</v>
      </c>
      <c r="AD778" s="4">
        <v>0.0308600515127182</v>
      </c>
      <c r="AE778" s="4">
        <v>0.007484727539122105</v>
      </c>
      <c r="AF778" s="4">
        <v>0.05099768936634064</v>
      </c>
      <c r="AG778" s="4">
        <v>0.01128998212516308</v>
      </c>
      <c r="AH778" s="4">
        <v>0.6666666865348816</v>
      </c>
      <c r="AI778" s="4">
        <v>-0.2195652425289154</v>
      </c>
      <c r="AJ778" s="4">
        <v>2.737391471862793</v>
      </c>
      <c r="AK778" s="4">
        <v>1</v>
      </c>
      <c r="AL778" s="4">
        <v>0</v>
      </c>
      <c r="AM778" s="4">
        <v>0.1599999964237213</v>
      </c>
      <c r="AN778" s="4">
        <v>111115</v>
      </c>
      <c r="AO778" s="4">
        <f>X778*0.000001/(K778*0.0001)</f>
        <v>0.8324922688802082</v>
      </c>
      <c r="AP778" s="4">
        <f>(U778-T778)/(1000-U778)*AO778</f>
        <v>0.005113902404348323</v>
      </c>
      <c r="AQ778" s="4">
        <f>(P778+273.15)</f>
        <v>298.3108066558838</v>
      </c>
      <c r="AR778" s="4">
        <f>(O778+273.15)</f>
        <v>295.405090713501</v>
      </c>
      <c r="AS778" s="4">
        <f>(Y778*AK778+Z778*AL778)*AM778</f>
        <v>319.8340944136507</v>
      </c>
      <c r="AT778" s="4">
        <f>((AS778+0.00000010773*(AR778^4-AQ778^4))-AP778*44100)/(L778*0.92*2*29.3+0.00000043092*AQ778^3)</f>
        <v>0.6995195376569421</v>
      </c>
      <c r="AU778" s="4">
        <f>0.61365*EXP(17.502*J778/(240.97+J778))</f>
        <v>3.210289623892487</v>
      </c>
      <c r="AV778" s="4">
        <f>AU778*1000/AA778</f>
        <v>31.56777912730677</v>
      </c>
      <c r="AW778" s="4">
        <f>(AV778-U778)</f>
        <v>11.66964680308802</v>
      </c>
      <c r="AX778" s="4">
        <f>IF(D778,P778,(O778+P778)/2)</f>
        <v>23.70794868469238</v>
      </c>
      <c r="AY778" s="4">
        <f>0.61365*EXP(17.502*AX778/(240.97+AX778))</f>
        <v>2.94283336199034</v>
      </c>
      <c r="AZ778" s="4">
        <f>IF(AW778&lt;&gt;0,(1000-(AV778+U778)/2)/AW778*AP778,0)</f>
        <v>0.4269457905849333</v>
      </c>
      <c r="BA778" s="4">
        <f>U778*AA778/1000</f>
        <v>2.023543293231632</v>
      </c>
      <c r="BB778" s="4">
        <f>(AY778-BA778)</f>
        <v>0.9192900687587078</v>
      </c>
      <c r="BC778" s="4">
        <f>1/(1.6/F778+1.37/N778)</f>
        <v>0.272735024470573</v>
      </c>
      <c r="BD778" s="3">
        <f>G778*AA778*0.001</f>
      </c>
      <c r="BE778" s="3">
        <f>G778/S778</f>
      </c>
      <c r="BF778" s="4">
        <f>(1-AP778*AA778/AU778/F778)*100</f>
        <v>67.76078863541144</v>
      </c>
      <c r="BG778" s="3">
        <f>(S778-E778/(N778/1.35))</f>
      </c>
      <c r="BH778" s="3">
        <f>E778*BF778/100/BG778</f>
      </c>
    </row>
    <row r="779" ht="16" customHeight="1">
      <c r="A779" s="4">
        <v>724</v>
      </c>
      <c r="B779" t="s" s="2">
        <v>837</v>
      </c>
      <c r="C779" s="4">
        <v>4167.500029560179</v>
      </c>
      <c r="D779" s="4">
        <v>0</v>
      </c>
      <c r="E779" s="3">
        <f>(R779-#REF!*(1000-T779)/(1000-U779))*AO779</f>
      </c>
      <c r="F779" s="4">
        <f>IF(AZ779&lt;&gt;0,1/(1/AZ779-1/N779),0)</f>
        <v>0.504914464859611</v>
      </c>
      <c r="G779" s="3">
        <f>((BC779-AP779/2)*S779-E779)/(BC779+AP779/2)</f>
      </c>
      <c r="H779" s="4">
        <f>AP779*1000</f>
        <v>5.117334935168087</v>
      </c>
      <c r="I779" s="4">
        <f>(AU779-BA779)</f>
        <v>1.182698976908444</v>
      </c>
      <c r="J779" s="4">
        <f>(P779+AT779*D779)</f>
        <v>25.14597702026367</v>
      </c>
      <c r="K779" s="4">
        <v>6</v>
      </c>
      <c r="L779" s="4">
        <f>(K779*AI779+AJ779)</f>
        <v>1.420000016689301</v>
      </c>
      <c r="M779" s="4">
        <v>1</v>
      </c>
      <c r="N779" s="4">
        <f>L779*(M779+1)*(M779+1)/(M779*M779+1)</f>
        <v>2.840000033378601</v>
      </c>
      <c r="O779" s="4">
        <v>22.25507164001465</v>
      </c>
      <c r="P779" s="4">
        <v>25.14597702026367</v>
      </c>
      <c r="Q779" s="4">
        <v>21.27310752868652</v>
      </c>
      <c r="R779" s="4">
        <v>1001.55078125</v>
      </c>
      <c r="S779" s="4">
        <v>942.714355468750</v>
      </c>
      <c r="T779" s="4">
        <v>13.88537693023682</v>
      </c>
      <c r="U779" s="4">
        <v>19.91007614135742</v>
      </c>
      <c r="V779" s="4">
        <v>52.38844680786133</v>
      </c>
      <c r="W779" s="4">
        <v>75.11958312988281</v>
      </c>
      <c r="X779" s="4">
        <v>499.4886779785156</v>
      </c>
      <c r="Y779" s="4">
        <v>1998.729370117188</v>
      </c>
      <c r="Z779" s="4">
        <v>195.8894958496094</v>
      </c>
      <c r="AA779" s="4">
        <v>101.6950836181641</v>
      </c>
      <c r="AB779" s="4">
        <v>10.21684646606445</v>
      </c>
      <c r="AC779" s="4">
        <v>0.3552996218204498</v>
      </c>
      <c r="AD779" s="4">
        <v>0.0308600515127182</v>
      </c>
      <c r="AE779" s="4">
        <v>0.007484727539122105</v>
      </c>
      <c r="AF779" s="4">
        <v>0.05099768936634064</v>
      </c>
      <c r="AG779" s="4">
        <v>0.01128998212516308</v>
      </c>
      <c r="AH779" s="4">
        <v>0.6666666865348816</v>
      </c>
      <c r="AI779" s="4">
        <v>-0.2195652425289154</v>
      </c>
      <c r="AJ779" s="4">
        <v>2.737391471862793</v>
      </c>
      <c r="AK779" s="4">
        <v>1</v>
      </c>
      <c r="AL779" s="4">
        <v>0</v>
      </c>
      <c r="AM779" s="4">
        <v>0.1599999964237213</v>
      </c>
      <c r="AN779" s="4">
        <v>111115</v>
      </c>
      <c r="AO779" s="4">
        <f>X779*0.000001/(K779*0.0001)</f>
        <v>0.8324811299641927</v>
      </c>
      <c r="AP779" s="4">
        <f>(U779-T779)/(1000-U779)*AO779</f>
        <v>0.005117334935168086</v>
      </c>
      <c r="AQ779" s="4">
        <f>(P779+273.15)</f>
        <v>298.2959770202636</v>
      </c>
      <c r="AR779" s="4">
        <f>(O779+273.15)</f>
        <v>295.4050716400146</v>
      </c>
      <c r="AS779" s="4">
        <f>(Y779*AK779+Z779*AL779)*AM779</f>
        <v>319.7966920707368</v>
      </c>
      <c r="AT779" s="4">
        <f>((AS779+0.00000010773*(AR779^4-AQ779^4))-AP779*44100)/(L779*0.92*2*29.3+0.00000043092*AQ779^3)</f>
        <v>0.6993130904110707</v>
      </c>
      <c r="AU779" s="4">
        <f>0.61365*EXP(17.502*J779/(240.97+J779))</f>
        <v>3.2074558349478</v>
      </c>
      <c r="AV779" s="4">
        <f>AU779*1000/AA779</f>
        <v>31.53993016015286</v>
      </c>
      <c r="AW779" s="4">
        <f>(AV779-U779)</f>
        <v>11.62985401879544</v>
      </c>
      <c r="AX779" s="4">
        <f>IF(D779,P779,(O779+P779)/2)</f>
        <v>23.70052433013916</v>
      </c>
      <c r="AY779" s="4">
        <f>0.61365*EXP(17.502*AX779/(240.97+AX779))</f>
        <v>2.941518274527835</v>
      </c>
      <c r="AZ779" s="4">
        <f>IF(AW779&lt;&gt;0,(1000-(AV779+U779)/2)/AW779*AP779,0)</f>
        <v>0.4286976835461439</v>
      </c>
      <c r="BA779" s="4">
        <f>U779*AA779/1000</f>
        <v>2.024756858039356</v>
      </c>
      <c r="BB779" s="4">
        <f>(AY779-BA779)</f>
        <v>0.9167614164884785</v>
      </c>
      <c r="BC779" s="4">
        <f>1/(1.6/F779+1.37/N779)</f>
        <v>0.2738789645283194</v>
      </c>
      <c r="BD779" s="3">
        <f>G779*AA779*0.001</f>
      </c>
      <c r="BE779" s="3">
        <f>G779/S779</f>
      </c>
      <c r="BF779" s="4">
        <f>(1-AP779*AA779/AU779/F779)*100</f>
        <v>67.8659619922836</v>
      </c>
      <c r="BG779" s="3">
        <f>(S779-E779/(N779/1.35))</f>
      </c>
      <c r="BH779" s="3">
        <f>E779*BF779/100/BG779</f>
      </c>
    </row>
    <row r="780" ht="16" customHeight="1">
      <c r="A780" s="4">
        <v>725</v>
      </c>
      <c r="B780" t="s" s="2">
        <v>838</v>
      </c>
      <c r="C780" s="4">
        <v>4172.500029448420</v>
      </c>
      <c r="D780" s="4">
        <v>0</v>
      </c>
      <c r="E780" s="3">
        <f>(R780-#REF!*(1000-T780)/(1000-U780))*AO780</f>
      </c>
      <c r="F780" s="4">
        <f>IF(AZ780&lt;&gt;0,1/(1/AZ780-1/N780),0)</f>
        <v>0.5068487596014601</v>
      </c>
      <c r="G780" s="3">
        <f>((BC780-AP780/2)*S780-E780)/(BC780+AP780/2)</f>
      </c>
      <c r="H780" s="4">
        <f>AP780*1000</f>
        <v>5.117695412703406</v>
      </c>
      <c r="I780" s="4">
        <f>(AU780-BA780)</f>
        <v>1.178960127979126</v>
      </c>
      <c r="J780" s="4">
        <f>(P780+AT780*D780)</f>
        <v>25.13051605224609</v>
      </c>
      <c r="K780" s="4">
        <v>6</v>
      </c>
      <c r="L780" s="4">
        <f>(K780*AI780+AJ780)</f>
        <v>1.420000016689301</v>
      </c>
      <c r="M780" s="4">
        <v>1</v>
      </c>
      <c r="N780" s="4">
        <f>L780*(M780+1)*(M780+1)/(M780*M780+1)</f>
        <v>2.840000033378601</v>
      </c>
      <c r="O780" s="4">
        <v>22.25161552429199</v>
      </c>
      <c r="P780" s="4">
        <v>25.13051605224609</v>
      </c>
      <c r="Q780" s="4">
        <v>21.2370662689209</v>
      </c>
      <c r="R780" s="4">
        <v>1001.345581054688</v>
      </c>
      <c r="S780" s="4">
        <v>942.520996093750</v>
      </c>
      <c r="T780" s="4">
        <v>13.8929500579834</v>
      </c>
      <c r="U780" s="4">
        <v>19.91785430908203</v>
      </c>
      <c r="V780" s="4">
        <v>52.42571640014648</v>
      </c>
      <c r="W780" s="4">
        <v>75.1627197265625</v>
      </c>
      <c r="X780" s="4">
        <v>499.5028991699219</v>
      </c>
      <c r="Y780" s="4">
        <v>1998.567626953125</v>
      </c>
      <c r="Z780" s="4">
        <v>196.7840881347656</v>
      </c>
      <c r="AA780" s="4">
        <v>101.6948699951172</v>
      </c>
      <c r="AB780" s="4">
        <v>10.21684646606445</v>
      </c>
      <c r="AC780" s="4">
        <v>0.3552996218204498</v>
      </c>
      <c r="AD780" s="4">
        <v>0.0308600515127182</v>
      </c>
      <c r="AE780" s="4">
        <v>0.007484727539122105</v>
      </c>
      <c r="AF780" s="4">
        <v>0.05099768936634064</v>
      </c>
      <c r="AG780" s="4">
        <v>0.01128998212516308</v>
      </c>
      <c r="AH780" s="4">
        <v>0.6666666865348816</v>
      </c>
      <c r="AI780" s="4">
        <v>-0.2195652425289154</v>
      </c>
      <c r="AJ780" s="4">
        <v>2.737391471862793</v>
      </c>
      <c r="AK780" s="4">
        <v>1</v>
      </c>
      <c r="AL780" s="4">
        <v>0</v>
      </c>
      <c r="AM780" s="4">
        <v>0.1599999964237213</v>
      </c>
      <c r="AN780" s="4">
        <v>111115</v>
      </c>
      <c r="AO780" s="4">
        <f>X780*0.000001/(K780*0.0001)</f>
        <v>0.8325048319498697</v>
      </c>
      <c r="AP780" s="4">
        <f>(U780-T780)/(1000-U780)*AO780</f>
        <v>0.005117695412703406</v>
      </c>
      <c r="AQ780" s="4">
        <f>(P780+273.15)</f>
        <v>298.2805160522461</v>
      </c>
      <c r="AR780" s="4">
        <f>(O780+273.15)</f>
        <v>295.401615524292</v>
      </c>
      <c r="AS780" s="4">
        <f>(Y780*AK780+Z780*AL780)*AM780</f>
        <v>319.7708131650652</v>
      </c>
      <c r="AT780" s="4">
        <f>((AS780+0.00000010773*(AR780^4-AQ780^4))-AP780*44100)/(L780*0.92*2*29.3+0.00000043092*AQ780^3)</f>
        <v>0.7004257132223524</v>
      </c>
      <c r="AU780" s="4">
        <f>0.61365*EXP(17.502*J780/(240.97+J780))</f>
        <v>3.204503732522908</v>
      </c>
      <c r="AV780" s="4">
        <f>AU780*1000/AA780</f>
        <v>31.51096739370206</v>
      </c>
      <c r="AW780" s="4">
        <f>(AV780-U780)</f>
        <v>11.59311308462003</v>
      </c>
      <c r="AX780" s="4">
        <f>IF(D780,P780,(O780+P780)/2)</f>
        <v>23.69106578826904</v>
      </c>
      <c r="AY780" s="4">
        <f>0.61365*EXP(17.502*AX780/(240.97+AX780))</f>
        <v>2.939843612748713</v>
      </c>
      <c r="AZ780" s="4">
        <f>IF(AW780&lt;&gt;0,(1000-(AV780+U780)/2)/AW780*AP780,0)</f>
        <v>0.4300912838384763</v>
      </c>
      <c r="BA780" s="4">
        <f>U780*AA780/1000</f>
        <v>2.025543604543782</v>
      </c>
      <c r="BB780" s="4">
        <f>(AY780-BA780)</f>
        <v>0.9143000082049308</v>
      </c>
      <c r="BC780" s="4">
        <f>1/(1.6/F780+1.37/N780)</f>
        <v>0.2747890969959309</v>
      </c>
      <c r="BD780" s="3">
        <f>G780*AA780*0.001</f>
      </c>
      <c r="BE780" s="3">
        <f>G780/S780</f>
      </c>
      <c r="BF780" s="4">
        <f>(1-AP780*AA780/AU780/F780)*100</f>
        <v>67.95691584891652</v>
      </c>
      <c r="BG780" s="3">
        <f>(S780-E780/(N780/1.35))</f>
      </c>
      <c r="BH780" s="3">
        <f>E780*BF780/100/BG780</f>
      </c>
    </row>
    <row r="781" ht="16" customHeight="1">
      <c r="A781" s="4">
        <v>726</v>
      </c>
      <c r="B781" t="s" s="2">
        <v>839</v>
      </c>
      <c r="C781" s="4">
        <v>4177.500029336661</v>
      </c>
      <c r="D781" s="4">
        <v>0</v>
      </c>
      <c r="E781" s="3">
        <f>(R781-#REF!*(1000-T781)/(1000-U781))*AO781</f>
      </c>
      <c r="F781" s="4">
        <f>IF(AZ781&lt;&gt;0,1/(1/AZ781-1/N781),0)</f>
        <v>0.5080328819110147</v>
      </c>
      <c r="G781" s="3">
        <f>((BC781-AP781/2)*S781-E781)/(BC781+AP781/2)</f>
      </c>
      <c r="H781" s="4">
        <f>AP781*1000</f>
        <v>5.117910187557571</v>
      </c>
      <c r="I781" s="4">
        <f>(AU781-BA781)</f>
        <v>1.176681717862515</v>
      </c>
      <c r="J781" s="4">
        <f>(P781+AT781*D781)</f>
        <v>25.12246894836426</v>
      </c>
      <c r="K781" s="4">
        <v>6</v>
      </c>
      <c r="L781" s="4">
        <f>(K781*AI781+AJ781)</f>
        <v>1.420000016689301</v>
      </c>
      <c r="M781" s="4">
        <v>1</v>
      </c>
      <c r="N781" s="4">
        <f>L781*(M781+1)*(M781+1)/(M781*M781+1)</f>
        <v>2.840000033378601</v>
      </c>
      <c r="O781" s="4">
        <v>22.23789978027344</v>
      </c>
      <c r="P781" s="4">
        <v>25.12246894836426</v>
      </c>
      <c r="Q781" s="4">
        <v>21.17201232910156</v>
      </c>
      <c r="R781" s="4">
        <v>1000.733215332031</v>
      </c>
      <c r="S781" s="4">
        <v>942.0966186523438</v>
      </c>
      <c r="T781" s="4">
        <v>13.90007019042969</v>
      </c>
      <c r="U781" s="4">
        <v>19.9251708984375</v>
      </c>
      <c r="V781" s="4">
        <v>52.49087524414062</v>
      </c>
      <c r="W781" s="4">
        <v>75.24645233154297</v>
      </c>
      <c r="X781" s="4">
        <v>499.5038452148438</v>
      </c>
      <c r="Y781" s="4">
        <v>1998.8291015625</v>
      </c>
      <c r="Z781" s="4">
        <v>197.6836853027344</v>
      </c>
      <c r="AA781" s="4">
        <v>101.6948089599609</v>
      </c>
      <c r="AB781" s="4">
        <v>10.21684646606445</v>
      </c>
      <c r="AC781" s="4">
        <v>0.3552996218204498</v>
      </c>
      <c r="AD781" s="4">
        <v>0.0308600515127182</v>
      </c>
      <c r="AE781" s="4">
        <v>0.007484727539122105</v>
      </c>
      <c r="AF781" s="4">
        <v>0.05099768936634064</v>
      </c>
      <c r="AG781" s="4">
        <v>0.01128998212516308</v>
      </c>
      <c r="AH781" s="4">
        <v>0.6666666865348816</v>
      </c>
      <c r="AI781" s="4">
        <v>-0.2195652425289154</v>
      </c>
      <c r="AJ781" s="4">
        <v>2.737391471862793</v>
      </c>
      <c r="AK781" s="4">
        <v>1</v>
      </c>
      <c r="AL781" s="4">
        <v>0</v>
      </c>
      <c r="AM781" s="4">
        <v>0.1599999964237213</v>
      </c>
      <c r="AN781" s="4">
        <v>111115</v>
      </c>
      <c r="AO781" s="4">
        <f>X781*0.000001/(K781*0.0001)</f>
        <v>0.8325064086914061</v>
      </c>
      <c r="AP781" s="4">
        <f>(U781-T781)/(1000-U781)*AO781</f>
        <v>0.005117910187557571</v>
      </c>
      <c r="AQ781" s="4">
        <f>(P781+273.15)</f>
        <v>298.2724689483642</v>
      </c>
      <c r="AR781" s="4">
        <f>(O781+273.15)</f>
        <v>295.3878997802734</v>
      </c>
      <c r="AS781" s="4">
        <f>(Y781*AK781+Z781*AL781)*AM781</f>
        <v>319.8126491016301</v>
      </c>
      <c r="AT781" s="4">
        <f>((AS781+0.00000010773*(AR781^4-AQ781^4))-AP781*44100)/(L781*0.92*2*29.3+0.00000043092*AQ781^3)</f>
        <v>0.700115352378631</v>
      </c>
      <c r="AU781" s="4">
        <f>0.61365*EXP(17.502*J781/(240.97+J781))</f>
        <v>3.202968165873689</v>
      </c>
      <c r="AV781" s="4">
        <f>AU781*1000/AA781</f>
        <v>31.49588655144389</v>
      </c>
      <c r="AW781" s="4">
        <f>(AV781-U781)</f>
        <v>11.57071565300639</v>
      </c>
      <c r="AX781" s="4">
        <f>IF(D781,P781,(O781+P781)/2)</f>
        <v>23.68018436431885</v>
      </c>
      <c r="AY781" s="4">
        <f>0.61365*EXP(17.502*AX781/(240.97+AX781))</f>
        <v>2.937918057023343</v>
      </c>
      <c r="AZ781" s="4">
        <f>IF(AW781&lt;&gt;0,(1000-(AV781+U781)/2)/AW781*AP781,0)</f>
        <v>0.430943613187238</v>
      </c>
      <c r="BA781" s="4">
        <f>U781*AA781/1000</f>
        <v>2.026286448011175</v>
      </c>
      <c r="BB781" s="4">
        <f>(AY781-BA781)</f>
        <v>0.9116316090121686</v>
      </c>
      <c r="BC781" s="4">
        <f>1/(1.6/F781+1.37/N781)</f>
        <v>0.2753458009301533</v>
      </c>
      <c r="BD781" s="3">
        <f>G781*AA781*0.001</f>
      </c>
      <c r="BE781" s="3">
        <f>G781/S781</f>
      </c>
      <c r="BF781" s="4">
        <f>(1-AP781*AA781/AU781/F781)*100</f>
        <v>68.01495246983301</v>
      </c>
      <c r="BG781" s="3">
        <f>(S781-E781/(N781/1.35))</f>
      </c>
      <c r="BH781" s="3">
        <f>E781*BF781/100/BG781</f>
      </c>
    </row>
    <row r="782" ht="16" customHeight="1">
      <c r="A782" s="4">
        <v>727</v>
      </c>
      <c r="B782" t="s" s="2">
        <v>840</v>
      </c>
      <c r="C782" s="4">
        <v>4183.000029213727</v>
      </c>
      <c r="D782" s="4">
        <v>0</v>
      </c>
      <c r="E782" s="3">
        <f>(R782-#REF!*(1000-T782)/(1000-U782))*AO782</f>
      </c>
      <c r="F782" s="4">
        <f>IF(AZ782&lt;&gt;0,1/(1/AZ782-1/N782),0)</f>
        <v>0.5071827827900767</v>
      </c>
      <c r="G782" s="3">
        <f>((BC782-AP782/2)*S782-E782)/(BC782+AP782/2)</f>
      </c>
      <c r="H782" s="4">
        <f>AP782*1000</f>
        <v>5.117013242740483</v>
      </c>
      <c r="I782" s="4">
        <f>(AU782-BA782)</f>
        <v>1.178129774445598</v>
      </c>
      <c r="J782" s="4">
        <f>(P782+AT782*D782)</f>
        <v>25.13449859619141</v>
      </c>
      <c r="K782" s="4">
        <v>6</v>
      </c>
      <c r="L782" s="4">
        <f>(K782*AI782+AJ782)</f>
        <v>1.420000016689301</v>
      </c>
      <c r="M782" s="4">
        <v>1</v>
      </c>
      <c r="N782" s="4">
        <f>L782*(M782+1)*(M782+1)/(M782*M782+1)</f>
        <v>2.840000033378601</v>
      </c>
      <c r="O782" s="4">
        <v>22.21199607849121</v>
      </c>
      <c r="P782" s="4">
        <v>25.13449859619141</v>
      </c>
      <c r="Q782" s="4">
        <v>21.10380172729492</v>
      </c>
      <c r="R782" s="4">
        <v>999.9669189453125</v>
      </c>
      <c r="S782" s="4">
        <v>941.5216674804688</v>
      </c>
      <c r="T782" s="4">
        <v>13.90959548950195</v>
      </c>
      <c r="U782" s="4">
        <v>19.93350219726562</v>
      </c>
      <c r="V782" s="4">
        <v>52.60247421264648</v>
      </c>
      <c r="W782" s="4">
        <v>75.38688659667969</v>
      </c>
      <c r="X782" s="4">
        <v>499.5110473632812</v>
      </c>
      <c r="Y782" s="4">
        <v>1999.1279296875</v>
      </c>
      <c r="Z782" s="4">
        <v>198.6138153076172</v>
      </c>
      <c r="AA782" s="4">
        <v>101.6948318481445</v>
      </c>
      <c r="AB782" s="4">
        <v>10.21684646606445</v>
      </c>
      <c r="AC782" s="4">
        <v>0.3552996218204498</v>
      </c>
      <c r="AD782" s="4">
        <v>0.0308600515127182</v>
      </c>
      <c r="AE782" s="4">
        <v>0.007484727539122105</v>
      </c>
      <c r="AF782" s="4">
        <v>0.05099768936634064</v>
      </c>
      <c r="AG782" s="4">
        <v>0.01128998212516308</v>
      </c>
      <c r="AH782" s="4">
        <v>0.6666666865348816</v>
      </c>
      <c r="AI782" s="4">
        <v>-0.2195652425289154</v>
      </c>
      <c r="AJ782" s="4">
        <v>2.737391471862793</v>
      </c>
      <c r="AK782" s="4">
        <v>1</v>
      </c>
      <c r="AL782" s="4">
        <v>0</v>
      </c>
      <c r="AM782" s="4">
        <v>0.1599999964237213</v>
      </c>
      <c r="AN782" s="4">
        <v>111115</v>
      </c>
      <c r="AO782" s="4">
        <f>X782*0.000001/(K782*0.0001)</f>
        <v>0.8325184122721354</v>
      </c>
      <c r="AP782" s="4">
        <f>(U782-T782)/(1000-U782)*AO782</f>
        <v>0.005117013242740483</v>
      </c>
      <c r="AQ782" s="4">
        <f>(P782+273.15)</f>
        <v>298.2844985961914</v>
      </c>
      <c r="AR782" s="4">
        <f>(O782+273.15)</f>
        <v>295.3619960784912</v>
      </c>
      <c r="AS782" s="4">
        <f>(Y782*AK782+Z782*AL782)*AM782</f>
        <v>319.8604616005614</v>
      </c>
      <c r="AT782" s="4">
        <f>((AS782+0.00000010773*(AR782^4-AQ782^4))-AP782*44100)/(L782*0.92*2*29.3+0.00000043092*AQ782^3)</f>
        <v>0.696264656064453</v>
      </c>
      <c r="AU782" s="4">
        <f>0.61365*EXP(17.502*J782/(240.97+J782))</f>
        <v>3.205263928541145</v>
      </c>
      <c r="AV782" s="4">
        <f>AU782*1000/AA782</f>
        <v>31.51845448082745</v>
      </c>
      <c r="AW782" s="4">
        <f>(AV782-U782)</f>
        <v>11.58495228356183</v>
      </c>
      <c r="AX782" s="4">
        <f>IF(D782,P782,(O782+P782)/2)</f>
        <v>23.67324733734131</v>
      </c>
      <c r="AY782" s="4">
        <f>0.61365*EXP(17.502*AX782/(240.97+AX782))</f>
        <v>2.936691069924211</v>
      </c>
      <c r="AZ782" s="4">
        <f>IF(AW782&lt;&gt;0,(1000-(AV782+U782)/2)/AW782*AP782,0)</f>
        <v>0.4303317742595277</v>
      </c>
      <c r="BA782" s="4">
        <f>U782*AA782/1000</f>
        <v>2.027134154095547</v>
      </c>
      <c r="BB782" s="4">
        <f>(AY782-BA782)</f>
        <v>0.9095569158286634</v>
      </c>
      <c r="BC782" s="4">
        <f>1/(1.6/F782+1.37/N782)</f>
        <v>0.2749461697580379</v>
      </c>
      <c r="BD782" s="3">
        <f>G782*AA782*0.001</f>
      </c>
      <c r="BE782" s="3">
        <f>G782/S782</f>
      </c>
      <c r="BF782" s="4">
        <f>(1-AP782*AA782/AU782/F782)*100</f>
        <v>67.98989305330147</v>
      </c>
      <c r="BG782" s="3">
        <f>(S782-E782/(N782/1.35))</f>
      </c>
      <c r="BH782" s="3">
        <f>E782*BF782/100/BG782</f>
      </c>
    </row>
    <row r="783" ht="16" customHeight="1">
      <c r="A783" s="4">
        <v>728</v>
      </c>
      <c r="B783" t="s" s="2">
        <v>841</v>
      </c>
      <c r="C783" s="4">
        <v>4188.500029090792</v>
      </c>
      <c r="D783" s="4">
        <v>0</v>
      </c>
      <c r="E783" s="3">
        <f>(R783-#REF!*(1000-T783)/(1000-U783))*AO783</f>
      </c>
      <c r="F783" s="4">
        <f>IF(AZ783&lt;&gt;0,1/(1/AZ783-1/N783),0)</f>
        <v>0.5079499580360406</v>
      </c>
      <c r="G783" s="3">
        <f>((BC783-AP783/2)*S783-E783)/(BC783+AP783/2)</f>
      </c>
      <c r="H783" s="4">
        <f>AP783*1000</f>
        <v>5.115856558969764</v>
      </c>
      <c r="I783" s="4">
        <f>(AU783-BA783)</f>
        <v>1.176349835188259</v>
      </c>
      <c r="J783" s="4">
        <f>(P783+AT783*D783)</f>
        <v>25.12973785400391</v>
      </c>
      <c r="K783" s="4">
        <v>6</v>
      </c>
      <c r="L783" s="4">
        <f>(K783*AI783+AJ783)</f>
        <v>1.420000016689301</v>
      </c>
      <c r="M783" s="4">
        <v>1</v>
      </c>
      <c r="N783" s="4">
        <f>L783*(M783+1)*(M783+1)/(M783*M783+1)</f>
        <v>2.840000033378601</v>
      </c>
      <c r="O783" s="4">
        <v>22.18315696716309</v>
      </c>
      <c r="P783" s="4">
        <v>25.12973785400391</v>
      </c>
      <c r="Q783" s="4">
        <v>21.07892227172852</v>
      </c>
      <c r="R783" s="4">
        <v>999.8133544921875</v>
      </c>
      <c r="S783" s="4">
        <v>941.0076293945312</v>
      </c>
      <c r="T783" s="4">
        <v>13.91926860809326</v>
      </c>
      <c r="U783" s="4">
        <v>19.94214248657227</v>
      </c>
      <c r="V783" s="4">
        <v>52.72903823852539</v>
      </c>
      <c r="W783" s="4">
        <v>75.54908752441406</v>
      </c>
      <c r="X783" s="4">
        <v>499.4793701171875</v>
      </c>
      <c r="Y783" s="4">
        <v>1999.368896484375</v>
      </c>
      <c r="Z783" s="4">
        <v>199.1992340087891</v>
      </c>
      <c r="AA783" s="4">
        <v>101.6944580078125</v>
      </c>
      <c r="AB783" s="4">
        <v>10.21684646606445</v>
      </c>
      <c r="AC783" s="4">
        <v>0.3552996218204498</v>
      </c>
      <c r="AD783" s="4">
        <v>0.0308600515127182</v>
      </c>
      <c r="AE783" s="4">
        <v>0.007484727539122105</v>
      </c>
      <c r="AF783" s="4">
        <v>0.05099768936634064</v>
      </c>
      <c r="AG783" s="4">
        <v>0.01128998212516308</v>
      </c>
      <c r="AH783" s="4">
        <v>0.6666666865348816</v>
      </c>
      <c r="AI783" s="4">
        <v>-0.2195652425289154</v>
      </c>
      <c r="AJ783" s="4">
        <v>2.737391471862793</v>
      </c>
      <c r="AK783" s="4">
        <v>1</v>
      </c>
      <c r="AL783" s="4">
        <v>0</v>
      </c>
      <c r="AM783" s="4">
        <v>0.1599999964237213</v>
      </c>
      <c r="AN783" s="4">
        <v>111115</v>
      </c>
      <c r="AO783" s="4">
        <f>X783*0.000001/(K783*0.0001)</f>
        <v>0.8324656168619791</v>
      </c>
      <c r="AP783" s="4">
        <f>(U783-T783)/(1000-U783)*AO783</f>
        <v>0.005115856558969764</v>
      </c>
      <c r="AQ783" s="4">
        <f>(P783+273.15)</f>
        <v>298.2797378540039</v>
      </c>
      <c r="AR783" s="4">
        <f>(O783+273.15)</f>
        <v>295.3331569671631</v>
      </c>
      <c r="AS783" s="4">
        <f>(Y783*AK783+Z783*AL783)*AM783</f>
        <v>319.8990162871996</v>
      </c>
      <c r="AT783" s="4">
        <f>((AS783+0.00000010773*(AR783^4-AQ783^4))-AP783*44100)/(L783*0.92*2*29.3+0.00000043092*AQ783^3)</f>
        <v>0.6942669654643912</v>
      </c>
      <c r="AU783" s="4">
        <f>0.61365*EXP(17.502*J783/(240.97+J783))</f>
        <v>3.204355206874796</v>
      </c>
      <c r="AV783" s="4">
        <f>AU783*1000/AA783</f>
        <v>31.50963454300161</v>
      </c>
      <c r="AW783" s="4">
        <f>(AV783-U783)</f>
        <v>11.56749205642934</v>
      </c>
      <c r="AX783" s="4">
        <f>IF(D783,P783,(O783+P783)/2)</f>
        <v>23.6564474105835</v>
      </c>
      <c r="AY783" s="4">
        <f>0.61365*EXP(17.502*AX783/(240.97+AX783))</f>
        <v>2.933721438370495</v>
      </c>
      <c r="AZ783" s="4">
        <f>IF(AW783&lt;&gt;0,(1000-(AV783+U783)/2)/AW783*AP783,0)</f>
        <v>0.4308839443469309</v>
      </c>
      <c r="BA783" s="4">
        <f>U783*AA783/1000</f>
        <v>2.028005371686537</v>
      </c>
      <c r="BB783" s="4">
        <f>(AY783-BA783)</f>
        <v>0.9057160666839583</v>
      </c>
      <c r="BC783" s="4">
        <f>1/(1.6/F783+1.37/N783)</f>
        <v>0.2753068262771481</v>
      </c>
      <c r="BD783" s="3">
        <f>G783*AA783*0.001</f>
      </c>
      <c r="BE783" s="3">
        <f>G783/S783</f>
      </c>
      <c r="BF783" s="4">
        <f>(1-AP783*AA783/AU783/F783)*100</f>
        <v>68.03651945702288</v>
      </c>
      <c r="BG783" s="3">
        <f>(S783-E783/(N783/1.35))</f>
      </c>
      <c r="BH783" s="3">
        <f>E783*BF783/100/BG783</f>
      </c>
    </row>
    <row r="784" ht="16" customHeight="1">
      <c r="A784" s="4">
        <v>728</v>
      </c>
      <c r="B784" t="s" s="2">
        <v>841</v>
      </c>
      <c r="C784" s="4">
        <v>4188.500029090792</v>
      </c>
      <c r="D784" s="4">
        <v>0</v>
      </c>
      <c r="E784" s="3">
        <f>(R784-#REF!*(1000-T784)/(1000-U784))*AO784</f>
      </c>
      <c r="F784" s="4">
        <f>IF(AZ784&lt;&gt;0,1/(1/AZ784-1/N784),0)</f>
        <v>0.5079499580360406</v>
      </c>
      <c r="G784" s="3">
        <f>((BC784-AP784/2)*S784-E784)/(BC784+AP784/2)</f>
      </c>
      <c r="H784" s="4">
        <f>AP784*1000</f>
        <v>5.115856558969764</v>
      </c>
      <c r="I784" s="4">
        <f>(AU784-BA784)</f>
        <v>1.176349835188259</v>
      </c>
      <c r="J784" s="4">
        <f>(P784+AT784*D784)</f>
        <v>25.12973785400391</v>
      </c>
      <c r="K784" s="4">
        <v>6</v>
      </c>
      <c r="L784" s="4">
        <f>(K784*AI784+AJ784)</f>
        <v>1.420000016689301</v>
      </c>
      <c r="M784" s="4">
        <v>1</v>
      </c>
      <c r="N784" s="4">
        <f>L784*(M784+1)*(M784+1)/(M784*M784+1)</f>
        <v>2.840000033378601</v>
      </c>
      <c r="O784" s="4">
        <v>22.18315696716309</v>
      </c>
      <c r="P784" s="4">
        <v>25.12973785400391</v>
      </c>
      <c r="Q784" s="4">
        <v>21.07892227172852</v>
      </c>
      <c r="R784" s="4">
        <v>999.8133544921875</v>
      </c>
      <c r="S784" s="4">
        <v>941.0076293945312</v>
      </c>
      <c r="T784" s="4">
        <v>13.91926860809326</v>
      </c>
      <c r="U784" s="4">
        <v>19.94214248657227</v>
      </c>
      <c r="V784" s="4">
        <v>52.72903823852539</v>
      </c>
      <c r="W784" s="4">
        <v>75.54908752441406</v>
      </c>
      <c r="X784" s="4">
        <v>499.4793701171875</v>
      </c>
      <c r="Y784" s="4">
        <v>1999.368896484375</v>
      </c>
      <c r="Z784" s="4">
        <v>199.1992340087891</v>
      </c>
      <c r="AA784" s="4">
        <v>101.6944580078125</v>
      </c>
      <c r="AB784" s="4">
        <v>10.21684646606445</v>
      </c>
      <c r="AC784" s="4">
        <v>0.3552996218204498</v>
      </c>
      <c r="AD784" s="4">
        <v>0.0308600515127182</v>
      </c>
      <c r="AE784" s="4">
        <v>0.007484727539122105</v>
      </c>
      <c r="AF784" s="4">
        <v>0.05099768936634064</v>
      </c>
      <c r="AG784" s="4">
        <v>0.01128998212516308</v>
      </c>
      <c r="AH784" s="4">
        <v>0.6666666865348816</v>
      </c>
      <c r="AI784" s="4">
        <v>-0.2195652425289154</v>
      </c>
      <c r="AJ784" s="4">
        <v>2.737391471862793</v>
      </c>
      <c r="AK784" s="4">
        <v>1</v>
      </c>
      <c r="AL784" s="4">
        <v>0</v>
      </c>
      <c r="AM784" s="4">
        <v>0.1599999964237213</v>
      </c>
      <c r="AN784" s="4">
        <v>111115</v>
      </c>
      <c r="AO784" s="4">
        <f>X784*0.000001/(K784*0.0001)</f>
        <v>0.8324656168619791</v>
      </c>
      <c r="AP784" s="4">
        <f>(U784-T784)/(1000-U784)*AO784</f>
        <v>0.005115856558969764</v>
      </c>
      <c r="AQ784" s="4">
        <f>(P784+273.15)</f>
        <v>298.2797378540039</v>
      </c>
      <c r="AR784" s="4">
        <f>(O784+273.15)</f>
        <v>295.3331569671631</v>
      </c>
      <c r="AS784" s="4">
        <f>(Y784*AK784+Z784*AL784)*AM784</f>
        <v>319.8990162871996</v>
      </c>
      <c r="AT784" s="4">
        <f>((AS784+0.00000010773*(AR784^4-AQ784^4))-AP784*44100)/(L784*0.92*2*29.3+0.00000043092*AQ784^3)</f>
        <v>0.6942669654643912</v>
      </c>
      <c r="AU784" s="4">
        <f>0.61365*EXP(17.502*J784/(240.97+J784))</f>
        <v>3.204355206874796</v>
      </c>
      <c r="AV784" s="4">
        <f>AU784*1000/AA784</f>
        <v>31.50963454300161</v>
      </c>
      <c r="AW784" s="4">
        <f>(AV784-U784)</f>
        <v>11.56749205642934</v>
      </c>
      <c r="AX784" s="4">
        <f>IF(D784,P784,(O784+P784)/2)</f>
        <v>23.6564474105835</v>
      </c>
      <c r="AY784" s="4">
        <f>0.61365*EXP(17.502*AX784/(240.97+AX784))</f>
        <v>2.933721438370495</v>
      </c>
      <c r="AZ784" s="4">
        <f>IF(AW784&lt;&gt;0,(1000-(AV784+U784)/2)/AW784*AP784,0)</f>
        <v>0.4308839443469309</v>
      </c>
      <c r="BA784" s="4">
        <f>U784*AA784/1000</f>
        <v>2.028005371686537</v>
      </c>
      <c r="BB784" s="4">
        <f>(AY784-BA784)</f>
        <v>0.9057160666839583</v>
      </c>
      <c r="BC784" s="4">
        <f>1/(1.6/F784+1.37/N784)</f>
        <v>0.2753068262771481</v>
      </c>
      <c r="BD784" s="3">
        <f>G784*AA784*0.001</f>
      </c>
      <c r="BE784" s="3">
        <f>G784/S784</f>
      </c>
      <c r="BF784" s="4">
        <f>(1-AP784*AA784/AU784/F784)*100</f>
        <v>68.03651945702288</v>
      </c>
      <c r="BG784" s="3">
        <f>(S784-E784/(N784/1.35))</f>
      </c>
      <c r="BH784" s="3">
        <f>E784*BF784/100/BG784</f>
      </c>
    </row>
    <row r="785" ht="16" customHeight="1">
      <c r="A785" s="4">
        <v>729</v>
      </c>
      <c r="B785" t="s" s="2">
        <v>843</v>
      </c>
      <c r="C785" s="4">
        <v>4221.000032566488</v>
      </c>
      <c r="D785" s="4">
        <v>0</v>
      </c>
      <c r="E785" s="3">
        <f>(R785-#REF!*(1000-T785)/(1000-U785))*AO785</f>
      </c>
      <c r="F785" s="4">
        <f>IF(AZ785&lt;&gt;0,1/(1/AZ785-1/N785),0)</f>
        <v>0.5002496431199861</v>
      </c>
      <c r="G785" s="3">
        <f>((BC785-AP785/2)*S785-E785)/(BC785+AP785/2)</f>
      </c>
      <c r="H785" s="4">
        <f>AP785*1000</f>
        <v>5.038939767063222</v>
      </c>
      <c r="I785" s="4">
        <f>(AU785-BA785)</f>
        <v>1.173800305717922</v>
      </c>
      <c r="J785" s="4">
        <f>(P785+AT785*D785)</f>
        <v>25.11982345581055</v>
      </c>
      <c r="K785" s="4">
        <v>6</v>
      </c>
      <c r="L785" s="4">
        <f>(K785*AI785+AJ785)</f>
        <v>1.420000016689301</v>
      </c>
      <c r="M785" s="4">
        <v>1</v>
      </c>
      <c r="N785" s="4">
        <f>L785*(M785+1)*(M785+1)/(M785*M785+1)</f>
        <v>2.840000033378601</v>
      </c>
      <c r="O785" s="4">
        <v>22.16489028930664</v>
      </c>
      <c r="P785" s="4">
        <v>25.11982345581055</v>
      </c>
      <c r="Q785" s="4">
        <v>21.06207275390625</v>
      </c>
      <c r="R785" s="4">
        <v>999.1558837890625</v>
      </c>
      <c r="S785" s="4">
        <v>940.8701171875</v>
      </c>
      <c r="T785" s="4">
        <v>14.01629543304443</v>
      </c>
      <c r="U785" s="4">
        <v>19.94860649108887</v>
      </c>
      <c r="V785" s="4">
        <v>53.5823974609375</v>
      </c>
      <c r="W785" s="4">
        <v>75.65418243408203</v>
      </c>
      <c r="X785" s="4">
        <v>499.4768371582031</v>
      </c>
      <c r="Y785" s="4">
        <v>1999.339477539062</v>
      </c>
      <c r="Z785" s="4">
        <v>199.5301208496094</v>
      </c>
      <c r="AA785" s="4">
        <v>101.6944808959961</v>
      </c>
      <c r="AB785" s="4">
        <v>12.04383659362793</v>
      </c>
      <c r="AC785" s="4">
        <v>0.3900336921215057</v>
      </c>
      <c r="AD785" s="4">
        <v>0.02004711329936981</v>
      </c>
      <c r="AE785" s="4">
        <v>0.003383032977581024</v>
      </c>
      <c r="AF785" s="4">
        <v>0.01773917675018311</v>
      </c>
      <c r="AG785" s="4">
        <v>0.004974197596311569</v>
      </c>
      <c r="AH785" s="4">
        <v>1</v>
      </c>
      <c r="AI785" s="4">
        <v>-0.2195652425289154</v>
      </c>
      <c r="AJ785" s="4">
        <v>2.737391471862793</v>
      </c>
      <c r="AK785" s="4">
        <v>1</v>
      </c>
      <c r="AL785" s="4">
        <v>0</v>
      </c>
      <c r="AM785" s="4">
        <v>0.1599999964237213</v>
      </c>
      <c r="AN785" s="4">
        <v>111115</v>
      </c>
      <c r="AO785" s="4">
        <f>X785*0.000001/(K785*0.0001)</f>
        <v>0.8324613952636718</v>
      </c>
      <c r="AP785" s="4">
        <f>(U785-T785)/(1000-U785)*AO785</f>
        <v>0.005038939767063222</v>
      </c>
      <c r="AQ785" s="4">
        <f>(P785+273.15)</f>
        <v>298.2698234558105</v>
      </c>
      <c r="AR785" s="4">
        <f>(O785+273.15)</f>
        <v>295.3148902893066</v>
      </c>
      <c r="AS785" s="4">
        <f>(Y785*AK785+Z785*AL785)*AM785</f>
        <v>319.8943092560548</v>
      </c>
      <c r="AT785" s="4">
        <f>((AS785+0.00000010773*(AR785^4-AQ785^4))-AP785*44100)/(L785*0.92*2*29.3+0.00000043092*AQ785^3)</f>
        <v>0.7317570518570717</v>
      </c>
      <c r="AU785" s="4">
        <f>0.61365*EXP(17.502*J785/(240.97+J785))</f>
        <v>3.202463487427702</v>
      </c>
      <c r="AV785" s="4">
        <f>AU785*1000/AA785</f>
        <v>31.49102546383901</v>
      </c>
      <c r="AW785" s="4">
        <f>(AV785-U785)</f>
        <v>11.54241897275014</v>
      </c>
      <c r="AX785" s="4">
        <f>IF(D785,P785,(O785+P785)/2)</f>
        <v>23.64235687255859</v>
      </c>
      <c r="AY785" s="4">
        <f>0.61365*EXP(17.502*AX785/(240.97+AX785))</f>
        <v>2.931232756014311</v>
      </c>
      <c r="AZ785" s="4">
        <f>IF(AW785&lt;&gt;0,(1000-(AV785+U785)/2)/AW785*AP785,0)</f>
        <v>0.4253301820981389</v>
      </c>
      <c r="BA785" s="4">
        <f>U785*AA785/1000</f>
        <v>2.02866318170978</v>
      </c>
      <c r="BB785" s="4">
        <f>(AY785-BA785)</f>
        <v>0.9025695743045303</v>
      </c>
      <c r="BC785" s="4">
        <f>1/(1.6/F785+1.37/N785)</f>
        <v>0.2716802583652804</v>
      </c>
      <c r="BD785" s="3">
        <f>G785*AA785*0.001</f>
      </c>
      <c r="BE785" s="3">
        <f>G785/S785</f>
      </c>
      <c r="BF785" s="4">
        <f>(1-AP785*AA785/AU785/F785)*100</f>
        <v>68.01358434598559</v>
      </c>
      <c r="BG785" s="3">
        <f>(S785-E785/(N785/1.35))</f>
      </c>
      <c r="BH785" s="3">
        <f>E785*BF785/100/BG785</f>
      </c>
    </row>
    <row r="786" ht="16" customHeight="1">
      <c r="A786" s="4">
        <v>730</v>
      </c>
      <c r="B786" t="s" s="2">
        <v>844</v>
      </c>
      <c r="C786" s="4">
        <v>4226.500032443553</v>
      </c>
      <c r="D786" s="4">
        <v>0</v>
      </c>
      <c r="E786" s="3">
        <f>(R786-#REF!*(1000-T786)/(1000-U786))*AO786</f>
      </c>
      <c r="F786" s="4">
        <f>IF(AZ786&lt;&gt;0,1/(1/AZ786-1/N786),0)</f>
        <v>0.4830814505813771</v>
      </c>
      <c r="G786" s="3">
        <f>((BC786-AP786/2)*S786-E786)/(BC786+AP786/2)</f>
      </c>
      <c r="H786" s="4">
        <f>AP786*1000</f>
        <v>4.866524958856156</v>
      </c>
      <c r="I786" s="4">
        <f>(AU786-BA786)</f>
        <v>1.167885399515956</v>
      </c>
      <c r="J786" s="4">
        <f>(P786+AT786*D786)</f>
        <v>25.10506057739258</v>
      </c>
      <c r="K786" s="4">
        <v>6</v>
      </c>
      <c r="L786" s="4">
        <f>(K786*AI786+AJ786)</f>
        <v>1.420000016689301</v>
      </c>
      <c r="M786" s="4">
        <v>1</v>
      </c>
      <c r="N786" s="4">
        <f>L786*(M786+1)*(M786+1)/(M786*M786+1)</f>
        <v>2.840000033378601</v>
      </c>
      <c r="O786" s="4">
        <v>22.11167526245117</v>
      </c>
      <c r="P786" s="4">
        <v>25.10506057739258</v>
      </c>
      <c r="Q786" s="4">
        <v>21.02165985107422</v>
      </c>
      <c r="R786" s="4">
        <v>997.7992553710938</v>
      </c>
      <c r="S786" s="4">
        <v>941.0004272460938</v>
      </c>
      <c r="T786" s="4">
        <v>14.25013828277588</v>
      </c>
      <c r="U786" s="4">
        <v>19.97916221618652</v>
      </c>
      <c r="V786" s="4">
        <v>54.65927886962891</v>
      </c>
      <c r="W786" s="4">
        <v>76.00038909912109</v>
      </c>
      <c r="X786" s="4">
        <v>499.487792968750</v>
      </c>
      <c r="Y786" s="4">
        <v>1999.596069335938</v>
      </c>
      <c r="Z786" s="4">
        <v>200.5665740966797</v>
      </c>
      <c r="AA786" s="4">
        <v>101.6941070556641</v>
      </c>
      <c r="AB786" s="4">
        <v>12.04383659362793</v>
      </c>
      <c r="AC786" s="4">
        <v>0.3900336921215057</v>
      </c>
      <c r="AD786" s="4">
        <v>0.02004711329936981</v>
      </c>
      <c r="AE786" s="4">
        <v>0.003383032977581024</v>
      </c>
      <c r="AF786" s="4">
        <v>0.01773917675018311</v>
      </c>
      <c r="AG786" s="4">
        <v>0.004974197596311569</v>
      </c>
      <c r="AH786" s="4">
        <v>0.6666666865348816</v>
      </c>
      <c r="AI786" s="4">
        <v>-0.2195652425289154</v>
      </c>
      <c r="AJ786" s="4">
        <v>2.737391471862793</v>
      </c>
      <c r="AK786" s="4">
        <v>1</v>
      </c>
      <c r="AL786" s="4">
        <v>0</v>
      </c>
      <c r="AM786" s="4">
        <v>0.1599999964237213</v>
      </c>
      <c r="AN786" s="4">
        <v>111115</v>
      </c>
      <c r="AO786" s="4">
        <f>X786*0.000001/(K786*0.0001)</f>
        <v>0.8324796549479165</v>
      </c>
      <c r="AP786" s="4">
        <f>(U786-T786)/(1000-U786)*AO786</f>
        <v>0.004866524958856156</v>
      </c>
      <c r="AQ786" s="4">
        <f>(P786+273.15)</f>
        <v>298.2550605773926</v>
      </c>
      <c r="AR786" s="4">
        <f>(O786+273.15)</f>
        <v>295.2616752624511</v>
      </c>
      <c r="AS786" s="4">
        <f>(Y786*AK786+Z786*AL786)*AM786</f>
        <v>319.9353639426372</v>
      </c>
      <c r="AT786" s="4">
        <f>((AS786+0.00000010773*(AR786^4-AQ786^4))-AP786*44100)/(L786*0.92*2*29.3+0.00000043092*AQ786^3)</f>
        <v>0.8138608823569571</v>
      </c>
      <c r="AU786" s="4">
        <f>0.61365*EXP(17.502*J786/(240.97+J786))</f>
        <v>3.199648460811307</v>
      </c>
      <c r="AV786" s="4">
        <f>AU786*1000/AA786</f>
        <v>31.46345991375806</v>
      </c>
      <c r="AW786" s="4">
        <f>(AV786-U786)</f>
        <v>11.48429769757154</v>
      </c>
      <c r="AX786" s="4">
        <f>IF(D786,P786,(O786+P786)/2)</f>
        <v>23.60836791992188</v>
      </c>
      <c r="AY786" s="4">
        <f>0.61365*EXP(17.502*AX786/(240.97+AX786))</f>
        <v>2.925237195964816</v>
      </c>
      <c r="AZ786" s="4">
        <f>IF(AW786&lt;&gt;0,(1000-(AV786+U786)/2)/AW786*AP786,0)</f>
        <v>0.4128551594048776</v>
      </c>
      <c r="BA786" s="4">
        <f>U786*AA786/1000</f>
        <v>2.031763061295351</v>
      </c>
      <c r="BB786" s="4">
        <f>(AY786-BA786)</f>
        <v>0.8934741346694657</v>
      </c>
      <c r="BC786" s="4">
        <f>1/(1.6/F786+1.37/N786)</f>
        <v>0.2635417481553636</v>
      </c>
      <c r="BD786" s="3">
        <f>G786*AA786*0.001</f>
      </c>
      <c r="BE786" s="3">
        <f>G786/S786</f>
      </c>
      <c r="BF786" s="4">
        <f>(1-AP786*AA786/AU786/F786)*100</f>
        <v>67.98215375185627</v>
      </c>
      <c r="BG786" s="3">
        <f>(S786-E786/(N786/1.35))</f>
      </c>
      <c r="BH786" s="3">
        <f>E786*BF786/100/BG786</f>
      </c>
    </row>
    <row r="787" ht="16" customHeight="1">
      <c r="A787" s="4">
        <v>731</v>
      </c>
      <c r="B787" t="s" s="2">
        <v>845</v>
      </c>
      <c r="C787" s="4">
        <v>4231.500032331795</v>
      </c>
      <c r="D787" s="4">
        <v>0</v>
      </c>
      <c r="E787" s="3">
        <f>(R787-#REF!*(1000-T787)/(1000-U787))*AO787</f>
      </c>
      <c r="F787" s="4">
        <f>IF(AZ787&lt;&gt;0,1/(1/AZ787-1/N787),0)</f>
        <v>0.4847530684667054</v>
      </c>
      <c r="G787" s="3">
        <f>((BC787-AP787/2)*S787-E787)/(BC787+AP787/2)</f>
      </c>
      <c r="H787" s="4">
        <f>AP787*1000</f>
        <v>4.868032433306225</v>
      </c>
      <c r="I787" s="4">
        <f>(AU787-BA787)</f>
        <v>1.164799499278322</v>
      </c>
      <c r="J787" s="4">
        <f>(P787+AT787*D787)</f>
        <v>25.1018009185791</v>
      </c>
      <c r="K787" s="4">
        <v>6</v>
      </c>
      <c r="L787" s="4">
        <f>(K787*AI787+AJ787)</f>
        <v>1.420000016689301</v>
      </c>
      <c r="M787" s="4">
        <v>1</v>
      </c>
      <c r="N787" s="4">
        <f>L787*(M787+1)*(M787+1)/(M787*M787+1)</f>
        <v>2.840000033378601</v>
      </c>
      <c r="O787" s="4">
        <v>22.06955528259277</v>
      </c>
      <c r="P787" s="4">
        <v>25.1018009185791</v>
      </c>
      <c r="Q787" s="4">
        <v>20.98104286193848</v>
      </c>
      <c r="R787" s="4">
        <v>997.8816528320312</v>
      </c>
      <c r="S787" s="4">
        <v>941.3982543945312</v>
      </c>
      <c r="T787" s="4">
        <v>14.2727165222168</v>
      </c>
      <c r="U787" s="4">
        <v>20.0032958984375</v>
      </c>
      <c r="V787" s="4">
        <v>54.92988967895508</v>
      </c>
      <c r="W787" s="4">
        <v>76.28081512451172</v>
      </c>
      <c r="X787" s="4">
        <v>499.4945983886719</v>
      </c>
      <c r="Y787" s="4">
        <v>1999.916748046875</v>
      </c>
      <c r="Z787" s="4">
        <v>201.5796356201172</v>
      </c>
      <c r="AA787" s="4">
        <v>101.6946258544922</v>
      </c>
      <c r="AB787" s="4">
        <v>12.04383659362793</v>
      </c>
      <c r="AC787" s="4">
        <v>0.3900336921215057</v>
      </c>
      <c r="AD787" s="4">
        <v>0.02004711329936981</v>
      </c>
      <c r="AE787" s="4">
        <v>0.003383032977581024</v>
      </c>
      <c r="AF787" s="4">
        <v>0.01773917675018311</v>
      </c>
      <c r="AG787" s="4">
        <v>0.004974197596311569</v>
      </c>
      <c r="AH787" s="4">
        <v>0.6666666865348816</v>
      </c>
      <c r="AI787" s="4">
        <v>-0.2195652425289154</v>
      </c>
      <c r="AJ787" s="4">
        <v>2.737391471862793</v>
      </c>
      <c r="AK787" s="4">
        <v>1</v>
      </c>
      <c r="AL787" s="4">
        <v>0</v>
      </c>
      <c r="AM787" s="4">
        <v>0.1599999964237213</v>
      </c>
      <c r="AN787" s="4">
        <v>111115</v>
      </c>
      <c r="AO787" s="4">
        <f>X787*0.000001/(K787*0.0001)</f>
        <v>0.8324909973144531</v>
      </c>
      <c r="AP787" s="4">
        <f>(U787-T787)/(1000-U787)*AO787</f>
        <v>0.004868032433306225</v>
      </c>
      <c r="AQ787" s="4">
        <f>(P787+273.15)</f>
        <v>298.2518009185791</v>
      </c>
      <c r="AR787" s="4">
        <f>(O787+273.15)</f>
        <v>295.2195552825928</v>
      </c>
      <c r="AS787" s="4">
        <f>(Y787*AK787+Z787*AL787)*AM787</f>
        <v>319.9866725352404</v>
      </c>
      <c r="AT787" s="4">
        <f>((AS787+0.00000010773*(AR787^4-AQ787^4))-AP787*44100)/(L787*0.92*2*29.3+0.00000043092*AQ787^3)</f>
        <v>0.8088067376694628</v>
      </c>
      <c r="AU787" s="4">
        <f>0.61365*EXP(17.502*J787/(240.97+J787))</f>
        <v>3.199027191526621</v>
      </c>
      <c r="AV787" s="4">
        <f>AU787*1000/AA787</f>
        <v>31.457190236423</v>
      </c>
      <c r="AW787" s="4">
        <f>(AV787-U787)</f>
        <v>11.4538943379855</v>
      </c>
      <c r="AX787" s="4">
        <f>IF(D787,P787,(O787+P787)/2)</f>
        <v>23.58567810058594</v>
      </c>
      <c r="AY787" s="4">
        <f>0.61365*EXP(17.502*AX787/(240.97+AX787))</f>
        <v>2.921240744648667</v>
      </c>
      <c r="AZ787" s="4">
        <f>IF(AW787&lt;&gt;0,(1000-(AV787+U787)/2)/AW787*AP787,0)</f>
        <v>0.4140754782247518</v>
      </c>
      <c r="BA787" s="4">
        <f>U787*AA787/1000</f>
        <v>2.0342276922483</v>
      </c>
      <c r="BB787" s="4">
        <f>(AY787-BA787)</f>
        <v>0.8870130524003672</v>
      </c>
      <c r="BC787" s="4">
        <f>1/(1.6/F787+1.37/N787)</f>
        <v>0.2643374018849024</v>
      </c>
      <c r="BD787" s="3">
        <f>G787*AA787*0.001</f>
      </c>
      <c r="BE787" s="3">
        <f>G787/S787</f>
      </c>
      <c r="BF787" s="4">
        <f>(1-AP787*AA787/AU787/F787)*100</f>
        <v>68.07631862784274</v>
      </c>
      <c r="BG787" s="3">
        <f>(S787-E787/(N787/1.35))</f>
      </c>
      <c r="BH787" s="3">
        <f>E787*BF787/100/BG787</f>
      </c>
    </row>
    <row r="788" ht="16" customHeight="1">
      <c r="A788" s="4">
        <v>732</v>
      </c>
      <c r="B788" t="s" s="2">
        <v>846</v>
      </c>
      <c r="C788" s="4">
        <v>4236.500032220036</v>
      </c>
      <c r="D788" s="4">
        <v>0</v>
      </c>
      <c r="E788" s="3">
        <f>(R788-#REF!*(1000-T788)/(1000-U788))*AO788</f>
      </c>
      <c r="F788" s="4">
        <f>IF(AZ788&lt;&gt;0,1/(1/AZ788-1/N788),0)</f>
        <v>0.5009138908029744</v>
      </c>
      <c r="G788" s="3">
        <f>((BC788-AP788/2)*S788-E788)/(BC788+AP788/2)</f>
      </c>
      <c r="H788" s="4">
        <f>AP788*1000</f>
        <v>4.993276807960371</v>
      </c>
      <c r="I788" s="4">
        <f>(AU788-BA788)</f>
        <v>1.161834932842967</v>
      </c>
      <c r="J788" s="4">
        <f>(P788+AT788*D788)</f>
        <v>25.09625816345215</v>
      </c>
      <c r="K788" s="4">
        <v>6</v>
      </c>
      <c r="L788" s="4">
        <f>(K788*AI788+AJ788)</f>
        <v>1.420000016689301</v>
      </c>
      <c r="M788" s="4">
        <v>1</v>
      </c>
      <c r="N788" s="4">
        <f>L788*(M788+1)*(M788+1)/(M788*M788+1)</f>
        <v>2.840000033378601</v>
      </c>
      <c r="O788" s="4">
        <v>22.03707122802734</v>
      </c>
      <c r="P788" s="4">
        <v>25.09625816345215</v>
      </c>
      <c r="Q788" s="4">
        <v>20.96418952941895</v>
      </c>
      <c r="R788" s="4">
        <v>999.0224609375</v>
      </c>
      <c r="S788" s="4">
        <v>941.893798828125</v>
      </c>
      <c r="T788" s="4">
        <v>14.14403438568115</v>
      </c>
      <c r="U788" s="4">
        <v>20.02208137512207</v>
      </c>
      <c r="V788" s="4">
        <v>54.37771224975586</v>
      </c>
      <c r="W788" s="4">
        <v>76.53117370605469</v>
      </c>
      <c r="X788" s="4">
        <v>499.4823303222656</v>
      </c>
      <c r="Y788" s="4">
        <v>2000.146118164062</v>
      </c>
      <c r="Z788" s="4">
        <v>202.4049987792969</v>
      </c>
      <c r="AA788" s="4">
        <v>101.6945266723633</v>
      </c>
      <c r="AB788" s="4">
        <v>12.04383659362793</v>
      </c>
      <c r="AC788" s="4">
        <v>0.3900336921215057</v>
      </c>
      <c r="AD788" s="4">
        <v>0.02004711329936981</v>
      </c>
      <c r="AE788" s="4">
        <v>0.003383032977581024</v>
      </c>
      <c r="AF788" s="4">
        <v>0.01773917675018311</v>
      </c>
      <c r="AG788" s="4">
        <v>0.004974197596311569</v>
      </c>
      <c r="AH788" s="4">
        <v>0.6666666865348816</v>
      </c>
      <c r="AI788" s="4">
        <v>-0.2195652425289154</v>
      </c>
      <c r="AJ788" s="4">
        <v>2.737391471862793</v>
      </c>
      <c r="AK788" s="4">
        <v>1</v>
      </c>
      <c r="AL788" s="4">
        <v>0</v>
      </c>
      <c r="AM788" s="4">
        <v>0.1599999964237213</v>
      </c>
      <c r="AN788" s="4">
        <v>111115</v>
      </c>
      <c r="AO788" s="4">
        <f>X788*0.000001/(K788*0.0001)</f>
        <v>0.8324705505371093</v>
      </c>
      <c r="AP788" s="4">
        <f>(U788-T788)/(1000-U788)*AO788</f>
        <v>0.004993276807960371</v>
      </c>
      <c r="AQ788" s="4">
        <f>(P788+273.15)</f>
        <v>298.2462581634521</v>
      </c>
      <c r="AR788" s="4">
        <f>(O788+273.15)</f>
        <v>295.1870712280273</v>
      </c>
      <c r="AS788" s="4">
        <f>(Y788*AK788+Z788*AL788)*AM788</f>
        <v>320.0233717531701</v>
      </c>
      <c r="AT788" s="4">
        <f>((AS788+0.00000010773*(AR788^4-AQ788^4))-AP788*44100)/(L788*0.92*2*29.3+0.00000043092*AQ788^3)</f>
        <v>0.7430833903122955</v>
      </c>
      <c r="AU788" s="4">
        <f>0.61365*EXP(17.502*J788/(240.97+J788))</f>
        <v>3.197971021281547</v>
      </c>
      <c r="AV788" s="4">
        <f>AU788*1000/AA788</f>
        <v>31.44683520269173</v>
      </c>
      <c r="AW788" s="4">
        <f>(AV788-U788)</f>
        <v>11.42475382756966</v>
      </c>
      <c r="AX788" s="4">
        <f>IF(D788,P788,(O788+P788)/2)</f>
        <v>23.56666469573975</v>
      </c>
      <c r="AY788" s="4">
        <f>0.61365*EXP(17.502*AX788/(240.97+AX788))</f>
        <v>2.917895513295335</v>
      </c>
      <c r="AZ788" s="4">
        <f>IF(AW788&lt;&gt;0,(1000-(AV788+U788)/2)/AW788*AP788,0)</f>
        <v>0.4258102719448977</v>
      </c>
      <c r="BA788" s="4">
        <f>U788*AA788/1000</f>
        <v>2.03613608843858</v>
      </c>
      <c r="BB788" s="4">
        <f>(AY788-BA788)</f>
        <v>0.8817594248567557</v>
      </c>
      <c r="BC788" s="4">
        <f>1/(1.6/F788+1.37/N788)</f>
        <v>0.2719936713958706</v>
      </c>
      <c r="BD788" s="3">
        <f>G788*AA788*0.001</f>
      </c>
      <c r="BE788" s="3">
        <f>G788/S788</f>
      </c>
      <c r="BF788" s="4">
        <f>(1-AP788*AA788/AU788/F788)*100</f>
        <v>68.30099558594981</v>
      </c>
      <c r="BG788" s="3">
        <f>(S788-E788/(N788/1.35))</f>
      </c>
      <c r="BH788" s="3">
        <f>E788*BF788/100/BG788</f>
      </c>
    </row>
    <row r="789" ht="16" customHeight="1">
      <c r="A789" s="4">
        <v>733</v>
      </c>
      <c r="B789" t="s" s="2">
        <v>847</v>
      </c>
      <c r="C789" s="4">
        <v>4242.000032097101</v>
      </c>
      <c r="D789" s="4">
        <v>0</v>
      </c>
      <c r="E789" s="3">
        <f>(R789-#REF!*(1000-T789)/(1000-U789))*AO789</f>
      </c>
      <c r="F789" s="4">
        <f>IF(AZ789&lt;&gt;0,1/(1/AZ789-1/N789),0)</f>
        <v>0.5168063313540946</v>
      </c>
      <c r="G789" s="3">
        <f>((BC789-AP789/2)*S789-E789)/(BC789+AP789/2)</f>
      </c>
      <c r="H789" s="4">
        <f>AP789*1000</f>
        <v>5.120473768237198</v>
      </c>
      <c r="I789" s="4">
        <f>(AU789-BA789)</f>
        <v>1.160300379262806</v>
      </c>
      <c r="J789" s="4">
        <f>(P789+AT789*D789)</f>
        <v>25.08786773681641</v>
      </c>
      <c r="K789" s="4">
        <v>6</v>
      </c>
      <c r="L789" s="4">
        <f>(K789*AI789+AJ789)</f>
        <v>1.420000016689301</v>
      </c>
      <c r="M789" s="4">
        <v>1</v>
      </c>
      <c r="N789" s="4">
        <f>L789*(M789+1)*(M789+1)/(M789*M789+1)</f>
        <v>2.840000033378601</v>
      </c>
      <c r="O789" s="4">
        <v>22.03269577026367</v>
      </c>
      <c r="P789" s="4">
        <v>25.08786773681641</v>
      </c>
      <c r="Q789" s="4">
        <v>20.96216773986816</v>
      </c>
      <c r="R789" s="4">
        <v>1000.087402343750</v>
      </c>
      <c r="S789" s="4">
        <v>942.2645263671875</v>
      </c>
      <c r="T789" s="4">
        <v>13.99343872070312</v>
      </c>
      <c r="U789" s="4">
        <v>20.02138328552246</v>
      </c>
      <c r="V789" s="4">
        <v>53.59790802001953</v>
      </c>
      <c r="W789" s="4">
        <v>76.56571960449219</v>
      </c>
      <c r="X789" s="4">
        <v>499.469238281250</v>
      </c>
      <c r="Y789" s="4">
        <v>2000.117065429688</v>
      </c>
      <c r="Z789" s="4">
        <v>202.8188018798828</v>
      </c>
      <c r="AA789" s="4">
        <v>101.6948928833008</v>
      </c>
      <c r="AB789" s="4">
        <v>12.04383659362793</v>
      </c>
      <c r="AC789" s="4">
        <v>0.3900336921215057</v>
      </c>
      <c r="AD789" s="4">
        <v>0.02004711329936981</v>
      </c>
      <c r="AE789" s="4">
        <v>0.003383032977581024</v>
      </c>
      <c r="AF789" s="4">
        <v>0.01773917675018311</v>
      </c>
      <c r="AG789" s="4">
        <v>0.004974197596311569</v>
      </c>
      <c r="AH789" s="4">
        <v>0.6666666865348816</v>
      </c>
      <c r="AI789" s="4">
        <v>-0.2195652425289154</v>
      </c>
      <c r="AJ789" s="4">
        <v>2.737391471862793</v>
      </c>
      <c r="AK789" s="4">
        <v>1</v>
      </c>
      <c r="AL789" s="4">
        <v>0</v>
      </c>
      <c r="AM789" s="4">
        <v>0.1599999964237213</v>
      </c>
      <c r="AN789" s="4">
        <v>111115</v>
      </c>
      <c r="AO789" s="4">
        <f>X789*0.000001/(K789*0.0001)</f>
        <v>0.8324487304687499</v>
      </c>
      <c r="AP789" s="4">
        <f>(U789-T789)/(1000-U789)*AO789</f>
        <v>0.005120473768237198</v>
      </c>
      <c r="AQ789" s="4">
        <f>(P789+273.15)</f>
        <v>298.2378677368164</v>
      </c>
      <c r="AR789" s="4">
        <f>(O789+273.15)</f>
        <v>295.1826957702636</v>
      </c>
      <c r="AS789" s="4">
        <f>(Y789*AK789+Z789*AL789)*AM789</f>
        <v>320.018723315774</v>
      </c>
      <c r="AT789" s="4">
        <f>((AS789+0.00000010773*(AR789^4-AQ789^4))-AP789*44100)/(L789*0.92*2*29.3+0.00000043092*AQ789^3)</f>
        <v>0.6798245310355415</v>
      </c>
      <c r="AU789" s="4">
        <f>0.61365*EXP(17.502*J789/(240.97+J789))</f>
        <v>3.196372807859522</v>
      </c>
      <c r="AV789" s="4">
        <f>AU789*1000/AA789</f>
        <v>31.43100619150556</v>
      </c>
      <c r="AW789" s="4">
        <f>(AV789-U789)</f>
        <v>11.4096229059831</v>
      </c>
      <c r="AX789" s="4">
        <f>IF(D789,P789,(O789+P789)/2)</f>
        <v>23.56028175354004</v>
      </c>
      <c r="AY789" s="4">
        <f>0.61365*EXP(17.502*AX789/(240.97+AX789))</f>
        <v>2.916773245487474</v>
      </c>
      <c r="AZ789" s="4">
        <f>IF(AW789&lt;&gt;0,(1000-(AV789+U789)/2)/AW789*AP789,0)</f>
        <v>0.4372399950489182</v>
      </c>
      <c r="BA789" s="4">
        <f>U789*AA789/1000</f>
        <v>2.036072428596715</v>
      </c>
      <c r="BB789" s="4">
        <f>(AY789-BA789)</f>
        <v>0.8807008168907586</v>
      </c>
      <c r="BC789" s="4">
        <f>1/(1.6/F789+1.37/N789)</f>
        <v>0.2794598415825493</v>
      </c>
      <c r="BD789" s="3">
        <f>G789*AA789*0.001</f>
      </c>
      <c r="BE789" s="3">
        <f>G789/S789</f>
      </c>
      <c r="BF789" s="4">
        <f>(1-AP789*AA789/AU789/F789)*100</f>
        <v>68.47725448470763</v>
      </c>
      <c r="BG789" s="3">
        <f>(S789-E789/(N789/1.35))</f>
      </c>
      <c r="BH789" s="3">
        <f>E789*BF789/100/BG789</f>
      </c>
    </row>
    <row r="790" ht="16" customHeight="1">
      <c r="A790" s="4">
        <v>734</v>
      </c>
      <c r="B790" t="s" s="2">
        <v>848</v>
      </c>
      <c r="C790" s="4">
        <v>4247.000031985343</v>
      </c>
      <c r="D790" s="4">
        <v>0</v>
      </c>
      <c r="E790" s="3">
        <f>(R790-#REF!*(1000-T790)/(1000-U790))*AO790</f>
      </c>
      <c r="F790" s="4">
        <f>IF(AZ790&lt;&gt;0,1/(1/AZ790-1/N790),0)</f>
        <v>0.5171167588051754</v>
      </c>
      <c r="G790" s="3">
        <f>((BC790-AP790/2)*S790-E790)/(BC790+AP790/2)</f>
      </c>
      <c r="H790" s="4">
        <f>AP790*1000</f>
        <v>5.118518108278849</v>
      </c>
      <c r="I790" s="4">
        <f>(AU790-BA790)</f>
        <v>1.159268306025859</v>
      </c>
      <c r="J790" s="4">
        <f>(P790+AT790*D790)</f>
        <v>25.08224487304688</v>
      </c>
      <c r="K790" s="4">
        <v>6</v>
      </c>
      <c r="L790" s="4">
        <f>(K790*AI790+AJ790)</f>
        <v>1.420000016689301</v>
      </c>
      <c r="M790" s="4">
        <v>1</v>
      </c>
      <c r="N790" s="4">
        <f>L790*(M790+1)*(M790+1)/(M790*M790+1)</f>
        <v>2.840000033378601</v>
      </c>
      <c r="O790" s="4">
        <v>22.02823448181152</v>
      </c>
      <c r="P790" s="4">
        <v>25.08224487304688</v>
      </c>
      <c r="Q790" s="4">
        <v>20.95958518981934</v>
      </c>
      <c r="R790" s="4">
        <v>1000.051086425781</v>
      </c>
      <c r="S790" s="4">
        <v>942.3936157226562</v>
      </c>
      <c r="T790" s="4">
        <v>13.99550151824951</v>
      </c>
      <c r="U790" s="4">
        <v>20.02111053466797</v>
      </c>
      <c r="V790" s="4">
        <v>53.57233047485352</v>
      </c>
      <c r="W790" s="4">
        <v>76.59308624267578</v>
      </c>
      <c r="X790" s="4">
        <v>499.4721374511719</v>
      </c>
      <c r="Y790" s="4">
        <v>2000.051025390625</v>
      </c>
      <c r="Z790" s="4">
        <v>203.2290191650391</v>
      </c>
      <c r="AA790" s="4">
        <v>101.6943511962891</v>
      </c>
      <c r="AB790" s="4">
        <v>12.04383659362793</v>
      </c>
      <c r="AC790" s="4">
        <v>0.3900336921215057</v>
      </c>
      <c r="AD790" s="4">
        <v>0.02004711329936981</v>
      </c>
      <c r="AE790" s="4">
        <v>0.003383032977581024</v>
      </c>
      <c r="AF790" s="4">
        <v>0.01773917675018311</v>
      </c>
      <c r="AG790" s="4">
        <v>0.004974197596311569</v>
      </c>
      <c r="AH790" s="4">
        <v>1</v>
      </c>
      <c r="AI790" s="4">
        <v>-0.2195652425289154</v>
      </c>
      <c r="AJ790" s="4">
        <v>2.737391471862793</v>
      </c>
      <c r="AK790" s="4">
        <v>1</v>
      </c>
      <c r="AL790" s="4">
        <v>0</v>
      </c>
      <c r="AM790" s="4">
        <v>0.1599999964237213</v>
      </c>
      <c r="AN790" s="4">
        <v>111115</v>
      </c>
      <c r="AO790" s="4">
        <f>X790*0.000001/(K790*0.0001)</f>
        <v>0.8324535624186196</v>
      </c>
      <c r="AP790" s="4">
        <f>(U790-T790)/(1000-U790)*AO790</f>
        <v>0.005118518108278849</v>
      </c>
      <c r="AQ790" s="4">
        <f>(P790+273.15)</f>
        <v>298.2322448730469</v>
      </c>
      <c r="AR790" s="4">
        <f>(O790+273.15)</f>
        <v>295.1782344818115</v>
      </c>
      <c r="AS790" s="4">
        <f>(Y790*AK790+Z790*AL790)*AM790</f>
        <v>320.0081569097601</v>
      </c>
      <c r="AT790" s="4">
        <f>((AS790+0.00000010773*(AR790^4-AQ790^4))-AP790*44100)/(L790*0.92*2*29.3+0.00000043092*AQ790^3)</f>
        <v>0.6808581827826763</v>
      </c>
      <c r="AU790" s="4">
        <f>0.61365*EXP(17.502*J790/(240.97+J790))</f>
        <v>3.195302152078106</v>
      </c>
      <c r="AV790" s="4">
        <f>AU790*1000/AA790</f>
        <v>31.42064543890522</v>
      </c>
      <c r="AW790" s="4">
        <f>(AV790-U790)</f>
        <v>11.39953490423725</v>
      </c>
      <c r="AX790" s="4">
        <f>IF(D790,P790,(O790+P790)/2)</f>
        <v>23.5552396774292</v>
      </c>
      <c r="AY790" s="4">
        <f>0.61365*EXP(17.502*AX790/(240.97+AX790))</f>
        <v>2.915886999619078</v>
      </c>
      <c r="AZ790" s="4">
        <f>IF(AW790&lt;&gt;0,(1000-(AV790+U790)/2)/AW790*AP790,0)</f>
        <v>0.4374621745917908</v>
      </c>
      <c r="BA790" s="4">
        <f>U790*AA790/1000</f>
        <v>2.036033846052247</v>
      </c>
      <c r="BB790" s="4">
        <f>(AY790-BA790)</f>
        <v>0.879853153566831</v>
      </c>
      <c r="BC790" s="4">
        <f>1/(1.6/F790+1.37/N790)</f>
        <v>0.2796050621407487</v>
      </c>
      <c r="BD790" s="3">
        <f>G790*AA790*0.001</f>
      </c>
      <c r="BE790" s="3">
        <f>G790/S790</f>
      </c>
      <c r="BF790" s="4">
        <f>(1-AP790*AA790/AU790/F790)*100</f>
        <v>68.49782575350638</v>
      </c>
      <c r="BG790" s="3">
        <f>(S790-E790/(N790/1.35))</f>
      </c>
      <c r="BH790" s="3">
        <f>E790*BF790/100/BG790</f>
      </c>
    </row>
    <row r="791" ht="16" customHeight="1">
      <c r="A791" s="4">
        <v>735</v>
      </c>
      <c r="B791" t="s" s="2">
        <v>849</v>
      </c>
      <c r="C791" s="4">
        <v>4252.000031873584</v>
      </c>
      <c r="D791" s="4">
        <v>0</v>
      </c>
      <c r="E791" s="3">
        <f>(R791-#REF!*(1000-T791)/(1000-U791))*AO791</f>
      </c>
      <c r="F791" s="4">
        <f>IF(AZ791&lt;&gt;0,1/(1/AZ791-1/N791),0)</f>
        <v>0.5171437684806046</v>
      </c>
      <c r="G791" s="3">
        <f>((BC791-AP791/2)*S791-E791)/(BC791+AP791/2)</f>
      </c>
      <c r="H791" s="4">
        <f>AP791*1000</f>
        <v>5.116849057165314</v>
      </c>
      <c r="I791" s="4">
        <f>(AU791-BA791)</f>
        <v>1.158835910280022</v>
      </c>
      <c r="J791" s="4">
        <f>(P791+AT791*D791)</f>
        <v>25.08049201965332</v>
      </c>
      <c r="K791" s="4">
        <v>6</v>
      </c>
      <c r="L791" s="4">
        <f>(K791*AI791+AJ791)</f>
        <v>1.420000016689301</v>
      </c>
      <c r="M791" s="4">
        <v>1</v>
      </c>
      <c r="N791" s="4">
        <f>L791*(M791+1)*(M791+1)/(M791*M791+1)</f>
        <v>2.840000033378601</v>
      </c>
      <c r="O791" s="4">
        <v>22.02486228942871</v>
      </c>
      <c r="P791" s="4">
        <v>25.08049201965332</v>
      </c>
      <c r="Q791" s="4">
        <v>20.95927047729492</v>
      </c>
      <c r="R791" s="4">
        <v>999.9722900390625</v>
      </c>
      <c r="S791" s="4">
        <v>942.4442749023438</v>
      </c>
      <c r="T791" s="4">
        <v>13.99870872497559</v>
      </c>
      <c r="U791" s="4">
        <v>20.02215766906738</v>
      </c>
      <c r="V791" s="4">
        <v>53.56694412231445</v>
      </c>
      <c r="W791" s="4">
        <v>76.61351013183594</v>
      </c>
      <c r="X791" s="4">
        <v>499.487792968750</v>
      </c>
      <c r="Y791" s="4">
        <v>1999.964111328125</v>
      </c>
      <c r="Z791" s="4">
        <v>203.7510528564453</v>
      </c>
      <c r="AA791" s="4">
        <v>101.693962097168</v>
      </c>
      <c r="AB791" s="4">
        <v>12.04383659362793</v>
      </c>
      <c r="AC791" s="4">
        <v>0.3900336921215057</v>
      </c>
      <c r="AD791" s="4">
        <v>0.02004711329936981</v>
      </c>
      <c r="AE791" s="4">
        <v>0.003383032977581024</v>
      </c>
      <c r="AF791" s="4">
        <v>0.01773917675018311</v>
      </c>
      <c r="AG791" s="4">
        <v>0.004974197596311569</v>
      </c>
      <c r="AH791" s="4">
        <v>1</v>
      </c>
      <c r="AI791" s="4">
        <v>-0.2195652425289154</v>
      </c>
      <c r="AJ791" s="4">
        <v>2.737391471862793</v>
      </c>
      <c r="AK791" s="4">
        <v>1</v>
      </c>
      <c r="AL791" s="4">
        <v>0</v>
      </c>
      <c r="AM791" s="4">
        <v>0.1599999964237213</v>
      </c>
      <c r="AN791" s="4">
        <v>111115</v>
      </c>
      <c r="AO791" s="4">
        <f>X791*0.000001/(K791*0.0001)</f>
        <v>0.8324796549479165</v>
      </c>
      <c r="AP791" s="4">
        <f>(U791-T791)/(1000-U791)*AO791</f>
        <v>0.005116849057165314</v>
      </c>
      <c r="AQ791" s="4">
        <f>(P791+273.15)</f>
        <v>298.2304920196533</v>
      </c>
      <c r="AR791" s="4">
        <f>(O791+273.15)</f>
        <v>295.1748622894287</v>
      </c>
      <c r="AS791" s="4">
        <f>(Y791*AK791+Z791*AL791)*AM791</f>
        <v>319.994250660071</v>
      </c>
      <c r="AT791" s="4">
        <f>((AS791+0.00000010773*(AR791^4-AQ791^4))-AP791*44100)/(L791*0.92*2*29.3+0.00000043092*AQ791^3)</f>
        <v>0.6813412072942531</v>
      </c>
      <c r="AU791" s="4">
        <f>0.61365*EXP(17.502*J791/(240.97+J791))</f>
        <v>3.194968453381682</v>
      </c>
      <c r="AV791" s="4">
        <f>AU791*1000/AA791</f>
        <v>31.41748425859254</v>
      </c>
      <c r="AW791" s="4">
        <f>(AV791-U791)</f>
        <v>11.39532658952516</v>
      </c>
      <c r="AX791" s="4">
        <f>IF(D791,P791,(O791+P791)/2)</f>
        <v>23.55267715454102</v>
      </c>
      <c r="AY791" s="4">
        <f>0.61365*EXP(17.502*AX791/(240.97+AX791))</f>
        <v>2.915436675160078</v>
      </c>
      <c r="AZ791" s="4">
        <f>IF(AW791&lt;&gt;0,(1000-(AV791+U791)/2)/AW791*AP791,0)</f>
        <v>0.4374815040490921</v>
      </c>
      <c r="BA791" s="4">
        <f>U791*AA791/1000</f>
        <v>2.036132543101659</v>
      </c>
      <c r="BB791" s="4">
        <f>(AY791-BA791)</f>
        <v>0.8793041320584183</v>
      </c>
      <c r="BC791" s="4">
        <f>1/(1.6/F791+1.37/N791)</f>
        <v>0.2796176963807587</v>
      </c>
      <c r="BD791" s="3">
        <f>G791*AA791*0.001</f>
      </c>
      <c r="BE791" s="3">
        <f>G791/S791</f>
      </c>
      <c r="BF791" s="4">
        <f>(1-AP791*AA791/AU791/F791)*100</f>
        <v>68.50657428572859</v>
      </c>
      <c r="BG791" s="3">
        <f>(S791-E791/(N791/1.35))</f>
      </c>
      <c r="BH791" s="3">
        <f>E791*BF791/100/BG791</f>
      </c>
    </row>
    <row r="792" ht="16" customHeight="1">
      <c r="A792" s="4">
        <v>736</v>
      </c>
      <c r="B792" t="s" s="2">
        <v>850</v>
      </c>
      <c r="C792" s="4">
        <v>4257.500031750649</v>
      </c>
      <c r="D792" s="4">
        <v>0</v>
      </c>
      <c r="E792" s="3">
        <f>(R792-#REF!*(1000-T792)/(1000-U792))*AO792</f>
      </c>
      <c r="F792" s="4">
        <f>IF(AZ792&lt;&gt;0,1/(1/AZ792-1/N792),0)</f>
        <v>0.5170692113206792</v>
      </c>
      <c r="G792" s="3">
        <f>((BC792-AP792/2)*S792-E792)/(BC792+AP792/2)</f>
      </c>
      <c r="H792" s="4">
        <f>AP792*1000</f>
        <v>5.115256459071519</v>
      </c>
      <c r="I792" s="4">
        <f>(AU792-BA792)</f>
        <v>1.158614020740663</v>
      </c>
      <c r="J792" s="4">
        <f>(P792+AT792*D792)</f>
        <v>25.07979774475098</v>
      </c>
      <c r="K792" s="4">
        <v>6</v>
      </c>
      <c r="L792" s="4">
        <f>(K792*AI792+AJ792)</f>
        <v>1.420000016689301</v>
      </c>
      <c r="M792" s="4">
        <v>1</v>
      </c>
      <c r="N792" s="4">
        <f>L792*(M792+1)*(M792+1)/(M792*M792+1)</f>
        <v>2.840000033378601</v>
      </c>
      <c r="O792" s="4">
        <v>22.02242660522461</v>
      </c>
      <c r="P792" s="4">
        <v>25.07979774475098</v>
      </c>
      <c r="Q792" s="4">
        <v>20.96036529541016</v>
      </c>
      <c r="R792" s="4">
        <v>999.9283447265625</v>
      </c>
      <c r="S792" s="4">
        <v>942.4470825195312</v>
      </c>
      <c r="T792" s="4">
        <v>14.00162220001221</v>
      </c>
      <c r="U792" s="4">
        <v>20.02308654785156</v>
      </c>
      <c r="V792" s="4">
        <v>53.58425903320312</v>
      </c>
      <c r="W792" s="4">
        <v>76.62866973876953</v>
      </c>
      <c r="X792" s="4">
        <v>499.4964294433594</v>
      </c>
      <c r="Y792" s="4">
        <v>1999.910888671875</v>
      </c>
      <c r="Z792" s="4">
        <v>204.327636718750</v>
      </c>
      <c r="AA792" s="4">
        <v>101.6937255859375</v>
      </c>
      <c r="AB792" s="4">
        <v>12.04383659362793</v>
      </c>
      <c r="AC792" s="4">
        <v>0.3900336921215057</v>
      </c>
      <c r="AD792" s="4">
        <v>0.02004711329936981</v>
      </c>
      <c r="AE792" s="4">
        <v>0.003383032977581024</v>
      </c>
      <c r="AF792" s="4">
        <v>0.01773917675018311</v>
      </c>
      <c r="AG792" s="4">
        <v>0.004974197596311569</v>
      </c>
      <c r="AH792" s="4">
        <v>1</v>
      </c>
      <c r="AI792" s="4">
        <v>-0.2195652425289154</v>
      </c>
      <c r="AJ792" s="4">
        <v>2.737391471862793</v>
      </c>
      <c r="AK792" s="4">
        <v>1</v>
      </c>
      <c r="AL792" s="4">
        <v>0</v>
      </c>
      <c r="AM792" s="4">
        <v>0.1599999964237213</v>
      </c>
      <c r="AN792" s="4">
        <v>111115</v>
      </c>
      <c r="AO792" s="4">
        <f>X792*0.000001/(K792*0.0001)</f>
        <v>0.8324940490722654</v>
      </c>
      <c r="AP792" s="4">
        <f>(U792-T792)/(1000-U792)*AO792</f>
        <v>0.005115256459071519</v>
      </c>
      <c r="AQ792" s="4">
        <f>(P792+273.15)</f>
        <v>298.229797744751</v>
      </c>
      <c r="AR792" s="4">
        <f>(O792+273.15)</f>
        <v>295.1724266052246</v>
      </c>
      <c r="AS792" s="4">
        <f>(Y792*AK792+Z792*AL792)*AM792</f>
        <v>319.9857350352613</v>
      </c>
      <c r="AT792" s="4">
        <f>((AS792+0.00000010773*(AR792^4-AQ792^4))-AP792*44100)/(L792*0.92*2*29.3+0.00000043092*AQ792^3)</f>
        <v>0.681826687539996</v>
      </c>
      <c r="AU792" s="4">
        <f>0.61365*EXP(17.502*J792/(240.97+J792))</f>
        <v>3.194836289521356</v>
      </c>
      <c r="AV792" s="4">
        <f>AU792*1000/AA792</f>
        <v>31.41625770039786</v>
      </c>
      <c r="AW792" s="4">
        <f>(AV792-U792)</f>
        <v>11.3931711525463</v>
      </c>
      <c r="AX792" s="4">
        <f>IF(D792,P792,(O792+P792)/2)</f>
        <v>23.55111217498779</v>
      </c>
      <c r="AY792" s="4">
        <f>0.61365*EXP(17.502*AX792/(240.97+AX792))</f>
        <v>2.915161683700866</v>
      </c>
      <c r="AZ792" s="4">
        <f>IF(AW792&lt;&gt;0,(1000-(AV792+U792)/2)/AW792*AP792,0)</f>
        <v>0.4374281465085833</v>
      </c>
      <c r="BA792" s="4">
        <f>U792*AA792/1000</f>
        <v>2.036222268780693</v>
      </c>
      <c r="BB792" s="4">
        <f>(AY792-BA792)</f>
        <v>0.8789394149201724</v>
      </c>
      <c r="BC792" s="4">
        <f>1/(1.6/F792+1.37/N792)</f>
        <v>0.2795828205549541</v>
      </c>
      <c r="BD792" s="3">
        <f>G792*AA792*0.001</f>
      </c>
      <c r="BE792" s="3">
        <f>G792/S792</f>
      </c>
      <c r="BF792" s="4">
        <f>(1-AP792*AA792/AU792/F792)*100</f>
        <v>68.51060743707204</v>
      </c>
      <c r="BG792" s="3">
        <f>(S792-E792/(N792/1.35))</f>
      </c>
      <c r="BH792" s="3">
        <f>E792*BF792/100/BG792</f>
      </c>
    </row>
    <row r="793" ht="16" customHeight="1">
      <c r="A793" s="4">
        <v>737</v>
      </c>
      <c r="B793" t="s" s="2">
        <v>851</v>
      </c>
      <c r="C793" s="4">
        <v>4262.500031638891</v>
      </c>
      <c r="D793" s="4">
        <v>0</v>
      </c>
      <c r="E793" s="3">
        <f>(R793-#REF!*(1000-T793)/(1000-U793))*AO793</f>
      </c>
      <c r="F793" s="4">
        <f>IF(AZ793&lt;&gt;0,1/(1/AZ793-1/N793),0)</f>
        <v>0.5170622932335792</v>
      </c>
      <c r="G793" s="3">
        <f>((BC793-AP793/2)*S793-E793)/(BC793+AP793/2)</f>
      </c>
      <c r="H793" s="4">
        <f>AP793*1000</f>
        <v>5.114637124543568</v>
      </c>
      <c r="I793" s="4">
        <f>(AU793-BA793)</f>
        <v>1.158486639622467</v>
      </c>
      <c r="J793" s="4">
        <f>(P793+AT793*D793)</f>
        <v>25.08003997802734</v>
      </c>
      <c r="K793" s="4">
        <v>6</v>
      </c>
      <c r="L793" s="4">
        <f>(K793*AI793+AJ793)</f>
        <v>1.420000016689301</v>
      </c>
      <c r="M793" s="4">
        <v>1</v>
      </c>
      <c r="N793" s="4">
        <f>L793*(M793+1)*(M793+1)/(M793*M793+1)</f>
        <v>2.840000033378601</v>
      </c>
      <c r="O793" s="4">
        <v>22.02075576782227</v>
      </c>
      <c r="P793" s="4">
        <v>25.08003997802734</v>
      </c>
      <c r="Q793" s="4">
        <v>20.96134185791016</v>
      </c>
      <c r="R793" s="4">
        <v>999.9330444335938</v>
      </c>
      <c r="S793" s="4">
        <v>942.472167968750</v>
      </c>
      <c r="T793" s="4">
        <v>14.00411510467529</v>
      </c>
      <c r="U793" s="4">
        <v>20.0247745513916</v>
      </c>
      <c r="V793" s="4">
        <v>53.59904479980469</v>
      </c>
      <c r="W793" s="4">
        <v>76.64380645751953</v>
      </c>
      <c r="X793" s="4">
        <v>499.5018615722656</v>
      </c>
      <c r="Y793" s="4">
        <v>1999.888671875</v>
      </c>
      <c r="Z793" s="4">
        <v>204.8610687255859</v>
      </c>
      <c r="AA793" s="4">
        <v>101.6938171386719</v>
      </c>
      <c r="AB793" s="4">
        <v>12.04383659362793</v>
      </c>
      <c r="AC793" s="4">
        <v>0.3900336921215057</v>
      </c>
      <c r="AD793" s="4">
        <v>0.02004711329936981</v>
      </c>
      <c r="AE793" s="4">
        <v>0.003383032977581024</v>
      </c>
      <c r="AF793" s="4">
        <v>0.01773917675018311</v>
      </c>
      <c r="AG793" s="4">
        <v>0.004974197596311569</v>
      </c>
      <c r="AH793" s="4">
        <v>1</v>
      </c>
      <c r="AI793" s="4">
        <v>-0.2195652425289154</v>
      </c>
      <c r="AJ793" s="4">
        <v>2.737391471862793</v>
      </c>
      <c r="AK793" s="4">
        <v>1</v>
      </c>
      <c r="AL793" s="4">
        <v>0</v>
      </c>
      <c r="AM793" s="4">
        <v>0.1599999964237213</v>
      </c>
      <c r="AN793" s="4">
        <v>111115</v>
      </c>
      <c r="AO793" s="4">
        <f>X793*0.000001/(K793*0.0001)</f>
        <v>0.8325031026204427</v>
      </c>
      <c r="AP793" s="4">
        <f>(U793-T793)/(1000-U793)*AO793</f>
        <v>0.005114637124543567</v>
      </c>
      <c r="AQ793" s="4">
        <f>(P793+273.15)</f>
        <v>298.2300399780273</v>
      </c>
      <c r="AR793" s="4">
        <f>(O793+273.15)</f>
        <v>295.1707557678222</v>
      </c>
      <c r="AS793" s="4">
        <f>(Y793*AK793+Z793*AL793)*AM793</f>
        <v>319.9821803478408</v>
      </c>
      <c r="AT793" s="4">
        <f>((AS793+0.00000010773*(AR793^4-AQ793^4))-AP793*44100)/(L793*0.92*2*29.3+0.00000043092*AQ793^3)</f>
        <v>0.6818545775852028</v>
      </c>
      <c r="AU793" s="4">
        <f>0.61365*EXP(17.502*J793/(240.97+J793))</f>
        <v>3.194882401094814</v>
      </c>
      <c r="AV793" s="4">
        <f>AU793*1000/AA793</f>
        <v>31.41668285239214</v>
      </c>
      <c r="AW793" s="4">
        <f>(AV793-U793)</f>
        <v>11.39190830100054</v>
      </c>
      <c r="AX793" s="4">
        <f>IF(D793,P793,(O793+P793)/2)</f>
        <v>23.5503978729248</v>
      </c>
      <c r="AY793" s="4">
        <f>0.61365*EXP(17.502*AX793/(240.97+AX793))</f>
        <v>2.915036177162212</v>
      </c>
      <c r="AZ793" s="4">
        <f>IF(AW793&lt;&gt;0,(1000-(AV793+U793)/2)/AW793*AP793,0)</f>
        <v>0.4374231953936023</v>
      </c>
      <c r="BA793" s="4">
        <f>U793*AA793/1000</f>
        <v>2.036395761472348</v>
      </c>
      <c r="BB793" s="4">
        <f>(AY793-BA793)</f>
        <v>0.8786404156898642</v>
      </c>
      <c r="BC793" s="4">
        <f>1/(1.6/F793+1.37/N793)</f>
        <v>0.2795795843918776</v>
      </c>
      <c r="BD793" s="3">
        <f>G793*AA793*0.001</f>
      </c>
      <c r="BE793" s="3">
        <f>G793/S793</f>
      </c>
      <c r="BF793" s="4">
        <f>(1-AP793*AA793/AU793/F793)*100</f>
        <v>68.51442487071171</v>
      </c>
      <c r="BG793" s="3">
        <f>(S793-E793/(N793/1.35))</f>
      </c>
      <c r="BH793" s="3">
        <f>E793*BF793/100/BG793</f>
      </c>
    </row>
    <row r="794" ht="16" customHeight="1">
      <c r="A794" s="4">
        <v>738</v>
      </c>
      <c r="B794" t="s" s="2">
        <v>852</v>
      </c>
      <c r="C794" s="4">
        <v>4267.500031527132</v>
      </c>
      <c r="D794" s="4">
        <v>0</v>
      </c>
      <c r="E794" s="3">
        <f>(R794-#REF!*(1000-T794)/(1000-U794))*AO794</f>
      </c>
      <c r="F794" s="4">
        <f>IF(AZ794&lt;&gt;0,1/(1/AZ794-1/N794),0)</f>
        <v>0.5165163914295076</v>
      </c>
      <c r="G794" s="3">
        <f>((BC794-AP794/2)*S794-E794)/(BC794+AP794/2)</f>
      </c>
      <c r="H794" s="4">
        <f>AP794*1000</f>
        <v>5.112630834245853</v>
      </c>
      <c r="I794" s="4">
        <f>(AU794-BA794)</f>
        <v>1.159065954108518</v>
      </c>
      <c r="J794" s="4">
        <f>(P794+AT794*D794)</f>
        <v>25.08334732055664</v>
      </c>
      <c r="K794" s="4">
        <v>6</v>
      </c>
      <c r="L794" s="4">
        <f>(K794*AI794+AJ794)</f>
        <v>1.420000016689301</v>
      </c>
      <c r="M794" s="4">
        <v>1</v>
      </c>
      <c r="N794" s="4">
        <f>L794*(M794+1)*(M794+1)/(M794*M794+1)</f>
        <v>2.840000033378601</v>
      </c>
      <c r="O794" s="4">
        <v>22.01892280578613</v>
      </c>
      <c r="P794" s="4">
        <v>25.08334732055664</v>
      </c>
      <c r="Q794" s="4">
        <v>20.96156311035156</v>
      </c>
      <c r="R794" s="4">
        <v>999.9459228515625</v>
      </c>
      <c r="S794" s="4">
        <v>942.4775390625</v>
      </c>
      <c r="T794" s="4">
        <v>14.00704097747803</v>
      </c>
      <c r="U794" s="4">
        <v>20.02523040771484</v>
      </c>
      <c r="V794" s="4">
        <v>53.6158561706543</v>
      </c>
      <c r="W794" s="4">
        <v>76.65420532226562</v>
      </c>
      <c r="X794" s="4">
        <v>499.5106201171875</v>
      </c>
      <c r="Y794" s="4">
        <v>1999.893676757812</v>
      </c>
      <c r="Z794" s="4">
        <v>205.3887481689453</v>
      </c>
      <c r="AA794" s="4">
        <v>101.6940155029297</v>
      </c>
      <c r="AB794" s="4">
        <v>12.04383659362793</v>
      </c>
      <c r="AC794" s="4">
        <v>0.3900336921215057</v>
      </c>
      <c r="AD794" s="4">
        <v>0.02004711329936981</v>
      </c>
      <c r="AE794" s="4">
        <v>0.003383032977581024</v>
      </c>
      <c r="AF794" s="4">
        <v>0.01773917675018311</v>
      </c>
      <c r="AG794" s="4">
        <v>0.004974197596311569</v>
      </c>
      <c r="AH794" s="4">
        <v>1</v>
      </c>
      <c r="AI794" s="4">
        <v>-0.2195652425289154</v>
      </c>
      <c r="AJ794" s="4">
        <v>2.737391471862793</v>
      </c>
      <c r="AK794" s="4">
        <v>1</v>
      </c>
      <c r="AL794" s="4">
        <v>0</v>
      </c>
      <c r="AM794" s="4">
        <v>0.1599999964237213</v>
      </c>
      <c r="AN794" s="4">
        <v>111115</v>
      </c>
      <c r="AO794" s="4">
        <f>X794*0.000001/(K794*0.0001)</f>
        <v>0.8325177001953125</v>
      </c>
      <c r="AP794" s="4">
        <f>(U794-T794)/(1000-U794)*AO794</f>
        <v>0.005112630834245853</v>
      </c>
      <c r="AQ794" s="4">
        <f>(P794+273.15)</f>
        <v>298.2333473205566</v>
      </c>
      <c r="AR794" s="4">
        <f>(O794+273.15)</f>
        <v>295.1689228057861</v>
      </c>
      <c r="AS794" s="4">
        <f>(Y794*AK794+Z794*AL794)*AM794</f>
        <v>319.9829811290729</v>
      </c>
      <c r="AT794" s="4">
        <f>((AS794+0.00000010773*(AR794^4-AQ794^4))-AP794*44100)/(L794*0.92*2*29.3+0.00000043092*AQ794^3)</f>
        <v>0.6822057978919017</v>
      </c>
      <c r="AU794" s="4">
        <f>0.61365*EXP(17.502*J794/(240.97+J794))</f>
        <v>3.19551204564041</v>
      </c>
      <c r="AV794" s="4">
        <f>AU794*1000/AA794</f>
        <v>31.42281313051653</v>
      </c>
      <c r="AW794" s="4">
        <f>(AV794-U794)</f>
        <v>11.39758272280168</v>
      </c>
      <c r="AX794" s="4">
        <f>IF(D794,P794,(O794+P794)/2)</f>
        <v>23.55113506317139</v>
      </c>
      <c r="AY794" s="4">
        <f>0.61365*EXP(17.502*AX794/(240.97+AX794))</f>
        <v>2.915165705350337</v>
      </c>
      <c r="AZ794" s="4">
        <f>IF(AW794&lt;&gt;0,(1000-(AV794+U794)/2)/AW794*AP794,0)</f>
        <v>0.4370324417477739</v>
      </c>
      <c r="BA794" s="4">
        <f>U794*AA794/1000</f>
        <v>2.036446091531892</v>
      </c>
      <c r="BB794" s="4">
        <f>(AY794-BA794)</f>
        <v>0.8787196138184448</v>
      </c>
      <c r="BC794" s="4">
        <f>1/(1.6/F794+1.37/N794)</f>
        <v>0.2793241840174222</v>
      </c>
      <c r="BD794" s="3">
        <f>G794*AA794*0.001</f>
      </c>
      <c r="BE794" s="3">
        <f>G794/S794</f>
      </c>
      <c r="BF794" s="4">
        <f>(1-AP794*AA794/AU794/F794)*100</f>
        <v>68.49965836005268</v>
      </c>
      <c r="BG794" s="3">
        <f>(S794-E794/(N794/1.35))</f>
      </c>
      <c r="BH794" s="3">
        <f>E794*BF794/100/BG794</f>
      </c>
    </row>
    <row r="795" ht="16" customHeight="1">
      <c r="A795" s="4">
        <v>739</v>
      </c>
      <c r="B795" t="s" s="2">
        <v>853</v>
      </c>
      <c r="C795" s="4">
        <v>4273.000031404197</v>
      </c>
      <c r="D795" s="4">
        <v>0</v>
      </c>
      <c r="E795" s="3">
        <f>(R795-#REF!*(1000-T795)/(1000-U795))*AO795</f>
      </c>
      <c r="F795" s="4">
        <f>IF(AZ795&lt;&gt;0,1/(1/AZ795-1/N795),0)</f>
        <v>0.5168199021964802</v>
      </c>
      <c r="G795" s="3">
        <f>((BC795-AP795/2)*S795-E795)/(BC795+AP795/2)</f>
      </c>
      <c r="H795" s="4">
        <f>AP795*1000</f>
        <v>5.111303659044786</v>
      </c>
      <c r="I795" s="4">
        <f>(AU795-BA795)</f>
        <v>1.158191321172722</v>
      </c>
      <c r="J795" s="4">
        <f>(P795+AT795*D795)</f>
        <v>25.07917594909668</v>
      </c>
      <c r="K795" s="4">
        <v>6</v>
      </c>
      <c r="L795" s="4">
        <f>(K795*AI795+AJ795)</f>
        <v>1.420000016689301</v>
      </c>
      <c r="M795" s="4">
        <v>1</v>
      </c>
      <c r="N795" s="4">
        <f>L795*(M795+1)*(M795+1)/(M795*M795+1)</f>
        <v>2.840000033378601</v>
      </c>
      <c r="O795" s="4">
        <v>22.01607704162598</v>
      </c>
      <c r="P795" s="4">
        <v>25.07917594909668</v>
      </c>
      <c r="Q795" s="4">
        <v>20.96137046813965</v>
      </c>
      <c r="R795" s="4">
        <v>999.9566040039062</v>
      </c>
      <c r="S795" s="4">
        <v>942.4769897460938</v>
      </c>
      <c r="T795" s="4">
        <v>14.0095386505127</v>
      </c>
      <c r="U795" s="4">
        <v>20.02605819702148</v>
      </c>
      <c r="V795" s="4">
        <v>53.63467407226562</v>
      </c>
      <c r="W795" s="4">
        <v>76.67022705078125</v>
      </c>
      <c r="X795" s="4">
        <v>499.5191345214844</v>
      </c>
      <c r="Y795" s="4">
        <v>1999.896972656250</v>
      </c>
      <c r="Z795" s="4">
        <v>205.9880523681641</v>
      </c>
      <c r="AA795" s="4">
        <v>101.6938323974609</v>
      </c>
      <c r="AB795" s="4">
        <v>12.04383659362793</v>
      </c>
      <c r="AC795" s="4">
        <v>0.3900336921215057</v>
      </c>
      <c r="AD795" s="4">
        <v>0.02004711329936981</v>
      </c>
      <c r="AE795" s="4">
        <v>0.003383032977581024</v>
      </c>
      <c r="AF795" s="4">
        <v>0.01773917675018311</v>
      </c>
      <c r="AG795" s="4">
        <v>0.004974197596311569</v>
      </c>
      <c r="AH795" s="4">
        <v>1</v>
      </c>
      <c r="AI795" s="4">
        <v>-0.2195652425289154</v>
      </c>
      <c r="AJ795" s="4">
        <v>2.737391471862793</v>
      </c>
      <c r="AK795" s="4">
        <v>1</v>
      </c>
      <c r="AL795" s="4">
        <v>0</v>
      </c>
      <c r="AM795" s="4">
        <v>0.1599999964237213</v>
      </c>
      <c r="AN795" s="4">
        <v>111115</v>
      </c>
      <c r="AO795" s="4">
        <f>X795*0.000001/(K795*0.0001)</f>
        <v>0.8325318908691405</v>
      </c>
      <c r="AP795" s="4">
        <f>(U795-T795)/(1000-U795)*AO795</f>
        <v>0.005111303659044786</v>
      </c>
      <c r="AQ795" s="4">
        <f>(P795+273.15)</f>
        <v>298.2291759490967</v>
      </c>
      <c r="AR795" s="4">
        <f>(O795+273.15)</f>
        <v>295.166077041626</v>
      </c>
      <c r="AS795" s="4">
        <f>(Y795*AK795+Z795*AL795)*AM795</f>
        <v>319.9835084728111</v>
      </c>
      <c r="AT795" s="4">
        <f>((AS795+0.00000010773*(AR795^4-AQ795^4))-AP795*44100)/(L795*0.92*2*29.3+0.00000043092*AQ795^3)</f>
        <v>0.6830642076249398</v>
      </c>
      <c r="AU795" s="4">
        <f>0.61365*EXP(17.502*J795/(240.97+J795))</f>
        <v>3.194717927042424</v>
      </c>
      <c r="AV795" s="4">
        <f>AU795*1000/AA795</f>
        <v>31.41506079302985</v>
      </c>
      <c r="AW795" s="4">
        <f>(AV795-U795)</f>
        <v>11.38900259600836</v>
      </c>
      <c r="AX795" s="4">
        <f>IF(D795,P795,(O795+P795)/2)</f>
        <v>23.54762649536133</v>
      </c>
      <c r="AY795" s="4">
        <f>0.61365*EXP(17.502*AX795/(240.97+AX795))</f>
        <v>2.91454927663409</v>
      </c>
      <c r="AZ795" s="4">
        <f>IF(AW795&lt;&gt;0,(1000-(AV795+U795)/2)/AW795*AP795,0)</f>
        <v>0.4372497088490017</v>
      </c>
      <c r="BA795" s="4">
        <f>U795*AA795/1000</f>
        <v>2.036526605869702</v>
      </c>
      <c r="BB795" s="4">
        <f>(AY795-BA795)</f>
        <v>0.8780226707643886</v>
      </c>
      <c r="BC795" s="4">
        <f>1/(1.6/F795+1.37/N795)</f>
        <v>0.2794661906277334</v>
      </c>
      <c r="BD795" s="3">
        <f>G795*AA795*0.001</f>
      </c>
      <c r="BE795" s="3">
        <f>G795/S795</f>
      </c>
      <c r="BF795" s="4">
        <f>(1-AP795*AA795/AU795/F795)*100</f>
        <v>68.51856293338143</v>
      </c>
      <c r="BG795" s="3">
        <f>(S795-E795/(N795/1.35))</f>
      </c>
      <c r="BH795" s="3">
        <f>E795*BF795/100/BG795</f>
      </c>
    </row>
    <row r="796" ht="16" customHeight="1">
      <c r="A796" s="4">
        <v>740</v>
      </c>
      <c r="B796" t="s" s="2">
        <v>854</v>
      </c>
      <c r="C796" s="4">
        <v>4278.000031292439</v>
      </c>
      <c r="D796" s="4">
        <v>0</v>
      </c>
      <c r="E796" s="3">
        <f>(R796-#REF!*(1000-T796)/(1000-U796))*AO796</f>
      </c>
      <c r="F796" s="4">
        <f>IF(AZ796&lt;&gt;0,1/(1/AZ796-1/N796),0)</f>
        <v>0.5166214791500143</v>
      </c>
      <c r="G796" s="3">
        <f>((BC796-AP796/2)*S796-E796)/(BC796+AP796/2)</f>
      </c>
      <c r="H796" s="4">
        <f>AP796*1000</f>
        <v>5.109632900542953</v>
      </c>
      <c r="I796" s="4">
        <f>(AU796-BA796)</f>
        <v>1.158191097208346</v>
      </c>
      <c r="J796" s="4">
        <f>(P796+AT796*D796)</f>
        <v>25.07893753051758</v>
      </c>
      <c r="K796" s="4">
        <v>6</v>
      </c>
      <c r="L796" s="4">
        <f>(K796*AI796+AJ796)</f>
        <v>1.420000016689301</v>
      </c>
      <c r="M796" s="4">
        <v>1</v>
      </c>
      <c r="N796" s="4">
        <f>L796*(M796+1)*(M796+1)/(M796*M796+1)</f>
        <v>2.840000033378601</v>
      </c>
      <c r="O796" s="4">
        <v>22.01331329345703</v>
      </c>
      <c r="P796" s="4">
        <v>25.07893753051758</v>
      </c>
      <c r="Q796" s="4">
        <v>20.96109771728516</v>
      </c>
      <c r="R796" s="4">
        <v>999.9869384765625</v>
      </c>
      <c r="S796" s="4">
        <v>942.506591796875</v>
      </c>
      <c r="T796" s="4">
        <v>14.01119995117188</v>
      </c>
      <c r="U796" s="4">
        <v>20.02558708190918</v>
      </c>
      <c r="V796" s="4">
        <v>53.65027236938477</v>
      </c>
      <c r="W796" s="4">
        <v>76.68146514892578</v>
      </c>
      <c r="X796" s="4">
        <v>499.5331420898438</v>
      </c>
      <c r="Y796" s="4">
        <v>1999.957641601562</v>
      </c>
      <c r="Z796" s="4">
        <v>206.5883178710938</v>
      </c>
      <c r="AA796" s="4">
        <v>101.6939697265625</v>
      </c>
      <c r="AB796" s="4">
        <v>12.04383659362793</v>
      </c>
      <c r="AC796" s="4">
        <v>0.3900336921215057</v>
      </c>
      <c r="AD796" s="4">
        <v>0.02004711329936981</v>
      </c>
      <c r="AE796" s="4">
        <v>0.003383032977581024</v>
      </c>
      <c r="AF796" s="4">
        <v>0.01773917675018311</v>
      </c>
      <c r="AG796" s="4">
        <v>0.004974197596311569</v>
      </c>
      <c r="AH796" s="4">
        <v>1</v>
      </c>
      <c r="AI796" s="4">
        <v>-0.2195652425289154</v>
      </c>
      <c r="AJ796" s="4">
        <v>2.737391471862793</v>
      </c>
      <c r="AK796" s="4">
        <v>1</v>
      </c>
      <c r="AL796" s="4">
        <v>0</v>
      </c>
      <c r="AM796" s="4">
        <v>0.1599999964237213</v>
      </c>
      <c r="AN796" s="4">
        <v>111115</v>
      </c>
      <c r="AO796" s="4">
        <f>X796*0.000001/(K796*0.0001)</f>
        <v>0.8325552368164061</v>
      </c>
      <c r="AP796" s="4">
        <f>(U796-T796)/(1000-U796)*AO796</f>
        <v>0.005109632900542953</v>
      </c>
      <c r="AQ796" s="4">
        <f>(P796+273.15)</f>
        <v>298.2289375305176</v>
      </c>
      <c r="AR796" s="4">
        <f>(O796+273.15)</f>
        <v>295.163313293457</v>
      </c>
      <c r="AS796" s="4">
        <f>(Y796*AK796+Z796*AL796)*AM796</f>
        <v>319.9932155038441</v>
      </c>
      <c r="AT796" s="4">
        <f>((AS796+0.00000010773*(AR796^4-AQ796^4))-AP796*44100)/(L796*0.92*2*29.3+0.00000043092*AQ796^3)</f>
        <v>0.6836950588626791</v>
      </c>
      <c r="AU796" s="4">
        <f>0.61365*EXP(17.502*J796/(240.97+J796))</f>
        <v>3.194672543672659</v>
      </c>
      <c r="AV796" s="4">
        <f>AU796*1000/AA796</f>
        <v>31.41457209569635</v>
      </c>
      <c r="AW796" s="4">
        <f>(AV796-U796)</f>
        <v>11.38898501378717</v>
      </c>
      <c r="AX796" s="4">
        <f>IF(D796,P796,(O796+P796)/2)</f>
        <v>23.5461254119873</v>
      </c>
      <c r="AY796" s="4">
        <f>0.61365*EXP(17.502*AX796/(240.97+AX796))</f>
        <v>2.914285582507033</v>
      </c>
      <c r="AZ796" s="4">
        <f>IF(AW796&lt;&gt;0,(1000-(AV796+U796)/2)/AW796*AP796,0)</f>
        <v>0.4371076728650487</v>
      </c>
      <c r="BA796" s="4">
        <f>U796*AA796/1000</f>
        <v>2.036481446464313</v>
      </c>
      <c r="BB796" s="4">
        <f>(AY796-BA796)</f>
        <v>0.8778041360427196</v>
      </c>
      <c r="BC796" s="4">
        <f>1/(1.6/F796+1.37/N796)</f>
        <v>0.2793733550025838</v>
      </c>
      <c r="BD796" s="3">
        <f>G796*AA796*0.001</f>
      </c>
      <c r="BE796" s="3">
        <f>G796/S796</f>
      </c>
      <c r="BF796" s="4">
        <f>(1-AP796*AA796/AU796/F796)*100</f>
        <v>68.51627628830251</v>
      </c>
      <c r="BG796" s="3">
        <f>(S796-E796/(N796/1.35))</f>
      </c>
      <c r="BH796" s="3">
        <f>E796*BF796/100/BG796</f>
      </c>
    </row>
    <row r="797" ht="16" customHeight="1">
      <c r="A797" s="4">
        <v>741</v>
      </c>
      <c r="B797" t="s" s="2">
        <v>855</v>
      </c>
      <c r="C797" s="4">
        <v>4283.000031180680</v>
      </c>
      <c r="D797" s="4">
        <v>0</v>
      </c>
      <c r="E797" s="3">
        <f>(R797-#REF!*(1000-T797)/(1000-U797))*AO797</f>
      </c>
      <c r="F797" s="4">
        <f>IF(AZ797&lt;&gt;0,1/(1/AZ797-1/N797),0)</f>
        <v>0.5172627308207972</v>
      </c>
      <c r="G797" s="3">
        <f>((BC797-AP797/2)*S797-E797)/(BC797+AP797/2)</f>
      </c>
      <c r="H797" s="4">
        <f>AP797*1000</f>
        <v>5.10869829473638</v>
      </c>
      <c r="I797" s="4">
        <f>(AU797-BA797)</f>
        <v>1.156771346370529</v>
      </c>
      <c r="J797" s="4">
        <f>(P797+AT797*D797)</f>
        <v>25.07163238525391</v>
      </c>
      <c r="K797" s="4">
        <v>6</v>
      </c>
      <c r="L797" s="4">
        <f>(K797*AI797+AJ797)</f>
        <v>1.420000016689301</v>
      </c>
      <c r="M797" s="4">
        <v>1</v>
      </c>
      <c r="N797" s="4">
        <f>L797*(M797+1)*(M797+1)/(M797*M797+1)</f>
        <v>2.840000033378601</v>
      </c>
      <c r="O797" s="4">
        <v>22.01060676574707</v>
      </c>
      <c r="P797" s="4">
        <v>25.07163238525391</v>
      </c>
      <c r="Q797" s="4">
        <v>20.96042060852051</v>
      </c>
      <c r="R797" s="4">
        <v>1000.026916503906</v>
      </c>
      <c r="S797" s="4">
        <v>942.5425415039062</v>
      </c>
      <c r="T797" s="4">
        <v>14.01252174377441</v>
      </c>
      <c r="U797" s="4">
        <v>20.02589797973633</v>
      </c>
      <c r="V797" s="4">
        <v>53.66426849365234</v>
      </c>
      <c r="W797" s="4">
        <v>76.69534301757812</v>
      </c>
      <c r="X797" s="4">
        <v>499.5255737304688</v>
      </c>
      <c r="Y797" s="4">
        <v>2000.046142578125</v>
      </c>
      <c r="Z797" s="4">
        <v>207.1696166992188</v>
      </c>
      <c r="AA797" s="4">
        <v>101.6938629150391</v>
      </c>
      <c r="AB797" s="4">
        <v>12.04383659362793</v>
      </c>
      <c r="AC797" s="4">
        <v>0.3900336921215057</v>
      </c>
      <c r="AD797" s="4">
        <v>0.02004711329936981</v>
      </c>
      <c r="AE797" s="4">
        <v>0.003383032977581024</v>
      </c>
      <c r="AF797" s="4">
        <v>0.01773917675018311</v>
      </c>
      <c r="AG797" s="4">
        <v>0.004974197596311569</v>
      </c>
      <c r="AH797" s="4">
        <v>1</v>
      </c>
      <c r="AI797" s="4">
        <v>-0.2195652425289154</v>
      </c>
      <c r="AJ797" s="4">
        <v>2.737391471862793</v>
      </c>
      <c r="AK797" s="4">
        <v>1</v>
      </c>
      <c r="AL797" s="4">
        <v>0</v>
      </c>
      <c r="AM797" s="4">
        <v>0.1599999964237213</v>
      </c>
      <c r="AN797" s="4">
        <v>111115</v>
      </c>
      <c r="AO797" s="4">
        <f>X797*0.000001/(K797*0.0001)</f>
        <v>0.8325426228841145</v>
      </c>
      <c r="AP797" s="4">
        <f>(U797-T797)/(1000-U797)*AO797</f>
        <v>0.005108698294736379</v>
      </c>
      <c r="AQ797" s="4">
        <f>(P797+273.15)</f>
        <v>298.2216323852539</v>
      </c>
      <c r="AR797" s="4">
        <f>(O797+273.15)</f>
        <v>295.160606765747</v>
      </c>
      <c r="AS797" s="4">
        <f>(Y797*AK797+Z797*AL797)*AM797</f>
        <v>320.0073756597776</v>
      </c>
      <c r="AT797" s="4">
        <f>((AS797+0.00000010773*(AR797^4-AQ797^4))-AP797*44100)/(L797*0.92*2*29.3+0.00000043092*AQ797^3)</f>
        <v>0.6849390807162308</v>
      </c>
      <c r="AU797" s="4">
        <f>0.61365*EXP(17.502*J797/(240.97+J797))</f>
        <v>3.193282270272393</v>
      </c>
      <c r="AV797" s="4">
        <f>AU797*1000/AA797</f>
        <v>31.40093392794259</v>
      </c>
      <c r="AW797" s="4">
        <f>(AV797-U797)</f>
        <v>11.37503594820626</v>
      </c>
      <c r="AX797" s="4">
        <f>IF(D797,P797,(O797+P797)/2)</f>
        <v>23.54111957550049</v>
      </c>
      <c r="AY797" s="4">
        <f>0.61365*EXP(17.502*AX797/(240.97+AX797))</f>
        <v>2.913406361981937</v>
      </c>
      <c r="AZ797" s="4">
        <f>IF(AW797&lt;&gt;0,(1000-(AV797+U797)/2)/AW797*AP797,0)</f>
        <v>0.4375666356716905</v>
      </c>
      <c r="BA797" s="4">
        <f>U797*AA797/1000</f>
        <v>2.036510923901864</v>
      </c>
      <c r="BB797" s="4">
        <f>(AY797-BA797)</f>
        <v>0.8768954380800733</v>
      </c>
      <c r="BC797" s="4">
        <f>1/(1.6/F797+1.37/N797)</f>
        <v>0.2796733409418761</v>
      </c>
      <c r="BD797" s="3">
        <f>G797*AA797*0.001</f>
      </c>
      <c r="BE797" s="3">
        <f>G797/S797</f>
      </c>
      <c r="BF797" s="4">
        <f>(1-AP797*AA797/AU797/F797)*100</f>
        <v>68.54740361628342</v>
      </c>
      <c r="BG797" s="3">
        <f>(S797-E797/(N797/1.35))</f>
      </c>
      <c r="BH797" s="3">
        <f>E797*BF797/100/BG797</f>
      </c>
    </row>
    <row r="798" ht="16" customHeight="1">
      <c r="A798" s="4">
        <v>742</v>
      </c>
      <c r="B798" t="s" s="2">
        <v>856</v>
      </c>
      <c r="C798" s="4">
        <v>4288.000031068921</v>
      </c>
      <c r="D798" s="4">
        <v>0</v>
      </c>
      <c r="E798" s="3">
        <f>(R798-#REF!*(1000-T798)/(1000-U798))*AO798</f>
      </c>
      <c r="F798" s="4">
        <f>IF(AZ798&lt;&gt;0,1/(1/AZ798-1/N798),0)</f>
        <v>0.5172501003400227</v>
      </c>
      <c r="G798" s="3">
        <f>((BC798-AP798/2)*S798-E798)/(BC798+AP798/2)</f>
      </c>
      <c r="H798" s="4">
        <f>AP798*1000</f>
        <v>5.107511974273134</v>
      </c>
      <c r="I798" s="4">
        <f>(AU798-BA798)</f>
        <v>1.156526766148886</v>
      </c>
      <c r="J798" s="4">
        <f>(P798+AT798*D798)</f>
        <v>25.07036018371582</v>
      </c>
      <c r="K798" s="4">
        <v>6</v>
      </c>
      <c r="L798" s="4">
        <f>(K798*AI798+AJ798)</f>
        <v>1.420000016689301</v>
      </c>
      <c r="M798" s="4">
        <v>1</v>
      </c>
      <c r="N798" s="4">
        <f>L798*(M798+1)*(M798+1)/(M798*M798+1)</f>
        <v>2.840000033378601</v>
      </c>
      <c r="O798" s="4">
        <v>22.00822257995605</v>
      </c>
      <c r="P798" s="4">
        <v>25.07036018371582</v>
      </c>
      <c r="Q798" s="4">
        <v>20.96008491516113</v>
      </c>
      <c r="R798" s="4">
        <v>1000.006103515625</v>
      </c>
      <c r="S798" s="4">
        <v>942.5659790039062</v>
      </c>
      <c r="T798" s="4">
        <v>14.01391792297363</v>
      </c>
      <c r="U798" s="4">
        <v>20.02594375610352</v>
      </c>
      <c r="V798" s="4">
        <v>53.67686080932617</v>
      </c>
      <c r="W798" s="4">
        <v>76.70623779296875</v>
      </c>
      <c r="X798" s="4">
        <v>499.521728515625</v>
      </c>
      <c r="Y798" s="4">
        <v>2000.1435546875</v>
      </c>
      <c r="Z798" s="4">
        <v>207.7744445800781</v>
      </c>
      <c r="AA798" s="4">
        <v>101.6937561035156</v>
      </c>
      <c r="AB798" s="4">
        <v>12.04383659362793</v>
      </c>
      <c r="AC798" s="4">
        <v>0.3900336921215057</v>
      </c>
      <c r="AD798" s="4">
        <v>0.02004711329936981</v>
      </c>
      <c r="AE798" s="4">
        <v>0.003383032977581024</v>
      </c>
      <c r="AF798" s="4">
        <v>0.01773917675018311</v>
      </c>
      <c r="AG798" s="4">
        <v>0.004974197596311569</v>
      </c>
      <c r="AH798" s="4">
        <v>1</v>
      </c>
      <c r="AI798" s="4">
        <v>-0.2195652425289154</v>
      </c>
      <c r="AJ798" s="4">
        <v>2.737391471862793</v>
      </c>
      <c r="AK798" s="4">
        <v>1</v>
      </c>
      <c r="AL798" s="4">
        <v>0</v>
      </c>
      <c r="AM798" s="4">
        <v>0.1599999964237213</v>
      </c>
      <c r="AN798" s="4">
        <v>111115</v>
      </c>
      <c r="AO798" s="4">
        <f>X798*0.000001/(K798*0.0001)</f>
        <v>0.8325362141927082</v>
      </c>
      <c r="AP798" s="4">
        <f>(U798-T798)/(1000-U798)*AO798</f>
        <v>0.005107511974273134</v>
      </c>
      <c r="AQ798" s="4">
        <f>(P798+273.15)</f>
        <v>298.2203601837158</v>
      </c>
      <c r="AR798" s="4">
        <f>(O798+273.15)</f>
        <v>295.158222579956</v>
      </c>
      <c r="AS798" s="4">
        <f>(Y798*AK798+Z798*AL798)*AM798</f>
        <v>320.0229615969292</v>
      </c>
      <c r="AT798" s="4">
        <f>((AS798+0.00000010773*(AR798^4-AQ798^4))-AP798*44100)/(L798*0.92*2*29.3+0.00000043092*AQ798^3)</f>
        <v>0.6855769751984216</v>
      </c>
      <c r="AU798" s="4">
        <f>0.61365*EXP(17.502*J798/(240.97+J798))</f>
        <v>3.193040206224799</v>
      </c>
      <c r="AV798" s="4">
        <f>AU798*1000/AA798</f>
        <v>31.39858658553781</v>
      </c>
      <c r="AW798" s="4">
        <f>(AV798-U798)</f>
        <v>11.37264282943429</v>
      </c>
      <c r="AX798" s="4">
        <f>IF(D798,P798,(O798+P798)/2)</f>
        <v>23.53929138183594</v>
      </c>
      <c r="AY798" s="4">
        <f>0.61365*EXP(17.502*AX798/(240.97+AX798))</f>
        <v>2.913085317562269</v>
      </c>
      <c r="AZ798" s="4">
        <f>IF(AW798&lt;&gt;0,(1000-(AV798+U798)/2)/AW798*AP798,0)</f>
        <v>0.4375575973553204</v>
      </c>
      <c r="BA798" s="4">
        <f>U798*AA798/1000</f>
        <v>2.036513440075912</v>
      </c>
      <c r="BB798" s="4">
        <f>(AY798-BA798)</f>
        <v>0.8765718774863562</v>
      </c>
      <c r="BC798" s="4">
        <f>1/(1.6/F798+1.37/N798)</f>
        <v>0.2796674332061458</v>
      </c>
      <c r="BD798" s="3">
        <f>G798*AA798*0.001</f>
      </c>
      <c r="BE798" s="3">
        <f>G798/S798</f>
      </c>
      <c r="BF798" s="4">
        <f>(1-AP798*AA798/AU798/F798)*100</f>
        <v>68.55158866716306</v>
      </c>
      <c r="BG798" s="3">
        <f>(S798-E798/(N798/1.35))</f>
      </c>
      <c r="BH798" s="3">
        <f>E798*BF798/100/BG798</f>
      </c>
    </row>
    <row r="799" ht="16" customHeight="1">
      <c r="A799" s="4">
        <v>743</v>
      </c>
      <c r="B799" t="s" s="2">
        <v>857</v>
      </c>
      <c r="C799" s="4">
        <v>4293.000030957162</v>
      </c>
      <c r="D799" s="4">
        <v>0</v>
      </c>
      <c r="E799" s="3">
        <f>(R799-#REF!*(1000-T799)/(1000-U799))*AO799</f>
      </c>
      <c r="F799" s="4">
        <f>IF(AZ799&lt;&gt;0,1/(1/AZ799-1/N799),0)</f>
        <v>0.5176749090555798</v>
      </c>
      <c r="G799" s="3">
        <f>((BC799-AP799/2)*S799-E799)/(BC799+AP799/2)</f>
      </c>
      <c r="H799" s="4">
        <f>AP799*1000</f>
        <v>5.10754731630778</v>
      </c>
      <c r="I799" s="4">
        <f>(AU799-BA799)</f>
        <v>1.155732105982551</v>
      </c>
      <c r="J799" s="4">
        <f>(P799+AT799*D799)</f>
        <v>25.06674766540527</v>
      </c>
      <c r="K799" s="4">
        <v>6</v>
      </c>
      <c r="L799" s="4">
        <f>(K799*AI799+AJ799)</f>
        <v>1.420000016689301</v>
      </c>
      <c r="M799" s="4">
        <v>1</v>
      </c>
      <c r="N799" s="4">
        <f>L799*(M799+1)*(M799+1)/(M799*M799+1)</f>
        <v>2.840000033378601</v>
      </c>
      <c r="O799" s="4">
        <v>22.00630187988281</v>
      </c>
      <c r="P799" s="4">
        <v>25.06674766540527</v>
      </c>
      <c r="Q799" s="4">
        <v>20.95995330810547</v>
      </c>
      <c r="R799" s="4">
        <v>999.947021484375</v>
      </c>
      <c r="S799" s="4">
        <v>942.5597534179688</v>
      </c>
      <c r="T799" s="4">
        <v>14.01464462280273</v>
      </c>
      <c r="U799" s="4">
        <v>20.02705383300781</v>
      </c>
      <c r="V799" s="4">
        <v>53.68640518188477</v>
      </c>
      <c r="W799" s="4">
        <v>76.71952819824219</v>
      </c>
      <c r="X799" s="4">
        <v>499.4927673339844</v>
      </c>
      <c r="Y799" s="4">
        <v>2000.276489257812</v>
      </c>
      <c r="Z799" s="4">
        <v>208.3708648681641</v>
      </c>
      <c r="AA799" s="4">
        <v>101.6934814453125</v>
      </c>
      <c r="AB799" s="4">
        <v>12.04383659362793</v>
      </c>
      <c r="AC799" s="4">
        <v>0.3900336921215057</v>
      </c>
      <c r="AD799" s="4">
        <v>0.02004711329936981</v>
      </c>
      <c r="AE799" s="4">
        <v>0.003383032977581024</v>
      </c>
      <c r="AF799" s="4">
        <v>0.01773917675018311</v>
      </c>
      <c r="AG799" s="4">
        <v>0.004974197596311569</v>
      </c>
      <c r="AH799" s="4">
        <v>1</v>
      </c>
      <c r="AI799" s="4">
        <v>-0.2195652425289154</v>
      </c>
      <c r="AJ799" s="4">
        <v>2.737391471862793</v>
      </c>
      <c r="AK799" s="4">
        <v>1</v>
      </c>
      <c r="AL799" s="4">
        <v>0</v>
      </c>
      <c r="AM799" s="4">
        <v>0.1599999964237213</v>
      </c>
      <c r="AN799" s="4">
        <v>111115</v>
      </c>
      <c r="AO799" s="4">
        <f>X799*0.000001/(K799*0.0001)</f>
        <v>0.8324879455566405</v>
      </c>
      <c r="AP799" s="4">
        <f>(U799-T799)/(1000-U799)*AO799</f>
        <v>0.00510754731630778</v>
      </c>
      <c r="AQ799" s="4">
        <f>(P799+273.15)</f>
        <v>298.2167476654053</v>
      </c>
      <c r="AR799" s="4">
        <f>(O799+273.15)</f>
        <v>295.1563018798828</v>
      </c>
      <c r="AS799" s="4">
        <f>(Y799*AK799+Z799*AL799)*AM799</f>
        <v>320.0442311277038</v>
      </c>
      <c r="AT799" s="4">
        <f>((AS799+0.00000010773*(AR799^4-AQ799^4))-AP799*44100)/(L799*0.92*2*29.3+0.00000043092*AQ799^3)</f>
        <v>0.6860316078716097</v>
      </c>
      <c r="AU799" s="4">
        <f>0.61365*EXP(17.502*J799/(240.97+J799))</f>
        <v>3.192352933353806</v>
      </c>
      <c r="AV799" s="4">
        <f>AU799*1000/AA799</f>
        <v>31.39191310969672</v>
      </c>
      <c r="AW799" s="4">
        <f>(AV799-U799)</f>
        <v>11.36485927668891</v>
      </c>
      <c r="AX799" s="4">
        <f>IF(D799,P799,(O799+P799)/2)</f>
        <v>23.53652477264404</v>
      </c>
      <c r="AY799" s="4">
        <f>0.61365*EXP(17.502*AX799/(240.97+AX799))</f>
        <v>2.912599539227304</v>
      </c>
      <c r="AZ799" s="4">
        <f>IF(AW799&lt;&gt;0,(1000-(AV799+U799)/2)/AW799*AP799,0)</f>
        <v>0.4378615512826494</v>
      </c>
      <c r="BA799" s="4">
        <f>U799*AA799/1000</f>
        <v>2.036620827371255</v>
      </c>
      <c r="BB799" s="4">
        <f>(AY799-BA799)</f>
        <v>0.8759787118560496</v>
      </c>
      <c r="BC799" s="4">
        <f>1/(1.6/F799+1.37/N799)</f>
        <v>0.2798661103508562</v>
      </c>
      <c r="BD799" s="3">
        <f>G799*AA799*0.001</f>
      </c>
      <c r="BE799" s="3">
        <f>G799/S799</f>
      </c>
      <c r="BF799" s="4">
        <f>(1-AP799*AA799/AU799/F799)*100</f>
        <v>68.57049803907273</v>
      </c>
      <c r="BG799" s="3">
        <f>(S799-E799/(N799/1.35))</f>
      </c>
      <c r="BH799" s="3">
        <f>E799*BF799/100/BG799</f>
      </c>
    </row>
    <row r="800" ht="16" customHeight="1">
      <c r="A800" t="s" s="2">
        <v>2424</v>
      </c>
      <c r="B800" s="3"/>
      <c r="C800" s="3"/>
      <c r="D800" s="3"/>
      <c r="E800" s="3">
        <f>AVERAGE(E794:E799)</f>
      </c>
      <c r="F800" s="4">
        <f>AVERAGE(F794:F799)</f>
        <v>0.5170242521654003</v>
      </c>
      <c r="G800" s="3">
        <f>AVERAGE(G794:G799)</f>
      </c>
      <c r="H800" s="4">
        <f>AVERAGE(H794:H799)</f>
        <v>5.109554163191814</v>
      </c>
      <c r="I800" s="4">
        <f>AVERAGE(I794:I799)</f>
        <v>1.157413098498592</v>
      </c>
      <c r="J800" s="4">
        <f>AVERAGE(J794:J799)</f>
        <v>25.07503350575765</v>
      </c>
      <c r="K800" s="4">
        <f>AVERAGE(K794:K799)</f>
        <v>6</v>
      </c>
      <c r="L800" s="4">
        <f>AVERAGE(L794:L799)</f>
        <v>1.420000016689301</v>
      </c>
      <c r="M800" s="4">
        <f>AVERAGE(M794:M799)</f>
        <v>1</v>
      </c>
      <c r="N800" s="4">
        <f>AVERAGE(N794:N799)</f>
        <v>2.840000033378601</v>
      </c>
      <c r="O800" s="4">
        <f>AVERAGE(O794:O799)</f>
        <v>22.01224072774251</v>
      </c>
      <c r="P800" s="4">
        <f>AVERAGE(P794:P799)</f>
        <v>25.07503350575765</v>
      </c>
      <c r="Q800" s="4">
        <f>AVERAGE(Q794:Q799)</f>
        <v>20.96074835459391</v>
      </c>
      <c r="R800" s="4">
        <f>AVERAGE(R794:R799)</f>
        <v>999.9782511393229</v>
      </c>
      <c r="S800" s="4">
        <f>AVERAGE(S794:S799)</f>
        <v>942.5215657552084</v>
      </c>
      <c r="T800" s="4">
        <f>AVERAGE(T794:T799)</f>
        <v>14.01147731145223</v>
      </c>
      <c r="U800" s="4">
        <f>AVERAGE(U794:U799)</f>
        <v>20.02596187591553</v>
      </c>
      <c r="V800" s="4">
        <f>AVERAGE(V794:V799)</f>
        <v>53.65472284952799</v>
      </c>
      <c r="W800" s="4">
        <f>AVERAGE(W794:W799)</f>
        <v>76.68783442179362</v>
      </c>
      <c r="X800" s="4">
        <f>AVERAGE(X794:X799)</f>
        <v>499.5171610514323</v>
      </c>
      <c r="Y800" s="4">
        <f>AVERAGE(Y794:Y799)</f>
        <v>2000.035746256510</v>
      </c>
      <c r="Z800" s="4">
        <f>AVERAGE(Z794:Z799)</f>
        <v>206.880007425944</v>
      </c>
      <c r="AA800" s="4">
        <f>AVERAGE(AA794:AA799)</f>
        <v>101.6938196818034</v>
      </c>
      <c r="AB800" s="4">
        <f>AVERAGE(AB794:AB799)</f>
        <v>12.04383659362793</v>
      </c>
      <c r="AC800" s="4">
        <f>AVERAGE(AC794:AC799)</f>
        <v>0.3900336921215057</v>
      </c>
      <c r="AD800" s="4">
        <f>AVERAGE(AD794:AD799)</f>
        <v>0.02004711329936981</v>
      </c>
      <c r="AE800" s="4">
        <f>AVERAGE(AE794:AE799)</f>
        <v>0.003383032977581024</v>
      </c>
      <c r="AF800" s="4">
        <f>AVERAGE(AF794:AF799)</f>
        <v>0.01773917675018311</v>
      </c>
      <c r="AG800" s="4">
        <f>AVERAGE(AG794:AG799)</f>
        <v>0.004974197596311569</v>
      </c>
      <c r="AH800" s="4">
        <f>AVERAGE(AH794:AH799)</f>
        <v>1</v>
      </c>
      <c r="AI800" s="4">
        <f>AVERAGE(AI794:AI799)</f>
        <v>-0.2195652425289154</v>
      </c>
      <c r="AJ800" s="4">
        <f>AVERAGE(AJ794:AJ799)</f>
        <v>2.737391471862793</v>
      </c>
      <c r="AK800" s="4">
        <f>AVERAGE(AK794:AK799)</f>
        <v>1</v>
      </c>
      <c r="AL800" s="4">
        <f>AVERAGE(AL794:AL799)</f>
        <v>0</v>
      </c>
      <c r="AM800" s="4">
        <f>AVERAGE(AM794:AM799)</f>
        <v>0.1599999964237213</v>
      </c>
      <c r="AN800" s="4">
        <f>AVERAGE(AN794:AN799)</f>
        <v>111115</v>
      </c>
      <c r="AO800" s="4">
        <f>AVERAGE(AO794:AO799)</f>
        <v>0.832528601752387</v>
      </c>
      <c r="AP800" s="4">
        <f>AVERAGE(AP794:AP799)</f>
        <v>0.005109554163191814</v>
      </c>
      <c r="AQ800" s="4">
        <f>AVERAGE(AQ794:AQ799)</f>
        <v>298.2250335057577</v>
      </c>
      <c r="AR800" s="4">
        <f>AVERAGE(AR794:AR799)</f>
        <v>295.1622407277425</v>
      </c>
      <c r="AS800" s="4">
        <f>AVERAGE(AS794:AS799)</f>
        <v>320.0057122483565</v>
      </c>
      <c r="AT800" s="4">
        <f>AVERAGE(AT794:AT799)</f>
        <v>0.6842521213609638</v>
      </c>
      <c r="AU800" s="4">
        <f>AVERAGE(AU794:AU799)</f>
        <v>3.193929654367748</v>
      </c>
      <c r="AV800" s="4">
        <f>AVERAGE(AV794:AV799)</f>
        <v>31.40731327373664</v>
      </c>
      <c r="AW800" s="4">
        <f>AVERAGE(AW794:AW799)</f>
        <v>11.38135139782111</v>
      </c>
      <c r="AX800" s="4">
        <f>AVERAGE(AX794:AX799)</f>
        <v>23.54363711675008</v>
      </c>
      <c r="AY800" s="4">
        <f>AVERAGE(AY794:AY799)</f>
        <v>2.913848630543828</v>
      </c>
      <c r="AZ800" s="4">
        <f>AVERAGE(AZ794:AZ799)</f>
        <v>0.4373959346285808</v>
      </c>
      <c r="BA800" s="4">
        <f>AVERAGE(BA794:BA799)</f>
        <v>2.036516555869156</v>
      </c>
      <c r="BB800" s="4">
        <f>AVERAGE(BB794:BB799)</f>
        <v>0.8773320746746721</v>
      </c>
      <c r="BC800" s="4">
        <f>AVERAGE(BC794:BC799)</f>
        <v>0.2795617690244362</v>
      </c>
      <c r="BD800" s="3">
        <f>AVERAGE(BD794:BD799)</f>
      </c>
      <c r="BE800" s="3">
        <f>AVERAGE(BE794:BE799)</f>
      </c>
      <c r="BF800" s="4">
        <f>AVERAGE(BF794:BF799)</f>
        <v>68.53399798404264</v>
      </c>
      <c r="BG800" s="3">
        <f>AVERAGE(BG794:BG799)</f>
      </c>
      <c r="BH800" s="3">
        <f>AVERAGE(BH794:BH799)</f>
      </c>
    </row>
    <row r="801" ht="29" customHeight="1">
      <c r="A801" t="s" s="2">
        <v>9</v>
      </c>
      <c r="B801" t="s" s="5">
        <v>858</v>
      </c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</row>
    <row r="802" ht="16" customHeight="1">
      <c r="A802" s="4">
        <v>744</v>
      </c>
      <c r="B802" t="s" s="2">
        <v>859</v>
      </c>
      <c r="C802" s="4">
        <v>4298.500030834228</v>
      </c>
      <c r="D802" s="4">
        <v>0</v>
      </c>
      <c r="E802" s="3">
        <f>(R802-#REF!*(1000-T802)/(1000-U802))*AO802</f>
      </c>
      <c r="F802" s="4">
        <f>IF(AZ802&lt;&gt;0,1/(1/AZ802-1/N802),0)</f>
        <v>0.5179502850736467</v>
      </c>
      <c r="G802" s="3">
        <f>((BC802-AP802/2)*S802-E802)/(BC802+AP802/2)</f>
      </c>
      <c r="H802" s="4">
        <f>AP802*1000</f>
        <v>5.107597634564609</v>
      </c>
      <c r="I802" s="4">
        <f>(AU802-BA802)</f>
        <v>1.155222454984506</v>
      </c>
      <c r="J802" s="4">
        <f>(P802+AT802*D802)</f>
        <v>25.06431198120117</v>
      </c>
      <c r="K802" s="4">
        <v>6</v>
      </c>
      <c r="L802" s="4">
        <f>(K802*AI802+AJ802)</f>
        <v>1.420000016689301</v>
      </c>
      <c r="M802" s="4">
        <v>1</v>
      </c>
      <c r="N802" s="4">
        <f>L802*(M802+1)*(M802+1)/(M802*M802+1)</f>
        <v>2.840000033378601</v>
      </c>
      <c r="O802" s="4">
        <v>22.00406646728516</v>
      </c>
      <c r="P802" s="4">
        <v>25.06431198120117</v>
      </c>
      <c r="Q802" s="4">
        <v>20.95939445495605</v>
      </c>
      <c r="R802" s="4">
        <v>999.987548828125</v>
      </c>
      <c r="S802" s="4">
        <v>942.5602416992188</v>
      </c>
      <c r="T802" s="4">
        <v>14.0153112411499</v>
      </c>
      <c r="U802" s="4">
        <v>20.02757263183594</v>
      </c>
      <c r="V802" s="4">
        <v>53.69714736938477</v>
      </c>
      <c r="W802" s="4">
        <v>76.73233032226562</v>
      </c>
      <c r="X802" s="4">
        <v>499.5097045898438</v>
      </c>
      <c r="Y802" s="4">
        <v>2000.458129882812</v>
      </c>
      <c r="Z802" s="4">
        <v>209.0653533935547</v>
      </c>
      <c r="AA802" s="4">
        <v>101.6931610107422</v>
      </c>
      <c r="AB802" s="4">
        <v>12.04383659362793</v>
      </c>
      <c r="AC802" s="4">
        <v>0.3900336921215057</v>
      </c>
      <c r="AD802" s="4">
        <v>0.02004711329936981</v>
      </c>
      <c r="AE802" s="4">
        <v>0.003383032977581024</v>
      </c>
      <c r="AF802" s="4">
        <v>0.01773917675018311</v>
      </c>
      <c r="AG802" s="4">
        <v>0.004974197596311569</v>
      </c>
      <c r="AH802" s="4">
        <v>1</v>
      </c>
      <c r="AI802" s="4">
        <v>-0.2195652425289154</v>
      </c>
      <c r="AJ802" s="4">
        <v>2.737391471862793</v>
      </c>
      <c r="AK802" s="4">
        <v>1</v>
      </c>
      <c r="AL802" s="4">
        <v>0</v>
      </c>
      <c r="AM802" s="4">
        <v>0.1599999964237213</v>
      </c>
      <c r="AN802" s="4">
        <v>111125</v>
      </c>
      <c r="AO802" s="4">
        <f>X802*0.000001/(K802*0.0001)</f>
        <v>0.8325161743164061</v>
      </c>
      <c r="AP802" s="4">
        <f>(U802-T802)/(1000-U802)*AO802</f>
        <v>0.005107597634564609</v>
      </c>
      <c r="AQ802" s="4">
        <f>(P802+273.15)</f>
        <v>298.2143119812011</v>
      </c>
      <c r="AR802" s="4">
        <f>(O802+273.15)</f>
        <v>295.1540664672851</v>
      </c>
      <c r="AS802" s="4">
        <f>(Y802*AK802+Z802*AL802)*AM802</f>
        <v>320.0732936270542</v>
      </c>
      <c r="AT802" s="4">
        <f>((AS802+0.00000010773*(AR802^4-AQ802^4))-AP802*44100)/(L802*0.92*2*29.3+0.00000043092*AQ802^3)</f>
        <v>0.6863737502801273</v>
      </c>
      <c r="AU802" s="4">
        <f>0.61365*EXP(17.502*J802/(240.97+J802))</f>
        <v>3.191889623288132</v>
      </c>
      <c r="AV802" s="4">
        <f>AU802*1000/AA802</f>
        <v>31.38745606453282</v>
      </c>
      <c r="AW802" s="4">
        <f>(AV802-U802)</f>
        <v>11.35988343269688</v>
      </c>
      <c r="AX802" s="4">
        <f>IF(D802,P802,(O802+P802)/2)</f>
        <v>23.53418922424316</v>
      </c>
      <c r="AY802" s="4">
        <f>0.61365*EXP(17.502*AX802/(240.97+AX802))</f>
        <v>2.912189504359149</v>
      </c>
      <c r="AZ802" s="4">
        <f>IF(AW802&lt;&gt;0,(1000-(AV802+U802)/2)/AW802*AP802,0)</f>
        <v>0.4380585438725665</v>
      </c>
      <c r="BA802" s="4">
        <f>U802*AA802/1000</f>
        <v>2.036667168303626</v>
      </c>
      <c r="BB802" s="4">
        <f>(AY802-BA802)</f>
        <v>0.8755223360555231</v>
      </c>
      <c r="BC802" s="4">
        <f>1/(1.6/F802+1.37/N802)</f>
        <v>0.2799948763797153</v>
      </c>
      <c r="BD802" s="3">
        <f>G802*AA802*0.001</f>
      </c>
      <c r="BE802" s="3">
        <f>G802/S802</f>
      </c>
      <c r="BF802" s="4">
        <f>(1-AP802*AA802/AU802/F802)*100</f>
        <v>68.58243784633609</v>
      </c>
      <c r="BG802" s="3">
        <f>(S802-E802/(N802/1.35))</f>
      </c>
      <c r="BH802" s="3">
        <f>E802*BF802/100/BG802</f>
      </c>
    </row>
    <row r="803" ht="16" customHeight="1">
      <c r="A803" s="4">
        <v>745</v>
      </c>
      <c r="B803" t="s" s="2">
        <v>860</v>
      </c>
      <c r="C803" s="4">
        <v>4304.000030711293</v>
      </c>
      <c r="D803" s="4">
        <v>0</v>
      </c>
      <c r="E803" s="3">
        <f>(R803-#REF!*(1000-T803)/(1000-U803))*AO803</f>
      </c>
      <c r="F803" s="4">
        <f>IF(AZ803&lt;&gt;0,1/(1/AZ803-1/N803),0)</f>
        <v>0.5184526990709896</v>
      </c>
      <c r="G803" s="3">
        <f>((BC803-AP803/2)*S803-E803)/(BC803+AP803/2)</f>
      </c>
      <c r="H803" s="4">
        <f>AP803*1000</f>
        <v>5.105955579250849</v>
      </c>
      <c r="I803" s="4">
        <f>(AU803-BA803)</f>
        <v>1.153910231098258</v>
      </c>
      <c r="J803" s="4">
        <f>(P803+AT803*D803)</f>
        <v>25.05661392211914</v>
      </c>
      <c r="K803" s="4">
        <v>6</v>
      </c>
      <c r="L803" s="4">
        <f>(K803*AI803+AJ803)</f>
        <v>1.420000016689301</v>
      </c>
      <c r="M803" s="4">
        <v>1</v>
      </c>
      <c r="N803" s="4">
        <f>L803*(M803+1)*(M803+1)/(M803*M803+1)</f>
        <v>2.840000033378601</v>
      </c>
      <c r="O803" s="4">
        <v>22.00201225280762</v>
      </c>
      <c r="P803" s="4">
        <v>25.05661392211914</v>
      </c>
      <c r="Q803" s="4">
        <v>20.95817375183105</v>
      </c>
      <c r="R803" s="4">
        <v>1011.578063964844</v>
      </c>
      <c r="S803" s="4">
        <v>944.9107055664062</v>
      </c>
      <c r="T803" s="4">
        <v>14.01595401763916</v>
      </c>
      <c r="U803" s="4">
        <v>20.02614402770996</v>
      </c>
      <c r="V803" s="4">
        <v>53.70626831054688</v>
      </c>
      <c r="W803" s="4">
        <v>76.73728942871094</v>
      </c>
      <c r="X803" s="4">
        <v>499.5219421386719</v>
      </c>
      <c r="Y803" s="4">
        <v>2000.7041015625</v>
      </c>
      <c r="Z803" s="4">
        <v>209.7410125732422</v>
      </c>
      <c r="AA803" s="4">
        <v>101.6928405761719</v>
      </c>
      <c r="AB803" s="4">
        <v>12.04383659362793</v>
      </c>
      <c r="AC803" s="4">
        <v>0.3900336921215057</v>
      </c>
      <c r="AD803" s="4">
        <v>0.02004711329936981</v>
      </c>
      <c r="AE803" s="4">
        <v>0.003383032977581024</v>
      </c>
      <c r="AF803" s="4">
        <v>0.01773917675018311</v>
      </c>
      <c r="AG803" s="4">
        <v>0.004974197596311569</v>
      </c>
      <c r="AH803" s="4">
        <v>0.6666666865348816</v>
      </c>
      <c r="AI803" s="4">
        <v>-0.2195652425289154</v>
      </c>
      <c r="AJ803" s="4">
        <v>2.737391471862793</v>
      </c>
      <c r="AK803" s="4">
        <v>1</v>
      </c>
      <c r="AL803" s="4">
        <v>0</v>
      </c>
      <c r="AM803" s="4">
        <v>0.1599999964237213</v>
      </c>
      <c r="AN803" s="4">
        <v>111125</v>
      </c>
      <c r="AO803" s="4">
        <f>X803*0.000001/(K803*0.0001)</f>
        <v>0.8325365702311196</v>
      </c>
      <c r="AP803" s="4">
        <f>(U803-T803)/(1000-U803)*AO803</f>
        <v>0.005105955579250849</v>
      </c>
      <c r="AQ803" s="4">
        <f>(P803+273.15)</f>
        <v>298.2066139221191</v>
      </c>
      <c r="AR803" s="4">
        <f>(O803+273.15)</f>
        <v>295.1520122528076</v>
      </c>
      <c r="AS803" s="4">
        <f>(Y803*AK803+Z803*AL803)*AM803</f>
        <v>320.1126490949246</v>
      </c>
      <c r="AT803" s="4">
        <f>((AS803+0.00000010773*(AR803^4-AQ803^4))-AP803*44100)/(L803*0.92*2*29.3+0.00000043092*AQ803^3)</f>
        <v>0.6883922130924448</v>
      </c>
      <c r="AU803" s="4">
        <f>0.61365*EXP(17.502*J803/(240.97+J803))</f>
        <v>3.190425703063623</v>
      </c>
      <c r="AV803" s="4">
        <f>AU803*1000/AA803</f>
        <v>31.37315945731569</v>
      </c>
      <c r="AW803" s="4">
        <f>(AV803-U803)</f>
        <v>11.34701542960573</v>
      </c>
      <c r="AX803" s="4">
        <f>IF(D803,P803,(O803+P803)/2)</f>
        <v>23.52931308746338</v>
      </c>
      <c r="AY803" s="4">
        <f>0.61365*EXP(17.502*AX803/(240.97+AX803))</f>
        <v>2.911333600001757</v>
      </c>
      <c r="AZ803" s="4">
        <f>IF(AW803&lt;&gt;0,(1000-(AV803+U803)/2)/AW803*AP803,0)</f>
        <v>0.4384178667873917</v>
      </c>
      <c r="BA803" s="4">
        <f>U803*AA803/1000</f>
        <v>2.036515471965366</v>
      </c>
      <c r="BB803" s="4">
        <f>(AY803-BA803)</f>
        <v>0.8748181280363916</v>
      </c>
      <c r="BC803" s="4">
        <f>1/(1.6/F803+1.37/N803)</f>
        <v>0.28022975789107</v>
      </c>
      <c r="BD803" s="3">
        <f>G803*AA803*0.001</f>
      </c>
      <c r="BE803" s="3">
        <f>G803/S803</f>
      </c>
      <c r="BF803" s="4">
        <f>(1-AP803*AA803/AU803/F803)*100</f>
        <v>68.60867584343561</v>
      </c>
      <c r="BG803" s="3">
        <f>(S803-E803/(N803/1.35))</f>
      </c>
      <c r="BH803" s="3">
        <f>E803*BF803/100/BG803</f>
      </c>
    </row>
    <row r="804" ht="16" customHeight="1">
      <c r="A804" s="4">
        <v>746</v>
      </c>
      <c r="B804" t="s" s="2">
        <v>861</v>
      </c>
      <c r="C804" s="4">
        <v>4309.000030599535</v>
      </c>
      <c r="D804" s="4">
        <v>0</v>
      </c>
      <c r="E804" s="3">
        <f>(R804-#REF!*(1000-T804)/(1000-U804))*AO804</f>
      </c>
      <c r="F804" s="4">
        <f>IF(AZ804&lt;&gt;0,1/(1/AZ804-1/N804),0)</f>
        <v>0.5187695248811335</v>
      </c>
      <c r="G804" s="3">
        <f>((BC804-AP804/2)*S804-E804)/(BC804+AP804/2)</f>
      </c>
      <c r="H804" s="4">
        <f>AP804*1000</f>
        <v>5.104433310513912</v>
      </c>
      <c r="I804" s="4">
        <f>(AU804-BA804)</f>
        <v>1.152978308833469</v>
      </c>
      <c r="J804" s="4">
        <f>(P804+AT804*D804)</f>
        <v>25.05037117004395</v>
      </c>
      <c r="K804" s="4">
        <v>6</v>
      </c>
      <c r="L804" s="4">
        <f>(K804*AI804+AJ804)</f>
        <v>1.420000016689301</v>
      </c>
      <c r="M804" s="4">
        <v>1</v>
      </c>
      <c r="N804" s="4">
        <f>L804*(M804+1)*(M804+1)/(M804*M804+1)</f>
        <v>2.840000033378601</v>
      </c>
      <c r="O804" s="4">
        <v>22.00019073486328</v>
      </c>
      <c r="P804" s="4">
        <v>25.05037117004395</v>
      </c>
      <c r="Q804" s="4">
        <v>20.9587287902832</v>
      </c>
      <c r="R804" s="4">
        <v>1053.910766601562</v>
      </c>
      <c r="S804" s="4">
        <v>961.0638427734375</v>
      </c>
      <c r="T804" s="4">
        <v>14.01533699035645</v>
      </c>
      <c r="U804" s="4">
        <v>20.02364730834961</v>
      </c>
      <c r="V804" s="4">
        <v>53.7109260559082</v>
      </c>
      <c r="W804" s="4">
        <v>76.73704528808594</v>
      </c>
      <c r="X804" s="4">
        <v>499.530517578125</v>
      </c>
      <c r="Y804" s="4">
        <v>2000.93359375</v>
      </c>
      <c r="Z804" s="4">
        <v>210.2718658447266</v>
      </c>
      <c r="AA804" s="4">
        <v>101.6927947998047</v>
      </c>
      <c r="AB804" s="4">
        <v>12.04383659362793</v>
      </c>
      <c r="AC804" s="4">
        <v>0.3900336921215057</v>
      </c>
      <c r="AD804" s="4">
        <v>0.02004711329936981</v>
      </c>
      <c r="AE804" s="4">
        <v>0.003383032977581024</v>
      </c>
      <c r="AF804" s="4">
        <v>0.01773917675018311</v>
      </c>
      <c r="AG804" s="4">
        <v>0.004974197596311569</v>
      </c>
      <c r="AH804" s="4">
        <v>0.6666666865348816</v>
      </c>
      <c r="AI804" s="4">
        <v>-0.2195652425289154</v>
      </c>
      <c r="AJ804" s="4">
        <v>2.737391471862793</v>
      </c>
      <c r="AK804" s="4">
        <v>1</v>
      </c>
      <c r="AL804" s="4">
        <v>0</v>
      </c>
      <c r="AM804" s="4">
        <v>0.1599999964237213</v>
      </c>
      <c r="AN804" s="4">
        <v>111115</v>
      </c>
      <c r="AO804" s="4">
        <f>X804*0.000001/(K804*0.0001)</f>
        <v>0.8325508626302083</v>
      </c>
      <c r="AP804" s="4">
        <f>(U804-T804)/(1000-U804)*AO804</f>
        <v>0.005104433310513912</v>
      </c>
      <c r="AQ804" s="4">
        <f>(P804+273.15)</f>
        <v>298.2003711700439</v>
      </c>
      <c r="AR804" s="4">
        <f>(O804+273.15)</f>
        <v>295.1501907348633</v>
      </c>
      <c r="AS804" s="4">
        <f>(Y804*AK804+Z804*AL804)*AM804</f>
        <v>320.1493678441038</v>
      </c>
      <c r="AT804" s="4">
        <f>((AS804+0.00000010773*(AR804^4-AQ804^4))-AP804*44100)/(L804*0.92*2*29.3+0.00000043092*AQ804^3)</f>
        <v>0.6901596163049702</v>
      </c>
      <c r="AU804" s="4">
        <f>0.61365*EXP(17.502*J804/(240.97+J804))</f>
        <v>3.189238965705127</v>
      </c>
      <c r="AV804" s="4">
        <f>AU804*1000/AA804</f>
        <v>31.36150375239026</v>
      </c>
      <c r="AW804" s="4">
        <f>(AV804-U804)</f>
        <v>11.33785644404065</v>
      </c>
      <c r="AX804" s="4">
        <f>IF(D804,P804,(O804+P804)/2)</f>
        <v>23.52528095245361</v>
      </c>
      <c r="AY804" s="4">
        <f>0.61365*EXP(17.502*AX804/(240.97+AX804))</f>
        <v>2.910626008780115</v>
      </c>
      <c r="AZ804" s="4">
        <f>IF(AW804&lt;&gt;0,(1000-(AV804+U804)/2)/AW804*AP804,0)</f>
        <v>0.4386444030836035</v>
      </c>
      <c r="BA804" s="4">
        <f>U804*AA804/1000</f>
        <v>2.036260656871658</v>
      </c>
      <c r="BB804" s="4">
        <f>(AY804-BA804)</f>
        <v>0.8743653519084571</v>
      </c>
      <c r="BC804" s="4">
        <f>1/(1.6/F804+1.37/N804)</f>
        <v>0.2803778441920738</v>
      </c>
      <c r="BD804" s="3">
        <f>G804*AA804*0.001</f>
      </c>
      <c r="BE804" s="3">
        <f>G804/S804</f>
      </c>
      <c r="BF804" s="4">
        <f>(1-AP804*AA804/AU804/F804)*100</f>
        <v>68.62554430648555</v>
      </c>
      <c r="BG804" s="3">
        <f>(S804-E804/(N804/1.35))</f>
      </c>
      <c r="BH804" s="3">
        <f>E804*BF804/100/BG804</f>
      </c>
    </row>
    <row r="805" ht="16" customHeight="1">
      <c r="A805" s="4">
        <v>747</v>
      </c>
      <c r="B805" t="s" s="2">
        <v>862</v>
      </c>
      <c r="C805" s="4">
        <v>4314.000030487776</v>
      </c>
      <c r="D805" s="4">
        <v>0</v>
      </c>
      <c r="E805" s="3">
        <f>(R805-#REF!*(1000-T805)/(1000-U805))*AO805</f>
      </c>
      <c r="F805" s="4">
        <f>IF(AZ805&lt;&gt;0,1/(1/AZ805-1/N805),0)</f>
        <v>0.5182795476147177</v>
      </c>
      <c r="G805" s="3">
        <f>((BC805-AP805/2)*S805-E805)/(BC805+AP805/2)</f>
      </c>
      <c r="H805" s="4">
        <f>AP805*1000</f>
        <v>5.101315176736806</v>
      </c>
      <c r="I805" s="4">
        <f>(AU805-BA805)</f>
        <v>1.153199627951603</v>
      </c>
      <c r="J805" s="4">
        <f>(P805+AT805*D805)</f>
        <v>25.04926300048828</v>
      </c>
      <c r="K805" s="4">
        <v>6</v>
      </c>
      <c r="L805" s="4">
        <f>(K805*AI805+AJ805)</f>
        <v>1.420000016689301</v>
      </c>
      <c r="M805" s="4">
        <v>1</v>
      </c>
      <c r="N805" s="4">
        <f>L805*(M805+1)*(M805+1)/(M805*M805+1)</f>
        <v>2.840000033378601</v>
      </c>
      <c r="O805" s="4">
        <v>21.99870872497559</v>
      </c>
      <c r="P805" s="4">
        <v>25.04926300048828</v>
      </c>
      <c r="Q805" s="4">
        <v>20.96051788330078</v>
      </c>
      <c r="R805" s="4">
        <v>1123.551391601562</v>
      </c>
      <c r="S805" s="4">
        <v>1000.752014160156</v>
      </c>
      <c r="T805" s="4">
        <v>14.01447582244873</v>
      </c>
      <c r="U805" s="4">
        <v>20.01938629150391</v>
      </c>
      <c r="V805" s="4">
        <v>53.71303558349609</v>
      </c>
      <c r="W805" s="4">
        <v>76.72921752929688</v>
      </c>
      <c r="X805" s="4">
        <v>499.5101928710938</v>
      </c>
      <c r="Y805" s="4">
        <v>2001.168823242188</v>
      </c>
      <c r="Z805" s="4">
        <v>210.6233062744141</v>
      </c>
      <c r="AA805" s="4">
        <v>101.6928634643555</v>
      </c>
      <c r="AB805" s="4">
        <v>12.04383659362793</v>
      </c>
      <c r="AC805" s="4">
        <v>0.3900336921215057</v>
      </c>
      <c r="AD805" s="4">
        <v>0.02004711329936981</v>
      </c>
      <c r="AE805" s="4">
        <v>0.003383032977581024</v>
      </c>
      <c r="AF805" s="4">
        <v>0.01773917675018311</v>
      </c>
      <c r="AG805" s="4">
        <v>0.004974197596311569</v>
      </c>
      <c r="AH805" s="4">
        <v>0.6666666865348816</v>
      </c>
      <c r="AI805" s="4">
        <v>-0.2195652425289154</v>
      </c>
      <c r="AJ805" s="4">
        <v>2.737391471862793</v>
      </c>
      <c r="AK805" s="4">
        <v>1</v>
      </c>
      <c r="AL805" s="4">
        <v>0</v>
      </c>
      <c r="AM805" s="4">
        <v>0.1599999964237213</v>
      </c>
      <c r="AN805" s="4">
        <v>111115</v>
      </c>
      <c r="AO805" s="4">
        <f>X805*0.000001/(K805*0.0001)</f>
        <v>0.8325169881184895</v>
      </c>
      <c r="AP805" s="4">
        <f>(U805-T805)/(1000-U805)*AO805</f>
        <v>0.005101315176736806</v>
      </c>
      <c r="AQ805" s="4">
        <f>(P805+273.15)</f>
        <v>298.1992630004883</v>
      </c>
      <c r="AR805" s="4">
        <f>(O805+273.15)</f>
        <v>295.1487087249756</v>
      </c>
      <c r="AS805" s="4">
        <f>(Y805*AK805+Z805*AL805)*AM805</f>
        <v>320.1870045620126</v>
      </c>
      <c r="AT805" s="4">
        <f>((AS805+0.00000010773*(AR805^4-AQ805^4))-AP805*44100)/(L805*0.92*2*29.3+0.00000043092*AQ805^3)</f>
        <v>0.6921086253426008</v>
      </c>
      <c r="AU805" s="4">
        <f>0.61365*EXP(17.502*J805/(240.97+J805))</f>
        <v>3.189028344733699</v>
      </c>
      <c r="AV805" s="4">
        <f>AU805*1000/AA805</f>
        <v>31.35941142862489</v>
      </c>
      <c r="AW805" s="4">
        <f>(AV805-U805)</f>
        <v>11.34002513712098</v>
      </c>
      <c r="AX805" s="4">
        <f>IF(D805,P805,(O805+P805)/2)</f>
        <v>23.52398586273193</v>
      </c>
      <c r="AY805" s="4">
        <f>0.61365*EXP(17.502*AX805/(240.97+AX805))</f>
        <v>2.910398768018325</v>
      </c>
      <c r="AZ805" s="4">
        <f>IF(AW805&lt;&gt;0,(1000-(AV805+U805)/2)/AW805*AP805,0)</f>
        <v>0.4382940422398897</v>
      </c>
      <c r="BA805" s="4">
        <f>U805*AA805/1000</f>
        <v>2.035828716782096</v>
      </c>
      <c r="BB805" s="4">
        <f>(AY805-BA805)</f>
        <v>0.8745700512362284</v>
      </c>
      <c r="BC805" s="4">
        <f>1/(1.6/F805+1.37/N805)</f>
        <v>0.2801488155124767</v>
      </c>
      <c r="BD805" s="3">
        <f>G805*AA805*0.001</f>
      </c>
      <c r="BE805" s="3">
        <f>G805/S805</f>
      </c>
      <c r="BF805" s="4">
        <f>(1-AP805*AA805/AU805/F805)*100</f>
        <v>68.6129728875442</v>
      </c>
      <c r="BG805" s="3">
        <f>(S805-E805/(N805/1.35))</f>
      </c>
      <c r="BH805" s="3">
        <f>E805*BF805/100/BG805</f>
      </c>
    </row>
    <row r="806" ht="16" customHeight="1">
      <c r="A806" s="4">
        <v>748</v>
      </c>
      <c r="B806" t="s" s="2">
        <v>863</v>
      </c>
      <c r="C806" s="4">
        <v>4319.500030364841</v>
      </c>
      <c r="D806" s="4">
        <v>0</v>
      </c>
      <c r="E806" s="3">
        <f>(R806-#REF!*(1000-T806)/(1000-U806))*AO806</f>
      </c>
      <c r="F806" s="4">
        <f>IF(AZ806&lt;&gt;0,1/(1/AZ806-1/N806),0)</f>
        <v>0.5177489399316116</v>
      </c>
      <c r="G806" s="3">
        <f>((BC806-AP806/2)*S806-E806)/(BC806+AP806/2)</f>
      </c>
      <c r="H806" s="4">
        <f>AP806*1000</f>
        <v>5.097879071312009</v>
      </c>
      <c r="I806" s="4">
        <f>(AU806-BA806)</f>
        <v>1.153426352104169</v>
      </c>
      <c r="J806" s="4">
        <f>(P806+AT806*D806)</f>
        <v>25.04776954650879</v>
      </c>
      <c r="K806" s="4">
        <v>6</v>
      </c>
      <c r="L806" s="4">
        <f>(K806*AI806+AJ806)</f>
        <v>1.420000016689301</v>
      </c>
      <c r="M806" s="4">
        <v>1</v>
      </c>
      <c r="N806" s="4">
        <f>L806*(M806+1)*(M806+1)/(M806*M806+1)</f>
        <v>2.840000033378601</v>
      </c>
      <c r="O806" s="4">
        <v>21.99603652954102</v>
      </c>
      <c r="P806" s="4">
        <v>25.04776954650879</v>
      </c>
      <c r="Q806" s="4">
        <v>20.9624195098877</v>
      </c>
      <c r="R806" s="4">
        <v>1193.080078125</v>
      </c>
      <c r="S806" s="4">
        <v>1062.892944335938</v>
      </c>
      <c r="T806" s="4">
        <v>14.01324081420898</v>
      </c>
      <c r="U806" s="4">
        <v>20.01436424255371</v>
      </c>
      <c r="V806" s="4">
        <v>53.71708679199219</v>
      </c>
      <c r="W806" s="4">
        <v>76.72288513183594</v>
      </c>
      <c r="X806" s="4">
        <v>499.4913024902344</v>
      </c>
      <c r="Y806" s="4">
        <v>2001.3564453125</v>
      </c>
      <c r="Z806" s="4">
        <v>210.8257751464844</v>
      </c>
      <c r="AA806" s="4">
        <v>101.692871093750</v>
      </c>
      <c r="AB806" s="4">
        <v>12.04383659362793</v>
      </c>
      <c r="AC806" s="4">
        <v>0.3900336921215057</v>
      </c>
      <c r="AD806" s="4">
        <v>0.02004711329936981</v>
      </c>
      <c r="AE806" s="4">
        <v>0.003383032977581024</v>
      </c>
      <c r="AF806" s="4">
        <v>0.01773917675018311</v>
      </c>
      <c r="AG806" s="4">
        <v>0.004974197596311569</v>
      </c>
      <c r="AH806" s="4">
        <v>0.6666666865348816</v>
      </c>
      <c r="AI806" s="4">
        <v>-0.2195652425289154</v>
      </c>
      <c r="AJ806" s="4">
        <v>2.737391471862793</v>
      </c>
      <c r="AK806" s="4">
        <v>1</v>
      </c>
      <c r="AL806" s="4">
        <v>0</v>
      </c>
      <c r="AM806" s="4">
        <v>0.1599999964237213</v>
      </c>
      <c r="AN806" s="4">
        <v>111115</v>
      </c>
      <c r="AO806" s="4">
        <f>X806*0.000001/(K806*0.0001)</f>
        <v>0.8324855041503906</v>
      </c>
      <c r="AP806" s="4">
        <f>(U806-T806)/(1000-U806)*AO806</f>
        <v>0.00509787907131201</v>
      </c>
      <c r="AQ806" s="4">
        <f>(P806+273.15)</f>
        <v>298.1977695465088</v>
      </c>
      <c r="AR806" s="4">
        <f>(O806+273.15)</f>
        <v>295.146036529541</v>
      </c>
      <c r="AS806" s="4">
        <f>(Y806*AK806+Z806*AL806)*AM806</f>
        <v>320.2170240925916</v>
      </c>
      <c r="AT806" s="4">
        <f>((AS806+0.00000010773*(AR806^4-AQ806^4))-AP806*44100)/(L806*0.92*2*29.3+0.00000043092*AQ806^3)</f>
        <v>0.6940309557383062</v>
      </c>
      <c r="AU806" s="4">
        <f>0.61365*EXP(17.502*J806/(240.97+J806))</f>
        <v>3.188744515045543</v>
      </c>
      <c r="AV806" s="4">
        <f>AU806*1000/AA806</f>
        <v>31.35661802788378</v>
      </c>
      <c r="AW806" s="4">
        <f>(AV806-U806)</f>
        <v>11.34225378533007</v>
      </c>
      <c r="AX806" s="4">
        <f>IF(D806,P806,(O806+P806)/2)</f>
        <v>23.5219030380249</v>
      </c>
      <c r="AY806" s="4">
        <f>0.61365*EXP(17.502*AX806/(240.97+AX806))</f>
        <v>2.910033341191456</v>
      </c>
      <c r="AZ806" s="4">
        <f>IF(AW806&lt;&gt;0,(1000-(AV806+U806)/2)/AW806*AP806,0)</f>
        <v>0.4379145130786601</v>
      </c>
      <c r="BA806" s="4">
        <f>U806*AA806/1000</f>
        <v>2.035318162941374</v>
      </c>
      <c r="BB806" s="4">
        <f>(AY806-BA806)</f>
        <v>0.8747151782500824</v>
      </c>
      <c r="BC806" s="4">
        <f>1/(1.6/F806+1.37/N806)</f>
        <v>0.2799007290606867</v>
      </c>
      <c r="BD806" s="3">
        <f>G806*AA806*0.001</f>
      </c>
      <c r="BE806" s="3">
        <f>G806/S806</f>
      </c>
      <c r="BF806" s="4">
        <f>(1-AP806*AA806/AU806/F806)*100</f>
        <v>68.59917235010855</v>
      </c>
      <c r="BG806" s="3">
        <f>(S806-E806/(N806/1.35))</f>
      </c>
      <c r="BH806" s="3">
        <f>E806*BF806/100/BG806</f>
      </c>
    </row>
    <row r="807" ht="16" customHeight="1">
      <c r="A807" s="4">
        <v>749</v>
      </c>
      <c r="B807" t="s" s="2">
        <v>864</v>
      </c>
      <c r="C807" s="4">
        <v>4324.500030253083</v>
      </c>
      <c r="D807" s="4">
        <v>0</v>
      </c>
      <c r="E807" s="3">
        <f>(R807-#REF!*(1000-T807)/(1000-U807))*AO807</f>
      </c>
      <c r="F807" s="4">
        <f>IF(AZ807&lt;&gt;0,1/(1/AZ807-1/N807),0)</f>
        <v>0.5172434955934232</v>
      </c>
      <c r="G807" s="3">
        <f>((BC807-AP807/2)*S807-E807)/(BC807+AP807/2)</f>
      </c>
      <c r="H807" s="4">
        <f>AP807*1000</f>
        <v>5.093606592588027</v>
      </c>
      <c r="I807" s="4">
        <f>(AU807-BA807)</f>
        <v>1.153417502251525</v>
      </c>
      <c r="J807" s="4">
        <f>(P807+AT807*D807)</f>
        <v>25.04486656188965</v>
      </c>
      <c r="K807" s="4">
        <v>6</v>
      </c>
      <c r="L807" s="4">
        <f>(K807*AI807+AJ807)</f>
        <v>1.420000016689301</v>
      </c>
      <c r="M807" s="4">
        <v>1</v>
      </c>
      <c r="N807" s="4">
        <f>L807*(M807+1)*(M807+1)/(M807*M807+1)</f>
        <v>2.840000033378601</v>
      </c>
      <c r="O807" s="4">
        <v>21.99317741394043</v>
      </c>
      <c r="P807" s="4">
        <v>25.04486656188965</v>
      </c>
      <c r="Q807" s="4">
        <v>20.96215438842773</v>
      </c>
      <c r="R807" s="4">
        <v>1223.688598632812</v>
      </c>
      <c r="S807" s="4">
        <v>1113.0517578125</v>
      </c>
      <c r="T807" s="4">
        <v>14.01301193237305</v>
      </c>
      <c r="U807" s="4">
        <v>20.0090446472168</v>
      </c>
      <c r="V807" s="4">
        <v>53.72446441650391</v>
      </c>
      <c r="W807" s="4">
        <v>76.71553802490234</v>
      </c>
      <c r="X807" s="4">
        <v>499.4991149902344</v>
      </c>
      <c r="Y807" s="4">
        <v>2001.199462890625</v>
      </c>
      <c r="Z807" s="4">
        <v>210.9142150878906</v>
      </c>
      <c r="AA807" s="4">
        <v>101.6927795410156</v>
      </c>
      <c r="AB807" s="4">
        <v>12.04383659362793</v>
      </c>
      <c r="AC807" s="4">
        <v>0.3900336921215057</v>
      </c>
      <c r="AD807" s="4">
        <v>0.02004711329936981</v>
      </c>
      <c r="AE807" s="4">
        <v>0.003383032977581024</v>
      </c>
      <c r="AF807" s="4">
        <v>0.01773917675018311</v>
      </c>
      <c r="AG807" s="4">
        <v>0.004974197596311569</v>
      </c>
      <c r="AH807" s="4">
        <v>0.6666666865348816</v>
      </c>
      <c r="AI807" s="4">
        <v>-0.2195652425289154</v>
      </c>
      <c r="AJ807" s="4">
        <v>2.737391471862793</v>
      </c>
      <c r="AK807" s="4">
        <v>1</v>
      </c>
      <c r="AL807" s="4">
        <v>0</v>
      </c>
      <c r="AM807" s="4">
        <v>0.1599999964237213</v>
      </c>
      <c r="AN807" s="4">
        <v>111115</v>
      </c>
      <c r="AO807" s="4">
        <f>X807*0.000001/(K807*0.0001)</f>
        <v>0.8324985249837239</v>
      </c>
      <c r="AP807" s="4">
        <f>(U807-T807)/(1000-U807)*AO807</f>
        <v>0.005093606592588027</v>
      </c>
      <c r="AQ807" s="4">
        <f>(P807+273.15)</f>
        <v>298.1948665618896</v>
      </c>
      <c r="AR807" s="4">
        <f>(O807+273.15)</f>
        <v>295.1431774139404</v>
      </c>
      <c r="AS807" s="4">
        <f>(Y807*AK807+Z807*AL807)*AM807</f>
        <v>320.191906905653</v>
      </c>
      <c r="AT807" s="4">
        <f>((AS807+0.00000010773*(AR807^4-AQ807^4))-AP807*44100)/(L807*0.92*2*29.3+0.00000043092*AQ807^3)</f>
        <v>0.6959066394523375</v>
      </c>
      <c r="AU807" s="4">
        <f>0.61365*EXP(17.502*J807/(240.97+J807))</f>
        <v>3.188192868387282</v>
      </c>
      <c r="AV807" s="4">
        <f>AU807*1000/AA807</f>
        <v>31.35122161845711</v>
      </c>
      <c r="AW807" s="4">
        <f>(AV807-U807)</f>
        <v>11.34217697124031</v>
      </c>
      <c r="AX807" s="4">
        <f>IF(D807,P807,(O807+P807)/2)</f>
        <v>23.51902198791504</v>
      </c>
      <c r="AY807" s="4">
        <f>0.61365*EXP(17.502*AX807/(240.97+AX807))</f>
        <v>2.909527933687692</v>
      </c>
      <c r="AZ807" s="4">
        <f>IF(AW807&lt;&gt;0,(1000-(AV807+U807)/2)/AW807*AP807,0)</f>
        <v>0.4375528710006867</v>
      </c>
      <c r="BA807" s="4">
        <f>U807*AA807/1000</f>
        <v>2.034775366135757</v>
      </c>
      <c r="BB807" s="4">
        <f>(AY807-BA807)</f>
        <v>0.8747525675519352</v>
      </c>
      <c r="BC807" s="4">
        <f>1/(1.6/F807+1.37/N807)</f>
        <v>0.2796643439101856</v>
      </c>
      <c r="BD807" s="3">
        <f>G807*AA807*0.001</f>
      </c>
      <c r="BE807" s="3">
        <f>G807/S807</f>
      </c>
      <c r="BF807" s="4">
        <f>(1-AP807*AA807/AU807/F807)*100</f>
        <v>68.58942454963723</v>
      </c>
      <c r="BG807" s="3">
        <f>(S807-E807/(N807/1.35))</f>
      </c>
      <c r="BH807" s="3">
        <f>E807*BF807/100/BG807</f>
      </c>
    </row>
    <row r="808" ht="16" customHeight="1">
      <c r="A808" s="4">
        <v>750</v>
      </c>
      <c r="B808" t="s" s="2">
        <v>865</v>
      </c>
      <c r="C808" s="4">
        <v>4329.500030141324</v>
      </c>
      <c r="D808" s="4">
        <v>0</v>
      </c>
      <c r="E808" s="3">
        <f>(R808-#REF!*(1000-T808)/(1000-U808))*AO808</f>
      </c>
      <c r="F808" s="4">
        <f>IF(AZ808&lt;&gt;0,1/(1/AZ808-1/N808),0)</f>
        <v>0.5172717340959777</v>
      </c>
      <c r="G808" s="3">
        <f>((BC808-AP808/2)*S808-E808)/(BC808+AP808/2)</f>
      </c>
      <c r="H808" s="4">
        <f>AP808*1000</f>
        <v>5.091006634899754</v>
      </c>
      <c r="I808" s="4">
        <f>(AU808-BA808)</f>
        <v>1.152784019187648</v>
      </c>
      <c r="J808" s="4">
        <f>(P808+AT808*D808)</f>
        <v>25.03955459594727</v>
      </c>
      <c r="K808" s="4">
        <v>6</v>
      </c>
      <c r="L808" s="4">
        <f>(K808*AI808+AJ808)</f>
        <v>1.420000016689301</v>
      </c>
      <c r="M808" s="4">
        <v>1</v>
      </c>
      <c r="N808" s="4">
        <f>L808*(M808+1)*(M808+1)/(M808*M808+1)</f>
        <v>2.840000033378601</v>
      </c>
      <c r="O808" s="4">
        <v>21.99032592773438</v>
      </c>
      <c r="P808" s="4">
        <v>25.03955459594727</v>
      </c>
      <c r="Q808" s="4">
        <v>20.96208953857422</v>
      </c>
      <c r="R808" s="4">
        <v>1228.652221679688</v>
      </c>
      <c r="S808" s="4">
        <v>1143.141113281250</v>
      </c>
      <c r="T808" s="4">
        <v>14.01229572296143</v>
      </c>
      <c r="U808" s="4">
        <v>20.00534248352051</v>
      </c>
      <c r="V808" s="4">
        <v>53.73093032836914</v>
      </c>
      <c r="W808" s="4">
        <v>76.71421051025391</v>
      </c>
      <c r="X808" s="4">
        <v>499.4947814941406</v>
      </c>
      <c r="Y808" s="4">
        <v>2001.08203125</v>
      </c>
      <c r="Z808" s="4">
        <v>211.020996093750</v>
      </c>
      <c r="AA808" s="4">
        <v>101.6928176879883</v>
      </c>
      <c r="AB808" s="4">
        <v>12.04383659362793</v>
      </c>
      <c r="AC808" s="4">
        <v>0.3900336921215057</v>
      </c>
      <c r="AD808" s="4">
        <v>0.02004711329936981</v>
      </c>
      <c r="AE808" s="4">
        <v>0.003383032977581024</v>
      </c>
      <c r="AF808" s="4">
        <v>0.01773917675018311</v>
      </c>
      <c r="AG808" s="4">
        <v>0.004974197596311569</v>
      </c>
      <c r="AH808" s="4">
        <v>0.6666666865348816</v>
      </c>
      <c r="AI808" s="4">
        <v>-0.2195652425289154</v>
      </c>
      <c r="AJ808" s="4">
        <v>2.737391471862793</v>
      </c>
      <c r="AK808" s="4">
        <v>1</v>
      </c>
      <c r="AL808" s="4">
        <v>0</v>
      </c>
      <c r="AM808" s="4">
        <v>0.1599999964237213</v>
      </c>
      <c r="AN808" s="4">
        <v>111115</v>
      </c>
      <c r="AO808" s="4">
        <f>X808*0.000001/(K808*0.0001)</f>
        <v>0.8324913024902343</v>
      </c>
      <c r="AP808" s="4">
        <f>(U808-T808)/(1000-U808)*AO808</f>
        <v>0.005091006634899755</v>
      </c>
      <c r="AQ808" s="4">
        <f>(P808+273.15)</f>
        <v>298.1895545959472</v>
      </c>
      <c r="AR808" s="4">
        <f>(O808+273.15)</f>
        <v>295.1403259277344</v>
      </c>
      <c r="AS808" s="4">
        <f>(Y808*AK808+Z808*AL808)*AM808</f>
        <v>320.173117843573</v>
      </c>
      <c r="AT808" s="4">
        <f>((AS808+0.00000010773*(AR808^4-AQ808^4))-AP808*44100)/(L808*0.92*2*29.3+0.00000043092*AQ808^3)</f>
        <v>0.6973319161288526</v>
      </c>
      <c r="AU808" s="4">
        <f>0.61365*EXP(17.502*J808/(240.97+J808))</f>
        <v>3.187183665150066</v>
      </c>
      <c r="AV808" s="4">
        <f>AU808*1000/AA808</f>
        <v>31.34128582147182</v>
      </c>
      <c r="AW808" s="4">
        <f>(AV808-U808)</f>
        <v>11.33594333795132</v>
      </c>
      <c r="AX808" s="4">
        <f>IF(D808,P808,(O808+P808)/2)</f>
        <v>23.51494026184082</v>
      </c>
      <c r="AY808" s="4">
        <f>0.61365*EXP(17.502*AX808/(240.97+AX808))</f>
        <v>2.90881202932464</v>
      </c>
      <c r="AZ808" s="4">
        <f>IF(AW808&lt;&gt;0,(1000-(AV808+U808)/2)/AW808*AP808,0)</f>
        <v>0.4375730783342094</v>
      </c>
      <c r="BA808" s="4">
        <f>U808*AA808/1000</f>
        <v>2.034399645962418</v>
      </c>
      <c r="BB808" s="4">
        <f>(AY808-BA808)</f>
        <v>0.8744123833622224</v>
      </c>
      <c r="BC808" s="4">
        <f>1/(1.6/F808+1.37/N808)</f>
        <v>0.2796775520777229</v>
      </c>
      <c r="BD808" s="3">
        <f>G808*AA808*0.001</f>
      </c>
      <c r="BE808" s="3">
        <f>G808/S808</f>
      </c>
      <c r="BF808" s="4">
        <f>(1-AP808*AA808/AU808/F808)*100</f>
        <v>68.5972193526011</v>
      </c>
      <c r="BG808" s="3">
        <f>(S808-E808/(N808/1.35))</f>
      </c>
      <c r="BH808" s="3">
        <f>E808*BF808/100/BG808</f>
      </c>
    </row>
    <row r="809" ht="16" customHeight="1">
      <c r="A809" s="4">
        <v>751</v>
      </c>
      <c r="B809" t="s" s="2">
        <v>866</v>
      </c>
      <c r="C809" s="4">
        <v>4335.000030018389</v>
      </c>
      <c r="D809" s="4">
        <v>0</v>
      </c>
      <c r="E809" s="3">
        <f>(R809-#REF!*(1000-T809)/(1000-U809))*AO809</f>
      </c>
      <c r="F809" s="4">
        <f>IF(AZ809&lt;&gt;0,1/(1/AZ809-1/N809),0)</f>
        <v>0.5172036851575488</v>
      </c>
      <c r="G809" s="3">
        <f>((BC809-AP809/2)*S809-E809)/(BC809+AP809/2)</f>
      </c>
      <c r="H809" s="4">
        <f>AP809*1000</f>
        <v>5.08871475001913</v>
      </c>
      <c r="I809" s="4">
        <f>(AU809-BA809)</f>
        <v>1.152396699679155</v>
      </c>
      <c r="J809" s="4">
        <f>(P809+AT809*D809)</f>
        <v>25.03567123413086</v>
      </c>
      <c r="K809" s="4">
        <v>6</v>
      </c>
      <c r="L809" s="4">
        <f>(K809*AI809+AJ809)</f>
        <v>1.420000016689301</v>
      </c>
      <c r="M809" s="4">
        <v>1</v>
      </c>
      <c r="N809" s="4">
        <f>L809*(M809+1)*(M809+1)/(M809*M809+1)</f>
        <v>2.840000033378601</v>
      </c>
      <c r="O809" s="4">
        <v>21.98745155334473</v>
      </c>
      <c r="P809" s="4">
        <v>25.03567123413086</v>
      </c>
      <c r="Q809" s="4">
        <v>20.96164321899414</v>
      </c>
      <c r="R809" s="4">
        <v>1228.828369140625</v>
      </c>
      <c r="S809" s="4">
        <v>1157.894653320312</v>
      </c>
      <c r="T809" s="4">
        <v>14.01152515411377</v>
      </c>
      <c r="U809" s="4">
        <v>20.0019474029541</v>
      </c>
      <c r="V809" s="4">
        <v>53.73702621459961</v>
      </c>
      <c r="W809" s="4">
        <v>76.71348571777344</v>
      </c>
      <c r="X809" s="4">
        <v>499.4903869628906</v>
      </c>
      <c r="Y809" s="4">
        <v>2000.9482421875</v>
      </c>
      <c r="Z809" s="4">
        <v>211.0239562988281</v>
      </c>
      <c r="AA809" s="4">
        <v>101.6925659179688</v>
      </c>
      <c r="AB809" s="4">
        <v>12.04383659362793</v>
      </c>
      <c r="AC809" s="4">
        <v>0.3900336921215057</v>
      </c>
      <c r="AD809" s="4">
        <v>0.02004711329936981</v>
      </c>
      <c r="AE809" s="4">
        <v>0.003383032977581024</v>
      </c>
      <c r="AF809" s="4">
        <v>0.01773917675018311</v>
      </c>
      <c r="AG809" s="4">
        <v>0.004974197596311569</v>
      </c>
      <c r="AH809" s="4">
        <v>0.6666666865348816</v>
      </c>
      <c r="AI809" s="4">
        <v>-0.2195652425289154</v>
      </c>
      <c r="AJ809" s="4">
        <v>2.737391471862793</v>
      </c>
      <c r="AK809" s="4">
        <v>1</v>
      </c>
      <c r="AL809" s="4">
        <v>0</v>
      </c>
      <c r="AM809" s="4">
        <v>0.1599999964237213</v>
      </c>
      <c r="AN809" s="4">
        <v>111115</v>
      </c>
      <c r="AO809" s="4">
        <f>X809*0.000001/(K809*0.0001)</f>
        <v>0.8324839782714841</v>
      </c>
      <c r="AP809" s="4">
        <f>(U809-T809)/(1000-U809)*AO809</f>
        <v>0.00508871475001913</v>
      </c>
      <c r="AQ809" s="4">
        <f>(P809+273.15)</f>
        <v>298.1856712341308</v>
      </c>
      <c r="AR809" s="4">
        <f>(O809+273.15)</f>
        <v>295.1374515533447</v>
      </c>
      <c r="AS809" s="4">
        <f>(Y809*AK809+Z809*AL809)*AM809</f>
        <v>320.1517115940514</v>
      </c>
      <c r="AT809" s="4">
        <f>((AS809+0.00000010773*(AR809^4-AQ809^4))-AP809*44100)/(L809*0.92*2*29.3+0.00000043092*AQ809^3)</f>
        <v>0.6983833147112946</v>
      </c>
      <c r="AU809" s="4">
        <f>0.61365*EXP(17.502*J809/(240.97+J809))</f>
        <v>3.186446054441809</v>
      </c>
      <c r="AV809" s="4">
        <f>AU809*1000/AA809</f>
        <v>31.33411007656337</v>
      </c>
      <c r="AW809" s="4">
        <f>(AV809-U809)</f>
        <v>11.33216267360927</v>
      </c>
      <c r="AX809" s="4">
        <f>IF(D809,P809,(O809+P809)/2)</f>
        <v>23.51156139373779</v>
      </c>
      <c r="AY809" s="4">
        <f>0.61365*EXP(17.502*AX809/(240.97+AX809))</f>
        <v>2.90821951757138</v>
      </c>
      <c r="AZ809" s="4">
        <f>IF(AW809&lt;&gt;0,(1000-(AV809+U809)/2)/AW809*AP809,0)</f>
        <v>0.4375243822711611</v>
      </c>
      <c r="BA809" s="4">
        <f>U809*AA809/1000</f>
        <v>2.034049354762654</v>
      </c>
      <c r="BB809" s="4">
        <f>(AY809-BA809)</f>
        <v>0.8741701628087259</v>
      </c>
      <c r="BC809" s="4">
        <f>1/(1.6/F809+1.37/N809)</f>
        <v>0.2796457228009925</v>
      </c>
      <c r="BD809" s="3">
        <f>G809*AA809*0.001</f>
      </c>
      <c r="BE809" s="3">
        <f>G809/S809</f>
      </c>
      <c r="BF809" s="4">
        <f>(1-AP809*AA809/AU809/F809)*100</f>
        <v>68.60003734169193</v>
      </c>
      <c r="BG809" s="3">
        <f>(S809-E809/(N809/1.35))</f>
      </c>
      <c r="BH809" s="3">
        <f>E809*BF809/100/BG809</f>
      </c>
    </row>
    <row r="810" ht="16" customHeight="1">
      <c r="A810" s="4">
        <v>752</v>
      </c>
      <c r="B810" t="s" s="2">
        <v>867</v>
      </c>
      <c r="C810" s="4">
        <v>4340.000029906631</v>
      </c>
      <c r="D810" s="4">
        <v>0</v>
      </c>
      <c r="E810" s="3">
        <f>(R810-#REF!*(1000-T810)/(1000-U810))*AO810</f>
      </c>
      <c r="F810" s="4">
        <f>IF(AZ810&lt;&gt;0,1/(1/AZ810-1/N810),0)</f>
        <v>0.5174525087836402</v>
      </c>
      <c r="G810" s="3">
        <f>((BC810-AP810/2)*S810-E810)/(BC810+AP810/2)</f>
      </c>
      <c r="H810" s="4">
        <f>AP810*1000</f>
        <v>5.086018154754699</v>
      </c>
      <c r="I810" s="4">
        <f>(AU810-BA810)</f>
        <v>1.151324462425341</v>
      </c>
      <c r="J810" s="4">
        <f>(P810+AT810*D810)</f>
        <v>25.0283260345459</v>
      </c>
      <c r="K810" s="4">
        <v>6</v>
      </c>
      <c r="L810" s="4">
        <f>(K810*AI810+AJ810)</f>
        <v>1.420000016689301</v>
      </c>
      <c r="M810" s="4">
        <v>1</v>
      </c>
      <c r="N810" s="4">
        <f>L810*(M810+1)*(M810+1)/(M810*M810+1)</f>
        <v>2.840000033378601</v>
      </c>
      <c r="O810" s="4">
        <v>21.984863281250</v>
      </c>
      <c r="P810" s="4">
        <v>25.0283260345459</v>
      </c>
      <c r="Q810" s="4">
        <v>20.96207046508789</v>
      </c>
      <c r="R810" s="4">
        <v>1228.835449218750</v>
      </c>
      <c r="S810" s="4">
        <v>1163.763916015625</v>
      </c>
      <c r="T810" s="4">
        <v>14.01145839691162</v>
      </c>
      <c r="U810" s="4">
        <v>19.99882698059082</v>
      </c>
      <c r="V810" s="4">
        <v>53.74501800537109</v>
      </c>
      <c r="W810" s="4">
        <v>76.71427154541016</v>
      </c>
      <c r="X810" s="4">
        <v>499.4819030761719</v>
      </c>
      <c r="Y810" s="4">
        <v>2001.121826171875</v>
      </c>
      <c r="Z810" s="4">
        <v>211.0642852783203</v>
      </c>
      <c r="AA810" s="4">
        <v>101.6923065185547</v>
      </c>
      <c r="AB810" s="4">
        <v>12.04383659362793</v>
      </c>
      <c r="AC810" s="4">
        <v>0.3900336921215057</v>
      </c>
      <c r="AD810" s="4">
        <v>0.02004711329936981</v>
      </c>
      <c r="AE810" s="4">
        <v>0.003383032977581024</v>
      </c>
      <c r="AF810" s="4">
        <v>0.01773917675018311</v>
      </c>
      <c r="AG810" s="4">
        <v>0.004974197596311569</v>
      </c>
      <c r="AH810" s="4">
        <v>0.6666666865348816</v>
      </c>
      <c r="AI810" s="4">
        <v>-0.2195652425289154</v>
      </c>
      <c r="AJ810" s="4">
        <v>2.737391471862793</v>
      </c>
      <c r="AK810" s="4">
        <v>1</v>
      </c>
      <c r="AL810" s="4">
        <v>0</v>
      </c>
      <c r="AM810" s="4">
        <v>0.1599999964237213</v>
      </c>
      <c r="AN810" s="4">
        <v>111115</v>
      </c>
      <c r="AO810" s="4">
        <f>X810*0.000001/(K810*0.0001)</f>
        <v>0.8324698384602863</v>
      </c>
      <c r="AP810" s="4">
        <f>(U810-T810)/(1000-U810)*AO810</f>
        <v>0.005086018154754699</v>
      </c>
      <c r="AQ810" s="4">
        <f>(P810+273.15)</f>
        <v>298.1783260345459</v>
      </c>
      <c r="AR810" s="4">
        <f>(O810+273.15)</f>
        <v>295.134863281250</v>
      </c>
      <c r="AS810" s="4">
        <f>(Y810*AK810+Z810*AL810)*AM810</f>
        <v>320.1794850309307</v>
      </c>
      <c r="AT810" s="4">
        <f>((AS810+0.00000010773*(AR810^4-AQ810^4))-AP810*44100)/(L810*0.92*2*29.3+0.00000043092*AQ810^3)</f>
        <v>0.700685288156343</v>
      </c>
      <c r="AU810" s="4">
        <f>0.61365*EXP(17.502*J810/(240.97+J810))</f>
        <v>3.185051305747124</v>
      </c>
      <c r="AV810" s="4">
        <f>AU810*1000/AA810</f>
        <v>31.3204746237709</v>
      </c>
      <c r="AW810" s="4">
        <f>(AV810-U810)</f>
        <v>11.32164764318008</v>
      </c>
      <c r="AX810" s="4">
        <f>IF(D810,P810,(O810+P810)/2)</f>
        <v>23.50659465789795</v>
      </c>
      <c r="AY810" s="4">
        <f>0.61365*EXP(17.502*AX810/(240.97+AX810))</f>
        <v>2.90734875203026</v>
      </c>
      <c r="AZ810" s="4">
        <f>IF(AW810&lt;&gt;0,(1000-(AV810+U810)/2)/AW810*AP810,0)</f>
        <v>0.4377024317582642</v>
      </c>
      <c r="BA810" s="4">
        <f>U810*AA810/1000</f>
        <v>2.033726843321783</v>
      </c>
      <c r="BB810" s="4">
        <f>(AY810-BA810)</f>
        <v>0.8736219087084764</v>
      </c>
      <c r="BC810" s="4">
        <f>1/(1.6/F810+1.37/N810)</f>
        <v>0.2797621023189217</v>
      </c>
      <c r="BD810" s="3">
        <f>G810*AA810*0.001</f>
      </c>
      <c r="BE810" s="3">
        <f>G810/S810</f>
      </c>
      <c r="BF810" s="4">
        <f>(1-AP810*AA810/AU810/F810)*100</f>
        <v>68.61811153469061</v>
      </c>
      <c r="BG810" s="3">
        <f>(S810-E810/(N810/1.35))</f>
      </c>
      <c r="BH810" s="3">
        <f>E810*BF810/100/BG810</f>
      </c>
    </row>
    <row r="811" ht="16" customHeight="1">
      <c r="A811" s="4">
        <v>753</v>
      </c>
      <c r="B811" t="s" s="2">
        <v>868</v>
      </c>
      <c r="C811" s="4">
        <v>4345.000029794872</v>
      </c>
      <c r="D811" s="4">
        <v>0</v>
      </c>
      <c r="E811" s="3">
        <f>(R811-#REF!*(1000-T811)/(1000-U811))*AO811</f>
      </c>
      <c r="F811" s="4">
        <f>IF(AZ811&lt;&gt;0,1/(1/AZ811-1/N811),0)</f>
        <v>0.5169863090208577</v>
      </c>
      <c r="G811" s="3">
        <f>((BC811-AP811/2)*S811-E811)/(BC811+AP811/2)</f>
      </c>
      <c r="H811" s="4">
        <f>AP811*1000</f>
        <v>5.0818264294769</v>
      </c>
      <c r="I811" s="4">
        <f>(AU811-BA811)</f>
        <v>1.151255582453969</v>
      </c>
      <c r="J811" s="4">
        <f>(P811+AT811*D811)</f>
        <v>25.02527618408203</v>
      </c>
      <c r="K811" s="4">
        <v>6</v>
      </c>
      <c r="L811" s="4">
        <f>(K811*AI811+AJ811)</f>
        <v>1.420000016689301</v>
      </c>
      <c r="M811" s="4">
        <v>1</v>
      </c>
      <c r="N811" s="4">
        <f>L811*(M811+1)*(M811+1)/(M811*M811+1)</f>
        <v>2.840000033378601</v>
      </c>
      <c r="O811" s="4">
        <v>21.98288917541504</v>
      </c>
      <c r="P811" s="4">
        <v>25.02527618408203</v>
      </c>
      <c r="Q811" s="4">
        <v>20.96193313598633</v>
      </c>
      <c r="R811" s="4">
        <v>1228.593994140625</v>
      </c>
      <c r="S811" s="4">
        <v>1166.378173828125</v>
      </c>
      <c r="T811" s="4">
        <v>14.01138496398926</v>
      </c>
      <c r="U811" s="4">
        <v>19.99387550354004</v>
      </c>
      <c r="V811" s="4">
        <v>53.75139617919922</v>
      </c>
      <c r="W811" s="4">
        <v>76.7052001953125</v>
      </c>
      <c r="X811" s="4">
        <v>499.4797058105469</v>
      </c>
      <c r="Y811" s="4">
        <v>2001.120849609375</v>
      </c>
      <c r="Z811" s="4">
        <v>211.1283569335938</v>
      </c>
      <c r="AA811" s="4">
        <v>101.6919784545898</v>
      </c>
      <c r="AB811" s="4">
        <v>12.04383659362793</v>
      </c>
      <c r="AC811" s="4">
        <v>0.3900336921215057</v>
      </c>
      <c r="AD811" s="4">
        <v>0.02004711329936981</v>
      </c>
      <c r="AE811" s="4">
        <v>0.003383032977581024</v>
      </c>
      <c r="AF811" s="4">
        <v>0.01773917675018311</v>
      </c>
      <c r="AG811" s="4">
        <v>0.004974197596311569</v>
      </c>
      <c r="AH811" s="4">
        <v>0.6666666865348816</v>
      </c>
      <c r="AI811" s="4">
        <v>-0.2195652425289154</v>
      </c>
      <c r="AJ811" s="4">
        <v>2.737391471862793</v>
      </c>
      <c r="AK811" s="4">
        <v>1</v>
      </c>
      <c r="AL811" s="4">
        <v>0</v>
      </c>
      <c r="AM811" s="4">
        <v>0.1599999964237213</v>
      </c>
      <c r="AN811" s="4">
        <v>111115</v>
      </c>
      <c r="AO811" s="4">
        <f>X811*0.000001/(K811*0.0001)</f>
        <v>0.8324661763509114</v>
      </c>
      <c r="AP811" s="4">
        <f>(U811-T811)/(1000-U811)*AO811</f>
        <v>0.0050818264294769</v>
      </c>
      <c r="AQ811" s="4">
        <f>(P811+273.15)</f>
        <v>298.175276184082</v>
      </c>
      <c r="AR811" s="4">
        <f>(O811+273.15)</f>
        <v>295.132889175415</v>
      </c>
      <c r="AS811" s="4">
        <f>(Y811*AK811+Z811*AL811)*AM811</f>
        <v>320.1793287809342</v>
      </c>
      <c r="AT811" s="4">
        <f>((AS811+0.00000010773*(AR811^4-AQ811^4))-AP811*44100)/(L811*0.92*2*29.3+0.00000043092*AQ811^3)</f>
        <v>0.702934887325917</v>
      </c>
      <c r="AU811" s="4">
        <f>0.61365*EXP(17.502*J811/(240.97+J811))</f>
        <v>3.184472339383715</v>
      </c>
      <c r="AV811" s="4">
        <f>AU811*1000/AA811</f>
        <v>31.31488233170455</v>
      </c>
      <c r="AW811" s="4">
        <f>(AV811-U811)</f>
        <v>11.32100682816451</v>
      </c>
      <c r="AX811" s="4">
        <f>IF(D811,P811,(O811+P811)/2)</f>
        <v>23.50408267974854</v>
      </c>
      <c r="AY811" s="4">
        <f>0.61365*EXP(17.502*AX811/(240.97+AX811))</f>
        <v>2.90690844016074</v>
      </c>
      <c r="AZ811" s="4">
        <f>IF(AW811&lt;&gt;0,(1000-(AV811+U811)/2)/AW811*AP811,0)</f>
        <v>0.4373688139064836</v>
      </c>
      <c r="BA811" s="4">
        <f>U811*AA811/1000</f>
        <v>2.033216756929745</v>
      </c>
      <c r="BB811" s="4">
        <f>(AY811-BA811)</f>
        <v>0.8736916832309944</v>
      </c>
      <c r="BC811" s="4">
        <f>1/(1.6/F811+1.37/N811)</f>
        <v>0.2795440395053519</v>
      </c>
      <c r="BD811" s="3">
        <f>G811*AA811*0.001</f>
      </c>
      <c r="BE811" s="3">
        <f>G811/S811</f>
      </c>
      <c r="BF811" s="4">
        <f>(1-AP811*AA811/AU811/F811)*100</f>
        <v>68.61009500238995</v>
      </c>
      <c r="BG811" s="3">
        <f>(S811-E811/(N811/1.35))</f>
      </c>
      <c r="BH811" s="3">
        <f>E811*BF811/100/BG811</f>
      </c>
    </row>
    <row r="812" ht="16" customHeight="1">
      <c r="A812" s="4">
        <v>754</v>
      </c>
      <c r="B812" t="s" s="2">
        <v>869</v>
      </c>
      <c r="C812" s="4">
        <v>4350.500029671937</v>
      </c>
      <c r="D812" s="4">
        <v>0</v>
      </c>
      <c r="E812" s="3">
        <f>(R812-#REF!*(1000-T812)/(1000-U812))*AO812</f>
      </c>
      <c r="F812" s="4">
        <f>IF(AZ812&lt;&gt;0,1/(1/AZ812-1/N812),0)</f>
        <v>0.516781079565398</v>
      </c>
      <c r="G812" s="3">
        <f>((BC812-AP812/2)*S812-E812)/(BC812+AP812/2)</f>
      </c>
      <c r="H812" s="4">
        <f>AP812*1000</f>
        <v>5.076609636394861</v>
      </c>
      <c r="I812" s="4">
        <f>(AU812-BA812)</f>
        <v>1.150476241221429</v>
      </c>
      <c r="J812" s="4">
        <f>(P812+AT812*D812)</f>
        <v>25.01740455627441</v>
      </c>
      <c r="K812" s="4">
        <v>6</v>
      </c>
      <c r="L812" s="4">
        <f>(K812*AI812+AJ812)</f>
        <v>1.420000016689301</v>
      </c>
      <c r="M812" s="4">
        <v>1</v>
      </c>
      <c r="N812" s="4">
        <f>L812*(M812+1)*(M812+1)/(M812*M812+1)</f>
        <v>2.840000033378601</v>
      </c>
      <c r="O812" s="4">
        <v>21.98096656799316</v>
      </c>
      <c r="P812" s="4">
        <v>25.01740455627441</v>
      </c>
      <c r="Q812" s="4">
        <v>20.9619312286377</v>
      </c>
      <c r="R812" s="4">
        <v>1222.406494140625</v>
      </c>
      <c r="S812" s="4">
        <v>1165.735839843750</v>
      </c>
      <c r="T812" s="4">
        <v>14.01052093505859</v>
      </c>
      <c r="U812" s="4">
        <v>19.98679351806641</v>
      </c>
      <c r="V812" s="4">
        <v>53.75531387329102</v>
      </c>
      <c r="W812" s="4">
        <v>76.68897247314453</v>
      </c>
      <c r="X812" s="4">
        <v>499.4897155761719</v>
      </c>
      <c r="Y812" s="4">
        <v>2000.947509765625</v>
      </c>
      <c r="Z812" s="4">
        <v>211.3528594970703</v>
      </c>
      <c r="AA812" s="4">
        <v>101.6922607421875</v>
      </c>
      <c r="AB812" s="4">
        <v>12.04383659362793</v>
      </c>
      <c r="AC812" s="4">
        <v>0.3900336921215057</v>
      </c>
      <c r="AD812" s="4">
        <v>0.02004711329936981</v>
      </c>
      <c r="AE812" s="4">
        <v>0.003383032977581024</v>
      </c>
      <c r="AF812" s="4">
        <v>0.01773917675018311</v>
      </c>
      <c r="AG812" s="4">
        <v>0.004974197596311569</v>
      </c>
      <c r="AH812" s="4">
        <v>0.6666666865348816</v>
      </c>
      <c r="AI812" s="4">
        <v>-0.2195652425289154</v>
      </c>
      <c r="AJ812" s="4">
        <v>2.737391471862793</v>
      </c>
      <c r="AK812" s="4">
        <v>1</v>
      </c>
      <c r="AL812" s="4">
        <v>0</v>
      </c>
      <c r="AM812" s="4">
        <v>0.1599999964237213</v>
      </c>
      <c r="AN812" s="4">
        <v>111115</v>
      </c>
      <c r="AO812" s="4">
        <f>X812*0.000001/(K812*0.0001)</f>
        <v>0.8324828592936198</v>
      </c>
      <c r="AP812" s="4">
        <f>(U812-T812)/(1000-U812)*AO812</f>
        <v>0.005076609636394861</v>
      </c>
      <c r="AQ812" s="4">
        <f>(P812+273.15)</f>
        <v>298.1674045562744</v>
      </c>
      <c r="AR812" s="4">
        <f>(O812+273.15)</f>
        <v>295.1309665679931</v>
      </c>
      <c r="AS812" s="4">
        <f>(Y812*AK812+Z812*AL812)*AM812</f>
        <v>320.1515944065541</v>
      </c>
      <c r="AT812" s="4">
        <f>((AS812+0.00000010773*(AR812^4-AQ812^4))-AP812*44100)/(L812*0.92*2*29.3+0.00000043092*AQ812^3)</f>
        <v>0.7060218518308977</v>
      </c>
      <c r="AU812" s="4">
        <f>0.61365*EXP(17.502*J812/(240.97+J812))</f>
        <v>3.182978459060901</v>
      </c>
      <c r="AV812" s="4">
        <f>AU812*1000/AA812</f>
        <v>31.30010519807853</v>
      </c>
      <c r="AW812" s="4">
        <f>(AV812-U812)</f>
        <v>11.31331168001213</v>
      </c>
      <c r="AX812" s="4">
        <f>IF(D812,P812,(O812+P812)/2)</f>
        <v>23.49918556213379</v>
      </c>
      <c r="AY812" s="4">
        <f>0.61365*EXP(17.502*AX812/(240.97+AX812))</f>
        <v>2.906050217001367</v>
      </c>
      <c r="AZ812" s="4">
        <f>IF(AW812&lt;&gt;0,(1000-(AV812+U812)/2)/AW812*AP812,0)</f>
        <v>0.4372219199982267</v>
      </c>
      <c r="BA812" s="4">
        <f>U812*AA812/1000</f>
        <v>2.032502217839472</v>
      </c>
      <c r="BB812" s="4">
        <f>(AY812-BA812)</f>
        <v>0.8735479991618949</v>
      </c>
      <c r="BC812" s="4">
        <f>1/(1.6/F812+1.37/N812)</f>
        <v>0.2794480275501946</v>
      </c>
      <c r="BD812" s="3">
        <f>G812*AA812*0.001</f>
      </c>
      <c r="BE812" s="3">
        <f>G812/S812</f>
      </c>
      <c r="BF812" s="4">
        <f>(1-AP812*AA812/AU812/F812)*100</f>
        <v>68.61505529962119</v>
      </c>
      <c r="BG812" s="3">
        <f>(S812-E812/(N812/1.35))</f>
      </c>
      <c r="BH812" s="3">
        <f>E812*BF812/100/BG812</f>
      </c>
    </row>
    <row r="813" ht="16" customHeight="1">
      <c r="A813" s="4">
        <v>755</v>
      </c>
      <c r="B813" t="s" s="2">
        <v>870</v>
      </c>
      <c r="C813" s="4">
        <v>4355.500029560179</v>
      </c>
      <c r="D813" s="4">
        <v>0</v>
      </c>
      <c r="E813" s="3">
        <f>(R813-#REF!*(1000-T813)/(1000-U813))*AO813</f>
      </c>
      <c r="F813" s="4">
        <f>IF(AZ813&lt;&gt;0,1/(1/AZ813-1/N813),0)</f>
        <v>0.5166872769732335</v>
      </c>
      <c r="G813" s="3">
        <f>((BC813-AP813/2)*S813-E813)/(BC813+AP813/2)</f>
      </c>
      <c r="H813" s="4">
        <f>AP813*1000</f>
        <v>5.071421867566464</v>
      </c>
      <c r="I813" s="4">
        <f>(AU813-BA813)</f>
        <v>1.149495583898749</v>
      </c>
      <c r="J813" s="4">
        <f>(P813+AT813*D813)</f>
        <v>25.00835227966309</v>
      </c>
      <c r="K813" s="4">
        <v>6</v>
      </c>
      <c r="L813" s="4">
        <f>(K813*AI813+AJ813)</f>
        <v>1.420000016689301</v>
      </c>
      <c r="M813" s="4">
        <v>1</v>
      </c>
      <c r="N813" s="4">
        <f>L813*(M813+1)*(M813+1)/(M813*M813+1)</f>
        <v>2.840000033378601</v>
      </c>
      <c r="O813" s="4">
        <v>21.97843170166016</v>
      </c>
      <c r="P813" s="4">
        <v>25.00835227966309</v>
      </c>
      <c r="Q813" s="4">
        <v>20.96116256713867</v>
      </c>
      <c r="R813" s="4">
        <v>1213.546386718750</v>
      </c>
      <c r="S813" s="4">
        <v>1160.608276367188</v>
      </c>
      <c r="T813" s="4">
        <v>14.00933265686035</v>
      </c>
      <c r="U813" s="4">
        <v>19.97947883605957</v>
      </c>
      <c r="V813" s="4">
        <v>53.75902938842773</v>
      </c>
      <c r="W813" s="4">
        <v>76.67290496826172</v>
      </c>
      <c r="X813" s="4">
        <v>499.4950561523438</v>
      </c>
      <c r="Y813" s="4">
        <v>2000.809204101562</v>
      </c>
      <c r="Z813" s="4">
        <v>211.5907440185547</v>
      </c>
      <c r="AA813" s="4">
        <v>101.692626953125</v>
      </c>
      <c r="AB813" s="4">
        <v>12.04383659362793</v>
      </c>
      <c r="AC813" s="4">
        <v>0.3900336921215057</v>
      </c>
      <c r="AD813" s="4">
        <v>0.02004711329936981</v>
      </c>
      <c r="AE813" s="4">
        <v>0.003383032977581024</v>
      </c>
      <c r="AF813" s="4">
        <v>0.01773917675018311</v>
      </c>
      <c r="AG813" s="4">
        <v>0.004974197596311569</v>
      </c>
      <c r="AH813" s="4">
        <v>0.6666666865348816</v>
      </c>
      <c r="AI813" s="4">
        <v>-0.2195652425289154</v>
      </c>
      <c r="AJ813" s="4">
        <v>2.737391471862793</v>
      </c>
      <c r="AK813" s="4">
        <v>1</v>
      </c>
      <c r="AL813" s="4">
        <v>0</v>
      </c>
      <c r="AM813" s="4">
        <v>0.1599999964237213</v>
      </c>
      <c r="AN813" s="4">
        <v>111115</v>
      </c>
      <c r="AO813" s="4">
        <f>X813*0.000001/(K813*0.0001)</f>
        <v>0.8324917602539061</v>
      </c>
      <c r="AP813" s="4">
        <f>(U813-T813)/(1000-U813)*AO813</f>
        <v>0.005071421867566464</v>
      </c>
      <c r="AQ813" s="4">
        <f>(P813+273.15)</f>
        <v>298.1583522796631</v>
      </c>
      <c r="AR813" s="4">
        <f>(O813+273.15)</f>
        <v>295.1284317016601</v>
      </c>
      <c r="AS813" s="4">
        <f>(Y813*AK813+Z813*AL813)*AM813</f>
        <v>320.1294655007987</v>
      </c>
      <c r="AT813" s="4">
        <f>((AS813+0.00000010773*(AR813^4-AQ813^4))-AP813*44100)/(L813*0.92*2*29.3+0.00000043092*AQ813^3)</f>
        <v>0.7092352556113548</v>
      </c>
      <c r="AU813" s="4">
        <f>0.61365*EXP(17.502*J813/(240.97+J813))</f>
        <v>3.181261271892011</v>
      </c>
      <c r="AV813" s="4">
        <f>AU813*1000/AA813</f>
        <v>31.28310642774925</v>
      </c>
      <c r="AW813" s="4">
        <f>(AV813-U813)</f>
        <v>11.30362759168968</v>
      </c>
      <c r="AX813" s="4">
        <f>IF(D813,P813,(O813+P813)/2)</f>
        <v>23.49339199066162</v>
      </c>
      <c r="AY813" s="4">
        <f>0.61365*EXP(17.502*AX813/(240.97+AX813))</f>
        <v>2.905035175868297</v>
      </c>
      <c r="AZ813" s="4">
        <f>IF(AW813&lt;&gt;0,(1000-(AV813+U813)/2)/AW813*AP813,0)</f>
        <v>0.4371547743887039</v>
      </c>
      <c r="BA813" s="4">
        <f>U813*AA813/1000</f>
        <v>2.031765687993262</v>
      </c>
      <c r="BB813" s="4">
        <f>(AY813-BA813)</f>
        <v>0.8732694878750351</v>
      </c>
      <c r="BC813" s="4">
        <f>1/(1.6/F813+1.37/N813)</f>
        <v>0.279404140707622</v>
      </c>
      <c r="BD813" s="3">
        <f>G813*AA813*0.001</f>
      </c>
      <c r="BE813" s="3">
        <f>G813/S813</f>
      </c>
      <c r="BF813" s="4">
        <f>(1-AP813*AA813/AU813/F813)*100</f>
        <v>68.62439569306056</v>
      </c>
      <c r="BG813" s="3">
        <f>(S813-E813/(N813/1.35))</f>
      </c>
      <c r="BH813" s="3">
        <f>E813*BF813/100/BG813</f>
      </c>
    </row>
    <row r="814" ht="16" customHeight="1">
      <c r="A814" s="4">
        <v>756</v>
      </c>
      <c r="B814" t="s" s="2">
        <v>871</v>
      </c>
      <c r="C814" s="4">
        <v>4360.500029448420</v>
      </c>
      <c r="D814" s="4">
        <v>0</v>
      </c>
      <c r="E814" s="3">
        <f>(R814-#REF!*(1000-T814)/(1000-U814))*AO814</f>
      </c>
      <c r="F814" s="4">
        <f>IF(AZ814&lt;&gt;0,1/(1/AZ814-1/N814),0)</f>
        <v>0.5167569838111831</v>
      </c>
      <c r="G814" s="3">
        <f>((BC814-AP814/2)*S814-E814)/(BC814+AP814/2)</f>
      </c>
      <c r="H814" s="4">
        <f>AP814*1000</f>
        <v>5.066043479487787</v>
      </c>
      <c r="I814" s="4">
        <f>(AU814-BA814)</f>
        <v>1.148161730089846</v>
      </c>
      <c r="J814" s="4">
        <f>(P814+AT814*D814)</f>
        <v>24.99750900268555</v>
      </c>
      <c r="K814" s="4">
        <v>6</v>
      </c>
      <c r="L814" s="4">
        <f>(K814*AI814+AJ814)</f>
        <v>1.420000016689301</v>
      </c>
      <c r="M814" s="4">
        <v>1</v>
      </c>
      <c r="N814" s="4">
        <f>L814*(M814+1)*(M814+1)/(M814*M814+1)</f>
        <v>2.840000033378601</v>
      </c>
      <c r="O814" s="4">
        <v>21.97553253173828</v>
      </c>
      <c r="P814" s="4">
        <v>24.99750900268555</v>
      </c>
      <c r="Q814" s="4">
        <v>20.96083450317383</v>
      </c>
      <c r="R814" s="4">
        <v>1204.942504882812</v>
      </c>
      <c r="S814" s="4">
        <v>1153.225708007812</v>
      </c>
      <c r="T814" s="4">
        <v>14.00841522216797</v>
      </c>
      <c r="U814" s="4">
        <v>19.97237586975098</v>
      </c>
      <c r="V814" s="4">
        <v>53.76474380493164</v>
      </c>
      <c r="W814" s="4">
        <v>76.6595458984375</v>
      </c>
      <c r="X814" s="4">
        <v>499.4864501953125</v>
      </c>
      <c r="Y814" s="4">
        <v>2000.904296875</v>
      </c>
      <c r="Z814" s="4">
        <v>211.8224334716797</v>
      </c>
      <c r="AA814" s="4">
        <v>101.6926422119141</v>
      </c>
      <c r="AB814" s="4">
        <v>12.04383659362793</v>
      </c>
      <c r="AC814" s="4">
        <v>0.3900336921215057</v>
      </c>
      <c r="AD814" s="4">
        <v>0.02004711329936981</v>
      </c>
      <c r="AE814" s="4">
        <v>0.003383032977581024</v>
      </c>
      <c r="AF814" s="4">
        <v>0.01773917675018311</v>
      </c>
      <c r="AG814" s="4">
        <v>0.004974197596311569</v>
      </c>
      <c r="AH814" s="4">
        <v>0.6666666865348816</v>
      </c>
      <c r="AI814" s="4">
        <v>-0.2195652425289154</v>
      </c>
      <c r="AJ814" s="4">
        <v>2.737391471862793</v>
      </c>
      <c r="AK814" s="4">
        <v>1</v>
      </c>
      <c r="AL814" s="4">
        <v>0</v>
      </c>
      <c r="AM814" s="4">
        <v>0.1599999964237213</v>
      </c>
      <c r="AN814" s="4">
        <v>111115</v>
      </c>
      <c r="AO814" s="4">
        <f>X814*0.000001/(K814*0.0001)</f>
        <v>0.8324774169921875</v>
      </c>
      <c r="AP814" s="4">
        <f>(U814-T814)/(1000-U814)*AO814</f>
        <v>0.005066043479487787</v>
      </c>
      <c r="AQ814" s="4">
        <f>(P814+273.15)</f>
        <v>298.1475090026855</v>
      </c>
      <c r="AR814" s="4">
        <f>(O814+273.15)</f>
        <v>295.1255325317383</v>
      </c>
      <c r="AS814" s="4">
        <f>(Y814*AK814+Z814*AL814)*AM814</f>
        <v>320.1446803442086</v>
      </c>
      <c r="AT814" s="4">
        <f>((AS814+0.00000010773*(AR814^4-AQ814^4))-AP814*44100)/(L814*0.92*2*29.3+0.00000043092*AQ814^3)</f>
        <v>0.7131569669100731</v>
      </c>
      <c r="AU814" s="4">
        <f>0.61365*EXP(17.502*J814/(240.97+J814))</f>
        <v>3.179205403534298</v>
      </c>
      <c r="AV814" s="4">
        <f>AU814*1000/AA814</f>
        <v>31.26288524305675</v>
      </c>
      <c r="AW814" s="4">
        <f>(AV814-U814)</f>
        <v>11.29050937330578</v>
      </c>
      <c r="AX814" s="4">
        <f>IF(D814,P814,(O814+P814)/2)</f>
        <v>23.48652076721191</v>
      </c>
      <c r="AY814" s="4">
        <f>0.61365*EXP(17.502*AX814/(240.97+AX814))</f>
        <v>2.903831730695388</v>
      </c>
      <c r="AZ814" s="4">
        <f>IF(AW814&lt;&gt;0,(1000-(AV814+U814)/2)/AW814*AP814,0)</f>
        <v>0.4372046721752368</v>
      </c>
      <c r="BA814" s="4">
        <f>U814*AA814/1000</f>
        <v>2.031043673444452</v>
      </c>
      <c r="BB814" s="4">
        <f>(AY814-BA814)</f>
        <v>0.8727880572509359</v>
      </c>
      <c r="BC814" s="4">
        <f>1/(1.6/F814+1.37/N814)</f>
        <v>0.2794367542226798</v>
      </c>
      <c r="BD814" s="3">
        <f>G814*AA814*0.001</f>
      </c>
      <c r="BE814" s="3">
        <f>G814/S814</f>
      </c>
      <c r="BF814" s="4">
        <f>(1-AP814*AA814/AU814/F814)*100</f>
        <v>68.64162844122677</v>
      </c>
      <c r="BG814" s="3">
        <f>(S814-E814/(N814/1.35))</f>
      </c>
      <c r="BH814" s="3">
        <f>E814*BF814/100/BG814</f>
      </c>
    </row>
    <row r="815" ht="16" customHeight="1">
      <c r="A815" s="4">
        <v>757</v>
      </c>
      <c r="B815" t="s" s="2">
        <v>872</v>
      </c>
      <c r="C815" s="4">
        <v>4366.000029325485</v>
      </c>
      <c r="D815" s="4">
        <v>0</v>
      </c>
      <c r="E815" s="3">
        <f>(R815-#REF!*(1000-T815)/(1000-U815))*AO815</f>
      </c>
      <c r="F815" s="4">
        <f>IF(AZ815&lt;&gt;0,1/(1/AZ815-1/N815),0)</f>
        <v>0.5167291698193864</v>
      </c>
      <c r="G815" s="3">
        <f>((BC815-AP815/2)*S815-E815)/(BC815+AP815/2)</f>
      </c>
      <c r="H815" s="4">
        <f>AP815*1000</f>
        <v>5.060640616859509</v>
      </c>
      <c r="I815" s="4">
        <f>(AU815-BA815)</f>
        <v>1.14700111518609</v>
      </c>
      <c r="J815" s="4">
        <f>(P815+AT815*D815)</f>
        <v>24.98776626586914</v>
      </c>
      <c r="K815" s="4">
        <v>6</v>
      </c>
      <c r="L815" s="4">
        <f>(K815*AI815+AJ815)</f>
        <v>1.420000016689301</v>
      </c>
      <c r="M815" s="4">
        <v>1</v>
      </c>
      <c r="N815" s="4">
        <f>L815*(M815+1)*(M815+1)/(M815*M815+1)</f>
        <v>2.840000033378601</v>
      </c>
      <c r="O815" s="4">
        <v>21.97270965576172</v>
      </c>
      <c r="P815" s="4">
        <v>24.98776626586914</v>
      </c>
      <c r="Q815" s="4">
        <v>20.9610424041748</v>
      </c>
      <c r="R815" s="4">
        <v>1201.919799804688</v>
      </c>
      <c r="S815" s="4">
        <v>1146.226806640625</v>
      </c>
      <c r="T815" s="4">
        <v>14.00812339782715</v>
      </c>
      <c r="U815" s="4">
        <v>19.96568489074707</v>
      </c>
      <c r="V815" s="4">
        <v>53.77242279052734</v>
      </c>
      <c r="W815" s="4">
        <v>76.64597320556641</v>
      </c>
      <c r="X815" s="4">
        <v>499.4931030273438</v>
      </c>
      <c r="Y815" s="4">
        <v>2001.188964843750</v>
      </c>
      <c r="Z815" s="4">
        <v>212.1471252441406</v>
      </c>
      <c r="AA815" s="4">
        <v>101.6923828125</v>
      </c>
      <c r="AB815" s="4">
        <v>12.04383659362793</v>
      </c>
      <c r="AC815" s="4">
        <v>0.3900336921215057</v>
      </c>
      <c r="AD815" s="4">
        <v>0.02004711329936981</v>
      </c>
      <c r="AE815" s="4">
        <v>0.003383032977581024</v>
      </c>
      <c r="AF815" s="4">
        <v>0.01773917675018311</v>
      </c>
      <c r="AG815" s="4">
        <v>0.004974197596311569</v>
      </c>
      <c r="AH815" s="4">
        <v>0.6666666865348816</v>
      </c>
      <c r="AI815" s="4">
        <v>-0.2195652425289154</v>
      </c>
      <c r="AJ815" s="4">
        <v>2.737391471862793</v>
      </c>
      <c r="AK815" s="4">
        <v>1</v>
      </c>
      <c r="AL815" s="4">
        <v>0</v>
      </c>
      <c r="AM815" s="4">
        <v>0.1599999964237213</v>
      </c>
      <c r="AN815" s="4">
        <v>111115</v>
      </c>
      <c r="AO815" s="4">
        <f>X815*0.000001/(K815*0.0001)</f>
        <v>0.8324885050455728</v>
      </c>
      <c r="AP815" s="4">
        <f>(U815-T815)/(1000-U815)*AO815</f>
        <v>0.00506064061685951</v>
      </c>
      <c r="AQ815" s="4">
        <f>(P815+273.15)</f>
        <v>298.1377662658691</v>
      </c>
      <c r="AR815" s="4">
        <f>(O815+273.15)</f>
        <v>295.1227096557617</v>
      </c>
      <c r="AS815" s="4">
        <f>(Y815*AK815+Z815*AL815)*AM815</f>
        <v>320.1902272181906</v>
      </c>
      <c r="AT815" s="4">
        <f>((AS815+0.00000010773*(AR815^4-AQ815^4))-AP815*44100)/(L815*0.92*2*29.3+0.00000043092*AQ815^3)</f>
        <v>0.7173014168005226</v>
      </c>
      <c r="AU815" s="4">
        <f>0.61365*EXP(17.502*J815/(240.97+J815))</f>
        <v>3.177359186209689</v>
      </c>
      <c r="AV815" s="4">
        <f>AU815*1000/AA815</f>
        <v>31.24481006672929</v>
      </c>
      <c r="AW815" s="4">
        <f>(AV815-U815)</f>
        <v>11.27912517598222</v>
      </c>
      <c r="AX815" s="4">
        <f>IF(D815,P815,(O815+P815)/2)</f>
        <v>23.48023796081543</v>
      </c>
      <c r="AY815" s="4">
        <f>0.61365*EXP(17.502*AX815/(240.97+AX815))</f>
        <v>2.90273172415392</v>
      </c>
      <c r="AZ815" s="4">
        <f>IF(AW815&lt;&gt;0,(1000-(AV815+U815)/2)/AW815*AP815,0)</f>
        <v>0.4371847625172274</v>
      </c>
      <c r="BA815" s="4">
        <f>U815*AA815/1000</f>
        <v>2.030358071023598</v>
      </c>
      <c r="BB815" s="4">
        <f>(AY815-BA815)</f>
        <v>0.8723736531303214</v>
      </c>
      <c r="BC815" s="4">
        <f>1/(1.6/F815+1.37/N815)</f>
        <v>0.2794237411216125</v>
      </c>
      <c r="BD815" s="3">
        <f>G815*AA815*0.001</f>
      </c>
      <c r="BE815" s="3">
        <f>G815/S815</f>
      </c>
      <c r="BF815" s="4">
        <f>(1-AP815*AA815/AU815/F815)*100</f>
        <v>68.65526306636067</v>
      </c>
      <c r="BG815" s="3">
        <f>(S815-E815/(N815/1.35))</f>
      </c>
      <c r="BH815" s="3">
        <f>E815*BF815/100/BG815</f>
      </c>
    </row>
    <row r="816" ht="16" customHeight="1">
      <c r="A816" s="4">
        <v>758</v>
      </c>
      <c r="B816" t="s" s="2">
        <v>873</v>
      </c>
      <c r="C816" s="4">
        <v>4371.000029213727</v>
      </c>
      <c r="D816" s="4">
        <v>0</v>
      </c>
      <c r="E816" s="3">
        <f>(R816-#REF!*(1000-T816)/(1000-U816))*AO816</f>
      </c>
      <c r="F816" s="4">
        <f>IF(AZ816&lt;&gt;0,1/(1/AZ816-1/N816),0)</f>
        <v>0.516889055718425</v>
      </c>
      <c r="G816" s="3">
        <f>((BC816-AP816/2)*S816-E816)/(BC816+AP816/2)</f>
      </c>
      <c r="H816" s="4">
        <f>AP816*1000</f>
        <v>5.056328171142247</v>
      </c>
      <c r="I816" s="4">
        <f>(AU816-BA816)</f>
        <v>1.145735248261616</v>
      </c>
      <c r="J816" s="4">
        <f>(P816+AT816*D816)</f>
        <v>24.97773361206055</v>
      </c>
      <c r="K816" s="4">
        <v>6</v>
      </c>
      <c r="L816" s="4">
        <f>(K816*AI816+AJ816)</f>
        <v>1.420000016689301</v>
      </c>
      <c r="M816" s="4">
        <v>1</v>
      </c>
      <c r="N816" s="4">
        <f>L816*(M816+1)*(M816+1)/(M816*M816+1)</f>
        <v>2.840000033378601</v>
      </c>
      <c r="O816" s="4">
        <v>21.97033500671387</v>
      </c>
      <c r="P816" s="4">
        <v>24.97773361206055</v>
      </c>
      <c r="Q816" s="4">
        <v>20.96122169494629</v>
      </c>
      <c r="R816" s="4">
        <v>1201.511596679688</v>
      </c>
      <c r="S816" s="4">
        <v>1143.192138671875</v>
      </c>
      <c r="T816" s="4">
        <v>14.007080078125</v>
      </c>
      <c r="U816" s="4">
        <v>19.95950126647949</v>
      </c>
      <c r="V816" s="4">
        <v>53.77670288085938</v>
      </c>
      <c r="W816" s="4">
        <v>76.63348388671875</v>
      </c>
      <c r="X816" s="4">
        <v>499.5015869140625</v>
      </c>
      <c r="Y816" s="4">
        <v>2001.317749023438</v>
      </c>
      <c r="Z816" s="4">
        <v>212.4794769287109</v>
      </c>
      <c r="AA816" s="4">
        <v>101.6921081542969</v>
      </c>
      <c r="AB816" s="4">
        <v>12.04383659362793</v>
      </c>
      <c r="AC816" s="4">
        <v>0.3900336921215057</v>
      </c>
      <c r="AD816" s="4">
        <v>0.02004711329936981</v>
      </c>
      <c r="AE816" s="4">
        <v>0.003383032977581024</v>
      </c>
      <c r="AF816" s="4">
        <v>0.01773917675018311</v>
      </c>
      <c r="AG816" s="4">
        <v>0.004974197596311569</v>
      </c>
      <c r="AH816" s="4">
        <v>0.6666666865348816</v>
      </c>
      <c r="AI816" s="4">
        <v>-0.2195652425289154</v>
      </c>
      <c r="AJ816" s="4">
        <v>2.737391471862793</v>
      </c>
      <c r="AK816" s="4">
        <v>1</v>
      </c>
      <c r="AL816" s="4">
        <v>0</v>
      </c>
      <c r="AM816" s="4">
        <v>0.1599999964237213</v>
      </c>
      <c r="AN816" s="4">
        <v>111115</v>
      </c>
      <c r="AO816" s="4">
        <f>X816*0.000001/(K816*0.0001)</f>
        <v>0.8325026448567707</v>
      </c>
      <c r="AP816" s="4">
        <f>(U816-T816)/(1000-U816)*AO816</f>
        <v>0.005056328171142247</v>
      </c>
      <c r="AQ816" s="4">
        <f>(P816+273.15)</f>
        <v>298.1277336120605</v>
      </c>
      <c r="AR816" s="4">
        <f>(O816+273.15)</f>
        <v>295.1203350067138</v>
      </c>
      <c r="AS816" s="4">
        <f>(Y816*AK816+Z816*AL816)*AM816</f>
        <v>320.210832686480</v>
      </c>
      <c r="AT816" s="4">
        <f>((AS816+0.00000010773*(AR816^4-AQ816^4))-AP816*44100)/(L816*0.92*2*29.3+0.00000043092*AQ816^3)</f>
        <v>0.7207100706320759</v>
      </c>
      <c r="AU816" s="4">
        <f>0.61365*EXP(17.502*J816/(240.97+J816))</f>
        <v>3.175459009758274</v>
      </c>
      <c r="AV816" s="4">
        <f>AU816*1000/AA816</f>
        <v>31.22620887099879</v>
      </c>
      <c r="AW816" s="4">
        <f>(AV816-U816)</f>
        <v>11.2667076045193</v>
      </c>
      <c r="AX816" s="4">
        <f>IF(D816,P816,(O816+P816)/2)</f>
        <v>23.47403430938721</v>
      </c>
      <c r="AY816" s="4">
        <f>0.61365*EXP(17.502*AX816/(240.97+AX816))</f>
        <v>2.90164593382371</v>
      </c>
      <c r="AZ816" s="4">
        <f>IF(AW816&lt;&gt;0,(1000-(AV816+U816)/2)/AW816*AP816,0)</f>
        <v>0.4372992066557166</v>
      </c>
      <c r="BA816" s="4">
        <f>U816*AA816/1000</f>
        <v>2.029723761496658</v>
      </c>
      <c r="BB816" s="4">
        <f>(AY816-BA816)</f>
        <v>0.8719221723270518</v>
      </c>
      <c r="BC816" s="4">
        <f>1/(1.6/F816+1.37/N816)</f>
        <v>0.2794985430306889</v>
      </c>
      <c r="BD816" s="3">
        <f>G816*AA816*0.001</f>
      </c>
      <c r="BE816" s="3">
        <f>G816/S816</f>
      </c>
      <c r="BF816" s="4">
        <f>(1-AP816*AA816/AU816/F816)*100</f>
        <v>68.67301089245024</v>
      </c>
      <c r="BG816" s="3">
        <f>(S816-E816/(N816/1.35))</f>
      </c>
      <c r="BH816" s="3">
        <f>E816*BF816/100/BG816</f>
      </c>
    </row>
    <row r="817" ht="16" customHeight="1">
      <c r="A817" s="4">
        <v>759</v>
      </c>
      <c r="B817" t="s" s="2">
        <v>874</v>
      </c>
      <c r="C817" s="4">
        <v>4376.500029090792</v>
      </c>
      <c r="D817" s="4">
        <v>0</v>
      </c>
      <c r="E817" s="3">
        <f>(R817-#REF!*(1000-T817)/(1000-U817))*AO817</f>
      </c>
      <c r="F817" s="4">
        <f>IF(AZ817&lt;&gt;0,1/(1/AZ817-1/N817),0)</f>
        <v>0.5172121943305111</v>
      </c>
      <c r="G817" s="3">
        <f>((BC817-AP817/2)*S817-E817)/(BC817+AP817/2)</f>
      </c>
      <c r="H817" s="4">
        <f>AP817*1000</f>
        <v>5.052081999610372</v>
      </c>
      <c r="I817" s="4">
        <f>(AU817-BA817)</f>
        <v>1.144186171459133</v>
      </c>
      <c r="J817" s="4">
        <f>(P817+AT817*D817)</f>
        <v>24.9660530090332</v>
      </c>
      <c r="K817" s="4">
        <v>6</v>
      </c>
      <c r="L817" s="4">
        <f>(K817*AI817+AJ817)</f>
        <v>1.420000016689301</v>
      </c>
      <c r="M817" s="4">
        <v>1</v>
      </c>
      <c r="N817" s="4">
        <f>L817*(M817+1)*(M817+1)/(M817*M817+1)</f>
        <v>2.840000033378601</v>
      </c>
      <c r="O817" s="4">
        <v>21.96730041503906</v>
      </c>
      <c r="P817" s="4">
        <v>24.9660530090332</v>
      </c>
      <c r="Q817" s="4">
        <v>20.96118354797363</v>
      </c>
      <c r="R817" s="4">
        <v>1200.994262695312</v>
      </c>
      <c r="S817" s="4">
        <v>1141.618286132812</v>
      </c>
      <c r="T817" s="4">
        <v>14.00547790527344</v>
      </c>
      <c r="U817" s="4">
        <v>19.95296478271484</v>
      </c>
      <c r="V817" s="4">
        <v>53.78033828735352</v>
      </c>
      <c r="W817" s="4">
        <v>76.62178802490234</v>
      </c>
      <c r="X817" s="4">
        <v>499.499511718750</v>
      </c>
      <c r="Y817" s="4">
        <v>2001.110107421875</v>
      </c>
      <c r="Z817" s="4">
        <v>212.9152526855469</v>
      </c>
      <c r="AA817" s="4">
        <v>101.6922454833984</v>
      </c>
      <c r="AB817" s="4">
        <v>12.04383659362793</v>
      </c>
      <c r="AC817" s="4">
        <v>0.3900336921215057</v>
      </c>
      <c r="AD817" s="4">
        <v>0.02004711329936981</v>
      </c>
      <c r="AE817" s="4">
        <v>0.003383032977581024</v>
      </c>
      <c r="AF817" s="4">
        <v>0.01773917675018311</v>
      </c>
      <c r="AG817" s="4">
        <v>0.004974197596311569</v>
      </c>
      <c r="AH817" s="4">
        <v>0.6666666865348816</v>
      </c>
      <c r="AI817" s="4">
        <v>-0.2195652425289154</v>
      </c>
      <c r="AJ817" s="4">
        <v>2.737391471862793</v>
      </c>
      <c r="AK817" s="4">
        <v>1</v>
      </c>
      <c r="AL817" s="4">
        <v>0</v>
      </c>
      <c r="AM817" s="4">
        <v>0.1599999964237213</v>
      </c>
      <c r="AN817" s="4">
        <v>111115</v>
      </c>
      <c r="AO817" s="4">
        <f>X817*0.000001/(K817*0.0001)</f>
        <v>0.8324991861979165</v>
      </c>
      <c r="AP817" s="4">
        <f>(U817-T817)/(1000-U817)*AO817</f>
        <v>0.005052081999610372</v>
      </c>
      <c r="AQ817" s="4">
        <f>(P817+273.15)</f>
        <v>298.1160530090332</v>
      </c>
      <c r="AR817" s="4">
        <f>(O817+273.15)</f>
        <v>295.117300415039</v>
      </c>
      <c r="AS817" s="4">
        <f>(Y817*AK817+Z817*AL817)*AM817</f>
        <v>320.1776100309726</v>
      </c>
      <c r="AT817" s="4">
        <f>((AS817+0.00000010773*(AR817^4-AQ817^4))-AP817*44100)/(L817*0.92*2*29.3+0.00000043092*AQ817^3)</f>
        <v>0.7236059306650239</v>
      </c>
      <c r="AU817" s="4">
        <f>0.61365*EXP(17.502*J817/(240.97+J817))</f>
        <v>3.173247964264575</v>
      </c>
      <c r="AV817" s="4">
        <f>AU817*1000/AA817</f>
        <v>31.20442418377533</v>
      </c>
      <c r="AW817" s="4">
        <f>(AV817-U817)</f>
        <v>11.25145940106048</v>
      </c>
      <c r="AX817" s="4">
        <f>IF(D817,P817,(O817+P817)/2)</f>
        <v>23.46667671203613</v>
      </c>
      <c r="AY817" s="4">
        <f>0.61365*EXP(17.502*AX817/(240.97+AX817))</f>
        <v>2.900358635293619</v>
      </c>
      <c r="AZ817" s="4">
        <f>IF(AW817&lt;&gt;0,(1000-(AV817+U817)/2)/AW817*AP817,0)</f>
        <v>0.4375304715736736</v>
      </c>
      <c r="BA817" s="4">
        <f>U817*AA817/1000</f>
        <v>2.029061792805442</v>
      </c>
      <c r="BB817" s="4">
        <f>(AY817-BA817)</f>
        <v>0.8712968424881771</v>
      </c>
      <c r="BC817" s="4">
        <f>1/(1.6/F817+1.37/N817)</f>
        <v>0.279649702951649</v>
      </c>
      <c r="BD817" s="3">
        <f>G817*AA817*0.001</f>
      </c>
      <c r="BE817" s="3">
        <f>G817/S817</f>
      </c>
      <c r="BF817" s="4">
        <f>(1-AP817*AA817/AU817/F817)*100</f>
        <v>68.69703596367025</v>
      </c>
      <c r="BG817" s="3">
        <f>(S817-E817/(N817/1.35))</f>
      </c>
      <c r="BH817" s="3">
        <f>E817*BF817/100/BG817</f>
      </c>
    </row>
    <row r="818" ht="16" customHeight="1">
      <c r="A818" s="4">
        <v>760</v>
      </c>
      <c r="B818" t="s" s="2">
        <v>875</v>
      </c>
      <c r="C818" s="4">
        <v>4381.500028979033</v>
      </c>
      <c r="D818" s="4">
        <v>0</v>
      </c>
      <c r="E818" s="3">
        <f>(R818-#REF!*(1000-T818)/(1000-U818))*AO818</f>
      </c>
      <c r="F818" s="4">
        <f>IF(AZ818&lt;&gt;0,1/(1/AZ818-1/N818),0)</f>
        <v>0.5170571093895847</v>
      </c>
      <c r="G818" s="3">
        <f>((BC818-AP818/2)*S818-E818)/(BC818+AP818/2)</f>
      </c>
      <c r="H818" s="4">
        <f>AP818*1000</f>
        <v>5.046977536235614</v>
      </c>
      <c r="I818" s="4">
        <f>(AU818-BA818)</f>
        <v>1.143335029371903</v>
      </c>
      <c r="J818" s="4">
        <f>(P818+AT818*D818)</f>
        <v>24.95779037475586</v>
      </c>
      <c r="K818" s="4">
        <v>6</v>
      </c>
      <c r="L818" s="4">
        <f>(K818*AI818+AJ818)</f>
        <v>1.420000016689301</v>
      </c>
      <c r="M818" s="4">
        <v>1</v>
      </c>
      <c r="N818" s="4">
        <f>L818*(M818+1)*(M818+1)/(M818*M818+1)</f>
        <v>2.840000033378601</v>
      </c>
      <c r="O818" s="4">
        <v>21.96423149108887</v>
      </c>
      <c r="P818" s="4">
        <v>24.95779037475586</v>
      </c>
      <c r="Q818" s="4">
        <v>20.960693359375</v>
      </c>
      <c r="R818" s="4">
        <v>1200.511230468750</v>
      </c>
      <c r="S818" s="4">
        <v>1140.712158203125</v>
      </c>
      <c r="T818" s="4">
        <v>14.00431728363037</v>
      </c>
      <c r="U818" s="4">
        <v>19.94593238830566</v>
      </c>
      <c r="V818" s="4">
        <v>53.78599548339844</v>
      </c>
      <c r="W818" s="4">
        <v>76.61026763916016</v>
      </c>
      <c r="X818" s="4">
        <v>499.4915466308594</v>
      </c>
      <c r="Y818" s="4">
        <v>2000.861083984375</v>
      </c>
      <c r="Z818" s="4">
        <v>213.3672332763672</v>
      </c>
      <c r="AA818" s="4">
        <v>101.6923980712891</v>
      </c>
      <c r="AB818" s="4">
        <v>12.04383659362793</v>
      </c>
      <c r="AC818" s="4">
        <v>0.3900336921215057</v>
      </c>
      <c r="AD818" s="4">
        <v>0.02004711329936981</v>
      </c>
      <c r="AE818" s="4">
        <v>0.003383032977581024</v>
      </c>
      <c r="AF818" s="4">
        <v>0.01773917675018311</v>
      </c>
      <c r="AG818" s="4">
        <v>0.004974197596311569</v>
      </c>
      <c r="AH818" s="4">
        <v>0.6666666865348816</v>
      </c>
      <c r="AI818" s="4">
        <v>-0.2195652425289154</v>
      </c>
      <c r="AJ818" s="4">
        <v>2.737391471862793</v>
      </c>
      <c r="AK818" s="4">
        <v>1</v>
      </c>
      <c r="AL818" s="4">
        <v>0</v>
      </c>
      <c r="AM818" s="4">
        <v>0.1599999964237213</v>
      </c>
      <c r="AN818" s="4">
        <v>111115</v>
      </c>
      <c r="AO818" s="4">
        <f>X818*0.000001/(K818*0.0001)</f>
        <v>0.8324859110514321</v>
      </c>
      <c r="AP818" s="4">
        <f>(U818-T818)/(1000-U818)*AO818</f>
        <v>0.005046977536235614</v>
      </c>
      <c r="AQ818" s="4">
        <f>(P818+273.15)</f>
        <v>298.1077903747558</v>
      </c>
      <c r="AR818" s="4">
        <f>(O818+273.15)</f>
        <v>295.1142314910888</v>
      </c>
      <c r="AS818" s="4">
        <f>(Y818*AK818+Z818*AL818)*AM818</f>
        <v>320.1377662818632</v>
      </c>
      <c r="AT818" s="4">
        <f>((AS818+0.00000010773*(AR818^4-AQ818^4))-AP818*44100)/(L818*0.92*2*29.3+0.00000043092*AQ818^3)</f>
        <v>0.7264056001286321</v>
      </c>
      <c r="AU818" s="4">
        <f>0.61365*EXP(17.502*J818/(240.97+J818))</f>
        <v>3.1716847257065</v>
      </c>
      <c r="AV818" s="4">
        <f>AU818*1000/AA818</f>
        <v>31.18900513569426</v>
      </c>
      <c r="AW818" s="4">
        <f>(AV818-U818)</f>
        <v>11.2430727473886</v>
      </c>
      <c r="AX818" s="4">
        <f>IF(D818,P818,(O818+P818)/2)</f>
        <v>23.46101093292236</v>
      </c>
      <c r="AY818" s="4">
        <f>0.61365*EXP(17.502*AX818/(240.97+AX818))</f>
        <v>2.899367680779062</v>
      </c>
      <c r="AZ818" s="4">
        <f>IF(AW818&lt;&gt;0,(1000-(AV818+U818)/2)/AW818*AP818,0)</f>
        <v>0.4374194854229396</v>
      </c>
      <c r="BA818" s="4">
        <f>U818*AA818/1000</f>
        <v>2.028349696334597</v>
      </c>
      <c r="BB818" s="4">
        <f>(AY818-BA818)</f>
        <v>0.8710179844444648</v>
      </c>
      <c r="BC818" s="4">
        <f>1/(1.6/F818+1.37/N818)</f>
        <v>0.2795771594704735</v>
      </c>
      <c r="BD818" s="3">
        <f>G818*AA818*0.001</f>
      </c>
      <c r="BE818" s="3">
        <f>G818/S818</f>
      </c>
      <c r="BF818" s="4">
        <f>(1-AP818*AA818/AU818/F818)*100</f>
        <v>68.70381964386173</v>
      </c>
      <c r="BG818" s="3">
        <f>(S818-E818/(N818/1.35))</f>
      </c>
      <c r="BH818" s="3">
        <f>E818*BF818/100/BG818</f>
      </c>
    </row>
    <row r="819" ht="16" customHeight="1">
      <c r="A819" s="4">
        <v>761</v>
      </c>
      <c r="B819" t="s" s="2">
        <v>876</v>
      </c>
      <c r="C819" s="4">
        <v>4386.500028867275</v>
      </c>
      <c r="D819" s="4">
        <v>0</v>
      </c>
      <c r="E819" s="3">
        <f>(R819-#REF!*(1000-T819)/(1000-U819))*AO819</f>
      </c>
      <c r="F819" s="4">
        <f>IF(AZ819&lt;&gt;0,1/(1/AZ819-1/N819),0)</f>
        <v>0.5160034840435127</v>
      </c>
      <c r="G819" s="3">
        <f>((BC819-AP819/2)*S819-E819)/(BC819+AP819/2)</f>
      </c>
      <c r="H819" s="4">
        <f>AP819*1000</f>
        <v>5.041258443720972</v>
      </c>
      <c r="I819" s="4">
        <f>(AU819-BA819)</f>
        <v>1.144013628676937</v>
      </c>
      <c r="J819" s="4">
        <f>(P819+AT819*D819)</f>
        <v>24.95751571655273</v>
      </c>
      <c r="K819" s="4">
        <v>6</v>
      </c>
      <c r="L819" s="4">
        <f>(K819*AI819+AJ819)</f>
        <v>1.420000016689301</v>
      </c>
      <c r="M819" s="4">
        <v>1</v>
      </c>
      <c r="N819" s="4">
        <f>L819*(M819+1)*(M819+1)/(M819*M819+1)</f>
        <v>2.840000033378601</v>
      </c>
      <c r="O819" s="4">
        <v>21.96183013916016</v>
      </c>
      <c r="P819" s="4">
        <v>24.95751571655273</v>
      </c>
      <c r="Q819" s="4">
        <v>20.96063804626465</v>
      </c>
      <c r="R819" s="4">
        <v>1200.37890625</v>
      </c>
      <c r="S819" s="4">
        <v>1140.110473632812</v>
      </c>
      <c r="T819" s="4">
        <v>14.00383949279785</v>
      </c>
      <c r="U819" s="4">
        <v>19.93880081176758</v>
      </c>
      <c r="V819" s="4">
        <v>53.7917366027832</v>
      </c>
      <c r="W819" s="4">
        <v>76.59458160400391</v>
      </c>
      <c r="X819" s="4">
        <v>499.488525390625</v>
      </c>
      <c r="Y819" s="4">
        <v>2000.776245117188</v>
      </c>
      <c r="Z819" s="4">
        <v>213.8008880615234</v>
      </c>
      <c r="AA819" s="4">
        <v>101.6921310424805</v>
      </c>
      <c r="AB819" s="4">
        <v>12.04383659362793</v>
      </c>
      <c r="AC819" s="4">
        <v>0.3900336921215057</v>
      </c>
      <c r="AD819" s="4">
        <v>0.02004711329936981</v>
      </c>
      <c r="AE819" s="4">
        <v>0.003383032977581024</v>
      </c>
      <c r="AF819" s="4">
        <v>0.01773917675018311</v>
      </c>
      <c r="AG819" s="4">
        <v>0.004974197596311569</v>
      </c>
      <c r="AH819" s="4">
        <v>0.6666666865348816</v>
      </c>
      <c r="AI819" s="4">
        <v>-0.2195652425289154</v>
      </c>
      <c r="AJ819" s="4">
        <v>2.737391471862793</v>
      </c>
      <c r="AK819" s="4">
        <v>1</v>
      </c>
      <c r="AL819" s="4">
        <v>0</v>
      </c>
      <c r="AM819" s="4">
        <v>0.1599999964237213</v>
      </c>
      <c r="AN819" s="4">
        <v>111115</v>
      </c>
      <c r="AO819" s="4">
        <f>X819*0.000001/(K819*0.0001)</f>
        <v>0.8324808756510416</v>
      </c>
      <c r="AP819" s="4">
        <f>(U819-T819)/(1000-U819)*AO819</f>
        <v>0.005041258443720972</v>
      </c>
      <c r="AQ819" s="4">
        <f>(P819+273.15)</f>
        <v>298.1075157165527</v>
      </c>
      <c r="AR819" s="4">
        <f>(O819+273.15)</f>
        <v>295.1118301391601</v>
      </c>
      <c r="AS819" s="4">
        <f>(Y819*AK819+Z819*AL819)*AM819</f>
        <v>320.1241920634166</v>
      </c>
      <c r="AT819" s="4">
        <f>((AS819+0.00000010773*(AR819^4-AQ819^4))-AP819*44100)/(L819*0.92*2*29.3+0.00000043092*AQ819^3)</f>
        <v>0.728851859937412</v>
      </c>
      <c r="AU819" s="4">
        <f>0.61365*EXP(17.502*J819/(240.97+J819))</f>
        <v>3.171632773657122</v>
      </c>
      <c r="AV819" s="4">
        <f>AU819*1000/AA819</f>
        <v>31.18857615769913</v>
      </c>
      <c r="AW819" s="4">
        <f>(AV819-U819)</f>
        <v>11.24977534593155</v>
      </c>
      <c r="AX819" s="4">
        <f>IF(D819,P819,(O819+P819)/2)</f>
        <v>23.45967292785645</v>
      </c>
      <c r="AY819" s="4">
        <f>0.61365*EXP(17.502*AX819/(240.97+AX819))</f>
        <v>2.89913370461797</v>
      </c>
      <c r="AZ819" s="4">
        <f>IF(AW819&lt;&gt;0,(1000-(AV819+U819)/2)/AW819*AP819,0)</f>
        <v>0.4366651895027582</v>
      </c>
      <c r="BA819" s="4">
        <f>U819*AA819/1000</f>
        <v>2.027619144980184</v>
      </c>
      <c r="BB819" s="4">
        <f>(AY819-BA819)</f>
        <v>0.8715145596377853</v>
      </c>
      <c r="BC819" s="4">
        <f>1/(1.6/F819+1.37/N819)</f>
        <v>0.2790841538044226</v>
      </c>
      <c r="BD819" s="3">
        <f>G819*AA819*0.001</f>
      </c>
      <c r="BE819" s="3">
        <f>G819/S819</f>
      </c>
      <c r="BF819" s="4">
        <f>(1-AP819*AA819/AU819/F819)*100</f>
        <v>68.675021618559</v>
      </c>
      <c r="BG819" s="3">
        <f>(S819-E819/(N819/1.35))</f>
      </c>
      <c r="BH819" s="3">
        <f>E819*BF819/100/BG819</f>
      </c>
    </row>
    <row r="820" ht="16" customHeight="1">
      <c r="A820" s="4">
        <v>761</v>
      </c>
      <c r="B820" t="s" s="2">
        <v>876</v>
      </c>
      <c r="C820" s="4">
        <v>4386.500028867275</v>
      </c>
      <c r="D820" s="4">
        <v>0</v>
      </c>
      <c r="E820" s="3">
        <f>(R820-#REF!*(1000-T820)/(1000-U820))*AO820</f>
      </c>
      <c r="F820" s="4">
        <f>IF(AZ820&lt;&gt;0,1/(1/AZ820-1/N820),0)</f>
        <v>0.5160034840435127</v>
      </c>
      <c r="G820" s="3">
        <f>((BC820-AP820/2)*S820-E820)/(BC820+AP820/2)</f>
      </c>
      <c r="H820" s="4">
        <f>AP820*1000</f>
        <v>5.041258443720972</v>
      </c>
      <c r="I820" s="4">
        <f>(AU820-BA820)</f>
        <v>1.144013628676937</v>
      </c>
      <c r="J820" s="4">
        <f>(P820+AT820*D820)</f>
        <v>24.95751571655273</v>
      </c>
      <c r="K820" s="4">
        <v>6</v>
      </c>
      <c r="L820" s="4">
        <f>(K820*AI820+AJ820)</f>
        <v>1.420000016689301</v>
      </c>
      <c r="M820" s="4">
        <v>1</v>
      </c>
      <c r="N820" s="4">
        <f>L820*(M820+1)*(M820+1)/(M820*M820+1)</f>
        <v>2.840000033378601</v>
      </c>
      <c r="O820" s="4">
        <v>21.96183013916016</v>
      </c>
      <c r="P820" s="4">
        <v>24.95751571655273</v>
      </c>
      <c r="Q820" s="4">
        <v>20.96063804626465</v>
      </c>
      <c r="R820" s="4">
        <v>1200.37890625</v>
      </c>
      <c r="S820" s="4">
        <v>1140.110473632812</v>
      </c>
      <c r="T820" s="4">
        <v>14.00383949279785</v>
      </c>
      <c r="U820" s="4">
        <v>19.93880081176758</v>
      </c>
      <c r="V820" s="4">
        <v>53.7917366027832</v>
      </c>
      <c r="W820" s="4">
        <v>76.59458160400391</v>
      </c>
      <c r="X820" s="4">
        <v>499.488525390625</v>
      </c>
      <c r="Y820" s="4">
        <v>2000.776245117188</v>
      </c>
      <c r="Z820" s="4">
        <v>213.8008880615234</v>
      </c>
      <c r="AA820" s="4">
        <v>101.6921310424805</v>
      </c>
      <c r="AB820" s="4">
        <v>12.04383659362793</v>
      </c>
      <c r="AC820" s="4">
        <v>0.3900336921215057</v>
      </c>
      <c r="AD820" s="4">
        <v>0.02004711329936981</v>
      </c>
      <c r="AE820" s="4">
        <v>0.003383032977581024</v>
      </c>
      <c r="AF820" s="4">
        <v>0.01773917675018311</v>
      </c>
      <c r="AG820" s="4">
        <v>0.004974197596311569</v>
      </c>
      <c r="AH820" s="4">
        <v>0.6666666865348816</v>
      </c>
      <c r="AI820" s="4">
        <v>-0.2195652425289154</v>
      </c>
      <c r="AJ820" s="4">
        <v>2.737391471862793</v>
      </c>
      <c r="AK820" s="4">
        <v>1</v>
      </c>
      <c r="AL820" s="4">
        <v>0</v>
      </c>
      <c r="AM820" s="4">
        <v>0.1599999964237213</v>
      </c>
      <c r="AN820" s="4">
        <v>111115</v>
      </c>
      <c r="AO820" s="4">
        <f>X820*0.000001/(K820*0.0001)</f>
        <v>0.8324808756510416</v>
      </c>
      <c r="AP820" s="4">
        <f>(U820-T820)/(1000-U820)*AO820</f>
        <v>0.005041258443720972</v>
      </c>
      <c r="AQ820" s="4">
        <f>(P820+273.15)</f>
        <v>298.1075157165527</v>
      </c>
      <c r="AR820" s="4">
        <f>(O820+273.15)</f>
        <v>295.1118301391601</v>
      </c>
      <c r="AS820" s="4">
        <f>(Y820*AK820+Z820*AL820)*AM820</f>
        <v>320.1241920634166</v>
      </c>
      <c r="AT820" s="4">
        <f>((AS820+0.00000010773*(AR820^4-AQ820^4))-AP820*44100)/(L820*0.92*2*29.3+0.00000043092*AQ820^3)</f>
        <v>0.728851859937412</v>
      </c>
      <c r="AU820" s="4">
        <f>0.61365*EXP(17.502*J820/(240.97+J820))</f>
        <v>3.171632773657122</v>
      </c>
      <c r="AV820" s="4">
        <f>AU820*1000/AA820</f>
        <v>31.18857615769913</v>
      </c>
      <c r="AW820" s="4">
        <f>(AV820-U820)</f>
        <v>11.24977534593155</v>
      </c>
      <c r="AX820" s="4">
        <f>IF(D820,P820,(O820+P820)/2)</f>
        <v>23.45967292785645</v>
      </c>
      <c r="AY820" s="4">
        <f>0.61365*EXP(17.502*AX820/(240.97+AX820))</f>
        <v>2.89913370461797</v>
      </c>
      <c r="AZ820" s="4">
        <f>IF(AW820&lt;&gt;0,(1000-(AV820+U820)/2)/AW820*AP820,0)</f>
        <v>0.4366651895027582</v>
      </c>
      <c r="BA820" s="4">
        <f>U820*AA820/1000</f>
        <v>2.027619144980184</v>
      </c>
      <c r="BB820" s="4">
        <f>(AY820-BA820)</f>
        <v>0.8715145596377853</v>
      </c>
      <c r="BC820" s="4">
        <f>1/(1.6/F820+1.37/N820)</f>
        <v>0.2790841538044226</v>
      </c>
      <c r="BD820" s="3">
        <f>G820*AA820*0.001</f>
      </c>
      <c r="BE820" s="3">
        <f>G820/S820</f>
      </c>
      <c r="BF820" s="4">
        <f>(1-AP820*AA820/AU820/F820)*100</f>
        <v>68.675021618559</v>
      </c>
      <c r="BG820" s="3">
        <f>(S820-E820/(N820/1.35))</f>
      </c>
      <c r="BH820" s="3">
        <f>E820*BF820/100/BG820</f>
      </c>
    </row>
    <row r="821" ht="16" customHeight="1">
      <c r="A821" s="4">
        <v>762</v>
      </c>
      <c r="B821" t="s" s="2">
        <v>878</v>
      </c>
      <c r="C821" s="4">
        <v>4412.000032566488</v>
      </c>
      <c r="D821" s="4">
        <v>0</v>
      </c>
      <c r="E821" s="3">
        <f>(R821-#REF!*(1000-T821)/(1000-U821))*AO821</f>
      </c>
      <c r="F821" s="4">
        <f>IF(AZ821&lt;&gt;0,1/(1/AZ821-1/N821),0)</f>
        <v>0.5064289339495573</v>
      </c>
      <c r="G821" s="3">
        <f>((BC821-AP821/2)*S821-E821)/(BC821+AP821/2)</f>
      </c>
      <c r="H821" s="4">
        <f>AP821*1000</f>
        <v>4.960953290799909</v>
      </c>
      <c r="I821" s="4">
        <f>(AU821-BA821)</f>
        <v>1.14380875003974</v>
      </c>
      <c r="J821" s="4">
        <f>(P821+AT821*D821)</f>
        <v>24.95244979858398</v>
      </c>
      <c r="K821" s="4">
        <v>6</v>
      </c>
      <c r="L821" s="4">
        <f>(K821*AI821+AJ821)</f>
        <v>1.420000016689301</v>
      </c>
      <c r="M821" s="4">
        <v>1</v>
      </c>
      <c r="N821" s="4">
        <f>L821*(M821+1)*(M821+1)/(M821*M821+1)</f>
        <v>2.840000033378601</v>
      </c>
      <c r="O821" s="4">
        <v>21.95888137817383</v>
      </c>
      <c r="P821" s="4">
        <v>24.95244979858398</v>
      </c>
      <c r="Q821" s="4">
        <v>20.96098327636719</v>
      </c>
      <c r="R821" s="4">
        <v>1199.556152343750</v>
      </c>
      <c r="S821" s="4">
        <v>1139.759765625</v>
      </c>
      <c r="T821" s="4">
        <v>14.09105014801025</v>
      </c>
      <c r="U821" s="4">
        <v>19.93144035339355</v>
      </c>
      <c r="V821" s="4">
        <v>54.55673980712891</v>
      </c>
      <c r="W821" s="4">
        <v>76.5806884765625</v>
      </c>
      <c r="X821" s="4">
        <v>499.4948120117188</v>
      </c>
      <c r="Y821" s="4">
        <v>2000.972900390625</v>
      </c>
      <c r="Z821" s="4">
        <v>214.1531677246094</v>
      </c>
      <c r="AA821" s="4">
        <v>101.691894531250</v>
      </c>
      <c r="AB821" s="4">
        <v>13.07379245758057</v>
      </c>
      <c r="AC821" s="4">
        <v>0.3991943001747131</v>
      </c>
      <c r="AD821" s="4">
        <v>0.184221088886261</v>
      </c>
      <c r="AE821" s="4">
        <v>0.004088563844561577</v>
      </c>
      <c r="AF821" s="4">
        <v>0.1840089410543442</v>
      </c>
      <c r="AG821" s="4">
        <v>0.003010846907272935</v>
      </c>
      <c r="AH821" s="4">
        <v>0.6666666865348816</v>
      </c>
      <c r="AI821" s="4">
        <v>-0.2195652425289154</v>
      </c>
      <c r="AJ821" s="4">
        <v>2.737391471862793</v>
      </c>
      <c r="AK821" s="4">
        <v>1</v>
      </c>
      <c r="AL821" s="4">
        <v>0</v>
      </c>
      <c r="AM821" s="4">
        <v>0.1599999964237213</v>
      </c>
      <c r="AN821" s="4">
        <v>111115</v>
      </c>
      <c r="AO821" s="4">
        <f>X821*0.000001/(K821*0.0001)</f>
        <v>0.8324913533528644</v>
      </c>
      <c r="AP821" s="4">
        <f>(U821-T821)/(1000-U821)*AO821</f>
        <v>0.004960953290799908</v>
      </c>
      <c r="AQ821" s="4">
        <f>(P821+273.15)</f>
        <v>298.102449798584</v>
      </c>
      <c r="AR821" s="4">
        <f>(O821+273.15)</f>
        <v>295.1088813781738</v>
      </c>
      <c r="AS821" s="4">
        <f>(Y821*AK821+Z821*AL821)*AM821</f>
        <v>320.1556569064633</v>
      </c>
      <c r="AT821" s="4">
        <f>((AS821+0.00000010773*(AR821^4-AQ821^4))-AP821*44100)/(L821*0.92*2*29.3+0.00000043092*AQ821^3)</f>
        <v>0.7697578410935384</v>
      </c>
      <c r="AU821" s="4">
        <f>0.61365*EXP(17.502*J821/(240.97+J821))</f>
        <v>3.170674680312938</v>
      </c>
      <c r="AV821" s="4">
        <f>AU821*1000/AA821</f>
        <v>31.17922716385805</v>
      </c>
      <c r="AW821" s="4">
        <f>(AV821-U821)</f>
        <v>11.24778681046449</v>
      </c>
      <c r="AX821" s="4">
        <f>IF(D821,P821,(O821+P821)/2)</f>
        <v>23.45566558837891</v>
      </c>
      <c r="AY821" s="4">
        <f>0.61365*EXP(17.502*AX821/(240.97+AX821))</f>
        <v>2.898433042306482</v>
      </c>
      <c r="AZ821" s="4">
        <f>IF(AW821&lt;&gt;0,(1000-(AV821+U821)/2)/AW821*AP821,0)</f>
        <v>0.4297889491642071</v>
      </c>
      <c r="BA821" s="4">
        <f>U821*AA821/1000</f>
        <v>2.026865930273198</v>
      </c>
      <c r="BB821" s="4">
        <f>(AY821-BA821)</f>
        <v>0.8715671120332846</v>
      </c>
      <c r="BC821" s="4">
        <f>1/(1.6/F821+1.37/N821)</f>
        <v>0.274591637120557</v>
      </c>
      <c r="BD821" s="3">
        <f>G821*AA821*0.001</f>
      </c>
      <c r="BE821" s="3">
        <f>G821/S821</f>
      </c>
      <c r="BF821" s="4">
        <f>(1-AP821*AA821/AU821/F821)*100</f>
        <v>68.58180134039719</v>
      </c>
      <c r="BG821" s="3">
        <f>(S821-E821/(N821/1.35))</f>
      </c>
      <c r="BH821" s="3">
        <f>E821*BF821/100/BG821</f>
      </c>
    </row>
    <row r="822" ht="16" customHeight="1">
      <c r="A822" s="4">
        <v>763</v>
      </c>
      <c r="B822" t="s" s="2">
        <v>879</v>
      </c>
      <c r="C822" s="4">
        <v>4417.000032454729</v>
      </c>
      <c r="D822" s="4">
        <v>0</v>
      </c>
      <c r="E822" s="3">
        <f>(R822-#REF!*(1000-T822)/(1000-U822))*AO822</f>
      </c>
      <c r="F822" s="4">
        <f>IF(AZ822&lt;&gt;0,1/(1/AZ822-1/N822),0)</f>
        <v>0.4854872786617208</v>
      </c>
      <c r="G822" s="3">
        <f>((BC822-AP822/2)*S822-E822)/(BC822+AP822/2)</f>
      </c>
      <c r="H822" s="4">
        <f>AP822*1000</f>
        <v>4.776440294240281</v>
      </c>
      <c r="I822" s="4">
        <f>(AU822-BA822)</f>
        <v>1.141609043061977</v>
      </c>
      <c r="J822" s="4">
        <f>(P822+AT822*D822)</f>
        <v>24.93319129943848</v>
      </c>
      <c r="K822" s="4">
        <v>6</v>
      </c>
      <c r="L822" s="4">
        <f>(K822*AI822+AJ822)</f>
        <v>1.420000016689301</v>
      </c>
      <c r="M822" s="4">
        <v>1</v>
      </c>
      <c r="N822" s="4">
        <f>L822*(M822+1)*(M822+1)/(M822*M822+1)</f>
        <v>2.840000033378601</v>
      </c>
      <c r="O822" s="4">
        <v>21.95257568359375</v>
      </c>
      <c r="P822" s="4">
        <v>24.93319129943848</v>
      </c>
      <c r="Q822" s="4">
        <v>20.96271324157715</v>
      </c>
      <c r="R822" s="4">
        <v>1197.923095703125</v>
      </c>
      <c r="S822" s="4">
        <v>1139.368896484375</v>
      </c>
      <c r="T822" s="4">
        <v>14.29433155059814</v>
      </c>
      <c r="U822" s="4">
        <v>19.91730880737305</v>
      </c>
      <c r="V822" s="4">
        <v>55.37940979003906</v>
      </c>
      <c r="W822" s="4">
        <v>76.55669403076172</v>
      </c>
      <c r="X822" s="4">
        <v>499.5189819335938</v>
      </c>
      <c r="Y822" s="4">
        <v>2001.399536132812</v>
      </c>
      <c r="Z822" s="4">
        <v>214.7219848632812</v>
      </c>
      <c r="AA822" s="4">
        <v>101.6917343139648</v>
      </c>
      <c r="AB822" s="4">
        <v>13.07379245758057</v>
      </c>
      <c r="AC822" s="4">
        <v>0.3991943001747131</v>
      </c>
      <c r="AD822" s="4">
        <v>0.184221088886261</v>
      </c>
      <c r="AE822" s="4">
        <v>0.004088563844561577</v>
      </c>
      <c r="AF822" s="4">
        <v>0.1840089410543442</v>
      </c>
      <c r="AG822" s="4">
        <v>0.003010846907272935</v>
      </c>
      <c r="AH822" s="4">
        <v>0.6666666865348816</v>
      </c>
      <c r="AI822" s="4">
        <v>-0.2195652425289154</v>
      </c>
      <c r="AJ822" s="4">
        <v>2.737391471862793</v>
      </c>
      <c r="AK822" s="4">
        <v>1</v>
      </c>
      <c r="AL822" s="4">
        <v>0</v>
      </c>
      <c r="AM822" s="4">
        <v>0.1599999964237213</v>
      </c>
      <c r="AN822" s="4">
        <v>111115</v>
      </c>
      <c r="AO822" s="4">
        <f>X822*0.000001/(K822*0.0001)</f>
        <v>0.8325316365559894</v>
      </c>
      <c r="AP822" s="4">
        <f>(U822-T822)/(1000-U822)*AO822</f>
        <v>0.004776440294240281</v>
      </c>
      <c r="AQ822" s="4">
        <f>(P822+273.15)</f>
        <v>298.0831912994385</v>
      </c>
      <c r="AR822" s="4">
        <f>(O822+273.15)</f>
        <v>295.1025756835937</v>
      </c>
      <c r="AS822" s="4">
        <f>(Y822*AK822+Z822*AL822)*AM822</f>
        <v>320.2239186236875</v>
      </c>
      <c r="AT822" s="4">
        <f>((AS822+0.00000010773*(AR822^4-AQ822^4))-AP822*44100)/(L822*0.92*2*29.3+0.00000043092*AQ822^3)</f>
        <v>0.8647577350747961</v>
      </c>
      <c r="AU822" s="4">
        <f>0.61365*EXP(17.502*J822/(240.97+J822))</f>
        <v>3.167034718550549</v>
      </c>
      <c r="AV822" s="4">
        <f>AU822*1000/AA822</f>
        <v>31.14348221038881</v>
      </c>
      <c r="AW822" s="4">
        <f>(AV822-U822)</f>
        <v>11.22617340301576</v>
      </c>
      <c r="AX822" s="4">
        <f>IF(D822,P822,(O822+P822)/2)</f>
        <v>23.44288349151611</v>
      </c>
      <c r="AY822" s="4">
        <f>0.61365*EXP(17.502*AX822/(240.97+AX822))</f>
        <v>2.89619914913505</v>
      </c>
      <c r="AZ822" s="4">
        <f>IF(AW822&lt;&gt;0,(1000-(AV822+U822)/2)/AW822*AP822,0)</f>
        <v>0.4146110804910072</v>
      </c>
      <c r="BA822" s="4">
        <f>U822*AA822/1000</f>
        <v>2.025425675488572</v>
      </c>
      <c r="BB822" s="4">
        <f>(AY822-BA822)</f>
        <v>0.8707734736464778</v>
      </c>
      <c r="BC822" s="4">
        <f>1/(1.6/F822+1.37/N822)</f>
        <v>0.2646866488369156</v>
      </c>
      <c r="BD822" s="3">
        <f>G822*AA822*0.001</f>
      </c>
      <c r="BE822" s="3">
        <f>G822/S822</f>
      </c>
      <c r="BF822" s="4">
        <f>(1-AP822*AA822/AU822/F822)*100</f>
        <v>68.4092942221416</v>
      </c>
      <c r="BG822" s="3">
        <f>(S822-E822/(N822/1.35))</f>
      </c>
      <c r="BH822" s="3">
        <f>E822*BF822/100/BG822</f>
      </c>
    </row>
    <row r="823" ht="16" customHeight="1">
      <c r="A823" s="4">
        <v>764</v>
      </c>
      <c r="B823" t="s" s="2">
        <v>880</v>
      </c>
      <c r="C823" s="4">
        <v>4422.500032331795</v>
      </c>
      <c r="D823" s="4">
        <v>0</v>
      </c>
      <c r="E823" s="3">
        <f>(R823-#REF!*(1000-T823)/(1000-U823))*AO823</f>
      </c>
      <c r="F823" s="4">
        <f>IF(AZ823&lt;&gt;0,1/(1/AZ823-1/N823),0)</f>
        <v>0.4856528619400755</v>
      </c>
      <c r="G823" s="3">
        <f>((BC823-AP823/2)*S823-E823)/(BC823+AP823/2)</f>
      </c>
      <c r="H823" s="4">
        <f>AP823*1000</f>
        <v>4.761900848928372</v>
      </c>
      <c r="I823" s="4">
        <f>(AU823-BA823)</f>
        <v>1.137842341910295</v>
      </c>
      <c r="J823" s="4">
        <f>(P823+AT823*D823)</f>
        <v>24.90435218811035</v>
      </c>
      <c r="K823" s="4">
        <v>6</v>
      </c>
      <c r="L823" s="4">
        <f>(K823*AI823+AJ823)</f>
        <v>1.420000016689301</v>
      </c>
      <c r="M823" s="4">
        <v>1</v>
      </c>
      <c r="N823" s="4">
        <f>L823*(M823+1)*(M823+1)/(M823*M823+1)</f>
        <v>2.840000033378601</v>
      </c>
      <c r="O823" s="4">
        <v>21.94557571411133</v>
      </c>
      <c r="P823" s="4">
        <v>24.90435218811035</v>
      </c>
      <c r="Q823" s="4">
        <v>20.96613693237305</v>
      </c>
      <c r="R823" s="4">
        <v>1197.828002929688</v>
      </c>
      <c r="S823" s="4">
        <v>1139.436035156250</v>
      </c>
      <c r="T823" s="4">
        <v>14.29485416412354</v>
      </c>
      <c r="U823" s="4">
        <v>19.90083503723145</v>
      </c>
      <c r="V823" s="4">
        <v>55.45610809326172</v>
      </c>
      <c r="W823" s="4">
        <v>76.5272216796875</v>
      </c>
      <c r="X823" s="4">
        <v>499.5166931152344</v>
      </c>
      <c r="Y823" s="4">
        <v>2001.145263671875</v>
      </c>
      <c r="Z823" s="4">
        <v>215.3096923828125</v>
      </c>
      <c r="AA823" s="4">
        <v>101.6916351318359</v>
      </c>
      <c r="AB823" s="4">
        <v>13.07379245758057</v>
      </c>
      <c r="AC823" s="4">
        <v>0.3991943001747131</v>
      </c>
      <c r="AD823" s="4">
        <v>0.184221088886261</v>
      </c>
      <c r="AE823" s="4">
        <v>0.004088563844561577</v>
      </c>
      <c r="AF823" s="4">
        <v>0.1840089410543442</v>
      </c>
      <c r="AG823" s="4">
        <v>0.003010846907272935</v>
      </c>
      <c r="AH823" s="4">
        <v>1</v>
      </c>
      <c r="AI823" s="4">
        <v>-0.2195652425289154</v>
      </c>
      <c r="AJ823" s="4">
        <v>2.737391471862793</v>
      </c>
      <c r="AK823" s="4">
        <v>1</v>
      </c>
      <c r="AL823" s="4">
        <v>0</v>
      </c>
      <c r="AM823" s="4">
        <v>0.1599999964237213</v>
      </c>
      <c r="AN823" s="4">
        <v>111115</v>
      </c>
      <c r="AO823" s="4">
        <f>X823*0.000001/(K823*0.0001)</f>
        <v>0.8325278218587239</v>
      </c>
      <c r="AP823" s="4">
        <f>(U823-T823)/(1000-U823)*AO823</f>
        <v>0.004761900848928372</v>
      </c>
      <c r="AQ823" s="4">
        <f>(P823+273.15)</f>
        <v>298.0543521881103</v>
      </c>
      <c r="AR823" s="4">
        <f>(O823+273.15)</f>
        <v>295.0955757141113</v>
      </c>
      <c r="AS823" s="4">
        <f>(Y823*AK823+Z823*AL823)*AM823</f>
        <v>320.1832350308468</v>
      </c>
      <c r="AT823" s="4">
        <f>((AS823+0.00000010773*(AR823^4-AQ823^4))-AP823*44100)/(L823*0.92*2*29.3+0.00000043092*AQ823^3)</f>
        <v>0.8744769840289235</v>
      </c>
      <c r="AU823" s="4">
        <f>0.61365*EXP(17.502*J823/(240.97+J823))</f>
        <v>3.161590797335292</v>
      </c>
      <c r="AV823" s="4">
        <f>AU823*1000/AA823</f>
        <v>31.08997896667229</v>
      </c>
      <c r="AW823" s="4">
        <f>(AV823-U823)</f>
        <v>11.18914392944084</v>
      </c>
      <c r="AX823" s="4">
        <f>IF(D823,P823,(O823+P823)/2)</f>
        <v>23.42496395111084</v>
      </c>
      <c r="AY823" s="4">
        <f>0.61365*EXP(17.502*AX823/(240.97+AX823))</f>
        <v>2.893069933936584</v>
      </c>
      <c r="AZ823" s="4">
        <f>IF(AW823&lt;&gt;0,(1000-(AV823+U823)/2)/AW823*AP823,0)</f>
        <v>0.4147318398927685</v>
      </c>
      <c r="BA823" s="4">
        <f>U823*AA823/1000</f>
        <v>2.023748455424997</v>
      </c>
      <c r="BB823" s="4">
        <f>(AY823-BA823)</f>
        <v>0.869321478511587</v>
      </c>
      <c r="BC823" s="4">
        <f>1/(1.6/F823+1.37/N823)</f>
        <v>0.2647653943666652</v>
      </c>
      <c r="BD823" s="3">
        <f>G823*AA823*0.001</f>
      </c>
      <c r="BE823" s="3">
        <f>G823/S823</f>
      </c>
      <c r="BF823" s="4">
        <f>(1-AP823*AA823/AU823/F823)*100</f>
        <v>68.46201314675415</v>
      </c>
      <c r="BG823" s="3">
        <f>(S823-E823/(N823/1.35))</f>
      </c>
      <c r="BH823" s="3">
        <f>E823*BF823/100/BG823</f>
      </c>
    </row>
    <row r="824" ht="16" customHeight="1">
      <c r="A824" s="4">
        <v>765</v>
      </c>
      <c r="B824" t="s" s="2">
        <v>881</v>
      </c>
      <c r="C824" s="4">
        <v>4427.500032220036</v>
      </c>
      <c r="D824" s="4">
        <v>0</v>
      </c>
      <c r="E824" s="3">
        <f>(R824-#REF!*(1000-T824)/(1000-U824))*AO824</f>
      </c>
      <c r="F824" s="4">
        <f>IF(AZ824&lt;&gt;0,1/(1/AZ824-1/N824),0)</f>
        <v>0.5001341494085978</v>
      </c>
      <c r="G824" s="3">
        <f>((BC824-AP824/2)*S824-E824)/(BC824+AP824/2)</f>
      </c>
      <c r="H824" s="4">
        <f>AP824*1000</f>
        <v>4.871469315095486</v>
      </c>
      <c r="I824" s="4">
        <f>(AU824-BA824)</f>
        <v>1.135271157810422</v>
      </c>
      <c r="J824" s="4">
        <f>(P824+AT824*D824)</f>
        <v>24.88261795043945</v>
      </c>
      <c r="K824" s="4">
        <v>6</v>
      </c>
      <c r="L824" s="4">
        <f>(K824*AI824+AJ824)</f>
        <v>1.420000016689301</v>
      </c>
      <c r="M824" s="4">
        <v>1</v>
      </c>
      <c r="N824" s="4">
        <f>L824*(M824+1)*(M824+1)/(M824*M824+1)</f>
        <v>2.840000033378601</v>
      </c>
      <c r="O824" s="4">
        <v>21.94021415710449</v>
      </c>
      <c r="P824" s="4">
        <v>24.88261795043945</v>
      </c>
      <c r="Q824" s="4">
        <v>20.96713066101074</v>
      </c>
      <c r="R824" s="4">
        <v>1198.96484375</v>
      </c>
      <c r="S824" s="4">
        <v>1139.818359375</v>
      </c>
      <c r="T824" s="4">
        <v>14.15065574645996</v>
      </c>
      <c r="U824" s="4">
        <v>19.88586616516113</v>
      </c>
      <c r="V824" s="4">
        <v>54.73765563964844</v>
      </c>
      <c r="W824" s="4">
        <v>76.493896484375</v>
      </c>
      <c r="X824" s="4">
        <v>499.5034790039062</v>
      </c>
      <c r="Y824" s="4">
        <v>2000.829223632812</v>
      </c>
      <c r="Z824" s="4">
        <v>215.8242034912109</v>
      </c>
      <c r="AA824" s="4">
        <v>101.6914367675781</v>
      </c>
      <c r="AB824" s="4">
        <v>13.07379245758057</v>
      </c>
      <c r="AC824" s="4">
        <v>0.3991943001747131</v>
      </c>
      <c r="AD824" s="4">
        <v>0.184221088886261</v>
      </c>
      <c r="AE824" s="4">
        <v>0.004088563844561577</v>
      </c>
      <c r="AF824" s="4">
        <v>0.1840089410543442</v>
      </c>
      <c r="AG824" s="4">
        <v>0.003010846907272935</v>
      </c>
      <c r="AH824" s="4">
        <v>0.6666666865348816</v>
      </c>
      <c r="AI824" s="4">
        <v>-0.2195652425289154</v>
      </c>
      <c r="AJ824" s="4">
        <v>2.737391471862793</v>
      </c>
      <c r="AK824" s="4">
        <v>1</v>
      </c>
      <c r="AL824" s="4">
        <v>0</v>
      </c>
      <c r="AM824" s="4">
        <v>0.1599999964237213</v>
      </c>
      <c r="AN824" s="4">
        <v>111115</v>
      </c>
      <c r="AO824" s="4">
        <f>X824*0.000001/(K824*0.0001)</f>
        <v>0.8325057983398436</v>
      </c>
      <c r="AP824" s="4">
        <f>(U824-T824)/(1000-U824)*AO824</f>
        <v>0.004871469315095486</v>
      </c>
      <c r="AQ824" s="4">
        <f>(P824+273.15)</f>
        <v>298.0326179504394</v>
      </c>
      <c r="AR824" s="4">
        <f>(O824+273.15)</f>
        <v>295.0902141571045</v>
      </c>
      <c r="AS824" s="4">
        <f>(Y824*AK824+Z824*AL824)*AM824</f>
        <v>320.1326686257271</v>
      </c>
      <c r="AT824" s="4">
        <f>((AS824+0.00000010773*(AR824^4-AQ824^4))-AP824*44100)/(L824*0.92*2*29.3+0.00000043092*AQ824^3)</f>
        <v>0.8211387441749739</v>
      </c>
      <c r="AU824" s="4">
        <f>0.61365*EXP(17.502*J824/(240.97+J824))</f>
        <v>3.157493459513427</v>
      </c>
      <c r="AV824" s="4">
        <f>AU824*1000/AA824</f>
        <v>31.04974774552618</v>
      </c>
      <c r="AW824" s="4">
        <f>(AV824-U824)</f>
        <v>11.16388158036504</v>
      </c>
      <c r="AX824" s="4">
        <f>IF(D824,P824,(O824+P824)/2)</f>
        <v>23.41141605377197</v>
      </c>
      <c r="AY824" s="4">
        <f>0.61365*EXP(17.502*AX824/(240.97+AX824))</f>
        <v>2.890706084029758</v>
      </c>
      <c r="AZ824" s="4">
        <f>IF(AW824&lt;&gt;0,(1000-(AV824+U824)/2)/AW824*AP824,0)</f>
        <v>0.4252466886910959</v>
      </c>
      <c r="BA824" s="4">
        <f>U824*AA824/1000</f>
        <v>2.022222301703005</v>
      </c>
      <c r="BB824" s="4">
        <f>(AY824-BA824)</f>
        <v>0.8684837823267531</v>
      </c>
      <c r="BC824" s="4">
        <f>1/(1.6/F824+1.37/N824)</f>
        <v>0.2716257536532692</v>
      </c>
      <c r="BD824" s="3">
        <f>G824*AA824*0.001</f>
      </c>
      <c r="BE824" s="3">
        <f>G824/S824</f>
      </c>
      <c r="BF824" s="4">
        <f>(1-AP824*AA824/AU824/F824)*100</f>
        <v>68.62993737579079</v>
      </c>
      <c r="BG824" s="3">
        <f>(S824-E824/(N824/1.35))</f>
      </c>
      <c r="BH824" s="3">
        <f>E824*BF824/100/BG824</f>
      </c>
    </row>
    <row r="825" ht="16" customHeight="1">
      <c r="A825" s="4">
        <v>766</v>
      </c>
      <c r="B825" t="s" s="2">
        <v>882</v>
      </c>
      <c r="C825" s="4">
        <v>4432.500032108277</v>
      </c>
      <c r="D825" s="4">
        <v>0</v>
      </c>
      <c r="E825" s="3">
        <f>(R825-#REF!*(1000-T825)/(1000-U825))*AO825</f>
      </c>
      <c r="F825" s="4">
        <f>IF(AZ825&lt;&gt;0,1/(1/AZ825-1/N825),0)</f>
        <v>0.5150356339327947</v>
      </c>
      <c r="G825" s="3">
        <f>((BC825-AP825/2)*S825-E825)/(BC825+AP825/2)</f>
      </c>
      <c r="H825" s="4">
        <f>AP825*1000</f>
        <v>4.993495185210055</v>
      </c>
      <c r="I825" s="4">
        <f>(AU825-BA825)</f>
        <v>1.135093086723284</v>
      </c>
      <c r="J825" s="4">
        <f>(P825+AT825*D825)</f>
        <v>24.87655258178711</v>
      </c>
      <c r="K825" s="4">
        <v>6</v>
      </c>
      <c r="L825" s="4">
        <f>(K825*AI825+AJ825)</f>
        <v>1.420000016689301</v>
      </c>
      <c r="M825" s="4">
        <v>1</v>
      </c>
      <c r="N825" s="4">
        <f>L825*(M825+1)*(M825+1)/(M825*M825+1)</f>
        <v>2.840000033378601</v>
      </c>
      <c r="O825" s="4">
        <v>21.93776702880859</v>
      </c>
      <c r="P825" s="4">
        <v>24.87655258178711</v>
      </c>
      <c r="Q825" s="4">
        <v>20.96510124206543</v>
      </c>
      <c r="R825" s="4">
        <v>1200.059204101562</v>
      </c>
      <c r="S825" s="4">
        <v>1140.393188476562</v>
      </c>
      <c r="T825" s="4">
        <v>13.99728298187256</v>
      </c>
      <c r="U825" s="4">
        <v>19.87637519836426</v>
      </c>
      <c r="V825" s="4">
        <v>53.93289566040039</v>
      </c>
      <c r="W825" s="4">
        <v>76.46835327148438</v>
      </c>
      <c r="X825" s="4">
        <v>499.4896240234375</v>
      </c>
      <c r="Y825" s="4">
        <v>2000.443237304688</v>
      </c>
      <c r="Z825" s="4">
        <v>216.0951080322266</v>
      </c>
      <c r="AA825" s="4">
        <v>101.6914672851562</v>
      </c>
      <c r="AB825" s="4">
        <v>13.07379245758057</v>
      </c>
      <c r="AC825" s="4">
        <v>0.3991943001747131</v>
      </c>
      <c r="AD825" s="4">
        <v>0.184221088886261</v>
      </c>
      <c r="AE825" s="4">
        <v>0.004088563844561577</v>
      </c>
      <c r="AF825" s="4">
        <v>0.1840089410543442</v>
      </c>
      <c r="AG825" s="4">
        <v>0.003010846907272935</v>
      </c>
      <c r="AH825" s="4">
        <v>0.6666666865348816</v>
      </c>
      <c r="AI825" s="4">
        <v>-0.2195652425289154</v>
      </c>
      <c r="AJ825" s="4">
        <v>2.737391471862793</v>
      </c>
      <c r="AK825" s="4">
        <v>1</v>
      </c>
      <c r="AL825" s="4">
        <v>0</v>
      </c>
      <c r="AM825" s="4">
        <v>0.1599999964237213</v>
      </c>
      <c r="AN825" s="4">
        <v>111115</v>
      </c>
      <c r="AO825" s="4">
        <f>X825*0.000001/(K825*0.0001)</f>
        <v>0.8324827067057291</v>
      </c>
      <c r="AP825" s="4">
        <f>(U825-T825)/(1000-U825)*AO825</f>
        <v>0.004993495185210054</v>
      </c>
      <c r="AQ825" s="4">
        <f>(P825+273.15)</f>
        <v>298.0265525817871</v>
      </c>
      <c r="AR825" s="4">
        <f>(O825+273.15)</f>
        <v>295.0877670288086</v>
      </c>
      <c r="AS825" s="4">
        <f>(Y825*AK825+Z825*AL825)*AM825</f>
        <v>320.0709108146075</v>
      </c>
      <c r="AT825" s="4">
        <f>((AS825+0.00000010773*(AR825^4-AQ825^4))-AP825*44100)/(L825*0.92*2*29.3+0.00000043092*AQ825^3)</f>
        <v>0.7597434993195669</v>
      </c>
      <c r="AU825" s="4">
        <f>0.61365*EXP(17.502*J825/(240.97+J825))</f>
        <v>3.156350844955234</v>
      </c>
      <c r="AV825" s="4">
        <f>AU825*1000/AA825</f>
        <v>31.03850233672419</v>
      </c>
      <c r="AW825" s="4">
        <f>(AV825-U825)</f>
        <v>11.16212713835993</v>
      </c>
      <c r="AX825" s="4">
        <f>IF(D825,P825,(O825+P825)/2)</f>
        <v>23.40715980529785</v>
      </c>
      <c r="AY825" s="4">
        <f>0.61365*EXP(17.502*AX825/(240.97+AX825))</f>
        <v>2.889963798585488</v>
      </c>
      <c r="AZ825" s="4">
        <f>IF(AW825&lt;&gt;0,(1000-(AV825+U825)/2)/AW825*AP825,0)</f>
        <v>0.4359718830448266</v>
      </c>
      <c r="BA825" s="4">
        <f>U825*AA825/1000</f>
        <v>2.02125775823195</v>
      </c>
      <c r="BB825" s="4">
        <f>(AY825-BA825)</f>
        <v>0.8687060403535383</v>
      </c>
      <c r="BC825" s="4">
        <f>1/(1.6/F825+1.37/N825)</f>
        <v>0.2786310446292566</v>
      </c>
      <c r="BD825" s="3">
        <f>G825*AA825*0.001</f>
      </c>
      <c r="BE825" s="3">
        <f>G825/S825</f>
      </c>
      <c r="BF825" s="4">
        <f>(1-AP825*AA825/AU825/F825)*100</f>
        <v>68.76319545658856</v>
      </c>
      <c r="BG825" s="3">
        <f>(S825-E825/(N825/1.35))</f>
      </c>
      <c r="BH825" s="3">
        <f>E825*BF825/100/BG825</f>
      </c>
    </row>
    <row r="826" ht="16" customHeight="1">
      <c r="A826" s="4">
        <v>767</v>
      </c>
      <c r="B826" t="s" s="2">
        <v>883</v>
      </c>
      <c r="C826" s="4">
        <v>4438.000031985343</v>
      </c>
      <c r="D826" s="4">
        <v>0</v>
      </c>
      <c r="E826" s="3">
        <f>(R826-#REF!*(1000-T826)/(1000-U826))*AO826</f>
      </c>
      <c r="F826" s="4">
        <f>IF(AZ826&lt;&gt;0,1/(1/AZ826-1/N826),0)</f>
        <v>0.514611362368661</v>
      </c>
      <c r="G826" s="3">
        <f>((BC826-AP826/2)*S826-E826)/(BC826+AP826/2)</f>
      </c>
      <c r="H826" s="4">
        <f>AP826*1000</f>
        <v>4.990245759739072</v>
      </c>
      <c r="I826" s="4">
        <f>(AU826-BA826)</f>
        <v>1.135155034473048</v>
      </c>
      <c r="J826" s="4">
        <f>(P826+AT826*D826)</f>
        <v>24.87184524536133</v>
      </c>
      <c r="K826" s="4">
        <v>6</v>
      </c>
      <c r="L826" s="4">
        <f>(K826*AI826+AJ826)</f>
        <v>1.420000016689301</v>
      </c>
      <c r="M826" s="4">
        <v>1</v>
      </c>
      <c r="N826" s="4">
        <f>L826*(M826+1)*(M826+1)/(M826*M826+1)</f>
        <v>2.840000033378601</v>
      </c>
      <c r="O826" s="4">
        <v>21.93408393859863</v>
      </c>
      <c r="P826" s="4">
        <v>24.87184524536133</v>
      </c>
      <c r="Q826" s="4">
        <v>20.96231079101562</v>
      </c>
      <c r="R826" s="4">
        <v>1200.072143554688</v>
      </c>
      <c r="S826" s="4">
        <v>1140.703247070312</v>
      </c>
      <c r="T826" s="4">
        <v>13.99185752868652</v>
      </c>
      <c r="U826" s="4">
        <v>19.86707496643066</v>
      </c>
      <c r="V826" s="4">
        <v>53.87090682983398</v>
      </c>
      <c r="W826" s="4">
        <v>76.44792175292969</v>
      </c>
      <c r="X826" s="4">
        <v>499.498535156250</v>
      </c>
      <c r="Y826" s="4">
        <v>2000.639282226562</v>
      </c>
      <c r="Z826" s="4">
        <v>216.3701324462891</v>
      </c>
      <c r="AA826" s="4">
        <v>101.6913299560547</v>
      </c>
      <c r="AB826" s="4">
        <v>13.07379245758057</v>
      </c>
      <c r="AC826" s="4">
        <v>0.3991943001747131</v>
      </c>
      <c r="AD826" s="4">
        <v>0.184221088886261</v>
      </c>
      <c r="AE826" s="4">
        <v>0.004088563844561577</v>
      </c>
      <c r="AF826" s="4">
        <v>0.1840089410543442</v>
      </c>
      <c r="AG826" s="4">
        <v>0.003010846907272935</v>
      </c>
      <c r="AH826" s="4">
        <v>0.6666666865348816</v>
      </c>
      <c r="AI826" s="4">
        <v>-0.2195652425289154</v>
      </c>
      <c r="AJ826" s="4">
        <v>2.737391471862793</v>
      </c>
      <c r="AK826" s="4">
        <v>1</v>
      </c>
      <c r="AL826" s="4">
        <v>0</v>
      </c>
      <c r="AM826" s="4">
        <v>0.1599999964237213</v>
      </c>
      <c r="AN826" s="4">
        <v>111115</v>
      </c>
      <c r="AO826" s="4">
        <f>X826*0.000001/(K826*0.0001)</f>
        <v>0.8324975585937499</v>
      </c>
      <c r="AP826" s="4">
        <f>(U826-T826)/(1000-U826)*AO826</f>
        <v>0.004990245759739073</v>
      </c>
      <c r="AQ826" s="4">
        <f>(P826+273.15)</f>
        <v>298.0218452453613</v>
      </c>
      <c r="AR826" s="4">
        <f>(O826+273.15)</f>
        <v>295.0840839385986</v>
      </c>
      <c r="AS826" s="4">
        <f>(Y826*AK826+Z826*AL826)*AM826</f>
        <v>320.1022780014064</v>
      </c>
      <c r="AT826" s="4">
        <f>((AS826+0.00000010773*(AR826^4-AQ826^4))-AP826*44100)/(L826*0.92*2*29.3+0.00000043092*AQ826^3)</f>
        <v>0.7618807008608002</v>
      </c>
      <c r="AU826" s="4">
        <f>0.61365*EXP(17.502*J826/(240.97+J826))</f>
        <v>3.155464310146023</v>
      </c>
      <c r="AV826" s="4">
        <f>AU826*1000/AA826</f>
        <v>31.02982635303952</v>
      </c>
      <c r="AW826" s="4">
        <f>(AV826-U826)</f>
        <v>11.16275138660886</v>
      </c>
      <c r="AX826" s="4">
        <f>IF(D826,P826,(O826+P826)/2)</f>
        <v>23.40296459197998</v>
      </c>
      <c r="AY826" s="4">
        <f>0.61365*EXP(17.502*AX826/(240.97+AX826))</f>
        <v>2.889232320757265</v>
      </c>
      <c r="AZ826" s="4">
        <f>IF(AW826&lt;&gt;0,(1000-(AV826+U826)/2)/AW826*AP826,0)</f>
        <v>0.4356678356714538</v>
      </c>
      <c r="BA826" s="4">
        <f>U826*AA826/1000</f>
        <v>2.020309275672975</v>
      </c>
      <c r="BB826" s="4">
        <f>(AY826-BA826)</f>
        <v>0.8689230450842906</v>
      </c>
      <c r="BC826" s="4">
        <f>1/(1.6/F826+1.37/N826)</f>
        <v>0.2784323452786465</v>
      </c>
      <c r="BD826" s="3">
        <f>G826*AA826*0.001</f>
      </c>
      <c r="BE826" s="3">
        <f>G826/S826</f>
      </c>
      <c r="BF826" s="4">
        <f>(1-AP826*AA826/AU826/F826)*100</f>
        <v>68.74905042817741</v>
      </c>
      <c r="BG826" s="3">
        <f>(S826-E826/(N826/1.35))</f>
      </c>
      <c r="BH826" s="3">
        <f>E826*BF826/100/BG826</f>
      </c>
    </row>
    <row r="827" ht="16" customHeight="1">
      <c r="A827" s="4">
        <v>768</v>
      </c>
      <c r="B827" t="s" s="2">
        <v>884</v>
      </c>
      <c r="C827" s="4">
        <v>4443.000031873584</v>
      </c>
      <c r="D827" s="4">
        <v>0</v>
      </c>
      <c r="E827" s="3">
        <f>(R827-#REF!*(1000-T827)/(1000-U827))*AO827</f>
      </c>
      <c r="F827" s="4">
        <f>IF(AZ827&lt;&gt;0,1/(1/AZ827-1/N827),0)</f>
        <v>0.5145989031335657</v>
      </c>
      <c r="G827" s="3">
        <f>((BC827-AP827/2)*S827-E827)/(BC827+AP827/2)</f>
      </c>
      <c r="H827" s="4">
        <f>AP827*1000</f>
        <v>4.98640862396063</v>
      </c>
      <c r="I827" s="4">
        <f>(AU827-BA827)</f>
        <v>1.134315316863505</v>
      </c>
      <c r="J827" s="4">
        <f>(P827+AT827*D827)</f>
        <v>24.86324501037598</v>
      </c>
      <c r="K827" s="4">
        <v>6</v>
      </c>
      <c r="L827" s="4">
        <f>(K827*AI827+AJ827)</f>
        <v>1.420000016689301</v>
      </c>
      <c r="M827" s="4">
        <v>1</v>
      </c>
      <c r="N827" s="4">
        <f>L827*(M827+1)*(M827+1)/(M827*M827+1)</f>
        <v>2.840000033378601</v>
      </c>
      <c r="O827" s="4">
        <v>21.93060684204102</v>
      </c>
      <c r="P827" s="4">
        <v>24.86324501037598</v>
      </c>
      <c r="Q827" s="4">
        <v>20.96123695373535</v>
      </c>
      <c r="R827" s="4">
        <v>1200.072143554688</v>
      </c>
      <c r="S827" s="4">
        <v>1140.850952148438</v>
      </c>
      <c r="T827" s="4">
        <v>13.98870277404785</v>
      </c>
      <c r="U827" s="4">
        <v>19.85947608947754</v>
      </c>
      <c r="V827" s="4">
        <v>53.84086227416992</v>
      </c>
      <c r="W827" s="4">
        <v>76.43351745605469</v>
      </c>
      <c r="X827" s="4">
        <v>499.4961547851562</v>
      </c>
      <c r="Y827" s="4">
        <v>2000.791137695312</v>
      </c>
      <c r="Z827" s="4">
        <v>216.5804290771484</v>
      </c>
      <c r="AA827" s="4">
        <v>101.6909942626953</v>
      </c>
      <c r="AB827" s="4">
        <v>13.07379245758057</v>
      </c>
      <c r="AC827" s="4">
        <v>0.3991943001747131</v>
      </c>
      <c r="AD827" s="4">
        <v>0.184221088886261</v>
      </c>
      <c r="AE827" s="4">
        <v>0.004088563844561577</v>
      </c>
      <c r="AF827" s="4">
        <v>0.1840089410543442</v>
      </c>
      <c r="AG827" s="4">
        <v>0.003010846907272935</v>
      </c>
      <c r="AH827" s="4">
        <v>0.6666666865348816</v>
      </c>
      <c r="AI827" s="4">
        <v>-0.2195652425289154</v>
      </c>
      <c r="AJ827" s="4">
        <v>2.737391471862793</v>
      </c>
      <c r="AK827" s="4">
        <v>1</v>
      </c>
      <c r="AL827" s="4">
        <v>0</v>
      </c>
      <c r="AM827" s="4">
        <v>0.1599999964237213</v>
      </c>
      <c r="AN827" s="4">
        <v>111115</v>
      </c>
      <c r="AO827" s="4">
        <f>X827*0.000001/(K827*0.0001)</f>
        <v>0.8324935913085937</v>
      </c>
      <c r="AP827" s="4">
        <f>(U827-T827)/(1000-U827)*AO827</f>
        <v>0.00498640862396063</v>
      </c>
      <c r="AQ827" s="4">
        <f>(P827+273.15)</f>
        <v>298.013245010376</v>
      </c>
      <c r="AR827" s="4">
        <f>(O827+273.15)</f>
        <v>295.080606842041</v>
      </c>
      <c r="AS827" s="4">
        <f>(Y827*AK827+Z827*AL827)*AM827</f>
        <v>320.1265748758633</v>
      </c>
      <c r="AT827" s="4">
        <f>((AS827+0.00000010773*(AR827^4-AQ827^4))-AP827*44100)/(L827*0.92*2*29.3+0.00000043092*AQ827^3)</f>
        <v>0.7647667792811914</v>
      </c>
      <c r="AU827" s="4">
        <f>0.61365*EXP(17.502*J827/(240.97+J827))</f>
        <v>3.1538451859387</v>
      </c>
      <c r="AV827" s="4">
        <f>AU827*1000/AA827</f>
        <v>31.014006784037</v>
      </c>
      <c r="AW827" s="4">
        <f>(AV827-U827)</f>
        <v>11.15453069455947</v>
      </c>
      <c r="AX827" s="4">
        <f>IF(D827,P827,(O827+P827)/2)</f>
        <v>23.3969259262085</v>
      </c>
      <c r="AY827" s="4">
        <f>0.61365*EXP(17.502*AX827/(240.97+AX827))</f>
        <v>2.888179702669839</v>
      </c>
      <c r="AZ827" s="4">
        <f>IF(AW827&lt;&gt;0,(1000-(AV827+U827)/2)/AW827*AP827,0)</f>
        <v>0.4356589057991606</v>
      </c>
      <c r="BA827" s="4">
        <f>U827*AA827/1000</f>
        <v>2.019529869075195</v>
      </c>
      <c r="BB827" s="4">
        <f>(AY827-BA827)</f>
        <v>0.8686498335946435</v>
      </c>
      <c r="BC827" s="4">
        <f>1/(1.6/F827+1.37/N827)</f>
        <v>0.2784265095726401</v>
      </c>
      <c r="BD827" s="3">
        <f>G827*AA827*0.001</f>
      </c>
      <c r="BE827" s="3">
        <f>G827/S827</f>
      </c>
      <c r="BF827" s="4">
        <f>(1-AP827*AA827/AU827/F827)*100</f>
        <v>68.7563955248411</v>
      </c>
      <c r="BG827" s="3">
        <f>(S827-E827/(N827/1.35))</f>
      </c>
      <c r="BH827" s="3">
        <f>E827*BF827/100/BG827</f>
      </c>
    </row>
    <row r="828" ht="16" customHeight="1">
      <c r="A828" s="4">
        <v>769</v>
      </c>
      <c r="B828" t="s" s="2">
        <v>885</v>
      </c>
      <c r="C828" s="4">
        <v>4448.000031761825</v>
      </c>
      <c r="D828" s="4">
        <v>0</v>
      </c>
      <c r="E828" s="3">
        <f>(R828-#REF!*(1000-T828)/(1000-U828))*AO828</f>
      </c>
      <c r="F828" s="4">
        <f>IF(AZ828&lt;&gt;0,1/(1/AZ828-1/N828),0)</f>
        <v>0.5144637638865965</v>
      </c>
      <c r="G828" s="3">
        <f>((BC828-AP828/2)*S828-E828)/(BC828+AP828/2)</f>
      </c>
      <c r="H828" s="4">
        <f>AP828*1000</f>
        <v>4.981593844613982</v>
      </c>
      <c r="I828" s="4">
        <f>(AU828-BA828)</f>
        <v>1.13348359616075</v>
      </c>
      <c r="J828" s="4">
        <f>(P828+AT828*D828)</f>
        <v>24.85396957397461</v>
      </c>
      <c r="K828" s="4">
        <v>6</v>
      </c>
      <c r="L828" s="4">
        <f>(K828*AI828+AJ828)</f>
        <v>1.420000016689301</v>
      </c>
      <c r="M828" s="4">
        <v>1</v>
      </c>
      <c r="N828" s="4">
        <f>L828*(M828+1)*(M828+1)/(M828*M828+1)</f>
        <v>2.840000033378601</v>
      </c>
      <c r="O828" s="4">
        <v>21.9270076751709</v>
      </c>
      <c r="P828" s="4">
        <v>24.85396957397461</v>
      </c>
      <c r="Q828" s="4">
        <v>20.96169471740723</v>
      </c>
      <c r="R828" s="4">
        <v>1200.070556640625</v>
      </c>
      <c r="S828" s="4">
        <v>1140.947143554688</v>
      </c>
      <c r="T828" s="4">
        <v>13.98547649383545</v>
      </c>
      <c r="U828" s="4">
        <v>19.85055351257324</v>
      </c>
      <c r="V828" s="4">
        <v>53.83739852905273</v>
      </c>
      <c r="W828" s="4">
        <v>76.41670989990234</v>
      </c>
      <c r="X828" s="4">
        <v>499.5030517578125</v>
      </c>
      <c r="Y828" s="4">
        <v>2000.952636718750</v>
      </c>
      <c r="Z828" s="4">
        <v>216.7842407226562</v>
      </c>
      <c r="AA828" s="4">
        <v>101.690673828125</v>
      </c>
      <c r="AB828" s="4">
        <v>13.07379245758057</v>
      </c>
      <c r="AC828" s="4">
        <v>0.3991943001747131</v>
      </c>
      <c r="AD828" s="4">
        <v>0.184221088886261</v>
      </c>
      <c r="AE828" s="4">
        <v>0.004088563844561577</v>
      </c>
      <c r="AF828" s="4">
        <v>0.1840089410543442</v>
      </c>
      <c r="AG828" s="4">
        <v>0.003010846907272935</v>
      </c>
      <c r="AH828" s="4">
        <v>1</v>
      </c>
      <c r="AI828" s="4">
        <v>-0.2195652425289154</v>
      </c>
      <c r="AJ828" s="4">
        <v>2.737391471862793</v>
      </c>
      <c r="AK828" s="4">
        <v>1</v>
      </c>
      <c r="AL828" s="4">
        <v>0</v>
      </c>
      <c r="AM828" s="4">
        <v>0.1599999964237213</v>
      </c>
      <c r="AN828" s="4">
        <v>111115</v>
      </c>
      <c r="AO828" s="4">
        <f>X828*0.000001/(K828*0.0001)</f>
        <v>0.8325050862630207</v>
      </c>
      <c r="AP828" s="4">
        <f>(U828-T828)/(1000-U828)*AO828</f>
        <v>0.004981593844613982</v>
      </c>
      <c r="AQ828" s="4">
        <f>(P828+273.15)</f>
        <v>298.0039695739746</v>
      </c>
      <c r="AR828" s="4">
        <f>(O828+273.15)</f>
        <v>295.0770076751709</v>
      </c>
      <c r="AS828" s="4">
        <f>(Y828*AK828+Z828*AL828)*AM828</f>
        <v>320.1524147190357</v>
      </c>
      <c r="AT828" s="4">
        <f>((AS828+0.00000010773*(AR828^4-AQ828^4))-AP828*44100)/(L828*0.92*2*29.3+0.00000043092*AQ828^3)</f>
        <v>0.7682333964010838</v>
      </c>
      <c r="AU828" s="4">
        <f>0.61365*EXP(17.502*J828/(240.97+J828))</f>
        <v>3.152099758715577</v>
      </c>
      <c r="AV828" s="4">
        <f>AU828*1000/AA828</f>
        <v>30.99694042782306</v>
      </c>
      <c r="AW828" s="4">
        <f>(AV828-U828)</f>
        <v>11.14638691524982</v>
      </c>
      <c r="AX828" s="4">
        <f>IF(D828,P828,(O828+P828)/2)</f>
        <v>23.39048862457275</v>
      </c>
      <c r="AY828" s="4">
        <f>0.61365*EXP(17.502*AX828/(240.97+AX828))</f>
        <v>2.887057966535102</v>
      </c>
      <c r="AZ828" s="4">
        <f>IF(AW828&lt;&gt;0,(1000-(AV828+U828)/2)/AW828*AP828,0)</f>
        <v>0.4355620435674969</v>
      </c>
      <c r="BA828" s="4">
        <f>U828*AA828/1000</f>
        <v>2.018616162554827</v>
      </c>
      <c r="BB828" s="4">
        <f>(AY828-BA828)</f>
        <v>0.8684418039802755</v>
      </c>
      <c r="BC828" s="4">
        <f>1/(1.6/F828+1.37/N828)</f>
        <v>0.2783632100770313</v>
      </c>
      <c r="BD828" s="3">
        <f>G828*AA828*0.001</f>
      </c>
      <c r="BE828" s="3">
        <f>G828/S828</f>
      </c>
      <c r="BF828" s="4">
        <f>(1-AP828*AA828/AU828/F828)*100</f>
        <v>68.76117453375672</v>
      </c>
      <c r="BG828" s="3">
        <f>(S828-E828/(N828/1.35))</f>
      </c>
      <c r="BH828" s="3">
        <f>E828*BF828/100/BG828</f>
      </c>
    </row>
    <row r="829" ht="16" customHeight="1">
      <c r="A829" s="4">
        <v>770</v>
      </c>
      <c r="B829" t="s" s="2">
        <v>886</v>
      </c>
      <c r="C829" s="4">
        <v>4453.500031638891</v>
      </c>
      <c r="D829" s="4">
        <v>0</v>
      </c>
      <c r="E829" s="3">
        <f>(R829-#REF!*(1000-T829)/(1000-U829))*AO829</f>
      </c>
      <c r="F829" s="4">
        <f>IF(AZ829&lt;&gt;0,1/(1/AZ829-1/N829),0)</f>
        <v>0.5144897445291993</v>
      </c>
      <c r="G829" s="3">
        <f>((BC829-AP829/2)*S829-E829)/(BC829+AP829/2)</f>
      </c>
      <c r="H829" s="4">
        <f>AP829*1000</f>
        <v>4.974463220558432</v>
      </c>
      <c r="I829" s="4">
        <f>(AU829-BA829)</f>
        <v>1.131835014448089</v>
      </c>
      <c r="J829" s="4">
        <f>(P829+AT829*D829)</f>
        <v>24.8394603729248</v>
      </c>
      <c r="K829" s="4">
        <v>6</v>
      </c>
      <c r="L829" s="4">
        <f>(K829*AI829+AJ829)</f>
        <v>1.420000016689301</v>
      </c>
      <c r="M829" s="4">
        <v>1</v>
      </c>
      <c r="N829" s="4">
        <f>L829*(M829+1)*(M829+1)/(M829*M829+1)</f>
        <v>2.840000033378601</v>
      </c>
      <c r="O829" s="4">
        <v>21.92361068725586</v>
      </c>
      <c r="P829" s="4">
        <v>24.8394603729248</v>
      </c>
      <c r="Q829" s="4">
        <v>20.96187019348145</v>
      </c>
      <c r="R829" s="4">
        <v>1200.043090820312</v>
      </c>
      <c r="S829" s="4">
        <v>1140.991455078125</v>
      </c>
      <c r="T829" s="4">
        <v>13.98306369781494</v>
      </c>
      <c r="U829" s="4">
        <v>19.83992385864258</v>
      </c>
      <c r="V829" s="4">
        <v>53.83774948120117</v>
      </c>
      <c r="W829" s="4">
        <v>76.39262390136719</v>
      </c>
      <c r="X829" s="4">
        <v>499.4932556152344</v>
      </c>
      <c r="Y829" s="4">
        <v>2001.204833984375</v>
      </c>
      <c r="Z829" s="4">
        <v>217.0620574951172</v>
      </c>
      <c r="AA829" s="4">
        <v>101.6907196044922</v>
      </c>
      <c r="AB829" s="4">
        <v>13.07379245758057</v>
      </c>
      <c r="AC829" s="4">
        <v>0.3991943001747131</v>
      </c>
      <c r="AD829" s="4">
        <v>0.184221088886261</v>
      </c>
      <c r="AE829" s="4">
        <v>0.004088563844561577</v>
      </c>
      <c r="AF829" s="4">
        <v>0.1840089410543442</v>
      </c>
      <c r="AG829" s="4">
        <v>0.003010846907272935</v>
      </c>
      <c r="AH829" s="4">
        <v>1</v>
      </c>
      <c r="AI829" s="4">
        <v>-0.2195652425289154</v>
      </c>
      <c r="AJ829" s="4">
        <v>2.737391471862793</v>
      </c>
      <c r="AK829" s="4">
        <v>1</v>
      </c>
      <c r="AL829" s="4">
        <v>0</v>
      </c>
      <c r="AM829" s="4">
        <v>0.1599999964237213</v>
      </c>
      <c r="AN829" s="4">
        <v>111115</v>
      </c>
      <c r="AO829" s="4">
        <f>X829*0.000001/(K829*0.0001)</f>
        <v>0.8324887593587238</v>
      </c>
      <c r="AP829" s="4">
        <f>(U829-T829)/(1000-U829)*AO829</f>
        <v>0.004974463220558432</v>
      </c>
      <c r="AQ829" s="4">
        <f>(P829+273.15)</f>
        <v>297.9894603729248</v>
      </c>
      <c r="AR829" s="4">
        <f>(O829+273.15)</f>
        <v>295.0736106872558</v>
      </c>
      <c r="AS829" s="4">
        <f>(Y829*AK829+Z829*AL829)*AM829</f>
        <v>320.1927662806338</v>
      </c>
      <c r="AT829" s="4">
        <f>((AS829+0.00000010773*(AR829^4-AQ829^4))-AP829*44100)/(L829*0.92*2*29.3+0.00000043092*AQ829^3)</f>
        <v>0.7737353236263579</v>
      </c>
      <c r="AU829" s="4">
        <f>0.61365*EXP(17.502*J829/(240.97+J829))</f>
        <v>3.149371148531786</v>
      </c>
      <c r="AV829" s="4">
        <f>AU829*1000/AA829</f>
        <v>30.9700940339561</v>
      </c>
      <c r="AW829" s="4">
        <f>(AV829-U829)</f>
        <v>11.13017017531352</v>
      </c>
      <c r="AX829" s="4">
        <f>IF(D829,P829,(O829+P829)/2)</f>
        <v>23.38153553009033</v>
      </c>
      <c r="AY829" s="4">
        <f>0.61365*EXP(17.502*AX829/(240.97+AX829))</f>
        <v>2.885498472840903</v>
      </c>
      <c r="AZ829" s="4">
        <f>IF(AW829&lt;&gt;0,(1000-(AV829+U829)/2)/AW829*AP829,0)</f>
        <v>0.4355806660252206</v>
      </c>
      <c r="BA829" s="4">
        <f>U829*AA829/1000</f>
        <v>2.017536134083697</v>
      </c>
      <c r="BB829" s="4">
        <f>(AY829-BA829)</f>
        <v>0.8679623387572062</v>
      </c>
      <c r="BC829" s="4">
        <f>1/(1.6/F829+1.37/N829)</f>
        <v>0.278375379809105</v>
      </c>
      <c r="BD829" s="3">
        <f>G829*AA829*0.001</f>
      </c>
      <c r="BE829" s="3">
        <f>G829/S829</f>
      </c>
      <c r="BF829" s="4">
        <f>(1-AP829*AA829/AU829/F829)*100</f>
        <v>68.78042562412361</v>
      </c>
      <c r="BG829" s="3">
        <f>(S829-E829/(N829/1.35))</f>
      </c>
      <c r="BH829" s="3">
        <f>E829*BF829/100/BG829</f>
      </c>
    </row>
    <row r="830" ht="16" customHeight="1">
      <c r="A830" s="4">
        <v>771</v>
      </c>
      <c r="B830" t="s" s="2">
        <v>887</v>
      </c>
      <c r="C830" s="4">
        <v>4458.500031527132</v>
      </c>
      <c r="D830" s="4">
        <v>0</v>
      </c>
      <c r="E830" s="3">
        <f>(R830-#REF!*(1000-T830)/(1000-U830))*AO830</f>
      </c>
      <c r="F830" s="4">
        <f>IF(AZ830&lt;&gt;0,1/(1/AZ830-1/N830),0)</f>
        <v>0.5144172395388559</v>
      </c>
      <c r="G830" s="3">
        <f>((BC830-AP830/2)*S830-E830)/(BC830+AP830/2)</f>
      </c>
      <c r="H830" s="4">
        <f>AP830*1000</f>
        <v>4.970053639867798</v>
      </c>
      <c r="I830" s="4">
        <f>(AU830-BA830)</f>
        <v>1.13098412393625</v>
      </c>
      <c r="J830" s="4">
        <f>(P830+AT830*D830)</f>
        <v>24.8309154510498</v>
      </c>
      <c r="K830" s="4">
        <v>6</v>
      </c>
      <c r="L830" s="4">
        <f>(K830*AI830+AJ830)</f>
        <v>1.420000016689301</v>
      </c>
      <c r="M830" s="4">
        <v>1</v>
      </c>
      <c r="N830" s="4">
        <f>L830*(M830+1)*(M830+1)/(M830*M830+1)</f>
        <v>2.840000033378601</v>
      </c>
      <c r="O830" s="4">
        <v>21.92199325561523</v>
      </c>
      <c r="P830" s="4">
        <v>24.8309154510498</v>
      </c>
      <c r="Q830" s="4">
        <v>20.97825050354004</v>
      </c>
      <c r="R830" s="4">
        <v>1199.991699218750</v>
      </c>
      <c r="S830" s="4">
        <v>1140.961425781250</v>
      </c>
      <c r="T830" s="4">
        <v>13.98088836669922</v>
      </c>
      <c r="U830" s="4">
        <v>19.83242988586426</v>
      </c>
      <c r="V830" s="4">
        <v>53.83592224121094</v>
      </c>
      <c r="W830" s="4">
        <v>76.37153625488281</v>
      </c>
      <c r="X830" s="4">
        <v>499.5079040527344</v>
      </c>
      <c r="Y830" s="4">
        <v>2001.395629882812</v>
      </c>
      <c r="Z830" s="4">
        <v>217.4395599365234</v>
      </c>
      <c r="AA830" s="4">
        <v>101.6910705566406</v>
      </c>
      <c r="AB830" s="4">
        <v>13.07379245758057</v>
      </c>
      <c r="AC830" s="4">
        <v>0.3991943001747131</v>
      </c>
      <c r="AD830" s="4">
        <v>0.184221088886261</v>
      </c>
      <c r="AE830" s="4">
        <v>0.004088563844561577</v>
      </c>
      <c r="AF830" s="4">
        <v>0.1840089410543442</v>
      </c>
      <c r="AG830" s="4">
        <v>0.003010846907272935</v>
      </c>
      <c r="AH830" s="4">
        <v>1</v>
      </c>
      <c r="AI830" s="4">
        <v>-0.2195652425289154</v>
      </c>
      <c r="AJ830" s="4">
        <v>2.737391471862793</v>
      </c>
      <c r="AK830" s="4">
        <v>1</v>
      </c>
      <c r="AL830" s="4">
        <v>0</v>
      </c>
      <c r="AM830" s="4">
        <v>0.1599999964237213</v>
      </c>
      <c r="AN830" s="4">
        <v>111115</v>
      </c>
      <c r="AO830" s="4">
        <f>X830*0.000001/(K830*0.0001)</f>
        <v>0.8325131734212238</v>
      </c>
      <c r="AP830" s="4">
        <f>(U830-T830)/(1000-U830)*AO830</f>
        <v>0.004970053639867798</v>
      </c>
      <c r="AQ830" s="4">
        <f>(P830+273.15)</f>
        <v>297.9809154510498</v>
      </c>
      <c r="AR830" s="4">
        <f>(O830+273.15)</f>
        <v>295.0719932556152</v>
      </c>
      <c r="AS830" s="4">
        <f>(Y830*AK830+Z830*AL830)*AM830</f>
        <v>320.2232936237015</v>
      </c>
      <c r="AT830" s="4">
        <f>((AS830+0.00000010773*(AR830^4-AQ830^4))-AP830*44100)/(L830*0.92*2*29.3+0.00000043092*AQ830^3)</f>
        <v>0.7772060312241225</v>
      </c>
      <c r="AU830" s="4">
        <f>0.61365*EXP(17.502*J830/(240.97+J830))</f>
        <v>3.1477651507693</v>
      </c>
      <c r="AV830" s="4">
        <f>AU830*1000/AA830</f>
        <v>30.95419424280754</v>
      </c>
      <c r="AW830" s="4">
        <f>(AV830-U830)</f>
        <v>11.12176435694328</v>
      </c>
      <c r="AX830" s="4">
        <f>IF(D830,P830,(O830+P830)/2)</f>
        <v>23.37645435333252</v>
      </c>
      <c r="AY830" s="4">
        <f>0.61365*EXP(17.502*AX830/(240.97+AX830))</f>
        <v>2.884613736446503</v>
      </c>
      <c r="AZ830" s="4">
        <f>IF(AW830&lt;&gt;0,(1000-(AV830+U830)/2)/AW830*AP830,0)</f>
        <v>0.4355286950303122</v>
      </c>
      <c r="BA830" s="4">
        <f>U830*AA830/1000</f>
        <v>2.01678102683305</v>
      </c>
      <c r="BB830" s="4">
        <f>(AY830-BA830)</f>
        <v>0.8678327096134524</v>
      </c>
      <c r="BC830" s="4">
        <f>1/(1.6/F830+1.37/N830)</f>
        <v>0.2783414169454831</v>
      </c>
      <c r="BD830" s="3">
        <f>G830*AA830*0.001</f>
      </c>
      <c r="BE830" s="3">
        <f>G830/S830</f>
      </c>
      <c r="BF830" s="4">
        <f>(1-AP830*AA830/AU830/F830)*100</f>
        <v>68.78767949554172</v>
      </c>
      <c r="BG830" s="3">
        <f>(S830-E830/(N830/1.35))</f>
      </c>
      <c r="BH830" s="3">
        <f>E830*BF830/100/BG830</f>
      </c>
    </row>
    <row r="831" ht="16" customHeight="1">
      <c r="A831" s="4">
        <v>772</v>
      </c>
      <c r="B831" t="s" s="2">
        <v>888</v>
      </c>
      <c r="C831" s="4">
        <v>4463.500031415373</v>
      </c>
      <c r="D831" s="4">
        <v>0</v>
      </c>
      <c r="E831" s="3">
        <f>(R831-#REF!*(1000-T831)/(1000-U831))*AO831</f>
      </c>
      <c r="F831" s="4">
        <f>IF(AZ831&lt;&gt;0,1/(1/AZ831-1/N831),0)</f>
        <v>0.5145651535894145</v>
      </c>
      <c r="G831" s="3">
        <f>((BC831-AP831/2)*S831-E831)/(BC831+AP831/2)</f>
      </c>
      <c r="H831" s="4">
        <f>AP831*1000</f>
        <v>4.968537028917977</v>
      </c>
      <c r="I831" s="4">
        <f>(AU831-BA831)</f>
        <v>1.130371706226174</v>
      </c>
      <c r="J831" s="4">
        <f>(P831+AT831*D831)</f>
        <v>24.8258171081543</v>
      </c>
      <c r="K831" s="4">
        <v>6</v>
      </c>
      <c r="L831" s="4">
        <f>(K831*AI831+AJ831)</f>
        <v>1.420000016689301</v>
      </c>
      <c r="M831" s="4">
        <v>1</v>
      </c>
      <c r="N831" s="4">
        <f>L831*(M831+1)*(M831+1)/(M831*M831+1)</f>
        <v>2.840000033378601</v>
      </c>
      <c r="O831" s="4">
        <v>21.92906951904297</v>
      </c>
      <c r="P831" s="4">
        <v>24.8258171081543</v>
      </c>
      <c r="Q831" s="4">
        <v>21.04437828063965</v>
      </c>
      <c r="R831" s="4">
        <v>1199.982788085938</v>
      </c>
      <c r="S831" s="4">
        <v>1140.913940429688</v>
      </c>
      <c r="T831" s="4">
        <v>13.97928905487061</v>
      </c>
      <c r="U831" s="4">
        <v>19.82902526855469</v>
      </c>
      <c r="V831" s="4">
        <v>53.8115234375</v>
      </c>
      <c r="W831" s="4">
        <v>76.33065032958984</v>
      </c>
      <c r="X831" s="4">
        <v>499.5113220214844</v>
      </c>
      <c r="Y831" s="4">
        <v>2001.230590820312</v>
      </c>
      <c r="Z831" s="4">
        <v>217.9078369140625</v>
      </c>
      <c r="AA831" s="4">
        <v>101.6911087036133</v>
      </c>
      <c r="AB831" s="4">
        <v>13.07379245758057</v>
      </c>
      <c r="AC831" s="4">
        <v>0.3991943001747131</v>
      </c>
      <c r="AD831" s="4">
        <v>0.184221088886261</v>
      </c>
      <c r="AE831" s="4">
        <v>0.004088563844561577</v>
      </c>
      <c r="AF831" s="4">
        <v>0.1840089410543442</v>
      </c>
      <c r="AG831" s="4">
        <v>0.003010846907272935</v>
      </c>
      <c r="AH831" s="4">
        <v>1</v>
      </c>
      <c r="AI831" s="4">
        <v>-0.2195652425289154</v>
      </c>
      <c r="AJ831" s="4">
        <v>2.737391471862793</v>
      </c>
      <c r="AK831" s="4">
        <v>1</v>
      </c>
      <c r="AL831" s="4">
        <v>0</v>
      </c>
      <c r="AM831" s="4">
        <v>0.1599999964237213</v>
      </c>
      <c r="AN831" s="4">
        <v>111115</v>
      </c>
      <c r="AO831" s="4">
        <f>X831*0.000001/(K831*0.0001)</f>
        <v>0.8325188700358072</v>
      </c>
      <c r="AP831" s="4">
        <f>(U831-T831)/(1000-U831)*AO831</f>
        <v>0.004968537028917977</v>
      </c>
      <c r="AQ831" s="4">
        <f>(P831+273.15)</f>
        <v>297.9758171081543</v>
      </c>
      <c r="AR831" s="4">
        <f>(O831+273.15)</f>
        <v>295.0790695190429</v>
      </c>
      <c r="AS831" s="4">
        <f>(Y831*AK831+Z831*AL831)*AM831</f>
        <v>320.1968873742917</v>
      </c>
      <c r="AT831" s="4">
        <f>((AS831+0.00000010773*(AR831^4-AQ831^4))-AP831*44100)/(L831*0.92*2*29.3+0.00000043092*AQ831^3)</f>
        <v>0.7792229657027622</v>
      </c>
      <c r="AU831" s="4">
        <f>0.61365*EXP(17.502*J831/(240.97+J831))</f>
        <v>3.146807270297463</v>
      </c>
      <c r="AV831" s="4">
        <f>AU831*1000/AA831</f>
        <v>30.94476312053082</v>
      </c>
      <c r="AW831" s="4">
        <f>(AV831-U831)</f>
        <v>11.11573785197614</v>
      </c>
      <c r="AX831" s="4">
        <f>IF(D831,P831,(O831+P831)/2)</f>
        <v>23.37744331359863</v>
      </c>
      <c r="AY831" s="4">
        <f>0.61365*EXP(17.502*AX831/(240.97+AX831))</f>
        <v>2.884785915979075</v>
      </c>
      <c r="AZ831" s="4">
        <f>IF(AW831&lt;&gt;0,(1000-(AV831+U831)/2)/AW831*AP831,0)</f>
        <v>0.4356347162507341</v>
      </c>
      <c r="BA831" s="4">
        <f>U831*AA831/1000</f>
        <v>2.016435564071289</v>
      </c>
      <c r="BB831" s="4">
        <f>(AY831-BA831)</f>
        <v>0.868350351907786</v>
      </c>
      <c r="BC831" s="4">
        <f>1/(1.6/F831+1.37/N831)</f>
        <v>0.2784107016364876</v>
      </c>
      <c r="BD831" s="3">
        <f>G831*AA831*0.001</f>
      </c>
      <c r="BE831" s="3">
        <f>G831/S831</f>
      </c>
      <c r="BF831" s="4">
        <f>(1-AP831*AA831/AU831/F831)*100</f>
        <v>68.79666628232559</v>
      </c>
      <c r="BG831" s="3">
        <f>(S831-E831/(N831/1.35))</f>
      </c>
      <c r="BH831" s="3">
        <f>E831*BF831/100/BG831</f>
      </c>
    </row>
    <row r="832" ht="16" customHeight="1">
      <c r="A832" s="4">
        <v>773</v>
      </c>
      <c r="B832" t="s" s="2">
        <v>889</v>
      </c>
      <c r="C832" s="4">
        <v>4469.000031292439</v>
      </c>
      <c r="D832" s="4">
        <v>0</v>
      </c>
      <c r="E832" s="3">
        <f>(R832-#REF!*(1000-T832)/(1000-U832))*AO832</f>
      </c>
      <c r="F832" s="4">
        <f>IF(AZ832&lt;&gt;0,1/(1/AZ832-1/N832),0)</f>
        <v>0.5143715992367124</v>
      </c>
      <c r="G832" s="3">
        <f>((BC832-AP832/2)*S832-E832)/(BC832+AP832/2)</f>
      </c>
      <c r="H832" s="4">
        <f>AP832*1000</f>
        <v>4.967833711980778</v>
      </c>
      <c r="I832" s="4">
        <f>(AU832-BA832)</f>
        <v>1.130573652411058</v>
      </c>
      <c r="J832" s="4">
        <f>(P832+AT832*D832)</f>
        <v>24.82522392272949</v>
      </c>
      <c r="K832" s="4">
        <v>6</v>
      </c>
      <c r="L832" s="4">
        <f>(K832*AI832+AJ832)</f>
        <v>1.420000016689301</v>
      </c>
      <c r="M832" s="4">
        <v>1</v>
      </c>
      <c r="N832" s="4">
        <f>L832*(M832+1)*(M832+1)/(M832*M832+1)</f>
        <v>2.840000033378601</v>
      </c>
      <c r="O832" s="4">
        <v>21.95304870605469</v>
      </c>
      <c r="P832" s="4">
        <v>24.82522392272949</v>
      </c>
      <c r="Q832" s="4">
        <v>21.13849258422852</v>
      </c>
      <c r="R832" s="4">
        <v>1199.998657226562</v>
      </c>
      <c r="S832" s="4">
        <v>1140.889404296875</v>
      </c>
      <c r="T832" s="4">
        <v>13.97708606719971</v>
      </c>
      <c r="U832" s="4">
        <v>19.82595252990723</v>
      </c>
      <c r="V832" s="4">
        <v>53.73392105102539</v>
      </c>
      <c r="W832" s="4">
        <v>76.21930694580078</v>
      </c>
      <c r="X832" s="4">
        <v>499.5164489746094</v>
      </c>
      <c r="Y832" s="4">
        <v>2000.921875</v>
      </c>
      <c r="Z832" s="4">
        <v>218.6291809082031</v>
      </c>
      <c r="AA832" s="4">
        <v>101.6910629272461</v>
      </c>
      <c r="AB832" s="4">
        <v>13.07379245758057</v>
      </c>
      <c r="AC832" s="4">
        <v>0.3991943001747131</v>
      </c>
      <c r="AD832" s="4">
        <v>0.184221088886261</v>
      </c>
      <c r="AE832" s="4">
        <v>0.004088563844561577</v>
      </c>
      <c r="AF832" s="4">
        <v>0.1840089410543442</v>
      </c>
      <c r="AG832" s="4">
        <v>0.003010846907272935</v>
      </c>
      <c r="AH832" s="4">
        <v>1</v>
      </c>
      <c r="AI832" s="4">
        <v>-0.2195652425289154</v>
      </c>
      <c r="AJ832" s="4">
        <v>2.737391471862793</v>
      </c>
      <c r="AK832" s="4">
        <v>1</v>
      </c>
      <c r="AL832" s="4">
        <v>0</v>
      </c>
      <c r="AM832" s="4">
        <v>0.1599999964237213</v>
      </c>
      <c r="AN832" s="4">
        <v>111115</v>
      </c>
      <c r="AO832" s="4">
        <f>X832*0.000001/(K832*0.0001)</f>
        <v>0.8325274149576821</v>
      </c>
      <c r="AP832" s="4">
        <f>(U832-T832)/(1000-U832)*AO832</f>
        <v>0.004967833711980778</v>
      </c>
      <c r="AQ832" s="4">
        <f>(P832+273.15)</f>
        <v>297.9752239227295</v>
      </c>
      <c r="AR832" s="4">
        <f>(O832+273.15)</f>
        <v>295.1030487060547</v>
      </c>
      <c r="AS832" s="4">
        <f>(Y832*AK832+Z832*AL832)*AM832</f>
        <v>320.1474928441457</v>
      </c>
      <c r="AT832" s="4">
        <f>((AS832+0.00000010773*(AR832^4-AQ832^4))-AP832*44100)/(L832*0.92*2*29.3+0.00000043092*AQ832^3)</f>
        <v>0.7821103093518262</v>
      </c>
      <c r="AU832" s="4">
        <f>0.61365*EXP(17.502*J832/(240.97+J832))</f>
        <v>3.146695838722447</v>
      </c>
      <c r="AV832" s="4">
        <f>AU832*1000/AA832</f>
        <v>30.94368126502642</v>
      </c>
      <c r="AW832" s="4">
        <f>(AV832-U832)</f>
        <v>11.11772873511919</v>
      </c>
      <c r="AX832" s="4">
        <f>IF(D832,P832,(O832+P832)/2)</f>
        <v>23.38913631439209</v>
      </c>
      <c r="AY832" s="4">
        <f>0.61365*EXP(17.502*AX832/(240.97+AX832))</f>
        <v>2.886822367293953</v>
      </c>
      <c r="AZ832" s="4">
        <f>IF(AW832&lt;&gt;0,(1000-(AV832+U832)/2)/AW832*AP832,0)</f>
        <v>0.4354959792759484</v>
      </c>
      <c r="BA832" s="4">
        <f>U832*AA832/1000</f>
        <v>2.01612218631139</v>
      </c>
      <c r="BB832" s="4">
        <f>(AY832-BA832)</f>
        <v>0.8707001809825634</v>
      </c>
      <c r="BC832" s="4">
        <f>1/(1.6/F832+1.37/N832)</f>
        <v>0.2783200374080024</v>
      </c>
      <c r="BD832" s="3">
        <f>G832*AA832*0.001</f>
      </c>
      <c r="BE832" s="3">
        <f>G832/S832</f>
      </c>
      <c r="BF832" s="4">
        <f>(1-AP832*AA832/AU832/F832)*100</f>
        <v>68.78825212440485</v>
      </c>
      <c r="BG832" s="3">
        <f>(S832-E832/(N832/1.35))</f>
      </c>
      <c r="BH832" s="3">
        <f>E832*BF832/100/BG832</f>
      </c>
    </row>
    <row r="833" ht="16" customHeight="1">
      <c r="A833" s="4">
        <v>774</v>
      </c>
      <c r="B833" t="s" s="2">
        <v>890</v>
      </c>
      <c r="C833" s="4">
        <v>4474.000031180680</v>
      </c>
      <c r="D833" s="4">
        <v>0</v>
      </c>
      <c r="E833" s="3">
        <f>(R833-#REF!*(1000-T833)/(1000-U833))*AO833</f>
      </c>
      <c r="F833" s="4">
        <f>IF(AZ833&lt;&gt;0,1/(1/AZ833-1/N833),0)</f>
        <v>0.5135207609436923</v>
      </c>
      <c r="G833" s="3">
        <f>((BC833-AP833/2)*S833-E833)/(BC833+AP833/2)</f>
      </c>
      <c r="H833" s="4">
        <f>AP833*1000</f>
        <v>4.965150984900988</v>
      </c>
      <c r="I833" s="4">
        <f>(AU833-BA833)</f>
        <v>1.131546503289498</v>
      </c>
      <c r="J833" s="4">
        <f>(P833+AT833*D833)</f>
        <v>24.82797050476074</v>
      </c>
      <c r="K833" s="4">
        <v>6</v>
      </c>
      <c r="L833" s="4">
        <f>(K833*AI833+AJ833)</f>
        <v>1.420000016689301</v>
      </c>
      <c r="M833" s="4">
        <v>1</v>
      </c>
      <c r="N833" s="4">
        <f>L833*(M833+1)*(M833+1)/(M833*M833+1)</f>
        <v>2.840000033378601</v>
      </c>
      <c r="O833" s="4">
        <v>21.98454475402832</v>
      </c>
      <c r="P833" s="4">
        <v>24.82797050476074</v>
      </c>
      <c r="Q833" s="4">
        <v>21.19395065307617</v>
      </c>
      <c r="R833" s="4">
        <v>1200.058105468750</v>
      </c>
      <c r="S833" s="4">
        <v>1141.000732421875</v>
      </c>
      <c r="T833" s="4">
        <v>13.97564792633057</v>
      </c>
      <c r="U833" s="4">
        <v>19.82148361206055</v>
      </c>
      <c r="V833" s="4">
        <v>53.63095474243164</v>
      </c>
      <c r="W833" s="4">
        <v>76.066894531250</v>
      </c>
      <c r="X833" s="4">
        <v>499.5078125</v>
      </c>
      <c r="Y833" s="4">
        <v>2000.731567382812</v>
      </c>
      <c r="Z833" s="4">
        <v>219.2972869873047</v>
      </c>
      <c r="AA833" s="4">
        <v>101.6909408569336</v>
      </c>
      <c r="AB833" s="4">
        <v>13.07379245758057</v>
      </c>
      <c r="AC833" s="4">
        <v>0.3991943001747131</v>
      </c>
      <c r="AD833" s="4">
        <v>0.184221088886261</v>
      </c>
      <c r="AE833" s="4">
        <v>0.004088563844561577</v>
      </c>
      <c r="AF833" s="4">
        <v>0.1840089410543442</v>
      </c>
      <c r="AG833" s="4">
        <v>0.003010846907272935</v>
      </c>
      <c r="AH833" s="4">
        <v>0.6666666865348816</v>
      </c>
      <c r="AI833" s="4">
        <v>-0.2195652425289154</v>
      </c>
      <c r="AJ833" s="4">
        <v>2.737391471862793</v>
      </c>
      <c r="AK833" s="4">
        <v>1</v>
      </c>
      <c r="AL833" s="4">
        <v>0</v>
      </c>
      <c r="AM833" s="4">
        <v>0.1599999964237213</v>
      </c>
      <c r="AN833" s="4">
        <v>111115</v>
      </c>
      <c r="AO833" s="4">
        <f>X833*0.000001/(K833*0.0001)</f>
        <v>0.8325130208333332</v>
      </c>
      <c r="AP833" s="4">
        <f>(U833-T833)/(1000-U833)*AO833</f>
        <v>0.004965150984900988</v>
      </c>
      <c r="AQ833" s="4">
        <f>(P833+273.15)</f>
        <v>297.9779705047607</v>
      </c>
      <c r="AR833" s="4">
        <f>(O833+273.15)</f>
        <v>295.1345447540283</v>
      </c>
      <c r="AS833" s="4">
        <f>(Y833*AK833+Z833*AL833)*AM833</f>
        <v>320.1170436260763</v>
      </c>
      <c r="AT833" s="4">
        <f>((AS833+0.00000010773*(AR833^4-AQ833^4))-AP833*44100)/(L833*0.92*2*29.3+0.00000043092*AQ833^3)</f>
        <v>0.7867166061600926</v>
      </c>
      <c r="AU833" s="4">
        <f>0.61365*EXP(17.502*J833/(240.97+J833))</f>
        <v>3.147211820980226</v>
      </c>
      <c r="AV833" s="4">
        <f>AU833*1000/AA833</f>
        <v>30.94879243381137</v>
      </c>
      <c r="AW833" s="4">
        <f>(AV833-U833)</f>
        <v>11.12730882175082</v>
      </c>
      <c r="AX833" s="4">
        <f>IF(D833,P833,(O833+P833)/2)</f>
        <v>23.40625762939453</v>
      </c>
      <c r="AY833" s="4">
        <f>0.61365*EXP(17.502*AX833/(240.97+AX833))</f>
        <v>2.88980648143234</v>
      </c>
      <c r="AZ833" s="4">
        <f>IF(AW833&lt;&gt;0,(1000-(AV833+U833)/2)/AW833*AP833,0)</f>
        <v>0.4348859206985821</v>
      </c>
      <c r="BA833" s="4">
        <f>U833*AA833/1000</f>
        <v>2.015665317690727</v>
      </c>
      <c r="BB833" s="4">
        <f>(AY833-BA833)</f>
        <v>0.8741411637416125</v>
      </c>
      <c r="BC833" s="4">
        <f>1/(1.6/F833+1.37/N833)</f>
        <v>0.2779213812688122</v>
      </c>
      <c r="BD833" s="3">
        <f>G833*AA833*0.001</f>
      </c>
      <c r="BE833" s="3">
        <f>G833/S833</f>
      </c>
      <c r="BF833" s="4">
        <f>(1-AP833*AA833/AU833/F833)*100</f>
        <v>68.75858147279827</v>
      </c>
      <c r="BG833" s="3">
        <f>(S833-E833/(N833/1.35))</f>
      </c>
      <c r="BH833" s="3">
        <f>E833*BF833/100/BG833</f>
      </c>
    </row>
    <row r="834" ht="16" customHeight="1">
      <c r="A834" s="4">
        <v>775</v>
      </c>
      <c r="B834" t="s" s="2">
        <v>891</v>
      </c>
      <c r="C834" s="4">
        <v>4479.000031068921</v>
      </c>
      <c r="D834" s="4">
        <v>0</v>
      </c>
      <c r="E834" s="3">
        <f>(R834-#REF!*(1000-T834)/(1000-U834))*AO834</f>
      </c>
      <c r="F834" s="4">
        <f>IF(AZ834&lt;&gt;0,1/(1/AZ834-1/N834),0)</f>
        <v>0.5131885959859227</v>
      </c>
      <c r="G834" s="3">
        <f>((BC834-AP834/2)*S834-E834)/(BC834+AP834/2)</f>
      </c>
      <c r="H834" s="4">
        <f>AP834*1000</f>
        <v>4.961683607733977</v>
      </c>
      <c r="I834" s="4">
        <f>(AU834-BA834)</f>
        <v>1.131382184038992</v>
      </c>
      <c r="J834" s="4">
        <f>(P834+AT834*D834)</f>
        <v>24.82437705993652</v>
      </c>
      <c r="K834" s="4">
        <v>6</v>
      </c>
      <c r="L834" s="4">
        <f>(K834*AI834+AJ834)</f>
        <v>1.420000016689301</v>
      </c>
      <c r="M834" s="4">
        <v>1</v>
      </c>
      <c r="N834" s="4">
        <f>L834*(M834+1)*(M834+1)/(M834*M834+1)</f>
        <v>2.840000033378601</v>
      </c>
      <c r="O834" s="4">
        <v>22.01199150085449</v>
      </c>
      <c r="P834" s="4">
        <v>24.82437705993652</v>
      </c>
      <c r="Q834" s="4">
        <v>21.20607948303223</v>
      </c>
      <c r="R834" s="4">
        <v>1200.057250976562</v>
      </c>
      <c r="S834" s="4">
        <v>1141.107177734375</v>
      </c>
      <c r="T834" s="4">
        <v>13.97451782226562</v>
      </c>
      <c r="U834" s="4">
        <v>19.81647300720215</v>
      </c>
      <c r="V834" s="4">
        <v>53.53581237792969</v>
      </c>
      <c r="W834" s="4">
        <v>75.91825103759766</v>
      </c>
      <c r="X834" s="4">
        <v>499.4931030273438</v>
      </c>
      <c r="Y834" s="4">
        <v>2000.878662109375</v>
      </c>
      <c r="Z834" s="4">
        <v>220.0567779541016</v>
      </c>
      <c r="AA834" s="4">
        <v>101.6908798217773</v>
      </c>
      <c r="AB834" s="4">
        <v>13.07379245758057</v>
      </c>
      <c r="AC834" s="4">
        <v>0.3991943001747131</v>
      </c>
      <c r="AD834" s="4">
        <v>0.184221088886261</v>
      </c>
      <c r="AE834" s="4">
        <v>0.004088563844561577</v>
      </c>
      <c r="AF834" s="4">
        <v>0.1840089410543442</v>
      </c>
      <c r="AG834" s="4">
        <v>0.003010846907272935</v>
      </c>
      <c r="AH834" s="4">
        <v>0.6666666865348816</v>
      </c>
      <c r="AI834" s="4">
        <v>-0.2195652425289154</v>
      </c>
      <c r="AJ834" s="4">
        <v>2.737391471862793</v>
      </c>
      <c r="AK834" s="4">
        <v>1</v>
      </c>
      <c r="AL834" s="4">
        <v>0</v>
      </c>
      <c r="AM834" s="4">
        <v>0.1599999964237213</v>
      </c>
      <c r="AN834" s="4">
        <v>111115</v>
      </c>
      <c r="AO834" s="4">
        <f>X834*0.000001/(K834*0.0001)</f>
        <v>0.8324885050455728</v>
      </c>
      <c r="AP834" s="4">
        <f>(U834-T834)/(1000-U834)*AO834</f>
        <v>0.004961683607733977</v>
      </c>
      <c r="AQ834" s="4">
        <f>(P834+273.15)</f>
        <v>297.9743770599365</v>
      </c>
      <c r="AR834" s="4">
        <f>(O834+273.15)</f>
        <v>295.1619915008545</v>
      </c>
      <c r="AS834" s="4">
        <f>(Y834*AK834+Z834*AL834)*AM834</f>
        <v>320.1405787818003</v>
      </c>
      <c r="AT834" s="4">
        <f>((AS834+0.00000010773*(AR834^4-AQ834^4))-AP834*44100)/(L834*0.92*2*29.3+0.00000043092*AQ834^3)</f>
        <v>0.7926495181871768</v>
      </c>
      <c r="AU834" s="4">
        <f>0.61365*EXP(17.502*J834/(240.97+J834))</f>
        <v>3.146536759105881</v>
      </c>
      <c r="AV834" s="4">
        <f>AU834*1000/AA834</f>
        <v>30.94217263751161</v>
      </c>
      <c r="AW834" s="4">
        <f>(AV834-U834)</f>
        <v>11.12569963030947</v>
      </c>
      <c r="AX834" s="4">
        <f>IF(D834,P834,(O834+P834)/2)</f>
        <v>23.41818428039551</v>
      </c>
      <c r="AY834" s="4">
        <f>0.61365*EXP(17.502*AX834/(240.97+AX834))</f>
        <v>2.891886799349251</v>
      </c>
      <c r="AZ834" s="4">
        <f>IF(AW834&lt;&gt;0,(1000-(AV834+U834)/2)/AW834*AP834,0)</f>
        <v>0.4346476714630116</v>
      </c>
      <c r="BA834" s="4">
        <f>U834*AA834/1000</f>
        <v>2.015154575066888</v>
      </c>
      <c r="BB834" s="4">
        <f>(AY834-BA834)</f>
        <v>0.876732224282363</v>
      </c>
      <c r="BC834" s="4">
        <f>1/(1.6/F834+1.37/N834)</f>
        <v>0.2777656989229538</v>
      </c>
      <c r="BD834" s="3">
        <f>G834*AA834*0.001</f>
      </c>
      <c r="BE834" s="3">
        <f>G834/S834</f>
      </c>
      <c r="BF834" s="4">
        <f>(1-AP834*AA834/AU834/F834)*100</f>
        <v>68.75350810967097</v>
      </c>
      <c r="BG834" s="3">
        <f>(S834-E834/(N834/1.35))</f>
      </c>
      <c r="BH834" s="3">
        <f>E834*BF834/100/BG834</f>
      </c>
    </row>
    <row r="835" ht="16" customHeight="1">
      <c r="A835" t="s" s="2">
        <v>2424</v>
      </c>
      <c r="B835" s="3"/>
      <c r="C835" s="3"/>
      <c r="D835" s="3"/>
      <c r="E835" s="3">
        <f>AVERAGE(E829:E834)</f>
      </c>
      <c r="F835" s="4">
        <f>AVERAGE(F829:F834)</f>
        <v>0.5140921823039662</v>
      </c>
      <c r="G835" s="3">
        <f>AVERAGE(G829:G834)</f>
      </c>
      <c r="H835" s="4">
        <f>AVERAGE(H829:H834)</f>
        <v>4.967953698993325</v>
      </c>
      <c r="I835" s="4">
        <f>AVERAGE(I829:I834)</f>
        <v>1.13111553072501</v>
      </c>
      <c r="J835" s="4">
        <f>AVERAGE(J829:J834)</f>
        <v>24.82896073659261</v>
      </c>
      <c r="K835" s="4">
        <f>AVERAGE(K829:K834)</f>
        <v>6</v>
      </c>
      <c r="L835" s="4">
        <f>AVERAGE(L829:L834)</f>
        <v>1.420000016689301</v>
      </c>
      <c r="M835" s="4">
        <f>AVERAGE(M829:M834)</f>
        <v>1</v>
      </c>
      <c r="N835" s="4">
        <f>AVERAGE(N829:N834)</f>
        <v>2.840000033378601</v>
      </c>
      <c r="O835" s="4">
        <f>AVERAGE(O829:O834)</f>
        <v>21.95404307047526</v>
      </c>
      <c r="P835" s="4">
        <f>AVERAGE(P829:P834)</f>
        <v>24.82896073659261</v>
      </c>
      <c r="Q835" s="4">
        <f>AVERAGE(Q829:Q834)</f>
        <v>21.08717028299968</v>
      </c>
      <c r="R835" s="4">
        <f>AVERAGE(R829:R834)</f>
        <v>1200.021931966146</v>
      </c>
      <c r="S835" s="4">
        <f>AVERAGE(S829:S834)</f>
        <v>1140.977355957031</v>
      </c>
      <c r="T835" s="4">
        <f>AVERAGE(T829:T834)</f>
        <v>13.97841548919678</v>
      </c>
      <c r="U835" s="4">
        <f>AVERAGE(U829:U834)</f>
        <v>19.82754802703857</v>
      </c>
      <c r="V835" s="4">
        <f>AVERAGE(V829:V834)</f>
        <v>53.73098055521647</v>
      </c>
      <c r="W835" s="4">
        <f>AVERAGE(W829:W834)</f>
        <v>76.21654383341472</v>
      </c>
      <c r="X835" s="4">
        <f>AVERAGE(X829:X834)</f>
        <v>499.5049743652344</v>
      </c>
      <c r="Y835" s="4">
        <f>AVERAGE(Y829:Y834)</f>
        <v>2001.060526529948</v>
      </c>
      <c r="Z835" s="4">
        <f>AVERAGE(Z829:Z834)</f>
        <v>218.3987833658854</v>
      </c>
      <c r="AA835" s="4">
        <f>AVERAGE(AA829:AA834)</f>
        <v>101.6909637451172</v>
      </c>
      <c r="AB835" s="4">
        <f>AVERAGE(AB829:AB834)</f>
        <v>13.07379245758057</v>
      </c>
      <c r="AC835" s="4">
        <f>AVERAGE(AC829:AC834)</f>
        <v>0.3991943001747131</v>
      </c>
      <c r="AD835" s="4">
        <f>AVERAGE(AD829:AD834)</f>
        <v>0.184221088886261</v>
      </c>
      <c r="AE835" s="4">
        <f>AVERAGE(AE829:AE834)</f>
        <v>0.004088563844561577</v>
      </c>
      <c r="AF835" s="4">
        <f>AVERAGE(AF829:AF834)</f>
        <v>0.1840089410543442</v>
      </c>
      <c r="AG835" s="4">
        <f>AVERAGE(AG829:AG834)</f>
        <v>0.003010846907272935</v>
      </c>
      <c r="AH835" s="4">
        <f>AVERAGE(AH829:AH834)</f>
        <v>0.8888888955116272</v>
      </c>
      <c r="AI835" s="4">
        <f>AVERAGE(AI829:AI834)</f>
        <v>-0.2195652425289154</v>
      </c>
      <c r="AJ835" s="4">
        <f>AVERAGE(AJ829:AJ834)</f>
        <v>2.737391471862793</v>
      </c>
      <c r="AK835" s="4">
        <f>AVERAGE(AK829:AK834)</f>
        <v>1</v>
      </c>
      <c r="AL835" s="4">
        <f>AVERAGE(AL829:AL834)</f>
        <v>0</v>
      </c>
      <c r="AM835" s="4">
        <f>AVERAGE(AM829:AM834)</f>
        <v>0.1599999964237213</v>
      </c>
      <c r="AN835" s="4">
        <f>AVERAGE(AN829:AN834)</f>
        <v>111115</v>
      </c>
      <c r="AO835" s="4">
        <f>AVERAGE(AO829:AO834)</f>
        <v>0.8325082906087239</v>
      </c>
      <c r="AP835" s="4">
        <f>AVERAGE(AP829:AP834)</f>
        <v>0.004967953698993325</v>
      </c>
      <c r="AQ835" s="4">
        <f>AVERAGE(AQ829:AQ834)</f>
        <v>297.9789607365926</v>
      </c>
      <c r="AR835" s="4">
        <f>AVERAGE(AR829:AR834)</f>
        <v>295.1040430704753</v>
      </c>
      <c r="AS835" s="4">
        <f>AVERAGE(AS829:AS834)</f>
        <v>320.1696770884416</v>
      </c>
      <c r="AT835" s="4">
        <f>AVERAGE(AT829:AT834)</f>
        <v>0.7819401257087231</v>
      </c>
      <c r="AU835" s="4">
        <f>AVERAGE(AU829:AU834)</f>
        <v>3.14739799806785</v>
      </c>
      <c r="AV835" s="4">
        <f>AVERAGE(AV829:AV834)</f>
        <v>30.95061628894064</v>
      </c>
      <c r="AW835" s="4">
        <f>AVERAGE(AW829:AW834)</f>
        <v>11.12306826190207</v>
      </c>
      <c r="AX835" s="4">
        <f>AVERAGE(AX829:AX834)</f>
        <v>23.39150190353394</v>
      </c>
      <c r="AY835" s="4">
        <f>AVERAGE(AY829:AY834)</f>
        <v>2.887235628890338</v>
      </c>
      <c r="AZ835" s="4">
        <f>AVERAGE(AZ829:AZ834)</f>
        <v>0.4352956081239682</v>
      </c>
      <c r="BA835" s="4">
        <f>AVERAGE(BA829:BA834)</f>
        <v>2.01628246734284</v>
      </c>
      <c r="BB835" s="4">
        <f>AVERAGE(BB829:BB834)</f>
        <v>0.8709531615474972</v>
      </c>
      <c r="BC835" s="4">
        <f>AVERAGE(BC829:BC834)</f>
        <v>0.2781891026651407</v>
      </c>
      <c r="BD835" s="3">
        <f>AVERAGE(BD829:BD834)</f>
      </c>
      <c r="BE835" s="3">
        <f>AVERAGE(BE829:BE834)</f>
      </c>
      <c r="BF835" s="4">
        <f>AVERAGE(BF829:BF834)</f>
        <v>68.7775188514775</v>
      </c>
      <c r="BG835" s="3">
        <f>AVERAGE(BG829:BG834)</f>
      </c>
      <c r="BH835" s="3">
        <f>AVERAGE(BH829:BH834)</f>
      </c>
    </row>
    <row r="836" ht="29" customHeight="1">
      <c r="A836" t="s" s="2">
        <v>9</v>
      </c>
      <c r="B836" t="s" s="5">
        <v>892</v>
      </c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</row>
    <row r="837" ht="16" customHeight="1">
      <c r="A837" s="4">
        <v>776</v>
      </c>
      <c r="B837" t="s" s="2">
        <v>893</v>
      </c>
      <c r="C837" s="4">
        <v>4484.500030945987</v>
      </c>
      <c r="D837" s="4">
        <v>0</v>
      </c>
      <c r="E837" s="3">
        <f>(R837-#REF!*(1000-T837)/(1000-U837))*AO837</f>
      </c>
      <c r="F837" s="4">
        <f>IF(AZ837&lt;&gt;0,1/(1/AZ837-1/N837),0)</f>
        <v>0.512998851023154</v>
      </c>
      <c r="G837" s="3">
        <f>((BC837-AP837/2)*S837-E837)/(BC837+AP837/2)</f>
      </c>
      <c r="H837" s="4">
        <f>AP837*1000</f>
        <v>4.960570619919442</v>
      </c>
      <c r="I837" s="4">
        <f>(AU837-BA837)</f>
        <v>1.131486723383323</v>
      </c>
      <c r="J837" s="4">
        <f>(P837+AT837*D837)</f>
        <v>24.82344818115234</v>
      </c>
      <c r="K837" s="4">
        <v>6</v>
      </c>
      <c r="L837" s="4">
        <f>(K837*AI837+AJ837)</f>
        <v>1.420000016689301</v>
      </c>
      <c r="M837" s="4">
        <v>1</v>
      </c>
      <c r="N837" s="4">
        <f>L837*(M837+1)*(M837+1)/(M837*M837+1)</f>
        <v>2.840000033378601</v>
      </c>
      <c r="O837" s="4">
        <v>22.03591346740723</v>
      </c>
      <c r="P837" s="4">
        <v>24.82344818115234</v>
      </c>
      <c r="Q837" s="4">
        <v>21.24572944641113</v>
      </c>
      <c r="R837" s="4">
        <v>1200.044189453125</v>
      </c>
      <c r="S837" s="4">
        <v>1141.191650390625</v>
      </c>
      <c r="T837" s="4">
        <v>13.97296142578125</v>
      </c>
      <c r="U837" s="4">
        <v>19.81370544433594</v>
      </c>
      <c r="V837" s="4">
        <v>53.44817352294922</v>
      </c>
      <c r="W837" s="4">
        <v>75.79077911376953</v>
      </c>
      <c r="X837" s="4">
        <v>499.4860229492188</v>
      </c>
      <c r="Y837" s="4">
        <v>2001.074340820312</v>
      </c>
      <c r="Z837" s="4">
        <v>220.8950958251953</v>
      </c>
      <c r="AA837" s="4">
        <v>101.6910018920898</v>
      </c>
      <c r="AB837" s="4">
        <v>13.07379245758057</v>
      </c>
      <c r="AC837" s="4">
        <v>0.3991943001747131</v>
      </c>
      <c r="AD837" s="4">
        <v>0.184221088886261</v>
      </c>
      <c r="AE837" s="4">
        <v>0.004088563844561577</v>
      </c>
      <c r="AF837" s="4">
        <v>0.1840089410543442</v>
      </c>
      <c r="AG837" s="4">
        <v>0.003010846907272935</v>
      </c>
      <c r="AH837" s="4">
        <v>1</v>
      </c>
      <c r="AI837" s="4">
        <v>-0.2195652425289154</v>
      </c>
      <c r="AJ837" s="4">
        <v>2.737391471862793</v>
      </c>
      <c r="AK837" s="4">
        <v>1</v>
      </c>
      <c r="AL837" s="4">
        <v>0</v>
      </c>
      <c r="AM837" s="4">
        <v>0.1599999964237213</v>
      </c>
      <c r="AN837" s="4">
        <v>111115</v>
      </c>
      <c r="AO837" s="4">
        <f>X837*0.000001/(K837*0.0001)</f>
        <v>0.8324767049153645</v>
      </c>
      <c r="AP837" s="4">
        <f>(U837-T837)/(1000-U837)*AO837</f>
        <v>0.004960570619919441</v>
      </c>
      <c r="AQ837" s="4">
        <f>(P837+273.15)</f>
        <v>297.9734481811523</v>
      </c>
      <c r="AR837" s="4">
        <f>(O837+273.15)</f>
        <v>295.1859134674072</v>
      </c>
      <c r="AS837" s="4">
        <f>(Y837*AK837+Z837*AL837)*AM837</f>
        <v>320.1718873748505</v>
      </c>
      <c r="AT837" s="4">
        <f>((AS837+0.00000010773*(AR837^4-AQ837^4))-AP837*44100)/(L837*0.92*2*29.3+0.00000043092*AQ837^3)</f>
        <v>0.796699019473612</v>
      </c>
      <c r="AU837" s="4">
        <f>0.61365*EXP(17.502*J837/(240.97+J837))</f>
        <v>3.1463622812126</v>
      </c>
      <c r="AV837" s="4">
        <f>AU837*1000/AA837</f>
        <v>30.9404197290866</v>
      </c>
      <c r="AW837" s="4">
        <f>(AV837-U837)</f>
        <v>11.12671428475067</v>
      </c>
      <c r="AX837" s="4">
        <f>IF(D837,P837,(O837+P837)/2)</f>
        <v>23.42968082427979</v>
      </c>
      <c r="AY837" s="4">
        <f>0.61365*EXP(17.502*AX837/(240.97+AX837))</f>
        <v>2.893893335103039</v>
      </c>
      <c r="AZ837" s="4">
        <f>IF(AW837&lt;&gt;0,(1000-(AV837+U837)/2)/AW837*AP837,0)</f>
        <v>0.4345115534653349</v>
      </c>
      <c r="BA837" s="4">
        <f>U837*AA837/1000</f>
        <v>2.014875557829277</v>
      </c>
      <c r="BB837" s="4">
        <f>(AY837-BA837)</f>
        <v>0.8790177772737628</v>
      </c>
      <c r="BC837" s="4">
        <f>1/(1.6/F837+1.37/N837)</f>
        <v>0.2776767552646094</v>
      </c>
      <c r="BD837" s="3">
        <f>G837*AA837*0.001</f>
      </c>
      <c r="BE837" s="3">
        <f>G837/S837</f>
      </c>
      <c r="BF837" s="4">
        <f>(1-AP837*AA837/AU837/F837)*100</f>
        <v>68.74719203505924</v>
      </c>
      <c r="BG837" s="3">
        <f>(S837-E837/(N837/1.35))</f>
      </c>
      <c r="BH837" s="3">
        <f>E837*BF837/100/BG837</f>
      </c>
    </row>
    <row r="838" ht="16" customHeight="1">
      <c r="A838" s="4">
        <v>777</v>
      </c>
      <c r="B838" t="s" s="2">
        <v>894</v>
      </c>
      <c r="C838" s="4">
        <v>4489.500030834228</v>
      </c>
      <c r="D838" s="4">
        <v>0</v>
      </c>
      <c r="E838" s="3">
        <f>(R838-#REF!*(1000-T838)/(1000-U838))*AO838</f>
      </c>
      <c r="F838" s="4">
        <f>IF(AZ838&lt;&gt;0,1/(1/AZ838-1/N838),0)</f>
        <v>0.513167142770221</v>
      </c>
      <c r="G838" s="3">
        <f>((BC838-AP838/2)*S838-E838)/(BC838+AP838/2)</f>
      </c>
      <c r="H838" s="4">
        <f>AP838*1000</f>
        <v>4.960476590194603</v>
      </c>
      <c r="I838" s="4">
        <f>(AU838-BA838)</f>
        <v>1.131151250821339</v>
      </c>
      <c r="J838" s="4">
        <f>(P838+AT838*D838)</f>
        <v>24.82052230834961</v>
      </c>
      <c r="K838" s="4">
        <v>6</v>
      </c>
      <c r="L838" s="4">
        <f>(K838*AI838+AJ838)</f>
        <v>1.420000016689301</v>
      </c>
      <c r="M838" s="4">
        <v>1</v>
      </c>
      <c r="N838" s="4">
        <f>L838*(M838+1)*(M838+1)/(M838*M838+1)</f>
        <v>2.840000033378601</v>
      </c>
      <c r="O838" s="4">
        <v>22.05985641479492</v>
      </c>
      <c r="P838" s="4">
        <v>24.82052230834961</v>
      </c>
      <c r="Q838" s="4">
        <v>21.30380630493164</v>
      </c>
      <c r="R838" s="4">
        <v>1145.150512695312</v>
      </c>
      <c r="S838" s="4">
        <v>1133.892333984375</v>
      </c>
      <c r="T838" s="4">
        <v>13.97118759155273</v>
      </c>
      <c r="U838" s="4">
        <v>19.81167030334473</v>
      </c>
      <c r="V838" s="4">
        <v>53.36512756347656</v>
      </c>
      <c r="W838" s="4">
        <v>75.67287445068359</v>
      </c>
      <c r="X838" s="4">
        <v>499.4999389648438</v>
      </c>
      <c r="Y838" s="4">
        <v>2001.210327148438</v>
      </c>
      <c r="Z838" s="4">
        <v>221.8010711669922</v>
      </c>
      <c r="AA838" s="4">
        <v>101.6906433105469</v>
      </c>
      <c r="AB838" s="4">
        <v>13.07379245758057</v>
      </c>
      <c r="AC838" s="4">
        <v>0.3991943001747131</v>
      </c>
      <c r="AD838" s="4">
        <v>0.184221088886261</v>
      </c>
      <c r="AE838" s="4">
        <v>0.004088563844561577</v>
      </c>
      <c r="AF838" s="4">
        <v>0.1840089410543442</v>
      </c>
      <c r="AG838" s="4">
        <v>0.003010846907272935</v>
      </c>
      <c r="AH838" s="4">
        <v>0.6666666865348816</v>
      </c>
      <c r="AI838" s="4">
        <v>-0.2195652425289154</v>
      </c>
      <c r="AJ838" s="4">
        <v>2.737391471862793</v>
      </c>
      <c r="AK838" s="4">
        <v>1</v>
      </c>
      <c r="AL838" s="4">
        <v>0</v>
      </c>
      <c r="AM838" s="4">
        <v>0.1599999964237213</v>
      </c>
      <c r="AN838" s="4">
        <v>111115</v>
      </c>
      <c r="AO838" s="4">
        <f>X838*0.000001/(K838*0.0001)</f>
        <v>0.8324998982747395</v>
      </c>
      <c r="AP838" s="4">
        <f>(U838-T838)/(1000-U838)*AO838</f>
        <v>0.004960476590194603</v>
      </c>
      <c r="AQ838" s="4">
        <f>(P838+273.15)</f>
        <v>297.9705223083496</v>
      </c>
      <c r="AR838" s="4">
        <f>(O838+273.15)</f>
        <v>295.2098564147949</v>
      </c>
      <c r="AS838" s="4">
        <f>(Y838*AK838+Z838*AL838)*AM838</f>
        <v>320.1936451868642</v>
      </c>
      <c r="AT838" s="4">
        <f>((AS838+0.00000010773*(AR838^4-AQ838^4))-AP838*44100)/(L838*0.92*2*29.3+0.00000043092*AQ838^3)</f>
        <v>0.8003933531889034</v>
      </c>
      <c r="AU838" s="4">
        <f>0.61365*EXP(17.502*J838/(240.97+J838))</f>
        <v>3.145812749024922</v>
      </c>
      <c r="AV838" s="4">
        <f>AU838*1000/AA838</f>
        <v>30.9351248710082</v>
      </c>
      <c r="AW838" s="4">
        <f>(AV838-U838)</f>
        <v>11.12345456766347</v>
      </c>
      <c r="AX838" s="4">
        <f>IF(D838,P838,(O838+P838)/2)</f>
        <v>23.44018936157227</v>
      </c>
      <c r="AY838" s="4">
        <f>0.61365*EXP(17.502*AX838/(240.97+AX838))</f>
        <v>2.895728495380268</v>
      </c>
      <c r="AZ838" s="4">
        <f>IF(AW838&lt;&gt;0,(1000-(AV838+U838)/2)/AW838*AP838,0)</f>
        <v>0.4346322822681556</v>
      </c>
      <c r="BA838" s="4">
        <f>U838*AA838/1000</f>
        <v>2.014661498203583</v>
      </c>
      <c r="BB838" s="4">
        <f>(AY838-BA838)</f>
        <v>0.8810669971766849</v>
      </c>
      <c r="BC838" s="4">
        <f>1/(1.6/F838+1.37/N838)</f>
        <v>0.2777556430900344</v>
      </c>
      <c r="BD838" s="3">
        <f>G838*AA838*0.001</f>
      </c>
      <c r="BE838" s="3">
        <f>G838/S838</f>
      </c>
      <c r="BF838" s="4">
        <f>(1-AP838*AA838/AU838/F838)*100</f>
        <v>68.75268614598153</v>
      </c>
      <c r="BG838" s="3">
        <f>(S838-E838/(N838/1.35))</f>
      </c>
      <c r="BH838" s="3">
        <f>E838*BF838/100/BG838</f>
      </c>
    </row>
    <row r="839" ht="16" customHeight="1">
      <c r="A839" s="4">
        <v>778</v>
      </c>
      <c r="B839" t="s" s="2">
        <v>895</v>
      </c>
      <c r="C839" s="4">
        <v>4494.500030722469</v>
      </c>
      <c r="D839" s="4">
        <v>0</v>
      </c>
      <c r="E839" s="3">
        <f>(R839-#REF!*(1000-T839)/(1000-U839))*AO839</f>
      </c>
      <c r="F839" s="4">
        <f>IF(AZ839&lt;&gt;0,1/(1/AZ839-1/N839),0)</f>
        <v>0.5125350049525836</v>
      </c>
      <c r="G839" s="3">
        <f>((BC839-AP839/2)*S839-E839)/(BC839+AP839/2)</f>
      </c>
      <c r="H839" s="4">
        <f>AP839*1000</f>
        <v>4.959518759981992</v>
      </c>
      <c r="I839" s="4">
        <f>(AU839-BA839)</f>
        <v>1.132109418713987</v>
      </c>
      <c r="J839" s="4">
        <f>(P839+AT839*D839)</f>
        <v>24.82445335388184</v>
      </c>
      <c r="K839" s="4">
        <v>6</v>
      </c>
      <c r="L839" s="4">
        <f>(K839*AI839+AJ839)</f>
        <v>1.420000016689301</v>
      </c>
      <c r="M839" s="4">
        <v>1</v>
      </c>
      <c r="N839" s="4">
        <f>L839*(M839+1)*(M839+1)/(M839*M839+1)</f>
        <v>2.840000033378601</v>
      </c>
      <c r="O839" s="4">
        <v>22.08725166320801</v>
      </c>
      <c r="P839" s="4">
        <v>24.82445335388184</v>
      </c>
      <c r="Q839" s="4">
        <v>21.34404373168945</v>
      </c>
      <c r="R839" s="4">
        <v>910.6162719726562</v>
      </c>
      <c r="S839" s="4">
        <v>1043.640869140625</v>
      </c>
      <c r="T839" s="4">
        <v>13.97035694122314</v>
      </c>
      <c r="U839" s="4">
        <v>19.80953979492188</v>
      </c>
      <c r="V839" s="4">
        <v>53.27400970458984</v>
      </c>
      <c r="W839" s="4">
        <v>75.54205322265625</v>
      </c>
      <c r="X839" s="4">
        <v>499.5157470703125</v>
      </c>
      <c r="Y839" s="4">
        <v>2001.351684570312</v>
      </c>
      <c r="Z839" s="4">
        <v>222.7275085449219</v>
      </c>
      <c r="AA839" s="4">
        <v>101.6904830932617</v>
      </c>
      <c r="AB839" s="4">
        <v>13.07379245758057</v>
      </c>
      <c r="AC839" s="4">
        <v>0.3991943001747131</v>
      </c>
      <c r="AD839" s="4">
        <v>0.184221088886261</v>
      </c>
      <c r="AE839" s="4">
        <v>0.004088563844561577</v>
      </c>
      <c r="AF839" s="4">
        <v>0.1840089410543442</v>
      </c>
      <c r="AG839" s="4">
        <v>0.003010846907272935</v>
      </c>
      <c r="AH839" s="4">
        <v>0.6666666865348816</v>
      </c>
      <c r="AI839" s="4">
        <v>-0.2195652425289154</v>
      </c>
      <c r="AJ839" s="4">
        <v>2.737391471862793</v>
      </c>
      <c r="AK839" s="4">
        <v>1</v>
      </c>
      <c r="AL839" s="4">
        <v>0</v>
      </c>
      <c r="AM839" s="4">
        <v>0.1599999964237213</v>
      </c>
      <c r="AN839" s="4">
        <v>111115</v>
      </c>
      <c r="AO839" s="4">
        <f>X839*0.000001/(K839*0.0001)</f>
        <v>0.8325262451171874</v>
      </c>
      <c r="AP839" s="4">
        <f>(U839-T839)/(1000-U839)*AO839</f>
        <v>0.004959518759981992</v>
      </c>
      <c r="AQ839" s="4">
        <f>(P839+273.15)</f>
        <v>297.9744533538818</v>
      </c>
      <c r="AR839" s="4">
        <f>(O839+273.15)</f>
        <v>295.237251663208</v>
      </c>
      <c r="AS839" s="4">
        <f>(Y839*AK839+Z839*AL839)*AM839</f>
        <v>320.2162623738586</v>
      </c>
      <c r="AT839" s="4">
        <f>((AS839+0.00000010773*(AR839^4-AQ839^4))-AP839*44100)/(L839*0.92*2*29.3+0.00000043092*AQ839^3)</f>
        <v>0.8040706134956794</v>
      </c>
      <c r="AU839" s="4">
        <f>0.61365*EXP(17.502*J839/(240.97+J839))</f>
        <v>3.146551090314785</v>
      </c>
      <c r="AV839" s="4">
        <f>AU839*1000/AA839</f>
        <v>30.94243428295095</v>
      </c>
      <c r="AW839" s="4">
        <f>(AV839-U839)</f>
        <v>11.13289448802907</v>
      </c>
      <c r="AX839" s="4">
        <f>IF(D839,P839,(O839+P839)/2)</f>
        <v>23.45585250854492</v>
      </c>
      <c r="AY839" s="4">
        <f>0.61365*EXP(17.502*AX839/(240.97+AX839))</f>
        <v>2.898465721024896</v>
      </c>
      <c r="AZ839" s="4">
        <f>IF(AW839&lt;&gt;0,(1000-(AV839+U839)/2)/AW839*AP839,0)</f>
        <v>0.4341787377403827</v>
      </c>
      <c r="BA839" s="4">
        <f>U839*AA839/1000</f>
        <v>2.014441671600798</v>
      </c>
      <c r="BB839" s="4">
        <f>(AY839-BA839)</f>
        <v>0.8840240494240978</v>
      </c>
      <c r="BC839" s="4">
        <f>1/(1.6/F839+1.37/N839)</f>
        <v>0.2774592885796001</v>
      </c>
      <c r="BD839" s="3">
        <f>G839*AA839*0.001</f>
      </c>
      <c r="BE839" s="3">
        <f>G839/S839</f>
      </c>
      <c r="BF839" s="4">
        <f>(1-AP839*AA839/AU839/F839)*100</f>
        <v>68.72757727163086</v>
      </c>
      <c r="BG839" s="3">
        <f>(S839-E839/(N839/1.35))</f>
      </c>
      <c r="BH839" s="3">
        <f>E839*BF839/100/BG839</f>
      </c>
    </row>
    <row r="840" ht="16" customHeight="1">
      <c r="A840" s="4">
        <v>779</v>
      </c>
      <c r="B840" t="s" s="2">
        <v>896</v>
      </c>
      <c r="C840" s="4">
        <v>4500.000030599535</v>
      </c>
      <c r="D840" s="4">
        <v>0</v>
      </c>
      <c r="E840" s="3">
        <f>(R840-#REF!*(1000-T840)/(1000-U840))*AO840</f>
      </c>
      <c r="F840" s="4">
        <f>IF(AZ840&lt;&gt;0,1/(1/AZ840-1/N840),0)</f>
        <v>0.5128246910196929</v>
      </c>
      <c r="G840" s="3">
        <f>((BC840-AP840/2)*S840-E840)/(BC840+AP840/2)</f>
      </c>
      <c r="H840" s="4">
        <f>AP840*1000</f>
        <v>4.9586354105517</v>
      </c>
      <c r="I840" s="4">
        <f>(AU840-BA840)</f>
        <v>1.131369285515733</v>
      </c>
      <c r="J840" s="4">
        <f>(P840+AT840*D840)</f>
        <v>24.81995582580566</v>
      </c>
      <c r="K840" s="4">
        <v>6</v>
      </c>
      <c r="L840" s="4">
        <f>(K840*AI840+AJ840)</f>
        <v>1.420000016689301</v>
      </c>
      <c r="M840" s="4">
        <v>1</v>
      </c>
      <c r="N840" s="4">
        <f>L840*(M840+1)*(M840+1)/(M840*M840+1)</f>
        <v>2.840000033378601</v>
      </c>
      <c r="O840" s="4">
        <v>22.11323547363281</v>
      </c>
      <c r="P840" s="4">
        <v>24.81995582580566</v>
      </c>
      <c r="Q840" s="4">
        <v>21.36456680297852</v>
      </c>
      <c r="R840" s="4">
        <v>620.1323852539062</v>
      </c>
      <c r="S840" s="4">
        <v>840.8602294921875</v>
      </c>
      <c r="T840" s="4">
        <v>13.97039794921875</v>
      </c>
      <c r="U840" s="4">
        <v>19.80854988098145</v>
      </c>
      <c r="V840" s="4">
        <v>53.18708801269531</v>
      </c>
      <c r="W840" s="4">
        <v>75.41391754150391</v>
      </c>
      <c r="X840" s="4">
        <v>499.5154724121094</v>
      </c>
      <c r="Y840" s="4">
        <v>2001.167846679688</v>
      </c>
      <c r="Z840" s="4">
        <v>223.8752288818359</v>
      </c>
      <c r="AA840" s="4">
        <v>101.6902847290039</v>
      </c>
      <c r="AB840" s="4">
        <v>13.07379245758057</v>
      </c>
      <c r="AC840" s="4">
        <v>0.3991943001747131</v>
      </c>
      <c r="AD840" s="4">
        <v>0.184221088886261</v>
      </c>
      <c r="AE840" s="4">
        <v>0.004088563844561577</v>
      </c>
      <c r="AF840" s="4">
        <v>0.1840089410543442</v>
      </c>
      <c r="AG840" s="4">
        <v>0.003010846907272935</v>
      </c>
      <c r="AH840" s="4">
        <v>0.6666666865348816</v>
      </c>
      <c r="AI840" s="4">
        <v>-0.2195652425289154</v>
      </c>
      <c r="AJ840" s="4">
        <v>2.737391471862793</v>
      </c>
      <c r="AK840" s="4">
        <v>1</v>
      </c>
      <c r="AL840" s="4">
        <v>0</v>
      </c>
      <c r="AM840" s="4">
        <v>0.1599999964237213</v>
      </c>
      <c r="AN840" s="4">
        <v>111115</v>
      </c>
      <c r="AO840" s="4">
        <f>X840*0.000001/(K840*0.0001)</f>
        <v>0.8325257873535156</v>
      </c>
      <c r="AP840" s="4">
        <f>(U840-T840)/(1000-U840)*AO840</f>
        <v>0.004958635410551701</v>
      </c>
      <c r="AQ840" s="4">
        <f>(P840+273.15)</f>
        <v>297.9699558258056</v>
      </c>
      <c r="AR840" s="4">
        <f>(O840+273.15)</f>
        <v>295.2632354736328</v>
      </c>
      <c r="AS840" s="4">
        <f>(Y840*AK840+Z840*AL840)*AM840</f>
        <v>320.1868483120161</v>
      </c>
      <c r="AT840" s="4">
        <f>((AS840+0.00000010773*(AR840^4-AQ840^4))-AP840*44100)/(L840*0.92*2*29.3+0.00000043092*AQ840^3)</f>
        <v>0.8080432581154664</v>
      </c>
      <c r="AU840" s="4">
        <f>0.61365*EXP(17.502*J840/(240.97+J840))</f>
        <v>3.145706362981412</v>
      </c>
      <c r="AV840" s="4">
        <f>AU840*1000/AA840</f>
        <v>30.93418777776516</v>
      </c>
      <c r="AW840" s="4">
        <f>(AV840-U840)</f>
        <v>11.12563789678372</v>
      </c>
      <c r="AX840" s="4">
        <f>IF(D840,P840,(O840+P840)/2)</f>
        <v>23.46659564971924</v>
      </c>
      <c r="AY840" s="4">
        <f>0.61365*EXP(17.502*AX840/(240.97+AX840))</f>
        <v>2.900344455266462</v>
      </c>
      <c r="AZ840" s="4">
        <f>IF(AW840&lt;&gt;0,(1000-(AV840+U840)/2)/AW840*AP840,0)</f>
        <v>0.4343866021432634</v>
      </c>
      <c r="BA840" s="4">
        <f>U840*AA840/1000</f>
        <v>2.014337077465679</v>
      </c>
      <c r="BB840" s="4">
        <f>(AY840-BA840)</f>
        <v>0.8860073778007824</v>
      </c>
      <c r="BC840" s="4">
        <f>1/(1.6/F840+1.37/N840)</f>
        <v>0.277595109356435</v>
      </c>
      <c r="BD840" s="3">
        <f>G840*AA840*0.001</f>
      </c>
      <c r="BE840" s="3">
        <f>G840/S840</f>
      </c>
      <c r="BF840" s="4">
        <f>(1-AP840*AA840/AU840/F840)*100</f>
        <v>68.74247890439207</v>
      </c>
      <c r="BG840" s="3">
        <f>(S840-E840/(N840/1.35))</f>
      </c>
      <c r="BH840" s="3">
        <f>E840*BF840/100/BG840</f>
      </c>
    </row>
    <row r="841" ht="16" customHeight="1">
      <c r="A841" s="4">
        <v>780</v>
      </c>
      <c r="B841" t="s" s="2">
        <v>897</v>
      </c>
      <c r="C841" s="4">
        <v>4505.000030487776</v>
      </c>
      <c r="D841" s="4">
        <v>0</v>
      </c>
      <c r="E841" s="3">
        <f>(R841-#REF!*(1000-T841)/(1000-U841))*AO841</f>
      </c>
      <c r="F841" s="4">
        <f>IF(AZ841&lt;&gt;0,1/(1/AZ841-1/N841),0)</f>
        <v>0.5314134384332941</v>
      </c>
      <c r="G841" s="3">
        <f>((BC841-AP841/2)*S841-E841)/(BC841+AP841/2)</f>
      </c>
      <c r="H841" s="4">
        <f>AP841*1000</f>
        <v>5.013705741318487</v>
      </c>
      <c r="I841" s="4">
        <f>(AU841-BA841)</f>
        <v>1.110086783031623</v>
      </c>
      <c r="J841" s="4">
        <f>(P841+AT841*D841)</f>
        <v>24.74155807495117</v>
      </c>
      <c r="K841" s="4">
        <v>6</v>
      </c>
      <c r="L841" s="4">
        <f>(K841*AI841+AJ841)</f>
        <v>1.420000016689301</v>
      </c>
      <c r="M841" s="4">
        <v>1</v>
      </c>
      <c r="N841" s="4">
        <f>L841*(M841+1)*(M841+1)/(M841*M841+1)</f>
        <v>2.840000033378601</v>
      </c>
      <c r="O841" s="4">
        <v>22.13583946228027</v>
      </c>
      <c r="P841" s="4">
        <v>24.74155807495117</v>
      </c>
      <c r="Q841" s="4">
        <v>21.41222190856934</v>
      </c>
      <c r="R841" s="4">
        <v>428.0082092285156</v>
      </c>
      <c r="S841" s="4">
        <v>641.9186401367188</v>
      </c>
      <c r="T841" s="4">
        <v>13.97088146209717</v>
      </c>
      <c r="U841" s="4">
        <v>19.87332534790039</v>
      </c>
      <c r="V841" s="4">
        <v>53.11481857299805</v>
      </c>
      <c r="W841" s="4">
        <v>75.47188568115234</v>
      </c>
      <c r="X841" s="4">
        <v>499.5286865234375</v>
      </c>
      <c r="Y841" s="4">
        <v>2002.091308593750</v>
      </c>
      <c r="Z841" s="4">
        <v>222.3731842041016</v>
      </c>
      <c r="AA841" s="4">
        <v>101.6904144287109</v>
      </c>
      <c r="AB841" s="4">
        <v>13.07379245758057</v>
      </c>
      <c r="AC841" s="4">
        <v>0.3991943001747131</v>
      </c>
      <c r="AD841" s="4">
        <v>0.184221088886261</v>
      </c>
      <c r="AE841" s="4">
        <v>0.004088563844561577</v>
      </c>
      <c r="AF841" s="4">
        <v>0.1840089410543442</v>
      </c>
      <c r="AG841" s="4">
        <v>0.003010846907272935</v>
      </c>
      <c r="AH841" s="4">
        <v>0.3333333432674408</v>
      </c>
      <c r="AI841" s="4">
        <v>-0.2195652425289154</v>
      </c>
      <c r="AJ841" s="4">
        <v>2.737391471862793</v>
      </c>
      <c r="AK841" s="4">
        <v>1</v>
      </c>
      <c r="AL841" s="4">
        <v>0</v>
      </c>
      <c r="AM841" s="4">
        <v>0.1599999964237213</v>
      </c>
      <c r="AN841" s="4">
        <v>111115</v>
      </c>
      <c r="AO841" s="4">
        <f>X841*0.000001/(K841*0.0001)</f>
        <v>0.8325478108723957</v>
      </c>
      <c r="AP841" s="4">
        <f>(U841-T841)/(1000-U841)*AO841</f>
        <v>0.005013705741318488</v>
      </c>
      <c r="AQ841" s="4">
        <f>(P841+273.15)</f>
        <v>297.8915580749511</v>
      </c>
      <c r="AR841" s="4">
        <f>(O841+273.15)</f>
        <v>295.2858394622803</v>
      </c>
      <c r="AS841" s="4">
        <f>(Y841*AK841+Z841*AL841)*AM841</f>
        <v>320.3346022149635</v>
      </c>
      <c r="AT841" s="4">
        <f>((AS841+0.00000010773*(AR841^4-AQ841^4))-AP841*44100)/(L841*0.92*2*29.3+0.00000043092*AQ841^3)</f>
        <v>0.7952011361242628</v>
      </c>
      <c r="AU841" s="4">
        <f>0.61365*EXP(17.502*J841/(240.97+J841))</f>
        <v>3.13101347373622</v>
      </c>
      <c r="AV841" s="4">
        <f>AU841*1000/AA841</f>
        <v>30.78966185088356</v>
      </c>
      <c r="AW841" s="4">
        <f>(AV841-U841)</f>
        <v>10.91633650298317</v>
      </c>
      <c r="AX841" s="4">
        <f>IF(D841,P841,(O841+P841)/2)</f>
        <v>23.43869876861572</v>
      </c>
      <c r="AY841" s="4">
        <f>0.61365*EXP(17.502*AX841/(240.97+AX841))</f>
        <v>2.89546812348166</v>
      </c>
      <c r="AZ841" s="4">
        <f>IF(AW841&lt;&gt;0,(1000-(AV841+U841)/2)/AW841*AP841,0)</f>
        <v>0.4476502794767849</v>
      </c>
      <c r="BA841" s="4">
        <f>U841*AA841/1000</f>
        <v>2.020926690704597</v>
      </c>
      <c r="BB841" s="4">
        <f>(AY841-BA841)</f>
        <v>0.8745414327770633</v>
      </c>
      <c r="BC841" s="4">
        <f>1/(1.6/F841+1.37/N841)</f>
        <v>0.2862677815635449</v>
      </c>
      <c r="BD841" s="3">
        <f>G841*AA841*0.001</f>
      </c>
      <c r="BE841" s="3">
        <f>G841/S841</f>
      </c>
      <c r="BF841" s="4">
        <f>(1-AP841*AA841/AU841/F841)*100</f>
        <v>69.35769794511762</v>
      </c>
      <c r="BG841" s="3">
        <f>(S841-E841/(N841/1.35))</f>
      </c>
      <c r="BH841" s="3">
        <f>E841*BF841/100/BG841</f>
      </c>
    </row>
    <row r="842" ht="16" customHeight="1">
      <c r="A842" s="4">
        <v>781</v>
      </c>
      <c r="B842" t="s" s="2">
        <v>898</v>
      </c>
      <c r="C842" s="4">
        <v>4510.000030376017</v>
      </c>
      <c r="D842" s="4">
        <v>0</v>
      </c>
      <c r="E842" s="3">
        <f>(R842-#REF!*(1000-T842)/(1000-U842))*AO842</f>
      </c>
      <c r="F842" s="4">
        <f>IF(AZ842&lt;&gt;0,1/(1/AZ842-1/N842),0)</f>
        <v>0.5700123962223531</v>
      </c>
      <c r="G842" s="3">
        <f>((BC842-AP842/2)*S842-E842)/(BC842+AP842/2)</f>
      </c>
      <c r="H842" s="4">
        <f>AP842*1000</f>
        <v>5.127843437523073</v>
      </c>
      <c r="I842" s="4">
        <f>(AU842-BA842)</f>
        <v>1.070661068126416</v>
      </c>
      <c r="J842" s="4">
        <f>(P842+AT842*D842)</f>
        <v>24.6026439666748</v>
      </c>
      <c r="K842" s="4">
        <v>6</v>
      </c>
      <c r="L842" s="4">
        <f>(K842*AI842+AJ842)</f>
        <v>1.420000016689301</v>
      </c>
      <c r="M842" s="4">
        <v>1</v>
      </c>
      <c r="N842" s="4">
        <f>L842*(M842+1)*(M842+1)/(M842*M842+1)</f>
        <v>2.840000033378601</v>
      </c>
      <c r="O842" s="4">
        <v>22.1606502532959</v>
      </c>
      <c r="P842" s="4">
        <v>24.6026439666748</v>
      </c>
      <c r="Q842" s="4">
        <v>21.4723014831543</v>
      </c>
      <c r="R842" s="4">
        <v>405.8845825195312</v>
      </c>
      <c r="S842" s="4">
        <v>585.8911743164062</v>
      </c>
      <c r="T842" s="4">
        <v>13.97025108337402</v>
      </c>
      <c r="U842" s="4">
        <v>20.00646209716797</v>
      </c>
      <c r="V842" s="4">
        <v>53.0335693359375</v>
      </c>
      <c r="W842" s="4">
        <v>75.92838287353516</v>
      </c>
      <c r="X842" s="4">
        <v>499.5107116699219</v>
      </c>
      <c r="Y842" s="4">
        <v>2007.474487304688</v>
      </c>
      <c r="Z842" s="4">
        <v>232.7756500244141</v>
      </c>
      <c r="AA842" s="4">
        <v>101.6903991699219</v>
      </c>
      <c r="AB842" s="4">
        <v>13.07379245758057</v>
      </c>
      <c r="AC842" s="4">
        <v>0.3991943001747131</v>
      </c>
      <c r="AD842" s="4">
        <v>0.184221088886261</v>
      </c>
      <c r="AE842" s="4">
        <v>0.004088563844561577</v>
      </c>
      <c r="AF842" s="4">
        <v>0.1840089410543442</v>
      </c>
      <c r="AG842" s="4">
        <v>0.003010846907272935</v>
      </c>
      <c r="AH842" s="4">
        <v>0.3333333432674408</v>
      </c>
      <c r="AI842" s="4">
        <v>-0.2195652425289154</v>
      </c>
      <c r="AJ842" s="4">
        <v>2.737391471862793</v>
      </c>
      <c r="AK842" s="4">
        <v>1</v>
      </c>
      <c r="AL842" s="4">
        <v>0</v>
      </c>
      <c r="AM842" s="4">
        <v>0.1599999964237213</v>
      </c>
      <c r="AN842" s="4">
        <v>111115</v>
      </c>
      <c r="AO842" s="4">
        <f>X842*0.000001/(K842*0.0001)</f>
        <v>0.832517852783203</v>
      </c>
      <c r="AP842" s="4">
        <f>(U842-T842)/(1000-U842)*AO842</f>
        <v>0.005127843437523073</v>
      </c>
      <c r="AQ842" s="4">
        <f>(P842+273.15)</f>
        <v>297.7526439666748</v>
      </c>
      <c r="AR842" s="4">
        <f>(O842+273.15)</f>
        <v>295.3106502532959</v>
      </c>
      <c r="AS842" s="4">
        <f>(Y842*AK842+Z842*AL842)*AM842</f>
        <v>321.1959107894618</v>
      </c>
      <c r="AT842" s="4">
        <f>((AS842+0.00000010773*(AR842^4-AQ842^4))-AP842*44100)/(L842*0.92*2*29.3+0.00000043092*AQ842^3)</f>
        <v>0.7690112003994617</v>
      </c>
      <c r="AU842" s="4">
        <f>0.61365*EXP(17.502*J842/(240.97+J842))</f>
        <v>3.105126184765339</v>
      </c>
      <c r="AV842" s="4">
        <f>AU842*1000/AA842</f>
        <v>30.53509682439892</v>
      </c>
      <c r="AW842" s="4">
        <f>(AV842-U842)</f>
        <v>10.52863472723095</v>
      </c>
      <c r="AX842" s="4">
        <f>IF(D842,P842,(O842+P842)/2)</f>
        <v>23.38164710998535</v>
      </c>
      <c r="AY842" s="4">
        <f>0.61365*EXP(17.502*AX842/(240.97+AX842))</f>
        <v>2.885517903836732</v>
      </c>
      <c r="AZ842" s="4">
        <f>IF(AW842&lt;&gt;0,(1000-(AV842+U842)/2)/AW842*AP842,0)</f>
        <v>0.474730006918813</v>
      </c>
      <c r="BA842" s="4">
        <f>U842*AA842/1000</f>
        <v>2.034465116638923</v>
      </c>
      <c r="BB842" s="4">
        <f>(AY842-BA842)</f>
        <v>0.8510527871978093</v>
      </c>
      <c r="BC842" s="4">
        <f>1/(1.6/F842+1.37/N842)</f>
        <v>0.3040113514038342</v>
      </c>
      <c r="BD842" s="3">
        <f>G842*AA842*0.001</f>
      </c>
      <c r="BE842" s="3">
        <f>G842/S842</f>
      </c>
      <c r="BF842" s="4">
        <f>(1-AP842*AA842/AU842/F842)*100</f>
        <v>70.53875098054586</v>
      </c>
      <c r="BG842" s="3">
        <f>(S842-E842/(N842/1.35))</f>
      </c>
      <c r="BH842" s="3">
        <f>E842*BF842/100/BG842</f>
      </c>
    </row>
    <row r="843" ht="16" customHeight="1">
      <c r="A843" s="4">
        <v>782</v>
      </c>
      <c r="B843" t="s" s="2">
        <v>899</v>
      </c>
      <c r="C843" s="4">
        <v>4515.500030253083</v>
      </c>
      <c r="D843" s="4">
        <v>0</v>
      </c>
      <c r="E843" s="3">
        <f>(R843-#REF!*(1000-T843)/(1000-U843))*AO843</f>
      </c>
      <c r="F843" s="4">
        <f>IF(AZ843&lt;&gt;0,1/(1/AZ843-1/N843),0)</f>
        <v>0.4693083886577544</v>
      </c>
      <c r="G843" s="3">
        <f>((BC843-AP843/2)*S843-E843)/(BC843+AP843/2)</f>
      </c>
      <c r="H843" s="4">
        <f>AP843*1000</f>
        <v>4.621846508560778</v>
      </c>
      <c r="I843" s="4">
        <f>(AU843-BA843)</f>
        <v>1.137777399878317</v>
      </c>
      <c r="J843" s="4">
        <f>(P843+AT843*D843)</f>
        <v>24.63873100280762</v>
      </c>
      <c r="K843" s="4">
        <v>6</v>
      </c>
      <c r="L843" s="4">
        <f>(K843*AI843+AJ843)</f>
        <v>1.420000016689301</v>
      </c>
      <c r="M843" s="4">
        <v>1</v>
      </c>
      <c r="N843" s="4">
        <f>L843*(M843+1)*(M843+1)/(M843*M843+1)</f>
        <v>2.840000033378601</v>
      </c>
      <c r="O843" s="4">
        <v>22.18258094787598</v>
      </c>
      <c r="P843" s="4">
        <v>24.63873100280762</v>
      </c>
      <c r="Q843" s="4">
        <v>21.50692749023438</v>
      </c>
      <c r="R843" s="4">
        <v>405.1114501953125</v>
      </c>
      <c r="S843" s="4">
        <v>572.2868041992188</v>
      </c>
      <c r="T843" s="4">
        <v>13.96861362457275</v>
      </c>
      <c r="U843" s="4">
        <v>19.41242599487305</v>
      </c>
      <c r="V843" s="4">
        <v>52.95475006103516</v>
      </c>
      <c r="W843" s="4">
        <v>73.90666961669922</v>
      </c>
      <c r="X843" s="4">
        <v>499.5166931152344</v>
      </c>
      <c r="Y843" s="4">
        <v>2010.808349609375</v>
      </c>
      <c r="Z843" s="4">
        <v>249.0309448242188</v>
      </c>
      <c r="AA843" s="4">
        <v>101.690315246582</v>
      </c>
      <c r="AB843" s="4">
        <v>13.07379245758057</v>
      </c>
      <c r="AC843" s="4">
        <v>0.3991943001747131</v>
      </c>
      <c r="AD843" s="4">
        <v>0.184221088886261</v>
      </c>
      <c r="AE843" s="4">
        <v>0.004088563844561577</v>
      </c>
      <c r="AF843" s="4">
        <v>0.1840089410543442</v>
      </c>
      <c r="AG843" s="4">
        <v>0.003010846907272935</v>
      </c>
      <c r="AH843" s="4">
        <v>0.3333333432674408</v>
      </c>
      <c r="AI843" s="4">
        <v>-0.2195652425289154</v>
      </c>
      <c r="AJ843" s="4">
        <v>2.737391471862793</v>
      </c>
      <c r="AK843" s="4">
        <v>1</v>
      </c>
      <c r="AL843" s="4">
        <v>0</v>
      </c>
      <c r="AM843" s="4">
        <v>0.1599999964237213</v>
      </c>
      <c r="AN843" s="4">
        <v>111115</v>
      </c>
      <c r="AO843" s="4">
        <f>X843*0.000001/(K843*0.0001)</f>
        <v>0.8325278218587239</v>
      </c>
      <c r="AP843" s="4">
        <f>(U843-T843)/(1000-U843)*AO843</f>
        <v>0.004621846508560778</v>
      </c>
      <c r="AQ843" s="4">
        <f>(P843+273.15)</f>
        <v>297.7887310028076</v>
      </c>
      <c r="AR843" s="4">
        <f>(O843+273.15)</f>
        <v>295.332580947876</v>
      </c>
      <c r="AS843" s="4">
        <f>(Y843*AK843+Z843*AL843)*AM843</f>
        <v>321.729328746289</v>
      </c>
      <c r="AT843" s="4">
        <f>((AS843+0.00000010773*(AR843^4-AQ843^4))-AP843*44100)/(L843*0.92*2*29.3+0.00000043092*AQ843^3)</f>
        <v>1.026902410457817</v>
      </c>
      <c r="AU843" s="4">
        <f>0.61365*EXP(17.502*J843/(240.97+J843))</f>
        <v>3.111833118997901</v>
      </c>
      <c r="AV843" s="4">
        <f>AU843*1000/AA843</f>
        <v>30.60107652781118</v>
      </c>
      <c r="AW843" s="4">
        <f>(AV843-U843)</f>
        <v>11.18865053293813</v>
      </c>
      <c r="AX843" s="4">
        <f>IF(D843,P843,(O843+P843)/2)</f>
        <v>23.4106559753418</v>
      </c>
      <c r="AY843" s="4">
        <f>0.61365*EXP(17.502*AX843/(240.97+AX843))</f>
        <v>2.890573514888541</v>
      </c>
      <c r="AZ843" s="4">
        <f>IF(AW843&lt;&gt;0,(1000-(AV843+U843)/2)/AW843*AP843,0)</f>
        <v>0.4027535876008591</v>
      </c>
      <c r="BA843" s="4">
        <f>U843*AA843/1000</f>
        <v>1.974055719119584</v>
      </c>
      <c r="BB843" s="4">
        <f>(AY843-BA843)</f>
        <v>0.9165177957689565</v>
      </c>
      <c r="BC843" s="4">
        <f>1/(1.6/F843+1.37/N843)</f>
        <v>0.2569593277877436</v>
      </c>
      <c r="BD843" s="3">
        <f>G843*AA843*0.001</f>
      </c>
      <c r="BE843" s="3">
        <f>G843/S843</f>
      </c>
      <c r="BF843" s="4">
        <f>(1-AP843*AA843/AU843/F843)*100</f>
        <v>67.81744675778781</v>
      </c>
      <c r="BG843" s="3">
        <f>(S843-E843/(N843/1.35))</f>
      </c>
      <c r="BH843" s="3">
        <f>E843*BF843/100/BG843</f>
      </c>
    </row>
    <row r="844" ht="16" customHeight="1">
      <c r="A844" s="4">
        <v>783</v>
      </c>
      <c r="B844" t="s" s="2">
        <v>900</v>
      </c>
      <c r="C844" s="4">
        <v>4520.500030141324</v>
      </c>
      <c r="D844" s="4">
        <v>0</v>
      </c>
      <c r="E844" s="3">
        <f>(R844-#REF!*(1000-T844)/(1000-U844))*AO844</f>
      </c>
      <c r="F844" s="4">
        <f>IF(AZ844&lt;&gt;0,1/(1/AZ844-1/N844),0)</f>
        <v>0.3176243483659034</v>
      </c>
      <c r="G844" s="3">
        <f>((BC844-AP844/2)*S844-E844)/(BC844+AP844/2)</f>
      </c>
      <c r="H844" s="4">
        <f>AP844*1000</f>
        <v>3.673869501810159</v>
      </c>
      <c r="I844" s="4">
        <f>(AU844-BA844)</f>
        <v>1.275633404716898</v>
      </c>
      <c r="J844" s="4">
        <f>(P844+AT844*D844)</f>
        <v>24.77128982543945</v>
      </c>
      <c r="K844" s="4">
        <v>6</v>
      </c>
      <c r="L844" s="4">
        <f>(K844*AI844+AJ844)</f>
        <v>1.420000016689301</v>
      </c>
      <c r="M844" s="4">
        <v>1</v>
      </c>
      <c r="N844" s="4">
        <f>L844*(M844+1)*(M844+1)/(M844*M844+1)</f>
        <v>2.840000033378601</v>
      </c>
      <c r="O844" s="4">
        <v>22.1974983215332</v>
      </c>
      <c r="P844" s="4">
        <v>24.77128982543945</v>
      </c>
      <c r="Q844" s="4">
        <v>21.56468391418457</v>
      </c>
      <c r="R844" s="4">
        <v>404.0892028808594</v>
      </c>
      <c r="S844" s="4">
        <v>550.3270263671875</v>
      </c>
      <c r="T844" s="4">
        <v>13.96788215637207</v>
      </c>
      <c r="U844" s="4">
        <v>18.30015754699707</v>
      </c>
      <c r="V844" s="4">
        <v>52.90085220336914</v>
      </c>
      <c r="W844" s="4">
        <v>70.20101165771484</v>
      </c>
      <c r="X844" s="4">
        <v>499.5024719238281</v>
      </c>
      <c r="Y844" s="4">
        <v>2009.582153320312</v>
      </c>
      <c r="Z844" s="4">
        <v>266.8757934570312</v>
      </c>
      <c r="AA844" s="4">
        <v>101.6901168823242</v>
      </c>
      <c r="AB844" s="4">
        <v>13.07379245758057</v>
      </c>
      <c r="AC844" s="4">
        <v>0.3991943001747131</v>
      </c>
      <c r="AD844" s="4">
        <v>0.184221088886261</v>
      </c>
      <c r="AE844" s="4">
        <v>0.004088563844561577</v>
      </c>
      <c r="AF844" s="4">
        <v>0.1840089410543442</v>
      </c>
      <c r="AG844" s="4">
        <v>0.003010846907272935</v>
      </c>
      <c r="AH844" s="4">
        <v>0.3333333432674408</v>
      </c>
      <c r="AI844" s="4">
        <v>-0.2195652425289154</v>
      </c>
      <c r="AJ844" s="4">
        <v>2.737391471862793</v>
      </c>
      <c r="AK844" s="4">
        <v>1</v>
      </c>
      <c r="AL844" s="4">
        <v>0</v>
      </c>
      <c r="AM844" s="4">
        <v>0.1599999964237213</v>
      </c>
      <c r="AN844" s="4">
        <v>111115</v>
      </c>
      <c r="AO844" s="4">
        <f>X844*0.000001/(K844*0.0001)</f>
        <v>0.8325041198730467</v>
      </c>
      <c r="AP844" s="4">
        <f>(U844-T844)/(1000-U844)*AO844</f>
        <v>0.003673869501810159</v>
      </c>
      <c r="AQ844" s="4">
        <f>(P844+273.15)</f>
        <v>297.9212898254394</v>
      </c>
      <c r="AR844" s="4">
        <f>(O844+273.15)</f>
        <v>295.3474983215332</v>
      </c>
      <c r="AS844" s="4">
        <f>(Y844*AK844+Z844*AL844)*AM844</f>
        <v>321.5331373444242</v>
      </c>
      <c r="AT844" s="4">
        <f>((AS844+0.00000010773*(AR844^4-AQ844^4))-AP844*44100)/(L844*0.92*2*29.3+0.00000043092*AQ844^3)</f>
        <v>1.484551804912601</v>
      </c>
      <c r="AU844" s="4">
        <f>0.61365*EXP(17.502*J844/(240.97+J844))</f>
        <v>3.136578564635978</v>
      </c>
      <c r="AV844" s="4">
        <f>AU844*1000/AA844</f>
        <v>30.84447791780617</v>
      </c>
      <c r="AW844" s="4">
        <f>(AV844-U844)</f>
        <v>12.5443203708091</v>
      </c>
      <c r="AX844" s="4">
        <f>IF(D844,P844,(O844+P844)/2)</f>
        <v>23.48439407348633</v>
      </c>
      <c r="AY844" s="4">
        <f>0.61365*EXP(17.502*AX844/(240.97+AX844))</f>
        <v>2.903459344015888</v>
      </c>
      <c r="AZ844" s="4">
        <f>IF(AW844&lt;&gt;0,(1000-(AV844+U844)/2)/AW844*AP844,0)</f>
        <v>0.2856746246248141</v>
      </c>
      <c r="BA844" s="4">
        <f>U844*AA844/1000</f>
        <v>1.86094515991908</v>
      </c>
      <c r="BB844" s="4">
        <f>(AY844-BA844)</f>
        <v>1.042514184096809</v>
      </c>
      <c r="BC844" s="4">
        <f>1/(1.6/F844+1.37/N844)</f>
        <v>0.1811662615894914</v>
      </c>
      <c r="BD844" s="3">
        <f>G844*AA844*0.001</f>
      </c>
      <c r="BE844" s="3">
        <f>G844/S844</f>
      </c>
      <c r="BF844" s="4">
        <f>(1-AP844*AA844/AU844/F844)*100</f>
        <v>62.49989229246068</v>
      </c>
      <c r="BG844" s="3">
        <f>(S844-E844/(N844/1.35))</f>
      </c>
      <c r="BH844" s="3">
        <f>E844*BF844/100/BG844</f>
      </c>
    </row>
    <row r="845" ht="16" customHeight="1">
      <c r="A845" s="4">
        <v>784</v>
      </c>
      <c r="B845" t="s" s="2">
        <v>901</v>
      </c>
      <c r="C845" s="4">
        <v>4525.500030029565</v>
      </c>
      <c r="D845" s="4">
        <v>0</v>
      </c>
      <c r="E845" s="3">
        <f>(R845-#REF!*(1000-T845)/(1000-U845))*AO845</f>
      </c>
      <c r="F845" s="4">
        <f>IF(AZ845&lt;&gt;0,1/(1/AZ845-1/N845),0)</f>
        <v>0.1822707522625127</v>
      </c>
      <c r="G845" s="3">
        <f>((BC845-AP845/2)*S845-E845)/(BC845+AP845/2)</f>
      </c>
      <c r="H845" s="4">
        <f>AP845*1000</f>
        <v>2.495635666426091</v>
      </c>
      <c r="I845" s="4">
        <f>(AU845-BA845)</f>
        <v>1.44609403578537</v>
      </c>
      <c r="J845" s="4">
        <f>(P845+AT845*D845)</f>
        <v>24.92758560180664</v>
      </c>
      <c r="K845" s="4">
        <v>6</v>
      </c>
      <c r="L845" s="4">
        <f>(K845*AI845+AJ845)</f>
        <v>1.420000016689301</v>
      </c>
      <c r="M845" s="4">
        <v>1</v>
      </c>
      <c r="N845" s="4">
        <f>L845*(M845+1)*(M845+1)/(M845*M845+1)</f>
        <v>2.840000033378601</v>
      </c>
      <c r="O845" s="4">
        <v>22.22981071472168</v>
      </c>
      <c r="P845" s="4">
        <v>24.92758560180664</v>
      </c>
      <c r="Q845" s="4">
        <v>21.69853401184082</v>
      </c>
      <c r="R845" s="4">
        <v>402.2828979492188</v>
      </c>
      <c r="S845" s="4">
        <v>472.5908203125</v>
      </c>
      <c r="T845" s="4">
        <v>13.96607971191406</v>
      </c>
      <c r="U845" s="4">
        <v>16.91300392150879</v>
      </c>
      <c r="V845" s="4">
        <v>52.79951858520508</v>
      </c>
      <c r="W845" s="4">
        <v>64.93735504150391</v>
      </c>
      <c r="X845" s="4">
        <v>499.5229187011719</v>
      </c>
      <c r="Y845" s="4">
        <v>2003.6064453125</v>
      </c>
      <c r="Z845" s="4">
        <v>266.7008666992188</v>
      </c>
      <c r="AA845" s="4">
        <v>101.6899108886719</v>
      </c>
      <c r="AB845" s="4">
        <v>13.07379245758057</v>
      </c>
      <c r="AC845" s="4">
        <v>0.3991943001747131</v>
      </c>
      <c r="AD845" s="4">
        <v>0.184221088886261</v>
      </c>
      <c r="AE845" s="4">
        <v>0.004088563844561577</v>
      </c>
      <c r="AF845" s="4">
        <v>0.1840089410543442</v>
      </c>
      <c r="AG845" s="4">
        <v>0.003010846907272935</v>
      </c>
      <c r="AH845" s="4">
        <v>0.3333333432674408</v>
      </c>
      <c r="AI845" s="4">
        <v>-0.2195652425289154</v>
      </c>
      <c r="AJ845" s="4">
        <v>2.737391471862793</v>
      </c>
      <c r="AK845" s="4">
        <v>1</v>
      </c>
      <c r="AL845" s="4">
        <v>0</v>
      </c>
      <c r="AM845" s="4">
        <v>0.1599999964237213</v>
      </c>
      <c r="AN845" s="4">
        <v>111115</v>
      </c>
      <c r="AO845" s="4">
        <f>X845*0.000001/(K845*0.0001)</f>
        <v>0.8325381978352864</v>
      </c>
      <c r="AP845" s="4">
        <f>(U845-T845)/(1000-U845)*AO845</f>
        <v>0.002495635666426091</v>
      </c>
      <c r="AQ845" s="4">
        <f>(P845+273.15)</f>
        <v>298.0775856018066</v>
      </c>
      <c r="AR845" s="4">
        <f>(O845+273.15)</f>
        <v>295.3798107147217</v>
      </c>
      <c r="AS845" s="4">
        <f>(Y845*AK845+Z845*AL845)*AM845</f>
        <v>320.577024084545</v>
      </c>
      <c r="AT845" s="4">
        <f>((AS845+0.00000010773*(AR845^4-AQ845^4))-AP845*44100)/(L845*0.92*2*29.3+0.00000043092*AQ845^3)</f>
        <v>2.047870420673183</v>
      </c>
      <c r="AU845" s="4">
        <f>0.61365*EXP(17.502*J845/(240.97+J845))</f>
        <v>3.165975897423356</v>
      </c>
      <c r="AV845" s="4">
        <f>AU845*1000/AA845</f>
        <v>31.13362839789883</v>
      </c>
      <c r="AW845" s="4">
        <f>(AV845-U845)</f>
        <v>14.22062447639004</v>
      </c>
      <c r="AX845" s="4">
        <f>IF(D845,P845,(O845+P845)/2)</f>
        <v>23.57869815826416</v>
      </c>
      <c r="AY845" s="4">
        <f>0.61365*EXP(17.502*AX845/(240.97+AX845))</f>
        <v>2.920012299432322</v>
      </c>
      <c r="AZ845" s="4">
        <f>IF(AW845&lt;&gt;0,(1000-(AV845+U845)/2)/AW845*AP845,0)</f>
        <v>0.1712781478644608</v>
      </c>
      <c r="BA845" s="4">
        <f>U845*AA845/1000</f>
        <v>1.719881861637987</v>
      </c>
      <c r="BB845" s="4">
        <f>(AY845-BA845)</f>
        <v>1.200130437794335</v>
      </c>
      <c r="BC845" s="4">
        <f>1/(1.6/F845+1.37/N845)</f>
        <v>0.107985012913097</v>
      </c>
      <c r="BD845" s="3">
        <f>G845*AA845*0.001</f>
      </c>
      <c r="BE845" s="3">
        <f>G845/S845</f>
      </c>
      <c r="BF845" s="4">
        <f>(1-AP845*AA845/AU845/F845)*100</f>
        <v>56.02210275080666</v>
      </c>
      <c r="BG845" s="3">
        <f>(S845-E845/(N845/1.35))</f>
      </c>
      <c r="BH845" s="3">
        <f>E845*BF845/100/BG845</f>
      </c>
    </row>
    <row r="846" ht="16" customHeight="1">
      <c r="A846" s="4">
        <v>785</v>
      </c>
      <c r="B846" t="s" s="2">
        <v>902</v>
      </c>
      <c r="C846" s="4">
        <v>4531.000029906631</v>
      </c>
      <c r="D846" s="4">
        <v>0</v>
      </c>
      <c r="E846" s="3">
        <f>(R846-#REF!*(1000-T846)/(1000-U846))*AO846</f>
      </c>
      <c r="F846" s="4">
        <f>IF(AZ846&lt;&gt;0,1/(1/AZ846-1/N846),0)</f>
        <v>0.1112686152779088</v>
      </c>
      <c r="G846" s="3">
        <f>((BC846-AP846/2)*S846-E846)/(BC846+AP846/2)</f>
      </c>
      <c r="H846" s="4">
        <f>AP846*1000</f>
        <v>1.672765191394485</v>
      </c>
      <c r="I846" s="4">
        <f>(AU846-BA846)</f>
        <v>1.551210322584459</v>
      </c>
      <c r="J846" s="4">
        <f>(P846+AT846*D846)</f>
        <v>24.9608268737793</v>
      </c>
      <c r="K846" s="4">
        <v>6</v>
      </c>
      <c r="L846" s="4">
        <f>(K846*AI846+AJ846)</f>
        <v>1.420000016689301</v>
      </c>
      <c r="M846" s="4">
        <v>1</v>
      </c>
      <c r="N846" s="4">
        <f>L846*(M846+1)*(M846+1)/(M846*M846+1)</f>
        <v>2.840000033378601</v>
      </c>
      <c r="O846" s="4">
        <v>22.29953193664551</v>
      </c>
      <c r="P846" s="4">
        <v>24.9608268737793</v>
      </c>
      <c r="Q846" s="4">
        <v>21.85480880737305</v>
      </c>
      <c r="R846" s="4">
        <v>400.3623657226562</v>
      </c>
      <c r="S846" s="4">
        <v>433.6377868652344</v>
      </c>
      <c r="T846" s="4">
        <v>13.96397876739502</v>
      </c>
      <c r="U846" s="4">
        <v>15.94116115570068</v>
      </c>
      <c r="V846" s="4">
        <v>52.58846664428711</v>
      </c>
      <c r="W846" s="4">
        <v>60.77878952026367</v>
      </c>
      <c r="X846" s="4">
        <v>499.5288391113281</v>
      </c>
      <c r="Y846" s="4">
        <v>1999.853759765625</v>
      </c>
      <c r="Z846" s="4">
        <v>226.6776428222656</v>
      </c>
      <c r="AA846" s="4">
        <v>101.6895065307617</v>
      </c>
      <c r="AB846" s="4">
        <v>13.07379245758057</v>
      </c>
      <c r="AC846" s="4">
        <v>0.3991943001747131</v>
      </c>
      <c r="AD846" s="4">
        <v>0.184221088886261</v>
      </c>
      <c r="AE846" s="4">
        <v>0.004088563844561577</v>
      </c>
      <c r="AF846" s="4">
        <v>0.1840089410543442</v>
      </c>
      <c r="AG846" s="4">
        <v>0.003010846907272935</v>
      </c>
      <c r="AH846" s="4">
        <v>0.3333333432674408</v>
      </c>
      <c r="AI846" s="4">
        <v>-0.2195652425289154</v>
      </c>
      <c r="AJ846" s="4">
        <v>2.737391471862793</v>
      </c>
      <c r="AK846" s="4">
        <v>1</v>
      </c>
      <c r="AL846" s="4">
        <v>0</v>
      </c>
      <c r="AM846" s="4">
        <v>0.1599999964237213</v>
      </c>
      <c r="AN846" s="4">
        <v>111115</v>
      </c>
      <c r="AO846" s="4">
        <f>X846*0.000001/(K846*0.0001)</f>
        <v>0.8325480651855468</v>
      </c>
      <c r="AP846" s="4">
        <f>(U846-T846)/(1000-U846)*AO846</f>
        <v>0.001672765191394485</v>
      </c>
      <c r="AQ846" s="4">
        <f>(P846+273.15)</f>
        <v>298.1108268737793</v>
      </c>
      <c r="AR846" s="4">
        <f>(O846+273.15)</f>
        <v>295.4495319366455</v>
      </c>
      <c r="AS846" s="4">
        <f>(Y846*AK846+Z846*AL846)*AM846</f>
        <v>319.9765944104656</v>
      </c>
      <c r="AT846" s="4">
        <f>((AS846+0.00000010773*(AR846^4-AQ846^4))-AP846*44100)/(L846*0.92*2*29.3+0.00000043092*AQ846^3)</f>
        <v>2.45795194558058</v>
      </c>
      <c r="AU846" s="4">
        <f>0.61365*EXP(17.502*J846/(240.97+J846))</f>
        <v>3.172259134035009</v>
      </c>
      <c r="AV846" s="4">
        <f>AU846*1000/AA846</f>
        <v>31.19554064386555</v>
      </c>
      <c r="AW846" s="4">
        <f>(AV846-U846)</f>
        <v>15.25437948816487</v>
      </c>
      <c r="AX846" s="4">
        <f>IF(D846,P846,(O846+P846)/2)</f>
        <v>23.6301794052124</v>
      </c>
      <c r="AY846" s="4">
        <f>0.61365*EXP(17.502*AX846/(240.97+AX846))</f>
        <v>2.92908344922641</v>
      </c>
      <c r="AZ846" s="4">
        <f>IF(AW846&lt;&gt;0,(1000-(AV846+U846)/2)/AW846*AP846,0)</f>
        <v>0.1070735702922552</v>
      </c>
      <c r="BA846" s="4">
        <f>U846*AA846/1000</f>
        <v>1.62104881145055</v>
      </c>
      <c r="BB846" s="4">
        <f>(AY846-BA846)</f>
        <v>1.30803463777586</v>
      </c>
      <c r="BC846" s="4">
        <f>1/(1.6/F846+1.37/N846)</f>
        <v>0.06728564655013315</v>
      </c>
      <c r="BD846" s="3">
        <f>G846*AA846*0.001</f>
      </c>
      <c r="BE846" s="3">
        <f>G846/S846</f>
      </c>
      <c r="BF846" s="4">
        <f>(1-AP846*AA846/AU846/F846)*100</f>
        <v>51.80857342295142</v>
      </c>
      <c r="BG846" s="3">
        <f>(S846-E846/(N846/1.35))</f>
      </c>
      <c r="BH846" s="3">
        <f>E846*BF846/100/BG846</f>
      </c>
    </row>
    <row r="847" ht="16" customHeight="1">
      <c r="A847" s="4">
        <v>786</v>
      </c>
      <c r="B847" t="s" s="2">
        <v>903</v>
      </c>
      <c r="C847" s="4">
        <v>4536.000029794872</v>
      </c>
      <c r="D847" s="4">
        <v>0</v>
      </c>
      <c r="E847" s="3">
        <f>(R847-#REF!*(1000-T847)/(1000-U847))*AO847</f>
      </c>
      <c r="F847" s="4">
        <f>IF(AZ847&lt;&gt;0,1/(1/AZ847-1/N847),0)</f>
        <v>0.07774635623392144</v>
      </c>
      <c r="G847" s="3">
        <f>((BC847-AP847/2)*S847-E847)/(BC847+AP847/2)</f>
      </c>
      <c r="H847" s="4">
        <f>AP847*1000</f>
        <v>1.225526646866333</v>
      </c>
      <c r="I847" s="4">
        <f>(AU847-BA847)</f>
        <v>1.608420448348534</v>
      </c>
      <c r="J847" s="4">
        <f>(P847+AT847*D847)</f>
        <v>24.97686576843262</v>
      </c>
      <c r="K847" s="4">
        <v>6</v>
      </c>
      <c r="L847" s="4">
        <f>(K847*AI847+AJ847)</f>
        <v>1.420000016689301</v>
      </c>
      <c r="M847" s="4">
        <v>1</v>
      </c>
      <c r="N847" s="4">
        <f>L847*(M847+1)*(M847+1)/(M847*M847+1)</f>
        <v>2.840000033378601</v>
      </c>
      <c r="O847" s="4">
        <v>22.37399864196777</v>
      </c>
      <c r="P847" s="4">
        <v>24.97686576843262</v>
      </c>
      <c r="Q847" s="4">
        <v>21.89651679992676</v>
      </c>
      <c r="R847" s="4">
        <v>399.6150207519531</v>
      </c>
      <c r="S847" s="4">
        <v>418.9011535644531</v>
      </c>
      <c r="T847" s="4">
        <v>13.95923900604248</v>
      </c>
      <c r="U847" s="4">
        <v>15.40849018096924</v>
      </c>
      <c r="V847" s="4">
        <v>52.34107208251953</v>
      </c>
      <c r="W847" s="4">
        <v>58.2515983581543</v>
      </c>
      <c r="X847" s="4">
        <v>499.55859375</v>
      </c>
      <c r="Y847" s="4">
        <v>1998.692626953125</v>
      </c>
      <c r="Z847" s="4">
        <v>184.5745544433594</v>
      </c>
      <c r="AA847" s="4">
        <v>101.6890182495117</v>
      </c>
      <c r="AB847" s="4">
        <v>13.07379245758057</v>
      </c>
      <c r="AC847" s="4">
        <v>0.3991943001747131</v>
      </c>
      <c r="AD847" s="4">
        <v>0.184221088886261</v>
      </c>
      <c r="AE847" s="4">
        <v>0.004088563844561577</v>
      </c>
      <c r="AF847" s="4">
        <v>0.1840089410543442</v>
      </c>
      <c r="AG847" s="4">
        <v>0.003010846907272935</v>
      </c>
      <c r="AH847" s="4">
        <v>0.3333333432674408</v>
      </c>
      <c r="AI847" s="4">
        <v>-0.2195652425289154</v>
      </c>
      <c r="AJ847" s="4">
        <v>2.737391471862793</v>
      </c>
      <c r="AK847" s="4">
        <v>1</v>
      </c>
      <c r="AL847" s="4">
        <v>0</v>
      </c>
      <c r="AM847" s="4">
        <v>0.1599999964237213</v>
      </c>
      <c r="AN847" s="4">
        <v>111115</v>
      </c>
      <c r="AO847" s="4">
        <f>X847*0.000001/(K847*0.0001)</f>
        <v>0.8325976562499999</v>
      </c>
      <c r="AP847" s="4">
        <f>(U847-T847)/(1000-U847)*AO847</f>
        <v>0.001225526646866333</v>
      </c>
      <c r="AQ847" s="4">
        <f>(P847+273.15)</f>
        <v>298.1268657684326</v>
      </c>
      <c r="AR847" s="4">
        <f>(O847+273.15)</f>
        <v>295.5239986419678</v>
      </c>
      <c r="AS847" s="4">
        <f>(Y847*AK847+Z847*AL847)*AM847</f>
        <v>319.7908131646182</v>
      </c>
      <c r="AT847" s="4">
        <f>((AS847+0.00000010773*(AR847^4-AQ847^4))-AP847*44100)/(L847*0.92*2*29.3+0.00000043092*AQ847^3)</f>
        <v>2.687313325700862</v>
      </c>
      <c r="AU847" s="4">
        <f>0.61365*EXP(17.502*J847/(240.97+J847))</f>
        <v>3.175294687558537</v>
      </c>
      <c r="AV847" s="4">
        <f>AU847*1000/AA847</f>
        <v>31.22554177647185</v>
      </c>
      <c r="AW847" s="4">
        <f>(AV847-U847)</f>
        <v>15.81705159550261</v>
      </c>
      <c r="AX847" s="4">
        <f>IF(D847,P847,(O847+P847)/2)</f>
        <v>23.6754322052002</v>
      </c>
      <c r="AY847" s="4">
        <f>0.61365*EXP(17.502*AX847/(240.97+AX847))</f>
        <v>2.937077470216463</v>
      </c>
      <c r="AZ847" s="4">
        <f>IF(AW847&lt;&gt;0,(1000-(AV847+U847)/2)/AW847*AP847,0)</f>
        <v>0.07567472453585103</v>
      </c>
      <c r="BA847" s="4">
        <f>U847*AA847/1000</f>
        <v>1.566874239210003</v>
      </c>
      <c r="BB847" s="4">
        <f>(AY847-BA847)</f>
        <v>1.37020323100646</v>
      </c>
      <c r="BC847" s="4">
        <f>1/(1.6/F847+1.37/N847)</f>
        <v>0.04747856314374439</v>
      </c>
      <c r="BD847" s="3">
        <f>G847*AA847*0.001</f>
      </c>
      <c r="BE847" s="3">
        <f>G847/S847</f>
      </c>
      <c r="BF847" s="4">
        <f>(1-AP847*AA847/AU847/F847)*100</f>
        <v>49.51844404286781</v>
      </c>
      <c r="BG847" s="3">
        <f>(S847-E847/(N847/1.35))</f>
      </c>
      <c r="BH847" s="3">
        <f>E847*BF847/100/BG847</f>
      </c>
    </row>
    <row r="848" ht="16" customHeight="1">
      <c r="A848" s="4">
        <v>787</v>
      </c>
      <c r="B848" t="s" s="2">
        <v>904</v>
      </c>
      <c r="C848" s="4">
        <v>4541.000029683113</v>
      </c>
      <c r="D848" s="4">
        <v>0</v>
      </c>
      <c r="E848" s="3">
        <f>(R848-#REF!*(1000-T848)/(1000-U848))*AO848</f>
      </c>
      <c r="F848" s="4">
        <f>IF(AZ848&lt;&gt;0,1/(1/AZ848-1/N848),0)</f>
        <v>0.05861887193094239</v>
      </c>
      <c r="G848" s="3">
        <f>((BC848-AP848/2)*S848-E848)/(BC848+AP848/2)</f>
      </c>
      <c r="H848" s="4">
        <f>AP848*1000</f>
        <v>0.9478217324397289</v>
      </c>
      <c r="I848" s="4">
        <f>(AU848-BA848)</f>
        <v>1.639331956077692</v>
      </c>
      <c r="J848" s="4">
        <f>(P848+AT848*D848)</f>
        <v>24.96159362792969</v>
      </c>
      <c r="K848" s="4">
        <v>6</v>
      </c>
      <c r="L848" s="4">
        <f>(K848*AI848+AJ848)</f>
        <v>1.420000016689301</v>
      </c>
      <c r="M848" s="4">
        <v>1</v>
      </c>
      <c r="N848" s="4">
        <f>L848*(M848+1)*(M848+1)/(M848*M848+1)</f>
        <v>2.840000033378601</v>
      </c>
      <c r="O848" s="4">
        <v>22.4188404083252</v>
      </c>
      <c r="P848" s="4">
        <v>24.96159362792969</v>
      </c>
      <c r="Q848" s="4">
        <v>21.77918243408203</v>
      </c>
      <c r="R848" s="4">
        <v>399.6790466308594</v>
      </c>
      <c r="S848" s="4">
        <v>412.7642211914062</v>
      </c>
      <c r="T848" s="4">
        <v>13.95497798919678</v>
      </c>
      <c r="U848" s="4">
        <v>15.07618522644043</v>
      </c>
      <c r="V848" s="4">
        <v>52.16610717773438</v>
      </c>
      <c r="W848" s="4">
        <v>56.64999771118164</v>
      </c>
      <c r="X848" s="4">
        <v>499.5680541992188</v>
      </c>
      <c r="Y848" s="4">
        <v>1998.722778320312</v>
      </c>
      <c r="Z848" s="4">
        <v>136.8560943603516</v>
      </c>
      <c r="AA848" s="4">
        <v>101.6883392333984</v>
      </c>
      <c r="AB848" s="4">
        <v>13.07379245758057</v>
      </c>
      <c r="AC848" s="4">
        <v>0.3991943001747131</v>
      </c>
      <c r="AD848" s="4">
        <v>0.184221088886261</v>
      </c>
      <c r="AE848" s="4">
        <v>0.004088563844561577</v>
      </c>
      <c r="AF848" s="4">
        <v>0.1840089410543442</v>
      </c>
      <c r="AG848" s="4">
        <v>0.003010846907272935</v>
      </c>
      <c r="AH848" s="4">
        <v>0.3333333432674408</v>
      </c>
      <c r="AI848" s="4">
        <v>-0.2195652425289154</v>
      </c>
      <c r="AJ848" s="4">
        <v>2.737391471862793</v>
      </c>
      <c r="AK848" s="4">
        <v>1</v>
      </c>
      <c r="AL848" s="4">
        <v>0</v>
      </c>
      <c r="AM848" s="4">
        <v>0.1599999964237213</v>
      </c>
      <c r="AN848" s="4">
        <v>111115</v>
      </c>
      <c r="AO848" s="4">
        <f>X848*0.000001/(K848*0.0001)</f>
        <v>0.8326134236653645</v>
      </c>
      <c r="AP848" s="4">
        <f>(U848-T848)/(1000-U848)*AO848</f>
        <v>0.0009478217324397289</v>
      </c>
      <c r="AQ848" s="4">
        <f>(P848+273.15)</f>
        <v>298.1115936279297</v>
      </c>
      <c r="AR848" s="4">
        <f>(O848+273.15)</f>
        <v>295.5688404083252</v>
      </c>
      <c r="AS848" s="4">
        <f>(Y848*AK848+Z848*AL848)*AM848</f>
        <v>319.7956373832603</v>
      </c>
      <c r="AT848" s="4">
        <f>((AS848+0.00000010773*(AR848^4-AQ848^4))-AP848*44100)/(L848*0.92*2*29.3+0.00000043092*AQ848^3)</f>
        <v>2.834287307685779</v>
      </c>
      <c r="AU848" s="4">
        <f>0.61365*EXP(17.502*J848/(240.97+J848))</f>
        <v>3.172404193729516</v>
      </c>
      <c r="AV848" s="4">
        <f>AU848*1000/AA848</f>
        <v>31.19732525524002</v>
      </c>
      <c r="AW848" s="4">
        <f>(AV848-U848)</f>
        <v>16.12114002879959</v>
      </c>
      <c r="AX848" s="4">
        <f>IF(D848,P848,(O848+P848)/2)</f>
        <v>23.69021701812744</v>
      </c>
      <c r="AY848" s="4">
        <f>0.61365*EXP(17.502*AX848/(240.97+AX848))</f>
        <v>2.939693376351491</v>
      </c>
      <c r="AZ848" s="4">
        <f>IF(AW848&lt;&gt;0,(1000-(AV848+U848)/2)/AW848*AP848,0)</f>
        <v>0.05743342042499864</v>
      </c>
      <c r="BA848" s="4">
        <f>U848*AA848/1000</f>
        <v>1.533072237651824</v>
      </c>
      <c r="BB848" s="4">
        <f>(AY848-BA848)</f>
        <v>1.406621138699666</v>
      </c>
      <c r="BC848" s="4">
        <f>1/(1.6/F848+1.37/N848)</f>
        <v>0.03600054355252739</v>
      </c>
      <c r="BD848" s="3">
        <f>G848*AA848*0.001</f>
      </c>
      <c r="BE848" s="3">
        <f>G848/S848</f>
      </c>
      <c r="BF848" s="4">
        <f>(1-AP848*AA848/AU848/F848)*100</f>
        <v>48.17111749836597</v>
      </c>
      <c r="BG848" s="3">
        <f>(S848-E848/(N848/1.35))</f>
      </c>
      <c r="BH848" s="3">
        <f>E848*BF848/100/BG848</f>
      </c>
    </row>
    <row r="849" ht="16" customHeight="1">
      <c r="A849" s="4">
        <v>788</v>
      </c>
      <c r="B849" t="s" s="2">
        <v>905</v>
      </c>
      <c r="C849" s="4">
        <v>4546.500029560179</v>
      </c>
      <c r="D849" s="4">
        <v>0</v>
      </c>
      <c r="E849" s="3">
        <f>(R849-#REF!*(1000-T849)/(1000-U849))*AO849</f>
      </c>
      <c r="F849" s="4">
        <f>IF(AZ849&lt;&gt;0,1/(1/AZ849-1/N849),0)</f>
        <v>0.04576663028661763</v>
      </c>
      <c r="G849" s="3">
        <f>((BC849-AP849/2)*S849-E849)/(BC849+AP849/2)</f>
      </c>
      <c r="H849" s="4">
        <f>AP849*1000</f>
        <v>0.7538626114070109</v>
      </c>
      <c r="I849" s="4">
        <f>(AU849-BA849)</f>
        <v>1.662811187315552</v>
      </c>
      <c r="J849" s="4">
        <f>(P849+AT849*D849)</f>
        <v>24.96015357971191</v>
      </c>
      <c r="K849" s="4">
        <v>6</v>
      </c>
      <c r="L849" s="4">
        <f>(K849*AI849+AJ849)</f>
        <v>1.420000016689301</v>
      </c>
      <c r="M849" s="4">
        <v>1</v>
      </c>
      <c r="N849" s="4">
        <f>L849*(M849+1)*(M849+1)/(M849*M849+1)</f>
        <v>2.840000033378601</v>
      </c>
      <c r="O849" s="4">
        <v>22.40934371948242</v>
      </c>
      <c r="P849" s="4">
        <v>24.96015357971191</v>
      </c>
      <c r="Q849" s="4">
        <v>21.56250190734863</v>
      </c>
      <c r="R849" s="4">
        <v>399.8291015625</v>
      </c>
      <c r="S849" s="4">
        <v>410.2193298339844</v>
      </c>
      <c r="T849" s="4">
        <v>13.95062446594238</v>
      </c>
      <c r="U849" s="4">
        <v>14.84263324737549</v>
      </c>
      <c r="V849" s="4">
        <v>52.1478157043457</v>
      </c>
      <c r="W849" s="4">
        <v>55.66558837890625</v>
      </c>
      <c r="X849" s="4">
        <v>499.5511169433594</v>
      </c>
      <c r="Y849" s="4">
        <v>1999.7421875</v>
      </c>
      <c r="Z849" s="4">
        <v>119.0231628417969</v>
      </c>
      <c r="AA849" s="4">
        <v>101.6881942749023</v>
      </c>
      <c r="AB849" s="4">
        <v>13.07379245758057</v>
      </c>
      <c r="AC849" s="4">
        <v>0.3991943001747131</v>
      </c>
      <c r="AD849" s="4">
        <v>0.184221088886261</v>
      </c>
      <c r="AE849" s="4">
        <v>0.004088563844561577</v>
      </c>
      <c r="AF849" s="4">
        <v>0.1840089410543442</v>
      </c>
      <c r="AG849" s="4">
        <v>0.003010846907272935</v>
      </c>
      <c r="AH849" s="4">
        <v>0.3333333432674408</v>
      </c>
      <c r="AI849" s="4">
        <v>-0.2195652425289154</v>
      </c>
      <c r="AJ849" s="4">
        <v>2.737391471862793</v>
      </c>
      <c r="AK849" s="4">
        <v>1</v>
      </c>
      <c r="AL849" s="4">
        <v>0</v>
      </c>
      <c r="AM849" s="4">
        <v>0.1599999964237213</v>
      </c>
      <c r="AN849" s="4">
        <v>111115</v>
      </c>
      <c r="AO849" s="4">
        <f>X849*0.000001/(K849*0.0001)</f>
        <v>0.8325851949055989</v>
      </c>
      <c r="AP849" s="4">
        <f>(U849-T849)/(1000-U849)*AO849</f>
        <v>0.000753862611407011</v>
      </c>
      <c r="AQ849" s="4">
        <f>(P849+273.15)</f>
        <v>298.1101535797119</v>
      </c>
      <c r="AR849" s="4">
        <f>(O849+273.15)</f>
        <v>295.5593437194824</v>
      </c>
      <c r="AS849" s="4">
        <f>(Y849*AK849+Z849*AL849)*AM849</f>
        <v>319.9587428483646</v>
      </c>
      <c r="AT849" s="4">
        <f>((AS849+0.00000010773*(AR849^4-AQ849^4))-AP849*44100)/(L849*0.92*2*29.3+0.00000043092*AQ849^3)</f>
        <v>2.932364072480916</v>
      </c>
      <c r="AU849" s="4">
        <f>0.61365*EXP(17.502*J849/(240.97+J849))</f>
        <v>3.172131760525795</v>
      </c>
      <c r="AV849" s="4">
        <f>AU849*1000/AA849</f>
        <v>31.19469062406892</v>
      </c>
      <c r="AW849" s="4">
        <f>(AV849-U849)</f>
        <v>16.35205737669343</v>
      </c>
      <c r="AX849" s="4">
        <f>IF(D849,P849,(O849+P849)/2)</f>
        <v>23.68474864959717</v>
      </c>
      <c r="AY849" s="4">
        <f>0.61365*EXP(17.502*AX849/(240.97+AX849))</f>
        <v>2.938725609783541</v>
      </c>
      <c r="AZ849" s="4">
        <f>IF(AW849&lt;&gt;0,(1000-(AV849+U849)/2)/AW849*AP849,0)</f>
        <v>0.04504079736527825</v>
      </c>
      <c r="BA849" s="4">
        <f>U849*AA849/1000</f>
        <v>1.509320573210243</v>
      </c>
      <c r="BB849" s="4">
        <f>(AY849-BA849)</f>
        <v>1.429405036573298</v>
      </c>
      <c r="BC849" s="4">
        <f>1/(1.6/F849+1.37/N849)</f>
        <v>0.02821482233184077</v>
      </c>
      <c r="BD849" s="3">
        <f>G849*AA849*0.001</f>
      </c>
      <c r="BE849" s="3">
        <f>G849/S849</f>
      </c>
      <c r="BF849" s="4">
        <f>(1-AP849*AA849/AU849/F849)*100</f>
        <v>47.19651527185887</v>
      </c>
      <c r="BG849" s="3">
        <f>(S849-E849/(N849/1.35))</f>
      </c>
      <c r="BH849" s="3">
        <f>E849*BF849/100/BG849</f>
      </c>
    </row>
    <row r="850" ht="16" customHeight="1">
      <c r="A850" s="4">
        <v>789</v>
      </c>
      <c r="B850" t="s" s="2">
        <v>906</v>
      </c>
      <c r="C850" s="4">
        <v>4551.500029448420</v>
      </c>
      <c r="D850" s="4">
        <v>0</v>
      </c>
      <c r="E850" s="3">
        <f>(R850-#REF!*(1000-T850)/(1000-U850))*AO850</f>
      </c>
      <c r="F850" s="4">
        <f>IF(AZ850&lt;&gt;0,1/(1/AZ850-1/N850),0)</f>
        <v>0.03816210148719205</v>
      </c>
      <c r="G850" s="3">
        <f>((BC850-AP850/2)*S850-E850)/(BC850+AP850/2)</f>
      </c>
      <c r="H850" s="4">
        <f>AP850*1000</f>
        <v>0.6369314811254549</v>
      </c>
      <c r="I850" s="4">
        <f>(AU850-BA850)</f>
        <v>1.680499433395019</v>
      </c>
      <c r="J850" s="4">
        <f>(P850+AT850*D850)</f>
        <v>24.97800636291504</v>
      </c>
      <c r="K850" s="4">
        <v>6</v>
      </c>
      <c r="L850" s="4">
        <f>(K850*AI850+AJ850)</f>
        <v>1.420000016689301</v>
      </c>
      <c r="M850" s="4">
        <v>1</v>
      </c>
      <c r="N850" s="4">
        <f>L850*(M850+1)*(M850+1)/(M850*M850+1)</f>
        <v>2.840000033378601</v>
      </c>
      <c r="O850" s="4">
        <v>22.35715103149414</v>
      </c>
      <c r="P850" s="4">
        <v>24.97800636291504</v>
      </c>
      <c r="Q850" s="4">
        <v>21.39314842224121</v>
      </c>
      <c r="R850" s="4">
        <v>399.8970031738281</v>
      </c>
      <c r="S850" s="4">
        <v>409.4235534667969</v>
      </c>
      <c r="T850" s="4">
        <v>13.94811248779297</v>
      </c>
      <c r="U850" s="4">
        <v>14.701904296875</v>
      </c>
      <c r="V850" s="4">
        <v>52.27581024169922</v>
      </c>
      <c r="W850" s="4">
        <v>55.22147369384766</v>
      </c>
      <c r="X850" s="4">
        <v>499.5284118652344</v>
      </c>
      <c r="Y850" s="4">
        <v>2000.500244140625</v>
      </c>
      <c r="Z850" s="4">
        <v>114.2719192504883</v>
      </c>
      <c r="AA850" s="4">
        <v>101.6882705688477</v>
      </c>
      <c r="AB850" s="4">
        <v>13.07379245758057</v>
      </c>
      <c r="AC850" s="4">
        <v>0.3991943001747131</v>
      </c>
      <c r="AD850" s="4">
        <v>0.184221088886261</v>
      </c>
      <c r="AE850" s="4">
        <v>0.004088563844561577</v>
      </c>
      <c r="AF850" s="4">
        <v>0.1840089410543442</v>
      </c>
      <c r="AG850" s="4">
        <v>0.003010846907272935</v>
      </c>
      <c r="AH850" s="4">
        <v>0.3333333432674408</v>
      </c>
      <c r="AI850" s="4">
        <v>-0.2195652425289154</v>
      </c>
      <c r="AJ850" s="4">
        <v>2.737391471862793</v>
      </c>
      <c r="AK850" s="4">
        <v>1</v>
      </c>
      <c r="AL850" s="4">
        <v>0</v>
      </c>
      <c r="AM850" s="4">
        <v>0.1599999964237213</v>
      </c>
      <c r="AN850" s="4">
        <v>111115</v>
      </c>
      <c r="AO850" s="4">
        <f>X850*0.000001/(K850*0.0001)</f>
        <v>0.8325473531087239</v>
      </c>
      <c r="AP850" s="4">
        <f>(U850-T850)/(1000-U850)*AO850</f>
        <v>0.000636931481125455</v>
      </c>
      <c r="AQ850" s="4">
        <f>(P850+273.15)</f>
        <v>298.128006362915</v>
      </c>
      <c r="AR850" s="4">
        <f>(O850+273.15)</f>
        <v>295.5071510314941</v>
      </c>
      <c r="AS850" s="4">
        <f>(Y850*AK850+Z850*AL850)*AM850</f>
        <v>320.0800319081536</v>
      </c>
      <c r="AT850" s="4">
        <f>((AS850+0.00000010773*(AR850^4-AQ850^4))-AP850*44100)/(L850*0.92*2*29.3+0.00000043092*AQ850^3)</f>
        <v>2.983374635710796</v>
      </c>
      <c r="AU850" s="4">
        <f>0.61365*EXP(17.502*J850/(240.97+J850))</f>
        <v>3.175510655412948</v>
      </c>
      <c r="AV850" s="4">
        <f>AU850*1000/AA850</f>
        <v>31.22789519036003</v>
      </c>
      <c r="AW850" s="4">
        <f>(AV850-U850)</f>
        <v>16.52599089348503</v>
      </c>
      <c r="AX850" s="4">
        <f>IF(D850,P850,(O850+P850)/2)</f>
        <v>23.66757869720459</v>
      </c>
      <c r="AY850" s="4">
        <f>0.61365*EXP(17.502*AX850/(240.97+AX850))</f>
        <v>2.935688761566093</v>
      </c>
      <c r="AZ850" s="4">
        <f>IF(AW850&lt;&gt;0,(1000-(AV850+U850)/2)/AW850*AP850,0)</f>
        <v>0.03765610289445236</v>
      </c>
      <c r="BA850" s="4">
        <f>U850*AA850/1000</f>
        <v>1.495011222017929</v>
      </c>
      <c r="BB850" s="4">
        <f>(AY850-BA850)</f>
        <v>1.440677539548164</v>
      </c>
      <c r="BC850" s="4">
        <f>1/(1.6/F850+1.37/N850)</f>
        <v>0.02358000800960666</v>
      </c>
      <c r="BD850" s="3">
        <f>G850*AA850*0.001</f>
      </c>
      <c r="BE850" s="3">
        <f>G850/S850</f>
      </c>
      <c r="BF850" s="4">
        <f>(1-AP850*AA850/AU850/F850)*100</f>
        <v>46.55369081487745</v>
      </c>
      <c r="BG850" s="3">
        <f>(S850-E850/(N850/1.35))</f>
      </c>
      <c r="BH850" s="3">
        <f>E850*BF850/100/BG850</f>
      </c>
    </row>
    <row r="851" ht="16" customHeight="1">
      <c r="A851" s="4">
        <v>790</v>
      </c>
      <c r="B851" t="s" s="2">
        <v>907</v>
      </c>
      <c r="C851" s="4">
        <v>4556.500029336661</v>
      </c>
      <c r="D851" s="4">
        <v>0</v>
      </c>
      <c r="E851" s="3">
        <f>(R851-#REF!*(1000-T851)/(1000-U851))*AO851</f>
      </c>
      <c r="F851" s="4">
        <f>IF(AZ851&lt;&gt;0,1/(1/AZ851-1/N851),0)</f>
        <v>0.03299842831119351</v>
      </c>
      <c r="G851" s="3">
        <f>((BC851-AP851/2)*S851-E851)/(BC851+AP851/2)</f>
      </c>
      <c r="H851" s="4">
        <f>AP851*1000</f>
        <v>0.5553352416575498</v>
      </c>
      <c r="I851" s="4">
        <f>(AU851-BA851)</f>
        <v>1.691539147096826</v>
      </c>
      <c r="J851" s="4">
        <f>(P851+AT851*D851)</f>
        <v>24.98319816589355</v>
      </c>
      <c r="K851" s="4">
        <v>6</v>
      </c>
      <c r="L851" s="4">
        <f>(K851*AI851+AJ851)</f>
        <v>1.420000016689301</v>
      </c>
      <c r="M851" s="4">
        <v>1</v>
      </c>
      <c r="N851" s="4">
        <f>L851*(M851+1)*(M851+1)/(M851*M851+1)</f>
        <v>2.840000033378601</v>
      </c>
      <c r="O851" s="4">
        <v>22.29679298400879</v>
      </c>
      <c r="P851" s="4">
        <v>24.98319816589355</v>
      </c>
      <c r="Q851" s="4">
        <v>21.33737182617188</v>
      </c>
      <c r="R851" s="4">
        <v>399.8048095703125</v>
      </c>
      <c r="S851" s="4">
        <v>408.9933166503906</v>
      </c>
      <c r="T851" s="4">
        <v>13.94564533233643</v>
      </c>
      <c r="U851" s="4">
        <v>14.60293769836426</v>
      </c>
      <c r="V851" s="4">
        <v>52.45013809204102</v>
      </c>
      <c r="W851" s="4">
        <v>55.00419235229492</v>
      </c>
      <c r="X851" s="4">
        <v>499.5272216796875</v>
      </c>
      <c r="Y851" s="4">
        <v>2000.713745117188</v>
      </c>
      <c r="Z851" s="4">
        <v>115.3242111206055</v>
      </c>
      <c r="AA851" s="4">
        <v>101.6887664794922</v>
      </c>
      <c r="AB851" s="4">
        <v>13.07379245758057</v>
      </c>
      <c r="AC851" s="4">
        <v>0.3991943001747131</v>
      </c>
      <c r="AD851" s="4">
        <v>0.184221088886261</v>
      </c>
      <c r="AE851" s="4">
        <v>0.004088563844561577</v>
      </c>
      <c r="AF851" s="4">
        <v>0.1840089410543442</v>
      </c>
      <c r="AG851" s="4">
        <v>0.003010846907272935</v>
      </c>
      <c r="AH851" s="4">
        <v>0.6666666865348816</v>
      </c>
      <c r="AI851" s="4">
        <v>-0.2195652425289154</v>
      </c>
      <c r="AJ851" s="4">
        <v>2.737391471862793</v>
      </c>
      <c r="AK851" s="4">
        <v>1</v>
      </c>
      <c r="AL851" s="4">
        <v>0</v>
      </c>
      <c r="AM851" s="4">
        <v>0.1599999964237213</v>
      </c>
      <c r="AN851" s="4">
        <v>111115</v>
      </c>
      <c r="AO851" s="4">
        <f>X851*0.000001/(K851*0.0001)</f>
        <v>0.8325453694661457</v>
      </c>
      <c r="AP851" s="4">
        <f>(U851-T851)/(1000-U851)*AO851</f>
        <v>0.0005553352416575498</v>
      </c>
      <c r="AQ851" s="4">
        <f>(P851+273.15)</f>
        <v>298.1331981658935</v>
      </c>
      <c r="AR851" s="4">
        <f>(O851+273.15)</f>
        <v>295.4467929840088</v>
      </c>
      <c r="AS851" s="4">
        <f>(Y851*AK851+Z851*AL851)*AM851</f>
        <v>320.1141920636401</v>
      </c>
      <c r="AT851" s="4">
        <f>((AS851+0.00000010773*(AR851^4-AQ851^4))-AP851*44100)/(L851*0.92*2*29.3+0.00000043092*AQ851^3)</f>
        <v>3.016344837313078</v>
      </c>
      <c r="AU851" s="4">
        <f>0.61365*EXP(17.502*J851/(240.97+J851))</f>
        <v>3.176493868620363</v>
      </c>
      <c r="AV851" s="4">
        <f>AU851*1000/AA851</f>
        <v>31.23741174755005</v>
      </c>
      <c r="AW851" s="4">
        <f>(AV851-U851)</f>
        <v>16.63447404918579</v>
      </c>
      <c r="AX851" s="4">
        <f>IF(D851,P851,(O851+P851)/2)</f>
        <v>23.63999557495117</v>
      </c>
      <c r="AY851" s="4">
        <f>0.61365*EXP(17.502*AX851/(240.97+AX851))</f>
        <v>2.930815882370093</v>
      </c>
      <c r="AZ851" s="4">
        <f>IF(AW851&lt;&gt;0,(1000-(AV851+U851)/2)/AW851*AP851,0)</f>
        <v>0.03261941791994933</v>
      </c>
      <c r="BA851" s="4">
        <f>U851*AA851/1000</f>
        <v>1.484954721523536</v>
      </c>
      <c r="BB851" s="4">
        <f>(AY851-BA851)</f>
        <v>1.445861160846557</v>
      </c>
      <c r="BC851" s="4">
        <f>1/(1.6/F851+1.37/N851)</f>
        <v>0.02042085247463035</v>
      </c>
      <c r="BD851" s="3">
        <f>G851*AA851*0.001</f>
      </c>
      <c r="BE851" s="3">
        <f>G851/S851</f>
      </c>
      <c r="BF851" s="4">
        <f>(1-AP851*AA851/AU851/F851)*100</f>
        <v>46.12504290453862</v>
      </c>
      <c r="BG851" s="3">
        <f>(S851-E851/(N851/1.35))</f>
      </c>
      <c r="BH851" s="3">
        <f>E851*BF851/100/BG851</f>
      </c>
    </row>
    <row r="852" ht="16" customHeight="1">
      <c r="A852" s="4">
        <v>791</v>
      </c>
      <c r="B852" t="s" s="2">
        <v>908</v>
      </c>
      <c r="C852" s="4">
        <v>4562.000029213727</v>
      </c>
      <c r="D852" s="4">
        <v>0</v>
      </c>
      <c r="E852" s="3">
        <f>(R852-#REF!*(1000-T852)/(1000-U852))*AO852</f>
      </c>
      <c r="F852" s="4">
        <f>IF(AZ852&lt;&gt;0,1/(1/AZ852-1/N852),0)</f>
        <v>0.02909726557483655</v>
      </c>
      <c r="G852" s="3">
        <f>((BC852-AP852/2)*S852-E852)/(BC852+AP852/2)</f>
      </c>
      <c r="H852" s="4">
        <f>AP852*1000</f>
        <v>0.4912207115096298</v>
      </c>
      <c r="I852" s="4">
        <f>(AU852-BA852)</f>
        <v>1.694653883210509</v>
      </c>
      <c r="J852" s="4">
        <f>(P852+AT852*D852)</f>
        <v>24.95766639709473</v>
      </c>
      <c r="K852" s="4">
        <v>6</v>
      </c>
      <c r="L852" s="4">
        <f>(K852*AI852+AJ852)</f>
        <v>1.420000016689301</v>
      </c>
      <c r="M852" s="4">
        <v>1</v>
      </c>
      <c r="N852" s="4">
        <f>L852*(M852+1)*(M852+1)/(M852*M852+1)</f>
        <v>2.840000033378601</v>
      </c>
      <c r="O852" s="4">
        <v>22.24814033508301</v>
      </c>
      <c r="P852" s="4">
        <v>24.95766639709473</v>
      </c>
      <c r="Q852" s="4">
        <v>21.3208065032959</v>
      </c>
      <c r="R852" s="4">
        <v>399.7232055664062</v>
      </c>
      <c r="S852" s="4">
        <v>408.5996704101562</v>
      </c>
      <c r="T852" s="4">
        <v>13.94337272644043</v>
      </c>
      <c r="U852" s="4">
        <v>14.52482891082764</v>
      </c>
      <c r="V852" s="4">
        <v>52.60387420654297</v>
      </c>
      <c r="W852" s="4">
        <v>54.85611343383789</v>
      </c>
      <c r="X852" s="4">
        <v>499.5242919921875</v>
      </c>
      <c r="Y852" s="4">
        <v>2000.891845703125</v>
      </c>
      <c r="Z852" s="4">
        <v>111.6501007080078</v>
      </c>
      <c r="AA852" s="4">
        <v>101.6884536743164</v>
      </c>
      <c r="AB852" s="4">
        <v>13.07379245758057</v>
      </c>
      <c r="AC852" s="4">
        <v>0.3991943001747131</v>
      </c>
      <c r="AD852" s="4">
        <v>0.184221088886261</v>
      </c>
      <c r="AE852" s="4">
        <v>0.004088563844561577</v>
      </c>
      <c r="AF852" s="4">
        <v>0.1840089410543442</v>
      </c>
      <c r="AG852" s="4">
        <v>0.003010846907272935</v>
      </c>
      <c r="AH852" s="4">
        <v>0.6666666865348816</v>
      </c>
      <c r="AI852" s="4">
        <v>-0.2195652425289154</v>
      </c>
      <c r="AJ852" s="4">
        <v>2.737391471862793</v>
      </c>
      <c r="AK852" s="4">
        <v>1</v>
      </c>
      <c r="AL852" s="4">
        <v>0</v>
      </c>
      <c r="AM852" s="4">
        <v>0.1599999964237213</v>
      </c>
      <c r="AN852" s="4">
        <v>111115</v>
      </c>
      <c r="AO852" s="4">
        <f>X852*0.000001/(K852*0.0001)</f>
        <v>0.8325404866536458</v>
      </c>
      <c r="AP852" s="4">
        <f>(U852-T852)/(1000-U852)*AO852</f>
        <v>0.0004912207115096298</v>
      </c>
      <c r="AQ852" s="4">
        <f>(P852+273.15)</f>
        <v>298.1076663970947</v>
      </c>
      <c r="AR852" s="4">
        <f>(O852+273.15)</f>
        <v>295.398140335083</v>
      </c>
      <c r="AS852" s="4">
        <f>(Y852*AK852+Z852*AL852)*AM852</f>
        <v>320.1426881567531</v>
      </c>
      <c r="AT852" s="4">
        <f>((AS852+0.00000010773*(AR852^4-AQ852^4))-AP852*44100)/(L852*0.92*2*29.3+0.00000043092*AQ852^3)</f>
        <v>3.04607912030175</v>
      </c>
      <c r="AU852" s="4">
        <f>0.61365*EXP(17.502*J852/(240.97+J852))</f>
        <v>3.171661275036576</v>
      </c>
      <c r="AV852" s="4">
        <f>AU852*1000/AA852</f>
        <v>31.18998431419405</v>
      </c>
      <c r="AW852" s="4">
        <f>(AV852-U852)</f>
        <v>16.66515540336641</v>
      </c>
      <c r="AX852" s="4">
        <f>IF(D852,P852,(O852+P852)/2)</f>
        <v>23.60290336608887</v>
      </c>
      <c r="AY852" s="4">
        <f>0.61365*EXP(17.502*AX852/(240.97+AX852))</f>
        <v>2.924274264747987</v>
      </c>
      <c r="AZ852" s="4">
        <f>IF(AW852&lt;&gt;0,(1000-(AV852+U852)/2)/AW852*AP852,0)</f>
        <v>0.02880217245818226</v>
      </c>
      <c r="BA852" s="4">
        <f>U852*AA852/1000</f>
        <v>1.477007391826068</v>
      </c>
      <c r="BB852" s="4">
        <f>(AY852-BA852)</f>
        <v>1.447266872921919</v>
      </c>
      <c r="BC852" s="4">
        <f>1/(1.6/F852+1.37/N852)</f>
        <v>0.01802763949640087</v>
      </c>
      <c r="BD852" s="3">
        <f>G852*AA852*0.001</f>
      </c>
      <c r="BE852" s="3">
        <f>G852/S852</f>
      </c>
      <c r="BF852" s="4">
        <f>(1-AP852*AA852/AU852/F852)*100</f>
        <v>45.87357596524443</v>
      </c>
      <c r="BG852" s="3">
        <f>(S852-E852/(N852/1.35))</f>
      </c>
      <c r="BH852" s="3">
        <f>E852*BF852/100/BG852</f>
      </c>
    </row>
    <row r="853" ht="16" customHeight="1">
      <c r="A853" s="4">
        <v>792</v>
      </c>
      <c r="B853" t="s" s="2">
        <v>909</v>
      </c>
      <c r="C853" s="4">
        <v>4567.500029090792</v>
      </c>
      <c r="D853" s="4">
        <v>0</v>
      </c>
      <c r="E853" s="3">
        <f>(R853-#REF!*(1000-T853)/(1000-U853))*AO853</f>
      </c>
      <c r="F853" s="4">
        <f>IF(AZ853&lt;&gt;0,1/(1/AZ853-1/N853),0)</f>
        <v>0.02623115883771264</v>
      </c>
      <c r="G853" s="3">
        <f>((BC853-AP853/2)*S853-E853)/(BC853+AP853/2)</f>
      </c>
      <c r="H853" s="4">
        <f>AP853*1000</f>
        <v>0.4437823900859659</v>
      </c>
      <c r="I853" s="4">
        <f>(AU853-BA853)</f>
        <v>1.696657780078997</v>
      </c>
      <c r="J853" s="4">
        <f>(P853+AT853*D853)</f>
        <v>24.93673706054688</v>
      </c>
      <c r="K853" s="4">
        <v>6</v>
      </c>
      <c r="L853" s="4">
        <f>(K853*AI853+AJ853)</f>
        <v>1.420000016689301</v>
      </c>
      <c r="M853" s="4">
        <v>1</v>
      </c>
      <c r="N853" s="4">
        <f>L853*(M853+1)*(M853+1)/(M853*M853+1)</f>
        <v>2.840000033378601</v>
      </c>
      <c r="O853" s="4">
        <v>22.2096996307373</v>
      </c>
      <c r="P853" s="4">
        <v>24.93673706054688</v>
      </c>
      <c r="Q853" s="4">
        <v>21.25355529785156</v>
      </c>
      <c r="R853" s="4">
        <v>399.8114929199219</v>
      </c>
      <c r="S853" s="4">
        <v>408.3991088867188</v>
      </c>
      <c r="T853" s="4">
        <v>13.94094657897949</v>
      </c>
      <c r="U853" s="4">
        <v>14.46629333496094</v>
      </c>
      <c r="V853" s="4">
        <v>52.72357177734375</v>
      </c>
      <c r="W853" s="4">
        <v>54.75363922119141</v>
      </c>
      <c r="X853" s="4">
        <v>499.512939453125</v>
      </c>
      <c r="Y853" s="4">
        <v>2001.188842773438</v>
      </c>
      <c r="Z853" s="4">
        <v>106.9651336669922</v>
      </c>
      <c r="AA853" s="4">
        <v>101.6878890991211</v>
      </c>
      <c r="AB853" s="4">
        <v>13.07379245758057</v>
      </c>
      <c r="AC853" s="4">
        <v>0.3991943001747131</v>
      </c>
      <c r="AD853" s="4">
        <v>0.184221088886261</v>
      </c>
      <c r="AE853" s="4">
        <v>0.004088563844561577</v>
      </c>
      <c r="AF853" s="4">
        <v>0.1840089410543442</v>
      </c>
      <c r="AG853" s="4">
        <v>0.003010846907272935</v>
      </c>
      <c r="AH853" s="4">
        <v>1</v>
      </c>
      <c r="AI853" s="4">
        <v>-0.2195652425289154</v>
      </c>
      <c r="AJ853" s="4">
        <v>2.737391471862793</v>
      </c>
      <c r="AK853" s="4">
        <v>1</v>
      </c>
      <c r="AL853" s="4">
        <v>0</v>
      </c>
      <c r="AM853" s="4">
        <v>0.1599999964237213</v>
      </c>
      <c r="AN853" s="4">
        <v>111115</v>
      </c>
      <c r="AO853" s="4">
        <f>X853*0.000001/(K853*0.0001)</f>
        <v>0.8325215657552083</v>
      </c>
      <c r="AP853" s="4">
        <f>(U853-T853)/(1000-U853)*AO853</f>
        <v>0.0004437823900859658</v>
      </c>
      <c r="AQ853" s="4">
        <f>(P853+273.15)</f>
        <v>298.0867370605469</v>
      </c>
      <c r="AR853" s="4">
        <f>(O853+273.15)</f>
        <v>295.3596996307373</v>
      </c>
      <c r="AS853" s="4">
        <f>(Y853*AK853+Z853*AL853)*AM853</f>
        <v>320.190207686941</v>
      </c>
      <c r="AT853" s="4">
        <f>((AS853+0.00000010773*(AR853^4-AQ853^4))-AP853*44100)/(L853*0.92*2*29.3+0.00000043092*AQ853^3)</f>
        <v>3.068347021953291</v>
      </c>
      <c r="AU853" s="4">
        <f>0.61365*EXP(17.502*J853/(240.97+J853))</f>
        <v>3.16770461239986</v>
      </c>
      <c r="AV853" s="4">
        <f>AU853*1000/AA853</f>
        <v>31.15124761132679</v>
      </c>
      <c r="AW853" s="4">
        <f>(AV853-U853)</f>
        <v>16.68495427636585</v>
      </c>
      <c r="AX853" s="4">
        <f>IF(D853,P853,(O853+P853)/2)</f>
        <v>23.57321834564209</v>
      </c>
      <c r="AY853" s="4">
        <f>0.61365*EXP(17.502*AX853/(240.97+AX853))</f>
        <v>2.919048188341909</v>
      </c>
      <c r="AZ853" s="4">
        <f>IF(AW853&lt;&gt;0,(1000-(AV853+U853)/2)/AW853*AP853,0)</f>
        <v>0.02599109666274298</v>
      </c>
      <c r="BA853" s="4">
        <f>U853*AA853/1000</f>
        <v>1.471046832320863</v>
      </c>
      <c r="BB853" s="4">
        <f>(AY853-BA853)</f>
        <v>1.448001356021047</v>
      </c>
      <c r="BC853" s="4">
        <f>1/(1.6/F853+1.37/N853)</f>
        <v>0.01626583426525211</v>
      </c>
      <c r="BD853" s="3">
        <f>G853*AA853*0.001</f>
      </c>
      <c r="BE853" s="3">
        <f>G853/S853</f>
      </c>
      <c r="BF853" s="4">
        <f>(1-AP853*AA853/AU853/F853)*100</f>
        <v>45.69033265378604</v>
      </c>
      <c r="BG853" s="3">
        <f>(S853-E853/(N853/1.35))</f>
      </c>
      <c r="BH853" s="3">
        <f>E853*BF853/100/BG853</f>
      </c>
    </row>
    <row r="854" ht="16" customHeight="1">
      <c r="A854" s="4">
        <v>793</v>
      </c>
      <c r="B854" t="s" s="2">
        <v>910</v>
      </c>
      <c r="C854" s="4">
        <v>4572.500028979033</v>
      </c>
      <c r="D854" s="4">
        <v>0</v>
      </c>
      <c r="E854" s="3">
        <f>(R854-#REF!*(1000-T854)/(1000-U854))*AO854</f>
      </c>
      <c r="F854" s="4">
        <f>IF(AZ854&lt;&gt;0,1/(1/AZ854-1/N854),0)</f>
        <v>0.02417332413738162</v>
      </c>
      <c r="G854" s="3">
        <f>((BC854-AP854/2)*S854-E854)/(BC854+AP854/2)</f>
      </c>
      <c r="H854" s="4">
        <f>AP854*1000</f>
        <v>0.4095802911657474</v>
      </c>
      <c r="I854" s="4">
        <f>(AU854-BA854)</f>
        <v>1.698029323493481</v>
      </c>
      <c r="J854" s="4">
        <f>(P854+AT854*D854)</f>
        <v>24.92102813720703</v>
      </c>
      <c r="K854" s="4">
        <v>6</v>
      </c>
      <c r="L854" s="4">
        <f>(K854*AI854+AJ854)</f>
        <v>1.420000016689301</v>
      </c>
      <c r="M854" s="4">
        <v>1</v>
      </c>
      <c r="N854" s="4">
        <f>L854*(M854+1)*(M854+1)/(M854*M854+1)</f>
        <v>2.840000033378601</v>
      </c>
      <c r="O854" s="4">
        <v>22.16987609863281</v>
      </c>
      <c r="P854" s="4">
        <v>24.92102813720703</v>
      </c>
      <c r="Q854" s="4">
        <v>21.17259216308594</v>
      </c>
      <c r="R854" s="4">
        <v>399.9178466796875</v>
      </c>
      <c r="S854" s="4">
        <v>408.3207702636719</v>
      </c>
      <c r="T854" s="4">
        <v>13.93884754180908</v>
      </c>
      <c r="U854" s="4">
        <v>14.42373275756836</v>
      </c>
      <c r="V854" s="4">
        <v>52.84115600585938</v>
      </c>
      <c r="W854" s="4">
        <v>54.71279144287109</v>
      </c>
      <c r="X854" s="4">
        <v>499.5070190429688</v>
      </c>
      <c r="Y854" s="4">
        <v>2001.44140625</v>
      </c>
      <c r="Z854" s="4">
        <v>114.2892379760742</v>
      </c>
      <c r="AA854" s="4">
        <v>101.6871566772461</v>
      </c>
      <c r="AB854" s="4">
        <v>13.07379245758057</v>
      </c>
      <c r="AC854" s="4">
        <v>0.3991943001747131</v>
      </c>
      <c r="AD854" s="4">
        <v>0.184221088886261</v>
      </c>
      <c r="AE854" s="4">
        <v>0.004088563844561577</v>
      </c>
      <c r="AF854" s="4">
        <v>0.1840089410543442</v>
      </c>
      <c r="AG854" s="4">
        <v>0.003010846907272935</v>
      </c>
      <c r="AH854" s="4">
        <v>1</v>
      </c>
      <c r="AI854" s="4">
        <v>-0.2195652425289154</v>
      </c>
      <c r="AJ854" s="4">
        <v>2.737391471862793</v>
      </c>
      <c r="AK854" s="4">
        <v>1</v>
      </c>
      <c r="AL854" s="4">
        <v>0</v>
      </c>
      <c r="AM854" s="4">
        <v>0.1599999964237213</v>
      </c>
      <c r="AN854" s="4">
        <v>111115</v>
      </c>
      <c r="AO854" s="4">
        <f>X854*0.000001/(K854*0.0001)</f>
        <v>0.8325116984049479</v>
      </c>
      <c r="AP854" s="4">
        <f>(U854-T854)/(1000-U854)*AO854</f>
        <v>0.0004095802911657474</v>
      </c>
      <c r="AQ854" s="4">
        <f>(P854+273.15)</f>
        <v>298.071028137207</v>
      </c>
      <c r="AR854" s="4">
        <f>(O854+273.15)</f>
        <v>295.3198760986328</v>
      </c>
      <c r="AS854" s="4">
        <f>(Y854*AK854+Z854*AL854)*AM854</f>
        <v>320.2306178422878</v>
      </c>
      <c r="AT854" s="4">
        <f>((AS854+0.00000010773*(AR854^4-AQ854^4))-AP854*44100)/(L854*0.92*2*29.3+0.00000043092*AQ854^3)</f>
        <v>3.083028224559324</v>
      </c>
      <c r="AU854" s="4">
        <f>0.61365*EXP(17.502*J854/(240.97+J854))</f>
        <v>3.164737696283062</v>
      </c>
      <c r="AV854" s="4">
        <f>AU854*1000/AA854</f>
        <v>31.12229508322181</v>
      </c>
      <c r="AW854" s="4">
        <f>(AV854-U854)</f>
        <v>16.69856232565345</v>
      </c>
      <c r="AX854" s="4">
        <f>IF(D854,P854,(O854+P854)/2)</f>
        <v>23.54545211791992</v>
      </c>
      <c r="AY854" s="4">
        <f>0.61365*EXP(17.502*AX854/(240.97+AX854))</f>
        <v>2.91416731225009</v>
      </c>
      <c r="AZ854" s="4">
        <f>IF(AW854&lt;&gt;0,(1000-(AV854+U854)/2)/AW854*AP854,0)</f>
        <v>0.02396930380519136</v>
      </c>
      <c r="BA854" s="4">
        <f>U854*AA854/1000</f>
        <v>1.466708372789581</v>
      </c>
      <c r="BB854" s="4">
        <f>(AY854-BA854)</f>
        <v>1.447458939460509</v>
      </c>
      <c r="BC854" s="4">
        <f>1/(1.6/F854+1.37/N854)</f>
        <v>0.01499901220471908</v>
      </c>
      <c r="BD854" s="3">
        <f>G854*AA854*0.001</f>
      </c>
      <c r="BE854" s="3">
        <f>G854/S854</f>
      </c>
      <c r="BF854" s="4">
        <f>(1-AP854*AA854/AU854/F854)*100</f>
        <v>45.55837762852914</v>
      </c>
      <c r="BG854" s="3">
        <f>(S854-E854/(N854/1.35))</f>
      </c>
      <c r="BH854" s="3">
        <f>E854*BF854/100/BG854</f>
      </c>
    </row>
    <row r="855" ht="16" customHeight="1">
      <c r="A855" s="4">
        <v>794</v>
      </c>
      <c r="B855" t="s" s="2">
        <v>911</v>
      </c>
      <c r="C855" s="4">
        <v>4578.000028856099</v>
      </c>
      <c r="D855" s="4">
        <v>0</v>
      </c>
      <c r="E855" s="3">
        <f>(R855-#REF!*(1000-T855)/(1000-U855))*AO855</f>
      </c>
      <c r="F855" s="4">
        <f>IF(AZ855&lt;&gt;0,1/(1/AZ855-1/N855),0)</f>
        <v>0.02241692375213235</v>
      </c>
      <c r="G855" s="3">
        <f>((BC855-AP855/2)*S855-E855)/(BC855+AP855/2)</f>
      </c>
      <c r="H855" s="4">
        <f>AP855*1000</f>
        <v>0.3805854078733216</v>
      </c>
      <c r="I855" s="4">
        <f>(AU855-BA855)</f>
        <v>1.700442354358702</v>
      </c>
      <c r="J855" s="4">
        <f>(P855+AT855*D855)</f>
        <v>24.91393661499023</v>
      </c>
      <c r="K855" s="4">
        <v>6</v>
      </c>
      <c r="L855" s="4">
        <f>(K855*AI855+AJ855)</f>
        <v>1.420000016689301</v>
      </c>
      <c r="M855" s="4">
        <v>1</v>
      </c>
      <c r="N855" s="4">
        <f>L855*(M855+1)*(M855+1)/(M855*M855+1)</f>
        <v>2.840000033378601</v>
      </c>
      <c r="O855" s="4">
        <v>22.12634086608887</v>
      </c>
      <c r="P855" s="4">
        <v>24.91393661499023</v>
      </c>
      <c r="Q855" s="4">
        <v>21.14715003967285</v>
      </c>
      <c r="R855" s="4">
        <v>399.9457702636719</v>
      </c>
      <c r="S855" s="4">
        <v>408.343017578125</v>
      </c>
      <c r="T855" s="4">
        <v>13.93630981445312</v>
      </c>
      <c r="U855" s="4">
        <v>14.38688564300537</v>
      </c>
      <c r="V855" s="4">
        <v>52.97233963012695</v>
      </c>
      <c r="W855" s="4">
        <v>54.71116256713867</v>
      </c>
      <c r="X855" s="4">
        <v>499.5074462890625</v>
      </c>
      <c r="Y855" s="4">
        <v>2001.380859375</v>
      </c>
      <c r="Z855" s="4">
        <v>125.5677490234375</v>
      </c>
      <c r="AA855" s="4">
        <v>101.6868286132812</v>
      </c>
      <c r="AB855" s="4">
        <v>13.07379245758057</v>
      </c>
      <c r="AC855" s="4">
        <v>0.3991943001747131</v>
      </c>
      <c r="AD855" s="4">
        <v>0.184221088886261</v>
      </c>
      <c r="AE855" s="4">
        <v>0.004088563844561577</v>
      </c>
      <c r="AF855" s="4">
        <v>0.1840089410543442</v>
      </c>
      <c r="AG855" s="4">
        <v>0.003010846907272935</v>
      </c>
      <c r="AH855" s="4">
        <v>1</v>
      </c>
      <c r="AI855" s="4">
        <v>-0.2195652425289154</v>
      </c>
      <c r="AJ855" s="4">
        <v>2.737391471862793</v>
      </c>
      <c r="AK855" s="4">
        <v>1</v>
      </c>
      <c r="AL855" s="4">
        <v>0</v>
      </c>
      <c r="AM855" s="4">
        <v>0.1599999964237213</v>
      </c>
      <c r="AN855" s="4">
        <v>111115</v>
      </c>
      <c r="AO855" s="4">
        <f>X855*0.000001/(K855*0.0001)</f>
        <v>0.8325124104817708</v>
      </c>
      <c r="AP855" s="4">
        <f>(U855-T855)/(1000-U855)*AO855</f>
        <v>0.0003805854078733216</v>
      </c>
      <c r="AQ855" s="4">
        <f>(P855+273.15)</f>
        <v>298.0639366149902</v>
      </c>
      <c r="AR855" s="4">
        <f>(O855+273.15)</f>
        <v>295.2763408660888</v>
      </c>
      <c r="AS855" s="4">
        <f>(Y855*AK855+Z855*AL855)*AM855</f>
        <v>320.2209303425043</v>
      </c>
      <c r="AT855" s="4">
        <f>((AS855+0.00000010773*(AR855^4-AQ855^4))-AP855*44100)/(L855*0.92*2*29.3+0.00000043092*AQ855^3)</f>
        <v>3.092910920086715</v>
      </c>
      <c r="AU855" s="4">
        <f>0.61365*EXP(17.502*J855/(240.97+J855))</f>
        <v>3.163399129017866</v>
      </c>
      <c r="AV855" s="4">
        <f>AU855*1000/AA855</f>
        <v>31.10923186569609</v>
      </c>
      <c r="AW855" s="4">
        <f>(AV855-U855)</f>
        <v>16.72234622269072</v>
      </c>
      <c r="AX855" s="4">
        <f>IF(D855,P855,(O855+P855)/2)</f>
        <v>23.52013874053955</v>
      </c>
      <c r="AY855" s="4">
        <f>0.61365*EXP(17.502*AX855/(240.97+AX855))</f>
        <v>2.909723830628939</v>
      </c>
      <c r="AZ855" s="4">
        <f>IF(AW855&lt;&gt;0,(1000-(AV855+U855)/2)/AW855*AP855,0)</f>
        <v>0.02224136635499737</v>
      </c>
      <c r="BA855" s="4">
        <f>U855*AA855/1000</f>
        <v>1.462956774659164</v>
      </c>
      <c r="BB855" s="4">
        <f>(AY855-BA855)</f>
        <v>1.446767055969775</v>
      </c>
      <c r="BC855" s="4">
        <f>1/(1.6/F855+1.37/N855)</f>
        <v>0.01391652082044131</v>
      </c>
      <c r="BD855" s="3">
        <f>G855*AA855*0.001</f>
      </c>
      <c r="BE855" s="3">
        <f>G855/S855</f>
      </c>
      <c r="BF855" s="4">
        <f>(1-AP855*AA855/AU855/F855)*100</f>
        <v>45.42586883003604</v>
      </c>
      <c r="BG855" s="3">
        <f>(S855-E855/(N855/1.35))</f>
      </c>
      <c r="BH855" s="3">
        <f>E855*BF855/100/BG855</f>
      </c>
    </row>
    <row r="856" ht="16" customHeight="1">
      <c r="A856" s="4">
        <v>795</v>
      </c>
      <c r="B856" t="s" s="2">
        <v>912</v>
      </c>
      <c r="C856" s="4">
        <v>4583.000028744340</v>
      </c>
      <c r="D856" s="4">
        <v>0</v>
      </c>
      <c r="E856" s="3">
        <f>(R856-#REF!*(1000-T856)/(1000-U856))*AO856</f>
      </c>
      <c r="F856" s="4">
        <f>IF(AZ856&lt;&gt;0,1/(1/AZ856-1/N856),0)</f>
        <v>0.02117128922317699</v>
      </c>
      <c r="G856" s="3">
        <f>((BC856-AP856/2)*S856-E856)/(BC856+AP856/2)</f>
      </c>
      <c r="H856" s="4">
        <f>AP856*1000</f>
        <v>0.3597738151930422</v>
      </c>
      <c r="I856" s="4">
        <f>(AU856-BA856)</f>
        <v>1.701332499574951</v>
      </c>
      <c r="J856" s="4">
        <f>(P856+AT856*D856)</f>
        <v>24.90446472167969</v>
      </c>
      <c r="K856" s="4">
        <v>6</v>
      </c>
      <c r="L856" s="4">
        <f>(K856*AI856+AJ856)</f>
        <v>1.420000016689301</v>
      </c>
      <c r="M856" s="4">
        <v>1</v>
      </c>
      <c r="N856" s="4">
        <f>L856*(M856+1)*(M856+1)/(M856*M856+1)</f>
        <v>2.840000033378601</v>
      </c>
      <c r="O856" s="4">
        <v>22.10102653503418</v>
      </c>
      <c r="P856" s="4">
        <v>24.90446472167969</v>
      </c>
      <c r="Q856" s="4">
        <v>21.1683406829834</v>
      </c>
      <c r="R856" s="4">
        <v>399.9371948242188</v>
      </c>
      <c r="S856" s="4">
        <v>408.3292541503906</v>
      </c>
      <c r="T856" s="4">
        <v>13.9345817565918</v>
      </c>
      <c r="U856" s="4">
        <v>14.3605432510376</v>
      </c>
      <c r="V856" s="4">
        <v>53.05495452880859</v>
      </c>
      <c r="W856" s="4">
        <v>54.69728469848633</v>
      </c>
      <c r="X856" s="4">
        <v>499.4920043945312</v>
      </c>
      <c r="Y856" s="4">
        <v>2001.223510742188</v>
      </c>
      <c r="Z856" s="4">
        <v>134.6760559082031</v>
      </c>
      <c r="AA856" s="4">
        <v>101.6869277954102</v>
      </c>
      <c r="AB856" s="4">
        <v>13.07379245758057</v>
      </c>
      <c r="AC856" s="4">
        <v>0.3991943001747131</v>
      </c>
      <c r="AD856" s="4">
        <v>0.184221088886261</v>
      </c>
      <c r="AE856" s="4">
        <v>0.004088563844561577</v>
      </c>
      <c r="AF856" s="4">
        <v>0.1840089410543442</v>
      </c>
      <c r="AG856" s="4">
        <v>0.003010846907272935</v>
      </c>
      <c r="AH856" s="4">
        <v>1</v>
      </c>
      <c r="AI856" s="4">
        <v>-0.2195652425289154</v>
      </c>
      <c r="AJ856" s="4">
        <v>2.737391471862793</v>
      </c>
      <c r="AK856" s="4">
        <v>1</v>
      </c>
      <c r="AL856" s="4">
        <v>0</v>
      </c>
      <c r="AM856" s="4">
        <v>0.1599999964237213</v>
      </c>
      <c r="AN856" s="4">
        <v>111115</v>
      </c>
      <c r="AO856" s="4">
        <f>X856*0.000001/(K856*0.0001)</f>
        <v>0.8324866739908853</v>
      </c>
      <c r="AP856" s="4">
        <f>(U856-T856)/(1000-U856)*AO856</f>
        <v>0.0003597738151930422</v>
      </c>
      <c r="AQ856" s="4">
        <f>(P856+273.15)</f>
        <v>298.0544647216797</v>
      </c>
      <c r="AR856" s="4">
        <f>(O856+273.15)</f>
        <v>295.2510265350342</v>
      </c>
      <c r="AS856" s="4">
        <f>(Y856*AK856+Z856*AL856)*AM856</f>
        <v>320.195754561817</v>
      </c>
      <c r="AT856" s="4">
        <f>((AS856+0.00000010773*(AR856^4-AQ856^4))-AP856*44100)/(L856*0.92*2*29.3+0.00000043092*AQ856^3)</f>
        <v>3.101133071802901</v>
      </c>
      <c r="AU856" s="4">
        <f>0.61365*EXP(17.502*J856/(240.97+J856))</f>
        <v>3.161612024246076</v>
      </c>
      <c r="AV856" s="4">
        <f>AU856*1000/AA856</f>
        <v>31.09162694547235</v>
      </c>
      <c r="AW856" s="4">
        <f>(AV856-U856)</f>
        <v>16.73108369443475</v>
      </c>
      <c r="AX856" s="4">
        <f>IF(D856,P856,(O856+P856)/2)</f>
        <v>23.50274562835693</v>
      </c>
      <c r="AY856" s="4">
        <f>0.61365*EXP(17.502*AX856/(240.97+AX856))</f>
        <v>2.906674099008459</v>
      </c>
      <c r="AZ856" s="4">
        <f>IF(AW856&lt;&gt;0,(1000-(AV856+U856)/2)/AW856*AP856,0)</f>
        <v>0.02101463188363542</v>
      </c>
      <c r="BA856" s="4">
        <f>U856*AA856/1000</f>
        <v>1.460279524671125</v>
      </c>
      <c r="BB856" s="4">
        <f>(AY856-BA856)</f>
        <v>1.446394574337334</v>
      </c>
      <c r="BC856" s="4">
        <f>1/(1.6/F856+1.37/N856)</f>
        <v>0.01314813034026435</v>
      </c>
      <c r="BD856" s="3">
        <f>G856*AA856*0.001</f>
      </c>
      <c r="BE856" s="3">
        <f>G856/S856</f>
      </c>
      <c r="BF856" s="4">
        <f>(1-AP856*AA856/AU856/F856)*100</f>
        <v>45.34387998003757</v>
      </c>
      <c r="BG856" s="3">
        <f>(S856-E856/(N856/1.35))</f>
      </c>
      <c r="BH856" s="3">
        <f>E856*BF856/100/BG856</f>
      </c>
    </row>
    <row r="857" ht="16" customHeight="1">
      <c r="A857" s="4">
        <v>796</v>
      </c>
      <c r="B857" t="s" s="2">
        <v>913</v>
      </c>
      <c r="C857" s="4">
        <v>4588.000028632581</v>
      </c>
      <c r="D857" s="4">
        <v>0</v>
      </c>
      <c r="E857" s="3">
        <f>(R857-#REF!*(1000-T857)/(1000-U857))*AO857</f>
      </c>
      <c r="F857" s="4">
        <f>IF(AZ857&lt;&gt;0,1/(1/AZ857-1/N857),0)</f>
        <v>0.02019243517592405</v>
      </c>
      <c r="G857" s="3">
        <f>((BC857-AP857/2)*S857-E857)/(BC857+AP857/2)</f>
      </c>
      <c r="H857" s="4">
        <f>AP857*1000</f>
        <v>0.3435673451199859</v>
      </c>
      <c r="I857" s="4">
        <f>(AU857-BA857)</f>
        <v>1.70289107562286</v>
      </c>
      <c r="J857" s="4">
        <f>(P857+AT857*D857)</f>
        <v>24.90191459655762</v>
      </c>
      <c r="K857" s="4">
        <v>6</v>
      </c>
      <c r="L857" s="4">
        <f>(K857*AI857+AJ857)</f>
        <v>1.420000016689301</v>
      </c>
      <c r="M857" s="4">
        <v>1</v>
      </c>
      <c r="N857" s="4">
        <f>L857*(M857+1)*(M857+1)/(M857*M857+1)</f>
        <v>2.840000033378601</v>
      </c>
      <c r="O857" s="4">
        <v>22.08963203430176</v>
      </c>
      <c r="P857" s="4">
        <v>24.90191459655762</v>
      </c>
      <c r="Q857" s="4">
        <v>21.18947982788086</v>
      </c>
      <c r="R857" s="4">
        <v>399.9855346679688</v>
      </c>
      <c r="S857" s="4">
        <v>408.3547973632812</v>
      </c>
      <c r="T857" s="4">
        <v>13.93369483947754</v>
      </c>
      <c r="U857" s="4">
        <v>14.34049129486084</v>
      </c>
      <c r="V857" s="4">
        <v>53.09721755981445</v>
      </c>
      <c r="W857" s="4">
        <v>54.66376495361328</v>
      </c>
      <c r="X857" s="4">
        <v>499.4739990234375</v>
      </c>
      <c r="Y857" s="4">
        <v>2001.074340820312</v>
      </c>
      <c r="Z857" s="4">
        <v>134.0157318115234</v>
      </c>
      <c r="AA857" s="4">
        <v>101.6868896484375</v>
      </c>
      <c r="AB857" s="4">
        <v>13.07379245758057</v>
      </c>
      <c r="AC857" s="4">
        <v>0.3991943001747131</v>
      </c>
      <c r="AD857" s="4">
        <v>0.184221088886261</v>
      </c>
      <c r="AE857" s="4">
        <v>0.004088563844561577</v>
      </c>
      <c r="AF857" s="4">
        <v>0.1840089410543442</v>
      </c>
      <c r="AG857" s="4">
        <v>0.003010846907272935</v>
      </c>
      <c r="AH857" s="4">
        <v>1</v>
      </c>
      <c r="AI857" s="4">
        <v>-0.2195652425289154</v>
      </c>
      <c r="AJ857" s="4">
        <v>2.737391471862793</v>
      </c>
      <c r="AK857" s="4">
        <v>1</v>
      </c>
      <c r="AL857" s="4">
        <v>0</v>
      </c>
      <c r="AM857" s="4">
        <v>0.1599999964237213</v>
      </c>
      <c r="AN857" s="4">
        <v>111115</v>
      </c>
      <c r="AO857" s="4">
        <f>X857*0.000001/(K857*0.0001)</f>
        <v>0.8324566650390625</v>
      </c>
      <c r="AP857" s="4">
        <f>(U857-T857)/(1000-U857)*AO857</f>
        <v>0.0003435673451199859</v>
      </c>
      <c r="AQ857" s="4">
        <f>(P857+273.15)</f>
        <v>298.0519145965576</v>
      </c>
      <c r="AR857" s="4">
        <f>(O857+273.15)</f>
        <v>295.2396320343017</v>
      </c>
      <c r="AS857" s="4">
        <f>(Y857*AK857+Z857*AL857)*AM857</f>
        <v>320.1718873748505</v>
      </c>
      <c r="AT857" s="4">
        <f>((AS857+0.00000010773*(AR857^4-AQ857^4))-AP857*44100)/(L857*0.92*2*29.3+0.00000043092*AQ857^3)</f>
        <v>3.107891165314994</v>
      </c>
      <c r="AU857" s="4">
        <f>0.61365*EXP(17.502*J857/(240.97+J857))</f>
        <v>3.161131031427753</v>
      </c>
      <c r="AV857" s="4">
        <f>AU857*1000/AA857</f>
        <v>31.08690847322348</v>
      </c>
      <c r="AW857" s="4">
        <f>(AV857-U857)</f>
        <v>16.74641717836264</v>
      </c>
      <c r="AX857" s="4">
        <f>IF(D857,P857,(O857+P857)/2)</f>
        <v>23.49577331542969</v>
      </c>
      <c r="AY857" s="4">
        <f>0.61365*EXP(17.502*AX857/(240.97+AX857))</f>
        <v>2.905452349475521</v>
      </c>
      <c r="AZ857" s="4">
        <f>IF(AW857&lt;&gt;0,(1000-(AV857+U857)/2)/AW857*AP857,0)</f>
        <v>0.02004988028046977</v>
      </c>
      <c r="BA857" s="4">
        <f>U857*AA857/1000</f>
        <v>1.458239955804893</v>
      </c>
      <c r="BB857" s="4">
        <f>(AY857-BA857)</f>
        <v>1.447212393670628</v>
      </c>
      <c r="BC857" s="4">
        <f>1/(1.6/F857+1.37/N857)</f>
        <v>0.01254390534109422</v>
      </c>
      <c r="BD857" s="3">
        <f>G857*AA857*0.001</f>
      </c>
      <c r="BE857" s="3">
        <f>G857/S857</f>
      </c>
      <c r="BF857" s="4">
        <f>(1-AP857*AA857/AU857/F857)*100</f>
        <v>45.26745446115202</v>
      </c>
      <c r="BG857" s="3">
        <f>(S857-E857/(N857/1.35))</f>
      </c>
      <c r="BH857" s="3">
        <f>E857*BF857/100/BG857</f>
      </c>
    </row>
    <row r="858" ht="16" customHeight="1">
      <c r="A858" s="4">
        <v>797</v>
      </c>
      <c r="B858" t="s" s="2">
        <v>914</v>
      </c>
      <c r="C858" s="4">
        <v>4593.500028509647</v>
      </c>
      <c r="D858" s="4">
        <v>0</v>
      </c>
      <c r="E858" s="3">
        <f>(R858-#REF!*(1000-T858)/(1000-U858))*AO858</f>
      </c>
      <c r="F858" s="4">
        <f>IF(AZ858&lt;&gt;0,1/(1/AZ858-1/N858),0)</f>
        <v>0.01930555263774634</v>
      </c>
      <c r="G858" s="3">
        <f>((BC858-AP858/2)*S858-E858)/(BC858+AP858/2)</f>
      </c>
      <c r="H858" s="4">
        <f>AP858*1000</f>
        <v>0.3287894592909744</v>
      </c>
      <c r="I858" s="4">
        <f>(AU858-BA858)</f>
        <v>1.704001274526138</v>
      </c>
      <c r="J858" s="4">
        <f>(P858+AT858*D858)</f>
        <v>24.89705276489258</v>
      </c>
      <c r="K858" s="4">
        <v>6</v>
      </c>
      <c r="L858" s="4">
        <f>(K858*AI858+AJ858)</f>
        <v>1.420000016689301</v>
      </c>
      <c r="M858" s="4">
        <v>1</v>
      </c>
      <c r="N858" s="4">
        <f>L858*(M858+1)*(M858+1)/(M858*M858+1)</f>
        <v>2.840000033378601</v>
      </c>
      <c r="O858" s="4">
        <v>22.08536911010742</v>
      </c>
      <c r="P858" s="4">
        <v>24.89705276489258</v>
      </c>
      <c r="Q858" s="4">
        <v>21.19604110717773</v>
      </c>
      <c r="R858" s="4">
        <v>399.978271484375</v>
      </c>
      <c r="S858" s="4">
        <v>408.3084106445312</v>
      </c>
      <c r="T858" s="4">
        <v>13.93128204345703</v>
      </c>
      <c r="U858" s="4">
        <v>14.32059478759766</v>
      </c>
      <c r="V858" s="4">
        <v>53.10738372802734</v>
      </c>
      <c r="W858" s="4">
        <v>54.60442352294922</v>
      </c>
      <c r="X858" s="4">
        <v>499.466308593750</v>
      </c>
      <c r="Y858" s="4">
        <v>2001.218872070312</v>
      </c>
      <c r="Z858" s="4">
        <v>119.2851181030273</v>
      </c>
      <c r="AA858" s="4">
        <v>101.6866226196289</v>
      </c>
      <c r="AB858" s="4">
        <v>13.07379245758057</v>
      </c>
      <c r="AC858" s="4">
        <v>0.3991943001747131</v>
      </c>
      <c r="AD858" s="4">
        <v>0.184221088886261</v>
      </c>
      <c r="AE858" s="4">
        <v>0.004088563844561577</v>
      </c>
      <c r="AF858" s="4">
        <v>0.1840089410543442</v>
      </c>
      <c r="AG858" s="4">
        <v>0.003010846907272935</v>
      </c>
      <c r="AH858" s="4">
        <v>1</v>
      </c>
      <c r="AI858" s="4">
        <v>-0.2195652425289154</v>
      </c>
      <c r="AJ858" s="4">
        <v>2.737391471862793</v>
      </c>
      <c r="AK858" s="4">
        <v>1</v>
      </c>
      <c r="AL858" s="4">
        <v>0</v>
      </c>
      <c r="AM858" s="4">
        <v>0.1599999964237213</v>
      </c>
      <c r="AN858" s="4">
        <v>111115</v>
      </c>
      <c r="AO858" s="4">
        <f>X858*0.000001/(K858*0.0001)</f>
        <v>0.8324438476562499</v>
      </c>
      <c r="AP858" s="4">
        <f>(U858-T858)/(1000-U858)*AO858</f>
        <v>0.0003287894592909744</v>
      </c>
      <c r="AQ858" s="4">
        <f>(P858+273.15)</f>
        <v>298.0470527648926</v>
      </c>
      <c r="AR858" s="4">
        <f>(O858+273.15)</f>
        <v>295.2353691101074</v>
      </c>
      <c r="AS858" s="4">
        <f>(Y858*AK858+Z858*AL858)*AM858</f>
        <v>320.1950123743336</v>
      </c>
      <c r="AT858" s="4">
        <f>((AS858+0.00000010773*(AR858^4-AQ858^4))-AP858*44100)/(L858*0.92*2*29.3+0.00000043092*AQ858^3)</f>
        <v>3.115675722572358</v>
      </c>
      <c r="AU858" s="4">
        <f>0.61365*EXP(17.502*J858/(240.97+J858))</f>
        <v>3.160214192381206</v>
      </c>
      <c r="AV858" s="4">
        <f>AU858*1000/AA858</f>
        <v>31.0779737881783</v>
      </c>
      <c r="AW858" s="4">
        <f>(AV858-U858)</f>
        <v>16.75737900058065</v>
      </c>
      <c r="AX858" s="4">
        <f>IF(D858,P858,(O858+P858)/2)</f>
        <v>23.4912109375</v>
      </c>
      <c r="AY858" s="4">
        <f>0.61365*EXP(17.502*AX858/(240.97+AX858))</f>
        <v>2.904653132910138</v>
      </c>
      <c r="AZ858" s="4">
        <f>IF(AW858&lt;&gt;0,(1000-(AV858+U858)/2)/AW858*AP858,0)</f>
        <v>0.01917520477829699</v>
      </c>
      <c r="BA858" s="4">
        <f>U858*AA858/1000</f>
        <v>1.456212917855068</v>
      </c>
      <c r="BB858" s="4">
        <f>(AY858-BA858)</f>
        <v>1.448440215055071</v>
      </c>
      <c r="BC858" s="4">
        <f>1/(1.6/F858+1.37/N858)</f>
        <v>0.01199614615720467</v>
      </c>
      <c r="BD858" s="3">
        <f>G858*AA858*0.001</f>
      </c>
      <c r="BE858" s="3">
        <f>G858/S858</f>
      </c>
      <c r="BF858" s="4">
        <f>(1-AP858*AA858/AU858/F858)*100</f>
        <v>45.19969801441128</v>
      </c>
      <c r="BG858" s="3">
        <f>(S858-E858/(N858/1.35))</f>
      </c>
      <c r="BH858" s="3">
        <f>E858*BF858/100/BG858</f>
      </c>
    </row>
    <row r="859" ht="16" customHeight="1">
      <c r="A859" s="4">
        <v>798</v>
      </c>
      <c r="B859" t="s" s="2">
        <v>915</v>
      </c>
      <c r="C859" s="4">
        <v>4598.500028397888</v>
      </c>
      <c r="D859" s="4">
        <v>0</v>
      </c>
      <c r="E859" s="3">
        <f>(R859-#REF!*(1000-T859)/(1000-U859))*AO859</f>
      </c>
      <c r="F859" s="4">
        <f>IF(AZ859&lt;&gt;0,1/(1/AZ859-1/N859),0)</f>
        <v>0.01861756388964734</v>
      </c>
      <c r="G859" s="3">
        <f>((BC859-AP859/2)*S859-E859)/(BC859+AP859/2)</f>
      </c>
      <c r="H859" s="4">
        <f>AP859*1000</f>
        <v>0.3172951120823534</v>
      </c>
      <c r="I859" s="4">
        <f>(AU859-BA859)</f>
        <v>1.704799377179124</v>
      </c>
      <c r="J859" s="4">
        <f>(P859+AT859*D859)</f>
        <v>24.89234161376953</v>
      </c>
      <c r="K859" s="4">
        <v>6</v>
      </c>
      <c r="L859" s="4">
        <f>(K859*AI859+AJ859)</f>
        <v>1.420000016689301</v>
      </c>
      <c r="M859" s="4">
        <v>1</v>
      </c>
      <c r="N859" s="4">
        <f>L859*(M859+1)*(M859+1)/(M859*M859+1)</f>
        <v>2.840000033378601</v>
      </c>
      <c r="O859" s="4">
        <v>22.08213233947754</v>
      </c>
      <c r="P859" s="4">
        <v>24.89234161376953</v>
      </c>
      <c r="Q859" s="4">
        <v>21.19407653808594</v>
      </c>
      <c r="R859" s="4">
        <v>399.9602966308594</v>
      </c>
      <c r="S859" s="4">
        <v>408.3283996582031</v>
      </c>
      <c r="T859" s="4">
        <v>13.9284029006958</v>
      </c>
      <c r="U859" s="4">
        <v>14.30409622192383</v>
      </c>
      <c r="V859" s="4">
        <v>53.1093635559082</v>
      </c>
      <c r="W859" s="4">
        <v>54.55298614501953</v>
      </c>
      <c r="X859" s="4">
        <v>499.4869079589844</v>
      </c>
      <c r="Y859" s="4">
        <v>2001.30078125</v>
      </c>
      <c r="Z859" s="4">
        <v>110.0058059692383</v>
      </c>
      <c r="AA859" s="4">
        <v>101.6860198974609</v>
      </c>
      <c r="AB859" s="4">
        <v>13.07379245758057</v>
      </c>
      <c r="AC859" s="4">
        <v>0.3991943001747131</v>
      </c>
      <c r="AD859" s="4">
        <v>0.184221088886261</v>
      </c>
      <c r="AE859" s="4">
        <v>0.004088563844561577</v>
      </c>
      <c r="AF859" s="4">
        <v>0.1840089410543442</v>
      </c>
      <c r="AG859" s="4">
        <v>0.003010846907272935</v>
      </c>
      <c r="AH859" s="4">
        <v>1</v>
      </c>
      <c r="AI859" s="4">
        <v>-0.2195652425289154</v>
      </c>
      <c r="AJ859" s="4">
        <v>2.737391471862793</v>
      </c>
      <c r="AK859" s="4">
        <v>1</v>
      </c>
      <c r="AL859" s="4">
        <v>0</v>
      </c>
      <c r="AM859" s="4">
        <v>0.1599999964237213</v>
      </c>
      <c r="AN859" s="4">
        <v>111115</v>
      </c>
      <c r="AO859" s="4">
        <f>X859*0.000001/(K859*0.0001)</f>
        <v>0.8324781799316404</v>
      </c>
      <c r="AP859" s="4">
        <f>(U859-T859)/(1000-U859)*AO859</f>
        <v>0.0003172951120823534</v>
      </c>
      <c r="AQ859" s="4">
        <f>(P859+273.15)</f>
        <v>298.0423416137695</v>
      </c>
      <c r="AR859" s="4">
        <f>(O859+273.15)</f>
        <v>295.2321323394775</v>
      </c>
      <c r="AS859" s="4">
        <f>(Y859*AK859+Z859*AL859)*AM859</f>
        <v>320.2081178427907</v>
      </c>
      <c r="AT859" s="4">
        <f>((AS859+0.00000010773*(AR859^4-AQ859^4))-AP859*44100)/(L859*0.92*2*29.3+0.00000043092*AQ859^3)</f>
        <v>3.12180948464242</v>
      </c>
      <c r="AU859" s="4">
        <f>0.61365*EXP(17.502*J859/(240.97+J859))</f>
        <v>3.159325990216866</v>
      </c>
      <c r="AV859" s="4">
        <f>AU859*1000/AA859</f>
        <v>31.06942324424435</v>
      </c>
      <c r="AW859" s="4">
        <f>(AV859-U859)</f>
        <v>16.76532702232052</v>
      </c>
      <c r="AX859" s="4">
        <f>IF(D859,P859,(O859+P859)/2)</f>
        <v>23.48723697662354</v>
      </c>
      <c r="AY859" s="4">
        <f>0.61365*EXP(17.502*AX859/(240.97+AX859))</f>
        <v>2.903957149243771</v>
      </c>
      <c r="AZ859" s="4">
        <f>IF(AW859&lt;&gt;0,(1000-(AV859+U859)/2)/AW859*AP859,0)</f>
        <v>0.01849631168525444</v>
      </c>
      <c r="BA859" s="4">
        <f>U859*AA859/1000</f>
        <v>1.454526613037742</v>
      </c>
      <c r="BB859" s="4">
        <f>(AY859-BA859)</f>
        <v>1.449430536206029</v>
      </c>
      <c r="BC859" s="4">
        <f>1/(1.6/F859+1.37/N859)</f>
        <v>0.01157102774928941</v>
      </c>
      <c r="BD859" s="3">
        <f>G859*AA859*0.001</f>
      </c>
      <c r="BE859" s="3">
        <f>G859/S859</f>
      </c>
      <c r="BF859" s="4">
        <f>(1-AP859*AA859/AU859/F859)*100</f>
        <v>45.14612182545235</v>
      </c>
      <c r="BG859" s="3">
        <f>(S859-E859/(N859/1.35))</f>
      </c>
      <c r="BH859" s="3">
        <f>E859*BF859/100/BG859</f>
      </c>
    </row>
    <row r="860" ht="16" customHeight="1">
      <c r="A860" s="4">
        <v>799</v>
      </c>
      <c r="B860" t="s" s="2">
        <v>916</v>
      </c>
      <c r="C860" s="4">
        <v>4603.500028286129</v>
      </c>
      <c r="D860" s="4">
        <v>0</v>
      </c>
      <c r="E860" s="3">
        <f>(R860-#REF!*(1000-T860)/(1000-U860))*AO860</f>
      </c>
      <c r="F860" s="4">
        <f>IF(AZ860&lt;&gt;0,1/(1/AZ860-1/N860),0)</f>
        <v>0.02048218037753357</v>
      </c>
      <c r="G860" s="3">
        <f>((BC860-AP860/2)*S860-E860)/(BC860+AP860/2)</f>
      </c>
      <c r="H860" s="4">
        <f>AP860*1000</f>
        <v>0.3481423701078111</v>
      </c>
      <c r="I860" s="4">
        <f>(AU860-BA860)</f>
        <v>1.701329984048096</v>
      </c>
      <c r="J860" s="4">
        <f>(P860+AT860*D860)</f>
        <v>24.89168930053711</v>
      </c>
      <c r="K860" s="4">
        <v>6</v>
      </c>
      <c r="L860" s="4">
        <f>(K860*AI860+AJ860)</f>
        <v>1.420000016689301</v>
      </c>
      <c r="M860" s="4">
        <v>1</v>
      </c>
      <c r="N860" s="4">
        <f>L860*(M860+1)*(M860+1)/(M860*M860+1)</f>
        <v>2.840000033378601</v>
      </c>
      <c r="O860" s="4">
        <v>22.07970809936523</v>
      </c>
      <c r="P860" s="4">
        <v>24.89168930053711</v>
      </c>
      <c r="Q860" s="4">
        <v>21.19180679321289</v>
      </c>
      <c r="R860" s="4">
        <v>399.8789978027344</v>
      </c>
      <c r="S860" s="4">
        <v>411.205810546875</v>
      </c>
      <c r="T860" s="4">
        <v>13.92485046386719</v>
      </c>
      <c r="U860" s="4">
        <v>14.33703899383545</v>
      </c>
      <c r="V860" s="4">
        <v>53.10350799560547</v>
      </c>
      <c r="W860" s="4">
        <v>54.55001831054688</v>
      </c>
      <c r="X860" s="4">
        <v>499.5059509277344</v>
      </c>
      <c r="Y860" s="4">
        <v>2001.099487304688</v>
      </c>
      <c r="Z860" s="4">
        <v>113.2704010009766</v>
      </c>
      <c r="AA860" s="4">
        <v>101.6857833862305</v>
      </c>
      <c r="AB860" s="4">
        <v>13.07379245758057</v>
      </c>
      <c r="AC860" s="4">
        <v>0.3991943001747131</v>
      </c>
      <c r="AD860" s="4">
        <v>0.184221088886261</v>
      </c>
      <c r="AE860" s="4">
        <v>0.004088563844561577</v>
      </c>
      <c r="AF860" s="4">
        <v>0.1840089410543442</v>
      </c>
      <c r="AG860" s="4">
        <v>0.003010846907272935</v>
      </c>
      <c r="AH860" s="4">
        <v>0.6666666865348816</v>
      </c>
      <c r="AI860" s="4">
        <v>-0.2195652425289154</v>
      </c>
      <c r="AJ860" s="4">
        <v>2.737391471862793</v>
      </c>
      <c r="AK860" s="4">
        <v>1</v>
      </c>
      <c r="AL860" s="4">
        <v>0</v>
      </c>
      <c r="AM860" s="4">
        <v>0.1599999964237213</v>
      </c>
      <c r="AN860" s="4">
        <v>111115</v>
      </c>
      <c r="AO860" s="4">
        <f>X860*0.000001/(K860*0.0001)</f>
        <v>0.8325099182128906</v>
      </c>
      <c r="AP860" s="4">
        <f>(U860-T860)/(1000-U860)*AO860</f>
        <v>0.0003481423701078111</v>
      </c>
      <c r="AQ860" s="4">
        <f>(P860+273.15)</f>
        <v>298.0416893005371</v>
      </c>
      <c r="AR860" s="4">
        <f>(O860+273.15)</f>
        <v>295.2297080993652</v>
      </c>
      <c r="AS860" s="4">
        <f>(Y860*AK860+Z860*AL860)*AM860</f>
        <v>320.1759108122606</v>
      </c>
      <c r="AT860" s="4">
        <f>((AS860+0.00000010773*(AR860^4-AQ860^4))-AP860*44100)/(L860*0.92*2*29.3+0.00000043092*AQ860^3)</f>
        <v>3.105759909510956</v>
      </c>
      <c r="AU860" s="4">
        <f>0.61365*EXP(17.502*J860/(240.97+J860))</f>
        <v>3.159203025575188</v>
      </c>
      <c r="AV860" s="4">
        <f>AU860*1000/AA860</f>
        <v>31.06828624779994</v>
      </c>
      <c r="AW860" s="4">
        <f>(AV860-U860)</f>
        <v>16.73124725396449</v>
      </c>
      <c r="AX860" s="4">
        <f>IF(D860,P860,(O860+P860)/2)</f>
        <v>23.48569869995117</v>
      </c>
      <c r="AY860" s="4">
        <f>0.61365*EXP(17.502*AX860/(240.97+AX860))</f>
        <v>2.903687780757588</v>
      </c>
      <c r="AZ860" s="4">
        <f>IF(AW860&lt;&gt;0,(1000-(AV860+U860)/2)/AW860*AP860,0)</f>
        <v>0.02033551989106022</v>
      </c>
      <c r="BA860" s="4">
        <f>U860*AA860/1000</f>
        <v>1.457873041527091</v>
      </c>
      <c r="BB860" s="4">
        <f>(AY860-BA860)</f>
        <v>1.445814739230497</v>
      </c>
      <c r="BC860" s="4">
        <f>1/(1.6/F860+1.37/N860)</f>
        <v>0.01272279559030697</v>
      </c>
      <c r="BD860" s="3">
        <f>G860*AA860*0.001</f>
      </c>
      <c r="BE860" s="3">
        <f>G860/S860</f>
      </c>
      <c r="BF860" s="4">
        <f>(1-AP860*AA860/AU860/F860)*100</f>
        <v>45.29041791858198</v>
      </c>
      <c r="BG860" s="3">
        <f>(S860-E860/(N860/1.35))</f>
      </c>
      <c r="BH860" s="3">
        <f>E860*BF860/100/BG860</f>
      </c>
    </row>
    <row r="861" ht="16" customHeight="1">
      <c r="A861" s="4">
        <v>800</v>
      </c>
      <c r="B861" t="s" s="2">
        <v>917</v>
      </c>
      <c r="C861" s="4">
        <v>4609.000028163195</v>
      </c>
      <c r="D861" s="4">
        <v>0</v>
      </c>
      <c r="E861" s="3">
        <f>(R861-#REF!*(1000-T861)/(1000-U861))*AO861</f>
      </c>
      <c r="F861" s="4">
        <f>IF(AZ861&lt;&gt;0,1/(1/AZ861-1/N861),0)</f>
        <v>0.1268444748537596</v>
      </c>
      <c r="G861" s="3">
        <f>((BC861-AP861/2)*S861-E861)/(BC861+AP861/2)</f>
      </c>
      <c r="H861" s="4">
        <f>AP861*1000</f>
        <v>1.831888072079265</v>
      </c>
      <c r="I861" s="4">
        <f>(AU861-BA861)</f>
        <v>1.49815069434362</v>
      </c>
      <c r="J861" s="4">
        <f>(P861+AT861*D861)</f>
        <v>24.75860786437988</v>
      </c>
      <c r="K861" s="4">
        <v>6</v>
      </c>
      <c r="L861" s="4">
        <f>(K861*AI861+AJ861)</f>
        <v>1.420000016689301</v>
      </c>
      <c r="M861" s="4">
        <v>1</v>
      </c>
      <c r="N861" s="4">
        <f>L861*(M861+1)*(M861+1)/(M861*M861+1)</f>
        <v>2.840000033378601</v>
      </c>
      <c r="O861" s="4">
        <v>22.08490180969238</v>
      </c>
      <c r="P861" s="4">
        <v>24.75860786437988</v>
      </c>
      <c r="Q861" s="4">
        <v>21.19224166870117</v>
      </c>
      <c r="R861" s="4">
        <v>399.9067687988281</v>
      </c>
      <c r="S861" s="4">
        <v>525.1688232421875</v>
      </c>
      <c r="T861" s="4">
        <v>13.92444133758545</v>
      </c>
      <c r="U861" s="4">
        <v>16.08931541442871</v>
      </c>
      <c r="V861" s="4">
        <v>53.08845520019531</v>
      </c>
      <c r="W861" s="4">
        <v>60.45038986206055</v>
      </c>
      <c r="X861" s="4">
        <v>499.5433959960938</v>
      </c>
      <c r="Y861" s="4">
        <v>1996.140014648438</v>
      </c>
      <c r="Z861" s="4">
        <v>117.1397552490234</v>
      </c>
      <c r="AA861" s="4">
        <v>101.6856842041016</v>
      </c>
      <c r="AB861" s="4">
        <v>13.07379245758057</v>
      </c>
      <c r="AC861" s="4">
        <v>0.3991943001747131</v>
      </c>
      <c r="AD861" s="4">
        <v>0.184221088886261</v>
      </c>
      <c r="AE861" s="4">
        <v>0.004088563844561577</v>
      </c>
      <c r="AF861" s="4">
        <v>0.1840089410543442</v>
      </c>
      <c r="AG861" s="4">
        <v>0.003010846907272935</v>
      </c>
      <c r="AH861" s="4">
        <v>0.3333333432674408</v>
      </c>
      <c r="AI861" s="4">
        <v>-0.2195652425289154</v>
      </c>
      <c r="AJ861" s="4">
        <v>2.737391471862793</v>
      </c>
      <c r="AK861" s="4">
        <v>1</v>
      </c>
      <c r="AL861" s="4">
        <v>0</v>
      </c>
      <c r="AM861" s="4">
        <v>0.1599999964237213</v>
      </c>
      <c r="AN861" s="4">
        <v>111115</v>
      </c>
      <c r="AO861" s="4">
        <f>X861*0.000001/(K861*0.0001)</f>
        <v>0.8325723266601561</v>
      </c>
      <c r="AP861" s="4">
        <f>(U861-T861)/(1000-U861)*AO861</f>
        <v>0.001831888072079265</v>
      </c>
      <c r="AQ861" s="4">
        <f>(P861+273.15)</f>
        <v>297.9086078643799</v>
      </c>
      <c r="AR861" s="4">
        <f>(O861+273.15)</f>
        <v>295.2349018096924</v>
      </c>
      <c r="AS861" s="4">
        <f>(Y861*AK861+Z861*AL861)*AM861</f>
        <v>319.382395204997</v>
      </c>
      <c r="AT861" s="4">
        <f>((AS861+0.00000010773*(AR861^4-AQ861^4))-AP861*44100)/(L861*0.92*2*29.3+0.00000043092*AQ861^3)</f>
        <v>2.371186662984663</v>
      </c>
      <c r="AU861" s="4">
        <f>0.61365*EXP(17.502*J861/(240.97+J861))</f>
        <v>3.134203740635401</v>
      </c>
      <c r="AV861" s="4">
        <f>AU861*1000/AA861</f>
        <v>30.82246793309161</v>
      </c>
      <c r="AW861" s="4">
        <f>(AV861-U861)</f>
        <v>14.7331525186629</v>
      </c>
      <c r="AX861" s="4">
        <f>IF(D861,P861,(O861+P861)/2)</f>
        <v>23.42175483703613</v>
      </c>
      <c r="AY861" s="4">
        <f>0.61365*EXP(17.502*AX861/(240.97+AX861))</f>
        <v>2.892509851935333</v>
      </c>
      <c r="AZ861" s="4">
        <f>IF(AW861&lt;&gt;0,(1000-(AV861+U861)/2)/AW861*AP861,0)</f>
        <v>0.1214213659728321</v>
      </c>
      <c r="BA861" s="4">
        <f>U861*AA861/1000</f>
        <v>1.636053046291781</v>
      </c>
      <c r="BB861" s="4">
        <f>(AY861-BA861)</f>
        <v>1.256456805643552</v>
      </c>
      <c r="BC861" s="4">
        <f>1/(1.6/F861+1.37/N861)</f>
        <v>0.07635763921094517</v>
      </c>
      <c r="BD861" s="3">
        <f>G861*AA861*0.001</f>
      </c>
      <c r="BE861" s="3">
        <f>G861/S861</f>
      </c>
      <c r="BF861" s="4">
        <f>(1-AP861*AA861/AU861/F861)*100</f>
        <v>53.14456538022348</v>
      </c>
      <c r="BG861" s="3">
        <f>(S861-E861/(N861/1.35))</f>
      </c>
      <c r="BH861" s="3">
        <f>E861*BF861/100/BG861</f>
      </c>
    </row>
    <row r="862" ht="16" customHeight="1">
      <c r="A862" s="4">
        <v>801</v>
      </c>
      <c r="B862" t="s" s="2">
        <v>918</v>
      </c>
      <c r="C862" s="4">
        <v>4614.000028051436</v>
      </c>
      <c r="D862" s="4">
        <v>0</v>
      </c>
      <c r="E862" s="3">
        <f>(R862-#REF!*(1000-T862)/(1000-U862))*AO862</f>
      </c>
      <c r="F862" s="4">
        <f>IF(AZ862&lt;&gt;0,1/(1/AZ862-1/N862),0)</f>
        <v>0.3042525124006192</v>
      </c>
      <c r="G862" s="3">
        <f>((BC862-AP862/2)*S862-E862)/(BC862+AP862/2)</f>
      </c>
      <c r="H862" s="4">
        <f>AP862*1000</f>
        <v>3.456119732104901</v>
      </c>
      <c r="I862" s="4">
        <f>(AU862-BA862)</f>
        <v>1.247962337223034</v>
      </c>
      <c r="J862" s="4">
        <f>(P862+AT862*D862)</f>
        <v>24.45787048339844</v>
      </c>
      <c r="K862" s="4">
        <v>6</v>
      </c>
      <c r="L862" s="4">
        <f>(K862*AI862+AJ862)</f>
        <v>1.420000016689301</v>
      </c>
      <c r="M862" s="4">
        <v>1</v>
      </c>
      <c r="N862" s="4">
        <f>L862*(M862+1)*(M862+1)/(M862*M862+1)</f>
        <v>2.840000033378601</v>
      </c>
      <c r="O862" s="4">
        <v>22.09184265136719</v>
      </c>
      <c r="P862" s="4">
        <v>24.45787048339844</v>
      </c>
      <c r="Q862" s="4">
        <v>21.19501876831055</v>
      </c>
      <c r="R862" s="4">
        <v>400.0450439453125</v>
      </c>
      <c r="S862" s="4">
        <v>750.3533325195312</v>
      </c>
      <c r="T862" s="4">
        <v>13.92399787902832</v>
      </c>
      <c r="U862" s="4">
        <v>18.00044822692871</v>
      </c>
      <c r="V862" s="4">
        <v>53.06386184692383</v>
      </c>
      <c r="W862" s="4">
        <v>67.158935546875</v>
      </c>
      <c r="X862" s="4">
        <v>499.5387268066406</v>
      </c>
      <c r="Y862" s="4">
        <v>1992.686035156250</v>
      </c>
      <c r="Z862" s="4">
        <v>104.0396957397461</v>
      </c>
      <c r="AA862" s="4">
        <v>101.6854629516602</v>
      </c>
      <c r="AB862" s="4">
        <v>13.07379245758057</v>
      </c>
      <c r="AC862" s="4">
        <v>0.3991943001747131</v>
      </c>
      <c r="AD862" s="4">
        <v>0.184221088886261</v>
      </c>
      <c r="AE862" s="4">
        <v>0.004088563844561577</v>
      </c>
      <c r="AF862" s="4">
        <v>0.1840089410543442</v>
      </c>
      <c r="AG862" s="4">
        <v>0.003010846907272935</v>
      </c>
      <c r="AH862" s="4">
        <v>0.3333333432674408</v>
      </c>
      <c r="AI862" s="4">
        <v>-0.2195652425289154</v>
      </c>
      <c r="AJ862" s="4">
        <v>2.737391471862793</v>
      </c>
      <c r="AK862" s="4">
        <v>1</v>
      </c>
      <c r="AL862" s="4">
        <v>0</v>
      </c>
      <c r="AM862" s="4">
        <v>0.1599999964237213</v>
      </c>
      <c r="AN862" s="4">
        <v>111115</v>
      </c>
      <c r="AO862" s="4">
        <f>X862*0.000001/(K862*0.0001)</f>
        <v>0.8325645446777342</v>
      </c>
      <c r="AP862" s="4">
        <f>(U862-T862)/(1000-U862)*AO862</f>
        <v>0.003456119732104901</v>
      </c>
      <c r="AQ862" s="4">
        <f>(P862+273.15)</f>
        <v>297.6078704833984</v>
      </c>
      <c r="AR862" s="4">
        <f>(O862+273.15)</f>
        <v>295.2418426513672</v>
      </c>
      <c r="AS862" s="4">
        <f>(Y862*AK862+Z862*AL862)*AM862</f>
        <v>318.8297584985994</v>
      </c>
      <c r="AT862" s="4">
        <f>((AS862+0.00000010773*(AR862^4-AQ862^4))-AP862*44100)/(L862*0.92*2*29.3+0.00000043092*AQ862^3)</f>
        <v>1.590861024197334</v>
      </c>
      <c r="AU862" s="4">
        <f>0.61365*EXP(17.502*J862/(240.97+J862))</f>
        <v>3.07834624851567</v>
      </c>
      <c r="AV862" s="4">
        <f>AU862*1000/AA862</f>
        <v>30.27321860135576</v>
      </c>
      <c r="AW862" s="4">
        <f>(AV862-U862)</f>
        <v>12.27277037442705</v>
      </c>
      <c r="AX862" s="4">
        <f>IF(D862,P862,(O862+P862)/2)</f>
        <v>23.27485656738281</v>
      </c>
      <c r="AY862" s="4">
        <f>0.61365*EXP(17.502*AX862/(240.97+AX862))</f>
        <v>2.866973223812813</v>
      </c>
      <c r="AZ862" s="4">
        <f>IF(AW862&lt;&gt;0,(1000-(AV862+U862)/2)/AW862*AP862,0)</f>
        <v>0.2748116230463742</v>
      </c>
      <c r="BA862" s="4">
        <f>U862*AA862/1000</f>
        <v>1.830383911292636</v>
      </c>
      <c r="BB862" s="4">
        <f>(AY862-BA862)</f>
        <v>1.036589312520177</v>
      </c>
      <c r="BC862" s="4">
        <f>1/(1.6/F862+1.37/N862)</f>
        <v>0.1741800954468971</v>
      </c>
      <c r="BD862" s="3">
        <f>G862*AA862*0.001</f>
      </c>
      <c r="BE862" s="3">
        <f>G862/S862</f>
      </c>
      <c r="BF862" s="4">
        <f>(1-AP862*AA862/AU862/F862)*100</f>
        <v>62.47713339114105</v>
      </c>
      <c r="BG862" s="3">
        <f>(S862-E862/(N862/1.35))</f>
      </c>
      <c r="BH862" s="3">
        <f>E862*BF862/100/BG862</f>
      </c>
    </row>
    <row r="863" ht="16" customHeight="1">
      <c r="A863" s="4">
        <v>802</v>
      </c>
      <c r="B863" t="s" s="2">
        <v>919</v>
      </c>
      <c r="C863" s="4">
        <v>4619.000027939677</v>
      </c>
      <c r="D863" s="4">
        <v>0</v>
      </c>
      <c r="E863" s="3">
        <f>(R863-#REF!*(1000-T863)/(1000-U863))*AO863</f>
      </c>
      <c r="F863" s="4">
        <f>IF(AZ863&lt;&gt;0,1/(1/AZ863-1/N863),0)</f>
        <v>0.6311089254664127</v>
      </c>
      <c r="G863" s="3">
        <f>((BC863-AP863/2)*S863-E863)/(BC863+AP863/2)</f>
      </c>
      <c r="H863" s="4">
        <f>AP863*1000</f>
        <v>5.131151857445581</v>
      </c>
      <c r="I863" s="4">
        <f>(AU863-BA863)</f>
        <v>0.9853919335574139</v>
      </c>
      <c r="J863" s="4">
        <f>(P863+AT863*D863)</f>
        <v>24.11308479309082</v>
      </c>
      <c r="K863" s="4">
        <v>6</v>
      </c>
      <c r="L863" s="4">
        <f>(K863*AI863+AJ863)</f>
        <v>1.420000016689301</v>
      </c>
      <c r="M863" s="4">
        <v>1</v>
      </c>
      <c r="N863" s="4">
        <f>L863*(M863+1)*(M863+1)/(M863*M863+1)</f>
        <v>2.840000033378601</v>
      </c>
      <c r="O863" s="4">
        <v>22.10188102722168</v>
      </c>
      <c r="P863" s="4">
        <v>24.11308479309082</v>
      </c>
      <c r="Q863" s="4">
        <v>21.3582649230957</v>
      </c>
      <c r="R863" s="4">
        <v>400.1680297851562</v>
      </c>
      <c r="S863" s="4">
        <v>1076.458129882812</v>
      </c>
      <c r="T863" s="4">
        <v>13.92319393157959</v>
      </c>
      <c r="U863" s="4">
        <v>19.96340942382812</v>
      </c>
      <c r="V863" s="4">
        <v>53.03737640380859</v>
      </c>
      <c r="W863" s="4">
        <v>74.59379577636719</v>
      </c>
      <c r="X863" s="4">
        <v>499.5235595703125</v>
      </c>
      <c r="Y863" s="4">
        <v>1992.231567382812</v>
      </c>
      <c r="Z863" s="4">
        <v>83.8448486328125</v>
      </c>
      <c r="AA863" s="4">
        <v>101.685432434082</v>
      </c>
      <c r="AB863" s="4">
        <v>13.07379245758057</v>
      </c>
      <c r="AC863" s="4">
        <v>0.3991943001747131</v>
      </c>
      <c r="AD863" s="4">
        <v>0.184221088886261</v>
      </c>
      <c r="AE863" s="4">
        <v>0.004088563844561577</v>
      </c>
      <c r="AF863" s="4">
        <v>0.1840089410543442</v>
      </c>
      <c r="AG863" s="4">
        <v>0.003010846907272935</v>
      </c>
      <c r="AH863" s="4">
        <v>0.3333333432674408</v>
      </c>
      <c r="AI863" s="4">
        <v>-0.2195652425289154</v>
      </c>
      <c r="AJ863" s="4">
        <v>2.737391471862793</v>
      </c>
      <c r="AK863" s="4">
        <v>1</v>
      </c>
      <c r="AL863" s="4">
        <v>0</v>
      </c>
      <c r="AM863" s="4">
        <v>0.1599999964237213</v>
      </c>
      <c r="AN863" s="4">
        <v>111115</v>
      </c>
      <c r="AO863" s="4">
        <f>X863*0.000001/(K863*0.0001)</f>
        <v>0.8325392659505207</v>
      </c>
      <c r="AP863" s="4">
        <f>(U863-T863)/(1000-U863)*AO863</f>
        <v>0.005131151857445581</v>
      </c>
      <c r="AQ863" s="4">
        <f>(P863+273.15)</f>
        <v>297.2630847930908</v>
      </c>
      <c r="AR863" s="4">
        <f>(O863+273.15)</f>
        <v>295.2518810272217</v>
      </c>
      <c r="AS863" s="4">
        <f>(Y863*AK863+Z863*AL863)*AM863</f>
        <v>318.7570436564747</v>
      </c>
      <c r="AT863" s="4">
        <f>((AS863+0.00000010773*(AR863^4-AQ863^4))-AP863*44100)/(L863*0.92*2*29.3+0.00000043092*AQ863^3)</f>
        <v>0.7958844707133711</v>
      </c>
      <c r="AU863" s="4">
        <f>0.61365*EXP(17.502*J863/(240.97+J863))</f>
        <v>3.015379853678005</v>
      </c>
      <c r="AV863" s="4">
        <f>AU863*1000/AA863</f>
        <v>29.65400039610135</v>
      </c>
      <c r="AW863" s="4">
        <f>(AV863-U863)</f>
        <v>9.690590972273224</v>
      </c>
      <c r="AX863" s="4">
        <f>IF(D863,P863,(O863+P863)/2)</f>
        <v>23.10748291015625</v>
      </c>
      <c r="AY863" s="4">
        <f>0.61365*EXP(17.502*AX863/(240.97+AX863))</f>
        <v>2.838117716042029</v>
      </c>
      <c r="AZ863" s="4">
        <f>IF(AW863&lt;&gt;0,(1000-(AV863+U863)/2)/AW863*AP863,0)</f>
        <v>0.5163621743486083</v>
      </c>
      <c r="BA863" s="4">
        <f>U863*AA863/1000</f>
        <v>2.029987920120591</v>
      </c>
      <c r="BB863" s="4">
        <f>(AY863-BA863)</f>
        <v>0.8081297959214377</v>
      </c>
      <c r="BC863" s="4">
        <f>1/(1.6/F863+1.37/N863)</f>
        <v>0.3313876011921996</v>
      </c>
      <c r="BD863" s="3">
        <f>G863*AA863*0.001</f>
      </c>
      <c r="BE863" s="3">
        <f>G863/S863</f>
      </c>
      <c r="BF863" s="4">
        <f>(1-AP863*AA863/AU863/F863)*100</f>
        <v>72.58253759608208</v>
      </c>
      <c r="BG863" s="3">
        <f>(S863-E863/(N863/1.35))</f>
      </c>
      <c r="BH863" s="3">
        <f>E863*BF863/100/BG863</f>
      </c>
    </row>
    <row r="864" ht="16" customHeight="1">
      <c r="A864" s="4">
        <v>803</v>
      </c>
      <c r="B864" t="s" s="2">
        <v>920</v>
      </c>
      <c r="C864" s="4">
        <v>4624.500027816743</v>
      </c>
      <c r="D864" s="4">
        <v>0</v>
      </c>
      <c r="E864" s="3">
        <f>(R864-#REF!*(1000-T864)/(1000-U864))*AO864</f>
      </c>
      <c r="F864" s="4">
        <f>IF(AZ864&lt;&gt;0,1/(1/AZ864-1/N864),0)</f>
        <v>0.7041425904486118</v>
      </c>
      <c r="G864" s="3">
        <f>((BC864-AP864/2)*S864-E864)/(BC864+AP864/2)</f>
      </c>
      <c r="H864" s="4">
        <f>AP864*1000</f>
        <v>5.464588912773695</v>
      </c>
      <c r="I864" s="4">
        <f>(AU864-BA864)</f>
        <v>0.9601104745983871</v>
      </c>
      <c r="J864" s="4">
        <f>(P864+AT864*D864)</f>
        <v>24.19240570068359</v>
      </c>
      <c r="K864" s="4">
        <v>6</v>
      </c>
      <c r="L864" s="4">
        <f>(K864*AI864+AJ864)</f>
        <v>1.420000016689301</v>
      </c>
      <c r="M864" s="4">
        <v>1</v>
      </c>
      <c r="N864" s="4">
        <f>L864*(M864+1)*(M864+1)/(M864*M864+1)</f>
        <v>2.840000033378601</v>
      </c>
      <c r="O864" s="4">
        <v>22.19668006896973</v>
      </c>
      <c r="P864" s="4">
        <v>24.19240570068359</v>
      </c>
      <c r="Q864" s="4">
        <v>22.00024032592773</v>
      </c>
      <c r="R864" s="4">
        <v>400.3569946289062</v>
      </c>
      <c r="S864" s="4">
        <v>1137.060913085938</v>
      </c>
      <c r="T864" s="4">
        <v>13.92282295227051</v>
      </c>
      <c r="U864" s="4">
        <v>20.35344314575195</v>
      </c>
      <c r="V864" s="4">
        <v>52.7740478515625</v>
      </c>
      <c r="W864" s="4">
        <v>76.73008728027344</v>
      </c>
      <c r="X864" s="4">
        <v>499.48828125</v>
      </c>
      <c r="Y864" s="4">
        <v>1999.352172851562</v>
      </c>
      <c r="Z864" s="4">
        <v>78.84660339355469</v>
      </c>
      <c r="AA864" s="4">
        <v>101.6857299804688</v>
      </c>
      <c r="AB864" s="4">
        <v>13.07379245758057</v>
      </c>
      <c r="AC864" s="4">
        <v>0.3991943001747131</v>
      </c>
      <c r="AD864" s="4">
        <v>0.184221088886261</v>
      </c>
      <c r="AE864" s="4">
        <v>0.004088563844561577</v>
      </c>
      <c r="AF864" s="4">
        <v>0.1840089410543442</v>
      </c>
      <c r="AG864" s="4">
        <v>0.003010846907272935</v>
      </c>
      <c r="AH864" s="4">
        <v>0.3333333432674408</v>
      </c>
      <c r="AI864" s="4">
        <v>-0.2195652425289154</v>
      </c>
      <c r="AJ864" s="4">
        <v>2.737391471862793</v>
      </c>
      <c r="AK864" s="4">
        <v>1</v>
      </c>
      <c r="AL864" s="4">
        <v>0</v>
      </c>
      <c r="AM864" s="4">
        <v>0.1599999964237213</v>
      </c>
      <c r="AN864" s="4">
        <v>111115</v>
      </c>
      <c r="AO864" s="4">
        <f>X864*0.000001/(K864*0.0001)</f>
        <v>0.8324804687499998</v>
      </c>
      <c r="AP864" s="4">
        <f>(U864-T864)/(1000-U864)*AO864</f>
        <v>0.005464588912773695</v>
      </c>
      <c r="AQ864" s="4">
        <f>(P864+273.15)</f>
        <v>297.3424057006836</v>
      </c>
      <c r="AR864" s="4">
        <f>(O864+273.15)</f>
        <v>295.3466800689697</v>
      </c>
      <c r="AS864" s="4">
        <f>(Y864*AK864+Z864*AL864)*AM864</f>
        <v>319.8963405060094</v>
      </c>
      <c r="AT864" s="4">
        <f>((AS864+0.00000010773*(AR864^4-AQ864^4))-AP864*44100)/(L864*0.92*2*29.3+0.00000043092*AQ864^3)</f>
        <v>0.6431960847752677</v>
      </c>
      <c r="AU864" s="4">
        <f>0.61365*EXP(17.502*J864/(240.97+J864))</f>
        <v>3.029765198490143</v>
      </c>
      <c r="AV864" s="4">
        <f>AU864*1000/AA864</f>
        <v>29.79538229279648</v>
      </c>
      <c r="AW864" s="4">
        <f>(AV864-U864)</f>
        <v>9.441939147044526</v>
      </c>
      <c r="AX864" s="4">
        <f>IF(D864,P864,(O864+P864)/2)</f>
        <v>23.19454288482666</v>
      </c>
      <c r="AY864" s="4">
        <f>0.61365*EXP(17.502*AX864/(240.97+AX864))</f>
        <v>2.853095140155859</v>
      </c>
      <c r="AZ864" s="4">
        <f>IF(AW864&lt;&gt;0,(1000-(AV864+U864)/2)/AW864*AP864,0)</f>
        <v>0.5642450636531851</v>
      </c>
      <c r="BA864" s="4">
        <f>U864*AA864/1000</f>
        <v>2.069654723891756</v>
      </c>
      <c r="BB864" s="4">
        <f>(AY864-BA864)</f>
        <v>0.7834404162641029</v>
      </c>
      <c r="BC864" s="4">
        <f>1/(1.6/F864+1.37/N864)</f>
        <v>0.3630210230820666</v>
      </c>
      <c r="BD864" s="3">
        <f>G864*AA864*0.001</f>
      </c>
      <c r="BE864" s="3">
        <f>G864/S864</f>
      </c>
      <c r="BF864" s="4">
        <f>(1-AP864*AA864/AU864/F864)*100</f>
        <v>73.95358709936055</v>
      </c>
      <c r="BG864" s="3">
        <f>(S864-E864/(N864/1.35))</f>
      </c>
      <c r="BH864" s="3">
        <f>E864*BF864/100/BG864</f>
      </c>
    </row>
    <row r="865" ht="16" customHeight="1">
      <c r="A865" s="4">
        <v>804</v>
      </c>
      <c r="B865" t="s" s="2">
        <v>921</v>
      </c>
      <c r="C865" s="4">
        <v>4629.500027704984</v>
      </c>
      <c r="D865" s="4">
        <v>0</v>
      </c>
      <c r="E865" s="3">
        <f>(R865-#REF!*(1000-T865)/(1000-U865))*AO865</f>
      </c>
      <c r="F865" s="4">
        <f>IF(AZ865&lt;&gt;0,1/(1/AZ865-1/N865),0)</f>
        <v>0.5434915663670168</v>
      </c>
      <c r="G865" s="3">
        <f>((BC865-AP865/2)*S865-E865)/(BC865+AP865/2)</f>
      </c>
      <c r="H865" s="4">
        <f>AP865*1000</f>
        <v>5.172496074864074</v>
      </c>
      <c r="I865" s="4">
        <f>(AU865-BA865)</f>
        <v>1.123514124656741</v>
      </c>
      <c r="J865" s="4">
        <f>(P865+AT865*D865)</f>
        <v>24.88893127441406</v>
      </c>
      <c r="K865" s="4">
        <v>6</v>
      </c>
      <c r="L865" s="4">
        <f>(K865*AI865+AJ865)</f>
        <v>1.420000016689301</v>
      </c>
      <c r="M865" s="4">
        <v>1</v>
      </c>
      <c r="N865" s="4">
        <f>L865*(M865+1)*(M865+1)/(M865*M865+1)</f>
        <v>2.840000033378601</v>
      </c>
      <c r="O865" s="4">
        <v>22.41451454162598</v>
      </c>
      <c r="P865" s="4">
        <v>24.88893127441406</v>
      </c>
      <c r="Q865" s="4">
        <v>22.73086929321289</v>
      </c>
      <c r="R865" s="4">
        <v>400.3465576171875</v>
      </c>
      <c r="S865" s="4">
        <v>959.3530883789062</v>
      </c>
      <c r="T865" s="4">
        <v>13.92529582977295</v>
      </c>
      <c r="U865" s="4">
        <v>20.01431083679199</v>
      </c>
      <c r="V865" s="4">
        <v>52.17105865478516</v>
      </c>
      <c r="W865" s="4">
        <v>75.16718292236328</v>
      </c>
      <c r="X865" s="4">
        <v>499.4869079589844</v>
      </c>
      <c r="Y865" s="4">
        <v>2006.403686523438</v>
      </c>
      <c r="Z865" s="4">
        <v>87.46775054931641</v>
      </c>
      <c r="AA865" s="4">
        <v>101.6856918334961</v>
      </c>
      <c r="AB865" s="4">
        <v>13.07379245758057</v>
      </c>
      <c r="AC865" s="4">
        <v>0.3991943001747131</v>
      </c>
      <c r="AD865" s="4">
        <v>0.184221088886261</v>
      </c>
      <c r="AE865" s="4">
        <v>0.004088563844561577</v>
      </c>
      <c r="AF865" s="4">
        <v>0.1840089410543442</v>
      </c>
      <c r="AG865" s="4">
        <v>0.003010846907272935</v>
      </c>
      <c r="AH865" s="4">
        <v>0.3333333432674408</v>
      </c>
      <c r="AI865" s="4">
        <v>-0.2195652425289154</v>
      </c>
      <c r="AJ865" s="4">
        <v>2.737391471862793</v>
      </c>
      <c r="AK865" s="4">
        <v>1</v>
      </c>
      <c r="AL865" s="4">
        <v>0</v>
      </c>
      <c r="AM865" s="4">
        <v>0.1599999964237213</v>
      </c>
      <c r="AN865" s="4">
        <v>111115</v>
      </c>
      <c r="AO865" s="4">
        <f>X865*0.000001/(K865*0.0001)</f>
        <v>0.8324781799316404</v>
      </c>
      <c r="AP865" s="4">
        <f>(U865-T865)/(1000-U865)*AO865</f>
        <v>0.005172496074864074</v>
      </c>
      <c r="AQ865" s="4">
        <f>(P865+273.15)</f>
        <v>298.038931274414</v>
      </c>
      <c r="AR865" s="4">
        <f>(O865+273.15)</f>
        <v>295.564514541626</v>
      </c>
      <c r="AS865" s="4">
        <f>(Y865*AK865+Z865*AL865)*AM865</f>
        <v>321.0245826682913</v>
      </c>
      <c r="AT865" s="4">
        <f>((AS865+0.00000010773*(AR865^4-AQ865^4))-AP865*44100)/(L865*0.92*2*29.3+0.00000043092*AQ865^3)</f>
        <v>0.7393837644345843</v>
      </c>
      <c r="AU865" s="4">
        <f>0.61365*EXP(17.502*J865/(240.97+J865))</f>
        <v>3.158683168666574</v>
      </c>
      <c r="AV865" s="4">
        <f>AU865*1000/AA865</f>
        <v>31.06320183019178</v>
      </c>
      <c r="AW865" s="4">
        <f>(AV865-U865)</f>
        <v>11.04889099339979</v>
      </c>
      <c r="AX865" s="4">
        <f>IF(D865,P865,(O865+P865)/2)</f>
        <v>23.65172290802002</v>
      </c>
      <c r="AY865" s="4">
        <f>0.61365*EXP(17.502*AX865/(240.97+AX865))</f>
        <v>2.932886787030125</v>
      </c>
      <c r="AZ865" s="4">
        <f>IF(AW865&lt;&gt;0,(1000-(AV865+U865)/2)/AW865*AP865,0)</f>
        <v>0.4561903055232537</v>
      </c>
      <c r="BA865" s="4">
        <f>U865*AA865/1000</f>
        <v>2.035169044009832</v>
      </c>
      <c r="BB865" s="4">
        <f>(AY865-BA865)</f>
        <v>0.8977177430202934</v>
      </c>
      <c r="BC865" s="4">
        <f>1/(1.6/F865+1.37/N865)</f>
        <v>0.2918581254922564</v>
      </c>
      <c r="BD865" s="3">
        <f>G865*AA865*0.001</f>
      </c>
      <c r="BE865" s="3">
        <f>G865/S865</f>
      </c>
      <c r="BF865" s="4">
        <f>(1-AP865*AA865/AU865/F865)*100</f>
        <v>69.3619484894934</v>
      </c>
      <c r="BG865" s="3">
        <f>(S865-E865/(N865/1.35))</f>
      </c>
      <c r="BH865" s="3">
        <f>E865*BF865/100/BG865</f>
      </c>
    </row>
    <row r="866" ht="16" customHeight="1">
      <c r="A866" s="4">
        <v>805</v>
      </c>
      <c r="B866" t="s" s="2">
        <v>922</v>
      </c>
      <c r="C866" s="4">
        <v>4634.500027593225</v>
      </c>
      <c r="D866" s="4">
        <v>0</v>
      </c>
      <c r="E866" s="3">
        <f>(R866-#REF!*(1000-T866)/(1000-U866))*AO866</f>
      </c>
      <c r="F866" s="4">
        <f>IF(AZ866&lt;&gt;0,1/(1/AZ866-1/N866),0)</f>
        <v>0.3639972700767835</v>
      </c>
      <c r="G866" s="3">
        <f>((BC866-AP866/2)*S866-E866)/(BC866+AP866/2)</f>
      </c>
      <c r="H866" s="4">
        <f>AP866*1000</f>
        <v>4.424924346326955</v>
      </c>
      <c r="I866" s="4">
        <f>(AU866-BA866)</f>
        <v>1.35855848544955</v>
      </c>
      <c r="J866" s="4">
        <f>(P866+AT866*D866)</f>
        <v>25.6495189666748</v>
      </c>
      <c r="K866" s="4">
        <v>6</v>
      </c>
      <c r="L866" s="4">
        <f>(K866*AI866+AJ866)</f>
        <v>1.420000016689301</v>
      </c>
      <c r="M866" s="4">
        <v>1</v>
      </c>
      <c r="N866" s="4">
        <f>L866*(M866+1)*(M866+1)/(M866*M866+1)</f>
        <v>2.840000033378601</v>
      </c>
      <c r="O866" s="4">
        <v>22.7069091796875</v>
      </c>
      <c r="P866" s="4">
        <v>25.6495189666748</v>
      </c>
      <c r="Q866" s="4">
        <v>23.16086387634277</v>
      </c>
      <c r="R866" s="4">
        <v>400.1980895996094</v>
      </c>
      <c r="S866" s="4">
        <v>662.2717895507812</v>
      </c>
      <c r="T866" s="4">
        <v>13.92747020721436</v>
      </c>
      <c r="U866" s="4">
        <v>19.14093399047852</v>
      </c>
      <c r="V866" s="4">
        <v>51.31445693969727</v>
      </c>
      <c r="W866" s="4">
        <v>71.20591735839844</v>
      </c>
      <c r="X866" s="4">
        <v>499.5021362304688</v>
      </c>
      <c r="Y866" s="4">
        <v>2009.697387695312</v>
      </c>
      <c r="Z866" s="4">
        <v>96.72178649902344</v>
      </c>
      <c r="AA866" s="4">
        <v>101.6852874755859</v>
      </c>
      <c r="AB866" s="4">
        <v>13.07379245758057</v>
      </c>
      <c r="AC866" s="4">
        <v>0.3991943001747131</v>
      </c>
      <c r="AD866" s="4">
        <v>0.184221088886261</v>
      </c>
      <c r="AE866" s="4">
        <v>0.004088563844561577</v>
      </c>
      <c r="AF866" s="4">
        <v>0.1840089410543442</v>
      </c>
      <c r="AG866" s="4">
        <v>0.003010846907272935</v>
      </c>
      <c r="AH866" s="4">
        <v>0.3333333432674408</v>
      </c>
      <c r="AI866" s="4">
        <v>-0.2195652425289154</v>
      </c>
      <c r="AJ866" s="4">
        <v>2.737391471862793</v>
      </c>
      <c r="AK866" s="4">
        <v>1</v>
      </c>
      <c r="AL866" s="4">
        <v>0</v>
      </c>
      <c r="AM866" s="4">
        <v>0.1599999964237213</v>
      </c>
      <c r="AN866" s="4">
        <v>111115</v>
      </c>
      <c r="AO866" s="4">
        <f>X866*0.000001/(K866*0.0001)</f>
        <v>0.8325035603841144</v>
      </c>
      <c r="AP866" s="4">
        <f>(U866-T866)/(1000-U866)*AO866</f>
        <v>0.004424924346326954</v>
      </c>
      <c r="AQ866" s="4">
        <f>(P866+273.15)</f>
        <v>298.7995189666748</v>
      </c>
      <c r="AR866" s="4">
        <f>(O866+273.15)</f>
        <v>295.8569091796875</v>
      </c>
      <c r="AS866" s="4">
        <f>(Y866*AK866+Z866*AL866)*AM866</f>
        <v>321.5515748440121</v>
      </c>
      <c r="AT866" s="4">
        <f>((AS866+0.00000010773*(AR866^4-AQ866^4))-AP866*44100)/(L866*0.92*2*29.3+0.00000043092*AQ866^3)</f>
        <v>1.05713348873137</v>
      </c>
      <c r="AU866" s="4">
        <f>0.61365*EXP(17.502*J866/(240.97+J866))</f>
        <v>3.304909860822572</v>
      </c>
      <c r="AV866" s="4">
        <f>AU866*1000/AA866</f>
        <v>32.50135730418289</v>
      </c>
      <c r="AW866" s="4">
        <f>(AV866-U866)</f>
        <v>13.36042331370437</v>
      </c>
      <c r="AX866" s="4">
        <f>IF(D866,P866,(O866+P866)/2)</f>
        <v>24.17821407318115</v>
      </c>
      <c r="AY866" s="4">
        <f>0.61365*EXP(17.502*AX866/(240.97+AX866))</f>
        <v>3.027187059467445</v>
      </c>
      <c r="AZ866" s="4">
        <f>IF(AW866&lt;&gt;0,(1000-(AV866+U866)/2)/AW866*AP866,0)</f>
        <v>0.3226445471888892</v>
      </c>
      <c r="BA866" s="4">
        <f>U866*AA866/1000</f>
        <v>1.946351375373022</v>
      </c>
      <c r="BB866" s="4">
        <f>(AY866-BA866)</f>
        <v>1.080835684094423</v>
      </c>
      <c r="BC866" s="4">
        <f>1/(1.6/F866+1.37/N866)</f>
        <v>0.205000716865076</v>
      </c>
      <c r="BD866" s="3">
        <f>G866*AA866*0.001</f>
      </c>
      <c r="BE866" s="3">
        <f>G866/S866</f>
      </c>
      <c r="BF866" s="4">
        <f>(1-AP866*AA866/AU866/F866)*100</f>
        <v>62.59701825966828</v>
      </c>
      <c r="BG866" s="3">
        <f>(S866-E866/(N866/1.35))</f>
      </c>
      <c r="BH866" s="3">
        <f>E866*BF866/100/BG866</f>
      </c>
    </row>
    <row r="867" ht="16" customHeight="1">
      <c r="A867" s="4">
        <v>806</v>
      </c>
      <c r="B867" t="s" s="2">
        <v>923</v>
      </c>
      <c r="C867" s="4">
        <v>4640.000027470291</v>
      </c>
      <c r="D867" s="4">
        <v>0</v>
      </c>
      <c r="E867" s="3">
        <f>(R867-#REF!*(1000-T867)/(1000-U867))*AO867</f>
      </c>
      <c r="F867" s="4">
        <f>IF(AZ867&lt;&gt;0,1/(1/AZ867-1/N867),0)</f>
        <v>0.2341536838903947</v>
      </c>
      <c r="G867" s="3">
        <f>((BC867-AP867/2)*S867-E867)/(BC867+AP867/2)</f>
      </c>
      <c r="H867" s="4">
        <f>AP867*1000</f>
        <v>3.433824781736182</v>
      </c>
      <c r="I867" s="4">
        <f>(AU867-BA867)</f>
        <v>1.57264047925381</v>
      </c>
      <c r="J867" s="4">
        <f>(P867+AT867*D867)</f>
        <v>26.13117218017578</v>
      </c>
      <c r="K867" s="4">
        <v>6</v>
      </c>
      <c r="L867" s="4">
        <f>(K867*AI867+AJ867)</f>
        <v>1.420000016689301</v>
      </c>
      <c r="M867" s="4">
        <v>1</v>
      </c>
      <c r="N867" s="4">
        <f>L867*(M867+1)*(M867+1)/(M867*M867+1)</f>
        <v>2.840000033378601</v>
      </c>
      <c r="O867" s="4">
        <v>22.94726181030273</v>
      </c>
      <c r="P867" s="4">
        <v>26.13117218017578</v>
      </c>
      <c r="Q867" s="4">
        <v>22.95169639587402</v>
      </c>
      <c r="R867" s="4">
        <v>400.0232238769531</v>
      </c>
      <c r="S867" s="4">
        <v>499.2167053222656</v>
      </c>
      <c r="T867" s="4">
        <v>13.92576122283936</v>
      </c>
      <c r="U867" s="4">
        <v>17.97609901428223</v>
      </c>
      <c r="V867" s="4">
        <v>50.52208709716797</v>
      </c>
      <c r="W867" s="4">
        <v>65.98838806152344</v>
      </c>
      <c r="X867" s="4">
        <v>499.5284118652344</v>
      </c>
      <c r="Y867" s="4">
        <v>2006.547729492188</v>
      </c>
      <c r="Z867" s="4">
        <v>93.64250946044922</v>
      </c>
      <c r="AA867" s="4">
        <v>101.6848831176758</v>
      </c>
      <c r="AB867" s="4">
        <v>13.07379245758057</v>
      </c>
      <c r="AC867" s="4">
        <v>0.3991943001747131</v>
      </c>
      <c r="AD867" s="4">
        <v>0.184221088886261</v>
      </c>
      <c r="AE867" s="4">
        <v>0.004088563844561577</v>
      </c>
      <c r="AF867" s="4">
        <v>0.1840089410543442</v>
      </c>
      <c r="AG867" s="4">
        <v>0.003010846907272935</v>
      </c>
      <c r="AH867" s="4">
        <v>0.3333333432674408</v>
      </c>
      <c r="AI867" s="4">
        <v>-0.2195652425289154</v>
      </c>
      <c r="AJ867" s="4">
        <v>2.737391471862793</v>
      </c>
      <c r="AK867" s="4">
        <v>1</v>
      </c>
      <c r="AL867" s="4">
        <v>0</v>
      </c>
      <c r="AM867" s="4">
        <v>0.1599999964237213</v>
      </c>
      <c r="AN867" s="4">
        <v>111115</v>
      </c>
      <c r="AO867" s="4">
        <f>X867*0.000001/(K867*0.0001)</f>
        <v>0.8325473531087239</v>
      </c>
      <c r="AP867" s="4">
        <f>(U867-T867)/(1000-U867)*AO867</f>
        <v>0.003433824781736183</v>
      </c>
      <c r="AQ867" s="4">
        <f>(P867+273.15)</f>
        <v>299.2811721801758</v>
      </c>
      <c r="AR867" s="4">
        <f>(O867+273.15)</f>
        <v>296.0972618103027</v>
      </c>
      <c r="AS867" s="4">
        <f>(Y867*AK867+Z867*AL867)*AM867</f>
        <v>321.0476295427761</v>
      </c>
      <c r="AT867" s="4">
        <f>((AS867+0.00000010773*(AR867^4-AQ867^4))-AP867*44100)/(L867*0.92*2*29.3+0.00000043092*AQ867^3)</f>
        <v>1.514305426944857</v>
      </c>
      <c r="AU867" s="4">
        <f>0.61365*EXP(17.502*J867/(240.97+J867))</f>
        <v>3.400538006432865</v>
      </c>
      <c r="AV867" s="4">
        <f>AU867*1000/AA867</f>
        <v>33.44192275362661</v>
      </c>
      <c r="AW867" s="4">
        <f>(AV867-U867)</f>
        <v>15.46582373934439</v>
      </c>
      <c r="AX867" s="4">
        <f>IF(D867,P867,(O867+P867)/2)</f>
        <v>24.53921699523926</v>
      </c>
      <c r="AY867" s="4">
        <f>0.61365*EXP(17.502*AX867/(240.97+AX867))</f>
        <v>3.093368618972003</v>
      </c>
      <c r="AZ867" s="4">
        <f>IF(AW867&lt;&gt;0,(1000-(AV867+U867)/2)/AW867*AP867,0)</f>
        <v>0.2163185485256769</v>
      </c>
      <c r="BA867" s="4">
        <f>U867*AA867/1000</f>
        <v>1.827897527179055</v>
      </c>
      <c r="BB867" s="4">
        <f>(AY867-BA867)</f>
        <v>1.265471091792948</v>
      </c>
      <c r="BC867" s="4">
        <f>1/(1.6/F867+1.37/N867)</f>
        <v>0.1366958055745643</v>
      </c>
      <c r="BD867" s="3">
        <f>G867*AA867*0.001</f>
      </c>
      <c r="BE867" s="3">
        <f>G867/S867</f>
      </c>
      <c r="BF867" s="4">
        <f>(1-AP867*AA867/AU867/F867)*100</f>
        <v>56.14835431945195</v>
      </c>
      <c r="BG867" s="3">
        <f>(S867-E867/(N867/1.35))</f>
      </c>
      <c r="BH867" s="3">
        <f>E867*BF867/100/BG867</f>
      </c>
    </row>
    <row r="868" ht="16" customHeight="1">
      <c r="A868" s="4">
        <v>807</v>
      </c>
      <c r="B868" t="s" s="2">
        <v>924</v>
      </c>
      <c r="C868" s="4">
        <v>4645.500027347356</v>
      </c>
      <c r="D868" s="4">
        <v>0</v>
      </c>
      <c r="E868" s="3">
        <f>(R868-#REF!*(1000-T868)/(1000-U868))*AO868</f>
      </c>
      <c r="F868" s="4">
        <f>IF(AZ868&lt;&gt;0,1/(1/AZ868-1/N868),0)</f>
        <v>0.1821006810232349</v>
      </c>
      <c r="G868" s="3">
        <f>((BC868-AP868/2)*S868-E868)/(BC868+AP868/2)</f>
      </c>
      <c r="H868" s="4">
        <f>AP868*1000</f>
        <v>2.844648596220912</v>
      </c>
      <c r="I868" s="4">
        <f>(AU868-BA868)</f>
        <v>1.647405680884181</v>
      </c>
      <c r="J868" s="4">
        <f>(P868+AT868*D868)</f>
        <v>26.1490306854248</v>
      </c>
      <c r="K868" s="4">
        <v>6</v>
      </c>
      <c r="L868" s="4">
        <f>(K868*AI868+AJ868)</f>
        <v>1.420000016689301</v>
      </c>
      <c r="M868" s="4">
        <v>1</v>
      </c>
      <c r="N868" s="4">
        <f>L868*(M868+1)*(M868+1)/(M868*M868+1)</f>
        <v>2.840000033378601</v>
      </c>
      <c r="O868" s="4">
        <v>22.98659896850586</v>
      </c>
      <c r="P868" s="4">
        <v>26.1490306854248</v>
      </c>
      <c r="Q868" s="4">
        <v>22.33275032043457</v>
      </c>
      <c r="R868" s="4">
        <v>400.1054382324219</v>
      </c>
      <c r="S868" s="4">
        <v>439.982910156250</v>
      </c>
      <c r="T868" s="4">
        <v>13.91843128204346</v>
      </c>
      <c r="U868" s="4">
        <v>17.27616691589355</v>
      </c>
      <c r="V868" s="4">
        <v>50.27620315551758</v>
      </c>
      <c r="W868" s="4">
        <v>62.92063522338867</v>
      </c>
      <c r="X868" s="4">
        <v>499.5337829589844</v>
      </c>
      <c r="Y868" s="4">
        <v>2000.942138671875</v>
      </c>
      <c r="Z868" s="4">
        <v>87.01544189453125</v>
      </c>
      <c r="AA868" s="4">
        <v>101.6848220825195</v>
      </c>
      <c r="AB868" s="4">
        <v>13.07379245758057</v>
      </c>
      <c r="AC868" s="4">
        <v>0.3991943001747131</v>
      </c>
      <c r="AD868" s="4">
        <v>0.184221088886261</v>
      </c>
      <c r="AE868" s="4">
        <v>0.004088563844561577</v>
      </c>
      <c r="AF868" s="4">
        <v>0.1840089410543442</v>
      </c>
      <c r="AG868" s="4">
        <v>0.003010846907272935</v>
      </c>
      <c r="AH868" s="4">
        <v>0.3333333432674408</v>
      </c>
      <c r="AI868" s="4">
        <v>-0.2195652425289154</v>
      </c>
      <c r="AJ868" s="4">
        <v>2.737391471862793</v>
      </c>
      <c r="AK868" s="4">
        <v>1</v>
      </c>
      <c r="AL868" s="4">
        <v>0</v>
      </c>
      <c r="AM868" s="4">
        <v>0.1599999964237213</v>
      </c>
      <c r="AN868" s="4">
        <v>111115</v>
      </c>
      <c r="AO868" s="4">
        <f>X868*0.000001/(K868*0.0001)</f>
        <v>0.8325563049316405</v>
      </c>
      <c r="AP868" s="4">
        <f>(U868-T868)/(1000-U868)*AO868</f>
        <v>0.002844648596220912</v>
      </c>
      <c r="AQ868" s="4">
        <f>(P868+273.15)</f>
        <v>299.2990306854248</v>
      </c>
      <c r="AR868" s="4">
        <f>(O868+273.15)</f>
        <v>296.1365989685058</v>
      </c>
      <c r="AS868" s="4">
        <f>(Y868*AK868+Z868*AL868)*AM868</f>
        <v>320.1507350315733</v>
      </c>
      <c r="AT868" s="4">
        <f>((AS868+0.00000010773*(AR868^4-AQ868^4))-AP868*44100)/(L868*0.92*2*29.3+0.00000043092*AQ868^3)</f>
        <v>1.801638302689045</v>
      </c>
      <c r="AU868" s="4">
        <f>0.61365*EXP(17.502*J868/(240.97+J868))</f>
        <v>3.404129639994727</v>
      </c>
      <c r="AV868" s="4">
        <f>AU868*1000/AA868</f>
        <v>33.47726406240057</v>
      </c>
      <c r="AW868" s="4">
        <f>(AV868-U868)</f>
        <v>16.20109714650702</v>
      </c>
      <c r="AX868" s="4">
        <f>IF(D868,P868,(O868+P868)/2)</f>
        <v>24.56781482696533</v>
      </c>
      <c r="AY868" s="4">
        <f>0.61365*EXP(17.502*AX868/(240.97+AX868))</f>
        <v>3.098665021572546</v>
      </c>
      <c r="AZ868" s="4">
        <f>IF(AW868&lt;&gt;0,(1000-(AV868+U868)/2)/AW868*AP868,0)</f>
        <v>0.1711279633136302</v>
      </c>
      <c r="BA868" s="4">
        <f>U868*AA868/1000</f>
        <v>1.756723959110546</v>
      </c>
      <c r="BB868" s="4">
        <f>(AY868-BA868)</f>
        <v>1.341941062462</v>
      </c>
      <c r="BC868" s="4">
        <f>1/(1.6/F868+1.37/N868)</f>
        <v>0.107889499367835</v>
      </c>
      <c r="BD868" s="3">
        <f>G868*AA868*0.001</f>
      </c>
      <c r="BE868" s="3">
        <f>G868/S868</f>
      </c>
      <c r="BF868" s="4">
        <f>(1-AP868*AA868/AU868/F868)*100</f>
        <v>53.33759733139762</v>
      </c>
      <c r="BG868" s="3">
        <f>(S868-E868/(N868/1.35))</f>
      </c>
      <c r="BH868" s="3">
        <f>E868*BF868/100/BG868</f>
      </c>
    </row>
    <row r="869" ht="16" customHeight="1">
      <c r="A869" s="4">
        <v>808</v>
      </c>
      <c r="B869" t="s" s="2">
        <v>925</v>
      </c>
      <c r="C869" s="4">
        <v>4650.500027235597</v>
      </c>
      <c r="D869" s="4">
        <v>0</v>
      </c>
      <c r="E869" s="3">
        <f>(R869-#REF!*(1000-T869)/(1000-U869))*AO869</f>
      </c>
      <c r="F869" s="4">
        <f>IF(AZ869&lt;&gt;0,1/(1/AZ869-1/N869),0)</f>
        <v>0.1586217700144743</v>
      </c>
      <c r="G869" s="3">
        <f>((BC869-AP869/2)*S869-E869)/(BC869+AP869/2)</f>
      </c>
      <c r="H869" s="4">
        <f>AP869*1000</f>
        <v>2.54618888483122</v>
      </c>
      <c r="I869" s="4">
        <f>(AU869-BA869)</f>
        <v>1.680011157547963</v>
      </c>
      <c r="J869" s="4">
        <f>(P869+AT869*D869)</f>
        <v>26.13007164001465</v>
      </c>
      <c r="K869" s="4">
        <v>6</v>
      </c>
      <c r="L869" s="4">
        <f>(K869*AI869+AJ869)</f>
        <v>1.420000016689301</v>
      </c>
      <c r="M869" s="4">
        <v>1</v>
      </c>
      <c r="N869" s="4">
        <f>L869*(M869+1)*(M869+1)/(M869*M869+1)</f>
        <v>2.840000033378601</v>
      </c>
      <c r="O869" s="4">
        <v>22.86673355102539</v>
      </c>
      <c r="P869" s="4">
        <v>26.13007164001465</v>
      </c>
      <c r="Q869" s="4">
        <v>21.71905517578125</v>
      </c>
      <c r="R869" s="4">
        <v>400.1881713867188</v>
      </c>
      <c r="S869" s="4">
        <v>418.6952209472656</v>
      </c>
      <c r="T869" s="4">
        <v>13.91143989562988</v>
      </c>
      <c r="U869" s="4">
        <v>16.91802024841309</v>
      </c>
      <c r="V869" s="4">
        <v>50.52302169799805</v>
      </c>
      <c r="W869" s="4">
        <v>61.74537658691406</v>
      </c>
      <c r="X869" s="4">
        <v>499.5267944335938</v>
      </c>
      <c r="Y869" s="4">
        <v>1998.860107421875</v>
      </c>
      <c r="Z869" s="4">
        <v>101.4219818115234</v>
      </c>
      <c r="AA869" s="4">
        <v>101.6848068237305</v>
      </c>
      <c r="AB869" s="4">
        <v>13.07379245758057</v>
      </c>
      <c r="AC869" s="4">
        <v>0.3991943001747131</v>
      </c>
      <c r="AD869" s="4">
        <v>0.184221088886261</v>
      </c>
      <c r="AE869" s="4">
        <v>0.004088563844561577</v>
      </c>
      <c r="AF869" s="4">
        <v>0.1840089410543442</v>
      </c>
      <c r="AG869" s="4">
        <v>0.003010846907272935</v>
      </c>
      <c r="AH869" s="4">
        <v>0.3333333432674408</v>
      </c>
      <c r="AI869" s="4">
        <v>-0.2195652425289154</v>
      </c>
      <c r="AJ869" s="4">
        <v>2.737391471862793</v>
      </c>
      <c r="AK869" s="4">
        <v>1</v>
      </c>
      <c r="AL869" s="4">
        <v>0</v>
      </c>
      <c r="AM869" s="4">
        <v>0.1599999964237213</v>
      </c>
      <c r="AN869" s="4">
        <v>111115</v>
      </c>
      <c r="AO869" s="4">
        <f>X869*0.000001/(K869*0.0001)</f>
        <v>0.8325446573893227</v>
      </c>
      <c r="AP869" s="4">
        <f>(U869-T869)/(1000-U869)*AO869</f>
        <v>0.00254618888483122</v>
      </c>
      <c r="AQ869" s="4">
        <f>(P869+273.15)</f>
        <v>299.2800716400146</v>
      </c>
      <c r="AR869" s="4">
        <f>(O869+273.15)</f>
        <v>296.0167335510254</v>
      </c>
      <c r="AS869" s="4">
        <f>(Y869*AK869+Z869*AL869)*AM869</f>
        <v>319.8176100390192</v>
      </c>
      <c r="AT869" s="4">
        <f>((AS869+0.00000010773*(AR869^4-AQ869^4))-AP869*44100)/(L869*0.92*2*29.3+0.00000043092*AQ869^3)</f>
        <v>1.934560818440385</v>
      </c>
      <c r="AU869" s="4">
        <f>0.61365*EXP(17.502*J869/(240.97+J869))</f>
        <v>3.400316778347808</v>
      </c>
      <c r="AV869" s="4">
        <f>AU869*1000/AA869</f>
        <v>33.4397722192876</v>
      </c>
      <c r="AW869" s="4">
        <f>(AV869-U869)</f>
        <v>16.52175197087451</v>
      </c>
      <c r="AX869" s="4">
        <f>IF(D869,P869,(O869+P869)/2)</f>
        <v>24.49840259552002</v>
      </c>
      <c r="AY869" s="4">
        <f>0.61365*EXP(17.502*AX869/(240.97+AX869))</f>
        <v>3.085823378071887</v>
      </c>
      <c r="AZ869" s="4">
        <f>IF(AW869&lt;&gt;0,(1000-(AV869+U869)/2)/AW869*AP869,0)</f>
        <v>0.1502309599783256</v>
      </c>
      <c r="BA869" s="4">
        <f>U869*AA869/1000</f>
        <v>1.720305620799845</v>
      </c>
      <c r="BB869" s="4">
        <f>(AY869-BA869)</f>
        <v>1.365517757272042</v>
      </c>
      <c r="BC869" s="4">
        <f>1/(1.6/F869+1.37/N869)</f>
        <v>0.09461380469243739</v>
      </c>
      <c r="BD869" s="3">
        <f>G869*AA869*0.001</f>
      </c>
      <c r="BE869" s="3">
        <f>G869/S869</f>
      </c>
      <c r="BF869" s="4">
        <f>(1-AP869*AA869/AU869/F869)*100</f>
        <v>51.99742711637126</v>
      </c>
      <c r="BG869" s="3">
        <f>(S869-E869/(N869/1.35))</f>
      </c>
      <c r="BH869" s="3">
        <f>E869*BF869/100/BG869</f>
      </c>
    </row>
    <row r="870" ht="16" customHeight="1">
      <c r="A870" s="4">
        <v>809</v>
      </c>
      <c r="B870" t="s" s="2">
        <v>926</v>
      </c>
      <c r="C870" s="4">
        <v>4656.000027112663</v>
      </c>
      <c r="D870" s="4">
        <v>0</v>
      </c>
      <c r="E870" s="3">
        <f>(R870-#REF!*(1000-T870)/(1000-U870))*AO870</f>
      </c>
      <c r="F870" s="4">
        <f>IF(AZ870&lt;&gt;0,1/(1/AZ870-1/N870),0)</f>
        <v>0.1439015379905008</v>
      </c>
      <c r="G870" s="3">
        <f>((BC870-AP870/2)*S870-E870)/(BC870+AP870/2)</f>
      </c>
      <c r="H870" s="4">
        <f>AP870*1000</f>
        <v>2.348985263049548</v>
      </c>
      <c r="I870" s="4">
        <f>(AU870-BA870)</f>
        <v>1.700288882913122</v>
      </c>
      <c r="J870" s="4">
        <f>(P870+AT870*D870)</f>
        <v>26.10965156555176</v>
      </c>
      <c r="K870" s="4">
        <v>6</v>
      </c>
      <c r="L870" s="4">
        <f>(K870*AI870+AJ870)</f>
        <v>1.420000016689301</v>
      </c>
      <c r="M870" s="4">
        <v>1</v>
      </c>
      <c r="N870" s="4">
        <f>L870*(M870+1)*(M870+1)/(M870*M870+1)</f>
        <v>2.840000033378601</v>
      </c>
      <c r="O870" s="4">
        <v>22.636474609375</v>
      </c>
      <c r="P870" s="4">
        <v>26.10965156555176</v>
      </c>
      <c r="Q870" s="4">
        <v>21.16419792175293</v>
      </c>
      <c r="R870" s="4">
        <v>399.9832763671875</v>
      </c>
      <c r="S870" s="4">
        <v>409.2793884277344</v>
      </c>
      <c r="T870" s="4">
        <v>13.90381240844727</v>
      </c>
      <c r="U870" s="4">
        <v>16.67831993103027</v>
      </c>
      <c r="V870" s="4">
        <v>51.142333984375</v>
      </c>
      <c r="W870" s="4">
        <v>61.52598571777344</v>
      </c>
      <c r="X870" s="4">
        <v>499.5066223144531</v>
      </c>
      <c r="Y870" s="4">
        <v>1999.034057617188</v>
      </c>
      <c r="Z870" s="4">
        <v>126.5413818359375</v>
      </c>
      <c r="AA870" s="4">
        <v>101.6844253540039</v>
      </c>
      <c r="AB870" s="4">
        <v>13.07379245758057</v>
      </c>
      <c r="AC870" s="4">
        <v>0.3991943001747131</v>
      </c>
      <c r="AD870" s="4">
        <v>0.184221088886261</v>
      </c>
      <c r="AE870" s="4">
        <v>0.004088563844561577</v>
      </c>
      <c r="AF870" s="4">
        <v>0.1840089410543442</v>
      </c>
      <c r="AG870" s="4">
        <v>0.003010846907272935</v>
      </c>
      <c r="AH870" s="4">
        <v>0.3333333432674408</v>
      </c>
      <c r="AI870" s="4">
        <v>-0.2195652425289154</v>
      </c>
      <c r="AJ870" s="4">
        <v>2.737391471862793</v>
      </c>
      <c r="AK870" s="4">
        <v>1</v>
      </c>
      <c r="AL870" s="4">
        <v>0</v>
      </c>
      <c r="AM870" s="4">
        <v>0.1599999964237213</v>
      </c>
      <c r="AN870" s="4">
        <v>111115</v>
      </c>
      <c r="AO870" s="4">
        <f>X870*0.000001/(K870*0.0001)</f>
        <v>0.8325110371907551</v>
      </c>
      <c r="AP870" s="4">
        <f>(U870-T870)/(1000-U870)*AO870</f>
        <v>0.002348985263049548</v>
      </c>
      <c r="AQ870" s="4">
        <f>(P870+273.15)</f>
        <v>299.2596515655517</v>
      </c>
      <c r="AR870" s="4">
        <f>(O870+273.15)</f>
        <v>295.786474609375</v>
      </c>
      <c r="AS870" s="4">
        <f>(Y870*AK870+Z870*AL870)*AM870</f>
        <v>319.8454420696471</v>
      </c>
      <c r="AT870" s="4">
        <f>((AS870+0.00000010773*(AR870^4-AQ870^4))-AP870*44100)/(L870*0.92*2*29.3+0.00000043092*AQ870^3)</f>
        <v>2.007136641626294</v>
      </c>
      <c r="AU870" s="4">
        <f>0.61365*EXP(17.502*J870/(240.97+J870))</f>
        <v>3.396214260970166</v>
      </c>
      <c r="AV870" s="4">
        <f>AU870*1000/AA870</f>
        <v>33.39955208623734</v>
      </c>
      <c r="AW870" s="4">
        <f>(AV870-U870)</f>
        <v>16.72123215520706</v>
      </c>
      <c r="AX870" s="4">
        <f>IF(D870,P870,(O870+P870)/2)</f>
        <v>24.37306308746338</v>
      </c>
      <c r="AY870" s="4">
        <f>0.61365*EXP(17.502*AX870/(240.97+AX870))</f>
        <v>3.062752688023583</v>
      </c>
      <c r="AZ870" s="4">
        <f>IF(AW870&lt;&gt;0,(1000-(AV870+U870)/2)/AW870*AP870,0)</f>
        <v>0.1369617472029212</v>
      </c>
      <c r="BA870" s="4">
        <f>U870*AA870/1000</f>
        <v>1.695925378057043</v>
      </c>
      <c r="BB870" s="4">
        <f>(AY870-BA870)</f>
        <v>1.36682730996654</v>
      </c>
      <c r="BC870" s="4">
        <f>1/(1.6/F870+1.37/N870)</f>
        <v>0.08619866274189925</v>
      </c>
      <c r="BD870" s="3">
        <f>G870*AA870*0.001</f>
      </c>
      <c r="BE870" s="3">
        <f>G870/S870</f>
      </c>
      <c r="BF870" s="4">
        <f>(1-AP870*AA870/AU870/F870)*100</f>
        <v>51.126413075058</v>
      </c>
      <c r="BG870" s="3">
        <f>(S870-E870/(N870/1.35))</f>
      </c>
      <c r="BH870" s="3">
        <f>E870*BF870/100/BG870</f>
      </c>
    </row>
    <row r="871" ht="16" customHeight="1">
      <c r="A871" s="4">
        <v>810</v>
      </c>
      <c r="B871" t="s" s="2">
        <v>927</v>
      </c>
      <c r="C871" s="4">
        <v>4661.000027000904</v>
      </c>
      <c r="D871" s="4">
        <v>0</v>
      </c>
      <c r="E871" s="3">
        <f>(R871-#REF!*(1000-T871)/(1000-U871))*AO871</f>
      </c>
      <c r="F871" s="4">
        <f>IF(AZ871&lt;&gt;0,1/(1/AZ871-1/N871),0)</f>
        <v>0.1355977560627867</v>
      </c>
      <c r="G871" s="3">
        <f>((BC871-AP871/2)*S871-E871)/(BC871+AP871/2)</f>
      </c>
      <c r="H871" s="4">
        <f>AP871*1000</f>
        <v>2.232018718162033</v>
      </c>
      <c r="I871" s="4">
        <f>(AU871-BA871)</f>
        <v>1.709952696287114</v>
      </c>
      <c r="J871" s="4">
        <f>(P871+AT871*D871)</f>
        <v>26.0858268737793</v>
      </c>
      <c r="K871" s="4">
        <v>6</v>
      </c>
      <c r="L871" s="4">
        <f>(K871*AI871+AJ871)</f>
        <v>1.420000016689301</v>
      </c>
      <c r="M871" s="4">
        <v>1</v>
      </c>
      <c r="N871" s="4">
        <f>L871*(M871+1)*(M871+1)/(M871*M871+1)</f>
        <v>2.840000033378601</v>
      </c>
      <c r="O871" s="4">
        <v>22.40586280822754</v>
      </c>
      <c r="P871" s="4">
        <v>26.0858268737793</v>
      </c>
      <c r="Q871" s="4">
        <v>20.8171558380127</v>
      </c>
      <c r="R871" s="4">
        <v>399.7142333984375</v>
      </c>
      <c r="S871" s="4">
        <v>405.6869812011719</v>
      </c>
      <c r="T871" s="4">
        <v>13.8994722366333</v>
      </c>
      <c r="U871" s="4">
        <v>16.53629875183105</v>
      </c>
      <c r="V871" s="4">
        <v>51.82580947875977</v>
      </c>
      <c r="W871" s="4">
        <v>61.772705078125</v>
      </c>
      <c r="X871" s="4">
        <v>499.4889221191406</v>
      </c>
      <c r="Y871" s="4">
        <v>1999.277709960938</v>
      </c>
      <c r="Z871" s="4">
        <v>145.4310607910156</v>
      </c>
      <c r="AA871" s="4">
        <v>101.684211730957</v>
      </c>
      <c r="AB871" s="4">
        <v>13.07379245758057</v>
      </c>
      <c r="AC871" s="4">
        <v>0.3991943001747131</v>
      </c>
      <c r="AD871" s="4">
        <v>0.184221088886261</v>
      </c>
      <c r="AE871" s="4">
        <v>0.004088563844561577</v>
      </c>
      <c r="AF871" s="4">
        <v>0.1840089410543442</v>
      </c>
      <c r="AG871" s="4">
        <v>0.003010846907272935</v>
      </c>
      <c r="AH871" s="4">
        <v>0.3333333432674408</v>
      </c>
      <c r="AI871" s="4">
        <v>-0.2195652425289154</v>
      </c>
      <c r="AJ871" s="4">
        <v>2.737391471862793</v>
      </c>
      <c r="AK871" s="4">
        <v>1</v>
      </c>
      <c r="AL871" s="4">
        <v>0</v>
      </c>
      <c r="AM871" s="4">
        <v>0.1599999964237213</v>
      </c>
      <c r="AN871" s="4">
        <v>111115</v>
      </c>
      <c r="AO871" s="4">
        <f>X871*0.000001/(K871*0.0001)</f>
        <v>0.8324815368652342</v>
      </c>
      <c r="AP871" s="4">
        <f>(U871-T871)/(1000-U871)*AO871</f>
        <v>0.002232018718162033</v>
      </c>
      <c r="AQ871" s="4">
        <f>(P871+273.15)</f>
        <v>299.2358268737793</v>
      </c>
      <c r="AR871" s="4">
        <f>(O871+273.15)</f>
        <v>295.5558628082275</v>
      </c>
      <c r="AS871" s="4">
        <f>(Y871*AK871+Z871*AL871)*AM871</f>
        <v>319.8844264437757</v>
      </c>
      <c r="AT871" s="4">
        <f>((AS871+0.00000010773*(AR871^4-AQ871^4))-AP871*44100)/(L871*0.92*2*29.3+0.00000043092*AQ871^3)</f>
        <v>2.040157871228511</v>
      </c>
      <c r="AU871" s="4">
        <f>0.61365*EXP(17.502*J871/(240.97+J871))</f>
        <v>3.391433199814664</v>
      </c>
      <c r="AV871" s="4">
        <f>AU871*1000/AA871</f>
        <v>33.35260353680026</v>
      </c>
      <c r="AW871" s="4">
        <f>(AV871-U871)</f>
        <v>16.8163047849692</v>
      </c>
      <c r="AX871" s="4">
        <f>IF(D871,P871,(O871+P871)/2)</f>
        <v>24.24584484100342</v>
      </c>
      <c r="AY871" s="4">
        <f>0.61365*EXP(17.502*AX871/(240.97+AX871))</f>
        <v>3.039490515608358</v>
      </c>
      <c r="AZ871" s="4">
        <f>IF(AW871&lt;&gt;0,(1000-(AV871+U871)/2)/AW871*AP871,0)</f>
        <v>0.1294185770371447</v>
      </c>
      <c r="BA871" s="4">
        <f>U871*AA871/1000</f>
        <v>1.68148050352755</v>
      </c>
      <c r="BB871" s="4">
        <f>(AY871-BA871)</f>
        <v>1.358010012080808</v>
      </c>
      <c r="BC871" s="4">
        <f>1/(1.6/F871+1.37/N871)</f>
        <v>0.08141996647974854</v>
      </c>
      <c r="BD871" s="3">
        <f>G871*AA871*0.001</f>
      </c>
      <c r="BE871" s="3">
        <f>G871/S871</f>
      </c>
      <c r="BF871" s="4">
        <f>(1-AP871*AA871/AU871/F871)*100</f>
        <v>50.64676913218741</v>
      </c>
      <c r="BG871" s="3">
        <f>(S871-E871/(N871/1.35))</f>
      </c>
      <c r="BH871" s="3">
        <f>E871*BF871/100/BG871</f>
      </c>
    </row>
    <row r="872" ht="16" customHeight="1">
      <c r="A872" s="4">
        <v>811</v>
      </c>
      <c r="B872" t="s" s="2">
        <v>928</v>
      </c>
      <c r="C872" s="4">
        <v>4666.500026877970</v>
      </c>
      <c r="D872" s="4">
        <v>0</v>
      </c>
      <c r="E872" s="3">
        <f>(R872-#REF!*(1000-T872)/(1000-U872))*AO872</f>
      </c>
      <c r="F872" s="4">
        <f>IF(AZ872&lt;&gt;0,1/(1/AZ872-1/N872),0)</f>
        <v>0.1296448605335996</v>
      </c>
      <c r="G872" s="3">
        <f>((BC872-AP872/2)*S872-E872)/(BC872+AP872/2)</f>
      </c>
      <c r="H872" s="4">
        <f>AP872*1000</f>
        <v>2.142806421504279</v>
      </c>
      <c r="I872" s="4">
        <f>(AU872-BA872)</f>
        <v>1.713710901022606</v>
      </c>
      <c r="J872" s="4">
        <f>(P872+AT872*D872)</f>
        <v>26.04936408996582</v>
      </c>
      <c r="K872" s="4">
        <v>6</v>
      </c>
      <c r="L872" s="4">
        <f>(K872*AI872+AJ872)</f>
        <v>1.420000016689301</v>
      </c>
      <c r="M872" s="4">
        <v>1</v>
      </c>
      <c r="N872" s="4">
        <f>L872*(M872+1)*(M872+1)/(M872*M872+1)</f>
        <v>2.840000033378601</v>
      </c>
      <c r="O872" s="4">
        <v>22.1721019744873</v>
      </c>
      <c r="P872" s="4">
        <v>26.04936408996582</v>
      </c>
      <c r="Q872" s="4">
        <v>20.54464340209961</v>
      </c>
      <c r="R872" s="4">
        <v>399.5838012695312</v>
      </c>
      <c r="S872" s="4">
        <v>403.8909912109375</v>
      </c>
      <c r="T872" s="4">
        <v>13.89570045471191</v>
      </c>
      <c r="U872" s="4">
        <v>16.42746734619141</v>
      </c>
      <c r="V872" s="4">
        <v>52.55838012695312</v>
      </c>
      <c r="W872" s="4">
        <v>62.21282196044922</v>
      </c>
      <c r="X872" s="4">
        <v>499.4785766601562</v>
      </c>
      <c r="Y872" s="4">
        <v>1999.053222656250</v>
      </c>
      <c r="Z872" s="4">
        <v>147.3973236083984</v>
      </c>
      <c r="AA872" s="4">
        <v>101.6843566894531</v>
      </c>
      <c r="AB872" s="4">
        <v>13.07379245758057</v>
      </c>
      <c r="AC872" s="4">
        <v>0.3991943001747131</v>
      </c>
      <c r="AD872" s="4">
        <v>0.184221088886261</v>
      </c>
      <c r="AE872" s="4">
        <v>0.004088563844561577</v>
      </c>
      <c r="AF872" s="4">
        <v>0.1840089410543442</v>
      </c>
      <c r="AG872" s="4">
        <v>0.003010846907272935</v>
      </c>
      <c r="AH872" s="4">
        <v>0.6666666865348816</v>
      </c>
      <c r="AI872" s="4">
        <v>-0.2195652425289154</v>
      </c>
      <c r="AJ872" s="4">
        <v>2.737391471862793</v>
      </c>
      <c r="AK872" s="4">
        <v>1</v>
      </c>
      <c r="AL872" s="4">
        <v>0</v>
      </c>
      <c r="AM872" s="4">
        <v>0.1599999964237213</v>
      </c>
      <c r="AN872" s="4">
        <v>111115</v>
      </c>
      <c r="AO872" s="4">
        <f>X872*0.000001/(K872*0.0001)</f>
        <v>0.8324642944335936</v>
      </c>
      <c r="AP872" s="4">
        <f>(U872-T872)/(1000-U872)*AO872</f>
        <v>0.002142806421504279</v>
      </c>
      <c r="AQ872" s="4">
        <f>(P872+273.15)</f>
        <v>299.1993640899658</v>
      </c>
      <c r="AR872" s="4">
        <f>(O872+273.15)</f>
        <v>295.3221019744873</v>
      </c>
      <c r="AS872" s="4">
        <f>(Y872*AK872+Z872*AL872)*AM872</f>
        <v>319.8485084758286</v>
      </c>
      <c r="AT872" s="4">
        <f>((AS872+0.00000010773*(AR872^4-AQ872^4))-AP872*44100)/(L872*0.92*2*29.3+0.00000043092*AQ872^3)</f>
        <v>2.059798555228463</v>
      </c>
      <c r="AU872" s="4">
        <f>0.61365*EXP(17.502*J872/(240.97+J872))</f>
        <v>3.384127350157077</v>
      </c>
      <c r="AV872" s="4">
        <f>AU872*1000/AA872</f>
        <v>33.28070767554046</v>
      </c>
      <c r="AW872" s="4">
        <f>(AV872-U872)</f>
        <v>16.85324032934906</v>
      </c>
      <c r="AX872" s="4">
        <f>IF(D872,P872,(O872+P872)/2)</f>
        <v>24.11073303222656</v>
      </c>
      <c r="AY872" s="4">
        <f>0.61365*EXP(17.502*AX872/(240.97+AX872))</f>
        <v>3.014954260148924</v>
      </c>
      <c r="AZ872" s="4">
        <f>IF(AW872&lt;&gt;0,(1000-(AV872+U872)/2)/AW872*AP872,0)</f>
        <v>0.1239849953095681</v>
      </c>
      <c r="BA872" s="4">
        <f>U872*AA872/1000</f>
        <v>1.670416449134471</v>
      </c>
      <c r="BB872" s="4">
        <f>(AY872-BA872)</f>
        <v>1.344537811014453</v>
      </c>
      <c r="BC872" s="4">
        <f>1/(1.6/F872+1.37/N872)</f>
        <v>0.07797999715155926</v>
      </c>
      <c r="BD872" s="3">
        <f>G872*AA872*0.001</f>
      </c>
      <c r="BE872" s="3">
        <f>G872/S872</f>
      </c>
      <c r="BF872" s="4">
        <f>(1-AP872*AA872/AU872/F872)*100</f>
        <v>50.3367562736837</v>
      </c>
      <c r="BG872" s="3">
        <f>(S872-E872/(N872/1.35))</f>
      </c>
      <c r="BH872" s="3">
        <f>E872*BF872/100/BG872</f>
      </c>
    </row>
    <row r="873" ht="16" customHeight="1">
      <c r="A873" s="4">
        <v>812</v>
      </c>
      <c r="B873" t="s" s="2">
        <v>929</v>
      </c>
      <c r="C873" s="4">
        <v>4672.000026755035</v>
      </c>
      <c r="D873" s="4">
        <v>0</v>
      </c>
      <c r="E873" s="3">
        <f>(R873-#REF!*(1000-T873)/(1000-U873))*AO873</f>
      </c>
      <c r="F873" s="4">
        <f>IF(AZ873&lt;&gt;0,1/(1/AZ873-1/N873),0)</f>
        <v>0.125416412507699</v>
      </c>
      <c r="G873" s="3">
        <f>((BC873-AP873/2)*S873-E873)/(BC873+AP873/2)</f>
      </c>
      <c r="H873" s="4">
        <f>AP873*1000</f>
        <v>2.076358390090789</v>
      </c>
      <c r="I873" s="4">
        <f>(AU873-BA873)</f>
        <v>1.714249133243247</v>
      </c>
      <c r="J873" s="4">
        <f>(P873+AT873*D873)</f>
        <v>26.01120758056641</v>
      </c>
      <c r="K873" s="4">
        <v>6</v>
      </c>
      <c r="L873" s="4">
        <f>(K873*AI873+AJ873)</f>
        <v>1.420000016689301</v>
      </c>
      <c r="M873" s="4">
        <v>1</v>
      </c>
      <c r="N873" s="4">
        <f>L873*(M873+1)*(M873+1)/(M873*M873+1)</f>
        <v>2.840000033378601</v>
      </c>
      <c r="O873" s="4">
        <v>21.97040557861328</v>
      </c>
      <c r="P873" s="4">
        <v>26.01120758056641</v>
      </c>
      <c r="Q873" s="4">
        <v>20.33869552612305</v>
      </c>
      <c r="R873" s="4">
        <v>399.6564025878906</v>
      </c>
      <c r="S873" s="4">
        <v>403.1184692382812</v>
      </c>
      <c r="T873" s="4">
        <v>13.89371204376221</v>
      </c>
      <c r="U873" s="4">
        <v>16.34712219238281</v>
      </c>
      <c r="V873" s="4">
        <v>53.21538543701172</v>
      </c>
      <c r="W873" s="4">
        <v>62.671142578125</v>
      </c>
      <c r="X873" s="4">
        <v>499.4882507324219</v>
      </c>
      <c r="Y873" s="4">
        <v>1998.892456054688</v>
      </c>
      <c r="Z873" s="4">
        <v>146.9870300292969</v>
      </c>
      <c r="AA873" s="4">
        <v>101.6844253540039</v>
      </c>
      <c r="AB873" s="4">
        <v>13.07379245758057</v>
      </c>
      <c r="AC873" s="4">
        <v>0.3991943001747131</v>
      </c>
      <c r="AD873" s="4">
        <v>0.184221088886261</v>
      </c>
      <c r="AE873" s="4">
        <v>0.004088563844561577</v>
      </c>
      <c r="AF873" s="4">
        <v>0.1840089410543442</v>
      </c>
      <c r="AG873" s="4">
        <v>0.003010846907272935</v>
      </c>
      <c r="AH873" s="4">
        <v>0.6666666865348816</v>
      </c>
      <c r="AI873" s="4">
        <v>-0.2195652425289154</v>
      </c>
      <c r="AJ873" s="4">
        <v>2.737391471862793</v>
      </c>
      <c r="AK873" s="4">
        <v>1</v>
      </c>
      <c r="AL873" s="4">
        <v>0</v>
      </c>
      <c r="AM873" s="4">
        <v>0.1599999964237213</v>
      </c>
      <c r="AN873" s="4">
        <v>111115</v>
      </c>
      <c r="AO873" s="4">
        <f>X873*0.000001/(K873*0.0001)</f>
        <v>0.8324804178873697</v>
      </c>
      <c r="AP873" s="4">
        <f>(U873-T873)/(1000-U873)*AO873</f>
        <v>0.002076358390090789</v>
      </c>
      <c r="AQ873" s="4">
        <f>(P873+273.15)</f>
        <v>299.1612075805664</v>
      </c>
      <c r="AR873" s="4">
        <f>(O873+273.15)</f>
        <v>295.1204055786133</v>
      </c>
      <c r="AS873" s="4">
        <f>(Y873*AK873+Z873*AL873)*AM873</f>
        <v>319.8227858201535</v>
      </c>
      <c r="AT873" s="4">
        <f>((AS873+0.00000010773*(AR873^4-AQ873^4))-AP873*44100)/(L873*0.92*2*29.3+0.00000043092*AQ873^3)</f>
        <v>2.072486418920515</v>
      </c>
      <c r="AU873" s="4">
        <f>0.61365*EXP(17.502*J873/(240.97+J873))</f>
        <v>3.376496859567378</v>
      </c>
      <c r="AV873" s="4">
        <f>AU873*1000/AA873</f>
        <v>33.20564430405591</v>
      </c>
      <c r="AW873" s="4">
        <f>(AV873-U873)</f>
        <v>16.8585221116731</v>
      </c>
      <c r="AX873" s="4">
        <f>IF(D873,P873,(O873+P873)/2)</f>
        <v>23.99080657958984</v>
      </c>
      <c r="AY873" s="4">
        <f>0.61365*EXP(17.502*AX873/(240.97+AX873))</f>
        <v>2.993320909643914</v>
      </c>
      <c r="AZ873" s="4">
        <f>IF(AW873&lt;&gt;0,(1000-(AV873+U873)/2)/AW873*AP873,0)</f>
        <v>0.1201121738574678</v>
      </c>
      <c r="BA873" s="4">
        <f>U873*AA873/1000</f>
        <v>1.662247726324131</v>
      </c>
      <c r="BB873" s="4">
        <f>(AY873-BA873)</f>
        <v>1.331073183319783</v>
      </c>
      <c r="BC873" s="4">
        <f>1/(1.6/F873+1.37/N873)</f>
        <v>0.07552929819892241</v>
      </c>
      <c r="BD873" s="3">
        <f>G873*AA873*0.001</f>
      </c>
      <c r="BE873" s="3">
        <f>G873/S873</f>
      </c>
      <c r="BF873" s="4">
        <f>(1-AP873*AA873/AU873/F873)*100</f>
        <v>50.1418646947179</v>
      </c>
      <c r="BG873" s="3">
        <f>(S873-E873/(N873/1.35))</f>
      </c>
      <c r="BH873" s="3">
        <f>E873*BF873/100/BG873</f>
      </c>
    </row>
    <row r="874" ht="16" customHeight="1">
      <c r="A874" s="4">
        <v>813</v>
      </c>
      <c r="B874" t="s" s="2">
        <v>930</v>
      </c>
      <c r="C874" s="4">
        <v>4677.000026643276</v>
      </c>
      <c r="D874" s="4">
        <v>0</v>
      </c>
      <c r="E874" s="3">
        <f>(R874-#REF!*(1000-T874)/(1000-U874))*AO874</f>
      </c>
      <c r="F874" s="4">
        <f>IF(AZ874&lt;&gt;0,1/(1/AZ874-1/N874),0)</f>
        <v>0.122497427473455</v>
      </c>
      <c r="G874" s="3">
        <f>((BC874-AP874/2)*S874-E874)/(BC874+AP874/2)</f>
      </c>
      <c r="H874" s="4">
        <f>AP874*1000</f>
        <v>2.028270782590997</v>
      </c>
      <c r="I874" s="4">
        <f>(AU874-BA874)</f>
        <v>1.712866790859157</v>
      </c>
      <c r="J874" s="4">
        <f>(P874+AT874*D874)</f>
        <v>25.97421646118164</v>
      </c>
      <c r="K874" s="4">
        <v>6</v>
      </c>
      <c r="L874" s="4">
        <f>(K874*AI874+AJ874)</f>
        <v>1.420000016689301</v>
      </c>
      <c r="M874" s="4">
        <v>1</v>
      </c>
      <c r="N874" s="4">
        <f>L874*(M874+1)*(M874+1)/(M874*M874+1)</f>
        <v>2.840000033378601</v>
      </c>
      <c r="O874" s="4">
        <v>21.81381988525391</v>
      </c>
      <c r="P874" s="4">
        <v>25.97421646118164</v>
      </c>
      <c r="Q874" s="4">
        <v>20.18599891662598</v>
      </c>
      <c r="R874" s="4">
        <v>399.8060913085938</v>
      </c>
      <c r="S874" s="4">
        <v>402.8556518554688</v>
      </c>
      <c r="T874" s="4">
        <v>13.89149951934814</v>
      </c>
      <c r="U874" s="4">
        <v>16.28821754455566</v>
      </c>
      <c r="V874" s="4">
        <v>53.73427963256836</v>
      </c>
      <c r="W874" s="4">
        <v>63.05183410644531</v>
      </c>
      <c r="X874" s="4">
        <v>499.4915161132812</v>
      </c>
      <c r="Y874" s="4">
        <v>1998.814208984375</v>
      </c>
      <c r="Z874" s="4">
        <v>136.0445404052734</v>
      </c>
      <c r="AA874" s="4">
        <v>101.6837463378906</v>
      </c>
      <c r="AB874" s="4">
        <v>13.07379245758057</v>
      </c>
      <c r="AC874" s="4">
        <v>0.3991943001747131</v>
      </c>
      <c r="AD874" s="4">
        <v>0.184221088886261</v>
      </c>
      <c r="AE874" s="4">
        <v>0.004088563844561577</v>
      </c>
      <c r="AF874" s="4">
        <v>0.1840089410543442</v>
      </c>
      <c r="AG874" s="4">
        <v>0.003010846907272935</v>
      </c>
      <c r="AH874" s="4">
        <v>0.6666666865348816</v>
      </c>
      <c r="AI874" s="4">
        <v>-0.2195652425289154</v>
      </c>
      <c r="AJ874" s="4">
        <v>2.737391471862793</v>
      </c>
      <c r="AK874" s="4">
        <v>1</v>
      </c>
      <c r="AL874" s="4">
        <v>0</v>
      </c>
      <c r="AM874" s="4">
        <v>0.1599999964237213</v>
      </c>
      <c r="AN874" s="4">
        <v>111115</v>
      </c>
      <c r="AO874" s="4">
        <f>X874*0.000001/(K874*0.0001)</f>
        <v>0.832485860188802</v>
      </c>
      <c r="AP874" s="4">
        <f>(U874-T874)/(1000-U874)*AO874</f>
        <v>0.002028270782590997</v>
      </c>
      <c r="AQ874" s="4">
        <f>(P874+273.15)</f>
        <v>299.1242164611816</v>
      </c>
      <c r="AR874" s="4">
        <f>(O874+273.15)</f>
        <v>294.9638198852539</v>
      </c>
      <c r="AS874" s="4">
        <f>(Y874*AK874+Z874*AL874)*AM874</f>
        <v>319.8102662891833</v>
      </c>
      <c r="AT874" s="4">
        <f>((AS874+0.00000010773*(AR874^4-AQ874^4))-AP874*44100)/(L874*0.92*2*29.3+0.00000043092*AQ874^3)</f>
        <v>2.081689805366979</v>
      </c>
      <c r="AU874" s="4">
        <f>0.61365*EXP(17.502*J874/(240.97+J874))</f>
        <v>3.369113771956135</v>
      </c>
      <c r="AV874" s="4">
        <f>AU874*1000/AA874</f>
        <v>33.13325770630753</v>
      </c>
      <c r="AW874" s="4">
        <f>(AV874-U874)</f>
        <v>16.84504016175187</v>
      </c>
      <c r="AX874" s="4">
        <f>IF(D874,P874,(O874+P874)/2)</f>
        <v>23.89401817321777</v>
      </c>
      <c r="AY874" s="4">
        <f>0.61365*EXP(17.502*AX874/(240.97+AX874))</f>
        <v>2.975960489623613</v>
      </c>
      <c r="AZ874" s="4">
        <f>IF(AW874&lt;&gt;0,(1000-(AV874+U874)/2)/AW874*AP874,0)</f>
        <v>0.117432235035012</v>
      </c>
      <c r="BA874" s="4">
        <f>U874*AA874/1000</f>
        <v>1.656246981096978</v>
      </c>
      <c r="BB874" s="4">
        <f>(AY874-BA874)</f>
        <v>1.319713508526635</v>
      </c>
      <c r="BC874" s="4">
        <f>1/(1.6/F874+1.37/N874)</f>
        <v>0.07383401429127581</v>
      </c>
      <c r="BD874" s="3">
        <f>G874*AA874*0.001</f>
      </c>
      <c r="BE874" s="3">
        <f>G874/S874</f>
      </c>
      <c r="BF874" s="4">
        <f>(1-AP874*AA874/AU874/F874)*100</f>
        <v>50.02706835480431</v>
      </c>
      <c r="BG874" s="3">
        <f>(S874-E874/(N874/1.35))</f>
      </c>
      <c r="BH874" s="3">
        <f>E874*BF874/100/BG874</f>
      </c>
    </row>
    <row r="875" ht="16" customHeight="1">
      <c r="A875" s="4">
        <v>814</v>
      </c>
      <c r="B875" t="s" s="2">
        <v>931</v>
      </c>
      <c r="C875" s="4">
        <v>4682.000026531518</v>
      </c>
      <c r="D875" s="4">
        <v>0</v>
      </c>
      <c r="E875" s="3">
        <f>(R875-#REF!*(1000-T875)/(1000-U875))*AO875</f>
      </c>
      <c r="F875" s="4">
        <f>IF(AZ875&lt;&gt;0,1/(1/AZ875-1/N875),0)</f>
        <v>0.1200068980889593</v>
      </c>
      <c r="G875" s="3">
        <f>((BC875-AP875/2)*S875-E875)/(BC875+AP875/2)</f>
      </c>
      <c r="H875" s="4">
        <f>AP875*1000</f>
        <v>1.986754135319441</v>
      </c>
      <c r="I875" s="4">
        <f>(AU875-BA875)</f>
        <v>1.711278392941913</v>
      </c>
      <c r="J875" s="4">
        <f>(P875+AT875*D875)</f>
        <v>25.94028282165527</v>
      </c>
      <c r="K875" s="4">
        <v>6</v>
      </c>
      <c r="L875" s="4">
        <f>(K875*AI875+AJ875)</f>
        <v>1.420000016689301</v>
      </c>
      <c r="M875" s="4">
        <v>1</v>
      </c>
      <c r="N875" s="4">
        <f>L875*(M875+1)*(M875+1)/(M875*M875+1)</f>
        <v>2.840000033378601</v>
      </c>
      <c r="O875" s="4">
        <v>21.67788124084473</v>
      </c>
      <c r="P875" s="4">
        <v>25.94028282165527</v>
      </c>
      <c r="Q875" s="4">
        <v>20.05443572998047</v>
      </c>
      <c r="R875" s="4">
        <v>399.9205017089844</v>
      </c>
      <c r="S875" s="4">
        <v>402.885253906250</v>
      </c>
      <c r="T875" s="4">
        <v>13.88970279693604</v>
      </c>
      <c r="U875" s="4">
        <v>16.23745346069336</v>
      </c>
      <c r="V875" s="4">
        <v>54.18915557861328</v>
      </c>
      <c r="W875" s="4">
        <v>63.38851928710938</v>
      </c>
      <c r="X875" s="4">
        <v>499.4979248046875</v>
      </c>
      <c r="Y875" s="4">
        <v>1998.849609375</v>
      </c>
      <c r="Z875" s="4">
        <v>128.539306640625</v>
      </c>
      <c r="AA875" s="4">
        <v>101.6831207275391</v>
      </c>
      <c r="AB875" s="4">
        <v>13.07379245758057</v>
      </c>
      <c r="AC875" s="4">
        <v>0.3991943001747131</v>
      </c>
      <c r="AD875" s="4">
        <v>0.184221088886261</v>
      </c>
      <c r="AE875" s="4">
        <v>0.004088563844561577</v>
      </c>
      <c r="AF875" s="4">
        <v>0.1840089410543442</v>
      </c>
      <c r="AG875" s="4">
        <v>0.003010846907272935</v>
      </c>
      <c r="AH875" s="4">
        <v>0.6666666865348816</v>
      </c>
      <c r="AI875" s="4">
        <v>-0.2195652425289154</v>
      </c>
      <c r="AJ875" s="4">
        <v>2.737391471862793</v>
      </c>
      <c r="AK875" s="4">
        <v>1</v>
      </c>
      <c r="AL875" s="4">
        <v>0</v>
      </c>
      <c r="AM875" s="4">
        <v>0.1599999964237213</v>
      </c>
      <c r="AN875" s="4">
        <v>111115</v>
      </c>
      <c r="AO875" s="4">
        <f>X875*0.000001/(K875*0.0001)</f>
        <v>0.8324965413411457</v>
      </c>
      <c r="AP875" s="4">
        <f>(U875-T875)/(1000-U875)*AO875</f>
        <v>0.001986754135319441</v>
      </c>
      <c r="AQ875" s="4">
        <f>(P875+273.15)</f>
        <v>299.0902828216553</v>
      </c>
      <c r="AR875" s="4">
        <f>(O875+273.15)</f>
        <v>294.8278812408447</v>
      </c>
      <c r="AS875" s="4">
        <f>(Y875*AK875+Z875*AL875)*AM875</f>
        <v>319.8159303515567</v>
      </c>
      <c r="AT875" s="4">
        <f>((AS875+0.00000010773*(AR875^4-AQ875^4))-AP875*44100)/(L875*0.92*2*29.3+0.00000043092*AQ875^3)</f>
        <v>2.090019941577856</v>
      </c>
      <c r="AU875" s="4">
        <f>0.61365*EXP(17.502*J875/(240.97+J875))</f>
        <v>3.362353333493393</v>
      </c>
      <c r="AV875" s="4">
        <f>AU875*1000/AA875</f>
        <v>33.06697620446615</v>
      </c>
      <c r="AW875" s="4">
        <f>(AV875-U875)</f>
        <v>16.82952274377279</v>
      </c>
      <c r="AX875" s="4">
        <f>IF(D875,P875,(O875+P875)/2)</f>
        <v>23.809082031250</v>
      </c>
      <c r="AY875" s="4">
        <f>0.61365*EXP(17.502*AX875/(240.97+AX875))</f>
        <v>2.960798540551175</v>
      </c>
      <c r="AZ875" s="4">
        <f>IF(AW875&lt;&gt;0,(1000-(AV875+U875)/2)/AW875*AP875,0)</f>
        <v>0.1151414852969042</v>
      </c>
      <c r="BA875" s="4">
        <f>U875*AA875/1000</f>
        <v>1.65107494055148</v>
      </c>
      <c r="BB875" s="4">
        <f>(AY875-BA875)</f>
        <v>1.309723599999695</v>
      </c>
      <c r="BC875" s="4">
        <f>1/(1.6/F875+1.37/N875)</f>
        <v>0.07238529153085294</v>
      </c>
      <c r="BD875" s="3">
        <f>G875*AA875*0.001</f>
      </c>
      <c r="BE875" s="3">
        <f>G875/S875</f>
      </c>
      <c r="BF875" s="4">
        <f>(1-AP875*AA875/AU875/F875)*100</f>
        <v>49.93393804549623</v>
      </c>
      <c r="BG875" s="3">
        <f>(S875-E875/(N875/1.35))</f>
      </c>
      <c r="BH875" s="3">
        <f>E875*BF875/100/BG875</f>
      </c>
    </row>
    <row r="876" ht="16" customHeight="1">
      <c r="A876" s="4">
        <v>815</v>
      </c>
      <c r="B876" t="s" s="2">
        <v>932</v>
      </c>
      <c r="C876" s="4">
        <v>4687.500026408583</v>
      </c>
      <c r="D876" s="4">
        <v>0</v>
      </c>
      <c r="E876" s="3">
        <f>(R876-#REF!*(1000-T876)/(1000-U876))*AO876</f>
      </c>
      <c r="F876" s="4">
        <f>IF(AZ876&lt;&gt;0,1/(1/AZ876-1/N876),0)</f>
        <v>0.1179200277501334</v>
      </c>
      <c r="G876" s="3">
        <f>((BC876-AP876/2)*S876-E876)/(BC876+AP876/2)</f>
      </c>
      <c r="H876" s="4">
        <f>AP876*1000</f>
        <v>1.948085092293652</v>
      </c>
      <c r="I876" s="4">
        <f>(AU876-BA876)</f>
        <v>1.706577532649476</v>
      </c>
      <c r="J876" s="4">
        <f>(P876+AT876*D876)</f>
        <v>25.89205741882324</v>
      </c>
      <c r="K876" s="4">
        <v>6</v>
      </c>
      <c r="L876" s="4">
        <f>(K876*AI876+AJ876)</f>
        <v>1.420000016689301</v>
      </c>
      <c r="M876" s="4">
        <v>1</v>
      </c>
      <c r="N876" s="4">
        <f>L876*(M876+1)*(M876+1)/(M876*M876+1)</f>
        <v>2.840000033378601</v>
      </c>
      <c r="O876" s="4">
        <v>21.54634094238281</v>
      </c>
      <c r="P876" s="4">
        <v>25.89205741882324</v>
      </c>
      <c r="Q876" s="4">
        <v>19.9262866973877</v>
      </c>
      <c r="R876" s="4">
        <v>399.9359741210938</v>
      </c>
      <c r="S876" s="4">
        <v>402.9533386230469</v>
      </c>
      <c r="T876" s="4">
        <v>13.88729858398438</v>
      </c>
      <c r="U876" s="4">
        <v>16.18948745727539</v>
      </c>
      <c r="V876" s="4">
        <v>54.62881088256836</v>
      </c>
      <c r="W876" s="4">
        <v>63.7192497253418</v>
      </c>
      <c r="X876" s="4">
        <v>499.4933166503906</v>
      </c>
      <c r="Y876" s="4">
        <v>1998.890747070312</v>
      </c>
      <c r="Z876" s="4">
        <v>126.3287582397461</v>
      </c>
      <c r="AA876" s="4">
        <v>101.6825561523438</v>
      </c>
      <c r="AB876" s="4">
        <v>13.07379245758057</v>
      </c>
      <c r="AC876" s="4">
        <v>0.3991943001747131</v>
      </c>
      <c r="AD876" s="4">
        <v>0.184221088886261</v>
      </c>
      <c r="AE876" s="4">
        <v>0.004088563844561577</v>
      </c>
      <c r="AF876" s="4">
        <v>0.1840089410543442</v>
      </c>
      <c r="AG876" s="4">
        <v>0.003010846907272935</v>
      </c>
      <c r="AH876" s="4">
        <v>1</v>
      </c>
      <c r="AI876" s="4">
        <v>-0.2195652425289154</v>
      </c>
      <c r="AJ876" s="4">
        <v>2.737391471862793</v>
      </c>
      <c r="AK876" s="4">
        <v>1</v>
      </c>
      <c r="AL876" s="4">
        <v>0</v>
      </c>
      <c r="AM876" s="4">
        <v>0.1599999964237213</v>
      </c>
      <c r="AN876" s="4">
        <v>111115</v>
      </c>
      <c r="AO876" s="4">
        <f>X876*0.000001/(K876*0.0001)</f>
        <v>0.8324888610839843</v>
      </c>
      <c r="AP876" s="4">
        <f>(U876-T876)/(1000-U876)*AO876</f>
        <v>0.001948085092293652</v>
      </c>
      <c r="AQ876" s="4">
        <f>(P876+273.15)</f>
        <v>299.0420574188232</v>
      </c>
      <c r="AR876" s="4">
        <f>(O876+273.15)</f>
        <v>294.6963409423828</v>
      </c>
      <c r="AS876" s="4">
        <f>(Y876*AK876+Z876*AL876)*AM876</f>
        <v>319.8225123826596</v>
      </c>
      <c r="AT876" s="4">
        <f>((AS876+0.00000010773*(AR876^4-AQ876^4))-AP876*44100)/(L876*0.92*2*29.3+0.00000043092*AQ876^3)</f>
        <v>2.09941759447441</v>
      </c>
      <c r="AU876" s="4">
        <f>0.61365*EXP(17.502*J876/(240.97+J876))</f>
        <v>3.352766000101545</v>
      </c>
      <c r="AV876" s="4">
        <f>AU876*1000/AA876</f>
        <v>32.97287289944141</v>
      </c>
      <c r="AW876" s="4">
        <f>(AV876-U876)</f>
        <v>16.78338544216602</v>
      </c>
      <c r="AX876" s="4">
        <f>IF(D876,P876,(O876+P876)/2)</f>
        <v>23.71919918060303</v>
      </c>
      <c r="AY876" s="4">
        <f>0.61365*EXP(17.502*AX876/(240.97+AX876))</f>
        <v>2.944827159695918</v>
      </c>
      <c r="AZ876" s="4">
        <f>IF(AW876&lt;&gt;0,(1000-(AV876+U876)/2)/AW876*AP876,0)</f>
        <v>0.1132190444046653</v>
      </c>
      <c r="BA876" s="4">
        <f>U876*AA876/1000</f>
        <v>1.64618846745207</v>
      </c>
      <c r="BB876" s="4">
        <f>(AY876-BA876)</f>
        <v>1.298638692243849</v>
      </c>
      <c r="BC876" s="4">
        <f>1/(1.6/F876+1.37/N876)</f>
        <v>0.07116975651558213</v>
      </c>
      <c r="BD876" s="3">
        <f>G876*AA876*0.001</f>
      </c>
      <c r="BE876" s="3">
        <f>G876/S876</f>
      </c>
      <c r="BF876" s="4">
        <f>(1-AP876*AA876/AU876/F876)*100</f>
        <v>49.89701950299732</v>
      </c>
      <c r="BG876" s="3">
        <f>(S876-E876/(N876/1.35))</f>
      </c>
      <c r="BH876" s="3">
        <f>E876*BF876/100/BG876</f>
      </c>
    </row>
    <row r="877" ht="16" customHeight="1">
      <c r="A877" s="4">
        <v>816</v>
      </c>
      <c r="B877" t="s" s="2">
        <v>933</v>
      </c>
      <c r="C877" s="4">
        <v>4692.500026296824</v>
      </c>
      <c r="D877" s="4">
        <v>0</v>
      </c>
      <c r="E877" s="3">
        <f>(R877-#REF!*(1000-T877)/(1000-U877))*AO877</f>
      </c>
      <c r="F877" s="4">
        <f>IF(AZ877&lt;&gt;0,1/(1/AZ877-1/N877),0)</f>
        <v>0.1163229858315976</v>
      </c>
      <c r="G877" s="3">
        <f>((BC877-AP877/2)*S877-E877)/(BC877+AP877/2)</f>
      </c>
      <c r="H877" s="4">
        <f>AP877*1000</f>
        <v>1.917028992797786</v>
      </c>
      <c r="I877" s="4">
        <f>(AU877-BA877)</f>
        <v>1.701626841916744</v>
      </c>
      <c r="J877" s="4">
        <f>(P877+AT877*D877)</f>
        <v>25.84722709655762</v>
      </c>
      <c r="K877" s="4">
        <v>6</v>
      </c>
      <c r="L877" s="4">
        <f>(K877*AI877+AJ877)</f>
        <v>1.420000016689301</v>
      </c>
      <c r="M877" s="4">
        <v>1</v>
      </c>
      <c r="N877" s="4">
        <f>L877*(M877+1)*(M877+1)/(M877*M877+1)</f>
        <v>2.840000033378601</v>
      </c>
      <c r="O877" s="4">
        <v>21.43927574157715</v>
      </c>
      <c r="P877" s="4">
        <v>25.84722709655762</v>
      </c>
      <c r="Q877" s="4">
        <v>19.82089424133301</v>
      </c>
      <c r="R877" s="4">
        <v>399.899169921875</v>
      </c>
      <c r="S877" s="4">
        <v>402.891845703125</v>
      </c>
      <c r="T877" s="4">
        <v>13.88510036468506</v>
      </c>
      <c r="U877" s="4">
        <v>16.15066528320312</v>
      </c>
      <c r="V877" s="4">
        <v>54.98817443847656</v>
      </c>
      <c r="W877" s="4">
        <v>63.99058151245117</v>
      </c>
      <c r="X877" s="4">
        <v>499.4960021972656</v>
      </c>
      <c r="Y877" s="4">
        <v>1998.930175781250</v>
      </c>
      <c r="Z877" s="4">
        <v>138.7610626220703</v>
      </c>
      <c r="AA877" s="4">
        <v>101.6830062866211</v>
      </c>
      <c r="AB877" s="4">
        <v>13.07379245758057</v>
      </c>
      <c r="AC877" s="4">
        <v>0.3991943001747131</v>
      </c>
      <c r="AD877" s="4">
        <v>0.184221088886261</v>
      </c>
      <c r="AE877" s="4">
        <v>0.004088563844561577</v>
      </c>
      <c r="AF877" s="4">
        <v>0.1840089410543442</v>
      </c>
      <c r="AG877" s="4">
        <v>0.003010846907272935</v>
      </c>
      <c r="AH877" s="4">
        <v>0.6666666865348816</v>
      </c>
      <c r="AI877" s="4">
        <v>-0.2195652425289154</v>
      </c>
      <c r="AJ877" s="4">
        <v>2.737391471862793</v>
      </c>
      <c r="AK877" s="4">
        <v>1</v>
      </c>
      <c r="AL877" s="4">
        <v>0</v>
      </c>
      <c r="AM877" s="4">
        <v>0.1599999964237213</v>
      </c>
      <c r="AN877" s="4">
        <v>111115</v>
      </c>
      <c r="AO877" s="4">
        <f>X877*0.000001/(K877*0.0001)</f>
        <v>0.8324933369954426</v>
      </c>
      <c r="AP877" s="4">
        <f>(U877-T877)/(1000-U877)*AO877</f>
        <v>0.001917028992797786</v>
      </c>
      <c r="AQ877" s="4">
        <f>(P877+273.15)</f>
        <v>298.9972270965576</v>
      </c>
      <c r="AR877" s="4">
        <f>(O877+273.15)</f>
        <v>294.5892757415771</v>
      </c>
      <c r="AS877" s="4">
        <f>(Y877*AK877+Z877*AL877)*AM877</f>
        <v>319.8288209762686</v>
      </c>
      <c r="AT877" s="4">
        <f>((AS877+0.00000010773*(AR877^4-AQ877^4))-AP877*44100)/(L877*0.92*2*29.3+0.00000043092*AQ877^3)</f>
        <v>2.107628012809457</v>
      </c>
      <c r="AU877" s="4">
        <f>0.61365*EXP(17.502*J877/(240.97+J877))</f>
        <v>3.3438750414418</v>
      </c>
      <c r="AV877" s="4">
        <f>AU877*1000/AA877</f>
        <v>32.88528893428055</v>
      </c>
      <c r="AW877" s="4">
        <f>(AV877-U877)</f>
        <v>16.73462365107742</v>
      </c>
      <c r="AX877" s="4">
        <f>IF(D877,P877,(O877+P877)/2)</f>
        <v>23.64325141906738</v>
      </c>
      <c r="AY877" s="4">
        <f>0.61365*EXP(17.502*AX877/(240.97+AX877))</f>
        <v>2.931390696648416</v>
      </c>
      <c r="AZ877" s="4">
        <f>IF(AW877&lt;&gt;0,(1000-(AV877+U877)/2)/AW877*AP877,0)</f>
        <v>0.1117460039034208</v>
      </c>
      <c r="BA877" s="4">
        <f>U877*AA877/1000</f>
        <v>1.642248199525056</v>
      </c>
      <c r="BB877" s="4">
        <f>(AY877-BA877)</f>
        <v>1.289142497123359</v>
      </c>
      <c r="BC877" s="4">
        <f>1/(1.6/F877+1.37/N877)</f>
        <v>0.07023853265706988</v>
      </c>
      <c r="BD877" s="3">
        <f>G877*AA877*0.001</f>
      </c>
      <c r="BE877" s="3">
        <f>G877/S877</f>
      </c>
      <c r="BF877" s="4">
        <f>(1-AP877*AA877/AU877/F877)*100</f>
        <v>49.88572200161197</v>
      </c>
      <c r="BG877" s="3">
        <f>(S877-E877/(N877/1.35))</f>
      </c>
      <c r="BH877" s="3">
        <f>E877*BF877/100/BG877</f>
      </c>
    </row>
    <row r="878" ht="16" customHeight="1">
      <c r="A878" s="4">
        <v>817</v>
      </c>
      <c r="B878" t="s" s="2">
        <v>934</v>
      </c>
      <c r="C878" s="4">
        <v>4697.500026185066</v>
      </c>
      <c r="D878" s="4">
        <v>0</v>
      </c>
      <c r="E878" s="3">
        <f>(R878-#REF!*(1000-T878)/(1000-U878))*AO878</f>
      </c>
      <c r="F878" s="4">
        <f>IF(AZ878&lt;&gt;0,1/(1/AZ878-1/N878),0)</f>
        <v>0.114934033706545</v>
      </c>
      <c r="G878" s="3">
        <f>((BC878-AP878/2)*S878-E878)/(BC878+AP878/2)</f>
      </c>
      <c r="H878" s="4">
        <f>AP878*1000</f>
        <v>1.88945425425454</v>
      </c>
      <c r="I878" s="4">
        <f>(AU878-BA878)</f>
        <v>1.696725578115232</v>
      </c>
      <c r="J878" s="4">
        <f>(P878+AT878*D878)</f>
        <v>25.80451393127441</v>
      </c>
      <c r="K878" s="4">
        <v>6</v>
      </c>
      <c r="L878" s="4">
        <f>(K878*AI878+AJ878)</f>
        <v>1.420000016689301</v>
      </c>
      <c r="M878" s="4">
        <v>1</v>
      </c>
      <c r="N878" s="4">
        <f>L878*(M878+1)*(M878+1)/(M878*M878+1)</f>
        <v>2.840000033378601</v>
      </c>
      <c r="O878" s="4">
        <v>21.34110832214355</v>
      </c>
      <c r="P878" s="4">
        <v>25.80451393127441</v>
      </c>
      <c r="Q878" s="4">
        <v>19.7232494354248</v>
      </c>
      <c r="R878" s="4">
        <v>399.884033203125</v>
      </c>
      <c r="S878" s="4">
        <v>402.6548461914062</v>
      </c>
      <c r="T878" s="4">
        <v>13.88269329071045</v>
      </c>
      <c r="U878" s="4">
        <v>16.1157283782959</v>
      </c>
      <c r="V878" s="4">
        <v>55.3178596496582</v>
      </c>
      <c r="W878" s="4">
        <v>64.24219512939453</v>
      </c>
      <c r="X878" s="4">
        <v>499.5007019042969</v>
      </c>
      <c r="Y878" s="4">
        <v>1998.889282226562</v>
      </c>
      <c r="Z878" s="4">
        <v>144.337890625</v>
      </c>
      <c r="AA878" s="4">
        <v>101.6831207275391</v>
      </c>
      <c r="AB878" s="4">
        <v>13.07379245758057</v>
      </c>
      <c r="AC878" s="4">
        <v>0.3991943001747131</v>
      </c>
      <c r="AD878" s="4">
        <v>0.184221088886261</v>
      </c>
      <c r="AE878" s="4">
        <v>0.004088563844561577</v>
      </c>
      <c r="AF878" s="4">
        <v>0.1840089410543442</v>
      </c>
      <c r="AG878" s="4">
        <v>0.003010846907272935</v>
      </c>
      <c r="AH878" s="4">
        <v>0.6666666865348816</v>
      </c>
      <c r="AI878" s="4">
        <v>-0.2195652425289154</v>
      </c>
      <c r="AJ878" s="4">
        <v>2.737391471862793</v>
      </c>
      <c r="AK878" s="4">
        <v>1</v>
      </c>
      <c r="AL878" s="4">
        <v>0</v>
      </c>
      <c r="AM878" s="4">
        <v>0.1599999964237213</v>
      </c>
      <c r="AN878" s="4">
        <v>111115</v>
      </c>
      <c r="AO878" s="4">
        <f>X878*0.000001/(K878*0.0001)</f>
        <v>0.8325011698404947</v>
      </c>
      <c r="AP878" s="4">
        <f>(U878-T878)/(1000-U878)*AO878</f>
        <v>0.00188945425425454</v>
      </c>
      <c r="AQ878" s="4">
        <f>(P878+273.15)</f>
        <v>298.9545139312744</v>
      </c>
      <c r="AR878" s="4">
        <f>(O878+273.15)</f>
        <v>294.4911083221435</v>
      </c>
      <c r="AS878" s="4">
        <f>(Y878*AK878+Z878*AL878)*AM878</f>
        <v>319.8222780076649</v>
      </c>
      <c r="AT878" s="4">
        <f>((AS878+0.00000010773*(AR878^4-AQ878^4))-AP878*44100)/(L878*0.92*2*29.3+0.00000043092*AQ878^3)</f>
        <v>2.114791332201122</v>
      </c>
      <c r="AU878" s="4">
        <f>0.61365*EXP(17.502*J878/(240.97+J878))</f>
        <v>3.335423132417721</v>
      </c>
      <c r="AV878" s="4">
        <f>AU878*1000/AA878</f>
        <v>32.80213184403556</v>
      </c>
      <c r="AW878" s="4">
        <f>(AV878-U878)</f>
        <v>16.68640346573966</v>
      </c>
      <c r="AX878" s="4">
        <f>IF(D878,P878,(O878+P878)/2)</f>
        <v>23.57281112670898</v>
      </c>
      <c r="AY878" s="4">
        <f>0.61365*EXP(17.502*AX878/(240.97+AX878))</f>
        <v>2.918976553887496</v>
      </c>
      <c r="AZ878" s="4">
        <f>IF(AW878&lt;&gt;0,(1000-(AV878+U878)/2)/AW878*AP878,0)</f>
        <v>0.1104636016075006</v>
      </c>
      <c r="BA878" s="4">
        <f>U878*AA878/1000</f>
        <v>1.638697554302489</v>
      </c>
      <c r="BB878" s="4">
        <f>(AY878-BA878)</f>
        <v>1.280278999585007</v>
      </c>
      <c r="BC878" s="4">
        <f>1/(1.6/F878+1.37/N878)</f>
        <v>0.0694279397907813</v>
      </c>
      <c r="BD878" s="3">
        <f>G878*AA878*0.001</f>
      </c>
      <c r="BE878" s="3">
        <f>G878/S878</f>
      </c>
      <c r="BF878" s="4">
        <f>(1-AP878*AA878/AU878/F878)*100</f>
        <v>49.88293115274561</v>
      </c>
      <c r="BG878" s="3">
        <f>(S878-E878/(N878/1.35))</f>
      </c>
      <c r="BH878" s="3">
        <f>E878*BF878/100/BG878</f>
      </c>
    </row>
    <row r="879" ht="16" customHeight="1">
      <c r="A879" s="4">
        <v>818</v>
      </c>
      <c r="B879" t="s" s="2">
        <v>935</v>
      </c>
      <c r="C879" s="4">
        <v>4703.000026062131</v>
      </c>
      <c r="D879" s="4">
        <v>0</v>
      </c>
      <c r="E879" s="3">
        <f>(R879-#REF!*(1000-T879)/(1000-U879))*AO879</f>
      </c>
      <c r="F879" s="4">
        <f>IF(AZ879&lt;&gt;0,1/(1/AZ879-1/N879),0)</f>
        <v>0.1134132782795316</v>
      </c>
      <c r="G879" s="3">
        <f>((BC879-AP879/2)*S879-E879)/(BC879+AP879/2)</f>
      </c>
      <c r="H879" s="4">
        <f>AP879*1000</f>
        <v>1.861712859099795</v>
      </c>
      <c r="I879" s="4">
        <f>(AU879-BA879)</f>
        <v>1.693446893238919</v>
      </c>
      <c r="J879" s="4">
        <f>(P879+AT879*D879)</f>
        <v>25.76997947692871</v>
      </c>
      <c r="K879" s="4">
        <v>6</v>
      </c>
      <c r="L879" s="4">
        <f>(K879*AI879+AJ879)</f>
        <v>1.420000016689301</v>
      </c>
      <c r="M879" s="4">
        <v>1</v>
      </c>
      <c r="N879" s="4">
        <f>L879*(M879+1)*(M879+1)/(M879*M879+1)</f>
        <v>2.840000033378601</v>
      </c>
      <c r="O879" s="4">
        <v>21.2419605255127</v>
      </c>
      <c r="P879" s="4">
        <v>25.76997947692871</v>
      </c>
      <c r="Q879" s="4">
        <v>19.6232852935791</v>
      </c>
      <c r="R879" s="4">
        <v>399.9115600585938</v>
      </c>
      <c r="S879" s="4">
        <v>402.4161682128906</v>
      </c>
      <c r="T879" s="4">
        <v>13.88056468963623</v>
      </c>
      <c r="U879" s="4">
        <v>16.08090972900391</v>
      </c>
      <c r="V879" s="4">
        <v>55.6513671875</v>
      </c>
      <c r="W879" s="4">
        <v>64.49823760986328</v>
      </c>
      <c r="X879" s="4">
        <v>499.4966125488281</v>
      </c>
      <c r="Y879" s="4">
        <v>1998.815307617188</v>
      </c>
      <c r="Z879" s="4">
        <v>145.3804626464844</v>
      </c>
      <c r="AA879" s="4">
        <v>101.6830749511719</v>
      </c>
      <c r="AB879" s="4">
        <v>13.07379245758057</v>
      </c>
      <c r="AC879" s="4">
        <v>0.3991943001747131</v>
      </c>
      <c r="AD879" s="4">
        <v>0.184221088886261</v>
      </c>
      <c r="AE879" s="4">
        <v>0.004088563844561577</v>
      </c>
      <c r="AF879" s="4">
        <v>0.1840089410543442</v>
      </c>
      <c r="AG879" s="4">
        <v>0.003010846907272935</v>
      </c>
      <c r="AH879" s="4">
        <v>0.6666666865348816</v>
      </c>
      <c r="AI879" s="4">
        <v>-0.2195652425289154</v>
      </c>
      <c r="AJ879" s="4">
        <v>2.737391471862793</v>
      </c>
      <c r="AK879" s="4">
        <v>1</v>
      </c>
      <c r="AL879" s="4">
        <v>0</v>
      </c>
      <c r="AM879" s="4">
        <v>0.1599999964237213</v>
      </c>
      <c r="AN879" s="4">
        <v>111115</v>
      </c>
      <c r="AO879" s="4">
        <f>X879*0.000001/(K879*0.0001)</f>
        <v>0.8324943542480466</v>
      </c>
      <c r="AP879" s="4">
        <f>(U879-T879)/(1000-U879)*AO879</f>
        <v>0.001861712859099795</v>
      </c>
      <c r="AQ879" s="4">
        <f>(P879+273.15)</f>
        <v>298.9199794769287</v>
      </c>
      <c r="AR879" s="4">
        <f>(O879+273.15)</f>
        <v>294.3919605255127</v>
      </c>
      <c r="AS879" s="4">
        <f>(Y879*AK879+Z879*AL879)*AM879</f>
        <v>319.8104420704294</v>
      </c>
      <c r="AT879" s="4">
        <f>((AS879+0.00000010773*(AR879^4-AQ879^4))-AP879*44100)/(L879*0.92*2*29.3+0.00000043092*AQ879^3)</f>
        <v>2.120774614527109</v>
      </c>
      <c r="AU879" s="4">
        <f>0.61365*EXP(17.502*J879/(240.97+J879))</f>
        <v>3.328603242496252</v>
      </c>
      <c r="AV879" s="4">
        <f>AU879*1000/AA879</f>
        <v>32.73507655128098</v>
      </c>
      <c r="AW879" s="4">
        <f>(AV879-U879)</f>
        <v>16.65416682227707</v>
      </c>
      <c r="AX879" s="4">
        <f>IF(D879,P879,(O879+P879)/2)</f>
        <v>23.5059700012207</v>
      </c>
      <c r="AY879" s="4">
        <f>0.61365*EXP(17.502*AX879/(240.97+AX879))</f>
        <v>2.907239253690781</v>
      </c>
      <c r="AZ879" s="4">
        <f>IF(AW879&lt;&gt;0,(1000-(AV879+U879)/2)/AW879*AP879,0)</f>
        <v>0.1090581236388528</v>
      </c>
      <c r="BA879" s="4">
        <f>U879*AA879/1000</f>
        <v>1.635156349257333</v>
      </c>
      <c r="BB879" s="4">
        <f>(AY879-BA879)</f>
        <v>1.272082904433448</v>
      </c>
      <c r="BC879" s="4">
        <f>1/(1.6/F879+1.37/N879)</f>
        <v>0.06853967363567054</v>
      </c>
      <c r="BD879" s="3">
        <f>G879*AA879*0.001</f>
      </c>
      <c r="BE879" s="3">
        <f>G879/S879</f>
      </c>
      <c r="BF879" s="4">
        <f>(1-AP879*AA879/AU879/F879)*100</f>
        <v>49.85409963205546</v>
      </c>
      <c r="BG879" s="3">
        <f>(S879-E879/(N879/1.35))</f>
      </c>
      <c r="BH879" s="3">
        <f>E879*BF879/100/BG879</f>
      </c>
    </row>
    <row r="880" ht="16" customHeight="1">
      <c r="A880" s="4">
        <v>819</v>
      </c>
      <c r="B880" t="s" s="2">
        <v>936</v>
      </c>
      <c r="C880" s="4">
        <v>4708.000025950372</v>
      </c>
      <c r="D880" s="4">
        <v>0</v>
      </c>
      <c r="E880" s="3">
        <f>(R880-#REF!*(1000-T880)/(1000-U880))*AO880</f>
      </c>
      <c r="F880" s="4">
        <f>IF(AZ880&lt;&gt;0,1/(1/AZ880-1/N880),0)</f>
        <v>0.1121402767578257</v>
      </c>
      <c r="G880" s="3">
        <f>((BC880-AP880/2)*S880-E880)/(BC880+AP880/2)</f>
      </c>
      <c r="H880" s="4">
        <f>AP880*1000</f>
        <v>1.839314863090453</v>
      </c>
      <c r="I880" s="4">
        <f>(AU880-BA880)</f>
        <v>1.691398278437309</v>
      </c>
      <c r="J880" s="4">
        <f>(P880+AT880*D880)</f>
        <v>25.74511909484863</v>
      </c>
      <c r="K880" s="4">
        <v>6</v>
      </c>
      <c r="L880" s="4">
        <f>(K880*AI880+AJ880)</f>
        <v>1.420000016689301</v>
      </c>
      <c r="M880" s="4">
        <v>1</v>
      </c>
      <c r="N880" s="4">
        <f>L880*(M880+1)*(M880+1)/(M880*M880+1)</f>
        <v>2.840000033378601</v>
      </c>
      <c r="O880" s="4">
        <v>21.15811729431152</v>
      </c>
      <c r="P880" s="4">
        <v>25.74511909484863</v>
      </c>
      <c r="Q880" s="4">
        <v>19.53753852844238</v>
      </c>
      <c r="R880" s="4">
        <v>399.920410156250</v>
      </c>
      <c r="S880" s="4">
        <v>402.2955627441406</v>
      </c>
      <c r="T880" s="4">
        <v>13.87892818450928</v>
      </c>
      <c r="U880" s="4">
        <v>16.05288887023926</v>
      </c>
      <c r="V880" s="4">
        <v>55.93616104125977</v>
      </c>
      <c r="W880" s="4">
        <v>64.71998596191406</v>
      </c>
      <c r="X880" s="4">
        <v>499.4906921386719</v>
      </c>
      <c r="Y880" s="4">
        <v>1998.767089843750</v>
      </c>
      <c r="Z880" s="4">
        <v>144.5680541992188</v>
      </c>
      <c r="AA880" s="4">
        <v>101.6828231811523</v>
      </c>
      <c r="AB880" s="4">
        <v>13.07379245758057</v>
      </c>
      <c r="AC880" s="4">
        <v>0.3991943001747131</v>
      </c>
      <c r="AD880" s="4">
        <v>0.184221088886261</v>
      </c>
      <c r="AE880" s="4">
        <v>0.004088563844561577</v>
      </c>
      <c r="AF880" s="4">
        <v>0.1840089410543442</v>
      </c>
      <c r="AG880" s="4">
        <v>0.003010846907272935</v>
      </c>
      <c r="AH880" s="4">
        <v>1</v>
      </c>
      <c r="AI880" s="4">
        <v>-0.2195652425289154</v>
      </c>
      <c r="AJ880" s="4">
        <v>2.737391471862793</v>
      </c>
      <c r="AK880" s="4">
        <v>1</v>
      </c>
      <c r="AL880" s="4">
        <v>0</v>
      </c>
      <c r="AM880" s="4">
        <v>0.1599999964237213</v>
      </c>
      <c r="AN880" s="4">
        <v>111115</v>
      </c>
      <c r="AO880" s="4">
        <f>X880*0.000001/(K880*0.0001)</f>
        <v>0.8324844868977864</v>
      </c>
      <c r="AP880" s="4">
        <f>(U880-T880)/(1000-U880)*AO880</f>
        <v>0.001839314863090453</v>
      </c>
      <c r="AQ880" s="4">
        <f>(P880+273.15)</f>
        <v>298.8951190948486</v>
      </c>
      <c r="AR880" s="4">
        <f>(O880+273.15)</f>
        <v>294.3081172943115</v>
      </c>
      <c r="AS880" s="4">
        <f>(Y880*AK880+Z880*AL880)*AM880</f>
        <v>319.8027272268519</v>
      </c>
      <c r="AT880" s="4">
        <f>((AS880+0.00000010773*(AR880^4-AQ880^4))-AP880*44100)/(L880*0.92*2*29.3+0.00000043092*AQ880^3)</f>
        <v>2.124758249428866</v>
      </c>
      <c r="AU880" s="4">
        <f>0.61365*EXP(17.502*J880/(240.97+J880))</f>
        <v>3.323701338976536</v>
      </c>
      <c r="AV880" s="4">
        <f>AU880*1000/AA880</f>
        <v>32.6869498209665</v>
      </c>
      <c r="AW880" s="4">
        <f>(AV880-U880)</f>
        <v>16.63406095072725</v>
      </c>
      <c r="AX880" s="4">
        <f>IF(D880,P880,(O880+P880)/2)</f>
        <v>23.45161819458008</v>
      </c>
      <c r="AY880" s="4">
        <f>0.61365*EXP(17.502*AX880/(240.97+AX880))</f>
        <v>2.897725527041087</v>
      </c>
      <c r="AZ880" s="4">
        <f>IF(AW880&lt;&gt;0,(1000-(AV880+U880)/2)/AW880*AP880,0)</f>
        <v>0.1078805057611211</v>
      </c>
      <c r="BA880" s="4">
        <f>U880*AA880/1000</f>
        <v>1.632303060539227</v>
      </c>
      <c r="BB880" s="4">
        <f>(AY880-BA880)</f>
        <v>1.26542246650186</v>
      </c>
      <c r="BC880" s="4">
        <f>1/(1.6/F880+1.37/N880)</f>
        <v>0.06779551356268775</v>
      </c>
      <c r="BD880" s="3">
        <f>G880*AA880*0.001</f>
      </c>
      <c r="BE880" s="3">
        <f>G880/S880</f>
      </c>
      <c r="BF880" s="4">
        <f>(1-AP880*AA880/AU880/F880)*100</f>
        <v>49.82122435535415</v>
      </c>
      <c r="BG880" s="3">
        <f>(S880-E880/(N880/1.35))</f>
      </c>
      <c r="BH880" s="3">
        <f>E880*BF880/100/BG880</f>
      </c>
    </row>
    <row r="881" ht="16" customHeight="1">
      <c r="A881" s="4">
        <v>820</v>
      </c>
      <c r="B881" t="s" s="2">
        <v>937</v>
      </c>
      <c r="C881" s="4">
        <v>4713.000025838614</v>
      </c>
      <c r="D881" s="4">
        <v>0</v>
      </c>
      <c r="E881" s="3">
        <f>(R881-#REF!*(1000-T881)/(1000-U881))*AO881</f>
      </c>
      <c r="F881" s="4">
        <f>IF(AZ881&lt;&gt;0,1/(1/AZ881-1/N881),0)</f>
        <v>0.1110867970753525</v>
      </c>
      <c r="G881" s="3">
        <f>((BC881-AP881/2)*S881-E881)/(BC881+AP881/2)</f>
      </c>
      <c r="H881" s="4">
        <f>AP881*1000</f>
        <v>1.820047668941412</v>
      </c>
      <c r="I881" s="4">
        <f>(AU881-BA881)</f>
        <v>1.689008526796673</v>
      </c>
      <c r="J881" s="4">
        <f>(P881+AT881*D881)</f>
        <v>25.72052383422852</v>
      </c>
      <c r="K881" s="4">
        <v>6</v>
      </c>
      <c r="L881" s="4">
        <f>(K881*AI881+AJ881)</f>
        <v>1.420000016689301</v>
      </c>
      <c r="M881" s="4">
        <v>1</v>
      </c>
      <c r="N881" s="4">
        <f>L881*(M881+1)*(M881+1)/(M881*M881+1)</f>
        <v>2.840000033378601</v>
      </c>
      <c r="O881" s="4">
        <v>21.07916450500488</v>
      </c>
      <c r="P881" s="4">
        <v>25.72052383422852</v>
      </c>
      <c r="Q881" s="4">
        <v>19.45594215393066</v>
      </c>
      <c r="R881" s="4">
        <v>399.9400024414062</v>
      </c>
      <c r="S881" s="4">
        <v>402.223388671875</v>
      </c>
      <c r="T881" s="4">
        <v>13.87752437591553</v>
      </c>
      <c r="U881" s="4">
        <v>16.02878952026367</v>
      </c>
      <c r="V881" s="4">
        <v>56.20606231689453</v>
      </c>
      <c r="W881" s="4">
        <v>64.93846130371094</v>
      </c>
      <c r="X881" s="4">
        <v>499.4850158691406</v>
      </c>
      <c r="Y881" s="4">
        <v>1998.768310546875</v>
      </c>
      <c r="Z881" s="4">
        <v>143.5867462158203</v>
      </c>
      <c r="AA881" s="4">
        <v>101.6826248168945</v>
      </c>
      <c r="AB881" s="4">
        <v>13.07379245758057</v>
      </c>
      <c r="AC881" s="4">
        <v>0.3991943001747131</v>
      </c>
      <c r="AD881" s="4">
        <v>0.184221088886261</v>
      </c>
      <c r="AE881" s="4">
        <v>0.004088563844561577</v>
      </c>
      <c r="AF881" s="4">
        <v>0.1840089410543442</v>
      </c>
      <c r="AG881" s="4">
        <v>0.003010846907272935</v>
      </c>
      <c r="AH881" s="4">
        <v>1</v>
      </c>
      <c r="AI881" s="4">
        <v>-0.2195652425289154</v>
      </c>
      <c r="AJ881" s="4">
        <v>2.737391471862793</v>
      </c>
      <c r="AK881" s="4">
        <v>1</v>
      </c>
      <c r="AL881" s="4">
        <v>0</v>
      </c>
      <c r="AM881" s="4">
        <v>0.1599999964237213</v>
      </c>
      <c r="AN881" s="4">
        <v>111115</v>
      </c>
      <c r="AO881" s="4">
        <f>X881*0.000001/(K881*0.0001)</f>
        <v>0.8324750264485675</v>
      </c>
      <c r="AP881" s="4">
        <f>(U881-T881)/(1000-U881)*AO881</f>
        <v>0.001820047668941412</v>
      </c>
      <c r="AQ881" s="4">
        <f>(P881+273.15)</f>
        <v>298.8705238342285</v>
      </c>
      <c r="AR881" s="4">
        <f>(O881+273.15)</f>
        <v>294.2291645050049</v>
      </c>
      <c r="AS881" s="4">
        <f>(Y881*AK881+Z881*AL881)*AM881</f>
        <v>319.8029225393475</v>
      </c>
      <c r="AT881" s="4">
        <f>((AS881+0.00000010773*(AR881^4-AQ881^4))-AP881*44100)/(L881*0.92*2*29.3+0.00000043092*AQ881^3)</f>
        <v>2.127846367035705</v>
      </c>
      <c r="AU881" s="4">
        <f>0.61365*EXP(17.502*J881/(240.97+J881))</f>
        <v>3.318857917854615</v>
      </c>
      <c r="AV881" s="4">
        <f>AU881*1000/AA881</f>
        <v>32.63938085617936</v>
      </c>
      <c r="AW881" s="4">
        <f>(AV881-U881)</f>
        <v>16.61059133591569</v>
      </c>
      <c r="AX881" s="4">
        <f>IF(D881,P881,(O881+P881)/2)</f>
        <v>23.3998441696167</v>
      </c>
      <c r="AY881" s="4">
        <f>0.61365*EXP(17.502*AX881/(240.97+AX881))</f>
        <v>2.888688348613518</v>
      </c>
      <c r="AZ881" s="4">
        <f>IF(AW881&lt;&gt;0,(1000-(AV881+U881)/2)/AW881*AP881,0)</f>
        <v>0.1069051930787794</v>
      </c>
      <c r="BA881" s="4">
        <f>U881*AA881/1000</f>
        <v>1.629849391057942</v>
      </c>
      <c r="BB881" s="4">
        <f>(AY881-BA881)</f>
        <v>1.258838957555576</v>
      </c>
      <c r="BC881" s="4">
        <f>1/(1.6/F881+1.37/N881)</f>
        <v>0.06717926167928784</v>
      </c>
      <c r="BD881" s="3">
        <f>G881*AA881*0.001</f>
      </c>
      <c r="BE881" s="3">
        <f>G881/S881</f>
      </c>
      <c r="BF881" s="4">
        <f>(1-AP881*AA881/AU881/F881)*100</f>
        <v>49.8029256552175</v>
      </c>
      <c r="BG881" s="3">
        <f>(S881-E881/(N881/1.35))</f>
      </c>
      <c r="BH881" s="3">
        <f>E881*BF881/100/BG881</f>
      </c>
    </row>
    <row r="882" ht="16" customHeight="1">
      <c r="A882" s="4">
        <v>821</v>
      </c>
      <c r="B882" t="s" s="2">
        <v>938</v>
      </c>
      <c r="C882" s="4">
        <v>4718.500025715679</v>
      </c>
      <c r="D882" s="4">
        <v>0</v>
      </c>
      <c r="E882" s="3">
        <f>(R882-#REF!*(1000-T882)/(1000-U882))*AO882</f>
      </c>
      <c r="F882" s="4">
        <f>IF(AZ882&lt;&gt;0,1/(1/AZ882-1/N882),0)</f>
        <v>0.1102641735140804</v>
      </c>
      <c r="G882" s="3">
        <f>((BC882-AP882/2)*S882-E882)/(BC882+AP882/2)</f>
      </c>
      <c r="H882" s="4">
        <f>AP882*1000</f>
        <v>1.801160177441527</v>
      </c>
      <c r="I882" s="4">
        <f>(AU882-BA882)</f>
        <v>1.683566394985706</v>
      </c>
      <c r="J882" s="4">
        <f>(P882+AT882*D882)</f>
        <v>25.68050765991211</v>
      </c>
      <c r="K882" s="4">
        <v>6</v>
      </c>
      <c r="L882" s="4">
        <f>(K882*AI882+AJ882)</f>
        <v>1.420000016689301</v>
      </c>
      <c r="M882" s="4">
        <v>1</v>
      </c>
      <c r="N882" s="4">
        <f>L882*(M882+1)*(M882+1)/(M882*M882+1)</f>
        <v>2.840000033378601</v>
      </c>
      <c r="O882" s="4">
        <v>20.99651145935059</v>
      </c>
      <c r="P882" s="4">
        <v>25.68050765991211</v>
      </c>
      <c r="Q882" s="4">
        <v>19.36954498291016</v>
      </c>
      <c r="R882" s="4">
        <v>399.9328918457031</v>
      </c>
      <c r="S882" s="4">
        <v>402.1510620117188</v>
      </c>
      <c r="T882" s="4">
        <v>13.87600326538086</v>
      </c>
      <c r="U882" s="4">
        <v>16.00496482849121</v>
      </c>
      <c r="V882" s="4">
        <v>56.48813629150391</v>
      </c>
      <c r="W882" s="4">
        <v>65.17251586914062</v>
      </c>
      <c r="X882" s="4">
        <v>499.4921569824219</v>
      </c>
      <c r="Y882" s="4">
        <v>1998.807861328125</v>
      </c>
      <c r="Z882" s="4">
        <v>142.7380523681641</v>
      </c>
      <c r="AA882" s="4">
        <v>101.6824798583984</v>
      </c>
      <c r="AB882" s="4">
        <v>13.07379245758057</v>
      </c>
      <c r="AC882" s="4">
        <v>0.3991943001747131</v>
      </c>
      <c r="AD882" s="4">
        <v>0.184221088886261</v>
      </c>
      <c r="AE882" s="4">
        <v>0.004088563844561577</v>
      </c>
      <c r="AF882" s="4">
        <v>0.1840089410543442</v>
      </c>
      <c r="AG882" s="4">
        <v>0.003010846907272935</v>
      </c>
      <c r="AH882" s="4">
        <v>1</v>
      </c>
      <c r="AI882" s="4">
        <v>-0.2195652425289154</v>
      </c>
      <c r="AJ882" s="4">
        <v>2.737391471862793</v>
      </c>
      <c r="AK882" s="4">
        <v>1</v>
      </c>
      <c r="AL882" s="4">
        <v>0</v>
      </c>
      <c r="AM882" s="4">
        <v>0.1599999964237213</v>
      </c>
      <c r="AN882" s="4">
        <v>111115</v>
      </c>
      <c r="AO882" s="4">
        <f>X882*0.000001/(K882*0.0001)</f>
        <v>0.8324869283040364</v>
      </c>
      <c r="AP882" s="4">
        <f>(U882-T882)/(1000-U882)*AO882</f>
        <v>0.001801160177441527</v>
      </c>
      <c r="AQ882" s="4">
        <f>(P882+273.15)</f>
        <v>298.8305076599121</v>
      </c>
      <c r="AR882" s="4">
        <f>(O882+273.15)</f>
        <v>294.1465114593506</v>
      </c>
      <c r="AS882" s="4">
        <f>(Y882*AK882+Z882*AL882)*AM882</f>
        <v>319.809250664206</v>
      </c>
      <c r="AT882" s="4">
        <f>((AS882+0.00000010773*(AR882^4-AQ882^4))-AP882*44100)/(L882*0.92*2*29.3+0.00000043092*AQ882^3)</f>
        <v>2.13241752338865</v>
      </c>
      <c r="AU882" s="4">
        <f>0.61365*EXP(17.502*J882/(240.97+J882))</f>
        <v>3.310990908793139</v>
      </c>
      <c r="AV882" s="4">
        <f>AU882*1000/AA882</f>
        <v>32.56205900371409</v>
      </c>
      <c r="AW882" s="4">
        <f>(AV882-U882)</f>
        <v>16.55709417522288</v>
      </c>
      <c r="AX882" s="4">
        <f>IF(D882,P882,(O882+P882)/2)</f>
        <v>23.33850955963135</v>
      </c>
      <c r="AY882" s="4">
        <f>0.61365*EXP(17.502*AX882/(240.97+AX882))</f>
        <v>2.878014273146186</v>
      </c>
      <c r="AZ882" s="4">
        <f>IF(AW882&lt;&gt;0,(1000-(AV882+U882)/2)/AW882*AP882,0)</f>
        <v>0.1061431229544939</v>
      </c>
      <c r="BA882" s="4">
        <f>U882*AA882/1000</f>
        <v>1.627424513807433</v>
      </c>
      <c r="BB882" s="4">
        <f>(AY882-BA882)</f>
        <v>1.250589759338753</v>
      </c>
      <c r="BC882" s="4">
        <f>1/(1.6/F882+1.37/N882)</f>
        <v>0.06669778980270778</v>
      </c>
      <c r="BD882" s="3">
        <f>G882*AA882*0.001</f>
      </c>
      <c r="BE882" s="3">
        <f>G882/S882</f>
      </c>
      <c r="BF882" s="4">
        <f>(1-AP882*AA882/AU882/F882)*100</f>
        <v>49.83439538146438</v>
      </c>
      <c r="BG882" s="3">
        <f>(S882-E882/(N882/1.35))</f>
      </c>
      <c r="BH882" s="3">
        <f>E882*BF882/100/BG882</f>
      </c>
    </row>
    <row r="883" ht="16" customHeight="1">
      <c r="A883" s="4">
        <v>822</v>
      </c>
      <c r="B883" t="s" s="2">
        <v>939</v>
      </c>
      <c r="C883" s="4">
        <v>4723.500025603920</v>
      </c>
      <c r="D883" s="4">
        <v>0</v>
      </c>
      <c r="E883" s="3">
        <f>(R883-#REF!*(1000-T883)/(1000-U883))*AO883</f>
      </c>
      <c r="F883" s="4">
        <f>IF(AZ883&lt;&gt;0,1/(1/AZ883-1/N883),0)</f>
        <v>0.1095074445980487</v>
      </c>
      <c r="G883" s="3">
        <f>((BC883-AP883/2)*S883-E883)/(BC883+AP883/2)</f>
      </c>
      <c r="H883" s="4">
        <f>AP883*1000</f>
        <v>1.783833926102243</v>
      </c>
      <c r="I883" s="4">
        <f>(AU883-BA883)</f>
        <v>1.678532358524212</v>
      </c>
      <c r="J883" s="4">
        <f>(P883+AT883*D883)</f>
        <v>25.64410018920898</v>
      </c>
      <c r="K883" s="4">
        <v>6</v>
      </c>
      <c r="L883" s="4">
        <f>(K883*AI883+AJ883)</f>
        <v>1.420000016689301</v>
      </c>
      <c r="M883" s="4">
        <v>1</v>
      </c>
      <c r="N883" s="4">
        <f>L883*(M883+1)*(M883+1)/(M883*M883+1)</f>
        <v>2.840000033378601</v>
      </c>
      <c r="O883" s="4">
        <v>20.92384338378906</v>
      </c>
      <c r="P883" s="4">
        <v>25.64410018920898</v>
      </c>
      <c r="Q883" s="4">
        <v>19.29329490661621</v>
      </c>
      <c r="R883" s="4">
        <v>399.9382019042969</v>
      </c>
      <c r="S883" s="4">
        <v>402.0758972167969</v>
      </c>
      <c r="T883" s="4">
        <v>13.87577533721924</v>
      </c>
      <c r="U883" s="4">
        <v>15.98430061340332</v>
      </c>
      <c r="V883" s="4">
        <v>56.74204635620117</v>
      </c>
      <c r="W883" s="4">
        <v>65.38095855712891</v>
      </c>
      <c r="X883" s="4">
        <v>499.4924011230469</v>
      </c>
      <c r="Y883" s="4">
        <v>1998.848999023438</v>
      </c>
      <c r="Z883" s="4">
        <v>141.6749572753906</v>
      </c>
      <c r="AA883" s="4">
        <v>101.6819686889648</v>
      </c>
      <c r="AB883" s="4">
        <v>13.07379245758057</v>
      </c>
      <c r="AC883" s="4">
        <v>0.3991943001747131</v>
      </c>
      <c r="AD883" s="4">
        <v>0.184221088886261</v>
      </c>
      <c r="AE883" s="4">
        <v>0.004088563844561577</v>
      </c>
      <c r="AF883" s="4">
        <v>0.1840089410543442</v>
      </c>
      <c r="AG883" s="4">
        <v>0.003010846907272935</v>
      </c>
      <c r="AH883" s="4">
        <v>0.6666666865348816</v>
      </c>
      <c r="AI883" s="4">
        <v>-0.2195652425289154</v>
      </c>
      <c r="AJ883" s="4">
        <v>2.737391471862793</v>
      </c>
      <c r="AK883" s="4">
        <v>1</v>
      </c>
      <c r="AL883" s="4">
        <v>0</v>
      </c>
      <c r="AM883" s="4">
        <v>0.1599999964237213</v>
      </c>
      <c r="AN883" s="4">
        <v>111115</v>
      </c>
      <c r="AO883" s="4">
        <f>X883*0.000001/(K883*0.0001)</f>
        <v>0.8324873352050779</v>
      </c>
      <c r="AP883" s="4">
        <f>(U883-T883)/(1000-U883)*AO883</f>
        <v>0.001783833926102243</v>
      </c>
      <c r="AQ883" s="4">
        <f>(P883+273.15)</f>
        <v>298.794100189209</v>
      </c>
      <c r="AR883" s="4">
        <f>(O883+273.15)</f>
        <v>294.073843383789</v>
      </c>
      <c r="AS883" s="4">
        <f>(Y883*AK883+Z883*AL883)*AM883</f>
        <v>319.8158326953089</v>
      </c>
      <c r="AT883" s="4">
        <f>((AS883+0.00000010773*(AR883^4-AQ883^4))-AP883*44100)/(L883*0.92*2*29.3+0.00000043092*AQ883^3)</f>
        <v>2.136978104114463</v>
      </c>
      <c r="AU883" s="4">
        <f>0.61365*EXP(17.502*J883/(240.97+J883))</f>
        <v>3.30384751301129</v>
      </c>
      <c r="AV883" s="4">
        <f>AU883*1000/AA883</f>
        <v>32.49197036219308</v>
      </c>
      <c r="AW883" s="4">
        <f>(AV883-U883)</f>
        <v>16.50766974878976</v>
      </c>
      <c r="AX883" s="4">
        <f>IF(D883,P883,(O883+P883)/2)</f>
        <v>23.28397178649902</v>
      </c>
      <c r="AY883" s="4">
        <f>0.61365*EXP(17.502*AX883/(240.97+AX883))</f>
        <v>2.868552044813937</v>
      </c>
      <c r="AZ883" s="4">
        <f>IF(AW883&lt;&gt;0,(1000-(AV883+U883)/2)/AW883*AP883,0)</f>
        <v>0.1054417215877036</v>
      </c>
      <c r="BA883" s="4">
        <f>U883*AA883/1000</f>
        <v>1.625315154487078</v>
      </c>
      <c r="BB883" s="4">
        <f>(AY883-BA883)</f>
        <v>1.243236890326859</v>
      </c>
      <c r="BC883" s="4">
        <f>1/(1.6/F883+1.37/N883)</f>
        <v>0.06625468112845999</v>
      </c>
      <c r="BD883" s="3">
        <f>G883*AA883*0.001</f>
      </c>
      <c r="BE883" s="3">
        <f>G883/S883</f>
      </c>
      <c r="BF883" s="4">
        <f>(1-AP883*AA883/AU883/F883)*100</f>
        <v>49.86572645612494</v>
      </c>
      <c r="BG883" s="3">
        <f>(S883-E883/(N883/1.35))</f>
      </c>
      <c r="BH883" s="3">
        <f>E883*BF883/100/BG883</f>
      </c>
    </row>
    <row r="884" ht="16" customHeight="1">
      <c r="A884" s="4">
        <v>823</v>
      </c>
      <c r="B884" t="s" s="2">
        <v>940</v>
      </c>
      <c r="C884" s="4">
        <v>4728.500025492162</v>
      </c>
      <c r="D884" s="4">
        <v>0</v>
      </c>
      <c r="E884" s="3">
        <f>(R884-#REF!*(1000-T884)/(1000-U884))*AO884</f>
      </c>
      <c r="F884" s="4">
        <f>IF(AZ884&lt;&gt;0,1/(1/AZ884-1/N884),0)</f>
        <v>0.1088033314076718</v>
      </c>
      <c r="G884" s="3">
        <f>((BC884-AP884/2)*S884-E884)/(BC884+AP884/2)</f>
      </c>
      <c r="H884" s="4">
        <f>AP884*1000</f>
        <v>1.766838351379546</v>
      </c>
      <c r="I884" s="4">
        <f>(AU884-BA884)</f>
        <v>1.672976950991912</v>
      </c>
      <c r="J884" s="4">
        <f>(P884+AT884*D884)</f>
        <v>25.60442543029785</v>
      </c>
      <c r="K884" s="4">
        <v>6</v>
      </c>
      <c r="L884" s="4">
        <f>(K884*AI884+AJ884)</f>
        <v>1.420000016689301</v>
      </c>
      <c r="M884" s="4">
        <v>1</v>
      </c>
      <c r="N884" s="4">
        <f>L884*(M884+1)*(M884+1)/(M884*M884+1)</f>
        <v>2.840000033378601</v>
      </c>
      <c r="O884" s="4">
        <v>20.85493659973145</v>
      </c>
      <c r="P884" s="4">
        <v>25.60442543029785</v>
      </c>
      <c r="Q884" s="4">
        <v>19.22077941894531</v>
      </c>
      <c r="R884" s="4">
        <v>399.9022827148438</v>
      </c>
      <c r="S884" s="4">
        <v>401.9909973144531</v>
      </c>
      <c r="T884" s="4">
        <v>13.87429046630859</v>
      </c>
      <c r="U884" s="4">
        <v>15.96259307861328</v>
      </c>
      <c r="V884" s="4">
        <v>56.97873306274414</v>
      </c>
      <c r="W884" s="4">
        <v>65.57225799560547</v>
      </c>
      <c r="X884" s="4">
        <v>499.5353698730469</v>
      </c>
      <c r="Y884" s="4">
        <v>1998.904174804688</v>
      </c>
      <c r="Z884" s="4">
        <v>141.4677124023438</v>
      </c>
      <c r="AA884" s="4">
        <v>101.6815643310547</v>
      </c>
      <c r="AB884" s="4">
        <v>13.07379245758057</v>
      </c>
      <c r="AC884" s="4">
        <v>0.3991943001747131</v>
      </c>
      <c r="AD884" s="4">
        <v>0.184221088886261</v>
      </c>
      <c r="AE884" s="4">
        <v>0.004088563844561577</v>
      </c>
      <c r="AF884" s="4">
        <v>0.1840089410543442</v>
      </c>
      <c r="AG884" s="4">
        <v>0.003010846907272935</v>
      </c>
      <c r="AH884" s="4">
        <v>1</v>
      </c>
      <c r="AI884" s="4">
        <v>-0.2195652425289154</v>
      </c>
      <c r="AJ884" s="4">
        <v>2.737391471862793</v>
      </c>
      <c r="AK884" s="4">
        <v>1</v>
      </c>
      <c r="AL884" s="4">
        <v>0</v>
      </c>
      <c r="AM884" s="4">
        <v>0.1599999964237213</v>
      </c>
      <c r="AN884" s="4">
        <v>111115</v>
      </c>
      <c r="AO884" s="4">
        <f>X884*0.000001/(K884*0.0001)</f>
        <v>0.8325589497884114</v>
      </c>
      <c r="AP884" s="4">
        <f>(U884-T884)/(1000-U884)*AO884</f>
        <v>0.001766838351379546</v>
      </c>
      <c r="AQ884" s="4">
        <f>(P884+273.15)</f>
        <v>298.7544254302978</v>
      </c>
      <c r="AR884" s="4">
        <f>(O884+273.15)</f>
        <v>294.0049365997314</v>
      </c>
      <c r="AS884" s="4">
        <f>(Y884*AK884+Z884*AL884)*AM884</f>
        <v>319.8246608201116</v>
      </c>
      <c r="AT884" s="4">
        <f>((AS884+0.00000010773*(AR884^4-AQ884^4))-AP884*44100)/(L884*0.92*2*29.3+0.00000043092*AQ884^3)</f>
        <v>2.142307347516299</v>
      </c>
      <c r="AU884" s="4">
        <f>0.61365*EXP(17.502*J884/(240.97+J884))</f>
        <v>3.296078386005377</v>
      </c>
      <c r="AV884" s="4">
        <f>AU884*1000/AA884</f>
        <v>32.41569312676986</v>
      </c>
      <c r="AW884" s="4">
        <f>(AV884-U884)</f>
        <v>16.45310004815658</v>
      </c>
      <c r="AX884" s="4">
        <f>IF(D884,P884,(O884+P884)/2)</f>
        <v>23.22968101501465</v>
      </c>
      <c r="AY884" s="4">
        <f>0.61365*EXP(17.502*AX884/(240.97+AX884))</f>
        <v>2.85915970867707</v>
      </c>
      <c r="AZ884" s="4">
        <f>IF(AW884&lt;&gt;0,(1000-(AV884+U884)/2)/AW884*AP884,0)</f>
        <v>0.1047887656801718</v>
      </c>
      <c r="BA884" s="4">
        <f>U884*AA884/1000</f>
        <v>1.623101435013465</v>
      </c>
      <c r="BB884" s="4">
        <f>(AY884-BA884)</f>
        <v>1.236058273663606</v>
      </c>
      <c r="BC884" s="4">
        <f>1/(1.6/F884+1.37/N884)</f>
        <v>0.06584220618876727</v>
      </c>
      <c r="BD884" s="3">
        <f>G884*AA884*0.001</f>
      </c>
      <c r="BE884" s="3">
        <f>G884/S884</f>
      </c>
      <c r="BF884" s="4">
        <f>(1-AP884*AA884/AU884/F884)*100</f>
        <v>49.90443118587052</v>
      </c>
      <c r="BG884" s="3">
        <f>(S884-E884/(N884/1.35))</f>
      </c>
      <c r="BH884" s="3">
        <f>E884*BF884/100/BG884</f>
      </c>
    </row>
    <row r="885" ht="16" customHeight="1">
      <c r="A885" s="4">
        <v>824</v>
      </c>
      <c r="B885" t="s" s="2">
        <v>941</v>
      </c>
      <c r="C885" s="4">
        <v>4734.000025369227</v>
      </c>
      <c r="D885" s="4">
        <v>0</v>
      </c>
      <c r="E885" s="3">
        <f>(R885-#REF!*(1000-T885)/(1000-U885))*AO885</f>
      </c>
      <c r="F885" s="4">
        <f>IF(AZ885&lt;&gt;0,1/(1/AZ885-1/N885),0)</f>
        <v>0.1081321705378168</v>
      </c>
      <c r="G885" s="3">
        <f>((BC885-AP885/2)*S885-E885)/(BC885+AP885/2)</f>
      </c>
      <c r="H885" s="4">
        <f>AP885*1000</f>
        <v>1.75027754493992</v>
      </c>
      <c r="I885" s="4">
        <f>(AU885-BA885)</f>
        <v>1.667283826031778</v>
      </c>
      <c r="J885" s="4">
        <f>(P885+AT885*D885)</f>
        <v>25.56374931335449</v>
      </c>
      <c r="K885" s="4">
        <v>6</v>
      </c>
      <c r="L885" s="4">
        <f>(K885*AI885+AJ885)</f>
        <v>1.420000016689301</v>
      </c>
      <c r="M885" s="4">
        <v>1</v>
      </c>
      <c r="N885" s="4">
        <f>L885*(M885+1)*(M885+1)/(M885*M885+1)</f>
        <v>2.840000033378601</v>
      </c>
      <c r="O885" s="4">
        <v>20.781738281250</v>
      </c>
      <c r="P885" s="4">
        <v>25.56374931335449</v>
      </c>
      <c r="Q885" s="4">
        <v>19.14316940307617</v>
      </c>
      <c r="R885" s="4">
        <v>399.868652343750</v>
      </c>
      <c r="S885" s="4">
        <v>401.9009094238281</v>
      </c>
      <c r="T885" s="4">
        <v>13.87175750732422</v>
      </c>
      <c r="U885" s="4">
        <v>15.94045639038086</v>
      </c>
      <c r="V885" s="4">
        <v>57.22884368896484</v>
      </c>
      <c r="W885" s="4">
        <v>65.77812194824219</v>
      </c>
      <c r="X885" s="4">
        <v>499.5538024902344</v>
      </c>
      <c r="Y885" s="4">
        <v>1998.950317382812</v>
      </c>
      <c r="Z885" s="4">
        <v>141.7102508544922</v>
      </c>
      <c r="AA885" s="4">
        <v>101.6812744140625</v>
      </c>
      <c r="AB885" s="4">
        <v>13.07379245758057</v>
      </c>
      <c r="AC885" s="4">
        <v>0.3991943001747131</v>
      </c>
      <c r="AD885" s="4">
        <v>0.184221088886261</v>
      </c>
      <c r="AE885" s="4">
        <v>0.004088563844561577</v>
      </c>
      <c r="AF885" s="4">
        <v>0.1840089410543442</v>
      </c>
      <c r="AG885" s="4">
        <v>0.003010846907272935</v>
      </c>
      <c r="AH885" s="4">
        <v>1</v>
      </c>
      <c r="AI885" s="4">
        <v>-0.2195652425289154</v>
      </c>
      <c r="AJ885" s="4">
        <v>2.737391471862793</v>
      </c>
      <c r="AK885" s="4">
        <v>1</v>
      </c>
      <c r="AL885" s="4">
        <v>0</v>
      </c>
      <c r="AM885" s="4">
        <v>0.1599999964237213</v>
      </c>
      <c r="AN885" s="4">
        <v>111115</v>
      </c>
      <c r="AO885" s="4">
        <f>X885*0.000001/(K885*0.0001)</f>
        <v>0.8325896708170571</v>
      </c>
      <c r="AP885" s="4">
        <f>(U885-T885)/(1000-U885)*AO885</f>
        <v>0.00175027754493992</v>
      </c>
      <c r="AQ885" s="4">
        <f>(P885+273.15)</f>
        <v>298.7137493133545</v>
      </c>
      <c r="AR885" s="4">
        <f>(O885+273.15)</f>
        <v>293.931738281250</v>
      </c>
      <c r="AS885" s="4">
        <f>(Y885*AK885+Z885*AL885)*AM885</f>
        <v>319.8320436324466</v>
      </c>
      <c r="AT885" s="4">
        <f>((AS885+0.00000010773*(AR885^4-AQ885^4))-AP885*44100)/(L885*0.92*2*29.3+0.00000043092*AQ885^3)</f>
        <v>2.147006915724868</v>
      </c>
      <c r="AU885" s="4">
        <f>0.61365*EXP(17.502*J885/(240.97+J885))</f>
        <v>3.288129746547491</v>
      </c>
      <c r="AV885" s="4">
        <f>AU885*1000/AA885</f>
        <v>32.33761344451386</v>
      </c>
      <c r="AW885" s="4">
        <f>(AV885-U885)</f>
        <v>16.397157054133</v>
      </c>
      <c r="AX885" s="4">
        <f>IF(D885,P885,(O885+P885)/2)</f>
        <v>23.17274379730225</v>
      </c>
      <c r="AY885" s="4">
        <f>0.61365*EXP(17.502*AX885/(240.97+AX885))</f>
        <v>2.849338445126451</v>
      </c>
      <c r="AZ885" s="4">
        <f>IF(AW885&lt;&gt;0,(1000-(AV885+U885)/2)/AW885*AP885,0)</f>
        <v>0.1041660776028777</v>
      </c>
      <c r="BA885" s="4">
        <f>U885*AA885/1000</f>
        <v>1.620845920515712</v>
      </c>
      <c r="BB885" s="4">
        <f>(AY885-BA885)</f>
        <v>1.228492524610738</v>
      </c>
      <c r="BC885" s="4">
        <f>1/(1.6/F885+1.37/N885)</f>
        <v>0.06544887709510579</v>
      </c>
      <c r="BD885" s="3">
        <f>G885*AA885*0.001</f>
      </c>
      <c r="BE885" s="3">
        <f>G885/S885</f>
      </c>
      <c r="BF885" s="4">
        <f>(1-AP885*AA885/AU885/F885)*100</f>
        <v>49.94539539517213</v>
      </c>
      <c r="BG885" s="3">
        <f>(S885-E885/(N885/1.35))</f>
      </c>
      <c r="BH885" s="3">
        <f>E885*BF885/100/BG885</f>
      </c>
    </row>
    <row r="886" ht="16" customHeight="1">
      <c r="A886" s="4">
        <v>825</v>
      </c>
      <c r="B886" t="s" s="2">
        <v>942</v>
      </c>
      <c r="C886" s="4">
        <v>4739.000025257468</v>
      </c>
      <c r="D886" s="4">
        <v>0</v>
      </c>
      <c r="E886" s="3">
        <f>(R886-#REF!*(1000-T886)/(1000-U886))*AO886</f>
      </c>
      <c r="F886" s="4">
        <f>IF(AZ886&lt;&gt;0,1/(1/AZ886-1/N886),0)</f>
        <v>0.1076938269445704</v>
      </c>
      <c r="G886" s="3">
        <f>((BC886-AP886/2)*S886-E886)/(BC886+AP886/2)</f>
      </c>
      <c r="H886" s="4">
        <f>AP886*1000</f>
        <v>1.736836441321131</v>
      </c>
      <c r="I886" s="4">
        <f>(AU886-BA886)</f>
        <v>1.661050126439936</v>
      </c>
      <c r="J886" s="4">
        <f>(P886+AT886*D886)</f>
        <v>25.52222061157227</v>
      </c>
      <c r="K886" s="4">
        <v>6</v>
      </c>
      <c r="L886" s="4">
        <f>(K886*AI886+AJ886)</f>
        <v>1.420000016689301</v>
      </c>
      <c r="M886" s="4">
        <v>1</v>
      </c>
      <c r="N886" s="4">
        <f>L886*(M886+1)*(M886+1)/(M886*M886+1)</f>
        <v>2.840000033378601</v>
      </c>
      <c r="O886" s="4">
        <v>20.71875381469727</v>
      </c>
      <c r="P886" s="4">
        <v>25.52222061157227</v>
      </c>
      <c r="Q886" s="4">
        <v>19.07425308227539</v>
      </c>
      <c r="R886" s="4">
        <v>399.8592224121094</v>
      </c>
      <c r="S886" s="4">
        <v>401.8295288085938</v>
      </c>
      <c r="T886" s="4">
        <v>13.869384765625</v>
      </c>
      <c r="U886" s="4">
        <v>15.92212677001953</v>
      </c>
      <c r="V886" s="4">
        <v>57.44274520874023</v>
      </c>
      <c r="W886" s="4">
        <v>65.95869445800781</v>
      </c>
      <c r="X886" s="4">
        <v>499.5802612304688</v>
      </c>
      <c r="Y886" s="4">
        <v>1998.981811523438</v>
      </c>
      <c r="Z886" s="4">
        <v>143.4764251708984</v>
      </c>
      <c r="AA886" s="4">
        <v>101.6812438964844</v>
      </c>
      <c r="AB886" s="4">
        <v>13.07379245758057</v>
      </c>
      <c r="AC886" s="4">
        <v>0.3991943001747131</v>
      </c>
      <c r="AD886" s="4">
        <v>0.184221088886261</v>
      </c>
      <c r="AE886" s="4">
        <v>0.004088563844561577</v>
      </c>
      <c r="AF886" s="4">
        <v>0.1840089410543442</v>
      </c>
      <c r="AG886" s="4">
        <v>0.003010846907272935</v>
      </c>
      <c r="AH886" s="4">
        <v>1</v>
      </c>
      <c r="AI886" s="4">
        <v>-0.2195652425289154</v>
      </c>
      <c r="AJ886" s="4">
        <v>2.737391471862793</v>
      </c>
      <c r="AK886" s="4">
        <v>1</v>
      </c>
      <c r="AL886" s="4">
        <v>0</v>
      </c>
      <c r="AM886" s="4">
        <v>0.1599999964237213</v>
      </c>
      <c r="AN886" s="4">
        <v>111115</v>
      </c>
      <c r="AO886" s="4">
        <f>X886*0.000001/(K886*0.0001)</f>
        <v>0.8326337687174478</v>
      </c>
      <c r="AP886" s="4">
        <f>(U886-T886)/(1000-U886)*AO886</f>
        <v>0.001736836441321131</v>
      </c>
      <c r="AQ886" s="4">
        <f>(P886+273.15)</f>
        <v>298.6722206115722</v>
      </c>
      <c r="AR886" s="4">
        <f>(O886+273.15)</f>
        <v>293.8687538146972</v>
      </c>
      <c r="AS886" s="4">
        <f>(Y886*AK886+Z886*AL886)*AM886</f>
        <v>319.837082694834</v>
      </c>
      <c r="AT886" s="4">
        <f>((AS886+0.00000010773*(AR886^4-AQ886^4))-AP886*44100)/(L886*0.92*2*29.3+0.00000043092*AQ886^3)</f>
        <v>2.151504508684634</v>
      </c>
      <c r="AU886" s="4">
        <f>0.61365*EXP(17.502*J886/(240.97+J886))</f>
        <v>3.280031781893035</v>
      </c>
      <c r="AV886" s="4">
        <f>AU886*1000/AA886</f>
        <v>32.25798245773075</v>
      </c>
      <c r="AW886" s="4">
        <f>(AV886-U886)</f>
        <v>16.33585568771122</v>
      </c>
      <c r="AX886" s="4">
        <f>IF(D886,P886,(O886+P886)/2)</f>
        <v>23.12048721313477</v>
      </c>
      <c r="AY886" s="4">
        <f>0.61365*EXP(17.502*AX886/(240.97+AX886))</f>
        <v>2.840350541582441</v>
      </c>
      <c r="AZ886" s="4">
        <f>IF(AW886&lt;&gt;0,(1000-(AV886+U886)/2)/AW886*AP886,0)</f>
        <v>0.1037592391238747</v>
      </c>
      <c r="BA886" s="4">
        <f>U886*AA886/1000</f>
        <v>1.618981655453099</v>
      </c>
      <c r="BB886" s="4">
        <f>(AY886-BA886)</f>
        <v>1.221368886129342</v>
      </c>
      <c r="BC886" s="4">
        <f>1/(1.6/F886+1.37/N886)</f>
        <v>0.06519190569451043</v>
      </c>
      <c r="BD886" s="3">
        <f>G886*AA886*0.001</f>
      </c>
      <c r="BE886" s="3">
        <f>G886/S886</f>
      </c>
      <c r="BF886" s="4">
        <f>(1-AP886*AA886/AU886/F886)*100</f>
        <v>50.00450056188123</v>
      </c>
      <c r="BG886" s="3">
        <f>(S886-E886/(N886/1.35))</f>
      </c>
      <c r="BH886" s="3">
        <f>E886*BF886/100/BG886</f>
      </c>
    </row>
    <row r="887" ht="16" customHeight="1">
      <c r="A887" s="4">
        <v>826</v>
      </c>
      <c r="B887" t="s" s="2">
        <v>943</v>
      </c>
      <c r="C887" s="4">
        <v>4744.000025145710</v>
      </c>
      <c r="D887" s="4">
        <v>0</v>
      </c>
      <c r="E887" s="3">
        <f>(R887-#REF!*(1000-T887)/(1000-U887))*AO887</f>
      </c>
      <c r="F887" s="4">
        <f>IF(AZ887&lt;&gt;0,1/(1/AZ887-1/N887),0)</f>
        <v>0.1071714708054107</v>
      </c>
      <c r="G887" s="3">
        <f>((BC887-AP887/2)*S887-E887)/(BC887+AP887/2)</f>
      </c>
      <c r="H887" s="4">
        <f>AP887*1000</f>
        <v>1.722821902161822</v>
      </c>
      <c r="I887" s="4">
        <f>(AU887-BA887)</f>
        <v>1.655458414803427</v>
      </c>
      <c r="J887" s="4">
        <f>(P887+AT887*D887)</f>
        <v>25.48430061340332</v>
      </c>
      <c r="K887" s="4">
        <v>6</v>
      </c>
      <c r="L887" s="4">
        <f>(K887*AI887+AJ887)</f>
        <v>1.420000016689301</v>
      </c>
      <c r="M887" s="4">
        <v>1</v>
      </c>
      <c r="N887" s="4">
        <f>L887*(M887+1)*(M887+1)/(M887*M887+1)</f>
        <v>2.840000033378601</v>
      </c>
      <c r="O887" s="4">
        <v>20.65619659423828</v>
      </c>
      <c r="P887" s="4">
        <v>25.48430061340332</v>
      </c>
      <c r="Q887" s="4">
        <v>19.00704765319824</v>
      </c>
      <c r="R887" s="4">
        <v>399.8752136230469</v>
      </c>
      <c r="S887" s="4">
        <v>401.8139343261719</v>
      </c>
      <c r="T887" s="4">
        <v>13.86834621429443</v>
      </c>
      <c r="U887" s="4">
        <v>15.90457153320312</v>
      </c>
      <c r="V887" s="4">
        <v>57.66084289550781</v>
      </c>
      <c r="W887" s="4">
        <v>66.14028167724609</v>
      </c>
      <c r="X887" s="4">
        <v>499.5776672363281</v>
      </c>
      <c r="Y887" s="4">
        <v>1999.002685546875</v>
      </c>
      <c r="Z887" s="4">
        <v>145.0492858886719</v>
      </c>
      <c r="AA887" s="4">
        <v>101.6810989379883</v>
      </c>
      <c r="AB887" s="4">
        <v>13.07379245758057</v>
      </c>
      <c r="AC887" s="4">
        <v>0.3991943001747131</v>
      </c>
      <c r="AD887" s="4">
        <v>0.184221088886261</v>
      </c>
      <c r="AE887" s="4">
        <v>0.004088563844561577</v>
      </c>
      <c r="AF887" s="4">
        <v>0.1840089410543442</v>
      </c>
      <c r="AG887" s="4">
        <v>0.003010846907272935</v>
      </c>
      <c r="AH887" s="4">
        <v>1</v>
      </c>
      <c r="AI887" s="4">
        <v>-0.2195652425289154</v>
      </c>
      <c r="AJ887" s="4">
        <v>2.737391471862793</v>
      </c>
      <c r="AK887" s="4">
        <v>1</v>
      </c>
      <c r="AL887" s="4">
        <v>0</v>
      </c>
      <c r="AM887" s="4">
        <v>0.1599999964237213</v>
      </c>
      <c r="AN887" s="4">
        <v>111115</v>
      </c>
      <c r="AO887" s="4">
        <f>X887*0.000001/(K887*0.0001)</f>
        <v>0.8326294453938801</v>
      </c>
      <c r="AP887" s="4">
        <f>(U887-T887)/(1000-U887)*AO887</f>
        <v>0.001722821902161822</v>
      </c>
      <c r="AQ887" s="4">
        <f>(P887+273.15)</f>
        <v>298.6343006134033</v>
      </c>
      <c r="AR887" s="4">
        <f>(O887+273.15)</f>
        <v>293.8061965942383</v>
      </c>
      <c r="AS887" s="4">
        <f>(Y887*AK887+Z887*AL887)*AM887</f>
        <v>319.8404225385093</v>
      </c>
      <c r="AT887" s="4">
        <f>((AS887+0.00000010773*(AR887^4-AQ887^4))-AP887*44100)/(L887*0.92*2*29.3+0.00000043092*AQ887^3)</f>
        <v>2.155845688926299</v>
      </c>
      <c r="AU887" s="4">
        <f>0.61365*EXP(17.502*J887/(240.97+J887))</f>
        <v>3.272652726437366</v>
      </c>
      <c r="AV887" s="4">
        <f>AU887*1000/AA887</f>
        <v>32.18545787386937</v>
      </c>
      <c r="AW887" s="4">
        <f>(AV887-U887)</f>
        <v>16.28088634066625</v>
      </c>
      <c r="AX887" s="4">
        <f>IF(D887,P887,(O887+P887)/2)</f>
        <v>23.0702486038208</v>
      </c>
      <c r="AY887" s="4">
        <f>0.61365*EXP(17.502*AX887/(240.97+AX887))</f>
        <v>2.83173311339523</v>
      </c>
      <c r="AZ887" s="4">
        <f>IF(AW887&lt;&gt;0,(1000-(AV887+U887)/2)/AW887*AP887,0)</f>
        <v>0.1032742683052206</v>
      </c>
      <c r="BA887" s="4">
        <f>U887*AA887/1000</f>
        <v>1.617194311633939</v>
      </c>
      <c r="BB887" s="4">
        <f>(AY887-BA887)</f>
        <v>1.214538801761291</v>
      </c>
      <c r="BC887" s="4">
        <f>1/(1.6/F887+1.37/N887)</f>
        <v>0.06488559746193678</v>
      </c>
      <c r="BD887" s="3">
        <f>G887*AA887*0.001</f>
      </c>
      <c r="BE887" s="3">
        <f>G887/S887</f>
      </c>
      <c r="BF887" s="4">
        <f>(1-AP887*AA887/AU887/F887)*100</f>
        <v>50.05390929740747</v>
      </c>
      <c r="BG887" s="3">
        <f>(S887-E887/(N887/1.35))</f>
      </c>
      <c r="BH887" s="3">
        <f>E887*BF887/100/BG887</f>
      </c>
    </row>
    <row r="888" ht="16" customHeight="1">
      <c r="A888" s="4">
        <v>827</v>
      </c>
      <c r="B888" t="s" s="2">
        <v>944</v>
      </c>
      <c r="C888" s="4">
        <v>4749.500025022775</v>
      </c>
      <c r="D888" s="4">
        <v>0</v>
      </c>
      <c r="E888" s="3">
        <f>(R888-#REF!*(1000-T888)/(1000-U888))*AO888</f>
      </c>
      <c r="F888" s="4">
        <f>IF(AZ888&lt;&gt;0,1/(1/AZ888-1/N888),0)</f>
        <v>0.1066178497089314</v>
      </c>
      <c r="G888" s="3">
        <f>((BC888-AP888/2)*S888-E888)/(BC888+AP888/2)</f>
      </c>
      <c r="H888" s="4">
        <f>AP888*1000</f>
        <v>1.70695701097115</v>
      </c>
      <c r="I888" s="4">
        <f>(AU888-BA888)</f>
        <v>1.648506488748399</v>
      </c>
      <c r="J888" s="4">
        <f>(P888+AT888*D888)</f>
        <v>25.43846321105957</v>
      </c>
      <c r="K888" s="4">
        <v>6</v>
      </c>
      <c r="L888" s="4">
        <f>(K888*AI888+AJ888)</f>
        <v>1.420000016689301</v>
      </c>
      <c r="M888" s="4">
        <v>1</v>
      </c>
      <c r="N888" s="4">
        <f>L888*(M888+1)*(M888+1)/(M888*M888+1)</f>
        <v>2.840000033378601</v>
      </c>
      <c r="O888" s="4">
        <v>20.58801078796387</v>
      </c>
      <c r="P888" s="4">
        <v>25.43846321105957</v>
      </c>
      <c r="Q888" s="4">
        <v>18.93651008605957</v>
      </c>
      <c r="R888" s="4">
        <v>399.8865051269531</v>
      </c>
      <c r="S888" s="4">
        <v>401.8199462890625</v>
      </c>
      <c r="T888" s="4">
        <v>13.86796760559082</v>
      </c>
      <c r="U888" s="4">
        <v>15.88545322418213</v>
      </c>
      <c r="V888" s="4">
        <v>57.90084838867188</v>
      </c>
      <c r="W888" s="4">
        <v>66.33838653564453</v>
      </c>
      <c r="X888" s="4">
        <v>499.5845947265625</v>
      </c>
      <c r="Y888" s="4">
        <v>1999.040649414062</v>
      </c>
      <c r="Z888" s="4">
        <v>146.5348052978516</v>
      </c>
      <c r="AA888" s="4">
        <v>101.6808166503906</v>
      </c>
      <c r="AB888" s="4">
        <v>13.07379245758057</v>
      </c>
      <c r="AC888" s="4">
        <v>0.3991943001747131</v>
      </c>
      <c r="AD888" s="4">
        <v>0.184221088886261</v>
      </c>
      <c r="AE888" s="4">
        <v>0.004088563844561577</v>
      </c>
      <c r="AF888" s="4">
        <v>0.1840089410543442</v>
      </c>
      <c r="AG888" s="4">
        <v>0.003010846907272935</v>
      </c>
      <c r="AH888" s="4">
        <v>1</v>
      </c>
      <c r="AI888" s="4">
        <v>-0.2195652425289154</v>
      </c>
      <c r="AJ888" s="4">
        <v>2.737391471862793</v>
      </c>
      <c r="AK888" s="4">
        <v>1</v>
      </c>
      <c r="AL888" s="4">
        <v>0</v>
      </c>
      <c r="AM888" s="4">
        <v>0.1599999964237213</v>
      </c>
      <c r="AN888" s="4">
        <v>111115</v>
      </c>
      <c r="AO888" s="4">
        <f>X888*0.000001/(K888*0.0001)</f>
        <v>0.8326409912109374</v>
      </c>
      <c r="AP888" s="4">
        <f>(U888-T888)/(1000-U888)*AO888</f>
        <v>0.00170695701097115</v>
      </c>
      <c r="AQ888" s="4">
        <f>(P888+273.15)</f>
        <v>298.5884632110595</v>
      </c>
      <c r="AR888" s="4">
        <f>(O888+273.15)</f>
        <v>293.7380107879638</v>
      </c>
      <c r="AS888" s="4">
        <f>(Y888*AK888+Z888*AL888)*AM888</f>
        <v>319.8464967571235</v>
      </c>
      <c r="AT888" s="4">
        <f>((AS888+0.00000010773*(AR888^4-AQ888^4))-AP888*44100)/(L888*0.92*2*29.3+0.00000043092*AQ888^3)</f>
        <v>2.161504271618471</v>
      </c>
      <c r="AU888" s="4">
        <f>0.61365*EXP(17.502*J888/(240.97+J888))</f>
        <v>3.263752345444818</v>
      </c>
      <c r="AV888" s="4">
        <f>AU888*1000/AA888</f>
        <v>32.09801467927412</v>
      </c>
      <c r="AW888" s="4">
        <f>(AV888-U888)</f>
        <v>16.21256145509199</v>
      </c>
      <c r="AX888" s="4">
        <f>IF(D888,P888,(O888+P888)/2)</f>
        <v>23.01323699951172</v>
      </c>
      <c r="AY888" s="4">
        <f>0.61365*EXP(17.502*AX888/(240.97+AX888))</f>
        <v>2.821981625134372</v>
      </c>
      <c r="AZ888" s="4">
        <f>IF(AW888&lt;&gt;0,(1000-(AV888+U888)/2)/AW888*AP888,0)</f>
        <v>0.1027600824898425</v>
      </c>
      <c r="BA888" s="4">
        <f>U888*AA888/1000</f>
        <v>1.61524585669642</v>
      </c>
      <c r="BB888" s="4">
        <f>(AY888-BA888)</f>
        <v>1.206735768437953</v>
      </c>
      <c r="BC888" s="4">
        <f>1/(1.6/F888+1.37/N888)</f>
        <v>0.06456085350761268</v>
      </c>
      <c r="BD888" s="3">
        <f>G888*AA888*0.001</f>
      </c>
      <c r="BE888" s="3">
        <f>G888/S888</f>
      </c>
      <c r="BF888" s="4">
        <f>(1-AP888*AA888/AU888/F888)*100</f>
        <v>50.12137267504313</v>
      </c>
      <c r="BG888" s="3">
        <f>(S888-E888/(N888/1.35))</f>
      </c>
      <c r="BH888" s="3">
        <f>E888*BF888/100/BG888</f>
      </c>
    </row>
    <row r="889" ht="16" customHeight="1">
      <c r="A889" s="4">
        <v>828</v>
      </c>
      <c r="B889" t="s" s="2">
        <v>945</v>
      </c>
      <c r="C889" s="4">
        <v>4754.500024911016</v>
      </c>
      <c r="D889" s="4">
        <v>0</v>
      </c>
      <c r="E889" s="3">
        <f>(R889-#REF!*(1000-T889)/(1000-U889))*AO889</f>
      </c>
      <c r="F889" s="4">
        <f>IF(AZ889&lt;&gt;0,1/(1/AZ889-1/N889),0)</f>
        <v>0.1061276490567562</v>
      </c>
      <c r="G889" s="3">
        <f>((BC889-AP889/2)*S889-E889)/(BC889+AP889/2)</f>
      </c>
      <c r="H889" s="4">
        <f>AP889*1000</f>
        <v>1.69342481067766</v>
      </c>
      <c r="I889" s="4">
        <f>(AU889-BA889)</f>
        <v>1.642791042271611</v>
      </c>
      <c r="J889" s="4">
        <f>(P889+AT889*D889)</f>
        <v>25.4002685546875</v>
      </c>
      <c r="K889" s="4">
        <v>6</v>
      </c>
      <c r="L889" s="4">
        <f>(K889*AI889+AJ889)</f>
        <v>1.420000016689301</v>
      </c>
      <c r="M889" s="4">
        <v>1</v>
      </c>
      <c r="N889" s="4">
        <f>L889*(M889+1)*(M889+1)/(M889*M889+1)</f>
        <v>2.840000033378601</v>
      </c>
      <c r="O889" s="4">
        <v>20.5255069732666</v>
      </c>
      <c r="P889" s="4">
        <v>25.4002685546875</v>
      </c>
      <c r="Q889" s="4">
        <v>18.87404632568359</v>
      </c>
      <c r="R889" s="4">
        <v>399.8942260742188</v>
      </c>
      <c r="S889" s="4">
        <v>401.828369140625</v>
      </c>
      <c r="T889" s="4">
        <v>13.86718368530273</v>
      </c>
      <c r="U889" s="4">
        <v>15.8689079284668</v>
      </c>
      <c r="V889" s="4">
        <v>58.12168884277344</v>
      </c>
      <c r="W889" s="4">
        <v>66.52458190917969</v>
      </c>
      <c r="X889" s="4">
        <v>499.5349426269531</v>
      </c>
      <c r="Y889" s="4">
        <v>1999.058227539062</v>
      </c>
      <c r="Z889" s="4">
        <v>146.7590484619141</v>
      </c>
      <c r="AA889" s="4">
        <v>101.6806640625</v>
      </c>
      <c r="AB889" s="4">
        <v>13.07379245758057</v>
      </c>
      <c r="AC889" s="4">
        <v>0.3991943001747131</v>
      </c>
      <c r="AD889" s="4">
        <v>0.184221088886261</v>
      </c>
      <c r="AE889" s="4">
        <v>0.004088563844561577</v>
      </c>
      <c r="AF889" s="4">
        <v>0.1840089410543442</v>
      </c>
      <c r="AG889" s="4">
        <v>0.003010846907272935</v>
      </c>
      <c r="AH889" s="4">
        <v>1</v>
      </c>
      <c r="AI889" s="4">
        <v>-0.2195652425289154</v>
      </c>
      <c r="AJ889" s="4">
        <v>2.737391471862793</v>
      </c>
      <c r="AK889" s="4">
        <v>1</v>
      </c>
      <c r="AL889" s="4">
        <v>0</v>
      </c>
      <c r="AM889" s="4">
        <v>0.1599999964237213</v>
      </c>
      <c r="AN889" s="4">
        <v>111115</v>
      </c>
      <c r="AO889" s="4">
        <f>X889*0.000001/(K889*0.0001)</f>
        <v>0.8325582377115884</v>
      </c>
      <c r="AP889" s="4">
        <f>(U889-T889)/(1000-U889)*AO889</f>
        <v>0.00169342481067766</v>
      </c>
      <c r="AQ889" s="4">
        <f>(P889+273.15)</f>
        <v>298.5502685546875</v>
      </c>
      <c r="AR889" s="4">
        <f>(O889+273.15)</f>
        <v>293.6755069732666</v>
      </c>
      <c r="AS889" s="4">
        <f>(Y889*AK889+Z889*AL889)*AM889</f>
        <v>319.8493092570607</v>
      </c>
      <c r="AT889" s="4">
        <f>((AS889+0.00000010773*(AR889^4-AQ889^4))-AP889*44100)/(L889*0.92*2*29.3+0.00000043092*AQ889^3)</f>
        <v>2.165648105450102</v>
      </c>
      <c r="AU889" s="4">
        <f>0.61365*EXP(17.502*J889/(240.97+J889))</f>
        <v>3.256352138384786</v>
      </c>
      <c r="AV889" s="4">
        <f>AU889*1000/AA889</f>
        <v>32.02528394565958</v>
      </c>
      <c r="AW889" s="4">
        <f>(AV889-U889)</f>
        <v>16.15637601719278</v>
      </c>
      <c r="AX889" s="4">
        <f>IF(D889,P889,(O889+P889)/2)</f>
        <v>22.96288776397705</v>
      </c>
      <c r="AY889" s="4">
        <f>0.61365*EXP(17.502*AX889/(240.97+AX889))</f>
        <v>2.813394135488503</v>
      </c>
      <c r="AZ889" s="4">
        <f>IF(AW889&lt;&gt;0,(1000-(AV889+U889)/2)/AW889*AP889,0)</f>
        <v>0.1023046382750227</v>
      </c>
      <c r="BA889" s="4">
        <f>U889*AA889/1000</f>
        <v>1.613561096113175</v>
      </c>
      <c r="BB889" s="4">
        <f>(AY889-BA889)</f>
        <v>1.199833039375328</v>
      </c>
      <c r="BC889" s="4">
        <f>1/(1.6/F889+1.37/N889)</f>
        <v>0.06427322313320298</v>
      </c>
      <c r="BD889" s="3">
        <f>G889*AA889*0.001</f>
      </c>
      <c r="BE889" s="3">
        <f>G889/S889</f>
      </c>
      <c r="BF889" s="4">
        <f>(1-AP889*AA889/AU889/F889)*100</f>
        <v>50.1753352073107</v>
      </c>
      <c r="BG889" s="3">
        <f>(S889-E889/(N889/1.35))</f>
      </c>
      <c r="BH889" s="3">
        <f>E889*BF889/100/BG889</f>
      </c>
    </row>
    <row r="890" ht="16" customHeight="1">
      <c r="A890" s="4">
        <v>829</v>
      </c>
      <c r="B890" t="s" s="2">
        <v>946</v>
      </c>
      <c r="C890" s="4">
        <v>4759.500024799258</v>
      </c>
      <c r="D890" s="4">
        <v>0</v>
      </c>
      <c r="E890" s="3">
        <f>(R890-#REF!*(1000-T890)/(1000-U890))*AO890</f>
      </c>
      <c r="F890" s="4">
        <f>IF(AZ890&lt;&gt;0,1/(1/AZ890-1/N890),0)</f>
        <v>0.1056447052522022</v>
      </c>
      <c r="G890" s="3">
        <f>((BC890-AP890/2)*S890-E890)/(BC890+AP890/2)</f>
      </c>
      <c r="H890" s="4">
        <f>AP890*1000</f>
        <v>1.681285202183374</v>
      </c>
      <c r="I890" s="4">
        <f>(AU890-BA890)</f>
        <v>1.638259333845968</v>
      </c>
      <c r="J890" s="4">
        <f>(P890+AT890*D890)</f>
        <v>25.36955642700195</v>
      </c>
      <c r="K890" s="4">
        <v>6</v>
      </c>
      <c r="L890" s="4">
        <f>(K890*AI890+AJ890)</f>
        <v>1.420000016689301</v>
      </c>
      <c r="M890" s="4">
        <v>1</v>
      </c>
      <c r="N890" s="4">
        <f>L890*(M890+1)*(M890+1)/(M890*M890+1)</f>
        <v>2.840000033378601</v>
      </c>
      <c r="O890" s="4">
        <v>20.46499824523926</v>
      </c>
      <c r="P890" s="4">
        <v>25.36955642700195</v>
      </c>
      <c r="Q890" s="4">
        <v>18.81258583068848</v>
      </c>
      <c r="R890" s="4">
        <v>399.914794921875</v>
      </c>
      <c r="S890" s="4">
        <v>401.7903442382812</v>
      </c>
      <c r="T890" s="4">
        <v>13.86762142181396</v>
      </c>
      <c r="U890" s="4">
        <v>15.85508918762207</v>
      </c>
      <c r="V890" s="4">
        <v>58.34066009521484</v>
      </c>
      <c r="W890" s="4">
        <v>66.71492767333984</v>
      </c>
      <c r="X890" s="4">
        <v>499.5185241699219</v>
      </c>
      <c r="Y890" s="4">
        <v>1999.071044921875</v>
      </c>
      <c r="Z890" s="4">
        <v>147.6296234130859</v>
      </c>
      <c r="AA890" s="4">
        <v>101.6804733276367</v>
      </c>
      <c r="AB890" s="4">
        <v>13.07379245758057</v>
      </c>
      <c r="AC890" s="4">
        <v>0.3991943001747131</v>
      </c>
      <c r="AD890" s="4">
        <v>0.184221088886261</v>
      </c>
      <c r="AE890" s="4">
        <v>0.004088563844561577</v>
      </c>
      <c r="AF890" s="4">
        <v>0.1840089410543442</v>
      </c>
      <c r="AG890" s="4">
        <v>0.003010846907272935</v>
      </c>
      <c r="AH890" s="4">
        <v>1</v>
      </c>
      <c r="AI890" s="4">
        <v>-0.2195652425289154</v>
      </c>
      <c r="AJ890" s="4">
        <v>2.737391471862793</v>
      </c>
      <c r="AK890" s="4">
        <v>1</v>
      </c>
      <c r="AL890" s="4">
        <v>0</v>
      </c>
      <c r="AM890" s="4">
        <v>0.1599999964237213</v>
      </c>
      <c r="AN890" s="4">
        <v>111115</v>
      </c>
      <c r="AO890" s="4">
        <f>X890*0.000001/(K890*0.0001)</f>
        <v>0.8325308736165364</v>
      </c>
      <c r="AP890" s="4">
        <f>(U890-T890)/(1000-U890)*AO890</f>
        <v>0.001681285202183374</v>
      </c>
      <c r="AQ890" s="4">
        <f>(P890+273.15)</f>
        <v>298.5195564270019</v>
      </c>
      <c r="AR890" s="4">
        <f>(O890+273.15)</f>
        <v>293.6149982452392</v>
      </c>
      <c r="AS890" s="4">
        <f>(Y890*AK890+Z890*AL890)*AM890</f>
        <v>319.8513600382648</v>
      </c>
      <c r="AT890" s="4">
        <f>((AS890+0.00000010773*(AR890^4-AQ890^4))-AP890*44100)/(L890*0.92*2*29.3+0.00000043092*AQ890^3)</f>
        <v>2.168340486815899</v>
      </c>
      <c r="AU890" s="4">
        <f>0.61365*EXP(17.502*J890/(240.97+J890))</f>
        <v>3.250412307095275</v>
      </c>
      <c r="AV890" s="4">
        <f>AU890*1000/AA890</f>
        <v>31.96692738262277</v>
      </c>
      <c r="AW890" s="4">
        <f>(AV890-U890)</f>
        <v>16.1118381950007</v>
      </c>
      <c r="AX890" s="4">
        <f>IF(D890,P890,(O890+P890)/2)</f>
        <v>22.91727733612061</v>
      </c>
      <c r="AY890" s="4">
        <f>0.61365*EXP(17.502*AX890/(240.97+AX890))</f>
        <v>2.805634633915131</v>
      </c>
      <c r="AZ890" s="4">
        <f>IF(AW890&lt;&gt;0,(1000-(AV890+U890)/2)/AW890*AP890,0)</f>
        <v>0.1018557881430017</v>
      </c>
      <c r="BA890" s="4">
        <f>U890*AA890/1000</f>
        <v>1.612152973249307</v>
      </c>
      <c r="BB890" s="4">
        <f>(AY890-BA890)</f>
        <v>1.193481660665824</v>
      </c>
      <c r="BC890" s="4">
        <f>1/(1.6/F890+1.37/N890)</f>
        <v>0.06398977021534596</v>
      </c>
      <c r="BD890" s="3">
        <f>G890*AA890*0.001</f>
      </c>
      <c r="BE890" s="3">
        <f>G890/S890</f>
      </c>
      <c r="BF890" s="4">
        <f>(1-AP890*AA890/AU890/F890)*100</f>
        <v>50.21565927623028</v>
      </c>
      <c r="BG890" s="3">
        <f>(S890-E890/(N890/1.35))</f>
      </c>
      <c r="BH890" s="3">
        <f>E890*BF890/100/BG890</f>
      </c>
    </row>
    <row r="891" ht="16" customHeight="1">
      <c r="A891" s="4">
        <v>830</v>
      </c>
      <c r="B891" t="s" s="2">
        <v>947</v>
      </c>
      <c r="C891" s="4">
        <v>4765.000024676323</v>
      </c>
      <c r="D891" s="4">
        <v>0</v>
      </c>
      <c r="E891" s="3">
        <f>(R891-#REF!*(1000-T891)/(1000-U891))*AO891</f>
      </c>
      <c r="F891" s="4">
        <f>IF(AZ891&lt;&gt;0,1/(1/AZ891-1/N891),0)</f>
        <v>0.1050827289206506</v>
      </c>
      <c r="G891" s="3">
        <f>((BC891-AP891/2)*S891-E891)/(BC891+AP891/2)</f>
      </c>
      <c r="H891" s="4">
        <f>AP891*1000</f>
        <v>1.669220661749159</v>
      </c>
      <c r="I891" s="4">
        <f>(AU891-BA891)</f>
        <v>1.634944536085689</v>
      </c>
      <c r="J891" s="4">
        <f>(P891+AT891*D891)</f>
        <v>25.3445873260498</v>
      </c>
      <c r="K891" s="4">
        <v>6</v>
      </c>
      <c r="L891" s="4">
        <f>(K891*AI891+AJ891)</f>
        <v>1.420000016689301</v>
      </c>
      <c r="M891" s="4">
        <v>1</v>
      </c>
      <c r="N891" s="4">
        <f>L891*(M891+1)*(M891+1)/(M891*M891+1)</f>
        <v>2.840000033378601</v>
      </c>
      <c r="O891" s="4">
        <v>20.40145874023438</v>
      </c>
      <c r="P891" s="4">
        <v>25.3445873260498</v>
      </c>
      <c r="Q891" s="4">
        <v>18.74655151367188</v>
      </c>
      <c r="R891" s="4">
        <v>399.9188232421875</v>
      </c>
      <c r="S891" s="4">
        <v>401.6896667480469</v>
      </c>
      <c r="T891" s="4">
        <v>13.86690425872803</v>
      </c>
      <c r="U891" s="4">
        <v>15.84024238586426</v>
      </c>
      <c r="V891" s="4">
        <v>58.56958389282227</v>
      </c>
      <c r="W891" s="4">
        <v>66.91604614257812</v>
      </c>
      <c r="X891" s="4">
        <v>499.4926452636719</v>
      </c>
      <c r="Y891" s="4">
        <v>1999.103393554688</v>
      </c>
      <c r="Z891" s="4">
        <v>149.7828826904297</v>
      </c>
      <c r="AA891" s="4">
        <v>101.6806182861328</v>
      </c>
      <c r="AB891" s="4">
        <v>13.07379245758057</v>
      </c>
      <c r="AC891" s="4">
        <v>0.3991943001747131</v>
      </c>
      <c r="AD891" s="4">
        <v>0.184221088886261</v>
      </c>
      <c r="AE891" s="4">
        <v>0.004088563844561577</v>
      </c>
      <c r="AF891" s="4">
        <v>0.1840089410543442</v>
      </c>
      <c r="AG891" s="4">
        <v>0.003010846907272935</v>
      </c>
      <c r="AH891" s="4">
        <v>0.6666666865348816</v>
      </c>
      <c r="AI891" s="4">
        <v>-0.2195652425289154</v>
      </c>
      <c r="AJ891" s="4">
        <v>2.737391471862793</v>
      </c>
      <c r="AK891" s="4">
        <v>1</v>
      </c>
      <c r="AL891" s="4">
        <v>0</v>
      </c>
      <c r="AM891" s="4">
        <v>0.1599999964237213</v>
      </c>
      <c r="AN891" s="4">
        <v>111115</v>
      </c>
      <c r="AO891" s="4">
        <f>X891*0.000001/(K891*0.0001)</f>
        <v>0.8324877421061196</v>
      </c>
      <c r="AP891" s="4">
        <f>(U891-T891)/(1000-U891)*AO891</f>
        <v>0.001669220661749159</v>
      </c>
      <c r="AQ891" s="4">
        <f>(P891+273.15)</f>
        <v>298.4945873260498</v>
      </c>
      <c r="AR891" s="4">
        <f>(O891+273.15)</f>
        <v>293.5514587402344</v>
      </c>
      <c r="AS891" s="4">
        <f>(Y891*AK891+Z891*AL891)*AM891</f>
        <v>319.8565358193991</v>
      </c>
      <c r="AT891" s="4">
        <f>((AS891+0.00000010773*(AR891^4-AQ891^4))-AP891*44100)/(L891*0.92*2*29.3+0.00000043092*AQ891^3)</f>
        <v>2.169894900507461</v>
      </c>
      <c r="AU891" s="4">
        <f>0.61365*EXP(17.502*J891/(240.97+J891))</f>
        <v>3.245590175682575</v>
      </c>
      <c r="AV891" s="4">
        <f>AU891*1000/AA891</f>
        <v>31.9194575169613</v>
      </c>
      <c r="AW891" s="4">
        <f>(AV891-U891)</f>
        <v>16.07921513109704</v>
      </c>
      <c r="AX891" s="4">
        <f>IF(D891,P891,(O891+P891)/2)</f>
        <v>22.87302303314209</v>
      </c>
      <c r="AY891" s="4">
        <f>0.61365*EXP(17.502*AX891/(240.97+AX891))</f>
        <v>2.798123746692806</v>
      </c>
      <c r="AZ891" s="4">
        <f>IF(AW891&lt;&gt;0,(1000-(AV891+U891)/2)/AW891*AP891,0)</f>
        <v>0.1013332995128366</v>
      </c>
      <c r="BA891" s="4">
        <f>U891*AA891/1000</f>
        <v>1.610645639596885</v>
      </c>
      <c r="BB891" s="4">
        <f>(AY891-BA891)</f>
        <v>1.187478107095921</v>
      </c>
      <c r="BC891" s="4">
        <f>1/(1.6/F891+1.37/N891)</f>
        <v>0.06365983022600361</v>
      </c>
      <c r="BD891" s="3">
        <f>G891*AA891*0.001</f>
      </c>
      <c r="BE891" s="3">
        <f>G891/S891</f>
      </c>
      <c r="BF891" s="4">
        <f>(1-AP891*AA891/AU891/F891)*100</f>
        <v>50.23466779776372</v>
      </c>
      <c r="BG891" s="3">
        <f>(S891-E891/(N891/1.35))</f>
      </c>
      <c r="BH891" s="3">
        <f>E891*BF891/100/BG891</f>
      </c>
    </row>
    <row r="892" ht="16" customHeight="1">
      <c r="A892" s="4">
        <v>831</v>
      </c>
      <c r="B892" t="s" s="2">
        <v>948</v>
      </c>
      <c r="C892" s="4">
        <v>4770.000024564564</v>
      </c>
      <c r="D892" s="4">
        <v>0</v>
      </c>
      <c r="E892" s="3">
        <f>(R892-#REF!*(1000-T892)/(1000-U892))*AO892</f>
      </c>
      <c r="F892" s="4">
        <f>IF(AZ892&lt;&gt;0,1/(1/AZ892-1/N892),0)</f>
        <v>0.1047204459612735</v>
      </c>
      <c r="G892" s="3">
        <f>((BC892-AP892/2)*S892-E892)/(BC892+AP892/2)</f>
      </c>
      <c r="H892" s="4">
        <f>AP892*1000</f>
        <v>1.659271896695479</v>
      </c>
      <c r="I892" s="4">
        <f>(AU892-BA892)</f>
        <v>1.630676142496291</v>
      </c>
      <c r="J892" s="4">
        <f>(P892+AT892*D892)</f>
        <v>25.31563949584961</v>
      </c>
      <c r="K892" s="4">
        <v>6</v>
      </c>
      <c r="L892" s="4">
        <f>(K892*AI892+AJ892)</f>
        <v>1.420000016689301</v>
      </c>
      <c r="M892" s="4">
        <v>1</v>
      </c>
      <c r="N892" s="4">
        <f>L892*(M892+1)*(M892+1)/(M892*M892+1)</f>
        <v>2.840000033378601</v>
      </c>
      <c r="O892" s="4">
        <v>20.34657859802246</v>
      </c>
      <c r="P892" s="4">
        <v>25.31563949584961</v>
      </c>
      <c r="Q892" s="4">
        <v>18.68911170959473</v>
      </c>
      <c r="R892" s="4">
        <v>399.9169616699219</v>
      </c>
      <c r="S892" s="4">
        <v>401.5816650390625</v>
      </c>
      <c r="T892" s="4">
        <v>13.86574649810791</v>
      </c>
      <c r="U892" s="4">
        <v>15.82733917236328</v>
      </c>
      <c r="V892" s="4">
        <v>58.76657867431641</v>
      </c>
      <c r="W892" s="4">
        <v>67.09016418457031</v>
      </c>
      <c r="X892" s="4">
        <v>499.4951477050781</v>
      </c>
      <c r="Y892" s="4">
        <v>1999.156616210938</v>
      </c>
      <c r="Z892" s="4">
        <v>151.2768402099609</v>
      </c>
      <c r="AA892" s="4">
        <v>101.6804733276367</v>
      </c>
      <c r="AB892" s="4">
        <v>13.07379245758057</v>
      </c>
      <c r="AC892" s="4">
        <v>0.3991943001747131</v>
      </c>
      <c r="AD892" s="4">
        <v>0.184221088886261</v>
      </c>
      <c r="AE892" s="4">
        <v>0.004088563844561577</v>
      </c>
      <c r="AF892" s="4">
        <v>0.1840089410543442</v>
      </c>
      <c r="AG892" s="4">
        <v>0.003010846907272935</v>
      </c>
      <c r="AH892" s="4">
        <v>0.6666666865348816</v>
      </c>
      <c r="AI892" s="4">
        <v>-0.2195652425289154</v>
      </c>
      <c r="AJ892" s="4">
        <v>2.737391471862793</v>
      </c>
      <c r="AK892" s="4">
        <v>1</v>
      </c>
      <c r="AL892" s="4">
        <v>0</v>
      </c>
      <c r="AM892" s="4">
        <v>0.1599999964237213</v>
      </c>
      <c r="AN892" s="4">
        <v>111115</v>
      </c>
      <c r="AO892" s="4">
        <f>X892*0.000001/(K892*0.0001)</f>
        <v>0.8324919128417967</v>
      </c>
      <c r="AP892" s="4">
        <f>(U892-T892)/(1000-U892)*AO892</f>
        <v>0.001659271896695479</v>
      </c>
      <c r="AQ892" s="4">
        <f>(P892+273.15)</f>
        <v>298.4656394958496</v>
      </c>
      <c r="AR892" s="4">
        <f>(O892+273.15)</f>
        <v>293.4965785980224</v>
      </c>
      <c r="AS892" s="4">
        <f>(Y892*AK892+Z892*AL892)*AM892</f>
        <v>319.8650514442088</v>
      </c>
      <c r="AT892" s="4">
        <f>((AS892+0.00000010773*(AR892^4-AQ892^4))-AP892*44100)/(L892*0.92*2*29.3+0.00000043092*AQ892^3)</f>
        <v>2.172032596532747</v>
      </c>
      <c r="AU892" s="4">
        <f>0.61365*EXP(17.502*J892/(240.97+J892))</f>
        <v>3.240007481059235</v>
      </c>
      <c r="AV892" s="4">
        <f>AU892*1000/AA892</f>
        <v>31.86459872800968</v>
      </c>
      <c r="AW892" s="4">
        <f>(AV892-U892)</f>
        <v>16.0372595556464</v>
      </c>
      <c r="AX892" s="4">
        <f>IF(D892,P892,(O892+P892)/2)</f>
        <v>22.83110904693604</v>
      </c>
      <c r="AY892" s="4">
        <f>0.61365*EXP(17.502*AX892/(240.97+AX892))</f>
        <v>2.791026287067431</v>
      </c>
      <c r="AZ892" s="4">
        <f>IF(AW892&lt;&gt;0,(1000-(AV892+U892)/2)/AW892*AP892,0)</f>
        <v>0.1009963669258378</v>
      </c>
      <c r="BA892" s="4">
        <f>U892*AA892/1000</f>
        <v>1.609331338562944</v>
      </c>
      <c r="BB892" s="4">
        <f>(AY892-BA892)</f>
        <v>1.181694948504486</v>
      </c>
      <c r="BC892" s="4">
        <f>1/(1.6/F892+1.37/N892)</f>
        <v>0.06344707406818628</v>
      </c>
      <c r="BD892" s="3">
        <f>G892*AA892*0.001</f>
      </c>
      <c r="BE892" s="3">
        <f>G892/S892</f>
      </c>
      <c r="BF892" s="4">
        <f>(1-AP892*AA892/AU892/F892)*100</f>
        <v>50.27467609429057</v>
      </c>
      <c r="BG892" s="3">
        <f>(S892-E892/(N892/1.35))</f>
      </c>
      <c r="BH892" s="3">
        <f>E892*BF892/100/BG892</f>
      </c>
    </row>
    <row r="893" ht="16" customHeight="1">
      <c r="A893" s="4">
        <v>832</v>
      </c>
      <c r="B893" t="s" s="2">
        <v>949</v>
      </c>
      <c r="C893" s="4">
        <v>4775.000024452806</v>
      </c>
      <c r="D893" s="4">
        <v>0</v>
      </c>
      <c r="E893" s="3">
        <f>(R893-#REF!*(1000-T893)/(1000-U893))*AO893</f>
      </c>
      <c r="F893" s="4">
        <f>IF(AZ893&lt;&gt;0,1/(1/AZ893-1/N893),0)</f>
        <v>0.1046225197921689</v>
      </c>
      <c r="G893" s="3">
        <f>((BC893-AP893/2)*S893-E893)/(BC893+AP893/2)</f>
      </c>
      <c r="H893" s="4">
        <f>AP893*1000</f>
        <v>1.650068123060184</v>
      </c>
      <c r="I893" s="4">
        <f>(AU893-BA893)</f>
        <v>1.623173438713918</v>
      </c>
      <c r="J893" s="4">
        <f>(P893+AT893*D893)</f>
        <v>25.26967430114746</v>
      </c>
      <c r="K893" s="4">
        <v>6</v>
      </c>
      <c r="L893" s="4">
        <f>(K893*AI893+AJ893)</f>
        <v>1.420000016689301</v>
      </c>
      <c r="M893" s="4">
        <v>1</v>
      </c>
      <c r="N893" s="4">
        <f>L893*(M893+1)*(M893+1)/(M893*M893+1)</f>
        <v>2.840000033378601</v>
      </c>
      <c r="O893" s="4">
        <v>20.2932243347168</v>
      </c>
      <c r="P893" s="4">
        <v>25.26967430114746</v>
      </c>
      <c r="Q893" s="4">
        <v>18.63228988647461</v>
      </c>
      <c r="R893" s="4">
        <v>399.9025573730469</v>
      </c>
      <c r="S893" s="4">
        <v>401.475830078125</v>
      </c>
      <c r="T893" s="4">
        <v>13.86333847045898</v>
      </c>
      <c r="U893" s="4">
        <v>15.81416034698486</v>
      </c>
      <c r="V893" s="4">
        <v>58.95210647583008</v>
      </c>
      <c r="W893" s="4">
        <v>67.25720977783203</v>
      </c>
      <c r="X893" s="4">
        <v>499.4736938476562</v>
      </c>
      <c r="Y893" s="4">
        <v>1999.223999023438</v>
      </c>
      <c r="Z893" s="4">
        <v>152.5985412597656</v>
      </c>
      <c r="AA893" s="4">
        <v>101.6801834106445</v>
      </c>
      <c r="AB893" s="4">
        <v>13.07379245758057</v>
      </c>
      <c r="AC893" s="4">
        <v>0.3991943001747131</v>
      </c>
      <c r="AD893" s="4">
        <v>0.184221088886261</v>
      </c>
      <c r="AE893" s="4">
        <v>0.004088563844561577</v>
      </c>
      <c r="AF893" s="4">
        <v>0.1840089410543442</v>
      </c>
      <c r="AG893" s="4">
        <v>0.003010846907272935</v>
      </c>
      <c r="AH893" s="4">
        <v>1</v>
      </c>
      <c r="AI893" s="4">
        <v>-0.2195652425289154</v>
      </c>
      <c r="AJ893" s="4">
        <v>2.737391471862793</v>
      </c>
      <c r="AK893" s="4">
        <v>1</v>
      </c>
      <c r="AL893" s="4">
        <v>0</v>
      </c>
      <c r="AM893" s="4">
        <v>0.1599999964237213</v>
      </c>
      <c r="AN893" s="4">
        <v>111115</v>
      </c>
      <c r="AO893" s="4">
        <f>X893*0.000001/(K893*0.0001)</f>
        <v>0.8324561564127604</v>
      </c>
      <c r="AP893" s="4">
        <f>(U893-T893)/(1000-U893)*AO893</f>
        <v>0.001650068123060184</v>
      </c>
      <c r="AQ893" s="4">
        <f>(P893+273.15)</f>
        <v>298.4196743011474</v>
      </c>
      <c r="AR893" s="4">
        <f>(O893+273.15)</f>
        <v>293.4432243347168</v>
      </c>
      <c r="AS893" s="4">
        <f>(Y893*AK893+Z893*AL893)*AM893</f>
        <v>319.8758326939678</v>
      </c>
      <c r="AT893" s="4">
        <f>((AS893+0.00000010773*(AR893^4-AQ893^4))-AP893*44100)/(L893*0.92*2*29.3+0.00000043092*AQ893^3)</f>
        <v>2.176277351619681</v>
      </c>
      <c r="AU893" s="4">
        <f>0.61365*EXP(17.502*J893/(240.97+J893))</f>
        <v>3.231160163280681</v>
      </c>
      <c r="AV893" s="4">
        <f>AU893*1000/AA893</f>
        <v>31.77767835283451</v>
      </c>
      <c r="AW893" s="4">
        <f>(AV893-U893)</f>
        <v>15.96351800584964</v>
      </c>
      <c r="AX893" s="4">
        <f>IF(D893,P893,(O893+P893)/2)</f>
        <v>22.78144931793213</v>
      </c>
      <c r="AY893" s="4">
        <f>0.61365*EXP(17.502*AX893/(240.97+AX893))</f>
        <v>2.78263760021451</v>
      </c>
      <c r="AZ893" s="4">
        <f>IF(AW893&lt;&gt;0,(1000-(AV893+U893)/2)/AW893*AP893,0)</f>
        <v>0.1009052788045672</v>
      </c>
      <c r="BA893" s="4">
        <f>U893*AA893/1000</f>
        <v>1.607986724566763</v>
      </c>
      <c r="BB893" s="4">
        <f>(AY893-BA893)</f>
        <v>1.174650875647747</v>
      </c>
      <c r="BC893" s="4">
        <f>1/(1.6/F893+1.37/N893)</f>
        <v>0.06338955770603305</v>
      </c>
      <c r="BD893" s="3">
        <f>G893*AA893*0.001</f>
      </c>
      <c r="BE893" s="3">
        <f>G893/S893</f>
      </c>
      <c r="BF893" s="4">
        <f>(1-AP893*AA893/AU893/F893)*100</f>
        <v>50.36882764743893</v>
      </c>
      <c r="BG893" s="3">
        <f>(S893-E893/(N893/1.35))</f>
      </c>
      <c r="BH893" s="3">
        <f>E893*BF893/100/BG893</f>
      </c>
    </row>
    <row r="894" ht="16" customHeight="1">
      <c r="A894" s="4">
        <v>833</v>
      </c>
      <c r="B894" t="s" s="2">
        <v>950</v>
      </c>
      <c r="C894" s="4">
        <v>4780.500024329871</v>
      </c>
      <c r="D894" s="4">
        <v>0</v>
      </c>
      <c r="E894" s="3">
        <f>(R894-#REF!*(1000-T894)/(1000-U894))*AO894</f>
      </c>
      <c r="F894" s="4">
        <f>IF(AZ894&lt;&gt;0,1/(1/AZ894-1/N894),0)</f>
        <v>0.1045533188261279</v>
      </c>
      <c r="G894" s="3">
        <f>((BC894-AP894/2)*S894-E894)/(BC894+AP894/2)</f>
      </c>
      <c r="H894" s="4">
        <f>AP894*1000</f>
        <v>1.638981804358515</v>
      </c>
      <c r="I894" s="4">
        <f>(AU894-BA894)</f>
        <v>1.613390419720364</v>
      </c>
      <c r="J894" s="4">
        <f>(P894+AT894*D894)</f>
        <v>25.21139335632324</v>
      </c>
      <c r="K894" s="4">
        <v>6</v>
      </c>
      <c r="L894" s="4">
        <f>(K894*AI894+AJ894)</f>
        <v>1.420000016689301</v>
      </c>
      <c r="M894" s="4">
        <v>1</v>
      </c>
      <c r="N894" s="4">
        <f>L894*(M894+1)*(M894+1)/(M894*M894+1)</f>
        <v>2.840000033378601</v>
      </c>
      <c r="O894" s="4">
        <v>20.23553848266602</v>
      </c>
      <c r="P894" s="4">
        <v>25.21139335632324</v>
      </c>
      <c r="Q894" s="4">
        <v>18.57149124145508</v>
      </c>
      <c r="R894" s="4">
        <v>399.8963317871094</v>
      </c>
      <c r="S894" s="4">
        <v>401.3942565917969</v>
      </c>
      <c r="T894" s="4">
        <v>13.86266899108887</v>
      </c>
      <c r="U894" s="4">
        <v>15.80043315887451</v>
      </c>
      <c r="V894" s="4">
        <v>59.15945434570312</v>
      </c>
      <c r="W894" s="4">
        <v>67.43920135498047</v>
      </c>
      <c r="X894" s="4">
        <v>499.4679565429688</v>
      </c>
      <c r="Y894" s="4">
        <v>1999.267089843750</v>
      </c>
      <c r="Z894" s="4">
        <v>150.8305053710938</v>
      </c>
      <c r="AA894" s="4">
        <v>101.6796340942383</v>
      </c>
      <c r="AB894" s="4">
        <v>13.07379245758057</v>
      </c>
      <c r="AC894" s="4">
        <v>0.3991943001747131</v>
      </c>
      <c r="AD894" s="4">
        <v>0.184221088886261</v>
      </c>
      <c r="AE894" s="4">
        <v>0.004088563844561577</v>
      </c>
      <c r="AF894" s="4">
        <v>0.1840089410543442</v>
      </c>
      <c r="AG894" s="4">
        <v>0.003010846907272935</v>
      </c>
      <c r="AH894" s="4">
        <v>1</v>
      </c>
      <c r="AI894" s="4">
        <v>-0.2195652425289154</v>
      </c>
      <c r="AJ894" s="4">
        <v>2.737391471862793</v>
      </c>
      <c r="AK894" s="4">
        <v>1</v>
      </c>
      <c r="AL894" s="4">
        <v>0</v>
      </c>
      <c r="AM894" s="4">
        <v>0.1599999964237213</v>
      </c>
      <c r="AN894" s="4">
        <v>111115</v>
      </c>
      <c r="AO894" s="4">
        <f>X894*0.000001/(K894*0.0001)</f>
        <v>0.8324465942382812</v>
      </c>
      <c r="AP894" s="4">
        <f>(U894-T894)/(1000-U894)*AO894</f>
        <v>0.001638981804358515</v>
      </c>
      <c r="AQ894" s="4">
        <f>(P894+273.15)</f>
        <v>298.3613933563232</v>
      </c>
      <c r="AR894" s="4">
        <f>(O894+273.15)</f>
        <v>293.385538482666</v>
      </c>
      <c r="AS894" s="4">
        <f>(Y894*AK894+Z894*AL894)*AM894</f>
        <v>319.8827272250637</v>
      </c>
      <c r="AT894" s="4">
        <f>((AS894+0.00000010773*(AR894^4-AQ894^4))-AP894*44100)/(L894*0.92*2*29.3+0.00000043092*AQ894^3)</f>
        <v>2.182523994110211</v>
      </c>
      <c r="AU894" s="4">
        <f>0.61365*EXP(17.502*J894/(240.97+J894))</f>
        <v>3.219972681845194</v>
      </c>
      <c r="AV894" s="4">
        <f>AU894*1000/AA894</f>
        <v>31.6678232620396</v>
      </c>
      <c r="AW894" s="4">
        <f>(AV894-U894)</f>
        <v>15.86739010316509</v>
      </c>
      <c r="AX894" s="4">
        <f>IF(D894,P894,(O894+P894)/2)</f>
        <v>22.72346591949463</v>
      </c>
      <c r="AY894" s="4">
        <f>0.61365*EXP(17.502*AX894/(240.97+AX894))</f>
        <v>2.772870773928906</v>
      </c>
      <c r="AZ894" s="4">
        <f>IF(AW894&lt;&gt;0,(1000-(AV894+U894)/2)/AW894*AP894,0)</f>
        <v>0.1008409063920407</v>
      </c>
      <c r="BA894" s="4">
        <f>U894*AA894/1000</f>
        <v>1.60658226212483</v>
      </c>
      <c r="BB894" s="4">
        <f>(AY894-BA894)</f>
        <v>1.166288511804076</v>
      </c>
      <c r="BC894" s="4">
        <f>1/(1.6/F894+1.37/N894)</f>
        <v>0.06334891093830539</v>
      </c>
      <c r="BD894" s="3">
        <f>G894*AA894*0.001</f>
      </c>
      <c r="BE894" s="3">
        <f>G894/S894</f>
      </c>
      <c r="BF894" s="4">
        <f>(1-AP894*AA894/AU894/F894)*100</f>
        <v>50.49852993662078</v>
      </c>
      <c r="BG894" s="3">
        <f>(S894-E894/(N894/1.35))</f>
      </c>
      <c r="BH894" s="3">
        <f>E894*BF894/100/BG894</f>
      </c>
    </row>
    <row r="895" ht="16" customHeight="1">
      <c r="A895" s="4">
        <v>834</v>
      </c>
      <c r="B895" t="s" s="2">
        <v>951</v>
      </c>
      <c r="C895" s="4">
        <v>4785.500024218112</v>
      </c>
      <c r="D895" s="4">
        <v>0</v>
      </c>
      <c r="E895" s="3">
        <f>(R895-#REF!*(1000-T895)/(1000-U895))*AO895</f>
      </c>
      <c r="F895" s="4">
        <f>IF(AZ895&lt;&gt;0,1/(1/AZ895-1/N895),0)</f>
        <v>0.1043136681402072</v>
      </c>
      <c r="G895" s="3">
        <f>((BC895-AP895/2)*S895-E895)/(BC895+AP895/2)</f>
      </c>
      <c r="H895" s="4">
        <f>AP895*1000</f>
        <v>1.628439123328341</v>
      </c>
      <c r="I895" s="4">
        <f>(AU895-BA895)</f>
        <v>1.606636498584875</v>
      </c>
      <c r="J895" s="4">
        <f>(P895+AT895*D895)</f>
        <v>25.16939735412598</v>
      </c>
      <c r="K895" s="4">
        <v>6</v>
      </c>
      <c r="L895" s="4">
        <f>(K895*AI895+AJ895)</f>
        <v>1.420000016689301</v>
      </c>
      <c r="M895" s="4">
        <v>1</v>
      </c>
      <c r="N895" s="4">
        <f>L895*(M895+1)*(M895+1)/(M895*M895+1)</f>
        <v>2.840000033378601</v>
      </c>
      <c r="O895" s="4">
        <v>20.1839485168457</v>
      </c>
      <c r="P895" s="4">
        <v>25.16939735412598</v>
      </c>
      <c r="Q895" s="4">
        <v>18.51769638061523</v>
      </c>
      <c r="R895" s="4">
        <v>399.8763732910156</v>
      </c>
      <c r="S895" s="4">
        <v>401.3117065429688</v>
      </c>
      <c r="T895" s="4">
        <v>13.86257171630859</v>
      </c>
      <c r="U895" s="4">
        <v>15.78781223297119</v>
      </c>
      <c r="V895" s="4">
        <v>59.34749603271484</v>
      </c>
      <c r="W895" s="4">
        <v>67.60122680664062</v>
      </c>
      <c r="X895" s="4">
        <v>499.4896850585938</v>
      </c>
      <c r="Y895" s="4">
        <v>1999.247924804688</v>
      </c>
      <c r="Z895" s="4">
        <v>150.048339843750</v>
      </c>
      <c r="AA895" s="4">
        <v>101.6794281005859</v>
      </c>
      <c r="AB895" s="4">
        <v>13.07379245758057</v>
      </c>
      <c r="AC895" s="4">
        <v>0.3991943001747131</v>
      </c>
      <c r="AD895" s="4">
        <v>0.184221088886261</v>
      </c>
      <c r="AE895" s="4">
        <v>0.004088563844561577</v>
      </c>
      <c r="AF895" s="4">
        <v>0.1840089410543442</v>
      </c>
      <c r="AG895" s="4">
        <v>0.003010846907272935</v>
      </c>
      <c r="AH895" s="4">
        <v>0.6666666865348816</v>
      </c>
      <c r="AI895" s="4">
        <v>-0.2195652425289154</v>
      </c>
      <c r="AJ895" s="4">
        <v>2.737391471862793</v>
      </c>
      <c r="AK895" s="4">
        <v>1</v>
      </c>
      <c r="AL895" s="4">
        <v>0</v>
      </c>
      <c r="AM895" s="4">
        <v>0.1599999964237213</v>
      </c>
      <c r="AN895" s="4">
        <v>111115</v>
      </c>
      <c r="AO895" s="4">
        <f>X895*0.000001/(K895*0.0001)</f>
        <v>0.8324828084309894</v>
      </c>
      <c r="AP895" s="4">
        <f>(U895-T895)/(1000-U895)*AO895</f>
        <v>0.001628439123328341</v>
      </c>
      <c r="AQ895" s="4">
        <f>(P895+273.15)</f>
        <v>298.319397354126</v>
      </c>
      <c r="AR895" s="4">
        <f>(O895+273.15)</f>
        <v>293.3339485168457</v>
      </c>
      <c r="AS895" s="4">
        <f>(Y895*AK895+Z895*AL895)*AM895</f>
        <v>319.8796608188823</v>
      </c>
      <c r="AT895" s="4">
        <f>((AS895+0.00000010773*(AR895^4-AQ895^4))-AP895*44100)/(L895*0.92*2*29.3+0.00000043092*AQ895^3)</f>
        <v>2.186975425020588</v>
      </c>
      <c r="AU895" s="4">
        <f>0.61365*EXP(17.502*J895/(240.97+J895))</f>
        <v>3.21193221739282</v>
      </c>
      <c r="AV895" s="4">
        <f>AU895*1000/AA895</f>
        <v>31.58881080856818</v>
      </c>
      <c r="AW895" s="4">
        <f>(AV895-U895)</f>
        <v>15.80099857559699</v>
      </c>
      <c r="AX895" s="4">
        <f>IF(D895,P895,(O895+P895)/2)</f>
        <v>22.67667293548584</v>
      </c>
      <c r="AY895" s="4">
        <f>0.61365*EXP(17.502*AX895/(240.97+AX895))</f>
        <v>2.765010763743526</v>
      </c>
      <c r="AZ895" s="4">
        <f>IF(AW895&lt;&gt;0,(1000-(AV895+U895)/2)/AW895*AP895,0)</f>
        <v>0.1006179541423231</v>
      </c>
      <c r="BA895" s="4">
        <f>U895*AA895/1000</f>
        <v>1.605295718807945</v>
      </c>
      <c r="BB895" s="4">
        <f>(AY895-BA895)</f>
        <v>1.159715044935581</v>
      </c>
      <c r="BC895" s="4">
        <f>1/(1.6/F895+1.37/N895)</f>
        <v>0.06320813392711543</v>
      </c>
      <c r="BD895" s="3">
        <f>G895*AA895*0.001</f>
      </c>
      <c r="BE895" s="3">
        <f>G895/S895</f>
      </c>
      <c r="BF895" s="4">
        <f>(1-AP895*AA895/AU895/F895)*100</f>
        <v>50.58064947271114</v>
      </c>
      <c r="BG895" s="3">
        <f>(S895-E895/(N895/1.35))</f>
      </c>
      <c r="BH895" s="3">
        <f>E895*BF895/100/BG895</f>
      </c>
    </row>
    <row r="896" ht="16" customHeight="1">
      <c r="A896" s="4">
        <v>835</v>
      </c>
      <c r="B896" t="s" s="2">
        <v>952</v>
      </c>
      <c r="C896" s="4">
        <v>4791.000024095178</v>
      </c>
      <c r="D896" s="4">
        <v>0</v>
      </c>
      <c r="E896" s="3">
        <f>(R896-#REF!*(1000-T896)/(1000-U896))*AO896</f>
      </c>
      <c r="F896" s="4">
        <f>IF(AZ896&lt;&gt;0,1/(1/AZ896-1/N896),0)</f>
        <v>0.1038428785561193</v>
      </c>
      <c r="G896" s="3">
        <f>((BC896-AP896/2)*S896-E896)/(BC896+AP896/2)</f>
      </c>
      <c r="H896" s="4">
        <f>AP896*1000</f>
        <v>1.616820432229837</v>
      </c>
      <c r="I896" s="4">
        <f>(AU896-BA896)</f>
        <v>1.602209606817707</v>
      </c>
      <c r="J896" s="4">
        <f>(P896+AT896*D896)</f>
        <v>25.13872718811035</v>
      </c>
      <c r="K896" s="4">
        <v>6</v>
      </c>
      <c r="L896" s="4">
        <f>(K896*AI896+AJ896)</f>
        <v>1.420000016689301</v>
      </c>
      <c r="M896" s="4">
        <v>1</v>
      </c>
      <c r="N896" s="4">
        <f>L896*(M896+1)*(M896+1)/(M896*M896+1)</f>
        <v>2.840000033378601</v>
      </c>
      <c r="O896" s="4">
        <v>20.12848854064941</v>
      </c>
      <c r="P896" s="4">
        <v>25.13872718811035</v>
      </c>
      <c r="Q896" s="4">
        <v>18.46009635925293</v>
      </c>
      <c r="R896" s="4">
        <v>399.865234375</v>
      </c>
      <c r="S896" s="4">
        <v>401.2437133789062</v>
      </c>
      <c r="T896" s="4">
        <v>13.86223983764648</v>
      </c>
      <c r="U896" s="4">
        <v>15.7736930847168</v>
      </c>
      <c r="V896" s="4">
        <v>59.55094146728516</v>
      </c>
      <c r="W896" s="4">
        <v>67.77367401123047</v>
      </c>
      <c r="X896" s="4">
        <v>499.5101623535156</v>
      </c>
      <c r="Y896" s="4">
        <v>1999.242797851562</v>
      </c>
      <c r="Z896" s="4">
        <v>149.0077056884766</v>
      </c>
      <c r="AA896" s="4">
        <v>101.6795272827148</v>
      </c>
      <c r="AB896" s="4">
        <v>13.07379245758057</v>
      </c>
      <c r="AC896" s="4">
        <v>0.3991943001747131</v>
      </c>
      <c r="AD896" s="4">
        <v>0.184221088886261</v>
      </c>
      <c r="AE896" s="4">
        <v>0.004088563844561577</v>
      </c>
      <c r="AF896" s="4">
        <v>0.1840089410543442</v>
      </c>
      <c r="AG896" s="4">
        <v>0.003010846907272935</v>
      </c>
      <c r="AH896" s="4">
        <v>1</v>
      </c>
      <c r="AI896" s="4">
        <v>-0.2195652425289154</v>
      </c>
      <c r="AJ896" s="4">
        <v>2.737391471862793</v>
      </c>
      <c r="AK896" s="4">
        <v>1</v>
      </c>
      <c r="AL896" s="4">
        <v>0</v>
      </c>
      <c r="AM896" s="4">
        <v>0.1599999964237213</v>
      </c>
      <c r="AN896" s="4">
        <v>111115</v>
      </c>
      <c r="AO896" s="4">
        <f>X896*0.000001/(K896*0.0001)</f>
        <v>0.8325169372558593</v>
      </c>
      <c r="AP896" s="4">
        <f>(U896-T896)/(1000-U896)*AO896</f>
        <v>0.001616820432229836</v>
      </c>
      <c r="AQ896" s="4">
        <f>(P896+273.15)</f>
        <v>298.2887271881103</v>
      </c>
      <c r="AR896" s="4">
        <f>(O896+273.15)</f>
        <v>293.2784885406494</v>
      </c>
      <c r="AS896" s="4">
        <f>(Y896*AK896+Z896*AL896)*AM896</f>
        <v>319.8788405064006</v>
      </c>
      <c r="AT896" s="4">
        <f>((AS896+0.00000010773*(AR896^4-AQ896^4))-AP896*44100)/(L896*0.92*2*29.3+0.00000043092*AQ896^3)</f>
        <v>2.190010625943974</v>
      </c>
      <c r="AU896" s="4">
        <f>0.61365*EXP(17.502*J896/(240.97+J896))</f>
        <v>3.206071263174339</v>
      </c>
      <c r="AV896" s="4">
        <f>AU896*1000/AA896</f>
        <v>31.53113855712585</v>
      </c>
      <c r="AW896" s="4">
        <f>(AV896-U896)</f>
        <v>15.75744547240905</v>
      </c>
      <c r="AX896" s="4">
        <f>IF(D896,P896,(O896+P896)/2)</f>
        <v>22.63360786437988</v>
      </c>
      <c r="AY896" s="4">
        <f>0.61365*EXP(17.502*AX896/(240.97+AX896))</f>
        <v>2.75779418021535</v>
      </c>
      <c r="AZ896" s="4">
        <f>IF(AW896&lt;&gt;0,(1000-(AV896+U896)/2)/AW896*AP896,0)</f>
        <v>0.100179862644807</v>
      </c>
      <c r="BA896" s="4">
        <f>U896*AA896/1000</f>
        <v>1.603861656356632</v>
      </c>
      <c r="BB896" s="4">
        <f>(AY896-BA896)</f>
        <v>1.153932523858718</v>
      </c>
      <c r="BC896" s="4">
        <f>1/(1.6/F896+1.37/N896)</f>
        <v>0.06293152251075605</v>
      </c>
      <c r="BD896" s="3">
        <f>G896*AA896*0.001</f>
      </c>
      <c r="BE896" s="3">
        <f>G896/S896</f>
      </c>
      <c r="BF896" s="4">
        <f>(1-AP896*AA896/AU896/F896)*100</f>
        <v>50.62064446886387</v>
      </c>
      <c r="BG896" s="3">
        <f>(S896-E896/(N896/1.35))</f>
      </c>
      <c r="BH896" s="3">
        <f>E896*BF896/100/BG896</f>
      </c>
    </row>
    <row r="897" ht="16" customHeight="1">
      <c r="A897" s="4">
        <v>835</v>
      </c>
      <c r="B897" t="s" s="2">
        <v>952</v>
      </c>
      <c r="C897" s="4">
        <v>4791.000024095178</v>
      </c>
      <c r="D897" s="4">
        <v>0</v>
      </c>
      <c r="E897" s="3">
        <f>(R897-#REF!*(1000-T897)/(1000-U897))*AO897</f>
      </c>
      <c r="F897" s="4">
        <f>IF(AZ897&lt;&gt;0,1/(1/AZ897-1/N897),0)</f>
        <v>0.1038428785561193</v>
      </c>
      <c r="G897" s="3">
        <f>((BC897-AP897/2)*S897-E897)/(BC897+AP897/2)</f>
      </c>
      <c r="H897" s="4">
        <f>AP897*1000</f>
        <v>1.616820432229837</v>
      </c>
      <c r="I897" s="4">
        <f>(AU897-BA897)</f>
        <v>1.602209606817707</v>
      </c>
      <c r="J897" s="4">
        <f>(P897+AT897*D897)</f>
        <v>25.13872718811035</v>
      </c>
      <c r="K897" s="4">
        <v>6</v>
      </c>
      <c r="L897" s="4">
        <f>(K897*AI897+AJ897)</f>
        <v>1.420000016689301</v>
      </c>
      <c r="M897" s="4">
        <v>1</v>
      </c>
      <c r="N897" s="4">
        <f>L897*(M897+1)*(M897+1)/(M897*M897+1)</f>
        <v>2.840000033378601</v>
      </c>
      <c r="O897" s="4">
        <v>20.12848854064941</v>
      </c>
      <c r="P897" s="4">
        <v>25.13872718811035</v>
      </c>
      <c r="Q897" s="4">
        <v>18.46009635925293</v>
      </c>
      <c r="R897" s="4">
        <v>399.865234375</v>
      </c>
      <c r="S897" s="4">
        <v>401.2437133789062</v>
      </c>
      <c r="T897" s="4">
        <v>13.86223983764648</v>
      </c>
      <c r="U897" s="4">
        <v>15.7736930847168</v>
      </c>
      <c r="V897" s="4">
        <v>59.55094146728516</v>
      </c>
      <c r="W897" s="4">
        <v>67.77367401123047</v>
      </c>
      <c r="X897" s="4">
        <v>499.5101623535156</v>
      </c>
      <c r="Y897" s="4">
        <v>1999.242797851562</v>
      </c>
      <c r="Z897" s="4">
        <v>149.0077056884766</v>
      </c>
      <c r="AA897" s="4">
        <v>101.6795272827148</v>
      </c>
      <c r="AB897" s="4">
        <v>13.07379245758057</v>
      </c>
      <c r="AC897" s="4">
        <v>0.3991943001747131</v>
      </c>
      <c r="AD897" s="4">
        <v>0.184221088886261</v>
      </c>
      <c r="AE897" s="4">
        <v>0.004088563844561577</v>
      </c>
      <c r="AF897" s="4">
        <v>0.1840089410543442</v>
      </c>
      <c r="AG897" s="4">
        <v>0.003010846907272935</v>
      </c>
      <c r="AH897" s="4">
        <v>1</v>
      </c>
      <c r="AI897" s="4">
        <v>-0.2195652425289154</v>
      </c>
      <c r="AJ897" s="4">
        <v>2.737391471862793</v>
      </c>
      <c r="AK897" s="4">
        <v>1</v>
      </c>
      <c r="AL897" s="4">
        <v>0</v>
      </c>
      <c r="AM897" s="4">
        <v>0.1599999964237213</v>
      </c>
      <c r="AN897" s="4">
        <v>111115</v>
      </c>
      <c r="AO897" s="4">
        <f>X897*0.000001/(K897*0.0001)</f>
        <v>0.8325169372558593</v>
      </c>
      <c r="AP897" s="4">
        <f>(U897-T897)/(1000-U897)*AO897</f>
        <v>0.001616820432229836</v>
      </c>
      <c r="AQ897" s="4">
        <f>(P897+273.15)</f>
        <v>298.2887271881103</v>
      </c>
      <c r="AR897" s="4">
        <f>(O897+273.15)</f>
        <v>293.2784885406494</v>
      </c>
      <c r="AS897" s="4">
        <f>(Y897*AK897+Z897*AL897)*AM897</f>
        <v>319.8788405064006</v>
      </c>
      <c r="AT897" s="4">
        <f>((AS897+0.00000010773*(AR897^4-AQ897^4))-AP897*44100)/(L897*0.92*2*29.3+0.00000043092*AQ897^3)</f>
        <v>2.190010625943974</v>
      </c>
      <c r="AU897" s="4">
        <f>0.61365*EXP(17.502*J897/(240.97+J897))</f>
        <v>3.206071263174339</v>
      </c>
      <c r="AV897" s="4">
        <f>AU897*1000/AA897</f>
        <v>31.53113855712585</v>
      </c>
      <c r="AW897" s="4">
        <f>(AV897-U897)</f>
        <v>15.75744547240905</v>
      </c>
      <c r="AX897" s="4">
        <f>IF(D897,P897,(O897+P897)/2)</f>
        <v>22.63360786437988</v>
      </c>
      <c r="AY897" s="4">
        <f>0.61365*EXP(17.502*AX897/(240.97+AX897))</f>
        <v>2.75779418021535</v>
      </c>
      <c r="AZ897" s="4">
        <f>IF(AW897&lt;&gt;0,(1000-(AV897+U897)/2)/AW897*AP897,0)</f>
        <v>0.100179862644807</v>
      </c>
      <c r="BA897" s="4">
        <f>U897*AA897/1000</f>
        <v>1.603861656356632</v>
      </c>
      <c r="BB897" s="4">
        <f>(AY897-BA897)</f>
        <v>1.153932523858718</v>
      </c>
      <c r="BC897" s="4">
        <f>1/(1.6/F897+1.37/N897)</f>
        <v>0.06293152251075605</v>
      </c>
      <c r="BD897" s="3">
        <f>G897*AA897*0.001</f>
      </c>
      <c r="BE897" s="3">
        <f>G897/S897</f>
      </c>
      <c r="BF897" s="4">
        <f>(1-AP897*AA897/AU897/F897)*100</f>
        <v>50.62064446886387</v>
      </c>
      <c r="BG897" s="3">
        <f>(S897-E897/(N897/1.35))</f>
      </c>
      <c r="BH897" s="3">
        <f>E897*BF897/100/BG897</f>
      </c>
    </row>
    <row r="898" ht="16" customHeight="1">
      <c r="A898" s="4">
        <v>836</v>
      </c>
      <c r="B898" t="s" s="2">
        <v>954</v>
      </c>
      <c r="C898" s="4">
        <v>4821.000032566488</v>
      </c>
      <c r="D898" s="4">
        <v>0</v>
      </c>
      <c r="E898" s="3">
        <f>(R898-#REF!*(1000-T898)/(1000-U898))*AO898</f>
      </c>
      <c r="F898" s="4">
        <f>IF(AZ898&lt;&gt;0,1/(1/AZ898-1/N898),0)</f>
        <v>0.1023611520854974</v>
      </c>
      <c r="G898" s="3">
        <f>((BC898-AP898/2)*S898-E898)/(BC898+AP898/2)</f>
      </c>
      <c r="H898" s="4">
        <f>AP898*1000</f>
        <v>1.591909805620626</v>
      </c>
      <c r="I898" s="4">
        <f>(AU898-BA898)</f>
        <v>1.599579247930891</v>
      </c>
      <c r="J898" s="4">
        <f>(P898+AT898*D898)</f>
        <v>25.12390518188477</v>
      </c>
      <c r="K898" s="4">
        <v>6</v>
      </c>
      <c r="L898" s="4">
        <f>(K898*AI898+AJ898)</f>
        <v>1.420000016689301</v>
      </c>
      <c r="M898" s="4">
        <v>1</v>
      </c>
      <c r="N898" s="4">
        <f>L898*(M898+1)*(M898+1)/(M898*M898+1)</f>
        <v>2.840000033378601</v>
      </c>
      <c r="O898" s="4">
        <v>20.11078834533691</v>
      </c>
      <c r="P898" s="4">
        <v>25.12390518188477</v>
      </c>
      <c r="Q898" s="4">
        <v>18.44454956054688</v>
      </c>
      <c r="R898" s="4">
        <v>400.9218444824219</v>
      </c>
      <c r="S898" s="4">
        <v>403.8002319335938</v>
      </c>
      <c r="T898" s="4">
        <v>13.88973236083984</v>
      </c>
      <c r="U898" s="4">
        <v>15.77173042297363</v>
      </c>
      <c r="V898" s="4">
        <v>59.84460067749023</v>
      </c>
      <c r="W898" s="4">
        <v>67.83541870117188</v>
      </c>
      <c r="X898" s="4">
        <v>499.5125122070312</v>
      </c>
      <c r="Y898" s="4">
        <v>1999.34375</v>
      </c>
      <c r="Z898" s="4">
        <v>148.9085845947266</v>
      </c>
      <c r="AA898" s="4">
        <v>101.6795806884766</v>
      </c>
      <c r="AB898" s="4">
        <v>13.07379245758057</v>
      </c>
      <c r="AC898" s="4">
        <v>0.3991943001747131</v>
      </c>
      <c r="AD898" s="4">
        <v>0.184221088886261</v>
      </c>
      <c r="AE898" s="4">
        <v>0.004088563844561577</v>
      </c>
      <c r="AF898" s="4">
        <v>0.1840089410543442</v>
      </c>
      <c r="AG898" s="4">
        <v>0.003010846907272935</v>
      </c>
      <c r="AH898" s="4">
        <v>0.6666666865348816</v>
      </c>
      <c r="AI898" s="4">
        <v>-0.2195652425289154</v>
      </c>
      <c r="AJ898" s="4">
        <v>2.737391471862793</v>
      </c>
      <c r="AK898" s="4">
        <v>1</v>
      </c>
      <c r="AL898" s="4">
        <v>0</v>
      </c>
      <c r="AM898" s="4">
        <v>0.1599999964237213</v>
      </c>
      <c r="AN898" s="4">
        <v>111115</v>
      </c>
      <c r="AO898" s="4">
        <f>X898*0.000001/(K898*0.0001)</f>
        <v>0.8325208536783854</v>
      </c>
      <c r="AP898" s="4">
        <f>(U898-T898)/(1000-U898)*AO898</f>
        <v>0.001591909805620626</v>
      </c>
      <c r="AQ898" s="4">
        <f>(P898+273.15)</f>
        <v>298.2739051818847</v>
      </c>
      <c r="AR898" s="4">
        <f>(O898+273.15)</f>
        <v>293.2607883453369</v>
      </c>
      <c r="AS898" s="4">
        <f>(Y898*AK898+Z898*AL898)*AM898</f>
        <v>319.8949928497896</v>
      </c>
      <c r="AT898" s="4">
        <f>((AS898+0.00000010773*(AR898^4-AQ898^4))-AP898*44100)/(L898*0.92*2*29.3+0.00000043092*AQ898^3)</f>
        <v>2.202461581305782</v>
      </c>
      <c r="AU898" s="4">
        <f>0.61365*EXP(17.502*J898/(240.97+J898))</f>
        <v>3.203242184070539</v>
      </c>
      <c r="AV898" s="4">
        <f>AU898*1000/AA898</f>
        <v>31.50329852248855</v>
      </c>
      <c r="AW898" s="4">
        <f>(AV898-U898)</f>
        <v>15.73156809951492</v>
      </c>
      <c r="AX898" s="4">
        <f>IF(D898,P898,(O898+P898)/2)</f>
        <v>22.61734676361084</v>
      </c>
      <c r="AY898" s="4">
        <f>0.61365*EXP(17.502*AX898/(240.97+AX898))</f>
        <v>2.755073533004323</v>
      </c>
      <c r="AZ898" s="4">
        <f>IF(AW898&lt;&gt;0,(1000-(AV898+U898)/2)/AW898*AP898,0)</f>
        <v>0.09880013261989513</v>
      </c>
      <c r="BA898" s="4">
        <f>U898*AA898/1000</f>
        <v>1.603662936139648</v>
      </c>
      <c r="BB898" s="4">
        <f>(AY898-BA898)</f>
        <v>1.151410596864675</v>
      </c>
      <c r="BC898" s="4">
        <f>1/(1.6/F898+1.37/N898)</f>
        <v>0.06206044013170851</v>
      </c>
      <c r="BD898" s="3">
        <f>G898*AA898*0.001</f>
      </c>
      <c r="BE898" s="3">
        <f>G898/S898</f>
      </c>
      <c r="BF898" s="4">
        <f>(1-AP898*AA898/AU898/F898)*100</f>
        <v>50.63407671014877</v>
      </c>
      <c r="BG898" s="3">
        <f>(S898-E898/(N898/1.35))</f>
      </c>
      <c r="BH898" s="3">
        <f>E898*BF898/100/BG898</f>
      </c>
    </row>
    <row r="899" ht="16" customHeight="1">
      <c r="A899" s="4">
        <v>837</v>
      </c>
      <c r="B899" t="s" s="2">
        <v>955</v>
      </c>
      <c r="C899" s="4">
        <v>4826.000032454729</v>
      </c>
      <c r="D899" s="4">
        <v>0</v>
      </c>
      <c r="E899" s="3">
        <f>(R899-#REF!*(1000-T899)/(1000-U899))*AO899</f>
      </c>
      <c r="F899" s="4">
        <f>IF(AZ899&lt;&gt;0,1/(1/AZ899-1/N899),0)</f>
        <v>0.09969503050576964</v>
      </c>
      <c r="G899" s="3">
        <f>((BC899-AP899/2)*S899-E899)/(BC899+AP899/2)</f>
      </c>
      <c r="H899" s="4">
        <f>AP899*1000</f>
        <v>1.530874876526679</v>
      </c>
      <c r="I899" s="4">
        <f>(AU899-BA899)</f>
        <v>1.57814515677782</v>
      </c>
      <c r="J899" s="4">
        <f>(P899+AT899*D899)</f>
        <v>25.00571632385254</v>
      </c>
      <c r="K899" s="4">
        <v>6</v>
      </c>
      <c r="L899" s="4">
        <f>(K899*AI899+AJ899)</f>
        <v>1.420000016689301</v>
      </c>
      <c r="M899" s="4">
        <v>1</v>
      </c>
      <c r="N899" s="4">
        <f>L899*(M899+1)*(M899+1)/(M899*M899+1)</f>
        <v>2.840000033378601</v>
      </c>
      <c r="O899" s="4">
        <v>19.9887809753418</v>
      </c>
      <c r="P899" s="4">
        <v>25.00571632385254</v>
      </c>
      <c r="Q899" s="4">
        <v>18.34232711791992</v>
      </c>
      <c r="R899" s="4">
        <v>402.7054138183594</v>
      </c>
      <c r="S899" s="4">
        <v>423.9191284179688</v>
      </c>
      <c r="T899" s="4">
        <v>13.9515905380249</v>
      </c>
      <c r="U899" s="4">
        <v>15.76141738891602</v>
      </c>
      <c r="V899" s="4">
        <v>60.55425643920898</v>
      </c>
      <c r="W899" s="4">
        <v>68.28062438964844</v>
      </c>
      <c r="X899" s="4">
        <v>499.5216369628906</v>
      </c>
      <c r="Y899" s="4">
        <v>2000.298706054688</v>
      </c>
      <c r="Z899" s="4">
        <v>147.9175262451172</v>
      </c>
      <c r="AA899" s="4">
        <v>101.6797027587891</v>
      </c>
      <c r="AB899" s="4">
        <v>13.07379245758057</v>
      </c>
      <c r="AC899" s="4">
        <v>0.3991943001747131</v>
      </c>
      <c r="AD899" s="4">
        <v>0.184221088886261</v>
      </c>
      <c r="AE899" s="4">
        <v>0.004088563844561577</v>
      </c>
      <c r="AF899" s="4">
        <v>0.1840089410543442</v>
      </c>
      <c r="AG899" s="4">
        <v>0.003010846907272935</v>
      </c>
      <c r="AH899" s="4">
        <v>0.6666666865348816</v>
      </c>
      <c r="AI899" s="4">
        <v>-0.2195652425289154</v>
      </c>
      <c r="AJ899" s="4">
        <v>2.737391471862793</v>
      </c>
      <c r="AK899" s="4">
        <v>1</v>
      </c>
      <c r="AL899" s="4">
        <v>0</v>
      </c>
      <c r="AM899" s="4">
        <v>0.1599999964237213</v>
      </c>
      <c r="AN899" s="4">
        <v>111115</v>
      </c>
      <c r="AO899" s="4">
        <f>X899*0.000001/(K899*0.0001)</f>
        <v>0.8325360616048175</v>
      </c>
      <c r="AP899" s="4">
        <f>(U899-T899)/(1000-U899)*AO899</f>
        <v>0.001530874876526679</v>
      </c>
      <c r="AQ899" s="4">
        <f>(P899+273.15)</f>
        <v>298.1557163238525</v>
      </c>
      <c r="AR899" s="4">
        <f>(O899+273.15)</f>
        <v>293.1387809753418</v>
      </c>
      <c r="AS899" s="4">
        <f>(Y899*AK899+Z899*AL899)*AM899</f>
        <v>320.0477858151244</v>
      </c>
      <c r="AT899" s="4">
        <f>((AS899+0.00000010773*(AR899^4-AQ899^4))-AP899*44100)/(L899*0.92*2*29.3+0.00000043092*AQ899^3)</f>
        <v>2.235423633355928</v>
      </c>
      <c r="AU899" s="4">
        <f>0.61365*EXP(17.502*J899/(240.97+J899))</f>
        <v>3.180761391940009</v>
      </c>
      <c r="AV899" s="4">
        <f>AU899*1000/AA899</f>
        <v>31.2821665055966</v>
      </c>
      <c r="AW899" s="4">
        <f>(AV899-U899)</f>
        <v>15.52074911668058</v>
      </c>
      <c r="AX899" s="4">
        <f>IF(D899,P899,(O899+P899)/2)</f>
        <v>22.49724864959717</v>
      </c>
      <c r="AY899" s="4">
        <f>0.61365*EXP(17.502*AX899/(240.97+AX899))</f>
        <v>2.735052520128907</v>
      </c>
      <c r="AZ899" s="4">
        <f>IF(AW899&lt;&gt;0,(1000-(AV899+U899)/2)/AW899*AP899,0)</f>
        <v>0.09631403387463836</v>
      </c>
      <c r="BA899" s="4">
        <f>U899*AA899/1000</f>
        <v>1.60261623516219</v>
      </c>
      <c r="BB899" s="4">
        <f>(AY899-BA899)</f>
        <v>1.132436284966717</v>
      </c>
      <c r="BC899" s="4">
        <f>1/(1.6/F899+1.37/N899)</f>
        <v>0.06049116864776913</v>
      </c>
      <c r="BD899" s="3">
        <f>G899*AA899*0.001</f>
      </c>
      <c r="BE899" s="3">
        <f>G899/S899</f>
      </c>
      <c r="BF899" s="4">
        <f>(1-AP899*AA899/AU899/F899)*100</f>
        <v>50.91267546031744</v>
      </c>
      <c r="BG899" s="3">
        <f>(S899-E899/(N899/1.35))</f>
      </c>
      <c r="BH899" s="3">
        <f>E899*BF899/100/BG899</f>
      </c>
    </row>
    <row r="900" ht="16" customHeight="1">
      <c r="A900" s="4">
        <v>838</v>
      </c>
      <c r="B900" t="s" s="2">
        <v>956</v>
      </c>
      <c r="C900" s="4">
        <v>4831.500032331795</v>
      </c>
      <c r="D900" s="4">
        <v>0</v>
      </c>
      <c r="E900" s="3">
        <f>(R900-#REF!*(1000-T900)/(1000-U900))*AO900</f>
      </c>
      <c r="F900" s="4">
        <f>IF(AZ900&lt;&gt;0,1/(1/AZ900-1/N900),0)</f>
        <v>0.09996632530001885</v>
      </c>
      <c r="G900" s="3">
        <f>((BC900-AP900/2)*S900-E900)/(BC900+AP900/2)</f>
      </c>
      <c r="H900" s="4">
        <f>AP900*1000</f>
        <v>1.515229039750219</v>
      </c>
      <c r="I900" s="4">
        <f>(AU900-BA900)</f>
        <v>1.558113828803628</v>
      </c>
      <c r="J900" s="4">
        <f>(P900+AT900*D900)</f>
        <v>24.8881721496582</v>
      </c>
      <c r="K900" s="4">
        <v>6</v>
      </c>
      <c r="L900" s="4">
        <f>(K900*AI900+AJ900)</f>
        <v>1.420000016689301</v>
      </c>
      <c r="M900" s="4">
        <v>1</v>
      </c>
      <c r="N900" s="4">
        <f>L900*(M900+1)*(M900+1)/(M900*M900+1)</f>
        <v>2.840000033378601</v>
      </c>
      <c r="O900" s="4">
        <v>19.86342430114746</v>
      </c>
      <c r="P900" s="4">
        <v>24.8881721496582</v>
      </c>
      <c r="Q900" s="4">
        <v>18.23294067382812</v>
      </c>
      <c r="R900" s="4">
        <v>402.3136901855469</v>
      </c>
      <c r="S900" s="4">
        <v>434.0624694824219</v>
      </c>
      <c r="T900" s="4">
        <v>13.94846820831299</v>
      </c>
      <c r="U900" s="4">
        <v>15.73986530303955</v>
      </c>
      <c r="V900" s="4">
        <v>61.01280212402344</v>
      </c>
      <c r="W900" s="4">
        <v>68.70708465576172</v>
      </c>
      <c r="X900" s="4">
        <v>499.5138854980469</v>
      </c>
      <c r="Y900" s="4">
        <v>2000.423461914062</v>
      </c>
      <c r="Z900" s="4">
        <v>146.6826477050781</v>
      </c>
      <c r="AA900" s="4">
        <v>101.6797943115234</v>
      </c>
      <c r="AB900" s="4">
        <v>13.07379245758057</v>
      </c>
      <c r="AC900" s="4">
        <v>0.3991943001747131</v>
      </c>
      <c r="AD900" s="4">
        <v>0.184221088886261</v>
      </c>
      <c r="AE900" s="4">
        <v>0.004088563844561577</v>
      </c>
      <c r="AF900" s="4">
        <v>0.1840089410543442</v>
      </c>
      <c r="AG900" s="4">
        <v>0.003010846907272935</v>
      </c>
      <c r="AH900" s="4">
        <v>0.6666666865348816</v>
      </c>
      <c r="AI900" s="4">
        <v>-0.2195652425289154</v>
      </c>
      <c r="AJ900" s="4">
        <v>2.737391471862793</v>
      </c>
      <c r="AK900" s="4">
        <v>1</v>
      </c>
      <c r="AL900" s="4">
        <v>0</v>
      </c>
      <c r="AM900" s="4">
        <v>0.1599999964237213</v>
      </c>
      <c r="AN900" s="4">
        <v>111115</v>
      </c>
      <c r="AO900" s="4">
        <f>X900*0.000001/(K900*0.0001)</f>
        <v>0.8325231424967448</v>
      </c>
      <c r="AP900" s="4">
        <f>(U900-T900)/(1000-U900)*AO900</f>
        <v>0.001515229039750219</v>
      </c>
      <c r="AQ900" s="4">
        <f>(P900+273.15)</f>
        <v>298.0381721496582</v>
      </c>
      <c r="AR900" s="4">
        <f>(O900+273.15)</f>
        <v>293.0134243011474</v>
      </c>
      <c r="AS900" s="4">
        <f>(Y900*AK900+Z900*AL900)*AM900</f>
        <v>320.0677467521782</v>
      </c>
      <c r="AT900" s="4">
        <f>((AS900+0.00000010773*(AR900^4-AQ900^4))-AP900*44100)/(L900*0.92*2*29.3+0.00000043092*AQ900^3)</f>
        <v>2.243632089219535</v>
      </c>
      <c r="AU900" s="4">
        <f>0.61365*EXP(17.502*J900/(240.97+J900))</f>
        <v>3.158540095307774</v>
      </c>
      <c r="AV900" s="4">
        <f>AU900*1000/AA900</f>
        <v>31.06359642733674</v>
      </c>
      <c r="AW900" s="4">
        <f>(AV900-U900)</f>
        <v>15.32373112429719</v>
      </c>
      <c r="AX900" s="4">
        <f>IF(D900,P900,(O900+P900)/2)</f>
        <v>22.37579822540283</v>
      </c>
      <c r="AY900" s="4">
        <f>0.61365*EXP(17.502*AX900/(240.97+AX900))</f>
        <v>2.714935657250622</v>
      </c>
      <c r="AZ900" s="4">
        <f>IF(AW900&lt;&gt;0,(1000-(AV900+U900)/2)/AW900*AP900,0)</f>
        <v>0.0965672162712745</v>
      </c>
      <c r="BA900" s="4">
        <f>U900*AA900/1000</f>
        <v>1.600426266504146</v>
      </c>
      <c r="BB900" s="4">
        <f>(AY900-BA900)</f>
        <v>1.114509390746476</v>
      </c>
      <c r="BC900" s="4">
        <f>1/(1.6/F900+1.37/N900)</f>
        <v>0.06065096390553441</v>
      </c>
      <c r="BD900" s="3">
        <f>G900*AA900*0.001</f>
      </c>
      <c r="BE900" s="3">
        <f>G900/S900</f>
      </c>
      <c r="BF900" s="4">
        <f>(1-AP900*AA900/AU900/F900)*100</f>
        <v>51.20528094640908</v>
      </c>
      <c r="BG900" s="3">
        <f>(S900-E900/(N900/1.35))</f>
      </c>
      <c r="BH900" s="3">
        <f>E900*BF900/100/BG900</f>
      </c>
    </row>
    <row r="901" ht="16" customHeight="1">
      <c r="A901" s="4">
        <v>839</v>
      </c>
      <c r="B901" t="s" s="2">
        <v>957</v>
      </c>
      <c r="C901" s="4">
        <v>4836.500032220036</v>
      </c>
      <c r="D901" s="4">
        <v>0</v>
      </c>
      <c r="E901" s="3">
        <f>(R901-#REF!*(1000-T901)/(1000-U901))*AO901</f>
      </c>
      <c r="F901" s="4">
        <f>IF(AZ901&lt;&gt;0,1/(1/AZ901-1/N901),0)</f>
        <v>0.1021337228427931</v>
      </c>
      <c r="G901" s="3">
        <f>((BC901-AP901/2)*S901-E901)/(BC901+AP901/2)</f>
      </c>
      <c r="H901" s="4">
        <f>AP901*1000</f>
        <v>1.53234506945113</v>
      </c>
      <c r="I901" s="4">
        <f>(AU901-BA901)</f>
        <v>1.543565314577541</v>
      </c>
      <c r="J901" s="4">
        <f>(P901+AT901*D901)</f>
        <v>24.79622840881348</v>
      </c>
      <c r="K901" s="4">
        <v>6</v>
      </c>
      <c r="L901" s="4">
        <f>(K901*AI901+AJ901)</f>
        <v>1.420000016689301</v>
      </c>
      <c r="M901" s="4">
        <v>1</v>
      </c>
      <c r="N901" s="4">
        <f>L901*(M901+1)*(M901+1)/(M901*M901+1)</f>
        <v>2.840000033378601</v>
      </c>
      <c r="O901" s="4">
        <v>19.76854133605957</v>
      </c>
      <c r="P901" s="4">
        <v>24.79622840881348</v>
      </c>
      <c r="Q901" s="4">
        <v>18.14695167541504</v>
      </c>
      <c r="R901" s="4">
        <v>400.3951110839844</v>
      </c>
      <c r="S901" s="4">
        <v>432.750244140625</v>
      </c>
      <c r="T901" s="4">
        <v>13.90127086639404</v>
      </c>
      <c r="U901" s="4">
        <v>15.71296405792236</v>
      </c>
      <c r="V901" s="4">
        <v>61.16257095336914</v>
      </c>
      <c r="W901" s="4">
        <v>69.03189086914062</v>
      </c>
      <c r="X901" s="4">
        <v>499.5108642578125</v>
      </c>
      <c r="Y901" s="4">
        <v>2000.074951171875</v>
      </c>
      <c r="Z901" s="4">
        <v>147.3729095458984</v>
      </c>
      <c r="AA901" s="4">
        <v>101.6795959472656</v>
      </c>
      <c r="AB901" s="4">
        <v>13.07379245758057</v>
      </c>
      <c r="AC901" s="4">
        <v>0.3991943001747131</v>
      </c>
      <c r="AD901" s="4">
        <v>0.184221088886261</v>
      </c>
      <c r="AE901" s="4">
        <v>0.004088563844561577</v>
      </c>
      <c r="AF901" s="4">
        <v>0.1840089410543442</v>
      </c>
      <c r="AG901" s="4">
        <v>0.003010846907272935</v>
      </c>
      <c r="AH901" s="4">
        <v>0.6666666865348816</v>
      </c>
      <c r="AI901" s="4">
        <v>-0.2195652425289154</v>
      </c>
      <c r="AJ901" s="4">
        <v>2.737391471862793</v>
      </c>
      <c r="AK901" s="4">
        <v>1</v>
      </c>
      <c r="AL901" s="4">
        <v>0</v>
      </c>
      <c r="AM901" s="4">
        <v>0.1599999964237213</v>
      </c>
      <c r="AN901" s="4">
        <v>111115</v>
      </c>
      <c r="AO901" s="4">
        <f>X901*0.000001/(K901*0.0001)</f>
        <v>0.832518107096354</v>
      </c>
      <c r="AP901" s="4">
        <f>(U901-T901)/(1000-U901)*AO901</f>
        <v>0.00153234506945113</v>
      </c>
      <c r="AQ901" s="4">
        <f>(P901+273.15)</f>
        <v>297.9462284088135</v>
      </c>
      <c r="AR901" s="4">
        <f>(O901+273.15)</f>
        <v>292.9185413360595</v>
      </c>
      <c r="AS901" s="4">
        <f>(Y901*AK901+Z901*AL901)*AM901</f>
        <v>320.0119850346746</v>
      </c>
      <c r="AT901" s="4">
        <f>((AS901+0.00000010773*(AR901^4-AQ901^4))-AP901*44100)/(L901*0.92*2*29.3+0.00000043092*AQ901^3)</f>
        <v>2.234916202724739</v>
      </c>
      <c r="AU901" s="4">
        <f>0.61365*EXP(17.502*J901/(240.97+J901))</f>
        <v>3.141253151120994</v>
      </c>
      <c r="AV901" s="4">
        <f>AU901*1000/AA901</f>
        <v>30.89364313318231</v>
      </c>
      <c r="AW901" s="4">
        <f>(AV901-U901)</f>
        <v>15.18067907525994</v>
      </c>
      <c r="AX901" s="4">
        <f>IF(D901,P901,(O901+P901)/2)</f>
        <v>22.28238487243652</v>
      </c>
      <c r="AY901" s="4">
        <f>0.61365*EXP(17.502*AX901/(240.97+AX901))</f>
        <v>2.699551027957152</v>
      </c>
      <c r="AZ901" s="4">
        <f>IF(AW901&lt;&gt;0,(1000-(AV901+U901)/2)/AW901*AP901,0)</f>
        <v>0.09858823572152586</v>
      </c>
      <c r="BA901" s="4">
        <f>U901*AA901/1000</f>
        <v>1.597687836543453</v>
      </c>
      <c r="BB901" s="4">
        <f>(AY901-BA901)</f>
        <v>1.101863191413699</v>
      </c>
      <c r="BC901" s="4">
        <f>1/(1.6/F901+1.37/N901)</f>
        <v>0.06192667141876424</v>
      </c>
      <c r="BD901" s="3">
        <f>G901*AA901*0.001</f>
      </c>
      <c r="BE901" s="3">
        <f>G901/S901</f>
      </c>
      <c r="BF901" s="4">
        <f>(1-AP901*AA901/AU901/F901)*100</f>
        <v>51.43557095558008</v>
      </c>
      <c r="BG901" s="3">
        <f>(S901-E901/(N901/1.35))</f>
      </c>
      <c r="BH901" s="3">
        <f>E901*BF901/100/BG901</f>
      </c>
    </row>
    <row r="902" ht="16" customHeight="1">
      <c r="A902" s="4">
        <v>840</v>
      </c>
      <c r="B902" t="s" s="2">
        <v>958</v>
      </c>
      <c r="C902" s="4">
        <v>4841.500032108277</v>
      </c>
      <c r="D902" s="4">
        <v>0</v>
      </c>
      <c r="E902" s="3">
        <f>(R902-#REF!*(1000-T902)/(1000-U902))*AO902</f>
      </c>
      <c r="F902" s="4">
        <f>IF(AZ902&lt;&gt;0,1/(1/AZ902-1/N902),0)</f>
        <v>0.1031813275238367</v>
      </c>
      <c r="G902" s="3">
        <f>((BC902-AP902/2)*S902-E902)/(BC902+AP902/2)</f>
      </c>
      <c r="H902" s="4">
        <f>AP902*1000</f>
        <v>1.547059562378912</v>
      </c>
      <c r="I902" s="4">
        <f>(AU902-BA902)</f>
        <v>1.543164398539624</v>
      </c>
      <c r="J902" s="4">
        <f>(P902+AT902*D902)</f>
        <v>24.77804756164551</v>
      </c>
      <c r="K902" s="4">
        <v>6</v>
      </c>
      <c r="L902" s="4">
        <f>(K902*AI902+AJ902)</f>
        <v>1.420000016689301</v>
      </c>
      <c r="M902" s="4">
        <v>1</v>
      </c>
      <c r="N902" s="4">
        <f>L902*(M902+1)*(M902+1)/(M902*M902+1)</f>
        <v>2.840000033378601</v>
      </c>
      <c r="O902" s="4">
        <v>19.73398208618164</v>
      </c>
      <c r="P902" s="4">
        <v>24.77804756164551</v>
      </c>
      <c r="Q902" s="4">
        <v>18.10544204711914</v>
      </c>
      <c r="R902" s="4">
        <v>399.0206298828125</v>
      </c>
      <c r="S902" s="4">
        <v>415.239501953125</v>
      </c>
      <c r="T902" s="4">
        <v>13.8541898727417</v>
      </c>
      <c r="U902" s="4">
        <v>15.68338394165039</v>
      </c>
      <c r="V902" s="4">
        <v>61.01999664306641</v>
      </c>
      <c r="W902" s="4">
        <v>69.06858062744141</v>
      </c>
      <c r="X902" s="4">
        <v>499.4974975585938</v>
      </c>
      <c r="Y902" s="4">
        <v>1998.969848632812</v>
      </c>
      <c r="Z902" s="4">
        <v>147.8351287841797</v>
      </c>
      <c r="AA902" s="4">
        <v>101.6796035766602</v>
      </c>
      <c r="AB902" s="4">
        <v>13.07379245758057</v>
      </c>
      <c r="AC902" s="4">
        <v>0.3991943001747131</v>
      </c>
      <c r="AD902" s="4">
        <v>0.184221088886261</v>
      </c>
      <c r="AE902" s="4">
        <v>0.004088563844561577</v>
      </c>
      <c r="AF902" s="4">
        <v>0.1840089410543442</v>
      </c>
      <c r="AG902" s="4">
        <v>0.003010846907272935</v>
      </c>
      <c r="AH902" s="4">
        <v>0.6666666865348816</v>
      </c>
      <c r="AI902" s="4">
        <v>-0.2195652425289154</v>
      </c>
      <c r="AJ902" s="4">
        <v>2.737391471862793</v>
      </c>
      <c r="AK902" s="4">
        <v>1</v>
      </c>
      <c r="AL902" s="4">
        <v>0</v>
      </c>
      <c r="AM902" s="4">
        <v>0.1599999964237213</v>
      </c>
      <c r="AN902" s="4">
        <v>111115</v>
      </c>
      <c r="AO902" s="4">
        <f>X902*0.000001/(K902*0.0001)</f>
        <v>0.8324958292643228</v>
      </c>
      <c r="AP902" s="4">
        <f>(U902-T902)/(1000-U902)*AO902</f>
        <v>0.001547059562378912</v>
      </c>
      <c r="AQ902" s="4">
        <f>(P902+273.15)</f>
        <v>297.9280475616455</v>
      </c>
      <c r="AR902" s="4">
        <f>(O902+273.15)</f>
        <v>292.8839820861816</v>
      </c>
      <c r="AS902" s="4">
        <f>(Y902*AK902+Z902*AL902)*AM902</f>
        <v>319.8351686323767</v>
      </c>
      <c r="AT902" s="4">
        <f>((AS902+0.00000010773*(AR902^4-AQ902^4))-AP902*44100)/(L902*0.92*2*29.3+0.00000043092*AQ902^3)</f>
        <v>2.223681661619154</v>
      </c>
      <c r="AU902" s="4">
        <f>0.61365*EXP(17.502*J902/(240.97+J902))</f>
        <v>3.137844660467193</v>
      </c>
      <c r="AV902" s="4">
        <f>AU902*1000/AA902</f>
        <v>30.86011894314135</v>
      </c>
      <c r="AW902" s="4">
        <f>(AV902-U902)</f>
        <v>15.17673500149096</v>
      </c>
      <c r="AX902" s="4">
        <f>IF(D902,P902,(O902+P902)/2)</f>
        <v>22.25601482391357</v>
      </c>
      <c r="AY902" s="4">
        <f>0.61365*EXP(17.502*AX902/(240.97+AX902))</f>
        <v>2.695221868912788</v>
      </c>
      <c r="AZ902" s="4">
        <f>IF(AW902&lt;&gt;0,(1000-(AV902+U902)/2)/AW902*AP902,0)</f>
        <v>0.09956402194728985</v>
      </c>
      <c r="BA902" s="4">
        <f>U902*AA902/1000</f>
        <v>1.59468026192757</v>
      </c>
      <c r="BB902" s="4">
        <f>(AY902-BA902)</f>
        <v>1.100541606985218</v>
      </c>
      <c r="BC902" s="4">
        <f>1/(1.6/F902+1.37/N902)</f>
        <v>0.06254270091730374</v>
      </c>
      <c r="BD902" s="3">
        <f>G902*AA902*0.001</f>
      </c>
      <c r="BE902" s="3">
        <f>G902/S902</f>
      </c>
      <c r="BF902" s="4">
        <f>(1-AP902*AA902/AU902/F902)*100</f>
        <v>51.41431526977696</v>
      </c>
      <c r="BG902" s="3">
        <f>(S902-E902/(N902/1.35))</f>
      </c>
      <c r="BH902" s="3">
        <f>E902*BF902/100/BG902</f>
      </c>
    </row>
    <row r="903" ht="16" customHeight="1">
      <c r="A903" s="4">
        <v>841</v>
      </c>
      <c r="B903" t="s" s="2">
        <v>959</v>
      </c>
      <c r="C903" s="4">
        <v>4847.000031985343</v>
      </c>
      <c r="D903" s="4">
        <v>0</v>
      </c>
      <c r="E903" s="3">
        <f>(R903-#REF!*(1000-T903)/(1000-U903))*AO903</f>
      </c>
      <c r="F903" s="4">
        <f>IF(AZ903&lt;&gt;0,1/(1/AZ903-1/N903),0)</f>
        <v>0.102146658062075</v>
      </c>
      <c r="G903" s="3">
        <f>((BC903-AP903/2)*S903-E903)/(BC903+AP903/2)</f>
      </c>
      <c r="H903" s="4">
        <f>AP903*1000</f>
        <v>1.528777055505498</v>
      </c>
      <c r="I903" s="4">
        <f>(AU903-BA903)</f>
        <v>1.539888608868935</v>
      </c>
      <c r="J903" s="4">
        <f>(P903+AT903*D903)</f>
        <v>24.74909591674805</v>
      </c>
      <c r="K903" s="4">
        <v>6</v>
      </c>
      <c r="L903" s="4">
        <f>(K903*AI903+AJ903)</f>
        <v>1.420000016689301</v>
      </c>
      <c r="M903" s="4">
        <v>1</v>
      </c>
      <c r="N903" s="4">
        <f>L903*(M903+1)*(M903+1)/(M903*M903+1)</f>
        <v>2.840000033378601</v>
      </c>
      <c r="O903" s="4">
        <v>19.69332885742188</v>
      </c>
      <c r="P903" s="4">
        <v>24.74909591674805</v>
      </c>
      <c r="Q903" s="4">
        <v>18.0655345916748</v>
      </c>
      <c r="R903" s="4">
        <v>399.1601867675781</v>
      </c>
      <c r="S903" s="4">
        <v>406.5235290527344</v>
      </c>
      <c r="T903" s="4">
        <v>13.85473346710205</v>
      </c>
      <c r="U903" s="4">
        <v>15.66231346130371</v>
      </c>
      <c r="V903" s="4">
        <v>61.16598510742188</v>
      </c>
      <c r="W903" s="4">
        <v>69.15290069580078</v>
      </c>
      <c r="X903" s="4">
        <v>499.5074768066406</v>
      </c>
      <c r="Y903" s="4">
        <v>1998.580932617188</v>
      </c>
      <c r="Z903" s="4">
        <v>148.3837280273438</v>
      </c>
      <c r="AA903" s="4">
        <v>101.6794204711914</v>
      </c>
      <c r="AB903" s="4">
        <v>13.07379245758057</v>
      </c>
      <c r="AC903" s="4">
        <v>0.3991943001747131</v>
      </c>
      <c r="AD903" s="4">
        <v>0.184221088886261</v>
      </c>
      <c r="AE903" s="4">
        <v>0.004088563844561577</v>
      </c>
      <c r="AF903" s="4">
        <v>0.1840089410543442</v>
      </c>
      <c r="AG903" s="4">
        <v>0.003010846907272935</v>
      </c>
      <c r="AH903" s="4">
        <v>0.6666666865348816</v>
      </c>
      <c r="AI903" s="4">
        <v>-0.2195652425289154</v>
      </c>
      <c r="AJ903" s="4">
        <v>2.737391471862793</v>
      </c>
      <c r="AK903" s="4">
        <v>1</v>
      </c>
      <c r="AL903" s="4">
        <v>0</v>
      </c>
      <c r="AM903" s="4">
        <v>0.1599999964237213</v>
      </c>
      <c r="AN903" s="4">
        <v>111115</v>
      </c>
      <c r="AO903" s="4">
        <f>X903*0.000001/(K903*0.0001)</f>
        <v>0.8325124613444008</v>
      </c>
      <c r="AP903" s="4">
        <f>(U903-T903)/(1000-U903)*AO903</f>
        <v>0.001528777055505498</v>
      </c>
      <c r="AQ903" s="4">
        <f>(P903+273.15)</f>
        <v>297.899095916748</v>
      </c>
      <c r="AR903" s="4">
        <f>(O903+273.15)</f>
        <v>292.8433288574219</v>
      </c>
      <c r="AS903" s="4">
        <f>(Y903*AK903+Z903*AL903)*AM903</f>
        <v>319.7729420712676</v>
      </c>
      <c r="AT903" s="4">
        <f>((AS903+0.00000010773*(AR903^4-AQ903^4))-AP903*44100)/(L903*0.92*2*29.3+0.00000043092*AQ903^3)</f>
        <v>2.2309729847067</v>
      </c>
      <c r="AU903" s="4">
        <f>0.61365*EXP(17.502*J903/(240.97+J903))</f>
        <v>3.132423564852436</v>
      </c>
      <c r="AV903" s="4">
        <f>AU903*1000/AA903</f>
        <v>30.80685895274096</v>
      </c>
      <c r="AW903" s="4">
        <f>(AV903-U903)</f>
        <v>15.14454549143725</v>
      </c>
      <c r="AX903" s="4">
        <f>IF(D903,P903,(O903+P903)/2)</f>
        <v>22.22121238708496</v>
      </c>
      <c r="AY903" s="4">
        <f>0.61365*EXP(17.502*AX903/(240.97+AX903))</f>
        <v>2.689517670010277</v>
      </c>
      <c r="AZ903" s="4">
        <f>IF(AW903&lt;&gt;0,(1000-(AV903+U903)/2)/AW903*AP903,0)</f>
        <v>0.09860028840497902</v>
      </c>
      <c r="BA903" s="4">
        <f>U903*AA903/1000</f>
        <v>1.592534955983501</v>
      </c>
      <c r="BB903" s="4">
        <f>(AY903-BA903)</f>
        <v>1.096982714026776</v>
      </c>
      <c r="BC903" s="4">
        <f>1/(1.6/F903+1.37/N903)</f>
        <v>0.06193428009815011</v>
      </c>
      <c r="BD903" s="3">
        <f>G903*AA903*0.001</f>
      </c>
      <c r="BE903" s="3">
        <f>G903/S903</f>
      </c>
      <c r="BF903" s="4">
        <f>(1-AP903*AA903/AU903/F903)*100</f>
        <v>51.41831502915275</v>
      </c>
      <c r="BG903" s="3">
        <f>(S903-E903/(N903/1.35))</f>
      </c>
      <c r="BH903" s="3">
        <f>E903*BF903/100/BG903</f>
      </c>
    </row>
    <row r="904" ht="16" customHeight="1">
      <c r="A904" s="4">
        <v>842</v>
      </c>
      <c r="B904" t="s" s="2">
        <v>960</v>
      </c>
      <c r="C904" s="4">
        <v>4852.000031873584</v>
      </c>
      <c r="D904" s="4">
        <v>0</v>
      </c>
      <c r="E904" s="3">
        <f>(R904-#REF!*(1000-T904)/(1000-U904))*AO904</f>
      </c>
      <c r="F904" s="4">
        <f>IF(AZ904&lt;&gt;0,1/(1/AZ904-1/N904),0)</f>
        <v>0.1016924264431468</v>
      </c>
      <c r="G904" s="3">
        <f>((BC904-AP904/2)*S904-E904)/(BC904+AP904/2)</f>
      </c>
      <c r="H904" s="4">
        <f>AP904*1000</f>
        <v>1.516618897109717</v>
      </c>
      <c r="I904" s="4">
        <f>(AU904-BA904)</f>
        <v>1.53429185611896</v>
      </c>
      <c r="J904" s="4">
        <f>(P904+AT904*D904)</f>
        <v>24.71242713928223</v>
      </c>
      <c r="K904" s="4">
        <v>6</v>
      </c>
      <c r="L904" s="4">
        <f>(K904*AI904+AJ904)</f>
        <v>1.420000016689301</v>
      </c>
      <c r="M904" s="4">
        <v>1</v>
      </c>
      <c r="N904" s="4">
        <f>L904*(M904+1)*(M904+1)/(M904*M904+1)</f>
        <v>2.840000033378601</v>
      </c>
      <c r="O904" s="4">
        <v>19.65875625610352</v>
      </c>
      <c r="P904" s="4">
        <v>24.71242713928223</v>
      </c>
      <c r="Q904" s="4">
        <v>18.03776359558105</v>
      </c>
      <c r="R904" s="4">
        <v>399.2322387695312</v>
      </c>
      <c r="S904" s="4">
        <v>403.1909484863281</v>
      </c>
      <c r="T904" s="4">
        <v>13.8566780090332</v>
      </c>
      <c r="U904" s="4">
        <v>15.64994049072266</v>
      </c>
      <c r="V904" s="4">
        <v>61.29718399047852</v>
      </c>
      <c r="W904" s="4">
        <v>69.24297332763672</v>
      </c>
      <c r="X904" s="4">
        <v>499.4976196289062</v>
      </c>
      <c r="Y904" s="4">
        <v>1998.671997070312</v>
      </c>
      <c r="Z904" s="4">
        <v>149.9756622314453</v>
      </c>
      <c r="AA904" s="4">
        <v>101.6794509887695</v>
      </c>
      <c r="AB904" s="4">
        <v>13.07379245758057</v>
      </c>
      <c r="AC904" s="4">
        <v>0.3991943001747131</v>
      </c>
      <c r="AD904" s="4">
        <v>0.184221088886261</v>
      </c>
      <c r="AE904" s="4">
        <v>0.004088563844561577</v>
      </c>
      <c r="AF904" s="4">
        <v>0.1840089410543442</v>
      </c>
      <c r="AG904" s="4">
        <v>0.003010846907272935</v>
      </c>
      <c r="AH904" s="4">
        <v>0.6666666865348816</v>
      </c>
      <c r="AI904" s="4">
        <v>-0.2195652425289154</v>
      </c>
      <c r="AJ904" s="4">
        <v>2.737391471862793</v>
      </c>
      <c r="AK904" s="4">
        <v>1</v>
      </c>
      <c r="AL904" s="4">
        <v>0</v>
      </c>
      <c r="AM904" s="4">
        <v>0.1599999964237213</v>
      </c>
      <c r="AN904" s="4">
        <v>111115</v>
      </c>
      <c r="AO904" s="4">
        <f>X904*0.000001/(K904*0.0001)</f>
        <v>0.8324960327148436</v>
      </c>
      <c r="AP904" s="4">
        <f>(U904-T904)/(1000-U904)*AO904</f>
        <v>0.001516618897109717</v>
      </c>
      <c r="AQ904" s="4">
        <f>(P904+273.15)</f>
        <v>297.8624271392822</v>
      </c>
      <c r="AR904" s="4">
        <f>(O904+273.15)</f>
        <v>292.8087562561035</v>
      </c>
      <c r="AS904" s="4">
        <f>(Y904*AK904+Z904*AL904)*AM904</f>
        <v>319.7875123834419</v>
      </c>
      <c r="AT904" s="4">
        <f>((AS904+0.00000010773*(AR904^4-AQ904^4))-AP904*44100)/(L904*0.92*2*29.3+0.00000043092*AQ904^3)</f>
        <v>2.237837806325682</v>
      </c>
      <c r="AU904" s="4">
        <f>0.61365*EXP(17.502*J904/(240.97+J904))</f>
        <v>3.125569213222554</v>
      </c>
      <c r="AV904" s="4">
        <f>AU904*1000/AA904</f>
        <v>30.73943833122951</v>
      </c>
      <c r="AW904" s="4">
        <f>(AV904-U904)</f>
        <v>15.08949784050685</v>
      </c>
      <c r="AX904" s="4">
        <f>IF(D904,P904,(O904+P904)/2)</f>
        <v>22.18559169769287</v>
      </c>
      <c r="AY904" s="4">
        <f>0.61365*EXP(17.502*AX904/(240.97+AX904))</f>
        <v>2.683690301608025</v>
      </c>
      <c r="AZ904" s="4">
        <f>IF(AW904&lt;&gt;0,(1000-(AV904+U904)/2)/AW904*AP904,0)</f>
        <v>0.09817698431684051</v>
      </c>
      <c r="BA904" s="4">
        <f>U904*AA904/1000</f>
        <v>1.591277357103594</v>
      </c>
      <c r="BB904" s="4">
        <f>(AY904-BA904)</f>
        <v>1.092412944504431</v>
      </c>
      <c r="BC904" s="4">
        <f>1/(1.6/F904+1.37/N904)</f>
        <v>0.06166706012815286</v>
      </c>
      <c r="BD904" s="3">
        <f>G904*AA904*0.001</f>
      </c>
      <c r="BE904" s="3">
        <f>G904/S904</f>
      </c>
      <c r="BF904" s="4">
        <f>(1-AP904*AA904/AU904/F904)*100</f>
        <v>51.48322495727176</v>
      </c>
      <c r="BG904" s="3">
        <f>(S904-E904/(N904/1.35))</f>
      </c>
      <c r="BH904" s="3">
        <f>E904*BF904/100/BG904</f>
      </c>
    </row>
    <row r="905" ht="16" customHeight="1">
      <c r="A905" s="4">
        <v>843</v>
      </c>
      <c r="B905" t="s" s="2">
        <v>961</v>
      </c>
      <c r="C905" s="4">
        <v>4857.000031761825</v>
      </c>
      <c r="D905" s="4">
        <v>0</v>
      </c>
      <c r="E905" s="3">
        <f>(R905-#REF!*(1000-T905)/(1000-U905))*AO905</f>
      </c>
      <c r="F905" s="4">
        <f>IF(AZ905&lt;&gt;0,1/(1/AZ905-1/N905),0)</f>
        <v>0.1012289162735991</v>
      </c>
      <c r="G905" s="3">
        <f>((BC905-AP905/2)*S905-E905)/(BC905+AP905/2)</f>
      </c>
      <c r="H905" s="4">
        <f>AP905*1000</f>
        <v>1.509668023988797</v>
      </c>
      <c r="I905" s="4">
        <f>(AU905-BA905)</f>
        <v>1.534018379349394</v>
      </c>
      <c r="J905" s="4">
        <f>(P905+AT905*D905)</f>
        <v>24.70748519897461</v>
      </c>
      <c r="K905" s="4">
        <v>6</v>
      </c>
      <c r="L905" s="4">
        <f>(K905*AI905+AJ905)</f>
        <v>1.420000016689301</v>
      </c>
      <c r="M905" s="4">
        <v>1</v>
      </c>
      <c r="N905" s="4">
        <f>L905*(M905+1)*(M905+1)/(M905*M905+1)</f>
        <v>2.840000033378601</v>
      </c>
      <c r="O905" s="4">
        <v>19.63119888305664</v>
      </c>
      <c r="P905" s="4">
        <v>24.70748519897461</v>
      </c>
      <c r="Q905" s="4">
        <v>18.05193138122559</v>
      </c>
      <c r="R905" s="4">
        <v>399.307373046875</v>
      </c>
      <c r="S905" s="4">
        <v>401.6364135742188</v>
      </c>
      <c r="T905" s="4">
        <v>13.85852909088135</v>
      </c>
      <c r="U905" s="4">
        <v>15.64360523223877</v>
      </c>
      <c r="V905" s="4">
        <v>61.41489791870117</v>
      </c>
      <c r="W905" s="4">
        <v>69.33437347412109</v>
      </c>
      <c r="X905" s="4">
        <v>499.4917602539062</v>
      </c>
      <c r="Y905" s="4">
        <v>1998.884277343750</v>
      </c>
      <c r="Z905" s="4">
        <v>151.6101379394531</v>
      </c>
      <c r="AA905" s="4">
        <v>101.6791229248047</v>
      </c>
      <c r="AB905" s="4">
        <v>13.07379245758057</v>
      </c>
      <c r="AC905" s="4">
        <v>0.3991943001747131</v>
      </c>
      <c r="AD905" s="4">
        <v>0.184221088886261</v>
      </c>
      <c r="AE905" s="4">
        <v>0.004088563844561577</v>
      </c>
      <c r="AF905" s="4">
        <v>0.1840089410543442</v>
      </c>
      <c r="AG905" s="4">
        <v>0.003010846907272935</v>
      </c>
      <c r="AH905" s="4">
        <v>0.6666666865348816</v>
      </c>
      <c r="AI905" s="4">
        <v>-0.2195652425289154</v>
      </c>
      <c r="AJ905" s="4">
        <v>2.737391471862793</v>
      </c>
      <c r="AK905" s="4">
        <v>1</v>
      </c>
      <c r="AL905" s="4">
        <v>0</v>
      </c>
      <c r="AM905" s="4">
        <v>0.1599999964237213</v>
      </c>
      <c r="AN905" s="4">
        <v>111115</v>
      </c>
      <c r="AO905" s="4">
        <f>X905*0.000001/(K905*0.0001)</f>
        <v>0.8324862670898435</v>
      </c>
      <c r="AP905" s="4">
        <f>(U905-T905)/(1000-U905)*AO905</f>
        <v>0.001509668023988797</v>
      </c>
      <c r="AQ905" s="4">
        <f>(P905+273.15)</f>
        <v>297.8574851989746</v>
      </c>
      <c r="AR905" s="4">
        <f>(O905+273.15)</f>
        <v>292.7811988830566</v>
      </c>
      <c r="AS905" s="4">
        <f>(Y905*AK905+Z905*AL905)*AM905</f>
        <v>319.8214772264328</v>
      </c>
      <c r="AT905" s="4">
        <f>((AS905+0.00000010773*(AR905^4-AQ905^4))-AP905*44100)/(L905*0.92*2*29.3+0.00000043092*AQ905^3)</f>
        <v>2.23897456061189</v>
      </c>
      <c r="AU905" s="4">
        <f>0.61365*EXP(17.502*J905/(240.97+J905))</f>
        <v>3.124646438745318</v>
      </c>
      <c r="AV905" s="4">
        <f>AU905*1000/AA905</f>
        <v>30.73046215255126</v>
      </c>
      <c r="AW905" s="4">
        <f>(AV905-U905)</f>
        <v>15.08685692031249</v>
      </c>
      <c r="AX905" s="4">
        <f>IF(D905,P905,(O905+P905)/2)</f>
        <v>22.16934204101562</v>
      </c>
      <c r="AY905" s="4">
        <f>0.61365*EXP(17.502*AX905/(240.97+AX905))</f>
        <v>2.681035610671509</v>
      </c>
      <c r="AZ905" s="4">
        <f>IF(AW905&lt;&gt;0,(1000-(AV905+U905)/2)/AW905*AP905,0)</f>
        <v>0.09774489865193821</v>
      </c>
      <c r="BA905" s="4">
        <f>U905*AA905/1000</f>
        <v>1.590628059395924</v>
      </c>
      <c r="BB905" s="4">
        <f>(AY905-BA905)</f>
        <v>1.090407551275585</v>
      </c>
      <c r="BC905" s="4">
        <f>1/(1.6/F905+1.37/N905)</f>
        <v>0.06139430846407722</v>
      </c>
      <c r="BD905" s="3">
        <f>G905*AA905*0.001</f>
      </c>
      <c r="BE905" s="3">
        <f>G905/S905</f>
      </c>
      <c r="BF905" s="4">
        <f>(1-AP905*AA905/AU905/F905)*100</f>
        <v>51.47028091917786</v>
      </c>
      <c r="BG905" s="3">
        <f>(S905-E905/(N905/1.35))</f>
      </c>
      <c r="BH905" s="3">
        <f>E905*BF905/100/BG905</f>
      </c>
    </row>
    <row r="906" ht="16" customHeight="1">
      <c r="A906" s="4">
        <v>844</v>
      </c>
      <c r="B906" t="s" s="2">
        <v>962</v>
      </c>
      <c r="C906" s="4">
        <v>4862.500031638891</v>
      </c>
      <c r="D906" s="4">
        <v>0</v>
      </c>
      <c r="E906" s="3">
        <f>(R906-#REF!*(1000-T906)/(1000-U906))*AO906</f>
      </c>
      <c r="F906" s="4">
        <f>IF(AZ906&lt;&gt;0,1/(1/AZ906-1/N906),0)</f>
        <v>0.1010644671899834</v>
      </c>
      <c r="G906" s="3">
        <f>((BC906-AP906/2)*S906-E906)/(BC906+AP906/2)</f>
      </c>
      <c r="H906" s="4">
        <f>AP906*1000</f>
        <v>1.507408542011001</v>
      </c>
      <c r="I906" s="4">
        <f>(AU906-BA906)</f>
        <v>1.534125123087805</v>
      </c>
      <c r="J906" s="4">
        <f>(P906+AT906*D906)</f>
        <v>24.70855903625488</v>
      </c>
      <c r="K906" s="4">
        <v>6</v>
      </c>
      <c r="L906" s="4">
        <f>(K906*AI906+AJ906)</f>
        <v>1.420000016689301</v>
      </c>
      <c r="M906" s="4">
        <v>1</v>
      </c>
      <c r="N906" s="4">
        <f>L906*(M906+1)*(M906+1)/(M906*M906+1)</f>
        <v>2.840000033378601</v>
      </c>
      <c r="O906" s="4">
        <v>19.62837791442871</v>
      </c>
      <c r="P906" s="4">
        <v>24.70855903625488</v>
      </c>
      <c r="Q906" s="4">
        <v>18.20658111572266</v>
      </c>
      <c r="R906" s="4">
        <v>399.4590148925781</v>
      </c>
      <c r="S906" s="4">
        <v>400.8550720214844</v>
      </c>
      <c r="T906" s="4">
        <v>13.86212062835693</v>
      </c>
      <c r="U906" s="4">
        <v>15.64454364776611</v>
      </c>
      <c r="V906" s="4">
        <v>61.45950317382812</v>
      </c>
      <c r="W906" s="4">
        <v>69.36517333984375</v>
      </c>
      <c r="X906" s="4">
        <v>499.486083984375</v>
      </c>
      <c r="Y906" s="4">
        <v>1999.009033203125</v>
      </c>
      <c r="Z906" s="4">
        <v>142.4190979003906</v>
      </c>
      <c r="AA906" s="4">
        <v>101.6790161132812</v>
      </c>
      <c r="AB906" s="4">
        <v>13.07379245758057</v>
      </c>
      <c r="AC906" s="4">
        <v>0.3991943001747131</v>
      </c>
      <c r="AD906" s="4">
        <v>0.184221088886261</v>
      </c>
      <c r="AE906" s="4">
        <v>0.004088563844561577</v>
      </c>
      <c r="AF906" s="4">
        <v>0.1840089410543442</v>
      </c>
      <c r="AG906" s="4">
        <v>0.003010846907272935</v>
      </c>
      <c r="AH906" s="4">
        <v>0.6666666865348816</v>
      </c>
      <c r="AI906" s="4">
        <v>-0.2195652425289154</v>
      </c>
      <c r="AJ906" s="4">
        <v>2.737391471862793</v>
      </c>
      <c r="AK906" s="4">
        <v>1</v>
      </c>
      <c r="AL906" s="4">
        <v>0</v>
      </c>
      <c r="AM906" s="4">
        <v>0.1599999964237213</v>
      </c>
      <c r="AN906" s="4">
        <v>111115</v>
      </c>
      <c r="AO906" s="4">
        <f>X906*0.000001/(K906*0.0001)</f>
        <v>0.8324768066406248</v>
      </c>
      <c r="AP906" s="4">
        <f>(U906-T906)/(1000-U906)*AO906</f>
        <v>0.001507408542011001</v>
      </c>
      <c r="AQ906" s="4">
        <f>(P906+273.15)</f>
        <v>297.8585590362549</v>
      </c>
      <c r="AR906" s="4">
        <f>(O906+273.15)</f>
        <v>292.7783779144287</v>
      </c>
      <c r="AS906" s="4">
        <f>(Y906*AK906+Z906*AL906)*AM906</f>
        <v>319.8414381634866</v>
      </c>
      <c r="AT906" s="4">
        <f>((AS906+0.00000010773*(AR906^4-AQ906^4))-AP906*44100)/(L906*0.92*2*29.3+0.00000043092*AQ906^3)</f>
        <v>2.239845491147605</v>
      </c>
      <c r="AU906" s="4">
        <f>0.61365*EXP(17.502*J906/(240.97+J906))</f>
        <v>3.124846928733947</v>
      </c>
      <c r="AV906" s="4">
        <f>AU906*1000/AA906</f>
        <v>30.73246622737316</v>
      </c>
      <c r="AW906" s="4">
        <f>(AV906-U906)</f>
        <v>15.08792257960705</v>
      </c>
      <c r="AX906" s="4">
        <f>IF(D906,P906,(O906+P906)/2)</f>
        <v>22.1684684753418</v>
      </c>
      <c r="AY906" s="4">
        <f>0.61365*EXP(17.502*AX906/(240.97+AX906))</f>
        <v>2.680892962201137</v>
      </c>
      <c r="AZ906" s="4">
        <f>IF(AW906&lt;&gt;0,(1000-(AV906+U906)/2)/AW906*AP906,0)</f>
        <v>0.09759156595765044</v>
      </c>
      <c r="BA906" s="4">
        <f>U906*AA906/1000</f>
        <v>1.590721805646143</v>
      </c>
      <c r="BB906" s="4">
        <f>(AY906-BA906)</f>
        <v>1.090171156554994</v>
      </c>
      <c r="BC906" s="4">
        <f>1/(1.6/F906+1.37/N906)</f>
        <v>0.06129752093900551</v>
      </c>
      <c r="BD906" s="3">
        <f>G906*AA906*0.001</f>
      </c>
      <c r="BE906" s="3">
        <f>G906/S906</f>
      </c>
      <c r="BF906" s="4">
        <f>(1-AP906*AA906/AU906/F906)*100</f>
        <v>51.46723124498251</v>
      </c>
      <c r="BG906" s="3">
        <f>(S906-E906/(N906/1.35))</f>
      </c>
      <c r="BH906" s="3">
        <f>E906*BF906/100/BG906</f>
      </c>
    </row>
    <row r="907" ht="16" customHeight="1">
      <c r="A907" s="4">
        <v>845</v>
      </c>
      <c r="B907" t="s" s="2">
        <v>963</v>
      </c>
      <c r="C907" s="4">
        <v>4867.500031527132</v>
      </c>
      <c r="D907" s="4">
        <v>0</v>
      </c>
      <c r="E907" s="3">
        <f>(R907-#REF!*(1000-T907)/(1000-U907))*AO907</f>
      </c>
      <c r="F907" s="4">
        <f>IF(AZ907&lt;&gt;0,1/(1/AZ907-1/N907),0)</f>
        <v>0.1010354831808814</v>
      </c>
      <c r="G907" s="3">
        <f>((BC907-AP907/2)*S907-E907)/(BC907+AP907/2)</f>
      </c>
      <c r="H907" s="4">
        <f>AP907*1000</f>
        <v>1.509829543088511</v>
      </c>
      <c r="I907" s="4">
        <f>(AU907-BA907)</f>
        <v>1.536983132982935</v>
      </c>
      <c r="J907" s="4">
        <f>(P907+AT907*D907)</f>
        <v>24.72647094726562</v>
      </c>
      <c r="K907" s="4">
        <v>6</v>
      </c>
      <c r="L907" s="4">
        <f>(K907*AI907+AJ907)</f>
        <v>1.420000016689301</v>
      </c>
      <c r="M907" s="4">
        <v>1</v>
      </c>
      <c r="N907" s="4">
        <f>L907*(M907+1)*(M907+1)/(M907*M907+1)</f>
        <v>2.840000033378601</v>
      </c>
      <c r="O907" s="4">
        <v>19.66682624816895</v>
      </c>
      <c r="P907" s="4">
        <v>24.72647094726562</v>
      </c>
      <c r="Q907" s="4">
        <v>18.4173469543457</v>
      </c>
      <c r="R907" s="4">
        <v>399.6412963867188</v>
      </c>
      <c r="S907" s="4">
        <v>400.6047058105469</v>
      </c>
      <c r="T907" s="4">
        <v>13.86414432525635</v>
      </c>
      <c r="U907" s="4">
        <v>15.64936065673828</v>
      </c>
      <c r="V907" s="4">
        <v>61.35083389282227</v>
      </c>
      <c r="W907" s="4">
        <v>69.24904632568359</v>
      </c>
      <c r="X907" s="4">
        <v>499.5030517578125</v>
      </c>
      <c r="Y907" s="4">
        <v>1998.823608398438</v>
      </c>
      <c r="Z907" s="4">
        <v>134.1290740966797</v>
      </c>
      <c r="AA907" s="4">
        <v>101.6788940429688</v>
      </c>
      <c r="AB907" s="4">
        <v>13.07379245758057</v>
      </c>
      <c r="AC907" s="4">
        <v>0.3991943001747131</v>
      </c>
      <c r="AD907" s="4">
        <v>0.184221088886261</v>
      </c>
      <c r="AE907" s="4">
        <v>0.004088563844561577</v>
      </c>
      <c r="AF907" s="4">
        <v>0.1840089410543442</v>
      </c>
      <c r="AG907" s="4">
        <v>0.003010846907272935</v>
      </c>
      <c r="AH907" s="4">
        <v>1</v>
      </c>
      <c r="AI907" s="4">
        <v>-0.2195652425289154</v>
      </c>
      <c r="AJ907" s="4">
        <v>2.737391471862793</v>
      </c>
      <c r="AK907" s="4">
        <v>1</v>
      </c>
      <c r="AL907" s="4">
        <v>0</v>
      </c>
      <c r="AM907" s="4">
        <v>0.1599999964237213</v>
      </c>
      <c r="AN907" s="4">
        <v>111115</v>
      </c>
      <c r="AO907" s="4">
        <f>X907*0.000001/(K907*0.0001)</f>
        <v>0.8325050862630207</v>
      </c>
      <c r="AP907" s="4">
        <f>(U907-T907)/(1000-U907)*AO907</f>
        <v>0.001509829543088511</v>
      </c>
      <c r="AQ907" s="4">
        <f>(P907+273.15)</f>
        <v>297.8764709472656</v>
      </c>
      <c r="AR907" s="4">
        <f>(O907+273.15)</f>
        <v>292.8168262481689</v>
      </c>
      <c r="AS907" s="4">
        <f>(Y907*AK907+Z907*AL907)*AM907</f>
        <v>319.8117701953997</v>
      </c>
      <c r="AT907" s="4">
        <f>((AS907+0.00000010773*(AR907^4-AQ907^4))-AP907*44100)/(L907*0.92*2*29.3+0.00000043092*AQ907^3)</f>
        <v>2.240651258514456</v>
      </c>
      <c r="AU907" s="4">
        <f>0.61365*EXP(17.502*J907/(240.97+J907))</f>
        <v>3.12819281703963</v>
      </c>
      <c r="AV907" s="4">
        <f>AU907*1000/AA907</f>
        <v>30.76540954229576</v>
      </c>
      <c r="AW907" s="4">
        <f>(AV907-U907)</f>
        <v>15.11604888555748</v>
      </c>
      <c r="AX907" s="4">
        <f>IF(D907,P907,(O907+P907)/2)</f>
        <v>22.19664859771729</v>
      </c>
      <c r="AY907" s="4">
        <f>0.61365*EXP(17.502*AX907/(240.97+AX907))</f>
        <v>2.685497971848879</v>
      </c>
      <c r="AZ907" s="4">
        <f>IF(AW907&lt;&gt;0,(1000-(AV907+U907)/2)/AW907*AP907,0)</f>
        <v>0.09756453942514738</v>
      </c>
      <c r="BA907" s="4">
        <f>U907*AA907/1000</f>
        <v>1.591209684056696</v>
      </c>
      <c r="BB907" s="4">
        <f>(AY907-BA907)</f>
        <v>1.094288287792184</v>
      </c>
      <c r="BC907" s="4">
        <f>1/(1.6/F907+1.37/N907)</f>
        <v>0.06128046125577424</v>
      </c>
      <c r="BD907" s="3">
        <f>G907*AA907*0.001</f>
      </c>
      <c r="BE907" s="3">
        <f>G907/S907</f>
      </c>
      <c r="BF907" s="4">
        <f>(1-AP907*AA907/AU907/F907)*100</f>
        <v>51.42740620188093</v>
      </c>
      <c r="BG907" s="3">
        <f>(S907-E907/(N907/1.35))</f>
      </c>
      <c r="BH907" s="3">
        <f>E907*BF907/100/BG907</f>
      </c>
    </row>
    <row r="908" ht="16" customHeight="1">
      <c r="A908" s="4">
        <v>846</v>
      </c>
      <c r="B908" t="s" s="2">
        <v>964</v>
      </c>
      <c r="C908" s="4">
        <v>4872.500031415373</v>
      </c>
      <c r="D908" s="4">
        <v>0</v>
      </c>
      <c r="E908" s="3">
        <f>(R908-#REF!*(1000-T908)/(1000-U908))*AO908</f>
      </c>
      <c r="F908" s="4">
        <f>IF(AZ908&lt;&gt;0,1/(1/AZ908-1/N908),0)</f>
        <v>0.1014071544687724</v>
      </c>
      <c r="G908" s="3">
        <f>((BC908-AP908/2)*S908-E908)/(BC908+AP908/2)</f>
      </c>
      <c r="H908" s="4">
        <f>AP908*1000</f>
        <v>1.511751112528434</v>
      </c>
      <c r="I908" s="4">
        <f>(AU908-BA908)</f>
        <v>1.53351272128616</v>
      </c>
      <c r="J908" s="4">
        <f>(P908+AT908*D908)</f>
        <v>24.71008491516113</v>
      </c>
      <c r="K908" s="4">
        <v>6</v>
      </c>
      <c r="L908" s="4">
        <f>(K908*AI908+AJ908)</f>
        <v>1.420000016689301</v>
      </c>
      <c r="M908" s="4">
        <v>1</v>
      </c>
      <c r="N908" s="4">
        <f>L908*(M908+1)*(M908+1)/(M908*M908+1)</f>
        <v>2.840000033378601</v>
      </c>
      <c r="O908" s="4">
        <v>19.73382377624512</v>
      </c>
      <c r="P908" s="4">
        <v>24.71008491516113</v>
      </c>
      <c r="Q908" s="4">
        <v>18.58531379699707</v>
      </c>
      <c r="R908" s="4">
        <v>399.8719177246094</v>
      </c>
      <c r="S908" s="4">
        <v>400.6346130371094</v>
      </c>
      <c r="T908" s="4">
        <v>13.86592674255371</v>
      </c>
      <c r="U908" s="4">
        <v>15.65339088439941</v>
      </c>
      <c r="V908" s="4">
        <v>61.12978744506836</v>
      </c>
      <c r="W908" s="4">
        <v>69.0079345703125</v>
      </c>
      <c r="X908" s="4">
        <v>499.5077819824219</v>
      </c>
      <c r="Y908" s="4">
        <v>1998.766357421875</v>
      </c>
      <c r="Z908" s="4">
        <v>134.2421264648438</v>
      </c>
      <c r="AA908" s="4">
        <v>101.6788711547852</v>
      </c>
      <c r="AB908" s="4">
        <v>13.07379245758057</v>
      </c>
      <c r="AC908" s="4">
        <v>0.3991943001747131</v>
      </c>
      <c r="AD908" s="4">
        <v>0.184221088886261</v>
      </c>
      <c r="AE908" s="4">
        <v>0.004088563844561577</v>
      </c>
      <c r="AF908" s="4">
        <v>0.1840089410543442</v>
      </c>
      <c r="AG908" s="4">
        <v>0.003010846907272935</v>
      </c>
      <c r="AH908" s="4">
        <v>0.6666666865348816</v>
      </c>
      <c r="AI908" s="4">
        <v>-0.2195652425289154</v>
      </c>
      <c r="AJ908" s="4">
        <v>2.737391471862793</v>
      </c>
      <c r="AK908" s="4">
        <v>1</v>
      </c>
      <c r="AL908" s="4">
        <v>0</v>
      </c>
      <c r="AM908" s="4">
        <v>0.1599999964237213</v>
      </c>
      <c r="AN908" s="4">
        <v>111115</v>
      </c>
      <c r="AO908" s="4">
        <f>X908*0.000001/(K908*0.0001)</f>
        <v>0.8325129699707031</v>
      </c>
      <c r="AP908" s="4">
        <f>(U908-T908)/(1000-U908)*AO908</f>
        <v>0.001511751112528434</v>
      </c>
      <c r="AQ908" s="4">
        <f>(P908+273.15)</f>
        <v>297.8600849151611</v>
      </c>
      <c r="AR908" s="4">
        <f>(O908+273.15)</f>
        <v>292.8838237762451</v>
      </c>
      <c r="AS908" s="4">
        <f>(Y908*AK908+Z908*AL908)*AM908</f>
        <v>319.8026100393545</v>
      </c>
      <c r="AT908" s="4">
        <f>((AS908+0.00000010773*(AR908^4-AQ908^4))-AP908*44100)/(L908*0.92*2*29.3+0.00000043092*AQ908^3)</f>
        <v>2.249998421916099</v>
      </c>
      <c r="AU908" s="4">
        <f>0.61365*EXP(17.502*J908/(240.97+J908))</f>
        <v>3.125131836156496</v>
      </c>
      <c r="AV908" s="4">
        <f>AU908*1000/AA908</f>
        <v>30.73531207284084</v>
      </c>
      <c r="AW908" s="4">
        <f>(AV908-U908)</f>
        <v>15.08192118844142</v>
      </c>
      <c r="AX908" s="4">
        <f>IF(D908,P908,(O908+P908)/2)</f>
        <v>22.22195434570312</v>
      </c>
      <c r="AY908" s="4">
        <f>0.61365*EXP(17.502*AX908/(240.97+AX908))</f>
        <v>2.689639168410215</v>
      </c>
      <c r="AZ908" s="4">
        <f>IF(AW908&lt;&gt;0,(1000-(AV908+U908)/2)/AW908*AP908,0)</f>
        <v>0.09791106898290697</v>
      </c>
      <c r="BA908" s="4">
        <f>U908*AA908/1000</f>
        <v>1.591619114870336</v>
      </c>
      <c r="BB908" s="4">
        <f>(AY908-BA908)</f>
        <v>1.098020053539879</v>
      </c>
      <c r="BC908" s="4">
        <f>1/(1.6/F908+1.37/N908)</f>
        <v>0.06149920113907494</v>
      </c>
      <c r="BD908" s="3">
        <f>G908*AA908*0.001</f>
      </c>
      <c r="BE908" s="3">
        <f>G908/S908</f>
      </c>
      <c r="BF908" s="4">
        <f>(1-AP908*AA908/AU908/F908)*100</f>
        <v>51.49638886652349</v>
      </c>
      <c r="BG908" s="3">
        <f>(S908-E908/(N908/1.35))</f>
      </c>
      <c r="BH908" s="3">
        <f>E908*BF908/100/BG908</f>
      </c>
    </row>
    <row r="909" ht="16" customHeight="1">
      <c r="A909" s="4">
        <v>846</v>
      </c>
      <c r="B909" t="s" s="2">
        <v>964</v>
      </c>
      <c r="C909" s="4">
        <v>4872.500031415373</v>
      </c>
      <c r="D909" s="4">
        <v>0</v>
      </c>
      <c r="E909" s="3">
        <f>(R909-#REF!*(1000-T909)/(1000-U909))*AO909</f>
      </c>
      <c r="F909" s="4">
        <f>IF(AZ909&lt;&gt;0,1/(1/AZ909-1/N909),0)</f>
        <v>0.1014071544687724</v>
      </c>
      <c r="G909" s="3">
        <f>((BC909-AP909/2)*S909-E909)/(BC909+AP909/2)</f>
      </c>
      <c r="H909" s="4">
        <f>AP909*1000</f>
        <v>1.511751112528434</v>
      </c>
      <c r="I909" s="4">
        <f>(AU909-BA909)</f>
        <v>1.53351272128616</v>
      </c>
      <c r="J909" s="4">
        <f>(P909+AT909*D909)</f>
        <v>24.71008491516113</v>
      </c>
      <c r="K909" s="4">
        <v>6</v>
      </c>
      <c r="L909" s="4">
        <f>(K909*AI909+AJ909)</f>
        <v>1.420000016689301</v>
      </c>
      <c r="M909" s="4">
        <v>1</v>
      </c>
      <c r="N909" s="4">
        <f>L909*(M909+1)*(M909+1)/(M909*M909+1)</f>
        <v>2.840000033378601</v>
      </c>
      <c r="O909" s="4">
        <v>19.73382377624512</v>
      </c>
      <c r="P909" s="4">
        <v>24.71008491516113</v>
      </c>
      <c r="Q909" s="4">
        <v>18.58531379699707</v>
      </c>
      <c r="R909" s="4">
        <v>399.8719177246094</v>
      </c>
      <c r="S909" s="4">
        <v>400.6346130371094</v>
      </c>
      <c r="T909" s="4">
        <v>13.86592674255371</v>
      </c>
      <c r="U909" s="4">
        <v>15.65339088439941</v>
      </c>
      <c r="V909" s="4">
        <v>61.12978744506836</v>
      </c>
      <c r="W909" s="4">
        <v>69.0079345703125</v>
      </c>
      <c r="X909" s="4">
        <v>499.5077819824219</v>
      </c>
      <c r="Y909" s="4">
        <v>1998.766357421875</v>
      </c>
      <c r="Z909" s="4">
        <v>134.2421264648438</v>
      </c>
      <c r="AA909" s="4">
        <v>101.6788711547852</v>
      </c>
      <c r="AB909" s="4">
        <v>13.07379245758057</v>
      </c>
      <c r="AC909" s="4">
        <v>0.3991943001747131</v>
      </c>
      <c r="AD909" s="4">
        <v>0.184221088886261</v>
      </c>
      <c r="AE909" s="4">
        <v>0.004088563844561577</v>
      </c>
      <c r="AF909" s="4">
        <v>0.1840089410543442</v>
      </c>
      <c r="AG909" s="4">
        <v>0.003010846907272935</v>
      </c>
      <c r="AH909" s="4">
        <v>0.6666666865348816</v>
      </c>
      <c r="AI909" s="4">
        <v>-0.2195652425289154</v>
      </c>
      <c r="AJ909" s="4">
        <v>2.737391471862793</v>
      </c>
      <c r="AK909" s="4">
        <v>1</v>
      </c>
      <c r="AL909" s="4">
        <v>0</v>
      </c>
      <c r="AM909" s="4">
        <v>0.1599999964237213</v>
      </c>
      <c r="AN909" s="4">
        <v>111115</v>
      </c>
      <c r="AO909" s="4">
        <f>X909*0.000001/(K909*0.0001)</f>
        <v>0.8325129699707031</v>
      </c>
      <c r="AP909" s="4">
        <f>(U909-T909)/(1000-U909)*AO909</f>
        <v>0.001511751112528434</v>
      </c>
      <c r="AQ909" s="4">
        <f>(P909+273.15)</f>
        <v>297.8600849151611</v>
      </c>
      <c r="AR909" s="4">
        <f>(O909+273.15)</f>
        <v>292.8838237762451</v>
      </c>
      <c r="AS909" s="4">
        <f>(Y909*AK909+Z909*AL909)*AM909</f>
        <v>319.8026100393545</v>
      </c>
      <c r="AT909" s="4">
        <f>((AS909+0.00000010773*(AR909^4-AQ909^4))-AP909*44100)/(L909*0.92*2*29.3+0.00000043092*AQ909^3)</f>
        <v>2.249998421916099</v>
      </c>
      <c r="AU909" s="4">
        <f>0.61365*EXP(17.502*J909/(240.97+J909))</f>
        <v>3.125131836156496</v>
      </c>
      <c r="AV909" s="4">
        <f>AU909*1000/AA909</f>
        <v>30.73531207284084</v>
      </c>
      <c r="AW909" s="4">
        <f>(AV909-U909)</f>
        <v>15.08192118844142</v>
      </c>
      <c r="AX909" s="4">
        <f>IF(D909,P909,(O909+P909)/2)</f>
        <v>22.22195434570312</v>
      </c>
      <c r="AY909" s="4">
        <f>0.61365*EXP(17.502*AX909/(240.97+AX909))</f>
        <v>2.689639168410215</v>
      </c>
      <c r="AZ909" s="4">
        <f>IF(AW909&lt;&gt;0,(1000-(AV909+U909)/2)/AW909*AP909,0)</f>
        <v>0.09791106898290697</v>
      </c>
      <c r="BA909" s="4">
        <f>U909*AA909/1000</f>
        <v>1.591619114870336</v>
      </c>
      <c r="BB909" s="4">
        <f>(AY909-BA909)</f>
        <v>1.098020053539879</v>
      </c>
      <c r="BC909" s="4">
        <f>1/(1.6/F909+1.37/N909)</f>
        <v>0.06149920113907494</v>
      </c>
      <c r="BD909" s="3">
        <f>G909*AA909*0.001</f>
      </c>
      <c r="BE909" s="3">
        <f>G909/S909</f>
      </c>
      <c r="BF909" s="4">
        <f>(1-AP909*AA909/AU909/F909)*100</f>
        <v>51.49638886652349</v>
      </c>
      <c r="BG909" s="3">
        <f>(S909-E909/(N909/1.35))</f>
      </c>
      <c r="BH909" s="3">
        <f>E909*BF909/100/BG909</f>
      </c>
    </row>
    <row r="910" ht="16" customHeight="1">
      <c r="A910" s="4">
        <v>847</v>
      </c>
      <c r="B910" t="s" s="2">
        <v>966</v>
      </c>
      <c r="C910" s="4">
        <v>4899.000032566488</v>
      </c>
      <c r="D910" s="4">
        <v>0</v>
      </c>
      <c r="E910" s="3">
        <f>(R910-#REF!*(1000-T910)/(1000-U910))*AO910</f>
      </c>
      <c r="F910" s="4">
        <f>IF(AZ910&lt;&gt;0,1/(1/AZ910-1/N910),0)</f>
        <v>0.09997876188741393</v>
      </c>
      <c r="G910" s="3">
        <f>((BC910-AP910/2)*S910-E910)/(BC910+AP910/2)</f>
      </c>
      <c r="H910" s="4">
        <f>AP910*1000</f>
        <v>1.48891379711514</v>
      </c>
      <c r="I910" s="4">
        <f>(AU910-BA910)</f>
        <v>1.531203503765639</v>
      </c>
      <c r="J910" s="4">
        <f>(P910+AT910*D910)</f>
        <v>24.697509765625</v>
      </c>
      <c r="K910" s="4">
        <v>6</v>
      </c>
      <c r="L910" s="4">
        <f>(K910*AI910+AJ910)</f>
        <v>1.420000016689301</v>
      </c>
      <c r="M910" s="4">
        <v>1</v>
      </c>
      <c r="N910" s="4">
        <f>L910*(M910+1)*(M910+1)/(M910*M910+1)</f>
        <v>2.840000033378601</v>
      </c>
      <c r="O910" s="4">
        <v>19.792724609375</v>
      </c>
      <c r="P910" s="4">
        <v>24.697509765625</v>
      </c>
      <c r="Q910" s="4">
        <v>18.62058639526367</v>
      </c>
      <c r="R910" s="4">
        <v>399.9852600097656</v>
      </c>
      <c r="S910" s="4">
        <v>400.6460876464844</v>
      </c>
      <c r="T910" s="4">
        <v>13.89252376556396</v>
      </c>
      <c r="U910" s="4">
        <v>15.65297508239746</v>
      </c>
      <c r="V910" s="4">
        <v>61.17783737182617</v>
      </c>
      <c r="W910" s="4">
        <v>68.76705169677734</v>
      </c>
      <c r="X910" s="4">
        <v>499.5109558105469</v>
      </c>
      <c r="Y910" s="4">
        <v>1998.978759765625</v>
      </c>
      <c r="Z910" s="4">
        <v>142.6160583496094</v>
      </c>
      <c r="AA910" s="4">
        <v>101.6791381835938</v>
      </c>
      <c r="AB910" s="4">
        <v>6.891330718994141</v>
      </c>
      <c r="AC910" s="4">
        <v>0.3787592947483063</v>
      </c>
      <c r="AD910" s="4">
        <v>0.2081685662269592</v>
      </c>
      <c r="AE910" s="4">
        <v>0.002741307951509953</v>
      </c>
      <c r="AF910" s="4">
        <v>0.1972670704126358</v>
      </c>
      <c r="AG910" s="4">
        <v>0.001945364405401051</v>
      </c>
      <c r="AH910" s="4">
        <v>0.6666666865348816</v>
      </c>
      <c r="AI910" s="4">
        <v>-0.2195652425289154</v>
      </c>
      <c r="AJ910" s="4">
        <v>2.737391471862793</v>
      </c>
      <c r="AK910" s="4">
        <v>1</v>
      </c>
      <c r="AL910" s="4">
        <v>0</v>
      </c>
      <c r="AM910" s="4">
        <v>0.1599999964237213</v>
      </c>
      <c r="AN910" s="4">
        <v>111115</v>
      </c>
      <c r="AO910" s="4">
        <f>X910*0.000001/(K910*0.0001)</f>
        <v>0.8325182596842446</v>
      </c>
      <c r="AP910" s="4">
        <f>(U910-T910)/(1000-U910)*AO910</f>
        <v>0.00148891379711514</v>
      </c>
      <c r="AQ910" s="4">
        <f>(P910+273.15)</f>
        <v>297.847509765625</v>
      </c>
      <c r="AR910" s="4">
        <f>(O910+273.15)</f>
        <v>292.942724609375</v>
      </c>
      <c r="AS910" s="4">
        <f>(Y910*AK910+Z910*AL910)*AM910</f>
        <v>319.8365944135949</v>
      </c>
      <c r="AT910" s="4">
        <f>((AS910+0.00000010773*(AR910^4-AQ910^4))-AP910*44100)/(L910*0.92*2*29.3+0.00000043092*AQ910^3)</f>
        <v>2.2707557117452</v>
      </c>
      <c r="AU910" s="4">
        <f>0.61365*EXP(17.502*J910/(240.97+J910))</f>
        <v>3.12278452015308</v>
      </c>
      <c r="AV910" s="4">
        <f>AU910*1000/AA910</f>
        <v>30.7121458338339</v>
      </c>
      <c r="AW910" s="4">
        <f>(AV910-U910)</f>
        <v>15.05917075143644</v>
      </c>
      <c r="AX910" s="4">
        <f>IF(D910,P910,(O910+P910)/2)</f>
        <v>22.2451171875</v>
      </c>
      <c r="AY910" s="4">
        <f>0.61365*EXP(17.502*AX910/(240.97+AX910))</f>
        <v>2.693434583877409</v>
      </c>
      <c r="AZ910" s="4">
        <f>IF(AW910&lt;&gt;0,(1000-(AV910+U910)/2)/AW910*AP910,0)</f>
        <v>0.09657882143728706</v>
      </c>
      <c r="BA910" s="4">
        <f>U910*AA910/1000</f>
        <v>1.591581016387441</v>
      </c>
      <c r="BB910" s="4">
        <f>(AY910-BA910)</f>
        <v>1.101853567489968</v>
      </c>
      <c r="BC910" s="4">
        <f>1/(1.6/F910+1.37/N910)</f>
        <v>0.06065828856749934</v>
      </c>
      <c r="BD910" s="3">
        <f>G910*AA910*0.001</f>
      </c>
      <c r="BE910" s="3">
        <f>G910/S910</f>
      </c>
      <c r="BF910" s="4">
        <f>(1-AP910*AA910/AU910/F910)*100</f>
        <v>51.51006088816153</v>
      </c>
      <c r="BG910" s="3">
        <f>(S910-E910/(N910/1.35))</f>
      </c>
      <c r="BH910" s="3">
        <f>E910*BF910/100/BG910</f>
      </c>
    </row>
    <row r="911" ht="16" customHeight="1">
      <c r="A911" s="4">
        <v>848</v>
      </c>
      <c r="B911" t="s" s="2">
        <v>967</v>
      </c>
      <c r="C911" s="4">
        <v>4904.000032454729</v>
      </c>
      <c r="D911" s="4">
        <v>0</v>
      </c>
      <c r="E911" s="3">
        <f>(R911-#REF!*(1000-T911)/(1000-U911))*AO911</f>
      </c>
      <c r="F911" s="4">
        <f>IF(AZ911&lt;&gt;0,1/(1/AZ911-1/N911),0)</f>
        <v>0.09634150723944629</v>
      </c>
      <c r="G911" s="3">
        <f>((BC911-AP911/2)*S911-E911)/(BC911+AP911/2)</f>
      </c>
      <c r="H911" s="4">
        <f>AP911*1000</f>
        <v>1.433776086386152</v>
      </c>
      <c r="I911" s="4">
        <f>(AU911-BA911)</f>
        <v>1.52830195312037</v>
      </c>
      <c r="J911" s="4">
        <f>(P911+AT911*D911)</f>
        <v>24.6807975769043</v>
      </c>
      <c r="K911" s="4">
        <v>6</v>
      </c>
      <c r="L911" s="4">
        <f>(K911*AI911+AJ911)</f>
        <v>1.420000016689301</v>
      </c>
      <c r="M911" s="4">
        <v>1</v>
      </c>
      <c r="N911" s="4">
        <f>L911*(M911+1)*(M911+1)/(M911*M911+1)</f>
        <v>2.840000033378601</v>
      </c>
      <c r="O911" s="4">
        <v>19.831298828125</v>
      </c>
      <c r="P911" s="4">
        <v>24.6807975769043</v>
      </c>
      <c r="Q911" s="4">
        <v>18.58894729614258</v>
      </c>
      <c r="R911" s="4">
        <v>399.9828796386719</v>
      </c>
      <c r="S911" s="4">
        <v>399.362060546875</v>
      </c>
      <c r="T911" s="4">
        <v>13.9556884765625</v>
      </c>
      <c r="U911" s="4">
        <v>15.65083694458008</v>
      </c>
      <c r="V911" s="4">
        <v>61.30543518066406</v>
      </c>
      <c r="W911" s="4">
        <v>68.58446502685547</v>
      </c>
      <c r="X911" s="4">
        <v>499.5443115234375</v>
      </c>
      <c r="Y911" s="4">
        <v>1999.230712890625</v>
      </c>
      <c r="Z911" s="4">
        <v>152.0824432373047</v>
      </c>
      <c r="AA911" s="4">
        <v>101.6792526245117</v>
      </c>
      <c r="AB911" s="4">
        <v>6.891330718994141</v>
      </c>
      <c r="AC911" s="4">
        <v>0.3787592947483063</v>
      </c>
      <c r="AD911" s="4">
        <v>0.2081685662269592</v>
      </c>
      <c r="AE911" s="4">
        <v>0.002741307951509953</v>
      </c>
      <c r="AF911" s="4">
        <v>0.1972670704126358</v>
      </c>
      <c r="AG911" s="4">
        <v>0.001945364405401051</v>
      </c>
      <c r="AH911" s="4">
        <v>0.6666666865348816</v>
      </c>
      <c r="AI911" s="4">
        <v>-0.2195652425289154</v>
      </c>
      <c r="AJ911" s="4">
        <v>2.737391471862793</v>
      </c>
      <c r="AK911" s="4">
        <v>1</v>
      </c>
      <c r="AL911" s="4">
        <v>0</v>
      </c>
      <c r="AM911" s="4">
        <v>0.1599999964237213</v>
      </c>
      <c r="AN911" s="4">
        <v>111115</v>
      </c>
      <c r="AO911" s="4">
        <f>X911*0.000001/(K911*0.0001)</f>
        <v>0.8325738525390624</v>
      </c>
      <c r="AP911" s="4">
        <f>(U911-T911)/(1000-U911)*AO911</f>
        <v>0.001433776086386152</v>
      </c>
      <c r="AQ911" s="4">
        <f>(P911+273.15)</f>
        <v>297.8307975769043</v>
      </c>
      <c r="AR911" s="4">
        <f>(O911+273.15)</f>
        <v>292.981298828125</v>
      </c>
      <c r="AS911" s="4">
        <f>(Y911*AK911+Z911*AL911)*AM911</f>
        <v>319.8769069126938</v>
      </c>
      <c r="AT911" s="4">
        <f>((AS911+0.00000010773*(AR911^4-AQ911^4))-AP911*44100)/(L911*0.92*2*29.3+0.00000043092*AQ911^3)</f>
        <v>2.305830613812032</v>
      </c>
      <c r="AU911" s="4">
        <f>0.61365*EXP(17.502*J911/(240.97+J911))</f>
        <v>3.119667356593369</v>
      </c>
      <c r="AV911" s="4">
        <f>AU911*1000/AA911</f>
        <v>30.68145443706097</v>
      </c>
      <c r="AW911" s="4">
        <f>(AV911-U911)</f>
        <v>15.0306174924809</v>
      </c>
      <c r="AX911" s="4">
        <f>IF(D911,P911,(O911+P911)/2)</f>
        <v>22.25604820251465</v>
      </c>
      <c r="AY911" s="4">
        <f>0.61365*EXP(17.502*AX911/(240.97+AX911))</f>
        <v>2.695227344819977</v>
      </c>
      <c r="AZ911" s="4">
        <f>IF(AW911&lt;&gt;0,(1000-(AV911+U911)/2)/AW911*AP911,0)</f>
        <v>0.09318053775113035</v>
      </c>
      <c r="BA911" s="4">
        <f>U911*AA911/1000</f>
        <v>1.591365403472999</v>
      </c>
      <c r="BB911" s="4">
        <f>(AY911-BA911)</f>
        <v>1.103861941346978</v>
      </c>
      <c r="BC911" s="4">
        <f>1/(1.6/F911+1.37/N911)</f>
        <v>0.05851381324224055</v>
      </c>
      <c r="BD911" s="3">
        <f>G911*AA911*0.001</f>
      </c>
      <c r="BE911" s="3">
        <f>G911/S911</f>
      </c>
      <c r="BF911" s="4">
        <f>(1-AP911*AA911/AU911/F911)*100</f>
        <v>51.49439197497316</v>
      </c>
      <c r="BG911" s="3">
        <f>(S911-E911/(N911/1.35))</f>
      </c>
      <c r="BH911" s="3">
        <f>E911*BF911/100/BG911</f>
      </c>
    </row>
    <row r="912" ht="16" customHeight="1">
      <c r="A912" s="4">
        <v>849</v>
      </c>
      <c r="B912" t="s" s="2">
        <v>968</v>
      </c>
      <c r="C912" s="4">
        <v>4909.500032331795</v>
      </c>
      <c r="D912" s="4">
        <v>0</v>
      </c>
      <c r="E912" s="3">
        <f>(R912-#REF!*(1000-T912)/(1000-U912))*AO912</f>
      </c>
      <c r="F912" s="4">
        <f>IF(AZ912&lt;&gt;0,1/(1/AZ912-1/N912),0)</f>
        <v>0.0959752231904675</v>
      </c>
      <c r="G912" s="3">
        <f>((BC912-AP912/2)*S912-E912)/(BC912+AP912/2)</f>
      </c>
      <c r="H912" s="4">
        <f>AP912*1000</f>
        <v>1.426255667484212</v>
      </c>
      <c r="I912" s="4">
        <f>(AU912-BA912)</f>
        <v>1.525927504879803</v>
      </c>
      <c r="J912" s="4">
        <f>(P912+AT912*D912)</f>
        <v>24.66396903991699</v>
      </c>
      <c r="K912" s="4">
        <v>6</v>
      </c>
      <c r="L912" s="4">
        <f>(K912*AI912+AJ912)</f>
        <v>1.420000016689301</v>
      </c>
      <c r="M912" s="4">
        <v>1</v>
      </c>
      <c r="N912" s="4">
        <f>L912*(M912+1)*(M912+1)/(M912*M912+1)</f>
        <v>2.840000033378601</v>
      </c>
      <c r="O912" s="4">
        <v>19.84397888183594</v>
      </c>
      <c r="P912" s="4">
        <v>24.66396903991699</v>
      </c>
      <c r="Q912" s="4">
        <v>18.55522918701172</v>
      </c>
      <c r="R912" s="4">
        <v>399.9450073242188</v>
      </c>
      <c r="S912" s="4">
        <v>397.5239562988281</v>
      </c>
      <c r="T912" s="4">
        <v>13.95710945129395</v>
      </c>
      <c r="U912" s="4">
        <v>15.64334487915039</v>
      </c>
      <c r="V912" s="4">
        <v>61.26214218139648</v>
      </c>
      <c r="W912" s="4">
        <v>68.47951507568359</v>
      </c>
      <c r="X912" s="4">
        <v>499.5545349121094</v>
      </c>
      <c r="Y912" s="4">
        <v>1999.399047851562</v>
      </c>
      <c r="Z912" s="4">
        <v>152.7632293701172</v>
      </c>
      <c r="AA912" s="4">
        <v>101.6792602539062</v>
      </c>
      <c r="AB912" s="4">
        <v>6.891330718994141</v>
      </c>
      <c r="AC912" s="4">
        <v>0.3787592947483063</v>
      </c>
      <c r="AD912" s="4">
        <v>0.2081685662269592</v>
      </c>
      <c r="AE912" s="4">
        <v>0.002741307951509953</v>
      </c>
      <c r="AF912" s="4">
        <v>0.1972670704126358</v>
      </c>
      <c r="AG912" s="4">
        <v>0.001945364405401051</v>
      </c>
      <c r="AH912" s="4">
        <v>0.6666666865348816</v>
      </c>
      <c r="AI912" s="4">
        <v>-0.2195652425289154</v>
      </c>
      <c r="AJ912" s="4">
        <v>2.737391471862793</v>
      </c>
      <c r="AK912" s="4">
        <v>1</v>
      </c>
      <c r="AL912" s="4">
        <v>0</v>
      </c>
      <c r="AM912" s="4">
        <v>0.1599999964237213</v>
      </c>
      <c r="AN912" s="4">
        <v>111115</v>
      </c>
      <c r="AO912" s="4">
        <f>X912*0.000001/(K912*0.0001)</f>
        <v>0.8325908915201822</v>
      </c>
      <c r="AP912" s="4">
        <f>(U912-T912)/(1000-U912)*AO912</f>
        <v>0.001426255667484212</v>
      </c>
      <c r="AQ912" s="4">
        <f>(P912+273.15)</f>
        <v>297.813969039917</v>
      </c>
      <c r="AR912" s="4">
        <f>(O912+273.15)</f>
        <v>292.9939788818359</v>
      </c>
      <c r="AS912" s="4">
        <f>(Y912*AK912+Z912*AL912)*AM912</f>
        <v>319.9038405058418</v>
      </c>
      <c r="AT912" s="4">
        <f>((AS912+0.00000010773*(AR912^4-AQ912^4))-AP912*44100)/(L912*0.92*2*29.3+0.00000043092*AQ912^3)</f>
        <v>2.313700110378269</v>
      </c>
      <c r="AU912" s="4">
        <f>0.61365*EXP(17.502*J912/(240.97+J912))</f>
        <v>3.116531240088547</v>
      </c>
      <c r="AV912" s="4">
        <f>AU912*1000/AA912</f>
        <v>30.65060890791461</v>
      </c>
      <c r="AW912" s="4">
        <f>(AV912-U912)</f>
        <v>15.00726402876422</v>
      </c>
      <c r="AX912" s="4">
        <f>IF(D912,P912,(O912+P912)/2)</f>
        <v>22.25397396087646</v>
      </c>
      <c r="AY912" s="4">
        <f>0.61365*EXP(17.502*AX912/(240.97+AX912))</f>
        <v>2.694887074798891</v>
      </c>
      <c r="AZ912" s="4">
        <f>IF(AW912&lt;&gt;0,(1000-(AV912+U912)/2)/AW912*AP912,0)</f>
        <v>0.09283785224503789</v>
      </c>
      <c r="BA912" s="4">
        <f>U912*AA912/1000</f>
        <v>1.590603735208744</v>
      </c>
      <c r="BB912" s="4">
        <f>(AY912-BA912)</f>
        <v>1.104283339590147</v>
      </c>
      <c r="BC912" s="4">
        <f>1/(1.6/F912+1.37/N912)</f>
        <v>0.05829760386400606</v>
      </c>
      <c r="BD912" s="3">
        <f>G912*AA912*0.001</f>
      </c>
      <c r="BE912" s="3">
        <f>G912/S912</f>
      </c>
      <c r="BF912" s="4">
        <f>(1-AP912*AA912/AU912/F912)*100</f>
        <v>51.51592149565201</v>
      </c>
      <c r="BG912" s="3">
        <f>(S912-E912/(N912/1.35))</f>
      </c>
      <c r="BH912" s="3">
        <f>E912*BF912/100/BG912</f>
      </c>
    </row>
    <row r="913" ht="16" customHeight="1">
      <c r="A913" s="4">
        <v>850</v>
      </c>
      <c r="B913" t="s" s="2">
        <v>969</v>
      </c>
      <c r="C913" s="4">
        <v>4914.500032220036</v>
      </c>
      <c r="D913" s="4">
        <v>0</v>
      </c>
      <c r="E913" s="3">
        <f>(R913-#REF!*(1000-T913)/(1000-U913))*AO913</f>
      </c>
      <c r="F913" s="4">
        <f>IF(AZ913&lt;&gt;0,1/(1/AZ913-1/N913),0)</f>
        <v>0.09803007152120005</v>
      </c>
      <c r="G913" s="3">
        <f>((BC913-AP913/2)*S913-E913)/(BC913+AP913/2)</f>
      </c>
      <c r="H913" s="4">
        <f>AP913*1000</f>
        <v>1.454335074376368</v>
      </c>
      <c r="I913" s="4">
        <f>(AU913-BA913)</f>
        <v>1.524439860732677</v>
      </c>
      <c r="J913" s="4">
        <f>(P913+AT913*D913)</f>
        <v>24.65116500854492</v>
      </c>
      <c r="K913" s="4">
        <v>6</v>
      </c>
      <c r="L913" s="4">
        <f>(K913*AI913+AJ913)</f>
        <v>1.420000016689301</v>
      </c>
      <c r="M913" s="4">
        <v>1</v>
      </c>
      <c r="N913" s="4">
        <f>L913*(M913+1)*(M913+1)/(M913*M913+1)</f>
        <v>2.840000033378601</v>
      </c>
      <c r="O913" s="4">
        <v>19.84387588500977</v>
      </c>
      <c r="P913" s="4">
        <v>24.65116500854492</v>
      </c>
      <c r="Q913" s="4">
        <v>18.54755592346191</v>
      </c>
      <c r="R913" s="4">
        <v>399.9566040039062</v>
      </c>
      <c r="S913" s="4">
        <v>395.8393859863281</v>
      </c>
      <c r="T913" s="4">
        <v>13.91515827178955</v>
      </c>
      <c r="U913" s="4">
        <v>15.63458061218262</v>
      </c>
      <c r="V913" s="4">
        <v>60.99032974243164</v>
      </c>
      <c r="W913" s="4">
        <v>68.41571807861328</v>
      </c>
      <c r="X913" s="4">
        <v>499.5621337890625</v>
      </c>
      <c r="Y913" s="4">
        <v>1999.340942382812</v>
      </c>
      <c r="Z913" s="4">
        <v>153.0935974121094</v>
      </c>
      <c r="AA913" s="4">
        <v>101.6789093017578</v>
      </c>
      <c r="AB913" s="4">
        <v>6.891330718994141</v>
      </c>
      <c r="AC913" s="4">
        <v>0.3787592947483063</v>
      </c>
      <c r="AD913" s="4">
        <v>0.2081685662269592</v>
      </c>
      <c r="AE913" s="4">
        <v>0.002741307951509953</v>
      </c>
      <c r="AF913" s="4">
        <v>0.1972670704126358</v>
      </c>
      <c r="AG913" s="4">
        <v>0.001945364405401051</v>
      </c>
      <c r="AH913" s="4">
        <v>0.6666666865348816</v>
      </c>
      <c r="AI913" s="4">
        <v>-0.2195652425289154</v>
      </c>
      <c r="AJ913" s="4">
        <v>2.737391471862793</v>
      </c>
      <c r="AK913" s="4">
        <v>1</v>
      </c>
      <c r="AL913" s="4">
        <v>0</v>
      </c>
      <c r="AM913" s="4">
        <v>0.1599999964237213</v>
      </c>
      <c r="AN913" s="4">
        <v>111115</v>
      </c>
      <c r="AO913" s="4">
        <f>X913*0.000001/(K913*0.0001)</f>
        <v>0.832603556315104</v>
      </c>
      <c r="AP913" s="4">
        <f>(U913-T913)/(1000-U913)*AO913</f>
        <v>0.001454335074376368</v>
      </c>
      <c r="AQ913" s="4">
        <f>(P913+273.15)</f>
        <v>297.8011650085449</v>
      </c>
      <c r="AR913" s="4">
        <f>(O913+273.15)</f>
        <v>292.9938758850097</v>
      </c>
      <c r="AS913" s="4">
        <f>(Y913*AK913+Z913*AL913)*AM913</f>
        <v>319.8945436310496</v>
      </c>
      <c r="AT913" s="4">
        <f>((AS913+0.00000010773*(AR913^4-AQ913^4))-AP913*44100)/(L913*0.92*2*29.3+0.00000043092*AQ913^3)</f>
        <v>2.301195687560411</v>
      </c>
      <c r="AU913" s="4">
        <f>0.61365*EXP(17.502*J913/(240.97+J913))</f>
        <v>3.114146964769815</v>
      </c>
      <c r="AV913" s="4">
        <f>AU913*1000/AA913</f>
        <v>30.62726563606026</v>
      </c>
      <c r="AW913" s="4">
        <f>(AV913-U913)</f>
        <v>14.99268502387764</v>
      </c>
      <c r="AX913" s="4">
        <f>IF(D913,P913,(O913+P913)/2)</f>
        <v>22.24752044677734</v>
      </c>
      <c r="AY913" s="4">
        <f>0.61365*EXP(17.502*AX913/(240.97+AX913))</f>
        <v>2.693828645246989</v>
      </c>
      <c r="AZ913" s="4">
        <f>IF(AW913&lt;&gt;0,(1000-(AV913+U913)/2)/AW913*AP913,0)</f>
        <v>0.09475920819463815</v>
      </c>
      <c r="BA913" s="4">
        <f>U913*AA913/1000</f>
        <v>1.589707104037138</v>
      </c>
      <c r="BB913" s="4">
        <f>(AY913-BA913)</f>
        <v>1.104121541209851</v>
      </c>
      <c r="BC913" s="4">
        <f>1/(1.6/F913+1.37/N913)</f>
        <v>0.05950993564375692</v>
      </c>
      <c r="BD913" s="3">
        <f>G913*AA913*0.001</f>
      </c>
      <c r="BE913" s="3">
        <f>G913/S913</f>
      </c>
      <c r="BF913" s="4">
        <f>(1-AP913*AA913/AU913/F913)*100</f>
        <v>51.56080317892049</v>
      </c>
      <c r="BG913" s="3">
        <f>(S913-E913/(N913/1.35))</f>
      </c>
      <c r="BH913" s="3">
        <f>E913*BF913/100/BG913</f>
      </c>
    </row>
    <row r="914" ht="16" customHeight="1">
      <c r="A914" s="4">
        <v>851</v>
      </c>
      <c r="B914" t="s" s="2">
        <v>970</v>
      </c>
      <c r="C914" s="4">
        <v>4919.500032108277</v>
      </c>
      <c r="D914" s="4">
        <v>0</v>
      </c>
      <c r="E914" s="3">
        <f>(R914-#REF!*(1000-T914)/(1000-U914))*AO914</f>
      </c>
      <c r="F914" s="4">
        <f>IF(AZ914&lt;&gt;0,1/(1/AZ914-1/N914),0)</f>
        <v>0.1002504947019514</v>
      </c>
      <c r="G914" s="3">
        <f>((BC914-AP914/2)*S914-E914)/(BC914+AP914/2)</f>
      </c>
      <c r="H914" s="4">
        <f>AP914*1000</f>
        <v>1.486305122361708</v>
      </c>
      <c r="I914" s="4">
        <f>(AU914-BA914)</f>
        <v>1.524601391890168</v>
      </c>
      <c r="J914" s="4">
        <f>(P914+AT914*D914)</f>
        <v>24.64701461791992</v>
      </c>
      <c r="K914" s="4">
        <v>6</v>
      </c>
      <c r="L914" s="4">
        <f>(K914*AI914+AJ914)</f>
        <v>1.420000016689301</v>
      </c>
      <c r="M914" s="4">
        <v>1</v>
      </c>
      <c r="N914" s="4">
        <f>L914*(M914+1)*(M914+1)/(M914*M914+1)</f>
        <v>2.840000033378601</v>
      </c>
      <c r="O914" s="4">
        <v>19.84270095825195</v>
      </c>
      <c r="P914" s="4">
        <v>24.64701461791992</v>
      </c>
      <c r="Q914" s="4">
        <v>18.54895210266113</v>
      </c>
      <c r="R914" s="4">
        <v>399.9702453613281</v>
      </c>
      <c r="S914" s="4">
        <v>395.2387390136719</v>
      </c>
      <c r="T914" s="4">
        <v>13.86808586120605</v>
      </c>
      <c r="U914" s="4">
        <v>15.62546825408936</v>
      </c>
      <c r="V914" s="4">
        <v>60.70988845825195</v>
      </c>
      <c r="W914" s="4">
        <v>68.37627410888672</v>
      </c>
      <c r="X914" s="4">
        <v>499.5205078125</v>
      </c>
      <c r="Y914" s="4">
        <v>1999.301147460938</v>
      </c>
      <c r="Z914" s="4">
        <v>152.9887847900391</v>
      </c>
      <c r="AA914" s="4">
        <v>101.6784286499023</v>
      </c>
      <c r="AB914" s="4">
        <v>6.891330718994141</v>
      </c>
      <c r="AC914" s="4">
        <v>0.3787592947483063</v>
      </c>
      <c r="AD914" s="4">
        <v>0.2081685662269592</v>
      </c>
      <c r="AE914" s="4">
        <v>0.002741307951509953</v>
      </c>
      <c r="AF914" s="4">
        <v>0.1972670704126358</v>
      </c>
      <c r="AG914" s="4">
        <v>0.001945364405401051</v>
      </c>
      <c r="AH914" s="4">
        <v>0.6666666865348816</v>
      </c>
      <c r="AI914" s="4">
        <v>-0.2195652425289154</v>
      </c>
      <c r="AJ914" s="4">
        <v>2.737391471862793</v>
      </c>
      <c r="AK914" s="4">
        <v>1</v>
      </c>
      <c r="AL914" s="4">
        <v>0</v>
      </c>
      <c r="AM914" s="4">
        <v>0.1599999964237213</v>
      </c>
      <c r="AN914" s="4">
        <v>111115</v>
      </c>
      <c r="AO914" s="4">
        <f>X914*0.000001/(K914*0.0001)</f>
        <v>0.8325341796874999</v>
      </c>
      <c r="AP914" s="4">
        <f>(U914-T914)/(1000-U914)*AO914</f>
        <v>0.001486305122361708</v>
      </c>
      <c r="AQ914" s="4">
        <f>(P914+273.15)</f>
        <v>297.7970146179199</v>
      </c>
      <c r="AR914" s="4">
        <f>(O914+273.15)</f>
        <v>292.9927009582519</v>
      </c>
      <c r="AS914" s="4">
        <f>(Y914*AK914+Z914*AL914)*AM914</f>
        <v>319.8881764436919</v>
      </c>
      <c r="AT914" s="4">
        <f>((AS914+0.00000010773*(AR914^4-AQ914^4))-AP914*44100)/(L914*0.92*2*29.3+0.00000043092*AQ914^3)</f>
        <v>2.285494946227903</v>
      </c>
      <c r="AU914" s="4">
        <f>0.61365*EXP(17.502*J914/(240.97+J914))</f>
        <v>3.113374450884907</v>
      </c>
      <c r="AV914" s="4">
        <f>AU914*1000/AA914</f>
        <v>30.61981279829601</v>
      </c>
      <c r="AW914" s="4">
        <f>(AV914-U914)</f>
        <v>14.99434454420665</v>
      </c>
      <c r="AX914" s="4">
        <f>IF(D914,P914,(O914+P914)/2)</f>
        <v>22.24485778808594</v>
      </c>
      <c r="AY914" s="4">
        <f>0.61365*EXP(17.502*AX914/(240.97+AX914))</f>
        <v>2.693392053285946</v>
      </c>
      <c r="AZ914" s="4">
        <f>IF(AW914&lt;&gt;0,(1000-(AV914+U914)/2)/AW914*AP914,0)</f>
        <v>0.09683236363046513</v>
      </c>
      <c r="BA914" s="4">
        <f>U914*AA914/1000</f>
        <v>1.588773058994739</v>
      </c>
      <c r="BB914" s="4">
        <f>(AY914-BA914)</f>
        <v>1.104618994291207</v>
      </c>
      <c r="BC914" s="4">
        <f>1/(1.6/F914+1.37/N914)</f>
        <v>0.06081831522316684</v>
      </c>
      <c r="BD914" s="3">
        <f>G914*AA914*0.001</f>
      </c>
      <c r="BE914" s="3">
        <f>G914/S914</f>
      </c>
      <c r="BF914" s="4">
        <f>(1-AP914*AA914/AU914/F914)*100</f>
        <v>51.58065402144209</v>
      </c>
      <c r="BG914" s="3">
        <f>(S914-E914/(N914/1.35))</f>
      </c>
      <c r="BH914" s="3">
        <f>E914*BF914/100/BG914</f>
      </c>
    </row>
    <row r="915" ht="16" customHeight="1">
      <c r="A915" s="4">
        <v>852</v>
      </c>
      <c r="B915" t="s" s="2">
        <v>971</v>
      </c>
      <c r="C915" s="4">
        <v>4925.000031985343</v>
      </c>
      <c r="D915" s="4">
        <v>0</v>
      </c>
      <c r="E915" s="3">
        <f>(R915-#REF!*(1000-T915)/(1000-U915))*AO915</f>
      </c>
      <c r="F915" s="4">
        <f>IF(AZ915&lt;&gt;0,1/(1/AZ915-1/N915),0)</f>
        <v>0.09970597006838557</v>
      </c>
      <c r="G915" s="3">
        <f>((BC915-AP915/2)*S915-E915)/(BC915+AP915/2)</f>
      </c>
      <c r="H915" s="4">
        <f>AP915*1000</f>
        <v>1.483206773371149</v>
      </c>
      <c r="I915" s="4">
        <f>(AU915-BA915)</f>
        <v>1.529417750330016</v>
      </c>
      <c r="J915" s="4">
        <f>(P915+AT915*D915)</f>
        <v>24.6703052520752</v>
      </c>
      <c r="K915" s="4">
        <v>6</v>
      </c>
      <c r="L915" s="4">
        <f>(K915*AI915+AJ915)</f>
        <v>1.420000016689301</v>
      </c>
      <c r="M915" s="4">
        <v>1</v>
      </c>
      <c r="N915" s="4">
        <f>L915*(M915+1)*(M915+1)/(M915*M915+1)</f>
        <v>2.840000033378601</v>
      </c>
      <c r="O915" s="4">
        <v>19.84364318847656</v>
      </c>
      <c r="P915" s="4">
        <v>24.6703052520752</v>
      </c>
      <c r="Q915" s="4">
        <v>18.5745906829834</v>
      </c>
      <c r="R915" s="4">
        <v>399.9299926757812</v>
      </c>
      <c r="S915" s="4">
        <v>394.821777343750</v>
      </c>
      <c r="T915" s="4">
        <v>13.867018699646</v>
      </c>
      <c r="U915" s="4">
        <v>15.62077045440674</v>
      </c>
      <c r="V915" s="4">
        <v>60.6844367980957</v>
      </c>
      <c r="W915" s="4">
        <v>68.34965515136719</v>
      </c>
      <c r="X915" s="4">
        <v>499.5135498046875</v>
      </c>
      <c r="Y915" s="4">
        <v>1999.339721679688</v>
      </c>
      <c r="Z915" s="4">
        <v>152.9222106933594</v>
      </c>
      <c r="AA915" s="4">
        <v>101.678337097168</v>
      </c>
      <c r="AB915" s="4">
        <v>6.891330718994141</v>
      </c>
      <c r="AC915" s="4">
        <v>0.3787592947483063</v>
      </c>
      <c r="AD915" s="4">
        <v>0.2081685662269592</v>
      </c>
      <c r="AE915" s="4">
        <v>0.002741307951509953</v>
      </c>
      <c r="AF915" s="4">
        <v>0.1972670704126358</v>
      </c>
      <c r="AG915" s="4">
        <v>0.001945364405401051</v>
      </c>
      <c r="AH915" s="4">
        <v>0.6666666865348816</v>
      </c>
      <c r="AI915" s="4">
        <v>-0.2195652425289154</v>
      </c>
      <c r="AJ915" s="4">
        <v>2.737391471862793</v>
      </c>
      <c r="AK915" s="4">
        <v>1</v>
      </c>
      <c r="AL915" s="4">
        <v>0</v>
      </c>
      <c r="AM915" s="4">
        <v>0.1599999964237213</v>
      </c>
      <c r="AN915" s="4">
        <v>111115</v>
      </c>
      <c r="AO915" s="4">
        <f>X915*0.000001/(K915*0.0001)</f>
        <v>0.8325225830078125</v>
      </c>
      <c r="AP915" s="4">
        <f>(U915-T915)/(1000-U915)*AO915</f>
        <v>0.001483206773371149</v>
      </c>
      <c r="AQ915" s="4">
        <f>(P915+273.15)</f>
        <v>297.8203052520752</v>
      </c>
      <c r="AR915" s="4">
        <f>(O915+273.15)</f>
        <v>292.9936431884765</v>
      </c>
      <c r="AS915" s="4">
        <f>(Y915*AK915+Z915*AL915)*AM915</f>
        <v>319.894348318554</v>
      </c>
      <c r="AT915" s="4">
        <f>((AS915+0.00000010773*(AR915^4-AQ915^4))-AP915*44100)/(L915*0.92*2*29.3+0.00000043092*AQ915^3)</f>
        <v>2.284151164395589</v>
      </c>
      <c r="AU915" s="4">
        <f>0.61365*EXP(17.502*J915/(240.97+J915))</f>
        <v>3.117711714310666</v>
      </c>
      <c r="AV915" s="4">
        <f>AU915*1000/AA915</f>
        <v>30.66249707970001</v>
      </c>
      <c r="AW915" s="4">
        <f>(AV915-U915)</f>
        <v>15.04172662529327</v>
      </c>
      <c r="AX915" s="4">
        <f>IF(D915,P915,(O915+P915)/2)</f>
        <v>22.25697422027588</v>
      </c>
      <c r="AY915" s="4">
        <f>0.61365*EXP(17.502*AX915/(240.97+AX915))</f>
        <v>2.69537926601299</v>
      </c>
      <c r="AZ915" s="4">
        <f>IF(AW915&lt;&gt;0,(1000-(AV915+U915)/2)/AW915*AP915,0)</f>
        <v>0.09632424398570212</v>
      </c>
      <c r="BA915" s="4">
        <f>U915*AA915/1000</f>
        <v>1.58829396398065</v>
      </c>
      <c r="BB915" s="4">
        <f>(AY915-BA915)</f>
        <v>1.10708530203234</v>
      </c>
      <c r="BC915" s="4">
        <f>1/(1.6/F915+1.37/N915)</f>
        <v>0.06049761264698689</v>
      </c>
      <c r="BD915" s="3">
        <f>G915*AA915*0.001</f>
      </c>
      <c r="BE915" s="3">
        <f>G915/S915</f>
      </c>
      <c r="BF915" s="4">
        <f>(1-AP915*AA915/AU915/F915)*100</f>
        <v>51.48533721709594</v>
      </c>
      <c r="BG915" s="3">
        <f>(S915-E915/(N915/1.35))</f>
      </c>
      <c r="BH915" s="3">
        <f>E915*BF915/100/BG915</f>
      </c>
    </row>
    <row r="916" ht="16" customHeight="1">
      <c r="A916" s="4">
        <v>853</v>
      </c>
      <c r="B916" t="s" s="2">
        <v>972</v>
      </c>
      <c r="C916" s="4">
        <v>4930.000031873584</v>
      </c>
      <c r="D916" s="4">
        <v>0</v>
      </c>
      <c r="E916" s="3">
        <f>(R916-#REF!*(1000-T916)/(1000-U916))*AO916</f>
      </c>
      <c r="F916" s="4">
        <f>IF(AZ916&lt;&gt;0,1/(1/AZ916-1/N916),0)</f>
        <v>0.09956021256110814</v>
      </c>
      <c r="G916" s="3">
        <f>((BC916-AP916/2)*S916-E916)/(BC916+AP916/2)</f>
      </c>
      <c r="H916" s="4">
        <f>AP916*1000</f>
        <v>1.483799087744856</v>
      </c>
      <c r="I916" s="4">
        <f>(AU916-BA916)</f>
        <v>1.53216612486211</v>
      </c>
      <c r="J916" s="4">
        <f>(P916+AT916*D916)</f>
        <v>24.68534469604492</v>
      </c>
      <c r="K916" s="4">
        <v>6</v>
      </c>
      <c r="L916" s="4">
        <f>(K916*AI916+AJ916)</f>
        <v>1.420000016689301</v>
      </c>
      <c r="M916" s="4">
        <v>1</v>
      </c>
      <c r="N916" s="4">
        <f>L916*(M916+1)*(M916+1)/(M916*M916+1)</f>
        <v>2.840000033378601</v>
      </c>
      <c r="O916" s="4">
        <v>19.85768890380859</v>
      </c>
      <c r="P916" s="4">
        <v>24.68534469604492</v>
      </c>
      <c r="Q916" s="4">
        <v>18.68278503417969</v>
      </c>
      <c r="R916" s="4">
        <v>399.8328857421875</v>
      </c>
      <c r="S916" s="4">
        <v>394.5680847167969</v>
      </c>
      <c r="T916" s="4">
        <v>13.86684513092041</v>
      </c>
      <c r="U916" s="4">
        <v>15.62135601043701</v>
      </c>
      <c r="V916" s="4">
        <v>60.62923812866211</v>
      </c>
      <c r="W916" s="4">
        <v>68.29878234863281</v>
      </c>
      <c r="X916" s="4">
        <v>499.4965209960938</v>
      </c>
      <c r="Y916" s="4">
        <v>1999.314941406250</v>
      </c>
      <c r="Z916" s="4">
        <v>153.1181793212891</v>
      </c>
      <c r="AA916" s="4">
        <v>101.6780548095703</v>
      </c>
      <c r="AB916" s="4">
        <v>6.891330718994141</v>
      </c>
      <c r="AC916" s="4">
        <v>0.3787592947483063</v>
      </c>
      <c r="AD916" s="4">
        <v>0.2081685662269592</v>
      </c>
      <c r="AE916" s="4">
        <v>0.002741307951509953</v>
      </c>
      <c r="AF916" s="4">
        <v>0.1972670704126358</v>
      </c>
      <c r="AG916" s="4">
        <v>0.001945364405401051</v>
      </c>
      <c r="AH916" s="4">
        <v>0.6666666865348816</v>
      </c>
      <c r="AI916" s="4">
        <v>-0.2195652425289154</v>
      </c>
      <c r="AJ916" s="4">
        <v>2.737391471862793</v>
      </c>
      <c r="AK916" s="4">
        <v>1</v>
      </c>
      <c r="AL916" s="4">
        <v>0</v>
      </c>
      <c r="AM916" s="4">
        <v>0.1599999964237213</v>
      </c>
      <c r="AN916" s="4">
        <v>111115</v>
      </c>
      <c r="AO916" s="4">
        <f>X916*0.000001/(K916*0.0001)</f>
        <v>0.8324942016601561</v>
      </c>
      <c r="AP916" s="4">
        <f>(U916-T916)/(1000-U916)*AO916</f>
        <v>0.001483799087744856</v>
      </c>
      <c r="AQ916" s="4">
        <f>(P916+273.15)</f>
        <v>297.8353446960449</v>
      </c>
      <c r="AR916" s="4">
        <f>(O916+273.15)</f>
        <v>293.0076889038086</v>
      </c>
      <c r="AS916" s="4">
        <f>(Y916*AK916+Z916*AL916)*AM916</f>
        <v>319.8903834748926</v>
      </c>
      <c r="AT916" s="4">
        <f>((AS916+0.00000010773*(AR916^4-AQ916^4))-AP916*44100)/(L916*0.92*2*29.3+0.00000043092*AQ916^3)</f>
        <v>2.283548627495786</v>
      </c>
      <c r="AU916" s="4">
        <f>0.61365*EXP(17.502*J916/(240.97+J916))</f>
        <v>3.120515217491135</v>
      </c>
      <c r="AV916" s="4">
        <f>AU916*1000/AA916</f>
        <v>30.69015456024854</v>
      </c>
      <c r="AW916" s="4">
        <f>(AV916-U916)</f>
        <v>15.06879854981153</v>
      </c>
      <c r="AX916" s="4">
        <f>IF(D916,P916,(O916+P916)/2)</f>
        <v>22.27151679992676</v>
      </c>
      <c r="AY916" s="4">
        <f>0.61365*EXP(17.502*AX916/(240.97+AX916))</f>
        <v>2.69776608472126</v>
      </c>
      <c r="AZ916" s="4">
        <f>IF(AW916&lt;&gt;0,(1000-(AV916+U916)/2)/AW916*AP916,0)</f>
        <v>0.09618819937005196</v>
      </c>
      <c r="BA916" s="4">
        <f>U916*AA916/1000</f>
        <v>1.588349092629025</v>
      </c>
      <c r="BB916" s="4">
        <f>(AY916-BA916)</f>
        <v>1.109416992092235</v>
      </c>
      <c r="BC916" s="4">
        <f>1/(1.6/F916+1.37/N916)</f>
        <v>0.06041175013478853</v>
      </c>
      <c r="BD916" s="3">
        <f>G916*AA916*0.001</f>
      </c>
      <c r="BE916" s="3">
        <f>G916/S916</f>
      </c>
      <c r="BF916" s="4">
        <f>(1-AP916*AA916/AU916/F916)*100</f>
        <v>51.43871067192605</v>
      </c>
      <c r="BG916" s="3">
        <f>(S916-E916/(N916/1.35))</f>
      </c>
      <c r="BH916" s="3">
        <f>E916*BF916/100/BG916</f>
      </c>
    </row>
    <row r="917" ht="16" customHeight="1">
      <c r="A917" s="4">
        <v>854</v>
      </c>
      <c r="B917" t="s" s="2">
        <v>973</v>
      </c>
      <c r="C917" s="4">
        <v>4935.000031761825</v>
      </c>
      <c r="D917" s="4">
        <v>0</v>
      </c>
      <c r="E917" s="3">
        <f>(R917-#REF!*(1000-T917)/(1000-U917))*AO917</f>
      </c>
      <c r="F917" s="4">
        <f>IF(AZ917&lt;&gt;0,1/(1/AZ917-1/N917),0)</f>
        <v>0.09950813324047296</v>
      </c>
      <c r="G917" s="3">
        <f>((BC917-AP917/2)*S917-E917)/(BC917+AP917/2)</f>
      </c>
      <c r="H917" s="4">
        <f>AP917*1000</f>
        <v>1.485921640284932</v>
      </c>
      <c r="I917" s="4">
        <f>(AU917-BA917)</f>
        <v>1.535108505810473</v>
      </c>
      <c r="J917" s="4">
        <f>(P917+AT917*D917)</f>
        <v>24.70278549194336</v>
      </c>
      <c r="K917" s="4">
        <v>6</v>
      </c>
      <c r="L917" s="4">
        <f>(K917*AI917+AJ917)</f>
        <v>1.420000016689301</v>
      </c>
      <c r="M917" s="4">
        <v>1</v>
      </c>
      <c r="N917" s="4">
        <f>L917*(M917+1)*(M917+1)/(M917*M917+1)</f>
        <v>2.840000033378601</v>
      </c>
      <c r="O917" s="4">
        <v>19.89671325683594</v>
      </c>
      <c r="P917" s="4">
        <v>24.70278549194336</v>
      </c>
      <c r="Q917" s="4">
        <v>18.83331680297852</v>
      </c>
      <c r="R917" s="4">
        <v>399.8207397460938</v>
      </c>
      <c r="S917" s="4">
        <v>394.4115905761719</v>
      </c>
      <c r="T917" s="4">
        <v>13.86740779876709</v>
      </c>
      <c r="U917" s="4">
        <v>15.62439632415771</v>
      </c>
      <c r="V917" s="4">
        <v>60.50067520141602</v>
      </c>
      <c r="W917" s="4">
        <v>68.16379547119141</v>
      </c>
      <c r="X917" s="4">
        <v>499.5041198730469</v>
      </c>
      <c r="Y917" s="4">
        <v>1999.248291015625</v>
      </c>
      <c r="Z917" s="4">
        <v>155.0731811523438</v>
      </c>
      <c r="AA917" s="4">
        <v>101.6782073974609</v>
      </c>
      <c r="AB917" s="4">
        <v>6.891330718994141</v>
      </c>
      <c r="AC917" s="4">
        <v>0.3787592947483063</v>
      </c>
      <c r="AD917" s="4">
        <v>0.2081685662269592</v>
      </c>
      <c r="AE917" s="4">
        <v>0.002741307951509953</v>
      </c>
      <c r="AF917" s="4">
        <v>0.1972670704126358</v>
      </c>
      <c r="AG917" s="4">
        <v>0.001945364405401051</v>
      </c>
      <c r="AH917" s="4">
        <v>0.6666666865348816</v>
      </c>
      <c r="AI917" s="4">
        <v>-0.2195652425289154</v>
      </c>
      <c r="AJ917" s="4">
        <v>2.737391471862793</v>
      </c>
      <c r="AK917" s="4">
        <v>1</v>
      </c>
      <c r="AL917" s="4">
        <v>0</v>
      </c>
      <c r="AM917" s="4">
        <v>0.1599999964237213</v>
      </c>
      <c r="AN917" s="4">
        <v>111115</v>
      </c>
      <c r="AO917" s="4">
        <f>X917*0.000001/(K917*0.0001)</f>
        <v>0.832506866455078</v>
      </c>
      <c r="AP917" s="4">
        <f>(U917-T917)/(1000-U917)*AO917</f>
        <v>0.001485921640284932</v>
      </c>
      <c r="AQ917" s="4">
        <f>(P917+273.15)</f>
        <v>297.8527854919433</v>
      </c>
      <c r="AR917" s="4">
        <f>(O917+273.15)</f>
        <v>293.0467132568359</v>
      </c>
      <c r="AS917" s="4">
        <f>(Y917*AK917+Z917*AL917)*AM917</f>
        <v>319.8797194126309</v>
      </c>
      <c r="AT917" s="4">
        <f>((AS917+0.00000010773*(AR917^4-AQ917^4))-AP917*44100)/(L917*0.92*2*29.3+0.00000043092*AQ917^3)</f>
        <v>2.284864262409154</v>
      </c>
      <c r="AU917" s="4">
        <f>0.61365*EXP(17.502*J917/(240.97+J917))</f>
        <v>3.123769115718307</v>
      </c>
      <c r="AV917" s="4">
        <f>AU917*1000/AA917</f>
        <v>30.72211042733541</v>
      </c>
      <c r="AW917" s="4">
        <f>(AV917-U917)</f>
        <v>15.0977141031777</v>
      </c>
      <c r="AX917" s="4">
        <f>IF(D917,P917,(O917+P917)/2)</f>
        <v>22.29974937438965</v>
      </c>
      <c r="AY917" s="4">
        <f>0.61365*EXP(17.502*AX917/(240.97+AX917))</f>
        <v>2.702405072381362</v>
      </c>
      <c r="AZ917" s="4">
        <f>IF(AW917&lt;&gt;0,(1000-(AV917+U917)/2)/AW917*AP917,0)</f>
        <v>0.09613958720496645</v>
      </c>
      <c r="BA917" s="4">
        <f>U917*AA917/1000</f>
        <v>1.588660609907834</v>
      </c>
      <c r="BB917" s="4">
        <f>(AY917-BA917)</f>
        <v>1.113744462473527</v>
      </c>
      <c r="BC917" s="4">
        <f>1/(1.6/F917+1.37/N917)</f>
        <v>0.06038106958639294</v>
      </c>
      <c r="BD917" s="3">
        <f>G917*AA917*0.001</f>
      </c>
      <c r="BE917" s="3">
        <f>G917/S917</f>
      </c>
      <c r="BF917" s="4">
        <f>(1-AP917*AA917/AU917/F917)*100</f>
        <v>51.39440288552463</v>
      </c>
      <c r="BG917" s="3">
        <f>(S917-E917/(N917/1.35))</f>
      </c>
      <c r="BH917" s="3">
        <f>E917*BF917/100/BG917</f>
      </c>
    </row>
    <row r="918" ht="16" customHeight="1">
      <c r="A918" s="4">
        <v>855</v>
      </c>
      <c r="B918" t="s" s="2">
        <v>974</v>
      </c>
      <c r="C918" s="4">
        <v>4940.500031638891</v>
      </c>
      <c r="D918" s="4">
        <v>0</v>
      </c>
      <c r="E918" s="3">
        <f>(R918-#REF!*(1000-T918)/(1000-U918))*AO918</f>
      </c>
      <c r="F918" s="4">
        <f>IF(AZ918&lt;&gt;0,1/(1/AZ918-1/N918),0)</f>
        <v>0.09963784501618775</v>
      </c>
      <c r="G918" s="3">
        <f>((BC918-AP918/2)*S918-E918)/(BC918+AP918/2)</f>
      </c>
      <c r="H918" s="4">
        <f>AP918*1000</f>
        <v>1.487774383543649</v>
      </c>
      <c r="I918" s="4">
        <f>(AU918-BA918)</f>
        <v>1.535088448043153</v>
      </c>
      <c r="J918" s="4">
        <f>(P918+AT918*D918)</f>
        <v>24.7039909362793</v>
      </c>
      <c r="K918" s="4">
        <v>6</v>
      </c>
      <c r="L918" s="4">
        <f>(K918*AI918+AJ918)</f>
        <v>1.420000016689301</v>
      </c>
      <c r="M918" s="4">
        <v>1</v>
      </c>
      <c r="N918" s="4">
        <f>L918*(M918+1)*(M918+1)/(M918*M918+1)</f>
        <v>2.840000033378601</v>
      </c>
      <c r="O918" s="4">
        <v>19.95903778076172</v>
      </c>
      <c r="P918" s="4">
        <v>24.7039909362793</v>
      </c>
      <c r="Q918" s="4">
        <v>18.95711898803711</v>
      </c>
      <c r="R918" s="4">
        <v>399.9364624023438</v>
      </c>
      <c r="S918" s="4">
        <v>394.3853759765625</v>
      </c>
      <c r="T918" s="4">
        <v>13.86761283874512</v>
      </c>
      <c r="U918" s="4">
        <v>15.62677955627441</v>
      </c>
      <c r="V918" s="4">
        <v>60.28334426879883</v>
      </c>
      <c r="W918" s="4">
        <v>67.92863464355469</v>
      </c>
      <c r="X918" s="4">
        <v>499.5064697265625</v>
      </c>
      <c r="Y918" s="4">
        <v>1999.1494140625</v>
      </c>
      <c r="Z918" s="4">
        <v>155.8698577880859</v>
      </c>
      <c r="AA918" s="4">
        <v>101.6783828735352</v>
      </c>
      <c r="AB918" s="4">
        <v>6.891330718994141</v>
      </c>
      <c r="AC918" s="4">
        <v>0.3787592947483063</v>
      </c>
      <c r="AD918" s="4">
        <v>0.2081685662269592</v>
      </c>
      <c r="AE918" s="4">
        <v>0.002741307951509953</v>
      </c>
      <c r="AF918" s="4">
        <v>0.1972670704126358</v>
      </c>
      <c r="AG918" s="4">
        <v>0.001945364405401051</v>
      </c>
      <c r="AH918" s="4">
        <v>0.6666666865348816</v>
      </c>
      <c r="AI918" s="4">
        <v>-0.2195652425289154</v>
      </c>
      <c r="AJ918" s="4">
        <v>2.737391471862793</v>
      </c>
      <c r="AK918" s="4">
        <v>1</v>
      </c>
      <c r="AL918" s="4">
        <v>0</v>
      </c>
      <c r="AM918" s="4">
        <v>0.1599999964237213</v>
      </c>
      <c r="AN918" s="4">
        <v>111115</v>
      </c>
      <c r="AO918" s="4">
        <f>X918*0.000001/(K918*0.0001)</f>
        <v>0.832510782877604</v>
      </c>
      <c r="AP918" s="4">
        <f>(U918-T918)/(1000-U918)*AO918</f>
        <v>0.001487774383543649</v>
      </c>
      <c r="AQ918" s="4">
        <f>(P918+273.15)</f>
        <v>297.8539909362793</v>
      </c>
      <c r="AR918" s="4">
        <f>(O918+273.15)</f>
        <v>293.1090377807617</v>
      </c>
      <c r="AS918" s="4">
        <f>(Y918*AK918+Z918*AL918)*AM918</f>
        <v>319.8638991004846</v>
      </c>
      <c r="AT918" s="4">
        <f>((AS918+0.00000010773*(AR918^4-AQ918^4))-AP918*44100)/(L918*0.92*2*29.3+0.00000043092*AQ918^3)</f>
        <v>2.291283516788179</v>
      </c>
      <c r="AU918" s="4">
        <f>0.61365*EXP(17.502*J918/(240.97+J918))</f>
        <v>3.123994122846355</v>
      </c>
      <c r="AV918" s="4">
        <f>AU918*1000/AA918</f>
        <v>30.7242703371069</v>
      </c>
      <c r="AW918" s="4">
        <f>(AV918-U918)</f>
        <v>15.09749078083249</v>
      </c>
      <c r="AX918" s="4">
        <f>IF(D918,P918,(O918+P918)/2)</f>
        <v>22.33151435852051</v>
      </c>
      <c r="AY918" s="4">
        <f>0.61365*EXP(17.502*AX918/(240.97+AX918))</f>
        <v>2.707632826581089</v>
      </c>
      <c r="AZ918" s="4">
        <f>IF(AW918&lt;&gt;0,(1000-(AV918+U918)/2)/AW918*AP918,0)</f>
        <v>0.09626066028454627</v>
      </c>
      <c r="BA918" s="4">
        <f>U918*AA918/1000</f>
        <v>1.588905674803202</v>
      </c>
      <c r="BB918" s="4">
        <f>(AY918-BA918)</f>
        <v>1.118727151777887</v>
      </c>
      <c r="BC918" s="4">
        <f>1/(1.6/F918+1.37/N918)</f>
        <v>0.06045748260279744</v>
      </c>
      <c r="BD918" s="3">
        <f>G918*AA918*0.001</f>
      </c>
      <c r="BE918" s="3">
        <f>G918/S918</f>
      </c>
      <c r="BF918" s="4">
        <f>(1-AP918*AA918/AU918/F918)*100</f>
        <v>51.40057029016232</v>
      </c>
      <c r="BG918" s="3">
        <f>(S918-E918/(N918/1.35))</f>
      </c>
      <c r="BH918" s="3">
        <f>E918*BF918/100/BG918</f>
      </c>
    </row>
    <row r="919" ht="16" customHeight="1">
      <c r="A919" s="4">
        <v>856</v>
      </c>
      <c r="B919" t="s" s="2">
        <v>975</v>
      </c>
      <c r="C919" s="4">
        <v>4945.500031527132</v>
      </c>
      <c r="D919" s="4">
        <v>0</v>
      </c>
      <c r="E919" s="3">
        <f>(R919-#REF!*(1000-T919)/(1000-U919))*AO919</f>
      </c>
      <c r="F919" s="4">
        <f>IF(AZ919&lt;&gt;0,1/(1/AZ919-1/N919),0)</f>
        <v>0.09936606539461837</v>
      </c>
      <c r="G919" s="3">
        <f>((BC919-AP919/2)*S919-E919)/(BC919+AP919/2)</f>
      </c>
      <c r="H919" s="4">
        <f>AP919*1000</f>
        <v>1.489243564039596</v>
      </c>
      <c r="I919" s="4">
        <f>(AU919-BA919)</f>
        <v>1.5406206783312</v>
      </c>
      <c r="J919" s="4">
        <f>(P919+AT919*D919)</f>
        <v>24.73468971252441</v>
      </c>
      <c r="K919" s="4">
        <v>6</v>
      </c>
      <c r="L919" s="4">
        <f>(K919*AI919+AJ919)</f>
        <v>1.420000016689301</v>
      </c>
      <c r="M919" s="4">
        <v>1</v>
      </c>
      <c r="N919" s="4">
        <f>L919*(M919+1)*(M919+1)/(M919*M919+1)</f>
        <v>2.840000033378601</v>
      </c>
      <c r="O919" s="4">
        <v>20.01193428039551</v>
      </c>
      <c r="P919" s="4">
        <v>24.73468971252441</v>
      </c>
      <c r="Q919" s="4">
        <v>18.99034690856934</v>
      </c>
      <c r="R919" s="4">
        <v>400.0899353027344</v>
      </c>
      <c r="S919" s="4">
        <v>394.5003967285156</v>
      </c>
      <c r="T919" s="4">
        <v>13.86787986755371</v>
      </c>
      <c r="U919" s="4">
        <v>15.62875366210938</v>
      </c>
      <c r="V919" s="4">
        <v>60.08493804931641</v>
      </c>
      <c r="W919" s="4">
        <v>67.71326446533203</v>
      </c>
      <c r="X919" s="4">
        <v>499.5140075683594</v>
      </c>
      <c r="Y919" s="4">
        <v>1999.120971679688</v>
      </c>
      <c r="Z919" s="4">
        <v>155.1732940673828</v>
      </c>
      <c r="AA919" s="4">
        <v>101.6785125732422</v>
      </c>
      <c r="AB919" s="4">
        <v>6.891330718994141</v>
      </c>
      <c r="AC919" s="4">
        <v>0.3787592947483063</v>
      </c>
      <c r="AD919" s="4">
        <v>0.2081685662269592</v>
      </c>
      <c r="AE919" s="4">
        <v>0.002741307951509953</v>
      </c>
      <c r="AF919" s="4">
        <v>0.1972670704126358</v>
      </c>
      <c r="AG919" s="4">
        <v>0.001945364405401051</v>
      </c>
      <c r="AH919" s="4">
        <v>0.6666666865348816</v>
      </c>
      <c r="AI919" s="4">
        <v>-0.2195652425289154</v>
      </c>
      <c r="AJ919" s="4">
        <v>2.737391471862793</v>
      </c>
      <c r="AK919" s="4">
        <v>1</v>
      </c>
      <c r="AL919" s="4">
        <v>0</v>
      </c>
      <c r="AM919" s="4">
        <v>0.1599999964237213</v>
      </c>
      <c r="AN919" s="4">
        <v>111115</v>
      </c>
      <c r="AO919" s="4">
        <f>X919*0.000001/(K919*0.0001)</f>
        <v>0.8325233459472654</v>
      </c>
      <c r="AP919" s="4">
        <f>(U919-T919)/(1000-U919)*AO919</f>
        <v>0.001489243564039596</v>
      </c>
      <c r="AQ919" s="4">
        <f>(P919+273.15)</f>
        <v>297.8846897125244</v>
      </c>
      <c r="AR919" s="4">
        <f>(O919+273.15)</f>
        <v>293.1619342803955</v>
      </c>
      <c r="AS919" s="4">
        <f>(Y919*AK919+Z919*AL919)*AM919</f>
        <v>319.8593483193363</v>
      </c>
      <c r="AT919" s="4">
        <f>((AS919+0.00000010773*(AR919^4-AQ919^4))-AP919*44100)/(L919*0.92*2*29.3+0.00000043092*AQ919^3)</f>
        <v>2.292956436025501</v>
      </c>
      <c r="AU919" s="4">
        <f>0.61365*EXP(17.502*J919/(240.97+J919))</f>
        <v>3.129729104068093</v>
      </c>
      <c r="AV919" s="4">
        <f>AU919*1000/AA919</f>
        <v>30.78063422508913</v>
      </c>
      <c r="AW919" s="4">
        <f>(AV919-U919)</f>
        <v>15.15188056297975</v>
      </c>
      <c r="AX919" s="4">
        <f>IF(D919,P919,(O919+P919)/2)</f>
        <v>22.37331199645996</v>
      </c>
      <c r="AY919" s="4">
        <f>0.61365*EXP(17.502*AX919/(240.97+AX919))</f>
        <v>2.714525198235982</v>
      </c>
      <c r="AZ919" s="4">
        <f>IF(AW919&lt;&gt;0,(1000-(AV919+U919)/2)/AW919*AP919,0)</f>
        <v>0.09600696869818152</v>
      </c>
      <c r="BA919" s="4">
        <f>U919*AA919/1000</f>
        <v>1.589108425736893</v>
      </c>
      <c r="BB919" s="4">
        <f>(AY919-BA919)</f>
        <v>1.125416772499089</v>
      </c>
      <c r="BC919" s="4">
        <f>1/(1.6/F919+1.37/N919)</f>
        <v>0.06029737096893533</v>
      </c>
      <c r="BD919" s="3">
        <f>G919*AA919*0.001</f>
      </c>
      <c r="BE919" s="3">
        <f>G919/S919</f>
      </c>
      <c r="BF919" s="4">
        <f>(1-AP919*AA919/AU919/F919)*100</f>
        <v>51.30884523356312</v>
      </c>
      <c r="BG919" s="3">
        <f>(S919-E919/(N919/1.35))</f>
      </c>
      <c r="BH919" s="3">
        <f>E919*BF919/100/BG919</f>
      </c>
    </row>
    <row r="920" ht="16" customHeight="1">
      <c r="A920" s="4">
        <v>857</v>
      </c>
      <c r="B920" t="s" s="2">
        <v>976</v>
      </c>
      <c r="C920" s="4">
        <v>4950.500031415373</v>
      </c>
      <c r="D920" s="4">
        <v>0</v>
      </c>
      <c r="E920" s="3">
        <f>(R920-#REF!*(1000-T920)/(1000-U920))*AO920</f>
      </c>
      <c r="F920" s="4">
        <f>IF(AZ920&lt;&gt;0,1/(1/AZ920-1/N920),0)</f>
        <v>0.09921648103561369</v>
      </c>
      <c r="G920" s="3">
        <f>((BC920-AP920/2)*S920-E920)/(BC920+AP920/2)</f>
      </c>
      <c r="H920" s="4">
        <f>AP920*1000</f>
        <v>1.490761109835847</v>
      </c>
      <c r="I920" s="4">
        <f>(AU920-BA920)</f>
        <v>1.544398920321227</v>
      </c>
      <c r="J920" s="4">
        <f>(P920+AT920*D920)</f>
        <v>24.75692367553711</v>
      </c>
      <c r="K920" s="4">
        <v>6</v>
      </c>
      <c r="L920" s="4">
        <f>(K920*AI920+AJ920)</f>
        <v>1.420000016689301</v>
      </c>
      <c r="M920" s="4">
        <v>1</v>
      </c>
      <c r="N920" s="4">
        <f>L920*(M920+1)*(M920+1)/(M920*M920+1)</f>
        <v>2.840000033378601</v>
      </c>
      <c r="O920" s="4">
        <v>20.05559730529785</v>
      </c>
      <c r="P920" s="4">
        <v>24.75692367553711</v>
      </c>
      <c r="Q920" s="4">
        <v>19.05888175964355</v>
      </c>
      <c r="R920" s="4">
        <v>400.1381530761719</v>
      </c>
      <c r="S920" s="4">
        <v>394.5831909179688</v>
      </c>
      <c r="T920" s="4">
        <v>13.86991310119629</v>
      </c>
      <c r="U920" s="4">
        <v>15.63253021240234</v>
      </c>
      <c r="V920" s="4">
        <v>59.9259033203125</v>
      </c>
      <c r="W920" s="4">
        <v>67.53955841064453</v>
      </c>
      <c r="X920" s="4">
        <v>499.5265502929688</v>
      </c>
      <c r="Y920" s="4">
        <v>1999.158081054688</v>
      </c>
      <c r="Z920" s="4">
        <v>151.5023345947266</v>
      </c>
      <c r="AA920" s="4">
        <v>101.6783294677734</v>
      </c>
      <c r="AB920" s="4">
        <v>6.891330718994141</v>
      </c>
      <c r="AC920" s="4">
        <v>0.3787592947483063</v>
      </c>
      <c r="AD920" s="4">
        <v>0.2081685662269592</v>
      </c>
      <c r="AE920" s="4">
        <v>0.002741307951509953</v>
      </c>
      <c r="AF920" s="4">
        <v>0.1972670704126358</v>
      </c>
      <c r="AG920" s="4">
        <v>0.001945364405401051</v>
      </c>
      <c r="AH920" s="4">
        <v>1</v>
      </c>
      <c r="AI920" s="4">
        <v>-0.2195652425289154</v>
      </c>
      <c r="AJ920" s="4">
        <v>2.737391471862793</v>
      </c>
      <c r="AK920" s="4">
        <v>1</v>
      </c>
      <c r="AL920" s="4">
        <v>0</v>
      </c>
      <c r="AM920" s="4">
        <v>0.1599999964237213</v>
      </c>
      <c r="AN920" s="4">
        <v>111115</v>
      </c>
      <c r="AO920" s="4">
        <f>X920*0.000001/(K920*0.0001)</f>
        <v>0.8325442504882812</v>
      </c>
      <c r="AP920" s="4">
        <f>(U920-T920)/(1000-U920)*AO920</f>
        <v>0.001490761109835847</v>
      </c>
      <c r="AQ920" s="4">
        <f>(P920+273.15)</f>
        <v>297.9069236755371</v>
      </c>
      <c r="AR920" s="4">
        <f>(O920+273.15)</f>
        <v>293.2055973052978</v>
      </c>
      <c r="AS920" s="4">
        <f>(Y920*AK920+Z920*AL920)*AM920</f>
        <v>319.8652858192036</v>
      </c>
      <c r="AT920" s="4">
        <f>((AS920+0.00000010773*(AR920^4-AQ920^4))-AP920*44100)/(L920*0.92*2*29.3+0.00000043092*AQ920^3)</f>
        <v>2.294708009246094</v>
      </c>
      <c r="AU920" s="4">
        <f>0.61365*EXP(17.502*J920/(240.97+J920))</f>
        <v>3.133888477672795</v>
      </c>
      <c r="AV920" s="4">
        <f>AU920*1000/AA920</f>
        <v>30.82159683461429</v>
      </c>
      <c r="AW920" s="4">
        <f>(AV920-U920)</f>
        <v>15.18906662221195</v>
      </c>
      <c r="AX920" s="4">
        <f>IF(D920,P920,(O920+P920)/2)</f>
        <v>22.40626049041748</v>
      </c>
      <c r="AY920" s="4">
        <f>0.61365*EXP(17.502*AX920/(240.97+AX920))</f>
        <v>2.71996917555995</v>
      </c>
      <c r="AZ920" s="4">
        <f>IF(AW920&lt;&gt;0,(1000-(AV920+U920)/2)/AW920*AP920,0)</f>
        <v>0.09586731976735913</v>
      </c>
      <c r="BA920" s="4">
        <f>U920*AA920/1000</f>
        <v>1.589489557351568</v>
      </c>
      <c r="BB920" s="4">
        <f>(AY920-BA920)</f>
        <v>1.130479618208382</v>
      </c>
      <c r="BC920" s="4">
        <f>1/(1.6/F920+1.37/N920)</f>
        <v>0.06020923650823767</v>
      </c>
      <c r="BD920" s="3">
        <f>G920*AA920*0.001</f>
      </c>
      <c r="BE920" s="3">
        <f>G920/S920</f>
      </c>
      <c r="BF920" s="4">
        <f>(1-AP920*AA920/AU920/F920)*100</f>
        <v>51.25061966289746</v>
      </c>
      <c r="BG920" s="3">
        <f>(S920-E920/(N920/1.35))</f>
      </c>
      <c r="BH920" s="3">
        <f>E920*BF920/100/BG920</f>
      </c>
    </row>
    <row r="921" ht="16" customHeight="1">
      <c r="A921" s="4">
        <v>858</v>
      </c>
      <c r="B921" t="s" s="2">
        <v>977</v>
      </c>
      <c r="C921" s="4">
        <v>4956.000031292439</v>
      </c>
      <c r="D921" s="4">
        <v>0</v>
      </c>
      <c r="E921" s="3">
        <f>(R921-#REF!*(1000-T921)/(1000-U921))*AO921</f>
      </c>
      <c r="F921" s="4">
        <f>IF(AZ921&lt;&gt;0,1/(1/AZ921-1/N921),0)</f>
        <v>0.09921900590669633</v>
      </c>
      <c r="G921" s="3">
        <f>((BC921-AP921/2)*S921-E921)/(BC921+AP921/2)</f>
      </c>
      <c r="H921" s="4">
        <f>AP921*1000</f>
        <v>1.493801342961243</v>
      </c>
      <c r="I921" s="4">
        <f>(AU921-BA921)</f>
        <v>1.547476810188635</v>
      </c>
      <c r="J921" s="4">
        <f>(P921+AT921*D921)</f>
        <v>24.77639770507812</v>
      </c>
      <c r="K921" s="4">
        <v>6</v>
      </c>
      <c r="L921" s="4">
        <f>(K921*AI921+AJ921)</f>
        <v>1.420000016689301</v>
      </c>
      <c r="M921" s="4">
        <v>1</v>
      </c>
      <c r="N921" s="4">
        <f>L921*(M921+1)*(M921+1)/(M921*M921+1)</f>
        <v>2.840000033378601</v>
      </c>
      <c r="O921" s="4">
        <v>20.1103401184082</v>
      </c>
      <c r="P921" s="4">
        <v>24.77639770507812</v>
      </c>
      <c r="Q921" s="4">
        <v>19.18288040161133</v>
      </c>
      <c r="R921" s="4">
        <v>400.1224365234375</v>
      </c>
      <c r="S921" s="4">
        <v>394.7051391601562</v>
      </c>
      <c r="T921" s="4">
        <v>13.8719310760498</v>
      </c>
      <c r="U921" s="4">
        <v>15.63813591003418</v>
      </c>
      <c r="V921" s="4">
        <v>59.73440551757812</v>
      </c>
      <c r="W921" s="4">
        <v>67.33751678466797</v>
      </c>
      <c r="X921" s="4">
        <v>499.5256652832031</v>
      </c>
      <c r="Y921" s="4">
        <v>1999.162597656250</v>
      </c>
      <c r="Z921" s="4">
        <v>152.5031127929688</v>
      </c>
      <c r="AA921" s="4">
        <v>101.6782760620117</v>
      </c>
      <c r="AB921" s="4">
        <v>6.891330718994141</v>
      </c>
      <c r="AC921" s="4">
        <v>0.3787592947483063</v>
      </c>
      <c r="AD921" s="4">
        <v>0.2081685662269592</v>
      </c>
      <c r="AE921" s="4">
        <v>0.002741307951509953</v>
      </c>
      <c r="AF921" s="4">
        <v>0.1972670704126358</v>
      </c>
      <c r="AG921" s="4">
        <v>0.001945364405401051</v>
      </c>
      <c r="AH921" s="4">
        <v>0.6666666865348816</v>
      </c>
      <c r="AI921" s="4">
        <v>-0.2195652425289154</v>
      </c>
      <c r="AJ921" s="4">
        <v>2.737391471862793</v>
      </c>
      <c r="AK921" s="4">
        <v>1</v>
      </c>
      <c r="AL921" s="4">
        <v>0</v>
      </c>
      <c r="AM921" s="4">
        <v>0.1599999964237213</v>
      </c>
      <c r="AN921" s="4">
        <v>111115</v>
      </c>
      <c r="AO921" s="4">
        <f>X921*0.000001/(K921*0.0001)</f>
        <v>0.8325427754720051</v>
      </c>
      <c r="AP921" s="4">
        <f>(U921-T921)/(1000-U921)*AO921</f>
        <v>0.001493801342961243</v>
      </c>
      <c r="AQ921" s="4">
        <f>(P921+273.15)</f>
        <v>297.9263977050781</v>
      </c>
      <c r="AR921" s="4">
        <f>(O921+273.15)</f>
        <v>293.2603401184082</v>
      </c>
      <c r="AS921" s="4">
        <f>(Y921*AK921+Z921*AL921)*AM921</f>
        <v>319.8660084754374</v>
      </c>
      <c r="AT921" s="4">
        <f>((AS921+0.00000010773*(AR921^4-AQ921^4))-AP921*44100)/(L921*0.92*2*29.3+0.00000043092*AQ921^3)</f>
        <v>2.29737337238652</v>
      </c>
      <c r="AU921" s="4">
        <f>0.61365*EXP(17.502*J921/(240.97+J921))</f>
        <v>3.13753551034435</v>
      </c>
      <c r="AV921" s="4">
        <f>AU921*1000/AA921</f>
        <v>30.85748138010153</v>
      </c>
      <c r="AW921" s="4">
        <f>(AV921-U921)</f>
        <v>15.21934547006735</v>
      </c>
      <c r="AX921" s="4">
        <f>IF(D921,P921,(O921+P921)/2)</f>
        <v>22.44336891174316</v>
      </c>
      <c r="AY921" s="4">
        <f>0.61365*EXP(17.502*AX921/(240.97+AX921))</f>
        <v>2.726111922447167</v>
      </c>
      <c r="AZ921" s="4">
        <f>IF(AW921&lt;&gt;0,(1000-(AV921+U921)/2)/AW921*AP921,0)</f>
        <v>0.09586967705385017</v>
      </c>
      <c r="BA921" s="4">
        <f>U921*AA921/1000</f>
        <v>1.590058700155714</v>
      </c>
      <c r="BB921" s="4">
        <f>(AY921-BA921)</f>
        <v>1.136053222291452</v>
      </c>
      <c r="BC921" s="4">
        <f>1/(1.6/F921+1.37/N921)</f>
        <v>0.06021072421545882</v>
      </c>
      <c r="BD921" s="3">
        <f>G921*AA921*0.001</f>
      </c>
      <c r="BE921" s="3">
        <f>G921/S921</f>
      </c>
      <c r="BF921" s="4">
        <f>(1-AP921*AA921/AU921/F921)*100</f>
        <v>51.20924949935293</v>
      </c>
      <c r="BG921" s="3">
        <f>(S921-E921/(N921/1.35))</f>
      </c>
      <c r="BH921" s="3">
        <f>E921*BF921/100/BG921</f>
      </c>
    </row>
    <row r="922" ht="16" customHeight="1">
      <c r="A922" s="4">
        <v>859</v>
      </c>
      <c r="B922" t="s" s="2">
        <v>978</v>
      </c>
      <c r="C922" s="4">
        <v>4961.000031180680</v>
      </c>
      <c r="D922" s="4">
        <v>0</v>
      </c>
      <c r="E922" s="3">
        <f>(R922-#REF!*(1000-T922)/(1000-U922))*AO922</f>
      </c>
      <c r="F922" s="4">
        <f>IF(AZ922&lt;&gt;0,1/(1/AZ922-1/N922),0)</f>
        <v>0.09938990698849781</v>
      </c>
      <c r="G922" s="3">
        <f>((BC922-AP922/2)*S922-E922)/(BC922+AP922/2)</f>
      </c>
      <c r="H922" s="4">
        <f>AP922*1000</f>
        <v>1.495320589706702</v>
      </c>
      <c r="I922" s="4">
        <f>(AU922-BA922)</f>
        <v>1.546485174791242</v>
      </c>
      <c r="J922" s="4">
        <f>(P922+AT922*D922)</f>
        <v>24.77309608459473</v>
      </c>
      <c r="K922" s="4">
        <v>6</v>
      </c>
      <c r="L922" s="4">
        <f>(K922*AI922+AJ922)</f>
        <v>1.420000016689301</v>
      </c>
      <c r="M922" s="4">
        <v>1</v>
      </c>
      <c r="N922" s="4">
        <f>L922*(M922+1)*(M922+1)/(M922*M922+1)</f>
        <v>2.840000033378601</v>
      </c>
      <c r="O922" s="4">
        <v>20.16723823547363</v>
      </c>
      <c r="P922" s="4">
        <v>24.77309608459473</v>
      </c>
      <c r="Q922" s="4">
        <v>19.26859664916992</v>
      </c>
      <c r="R922" s="4">
        <v>400.1246948242188</v>
      </c>
      <c r="S922" s="4">
        <v>394.8621520996094</v>
      </c>
      <c r="T922" s="4">
        <v>13.87374687194824</v>
      </c>
      <c r="U922" s="4">
        <v>15.64174270629883</v>
      </c>
      <c r="V922" s="4">
        <v>59.53857803344727</v>
      </c>
      <c r="W922" s="4">
        <v>67.12376403808594</v>
      </c>
      <c r="X922" s="4">
        <v>499.5253295898438</v>
      </c>
      <c r="Y922" s="4">
        <v>1999.182739257812</v>
      </c>
      <c r="Z922" s="4">
        <v>156.0939025878906</v>
      </c>
      <c r="AA922" s="4">
        <v>101.6786804199219</v>
      </c>
      <c r="AB922" s="4">
        <v>6.891330718994141</v>
      </c>
      <c r="AC922" s="4">
        <v>0.3787592947483063</v>
      </c>
      <c r="AD922" s="4">
        <v>0.2081685662269592</v>
      </c>
      <c r="AE922" s="4">
        <v>0.002741307951509953</v>
      </c>
      <c r="AF922" s="4">
        <v>0.1972670704126358</v>
      </c>
      <c r="AG922" s="4">
        <v>0.001945364405401051</v>
      </c>
      <c r="AH922" s="4">
        <v>0.6666666865348816</v>
      </c>
      <c r="AI922" s="4">
        <v>-0.2195652425289154</v>
      </c>
      <c r="AJ922" s="4">
        <v>2.737391471862793</v>
      </c>
      <c r="AK922" s="4">
        <v>1</v>
      </c>
      <c r="AL922" s="4">
        <v>0</v>
      </c>
      <c r="AM922" s="4">
        <v>0.1599999964237213</v>
      </c>
      <c r="AN922" s="4">
        <v>111115</v>
      </c>
      <c r="AO922" s="4">
        <f>X922*0.000001/(K922*0.0001)</f>
        <v>0.8325422159830728</v>
      </c>
      <c r="AP922" s="4">
        <f>(U922-T922)/(1000-U922)*AO922</f>
        <v>0.001495320589706702</v>
      </c>
      <c r="AQ922" s="4">
        <f>(P922+273.15)</f>
        <v>297.9230960845947</v>
      </c>
      <c r="AR922" s="4">
        <f>(O922+273.15)</f>
        <v>293.3172382354736</v>
      </c>
      <c r="AS922" s="4">
        <f>(Y922*AK922+Z922*AL922)*AM922</f>
        <v>319.8692311316154</v>
      </c>
      <c r="AT922" s="4">
        <f>((AS922+0.00000010773*(AR922^4-AQ922^4))-AP922*44100)/(L922*0.92*2*29.3+0.00000043092*AQ922^3)</f>
        <v>2.304118974696749</v>
      </c>
      <c r="AU922" s="4">
        <f>0.61365*EXP(17.502*J922/(240.97+J922))</f>
        <v>3.136916932635644</v>
      </c>
      <c r="AV922" s="4">
        <f>AU922*1000/AA922</f>
        <v>30.85127501341008</v>
      </c>
      <c r="AW922" s="4">
        <f>(AV922-U922)</f>
        <v>15.20953230711125</v>
      </c>
      <c r="AX922" s="4">
        <f>IF(D922,P922,(O922+P922)/2)</f>
        <v>22.47016716003418</v>
      </c>
      <c r="AY922" s="4">
        <f>0.61365*EXP(17.502*AX922/(240.97+AX922))</f>
        <v>2.730555519320077</v>
      </c>
      <c r="AZ922" s="4">
        <f>IF(AW922&lt;&gt;0,(1000-(AV922+U922)/2)/AW922*AP922,0)</f>
        <v>0.09602922541456942</v>
      </c>
      <c r="BA922" s="4">
        <f>U922*AA922/1000</f>
        <v>1.590431757844402</v>
      </c>
      <c r="BB922" s="4">
        <f>(AY922-BA922)</f>
        <v>1.140123761475675</v>
      </c>
      <c r="BC922" s="4">
        <f>1/(1.6/F922+1.37/N922)</f>
        <v>0.06031141762033455</v>
      </c>
      <c r="BD922" s="3">
        <f>G922*AA922*0.001</f>
      </c>
      <c r="BE922" s="3">
        <f>G922/S922</f>
      </c>
      <c r="BF922" s="4">
        <f>(1-AP922*AA922/AU922/F922)*100</f>
        <v>51.23380038693507</v>
      </c>
      <c r="BG922" s="3">
        <f>(S922-E922/(N922/1.35))</f>
      </c>
      <c r="BH922" s="3">
        <f>E922*BF922/100/BG922</f>
      </c>
    </row>
    <row r="923" ht="16" customHeight="1">
      <c r="A923" s="4">
        <v>860</v>
      </c>
      <c r="B923" t="s" s="2">
        <v>979</v>
      </c>
      <c r="C923" s="4">
        <v>4966.000031068921</v>
      </c>
      <c r="D923" s="4">
        <v>0</v>
      </c>
      <c r="E923" s="3">
        <f>(R923-#REF!*(1000-T923)/(1000-U923))*AO923</f>
      </c>
      <c r="F923" s="4">
        <f>IF(AZ923&lt;&gt;0,1/(1/AZ923-1/N923),0)</f>
        <v>0.09941326404020218</v>
      </c>
      <c r="G923" s="3">
        <f>((BC923-AP923/2)*S923-E923)/(BC923+AP923/2)</f>
      </c>
      <c r="H923" s="4">
        <f>AP923*1000</f>
        <v>1.497326802014144</v>
      </c>
      <c r="I923" s="4">
        <f>(AU923-BA923)</f>
        <v>1.548193321774839</v>
      </c>
      <c r="J923" s="4">
        <f>(P923+AT923*D923)</f>
        <v>24.78378677368164</v>
      </c>
      <c r="K923" s="4">
        <v>6</v>
      </c>
      <c r="L923" s="4">
        <f>(K923*AI923+AJ923)</f>
        <v>1.420000016689301</v>
      </c>
      <c r="M923" s="4">
        <v>1</v>
      </c>
      <c r="N923" s="4">
        <f>L923*(M923+1)*(M923+1)/(M923*M923+1)</f>
        <v>2.840000033378601</v>
      </c>
      <c r="O923" s="4">
        <v>20.21728324890137</v>
      </c>
      <c r="P923" s="4">
        <v>24.78378677368164</v>
      </c>
      <c r="Q923" s="4">
        <v>19.29474449157715</v>
      </c>
      <c r="R923" s="4">
        <v>400.1065673828125</v>
      </c>
      <c r="S923" s="4">
        <v>394.9913635253906</v>
      </c>
      <c r="T923" s="4">
        <v>13.87420749664307</v>
      </c>
      <c r="U923" s="4">
        <v>15.64461898803711</v>
      </c>
      <c r="V923" s="4">
        <v>59.35213851928711</v>
      </c>
      <c r="W923" s="4">
        <v>66.92418670654297</v>
      </c>
      <c r="X923" s="4">
        <v>499.5115661621094</v>
      </c>
      <c r="Y923" s="4">
        <v>1999.113159179688</v>
      </c>
      <c r="Z923" s="4">
        <v>158.6345977783203</v>
      </c>
      <c r="AA923" s="4">
        <v>101.6788558959961</v>
      </c>
      <c r="AB923" s="4">
        <v>6.891330718994141</v>
      </c>
      <c r="AC923" s="4">
        <v>0.3787592947483063</v>
      </c>
      <c r="AD923" s="4">
        <v>0.2081685662269592</v>
      </c>
      <c r="AE923" s="4">
        <v>0.002741307951509953</v>
      </c>
      <c r="AF923" s="4">
        <v>0.1972670704126358</v>
      </c>
      <c r="AG923" s="4">
        <v>0.001945364405401051</v>
      </c>
      <c r="AH923" s="4">
        <v>1</v>
      </c>
      <c r="AI923" s="4">
        <v>-0.2195652425289154</v>
      </c>
      <c r="AJ923" s="4">
        <v>2.737391471862793</v>
      </c>
      <c r="AK923" s="4">
        <v>1</v>
      </c>
      <c r="AL923" s="4">
        <v>0</v>
      </c>
      <c r="AM923" s="4">
        <v>0.1599999964237213</v>
      </c>
      <c r="AN923" s="4">
        <v>111115</v>
      </c>
      <c r="AO923" s="4">
        <f>X923*0.000001/(K923*0.0001)</f>
        <v>0.8325192769368489</v>
      </c>
      <c r="AP923" s="4">
        <f>(U923-T923)/(1000-U923)*AO923</f>
        <v>0.001497326802014144</v>
      </c>
      <c r="AQ923" s="4">
        <f>(P923+273.15)</f>
        <v>297.9337867736816</v>
      </c>
      <c r="AR923" s="4">
        <f>(O923+273.15)</f>
        <v>293.3672832489013</v>
      </c>
      <c r="AS923" s="4">
        <f>(Y923*AK923+Z923*AL923)*AM923</f>
        <v>319.8580983193642</v>
      </c>
      <c r="AT923" s="4">
        <f>((AS923+0.00000010773*(AR923^4-AQ923^4))-AP923*44100)/(L923*0.92*2*29.3+0.00000043092*AQ923^3)</f>
        <v>2.30775844038633</v>
      </c>
      <c r="AU923" s="4">
        <f>0.61365*EXP(17.502*J923/(240.97+J923))</f>
        <v>3.138920281407228</v>
      </c>
      <c r="AV923" s="4">
        <f>AU923*1000/AA923</f>
        <v>30.87092447831951</v>
      </c>
      <c r="AW923" s="4">
        <f>(AV923-U923)</f>
        <v>15.2263054902824</v>
      </c>
      <c r="AX923" s="4">
        <f>IF(D923,P923,(O923+P923)/2)</f>
        <v>22.5005350112915</v>
      </c>
      <c r="AY923" s="4">
        <f>0.61365*EXP(17.502*AX923/(240.97+AX923))</f>
        <v>2.73559867568454</v>
      </c>
      <c r="AZ923" s="4">
        <f>IF(AW923&lt;&gt;0,(1000-(AV923+U923)/2)/AW923*AP923,0)</f>
        <v>0.09605102944875989</v>
      </c>
      <c r="BA923" s="4">
        <f>U923*AA923/1000</f>
        <v>1.590726959632389</v>
      </c>
      <c r="BB923" s="4">
        <f>(AY923-BA923)</f>
        <v>1.144871716052151</v>
      </c>
      <c r="BC923" s="4">
        <f>1/(1.6/F923+1.37/N923)</f>
        <v>0.06032517860593628</v>
      </c>
      <c r="BD923" s="3">
        <f>G923*AA923*0.001</f>
      </c>
      <c r="BE923" s="3">
        <f>G923/S923</f>
      </c>
      <c r="BF923" s="4">
        <f>(1-AP923*AA923/AU923/F923)*100</f>
        <v>51.21091987641729</v>
      </c>
      <c r="BG923" s="3">
        <f>(S923-E923/(N923/1.35))</f>
      </c>
      <c r="BH923" s="3">
        <f>E923*BF923/100/BG923</f>
      </c>
    </row>
    <row r="924" ht="16" customHeight="1">
      <c r="A924" s="4">
        <v>861</v>
      </c>
      <c r="B924" t="s" s="2">
        <v>980</v>
      </c>
      <c r="C924" s="4">
        <v>4971.500030945987</v>
      </c>
      <c r="D924" s="4">
        <v>0</v>
      </c>
      <c r="E924" s="3">
        <f>(R924-#REF!*(1000-T924)/(1000-U924))*AO924</f>
      </c>
      <c r="F924" s="4">
        <f>IF(AZ924&lt;&gt;0,1/(1/AZ924-1/N924),0)</f>
        <v>0.09946469750618106</v>
      </c>
      <c r="G924" s="3">
        <f>((BC924-AP924/2)*S924-E924)/(BC924+AP924/2)</f>
      </c>
      <c r="H924" s="4">
        <f>AP924*1000</f>
        <v>1.499865140993555</v>
      </c>
      <c r="I924" s="4">
        <f>(AU924-BA924)</f>
        <v>1.550022366679582</v>
      </c>
      <c r="J924" s="4">
        <f>(P924+AT924*D924)</f>
        <v>24.79606819152832</v>
      </c>
      <c r="K924" s="4">
        <v>6</v>
      </c>
      <c r="L924" s="4">
        <f>(K924*AI924+AJ924)</f>
        <v>1.420000016689301</v>
      </c>
      <c r="M924" s="4">
        <v>1</v>
      </c>
      <c r="N924" s="4">
        <f>L924*(M924+1)*(M924+1)/(M924*M924+1)</f>
        <v>2.840000033378601</v>
      </c>
      <c r="O924" s="4">
        <v>20.2623291015625</v>
      </c>
      <c r="P924" s="4">
        <v>24.79606819152832</v>
      </c>
      <c r="Q924" s="4">
        <v>19.35551834106445</v>
      </c>
      <c r="R924" s="4">
        <v>399.983886718750</v>
      </c>
      <c r="S924" s="4">
        <v>394.9479370117188</v>
      </c>
      <c r="T924" s="4">
        <v>13.87588214874268</v>
      </c>
      <c r="U924" s="4">
        <v>15.64926910400391</v>
      </c>
      <c r="V924" s="4">
        <v>59.18782424926758</v>
      </c>
      <c r="W924" s="4">
        <v>66.75003814697266</v>
      </c>
      <c r="X924" s="4">
        <v>499.5164794921875</v>
      </c>
      <c r="Y924" s="4">
        <v>1999.061157226562</v>
      </c>
      <c r="Z924" s="4">
        <v>154.1895446777344</v>
      </c>
      <c r="AA924" s="4">
        <v>101.6789169311523</v>
      </c>
      <c r="AB924" s="4">
        <v>6.891330718994141</v>
      </c>
      <c r="AC924" s="4">
        <v>0.3787592947483063</v>
      </c>
      <c r="AD924" s="4">
        <v>0.2081685662269592</v>
      </c>
      <c r="AE924" s="4">
        <v>0.002741307951509953</v>
      </c>
      <c r="AF924" s="4">
        <v>0.1972670704126358</v>
      </c>
      <c r="AG924" s="4">
        <v>0.001945364405401051</v>
      </c>
      <c r="AH924" s="4">
        <v>0.6666666865348816</v>
      </c>
      <c r="AI924" s="4">
        <v>-0.2195652425289154</v>
      </c>
      <c r="AJ924" s="4">
        <v>2.737391471862793</v>
      </c>
      <c r="AK924" s="4">
        <v>1</v>
      </c>
      <c r="AL924" s="4">
        <v>0</v>
      </c>
      <c r="AM924" s="4">
        <v>0.1599999964237213</v>
      </c>
      <c r="AN924" s="4">
        <v>111115</v>
      </c>
      <c r="AO924" s="4">
        <f>X924*0.000001/(K924*0.0001)</f>
        <v>0.8325274658203123</v>
      </c>
      <c r="AP924" s="4">
        <f>(U924-T924)/(1000-U924)*AO924</f>
        <v>0.001499865140993555</v>
      </c>
      <c r="AQ924" s="4">
        <f>(P924+273.15)</f>
        <v>297.9460681915283</v>
      </c>
      <c r="AR924" s="4">
        <f>(O924+273.15)</f>
        <v>293.4123291015625</v>
      </c>
      <c r="AS924" s="4">
        <f>(Y924*AK924+Z924*AL924)*AM924</f>
        <v>319.8497780070502</v>
      </c>
      <c r="AT924" s="4">
        <f>((AS924+0.00000010773*(AR924^4-AQ924^4))-AP924*44100)/(L924*0.92*2*29.3+0.00000043092*AQ924^3)</f>
        <v>2.310336337120284</v>
      </c>
      <c r="AU924" s="4">
        <f>0.61365*EXP(17.502*J924/(240.97+J924))</f>
        <v>3.141223099938844</v>
      </c>
      <c r="AV924" s="4">
        <f>AU924*1000/AA924</f>
        <v>30.89355389245337</v>
      </c>
      <c r="AW924" s="4">
        <f>(AV924-U924)</f>
        <v>15.24428478844946</v>
      </c>
      <c r="AX924" s="4">
        <f>IF(D924,P924,(O924+P924)/2)</f>
        <v>22.52919864654541</v>
      </c>
      <c r="AY924" s="4">
        <f>0.61365*EXP(17.502*AX924/(240.97+AX924))</f>
        <v>2.740366290156227</v>
      </c>
      <c r="AZ924" s="4">
        <f>IF(AW924&lt;&gt;0,(1000-(AV924+U924)/2)/AW924*AP924,0)</f>
        <v>0.09609904186621078</v>
      </c>
      <c r="BA924" s="4">
        <f>U924*AA924/1000</f>
        <v>1.591200733259262</v>
      </c>
      <c r="BB924" s="4">
        <f>(AY924-BA924)</f>
        <v>1.149165556896965</v>
      </c>
      <c r="BC924" s="4">
        <f>1/(1.6/F924+1.37/N924)</f>
        <v>0.06035548036228512</v>
      </c>
      <c r="BD924" s="3">
        <f>G924*AA924*0.001</f>
      </c>
      <c r="BE924" s="3">
        <f>G924/S924</f>
      </c>
      <c r="BF924" s="4">
        <f>(1-AP924*AA924/AU924/F924)*100</f>
        <v>51.18926195739272</v>
      </c>
      <c r="BG924" s="3">
        <f>(S924-E924/(N924/1.35))</f>
      </c>
      <c r="BH924" s="3">
        <f>E924*BF924/100/BG924</f>
      </c>
    </row>
    <row r="925" ht="16" customHeight="1">
      <c r="A925" s="4">
        <v>862</v>
      </c>
      <c r="B925" t="s" s="2">
        <v>981</v>
      </c>
      <c r="C925" s="4">
        <v>4976.500030834228</v>
      </c>
      <c r="D925" s="4">
        <v>0</v>
      </c>
      <c r="E925" s="3">
        <f>(R925-#REF!*(1000-T925)/(1000-U925))*AO925</f>
      </c>
      <c r="F925" s="4">
        <f>IF(AZ925&lt;&gt;0,1/(1/AZ925-1/N925),0)</f>
        <v>0.09953035148184286</v>
      </c>
      <c r="G925" s="3">
        <f>((BC925-AP925/2)*S925-E925)/(BC925+AP925/2)</f>
      </c>
      <c r="H925" s="4">
        <f>AP925*1000</f>
        <v>1.502410310776158</v>
      </c>
      <c r="I925" s="4">
        <f>(AU925-BA925)</f>
        <v>1.551639683806499</v>
      </c>
      <c r="J925" s="4">
        <f>(P925+AT925*D925)</f>
        <v>24.8073558807373</v>
      </c>
      <c r="K925" s="4">
        <v>6</v>
      </c>
      <c r="L925" s="4">
        <f>(K925*AI925+AJ925)</f>
        <v>1.420000016689301</v>
      </c>
      <c r="M925" s="4">
        <v>1</v>
      </c>
      <c r="N925" s="4">
        <f>L925*(M925+1)*(M925+1)/(M925*M925+1)</f>
        <v>2.840000033378601</v>
      </c>
      <c r="O925" s="4">
        <v>20.30622482299805</v>
      </c>
      <c r="P925" s="4">
        <v>24.8073558807373</v>
      </c>
      <c r="Q925" s="4">
        <v>19.44075965881348</v>
      </c>
      <c r="R925" s="4">
        <v>399.8682861328125</v>
      </c>
      <c r="S925" s="4">
        <v>394.8935852050781</v>
      </c>
      <c r="T925" s="4">
        <v>13.87787437438965</v>
      </c>
      <c r="U925" s="4">
        <v>15.65422058105469</v>
      </c>
      <c r="V925" s="4">
        <v>59.036865234375</v>
      </c>
      <c r="W925" s="4">
        <v>66.59117126464844</v>
      </c>
      <c r="X925" s="4">
        <v>499.5280456542969</v>
      </c>
      <c r="Y925" s="4">
        <v>1999.055908203125</v>
      </c>
      <c r="Z925" s="4">
        <v>149.0113220214844</v>
      </c>
      <c r="AA925" s="4">
        <v>101.6787261962891</v>
      </c>
      <c r="AB925" s="4">
        <v>6.891330718994141</v>
      </c>
      <c r="AC925" s="4">
        <v>0.3787592947483063</v>
      </c>
      <c r="AD925" s="4">
        <v>0.2081685662269592</v>
      </c>
      <c r="AE925" s="4">
        <v>0.002741307951509953</v>
      </c>
      <c r="AF925" s="4">
        <v>0.1972670704126358</v>
      </c>
      <c r="AG925" s="4">
        <v>0.001945364405401051</v>
      </c>
      <c r="AH925" s="4">
        <v>1</v>
      </c>
      <c r="AI925" s="4">
        <v>-0.2195652425289154</v>
      </c>
      <c r="AJ925" s="4">
        <v>2.737391471862793</v>
      </c>
      <c r="AK925" s="4">
        <v>1</v>
      </c>
      <c r="AL925" s="4">
        <v>0</v>
      </c>
      <c r="AM925" s="4">
        <v>0.1599999964237213</v>
      </c>
      <c r="AN925" s="4">
        <v>111115</v>
      </c>
      <c r="AO925" s="4">
        <f>X925*0.000001/(K925*0.0001)</f>
        <v>0.8325467427571612</v>
      </c>
      <c r="AP925" s="4">
        <f>(U925-T925)/(1000-U925)*AO925</f>
        <v>0.001502410310776158</v>
      </c>
      <c r="AQ925" s="4">
        <f>(P925+273.15)</f>
        <v>297.9573558807373</v>
      </c>
      <c r="AR925" s="4">
        <f>(O925+273.15)</f>
        <v>293.456224822998</v>
      </c>
      <c r="AS925" s="4">
        <f>(Y925*AK925+Z925*AL925)*AM925</f>
        <v>319.848938163319</v>
      </c>
      <c r="AT925" s="4">
        <f>((AS925+0.00000010773*(AR925^4-AQ925^4))-AP925*44100)/(L925*0.92*2*29.3+0.00000043092*AQ925^3)</f>
        <v>2.312987526901675</v>
      </c>
      <c r="AU925" s="4">
        <f>0.61365*EXP(17.502*J925/(240.97+J925))</f>
        <v>3.143340892083872</v>
      </c>
      <c r="AV925" s="4">
        <f>AU925*1000/AA925</f>
        <v>30.91444011617244</v>
      </c>
      <c r="AW925" s="4">
        <f>(AV925-U925)</f>
        <v>15.26021953511775</v>
      </c>
      <c r="AX925" s="4">
        <f>IF(D925,P925,(O925+P925)/2)</f>
        <v>22.55679035186768</v>
      </c>
      <c r="AY925" s="4">
        <f>0.61365*EXP(17.502*AX925/(240.97+AX925))</f>
        <v>2.744962477199882</v>
      </c>
      <c r="AZ925" s="4">
        <f>IF(AW925&lt;&gt;0,(1000-(AV925+U925)/2)/AW925*AP925,0)</f>
        <v>0.09616032648835415</v>
      </c>
      <c r="BA925" s="4">
        <f>U925*AA925/1000</f>
        <v>1.591701208277373</v>
      </c>
      <c r="BB925" s="4">
        <f>(AY925-BA925)</f>
        <v>1.15326126892251</v>
      </c>
      <c r="BC925" s="4">
        <f>1/(1.6/F925+1.37/N925)</f>
        <v>0.06039415873155779</v>
      </c>
      <c r="BD925" s="3">
        <f>G925*AA925*0.001</f>
      </c>
      <c r="BE925" s="3">
        <f>G925/S925</f>
      </c>
      <c r="BF925" s="4">
        <f>(1-AP925*AA925/AU925/F925)*100</f>
        <v>51.17169685564258</v>
      </c>
      <c r="BG925" s="3">
        <f>(S925-E925/(N925/1.35))</f>
      </c>
      <c r="BH925" s="3">
        <f>E925*BF925/100/BG925</f>
      </c>
    </row>
    <row r="926" ht="16" customHeight="1">
      <c r="A926" s="4">
        <v>863</v>
      </c>
      <c r="B926" t="s" s="2">
        <v>982</v>
      </c>
      <c r="C926" s="4">
        <v>4981.500030722469</v>
      </c>
      <c r="D926" s="4">
        <v>0</v>
      </c>
      <c r="E926" s="3">
        <f>(R926-#REF!*(1000-T926)/(1000-U926))*AO926</f>
      </c>
      <c r="F926" s="4">
        <f>IF(AZ926&lt;&gt;0,1/(1/AZ926-1/N926),0)</f>
        <v>0.09960790745779337</v>
      </c>
      <c r="G926" s="3">
        <f>((BC926-AP926/2)*S926-E926)/(BC926+AP926/2)</f>
      </c>
      <c r="H926" s="4">
        <f>AP926*1000</f>
        <v>1.504780856527254</v>
      </c>
      <c r="I926" s="4">
        <f>(AU926-BA926)</f>
        <v>1.552898113995837</v>
      </c>
      <c r="J926" s="4">
        <f>(P926+AT926*D926)</f>
        <v>24.81646919250488</v>
      </c>
      <c r="K926" s="4">
        <v>6</v>
      </c>
      <c r="L926" s="4">
        <f>(K926*AI926+AJ926)</f>
        <v>1.420000016689301</v>
      </c>
      <c r="M926" s="4">
        <v>1</v>
      </c>
      <c r="N926" s="4">
        <f>L926*(M926+1)*(M926+1)/(M926*M926+1)</f>
        <v>2.840000033378601</v>
      </c>
      <c r="O926" s="4">
        <v>20.35386848449707</v>
      </c>
      <c r="P926" s="4">
        <v>24.81646919250488</v>
      </c>
      <c r="Q926" s="4">
        <v>19.4973316192627</v>
      </c>
      <c r="R926" s="4">
        <v>399.7921142578125</v>
      </c>
      <c r="S926" s="4">
        <v>394.9418640136719</v>
      </c>
      <c r="T926" s="4">
        <v>13.87961959838867</v>
      </c>
      <c r="U926" s="4">
        <v>15.65870666503906</v>
      </c>
      <c r="V926" s="4">
        <v>58.87363815307617</v>
      </c>
      <c r="W926" s="4">
        <v>66.41767120361328</v>
      </c>
      <c r="X926" s="4">
        <v>499.5431518554688</v>
      </c>
      <c r="Y926" s="4">
        <v>1999.018920898438</v>
      </c>
      <c r="Z926" s="4">
        <v>149.5399627685547</v>
      </c>
      <c r="AA926" s="4">
        <v>101.6784820556641</v>
      </c>
      <c r="AB926" s="4">
        <v>6.891330718994141</v>
      </c>
      <c r="AC926" s="4">
        <v>0.3787592947483063</v>
      </c>
      <c r="AD926" s="4">
        <v>0.2081685662269592</v>
      </c>
      <c r="AE926" s="4">
        <v>0.002741307951509953</v>
      </c>
      <c r="AF926" s="4">
        <v>0.1972670704126358</v>
      </c>
      <c r="AG926" s="4">
        <v>0.001945364405401051</v>
      </c>
      <c r="AH926" s="4">
        <v>0.6666666865348816</v>
      </c>
      <c r="AI926" s="4">
        <v>-0.2195652425289154</v>
      </c>
      <c r="AJ926" s="4">
        <v>2.737391471862793</v>
      </c>
      <c r="AK926" s="4">
        <v>1</v>
      </c>
      <c r="AL926" s="4">
        <v>0</v>
      </c>
      <c r="AM926" s="4">
        <v>0.1599999964237213</v>
      </c>
      <c r="AN926" s="4">
        <v>111115</v>
      </c>
      <c r="AO926" s="4">
        <f>X926*0.000001/(K926*0.0001)</f>
        <v>0.8325719197591145</v>
      </c>
      <c r="AP926" s="4">
        <f>(U926-T926)/(1000-U926)*AO926</f>
        <v>0.001504780856527254</v>
      </c>
      <c r="AQ926" s="4">
        <f>(P926+273.15)</f>
        <v>297.9664691925049</v>
      </c>
      <c r="AR926" s="4">
        <f>(O926+273.15)</f>
        <v>293.503868484497</v>
      </c>
      <c r="AS926" s="4">
        <f>(Y926*AK926+Z926*AL926)*AM926</f>
        <v>319.8430201947012</v>
      </c>
      <c r="AT926" s="4">
        <f>((AS926+0.00000010773*(AR926^4-AQ926^4))-AP926*44100)/(L926*0.92*2*29.3+0.00000043092*AQ926^3)</f>
        <v>2.316423384651381</v>
      </c>
      <c r="AU926" s="4">
        <f>0.61365*EXP(17.502*J926/(240.97+J926))</f>
        <v>3.145051638651919</v>
      </c>
      <c r="AV926" s="4">
        <f>AU926*1000/AA926</f>
        <v>30.93133940502922</v>
      </c>
      <c r="AW926" s="4">
        <f>(AV926-U926)</f>
        <v>15.27263273999016</v>
      </c>
      <c r="AX926" s="4">
        <f>IF(D926,P926,(O926+P926)/2)</f>
        <v>22.58516883850098</v>
      </c>
      <c r="AY926" s="4">
        <f>0.61365*EXP(17.502*AX926/(240.97+AX926))</f>
        <v>2.749696760462186</v>
      </c>
      <c r="AZ926" s="4">
        <f>IF(AW926&lt;&gt;0,(1000-(AV926+U926)/2)/AW926*AP926,0)</f>
        <v>0.09623271749103293</v>
      </c>
      <c r="BA926" s="4">
        <f>U926*AA926/1000</f>
        <v>1.592153524656082</v>
      </c>
      <c r="BB926" s="4">
        <f>(AY926-BA926)</f>
        <v>1.157543235806105</v>
      </c>
      <c r="BC926" s="4">
        <f>1/(1.6/F926+1.37/N926)</f>
        <v>0.0604398469462098</v>
      </c>
      <c r="BD926" s="3">
        <f>G926*AA926*0.001</f>
      </c>
      <c r="BE926" s="3">
        <f>G926/S926</f>
      </c>
      <c r="BF926" s="4">
        <f>(1-AP926*AA926/AU926/F926)*100</f>
        <v>51.15943104475487</v>
      </c>
      <c r="BG926" s="3">
        <f>(S926-E926/(N926/1.35))</f>
      </c>
      <c r="BH926" s="3">
        <f>E926*BF926/100/BG926</f>
      </c>
    </row>
    <row r="927" ht="16" customHeight="1">
      <c r="A927" s="4">
        <v>864</v>
      </c>
      <c r="B927" t="s" s="2">
        <v>983</v>
      </c>
      <c r="C927" s="4">
        <v>4987.000030599535</v>
      </c>
      <c r="D927" s="4">
        <v>0</v>
      </c>
      <c r="E927" s="3">
        <f>(R927-#REF!*(1000-T927)/(1000-U927))*AO927</f>
      </c>
      <c r="F927" s="4">
        <f>IF(AZ927&lt;&gt;0,1/(1/AZ927-1/N927),0)</f>
        <v>0.1099602602114043</v>
      </c>
      <c r="G927" s="3">
        <f>((BC927-AP927/2)*S927-E927)/(BC927+AP927/2)</f>
      </c>
      <c r="H927" s="4">
        <f>AP927*1000</f>
        <v>1.631679725770639</v>
      </c>
      <c r="I927" s="4">
        <f>(AU927-BA927)</f>
        <v>1.530634643164782</v>
      </c>
      <c r="J927" s="4">
        <f>(P927+AT927*D927)</f>
        <v>24.77919006347656</v>
      </c>
      <c r="K927" s="4">
        <v>6</v>
      </c>
      <c r="L927" s="4">
        <f>(K927*AI927+AJ927)</f>
        <v>1.420000016689301</v>
      </c>
      <c r="M927" s="4">
        <v>1</v>
      </c>
      <c r="N927" s="4">
        <f>L927*(M927+1)*(M927+1)/(M927*M927+1)</f>
        <v>2.840000033378601</v>
      </c>
      <c r="O927" s="4">
        <v>20.39867973327637</v>
      </c>
      <c r="P927" s="4">
        <v>24.77919006347656</v>
      </c>
      <c r="Q927" s="4">
        <v>19.52085113525391</v>
      </c>
      <c r="R927" s="4">
        <v>399.827636718750</v>
      </c>
      <c r="S927" s="4">
        <v>403.5289306640625</v>
      </c>
      <c r="T927" s="4">
        <v>13.8800573348999</v>
      </c>
      <c r="U927" s="4">
        <v>15.8088846206665</v>
      </c>
      <c r="V927" s="4">
        <v>58.70993804931641</v>
      </c>
      <c r="W927" s="4">
        <v>66.58299255371094</v>
      </c>
      <c r="X927" s="4">
        <v>499.5422973632812</v>
      </c>
      <c r="Y927" s="4">
        <v>1999.018920898438</v>
      </c>
      <c r="Z927" s="4">
        <v>153.9378356933594</v>
      </c>
      <c r="AA927" s="4">
        <v>101.6785278320312</v>
      </c>
      <c r="AB927" s="4">
        <v>6.891330718994141</v>
      </c>
      <c r="AC927" s="4">
        <v>0.3787592947483063</v>
      </c>
      <c r="AD927" s="4">
        <v>0.2081685662269592</v>
      </c>
      <c r="AE927" s="4">
        <v>0.002741307951509953</v>
      </c>
      <c r="AF927" s="4">
        <v>0.1972670704126358</v>
      </c>
      <c r="AG927" s="4">
        <v>0.001945364405401051</v>
      </c>
      <c r="AH927" s="4">
        <v>0.3333333432674408</v>
      </c>
      <c r="AI927" s="4">
        <v>-0.2195652425289154</v>
      </c>
      <c r="AJ927" s="4">
        <v>2.737391471862793</v>
      </c>
      <c r="AK927" s="4">
        <v>1</v>
      </c>
      <c r="AL927" s="4">
        <v>0</v>
      </c>
      <c r="AM927" s="4">
        <v>0.1599999964237213</v>
      </c>
      <c r="AN927" s="4">
        <v>111115</v>
      </c>
      <c r="AO927" s="4">
        <f>X927*0.000001/(K927*0.0001)</f>
        <v>0.8325704956054686</v>
      </c>
      <c r="AP927" s="4">
        <f>(U927-T927)/(1000-U927)*AO927</f>
        <v>0.001631679725770639</v>
      </c>
      <c r="AQ927" s="4">
        <f>(P927+273.15)</f>
        <v>297.9291900634765</v>
      </c>
      <c r="AR927" s="4">
        <f>(O927+273.15)</f>
        <v>293.5486797332763</v>
      </c>
      <c r="AS927" s="4">
        <f>(Y927*AK927+Z927*AL927)*AM927</f>
        <v>319.8430201947012</v>
      </c>
      <c r="AT927" s="4">
        <f>((AS927+0.00000010773*(AR927^4-AQ927^4))-AP927*44100)/(L927*0.92*2*29.3+0.00000043092*AQ927^3)</f>
        <v>2.263290255217812</v>
      </c>
      <c r="AU927" s="4">
        <f>0.61365*EXP(17.502*J927/(240.97+J927))</f>
        <v>3.138058758060592</v>
      </c>
      <c r="AV927" s="4">
        <f>AU927*1000/AA927</f>
        <v>30.86255107120095</v>
      </c>
      <c r="AW927" s="4">
        <f>(AV927-U927)</f>
        <v>15.05366645053445</v>
      </c>
      <c r="AX927" s="4">
        <f>IF(D927,P927,(O927+P927)/2)</f>
        <v>22.58893489837646</v>
      </c>
      <c r="AY927" s="4">
        <f>0.61365*EXP(17.502*AX927/(240.97+AX927))</f>
        <v>2.750325575691654</v>
      </c>
      <c r="AZ927" s="4">
        <f>IF(AW927&lt;&gt;0,(1000-(AV927+U927)/2)/AW927*AP927,0)</f>
        <v>0.1058614732372091</v>
      </c>
      <c r="BA927" s="4">
        <f>U927*AA927/1000</f>
        <v>1.60742411489581</v>
      </c>
      <c r="BB927" s="4">
        <f>(AY927-BA927)</f>
        <v>1.142901460795844</v>
      </c>
      <c r="BC927" s="4">
        <f>1/(1.6/F927+1.37/N927)</f>
        <v>0.06651985445130686</v>
      </c>
      <c r="BD927" s="3">
        <f>G927*AA927*0.001</f>
      </c>
      <c r="BE927" s="3">
        <f>G927/S927</f>
      </c>
      <c r="BF927" s="4">
        <f>(1-AP927*AA927/AU927/F927)*100</f>
        <v>51.91968140252526</v>
      </c>
      <c r="BG927" s="3">
        <f>(S927-E927/(N927/1.35))</f>
      </c>
      <c r="BH927" s="3">
        <f>E927*BF927/100/BG927</f>
      </c>
    </row>
    <row r="928" ht="16" customHeight="1">
      <c r="A928" s="4">
        <v>865</v>
      </c>
      <c r="B928" t="s" s="2">
        <v>984</v>
      </c>
      <c r="C928" s="4">
        <v>4992.000030487776</v>
      </c>
      <c r="D928" s="4">
        <v>0</v>
      </c>
      <c r="E928" s="3">
        <f>(R928-#REF!*(1000-T928)/(1000-U928))*AO928</f>
      </c>
      <c r="F928" s="4">
        <f>IF(AZ928&lt;&gt;0,1/(1/AZ928-1/N928),0)</f>
        <v>0.2290443937150489</v>
      </c>
      <c r="G928" s="3">
        <f>((BC928-AP928/2)*S928-E928)/(BC928+AP928/2)</f>
      </c>
      <c r="H928" s="4">
        <f>AP928*1000</f>
        <v>2.813714909622754</v>
      </c>
      <c r="I928" s="4">
        <f>(AU928-BA928)</f>
        <v>1.317849131742107</v>
      </c>
      <c r="J928" s="4">
        <f>(P928+AT928*D928)</f>
        <v>24.39569664001465</v>
      </c>
      <c r="K928" s="4">
        <v>6</v>
      </c>
      <c r="L928" s="4">
        <f>(K928*AI928+AJ928)</f>
        <v>1.420000016689301</v>
      </c>
      <c r="M928" s="4">
        <v>1</v>
      </c>
      <c r="N928" s="4">
        <f>L928*(M928+1)*(M928+1)/(M928*M928+1)</f>
        <v>2.840000033378601</v>
      </c>
      <c r="O928" s="4">
        <v>20.4470272064209</v>
      </c>
      <c r="P928" s="4">
        <v>24.39569664001465</v>
      </c>
      <c r="Q928" s="4">
        <v>19.57497596740723</v>
      </c>
      <c r="R928" s="4">
        <v>399.9179992675781</v>
      </c>
      <c r="S928" s="4">
        <v>488.8985595703125</v>
      </c>
      <c r="T928" s="4">
        <v>13.88024997711182</v>
      </c>
      <c r="U928" s="4">
        <v>17.20184516906738</v>
      </c>
      <c r="V928" s="4">
        <v>58.53854751586914</v>
      </c>
      <c r="W928" s="4">
        <v>71.67706298828125</v>
      </c>
      <c r="X928" s="4">
        <v>499.5155029296875</v>
      </c>
      <c r="Y928" s="4">
        <v>2000.866333007812</v>
      </c>
      <c r="Z928" s="4">
        <v>157.0263824462891</v>
      </c>
      <c r="AA928" s="4">
        <v>101.6785354614258</v>
      </c>
      <c r="AB928" s="4">
        <v>6.891330718994141</v>
      </c>
      <c r="AC928" s="4">
        <v>0.3787592947483063</v>
      </c>
      <c r="AD928" s="4">
        <v>0.2081685662269592</v>
      </c>
      <c r="AE928" s="4">
        <v>0.002741307951509953</v>
      </c>
      <c r="AF928" s="4">
        <v>0.1972670704126358</v>
      </c>
      <c r="AG928" s="4">
        <v>0.001945364405401051</v>
      </c>
      <c r="AH928" s="4">
        <v>0.3333333432674408</v>
      </c>
      <c r="AI928" s="4">
        <v>-0.2195652425289154</v>
      </c>
      <c r="AJ928" s="4">
        <v>2.737391471862793</v>
      </c>
      <c r="AK928" s="4">
        <v>1</v>
      </c>
      <c r="AL928" s="4">
        <v>0</v>
      </c>
      <c r="AM928" s="4">
        <v>0.1599999964237213</v>
      </c>
      <c r="AN928" s="4">
        <v>111115</v>
      </c>
      <c r="AO928" s="4">
        <f>X928*0.000001/(K928*0.0001)</f>
        <v>0.8325258382161457</v>
      </c>
      <c r="AP928" s="4">
        <f>(U928-T928)/(1000-U928)*AO928</f>
        <v>0.002813714909622754</v>
      </c>
      <c r="AQ928" s="4">
        <f>(P928+273.15)</f>
        <v>297.5456966400146</v>
      </c>
      <c r="AR928" s="4">
        <f>(O928+273.15)</f>
        <v>293.5970272064209</v>
      </c>
      <c r="AS928" s="4">
        <f>(Y928*AK928+Z928*AL928)*AM928</f>
        <v>320.1386061255944</v>
      </c>
      <c r="AT928" s="4">
        <f>((AS928+0.00000010773*(AR928^4-AQ928^4))-AP928*44100)/(L928*0.92*2*29.3+0.00000043092*AQ928^3)</f>
        <v>1.730408264315603</v>
      </c>
      <c r="AU928" s="4">
        <f>0.61365*EXP(17.502*J928/(240.97+J928))</f>
        <v>3.06690755576708</v>
      </c>
      <c r="AV928" s="4">
        <f>AU928*1000/AA928</f>
        <v>30.16278255631038</v>
      </c>
      <c r="AW928" s="4">
        <f>(AV928-U928)</f>
        <v>12.960937387243</v>
      </c>
      <c r="AX928" s="4">
        <f>IF(D928,P928,(O928+P928)/2)</f>
        <v>22.42136192321777</v>
      </c>
      <c r="AY928" s="4">
        <f>0.61365*EXP(17.502*AX928/(240.97+AX928))</f>
        <v>2.722467529803613</v>
      </c>
      <c r="AZ928" s="4">
        <f>IF(AW928&lt;&gt;0,(1000-(AV928+U928)/2)/AW928*AP928,0)</f>
        <v>0.2119506905971782</v>
      </c>
      <c r="BA928" s="4">
        <f>U928*AA928/1000</f>
        <v>1.749058424024974</v>
      </c>
      <c r="BB928" s="4">
        <f>(AY928-BA928)</f>
        <v>0.9734091057786389</v>
      </c>
      <c r="BC928" s="4">
        <f>1/(1.6/F928+1.37/N928)</f>
        <v>0.1339057408664451</v>
      </c>
      <c r="BD928" s="3">
        <f>G928*AA928*0.001</f>
      </c>
      <c r="BE928" s="3">
        <f>G928/S928</f>
      </c>
      <c r="BF928" s="4">
        <f>(1-AP928*AA928/AU928/F928)*100</f>
        <v>59.27238088635454</v>
      </c>
      <c r="BG928" s="3">
        <f>(S928-E928/(N928/1.35))</f>
      </c>
      <c r="BH928" s="3">
        <f>E928*BF928/100/BG928</f>
      </c>
    </row>
    <row r="929" ht="16" customHeight="1">
      <c r="A929" s="4">
        <v>866</v>
      </c>
      <c r="B929" t="s" s="2">
        <v>985</v>
      </c>
      <c r="C929" s="4">
        <v>4997.000030376017</v>
      </c>
      <c r="D929" s="4">
        <v>0</v>
      </c>
      <c r="E929" s="3">
        <f>(R929-#REF!*(1000-T929)/(1000-U929))*AO929</f>
      </c>
      <c r="F929" s="4">
        <f>IF(AZ929&lt;&gt;0,1/(1/AZ929-1/N929),0)</f>
        <v>0.352898832992831</v>
      </c>
      <c r="G929" s="3">
        <f>((BC929-AP929/2)*S929-E929)/(BC929+AP929/2)</f>
      </c>
      <c r="H929" s="4">
        <f>AP929*1000</f>
        <v>3.648729347551617</v>
      </c>
      <c r="I929" s="4">
        <f>(AU929-BA929)</f>
        <v>1.153723304233987</v>
      </c>
      <c r="J929" s="4">
        <f>(P929+AT929*D929)</f>
        <v>24.04251098632812</v>
      </c>
      <c r="K929" s="4">
        <v>6</v>
      </c>
      <c r="L929" s="4">
        <f>(K929*AI929+AJ929)</f>
        <v>1.420000016689301</v>
      </c>
      <c r="M929" s="4">
        <v>1</v>
      </c>
      <c r="N929" s="4">
        <f>L929*(M929+1)*(M929+1)/(M929*M929+1)</f>
        <v>2.840000033378601</v>
      </c>
      <c r="O929" s="4">
        <v>20.49629211425781</v>
      </c>
      <c r="P929" s="4">
        <v>24.04251098632812</v>
      </c>
      <c r="Q929" s="4">
        <v>19.64897918701172</v>
      </c>
      <c r="R929" s="4">
        <v>399.9752807617188</v>
      </c>
      <c r="S929" s="4">
        <v>539.0514526367188</v>
      </c>
      <c r="T929" s="4">
        <v>13.88066482543945</v>
      </c>
      <c r="U929" s="4">
        <v>18.18382263183594</v>
      </c>
      <c r="V929" s="4">
        <v>58.36441040039062</v>
      </c>
      <c r="W929" s="4">
        <v>75.48721313476562</v>
      </c>
      <c r="X929" s="4">
        <v>499.5003662109375</v>
      </c>
      <c r="Y929" s="4">
        <v>2002.119140625</v>
      </c>
      <c r="Z929" s="4">
        <v>175.497558593750</v>
      </c>
      <c r="AA929" s="4">
        <v>101.6787185668945</v>
      </c>
      <c r="AB929" s="4">
        <v>6.891330718994141</v>
      </c>
      <c r="AC929" s="4">
        <v>0.3787592947483063</v>
      </c>
      <c r="AD929" s="4">
        <v>0.2081685662269592</v>
      </c>
      <c r="AE929" s="4">
        <v>0.002741307951509953</v>
      </c>
      <c r="AF929" s="4">
        <v>0.1972670704126358</v>
      </c>
      <c r="AG929" s="4">
        <v>0.001945364405401051</v>
      </c>
      <c r="AH929" s="4">
        <v>0.3333333432674408</v>
      </c>
      <c r="AI929" s="4">
        <v>-0.2195652425289154</v>
      </c>
      <c r="AJ929" s="4">
        <v>2.737391471862793</v>
      </c>
      <c r="AK929" s="4">
        <v>1</v>
      </c>
      <c r="AL929" s="4">
        <v>0</v>
      </c>
      <c r="AM929" s="4">
        <v>0.1599999964237213</v>
      </c>
      <c r="AN929" s="4">
        <v>111115</v>
      </c>
      <c r="AO929" s="4">
        <f>X929*0.000001/(K929*0.0001)</f>
        <v>0.8325006103515624</v>
      </c>
      <c r="AP929" s="4">
        <f>(U929-T929)/(1000-U929)*AO929</f>
        <v>0.003648729347551617</v>
      </c>
      <c r="AQ929" s="4">
        <f>(P929+273.15)</f>
        <v>297.1925109863281</v>
      </c>
      <c r="AR929" s="4">
        <f>(O929+273.15)</f>
        <v>293.6462921142578</v>
      </c>
      <c r="AS929" s="4">
        <f>(Y929*AK929+Z929*AL929)*AM929</f>
        <v>320.339055339864</v>
      </c>
      <c r="AT929" s="4">
        <f>((AS929+0.00000010773*(AR929^4-AQ929^4))-AP929*44100)/(L929*0.92*2*29.3+0.00000043092*AQ929^3)</f>
        <v>1.366055459005522</v>
      </c>
      <c r="AU929" s="4">
        <f>0.61365*EXP(17.502*J929/(240.97+J929))</f>
        <v>3.00263108808676</v>
      </c>
      <c r="AV929" s="4">
        <f>AU929*1000/AA929</f>
        <v>29.53057562494089</v>
      </c>
      <c r="AW929" s="4">
        <f>(AV929-U929)</f>
        <v>11.34675299310495</v>
      </c>
      <c r="AX929" s="4">
        <f>IF(D929,P929,(O929+P929)/2)</f>
        <v>22.26940155029297</v>
      </c>
      <c r="AY929" s="4">
        <f>0.61365*EXP(17.502*AX929/(240.97+AX929))</f>
        <v>2.697418801867098</v>
      </c>
      <c r="AZ929" s="4">
        <f>IF(AW929&lt;&gt;0,(1000-(AV929+U929)/2)/AW929*AP929,0)</f>
        <v>0.3138942821004212</v>
      </c>
      <c r="BA929" s="4">
        <f>U929*AA929/1000</f>
        <v>1.848907783852774</v>
      </c>
      <c r="BB929" s="4">
        <f>(AY929-BA929)</f>
        <v>0.8485110180143247</v>
      </c>
      <c r="BC929" s="4">
        <f>1/(1.6/F929+1.37/N929)</f>
        <v>0.1993512457560966</v>
      </c>
      <c r="BD929" s="3">
        <f>G929*AA929*0.001</f>
      </c>
      <c r="BE929" s="3">
        <f>G929/S929</f>
      </c>
      <c r="BF929" s="4">
        <f>(1-AP929*AA929/AU929/F929)*100</f>
        <v>64.98779077099977</v>
      </c>
      <c r="BG929" s="3">
        <f>(S929-E929/(N929/1.35))</f>
      </c>
      <c r="BH929" s="3">
        <f>E929*BF929/100/BG929</f>
      </c>
    </row>
    <row r="930" ht="16" customHeight="1">
      <c r="A930" s="4">
        <v>867</v>
      </c>
      <c r="B930" t="s" s="2">
        <v>986</v>
      </c>
      <c r="C930" s="4">
        <v>5002.500030253083</v>
      </c>
      <c r="D930" s="4">
        <v>0</v>
      </c>
      <c r="E930" s="3">
        <f>(R930-#REF!*(1000-T930)/(1000-U930))*AO930</f>
      </c>
      <c r="F930" s="4">
        <f>IF(AZ930&lt;&gt;0,1/(1/AZ930-1/N930),0)</f>
        <v>0.4136274841555057</v>
      </c>
      <c r="G930" s="3">
        <f>((BC930-AP930/2)*S930-E930)/(BC930+AP930/2)</f>
      </c>
      <c r="H930" s="4">
        <f>AP930*1000</f>
        <v>3.833410000749685</v>
      </c>
      <c r="I930" s="4">
        <f>(AU930-BA930)</f>
        <v>1.054116467577759</v>
      </c>
      <c r="J930" s="4">
        <f>(P930+AT930*D930)</f>
        <v>23.60767555236816</v>
      </c>
      <c r="K930" s="4">
        <v>6</v>
      </c>
      <c r="L930" s="4">
        <f>(K930*AI930+AJ930)</f>
        <v>1.420000016689301</v>
      </c>
      <c r="M930" s="4">
        <v>1</v>
      </c>
      <c r="N930" s="4">
        <f>L930*(M930+1)*(M930+1)/(M930*M930+1)</f>
        <v>2.840000033378601</v>
      </c>
      <c r="O930" s="4">
        <v>20.53616523742676</v>
      </c>
      <c r="P930" s="4">
        <v>23.60767555236816</v>
      </c>
      <c r="Q930" s="4">
        <v>19.70725250244141</v>
      </c>
      <c r="R930" s="4">
        <v>399.9709167480469</v>
      </c>
      <c r="S930" s="4">
        <v>548.5056762695312</v>
      </c>
      <c r="T930" s="4">
        <v>13.88114643096924</v>
      </c>
      <c r="U930" s="4">
        <v>18.40114402770996</v>
      </c>
      <c r="V930" s="4">
        <v>58.21561431884766</v>
      </c>
      <c r="W930" s="4">
        <v>77.09685516357422</v>
      </c>
      <c r="X930" s="4">
        <v>499.4963989257812</v>
      </c>
      <c r="Y930" s="4">
        <v>2002.049194335938</v>
      </c>
      <c r="Z930" s="4">
        <v>190.1208038330078</v>
      </c>
      <c r="AA930" s="4">
        <v>101.6783905029297</v>
      </c>
      <c r="AB930" s="4">
        <v>6.891330718994141</v>
      </c>
      <c r="AC930" s="4">
        <v>0.3787592947483063</v>
      </c>
      <c r="AD930" s="4">
        <v>0.2081685662269592</v>
      </c>
      <c r="AE930" s="4">
        <v>0.002741307951509953</v>
      </c>
      <c r="AF930" s="4">
        <v>0.1972670704126358</v>
      </c>
      <c r="AG930" s="4">
        <v>0.001945364405401051</v>
      </c>
      <c r="AH930" s="4">
        <v>0.3333333432674408</v>
      </c>
      <c r="AI930" s="4">
        <v>-0.2195652425289154</v>
      </c>
      <c r="AJ930" s="4">
        <v>2.737391471862793</v>
      </c>
      <c r="AK930" s="4">
        <v>1</v>
      </c>
      <c r="AL930" s="4">
        <v>0</v>
      </c>
      <c r="AM930" s="4">
        <v>0.1599999964237213</v>
      </c>
      <c r="AN930" s="4">
        <v>111115</v>
      </c>
      <c r="AO930" s="4">
        <f>X930*0.000001/(K930*0.0001)</f>
        <v>0.8324939982096352</v>
      </c>
      <c r="AP930" s="4">
        <f>(U930-T930)/(1000-U930)*AO930</f>
        <v>0.003833410000749685</v>
      </c>
      <c r="AQ930" s="4">
        <f>(P930+273.15)</f>
        <v>296.7576755523681</v>
      </c>
      <c r="AR930" s="4">
        <f>(O930+273.15)</f>
        <v>293.6861652374267</v>
      </c>
      <c r="AS930" s="4">
        <f>(Y930*AK930+Z930*AL930)*AM930</f>
        <v>320.3278639338641</v>
      </c>
      <c r="AT930" s="4">
        <f>((AS930+0.00000010773*(AR930^4-AQ930^4))-AP930*44100)/(L930*0.92*2*29.3+0.00000043092*AQ930^3)</f>
        <v>1.334797294201536</v>
      </c>
      <c r="AU930" s="4">
        <f>0.61365*EXP(17.502*J930/(240.97+J930))</f>
        <v>2.925115175727905</v>
      </c>
      <c r="AV930" s="4">
        <f>AU930*1000/AA930</f>
        <v>28.76830722102768</v>
      </c>
      <c r="AW930" s="4">
        <f>(AV930-U930)</f>
        <v>10.36716319331772</v>
      </c>
      <c r="AX930" s="4">
        <f>IF(D930,P930,(O930+P930)/2)</f>
        <v>22.07192039489746</v>
      </c>
      <c r="AY930" s="4">
        <f>0.61365*EXP(17.502*AX930/(240.97+AX930))</f>
        <v>2.665168070758086</v>
      </c>
      <c r="AZ930" s="4">
        <f>IF(AW930&lt;&gt;0,(1000-(AV930+U930)/2)/AW930*AP930,0)</f>
        <v>0.3610438080196218</v>
      </c>
      <c r="BA930" s="4">
        <f>U930*AA930/1000</f>
        <v>1.870998708150146</v>
      </c>
      <c r="BB930" s="4">
        <f>(AY930-BA930)</f>
        <v>0.7941693626079398</v>
      </c>
      <c r="BC930" s="4">
        <f>1/(1.6/F930+1.37/N930)</f>
        <v>0.2298528639540535</v>
      </c>
      <c r="BD930" s="3">
        <f>G930*AA930*0.001</f>
      </c>
      <c r="BE930" s="3">
        <f>G930/S930</f>
      </c>
      <c r="BF930" s="4">
        <f>(1-AP930*AA930/AU930/F930)*100</f>
        <v>67.78474487094267</v>
      </c>
      <c r="BG930" s="3">
        <f>(S930-E930/(N930/1.35))</f>
      </c>
      <c r="BH930" s="3">
        <f>E930*BF930/100/BG930</f>
      </c>
    </row>
    <row r="931" ht="16" customHeight="1">
      <c r="A931" s="4">
        <v>868</v>
      </c>
      <c r="B931" t="s" s="2">
        <v>987</v>
      </c>
      <c r="C931" s="4">
        <v>5007.500030141324</v>
      </c>
      <c r="D931" s="4">
        <v>0</v>
      </c>
      <c r="E931" s="3">
        <f>(R931-#REF!*(1000-T931)/(1000-U931))*AO931</f>
      </c>
      <c r="F931" s="4">
        <f>IF(AZ931&lt;&gt;0,1/(1/AZ931-1/N931),0)</f>
        <v>0.2469368065778058</v>
      </c>
      <c r="G931" s="3">
        <f>((BC931-AP931/2)*S931-E931)/(BC931+AP931/2)</f>
      </c>
      <c r="H931" s="4">
        <f>AP931*1000</f>
        <v>2.664799443033441</v>
      </c>
      <c r="I931" s="4">
        <f>(AU931-BA931)</f>
        <v>1.165515996341054</v>
      </c>
      <c r="J931" s="4">
        <f>(P931+AT931*D931)</f>
        <v>23.44809150695801</v>
      </c>
      <c r="K931" s="4">
        <v>6</v>
      </c>
      <c r="L931" s="4">
        <f>(K931*AI931+AJ931)</f>
        <v>1.420000016689301</v>
      </c>
      <c r="M931" s="4">
        <v>1</v>
      </c>
      <c r="N931" s="4">
        <f>L931*(M931+1)*(M931+1)/(M931*M931+1)</f>
        <v>2.840000033378601</v>
      </c>
      <c r="O931" s="4">
        <v>20.57070732116699</v>
      </c>
      <c r="P931" s="4">
        <v>23.44809150695801</v>
      </c>
      <c r="Q931" s="4">
        <v>19.98944664001465</v>
      </c>
      <c r="R931" s="4">
        <v>400.0223388671875</v>
      </c>
      <c r="S931" s="4">
        <v>470.9104309082031</v>
      </c>
      <c r="T931" s="4">
        <v>13.8836145401001</v>
      </c>
      <c r="U931" s="4">
        <v>17.03006553649902</v>
      </c>
      <c r="V931" s="4">
        <v>58.10211944580078</v>
      </c>
      <c r="W931" s="4">
        <v>72.154296875</v>
      </c>
      <c r="X931" s="4">
        <v>499.4994812011719</v>
      </c>
      <c r="Y931" s="4">
        <v>2000.091308593750</v>
      </c>
      <c r="Z931" s="4">
        <v>177.2447509765625</v>
      </c>
      <c r="AA931" s="4">
        <v>101.678596496582</v>
      </c>
      <c r="AB931" s="4">
        <v>6.891330718994141</v>
      </c>
      <c r="AC931" s="4">
        <v>0.3787592947483063</v>
      </c>
      <c r="AD931" s="4">
        <v>0.2081685662269592</v>
      </c>
      <c r="AE931" s="4">
        <v>0.002741307951509953</v>
      </c>
      <c r="AF931" s="4">
        <v>0.1972670704126358</v>
      </c>
      <c r="AG931" s="4">
        <v>0.001945364405401051</v>
      </c>
      <c r="AH931" s="4">
        <v>0.3333333432674408</v>
      </c>
      <c r="AI931" s="4">
        <v>-0.2195652425289154</v>
      </c>
      <c r="AJ931" s="4">
        <v>2.737391471862793</v>
      </c>
      <c r="AK931" s="4">
        <v>1</v>
      </c>
      <c r="AL931" s="4">
        <v>0</v>
      </c>
      <c r="AM931" s="4">
        <v>0.1599999964237213</v>
      </c>
      <c r="AN931" s="4">
        <v>111115</v>
      </c>
      <c r="AO931" s="4">
        <f>X931*0.000001/(K931*0.0001)</f>
        <v>0.8324991353352863</v>
      </c>
      <c r="AP931" s="4">
        <f>(U931-T931)/(1000-U931)*AO931</f>
        <v>0.002664799443033441</v>
      </c>
      <c r="AQ931" s="4">
        <f>(P931+273.15)</f>
        <v>296.598091506958</v>
      </c>
      <c r="AR931" s="4">
        <f>(O931+273.15)</f>
        <v>293.720707321167</v>
      </c>
      <c r="AS931" s="4">
        <f>(Y931*AK931+Z931*AL931)*AM931</f>
        <v>320.0146022221161</v>
      </c>
      <c r="AT931" s="4">
        <f>((AS931+0.00000010773*(AR931^4-AQ931^4))-AP931*44100)/(L931*0.92*2*29.3+0.00000043092*AQ931^3)</f>
        <v>1.943230469857872</v>
      </c>
      <c r="AU931" s="4">
        <f>0.61365*EXP(17.502*J931/(240.97+J931))</f>
        <v>2.897109158337086</v>
      </c>
      <c r="AV931" s="4">
        <f>AU931*1000/AA931</f>
        <v>28.49281223540958</v>
      </c>
      <c r="AW931" s="4">
        <f>(AV931-U931)</f>
        <v>11.46274669891056</v>
      </c>
      <c r="AX931" s="4">
        <f>IF(D931,P931,(O931+P931)/2)</f>
        <v>22.0093994140625</v>
      </c>
      <c r="AY931" s="4">
        <f>0.61365*EXP(17.502*AX931/(240.97+AX931))</f>
        <v>2.655028329160415</v>
      </c>
      <c r="AZ931" s="4">
        <f>IF(AW931&lt;&gt;0,(1000-(AV931+U931)/2)/AW931*AP931,0)</f>
        <v>0.2271833131944731</v>
      </c>
      <c r="BA931" s="4">
        <f>U931*AA931/1000</f>
        <v>1.731593161996032</v>
      </c>
      <c r="BB931" s="4">
        <f>(AY931-BA931)</f>
        <v>0.9234351671643826</v>
      </c>
      <c r="BC931" s="4">
        <f>1/(1.6/F931+1.37/N931)</f>
        <v>0.1436413246377521</v>
      </c>
      <c r="BD931" s="3">
        <f>G931*AA931*0.001</f>
      </c>
      <c r="BE931" s="3">
        <f>G931/S931</f>
      </c>
      <c r="BF931" s="4">
        <f>(1-AP931*AA931/AU931/F931)*100</f>
        <v>62.12580723076059</v>
      </c>
      <c r="BG931" s="3">
        <f>(S931-E931/(N931/1.35))</f>
      </c>
      <c r="BH931" s="3">
        <f>E931*BF931/100/BG931</f>
      </c>
    </row>
    <row r="932" ht="16" customHeight="1">
      <c r="A932" s="4">
        <v>869</v>
      </c>
      <c r="B932" t="s" s="2">
        <v>988</v>
      </c>
      <c r="C932" s="4">
        <v>5012.500030029565</v>
      </c>
      <c r="D932" s="4">
        <v>0</v>
      </c>
      <c r="E932" s="3">
        <f>(R932-#REF!*(1000-T932)/(1000-U932))*AO932</f>
      </c>
      <c r="F932" s="4">
        <f>IF(AZ932&lt;&gt;0,1/(1/AZ932-1/N932),0)</f>
        <v>0.1477418185835025</v>
      </c>
      <c r="G932" s="3">
        <f>((BC932-AP932/2)*S932-E932)/(BC932+AP932/2)</f>
      </c>
      <c r="H932" s="4">
        <f>AP932*1000</f>
        <v>1.768394158950836</v>
      </c>
      <c r="I932" s="4">
        <f>(AU932-BA932)</f>
        <v>1.252010746877039</v>
      </c>
      <c r="J932" s="4">
        <f>(P932+AT932*D932)</f>
        <v>23.33130645751953</v>
      </c>
      <c r="K932" s="4">
        <v>6</v>
      </c>
      <c r="L932" s="4">
        <f>(K932*AI932+AJ932)</f>
        <v>1.420000016689301</v>
      </c>
      <c r="M932" s="4">
        <v>1</v>
      </c>
      <c r="N932" s="4">
        <f>L932*(M932+1)*(M932+1)/(M932*M932+1)</f>
        <v>2.840000033378601</v>
      </c>
      <c r="O932" s="4">
        <v>20.70545768737793</v>
      </c>
      <c r="P932" s="4">
        <v>23.33130645751953</v>
      </c>
      <c r="Q932" s="4">
        <v>20.68840789794922</v>
      </c>
      <c r="R932" s="4">
        <v>400.2232666015625</v>
      </c>
      <c r="S932" s="4">
        <v>429.9031066894531</v>
      </c>
      <c r="T932" s="4">
        <v>13.88904476165771</v>
      </c>
      <c r="U932" s="4">
        <v>15.97930526733398</v>
      </c>
      <c r="V932" s="4">
        <v>57.70907592773438</v>
      </c>
      <c r="W932" s="4">
        <v>67.30397033691406</v>
      </c>
      <c r="X932" s="4">
        <v>499.4984436035156</v>
      </c>
      <c r="Y932" s="4">
        <v>1999.194702148438</v>
      </c>
      <c r="Z932" s="4">
        <v>143.5824432373047</v>
      </c>
      <c r="AA932" s="4">
        <v>101.6785278320312</v>
      </c>
      <c r="AB932" s="4">
        <v>6.891330718994141</v>
      </c>
      <c r="AC932" s="4">
        <v>0.3787592947483063</v>
      </c>
      <c r="AD932" s="4">
        <v>0.2081685662269592</v>
      </c>
      <c r="AE932" s="4">
        <v>0.002741307951509953</v>
      </c>
      <c r="AF932" s="4">
        <v>0.1972670704126358</v>
      </c>
      <c r="AG932" s="4">
        <v>0.001945364405401051</v>
      </c>
      <c r="AH932" s="4">
        <v>0.3333333432674408</v>
      </c>
      <c r="AI932" s="4">
        <v>-0.2195652425289154</v>
      </c>
      <c r="AJ932" s="4">
        <v>2.737391471862793</v>
      </c>
      <c r="AK932" s="4">
        <v>1</v>
      </c>
      <c r="AL932" s="4">
        <v>0</v>
      </c>
      <c r="AM932" s="4">
        <v>0.1599999964237213</v>
      </c>
      <c r="AN932" s="4">
        <v>111115</v>
      </c>
      <c r="AO932" s="4">
        <f>X932*0.000001/(K932*0.0001)</f>
        <v>0.8324974060058592</v>
      </c>
      <c r="AP932" s="4">
        <f>(U932-T932)/(1000-U932)*AO932</f>
        <v>0.001768394158950836</v>
      </c>
      <c r="AQ932" s="4">
        <f>(P932+273.15)</f>
        <v>296.4813064575195</v>
      </c>
      <c r="AR932" s="4">
        <f>(O932+273.15)</f>
        <v>293.8554576873779</v>
      </c>
      <c r="AS932" s="4">
        <f>(Y932*AK932+Z932*AL932)*AM932</f>
        <v>319.8711451940726</v>
      </c>
      <c r="AT932" s="4">
        <f>((AS932+0.00000010773*(AR932^4-AQ932^4))-AP932*44100)/(L932*0.92*2*29.3+0.00000043092*AQ932^3)</f>
        <v>2.423932118651336</v>
      </c>
      <c r="AU932" s="4">
        <f>0.61365*EXP(17.502*J932/(240.97+J932))</f>
        <v>2.876762982238181</v>
      </c>
      <c r="AV932" s="4">
        <f>AU932*1000/AA932</f>
        <v>28.29272850006715</v>
      </c>
      <c r="AW932" s="4">
        <f>(AV932-U932)</f>
        <v>12.31342323273316</v>
      </c>
      <c r="AX932" s="4">
        <f>IF(D932,P932,(O932+P932)/2)</f>
        <v>22.01838207244873</v>
      </c>
      <c r="AY932" s="4">
        <f>0.61365*EXP(17.502*AX932/(240.97+AX932))</f>
        <v>2.656483069090306</v>
      </c>
      <c r="AZ932" s="4">
        <f>IF(AW932&lt;&gt;0,(1000-(AV932+U932)/2)/AW932*AP932,0)</f>
        <v>0.1404360853441913</v>
      </c>
      <c r="BA932" s="4">
        <f>U932*AA932/1000</f>
        <v>1.624752235361142</v>
      </c>
      <c r="BB932" s="4">
        <f>(AY932-BA932)</f>
        <v>1.031730833729164</v>
      </c>
      <c r="BC932" s="4">
        <f>1/(1.6/F932+1.37/N932)</f>
        <v>0.088400937303332</v>
      </c>
      <c r="BD932" s="3">
        <f>G932*AA932*0.001</f>
      </c>
      <c r="BE932" s="3">
        <f>G932/S932</f>
      </c>
      <c r="BF932" s="4">
        <f>(1-AP932*AA932/AU932/F932)*100</f>
        <v>57.69411357422046</v>
      </c>
      <c r="BG932" s="3">
        <f>(S932-E932/(N932/1.35))</f>
      </c>
      <c r="BH932" s="3">
        <f>E932*BF932/100/BG932</f>
      </c>
    </row>
    <row r="933" ht="16" customHeight="1">
      <c r="A933" s="4">
        <v>870</v>
      </c>
      <c r="B933" t="s" s="2">
        <v>989</v>
      </c>
      <c r="C933" s="4">
        <v>5018.000029906631</v>
      </c>
      <c r="D933" s="4">
        <v>0</v>
      </c>
      <c r="E933" s="3">
        <f>(R933-#REF!*(1000-T933)/(1000-U933))*AO933</f>
      </c>
      <c r="F933" s="4">
        <f>IF(AZ933&lt;&gt;0,1/(1/AZ933-1/N933),0)</f>
        <v>0.08939325870697705</v>
      </c>
      <c r="G933" s="3">
        <f>((BC933-AP933/2)*S933-E933)/(BC933+AP933/2)</f>
      </c>
      <c r="H933" s="4">
        <f>AP933*1000</f>
        <v>1.177379371791364</v>
      </c>
      <c r="I933" s="4">
        <f>(AU933-BA933)</f>
        <v>1.351041004647804</v>
      </c>
      <c r="J933" s="4">
        <f>(P933+AT933*D933)</f>
        <v>23.49679756164551</v>
      </c>
      <c r="K933" s="4">
        <v>6</v>
      </c>
      <c r="L933" s="4">
        <f>(K933*AI933+AJ933)</f>
        <v>1.420000016689301</v>
      </c>
      <c r="M933" s="4">
        <v>1</v>
      </c>
      <c r="N933" s="4">
        <f>L933*(M933+1)*(M933+1)/(M933*M933+1)</f>
        <v>2.840000033378601</v>
      </c>
      <c r="O933" s="4">
        <v>21.04211807250977</v>
      </c>
      <c r="P933" s="4">
        <v>23.49679756164551</v>
      </c>
      <c r="Q933" s="4">
        <v>21.75458145141602</v>
      </c>
      <c r="R933" s="4">
        <v>400.4532775878906</v>
      </c>
      <c r="S933" s="4">
        <v>412.0700378417969</v>
      </c>
      <c r="T933" s="4">
        <v>13.89663887023926</v>
      </c>
      <c r="U933" s="4">
        <v>15.28928470611572</v>
      </c>
      <c r="V933" s="4">
        <v>56.68367385864258</v>
      </c>
      <c r="W933" s="4">
        <v>62.99392700195312</v>
      </c>
      <c r="X933" s="4">
        <v>499.5001831054688</v>
      </c>
      <c r="Y933" s="4">
        <v>1999.351318359375</v>
      </c>
      <c r="Z933" s="4">
        <v>116.0020523071289</v>
      </c>
      <c r="AA933" s="4">
        <v>101.6784515380859</v>
      </c>
      <c r="AB933" s="4">
        <v>6.891330718994141</v>
      </c>
      <c r="AC933" s="4">
        <v>0.3787592947483063</v>
      </c>
      <c r="AD933" s="4">
        <v>0.2081685662269592</v>
      </c>
      <c r="AE933" s="4">
        <v>0.002741307951509953</v>
      </c>
      <c r="AF933" s="4">
        <v>0.1972670704126358</v>
      </c>
      <c r="AG933" s="4">
        <v>0.001945364405401051</v>
      </c>
      <c r="AH933" s="4">
        <v>0.3333333432674408</v>
      </c>
      <c r="AI933" s="4">
        <v>-0.2195652425289154</v>
      </c>
      <c r="AJ933" s="4">
        <v>2.737391471862793</v>
      </c>
      <c r="AK933" s="4">
        <v>1</v>
      </c>
      <c r="AL933" s="4">
        <v>0</v>
      </c>
      <c r="AM933" s="4">
        <v>0.1599999964237213</v>
      </c>
      <c r="AN933" s="4">
        <v>111115</v>
      </c>
      <c r="AO933" s="4">
        <f>X933*0.000001/(K933*0.0001)</f>
        <v>0.8325003051757812</v>
      </c>
      <c r="AP933" s="4">
        <f>(U933-T933)/(1000-U933)*AO933</f>
        <v>0.001177379371791364</v>
      </c>
      <c r="AQ933" s="4">
        <f>(P933+273.15)</f>
        <v>296.6467975616455</v>
      </c>
      <c r="AR933" s="4">
        <f>(O933+273.15)</f>
        <v>294.1921180725097</v>
      </c>
      <c r="AS933" s="4">
        <f>(Y933*AK933+Z933*AL933)*AM933</f>
        <v>319.8962037872625</v>
      </c>
      <c r="AT933" s="4">
        <f>((AS933+0.00000010773*(AR933^4-AQ933^4))-AP933*44100)/(L933*0.92*2*29.3+0.00000043092*AQ933^3)</f>
        <v>2.741351034839913</v>
      </c>
      <c r="AU933" s="4">
        <f>0.61365*EXP(17.502*J933/(240.97+J933))</f>
        <v>2.90563179869059</v>
      </c>
      <c r="AV933" s="4">
        <f>AU933*1000/AA933</f>
        <v>28.57667238964807</v>
      </c>
      <c r="AW933" s="4">
        <f>(AV933-U933)</f>
        <v>13.28738768353235</v>
      </c>
      <c r="AX933" s="4">
        <f>IF(D933,P933,(O933+P933)/2)</f>
        <v>22.26945781707764</v>
      </c>
      <c r="AY933" s="4">
        <f>0.61365*EXP(17.502*AX933/(240.97+AX933))</f>
        <v>2.697428039272354</v>
      </c>
      <c r="AZ933" s="4">
        <f>IF(AW933&lt;&gt;0,(1000-(AV933+U933)/2)/AW933*AP933,0)</f>
        <v>0.08666533728930929</v>
      </c>
      <c r="BA933" s="4">
        <f>U933*AA933/1000</f>
        <v>1.554590794042786</v>
      </c>
      <c r="BB933" s="4">
        <f>(AY933-BA933)</f>
        <v>1.142837245229568</v>
      </c>
      <c r="BC933" s="4">
        <f>1/(1.6/F933+1.37/N933)</f>
        <v>0.05440449033782667</v>
      </c>
      <c r="BD933" s="3">
        <f>G933*AA933*0.001</f>
      </c>
      <c r="BE933" s="3">
        <f>G933/S933</f>
      </c>
      <c r="BF933" s="4">
        <f>(1-AP933*AA933/AU933/F933)*100</f>
        <v>53.91071218198555</v>
      </c>
      <c r="BG933" s="3">
        <f>(S933-E933/(N933/1.35))</f>
      </c>
      <c r="BH933" s="3">
        <f>E933*BF933/100/BG933</f>
      </c>
    </row>
    <row r="934" ht="16" customHeight="1">
      <c r="A934" s="4">
        <v>871</v>
      </c>
      <c r="B934" t="s" s="2">
        <v>990</v>
      </c>
      <c r="C934" s="4">
        <v>5023.000029794872</v>
      </c>
      <c r="D934" s="4">
        <v>0</v>
      </c>
      <c r="E934" s="3">
        <f>(R934-#REF!*(1000-T934)/(1000-U934))*AO934</f>
      </c>
      <c r="F934" s="4">
        <f>IF(AZ934&lt;&gt;0,1/(1/AZ934-1/N934),0)</f>
        <v>0.06050654539714786</v>
      </c>
      <c r="G934" s="3">
        <f>((BC934-AP934/2)*S934-E934)/(BC934+AP934/2)</f>
      </c>
      <c r="H934" s="4">
        <f>AP934*1000</f>
        <v>0.8586163164427115</v>
      </c>
      <c r="I934" s="4">
        <f>(AU934-BA934)</f>
        <v>1.441175603041724</v>
      </c>
      <c r="J934" s="4">
        <f>(P934+AT934*D934)</f>
        <v>23.79290390014648</v>
      </c>
      <c r="K934" s="4">
        <v>6</v>
      </c>
      <c r="L934" s="4">
        <f>(K934*AI934+AJ934)</f>
        <v>1.420000016689301</v>
      </c>
      <c r="M934" s="4">
        <v>1</v>
      </c>
      <c r="N934" s="4">
        <f>L934*(M934+1)*(M934+1)/(M934*M934+1)</f>
        <v>2.840000033378601</v>
      </c>
      <c r="O934" s="4">
        <v>21.4563102722168</v>
      </c>
      <c r="P934" s="4">
        <v>23.79290390014648</v>
      </c>
      <c r="Q934" s="4">
        <v>22.40307998657227</v>
      </c>
      <c r="R934" s="4">
        <v>400.501464843750</v>
      </c>
      <c r="S934" s="4">
        <v>406.0102233886719</v>
      </c>
      <c r="T934" s="4">
        <v>13.90112972259521</v>
      </c>
      <c r="U934" s="4">
        <v>14.91709804534912</v>
      </c>
      <c r="V934" s="4">
        <v>55.35769653320312</v>
      </c>
      <c r="W934" s="4">
        <v>59.798339843750</v>
      </c>
      <c r="X934" s="4">
        <v>499.5086364746094</v>
      </c>
      <c r="Y934" s="4">
        <v>1999.346069335938</v>
      </c>
      <c r="Z934" s="4">
        <v>104.4889907836914</v>
      </c>
      <c r="AA934" s="4">
        <v>101.6781311035156</v>
      </c>
      <c r="AB934" s="4">
        <v>6.891330718994141</v>
      </c>
      <c r="AC934" s="4">
        <v>0.3787592947483063</v>
      </c>
      <c r="AD934" s="4">
        <v>0.2081685662269592</v>
      </c>
      <c r="AE934" s="4">
        <v>0.002741307951509953</v>
      </c>
      <c r="AF934" s="4">
        <v>0.1972670704126358</v>
      </c>
      <c r="AG934" s="4">
        <v>0.001945364405401051</v>
      </c>
      <c r="AH934" s="4">
        <v>0.3333333432674408</v>
      </c>
      <c r="AI934" s="4">
        <v>-0.2195652425289154</v>
      </c>
      <c r="AJ934" s="4">
        <v>2.737391471862793</v>
      </c>
      <c r="AK934" s="4">
        <v>1</v>
      </c>
      <c r="AL934" s="4">
        <v>0</v>
      </c>
      <c r="AM934" s="4">
        <v>0.1599999964237213</v>
      </c>
      <c r="AN934" s="4">
        <v>111115</v>
      </c>
      <c r="AO934" s="4">
        <f>X934*0.000001/(K934*0.0001)</f>
        <v>0.8325143941243488</v>
      </c>
      <c r="AP934" s="4">
        <f>(U934-T934)/(1000-U934)*AO934</f>
        <v>0.0008586163164427115</v>
      </c>
      <c r="AQ934" s="4">
        <f>(P934+273.15)</f>
        <v>296.9429039001465</v>
      </c>
      <c r="AR934" s="4">
        <f>(O934+273.15)</f>
        <v>294.6063102722168</v>
      </c>
      <c r="AS934" s="4">
        <f>(Y934*AK934+Z934*AL934)*AM934</f>
        <v>319.8953639435313</v>
      </c>
      <c r="AT934" s="4">
        <f>((AS934+0.00000010773*(AR934^4-AQ934^4))-AP934*44100)/(L934*0.92*2*29.3+0.00000043092*AQ934^3)</f>
        <v>2.914197283136093</v>
      </c>
      <c r="AU934" s="4">
        <f>0.61365*EXP(17.502*J934/(240.97+J934))</f>
        <v>2.957918253780728</v>
      </c>
      <c r="AV934" s="4">
        <f>AU934*1000/AA934</f>
        <v>29.0909974610898</v>
      </c>
      <c r="AW934" s="4">
        <f>(AV934-U934)</f>
        <v>14.17389941574067</v>
      </c>
      <c r="AX934" s="4">
        <f>IF(D934,P934,(O934+P934)/2)</f>
        <v>22.62460708618164</v>
      </c>
      <c r="AY934" s="4">
        <f>0.61365*EXP(17.502*AX934/(240.97+AX934))</f>
        <v>2.756287968325353</v>
      </c>
      <c r="AZ934" s="4">
        <f>IF(AW934&lt;&gt;0,(1000-(AV934+U934)/2)/AW934*AP934,0)</f>
        <v>0.05924433759431558</v>
      </c>
      <c r="BA934" s="4">
        <f>U934*AA934/1000</f>
        <v>1.516742650739004</v>
      </c>
      <c r="BB934" s="4">
        <f>(AY934-BA934)</f>
        <v>1.239545317586349</v>
      </c>
      <c r="BC934" s="4">
        <f>1/(1.6/F934+1.37/N934)</f>
        <v>0.03713908081370874</v>
      </c>
      <c r="BD934" s="3">
        <f>G934*AA934*0.001</f>
      </c>
      <c r="BE934" s="3">
        <f>G934/S934</f>
      </c>
      <c r="BF934" s="4">
        <f>(1-AP934*AA934/AU934/F934)*100</f>
        <v>51.22040760052322</v>
      </c>
      <c r="BG934" s="3">
        <f>(S934-E934/(N934/1.35))</f>
      </c>
      <c r="BH934" s="3">
        <f>E934*BF934/100/BG934</f>
      </c>
    </row>
    <row r="935" ht="16" customHeight="1">
      <c r="A935" s="4">
        <v>872</v>
      </c>
      <c r="B935" t="s" s="2">
        <v>991</v>
      </c>
      <c r="C935" s="4">
        <v>5028.000029683113</v>
      </c>
      <c r="D935" s="4">
        <v>0</v>
      </c>
      <c r="E935" s="3">
        <f>(R935-#REF!*(1000-T935)/(1000-U935))*AO935</f>
      </c>
      <c r="F935" s="4">
        <f>IF(AZ935&lt;&gt;0,1/(1/AZ935-1/N935),0)</f>
        <v>0.06553311217443565</v>
      </c>
      <c r="G935" s="3">
        <f>((BC935-AP935/2)*S935-E935)/(BC935+AP935/2)</f>
      </c>
      <c r="H935" s="4">
        <f>AP935*1000</f>
        <v>0.9455998042445394</v>
      </c>
      <c r="I935" s="4">
        <f>(AU935-BA935)</f>
        <v>1.467620252828256</v>
      </c>
      <c r="J935" s="4">
        <f>(P935+AT935*D935)</f>
        <v>23.99963760375977</v>
      </c>
      <c r="K935" s="4">
        <v>6</v>
      </c>
      <c r="L935" s="4">
        <f>(K935*AI935+AJ935)</f>
        <v>1.420000016689301</v>
      </c>
      <c r="M935" s="4">
        <v>1</v>
      </c>
      <c r="N935" s="4">
        <f>L935*(M935+1)*(M935+1)/(M935*M935+1)</f>
        <v>2.840000033378601</v>
      </c>
      <c r="O935" s="4">
        <v>21.82156372070312</v>
      </c>
      <c r="P935" s="4">
        <v>23.99963760375977</v>
      </c>
      <c r="Q935" s="4">
        <v>22.53215026855469</v>
      </c>
      <c r="R935" s="4">
        <v>400.3696899414062</v>
      </c>
      <c r="S935" s="4">
        <v>423.2763061523438</v>
      </c>
      <c r="T935" s="4">
        <v>13.90212440490723</v>
      </c>
      <c r="U935" s="4">
        <v>15.02086067199707</v>
      </c>
      <c r="V935" s="4">
        <v>54.11752700805664</v>
      </c>
      <c r="W935" s="4">
        <v>58.21270751953125</v>
      </c>
      <c r="X935" s="4">
        <v>499.5258178710938</v>
      </c>
      <c r="Y935" s="4">
        <v>1999.194946289062</v>
      </c>
      <c r="Z935" s="4">
        <v>91.18795776367188</v>
      </c>
      <c r="AA935" s="4">
        <v>101.677864074707</v>
      </c>
      <c r="AB935" s="4">
        <v>6.891330718994141</v>
      </c>
      <c r="AC935" s="4">
        <v>0.3787592947483063</v>
      </c>
      <c r="AD935" s="4">
        <v>0.2081685662269592</v>
      </c>
      <c r="AE935" s="4">
        <v>0.002741307951509953</v>
      </c>
      <c r="AF935" s="4">
        <v>0.1972670704126358</v>
      </c>
      <c r="AG935" s="4">
        <v>0.001945364405401051</v>
      </c>
      <c r="AH935" s="4">
        <v>0.3333333432674408</v>
      </c>
      <c r="AI935" s="4">
        <v>-0.2195652425289154</v>
      </c>
      <c r="AJ935" s="4">
        <v>2.737391471862793</v>
      </c>
      <c r="AK935" s="4">
        <v>1</v>
      </c>
      <c r="AL935" s="4">
        <v>0</v>
      </c>
      <c r="AM935" s="4">
        <v>0.1599999964237213</v>
      </c>
      <c r="AN935" s="4">
        <v>111115</v>
      </c>
      <c r="AO935" s="4">
        <f>X935*0.000001/(K935*0.0001)</f>
        <v>0.8325430297851563</v>
      </c>
      <c r="AP935" s="4">
        <f>(U935-T935)/(1000-U935)*AO935</f>
        <v>0.0009455998042445393</v>
      </c>
      <c r="AQ935" s="4">
        <f>(P935+273.15)</f>
        <v>297.1496376037597</v>
      </c>
      <c r="AR935" s="4">
        <f>(O935+273.15)</f>
        <v>294.9715637207031</v>
      </c>
      <c r="AS935" s="4">
        <f>(Y935*AK935+Z935*AL935)*AM935</f>
        <v>319.8711842565717</v>
      </c>
      <c r="AT935" s="4">
        <f>((AS935+0.00000010773*(AR935^4-AQ935^4))-AP935*44100)/(L935*0.92*2*29.3+0.00000043092*AQ935^3)</f>
        <v>2.888795913601924</v>
      </c>
      <c r="AU935" s="4">
        <f>0.61365*EXP(17.502*J935/(240.97+J935))</f>
        <v>2.994909282520687</v>
      </c>
      <c r="AV935" s="4">
        <f>AU935*1000/AA935</f>
        <v>29.4548799758441</v>
      </c>
      <c r="AW935" s="4">
        <f>(AV935-U935)</f>
        <v>14.43401930384703</v>
      </c>
      <c r="AX935" s="4">
        <f>IF(D935,P935,(O935+P935)/2)</f>
        <v>22.91060066223145</v>
      </c>
      <c r="AY935" s="4">
        <f>0.61365*EXP(17.502*AX935/(240.97+AX935))</f>
        <v>2.804500333180932</v>
      </c>
      <c r="AZ935" s="4">
        <f>IF(AW935&lt;&gt;0,(1000-(AV935+U935)/2)/AW935*AP935,0)</f>
        <v>0.06405503962247042</v>
      </c>
      <c r="BA935" s="4">
        <f>U935*AA935/1000</f>
        <v>1.527289029692431</v>
      </c>
      <c r="BB935" s="4">
        <f>(AY935-BA935)</f>
        <v>1.277211303488501</v>
      </c>
      <c r="BC935" s="4">
        <f>1/(1.6/F935+1.37/N935)</f>
        <v>0.04016462240562776</v>
      </c>
      <c r="BD935" s="3">
        <f>G935*AA935*0.001</f>
      </c>
      <c r="BE935" s="3">
        <f>G935/S935</f>
      </c>
      <c r="BF935" s="4">
        <f>(1-AP935*AA935/AU935/F935)*100</f>
        <v>51.0120435481257</v>
      </c>
      <c r="BG935" s="3">
        <f>(S935-E935/(N935/1.35))</f>
      </c>
      <c r="BH935" s="3">
        <f>E935*BF935/100/BG935</f>
      </c>
    </row>
    <row r="936" ht="16" customHeight="1">
      <c r="A936" s="4">
        <v>873</v>
      </c>
      <c r="B936" t="s" s="2">
        <v>992</v>
      </c>
      <c r="C936" s="4">
        <v>5033.500029560179</v>
      </c>
      <c r="D936" s="4">
        <v>0</v>
      </c>
      <c r="E936" s="3">
        <f>(R936-#REF!*(1000-T936)/(1000-U936))*AO936</f>
      </c>
      <c r="F936" s="4">
        <f>IF(AZ936&lt;&gt;0,1/(1/AZ936-1/N936),0)</f>
        <v>0.2512026979036679</v>
      </c>
      <c r="G936" s="3">
        <f>((BC936-AP936/2)*S936-E936)/(BC936+AP936/2)</f>
      </c>
      <c r="H936" s="4">
        <f>AP936*1000</f>
        <v>2.848641592461561</v>
      </c>
      <c r="I936" s="4">
        <f>(AU936-BA936)</f>
        <v>1.225783791300676</v>
      </c>
      <c r="J936" s="4">
        <f>(P936+AT936*D936)</f>
        <v>23.92232894897461</v>
      </c>
      <c r="K936" s="4">
        <v>6</v>
      </c>
      <c r="L936" s="4">
        <f>(K936*AI936+AJ936)</f>
        <v>1.420000016689301</v>
      </c>
      <c r="M936" s="4">
        <v>1</v>
      </c>
      <c r="N936" s="4">
        <f>L936*(M936+1)*(M936+1)/(M936*M936+1)</f>
        <v>2.840000033378601</v>
      </c>
      <c r="O936" s="4">
        <v>22.08217620849609</v>
      </c>
      <c r="P936" s="4">
        <v>23.92232894897461</v>
      </c>
      <c r="Q936" s="4">
        <v>22.35721778869629</v>
      </c>
      <c r="R936" s="4">
        <v>400.0680236816406</v>
      </c>
      <c r="S936" s="4">
        <v>588.8882446289062</v>
      </c>
      <c r="T936" s="4">
        <v>13.90024566650391</v>
      </c>
      <c r="U936" s="4">
        <v>17.26283073425293</v>
      </c>
      <c r="V936" s="4">
        <v>53.17263793945312</v>
      </c>
      <c r="W936" s="4">
        <v>64.74181365966797</v>
      </c>
      <c r="X936" s="4">
        <v>499.5203247070312</v>
      </c>
      <c r="Y936" s="4">
        <v>1997.704467773438</v>
      </c>
      <c r="Z936" s="4">
        <v>81.43060302734375</v>
      </c>
      <c r="AA936" s="4">
        <v>101.677734375</v>
      </c>
      <c r="AB936" s="4">
        <v>6.891330718994141</v>
      </c>
      <c r="AC936" s="4">
        <v>0.3787592947483063</v>
      </c>
      <c r="AD936" s="4">
        <v>0.2081685662269592</v>
      </c>
      <c r="AE936" s="4">
        <v>0.002741307951509953</v>
      </c>
      <c r="AF936" s="4">
        <v>0.1972670704126358</v>
      </c>
      <c r="AG936" s="4">
        <v>0.001945364405401051</v>
      </c>
      <c r="AH936" s="4">
        <v>0.3333333432674408</v>
      </c>
      <c r="AI936" s="4">
        <v>-0.2195652425289154</v>
      </c>
      <c r="AJ936" s="4">
        <v>2.737391471862793</v>
      </c>
      <c r="AK936" s="4">
        <v>1</v>
      </c>
      <c r="AL936" s="4">
        <v>0</v>
      </c>
      <c r="AM936" s="4">
        <v>0.1599999964237213</v>
      </c>
      <c r="AN936" s="4">
        <v>111115</v>
      </c>
      <c r="AO936" s="4">
        <f>X936*0.000001/(K936*0.0001)</f>
        <v>0.8325338745117187</v>
      </c>
      <c r="AP936" s="4">
        <f>(U936-T936)/(1000-U936)*AO936</f>
        <v>0.002848641592461561</v>
      </c>
      <c r="AQ936" s="4">
        <f>(P936+273.15)</f>
        <v>297.0723289489746</v>
      </c>
      <c r="AR936" s="4">
        <f>(O936+273.15)</f>
        <v>295.2321762084961</v>
      </c>
      <c r="AS936" s="4">
        <f>(Y936*AK936+Z936*AL936)*AM936</f>
        <v>319.6327076994021</v>
      </c>
      <c r="AT936" s="4">
        <f>((AS936+0.00000010773*(AR936^4-AQ936^4))-AP936*44100)/(L936*0.92*2*29.3+0.00000043092*AQ936^3)</f>
        <v>1.973884434704926</v>
      </c>
      <c r="AU936" s="4">
        <f>0.61365*EXP(17.502*J936/(240.97+J936))</f>
        <v>2.981029309258632</v>
      </c>
      <c r="AV936" s="4">
        <f>AU936*1000/AA936</f>
        <v>29.31840808199196</v>
      </c>
      <c r="AW936" s="4">
        <f>(AV936-U936)</f>
        <v>12.05557734773903</v>
      </c>
      <c r="AX936" s="4">
        <f>IF(D936,P936,(O936+P936)/2)</f>
        <v>23.00225257873535</v>
      </c>
      <c r="AY936" s="4">
        <f>0.61365*EXP(17.502*AX936/(240.97+AX936))</f>
        <v>2.820106185805755</v>
      </c>
      <c r="AZ936" s="4">
        <f>IF(AW936&lt;&gt;0,(1000-(AV936+U936)/2)/AW936*AP936,0)</f>
        <v>0.2307890269413931</v>
      </c>
      <c r="BA936" s="4">
        <f>U936*AA936/1000</f>
        <v>1.755245517957956</v>
      </c>
      <c r="BB936" s="4">
        <f>(AY936-BA936)</f>
        <v>1.064860667847799</v>
      </c>
      <c r="BC936" s="4">
        <f>1/(1.6/F936+1.37/N936)</f>
        <v>0.1459480578301371</v>
      </c>
      <c r="BD936" s="3">
        <f>G936*AA936*0.001</f>
      </c>
      <c r="BE936" s="3">
        <f>G936/S936</f>
      </c>
      <c r="BF936" s="4">
        <f>(1-AP936*AA936/AU936/F936)*100</f>
        <v>61.32118802697926</v>
      </c>
      <c r="BG936" s="3">
        <f>(S936-E936/(N936/1.35))</f>
      </c>
      <c r="BH936" s="3">
        <f>E936*BF936/100/BG936</f>
      </c>
    </row>
    <row r="937" ht="16" customHeight="1">
      <c r="A937" s="4">
        <v>874</v>
      </c>
      <c r="B937" t="s" s="2">
        <v>993</v>
      </c>
      <c r="C937" s="4">
        <v>5038.500029448420</v>
      </c>
      <c r="D937" s="4">
        <v>0</v>
      </c>
      <c r="E937" s="3">
        <f>(R937-#REF!*(1000-T937)/(1000-U937))*AO937</f>
      </c>
      <c r="F937" s="4">
        <f>IF(AZ937&lt;&gt;0,1/(1/AZ937-1/N937),0)</f>
        <v>0.5417164547215533</v>
      </c>
      <c r="G937" s="3">
        <f>((BC937-AP937/2)*S937-E937)/(BC937+AP937/2)</f>
      </c>
      <c r="H937" s="4">
        <f>AP937*1000</f>
        <v>4.594990816236436</v>
      </c>
      <c r="I937" s="4">
        <f>(AU937-BA937)</f>
        <v>1.002074993215933</v>
      </c>
      <c r="J937" s="4">
        <f>(P937+AT937*D937)</f>
        <v>23.83586502075195</v>
      </c>
      <c r="K937" s="4">
        <v>6</v>
      </c>
      <c r="L937" s="4">
        <f>(K937*AI937+AJ937)</f>
        <v>1.420000016689301</v>
      </c>
      <c r="M937" s="4">
        <v>1</v>
      </c>
      <c r="N937" s="4">
        <f>L937*(M937+1)*(M937+1)/(M937*M937+1)</f>
        <v>2.840000033378601</v>
      </c>
      <c r="O937" s="4">
        <v>22.2052173614502</v>
      </c>
      <c r="P937" s="4">
        <v>23.83586502075195</v>
      </c>
      <c r="Q937" s="4">
        <v>22.25002288818359</v>
      </c>
      <c r="R937" s="4">
        <v>399.8446044921875</v>
      </c>
      <c r="S937" s="4">
        <v>719.0557250976562</v>
      </c>
      <c r="T937" s="4">
        <v>13.8982400894165</v>
      </c>
      <c r="U937" s="4">
        <v>19.31101608276367</v>
      </c>
      <c r="V937" s="4">
        <v>52.69490814208984</v>
      </c>
      <c r="W937" s="4">
        <v>71.50566101074219</v>
      </c>
      <c r="X937" s="4">
        <v>499.5133972167969</v>
      </c>
      <c r="Y937" s="4">
        <v>1998.046142578125</v>
      </c>
      <c r="Z937" s="4">
        <v>78.876953125</v>
      </c>
      <c r="AA937" s="4">
        <v>101.6775741577148</v>
      </c>
      <c r="AB937" s="4">
        <v>6.891330718994141</v>
      </c>
      <c r="AC937" s="4">
        <v>0.3787592947483063</v>
      </c>
      <c r="AD937" s="4">
        <v>0.2081685662269592</v>
      </c>
      <c r="AE937" s="4">
        <v>0.002741307951509953</v>
      </c>
      <c r="AF937" s="4">
        <v>0.1972670704126358</v>
      </c>
      <c r="AG937" s="4">
        <v>0.001945364405401051</v>
      </c>
      <c r="AH937" s="4">
        <v>0.3333333432674408</v>
      </c>
      <c r="AI937" s="4">
        <v>-0.2195652425289154</v>
      </c>
      <c r="AJ937" s="4">
        <v>2.737391471862793</v>
      </c>
      <c r="AK937" s="4">
        <v>1</v>
      </c>
      <c r="AL937" s="4">
        <v>0</v>
      </c>
      <c r="AM937" s="4">
        <v>0.1599999964237213</v>
      </c>
      <c r="AN937" s="4">
        <v>111115</v>
      </c>
      <c r="AO937" s="4">
        <f>X937*0.000001/(K937*0.0001)</f>
        <v>0.8325223286946613</v>
      </c>
      <c r="AP937" s="4">
        <f>(U937-T937)/(1000-U937)*AO937</f>
        <v>0.004594990816236436</v>
      </c>
      <c r="AQ937" s="4">
        <f>(P937+273.15)</f>
        <v>296.9858650207519</v>
      </c>
      <c r="AR937" s="4">
        <f>(O937+273.15)</f>
        <v>295.3552173614502</v>
      </c>
      <c r="AS937" s="4">
        <f>(Y937*AK937+Z937*AL937)*AM937</f>
        <v>319.6873756669302</v>
      </c>
      <c r="AT937" s="4">
        <f>((AS937+0.00000010773*(AR937^4-AQ937^4))-AP937*44100)/(L937*0.92*2*29.3+0.00000043092*AQ937^3)</f>
        <v>1.124659388914838</v>
      </c>
      <c r="AU937" s="4">
        <f>0.61365*EXP(17.502*J937/(240.97+J937))</f>
        <v>2.96557226303196</v>
      </c>
      <c r="AV937" s="4">
        <f>AU937*1000/AA937</f>
        <v>29.16643406964038</v>
      </c>
      <c r="AW937" s="4">
        <f>(AV937-U937)</f>
        <v>9.855417986876706</v>
      </c>
      <c r="AX937" s="4">
        <f>IF(D937,P937,(O937+P937)/2)</f>
        <v>23.02054119110107</v>
      </c>
      <c r="AY937" s="4">
        <f>0.61365*EXP(17.502*AX937/(240.97+AX937))</f>
        <v>2.823229319659075</v>
      </c>
      <c r="AZ937" s="4">
        <f>IF(AW937&lt;&gt;0,(1000-(AV937+U937)/2)/AW937*AP937,0)</f>
        <v>0.4549390094955188</v>
      </c>
      <c r="BA937" s="4">
        <f>U937*AA937/1000</f>
        <v>1.963497269816027</v>
      </c>
      <c r="BB937" s="4">
        <f>(AY937-BA937)</f>
        <v>0.8597320498430479</v>
      </c>
      <c r="BC937" s="4">
        <f>1/(1.6/F937+1.37/N937)</f>
        <v>0.2910387115167433</v>
      </c>
      <c r="BD937" s="3">
        <f>G937*AA937*0.001</f>
      </c>
      <c r="BE937" s="3">
        <f>G937/S937</f>
      </c>
      <c r="BF937" s="4">
        <f>(1-AP937*AA937/AU937/F937)*100</f>
        <v>70.91766416341039</v>
      </c>
      <c r="BG937" s="3">
        <f>(S937-E937/(N937/1.35))</f>
      </c>
      <c r="BH937" s="3">
        <f>E937*BF937/100/BG937</f>
      </c>
    </row>
    <row r="938" ht="16" customHeight="1">
      <c r="A938" s="4">
        <v>875</v>
      </c>
      <c r="B938" t="s" s="2">
        <v>994</v>
      </c>
      <c r="C938" s="4">
        <v>5043.500029336661</v>
      </c>
      <c r="D938" s="4">
        <v>0</v>
      </c>
      <c r="E938" s="3">
        <f>(R938-#REF!*(1000-T938)/(1000-U938))*AO938</f>
      </c>
      <c r="F938" s="4">
        <f>IF(AZ938&lt;&gt;0,1/(1/AZ938-1/N938),0)</f>
        <v>0.7731685765272971</v>
      </c>
      <c r="G938" s="3">
        <f>((BC938-AP938/2)*S938-E938)/(BC938+AP938/2)</f>
      </c>
      <c r="H938" s="4">
        <f>AP938*1000</f>
        <v>5.470284368632008</v>
      </c>
      <c r="I938" s="4">
        <f>(AU938-BA938)</f>
        <v>0.8926024257229308</v>
      </c>
      <c r="J938" s="4">
        <f>(P938+AT938*D938)</f>
        <v>23.80573463439941</v>
      </c>
      <c r="K938" s="4">
        <v>6</v>
      </c>
      <c r="L938" s="4">
        <f>(K938*AI938+AJ938)</f>
        <v>1.420000016689301</v>
      </c>
      <c r="M938" s="4">
        <v>1</v>
      </c>
      <c r="N938" s="4">
        <f>L938*(M938+1)*(M938+1)/(M938*M938+1)</f>
        <v>2.840000033378601</v>
      </c>
      <c r="O938" s="4">
        <v>22.27778625488281</v>
      </c>
      <c r="P938" s="4">
        <v>23.80573463439941</v>
      </c>
      <c r="Q938" s="4">
        <v>22.27420043945312</v>
      </c>
      <c r="R938" s="4">
        <v>399.7320556640625</v>
      </c>
      <c r="S938" s="4">
        <v>744.5303344726562</v>
      </c>
      <c r="T938" s="4">
        <v>13.89764499664307</v>
      </c>
      <c r="U938" s="4">
        <v>20.33487319946289</v>
      </c>
      <c r="V938" s="4">
        <v>52.41876983642578</v>
      </c>
      <c r="W938" s="4">
        <v>76.07026672363281</v>
      </c>
      <c r="X938" s="4">
        <v>499.5050659179688</v>
      </c>
      <c r="Y938" s="4">
        <v>1998.921630859375</v>
      </c>
      <c r="Z938" s="4">
        <v>77.00274658203125</v>
      </c>
      <c r="AA938" s="4">
        <v>101.6775436401367</v>
      </c>
      <c r="AB938" s="4">
        <v>6.891330718994141</v>
      </c>
      <c r="AC938" s="4">
        <v>0.3787592947483063</v>
      </c>
      <c r="AD938" s="4">
        <v>0.2081685662269592</v>
      </c>
      <c r="AE938" s="4">
        <v>0.002741307951509953</v>
      </c>
      <c r="AF938" s="4">
        <v>0.1972670704126358</v>
      </c>
      <c r="AG938" s="4">
        <v>0.001945364405401051</v>
      </c>
      <c r="AH938" s="4">
        <v>0.3333333432674408</v>
      </c>
      <c r="AI938" s="4">
        <v>-0.2195652425289154</v>
      </c>
      <c r="AJ938" s="4">
        <v>2.737391471862793</v>
      </c>
      <c r="AK938" s="4">
        <v>1</v>
      </c>
      <c r="AL938" s="4">
        <v>0</v>
      </c>
      <c r="AM938" s="4">
        <v>0.1599999964237213</v>
      </c>
      <c r="AN938" s="4">
        <v>111115</v>
      </c>
      <c r="AO938" s="4">
        <f>X938*0.000001/(K938*0.0001)</f>
        <v>0.8325084431966144</v>
      </c>
      <c r="AP938" s="4">
        <f>(U938-T938)/(1000-U938)*AO938</f>
        <v>0.005470284368632008</v>
      </c>
      <c r="AQ938" s="4">
        <f>(P938+273.15)</f>
        <v>296.9557346343994</v>
      </c>
      <c r="AR938" s="4">
        <f>(O938+273.15)</f>
        <v>295.4277862548828</v>
      </c>
      <c r="AS938" s="4">
        <f>(Y938*AK938+Z938*AL938)*AM938</f>
        <v>319.8274537887992</v>
      </c>
      <c r="AT938" s="4">
        <f>((AS938+0.00000010773*(AR938^4-AQ938^4))-AP938*44100)/(L938*0.92*2*29.3+0.00000043092*AQ938^3)</f>
        <v>0.6999012599832685</v>
      </c>
      <c r="AU938" s="4">
        <f>0.61365*EXP(17.502*J938/(240.97+J938))</f>
        <v>2.960202382877966</v>
      </c>
      <c r="AV938" s="4">
        <f>AU938*1000/AA938</f>
        <v>29.11362998062672</v>
      </c>
      <c r="AW938" s="4">
        <f>(AV938-U938)</f>
        <v>8.778756781163825</v>
      </c>
      <c r="AX938" s="4">
        <f>IF(D938,P938,(O938+P938)/2)</f>
        <v>23.04176044464111</v>
      </c>
      <c r="AY938" s="4">
        <f>0.61365*EXP(17.502*AX938/(240.97+AX938))</f>
        <v>2.826856708603001</v>
      </c>
      <c r="AZ938" s="4">
        <f>IF(AW938&lt;&gt;0,(1000-(AV938+U938)/2)/AW938*AP938,0)</f>
        <v>0.6077210947545559</v>
      </c>
      <c r="BA938" s="4">
        <f>U938*AA938/1000</f>
        <v>2.067599957155035</v>
      </c>
      <c r="BB938" s="4">
        <f>(AY938-BA938)</f>
        <v>0.7592567514479662</v>
      </c>
      <c r="BC938" s="4">
        <f>1/(1.6/F938+1.37/N938)</f>
        <v>0.3918801247120943</v>
      </c>
      <c r="BD938" s="3">
        <f>G938*AA938*0.001</f>
      </c>
      <c r="BE938" s="3">
        <f>G938/S938</f>
      </c>
      <c r="BF938" s="4">
        <f>(1-AP938*AA938/AU938/F938)*100</f>
        <v>75.69814918745172</v>
      </c>
      <c r="BG938" s="3">
        <f>(S938-E938/(N938/1.35))</f>
      </c>
      <c r="BH938" s="3">
        <f>E938*BF938/100/BG938</f>
      </c>
    </row>
    <row r="939" ht="16" customHeight="1">
      <c r="A939" s="4">
        <v>876</v>
      </c>
      <c r="B939" t="s" s="2">
        <v>995</v>
      </c>
      <c r="C939" s="4">
        <v>5049.000029213727</v>
      </c>
      <c r="D939" s="4">
        <v>0</v>
      </c>
      <c r="E939" s="3">
        <f>(R939-#REF!*(1000-T939)/(1000-U939))*AO939</f>
      </c>
      <c r="F939" s="4">
        <f>IF(AZ939&lt;&gt;0,1/(1/AZ939-1/N939),0)</f>
        <v>0.4997983877316252</v>
      </c>
      <c r="G939" s="3">
        <f>((BC939-AP939/2)*S939-E939)/(BC939+AP939/2)</f>
      </c>
      <c r="H939" s="4">
        <f>AP939*1000</f>
        <v>4.432028892231103</v>
      </c>
      <c r="I939" s="4">
        <f>(AU939-BA939)</f>
        <v>1.034648153739698</v>
      </c>
      <c r="J939" s="4">
        <f>(P939+AT939*D939)</f>
        <v>23.90988349914551</v>
      </c>
      <c r="K939" s="4">
        <v>6</v>
      </c>
      <c r="L939" s="4">
        <f>(K939*AI939+AJ939)</f>
        <v>1.420000016689301</v>
      </c>
      <c r="M939" s="4">
        <v>1</v>
      </c>
      <c r="N939" s="4">
        <f>L939*(M939+1)*(M939+1)/(M939*M939+1)</f>
        <v>2.840000033378601</v>
      </c>
      <c r="O939" s="4">
        <v>22.36205863952637</v>
      </c>
      <c r="P939" s="4">
        <v>23.90988349914551</v>
      </c>
      <c r="Q939" s="4">
        <v>22.59870910644531</v>
      </c>
      <c r="R939" s="4">
        <v>399.8419799804688</v>
      </c>
      <c r="S939" s="4">
        <v>593.0313720703125</v>
      </c>
      <c r="T939" s="4">
        <v>13.89888381958008</v>
      </c>
      <c r="U939" s="4">
        <v>19.1207160949707</v>
      </c>
      <c r="V939" s="4">
        <v>52.15311050415039</v>
      </c>
      <c r="W939" s="4">
        <v>72.33131408691406</v>
      </c>
      <c r="X939" s="4">
        <v>499.5126342773438</v>
      </c>
      <c r="Y939" s="4">
        <v>2000.046020507812</v>
      </c>
      <c r="Z939" s="4">
        <v>76.56423187255859</v>
      </c>
      <c r="AA939" s="4">
        <v>101.6777801513672</v>
      </c>
      <c r="AB939" s="4">
        <v>6.891330718994141</v>
      </c>
      <c r="AC939" s="4">
        <v>0.3787592947483063</v>
      </c>
      <c r="AD939" s="4">
        <v>0.2081685662269592</v>
      </c>
      <c r="AE939" s="4">
        <v>0.002741307951509953</v>
      </c>
      <c r="AF939" s="4">
        <v>0.1972670704126358</v>
      </c>
      <c r="AG939" s="4">
        <v>0.001945364405401051</v>
      </c>
      <c r="AH939" s="4">
        <v>0.3333333432674408</v>
      </c>
      <c r="AI939" s="4">
        <v>-0.2195652425289154</v>
      </c>
      <c r="AJ939" s="4">
        <v>2.737391471862793</v>
      </c>
      <c r="AK939" s="4">
        <v>1</v>
      </c>
      <c r="AL939" s="4">
        <v>0</v>
      </c>
      <c r="AM939" s="4">
        <v>0.1599999964237213</v>
      </c>
      <c r="AN939" s="4">
        <v>111115</v>
      </c>
      <c r="AO939" s="4">
        <f>X939*0.000001/(K939*0.0001)</f>
        <v>0.8325210571289062</v>
      </c>
      <c r="AP939" s="4">
        <f>(U939-T939)/(1000-U939)*AO939</f>
        <v>0.004432028892231103</v>
      </c>
      <c r="AQ939" s="4">
        <f>(P939+273.15)</f>
        <v>297.0598834991455</v>
      </c>
      <c r="AR939" s="4">
        <f>(O939+273.15)</f>
        <v>295.5120586395263</v>
      </c>
      <c r="AS939" s="4">
        <f>(Y939*AK939+Z939*AL939)*AM939</f>
        <v>320.007356128528</v>
      </c>
      <c r="AT939" s="4">
        <f>((AS939+0.00000010773*(AR939^4-AQ939^4))-AP939*44100)/(L939*0.92*2*29.3+0.00000043092*AQ939^3)</f>
        <v>1.220321845770813</v>
      </c>
      <c r="AU939" s="4">
        <f>0.61365*EXP(17.502*J939/(240.97+J939))</f>
        <v>2.978800121180837</v>
      </c>
      <c r="AV939" s="4">
        <f>AU939*1000/AA939</f>
        <v>29.29647083902021</v>
      </c>
      <c r="AW939" s="4">
        <f>(AV939-U939)</f>
        <v>10.17575474404951</v>
      </c>
      <c r="AX939" s="4">
        <f>IF(D939,P939,(O939+P939)/2)</f>
        <v>23.13597106933594</v>
      </c>
      <c r="AY939" s="4">
        <f>0.61365*EXP(17.502*AX939/(240.97+AX939))</f>
        <v>2.843011107807814</v>
      </c>
      <c r="AZ939" s="4">
        <f>IF(AW939&lt;&gt;0,(1000-(AV939+U939)/2)/AW939*AP939,0)</f>
        <v>0.4250039250478285</v>
      </c>
      <c r="BA939" s="4">
        <f>U939*AA939/1000</f>
        <v>1.944151967441139</v>
      </c>
      <c r="BB939" s="4">
        <f>(AY939-BA939)</f>
        <v>0.8988591403666746</v>
      </c>
      <c r="BC939" s="4">
        <f>1/(1.6/F939+1.37/N939)</f>
        <v>0.2714672795938207</v>
      </c>
      <c r="BD939" s="3">
        <f>G939*AA939*0.001</f>
      </c>
      <c r="BE939" s="3">
        <f>G939/S939</f>
      </c>
      <c r="BF939" s="4">
        <f>(1-AP939*AA939/AU939/F939)*100</f>
        <v>69.73139365293804</v>
      </c>
      <c r="BG939" s="3">
        <f>(S939-E939/(N939/1.35))</f>
      </c>
      <c r="BH939" s="3">
        <f>E939*BF939/100/BG939</f>
      </c>
    </row>
    <row r="940" ht="16" customHeight="1">
      <c r="A940" s="4">
        <v>877</v>
      </c>
      <c r="B940" t="s" s="2">
        <v>996</v>
      </c>
      <c r="C940" s="4">
        <v>5054.500029090792</v>
      </c>
      <c r="D940" s="4">
        <v>0</v>
      </c>
      <c r="E940" s="3">
        <f>(R940-#REF!*(1000-T940)/(1000-U940))*AO940</f>
      </c>
      <c r="F940" s="4">
        <f>IF(AZ940&lt;&gt;0,1/(1/AZ940-1/N940),0)</f>
        <v>0.3121879717331347</v>
      </c>
      <c r="G940" s="3">
        <f>((BC940-AP940/2)*S940-E940)/(BC940+AP940/2)</f>
      </c>
      <c r="H940" s="4">
        <f>AP940*1000</f>
        <v>3.39549164100704</v>
      </c>
      <c r="I940" s="4">
        <f>(AU940-BA940)</f>
        <v>1.198243489040734</v>
      </c>
      <c r="J940" s="4">
        <f>(P940+AT940*D940)</f>
        <v>24.1335563659668</v>
      </c>
      <c r="K940" s="4">
        <v>6</v>
      </c>
      <c r="L940" s="4">
        <f>(K940*AI940+AJ940)</f>
        <v>1.420000016689301</v>
      </c>
      <c r="M940" s="4">
        <v>1</v>
      </c>
      <c r="N940" s="4">
        <f>L940*(M940+1)*(M940+1)/(M940*M940+1)</f>
        <v>2.840000033378601</v>
      </c>
      <c r="O940" s="4">
        <v>22.54608154296875</v>
      </c>
      <c r="P940" s="4">
        <v>24.1335563659668</v>
      </c>
      <c r="Q940" s="4">
        <v>23.22376251220703</v>
      </c>
      <c r="R940" s="4">
        <v>400.0138854980469</v>
      </c>
      <c r="S940" s="4">
        <v>470.8372497558594</v>
      </c>
      <c r="T940" s="4">
        <v>13.90254211425781</v>
      </c>
      <c r="U940" s="4">
        <v>17.90797233581543</v>
      </c>
      <c r="V940" s="4">
        <v>51.63617324829102</v>
      </c>
      <c r="W940" s="4">
        <v>67.29991912841797</v>
      </c>
      <c r="X940" s="4">
        <v>499.524658203125</v>
      </c>
      <c r="Y940" s="4">
        <v>1999.087768554688</v>
      </c>
      <c r="Z940" s="4">
        <v>80.09921264648438</v>
      </c>
      <c r="AA940" s="4">
        <v>101.6778030395508</v>
      </c>
      <c r="AB940" s="4">
        <v>6.891330718994141</v>
      </c>
      <c r="AC940" s="4">
        <v>0.3787592947483063</v>
      </c>
      <c r="AD940" s="4">
        <v>0.2081685662269592</v>
      </c>
      <c r="AE940" s="4">
        <v>0.002741307951509953</v>
      </c>
      <c r="AF940" s="4">
        <v>0.1972670704126358</v>
      </c>
      <c r="AG940" s="4">
        <v>0.001945364405401051</v>
      </c>
      <c r="AH940" s="4">
        <v>0.3333333432674408</v>
      </c>
      <c r="AI940" s="4">
        <v>-0.2195652425289154</v>
      </c>
      <c r="AJ940" s="4">
        <v>2.737391471862793</v>
      </c>
      <c r="AK940" s="4">
        <v>1</v>
      </c>
      <c r="AL940" s="4">
        <v>0</v>
      </c>
      <c r="AM940" s="4">
        <v>0.1599999964237213</v>
      </c>
      <c r="AN940" s="4">
        <v>111115</v>
      </c>
      <c r="AO940" s="4">
        <f>X940*0.000001/(K940*0.0001)</f>
        <v>0.8325410970052083</v>
      </c>
      <c r="AP940" s="4">
        <f>(U940-T940)/(1000-U940)*AO940</f>
        <v>0.00339549164100704</v>
      </c>
      <c r="AQ940" s="4">
        <f>(P940+273.15)</f>
        <v>297.2835563659668</v>
      </c>
      <c r="AR940" s="4">
        <f>(O940+273.15)</f>
        <v>295.6960815429687</v>
      </c>
      <c r="AS940" s="4">
        <f>(Y940*AK940+Z940*AL940)*AM940</f>
        <v>319.854035819455</v>
      </c>
      <c r="AT940" s="4">
        <f>((AS940+0.00000010773*(AR940^4-AQ940^4))-AP940*44100)/(L940*0.92*2*29.3+0.00000043092*AQ940^3)</f>
        <v>1.732922607704029</v>
      </c>
      <c r="AU940" s="4">
        <f>0.61365*EXP(17.502*J940/(240.97+J940))</f>
        <v>3.0190867730395</v>
      </c>
      <c r="AV940" s="4">
        <f>AU940*1000/AA940</f>
        <v>29.69268299262063</v>
      </c>
      <c r="AW940" s="4">
        <f>(AV940-U940)</f>
        <v>11.7847106568052</v>
      </c>
      <c r="AX940" s="4">
        <f>IF(D940,P940,(O940+P940)/2)</f>
        <v>23.33981895446777</v>
      </c>
      <c r="AY940" s="4">
        <f>0.61365*EXP(17.502*AX940/(240.97+AX940))</f>
        <v>2.878241786528568</v>
      </c>
      <c r="AZ940" s="4">
        <f>IF(AW940&lt;&gt;0,(1000-(AV940+U940)/2)/AW940*AP940,0)</f>
        <v>0.2812693432957443</v>
      </c>
      <c r="BA940" s="4">
        <f>U940*AA940/1000</f>
        <v>1.820843283998765</v>
      </c>
      <c r="BB940" s="4">
        <f>(AY940-BA940)</f>
        <v>1.057398502529802</v>
      </c>
      <c r="BC940" s="4">
        <f>1/(1.6/F940+1.37/N940)</f>
        <v>0.1783322168785656</v>
      </c>
      <c r="BD940" s="3">
        <f>G940*AA940*0.001</f>
      </c>
      <c r="BE940" s="3">
        <f>G940/S940</f>
      </c>
      <c r="BF940" s="4">
        <f>(1-AP940*AA940/AU940/F940)*100</f>
        <v>63.36998826035716</v>
      </c>
      <c r="BG940" s="3">
        <f>(S940-E940/(N940/1.35))</f>
      </c>
      <c r="BH940" s="3">
        <f>E940*BF940/100/BG940</f>
      </c>
    </row>
    <row r="941" ht="16" customHeight="1">
      <c r="A941" s="4">
        <v>878</v>
      </c>
      <c r="B941" t="s" s="2">
        <v>997</v>
      </c>
      <c r="C941" s="4">
        <v>5060.000028967857</v>
      </c>
      <c r="D941" s="4">
        <v>0</v>
      </c>
      <c r="E941" s="3">
        <f>(R941-#REF!*(1000-T941)/(1000-U941))*AO941</f>
      </c>
      <c r="F941" s="4">
        <f>IF(AZ941&lt;&gt;0,1/(1/AZ941-1/N941),0)</f>
        <v>0.2258196961485676</v>
      </c>
      <c r="G941" s="3">
        <f>((BC941-AP941/2)*S941-E941)/(BC941+AP941/2)</f>
      </c>
      <c r="H941" s="4">
        <f>AP941*1000</f>
        <v>2.81898804878844</v>
      </c>
      <c r="I941" s="4">
        <f>(AU941-BA941)</f>
        <v>1.337577960787893</v>
      </c>
      <c r="J941" s="4">
        <f>(P941+AT941*D941)</f>
        <v>24.52023124694824</v>
      </c>
      <c r="K941" s="4">
        <v>6</v>
      </c>
      <c r="L941" s="4">
        <f>(K941*AI941+AJ941)</f>
        <v>1.420000016689301</v>
      </c>
      <c r="M941" s="4">
        <v>1</v>
      </c>
      <c r="N941" s="4">
        <f>L941*(M941+1)*(M941+1)/(M941*M941+1)</f>
        <v>2.840000033378601</v>
      </c>
      <c r="O941" s="4">
        <v>22.84148979187012</v>
      </c>
      <c r="P941" s="4">
        <v>24.52023124694824</v>
      </c>
      <c r="Q941" s="4">
        <v>23.80666923522949</v>
      </c>
      <c r="R941" s="4">
        <v>400.1089477539062</v>
      </c>
      <c r="S941" s="4">
        <v>423.9222412109375</v>
      </c>
      <c r="T941" s="4">
        <v>13.90600299835205</v>
      </c>
      <c r="U941" s="4">
        <v>17.23366355895996</v>
      </c>
      <c r="V941" s="4">
        <v>50.7950553894043</v>
      </c>
      <c r="W941" s="4">
        <v>63.4986457824707</v>
      </c>
      <c r="X941" s="4">
        <v>499.5232849121094</v>
      </c>
      <c r="Y941" s="4">
        <v>1998.394165039062</v>
      </c>
      <c r="Z941" s="4">
        <v>81.15670776367188</v>
      </c>
      <c r="AA941" s="4">
        <v>101.6776733398438</v>
      </c>
      <c r="AB941" s="4">
        <v>6.891330718994141</v>
      </c>
      <c r="AC941" s="4">
        <v>0.3787592947483063</v>
      </c>
      <c r="AD941" s="4">
        <v>0.2081685662269592</v>
      </c>
      <c r="AE941" s="4">
        <v>0.002741307951509953</v>
      </c>
      <c r="AF941" s="4">
        <v>0.1972670704126358</v>
      </c>
      <c r="AG941" s="4">
        <v>0.001945364405401051</v>
      </c>
      <c r="AH941" s="4">
        <v>0.3333333432674408</v>
      </c>
      <c r="AI941" s="4">
        <v>-0.2195652425289154</v>
      </c>
      <c r="AJ941" s="4">
        <v>2.737391471862793</v>
      </c>
      <c r="AK941" s="4">
        <v>1</v>
      </c>
      <c r="AL941" s="4">
        <v>0</v>
      </c>
      <c r="AM941" s="4">
        <v>0.1599999964237213</v>
      </c>
      <c r="AN941" s="4">
        <v>111115</v>
      </c>
      <c r="AO941" s="4">
        <f>X941*0.000001/(K941*0.0001)</f>
        <v>0.8325388081868489</v>
      </c>
      <c r="AP941" s="4">
        <f>(U941-T941)/(1000-U941)*AO941</f>
        <v>0.00281898804878844</v>
      </c>
      <c r="AQ941" s="4">
        <f>(P941+273.15)</f>
        <v>297.6702312469482</v>
      </c>
      <c r="AR941" s="4">
        <f>(O941+273.15)</f>
        <v>295.9914897918701</v>
      </c>
      <c r="AS941" s="4">
        <f>(Y941*AK941+Z941*AL941)*AM941</f>
        <v>319.7430592594355</v>
      </c>
      <c r="AT941" s="4">
        <f>((AS941+0.00000010773*(AR941^4-AQ941^4))-AP941*44100)/(L941*0.92*2*29.3+0.00000043092*AQ941^3)</f>
        <v>2.007555567266916</v>
      </c>
      <c r="AU941" s="4">
        <f>0.61365*EXP(17.502*J941/(240.97+J941))</f>
        <v>3.089856774584593</v>
      </c>
      <c r="AV941" s="4">
        <f>AU941*1000/AA941</f>
        <v>30.38874389126872</v>
      </c>
      <c r="AW941" s="4">
        <f>(AV941-U941)</f>
        <v>13.15508033230876</v>
      </c>
      <c r="AX941" s="4">
        <f>IF(D941,P941,(O941+P941)/2)</f>
        <v>23.68086051940918</v>
      </c>
      <c r="AY941" s="4">
        <f>0.61365*EXP(17.502*AX941/(240.97+AX941))</f>
        <v>2.938037675973741</v>
      </c>
      <c r="AZ941" s="4">
        <f>IF(AW941&lt;&gt;0,(1000-(AV941+U941)/2)/AW941*AP941,0)</f>
        <v>0.2091864496867816</v>
      </c>
      <c r="BA941" s="4">
        <f>U941*AA941/1000</f>
        <v>1.7522788137967</v>
      </c>
      <c r="BB941" s="4">
        <f>(AY941-BA941)</f>
        <v>1.185758862177041</v>
      </c>
      <c r="BC941" s="4">
        <f>1/(1.6/F941+1.37/N941)</f>
        <v>0.1321406658200775</v>
      </c>
      <c r="BD941" s="3">
        <f>G941*AA941*0.001</f>
      </c>
      <c r="BE941" s="3">
        <f>G941/S941</f>
      </c>
      <c r="BF941" s="4">
        <f>(1-AP941*AA941/AU941/F941)*100</f>
        <v>58.92111312167545</v>
      </c>
      <c r="BG941" s="3">
        <f>(S941-E941/(N941/1.35))</f>
      </c>
      <c r="BH941" s="3">
        <f>E941*BF941/100/BG941</f>
      </c>
    </row>
    <row r="942" ht="16" customHeight="1">
      <c r="A942" s="4">
        <v>879</v>
      </c>
      <c r="B942" t="s" s="2">
        <v>998</v>
      </c>
      <c r="C942" s="4">
        <v>5065.000028856099</v>
      </c>
      <c r="D942" s="4">
        <v>0</v>
      </c>
      <c r="E942" s="3">
        <f>(R942-#REF!*(1000-T942)/(1000-U942))*AO942</f>
      </c>
      <c r="F942" s="4">
        <f>IF(AZ942&lt;&gt;0,1/(1/AZ942-1/N942),0)</f>
        <v>0.1871003607254366</v>
      </c>
      <c r="G942" s="3">
        <f>((BC942-AP942/2)*S942-E942)/(BC942+AP942/2)</f>
      </c>
      <c r="H942" s="4">
        <f>AP942*1000</f>
        <v>2.527259964580508</v>
      </c>
      <c r="I942" s="4">
        <f>(AU942-BA942)</f>
        <v>1.42887847232224</v>
      </c>
      <c r="J942" s="4">
        <f>(P942+AT942*D942)</f>
        <v>24.8233642578125</v>
      </c>
      <c r="K942" s="4">
        <v>6</v>
      </c>
      <c r="L942" s="4">
        <f>(K942*AI942+AJ942)</f>
        <v>1.420000016689301</v>
      </c>
      <c r="M942" s="4">
        <v>1</v>
      </c>
      <c r="N942" s="4">
        <f>L942*(M942+1)*(M942+1)/(M942*M942+1)</f>
        <v>2.840000033378601</v>
      </c>
      <c r="O942" s="4">
        <v>23.10698890686035</v>
      </c>
      <c r="P942" s="4">
        <v>24.8233642578125</v>
      </c>
      <c r="Q942" s="4">
        <v>23.8928279876709</v>
      </c>
      <c r="R942" s="4">
        <v>400.0632019042969</v>
      </c>
      <c r="S942" s="4">
        <v>407.4638366699219</v>
      </c>
      <c r="T942" s="4">
        <v>13.9070348739624</v>
      </c>
      <c r="U942" s="4">
        <v>16.89131736755371</v>
      </c>
      <c r="V942" s="4">
        <v>49.99210357666016</v>
      </c>
      <c r="W942" s="4">
        <v>61.03997039794922</v>
      </c>
      <c r="X942" s="4">
        <v>499.5313720703125</v>
      </c>
      <c r="Y942" s="4">
        <v>1998.609130859375</v>
      </c>
      <c r="Z942" s="4">
        <v>80.97885131835938</v>
      </c>
      <c r="AA942" s="4">
        <v>101.6775665283203</v>
      </c>
      <c r="AB942" s="4">
        <v>6.891330718994141</v>
      </c>
      <c r="AC942" s="4">
        <v>0.3787592947483063</v>
      </c>
      <c r="AD942" s="4">
        <v>0.2081685662269592</v>
      </c>
      <c r="AE942" s="4">
        <v>0.002741307951509953</v>
      </c>
      <c r="AF942" s="4">
        <v>0.1972670704126358</v>
      </c>
      <c r="AG942" s="4">
        <v>0.001945364405401051</v>
      </c>
      <c r="AH942" s="4">
        <v>0.3333333432674408</v>
      </c>
      <c r="AI942" s="4">
        <v>-0.2195652425289154</v>
      </c>
      <c r="AJ942" s="4">
        <v>2.737391471862793</v>
      </c>
      <c r="AK942" s="4">
        <v>1</v>
      </c>
      <c r="AL942" s="4">
        <v>0</v>
      </c>
      <c r="AM942" s="4">
        <v>0.1599999964237213</v>
      </c>
      <c r="AN942" s="4">
        <v>111115</v>
      </c>
      <c r="AO942" s="4">
        <f>X942*0.000001/(K942*0.0001)</f>
        <v>0.8325522867838541</v>
      </c>
      <c r="AP942" s="4">
        <f>(U942-T942)/(1000-U942)*AO942</f>
        <v>0.002527259964580508</v>
      </c>
      <c r="AQ942" s="4">
        <f>(P942+273.15)</f>
        <v>297.9733642578125</v>
      </c>
      <c r="AR942" s="4">
        <f>(O942+273.15)</f>
        <v>296.2569889068603</v>
      </c>
      <c r="AS942" s="4">
        <f>(Y942*AK942+Z942*AL942)*AM942</f>
        <v>319.7774537899168</v>
      </c>
      <c r="AT942" s="4">
        <f>((AS942+0.00000010773*(AR942^4-AQ942^4))-AP942*44100)/(L942*0.92*2*29.3+0.00000043092*AQ942^3)</f>
        <v>2.147967670413295</v>
      </c>
      <c r="AU942" s="4">
        <f>0.61365*EXP(17.502*J942/(240.97+J942))</f>
        <v>3.146346517712655</v>
      </c>
      <c r="AV942" s="4">
        <f>AU942*1000/AA942</f>
        <v>30.94435306765826</v>
      </c>
      <c r="AW942" s="4">
        <f>(AV942-U942)</f>
        <v>14.05303570010454</v>
      </c>
      <c r="AX942" s="4">
        <f>IF(D942,P942,(O942+P942)/2)</f>
        <v>23.96517658233643</v>
      </c>
      <c r="AY942" s="4">
        <f>0.61365*EXP(17.502*AX942/(240.97+AX942))</f>
        <v>2.988715196315175</v>
      </c>
      <c r="AZ942" s="4">
        <f>IF(AW942&lt;&gt;0,(1000-(AV942+U942)/2)/AW942*AP942,0)</f>
        <v>0.1755359788331903</v>
      </c>
      <c r="BA942" s="4">
        <f>U942*AA942/1000</f>
        <v>1.717468045390415</v>
      </c>
      <c r="BB942" s="4">
        <f>(AY942-BA942)</f>
        <v>1.27124715092476</v>
      </c>
      <c r="BC942" s="4">
        <f>1/(1.6/F942+1.37/N942)</f>
        <v>0.11069349444104</v>
      </c>
      <c r="BD942" s="3">
        <f>G942*AA942*0.001</f>
      </c>
      <c r="BE942" s="3">
        <f>G942/S942</f>
      </c>
      <c r="BF942" s="4">
        <f>(1-AP942*AA942/AU942/F942)*100</f>
        <v>56.34903138583402</v>
      </c>
      <c r="BG942" s="3">
        <f>(S942-E942/(N942/1.35))</f>
      </c>
      <c r="BH942" s="3">
        <f>E942*BF942/100/BG942</f>
      </c>
    </row>
    <row r="943" ht="16" customHeight="1">
      <c r="A943" s="4">
        <v>880</v>
      </c>
      <c r="B943" t="s" s="2">
        <v>999</v>
      </c>
      <c r="C943" s="4">
        <v>5070.000028744340</v>
      </c>
      <c r="D943" s="4">
        <v>0</v>
      </c>
      <c r="E943" s="3">
        <f>(R943-#REF!*(1000-T943)/(1000-U943))*AO943</f>
      </c>
      <c r="F943" s="4">
        <f>IF(AZ943&lt;&gt;0,1/(1/AZ943-1/N943),0)</f>
        <v>0.1662368837513259</v>
      </c>
      <c r="G943" s="3">
        <f>((BC943-AP943/2)*S943-E943)/(BC943+AP943/2)</f>
      </c>
      <c r="H943" s="4">
        <f>AP943*1000</f>
        <v>2.348272429062643</v>
      </c>
      <c r="I943" s="4">
        <f>(AU943-BA943)</f>
        <v>1.483924408867233</v>
      </c>
      <c r="J943" s="4">
        <f>(P943+AT943*D943)</f>
        <v>25.00020980834961</v>
      </c>
      <c r="K943" s="4">
        <v>6</v>
      </c>
      <c r="L943" s="4">
        <f>(K943*AI943+AJ943)</f>
        <v>1.420000016689301</v>
      </c>
      <c r="M943" s="4">
        <v>1</v>
      </c>
      <c r="N943" s="4">
        <f>L943*(M943+1)*(M943+1)/(M943*M943+1)</f>
        <v>2.840000033378601</v>
      </c>
      <c r="O943" s="4">
        <v>23.24603462219238</v>
      </c>
      <c r="P943" s="4">
        <v>25.00020980834961</v>
      </c>
      <c r="Q943" s="4">
        <v>23.44240951538086</v>
      </c>
      <c r="R943" s="4">
        <v>400.1261901855469</v>
      </c>
      <c r="S943" s="4">
        <v>400.9296264648438</v>
      </c>
      <c r="T943" s="4">
        <v>13.90451335906982</v>
      </c>
      <c r="U943" s="4">
        <v>16.67814636230469</v>
      </c>
      <c r="V943" s="4">
        <v>49.49401092529297</v>
      </c>
      <c r="W943" s="4">
        <v>59.55366516113281</v>
      </c>
      <c r="X943" s="4">
        <v>499.5125732421875</v>
      </c>
      <c r="Y943" s="4">
        <v>1998.588378906250</v>
      </c>
      <c r="Z943" s="4">
        <v>77.96237945556641</v>
      </c>
      <c r="AA943" s="4">
        <v>101.6775436401367</v>
      </c>
      <c r="AB943" s="4">
        <v>6.891330718994141</v>
      </c>
      <c r="AC943" s="4">
        <v>0.3787592947483063</v>
      </c>
      <c r="AD943" s="4">
        <v>0.2081685662269592</v>
      </c>
      <c r="AE943" s="4">
        <v>0.002741307951509953</v>
      </c>
      <c r="AF943" s="4">
        <v>0.1972670704126358</v>
      </c>
      <c r="AG943" s="4">
        <v>0.001945364405401051</v>
      </c>
      <c r="AH943" s="4">
        <v>0.3333333432674408</v>
      </c>
      <c r="AI943" s="4">
        <v>-0.2195652425289154</v>
      </c>
      <c r="AJ943" s="4">
        <v>2.737391471862793</v>
      </c>
      <c r="AK943" s="4">
        <v>1</v>
      </c>
      <c r="AL943" s="4">
        <v>0</v>
      </c>
      <c r="AM943" s="4">
        <v>0.1599999964237213</v>
      </c>
      <c r="AN943" s="4">
        <v>111115</v>
      </c>
      <c r="AO943" s="4">
        <f>X943*0.000001/(K943*0.0001)</f>
        <v>0.8325209554036457</v>
      </c>
      <c r="AP943" s="4">
        <f>(U943-T943)/(1000-U943)*AO943</f>
        <v>0.002348272429062643</v>
      </c>
      <c r="AQ943" s="4">
        <f>(P943+273.15)</f>
        <v>298.1502098083496</v>
      </c>
      <c r="AR943" s="4">
        <f>(O943+273.15)</f>
        <v>296.3960346221924</v>
      </c>
      <c r="AS943" s="4">
        <f>(Y943*AK943+Z943*AL943)*AM943</f>
        <v>319.774133477491</v>
      </c>
      <c r="AT943" s="4">
        <f>((AS943+0.00000010773*(AR943^4-AQ943^4))-AP943*44100)/(L943*0.92*2*29.3+0.00000043092*AQ943^3)</f>
        <v>2.231939758044103</v>
      </c>
      <c r="AU943" s="4">
        <f>0.61365*EXP(17.502*J943/(240.97+J943))</f>
        <v>3.179717363457055</v>
      </c>
      <c r="AV943" s="4">
        <f>AU943*1000/AA943</f>
        <v>31.27256274709883</v>
      </c>
      <c r="AW943" s="4">
        <f>(AV943-U943)</f>
        <v>14.59441638479414</v>
      </c>
      <c r="AX943" s="4">
        <f>IF(D943,P943,(O943+P943)/2)</f>
        <v>24.123122215271</v>
      </c>
      <c r="AY943" s="4">
        <f>0.61365*EXP(17.502*AX943/(240.97+AX943))</f>
        <v>3.017196896739038</v>
      </c>
      <c r="AZ943" s="4">
        <f>IF(AW943&lt;&gt;0,(1000-(AV943+U943)/2)/AW943*AP943,0)</f>
        <v>0.1570444274409514</v>
      </c>
      <c r="BA943" s="4">
        <f>U943*AA943/1000</f>
        <v>1.695792954589822</v>
      </c>
      <c r="BB943" s="4">
        <f>(AY943-BA943)</f>
        <v>1.321403942149216</v>
      </c>
      <c r="BC943" s="4">
        <f>1/(1.6/F943+1.37/N943)</f>
        <v>0.0989392342941393</v>
      </c>
      <c r="BD943" s="3">
        <f>G943*AA943*0.001</f>
      </c>
      <c r="BE943" s="3">
        <f>G943/S943</f>
      </c>
      <c r="BF943" s="4">
        <f>(1-AP943*AA943/AU943/F943)*100</f>
        <v>54.8292171391491</v>
      </c>
      <c r="BG943" s="3">
        <f>(S943-E943/(N943/1.35))</f>
      </c>
      <c r="BH943" s="3">
        <f>E943*BF943/100/BG943</f>
      </c>
    </row>
    <row r="944" ht="16" customHeight="1">
      <c r="A944" s="4">
        <v>881</v>
      </c>
      <c r="B944" t="s" s="2">
        <v>1000</v>
      </c>
      <c r="C944" s="4">
        <v>5075.500028621405</v>
      </c>
      <c r="D944" s="4">
        <v>0</v>
      </c>
      <c r="E944" s="3">
        <f>(R944-#REF!*(1000-T944)/(1000-U944))*AO944</f>
      </c>
      <c r="F944" s="4">
        <f>IF(AZ944&lt;&gt;0,1/(1/AZ944-1/N944),0)</f>
        <v>0.1519472996904241</v>
      </c>
      <c r="G944" s="3">
        <f>((BC944-AP944/2)*S944-E944)/(BC944+AP944/2)</f>
      </c>
      <c r="H944" s="4">
        <f>AP944*1000</f>
        <v>2.215414362398081</v>
      </c>
      <c r="I944" s="4">
        <f>(AU944-BA944)</f>
        <v>1.524287863364235</v>
      </c>
      <c r="J944" s="4">
        <f>(P944+AT944*D944)</f>
        <v>25.12640571594238</v>
      </c>
      <c r="K944" s="4">
        <v>6</v>
      </c>
      <c r="L944" s="4">
        <f>(K944*AI944+AJ944)</f>
        <v>1.420000016689301</v>
      </c>
      <c r="M944" s="4">
        <v>1</v>
      </c>
      <c r="N944" s="4">
        <f>L944*(M944+1)*(M944+1)/(M944*M944+1)</f>
        <v>2.840000033378601</v>
      </c>
      <c r="O944" s="4">
        <v>23.20189476013184</v>
      </c>
      <c r="P944" s="4">
        <v>25.12640571594238</v>
      </c>
      <c r="Q944" s="4">
        <v>22.75521659851074</v>
      </c>
      <c r="R944" s="4">
        <v>400.1275634765625</v>
      </c>
      <c r="S944" s="4">
        <v>398.190185546875</v>
      </c>
      <c r="T944" s="4">
        <v>13.90005302429199</v>
      </c>
      <c r="U944" s="4">
        <v>16.51721954345703</v>
      </c>
      <c r="V944" s="4">
        <v>49.51047897338867</v>
      </c>
      <c r="W944" s="4">
        <v>58.95019912719727</v>
      </c>
      <c r="X944" s="4">
        <v>499.5070495605469</v>
      </c>
      <c r="Y944" s="4">
        <v>1998.952636718750</v>
      </c>
      <c r="Z944" s="4">
        <v>76.59288787841797</v>
      </c>
      <c r="AA944" s="4">
        <v>101.6776123046875</v>
      </c>
      <c r="AB944" s="4">
        <v>6.891330718994141</v>
      </c>
      <c r="AC944" s="4">
        <v>0.3787592947483063</v>
      </c>
      <c r="AD944" s="4">
        <v>0.2081685662269592</v>
      </c>
      <c r="AE944" s="4">
        <v>0.002741307951509953</v>
      </c>
      <c r="AF944" s="4">
        <v>0.1972670704126358</v>
      </c>
      <c r="AG944" s="4">
        <v>0.001945364405401051</v>
      </c>
      <c r="AH944" s="4">
        <v>0.3333333432674408</v>
      </c>
      <c r="AI944" s="4">
        <v>-0.2195652425289154</v>
      </c>
      <c r="AJ944" s="4">
        <v>2.737391471862793</v>
      </c>
      <c r="AK944" s="4">
        <v>1</v>
      </c>
      <c r="AL944" s="4">
        <v>0</v>
      </c>
      <c r="AM944" s="4">
        <v>0.1599999964237213</v>
      </c>
      <c r="AN944" s="4">
        <v>111115</v>
      </c>
      <c r="AO944" s="4">
        <f>X944*0.000001/(K944*0.0001)</f>
        <v>0.8325117492675779</v>
      </c>
      <c r="AP944" s="4">
        <f>(U944-T944)/(1000-U944)*AO944</f>
        <v>0.002215414362398081</v>
      </c>
      <c r="AQ944" s="4">
        <f>(P944+273.15)</f>
        <v>298.2764057159424</v>
      </c>
      <c r="AR944" s="4">
        <f>(O944+273.15)</f>
        <v>296.3518947601318</v>
      </c>
      <c r="AS944" s="4">
        <f>(Y944*AK944+Z944*AL944)*AM944</f>
        <v>319.8324147261883</v>
      </c>
      <c r="AT944" s="4">
        <f>((AS944+0.00000010773*(AR944^4-AQ944^4))-AP944*44100)/(L944*0.92*2*29.3+0.00000043092*AQ944^3)</f>
        <v>2.276803536700329</v>
      </c>
      <c r="AU944" s="4">
        <f>0.61365*EXP(17.502*J944/(240.97+J944))</f>
        <v>3.203719308455267</v>
      </c>
      <c r="AV944" s="4">
        <f>AU944*1000/AA944</f>
        <v>31.50860091850889</v>
      </c>
      <c r="AW944" s="4">
        <f>(AV944-U944)</f>
        <v>14.99138137505185</v>
      </c>
      <c r="AX944" s="4">
        <f>IF(D944,P944,(O944+P944)/2)</f>
        <v>24.16415023803711</v>
      </c>
      <c r="AY944" s="4">
        <f>0.61365*EXP(17.502*AX944/(240.97+AX944))</f>
        <v>3.024634028358475</v>
      </c>
      <c r="AZ944" s="4">
        <f>IF(AW944&lt;&gt;0,(1000-(AV944+U944)/2)/AW944*AP944,0)</f>
        <v>0.1442305923714056</v>
      </c>
      <c r="BA944" s="4">
        <f>U944*AA944/1000</f>
        <v>1.679431445091031</v>
      </c>
      <c r="BB944" s="4">
        <f>(AY944-BA944)</f>
        <v>1.345202583267444</v>
      </c>
      <c r="BC944" s="4">
        <f>1/(1.6/F944+1.37/N944)</f>
        <v>0.09080704837288762</v>
      </c>
      <c r="BD944" s="3">
        <f>G944*AA944*0.001</f>
      </c>
      <c r="BE944" s="3">
        <f>G944/S944</f>
      </c>
      <c r="BF944" s="4">
        <f>(1-AP944*AA944/AU944/F944)*100</f>
        <v>53.72644552447672</v>
      </c>
      <c r="BG944" s="3">
        <f>(S944-E944/(N944/1.35))</f>
      </c>
      <c r="BH944" s="3">
        <f>E944*BF944/100/BG944</f>
      </c>
    </row>
    <row r="945" ht="16" customHeight="1">
      <c r="A945" s="4">
        <v>882</v>
      </c>
      <c r="B945" t="s" s="2">
        <v>1001</v>
      </c>
      <c r="C945" s="4">
        <v>5080.500028509647</v>
      </c>
      <c r="D945" s="4">
        <v>0</v>
      </c>
      <c r="E945" s="3">
        <f>(R945-#REF!*(1000-T945)/(1000-U945))*AO945</f>
      </c>
      <c r="F945" s="4">
        <f>IF(AZ945&lt;&gt;0,1/(1/AZ945-1/N945),0)</f>
        <v>0.1430260768856491</v>
      </c>
      <c r="G945" s="3">
        <f>((BC945-AP945/2)*S945-E945)/(BC945+AP945/2)</f>
      </c>
      <c r="H945" s="4">
        <f>AP945*1000</f>
        <v>2.128453738772532</v>
      </c>
      <c r="I945" s="4">
        <f>(AU945-BA945)</f>
        <v>1.551115964449088</v>
      </c>
      <c r="J945" s="4">
        <f>(P945+AT945*D945)</f>
        <v>25.2108154296875</v>
      </c>
      <c r="K945" s="4">
        <v>6</v>
      </c>
      <c r="L945" s="4">
        <f>(K945*AI945+AJ945)</f>
        <v>1.420000016689301</v>
      </c>
      <c r="M945" s="4">
        <v>1</v>
      </c>
      <c r="N945" s="4">
        <f>L945*(M945+1)*(M945+1)/(M945*M945+1)</f>
        <v>2.840000033378601</v>
      </c>
      <c r="O945" s="4">
        <v>23.0528564453125</v>
      </c>
      <c r="P945" s="4">
        <v>25.2108154296875</v>
      </c>
      <c r="Q945" s="4">
        <v>22.33572578430176</v>
      </c>
      <c r="R945" s="4">
        <v>399.865478515625</v>
      </c>
      <c r="S945" s="4">
        <v>397.0276489257812</v>
      </c>
      <c r="T945" s="4">
        <v>13.89742851257324</v>
      </c>
      <c r="U945" s="4">
        <v>16.41216087341309</v>
      </c>
      <c r="V945" s="4">
        <v>49.87938690185547</v>
      </c>
      <c r="W945" s="4">
        <v>58.98620986938477</v>
      </c>
      <c r="X945" s="4">
        <v>499.5015563964844</v>
      </c>
      <c r="Y945" s="4">
        <v>1999.135986328125</v>
      </c>
      <c r="Z945" s="4">
        <v>73.56372833251953</v>
      </c>
      <c r="AA945" s="4">
        <v>101.6774063110352</v>
      </c>
      <c r="AB945" s="4">
        <v>6.891330718994141</v>
      </c>
      <c r="AC945" s="4">
        <v>0.3787592947483063</v>
      </c>
      <c r="AD945" s="4">
        <v>0.2081685662269592</v>
      </c>
      <c r="AE945" s="4">
        <v>0.002741307951509953</v>
      </c>
      <c r="AF945" s="4">
        <v>0.1972670704126358</v>
      </c>
      <c r="AG945" s="4">
        <v>0.001945364405401051</v>
      </c>
      <c r="AH945" s="4">
        <v>0.3333333432674408</v>
      </c>
      <c r="AI945" s="4">
        <v>-0.2195652425289154</v>
      </c>
      <c r="AJ945" s="4">
        <v>2.737391471862793</v>
      </c>
      <c r="AK945" s="4">
        <v>1</v>
      </c>
      <c r="AL945" s="4">
        <v>0</v>
      </c>
      <c r="AM945" s="4">
        <v>0.1599999964237213</v>
      </c>
      <c r="AN945" s="4">
        <v>111115</v>
      </c>
      <c r="AO945" s="4">
        <f>X945*0.000001/(K945*0.0001)</f>
        <v>0.8325025939941406</v>
      </c>
      <c r="AP945" s="4">
        <f>(U945-T945)/(1000-U945)*AO945</f>
        <v>0.002128453738772532</v>
      </c>
      <c r="AQ945" s="4">
        <f>(P945+273.15)</f>
        <v>298.3608154296875</v>
      </c>
      <c r="AR945" s="4">
        <f>(O945+273.15)</f>
        <v>296.2028564453125</v>
      </c>
      <c r="AS945" s="4">
        <f>(Y945*AK945+Z945*AL945)*AM945</f>
        <v>319.8617506630326</v>
      </c>
      <c r="AT945" s="4">
        <f>((AS945+0.00000010773*(AR945^4-AQ945^4))-AP945*44100)/(L945*0.92*2*29.3+0.00000043092*AQ945^3)</f>
        <v>2.2905106967095</v>
      </c>
      <c r="AU945" s="4">
        <f>0.61365*EXP(17.502*J945/(240.97+J945))</f>
        <v>3.219861914017184</v>
      </c>
      <c r="AV945" s="4">
        <f>AU945*1000/AA945</f>
        <v>31.66742770923465</v>
      </c>
      <c r="AW945" s="4">
        <f>(AV945-U945)</f>
        <v>15.25526683582156</v>
      </c>
      <c r="AX945" s="4">
        <f>IF(D945,P945,(O945+P945)/2)</f>
        <v>24.1318359375</v>
      </c>
      <c r="AY945" s="4">
        <f>0.61365*EXP(17.502*AX945/(240.97+AX945))</f>
        <v>3.018775090721804</v>
      </c>
      <c r="AZ945" s="4">
        <f>IF(AW945&lt;&gt;0,(1000-(AV945+U945)/2)/AW945*AP945,0)</f>
        <v>0.1361684571689086</v>
      </c>
      <c r="BA945" s="4">
        <f>U945*AA945/1000</f>
        <v>1.668745949568096</v>
      </c>
      <c r="BB945" s="4">
        <f>(AY945-BA945)</f>
        <v>1.350029141153708</v>
      </c>
      <c r="BC945" s="4">
        <f>1/(1.6/F945+1.37/N945)</f>
        <v>0.08569593031026351</v>
      </c>
      <c r="BD945" s="3">
        <f>G945*AA945*0.001</f>
      </c>
      <c r="BE945" s="3">
        <f>G945/S945</f>
      </c>
      <c r="BF945" s="4">
        <f>(1-AP945*AA945/AU945/F945)*100</f>
        <v>53.00667211296165</v>
      </c>
      <c r="BG945" s="3">
        <f>(S945-E945/(N945/1.35))</f>
      </c>
      <c r="BH945" s="3">
        <f>E945*BF945/100/BG945</f>
      </c>
    </row>
    <row r="946" ht="16" customHeight="1">
      <c r="A946" s="4">
        <v>883</v>
      </c>
      <c r="B946" t="s" s="2">
        <v>1002</v>
      </c>
      <c r="C946" s="4">
        <v>5085.500028397888</v>
      </c>
      <c r="D946" s="4">
        <v>0</v>
      </c>
      <c r="E946" s="3">
        <f>(R946-#REF!*(1000-T946)/(1000-U946))*AO946</f>
      </c>
      <c r="F946" s="4">
        <f>IF(AZ946&lt;&gt;0,1/(1/AZ946-1/N946),0)</f>
        <v>0.1376026417755904</v>
      </c>
      <c r="G946" s="3">
        <f>((BC946-AP946/2)*S946-E946)/(BC946+AP946/2)</f>
      </c>
      <c r="H946" s="4">
        <f>AP946*1000</f>
        <v>2.065834079017748</v>
      </c>
      <c r="I946" s="4">
        <f>(AU946-BA946)</f>
        <v>1.562011116940397</v>
      </c>
      <c r="J946" s="4">
        <f>(P946+AT946*D946)</f>
        <v>25.2277660369873</v>
      </c>
      <c r="K946" s="4">
        <v>6</v>
      </c>
      <c r="L946" s="4">
        <f>(K946*AI946+AJ946)</f>
        <v>1.420000016689301</v>
      </c>
      <c r="M946" s="4">
        <v>1</v>
      </c>
      <c r="N946" s="4">
        <f>L946*(M946+1)*(M946+1)/(M946*M946+1)</f>
        <v>2.840000033378601</v>
      </c>
      <c r="O946" s="4">
        <v>22.90437889099121</v>
      </c>
      <c r="P946" s="4">
        <v>25.2277660369873</v>
      </c>
      <c r="Q946" s="4">
        <v>22.23701667785645</v>
      </c>
      <c r="R946" s="4">
        <v>399.535644531250</v>
      </c>
      <c r="S946" s="4">
        <v>396.1894836425781</v>
      </c>
      <c r="T946" s="4">
        <v>13.89610290527344</v>
      </c>
      <c r="U946" s="4">
        <v>16.33694076538086</v>
      </c>
      <c r="V946" s="4">
        <v>50.31175231933594</v>
      </c>
      <c r="W946" s="4">
        <v>59.20759201049805</v>
      </c>
      <c r="X946" s="4">
        <v>499.5214233398438</v>
      </c>
      <c r="Y946" s="4">
        <v>1999.143676757812</v>
      </c>
      <c r="Z946" s="4">
        <v>72.91530609130859</v>
      </c>
      <c r="AA946" s="4">
        <v>101.677604675293</v>
      </c>
      <c r="AB946" s="4">
        <v>6.891330718994141</v>
      </c>
      <c r="AC946" s="4">
        <v>0.3787592947483063</v>
      </c>
      <c r="AD946" s="4">
        <v>0.2081685662269592</v>
      </c>
      <c r="AE946" s="4">
        <v>0.002741307951509953</v>
      </c>
      <c r="AF946" s="4">
        <v>0.1972670704126358</v>
      </c>
      <c r="AG946" s="4">
        <v>0.001945364405401051</v>
      </c>
      <c r="AH946" s="4">
        <v>0.6666666865348816</v>
      </c>
      <c r="AI946" s="4">
        <v>-0.2195652425289154</v>
      </c>
      <c r="AJ946" s="4">
        <v>2.737391471862793</v>
      </c>
      <c r="AK946" s="4">
        <v>1</v>
      </c>
      <c r="AL946" s="4">
        <v>0</v>
      </c>
      <c r="AM946" s="4">
        <v>0.1599999964237213</v>
      </c>
      <c r="AN946" s="4">
        <v>111115</v>
      </c>
      <c r="AO946" s="4">
        <f>X946*0.000001/(K946*0.0001)</f>
        <v>0.8325357055664061</v>
      </c>
      <c r="AP946" s="4">
        <f>(U946-T946)/(1000-U946)*AO946</f>
        <v>0.002065834079017748</v>
      </c>
      <c r="AQ946" s="4">
        <f>(P946+273.15)</f>
        <v>298.3777660369873</v>
      </c>
      <c r="AR946" s="4">
        <f>(O946+273.15)</f>
        <v>296.0543788909912</v>
      </c>
      <c r="AS946" s="4">
        <f>(Y946*AK946+Z946*AL946)*AM946</f>
        <v>319.8629811317551</v>
      </c>
      <c r="AT946" s="4">
        <f>((AS946+0.00000010773*(AR946^4-AQ946^4))-AP946*44100)/(L946*0.92*2*29.3+0.00000043092*AQ946^3)</f>
        <v>2.300769271994616</v>
      </c>
      <c r="AU946" s="4">
        <f>0.61365*EXP(17.502*J946/(240.97+J946))</f>
        <v>3.223112121686471</v>
      </c>
      <c r="AV946" s="4">
        <f>AU946*1000/AA946</f>
        <v>31.69933174546614</v>
      </c>
      <c r="AW946" s="4">
        <f>(AV946-U946)</f>
        <v>15.36239098008528</v>
      </c>
      <c r="AX946" s="4">
        <f>IF(D946,P946,(O946+P946)/2)</f>
        <v>24.06607246398926</v>
      </c>
      <c r="AY946" s="4">
        <f>0.61365*EXP(17.502*AX946/(240.97+AX946))</f>
        <v>3.006882087454076</v>
      </c>
      <c r="AZ946" s="4">
        <f>IF(AW946&lt;&gt;0,(1000-(AV946+U946)/2)/AW946*AP946,0)</f>
        <v>0.1312436714597671</v>
      </c>
      <c r="BA946" s="4">
        <f>U946*AA946/1000</f>
        <v>1.661101004746073</v>
      </c>
      <c r="BB946" s="4">
        <f>(AY946-BA946)</f>
        <v>1.345781082708003</v>
      </c>
      <c r="BC946" s="4">
        <f>1/(1.6/F946+1.37/N946)</f>
        <v>0.08257585061895817</v>
      </c>
      <c r="BD946" s="3">
        <f>G946*AA946*0.001</f>
      </c>
      <c r="BE946" s="3">
        <f>G946/S946</f>
      </c>
      <c r="BF946" s="4">
        <f>(1-AP946*AA946/AU946/F946)*100</f>
        <v>52.63925136166831</v>
      </c>
      <c r="BG946" s="3">
        <f>(S946-E946/(N946/1.35))</f>
      </c>
      <c r="BH946" s="3">
        <f>E946*BF946/100/BG946</f>
      </c>
    </row>
    <row r="947" ht="16" customHeight="1">
      <c r="A947" s="4">
        <v>884</v>
      </c>
      <c r="B947" t="s" s="2">
        <v>1003</v>
      </c>
      <c r="C947" s="4">
        <v>5091.000028274953</v>
      </c>
      <c r="D947" s="4">
        <v>0</v>
      </c>
      <c r="E947" s="3">
        <f>(R947-#REF!*(1000-T947)/(1000-U947))*AO947</f>
      </c>
      <c r="F947" s="4">
        <f>IF(AZ947&lt;&gt;0,1/(1/AZ947-1/N947),0)</f>
        <v>0.1337232942548002</v>
      </c>
      <c r="G947" s="3">
        <f>((BC947-AP947/2)*S947-E947)/(BC947+AP947/2)</f>
      </c>
      <c r="H947" s="4">
        <f>AP947*1000</f>
        <v>2.015322761431296</v>
      </c>
      <c r="I947" s="4">
        <f>(AU947-BA947)</f>
        <v>1.56605409555426</v>
      </c>
      <c r="J947" s="4">
        <f>(P947+AT947*D947)</f>
        <v>25.21648788452148</v>
      </c>
      <c r="K947" s="4">
        <v>6</v>
      </c>
      <c r="L947" s="4">
        <f>(K947*AI947+AJ947)</f>
        <v>1.420000016689301</v>
      </c>
      <c r="M947" s="4">
        <v>1</v>
      </c>
      <c r="N947" s="4">
        <f>L947*(M947+1)*(M947+1)/(M947*M947+1)</f>
        <v>2.840000033378601</v>
      </c>
      <c r="O947" s="4">
        <v>22.78488922119141</v>
      </c>
      <c r="P947" s="4">
        <v>25.21648788452148</v>
      </c>
      <c r="Q947" s="4">
        <v>22.08044815063477</v>
      </c>
      <c r="R947" s="4">
        <v>399.4520568847656</v>
      </c>
      <c r="S947" s="4">
        <v>395.6299133300781</v>
      </c>
      <c r="T947" s="4">
        <v>13.89449405670166</v>
      </c>
      <c r="U947" s="4">
        <v>16.27584648132324</v>
      </c>
      <c r="V947" s="4">
        <v>50.68930435180664</v>
      </c>
      <c r="W947" s="4">
        <v>59.41994094848633</v>
      </c>
      <c r="X947" s="4">
        <v>499.5115356445312</v>
      </c>
      <c r="Y947" s="4">
        <v>1998.829589843750</v>
      </c>
      <c r="Z947" s="4">
        <v>72.48811340332031</v>
      </c>
      <c r="AA947" s="4">
        <v>101.677978515625</v>
      </c>
      <c r="AB947" s="4">
        <v>6.891330718994141</v>
      </c>
      <c r="AC947" s="4">
        <v>0.3787592947483063</v>
      </c>
      <c r="AD947" s="4">
        <v>0.2081685662269592</v>
      </c>
      <c r="AE947" s="4">
        <v>0.002741307951509953</v>
      </c>
      <c r="AF947" s="4">
        <v>0.1972670704126358</v>
      </c>
      <c r="AG947" s="4">
        <v>0.001945364405401051</v>
      </c>
      <c r="AH947" s="4">
        <v>0.6666666865348816</v>
      </c>
      <c r="AI947" s="4">
        <v>-0.2195652425289154</v>
      </c>
      <c r="AJ947" s="4">
        <v>2.737391471862793</v>
      </c>
      <c r="AK947" s="4">
        <v>1</v>
      </c>
      <c r="AL947" s="4">
        <v>0</v>
      </c>
      <c r="AM947" s="4">
        <v>0.1599999964237213</v>
      </c>
      <c r="AN947" s="4">
        <v>111115</v>
      </c>
      <c r="AO947" s="4">
        <f>X947*0.000001/(K947*0.0001)</f>
        <v>0.8325192260742187</v>
      </c>
      <c r="AP947" s="4">
        <f>(U947-T947)/(1000-U947)*AO947</f>
        <v>0.002015322761431296</v>
      </c>
      <c r="AQ947" s="4">
        <f>(P947+273.15)</f>
        <v>298.3664878845215</v>
      </c>
      <c r="AR947" s="4">
        <f>(O947+273.15)</f>
        <v>295.9348892211914</v>
      </c>
      <c r="AS947" s="4">
        <f>(Y947*AK947+Z947*AL947)*AM947</f>
        <v>319.8127272266283</v>
      </c>
      <c r="AT947" s="4">
        <f>((AS947+0.00000010773*(AR947^4-AQ947^4))-AP947*44100)/(L947*0.92*2*29.3+0.00000043092*AQ947^3)</f>
        <v>2.311838226693191</v>
      </c>
      <c r="AU947" s="4">
        <f>0.61365*EXP(17.502*J947/(240.97+J947))</f>
        <v>3.220949264405855</v>
      </c>
      <c r="AV947" s="4">
        <f>AU947*1000/AA947</f>
        <v>31.6779435569806</v>
      </c>
      <c r="AW947" s="4">
        <f>(AV947-U947)</f>
        <v>15.40209707565736</v>
      </c>
      <c r="AX947" s="4">
        <f>IF(D947,P947,(O947+P947)/2)</f>
        <v>24.00068855285645</v>
      </c>
      <c r="AY947" s="4">
        <f>0.61365*EXP(17.502*AX947/(240.97+AX947))</f>
        <v>2.995098358245055</v>
      </c>
      <c r="AZ947" s="4">
        <f>IF(AW947&lt;&gt;0,(1000-(AV947+U947)/2)/AW947*AP947,0)</f>
        <v>0.1277099845227926</v>
      </c>
      <c r="BA947" s="4">
        <f>U947*AA947/1000</f>
        <v>1.654895168851595</v>
      </c>
      <c r="BB947" s="4">
        <f>(AY947-BA947)</f>
        <v>1.34020318939346</v>
      </c>
      <c r="BC947" s="4">
        <f>1/(1.6/F947+1.37/N947)</f>
        <v>0.08033806111389281</v>
      </c>
      <c r="BD947" s="3">
        <f>G947*AA947*0.001</f>
      </c>
      <c r="BE947" s="3">
        <f>G947/S947</f>
      </c>
      <c r="BF947" s="4">
        <f>(1-AP947*AA947/AU947/F947)*100</f>
        <v>52.42480660019542</v>
      </c>
      <c r="BG947" s="3">
        <f>(S947-E947/(N947/1.35))</f>
      </c>
      <c r="BH947" s="3">
        <f>E947*BF947/100/BG947</f>
      </c>
    </row>
    <row r="948" ht="16" customHeight="1">
      <c r="A948" s="4">
        <v>885</v>
      </c>
      <c r="B948" t="s" s="2">
        <v>1004</v>
      </c>
      <c r="C948" s="4">
        <v>5096.000028163195</v>
      </c>
      <c r="D948" s="4">
        <v>0</v>
      </c>
      <c r="E948" s="3">
        <f>(R948-#REF!*(1000-T948)/(1000-U948))*AO948</f>
      </c>
      <c r="F948" s="4">
        <f>IF(AZ948&lt;&gt;0,1/(1/AZ948-1/N948),0)</f>
        <v>0.130538137283651</v>
      </c>
      <c r="G948" s="3">
        <f>((BC948-AP948/2)*S948-E948)/(BC948+AP948/2)</f>
      </c>
      <c r="H948" s="4">
        <f>AP948*1000</f>
        <v>1.977582430561575</v>
      </c>
      <c r="I948" s="4">
        <f>(AU948-BA948)</f>
        <v>1.57257023954093</v>
      </c>
      <c r="J948" s="4">
        <f>(P948+AT948*D948)</f>
        <v>25.2255687713623</v>
      </c>
      <c r="K948" s="4">
        <v>6</v>
      </c>
      <c r="L948" s="4">
        <f>(K948*AI948+AJ948)</f>
        <v>1.420000016689301</v>
      </c>
      <c r="M948" s="4">
        <v>1</v>
      </c>
      <c r="N948" s="4">
        <f>L948*(M948+1)*(M948+1)/(M948*M948+1)</f>
        <v>2.840000033378601</v>
      </c>
      <c r="O948" s="4">
        <v>22.66594696044922</v>
      </c>
      <c r="P948" s="4">
        <v>25.2255687713623</v>
      </c>
      <c r="Q948" s="4">
        <v>21.70650291442871</v>
      </c>
      <c r="R948" s="4">
        <v>399.572265625</v>
      </c>
      <c r="S948" s="4">
        <v>395.4685974121094</v>
      </c>
      <c r="T948" s="4">
        <v>13.89188289642334</v>
      </c>
      <c r="U948" s="4">
        <v>16.22879791259766</v>
      </c>
      <c r="V948" s="4">
        <v>51.04307174682617</v>
      </c>
      <c r="W948" s="4">
        <v>59.66460800170898</v>
      </c>
      <c r="X948" s="4">
        <v>499.5017700195312</v>
      </c>
      <c r="Y948" s="4">
        <v>1998.597900390625</v>
      </c>
      <c r="Z948" s="4">
        <v>76.44002532958984</v>
      </c>
      <c r="AA948" s="4">
        <v>101.6785354614258</v>
      </c>
      <c r="AB948" s="4">
        <v>6.891330718994141</v>
      </c>
      <c r="AC948" s="4">
        <v>0.3787592947483063</v>
      </c>
      <c r="AD948" s="4">
        <v>0.2081685662269592</v>
      </c>
      <c r="AE948" s="4">
        <v>0.002741307951509953</v>
      </c>
      <c r="AF948" s="4">
        <v>0.1972670704126358</v>
      </c>
      <c r="AG948" s="4">
        <v>0.001945364405401051</v>
      </c>
      <c r="AH948" s="4">
        <v>1</v>
      </c>
      <c r="AI948" s="4">
        <v>-0.2195652425289154</v>
      </c>
      <c r="AJ948" s="4">
        <v>2.737391471862793</v>
      </c>
      <c r="AK948" s="4">
        <v>1</v>
      </c>
      <c r="AL948" s="4">
        <v>0</v>
      </c>
      <c r="AM948" s="4">
        <v>0.1599999964237213</v>
      </c>
      <c r="AN948" s="4">
        <v>111115</v>
      </c>
      <c r="AO948" s="4">
        <f>X948*0.000001/(K948*0.0001)</f>
        <v>0.832502950032552</v>
      </c>
      <c r="AP948" s="4">
        <f>(U948-T948)/(1000-U948)*AO948</f>
        <v>0.001977582430561575</v>
      </c>
      <c r="AQ948" s="4">
        <f>(P948+273.15)</f>
        <v>298.3755687713623</v>
      </c>
      <c r="AR948" s="4">
        <f>(O948+273.15)</f>
        <v>295.8159469604492</v>
      </c>
      <c r="AS948" s="4">
        <f>(Y948*AK948+Z948*AL948)*AM948</f>
        <v>319.7756569149569</v>
      </c>
      <c r="AT948" s="4">
        <f>((AS948+0.00000010773*(AR948^4-AQ948^4))-AP948*44100)/(L948*0.92*2*29.3+0.00000043092*AQ948^3)</f>
        <v>2.314035257556815</v>
      </c>
      <c r="AU948" s="4">
        <f>0.61365*EXP(17.502*J948/(240.97+J948))</f>
        <v>3.222690643593304</v>
      </c>
      <c r="AV948" s="4">
        <f>AU948*1000/AA948</f>
        <v>31.69489636105065</v>
      </c>
      <c r="AW948" s="4">
        <f>(AV948-U948)</f>
        <v>15.466098448453</v>
      </c>
      <c r="AX948" s="4">
        <f>IF(D948,P948,(O948+P948)/2)</f>
        <v>23.94575786590576</v>
      </c>
      <c r="AY948" s="4">
        <f>0.61365*EXP(17.502*AX948/(240.97+AX948))</f>
        <v>2.985229777809141</v>
      </c>
      <c r="AZ948" s="4">
        <f>IF(AW948&lt;&gt;0,(1000-(AV948+U948)/2)/AW948*AP948,0)</f>
        <v>0.1248017338757506</v>
      </c>
      <c r="BA948" s="4">
        <f>U948*AA948/1000</f>
        <v>1.650120404052374</v>
      </c>
      <c r="BB948" s="4">
        <f>(AY948-BA948)</f>
        <v>1.335109373756767</v>
      </c>
      <c r="BC948" s="4">
        <f>1/(1.6/F948+1.37/N948)</f>
        <v>0.07849694803719605</v>
      </c>
      <c r="BD948" s="3">
        <f>G948*AA948*0.001</f>
      </c>
      <c r="BE948" s="3">
        <f>G948/S948</f>
      </c>
      <c r="BF948" s="4">
        <f>(1-AP948*AA948/AU948/F948)*100</f>
        <v>52.20220659524373</v>
      </c>
      <c r="BG948" s="3">
        <f>(S948-E948/(N948/1.35))</f>
      </c>
      <c r="BH948" s="3">
        <f>E948*BF948/100/BG948</f>
      </c>
    </row>
    <row r="949" ht="16" customHeight="1">
      <c r="A949" s="4">
        <v>886</v>
      </c>
      <c r="B949" t="s" s="2">
        <v>1005</v>
      </c>
      <c r="C949" s="4">
        <v>5101.000028051436</v>
      </c>
      <c r="D949" s="4">
        <v>0</v>
      </c>
      <c r="E949" s="3">
        <f>(R949-#REF!*(1000-T949)/(1000-U949))*AO949</f>
      </c>
      <c r="F949" s="4">
        <f>IF(AZ949&lt;&gt;0,1/(1/AZ949-1/N949),0)</f>
        <v>0.1276955158854017</v>
      </c>
      <c r="G949" s="3">
        <f>((BC949-AP949/2)*S949-E949)/(BC949+AP949/2)</f>
      </c>
      <c r="H949" s="4">
        <f>AP949*1000</f>
        <v>1.942180560263402</v>
      </c>
      <c r="I949" s="4">
        <f>(AU949-BA949)</f>
        <v>1.577321819330331</v>
      </c>
      <c r="J949" s="4">
        <f>(P949+AT949*D949)</f>
        <v>25.22702026367188</v>
      </c>
      <c r="K949" s="4">
        <v>6</v>
      </c>
      <c r="L949" s="4">
        <f>(K949*AI949+AJ949)</f>
        <v>1.420000016689301</v>
      </c>
      <c r="M949" s="4">
        <v>1</v>
      </c>
      <c r="N949" s="4">
        <f>L949*(M949+1)*(M949+1)/(M949*M949+1)</f>
        <v>2.840000033378601</v>
      </c>
      <c r="O949" s="4">
        <v>22.49312591552734</v>
      </c>
      <c r="P949" s="4">
        <v>25.22702026367188</v>
      </c>
      <c r="Q949" s="4">
        <v>21.2201976776123</v>
      </c>
      <c r="R949" s="4">
        <v>399.5834350585938</v>
      </c>
      <c r="S949" s="4">
        <v>395.4021911621094</v>
      </c>
      <c r="T949" s="4">
        <v>13.88952159881592</v>
      </c>
      <c r="U949" s="4">
        <v>16.18480110168457</v>
      </c>
      <c r="V949" s="4">
        <v>51.54288101196289</v>
      </c>
      <c r="W949" s="4">
        <v>60.09163665771484</v>
      </c>
      <c r="X949" s="4">
        <v>499.4808044433594</v>
      </c>
      <c r="Y949" s="4">
        <v>1998.811157226562</v>
      </c>
      <c r="Z949" s="4">
        <v>77.26682281494141</v>
      </c>
      <c r="AA949" s="4">
        <v>101.6785583496094</v>
      </c>
      <c r="AB949" s="4">
        <v>6.891330718994141</v>
      </c>
      <c r="AC949" s="4">
        <v>0.3787592947483063</v>
      </c>
      <c r="AD949" s="4">
        <v>0.2081685662269592</v>
      </c>
      <c r="AE949" s="4">
        <v>0.002741307951509953</v>
      </c>
      <c r="AF949" s="4">
        <v>0.1972670704126358</v>
      </c>
      <c r="AG949" s="4">
        <v>0.001945364405401051</v>
      </c>
      <c r="AH949" s="4">
        <v>0.6666666865348816</v>
      </c>
      <c r="AI949" s="4">
        <v>-0.2195652425289154</v>
      </c>
      <c r="AJ949" s="4">
        <v>2.737391471862793</v>
      </c>
      <c r="AK949" s="4">
        <v>1</v>
      </c>
      <c r="AL949" s="4">
        <v>0</v>
      </c>
      <c r="AM949" s="4">
        <v>0.1599999964237213</v>
      </c>
      <c r="AN949" s="4">
        <v>111115</v>
      </c>
      <c r="AO949" s="4">
        <f>X949*0.000001/(K949*0.0001)</f>
        <v>0.8324680074055988</v>
      </c>
      <c r="AP949" s="4">
        <f>(U949-T949)/(1000-U949)*AO949</f>
        <v>0.001942180560263402</v>
      </c>
      <c r="AQ949" s="4">
        <f>(P949+273.15)</f>
        <v>298.3770202636719</v>
      </c>
      <c r="AR949" s="4">
        <f>(O949+273.15)</f>
        <v>295.6431259155273</v>
      </c>
      <c r="AS949" s="4">
        <f>(Y949*AK949+Z949*AL949)*AM949</f>
        <v>319.8097780079443</v>
      </c>
      <c r="AT949" s="4">
        <f>((AS949+0.00000010773*(AR949^4-AQ949^4))-AP949*44100)/(L949*0.92*2*29.3+0.00000043092*AQ949^3)</f>
        <v>2.310083624301454</v>
      </c>
      <c r="AU949" s="4">
        <f>0.61365*EXP(17.502*J949/(240.97+J949))</f>
        <v>3.222969062524788</v>
      </c>
      <c r="AV949" s="4">
        <f>AU949*1000/AA949</f>
        <v>31.69762745300735</v>
      </c>
      <c r="AW949" s="4">
        <f>(AV949-U949)</f>
        <v>15.51282635132278</v>
      </c>
      <c r="AX949" s="4">
        <f>IF(D949,P949,(O949+P949)/2)</f>
        <v>23.86007308959961</v>
      </c>
      <c r="AY949" s="4">
        <f>0.61365*EXP(17.502*AX949/(240.97+AX949))</f>
        <v>2.96989282845305</v>
      </c>
      <c r="AZ949" s="4">
        <f>IF(AW949&lt;&gt;0,(1000-(AV949+U949)/2)/AW949*AP949,0)</f>
        <v>0.1222009681777425</v>
      </c>
      <c r="BA949" s="4">
        <f>U949*AA949/1000</f>
        <v>1.645647243194457</v>
      </c>
      <c r="BB949" s="4">
        <f>(AY949-BA949)</f>
        <v>1.324245585258593</v>
      </c>
      <c r="BC949" s="4">
        <f>1/(1.6/F949+1.37/N949)</f>
        <v>0.07685095502964431</v>
      </c>
      <c r="BD949" s="3">
        <f>G949*AA949*0.001</f>
      </c>
      <c r="BE949" s="3">
        <f>G949/S949</f>
      </c>
      <c r="BF949" s="4">
        <f>(1-AP949*AA949/AU949/F949)*100</f>
        <v>52.01702192098742</v>
      </c>
      <c r="BG949" s="3">
        <f>(S949-E949/(N949/1.35))</f>
      </c>
      <c r="BH949" s="3">
        <f>E949*BF949/100/BG949</f>
      </c>
    </row>
    <row r="950" ht="16" customHeight="1">
      <c r="A950" s="4">
        <v>887</v>
      </c>
      <c r="B950" t="s" s="2">
        <v>1006</v>
      </c>
      <c r="C950" s="4">
        <v>5106.500027928501</v>
      </c>
      <c r="D950" s="4">
        <v>0</v>
      </c>
      <c r="E950" s="3">
        <f>(R950-#REF!*(1000-T950)/(1000-U950))*AO950</f>
      </c>
      <c r="F950" s="4">
        <f>IF(AZ950&lt;&gt;0,1/(1/AZ950-1/N950),0)</f>
        <v>0.1248286151688521</v>
      </c>
      <c r="G950" s="3">
        <f>((BC950-AP950/2)*S950-E950)/(BC950+AP950/2)</f>
      </c>
      <c r="H950" s="4">
        <f>AP950*1000</f>
        <v>1.906686147029055</v>
      </c>
      <c r="I950" s="4">
        <f>(AU950-BA950)</f>
        <v>1.58255764951341</v>
      </c>
      <c r="J950" s="4">
        <f>(P950+AT950*D950)</f>
        <v>25.23152732849121</v>
      </c>
      <c r="K950" s="4">
        <v>6</v>
      </c>
      <c r="L950" s="4">
        <f>(K950*AI950+AJ950)</f>
        <v>1.420000016689301</v>
      </c>
      <c r="M950" s="4">
        <v>1</v>
      </c>
      <c r="N950" s="4">
        <f>L950*(M950+1)*(M950+1)/(M950*M950+1)</f>
        <v>2.840000033378601</v>
      </c>
      <c r="O950" s="4">
        <v>22.26800727844238</v>
      </c>
      <c r="P950" s="4">
        <v>25.23152732849121</v>
      </c>
      <c r="Q950" s="4">
        <v>20.86838531494141</v>
      </c>
      <c r="R950" s="4">
        <v>399.5220947265625</v>
      </c>
      <c r="S950" s="4">
        <v>395.2565612792969</v>
      </c>
      <c r="T950" s="4">
        <v>13.88841152191162</v>
      </c>
      <c r="U950" s="4">
        <v>16.14180374145508</v>
      </c>
      <c r="V950" s="4">
        <v>52.23046112060547</v>
      </c>
      <c r="W950" s="4">
        <v>60.73369979858398</v>
      </c>
      <c r="X950" s="4">
        <v>499.4892883300781</v>
      </c>
      <c r="Y950" s="4">
        <v>1999.178466796875</v>
      </c>
      <c r="Z950" s="4">
        <v>76.24729156494141</v>
      </c>
      <c r="AA950" s="4">
        <v>101.6786041259766</v>
      </c>
      <c r="AB950" s="4">
        <v>6.891330718994141</v>
      </c>
      <c r="AC950" s="4">
        <v>0.3787592947483063</v>
      </c>
      <c r="AD950" s="4">
        <v>0.2081685662269592</v>
      </c>
      <c r="AE950" s="4">
        <v>0.002741307951509953</v>
      </c>
      <c r="AF950" s="4">
        <v>0.1972670704126358</v>
      </c>
      <c r="AG950" s="4">
        <v>0.001945364405401051</v>
      </c>
      <c r="AH950" s="4">
        <v>0.6666666865348816</v>
      </c>
      <c r="AI950" s="4">
        <v>-0.2195652425289154</v>
      </c>
      <c r="AJ950" s="4">
        <v>2.737391471862793</v>
      </c>
      <c r="AK950" s="4">
        <v>1</v>
      </c>
      <c r="AL950" s="4">
        <v>0</v>
      </c>
      <c r="AM950" s="4">
        <v>0.1599999964237213</v>
      </c>
      <c r="AN950" s="4">
        <v>111115</v>
      </c>
      <c r="AO950" s="4">
        <f>X950*0.000001/(K950*0.0001)</f>
        <v>0.8324821472167968</v>
      </c>
      <c r="AP950" s="4">
        <f>(U950-T950)/(1000-U950)*AO950</f>
        <v>0.001906686147029055</v>
      </c>
      <c r="AQ950" s="4">
        <f>(P950+273.15)</f>
        <v>298.3815273284912</v>
      </c>
      <c r="AR950" s="4">
        <f>(O950+273.15)</f>
        <v>295.4180072784424</v>
      </c>
      <c r="AS950" s="4">
        <f>(Y950*AK950+Z950*AL950)*AM950</f>
        <v>319.8685475378807</v>
      </c>
      <c r="AT950" s="4">
        <f>((AS950+0.00000010773*(AR950^4-AQ950^4))-AP950*44100)/(L950*0.92*2*29.3+0.00000043092*AQ950^3)</f>
        <v>2.299486099121097</v>
      </c>
      <c r="AU950" s="4">
        <f>0.61365*EXP(17.502*J950/(240.97+J950))</f>
        <v>3.223833722020029</v>
      </c>
      <c r="AV950" s="4">
        <f>AU950*1000/AA950</f>
        <v>31.7061170315222</v>
      </c>
      <c r="AW950" s="4">
        <f>(AV950-U950)</f>
        <v>15.56431329006712</v>
      </c>
      <c r="AX950" s="4">
        <f>IF(D950,P950,(O950+P950)/2)</f>
        <v>23.7497673034668</v>
      </c>
      <c r="AY950" s="4">
        <f>0.61365*EXP(17.502*AX950/(240.97+AX950))</f>
        <v>2.950250367399441</v>
      </c>
      <c r="AZ950" s="4">
        <f>IF(AW950&lt;&gt;0,(1000-(AV950+U950)/2)/AW950*AP950,0)</f>
        <v>0.1195729376872521</v>
      </c>
      <c r="BA950" s="4">
        <f>U950*AA950/1000</f>
        <v>1.641276072506618</v>
      </c>
      <c r="BB950" s="4">
        <f>(AY950-BA950)</f>
        <v>1.308974294892823</v>
      </c>
      <c r="BC950" s="4">
        <f>1/(1.6/F950+1.37/N950)</f>
        <v>0.07518814934499918</v>
      </c>
      <c r="BD950" s="3">
        <f>G950*AA950*0.001</f>
      </c>
      <c r="BE950" s="3">
        <f>G950/S950</f>
      </c>
      <c r="BF950" s="4">
        <f>(1-AP950*AA950/AU950/F950)*100</f>
        <v>51.8249692697351</v>
      </c>
      <c r="BG950" s="3">
        <f>(S950-E950/(N950/1.35))</f>
      </c>
      <c r="BH950" s="3">
        <f>E950*BF950/100/BG950</f>
      </c>
    </row>
    <row r="951" ht="16" customHeight="1">
      <c r="A951" s="4">
        <v>888</v>
      </c>
      <c r="B951" t="s" s="2">
        <v>1007</v>
      </c>
      <c r="C951" s="4">
        <v>5111.500027816743</v>
      </c>
      <c r="D951" s="4">
        <v>0</v>
      </c>
      <c r="E951" s="3">
        <f>(R951-#REF!*(1000-T951)/(1000-U951))*AO951</f>
      </c>
      <c r="F951" s="4">
        <f>IF(AZ951&lt;&gt;0,1/(1/AZ951-1/N951),0)</f>
        <v>0.1225414337874668</v>
      </c>
      <c r="G951" s="3">
        <f>((BC951-AP951/2)*S951-E951)/(BC951+AP951/2)</f>
      </c>
      <c r="H951" s="4">
        <f>AP951*1000</f>
        <v>1.879434389001759</v>
      </c>
      <c r="I951" s="4">
        <f>(AU951-BA951)</f>
        <v>1.587831366883799</v>
      </c>
      <c r="J951" s="4">
        <f>(P951+AT951*D951)</f>
        <v>25.2421932220459</v>
      </c>
      <c r="K951" s="4">
        <v>6</v>
      </c>
      <c r="L951" s="4">
        <f>(K951*AI951+AJ951)</f>
        <v>1.420000016689301</v>
      </c>
      <c r="M951" s="4">
        <v>1</v>
      </c>
      <c r="N951" s="4">
        <f>L951*(M951+1)*(M951+1)/(M951*M951+1)</f>
        <v>2.840000033378601</v>
      </c>
      <c r="O951" s="4">
        <v>22.08858489990234</v>
      </c>
      <c r="P951" s="4">
        <v>25.2421932220459</v>
      </c>
      <c r="Q951" s="4">
        <v>20.76031494140625</v>
      </c>
      <c r="R951" s="4">
        <v>399.5508117675781</v>
      </c>
      <c r="S951" s="4">
        <v>395.0944519042969</v>
      </c>
      <c r="T951" s="4">
        <v>13.88886070251465</v>
      </c>
      <c r="U951" s="4">
        <v>16.11013221740723</v>
      </c>
      <c r="V951" s="4">
        <v>52.81534576416016</v>
      </c>
      <c r="W951" s="4">
        <v>61.28746032714844</v>
      </c>
      <c r="X951" s="4">
        <v>499.4859313964844</v>
      </c>
      <c r="Y951" s="4">
        <v>1999.496337890625</v>
      </c>
      <c r="Z951" s="4">
        <v>74.36933898925781</v>
      </c>
      <c r="AA951" s="4">
        <v>101.6782073974609</v>
      </c>
      <c r="AB951" s="4">
        <v>6.891330718994141</v>
      </c>
      <c r="AC951" s="4">
        <v>0.3787592947483063</v>
      </c>
      <c r="AD951" s="4">
        <v>0.2081685662269592</v>
      </c>
      <c r="AE951" s="4">
        <v>0.002741307951509953</v>
      </c>
      <c r="AF951" s="4">
        <v>0.1972670704126358</v>
      </c>
      <c r="AG951" s="4">
        <v>0.001945364405401051</v>
      </c>
      <c r="AH951" s="4">
        <v>0.6666666865348816</v>
      </c>
      <c r="AI951" s="4">
        <v>-0.2195652425289154</v>
      </c>
      <c r="AJ951" s="4">
        <v>2.737391471862793</v>
      </c>
      <c r="AK951" s="4">
        <v>1</v>
      </c>
      <c r="AL951" s="4">
        <v>0</v>
      </c>
      <c r="AM951" s="4">
        <v>0.1599999964237213</v>
      </c>
      <c r="AN951" s="4">
        <v>111115</v>
      </c>
      <c r="AO951" s="4">
        <f>X951*0.000001/(K951*0.0001)</f>
        <v>0.8324765523274739</v>
      </c>
      <c r="AP951" s="4">
        <f>(U951-T951)/(1000-U951)*AO951</f>
        <v>0.001879434389001759</v>
      </c>
      <c r="AQ951" s="4">
        <f>(P951+273.15)</f>
        <v>298.3921932220459</v>
      </c>
      <c r="AR951" s="4">
        <f>(O951+273.15)</f>
        <v>295.2385848999023</v>
      </c>
      <c r="AS951" s="4">
        <f>(Y951*AK951+Z951*AL951)*AM951</f>
        <v>319.9194069117439</v>
      </c>
      <c r="AT951" s="4">
        <f>((AS951+0.00000010773*(AR951^4-AQ951^4))-AP951*44100)/(L951*0.92*2*29.3+0.00000043092*AQ951^3)</f>
        <v>2.289670577120313</v>
      </c>
      <c r="AU951" s="4">
        <f>0.61365*EXP(17.502*J951/(240.97+J951))</f>
        <v>3.225880731685848</v>
      </c>
      <c r="AV951" s="4">
        <f>AU951*1000/AA951</f>
        <v>31.72637297858581</v>
      </c>
      <c r="AW951" s="4">
        <f>(AV951-U951)</f>
        <v>15.61624076117858</v>
      </c>
      <c r="AX951" s="4">
        <f>IF(D951,P951,(O951+P951)/2)</f>
        <v>23.66538906097412</v>
      </c>
      <c r="AY951" s="4">
        <f>0.61365*EXP(17.502*AX951/(240.97+AX951))</f>
        <v>2.93530167814631</v>
      </c>
      <c r="AZ951" s="4">
        <f>IF(AW951&lt;&gt;0,(1000-(AV951+U951)/2)/AW951*AP951,0)</f>
        <v>0.1174726767215775</v>
      </c>
      <c r="BA951" s="4">
        <f>U951*AA951/1000</f>
        <v>1.638049364802049</v>
      </c>
      <c r="BB951" s="4">
        <f>(AY951-BA951)</f>
        <v>1.29725231334426</v>
      </c>
      <c r="BC951" s="4">
        <f>1/(1.6/F951+1.37/N951)</f>
        <v>0.0738595935788865</v>
      </c>
      <c r="BD951" s="3">
        <f>G951*AA951*0.001</f>
      </c>
      <c r="BE951" s="3">
        <f>G951/S951</f>
      </c>
      <c r="BF951" s="4">
        <f>(1-AP951*AA951/AU951/F951)*100</f>
        <v>51.65809215659961</v>
      </c>
      <c r="BG951" s="3">
        <f>(S951-E951/(N951/1.35))</f>
      </c>
      <c r="BH951" s="3">
        <f>E951*BF951/100/BG951</f>
      </c>
    </row>
    <row r="952" ht="16" customHeight="1">
      <c r="A952" s="4">
        <v>889</v>
      </c>
      <c r="B952" t="s" s="2">
        <v>1008</v>
      </c>
      <c r="C952" s="4">
        <v>5116.500027704984</v>
      </c>
      <c r="D952" s="4">
        <v>0</v>
      </c>
      <c r="E952" s="3">
        <f>(R952-#REF!*(1000-T952)/(1000-U952))*AO952</f>
      </c>
      <c r="F952" s="4">
        <f>IF(AZ952&lt;&gt;0,1/(1/AZ952-1/N952),0)</f>
        <v>0.1204995938044005</v>
      </c>
      <c r="G952" s="3">
        <f>((BC952-AP952/2)*S952-E952)/(BC952+AP952/2)</f>
      </c>
      <c r="H952" s="4">
        <f>AP952*1000</f>
        <v>1.858326235435927</v>
      </c>
      <c r="I952" s="4">
        <f>(AU952-BA952)</f>
        <v>1.595470982335414</v>
      </c>
      <c r="J952" s="4">
        <f>(P952+AT952*D952)</f>
        <v>25.26996803283691</v>
      </c>
      <c r="K952" s="4">
        <v>6</v>
      </c>
      <c r="L952" s="4">
        <f>(K952*AI952+AJ952)</f>
        <v>1.420000016689301</v>
      </c>
      <c r="M952" s="4">
        <v>1</v>
      </c>
      <c r="N952" s="4">
        <f>L952*(M952+1)*(M952+1)/(M952*M952+1)</f>
        <v>2.840000033378601</v>
      </c>
      <c r="O952" s="4">
        <v>21.96805381774902</v>
      </c>
      <c r="P952" s="4">
        <v>25.26996803283691</v>
      </c>
      <c r="Q952" s="4">
        <v>20.80903053283691</v>
      </c>
      <c r="R952" s="4">
        <v>399.6235046386719</v>
      </c>
      <c r="S952" s="4">
        <v>394.9535522460938</v>
      </c>
      <c r="T952" s="4">
        <v>13.89118576049805</v>
      </c>
      <c r="U952" s="4">
        <v>16.08753204345703</v>
      </c>
      <c r="V952" s="4">
        <v>53.24599456787109</v>
      </c>
      <c r="W952" s="4">
        <v>61.68507385253906</v>
      </c>
      <c r="X952" s="4">
        <v>499.4923706054688</v>
      </c>
      <c r="Y952" s="4">
        <v>1999.477050781250</v>
      </c>
      <c r="Z952" s="4">
        <v>73.63988494873047</v>
      </c>
      <c r="AA952" s="4">
        <v>101.677848815918</v>
      </c>
      <c r="AB952" s="4">
        <v>6.891330718994141</v>
      </c>
      <c r="AC952" s="4">
        <v>0.3787592947483063</v>
      </c>
      <c r="AD952" s="4">
        <v>0.2081685662269592</v>
      </c>
      <c r="AE952" s="4">
        <v>0.002741307951509953</v>
      </c>
      <c r="AF952" s="4">
        <v>0.1972670704126358</v>
      </c>
      <c r="AG952" s="4">
        <v>0.001945364405401051</v>
      </c>
      <c r="AH952" s="4">
        <v>0.6666666865348816</v>
      </c>
      <c r="AI952" s="4">
        <v>-0.2195652425289154</v>
      </c>
      <c r="AJ952" s="4">
        <v>2.737391471862793</v>
      </c>
      <c r="AK952" s="4">
        <v>1</v>
      </c>
      <c r="AL952" s="4">
        <v>0</v>
      </c>
      <c r="AM952" s="4">
        <v>0.1599999964237213</v>
      </c>
      <c r="AN952" s="4">
        <v>111115</v>
      </c>
      <c r="AO952" s="4">
        <f>X952*0.000001/(K952*0.0001)</f>
        <v>0.8324872843424479</v>
      </c>
      <c r="AP952" s="4">
        <f>(U952-T952)/(1000-U952)*AO952</f>
        <v>0.001858326235435927</v>
      </c>
      <c r="AQ952" s="4">
        <f>(P952+273.15)</f>
        <v>298.4199680328369</v>
      </c>
      <c r="AR952" s="4">
        <f>(O952+273.15)</f>
        <v>295.118053817749</v>
      </c>
      <c r="AS952" s="4">
        <f>(Y952*AK952+Z952*AL952)*AM952</f>
        <v>319.9163209743128</v>
      </c>
      <c r="AT952" s="4">
        <f>((AS952+0.00000010773*(AR952^4-AQ952^4))-AP952*44100)/(L952*0.92*2*29.3+0.00000043092*AQ952^3)</f>
        <v>2.281337233920305</v>
      </c>
      <c r="AU952" s="4">
        <f>0.61365*EXP(17.502*J952/(240.97+J952))</f>
        <v>3.231216633271274</v>
      </c>
      <c r="AV952" s="4">
        <f>AU952*1000/AA952</f>
        <v>31.77896337206357</v>
      </c>
      <c r="AW952" s="4">
        <f>(AV952-U952)</f>
        <v>15.69143132860654</v>
      </c>
      <c r="AX952" s="4">
        <f>IF(D952,P952,(O952+P952)/2)</f>
        <v>23.61901092529297</v>
      </c>
      <c r="AY952" s="4">
        <f>0.61365*EXP(17.502*AX952/(240.97+AX952))</f>
        <v>2.927113439160791</v>
      </c>
      <c r="AZ952" s="4">
        <f>IF(AW952&lt;&gt;0,(1000-(AV952+U952)/2)/AW952*AP952,0)</f>
        <v>0.1155949648783561</v>
      </c>
      <c r="BA952" s="4">
        <f>U952*AA952/1000</f>
        <v>1.63574565093586</v>
      </c>
      <c r="BB952" s="4">
        <f>(AY952-BA952)</f>
        <v>1.291367788224931</v>
      </c>
      <c r="BC952" s="4">
        <f>1/(1.6/F952+1.37/N952)</f>
        <v>0.07267205560881226</v>
      </c>
      <c r="BD952" s="3">
        <f>G952*AA952*0.001</f>
      </c>
      <c r="BE952" s="3">
        <f>G952/S952</f>
      </c>
      <c r="BF952" s="4">
        <f>(1-AP952*AA952/AU952/F952)*100</f>
        <v>51.4715244478996</v>
      </c>
      <c r="BG952" s="3">
        <f>(S952-E952/(N952/1.35))</f>
      </c>
      <c r="BH952" s="3">
        <f>E952*BF952/100/BG952</f>
      </c>
    </row>
    <row r="953" ht="16" customHeight="1">
      <c r="A953" s="4">
        <v>890</v>
      </c>
      <c r="B953" t="s" s="2">
        <v>1009</v>
      </c>
      <c r="C953" s="4">
        <v>5122.000027582049</v>
      </c>
      <c r="D953" s="4">
        <v>0</v>
      </c>
      <c r="E953" s="3">
        <f>(R953-#REF!*(1000-T953)/(1000-U953))*AO953</f>
      </c>
      <c r="F953" s="4">
        <f>IF(AZ953&lt;&gt;0,1/(1/AZ953-1/N953),0)</f>
        <v>0.1195663032018369</v>
      </c>
      <c r="G953" s="3">
        <f>((BC953-AP953/2)*S953-E953)/(BC953+AP953/2)</f>
      </c>
      <c r="H953" s="4">
        <f>AP953*1000</f>
        <v>1.841448839057319</v>
      </c>
      <c r="I953" s="4">
        <f>(AU953-BA953)</f>
        <v>1.592865093215765</v>
      </c>
      <c r="J953" s="4">
        <f>(P953+AT953*D953)</f>
        <v>25.2474422454834</v>
      </c>
      <c r="K953" s="4">
        <v>6</v>
      </c>
      <c r="L953" s="4">
        <f>(K953*AI953+AJ953)</f>
        <v>1.420000016689301</v>
      </c>
      <c r="M953" s="4">
        <v>1</v>
      </c>
      <c r="N953" s="4">
        <f>L953*(M953+1)*(M953+1)/(M953*M953+1)</f>
        <v>2.840000033378601</v>
      </c>
      <c r="O953" s="4">
        <v>21.90602874755859</v>
      </c>
      <c r="P953" s="4">
        <v>25.2474422454834</v>
      </c>
      <c r="Q953" s="4">
        <v>20.92085838317871</v>
      </c>
      <c r="R953" s="4">
        <v>399.6890258789062</v>
      </c>
      <c r="S953" s="4">
        <v>394.8311462402344</v>
      </c>
      <c r="T953" s="4">
        <v>13.89420700073242</v>
      </c>
      <c r="U953" s="4">
        <v>16.07061958312988</v>
      </c>
      <c r="V953" s="4">
        <v>53.49932098388672</v>
      </c>
      <c r="W953" s="4">
        <v>61.89506912231445</v>
      </c>
      <c r="X953" s="4">
        <v>499.4978332519531</v>
      </c>
      <c r="Y953" s="4">
        <v>1999.447875976562</v>
      </c>
      <c r="Z953" s="4">
        <v>73.58449554443359</v>
      </c>
      <c r="AA953" s="4">
        <v>101.6776885986328</v>
      </c>
      <c r="AB953" s="4">
        <v>6.891330718994141</v>
      </c>
      <c r="AC953" s="4">
        <v>0.3787592947483063</v>
      </c>
      <c r="AD953" s="4">
        <v>0.2081685662269592</v>
      </c>
      <c r="AE953" s="4">
        <v>0.002741307951509953</v>
      </c>
      <c r="AF953" s="4">
        <v>0.1972670704126358</v>
      </c>
      <c r="AG953" s="4">
        <v>0.001945364405401051</v>
      </c>
      <c r="AH953" s="4">
        <v>1</v>
      </c>
      <c r="AI953" s="4">
        <v>-0.2195652425289154</v>
      </c>
      <c r="AJ953" s="4">
        <v>2.737391471862793</v>
      </c>
      <c r="AK953" s="4">
        <v>1</v>
      </c>
      <c r="AL953" s="4">
        <v>0</v>
      </c>
      <c r="AM953" s="4">
        <v>0.1599999964237213</v>
      </c>
      <c r="AN953" s="4">
        <v>111115</v>
      </c>
      <c r="AO953" s="4">
        <f>X953*0.000001/(K953*0.0001)</f>
        <v>0.8324963887532552</v>
      </c>
      <c r="AP953" s="4">
        <f>(U953-T953)/(1000-U953)*AO953</f>
        <v>0.001841448839057319</v>
      </c>
      <c r="AQ953" s="4">
        <f>(P953+273.15)</f>
        <v>298.3974422454834</v>
      </c>
      <c r="AR953" s="4">
        <f>(O953+273.15)</f>
        <v>295.0560287475586</v>
      </c>
      <c r="AS953" s="4">
        <f>(Y953*AK953+Z953*AL953)*AM953</f>
        <v>319.9116530056672</v>
      </c>
      <c r="AT953" s="4">
        <f>((AS953+0.00000010773*(AR953^4-AQ953^4))-AP953*44100)/(L953*0.92*2*29.3+0.00000043092*AQ953^3)</f>
        <v>2.284935935917936</v>
      </c>
      <c r="AU953" s="4">
        <f>0.61365*EXP(17.502*J953/(240.97+J953))</f>
        <v>3.226888546776335</v>
      </c>
      <c r="AV953" s="4">
        <f>AU953*1000/AA953</f>
        <v>31.73644671953848</v>
      </c>
      <c r="AW953" s="4">
        <f>(AV953-U953)</f>
        <v>15.66582713640859</v>
      </c>
      <c r="AX953" s="4">
        <f>IF(D953,P953,(O953+P953)/2)</f>
        <v>23.576735496521</v>
      </c>
      <c r="AY953" s="4">
        <f>0.61365*EXP(17.502*AX953/(240.97+AX953))</f>
        <v>2.91966695927932</v>
      </c>
      <c r="AZ953" s="4">
        <f>IF(AW953&lt;&gt;0,(1000-(AV953+U953)/2)/AW953*AP953,0)</f>
        <v>0.114735831695031</v>
      </c>
      <c r="BA953" s="4">
        <f>U953*AA953/1000</f>
        <v>1.63402345356057</v>
      </c>
      <c r="BB953" s="4">
        <f>(AY953-BA953)</f>
        <v>1.28564350571875</v>
      </c>
      <c r="BC953" s="4">
        <f>1/(1.6/F953+1.37/N953)</f>
        <v>0.07212878209200849</v>
      </c>
      <c r="BD953" s="3">
        <f>G953*AA953*0.001</f>
      </c>
      <c r="BE953" s="3">
        <f>G953/S953</f>
      </c>
      <c r="BF953" s="4">
        <f>(1-AP953*AA953/AU953/F953)*100</f>
        <v>51.47198189476852</v>
      </c>
      <c r="BG953" s="3">
        <f>(S953-E953/(N953/1.35))</f>
      </c>
      <c r="BH953" s="3">
        <f>E953*BF953/100/BG953</f>
      </c>
    </row>
    <row r="954" ht="16" customHeight="1">
      <c r="A954" s="4">
        <v>891</v>
      </c>
      <c r="B954" t="s" s="2">
        <v>1010</v>
      </c>
      <c r="C954" s="4">
        <v>5127.000027470291</v>
      </c>
      <c r="D954" s="4">
        <v>0</v>
      </c>
      <c r="E954" s="3">
        <f>(R954-#REF!*(1000-T954)/(1000-U954))*AO954</f>
      </c>
      <c r="F954" s="4">
        <f>IF(AZ954&lt;&gt;0,1/(1/AZ954-1/N954),0)</f>
        <v>0.1195263665841853</v>
      </c>
      <c r="G954" s="3">
        <f>((BC954-AP954/2)*S954-E954)/(BC954+AP954/2)</f>
      </c>
      <c r="H954" s="4">
        <f>AP954*1000</f>
        <v>1.829500540077486</v>
      </c>
      <c r="I954" s="4">
        <f>(AU954-BA954)</f>
        <v>1.583137586627107</v>
      </c>
      <c r="J954" s="4">
        <f>(P954+AT954*D954)</f>
        <v>25.19038581848145</v>
      </c>
      <c r="K954" s="4">
        <v>6</v>
      </c>
      <c r="L954" s="4">
        <f>(K954*AI954+AJ954)</f>
        <v>1.420000016689301</v>
      </c>
      <c r="M954" s="4">
        <v>1</v>
      </c>
      <c r="N954" s="4">
        <f>L954*(M954+1)*(M954+1)/(M954*M954+1)</f>
        <v>2.840000033378601</v>
      </c>
      <c r="O954" s="4">
        <v>21.88545417785645</v>
      </c>
      <c r="P954" s="4">
        <v>25.19038581848145</v>
      </c>
      <c r="Q954" s="4">
        <v>20.92944526672363</v>
      </c>
      <c r="R954" s="4">
        <v>399.8233642578125</v>
      </c>
      <c r="S954" s="4">
        <v>394.8460388183594</v>
      </c>
      <c r="T954" s="4">
        <v>13.89645004272461</v>
      </c>
      <c r="U954" s="4">
        <v>16.05865859985352</v>
      </c>
      <c r="V954" s="4">
        <v>53.60007476806641</v>
      </c>
      <c r="W954" s="4">
        <v>61.95207977294922</v>
      </c>
      <c r="X954" s="4">
        <v>499.5229187011719</v>
      </c>
      <c r="Y954" s="4">
        <v>1999.382080078125</v>
      </c>
      <c r="Z954" s="4">
        <v>73.15846252441406</v>
      </c>
      <c r="AA954" s="4">
        <v>101.6779098510742</v>
      </c>
      <c r="AB954" s="4">
        <v>6.891330718994141</v>
      </c>
      <c r="AC954" s="4">
        <v>0.3787592947483063</v>
      </c>
      <c r="AD954" s="4">
        <v>0.2081685662269592</v>
      </c>
      <c r="AE954" s="4">
        <v>0.002741307951509953</v>
      </c>
      <c r="AF954" s="4">
        <v>0.1972670704126358</v>
      </c>
      <c r="AG954" s="4">
        <v>0.001945364405401051</v>
      </c>
      <c r="AH954" s="4">
        <v>0.6666666865348816</v>
      </c>
      <c r="AI954" s="4">
        <v>-0.2195652425289154</v>
      </c>
      <c r="AJ954" s="4">
        <v>2.737391471862793</v>
      </c>
      <c r="AK954" s="4">
        <v>1</v>
      </c>
      <c r="AL954" s="4">
        <v>0</v>
      </c>
      <c r="AM954" s="4">
        <v>0.1599999964237213</v>
      </c>
      <c r="AN954" s="4">
        <v>111115</v>
      </c>
      <c r="AO954" s="4">
        <f>X954*0.000001/(K954*0.0001)</f>
        <v>0.8325381978352864</v>
      </c>
      <c r="AP954" s="4">
        <f>(U954-T954)/(1000-U954)*AO954</f>
        <v>0.001829500540077486</v>
      </c>
      <c r="AQ954" s="4">
        <f>(P954+273.15)</f>
        <v>298.3403858184814</v>
      </c>
      <c r="AR954" s="4">
        <f>(O954+273.15)</f>
        <v>295.0354541778564</v>
      </c>
      <c r="AS954" s="4">
        <f>(Y954*AK954+Z954*AL954)*AM954</f>
        <v>319.9011256621525</v>
      </c>
      <c r="AT954" s="4">
        <f>((AS954+0.00000010773*(AR954^4-AQ954^4))-AP954*44100)/(L954*0.92*2*29.3+0.00000043092*AQ954^3)</f>
        <v>2.295808392538873</v>
      </c>
      <c r="AU954" s="4">
        <f>0.61365*EXP(17.502*J954/(240.97+J954))</f>
        <v>3.21594842807219</v>
      </c>
      <c r="AV954" s="4">
        <f>AU954*1000/AA954</f>
        <v>31.6287818345453</v>
      </c>
      <c r="AW954" s="4">
        <f>(AV954-U954)</f>
        <v>15.57012323469178</v>
      </c>
      <c r="AX954" s="4">
        <f>IF(D954,P954,(O954+P954)/2)</f>
        <v>23.53791999816895</v>
      </c>
      <c r="AY954" s="4">
        <f>0.61365*EXP(17.502*AX954/(240.97+AX954))</f>
        <v>2.912844512689313</v>
      </c>
      <c r="AZ954" s="4">
        <f>IF(AW954&lt;&gt;0,(1000-(AV954+U954)/2)/AW954*AP954,0)</f>
        <v>0.1146990562723067</v>
      </c>
      <c r="BA954" s="4">
        <f>U954*AA954/1000</f>
        <v>1.632810841445083</v>
      </c>
      <c r="BB954" s="4">
        <f>(AY954-BA954)</f>
        <v>1.28003367124423</v>
      </c>
      <c r="BC954" s="4">
        <f>1/(1.6/F954+1.37/N954)</f>
        <v>0.07210552818640931</v>
      </c>
      <c r="BD954" s="3">
        <f>G954*AA954*0.001</f>
      </c>
      <c r="BE954" s="3">
        <f>G954/S954</f>
      </c>
      <c r="BF954" s="4">
        <f>(1-AP954*AA954/AU954/F954)*100</f>
        <v>51.60657515678355</v>
      </c>
      <c r="BG954" s="3">
        <f>(S954-E954/(N954/1.35))</f>
      </c>
      <c r="BH954" s="3">
        <f>E954*BF954/100/BG954</f>
      </c>
    </row>
    <row r="955" ht="16" customHeight="1">
      <c r="A955" s="4">
        <v>892</v>
      </c>
      <c r="B955" t="s" s="2">
        <v>1011</v>
      </c>
      <c r="C955" s="4">
        <v>5132.500027347356</v>
      </c>
      <c r="D955" s="4">
        <v>0</v>
      </c>
      <c r="E955" s="3">
        <f>(R955-#REF!*(1000-T955)/(1000-U955))*AO955</f>
      </c>
      <c r="F955" s="4">
        <f>IF(AZ955&lt;&gt;0,1/(1/AZ955-1/N955),0)</f>
        <v>0.1191433310697998</v>
      </c>
      <c r="G955" s="3">
        <f>((BC955-AP955/2)*S955-E955)/(BC955+AP955/2)</f>
      </c>
      <c r="H955" s="4">
        <f>AP955*1000</f>
        <v>1.815659177296823</v>
      </c>
      <c r="I955" s="4">
        <f>(AU955-BA955)</f>
        <v>1.576098240201932</v>
      </c>
      <c r="J955" s="4">
        <f>(P955+AT955*D955)</f>
        <v>25.14493179321289</v>
      </c>
      <c r="K955" s="4">
        <v>6</v>
      </c>
      <c r="L955" s="4">
        <f>(K955*AI955+AJ955)</f>
        <v>1.420000016689301</v>
      </c>
      <c r="M955" s="4">
        <v>1</v>
      </c>
      <c r="N955" s="4">
        <f>L955*(M955+1)*(M955+1)/(M955*M955+1)</f>
        <v>2.840000033378601</v>
      </c>
      <c r="O955" s="4">
        <v>21.85130310058594</v>
      </c>
      <c r="P955" s="4">
        <v>25.14493179321289</v>
      </c>
      <c r="Q955" s="4">
        <v>20.77723693847656</v>
      </c>
      <c r="R955" s="4">
        <v>400.1028442382812</v>
      </c>
      <c r="S955" s="4">
        <v>395.1504516601562</v>
      </c>
      <c r="T955" s="4">
        <v>13.89646148681641</v>
      </c>
      <c r="U955" s="4">
        <v>16.04231452941895</v>
      </c>
      <c r="V955" s="4">
        <v>53.71125793457031</v>
      </c>
      <c r="W955" s="4">
        <v>62.01735305786133</v>
      </c>
      <c r="X955" s="4">
        <v>499.530517578125</v>
      </c>
      <c r="Y955" s="4">
        <v>1999.358154296875</v>
      </c>
      <c r="Z955" s="4">
        <v>72.28585815429688</v>
      </c>
      <c r="AA955" s="4">
        <v>101.678466796875</v>
      </c>
      <c r="AB955" s="4">
        <v>6.891330718994141</v>
      </c>
      <c r="AC955" s="4">
        <v>0.3787592947483063</v>
      </c>
      <c r="AD955" s="4">
        <v>0.2081685662269592</v>
      </c>
      <c r="AE955" s="4">
        <v>0.002741307951509953</v>
      </c>
      <c r="AF955" s="4">
        <v>0.1972670704126358</v>
      </c>
      <c r="AG955" s="4">
        <v>0.001945364405401051</v>
      </c>
      <c r="AH955" s="4">
        <v>0.6666666865348816</v>
      </c>
      <c r="AI955" s="4">
        <v>-0.2195652425289154</v>
      </c>
      <c r="AJ955" s="4">
        <v>2.737391471862793</v>
      </c>
      <c r="AK955" s="4">
        <v>1</v>
      </c>
      <c r="AL955" s="4">
        <v>0</v>
      </c>
      <c r="AM955" s="4">
        <v>0.1599999964237213</v>
      </c>
      <c r="AN955" s="4">
        <v>111115</v>
      </c>
      <c r="AO955" s="4">
        <f>X955*0.000001/(K955*0.0001)</f>
        <v>0.8325508626302083</v>
      </c>
      <c r="AP955" s="4">
        <f>(U955-T955)/(1000-U955)*AO955</f>
        <v>0.001815659177296823</v>
      </c>
      <c r="AQ955" s="4">
        <f>(P955+273.15)</f>
        <v>298.2949317932129</v>
      </c>
      <c r="AR955" s="4">
        <f>(O955+273.15)</f>
        <v>295.0013031005859</v>
      </c>
      <c r="AS955" s="4">
        <f>(Y955*AK955+Z955*AL955)*AM955</f>
        <v>319.897297537238</v>
      </c>
      <c r="AT955" s="4">
        <f>((AS955+0.00000010773*(AR955^4-AQ955^4))-AP955*44100)/(L955*0.92*2*29.3+0.00000043092*AQ955^3)</f>
        <v>2.304453543480385</v>
      </c>
      <c r="AU955" s="4">
        <f>0.61365*EXP(17.502*J955/(240.97+J955))</f>
        <v>3.207256185426481</v>
      </c>
      <c r="AV955" s="4">
        <f>AU955*1000/AA955</f>
        <v>31.54312104089529</v>
      </c>
      <c r="AW955" s="4">
        <f>(AV955-U955)</f>
        <v>15.50080651147635</v>
      </c>
      <c r="AX955" s="4">
        <f>IF(D955,P955,(O955+P955)/2)</f>
        <v>23.49811744689941</v>
      </c>
      <c r="AY955" s="4">
        <f>0.61365*EXP(17.502*AX955/(240.97+AX955))</f>
        <v>2.90586305852788</v>
      </c>
      <c r="AZ955" s="4">
        <f>IF(AW955&lt;&gt;0,(1000-(AV955+U955)/2)/AW955*AP955,0)</f>
        <v>0.1143462896324195</v>
      </c>
      <c r="BA955" s="4">
        <f>U955*AA955/1000</f>
        <v>1.63115794522455</v>
      </c>
      <c r="BB955" s="4">
        <f>(AY955-BA955)</f>
        <v>1.27470511330333</v>
      </c>
      <c r="BC955" s="4">
        <f>1/(1.6/F955+1.37/N955)</f>
        <v>0.0718824705340546</v>
      </c>
      <c r="BD955" s="3">
        <f>G955*AA955*0.001</f>
      </c>
      <c r="BE955" s="3">
        <f>G955/S955</f>
      </c>
      <c r="BF955" s="4">
        <f>(1-AP955*AA955/AU955/F955)*100</f>
        <v>51.68745358407762</v>
      </c>
      <c r="BG955" s="3">
        <f>(S955-E955/(N955/1.35))</f>
      </c>
      <c r="BH955" s="3">
        <f>E955*BF955/100/BG955</f>
      </c>
    </row>
    <row r="956" ht="16" customHeight="1">
      <c r="A956" s="4">
        <v>893</v>
      </c>
      <c r="B956" t="s" s="2">
        <v>1012</v>
      </c>
      <c r="C956" s="4">
        <v>5138.000027224422</v>
      </c>
      <c r="D956" s="4">
        <v>0</v>
      </c>
      <c r="E956" s="3">
        <f>(R956-#REF!*(1000-T956)/(1000-U956))*AO956</f>
      </c>
      <c r="F956" s="4">
        <f>IF(AZ956&lt;&gt;0,1/(1/AZ956-1/N956),0)</f>
        <v>0.1176765519029566</v>
      </c>
      <c r="G956" s="3">
        <f>((BC956-AP956/2)*S956-E956)/(BC956+AP956/2)</f>
      </c>
      <c r="H956" s="4">
        <f>AP956*1000</f>
        <v>1.799733161046289</v>
      </c>
      <c r="I956" s="4">
        <f>(AU956-BA956)</f>
        <v>1.580956869182718</v>
      </c>
      <c r="J956" s="4">
        <f>(P956+AT956*D956)</f>
        <v>25.16039657592773</v>
      </c>
      <c r="K956" s="4">
        <v>6</v>
      </c>
      <c r="L956" s="4">
        <f>(K956*AI956+AJ956)</f>
        <v>1.420000016689301</v>
      </c>
      <c r="M956" s="4">
        <v>1</v>
      </c>
      <c r="N956" s="4">
        <f>L956*(M956+1)*(M956+1)/(M956*M956+1)</f>
        <v>2.840000033378601</v>
      </c>
      <c r="O956" s="4">
        <v>21.7804012298584</v>
      </c>
      <c r="P956" s="4">
        <v>25.16039657592773</v>
      </c>
      <c r="Q956" s="4">
        <v>20.56858444213867</v>
      </c>
      <c r="R956" s="4">
        <v>400.3022155761719</v>
      </c>
      <c r="S956" s="4">
        <v>395.4384460449219</v>
      </c>
      <c r="T956" s="4">
        <v>13.89652729034424</v>
      </c>
      <c r="U956" s="4">
        <v>16.0235652923584</v>
      </c>
      <c r="V956" s="4">
        <v>53.92693328857422</v>
      </c>
      <c r="W956" s="4">
        <v>62.19446563720703</v>
      </c>
      <c r="X956" s="4">
        <v>499.538330078125</v>
      </c>
      <c r="Y956" s="4">
        <v>1999.3017578125</v>
      </c>
      <c r="Z956" s="4">
        <v>67.74367523193359</v>
      </c>
      <c r="AA956" s="4">
        <v>101.6786422729492</v>
      </c>
      <c r="AB956" s="4">
        <v>6.891330718994141</v>
      </c>
      <c r="AC956" s="4">
        <v>0.3787592947483063</v>
      </c>
      <c r="AD956" s="4">
        <v>0.2081685662269592</v>
      </c>
      <c r="AE956" s="4">
        <v>0.002741307951509953</v>
      </c>
      <c r="AF956" s="4">
        <v>0.1972670704126358</v>
      </c>
      <c r="AG956" s="4">
        <v>0.001945364405401051</v>
      </c>
      <c r="AH956" s="4">
        <v>0.6666666865348816</v>
      </c>
      <c r="AI956" s="4">
        <v>-0.2195652425289154</v>
      </c>
      <c r="AJ956" s="4">
        <v>2.737391471862793</v>
      </c>
      <c r="AK956" s="4">
        <v>1</v>
      </c>
      <c r="AL956" s="4">
        <v>0</v>
      </c>
      <c r="AM956" s="4">
        <v>0.1599999964237213</v>
      </c>
      <c r="AN956" s="4">
        <v>111115</v>
      </c>
      <c r="AO956" s="4">
        <f>X956*0.000001/(K956*0.0001)</f>
        <v>0.8325638834635416</v>
      </c>
      <c r="AP956" s="4">
        <f>(U956-T956)/(1000-U956)*AO956</f>
        <v>0.001799733161046289</v>
      </c>
      <c r="AQ956" s="4">
        <f>(P956+273.15)</f>
        <v>298.3103965759277</v>
      </c>
      <c r="AR956" s="4">
        <f>(O956+273.15)</f>
        <v>294.9304012298584</v>
      </c>
      <c r="AS956" s="4">
        <f>(Y956*AK956+Z956*AL956)*AM956</f>
        <v>319.8882740999397</v>
      </c>
      <c r="AT956" s="4">
        <f>((AS956+0.00000010773*(AR956^4-AQ956^4))-AP956*44100)/(L956*0.92*2*29.3+0.00000043092*AQ956^3)</f>
        <v>2.301364985122963</v>
      </c>
      <c r="AU956" s="4">
        <f>0.61365*EXP(17.502*J956/(240.97+J956))</f>
        <v>3.210211232481672</v>
      </c>
      <c r="AV956" s="4">
        <f>AU956*1000/AA956</f>
        <v>31.57212921730489</v>
      </c>
      <c r="AW956" s="4">
        <f>(AV956-U956)</f>
        <v>15.54856392494649</v>
      </c>
      <c r="AX956" s="4">
        <f>IF(D956,P956,(O956+P956)/2)</f>
        <v>23.47039890289307</v>
      </c>
      <c r="AY956" s="4">
        <f>0.61365*EXP(17.502*AX956/(240.97+AX956))</f>
        <v>2.901009814092346</v>
      </c>
      <c r="AZ956" s="4">
        <f>IF(AW956&lt;&gt;0,(1000-(AV956+U956)/2)/AW956*AP956,0)</f>
        <v>0.1129945758760033</v>
      </c>
      <c r="BA956" s="4">
        <f>U956*AA956/1000</f>
        <v>1.629254363298954</v>
      </c>
      <c r="BB956" s="4">
        <f>(AY956-BA956)</f>
        <v>1.271755450793391</v>
      </c>
      <c r="BC956" s="4">
        <f>1/(1.6/F956+1.37/N956)</f>
        <v>0.07102784342121272</v>
      </c>
      <c r="BD956" s="3">
        <f>G956*AA956*0.001</f>
      </c>
      <c r="BE956" s="3">
        <f>G956/S956</f>
      </c>
      <c r="BF956" s="4">
        <f>(1-AP956*AA956/AU956/F956)*100</f>
        <v>51.55886472397616</v>
      </c>
      <c r="BG956" s="3">
        <f>(S956-E956/(N956/1.35))</f>
      </c>
      <c r="BH956" s="3">
        <f>E956*BF956/100/BG956</f>
      </c>
    </row>
    <row r="957" ht="16" customHeight="1">
      <c r="A957" s="4">
        <v>894</v>
      </c>
      <c r="B957" t="s" s="2">
        <v>1013</v>
      </c>
      <c r="C957" s="4">
        <v>5143.000027112663</v>
      </c>
      <c r="D957" s="4">
        <v>0</v>
      </c>
      <c r="E957" s="3">
        <f>(R957-#REF!*(1000-T957)/(1000-U957))*AO957</f>
      </c>
      <c r="F957" s="4">
        <f>IF(AZ957&lt;&gt;0,1/(1/AZ957-1/N957),0)</f>
        <v>0.1162269250357409</v>
      </c>
      <c r="G957" s="3">
        <f>((BC957-AP957/2)*S957-E957)/(BC957+AP957/2)</f>
      </c>
      <c r="H957" s="4">
        <f>AP957*1000</f>
        <v>1.785401983787597</v>
      </c>
      <c r="I957" s="4">
        <f>(AU957-BA957)</f>
        <v>1.587124881900265</v>
      </c>
      <c r="J957" s="4">
        <f>(P957+AT957*D957)</f>
        <v>25.18371772766113</v>
      </c>
      <c r="K957" s="4">
        <v>6</v>
      </c>
      <c r="L957" s="4">
        <f>(K957*AI957+AJ957)</f>
        <v>1.420000016689301</v>
      </c>
      <c r="M957" s="4">
        <v>1</v>
      </c>
      <c r="N957" s="4">
        <f>L957*(M957+1)*(M957+1)/(M957*M957+1)</f>
        <v>2.840000033378601</v>
      </c>
      <c r="O957" s="4">
        <v>21.69685173034668</v>
      </c>
      <c r="P957" s="4">
        <v>25.18371772766113</v>
      </c>
      <c r="Q957" s="4">
        <v>20.46053695678711</v>
      </c>
      <c r="R957" s="4">
        <v>400.2721862792969</v>
      </c>
      <c r="S957" s="4">
        <v>395.4679565429688</v>
      </c>
      <c r="T957" s="4">
        <v>13.89658069610596</v>
      </c>
      <c r="U957" s="4">
        <v>16.00681304931641</v>
      </c>
      <c r="V957" s="4">
        <v>54.18980026245117</v>
      </c>
      <c r="W957" s="4">
        <v>62.43225479125977</v>
      </c>
      <c r="X957" s="4">
        <v>499.515625</v>
      </c>
      <c r="Y957" s="4">
        <v>1999.239013671875</v>
      </c>
      <c r="Z957" s="4">
        <v>66.45552062988281</v>
      </c>
      <c r="AA957" s="4">
        <v>101.6783981323242</v>
      </c>
      <c r="AB957" s="4">
        <v>6.891330718994141</v>
      </c>
      <c r="AC957" s="4">
        <v>0.3787592947483063</v>
      </c>
      <c r="AD957" s="4">
        <v>0.2081685662269592</v>
      </c>
      <c r="AE957" s="4">
        <v>0.002741307951509953</v>
      </c>
      <c r="AF957" s="4">
        <v>0.1972670704126358</v>
      </c>
      <c r="AG957" s="4">
        <v>0.001945364405401051</v>
      </c>
      <c r="AH957" s="4">
        <v>0.6666666865348816</v>
      </c>
      <c r="AI957" s="4">
        <v>-0.2195652425289154</v>
      </c>
      <c r="AJ957" s="4">
        <v>2.737391471862793</v>
      </c>
      <c r="AK957" s="4">
        <v>1</v>
      </c>
      <c r="AL957" s="4">
        <v>0</v>
      </c>
      <c r="AM957" s="4">
        <v>0.1599999964237213</v>
      </c>
      <c r="AN957" s="4">
        <v>111115</v>
      </c>
      <c r="AO957" s="4">
        <f>X957*0.000001/(K957*0.0001)</f>
        <v>0.8325260416666665</v>
      </c>
      <c r="AP957" s="4">
        <f>(U957-T957)/(1000-U957)*AO957</f>
        <v>0.001785401983787597</v>
      </c>
      <c r="AQ957" s="4">
        <f>(P957+273.15)</f>
        <v>298.3337177276611</v>
      </c>
      <c r="AR957" s="4">
        <f>(O957+273.15)</f>
        <v>294.8468517303467</v>
      </c>
      <c r="AS957" s="4">
        <f>(Y957*AK957+Z957*AL957)*AM957</f>
        <v>319.8782350376641</v>
      </c>
      <c r="AT957" s="4">
        <f>((AS957+0.00000010773*(AR957^4-AQ957^4))-AP957*44100)/(L957*0.92*2*29.3+0.00000043092*AQ957^3)</f>
        <v>2.29483909533662</v>
      </c>
      <c r="AU957" s="4">
        <f>0.61365*EXP(17.502*J957/(240.97+J957))</f>
        <v>3.214671991958341</v>
      </c>
      <c r="AV957" s="4">
        <f>AU957*1000/AA957</f>
        <v>31.61607628569018</v>
      </c>
      <c r="AW957" s="4">
        <f>(AV957-U957)</f>
        <v>15.60926323637377</v>
      </c>
      <c r="AX957" s="4">
        <f>IF(D957,P957,(O957+P957)/2)</f>
        <v>23.44028472900391</v>
      </c>
      <c r="AY957" s="4">
        <f>0.61365*EXP(17.502*AX957/(240.97+AX957))</f>
        <v>2.895745154548039</v>
      </c>
      <c r="AZ957" s="4">
        <f>IF(AW957&lt;&gt;0,(1000-(AV957+U957)/2)/AW957*AP957,0)</f>
        <v>0.1116573509491459</v>
      </c>
      <c r="BA957" s="4">
        <f>U957*AA957/1000</f>
        <v>1.627547110058076</v>
      </c>
      <c r="BB957" s="4">
        <f>(AY957-BA957)</f>
        <v>1.268198044489963</v>
      </c>
      <c r="BC957" s="4">
        <f>1/(1.6/F957+1.37/N957)</f>
        <v>0.07018249266142498</v>
      </c>
      <c r="BD957" s="3">
        <f>G957*AA957*0.001</f>
      </c>
      <c r="BE957" s="3">
        <f>G957/S957</f>
      </c>
      <c r="BF957" s="4">
        <f>(1-AP957*AA957/AU957/F957)*100</f>
        <v>51.4128646586348</v>
      </c>
      <c r="BG957" s="3">
        <f>(S957-E957/(N957/1.35))</f>
      </c>
      <c r="BH957" s="3">
        <f>E957*BF957/100/BG957</f>
      </c>
    </row>
    <row r="958" ht="16" customHeight="1">
      <c r="A958" s="4">
        <v>895</v>
      </c>
      <c r="B958" t="s" s="2">
        <v>1014</v>
      </c>
      <c r="C958" s="4">
        <v>5148.000027000904</v>
      </c>
      <c r="D958" s="4">
        <v>0</v>
      </c>
      <c r="E958" s="3">
        <f>(R958-#REF!*(1000-T958)/(1000-U958))*AO958</f>
      </c>
      <c r="F958" s="4">
        <f>IF(AZ958&lt;&gt;0,1/(1/AZ958-1/N958),0)</f>
        <v>0.1153431036407787</v>
      </c>
      <c r="G958" s="3">
        <f>((BC958-AP958/2)*S958-E958)/(BC958+AP958/2)</f>
      </c>
      <c r="H958" s="4">
        <f>AP958*1000</f>
        <v>1.773180262832697</v>
      </c>
      <c r="I958" s="4">
        <f>(AU958-BA958)</f>
        <v>1.587879767699133</v>
      </c>
      <c r="J958" s="4">
        <f>(P958+AT958*D958)</f>
        <v>25.18033409118652</v>
      </c>
      <c r="K958" s="4">
        <v>6</v>
      </c>
      <c r="L958" s="4">
        <f>(K958*AI958+AJ958)</f>
        <v>1.420000016689301</v>
      </c>
      <c r="M958" s="4">
        <v>1</v>
      </c>
      <c r="N958" s="4">
        <f>L958*(M958+1)*(M958+1)/(M958*M958+1)</f>
        <v>2.840000033378601</v>
      </c>
      <c r="O958" s="4">
        <v>21.6209602355957</v>
      </c>
      <c r="P958" s="4">
        <v>25.18033409118652</v>
      </c>
      <c r="Q958" s="4">
        <v>20.3923511505127</v>
      </c>
      <c r="R958" s="4">
        <v>400.2712707519531</v>
      </c>
      <c r="S958" s="4">
        <v>395.2716369628906</v>
      </c>
      <c r="T958" s="4">
        <v>13.89729976654053</v>
      </c>
      <c r="U958" s="4">
        <v>15.99302387237549</v>
      </c>
      <c r="V958" s="4">
        <v>54.44598770141602</v>
      </c>
      <c r="W958" s="4">
        <v>62.66881942749023</v>
      </c>
      <c r="X958" s="4">
        <v>499.5376281738281</v>
      </c>
      <c r="Y958" s="4">
        <v>1999.103515625</v>
      </c>
      <c r="Z958" s="4">
        <v>67.33514404296875</v>
      </c>
      <c r="AA958" s="4">
        <v>101.6783752441406</v>
      </c>
      <c r="AB958" s="4">
        <v>6.891330718994141</v>
      </c>
      <c r="AC958" s="4">
        <v>0.3787592947483063</v>
      </c>
      <c r="AD958" s="4">
        <v>0.2081685662269592</v>
      </c>
      <c r="AE958" s="4">
        <v>0.002741307951509953</v>
      </c>
      <c r="AF958" s="4">
        <v>0.1972670704126358</v>
      </c>
      <c r="AG958" s="4">
        <v>0.001945364405401051</v>
      </c>
      <c r="AH958" s="4">
        <v>0.6666666865348816</v>
      </c>
      <c r="AI958" s="4">
        <v>-0.2195652425289154</v>
      </c>
      <c r="AJ958" s="4">
        <v>2.737391471862793</v>
      </c>
      <c r="AK958" s="4">
        <v>1</v>
      </c>
      <c r="AL958" s="4">
        <v>0</v>
      </c>
      <c r="AM958" s="4">
        <v>0.1599999964237213</v>
      </c>
      <c r="AN958" s="4">
        <v>111115</v>
      </c>
      <c r="AO958" s="4">
        <f>X958*0.000001/(K958*0.0001)</f>
        <v>0.8325627136230468</v>
      </c>
      <c r="AP958" s="4">
        <f>(U958-T958)/(1000-U958)*AO958</f>
        <v>0.001773180262832697</v>
      </c>
      <c r="AQ958" s="4">
        <f>(P958+273.15)</f>
        <v>298.3303340911865</v>
      </c>
      <c r="AR958" s="4">
        <f>(O958+273.15)</f>
        <v>294.7709602355957</v>
      </c>
      <c r="AS958" s="4">
        <f>(Y958*AK958+Z958*AL958)*AM958</f>
        <v>319.8565553506487</v>
      </c>
      <c r="AT958" s="4">
        <f>((AS958+0.00000010773*(AR958^4-AQ958^4))-AP958*44100)/(L958*0.92*2*29.3+0.00000043092*AQ958^3)</f>
        <v>2.29164544490986</v>
      </c>
      <c r="AU958" s="4">
        <f>0.61365*EXP(17.502*J958/(240.97+J958))</f>
        <v>3.214024450283027</v>
      </c>
      <c r="AV958" s="4">
        <f>AU958*1000/AA958</f>
        <v>31.60971487364753</v>
      </c>
      <c r="AW958" s="4">
        <f>(AV958-U958)</f>
        <v>15.61669100127204</v>
      </c>
      <c r="AX958" s="4">
        <f>IF(D958,P958,(O958+P958)/2)</f>
        <v>23.40064716339111</v>
      </c>
      <c r="AY958" s="4">
        <f>0.61365*EXP(17.502*AX958/(240.97+AX958))</f>
        <v>2.888828323104801</v>
      </c>
      <c r="AZ958" s="4">
        <f>IF(AW958&lt;&gt;0,(1000-(AV958+U958)/2)/AW958*AP958,0)</f>
        <v>0.1108414160394854</v>
      </c>
      <c r="BA958" s="4">
        <f>U958*AA958/1000</f>
        <v>1.626144682583894</v>
      </c>
      <c r="BB958" s="4">
        <f>(AY958-BA958)</f>
        <v>1.262683640520907</v>
      </c>
      <c r="BC958" s="4">
        <f>1/(1.6/F958+1.37/N958)</f>
        <v>0.06966674128297463</v>
      </c>
      <c r="BD958" s="3">
        <f>G958*AA958*0.001</f>
      </c>
      <c r="BE958" s="3">
        <f>G958/S958</f>
      </c>
      <c r="BF958" s="4">
        <f>(1-AP958*AA958/AU958/F958)*100</f>
        <v>51.36592312479586</v>
      </c>
      <c r="BG958" s="3">
        <f>(S958-E958/(N958/1.35))</f>
      </c>
      <c r="BH958" s="3">
        <f>E958*BF958/100/BG958</f>
      </c>
    </row>
    <row r="959" ht="16" customHeight="1">
      <c r="A959" s="4">
        <v>896</v>
      </c>
      <c r="B959" t="s" s="2">
        <v>1015</v>
      </c>
      <c r="C959" s="4">
        <v>5153.500026877970</v>
      </c>
      <c r="D959" s="4">
        <v>0</v>
      </c>
      <c r="E959" s="3">
        <f>(R959-#REF!*(1000-T959)/(1000-U959))*AO959</f>
      </c>
      <c r="F959" s="4">
        <f>IF(AZ959&lt;&gt;0,1/(1/AZ959-1/N959),0)</f>
        <v>0.115002173489202</v>
      </c>
      <c r="G959" s="3">
        <f>((BC959-AP959/2)*S959-E959)/(BC959+AP959/2)</f>
      </c>
      <c r="H959" s="4">
        <f>AP959*1000</f>
        <v>1.760191950610123</v>
      </c>
      <c r="I959" s="4">
        <f>(AU959-BA959)</f>
        <v>1.580817807202308</v>
      </c>
      <c r="J959" s="4">
        <f>(P959+AT959*D959)</f>
        <v>25.13517570495605</v>
      </c>
      <c r="K959" s="4">
        <v>6</v>
      </c>
      <c r="L959" s="4">
        <f>(K959*AI959+AJ959)</f>
        <v>1.420000016689301</v>
      </c>
      <c r="M959" s="4">
        <v>1</v>
      </c>
      <c r="N959" s="4">
        <f>L959*(M959+1)*(M959+1)/(M959*M959+1)</f>
        <v>2.840000033378601</v>
      </c>
      <c r="O959" s="4">
        <v>21.54008102416992</v>
      </c>
      <c r="P959" s="4">
        <v>25.13517570495605</v>
      </c>
      <c r="Q959" s="4">
        <v>20.2443790435791</v>
      </c>
      <c r="R959" s="4">
        <v>400.3316040039062</v>
      </c>
      <c r="S959" s="4">
        <v>395.1551208496094</v>
      </c>
      <c r="T959" s="4">
        <v>13.89713668823242</v>
      </c>
      <c r="U959" s="4">
        <v>15.97761631011963</v>
      </c>
      <c r="V959" s="4">
        <v>54.71733093261719</v>
      </c>
      <c r="W959" s="4">
        <v>62.9200553894043</v>
      </c>
      <c r="X959" s="4">
        <v>499.5198974609375</v>
      </c>
      <c r="Y959" s="4">
        <v>1998.970825195312</v>
      </c>
      <c r="Z959" s="4">
        <v>72.39896392822266</v>
      </c>
      <c r="AA959" s="4">
        <v>101.6782073974609</v>
      </c>
      <c r="AB959" s="4">
        <v>6.891330718994141</v>
      </c>
      <c r="AC959" s="4">
        <v>0.3787592947483063</v>
      </c>
      <c r="AD959" s="4">
        <v>0.2081685662269592</v>
      </c>
      <c r="AE959" s="4">
        <v>0.002741307951509953</v>
      </c>
      <c r="AF959" s="4">
        <v>0.1972670704126358</v>
      </c>
      <c r="AG959" s="4">
        <v>0.001945364405401051</v>
      </c>
      <c r="AH959" s="4">
        <v>1</v>
      </c>
      <c r="AI959" s="4">
        <v>-0.2195652425289154</v>
      </c>
      <c r="AJ959" s="4">
        <v>2.737391471862793</v>
      </c>
      <c r="AK959" s="4">
        <v>1</v>
      </c>
      <c r="AL959" s="4">
        <v>0</v>
      </c>
      <c r="AM959" s="4">
        <v>0.1599999964237213</v>
      </c>
      <c r="AN959" s="4">
        <v>111115</v>
      </c>
      <c r="AO959" s="4">
        <f>X959*0.000001/(K959*0.0001)</f>
        <v>0.8325331624348958</v>
      </c>
      <c r="AP959" s="4">
        <f>(U959-T959)/(1000-U959)*AO959</f>
        <v>0.001760191950610123</v>
      </c>
      <c r="AQ959" s="4">
        <f>(P959+273.15)</f>
        <v>298.285175704956</v>
      </c>
      <c r="AR959" s="4">
        <f>(O959+273.15)</f>
        <v>294.6900810241699</v>
      </c>
      <c r="AS959" s="4">
        <f>(Y959*AK959+Z959*AL959)*AM959</f>
        <v>319.8353248823732</v>
      </c>
      <c r="AT959" s="4">
        <f>((AS959+0.00000010773*(AR959^4-AQ959^4))-AP959*44100)/(L959*0.92*2*29.3+0.00000043092*AQ959^3)</f>
        <v>2.293778977218445</v>
      </c>
      <c r="AU959" s="4">
        <f>0.61365*EXP(17.502*J959/(240.97+J959))</f>
        <v>3.205393192099706</v>
      </c>
      <c r="AV959" s="4">
        <f>AU959*1000/AA959</f>
        <v>31.52487906843005</v>
      </c>
      <c r="AW959" s="4">
        <f>(AV959-U959)</f>
        <v>15.54726275831042</v>
      </c>
      <c r="AX959" s="4">
        <f>IF(D959,P959,(O959+P959)/2)</f>
        <v>23.33762836456299</v>
      </c>
      <c r="AY959" s="4">
        <f>0.61365*EXP(17.502*AX959/(240.97+AX959))</f>
        <v>2.877861170300423</v>
      </c>
      <c r="AZ959" s="4">
        <f>IF(AW959&lt;&gt;0,(1000-(AV959+U959)/2)/AW959*AP959,0)</f>
        <v>0.1105265423453393</v>
      </c>
      <c r="BA959" s="4">
        <f>U959*AA959/1000</f>
        <v>1.624575384897398</v>
      </c>
      <c r="BB959" s="4">
        <f>(AY959-BA959)</f>
        <v>1.253285785403025</v>
      </c>
      <c r="BC959" s="4">
        <f>1/(1.6/F959+1.37/N959)</f>
        <v>0.06946772149297772</v>
      </c>
      <c r="BD959" s="3">
        <f>G959*AA959*0.001</f>
      </c>
      <c r="BE959" s="3">
        <f>G959/S959</f>
      </c>
      <c r="BF959" s="4">
        <f>(1-AP959*AA959/AU959/F959)*100</f>
        <v>51.44873465878364</v>
      </c>
      <c r="BG959" s="3">
        <f>(S959-E959/(N959/1.35))</f>
      </c>
      <c r="BH959" s="3">
        <f>E959*BF959/100/BG959</f>
      </c>
    </row>
    <row r="960" ht="16" customHeight="1">
      <c r="A960" s="4">
        <v>896</v>
      </c>
      <c r="B960" t="s" s="2">
        <v>1015</v>
      </c>
      <c r="C960" s="4">
        <v>5153.500026877970</v>
      </c>
      <c r="D960" s="4">
        <v>0</v>
      </c>
      <c r="E960" s="3">
        <f>(R960-#REF!*(1000-T960)/(1000-U960))*AO960</f>
      </c>
      <c r="F960" s="4">
        <f>IF(AZ960&lt;&gt;0,1/(1/AZ960-1/N960),0)</f>
        <v>0.115002173489202</v>
      </c>
      <c r="G960" s="3">
        <f>((BC960-AP960/2)*S960-E960)/(BC960+AP960/2)</f>
      </c>
      <c r="H960" s="4">
        <f>AP960*1000</f>
        <v>1.760191950610123</v>
      </c>
      <c r="I960" s="4">
        <f>(AU960-BA960)</f>
        <v>1.580817807202308</v>
      </c>
      <c r="J960" s="4">
        <f>(P960+AT960*D960)</f>
        <v>25.13517570495605</v>
      </c>
      <c r="K960" s="4">
        <v>6</v>
      </c>
      <c r="L960" s="4">
        <f>(K960*AI960+AJ960)</f>
        <v>1.420000016689301</v>
      </c>
      <c r="M960" s="4">
        <v>1</v>
      </c>
      <c r="N960" s="4">
        <f>L960*(M960+1)*(M960+1)/(M960*M960+1)</f>
        <v>2.840000033378601</v>
      </c>
      <c r="O960" s="4">
        <v>21.54008102416992</v>
      </c>
      <c r="P960" s="4">
        <v>25.13517570495605</v>
      </c>
      <c r="Q960" s="4">
        <v>20.2443790435791</v>
      </c>
      <c r="R960" s="4">
        <v>400.3316040039062</v>
      </c>
      <c r="S960" s="4">
        <v>395.1551208496094</v>
      </c>
      <c r="T960" s="4">
        <v>13.89713668823242</v>
      </c>
      <c r="U960" s="4">
        <v>15.97761631011963</v>
      </c>
      <c r="V960" s="4">
        <v>54.71733093261719</v>
      </c>
      <c r="W960" s="4">
        <v>62.9200553894043</v>
      </c>
      <c r="X960" s="4">
        <v>499.5198974609375</v>
      </c>
      <c r="Y960" s="4">
        <v>1998.970825195312</v>
      </c>
      <c r="Z960" s="4">
        <v>72.39896392822266</v>
      </c>
      <c r="AA960" s="4">
        <v>101.6782073974609</v>
      </c>
      <c r="AB960" s="4">
        <v>6.891330718994141</v>
      </c>
      <c r="AC960" s="4">
        <v>0.3787592947483063</v>
      </c>
      <c r="AD960" s="4">
        <v>0.2081685662269592</v>
      </c>
      <c r="AE960" s="4">
        <v>0.002741307951509953</v>
      </c>
      <c r="AF960" s="4">
        <v>0.1972670704126358</v>
      </c>
      <c r="AG960" s="4">
        <v>0.001945364405401051</v>
      </c>
      <c r="AH960" s="4">
        <v>1</v>
      </c>
      <c r="AI960" s="4">
        <v>-0.2195652425289154</v>
      </c>
      <c r="AJ960" s="4">
        <v>2.737391471862793</v>
      </c>
      <c r="AK960" s="4">
        <v>1</v>
      </c>
      <c r="AL960" s="4">
        <v>0</v>
      </c>
      <c r="AM960" s="4">
        <v>0.1599999964237213</v>
      </c>
      <c r="AN960" s="4">
        <v>111115</v>
      </c>
      <c r="AO960" s="4">
        <f>X960*0.000001/(K960*0.0001)</f>
        <v>0.8325331624348958</v>
      </c>
      <c r="AP960" s="4">
        <f>(U960-T960)/(1000-U960)*AO960</f>
        <v>0.001760191950610123</v>
      </c>
      <c r="AQ960" s="4">
        <f>(P960+273.15)</f>
        <v>298.285175704956</v>
      </c>
      <c r="AR960" s="4">
        <f>(O960+273.15)</f>
        <v>294.6900810241699</v>
      </c>
      <c r="AS960" s="4">
        <f>(Y960*AK960+Z960*AL960)*AM960</f>
        <v>319.8353248823732</v>
      </c>
      <c r="AT960" s="4">
        <f>((AS960+0.00000010773*(AR960^4-AQ960^4))-AP960*44100)/(L960*0.92*2*29.3+0.00000043092*AQ960^3)</f>
        <v>2.293778977218445</v>
      </c>
      <c r="AU960" s="4">
        <f>0.61365*EXP(17.502*J960/(240.97+J960))</f>
        <v>3.205393192099706</v>
      </c>
      <c r="AV960" s="4">
        <f>AU960*1000/AA960</f>
        <v>31.52487906843005</v>
      </c>
      <c r="AW960" s="4">
        <f>(AV960-U960)</f>
        <v>15.54726275831042</v>
      </c>
      <c r="AX960" s="4">
        <f>IF(D960,P960,(O960+P960)/2)</f>
        <v>23.33762836456299</v>
      </c>
      <c r="AY960" s="4">
        <f>0.61365*EXP(17.502*AX960/(240.97+AX960))</f>
        <v>2.877861170300423</v>
      </c>
      <c r="AZ960" s="4">
        <f>IF(AW960&lt;&gt;0,(1000-(AV960+U960)/2)/AW960*AP960,0)</f>
        <v>0.1105265423453393</v>
      </c>
      <c r="BA960" s="4">
        <f>U960*AA960/1000</f>
        <v>1.624575384897398</v>
      </c>
      <c r="BB960" s="4">
        <f>(AY960-BA960)</f>
        <v>1.253285785403025</v>
      </c>
      <c r="BC960" s="4">
        <f>1/(1.6/F960+1.37/N960)</f>
        <v>0.06946772149297772</v>
      </c>
      <c r="BD960" s="3">
        <f>G960*AA960*0.001</f>
      </c>
      <c r="BE960" s="3">
        <f>G960/S960</f>
      </c>
      <c r="BF960" s="4">
        <f>(1-AP960*AA960/AU960/F960)*100</f>
        <v>51.44873465878364</v>
      </c>
      <c r="BG960" s="3">
        <f>(S960-E960/(N960/1.35))</f>
      </c>
      <c r="BH960" s="3">
        <f>E960*BF960/100/BG960</f>
      </c>
    </row>
    <row r="961" ht="16" customHeight="1">
      <c r="A961" s="4">
        <v>896</v>
      </c>
      <c r="B961" t="s" s="2">
        <v>1015</v>
      </c>
      <c r="C961" s="4">
        <v>5153.500026877970</v>
      </c>
      <c r="D961" s="4">
        <v>0</v>
      </c>
      <c r="E961" s="3">
        <f>(R961-#REF!*(1000-T961)/(1000-U961))*AO961</f>
      </c>
      <c r="F961" s="4">
        <f>IF(AZ961&lt;&gt;0,1/(1/AZ961-1/N961),0)</f>
        <v>0.115002173489202</v>
      </c>
      <c r="G961" s="3">
        <f>((BC961-AP961/2)*S961-E961)/(BC961+AP961/2)</f>
      </c>
      <c r="H961" s="4">
        <f>AP961*1000</f>
        <v>1.760191950610123</v>
      </c>
      <c r="I961" s="4">
        <f>(AU961-BA961)</f>
        <v>1.580817807202308</v>
      </c>
      <c r="J961" s="4">
        <f>(P961+AT961*D961)</f>
        <v>25.13517570495605</v>
      </c>
      <c r="K961" s="4">
        <v>6</v>
      </c>
      <c r="L961" s="4">
        <f>(K961*AI961+AJ961)</f>
        <v>1.420000016689301</v>
      </c>
      <c r="M961" s="4">
        <v>1</v>
      </c>
      <c r="N961" s="4">
        <f>L961*(M961+1)*(M961+1)/(M961*M961+1)</f>
        <v>2.840000033378601</v>
      </c>
      <c r="O961" s="4">
        <v>21.54008102416992</v>
      </c>
      <c r="P961" s="4">
        <v>25.13517570495605</v>
      </c>
      <c r="Q961" s="4">
        <v>20.2443790435791</v>
      </c>
      <c r="R961" s="4">
        <v>400.3316040039062</v>
      </c>
      <c r="S961" s="4">
        <v>395.1551208496094</v>
      </c>
      <c r="T961" s="4">
        <v>13.89713668823242</v>
      </c>
      <c r="U961" s="4">
        <v>15.97761631011963</v>
      </c>
      <c r="V961" s="4">
        <v>54.71733093261719</v>
      </c>
      <c r="W961" s="4">
        <v>62.9200553894043</v>
      </c>
      <c r="X961" s="4">
        <v>499.5198974609375</v>
      </c>
      <c r="Y961" s="4">
        <v>1998.970825195312</v>
      </c>
      <c r="Z961" s="4">
        <v>72.39896392822266</v>
      </c>
      <c r="AA961" s="4">
        <v>101.6782073974609</v>
      </c>
      <c r="AB961" s="4">
        <v>6.891330718994141</v>
      </c>
      <c r="AC961" s="4">
        <v>0.3787592947483063</v>
      </c>
      <c r="AD961" s="4">
        <v>0.2081685662269592</v>
      </c>
      <c r="AE961" s="4">
        <v>0.002741307951509953</v>
      </c>
      <c r="AF961" s="4">
        <v>0.1972670704126358</v>
      </c>
      <c r="AG961" s="4">
        <v>0.001945364405401051</v>
      </c>
      <c r="AH961" s="4">
        <v>1</v>
      </c>
      <c r="AI961" s="4">
        <v>-0.2195652425289154</v>
      </c>
      <c r="AJ961" s="4">
        <v>2.737391471862793</v>
      </c>
      <c r="AK961" s="4">
        <v>1</v>
      </c>
      <c r="AL961" s="4">
        <v>0</v>
      </c>
      <c r="AM961" s="4">
        <v>0.1599999964237213</v>
      </c>
      <c r="AN961" s="4">
        <v>111115</v>
      </c>
      <c r="AO961" s="4">
        <f>X961*0.000001/(K961*0.0001)</f>
        <v>0.8325331624348958</v>
      </c>
      <c r="AP961" s="4">
        <f>(U961-T961)/(1000-U961)*AO961</f>
        <v>0.001760191950610123</v>
      </c>
      <c r="AQ961" s="4">
        <f>(P961+273.15)</f>
        <v>298.285175704956</v>
      </c>
      <c r="AR961" s="4">
        <f>(O961+273.15)</f>
        <v>294.6900810241699</v>
      </c>
      <c r="AS961" s="4">
        <f>(Y961*AK961+Z961*AL961)*AM961</f>
        <v>319.8353248823732</v>
      </c>
      <c r="AT961" s="4">
        <f>((AS961+0.00000010773*(AR961^4-AQ961^4))-AP961*44100)/(L961*0.92*2*29.3+0.00000043092*AQ961^3)</f>
        <v>2.293778977218445</v>
      </c>
      <c r="AU961" s="4">
        <f>0.61365*EXP(17.502*J961/(240.97+J961))</f>
        <v>3.205393192099706</v>
      </c>
      <c r="AV961" s="4">
        <f>AU961*1000/AA961</f>
        <v>31.52487906843005</v>
      </c>
      <c r="AW961" s="4">
        <f>(AV961-U961)</f>
        <v>15.54726275831042</v>
      </c>
      <c r="AX961" s="4">
        <f>IF(D961,P961,(O961+P961)/2)</f>
        <v>23.33762836456299</v>
      </c>
      <c r="AY961" s="4">
        <f>0.61365*EXP(17.502*AX961/(240.97+AX961))</f>
        <v>2.877861170300423</v>
      </c>
      <c r="AZ961" s="4">
        <f>IF(AW961&lt;&gt;0,(1000-(AV961+U961)/2)/AW961*AP961,0)</f>
        <v>0.1105265423453393</v>
      </c>
      <c r="BA961" s="4">
        <f>U961*AA961/1000</f>
        <v>1.624575384897398</v>
      </c>
      <c r="BB961" s="4">
        <f>(AY961-BA961)</f>
        <v>1.253285785403025</v>
      </c>
      <c r="BC961" s="4">
        <f>1/(1.6/F961+1.37/N961)</f>
        <v>0.06946772149297772</v>
      </c>
      <c r="BD961" s="3">
        <f>G961*AA961*0.001</f>
      </c>
      <c r="BE961" s="3">
        <f>G961/S961</f>
      </c>
      <c r="BF961" s="4">
        <f>(1-AP961*AA961/AU961/F961)*100</f>
        <v>51.44873465878364</v>
      </c>
      <c r="BG961" s="3">
        <f>(S961-E961/(N961/1.35))</f>
      </c>
      <c r="BH961" s="3">
        <f>E961*BF961/100/BG961</f>
      </c>
    </row>
    <row r="962" ht="16" customHeight="1">
      <c r="A962" s="4">
        <v>897</v>
      </c>
      <c r="B962" t="s" s="2">
        <v>1017</v>
      </c>
      <c r="C962" s="4">
        <v>5191.000032566488</v>
      </c>
      <c r="D962" s="4">
        <v>0</v>
      </c>
      <c r="E962" s="3">
        <f>(R962-#REF!*(1000-T962)/(1000-U962))*AO962</f>
      </c>
      <c r="F962" s="4">
        <f>IF(AZ962&lt;&gt;0,1/(1/AZ962-1/N962),0)</f>
        <v>0.1129071736995632</v>
      </c>
      <c r="G962" s="3">
        <f>((BC962-AP962/2)*S962-E962)/(BC962+AP962/2)</f>
      </c>
      <c r="H962" s="4">
        <f>AP962*1000</f>
        <v>1.722016873793516</v>
      </c>
      <c r="I962" s="4">
        <f>(AU962-BA962)</f>
        <v>1.574194448452795</v>
      </c>
      <c r="J962" s="4">
        <f>(P962+AT962*D962)</f>
        <v>25.09326362609863</v>
      </c>
      <c r="K962" s="4">
        <v>6</v>
      </c>
      <c r="L962" s="4">
        <f>(K962*AI962+AJ962)</f>
        <v>1.420000016689301</v>
      </c>
      <c r="M962" s="4">
        <v>1</v>
      </c>
      <c r="N962" s="4">
        <f>L962*(M962+1)*(M962+1)/(M962*M962+1)</f>
        <v>2.840000033378601</v>
      </c>
      <c r="O962" s="4">
        <v>21.44864845275879</v>
      </c>
      <c r="P962" s="4">
        <v>25.09326362609863</v>
      </c>
      <c r="Q962" s="4">
        <v>20.05316352844238</v>
      </c>
      <c r="R962" s="4">
        <v>400.2358093261719</v>
      </c>
      <c r="S962" s="4">
        <v>395.1380310058594</v>
      </c>
      <c r="T962" s="4">
        <v>13.92871189117432</v>
      </c>
      <c r="U962" s="4">
        <v>15.96407032012939</v>
      </c>
      <c r="V962" s="4">
        <v>55.28789901733398</v>
      </c>
      <c r="W962" s="4">
        <v>63.21414184570312</v>
      </c>
      <c r="X962" s="4">
        <v>499.5267028808594</v>
      </c>
      <c r="Y962" s="4">
        <v>1998.960205078125</v>
      </c>
      <c r="Z962" s="4">
        <v>73.68268585205078</v>
      </c>
      <c r="AA962" s="4">
        <v>101.6787109375</v>
      </c>
      <c r="AB962" s="4">
        <v>6.891330718994141</v>
      </c>
      <c r="AC962" s="4">
        <v>0.3787592947483063</v>
      </c>
      <c r="AD962" s="4">
        <v>0.2081685662269592</v>
      </c>
      <c r="AE962" s="4">
        <v>0.002741307951509953</v>
      </c>
      <c r="AF962" s="4">
        <v>0.1972670704126358</v>
      </c>
      <c r="AG962" s="4">
        <v>0.001945364405401051</v>
      </c>
      <c r="AH962" s="4">
        <v>1</v>
      </c>
      <c r="AI962" s="4">
        <v>-0.2195652425289154</v>
      </c>
      <c r="AJ962" s="4">
        <v>2.737391471862793</v>
      </c>
      <c r="AK962" s="4">
        <v>1</v>
      </c>
      <c r="AL962" s="4">
        <v>0</v>
      </c>
      <c r="AM962" s="4">
        <v>0.1599999964237213</v>
      </c>
      <c r="AN962" s="4">
        <v>111115</v>
      </c>
      <c r="AO962" s="4">
        <f>X962*0.000001/(K962*0.0001)</f>
        <v>0.8325445048014322</v>
      </c>
      <c r="AP962" s="4">
        <f>(U962-T962)/(1000-U962)*AO962</f>
        <v>0.001722016873793515</v>
      </c>
      <c r="AQ962" s="4">
        <f>(P962+273.15)</f>
        <v>298.2432636260986</v>
      </c>
      <c r="AR962" s="4">
        <f>(O962+273.15)</f>
        <v>294.5986484527588</v>
      </c>
      <c r="AS962" s="4">
        <f>(Y962*AK962+Z962*AL962)*AM962</f>
        <v>319.8336256636612</v>
      </c>
      <c r="AT962" s="4">
        <f>((AS962+0.00000010773*(AR962^4-AQ962^4))-AP962*44100)/(L962*0.92*2*29.3+0.00000043092*AQ962^3)</f>
        <v>2.307011228292093</v>
      </c>
      <c r="AU962" s="4">
        <f>0.61365*EXP(17.502*J962/(240.97+J962))</f>
        <v>3.197400539919155</v>
      </c>
      <c r="AV962" s="4">
        <f>AU962*1000/AA962</f>
        <v>31.44611601030757</v>
      </c>
      <c r="AW962" s="4">
        <f>(AV962-U962)</f>
        <v>15.48204569017818</v>
      </c>
      <c r="AX962" s="4">
        <f>IF(D962,P962,(O962+P962)/2)</f>
        <v>23.27095603942871</v>
      </c>
      <c r="AY962" s="4">
        <f>0.61365*EXP(17.502*AX962/(240.97+AX962))</f>
        <v>2.866297856781789</v>
      </c>
      <c r="AZ962" s="4">
        <f>IF(AW962&lt;&gt;0,(1000-(AV962+U962)/2)/AW962*AP962,0)</f>
        <v>0.1085900621282053</v>
      </c>
      <c r="BA962" s="4">
        <f>U962*AA962/1000</f>
        <v>1.62320609146636</v>
      </c>
      <c r="BB962" s="4">
        <f>(AY962-BA962)</f>
        <v>1.243091765315429</v>
      </c>
      <c r="BC962" s="4">
        <f>1/(1.6/F962+1.37/N962)</f>
        <v>0.0682438856102723</v>
      </c>
      <c r="BD962" s="3">
        <f>G962*AA962*0.001</f>
      </c>
      <c r="BE962" s="3">
        <f>G962/S962</f>
      </c>
      <c r="BF962" s="4">
        <f>(1-AP962*AA962/AU962/F962)*100</f>
        <v>51.49920535647063</v>
      </c>
      <c r="BG962" s="3">
        <f>(S962-E962/(N962/1.35))</f>
      </c>
      <c r="BH962" s="3">
        <f>E962*BF962/100/BG962</f>
      </c>
    </row>
    <row r="963" ht="16" customHeight="1">
      <c r="A963" s="4">
        <v>898</v>
      </c>
      <c r="B963" t="s" s="2">
        <v>1018</v>
      </c>
      <c r="C963" s="4">
        <v>5196.000032454729</v>
      </c>
      <c r="D963" s="4">
        <v>0</v>
      </c>
      <c r="E963" s="3">
        <f>(R963-#REF!*(1000-T963)/(1000-U963))*AO963</f>
      </c>
      <c r="F963" s="4">
        <f>IF(AZ963&lt;&gt;0,1/(1/AZ963-1/N963),0)</f>
        <v>0.1081625184407717</v>
      </c>
      <c r="G963" s="3">
        <f>((BC963-AP963/2)*S963-E963)/(BC963+AP963/2)</f>
      </c>
      <c r="H963" s="4">
        <f>AP963*1000</f>
        <v>1.646087716955505</v>
      </c>
      <c r="I963" s="4">
        <f>(AU963-BA963)</f>
        <v>1.568342657794853</v>
      </c>
      <c r="J963" s="4">
        <f>(P963+AT963*D963)</f>
        <v>25.05534744262695</v>
      </c>
      <c r="K963" s="4">
        <v>6</v>
      </c>
      <c r="L963" s="4">
        <f>(K963*AI963+AJ963)</f>
        <v>1.420000016689301</v>
      </c>
      <c r="M963" s="4">
        <v>1</v>
      </c>
      <c r="N963" s="4">
        <f>L963*(M963+1)*(M963+1)/(M963*M963+1)</f>
        <v>2.840000033378601</v>
      </c>
      <c r="O963" s="4">
        <v>21.31449890136719</v>
      </c>
      <c r="P963" s="4">
        <v>25.05534744262695</v>
      </c>
      <c r="Q963" s="4">
        <v>19.96658515930176</v>
      </c>
      <c r="R963" s="4">
        <v>399.8764343261719</v>
      </c>
      <c r="S963" s="4">
        <v>395.3218383789062</v>
      </c>
      <c r="T963" s="4">
        <v>14.004958152771</v>
      </c>
      <c r="U963" s="4">
        <v>15.95059013366699</v>
      </c>
      <c r="V963" s="4">
        <v>56.04056930541992</v>
      </c>
      <c r="W963" s="4">
        <v>63.66397476196289</v>
      </c>
      <c r="X963" s="4">
        <v>499.5286865234375</v>
      </c>
      <c r="Y963" s="4">
        <v>1998.935791015625</v>
      </c>
      <c r="Z963" s="4">
        <v>76.53952026367188</v>
      </c>
      <c r="AA963" s="4">
        <v>101.6791381835938</v>
      </c>
      <c r="AB963" s="4">
        <v>6.891330718994141</v>
      </c>
      <c r="AC963" s="4">
        <v>0.3787592947483063</v>
      </c>
      <c r="AD963" s="4">
        <v>0.2081685662269592</v>
      </c>
      <c r="AE963" s="4">
        <v>0.002741307951509953</v>
      </c>
      <c r="AF963" s="4">
        <v>0.1972670704126358</v>
      </c>
      <c r="AG963" s="4">
        <v>0.001945364405401051</v>
      </c>
      <c r="AH963" s="4">
        <v>1</v>
      </c>
      <c r="AI963" s="4">
        <v>-0.2195652425289154</v>
      </c>
      <c r="AJ963" s="4">
        <v>2.737391471862793</v>
      </c>
      <c r="AK963" s="4">
        <v>1</v>
      </c>
      <c r="AL963" s="4">
        <v>0</v>
      </c>
      <c r="AM963" s="4">
        <v>0.1599999964237213</v>
      </c>
      <c r="AN963" s="4">
        <v>111115</v>
      </c>
      <c r="AO963" s="4">
        <f>X963*0.000001/(K963*0.0001)</f>
        <v>0.8325478108723957</v>
      </c>
      <c r="AP963" s="4">
        <f>(U963-T963)/(1000-U963)*AO963</f>
        <v>0.001646087716955505</v>
      </c>
      <c r="AQ963" s="4">
        <f>(P963+273.15)</f>
        <v>298.2053474426269</v>
      </c>
      <c r="AR963" s="4">
        <f>(O963+273.15)</f>
        <v>294.4644989013672</v>
      </c>
      <c r="AS963" s="4">
        <f>(Y963*AK963+Z963*AL963)*AM963</f>
        <v>319.8297194137485</v>
      </c>
      <c r="AT963" s="4">
        <f>((AS963+0.00000010773*(AR963^4-AQ963^4))-AP963*44100)/(L963*0.92*2*29.3+0.00000043092*AQ963^3)</f>
        <v>2.333277698159707</v>
      </c>
      <c r="AU963" s="4">
        <f>0.61365*EXP(17.502*J963/(240.97+J963))</f>
        <v>3.190184916105847</v>
      </c>
      <c r="AV963" s="4">
        <f>AU963*1000/AA963</f>
        <v>31.37501923300716</v>
      </c>
      <c r="AW963" s="4">
        <f>(AV963-U963)</f>
        <v>15.42442909934017</v>
      </c>
      <c r="AX963" s="4">
        <f>IF(D963,P963,(O963+P963)/2)</f>
        <v>23.18492317199707</v>
      </c>
      <c r="AY963" s="4">
        <f>0.61365*EXP(17.502*AX963/(240.97+AX963))</f>
        <v>2.851436815567137</v>
      </c>
      <c r="AZ963" s="4">
        <f>IF(AW963&lt;&gt;0,(1000-(AV963+U963)/2)/AW963*AP963,0)</f>
        <v>0.1041942398300043</v>
      </c>
      <c r="BA963" s="4">
        <f>U963*AA963/1000</f>
        <v>1.621842258310993</v>
      </c>
      <c r="BB963" s="4">
        <f>(AY963-BA963)</f>
        <v>1.229594557256144</v>
      </c>
      <c r="BC963" s="4">
        <f>1/(1.6/F963+1.37/N963)</f>
        <v>0.06546666559720007</v>
      </c>
      <c r="BD963" s="3">
        <f>G963*AA963*0.001</f>
      </c>
      <c r="BE963" s="3">
        <f>G963/S963</f>
      </c>
      <c r="BF963" s="4">
        <f>(1-AP963*AA963/AU963/F963)*100</f>
        <v>51.49436630261572</v>
      </c>
      <c r="BG963" s="3">
        <f>(S963-E963/(N963/1.35))</f>
      </c>
      <c r="BH963" s="3">
        <f>E963*BF963/100/BG963</f>
      </c>
    </row>
    <row r="964" ht="16" customHeight="1">
      <c r="A964" s="4">
        <v>898</v>
      </c>
      <c r="B964" t="s" s="2">
        <v>1018</v>
      </c>
      <c r="C964" s="4">
        <v>5196.000032454729</v>
      </c>
      <c r="D964" s="4">
        <v>0</v>
      </c>
      <c r="E964" s="3">
        <f>(R964-#REF!*(1000-T964)/(1000-U964))*AO964</f>
      </c>
      <c r="F964" s="4">
        <f>IF(AZ964&lt;&gt;0,1/(1/AZ964-1/N964),0)</f>
        <v>0.1081625184407717</v>
      </c>
      <c r="G964" s="3">
        <f>((BC964-AP964/2)*S964-E964)/(BC964+AP964/2)</f>
      </c>
      <c r="H964" s="4">
        <f>AP964*1000</f>
        <v>1.646087716955505</v>
      </c>
      <c r="I964" s="4">
        <f>(AU964-BA964)</f>
        <v>1.568342657794853</v>
      </c>
      <c r="J964" s="4">
        <f>(P964+AT964*D964)</f>
        <v>25.05534744262695</v>
      </c>
      <c r="K964" s="4">
        <v>6</v>
      </c>
      <c r="L964" s="4">
        <f>(K964*AI964+AJ964)</f>
        <v>1.420000016689301</v>
      </c>
      <c r="M964" s="4">
        <v>1</v>
      </c>
      <c r="N964" s="4">
        <f>L964*(M964+1)*(M964+1)/(M964*M964+1)</f>
        <v>2.840000033378601</v>
      </c>
      <c r="O964" s="4">
        <v>21.31449890136719</v>
      </c>
      <c r="P964" s="4">
        <v>25.05534744262695</v>
      </c>
      <c r="Q964" s="4">
        <v>19.96658515930176</v>
      </c>
      <c r="R964" s="4">
        <v>399.8764343261719</v>
      </c>
      <c r="S964" s="4">
        <v>395.3218383789062</v>
      </c>
      <c r="T964" s="4">
        <v>14.004958152771</v>
      </c>
      <c r="U964" s="4">
        <v>15.95059013366699</v>
      </c>
      <c r="V964" s="4">
        <v>56.04056930541992</v>
      </c>
      <c r="W964" s="4">
        <v>63.66397476196289</v>
      </c>
      <c r="X964" s="4">
        <v>499.5286865234375</v>
      </c>
      <c r="Y964" s="4">
        <v>1998.935791015625</v>
      </c>
      <c r="Z964" s="4">
        <v>76.53952026367188</v>
      </c>
      <c r="AA964" s="4">
        <v>101.6791381835938</v>
      </c>
      <c r="AB964" s="4">
        <v>6.891330718994141</v>
      </c>
      <c r="AC964" s="4">
        <v>0.3787592947483063</v>
      </c>
      <c r="AD964" s="4">
        <v>0.2081685662269592</v>
      </c>
      <c r="AE964" s="4">
        <v>0.002741307951509953</v>
      </c>
      <c r="AF964" s="4">
        <v>0.1972670704126358</v>
      </c>
      <c r="AG964" s="4">
        <v>0.001945364405401051</v>
      </c>
      <c r="AH964" s="4">
        <v>1</v>
      </c>
      <c r="AI964" s="4">
        <v>-0.2195652425289154</v>
      </c>
      <c r="AJ964" s="4">
        <v>2.737391471862793</v>
      </c>
      <c r="AK964" s="4">
        <v>1</v>
      </c>
      <c r="AL964" s="4">
        <v>0</v>
      </c>
      <c r="AM964" s="4">
        <v>0.1599999964237213</v>
      </c>
      <c r="AN964" s="4">
        <v>111115</v>
      </c>
      <c r="AO964" s="4">
        <f>X964*0.000001/(K964*0.0001)</f>
        <v>0.8325478108723957</v>
      </c>
      <c r="AP964" s="4">
        <f>(U964-T964)/(1000-U964)*AO964</f>
        <v>0.001646087716955505</v>
      </c>
      <c r="AQ964" s="4">
        <f>(P964+273.15)</f>
        <v>298.2053474426269</v>
      </c>
      <c r="AR964" s="4">
        <f>(O964+273.15)</f>
        <v>294.4644989013672</v>
      </c>
      <c r="AS964" s="4">
        <f>(Y964*AK964+Z964*AL964)*AM964</f>
        <v>319.8297194137485</v>
      </c>
      <c r="AT964" s="4">
        <f>((AS964+0.00000010773*(AR964^4-AQ964^4))-AP964*44100)/(L964*0.92*2*29.3+0.00000043092*AQ964^3)</f>
        <v>2.333277698159707</v>
      </c>
      <c r="AU964" s="4">
        <f>0.61365*EXP(17.502*J964/(240.97+J964))</f>
        <v>3.190184916105847</v>
      </c>
      <c r="AV964" s="4">
        <f>AU964*1000/AA964</f>
        <v>31.37501923300716</v>
      </c>
      <c r="AW964" s="4">
        <f>(AV964-U964)</f>
        <v>15.42442909934017</v>
      </c>
      <c r="AX964" s="4">
        <f>IF(D964,P964,(O964+P964)/2)</f>
        <v>23.18492317199707</v>
      </c>
      <c r="AY964" s="4">
        <f>0.61365*EXP(17.502*AX964/(240.97+AX964))</f>
        <v>2.851436815567137</v>
      </c>
      <c r="AZ964" s="4">
        <f>IF(AW964&lt;&gt;0,(1000-(AV964+U964)/2)/AW964*AP964,0)</f>
        <v>0.1041942398300043</v>
      </c>
      <c r="BA964" s="4">
        <f>U964*AA964/1000</f>
        <v>1.621842258310993</v>
      </c>
      <c r="BB964" s="4">
        <f>(AY964-BA964)</f>
        <v>1.229594557256144</v>
      </c>
      <c r="BC964" s="4">
        <f>1/(1.6/F964+1.37/N964)</f>
        <v>0.06546666559720007</v>
      </c>
      <c r="BD964" s="3">
        <f>G964*AA964*0.001</f>
      </c>
      <c r="BE964" s="3">
        <f>G964/S964</f>
      </c>
      <c r="BF964" s="4">
        <f>(1-AP964*AA964/AU964/F964)*100</f>
        <v>51.49436630261572</v>
      </c>
      <c r="BG964" s="3">
        <f>(S964-E964/(N964/1.35))</f>
      </c>
      <c r="BH964" s="3">
        <f>E964*BF964/100/BG964</f>
      </c>
    </row>
    <row r="965" ht="16" customHeight="1">
      <c r="A965" s="4">
        <v>899</v>
      </c>
      <c r="B965" t="s" s="2">
        <v>1020</v>
      </c>
      <c r="C965" s="4">
        <v>5218.000032566488</v>
      </c>
      <c r="D965" s="4">
        <v>0</v>
      </c>
      <c r="E965" s="3">
        <f>(R965-#REF!*(1000-T965)/(1000-U965))*AO965</f>
      </c>
      <c r="F965" s="4">
        <f>IF(AZ965&lt;&gt;0,1/(1/AZ965-1/N965),0)</f>
        <v>0.1064033267174106</v>
      </c>
      <c r="G965" s="3">
        <f>((BC965-AP965/2)*S965-E965)/(BC965+AP965/2)</f>
      </c>
      <c r="H965" s="4">
        <f>AP965*1000</f>
        <v>1.618752642071174</v>
      </c>
      <c r="I965" s="4">
        <f>(AU965-BA965)</f>
        <v>1.566879949802728</v>
      </c>
      <c r="J965" s="4">
        <f>(P965+AT965*D965)</f>
        <v>25.04561614990234</v>
      </c>
      <c r="K965" s="4">
        <v>6</v>
      </c>
      <c r="L965" s="4">
        <f>(K965*AI965+AJ965)</f>
        <v>1.420000016689301</v>
      </c>
      <c r="M965" s="4">
        <v>1</v>
      </c>
      <c r="N965" s="4">
        <f>L965*(M965+1)*(M965+1)/(M965*M965+1)</f>
        <v>2.840000033378601</v>
      </c>
      <c r="O965" s="4">
        <v>21.28977394104004</v>
      </c>
      <c r="P965" s="4">
        <v>25.04561614990234</v>
      </c>
      <c r="Q965" s="4">
        <v>19.96124458312988</v>
      </c>
      <c r="R965" s="4">
        <v>399.7750244140625</v>
      </c>
      <c r="S965" s="4">
        <v>395.3180847167969</v>
      </c>
      <c r="T965" s="4">
        <v>14.03346252441406</v>
      </c>
      <c r="U965" s="4">
        <v>15.94678497314453</v>
      </c>
      <c r="V965" s="4">
        <v>56.39257049560547</v>
      </c>
      <c r="W965" s="4">
        <v>63.72494506835938</v>
      </c>
      <c r="X965" s="4">
        <v>499.5306701660156</v>
      </c>
      <c r="Y965" s="4">
        <v>1998.932373046875</v>
      </c>
      <c r="Z965" s="4">
        <v>76.79467010498047</v>
      </c>
      <c r="AA965" s="4">
        <v>101.6791381835938</v>
      </c>
      <c r="AB965" s="4">
        <v>6.25213098526001</v>
      </c>
      <c r="AC965" s="4">
        <v>0.3381301462650299</v>
      </c>
      <c r="AD965" s="4">
        <v>0.127465084195137</v>
      </c>
      <c r="AE965" s="4">
        <v>0.002222557552158833</v>
      </c>
      <c r="AF965" s="4">
        <v>0.1454154253005981</v>
      </c>
      <c r="AG965" s="4">
        <v>0.00150071841198951</v>
      </c>
      <c r="AH965" s="4">
        <v>1</v>
      </c>
      <c r="AI965" s="4">
        <v>-0.2195652425289154</v>
      </c>
      <c r="AJ965" s="4">
        <v>2.737391471862793</v>
      </c>
      <c r="AK965" s="4">
        <v>1</v>
      </c>
      <c r="AL965" s="4">
        <v>0</v>
      </c>
      <c r="AM965" s="4">
        <v>0.1599999964237213</v>
      </c>
      <c r="AN965" s="4">
        <v>111115</v>
      </c>
      <c r="AO965" s="4">
        <f>X965*0.000001/(K965*0.0001)</f>
        <v>0.8325511169433594</v>
      </c>
      <c r="AP965" s="4">
        <f>(U965-T965)/(1000-U965)*AO965</f>
        <v>0.001618752642071174</v>
      </c>
      <c r="AQ965" s="4">
        <f>(P965+273.15)</f>
        <v>298.1956161499023</v>
      </c>
      <c r="AR965" s="4">
        <f>(O965+273.15)</f>
        <v>294.439773941040</v>
      </c>
      <c r="AS965" s="4">
        <f>(Y965*AK965+Z965*AL965)*AM965</f>
        <v>319.8291725387608</v>
      </c>
      <c r="AT965" s="4">
        <f>((AS965+0.00000010773*(AR965^4-AQ965^4))-AP965*44100)/(L965*0.92*2*29.3+0.00000043092*AQ965^3)</f>
        <v>2.345174923503787</v>
      </c>
      <c r="AU965" s="4">
        <f>0.61365*EXP(17.502*J965/(240.97+J965))</f>
        <v>3.188335302671147</v>
      </c>
      <c r="AV965" s="4">
        <f>AU965*1000/AA965</f>
        <v>31.35682854544095</v>
      </c>
      <c r="AW965" s="4">
        <f>(AV965-U965)</f>
        <v>15.41004357229642</v>
      </c>
      <c r="AX965" s="4">
        <f>IF(D965,P965,(O965+P965)/2)</f>
        <v>23.16769504547119</v>
      </c>
      <c r="AY965" s="4">
        <f>0.61365*EXP(17.502*AX965/(240.97+AX965))</f>
        <v>2.84846899758955</v>
      </c>
      <c r="AZ965" s="4">
        <f>IF(AW965&lt;&gt;0,(1000-(AV965+U965)/2)/AW965*AP965,0)</f>
        <v>0.1025607883569592</v>
      </c>
      <c r="BA965" s="4">
        <f>U965*AA965/1000</f>
        <v>1.621455352868419</v>
      </c>
      <c r="BB965" s="4">
        <f>(AY965-BA965)</f>
        <v>1.22701364472113</v>
      </c>
      <c r="BC965" s="4">
        <f>1/(1.6/F965+1.37/N965)</f>
        <v>0.0644349900290902</v>
      </c>
      <c r="BD965" s="3">
        <f>G965*AA965*0.001</f>
      </c>
      <c r="BE965" s="3">
        <f>G965/S965</f>
      </c>
      <c r="BF965" s="4">
        <f>(1-AP965*AA965/AU965/F965)*100</f>
        <v>51.48308785211457</v>
      </c>
      <c r="BG965" s="3">
        <f>(S965-E965/(N965/1.35))</f>
      </c>
      <c r="BH965" s="3">
        <f>E965*BF965/100/BG965</f>
      </c>
    </row>
    <row r="966" ht="16" customHeight="1">
      <c r="A966" s="4">
        <v>900</v>
      </c>
      <c r="B966" t="s" s="2">
        <v>1021</v>
      </c>
      <c r="C966" s="4">
        <v>5223.500032443553</v>
      </c>
      <c r="D966" s="4">
        <v>0</v>
      </c>
      <c r="E966" s="3">
        <f>(R966-#REF!*(1000-T966)/(1000-U966))*AO966</f>
      </c>
      <c r="F966" s="4">
        <f>IF(AZ966&lt;&gt;0,1/(1/AZ966-1/N966),0)</f>
        <v>0.1012807763508651</v>
      </c>
      <c r="G966" s="3">
        <f>((BC966-AP966/2)*S966-E966)/(BC966+AP966/2)</f>
      </c>
      <c r="H966" s="4">
        <f>AP966*1000</f>
        <v>1.535428693865991</v>
      </c>
      <c r="I966" s="4">
        <f>(AU966-BA966)</f>
        <v>1.55880032305697</v>
      </c>
      <c r="J966" s="4">
        <f>(P966+AT966*D966)</f>
        <v>24.98698234558105</v>
      </c>
      <c r="K966" s="4">
        <v>6</v>
      </c>
      <c r="L966" s="4">
        <f>(K966*AI966+AJ966)</f>
        <v>1.420000016689301</v>
      </c>
      <c r="M966" s="4">
        <v>1</v>
      </c>
      <c r="N966" s="4">
        <f>L966*(M966+1)*(M966+1)/(M966*M966+1)</f>
        <v>2.840000033378601</v>
      </c>
      <c r="O966" s="4">
        <v>21.17195510864258</v>
      </c>
      <c r="P966" s="4">
        <v>24.98698234558105</v>
      </c>
      <c r="Q966" s="4">
        <v>19.9857006072998</v>
      </c>
      <c r="R966" s="4">
        <v>399.4231262207031</v>
      </c>
      <c r="S966" s="4">
        <v>395.1178588867188</v>
      </c>
      <c r="T966" s="4">
        <v>14.10179996490479</v>
      </c>
      <c r="U966" s="4">
        <v>15.91676139831543</v>
      </c>
      <c r="V966" s="4">
        <v>57.10353088378906</v>
      </c>
      <c r="W966" s="4">
        <v>64.07942962646484</v>
      </c>
      <c r="X966" s="4">
        <v>499.5113220214844</v>
      </c>
      <c r="Y966" s="4">
        <v>1998.888427734375</v>
      </c>
      <c r="Z966" s="4">
        <v>75.84048461914062</v>
      </c>
      <c r="AA966" s="4">
        <v>101.6796264648438</v>
      </c>
      <c r="AB966" s="4">
        <v>6.25213098526001</v>
      </c>
      <c r="AC966" s="4">
        <v>0.3381301462650299</v>
      </c>
      <c r="AD966" s="4">
        <v>0.127465084195137</v>
      </c>
      <c r="AE966" s="4">
        <v>0.002222557552158833</v>
      </c>
      <c r="AF966" s="4">
        <v>0.1454154253005981</v>
      </c>
      <c r="AG966" s="4">
        <v>0.00150071841198951</v>
      </c>
      <c r="AH966" s="4">
        <v>1</v>
      </c>
      <c r="AI966" s="4">
        <v>-0.2195652425289154</v>
      </c>
      <c r="AJ966" s="4">
        <v>2.737391471862793</v>
      </c>
      <c r="AK966" s="4">
        <v>1</v>
      </c>
      <c r="AL966" s="4">
        <v>0</v>
      </c>
      <c r="AM966" s="4">
        <v>0.1599999964237213</v>
      </c>
      <c r="AN966" s="4">
        <v>111115</v>
      </c>
      <c r="AO966" s="4">
        <f>X966*0.000001/(K966*0.0001)</f>
        <v>0.8325188700358072</v>
      </c>
      <c r="AP966" s="4">
        <f>(U966-T966)/(1000-U966)*AO966</f>
        <v>0.001535428693865991</v>
      </c>
      <c r="AQ966" s="4">
        <f>(P966+273.15)</f>
        <v>298.136982345581</v>
      </c>
      <c r="AR966" s="4">
        <f>(O966+273.15)</f>
        <v>294.3219551086426</v>
      </c>
      <c r="AS966" s="4">
        <f>(Y966*AK966+Z966*AL966)*AM966</f>
        <v>319.8221412889179</v>
      </c>
      <c r="AT966" s="4">
        <f>((AS966+0.00000010773*(AR966^4-AQ966^4))-AP966*44100)/(L966*0.92*2*29.3+0.00000043092*AQ966^3)</f>
        <v>2.379933993722638</v>
      </c>
      <c r="AU966" s="4">
        <f>0.61365*EXP(17.502*J966/(240.97+J966))</f>
        <v>3.177210676567727</v>
      </c>
      <c r="AV966" s="4">
        <f>AU966*1000/AA966</f>
        <v>31.24726935996627</v>
      </c>
      <c r="AW966" s="4">
        <f>(AV966-U966)</f>
        <v>15.33050796165084</v>
      </c>
      <c r="AX966" s="4">
        <f>IF(D966,P966,(O966+P966)/2)</f>
        <v>23.07946872711182</v>
      </c>
      <c r="AY966" s="4">
        <f>0.61365*EXP(17.502*AX966/(240.97+AX966))</f>
        <v>2.833312925333396</v>
      </c>
      <c r="AZ966" s="4">
        <f>IF(AW966&lt;&gt;0,(1000-(AV966+U966)/2)/AW966*AP966,0)</f>
        <v>0.09779324954815313</v>
      </c>
      <c r="BA966" s="4">
        <f>U966*AA966/1000</f>
        <v>1.618410353510757</v>
      </c>
      <c r="BB966" s="4">
        <f>(AY966-BA966)</f>
        <v>1.214902571822639</v>
      </c>
      <c r="BC966" s="4">
        <f>1/(1.6/F966+1.37/N966)</f>
        <v>0.06142482910165024</v>
      </c>
      <c r="BD966" s="3">
        <f>G966*AA966*0.001</f>
      </c>
      <c r="BE966" s="3">
        <f>G966/S966</f>
      </c>
      <c r="BF966" s="4">
        <f>(1-AP966*AA966/AU966/F966)*100</f>
        <v>51.48337752012928</v>
      </c>
      <c r="BG966" s="3">
        <f>(S966-E966/(N966/1.35))</f>
      </c>
      <c r="BH966" s="3">
        <f>E966*BF966/100/BG966</f>
      </c>
    </row>
    <row r="967" ht="16" customHeight="1">
      <c r="A967" s="4">
        <v>901</v>
      </c>
      <c r="B967" t="s" s="2">
        <v>1022</v>
      </c>
      <c r="C967" s="4">
        <v>5228.500032331795</v>
      </c>
      <c r="D967" s="4">
        <v>0</v>
      </c>
      <c r="E967" s="3">
        <f>(R967-#REF!*(1000-T967)/(1000-U967))*AO967</f>
      </c>
      <c r="F967" s="4">
        <f>IF(AZ967&lt;&gt;0,1/(1/AZ967-1/N967),0)</f>
        <v>0.1035874960690844</v>
      </c>
      <c r="G967" s="3">
        <f>((BC967-AP967/2)*S967-E967)/(BC967+AP967/2)</f>
      </c>
      <c r="H967" s="4">
        <f>AP967*1000</f>
        <v>1.570216268737043</v>
      </c>
      <c r="I967" s="4">
        <f>(AU967-BA967)</f>
        <v>1.559874573994953</v>
      </c>
      <c r="J967" s="4">
        <f>(P967+AT967*D967)</f>
        <v>24.97675514221191</v>
      </c>
      <c r="K967" s="4">
        <v>6</v>
      </c>
      <c r="L967" s="4">
        <f>(K967*AI967+AJ967)</f>
        <v>1.420000016689301</v>
      </c>
      <c r="M967" s="4">
        <v>1</v>
      </c>
      <c r="N967" s="4">
        <f>L967*(M967+1)*(M967+1)/(M967*M967+1)</f>
        <v>2.840000033378601</v>
      </c>
      <c r="O967" s="4">
        <v>21.12088966369629</v>
      </c>
      <c r="P967" s="4">
        <v>24.97675514221191</v>
      </c>
      <c r="Q967" s="4">
        <v>20.02447319030762</v>
      </c>
      <c r="R967" s="4">
        <v>399.5213928222656</v>
      </c>
      <c r="S967" s="4">
        <v>394.5264587402344</v>
      </c>
      <c r="T967" s="4">
        <v>14.03116798400879</v>
      </c>
      <c r="U967" s="4">
        <v>15.88720417022705</v>
      </c>
      <c r="V967" s="4">
        <v>56.95646286010742</v>
      </c>
      <c r="W967" s="4">
        <v>64.20244598388672</v>
      </c>
      <c r="X967" s="4">
        <v>499.5387268066406</v>
      </c>
      <c r="Y967" s="4">
        <v>1998.863403320312</v>
      </c>
      <c r="Z967" s="4">
        <v>74.72847747802734</v>
      </c>
      <c r="AA967" s="4">
        <v>101.6792602539062</v>
      </c>
      <c r="AB967" s="4">
        <v>6.25213098526001</v>
      </c>
      <c r="AC967" s="4">
        <v>0.3381301462650299</v>
      </c>
      <c r="AD967" s="4">
        <v>0.127465084195137</v>
      </c>
      <c r="AE967" s="4">
        <v>0.002222557552158833</v>
      </c>
      <c r="AF967" s="4">
        <v>0.1454154253005981</v>
      </c>
      <c r="AG967" s="4">
        <v>0.00150071841198951</v>
      </c>
      <c r="AH967" s="4">
        <v>0.6666666865348816</v>
      </c>
      <c r="AI967" s="4">
        <v>-0.2195652425289154</v>
      </c>
      <c r="AJ967" s="4">
        <v>2.737391471862793</v>
      </c>
      <c r="AK967" s="4">
        <v>1</v>
      </c>
      <c r="AL967" s="4">
        <v>0</v>
      </c>
      <c r="AM967" s="4">
        <v>0.1599999964237213</v>
      </c>
      <c r="AN967" s="4">
        <v>111115</v>
      </c>
      <c r="AO967" s="4">
        <f>X967*0.000001/(K967*0.0001)</f>
        <v>0.8325645446777342</v>
      </c>
      <c r="AP967" s="4">
        <f>(U967-T967)/(1000-U967)*AO967</f>
        <v>0.001570216268737043</v>
      </c>
      <c r="AQ967" s="4">
        <f>(P967+273.15)</f>
        <v>298.1267551422119</v>
      </c>
      <c r="AR967" s="4">
        <f>(O967+273.15)</f>
        <v>294.2708896636963</v>
      </c>
      <c r="AS967" s="4">
        <f>(Y967*AK967+Z967*AL967)*AM967</f>
        <v>319.8181373827574</v>
      </c>
      <c r="AT967" s="4">
        <f>((AS967+0.00000010773*(AR967^4-AQ967^4))-AP967*44100)/(L967*0.92*2*29.3+0.00000043092*AQ967^3)</f>
        <v>2.357433439844659</v>
      </c>
      <c r="AU967" s="4">
        <f>0.61365*EXP(17.502*J967/(240.97+J967))</f>
        <v>3.175273741526414</v>
      </c>
      <c r="AV967" s="4">
        <f>AU967*1000/AA967</f>
        <v>31.22833244063091</v>
      </c>
      <c r="AW967" s="4">
        <f>(AV967-U967)</f>
        <v>15.34112827040386</v>
      </c>
      <c r="AX967" s="4">
        <f>IF(D967,P967,(O967+P967)/2)</f>
        <v>23.0488224029541</v>
      </c>
      <c r="AY967" s="4">
        <f>0.61365*EXP(17.502*AX967/(240.97+AX967))</f>
        <v>2.828064840153414</v>
      </c>
      <c r="AZ967" s="4">
        <f>IF(AW967&lt;&gt;0,(1000-(AV967+U967)/2)/AW967*AP967,0)</f>
        <v>0.09994215879457981</v>
      </c>
      <c r="BA967" s="4">
        <f>U967*AA967/1000</f>
        <v>1.615399167531461</v>
      </c>
      <c r="BB967" s="4">
        <f>(AY967-BA967)</f>
        <v>1.212665672621953</v>
      </c>
      <c r="BC967" s="4">
        <f>1/(1.6/F967+1.37/N967)</f>
        <v>0.06278144121835227</v>
      </c>
      <c r="BD967" s="3">
        <f>G967*AA967*0.001</f>
      </c>
      <c r="BE967" s="3">
        <f>G967/S967</f>
      </c>
      <c r="BF967" s="4">
        <f>(1-AP967*AA967/AU967/F967)*100</f>
        <v>51.45960083890608</v>
      </c>
      <c r="BG967" s="3">
        <f>(S967-E967/(N967/1.35))</f>
      </c>
      <c r="BH967" s="3">
        <f>E967*BF967/100/BG967</f>
      </c>
    </row>
    <row r="968" ht="16" customHeight="1">
      <c r="A968" s="4">
        <v>902</v>
      </c>
      <c r="B968" t="s" s="2">
        <v>1023</v>
      </c>
      <c r="C968" s="4">
        <v>5233.500032220036</v>
      </c>
      <c r="D968" s="4">
        <v>0</v>
      </c>
      <c r="E968" s="3">
        <f>(R968-#REF!*(1000-T968)/(1000-U968))*AO968</f>
      </c>
      <c r="F968" s="4">
        <f>IF(AZ968&lt;&gt;0,1/(1/AZ968-1/N968),0)</f>
        <v>0.1060604241610291</v>
      </c>
      <c r="G968" s="3">
        <f>((BC968-AP968/2)*S968-E968)/(BC968+AP968/2)</f>
      </c>
      <c r="H968" s="4">
        <f>AP968*1000</f>
        <v>1.608590062902201</v>
      </c>
      <c r="I968" s="4">
        <f>(AU968-BA968)</f>
        <v>1.562074060769459</v>
      </c>
      <c r="J968" s="4">
        <f>(P968+AT968*D968)</f>
        <v>24.97392272949219</v>
      </c>
      <c r="K968" s="4">
        <v>6</v>
      </c>
      <c r="L968" s="4">
        <f>(K968*AI968+AJ968)</f>
        <v>1.420000016689301</v>
      </c>
      <c r="M968" s="4">
        <v>1</v>
      </c>
      <c r="N968" s="4">
        <f>L968*(M968+1)*(M968+1)/(M968*M968+1)</f>
        <v>2.840000033378601</v>
      </c>
      <c r="O968" s="4">
        <v>21.10976600646973</v>
      </c>
      <c r="P968" s="4">
        <v>24.97392272949219</v>
      </c>
      <c r="Q968" s="4">
        <v>20.02848625183105</v>
      </c>
      <c r="R968" s="4">
        <v>399.6565856933594</v>
      </c>
      <c r="S968" s="4">
        <v>393.7616882324219</v>
      </c>
      <c r="T968" s="4">
        <v>13.95893287658691</v>
      </c>
      <c r="U968" s="4">
        <v>15.86029148101807</v>
      </c>
      <c r="V968" s="4">
        <v>56.5980224609375</v>
      </c>
      <c r="W968" s="4">
        <v>64.18047332763672</v>
      </c>
      <c r="X968" s="4">
        <v>499.5619506835938</v>
      </c>
      <c r="Y968" s="4">
        <v>1998.891967773438</v>
      </c>
      <c r="Z968" s="4">
        <v>72.37516784667969</v>
      </c>
      <c r="AA968" s="4">
        <v>101.6793060302734</v>
      </c>
      <c r="AB968" s="4">
        <v>6.25213098526001</v>
      </c>
      <c r="AC968" s="4">
        <v>0.3381301462650299</v>
      </c>
      <c r="AD968" s="4">
        <v>0.127465084195137</v>
      </c>
      <c r="AE968" s="4">
        <v>0.002222557552158833</v>
      </c>
      <c r="AF968" s="4">
        <v>0.1454154253005981</v>
      </c>
      <c r="AG968" s="4">
        <v>0.00150071841198951</v>
      </c>
      <c r="AH968" s="4">
        <v>0.3333333432674408</v>
      </c>
      <c r="AI968" s="4">
        <v>-0.2195652425289154</v>
      </c>
      <c r="AJ968" s="4">
        <v>2.737391471862793</v>
      </c>
      <c r="AK968" s="4">
        <v>1</v>
      </c>
      <c r="AL968" s="4">
        <v>0</v>
      </c>
      <c r="AM968" s="4">
        <v>0.1599999964237213</v>
      </c>
      <c r="AN968" s="4">
        <v>111115</v>
      </c>
      <c r="AO968" s="4">
        <f>X968*0.000001/(K968*0.0001)</f>
        <v>0.8326032511393228</v>
      </c>
      <c r="AP968" s="4">
        <f>(U968-T968)/(1000-U968)*AO968</f>
        <v>0.001608590062902201</v>
      </c>
      <c r="AQ968" s="4">
        <f>(P968+273.15)</f>
        <v>298.1239227294922</v>
      </c>
      <c r="AR968" s="4">
        <f>(O968+273.15)</f>
        <v>294.2597660064697</v>
      </c>
      <c r="AS968" s="4">
        <f>(Y968*AK968+Z968*AL968)*AM968</f>
        <v>319.8227076951553</v>
      </c>
      <c r="AT968" s="4">
        <f>((AS968+0.00000010773*(AR968^4-AQ968^4))-AP968*44100)/(L968*0.92*2*29.3+0.00000043092*AQ968^3)</f>
        <v>2.337236927212584</v>
      </c>
      <c r="AU968" s="4">
        <f>0.61365*EXP(17.502*J968/(240.97+J968))</f>
        <v>3.174737491997234</v>
      </c>
      <c r="AV968" s="4">
        <f>AU968*1000/AA968</f>
        <v>31.22304445166064</v>
      </c>
      <c r="AW968" s="4">
        <f>(AV968-U968)</f>
        <v>15.36275297064257</v>
      </c>
      <c r="AX968" s="4">
        <f>IF(D968,P968,(O968+P968)/2)</f>
        <v>23.04184436798096</v>
      </c>
      <c r="AY968" s="4">
        <f>0.61365*EXP(17.502*AX968/(240.97+AX968))</f>
        <v>2.826871063220666</v>
      </c>
      <c r="AZ968" s="4">
        <f>IF(AW968&lt;&gt;0,(1000-(AV968+U968)/2)/AW968*AP968,0)</f>
        <v>0.1022421679726916</v>
      </c>
      <c r="BA968" s="4">
        <f>U968*AA968/1000</f>
        <v>1.612663431227775</v>
      </c>
      <c r="BB968" s="4">
        <f>(AY968-BA968)</f>
        <v>1.214207631992891</v>
      </c>
      <c r="BC968" s="4">
        <f>1/(1.6/F968+1.37/N968)</f>
        <v>0.06423377179673638</v>
      </c>
      <c r="BD968" s="3">
        <f>G968*AA968*0.001</f>
      </c>
      <c r="BE968" s="3">
        <f>G968/S968</f>
      </c>
      <c r="BF968" s="4">
        <f>(1-AP968*AA968/AU968/F968)*100</f>
        <v>51.42455649193094</v>
      </c>
      <c r="BG968" s="3">
        <f>(S968-E968/(N968/1.35))</f>
      </c>
      <c r="BH968" s="3">
        <f>E968*BF968/100/BG968</f>
      </c>
    </row>
    <row r="969" ht="16" customHeight="1">
      <c r="A969" s="4">
        <v>903</v>
      </c>
      <c r="B969" t="s" s="2">
        <v>1024</v>
      </c>
      <c r="C969" s="4">
        <v>5239.000032097101</v>
      </c>
      <c r="D969" s="4">
        <v>0</v>
      </c>
      <c r="E969" s="3">
        <f>(R969-#REF!*(1000-T969)/(1000-U969))*AO969</f>
      </c>
      <c r="F969" s="4">
        <f>IF(AZ969&lt;&gt;0,1/(1/AZ969-1/N969),0)</f>
        <v>0.1075502592657029</v>
      </c>
      <c r="G969" s="3">
        <f>((BC969-AP969/2)*S969-E969)/(BC969+AP969/2)</f>
      </c>
      <c r="H969" s="4">
        <f>AP969*1000</f>
        <v>1.636405847309912</v>
      </c>
      <c r="I969" s="4">
        <f>(AU969-BA969)</f>
        <v>1.567837917456391</v>
      </c>
      <c r="J969" s="4">
        <f>(P969+AT969*D969)</f>
        <v>24.9970588684082</v>
      </c>
      <c r="K969" s="4">
        <v>6</v>
      </c>
      <c r="L969" s="4">
        <f>(K969*AI969+AJ969)</f>
        <v>1.420000016689301</v>
      </c>
      <c r="M969" s="4">
        <v>1</v>
      </c>
      <c r="N969" s="4">
        <f>L969*(M969+1)*(M969+1)/(M969*M969+1)</f>
        <v>2.840000033378601</v>
      </c>
      <c r="O969" s="4">
        <v>21.10757827758789</v>
      </c>
      <c r="P969" s="4">
        <v>24.9970588684082</v>
      </c>
      <c r="Q969" s="4">
        <v>20.02939224243164</v>
      </c>
      <c r="R969" s="4">
        <v>399.703613281250</v>
      </c>
      <c r="S969" s="4">
        <v>393.2240295410156</v>
      </c>
      <c r="T969" s="4">
        <v>13.91270542144775</v>
      </c>
      <c r="U969" s="4">
        <v>15.84674263000488</v>
      </c>
      <c r="V969" s="4">
        <v>56.33609771728516</v>
      </c>
      <c r="W969" s="4">
        <v>64.13840484619141</v>
      </c>
      <c r="X969" s="4">
        <v>499.6204223632812</v>
      </c>
      <c r="Y969" s="4">
        <v>1998.868408203125</v>
      </c>
      <c r="Z969" s="4">
        <v>73.66925048828125</v>
      </c>
      <c r="AA969" s="4">
        <v>101.6790771484375</v>
      </c>
      <c r="AB969" s="4">
        <v>6.25213098526001</v>
      </c>
      <c r="AC969" s="4">
        <v>0.3381301462650299</v>
      </c>
      <c r="AD969" s="4">
        <v>0.127465084195137</v>
      </c>
      <c r="AE969" s="4">
        <v>0.002222557552158833</v>
      </c>
      <c r="AF969" s="4">
        <v>0.1454154253005981</v>
      </c>
      <c r="AG969" s="4">
        <v>0.00150071841198951</v>
      </c>
      <c r="AH969" s="4">
        <v>0.6666666865348816</v>
      </c>
      <c r="AI969" s="4">
        <v>-0.2195652425289154</v>
      </c>
      <c r="AJ969" s="4">
        <v>2.737391471862793</v>
      </c>
      <c r="AK969" s="4">
        <v>1</v>
      </c>
      <c r="AL969" s="4">
        <v>0</v>
      </c>
      <c r="AM969" s="4">
        <v>0.1599999964237213</v>
      </c>
      <c r="AN969" s="4">
        <v>111115</v>
      </c>
      <c r="AO969" s="4">
        <f>X969*0.000001/(K969*0.0001)</f>
        <v>0.832700703938802</v>
      </c>
      <c r="AP969" s="4">
        <f>(U969-T969)/(1000-U969)*AO969</f>
        <v>0.001636405847309912</v>
      </c>
      <c r="AQ969" s="4">
        <f>(P969+273.15)</f>
        <v>298.1470588684082</v>
      </c>
      <c r="AR969" s="4">
        <f>(O969+273.15)</f>
        <v>294.2575782775879</v>
      </c>
      <c r="AS969" s="4">
        <f>(Y969*AK969+Z969*AL969)*AM969</f>
        <v>319.8189381639895</v>
      </c>
      <c r="AT969" s="4">
        <f>((AS969+0.00000010773*(AR969^4-AQ969^4))-AP969*44100)/(L969*0.92*2*29.3+0.00000043092*AQ969^3)</f>
        <v>2.319903979717369</v>
      </c>
      <c r="AU969" s="4">
        <f>0.61365*EXP(17.502*J969/(240.97+J969))</f>
        <v>3.179120083884091</v>
      </c>
      <c r="AV969" s="4">
        <f>AU969*1000/AA969</f>
        <v>31.26621693510271</v>
      </c>
      <c r="AW969" s="4">
        <f>(AV969-U969)</f>
        <v>15.41947430509783</v>
      </c>
      <c r="AX969" s="4">
        <f>IF(D969,P969,(O969+P969)/2)</f>
        <v>23.05231857299805</v>
      </c>
      <c r="AY969" s="4">
        <f>0.61365*EXP(17.502*AX969/(240.97+AX969))</f>
        <v>2.828663118066739</v>
      </c>
      <c r="AZ969" s="4">
        <f>IF(AW969&lt;&gt;0,(1000-(AV969+U969)/2)/AW969*AP969,0)</f>
        <v>0.1036259637932946</v>
      </c>
      <c r="BA969" s="4">
        <f>U969*AA969/1000</f>
        <v>1.6112821664277</v>
      </c>
      <c r="BB969" s="4">
        <f>(AY969-BA969)</f>
        <v>1.217380951639039</v>
      </c>
      <c r="BC969" s="4">
        <f>1/(1.6/F969+1.37/N969)</f>
        <v>0.0651077273070008</v>
      </c>
      <c r="BD969" s="3">
        <f>G969*AA969*0.001</f>
      </c>
      <c r="BE969" s="3">
        <f>G969/S969</f>
      </c>
      <c r="BF969" s="4">
        <f>(1-AP969*AA969/AU969/F969)*100</f>
        <v>51.33640106612366</v>
      </c>
      <c r="BG969" s="3">
        <f>(S969-E969/(N969/1.35))</f>
      </c>
      <c r="BH969" s="3">
        <f>E969*BF969/100/BG969</f>
      </c>
    </row>
    <row r="970" ht="16" customHeight="1">
      <c r="A970" s="4">
        <v>904</v>
      </c>
      <c r="B970" t="s" s="2">
        <v>1025</v>
      </c>
      <c r="C970" s="4">
        <v>5244.000031985343</v>
      </c>
      <c r="D970" s="4">
        <v>0</v>
      </c>
      <c r="E970" s="3">
        <f>(R970-#REF!*(1000-T970)/(1000-U970))*AO970</f>
      </c>
      <c r="F970" s="4">
        <f>IF(AZ970&lt;&gt;0,1/(1/AZ970-1/N970),0)</f>
        <v>0.1077666488186508</v>
      </c>
      <c r="G970" s="3">
        <f>((BC970-AP970/2)*S970-E970)/(BC970+AP970/2)</f>
      </c>
      <c r="H970" s="4">
        <f>AP970*1000</f>
        <v>1.631246843157565</v>
      </c>
      <c r="I970" s="4">
        <f>(AU970-BA970)</f>
        <v>1.55994704148566</v>
      </c>
      <c r="J970" s="4">
        <f>(P970+AT970*D970)</f>
        <v>24.95186996459961</v>
      </c>
      <c r="K970" s="4">
        <v>6</v>
      </c>
      <c r="L970" s="4">
        <f>(K970*AI970+AJ970)</f>
        <v>1.420000016689301</v>
      </c>
      <c r="M970" s="4">
        <v>1</v>
      </c>
      <c r="N970" s="4">
        <f>L970*(M970+1)*(M970+1)/(M970*M970+1)</f>
        <v>2.840000033378601</v>
      </c>
      <c r="O970" s="4">
        <v>21.10311889648438</v>
      </c>
      <c r="P970" s="4">
        <v>24.95186996459961</v>
      </c>
      <c r="Q970" s="4">
        <v>20.02669143676758</v>
      </c>
      <c r="R970" s="4">
        <v>399.6908874511719</v>
      </c>
      <c r="S970" s="4">
        <v>393.0395202636719</v>
      </c>
      <c r="T970" s="4">
        <v>13.91205215454102</v>
      </c>
      <c r="U970" s="4">
        <v>15.84017848968506</v>
      </c>
      <c r="V970" s="4">
        <v>56.32554244995117</v>
      </c>
      <c r="W970" s="4">
        <v>64.12521362304688</v>
      </c>
      <c r="X970" s="4">
        <v>499.575439453125</v>
      </c>
      <c r="Y970" s="4">
        <v>1998.846313476562</v>
      </c>
      <c r="Z970" s="4">
        <v>76.64320373535156</v>
      </c>
      <c r="AA970" s="4">
        <v>101.6792831420898</v>
      </c>
      <c r="AB970" s="4">
        <v>6.25213098526001</v>
      </c>
      <c r="AC970" s="4">
        <v>0.3381301462650299</v>
      </c>
      <c r="AD970" s="4">
        <v>0.127465084195137</v>
      </c>
      <c r="AE970" s="4">
        <v>0.002222557552158833</v>
      </c>
      <c r="AF970" s="4">
        <v>0.1454154253005981</v>
      </c>
      <c r="AG970" s="4">
        <v>0.00150071841198951</v>
      </c>
      <c r="AH970" s="4">
        <v>0.6666666865348816</v>
      </c>
      <c r="AI970" s="4">
        <v>-0.2195652425289154</v>
      </c>
      <c r="AJ970" s="4">
        <v>2.737391471862793</v>
      </c>
      <c r="AK970" s="4">
        <v>1</v>
      </c>
      <c r="AL970" s="4">
        <v>0</v>
      </c>
      <c r="AM970" s="4">
        <v>0.1599999964237213</v>
      </c>
      <c r="AN970" s="4">
        <v>111115</v>
      </c>
      <c r="AO970" s="4">
        <f>X970*0.000001/(K970*0.0001)</f>
        <v>0.8326257324218749</v>
      </c>
      <c r="AP970" s="4">
        <f>(U970-T970)/(1000-U970)*AO970</f>
        <v>0.001631246843157565</v>
      </c>
      <c r="AQ970" s="4">
        <f>(P970+273.15)</f>
        <v>298.1018699645996</v>
      </c>
      <c r="AR970" s="4">
        <f>(O970+273.15)</f>
        <v>294.2531188964844</v>
      </c>
      <c r="AS970" s="4">
        <f>(Y970*AK970+Z970*AL970)*AM970</f>
        <v>319.8154030078185</v>
      </c>
      <c r="AT970" s="4">
        <f>((AS970+0.00000010773*(AR970^4-AQ970^4))-AP970*44100)/(L970*0.92*2*29.3+0.00000043092*AQ970^3)</f>
        <v>2.327895620571073</v>
      </c>
      <c r="AU970" s="4">
        <f>0.61365*EXP(17.502*J970/(240.97+J970))</f>
        <v>3.170565035159588</v>
      </c>
      <c r="AV970" s="4">
        <f>AU970*1000/AA970</f>
        <v>31.18201601332044</v>
      </c>
      <c r="AW970" s="4">
        <f>(AV970-U970)</f>
        <v>15.34183752363538</v>
      </c>
      <c r="AX970" s="4">
        <f>IF(D970,P970,(O970+P970)/2)</f>
        <v>23.02749443054199</v>
      </c>
      <c r="AY970" s="4">
        <f>0.61365*EXP(17.502*AX970/(240.97+AX970))</f>
        <v>2.824417513233928</v>
      </c>
      <c r="AZ970" s="4">
        <f>IF(AW970&lt;&gt;0,(1000-(AV970+U970)/2)/AW970*AP970,0)</f>
        <v>0.1038268354447695</v>
      </c>
      <c r="BA970" s="4">
        <f>U970*AA970/1000</f>
        <v>1.610617993673928</v>
      </c>
      <c r="BB970" s="4">
        <f>(AY970-BA970)</f>
        <v>1.213799519560</v>
      </c>
      <c r="BC970" s="4">
        <f>1/(1.6/F970+1.37/N970)</f>
        <v>0.06523460082367787</v>
      </c>
      <c r="BD970" s="3">
        <f>G970*AA970*0.001</f>
      </c>
      <c r="BE970" s="3">
        <f>G970/S970</f>
      </c>
      <c r="BF970" s="4">
        <f>(1-AP970*AA970/AU970/F970)*100</f>
        <v>51.45649663083094</v>
      </c>
      <c r="BG970" s="3">
        <f>(S970-E970/(N970/1.35))</f>
      </c>
      <c r="BH970" s="3">
        <f>E970*BF970/100/BG970</f>
      </c>
    </row>
    <row r="971" ht="16" customHeight="1">
      <c r="A971" s="4">
        <v>905</v>
      </c>
      <c r="B971" t="s" s="2">
        <v>1026</v>
      </c>
      <c r="C971" s="4">
        <v>5249.000031873584</v>
      </c>
      <c r="D971" s="4">
        <v>0</v>
      </c>
      <c r="E971" s="3">
        <f>(R971-#REF!*(1000-T971)/(1000-U971))*AO971</f>
      </c>
      <c r="F971" s="4">
        <f>IF(AZ971&lt;&gt;0,1/(1/AZ971-1/N971),0)</f>
        <v>0.1078108619799152</v>
      </c>
      <c r="G971" s="3">
        <f>((BC971-AP971/2)*S971-E971)/(BC971+AP971/2)</f>
      </c>
      <c r="H971" s="4">
        <f>AP971*1000</f>
        <v>1.62783654678112</v>
      </c>
      <c r="I971" s="4">
        <f>(AU971-BA971)</f>
        <v>1.55610501505549</v>
      </c>
      <c r="J971" s="4">
        <f>(P971+AT971*D971)</f>
        <v>24.9294490814209</v>
      </c>
      <c r="K971" s="4">
        <v>6</v>
      </c>
      <c r="L971" s="4">
        <f>(K971*AI971+AJ971)</f>
        <v>1.420000016689301</v>
      </c>
      <c r="M971" s="4">
        <v>1</v>
      </c>
      <c r="N971" s="4">
        <f>L971*(M971+1)*(M971+1)/(M971*M971+1)</f>
        <v>2.840000033378601</v>
      </c>
      <c r="O971" s="4">
        <v>21.09774398803711</v>
      </c>
      <c r="P971" s="4">
        <v>24.9294490814209</v>
      </c>
      <c r="Q971" s="4">
        <v>20.02566909790039</v>
      </c>
      <c r="R971" s="4">
        <v>399.7881164550781</v>
      </c>
      <c r="S971" s="4">
        <v>392.9896240234375</v>
      </c>
      <c r="T971" s="4">
        <v>13.91205501556396</v>
      </c>
      <c r="U971" s="4">
        <v>15.83631229400635</v>
      </c>
      <c r="V971" s="4">
        <v>56.33335494995117</v>
      </c>
      <c r="W971" s="4">
        <v>64.12779998779297</v>
      </c>
      <c r="X971" s="4">
        <v>499.5353698730469</v>
      </c>
      <c r="Y971" s="4">
        <v>1998.798339843750</v>
      </c>
      <c r="Z971" s="4">
        <v>77.69561767578125</v>
      </c>
      <c r="AA971" s="4">
        <v>101.6791534423828</v>
      </c>
      <c r="AB971" s="4">
        <v>6.25213098526001</v>
      </c>
      <c r="AC971" s="4">
        <v>0.3381301462650299</v>
      </c>
      <c r="AD971" s="4">
        <v>0.127465084195137</v>
      </c>
      <c r="AE971" s="4">
        <v>0.002222557552158833</v>
      </c>
      <c r="AF971" s="4">
        <v>0.1454154253005981</v>
      </c>
      <c r="AG971" s="4">
        <v>0.00150071841198951</v>
      </c>
      <c r="AH971" s="4">
        <v>1</v>
      </c>
      <c r="AI971" s="4">
        <v>-0.2195652425289154</v>
      </c>
      <c r="AJ971" s="4">
        <v>2.737391471862793</v>
      </c>
      <c r="AK971" s="4">
        <v>1</v>
      </c>
      <c r="AL971" s="4">
        <v>0</v>
      </c>
      <c r="AM971" s="4">
        <v>0.1599999964237213</v>
      </c>
      <c r="AN971" s="4">
        <v>111115</v>
      </c>
      <c r="AO971" s="4">
        <f>X971*0.000001/(K971*0.0001)</f>
        <v>0.8325589497884114</v>
      </c>
      <c r="AP971" s="4">
        <f>(U971-T971)/(1000-U971)*AO971</f>
        <v>0.00162783654678112</v>
      </c>
      <c r="AQ971" s="4">
        <f>(P971+273.15)</f>
        <v>298.0794490814209</v>
      </c>
      <c r="AR971" s="4">
        <f>(O971+273.15)</f>
        <v>294.2477439880371</v>
      </c>
      <c r="AS971" s="4">
        <f>(Y971*AK971+Z971*AL971)*AM971</f>
        <v>319.8077272267401</v>
      </c>
      <c r="AT971" s="4">
        <f>((AS971+0.00000010773*(AR971^4-AQ971^4))-AP971*44100)/(L971*0.92*2*29.3+0.00000043092*AQ971^3)</f>
        <v>2.331824544456936</v>
      </c>
      <c r="AU971" s="4">
        <f>0.61365*EXP(17.502*J971/(240.97+J971))</f>
        <v>3.166327842759255</v>
      </c>
      <c r="AV971" s="4">
        <f>AU971*1000/AA971</f>
        <v>31.14038360432924</v>
      </c>
      <c r="AW971" s="4">
        <f>(AV971-U971)</f>
        <v>15.30407131032289</v>
      </c>
      <c r="AX971" s="4">
        <f>IF(D971,P971,(O971+P971)/2)</f>
        <v>23.013596534729</v>
      </c>
      <c r="AY971" s="4">
        <f>0.61365*EXP(17.502*AX971/(240.97+AX971))</f>
        <v>2.822043029282293</v>
      </c>
      <c r="AZ971" s="4">
        <f>IF(AW971&lt;&gt;0,(1000-(AV971+U971)/2)/AW971*AP971,0)</f>
        <v>0.1038678743279075</v>
      </c>
      <c r="BA971" s="4">
        <f>U971*AA971/1000</f>
        <v>1.610222827703765</v>
      </c>
      <c r="BB971" s="4">
        <f>(AY971-BA971)</f>
        <v>1.211820201578528</v>
      </c>
      <c r="BC971" s="4">
        <f>1/(1.6/F971+1.37/N971)</f>
        <v>0.06526052191048844</v>
      </c>
      <c r="BD971" s="3">
        <f>G971*AA971*0.001</f>
      </c>
      <c r="BE971" s="3">
        <f>G971/S971</f>
      </c>
      <c r="BF971" s="4">
        <f>(1-AP971*AA971/AU971/F971)*100</f>
        <v>51.51311120081853</v>
      </c>
      <c r="BG971" s="3">
        <f>(S971-E971/(N971/1.35))</f>
      </c>
      <c r="BH971" s="3">
        <f>E971*BF971/100/BG971</f>
      </c>
    </row>
    <row r="972" ht="16" customHeight="1">
      <c r="A972" s="4">
        <v>906</v>
      </c>
      <c r="B972" t="s" s="2">
        <v>1027</v>
      </c>
      <c r="C972" s="4">
        <v>5254.500031750649</v>
      </c>
      <c r="D972" s="4">
        <v>0</v>
      </c>
      <c r="E972" s="3">
        <f>(R972-#REF!*(1000-T972)/(1000-U972))*AO972</f>
      </c>
      <c r="F972" s="4">
        <f>IF(AZ972&lt;&gt;0,1/(1/AZ972-1/N972),0)</f>
        <v>0.1072282592913061</v>
      </c>
      <c r="G972" s="3">
        <f>((BC972-AP972/2)*S972-E972)/(BC972+AP972/2)</f>
      </c>
      <c r="H972" s="4">
        <f>AP972*1000</f>
        <v>1.624844403916094</v>
      </c>
      <c r="I972" s="4">
        <f>(AU972-BA972)</f>
        <v>1.561338889397967</v>
      </c>
      <c r="J972" s="4">
        <f>(P972+AT972*D972)</f>
        <v>24.95534706115723</v>
      </c>
      <c r="K972" s="4">
        <v>6</v>
      </c>
      <c r="L972" s="4">
        <f>(K972*AI972+AJ972)</f>
        <v>1.420000016689301</v>
      </c>
      <c r="M972" s="4">
        <v>1</v>
      </c>
      <c r="N972" s="4">
        <f>L972*(M972+1)*(M972+1)/(M972*M972+1)</f>
        <v>2.840000033378601</v>
      </c>
      <c r="O972" s="4">
        <v>21.09359359741211</v>
      </c>
      <c r="P972" s="4">
        <v>24.95534706115723</v>
      </c>
      <c r="Q972" s="4">
        <v>20.0421142578125</v>
      </c>
      <c r="R972" s="4">
        <v>399.929931640625</v>
      </c>
      <c r="S972" s="4">
        <v>393.0112609863281</v>
      </c>
      <c r="T972" s="4">
        <v>13.91210556030273</v>
      </c>
      <c r="U972" s="4">
        <v>15.83298301696777</v>
      </c>
      <c r="V972" s="4">
        <v>56.34815979003906</v>
      </c>
      <c r="W972" s="4">
        <v>64.1309814453125</v>
      </c>
      <c r="X972" s="4">
        <v>499.4961853027344</v>
      </c>
      <c r="Y972" s="4">
        <v>1998.8310546875</v>
      </c>
      <c r="Z972" s="4">
        <v>77.75559234619141</v>
      </c>
      <c r="AA972" s="4">
        <v>101.6791152954102</v>
      </c>
      <c r="AB972" s="4">
        <v>6.25213098526001</v>
      </c>
      <c r="AC972" s="4">
        <v>0.3381301462650299</v>
      </c>
      <c r="AD972" s="4">
        <v>0.127465084195137</v>
      </c>
      <c r="AE972" s="4">
        <v>0.002222557552158833</v>
      </c>
      <c r="AF972" s="4">
        <v>0.1454154253005981</v>
      </c>
      <c r="AG972" s="4">
        <v>0.00150071841198951</v>
      </c>
      <c r="AH972" s="4">
        <v>0.6666666865348816</v>
      </c>
      <c r="AI972" s="4">
        <v>-0.2195652425289154</v>
      </c>
      <c r="AJ972" s="4">
        <v>2.737391471862793</v>
      </c>
      <c r="AK972" s="4">
        <v>1</v>
      </c>
      <c r="AL972" s="4">
        <v>0</v>
      </c>
      <c r="AM972" s="4">
        <v>0.1599999964237213</v>
      </c>
      <c r="AN972" s="4">
        <v>111115</v>
      </c>
      <c r="AO972" s="4">
        <f>X972*0.000001/(K972*0.0001)</f>
        <v>0.8324936421712238</v>
      </c>
      <c r="AP972" s="4">
        <f>(U972-T972)/(1000-U972)*AO972</f>
        <v>0.001624844403916094</v>
      </c>
      <c r="AQ972" s="4">
        <f>(P972+273.15)</f>
        <v>298.1053470611572</v>
      </c>
      <c r="AR972" s="4">
        <f>(O972+273.15)</f>
        <v>294.2435935974121</v>
      </c>
      <c r="AS972" s="4">
        <f>(Y972*AK972+Z972*AL972)*AM972</f>
        <v>319.8129616016231</v>
      </c>
      <c r="AT972" s="4">
        <f>((AS972+0.00000010773*(AR972^4-AQ972^4))-AP972*44100)/(L972*0.92*2*29.3+0.00000043092*AQ972^3)</f>
        <v>2.329426931392219</v>
      </c>
      <c r="AU972" s="4">
        <f>0.61365*EXP(17.502*J972/(240.97+J972))</f>
        <v>3.171222595050505</v>
      </c>
      <c r="AV972" s="4">
        <f>AU972*1000/AA972</f>
        <v>31.18853449734584</v>
      </c>
      <c r="AW972" s="4">
        <f>(AV972-U972)</f>
        <v>15.35555148037806</v>
      </c>
      <c r="AX972" s="4">
        <f>IF(D972,P972,(O972+P972)/2)</f>
        <v>23.02447032928467</v>
      </c>
      <c r="AY972" s="4">
        <f>0.61365*EXP(17.502*AX972/(240.97+AX972))</f>
        <v>2.823900690619136</v>
      </c>
      <c r="AZ972" s="4">
        <f>IF(AW972&lt;&gt;0,(1000-(AV972+U972)/2)/AW972*AP972,0)</f>
        <v>0.1033270007361951</v>
      </c>
      <c r="BA972" s="4">
        <f>U972*AA972/1000</f>
        <v>1.609883705652537</v>
      </c>
      <c r="BB972" s="4">
        <f>(AY972-BA972)</f>
        <v>1.214016984966599</v>
      </c>
      <c r="BC972" s="4">
        <f>1/(1.6/F972+1.37/N972)</f>
        <v>0.06491890260498036</v>
      </c>
      <c r="BD972" s="3">
        <f>G972*AA972*0.001</f>
      </c>
      <c r="BE972" s="3">
        <f>G972/S972</f>
      </c>
      <c r="BF972" s="4">
        <f>(1-AP972*AA972/AU972/F972)*100</f>
        <v>51.41440174328518</v>
      </c>
      <c r="BG972" s="3">
        <f>(S972-E972/(N972/1.35))</f>
      </c>
      <c r="BH972" s="3">
        <f>E972*BF972/100/BG972</f>
      </c>
    </row>
    <row r="973" ht="16" customHeight="1">
      <c r="A973" s="4">
        <v>907</v>
      </c>
      <c r="B973" t="s" s="2">
        <v>1028</v>
      </c>
      <c r="C973" s="4">
        <v>5259.500031638891</v>
      </c>
      <c r="D973" s="4">
        <v>0</v>
      </c>
      <c r="E973" s="3">
        <f>(R973-#REF!*(1000-T973)/(1000-U973))*AO973</f>
      </c>
      <c r="F973" s="4">
        <f>IF(AZ973&lt;&gt;0,1/(1/AZ973-1/N973),0)</f>
        <v>0.1064219110754512</v>
      </c>
      <c r="G973" s="3">
        <f>((BC973-AP973/2)*S973-E973)/(BC973+AP973/2)</f>
      </c>
      <c r="H973" s="4">
        <f>AP973*1000</f>
        <v>1.62317883827994</v>
      </c>
      <c r="I973" s="4">
        <f>(AU973-BA973)</f>
        <v>1.571048756134611</v>
      </c>
      <c r="J973" s="4">
        <f>(P973+AT973*D973)</f>
        <v>25.005615234375</v>
      </c>
      <c r="K973" s="4">
        <v>6</v>
      </c>
      <c r="L973" s="4">
        <f>(K973*AI973+AJ973)</f>
        <v>1.420000016689301</v>
      </c>
      <c r="M973" s="4">
        <v>1</v>
      </c>
      <c r="N973" s="4">
        <f>L973*(M973+1)*(M973+1)/(M973*M973+1)</f>
        <v>2.840000033378601</v>
      </c>
      <c r="O973" s="4">
        <v>21.1005687713623</v>
      </c>
      <c r="P973" s="4">
        <v>25.005615234375</v>
      </c>
      <c r="Q973" s="4">
        <v>20.10788536071777</v>
      </c>
      <c r="R973" s="4">
        <v>400.004394531250</v>
      </c>
      <c r="S973" s="4">
        <v>393.2564086914062</v>
      </c>
      <c r="T973" s="4">
        <v>13.91228294372559</v>
      </c>
      <c r="U973" s="4">
        <v>15.83115005493164</v>
      </c>
      <c r="V973" s="4">
        <v>56.33096694946289</v>
      </c>
      <c r="W973" s="4">
        <v>64.10247802734375</v>
      </c>
      <c r="X973" s="4">
        <v>499.5078735351562</v>
      </c>
      <c r="Y973" s="4">
        <v>1998.838378906250</v>
      </c>
      <c r="Z973" s="4">
        <v>75.64814758300781</v>
      </c>
      <c r="AA973" s="4">
        <v>101.6788711547852</v>
      </c>
      <c r="AB973" s="4">
        <v>6.25213098526001</v>
      </c>
      <c r="AC973" s="4">
        <v>0.3381301462650299</v>
      </c>
      <c r="AD973" s="4">
        <v>0.127465084195137</v>
      </c>
      <c r="AE973" s="4">
        <v>0.002222557552158833</v>
      </c>
      <c r="AF973" s="4">
        <v>0.1454154253005981</v>
      </c>
      <c r="AG973" s="4">
        <v>0.00150071841198951</v>
      </c>
      <c r="AH973" s="4">
        <v>0.6666666865348816</v>
      </c>
      <c r="AI973" s="4">
        <v>-0.2195652425289154</v>
      </c>
      <c r="AJ973" s="4">
        <v>2.737391471862793</v>
      </c>
      <c r="AK973" s="4">
        <v>1</v>
      </c>
      <c r="AL973" s="4">
        <v>0</v>
      </c>
      <c r="AM973" s="4">
        <v>0.1599999964237213</v>
      </c>
      <c r="AN973" s="4">
        <v>111115</v>
      </c>
      <c r="AO973" s="4">
        <f>X973*0.000001/(K973*0.0001)</f>
        <v>0.8325131225585937</v>
      </c>
      <c r="AP973" s="4">
        <f>(U973-T973)/(1000-U973)*AO973</f>
        <v>0.00162317883827994</v>
      </c>
      <c r="AQ973" s="4">
        <f>(P973+273.15)</f>
        <v>298.155615234375</v>
      </c>
      <c r="AR973" s="4">
        <f>(O973+273.15)</f>
        <v>294.2505687713623</v>
      </c>
      <c r="AS973" s="4">
        <f>(Y973*AK973+Z973*AL973)*AM973</f>
        <v>319.8141334765969</v>
      </c>
      <c r="AT973" s="4">
        <f>((AS973+0.00000010773*(AR973^4-AQ973^4))-AP973*44100)/(L973*0.92*2*29.3+0.00000043092*AQ973^3)</f>
        <v>2.324468202015042</v>
      </c>
      <c r="AU973" s="4">
        <f>0.61365*EXP(17.502*J973/(240.97+J973))</f>
        <v>3.180742222802075</v>
      </c>
      <c r="AV973" s="4">
        <f>AU973*1000/AA973</f>
        <v>31.2822338277148</v>
      </c>
      <c r="AW973" s="4">
        <f>(AV973-U973)</f>
        <v>15.45108377278316</v>
      </c>
      <c r="AX973" s="4">
        <f>IF(D973,P973,(O973+P973)/2)</f>
        <v>23.05309200286865</v>
      </c>
      <c r="AY973" s="4">
        <f>0.61365*EXP(17.502*AX973/(240.97+AX973))</f>
        <v>2.828795485282453</v>
      </c>
      <c r="AZ973" s="4">
        <f>IF(AW973&lt;&gt;0,(1000-(AV973+U973)/2)/AW973*AP973,0)</f>
        <v>0.1025780545706933</v>
      </c>
      <c r="BA973" s="4">
        <f>U973*AA973/1000</f>
        <v>1.609693466667464</v>
      </c>
      <c r="BB973" s="4">
        <f>(AY973-BA973)</f>
        <v>1.219102018614989</v>
      </c>
      <c r="BC973" s="4">
        <f>1/(1.6/F973+1.37/N973)</f>
        <v>0.06444589434204094</v>
      </c>
      <c r="BD973" s="3">
        <f>G973*AA973*0.001</f>
      </c>
      <c r="BE973" s="3">
        <f>G973/S973</f>
      </c>
      <c r="BF973" s="4">
        <f>(1-AP973*AA973/AU973/F973)*100</f>
        <v>51.24293434506415</v>
      </c>
      <c r="BG973" s="3">
        <f>(S973-E973/(N973/1.35))</f>
      </c>
      <c r="BH973" s="3">
        <f>E973*BF973/100/BG973</f>
      </c>
    </row>
    <row r="974" ht="16" customHeight="1">
      <c r="A974" s="4">
        <v>908</v>
      </c>
      <c r="B974" t="s" s="2">
        <v>1029</v>
      </c>
      <c r="C974" s="4">
        <v>5264.500031527132</v>
      </c>
      <c r="D974" s="4">
        <v>0</v>
      </c>
      <c r="E974" s="3">
        <f>(R974-#REF!*(1000-T974)/(1000-U974))*AO974</f>
      </c>
      <c r="F974" s="4">
        <f>IF(AZ974&lt;&gt;0,1/(1/AZ974-1/N974),0)</f>
        <v>0.1059690142375182</v>
      </c>
      <c r="G974" s="3">
        <f>((BC974-AP974/2)*S974-E974)/(BC974+AP974/2)</f>
      </c>
      <c r="H974" s="4">
        <f>AP974*1000</f>
        <v>1.621678572536067</v>
      </c>
      <c r="I974" s="4">
        <f>(AU974-BA974)</f>
        <v>1.576022296598597</v>
      </c>
      <c r="J974" s="4">
        <f>(P974+AT974*D974)</f>
        <v>25.03118133544922</v>
      </c>
      <c r="K974" s="4">
        <v>6</v>
      </c>
      <c r="L974" s="4">
        <f>(K974*AI974+AJ974)</f>
        <v>1.420000016689301</v>
      </c>
      <c r="M974" s="4">
        <v>1</v>
      </c>
      <c r="N974" s="4">
        <f>L974*(M974+1)*(M974+1)/(M974*M974+1)</f>
        <v>2.840000033378601</v>
      </c>
      <c r="O974" s="4">
        <v>21.12253952026367</v>
      </c>
      <c r="P974" s="4">
        <v>25.03118133544922</v>
      </c>
      <c r="Q974" s="4">
        <v>20.19334030151367</v>
      </c>
      <c r="R974" s="4">
        <v>400.0015258789062</v>
      </c>
      <c r="S974" s="4">
        <v>393.4685974121094</v>
      </c>
      <c r="T974" s="4">
        <v>13.91290855407715</v>
      </c>
      <c r="U974" s="4">
        <v>15.82997417449951</v>
      </c>
      <c r="V974" s="4">
        <v>56.26711654663086</v>
      </c>
      <c r="W974" s="4">
        <v>64.02133178710938</v>
      </c>
      <c r="X974" s="4">
        <v>499.5157470703125</v>
      </c>
      <c r="Y974" s="4">
        <v>1998.878784179688</v>
      </c>
      <c r="Z974" s="4">
        <v>76.74239349365234</v>
      </c>
      <c r="AA974" s="4">
        <v>101.6786956787109</v>
      </c>
      <c r="AB974" s="4">
        <v>6.25213098526001</v>
      </c>
      <c r="AC974" s="4">
        <v>0.3381301462650299</v>
      </c>
      <c r="AD974" s="4">
        <v>0.127465084195137</v>
      </c>
      <c r="AE974" s="4">
        <v>0.002222557552158833</v>
      </c>
      <c r="AF974" s="4">
        <v>0.1454154253005981</v>
      </c>
      <c r="AG974" s="4">
        <v>0.00150071841198951</v>
      </c>
      <c r="AH974" s="4">
        <v>0.6666666865348816</v>
      </c>
      <c r="AI974" s="4">
        <v>-0.2195652425289154</v>
      </c>
      <c r="AJ974" s="4">
        <v>2.737391471862793</v>
      </c>
      <c r="AK974" s="4">
        <v>1</v>
      </c>
      <c r="AL974" s="4">
        <v>0</v>
      </c>
      <c r="AM974" s="4">
        <v>0.1599999964237213</v>
      </c>
      <c r="AN974" s="4">
        <v>111115</v>
      </c>
      <c r="AO974" s="4">
        <f>X974*0.000001/(K974*0.0001)</f>
        <v>0.8325262451171874</v>
      </c>
      <c r="AP974" s="4">
        <f>(U974-T974)/(1000-U974)*AO974</f>
        <v>0.001621678572536067</v>
      </c>
      <c r="AQ974" s="4">
        <f>(P974+273.15)</f>
        <v>298.1811813354492</v>
      </c>
      <c r="AR974" s="4">
        <f>(O974+273.15)</f>
        <v>294.2725395202636</v>
      </c>
      <c r="AS974" s="4">
        <f>(Y974*AK974+Z974*AL974)*AM974</f>
        <v>319.8205983202024</v>
      </c>
      <c r="AT974" s="4">
        <f>((AS974+0.00000010773*(AR974^4-AQ974^4))-AP974*44100)/(L974*0.92*2*29.3+0.00000043092*AQ974^3)</f>
        <v>2.324638582019536</v>
      </c>
      <c r="AU974" s="4">
        <f>0.61365*EXP(17.502*J974/(240.97+J974))</f>
        <v>3.185593423289387</v>
      </c>
      <c r="AV974" s="4">
        <f>AU974*1000/AA974</f>
        <v>31.32999889529831</v>
      </c>
      <c r="AW974" s="4">
        <f>(AV974-U974)</f>
        <v>15.50002472079879</v>
      </c>
      <c r="AX974" s="4">
        <f>IF(D974,P974,(O974+P974)/2)</f>
        <v>23.07686042785645</v>
      </c>
      <c r="AY974" s="4">
        <f>0.61365*EXP(17.502*AX974/(240.97+AX974))</f>
        <v>2.832865930965447</v>
      </c>
      <c r="AZ974" s="4">
        <f>IF(AW974&lt;&gt;0,(1000-(AV974+U974)/2)/AW974*AP974,0)</f>
        <v>0.1021572185950765</v>
      </c>
      <c r="BA974" s="4">
        <f>U974*AA974/1000</f>
        <v>1.609571126690789</v>
      </c>
      <c r="BB974" s="4">
        <f>(AY974-BA974)</f>
        <v>1.223294804274658</v>
      </c>
      <c r="BC974" s="4">
        <f>1/(1.6/F974+1.37/N974)</f>
        <v>0.06418012484423931</v>
      </c>
      <c r="BD974" s="3">
        <f>G974*AA974*0.001</f>
      </c>
      <c r="BE974" s="3">
        <f>G974/S974</f>
      </c>
      <c r="BF974" s="4">
        <f>(1-AP974*AA974/AU974/F974)*100</f>
        <v>51.15439373266047</v>
      </c>
      <c r="BG974" s="3">
        <f>(S974-E974/(N974/1.35))</f>
      </c>
      <c r="BH974" s="3">
        <f>E974*BF974/100/BG974</f>
      </c>
    </row>
    <row r="975" ht="16" customHeight="1">
      <c r="A975" s="4">
        <v>909</v>
      </c>
      <c r="B975" t="s" s="2">
        <v>1030</v>
      </c>
      <c r="C975" s="4">
        <v>5270.000031404197</v>
      </c>
      <c r="D975" s="4">
        <v>0</v>
      </c>
      <c r="E975" s="3">
        <f>(R975-#REF!*(1000-T975)/(1000-U975))*AO975</f>
      </c>
      <c r="F975" s="4">
        <f>IF(AZ975&lt;&gt;0,1/(1/AZ975-1/N975),0)</f>
        <v>0.105863118658964</v>
      </c>
      <c r="G975" s="3">
        <f>((BC975-AP975/2)*S975-E975)/(BC975+AP975/2)</f>
      </c>
      <c r="H975" s="4">
        <f>AP975*1000</f>
        <v>1.619822030064181</v>
      </c>
      <c r="I975" s="4">
        <f>(AU975-BA975)</f>
        <v>1.575739414330202</v>
      </c>
      <c r="J975" s="4">
        <f>(P975+AT975*D975)</f>
        <v>25.02912902832031</v>
      </c>
      <c r="K975" s="4">
        <v>6</v>
      </c>
      <c r="L975" s="4">
        <f>(K975*AI975+AJ975)</f>
        <v>1.420000016689301</v>
      </c>
      <c r="M975" s="4">
        <v>1</v>
      </c>
      <c r="N975" s="4">
        <f>L975*(M975+1)*(M975+1)/(M975*M975+1)</f>
        <v>2.840000033378601</v>
      </c>
      <c r="O975" s="4">
        <v>21.1568775177002</v>
      </c>
      <c r="P975" s="4">
        <v>25.02912902832031</v>
      </c>
      <c r="Q975" s="4">
        <v>20.25640296936035</v>
      </c>
      <c r="R975" s="4">
        <v>400.044189453125</v>
      </c>
      <c r="S975" s="4">
        <v>393.5804748535156</v>
      </c>
      <c r="T975" s="4">
        <v>13.91405391693115</v>
      </c>
      <c r="U975" s="4">
        <v>15.82892990112305</v>
      </c>
      <c r="V975" s="4">
        <v>56.15990447998047</v>
      </c>
      <c r="W975" s="4">
        <v>63.89101791381836</v>
      </c>
      <c r="X975" s="4">
        <v>499.5149536132812</v>
      </c>
      <c r="Y975" s="4">
        <v>1998.842651367188</v>
      </c>
      <c r="Z975" s="4">
        <v>78.70619964599609</v>
      </c>
      <c r="AA975" s="4">
        <v>101.6786575317383</v>
      </c>
      <c r="AB975" s="4">
        <v>6.25213098526001</v>
      </c>
      <c r="AC975" s="4">
        <v>0.3381301462650299</v>
      </c>
      <c r="AD975" s="4">
        <v>0.127465084195137</v>
      </c>
      <c r="AE975" s="4">
        <v>0.002222557552158833</v>
      </c>
      <c r="AF975" s="4">
        <v>0.1454154253005981</v>
      </c>
      <c r="AG975" s="4">
        <v>0.00150071841198951</v>
      </c>
      <c r="AH975" s="4">
        <v>0.6666666865348816</v>
      </c>
      <c r="AI975" s="4">
        <v>-0.2195652425289154</v>
      </c>
      <c r="AJ975" s="4">
        <v>2.737391471862793</v>
      </c>
      <c r="AK975" s="4">
        <v>1</v>
      </c>
      <c r="AL975" s="4">
        <v>0</v>
      </c>
      <c r="AM975" s="4">
        <v>0.1599999964237213</v>
      </c>
      <c r="AN975" s="4">
        <v>111115</v>
      </c>
      <c r="AO975" s="4">
        <f>X975*0.000001/(K975*0.0001)</f>
        <v>0.8325249226888021</v>
      </c>
      <c r="AP975" s="4">
        <f>(U975-T975)/(1000-U975)*AO975</f>
        <v>0.001619822030064182</v>
      </c>
      <c r="AQ975" s="4">
        <f>(P975+273.15)</f>
        <v>298.1791290283203</v>
      </c>
      <c r="AR975" s="4">
        <f>(O975+273.15)</f>
        <v>294.3068775177002</v>
      </c>
      <c r="AS975" s="4">
        <f>(Y975*AK975+Z975*AL975)*AM975</f>
        <v>319.8148170703316</v>
      </c>
      <c r="AT975" s="4">
        <f>((AS975+0.00000010773*(AR975^4-AQ975^4))-AP975*44100)/(L975*0.92*2*29.3+0.00000043092*AQ975^3)</f>
        <v>2.33006283460234</v>
      </c>
      <c r="AU975" s="4">
        <f>0.61365*EXP(17.502*J975/(240.97+J975))</f>
        <v>3.185203756840385</v>
      </c>
      <c r="AV975" s="4">
        <f>AU975*1000/AA975</f>
        <v>31.32617831668505</v>
      </c>
      <c r="AW975" s="4">
        <f>(AV975-U975)</f>
        <v>15.497248415562</v>
      </c>
      <c r="AX975" s="4">
        <f>IF(D975,P975,(O975+P975)/2)</f>
        <v>23.09300327301025</v>
      </c>
      <c r="AY975" s="4">
        <f>0.61365*EXP(17.502*AX975/(240.97+AX975))</f>
        <v>2.835633383876951</v>
      </c>
      <c r="AZ975" s="4">
        <f>IF(AW975&lt;&gt;0,(1000-(AV975+U975)/2)/AW975*AP975,0)</f>
        <v>0.1020588007684841</v>
      </c>
      <c r="BA975" s="4">
        <f>U975*AA975/1000</f>
        <v>1.609464342510182</v>
      </c>
      <c r="BB975" s="4">
        <f>(AY975-BA975)</f>
        <v>1.226169041366769</v>
      </c>
      <c r="BC975" s="4">
        <f>1/(1.6/F975+1.37/N975)</f>
        <v>0.06411797292084673</v>
      </c>
      <c r="BD975" s="3">
        <f>G975*AA975*0.001</f>
      </c>
      <c r="BE975" s="3">
        <f>G975/S975</f>
      </c>
      <c r="BF975" s="4">
        <f>(1-AP975*AA975/AU975/F975)*100</f>
        <v>51.15555248547572</v>
      </c>
      <c r="BG975" s="3">
        <f>(S975-E975/(N975/1.35))</f>
      </c>
      <c r="BH975" s="3">
        <f>E975*BF975/100/BG975</f>
      </c>
    </row>
    <row r="976" ht="16" customHeight="1">
      <c r="A976" s="4">
        <v>910</v>
      </c>
      <c r="B976" t="s" s="2">
        <v>1031</v>
      </c>
      <c r="C976" s="4">
        <v>5275.000031292439</v>
      </c>
      <c r="D976" s="4">
        <v>0</v>
      </c>
      <c r="E976" s="3">
        <f>(R976-#REF!*(1000-T976)/(1000-U976))*AO976</f>
      </c>
      <c r="F976" s="4">
        <f>IF(AZ976&lt;&gt;0,1/(1/AZ976-1/N976),0)</f>
        <v>0.1056454213493015</v>
      </c>
      <c r="G976" s="3">
        <f>((BC976-AP976/2)*S976-E976)/(BC976+AP976/2)</f>
      </c>
      <c r="H976" s="4">
        <f>AP976*1000</f>
        <v>1.616451830849885</v>
      </c>
      <c r="I976" s="4">
        <f>(AU976-BA976)</f>
        <v>1.575588621480417</v>
      </c>
      <c r="J976" s="4">
        <f>(P976+AT976*D976)</f>
        <v>25.02676963806152</v>
      </c>
      <c r="K976" s="4">
        <v>6</v>
      </c>
      <c r="L976" s="4">
        <f>(K976*AI976+AJ976)</f>
        <v>1.420000016689301</v>
      </c>
      <c r="M976" s="4">
        <v>1</v>
      </c>
      <c r="N976" s="4">
        <f>L976*(M976+1)*(M976+1)/(M976*M976+1)</f>
        <v>2.840000033378601</v>
      </c>
      <c r="O976" s="4">
        <v>21.18163871765137</v>
      </c>
      <c r="P976" s="4">
        <v>25.02676963806152</v>
      </c>
      <c r="Q976" s="4">
        <v>20.2534236907959</v>
      </c>
      <c r="R976" s="4">
        <v>400.082275390625</v>
      </c>
      <c r="S976" s="4">
        <v>393.4575500488281</v>
      </c>
      <c r="T976" s="4">
        <v>13.91511726379395</v>
      </c>
      <c r="U976" s="4">
        <v>15.82602787017822</v>
      </c>
      <c r="V976" s="4">
        <v>56.07528686523438</v>
      </c>
      <c r="W976" s="4">
        <v>63.77891159057617</v>
      </c>
      <c r="X976" s="4">
        <v>499.5115356445312</v>
      </c>
      <c r="Y976" s="4">
        <v>1998.816528320312</v>
      </c>
      <c r="Z976" s="4">
        <v>79.36030578613281</v>
      </c>
      <c r="AA976" s="4">
        <v>101.6785278320312</v>
      </c>
      <c r="AB976" s="4">
        <v>6.25213098526001</v>
      </c>
      <c r="AC976" s="4">
        <v>0.3381301462650299</v>
      </c>
      <c r="AD976" s="4">
        <v>0.127465084195137</v>
      </c>
      <c r="AE976" s="4">
        <v>0.002222557552158833</v>
      </c>
      <c r="AF976" s="4">
        <v>0.1454154253005981</v>
      </c>
      <c r="AG976" s="4">
        <v>0.00150071841198951</v>
      </c>
      <c r="AH976" s="4">
        <v>0.6666666865348816</v>
      </c>
      <c r="AI976" s="4">
        <v>-0.2195652425289154</v>
      </c>
      <c r="AJ976" s="4">
        <v>2.737391471862793</v>
      </c>
      <c r="AK976" s="4">
        <v>1</v>
      </c>
      <c r="AL976" s="4">
        <v>0</v>
      </c>
      <c r="AM976" s="4">
        <v>0.1599999964237213</v>
      </c>
      <c r="AN976" s="4">
        <v>111115</v>
      </c>
      <c r="AO976" s="4">
        <f>X976*0.000001/(K976*0.0001)</f>
        <v>0.8325192260742187</v>
      </c>
      <c r="AP976" s="4">
        <f>(U976-T976)/(1000-U976)*AO976</f>
        <v>0.001616451830849885</v>
      </c>
      <c r="AQ976" s="4">
        <f>(P976+273.15)</f>
        <v>298.1767696380615</v>
      </c>
      <c r="AR976" s="4">
        <f>(O976+273.15)</f>
        <v>294.3316387176513</v>
      </c>
      <c r="AS976" s="4">
        <f>(Y976*AK976+Z976*AL976)*AM976</f>
        <v>319.8106373829251</v>
      </c>
      <c r="AT976" s="4">
        <f>((AS976+0.00000010773*(AR976^4-AQ976^4))-AP976*44100)/(L976*0.92*2*29.3+0.00000043092*AQ976^3)</f>
        <v>2.335110249598281</v>
      </c>
      <c r="AU976" s="4">
        <f>0.61365*EXP(17.502*J976/(240.97+J976))</f>
        <v>3.184755836748836</v>
      </c>
      <c r="AV976" s="4">
        <f>AU976*1000/AA976</f>
        <v>31.32181301847644</v>
      </c>
      <c r="AW976" s="4">
        <f>(AV976-U976)</f>
        <v>15.49578514829822</v>
      </c>
      <c r="AX976" s="4">
        <f>IF(D976,P976,(O976+P976)/2)</f>
        <v>23.10420417785645</v>
      </c>
      <c r="AY976" s="4">
        <f>0.61365*EXP(17.502*AX976/(240.97+AX976))</f>
        <v>2.837555003477841</v>
      </c>
      <c r="AZ976" s="4">
        <f>IF(AW976&lt;&gt;0,(1000-(AV976+U976)/2)/AW976*AP976,0)</f>
        <v>0.101856453795804</v>
      </c>
      <c r="BA976" s="4">
        <f>U976*AA976/1000</f>
        <v>1.609167215268419</v>
      </c>
      <c r="BB976" s="4">
        <f>(AY976-BA976)</f>
        <v>1.228387788209423</v>
      </c>
      <c r="BC976" s="4">
        <f>1/(1.6/F976+1.37/N976)</f>
        <v>0.0639901905715253</v>
      </c>
      <c r="BD976" s="3">
        <f>G976*AA976*0.001</f>
      </c>
      <c r="BE976" s="3">
        <f>G976/S976</f>
      </c>
      <c r="BF976" s="4">
        <f>(1-AP976*AA976/AU976/F976)*100</f>
        <v>51.14992944988457</v>
      </c>
      <c r="BG976" s="3">
        <f>(S976-E976/(N976/1.35))</f>
      </c>
      <c r="BH976" s="3">
        <f>E976*BF976/100/BG976</f>
      </c>
    </row>
    <row r="977" ht="16" customHeight="1">
      <c r="A977" s="4">
        <v>911</v>
      </c>
      <c r="B977" t="s" s="2">
        <v>1032</v>
      </c>
      <c r="C977" s="4">
        <v>5280.000031180680</v>
      </c>
      <c r="D977" s="4">
        <v>0</v>
      </c>
      <c r="E977" s="3">
        <f>(R977-#REF!*(1000-T977)/(1000-U977))*AO977</f>
      </c>
      <c r="F977" s="4">
        <f>IF(AZ977&lt;&gt;0,1/(1/AZ977-1/N977),0)</f>
        <v>0.105404599666182</v>
      </c>
      <c r="G977" s="3">
        <f>((BC977-AP977/2)*S977-E977)/(BC977+AP977/2)</f>
      </c>
      <c r="H977" s="4">
        <f>AP977*1000</f>
        <v>1.613530380119906</v>
      </c>
      <c r="I977" s="4">
        <f>(AU977-BA977)</f>
        <v>1.57620416180333</v>
      </c>
      <c r="J977" s="4">
        <f>(P977+AT977*D977)</f>
        <v>25.02837562561035</v>
      </c>
      <c r="K977" s="4">
        <v>6</v>
      </c>
      <c r="L977" s="4">
        <f>(K977*AI977+AJ977)</f>
        <v>1.420000016689301</v>
      </c>
      <c r="M977" s="4">
        <v>1</v>
      </c>
      <c r="N977" s="4">
        <f>L977*(M977+1)*(M977+1)/(M977*M977+1)</f>
        <v>2.840000033378601</v>
      </c>
      <c r="O977" s="4">
        <v>21.19290542602539</v>
      </c>
      <c r="P977" s="4">
        <v>25.02837562561035</v>
      </c>
      <c r="Q977" s="4">
        <v>20.23142623901367</v>
      </c>
      <c r="R977" s="4">
        <v>400.0973205566406</v>
      </c>
      <c r="S977" s="4">
        <v>393.3322143554688</v>
      </c>
      <c r="T977" s="4">
        <v>13.91547966003418</v>
      </c>
      <c r="U977" s="4">
        <v>15.82298564910889</v>
      </c>
      <c r="V977" s="4">
        <v>56.02951431274414</v>
      </c>
      <c r="W977" s="4">
        <v>63.71304702758789</v>
      </c>
      <c r="X977" s="4">
        <v>499.500244140625</v>
      </c>
      <c r="Y977" s="4">
        <v>1998.759277343750</v>
      </c>
      <c r="Z977" s="4">
        <v>79.30930328369141</v>
      </c>
      <c r="AA977" s="4">
        <v>101.6784439086914</v>
      </c>
      <c r="AB977" s="4">
        <v>6.25213098526001</v>
      </c>
      <c r="AC977" s="4">
        <v>0.3381301462650299</v>
      </c>
      <c r="AD977" s="4">
        <v>0.127465084195137</v>
      </c>
      <c r="AE977" s="4">
        <v>0.002222557552158833</v>
      </c>
      <c r="AF977" s="4">
        <v>0.1454154253005981</v>
      </c>
      <c r="AG977" s="4">
        <v>0.00150071841198951</v>
      </c>
      <c r="AH977" s="4">
        <v>0.6666666865348816</v>
      </c>
      <c r="AI977" s="4">
        <v>-0.2195652425289154</v>
      </c>
      <c r="AJ977" s="4">
        <v>2.737391471862793</v>
      </c>
      <c r="AK977" s="4">
        <v>1</v>
      </c>
      <c r="AL977" s="4">
        <v>0</v>
      </c>
      <c r="AM977" s="4">
        <v>0.1599999964237213</v>
      </c>
      <c r="AN977" s="4">
        <v>111115</v>
      </c>
      <c r="AO977" s="4">
        <f>X977*0.000001/(K977*0.0001)</f>
        <v>0.8325004069010415</v>
      </c>
      <c r="AP977" s="4">
        <f>(U977-T977)/(1000-U977)*AO977</f>
        <v>0.001613530380119906</v>
      </c>
      <c r="AQ977" s="4">
        <f>(P977+273.15)</f>
        <v>298.1783756256103</v>
      </c>
      <c r="AR977" s="4">
        <f>(O977+273.15)</f>
        <v>294.3429054260254</v>
      </c>
      <c r="AS977" s="4">
        <f>(Y977*AK977+Z977*AL977)*AM977</f>
        <v>319.8014772268798</v>
      </c>
      <c r="AT977" s="4">
        <f>((AS977+0.00000010773*(AR977^4-AQ977^4))-AP977*44100)/(L977*0.92*2*29.3+0.00000043092*AQ977^3)</f>
        <v>2.337664265780167</v>
      </c>
      <c r="AU977" s="4">
        <f>0.61365*EXP(17.502*J977/(240.97+J977))</f>
        <v>3.185060720594277</v>
      </c>
      <c r="AV977" s="4">
        <f>AU977*1000/AA977</f>
        <v>31.32483738101365</v>
      </c>
      <c r="AW977" s="4">
        <f>(AV977-U977)</f>
        <v>15.50185173190476</v>
      </c>
      <c r="AX977" s="4">
        <f>IF(D977,P977,(O977+P977)/2)</f>
        <v>23.11064052581787</v>
      </c>
      <c r="AY977" s="4">
        <f>0.61365*EXP(17.502*AX977/(240.97+AX977))</f>
        <v>2.838659734229811</v>
      </c>
      <c r="AZ977" s="4">
        <f>IF(AW977&lt;&gt;0,(1000-(AV977+U977)/2)/AW977*AP977,0)</f>
        <v>0.1016325781564232</v>
      </c>
      <c r="BA977" s="4">
        <f>U977*AA977/1000</f>
        <v>1.608856558790947</v>
      </c>
      <c r="BB977" s="4">
        <f>(AY977-BA977)</f>
        <v>1.229803175438864</v>
      </c>
      <c r="BC977" s="4">
        <f>1/(1.6/F977+1.37/N977)</f>
        <v>0.06384881590988703</v>
      </c>
      <c r="BD977" s="3">
        <f>G977*AA977*0.001</f>
      </c>
      <c r="BE977" s="3">
        <f>G977/S977</f>
      </c>
      <c r="BF977" s="4">
        <f>(1-AP977*AA977/AU977/F977)*100</f>
        <v>51.13152813824573</v>
      </c>
      <c r="BG977" s="3">
        <f>(S977-E977/(N977/1.35))</f>
      </c>
      <c r="BH977" s="3">
        <f>E977*BF977/100/BG977</f>
      </c>
    </row>
    <row r="978" ht="16" customHeight="1">
      <c r="A978" s="4">
        <v>912</v>
      </c>
      <c r="B978" t="s" s="2">
        <v>1033</v>
      </c>
      <c r="C978" s="4">
        <v>5285.500031057745</v>
      </c>
      <c r="D978" s="4">
        <v>0</v>
      </c>
      <c r="E978" s="3">
        <f>(R978-#REF!*(1000-T978)/(1000-U978))*AO978</f>
      </c>
      <c r="F978" s="4">
        <f>IF(AZ978&lt;&gt;0,1/(1/AZ978-1/N978),0)</f>
        <v>0.1051082276316052</v>
      </c>
      <c r="G978" s="3">
        <f>((BC978-AP978/2)*S978-E978)/(BC978+AP978/2)</f>
      </c>
      <c r="H978" s="4">
        <f>AP978*1000</f>
        <v>1.609791246647482</v>
      </c>
      <c r="I978" s="4">
        <f>(AU978-BA978)</f>
        <v>1.576821563555295</v>
      </c>
      <c r="J978" s="4">
        <f>(P978+AT978*D978)</f>
        <v>25.02977752685547</v>
      </c>
      <c r="K978" s="4">
        <v>6</v>
      </c>
      <c r="L978" s="4">
        <f>(K978*AI978+AJ978)</f>
        <v>1.420000016689301</v>
      </c>
      <c r="M978" s="4">
        <v>1</v>
      </c>
      <c r="N978" s="4">
        <f>L978*(M978+1)*(M978+1)/(M978*M978+1)</f>
        <v>2.840000033378601</v>
      </c>
      <c r="O978" s="4">
        <v>21.19507026672363</v>
      </c>
      <c r="P978" s="4">
        <v>25.02977752685547</v>
      </c>
      <c r="Q978" s="4">
        <v>20.21892929077148</v>
      </c>
      <c r="R978" s="4">
        <v>400.0883483886719</v>
      </c>
      <c r="S978" s="4">
        <v>393.2143859863281</v>
      </c>
      <c r="T978" s="4">
        <v>13.91650676727295</v>
      </c>
      <c r="U978" s="4">
        <v>15.81959056854248</v>
      </c>
      <c r="V978" s="4">
        <v>56.01920318603516</v>
      </c>
      <c r="W978" s="4">
        <v>63.68338012695312</v>
      </c>
      <c r="X978" s="4">
        <v>499.502441406250</v>
      </c>
      <c r="Y978" s="4">
        <v>1998.753173828125</v>
      </c>
      <c r="Z978" s="4">
        <v>80.44689178466797</v>
      </c>
      <c r="AA978" s="4">
        <v>101.6780624389648</v>
      </c>
      <c r="AB978" s="4">
        <v>6.25213098526001</v>
      </c>
      <c r="AC978" s="4">
        <v>0.3381301462650299</v>
      </c>
      <c r="AD978" s="4">
        <v>0.127465084195137</v>
      </c>
      <c r="AE978" s="4">
        <v>0.002222557552158833</v>
      </c>
      <c r="AF978" s="4">
        <v>0.1454154253005981</v>
      </c>
      <c r="AG978" s="4">
        <v>0.00150071841198951</v>
      </c>
      <c r="AH978" s="4">
        <v>0.6666666865348816</v>
      </c>
      <c r="AI978" s="4">
        <v>-0.2195652425289154</v>
      </c>
      <c r="AJ978" s="4">
        <v>2.737391471862793</v>
      </c>
      <c r="AK978" s="4">
        <v>1</v>
      </c>
      <c r="AL978" s="4">
        <v>0</v>
      </c>
      <c r="AM978" s="4">
        <v>0.1599999964237213</v>
      </c>
      <c r="AN978" s="4">
        <v>111115</v>
      </c>
      <c r="AO978" s="4">
        <f>X978*0.000001/(K978*0.0001)</f>
        <v>0.8325040690104165</v>
      </c>
      <c r="AP978" s="4">
        <f>(U978-T978)/(1000-U978)*AO978</f>
        <v>0.001609791246647482</v>
      </c>
      <c r="AQ978" s="4">
        <f>(P978+273.15)</f>
        <v>298.1797775268554</v>
      </c>
      <c r="AR978" s="4">
        <f>(O978+273.15)</f>
        <v>294.3450702667236</v>
      </c>
      <c r="AS978" s="4">
        <f>(Y978*AK978+Z978*AL978)*AM978</f>
        <v>319.8005006644016</v>
      </c>
      <c r="AT978" s="4">
        <f>((AS978+0.00000010773*(AR978^4-AQ978^4))-AP978*44100)/(L978*0.92*2*29.3+0.00000043092*AQ978^3)</f>
        <v>2.339611500505543</v>
      </c>
      <c r="AU978" s="4">
        <f>0.61365*EXP(17.502*J978/(240.97+J978))</f>
        <v>3.185326881142417</v>
      </c>
      <c r="AV978" s="4">
        <f>AU978*1000/AA978</f>
        <v>31.32757258287156</v>
      </c>
      <c r="AW978" s="4">
        <f>(AV978-U978)</f>
        <v>15.50798201432908</v>
      </c>
      <c r="AX978" s="4">
        <f>IF(D978,P978,(O978+P978)/2)</f>
        <v>23.11242389678955</v>
      </c>
      <c r="AY978" s="4">
        <f>0.61365*EXP(17.502*AX978/(240.97+AX978))</f>
        <v>2.83896589746963</v>
      </c>
      <c r="AZ978" s="4">
        <f>IF(AW978&lt;&gt;0,(1000-(AV978+U978)/2)/AW978*AP978,0)</f>
        <v>0.1013570108555985</v>
      </c>
      <c r="BA978" s="4">
        <f>U978*AA978/1000</f>
        <v>1.608505317587122</v>
      </c>
      <c r="BB978" s="4">
        <f>(AY978-BA978)</f>
        <v>1.230460579882508</v>
      </c>
      <c r="BC978" s="4">
        <f>1/(1.6/F978+1.37/N978)</f>
        <v>0.06367480303344632</v>
      </c>
      <c r="BD978" s="3">
        <f>G978*AA978*0.001</f>
      </c>
      <c r="BE978" s="3">
        <f>G978/S978</f>
      </c>
      <c r="BF978" s="4">
        <f>(1-AP978*AA978/AU978/F978)*100</f>
        <v>51.11156851846129</v>
      </c>
      <c r="BG978" s="3">
        <f>(S978-E978/(N978/1.35))</f>
      </c>
      <c r="BH978" s="3">
        <f>E978*BF978/100/BG978</f>
      </c>
    </row>
    <row r="979" ht="16" customHeight="1">
      <c r="A979" s="4">
        <v>913</v>
      </c>
      <c r="B979" t="s" s="2">
        <v>1034</v>
      </c>
      <c r="C979" s="4">
        <v>5290.500030945987</v>
      </c>
      <c r="D979" s="4">
        <v>0</v>
      </c>
      <c r="E979" s="3">
        <f>(R979-#REF!*(1000-T979)/(1000-U979))*AO979</f>
      </c>
      <c r="F979" s="4">
        <f>IF(AZ979&lt;&gt;0,1/(1/AZ979-1/N979),0)</f>
        <v>0.1047471611765396</v>
      </c>
      <c r="G979" s="3">
        <f>((BC979-AP979/2)*S979-E979)/(BC979+AP979/2)</f>
      </c>
      <c r="H979" s="4">
        <f>AP979*1000</f>
        <v>1.606512403503281</v>
      </c>
      <c r="I979" s="4">
        <f>(AU979-BA979)</f>
        <v>1.57882524912599</v>
      </c>
      <c r="J979" s="4">
        <f>(P979+AT979*D979)</f>
        <v>25.03847694396973</v>
      </c>
      <c r="K979" s="4">
        <v>6</v>
      </c>
      <c r="L979" s="4">
        <f>(K979*AI979+AJ979)</f>
        <v>1.420000016689301</v>
      </c>
      <c r="M979" s="4">
        <v>1</v>
      </c>
      <c r="N979" s="4">
        <f>L979*(M979+1)*(M979+1)/(M979*M979+1)</f>
        <v>2.840000033378601</v>
      </c>
      <c r="O979" s="4">
        <v>21.19495391845703</v>
      </c>
      <c r="P979" s="4">
        <v>25.03847694396973</v>
      </c>
      <c r="Q979" s="4">
        <v>20.21921730041504</v>
      </c>
      <c r="R979" s="4">
        <v>400.0717163085938</v>
      </c>
      <c r="S979" s="4">
        <v>393.1422424316406</v>
      </c>
      <c r="T979" s="4">
        <v>13.91701030731201</v>
      </c>
      <c r="U979" s="4">
        <v>15.81618118286133</v>
      </c>
      <c r="V979" s="4">
        <v>56.01935577392578</v>
      </c>
      <c r="W979" s="4">
        <v>63.66753005981445</v>
      </c>
      <c r="X979" s="4">
        <v>499.5138244628906</v>
      </c>
      <c r="Y979" s="4">
        <v>1998.795532226562</v>
      </c>
      <c r="Z979" s="4">
        <v>81.68960571289062</v>
      </c>
      <c r="AA979" s="4">
        <v>101.6777496337891</v>
      </c>
      <c r="AB979" s="4">
        <v>6.25213098526001</v>
      </c>
      <c r="AC979" s="4">
        <v>0.3381301462650299</v>
      </c>
      <c r="AD979" s="4">
        <v>0.127465084195137</v>
      </c>
      <c r="AE979" s="4">
        <v>0.002222557552158833</v>
      </c>
      <c r="AF979" s="4">
        <v>0.1454154253005981</v>
      </c>
      <c r="AG979" s="4">
        <v>0.00150071841198951</v>
      </c>
      <c r="AH979" s="4">
        <v>1</v>
      </c>
      <c r="AI979" s="4">
        <v>-0.2195652425289154</v>
      </c>
      <c r="AJ979" s="4">
        <v>2.737391471862793</v>
      </c>
      <c r="AK979" s="4">
        <v>1</v>
      </c>
      <c r="AL979" s="4">
        <v>0</v>
      </c>
      <c r="AM979" s="4">
        <v>0.1599999964237213</v>
      </c>
      <c r="AN979" s="4">
        <v>111115</v>
      </c>
      <c r="AO979" s="4">
        <f>X979*0.000001/(K979*0.0001)</f>
        <v>0.8325230407714842</v>
      </c>
      <c r="AP979" s="4">
        <f>(U979-T979)/(1000-U979)*AO979</f>
        <v>0.001606512403503281</v>
      </c>
      <c r="AQ979" s="4">
        <f>(P979+273.15)</f>
        <v>298.1884769439697</v>
      </c>
      <c r="AR979" s="4">
        <f>(O979+273.15)</f>
        <v>294.344953918457</v>
      </c>
      <c r="AS979" s="4">
        <f>(Y979*AK979+Z979*AL979)*AM979</f>
        <v>319.8072780080001</v>
      </c>
      <c r="AT979" s="4">
        <f>((AS979+0.00000010773*(AR979^4-AQ979^4))-AP979*44100)/(L979*0.92*2*29.3+0.00000043092*AQ979^3)</f>
        <v>2.340161245699229</v>
      </c>
      <c r="AU979" s="4">
        <f>0.61365*EXP(17.502*J979/(240.97+J979))</f>
        <v>3.18697895959961</v>
      </c>
      <c r="AV979" s="4">
        <f>AU979*1000/AA979</f>
        <v>31.34391714094869</v>
      </c>
      <c r="AW979" s="4">
        <f>(AV979-U979)</f>
        <v>15.52773595808736</v>
      </c>
      <c r="AX979" s="4">
        <f>IF(D979,P979,(O979+P979)/2)</f>
        <v>23.11671543121338</v>
      </c>
      <c r="AY979" s="4">
        <f>0.61365*EXP(17.502*AX979/(240.97+AX979))</f>
        <v>2.839702772324335</v>
      </c>
      <c r="AZ979" s="4">
        <f>IF(AW979&lt;&gt;0,(1000-(AV979+U979)/2)/AW979*AP979,0)</f>
        <v>0.1010212156030686</v>
      </c>
      <c r="BA979" s="4">
        <f>U979*AA979/1000</f>
        <v>1.60815371047362</v>
      </c>
      <c r="BB979" s="4">
        <f>(AY979-BA979)</f>
        <v>1.231549061850715</v>
      </c>
      <c r="BC979" s="4">
        <f>1/(1.6/F979+1.37/N979)</f>
        <v>0.06346276452187863</v>
      </c>
      <c r="BD979" s="3">
        <f>G979*AA979*0.001</f>
      </c>
      <c r="BE979" s="3">
        <f>G979/S979</f>
      </c>
      <c r="BF979" s="4">
        <f>(1-AP979*AA979/AU979/F979)*100</f>
        <v>51.06849758710674</v>
      </c>
      <c r="BG979" s="3">
        <f>(S979-E979/(N979/1.35))</f>
      </c>
      <c r="BH979" s="3">
        <f>E979*BF979/100/BG979</f>
      </c>
    </row>
    <row r="980" ht="16" customHeight="1">
      <c r="A980" s="4">
        <v>914</v>
      </c>
      <c r="B980" t="s" s="2">
        <v>1035</v>
      </c>
      <c r="C980" s="4">
        <v>5295.500030834228</v>
      </c>
      <c r="D980" s="4">
        <v>0</v>
      </c>
      <c r="E980" s="3">
        <f>(R980-#REF!*(1000-T980)/(1000-U980))*AO980</f>
      </c>
      <c r="F980" s="4">
        <f>IF(AZ980&lt;&gt;0,1/(1/AZ980-1/N980),0)</f>
        <v>0.1044979059523225</v>
      </c>
      <c r="G980" s="3">
        <f>((BC980-AP980/2)*S980-E980)/(BC980+AP980/2)</f>
      </c>
      <c r="H980" s="4">
        <f>AP980*1000</f>
        <v>1.602728478918435</v>
      </c>
      <c r="I980" s="4">
        <f>(AU980-BA980)</f>
        <v>1.578727908339622</v>
      </c>
      <c r="J980" s="4">
        <f>(P980+AT980*D980)</f>
        <v>25.0362434387207</v>
      </c>
      <c r="K980" s="4">
        <v>6</v>
      </c>
      <c r="L980" s="4">
        <f>(K980*AI980+AJ980)</f>
        <v>1.420000016689301</v>
      </c>
      <c r="M980" s="4">
        <v>1</v>
      </c>
      <c r="N980" s="4">
        <f>L980*(M980+1)*(M980+1)/(M980*M980+1)</f>
        <v>2.840000033378601</v>
      </c>
      <c r="O980" s="4">
        <v>21.19524383544922</v>
      </c>
      <c r="P980" s="4">
        <v>25.0362434387207</v>
      </c>
      <c r="Q980" s="4">
        <v>20.22237205505371</v>
      </c>
      <c r="R980" s="4">
        <v>400.0730590820312</v>
      </c>
      <c r="S980" s="4">
        <v>393.1948852539062</v>
      </c>
      <c r="T980" s="4">
        <v>13.91834735870361</v>
      </c>
      <c r="U980" s="4">
        <v>15.81304454803467</v>
      </c>
      <c r="V980" s="4">
        <v>56.02334594726562</v>
      </c>
      <c r="W980" s="4">
        <v>63.65346527099609</v>
      </c>
      <c r="X980" s="4">
        <v>499.5155334472656</v>
      </c>
      <c r="Y980" s="4">
        <v>1998.850463867188</v>
      </c>
      <c r="Z980" s="4">
        <v>81.07537841796875</v>
      </c>
      <c r="AA980" s="4">
        <v>101.677246093750</v>
      </c>
      <c r="AB980" s="4">
        <v>6.25213098526001</v>
      </c>
      <c r="AC980" s="4">
        <v>0.3381301462650299</v>
      </c>
      <c r="AD980" s="4">
        <v>0.127465084195137</v>
      </c>
      <c r="AE980" s="4">
        <v>0.002222557552158833</v>
      </c>
      <c r="AF980" s="4">
        <v>0.1454154253005981</v>
      </c>
      <c r="AG980" s="4">
        <v>0.00150071841198951</v>
      </c>
      <c r="AH980" s="4">
        <v>0.6666666865348816</v>
      </c>
      <c r="AI980" s="4">
        <v>-0.2195652425289154</v>
      </c>
      <c r="AJ980" s="4">
        <v>2.737391471862793</v>
      </c>
      <c r="AK980" s="4">
        <v>1</v>
      </c>
      <c r="AL980" s="4">
        <v>0</v>
      </c>
      <c r="AM980" s="4">
        <v>0.1599999964237213</v>
      </c>
      <c r="AN980" s="4">
        <v>111115</v>
      </c>
      <c r="AO980" s="4">
        <f>X980*0.000001/(K980*0.0001)</f>
        <v>0.8325258890787759</v>
      </c>
      <c r="AP980" s="4">
        <f>(U980-T980)/(1000-U980)*AO980</f>
        <v>0.001602728478918435</v>
      </c>
      <c r="AQ980" s="4">
        <f>(P980+273.15)</f>
        <v>298.1862434387207</v>
      </c>
      <c r="AR980" s="4">
        <f>(O980+273.15)</f>
        <v>294.3452438354492</v>
      </c>
      <c r="AS980" s="4">
        <f>(Y980*AK980+Z980*AL980)*AM980</f>
        <v>319.8160670703037</v>
      </c>
      <c r="AT980" s="4">
        <f>((AS980+0.00000010773*(AR980^4-AQ980^4))-AP980*44100)/(L980*0.92*2*29.3+0.00000043092*AQ980^3)</f>
        <v>2.342490921525576</v>
      </c>
      <c r="AU980" s="4">
        <f>0.61365*EXP(17.502*J980/(240.97+J980))</f>
        <v>3.186554730341575</v>
      </c>
      <c r="AV980" s="4">
        <f>AU980*1000/AA980</f>
        <v>31.33990005397529</v>
      </c>
      <c r="AW980" s="4">
        <f>(AV980-U980)</f>
        <v>15.52685550594062</v>
      </c>
      <c r="AX980" s="4">
        <f>IF(D980,P980,(O980+P980)/2)</f>
        <v>23.11574363708496</v>
      </c>
      <c r="AY980" s="4">
        <f>0.61365*EXP(17.502*AX980/(240.97+AX980))</f>
        <v>2.839535896455347</v>
      </c>
      <c r="AZ980" s="4">
        <f>IF(AW980&lt;&gt;0,(1000-(AV980+U980)/2)/AW980*AP980,0)</f>
        <v>0.100789357814944</v>
      </c>
      <c r="BA980" s="4">
        <f>U980*AA980/1000</f>
        <v>1.607826822001953</v>
      </c>
      <c r="BB980" s="4">
        <f>(AY980-BA980)</f>
        <v>1.231709074453395</v>
      </c>
      <c r="BC980" s="4">
        <f>1/(1.6/F980+1.37/N980)</f>
        <v>0.0633163617359276</v>
      </c>
      <c r="BD980" s="3">
        <f>G980*AA980*0.001</f>
      </c>
      <c r="BE980" s="3">
        <f>G980/S980</f>
      </c>
      <c r="BF980" s="4">
        <f>(1-AP980*AA980/AU980/F980)*100</f>
        <v>51.06103737759563</v>
      </c>
      <c r="BG980" s="3">
        <f>(S980-E980/(N980/1.35))</f>
      </c>
      <c r="BH980" s="3">
        <f>E980*BF980/100/BG980</f>
      </c>
    </row>
    <row r="981" ht="16" customHeight="1">
      <c r="A981" s="4">
        <v>915</v>
      </c>
      <c r="B981" t="s" s="2">
        <v>1036</v>
      </c>
      <c r="C981" s="4">
        <v>5301.000030711293</v>
      </c>
      <c r="D981" s="4">
        <v>0</v>
      </c>
      <c r="E981" s="3">
        <f>(R981-#REF!*(1000-T981)/(1000-U981))*AO981</f>
      </c>
      <c r="F981" s="4">
        <f>IF(AZ981&lt;&gt;0,1/(1/AZ981-1/N981),0)</f>
        <v>0.1042730177182933</v>
      </c>
      <c r="G981" s="3">
        <f>((BC981-AP981/2)*S981-E981)/(BC981+AP981/2)</f>
      </c>
      <c r="H981" s="4">
        <f>AP981*1000</f>
        <v>1.599667083912707</v>
      </c>
      <c r="I981" s="4">
        <f>(AU981-BA981)</f>
        <v>1.578989361308037</v>
      </c>
      <c r="J981" s="4">
        <f>(P981+AT981*D981)</f>
        <v>25.03569984436035</v>
      </c>
      <c r="K981" s="4">
        <v>6</v>
      </c>
      <c r="L981" s="4">
        <f>(K981*AI981+AJ981)</f>
        <v>1.420000016689301</v>
      </c>
      <c r="M981" s="4">
        <v>1</v>
      </c>
      <c r="N981" s="4">
        <f>L981*(M981+1)*(M981+1)/(M981*M981+1)</f>
        <v>2.840000033378601</v>
      </c>
      <c r="O981" s="4">
        <v>21.19609451293945</v>
      </c>
      <c r="P981" s="4">
        <v>25.03569984436035</v>
      </c>
      <c r="Q981" s="4">
        <v>20.22431755065918</v>
      </c>
      <c r="R981" s="4">
        <v>400.0792846679688</v>
      </c>
      <c r="S981" s="4">
        <v>393.539550781250</v>
      </c>
      <c r="T981" s="4">
        <v>13.91840553283691</v>
      </c>
      <c r="U981" s="4">
        <v>15.80950164794922</v>
      </c>
      <c r="V981" s="4">
        <v>56.020996093750</v>
      </c>
      <c r="W981" s="4">
        <v>63.63555908203125</v>
      </c>
      <c r="X981" s="4">
        <v>499.5125732421875</v>
      </c>
      <c r="Y981" s="4">
        <v>1998.857421875</v>
      </c>
      <c r="Z981" s="4">
        <v>79.67616271972656</v>
      </c>
      <c r="AA981" s="4">
        <v>101.6769638061523</v>
      </c>
      <c r="AB981" s="4">
        <v>6.25213098526001</v>
      </c>
      <c r="AC981" s="4">
        <v>0.3381301462650299</v>
      </c>
      <c r="AD981" s="4">
        <v>0.127465084195137</v>
      </c>
      <c r="AE981" s="4">
        <v>0.002222557552158833</v>
      </c>
      <c r="AF981" s="4">
        <v>0.1454154253005981</v>
      </c>
      <c r="AG981" s="4">
        <v>0.00150071841198951</v>
      </c>
      <c r="AH981" s="4">
        <v>0.6666666865348816</v>
      </c>
      <c r="AI981" s="4">
        <v>-0.2195652425289154</v>
      </c>
      <c r="AJ981" s="4">
        <v>2.737391471862793</v>
      </c>
      <c r="AK981" s="4">
        <v>1</v>
      </c>
      <c r="AL981" s="4">
        <v>0</v>
      </c>
      <c r="AM981" s="4">
        <v>0.1599999964237213</v>
      </c>
      <c r="AN981" s="4">
        <v>111115</v>
      </c>
      <c r="AO981" s="4">
        <f>X981*0.000001/(K981*0.0001)</f>
        <v>0.8325209554036457</v>
      </c>
      <c r="AP981" s="4">
        <f>(U981-T981)/(1000-U981)*AO981</f>
        <v>0.001599667083912707</v>
      </c>
      <c r="AQ981" s="4">
        <f>(P981+273.15)</f>
        <v>298.1856998443603</v>
      </c>
      <c r="AR981" s="4">
        <f>(O981+273.15)</f>
        <v>294.3460945129394</v>
      </c>
      <c r="AS981" s="4">
        <f>(Y981*AK981+Z981*AL981)*AM981</f>
        <v>319.8171803515288</v>
      </c>
      <c r="AT981" s="4">
        <f>((AS981+0.00000010773*(AR981^4-AQ981^4))-AP981*44100)/(L981*0.92*2*29.3+0.00000043092*AQ981^3)</f>
        <v>2.344216609116414</v>
      </c>
      <c r="AU981" s="4">
        <f>0.61365*EXP(17.502*J981/(240.97+J981))</f>
        <v>3.186451488159875</v>
      </c>
      <c r="AV981" s="4">
        <f>AU981*1000/AA981</f>
        <v>31.33897166948121</v>
      </c>
      <c r="AW981" s="4">
        <f>(AV981-U981)</f>
        <v>15.529470021532</v>
      </c>
      <c r="AX981" s="4">
        <f>IF(D981,P981,(O981+P981)/2)</f>
        <v>23.1158971786499</v>
      </c>
      <c r="AY981" s="4">
        <f>0.61365*EXP(17.502*AX981/(240.97+AX981))</f>
        <v>2.839562261944493</v>
      </c>
      <c r="AZ981" s="4">
        <f>IF(AW981&lt;&gt;0,(1000-(AV981+U981)/2)/AW981*AP981,0)</f>
        <v>0.1005801325696048</v>
      </c>
      <c r="BA981" s="4">
        <f>U981*AA981/1000</f>
        <v>1.607462126851839</v>
      </c>
      <c r="BB981" s="4">
        <f>(AY981-BA981)</f>
        <v>1.232100135092655</v>
      </c>
      <c r="BC981" s="4">
        <f>1/(1.6/F981+1.37/N981)</f>
        <v>0.06318425286139834</v>
      </c>
      <c r="BD981" s="3">
        <f>G981*AA981*0.001</f>
      </c>
      <c r="BE981" s="3">
        <f>G981/S981</f>
      </c>
      <c r="BF981" s="4">
        <f>(1-AP981*AA981/AU981/F981)*100</f>
        <v>51.0477200049756</v>
      </c>
      <c r="BG981" s="3">
        <f>(S981-E981/(N981/1.35))</f>
      </c>
      <c r="BH981" s="3">
        <f>E981*BF981/100/BG981</f>
      </c>
    </row>
    <row r="982" ht="16" customHeight="1">
      <c r="A982" s="4">
        <v>916</v>
      </c>
      <c r="B982" t="s" s="2">
        <v>1037</v>
      </c>
      <c r="C982" s="4">
        <v>5306.000030599535</v>
      </c>
      <c r="D982" s="4">
        <v>0</v>
      </c>
      <c r="E982" s="3">
        <f>(R982-#REF!*(1000-T982)/(1000-U982))*AO982</f>
      </c>
      <c r="F982" s="4">
        <f>IF(AZ982&lt;&gt;0,1/(1/AZ982-1/N982),0)</f>
        <v>0.1041293180644433</v>
      </c>
      <c r="G982" s="3">
        <f>((BC982-AP982/2)*S982-E982)/(BC982+AP982/2)</f>
      </c>
      <c r="H982" s="4">
        <f>AP982*1000</f>
        <v>1.596722606880916</v>
      </c>
      <c r="I982" s="4">
        <f>(AU982-BA982)</f>
        <v>1.578188001293603</v>
      </c>
      <c r="J982" s="4">
        <f>(P982+AT982*D982)</f>
        <v>25.02980041503906</v>
      </c>
      <c r="K982" s="4">
        <v>6</v>
      </c>
      <c r="L982" s="4">
        <f>(K982*AI982+AJ982)</f>
        <v>1.420000016689301</v>
      </c>
      <c r="M982" s="4">
        <v>1</v>
      </c>
      <c r="N982" s="4">
        <f>L982*(M982+1)*(M982+1)/(M982*M982+1)</f>
        <v>2.840000033378601</v>
      </c>
      <c r="O982" s="4">
        <v>21.19674491882324</v>
      </c>
      <c r="P982" s="4">
        <v>25.02980041503906</v>
      </c>
      <c r="Q982" s="4">
        <v>20.22456932067871</v>
      </c>
      <c r="R982" s="4">
        <v>400.0693054199219</v>
      </c>
      <c r="S982" s="4">
        <v>393.7966003417969</v>
      </c>
      <c r="T982" s="4">
        <v>13.91873073577881</v>
      </c>
      <c r="U982" s="4">
        <v>15.8064079284668</v>
      </c>
      <c r="V982" s="4">
        <v>56.02026748657227</v>
      </c>
      <c r="W982" s="4">
        <v>63.6209831237793</v>
      </c>
      <c r="X982" s="4">
        <v>499.4977416992188</v>
      </c>
      <c r="Y982" s="4">
        <v>1998.838745117188</v>
      </c>
      <c r="Z982" s="4">
        <v>78.84369659423828</v>
      </c>
      <c r="AA982" s="4">
        <v>101.6766891479492</v>
      </c>
      <c r="AB982" s="4">
        <v>6.25213098526001</v>
      </c>
      <c r="AC982" s="4">
        <v>0.3381301462650299</v>
      </c>
      <c r="AD982" s="4">
        <v>0.127465084195137</v>
      </c>
      <c r="AE982" s="4">
        <v>0.002222557552158833</v>
      </c>
      <c r="AF982" s="4">
        <v>0.1454154253005981</v>
      </c>
      <c r="AG982" s="4">
        <v>0.00150071841198951</v>
      </c>
      <c r="AH982" s="4">
        <v>0.6666666865348816</v>
      </c>
      <c r="AI982" s="4">
        <v>-0.2195652425289154</v>
      </c>
      <c r="AJ982" s="4">
        <v>2.737391471862793</v>
      </c>
      <c r="AK982" s="4">
        <v>1</v>
      </c>
      <c r="AL982" s="4">
        <v>0</v>
      </c>
      <c r="AM982" s="4">
        <v>0.1599999964237213</v>
      </c>
      <c r="AN982" s="4">
        <v>111115</v>
      </c>
      <c r="AO982" s="4">
        <f>X982*0.000001/(K982*0.0001)</f>
        <v>0.8324962361653645</v>
      </c>
      <c r="AP982" s="4">
        <f>(U982-T982)/(1000-U982)*AO982</f>
        <v>0.001596722606880916</v>
      </c>
      <c r="AQ982" s="4">
        <f>(P982+273.15)</f>
        <v>298.179800415039</v>
      </c>
      <c r="AR982" s="4">
        <f>(O982+273.15)</f>
        <v>294.3467449188232</v>
      </c>
      <c r="AS982" s="4">
        <f>(Y982*AK982+Z982*AL982)*AM982</f>
        <v>319.8141920703456</v>
      </c>
      <c r="AT982" s="4">
        <f>((AS982+0.00000010773*(AR982^4-AQ982^4))-AP982*44100)/(L982*0.92*2*29.3+0.00000043092*AQ982^3)</f>
        <v>2.346523961382037</v>
      </c>
      <c r="AU982" s="4">
        <f>0.61365*EXP(17.502*J982/(240.97+J982))</f>
        <v>3.185331226782001</v>
      </c>
      <c r="AV982" s="4">
        <f>AU982*1000/AA982</f>
        <v>31.32803844691523</v>
      </c>
      <c r="AW982" s="4">
        <f>(AV982-U982)</f>
        <v>15.52163051844843</v>
      </c>
      <c r="AX982" s="4">
        <f>IF(D982,P982,(O982+P982)/2)</f>
        <v>23.11327266693115</v>
      </c>
      <c r="AY982" s="4">
        <f>0.61365*EXP(17.502*AX982/(240.97+AX982))</f>
        <v>2.839111621670108</v>
      </c>
      <c r="AZ982" s="4">
        <f>IF(AW982&lt;&gt;0,(1000-(AV982+U982)/2)/AW982*AP982,0)</f>
        <v>0.1004464245546009</v>
      </c>
      <c r="BA982" s="4">
        <f>U982*AA982/1000</f>
        <v>1.607143225488398</v>
      </c>
      <c r="BB982" s="4">
        <f>(AY982-BA982)</f>
        <v>1.23196839618171</v>
      </c>
      <c r="BC982" s="4">
        <f>1/(1.6/F982+1.37/N982)</f>
        <v>0.06309982850251832</v>
      </c>
      <c r="BD982" s="3">
        <f>G982*AA982*0.001</f>
      </c>
      <c r="BE982" s="3">
        <f>G982/S982</f>
      </c>
      <c r="BF982" s="4">
        <f>(1-AP982*AA982/AU982/F982)*100</f>
        <v>51.05331916051946</v>
      </c>
      <c r="BG982" s="3">
        <f>(S982-E982/(N982/1.35))</f>
      </c>
      <c r="BH982" s="3">
        <f>E982*BF982/100/BG982</f>
      </c>
    </row>
    <row r="983" ht="16" customHeight="1">
      <c r="A983" s="4">
        <v>917</v>
      </c>
      <c r="B983" t="s" s="2">
        <v>1038</v>
      </c>
      <c r="C983" s="4">
        <v>5311.5000304766</v>
      </c>
      <c r="D983" s="4">
        <v>0</v>
      </c>
      <c r="E983" s="3">
        <f>(R983-#REF!*(1000-T983)/(1000-U983))*AO983</f>
      </c>
      <c r="F983" s="4">
        <f>IF(AZ983&lt;&gt;0,1/(1/AZ983-1/N983),0)</f>
        <v>0.1038504096506672</v>
      </c>
      <c r="G983" s="3">
        <f>((BC983-AP983/2)*S983-E983)/(BC983+AP983/2)</f>
      </c>
      <c r="H983" s="4">
        <f>AP983*1000</f>
        <v>1.593513479264258</v>
      </c>
      <c r="I983" s="4">
        <f>(AU983-BA983)</f>
        <v>1.57909129068081</v>
      </c>
      <c r="J983" s="4">
        <f>(P983+AT983*D983)</f>
        <v>25.03265762329102</v>
      </c>
      <c r="K983" s="4">
        <v>6</v>
      </c>
      <c r="L983" s="4">
        <f>(K983*AI983+AJ983)</f>
        <v>1.420000016689301</v>
      </c>
      <c r="M983" s="4">
        <v>1</v>
      </c>
      <c r="N983" s="4">
        <f>L983*(M983+1)*(M983+1)/(M983*M983+1)</f>
        <v>2.840000033378601</v>
      </c>
      <c r="O983" s="4">
        <v>21.19680595397949</v>
      </c>
      <c r="P983" s="4">
        <v>25.03265762329102</v>
      </c>
      <c r="Q983" s="4">
        <v>20.22425842285156</v>
      </c>
      <c r="R983" s="4">
        <v>400.082763671875</v>
      </c>
      <c r="S983" s="4">
        <v>393.8398742675781</v>
      </c>
      <c r="T983" s="4">
        <v>13.9190502166748</v>
      </c>
      <c r="U983" s="4">
        <v>15.80289649963379</v>
      </c>
      <c r="V983" s="4">
        <v>56.02046585083008</v>
      </c>
      <c r="W983" s="4">
        <v>63.60578918457031</v>
      </c>
      <c r="X983" s="4">
        <v>499.5093383789062</v>
      </c>
      <c r="Y983" s="4">
        <v>1998.788818359375</v>
      </c>
      <c r="Z983" s="4">
        <v>78.41841125488281</v>
      </c>
      <c r="AA983" s="4">
        <v>101.6764526367188</v>
      </c>
      <c r="AB983" s="4">
        <v>6.25213098526001</v>
      </c>
      <c r="AC983" s="4">
        <v>0.3381301462650299</v>
      </c>
      <c r="AD983" s="4">
        <v>0.127465084195137</v>
      </c>
      <c r="AE983" s="4">
        <v>0.002222557552158833</v>
      </c>
      <c r="AF983" s="4">
        <v>0.1454154253005981</v>
      </c>
      <c r="AG983" s="4">
        <v>0.00150071841198951</v>
      </c>
      <c r="AH983" s="4">
        <v>0.6666666865348816</v>
      </c>
      <c r="AI983" s="4">
        <v>-0.2195652425289154</v>
      </c>
      <c r="AJ983" s="4">
        <v>2.737391471862793</v>
      </c>
      <c r="AK983" s="4">
        <v>1</v>
      </c>
      <c r="AL983" s="4">
        <v>0</v>
      </c>
      <c r="AM983" s="4">
        <v>0.1599999964237213</v>
      </c>
      <c r="AN983" s="4">
        <v>111115</v>
      </c>
      <c r="AO983" s="4">
        <f>X983*0.000001/(K983*0.0001)</f>
        <v>0.8325155639648437</v>
      </c>
      <c r="AP983" s="4">
        <f>(U983-T983)/(1000-U983)*AO983</f>
        <v>0.001593513479264258</v>
      </c>
      <c r="AQ983" s="4">
        <f>(P983+273.15)</f>
        <v>298.182657623291</v>
      </c>
      <c r="AR983" s="4">
        <f>(O983+273.15)</f>
        <v>294.3468059539795</v>
      </c>
      <c r="AS983" s="4">
        <f>(Y983*AK983+Z983*AL983)*AM983</f>
        <v>319.8062037892742</v>
      </c>
      <c r="AT983" s="4">
        <f>((AS983+0.00000010773*(AR983^4-AQ983^4))-AP983*44100)/(L983*0.92*2*29.3+0.00000043092*AQ983^3)</f>
        <v>2.347669590883475</v>
      </c>
      <c r="AU983" s="4">
        <f>0.61365*EXP(17.502*J983/(240.97+J983))</f>
        <v>3.185873748148794</v>
      </c>
      <c r="AV983" s="4">
        <f>AU983*1000/AA983</f>
        <v>31.3334470817117</v>
      </c>
      <c r="AW983" s="4">
        <f>(AV983-U983)</f>
        <v>15.53055058207791</v>
      </c>
      <c r="AX983" s="4">
        <f>IF(D983,P983,(O983+P983)/2)</f>
        <v>23.11473178863525</v>
      </c>
      <c r="AY983" s="4">
        <f>0.61365*EXP(17.502*AX983/(240.97+AX983))</f>
        <v>2.83936215159991</v>
      </c>
      <c r="AZ983" s="4">
        <f>IF(AW983&lt;&gt;0,(1000-(AV983+U983)/2)/AW983*AP983,0)</f>
        <v>0.1001868717796626</v>
      </c>
      <c r="BA983" s="4">
        <f>U983*AA983/1000</f>
        <v>1.606782457467983</v>
      </c>
      <c r="BB983" s="4">
        <f>(AY983-BA983)</f>
        <v>1.232579694131926</v>
      </c>
      <c r="BC983" s="4">
        <f>1/(1.6/F983+1.37/N983)</f>
        <v>0.0629359479885637</v>
      </c>
      <c r="BD983" s="3">
        <f>G983*AA983*0.001</f>
      </c>
      <c r="BE983" s="3">
        <f>G983/S983</f>
      </c>
      <c r="BF983" s="4">
        <f>(1-AP983*AA983/AU983/F983)*100</f>
        <v>51.028957212668</v>
      </c>
      <c r="BG983" s="3">
        <f>(S983-E983/(N983/1.35))</f>
      </c>
      <c r="BH983" s="3">
        <f>E983*BF983/100/BG983</f>
      </c>
    </row>
    <row r="984" ht="16" customHeight="1">
      <c r="A984" s="4">
        <v>918</v>
      </c>
      <c r="B984" t="s" s="2">
        <v>1039</v>
      </c>
      <c r="C984" s="4">
        <v>5316.500030364841</v>
      </c>
      <c r="D984" s="4">
        <v>0</v>
      </c>
      <c r="E984" s="3">
        <f>(R984-#REF!*(1000-T984)/(1000-U984))*AO984</f>
      </c>
      <c r="F984" s="4">
        <f>IF(AZ984&lt;&gt;0,1/(1/AZ984-1/N984),0)</f>
        <v>0.1035694914088906</v>
      </c>
      <c r="G984" s="3">
        <f>((BC984-AP984/2)*S984-E984)/(BC984+AP984/2)</f>
      </c>
      <c r="H984" s="4">
        <f>AP984*1000</f>
        <v>1.58912710143937</v>
      </c>
      <c r="I984" s="4">
        <f>(AU984-BA984)</f>
        <v>1.578867795815788</v>
      </c>
      <c r="J984" s="4">
        <f>(P984+AT984*D984)</f>
        <v>25.02972793579102</v>
      </c>
      <c r="K984" s="4">
        <v>6</v>
      </c>
      <c r="L984" s="4">
        <f>(K984*AI984+AJ984)</f>
        <v>1.420000016689301</v>
      </c>
      <c r="M984" s="4">
        <v>1</v>
      </c>
      <c r="N984" s="4">
        <f>L984*(M984+1)*(M984+1)/(M984*M984+1)</f>
        <v>2.840000033378601</v>
      </c>
      <c r="O984" s="4">
        <v>21.19609832763672</v>
      </c>
      <c r="P984" s="4">
        <v>25.02972793579102</v>
      </c>
      <c r="Q984" s="4">
        <v>20.22413444519043</v>
      </c>
      <c r="R984" s="4">
        <v>400.0684204101562</v>
      </c>
      <c r="S984" s="4">
        <v>393.5821228027344</v>
      </c>
      <c r="T984" s="4">
        <v>13.92105579376221</v>
      </c>
      <c r="U984" s="4">
        <v>15.79966735839844</v>
      </c>
      <c r="V984" s="4">
        <v>56.02915573120117</v>
      </c>
      <c r="W984" s="4">
        <v>63.59482192993164</v>
      </c>
      <c r="X984" s="4">
        <v>499.5240478515625</v>
      </c>
      <c r="Y984" s="4">
        <v>1998.794311523438</v>
      </c>
      <c r="Z984" s="4">
        <v>78.1981201171875</v>
      </c>
      <c r="AA984" s="4">
        <v>101.6761703491211</v>
      </c>
      <c r="AB984" s="4">
        <v>6.25213098526001</v>
      </c>
      <c r="AC984" s="4">
        <v>0.3381301462650299</v>
      </c>
      <c r="AD984" s="4">
        <v>0.127465084195137</v>
      </c>
      <c r="AE984" s="4">
        <v>0.002222557552158833</v>
      </c>
      <c r="AF984" s="4">
        <v>0.1454154253005981</v>
      </c>
      <c r="AG984" s="4">
        <v>0.00150071841198951</v>
      </c>
      <c r="AH984" s="4">
        <v>0.6666666865348816</v>
      </c>
      <c r="AI984" s="4">
        <v>-0.2195652425289154</v>
      </c>
      <c r="AJ984" s="4">
        <v>2.737391471862793</v>
      </c>
      <c r="AK984" s="4">
        <v>1</v>
      </c>
      <c r="AL984" s="4">
        <v>0</v>
      </c>
      <c r="AM984" s="4">
        <v>0.1599999964237213</v>
      </c>
      <c r="AN984" s="4">
        <v>111115</v>
      </c>
      <c r="AO984" s="4">
        <f>X984*0.000001/(K984*0.0001)</f>
        <v>0.832540079752604</v>
      </c>
      <c r="AP984" s="4">
        <f>(U984-T984)/(1000-U984)*AO984</f>
        <v>0.00158912710143937</v>
      </c>
      <c r="AQ984" s="4">
        <f>(P984+273.15)</f>
        <v>298.179727935791</v>
      </c>
      <c r="AR984" s="4">
        <f>(O984+273.15)</f>
        <v>294.3460983276367</v>
      </c>
      <c r="AS984" s="4">
        <f>(Y984*AK984+Z984*AL984)*AM984</f>
        <v>319.8070826955045</v>
      </c>
      <c r="AT984" s="4">
        <f>((AS984+0.00000010773*(AR984^4-AQ984^4))-AP984*44100)/(L984*0.92*2*29.3+0.00000043092*AQ984^3)</f>
        <v>2.350179299349284</v>
      </c>
      <c r="AU984" s="4">
        <f>0.61365*EXP(17.502*J984/(240.97+J984))</f>
        <v>3.185317465607756</v>
      </c>
      <c r="AV984" s="4">
        <f>AU984*1000/AA984</f>
        <v>31.32806295389046</v>
      </c>
      <c r="AW984" s="4">
        <f>(AV984-U984)</f>
        <v>15.52839559549202</v>
      </c>
      <c r="AX984" s="4">
        <f>IF(D984,P984,(O984+P984)/2)</f>
        <v>23.11291313171387</v>
      </c>
      <c r="AY984" s="4">
        <f>0.61365*EXP(17.502*AX984/(240.97+AX984))</f>
        <v>2.839049892754935</v>
      </c>
      <c r="AZ984" s="4">
        <f>IF(AW984&lt;&gt;0,(1000-(AV984+U984)/2)/AW984*AP984,0)</f>
        <v>0.09992539893532462</v>
      </c>
      <c r="BA984" s="4">
        <f>U984*AA984/1000</f>
        <v>1.606449669791968</v>
      </c>
      <c r="BB984" s="4">
        <f>(AY984-BA984)</f>
        <v>1.232600222962967</v>
      </c>
      <c r="BC984" s="4">
        <f>1/(1.6/F984+1.37/N984)</f>
        <v>0.06277085952700456</v>
      </c>
      <c r="BD984" s="3">
        <f>G984*AA984*0.001</f>
      </c>
      <c r="BE984" s="3">
        <f>G984/S984</f>
      </c>
      <c r="BF984" s="4">
        <f>(1-AP984*AA984/AU984/F984)*100</f>
        <v>51.02287953378853</v>
      </c>
      <c r="BG984" s="3">
        <f>(S984-E984/(N984/1.35))</f>
      </c>
      <c r="BH984" s="3">
        <f>E984*BF984/100/BG984</f>
      </c>
    </row>
    <row r="985" ht="16" customHeight="1">
      <c r="A985" s="4">
        <v>919</v>
      </c>
      <c r="B985" t="s" s="2">
        <v>1040</v>
      </c>
      <c r="C985" s="4">
        <v>5321.500030253083</v>
      </c>
      <c r="D985" s="4">
        <v>0</v>
      </c>
      <c r="E985" s="3">
        <f>(R985-#REF!*(1000-T985)/(1000-U985))*AO985</f>
      </c>
      <c r="F985" s="4">
        <f>IF(AZ985&lt;&gt;0,1/(1/AZ985-1/N985),0)</f>
        <v>0.1033511144719162</v>
      </c>
      <c r="G985" s="3">
        <f>((BC985-AP985/2)*S985-E985)/(BC985+AP985/2)</f>
      </c>
      <c r="H985" s="4">
        <f>AP985*1000</f>
        <v>1.585029720717798</v>
      </c>
      <c r="I985" s="4">
        <f>(AU985-BA985)</f>
        <v>1.578014599655478</v>
      </c>
      <c r="J985" s="4">
        <f>(P985+AT985*D985)</f>
        <v>25.02384757995605</v>
      </c>
      <c r="K985" s="4">
        <v>6</v>
      </c>
      <c r="L985" s="4">
        <f>(K985*AI985+AJ985)</f>
        <v>1.420000016689301</v>
      </c>
      <c r="M985" s="4">
        <v>1</v>
      </c>
      <c r="N985" s="4">
        <f>L985*(M985+1)*(M985+1)/(M985*M985+1)</f>
        <v>2.840000033378601</v>
      </c>
      <c r="O985" s="4">
        <v>21.19541358947754</v>
      </c>
      <c r="P985" s="4">
        <v>25.02384757995605</v>
      </c>
      <c r="Q985" s="4">
        <v>20.22356986999512</v>
      </c>
      <c r="R985" s="4">
        <v>400.0898742675781</v>
      </c>
      <c r="S985" s="4">
        <v>393.3525695800781</v>
      </c>
      <c r="T985" s="4">
        <v>13.92341709136963</v>
      </c>
      <c r="U985" s="4">
        <v>15.79711532592773</v>
      </c>
      <c r="V985" s="4">
        <v>56.04050064086914</v>
      </c>
      <c r="W985" s="4">
        <v>63.58650207519531</v>
      </c>
      <c r="X985" s="4">
        <v>499.5438842773438</v>
      </c>
      <c r="Y985" s="4">
        <v>1998.778930664062</v>
      </c>
      <c r="Z985" s="4">
        <v>78.99237060546875</v>
      </c>
      <c r="AA985" s="4">
        <v>101.6759414672852</v>
      </c>
      <c r="AB985" s="4">
        <v>6.25213098526001</v>
      </c>
      <c r="AC985" s="4">
        <v>0.3381301462650299</v>
      </c>
      <c r="AD985" s="4">
        <v>0.127465084195137</v>
      </c>
      <c r="AE985" s="4">
        <v>0.002222557552158833</v>
      </c>
      <c r="AF985" s="4">
        <v>0.1454154253005981</v>
      </c>
      <c r="AG985" s="4">
        <v>0.00150071841198951</v>
      </c>
      <c r="AH985" s="4">
        <v>0.6666666865348816</v>
      </c>
      <c r="AI985" s="4">
        <v>-0.2195652425289154</v>
      </c>
      <c r="AJ985" s="4">
        <v>2.737391471862793</v>
      </c>
      <c r="AK985" s="4">
        <v>1</v>
      </c>
      <c r="AL985" s="4">
        <v>0</v>
      </c>
      <c r="AM985" s="4">
        <v>0.1599999964237213</v>
      </c>
      <c r="AN985" s="4">
        <v>111115</v>
      </c>
      <c r="AO985" s="4">
        <f>X985*0.000001/(K985*0.0001)</f>
        <v>0.8325731404622394</v>
      </c>
      <c r="AP985" s="4">
        <f>(U985-T985)/(1000-U985)*AO985</f>
        <v>0.001585029720717798</v>
      </c>
      <c r="AQ985" s="4">
        <f>(P985+273.15)</f>
        <v>298.173847579956</v>
      </c>
      <c r="AR985" s="4">
        <f>(O985+273.15)</f>
        <v>294.3454135894775</v>
      </c>
      <c r="AS985" s="4">
        <f>(Y985*AK985+Z985*AL985)*AM985</f>
        <v>319.8046217580595</v>
      </c>
      <c r="AT985" s="4">
        <f>((AS985+0.00000010773*(AR985^4-AQ985^4))-AP985*44100)/(L985*0.92*2*29.3+0.00000043092*AQ985^3)</f>
        <v>2.352901257854611</v>
      </c>
      <c r="AU985" s="4">
        <f>0.61365*EXP(17.502*J985/(240.97+J985))</f>
        <v>3.18420117288646</v>
      </c>
      <c r="AV985" s="4">
        <f>AU985*1000/AA985</f>
        <v>31.31715454939746</v>
      </c>
      <c r="AW985" s="4">
        <f>(AV985-U985)</f>
        <v>15.52003922346973</v>
      </c>
      <c r="AX985" s="4">
        <f>IF(D985,P985,(O985+P985)/2)</f>
        <v>23.1096305847168</v>
      </c>
      <c r="AY985" s="4">
        <f>0.61365*EXP(17.502*AX985/(240.97+AX985))</f>
        <v>2.838486363686428</v>
      </c>
      <c r="AZ985" s="4">
        <f>IF(AW985&lt;&gt;0,(1000-(AV985+U985)/2)/AW985*AP985,0)</f>
        <v>0.09972210375384825</v>
      </c>
      <c r="BA985" s="4">
        <f>U985*AA985/1000</f>
        <v>1.606186573230982</v>
      </c>
      <c r="BB985" s="4">
        <f>(AY985-BA985)</f>
        <v>1.232299790455446</v>
      </c>
      <c r="BC985" s="4">
        <f>1/(1.6/F985+1.37/N985)</f>
        <v>0.06264250625460183</v>
      </c>
      <c r="BD985" s="3">
        <f>G985*AA985*0.001</f>
      </c>
      <c r="BE985" s="3">
        <f>G985/S985</f>
      </c>
      <c r="BF985" s="4">
        <f>(1-AP985*AA985/AU985/F985)*100</f>
        <v>51.02888973828495</v>
      </c>
      <c r="BG985" s="3">
        <f>(S985-E985/(N985/1.35))</f>
      </c>
      <c r="BH985" s="3">
        <f>E985*BF985/100/BG985</f>
      </c>
    </row>
    <row r="986" ht="16" customHeight="1">
      <c r="A986" t="s" s="2">
        <v>2424</v>
      </c>
      <c r="B986" s="3"/>
      <c r="C986" s="3"/>
      <c r="D986" s="3"/>
      <c r="E986" s="3">
        <f>AVERAGE(E980:E985)</f>
      </c>
      <c r="F986" s="4">
        <f>AVERAGE(F980:F985)</f>
        <v>0.1039452095444222</v>
      </c>
      <c r="G986" s="3">
        <f>AVERAGE(G980:G985)</f>
      </c>
      <c r="H986" s="4">
        <f>AVERAGE(H980:H985)</f>
        <v>1.594464745188914</v>
      </c>
      <c r="I986" s="4">
        <f>AVERAGE(I980:I985)</f>
        <v>1.57864649284889</v>
      </c>
      <c r="J986" s="4">
        <f>AVERAGE(J980:J985)</f>
        <v>25.0313294728597</v>
      </c>
      <c r="K986" s="4">
        <f>AVERAGE(K980:K985)</f>
        <v>6</v>
      </c>
      <c r="L986" s="4">
        <f>AVERAGE(L980:L985)</f>
        <v>1.420000016689301</v>
      </c>
      <c r="M986" s="4">
        <f>AVERAGE(M980:M985)</f>
        <v>1</v>
      </c>
      <c r="N986" s="4">
        <f>AVERAGE(N980:N985)</f>
        <v>2.840000033378601</v>
      </c>
      <c r="O986" s="4">
        <f>AVERAGE(O980:O985)</f>
        <v>21.19606685638428</v>
      </c>
      <c r="P986" s="4">
        <f>AVERAGE(P980:P985)</f>
        <v>25.0313294728597</v>
      </c>
      <c r="Q986" s="4">
        <f>AVERAGE(Q980:Q985)</f>
        <v>20.22387027740479</v>
      </c>
      <c r="R986" s="4">
        <f>AVERAGE(R980:R985)</f>
        <v>400.0771179199219</v>
      </c>
      <c r="S986" s="4">
        <f>AVERAGE(S980:S985)</f>
        <v>393.5509338378906</v>
      </c>
      <c r="T986" s="4">
        <f>AVERAGE(T980:T985)</f>
        <v>13.91983445485433</v>
      </c>
      <c r="U986" s="4">
        <f>AVERAGE(U980:U985)</f>
        <v>15.80477221806844</v>
      </c>
      <c r="V986" s="4">
        <f>AVERAGE(V980:V985)</f>
        <v>56.02578862508138</v>
      </c>
      <c r="W986" s="4">
        <f>AVERAGE(W980:W985)</f>
        <v>63.61618677775065</v>
      </c>
      <c r="X986" s="4">
        <f>AVERAGE(X980:X985)</f>
        <v>499.5171864827474</v>
      </c>
      <c r="Y986" s="4">
        <f>AVERAGE(Y980:Y985)</f>
        <v>1998.818115234375</v>
      </c>
      <c r="Z986" s="4">
        <f>AVERAGE(Z980:Z985)</f>
        <v>79.20068995157878</v>
      </c>
      <c r="AA986" s="4">
        <f>AVERAGE(AA980:AA985)</f>
        <v>101.6765772501628</v>
      </c>
      <c r="AB986" s="4">
        <f>AVERAGE(AB980:AB985)</f>
        <v>6.25213098526001</v>
      </c>
      <c r="AC986" s="4">
        <f>AVERAGE(AC980:AC985)</f>
        <v>0.3381301462650299</v>
      </c>
      <c r="AD986" s="4">
        <f>AVERAGE(AD980:AD985)</f>
        <v>0.127465084195137</v>
      </c>
      <c r="AE986" s="4">
        <f>AVERAGE(AE980:AE985)</f>
        <v>0.002222557552158833</v>
      </c>
      <c r="AF986" s="4">
        <f>AVERAGE(AF980:AF985)</f>
        <v>0.1454154253005981</v>
      </c>
      <c r="AG986" s="4">
        <f>AVERAGE(AG980:AG985)</f>
        <v>0.00150071841198951</v>
      </c>
      <c r="AH986" s="4">
        <f>AVERAGE(AH980:AH985)</f>
        <v>0.6666666865348816</v>
      </c>
      <c r="AI986" s="4">
        <f>AVERAGE(AI980:AI985)</f>
        <v>-0.2195652425289154</v>
      </c>
      <c r="AJ986" s="4">
        <f>AVERAGE(AJ980:AJ985)</f>
        <v>2.737391471862793</v>
      </c>
      <c r="AK986" s="4">
        <f>AVERAGE(AK980:AK985)</f>
        <v>1</v>
      </c>
      <c r="AL986" s="4">
        <f>AVERAGE(AL980:AL985)</f>
        <v>0</v>
      </c>
      <c r="AM986" s="4">
        <f>AVERAGE(AM980:AM985)</f>
        <v>0.1599999964237213</v>
      </c>
      <c r="AN986" s="4">
        <f>AVERAGE(AN980:AN985)</f>
        <v>111115</v>
      </c>
      <c r="AO986" s="4">
        <f>AVERAGE(AO980:AO985)</f>
        <v>0.8325286441379122</v>
      </c>
      <c r="AP986" s="4">
        <f>AVERAGE(AP980:AP985)</f>
        <v>0.001594464745188914</v>
      </c>
      <c r="AQ986" s="4">
        <f>AVERAGE(AQ980:AQ985)</f>
        <v>298.1813294728597</v>
      </c>
      <c r="AR986" s="4">
        <f>AVERAGE(AR980:AR985)</f>
        <v>294.3460668563843</v>
      </c>
      <c r="AS986" s="4">
        <f>AVERAGE(AS980:AS985)</f>
        <v>319.8108912891694</v>
      </c>
      <c r="AT986" s="4">
        <f>AVERAGE(AT980:AT985)</f>
        <v>2.347330273351899</v>
      </c>
      <c r="AU986" s="4">
        <f>AVERAGE(AU980:AU985)</f>
        <v>3.18562163865441</v>
      </c>
      <c r="AV986" s="4">
        <f>AVERAGE(AV980:AV985)</f>
        <v>31.33092912589522</v>
      </c>
      <c r="AW986" s="4">
        <f>AVERAGE(AW980:AW985)</f>
        <v>15.52615690782679</v>
      </c>
      <c r="AX986" s="4">
        <f>AVERAGE(AX980:AX985)</f>
        <v>23.11369816462199</v>
      </c>
      <c r="AY986" s="4">
        <f>AVERAGE(AY980:AY985)</f>
        <v>2.839184698018537</v>
      </c>
      <c r="AZ986" s="4">
        <f>AVERAGE(AZ980:AZ985)</f>
        <v>0.1002750482346642</v>
      </c>
      <c r="BA986" s="4">
        <f>AVERAGE(BA980:BA985)</f>
        <v>1.606975145805521</v>
      </c>
      <c r="BB986" s="4">
        <f>AVERAGE(BB980:BB985)</f>
        <v>1.232209552213017</v>
      </c>
      <c r="BC986" s="4">
        <f>AVERAGE(BC980:BC985)</f>
        <v>0.06299162614500239</v>
      </c>
      <c r="BD986" s="3">
        <f>AVERAGE(BD980:BD985)</f>
      </c>
      <c r="BE986" s="3">
        <f>AVERAGE(BE980:BE985)</f>
      </c>
      <c r="BF986" s="4">
        <f>AVERAGE(BF980:BF985)</f>
        <v>51.04046717130536</v>
      </c>
      <c r="BG986" s="3">
        <f>AVERAGE(BG980:BG985)</f>
      </c>
      <c r="BH986" s="3">
        <f>AVERAGE(BH980:BH985)</f>
      </c>
    </row>
    <row r="987" ht="29" customHeight="1">
      <c r="A987" t="s" s="2">
        <v>9</v>
      </c>
      <c r="B987" t="s" s="5">
        <v>1041</v>
      </c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</row>
    <row r="988" ht="16" customHeight="1">
      <c r="A988" s="4">
        <v>920</v>
      </c>
      <c r="B988" t="s" s="2">
        <v>1042</v>
      </c>
      <c r="C988" s="4">
        <v>5327.000030130148</v>
      </c>
      <c r="D988" s="4">
        <v>0</v>
      </c>
      <c r="E988" s="3">
        <f>(R988-#REF!*(1000-T988)/(1000-U988))*AO988</f>
      </c>
      <c r="F988" s="4">
        <f>IF(AZ988&lt;&gt;0,1/(1/AZ988-1/N988),0)</f>
        <v>0.1030498857602969</v>
      </c>
      <c r="G988" s="3">
        <f>((BC988-AP988/2)*S988-E988)/(BC988+AP988/2)</f>
      </c>
      <c r="H988" s="4">
        <f>AP988*1000</f>
        <v>1.579712939930051</v>
      </c>
      <c r="I988" s="4">
        <f>(AU988-BA988)</f>
        <v>1.577166688103371</v>
      </c>
      <c r="J988" s="4">
        <f>(P988+AT988*D988)</f>
        <v>25.01754188537598</v>
      </c>
      <c r="K988" s="4">
        <v>6</v>
      </c>
      <c r="L988" s="4">
        <f>(K988*AI988+AJ988)</f>
        <v>1.420000016689301</v>
      </c>
      <c r="M988" s="4">
        <v>1</v>
      </c>
      <c r="N988" s="4">
        <f>L988*(M988+1)*(M988+1)/(M988*M988+1)</f>
        <v>2.840000033378601</v>
      </c>
      <c r="O988" s="4">
        <v>21.19491195678711</v>
      </c>
      <c r="P988" s="4">
        <v>25.01754188537598</v>
      </c>
      <c r="Q988" s="4">
        <v>20.22346687316895</v>
      </c>
      <c r="R988" s="4">
        <v>400.0549621582031</v>
      </c>
      <c r="S988" s="4">
        <v>393.1747741699219</v>
      </c>
      <c r="T988" s="4">
        <v>13.92629814147949</v>
      </c>
      <c r="U988" s="4">
        <v>15.7937126159668</v>
      </c>
      <c r="V988" s="4">
        <v>56.0533561706543</v>
      </c>
      <c r="W988" s="4">
        <v>63.57452392578125</v>
      </c>
      <c r="X988" s="4">
        <v>499.5452575683594</v>
      </c>
      <c r="Y988" s="4">
        <v>1998.800292968750</v>
      </c>
      <c r="Z988" s="4">
        <v>80.55597686767578</v>
      </c>
      <c r="AA988" s="4">
        <v>101.6757659912109</v>
      </c>
      <c r="AB988" s="4">
        <v>6.25213098526001</v>
      </c>
      <c r="AC988" s="4">
        <v>0.3381301462650299</v>
      </c>
      <c r="AD988" s="4">
        <v>0.127465084195137</v>
      </c>
      <c r="AE988" s="4">
        <v>0.002222557552158833</v>
      </c>
      <c r="AF988" s="4">
        <v>0.1454154253005981</v>
      </c>
      <c r="AG988" s="4">
        <v>0.00150071841198951</v>
      </c>
      <c r="AH988" s="4">
        <v>0.6666666865348816</v>
      </c>
      <c r="AI988" s="4">
        <v>-0.2195652425289154</v>
      </c>
      <c r="AJ988" s="4">
        <v>2.737391471862793</v>
      </c>
      <c r="AK988" s="4">
        <v>1</v>
      </c>
      <c r="AL988" s="4">
        <v>0</v>
      </c>
      <c r="AM988" s="4">
        <v>0.1599999964237213</v>
      </c>
      <c r="AN988" s="4">
        <v>111115</v>
      </c>
      <c r="AO988" s="4">
        <f>X988*0.000001/(K988*0.0001)</f>
        <v>0.8325754292805988</v>
      </c>
      <c r="AP988" s="4">
        <f>(U988-T988)/(1000-U988)*AO988</f>
        <v>0.001579712939930051</v>
      </c>
      <c r="AQ988" s="4">
        <f>(P988+273.15)</f>
        <v>298.167541885376</v>
      </c>
      <c r="AR988" s="4">
        <f>(O988+273.15)</f>
        <v>294.3449119567871</v>
      </c>
      <c r="AS988" s="4">
        <f>(Y988*AK988+Z988*AL988)*AM988</f>
        <v>319.8080397267331</v>
      </c>
      <c r="AT988" s="4">
        <f>((AS988+0.00000010773*(AR988^4-AQ988^4))-AP988*44100)/(L988*0.92*2*29.3+0.00000043092*AQ988^3)</f>
        <v>2.356380679871202</v>
      </c>
      <c r="AU988" s="4">
        <f>0.61365*EXP(17.502*J988/(240.97+J988))</f>
        <v>3.183004516176847</v>
      </c>
      <c r="AV988" s="4">
        <f>AU988*1000/AA988</f>
        <v>31.30543925729552</v>
      </c>
      <c r="AW988" s="4">
        <f>(AV988-U988)</f>
        <v>15.51172664132872</v>
      </c>
      <c r="AX988" s="4">
        <f>IF(D988,P988,(O988+P988)/2)</f>
        <v>23.10622692108154</v>
      </c>
      <c r="AY988" s="4">
        <f>0.61365*EXP(17.502*AX988/(240.97+AX988))</f>
        <v>2.837902145332388</v>
      </c>
      <c r="AZ988" s="4">
        <f>IF(AW988&lt;&gt;0,(1000-(AV988+U988)/2)/AW988*AP988,0)</f>
        <v>0.09944162927570512</v>
      </c>
      <c r="BA988" s="4">
        <f>U988*AA988/1000</f>
        <v>1.605837828073476</v>
      </c>
      <c r="BB988" s="4">
        <f>(AY988-BA988)</f>
        <v>1.232064317258912</v>
      </c>
      <c r="BC988" s="4">
        <f>1/(1.6/F988+1.37/N988)</f>
        <v>0.06246542910569027</v>
      </c>
      <c r="BD988" s="3">
        <f>G988*AA988*0.001</f>
      </c>
      <c r="BE988" s="3">
        <f>G988/S988</f>
      </c>
      <c r="BF988" s="4">
        <f>(1-AP988*AA988/AU988/F988)*100</f>
        <v>51.03216996871795</v>
      </c>
      <c r="BG988" s="3">
        <f>(S988-E988/(N988/1.35))</f>
      </c>
      <c r="BH988" s="3">
        <f>E988*BF988/100/BG988</f>
      </c>
    </row>
    <row r="989" ht="16" customHeight="1">
      <c r="A989" s="4">
        <v>921</v>
      </c>
      <c r="B989" t="s" s="2">
        <v>1043</v>
      </c>
      <c r="C989" s="4">
        <v>5332.000030018389</v>
      </c>
      <c r="D989" s="4">
        <v>0</v>
      </c>
      <c r="E989" s="3">
        <f>(R989-#REF!*(1000-T989)/(1000-U989))*AO989</f>
      </c>
      <c r="F989" s="4">
        <f>IF(AZ989&lt;&gt;0,1/(1/AZ989-1/N989),0)</f>
        <v>0.1027488202228938</v>
      </c>
      <c r="G989" s="3">
        <f>((BC989-AP989/2)*S989-E989)/(BC989+AP989/2)</f>
      </c>
      <c r="H989" s="4">
        <f>AP989*1000</f>
        <v>1.57640943378609</v>
      </c>
      <c r="I989" s="4">
        <f>(AU989-BA989)</f>
        <v>1.578309417409283</v>
      </c>
      <c r="J989" s="4">
        <f>(P989+AT989*D989)</f>
        <v>25.0220832824707</v>
      </c>
      <c r="K989" s="4">
        <v>6</v>
      </c>
      <c r="L989" s="4">
        <f>(K989*AI989+AJ989)</f>
        <v>1.420000016689301</v>
      </c>
      <c r="M989" s="4">
        <v>1</v>
      </c>
      <c r="N989" s="4">
        <f>L989*(M989+1)*(M989+1)/(M989*M989+1)</f>
        <v>2.840000033378601</v>
      </c>
      <c r="O989" s="4">
        <v>21.19456481933594</v>
      </c>
      <c r="P989" s="4">
        <v>25.0220832824707</v>
      </c>
      <c r="Q989" s="4">
        <v>20.22382736206055</v>
      </c>
      <c r="R989" s="4">
        <v>393.8168640136719</v>
      </c>
      <c r="S989" s="4">
        <v>392.2548217773438</v>
      </c>
      <c r="T989" s="4">
        <v>13.92742347717285</v>
      </c>
      <c r="U989" s="4">
        <v>15.79099464416504</v>
      </c>
      <c r="V989" s="4">
        <v>56.06027603149414</v>
      </c>
      <c r="W989" s="4">
        <v>63.56484985351562</v>
      </c>
      <c r="X989" s="4">
        <v>499.5300598144531</v>
      </c>
      <c r="Y989" s="4">
        <v>1998.836547851562</v>
      </c>
      <c r="Z989" s="4">
        <v>81.19380187988281</v>
      </c>
      <c r="AA989" s="4">
        <v>101.6754760742188</v>
      </c>
      <c r="AB989" s="4">
        <v>6.25213098526001</v>
      </c>
      <c r="AC989" s="4">
        <v>0.3381301462650299</v>
      </c>
      <c r="AD989" s="4">
        <v>0.127465084195137</v>
      </c>
      <c r="AE989" s="4">
        <v>0.002222557552158833</v>
      </c>
      <c r="AF989" s="4">
        <v>0.1454154253005981</v>
      </c>
      <c r="AG989" s="4">
        <v>0.00150071841198951</v>
      </c>
      <c r="AH989" s="4">
        <v>0.6666666865348816</v>
      </c>
      <c r="AI989" s="4">
        <v>-0.2195652425289154</v>
      </c>
      <c r="AJ989" s="4">
        <v>2.737391471862793</v>
      </c>
      <c r="AK989" s="4">
        <v>1</v>
      </c>
      <c r="AL989" s="4">
        <v>0</v>
      </c>
      <c r="AM989" s="4">
        <v>0.1599999964237213</v>
      </c>
      <c r="AN989" s="4">
        <v>111115</v>
      </c>
      <c r="AO989" s="4">
        <f>X989*0.000001/(K989*0.0001)</f>
        <v>0.832550099690755</v>
      </c>
      <c r="AP989" s="4">
        <f>(U989-T989)/(1000-U989)*AO989</f>
        <v>0.00157640943378609</v>
      </c>
      <c r="AQ989" s="4">
        <f>(P989+273.15)</f>
        <v>298.1720832824707</v>
      </c>
      <c r="AR989" s="4">
        <f>(O989+273.15)</f>
        <v>294.3445648193359</v>
      </c>
      <c r="AS989" s="4">
        <f>(Y989*AK989+Z989*AL989)*AM989</f>
        <v>319.8138405078535</v>
      </c>
      <c r="AT989" s="4">
        <f>((AS989+0.00000010773*(AR989^4-AQ989^4))-AP989*44100)/(L989*0.92*2*29.3+0.00000043092*AQ989^3)</f>
        <v>2.357455527047626</v>
      </c>
      <c r="AU989" s="4">
        <f>0.61365*EXP(17.502*J989/(240.97+J989))</f>
        <v>3.183866315540202</v>
      </c>
      <c r="AV989" s="4">
        <f>AU989*1000/AA989</f>
        <v>31.31400450208972</v>
      </c>
      <c r="AW989" s="4">
        <f>(AV989-U989)</f>
        <v>15.52300985792468</v>
      </c>
      <c r="AX989" s="4">
        <f>IF(D989,P989,(O989+P989)/2)</f>
        <v>23.10832405090332</v>
      </c>
      <c r="AY989" s="4">
        <f>0.61365*EXP(17.502*AX989/(240.97+AX989))</f>
        <v>2.838262092589742</v>
      </c>
      <c r="AZ989" s="4">
        <f>IF(AW989&lt;&gt;0,(1000-(AV989+U989)/2)/AW989*AP989,0)</f>
        <v>0.09916124935551382</v>
      </c>
      <c r="BA989" s="4">
        <f>U989*AA989/1000</f>
        <v>1.605556898130919</v>
      </c>
      <c r="BB989" s="4">
        <f>(AY989-BA989)</f>
        <v>1.232705194458823</v>
      </c>
      <c r="BC989" s="4">
        <f>1/(1.6/F989+1.37/N989)</f>
        <v>0.06228841670637948</v>
      </c>
      <c r="BD989" s="3">
        <f>G989*AA989*0.001</f>
      </c>
      <c r="BE989" s="3">
        <f>G989/S989</f>
      </c>
      <c r="BF989" s="4">
        <f>(1-AP989*AA989/AU989/F989)*100</f>
        <v>51.00479585540496</v>
      </c>
      <c r="BG989" s="3">
        <f>(S989-E989/(N989/1.35))</f>
      </c>
      <c r="BH989" s="3">
        <f>E989*BF989/100/BG989</f>
      </c>
    </row>
    <row r="990" ht="16" customHeight="1">
      <c r="A990" s="4">
        <v>922</v>
      </c>
      <c r="B990" t="s" s="2">
        <v>1044</v>
      </c>
      <c r="C990" s="4">
        <v>5337.000029906631</v>
      </c>
      <c r="D990" s="4">
        <v>0</v>
      </c>
      <c r="E990" s="3">
        <f>(R990-#REF!*(1000-T990)/(1000-U990))*AO990</f>
      </c>
      <c r="F990" s="4">
        <f>IF(AZ990&lt;&gt;0,1/(1/AZ990-1/N990),0)</f>
        <v>0.1025055563916728</v>
      </c>
      <c r="G990" s="3">
        <f>((BC990-AP990/2)*S990-E990)/(BC990+AP990/2)</f>
      </c>
      <c r="H990" s="4">
        <f>AP990*1000</f>
        <v>1.574620716505072</v>
      </c>
      <c r="I990" s="4">
        <f>(AU990-BA990)</f>
        <v>1.580111832952569</v>
      </c>
      <c r="J990" s="4">
        <f>(P990+AT990*D990)</f>
        <v>25.0305118560791</v>
      </c>
      <c r="K990" s="4">
        <v>6</v>
      </c>
      <c r="L990" s="4">
        <f>(K990*AI990+AJ990)</f>
        <v>1.420000016689301</v>
      </c>
      <c r="M990" s="4">
        <v>1</v>
      </c>
      <c r="N990" s="4">
        <f>L990*(M990+1)*(M990+1)/(M990*M990+1)</f>
        <v>2.840000033378601</v>
      </c>
      <c r="O990" s="4">
        <v>21.19407653808594</v>
      </c>
      <c r="P990" s="4">
        <v>25.0305118560791</v>
      </c>
      <c r="Q990" s="4">
        <v>20.22431182861328</v>
      </c>
      <c r="R990" s="4">
        <v>364.3720092773438</v>
      </c>
      <c r="S990" s="4">
        <v>381.0726623535156</v>
      </c>
      <c r="T990" s="4">
        <v>13.92756938934326</v>
      </c>
      <c r="U990" s="4">
        <v>15.78906536102295</v>
      </c>
      <c r="V990" s="4">
        <v>56.06308364868164</v>
      </c>
      <c r="W990" s="4">
        <v>63.55795288085938</v>
      </c>
      <c r="X990" s="4">
        <v>499.5204772949219</v>
      </c>
      <c r="Y990" s="4">
        <v>1998.864013671875</v>
      </c>
      <c r="Z990" s="4">
        <v>80.20830535888672</v>
      </c>
      <c r="AA990" s="4">
        <v>101.6750793457031</v>
      </c>
      <c r="AB990" s="4">
        <v>6.25213098526001</v>
      </c>
      <c r="AC990" s="4">
        <v>0.3381301462650299</v>
      </c>
      <c r="AD990" s="4">
        <v>0.127465084195137</v>
      </c>
      <c r="AE990" s="4">
        <v>0.002222557552158833</v>
      </c>
      <c r="AF990" s="4">
        <v>0.1454154253005981</v>
      </c>
      <c r="AG990" s="4">
        <v>0.00150071841198951</v>
      </c>
      <c r="AH990" s="4">
        <v>0.6666666865348816</v>
      </c>
      <c r="AI990" s="4">
        <v>-0.2195652425289154</v>
      </c>
      <c r="AJ990" s="4">
        <v>2.737391471862793</v>
      </c>
      <c r="AK990" s="4">
        <v>1</v>
      </c>
      <c r="AL990" s="4">
        <v>0</v>
      </c>
      <c r="AM990" s="4">
        <v>0.1599999964237213</v>
      </c>
      <c r="AN990" s="4">
        <v>111115</v>
      </c>
      <c r="AO990" s="4">
        <f>X990*0.000001/(K990*0.0001)</f>
        <v>0.8325341288248697</v>
      </c>
      <c r="AP990" s="4">
        <f>(U990-T990)/(1000-U990)*AO990</f>
        <v>0.001574620716505072</v>
      </c>
      <c r="AQ990" s="4">
        <f>(P990+273.15)</f>
        <v>298.1805118560791</v>
      </c>
      <c r="AR990" s="4">
        <f>(O990+273.15)</f>
        <v>294.3440765380859</v>
      </c>
      <c r="AS990" s="4">
        <f>(Y990*AK990+Z990*AL990)*AM990</f>
        <v>319.8182350390052</v>
      </c>
      <c r="AT990" s="4">
        <f>((AS990+0.00000010773*(AR990^4-AQ990^4))-AP990*44100)/(L990*0.92*2*29.3+0.00000043092*AQ990^3)</f>
        <v>2.357220697420687</v>
      </c>
      <c r="AU990" s="4">
        <f>0.61365*EXP(17.502*J990/(240.97+J990))</f>
        <v>3.18546630632907</v>
      </c>
      <c r="AV990" s="4">
        <f>AU990*1000/AA990</f>
        <v>31.32986299915478</v>
      </c>
      <c r="AW990" s="4">
        <f>(AV990-U990)</f>
        <v>15.54079763813183</v>
      </c>
      <c r="AX990" s="4">
        <f>IF(D990,P990,(O990+P990)/2)</f>
        <v>23.11229419708252</v>
      </c>
      <c r="AY990" s="4">
        <f>0.61365*EXP(17.502*AX990/(240.97+AX990))</f>
        <v>2.838943630078227</v>
      </c>
      <c r="AZ990" s="4">
        <f>IF(AW990&lt;&gt;0,(1000-(AV990+U990)/2)/AW990*AP990,0)</f>
        <v>0.09893465779161718</v>
      </c>
      <c r="BA990" s="4">
        <f>U990*AA990/1000</f>
        <v>1.605354473376501</v>
      </c>
      <c r="BB990" s="4">
        <f>(AY990-BA990)</f>
        <v>1.233589156701726</v>
      </c>
      <c r="BC990" s="4">
        <f>1/(1.6/F990+1.37/N990)</f>
        <v>0.06214536622711397</v>
      </c>
      <c r="BD990" s="3">
        <f>G990*AA990*0.001</f>
      </c>
      <c r="BE990" s="3">
        <f>G990/S990</f>
      </c>
      <c r="BF990" s="4">
        <f>(1-AP990*AA990/AU990/F990)*100</f>
        <v>50.96907824026553</v>
      </c>
      <c r="BG990" s="3">
        <f>(S990-E990/(N990/1.35))</f>
      </c>
      <c r="BH990" s="3">
        <f>E990*BF990/100/BG990</f>
      </c>
    </row>
    <row r="991" ht="16" customHeight="1">
      <c r="A991" s="4">
        <v>923</v>
      </c>
      <c r="B991" t="s" s="2">
        <v>1045</v>
      </c>
      <c r="C991" s="4">
        <v>5342.500029783696</v>
      </c>
      <c r="D991" s="4">
        <v>0</v>
      </c>
      <c r="E991" s="3">
        <f>(R991-#REF!*(1000-T991)/(1000-U991))*AO991</f>
      </c>
      <c r="F991" s="4">
        <f>IF(AZ991&lt;&gt;0,1/(1/AZ991-1/N991),0)</f>
        <v>0.1024024399655005</v>
      </c>
      <c r="G991" s="3">
        <f>((BC991-AP991/2)*S991-E991)/(BC991+AP991/2)</f>
      </c>
      <c r="H991" s="4">
        <f>AP991*1000</f>
        <v>1.573698972755857</v>
      </c>
      <c r="I991" s="4">
        <f>(AU991-BA991)</f>
        <v>1.580707970730544</v>
      </c>
      <c r="J991" s="4">
        <f>(P991+AT991*D991)</f>
        <v>25.03311920166016</v>
      </c>
      <c r="K991" s="4">
        <v>6</v>
      </c>
      <c r="L991" s="4">
        <f>(K991*AI991+AJ991)</f>
        <v>1.420000016689301</v>
      </c>
      <c r="M991" s="4">
        <v>1</v>
      </c>
      <c r="N991" s="4">
        <f>L991*(M991+1)*(M991+1)/(M991*M991+1)</f>
        <v>2.840000033378601</v>
      </c>
      <c r="O991" s="4">
        <v>21.19338035583496</v>
      </c>
      <c r="P991" s="4">
        <v>25.03311920166016</v>
      </c>
      <c r="Q991" s="4">
        <v>20.22390365600586</v>
      </c>
      <c r="R991" s="4">
        <v>327.4314880371094</v>
      </c>
      <c r="S991" s="4">
        <v>355.5063171386719</v>
      </c>
      <c r="T991" s="4">
        <v>13.92776107788086</v>
      </c>
      <c r="U991" s="4">
        <v>15.78817462921143</v>
      </c>
      <c r="V991" s="4">
        <v>56.06630706787109</v>
      </c>
      <c r="W991" s="4">
        <v>63.556152343750</v>
      </c>
      <c r="X991" s="4">
        <v>499.5189819335938</v>
      </c>
      <c r="Y991" s="4">
        <v>1998.861938476562</v>
      </c>
      <c r="Z991" s="4">
        <v>79.70833587646484</v>
      </c>
      <c r="AA991" s="4">
        <v>101.6744155883789</v>
      </c>
      <c r="AB991" s="4">
        <v>6.25213098526001</v>
      </c>
      <c r="AC991" s="4">
        <v>0.3381301462650299</v>
      </c>
      <c r="AD991" s="4">
        <v>0.127465084195137</v>
      </c>
      <c r="AE991" s="4">
        <v>0.002222557552158833</v>
      </c>
      <c r="AF991" s="4">
        <v>0.1454154253005981</v>
      </c>
      <c r="AG991" s="4">
        <v>0.00150071841198951</v>
      </c>
      <c r="AH991" s="4">
        <v>0.6666666865348816</v>
      </c>
      <c r="AI991" s="4">
        <v>-0.2195652425289154</v>
      </c>
      <c r="AJ991" s="4">
        <v>2.737391471862793</v>
      </c>
      <c r="AK991" s="4">
        <v>1</v>
      </c>
      <c r="AL991" s="4">
        <v>0</v>
      </c>
      <c r="AM991" s="4">
        <v>0.1599999964237213</v>
      </c>
      <c r="AN991" s="4">
        <v>111115</v>
      </c>
      <c r="AO991" s="4">
        <f>X991*0.000001/(K991*0.0001)</f>
        <v>0.8325316365559894</v>
      </c>
      <c r="AP991" s="4">
        <f>(U991-T991)/(1000-U991)*AO991</f>
        <v>0.001573698972755857</v>
      </c>
      <c r="AQ991" s="4">
        <f>(P991+273.15)</f>
        <v>298.1831192016601</v>
      </c>
      <c r="AR991" s="4">
        <f>(O991+273.15)</f>
        <v>294.3433803558349</v>
      </c>
      <c r="AS991" s="4">
        <f>(Y991*AK991+Z991*AL991)*AM991</f>
        <v>319.8179030077627</v>
      </c>
      <c r="AT991" s="4">
        <f>((AS991+0.00000010773*(AR991^4-AQ991^4))-AP991*44100)/(L991*0.92*2*29.3+0.00000043092*AQ991^3)</f>
        <v>2.357245387254066</v>
      </c>
      <c r="AU991" s="4">
        <f>0.61365*EXP(17.502*J991/(240.97+J991))</f>
        <v>3.185961399362887</v>
      </c>
      <c r="AV991" s="4">
        <f>AU991*1000/AA991</f>
        <v>31.33493692514553</v>
      </c>
      <c r="AW991" s="4">
        <f>(AV991-U991)</f>
        <v>15.5467622959341</v>
      </c>
      <c r="AX991" s="4">
        <f>IF(D991,P991,(O991+P991)/2)</f>
        <v>23.11324977874756</v>
      </c>
      <c r="AY991" s="4">
        <f>0.61365*EXP(17.502*AX991/(240.97+AX991))</f>
        <v>2.839107691942904</v>
      </c>
      <c r="AZ991" s="4">
        <f>IF(AW991&lt;&gt;0,(1000-(AV991+U991)/2)/AW991*AP991,0)</f>
        <v>0.09883859721934826</v>
      </c>
      <c r="BA991" s="4">
        <f>U991*AA991/1000</f>
        <v>1.605253428632343</v>
      </c>
      <c r="BB991" s="4">
        <f>(AY991-BA991)</f>
        <v>1.233854263310562</v>
      </c>
      <c r="BC991" s="4">
        <f>1/(1.6/F991+1.37/N991)</f>
        <v>0.06208472281604221</v>
      </c>
      <c r="BD991" s="3">
        <f>G991*AA991*0.001</f>
      </c>
      <c r="BE991" s="3">
        <f>G991/S991</f>
      </c>
      <c r="BF991" s="4">
        <f>(1-AP991*AA991/AU991/F991)*100</f>
        <v>50.9563785395901</v>
      </c>
      <c r="BG991" s="3">
        <f>(S991-E991/(N991/1.35))</f>
      </c>
      <c r="BH991" s="3">
        <f>E991*BF991/100/BG991</f>
      </c>
    </row>
    <row r="992" ht="16" customHeight="1">
      <c r="A992" s="4">
        <v>924</v>
      </c>
      <c r="B992" t="s" s="2">
        <v>1046</v>
      </c>
      <c r="C992" s="4">
        <v>5347.500029671937</v>
      </c>
      <c r="D992" s="4">
        <v>0</v>
      </c>
      <c r="E992" s="3">
        <f>(R992-#REF!*(1000-T992)/(1000-U992))*AO992</f>
      </c>
      <c r="F992" s="4">
        <f>IF(AZ992&lt;&gt;0,1/(1/AZ992-1/N992),0)</f>
        <v>0.1024222393489657</v>
      </c>
      <c r="G992" s="3">
        <f>((BC992-AP992/2)*S992-E992)/(BC992+AP992/2)</f>
      </c>
      <c r="H992" s="4">
        <f>AP992*1000</f>
        <v>1.572704849437002</v>
      </c>
      <c r="I992" s="4">
        <f>(AU992-BA992)</f>
        <v>1.579417650438277</v>
      </c>
      <c r="J992" s="4">
        <f>(P992+AT992*D992)</f>
        <v>25.026123046875</v>
      </c>
      <c r="K992" s="4">
        <v>6</v>
      </c>
      <c r="L992" s="4">
        <f>(K992*AI992+AJ992)</f>
        <v>1.420000016689301</v>
      </c>
      <c r="M992" s="4">
        <v>1</v>
      </c>
      <c r="N992" s="4">
        <f>L992*(M992+1)*(M992+1)/(M992*M992+1)</f>
        <v>2.840000033378601</v>
      </c>
      <c r="O992" s="4">
        <v>21.1929988861084</v>
      </c>
      <c r="P992" s="4">
        <v>25.026123046875</v>
      </c>
      <c r="Q992" s="4">
        <v>20.22356605529785</v>
      </c>
      <c r="R992" s="4">
        <v>302.0997924804688</v>
      </c>
      <c r="S992" s="4">
        <v>328.1756896972656</v>
      </c>
      <c r="T992" s="4">
        <v>13.92867279052734</v>
      </c>
      <c r="U992" s="4">
        <v>15.78787803649902</v>
      </c>
      <c r="V992" s="4">
        <v>56.07009124755859</v>
      </c>
      <c r="W992" s="4">
        <v>63.55564498901367</v>
      </c>
      <c r="X992" s="4">
        <v>499.5280151367188</v>
      </c>
      <c r="Y992" s="4">
        <v>1998.829223632812</v>
      </c>
      <c r="Z992" s="4">
        <v>79.28692626953125</v>
      </c>
      <c r="AA992" s="4">
        <v>101.6739196777344</v>
      </c>
      <c r="AB992" s="4">
        <v>6.25213098526001</v>
      </c>
      <c r="AC992" s="4">
        <v>0.3381301462650299</v>
      </c>
      <c r="AD992" s="4">
        <v>0.127465084195137</v>
      </c>
      <c r="AE992" s="4">
        <v>0.002222557552158833</v>
      </c>
      <c r="AF992" s="4">
        <v>0.1454154253005981</v>
      </c>
      <c r="AG992" s="4">
        <v>0.00150071841198951</v>
      </c>
      <c r="AH992" s="4">
        <v>0.6666666865348816</v>
      </c>
      <c r="AI992" s="4">
        <v>-0.2195652425289154</v>
      </c>
      <c r="AJ992" s="4">
        <v>2.737391471862793</v>
      </c>
      <c r="AK992" s="4">
        <v>1</v>
      </c>
      <c r="AL992" s="4">
        <v>0</v>
      </c>
      <c r="AM992" s="4">
        <v>0.1599999964237213</v>
      </c>
      <c r="AN992" s="4">
        <v>111115</v>
      </c>
      <c r="AO992" s="4">
        <f>X992*0.000001/(K992*0.0001)</f>
        <v>0.8325466918945312</v>
      </c>
      <c r="AP992" s="4">
        <f>(U992-T992)/(1000-U992)*AO992</f>
        <v>0.001572704849437002</v>
      </c>
      <c r="AQ992" s="4">
        <f>(P992+273.15)</f>
        <v>298.176123046875</v>
      </c>
      <c r="AR992" s="4">
        <f>(O992+273.15)</f>
        <v>294.3429988861084</v>
      </c>
      <c r="AS992" s="4">
        <f>(Y992*AK992+Z992*AL992)*AM992</f>
        <v>319.8126686328796</v>
      </c>
      <c r="AT992" s="4">
        <f>((AS992+0.00000010773*(AR992^4-AQ992^4))-AP992*44100)/(L992*0.92*2*29.3+0.00000043092*AQ992^3)</f>
        <v>2.358566571182862</v>
      </c>
      <c r="AU992" s="4">
        <f>0.61365*EXP(17.502*J992/(240.97+J992))</f>
        <v>3.184633093803145</v>
      </c>
      <c r="AV992" s="4">
        <f>AU992*1000/AA992</f>
        <v>31.32202539153755</v>
      </c>
      <c r="AW992" s="4">
        <f>(AV992-U992)</f>
        <v>15.53414735503852</v>
      </c>
      <c r="AX992" s="4">
        <f>IF(D992,P992,(O992+P992)/2)</f>
        <v>23.1095609664917</v>
      </c>
      <c r="AY992" s="4">
        <f>0.61365*EXP(17.502*AX992/(240.97+AX992))</f>
        <v>2.838474413083717</v>
      </c>
      <c r="AZ992" s="4">
        <f>IF(AW992&lt;&gt;0,(1000-(AV992+U992)/2)/AW992*AP992,0)</f>
        <v>0.09885704233068303</v>
      </c>
      <c r="BA992" s="4">
        <f>U992*AA992/1000</f>
        <v>1.605215443364868</v>
      </c>
      <c r="BB992" s="4">
        <f>(AY992-BA992)</f>
        <v>1.233258969718849</v>
      </c>
      <c r="BC992" s="4">
        <f>1/(1.6/F992+1.37/N992)</f>
        <v>0.06209636724024235</v>
      </c>
      <c r="BD992" s="3">
        <f>G992*AA992*0.001</f>
      </c>
      <c r="BE992" s="3">
        <f>G992/S992</f>
      </c>
      <c r="BF992" s="4">
        <f>(1-AP992*AA992/AU992/F992)*100</f>
        <v>50.97663461158108</v>
      </c>
      <c r="BG992" s="3">
        <f>(S992-E992/(N992/1.35))</f>
      </c>
      <c r="BH992" s="3">
        <f>E992*BF992/100/BG992</f>
      </c>
    </row>
    <row r="993" ht="16" customHeight="1">
      <c r="A993" s="4">
        <v>925</v>
      </c>
      <c r="B993" t="s" s="2">
        <v>1047</v>
      </c>
      <c r="C993" s="4">
        <v>5352.500029560179</v>
      </c>
      <c r="D993" s="4">
        <v>0</v>
      </c>
      <c r="E993" s="3">
        <f>(R993-#REF!*(1000-T993)/(1000-U993))*AO993</f>
      </c>
      <c r="F993" s="4">
        <f>IF(AZ993&lt;&gt;0,1/(1/AZ993-1/N993),0)</f>
        <v>0.1023726301320483</v>
      </c>
      <c r="G993" s="3">
        <f>((BC993-AP993/2)*S993-E993)/(BC993+AP993/2)</f>
      </c>
      <c r="H993" s="4">
        <f>AP993*1000</f>
        <v>1.571547807891903</v>
      </c>
      <c r="I993" s="4">
        <f>(AU993-BA993)</f>
        <v>1.578988606511779</v>
      </c>
      <c r="J993" s="4">
        <f>(P993+AT993*D993)</f>
        <v>25.02388000488281</v>
      </c>
      <c r="K993" s="4">
        <v>6</v>
      </c>
      <c r="L993" s="4">
        <f>(K993*AI993+AJ993)</f>
        <v>1.420000016689301</v>
      </c>
      <c r="M993" s="4">
        <v>1</v>
      </c>
      <c r="N993" s="4">
        <f>L993*(M993+1)*(M993+1)/(M993*M993+1)</f>
        <v>2.840000033378601</v>
      </c>
      <c r="O993" s="4">
        <v>21.19296264648438</v>
      </c>
      <c r="P993" s="4">
        <v>25.02388000488281</v>
      </c>
      <c r="Q993" s="4">
        <v>20.22360610961914</v>
      </c>
      <c r="R993" s="4">
        <v>298.9472351074219</v>
      </c>
      <c r="S993" s="4">
        <v>310.1172790527344</v>
      </c>
      <c r="T993" s="4">
        <v>13.93013572692871</v>
      </c>
      <c r="U993" s="4">
        <v>15.78799438476562</v>
      </c>
      <c r="V993" s="4">
        <v>56.07575607299805</v>
      </c>
      <c r="W993" s="4">
        <v>63.55573654174805</v>
      </c>
      <c r="X993" s="4">
        <v>499.5222473144531</v>
      </c>
      <c r="Y993" s="4">
        <v>1998.826660156250</v>
      </c>
      <c r="Z993" s="4">
        <v>79.73085021972656</v>
      </c>
      <c r="AA993" s="4">
        <v>101.6733779907227</v>
      </c>
      <c r="AB993" s="4">
        <v>6.25213098526001</v>
      </c>
      <c r="AC993" s="4">
        <v>0.3381301462650299</v>
      </c>
      <c r="AD993" s="4">
        <v>0.127465084195137</v>
      </c>
      <c r="AE993" s="4">
        <v>0.002222557552158833</v>
      </c>
      <c r="AF993" s="4">
        <v>0.1454154253005981</v>
      </c>
      <c r="AG993" s="4">
        <v>0.00150071841198951</v>
      </c>
      <c r="AH993" s="4">
        <v>0.6666666865348816</v>
      </c>
      <c r="AI993" s="4">
        <v>-0.2195652425289154</v>
      </c>
      <c r="AJ993" s="4">
        <v>2.737391471862793</v>
      </c>
      <c r="AK993" s="4">
        <v>1</v>
      </c>
      <c r="AL993" s="4">
        <v>0</v>
      </c>
      <c r="AM993" s="4">
        <v>0.1599999964237213</v>
      </c>
      <c r="AN993" s="4">
        <v>111115</v>
      </c>
      <c r="AO993" s="4">
        <f>X993*0.000001/(K993*0.0001)</f>
        <v>0.8325370788574217</v>
      </c>
      <c r="AP993" s="4">
        <f>(U993-T993)/(1000-U993)*AO993</f>
        <v>0.001571547807891903</v>
      </c>
      <c r="AQ993" s="4">
        <f>(P993+273.15)</f>
        <v>298.1738800048828</v>
      </c>
      <c r="AR993" s="4">
        <f>(O993+273.15)</f>
        <v>294.3429626464844</v>
      </c>
      <c r="AS993" s="4">
        <f>(Y993*AK993+Z993*AL993)*AM993</f>
        <v>319.8122584766388</v>
      </c>
      <c r="AT993" s="4">
        <f>((AS993+0.00000010773*(AR993^4-AQ993^4))-AP993*44100)/(L993*0.92*2*29.3+0.00000043092*AQ993^3)</f>
        <v>2.359435522895407</v>
      </c>
      <c r="AU993" s="4">
        <f>0.61365*EXP(17.502*J993/(240.97+J993))</f>
        <v>3.184207327309462</v>
      </c>
      <c r="AV993" s="4">
        <f>AU993*1000/AA993</f>
        <v>31.31800467571766</v>
      </c>
      <c r="AW993" s="4">
        <f>(AV993-U993)</f>
        <v>15.53001029095204</v>
      </c>
      <c r="AX993" s="4">
        <f>IF(D993,P993,(O993+P993)/2)</f>
        <v>23.10842132568359</v>
      </c>
      <c r="AY993" s="4">
        <f>0.61365*EXP(17.502*AX993/(240.97+AX993))</f>
        <v>2.838278789611756</v>
      </c>
      <c r="AZ993" s="4">
        <f>IF(AW993&lt;&gt;0,(1000-(AV993+U993)/2)/AW993*AP993,0)</f>
        <v>0.09881082590170007</v>
      </c>
      <c r="BA993" s="4">
        <f>U993*AA993/1000</f>
        <v>1.605218720797682</v>
      </c>
      <c r="BB993" s="4">
        <f>(AY993-BA993)</f>
        <v>1.233060068814074</v>
      </c>
      <c r="BC993" s="4">
        <f>1/(1.6/F993+1.37/N993)</f>
        <v>0.06206719078616527</v>
      </c>
      <c r="BD993" s="3">
        <f>G993*AA993*0.001</f>
      </c>
      <c r="BE993" s="3">
        <f>G993/S993</f>
      </c>
      <c r="BF993" s="4">
        <f>(1-AP993*AA993/AU993/F993)*100</f>
        <v>50.98266999517242</v>
      </c>
      <c r="BG993" s="3">
        <f>(S993-E993/(N993/1.35))</f>
      </c>
      <c r="BH993" s="3">
        <f>E993*BF993/100/BG993</f>
      </c>
    </row>
    <row r="994" ht="16" customHeight="1">
      <c r="A994" s="4">
        <v>926</v>
      </c>
      <c r="B994" t="s" s="2">
        <v>1048</v>
      </c>
      <c r="C994" s="4">
        <v>5358.000029437244</v>
      </c>
      <c r="D994" s="4">
        <v>0</v>
      </c>
      <c r="E994" s="3">
        <f>(R994-#REF!*(1000-T994)/(1000-U994))*AO994</f>
      </c>
      <c r="F994" s="4">
        <f>IF(AZ994&lt;&gt;0,1/(1/AZ994-1/N994),0)</f>
        <v>0.1022783928117454</v>
      </c>
      <c r="G994" s="3">
        <f>((BC994-AP994/2)*S994-E994)/(BC994+AP994/2)</f>
      </c>
      <c r="H994" s="4">
        <f>AP994*1000</f>
        <v>1.570508588198918</v>
      </c>
      <c r="I994" s="4">
        <f>(AU994-BA994)</f>
        <v>1.579338712939773</v>
      </c>
      <c r="J994" s="4">
        <f>(P994+AT994*D994)</f>
        <v>25.02563095092773</v>
      </c>
      <c r="K994" s="4">
        <v>6</v>
      </c>
      <c r="L994" s="4">
        <f>(K994*AI994+AJ994)</f>
        <v>1.420000016689301</v>
      </c>
      <c r="M994" s="4">
        <v>1</v>
      </c>
      <c r="N994" s="4">
        <f>L994*(M994+1)*(M994+1)/(M994*M994+1)</f>
        <v>2.840000033378601</v>
      </c>
      <c r="O994" s="4">
        <v>21.19292640686035</v>
      </c>
      <c r="P994" s="4">
        <v>25.02563095092773</v>
      </c>
      <c r="Q994" s="4">
        <v>20.22376823425293</v>
      </c>
      <c r="R994" s="4">
        <v>299.1281433105469</v>
      </c>
      <c r="S994" s="4">
        <v>301.9044799804688</v>
      </c>
      <c r="T994" s="4">
        <v>13.93121147155762</v>
      </c>
      <c r="U994" s="4">
        <v>15.78788375854492</v>
      </c>
      <c r="V994" s="4">
        <v>56.08010101318359</v>
      </c>
      <c r="W994" s="4">
        <v>63.55533599853516</v>
      </c>
      <c r="X994" s="4">
        <v>499.5109558105469</v>
      </c>
      <c r="Y994" s="4">
        <v>1998.884887695312</v>
      </c>
      <c r="Z994" s="4">
        <v>79.67604827880859</v>
      </c>
      <c r="AA994" s="4">
        <v>101.672966003418</v>
      </c>
      <c r="AB994" s="4">
        <v>6.25213098526001</v>
      </c>
      <c r="AC994" s="4">
        <v>0.3381301462650299</v>
      </c>
      <c r="AD994" s="4">
        <v>0.127465084195137</v>
      </c>
      <c r="AE994" s="4">
        <v>0.002222557552158833</v>
      </c>
      <c r="AF994" s="4">
        <v>0.1454154253005981</v>
      </c>
      <c r="AG994" s="4">
        <v>0.00150071841198951</v>
      </c>
      <c r="AH994" s="4">
        <v>0.6666666865348816</v>
      </c>
      <c r="AI994" s="4">
        <v>-0.2195652425289154</v>
      </c>
      <c r="AJ994" s="4">
        <v>2.737391471862793</v>
      </c>
      <c r="AK994" s="4">
        <v>1</v>
      </c>
      <c r="AL994" s="4">
        <v>0</v>
      </c>
      <c r="AM994" s="4">
        <v>0.1599999964237213</v>
      </c>
      <c r="AN994" s="4">
        <v>111115</v>
      </c>
      <c r="AO994" s="4">
        <f>X994*0.000001/(K994*0.0001)</f>
        <v>0.8325182596842446</v>
      </c>
      <c r="AP994" s="4">
        <f>(U994-T994)/(1000-U994)*AO994</f>
        <v>0.001570508588198918</v>
      </c>
      <c r="AQ994" s="4">
        <f>(P994+273.15)</f>
        <v>298.1756309509277</v>
      </c>
      <c r="AR994" s="4">
        <f>(O994+273.15)</f>
        <v>294.3429264068603</v>
      </c>
      <c r="AS994" s="4">
        <f>(Y994*AK994+Z994*AL994)*AM994</f>
        <v>319.8215748826806</v>
      </c>
      <c r="AT994" s="4">
        <f>((AS994+0.00000010773*(AR994^4-AQ994^4))-AP994*44100)/(L994*0.92*2*29.3+0.00000043092*AQ994^3)</f>
        <v>2.359825054092492</v>
      </c>
      <c r="AU994" s="4">
        <f>0.61365*EXP(17.502*J994/(240.97+J994))</f>
        <v>3.184539681588225</v>
      </c>
      <c r="AV994" s="4">
        <f>AU994*1000/AA994</f>
        <v>31.32140043481342</v>
      </c>
      <c r="AW994" s="4">
        <f>(AV994-U994)</f>
        <v>15.5335166762685</v>
      </c>
      <c r="AX994" s="4">
        <f>IF(D994,P994,(O994+P994)/2)</f>
        <v>23.10927867889404</v>
      </c>
      <c r="AY994" s="4">
        <f>0.61365*EXP(17.502*AX994/(240.97+AX994))</f>
        <v>2.838425956296379</v>
      </c>
      <c r="AZ994" s="4">
        <f>IF(AW994&lt;&gt;0,(1000-(AV994+U994)/2)/AW994*AP994,0)</f>
        <v>0.09872302920541991</v>
      </c>
      <c r="BA994" s="4">
        <f>U994*AA994/1000</f>
        <v>1.605200968648453</v>
      </c>
      <c r="BB994" s="4">
        <f>(AY994-BA994)</f>
        <v>1.233224987647926</v>
      </c>
      <c r="BC994" s="4">
        <f>1/(1.6/F994+1.37/N994)</f>
        <v>0.06201176506699271</v>
      </c>
      <c r="BD994" s="3">
        <f>G994*AA994*0.001</f>
      </c>
      <c r="BE994" s="3">
        <f>G994/S994</f>
      </c>
      <c r="BF994" s="4">
        <f>(1-AP994*AA994/AU994/F994)*100</f>
        <v>50.97526567787638</v>
      </c>
      <c r="BG994" s="3">
        <f>(S994-E994/(N994/1.35))</f>
      </c>
      <c r="BH994" s="3">
        <f>E994*BF994/100/BG994</f>
      </c>
    </row>
    <row r="995" ht="16" customHeight="1">
      <c r="A995" s="4">
        <v>927</v>
      </c>
      <c r="B995" t="s" s="2">
        <v>1050</v>
      </c>
      <c r="C995" s="4">
        <v>5381.000032566488</v>
      </c>
      <c r="D995" s="4">
        <v>0</v>
      </c>
      <c r="E995" s="3">
        <f>(R995-#REF!*(1000-T995)/(1000-U995))*AO995</f>
      </c>
      <c r="F995" s="4">
        <f>IF(AZ995&lt;&gt;0,1/(1/AZ995-1/N995),0)</f>
        <v>0.1008115526859506</v>
      </c>
      <c r="G995" s="3">
        <f>((BC995-AP995/2)*S995-E995)/(BC995+AP995/2)</f>
      </c>
      <c r="H995" s="4">
        <f>AP995*1000</f>
        <v>1.54868920185113</v>
      </c>
      <c r="I995" s="4">
        <f>(AU995-BA995)</f>
        <v>1.57926617659387</v>
      </c>
      <c r="J995" s="4">
        <f>(P995+AT995*D995)</f>
        <v>25.02571105957031</v>
      </c>
      <c r="K995" s="4">
        <v>6</v>
      </c>
      <c r="L995" s="4">
        <f>(K995*AI995+AJ995)</f>
        <v>1.420000016689301</v>
      </c>
      <c r="M995" s="4">
        <v>1</v>
      </c>
      <c r="N995" s="4">
        <f>L995*(M995+1)*(M995+1)/(M995*M995+1)</f>
        <v>2.840000033378601</v>
      </c>
      <c r="O995" s="4">
        <v>21.19278907775879</v>
      </c>
      <c r="P995" s="4">
        <v>25.02571105957031</v>
      </c>
      <c r="Q995" s="4">
        <v>20.22389793395996</v>
      </c>
      <c r="R995" s="4">
        <v>299.2147521972656</v>
      </c>
      <c r="S995" s="4">
        <v>301.2049560546875</v>
      </c>
      <c r="T995" s="4">
        <v>13.95789241790771</v>
      </c>
      <c r="U995" s="4">
        <v>15.7887716293335</v>
      </c>
      <c r="V995" s="4">
        <v>56.3341064453125</v>
      </c>
      <c r="W995" s="4">
        <v>63.55984878540039</v>
      </c>
      <c r="X995" s="4">
        <v>499.5099487304688</v>
      </c>
      <c r="Y995" s="4">
        <v>1998.892822265625</v>
      </c>
      <c r="Z995" s="4">
        <v>79.83001708984375</v>
      </c>
      <c r="AA995" s="4">
        <v>101.6728057861328</v>
      </c>
      <c r="AB995" s="4">
        <v>5.22057580947876</v>
      </c>
      <c r="AC995" s="4">
        <v>0.3329382538795471</v>
      </c>
      <c r="AD995" s="4">
        <v>0.5166211128234863</v>
      </c>
      <c r="AE995" s="4">
        <v>0.002963383449241519</v>
      </c>
      <c r="AF995" s="4">
        <v>0.5497567057609558</v>
      </c>
      <c r="AG995" s="4">
        <v>0.003900479059666395</v>
      </c>
      <c r="AH995" s="4">
        <v>0.6666666865348816</v>
      </c>
      <c r="AI995" s="4">
        <v>-0.2195652425289154</v>
      </c>
      <c r="AJ995" s="4">
        <v>2.737391471862793</v>
      </c>
      <c r="AK995" s="4">
        <v>1</v>
      </c>
      <c r="AL995" s="4">
        <v>0</v>
      </c>
      <c r="AM995" s="4">
        <v>0.1599999964237213</v>
      </c>
      <c r="AN995" s="4">
        <v>111115</v>
      </c>
      <c r="AO995" s="4">
        <f>X995*0.000001/(K995*0.0001)</f>
        <v>0.8325165812174478</v>
      </c>
      <c r="AP995" s="4">
        <f>(U995-T995)/(1000-U995)*AO995</f>
        <v>0.00154868920185113</v>
      </c>
      <c r="AQ995" s="4">
        <f>(P995+273.15)</f>
        <v>298.1757110595703</v>
      </c>
      <c r="AR995" s="4">
        <f>(O995+273.15)</f>
        <v>294.3427890777588</v>
      </c>
      <c r="AS995" s="4">
        <f>(Y995*AK995+Z995*AL995)*AM995</f>
        <v>319.8228444139022</v>
      </c>
      <c r="AT995" s="4">
        <f>((AS995+0.00000010773*(AR995^4-AQ995^4))-AP995*44100)/(L995*0.92*2*29.3+0.00000043092*AQ995^3)</f>
        <v>2.370748790474801</v>
      </c>
      <c r="AU995" s="4">
        <f>0.61365*EXP(17.502*J995/(240.97+J995))</f>
        <v>3.184554888064698</v>
      </c>
      <c r="AV995" s="4">
        <f>AU995*1000/AA995</f>
        <v>31.32159935433827</v>
      </c>
      <c r="AW995" s="4">
        <f>(AV995-U995)</f>
        <v>15.53282772500478</v>
      </c>
      <c r="AX995" s="4">
        <f>IF(D995,P995,(O995+P995)/2)</f>
        <v>23.10925006866455</v>
      </c>
      <c r="AY995" s="4">
        <f>0.61365*EXP(17.502*AX995/(240.97+AX995))</f>
        <v>2.838421045175887</v>
      </c>
      <c r="AZ995" s="4">
        <f>IF(AW995&lt;&gt;0,(1000-(AV995+U995)/2)/AW995*AP995,0)</f>
        <v>0.0973557144394234</v>
      </c>
      <c r="BA995" s="4">
        <f>U995*AA995/1000</f>
        <v>1.605288711470828</v>
      </c>
      <c r="BB995" s="4">
        <f>(AY995-BA995)</f>
        <v>1.233132333705059</v>
      </c>
      <c r="BC995" s="4">
        <f>1/(1.6/F995+1.37/N995)</f>
        <v>0.061148648365328</v>
      </c>
      <c r="BD995" s="3">
        <f>G995*AA995*0.001</f>
      </c>
      <c r="BE995" s="3">
        <f>G995/S995</f>
      </c>
      <c r="BF995" s="4">
        <f>(1-AP995*AA995/AU995/F995)*100</f>
        <v>50.95327240592946</v>
      </c>
      <c r="BG995" s="3">
        <f>(S995-E995/(N995/1.35))</f>
      </c>
      <c r="BH995" s="3">
        <f>E995*BF995/100/BG995</f>
      </c>
    </row>
    <row r="996" ht="16" customHeight="1">
      <c r="A996" s="4">
        <v>928</v>
      </c>
      <c r="B996" t="s" s="2">
        <v>1051</v>
      </c>
      <c r="C996" s="4">
        <v>5386.500032443553</v>
      </c>
      <c r="D996" s="4">
        <v>0</v>
      </c>
      <c r="E996" s="3">
        <f>(R996-#REF!*(1000-T996)/(1000-U996))*AO996</f>
      </c>
      <c r="F996" s="4">
        <f>IF(AZ996&lt;&gt;0,1/(1/AZ996-1/N996),0)</f>
        <v>0.0975906456901935</v>
      </c>
      <c r="G996" s="3">
        <f>((BC996-AP996/2)*S996-E996)/(BC996+AP996/2)</f>
      </c>
      <c r="H996" s="4">
        <f>AP996*1000</f>
        <v>1.501026367878024</v>
      </c>
      <c r="I996" s="4">
        <f>(AU996-BA996)</f>
        <v>1.579425468766458</v>
      </c>
      <c r="J996" s="4">
        <f>(P996+AT996*D996)</f>
        <v>25.03018951416016</v>
      </c>
      <c r="K996" s="4">
        <v>6</v>
      </c>
      <c r="L996" s="4">
        <f>(K996*AI996+AJ996)</f>
        <v>1.420000016689301</v>
      </c>
      <c r="M996" s="4">
        <v>1</v>
      </c>
      <c r="N996" s="4">
        <f>L996*(M996+1)*(M996+1)/(M996*M996+1)</f>
        <v>2.840000033378601</v>
      </c>
      <c r="O996" s="4">
        <v>21.19018936157227</v>
      </c>
      <c r="P996" s="4">
        <v>25.03018951416016</v>
      </c>
      <c r="Q996" s="4">
        <v>20.2241096496582</v>
      </c>
      <c r="R996" s="4">
        <v>299.7130126953125</v>
      </c>
      <c r="S996" s="4">
        <v>299.4437561035156</v>
      </c>
      <c r="T996" s="4">
        <v>14.02120876312256</v>
      </c>
      <c r="U996" s="4">
        <v>15.79567623138428</v>
      </c>
      <c r="V996" s="4">
        <v>56.60341644287109</v>
      </c>
      <c r="W996" s="4">
        <v>63.59561538696289</v>
      </c>
      <c r="X996" s="4">
        <v>499.5245056152344</v>
      </c>
      <c r="Y996" s="4">
        <v>1998.889892578125</v>
      </c>
      <c r="Z996" s="4">
        <v>80.96160888671875</v>
      </c>
      <c r="AA996" s="4">
        <v>101.6721038818359</v>
      </c>
      <c r="AB996" s="4">
        <v>5.22057580947876</v>
      </c>
      <c r="AC996" s="4">
        <v>0.3329382538795471</v>
      </c>
      <c r="AD996" s="4">
        <v>0.5166211128234863</v>
      </c>
      <c r="AE996" s="4">
        <v>0.002963383449241519</v>
      </c>
      <c r="AF996" s="4">
        <v>0.5497567057609558</v>
      </c>
      <c r="AG996" s="4">
        <v>0.003900479059666395</v>
      </c>
      <c r="AH996" s="4">
        <v>1</v>
      </c>
      <c r="AI996" s="4">
        <v>-0.2195652425289154</v>
      </c>
      <c r="AJ996" s="4">
        <v>2.737391471862793</v>
      </c>
      <c r="AK996" s="4">
        <v>1</v>
      </c>
      <c r="AL996" s="4">
        <v>0</v>
      </c>
      <c r="AM996" s="4">
        <v>0.1599999964237213</v>
      </c>
      <c r="AN996" s="4">
        <v>111115</v>
      </c>
      <c r="AO996" s="4">
        <f>X996*0.000001/(K996*0.0001)</f>
        <v>0.8325408426920572</v>
      </c>
      <c r="AP996" s="4">
        <f>(U996-T996)/(1000-U996)*AO996</f>
        <v>0.001501026367878024</v>
      </c>
      <c r="AQ996" s="4">
        <f>(P996+273.15)</f>
        <v>298.1801895141601</v>
      </c>
      <c r="AR996" s="4">
        <f>(O996+273.15)</f>
        <v>294.3401893615722</v>
      </c>
      <c r="AS996" s="4">
        <f>(Y996*AK996+Z996*AL996)*AM996</f>
        <v>319.8223756639127</v>
      </c>
      <c r="AT996" s="4">
        <f>((AS996+0.00000010773*(AR996^4-AQ996^4))-AP996*44100)/(L996*0.92*2*29.3+0.00000043092*AQ996^3)</f>
        <v>2.393714517742711</v>
      </c>
      <c r="AU996" s="4">
        <f>0.61365*EXP(17.502*J996/(240.97+J996))</f>
        <v>3.185405103447607</v>
      </c>
      <c r="AV996" s="4">
        <f>AU996*1000/AA996</f>
        <v>31.3301779134</v>
      </c>
      <c r="AW996" s="4">
        <f>(AV996-U996)</f>
        <v>15.53450168201573</v>
      </c>
      <c r="AX996" s="4">
        <f>IF(D996,P996,(O996+P996)/2)</f>
        <v>23.11018943786621</v>
      </c>
      <c r="AY996" s="4">
        <f>0.61365*EXP(17.502*AX996/(240.97+AX996))</f>
        <v>2.83858229751666</v>
      </c>
      <c r="AZ996" s="4">
        <f>IF(AW996&lt;&gt;0,(1000-(AV996+U996)/2)/AW996*AP996,0)</f>
        <v>0.09434855543095838</v>
      </c>
      <c r="BA996" s="4">
        <f>U996*AA996/1000</f>
        <v>1.605979634681149</v>
      </c>
      <c r="BB996" s="4">
        <f>(AY996-BA996)</f>
        <v>1.232602662835511</v>
      </c>
      <c r="BC996" s="4">
        <f>1/(1.6/F996+1.37/N996)</f>
        <v>0.05925080320811984</v>
      </c>
      <c r="BD996" s="3">
        <f>G996*AA996*0.001</f>
      </c>
      <c r="BE996" s="3">
        <f>G996/S996</f>
      </c>
      <c r="BF996" s="4">
        <f>(1-AP996*AA996/AU996/F996)*100</f>
        <v>50.90726035083266</v>
      </c>
      <c r="BG996" s="3">
        <f>(S996-E996/(N996/1.35))</f>
      </c>
      <c r="BH996" s="3">
        <f>E996*BF996/100/BG996</f>
      </c>
    </row>
    <row r="997" ht="16" customHeight="1">
      <c r="A997" s="4">
        <v>929</v>
      </c>
      <c r="B997" t="s" s="2">
        <v>1052</v>
      </c>
      <c r="C997" s="4">
        <v>5391.500032331795</v>
      </c>
      <c r="D997" s="4">
        <v>0</v>
      </c>
      <c r="E997" s="3">
        <f>(R997-#REF!*(1000-T997)/(1000-U997))*AO997</f>
      </c>
      <c r="F997" s="4">
        <f>IF(AZ997&lt;&gt;0,1/(1/AZ997-1/N997),0)</f>
        <v>0.0975331758958021</v>
      </c>
      <c r="G997" s="3">
        <f>((BC997-AP997/2)*S997-E997)/(BC997+AP997/2)</f>
      </c>
      <c r="H997" s="4">
        <f>AP997*1000</f>
        <v>1.499457180720785</v>
      </c>
      <c r="I997" s="4">
        <f>(AU997-BA997)</f>
        <v>1.578664377041158</v>
      </c>
      <c r="J997" s="4">
        <f>(P997+AT997*D997)</f>
        <v>25.02730178833008</v>
      </c>
      <c r="K997" s="4">
        <v>6</v>
      </c>
      <c r="L997" s="4">
        <f>(K997*AI997+AJ997)</f>
        <v>1.420000016689301</v>
      </c>
      <c r="M997" s="4">
        <v>1</v>
      </c>
      <c r="N997" s="4">
        <f>L997*(M997+1)*(M997+1)/(M997*M997+1)</f>
        <v>2.840000033378601</v>
      </c>
      <c r="O997" s="4">
        <v>21.18741226196289</v>
      </c>
      <c r="P997" s="4">
        <v>25.02730178833008</v>
      </c>
      <c r="Q997" s="4">
        <v>20.22504997253418</v>
      </c>
      <c r="R997" s="4">
        <v>300.0778503417969</v>
      </c>
      <c r="S997" s="4">
        <v>298.9114685058594</v>
      </c>
      <c r="T997" s="4">
        <v>14.0253324508667</v>
      </c>
      <c r="U997" s="4">
        <v>15.79788112640381</v>
      </c>
      <c r="V997" s="4">
        <v>56.64433288574219</v>
      </c>
      <c r="W997" s="4">
        <v>63.61454772949219</v>
      </c>
      <c r="X997" s="4">
        <v>499.5413513183594</v>
      </c>
      <c r="Y997" s="4">
        <v>1998.790405273438</v>
      </c>
      <c r="Z997" s="4">
        <v>82.11495208740234</v>
      </c>
      <c r="AA997" s="4">
        <v>101.671386718750</v>
      </c>
      <c r="AB997" s="4">
        <v>5.22057580947876</v>
      </c>
      <c r="AC997" s="4">
        <v>0.3329382538795471</v>
      </c>
      <c r="AD997" s="4">
        <v>0.5166211128234863</v>
      </c>
      <c r="AE997" s="4">
        <v>0.002963383449241519</v>
      </c>
      <c r="AF997" s="4">
        <v>0.5497567057609558</v>
      </c>
      <c r="AG997" s="4">
        <v>0.003900479059666395</v>
      </c>
      <c r="AH997" s="4">
        <v>1</v>
      </c>
      <c r="AI997" s="4">
        <v>-0.2195652425289154</v>
      </c>
      <c r="AJ997" s="4">
        <v>2.737391471862793</v>
      </c>
      <c r="AK997" s="4">
        <v>1</v>
      </c>
      <c r="AL997" s="4">
        <v>0</v>
      </c>
      <c r="AM997" s="4">
        <v>0.1599999964237213</v>
      </c>
      <c r="AN997" s="4">
        <v>111115</v>
      </c>
      <c r="AO997" s="4">
        <f>X997*0.000001/(K997*0.0001)</f>
        <v>0.8325689188639321</v>
      </c>
      <c r="AP997" s="4">
        <f>(U997-T997)/(1000-U997)*AO997</f>
        <v>0.001499457180720785</v>
      </c>
      <c r="AQ997" s="4">
        <f>(P997+273.15)</f>
        <v>298.1773017883301</v>
      </c>
      <c r="AR997" s="4">
        <f>(O997+273.15)</f>
        <v>294.3374122619629</v>
      </c>
      <c r="AS997" s="4">
        <f>(Y997*AK997+Z997*AL997)*AM997</f>
        <v>319.8064576955185</v>
      </c>
      <c r="AT997" s="4">
        <f>((AS997+0.00000010773*(AR997^4-AQ997^4))-AP997*44100)/(L997*0.92*2*29.3+0.00000043092*AQ997^3)</f>
        <v>2.394357301178665</v>
      </c>
      <c r="AU997" s="4">
        <f>0.61365*EXP(17.502*J997/(240.97+J997))</f>
        <v>3.184856858380601</v>
      </c>
      <c r="AV997" s="4">
        <f>AU997*1000/AA997</f>
        <v>31.32500658411161</v>
      </c>
      <c r="AW997" s="4">
        <f>(AV997-U997)</f>
        <v>15.5271254577078</v>
      </c>
      <c r="AX997" s="4">
        <f>IF(D997,P997,(O997+P997)/2)</f>
        <v>23.10735702514648</v>
      </c>
      <c r="AY997" s="4">
        <f>0.61365*EXP(17.502*AX997/(240.97+AX997))</f>
        <v>2.838096109220237</v>
      </c>
      <c r="AZ997" s="4">
        <f>IF(AW997&lt;&gt;0,(1000-(AV997+U997)/2)/AW997*AP997,0)</f>
        <v>0.0942948396038794</v>
      </c>
      <c r="BA997" s="4">
        <f>U997*AA997/1000</f>
        <v>1.606192481339443</v>
      </c>
      <c r="BB997" s="4">
        <f>(AY997-BA997)</f>
        <v>1.231903627880794</v>
      </c>
      <c r="BC997" s="4">
        <f>1/(1.6/F997+1.37/N997)</f>
        <v>0.059216907942842</v>
      </c>
      <c r="BD997" s="3">
        <f>G997*AA997*0.001</f>
      </c>
      <c r="BE997" s="3">
        <f>G997/S997</f>
      </c>
      <c r="BF997" s="4">
        <f>(1-AP997*AA997/AU997/F997)*100</f>
        <v>50.92158469261131</v>
      </c>
      <c r="BG997" s="3">
        <f>(S997-E997/(N997/1.35))</f>
      </c>
      <c r="BH997" s="3">
        <f>E997*BF997/100/BG997</f>
      </c>
    </row>
    <row r="998" ht="16" customHeight="1">
      <c r="A998" s="4">
        <v>930</v>
      </c>
      <c r="B998" t="s" s="2">
        <v>1053</v>
      </c>
      <c r="C998" s="4">
        <v>5396.500032220036</v>
      </c>
      <c r="D998" s="4">
        <v>0</v>
      </c>
      <c r="E998" s="3">
        <f>(R998-#REF!*(1000-T998)/(1000-U998))*AO998</f>
      </c>
      <c r="F998" s="4">
        <f>IF(AZ998&lt;&gt;0,1/(1/AZ998-1/N998),0)</f>
        <v>0.09969831486533377</v>
      </c>
      <c r="G998" s="3">
        <f>((BC998-AP998/2)*S998-E998)/(BC998+AP998/2)</f>
      </c>
      <c r="H998" s="4">
        <f>AP998*1000</f>
        <v>1.530705588743274</v>
      </c>
      <c r="I998" s="4">
        <f>(AU998-BA998)</f>
        <v>1.57772829726301</v>
      </c>
      <c r="J998" s="4">
        <f>(P998+AT998*D998)</f>
        <v>25.02136993408203</v>
      </c>
      <c r="K998" s="4">
        <v>6</v>
      </c>
      <c r="L998" s="4">
        <f>(K998*AI998+AJ998)</f>
        <v>1.420000016689301</v>
      </c>
      <c r="M998" s="4">
        <v>1</v>
      </c>
      <c r="N998" s="4">
        <f>L998*(M998+1)*(M998+1)/(M998*M998+1)</f>
        <v>2.840000033378601</v>
      </c>
      <c r="O998" s="4">
        <v>21.1850757598877</v>
      </c>
      <c r="P998" s="4">
        <v>25.02136993408203</v>
      </c>
      <c r="Q998" s="4">
        <v>20.22543144226074</v>
      </c>
      <c r="R998" s="4">
        <v>300.1262512207031</v>
      </c>
      <c r="S998" s="4">
        <v>298.4469299316406</v>
      </c>
      <c r="T998" s="4">
        <v>13.98664665222168</v>
      </c>
      <c r="U998" s="4">
        <v>15.79610633850098</v>
      </c>
      <c r="V998" s="4">
        <v>56.42369842529297</v>
      </c>
      <c r="W998" s="4">
        <v>63.62116241455078</v>
      </c>
      <c r="X998" s="4">
        <v>499.5501403808594</v>
      </c>
      <c r="Y998" s="4">
        <v>1998.732055664062</v>
      </c>
      <c r="Z998" s="4">
        <v>83.35713958740234</v>
      </c>
      <c r="AA998" s="4">
        <v>101.6707916259766</v>
      </c>
      <c r="AB998" s="4">
        <v>5.22057580947876</v>
      </c>
      <c r="AC998" s="4">
        <v>0.3329382538795471</v>
      </c>
      <c r="AD998" s="4">
        <v>0.5166211128234863</v>
      </c>
      <c r="AE998" s="4">
        <v>0.002963383449241519</v>
      </c>
      <c r="AF998" s="4">
        <v>0.5497567057609558</v>
      </c>
      <c r="AG998" s="4">
        <v>0.003900479059666395</v>
      </c>
      <c r="AH998" s="4">
        <v>0.6666666865348816</v>
      </c>
      <c r="AI998" s="4">
        <v>-0.2195652425289154</v>
      </c>
      <c r="AJ998" s="4">
        <v>2.737391471862793</v>
      </c>
      <c r="AK998" s="4">
        <v>1</v>
      </c>
      <c r="AL998" s="4">
        <v>0</v>
      </c>
      <c r="AM998" s="4">
        <v>0.1599999964237213</v>
      </c>
      <c r="AN998" s="4">
        <v>111115</v>
      </c>
      <c r="AO998" s="4">
        <f>X998*0.000001/(K998*0.0001)</f>
        <v>0.8325835673014322</v>
      </c>
      <c r="AP998" s="4">
        <f>(U998-T998)/(1000-U998)*AO998</f>
        <v>0.001530705588743274</v>
      </c>
      <c r="AQ998" s="4">
        <f>(P998+273.15)</f>
        <v>298.171369934082</v>
      </c>
      <c r="AR998" s="4">
        <f>(O998+273.15)</f>
        <v>294.3350757598877</v>
      </c>
      <c r="AS998" s="4">
        <f>(Y998*AK998+Z998*AL998)*AM998</f>
        <v>319.7971217582271</v>
      </c>
      <c r="AT998" s="4">
        <f>((AS998+0.00000010773*(AR998^4-AQ998^4))-AP998*44100)/(L998*0.92*2*29.3+0.00000043092*AQ998^3)</f>
        <v>2.379084595187293</v>
      </c>
      <c r="AU998" s="4">
        <f>0.61365*EXP(17.502*J998/(240.97+J998))</f>
        <v>3.183730933306511</v>
      </c>
      <c r="AV998" s="4">
        <f>AU998*1000/AA998</f>
        <v>31.31411571003326</v>
      </c>
      <c r="AW998" s="4">
        <f>(AV998-U998)</f>
        <v>15.51800937153229</v>
      </c>
      <c r="AX998" s="4">
        <f>IF(D998,P998,(O998+P998)/2)</f>
        <v>23.10322284698486</v>
      </c>
      <c r="AY998" s="4">
        <f>0.61365*EXP(17.502*AX998/(240.97+AX998))</f>
        <v>2.837386601505214</v>
      </c>
      <c r="AZ998" s="4">
        <f>IF(AW998&lt;&gt;0,(1000-(AV998+U998)/2)/AW998*AP998,0)</f>
        <v>0.09631709924063377</v>
      </c>
      <c r="BA998" s="4">
        <f>U998*AA998/1000</f>
        <v>1.6060026360435</v>
      </c>
      <c r="BB998" s="4">
        <f>(AY998-BA998)</f>
        <v>1.231383965461713</v>
      </c>
      <c r="BC998" s="4">
        <f>1/(1.6/F998+1.37/N998)</f>
        <v>0.06049310331907433</v>
      </c>
      <c r="BD998" s="3">
        <f>G998*AA998*0.001</f>
      </c>
      <c r="BE998" s="3">
        <f>G998/S998</f>
      </c>
      <c r="BF998" s="4">
        <f>(1-AP998*AA998/AU998/F998)*100</f>
        <v>50.96979624507301</v>
      </c>
      <c r="BG998" s="3">
        <f>(S998-E998/(N998/1.35))</f>
      </c>
      <c r="BH998" s="3">
        <f>E998*BF998/100/BG998</f>
      </c>
    </row>
    <row r="999" ht="16" customHeight="1">
      <c r="A999" s="4">
        <v>931</v>
      </c>
      <c r="B999" t="s" s="2">
        <v>1054</v>
      </c>
      <c r="C999" s="4">
        <v>5402.000032097101</v>
      </c>
      <c r="D999" s="4">
        <v>0</v>
      </c>
      <c r="E999" s="3">
        <f>(R999-#REF!*(1000-T999)/(1000-U999))*AO999</f>
      </c>
      <c r="F999" s="4">
        <f>IF(AZ999&lt;&gt;0,1/(1/AZ999-1/N999),0)</f>
        <v>0.101786849067643</v>
      </c>
      <c r="G999" s="3">
        <f>((BC999-AP999/2)*S999-E999)/(BC999+AP999/2)</f>
      </c>
      <c r="H999" s="4">
        <f>AP999*1000</f>
        <v>1.560371378886857</v>
      </c>
      <c r="I999" s="4">
        <f>(AU999-BA999)</f>
        <v>1.576441343365159</v>
      </c>
      <c r="J999" s="4">
        <f>(P999+AT999*D999)</f>
        <v>25.01025581359863</v>
      </c>
      <c r="K999" s="4">
        <v>6</v>
      </c>
      <c r="L999" s="4">
        <f>(K999*AI999+AJ999)</f>
        <v>1.420000016689301</v>
      </c>
      <c r="M999" s="4">
        <v>1</v>
      </c>
      <c r="N999" s="4">
        <f>L999*(M999+1)*(M999+1)/(M999*M999+1)</f>
        <v>2.840000033378601</v>
      </c>
      <c r="O999" s="4">
        <v>21.1845588684082</v>
      </c>
      <c r="P999" s="4">
        <v>25.01025581359863</v>
      </c>
      <c r="Q999" s="4">
        <v>20.22532653808594</v>
      </c>
      <c r="R999" s="4">
        <v>300.0693969726562</v>
      </c>
      <c r="S999" s="4">
        <v>297.553955078125</v>
      </c>
      <c r="T999" s="4">
        <v>13.94349002838135</v>
      </c>
      <c r="U999" s="4">
        <v>15.78808498382568</v>
      </c>
      <c r="V999" s="4">
        <v>56.1832389831543</v>
      </c>
      <c r="W999" s="4">
        <v>63.59083938598633</v>
      </c>
      <c r="X999" s="4">
        <v>499.5360412597656</v>
      </c>
      <c r="Y999" s="4">
        <v>1998.690917968750</v>
      </c>
      <c r="Z999" s="4">
        <v>84.09754180908203</v>
      </c>
      <c r="AA999" s="4">
        <v>101.6704025268555</v>
      </c>
      <c r="AB999" s="4">
        <v>5.22057580947876</v>
      </c>
      <c r="AC999" s="4">
        <v>0.3329382538795471</v>
      </c>
      <c r="AD999" s="4">
        <v>0.5166211128234863</v>
      </c>
      <c r="AE999" s="4">
        <v>0.002963383449241519</v>
      </c>
      <c r="AF999" s="4">
        <v>0.5497567057609558</v>
      </c>
      <c r="AG999" s="4">
        <v>0.003900479059666395</v>
      </c>
      <c r="AH999" s="4">
        <v>0.6666666865348816</v>
      </c>
      <c r="AI999" s="4">
        <v>-0.2195652425289154</v>
      </c>
      <c r="AJ999" s="4">
        <v>2.737391471862793</v>
      </c>
      <c r="AK999" s="4">
        <v>1</v>
      </c>
      <c r="AL999" s="4">
        <v>0</v>
      </c>
      <c r="AM999" s="4">
        <v>0.1599999964237213</v>
      </c>
      <c r="AN999" s="4">
        <v>111115</v>
      </c>
      <c r="AO999" s="4">
        <f>X999*0.000001/(K999*0.0001)</f>
        <v>0.832560068766276</v>
      </c>
      <c r="AP999" s="4">
        <f>(U999-T999)/(1000-U999)*AO999</f>
        <v>0.001560371378886857</v>
      </c>
      <c r="AQ999" s="4">
        <f>(P999+273.15)</f>
        <v>298.1602558135986</v>
      </c>
      <c r="AR999" s="4">
        <f>(O999+273.15)</f>
        <v>294.3345588684082</v>
      </c>
      <c r="AS999" s="4">
        <f>(Y999*AK999+Z999*AL999)*AM999</f>
        <v>319.7905397271243</v>
      </c>
      <c r="AT999" s="4">
        <f>((AS999+0.00000010773*(AR999^4-AQ999^4))-AP999*44100)/(L999*0.92*2*29.3+0.00000043092*AQ999^3)</f>
        <v>2.365552324994512</v>
      </c>
      <c r="AU999" s="4">
        <f>0.61365*EXP(17.502*J999/(240.97+J999))</f>
        <v>3.181622298798918</v>
      </c>
      <c r="AV999" s="4">
        <f>AU999*1000/AA999</f>
        <v>31.29349564597737</v>
      </c>
      <c r="AW999" s="4">
        <f>(AV999-U999)</f>
        <v>15.50541066215169</v>
      </c>
      <c r="AX999" s="4">
        <f>IF(D999,P999,(O999+P999)/2)</f>
        <v>23.09740734100342</v>
      </c>
      <c r="AY999" s="4">
        <f>0.61365*EXP(17.502*AX999/(240.97+AX999))</f>
        <v>2.836388806933013</v>
      </c>
      <c r="AZ999" s="4">
        <f>IF(AW999&lt;&gt;0,(1000-(AV999+U999)/2)/AW999*AP999,0)</f>
        <v>0.09826498869599576</v>
      </c>
      <c r="BA999" s="4">
        <f>U999*AA999/1000</f>
        <v>1.60518095543376</v>
      </c>
      <c r="BB999" s="4">
        <f>(AY999-BA999)</f>
        <v>1.231207851499253</v>
      </c>
      <c r="BC999" s="4">
        <f>1/(1.6/F999+1.37/N999)</f>
        <v>0.06172261387097842</v>
      </c>
      <c r="BD999" s="3">
        <f>G999*AA999*0.001</f>
      </c>
      <c r="BE999" s="3">
        <f>G999/S999</f>
      </c>
      <c r="BF999" s="4">
        <f>(1-AP999*AA999/AU999/F999)*100</f>
        <v>51.01284404345334</v>
      </c>
      <c r="BG999" s="3">
        <f>(S999-E999/(N999/1.35))</f>
      </c>
      <c r="BH999" s="3">
        <f>E999*BF999/100/BG999</f>
      </c>
    </row>
    <row r="1000" ht="16" customHeight="1">
      <c r="A1000" s="4">
        <v>932</v>
      </c>
      <c r="B1000" t="s" s="2">
        <v>1055</v>
      </c>
      <c r="C1000" s="4">
        <v>5407.000031985343</v>
      </c>
      <c r="D1000" s="4">
        <v>0</v>
      </c>
      <c r="E1000" s="3">
        <f>(R1000-#REF!*(1000-T1000)/(1000-U1000))*AO1000</f>
      </c>
      <c r="F1000" s="4">
        <f>IF(AZ1000&lt;&gt;0,1/(1/AZ1000-1/N1000),0)</f>
        <v>0.1016044613015898</v>
      </c>
      <c r="G1000" s="3">
        <f>((BC1000-AP1000/2)*S1000-E1000)/(BC1000+AP1000/2)</f>
      </c>
      <c r="H1000" s="4">
        <f>AP1000*1000</f>
        <v>1.55712483339605</v>
      </c>
      <c r="I1000" s="4">
        <f>(AU1000-BA1000)</f>
        <v>1.575895334377192</v>
      </c>
      <c r="J1000" s="4">
        <f>(P1000+AT1000*D1000)</f>
        <v>25.00544166564941</v>
      </c>
      <c r="K1000" s="4">
        <v>6</v>
      </c>
      <c r="L1000" s="4">
        <f>(K1000*AI1000+AJ1000)</f>
        <v>1.420000016689301</v>
      </c>
      <c r="M1000" s="4">
        <v>1</v>
      </c>
      <c r="N1000" s="4">
        <f>L1000*(M1000+1)*(M1000+1)/(M1000*M1000+1)</f>
        <v>2.840000033378601</v>
      </c>
      <c r="O1000" s="4">
        <v>21.18397521972656</v>
      </c>
      <c r="P1000" s="4">
        <v>25.00544166564941</v>
      </c>
      <c r="Q1000" s="4">
        <v>20.22412872314453</v>
      </c>
      <c r="R1000" s="4">
        <v>300.0400695800781</v>
      </c>
      <c r="S1000" s="4">
        <v>297.178955078125</v>
      </c>
      <c r="T1000" s="4">
        <v>13.94365882873535</v>
      </c>
      <c r="U1000" s="4">
        <v>15.784499168396</v>
      </c>
      <c r="V1000" s="4">
        <v>56.16995620727539</v>
      </c>
      <c r="W1000" s="4">
        <v>63.5778694152832</v>
      </c>
      <c r="X1000" s="4">
        <v>499.5152587890625</v>
      </c>
      <c r="Y1000" s="4">
        <v>1998.687377929688</v>
      </c>
      <c r="Z1000" s="4">
        <v>84.40287017822266</v>
      </c>
      <c r="AA1000" s="4">
        <v>101.6702499389648</v>
      </c>
      <c r="AB1000" s="4">
        <v>5.22057580947876</v>
      </c>
      <c r="AC1000" s="4">
        <v>0.3329382538795471</v>
      </c>
      <c r="AD1000" s="4">
        <v>0.5166211128234863</v>
      </c>
      <c r="AE1000" s="4">
        <v>0.002963383449241519</v>
      </c>
      <c r="AF1000" s="4">
        <v>0.5497567057609558</v>
      </c>
      <c r="AG1000" s="4">
        <v>0.003900479059666395</v>
      </c>
      <c r="AH1000" s="4">
        <v>0.6666666865348816</v>
      </c>
      <c r="AI1000" s="4">
        <v>-0.2195652425289154</v>
      </c>
      <c r="AJ1000" s="4">
        <v>2.737391471862793</v>
      </c>
      <c r="AK1000" s="4">
        <v>1</v>
      </c>
      <c r="AL1000" s="4">
        <v>0</v>
      </c>
      <c r="AM1000" s="4">
        <v>0.1599999964237213</v>
      </c>
      <c r="AN1000" s="4">
        <v>111115</v>
      </c>
      <c r="AO1000" s="4">
        <f>X1000*0.000001/(K1000*0.0001)</f>
        <v>0.8325254313151041</v>
      </c>
      <c r="AP1000" s="4">
        <f>(U1000-T1000)/(1000-U1000)*AO1000</f>
        <v>0.00155712483339605</v>
      </c>
      <c r="AQ1000" s="4">
        <f>(P1000+273.15)</f>
        <v>298.1554416656494</v>
      </c>
      <c r="AR1000" s="4">
        <f>(O1000+273.15)</f>
        <v>294.3339752197265</v>
      </c>
      <c r="AS1000" s="4">
        <f>(Y1000*AK1000+Z1000*AL1000)*AM1000</f>
        <v>319.7899733208869</v>
      </c>
      <c r="AT1000" s="4">
        <f>((AS1000+0.00000010773*(AR1000^4-AQ1000^4))-AP1000*44100)/(L1000*0.92*2*29.3+0.00000043092*AQ1000^3)</f>
        <v>2.367740273260476</v>
      </c>
      <c r="AU1000" s="4">
        <f>0.61365*EXP(17.502*J1000/(240.97+J1000))</f>
        <v>3.180709309989396</v>
      </c>
      <c r="AV1000" s="4">
        <f>AU1000*1000/AA1000</f>
        <v>31.28456271031943</v>
      </c>
      <c r="AW1000" s="4">
        <f>(AV1000-U1000)</f>
        <v>15.50006354192344</v>
      </c>
      <c r="AX1000" s="4">
        <f>IF(D1000,P1000,(O1000+P1000)/2)</f>
        <v>23.09470844268799</v>
      </c>
      <c r="AY1000" s="4">
        <f>0.61365*EXP(17.502*AX1000/(240.97+AX1000))</f>
        <v>2.835925848144814</v>
      </c>
      <c r="AZ1000" s="4">
        <f>IF(AW1000&lt;&gt;0,(1000-(AV1000+U1000)/2)/AW1000*AP1000,0)</f>
        <v>0.0980949933989347</v>
      </c>
      <c r="BA1000" s="4">
        <f>U1000*AA1000/1000</f>
        <v>1.604813975612204</v>
      </c>
      <c r="BB1000" s="4">
        <f>(AY1000-BA1000)</f>
        <v>1.231111872532611</v>
      </c>
      <c r="BC1000" s="4">
        <f>1/(1.6/F1000+1.37/N1000)</f>
        <v>0.06161530289717418</v>
      </c>
      <c r="BD1000" s="3">
        <f>G1000*AA1000*0.001</f>
      </c>
      <c r="BE1000" s="3">
        <f>G1000/S1000</f>
      </c>
      <c r="BF1000" s="4">
        <f>(1-AP1000*AA1000/AU1000/F1000)*100</f>
        <v>51.01303149644527</v>
      </c>
      <c r="BG1000" s="3">
        <f>(S1000-E1000/(N1000/1.35))</f>
      </c>
      <c r="BH1000" s="3">
        <f>E1000*BF1000/100/BG1000</f>
      </c>
    </row>
    <row r="1001" ht="16" customHeight="1">
      <c r="A1001" s="4">
        <v>933</v>
      </c>
      <c r="B1001" t="s" s="2">
        <v>1056</v>
      </c>
      <c r="C1001" s="4">
        <v>5412.000031873584</v>
      </c>
      <c r="D1001" s="4">
        <v>0</v>
      </c>
      <c r="E1001" s="3">
        <f>(R1001-#REF!*(1000-T1001)/(1000-U1001))*AO1001</f>
      </c>
      <c r="F1001" s="4">
        <f>IF(AZ1001&lt;&gt;0,1/(1/AZ1001-1/N1001),0)</f>
        <v>0.1014457755871285</v>
      </c>
      <c r="G1001" s="3">
        <f>((BC1001-AP1001/2)*S1001-E1001)/(BC1001+AP1001/2)</f>
      </c>
      <c r="H1001" s="4">
        <f>AP1001*1000</f>
        <v>1.555404744494463</v>
      </c>
      <c r="I1001" s="4">
        <f>(AU1001-BA1001)</f>
        <v>1.576526658792341</v>
      </c>
      <c r="J1001" s="4">
        <f>(P1001+AT1001*D1001)</f>
        <v>25.00801467895508</v>
      </c>
      <c r="K1001" s="4">
        <v>6</v>
      </c>
      <c r="L1001" s="4">
        <f>(K1001*AI1001+AJ1001)</f>
        <v>1.420000016689301</v>
      </c>
      <c r="M1001" s="4">
        <v>1</v>
      </c>
      <c r="N1001" s="4">
        <f>L1001*(M1001+1)*(M1001+1)/(M1001*M1001+1)</f>
        <v>2.840000033378601</v>
      </c>
      <c r="O1001" s="4">
        <v>21.18362236022949</v>
      </c>
      <c r="P1001" s="4">
        <v>25.00801467895508</v>
      </c>
      <c r="Q1001" s="4">
        <v>20.22363090515137</v>
      </c>
      <c r="R1001" s="4">
        <v>300.0009155273438</v>
      </c>
      <c r="S1001" s="4">
        <v>297.0088806152344</v>
      </c>
      <c r="T1001" s="4">
        <v>13.94428062438965</v>
      </c>
      <c r="U1001" s="4">
        <v>15.78311252593994</v>
      </c>
      <c r="V1001" s="4">
        <v>56.16421508789062</v>
      </c>
      <c r="W1001" s="4">
        <v>63.57128524780273</v>
      </c>
      <c r="X1001" s="4">
        <v>499.5091552734375</v>
      </c>
      <c r="Y1001" s="4">
        <v>1998.65625</v>
      </c>
      <c r="Z1001" s="4">
        <v>85.18376159667969</v>
      </c>
      <c r="AA1001" s="4">
        <v>101.6700973510742</v>
      </c>
      <c r="AB1001" s="4">
        <v>5.22057580947876</v>
      </c>
      <c r="AC1001" s="4">
        <v>0.3329382538795471</v>
      </c>
      <c r="AD1001" s="4">
        <v>0.5166211128234863</v>
      </c>
      <c r="AE1001" s="4">
        <v>0.002963383449241519</v>
      </c>
      <c r="AF1001" s="4">
        <v>0.5497567057609558</v>
      </c>
      <c r="AG1001" s="4">
        <v>0.003900479059666395</v>
      </c>
      <c r="AH1001" s="4">
        <v>0.6666666865348816</v>
      </c>
      <c r="AI1001" s="4">
        <v>-0.2195652425289154</v>
      </c>
      <c r="AJ1001" s="4">
        <v>2.737391471862793</v>
      </c>
      <c r="AK1001" s="4">
        <v>1</v>
      </c>
      <c r="AL1001" s="4">
        <v>0</v>
      </c>
      <c r="AM1001" s="4">
        <v>0.1599999964237213</v>
      </c>
      <c r="AN1001" s="4">
        <v>111115</v>
      </c>
      <c r="AO1001" s="4">
        <f>X1001*0.000001/(K1001*0.0001)</f>
        <v>0.8325152587890625</v>
      </c>
      <c r="AP1001" s="4">
        <f>(U1001-T1001)/(1000-U1001)*AO1001</f>
        <v>0.001555404744494463</v>
      </c>
      <c r="AQ1001" s="4">
        <f>(P1001+273.15)</f>
        <v>298.1580146789551</v>
      </c>
      <c r="AR1001" s="4">
        <f>(O1001+273.15)</f>
        <v>294.3336223602295</v>
      </c>
      <c r="AS1001" s="4">
        <f>(Y1001*AK1001+Z1001*AL1001)*AM1001</f>
        <v>319.7849928522483</v>
      </c>
      <c r="AT1001" s="4">
        <f>((AS1001+0.00000010773*(AR1001^4-AQ1001^4))-AP1001*44100)/(L1001*0.92*2*29.3+0.00000043092*AQ1001^3)</f>
        <v>2.36815981461088</v>
      </c>
      <c r="AU1001" s="4">
        <f>0.61365*EXP(17.502*J1001/(240.97+J1001))</f>
        <v>3.181197245807614</v>
      </c>
      <c r="AV1001" s="4">
        <f>AU1001*1000/AA1001</f>
        <v>31.28940886938181</v>
      </c>
      <c r="AW1001" s="4">
        <f>(AV1001-U1001)</f>
        <v>15.50629634344187</v>
      </c>
      <c r="AX1001" s="4">
        <f>IF(D1001,P1001,(O1001+P1001)/2)</f>
        <v>23.09581851959229</v>
      </c>
      <c r="AY1001" s="4">
        <f>0.61365*EXP(17.502*AX1001/(240.97+AX1001))</f>
        <v>2.83611625852639</v>
      </c>
      <c r="AZ1001" s="4">
        <f>IF(AW1001&lt;&gt;0,(1000-(AV1001+U1001)/2)/AW1001*AP1001,0)</f>
        <v>0.09794707255030712</v>
      </c>
      <c r="BA1001" s="4">
        <f>U1001*AA1001/1000</f>
        <v>1.604670587015273</v>
      </c>
      <c r="BB1001" s="4">
        <f>(AY1001-BA1001)</f>
        <v>1.231445671511118</v>
      </c>
      <c r="BC1001" s="4">
        <f>1/(1.6/F1001+1.37/N1001)</f>
        <v>0.06152192811633173</v>
      </c>
      <c r="BD1001" s="3">
        <f>G1001*AA1001*0.001</f>
      </c>
      <c r="BE1001" s="3">
        <f>G1001/S1001</f>
      </c>
      <c r="BF1001" s="4">
        <f>(1-AP1001*AA1001/AU1001/F1001)*100</f>
        <v>50.99819314532154</v>
      </c>
      <c r="BG1001" s="3">
        <f>(S1001-E1001/(N1001/1.35))</f>
      </c>
      <c r="BH1001" s="3">
        <f>E1001*BF1001/100/BG1001</f>
      </c>
    </row>
    <row r="1002" ht="16" customHeight="1">
      <c r="A1002" s="4">
        <v>934</v>
      </c>
      <c r="B1002" t="s" s="2">
        <v>1057</v>
      </c>
      <c r="C1002" s="4">
        <v>5417.500031750649</v>
      </c>
      <c r="D1002" s="4">
        <v>0</v>
      </c>
      <c r="E1002" s="3">
        <f>(R1002-#REF!*(1000-T1002)/(1000-U1002))*AO1002</f>
      </c>
      <c r="F1002" s="4">
        <f>IF(AZ1002&lt;&gt;0,1/(1/AZ1002-1/N1002),0)</f>
        <v>0.1012315789951156</v>
      </c>
      <c r="G1002" s="3">
        <f>((BC1002-AP1002/2)*S1002-E1002)/(BC1002+AP1002/2)</f>
      </c>
      <c r="H1002" s="4">
        <f>AP1002*1000</f>
        <v>1.553966118579509</v>
      </c>
      <c r="I1002" s="4">
        <f>(AU1002-BA1002)</f>
        <v>1.578267294836647</v>
      </c>
      <c r="J1002" s="4">
        <f>(P1002+AT1002*D1002)</f>
        <v>25.01712036132812</v>
      </c>
      <c r="K1002" s="4">
        <v>6</v>
      </c>
      <c r="L1002" s="4">
        <f>(K1002*AI1002+AJ1002)</f>
        <v>1.420000016689301</v>
      </c>
      <c r="M1002" s="4">
        <v>1</v>
      </c>
      <c r="N1002" s="4">
        <f>L1002*(M1002+1)*(M1002+1)/(M1002*M1002+1)</f>
        <v>2.840000033378601</v>
      </c>
      <c r="O1002" s="4">
        <v>21.18278884887695</v>
      </c>
      <c r="P1002" s="4">
        <v>25.01712036132812</v>
      </c>
      <c r="Q1002" s="4">
        <v>20.22333908081055</v>
      </c>
      <c r="R1002" s="4">
        <v>300.0122680664062</v>
      </c>
      <c r="S1002" s="4">
        <v>296.9139404296875</v>
      </c>
      <c r="T1002" s="4">
        <v>13.94590187072754</v>
      </c>
      <c r="U1002" s="4">
        <v>15.78303337097168</v>
      </c>
      <c r="V1002" s="4">
        <v>56.17241668701172</v>
      </c>
      <c r="W1002" s="4">
        <v>63.5732536315918</v>
      </c>
      <c r="X1002" s="4">
        <v>499.5090942382812</v>
      </c>
      <c r="Y1002" s="4">
        <v>1998.619750976562</v>
      </c>
      <c r="Z1002" s="4">
        <v>86.29627990722656</v>
      </c>
      <c r="AA1002" s="4">
        <v>101.6697616577148</v>
      </c>
      <c r="AB1002" s="4">
        <v>5.22057580947876</v>
      </c>
      <c r="AC1002" s="4">
        <v>0.3329382538795471</v>
      </c>
      <c r="AD1002" s="4">
        <v>0.5166211128234863</v>
      </c>
      <c r="AE1002" s="4">
        <v>0.002963383449241519</v>
      </c>
      <c r="AF1002" s="4">
        <v>0.5497567057609558</v>
      </c>
      <c r="AG1002" s="4">
        <v>0.003900479059666395</v>
      </c>
      <c r="AH1002" s="4">
        <v>1</v>
      </c>
      <c r="AI1002" s="4">
        <v>-0.2195652425289154</v>
      </c>
      <c r="AJ1002" s="4">
        <v>2.737391471862793</v>
      </c>
      <c r="AK1002" s="4">
        <v>1</v>
      </c>
      <c r="AL1002" s="4">
        <v>0</v>
      </c>
      <c r="AM1002" s="4">
        <v>0.1599999964237213</v>
      </c>
      <c r="AN1002" s="4">
        <v>111115</v>
      </c>
      <c r="AO1002" s="4">
        <f>X1002*0.000001/(K1002*0.0001)</f>
        <v>0.832515157063802</v>
      </c>
      <c r="AP1002" s="4">
        <f>(U1002-T1002)/(1000-U1002)*AO1002</f>
        <v>0.001553966118579509</v>
      </c>
      <c r="AQ1002" s="4">
        <f>(P1002+273.15)</f>
        <v>298.1671203613281</v>
      </c>
      <c r="AR1002" s="4">
        <f>(O1002+273.15)</f>
        <v>294.3327888488769</v>
      </c>
      <c r="AS1002" s="4">
        <f>(Y1002*AK1002+Z1002*AL1002)*AM1002</f>
        <v>319.7791530086288</v>
      </c>
      <c r="AT1002" s="4">
        <f>((AS1002+0.00000010773*(AR1002^4-AQ1002^4))-AP1002*44100)/(L1002*0.92*2*29.3+0.00000043092*AQ1002^3)</f>
        <v>2.367500084814054</v>
      </c>
      <c r="AU1002" s="4">
        <f>0.61365*EXP(17.502*J1002/(240.97+J1002))</f>
        <v>3.182924535899097</v>
      </c>
      <c r="AV1002" s="4">
        <f>AU1002*1000/AA1002</f>
        <v>31.30650140220499</v>
      </c>
      <c r="AW1002" s="4">
        <f>(AV1002-U1002)</f>
        <v>15.52346803123331</v>
      </c>
      <c r="AX1002" s="4">
        <f>IF(D1002,P1002,(O1002+P1002)/2)</f>
        <v>23.09995460510254</v>
      </c>
      <c r="AY1002" s="4">
        <f>0.61365*EXP(17.502*AX1002/(240.97+AX1002))</f>
        <v>2.836825815606535</v>
      </c>
      <c r="AZ1002" s="4">
        <f>IF(AW1002&lt;&gt;0,(1000-(AV1002+U1002)/2)/AW1002*AP1002,0)</f>
        <v>0.09774738123838952</v>
      </c>
      <c r="BA1002" s="4">
        <f>U1002*AA1002/1000</f>
        <v>1.60465724106245</v>
      </c>
      <c r="BB1002" s="4">
        <f>(AY1002-BA1002)</f>
        <v>1.232168574544085</v>
      </c>
      <c r="BC1002" s="4">
        <f>1/(1.6/F1002+1.37/N1002)</f>
        <v>0.06139587554867062</v>
      </c>
      <c r="BD1002" s="3">
        <f>G1002*AA1002*0.001</f>
      </c>
      <c r="BE1002" s="3">
        <f>G1002/S1002</f>
      </c>
      <c r="BF1002" s="4">
        <f>(1-AP1002*AA1002/AU1002/F1002)*100</f>
        <v>50.96671408521776</v>
      </c>
      <c r="BG1002" s="3">
        <f>(S1002-E1002/(N1002/1.35))</f>
      </c>
      <c r="BH1002" s="3">
        <f>E1002*BF1002/100/BG1002</f>
      </c>
    </row>
    <row r="1003" ht="16" customHeight="1">
      <c r="A1003" s="4">
        <v>935</v>
      </c>
      <c r="B1003" t="s" s="2">
        <v>1058</v>
      </c>
      <c r="C1003" s="4">
        <v>5422.500031638891</v>
      </c>
      <c r="D1003" s="4">
        <v>0</v>
      </c>
      <c r="E1003" s="3">
        <f>(R1003-#REF!*(1000-T1003)/(1000-U1003))*AO1003</f>
      </c>
      <c r="F1003" s="4">
        <f>IF(AZ1003&lt;&gt;0,1/(1/AZ1003-1/N1003),0)</f>
        <v>0.1012173166294095</v>
      </c>
      <c r="G1003" s="3">
        <f>((BC1003-AP1003/2)*S1003-E1003)/(BC1003+AP1003/2)</f>
      </c>
      <c r="H1003" s="4">
        <f>AP1003*1000</f>
        <v>1.553486061383871</v>
      </c>
      <c r="I1003" s="4">
        <f>(AU1003-BA1003)</f>
        <v>1.57798641347355</v>
      </c>
      <c r="J1003" s="4">
        <f>(P1003+AT1003*D1003)</f>
        <v>25.0158519744873</v>
      </c>
      <c r="K1003" s="4">
        <v>6</v>
      </c>
      <c r="L1003" s="4">
        <f>(K1003*AI1003+AJ1003)</f>
        <v>1.420000016689301</v>
      </c>
      <c r="M1003" s="4">
        <v>1</v>
      </c>
      <c r="N1003" s="4">
        <f>L1003*(M1003+1)*(M1003+1)/(M1003*M1003+1)</f>
        <v>2.840000033378601</v>
      </c>
      <c r="O1003" s="4">
        <v>21.18252754211426</v>
      </c>
      <c r="P1003" s="4">
        <v>25.0158519744873</v>
      </c>
      <c r="Q1003" s="4">
        <v>20.22320938110352</v>
      </c>
      <c r="R1003" s="4">
        <v>300.0148620605469</v>
      </c>
      <c r="S1003" s="4">
        <v>296.8656921386719</v>
      </c>
      <c r="T1003" s="4">
        <v>13.94695091247559</v>
      </c>
      <c r="U1003" s="4">
        <v>15.783522605896</v>
      </c>
      <c r="V1003" s="4">
        <v>56.17667007446289</v>
      </c>
      <c r="W1003" s="4">
        <v>63.5748405456543</v>
      </c>
      <c r="X1003" s="4">
        <v>499.5067443847656</v>
      </c>
      <c r="Y1003" s="4">
        <v>1998.601318359375</v>
      </c>
      <c r="Z1003" s="4">
        <v>87.05175018310547</v>
      </c>
      <c r="AA1003" s="4">
        <v>101.6691589355469</v>
      </c>
      <c r="AB1003" s="4">
        <v>5.22057580947876</v>
      </c>
      <c r="AC1003" s="4">
        <v>0.3329382538795471</v>
      </c>
      <c r="AD1003" s="4">
        <v>0.5166211128234863</v>
      </c>
      <c r="AE1003" s="4">
        <v>0.002963383449241519</v>
      </c>
      <c r="AF1003" s="4">
        <v>0.5497567057609558</v>
      </c>
      <c r="AG1003" s="4">
        <v>0.003900479059666395</v>
      </c>
      <c r="AH1003" s="4">
        <v>1</v>
      </c>
      <c r="AI1003" s="4">
        <v>-0.2195652425289154</v>
      </c>
      <c r="AJ1003" s="4">
        <v>2.737391471862793</v>
      </c>
      <c r="AK1003" s="4">
        <v>1</v>
      </c>
      <c r="AL1003" s="4">
        <v>0</v>
      </c>
      <c r="AM1003" s="4">
        <v>0.1599999964237213</v>
      </c>
      <c r="AN1003" s="4">
        <v>111115</v>
      </c>
      <c r="AO1003" s="4">
        <f>X1003*0.000001/(K1003*0.0001)</f>
        <v>0.8325112406412759</v>
      </c>
      <c r="AP1003" s="4">
        <f>(U1003-T1003)/(1000-U1003)*AO1003</f>
        <v>0.001553486061383871</v>
      </c>
      <c r="AQ1003" s="4">
        <f>(P1003+273.15)</f>
        <v>298.1658519744873</v>
      </c>
      <c r="AR1003" s="4">
        <f>(O1003+273.15)</f>
        <v>294.3325275421142</v>
      </c>
      <c r="AS1003" s="4">
        <f>(Y1003*AK1003+Z1003*AL1003)*AM1003</f>
        <v>319.7762037899447</v>
      </c>
      <c r="AT1003" s="4">
        <f>((AS1003+0.00000010773*(AR1003^4-AQ1003^4))-AP1003*44100)/(L1003*0.92*2*29.3+0.00000043092*AQ1003^3)</f>
        <v>2.367843168959701</v>
      </c>
      <c r="AU1003" s="4">
        <f>0.61365*EXP(17.502*J1003/(240.97+J1003))</f>
        <v>3.182683881855187</v>
      </c>
      <c r="AV1003" s="4">
        <f>AU1003*1000/AA1003</f>
        <v>31.30431996464974</v>
      </c>
      <c r="AW1003" s="4">
        <f>(AV1003-U1003)</f>
        <v>15.52079735875374</v>
      </c>
      <c r="AX1003" s="4">
        <f>IF(D1003,P1003,(O1003+P1003)/2)</f>
        <v>23.09918975830078</v>
      </c>
      <c r="AY1003" s="4">
        <f>0.61365*EXP(17.502*AX1003/(240.97+AX1003))</f>
        <v>2.836694592288731</v>
      </c>
      <c r="AZ1003" s="4">
        <f>IF(AW1003&lt;&gt;0,(1000-(AV1003+U1003)/2)/AW1003*AP1003,0)</f>
        <v>0.09773408367974999</v>
      </c>
      <c r="BA1003" s="4">
        <f>U1003*AA1003/1000</f>
        <v>1.604697468381637</v>
      </c>
      <c r="BB1003" s="4">
        <f>(AY1003-BA1003)</f>
        <v>1.231997123907094</v>
      </c>
      <c r="BC1003" s="4">
        <f>1/(1.6/F1003+1.37/N1003)</f>
        <v>0.0613874817270581</v>
      </c>
      <c r="BD1003" s="3">
        <f>G1003*AA1003*0.001</f>
      </c>
      <c r="BE1003" s="3">
        <f>G1003/S1003</f>
      </c>
      <c r="BF1003" s="4">
        <f>(1-AP1003*AA1003/AU1003/F1003)*100</f>
        <v>50.97153826730887</v>
      </c>
      <c r="BG1003" s="3">
        <f>(S1003-E1003/(N1003/1.35))</f>
      </c>
      <c r="BH1003" s="3">
        <f>E1003*BF1003/100/BG1003</f>
      </c>
    </row>
    <row r="1004" ht="16" customHeight="1">
      <c r="A1004" s="4">
        <v>936</v>
      </c>
      <c r="B1004" t="s" s="2">
        <v>1059</v>
      </c>
      <c r="C1004" s="4">
        <v>5427.500031527132</v>
      </c>
      <c r="D1004" s="4">
        <v>0</v>
      </c>
      <c r="E1004" s="3">
        <f>(R1004-#REF!*(1000-T1004)/(1000-U1004))*AO1004</f>
      </c>
      <c r="F1004" s="4">
        <f>IF(AZ1004&lt;&gt;0,1/(1/AZ1004-1/N1004),0)</f>
        <v>0.1013556021892114</v>
      </c>
      <c r="G1004" s="3">
        <f>((BC1004-AP1004/2)*S1004-E1004)/(BC1004+AP1004/2)</f>
      </c>
      <c r="H1004" s="4">
        <f>AP1004*1000</f>
        <v>1.55361321800343</v>
      </c>
      <c r="I1004" s="4">
        <f>(AU1004-BA1004)</f>
        <v>1.576044881497429</v>
      </c>
      <c r="J1004" s="4">
        <f>(P1004+AT1004*D1004)</f>
        <v>25.00627899169922</v>
      </c>
      <c r="K1004" s="4">
        <v>6</v>
      </c>
      <c r="L1004" s="4">
        <f>(K1004*AI1004+AJ1004)</f>
        <v>1.420000016689301</v>
      </c>
      <c r="M1004" s="4">
        <v>1</v>
      </c>
      <c r="N1004" s="4">
        <f>L1004*(M1004+1)*(M1004+1)/(M1004*M1004+1)</f>
        <v>2.840000033378601</v>
      </c>
      <c r="O1004" s="4">
        <v>21.18221092224121</v>
      </c>
      <c r="P1004" s="4">
        <v>25.00627899169922</v>
      </c>
      <c r="Q1004" s="4">
        <v>20.22278785705566</v>
      </c>
      <c r="R1004" s="4">
        <v>300.0094299316406</v>
      </c>
      <c r="S1004" s="4">
        <v>296.8334045410156</v>
      </c>
      <c r="T1004" s="4">
        <v>13.94806289672852</v>
      </c>
      <c r="U1004" s="4">
        <v>15.78480911254883</v>
      </c>
      <c r="V1004" s="4">
        <v>56.18232727050781</v>
      </c>
      <c r="W1004" s="4">
        <v>63.58105850219727</v>
      </c>
      <c r="X1004" s="4">
        <v>499.499511718750</v>
      </c>
      <c r="Y1004" s="4">
        <v>1998.580688476562</v>
      </c>
      <c r="Z1004" s="4">
        <v>86.65564727783203</v>
      </c>
      <c r="AA1004" s="4">
        <v>101.6688385009766</v>
      </c>
      <c r="AB1004" s="4">
        <v>5.22057580947876</v>
      </c>
      <c r="AC1004" s="4">
        <v>0.3329382538795471</v>
      </c>
      <c r="AD1004" s="4">
        <v>0.5166211128234863</v>
      </c>
      <c r="AE1004" s="4">
        <v>0.002963383449241519</v>
      </c>
      <c r="AF1004" s="4">
        <v>0.5497567057609558</v>
      </c>
      <c r="AG1004" s="4">
        <v>0.003900479059666395</v>
      </c>
      <c r="AH1004" s="4">
        <v>1</v>
      </c>
      <c r="AI1004" s="4">
        <v>-0.2195652425289154</v>
      </c>
      <c r="AJ1004" s="4">
        <v>2.737391471862793</v>
      </c>
      <c r="AK1004" s="4">
        <v>1</v>
      </c>
      <c r="AL1004" s="4">
        <v>0</v>
      </c>
      <c r="AM1004" s="4">
        <v>0.1599999964237213</v>
      </c>
      <c r="AN1004" s="4">
        <v>111115</v>
      </c>
      <c r="AO1004" s="4">
        <f>X1004*0.000001/(K1004*0.0001)</f>
        <v>0.8324991861979165</v>
      </c>
      <c r="AP1004" s="4">
        <f>(U1004-T1004)/(1000-U1004)*AO1004</f>
        <v>0.00155361321800343</v>
      </c>
      <c r="AQ1004" s="4">
        <f>(P1004+273.15)</f>
        <v>298.1562789916992</v>
      </c>
      <c r="AR1004" s="4">
        <f>(O1004+273.15)</f>
        <v>294.3322109222412</v>
      </c>
      <c r="AS1004" s="4">
        <f>(Y1004*AK1004+Z1004*AL1004)*AM1004</f>
        <v>319.7729030087685</v>
      </c>
      <c r="AT1004" s="4">
        <f>((AS1004+0.00000010773*(AR1004^4-AQ1004^4))-AP1004*44100)/(L1004*0.92*2*29.3+0.00000043092*AQ1004^3)</f>
        <v>2.368974857172643</v>
      </c>
      <c r="AU1004" s="4">
        <f>0.61365*EXP(17.502*J1004/(240.97+J1004))</f>
        <v>3.180868089929899</v>
      </c>
      <c r="AV1004" s="4">
        <f>AU1004*1000/AA1004</f>
        <v>31.28655876106371</v>
      </c>
      <c r="AW1004" s="4">
        <f>(AV1004-U1004)</f>
        <v>15.50174964851488</v>
      </c>
      <c r="AX1004" s="4">
        <f>IF(D1004,P1004,(O1004+P1004)/2)</f>
        <v>23.09424495697021</v>
      </c>
      <c r="AY1004" s="4">
        <f>0.61365*EXP(17.502*AX1004/(240.97+AX1004))</f>
        <v>2.835846350212397</v>
      </c>
      <c r="AZ1004" s="4">
        <f>IF(AW1004&lt;&gt;0,(1000-(AV1004+U1004)/2)/AW1004*AP1004,0)</f>
        <v>0.09786300919198467</v>
      </c>
      <c r="BA1004" s="4">
        <f>U1004*AA1004/1000</f>
        <v>1.60482320843247</v>
      </c>
      <c r="BB1004" s="4">
        <f>(AY1004-BA1004)</f>
        <v>1.231023141779926</v>
      </c>
      <c r="BC1004" s="4">
        <f>1/(1.6/F1004+1.37/N1004)</f>
        <v>0.06146886389242165</v>
      </c>
      <c r="BD1004" s="3">
        <f>G1004*AA1004*0.001</f>
      </c>
      <c r="BE1004" s="3">
        <f>G1004/S1004</f>
      </c>
      <c r="BF1004" s="4">
        <f>(1-AP1004*AA1004/AU1004/F1004)*100</f>
        <v>51.00662564749955</v>
      </c>
      <c r="BG1004" s="3">
        <f>(S1004-E1004/(N1004/1.35))</f>
      </c>
      <c r="BH1004" s="3">
        <f>E1004*BF1004/100/BG1004</f>
      </c>
    </row>
    <row r="1005" ht="16" customHeight="1">
      <c r="A1005" s="4">
        <v>937</v>
      </c>
      <c r="B1005" t="s" s="2">
        <v>1060</v>
      </c>
      <c r="C1005" s="4">
        <v>5433.000031404197</v>
      </c>
      <c r="D1005" s="4">
        <v>0</v>
      </c>
      <c r="E1005" s="3">
        <f>(R1005-#REF!*(1000-T1005)/(1000-U1005))*AO1005</f>
      </c>
      <c r="F1005" s="4">
        <f>IF(AZ1005&lt;&gt;0,1/(1/AZ1005-1/N1005),0)</f>
        <v>0.1015149805652335</v>
      </c>
      <c r="G1005" s="3">
        <f>((BC1005-AP1005/2)*S1005-E1005)/(BC1005+AP1005/2)</f>
      </c>
      <c r="H1005" s="4">
        <f>AP1005*1000</f>
        <v>1.554319410812535</v>
      </c>
      <c r="I1005" s="4">
        <f>(AU1005-BA1005)</f>
        <v>1.574375649346638</v>
      </c>
      <c r="J1005" s="4">
        <f>(P1005+AT1005*D1005)</f>
        <v>24.99874114990234</v>
      </c>
      <c r="K1005" s="4">
        <v>6</v>
      </c>
      <c r="L1005" s="4">
        <f>(K1005*AI1005+AJ1005)</f>
        <v>1.420000016689301</v>
      </c>
      <c r="M1005" s="4">
        <v>1</v>
      </c>
      <c r="N1005" s="4">
        <f>L1005*(M1005+1)*(M1005+1)/(M1005*M1005+1)</f>
        <v>2.840000033378601</v>
      </c>
      <c r="O1005" s="4">
        <v>21.18215751647949</v>
      </c>
      <c r="P1005" s="4">
        <v>24.99874114990234</v>
      </c>
      <c r="Q1005" s="4">
        <v>20.22320556640625</v>
      </c>
      <c r="R1005" s="4">
        <v>300.0003051757812</v>
      </c>
      <c r="S1005" s="4">
        <v>296.8220825195312</v>
      </c>
      <c r="T1005" s="4">
        <v>13.94967842102051</v>
      </c>
      <c r="U1005" s="4">
        <v>15.78721809387207</v>
      </c>
      <c r="V1005" s="4">
        <v>56.1885871887207</v>
      </c>
      <c r="W1005" s="4">
        <v>63.58998489379883</v>
      </c>
      <c r="X1005" s="4">
        <v>499.5095520019531</v>
      </c>
      <c r="Y1005" s="4">
        <v>1998.629638671875</v>
      </c>
      <c r="Z1005" s="4">
        <v>85.96236419677734</v>
      </c>
      <c r="AA1005" s="4">
        <v>101.6685333251953</v>
      </c>
      <c r="AB1005" s="4">
        <v>5.22057580947876</v>
      </c>
      <c r="AC1005" s="4">
        <v>0.3329382538795471</v>
      </c>
      <c r="AD1005" s="4">
        <v>0.5166211128234863</v>
      </c>
      <c r="AE1005" s="4">
        <v>0.002963383449241519</v>
      </c>
      <c r="AF1005" s="4">
        <v>0.5497567057609558</v>
      </c>
      <c r="AG1005" s="4">
        <v>0.003900479059666395</v>
      </c>
      <c r="AH1005" s="4">
        <v>1</v>
      </c>
      <c r="AI1005" s="4">
        <v>-0.2195652425289154</v>
      </c>
      <c r="AJ1005" s="4">
        <v>2.737391471862793</v>
      </c>
      <c r="AK1005" s="4">
        <v>1</v>
      </c>
      <c r="AL1005" s="4">
        <v>0</v>
      </c>
      <c r="AM1005" s="4">
        <v>0.1599999964237213</v>
      </c>
      <c r="AN1005" s="4">
        <v>111115</v>
      </c>
      <c r="AO1005" s="4">
        <f>X1005*0.000001/(K1005*0.0001)</f>
        <v>0.8325159200032551</v>
      </c>
      <c r="AP1005" s="4">
        <f>(U1005-T1005)/(1000-U1005)*AO1005</f>
        <v>0.001554319410812535</v>
      </c>
      <c r="AQ1005" s="4">
        <f>(P1005+273.15)</f>
        <v>298.1487411499023</v>
      </c>
      <c r="AR1005" s="4">
        <f>(O1005+273.15)</f>
        <v>294.3321575164795</v>
      </c>
      <c r="AS1005" s="4">
        <f>(Y1005*AK1005+Z1005*AL1005)*AM1005</f>
        <v>319.7807350398434</v>
      </c>
      <c r="AT1005" s="4">
        <f>((AS1005+0.00000010773*(AR1005^4-AQ1005^4))-AP1005*44100)/(L1005*0.92*2*29.3+0.00000043092*AQ1005^3)</f>
        <v>2.369705120342024</v>
      </c>
      <c r="AU1005" s="4">
        <f>0.61365*EXP(17.502*J1005/(240.97+J1005))</f>
        <v>3.179438958235597</v>
      </c>
      <c r="AV1005" s="4">
        <f>AU1005*1000/AA1005</f>
        <v>31.27259589814181</v>
      </c>
      <c r="AW1005" s="4">
        <f>(AV1005-U1005)</f>
        <v>15.48537780426974</v>
      </c>
      <c r="AX1005" s="4">
        <f>IF(D1005,P1005,(O1005+P1005)/2)</f>
        <v>23.09044933319092</v>
      </c>
      <c r="AY1005" s="4">
        <f>0.61365*EXP(17.502*AX1005/(240.97+AX1005))</f>
        <v>2.835195391110466</v>
      </c>
      <c r="AZ1005" s="4">
        <f>IF(AW1005&lt;&gt;0,(1000-(AV1005+U1005)/2)/AW1005*AP1005,0)</f>
        <v>0.09801158478778244</v>
      </c>
      <c r="BA1005" s="4">
        <f>U1005*AA1005/1000</f>
        <v>1.605063308888959</v>
      </c>
      <c r="BB1005" s="4">
        <f>(AY1005-BA1005)</f>
        <v>1.230132082221507</v>
      </c>
      <c r="BC1005" s="4">
        <f>1/(1.6/F1005+1.37/N1005)</f>
        <v>0.06156265118230587</v>
      </c>
      <c r="BD1005" s="3">
        <f>G1005*AA1005*0.001</f>
      </c>
      <c r="BE1005" s="3">
        <f>G1005/S1005</f>
      </c>
      <c r="BF1005" s="4">
        <f>(1-AP1005*AA1005/AU1005/F1005)*100</f>
        <v>51.03945969146191</v>
      </c>
      <c r="BG1005" s="3">
        <f>(S1005-E1005/(N1005/1.35))</f>
      </c>
      <c r="BH1005" s="3">
        <f>E1005*BF1005/100/BG1005</f>
      </c>
    </row>
    <row r="1006" ht="16" customHeight="1">
      <c r="A1006" s="4">
        <v>938</v>
      </c>
      <c r="B1006" t="s" s="2">
        <v>1061</v>
      </c>
      <c r="C1006" s="4">
        <v>5438.000031292439</v>
      </c>
      <c r="D1006" s="4">
        <v>0</v>
      </c>
      <c r="E1006" s="3">
        <f>(R1006-#REF!*(1000-T1006)/(1000-U1006))*AO1006</f>
      </c>
      <c r="F1006" s="4">
        <f>IF(AZ1006&lt;&gt;0,1/(1/AZ1006-1/N1006),0)</f>
        <v>0.1015620601842404</v>
      </c>
      <c r="G1006" s="3">
        <f>((BC1006-AP1006/2)*S1006-E1006)/(BC1006+AP1006/2)</f>
      </c>
      <c r="H1006" s="4">
        <f>AP1006*1000</f>
        <v>1.555172170766706</v>
      </c>
      <c r="I1006" s="4">
        <f>(AU1006-BA1006)</f>
        <v>1.574524111529785</v>
      </c>
      <c r="J1006" s="4">
        <f>(P1006+AT1006*D1006)</f>
        <v>25.00058364868164</v>
      </c>
      <c r="K1006" s="4">
        <v>6</v>
      </c>
      <c r="L1006" s="4">
        <f>(K1006*AI1006+AJ1006)</f>
        <v>1.420000016689301</v>
      </c>
      <c r="M1006" s="4">
        <v>1</v>
      </c>
      <c r="N1006" s="4">
        <f>L1006*(M1006+1)*(M1006+1)/(M1006*M1006+1)</f>
        <v>2.840000033378601</v>
      </c>
      <c r="O1006" s="4">
        <v>21.18145370483398</v>
      </c>
      <c r="P1006" s="4">
        <v>25.00058364868164</v>
      </c>
      <c r="Q1006" s="4">
        <v>20.22308731079102</v>
      </c>
      <c r="R1006" s="4">
        <v>299.9845886230469</v>
      </c>
      <c r="S1006" s="4">
        <v>296.7904357910156</v>
      </c>
      <c r="T1006" s="4">
        <v>13.95082569122314</v>
      </c>
      <c r="U1006" s="4">
        <v>15.78925132751465</v>
      </c>
      <c r="V1006" s="4">
        <v>56.19528198242188</v>
      </c>
      <c r="W1006" s="4">
        <v>63.60077667236328</v>
      </c>
      <c r="X1006" s="4">
        <v>499.5417175292969</v>
      </c>
      <c r="Y1006" s="4">
        <v>1998.666503906250</v>
      </c>
      <c r="Z1006" s="4">
        <v>85.63444519042969</v>
      </c>
      <c r="AA1006" s="4">
        <v>101.6681594848633</v>
      </c>
      <c r="AB1006" s="4">
        <v>5.22057580947876</v>
      </c>
      <c r="AC1006" s="4">
        <v>0.3329382538795471</v>
      </c>
      <c r="AD1006" s="4">
        <v>0.5166211128234863</v>
      </c>
      <c r="AE1006" s="4">
        <v>0.002963383449241519</v>
      </c>
      <c r="AF1006" s="4">
        <v>0.5497567057609558</v>
      </c>
      <c r="AG1006" s="4">
        <v>0.003900479059666395</v>
      </c>
      <c r="AH1006" s="4">
        <v>1</v>
      </c>
      <c r="AI1006" s="4">
        <v>-0.2195652425289154</v>
      </c>
      <c r="AJ1006" s="4">
        <v>2.737391471862793</v>
      </c>
      <c r="AK1006" s="4">
        <v>1</v>
      </c>
      <c r="AL1006" s="4">
        <v>0</v>
      </c>
      <c r="AM1006" s="4">
        <v>0.1599999964237213</v>
      </c>
      <c r="AN1006" s="4">
        <v>111115</v>
      </c>
      <c r="AO1006" s="4">
        <f>X1006*0.000001/(K1006*0.0001)</f>
        <v>0.8325695292154948</v>
      </c>
      <c r="AP1006" s="4">
        <f>(U1006-T1006)/(1000-U1006)*AO1006</f>
        <v>0.001555172170766706</v>
      </c>
      <c r="AQ1006" s="4">
        <f>(P1006+273.15)</f>
        <v>298.1505836486816</v>
      </c>
      <c r="AR1006" s="4">
        <f>(O1006+273.15)</f>
        <v>294.331453704834</v>
      </c>
      <c r="AS1006" s="4">
        <f>(Y1006*AK1006+Z1006*AL1006)*AM1006</f>
        <v>319.7866334772116</v>
      </c>
      <c r="AT1006" s="4">
        <f>((AS1006+0.00000010773*(AR1006^4-AQ1006^4))-AP1006*44100)/(L1006*0.92*2*29.3+0.00000043092*AQ1006^3)</f>
        <v>2.369011905548621</v>
      </c>
      <c r="AU1006" s="4">
        <f>0.61365*EXP(17.502*J1006/(240.97+J1006))</f>
        <v>3.179788233642133</v>
      </c>
      <c r="AV1006" s="4">
        <f>AU1006*1000/AA1006</f>
        <v>31.27614633483703</v>
      </c>
      <c r="AW1006" s="4">
        <f>(AV1006-U1006)</f>
        <v>15.48689500732238</v>
      </c>
      <c r="AX1006" s="4">
        <f>IF(D1006,P1006,(O1006+P1006)/2)</f>
        <v>23.09101867675781</v>
      </c>
      <c r="AY1006" s="4">
        <f>0.61365*EXP(17.502*AX1006/(240.97+AX1006))</f>
        <v>2.835293026641953</v>
      </c>
      <c r="AZ1006" s="4">
        <f>IF(AW1006&lt;&gt;0,(1000-(AV1006+U1006)/2)/AW1006*AP1006,0)</f>
        <v>0.09805547023618537</v>
      </c>
      <c r="BA1006" s="4">
        <f>U1006*AA1006/1000</f>
        <v>1.605264122112348</v>
      </c>
      <c r="BB1006" s="4">
        <f>(AY1006-BA1006)</f>
        <v>1.230028904529604</v>
      </c>
      <c r="BC1006" s="4">
        <f>1/(1.6/F1006+1.37/N1006)</f>
        <v>0.06159035383121382</v>
      </c>
      <c r="BD1006" s="3">
        <f>G1006*AA1006*0.001</f>
      </c>
      <c r="BE1006" s="3">
        <f>G1006/S1006</f>
      </c>
      <c r="BF1006" s="4">
        <f>(1-AP1006*AA1006/AU1006/F1006)*100</f>
        <v>51.04086482551373</v>
      </c>
      <c r="BG1006" s="3">
        <f>(S1006-E1006/(N1006/1.35))</f>
      </c>
      <c r="BH1006" s="3">
        <f>E1006*BF1006/100/BG1006</f>
      </c>
    </row>
    <row r="1007" ht="16" customHeight="1">
      <c r="A1007" s="4">
        <v>939</v>
      </c>
      <c r="B1007" t="s" s="2">
        <v>1062</v>
      </c>
      <c r="C1007" s="4">
        <v>5443.000031180680</v>
      </c>
      <c r="D1007" s="4">
        <v>0</v>
      </c>
      <c r="E1007" s="3">
        <f>(R1007-#REF!*(1000-T1007)/(1000-U1007))*AO1007</f>
      </c>
      <c r="F1007" s="4">
        <f>IF(AZ1007&lt;&gt;0,1/(1/AZ1007-1/N1007),0)</f>
        <v>0.1014254876044564</v>
      </c>
      <c r="G1007" s="3">
        <f>((BC1007-AP1007/2)*S1007-E1007)/(BC1007+AP1007/2)</f>
      </c>
      <c r="H1007" s="4">
        <f>AP1007*1000</f>
        <v>1.555596885343264</v>
      </c>
      <c r="I1007" s="4">
        <f>(AU1007-BA1007)</f>
        <v>1.576972236765363</v>
      </c>
      <c r="J1007" s="4">
        <f>(P1007+AT1007*D1007)</f>
        <v>25.01421546936035</v>
      </c>
      <c r="K1007" s="4">
        <v>6</v>
      </c>
      <c r="L1007" s="4">
        <f>(K1007*AI1007+AJ1007)</f>
        <v>1.420000016689301</v>
      </c>
      <c r="M1007" s="4">
        <v>1</v>
      </c>
      <c r="N1007" s="4">
        <f>L1007*(M1007+1)*(M1007+1)/(M1007*M1007+1)</f>
        <v>2.840000033378601</v>
      </c>
      <c r="O1007" s="4">
        <v>21.18052101135254</v>
      </c>
      <c r="P1007" s="4">
        <v>25.01421546936035</v>
      </c>
      <c r="Q1007" s="4">
        <v>20.22331428527832</v>
      </c>
      <c r="R1007" s="4">
        <v>299.9791259765625</v>
      </c>
      <c r="S1007" s="4">
        <v>296.7317810058594</v>
      </c>
      <c r="T1007" s="4">
        <v>13.95181179046631</v>
      </c>
      <c r="U1007" s="4">
        <v>15.79067516326904</v>
      </c>
      <c r="V1007" s="4">
        <v>56.20268630981445</v>
      </c>
      <c r="W1007" s="4">
        <v>63.60971069335938</v>
      </c>
      <c r="X1007" s="4">
        <v>499.5584716796875</v>
      </c>
      <c r="Y1007" s="4">
        <v>1998.696044921875</v>
      </c>
      <c r="Z1007" s="4">
        <v>85.84189605712891</v>
      </c>
      <c r="AA1007" s="4">
        <v>101.6676712036133</v>
      </c>
      <c r="AB1007" s="4">
        <v>5.22057580947876</v>
      </c>
      <c r="AC1007" s="4">
        <v>0.3329382538795471</v>
      </c>
      <c r="AD1007" s="4">
        <v>0.5166211128234863</v>
      </c>
      <c r="AE1007" s="4">
        <v>0.002963383449241519</v>
      </c>
      <c r="AF1007" s="4">
        <v>0.5497567057609558</v>
      </c>
      <c r="AG1007" s="4">
        <v>0.003900479059666395</v>
      </c>
      <c r="AH1007" s="4">
        <v>0.6666666865348816</v>
      </c>
      <c r="AI1007" s="4">
        <v>-0.2195652425289154</v>
      </c>
      <c r="AJ1007" s="4">
        <v>2.737391471862793</v>
      </c>
      <c r="AK1007" s="4">
        <v>1</v>
      </c>
      <c r="AL1007" s="4">
        <v>0</v>
      </c>
      <c r="AM1007" s="4">
        <v>0.1599999964237213</v>
      </c>
      <c r="AN1007" s="4">
        <v>111115</v>
      </c>
      <c r="AO1007" s="4">
        <f>X1007*0.000001/(K1007*0.0001)</f>
        <v>0.8325974527994791</v>
      </c>
      <c r="AP1007" s="4">
        <f>(U1007-T1007)/(1000-U1007)*AO1007</f>
        <v>0.001555596885343264</v>
      </c>
      <c r="AQ1007" s="4">
        <f>(P1007+273.15)</f>
        <v>298.1642154693603</v>
      </c>
      <c r="AR1007" s="4">
        <f>(O1007+273.15)</f>
        <v>294.3305210113525</v>
      </c>
      <c r="AS1007" s="4">
        <f>(Y1007*AK1007+Z1007*AL1007)*AM1007</f>
        <v>319.7913600396059</v>
      </c>
      <c r="AT1007" s="4">
        <f>((AS1007+0.00000010773*(AR1007^4-AQ1007^4))-AP1007*44100)/(L1007*0.92*2*29.3+0.00000043092*AQ1007^3)</f>
        <v>2.366924302248083</v>
      </c>
      <c r="AU1007" s="4">
        <f>0.61365*EXP(17.502*J1007/(240.97+J1007))</f>
        <v>3.182373407347662</v>
      </c>
      <c r="AV1007" s="4">
        <f>AU1007*1000/AA1007</f>
        <v>31.30172423222143</v>
      </c>
      <c r="AW1007" s="4">
        <f>(AV1007-U1007)</f>
        <v>15.51104906895238</v>
      </c>
      <c r="AX1007" s="4">
        <f>IF(D1007,P1007,(O1007+P1007)/2)</f>
        <v>23.09736824035645</v>
      </c>
      <c r="AY1007" s="4">
        <f>0.61365*EXP(17.502*AX1007/(240.97+AX1007))</f>
        <v>2.83638209928428</v>
      </c>
      <c r="AZ1007" s="4">
        <f>IF(AW1007&lt;&gt;0,(1000-(AV1007+U1007)/2)/AW1007*AP1007,0)</f>
        <v>0.09792815970598771</v>
      </c>
      <c r="BA1007" s="4">
        <f>U1007*AA1007/1000</f>
        <v>1.605401170582299</v>
      </c>
      <c r="BB1007" s="4">
        <f>(AY1007-BA1007)</f>
        <v>1.230980928701981</v>
      </c>
      <c r="BC1007" s="4">
        <f>1/(1.6/F1007+1.37/N1007)</f>
        <v>0.06150998951725857</v>
      </c>
      <c r="BD1007" s="3">
        <f>G1007*AA1007*0.001</f>
      </c>
      <c r="BE1007" s="3">
        <f>G1007/S1007</f>
      </c>
      <c r="BF1007" s="4">
        <f>(1-AP1007*AA1007/AU1007/F1007)*100</f>
        <v>51.00162246130806</v>
      </c>
      <c r="BG1007" s="3">
        <f>(S1007-E1007/(N1007/1.35))</f>
      </c>
      <c r="BH1007" s="3">
        <f>E1007*BF1007/100/BG1007</f>
      </c>
    </row>
    <row r="1008" ht="16" customHeight="1">
      <c r="A1008" s="4">
        <v>940</v>
      </c>
      <c r="B1008" t="s" s="2">
        <v>1063</v>
      </c>
      <c r="C1008" s="4">
        <v>5448.500031057745</v>
      </c>
      <c r="D1008" s="4">
        <v>0</v>
      </c>
      <c r="E1008" s="3">
        <f>(R1008-#REF!*(1000-T1008)/(1000-U1008))*AO1008</f>
      </c>
      <c r="F1008" s="4">
        <f>IF(AZ1008&lt;&gt;0,1/(1/AZ1008-1/N1008),0)</f>
        <v>0.1013728982970349</v>
      </c>
      <c r="G1008" s="3">
        <f>((BC1008-AP1008/2)*S1008-E1008)/(BC1008+AP1008/2)</f>
      </c>
      <c r="H1008" s="4">
        <f>AP1008*1000</f>
        <v>1.556794027077429</v>
      </c>
      <c r="I1008" s="4">
        <f>(AU1008-BA1008)</f>
        <v>1.578954051043305</v>
      </c>
      <c r="J1008" s="4">
        <f>(P1008+AT1008*D1008)</f>
        <v>25.02584838867188</v>
      </c>
      <c r="K1008" s="4">
        <v>6</v>
      </c>
      <c r="L1008" s="4">
        <f>(K1008*AI1008+AJ1008)</f>
        <v>1.420000016689301</v>
      </c>
      <c r="M1008" s="4">
        <v>1</v>
      </c>
      <c r="N1008" s="4">
        <f>L1008*(M1008+1)*(M1008+1)/(M1008*M1008+1)</f>
        <v>2.840000033378601</v>
      </c>
      <c r="O1008" s="4">
        <v>21.17966079711914</v>
      </c>
      <c r="P1008" s="4">
        <v>25.02584838867188</v>
      </c>
      <c r="Q1008" s="4">
        <v>20.2235279083252</v>
      </c>
      <c r="R1008" s="4">
        <v>299.9729309082031</v>
      </c>
      <c r="S1008" s="4">
        <v>296.6649780273438</v>
      </c>
      <c r="T1008" s="4">
        <v>13.95259284973145</v>
      </c>
      <c r="U1008" s="4">
        <v>15.79292392730713</v>
      </c>
      <c r="V1008" s="4">
        <v>56.20838928222656</v>
      </c>
      <c r="W1008" s="4">
        <v>63.62175750732422</v>
      </c>
      <c r="X1008" s="4">
        <v>499.5430603027344</v>
      </c>
      <c r="Y1008" s="4">
        <v>1998.663696289062</v>
      </c>
      <c r="Z1008" s="4">
        <v>86.33663177490234</v>
      </c>
      <c r="AA1008" s="4">
        <v>101.6674880981445</v>
      </c>
      <c r="AB1008" s="4">
        <v>5.22057580947876</v>
      </c>
      <c r="AC1008" s="4">
        <v>0.3329382538795471</v>
      </c>
      <c r="AD1008" s="4">
        <v>0.5166211128234863</v>
      </c>
      <c r="AE1008" s="4">
        <v>0.002963383449241519</v>
      </c>
      <c r="AF1008" s="4">
        <v>0.5497567057609558</v>
      </c>
      <c r="AG1008" s="4">
        <v>0.003900479059666395</v>
      </c>
      <c r="AH1008" s="4">
        <v>1</v>
      </c>
      <c r="AI1008" s="4">
        <v>-0.2195652425289154</v>
      </c>
      <c r="AJ1008" s="4">
        <v>2.737391471862793</v>
      </c>
      <c r="AK1008" s="4">
        <v>1</v>
      </c>
      <c r="AL1008" s="4">
        <v>0</v>
      </c>
      <c r="AM1008" s="4">
        <v>0.1599999964237213</v>
      </c>
      <c r="AN1008" s="4">
        <v>111115</v>
      </c>
      <c r="AO1008" s="4">
        <f>X1008*0.000001/(K1008*0.0001)</f>
        <v>0.8325717671712238</v>
      </c>
      <c r="AP1008" s="4">
        <f>(U1008-T1008)/(1000-U1008)*AO1008</f>
        <v>0.00155679402707743</v>
      </c>
      <c r="AQ1008" s="4">
        <f>(P1008+273.15)</f>
        <v>298.1758483886719</v>
      </c>
      <c r="AR1008" s="4">
        <f>(O1008+273.15)</f>
        <v>294.3296607971191</v>
      </c>
      <c r="AS1008" s="4">
        <f>(Y1008*AK1008+Z1008*AL1008)*AM1008</f>
        <v>319.7861842584716</v>
      </c>
      <c r="AT1008" s="4">
        <f>((AS1008+0.00000010773*(AR1008^4-AQ1008^4))-AP1008*44100)/(L1008*0.92*2*29.3+0.00000043092*AQ1008^3)</f>
        <v>2.364611573578022</v>
      </c>
      <c r="AU1008" s="4">
        <f>0.61365*EXP(17.502*J1008/(240.97+J1008))</f>
        <v>3.184580956457704</v>
      </c>
      <c r="AV1008" s="4">
        <f>AU1008*1000/AA1008</f>
        <v>31.32349402970863</v>
      </c>
      <c r="AW1008" s="4">
        <f>(AV1008-U1008)</f>
        <v>15.53057010240151</v>
      </c>
      <c r="AX1008" s="4">
        <f>IF(D1008,P1008,(O1008+P1008)/2)</f>
        <v>23.10275459289551</v>
      </c>
      <c r="AY1008" s="4">
        <f>0.61365*EXP(17.502*AX1008/(240.97+AX1008))</f>
        <v>2.837306249514896</v>
      </c>
      <c r="AZ1008" s="4">
        <f>IF(AW1008&lt;&gt;0,(1000-(AV1008+U1008)/2)/AW1008*AP1008,0)</f>
        <v>0.09787913373611375</v>
      </c>
      <c r="BA1008" s="4">
        <f>U1008*AA1008/1000</f>
        <v>1.605626905414399</v>
      </c>
      <c r="BB1008" s="4">
        <f>(AY1008-BA1008)</f>
        <v>1.231679344100496</v>
      </c>
      <c r="BC1008" s="4">
        <f>1/(1.6/F1008+1.37/N1008)</f>
        <v>0.06147904232783242</v>
      </c>
      <c r="BD1008" s="3">
        <f>G1008*AA1008*0.001</f>
      </c>
      <c r="BE1008" s="3">
        <f>G1008/S1008</f>
      </c>
      <c r="BF1008" s="4">
        <f>(1-AP1008*AA1008/AU1008/F1008)*100</f>
        <v>50.97257396485383</v>
      </c>
      <c r="BG1008" s="3">
        <f>(S1008-E1008/(N1008/1.35))</f>
      </c>
      <c r="BH1008" s="3">
        <f>E1008*BF1008/100/BG1008</f>
      </c>
    </row>
    <row r="1009" ht="16" customHeight="1">
      <c r="A1009" t="s" s="2">
        <v>2424</v>
      </c>
      <c r="B1009" s="3"/>
      <c r="C1009" s="3"/>
      <c r="D1009" s="3"/>
      <c r="E1009" s="3">
        <f>AVERAGE(E1003:E1008)</f>
      </c>
      <c r="F1009" s="4">
        <f>AVERAGE(F1003:F1008)</f>
        <v>0.1014080575782643</v>
      </c>
      <c r="G1009" s="3">
        <f>AVERAGE(G1003:G1008)</f>
      </c>
      <c r="H1009" s="4">
        <f>AVERAGE(H1003:H1008)</f>
        <v>1.554830295564539</v>
      </c>
      <c r="I1009" s="4">
        <f>AVERAGE(I1003:I1008)</f>
        <v>1.576476223942678</v>
      </c>
      <c r="J1009" s="4">
        <f>AVERAGE(J1003:J1008)</f>
        <v>25.01025327046712</v>
      </c>
      <c r="K1009" s="4">
        <f>AVERAGE(K1003:K1008)</f>
        <v>6</v>
      </c>
      <c r="L1009" s="4">
        <f>AVERAGE(L1003:L1008)</f>
        <v>1.420000016689301</v>
      </c>
      <c r="M1009" s="4">
        <f>AVERAGE(M1003:M1008)</f>
        <v>1</v>
      </c>
      <c r="N1009" s="4">
        <f>AVERAGE(N1003:N1008)</f>
        <v>2.840000033378601</v>
      </c>
      <c r="O1009" s="4">
        <f>AVERAGE(O1003:O1008)</f>
        <v>21.18142191569011</v>
      </c>
      <c r="P1009" s="4">
        <f>AVERAGE(P1003:P1008)</f>
        <v>25.01025327046712</v>
      </c>
      <c r="Q1009" s="4">
        <f>AVERAGE(Q1003:Q1008)</f>
        <v>20.22318871815999</v>
      </c>
      <c r="R1009" s="4">
        <f>AVERAGE(R1003:R1008)</f>
        <v>299.9935404459636</v>
      </c>
      <c r="S1009" s="4">
        <f>AVERAGE(S1003:S1008)</f>
        <v>296.7847290039062</v>
      </c>
      <c r="T1009" s="4">
        <f>AVERAGE(T1003:T1008)</f>
        <v>13.94998709360758</v>
      </c>
      <c r="U1009" s="4">
        <f>AVERAGE(U1003:U1008)</f>
        <v>15.78806670506795</v>
      </c>
      <c r="V1009" s="4">
        <f>AVERAGE(V1003:V1008)</f>
        <v>56.19232368469238</v>
      </c>
      <c r="W1009" s="4">
        <f>AVERAGE(W1003:W1008)</f>
        <v>63.59635480244955</v>
      </c>
      <c r="X1009" s="4">
        <f>AVERAGE(X1003:X1008)</f>
        <v>499.5265096028646</v>
      </c>
      <c r="Y1009" s="4">
        <f>AVERAGE(Y1003:Y1008)</f>
        <v>1998.6396484375</v>
      </c>
      <c r="Z1009" s="4">
        <f>AVERAGE(Z1003:Z1008)</f>
        <v>86.24712244669597</v>
      </c>
      <c r="AA1009" s="4">
        <f>AVERAGE(AA1003:AA1008)</f>
        <v>101.6683082580566</v>
      </c>
      <c r="AB1009" s="4">
        <f>AVERAGE(AB1003:AB1008)</f>
        <v>5.22057580947876</v>
      </c>
      <c r="AC1009" s="4">
        <f>AVERAGE(AC1003:AC1008)</f>
        <v>0.3329382538795471</v>
      </c>
      <c r="AD1009" s="4">
        <f>AVERAGE(AD1003:AD1008)</f>
        <v>0.5166211128234863</v>
      </c>
      <c r="AE1009" s="4">
        <f>AVERAGE(AE1003:AE1008)</f>
        <v>0.002963383449241519</v>
      </c>
      <c r="AF1009" s="4">
        <f>AVERAGE(AF1003:AF1008)</f>
        <v>0.5497567057609558</v>
      </c>
      <c r="AG1009" s="4">
        <f>AVERAGE(AG1003:AG1008)</f>
        <v>0.003900479059666395</v>
      </c>
      <c r="AH1009" s="4">
        <f>AVERAGE(AH1003:AH1008)</f>
        <v>0.9444444477558136</v>
      </c>
      <c r="AI1009" s="4">
        <f>AVERAGE(AI1003:AI1008)</f>
        <v>-0.2195652425289154</v>
      </c>
      <c r="AJ1009" s="4">
        <f>AVERAGE(AJ1003:AJ1008)</f>
        <v>2.737391471862793</v>
      </c>
      <c r="AK1009" s="4">
        <f>AVERAGE(AK1003:AK1008)</f>
        <v>1</v>
      </c>
      <c r="AL1009" s="4">
        <f>AVERAGE(AL1003:AL1008)</f>
        <v>0</v>
      </c>
      <c r="AM1009" s="4">
        <f>AVERAGE(AM1003:AM1008)</f>
        <v>0.1599999964237213</v>
      </c>
      <c r="AN1009" s="4">
        <f>AVERAGE(AN1003:AN1008)</f>
        <v>111115</v>
      </c>
      <c r="AO1009" s="4">
        <f>AVERAGE(AO1003:AO1008)</f>
        <v>0.832544182671441</v>
      </c>
      <c r="AP1009" s="4">
        <f>AVERAGE(AP1003:AP1008)</f>
        <v>0.001554830295564539</v>
      </c>
      <c r="AQ1009" s="4">
        <f>AVERAGE(AQ1003:AQ1008)</f>
        <v>298.1602532704671</v>
      </c>
      <c r="AR1009" s="4">
        <f>AVERAGE(AR1003:AR1008)</f>
        <v>294.3314219156901</v>
      </c>
      <c r="AS1009" s="4">
        <f>AVERAGE(AS1003:AS1008)</f>
        <v>319.7823366023076</v>
      </c>
      <c r="AT1009" s="4">
        <f>AVERAGE(AT1003:AT1008)</f>
        <v>2.367845154641516</v>
      </c>
      <c r="AU1009" s="4">
        <f>AVERAGE(AU1003:AU1008)</f>
        <v>3.181622254578031</v>
      </c>
      <c r="AV1009" s="4">
        <f>AVERAGE(AV1003:AV1008)</f>
        <v>31.29413987010372</v>
      </c>
      <c r="AW1009" s="4">
        <f>AVERAGE(AW1003:AW1008)</f>
        <v>15.50607316503577</v>
      </c>
      <c r="AX1009" s="4">
        <f>AVERAGE(AX1003:AX1008)</f>
        <v>23.09583759307861</v>
      </c>
      <c r="AY1009" s="4">
        <f>AVERAGE(AY1003:AY1008)</f>
        <v>2.836119618175454</v>
      </c>
      <c r="AZ1009" s="4">
        <f>AVERAGE(AZ1003:AZ1008)</f>
        <v>0.09791190688963398</v>
      </c>
      <c r="BA1009" s="4">
        <f>AVERAGE(BA1003:BA1008)</f>
        <v>1.605146030635352</v>
      </c>
      <c r="BB1009" s="4">
        <f>AVERAGE(BB1003:BB1008)</f>
        <v>1.230973587540102</v>
      </c>
      <c r="BC1009" s="4">
        <f>AVERAGE(BC1003:BC1008)</f>
        <v>0.06149973041301507</v>
      </c>
      <c r="BD1009" s="3">
        <f>AVERAGE(BD1003:BD1008)</f>
      </c>
      <c r="BE1009" s="3">
        <f>AVERAGE(BE1003:BE1008)</f>
      </c>
      <c r="BF1009" s="4">
        <f>AVERAGE(BF1003:BF1008)</f>
        <v>51.00544747632432</v>
      </c>
      <c r="BG1009" s="3">
        <f>AVERAGE(BG1003:BG1008)</f>
      </c>
      <c r="BH1009" s="3">
        <f>AVERAGE(BH1003:BH1008)</f>
      </c>
    </row>
    <row r="1010" ht="29" customHeight="1">
      <c r="A1010" t="s" s="2">
        <v>9</v>
      </c>
      <c r="B1010" t="s" s="5">
        <v>1064</v>
      </c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3"/>
      <c r="AT1010" s="3"/>
      <c r="AU1010" s="3"/>
      <c r="AV1010" s="3"/>
      <c r="AW1010" s="3"/>
      <c r="AX1010" s="3"/>
      <c r="AY1010" s="3"/>
      <c r="AZ1010" s="3"/>
      <c r="BA1010" s="3"/>
      <c r="BB1010" s="3"/>
      <c r="BC1010" s="3"/>
      <c r="BD1010" s="3"/>
      <c r="BE1010" s="3"/>
      <c r="BF1010" s="3"/>
      <c r="BG1010" s="3"/>
      <c r="BH1010" s="3"/>
    </row>
    <row r="1011" ht="16" customHeight="1">
      <c r="A1011" s="4">
        <v>941</v>
      </c>
      <c r="B1011" t="s" s="2">
        <v>1065</v>
      </c>
      <c r="C1011" s="4">
        <v>5453.500030945987</v>
      </c>
      <c r="D1011" s="4">
        <v>0</v>
      </c>
      <c r="E1011" s="3">
        <f>(R1011-#REF!*(1000-T1011)/(1000-U1011))*AO1011</f>
      </c>
      <c r="F1011" s="4">
        <f>IF(AZ1011&lt;&gt;0,1/(1/AZ1011-1/N1011),0)</f>
        <v>0.1013842272014375</v>
      </c>
      <c r="G1011" s="3">
        <f>((BC1011-AP1011/2)*S1011-E1011)/(BC1011+AP1011/2)</f>
      </c>
      <c r="H1011" s="4">
        <f>AP1011*1000</f>
        <v>1.5571316718699</v>
      </c>
      <c r="I1011" s="4">
        <f>(AU1011-BA1011)</f>
        <v>1.57911855635732</v>
      </c>
      <c r="J1011" s="4">
        <f>(P1011+AT1011*D1011)</f>
        <v>25.02785873413086</v>
      </c>
      <c r="K1011" s="4">
        <v>6</v>
      </c>
      <c r="L1011" s="4">
        <f>(K1011*AI1011+AJ1011)</f>
        <v>1.420000016689301</v>
      </c>
      <c r="M1011" s="4">
        <v>1</v>
      </c>
      <c r="N1011" s="4">
        <f>L1011*(M1011+1)*(M1011+1)/(M1011*M1011+1)</f>
        <v>2.840000033378601</v>
      </c>
      <c r="O1011" s="4">
        <v>21.17884635925293</v>
      </c>
      <c r="P1011" s="4">
        <v>25.02785873413086</v>
      </c>
      <c r="Q1011" s="4">
        <v>20.22364234924316</v>
      </c>
      <c r="R1011" s="4">
        <v>299.9608764648438</v>
      </c>
      <c r="S1011" s="4">
        <v>296.6403503417969</v>
      </c>
      <c r="T1011" s="4">
        <v>13.95426082611084</v>
      </c>
      <c r="U1011" s="4">
        <v>15.79508686065674</v>
      </c>
      <c r="V1011" s="4">
        <v>56.21731948852539</v>
      </c>
      <c r="W1011" s="4">
        <v>63.63333511352539</v>
      </c>
      <c r="X1011" s="4">
        <v>499.5159606933594</v>
      </c>
      <c r="Y1011" s="4">
        <v>1998.667602539062</v>
      </c>
      <c r="Z1011" s="4">
        <v>87.01273345947266</v>
      </c>
      <c r="AA1011" s="4">
        <v>101.6673126220703</v>
      </c>
      <c r="AB1011" s="4">
        <v>5.22057580947876</v>
      </c>
      <c r="AC1011" s="4">
        <v>0.3329382538795471</v>
      </c>
      <c r="AD1011" s="4">
        <v>0.5166211128234863</v>
      </c>
      <c r="AE1011" s="4">
        <v>0.002963383449241519</v>
      </c>
      <c r="AF1011" s="4">
        <v>0.5497567057609558</v>
      </c>
      <c r="AG1011" s="4">
        <v>0.003900479059666395</v>
      </c>
      <c r="AH1011" s="4">
        <v>1</v>
      </c>
      <c r="AI1011" s="4">
        <v>-0.2195652425289154</v>
      </c>
      <c r="AJ1011" s="4">
        <v>2.737391471862793</v>
      </c>
      <c r="AK1011" s="4">
        <v>1</v>
      </c>
      <c r="AL1011" s="4">
        <v>0</v>
      </c>
      <c r="AM1011" s="4">
        <v>0.1599999964237213</v>
      </c>
      <c r="AN1011" s="4">
        <v>111115</v>
      </c>
      <c r="AO1011" s="4">
        <f>X1011*0.000001/(K1011*0.0001)</f>
        <v>0.8325266011555988</v>
      </c>
      <c r="AP1011" s="4">
        <f>(U1011-T1011)/(1000-U1011)*AO1011</f>
        <v>0.0015571316718699</v>
      </c>
      <c r="AQ1011" s="4">
        <f>(P1011+273.15)</f>
        <v>298.1778587341308</v>
      </c>
      <c r="AR1011" s="4">
        <f>(O1011+273.15)</f>
        <v>294.3288463592529</v>
      </c>
      <c r="AS1011" s="4">
        <f>(Y1011*AK1011+Z1011*AL1011)*AM1011</f>
        <v>319.7868092584577</v>
      </c>
      <c r="AT1011" s="4">
        <f>((AS1011+0.00000010773*(AR1011^4-AQ1011^4))-AP1011*44100)/(L1011*0.92*2*29.3+0.00000043092*AQ1011^3)</f>
        <v>2.364080466997346</v>
      </c>
      <c r="AU1011" s="4">
        <f>0.61365*EXP(17.502*J1011/(240.97+J1011))</f>
        <v>3.184962590112464</v>
      </c>
      <c r="AV1011" s="4">
        <f>AU1011*1000/AA1011</f>
        <v>31.32730184333662</v>
      </c>
      <c r="AW1011" s="4">
        <f>(AV1011-U1011)</f>
        <v>15.53221498267989</v>
      </c>
      <c r="AX1011" s="4">
        <f>IF(D1011,P1011,(O1011+P1011)/2)</f>
        <v>23.10335254669189</v>
      </c>
      <c r="AY1011" s="4">
        <f>0.61365*EXP(17.502*AX1011/(240.97+AX1011))</f>
        <v>2.837408858213023</v>
      </c>
      <c r="AZ1011" s="4">
        <f>IF(AW1011&lt;&gt;0,(1000-(AV1011+U1011)/2)/AW1011*AP1011,0)</f>
        <v>0.0978896951666446</v>
      </c>
      <c r="BA1011" s="4">
        <f>U1011*AA1011/1000</f>
        <v>1.605844033755144</v>
      </c>
      <c r="BB1011" s="4">
        <f>(AY1011-BA1011)</f>
        <v>1.231564824457879</v>
      </c>
      <c r="BC1011" s="4">
        <f>1/(1.6/F1011+1.37/N1011)</f>
        <v>0.06148570911999531</v>
      </c>
      <c r="BD1011" s="3">
        <f>G1011*AA1011*0.001</f>
      </c>
      <c r="BE1011" s="3">
        <f>G1011/S1011</f>
      </c>
      <c r="BF1011" s="4">
        <f>(1-AP1011*AA1011/AU1011/F1011)*100</f>
        <v>50.97338016998807</v>
      </c>
      <c r="BG1011" s="3">
        <f>(S1011-E1011/(N1011/1.35))</f>
      </c>
      <c r="BH1011" s="3">
        <f>E1011*BF1011/100/BG1011</f>
      </c>
    </row>
    <row r="1012" ht="16" customHeight="1">
      <c r="A1012" s="4">
        <v>942</v>
      </c>
      <c r="B1012" t="s" s="2">
        <v>1066</v>
      </c>
      <c r="C1012" s="4">
        <v>5459.000030823052</v>
      </c>
      <c r="D1012" s="4">
        <v>0</v>
      </c>
      <c r="E1012" s="3">
        <f>(R1012-#REF!*(1000-T1012)/(1000-U1012))*AO1012</f>
      </c>
      <c r="F1012" s="4">
        <f>IF(AZ1012&lt;&gt;0,1/(1/AZ1012-1/N1012),0)</f>
        <v>0.1015547965815063</v>
      </c>
      <c r="G1012" s="3">
        <f>((BC1012-AP1012/2)*S1012-E1012)/(BC1012+AP1012/2)</f>
      </c>
      <c r="H1012" s="4">
        <f>AP1012*1000</f>
        <v>1.558338792234705</v>
      </c>
      <c r="I1012" s="4">
        <f>(AU1012-BA1012)</f>
        <v>1.57778069764163</v>
      </c>
      <c r="J1012" s="4">
        <f>(P1012+AT1012*D1012)</f>
        <v>25.02262306213379</v>
      </c>
      <c r="K1012" s="4">
        <v>6</v>
      </c>
      <c r="L1012" s="4">
        <f>(K1012*AI1012+AJ1012)</f>
        <v>1.420000016689301</v>
      </c>
      <c r="M1012" s="4">
        <v>1</v>
      </c>
      <c r="N1012" s="4">
        <f>L1012*(M1012+1)*(M1012+1)/(M1012*M1012+1)</f>
        <v>2.840000033378601</v>
      </c>
      <c r="O1012" s="4">
        <v>21.17894554138184</v>
      </c>
      <c r="P1012" s="4">
        <v>25.02262306213379</v>
      </c>
      <c r="Q1012" s="4">
        <v>20.22350692749023</v>
      </c>
      <c r="R1012" s="4">
        <v>297.2562561035156</v>
      </c>
      <c r="S1012" s="4">
        <v>296.3866577148438</v>
      </c>
      <c r="T1012" s="4">
        <v>13.95630073547363</v>
      </c>
      <c r="U1012" s="4">
        <v>15.79851341247559</v>
      </c>
      <c r="V1012" s="4">
        <v>56.22528839111328</v>
      </c>
      <c r="W1012" s="4">
        <v>63.64616012573242</v>
      </c>
      <c r="X1012" s="4">
        <v>499.5251770019531</v>
      </c>
      <c r="Y1012" s="4">
        <v>1998.666015625</v>
      </c>
      <c r="Z1012" s="4">
        <v>87.46487426757812</v>
      </c>
      <c r="AA1012" s="4">
        <v>101.6670379638672</v>
      </c>
      <c r="AB1012" s="4">
        <v>5.22057580947876</v>
      </c>
      <c r="AC1012" s="4">
        <v>0.3329382538795471</v>
      </c>
      <c r="AD1012" s="4">
        <v>0.5166211128234863</v>
      </c>
      <c r="AE1012" s="4">
        <v>0.002963383449241519</v>
      </c>
      <c r="AF1012" s="4">
        <v>0.5497567057609558</v>
      </c>
      <c r="AG1012" s="4">
        <v>0.003900479059666395</v>
      </c>
      <c r="AH1012" s="4">
        <v>0.6666666865348816</v>
      </c>
      <c r="AI1012" s="4">
        <v>-0.2195652425289154</v>
      </c>
      <c r="AJ1012" s="4">
        <v>2.737391471862793</v>
      </c>
      <c r="AK1012" s="4">
        <v>1</v>
      </c>
      <c r="AL1012" s="4">
        <v>0</v>
      </c>
      <c r="AM1012" s="4">
        <v>0.1599999964237213</v>
      </c>
      <c r="AN1012" s="4">
        <v>111115</v>
      </c>
      <c r="AO1012" s="4">
        <f>X1012*0.000001/(K1012*0.0001)</f>
        <v>0.8325419616699218</v>
      </c>
      <c r="AP1012" s="4">
        <f>(U1012-T1012)/(1000-U1012)*AO1012</f>
        <v>0.001558338792234705</v>
      </c>
      <c r="AQ1012" s="4">
        <f>(P1012+273.15)</f>
        <v>298.1726230621338</v>
      </c>
      <c r="AR1012" s="4">
        <f>(O1012+273.15)</f>
        <v>294.3289455413818</v>
      </c>
      <c r="AS1012" s="4">
        <f>(Y1012*AK1012+Z1012*AL1012)*AM1012</f>
        <v>319.7865553522133</v>
      </c>
      <c r="AT1012" s="4">
        <f>((AS1012+0.00000010773*(AR1012^4-AQ1012^4))-AP1012*44100)/(L1012*0.92*2*29.3+0.00000043092*AQ1012^3)</f>
        <v>2.364180898991184</v>
      </c>
      <c r="AU1012" s="4">
        <f>0.61365*EXP(17.502*J1012/(240.97+J1012))</f>
        <v>3.183968760520451</v>
      </c>
      <c r="AV1012" s="4">
        <f>AU1012*1000/AA1012</f>
        <v>31.31761113815516</v>
      </c>
      <c r="AW1012" s="4">
        <f>(AV1012-U1012)</f>
        <v>15.51909772567958</v>
      </c>
      <c r="AX1012" s="4">
        <f>IF(D1012,P1012,(O1012+P1012)/2)</f>
        <v>23.10078430175781</v>
      </c>
      <c r="AY1012" s="4">
        <f>0.61365*EXP(17.502*AX1012/(240.97+AX1012))</f>
        <v>2.836968171095471</v>
      </c>
      <c r="AZ1012" s="4">
        <f>IF(AW1012&lt;&gt;0,(1000-(AV1012+U1012)/2)/AW1012*AP1012,0)</f>
        <v>0.09804869953253476</v>
      </c>
      <c r="BA1012" s="4">
        <f>U1012*AA1012/1000</f>
        <v>1.60618806287882</v>
      </c>
      <c r="BB1012" s="4">
        <f>(AY1012-BA1012)</f>
        <v>1.230780108216651</v>
      </c>
      <c r="BC1012" s="4">
        <f>1/(1.6/F1012+1.37/N1012)</f>
        <v>0.06158607982269756</v>
      </c>
      <c r="BD1012" s="3">
        <f>G1012*AA1012*0.001</f>
      </c>
      <c r="BE1012" s="3">
        <f>G1012/S1012</f>
      </c>
      <c r="BF1012" s="4">
        <f>(1-AP1012*AA1012/AU1012/F1012)*100</f>
        <v>51.00262496381133</v>
      </c>
      <c r="BG1012" s="3">
        <f>(S1012-E1012/(N1012/1.35))</f>
      </c>
      <c r="BH1012" s="3">
        <f>E1012*BF1012/100/BG1012</f>
      </c>
    </row>
    <row r="1013" ht="16" customHeight="1">
      <c r="A1013" s="4">
        <v>943</v>
      </c>
      <c r="B1013" t="s" s="2">
        <v>1067</v>
      </c>
      <c r="C1013" s="4">
        <v>5464.500030700117</v>
      </c>
      <c r="D1013" s="4">
        <v>0</v>
      </c>
      <c r="E1013" s="3">
        <f>(R1013-#REF!*(1000-T1013)/(1000-U1013))*AO1013</f>
      </c>
      <c r="F1013" s="4">
        <f>IF(AZ1013&lt;&gt;0,1/(1/AZ1013-1/N1013),0)</f>
        <v>0.1017052807972065</v>
      </c>
      <c r="G1013" s="3">
        <f>((BC1013-AP1013/2)*S1013-E1013)/(BC1013+AP1013/2)</f>
      </c>
      <c r="H1013" s="4">
        <f>AP1013*1000</f>
        <v>1.559223839246584</v>
      </c>
      <c r="I1013" s="4">
        <f>(AU1013-BA1013)</f>
        <v>1.57642233403083</v>
      </c>
      <c r="J1013" s="4">
        <f>(P1013+AT1013*D1013)</f>
        <v>25.01667022705078</v>
      </c>
      <c r="K1013" s="4">
        <v>6</v>
      </c>
      <c r="L1013" s="4">
        <f>(K1013*AI1013+AJ1013)</f>
        <v>1.420000016689301</v>
      </c>
      <c r="M1013" s="4">
        <v>1</v>
      </c>
      <c r="N1013" s="4">
        <f>L1013*(M1013+1)*(M1013+1)/(M1013*M1013+1)</f>
        <v>2.840000033378601</v>
      </c>
      <c r="O1013" s="4">
        <v>21.17851257324219</v>
      </c>
      <c r="P1013" s="4">
        <v>25.01667022705078</v>
      </c>
      <c r="Q1013" s="4">
        <v>20.22295761108398</v>
      </c>
      <c r="R1013" s="4">
        <v>268.403076171875</v>
      </c>
      <c r="S1013" s="4">
        <v>286.8399963378906</v>
      </c>
      <c r="T1013" s="4">
        <v>13.95759296417236</v>
      </c>
      <c r="U1013" s="4">
        <v>15.80082607269287</v>
      </c>
      <c r="V1013" s="4">
        <v>56.23226547241211</v>
      </c>
      <c r="W1013" s="4">
        <v>63.65727615356445</v>
      </c>
      <c r="X1013" s="4">
        <v>499.531005859375</v>
      </c>
      <c r="Y1013" s="4">
        <v>1998.700317382812</v>
      </c>
      <c r="Z1013" s="4">
        <v>87.12531280517578</v>
      </c>
      <c r="AA1013" s="4">
        <v>101.666633605957</v>
      </c>
      <c r="AB1013" s="4">
        <v>5.22057580947876</v>
      </c>
      <c r="AC1013" s="4">
        <v>0.3329382538795471</v>
      </c>
      <c r="AD1013" s="4">
        <v>0.5166211128234863</v>
      </c>
      <c r="AE1013" s="4">
        <v>0.002963383449241519</v>
      </c>
      <c r="AF1013" s="4">
        <v>0.5497567057609558</v>
      </c>
      <c r="AG1013" s="4">
        <v>0.003900479059666395</v>
      </c>
      <c r="AH1013" s="4">
        <v>0.6666666865348816</v>
      </c>
      <c r="AI1013" s="4">
        <v>-0.2195652425289154</v>
      </c>
      <c r="AJ1013" s="4">
        <v>2.737391471862793</v>
      </c>
      <c r="AK1013" s="4">
        <v>1</v>
      </c>
      <c r="AL1013" s="4">
        <v>0</v>
      </c>
      <c r="AM1013" s="4">
        <v>0.1599999964237213</v>
      </c>
      <c r="AN1013" s="4">
        <v>111115</v>
      </c>
      <c r="AO1013" s="4">
        <f>X1013*0.000001/(K1013*0.0001)</f>
        <v>0.8325516764322914</v>
      </c>
      <c r="AP1013" s="4">
        <f>(U1013-T1013)/(1000-U1013)*AO1013</f>
        <v>0.001559223839246584</v>
      </c>
      <c r="AQ1013" s="4">
        <f>(P1013+273.15)</f>
        <v>298.1666702270508</v>
      </c>
      <c r="AR1013" s="4">
        <f>(O1013+273.15)</f>
        <v>294.3285125732422</v>
      </c>
      <c r="AS1013" s="4">
        <f>(Y1013*AK1013+Z1013*AL1013)*AM1013</f>
        <v>319.7920436333407</v>
      </c>
      <c r="AT1013" s="4">
        <f>((AS1013+0.00000010773*(AR1013^4-AQ1013^4))-AP1013*44100)/(L1013*0.92*2*29.3+0.00000043092*AQ1013^3)</f>
        <v>2.364536878605008</v>
      </c>
      <c r="AU1013" s="4">
        <f>0.61365*EXP(17.502*J1013/(240.97+J1013))</f>
        <v>3.18283912903475</v>
      </c>
      <c r="AV1013" s="4">
        <f>AU1013*1000/AA1013</f>
        <v>31.30662456446532</v>
      </c>
      <c r="AW1013" s="4">
        <f>(AV1013-U1013)</f>
        <v>15.50579849177245</v>
      </c>
      <c r="AX1013" s="4">
        <f>IF(D1013,P1013,(O1013+P1013)/2)</f>
        <v>23.09759140014648</v>
      </c>
      <c r="AY1013" s="4">
        <f>0.61365*EXP(17.502*AX1013/(240.97+AX1013))</f>
        <v>2.836420382148812</v>
      </c>
      <c r="AZ1013" s="4">
        <f>IF(AW1013&lt;&gt;0,(1000-(AV1013+U1013)/2)/AW1013*AP1013,0)</f>
        <v>0.09818896524642991</v>
      </c>
      <c r="BA1013" s="4">
        <f>U1013*AA1013/1000</f>
        <v>1.606416795003919</v>
      </c>
      <c r="BB1013" s="4">
        <f>(AY1013-BA1013)</f>
        <v>1.230003587144892</v>
      </c>
      <c r="BC1013" s="4">
        <f>1/(1.6/F1013+1.37/N1013)</f>
        <v>0.06167462319391881</v>
      </c>
      <c r="BD1013" s="3">
        <f>G1013*AA1013*0.001</f>
      </c>
      <c r="BE1013" s="3">
        <f>G1013/S1013</f>
      </c>
      <c r="BF1013" s="4">
        <f>(1-AP1013*AA1013/AU1013/F1013)*100</f>
        <v>51.03015630067645</v>
      </c>
      <c r="BG1013" s="3">
        <f>(S1013-E1013/(N1013/1.35))</f>
      </c>
      <c r="BH1013" s="3">
        <f>E1013*BF1013/100/BG1013</f>
      </c>
    </row>
    <row r="1014" ht="16" customHeight="1">
      <c r="A1014" s="4">
        <v>944</v>
      </c>
      <c r="B1014" t="s" s="2">
        <v>1068</v>
      </c>
      <c r="C1014" s="4">
        <v>5469.500030588359</v>
      </c>
      <c r="D1014" s="4">
        <v>0</v>
      </c>
      <c r="E1014" s="3">
        <f>(R1014-#REF!*(1000-T1014)/(1000-U1014))*AO1014</f>
      </c>
      <c r="F1014" s="4">
        <f>IF(AZ1014&lt;&gt;0,1/(1/AZ1014-1/N1014),0)</f>
        <v>0.1018402121522093</v>
      </c>
      <c r="G1014" s="3">
        <f>((BC1014-AP1014/2)*S1014-E1014)/(BC1014+AP1014/2)</f>
      </c>
      <c r="H1014" s="4">
        <f>AP1014*1000</f>
        <v>1.560903331296658</v>
      </c>
      <c r="I1014" s="4">
        <f>(AU1014-BA1014)</f>
        <v>1.576096909311808</v>
      </c>
      <c r="J1014" s="4">
        <f>(P1014+AT1014*D1014)</f>
        <v>25.01645088195801</v>
      </c>
      <c r="K1014" s="4">
        <v>6</v>
      </c>
      <c r="L1014" s="4">
        <f>(K1014*AI1014+AJ1014)</f>
        <v>1.420000016689301</v>
      </c>
      <c r="M1014" s="4">
        <v>1</v>
      </c>
      <c r="N1014" s="4">
        <f>L1014*(M1014+1)*(M1014+1)/(M1014*M1014+1)</f>
        <v>2.840000033378601</v>
      </c>
      <c r="O1014" s="4">
        <v>21.17822074890137</v>
      </c>
      <c r="P1014" s="4">
        <v>25.01645088195801</v>
      </c>
      <c r="Q1014" s="4">
        <v>20.2232608795166</v>
      </c>
      <c r="R1014" s="4">
        <v>235.0771484375</v>
      </c>
      <c r="S1014" s="4">
        <v>265.1372985839844</v>
      </c>
      <c r="T1014" s="4">
        <v>13.95842361450195</v>
      </c>
      <c r="U1014" s="4">
        <v>15.80364608764648</v>
      </c>
      <c r="V1014" s="4">
        <v>56.23717880249023</v>
      </c>
      <c r="W1014" s="4">
        <v>63.66979598999023</v>
      </c>
      <c r="X1014" s="4">
        <v>499.5285034179688</v>
      </c>
      <c r="Y1014" s="4">
        <v>1998.694091796875</v>
      </c>
      <c r="Z1014" s="4">
        <v>85.44405364990234</v>
      </c>
      <c r="AA1014" s="4">
        <v>101.6664505004883</v>
      </c>
      <c r="AB1014" s="4">
        <v>5.22057580947876</v>
      </c>
      <c r="AC1014" s="4">
        <v>0.3329382538795471</v>
      </c>
      <c r="AD1014" s="4">
        <v>0.5166211128234863</v>
      </c>
      <c r="AE1014" s="4">
        <v>0.002963383449241519</v>
      </c>
      <c r="AF1014" s="4">
        <v>0.5497567057609558</v>
      </c>
      <c r="AG1014" s="4">
        <v>0.003900479059666395</v>
      </c>
      <c r="AH1014" s="4">
        <v>0.6666666865348816</v>
      </c>
      <c r="AI1014" s="4">
        <v>-0.2195652425289154</v>
      </c>
      <c r="AJ1014" s="4">
        <v>2.737391471862793</v>
      </c>
      <c r="AK1014" s="4">
        <v>1</v>
      </c>
      <c r="AL1014" s="4">
        <v>0</v>
      </c>
      <c r="AM1014" s="4">
        <v>0.1599999964237213</v>
      </c>
      <c r="AN1014" s="4">
        <v>111115</v>
      </c>
      <c r="AO1014" s="4">
        <f>X1014*0.000001/(K1014*0.0001)</f>
        <v>0.8325475056966145</v>
      </c>
      <c r="AP1014" s="4">
        <f>(U1014-T1014)/(1000-U1014)*AO1014</f>
        <v>0.001560903331296658</v>
      </c>
      <c r="AQ1014" s="4">
        <f>(P1014+273.15)</f>
        <v>298.166450881958</v>
      </c>
      <c r="AR1014" s="4">
        <f>(O1014+273.15)</f>
        <v>294.3282207489013</v>
      </c>
      <c r="AS1014" s="4">
        <f>(Y1014*AK1014+Z1014*AL1014)*AM1014</f>
        <v>319.7910475396129</v>
      </c>
      <c r="AT1014" s="4">
        <f>((AS1014+0.00000010773*(AR1014^4-AQ1014^4))-AP1014*44100)/(L1014*0.92*2*29.3+0.00000043092*AQ1014^3)</f>
        <v>2.363676401571402</v>
      </c>
      <c r="AU1014" s="4">
        <f>0.61365*EXP(17.502*J1014/(240.97+J1014))</f>
        <v>3.182797512008754</v>
      </c>
      <c r="AV1014" s="4">
        <f>AU1014*1000/AA1014</f>
        <v>31.3062716003198</v>
      </c>
      <c r="AW1014" s="4">
        <f>(AV1014-U1014)</f>
        <v>15.50262551267331</v>
      </c>
      <c r="AX1014" s="4">
        <f>IF(D1014,P1014,(O1014+P1014)/2)</f>
        <v>23.09733581542969</v>
      </c>
      <c r="AY1014" s="4">
        <f>0.61365*EXP(17.502*AX1014/(240.97+AX1014))</f>
        <v>2.836376536854394</v>
      </c>
      <c r="AZ1014" s="4">
        <f>IF(AW1014&lt;&gt;0,(1000-(AV1014+U1014)/2)/AW1014*AP1014,0)</f>
        <v>0.09831472200128658</v>
      </c>
      <c r="BA1014" s="4">
        <f>U1014*AA1014/1000</f>
        <v>1.606700602696947</v>
      </c>
      <c r="BB1014" s="4">
        <f>(AY1014-BA1014)</f>
        <v>1.229675934157447</v>
      </c>
      <c r="BC1014" s="4">
        <f>1/(1.6/F1014+1.37/N1014)</f>
        <v>0.06175400879287794</v>
      </c>
      <c r="BD1014" s="3">
        <f>G1014*AA1014*0.001</f>
      </c>
      <c r="BE1014" s="3">
        <f>G1014/S1014</f>
      </c>
      <c r="BF1014" s="4">
        <f>(1-AP1014*AA1014/AU1014/F1014)*100</f>
        <v>51.04180887059182</v>
      </c>
      <c r="BG1014" s="3">
        <f>(S1014-E1014/(N1014/1.35))</f>
      </c>
      <c r="BH1014" s="3">
        <f>E1014*BF1014/100/BG1014</f>
      </c>
    </row>
    <row r="1015" ht="16" customHeight="1">
      <c r="A1015" s="4">
        <v>945</v>
      </c>
      <c r="B1015" t="s" s="2">
        <v>1069</v>
      </c>
      <c r="C1015" s="4">
        <v>5474.5000304766</v>
      </c>
      <c r="D1015" s="4">
        <v>0</v>
      </c>
      <c r="E1015" s="3">
        <f>(R1015-#REF!*(1000-T1015)/(1000-U1015))*AO1015</f>
      </c>
      <c r="F1015" s="4">
        <f>IF(AZ1015&lt;&gt;0,1/(1/AZ1015-1/N1015),0)</f>
        <v>0.1019760270415569</v>
      </c>
      <c r="G1015" s="3">
        <f>((BC1015-AP1015/2)*S1015-E1015)/(BC1015+AP1015/2)</f>
      </c>
      <c r="H1015" s="4">
        <f>AP1015*1000</f>
        <v>1.56224666328308</v>
      </c>
      <c r="I1015" s="4">
        <f>(AU1015-BA1015)</f>
        <v>1.575418615249594</v>
      </c>
      <c r="J1015" s="4">
        <f>(P1015+AT1015*D1015)</f>
        <v>25.01413726806641</v>
      </c>
      <c r="K1015" s="4">
        <v>6</v>
      </c>
      <c r="L1015" s="4">
        <f>(K1015*AI1015+AJ1015)</f>
        <v>1.420000016689301</v>
      </c>
      <c r="M1015" s="4">
        <v>1</v>
      </c>
      <c r="N1015" s="4">
        <f>L1015*(M1015+1)*(M1015+1)/(M1015*M1015+1)</f>
        <v>2.840000033378601</v>
      </c>
      <c r="O1015" s="4">
        <v>21.17767524719238</v>
      </c>
      <c r="P1015" s="4">
        <v>25.01413726806641</v>
      </c>
      <c r="Q1015" s="4">
        <v>20.22351264953613</v>
      </c>
      <c r="R1015" s="4">
        <v>205.6526031494141</v>
      </c>
      <c r="S1015" s="4">
        <v>237.9270324707031</v>
      </c>
      <c r="T1015" s="4">
        <v>13.9592170715332</v>
      </c>
      <c r="U1015" s="4">
        <v>15.80607986450195</v>
      </c>
      <c r="V1015" s="4">
        <v>56.24150085449219</v>
      </c>
      <c r="W1015" s="4">
        <v>63.68112945556641</v>
      </c>
      <c r="X1015" s="4">
        <v>499.5131225585938</v>
      </c>
      <c r="Y1015" s="4">
        <v>1998.668334960938</v>
      </c>
      <c r="Z1015" s="4">
        <v>83.61980438232422</v>
      </c>
      <c r="AA1015" s="4">
        <v>101.6659393310547</v>
      </c>
      <c r="AB1015" s="4">
        <v>5.22057580947876</v>
      </c>
      <c r="AC1015" s="4">
        <v>0.3329382538795471</v>
      </c>
      <c r="AD1015" s="4">
        <v>0.5166211128234863</v>
      </c>
      <c r="AE1015" s="4">
        <v>0.002963383449241519</v>
      </c>
      <c r="AF1015" s="4">
        <v>0.5497567057609558</v>
      </c>
      <c r="AG1015" s="4">
        <v>0.003900479059666395</v>
      </c>
      <c r="AH1015" s="4">
        <v>0.6666666865348816</v>
      </c>
      <c r="AI1015" s="4">
        <v>-0.2195652425289154</v>
      </c>
      <c r="AJ1015" s="4">
        <v>2.737391471862793</v>
      </c>
      <c r="AK1015" s="4">
        <v>1</v>
      </c>
      <c r="AL1015" s="4">
        <v>0</v>
      </c>
      <c r="AM1015" s="4">
        <v>0.1599999964237213</v>
      </c>
      <c r="AN1015" s="4">
        <v>111115</v>
      </c>
      <c r="AO1015" s="4">
        <f>X1015*0.000001/(K1015*0.0001)</f>
        <v>0.8325218709309895</v>
      </c>
      <c r="AP1015" s="4">
        <f>(U1015-T1015)/(1000-U1015)*AO1015</f>
        <v>0.001562246663283081</v>
      </c>
      <c r="AQ1015" s="4">
        <f>(P1015+273.15)</f>
        <v>298.1641372680664</v>
      </c>
      <c r="AR1015" s="4">
        <f>(O1015+273.15)</f>
        <v>294.3276752471924</v>
      </c>
      <c r="AS1015" s="4">
        <f>(Y1015*AK1015+Z1015*AL1015)*AM1015</f>
        <v>319.786926445955</v>
      </c>
      <c r="AT1015" s="4">
        <f>((AS1015+0.00000010773*(AR1015^4-AQ1015^4))-AP1015*44100)/(L1015*0.92*2*29.3+0.00000043092*AQ1015^3)</f>
        <v>2.3631956035003</v>
      </c>
      <c r="AU1015" s="4">
        <f>0.61365*EXP(17.502*J1015/(240.97+J1015))</f>
        <v>3.182358571815855</v>
      </c>
      <c r="AV1015" s="4">
        <f>AU1015*1000/AA1015</f>
        <v>31.30211153071772</v>
      </c>
      <c r="AW1015" s="4">
        <f>(AV1015-U1015)</f>
        <v>15.49603166621576</v>
      </c>
      <c r="AX1015" s="4">
        <f>IF(D1015,P1015,(O1015+P1015)/2)</f>
        <v>23.09590625762939</v>
      </c>
      <c r="AY1015" s="4">
        <f>0.61365*EXP(17.502*AX1015/(240.97+AX1015))</f>
        <v>2.836131308621064</v>
      </c>
      <c r="AZ1015" s="4">
        <f>IF(AW1015&lt;&gt;0,(1000-(AV1015+U1015)/2)/AW1015*AP1015,0)</f>
        <v>0.09844129056593265</v>
      </c>
      <c r="BA1015" s="4">
        <f>U1015*AA1015/1000</f>
        <v>1.606939956566261</v>
      </c>
      <c r="BB1015" s="4">
        <f>(AY1015-BA1015)</f>
        <v>1.229191352054803</v>
      </c>
      <c r="BC1015" s="4">
        <f>1/(1.6/F1015+1.37/N1015)</f>
        <v>0.06183390788294955</v>
      </c>
      <c r="BD1015" s="3">
        <f>G1015*AA1015*0.001</f>
      </c>
      <c r="BE1015" s="3">
        <f>G1015/S1015</f>
      </c>
      <c r="BF1015" s="4">
        <f>(1-AP1015*AA1015/AU1015/F1015)*100</f>
        <v>51.05843154733181</v>
      </c>
      <c r="BG1015" s="3">
        <f>(S1015-E1015/(N1015/1.35))</f>
      </c>
      <c r="BH1015" s="3">
        <f>E1015*BF1015/100/BG1015</f>
      </c>
    </row>
    <row r="1016" ht="16" customHeight="1">
      <c r="A1016" s="4">
        <v>946</v>
      </c>
      <c r="B1016" t="s" s="2">
        <v>1070</v>
      </c>
      <c r="C1016" s="4">
        <v>5480.000030353665</v>
      </c>
      <c r="D1016" s="4">
        <v>0</v>
      </c>
      <c r="E1016" s="3">
        <f>(R1016-#REF!*(1000-T1016)/(1000-U1016))*AO1016</f>
      </c>
      <c r="F1016" s="4">
        <f>IF(AZ1016&lt;&gt;0,1/(1/AZ1016-1/N1016),0)</f>
        <v>0.1021434268589485</v>
      </c>
      <c r="G1016" s="3">
        <f>((BC1016-AP1016/2)*S1016-E1016)/(BC1016+AP1016/2)</f>
      </c>
      <c r="H1016" s="4">
        <f>AP1016*1000</f>
        <v>1.563636973685031</v>
      </c>
      <c r="I1016" s="4">
        <f>(AU1016-BA1016)</f>
        <v>1.574332844465066</v>
      </c>
      <c r="J1016" s="4">
        <f>(P1016+AT1016*D1016)</f>
        <v>25.01001167297363</v>
      </c>
      <c r="K1016" s="4">
        <v>6</v>
      </c>
      <c r="L1016" s="4">
        <f>(K1016*AI1016+AJ1016)</f>
        <v>1.420000016689301</v>
      </c>
      <c r="M1016" s="4">
        <v>1</v>
      </c>
      <c r="N1016" s="4">
        <f>L1016*(M1016+1)*(M1016+1)/(M1016*M1016+1)</f>
        <v>2.840000033378601</v>
      </c>
      <c r="O1016" s="4">
        <v>21.17721366882324</v>
      </c>
      <c r="P1016" s="4">
        <v>25.01001167297363</v>
      </c>
      <c r="Q1016" s="4">
        <v>20.22365379333496</v>
      </c>
      <c r="R1016" s="4">
        <v>199.5106201171875</v>
      </c>
      <c r="S1016" s="4">
        <v>215.7899932861328</v>
      </c>
      <c r="T1016" s="4">
        <v>13.96060657501221</v>
      </c>
      <c r="U1016" s="4">
        <v>15.80903244018555</v>
      </c>
      <c r="V1016" s="4">
        <v>56.24837112426758</v>
      </c>
      <c r="W1016" s="4">
        <v>63.69538116455078</v>
      </c>
      <c r="X1016" s="4">
        <v>499.5333862304688</v>
      </c>
      <c r="Y1016" s="4">
        <v>1998.595458984375</v>
      </c>
      <c r="Z1016" s="4">
        <v>83.09978485107422</v>
      </c>
      <c r="AA1016" s="4">
        <v>101.666130065918</v>
      </c>
      <c r="AB1016" s="4">
        <v>5.22057580947876</v>
      </c>
      <c r="AC1016" s="4">
        <v>0.3329382538795471</v>
      </c>
      <c r="AD1016" s="4">
        <v>0.5166211128234863</v>
      </c>
      <c r="AE1016" s="4">
        <v>0.002963383449241519</v>
      </c>
      <c r="AF1016" s="4">
        <v>0.5497567057609558</v>
      </c>
      <c r="AG1016" s="4">
        <v>0.003900479059666395</v>
      </c>
      <c r="AH1016" s="4">
        <v>0.6666666865348816</v>
      </c>
      <c r="AI1016" s="4">
        <v>-0.2195652425289154</v>
      </c>
      <c r="AJ1016" s="4">
        <v>2.737391471862793</v>
      </c>
      <c r="AK1016" s="4">
        <v>1</v>
      </c>
      <c r="AL1016" s="4">
        <v>0</v>
      </c>
      <c r="AM1016" s="4">
        <v>0.1599999964237213</v>
      </c>
      <c r="AN1016" s="4">
        <v>111115</v>
      </c>
      <c r="AO1016" s="4">
        <f>X1016*0.000001/(K1016*0.0001)</f>
        <v>0.8325556437174478</v>
      </c>
      <c r="AP1016" s="4">
        <f>(U1016-T1016)/(1000-U1016)*AO1016</f>
        <v>0.001563636973685031</v>
      </c>
      <c r="AQ1016" s="4">
        <f>(P1016+273.15)</f>
        <v>298.1600116729736</v>
      </c>
      <c r="AR1016" s="4">
        <f>(O1016+273.15)</f>
        <v>294.3272136688232</v>
      </c>
      <c r="AS1016" s="4">
        <f>(Y1016*AK1016+Z1016*AL1016)*AM1016</f>
        <v>319.7752662899657</v>
      </c>
      <c r="AT1016" s="4">
        <f>((AS1016+0.00000010773*(AR1016^4-AQ1016^4))-AP1016*44100)/(L1016*0.92*2*29.3+0.00000043092*AQ1016^3)</f>
        <v>2.362856878903987</v>
      </c>
      <c r="AU1016" s="4">
        <f>0.61365*EXP(17.502*J1016/(240.97+J1016))</f>
        <v>3.181575992745286</v>
      </c>
      <c r="AV1016" s="4">
        <f>AU1016*1000/AA1016</f>
        <v>31.29435526544018</v>
      </c>
      <c r="AW1016" s="4">
        <f>(AV1016-U1016)</f>
        <v>15.48532282525463</v>
      </c>
      <c r="AX1016" s="4">
        <f>IF(D1016,P1016,(O1016+P1016)/2)</f>
        <v>23.09361267089844</v>
      </c>
      <c r="AY1016" s="4">
        <f>0.61365*EXP(17.502*AX1016/(240.97+AX1016))</f>
        <v>2.835737902473011</v>
      </c>
      <c r="AZ1016" s="4">
        <f>IF(AW1016&lt;&gt;0,(1000-(AV1016+U1016)/2)/AW1016*AP1016,0)</f>
        <v>0.09859727766823331</v>
      </c>
      <c r="BA1016" s="4">
        <f>U1016*AA1016/1000</f>
        <v>1.60724314828022</v>
      </c>
      <c r="BB1016" s="4">
        <f>(AY1016-BA1016)</f>
        <v>1.228494754192791</v>
      </c>
      <c r="BC1016" s="4">
        <f>1/(1.6/F1016+1.37/N1016)</f>
        <v>0.06193237946405155</v>
      </c>
      <c r="BD1016" s="3">
        <f>G1016*AA1016*0.001</f>
      </c>
      <c r="BE1016" s="3">
        <f>G1016/S1016</f>
      </c>
      <c r="BF1016" s="4">
        <f>(1-AP1016*AA1016/AU1016/F1016)*100</f>
        <v>51.08303560064038</v>
      </c>
      <c r="BG1016" s="3">
        <f>(S1016-E1016/(N1016/1.35))</f>
      </c>
      <c r="BH1016" s="3">
        <f>E1016*BF1016/100/BG1016</f>
      </c>
    </row>
    <row r="1017" ht="16" customHeight="1">
      <c r="A1017" s="4">
        <v>947</v>
      </c>
      <c r="B1017" t="s" s="2">
        <v>1071</v>
      </c>
      <c r="C1017" s="4">
        <v>5485.000030241907</v>
      </c>
      <c r="D1017" s="4">
        <v>0</v>
      </c>
      <c r="E1017" s="3">
        <f>(R1017-#REF!*(1000-T1017)/(1000-U1017))*AO1017</f>
      </c>
      <c r="F1017" s="4">
        <f>IF(AZ1017&lt;&gt;0,1/(1/AZ1017-1/N1017),0)</f>
        <v>0.1021729240639857</v>
      </c>
      <c r="G1017" s="3">
        <f>((BC1017-AP1017/2)*S1017-E1017)/(BC1017+AP1017/2)</f>
      </c>
      <c r="H1017" s="4">
        <f>AP1017*1000</f>
        <v>1.564272304755716</v>
      </c>
      <c r="I1017" s="4">
        <f>(AU1017-BA1017)</f>
        <v>1.574529101328201</v>
      </c>
      <c r="J1017" s="4">
        <f>(P1017+AT1017*D1017)</f>
        <v>25.01214981079102</v>
      </c>
      <c r="K1017" s="4">
        <v>6</v>
      </c>
      <c r="L1017" s="4">
        <f>(K1017*AI1017+AJ1017)</f>
        <v>1.420000016689301</v>
      </c>
      <c r="M1017" s="4">
        <v>1</v>
      </c>
      <c r="N1017" s="4">
        <f>L1017*(M1017+1)*(M1017+1)/(M1017*M1017+1)</f>
        <v>2.840000033378601</v>
      </c>
      <c r="O1017" s="4">
        <v>21.17650032043457</v>
      </c>
      <c r="P1017" s="4">
        <v>25.01214981079102</v>
      </c>
      <c r="Q1017" s="4">
        <v>20.22311782836914</v>
      </c>
      <c r="R1017" s="4">
        <v>199.3480682373047</v>
      </c>
      <c r="S1017" s="4">
        <v>207.1566772460938</v>
      </c>
      <c r="T1017" s="4">
        <v>13.96193218231201</v>
      </c>
      <c r="U1017" s="4">
        <v>15.8110876083374</v>
      </c>
      <c r="V1017" s="4">
        <v>56.25567626953125</v>
      </c>
      <c r="W1017" s="4">
        <v>63.70582962036133</v>
      </c>
      <c r="X1017" s="4">
        <v>499.5381469726562</v>
      </c>
      <c r="Y1017" s="4">
        <v>1998.822143554688</v>
      </c>
      <c r="Z1017" s="4">
        <v>83.42034912109375</v>
      </c>
      <c r="AA1017" s="4">
        <v>101.6661529541016</v>
      </c>
      <c r="AB1017" s="4">
        <v>5.22057580947876</v>
      </c>
      <c r="AC1017" s="4">
        <v>0.3329382538795471</v>
      </c>
      <c r="AD1017" s="4">
        <v>0.5166211128234863</v>
      </c>
      <c r="AE1017" s="4">
        <v>0.002963383449241519</v>
      </c>
      <c r="AF1017" s="4">
        <v>0.5497567057609558</v>
      </c>
      <c r="AG1017" s="4">
        <v>0.003900479059666395</v>
      </c>
      <c r="AH1017" s="4">
        <v>0.6666666865348816</v>
      </c>
      <c r="AI1017" s="4">
        <v>-0.2195652425289154</v>
      </c>
      <c r="AJ1017" s="4">
        <v>2.737391471862793</v>
      </c>
      <c r="AK1017" s="4">
        <v>1</v>
      </c>
      <c r="AL1017" s="4">
        <v>0</v>
      </c>
      <c r="AM1017" s="4">
        <v>0.1599999964237213</v>
      </c>
      <c r="AN1017" s="4">
        <v>111115</v>
      </c>
      <c r="AO1017" s="4">
        <f>X1017*0.000001/(K1017*0.0001)</f>
        <v>0.8325635782877604</v>
      </c>
      <c r="AP1017" s="4">
        <f>(U1017-T1017)/(1000-U1017)*AO1017</f>
        <v>0.001564272304755716</v>
      </c>
      <c r="AQ1017" s="4">
        <f>(P1017+273.15)</f>
        <v>298.162149810791</v>
      </c>
      <c r="AR1017" s="4">
        <f>(O1017+273.15)</f>
        <v>294.3265003204345</v>
      </c>
      <c r="AS1017" s="4">
        <f>(Y1017*AK1017+Z1017*AL1017)*AM1017</f>
        <v>319.811535820405</v>
      </c>
      <c r="AT1017" s="4">
        <f>((AS1017+0.00000010773*(AR1017^4-AQ1017^4))-AP1017*44100)/(L1017*0.92*2*29.3+0.00000043092*AQ1017^3)</f>
        <v>2.362577385356594</v>
      </c>
      <c r="AU1017" s="4">
        <f>0.61365*EXP(17.502*J1017/(240.97+J1017))</f>
        <v>3.181981552488131</v>
      </c>
      <c r="AV1017" s="4">
        <f>AU1017*1000/AA1017</f>
        <v>31.29833735249799</v>
      </c>
      <c r="AW1017" s="4">
        <f>(AV1017-U1017)</f>
        <v>15.48724974416059</v>
      </c>
      <c r="AX1017" s="4">
        <f>IF(D1017,P1017,(O1017+P1017)/2)</f>
        <v>23.09432506561279</v>
      </c>
      <c r="AY1017" s="4">
        <f>0.61365*EXP(17.502*AX1017/(240.97+AX1017))</f>
        <v>2.835860090456423</v>
      </c>
      <c r="AZ1017" s="4">
        <f>IF(AW1017&lt;&gt;0,(1000-(AV1017+U1017)/2)/AW1017*AP1017,0)</f>
        <v>0.09862476202090208</v>
      </c>
      <c r="BA1017" s="4">
        <f>U1017*AA1017/1000</f>
        <v>1.60745245115993</v>
      </c>
      <c r="BB1017" s="4">
        <f>(AY1017-BA1017)</f>
        <v>1.228407639296493</v>
      </c>
      <c r="BC1017" s="4">
        <f>1/(1.6/F1017+1.37/N1017)</f>
        <v>0.06194972995574365</v>
      </c>
      <c r="BD1017" s="3">
        <f>G1017*AA1017*0.001</f>
      </c>
      <c r="BE1017" s="3">
        <f>G1017/S1017</f>
      </c>
      <c r="BF1017" s="4">
        <f>(1-AP1017*AA1017/AU1017/F1017)*100</f>
        <v>51.08351228958546</v>
      </c>
      <c r="BG1017" s="3">
        <f>(S1017-E1017/(N1017/1.35))</f>
      </c>
      <c r="BH1017" s="3">
        <f>E1017*BF1017/100/BG1017</f>
      </c>
    </row>
    <row r="1018" ht="16" customHeight="1">
      <c r="A1018" s="4">
        <v>948</v>
      </c>
      <c r="B1018" t="s" s="2">
        <v>1072</v>
      </c>
      <c r="C1018" s="4">
        <v>5490.000030130148</v>
      </c>
      <c r="D1018" s="4">
        <v>0</v>
      </c>
      <c r="E1018" s="3">
        <f>(R1018-#REF!*(1000-T1018)/(1000-U1018))*AO1018</f>
      </c>
      <c r="F1018" s="4">
        <f>IF(AZ1018&lt;&gt;0,1/(1/AZ1018-1/N1018),0)</f>
        <v>0.102205409368182</v>
      </c>
      <c r="G1018" s="3">
        <f>((BC1018-AP1018/2)*S1018-E1018)/(BC1018+AP1018/2)</f>
      </c>
      <c r="H1018" s="4">
        <f>AP1018*1000</f>
        <v>1.565300876592437</v>
      </c>
      <c r="I1018" s="4">
        <f>(AU1018-BA1018)</f>
        <v>1.57507420013163</v>
      </c>
      <c r="J1018" s="4">
        <f>(P1018+AT1018*D1018)</f>
        <v>25.01677894592285</v>
      </c>
      <c r="K1018" s="4">
        <v>6</v>
      </c>
      <c r="L1018" s="4">
        <f>(K1018*AI1018+AJ1018)</f>
        <v>1.420000016689301</v>
      </c>
      <c r="M1018" s="4">
        <v>1</v>
      </c>
      <c r="N1018" s="4">
        <f>L1018*(M1018+1)*(M1018+1)/(M1018*M1018+1)</f>
        <v>2.840000033378601</v>
      </c>
      <c r="O1018" s="4">
        <v>21.1758861541748</v>
      </c>
      <c r="P1018" s="4">
        <v>25.01677894592285</v>
      </c>
      <c r="Q1018" s="4">
        <v>20.22337913513184</v>
      </c>
      <c r="R1018" s="4">
        <v>199.3309936523438</v>
      </c>
      <c r="S1018" s="4">
        <v>203.6419372558594</v>
      </c>
      <c r="T1018" s="4">
        <v>13.96394443511963</v>
      </c>
      <c r="U1018" s="4">
        <v>15.8143367767334</v>
      </c>
      <c r="V1018" s="4">
        <v>56.26611709594727</v>
      </c>
      <c r="W1018" s="4">
        <v>63.72151184082031</v>
      </c>
      <c r="X1018" s="4">
        <v>499.5308227539062</v>
      </c>
      <c r="Y1018" s="4">
        <v>1999.205688476562</v>
      </c>
      <c r="Z1018" s="4">
        <v>83.46963500976562</v>
      </c>
      <c r="AA1018" s="4">
        <v>101.6663284301758</v>
      </c>
      <c r="AB1018" s="4">
        <v>5.22057580947876</v>
      </c>
      <c r="AC1018" s="4">
        <v>0.3329382538795471</v>
      </c>
      <c r="AD1018" s="4">
        <v>0.5166211128234863</v>
      </c>
      <c r="AE1018" s="4">
        <v>0.002963383449241519</v>
      </c>
      <c r="AF1018" s="4">
        <v>0.5497567057609558</v>
      </c>
      <c r="AG1018" s="4">
        <v>0.003900479059666395</v>
      </c>
      <c r="AH1018" s="4">
        <v>0.6666666865348816</v>
      </c>
      <c r="AI1018" s="4">
        <v>-0.2195652425289154</v>
      </c>
      <c r="AJ1018" s="4">
        <v>2.737391471862793</v>
      </c>
      <c r="AK1018" s="4">
        <v>1</v>
      </c>
      <c r="AL1018" s="4">
        <v>0</v>
      </c>
      <c r="AM1018" s="4">
        <v>0.1599999964237213</v>
      </c>
      <c r="AN1018" s="4">
        <v>111115</v>
      </c>
      <c r="AO1018" s="4">
        <f>X1018*0.000001/(K1018*0.0001)</f>
        <v>0.8325513712565102</v>
      </c>
      <c r="AP1018" s="4">
        <f>(U1018-T1018)/(1000-U1018)*AO1018</f>
        <v>0.001565300876592437</v>
      </c>
      <c r="AQ1018" s="4">
        <f>(P1018+273.15)</f>
        <v>298.1667789459228</v>
      </c>
      <c r="AR1018" s="4">
        <f>(O1018+273.15)</f>
        <v>294.3258861541748</v>
      </c>
      <c r="AS1018" s="4">
        <f>(Y1018*AK1018+Z1018*AL1018)*AM1018</f>
        <v>319.8729030065333</v>
      </c>
      <c r="AT1018" s="4">
        <f>((AS1018+0.00000010773*(AR1018^4-AQ1018^4))-AP1018*44100)/(L1018*0.92*2*29.3+0.00000043092*AQ1018^3)</f>
        <v>2.362067321253678</v>
      </c>
      <c r="AU1018" s="4">
        <f>0.61365*EXP(17.502*J1018/(240.97+J1018))</f>
        <v>3.182859756780415</v>
      </c>
      <c r="AV1018" s="4">
        <f>AU1018*1000/AA1018</f>
        <v>31.30692143531471</v>
      </c>
      <c r="AW1018" s="4">
        <f>(AV1018-U1018)</f>
        <v>15.49258465858131</v>
      </c>
      <c r="AX1018" s="4">
        <f>IF(D1018,P1018,(O1018+P1018)/2)</f>
        <v>23.09633255004883</v>
      </c>
      <c r="AY1018" s="4">
        <f>0.61365*EXP(17.502*AX1018/(240.97+AX1018))</f>
        <v>2.836204433444976</v>
      </c>
      <c r="AZ1018" s="4">
        <f>IF(AW1018&lt;&gt;0,(1000-(AV1018+U1018)/2)/AW1018*AP1018,0)</f>
        <v>0.0986550299309237</v>
      </c>
      <c r="BA1018" s="4">
        <f>U1018*AA1018/1000</f>
        <v>1.607785556648785</v>
      </c>
      <c r="BB1018" s="4">
        <f>(AY1018-BA1018)</f>
        <v>1.228418876796191</v>
      </c>
      <c r="BC1018" s="4">
        <f>1/(1.6/F1018+1.37/N1018)</f>
        <v>0.06196883772482801</v>
      </c>
      <c r="BD1018" s="3">
        <f>G1018*AA1018*0.001</f>
      </c>
      <c r="BE1018" s="3">
        <f>G1018/S1018</f>
      </c>
      <c r="BF1018" s="4">
        <f>(1-AP1018*AA1018/AU1018/F1018)*100</f>
        <v>51.08032276073835</v>
      </c>
      <c r="BG1018" s="3">
        <f>(S1018-E1018/(N1018/1.35))</f>
      </c>
      <c r="BH1018" s="3">
        <f>E1018*BF1018/100/BG1018</f>
      </c>
    </row>
    <row r="1019" ht="16" customHeight="1">
      <c r="A1019" s="4">
        <v>949</v>
      </c>
      <c r="B1019" t="s" s="2">
        <v>1073</v>
      </c>
      <c r="C1019" s="4">
        <v>5495.500030007213</v>
      </c>
      <c r="D1019" s="4">
        <v>0</v>
      </c>
      <c r="E1019" s="3">
        <f>(R1019-#REF!*(1000-T1019)/(1000-U1019))*AO1019</f>
      </c>
      <c r="F1019" s="4">
        <f>IF(AZ1019&lt;&gt;0,1/(1/AZ1019-1/N1019),0)</f>
        <v>0.1023057300996083</v>
      </c>
      <c r="G1019" s="3">
        <f>((BC1019-AP1019/2)*S1019-E1019)/(BC1019+AP1019/2)</f>
      </c>
      <c r="H1019" s="4">
        <f>AP1019*1000</f>
        <v>1.567213645683029</v>
      </c>
      <c r="I1019" s="4">
        <f>(AU1019-BA1019)</f>
        <v>1.575489903603916</v>
      </c>
      <c r="J1019" s="4">
        <f>(P1019+AT1019*D1019)</f>
        <v>25.02104377746582</v>
      </c>
      <c r="K1019" s="4">
        <v>6</v>
      </c>
      <c r="L1019" s="4">
        <f>(K1019*AI1019+AJ1019)</f>
        <v>1.420000016689301</v>
      </c>
      <c r="M1019" s="4">
        <v>1</v>
      </c>
      <c r="N1019" s="4">
        <f>L1019*(M1019+1)*(M1019+1)/(M1019*M1019+1)</f>
        <v>2.840000033378601</v>
      </c>
      <c r="O1019" s="4">
        <v>21.17559432983398</v>
      </c>
      <c r="P1019" s="4">
        <v>25.02104377746582</v>
      </c>
      <c r="Q1019" s="4">
        <v>20.22404670715332</v>
      </c>
      <c r="R1019" s="4">
        <v>199.3259887695312</v>
      </c>
      <c r="S1019" s="4">
        <v>202.1143646240234</v>
      </c>
      <c r="T1019" s="4">
        <v>13.96555519104004</v>
      </c>
      <c r="U1019" s="4">
        <v>15.81827449798584</v>
      </c>
      <c r="V1019" s="4">
        <v>56.27367782592773</v>
      </c>
      <c r="W1019" s="4">
        <v>63.73770141601562</v>
      </c>
      <c r="X1019" s="4">
        <v>499.5110778808594</v>
      </c>
      <c r="Y1019" s="4">
        <v>1999.642944335938</v>
      </c>
      <c r="Z1019" s="4">
        <v>82.69972991943359</v>
      </c>
      <c r="AA1019" s="4">
        <v>101.665901184082</v>
      </c>
      <c r="AB1019" s="4">
        <v>5.22057580947876</v>
      </c>
      <c r="AC1019" s="4">
        <v>0.3329382538795471</v>
      </c>
      <c r="AD1019" s="4">
        <v>0.5166211128234863</v>
      </c>
      <c r="AE1019" s="4">
        <v>0.002963383449241519</v>
      </c>
      <c r="AF1019" s="4">
        <v>0.5497567057609558</v>
      </c>
      <c r="AG1019" s="4">
        <v>0.003900479059666395</v>
      </c>
      <c r="AH1019" s="4">
        <v>0.6666666865348816</v>
      </c>
      <c r="AI1019" s="4">
        <v>-0.2195652425289154</v>
      </c>
      <c r="AJ1019" s="4">
        <v>2.737391471862793</v>
      </c>
      <c r="AK1019" s="4">
        <v>1</v>
      </c>
      <c r="AL1019" s="4">
        <v>0</v>
      </c>
      <c r="AM1019" s="4">
        <v>0.1599999964237213</v>
      </c>
      <c r="AN1019" s="4">
        <v>111115</v>
      </c>
      <c r="AO1019" s="4">
        <f>X1019*0.000001/(K1019*0.0001)</f>
        <v>0.8325184631347654</v>
      </c>
      <c r="AP1019" s="4">
        <f>(U1019-T1019)/(1000-U1019)*AO1019</f>
        <v>0.001567213645683029</v>
      </c>
      <c r="AQ1019" s="4">
        <f>(P1019+273.15)</f>
        <v>298.1710437774658</v>
      </c>
      <c r="AR1019" s="4">
        <f>(O1019+273.15)</f>
        <v>294.325594329834</v>
      </c>
      <c r="AS1019" s="4">
        <f>(Y1019*AK1019+Z1019*AL1019)*AM1019</f>
        <v>319.9428639424696</v>
      </c>
      <c r="AT1019" s="4">
        <f>((AS1019+0.00000010773*(AR1019^4-AQ1019^4))-AP1019*44100)/(L1019*0.92*2*29.3+0.00000043092*AQ1019^3)</f>
        <v>2.361300384535193</v>
      </c>
      <c r="AU1019" s="4">
        <f>0.61365*EXP(17.502*J1019/(240.97+J1019))</f>
        <v>3.183669035618829</v>
      </c>
      <c r="AV1019" s="4">
        <f>AU1019*1000/AA1019</f>
        <v>31.31501318081367</v>
      </c>
      <c r="AW1019" s="4">
        <f>(AV1019-U1019)</f>
        <v>15.49673868282783</v>
      </c>
      <c r="AX1019" s="4">
        <f>IF(D1019,P1019,(O1019+P1019)/2)</f>
        <v>23.0983190536499</v>
      </c>
      <c r="AY1019" s="4">
        <f>0.61365*EXP(17.502*AX1019/(240.97+AX1019))</f>
        <v>2.836545213603288</v>
      </c>
      <c r="AZ1019" s="4">
        <f>IF(AW1019&lt;&gt;0,(1000-(AV1019+U1019)/2)/AW1019*AP1019,0)</f>
        <v>0.09874849871287406</v>
      </c>
      <c r="BA1019" s="4">
        <f>U1019*AA1019/1000</f>
        <v>1.608179132014913</v>
      </c>
      <c r="BB1019" s="4">
        <f>(AY1019-BA1019)</f>
        <v>1.228366081588375</v>
      </c>
      <c r="BC1019" s="4">
        <f>1/(1.6/F1019+1.37/N1019)</f>
        <v>0.0620278438188317</v>
      </c>
      <c r="BD1019" s="3">
        <f>G1019*AA1019*0.001</f>
      </c>
      <c r="BE1019" s="3">
        <f>G1019/S1019</f>
      </c>
      <c r="BF1019" s="4">
        <f>(1-AP1019*AA1019/AU1019/F1019)*100</f>
        <v>51.08121673156023</v>
      </c>
      <c r="BG1019" s="3">
        <f>(S1019-E1019/(N1019/1.35))</f>
      </c>
      <c r="BH1019" s="3">
        <f>E1019*BF1019/100/BG1019</f>
      </c>
    </row>
    <row r="1020" ht="16" customHeight="1">
      <c r="A1020" s="4">
        <v>950</v>
      </c>
      <c r="B1020" t="s" s="2">
        <v>1074</v>
      </c>
      <c r="C1020" s="4">
        <v>5500.500029895455</v>
      </c>
      <c r="D1020" s="4">
        <v>0</v>
      </c>
      <c r="E1020" s="3">
        <f>(R1020-#REF!*(1000-T1020)/(1000-U1020))*AO1020</f>
      </c>
      <c r="F1020" s="4">
        <f>IF(AZ1020&lt;&gt;0,1/(1/AZ1020-1/N1020),0)</f>
        <v>0.1025293649189858</v>
      </c>
      <c r="G1020" s="3">
        <f>((BC1020-AP1020/2)*S1020-E1020)/(BC1020+AP1020/2)</f>
      </c>
      <c r="H1020" s="4">
        <f>AP1020*1000</f>
        <v>1.568973565873216</v>
      </c>
      <c r="I1020" s="4">
        <f>(AU1020-BA1020)</f>
        <v>1.573943249418787</v>
      </c>
      <c r="J1020" s="4">
        <f>(P1020+AT1020*D1020)</f>
        <v>25.01453018188477</v>
      </c>
      <c r="K1020" s="4">
        <v>6</v>
      </c>
      <c r="L1020" s="4">
        <f>(K1020*AI1020+AJ1020)</f>
        <v>1.420000016689301</v>
      </c>
      <c r="M1020" s="4">
        <v>1</v>
      </c>
      <c r="N1020" s="4">
        <f>L1020*(M1020+1)*(M1020+1)/(M1020*M1020+1)</f>
        <v>2.840000033378601</v>
      </c>
      <c r="O1020" s="4">
        <v>21.17486763000488</v>
      </c>
      <c r="P1020" s="4">
        <v>25.01453018188477</v>
      </c>
      <c r="Q1020" s="4">
        <v>20.22461128234863</v>
      </c>
      <c r="R1020" s="4">
        <v>199.4309844970703</v>
      </c>
      <c r="S1020" s="4">
        <v>201.5860137939453</v>
      </c>
      <c r="T1020" s="4">
        <v>13.96658229827881</v>
      </c>
      <c r="U1020" s="4">
        <v>15.82135581970215</v>
      </c>
      <c r="V1020" s="4">
        <v>56.28041076660156</v>
      </c>
      <c r="W1020" s="4">
        <v>63.75326156616211</v>
      </c>
      <c r="X1020" s="4">
        <v>499.5166015625</v>
      </c>
      <c r="Y1020" s="4">
        <v>1999.695922851562</v>
      </c>
      <c r="Z1020" s="4">
        <v>82.119628906250</v>
      </c>
      <c r="AA1020" s="4">
        <v>101.6657409667969</v>
      </c>
      <c r="AB1020" s="4">
        <v>5.22057580947876</v>
      </c>
      <c r="AC1020" s="4">
        <v>0.3329382538795471</v>
      </c>
      <c r="AD1020" s="4">
        <v>0.5166211128234863</v>
      </c>
      <c r="AE1020" s="4">
        <v>0.002963383449241519</v>
      </c>
      <c r="AF1020" s="4">
        <v>0.5497567057609558</v>
      </c>
      <c r="AG1020" s="4">
        <v>0.003900479059666395</v>
      </c>
      <c r="AH1020" s="4">
        <v>0.6666666865348816</v>
      </c>
      <c r="AI1020" s="4">
        <v>-0.2195652425289154</v>
      </c>
      <c r="AJ1020" s="4">
        <v>2.737391471862793</v>
      </c>
      <c r="AK1020" s="4">
        <v>1</v>
      </c>
      <c r="AL1020" s="4">
        <v>0</v>
      </c>
      <c r="AM1020" s="4">
        <v>0.1599999964237213</v>
      </c>
      <c r="AN1020" s="4">
        <v>111115</v>
      </c>
      <c r="AO1020" s="4">
        <f>X1020*0.000001/(K1020*0.0001)</f>
        <v>0.8325276692708332</v>
      </c>
      <c r="AP1020" s="4">
        <f>(U1020-T1020)/(1000-U1020)*AO1020</f>
        <v>0.001568973565873216</v>
      </c>
      <c r="AQ1020" s="4">
        <f>(P1020+273.15)</f>
        <v>298.1645301818847</v>
      </c>
      <c r="AR1020" s="4">
        <f>(O1020+273.15)</f>
        <v>294.3248676300049</v>
      </c>
      <c r="AS1020" s="4">
        <f>(Y1020*AK1020+Z1020*AL1020)*AM1020</f>
        <v>319.9513405047801</v>
      </c>
      <c r="AT1020" s="4">
        <f>((AS1020+0.00000010773*(AR1020^4-AQ1020^4))-AP1020*44100)/(L1020*0.92*2*29.3+0.00000043092*AQ1020^3)</f>
        <v>2.361289610337507</v>
      </c>
      <c r="AU1020" s="4">
        <f>0.61365*EXP(17.502*J1020/(240.97+J1020))</f>
        <v>3.18243311192815</v>
      </c>
      <c r="AV1020" s="4">
        <f>AU1020*1000/AA1020</f>
        <v>31.30290579367837</v>
      </c>
      <c r="AW1020" s="4">
        <f>(AV1020-U1020)</f>
        <v>15.48154997397623</v>
      </c>
      <c r="AX1020" s="4">
        <f>IF(D1020,P1020,(O1020+P1020)/2)</f>
        <v>23.09469890594482</v>
      </c>
      <c r="AY1020" s="4">
        <f>0.61365*EXP(17.502*AX1020/(240.97+AX1020))</f>
        <v>2.835924212365244</v>
      </c>
      <c r="AZ1020" s="4">
        <f>IF(AW1020&lt;&gt;0,(1000-(AV1020+U1020)/2)/AW1020*AP1020,0)</f>
        <v>0.09895683623778644</v>
      </c>
      <c r="BA1020" s="4">
        <f>U1020*AA1020/1000</f>
        <v>1.608489862509363</v>
      </c>
      <c r="BB1020" s="4">
        <f>(AY1020-BA1020)</f>
        <v>1.227434349855882</v>
      </c>
      <c r="BC1020" s="4">
        <f>1/(1.6/F1020+1.37/N1020)</f>
        <v>0.06215936765023854</v>
      </c>
      <c r="BD1020" s="3">
        <f>G1020*AA1020*0.001</f>
      </c>
      <c r="BE1020" s="3">
        <f>G1020/S1020</f>
      </c>
      <c r="BF1020" s="4">
        <f>(1-AP1020*AA1020/AU1020/F1020)*100</f>
        <v>51.11420242455434</v>
      </c>
      <c r="BG1020" s="3">
        <f>(S1020-E1020/(N1020/1.35))</f>
      </c>
      <c r="BH1020" s="3">
        <f>E1020*BF1020/100/BG1020</f>
      </c>
    </row>
    <row r="1021" ht="16" customHeight="1">
      <c r="A1021" s="4">
        <v>951</v>
      </c>
      <c r="B1021" t="s" s="2">
        <v>1075</v>
      </c>
      <c r="C1021" s="4">
        <v>5506.000029772520</v>
      </c>
      <c r="D1021" s="4">
        <v>0</v>
      </c>
      <c r="E1021" s="3">
        <f>(R1021-#REF!*(1000-T1021)/(1000-U1021))*AO1021</f>
      </c>
      <c r="F1021" s="4">
        <f>IF(AZ1021&lt;&gt;0,1/(1/AZ1021-1/N1021),0)</f>
        <v>0.1028157893167679</v>
      </c>
      <c r="G1021" s="3">
        <f>((BC1021-AP1021/2)*S1021-E1021)/(BC1021+AP1021/2)</f>
      </c>
      <c r="H1021" s="4">
        <f>AP1021*1000</f>
        <v>1.571243972222306</v>
      </c>
      <c r="I1021" s="4">
        <f>(AU1021-BA1021)</f>
        <v>1.571985576439552</v>
      </c>
      <c r="J1021" s="4">
        <f>(P1021+AT1021*D1021)</f>
        <v>25.00603485107422</v>
      </c>
      <c r="K1021" s="4">
        <v>6</v>
      </c>
      <c r="L1021" s="4">
        <f>(K1021*AI1021+AJ1021)</f>
        <v>1.420000016689301</v>
      </c>
      <c r="M1021" s="4">
        <v>1</v>
      </c>
      <c r="N1021" s="4">
        <f>L1021*(M1021+1)*(M1021+1)/(M1021*M1021+1)</f>
        <v>2.840000033378601</v>
      </c>
      <c r="O1021" s="4">
        <v>21.17422866821289</v>
      </c>
      <c r="P1021" s="4">
        <v>25.00603485107422</v>
      </c>
      <c r="Q1021" s="4">
        <v>20.22463417053223</v>
      </c>
      <c r="R1021" s="4">
        <v>199.6038513183594</v>
      </c>
      <c r="S1021" s="4">
        <v>201.4227447509766</v>
      </c>
      <c r="T1021" s="4">
        <v>13.96739292144775</v>
      </c>
      <c r="U1021" s="4">
        <v>15.82483386993408</v>
      </c>
      <c r="V1021" s="4">
        <v>56.28589630126953</v>
      </c>
      <c r="W1021" s="4">
        <v>63.76937484741211</v>
      </c>
      <c r="X1021" s="4">
        <v>499.519287109375</v>
      </c>
      <c r="Y1021" s="4">
        <v>1999.630859375</v>
      </c>
      <c r="Z1021" s="4">
        <v>81.47975158691406</v>
      </c>
      <c r="AA1021" s="4">
        <v>101.665283203125</v>
      </c>
      <c r="AB1021" s="4">
        <v>5.22057580947876</v>
      </c>
      <c r="AC1021" s="4">
        <v>0.3329382538795471</v>
      </c>
      <c r="AD1021" s="4">
        <v>0.5166211128234863</v>
      </c>
      <c r="AE1021" s="4">
        <v>0.002963383449241519</v>
      </c>
      <c r="AF1021" s="4">
        <v>0.5497567057609558</v>
      </c>
      <c r="AG1021" s="4">
        <v>0.003900479059666395</v>
      </c>
      <c r="AH1021" s="4">
        <v>1</v>
      </c>
      <c r="AI1021" s="4">
        <v>-0.2195652425289154</v>
      </c>
      <c r="AJ1021" s="4">
        <v>2.737391471862793</v>
      </c>
      <c r="AK1021" s="4">
        <v>1</v>
      </c>
      <c r="AL1021" s="4">
        <v>0</v>
      </c>
      <c r="AM1021" s="4">
        <v>0.1599999964237213</v>
      </c>
      <c r="AN1021" s="4">
        <v>111115</v>
      </c>
      <c r="AO1021" s="4">
        <f>X1021*0.000001/(K1021*0.0001)</f>
        <v>0.8325321451822915</v>
      </c>
      <c r="AP1021" s="4">
        <f>(U1021-T1021)/(1000-U1021)*AO1021</f>
        <v>0.001571243972222306</v>
      </c>
      <c r="AQ1021" s="4">
        <f>(P1021+273.15)</f>
        <v>298.1560348510742</v>
      </c>
      <c r="AR1021" s="4">
        <f>(O1021+273.15)</f>
        <v>294.3242286682129</v>
      </c>
      <c r="AS1021" s="4">
        <f>(Y1021*AK1021+Z1021*AL1021)*AM1021</f>
        <v>319.9409303487628</v>
      </c>
      <c r="AT1021" s="4">
        <f>((AS1021+0.00000010773*(AR1021^4-AQ1021^4))-AP1021*44100)/(L1021*0.92*2*29.3+0.00000043092*AQ1021^3)</f>
        <v>2.361082562643042</v>
      </c>
      <c r="AU1021" s="4">
        <f>0.61365*EXP(17.502*J1021/(240.97+J1021))</f>
        <v>3.180821793468805</v>
      </c>
      <c r="AV1021" s="4">
        <f>AU1021*1000/AA1021</f>
        <v>31.28719749015593</v>
      </c>
      <c r="AW1021" s="4">
        <f>(AV1021-U1021)</f>
        <v>15.46236362022185</v>
      </c>
      <c r="AX1021" s="4">
        <f>IF(D1021,P1021,(O1021+P1021)/2)</f>
        <v>23.09013175964355</v>
      </c>
      <c r="AY1021" s="4">
        <f>0.61365*EXP(17.502*AX1021/(240.97+AX1021))</f>
        <v>2.835140932368205</v>
      </c>
      <c r="AZ1021" s="4">
        <f>IF(AW1021&lt;&gt;0,(1000-(AV1021+U1021)/2)/AW1021*AP1021,0)</f>
        <v>0.09922362209675215</v>
      </c>
      <c r="BA1021" s="4">
        <f>U1021*AA1021/1000</f>
        <v>1.608836217029253</v>
      </c>
      <c r="BB1021" s="4">
        <f>(AY1021-BA1021)</f>
        <v>1.226304715338952</v>
      </c>
      <c r="BC1021" s="4">
        <f>1/(1.6/F1021+1.37/N1021)</f>
        <v>0.06232779408448989</v>
      </c>
      <c r="BD1021" s="3">
        <f>G1021*AA1021*0.001</f>
      </c>
      <c r="BE1021" s="3">
        <f>G1021/S1021</f>
      </c>
      <c r="BF1021" s="4">
        <f>(1-AP1021*AA1021/AU1021/F1021)*100</f>
        <v>51.15533367445524</v>
      </c>
      <c r="BG1021" s="3">
        <f>(S1021-E1021/(N1021/1.35))</f>
      </c>
      <c r="BH1021" s="3">
        <f>E1021*BF1021/100/BG1021</f>
      </c>
    </row>
    <row r="1022" ht="16" customHeight="1">
      <c r="A1022" s="4">
        <v>952</v>
      </c>
      <c r="B1022" t="s" s="2">
        <v>1076</v>
      </c>
      <c r="C1022" s="4">
        <v>5511.000029660761</v>
      </c>
      <c r="D1022" s="4">
        <v>0</v>
      </c>
      <c r="E1022" s="3">
        <f>(R1022-#REF!*(1000-T1022)/(1000-U1022))*AO1022</f>
      </c>
      <c r="F1022" s="4">
        <f>IF(AZ1022&lt;&gt;0,1/(1/AZ1022-1/N1022),0)</f>
        <v>0.1029719786307064</v>
      </c>
      <c r="G1022" s="3">
        <f>((BC1022-AP1022/2)*S1022-E1022)/(BC1022+AP1022/2)</f>
      </c>
      <c r="H1022" s="4">
        <f>AP1022*1000</f>
        <v>1.572429157549618</v>
      </c>
      <c r="I1022" s="4">
        <f>(AU1022-BA1022)</f>
        <v>1.570869167960533</v>
      </c>
      <c r="J1022" s="4">
        <f>(P1022+AT1022*D1022)</f>
        <v>25.00173568725586</v>
      </c>
      <c r="K1022" s="4">
        <v>6</v>
      </c>
      <c r="L1022" s="4">
        <f>(K1022*AI1022+AJ1022)</f>
        <v>1.420000016689301</v>
      </c>
      <c r="M1022" s="4">
        <v>1</v>
      </c>
      <c r="N1022" s="4">
        <f>L1022*(M1022+1)*(M1022+1)/(M1022*M1022+1)</f>
        <v>2.840000033378601</v>
      </c>
      <c r="O1022" s="4">
        <v>21.17378616333008</v>
      </c>
      <c r="P1022" s="4">
        <v>25.00173568725586</v>
      </c>
      <c r="Q1022" s="4">
        <v>20.22389030456543</v>
      </c>
      <c r="R1022" s="4">
        <v>199.7764129638672</v>
      </c>
      <c r="S1022" s="4">
        <v>201.449951171875</v>
      </c>
      <c r="T1022" s="4">
        <v>13.96898078918457</v>
      </c>
      <c r="U1022" s="4">
        <v>15.82783031463623</v>
      </c>
      <c r="V1022" s="4">
        <v>56.29360580444336</v>
      </c>
      <c r="W1022" s="4">
        <v>63.78299331665039</v>
      </c>
      <c r="X1022" s="4">
        <v>499.5157470703125</v>
      </c>
      <c r="Y1022" s="4">
        <v>1999.589477539062</v>
      </c>
      <c r="Z1022" s="4">
        <v>81.20053863525391</v>
      </c>
      <c r="AA1022" s="4">
        <v>101.6650695800781</v>
      </c>
      <c r="AB1022" s="4">
        <v>5.22057580947876</v>
      </c>
      <c r="AC1022" s="4">
        <v>0.3329382538795471</v>
      </c>
      <c r="AD1022" s="4">
        <v>0.5166211128234863</v>
      </c>
      <c r="AE1022" s="4">
        <v>0.002963383449241519</v>
      </c>
      <c r="AF1022" s="4">
        <v>0.5497567057609558</v>
      </c>
      <c r="AG1022" s="4">
        <v>0.003900479059666395</v>
      </c>
      <c r="AH1022" s="4">
        <v>0.6666666865348816</v>
      </c>
      <c r="AI1022" s="4">
        <v>-0.2195652425289154</v>
      </c>
      <c r="AJ1022" s="4">
        <v>2.737391471862793</v>
      </c>
      <c r="AK1022" s="4">
        <v>1</v>
      </c>
      <c r="AL1022" s="4">
        <v>0</v>
      </c>
      <c r="AM1022" s="4">
        <v>0.1599999964237213</v>
      </c>
      <c r="AN1022" s="4">
        <v>111115</v>
      </c>
      <c r="AO1022" s="4">
        <f>X1022*0.000001/(K1022*0.0001)</f>
        <v>0.8325262451171874</v>
      </c>
      <c r="AP1022" s="4">
        <f>(U1022-T1022)/(1000-U1022)*AO1022</f>
        <v>0.001572429157549618</v>
      </c>
      <c r="AQ1022" s="4">
        <f>(P1022+273.15)</f>
        <v>298.1517356872558</v>
      </c>
      <c r="AR1022" s="4">
        <f>(O1022+273.15)</f>
        <v>294.3237861633301</v>
      </c>
      <c r="AS1022" s="4">
        <f>(Y1022*AK1022+Z1022*AL1022)*AM1022</f>
        <v>319.9343092551608</v>
      </c>
      <c r="AT1022" s="4">
        <f>((AS1022+0.00000010773*(AR1022^4-AQ1022^4))-AP1022*44100)/(L1022*0.92*2*29.3+0.00000043092*AQ1022^3)</f>
        <v>2.360929331855869</v>
      </c>
      <c r="AU1022" s="4">
        <f>0.61365*EXP(17.502*J1022/(240.97+J1022))</f>
        <v>3.180006638199695</v>
      </c>
      <c r="AV1022" s="4">
        <f>AU1022*1000/AA1022</f>
        <v>31.27924518553456</v>
      </c>
      <c r="AW1022" s="4">
        <f>(AV1022-U1022)</f>
        <v>15.45141487089833</v>
      </c>
      <c r="AX1022" s="4">
        <f>IF(D1022,P1022,(O1022+P1022)/2)</f>
        <v>23.08776092529297</v>
      </c>
      <c r="AY1022" s="4">
        <f>0.61365*EXP(17.502*AX1022/(240.97+AX1022))</f>
        <v>2.834734401423032</v>
      </c>
      <c r="AZ1022" s="4">
        <f>IF(AW1022&lt;&gt;0,(1000-(AV1022+U1022)/2)/AW1022*AP1022,0)</f>
        <v>0.09936908049241137</v>
      </c>
      <c r="BA1022" s="4">
        <f>U1022*AA1022/1000</f>
        <v>1.609137470239162</v>
      </c>
      <c r="BB1022" s="4">
        <f>(AY1022-BA1022)</f>
        <v>1.225596931183869</v>
      </c>
      <c r="BC1022" s="4">
        <f>1/(1.6/F1022+1.37/N1022)</f>
        <v>0.06241962636073836</v>
      </c>
      <c r="BD1022" s="3">
        <f>G1022*AA1022*0.001</f>
      </c>
      <c r="BE1022" s="3">
        <f>G1022/S1022</f>
      </c>
      <c r="BF1022" s="4">
        <f>(1-AP1022*AA1022/AU1022/F1022)*100</f>
        <v>51.18022583280084</v>
      </c>
      <c r="BG1022" s="3">
        <f>(S1022-E1022/(N1022/1.35))</f>
      </c>
      <c r="BH1022" s="3">
        <f>E1022*BF1022/100/BG1022</f>
      </c>
    </row>
    <row r="1023" ht="16" customHeight="1">
      <c r="A1023" s="4">
        <v>952</v>
      </c>
      <c r="B1023" t="s" s="2">
        <v>1076</v>
      </c>
      <c r="C1023" s="4">
        <v>5511.000029660761</v>
      </c>
      <c r="D1023" s="4">
        <v>0</v>
      </c>
      <c r="E1023" s="3">
        <f>(R1023-#REF!*(1000-T1023)/(1000-U1023))*AO1023</f>
      </c>
      <c r="F1023" s="4">
        <f>IF(AZ1023&lt;&gt;0,1/(1/AZ1023-1/N1023),0)</f>
        <v>0.1029719786307064</v>
      </c>
      <c r="G1023" s="3">
        <f>((BC1023-AP1023/2)*S1023-E1023)/(BC1023+AP1023/2)</f>
      </c>
      <c r="H1023" s="4">
        <f>AP1023*1000</f>
        <v>1.572429157549618</v>
      </c>
      <c r="I1023" s="4">
        <f>(AU1023-BA1023)</f>
        <v>1.570869167960533</v>
      </c>
      <c r="J1023" s="4">
        <f>(P1023+AT1023*D1023)</f>
        <v>25.00173568725586</v>
      </c>
      <c r="K1023" s="4">
        <v>6</v>
      </c>
      <c r="L1023" s="4">
        <f>(K1023*AI1023+AJ1023)</f>
        <v>1.420000016689301</v>
      </c>
      <c r="M1023" s="4">
        <v>1</v>
      </c>
      <c r="N1023" s="4">
        <f>L1023*(M1023+1)*(M1023+1)/(M1023*M1023+1)</f>
        <v>2.840000033378601</v>
      </c>
      <c r="O1023" s="4">
        <v>21.17378616333008</v>
      </c>
      <c r="P1023" s="4">
        <v>25.00173568725586</v>
      </c>
      <c r="Q1023" s="4">
        <v>20.22389030456543</v>
      </c>
      <c r="R1023" s="4">
        <v>199.7764129638672</v>
      </c>
      <c r="S1023" s="4">
        <v>201.449951171875</v>
      </c>
      <c r="T1023" s="4">
        <v>13.96898078918457</v>
      </c>
      <c r="U1023" s="4">
        <v>15.82783031463623</v>
      </c>
      <c r="V1023" s="4">
        <v>56.29360580444336</v>
      </c>
      <c r="W1023" s="4">
        <v>63.78299331665039</v>
      </c>
      <c r="X1023" s="4">
        <v>499.5157470703125</v>
      </c>
      <c r="Y1023" s="4">
        <v>1999.589477539062</v>
      </c>
      <c r="Z1023" s="4">
        <v>81.20053863525391</v>
      </c>
      <c r="AA1023" s="4">
        <v>101.6650695800781</v>
      </c>
      <c r="AB1023" s="4">
        <v>5.22057580947876</v>
      </c>
      <c r="AC1023" s="4">
        <v>0.3329382538795471</v>
      </c>
      <c r="AD1023" s="4">
        <v>0.5166211128234863</v>
      </c>
      <c r="AE1023" s="4">
        <v>0.002963383449241519</v>
      </c>
      <c r="AF1023" s="4">
        <v>0.5497567057609558</v>
      </c>
      <c r="AG1023" s="4">
        <v>0.003900479059666395</v>
      </c>
      <c r="AH1023" s="4">
        <v>0.6666666865348816</v>
      </c>
      <c r="AI1023" s="4">
        <v>-0.2195652425289154</v>
      </c>
      <c r="AJ1023" s="4">
        <v>2.737391471862793</v>
      </c>
      <c r="AK1023" s="4">
        <v>1</v>
      </c>
      <c r="AL1023" s="4">
        <v>0</v>
      </c>
      <c r="AM1023" s="4">
        <v>0.1599999964237213</v>
      </c>
      <c r="AN1023" s="4">
        <v>111115</v>
      </c>
      <c r="AO1023" s="4">
        <f>X1023*0.000001/(K1023*0.0001)</f>
        <v>0.8325262451171874</v>
      </c>
      <c r="AP1023" s="4">
        <f>(U1023-T1023)/(1000-U1023)*AO1023</f>
        <v>0.001572429157549618</v>
      </c>
      <c r="AQ1023" s="4">
        <f>(P1023+273.15)</f>
        <v>298.1517356872558</v>
      </c>
      <c r="AR1023" s="4">
        <f>(O1023+273.15)</f>
        <v>294.3237861633301</v>
      </c>
      <c r="AS1023" s="4">
        <f>(Y1023*AK1023+Z1023*AL1023)*AM1023</f>
        <v>319.9343092551608</v>
      </c>
      <c r="AT1023" s="4">
        <f>((AS1023+0.00000010773*(AR1023^4-AQ1023^4))-AP1023*44100)/(L1023*0.92*2*29.3+0.00000043092*AQ1023^3)</f>
        <v>2.360929331855869</v>
      </c>
      <c r="AU1023" s="4">
        <f>0.61365*EXP(17.502*J1023/(240.97+J1023))</f>
        <v>3.180006638199695</v>
      </c>
      <c r="AV1023" s="4">
        <f>AU1023*1000/AA1023</f>
        <v>31.27924518553456</v>
      </c>
      <c r="AW1023" s="4">
        <f>(AV1023-U1023)</f>
        <v>15.45141487089833</v>
      </c>
      <c r="AX1023" s="4">
        <f>IF(D1023,P1023,(O1023+P1023)/2)</f>
        <v>23.08776092529297</v>
      </c>
      <c r="AY1023" s="4">
        <f>0.61365*EXP(17.502*AX1023/(240.97+AX1023))</f>
        <v>2.834734401423032</v>
      </c>
      <c r="AZ1023" s="4">
        <f>IF(AW1023&lt;&gt;0,(1000-(AV1023+U1023)/2)/AW1023*AP1023,0)</f>
        <v>0.09936908049241137</v>
      </c>
      <c r="BA1023" s="4">
        <f>U1023*AA1023/1000</f>
        <v>1.609137470239162</v>
      </c>
      <c r="BB1023" s="4">
        <f>(AY1023-BA1023)</f>
        <v>1.225596931183869</v>
      </c>
      <c r="BC1023" s="4">
        <f>1/(1.6/F1023+1.37/N1023)</f>
        <v>0.06241962636073836</v>
      </c>
      <c r="BD1023" s="3">
        <f>G1023*AA1023*0.001</f>
      </c>
      <c r="BE1023" s="3">
        <f>G1023/S1023</f>
      </c>
      <c r="BF1023" s="4">
        <f>(1-AP1023*AA1023/AU1023/F1023)*100</f>
        <v>51.18022583280084</v>
      </c>
      <c r="BG1023" s="3">
        <f>(S1023-E1023/(N1023/1.35))</f>
      </c>
      <c r="BH1023" s="3">
        <f>E1023*BF1023/100/BG1023</f>
      </c>
    </row>
    <row r="1024" ht="16" customHeight="1">
      <c r="A1024" s="4">
        <v>953</v>
      </c>
      <c r="B1024" t="s" s="2">
        <v>1078</v>
      </c>
      <c r="C1024" s="4">
        <v>5532.000032566488</v>
      </c>
      <c r="D1024" s="4">
        <v>0</v>
      </c>
      <c r="E1024" s="3">
        <f>(R1024-#REF!*(1000-T1024)/(1000-U1024))*AO1024</f>
      </c>
      <c r="F1024" s="4">
        <f>IF(AZ1024&lt;&gt;0,1/(1/AZ1024-1/N1024),0)</f>
        <v>0.1015879384257005</v>
      </c>
      <c r="G1024" s="3">
        <f>((BC1024-AP1024/2)*S1024-E1024)/(BC1024+AP1024/2)</f>
      </c>
      <c r="H1024" s="4">
        <f>AP1024*1000</f>
        <v>1.551606208328679</v>
      </c>
      <c r="I1024" s="4">
        <f>(AU1024-BA1024)</f>
        <v>1.57044590344253</v>
      </c>
      <c r="J1024" s="4">
        <f>(P1024+AT1024*D1024)</f>
        <v>25.00066947937012</v>
      </c>
      <c r="K1024" s="4">
        <v>6</v>
      </c>
      <c r="L1024" s="4">
        <f>(K1024*AI1024+AJ1024)</f>
        <v>1.420000016689301</v>
      </c>
      <c r="M1024" s="4">
        <v>1</v>
      </c>
      <c r="N1024" s="4">
        <f>L1024*(M1024+1)*(M1024+1)/(M1024*M1024+1)</f>
        <v>2.840000033378601</v>
      </c>
      <c r="O1024" s="4">
        <v>21.17387580871582</v>
      </c>
      <c r="P1024" s="4">
        <v>25.00066947937012</v>
      </c>
      <c r="Q1024" s="4">
        <v>20.22411155700684</v>
      </c>
      <c r="R1024" s="4">
        <v>199.8414764404297</v>
      </c>
      <c r="S1024" s="4">
        <v>201.5326690673828</v>
      </c>
      <c r="T1024" s="4">
        <v>13.99577140808105</v>
      </c>
      <c r="U1024" s="4">
        <v>15.83000659942627</v>
      </c>
      <c r="V1024" s="4">
        <v>56.55196762084961</v>
      </c>
      <c r="W1024" s="4">
        <v>63.79220581054688</v>
      </c>
      <c r="X1024" s="4">
        <v>499.5142211914062</v>
      </c>
      <c r="Y1024" s="4">
        <v>1999.571655273438</v>
      </c>
      <c r="Z1024" s="4">
        <v>81.16879272460938</v>
      </c>
      <c r="AA1024" s="4">
        <v>101.6650619506836</v>
      </c>
      <c r="AB1024" s="4">
        <v>4.209254741668701</v>
      </c>
      <c r="AC1024" s="4">
        <v>0.3329949975013733</v>
      </c>
      <c r="AD1024" s="4">
        <v>0.2613352239131927</v>
      </c>
      <c r="AE1024" s="4">
        <v>0.005664075259119272</v>
      </c>
      <c r="AF1024" s="4">
        <v>0.2961287498474121</v>
      </c>
      <c r="AG1024" s="4">
        <v>0.005760378669947386</v>
      </c>
      <c r="AH1024" s="4">
        <v>0.6666666865348816</v>
      </c>
      <c r="AI1024" s="4">
        <v>-0.2195652425289154</v>
      </c>
      <c r="AJ1024" s="4">
        <v>2.737391471862793</v>
      </c>
      <c r="AK1024" s="4">
        <v>1</v>
      </c>
      <c r="AL1024" s="4">
        <v>0</v>
      </c>
      <c r="AM1024" s="4">
        <v>0.1599999964237213</v>
      </c>
      <c r="AN1024" s="4">
        <v>111115</v>
      </c>
      <c r="AO1024" s="4">
        <f>X1024*0.000001/(K1024*0.0001)</f>
        <v>0.8325237019856769</v>
      </c>
      <c r="AP1024" s="4">
        <f>(U1024-T1024)/(1000-U1024)*AO1024</f>
        <v>0.001551606208328679</v>
      </c>
      <c r="AQ1024" s="4">
        <f>(P1024+273.15)</f>
        <v>298.1506694793701</v>
      </c>
      <c r="AR1024" s="4">
        <f>(O1024+273.15)</f>
        <v>294.3238758087158</v>
      </c>
      <c r="AS1024" s="4">
        <f>(Y1024*AK1024+Z1024*AL1024)*AM1024</f>
        <v>319.9314576927245</v>
      </c>
      <c r="AT1024" s="4">
        <f>((AS1024+0.00000010773*(AR1024^4-AQ1024^4))-AP1024*44100)/(L1024*0.92*2*29.3+0.00000043092*AQ1024^3)</f>
        <v>2.371487796874777</v>
      </c>
      <c r="AU1024" s="4">
        <f>0.61365*EXP(17.502*J1024/(240.97+J1024))</f>
        <v>3.179804505052931</v>
      </c>
      <c r="AV1024" s="4">
        <f>AU1024*1000/AA1024</f>
        <v>31.2772593065985</v>
      </c>
      <c r="AW1024" s="4">
        <f>(AV1024-U1024)</f>
        <v>15.44725270717223</v>
      </c>
      <c r="AX1024" s="4">
        <f>IF(D1024,P1024,(O1024+P1024)/2)</f>
        <v>23.08727264404297</v>
      </c>
      <c r="AY1024" s="4">
        <f>0.61365*EXP(17.502*AX1024/(240.97+AX1024))</f>
        <v>2.834650681350453</v>
      </c>
      <c r="AZ1024" s="4">
        <f>IF(AW1024&lt;&gt;0,(1000-(AV1024+U1024)/2)/AW1024*AP1024,0)</f>
        <v>0.09807959214046134</v>
      </c>
      <c r="BA1024" s="4">
        <f>U1024*AA1024/1000</f>
        <v>1.609358601610402</v>
      </c>
      <c r="BB1024" s="4">
        <f>(AY1024-BA1024)</f>
        <v>1.225292079740051</v>
      </c>
      <c r="BC1024" s="4">
        <f>1/(1.6/F1024+1.37/N1024)</f>
        <v>0.06160558081376067</v>
      </c>
      <c r="BD1024" s="3">
        <f>G1024*AA1024*0.001</f>
      </c>
      <c r="BE1024" s="3">
        <f>G1024/S1024</f>
      </c>
      <c r="BF1024" s="4">
        <f>(1-AP1024*AA1024/AU1024/F1024)*100</f>
        <v>51.16730748166754</v>
      </c>
      <c r="BG1024" s="3">
        <f>(S1024-E1024/(N1024/1.35))</f>
      </c>
      <c r="BH1024" s="3">
        <f>E1024*BF1024/100/BG1024</f>
      </c>
    </row>
    <row r="1025" ht="16" customHeight="1">
      <c r="A1025" s="4">
        <v>954</v>
      </c>
      <c r="B1025" t="s" s="2">
        <v>1079</v>
      </c>
      <c r="C1025" s="4">
        <v>5537.000032454729</v>
      </c>
      <c r="D1025" s="4">
        <v>0</v>
      </c>
      <c r="E1025" s="3">
        <f>(R1025-#REF!*(1000-T1025)/(1000-U1025))*AO1025</f>
      </c>
      <c r="F1025" s="4">
        <f>IF(AZ1025&lt;&gt;0,1/(1/AZ1025-1/N1025),0)</f>
        <v>0.09913597494309168</v>
      </c>
      <c r="G1025" s="3">
        <f>((BC1025-AP1025/2)*S1025-E1025)/(BC1025+AP1025/2)</f>
      </c>
      <c r="H1025" s="4">
        <f>AP1025*1000</f>
        <v>1.514734271197517</v>
      </c>
      <c r="I1025" s="4">
        <f>(AU1025-BA1025)</f>
        <v>1.569700204427967</v>
      </c>
      <c r="J1025" s="4">
        <f>(P1025+AT1025*D1025)</f>
        <v>25.00743865966797</v>
      </c>
      <c r="K1025" s="4">
        <v>6</v>
      </c>
      <c r="L1025" s="4">
        <f>(K1025*AI1025+AJ1025)</f>
        <v>1.420000016689301</v>
      </c>
      <c r="M1025" s="4">
        <v>1</v>
      </c>
      <c r="N1025" s="4">
        <f>L1025*(M1025+1)*(M1025+1)/(M1025*M1025+1)</f>
        <v>2.840000033378601</v>
      </c>
      <c r="O1025" s="4">
        <v>21.1729564666748</v>
      </c>
      <c r="P1025" s="4">
        <v>25.00743865966797</v>
      </c>
      <c r="Q1025" s="4">
        <v>20.22205924987793</v>
      </c>
      <c r="R1025" s="4">
        <v>199.999511718750</v>
      </c>
      <c r="S1025" s="4">
        <v>202.1253356933594</v>
      </c>
      <c r="T1025" s="4">
        <v>14.05942153930664</v>
      </c>
      <c r="U1025" s="4">
        <v>15.85006141662598</v>
      </c>
      <c r="V1025" s="4">
        <v>56.8178596496582</v>
      </c>
      <c r="W1025" s="4">
        <v>63.87074279785156</v>
      </c>
      <c r="X1025" s="4">
        <v>499.5060119628906</v>
      </c>
      <c r="Y1025" s="4">
        <v>1999.541625976562</v>
      </c>
      <c r="Z1025" s="4">
        <v>80.65093994140625</v>
      </c>
      <c r="AA1025" s="4">
        <v>101.6644515991211</v>
      </c>
      <c r="AB1025" s="4">
        <v>4.209254741668701</v>
      </c>
      <c r="AC1025" s="4">
        <v>0.3329949975013733</v>
      </c>
      <c r="AD1025" s="4">
        <v>0.2613352239131927</v>
      </c>
      <c r="AE1025" s="4">
        <v>0.005664075259119272</v>
      </c>
      <c r="AF1025" s="4">
        <v>0.2961287498474121</v>
      </c>
      <c r="AG1025" s="4">
        <v>0.005760378669947386</v>
      </c>
      <c r="AH1025" s="4">
        <v>0.6666666865348816</v>
      </c>
      <c r="AI1025" s="4">
        <v>-0.2195652425289154</v>
      </c>
      <c r="AJ1025" s="4">
        <v>2.737391471862793</v>
      </c>
      <c r="AK1025" s="4">
        <v>1</v>
      </c>
      <c r="AL1025" s="4">
        <v>0</v>
      </c>
      <c r="AM1025" s="4">
        <v>0.1599999964237213</v>
      </c>
      <c r="AN1025" s="4">
        <v>111115</v>
      </c>
      <c r="AO1025" s="4">
        <f>X1025*0.000001/(K1025*0.0001)</f>
        <v>0.8325100199381509</v>
      </c>
      <c r="AP1025" s="4">
        <f>(U1025-T1025)/(1000-U1025)*AO1025</f>
        <v>0.001514734271197517</v>
      </c>
      <c r="AQ1025" s="4">
        <f>(P1025+273.15)</f>
        <v>298.1574386596679</v>
      </c>
      <c r="AR1025" s="4">
        <f>(O1025+273.15)</f>
        <v>294.3229564666748</v>
      </c>
      <c r="AS1025" s="4">
        <f>(Y1025*AK1025+Z1025*AL1025)*AM1025</f>
        <v>319.9266530053319</v>
      </c>
      <c r="AT1025" s="4">
        <f>((AS1025+0.00000010773*(AR1025^4-AQ1025^4))-AP1025*44100)/(L1025*0.92*2*29.3+0.00000043092*AQ1025^3)</f>
        <v>2.388901348963687</v>
      </c>
      <c r="AU1025" s="4">
        <f>0.61365*EXP(17.502*J1025/(240.97+J1025))</f>
        <v>3.181088006161635</v>
      </c>
      <c r="AV1025" s="4">
        <f>AU1025*1000/AA1025</f>
        <v>31.29007195853635</v>
      </c>
      <c r="AW1025" s="4">
        <f>(AV1025-U1025)</f>
        <v>15.44001054191037</v>
      </c>
      <c r="AX1025" s="4">
        <f>IF(D1025,P1025,(O1025+P1025)/2)</f>
        <v>23.09019756317139</v>
      </c>
      <c r="AY1025" s="4">
        <f>0.61365*EXP(17.502*AX1025/(240.97+AX1025))</f>
        <v>2.835152216536937</v>
      </c>
      <c r="AZ1025" s="4">
        <f>IF(AW1025&lt;&gt;0,(1000-(AV1025+U1025)/2)/AW1025*AP1025,0)</f>
        <v>0.09579215502455404</v>
      </c>
      <c r="BA1025" s="4">
        <f>U1025*AA1025/1000</f>
        <v>1.611387801733668</v>
      </c>
      <c r="BB1025" s="4">
        <f>(AY1025-BA1025)</f>
        <v>1.223764414803269</v>
      </c>
      <c r="BC1025" s="4">
        <f>1/(1.6/F1025+1.37/N1025)</f>
        <v>0.06016179946986592</v>
      </c>
      <c r="BD1025" s="3">
        <f>G1025*AA1025*0.001</f>
      </c>
      <c r="BE1025" s="3">
        <f>G1025/S1025</f>
      </c>
      <c r="BF1025" s="4">
        <f>(1-AP1025*AA1025/AU1025/F1025)*100</f>
        <v>51.16866387205548</v>
      </c>
      <c r="BG1025" s="3">
        <f>(S1025-E1025/(N1025/1.35))</f>
      </c>
      <c r="BH1025" s="3">
        <f>E1025*BF1025/100/BG1025</f>
      </c>
    </row>
    <row r="1026" ht="16" customHeight="1">
      <c r="A1026" s="4">
        <v>955</v>
      </c>
      <c r="B1026" t="s" s="2">
        <v>1080</v>
      </c>
      <c r="C1026" s="4">
        <v>5542.000032342970</v>
      </c>
      <c r="D1026" s="4">
        <v>0</v>
      </c>
      <c r="E1026" s="3">
        <f>(R1026-#REF!*(1000-T1026)/(1000-U1026))*AO1026</f>
      </c>
      <c r="F1026" s="4">
        <f>IF(AZ1026&lt;&gt;0,1/(1/AZ1026-1/N1026),0)</f>
        <v>0.0997297645376964</v>
      </c>
      <c r="G1026" s="3">
        <f>((BC1026-AP1026/2)*S1026-E1026)/(BC1026+AP1026/2)</f>
      </c>
      <c r="H1026" s="4">
        <f>AP1026*1000</f>
        <v>1.524374669907129</v>
      </c>
      <c r="I1026" s="4">
        <f>(AU1026-BA1026)</f>
        <v>1.570562410479187</v>
      </c>
      <c r="J1026" s="4">
        <f>(P1026+AT1026*D1026)</f>
        <v>25.01975631713867</v>
      </c>
      <c r="K1026" s="4">
        <v>6</v>
      </c>
      <c r="L1026" s="4">
        <f>(K1026*AI1026+AJ1026)</f>
        <v>1.420000016689301</v>
      </c>
      <c r="M1026" s="4">
        <v>1</v>
      </c>
      <c r="N1026" s="4">
        <f>L1026*(M1026+1)*(M1026+1)/(M1026*M1026+1)</f>
        <v>2.840000033378601</v>
      </c>
      <c r="O1026" s="4">
        <v>21.17120552062988</v>
      </c>
      <c r="P1026" s="4">
        <v>25.01975631713867</v>
      </c>
      <c r="Q1026" s="4">
        <v>20.21819305419922</v>
      </c>
      <c r="R1026" s="4">
        <v>199.9927368164062</v>
      </c>
      <c r="S1026" s="4">
        <v>202.2328186035156</v>
      </c>
      <c r="T1026" s="4">
        <v>14.06260681152344</v>
      </c>
      <c r="U1026" s="4">
        <v>15.86466026306152</v>
      </c>
      <c r="V1026" s="4">
        <v>56.85268402099609</v>
      </c>
      <c r="W1026" s="4">
        <v>63.93327713012695</v>
      </c>
      <c r="X1026" s="4">
        <v>499.4938354492188</v>
      </c>
      <c r="Y1026" s="4">
        <v>1999.494628906250</v>
      </c>
      <c r="Z1026" s="4">
        <v>80.61130523681641</v>
      </c>
      <c r="AA1026" s="4">
        <v>101.6638412475586</v>
      </c>
      <c r="AB1026" s="4">
        <v>4.209254741668701</v>
      </c>
      <c r="AC1026" s="4">
        <v>0.3329949975013733</v>
      </c>
      <c r="AD1026" s="4">
        <v>0.2613352239131927</v>
      </c>
      <c r="AE1026" s="4">
        <v>0.005664075259119272</v>
      </c>
      <c r="AF1026" s="4">
        <v>0.2961287498474121</v>
      </c>
      <c r="AG1026" s="4">
        <v>0.005760378669947386</v>
      </c>
      <c r="AH1026" s="4">
        <v>0.6666666865348816</v>
      </c>
      <c r="AI1026" s="4">
        <v>-0.2195652425289154</v>
      </c>
      <c r="AJ1026" s="4">
        <v>2.737391471862793</v>
      </c>
      <c r="AK1026" s="4">
        <v>1</v>
      </c>
      <c r="AL1026" s="4">
        <v>0</v>
      </c>
      <c r="AM1026" s="4">
        <v>0.1599999964237213</v>
      </c>
      <c r="AN1026" s="4">
        <v>111115</v>
      </c>
      <c r="AO1026" s="4">
        <f>X1026*0.000001/(K1026*0.0001)</f>
        <v>0.8324897257486978</v>
      </c>
      <c r="AP1026" s="4">
        <f>(U1026-T1026)/(1000-U1026)*AO1026</f>
        <v>0.001524374669907129</v>
      </c>
      <c r="AQ1026" s="4">
        <f>(P1026+273.15)</f>
        <v>298.1697563171386</v>
      </c>
      <c r="AR1026" s="4">
        <f>(O1026+273.15)</f>
        <v>294.3212055206299</v>
      </c>
      <c r="AS1026" s="4">
        <f>(Y1026*AK1026+Z1026*AL1026)*AM1026</f>
        <v>319.919133474250</v>
      </c>
      <c r="AT1026" s="4">
        <f>((AS1026+0.00000010773*(AR1026^4-AQ1026^4))-AP1026*44100)/(L1026*0.92*2*29.3+0.00000043092*AQ1026^3)</f>
        <v>2.382127193536222</v>
      </c>
      <c r="AU1026" s="4">
        <f>0.61365*EXP(17.502*J1026/(240.97+J1026))</f>
        <v>3.183424712909525</v>
      </c>
      <c r="AV1026" s="4">
        <f>AU1026*1000/AA1026</f>
        <v>31.31324445195478</v>
      </c>
      <c r="AW1026" s="4">
        <f>(AV1026-U1026)</f>
        <v>15.44858418889325</v>
      </c>
      <c r="AX1026" s="4">
        <f>IF(D1026,P1026,(O1026+P1026)/2)</f>
        <v>23.09548091888428</v>
      </c>
      <c r="AY1026" s="4">
        <f>0.61365*EXP(17.502*AX1026/(240.97+AX1026))</f>
        <v>2.836058349031094</v>
      </c>
      <c r="AZ1026" s="4">
        <f>IF(AW1026&lt;&gt;0,(1000-(AV1026+U1026)/2)/AW1026*AP1026,0)</f>
        <v>0.0963464515741056</v>
      </c>
      <c r="BA1026" s="4">
        <f>U1026*AA1026/1000</f>
        <v>1.612862302430338</v>
      </c>
      <c r="BB1026" s="4">
        <f>(AY1026-BA1026)</f>
        <v>1.223196046600756</v>
      </c>
      <c r="BC1026" s="4">
        <f>1/(1.6/F1026+1.37/N1026)</f>
        <v>0.06051162874508549</v>
      </c>
      <c r="BD1026" s="3">
        <f>G1026*AA1026*0.001</f>
      </c>
      <c r="BE1026" s="3">
        <f>G1026/S1026</f>
      </c>
      <c r="BF1026" s="4">
        <f>(1-AP1026*AA1026/AU1026/F1026)*100</f>
        <v>51.18662215167917</v>
      </c>
      <c r="BG1026" s="3">
        <f>(S1026-E1026/(N1026/1.35))</f>
      </c>
      <c r="BH1026" s="3">
        <f>E1026*BF1026/100/BG1026</f>
      </c>
    </row>
    <row r="1027" ht="16" customHeight="1">
      <c r="A1027" s="4">
        <v>956</v>
      </c>
      <c r="B1027" t="s" s="2">
        <v>1081</v>
      </c>
      <c r="C1027" s="4">
        <v>5547.500032220036</v>
      </c>
      <c r="D1027" s="4">
        <v>0</v>
      </c>
      <c r="E1027" s="3">
        <f>(R1027-#REF!*(1000-T1027)/(1000-U1027))*AO1027</f>
      </c>
      <c r="F1027" s="4">
        <f>IF(AZ1027&lt;&gt;0,1/(1/AZ1027-1/N1027),0)</f>
        <v>0.1024489309373364</v>
      </c>
      <c r="G1027" s="3">
        <f>((BC1027-AP1027/2)*S1027-E1027)/(BC1027+AP1027/2)</f>
      </c>
      <c r="H1027" s="4">
        <f>AP1027*1000</f>
        <v>1.56636692536835</v>
      </c>
      <c r="I1027" s="4">
        <f>(AU1027-BA1027)</f>
        <v>1.572407475535764</v>
      </c>
      <c r="J1027" s="4">
        <f>(P1027+AT1027*D1027)</f>
        <v>25.03456497192383</v>
      </c>
      <c r="K1027" s="4">
        <v>6</v>
      </c>
      <c r="L1027" s="4">
        <f>(K1027*AI1027+AJ1027)</f>
        <v>1.420000016689301</v>
      </c>
      <c r="M1027" s="4">
        <v>1</v>
      </c>
      <c r="N1027" s="4">
        <f>L1027*(M1027+1)*(M1027+1)/(M1027*M1027+1)</f>
        <v>2.840000033378601</v>
      </c>
      <c r="O1027" s="4">
        <v>21.16883277893066</v>
      </c>
      <c r="P1027" s="4">
        <v>25.03456497192383</v>
      </c>
      <c r="Q1027" s="4">
        <v>20.21719932556152</v>
      </c>
      <c r="R1027" s="4">
        <v>199.8897705078125</v>
      </c>
      <c r="S1027" s="4">
        <v>201.8888549804688</v>
      </c>
      <c r="T1027" s="4">
        <v>14.02263641357422</v>
      </c>
      <c r="U1027" s="4">
        <v>15.87425327301025</v>
      </c>
      <c r="V1027" s="4">
        <v>56.62326812744141</v>
      </c>
      <c r="W1027" s="4">
        <v>63.98807907104492</v>
      </c>
      <c r="X1027" s="4">
        <v>499.5100402832031</v>
      </c>
      <c r="Y1027" s="4">
        <v>1999.475952148438</v>
      </c>
      <c r="Z1027" s="4">
        <v>80.39619445800781</v>
      </c>
      <c r="AA1027" s="4">
        <v>101.6632690429688</v>
      </c>
      <c r="AB1027" s="4">
        <v>4.209254741668701</v>
      </c>
      <c r="AC1027" s="4">
        <v>0.3329949975013733</v>
      </c>
      <c r="AD1027" s="4">
        <v>0.2613352239131927</v>
      </c>
      <c r="AE1027" s="4">
        <v>0.005664075259119272</v>
      </c>
      <c r="AF1027" s="4">
        <v>0.2961287498474121</v>
      </c>
      <c r="AG1027" s="4">
        <v>0.005760378669947386</v>
      </c>
      <c r="AH1027" s="4">
        <v>0.6666666865348816</v>
      </c>
      <c r="AI1027" s="4">
        <v>-0.2195652425289154</v>
      </c>
      <c r="AJ1027" s="4">
        <v>2.737391471862793</v>
      </c>
      <c r="AK1027" s="4">
        <v>1</v>
      </c>
      <c r="AL1027" s="4">
        <v>0</v>
      </c>
      <c r="AM1027" s="4">
        <v>0.1599999964237213</v>
      </c>
      <c r="AN1027" s="4">
        <v>111115</v>
      </c>
      <c r="AO1027" s="4">
        <f>X1027*0.000001/(K1027*0.0001)</f>
        <v>0.8325167338053384</v>
      </c>
      <c r="AP1027" s="4">
        <f>(U1027-T1027)/(1000-U1027)*AO1027</f>
        <v>0.00156636692536835</v>
      </c>
      <c r="AQ1027" s="4">
        <f>(P1027+273.15)</f>
        <v>298.1845649719238</v>
      </c>
      <c r="AR1027" s="4">
        <f>(O1027+273.15)</f>
        <v>294.3188327789306</v>
      </c>
      <c r="AS1027" s="4">
        <f>(Y1027*AK1027+Z1027*AL1027)*AM1027</f>
        <v>319.9161451930668</v>
      </c>
      <c r="AT1027" s="4">
        <f>((AS1027+0.00000010773*(AR1027^4-AQ1027^4))-AP1027*44100)/(L1027*0.92*2*29.3+0.00000043092*AQ1027^3)</f>
        <v>2.358779324615448</v>
      </c>
      <c r="AU1027" s="4">
        <f>0.61365*EXP(17.502*J1027/(240.97+J1027))</f>
        <v>3.186235956886033</v>
      </c>
      <c r="AV1027" s="4">
        <f>AU1027*1000/AA1027</f>
        <v>31.34107320058089</v>
      </c>
      <c r="AW1027" s="4">
        <f>(AV1027-U1027)</f>
        <v>15.46681992757063</v>
      </c>
      <c r="AX1027" s="4">
        <f>IF(D1027,P1027,(O1027+P1027)/2)</f>
        <v>23.10169887542725</v>
      </c>
      <c r="AY1027" s="4">
        <f>0.61365*EXP(17.502*AX1027/(240.97+AX1027))</f>
        <v>2.837125096627866</v>
      </c>
      <c r="AZ1027" s="4">
        <f>IF(AW1027&lt;&gt;0,(1000-(AV1027+U1027)/2)/AW1027*AP1027,0)</f>
        <v>0.09888190782920814</v>
      </c>
      <c r="BA1027" s="4">
        <f>U1027*AA1027/1000</f>
        <v>1.613828481350269</v>
      </c>
      <c r="BB1027" s="4">
        <f>(AY1027-BA1027)</f>
        <v>1.223296615277598</v>
      </c>
      <c r="BC1027" s="4">
        <f>1/(1.6/F1027+1.37/N1027)</f>
        <v>0.0621120648983078</v>
      </c>
      <c r="BD1027" s="3">
        <f>G1027*AA1027*0.001</f>
      </c>
      <c r="BE1027" s="3">
        <f>G1027/S1027</f>
      </c>
      <c r="BF1027" s="4">
        <f>(1-AP1027*AA1027/AU1027/F1027)*100</f>
        <v>51.21658382215679</v>
      </c>
      <c r="BG1027" s="3">
        <f>(S1027-E1027/(N1027/1.35))</f>
      </c>
      <c r="BH1027" s="3">
        <f>E1027*BF1027/100/BG1027</f>
      </c>
    </row>
    <row r="1028" ht="16" customHeight="1">
      <c r="A1028" s="4">
        <v>957</v>
      </c>
      <c r="B1028" t="s" s="2">
        <v>1082</v>
      </c>
      <c r="C1028" s="4">
        <v>5552.500032108277</v>
      </c>
      <c r="D1028" s="4">
        <v>0</v>
      </c>
      <c r="E1028" s="3">
        <f>(R1028-#REF!*(1000-T1028)/(1000-U1028))*AO1028</f>
      </c>
      <c r="F1028" s="4">
        <f>IF(AZ1028&lt;&gt;0,1/(1/AZ1028-1/N1028),0)</f>
        <v>0.1046892078793128</v>
      </c>
      <c r="G1028" s="3">
        <f>((BC1028-AP1028/2)*S1028-E1028)/(BC1028+AP1028/2)</f>
      </c>
      <c r="H1028" s="4">
        <f>AP1028*1000</f>
        <v>1.598757938194546</v>
      </c>
      <c r="I1028" s="4">
        <f>(AU1028-BA1028)</f>
        <v>1.571786637149057</v>
      </c>
      <c r="J1028" s="4">
        <f>(P1028+AT1028*D1028)</f>
        <v>25.02879524230957</v>
      </c>
      <c r="K1028" s="4">
        <v>6</v>
      </c>
      <c r="L1028" s="4">
        <f>(K1028*AI1028+AJ1028)</f>
        <v>1.420000016689301</v>
      </c>
      <c r="M1028" s="4">
        <v>1</v>
      </c>
      <c r="N1028" s="4">
        <f>L1028*(M1028+1)*(M1028+1)/(M1028*M1028+1)</f>
        <v>2.840000033378601</v>
      </c>
      <c r="O1028" s="4">
        <v>21.16776466369629</v>
      </c>
      <c r="P1028" s="4">
        <v>25.02879524230957</v>
      </c>
      <c r="Q1028" s="4">
        <v>20.22018623352051</v>
      </c>
      <c r="R1028" s="4">
        <v>199.8026885986328</v>
      </c>
      <c r="S1028" s="4">
        <v>201.1129760742188</v>
      </c>
      <c r="T1028" s="4">
        <v>13.97969532012939</v>
      </c>
      <c r="U1028" s="4">
        <v>15.86959075927734</v>
      </c>
      <c r="V1028" s="4">
        <v>56.38334274291992</v>
      </c>
      <c r="W1028" s="4">
        <v>63.97615432739258</v>
      </c>
      <c r="X1028" s="4">
        <v>499.5153503417969</v>
      </c>
      <c r="Y1028" s="4">
        <v>1999.423461914062</v>
      </c>
      <c r="Z1028" s="4">
        <v>81.15346527099609</v>
      </c>
      <c r="AA1028" s="4">
        <v>101.6632232666016</v>
      </c>
      <c r="AB1028" s="4">
        <v>4.209254741668701</v>
      </c>
      <c r="AC1028" s="4">
        <v>0.3329949975013733</v>
      </c>
      <c r="AD1028" s="4">
        <v>0.2613352239131927</v>
      </c>
      <c r="AE1028" s="4">
        <v>0.005664075259119272</v>
      </c>
      <c r="AF1028" s="4">
        <v>0.2961287498474121</v>
      </c>
      <c r="AG1028" s="4">
        <v>0.005760378669947386</v>
      </c>
      <c r="AH1028" s="4">
        <v>0.6666666865348816</v>
      </c>
      <c r="AI1028" s="4">
        <v>-0.2195652425289154</v>
      </c>
      <c r="AJ1028" s="4">
        <v>2.737391471862793</v>
      </c>
      <c r="AK1028" s="4">
        <v>1</v>
      </c>
      <c r="AL1028" s="4">
        <v>0</v>
      </c>
      <c r="AM1028" s="4">
        <v>0.1599999964237213</v>
      </c>
      <c r="AN1028" s="4">
        <v>111115</v>
      </c>
      <c r="AO1028" s="4">
        <f>X1028*0.000001/(K1028*0.0001)</f>
        <v>0.8325255839029947</v>
      </c>
      <c r="AP1028" s="4">
        <f>(U1028-T1028)/(1000-U1028)*AO1028</f>
        <v>0.001598757938194546</v>
      </c>
      <c r="AQ1028" s="4">
        <f>(P1028+273.15)</f>
        <v>298.1787952423095</v>
      </c>
      <c r="AR1028" s="4">
        <f>(O1028+273.15)</f>
        <v>294.3177646636963</v>
      </c>
      <c r="AS1028" s="4">
        <f>(Y1028*AK1028+Z1028*AL1028)*AM1028</f>
        <v>319.9077467557545</v>
      </c>
      <c r="AT1028" s="4">
        <f>((AS1028+0.00000010773*(AR1028^4-AQ1028^4))-AP1028*44100)/(L1028*0.92*2*29.3+0.00000043092*AQ1028^3)</f>
        <v>2.343081357213101</v>
      </c>
      <c r="AU1028" s="4">
        <f>0.61365*EXP(17.502*J1028/(240.97+J1028))</f>
        <v>3.185140385659066</v>
      </c>
      <c r="AV1028" s="4">
        <f>AU1028*1000/AA1028</f>
        <v>31.33031083724698</v>
      </c>
      <c r="AW1028" s="4">
        <f>(AV1028-U1028)</f>
        <v>15.46072007796963</v>
      </c>
      <c r="AX1028" s="4">
        <f>IF(D1028,P1028,(O1028+P1028)/2)</f>
        <v>23.09827995300293</v>
      </c>
      <c r="AY1028" s="4">
        <f>0.61365*EXP(17.502*AX1028/(240.97+AX1028))</f>
        <v>2.836538505630996</v>
      </c>
      <c r="AZ1028" s="4">
        <f>IF(AW1028&lt;&gt;0,(1000-(AV1028+U1028)/2)/AW1028*AP1028,0)</f>
        <v>0.1009673108136258</v>
      </c>
      <c r="BA1028" s="4">
        <f>U1028*AA1028/1000</f>
        <v>1.61335374851001</v>
      </c>
      <c r="BB1028" s="4">
        <f>(AY1028-BA1028)</f>
        <v>1.223184757120987</v>
      </c>
      <c r="BC1028" s="4">
        <f>1/(1.6/F1028+1.37/N1028)</f>
        <v>0.06342872692122931</v>
      </c>
      <c r="BD1028" s="3">
        <f>G1028*AA1028*0.001</f>
      </c>
      <c r="BE1028" s="3">
        <f>G1028/S1028</f>
      </c>
      <c r="BF1028" s="4">
        <f>(1-AP1028*AA1028/AU1028/F1028)*100</f>
        <v>51.25656889239172</v>
      </c>
      <c r="BG1028" s="3">
        <f>(S1028-E1028/(N1028/1.35))</f>
      </c>
      <c r="BH1028" s="3">
        <f>E1028*BF1028/100/BG1028</f>
      </c>
    </row>
    <row r="1029" ht="16" customHeight="1">
      <c r="A1029" s="4">
        <v>958</v>
      </c>
      <c r="B1029" t="s" s="2">
        <v>1083</v>
      </c>
      <c r="C1029" s="4">
        <v>5557.500031996518</v>
      </c>
      <c r="D1029" s="4">
        <v>0</v>
      </c>
      <c r="E1029" s="3">
        <f>(R1029-#REF!*(1000-T1029)/(1000-U1029))*AO1029</f>
      </c>
      <c r="F1029" s="4">
        <f>IF(AZ1029&lt;&gt;0,1/(1/AZ1029-1/N1029),0)</f>
        <v>0.104755854219379</v>
      </c>
      <c r="G1029" s="3">
        <f>((BC1029-AP1029/2)*S1029-E1029)/(BC1029+AP1029/2)</f>
      </c>
      <c r="H1029" s="4">
        <f>AP1029*1000</f>
        <v>1.598014202897589</v>
      </c>
      <c r="I1029" s="4">
        <f>(AU1029-BA1029)</f>
        <v>1.5701068447671</v>
      </c>
      <c r="J1029" s="4">
        <f>(P1029+AT1029*D1029)</f>
        <v>25.0198917388916</v>
      </c>
      <c r="K1029" s="4">
        <v>6</v>
      </c>
      <c r="L1029" s="4">
        <f>(K1029*AI1029+AJ1029)</f>
        <v>1.420000016689301</v>
      </c>
      <c r="M1029" s="4">
        <v>1</v>
      </c>
      <c r="N1029" s="4">
        <f>L1029*(M1029+1)*(M1029+1)/(M1029*M1029+1)</f>
        <v>2.840000033378601</v>
      </c>
      <c r="O1029" s="4">
        <v>21.16754341125488</v>
      </c>
      <c r="P1029" s="4">
        <v>25.0198917388916</v>
      </c>
      <c r="Q1029" s="4">
        <v>20.22383689880371</v>
      </c>
      <c r="R1029" s="4">
        <v>199.7996368408203</v>
      </c>
      <c r="S1029" s="4">
        <v>200.7327880859375</v>
      </c>
      <c r="T1029" s="4">
        <v>13.98047351837158</v>
      </c>
      <c r="U1029" s="4">
        <v>15.86947154998779</v>
      </c>
      <c r="V1029" s="4">
        <v>56.37055969238281</v>
      </c>
      <c r="W1029" s="4">
        <v>63.97715759277344</v>
      </c>
      <c r="X1029" s="4">
        <v>499.5202331542969</v>
      </c>
      <c r="Y1029" s="4">
        <v>1999.406494140625</v>
      </c>
      <c r="Z1029" s="4">
        <v>81.41629791259766</v>
      </c>
      <c r="AA1029" s="4">
        <v>101.6633453369141</v>
      </c>
      <c r="AB1029" s="4">
        <v>4.209254741668701</v>
      </c>
      <c r="AC1029" s="4">
        <v>0.3329949975013733</v>
      </c>
      <c r="AD1029" s="4">
        <v>0.2613352239131927</v>
      </c>
      <c r="AE1029" s="4">
        <v>0.005664075259119272</v>
      </c>
      <c r="AF1029" s="4">
        <v>0.2961287498474121</v>
      </c>
      <c r="AG1029" s="4">
        <v>0.005760378669947386</v>
      </c>
      <c r="AH1029" s="4">
        <v>0.6666666865348816</v>
      </c>
      <c r="AI1029" s="4">
        <v>-0.2195652425289154</v>
      </c>
      <c r="AJ1029" s="4">
        <v>2.737391471862793</v>
      </c>
      <c r="AK1029" s="4">
        <v>1</v>
      </c>
      <c r="AL1029" s="4">
        <v>0</v>
      </c>
      <c r="AM1029" s="4">
        <v>0.1599999964237213</v>
      </c>
      <c r="AN1029" s="4">
        <v>111115</v>
      </c>
      <c r="AO1029" s="4">
        <f>X1029*0.000001/(K1029*0.0001)</f>
        <v>0.8325337219238279</v>
      </c>
      <c r="AP1029" s="4">
        <f>(U1029-T1029)/(1000-U1029)*AO1029</f>
        <v>0.001598014202897589</v>
      </c>
      <c r="AQ1029" s="4">
        <f>(P1029+273.15)</f>
        <v>298.1698917388916</v>
      </c>
      <c r="AR1029" s="4">
        <f>(O1029+273.15)</f>
        <v>294.3175434112549</v>
      </c>
      <c r="AS1029" s="4">
        <f>(Y1029*AK1029+Z1029*AL1029)*AM1029</f>
        <v>319.9050319120652</v>
      </c>
      <c r="AT1029" s="4">
        <f>((AS1029+0.00000010773*(AR1029^4-AQ1029^4))-AP1029*44100)/(L1029*0.92*2*29.3+0.00000043092*AQ1029^3)</f>
        <v>2.344579023405727</v>
      </c>
      <c r="AU1029" s="4">
        <f>0.61365*EXP(17.502*J1029/(240.97+J1029))</f>
        <v>3.183450411267842</v>
      </c>
      <c r="AV1029" s="4">
        <f>AU1029*1000/AA1029</f>
        <v>31.31364997598528</v>
      </c>
      <c r="AW1029" s="4">
        <f>(AV1029-U1029)</f>
        <v>15.44417842599749</v>
      </c>
      <c r="AX1029" s="4">
        <f>IF(D1029,P1029,(O1029+P1029)/2)</f>
        <v>23.09371757507324</v>
      </c>
      <c r="AY1029" s="4">
        <f>0.61365*EXP(17.502*AX1029/(240.97+AX1029))</f>
        <v>2.835755895059588</v>
      </c>
      <c r="AZ1029" s="4">
        <f>IF(AW1029&lt;&gt;0,(1000-(AV1029+U1029)/2)/AW1029*AP1029,0)</f>
        <v>0.1010293011833706</v>
      </c>
      <c r="BA1029" s="4">
        <f>U1029*AA1029/1000</f>
        <v>1.613343566500742</v>
      </c>
      <c r="BB1029" s="4">
        <f>(AY1029-BA1029)</f>
        <v>1.222412328558846</v>
      </c>
      <c r="BC1029" s="4">
        <f>1/(1.6/F1029+1.37/N1029)</f>
        <v>0.06346787009086731</v>
      </c>
      <c r="BD1029" s="3">
        <f>G1029*AA1029*0.001</f>
      </c>
      <c r="BE1029" s="3">
        <f>G1029/S1029</f>
      </c>
      <c r="BF1029" s="4">
        <f>(1-AP1029*AA1029/AU1029/F1029)*100</f>
        <v>51.28433451974983</v>
      </c>
      <c r="BG1029" s="3">
        <f>(S1029-E1029/(N1029/1.35))</f>
      </c>
      <c r="BH1029" s="3">
        <f>E1029*BF1029/100/BG1029</f>
      </c>
    </row>
    <row r="1030" ht="16" customHeight="1">
      <c r="A1030" s="4">
        <v>959</v>
      </c>
      <c r="B1030" t="s" s="2">
        <v>1084</v>
      </c>
      <c r="C1030" s="4">
        <v>5563.000031873584</v>
      </c>
      <c r="D1030" s="4">
        <v>0</v>
      </c>
      <c r="E1030" s="3">
        <f>(R1030-#REF!*(1000-T1030)/(1000-U1030))*AO1030</f>
      </c>
      <c r="F1030" s="4">
        <f>IF(AZ1030&lt;&gt;0,1/(1/AZ1030-1/N1030),0)</f>
        <v>0.1049242832426377</v>
      </c>
      <c r="G1030" s="3">
        <f>((BC1030-AP1030/2)*S1030-E1030)/(BC1030+AP1030/2)</f>
      </c>
      <c r="H1030" s="4">
        <f>AP1030*1000</f>
        <v>1.598758075142672</v>
      </c>
      <c r="I1030" s="4">
        <f>(AU1030-BA1030)</f>
        <v>1.568414223152804</v>
      </c>
      <c r="J1030" s="4">
        <f>(P1030+AT1030*D1030)</f>
        <v>25.01211547851562</v>
      </c>
      <c r="K1030" s="4">
        <v>6</v>
      </c>
      <c r="L1030" s="4">
        <f>(K1030*AI1030+AJ1030)</f>
        <v>1.420000016689301</v>
      </c>
      <c r="M1030" s="4">
        <v>1</v>
      </c>
      <c r="N1030" s="4">
        <f>L1030*(M1030+1)*(M1030+1)/(M1030*M1030+1)</f>
        <v>2.840000033378601</v>
      </c>
      <c r="O1030" s="4">
        <v>21.16768836975098</v>
      </c>
      <c r="P1030" s="4">
        <v>25.01211547851562</v>
      </c>
      <c r="Q1030" s="4">
        <v>20.22394943237305</v>
      </c>
      <c r="R1030" s="4">
        <v>199.8041687011719</v>
      </c>
      <c r="S1030" s="4">
        <v>200.5727844238281</v>
      </c>
      <c r="T1030" s="4">
        <v>13.98174476623535</v>
      </c>
      <c r="U1030" s="4">
        <v>15.87162399291992</v>
      </c>
      <c r="V1030" s="4">
        <v>56.366943359375</v>
      </c>
      <c r="W1030" s="4">
        <v>63.98398208618164</v>
      </c>
      <c r="X1030" s="4">
        <v>499.5186462402344</v>
      </c>
      <c r="Y1030" s="4">
        <v>1999.398803710938</v>
      </c>
      <c r="Z1030" s="4">
        <v>81.09721374511719</v>
      </c>
      <c r="AA1030" s="4">
        <v>101.6632461547852</v>
      </c>
      <c r="AB1030" s="4">
        <v>4.209254741668701</v>
      </c>
      <c r="AC1030" s="4">
        <v>0.3329949975013733</v>
      </c>
      <c r="AD1030" s="4">
        <v>0.2613352239131927</v>
      </c>
      <c r="AE1030" s="4">
        <v>0.005664075259119272</v>
      </c>
      <c r="AF1030" s="4">
        <v>0.2961287498474121</v>
      </c>
      <c r="AG1030" s="4">
        <v>0.005760378669947386</v>
      </c>
      <c r="AH1030" s="4">
        <v>1</v>
      </c>
      <c r="AI1030" s="4">
        <v>-0.2195652425289154</v>
      </c>
      <c r="AJ1030" s="4">
        <v>2.737391471862793</v>
      </c>
      <c r="AK1030" s="4">
        <v>1</v>
      </c>
      <c r="AL1030" s="4">
        <v>0</v>
      </c>
      <c r="AM1030" s="4">
        <v>0.1599999964237213</v>
      </c>
      <c r="AN1030" s="4">
        <v>111115</v>
      </c>
      <c r="AO1030" s="4">
        <f>X1030*0.000001/(K1030*0.0001)</f>
        <v>0.8325310770670573</v>
      </c>
      <c r="AP1030" s="4">
        <f>(U1030-T1030)/(1000-U1030)*AO1030</f>
        <v>0.001598758075142672</v>
      </c>
      <c r="AQ1030" s="4">
        <f>(P1030+273.15)</f>
        <v>298.1621154785156</v>
      </c>
      <c r="AR1030" s="4">
        <f>(O1030+273.15)</f>
        <v>294.317688369751</v>
      </c>
      <c r="AS1030" s="4">
        <f>(Y1030*AK1030+Z1030*AL1030)*AM1030</f>
        <v>319.9038014433427</v>
      </c>
      <c r="AT1030" s="4">
        <f>((AS1030+0.00000010773*(AR1030^4-AQ1030^4))-AP1030*44100)/(L1030*0.92*2*29.3+0.00000043092*AQ1030^3)</f>
        <v>2.34524372929553</v>
      </c>
      <c r="AU1030" s="4">
        <f>0.61365*EXP(17.502*J1030/(240.97+J1030))</f>
        <v>3.181975040021216</v>
      </c>
      <c r="AV1030" s="4">
        <f>AU1030*1000/AA1030</f>
        <v>31.29916818883168</v>
      </c>
      <c r="AW1030" s="4">
        <f>(AV1030-U1030)</f>
        <v>15.42754419591175</v>
      </c>
      <c r="AX1030" s="4">
        <f>IF(D1030,P1030,(O1030+P1030)/2)</f>
        <v>23.0899019241333</v>
      </c>
      <c r="AY1030" s="4">
        <f>0.61365*EXP(17.502*AX1030/(240.97+AX1030))</f>
        <v>2.835101519855237</v>
      </c>
      <c r="AZ1030" s="4">
        <f>IF(AW1030&lt;&gt;0,(1000-(AV1030+U1030)/2)/AW1030*AP1030,0)</f>
        <v>0.1011859511055958</v>
      </c>
      <c r="BA1030" s="4">
        <f>U1030*AA1030/1000</f>
        <v>1.613560816868412</v>
      </c>
      <c r="BB1030" s="4">
        <f>(AY1030-BA1030)</f>
        <v>1.221540702986825</v>
      </c>
      <c r="BC1030" s="4">
        <f>1/(1.6/F1030+1.37/N1030)</f>
        <v>0.0635667861436796</v>
      </c>
      <c r="BD1030" s="3">
        <f>G1030*AA1030*0.001</f>
      </c>
      <c r="BE1030" s="3">
        <f>G1030/S1030</f>
      </c>
      <c r="BF1030" s="4">
        <f>(1-AP1030*AA1030/AU1030/F1030)*100</f>
        <v>51.31737988199713</v>
      </c>
      <c r="BG1030" s="3">
        <f>(S1030-E1030/(N1030/1.35))</f>
      </c>
      <c r="BH1030" s="3">
        <f>E1030*BF1030/100/BG1030</f>
      </c>
    </row>
    <row r="1031" ht="16" customHeight="1">
      <c r="A1031" s="4">
        <v>960</v>
      </c>
      <c r="B1031" t="s" s="2">
        <v>1085</v>
      </c>
      <c r="C1031" s="4">
        <v>5568.000031761825</v>
      </c>
      <c r="D1031" s="4">
        <v>0</v>
      </c>
      <c r="E1031" s="3">
        <f>(R1031-#REF!*(1000-T1031)/(1000-U1031))*AO1031</f>
      </c>
      <c r="F1031" s="4">
        <f>IF(AZ1031&lt;&gt;0,1/(1/AZ1031-1/N1031),0)</f>
        <v>0.1049667817693925</v>
      </c>
      <c r="G1031" s="3">
        <f>((BC1031-AP1031/2)*S1031-E1031)/(BC1031+AP1031/2)</f>
      </c>
      <c r="H1031" s="4">
        <f>AP1031*1000</f>
        <v>1.600837784874689</v>
      </c>
      <c r="I1031" s="4">
        <f>(AU1031-BA1031)</f>
        <v>1.569822147920655</v>
      </c>
      <c r="J1031" s="4">
        <f>(P1031+AT1031*D1031)</f>
        <v>25.02099418640137</v>
      </c>
      <c r="K1031" s="4">
        <v>6</v>
      </c>
      <c r="L1031" s="4">
        <f>(K1031*AI1031+AJ1031)</f>
        <v>1.420000016689301</v>
      </c>
      <c r="M1031" s="4">
        <v>1</v>
      </c>
      <c r="N1031" s="4">
        <f>L1031*(M1031+1)*(M1031+1)/(M1031*M1031+1)</f>
        <v>2.840000033378601</v>
      </c>
      <c r="O1031" s="4">
        <v>21.1680793762207</v>
      </c>
      <c r="P1031" s="4">
        <v>25.02099418640137</v>
      </c>
      <c r="Q1031" s="4">
        <v>20.22260475158691</v>
      </c>
      <c r="R1031" s="4">
        <v>199.7956695556641</v>
      </c>
      <c r="S1031" s="4">
        <v>200.5222625732422</v>
      </c>
      <c r="T1031" s="4">
        <v>13.98202133178711</v>
      </c>
      <c r="U1031" s="4">
        <v>15.87438106536865</v>
      </c>
      <c r="V1031" s="4">
        <v>56.36580657958984</v>
      </c>
      <c r="W1031" s="4">
        <v>63.99248123168945</v>
      </c>
      <c r="X1031" s="4">
        <v>499.5114135742188</v>
      </c>
      <c r="Y1031" s="4">
        <v>1999.409057617188</v>
      </c>
      <c r="Z1031" s="4">
        <v>80.30453491210938</v>
      </c>
      <c r="AA1031" s="4">
        <v>101.6630172729492</v>
      </c>
      <c r="AB1031" s="4">
        <v>4.209254741668701</v>
      </c>
      <c r="AC1031" s="4">
        <v>0.3329949975013733</v>
      </c>
      <c r="AD1031" s="4">
        <v>0.2613352239131927</v>
      </c>
      <c r="AE1031" s="4">
        <v>0.005664075259119272</v>
      </c>
      <c r="AF1031" s="4">
        <v>0.2961287498474121</v>
      </c>
      <c r="AG1031" s="4">
        <v>0.005760378669947386</v>
      </c>
      <c r="AH1031" s="4">
        <v>1</v>
      </c>
      <c r="AI1031" s="4">
        <v>-0.2195652425289154</v>
      </c>
      <c r="AJ1031" s="4">
        <v>2.737391471862793</v>
      </c>
      <c r="AK1031" s="4">
        <v>1</v>
      </c>
      <c r="AL1031" s="4">
        <v>0</v>
      </c>
      <c r="AM1031" s="4">
        <v>0.1599999964237213</v>
      </c>
      <c r="AN1031" s="4">
        <v>111115</v>
      </c>
      <c r="AO1031" s="4">
        <f>X1031*0.000001/(K1031*0.0001)</f>
        <v>0.8325190226236978</v>
      </c>
      <c r="AP1031" s="4">
        <f>(U1031-T1031)/(1000-U1031)*AO1031</f>
        <v>0.001600837784874689</v>
      </c>
      <c r="AQ1031" s="4">
        <f>(P1031+273.15)</f>
        <v>298.1709941864013</v>
      </c>
      <c r="AR1031" s="4">
        <f>(O1031+273.15)</f>
        <v>294.3180793762207</v>
      </c>
      <c r="AS1031" s="4">
        <f>(Y1031*AK1031+Z1031*AL1031)*AM1031</f>
        <v>319.905442068306</v>
      </c>
      <c r="AT1031" s="4">
        <f>((AS1031+0.00000010773*(AR1031^4-AQ1031^4))-AP1031*44100)/(L1031*0.92*2*29.3+0.00000043092*AQ1031^3)</f>
        <v>2.343088745350988</v>
      </c>
      <c r="AU1031" s="4">
        <f>0.61365*EXP(17.502*J1031/(240.97+J1031))</f>
        <v>3.183659624366606</v>
      </c>
      <c r="AV1031" s="4">
        <f>AU1031*1000/AA1031</f>
        <v>31.31580893196373</v>
      </c>
      <c r="AW1031" s="4">
        <f>(AV1031-U1031)</f>
        <v>15.44142786659507</v>
      </c>
      <c r="AX1031" s="4">
        <f>IF(D1031,P1031,(O1031+P1031)/2)</f>
        <v>23.09453678131104</v>
      </c>
      <c r="AY1031" s="4">
        <f>0.61365*EXP(17.502*AX1031/(240.97+AX1031))</f>
        <v>2.835896404238834</v>
      </c>
      <c r="AZ1031" s="4">
        <f>IF(AW1031&lt;&gt;0,(1000-(AV1031+U1031)/2)/AW1031*AP1031,0)</f>
        <v>0.1012254746625178</v>
      </c>
      <c r="BA1031" s="4">
        <f>U1031*AA1031/1000</f>
        <v>1.613837476445951</v>
      </c>
      <c r="BB1031" s="4">
        <f>(AY1031-BA1031)</f>
        <v>1.222058927792883</v>
      </c>
      <c r="BC1031" s="4">
        <f>1/(1.6/F1031+1.37/N1031)</f>
        <v>0.06359174340639603</v>
      </c>
      <c r="BD1031" s="3">
        <f>G1031*AA1031*0.001</f>
      </c>
      <c r="BE1031" s="3">
        <f>G1031/S1031</f>
      </c>
      <c r="BF1031" s="4">
        <f>(1-AP1031*AA1031/AU1031/F1031)*100</f>
        <v>51.29968058068447</v>
      </c>
      <c r="BG1031" s="3">
        <f>(S1031-E1031/(N1031/1.35))</f>
      </c>
      <c r="BH1031" s="3">
        <f>E1031*BF1031/100/BG1031</f>
      </c>
    </row>
    <row r="1032" ht="16" customHeight="1">
      <c r="A1032" s="4">
        <v>961</v>
      </c>
      <c r="B1032" t="s" s="2">
        <v>1086</v>
      </c>
      <c r="C1032" s="4">
        <v>5573.000031650066</v>
      </c>
      <c r="D1032" s="4">
        <v>0</v>
      </c>
      <c r="E1032" s="3">
        <f>(R1032-#REF!*(1000-T1032)/(1000-U1032))*AO1032</f>
      </c>
      <c r="F1032" s="4">
        <f>IF(AZ1032&lt;&gt;0,1/(1/AZ1032-1/N1032),0)</f>
        <v>0.1050325085941207</v>
      </c>
      <c r="G1032" s="3">
        <f>((BC1032-AP1032/2)*S1032-E1032)/(BC1032+AP1032/2)</f>
      </c>
      <c r="H1032" s="4">
        <f>AP1032*1000</f>
        <v>1.60232672660651</v>
      </c>
      <c r="I1032" s="4">
        <f>(AU1032-BA1032)</f>
        <v>1.57032231984256</v>
      </c>
      <c r="J1032" s="4">
        <f>(P1032+AT1032*D1032)</f>
        <v>25.02544403076172</v>
      </c>
      <c r="K1032" s="4">
        <v>6</v>
      </c>
      <c r="L1032" s="4">
        <f>(K1032*AI1032+AJ1032)</f>
        <v>1.420000016689301</v>
      </c>
      <c r="M1032" s="4">
        <v>1</v>
      </c>
      <c r="N1032" s="4">
        <f>L1032*(M1032+1)*(M1032+1)/(M1032*M1032+1)</f>
        <v>2.840000033378601</v>
      </c>
      <c r="O1032" s="4">
        <v>21.16782379150391</v>
      </c>
      <c r="P1032" s="4">
        <v>25.02544403076172</v>
      </c>
      <c r="Q1032" s="4">
        <v>20.22243881225586</v>
      </c>
      <c r="R1032" s="4">
        <v>199.7620239257812</v>
      </c>
      <c r="S1032" s="4">
        <v>200.4905090332031</v>
      </c>
      <c r="T1032" s="4">
        <v>13.98365592956543</v>
      </c>
      <c r="U1032" s="4">
        <v>15.87779140472412</v>
      </c>
      <c r="V1032" s="4">
        <v>56.37286758422852</v>
      </c>
      <c r="W1032" s="4">
        <v>64.00694274902344</v>
      </c>
      <c r="X1032" s="4">
        <v>499.5055541992188</v>
      </c>
      <c r="Y1032" s="4">
        <v>1999.415649414062</v>
      </c>
      <c r="Z1032" s="4">
        <v>80.07106781005859</v>
      </c>
      <c r="AA1032" s="4">
        <v>101.6628723144531</v>
      </c>
      <c r="AB1032" s="4">
        <v>4.209254741668701</v>
      </c>
      <c r="AC1032" s="4">
        <v>0.3329949975013733</v>
      </c>
      <c r="AD1032" s="4">
        <v>0.2613352239131927</v>
      </c>
      <c r="AE1032" s="4">
        <v>0.005664075259119272</v>
      </c>
      <c r="AF1032" s="4">
        <v>0.2961287498474121</v>
      </c>
      <c r="AG1032" s="4">
        <v>0.005760378669947386</v>
      </c>
      <c r="AH1032" s="4">
        <v>1</v>
      </c>
      <c r="AI1032" s="4">
        <v>-0.2195652425289154</v>
      </c>
      <c r="AJ1032" s="4">
        <v>2.737391471862793</v>
      </c>
      <c r="AK1032" s="4">
        <v>1</v>
      </c>
      <c r="AL1032" s="4">
        <v>0</v>
      </c>
      <c r="AM1032" s="4">
        <v>0.1599999964237213</v>
      </c>
      <c r="AN1032" s="4">
        <v>111115</v>
      </c>
      <c r="AO1032" s="4">
        <f>X1032*0.000001/(K1032*0.0001)</f>
        <v>0.8325092569986978</v>
      </c>
      <c r="AP1032" s="4">
        <f>(U1032-T1032)/(1000-U1032)*AO1032</f>
        <v>0.00160232672660651</v>
      </c>
      <c r="AQ1032" s="4">
        <f>(P1032+273.15)</f>
        <v>298.1754440307617</v>
      </c>
      <c r="AR1032" s="4">
        <f>(O1032+273.15)</f>
        <v>294.3178237915039</v>
      </c>
      <c r="AS1032" s="4">
        <f>(Y1032*AK1032+Z1032*AL1032)*AM1032</f>
        <v>319.9064967557824</v>
      </c>
      <c r="AT1032" s="4">
        <f>((AS1032+0.00000010773*(AR1032^4-AQ1032^4))-AP1032*44100)/(L1032*0.92*2*29.3+0.00000043092*AQ1032^3)</f>
        <v>2.341731066190418</v>
      </c>
      <c r="AU1032" s="4">
        <f>0.61365*EXP(17.502*J1032/(240.97+J1032))</f>
        <v>3.18450420005655</v>
      </c>
      <c r="AV1032" s="4">
        <f>AU1032*1000/AA1032</f>
        <v>31.3241611962976</v>
      </c>
      <c r="AW1032" s="4">
        <f>(AV1032-U1032)</f>
        <v>15.44636979157347</v>
      </c>
      <c r="AX1032" s="4">
        <f>IF(D1032,P1032,(O1032+P1032)/2)</f>
        <v>23.09663391113281</v>
      </c>
      <c r="AY1032" s="4">
        <f>0.61365*EXP(17.502*AX1032/(240.97+AX1032))</f>
        <v>2.836256128946459</v>
      </c>
      <c r="AZ1032" s="4">
        <f>IF(AW1032&lt;&gt;0,(1000-(AV1032+U1032)/2)/AW1032*AP1032,0)</f>
        <v>0.1012865982503985</v>
      </c>
      <c r="BA1032" s="4">
        <f>U1032*AA1032/1000</f>
        <v>1.61418188021399</v>
      </c>
      <c r="BB1032" s="4">
        <f>(AY1032-BA1032)</f>
        <v>1.222074248732469</v>
      </c>
      <c r="BC1032" s="4">
        <f>1/(1.6/F1032+1.37/N1032)</f>
        <v>0.06363034026789118</v>
      </c>
      <c r="BD1032" s="3">
        <f>G1032*AA1032*0.001</f>
      </c>
      <c r="BE1032" s="3">
        <f>G1032/S1032</f>
      </c>
      <c r="BF1032" s="4">
        <f>(1-AP1032*AA1032/AU1032/F1032)*100</f>
        <v>51.29787755628853</v>
      </c>
      <c r="BG1032" s="3">
        <f>(S1032-E1032/(N1032/1.35))</f>
      </c>
      <c r="BH1032" s="3">
        <f>E1032*BF1032/100/BG1032</f>
      </c>
    </row>
    <row r="1033" ht="16" customHeight="1">
      <c r="A1033" s="4">
        <v>962</v>
      </c>
      <c r="B1033" t="s" s="2">
        <v>1087</v>
      </c>
      <c r="C1033" s="4">
        <v>5578.500031527132</v>
      </c>
      <c r="D1033" s="4">
        <v>0</v>
      </c>
      <c r="E1033" s="3">
        <f>(R1033-#REF!*(1000-T1033)/(1000-U1033))*AO1033</f>
      </c>
      <c r="F1033" s="4">
        <f>IF(AZ1033&lt;&gt;0,1/(1/AZ1033-1/N1033),0)</f>
        <v>0.1053438398150262</v>
      </c>
      <c r="G1033" s="3">
        <f>((BC1033-AP1033/2)*S1033-E1033)/(BC1033+AP1033/2)</f>
      </c>
      <c r="H1033" s="4">
        <f>AP1033*1000</f>
        <v>1.605472188217677</v>
      </c>
      <c r="I1033" s="4">
        <f>(AU1033-BA1033)</f>
        <v>1.568921110287311</v>
      </c>
      <c r="J1033" s="4">
        <f>(P1033+AT1033*D1033)</f>
        <v>25.0208797454834</v>
      </c>
      <c r="K1033" s="4">
        <v>6</v>
      </c>
      <c r="L1033" s="4">
        <f>(K1033*AI1033+AJ1033)</f>
        <v>1.420000016689301</v>
      </c>
      <c r="M1033" s="4">
        <v>1</v>
      </c>
      <c r="N1033" s="4">
        <f>L1033*(M1033+1)*(M1033+1)/(M1033*M1033+1)</f>
        <v>2.840000033378601</v>
      </c>
      <c r="O1033" s="4">
        <v>21.16789817810059</v>
      </c>
      <c r="P1033" s="4">
        <v>25.0208797454834</v>
      </c>
      <c r="Q1033" s="4">
        <v>20.22349166870117</v>
      </c>
      <c r="R1033" s="4">
        <v>199.7720642089844</v>
      </c>
      <c r="S1033" s="4">
        <v>200.4638519287109</v>
      </c>
      <c r="T1033" s="4">
        <v>13.98521995544434</v>
      </c>
      <c r="U1033" s="4">
        <v>15.88307571411133</v>
      </c>
      <c r="V1033" s="4">
        <v>56.37808609008789</v>
      </c>
      <c r="W1033" s="4">
        <v>64.02639770507812</v>
      </c>
      <c r="X1033" s="4">
        <v>499.5023498535156</v>
      </c>
      <c r="Y1033" s="4">
        <v>1999.4208984375</v>
      </c>
      <c r="Z1033" s="4">
        <v>80.42123413085938</v>
      </c>
      <c r="AA1033" s="4">
        <v>101.662727355957</v>
      </c>
      <c r="AB1033" s="4">
        <v>4.209254741668701</v>
      </c>
      <c r="AC1033" s="4">
        <v>0.3329949975013733</v>
      </c>
      <c r="AD1033" s="4">
        <v>0.2613352239131927</v>
      </c>
      <c r="AE1033" s="4">
        <v>0.005664075259119272</v>
      </c>
      <c r="AF1033" s="4">
        <v>0.2961287498474121</v>
      </c>
      <c r="AG1033" s="4">
        <v>0.005760378669947386</v>
      </c>
      <c r="AH1033" s="4">
        <v>1</v>
      </c>
      <c r="AI1033" s="4">
        <v>-0.2195652425289154</v>
      </c>
      <c r="AJ1033" s="4">
        <v>2.737391471862793</v>
      </c>
      <c r="AK1033" s="4">
        <v>1</v>
      </c>
      <c r="AL1033" s="4">
        <v>0</v>
      </c>
      <c r="AM1033" s="4">
        <v>0.1599999964237213</v>
      </c>
      <c r="AN1033" s="4">
        <v>111115</v>
      </c>
      <c r="AO1033" s="4">
        <f>X1033*0.000001/(K1033*0.0001)</f>
        <v>0.832503916422526</v>
      </c>
      <c r="AP1033" s="4">
        <f>(U1033-T1033)/(1000-U1033)*AO1033</f>
        <v>0.001605472188217677</v>
      </c>
      <c r="AQ1033" s="4">
        <f>(P1033+273.15)</f>
        <v>298.1708797454834</v>
      </c>
      <c r="AR1033" s="4">
        <f>(O1033+273.15)</f>
        <v>294.3178981781006</v>
      </c>
      <c r="AS1033" s="4">
        <f>(Y1033*AK1033+Z1033*AL1033)*AM1033</f>
        <v>319.9073365995137</v>
      </c>
      <c r="AT1033" s="4">
        <f>((AS1033+0.00000010773*(AR1033^4-AQ1033^4))-AP1033*44100)/(L1033*0.92*2*29.3+0.00000043092*AQ1033^3)</f>
        <v>2.340779822830549</v>
      </c>
      <c r="AU1033" s="4">
        <f>0.61365*EXP(17.502*J1033/(240.97+J1033))</f>
        <v>3.183637906185034</v>
      </c>
      <c r="AV1033" s="4">
        <f>AU1033*1000/AA1033</f>
        <v>31.31568460718151</v>
      </c>
      <c r="AW1033" s="4">
        <f>(AV1033-U1033)</f>
        <v>15.43260889307018</v>
      </c>
      <c r="AX1033" s="4">
        <f>IF(D1033,P1033,(O1033+P1033)/2)</f>
        <v>23.09438896179199</v>
      </c>
      <c r="AY1033" s="4">
        <f>0.61365*EXP(17.502*AX1033/(240.97+AX1033))</f>
        <v>2.835871049978528</v>
      </c>
      <c r="AZ1033" s="4">
        <f>IF(AW1033&lt;&gt;0,(1000-(AV1033+U1033)/2)/AW1033*AP1033,0)</f>
        <v>0.1015760880465575</v>
      </c>
      <c r="BA1033" s="4">
        <f>U1033*AA1033/1000</f>
        <v>1.614716795897722</v>
      </c>
      <c r="BB1033" s="4">
        <f>(AY1033-BA1033)</f>
        <v>1.221154254080805</v>
      </c>
      <c r="BC1033" s="4">
        <f>1/(1.6/F1033+1.37/N1033)</f>
        <v>0.06381314362204445</v>
      </c>
      <c r="BD1033" s="3">
        <f>G1033*AA1033*0.001</f>
      </c>
      <c r="BE1033" s="3">
        <f>G1033/S1033</f>
      </c>
      <c r="BF1033" s="4">
        <f>(1-AP1033*AA1033/AU1033/F1033)*100</f>
        <v>51.33331869482016</v>
      </c>
      <c r="BG1033" s="3">
        <f>(S1033-E1033/(N1033/1.35))</f>
      </c>
      <c r="BH1033" s="3">
        <f>E1033*BF1033/100/BG1033</f>
      </c>
    </row>
    <row r="1034" ht="16" customHeight="1">
      <c r="A1034" s="4">
        <v>963</v>
      </c>
      <c r="B1034" t="s" s="2">
        <v>1088</v>
      </c>
      <c r="C1034" s="4">
        <v>5583.500031415373</v>
      </c>
      <c r="D1034" s="4">
        <v>0</v>
      </c>
      <c r="E1034" s="3">
        <f>(R1034-#REF!*(1000-T1034)/(1000-U1034))*AO1034</f>
      </c>
      <c r="F1034" s="4">
        <f>IF(AZ1034&lt;&gt;0,1/(1/AZ1034-1/N1034),0)</f>
        <v>0.1056581709162482</v>
      </c>
      <c r="G1034" s="3">
        <f>((BC1034-AP1034/2)*S1034-E1034)/(BC1034+AP1034/2)</f>
      </c>
      <c r="H1034" s="4">
        <f>AP1034*1000</f>
        <v>1.607595723132945</v>
      </c>
      <c r="I1034" s="4">
        <f>(AU1034-BA1034)</f>
        <v>1.566505408919814</v>
      </c>
      <c r="J1034" s="4">
        <f>(P1034+AT1034*D1034)</f>
        <v>25.01094055175781</v>
      </c>
      <c r="K1034" s="4">
        <v>6</v>
      </c>
      <c r="L1034" s="4">
        <f>(K1034*AI1034+AJ1034)</f>
        <v>1.420000016689301</v>
      </c>
      <c r="M1034" s="4">
        <v>1</v>
      </c>
      <c r="N1034" s="4">
        <f>L1034*(M1034+1)*(M1034+1)/(M1034*M1034+1)</f>
        <v>2.840000033378601</v>
      </c>
      <c r="O1034" s="4">
        <v>21.16889953613281</v>
      </c>
      <c r="P1034" s="4">
        <v>25.01094055175781</v>
      </c>
      <c r="Q1034" s="4">
        <v>20.22480201721191</v>
      </c>
      <c r="R1034" s="4">
        <v>199.8848266601562</v>
      </c>
      <c r="S1034" s="4">
        <v>200.4878540039062</v>
      </c>
      <c r="T1034" s="4">
        <v>13.9879150390625</v>
      </c>
      <c r="U1034" s="4">
        <v>15.88823986053467</v>
      </c>
      <c r="V1034" s="4">
        <v>56.38592147827148</v>
      </c>
      <c r="W1034" s="4">
        <v>64.04392242431641</v>
      </c>
      <c r="X1034" s="4">
        <v>499.5105590820312</v>
      </c>
      <c r="Y1034" s="4">
        <v>1999.428955078125</v>
      </c>
      <c r="Z1034" s="4">
        <v>80.89778900146484</v>
      </c>
      <c r="AA1034" s="4">
        <v>101.6630401611328</v>
      </c>
      <c r="AB1034" s="4">
        <v>4.209254741668701</v>
      </c>
      <c r="AC1034" s="4">
        <v>0.3329949975013733</v>
      </c>
      <c r="AD1034" s="4">
        <v>0.2613352239131927</v>
      </c>
      <c r="AE1034" s="4">
        <v>0.005664075259119272</v>
      </c>
      <c r="AF1034" s="4">
        <v>0.2961287498474121</v>
      </c>
      <c r="AG1034" s="4">
        <v>0.005760378669947386</v>
      </c>
      <c r="AH1034" s="4">
        <v>1</v>
      </c>
      <c r="AI1034" s="4">
        <v>-0.2195652425289154</v>
      </c>
      <c r="AJ1034" s="4">
        <v>2.737391471862793</v>
      </c>
      <c r="AK1034" s="4">
        <v>1</v>
      </c>
      <c r="AL1034" s="4">
        <v>0</v>
      </c>
      <c r="AM1034" s="4">
        <v>0.1599999964237213</v>
      </c>
      <c r="AN1034" s="4">
        <v>111115</v>
      </c>
      <c r="AO1034" s="4">
        <f>X1034*0.000001/(K1034*0.0001)</f>
        <v>0.8325175984700519</v>
      </c>
      <c r="AP1034" s="4">
        <f>(U1034-T1034)/(1000-U1034)*AO1034</f>
        <v>0.001607595723132945</v>
      </c>
      <c r="AQ1034" s="4">
        <f>(P1034+273.15)</f>
        <v>298.1609405517578</v>
      </c>
      <c r="AR1034" s="4">
        <f>(O1034+273.15)</f>
        <v>294.3188995361328</v>
      </c>
      <c r="AS1034" s="4">
        <f>(Y1034*AK1034+Z1034*AL1034)*AM1034</f>
        <v>319.9086256619848</v>
      </c>
      <c r="AT1034" s="4">
        <f>((AS1034+0.00000010773*(AR1034^4-AQ1034^4))-AP1034*44100)/(L1034*0.92*2*29.3+0.00000043092*AQ1034^3)</f>
        <v>2.341175938341011</v>
      </c>
      <c r="AU1034" s="4">
        <f>0.61365*EXP(17.502*J1034/(240.97+J1034))</f>
        <v>3.181752175951062</v>
      </c>
      <c r="AV1034" s="4">
        <f>AU1034*1000/AA1034</f>
        <v>31.29703942463339</v>
      </c>
      <c r="AW1034" s="4">
        <f>(AV1034-U1034)</f>
        <v>15.40879956409872</v>
      </c>
      <c r="AX1034" s="4">
        <f>IF(D1034,P1034,(O1034+P1034)/2)</f>
        <v>23.08992004394531</v>
      </c>
      <c r="AY1034" s="4">
        <f>0.61365*EXP(17.502*AX1034/(240.97+AX1034))</f>
        <v>2.835104627048399</v>
      </c>
      <c r="AZ1034" s="4">
        <f>IF(AW1034&lt;&gt;0,(1000-(AV1034+U1034)/2)/AW1034*AP1034,0)</f>
        <v>0.1018683051860388</v>
      </c>
      <c r="BA1034" s="4">
        <f>U1034*AA1034/1000</f>
        <v>1.615246767031247</v>
      </c>
      <c r="BB1034" s="4">
        <f>(AY1034-BA1034)</f>
        <v>1.219857860017152</v>
      </c>
      <c r="BC1034" s="4">
        <f>1/(1.6/F1034+1.37/N1034)</f>
        <v>0.06399767466574779</v>
      </c>
      <c r="BD1034" s="3">
        <f>G1034*AA1034*0.001</f>
      </c>
      <c r="BE1034" s="3">
        <f>G1034/S1034</f>
      </c>
      <c r="BF1034" s="4">
        <f>(1-AP1034*AA1034/AU1034/F1034)*100</f>
        <v>51.38497684274213</v>
      </c>
      <c r="BG1034" s="3">
        <f>(S1034-E1034/(N1034/1.35))</f>
      </c>
      <c r="BH1034" s="3">
        <f>E1034*BF1034/100/BG1034</f>
      </c>
    </row>
    <row r="1035" ht="16" customHeight="1">
      <c r="A1035" s="4">
        <v>964</v>
      </c>
      <c r="B1035" t="s" s="2">
        <v>1089</v>
      </c>
      <c r="C1035" s="4">
        <v>5588.500031303614</v>
      </c>
      <c r="D1035" s="4">
        <v>0</v>
      </c>
      <c r="E1035" s="3">
        <f>(R1035-#REF!*(1000-T1035)/(1000-U1035))*AO1035</f>
      </c>
      <c r="F1035" s="4">
        <f>IF(AZ1035&lt;&gt;0,1/(1/AZ1035-1/N1035),0)</f>
        <v>0.1059501609239624</v>
      </c>
      <c r="G1035" s="3">
        <f>((BC1035-AP1035/2)*S1035-E1035)/(BC1035+AP1035/2)</f>
      </c>
      <c r="H1035" s="4">
        <f>AP1035*1000</f>
        <v>1.610354890006024</v>
      </c>
      <c r="I1035" s="4">
        <f>(AU1035-BA1035)</f>
        <v>1.565028220307285</v>
      </c>
      <c r="J1035" s="4">
        <f>(P1035+AT1035*D1035)</f>
        <v>25.0057544708252</v>
      </c>
      <c r="K1035" s="4">
        <v>6</v>
      </c>
      <c r="L1035" s="4">
        <f>(K1035*AI1035+AJ1035)</f>
        <v>1.420000016689301</v>
      </c>
      <c r="M1035" s="4">
        <v>1</v>
      </c>
      <c r="N1035" s="4">
        <f>L1035*(M1035+1)*(M1035+1)/(M1035*M1035+1)</f>
        <v>2.840000033378601</v>
      </c>
      <c r="O1035" s="4">
        <v>21.16991424560547</v>
      </c>
      <c r="P1035" s="4">
        <v>25.0057544708252</v>
      </c>
      <c r="Q1035" s="4">
        <v>20.22513771057129</v>
      </c>
      <c r="R1035" s="4">
        <v>200.0307464599609</v>
      </c>
      <c r="S1035" s="4">
        <v>200.5629272460938</v>
      </c>
      <c r="T1035" s="4">
        <v>13.98956680297852</v>
      </c>
      <c r="U1035" s="4">
        <v>15.89309787750244</v>
      </c>
      <c r="V1035" s="4">
        <v>56.38932037353516</v>
      </c>
      <c r="W1035" s="4">
        <v>64.05930328369141</v>
      </c>
      <c r="X1035" s="4">
        <v>499.5226135253906</v>
      </c>
      <c r="Y1035" s="4">
        <v>1999.4150390625</v>
      </c>
      <c r="Z1035" s="4">
        <v>81.03042602539062</v>
      </c>
      <c r="AA1035" s="4">
        <v>101.6630249023438</v>
      </c>
      <c r="AB1035" s="4">
        <v>4.209254741668701</v>
      </c>
      <c r="AC1035" s="4">
        <v>0.3329949975013733</v>
      </c>
      <c r="AD1035" s="4">
        <v>0.2613352239131927</v>
      </c>
      <c r="AE1035" s="4">
        <v>0.005664075259119272</v>
      </c>
      <c r="AF1035" s="4">
        <v>0.2961287498474121</v>
      </c>
      <c r="AG1035" s="4">
        <v>0.005760378669947386</v>
      </c>
      <c r="AH1035" s="4">
        <v>0.6666666865348816</v>
      </c>
      <c r="AI1035" s="4">
        <v>-0.2195652425289154</v>
      </c>
      <c r="AJ1035" s="4">
        <v>2.737391471862793</v>
      </c>
      <c r="AK1035" s="4">
        <v>1</v>
      </c>
      <c r="AL1035" s="4">
        <v>0</v>
      </c>
      <c r="AM1035" s="4">
        <v>0.1599999964237213</v>
      </c>
      <c r="AN1035" s="4">
        <v>111115</v>
      </c>
      <c r="AO1035" s="4">
        <f>X1035*0.000001/(K1035*0.0001)</f>
        <v>0.8325376892089843</v>
      </c>
      <c r="AP1035" s="4">
        <f>(U1035-T1035)/(1000-U1035)*AO1035</f>
        <v>0.001610354890006024</v>
      </c>
      <c r="AQ1035" s="4">
        <f>(P1035+273.15)</f>
        <v>298.1557544708252</v>
      </c>
      <c r="AR1035" s="4">
        <f>(O1035+273.15)</f>
        <v>294.3199142456054</v>
      </c>
      <c r="AS1035" s="4">
        <f>(Y1035*AK1035+Z1035*AL1035)*AM1035</f>
        <v>319.9063990995346</v>
      </c>
      <c r="AT1035" s="4">
        <f>((AS1035+0.00000010773*(AR1035^4-AQ1035^4))-AP1035*44100)/(L1035*0.92*2*29.3+0.00000043092*AQ1035^3)</f>
        <v>2.340583420448763</v>
      </c>
      <c r="AU1035" s="4">
        <f>0.61365*EXP(17.502*J1035/(240.97+J1035))</f>
        <v>3.180768625603202</v>
      </c>
      <c r="AV1035" s="4">
        <f>AU1035*1000/AA1035</f>
        <v>31.28736950979581</v>
      </c>
      <c r="AW1035" s="4">
        <f>(AV1035-U1035)</f>
        <v>15.39427163229336</v>
      </c>
      <c r="AX1035" s="4">
        <f>IF(D1035,P1035,(O1035+P1035)/2)</f>
        <v>23.08783435821533</v>
      </c>
      <c r="AY1035" s="4">
        <f>0.61365*EXP(17.502*AX1035/(240.97+AX1035))</f>
        <v>2.834746992324178</v>
      </c>
      <c r="AZ1035" s="4">
        <f>IF(AW1035&lt;&gt;0,(1000-(AV1035+U1035)/2)/AW1035*AP1035,0)</f>
        <v>0.1021396971145187</v>
      </c>
      <c r="BA1035" s="4">
        <f>U1035*AA1035/1000</f>
        <v>1.615740405295917</v>
      </c>
      <c r="BB1035" s="4">
        <f>(AY1035-BA1035)</f>
        <v>1.219006587028261</v>
      </c>
      <c r="BC1035" s="4">
        <f>1/(1.6/F1035+1.37/N1035)</f>
        <v>0.06416905979396036</v>
      </c>
      <c r="BD1035" s="3">
        <f>G1035*AA1035*0.001</f>
      </c>
      <c r="BE1035" s="3">
        <f>G1035/S1035</f>
      </c>
      <c r="BF1035" s="4">
        <f>(1-AP1035*AA1035/AU1035/F1035)*100</f>
        <v>51.42073670869216</v>
      </c>
      <c r="BG1035" s="3">
        <f>(S1035-E1035/(N1035/1.35))</f>
      </c>
      <c r="BH1035" s="3">
        <f>E1035*BF1035/100/BG1035</f>
      </c>
    </row>
    <row r="1036" ht="16" customHeight="1">
      <c r="A1036" s="4">
        <v>965</v>
      </c>
      <c r="B1036" t="s" s="2">
        <v>1090</v>
      </c>
      <c r="C1036" s="4">
        <v>5594.000031180680</v>
      </c>
      <c r="D1036" s="4">
        <v>0</v>
      </c>
      <c r="E1036" s="3">
        <f>(R1036-#REF!*(1000-T1036)/(1000-U1036))*AO1036</f>
      </c>
      <c r="F1036" s="4">
        <f>IF(AZ1036&lt;&gt;0,1/(1/AZ1036-1/N1036),0)</f>
        <v>0.1060665478541123</v>
      </c>
      <c r="G1036" s="3">
        <f>((BC1036-AP1036/2)*S1036-E1036)/(BC1036+AP1036/2)</f>
      </c>
      <c r="H1036" s="4">
        <f>AP1036*1000</f>
        <v>1.612777046650604</v>
      </c>
      <c r="I1036" s="4">
        <f>(AU1036-BA1036)</f>
        <v>1.565710941851848</v>
      </c>
      <c r="J1036" s="4">
        <f>(P1036+AT1036*D1036)</f>
        <v>25.01185417175293</v>
      </c>
      <c r="K1036" s="4">
        <v>6</v>
      </c>
      <c r="L1036" s="4">
        <f>(K1036*AI1036+AJ1036)</f>
        <v>1.420000016689301</v>
      </c>
      <c r="M1036" s="4">
        <v>1</v>
      </c>
      <c r="N1036" s="4">
        <f>L1036*(M1036+1)*(M1036+1)/(M1036*M1036+1)</f>
        <v>2.840000033378601</v>
      </c>
      <c r="O1036" s="4">
        <v>21.1704158782959</v>
      </c>
      <c r="P1036" s="4">
        <v>25.01185417175293</v>
      </c>
      <c r="Q1036" s="4">
        <v>20.22480964660645</v>
      </c>
      <c r="R1036" s="4">
        <v>200.1432342529297</v>
      </c>
      <c r="S1036" s="4">
        <v>200.6710662841797</v>
      </c>
      <c r="T1036" s="4">
        <v>13.99137592315674</v>
      </c>
      <c r="U1036" s="4">
        <v>15.89776515960693</v>
      </c>
      <c r="V1036" s="4">
        <v>56.39459228515625</v>
      </c>
      <c r="W1036" s="4">
        <v>64.07651519775391</v>
      </c>
      <c r="X1036" s="4">
        <v>499.5215454101562</v>
      </c>
      <c r="Y1036" s="4">
        <v>1999.3828125</v>
      </c>
      <c r="Z1036" s="4">
        <v>80.52446746826172</v>
      </c>
      <c r="AA1036" s="4">
        <v>101.6630020141602</v>
      </c>
      <c r="AB1036" s="4">
        <v>4.209254741668701</v>
      </c>
      <c r="AC1036" s="4">
        <v>0.3329949975013733</v>
      </c>
      <c r="AD1036" s="4">
        <v>0.2613352239131927</v>
      </c>
      <c r="AE1036" s="4">
        <v>0.005664075259119272</v>
      </c>
      <c r="AF1036" s="4">
        <v>0.2961287498474121</v>
      </c>
      <c r="AG1036" s="4">
        <v>0.005760378669947386</v>
      </c>
      <c r="AH1036" s="4">
        <v>1</v>
      </c>
      <c r="AI1036" s="4">
        <v>-0.2195652425289154</v>
      </c>
      <c r="AJ1036" s="4">
        <v>2.737391471862793</v>
      </c>
      <c r="AK1036" s="4">
        <v>1</v>
      </c>
      <c r="AL1036" s="4">
        <v>0</v>
      </c>
      <c r="AM1036" s="4">
        <v>0.1599999964237213</v>
      </c>
      <c r="AN1036" s="4">
        <v>111115</v>
      </c>
      <c r="AO1036" s="4">
        <f>X1036*0.000001/(K1036*0.0001)</f>
        <v>0.832535909016927</v>
      </c>
      <c r="AP1036" s="4">
        <f>(U1036-T1036)/(1000-U1036)*AO1036</f>
        <v>0.001612777046650604</v>
      </c>
      <c r="AQ1036" s="4">
        <f>(P1036+273.15)</f>
        <v>298.1618541717529</v>
      </c>
      <c r="AR1036" s="4">
        <f>(O1036+273.15)</f>
        <v>294.3204158782959</v>
      </c>
      <c r="AS1036" s="4">
        <f>(Y1036*AK1036+Z1036*AL1036)*AM1036</f>
        <v>319.9012428496499</v>
      </c>
      <c r="AT1036" s="4">
        <f>((AS1036+0.00000010773*(AR1036^4-AQ1036^4))-AP1036*44100)/(L1036*0.92*2*29.3+0.00000043092*AQ1036^3)</f>
        <v>2.338562748202218</v>
      </c>
      <c r="AU1036" s="4">
        <f>0.61365*EXP(17.502*J1036/(240.97+J1036))</f>
        <v>3.181925473293612</v>
      </c>
      <c r="AV1036" s="4">
        <f>AU1036*1000/AA1036</f>
        <v>31.29875579368015</v>
      </c>
      <c r="AW1036" s="4">
        <f>(AV1036-U1036)</f>
        <v>15.40099063407322</v>
      </c>
      <c r="AX1036" s="4">
        <f>IF(D1036,P1036,(O1036+P1036)/2)</f>
        <v>23.09113502502441</v>
      </c>
      <c r="AY1036" s="4">
        <f>0.61365*EXP(17.502*AX1036/(240.97+AX1036))</f>
        <v>2.835312979323558</v>
      </c>
      <c r="AZ1036" s="4">
        <f>IF(AW1036&lt;&gt;0,(1000-(AV1036+U1036)/2)/AW1036*AP1036,0)</f>
        <v>0.1022478586753425</v>
      </c>
      <c r="BA1036" s="4">
        <f>U1036*AA1036/1000</f>
        <v>1.616214531441765</v>
      </c>
      <c r="BB1036" s="4">
        <f>(AY1036-BA1036)</f>
        <v>1.219098447881793</v>
      </c>
      <c r="BC1036" s="4">
        <f>1/(1.6/F1036+1.37/N1036)</f>
        <v>0.06423736558719451</v>
      </c>
      <c r="BD1036" s="3">
        <f>G1036*AA1036*0.001</f>
      </c>
      <c r="BE1036" s="3">
        <f>G1036/S1036</f>
      </c>
      <c r="BF1036" s="4">
        <f>(1-AP1036*AA1036/AU1036/F1036)*100</f>
        <v>51.41873421311629</v>
      </c>
      <c r="BG1036" s="3">
        <f>(S1036-E1036/(N1036/1.35))</f>
      </c>
      <c r="BH1036" s="3">
        <f>E1036*BF1036/100/BG1036</f>
      </c>
    </row>
    <row r="1037" ht="16" customHeight="1">
      <c r="A1037" s="4">
        <v>966</v>
      </c>
      <c r="B1037" t="s" s="2">
        <v>1091</v>
      </c>
      <c r="C1037" s="4">
        <v>5599.000031068921</v>
      </c>
      <c r="D1037" s="4">
        <v>0</v>
      </c>
      <c r="E1037" s="3">
        <f>(R1037-#REF!*(1000-T1037)/(1000-U1037))*AO1037</f>
      </c>
      <c r="F1037" s="4">
        <f>IF(AZ1037&lt;&gt;0,1/(1/AZ1037-1/N1037),0)</f>
        <v>0.1062705096221931</v>
      </c>
      <c r="G1037" s="3">
        <f>((BC1037-AP1037/2)*S1037-E1037)/(BC1037+AP1037/2)</f>
      </c>
      <c r="H1037" s="4">
        <f>AP1037*1000</f>
        <v>1.616276085206555</v>
      </c>
      <c r="I1037" s="4">
        <f>(AU1037-BA1037)</f>
        <v>1.56618803213376</v>
      </c>
      <c r="J1037" s="4">
        <f>(P1037+AT1037*D1037)</f>
        <v>25.01660537719727</v>
      </c>
      <c r="K1037" s="4">
        <v>6</v>
      </c>
      <c r="L1037" s="4">
        <f>(K1037*AI1037+AJ1037)</f>
        <v>1.420000016689301</v>
      </c>
      <c r="M1037" s="4">
        <v>1</v>
      </c>
      <c r="N1037" s="4">
        <f>L1037*(M1037+1)*(M1037+1)/(M1037*M1037+1)</f>
        <v>2.840000033378601</v>
      </c>
      <c r="O1037" s="4">
        <v>21.16963958740234</v>
      </c>
      <c r="P1037" s="4">
        <v>25.01660537719727</v>
      </c>
      <c r="Q1037" s="4">
        <v>20.22458076477051</v>
      </c>
      <c r="R1037" s="4">
        <v>200.147705078125</v>
      </c>
      <c r="S1037" s="4">
        <v>200.7263488769531</v>
      </c>
      <c r="T1037" s="4">
        <v>13.99152946472168</v>
      </c>
      <c r="U1037" s="4">
        <v>15.90200042724609</v>
      </c>
      <c r="V1037" s="4">
        <v>56.39774322509766</v>
      </c>
      <c r="W1037" s="4">
        <v>64.09586334228516</v>
      </c>
      <c r="X1037" s="4">
        <v>499.5335998535156</v>
      </c>
      <c r="Y1037" s="4">
        <v>1999.340332031250</v>
      </c>
      <c r="Z1037" s="4">
        <v>80.694824218750</v>
      </c>
      <c r="AA1037" s="4">
        <v>101.6626052856445</v>
      </c>
      <c r="AB1037" s="4">
        <v>4.209254741668701</v>
      </c>
      <c r="AC1037" s="4">
        <v>0.3329949975013733</v>
      </c>
      <c r="AD1037" s="4">
        <v>0.2613352239131927</v>
      </c>
      <c r="AE1037" s="4">
        <v>0.005664075259119272</v>
      </c>
      <c r="AF1037" s="4">
        <v>0.2961287498474121</v>
      </c>
      <c r="AG1037" s="4">
        <v>0.005760378669947386</v>
      </c>
      <c r="AH1037" s="4">
        <v>1</v>
      </c>
      <c r="AI1037" s="4">
        <v>-0.2195652425289154</v>
      </c>
      <c r="AJ1037" s="4">
        <v>2.737391471862793</v>
      </c>
      <c r="AK1037" s="4">
        <v>1</v>
      </c>
      <c r="AL1037" s="4">
        <v>0</v>
      </c>
      <c r="AM1037" s="4">
        <v>0.1599999964237213</v>
      </c>
      <c r="AN1037" s="4">
        <v>111115</v>
      </c>
      <c r="AO1037" s="4">
        <f>X1037*0.000001/(K1037*0.0001)</f>
        <v>0.8325559997558593</v>
      </c>
      <c r="AP1037" s="4">
        <f>(U1037-T1037)/(1000-U1037)*AO1037</f>
        <v>0.001616276085206555</v>
      </c>
      <c r="AQ1037" s="4">
        <f>(P1037+273.15)</f>
        <v>298.1666053771972</v>
      </c>
      <c r="AR1037" s="4">
        <f>(O1037+273.15)</f>
        <v>294.3196395874023</v>
      </c>
      <c r="AS1037" s="4">
        <f>(Y1037*AK1037+Z1037*AL1037)*AM1037</f>
        <v>319.8944459748018</v>
      </c>
      <c r="AT1037" s="4">
        <f>((AS1037+0.00000010773*(AR1037^4-AQ1037^4))-AP1037*44100)/(L1037*0.92*2*29.3+0.00000043092*AQ1037^3)</f>
        <v>2.336003229388201</v>
      </c>
      <c r="AU1037" s="4">
        <f>0.61365*EXP(17.502*J1037/(240.97+J1037))</f>
        <v>3.18282682482103</v>
      </c>
      <c r="AV1037" s="4">
        <f>AU1037*1000/AA1037</f>
        <v>31.30774404096909</v>
      </c>
      <c r="AW1037" s="4">
        <f>(AV1037-U1037)</f>
        <v>15.405743613723</v>
      </c>
      <c r="AX1037" s="4">
        <f>IF(D1037,P1037,(O1037+P1037)/2)</f>
        <v>23.0931224822998</v>
      </c>
      <c r="AY1037" s="4">
        <f>0.61365*EXP(17.502*AX1037/(240.97+AX1037))</f>
        <v>2.83565382934657</v>
      </c>
      <c r="AZ1037" s="4">
        <f>IF(AW1037&lt;&gt;0,(1000-(AV1037+U1037)/2)/AW1037*AP1037,0)</f>
        <v>0.1024373853213072</v>
      </c>
      <c r="BA1037" s="4">
        <f>U1037*AA1037/1000</f>
        <v>1.61663879268727</v>
      </c>
      <c r="BB1037" s="4">
        <f>(AY1037-BA1037)</f>
        <v>1.2190150366593</v>
      </c>
      <c r="BC1037" s="4">
        <f>1/(1.6/F1037+1.37/N1037)</f>
        <v>0.06435705657421925</v>
      </c>
      <c r="BD1037" s="3">
        <f>G1037*AA1037*0.001</f>
      </c>
      <c r="BE1037" s="3">
        <f>G1037/S1037</f>
      </c>
      <c r="BF1037" s="4">
        <f>(1-AP1037*AA1037/AU1037/F1037)*100</f>
        <v>51.42072721771007</v>
      </c>
      <c r="BG1037" s="3">
        <f>(S1037-E1037/(N1037/1.35))</f>
      </c>
      <c r="BH1037" s="3">
        <f>E1037*BF1037/100/BG1037</f>
      </c>
    </row>
    <row r="1038" ht="16" customHeight="1">
      <c r="A1038" t="s" s="2">
        <v>2424</v>
      </c>
      <c r="B1038" s="3"/>
      <c r="C1038" s="3"/>
      <c r="D1038" s="3"/>
      <c r="E1038" s="3">
        <f>AVERAGE(E1032:E1037)</f>
      </c>
      <c r="F1038" s="4">
        <f>AVERAGE(F1032:F1037)</f>
        <v>0.1057202896209438</v>
      </c>
      <c r="G1038" s="3">
        <f>AVERAGE(G1032:G1037)</f>
      </c>
      <c r="H1038" s="4">
        <f>AVERAGE(H1032:H1037)</f>
        <v>1.609133776636719</v>
      </c>
      <c r="I1038" s="4">
        <f>AVERAGE(I1032:I1037)</f>
        <v>1.567112672223763</v>
      </c>
      <c r="J1038" s="4">
        <f>AVERAGE(J1032:J1037)</f>
        <v>25.01524639129639</v>
      </c>
      <c r="K1038" s="4">
        <f>AVERAGE(K1032:K1037)</f>
        <v>6</v>
      </c>
      <c r="L1038" s="4">
        <f>AVERAGE(L1032:L1037)</f>
        <v>1.420000016689301</v>
      </c>
      <c r="M1038" s="4">
        <f>AVERAGE(M1032:M1037)</f>
        <v>1</v>
      </c>
      <c r="N1038" s="4">
        <f>AVERAGE(N1032:N1037)</f>
        <v>2.840000033378601</v>
      </c>
      <c r="O1038" s="4">
        <f>AVERAGE(O1032:O1037)</f>
        <v>21.1690985361735</v>
      </c>
      <c r="P1038" s="4">
        <f>AVERAGE(P1032:P1037)</f>
        <v>25.01524639129639</v>
      </c>
      <c r="Q1038" s="4">
        <f>AVERAGE(Q1032:Q1037)</f>
        <v>20.22421010335286</v>
      </c>
      <c r="R1038" s="4">
        <f>AVERAGE(R1032:R1037)</f>
        <v>199.9567667643229</v>
      </c>
      <c r="S1038" s="4">
        <f>AVERAGE(S1032:S1037)</f>
        <v>200.5670928955078</v>
      </c>
      <c r="T1038" s="4">
        <f>AVERAGE(T1032:T1037)</f>
        <v>13.98821051915487</v>
      </c>
      <c r="U1038" s="4">
        <f>AVERAGE(U1032:U1037)</f>
        <v>15.8903284072876</v>
      </c>
      <c r="V1038" s="4">
        <f>AVERAGE(V1032:V1037)</f>
        <v>56.38642183939616</v>
      </c>
      <c r="W1038" s="4">
        <f>AVERAGE(W1032:W1037)</f>
        <v>64.05149078369141</v>
      </c>
      <c r="X1038" s="4">
        <f>AVERAGE(X1032:X1037)</f>
        <v>499.5160369873047</v>
      </c>
      <c r="Y1038" s="4">
        <f>AVERAGE(Y1032:Y1037)</f>
        <v>1999.400614420573</v>
      </c>
      <c r="Z1038" s="4">
        <f>AVERAGE(Z1032:Z1037)</f>
        <v>80.60663477579753</v>
      </c>
      <c r="AA1038" s="4">
        <f>AVERAGE(AA1032:AA1037)</f>
        <v>101.6628786722819</v>
      </c>
      <c r="AB1038" s="4">
        <f>AVERAGE(AB1032:AB1037)</f>
        <v>4.209254741668701</v>
      </c>
      <c r="AC1038" s="4">
        <f>AVERAGE(AC1032:AC1037)</f>
        <v>0.3329949975013733</v>
      </c>
      <c r="AD1038" s="4">
        <f>AVERAGE(AD1032:AD1037)</f>
        <v>0.2613352239131927</v>
      </c>
      <c r="AE1038" s="4">
        <f>AVERAGE(AE1032:AE1037)</f>
        <v>0.005664075259119272</v>
      </c>
      <c r="AF1038" s="4">
        <f>AVERAGE(AF1032:AF1037)</f>
        <v>0.2961287498474121</v>
      </c>
      <c r="AG1038" s="4">
        <f>AVERAGE(AG1032:AG1037)</f>
        <v>0.005760378669947386</v>
      </c>
      <c r="AH1038" s="4">
        <f>AVERAGE(AH1032:AH1037)</f>
        <v>0.9444444477558136</v>
      </c>
      <c r="AI1038" s="4">
        <f>AVERAGE(AI1032:AI1037)</f>
        <v>-0.2195652425289154</v>
      </c>
      <c r="AJ1038" s="4">
        <f>AVERAGE(AJ1032:AJ1037)</f>
        <v>2.737391471862793</v>
      </c>
      <c r="AK1038" s="4">
        <f>AVERAGE(AK1032:AK1037)</f>
        <v>1</v>
      </c>
      <c r="AL1038" s="4">
        <f>AVERAGE(AL1032:AL1037)</f>
        <v>0</v>
      </c>
      <c r="AM1038" s="4">
        <f>AVERAGE(AM1032:AM1037)</f>
        <v>0.1599999964237213</v>
      </c>
      <c r="AN1038" s="4">
        <f>AVERAGE(AN1032:AN1037)</f>
        <v>111115</v>
      </c>
      <c r="AO1038" s="4">
        <f>AVERAGE(AO1032:AO1037)</f>
        <v>0.8325267283121743</v>
      </c>
      <c r="AP1038" s="4">
        <f>AVERAGE(AP1032:AP1037)</f>
        <v>0.001609133776636719</v>
      </c>
      <c r="AQ1038" s="4">
        <f>AVERAGE(AQ1032:AQ1037)</f>
        <v>298.1652463912964</v>
      </c>
      <c r="AR1038" s="4">
        <f>AVERAGE(AR1032:AR1037)</f>
        <v>294.3190985361735</v>
      </c>
      <c r="AS1038" s="4">
        <f>AVERAGE(AS1032:AS1037)</f>
        <v>319.9040911568779</v>
      </c>
      <c r="AT1038" s="4">
        <f>AVERAGE(AT1032:AT1037)</f>
        <v>2.33980603756686</v>
      </c>
      <c r="AU1038" s="4">
        <f>AVERAGE(AU1032:AU1037)</f>
        <v>3.182569200985081</v>
      </c>
      <c r="AV1038" s="4">
        <f>AVERAGE(AV1032:AV1037)</f>
        <v>31.30512576209292</v>
      </c>
      <c r="AW1038" s="4">
        <f>AVERAGE(AW1032:AW1037)</f>
        <v>15.41479735480532</v>
      </c>
      <c r="AX1038" s="4">
        <f>AVERAGE(AX1032:AX1037)</f>
        <v>23.09217246373494</v>
      </c>
      <c r="AY1038" s="4">
        <f>AVERAGE(AY1032:AY1037)</f>
        <v>2.835490934494615</v>
      </c>
      <c r="AZ1038" s="4">
        <f>AVERAGE(AZ1032:AZ1037)</f>
        <v>0.1019259887656939</v>
      </c>
      <c r="BA1038" s="4">
        <f>AVERAGE(BA1032:BA1037)</f>
        <v>1.615456528761319</v>
      </c>
      <c r="BB1038" s="4">
        <f>AVERAGE(BB1032:BB1037)</f>
        <v>1.220034405733297</v>
      </c>
      <c r="BC1038" s="4">
        <f>AVERAGE(BC1032:BC1037)</f>
        <v>0.06403410675184291</v>
      </c>
      <c r="BD1038" s="3">
        <f>AVERAGE(BD1032:BD1037)</f>
      </c>
      <c r="BE1038" s="3">
        <f>AVERAGE(BE1032:BE1037)</f>
      </c>
      <c r="BF1038" s="4">
        <f>AVERAGE(BF1032:BF1037)</f>
        <v>51.37939520556156</v>
      </c>
      <c r="BG1038" s="3">
        <f>AVERAGE(BG1032:BG1037)</f>
      </c>
      <c r="BH1038" s="3">
        <f>AVERAGE(BH1032:BH1037)</f>
      </c>
    </row>
    <row r="1039" ht="29" customHeight="1">
      <c r="A1039" t="s" s="2">
        <v>9</v>
      </c>
      <c r="B1039" t="s" s="5">
        <v>1092</v>
      </c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P1039" s="3"/>
      <c r="AQ1039" s="3"/>
      <c r="AR1039" s="3"/>
      <c r="AS1039" s="3"/>
      <c r="AT1039" s="3"/>
      <c r="AU1039" s="3"/>
      <c r="AV1039" s="3"/>
      <c r="AW1039" s="3"/>
      <c r="AX1039" s="3"/>
      <c r="AY1039" s="3"/>
      <c r="AZ1039" s="3"/>
      <c r="BA1039" s="3"/>
      <c r="BB1039" s="3"/>
      <c r="BC1039" s="3"/>
      <c r="BD1039" s="3"/>
      <c r="BE1039" s="3"/>
      <c r="BF1039" s="3"/>
      <c r="BG1039" s="3"/>
      <c r="BH1039" s="3"/>
    </row>
    <row r="1040" ht="16" customHeight="1">
      <c r="A1040" s="4">
        <v>967</v>
      </c>
      <c r="B1040" t="s" s="2">
        <v>1093</v>
      </c>
      <c r="C1040" s="4">
        <v>5604.000030957162</v>
      </c>
      <c r="D1040" s="4">
        <v>0</v>
      </c>
      <c r="E1040" s="3">
        <f>(R1040-#REF!*(1000-T1040)/(1000-U1040))*AO1040</f>
      </c>
      <c r="F1040" s="4">
        <f>IF(AZ1040&lt;&gt;0,1/(1/AZ1040-1/N1040),0)</f>
        <v>0.1065355125210596</v>
      </c>
      <c r="G1040" s="3">
        <f>((BC1040-AP1040/2)*S1040-E1040)/(BC1040+AP1040/2)</f>
      </c>
      <c r="H1040" s="4">
        <f>AP1040*1000</f>
        <v>1.619578229181024</v>
      </c>
      <c r="I1040" s="4">
        <f>(AU1040-BA1040)</f>
        <v>1.565623244667196</v>
      </c>
      <c r="J1040" s="4">
        <f>(P1040+AT1040*D1040)</f>
        <v>25.01626014709473</v>
      </c>
      <c r="K1040" s="4">
        <v>6</v>
      </c>
      <c r="L1040" s="4">
        <f>(K1040*AI1040+AJ1040)</f>
        <v>1.420000016689301</v>
      </c>
      <c r="M1040" s="4">
        <v>1</v>
      </c>
      <c r="N1040" s="4">
        <f>L1040*(M1040+1)*(M1040+1)/(M1040*M1040+1)</f>
        <v>2.840000033378601</v>
      </c>
      <c r="O1040" s="4">
        <v>21.16897964477539</v>
      </c>
      <c r="P1040" s="4">
        <v>25.01626014709473</v>
      </c>
      <c r="Q1040" s="4">
        <v>20.22409629821777</v>
      </c>
      <c r="R1040" s="4">
        <v>200.163818359375</v>
      </c>
      <c r="S1040" s="4">
        <v>200.7478942871094</v>
      </c>
      <c r="T1040" s="4">
        <v>13.99251937866211</v>
      </c>
      <c r="U1040" s="4">
        <v>15.90689373016357</v>
      </c>
      <c r="V1040" s="4">
        <v>56.40389633178711</v>
      </c>
      <c r="W1040" s="4">
        <v>64.11783599853516</v>
      </c>
      <c r="X1040" s="4">
        <v>499.5310668945312</v>
      </c>
      <c r="Y1040" s="4">
        <v>1999.294921875</v>
      </c>
      <c r="Z1040" s="4">
        <v>81.66358184814453</v>
      </c>
      <c r="AA1040" s="4">
        <v>101.6627197265625</v>
      </c>
      <c r="AB1040" s="4">
        <v>4.209254741668701</v>
      </c>
      <c r="AC1040" s="4">
        <v>0.3329949975013733</v>
      </c>
      <c r="AD1040" s="4">
        <v>0.2613352239131927</v>
      </c>
      <c r="AE1040" s="4">
        <v>0.005664075259119272</v>
      </c>
      <c r="AF1040" s="4">
        <v>0.2961287498474121</v>
      </c>
      <c r="AG1040" s="4">
        <v>0.005760378669947386</v>
      </c>
      <c r="AH1040" s="4">
        <v>1</v>
      </c>
      <c r="AI1040" s="4">
        <v>-0.2195652425289154</v>
      </c>
      <c r="AJ1040" s="4">
        <v>2.737391471862793</v>
      </c>
      <c r="AK1040" s="4">
        <v>1</v>
      </c>
      <c r="AL1040" s="4">
        <v>0</v>
      </c>
      <c r="AM1040" s="4">
        <v>0.1599999964237213</v>
      </c>
      <c r="AN1040" s="4">
        <v>111115</v>
      </c>
      <c r="AO1040" s="4">
        <f>X1040*0.000001/(K1040*0.0001)</f>
        <v>0.832551778157552</v>
      </c>
      <c r="AP1040" s="4">
        <f>(U1040-T1040)/(1000-U1040)*AO1040</f>
        <v>0.001619578229181024</v>
      </c>
      <c r="AQ1040" s="4">
        <f>(P1040+273.15)</f>
        <v>298.1662601470947</v>
      </c>
      <c r="AR1040" s="4">
        <f>(O1040+273.15)</f>
        <v>294.3189796447754</v>
      </c>
      <c r="AS1040" s="4">
        <f>(Y1040*AK1040+Z1040*AL1040)*AM1040</f>
        <v>319.8871803499642</v>
      </c>
      <c r="AT1040" s="4">
        <f>((AS1040+0.00000010773*(AR1040^4-AQ1040^4))-AP1040*44100)/(L1040*0.92*2*29.3+0.00000043092*AQ1040^3)</f>
        <v>2.334228869384432</v>
      </c>
      <c r="AU1040" s="4">
        <f>0.61365*EXP(17.502*J1040/(240.97+J1040))</f>
        <v>3.182761323677029</v>
      </c>
      <c r="AV1040" s="4">
        <f>AU1040*1000/AA1040</f>
        <v>31.30706449952898</v>
      </c>
      <c r="AW1040" s="4">
        <f>(AV1040-U1040)</f>
        <v>15.40017076936541</v>
      </c>
      <c r="AX1040" s="4">
        <f>IF(D1040,P1040,(O1040+P1040)/2)</f>
        <v>23.09261989593506</v>
      </c>
      <c r="AY1040" s="4">
        <f>0.61365*EXP(17.502*AX1040/(240.97+AX1040))</f>
        <v>2.835567632120882</v>
      </c>
      <c r="AZ1040" s="4">
        <f>IF(AW1040&lt;&gt;0,(1000-(AV1040+U1040)/2)/AW1040*AP1040,0)</f>
        <v>0.1026835938011517</v>
      </c>
      <c r="BA1040" s="4">
        <f>U1040*AA1040/1000</f>
        <v>1.617138079009834</v>
      </c>
      <c r="BB1040" s="4">
        <f>(AY1040-BA1040)</f>
        <v>1.218429553111048</v>
      </c>
      <c r="BC1040" s="4">
        <f>1/(1.6/F1040+1.37/N1040)</f>
        <v>0.06451254705502761</v>
      </c>
      <c r="BD1040" s="3">
        <f>G1040*AA1040*0.001</f>
      </c>
      <c r="BE1040" s="3">
        <f>G1040/S1040</f>
      </c>
      <c r="BF1040" s="4">
        <f>(1-AP1040*AA1040/AU1040/F1040)*100</f>
        <v>51.44150893971335</v>
      </c>
      <c r="BG1040" s="3">
        <f>(S1040-E1040/(N1040/1.35))</f>
      </c>
      <c r="BH1040" s="3">
        <f>E1040*BF1040/100/BG1040</f>
      </c>
    </row>
    <row r="1041" ht="16" customHeight="1">
      <c r="A1041" s="4">
        <v>968</v>
      </c>
      <c r="B1041" t="s" s="2">
        <v>1094</v>
      </c>
      <c r="C1041" s="4">
        <v>5609.500030834228</v>
      </c>
      <c r="D1041" s="4">
        <v>0</v>
      </c>
      <c r="E1041" s="3">
        <f>(R1041-#REF!*(1000-T1041)/(1000-U1041))*AO1041</f>
      </c>
      <c r="F1041" s="4">
        <f>IF(AZ1041&lt;&gt;0,1/(1/AZ1041-1/N1041),0)</f>
        <v>0.1068651594068604</v>
      </c>
      <c r="G1041" s="3">
        <f>((BC1041-AP1041/2)*S1041-E1041)/(BC1041+AP1041/2)</f>
      </c>
      <c r="H1041" s="4">
        <f>AP1041*1000</f>
        <v>1.623556513324384</v>
      </c>
      <c r="I1041" s="4">
        <f>(AU1041-BA1041)</f>
        <v>1.564803189966483</v>
      </c>
      <c r="J1041" s="4">
        <f>(P1041+AT1041*D1041)</f>
        <v>25.01490020751953</v>
      </c>
      <c r="K1041" s="4">
        <v>6</v>
      </c>
      <c r="L1041" s="4">
        <f>(K1041*AI1041+AJ1041)</f>
        <v>1.420000016689301</v>
      </c>
      <c r="M1041" s="4">
        <v>1</v>
      </c>
      <c r="N1041" s="4">
        <f>L1041*(M1041+1)*(M1041+1)/(M1041*M1041+1)</f>
        <v>2.840000033378601</v>
      </c>
      <c r="O1041" s="4">
        <v>21.16838645935059</v>
      </c>
      <c r="P1041" s="4">
        <v>25.01490020751953</v>
      </c>
      <c r="Q1041" s="4">
        <v>20.22367286682129</v>
      </c>
      <c r="R1041" s="4">
        <v>194.2527770996094</v>
      </c>
      <c r="S1041" s="4">
        <v>199.9985656738281</v>
      </c>
      <c r="T1041" s="4">
        <v>13.99332237243652</v>
      </c>
      <c r="U1041" s="4">
        <v>15.91239356994629</v>
      </c>
      <c r="V1041" s="4">
        <v>56.40895462036133</v>
      </c>
      <c r="W1041" s="4">
        <v>64.14192962646484</v>
      </c>
      <c r="X1041" s="4">
        <v>499.5297241210938</v>
      </c>
      <c r="Y1041" s="4">
        <v>1999.270141601562</v>
      </c>
      <c r="Z1041" s="4">
        <v>83.12169647216797</v>
      </c>
      <c r="AA1041" s="4">
        <v>101.6629028320312</v>
      </c>
      <c r="AB1041" s="4">
        <v>4.209254741668701</v>
      </c>
      <c r="AC1041" s="4">
        <v>0.3329949975013733</v>
      </c>
      <c r="AD1041" s="4">
        <v>0.2613352239131927</v>
      </c>
      <c r="AE1041" s="4">
        <v>0.005664075259119272</v>
      </c>
      <c r="AF1041" s="4">
        <v>0.2961287498474121</v>
      </c>
      <c r="AG1041" s="4">
        <v>0.005760378669947386</v>
      </c>
      <c r="AH1041" s="4">
        <v>0.6666666865348816</v>
      </c>
      <c r="AI1041" s="4">
        <v>-0.2195652425289154</v>
      </c>
      <c r="AJ1041" s="4">
        <v>2.737391471862793</v>
      </c>
      <c r="AK1041" s="4">
        <v>1</v>
      </c>
      <c r="AL1041" s="4">
        <v>0</v>
      </c>
      <c r="AM1041" s="4">
        <v>0.1599999964237213</v>
      </c>
      <c r="AN1041" s="4">
        <v>111115</v>
      </c>
      <c r="AO1041" s="4">
        <f>X1041*0.000001/(K1041*0.0001)</f>
        <v>0.8325495402018227</v>
      </c>
      <c r="AP1041" s="4">
        <f>(U1041-T1041)/(1000-U1041)*AO1041</f>
        <v>0.001623556513324384</v>
      </c>
      <c r="AQ1041" s="4">
        <f>(P1041+273.15)</f>
        <v>298.1649002075195</v>
      </c>
      <c r="AR1041" s="4">
        <f>(O1041+273.15)</f>
        <v>294.3183864593506</v>
      </c>
      <c r="AS1041" s="4">
        <f>(Y1041*AK1041+Z1041*AL1041)*AM1041</f>
        <v>319.8832155063028</v>
      </c>
      <c r="AT1041" s="4">
        <f>((AS1041+0.00000010773*(AR1041^4-AQ1041^4))-AP1041*44100)/(L1041*0.92*2*29.3+0.00000043092*AQ1041^3)</f>
        <v>2.332296276369335</v>
      </c>
      <c r="AU1041" s="4">
        <f>0.61365*EXP(17.502*J1041/(240.97+J1041))</f>
        <v>3.182503311292972</v>
      </c>
      <c r="AV1041" s="4">
        <f>AU1041*1000/AA1041</f>
        <v>31.30447019156186</v>
      </c>
      <c r="AW1041" s="4">
        <f>(AV1041-U1041)</f>
        <v>15.39207662161557</v>
      </c>
      <c r="AX1041" s="4">
        <f>IF(D1041,P1041,(O1041+P1041)/2)</f>
        <v>23.09164333343506</v>
      </c>
      <c r="AY1041" s="4">
        <f>0.61365*EXP(17.502*AX1041/(240.97+AX1041))</f>
        <v>2.835400151086191</v>
      </c>
      <c r="AZ1041" s="4">
        <f>IF(AW1041&lt;&gt;0,(1000-(AV1041+U1041)/2)/AW1041*AP1041,0)</f>
        <v>0.10298979981355</v>
      </c>
      <c r="BA1041" s="4">
        <f>U1041*AA1041/1000</f>
        <v>1.617700121326489</v>
      </c>
      <c r="BB1041" s="4">
        <f>(AY1041-BA1041)</f>
        <v>1.217700029759702</v>
      </c>
      <c r="BC1041" s="4">
        <f>1/(1.6/F1041+1.37/N1041)</f>
        <v>0.06470593380754244</v>
      </c>
      <c r="BD1041" s="3">
        <f>G1041*AA1041*0.001</f>
      </c>
      <c r="BE1041" s="3">
        <f>G1041/S1041</f>
      </c>
      <c r="BF1041" s="4">
        <f>(1-AP1041*AA1041/AU1041/F1041)*100</f>
        <v>51.4683659282027</v>
      </c>
      <c r="BG1041" s="3">
        <f>(S1041-E1041/(N1041/1.35))</f>
      </c>
      <c r="BH1041" s="3">
        <f>E1041*BF1041/100/BG1041</f>
      </c>
    </row>
    <row r="1042" ht="16" customHeight="1">
      <c r="A1042" s="4">
        <v>969</v>
      </c>
      <c r="B1042" t="s" s="2">
        <v>1095</v>
      </c>
      <c r="C1042" s="4">
        <v>5614.500030722469</v>
      </c>
      <c r="D1042" s="4">
        <v>0</v>
      </c>
      <c r="E1042" s="3">
        <f>(R1042-#REF!*(1000-T1042)/(1000-U1042))*AO1042</f>
      </c>
      <c r="F1042" s="4">
        <f>IF(AZ1042&lt;&gt;0,1/(1/AZ1042-1/N1042),0)</f>
        <v>0.1070522160243522</v>
      </c>
      <c r="G1042" s="3">
        <f>((BC1042-AP1042/2)*S1042-E1042)/(BC1042+AP1042/2)</f>
      </c>
      <c r="H1042" s="4">
        <f>AP1042*1000</f>
        <v>1.626724453415546</v>
      </c>
      <c r="I1042" s="4">
        <f>(AU1042-BA1042)</f>
        <v>1.565208252297511</v>
      </c>
      <c r="J1042" s="4">
        <f>(P1042+AT1042*D1042)</f>
        <v>25.01984977722168</v>
      </c>
      <c r="K1042" s="4">
        <v>6</v>
      </c>
      <c r="L1042" s="4">
        <f>(K1042*AI1042+AJ1042)</f>
        <v>1.420000016689301</v>
      </c>
      <c r="M1042" s="4">
        <v>1</v>
      </c>
      <c r="N1042" s="4">
        <f>L1042*(M1042+1)*(M1042+1)/(M1042*M1042+1)</f>
        <v>2.840000033378601</v>
      </c>
      <c r="O1042" s="4">
        <v>21.16817665100098</v>
      </c>
      <c r="P1042" s="4">
        <v>25.01984977722168</v>
      </c>
      <c r="Q1042" s="4">
        <v>20.22345161437988</v>
      </c>
      <c r="R1042" s="4">
        <v>165.4393310546875</v>
      </c>
      <c r="S1042" s="4">
        <v>189.2671356201172</v>
      </c>
      <c r="T1042" s="4">
        <v>13.99476432800293</v>
      </c>
      <c r="U1042" s="4">
        <v>15.91761112213135</v>
      </c>
      <c r="V1042" s="4">
        <v>56.41569519042969</v>
      </c>
      <c r="W1042" s="4">
        <v>64.16419982910156</v>
      </c>
      <c r="X1042" s="4">
        <v>499.5190124511719</v>
      </c>
      <c r="Y1042" s="4">
        <v>1999.276611328125</v>
      </c>
      <c r="Z1042" s="4">
        <v>83.69149017333984</v>
      </c>
      <c r="AA1042" s="4">
        <v>101.6631317138672</v>
      </c>
      <c r="AB1042" s="4">
        <v>4.209254741668701</v>
      </c>
      <c r="AC1042" s="4">
        <v>0.3329949975013733</v>
      </c>
      <c r="AD1042" s="4">
        <v>0.2613352239131927</v>
      </c>
      <c r="AE1042" s="4">
        <v>0.005664075259119272</v>
      </c>
      <c r="AF1042" s="4">
        <v>0.2961287498474121</v>
      </c>
      <c r="AG1042" s="4">
        <v>0.005760378669947386</v>
      </c>
      <c r="AH1042" s="4">
        <v>0.6666666865348816</v>
      </c>
      <c r="AI1042" s="4">
        <v>-0.2195652425289154</v>
      </c>
      <c r="AJ1042" s="4">
        <v>2.737391471862793</v>
      </c>
      <c r="AK1042" s="4">
        <v>1</v>
      </c>
      <c r="AL1042" s="4">
        <v>0</v>
      </c>
      <c r="AM1042" s="4">
        <v>0.1599999964237213</v>
      </c>
      <c r="AN1042" s="4">
        <v>111115</v>
      </c>
      <c r="AO1042" s="4">
        <f>X1042*0.000001/(K1042*0.0001)</f>
        <v>0.8325316874186197</v>
      </c>
      <c r="AP1042" s="4">
        <f>(U1042-T1042)/(1000-U1042)*AO1042</f>
        <v>0.001626724453415546</v>
      </c>
      <c r="AQ1042" s="4">
        <f>(P1042+273.15)</f>
        <v>298.1698497772217</v>
      </c>
      <c r="AR1042" s="4">
        <f>(O1042+273.15)</f>
        <v>294.318176651001</v>
      </c>
      <c r="AS1042" s="4">
        <f>(Y1042*AK1042+Z1042*AL1042)*AM1042</f>
        <v>319.8842506625297</v>
      </c>
      <c r="AT1042" s="4">
        <f>((AS1042+0.00000010773*(AR1042^4-AQ1042^4))-AP1042*44100)/(L1042*0.92*2*29.3+0.00000043092*AQ1042^3)</f>
        <v>2.330036157595978</v>
      </c>
      <c r="AU1042" s="4">
        <f>0.61365*EXP(17.502*J1042/(240.97+J1042))</f>
        <v>3.183442448376868</v>
      </c>
      <c r="AV1042" s="4">
        <f>AU1042*1000/AA1042</f>
        <v>31.31363744859569</v>
      </c>
      <c r="AW1042" s="4">
        <f>(AV1042-U1042)</f>
        <v>15.39602632646434</v>
      </c>
      <c r="AX1042" s="4">
        <f>IF(D1042,P1042,(O1042+P1042)/2)</f>
        <v>23.09401321411133</v>
      </c>
      <c r="AY1042" s="4">
        <f>0.61365*EXP(17.502*AX1042/(240.97+AX1042))</f>
        <v>2.835806601977238</v>
      </c>
      <c r="AZ1042" s="4">
        <f>IF(AW1042&lt;&gt;0,(1000-(AV1042+U1042)/2)/AW1042*AP1042,0)</f>
        <v>0.1031635245503391</v>
      </c>
      <c r="BA1042" s="4">
        <f>U1042*AA1042/1000</f>
        <v>1.618234196079356</v>
      </c>
      <c r="BB1042" s="4">
        <f>(AY1042-BA1042)</f>
        <v>1.217572405897882</v>
      </c>
      <c r="BC1042" s="4">
        <f>1/(1.6/F1042+1.37/N1042)</f>
        <v>0.06481565367497601</v>
      </c>
      <c r="BD1042" s="3">
        <f>G1042*AA1042*0.001</f>
      </c>
      <c r="BE1042" s="3">
        <f>G1042/S1042</f>
      </c>
      <c r="BF1042" s="4">
        <f>(1-AP1042*AA1042/AU1042/F1042)*100</f>
        <v>51.47284682146937</v>
      </c>
      <c r="BG1042" s="3">
        <f>(S1042-E1042/(N1042/1.35))</f>
      </c>
      <c r="BH1042" s="3">
        <f>E1042*BF1042/100/BG1042</f>
      </c>
    </row>
    <row r="1043" ht="16" customHeight="1">
      <c r="A1043" s="4">
        <v>970</v>
      </c>
      <c r="B1043" t="s" s="2">
        <v>1096</v>
      </c>
      <c r="C1043" s="4">
        <v>5620.000030599535</v>
      </c>
      <c r="D1043" s="4">
        <v>0</v>
      </c>
      <c r="E1043" s="3">
        <f>(R1043-#REF!*(1000-T1043)/(1000-U1043))*AO1043</f>
      </c>
      <c r="F1043" s="4">
        <f>IF(AZ1043&lt;&gt;0,1/(1/AZ1043-1/N1043),0)</f>
        <v>0.1073412687213439</v>
      </c>
      <c r="G1043" s="3">
        <f>((BC1043-AP1043/2)*S1043-E1043)/(BC1043+AP1043/2)</f>
      </c>
      <c r="H1043" s="4">
        <f>AP1043*1000</f>
        <v>1.631149322359981</v>
      </c>
      <c r="I1043" s="4">
        <f>(AU1043-BA1043)</f>
        <v>1.565381876885496</v>
      </c>
      <c r="J1043" s="4">
        <f>(P1043+AT1043*D1043)</f>
        <v>25.02386093139648</v>
      </c>
      <c r="K1043" s="4">
        <v>6</v>
      </c>
      <c r="L1043" s="4">
        <f>(K1043*AI1043+AJ1043)</f>
        <v>1.420000016689301</v>
      </c>
      <c r="M1043" s="4">
        <v>1</v>
      </c>
      <c r="N1043" s="4">
        <f>L1043*(M1043+1)*(M1043+1)/(M1043*M1043+1)</f>
        <v>2.840000033378601</v>
      </c>
      <c r="O1043" s="4">
        <v>21.16833686828613</v>
      </c>
      <c r="P1043" s="4">
        <v>25.02386093139648</v>
      </c>
      <c r="Q1043" s="4">
        <v>20.22380065917969</v>
      </c>
      <c r="R1043" s="4">
        <v>129.0318603515625</v>
      </c>
      <c r="S1043" s="4">
        <v>164.3531951904297</v>
      </c>
      <c r="T1043" s="4">
        <v>13.99534702301025</v>
      </c>
      <c r="U1043" s="4">
        <v>15.92339611053467</v>
      </c>
      <c r="V1043" s="4">
        <v>56.41847991943359</v>
      </c>
      <c r="W1043" s="4">
        <v>64.18679809570312</v>
      </c>
      <c r="X1043" s="4">
        <v>499.5233459472656</v>
      </c>
      <c r="Y1043" s="4">
        <v>1999.314575195312</v>
      </c>
      <c r="Z1043" s="4">
        <v>82.89057922363281</v>
      </c>
      <c r="AA1043" s="4">
        <v>101.6631011962891</v>
      </c>
      <c r="AB1043" s="4">
        <v>4.209254741668701</v>
      </c>
      <c r="AC1043" s="4">
        <v>0.3329949975013733</v>
      </c>
      <c r="AD1043" s="4">
        <v>0.2613352239131927</v>
      </c>
      <c r="AE1043" s="4">
        <v>0.005664075259119272</v>
      </c>
      <c r="AF1043" s="4">
        <v>0.2961287498474121</v>
      </c>
      <c r="AG1043" s="4">
        <v>0.005760378669947386</v>
      </c>
      <c r="AH1043" s="4">
        <v>0.6666666865348816</v>
      </c>
      <c r="AI1043" s="4">
        <v>-0.2195652425289154</v>
      </c>
      <c r="AJ1043" s="4">
        <v>2.737391471862793</v>
      </c>
      <c r="AK1043" s="4">
        <v>1</v>
      </c>
      <c r="AL1043" s="4">
        <v>0</v>
      </c>
      <c r="AM1043" s="4">
        <v>0.1599999964237213</v>
      </c>
      <c r="AN1043" s="4">
        <v>111115</v>
      </c>
      <c r="AO1043" s="4">
        <f>X1043*0.000001/(K1043*0.0001)</f>
        <v>0.8325389099121092</v>
      </c>
      <c r="AP1043" s="4">
        <f>(U1043-T1043)/(1000-U1043)*AO1043</f>
        <v>0.001631149322359981</v>
      </c>
      <c r="AQ1043" s="4">
        <f>(P1043+273.15)</f>
        <v>298.1738609313965</v>
      </c>
      <c r="AR1043" s="4">
        <f>(O1043+273.15)</f>
        <v>294.3183368682861</v>
      </c>
      <c r="AS1043" s="4">
        <f>(Y1043*AK1043+Z1043*AL1043)*AM1043</f>
        <v>319.8903248811439</v>
      </c>
      <c r="AT1043" s="4">
        <f>((AS1043+0.00000010773*(AR1043^4-AQ1043^4))-AP1043*44100)/(L1043*0.92*2*29.3+0.00000043092*AQ1043^3)</f>
        <v>2.327374176315348</v>
      </c>
      <c r="AU1043" s="4">
        <f>0.61365*EXP(17.502*J1043/(240.97+J1043))</f>
        <v>3.184203707059378</v>
      </c>
      <c r="AV1043" s="4">
        <f>AU1043*1000/AA1043</f>
        <v>31.32113490135798</v>
      </c>
      <c r="AW1043" s="4">
        <f>(AV1043-U1043)</f>
        <v>15.39773879082331</v>
      </c>
      <c r="AX1043" s="4">
        <f>IF(D1043,P1043,(O1043+P1043)/2)</f>
        <v>23.09609889984131</v>
      </c>
      <c r="AY1043" s="4">
        <f>0.61365*EXP(17.502*AX1043/(240.97+AX1043))</f>
        <v>2.836164353639251</v>
      </c>
      <c r="AZ1043" s="4">
        <f>IF(AW1043&lt;&gt;0,(1000-(AV1043+U1043)/2)/AW1043*AP1043,0)</f>
        <v>0.1034319325469082</v>
      </c>
      <c r="BA1043" s="4">
        <f>U1043*AA1043/1000</f>
        <v>1.618821830173882</v>
      </c>
      <c r="BB1043" s="4">
        <f>(AY1043-BA1043)</f>
        <v>1.217342523465369</v>
      </c>
      <c r="BC1043" s="4">
        <f>1/(1.6/F1043+1.37/N1043)</f>
        <v>0.06498517675425315</v>
      </c>
      <c r="BD1043" s="3">
        <f>G1043*AA1043*0.001</f>
      </c>
      <c r="BE1043" s="3">
        <f>G1043/S1043</f>
      </c>
      <c r="BF1043" s="4">
        <f>(1-AP1043*AA1043/AU1043/F1043)*100</f>
        <v>51.4834952299825</v>
      </c>
      <c r="BG1043" s="3">
        <f>(S1043-E1043/(N1043/1.35))</f>
      </c>
      <c r="BH1043" s="3">
        <f>E1043*BF1043/100/BG1043</f>
      </c>
    </row>
    <row r="1044" ht="16" customHeight="1">
      <c r="A1044" s="4">
        <v>971</v>
      </c>
      <c r="B1044" t="s" s="2">
        <v>1097</v>
      </c>
      <c r="C1044" s="4">
        <v>5625.000030487776</v>
      </c>
      <c r="D1044" s="4">
        <v>0</v>
      </c>
      <c r="E1044" s="3">
        <f>(R1044-#REF!*(1000-T1044)/(1000-U1044))*AO1044</f>
      </c>
      <c r="F1044" s="4">
        <f>IF(AZ1044&lt;&gt;0,1/(1/AZ1044-1/N1044),0)</f>
        <v>0.1075439744689855</v>
      </c>
      <c r="G1044" s="3">
        <f>((BC1044-AP1044/2)*S1044-E1044)/(BC1044+AP1044/2)</f>
      </c>
      <c r="H1044" s="4">
        <f>AP1044*1000</f>
        <v>1.633670516628335</v>
      </c>
      <c r="I1044" s="4">
        <f>(AU1044-BA1044)</f>
        <v>1.564952045872372</v>
      </c>
      <c r="J1044" s="4">
        <f>(P1044+AT1044*D1044)</f>
        <v>25.0240478515625</v>
      </c>
      <c r="K1044" s="4">
        <v>6</v>
      </c>
      <c r="L1044" s="4">
        <f>(K1044*AI1044+AJ1044)</f>
        <v>1.420000016689301</v>
      </c>
      <c r="M1044" s="4">
        <v>1</v>
      </c>
      <c r="N1044" s="4">
        <f>L1044*(M1044+1)*(M1044+1)/(M1044*M1044+1)</f>
        <v>2.840000033378601</v>
      </c>
      <c r="O1044" s="4">
        <v>21.16785049438477</v>
      </c>
      <c r="P1044" s="4">
        <v>25.0240478515625</v>
      </c>
      <c r="Q1044" s="4">
        <v>20.22383499145508</v>
      </c>
      <c r="R1044" s="4">
        <v>103.8188858032227</v>
      </c>
      <c r="S1044" s="4">
        <v>137.5072326660156</v>
      </c>
      <c r="T1044" s="4">
        <v>13.99693393707275</v>
      </c>
      <c r="U1044" s="4">
        <v>15.92795276641846</v>
      </c>
      <c r="V1044" s="4">
        <v>56.42553329467773</v>
      </c>
      <c r="W1044" s="4">
        <v>64.20752716064453</v>
      </c>
      <c r="X1044" s="4">
        <v>499.5237121582031</v>
      </c>
      <c r="Y1044" s="4">
        <v>1999.307983398438</v>
      </c>
      <c r="Z1044" s="4">
        <v>81.42823028564453</v>
      </c>
      <c r="AA1044" s="4">
        <v>101.6632308959961</v>
      </c>
      <c r="AB1044" s="4">
        <v>4.209254741668701</v>
      </c>
      <c r="AC1044" s="4">
        <v>0.3329949975013733</v>
      </c>
      <c r="AD1044" s="4">
        <v>0.2613352239131927</v>
      </c>
      <c r="AE1044" s="4">
        <v>0.005664075259119272</v>
      </c>
      <c r="AF1044" s="4">
        <v>0.2961287498474121</v>
      </c>
      <c r="AG1044" s="4">
        <v>0.005760378669947386</v>
      </c>
      <c r="AH1044" s="4">
        <v>0.6666666865348816</v>
      </c>
      <c r="AI1044" s="4">
        <v>-0.2195652425289154</v>
      </c>
      <c r="AJ1044" s="4">
        <v>2.737391471862793</v>
      </c>
      <c r="AK1044" s="4">
        <v>1</v>
      </c>
      <c r="AL1044" s="4">
        <v>0</v>
      </c>
      <c r="AM1044" s="4">
        <v>0.1599999964237213</v>
      </c>
      <c r="AN1044" s="4">
        <v>111115</v>
      </c>
      <c r="AO1044" s="4">
        <f>X1044*0.000001/(K1044*0.0001)</f>
        <v>0.8325395202636716</v>
      </c>
      <c r="AP1044" s="4">
        <f>(U1044-T1044)/(1000-U1044)*AO1044</f>
        <v>0.001633670516628335</v>
      </c>
      <c r="AQ1044" s="4">
        <f>(P1044+273.15)</f>
        <v>298.1740478515625</v>
      </c>
      <c r="AR1044" s="4">
        <f>(O1044+273.15)</f>
        <v>294.3178504943847</v>
      </c>
      <c r="AS1044" s="4">
        <f>(Y1044*AK1044+Z1044*AL1044)*AM1044</f>
        <v>319.8892701936675</v>
      </c>
      <c r="AT1044" s="4">
        <f>((AS1044+0.00000010773*(AR1044^4-AQ1044^4))-AP1044*44100)/(L1044*0.92*2*29.3+0.00000043092*AQ1044^3)</f>
        <v>2.326012846374871</v>
      </c>
      <c r="AU1044" s="4">
        <f>0.61365*EXP(17.502*J1044/(240.97+J1044))</f>
        <v>3.184239185665291</v>
      </c>
      <c r="AV1044" s="4">
        <f>AU1044*1000/AA1044</f>
        <v>31.32144392423298</v>
      </c>
      <c r="AW1044" s="4">
        <f>(AV1044-U1044)</f>
        <v>15.39349115781452</v>
      </c>
      <c r="AX1044" s="4">
        <f>IF(D1044,P1044,(O1044+P1044)/2)</f>
        <v>23.09594917297363</v>
      </c>
      <c r="AY1044" s="4">
        <f>0.61365*EXP(17.502*AX1044/(240.97+AX1044))</f>
        <v>2.836138670105858</v>
      </c>
      <c r="AZ1044" s="4">
        <f>IF(AW1044&lt;&gt;0,(1000-(AV1044+U1044)/2)/AW1044*AP1044,0)</f>
        <v>0.1036201292562277</v>
      </c>
      <c r="BA1044" s="4">
        <f>U1044*AA1044/1000</f>
        <v>1.619287139792919</v>
      </c>
      <c r="BB1044" s="4">
        <f>(AY1044-BA1044)</f>
        <v>1.216851530312939</v>
      </c>
      <c r="BC1044" s="4">
        <f>1/(1.6/F1044+1.37/N1044)</f>
        <v>0.06510404216554551</v>
      </c>
      <c r="BD1044" s="3">
        <f>G1044*AA1044*0.001</f>
      </c>
      <c r="BE1044" s="3">
        <f>G1044/S1044</f>
      </c>
      <c r="BF1044" s="4">
        <f>(1-AP1044*AA1044/AU1044/F1044)*100</f>
        <v>51.50057230611667</v>
      </c>
      <c r="BG1044" s="3">
        <f>(S1044-E1044/(N1044/1.35))</f>
      </c>
      <c r="BH1044" s="3">
        <f>E1044*BF1044/100/BG1044</f>
      </c>
    </row>
    <row r="1045" ht="16" customHeight="1">
      <c r="A1045" s="4">
        <v>972</v>
      </c>
      <c r="B1045" t="s" s="2">
        <v>1098</v>
      </c>
      <c r="C1045" s="4">
        <v>5630.000030376017</v>
      </c>
      <c r="D1045" s="4">
        <v>0</v>
      </c>
      <c r="E1045" s="3">
        <f>(R1045-#REF!*(1000-T1045)/(1000-U1045))*AO1045</f>
      </c>
      <c r="F1045" s="4">
        <f>IF(AZ1045&lt;&gt;0,1/(1/AZ1045-1/N1045),0)</f>
        <v>0.1078516750997878</v>
      </c>
      <c r="G1045" s="3">
        <f>((BC1045-AP1045/2)*S1045-E1045)/(BC1045+AP1045/2)</f>
      </c>
      <c r="H1045" s="4">
        <f>AP1045*1000</f>
        <v>1.636055982012637</v>
      </c>
      <c r="I1045" s="4">
        <f>(AU1045-BA1045)</f>
        <v>1.562937308890815</v>
      </c>
      <c r="J1045" s="4">
        <f>(P1045+AT1045*D1045)</f>
        <v>25.01579284667969</v>
      </c>
      <c r="K1045" s="4">
        <v>6</v>
      </c>
      <c r="L1045" s="4">
        <f>(K1045*AI1045+AJ1045)</f>
        <v>1.420000016689301</v>
      </c>
      <c r="M1045" s="4">
        <v>1</v>
      </c>
      <c r="N1045" s="4">
        <f>L1045*(M1045+1)*(M1045+1)/(M1045*M1045+1)</f>
        <v>2.840000033378601</v>
      </c>
      <c r="O1045" s="4">
        <v>21.16728401184082</v>
      </c>
      <c r="P1045" s="4">
        <v>25.01579284667969</v>
      </c>
      <c r="Q1045" s="4">
        <v>20.22391700744629</v>
      </c>
      <c r="R1045" s="4">
        <v>100.629264831543</v>
      </c>
      <c r="S1045" s="4">
        <v>119.6320877075195</v>
      </c>
      <c r="T1045" s="4">
        <v>13.99853420257568</v>
      </c>
      <c r="U1045" s="4">
        <v>15.93236637115479</v>
      </c>
      <c r="V1045" s="4">
        <v>56.43380737304688</v>
      </c>
      <c r="W1045" s="4">
        <v>64.22755432128906</v>
      </c>
      <c r="X1045" s="4">
        <v>499.5231018066406</v>
      </c>
      <c r="Y1045" s="4">
        <v>1999.305297851562</v>
      </c>
      <c r="Z1045" s="4">
        <v>80.84101104736328</v>
      </c>
      <c r="AA1045" s="4">
        <v>101.663200378418</v>
      </c>
      <c r="AB1045" s="4">
        <v>4.209254741668701</v>
      </c>
      <c r="AC1045" s="4">
        <v>0.3329949975013733</v>
      </c>
      <c r="AD1045" s="4">
        <v>0.2613352239131927</v>
      </c>
      <c r="AE1045" s="4">
        <v>0.005664075259119272</v>
      </c>
      <c r="AF1045" s="4">
        <v>0.2961287498474121</v>
      </c>
      <c r="AG1045" s="4">
        <v>0.005760378669947386</v>
      </c>
      <c r="AH1045" s="4">
        <v>0.6666666865348816</v>
      </c>
      <c r="AI1045" s="4">
        <v>-0.2195652425289154</v>
      </c>
      <c r="AJ1045" s="4">
        <v>2.737391471862793</v>
      </c>
      <c r="AK1045" s="4">
        <v>1</v>
      </c>
      <c r="AL1045" s="4">
        <v>0</v>
      </c>
      <c r="AM1045" s="4">
        <v>0.1599999964237213</v>
      </c>
      <c r="AN1045" s="4">
        <v>111115</v>
      </c>
      <c r="AO1045" s="4">
        <f>X1045*0.000001/(K1045*0.0001)</f>
        <v>0.8325385030110676</v>
      </c>
      <c r="AP1045" s="4">
        <f>(U1045-T1045)/(1000-U1045)*AO1045</f>
        <v>0.001636055982012637</v>
      </c>
      <c r="AQ1045" s="4">
        <f>(P1045+273.15)</f>
        <v>298.1657928466797</v>
      </c>
      <c r="AR1045" s="4">
        <f>(O1045+273.15)</f>
        <v>294.3172840118408</v>
      </c>
      <c r="AS1045" s="4">
        <f>(Y1045*AK1045+Z1045*AL1045)*AM1045</f>
        <v>319.8888405061771</v>
      </c>
      <c r="AT1045" s="4">
        <f>((AS1045+0.00000010773*(AR1045^4-AQ1045^4))-AP1045*44100)/(L1045*0.92*2*29.3+0.00000043092*AQ1045^3)</f>
        <v>2.325838408482632</v>
      </c>
      <c r="AU1045" s="4">
        <f>0.61365*EXP(17.502*J1045/(240.97+J1045))</f>
        <v>3.182672663783892</v>
      </c>
      <c r="AV1045" s="4">
        <f>AU1045*1000/AA1045</f>
        <v>31.30604438909184</v>
      </c>
      <c r="AW1045" s="4">
        <f>(AV1045-U1045)</f>
        <v>15.37367801793706</v>
      </c>
      <c r="AX1045" s="4">
        <f>IF(D1045,P1045,(O1045+P1045)/2)</f>
        <v>23.09153842926025</v>
      </c>
      <c r="AY1045" s="4">
        <f>0.61365*EXP(17.502*AX1045/(240.97+AX1045))</f>
        <v>2.835382160474139</v>
      </c>
      <c r="AZ1045" s="4">
        <f>IF(AW1045&lt;&gt;0,(1000-(AV1045+U1045)/2)/AW1045*AP1045,0)</f>
        <v>0.1039057561825047</v>
      </c>
      <c r="BA1045" s="4">
        <f>U1045*AA1045/1000</f>
        <v>1.619735354893077</v>
      </c>
      <c r="BB1045" s="4">
        <f>(AY1045-BA1045)</f>
        <v>1.215646805581063</v>
      </c>
      <c r="BC1045" s="4">
        <f>1/(1.6/F1045+1.37/N1045)</f>
        <v>0.06528444904275262</v>
      </c>
      <c r="BD1045" s="3">
        <f>G1045*AA1045*0.001</f>
      </c>
      <c r="BE1045" s="3">
        <f>G1045/S1045</f>
      </c>
      <c r="BF1045" s="4">
        <f>(1-AP1045*AA1045/AU1045/F1045)*100</f>
        <v>51.54450118382005</v>
      </c>
      <c r="BG1045" s="3">
        <f>(S1045-E1045/(N1045/1.35))</f>
      </c>
      <c r="BH1045" s="3">
        <f>E1045*BF1045/100/BG1045</f>
      </c>
    </row>
    <row r="1046" ht="16" customHeight="1">
      <c r="A1046" s="4">
        <v>973</v>
      </c>
      <c r="B1046" t="s" s="2">
        <v>1099</v>
      </c>
      <c r="C1046" s="4">
        <v>5635.500030253083</v>
      </c>
      <c r="D1046" s="4">
        <v>0</v>
      </c>
      <c r="E1046" s="3">
        <f>(R1046-#REF!*(1000-T1046)/(1000-U1046))*AO1046</f>
      </c>
      <c r="F1046" s="4">
        <f>IF(AZ1046&lt;&gt;0,1/(1/AZ1046-1/N1046),0)</f>
        <v>0.1080829701856921</v>
      </c>
      <c r="G1046" s="3">
        <f>((BC1046-AP1046/2)*S1046-E1046)/(BC1046+AP1046/2)</f>
      </c>
      <c r="H1046" s="4">
        <f>AP1046*1000</f>
        <v>1.63871949331006</v>
      </c>
      <c r="I1046" s="4">
        <f>(AU1046-BA1046)</f>
        <v>1.56225019248857</v>
      </c>
      <c r="J1046" s="4">
        <f>(P1046+AT1046*D1046)</f>
        <v>25.01486015319824</v>
      </c>
      <c r="K1046" s="4">
        <v>6</v>
      </c>
      <c r="L1046" s="4">
        <f>(K1046*AI1046+AJ1046)</f>
        <v>1.420000016689301</v>
      </c>
      <c r="M1046" s="4">
        <v>1</v>
      </c>
      <c r="N1046" s="4">
        <f>L1046*(M1046+1)*(M1046+1)/(M1046*M1046+1)</f>
        <v>2.840000033378601</v>
      </c>
      <c r="O1046" s="4">
        <v>21.16647529602051</v>
      </c>
      <c r="P1046" s="4">
        <v>25.01486015319824</v>
      </c>
      <c r="Q1046" s="4">
        <v>20.22373390197754</v>
      </c>
      <c r="R1046" s="4">
        <v>100.5651550292969</v>
      </c>
      <c r="S1046" s="4">
        <v>111.45703125</v>
      </c>
      <c r="T1046" s="4">
        <v>14.00046539306641</v>
      </c>
      <c r="U1046" s="4">
        <v>15.93739891052246</v>
      </c>
      <c r="V1046" s="4">
        <v>56.44396209716797</v>
      </c>
      <c r="W1046" s="4">
        <v>64.25083923339844</v>
      </c>
      <c r="X1046" s="4">
        <v>499.5326538085938</v>
      </c>
      <c r="Y1046" s="4">
        <v>1999.242797851562</v>
      </c>
      <c r="Z1046" s="4">
        <v>80.76883697509766</v>
      </c>
      <c r="AA1046" s="4">
        <v>101.6631088256836</v>
      </c>
      <c r="AB1046" s="4">
        <v>4.209254741668701</v>
      </c>
      <c r="AC1046" s="4">
        <v>0.3329949975013733</v>
      </c>
      <c r="AD1046" s="4">
        <v>0.2613352239131927</v>
      </c>
      <c r="AE1046" s="4">
        <v>0.005664075259119272</v>
      </c>
      <c r="AF1046" s="4">
        <v>0.2961287498474121</v>
      </c>
      <c r="AG1046" s="4">
        <v>0.005760378669947386</v>
      </c>
      <c r="AH1046" s="4">
        <v>0.6666666865348816</v>
      </c>
      <c r="AI1046" s="4">
        <v>-0.2195652425289154</v>
      </c>
      <c r="AJ1046" s="4">
        <v>2.737391471862793</v>
      </c>
      <c r="AK1046" s="4">
        <v>1</v>
      </c>
      <c r="AL1046" s="4">
        <v>0</v>
      </c>
      <c r="AM1046" s="4">
        <v>0.1599999964237213</v>
      </c>
      <c r="AN1046" s="4">
        <v>111115</v>
      </c>
      <c r="AO1046" s="4">
        <f>X1046*0.000001/(K1046*0.0001)</f>
        <v>0.8325544230143228</v>
      </c>
      <c r="AP1046" s="4">
        <f>(U1046-T1046)/(1000-U1046)*AO1046</f>
        <v>0.00163871949331006</v>
      </c>
      <c r="AQ1046" s="4">
        <f>(P1046+273.15)</f>
        <v>298.1648601531982</v>
      </c>
      <c r="AR1046" s="4">
        <f>(O1046+273.15)</f>
        <v>294.3164752960205</v>
      </c>
      <c r="AS1046" s="4">
        <f>(Y1046*AK1046+Z1046*AL1046)*AM1046</f>
        <v>319.8788405064006</v>
      </c>
      <c r="AT1046" s="4">
        <f>((AS1046+0.00000010773*(AR1046^4-AQ1046^4))-AP1046*44100)/(L1046*0.92*2*29.3+0.00000043092*AQ1046^3)</f>
        <v>2.324412566249279</v>
      </c>
      <c r="AU1046" s="4">
        <f>0.61365*EXP(17.502*J1046/(240.97+J1046))</f>
        <v>3.182495712327346</v>
      </c>
      <c r="AV1046" s="4">
        <f>AU1046*1000/AA1046</f>
        <v>31.30433201471543</v>
      </c>
      <c r="AW1046" s="4">
        <f>(AV1046-U1046)</f>
        <v>15.36693310419297</v>
      </c>
      <c r="AX1046" s="4">
        <f>IF(D1046,P1046,(O1046+P1046)/2)</f>
        <v>23.09066772460938</v>
      </c>
      <c r="AY1046" s="4">
        <f>0.61365*EXP(17.502*AX1046/(240.97+AX1046))</f>
        <v>2.835232842248026</v>
      </c>
      <c r="AZ1046" s="4">
        <f>IF(AW1046&lt;&gt;0,(1000-(AV1046+U1046)/2)/AW1046*AP1046,0)</f>
        <v>0.1041204194603436</v>
      </c>
      <c r="BA1046" s="4">
        <f>U1046*AA1046/1000</f>
        <v>1.620245519838776</v>
      </c>
      <c r="BB1046" s="4">
        <f>(AY1046-BA1046)</f>
        <v>1.214987322409249</v>
      </c>
      <c r="BC1046" s="4">
        <f>1/(1.6/F1046+1.37/N1046)</f>
        <v>0.06542003751116213</v>
      </c>
      <c r="BD1046" s="3">
        <f>G1046*AA1046*0.001</f>
      </c>
      <c r="BE1046" s="3">
        <f>G1046/S1046</f>
      </c>
      <c r="BF1046" s="4">
        <f>(1-AP1046*AA1046/AU1046/F1046)*100</f>
        <v>51.56682855369845</v>
      </c>
      <c r="BG1046" s="3">
        <f>(S1046-E1046/(N1046/1.35))</f>
      </c>
      <c r="BH1046" s="3">
        <f>E1046*BF1046/100/BG1046</f>
      </c>
    </row>
    <row r="1047" ht="16" customHeight="1">
      <c r="A1047" s="4">
        <v>974</v>
      </c>
      <c r="B1047" t="s" s="2">
        <v>1100</v>
      </c>
      <c r="C1047" s="4">
        <v>5640.500030141324</v>
      </c>
      <c r="D1047" s="4">
        <v>0</v>
      </c>
      <c r="E1047" s="3">
        <f>(R1047-#REF!*(1000-T1047)/(1000-U1047))*AO1047</f>
      </c>
      <c r="F1047" s="4">
        <f>IF(AZ1047&lt;&gt;0,1/(1/AZ1047-1/N1047),0)</f>
        <v>0.108314506919223</v>
      </c>
      <c r="G1047" s="3">
        <f>((BC1047-AP1047/2)*S1047-E1047)/(BC1047+AP1047/2)</f>
      </c>
      <c r="H1047" s="4">
        <f>AP1047*1000</f>
        <v>1.641723400685647</v>
      </c>
      <c r="I1047" s="4">
        <f>(AU1047-BA1047)</f>
        <v>1.561886039556198</v>
      </c>
      <c r="J1047" s="4">
        <f>(P1047+AT1047*D1047)</f>
        <v>25.0155029296875</v>
      </c>
      <c r="K1047" s="4">
        <v>6</v>
      </c>
      <c r="L1047" s="4">
        <f>(K1047*AI1047+AJ1047)</f>
        <v>1.420000016689301</v>
      </c>
      <c r="M1047" s="4">
        <v>1</v>
      </c>
      <c r="N1047" s="4">
        <f>L1047*(M1047+1)*(M1047+1)/(M1047*M1047+1)</f>
        <v>2.840000033378601</v>
      </c>
      <c r="O1047" s="4">
        <v>21.16588973999023</v>
      </c>
      <c r="P1047" s="4">
        <v>25.0155029296875</v>
      </c>
      <c r="Q1047" s="4">
        <v>20.22410202026367</v>
      </c>
      <c r="R1047" s="4">
        <v>100.5947494506836</v>
      </c>
      <c r="S1047" s="4">
        <v>108.6160430908203</v>
      </c>
      <c r="T1047" s="4">
        <v>14.00170421600342</v>
      </c>
      <c r="U1047" s="4">
        <v>15.94218158721924</v>
      </c>
      <c r="V1047" s="4">
        <v>56.45129013061523</v>
      </c>
      <c r="W1047" s="4">
        <v>64.27144622802734</v>
      </c>
      <c r="X1047" s="4">
        <v>499.5319519042969</v>
      </c>
      <c r="Y1047" s="4">
        <v>1999.213623046875</v>
      </c>
      <c r="Z1047" s="4">
        <v>81.58316040039062</v>
      </c>
      <c r="AA1047" s="4">
        <v>101.6631011962891</v>
      </c>
      <c r="AB1047" s="4">
        <v>4.209254741668701</v>
      </c>
      <c r="AC1047" s="4">
        <v>0.3329949975013733</v>
      </c>
      <c r="AD1047" s="4">
        <v>0.2613352239131927</v>
      </c>
      <c r="AE1047" s="4">
        <v>0.005664075259119272</v>
      </c>
      <c r="AF1047" s="4">
        <v>0.2961287498474121</v>
      </c>
      <c r="AG1047" s="4">
        <v>0.005760378669947386</v>
      </c>
      <c r="AH1047" s="4">
        <v>0.6666666865348816</v>
      </c>
      <c r="AI1047" s="4">
        <v>-0.2195652425289154</v>
      </c>
      <c r="AJ1047" s="4">
        <v>2.737391471862793</v>
      </c>
      <c r="AK1047" s="4">
        <v>1</v>
      </c>
      <c r="AL1047" s="4">
        <v>0</v>
      </c>
      <c r="AM1047" s="4">
        <v>0.1599999964237213</v>
      </c>
      <c r="AN1047" s="4">
        <v>111115</v>
      </c>
      <c r="AO1047" s="4">
        <f>X1047*0.000001/(K1047*0.0001)</f>
        <v>0.8325532531738279</v>
      </c>
      <c r="AP1047" s="4">
        <f>(U1047-T1047)/(1000-U1047)*AO1047</f>
        <v>0.001641723400685647</v>
      </c>
      <c r="AQ1047" s="4">
        <f>(P1047+273.15)</f>
        <v>298.1655029296875</v>
      </c>
      <c r="AR1047" s="4">
        <f>(O1047+273.15)</f>
        <v>294.3158897399902</v>
      </c>
      <c r="AS1047" s="4">
        <f>(Y1047*AK1047+Z1047*AL1047)*AM1047</f>
        <v>319.8741725377549</v>
      </c>
      <c r="AT1047" s="4">
        <f>((AS1047+0.00000010773*(AR1047^4-AQ1047^4))-AP1047*44100)/(L1047*0.92*2*29.3+0.00000043092*AQ1047^3)</f>
        <v>2.322695232701674</v>
      </c>
      <c r="AU1047" s="4">
        <f>0.61365*EXP(17.502*J1047/(240.97+J1047))</f>
        <v>3.182617659547284</v>
      </c>
      <c r="AV1047" s="4">
        <f>AU1047*1000/AA1047</f>
        <v>31.30553388689521</v>
      </c>
      <c r="AW1047" s="4">
        <f>(AV1047-U1047)</f>
        <v>15.36335229967597</v>
      </c>
      <c r="AX1047" s="4">
        <f>IF(D1047,P1047,(O1047+P1047)/2)</f>
        <v>23.09069633483887</v>
      </c>
      <c r="AY1047" s="4">
        <f>0.61365*EXP(17.502*AX1047/(240.97+AX1047))</f>
        <v>2.835237748542648</v>
      </c>
      <c r="AZ1047" s="4">
        <f>IF(AW1047&lt;&gt;0,(1000-(AV1047+U1047)/2)/AW1047*AP1047,0)</f>
        <v>0.1043352732761364</v>
      </c>
      <c r="BA1047" s="4">
        <f>U1047*AA1047/1000</f>
        <v>1.620731619991086</v>
      </c>
      <c r="BB1047" s="4">
        <f>(AY1047-BA1047)</f>
        <v>1.214506128551562</v>
      </c>
      <c r="BC1047" s="4">
        <f>1/(1.6/F1047+1.37/N1047)</f>
        <v>0.06555574929572715</v>
      </c>
      <c r="BD1047" s="3">
        <f>G1047*AA1047*0.001</f>
      </c>
      <c r="BE1047" s="3">
        <f>G1047/S1047</f>
      </c>
      <c r="BF1047" s="4">
        <f>(1-AP1047*AA1047/AU1047/F1047)*100</f>
        <v>51.58362759122102</v>
      </c>
      <c r="BG1047" s="3">
        <f>(S1047-E1047/(N1047/1.35))</f>
      </c>
      <c r="BH1047" s="3">
        <f>E1047*BF1047/100/BG1047</f>
      </c>
    </row>
    <row r="1048" ht="16" customHeight="1">
      <c r="A1048" s="4">
        <v>975</v>
      </c>
      <c r="B1048" t="s" s="2">
        <v>1101</v>
      </c>
      <c r="C1048" s="4">
        <v>5645.500030029565</v>
      </c>
      <c r="D1048" s="4">
        <v>0</v>
      </c>
      <c r="E1048" s="3">
        <f>(R1048-#REF!*(1000-T1048)/(1000-U1048))*AO1048</f>
      </c>
      <c r="F1048" s="4">
        <f>IF(AZ1048&lt;&gt;0,1/(1/AZ1048-1/N1048),0)</f>
        <v>0.1085474178095241</v>
      </c>
      <c r="G1048" s="3">
        <f>((BC1048-AP1048/2)*S1048-E1048)/(BC1048+AP1048/2)</f>
      </c>
      <c r="H1048" s="4">
        <f>AP1048*1000</f>
        <v>1.644584485837639</v>
      </c>
      <c r="I1048" s="4">
        <f>(AU1048-BA1048)</f>
        <v>1.561369320440867</v>
      </c>
      <c r="J1048" s="4">
        <f>(P1048+AT1048*D1048)</f>
        <v>25.01527214050293</v>
      </c>
      <c r="K1048" s="4">
        <v>6</v>
      </c>
      <c r="L1048" s="4">
        <f>(K1048*AI1048+AJ1048)</f>
        <v>1.420000016689301</v>
      </c>
      <c r="M1048" s="4">
        <v>1</v>
      </c>
      <c r="N1048" s="4">
        <f>L1048*(M1048+1)*(M1048+1)/(M1048*M1048+1)</f>
        <v>2.840000033378601</v>
      </c>
      <c r="O1048" s="4">
        <v>21.16541290283203</v>
      </c>
      <c r="P1048" s="4">
        <v>25.01527214050293</v>
      </c>
      <c r="Q1048" s="4">
        <v>20.2238941192627</v>
      </c>
      <c r="R1048" s="4">
        <v>100.6066436767578</v>
      </c>
      <c r="S1048" s="4">
        <v>107.4680557250977</v>
      </c>
      <c r="T1048" s="4">
        <v>14.00300693511963</v>
      </c>
      <c r="U1048" s="4">
        <v>15.94684791564941</v>
      </c>
      <c r="V1048" s="4">
        <v>56.45799255371094</v>
      </c>
      <c r="W1048" s="4">
        <v>64.29287719726562</v>
      </c>
      <c r="X1048" s="4">
        <v>499.5342407226562</v>
      </c>
      <c r="Y1048" s="4">
        <v>1999.154052734375</v>
      </c>
      <c r="Z1048" s="4">
        <v>81.23246002197266</v>
      </c>
      <c r="AA1048" s="4">
        <v>101.6630096435547</v>
      </c>
      <c r="AB1048" s="4">
        <v>4.209254741668701</v>
      </c>
      <c r="AC1048" s="4">
        <v>0.3329949975013733</v>
      </c>
      <c r="AD1048" s="4">
        <v>0.2613352239131927</v>
      </c>
      <c r="AE1048" s="4">
        <v>0.005664075259119272</v>
      </c>
      <c r="AF1048" s="4">
        <v>0.2961287498474121</v>
      </c>
      <c r="AG1048" s="4">
        <v>0.005760378669947386</v>
      </c>
      <c r="AH1048" s="4">
        <v>0.6666666865348816</v>
      </c>
      <c r="AI1048" s="4">
        <v>-0.2195652425289154</v>
      </c>
      <c r="AJ1048" s="4">
        <v>2.737391471862793</v>
      </c>
      <c r="AK1048" s="4">
        <v>1</v>
      </c>
      <c r="AL1048" s="4">
        <v>0</v>
      </c>
      <c r="AM1048" s="4">
        <v>0.1599999964237213</v>
      </c>
      <c r="AN1048" s="4">
        <v>111115</v>
      </c>
      <c r="AO1048" s="4">
        <f>X1048*0.000001/(K1048*0.0001)</f>
        <v>0.8325570678710937</v>
      </c>
      <c r="AP1048" s="4">
        <f>(U1048-T1048)/(1000-U1048)*AO1048</f>
        <v>0.001644584485837639</v>
      </c>
      <c r="AQ1048" s="4">
        <f>(P1048+273.15)</f>
        <v>298.1652721405029</v>
      </c>
      <c r="AR1048" s="4">
        <f>(O1048+273.15)</f>
        <v>294.315412902832</v>
      </c>
      <c r="AS1048" s="4">
        <f>(Y1048*AK1048+Z1048*AL1048)*AM1048</f>
        <v>319.864641287968</v>
      </c>
      <c r="AT1048" s="4">
        <f>((AS1048+0.00000010773*(AR1048^4-AQ1048^4))-AP1048*44100)/(L1048*0.92*2*29.3+0.00000043092*AQ1048^3)</f>
        <v>2.321123860220735</v>
      </c>
      <c r="AU1048" s="4">
        <f>0.61365*EXP(17.502*J1048/(240.97+J1048))</f>
        <v>3.182573873873833</v>
      </c>
      <c r="AV1048" s="4">
        <f>AU1048*1000/AA1048</f>
        <v>31.30513138488031</v>
      </c>
      <c r="AW1048" s="4">
        <f>(AV1048-U1048)</f>
        <v>15.35828346923089</v>
      </c>
      <c r="AX1048" s="4">
        <f>IF(D1048,P1048,(O1048+P1048)/2)</f>
        <v>23.09034252166748</v>
      </c>
      <c r="AY1048" s="4">
        <f>0.61365*EXP(17.502*AX1048/(240.97+AX1048))</f>
        <v>2.835177074554484</v>
      </c>
      <c r="AZ1048" s="4">
        <f>IF(AW1048&lt;&gt;0,(1000-(AV1048+U1048)/2)/AW1048*AP1048,0)</f>
        <v>0.104551368192494</v>
      </c>
      <c r="BA1048" s="4">
        <f>U1048*AA1048/1000</f>
        <v>1.621204553432966</v>
      </c>
      <c r="BB1048" s="4">
        <f>(AY1048-BA1048)</f>
        <v>1.213972521121518</v>
      </c>
      <c r="BC1048" s="4">
        <f>1/(1.6/F1048+1.37/N1048)</f>
        <v>0.06569224801105455</v>
      </c>
      <c r="BD1048" s="3">
        <f>G1048*AA1048*0.001</f>
      </c>
      <c r="BE1048" s="3">
        <f>G1048/S1048</f>
      </c>
      <c r="BF1048" s="4">
        <f>(1-AP1048*AA1048/AU1048/F1048)*100</f>
        <v>51.60269690687127</v>
      </c>
      <c r="BG1048" s="3">
        <f>(S1048-E1048/(N1048/1.35))</f>
      </c>
      <c r="BH1048" s="3">
        <f>E1048*BF1048/100/BG1048</f>
      </c>
    </row>
    <row r="1049" ht="16" customHeight="1">
      <c r="A1049" s="4">
        <v>975</v>
      </c>
      <c r="B1049" t="s" s="2">
        <v>1101</v>
      </c>
      <c r="C1049" s="4">
        <v>5645.500030029565</v>
      </c>
      <c r="D1049" s="4">
        <v>0</v>
      </c>
      <c r="E1049" s="3">
        <f>(R1049-#REF!*(1000-T1049)/(1000-U1049))*AO1049</f>
      </c>
      <c r="F1049" s="4">
        <f>IF(AZ1049&lt;&gt;0,1/(1/AZ1049-1/N1049),0)</f>
        <v>0.1085474178095241</v>
      </c>
      <c r="G1049" s="3">
        <f>((BC1049-AP1049/2)*S1049-E1049)/(BC1049+AP1049/2)</f>
      </c>
      <c r="H1049" s="4">
        <f>AP1049*1000</f>
        <v>1.644584485837639</v>
      </c>
      <c r="I1049" s="4">
        <f>(AU1049-BA1049)</f>
        <v>1.561369320440867</v>
      </c>
      <c r="J1049" s="4">
        <f>(P1049+AT1049*D1049)</f>
        <v>25.01527214050293</v>
      </c>
      <c r="K1049" s="4">
        <v>6</v>
      </c>
      <c r="L1049" s="4">
        <f>(K1049*AI1049+AJ1049)</f>
        <v>1.420000016689301</v>
      </c>
      <c r="M1049" s="4">
        <v>1</v>
      </c>
      <c r="N1049" s="4">
        <f>L1049*(M1049+1)*(M1049+1)/(M1049*M1049+1)</f>
        <v>2.840000033378601</v>
      </c>
      <c r="O1049" s="4">
        <v>21.16541290283203</v>
      </c>
      <c r="P1049" s="4">
        <v>25.01527214050293</v>
      </c>
      <c r="Q1049" s="4">
        <v>20.2238941192627</v>
      </c>
      <c r="R1049" s="4">
        <v>100.6066436767578</v>
      </c>
      <c r="S1049" s="4">
        <v>107.4680557250977</v>
      </c>
      <c r="T1049" s="4">
        <v>14.00300693511963</v>
      </c>
      <c r="U1049" s="4">
        <v>15.94684791564941</v>
      </c>
      <c r="V1049" s="4">
        <v>56.45799255371094</v>
      </c>
      <c r="W1049" s="4">
        <v>64.29287719726562</v>
      </c>
      <c r="X1049" s="4">
        <v>499.5342407226562</v>
      </c>
      <c r="Y1049" s="4">
        <v>1999.154052734375</v>
      </c>
      <c r="Z1049" s="4">
        <v>81.23246002197266</v>
      </c>
      <c r="AA1049" s="4">
        <v>101.6630096435547</v>
      </c>
      <c r="AB1049" s="4">
        <v>4.209254741668701</v>
      </c>
      <c r="AC1049" s="4">
        <v>0.3329949975013733</v>
      </c>
      <c r="AD1049" s="4">
        <v>0.2613352239131927</v>
      </c>
      <c r="AE1049" s="4">
        <v>0.005664075259119272</v>
      </c>
      <c r="AF1049" s="4">
        <v>0.2961287498474121</v>
      </c>
      <c r="AG1049" s="4">
        <v>0.005760378669947386</v>
      </c>
      <c r="AH1049" s="4">
        <v>0.6666666865348816</v>
      </c>
      <c r="AI1049" s="4">
        <v>-0.2195652425289154</v>
      </c>
      <c r="AJ1049" s="4">
        <v>2.737391471862793</v>
      </c>
      <c r="AK1049" s="4">
        <v>1</v>
      </c>
      <c r="AL1049" s="4">
        <v>0</v>
      </c>
      <c r="AM1049" s="4">
        <v>0.1599999964237213</v>
      </c>
      <c r="AN1049" s="4">
        <v>111115</v>
      </c>
      <c r="AO1049" s="4">
        <f>X1049*0.000001/(K1049*0.0001)</f>
        <v>0.8325570678710937</v>
      </c>
      <c r="AP1049" s="4">
        <f>(U1049-T1049)/(1000-U1049)*AO1049</f>
        <v>0.001644584485837639</v>
      </c>
      <c r="AQ1049" s="4">
        <f>(P1049+273.15)</f>
        <v>298.1652721405029</v>
      </c>
      <c r="AR1049" s="4">
        <f>(O1049+273.15)</f>
        <v>294.315412902832</v>
      </c>
      <c r="AS1049" s="4">
        <f>(Y1049*AK1049+Z1049*AL1049)*AM1049</f>
        <v>319.864641287968</v>
      </c>
      <c r="AT1049" s="4">
        <f>((AS1049+0.00000010773*(AR1049^4-AQ1049^4))-AP1049*44100)/(L1049*0.92*2*29.3+0.00000043092*AQ1049^3)</f>
        <v>2.321123860220735</v>
      </c>
      <c r="AU1049" s="4">
        <f>0.61365*EXP(17.502*J1049/(240.97+J1049))</f>
        <v>3.182573873873833</v>
      </c>
      <c r="AV1049" s="4">
        <f>AU1049*1000/AA1049</f>
        <v>31.30513138488031</v>
      </c>
      <c r="AW1049" s="4">
        <f>(AV1049-U1049)</f>
        <v>15.35828346923089</v>
      </c>
      <c r="AX1049" s="4">
        <f>IF(D1049,P1049,(O1049+P1049)/2)</f>
        <v>23.09034252166748</v>
      </c>
      <c r="AY1049" s="4">
        <f>0.61365*EXP(17.502*AX1049/(240.97+AX1049))</f>
        <v>2.835177074554484</v>
      </c>
      <c r="AZ1049" s="4">
        <f>IF(AW1049&lt;&gt;0,(1000-(AV1049+U1049)/2)/AW1049*AP1049,0)</f>
        <v>0.104551368192494</v>
      </c>
      <c r="BA1049" s="4">
        <f>U1049*AA1049/1000</f>
        <v>1.621204553432966</v>
      </c>
      <c r="BB1049" s="4">
        <f>(AY1049-BA1049)</f>
        <v>1.213972521121518</v>
      </c>
      <c r="BC1049" s="4">
        <f>1/(1.6/F1049+1.37/N1049)</f>
        <v>0.06569224801105455</v>
      </c>
      <c r="BD1049" s="3">
        <f>G1049*AA1049*0.001</f>
      </c>
      <c r="BE1049" s="3">
        <f>G1049/S1049</f>
      </c>
      <c r="BF1049" s="4">
        <f>(1-AP1049*AA1049/AU1049/F1049)*100</f>
        <v>51.60269690687127</v>
      </c>
      <c r="BG1049" s="3">
        <f>(S1049-E1049/(N1049/1.35))</f>
      </c>
      <c r="BH1049" s="3">
        <f>E1049*BF1049/100/BG1049</f>
      </c>
    </row>
    <row r="1050" ht="16" customHeight="1">
      <c r="A1050" s="4">
        <v>976</v>
      </c>
      <c r="B1050" t="s" s="2">
        <v>1103</v>
      </c>
      <c r="C1050" s="4">
        <v>5672.000032566488</v>
      </c>
      <c r="D1050" s="4">
        <v>0</v>
      </c>
      <c r="E1050" s="3">
        <f>(R1050-#REF!*(1000-T1050)/(1000-U1050))*AO1050</f>
      </c>
      <c r="F1050" s="4">
        <f>IF(AZ1050&lt;&gt;0,1/(1/AZ1050-1/N1050),0)</f>
        <v>0.1073772173553835</v>
      </c>
      <c r="G1050" s="3">
        <f>((BC1050-AP1050/2)*S1050-E1050)/(BC1050+AP1050/2)</f>
      </c>
      <c r="H1050" s="4">
        <f>AP1050*1000</f>
        <v>1.625691965611354</v>
      </c>
      <c r="I1050" s="4">
        <f>(AU1050-BA1050)</f>
        <v>1.559628926929387</v>
      </c>
      <c r="J1050" s="4">
        <f>(P1050+AT1050*D1050)</f>
        <v>25.0102653503418</v>
      </c>
      <c r="K1050" s="4">
        <v>6</v>
      </c>
      <c r="L1050" s="4">
        <f>(K1050*AI1050+AJ1050)</f>
        <v>1.420000016689301</v>
      </c>
      <c r="M1050" s="4">
        <v>1</v>
      </c>
      <c r="N1050" s="4">
        <f>L1050*(M1050+1)*(M1050+1)/(M1050*M1050+1)</f>
        <v>2.840000033378601</v>
      </c>
      <c r="O1050" s="4">
        <v>21.16552543640137</v>
      </c>
      <c r="P1050" s="4">
        <v>25.0102653503418</v>
      </c>
      <c r="Q1050" s="4">
        <v>20.22396278381348</v>
      </c>
      <c r="R1050" s="4">
        <v>100.5591812133789</v>
      </c>
      <c r="S1050" s="4">
        <v>107.0081787109375</v>
      </c>
      <c r="T1050" s="4">
        <v>14.03319549560547</v>
      </c>
      <c r="U1050" s="4">
        <v>15.95468711853027</v>
      </c>
      <c r="V1050" s="4">
        <v>56.73661804199219</v>
      </c>
      <c r="W1050" s="4">
        <v>64.32490539550781</v>
      </c>
      <c r="X1050" s="4">
        <v>499.5352172851562</v>
      </c>
      <c r="Y1050" s="4">
        <v>1999.1240234375</v>
      </c>
      <c r="Z1050" s="4">
        <v>81.14096069335938</v>
      </c>
      <c r="AA1050" s="4">
        <v>101.6626129150391</v>
      </c>
      <c r="AB1050" s="4">
        <v>3.130612373352051</v>
      </c>
      <c r="AC1050" s="4">
        <v>0.3338254988193512</v>
      </c>
      <c r="AD1050" s="4">
        <v>0.3271604478359222</v>
      </c>
      <c r="AE1050" s="4">
        <v>0.006912101991474628</v>
      </c>
      <c r="AF1050" s="4">
        <v>0.3627044260501862</v>
      </c>
      <c r="AG1050" s="4">
        <v>0.007996104657649994</v>
      </c>
      <c r="AH1050" s="4">
        <v>0.6666666865348816</v>
      </c>
      <c r="AI1050" s="4">
        <v>-0.2195652425289154</v>
      </c>
      <c r="AJ1050" s="4">
        <v>2.737391471862793</v>
      </c>
      <c r="AK1050" s="4">
        <v>1</v>
      </c>
      <c r="AL1050" s="4">
        <v>0</v>
      </c>
      <c r="AM1050" s="4">
        <v>0.1599999964237213</v>
      </c>
      <c r="AN1050" s="4">
        <v>111115</v>
      </c>
      <c r="AO1050" s="4">
        <f>X1050*0.000001/(K1050*0.0001)</f>
        <v>0.8325586954752602</v>
      </c>
      <c r="AP1050" s="4">
        <f>(U1050-T1050)/(1000-U1050)*AO1050</f>
        <v>0.001625691965611354</v>
      </c>
      <c r="AQ1050" s="4">
        <f>(P1050+273.15)</f>
        <v>298.1602653503418</v>
      </c>
      <c r="AR1050" s="4">
        <f>(O1050+273.15)</f>
        <v>294.3155254364013</v>
      </c>
      <c r="AS1050" s="4">
        <f>(Y1050*AK1050+Z1050*AL1050)*AM1050</f>
        <v>319.8598366005754</v>
      </c>
      <c r="AT1050" s="4">
        <f>((AS1050+0.00000010773*(AR1050^4-AQ1050^4))-AP1050*44100)/(L1050*0.92*2*29.3+0.00000043092*AQ1050^3)</f>
        <v>2.331218719485876</v>
      </c>
      <c r="AU1050" s="4">
        <f>0.61365*EXP(17.502*J1050/(240.97+J1050))</f>
        <v>3.18162410764109</v>
      </c>
      <c r="AV1050" s="4">
        <f>AU1050*1000/AA1050</f>
        <v>31.29591121467653</v>
      </c>
      <c r="AW1050" s="4">
        <f>(AV1050-U1050)</f>
        <v>15.34122409614626</v>
      </c>
      <c r="AX1050" s="4">
        <f>IF(D1050,P1050,(O1050+P1050)/2)</f>
        <v>23.08789539337158</v>
      </c>
      <c r="AY1050" s="4">
        <f>0.61365*EXP(17.502*AX1050/(240.97+AX1050))</f>
        <v>2.834757457525998</v>
      </c>
      <c r="AZ1050" s="4">
        <f>IF(AW1050&lt;&gt;0,(1000-(AV1050+U1050)/2)/AW1050*AP1050,0)</f>
        <v>0.1034653099793888</v>
      </c>
      <c r="BA1050" s="4">
        <f>U1050*AA1050/1000</f>
        <v>1.621995180711703</v>
      </c>
      <c r="BB1050" s="4">
        <f>(AY1050-BA1050)</f>
        <v>1.212762276814295</v>
      </c>
      <c r="BC1050" s="4">
        <f>1/(1.6/F1050+1.37/N1050)</f>
        <v>0.06500625784010318</v>
      </c>
      <c r="BD1050" s="3">
        <f>G1050*AA1050*0.001</f>
      </c>
      <c r="BE1050" s="3">
        <f>G1050/S1050</f>
      </c>
      <c r="BF1050" s="4">
        <f>(1-AP1050*AA1050/AU1050/F1050)*100</f>
        <v>51.62304676205645</v>
      </c>
      <c r="BG1050" s="3">
        <f>(S1050-E1050/(N1050/1.35))</f>
      </c>
      <c r="BH1050" s="3">
        <f>E1050*BF1050/100/BG1050</f>
      </c>
    </row>
    <row r="1051" ht="16" customHeight="1">
      <c r="A1051" s="4">
        <v>977</v>
      </c>
      <c r="B1051" t="s" s="2">
        <v>1104</v>
      </c>
      <c r="C1051" s="4">
        <v>5677.000032454729</v>
      </c>
      <c r="D1051" s="4">
        <v>0</v>
      </c>
      <c r="E1051" s="3">
        <f>(R1051-#REF!*(1000-T1051)/(1000-U1051))*AO1051</f>
      </c>
      <c r="F1051" s="4">
        <f>IF(AZ1051&lt;&gt;0,1/(1/AZ1051-1/N1051),0)</f>
        <v>0.1051630621888906</v>
      </c>
      <c r="G1051" s="3">
        <f>((BC1051-AP1051/2)*S1051-E1051)/(BC1051+AP1051/2)</f>
      </c>
      <c r="H1051" s="4">
        <f>AP1051*1000</f>
        <v>1.590167273056741</v>
      </c>
      <c r="I1051" s="4">
        <f>(AU1051-BA1051)</f>
        <v>1.556482499212419</v>
      </c>
      <c r="J1051" s="4">
        <f>(P1051+AT1051*D1051)</f>
        <v>25.00695419311523</v>
      </c>
      <c r="K1051" s="4">
        <v>6</v>
      </c>
      <c r="L1051" s="4">
        <f>(K1051*AI1051+AJ1051)</f>
        <v>1.420000016689301</v>
      </c>
      <c r="M1051" s="4">
        <v>1</v>
      </c>
      <c r="N1051" s="4">
        <f>L1051*(M1051+1)*(M1051+1)/(M1051*M1051+1)</f>
        <v>2.840000033378601</v>
      </c>
      <c r="O1051" s="4">
        <v>21.16563606262207</v>
      </c>
      <c r="P1051" s="4">
        <v>25.00695419311523</v>
      </c>
      <c r="Q1051" s="4">
        <v>20.22404289245605</v>
      </c>
      <c r="R1051" s="4">
        <v>100.5314178466797</v>
      </c>
      <c r="S1051" s="4">
        <v>107.2513046264648</v>
      </c>
      <c r="T1051" s="4">
        <v>14.10011959075928</v>
      </c>
      <c r="U1051" s="4">
        <v>15.97945976257324</v>
      </c>
      <c r="V1051" s="4">
        <v>57.01302719116211</v>
      </c>
      <c r="W1051" s="4">
        <v>64.41735076904297</v>
      </c>
      <c r="X1051" s="4">
        <v>499.5659484863281</v>
      </c>
      <c r="Y1051" s="4">
        <v>1999.076416015625</v>
      </c>
      <c r="Z1051" s="4">
        <v>80.04463958740234</v>
      </c>
      <c r="AA1051" s="4">
        <v>101.6626129150391</v>
      </c>
      <c r="AB1051" s="4">
        <v>3.130612373352051</v>
      </c>
      <c r="AC1051" s="4">
        <v>0.3338254988193512</v>
      </c>
      <c r="AD1051" s="4">
        <v>0.3271604478359222</v>
      </c>
      <c r="AE1051" s="4">
        <v>0.006912101991474628</v>
      </c>
      <c r="AF1051" s="4">
        <v>0.3627044260501862</v>
      </c>
      <c r="AG1051" s="4">
        <v>0.007996104657649994</v>
      </c>
      <c r="AH1051" s="4">
        <v>0.6666666865348816</v>
      </c>
      <c r="AI1051" s="4">
        <v>-0.2195652425289154</v>
      </c>
      <c r="AJ1051" s="4">
        <v>2.737391471862793</v>
      </c>
      <c r="AK1051" s="4">
        <v>1</v>
      </c>
      <c r="AL1051" s="4">
        <v>0</v>
      </c>
      <c r="AM1051" s="4">
        <v>0.1599999964237213</v>
      </c>
      <c r="AN1051" s="4">
        <v>111115</v>
      </c>
      <c r="AO1051" s="4">
        <f>X1051*0.000001/(K1051*0.0001)</f>
        <v>0.8326099141438801</v>
      </c>
      <c r="AP1051" s="4">
        <f>(U1051-T1051)/(1000-U1051)*AO1051</f>
        <v>0.001590167273056741</v>
      </c>
      <c r="AQ1051" s="4">
        <f>(P1051+273.15)</f>
        <v>298.1569541931152</v>
      </c>
      <c r="AR1051" s="4">
        <f>(O1051+273.15)</f>
        <v>294.315636062622</v>
      </c>
      <c r="AS1051" s="4">
        <f>(Y1051*AK1051+Z1051*AL1051)*AM1051</f>
        <v>319.8522194132456</v>
      </c>
      <c r="AT1051" s="4">
        <f>((AS1051+0.00000010773*(AR1051^4-AQ1051^4))-AP1051*44100)/(L1051*0.92*2*29.3+0.00000043092*AQ1051^3)</f>
        <v>2.349393336582524</v>
      </c>
      <c r="AU1051" s="4">
        <f>0.61365*EXP(17.502*J1051/(240.97+J1051))</f>
        <v>3.180996131646345</v>
      </c>
      <c r="AV1051" s="4">
        <f>AU1051*1000/AA1051</f>
        <v>31.28973415531578</v>
      </c>
      <c r="AW1051" s="4">
        <f>(AV1051-U1051)</f>
        <v>15.31027439274254</v>
      </c>
      <c r="AX1051" s="4">
        <f>IF(D1051,P1051,(O1051+P1051)/2)</f>
        <v>23.08629512786865</v>
      </c>
      <c r="AY1051" s="4">
        <f>0.61365*EXP(17.502*AX1051/(240.97+AX1051))</f>
        <v>2.834483084188901</v>
      </c>
      <c r="AZ1051" s="4">
        <f>IF(AW1051&lt;&gt;0,(1000-(AV1051+U1051)/2)/AW1051*AP1051,0)</f>
        <v>0.1014080003162259</v>
      </c>
      <c r="BA1051" s="4">
        <f>U1051*AA1051/1000</f>
        <v>1.624513632433926</v>
      </c>
      <c r="BB1051" s="4">
        <f>(AY1051-BA1051)</f>
        <v>1.209969451754975</v>
      </c>
      <c r="BC1051" s="4">
        <f>1/(1.6/F1051+1.37/N1051)</f>
        <v>0.06370700105296891</v>
      </c>
      <c r="BD1051" s="3">
        <f>G1051*AA1051*0.001</f>
      </c>
      <c r="BE1051" s="3">
        <f>G1051/S1051</f>
      </c>
      <c r="BF1051" s="4">
        <f>(1-AP1051*AA1051/AU1051/F1051)*100</f>
        <v>51.67434888892717</v>
      </c>
      <c r="BG1051" s="3">
        <f>(S1051-E1051/(N1051/1.35))</f>
      </c>
      <c r="BH1051" s="3">
        <f>E1051*BF1051/100/BG1051</f>
      </c>
    </row>
    <row r="1052" ht="16" customHeight="1">
      <c r="A1052" s="4">
        <v>978</v>
      </c>
      <c r="B1052" t="s" s="2">
        <v>1105</v>
      </c>
      <c r="C1052" s="4">
        <v>5682.500032331795</v>
      </c>
      <c r="D1052" s="4">
        <v>0</v>
      </c>
      <c r="E1052" s="3">
        <f>(R1052-#REF!*(1000-T1052)/(1000-U1052))*AO1052</f>
      </c>
      <c r="F1052" s="4">
        <f>IF(AZ1052&lt;&gt;0,1/(1/AZ1052-1/N1052),0)</f>
        <v>0.1063666229896575</v>
      </c>
      <c r="G1052" s="3">
        <f>((BC1052-AP1052/2)*S1052-E1052)/(BC1052+AP1052/2)</f>
      </c>
      <c r="H1052" s="4">
        <f>AP1052*1000</f>
        <v>1.605030183516039</v>
      </c>
      <c r="I1052" s="4">
        <f>(AU1052-BA1052)</f>
        <v>1.553872919995561</v>
      </c>
      <c r="J1052" s="4">
        <f>(P1052+AT1052*D1052)</f>
        <v>25.00497055053711</v>
      </c>
      <c r="K1052" s="4">
        <v>6</v>
      </c>
      <c r="L1052" s="4">
        <f>(K1052*AI1052+AJ1052)</f>
        <v>1.420000016689301</v>
      </c>
      <c r="M1052" s="4">
        <v>1</v>
      </c>
      <c r="N1052" s="4">
        <f>L1052*(M1052+1)*(M1052+1)/(M1052*M1052+1)</f>
        <v>2.840000033378601</v>
      </c>
      <c r="O1052" s="4">
        <v>21.16589736938477</v>
      </c>
      <c r="P1052" s="4">
        <v>25.00497055053711</v>
      </c>
      <c r="Q1052" s="4">
        <v>20.22516059875488</v>
      </c>
      <c r="R1052" s="4">
        <v>100.2596969604492</v>
      </c>
      <c r="S1052" s="4">
        <v>106.9928131103516</v>
      </c>
      <c r="T1052" s="4">
        <v>14.10457992553711</v>
      </c>
      <c r="U1052" s="4">
        <v>16.00144195556641</v>
      </c>
      <c r="V1052" s="4">
        <v>57.04778671264648</v>
      </c>
      <c r="W1052" s="4">
        <v>64.50286102294922</v>
      </c>
      <c r="X1052" s="4">
        <v>499.5663452148438</v>
      </c>
      <c r="Y1052" s="4">
        <v>1999.025024414062</v>
      </c>
      <c r="Z1052" s="4">
        <v>79.42360687255859</v>
      </c>
      <c r="AA1052" s="4">
        <v>101.6625289916992</v>
      </c>
      <c r="AB1052" s="4">
        <v>3.130612373352051</v>
      </c>
      <c r="AC1052" s="4">
        <v>0.3338254988193512</v>
      </c>
      <c r="AD1052" s="4">
        <v>0.3271604478359222</v>
      </c>
      <c r="AE1052" s="4">
        <v>0.006912101991474628</v>
      </c>
      <c r="AF1052" s="4">
        <v>0.3627044260501862</v>
      </c>
      <c r="AG1052" s="4">
        <v>0.007996104657649994</v>
      </c>
      <c r="AH1052" s="4">
        <v>1</v>
      </c>
      <c r="AI1052" s="4">
        <v>-0.2195652425289154</v>
      </c>
      <c r="AJ1052" s="4">
        <v>2.737391471862793</v>
      </c>
      <c r="AK1052" s="4">
        <v>1</v>
      </c>
      <c r="AL1052" s="4">
        <v>0</v>
      </c>
      <c r="AM1052" s="4">
        <v>0.1599999964237213</v>
      </c>
      <c r="AN1052" s="4">
        <v>111115</v>
      </c>
      <c r="AO1052" s="4">
        <f>X1052*0.000001/(K1052*0.0001)</f>
        <v>0.8326105753580727</v>
      </c>
      <c r="AP1052" s="4">
        <f>(U1052-T1052)/(1000-U1052)*AO1052</f>
        <v>0.001605030183516039</v>
      </c>
      <c r="AQ1052" s="4">
        <f>(P1052+273.15)</f>
        <v>298.1549705505371</v>
      </c>
      <c r="AR1052" s="4">
        <f>(O1052+273.15)</f>
        <v>294.3158973693847</v>
      </c>
      <c r="AS1052" s="4">
        <f>(Y1052*AK1052+Z1052*AL1052)*AM1052</f>
        <v>319.8439967571794</v>
      </c>
      <c r="AT1052" s="4">
        <f>((AS1052+0.00000010773*(AR1052^4-AQ1052^4))-AP1052*44100)/(L1052*0.92*2*29.3+0.00000043092*AQ1052^3)</f>
        <v>2.342145786255124</v>
      </c>
      <c r="AU1052" s="4">
        <f>0.61365*EXP(17.502*J1052/(240.97+J1052))</f>
        <v>3.180619976712323</v>
      </c>
      <c r="AV1052" s="4">
        <f>AU1052*1000/AA1052</f>
        <v>31.28605995009254</v>
      </c>
      <c r="AW1052" s="4">
        <f>(AV1052-U1052)</f>
        <v>15.28461799452613</v>
      </c>
      <c r="AX1052" s="4">
        <f>IF(D1052,P1052,(O1052+P1052)/2)</f>
        <v>23.08543395996094</v>
      </c>
      <c r="AY1052" s="4">
        <f>0.61365*EXP(17.502*AX1052/(240.97+AX1052))</f>
        <v>2.83433544235944</v>
      </c>
      <c r="AZ1052" s="4">
        <f>IF(AW1052&lt;&gt;0,(1000-(AV1052+U1052)/2)/AW1052*AP1052,0)</f>
        <v>0.1025266872974142</v>
      </c>
      <c r="BA1052" s="4">
        <f>U1052*AA1052/1000</f>
        <v>1.626747056716762</v>
      </c>
      <c r="BB1052" s="4">
        <f>(AY1052-BA1052)</f>
        <v>1.207588385642677</v>
      </c>
      <c r="BC1052" s="4">
        <f>1/(1.6/F1052+1.37/N1052)</f>
        <v>0.06441345388578162</v>
      </c>
      <c r="BD1052" s="3">
        <f>G1052*AA1052*0.001</f>
      </c>
      <c r="BE1052" s="3">
        <f>G1052/S1052</f>
      </c>
      <c r="BF1052" s="4">
        <f>(1-AP1052*AA1052/AU1052/F1052)*100</f>
        <v>51.76892301684588</v>
      </c>
      <c r="BG1052" s="3">
        <f>(S1052-E1052/(N1052/1.35))</f>
      </c>
      <c r="BH1052" s="3">
        <f>E1052*BF1052/100/BG1052</f>
      </c>
    </row>
    <row r="1053" ht="16" customHeight="1">
      <c r="A1053" s="4">
        <v>979</v>
      </c>
      <c r="B1053" t="s" s="2">
        <v>1106</v>
      </c>
      <c r="C1053" s="4">
        <v>5687.500032220036</v>
      </c>
      <c r="D1053" s="4">
        <v>0</v>
      </c>
      <c r="E1053" s="3">
        <f>(R1053-#REF!*(1000-T1053)/(1000-U1053))*AO1053</f>
      </c>
      <c r="F1053" s="4">
        <f>IF(AZ1053&lt;&gt;0,1/(1/AZ1053-1/N1053),0)</f>
        <v>0.1096330913465373</v>
      </c>
      <c r="G1053" s="3">
        <f>((BC1053-AP1053/2)*S1053-E1053)/(BC1053+AP1053/2)</f>
      </c>
      <c r="H1053" s="4">
        <f>AP1053*1000</f>
        <v>1.651730698621434</v>
      </c>
      <c r="I1053" s="4">
        <f>(AU1053-BA1053)</f>
        <v>1.553149183408693</v>
      </c>
      <c r="J1053" s="4">
        <f>(P1053+AT1053*D1053)</f>
        <v>25.00810623168945</v>
      </c>
      <c r="K1053" s="4">
        <v>6</v>
      </c>
      <c r="L1053" s="4">
        <f>(K1053*AI1053+AJ1053)</f>
        <v>1.420000016689301</v>
      </c>
      <c r="M1053" s="4">
        <v>1</v>
      </c>
      <c r="N1053" s="4">
        <f>L1053*(M1053+1)*(M1053+1)/(M1053*M1053+1)</f>
        <v>2.840000033378601</v>
      </c>
      <c r="O1053" s="4">
        <v>21.1657886505127</v>
      </c>
      <c r="P1053" s="4">
        <v>25.00810623168945</v>
      </c>
      <c r="Q1053" s="4">
        <v>20.22604751586914</v>
      </c>
      <c r="R1053" s="4">
        <v>100.0355072021484</v>
      </c>
      <c r="S1053" s="4">
        <v>106.4123382568359</v>
      </c>
      <c r="T1053" s="4">
        <v>14.06226062774658</v>
      </c>
      <c r="U1053" s="4">
        <v>16.01437759399414</v>
      </c>
      <c r="V1053" s="4">
        <v>56.79900741577148</v>
      </c>
      <c r="W1053" s="4">
        <v>64.56247711181641</v>
      </c>
      <c r="X1053" s="4">
        <v>499.5436096191406</v>
      </c>
      <c r="Y1053" s="4">
        <v>1998.981811523438</v>
      </c>
      <c r="Z1053" s="4">
        <v>79.53067016601562</v>
      </c>
      <c r="AA1053" s="4">
        <v>101.6627349853516</v>
      </c>
      <c r="AB1053" s="4">
        <v>3.130612373352051</v>
      </c>
      <c r="AC1053" s="4">
        <v>0.3338254988193512</v>
      </c>
      <c r="AD1053" s="4">
        <v>0.3271604478359222</v>
      </c>
      <c r="AE1053" s="4">
        <v>0.006912101991474628</v>
      </c>
      <c r="AF1053" s="4">
        <v>0.3627044260501862</v>
      </c>
      <c r="AG1053" s="4">
        <v>0.007996104657649994</v>
      </c>
      <c r="AH1053" s="4">
        <v>0.6666666865348816</v>
      </c>
      <c r="AI1053" s="4">
        <v>-0.2195652425289154</v>
      </c>
      <c r="AJ1053" s="4">
        <v>2.737391471862793</v>
      </c>
      <c r="AK1053" s="4">
        <v>1</v>
      </c>
      <c r="AL1053" s="4">
        <v>0</v>
      </c>
      <c r="AM1053" s="4">
        <v>0.1599999964237213</v>
      </c>
      <c r="AN1053" s="4">
        <v>111115</v>
      </c>
      <c r="AO1053" s="4">
        <f>X1053*0.000001/(K1053*0.0001)</f>
        <v>0.8325726826985677</v>
      </c>
      <c r="AP1053" s="4">
        <f>(U1053-T1053)/(1000-U1053)*AO1053</f>
        <v>0.001651730698621434</v>
      </c>
      <c r="AQ1053" s="4">
        <f>(P1053+273.15)</f>
        <v>298.1581062316894</v>
      </c>
      <c r="AR1053" s="4">
        <f>(O1053+273.15)</f>
        <v>294.3157886505127</v>
      </c>
      <c r="AS1053" s="4">
        <f>(Y1053*AK1053+Z1053*AL1053)*AM1053</f>
        <v>319.837082694834</v>
      </c>
      <c r="AT1053" s="4">
        <f>((AS1053+0.00000010773*(AR1053^4-AQ1053^4))-AP1053*44100)/(L1053*0.92*2*29.3+0.00000043092*AQ1053^3)</f>
        <v>2.31822746137691</v>
      </c>
      <c r="AU1053" s="4">
        <f>0.61365*EXP(17.502*J1053/(240.97+J1053))</f>
        <v>3.181214608702271</v>
      </c>
      <c r="AV1053" s="4">
        <f>AU1053*1000/AA1053</f>
        <v>31.29184562229855</v>
      </c>
      <c r="AW1053" s="4">
        <f>(AV1053-U1053)</f>
        <v>15.27746802830441</v>
      </c>
      <c r="AX1053" s="4">
        <f>IF(D1053,P1053,(O1053+P1053)/2)</f>
        <v>23.08694744110107</v>
      </c>
      <c r="AY1053" s="4">
        <f>0.61365*EXP(17.502*AX1053/(240.97+AX1053))</f>
        <v>2.83459492367399</v>
      </c>
      <c r="AZ1053" s="4">
        <f>IF(AW1053&lt;&gt;0,(1000-(AV1053+U1053)/2)/AW1053*AP1053,0)</f>
        <v>0.1055582067049708</v>
      </c>
      <c r="BA1053" s="4">
        <f>U1053*AA1053/1000</f>
        <v>1.628065425293578</v>
      </c>
      <c r="BB1053" s="4">
        <f>(AY1053-BA1053)</f>
        <v>1.206529498380412</v>
      </c>
      <c r="BC1053" s="4">
        <f>1/(1.6/F1053+1.37/N1053)</f>
        <v>0.06632826813865761</v>
      </c>
      <c r="BD1053" s="3">
        <f>G1053*AA1053*0.001</f>
      </c>
      <c r="BE1053" s="3">
        <f>G1053/S1053</f>
      </c>
      <c r="BF1053" s="4">
        <f>(1-AP1053*AA1053/AU1053/F1053)*100</f>
        <v>51.85331378408481</v>
      </c>
      <c r="BG1053" s="3">
        <f>(S1053-E1053/(N1053/1.35))</f>
      </c>
      <c r="BH1053" s="3">
        <f>E1053*BF1053/100/BG1053</f>
      </c>
    </row>
    <row r="1054" ht="16" customHeight="1">
      <c r="A1054" s="4">
        <v>980</v>
      </c>
      <c r="B1054" t="s" s="2">
        <v>1107</v>
      </c>
      <c r="C1054" s="4">
        <v>5692.500032108277</v>
      </c>
      <c r="D1054" s="4">
        <v>0</v>
      </c>
      <c r="E1054" s="3">
        <f>(R1054-#REF!*(1000-T1054)/(1000-U1054))*AO1054</f>
      </c>
      <c r="F1054" s="4">
        <f>IF(AZ1054&lt;&gt;0,1/(1/AZ1054-1/N1054),0)</f>
        <v>0.1121770328286581</v>
      </c>
      <c r="G1054" s="3">
        <f>((BC1054-AP1054/2)*S1054-E1054)/(BC1054+AP1054/2)</f>
      </c>
      <c r="H1054" s="4">
        <f>AP1054*1000</f>
        <v>1.688390590468785</v>
      </c>
      <c r="I1054" s="4">
        <f>(AU1054-BA1054)</f>
        <v>1.552960089483322</v>
      </c>
      <c r="J1054" s="4">
        <f>(P1054+AT1054*D1054)</f>
        <v>25.00560569763184</v>
      </c>
      <c r="K1054" s="4">
        <v>6</v>
      </c>
      <c r="L1054" s="4">
        <f>(K1054*AI1054+AJ1054)</f>
        <v>1.420000016689301</v>
      </c>
      <c r="M1054" s="4">
        <v>1</v>
      </c>
      <c r="N1054" s="4">
        <f>L1054*(M1054+1)*(M1054+1)/(M1054*M1054+1)</f>
        <v>2.840000033378601</v>
      </c>
      <c r="O1054" s="4">
        <v>21.16580772399902</v>
      </c>
      <c r="P1054" s="4">
        <v>25.00560569763184</v>
      </c>
      <c r="Q1054" s="4">
        <v>20.22579956054688</v>
      </c>
      <c r="R1054" s="4">
        <v>100.1489639282227</v>
      </c>
      <c r="S1054" s="4">
        <v>105.5691680908203</v>
      </c>
      <c r="T1054" s="4">
        <v>14.01599597930908</v>
      </c>
      <c r="U1054" s="4">
        <v>16.0115852355957</v>
      </c>
      <c r="V1054" s="4">
        <v>56.53889465332031</v>
      </c>
      <c r="W1054" s="4">
        <v>64.55575561523438</v>
      </c>
      <c r="X1054" s="4">
        <v>499.5086364746094</v>
      </c>
      <c r="Y1054" s="4">
        <v>1998.938110351562</v>
      </c>
      <c r="Z1054" s="4">
        <v>79.40531921386719</v>
      </c>
      <c r="AA1054" s="4">
        <v>101.6626586914062</v>
      </c>
      <c r="AB1054" s="4">
        <v>3.130612373352051</v>
      </c>
      <c r="AC1054" s="4">
        <v>0.3338254988193512</v>
      </c>
      <c r="AD1054" s="4">
        <v>0.3271604478359222</v>
      </c>
      <c r="AE1054" s="4">
        <v>0.006912101991474628</v>
      </c>
      <c r="AF1054" s="4">
        <v>0.3627044260501862</v>
      </c>
      <c r="AG1054" s="4">
        <v>0.007996104657649994</v>
      </c>
      <c r="AH1054" s="4">
        <v>0.6666666865348816</v>
      </c>
      <c r="AI1054" s="4">
        <v>-0.2195652425289154</v>
      </c>
      <c r="AJ1054" s="4">
        <v>2.737391471862793</v>
      </c>
      <c r="AK1054" s="4">
        <v>1</v>
      </c>
      <c r="AL1054" s="4">
        <v>0</v>
      </c>
      <c r="AM1054" s="4">
        <v>0.1599999964237213</v>
      </c>
      <c r="AN1054" s="4">
        <v>111115</v>
      </c>
      <c r="AO1054" s="4">
        <f>X1054*0.000001/(K1054*0.0001)</f>
        <v>0.8325143941243488</v>
      </c>
      <c r="AP1054" s="4">
        <f>(U1054-T1054)/(1000-U1054)*AO1054</f>
        <v>0.001688390590468785</v>
      </c>
      <c r="AQ1054" s="4">
        <f>(P1054+273.15)</f>
        <v>298.1556056976318</v>
      </c>
      <c r="AR1054" s="4">
        <f>(O1054+273.15)</f>
        <v>294.315807723999</v>
      </c>
      <c r="AS1054" s="4">
        <f>(Y1054*AK1054+Z1054*AL1054)*AM1054</f>
        <v>319.8300905074902</v>
      </c>
      <c r="AT1054" s="4">
        <f>((AS1054+0.00000010773*(AR1054^4-AQ1054^4))-AP1054*44100)/(L1054*0.92*2*29.3+0.00000043092*AQ1054^3)</f>
        <v>2.300106083343704</v>
      </c>
      <c r="AU1054" s="4">
        <f>0.61365*EXP(17.502*J1054/(240.97+J1054))</f>
        <v>3.180740414398047</v>
      </c>
      <c r="AV1054" s="4">
        <f>AU1054*1000/AA1054</f>
        <v>31.28720471548047</v>
      </c>
      <c r="AW1054" s="4">
        <f>(AV1054-U1054)</f>
        <v>15.27561947988476</v>
      </c>
      <c r="AX1054" s="4">
        <f>IF(D1054,P1054,(O1054+P1054)/2)</f>
        <v>23.08570671081543</v>
      </c>
      <c r="AY1054" s="4">
        <f>0.61365*EXP(17.502*AX1054/(240.97+AX1054))</f>
        <v>2.834382203052563</v>
      </c>
      <c r="AZ1054" s="4">
        <f>IF(AW1054&lt;&gt;0,(1000-(AV1054+U1054)/2)/AW1054*AP1054,0)</f>
        <v>0.1079145220062946</v>
      </c>
      <c r="BA1054" s="4">
        <f>U1054*AA1054/1000</f>
        <v>1.627780324914726</v>
      </c>
      <c r="BB1054" s="4">
        <f>(AY1054-BA1054)</f>
        <v>1.206601878137837</v>
      </c>
      <c r="BC1054" s="4">
        <f>1/(1.6/F1054+1.37/N1054)</f>
        <v>0.06781700785099139</v>
      </c>
      <c r="BD1054" s="3">
        <f>G1054*AA1054*0.001</f>
      </c>
      <c r="BE1054" s="3">
        <f>G1054/S1054</f>
      </c>
      <c r="BF1054" s="4">
        <f>(1-AP1054*AA1054/AU1054/F1054)*100</f>
        <v>51.89367168479164</v>
      </c>
      <c r="BG1054" s="3">
        <f>(S1054-E1054/(N1054/1.35))</f>
      </c>
      <c r="BH1054" s="3">
        <f>E1054*BF1054/100/BG1054</f>
      </c>
    </row>
    <row r="1055" ht="16" customHeight="1">
      <c r="A1055" s="4">
        <v>981</v>
      </c>
      <c r="B1055" t="s" s="2">
        <v>1108</v>
      </c>
      <c r="C1055" s="4">
        <v>5698.000031985343</v>
      </c>
      <c r="D1055" s="4">
        <v>0</v>
      </c>
      <c r="E1055" s="3">
        <f>(R1055-#REF!*(1000-T1055)/(1000-U1055))*AO1055</f>
      </c>
      <c r="F1055" s="4">
        <f>IF(AZ1055&lt;&gt;0,1/(1/AZ1055-1/N1055),0)</f>
        <v>0.1121019663354004</v>
      </c>
      <c r="G1055" s="3">
        <f>((BC1055-AP1055/2)*S1055-E1055)/(BC1055+AP1055/2)</f>
      </c>
      <c r="H1055" s="4">
        <f>AP1055*1000</f>
        <v>1.688101486172919</v>
      </c>
      <c r="I1055" s="4">
        <f>(AU1055-BA1055)</f>
        <v>1.553689953221891</v>
      </c>
      <c r="J1055" s="4">
        <f>(P1055+AT1055*D1055)</f>
        <v>25.00942802429199</v>
      </c>
      <c r="K1055" s="4">
        <v>6</v>
      </c>
      <c r="L1055" s="4">
        <f>(K1055*AI1055+AJ1055)</f>
        <v>1.420000016689301</v>
      </c>
      <c r="M1055" s="4">
        <v>1</v>
      </c>
      <c r="N1055" s="4">
        <f>L1055*(M1055+1)*(M1055+1)/(M1055*M1055+1)</f>
        <v>2.840000033378601</v>
      </c>
      <c r="O1055" s="4">
        <v>21.16534996032715</v>
      </c>
      <c r="P1055" s="4">
        <v>25.00942802429199</v>
      </c>
      <c r="Q1055" s="4">
        <v>20.22441864013672</v>
      </c>
      <c r="R1055" s="4">
        <v>100.515380859375</v>
      </c>
      <c r="S1055" s="4">
        <v>105.3941268920898</v>
      </c>
      <c r="T1055" s="4">
        <v>14.01622581481934</v>
      </c>
      <c r="U1055" s="4">
        <v>16.01152420043945</v>
      </c>
      <c r="V1055" s="4">
        <v>56.52321624755859</v>
      </c>
      <c r="W1055" s="4">
        <v>64.55740356445312</v>
      </c>
      <c r="X1055" s="4">
        <v>499.4959411621094</v>
      </c>
      <c r="Y1055" s="4">
        <v>1998.897705078125</v>
      </c>
      <c r="Z1055" s="4">
        <v>78.95748138427734</v>
      </c>
      <c r="AA1055" s="4">
        <v>101.6627349853516</v>
      </c>
      <c r="AB1055" s="4">
        <v>3.130612373352051</v>
      </c>
      <c r="AC1055" s="4">
        <v>0.3338254988193512</v>
      </c>
      <c r="AD1055" s="4">
        <v>0.3271604478359222</v>
      </c>
      <c r="AE1055" s="4">
        <v>0.006912101991474628</v>
      </c>
      <c r="AF1055" s="4">
        <v>0.3627044260501862</v>
      </c>
      <c r="AG1055" s="4">
        <v>0.007996104657649994</v>
      </c>
      <c r="AH1055" s="4">
        <v>0.6666666865348816</v>
      </c>
      <c r="AI1055" s="4">
        <v>-0.2195652425289154</v>
      </c>
      <c r="AJ1055" s="4">
        <v>2.737391471862793</v>
      </c>
      <c r="AK1055" s="4">
        <v>1</v>
      </c>
      <c r="AL1055" s="4">
        <v>0</v>
      </c>
      <c r="AM1055" s="4">
        <v>0.1599999964237213</v>
      </c>
      <c r="AN1055" s="4">
        <v>111115</v>
      </c>
      <c r="AO1055" s="4">
        <f>X1055*0.000001/(K1055*0.0001)</f>
        <v>0.8324932352701823</v>
      </c>
      <c r="AP1055" s="4">
        <f>(U1055-T1055)/(1000-U1055)*AO1055</f>
        <v>0.001688101486172919</v>
      </c>
      <c r="AQ1055" s="4">
        <f>(P1055+273.15)</f>
        <v>298.159428024292</v>
      </c>
      <c r="AR1055" s="4">
        <f>(O1055+273.15)</f>
        <v>294.3153499603271</v>
      </c>
      <c r="AS1055" s="4">
        <f>(Y1055*AK1055+Z1055*AL1055)*AM1055</f>
        <v>319.8236256638847</v>
      </c>
      <c r="AT1055" s="4">
        <f>((AS1055+0.00000010773*(AR1055^4-AQ1055^4))-AP1055*44100)/(L1055*0.92*2*29.3+0.00000043092*AQ1055^3)</f>
        <v>2.299612631112141</v>
      </c>
      <c r="AU1055" s="4">
        <f>0.61365*EXP(17.502*J1055/(240.97+J1055))</f>
        <v>3.18146529472271</v>
      </c>
      <c r="AV1055" s="4">
        <f>AU1055*1000/AA1055</f>
        <v>31.29431148179442</v>
      </c>
      <c r="AW1055" s="4">
        <f>(AV1055-U1055)</f>
        <v>15.28278728135497</v>
      </c>
      <c r="AX1055" s="4">
        <f>IF(D1055,P1055,(O1055+P1055)/2)</f>
        <v>23.08738899230957</v>
      </c>
      <c r="AY1055" s="4">
        <f>0.61365*EXP(17.502*AX1055/(240.97+AX1055))</f>
        <v>2.834670630077704</v>
      </c>
      <c r="AZ1055" s="4">
        <f>IF(AW1055&lt;&gt;0,(1000-(AV1055+U1055)/2)/AW1055*AP1055,0)</f>
        <v>0.1078450501253641</v>
      </c>
      <c r="BA1055" s="4">
        <f>U1055*AA1055/1000</f>
        <v>1.627775341500819</v>
      </c>
      <c r="BB1055" s="4">
        <f>(AY1055-BA1055)</f>
        <v>1.206895288576885</v>
      </c>
      <c r="BC1055" s="4">
        <f>1/(1.6/F1055+1.37/N1055)</f>
        <v>0.06777310982710412</v>
      </c>
      <c r="BD1055" s="3">
        <f>G1055*AA1055*0.001</f>
      </c>
      <c r="BE1055" s="3">
        <f>G1055/S1055</f>
      </c>
      <c r="BF1055" s="4">
        <f>(1-AP1055*AA1055/AU1055/F1055)*100</f>
        <v>51.88063131541756</v>
      </c>
      <c r="BG1055" s="3">
        <f>(S1055-E1055/(N1055/1.35))</f>
      </c>
      <c r="BH1055" s="3">
        <f>E1055*BF1055/100/BG1055</f>
      </c>
    </row>
    <row r="1056" ht="16" customHeight="1">
      <c r="A1056" s="4">
        <v>982</v>
      </c>
      <c r="B1056" t="s" s="2">
        <v>1109</v>
      </c>
      <c r="C1056" s="4">
        <v>5703.000031873584</v>
      </c>
      <c r="D1056" s="4">
        <v>0</v>
      </c>
      <c r="E1056" s="3">
        <f>(R1056-#REF!*(1000-T1056)/(1000-U1056))*AO1056</f>
      </c>
      <c r="F1056" s="4">
        <f>IF(AZ1056&lt;&gt;0,1/(1/AZ1056-1/N1056),0)</f>
        <v>0.1123087628663876</v>
      </c>
      <c r="G1056" s="3">
        <f>((BC1056-AP1056/2)*S1056-E1056)/(BC1056+AP1056/2)</f>
      </c>
      <c r="H1056" s="4">
        <f>AP1056*1000</f>
        <v>1.689921606254076</v>
      </c>
      <c r="I1056" s="4">
        <f>(AU1056-BA1056)</f>
        <v>1.55261665684125</v>
      </c>
      <c r="J1056" s="4">
        <f>(P1056+AT1056*D1056)</f>
        <v>25.00535202026367</v>
      </c>
      <c r="K1056" s="4">
        <v>6</v>
      </c>
      <c r="L1056" s="4">
        <f>(K1056*AI1056+AJ1056)</f>
        <v>1.420000016689301</v>
      </c>
      <c r="M1056" s="4">
        <v>1</v>
      </c>
      <c r="N1056" s="4">
        <f>L1056*(M1056+1)*(M1056+1)/(M1056*M1056+1)</f>
        <v>2.840000033378601</v>
      </c>
      <c r="O1056" s="4">
        <v>21.1649341583252</v>
      </c>
      <c r="P1056" s="4">
        <v>25.00535202026367</v>
      </c>
      <c r="Q1056" s="4">
        <v>20.22344207763672</v>
      </c>
      <c r="R1056" s="4">
        <v>100.8149337768555</v>
      </c>
      <c r="S1056" s="4">
        <v>105.5238494873047</v>
      </c>
      <c r="T1056" s="4">
        <v>14.01704025268555</v>
      </c>
      <c r="U1056" s="4">
        <v>16.01444816589355</v>
      </c>
      <c r="V1056" s="4">
        <v>56.51846313476562</v>
      </c>
      <c r="W1056" s="4">
        <v>64.56985473632812</v>
      </c>
      <c r="X1056" s="4">
        <v>499.5049133300781</v>
      </c>
      <c r="Y1056" s="4">
        <v>1998.865844726562</v>
      </c>
      <c r="Z1056" s="4">
        <v>77.892089843750</v>
      </c>
      <c r="AA1056" s="4">
        <v>101.6629257202148</v>
      </c>
      <c r="AB1056" s="4">
        <v>3.130612373352051</v>
      </c>
      <c r="AC1056" s="4">
        <v>0.3338254988193512</v>
      </c>
      <c r="AD1056" s="4">
        <v>0.3271604478359222</v>
      </c>
      <c r="AE1056" s="4">
        <v>0.006912101991474628</v>
      </c>
      <c r="AF1056" s="4">
        <v>0.3627044260501862</v>
      </c>
      <c r="AG1056" s="4">
        <v>0.007996104657649994</v>
      </c>
      <c r="AH1056" s="4">
        <v>0.6666666865348816</v>
      </c>
      <c r="AI1056" s="4">
        <v>-0.2195652425289154</v>
      </c>
      <c r="AJ1056" s="4">
        <v>2.737391471862793</v>
      </c>
      <c r="AK1056" s="4">
        <v>1</v>
      </c>
      <c r="AL1056" s="4">
        <v>0</v>
      </c>
      <c r="AM1056" s="4">
        <v>0.1599999964237213</v>
      </c>
      <c r="AN1056" s="4">
        <v>111115</v>
      </c>
      <c r="AO1056" s="4">
        <f>X1056*0.000001/(K1056*0.0001)</f>
        <v>0.8325081888834635</v>
      </c>
      <c r="AP1056" s="4">
        <f>(U1056-T1056)/(1000-U1056)*AO1056</f>
        <v>0.001689921606254076</v>
      </c>
      <c r="AQ1056" s="4">
        <f>(P1056+273.15)</f>
        <v>298.1553520202636</v>
      </c>
      <c r="AR1056" s="4">
        <f>(O1056+273.15)</f>
        <v>294.3149341583252</v>
      </c>
      <c r="AS1056" s="4">
        <f>(Y1056*AK1056+Z1056*AL1056)*AM1056</f>
        <v>319.8185280077487</v>
      </c>
      <c r="AT1056" s="4">
        <f>((AS1056+0.00000010773*(AR1056^4-AQ1056^4))-AP1056*44100)/(L1056*0.92*2*29.3+0.00000043092*AQ1056^3)</f>
        <v>2.299131815448436</v>
      </c>
      <c r="AU1056" s="4">
        <f>0.61365*EXP(17.502*J1056/(240.97+J1056))</f>
        <v>3.180692311180718</v>
      </c>
      <c r="AV1056" s="4">
        <f>AU1056*1000/AA1056</f>
        <v>31.2866493724001</v>
      </c>
      <c r="AW1056" s="4">
        <f>(AV1056-U1056)</f>
        <v>15.27220120650654</v>
      </c>
      <c r="AX1056" s="4">
        <f>IF(D1056,P1056,(O1056+P1056)/2)</f>
        <v>23.08514308929443</v>
      </c>
      <c r="AY1056" s="4">
        <f>0.61365*EXP(17.502*AX1056/(240.97+AX1056))</f>
        <v>2.834285575930285</v>
      </c>
      <c r="AZ1056" s="4">
        <f>IF(AW1056&lt;&gt;0,(1000-(AV1056+U1056)/2)/AW1056*AP1056,0)</f>
        <v>0.1080364258288049</v>
      </c>
      <c r="BA1056" s="4">
        <f>U1056*AA1056/1000</f>
        <v>1.628075654339467</v>
      </c>
      <c r="BB1056" s="4">
        <f>(AY1056-BA1056)</f>
        <v>1.206209921590818</v>
      </c>
      <c r="BC1056" s="4">
        <f>1/(1.6/F1056+1.37/N1056)</f>
        <v>0.06789403741982852</v>
      </c>
      <c r="BD1056" s="3">
        <f>G1056*AA1056*0.001</f>
      </c>
      <c r="BE1056" s="3">
        <f>G1056/S1056</f>
      </c>
      <c r="BF1056" s="4">
        <f>(1-AP1056*AA1056/AU1056/F1056)*100</f>
        <v>51.90567207986463</v>
      </c>
      <c r="BG1056" s="3">
        <f>(S1056-E1056/(N1056/1.35))</f>
      </c>
      <c r="BH1056" s="3">
        <f>E1056*BF1056/100/BG1056</f>
      </c>
    </row>
    <row r="1057" ht="16" customHeight="1">
      <c r="A1057" s="4">
        <v>983</v>
      </c>
      <c r="B1057" t="s" s="2">
        <v>1110</v>
      </c>
      <c r="C1057" s="4">
        <v>5708.000031761825</v>
      </c>
      <c r="D1057" s="4">
        <v>0</v>
      </c>
      <c r="E1057" s="3">
        <f>(R1057-#REF!*(1000-T1057)/(1000-U1057))*AO1057</f>
      </c>
      <c r="F1057" s="4">
        <f>IF(AZ1057&lt;&gt;0,1/(1/AZ1057-1/N1057),0)</f>
        <v>0.1125287015905823</v>
      </c>
      <c r="G1057" s="3">
        <f>((BC1057-AP1057/2)*S1057-E1057)/(BC1057+AP1057/2)</f>
      </c>
      <c r="H1057" s="4">
        <f>AP1057*1000</f>
        <v>1.691958681288421</v>
      </c>
      <c r="I1057" s="4">
        <f>(AU1057-BA1057)</f>
        <v>1.551568630628838</v>
      </c>
      <c r="J1057" s="4">
        <f>(P1057+AT1057*D1057)</f>
        <v>25.00190544128418</v>
      </c>
      <c r="K1057" s="4">
        <v>6</v>
      </c>
      <c r="L1057" s="4">
        <f>(K1057*AI1057+AJ1057)</f>
        <v>1.420000016689301</v>
      </c>
      <c r="M1057" s="4">
        <v>1</v>
      </c>
      <c r="N1057" s="4">
        <f>L1057*(M1057+1)*(M1057+1)/(M1057*M1057+1)</f>
        <v>2.840000033378601</v>
      </c>
      <c r="O1057" s="4">
        <v>21.16484260559082</v>
      </c>
      <c r="P1057" s="4">
        <v>25.00190544128418</v>
      </c>
      <c r="Q1057" s="4">
        <v>20.2236270904541</v>
      </c>
      <c r="R1057" s="4">
        <v>100.8219223022461</v>
      </c>
      <c r="S1057" s="4">
        <v>105.6783676147461</v>
      </c>
      <c r="T1057" s="4">
        <v>14.01854228973389</v>
      </c>
      <c r="U1057" s="4">
        <v>16.01831817626953</v>
      </c>
      <c r="V1057" s="4">
        <v>56.52352523803711</v>
      </c>
      <c r="W1057" s="4">
        <v>64.58399963378906</v>
      </c>
      <c r="X1057" s="4">
        <v>499.5128784179688</v>
      </c>
      <c r="Y1057" s="4">
        <v>1998.846313476562</v>
      </c>
      <c r="Z1057" s="4">
        <v>76.38229370117188</v>
      </c>
      <c r="AA1057" s="4">
        <v>101.6629943847656</v>
      </c>
      <c r="AB1057" s="4">
        <v>3.130612373352051</v>
      </c>
      <c r="AC1057" s="4">
        <v>0.3338254988193512</v>
      </c>
      <c r="AD1057" s="4">
        <v>0.3271604478359222</v>
      </c>
      <c r="AE1057" s="4">
        <v>0.006912101991474628</v>
      </c>
      <c r="AF1057" s="4">
        <v>0.3627044260501862</v>
      </c>
      <c r="AG1057" s="4">
        <v>0.007996104657649994</v>
      </c>
      <c r="AH1057" s="4">
        <v>1</v>
      </c>
      <c r="AI1057" s="4">
        <v>-0.2195652425289154</v>
      </c>
      <c r="AJ1057" s="4">
        <v>2.737391471862793</v>
      </c>
      <c r="AK1057" s="4">
        <v>1</v>
      </c>
      <c r="AL1057" s="4">
        <v>0</v>
      </c>
      <c r="AM1057" s="4">
        <v>0.1599999964237213</v>
      </c>
      <c r="AN1057" s="4">
        <v>111115</v>
      </c>
      <c r="AO1057" s="4">
        <f>X1057*0.000001/(K1057*0.0001)</f>
        <v>0.8325214640299478</v>
      </c>
      <c r="AP1057" s="4">
        <f>(U1057-T1057)/(1000-U1057)*AO1057</f>
        <v>0.001691958681288421</v>
      </c>
      <c r="AQ1057" s="4">
        <f>(P1057+273.15)</f>
        <v>298.1519054412842</v>
      </c>
      <c r="AR1057" s="4">
        <f>(O1057+273.15)</f>
        <v>294.3148426055908</v>
      </c>
      <c r="AS1057" s="4">
        <f>(Y1057*AK1057+Z1057*AL1057)*AM1057</f>
        <v>319.8154030078185</v>
      </c>
      <c r="AT1057" s="4">
        <f>((AS1057+0.00000010773*(AR1057^4-AQ1057^4))-AP1057*44100)/(L1057*0.92*2*29.3+0.00000043092*AQ1057^3)</f>
        <v>2.298521529741272</v>
      </c>
      <c r="AU1057" s="4">
        <f>0.61365*EXP(17.502*J1057/(240.97+J1057))</f>
        <v>3.180038821436316</v>
      </c>
      <c r="AV1057" s="4">
        <f>AU1057*1000/AA1057</f>
        <v>31.28020024081497</v>
      </c>
      <c r="AW1057" s="4">
        <f>(AV1057-U1057)</f>
        <v>15.26188206454544</v>
      </c>
      <c r="AX1057" s="4">
        <f>IF(D1057,P1057,(O1057+P1057)/2)</f>
        <v>23.0833740234375</v>
      </c>
      <c r="AY1057" s="4">
        <f>0.61365*EXP(17.502*AX1057/(240.97+AX1057))</f>
        <v>2.833982306471249</v>
      </c>
      <c r="AZ1057" s="4">
        <f>IF(AW1057&lt;&gt;0,(1000-(AV1057+U1057)/2)/AW1057*AP1057,0)</f>
        <v>0.1082399342936928</v>
      </c>
      <c r="BA1057" s="4">
        <f>U1057*AA1057/1000</f>
        <v>1.628470190807479</v>
      </c>
      <c r="BB1057" s="4">
        <f>(AY1057-BA1057)</f>
        <v>1.205512115663771</v>
      </c>
      <c r="BC1057" s="4">
        <f>1/(1.6/F1057+1.37/N1057)</f>
        <v>0.06802263411687108</v>
      </c>
      <c r="BD1057" s="3">
        <f>G1057*AA1057*0.001</f>
      </c>
      <c r="BE1057" s="3">
        <f>G1057/S1057</f>
      </c>
      <c r="BF1057" s="4">
        <f>(1-AP1057*AA1057/AU1057/F1057)*100</f>
        <v>51.93190390272638</v>
      </c>
      <c r="BG1057" s="3">
        <f>(S1057-E1057/(N1057/1.35))</f>
      </c>
      <c r="BH1057" s="3">
        <f>E1057*BF1057/100/BG1057</f>
      </c>
    </row>
    <row r="1058" ht="16" customHeight="1">
      <c r="A1058" s="4">
        <v>984</v>
      </c>
      <c r="B1058" t="s" s="2">
        <v>1111</v>
      </c>
      <c r="C1058" s="4">
        <v>5713.500031638891</v>
      </c>
      <c r="D1058" s="4">
        <v>0</v>
      </c>
      <c r="E1058" s="3">
        <f>(R1058-#REF!*(1000-T1058)/(1000-U1058))*AO1058</f>
      </c>
      <c r="F1058" s="4">
        <f>IF(AZ1058&lt;&gt;0,1/(1/AZ1058-1/N1058),0)</f>
        <v>0.1131016088442024</v>
      </c>
      <c r="G1058" s="3">
        <f>((BC1058-AP1058/2)*S1058-E1058)/(BC1058+AP1058/2)</f>
      </c>
      <c r="H1058" s="4">
        <f>AP1058*1000</f>
        <v>1.695965275327345</v>
      </c>
      <c r="I1058" s="4">
        <f>(AU1058-BA1058)</f>
        <v>1.547684942284093</v>
      </c>
      <c r="J1058" s="4">
        <f>(P1058+AT1058*D1058)</f>
        <v>24.98481178283691</v>
      </c>
      <c r="K1058" s="4">
        <v>6</v>
      </c>
      <c r="L1058" s="4">
        <f>(K1058*AI1058+AJ1058)</f>
        <v>1.420000016689301</v>
      </c>
      <c r="M1058" s="4">
        <v>1</v>
      </c>
      <c r="N1058" s="4">
        <f>L1058*(M1058+1)*(M1058+1)/(M1058*M1058+1)</f>
        <v>2.840000033378601</v>
      </c>
      <c r="O1058" s="4">
        <v>21.16528701782227</v>
      </c>
      <c r="P1058" s="4">
        <v>24.98481178283691</v>
      </c>
      <c r="Q1058" s="4">
        <v>20.22374153137207</v>
      </c>
      <c r="R1058" s="4">
        <v>100.5385894775391</v>
      </c>
      <c r="S1058" s="4">
        <v>105.6304473876953</v>
      </c>
      <c r="T1058" s="4">
        <v>14.02017498016357</v>
      </c>
      <c r="U1058" s="4">
        <v>16.02466011047363</v>
      </c>
      <c r="V1058" s="4">
        <v>56.52878189086914</v>
      </c>
      <c r="W1058" s="4">
        <v>64.60745239257812</v>
      </c>
      <c r="X1058" s="4">
        <v>499.5162048339844</v>
      </c>
      <c r="Y1058" s="4">
        <v>1998.768066406250</v>
      </c>
      <c r="Z1058" s="4">
        <v>76.18751525878906</v>
      </c>
      <c r="AA1058" s="4">
        <v>101.662971496582</v>
      </c>
      <c r="AB1058" s="4">
        <v>3.130612373352051</v>
      </c>
      <c r="AC1058" s="4">
        <v>0.3338254988193512</v>
      </c>
      <c r="AD1058" s="4">
        <v>0.3271604478359222</v>
      </c>
      <c r="AE1058" s="4">
        <v>0.006912101991474628</v>
      </c>
      <c r="AF1058" s="4">
        <v>0.3627044260501862</v>
      </c>
      <c r="AG1058" s="4">
        <v>0.007996104657649994</v>
      </c>
      <c r="AH1058" s="4">
        <v>0.6666666865348816</v>
      </c>
      <c r="AI1058" s="4">
        <v>-0.2195652425289154</v>
      </c>
      <c r="AJ1058" s="4">
        <v>2.737391471862793</v>
      </c>
      <c r="AK1058" s="4">
        <v>1</v>
      </c>
      <c r="AL1058" s="4">
        <v>0</v>
      </c>
      <c r="AM1058" s="4">
        <v>0.1599999964237213</v>
      </c>
      <c r="AN1058" s="4">
        <v>111115</v>
      </c>
      <c r="AO1058" s="4">
        <f>X1058*0.000001/(K1058*0.0001)</f>
        <v>0.8325270080566406</v>
      </c>
      <c r="AP1058" s="4">
        <f>(U1058-T1058)/(1000-U1058)*AO1058</f>
        <v>0.001695965275327345</v>
      </c>
      <c r="AQ1058" s="4">
        <f>(P1058+273.15)</f>
        <v>298.1348117828369</v>
      </c>
      <c r="AR1058" s="4">
        <f>(O1058+273.15)</f>
        <v>294.3152870178222</v>
      </c>
      <c r="AS1058" s="4">
        <f>(Y1058*AK1058+Z1058*AL1058)*AM1058</f>
        <v>319.8028834768484</v>
      </c>
      <c r="AT1058" s="4">
        <f>((AS1058+0.00000010773*(AR1058^4-AQ1058^4))-AP1058*44100)/(L1058*0.92*2*29.3+0.00000043092*AQ1058^3)</f>
        <v>2.298696571055945</v>
      </c>
      <c r="AU1058" s="4">
        <f>0.61365*EXP(17.502*J1058/(240.97+J1058))</f>
        <v>3.176799506337589</v>
      </c>
      <c r="AV1058" s="4">
        <f>AU1058*1000/AA1058</f>
        <v>31.24834400934656</v>
      </c>
      <c r="AW1058" s="4">
        <f>(AV1058-U1058)</f>
        <v>15.22368389887293</v>
      </c>
      <c r="AX1058" s="4">
        <f>IF(D1058,P1058,(O1058+P1058)/2)</f>
        <v>23.07504940032959</v>
      </c>
      <c r="AY1058" s="4">
        <f>0.61365*EXP(17.502*AX1058/(240.97+AX1058))</f>
        <v>2.832555604436141</v>
      </c>
      <c r="AZ1058" s="4">
        <f>IF(AW1058&lt;&gt;0,(1000-(AV1058+U1058)/2)/AW1058*AP1058,0)</f>
        <v>0.1087699008730815</v>
      </c>
      <c r="BA1058" s="4">
        <f>U1058*AA1058/1000</f>
        <v>1.629114564053496</v>
      </c>
      <c r="BB1058" s="4">
        <f>(AY1058-BA1058)</f>
        <v>1.203441040382645</v>
      </c>
      <c r="BC1058" s="4">
        <f>1/(1.6/F1058+1.37/N1058)</f>
        <v>0.06835753171381904</v>
      </c>
      <c r="BD1058" s="3">
        <f>G1058*AA1058*0.001</f>
      </c>
      <c r="BE1058" s="3">
        <f>G1058/S1058</f>
      </c>
      <c r="BF1058" s="4">
        <f>(1-AP1058*AA1058/AU1058/F1058)*100</f>
        <v>52.01326893205167</v>
      </c>
      <c r="BG1058" s="3">
        <f>(S1058-E1058/(N1058/1.35))</f>
      </c>
      <c r="BH1058" s="3">
        <f>E1058*BF1058/100/BG1058</f>
      </c>
    </row>
    <row r="1059" ht="16" customHeight="1">
      <c r="A1059" s="4">
        <v>985</v>
      </c>
      <c r="B1059" t="s" s="2">
        <v>1112</v>
      </c>
      <c r="C1059" s="4">
        <v>5718.500031527132</v>
      </c>
      <c r="D1059" s="4">
        <v>0</v>
      </c>
      <c r="E1059" s="3">
        <f>(R1059-#REF!*(1000-T1059)/(1000-U1059))*AO1059</f>
      </c>
      <c r="F1059" s="4">
        <f>IF(AZ1059&lt;&gt;0,1/(1/AZ1059-1/N1059),0)</f>
        <v>0.1140622837859349</v>
      </c>
      <c r="G1059" s="3">
        <f>((BC1059-AP1059/2)*S1059-E1059)/(BC1059+AP1059/2)</f>
      </c>
      <c r="H1059" s="4">
        <f>AP1059*1000</f>
        <v>1.699254656232114</v>
      </c>
      <c r="I1059" s="4">
        <f>(AU1059-BA1059)</f>
        <v>1.538190666659183</v>
      </c>
      <c r="J1059" s="4">
        <f>(P1059+AT1059*D1059)</f>
        <v>24.93770217895508</v>
      </c>
      <c r="K1059" s="4">
        <v>6</v>
      </c>
      <c r="L1059" s="4">
        <f>(K1059*AI1059+AJ1059)</f>
        <v>1.420000016689301</v>
      </c>
      <c r="M1059" s="4">
        <v>1</v>
      </c>
      <c r="N1059" s="4">
        <f>L1059*(M1059+1)*(M1059+1)/(M1059*M1059+1)</f>
        <v>2.840000033378601</v>
      </c>
      <c r="O1059" s="4">
        <v>21.1656436920166</v>
      </c>
      <c r="P1059" s="4">
        <v>24.93770217895508</v>
      </c>
      <c r="Q1059" s="4">
        <v>20.2236328125</v>
      </c>
      <c r="R1059" s="4">
        <v>100.2224502563477</v>
      </c>
      <c r="S1059" s="4">
        <v>105.4561920166016</v>
      </c>
      <c r="T1059" s="4">
        <v>14.02203273773193</v>
      </c>
      <c r="U1059" s="4">
        <v>16.03038597106934</v>
      </c>
      <c r="V1059" s="4">
        <v>56.53441619873047</v>
      </c>
      <c r="W1059" s="4">
        <v>64.62831115722656</v>
      </c>
      <c r="X1059" s="4">
        <v>499.5181884765625</v>
      </c>
      <c r="Y1059" s="4">
        <v>1998.77734375</v>
      </c>
      <c r="Z1059" s="4">
        <v>76.70134735107422</v>
      </c>
      <c r="AA1059" s="4">
        <v>101.6629486083984</v>
      </c>
      <c r="AB1059" s="4">
        <v>3.130612373352051</v>
      </c>
      <c r="AC1059" s="4">
        <v>0.3338254988193512</v>
      </c>
      <c r="AD1059" s="4">
        <v>0.3271604478359222</v>
      </c>
      <c r="AE1059" s="4">
        <v>0.006912101991474628</v>
      </c>
      <c r="AF1059" s="4">
        <v>0.3627044260501862</v>
      </c>
      <c r="AG1059" s="4">
        <v>0.007996104657649994</v>
      </c>
      <c r="AH1059" s="4">
        <v>0.6666666865348816</v>
      </c>
      <c r="AI1059" s="4">
        <v>-0.2195652425289154</v>
      </c>
      <c r="AJ1059" s="4">
        <v>2.737391471862793</v>
      </c>
      <c r="AK1059" s="4">
        <v>1</v>
      </c>
      <c r="AL1059" s="4">
        <v>0</v>
      </c>
      <c r="AM1059" s="4">
        <v>0.1599999964237213</v>
      </c>
      <c r="AN1059" s="4">
        <v>111115</v>
      </c>
      <c r="AO1059" s="4">
        <f>X1059*0.000001/(K1059*0.0001)</f>
        <v>0.832530314127604</v>
      </c>
      <c r="AP1059" s="4">
        <f>(U1059-T1059)/(1000-U1059)*AO1059</f>
        <v>0.001699254656232115</v>
      </c>
      <c r="AQ1059" s="4">
        <f>(P1059+273.15)</f>
        <v>298.0877021789551</v>
      </c>
      <c r="AR1059" s="4">
        <f>(O1059+273.15)</f>
        <v>294.3156436920166</v>
      </c>
      <c r="AS1059" s="4">
        <f>(Y1059*AK1059+Z1059*AL1059)*AM1059</f>
        <v>319.8043678518152</v>
      </c>
      <c r="AT1059" s="4">
        <f>((AS1059+0.00000010773*(AR1059^4-AQ1059^4))-AP1059*44100)/(L1059*0.92*2*29.3+0.00000043092*AQ1059^3)</f>
        <v>2.303364222058872</v>
      </c>
      <c r="AU1059" s="4">
        <f>0.61365*EXP(17.502*J1059/(240.97+J1059))</f>
        <v>3.167886971808796</v>
      </c>
      <c r="AV1059" s="4">
        <f>AU1059*1000/AA1059</f>
        <v>31.16068356438655</v>
      </c>
      <c r="AW1059" s="4">
        <f>(AV1059-U1059)</f>
        <v>15.13029759331722</v>
      </c>
      <c r="AX1059" s="4">
        <f>IF(D1059,P1059,(O1059+P1059)/2)</f>
        <v>23.05167293548584</v>
      </c>
      <c r="AY1059" s="4">
        <f>0.61365*EXP(17.502*AX1059/(240.97+AX1059))</f>
        <v>2.828552625785795</v>
      </c>
      <c r="AZ1059" s="4">
        <f>IF(AW1059&lt;&gt;0,(1000-(AV1059+U1059)/2)/AW1059*AP1059,0)</f>
        <v>0.1096581097416476</v>
      </c>
      <c r="BA1059" s="4">
        <f>U1059*AA1059/1000</f>
        <v>1.629696305149613</v>
      </c>
      <c r="BB1059" s="4">
        <f>(AY1059-BA1059)</f>
        <v>1.198856320636182</v>
      </c>
      <c r="BC1059" s="4">
        <f>1/(1.6/F1059+1.37/N1059)</f>
        <v>0.06891885104755308</v>
      </c>
      <c r="BD1059" s="3">
        <f>G1059*AA1059*0.001</f>
      </c>
      <c r="BE1059" s="3">
        <f>G1059/S1059</f>
      </c>
      <c r="BF1059" s="4">
        <f>(1-AP1059*AA1059/AU1059/F1059)*100</f>
        <v>52.1910253442174</v>
      </c>
      <c r="BG1059" s="3">
        <f>(S1059-E1059/(N1059/1.35))</f>
      </c>
      <c r="BH1059" s="3">
        <f>E1059*BF1059/100/BG1059</f>
      </c>
    </row>
    <row r="1060" ht="16" customHeight="1">
      <c r="A1060" s="4">
        <v>986</v>
      </c>
      <c r="B1060" t="s" s="2">
        <v>1113</v>
      </c>
      <c r="C1060" s="4">
        <v>5723.500031415373</v>
      </c>
      <c r="D1060" s="4">
        <v>0</v>
      </c>
      <c r="E1060" s="3">
        <f>(R1060-#REF!*(1000-T1060)/(1000-U1060))*AO1060</f>
      </c>
      <c r="F1060" s="4">
        <f>IF(AZ1060&lt;&gt;0,1/(1/AZ1060-1/N1060),0)</f>
        <v>0.1154310914531705</v>
      </c>
      <c r="G1060" s="3">
        <f>((BC1060-AP1060/2)*S1060-E1060)/(BC1060+AP1060/2)</f>
      </c>
      <c r="H1060" s="4">
        <f>AP1060*1000</f>
        <v>1.702119292136526</v>
      </c>
      <c r="I1060" s="4">
        <f>(AU1060-BA1060)</f>
        <v>1.523323080747934</v>
      </c>
      <c r="J1060" s="4">
        <f>(P1060+AT1060*D1060)</f>
        <v>24.86207389831543</v>
      </c>
      <c r="K1060" s="4">
        <v>6</v>
      </c>
      <c r="L1060" s="4">
        <f>(K1060*AI1060+AJ1060)</f>
        <v>1.420000016689301</v>
      </c>
      <c r="M1060" s="4">
        <v>1</v>
      </c>
      <c r="N1060" s="4">
        <f>L1060*(M1060+1)*(M1060+1)/(M1060*M1060+1)</f>
        <v>2.840000033378601</v>
      </c>
      <c r="O1060" s="4">
        <v>21.16589546203613</v>
      </c>
      <c r="P1060" s="4">
        <v>24.86207389831543</v>
      </c>
      <c r="Q1060" s="4">
        <v>20.22342109680176</v>
      </c>
      <c r="R1060" s="4">
        <v>99.96578979492188</v>
      </c>
      <c r="S1060" s="4">
        <v>105.2214202880859</v>
      </c>
      <c r="T1060" s="4">
        <v>14.02463912963867</v>
      </c>
      <c r="U1060" s="4">
        <v>16.03634071350098</v>
      </c>
      <c r="V1060" s="4">
        <v>56.54365539550781</v>
      </c>
      <c r="W1060" s="4">
        <v>64.65150451660156</v>
      </c>
      <c r="X1060" s="4">
        <v>499.5244445800781</v>
      </c>
      <c r="Y1060" s="4">
        <v>1998.749511718750</v>
      </c>
      <c r="Z1060" s="4">
        <v>79.10865783691406</v>
      </c>
      <c r="AA1060" s="4">
        <v>101.6629486083984</v>
      </c>
      <c r="AB1060" s="4">
        <v>3.130612373352051</v>
      </c>
      <c r="AC1060" s="4">
        <v>0.3338254988193512</v>
      </c>
      <c r="AD1060" s="4">
        <v>0.3271604478359222</v>
      </c>
      <c r="AE1060" s="4">
        <v>0.006912101991474628</v>
      </c>
      <c r="AF1060" s="4">
        <v>0.3627044260501862</v>
      </c>
      <c r="AG1060" s="4">
        <v>0.007996104657649994</v>
      </c>
      <c r="AH1060" s="4">
        <v>0.6666666865348816</v>
      </c>
      <c r="AI1060" s="4">
        <v>-0.2195652425289154</v>
      </c>
      <c r="AJ1060" s="4">
        <v>2.737391471862793</v>
      </c>
      <c r="AK1060" s="4">
        <v>1</v>
      </c>
      <c r="AL1060" s="4">
        <v>0</v>
      </c>
      <c r="AM1060" s="4">
        <v>0.1599999964237213</v>
      </c>
      <c r="AN1060" s="4">
        <v>111115</v>
      </c>
      <c r="AO1060" s="4">
        <f>X1060*0.000001/(K1060*0.0001)</f>
        <v>0.8325407409667969</v>
      </c>
      <c r="AP1060" s="4">
        <f>(U1060-T1060)/(1000-U1060)*AO1060</f>
        <v>0.001702119292136526</v>
      </c>
      <c r="AQ1060" s="4">
        <f>(P1060+273.15)</f>
        <v>298.0120738983154</v>
      </c>
      <c r="AR1060" s="4">
        <f>(O1060+273.15)</f>
        <v>294.3158954620361</v>
      </c>
      <c r="AS1060" s="4">
        <f>(Y1060*AK1060+Z1060*AL1060)*AM1060</f>
        <v>319.7999147269147</v>
      </c>
      <c r="AT1060" s="4">
        <f>((AS1060+0.00000010773*(AR1060^4-AQ1060^4))-AP1060*44100)/(L1060*0.92*2*29.3+0.00000043092*AQ1060^3)</f>
        <v>2.311946092405282</v>
      </c>
      <c r="AU1060" s="4">
        <f>0.61365*EXP(17.502*J1060/(240.97+J1060))</f>
        <v>3.153624762571351</v>
      </c>
      <c r="AV1060" s="4">
        <f>AU1060*1000/AA1060</f>
        <v>31.02039440857639</v>
      </c>
      <c r="AW1060" s="4">
        <f>(AV1060-U1060)</f>
        <v>14.98405369507541</v>
      </c>
      <c r="AX1060" s="4">
        <f>IF(D1060,P1060,(O1060+P1060)/2)</f>
        <v>23.01398468017578</v>
      </c>
      <c r="AY1060" s="4">
        <f>0.61365*EXP(17.502*AX1060/(240.97+AX1060))</f>
        <v>2.822109321013991</v>
      </c>
      <c r="AZ1060" s="4">
        <f>IF(AW1060&lt;&gt;0,(1000-(AV1060+U1060)/2)/AW1060*AP1060,0)</f>
        <v>0.110922667365017</v>
      </c>
      <c r="BA1060" s="4">
        <f>U1060*AA1060/1000</f>
        <v>1.630301681823417</v>
      </c>
      <c r="BB1060" s="4">
        <f>(AY1060-BA1060)</f>
        <v>1.191807639190573</v>
      </c>
      <c r="BC1060" s="4">
        <f>1/(1.6/F1060+1.37/N1060)</f>
        <v>0.06971809821784102</v>
      </c>
      <c r="BD1060" s="3">
        <f>G1060*AA1060*0.001</f>
      </c>
      <c r="BE1060" s="3">
        <f>G1060/S1060</f>
      </c>
      <c r="BF1060" s="4">
        <f>(1-AP1060*AA1060/AU1060/F1060)*100</f>
        <v>52.46430185804572</v>
      </c>
      <c r="BG1060" s="3">
        <f>(S1060-E1060/(N1060/1.35))</f>
      </c>
      <c r="BH1060" s="3">
        <f>E1060*BF1060/100/BG1060</f>
      </c>
    </row>
    <row r="1061" ht="16" customHeight="1">
      <c r="A1061" s="4">
        <v>987</v>
      </c>
      <c r="B1061" t="s" s="2">
        <v>1114</v>
      </c>
      <c r="C1061" s="4">
        <v>5729.000031292439</v>
      </c>
      <c r="D1061" s="4">
        <v>0</v>
      </c>
      <c r="E1061" s="3">
        <f>(R1061-#REF!*(1000-T1061)/(1000-U1061))*AO1061</f>
      </c>
      <c r="F1061" s="4">
        <f>IF(AZ1061&lt;&gt;0,1/(1/AZ1061-1/N1061),0)</f>
        <v>0.1166058019828959</v>
      </c>
      <c r="G1061" s="3">
        <f>((BC1061-AP1061/2)*S1061-E1061)/(BC1061+AP1061/2)</f>
      </c>
      <c r="H1061" s="4">
        <f>AP1061*1000</f>
        <v>1.70743970471625</v>
      </c>
      <c r="I1061" s="4">
        <f>(AU1061-BA1061)</f>
        <v>1.513358213842071</v>
      </c>
      <c r="J1061" s="4">
        <f>(P1061+AT1061*D1061)</f>
        <v>24.81367492675781</v>
      </c>
      <c r="K1061" s="4">
        <v>6</v>
      </c>
      <c r="L1061" s="4">
        <f>(K1061*AI1061+AJ1061)</f>
        <v>1.420000016689301</v>
      </c>
      <c r="M1061" s="4">
        <v>1</v>
      </c>
      <c r="N1061" s="4">
        <f>L1061*(M1061+1)*(M1061+1)/(M1061*M1061+1)</f>
        <v>2.840000033378601</v>
      </c>
      <c r="O1061" s="4">
        <v>21.16992568969727</v>
      </c>
      <c r="P1061" s="4">
        <v>24.81367492675781</v>
      </c>
      <c r="Q1061" s="4">
        <v>20.28061294555664</v>
      </c>
      <c r="R1061" s="4">
        <v>99.90684509277344</v>
      </c>
      <c r="S1061" s="4">
        <v>105.0132675170898</v>
      </c>
      <c r="T1061" s="4">
        <v>14.026855468750</v>
      </c>
      <c r="U1061" s="4">
        <v>16.04483032226562</v>
      </c>
      <c r="V1061" s="4">
        <v>56.54276657104492</v>
      </c>
      <c r="W1061" s="4">
        <v>64.67279815673828</v>
      </c>
      <c r="X1061" s="4">
        <v>499.5238037109375</v>
      </c>
      <c r="Y1061" s="4">
        <v>1998.790527343750</v>
      </c>
      <c r="Z1061" s="4">
        <v>79.91299438476562</v>
      </c>
      <c r="AA1061" s="4">
        <v>101.663200378418</v>
      </c>
      <c r="AB1061" s="4">
        <v>3.130612373352051</v>
      </c>
      <c r="AC1061" s="4">
        <v>0.3338254988193512</v>
      </c>
      <c r="AD1061" s="4">
        <v>0.3271604478359222</v>
      </c>
      <c r="AE1061" s="4">
        <v>0.006912101991474628</v>
      </c>
      <c r="AF1061" s="4">
        <v>0.3627044260501862</v>
      </c>
      <c r="AG1061" s="4">
        <v>0.007996104657649994</v>
      </c>
      <c r="AH1061" s="4">
        <v>0.6666666865348816</v>
      </c>
      <c r="AI1061" s="4">
        <v>-0.2195652425289154</v>
      </c>
      <c r="AJ1061" s="4">
        <v>2.737391471862793</v>
      </c>
      <c r="AK1061" s="4">
        <v>1</v>
      </c>
      <c r="AL1061" s="4">
        <v>0</v>
      </c>
      <c r="AM1061" s="4">
        <v>0.1599999964237213</v>
      </c>
      <c r="AN1061" s="4">
        <v>111115</v>
      </c>
      <c r="AO1061" s="4">
        <f>X1061*0.000001/(K1061*0.0001)</f>
        <v>0.8325396728515625</v>
      </c>
      <c r="AP1061" s="4">
        <f>(U1061-T1061)/(1000-U1061)*AO1061</f>
        <v>0.00170743970471625</v>
      </c>
      <c r="AQ1061" s="4">
        <f>(P1061+273.15)</f>
        <v>297.9636749267578</v>
      </c>
      <c r="AR1061" s="4">
        <f>(O1061+273.15)</f>
        <v>294.3199256896972</v>
      </c>
      <c r="AS1061" s="4">
        <f>(Y1061*AK1061+Z1061*AL1061)*AM1061</f>
        <v>319.806477226768</v>
      </c>
      <c r="AT1061" s="4">
        <f>((AS1061+0.00000010773*(AR1061^4-AQ1061^4))-AP1061*44100)/(L1061*0.92*2*29.3+0.00000043092*AQ1061^3)</f>
        <v>2.316276891200844</v>
      </c>
      <c r="AU1061" s="4">
        <f>0.61365*EXP(17.502*J1061/(240.97+J1061))</f>
        <v>3.144527013932278</v>
      </c>
      <c r="AV1061" s="4">
        <f>AU1061*1000/AA1061</f>
        <v>30.93082848294659</v>
      </c>
      <c r="AW1061" s="4">
        <f>(AV1061-U1061)</f>
        <v>14.88599816068097</v>
      </c>
      <c r="AX1061" s="4">
        <f>IF(D1061,P1061,(O1061+P1061)/2)</f>
        <v>22.99180030822754</v>
      </c>
      <c r="AY1061" s="4">
        <f>0.61365*EXP(17.502*AX1061/(240.97+AX1061))</f>
        <v>2.818322616340691</v>
      </c>
      <c r="AZ1061" s="4">
        <f>IF(AW1061&lt;&gt;0,(1000-(AV1061+U1061)/2)/AW1061*AP1061,0)</f>
        <v>0.1120069769067044</v>
      </c>
      <c r="BA1061" s="4">
        <f>U1061*AA1061/1000</f>
        <v>1.631168800090207</v>
      </c>
      <c r="BB1061" s="4">
        <f>(AY1061-BA1061)</f>
        <v>1.187153816250484</v>
      </c>
      <c r="BC1061" s="4">
        <f>1/(1.6/F1061+1.37/N1061)</f>
        <v>0.07040350387970096</v>
      </c>
      <c r="BD1061" s="3">
        <f>G1061*AA1061*0.001</f>
      </c>
      <c r="BE1061" s="3">
        <f>G1061/S1061</f>
      </c>
      <c r="BF1061" s="4">
        <f>(1-AP1061*AA1061/AU1061/F1061)*100</f>
        <v>52.65941031863272</v>
      </c>
      <c r="BG1061" s="3">
        <f>(S1061-E1061/(N1061/1.35))</f>
      </c>
      <c r="BH1061" s="3">
        <f>E1061*BF1061/100/BG1061</f>
      </c>
    </row>
    <row r="1062" ht="16" customHeight="1">
      <c r="A1062" s="4">
        <v>988</v>
      </c>
      <c r="B1062" t="s" s="2">
        <v>1115</v>
      </c>
      <c r="C1062" s="4">
        <v>5734.000031180680</v>
      </c>
      <c r="D1062" s="4">
        <v>0</v>
      </c>
      <c r="E1062" s="3">
        <f>(R1062-#REF!*(1000-T1062)/(1000-U1062))*AO1062</f>
      </c>
      <c r="F1062" s="4">
        <f>IF(AZ1062&lt;&gt;0,1/(1/AZ1062-1/N1062),0)</f>
        <v>0.1168836330988707</v>
      </c>
      <c r="G1062" s="3">
        <f>((BC1062-AP1062/2)*S1062-E1062)/(BC1062+AP1062/2)</f>
      </c>
      <c r="H1062" s="4">
        <f>AP1062*1000</f>
        <v>1.713889042983811</v>
      </c>
      <c r="I1062" s="4">
        <f>(AU1062-BA1062)</f>
        <v>1.515576351451476</v>
      </c>
      <c r="J1062" s="4">
        <f>(P1062+AT1062*D1062)</f>
        <v>24.83111572265625</v>
      </c>
      <c r="K1062" s="4">
        <v>6</v>
      </c>
      <c r="L1062" s="4">
        <f>(K1062*AI1062+AJ1062)</f>
        <v>1.420000016689301</v>
      </c>
      <c r="M1062" s="4">
        <v>1</v>
      </c>
      <c r="N1062" s="4">
        <f>L1062*(M1062+1)*(M1062+1)/(M1062*M1062+1)</f>
        <v>2.840000033378601</v>
      </c>
      <c r="O1062" s="4">
        <v>21.19996452331543</v>
      </c>
      <c r="P1062" s="4">
        <v>24.83111572265625</v>
      </c>
      <c r="Q1062" s="4">
        <v>20.45945739746094</v>
      </c>
      <c r="R1062" s="4">
        <v>99.87818145751953</v>
      </c>
      <c r="S1062" s="4">
        <v>104.8650131225586</v>
      </c>
      <c r="T1062" s="4">
        <v>14.02959156036377</v>
      </c>
      <c r="U1062" s="4">
        <v>16.05519866943359</v>
      </c>
      <c r="V1062" s="4">
        <v>56.46555328369141</v>
      </c>
      <c r="W1062" s="4">
        <v>64.61197662353516</v>
      </c>
      <c r="X1062" s="4">
        <v>499.5160827636719</v>
      </c>
      <c r="Y1062" s="4">
        <v>1998.741577148438</v>
      </c>
      <c r="Z1062" s="4">
        <v>79.52585601806641</v>
      </c>
      <c r="AA1062" s="4">
        <v>101.6634216308594</v>
      </c>
      <c r="AB1062" s="4">
        <v>3.130612373352051</v>
      </c>
      <c r="AC1062" s="4">
        <v>0.3338254988193512</v>
      </c>
      <c r="AD1062" s="4">
        <v>0.3271604478359222</v>
      </c>
      <c r="AE1062" s="4">
        <v>0.006912101991474628</v>
      </c>
      <c r="AF1062" s="4">
        <v>0.3627044260501862</v>
      </c>
      <c r="AG1062" s="4">
        <v>0.007996104657649994</v>
      </c>
      <c r="AH1062" s="4">
        <v>0.6666666865348816</v>
      </c>
      <c r="AI1062" s="4">
        <v>-0.2195652425289154</v>
      </c>
      <c r="AJ1062" s="4">
        <v>2.737391471862793</v>
      </c>
      <c r="AK1062" s="4">
        <v>1</v>
      </c>
      <c r="AL1062" s="4">
        <v>0</v>
      </c>
      <c r="AM1062" s="4">
        <v>0.1599999964237213</v>
      </c>
      <c r="AN1062" s="4">
        <v>111115</v>
      </c>
      <c r="AO1062" s="4">
        <f>X1062*0.000001/(K1062*0.0001)</f>
        <v>0.8325268046061197</v>
      </c>
      <c r="AP1062" s="4">
        <f>(U1062-T1062)/(1000-U1062)*AO1062</f>
        <v>0.001713889042983811</v>
      </c>
      <c r="AQ1062" s="4">
        <f>(P1062+273.15)</f>
        <v>297.9811157226562</v>
      </c>
      <c r="AR1062" s="4">
        <f>(O1062+273.15)</f>
        <v>294.3499645233154</v>
      </c>
      <c r="AS1062" s="4">
        <f>(Y1062*AK1062+Z1062*AL1062)*AM1062</f>
        <v>319.7986451956931</v>
      </c>
      <c r="AT1062" s="4">
        <f>((AS1062+0.00000010773*(AR1062^4-AQ1062^4))-AP1062*44100)/(L1062*0.92*2*29.3+0.00000043092*AQ1062^3)</f>
        <v>2.314393580143333</v>
      </c>
      <c r="AU1062" s="4">
        <f>0.61365*EXP(17.502*J1062/(240.97+J1062))</f>
        <v>3.147802783149316</v>
      </c>
      <c r="AV1062" s="4">
        <f>AU1062*1000/AA1062</f>
        <v>30.96298287676181</v>
      </c>
      <c r="AW1062" s="4">
        <f>(AV1062-U1062)</f>
        <v>14.90778420732822</v>
      </c>
      <c r="AX1062" s="4">
        <f>IF(D1062,P1062,(O1062+P1062)/2)</f>
        <v>23.01554012298584</v>
      </c>
      <c r="AY1062" s="4">
        <f>0.61365*EXP(17.502*AX1062/(240.97+AX1062))</f>
        <v>2.822374990245983</v>
      </c>
      <c r="AZ1062" s="4">
        <f>IF(AW1062&lt;&gt;0,(1000-(AV1062+U1062)/2)/AW1062*AP1062,0)</f>
        <v>0.1122633012808568</v>
      </c>
      <c r="BA1062" s="4">
        <f>U1062*AA1062/1000</f>
        <v>1.63222643169784</v>
      </c>
      <c r="BB1062" s="4">
        <f>(AY1062-BA1062)</f>
        <v>1.190148558548143</v>
      </c>
      <c r="BC1062" s="4">
        <f>1/(1.6/F1062+1.37/N1062)</f>
        <v>0.07056554078924358</v>
      </c>
      <c r="BD1062" s="3">
        <f>G1062*AA1062*0.001</f>
      </c>
      <c r="BE1062" s="3">
        <f>G1062/S1062</f>
      </c>
      <c r="BF1062" s="4">
        <f>(1-AP1062*AA1062/AU1062/F1062)*100</f>
        <v>52.64277921340754</v>
      </c>
      <c r="BG1062" s="3">
        <f>(S1062-E1062/(N1062/1.35))</f>
      </c>
      <c r="BH1062" s="3">
        <f>E1062*BF1062/100/BG1062</f>
      </c>
    </row>
    <row r="1063" ht="16" customHeight="1">
      <c r="A1063" t="s" s="2">
        <v>2424</v>
      </c>
      <c r="B1063" s="3"/>
      <c r="C1063" s="3"/>
      <c r="D1063" s="3"/>
      <c r="E1063" s="3">
        <f>AVERAGE(E1057:E1062)</f>
      </c>
      <c r="F1063" s="4">
        <f>AVERAGE(F1057:F1062)</f>
        <v>0.1147688534592761</v>
      </c>
      <c r="G1063" s="3">
        <f>AVERAGE(G1057:G1062)</f>
      </c>
      <c r="H1063" s="4">
        <f>AVERAGE(H1057:H1062)</f>
        <v>1.701771108780745</v>
      </c>
      <c r="I1063" s="4">
        <f>AVERAGE(I1057:I1062)</f>
        <v>1.531616980935599</v>
      </c>
      <c r="J1063" s="4">
        <f>AVERAGE(J1057:J1062)</f>
        <v>24.90521399180095</v>
      </c>
      <c r="K1063" s="4">
        <f>AVERAGE(K1057:K1062)</f>
        <v>6</v>
      </c>
      <c r="L1063" s="4">
        <f>AVERAGE(L1057:L1062)</f>
        <v>1.420000016689301</v>
      </c>
      <c r="M1063" s="4">
        <f>AVERAGE(M1057:M1062)</f>
        <v>1</v>
      </c>
      <c r="N1063" s="4">
        <f>AVERAGE(N1057:N1062)</f>
        <v>2.840000033378601</v>
      </c>
      <c r="O1063" s="4">
        <f>AVERAGE(O1057:O1062)</f>
        <v>21.17192649841309</v>
      </c>
      <c r="P1063" s="4">
        <f>AVERAGE(P1057:P1062)</f>
        <v>24.90521399180095</v>
      </c>
      <c r="Q1063" s="4">
        <f>AVERAGE(Q1057:Q1062)</f>
        <v>20.27241547902425</v>
      </c>
      <c r="R1063" s="4">
        <f>AVERAGE(R1057:R1062)</f>
        <v>100.2222963968913</v>
      </c>
      <c r="S1063" s="4">
        <f>AVERAGE(S1057:S1062)</f>
        <v>105.3107846577962</v>
      </c>
      <c r="T1063" s="4">
        <f>AVERAGE(T1057:T1062)</f>
        <v>14.02363936106364</v>
      </c>
      <c r="U1063" s="4">
        <f>AVERAGE(U1057:U1062)</f>
        <v>16.03495566050212</v>
      </c>
      <c r="V1063" s="4">
        <f>AVERAGE(V1057:V1062)</f>
        <v>56.52311642964681</v>
      </c>
      <c r="W1063" s="4">
        <f>AVERAGE(W1057:W1062)</f>
        <v>64.62600708007812</v>
      </c>
      <c r="X1063" s="4">
        <f>AVERAGE(X1057:X1062)</f>
        <v>499.5186004638672</v>
      </c>
      <c r="Y1063" s="4">
        <f>AVERAGE(Y1057:Y1062)</f>
        <v>1998.778889973958</v>
      </c>
      <c r="Z1063" s="4">
        <f>AVERAGE(Z1057:Z1062)</f>
        <v>77.9697774251302</v>
      </c>
      <c r="AA1063" s="4">
        <f>AVERAGE(AA1057:AA1062)</f>
        <v>101.663080851237</v>
      </c>
      <c r="AB1063" s="4">
        <f>AVERAGE(AB1057:AB1062)</f>
        <v>3.130612373352051</v>
      </c>
      <c r="AC1063" s="4">
        <f>AVERAGE(AC1057:AC1062)</f>
        <v>0.3338254988193512</v>
      </c>
      <c r="AD1063" s="4">
        <f>AVERAGE(AD1057:AD1062)</f>
        <v>0.3271604478359222</v>
      </c>
      <c r="AE1063" s="4">
        <f>AVERAGE(AE1057:AE1062)</f>
        <v>0.006912101991474628</v>
      </c>
      <c r="AF1063" s="4">
        <f>AVERAGE(AF1057:AF1062)</f>
        <v>0.3627044260501862</v>
      </c>
      <c r="AG1063" s="4">
        <f>AVERAGE(AG1057:AG1062)</f>
        <v>0.007996104657649994</v>
      </c>
      <c r="AH1063" s="4">
        <f>AVERAGE(AH1057:AH1062)</f>
        <v>0.722222238779068</v>
      </c>
      <c r="AI1063" s="4">
        <f>AVERAGE(AI1057:AI1062)</f>
        <v>-0.2195652425289154</v>
      </c>
      <c r="AJ1063" s="4">
        <f>AVERAGE(AJ1057:AJ1062)</f>
        <v>2.737391471862793</v>
      </c>
      <c r="AK1063" s="4">
        <f>AVERAGE(AK1057:AK1062)</f>
        <v>1</v>
      </c>
      <c r="AL1063" s="4">
        <f>AVERAGE(AL1057:AL1062)</f>
        <v>0</v>
      </c>
      <c r="AM1063" s="4">
        <f>AVERAGE(AM1057:AM1062)</f>
        <v>0.1599999964237213</v>
      </c>
      <c r="AN1063" s="4">
        <f>AVERAGE(AN1057:AN1062)</f>
        <v>111115</v>
      </c>
      <c r="AO1063" s="4">
        <f>AVERAGE(AO1057:AO1062)</f>
        <v>0.832531000773112</v>
      </c>
      <c r="AP1063" s="4">
        <f>AVERAGE(AP1057:AP1062)</f>
        <v>0.001701771108780744</v>
      </c>
      <c r="AQ1063" s="4">
        <f>AVERAGE(AQ1057:AQ1062)</f>
        <v>298.0552139918009</v>
      </c>
      <c r="AR1063" s="4">
        <f>AVERAGE(AR1057:AR1062)</f>
        <v>294.3219264984131</v>
      </c>
      <c r="AS1063" s="4">
        <f>AVERAGE(AS1057:AS1062)</f>
        <v>319.804615247643</v>
      </c>
      <c r="AT1063" s="4">
        <f>AVERAGE(AT1057:AT1062)</f>
        <v>2.307199814434258</v>
      </c>
      <c r="AU1063" s="4">
        <f>AVERAGE(AU1057:AU1062)</f>
        <v>3.161779976539274</v>
      </c>
      <c r="AV1063" s="4">
        <f>AVERAGE(AV1057:AV1062)</f>
        <v>31.10057226380547</v>
      </c>
      <c r="AW1063" s="4">
        <f>AVERAGE(AW1057:AW1062)</f>
        <v>15.06561660330336</v>
      </c>
      <c r="AX1063" s="4">
        <f>AVERAGE(AX1057:AX1062)</f>
        <v>23.03857024510701</v>
      </c>
      <c r="AY1063" s="4">
        <f>AVERAGE(AY1057:AY1062)</f>
        <v>2.826316244048975</v>
      </c>
      <c r="AZ1063" s="4">
        <f>AVERAGE(AZ1057:AZ1062)</f>
        <v>0.1103101484101667</v>
      </c>
      <c r="BA1063" s="4">
        <f>AVERAGE(BA1057:BA1062)</f>
        <v>1.630162995603675</v>
      </c>
      <c r="BB1063" s="4">
        <f>AVERAGE(BB1057:BB1062)</f>
        <v>1.1961532484453</v>
      </c>
      <c r="BC1063" s="4">
        <f>AVERAGE(BC1057:BC1062)</f>
        <v>0.0693310266275048</v>
      </c>
      <c r="BD1063" s="3">
        <f>AVERAGE(BD1057:BD1062)</f>
      </c>
      <c r="BE1063" s="3">
        <f>AVERAGE(BE1057:BE1062)</f>
      </c>
      <c r="BF1063" s="4">
        <f>AVERAGE(BF1057:BF1062)</f>
        <v>52.31711492818025</v>
      </c>
      <c r="BG1063" s="3">
        <f>AVERAGE(BG1057:BG1062)</f>
      </c>
      <c r="BH1063" s="3">
        <f>AVERAGE(BH1057:BH1062)</f>
      </c>
    </row>
    <row r="1064" ht="29" customHeight="1">
      <c r="A1064" t="s" s="2">
        <v>9</v>
      </c>
      <c r="B1064" t="s" s="5">
        <v>1116</v>
      </c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3"/>
      <c r="AK1064" s="3"/>
      <c r="AL1064" s="3"/>
      <c r="AM1064" s="3"/>
      <c r="AN1064" s="3"/>
      <c r="AO1064" s="3"/>
      <c r="AP1064" s="3"/>
      <c r="AQ1064" s="3"/>
      <c r="AR1064" s="3"/>
      <c r="AS1064" s="3"/>
      <c r="AT1064" s="3"/>
      <c r="AU1064" s="3"/>
      <c r="AV1064" s="3"/>
      <c r="AW1064" s="3"/>
      <c r="AX1064" s="3"/>
      <c r="AY1064" s="3"/>
      <c r="AZ1064" s="3"/>
      <c r="BA1064" s="3"/>
      <c r="BB1064" s="3"/>
      <c r="BC1064" s="3"/>
      <c r="BD1064" s="3"/>
      <c r="BE1064" s="3"/>
      <c r="BF1064" s="3"/>
      <c r="BG1064" s="3"/>
      <c r="BH1064" s="3"/>
    </row>
    <row r="1065" ht="16" customHeight="1">
      <c r="A1065" s="4">
        <v>989</v>
      </c>
      <c r="B1065" t="s" s="2">
        <v>1117</v>
      </c>
      <c r="C1065" s="4">
        <v>5739.000031068921</v>
      </c>
      <c r="D1065" s="4">
        <v>0</v>
      </c>
      <c r="E1065" s="3">
        <f>(R1065-#REF!*(1000-T1065)/(1000-U1065))*AO1065</f>
      </c>
      <c r="F1065" s="4">
        <f>IF(AZ1065&lt;&gt;0,1/(1/AZ1065-1/N1065),0)</f>
        <v>0.1166329783207609</v>
      </c>
      <c r="G1065" s="3">
        <f>((BC1065-AP1065/2)*S1065-E1065)/(BC1065+AP1065/2)</f>
      </c>
      <c r="H1065" s="4">
        <f>AP1065*1000</f>
        <v>1.722705825721112</v>
      </c>
      <c r="I1065" s="4">
        <f>(AU1065-BA1065)</f>
        <v>1.526415199619179</v>
      </c>
      <c r="J1065" s="4">
        <f>(P1065+AT1065*D1065)</f>
        <v>24.8958683013916</v>
      </c>
      <c r="K1065" s="4">
        <v>6</v>
      </c>
      <c r="L1065" s="4">
        <f>(K1065*AI1065+AJ1065)</f>
        <v>1.420000016689301</v>
      </c>
      <c r="M1065" s="4">
        <v>1</v>
      </c>
      <c r="N1065" s="4">
        <f>L1065*(M1065+1)*(M1065+1)/(M1065*M1065+1)</f>
        <v>2.840000033378601</v>
      </c>
      <c r="O1065" s="4">
        <v>21.26636695861816</v>
      </c>
      <c r="P1065" s="4">
        <v>24.8958683013916</v>
      </c>
      <c r="Q1065" s="4">
        <v>20.666259765625</v>
      </c>
      <c r="R1065" s="4">
        <v>99.85873413085938</v>
      </c>
      <c r="S1065" s="4">
        <v>104.7688522338867</v>
      </c>
      <c r="T1065" s="4">
        <v>14.03241443634033</v>
      </c>
      <c r="U1065" s="4">
        <v>16.06845092773438</v>
      </c>
      <c r="V1065" s="4">
        <v>56.27175903320312</v>
      </c>
      <c r="W1065" s="4">
        <v>64.42842102050781</v>
      </c>
      <c r="X1065" s="4">
        <v>499.5071411132812</v>
      </c>
      <c r="Y1065" s="4">
        <v>1998.724243164062</v>
      </c>
      <c r="Z1065" s="4">
        <v>77.80827331542969</v>
      </c>
      <c r="AA1065" s="4">
        <v>101.6635437011719</v>
      </c>
      <c r="AB1065" s="4">
        <v>3.130612373352051</v>
      </c>
      <c r="AC1065" s="4">
        <v>0.3338254988193512</v>
      </c>
      <c r="AD1065" s="4">
        <v>0.3271604478359222</v>
      </c>
      <c r="AE1065" s="4">
        <v>0.006912101991474628</v>
      </c>
      <c r="AF1065" s="4">
        <v>0.3627044260501862</v>
      </c>
      <c r="AG1065" s="4">
        <v>0.007996104657649994</v>
      </c>
      <c r="AH1065" s="4">
        <v>1</v>
      </c>
      <c r="AI1065" s="4">
        <v>-0.2195652425289154</v>
      </c>
      <c r="AJ1065" s="4">
        <v>2.737391471862793</v>
      </c>
      <c r="AK1065" s="4">
        <v>1</v>
      </c>
      <c r="AL1065" s="4">
        <v>0</v>
      </c>
      <c r="AM1065" s="4">
        <v>0.1599999964237213</v>
      </c>
      <c r="AN1065" s="4">
        <v>111115</v>
      </c>
      <c r="AO1065" s="4">
        <f>X1065*0.000001/(K1065*0.0001)</f>
        <v>0.8325119018554688</v>
      </c>
      <c r="AP1065" s="4">
        <f>(U1065-T1065)/(1000-U1065)*AO1065</f>
        <v>0.001722705825721112</v>
      </c>
      <c r="AQ1065" s="4">
        <f>(P1065+273.15)</f>
        <v>298.0458683013916</v>
      </c>
      <c r="AR1065" s="4">
        <f>(O1065+273.15)</f>
        <v>294.4163669586181</v>
      </c>
      <c r="AS1065" s="4">
        <f>(Y1065*AK1065+Z1065*AL1065)*AM1065</f>
        <v>319.7958717582551</v>
      </c>
      <c r="AT1065" s="4">
        <f>((AS1065+0.00000010773*(AR1065^4-AQ1065^4))-AP1065*44100)/(L1065*0.92*2*29.3+0.00000043092*AQ1065^3)</f>
        <v>2.30964932162534</v>
      </c>
      <c r="AU1065" s="4">
        <f>0.61365*EXP(17.502*J1065/(240.97+J1065))</f>
        <v>3.159990862721038</v>
      </c>
      <c r="AV1065" s="4">
        <f>AU1065*1000/AA1065</f>
        <v>31.08283213114686</v>
      </c>
      <c r="AW1065" s="4">
        <f>(AV1065-U1065)</f>
        <v>15.01438120341249</v>
      </c>
      <c r="AX1065" s="4">
        <f>IF(D1065,P1065,(O1065+P1065)/2)</f>
        <v>23.08111763000488</v>
      </c>
      <c r="AY1065" s="4">
        <f>0.61365*EXP(17.502*AX1065/(240.97+AX1065))</f>
        <v>2.833595536052772</v>
      </c>
      <c r="AZ1065" s="4">
        <f>IF(AW1065&lt;&gt;0,(1000-(AV1065+U1065)/2)/AW1065*AP1065,0)</f>
        <v>0.1120320516659671</v>
      </c>
      <c r="BA1065" s="4">
        <f>U1065*AA1065/1000</f>
        <v>1.633575663101859</v>
      </c>
      <c r="BB1065" s="4">
        <f>(AY1065-BA1065)</f>
        <v>1.200019872950912</v>
      </c>
      <c r="BC1065" s="4">
        <f>1/(1.6/F1065+1.37/N1065)</f>
        <v>0.07041935484464686</v>
      </c>
      <c r="BD1065" s="3">
        <f>G1065*AA1065*0.001</f>
      </c>
      <c r="BE1065" s="3">
        <f>G1065/S1065</f>
      </c>
      <c r="BF1065" s="4">
        <f>(1-AP1065*AA1065/AU1065/F1065)*100</f>
        <v>52.48079419541287</v>
      </c>
      <c r="BG1065" s="3">
        <f>(S1065-E1065/(N1065/1.35))</f>
      </c>
      <c r="BH1065" s="3">
        <f>E1065*BF1065/100/BG1065</f>
      </c>
    </row>
    <row r="1066" ht="16" customHeight="1">
      <c r="A1066" s="4">
        <v>990</v>
      </c>
      <c r="B1066" t="s" s="2">
        <v>1118</v>
      </c>
      <c r="C1066" s="4">
        <v>5744.500030945987</v>
      </c>
      <c r="D1066" s="4">
        <v>0</v>
      </c>
      <c r="E1066" s="3">
        <f>(R1066-#REF!*(1000-T1066)/(1000-U1066))*AO1066</f>
      </c>
      <c r="F1066" s="4">
        <f>IF(AZ1066&lt;&gt;0,1/(1/AZ1066-1/N1066),0)</f>
        <v>0.1167231097984598</v>
      </c>
      <c r="G1066" s="3">
        <f>((BC1066-AP1066/2)*S1066-E1066)/(BC1066+AP1066/2)</f>
      </c>
      <c r="H1066" s="4">
        <f>AP1066*1000</f>
        <v>1.732177759423747</v>
      </c>
      <c r="I1066" s="4">
        <f>(AU1066-BA1066)</f>
        <v>1.533590278024069</v>
      </c>
      <c r="J1066" s="4">
        <f>(P1066+AT1066*D1066)</f>
        <v>24.94146156311035</v>
      </c>
      <c r="K1066" s="4">
        <v>6</v>
      </c>
      <c r="L1066" s="4">
        <f>(K1066*AI1066+AJ1066)</f>
        <v>1.420000016689301</v>
      </c>
      <c r="M1066" s="4">
        <v>1</v>
      </c>
      <c r="N1066" s="4">
        <f>L1066*(M1066+1)*(M1066+1)/(M1066*M1066+1)</f>
        <v>2.840000033378601</v>
      </c>
      <c r="O1066" s="4">
        <v>21.35921096801758</v>
      </c>
      <c r="P1066" s="4">
        <v>24.94146156311035</v>
      </c>
      <c r="Q1066" s="4">
        <v>20.78946876525879</v>
      </c>
      <c r="R1066" s="4">
        <v>98.88136291503906</v>
      </c>
      <c r="S1066" s="4">
        <v>104.6586608886719</v>
      </c>
      <c r="T1066" s="4">
        <v>14.03535652160645</v>
      </c>
      <c r="U1066" s="4">
        <v>16.08254814147949</v>
      </c>
      <c r="V1066" s="4">
        <v>55.97811126708984</v>
      </c>
      <c r="W1066" s="4">
        <v>64.13468170166016</v>
      </c>
      <c r="X1066" s="4">
        <v>499.5096435546875</v>
      </c>
      <c r="Y1066" s="4">
        <v>1998.707397460938</v>
      </c>
      <c r="Z1066" s="4">
        <v>77.97531890869141</v>
      </c>
      <c r="AA1066" s="4">
        <v>101.6634368896484</v>
      </c>
      <c r="AB1066" s="4">
        <v>3.130612373352051</v>
      </c>
      <c r="AC1066" s="4">
        <v>0.3338254988193512</v>
      </c>
      <c r="AD1066" s="4">
        <v>0.3271604478359222</v>
      </c>
      <c r="AE1066" s="4">
        <v>0.006912101991474628</v>
      </c>
      <c r="AF1066" s="4">
        <v>0.3627044260501862</v>
      </c>
      <c r="AG1066" s="4">
        <v>0.007996104657649994</v>
      </c>
      <c r="AH1066" s="4">
        <v>0.6666666865348816</v>
      </c>
      <c r="AI1066" s="4">
        <v>-0.2195652425289154</v>
      </c>
      <c r="AJ1066" s="4">
        <v>2.737391471862793</v>
      </c>
      <c r="AK1066" s="4">
        <v>1</v>
      </c>
      <c r="AL1066" s="4">
        <v>0</v>
      </c>
      <c r="AM1066" s="4">
        <v>0.1599999964237213</v>
      </c>
      <c r="AN1066" s="4">
        <v>111115</v>
      </c>
      <c r="AO1066" s="4">
        <f>X1066*0.000001/(K1066*0.0001)</f>
        <v>0.8325160725911458</v>
      </c>
      <c r="AP1066" s="4">
        <f>(U1066-T1066)/(1000-U1066)*AO1066</f>
        <v>0.001732177759423747</v>
      </c>
      <c r="AQ1066" s="4">
        <f>(P1066+273.15)</f>
        <v>298.0914615631103</v>
      </c>
      <c r="AR1066" s="4">
        <f>(O1066+273.15)</f>
        <v>294.5092109680176</v>
      </c>
      <c r="AS1066" s="4">
        <f>(Y1066*AK1066+Z1066*AL1066)*AM1066</f>
        <v>319.7931764458153</v>
      </c>
      <c r="AT1066" s="4">
        <f>((AS1066+0.00000010773*(AR1066^4-AQ1066^4))-AP1066*44100)/(L1066*0.92*2*29.3+0.00000043092*AQ1066^3)</f>
        <v>2.310430444496735</v>
      </c>
      <c r="AU1066" s="4">
        <f>0.61365*EXP(17.502*J1066/(240.97+J1066))</f>
        <v>3.168597396030102</v>
      </c>
      <c r="AV1066" s="4">
        <f>AU1066*1000/AA1066</f>
        <v>31.16752190337109</v>
      </c>
      <c r="AW1066" s="4">
        <f>(AV1066-U1066)</f>
        <v>15.08497376189159</v>
      </c>
      <c r="AX1066" s="4">
        <f>IF(D1066,P1066,(O1066+P1066)/2)</f>
        <v>23.15033626556396</v>
      </c>
      <c r="AY1066" s="4">
        <f>0.61365*EXP(17.502*AX1066/(240.97+AX1066))</f>
        <v>2.845481405691036</v>
      </c>
      <c r="AZ1066" s="4">
        <f>IF(AW1066&lt;&gt;0,(1000-(AV1066+U1066)/2)/AW1066*AP1066,0)</f>
        <v>0.1121152098696272</v>
      </c>
      <c r="BA1066" s="4">
        <f>U1066*AA1066/1000</f>
        <v>1.635007118006033</v>
      </c>
      <c r="BB1066" s="4">
        <f>(AY1066-BA1066)</f>
        <v>1.210474287685003</v>
      </c>
      <c r="BC1066" s="4">
        <f>1/(1.6/F1066+1.37/N1066)</f>
        <v>0.07047192344639486</v>
      </c>
      <c r="BD1066" s="3">
        <f>G1066*AA1066*0.001</f>
      </c>
      <c r="BE1066" s="3">
        <f>G1066/S1066</f>
      </c>
      <c r="BF1066" s="4">
        <f>(1-AP1066*AA1066/AU1066/F1066)*100</f>
        <v>52.38614609998158</v>
      </c>
      <c r="BG1066" s="3">
        <f>(S1066-E1066/(N1066/1.35))</f>
      </c>
      <c r="BH1066" s="3">
        <f>E1066*BF1066/100/BG1066</f>
      </c>
    </row>
    <row r="1067" ht="16" customHeight="1">
      <c r="A1067" s="4">
        <v>991</v>
      </c>
      <c r="B1067" t="s" s="2">
        <v>1119</v>
      </c>
      <c r="C1067" s="4">
        <v>5749.500030834228</v>
      </c>
      <c r="D1067" s="4">
        <v>0</v>
      </c>
      <c r="E1067" s="3">
        <f>(R1067-#REF!*(1000-T1067)/(1000-U1067))*AO1067</f>
      </c>
      <c r="F1067" s="4">
        <f>IF(AZ1067&lt;&gt;0,1/(1/AZ1067-1/N1067),0)</f>
        <v>0.1171974165302136</v>
      </c>
      <c r="G1067" s="3">
        <f>((BC1067-AP1067/2)*S1067-E1067)/(BC1067+AP1067/2)</f>
      </c>
      <c r="H1067" s="4">
        <f>AP1067*1000</f>
        <v>1.738457375525072</v>
      </c>
      <c r="I1067" s="4">
        <f>(AU1067-BA1067)</f>
        <v>1.533159585685873</v>
      </c>
      <c r="J1067" s="4">
        <f>(P1067+AT1067*D1067)</f>
        <v>24.94348335266113</v>
      </c>
      <c r="K1067" s="4">
        <v>6</v>
      </c>
      <c r="L1067" s="4">
        <f>(K1067*AI1067+AJ1067)</f>
        <v>1.420000016689301</v>
      </c>
      <c r="M1067" s="4">
        <v>1</v>
      </c>
      <c r="N1067" s="4">
        <f>L1067*(M1067+1)*(M1067+1)/(M1067*M1067+1)</f>
        <v>2.840000033378601</v>
      </c>
      <c r="O1067" s="4">
        <v>21.4131031036377</v>
      </c>
      <c r="P1067" s="4">
        <v>24.94348335266113</v>
      </c>
      <c r="Q1067" s="4">
        <v>20.67538261413574</v>
      </c>
      <c r="R1067" s="4">
        <v>91.20632934570312</v>
      </c>
      <c r="S1067" s="4">
        <v>102.1945037841797</v>
      </c>
      <c r="T1067" s="4">
        <v>14.03591060638428</v>
      </c>
      <c r="U1067" s="4">
        <v>16.09052276611328</v>
      </c>
      <c r="V1067" s="4">
        <v>55.77724838256836</v>
      </c>
      <c r="W1067" s="4">
        <v>63.93599700927734</v>
      </c>
      <c r="X1067" s="4">
        <v>499.505859375</v>
      </c>
      <c r="Y1067" s="4">
        <v>1998.705200195312</v>
      </c>
      <c r="Z1067" s="4">
        <v>78.73931121826172</v>
      </c>
      <c r="AA1067" s="4">
        <v>101.6635665893555</v>
      </c>
      <c r="AB1067" s="4">
        <v>3.130612373352051</v>
      </c>
      <c r="AC1067" s="4">
        <v>0.3338254988193512</v>
      </c>
      <c r="AD1067" s="4">
        <v>0.3271604478359222</v>
      </c>
      <c r="AE1067" s="4">
        <v>0.006912101991474628</v>
      </c>
      <c r="AF1067" s="4">
        <v>0.3627044260501862</v>
      </c>
      <c r="AG1067" s="4">
        <v>0.007996104657649994</v>
      </c>
      <c r="AH1067" s="4">
        <v>0.6666666865348816</v>
      </c>
      <c r="AI1067" s="4">
        <v>-0.2195652425289154</v>
      </c>
      <c r="AJ1067" s="4">
        <v>2.737391471862793</v>
      </c>
      <c r="AK1067" s="4">
        <v>1</v>
      </c>
      <c r="AL1067" s="4">
        <v>0</v>
      </c>
      <c r="AM1067" s="4">
        <v>0.1599999964237213</v>
      </c>
      <c r="AN1067" s="4">
        <v>111115</v>
      </c>
      <c r="AO1067" s="4">
        <f>X1067*0.000001/(K1067*0.0001)</f>
        <v>0.8325097656249999</v>
      </c>
      <c r="AP1067" s="4">
        <f>(U1067-T1067)/(1000-U1067)*AO1067</f>
        <v>0.001738457375525072</v>
      </c>
      <c r="AQ1067" s="4">
        <f>(P1067+273.15)</f>
        <v>298.0934833526611</v>
      </c>
      <c r="AR1067" s="4">
        <f>(O1067+273.15)</f>
        <v>294.5631031036377</v>
      </c>
      <c r="AS1067" s="4">
        <f>(Y1067*AK1067+Z1067*AL1067)*AM1067</f>
        <v>319.7928248833232</v>
      </c>
      <c r="AT1067" s="4">
        <f>((AS1067+0.00000010773*(AR1067^4-AQ1067^4))-AP1067*44100)/(L1067*0.92*2*29.3+0.00000043092*AQ1067^3)</f>
        <v>2.313755351041062</v>
      </c>
      <c r="AU1067" s="4">
        <f>0.61365*EXP(17.502*J1067/(240.97+J1067))</f>
        <v>3.168979518376171</v>
      </c>
      <c r="AV1067" s="4">
        <f>AU1067*1000/AA1067</f>
        <v>31.17124083573096</v>
      </c>
      <c r="AW1067" s="4">
        <f>(AV1067-U1067)</f>
        <v>15.08071806961768</v>
      </c>
      <c r="AX1067" s="4">
        <f>IF(D1067,P1067,(O1067+P1067)/2)</f>
        <v>23.17829322814941</v>
      </c>
      <c r="AY1067" s="4">
        <f>0.61365*EXP(17.502*AX1067/(240.97+AX1067))</f>
        <v>2.850294382600455</v>
      </c>
      <c r="AZ1067" s="4">
        <f>IF(AW1067&lt;&gt;0,(1000-(AV1067+U1067)/2)/AW1067*AP1067,0)</f>
        <v>0.1125527370071131</v>
      </c>
      <c r="BA1067" s="4">
        <f>U1067*AA1067/1000</f>
        <v>1.635819932690298</v>
      </c>
      <c r="BB1067" s="4">
        <f>(AY1067-BA1067)</f>
        <v>1.214474449910157</v>
      </c>
      <c r="BC1067" s="4">
        <f>1/(1.6/F1067+1.37/N1067)</f>
        <v>0.0707485143114906</v>
      </c>
      <c r="BD1067" s="3">
        <f>G1067*AA1067*0.001</f>
      </c>
      <c r="BE1067" s="3">
        <f>G1067/S1067</f>
      </c>
      <c r="BF1067" s="4">
        <f>(1-AP1067*AA1067/AU1067/F1067)*100</f>
        <v>52.41260649199076</v>
      </c>
      <c r="BG1067" s="3">
        <f>(S1067-E1067/(N1067/1.35))</f>
      </c>
      <c r="BH1067" s="3">
        <f>E1067*BF1067/100/BG1067</f>
      </c>
    </row>
    <row r="1068" ht="16" customHeight="1">
      <c r="A1068" s="4">
        <v>992</v>
      </c>
      <c r="B1068" t="s" s="2">
        <v>1120</v>
      </c>
      <c r="C1068" s="4">
        <v>5754.500030722469</v>
      </c>
      <c r="D1068" s="4">
        <v>0</v>
      </c>
      <c r="E1068" s="3">
        <f>(R1068-#REF!*(1000-T1068)/(1000-U1068))*AO1068</f>
      </c>
      <c r="F1068" s="4">
        <f>IF(AZ1068&lt;&gt;0,1/(1/AZ1068-1/N1068),0)</f>
        <v>0.1178445747557753</v>
      </c>
      <c r="G1068" s="3">
        <f>((BC1068-AP1068/2)*S1068-E1068)/(BC1068+AP1068/2)</f>
      </c>
      <c r="H1068" s="4">
        <f>AP1068*1000</f>
        <v>1.740255399819363</v>
      </c>
      <c r="I1068" s="4">
        <f>(AU1068-BA1068)</f>
        <v>1.526702348513464</v>
      </c>
      <c r="J1068" s="4">
        <f>(P1068+AT1068*D1068)</f>
        <v>24.9103832244873</v>
      </c>
      <c r="K1068" s="4">
        <v>6</v>
      </c>
      <c r="L1068" s="4">
        <f>(K1068*AI1068+AJ1068)</f>
        <v>1.420000016689301</v>
      </c>
      <c r="M1068" s="4">
        <v>1</v>
      </c>
      <c r="N1068" s="4">
        <f>L1068*(M1068+1)*(M1068+1)/(M1068*M1068+1)</f>
        <v>2.840000033378601</v>
      </c>
      <c r="O1068" s="4">
        <v>21.39918518066406</v>
      </c>
      <c r="P1068" s="4">
        <v>24.9103832244873</v>
      </c>
      <c r="Q1068" s="4">
        <v>20.38449859619141</v>
      </c>
      <c r="R1068" s="4">
        <v>81.62423706054688</v>
      </c>
      <c r="S1068" s="4">
        <v>96.17574310302734</v>
      </c>
      <c r="T1068" s="4">
        <v>14.03573513031006</v>
      </c>
      <c r="U1068" s="4">
        <v>16.09250259399414</v>
      </c>
      <c r="V1068" s="4">
        <v>55.78230285644531</v>
      </c>
      <c r="W1068" s="4">
        <v>63.95368957519531</v>
      </c>
      <c r="X1068" s="4">
        <v>499.4974975585938</v>
      </c>
      <c r="Y1068" s="4">
        <v>1999.007080078125</v>
      </c>
      <c r="Z1068" s="4">
        <v>80.29578399658203</v>
      </c>
      <c r="AA1068" s="4">
        <v>101.6638793945312</v>
      </c>
      <c r="AB1068" s="4">
        <v>3.130612373352051</v>
      </c>
      <c r="AC1068" s="4">
        <v>0.3338254988193512</v>
      </c>
      <c r="AD1068" s="4">
        <v>0.3271604478359222</v>
      </c>
      <c r="AE1068" s="4">
        <v>0.006912101991474628</v>
      </c>
      <c r="AF1068" s="4">
        <v>0.3627044260501862</v>
      </c>
      <c r="AG1068" s="4">
        <v>0.007996104657649994</v>
      </c>
      <c r="AH1068" s="4">
        <v>0.6666666865348816</v>
      </c>
      <c r="AI1068" s="4">
        <v>-0.2195652425289154</v>
      </c>
      <c r="AJ1068" s="4">
        <v>2.737391471862793</v>
      </c>
      <c r="AK1068" s="4">
        <v>1</v>
      </c>
      <c r="AL1068" s="4">
        <v>0</v>
      </c>
      <c r="AM1068" s="4">
        <v>0.1599999964237213</v>
      </c>
      <c r="AN1068" s="4">
        <v>111115</v>
      </c>
      <c r="AO1068" s="4">
        <f>X1068*0.000001/(K1068*0.0001)</f>
        <v>0.8324958292643228</v>
      </c>
      <c r="AP1068" s="4">
        <f>(U1068-T1068)/(1000-U1068)*AO1068</f>
        <v>0.001740255399819363</v>
      </c>
      <c r="AQ1068" s="4">
        <f>(P1068+273.15)</f>
        <v>298.0603832244873</v>
      </c>
      <c r="AR1068" s="4">
        <f>(O1068+273.15)</f>
        <v>294.549185180664</v>
      </c>
      <c r="AS1068" s="4">
        <f>(Y1068*AK1068+Z1068*AL1068)*AM1068</f>
        <v>319.8411256634936</v>
      </c>
      <c r="AT1068" s="4">
        <f>((AS1068+0.00000010773*(AR1068^4-AQ1068^4))-AP1068*44100)/(L1068*0.92*2*29.3+0.00000043092*AQ1068^3)</f>
        <v>2.316054933359161</v>
      </c>
      <c r="AU1068" s="4">
        <f>0.61365*EXP(17.502*J1068/(240.97+J1068))</f>
        <v>3.162728591385465</v>
      </c>
      <c r="AV1068" s="4">
        <f>AU1068*1000/AA1068</f>
        <v>31.10965871282299</v>
      </c>
      <c r="AW1068" s="4">
        <f>(AV1068-U1068)</f>
        <v>15.01715611882885</v>
      </c>
      <c r="AX1068" s="4">
        <f>IF(D1068,P1068,(O1068+P1068)/2)</f>
        <v>23.15478420257568</v>
      </c>
      <c r="AY1068" s="4">
        <f>0.61365*EXP(17.502*AX1068/(240.97+AX1068))</f>
        <v>2.84624667171848</v>
      </c>
      <c r="AZ1068" s="4">
        <f>IF(AW1068&lt;&gt;0,(1000-(AV1068+U1068)/2)/AW1068*AP1068,0)</f>
        <v>0.1131494857165546</v>
      </c>
      <c r="BA1068" s="4">
        <f>U1068*AA1068/1000</f>
        <v>1.636026242872002</v>
      </c>
      <c r="BB1068" s="4">
        <f>(AY1068-BA1068)</f>
        <v>1.210220428846479</v>
      </c>
      <c r="BC1068" s="4">
        <f>1/(1.6/F1068+1.37/N1068)</f>
        <v>0.07112577989857043</v>
      </c>
      <c r="BD1068" s="3">
        <f>G1068*AA1068*0.001</f>
      </c>
      <c r="BE1068" s="3">
        <f>G1068/S1068</f>
      </c>
      <c r="BF1068" s="4">
        <f>(1-AP1068*AA1068/AU1068/F1068)*100</f>
        <v>52.53121129088891</v>
      </c>
      <c r="BG1068" s="3">
        <f>(S1068-E1068/(N1068/1.35))</f>
      </c>
      <c r="BH1068" s="3">
        <f>E1068*BF1068/100/BG1068</f>
      </c>
    </row>
    <row r="1069" ht="16" customHeight="1">
      <c r="A1069" s="4">
        <v>993</v>
      </c>
      <c r="B1069" t="s" s="2">
        <v>1121</v>
      </c>
      <c r="C1069" s="4">
        <v>5760.000030599535</v>
      </c>
      <c r="D1069" s="4">
        <v>0</v>
      </c>
      <c r="E1069" s="3">
        <f>(R1069-#REF!*(1000-T1069)/(1000-U1069))*AO1069</f>
      </c>
      <c r="F1069" s="4">
        <f>IF(AZ1069&lt;&gt;0,1/(1/AZ1069-1/N1069),0)</f>
        <v>0.1179155021582402</v>
      </c>
      <c r="G1069" s="3">
        <f>((BC1069-AP1069/2)*S1069-E1069)/(BC1069+AP1069/2)</f>
      </c>
      <c r="H1069" s="4">
        <f>AP1069*1000</f>
        <v>1.73851264808699</v>
      </c>
      <c r="I1069" s="4">
        <f>(AU1069-BA1069)</f>
        <v>1.524317051909811</v>
      </c>
      <c r="J1069" s="4">
        <f>(P1069+AT1069*D1069)</f>
        <v>24.89610290527344</v>
      </c>
      <c r="K1069" s="4">
        <v>6</v>
      </c>
      <c r="L1069" s="4">
        <f>(K1069*AI1069+AJ1069)</f>
        <v>1.420000016689301</v>
      </c>
      <c r="M1069" s="4">
        <v>1</v>
      </c>
      <c r="N1069" s="4">
        <f>L1069*(M1069+1)*(M1069+1)/(M1069*M1069+1)</f>
        <v>2.840000033378601</v>
      </c>
      <c r="O1069" s="4">
        <v>21.30375099182129</v>
      </c>
      <c r="P1069" s="4">
        <v>24.89610290527344</v>
      </c>
      <c r="Q1069" s="4">
        <v>20.01187705993652</v>
      </c>
      <c r="R1069" s="4">
        <v>72.42518615722656</v>
      </c>
      <c r="S1069" s="4">
        <v>87.68276977539062</v>
      </c>
      <c r="T1069" s="4">
        <v>14.03469562530518</v>
      </c>
      <c r="U1069" s="4">
        <v>16.08945655822754</v>
      </c>
      <c r="V1069" s="4">
        <v>56.05762100219727</v>
      </c>
      <c r="W1069" s="4">
        <v>64.26583862304688</v>
      </c>
      <c r="X1069" s="4">
        <v>499.4861145019531</v>
      </c>
      <c r="Y1069" s="4">
        <v>1999.380126953125</v>
      </c>
      <c r="Z1069" s="4">
        <v>81.20002746582031</v>
      </c>
      <c r="AA1069" s="4">
        <v>101.6639709472656</v>
      </c>
      <c r="AB1069" s="4">
        <v>3.130612373352051</v>
      </c>
      <c r="AC1069" s="4">
        <v>0.3338254988193512</v>
      </c>
      <c r="AD1069" s="4">
        <v>0.3271604478359222</v>
      </c>
      <c r="AE1069" s="4">
        <v>0.006912101991474628</v>
      </c>
      <c r="AF1069" s="4">
        <v>0.3627044260501862</v>
      </c>
      <c r="AG1069" s="4">
        <v>0.007996104657649994</v>
      </c>
      <c r="AH1069" s="4">
        <v>0.6666666865348816</v>
      </c>
      <c r="AI1069" s="4">
        <v>-0.2195652425289154</v>
      </c>
      <c r="AJ1069" s="4">
        <v>2.737391471862793</v>
      </c>
      <c r="AK1069" s="4">
        <v>1</v>
      </c>
      <c r="AL1069" s="4">
        <v>0</v>
      </c>
      <c r="AM1069" s="4">
        <v>0.1599999964237213</v>
      </c>
      <c r="AN1069" s="4">
        <v>111115</v>
      </c>
      <c r="AO1069" s="4">
        <f>X1069*0.000001/(K1069*0.0001)</f>
        <v>0.8324768575032551</v>
      </c>
      <c r="AP1069" s="4">
        <f>(U1069-T1069)/(1000-U1069)*AO1069</f>
        <v>0.00173851264808699</v>
      </c>
      <c r="AQ1069" s="4">
        <f>(P1069+273.15)</f>
        <v>298.0461029052734</v>
      </c>
      <c r="AR1069" s="4">
        <f>(O1069+273.15)</f>
        <v>294.4537509918213</v>
      </c>
      <c r="AS1069" s="4">
        <f>(Y1069*AK1069+Z1069*AL1069)*AM1069</f>
        <v>319.9008131621595</v>
      </c>
      <c r="AT1069" s="4">
        <f>((AS1069+0.00000010773*(AR1069^4-AQ1069^4))-AP1069*44100)/(L1069*0.92*2*29.3+0.00000043092*AQ1069^3)</f>
        <v>2.30756119617608</v>
      </c>
      <c r="AU1069" s="4">
        <f>0.61365*EXP(17.502*J1069/(240.97+J1069))</f>
        <v>3.160035096002748</v>
      </c>
      <c r="AV1069" s="4">
        <f>AU1069*1000/AA1069</f>
        <v>31.08313659754543</v>
      </c>
      <c r="AW1069" s="4">
        <f>(AV1069-U1069)</f>
        <v>14.99368003931789</v>
      </c>
      <c r="AX1069" s="4">
        <f>IF(D1069,P1069,(O1069+P1069)/2)</f>
        <v>23.09992694854736</v>
      </c>
      <c r="AY1069" s="4">
        <f>0.61365*EXP(17.502*AX1069/(240.97+AX1069))</f>
        <v>2.836821070531189</v>
      </c>
      <c r="AZ1069" s="4">
        <f>IF(AW1069&lt;&gt;0,(1000-(AV1069+U1069)/2)/AW1069*AP1069,0)</f>
        <v>0.1132148724471533</v>
      </c>
      <c r="BA1069" s="4">
        <f>U1069*AA1069/1000</f>
        <v>1.635718044092937</v>
      </c>
      <c r="BB1069" s="4">
        <f>(AY1069-BA1069)</f>
        <v>1.201103026438252</v>
      </c>
      <c r="BC1069" s="4">
        <f>1/(1.6/F1069+1.37/N1069)</f>
        <v>0.07116711889843624</v>
      </c>
      <c r="BD1069" s="3">
        <f>G1069*AA1069*0.001</f>
      </c>
      <c r="BE1069" s="3">
        <f>G1069/S1069</f>
      </c>
      <c r="BF1069" s="4">
        <f>(1-AP1069*AA1069/AU1069/F1069)*100</f>
        <v>52.56683404987113</v>
      </c>
      <c r="BG1069" s="3">
        <f>(S1069-E1069/(N1069/1.35))</f>
      </c>
      <c r="BH1069" s="3">
        <f>E1069*BF1069/100/BG1069</f>
      </c>
    </row>
    <row r="1070" ht="16" customHeight="1">
      <c r="A1070" s="4">
        <v>994</v>
      </c>
      <c r="B1070" t="s" s="2">
        <v>1122</v>
      </c>
      <c r="C1070" s="4">
        <v>5765.000030487776</v>
      </c>
      <c r="D1070" s="4">
        <v>0</v>
      </c>
      <c r="E1070" s="3">
        <f>(R1070-#REF!*(1000-T1070)/(1000-U1070))*AO1070</f>
      </c>
      <c r="F1070" s="4">
        <f>IF(AZ1070&lt;&gt;0,1/(1/AZ1070-1/N1070),0)</f>
        <v>0.1175311219124774</v>
      </c>
      <c r="G1070" s="3">
        <f>((BC1070-AP1070/2)*S1070-E1070)/(BC1070+AP1070/2)</f>
      </c>
      <c r="H1070" s="4">
        <f>AP1070*1000</f>
        <v>1.735783657241966</v>
      </c>
      <c r="I1070" s="4">
        <f>(AU1070-BA1070)</f>
        <v>1.526690947023208</v>
      </c>
      <c r="J1070" s="4">
        <f>(P1070+AT1070*D1070)</f>
        <v>24.90700340270996</v>
      </c>
      <c r="K1070" s="4">
        <v>6</v>
      </c>
      <c r="L1070" s="4">
        <f>(K1070*AI1070+AJ1070)</f>
        <v>1.420000016689301</v>
      </c>
      <c r="M1070" s="4">
        <v>1</v>
      </c>
      <c r="N1070" s="4">
        <f>L1070*(M1070+1)*(M1070+1)/(M1070*M1070+1)</f>
        <v>2.840000033378601</v>
      </c>
      <c r="O1070" s="4">
        <v>21.18058013916016</v>
      </c>
      <c r="P1070" s="4">
        <v>24.90700340270996</v>
      </c>
      <c r="Q1070" s="4">
        <v>19.80058097839355</v>
      </c>
      <c r="R1070" s="4">
        <v>70.89776611328125</v>
      </c>
      <c r="S1070" s="4">
        <v>81.93900299072266</v>
      </c>
      <c r="T1070" s="4">
        <v>14.0347900390625</v>
      </c>
      <c r="U1070" s="4">
        <v>16.08631706237793</v>
      </c>
      <c r="V1070" s="4">
        <v>56.45500564575195</v>
      </c>
      <c r="W1070" s="4">
        <v>64.70938873291016</v>
      </c>
      <c r="X1070" s="4">
        <v>499.4897766113281</v>
      </c>
      <c r="Y1070" s="4">
        <v>1999.702026367188</v>
      </c>
      <c r="Z1070" s="4">
        <v>82.30968475341797</v>
      </c>
      <c r="AA1070" s="4">
        <v>101.6640396118164</v>
      </c>
      <c r="AB1070" s="4">
        <v>3.130612373352051</v>
      </c>
      <c r="AC1070" s="4">
        <v>0.3338254988193512</v>
      </c>
      <c r="AD1070" s="4">
        <v>0.3271604478359222</v>
      </c>
      <c r="AE1070" s="4">
        <v>0.006912101991474628</v>
      </c>
      <c r="AF1070" s="4">
        <v>0.3627044260501862</v>
      </c>
      <c r="AG1070" s="4">
        <v>0.007996104657649994</v>
      </c>
      <c r="AH1070" s="4">
        <v>0.6666666865348816</v>
      </c>
      <c r="AI1070" s="4">
        <v>-0.2195652425289154</v>
      </c>
      <c r="AJ1070" s="4">
        <v>2.737391471862793</v>
      </c>
      <c r="AK1070" s="4">
        <v>1</v>
      </c>
      <c r="AL1070" s="4">
        <v>0</v>
      </c>
      <c r="AM1070" s="4">
        <v>0.1599999964237213</v>
      </c>
      <c r="AN1070" s="4">
        <v>111115</v>
      </c>
      <c r="AO1070" s="4">
        <f>X1070*0.000001/(K1070*0.0001)</f>
        <v>0.8324829610188801</v>
      </c>
      <c r="AP1070" s="4">
        <f>(U1070-T1070)/(1000-U1070)*AO1070</f>
        <v>0.001735783657241966</v>
      </c>
      <c r="AQ1070" s="4">
        <f>(P1070+273.15)</f>
        <v>298.0570034027099</v>
      </c>
      <c r="AR1070" s="4">
        <f>(O1070+273.15)</f>
        <v>294.3305801391601</v>
      </c>
      <c r="AS1070" s="4">
        <f>(Y1070*AK1070+Z1070*AL1070)*AM1070</f>
        <v>319.9523170672583</v>
      </c>
      <c r="AT1070" s="4">
        <f>((AS1070+0.00000010773*(AR1070^4-AQ1070^4))-AP1070*44100)/(L1070*0.92*2*29.3+0.00000043092*AQ1070^3)</f>
        <v>2.292673407729032</v>
      </c>
      <c r="AU1070" s="4">
        <f>0.61365*EXP(17.502*J1070/(240.97+J1070))</f>
        <v>3.162090922061036</v>
      </c>
      <c r="AV1070" s="4">
        <f>AU1070*1000/AA1070</f>
        <v>31.10333736623924</v>
      </c>
      <c r="AW1070" s="4">
        <f>(AV1070-U1070)</f>
        <v>15.01702030386131</v>
      </c>
      <c r="AX1070" s="4">
        <f>IF(D1070,P1070,(O1070+P1070)/2)</f>
        <v>23.04379177093506</v>
      </c>
      <c r="AY1070" s="4">
        <f>0.61365*EXP(17.502*AX1070/(240.97+AX1070))</f>
        <v>2.827204173506483</v>
      </c>
      <c r="AZ1070" s="4">
        <f>IF(AW1070&lt;&gt;0,(1000-(AV1070+U1070)/2)/AW1070*AP1070,0)</f>
        <v>0.1128604814719556</v>
      </c>
      <c r="BA1070" s="4">
        <f>U1070*AA1070/1000</f>
        <v>1.635399975037828</v>
      </c>
      <c r="BB1070" s="4">
        <f>(AY1070-BA1070)</f>
        <v>1.191804198468655</v>
      </c>
      <c r="BC1070" s="4">
        <f>1/(1.6/F1070+1.37/N1070)</f>
        <v>0.07094306804280022</v>
      </c>
      <c r="BD1070" s="3">
        <f>G1070*AA1070*0.001</f>
      </c>
      <c r="BE1070" s="3">
        <f>G1070/S1070</f>
      </c>
      <c r="BF1070" s="4">
        <f>(1-AP1070*AA1070/AU1070/F1070)*100</f>
        <v>52.51726544341038</v>
      </c>
      <c r="BG1070" s="3">
        <f>(S1070-E1070/(N1070/1.35))</f>
      </c>
      <c r="BH1070" s="3">
        <f>E1070*BF1070/100/BG1070</f>
      </c>
    </row>
    <row r="1071" ht="16" customHeight="1">
      <c r="A1071" s="4">
        <v>995</v>
      </c>
      <c r="B1071" t="s" s="2">
        <v>1123</v>
      </c>
      <c r="C1071" s="4">
        <v>5770.000030376017</v>
      </c>
      <c r="D1071" s="4">
        <v>0</v>
      </c>
      <c r="E1071" s="3">
        <f>(R1071-#REF!*(1000-T1071)/(1000-U1071))*AO1071</f>
      </c>
      <c r="F1071" s="4">
        <f>IF(AZ1071&lt;&gt;0,1/(1/AZ1071-1/N1071),0)</f>
        <v>0.1170601087523747</v>
      </c>
      <c r="G1071" s="3">
        <f>((BC1071-AP1071/2)*S1071-E1071)/(BC1071+AP1071/2)</f>
      </c>
      <c r="H1071" s="4">
        <f>AP1071*1000</f>
        <v>1.734931663728128</v>
      </c>
      <c r="I1071" s="4">
        <f>(AU1071-BA1071)</f>
        <v>1.531795377398936</v>
      </c>
      <c r="J1071" s="4">
        <f>(P1071+AT1071*D1071)</f>
        <v>24.93413162231445</v>
      </c>
      <c r="K1071" s="4">
        <v>6</v>
      </c>
      <c r="L1071" s="4">
        <f>(K1071*AI1071+AJ1071)</f>
        <v>1.420000016689301</v>
      </c>
      <c r="M1071" s="4">
        <v>1</v>
      </c>
      <c r="N1071" s="4">
        <f>L1071*(M1071+1)*(M1071+1)/(M1071*M1071+1)</f>
        <v>2.840000033378601</v>
      </c>
      <c r="O1071" s="4">
        <v>21.07558631896973</v>
      </c>
      <c r="P1071" s="4">
        <v>24.93413162231445</v>
      </c>
      <c r="Q1071" s="4">
        <v>19.7869758605957</v>
      </c>
      <c r="R1071" s="4">
        <v>70.79024505615234</v>
      </c>
      <c r="S1071" s="4">
        <v>79.28516387939453</v>
      </c>
      <c r="T1071" s="4">
        <v>14.03595447540283</v>
      </c>
      <c r="U1071" s="4">
        <v>16.08650970458984</v>
      </c>
      <c r="V1071" s="4">
        <v>56.83030700683594</v>
      </c>
      <c r="W1071" s="4">
        <v>65.13469696044922</v>
      </c>
      <c r="X1071" s="4">
        <v>499.4811096191406</v>
      </c>
      <c r="Y1071" s="4">
        <v>1999.723510742188</v>
      </c>
      <c r="Z1071" s="4">
        <v>82.888427734375</v>
      </c>
      <c r="AA1071" s="4">
        <v>101.6638793945312</v>
      </c>
      <c r="AB1071" s="4">
        <v>3.130612373352051</v>
      </c>
      <c r="AC1071" s="4">
        <v>0.3338254988193512</v>
      </c>
      <c r="AD1071" s="4">
        <v>0.3271604478359222</v>
      </c>
      <c r="AE1071" s="4">
        <v>0.006912101991474628</v>
      </c>
      <c r="AF1071" s="4">
        <v>0.3627044260501862</v>
      </c>
      <c r="AG1071" s="4">
        <v>0.007996104657649994</v>
      </c>
      <c r="AH1071" s="4">
        <v>0.6666666865348816</v>
      </c>
      <c r="AI1071" s="4">
        <v>-0.2195652425289154</v>
      </c>
      <c r="AJ1071" s="4">
        <v>2.737391471862793</v>
      </c>
      <c r="AK1071" s="4">
        <v>1</v>
      </c>
      <c r="AL1071" s="4">
        <v>0</v>
      </c>
      <c r="AM1071" s="4">
        <v>0.1599999964237213</v>
      </c>
      <c r="AN1071" s="4">
        <v>111115</v>
      </c>
      <c r="AO1071" s="4">
        <f>X1071*0.000001/(K1071*0.0001)</f>
        <v>0.8324685160319009</v>
      </c>
      <c r="AP1071" s="4">
        <f>(U1071-T1071)/(1000-U1071)*AO1071</f>
        <v>0.001734931663728129</v>
      </c>
      <c r="AQ1071" s="4">
        <f>(P1071+273.15)</f>
        <v>298.0841316223144</v>
      </c>
      <c r="AR1071" s="4">
        <f>(O1071+273.15)</f>
        <v>294.2255863189697</v>
      </c>
      <c r="AS1071" s="4">
        <f>(Y1071*AK1071+Z1071*AL1071)*AM1071</f>
        <v>319.9557545671814</v>
      </c>
      <c r="AT1071" s="4">
        <f>((AS1071+0.00000010773*(AR1071^4-AQ1071^4))-AP1071*44100)/(L1071*0.92*2*29.3+0.00000043092*AQ1071^3)</f>
        <v>2.276432031517887</v>
      </c>
      <c r="AU1071" s="4">
        <f>0.61365*EXP(17.502*J1071/(240.97+J1071))</f>
        <v>3.167212359885315</v>
      </c>
      <c r="AV1071" s="4">
        <f>AU1071*1000/AA1071</f>
        <v>31.15376256294708</v>
      </c>
      <c r="AW1071" s="4">
        <f>(AV1071-U1071)</f>
        <v>15.06725285835724</v>
      </c>
      <c r="AX1071" s="4">
        <f>IF(D1071,P1071,(O1071+P1071)/2)</f>
        <v>23.00485897064209</v>
      </c>
      <c r="AY1071" s="4">
        <f>0.61365*EXP(17.502*AX1071/(240.97+AX1071))</f>
        <v>2.820551092814348</v>
      </c>
      <c r="AZ1071" s="4">
        <f>IF(AW1071&lt;&gt;0,(1000-(AV1071+U1071)/2)/AW1071*AP1071,0)</f>
        <v>0.1124260910447596</v>
      </c>
      <c r="BA1071" s="4">
        <f>U1071*AA1071/1000</f>
        <v>1.635416982486378</v>
      </c>
      <c r="BB1071" s="4">
        <f>(AY1071-BA1071)</f>
        <v>1.18513411032797</v>
      </c>
      <c r="BC1071" s="4">
        <f>1/(1.6/F1071+1.37/N1071)</f>
        <v>0.07066845145904875</v>
      </c>
      <c r="BD1071" s="3">
        <f>G1071*AA1071*0.001</f>
      </c>
      <c r="BE1071" s="3">
        <f>G1071/S1071</f>
      </c>
      <c r="BF1071" s="4">
        <f>(1-AP1071*AA1071/AU1071/F1071)*100</f>
        <v>52.42673654427173</v>
      </c>
      <c r="BG1071" s="3">
        <f>(S1071-E1071/(N1071/1.35))</f>
      </c>
      <c r="BH1071" s="3">
        <f>E1071*BF1071/100/BG1071</f>
      </c>
    </row>
    <row r="1072" ht="16" customHeight="1">
      <c r="A1072" s="4">
        <v>996</v>
      </c>
      <c r="B1072" t="s" s="2">
        <v>1124</v>
      </c>
      <c r="C1072" s="4">
        <v>5775.500030253083</v>
      </c>
      <c r="D1072" s="4">
        <v>0</v>
      </c>
      <c r="E1072" s="3">
        <f>(R1072-#REF!*(1000-T1072)/(1000-U1072))*AO1072</f>
      </c>
      <c r="F1072" s="4">
        <f>IF(AZ1072&lt;&gt;0,1/(1/AZ1072-1/N1072),0)</f>
        <v>0.1172270939963955</v>
      </c>
      <c r="G1072" s="3">
        <f>((BC1072-AP1072/2)*S1072-E1072)/(BC1072+AP1072/2)</f>
      </c>
      <c r="H1072" s="4">
        <f>AP1072*1000</f>
        <v>1.735614665146897</v>
      </c>
      <c r="I1072" s="4">
        <f>(AU1072-BA1072)</f>
        <v>1.530306092248566</v>
      </c>
      <c r="J1072" s="4">
        <f>(P1072+AT1072*D1072)</f>
        <v>24.9283332824707</v>
      </c>
      <c r="K1072" s="4">
        <v>6</v>
      </c>
      <c r="L1072" s="4">
        <f>(K1072*AI1072+AJ1072)</f>
        <v>1.420000016689301</v>
      </c>
      <c r="M1072" s="4">
        <v>1</v>
      </c>
      <c r="N1072" s="4">
        <f>L1072*(M1072+1)*(M1072+1)/(M1072*M1072+1)</f>
        <v>2.840000033378601</v>
      </c>
      <c r="O1072" s="4">
        <v>21.01560592651367</v>
      </c>
      <c r="P1072" s="4">
        <v>24.9283332824707</v>
      </c>
      <c r="Q1072" s="4">
        <v>19.87854957580566</v>
      </c>
      <c r="R1072" s="4">
        <v>70.66820526123047</v>
      </c>
      <c r="S1072" s="4">
        <v>78.07591247558594</v>
      </c>
      <c r="T1072" s="4">
        <v>14.03896331787109</v>
      </c>
      <c r="U1072" s="4">
        <v>16.09039878845215</v>
      </c>
      <c r="V1072" s="4">
        <v>57.08221817016602</v>
      </c>
      <c r="W1072" s="4">
        <v>65.42344665527344</v>
      </c>
      <c r="X1072" s="4">
        <v>499.4613647460938</v>
      </c>
      <c r="Y1072" s="4">
        <v>1999.703247070312</v>
      </c>
      <c r="Z1072" s="4">
        <v>83.37606811523438</v>
      </c>
      <c r="AA1072" s="4">
        <v>101.6637954711914</v>
      </c>
      <c r="AB1072" s="4">
        <v>3.130612373352051</v>
      </c>
      <c r="AC1072" s="4">
        <v>0.3338254988193512</v>
      </c>
      <c r="AD1072" s="4">
        <v>0.3271604478359222</v>
      </c>
      <c r="AE1072" s="4">
        <v>0.006912101991474628</v>
      </c>
      <c r="AF1072" s="4">
        <v>0.3627044260501862</v>
      </c>
      <c r="AG1072" s="4">
        <v>0.007996104657649994</v>
      </c>
      <c r="AH1072" s="4">
        <v>0.6666666865348816</v>
      </c>
      <c r="AI1072" s="4">
        <v>-0.2195652425289154</v>
      </c>
      <c r="AJ1072" s="4">
        <v>2.737391471862793</v>
      </c>
      <c r="AK1072" s="4">
        <v>1</v>
      </c>
      <c r="AL1072" s="4">
        <v>0</v>
      </c>
      <c r="AM1072" s="4">
        <v>0.1599999964237213</v>
      </c>
      <c r="AN1072" s="4">
        <v>111135</v>
      </c>
      <c r="AO1072" s="4">
        <f>X1072*0.000001/(K1072*0.0001)</f>
        <v>0.8324356079101562</v>
      </c>
      <c r="AP1072" s="4">
        <f>(U1072-T1072)/(1000-U1072)*AO1072</f>
        <v>0.001735614665146897</v>
      </c>
      <c r="AQ1072" s="4">
        <f>(P1072+273.15)</f>
        <v>298.0783332824707</v>
      </c>
      <c r="AR1072" s="4">
        <f>(O1072+273.15)</f>
        <v>294.1656059265136</v>
      </c>
      <c r="AS1072" s="4">
        <f>(Y1072*AK1072+Z1072*AL1072)*AM1072</f>
        <v>319.9525123797539</v>
      </c>
      <c r="AT1072" s="4">
        <f>((AS1072+0.00000010773*(AR1072^4-AQ1072^4))-AP1072*44100)/(L1072*0.92*2*29.3+0.00000043092*AQ1072^3)</f>
        <v>2.269340748770737</v>
      </c>
      <c r="AU1072" s="4">
        <f>0.61365*EXP(17.502*J1072/(240.97+J1072))</f>
        <v>3.166117103727671</v>
      </c>
      <c r="AV1072" s="4">
        <f>AU1072*1000/AA1072</f>
        <v>31.14301496470154</v>
      </c>
      <c r="AW1072" s="4">
        <f>(AV1072-U1072)</f>
        <v>15.05261617624939</v>
      </c>
      <c r="AX1072" s="4">
        <f>IF(D1072,P1072,(O1072+P1072)/2)</f>
        <v>22.97196960449219</v>
      </c>
      <c r="AY1072" s="4">
        <f>0.61365*EXP(17.502*AX1072/(240.97+AX1072))</f>
        <v>2.814941428418948</v>
      </c>
      <c r="AZ1072" s="4">
        <f>IF(AW1072&lt;&gt;0,(1000-(AV1072+U1072)/2)/AW1072*AP1072,0)</f>
        <v>0.1125801085012239</v>
      </c>
      <c r="BA1072" s="4">
        <f>U1072*AA1072/1000</f>
        <v>1.635811011479105</v>
      </c>
      <c r="BB1072" s="4">
        <f>(AY1072-BA1072)</f>
        <v>1.179130416939842</v>
      </c>
      <c r="BC1072" s="4">
        <f>1/(1.6/F1072+1.37/N1072)</f>
        <v>0.07076581811680159</v>
      </c>
      <c r="BD1072" s="3">
        <f>G1072*AA1072*0.001</f>
      </c>
      <c r="BE1072" s="3">
        <f>G1072/S1072</f>
      </c>
      <c r="BF1072" s="4">
        <f>(1-AP1072*AA1072/AU1072/F1072)*100</f>
        <v>52.45940012257988</v>
      </c>
      <c r="BG1072" s="3">
        <f>(S1072-E1072/(N1072/1.35))</f>
      </c>
      <c r="BH1072" s="3">
        <f>E1072*BF1072/100/BG1072</f>
      </c>
    </row>
    <row r="1073" ht="16" customHeight="1">
      <c r="A1073" s="4">
        <v>997</v>
      </c>
      <c r="B1073" t="s" s="2">
        <v>1125</v>
      </c>
      <c r="C1073" s="4">
        <v>5780.500030141324</v>
      </c>
      <c r="D1073" s="4">
        <v>0</v>
      </c>
      <c r="E1073" s="3">
        <f>(R1073-#REF!*(1000-T1073)/(1000-U1073))*AO1073</f>
      </c>
      <c r="F1073" s="4">
        <f>IF(AZ1073&lt;&gt;0,1/(1/AZ1073-1/N1073),0)</f>
        <v>0.1177078081468997</v>
      </c>
      <c r="G1073" s="3">
        <f>((BC1073-AP1073/2)*S1073-E1073)/(BC1073+AP1073/2)</f>
      </c>
      <c r="H1073" s="4">
        <f>AP1073*1000</f>
        <v>1.73845946475298</v>
      </c>
      <c r="I1073" s="4">
        <f>(AU1073-BA1073)</f>
        <v>1.526818063062305</v>
      </c>
      <c r="J1073" s="4">
        <f>(P1073+AT1073*D1073)</f>
        <v>24.91319465637207</v>
      </c>
      <c r="K1073" s="4">
        <v>6</v>
      </c>
      <c r="L1073" s="4">
        <f>(K1073*AI1073+AJ1073)</f>
        <v>1.420000016689301</v>
      </c>
      <c r="M1073" s="4">
        <v>1</v>
      </c>
      <c r="N1073" s="4">
        <f>L1073*(M1073+1)*(M1073+1)/(M1073*M1073+1)</f>
        <v>2.840000033378601</v>
      </c>
      <c r="O1073" s="4">
        <v>21.00152778625488</v>
      </c>
      <c r="P1073" s="4">
        <v>24.91319465637207</v>
      </c>
      <c r="Q1073" s="4">
        <v>19.94377899169922</v>
      </c>
      <c r="R1073" s="4">
        <v>66.91514587402344</v>
      </c>
      <c r="S1073" s="4">
        <v>76.82903289794922</v>
      </c>
      <c r="T1073" s="4">
        <v>14.04181957244873</v>
      </c>
      <c r="U1073" s="4">
        <v>16.09661293029785</v>
      </c>
      <c r="V1073" s="4">
        <v>57.17091369628906</v>
      </c>
      <c r="W1073" s="4">
        <v>65.53543853759766</v>
      </c>
      <c r="X1073" s="4">
        <v>499.4593200683594</v>
      </c>
      <c r="Y1073" s="4">
        <v>1999.6748046875</v>
      </c>
      <c r="Z1073" s="4">
        <v>83.72395324707031</v>
      </c>
      <c r="AA1073" s="4">
        <v>101.663688659668</v>
      </c>
      <c r="AB1073" s="4">
        <v>3.130612373352051</v>
      </c>
      <c r="AC1073" s="4">
        <v>0.3338254988193512</v>
      </c>
      <c r="AD1073" s="4">
        <v>0.3271604478359222</v>
      </c>
      <c r="AE1073" s="4">
        <v>0.006912101991474628</v>
      </c>
      <c r="AF1073" s="4">
        <v>0.3627044260501862</v>
      </c>
      <c r="AG1073" s="4">
        <v>0.007996104657649994</v>
      </c>
      <c r="AH1073" s="4">
        <v>0.6666666865348816</v>
      </c>
      <c r="AI1073" s="4">
        <v>-0.2195652425289154</v>
      </c>
      <c r="AJ1073" s="4">
        <v>2.737391471862793</v>
      </c>
      <c r="AK1073" s="4">
        <v>1</v>
      </c>
      <c r="AL1073" s="4">
        <v>0</v>
      </c>
      <c r="AM1073" s="4">
        <v>0.1599999964237213</v>
      </c>
      <c r="AN1073" s="4">
        <v>111135</v>
      </c>
      <c r="AO1073" s="4">
        <f>X1073*0.000001/(K1073*0.0001)</f>
        <v>0.8324322001139322</v>
      </c>
      <c r="AP1073" s="4">
        <f>(U1073-T1073)/(1000-U1073)*AO1073</f>
        <v>0.00173845946475298</v>
      </c>
      <c r="AQ1073" s="4">
        <f>(P1073+273.15)</f>
        <v>298.063194656372</v>
      </c>
      <c r="AR1073" s="4">
        <f>(O1073+273.15)</f>
        <v>294.1515277862549</v>
      </c>
      <c r="AS1073" s="4">
        <f>(Y1073*AK1073+Z1073*AL1073)*AM1073</f>
        <v>319.9479615986056</v>
      </c>
      <c r="AT1073" s="4">
        <f>((AS1073+0.00000010773*(AR1073^4-AQ1073^4))-AP1073*44100)/(L1073*0.92*2*29.3+0.00000043092*AQ1073^3)</f>
        <v>2.268116238430959</v>
      </c>
      <c r="AU1073" s="4">
        <f>0.61365*EXP(17.502*J1073/(240.97+J1073))</f>
        <v>3.163259108483292</v>
      </c>
      <c r="AV1073" s="4">
        <f>AU1073*1000/AA1073</f>
        <v>31.1149354325781</v>
      </c>
      <c r="AW1073" s="4">
        <f>(AV1073-U1073)</f>
        <v>15.01832250228025</v>
      </c>
      <c r="AX1073" s="4">
        <f>IF(D1073,P1073,(O1073+P1073)/2)</f>
        <v>22.95736122131348</v>
      </c>
      <c r="AY1073" s="4">
        <f>0.61365*EXP(17.502*AX1073/(240.97+AX1073))</f>
        <v>2.81245293058447</v>
      </c>
      <c r="AZ1073" s="4">
        <f>IF(AW1073&lt;&gt;0,(1000-(AV1073+U1073)/2)/AW1073*AP1073,0)</f>
        <v>0.1130233941205295</v>
      </c>
      <c r="BA1073" s="4">
        <f>U1073*AA1073/1000</f>
        <v>1.636441045420987</v>
      </c>
      <c r="BB1073" s="4">
        <f>(AY1073-BA1073)</f>
        <v>1.176011885163484</v>
      </c>
      <c r="BC1073" s="4">
        <f>1/(1.6/F1073+1.37/N1073)</f>
        <v>0.07104606265909827</v>
      </c>
      <c r="BD1073" s="3">
        <f>G1073*AA1073*0.001</f>
      </c>
      <c r="BE1073" s="3">
        <f>G1073/S1073</f>
      </c>
      <c r="BF1073" s="4">
        <f>(1-AP1073*AA1073/AU1073/F1073)*100</f>
        <v>52.53315218706515</v>
      </c>
      <c r="BG1073" s="3">
        <f>(S1073-E1073/(N1073/1.35))</f>
      </c>
      <c r="BH1073" s="3">
        <f>E1073*BF1073/100/BG1073</f>
      </c>
    </row>
    <row r="1074" ht="16" customHeight="1">
      <c r="A1074" s="4">
        <v>998</v>
      </c>
      <c r="B1074" t="s" s="2">
        <v>1126</v>
      </c>
      <c r="C1074" s="4">
        <v>5785.500030029565</v>
      </c>
      <c r="D1074" s="4">
        <v>0</v>
      </c>
      <c r="E1074" s="3">
        <f>(R1074-#REF!*(1000-T1074)/(1000-U1074))*AO1074</f>
      </c>
      <c r="F1074" s="4">
        <f>IF(AZ1074&lt;&gt;0,1/(1/AZ1074-1/N1074),0)</f>
        <v>0.1181472182330095</v>
      </c>
      <c r="G1074" s="3">
        <f>((BC1074-AP1074/2)*S1074-E1074)/(BC1074+AP1074/2)</f>
      </c>
      <c r="H1074" s="4">
        <f>AP1074*1000</f>
        <v>1.741467789237752</v>
      </c>
      <c r="I1074" s="4">
        <f>(AU1074-BA1074)</f>
        <v>1.524012790371864</v>
      </c>
      <c r="J1074" s="4">
        <f>(P1074+AT1074*D1074)</f>
        <v>24.90128898620605</v>
      </c>
      <c r="K1074" s="4">
        <v>6</v>
      </c>
      <c r="L1074" s="4">
        <f>(K1074*AI1074+AJ1074)</f>
        <v>1.420000016689301</v>
      </c>
      <c r="M1074" s="4">
        <v>1</v>
      </c>
      <c r="N1074" s="4">
        <f>L1074*(M1074+1)*(M1074+1)/(M1074*M1074+1)</f>
        <v>2.840000033378601</v>
      </c>
      <c r="O1074" s="4">
        <v>21.00166511535645</v>
      </c>
      <c r="P1074" s="4">
        <v>24.90128898620605</v>
      </c>
      <c r="Q1074" s="4">
        <v>19.96083450317383</v>
      </c>
      <c r="R1074" s="4">
        <v>59.71003341674805</v>
      </c>
      <c r="S1074" s="4">
        <v>72.9610595703125</v>
      </c>
      <c r="T1074" s="4">
        <v>14.04382610321045</v>
      </c>
      <c r="U1074" s="4">
        <v>16.10209655761719</v>
      </c>
      <c r="V1074" s="4">
        <v>57.19255065917969</v>
      </c>
      <c r="W1074" s="4">
        <v>65.57189178466797</v>
      </c>
      <c r="X1074" s="4">
        <v>499.4756164550781</v>
      </c>
      <c r="Y1074" s="4">
        <v>1999.641357421875</v>
      </c>
      <c r="Z1074" s="4">
        <v>84.147949218750</v>
      </c>
      <c r="AA1074" s="4">
        <v>101.6637954711914</v>
      </c>
      <c r="AB1074" s="4">
        <v>3.130612373352051</v>
      </c>
      <c r="AC1074" s="4">
        <v>0.3338254988193512</v>
      </c>
      <c r="AD1074" s="4">
        <v>0.3271604478359222</v>
      </c>
      <c r="AE1074" s="4">
        <v>0.006912101991474628</v>
      </c>
      <c r="AF1074" s="4">
        <v>0.3627044260501862</v>
      </c>
      <c r="AG1074" s="4">
        <v>0.007996104657649994</v>
      </c>
      <c r="AH1074" s="4">
        <v>0.6666666865348816</v>
      </c>
      <c r="AI1074" s="4">
        <v>-0.2195652425289154</v>
      </c>
      <c r="AJ1074" s="4">
        <v>2.737391471862793</v>
      </c>
      <c r="AK1074" s="4">
        <v>1</v>
      </c>
      <c r="AL1074" s="4">
        <v>0</v>
      </c>
      <c r="AM1074" s="4">
        <v>0.1599999964237213</v>
      </c>
      <c r="AN1074" s="4">
        <v>111135</v>
      </c>
      <c r="AO1074" s="4">
        <f>X1074*0.000001/(K1074*0.0001)</f>
        <v>0.8324593607584634</v>
      </c>
      <c r="AP1074" s="4">
        <f>(U1074-T1074)/(1000-U1074)*AO1074</f>
        <v>0.001741467789237752</v>
      </c>
      <c r="AQ1074" s="4">
        <f>(P1074+273.15)</f>
        <v>298.051288986206</v>
      </c>
      <c r="AR1074" s="4">
        <f>(O1074+273.15)</f>
        <v>294.1516651153564</v>
      </c>
      <c r="AS1074" s="4">
        <f>(Y1074*AK1074+Z1074*AL1074)*AM1074</f>
        <v>319.9426100362252</v>
      </c>
      <c r="AT1074" s="4">
        <f>((AS1074+0.00000010773*(AR1074^4-AQ1074^4))-AP1074*44100)/(L1074*0.92*2*29.3+0.00000043092*AQ1074^3)</f>
        <v>2.268143926595574</v>
      </c>
      <c r="AU1074" s="4">
        <f>0.61365*EXP(17.502*J1074/(240.97+J1074))</f>
        <v>3.161013041462833</v>
      </c>
      <c r="AV1074" s="4">
        <f>AU1074*1000/AA1074</f>
        <v>31.09280965571046</v>
      </c>
      <c r="AW1074" s="4">
        <f>(AV1074-U1074)</f>
        <v>14.99071309809327</v>
      </c>
      <c r="AX1074" s="4">
        <f>IF(D1074,P1074,(O1074+P1074)/2)</f>
        <v>22.95147705078125</v>
      </c>
      <c r="AY1074" s="4">
        <f>0.61365*EXP(17.502*AX1074/(240.97+AX1074))</f>
        <v>2.811451122201081</v>
      </c>
      <c r="AZ1074" s="4">
        <f>IF(AW1074&lt;&gt;0,(1000-(AV1074+U1074)/2)/AW1074*AP1074,0)</f>
        <v>0.1134284655851846</v>
      </c>
      <c r="BA1074" s="4">
        <f>U1074*AA1074/1000</f>
        <v>1.637000251090969</v>
      </c>
      <c r="BB1074" s="4">
        <f>(AY1074-BA1074)</f>
        <v>1.174450871110112</v>
      </c>
      <c r="BC1074" s="4">
        <f>1/(1.6/F1074+1.37/N1074)</f>
        <v>0.07130215932678068</v>
      </c>
      <c r="BD1074" s="3">
        <f>G1074*AA1074*0.001</f>
      </c>
      <c r="BE1074" s="3">
        <f>G1074/S1074</f>
      </c>
      <c r="BF1074" s="4">
        <f>(1-AP1074*AA1074/AU1074/F1074)*100</f>
        <v>52.59414572556946</v>
      </c>
      <c r="BG1074" s="3">
        <f>(S1074-E1074/(N1074/1.35))</f>
      </c>
      <c r="BH1074" s="3">
        <f>E1074*BF1074/100/BG1074</f>
      </c>
    </row>
    <row r="1075" ht="16" customHeight="1">
      <c r="A1075" s="4">
        <v>999</v>
      </c>
      <c r="B1075" t="s" s="2">
        <v>1127</v>
      </c>
      <c r="C1075" s="4">
        <v>5791.000029906631</v>
      </c>
      <c r="D1075" s="4">
        <v>0</v>
      </c>
      <c r="E1075" s="3">
        <f>(R1075-#REF!*(1000-T1075)/(1000-U1075))*AO1075</f>
      </c>
      <c r="F1075" s="4">
        <f>IF(AZ1075&lt;&gt;0,1/(1/AZ1075-1/N1075),0)</f>
        <v>0.1184495071705907</v>
      </c>
      <c r="G1075" s="3">
        <f>((BC1075-AP1075/2)*S1075-E1075)/(BC1075+AP1075/2)</f>
      </c>
      <c r="H1075" s="4">
        <f>AP1075*1000</f>
        <v>1.744121007389402</v>
      </c>
      <c r="I1075" s="4">
        <f>(AU1075-BA1075)</f>
        <v>1.522597272592694</v>
      </c>
      <c r="J1075" s="4">
        <f>(P1075+AT1075*D1075)</f>
        <v>24.89670944213867</v>
      </c>
      <c r="K1075" s="4">
        <v>6</v>
      </c>
      <c r="L1075" s="4">
        <f>(K1075*AI1075+AJ1075)</f>
        <v>1.420000016689301</v>
      </c>
      <c r="M1075" s="4">
        <v>1</v>
      </c>
      <c r="N1075" s="4">
        <f>L1075*(M1075+1)*(M1075+1)/(M1075*M1075+1)</f>
        <v>2.840000033378601</v>
      </c>
      <c r="O1075" s="4">
        <v>21.00081062316895</v>
      </c>
      <c r="P1075" s="4">
        <v>24.89670944213867</v>
      </c>
      <c r="Q1075" s="4">
        <v>19.95254516601562</v>
      </c>
      <c r="R1075" s="4">
        <v>51.71225357055664</v>
      </c>
      <c r="S1075" s="4">
        <v>66.6712646484375</v>
      </c>
      <c r="T1075" s="4">
        <v>14.04627513885498</v>
      </c>
      <c r="U1075" s="4">
        <v>16.1075267791748</v>
      </c>
      <c r="V1075" s="4">
        <v>57.20660400390625</v>
      </c>
      <c r="W1075" s="4">
        <v>65.59972381591797</v>
      </c>
      <c r="X1075" s="4">
        <v>499.5103454589844</v>
      </c>
      <c r="Y1075" s="4">
        <v>1999.654052734375</v>
      </c>
      <c r="Z1075" s="4">
        <v>83.82765960693359</v>
      </c>
      <c r="AA1075" s="4">
        <v>101.6637878417969</v>
      </c>
      <c r="AB1075" s="4">
        <v>3.130612373352051</v>
      </c>
      <c r="AC1075" s="4">
        <v>0.3338254988193512</v>
      </c>
      <c r="AD1075" s="4">
        <v>0.3271604478359222</v>
      </c>
      <c r="AE1075" s="4">
        <v>0.006912101991474628</v>
      </c>
      <c r="AF1075" s="4">
        <v>0.3627044260501862</v>
      </c>
      <c r="AG1075" s="4">
        <v>0.007996104657649994</v>
      </c>
      <c r="AH1075" s="4">
        <v>0.6666666865348816</v>
      </c>
      <c r="AI1075" s="4">
        <v>-0.2195652425289154</v>
      </c>
      <c r="AJ1075" s="4">
        <v>2.737391471862793</v>
      </c>
      <c r="AK1075" s="4">
        <v>1</v>
      </c>
      <c r="AL1075" s="4">
        <v>0</v>
      </c>
      <c r="AM1075" s="4">
        <v>0.1599999964237213</v>
      </c>
      <c r="AN1075" s="4">
        <v>111135</v>
      </c>
      <c r="AO1075" s="4">
        <f>X1075*0.000001/(K1075*0.0001)</f>
        <v>0.8325172424316405</v>
      </c>
      <c r="AP1075" s="4">
        <f>(U1075-T1075)/(1000-U1075)*AO1075</f>
        <v>0.001744121007389402</v>
      </c>
      <c r="AQ1075" s="4">
        <f>(P1075+273.15)</f>
        <v>298.0467094421386</v>
      </c>
      <c r="AR1075" s="4">
        <f>(O1075+273.15)</f>
        <v>294.1508106231689</v>
      </c>
      <c r="AS1075" s="4">
        <f>(Y1075*AK1075+Z1075*AL1075)*AM1075</f>
        <v>319.9446412861798</v>
      </c>
      <c r="AT1075" s="4">
        <f>((AS1075+0.00000010773*(AR1075^4-AQ1075^4))-AP1075*44100)/(L1075*0.92*2*29.3+0.00000043092*AQ1075^3)</f>
        <v>2.267337858910128</v>
      </c>
      <c r="AU1075" s="4">
        <f>0.61365*EXP(17.502*J1075/(240.97+J1075))</f>
        <v>3.160149457726783</v>
      </c>
      <c r="AV1075" s="4">
        <f>AU1075*1000/AA1075</f>
        <v>31.08431748229192</v>
      </c>
      <c r="AW1075" s="4">
        <f>(AV1075-U1075)</f>
        <v>14.97679070311711</v>
      </c>
      <c r="AX1075" s="4">
        <f>IF(D1075,P1075,(O1075+P1075)/2)</f>
        <v>22.94876003265381</v>
      </c>
      <c r="AY1075" s="4">
        <f>0.61365*EXP(17.502*AX1075/(240.97+AX1075))</f>
        <v>2.810988642141169</v>
      </c>
      <c r="AZ1075" s="4">
        <f>IF(AW1075&lt;&gt;0,(1000-(AV1075+U1075)/2)/AW1075*AP1075,0)</f>
        <v>0.1137070616576105</v>
      </c>
      <c r="BA1075" s="4">
        <f>U1075*AA1075/1000</f>
        <v>1.637552185134089</v>
      </c>
      <c r="BB1075" s="4">
        <f>(AY1075-BA1075)</f>
        <v>1.17343645700708</v>
      </c>
      <c r="BC1075" s="4">
        <f>1/(1.6/F1075+1.37/N1075)</f>
        <v>0.07147830110731009</v>
      </c>
      <c r="BD1075" s="3">
        <f>G1075*AA1075*0.001</f>
      </c>
      <c r="BE1075" s="3">
        <f>G1075/S1075</f>
      </c>
      <c r="BF1075" s="4">
        <f>(1-AP1075*AA1075/AU1075/F1075)*100</f>
        <v>52.63014897086467</v>
      </c>
      <c r="BG1075" s="3">
        <f>(S1075-E1075/(N1075/1.35))</f>
      </c>
      <c r="BH1075" s="3">
        <f>E1075*BF1075/100/BG1075</f>
      </c>
    </row>
    <row r="1076" ht="16" customHeight="1">
      <c r="A1076" s="4">
        <v>1000</v>
      </c>
      <c r="B1076" t="s" s="2">
        <v>1128</v>
      </c>
      <c r="C1076" s="4">
        <v>5796.000029794872</v>
      </c>
      <c r="D1076" s="4">
        <v>0</v>
      </c>
      <c r="E1076" s="3">
        <f>(R1076-#REF!*(1000-T1076)/(1000-U1076))*AO1076</f>
      </c>
      <c r="F1076" s="4">
        <f>IF(AZ1076&lt;&gt;0,1/(1/AZ1076-1/N1076),0)</f>
        <v>0.1185938510236774</v>
      </c>
      <c r="G1076" s="3">
        <f>((BC1076-AP1076/2)*S1076-E1076)/(BC1076+AP1076/2)</f>
      </c>
      <c r="H1076" s="4">
        <f>AP1076*1000</f>
        <v>1.746052651047677</v>
      </c>
      <c r="I1076" s="4">
        <f>(AU1076-BA1076)</f>
        <v>1.522491895927991</v>
      </c>
      <c r="J1076" s="4">
        <f>(P1076+AT1076*D1076)</f>
        <v>24.89875793457031</v>
      </c>
      <c r="K1076" s="4">
        <v>6</v>
      </c>
      <c r="L1076" s="4">
        <f>(K1076*AI1076+AJ1076)</f>
        <v>1.420000016689301</v>
      </c>
      <c r="M1076" s="4">
        <v>1</v>
      </c>
      <c r="N1076" s="4">
        <f>L1076*(M1076+1)*(M1076+1)/(M1076*M1076+1)</f>
        <v>2.840000033378601</v>
      </c>
      <c r="O1076" s="4">
        <v>20.99599266052246</v>
      </c>
      <c r="P1076" s="4">
        <v>24.89875793457031</v>
      </c>
      <c r="Q1076" s="4">
        <v>19.94538688659668</v>
      </c>
      <c r="R1076" s="4">
        <v>48.62511444091797</v>
      </c>
      <c r="S1076" s="4">
        <v>61.22817230224609</v>
      </c>
      <c r="T1076" s="4">
        <v>14.04896354675293</v>
      </c>
      <c r="U1076" s="4">
        <v>16.11240386962891</v>
      </c>
      <c r="V1076" s="4">
        <v>57.23258590698242</v>
      </c>
      <c r="W1076" s="4">
        <v>65.63656616210938</v>
      </c>
      <c r="X1076" s="4">
        <v>499.5306701660156</v>
      </c>
      <c r="Y1076" s="4">
        <v>1999.587402343750</v>
      </c>
      <c r="Z1076" s="4">
        <v>83.14025115966797</v>
      </c>
      <c r="AA1076" s="4">
        <v>101.6635284423828</v>
      </c>
      <c r="AB1076" s="4">
        <v>3.130612373352051</v>
      </c>
      <c r="AC1076" s="4">
        <v>0.3338254988193512</v>
      </c>
      <c r="AD1076" s="4">
        <v>0.3271604478359222</v>
      </c>
      <c r="AE1076" s="4">
        <v>0.006912101991474628</v>
      </c>
      <c r="AF1076" s="4">
        <v>0.3627044260501862</v>
      </c>
      <c r="AG1076" s="4">
        <v>0.007996104657649994</v>
      </c>
      <c r="AH1076" s="4">
        <v>0.6666666865348816</v>
      </c>
      <c r="AI1076" s="4">
        <v>-0.2195652425289154</v>
      </c>
      <c r="AJ1076" s="4">
        <v>2.737391471862793</v>
      </c>
      <c r="AK1076" s="4">
        <v>1</v>
      </c>
      <c r="AL1076" s="4">
        <v>0</v>
      </c>
      <c r="AM1076" s="4">
        <v>0.1599999964237213</v>
      </c>
      <c r="AN1076" s="4">
        <v>111115</v>
      </c>
      <c r="AO1076" s="4">
        <f>X1076*0.000001/(K1076*0.0001)</f>
        <v>0.8325511169433594</v>
      </c>
      <c r="AP1076" s="4">
        <f>(U1076-T1076)/(1000-U1076)*AO1076</f>
        <v>0.001746052651047677</v>
      </c>
      <c r="AQ1076" s="4">
        <f>(P1076+273.15)</f>
        <v>298.0487579345703</v>
      </c>
      <c r="AR1076" s="4">
        <f>(O1076+273.15)</f>
        <v>294.1459926605224</v>
      </c>
      <c r="AS1076" s="4">
        <f>(Y1076*AK1076+Z1076*AL1076)*AM1076</f>
        <v>319.9339772239182</v>
      </c>
      <c r="AT1076" s="4">
        <f>((AS1076+0.00000010773*(AR1076^4-AQ1076^4))-AP1076*44100)/(L1076*0.92*2*29.3+0.00000043092*AQ1076^3)</f>
        <v>2.265375766573801</v>
      </c>
      <c r="AU1076" s="4">
        <f>0.61365*EXP(17.502*J1076/(240.97+J1076))</f>
        <v>3.160535725003168</v>
      </c>
      <c r="AV1076" s="4">
        <f>AU1076*1000/AA1076</f>
        <v>31.08819626297333</v>
      </c>
      <c r="AW1076" s="4">
        <f>(AV1076-U1076)</f>
        <v>14.97579239334443</v>
      </c>
      <c r="AX1076" s="4">
        <f>IF(D1076,P1076,(O1076+P1076)/2)</f>
        <v>22.94737529754639</v>
      </c>
      <c r="AY1076" s="4">
        <f>0.61365*EXP(17.502*AX1076/(240.97+AX1076))</f>
        <v>2.810752963622993</v>
      </c>
      <c r="AZ1076" s="4">
        <f>IF(AW1076&lt;&gt;0,(1000-(AV1076+U1076)/2)/AW1076*AP1076,0)</f>
        <v>0.1138400720157594</v>
      </c>
      <c r="BA1076" s="4">
        <f>U1076*AA1076/1000</f>
        <v>1.638043829075177</v>
      </c>
      <c r="BB1076" s="4">
        <f>(AY1076-BA1076)</f>
        <v>1.172709134547816</v>
      </c>
      <c r="BC1076" s="4">
        <f>1/(1.6/F1076+1.37/N1076)</f>
        <v>0.07156239838854628</v>
      </c>
      <c r="BD1076" s="3">
        <f>G1076*AA1076*0.001</f>
      </c>
      <c r="BE1076" s="3">
        <f>G1076/S1076</f>
      </c>
      <c r="BF1076" s="4">
        <f>(1-AP1076*AA1076/AU1076/F1076)*100</f>
        <v>52.64131460240493</v>
      </c>
      <c r="BG1076" s="3">
        <f>(S1076-E1076/(N1076/1.35))</f>
      </c>
      <c r="BH1076" s="3">
        <f>E1076*BF1076/100/BG1076</f>
      </c>
    </row>
    <row r="1077" ht="16" customHeight="1">
      <c r="A1077" s="4">
        <v>1001</v>
      </c>
      <c r="B1077" t="s" s="2">
        <v>1129</v>
      </c>
      <c r="C1077" s="4">
        <v>5801.000029683113</v>
      </c>
      <c r="D1077" s="4">
        <v>0</v>
      </c>
      <c r="E1077" s="3">
        <f>(R1077-#REF!*(1000-T1077)/(1000-U1077))*AO1077</f>
      </c>
      <c r="F1077" s="4">
        <f>IF(AZ1077&lt;&gt;0,1/(1/AZ1077-1/N1077),0)</f>
        <v>0.1187786084186852</v>
      </c>
      <c r="G1077" s="3">
        <f>((BC1077-AP1077/2)*S1077-E1077)/(BC1077+AP1077/2)</f>
      </c>
      <c r="H1077" s="4">
        <f>AP1077*1000</f>
        <v>1.74862330137162</v>
      </c>
      <c r="I1077" s="4">
        <f>(AU1077-BA1077)</f>
        <v>1.522444648774534</v>
      </c>
      <c r="J1077" s="4">
        <f>(P1077+AT1077*D1077)</f>
        <v>24.90141296386719</v>
      </c>
      <c r="K1077" s="4">
        <v>6</v>
      </c>
      <c r="L1077" s="4">
        <f>(K1077*AI1077+AJ1077)</f>
        <v>1.420000016689301</v>
      </c>
      <c r="M1077" s="4">
        <v>1</v>
      </c>
      <c r="N1077" s="4">
        <f>L1077*(M1077+1)*(M1077+1)/(M1077*M1077+1)</f>
        <v>2.840000033378601</v>
      </c>
      <c r="O1077" s="4">
        <v>20.99063110351562</v>
      </c>
      <c r="P1077" s="4">
        <v>24.90141296386719</v>
      </c>
      <c r="Q1077" s="4">
        <v>19.94453620910645</v>
      </c>
      <c r="R1077" s="4">
        <v>48.59048461914062</v>
      </c>
      <c r="S1077" s="4">
        <v>58.43461608886719</v>
      </c>
      <c r="T1077" s="4">
        <v>14.05140399932861</v>
      </c>
      <c r="U1077" s="4">
        <v>16.11783599853516</v>
      </c>
      <c r="V1077" s="4">
        <v>57.26055526733398</v>
      </c>
      <c r="W1077" s="4">
        <v>65.67948913574219</v>
      </c>
      <c r="X1077" s="4">
        <v>499.5390930175781</v>
      </c>
      <c r="Y1077" s="4">
        <v>1999.587036132812</v>
      </c>
      <c r="Z1077" s="4">
        <v>82.25704193115234</v>
      </c>
      <c r="AA1077" s="4">
        <v>101.6632614135742</v>
      </c>
      <c r="AB1077" s="4">
        <v>3.130612373352051</v>
      </c>
      <c r="AC1077" s="4">
        <v>0.3338254988193512</v>
      </c>
      <c r="AD1077" s="4">
        <v>0.3271604478359222</v>
      </c>
      <c r="AE1077" s="4">
        <v>0.006912101991474628</v>
      </c>
      <c r="AF1077" s="4">
        <v>0.3627044260501862</v>
      </c>
      <c r="AG1077" s="4">
        <v>0.007996104657649994</v>
      </c>
      <c r="AH1077" s="4">
        <v>0.6666666865348816</v>
      </c>
      <c r="AI1077" s="4">
        <v>-0.2195652425289154</v>
      </c>
      <c r="AJ1077" s="4">
        <v>2.737391471862793</v>
      </c>
      <c r="AK1077" s="4">
        <v>1</v>
      </c>
      <c r="AL1077" s="4">
        <v>0</v>
      </c>
      <c r="AM1077" s="4">
        <v>0.1599999964237213</v>
      </c>
      <c r="AN1077" s="4">
        <v>111115</v>
      </c>
      <c r="AO1077" s="4">
        <f>X1077*0.000001/(K1077*0.0001)</f>
        <v>0.8325651550292968</v>
      </c>
      <c r="AP1077" s="4">
        <f>(U1077-T1077)/(1000-U1077)*AO1077</f>
        <v>0.00174862330137162</v>
      </c>
      <c r="AQ1077" s="4">
        <f>(P1077+273.15)</f>
        <v>298.0514129638672</v>
      </c>
      <c r="AR1077" s="4">
        <f>(O1077+273.15)</f>
        <v>294.1406311035156</v>
      </c>
      <c r="AS1077" s="4">
        <f>(Y1077*AK1077+Z1077*AL1077)*AM1077</f>
        <v>319.9339186301695</v>
      </c>
      <c r="AT1077" s="4">
        <f>((AS1077+0.00000010773*(AR1077^4-AQ1077^4))-AP1077*44100)/(L1077*0.92*2*29.3+0.00000043092*AQ1077^3)</f>
        <v>2.263065682907596</v>
      </c>
      <c r="AU1077" s="4">
        <f>0.61365*EXP(17.502*J1077/(240.97+J1077))</f>
        <v>3.16103642331473</v>
      </c>
      <c r="AV1077" s="4">
        <f>AU1077*1000/AA1077</f>
        <v>31.0932029856428</v>
      </c>
      <c r="AW1077" s="4">
        <f>(AV1077-U1077)</f>
        <v>14.97536698710764</v>
      </c>
      <c r="AX1077" s="4">
        <f>IF(D1077,P1077,(O1077+P1077)/2)</f>
        <v>22.94602203369141</v>
      </c>
      <c r="AY1077" s="4">
        <f>0.61365*EXP(17.502*AX1077/(240.97+AX1077))</f>
        <v>2.810522658136806</v>
      </c>
      <c r="AZ1077" s="4">
        <f>IF(AW1077&lt;&gt;0,(1000-(AV1077+U1077)/2)/AW1077*AP1077,0)</f>
        <v>0.1140103038153678</v>
      </c>
      <c r="BA1077" s="4">
        <f>U1077*AA1077/1000</f>
        <v>1.638591774540197</v>
      </c>
      <c r="BB1077" s="4">
        <f>(AY1077-BA1077)</f>
        <v>1.17193088359661</v>
      </c>
      <c r="BC1077" s="4">
        <f>1/(1.6/F1077+1.37/N1077)</f>
        <v>0.07167003100256158</v>
      </c>
      <c r="BD1077" s="3">
        <f>G1077*AA1077*0.001</f>
      </c>
      <c r="BE1077" s="3">
        <f>G1077/S1077</f>
      </c>
      <c r="BF1077" s="4">
        <f>(1-AP1077*AA1077/AU1077/F1077)*100</f>
        <v>52.65298910820362</v>
      </c>
      <c r="BG1077" s="3">
        <f>(S1077-E1077/(N1077/1.35))</f>
      </c>
      <c r="BH1077" s="3">
        <f>E1077*BF1077/100/BG1077</f>
      </c>
    </row>
    <row r="1078" ht="16" customHeight="1">
      <c r="A1078" s="4">
        <v>1002</v>
      </c>
      <c r="B1078" t="s" s="2">
        <v>1130</v>
      </c>
      <c r="C1078" s="4">
        <v>5806.500029560179</v>
      </c>
      <c r="D1078" s="4">
        <v>0</v>
      </c>
      <c r="E1078" s="3">
        <f>(R1078-#REF!*(1000-T1078)/(1000-U1078))*AO1078</f>
      </c>
      <c r="F1078" s="4">
        <f>IF(AZ1078&lt;&gt;0,1/(1/AZ1078-1/N1078),0)</f>
        <v>0.119260503638182</v>
      </c>
      <c r="G1078" s="3">
        <f>((BC1078-AP1078/2)*S1078-E1078)/(BC1078+AP1078/2)</f>
      </c>
      <c r="H1078" s="4">
        <f>AP1078*1000</f>
        <v>1.75273329615667</v>
      </c>
      <c r="I1078" s="4">
        <f>(AU1078-BA1078)</f>
        <v>1.520115440223384</v>
      </c>
      <c r="J1078" s="4">
        <f>(P1078+AT1078*D1078)</f>
        <v>24.89278030395508</v>
      </c>
      <c r="K1078" s="4">
        <v>6</v>
      </c>
      <c r="L1078" s="4">
        <f>(K1078*AI1078+AJ1078)</f>
        <v>1.420000016689301</v>
      </c>
      <c r="M1078" s="4">
        <v>1</v>
      </c>
      <c r="N1078" s="4">
        <f>L1078*(M1078+1)*(M1078+1)/(M1078*M1078+1)</f>
        <v>2.840000033378601</v>
      </c>
      <c r="O1078" s="4">
        <v>20.9854850769043</v>
      </c>
      <c r="P1078" s="4">
        <v>24.89278030395508</v>
      </c>
      <c r="Q1078" s="4">
        <v>19.94706916809082</v>
      </c>
      <c r="R1078" s="4">
        <v>48.92597198486328</v>
      </c>
      <c r="S1078" s="4">
        <v>57.37395477294922</v>
      </c>
      <c r="T1078" s="4">
        <v>14.05343914031982</v>
      </c>
      <c r="U1078" s="4">
        <v>16.12469482421875</v>
      </c>
      <c r="V1078" s="4">
        <v>57.28788375854492</v>
      </c>
      <c r="W1078" s="4">
        <v>65.72813415527344</v>
      </c>
      <c r="X1078" s="4">
        <v>499.5436401367188</v>
      </c>
      <c r="Y1078" s="4">
        <v>1999.533081054688</v>
      </c>
      <c r="Z1078" s="4">
        <v>82.7996826171875</v>
      </c>
      <c r="AA1078" s="4">
        <v>101.6635208129883</v>
      </c>
      <c r="AB1078" s="4">
        <v>3.130612373352051</v>
      </c>
      <c r="AC1078" s="4">
        <v>0.3338254988193512</v>
      </c>
      <c r="AD1078" s="4">
        <v>0.3271604478359222</v>
      </c>
      <c r="AE1078" s="4">
        <v>0.006912101991474628</v>
      </c>
      <c r="AF1078" s="4">
        <v>0.3627044260501862</v>
      </c>
      <c r="AG1078" s="4">
        <v>0.007996104657649994</v>
      </c>
      <c r="AH1078" s="4">
        <v>0.6666666865348816</v>
      </c>
      <c r="AI1078" s="4">
        <v>-0.2195652425289154</v>
      </c>
      <c r="AJ1078" s="4">
        <v>2.737391471862793</v>
      </c>
      <c r="AK1078" s="4">
        <v>1</v>
      </c>
      <c r="AL1078" s="4">
        <v>0</v>
      </c>
      <c r="AM1078" s="4">
        <v>0.1599999964237213</v>
      </c>
      <c r="AN1078" s="4">
        <v>111115</v>
      </c>
      <c r="AO1078" s="4">
        <f>X1078*0.000001/(K1078*0.0001)</f>
        <v>0.8325727335611979</v>
      </c>
      <c r="AP1078" s="4">
        <f>(U1078-T1078)/(1000-U1078)*AO1078</f>
        <v>0.00175273329615667</v>
      </c>
      <c r="AQ1078" s="4">
        <f>(P1078+273.15)</f>
        <v>298.0427803039551</v>
      </c>
      <c r="AR1078" s="4">
        <f>(O1078+273.15)</f>
        <v>294.1354850769043</v>
      </c>
      <c r="AS1078" s="4">
        <f>(Y1078*AK1078+Z1078*AL1078)*AM1078</f>
        <v>319.9252858178625</v>
      </c>
      <c r="AT1078" s="4">
        <f>((AS1078+0.00000010773*(AR1078^4-AQ1078^4))-AP1078*44100)/(L1078*0.92*2*29.3+0.00000043092*AQ1078^3)</f>
        <v>2.261410671972629</v>
      </c>
      <c r="AU1078" s="4">
        <f>0.61365*EXP(17.502*J1078/(240.97+J1078))</f>
        <v>3.159408688088432</v>
      </c>
      <c r="AV1078" s="4">
        <f>AU1078*1000/AA1078</f>
        <v>31.07711264397596</v>
      </c>
      <c r="AW1078" s="4">
        <f>(AV1078-U1078)</f>
        <v>14.95241781975721</v>
      </c>
      <c r="AX1078" s="4">
        <f>IF(D1078,P1078,(O1078+P1078)/2)</f>
        <v>22.93913269042969</v>
      </c>
      <c r="AY1078" s="4">
        <f>0.61365*EXP(17.502*AX1078/(240.97+AX1078))</f>
        <v>2.809350449780696</v>
      </c>
      <c r="AZ1078" s="4">
        <f>IF(AW1078&lt;&gt;0,(1000-(AV1078+U1078)/2)/AW1078*AP1078,0)</f>
        <v>0.1144542124887143</v>
      </c>
      <c r="BA1078" s="4">
        <f>U1078*AA1078/1000</f>
        <v>1.639293247865047</v>
      </c>
      <c r="BB1078" s="4">
        <f>(AY1078-BA1078)</f>
        <v>1.170057201915648</v>
      </c>
      <c r="BC1078" s="4">
        <f>1/(1.6/F1078+1.37/N1078)</f>
        <v>0.07195071031685098</v>
      </c>
      <c r="BD1078" s="3">
        <f>G1078*AA1078*0.001</f>
      </c>
      <c r="BE1078" s="3">
        <f>G1078/S1078</f>
      </c>
      <c r="BF1078" s="4">
        <f>(1-AP1078*AA1078/AU1078/F1078)*100</f>
        <v>52.70899582531366</v>
      </c>
      <c r="BG1078" s="3">
        <f>(S1078-E1078/(N1078/1.35))</f>
      </c>
      <c r="BH1078" s="3">
        <f>E1078*BF1078/100/BG1078</f>
      </c>
    </row>
    <row r="1079" ht="16" customHeight="1">
      <c r="A1079" s="4">
        <v>1003</v>
      </c>
      <c r="B1079" t="s" s="2">
        <v>1131</v>
      </c>
      <c r="C1079" s="4">
        <v>5811.500029448420</v>
      </c>
      <c r="D1079" s="4">
        <v>0</v>
      </c>
      <c r="E1079" s="3">
        <f>(R1079-#REF!*(1000-T1079)/(1000-U1079))*AO1079</f>
      </c>
      <c r="F1079" s="4">
        <f>IF(AZ1079&lt;&gt;0,1/(1/AZ1079-1/N1079),0)</f>
        <v>0.1198148494805372</v>
      </c>
      <c r="G1079" s="3">
        <f>((BC1079-AP1079/2)*S1079-E1079)/(BC1079+AP1079/2)</f>
      </c>
      <c r="H1079" s="4">
        <f>AP1079*1000</f>
        <v>1.757111089573145</v>
      </c>
      <c r="I1079" s="4">
        <f>(AU1079-BA1079)</f>
        <v>1.517164941144385</v>
      </c>
      <c r="J1079" s="4">
        <f>(P1079+AT1079*D1079)</f>
        <v>24.88066291809082</v>
      </c>
      <c r="K1079" s="4">
        <v>6</v>
      </c>
      <c r="L1079" s="4">
        <f>(K1079*AI1079+AJ1079)</f>
        <v>1.420000016689301</v>
      </c>
      <c r="M1079" s="4">
        <v>1</v>
      </c>
      <c r="N1079" s="4">
        <f>L1079*(M1079+1)*(M1079+1)/(M1079*M1079+1)</f>
        <v>2.840000033378601</v>
      </c>
      <c r="O1079" s="4">
        <v>20.98185729980469</v>
      </c>
      <c r="P1079" s="4">
        <v>24.88066291809082</v>
      </c>
      <c r="Q1079" s="4">
        <v>19.94888114929199</v>
      </c>
      <c r="R1079" s="4">
        <v>49.27001571655273</v>
      </c>
      <c r="S1079" s="4">
        <v>57.18564605712891</v>
      </c>
      <c r="T1079" s="4">
        <v>14.05472564697266</v>
      </c>
      <c r="U1079" s="4">
        <v>16.13118362426758</v>
      </c>
      <c r="V1079" s="4">
        <v>57.30710220336914</v>
      </c>
      <c r="W1079" s="4">
        <v>65.7696533203125</v>
      </c>
      <c r="X1079" s="4">
        <v>499.5333862304688</v>
      </c>
      <c r="Y1079" s="4">
        <v>1999.530395507812</v>
      </c>
      <c r="Z1079" s="4">
        <v>83.66596984863281</v>
      </c>
      <c r="AA1079" s="4">
        <v>101.6639709472656</v>
      </c>
      <c r="AB1079" s="4">
        <v>3.130612373352051</v>
      </c>
      <c r="AC1079" s="4">
        <v>0.3338254988193512</v>
      </c>
      <c r="AD1079" s="4">
        <v>0.3271604478359222</v>
      </c>
      <c r="AE1079" s="4">
        <v>0.006912101991474628</v>
      </c>
      <c r="AF1079" s="4">
        <v>0.3627044260501862</v>
      </c>
      <c r="AG1079" s="4">
        <v>0.007996104657649994</v>
      </c>
      <c r="AH1079" s="4">
        <v>0.6666666865348816</v>
      </c>
      <c r="AI1079" s="4">
        <v>-0.2195652425289154</v>
      </c>
      <c r="AJ1079" s="4">
        <v>2.737391471862793</v>
      </c>
      <c r="AK1079" s="4">
        <v>1</v>
      </c>
      <c r="AL1079" s="4">
        <v>0</v>
      </c>
      <c r="AM1079" s="4">
        <v>0.1599999964237213</v>
      </c>
      <c r="AN1079" s="4">
        <v>111135</v>
      </c>
      <c r="AO1079" s="4">
        <f>X1079*0.000001/(K1079*0.0001)</f>
        <v>0.8325556437174478</v>
      </c>
      <c r="AP1079" s="4">
        <f>(U1079-T1079)/(1000-U1079)*AO1079</f>
        <v>0.001757111089573145</v>
      </c>
      <c r="AQ1079" s="4">
        <f>(P1079+273.15)</f>
        <v>298.0306629180908</v>
      </c>
      <c r="AR1079" s="4">
        <f>(O1079+273.15)</f>
        <v>294.1318572998047</v>
      </c>
      <c r="AS1079" s="4">
        <f>(Y1079*AK1079+Z1079*AL1079)*AM1079</f>
        <v>319.9248561303721</v>
      </c>
      <c r="AT1079" s="4">
        <f>((AS1079+0.00000010773*(AR1079^4-AQ1079^4))-AP1079*44100)/(L1079*0.92*2*29.3+0.00000043092*AQ1079^3)</f>
        <v>2.260366015405495</v>
      </c>
      <c r="AU1079" s="4">
        <f>0.61365*EXP(17.502*J1079/(240.97+J1079))</f>
        <v>3.157125124466931</v>
      </c>
      <c r="AV1079" s="4">
        <f>AU1079*1000/AA1079</f>
        <v>31.05451316774328</v>
      </c>
      <c r="AW1079" s="4">
        <f>(AV1079-U1079)</f>
        <v>14.92332954347571</v>
      </c>
      <c r="AX1079" s="4">
        <f>IF(D1079,P1079,(O1079+P1079)/2)</f>
        <v>22.93126010894775</v>
      </c>
      <c r="AY1079" s="4">
        <f>0.61365*EXP(17.502*AX1079/(240.97+AX1079))</f>
        <v>2.808011469010341</v>
      </c>
      <c r="AZ1079" s="4">
        <f>IF(AW1079&lt;&gt;0,(1000-(AV1079+U1079)/2)/AW1079*AP1079,0)</f>
        <v>0.1149646819112139</v>
      </c>
      <c r="BA1079" s="4">
        <f>U1079*AA1079/1000</f>
        <v>1.639960183322546</v>
      </c>
      <c r="BB1079" s="4">
        <f>(AY1079-BA1079)</f>
        <v>1.168051285687795</v>
      </c>
      <c r="BC1079" s="4">
        <f>1/(1.6/F1079+1.37/N1079)</f>
        <v>0.07227349105515707</v>
      </c>
      <c r="BD1079" s="3">
        <f>G1079*AA1079*0.001</f>
      </c>
      <c r="BE1079" s="3">
        <f>G1079/S1079</f>
      </c>
      <c r="BF1079" s="4">
        <f>(1-AP1079*AA1079/AU1079/F1079)*100</f>
        <v>52.77588281852766</v>
      </c>
      <c r="BG1079" s="3">
        <f>(S1079-E1079/(N1079/1.35))</f>
      </c>
      <c r="BH1079" s="3">
        <f>E1079*BF1079/100/BG1079</f>
      </c>
    </row>
    <row r="1080" ht="16" customHeight="1">
      <c r="A1080" s="4">
        <v>1004</v>
      </c>
      <c r="B1080" t="s" s="2">
        <v>1132</v>
      </c>
      <c r="C1080" s="4">
        <v>5816.500029336661</v>
      </c>
      <c r="D1080" s="4">
        <v>0</v>
      </c>
      <c r="E1080" s="3">
        <f>(R1080-#REF!*(1000-T1080)/(1000-U1080))*AO1080</f>
      </c>
      <c r="F1080" s="4">
        <f>IF(AZ1080&lt;&gt;0,1/(1/AZ1080-1/N1080),0)</f>
        <v>0.1203404892769775</v>
      </c>
      <c r="G1080" s="3">
        <f>((BC1080-AP1080/2)*S1080-E1080)/(BC1080+AP1080/2)</f>
      </c>
      <c r="H1080" s="4">
        <f>AP1080*1000</f>
        <v>1.760871721445655</v>
      </c>
      <c r="I1080" s="4">
        <f>(AU1080-BA1080)</f>
        <v>1.514053680986428</v>
      </c>
      <c r="J1080" s="4">
        <f>(P1080+AT1080*D1080)</f>
        <v>24.8674488067627</v>
      </c>
      <c r="K1080" s="4">
        <v>6</v>
      </c>
      <c r="L1080" s="4">
        <f>(K1080*AI1080+AJ1080)</f>
        <v>1.420000016689301</v>
      </c>
      <c r="M1080" s="4">
        <v>1</v>
      </c>
      <c r="N1080" s="4">
        <f>L1080*(M1080+1)*(M1080+1)/(M1080*M1080+1)</f>
        <v>2.840000033378601</v>
      </c>
      <c r="O1080" s="4">
        <v>20.97903251647949</v>
      </c>
      <c r="P1080" s="4">
        <v>24.8674488067627</v>
      </c>
      <c r="Q1080" s="4">
        <v>19.94957160949707</v>
      </c>
      <c r="R1080" s="4">
        <v>49.4692497253418</v>
      </c>
      <c r="S1080" s="4">
        <v>57.2894287109375</v>
      </c>
      <c r="T1080" s="4">
        <v>14.05644035339355</v>
      </c>
      <c r="U1080" s="4">
        <v>16.1373119354248</v>
      </c>
      <c r="V1080" s="4">
        <v>57.32427597045898</v>
      </c>
      <c r="W1080" s="4">
        <v>65.80680847167969</v>
      </c>
      <c r="X1080" s="4">
        <v>499.537597656250</v>
      </c>
      <c r="Y1080" s="4">
        <v>1999.486206054688</v>
      </c>
      <c r="Z1080" s="4">
        <v>84.59243011474609</v>
      </c>
      <c r="AA1080" s="4">
        <v>101.663948059082</v>
      </c>
      <c r="AB1080" s="4">
        <v>3.130612373352051</v>
      </c>
      <c r="AC1080" s="4">
        <v>0.3338254988193512</v>
      </c>
      <c r="AD1080" s="4">
        <v>0.3271604478359222</v>
      </c>
      <c r="AE1080" s="4">
        <v>0.006912101991474628</v>
      </c>
      <c r="AF1080" s="4">
        <v>0.3627044260501862</v>
      </c>
      <c r="AG1080" s="4">
        <v>0.007996104657649994</v>
      </c>
      <c r="AH1080" s="4">
        <v>0.6666666865348816</v>
      </c>
      <c r="AI1080" s="4">
        <v>-0.2195652425289154</v>
      </c>
      <c r="AJ1080" s="4">
        <v>2.737391471862793</v>
      </c>
      <c r="AK1080" s="4">
        <v>1</v>
      </c>
      <c r="AL1080" s="4">
        <v>0</v>
      </c>
      <c r="AM1080" s="4">
        <v>0.1599999964237213</v>
      </c>
      <c r="AN1080" s="4">
        <v>111115</v>
      </c>
      <c r="AO1080" s="4">
        <f>X1080*0.000001/(K1080*0.0001)</f>
        <v>0.8325626627604166</v>
      </c>
      <c r="AP1080" s="4">
        <f>(U1080-T1080)/(1000-U1080)*AO1080</f>
        <v>0.001760871721445655</v>
      </c>
      <c r="AQ1080" s="4">
        <f>(P1080+273.15)</f>
        <v>298.0174488067627</v>
      </c>
      <c r="AR1080" s="4">
        <f>(O1080+273.15)</f>
        <v>294.1290325164795</v>
      </c>
      <c r="AS1080" s="4">
        <f>(Y1080*AK1080+Z1080*AL1080)*AM1080</f>
        <v>319.9177858180301</v>
      </c>
      <c r="AT1080" s="4">
        <f>((AS1080+0.00000010773*(AR1080^4-AQ1080^4))-AP1080*44100)/(L1080*0.92*2*29.3+0.00000043092*AQ1080^3)</f>
        <v>2.259800617629987</v>
      </c>
      <c r="AU1080" s="4">
        <f>0.61365*EXP(17.502*J1080/(240.97+J1080))</f>
        <v>3.15463652340266</v>
      </c>
      <c r="AV1080" s="4">
        <f>AU1080*1000/AA1080</f>
        <v>31.03004146139733</v>
      </c>
      <c r="AW1080" s="4">
        <f>(AV1080-U1080)</f>
        <v>14.89272952597253</v>
      </c>
      <c r="AX1080" s="4">
        <f>IF(D1080,P1080,(O1080+P1080)/2)</f>
        <v>22.92324066162109</v>
      </c>
      <c r="AY1080" s="4">
        <f>0.61365*EXP(17.502*AX1080/(240.97+AX1080))</f>
        <v>2.806648083137667</v>
      </c>
      <c r="AZ1080" s="4">
        <f>IF(AW1080&lt;&gt;0,(1000-(AV1080+U1080)/2)/AW1080*AP1080,0)</f>
        <v>0.1154485407836902</v>
      </c>
      <c r="BA1080" s="4">
        <f>U1080*AA1080/1000</f>
        <v>1.640582842416232</v>
      </c>
      <c r="BB1080" s="4">
        <f>(AY1080-BA1080)</f>
        <v>1.166065240721435</v>
      </c>
      <c r="BC1080" s="4">
        <f>1/(1.6/F1080+1.37/N1080)</f>
        <v>0.07257946086222136</v>
      </c>
      <c r="BD1080" s="3">
        <f>G1080*AA1080*0.001</f>
      </c>
      <c r="BE1080" s="3">
        <f>G1080/S1080</f>
      </c>
      <c r="BF1080" s="4">
        <f>(1-AP1080*AA1080/AU1080/F1080)*100</f>
        <v>52.84436578557369</v>
      </c>
      <c r="BG1080" s="3">
        <f>(S1080-E1080/(N1080/1.35))</f>
      </c>
      <c r="BH1080" s="3">
        <f>E1080*BF1080/100/BG1080</f>
      </c>
    </row>
    <row r="1081" ht="16" customHeight="1">
      <c r="A1081" s="4">
        <v>1005</v>
      </c>
      <c r="B1081" t="s" s="2">
        <v>1133</v>
      </c>
      <c r="C1081" s="4">
        <v>5822.000029213727</v>
      </c>
      <c r="D1081" s="4">
        <v>0</v>
      </c>
      <c r="E1081" s="3">
        <f>(R1081-#REF!*(1000-T1081)/(1000-U1081))*AO1081</f>
      </c>
      <c r="F1081" s="4">
        <f>IF(AZ1081&lt;&gt;0,1/(1/AZ1081-1/N1081),0)</f>
        <v>0.1206508037989544</v>
      </c>
      <c r="G1081" s="3">
        <f>((BC1081-AP1081/2)*S1081-E1081)/(BC1081+AP1081/2)</f>
      </c>
      <c r="H1081" s="4">
        <f>AP1081*1000</f>
        <v>1.764315801402454</v>
      </c>
      <c r="I1081" s="4">
        <f>(AU1081-BA1081)</f>
        <v>1.513262000105579</v>
      </c>
      <c r="J1081" s="4">
        <f>(P1081+AT1081*D1081)</f>
        <v>24.86663055419922</v>
      </c>
      <c r="K1081" s="4">
        <v>6</v>
      </c>
      <c r="L1081" s="4">
        <f>(K1081*AI1081+AJ1081)</f>
        <v>1.420000016689301</v>
      </c>
      <c r="M1081" s="4">
        <v>1</v>
      </c>
      <c r="N1081" s="4">
        <f>L1081*(M1081+1)*(M1081+1)/(M1081*M1081+1)</f>
        <v>2.840000033378601</v>
      </c>
      <c r="O1081" s="4">
        <v>20.97635269165039</v>
      </c>
      <c r="P1081" s="4">
        <v>24.86663055419922</v>
      </c>
      <c r="Q1081" s="4">
        <v>19.9499568939209</v>
      </c>
      <c r="R1081" s="4">
        <v>49.62310028076172</v>
      </c>
      <c r="S1081" s="4">
        <v>57.42709350585938</v>
      </c>
      <c r="T1081" s="4">
        <v>14.05871391296387</v>
      </c>
      <c r="U1081" s="4">
        <v>16.14364814758301</v>
      </c>
      <c r="V1081" s="4">
        <v>57.34322738647461</v>
      </c>
      <c r="W1081" s="4">
        <v>65.84431457519531</v>
      </c>
      <c r="X1081" s="4">
        <v>499.5361328125</v>
      </c>
      <c r="Y1081" s="4">
        <v>1999.418579101562</v>
      </c>
      <c r="Z1081" s="4">
        <v>85.03987884521484</v>
      </c>
      <c r="AA1081" s="4">
        <v>101.6635437011719</v>
      </c>
      <c r="AB1081" s="4">
        <v>3.130612373352051</v>
      </c>
      <c r="AC1081" s="4">
        <v>0.3338254988193512</v>
      </c>
      <c r="AD1081" s="4">
        <v>0.3271604478359222</v>
      </c>
      <c r="AE1081" s="4">
        <v>0.006912101991474628</v>
      </c>
      <c r="AF1081" s="4">
        <v>0.3627044260501862</v>
      </c>
      <c r="AG1081" s="4">
        <v>0.007996104657649994</v>
      </c>
      <c r="AH1081" s="4">
        <v>0.6666666865348816</v>
      </c>
      <c r="AI1081" s="4">
        <v>-0.2195652425289154</v>
      </c>
      <c r="AJ1081" s="4">
        <v>2.737391471862793</v>
      </c>
      <c r="AK1081" s="4">
        <v>1</v>
      </c>
      <c r="AL1081" s="4">
        <v>0</v>
      </c>
      <c r="AM1081" s="4">
        <v>0.1599999964237213</v>
      </c>
      <c r="AN1081" s="4">
        <v>111115</v>
      </c>
      <c r="AO1081" s="4">
        <f>X1081*0.000001/(K1081*0.0001)</f>
        <v>0.8325602213541666</v>
      </c>
      <c r="AP1081" s="4">
        <f>(U1081-T1081)/(1000-U1081)*AO1081</f>
        <v>0.001764315801402454</v>
      </c>
      <c r="AQ1081" s="4">
        <f>(P1081+273.15)</f>
        <v>298.0166305541992</v>
      </c>
      <c r="AR1081" s="4">
        <f>(O1081+273.15)</f>
        <v>294.1263526916504</v>
      </c>
      <c r="AS1081" s="4">
        <f>(Y1081*AK1081+Z1081*AL1081)*AM1081</f>
        <v>319.906965505772</v>
      </c>
      <c r="AT1081" s="4">
        <f>((AS1081+0.00000010773*(AR1081^4-AQ1081^4))-AP1081*44100)/(L1081*0.92*2*29.3+0.00000043092*AQ1081^3)</f>
        <v>2.257725334590536</v>
      </c>
      <c r="AU1081" s="4">
        <f>0.61365*EXP(17.502*J1081/(240.97+J1081))</f>
        <v>3.154482479053727</v>
      </c>
      <c r="AV1081" s="4">
        <f>AU1081*1000/AA1081</f>
        <v>31.02864964382867</v>
      </c>
      <c r="AW1081" s="4">
        <f>(AV1081-U1081)</f>
        <v>14.88500149624566</v>
      </c>
      <c r="AX1081" s="4">
        <f>IF(D1081,P1081,(O1081+P1081)/2)</f>
        <v>22.9214916229248</v>
      </c>
      <c r="AY1081" s="4">
        <f>0.61365*EXP(17.502*AX1081/(240.97+AX1081))</f>
        <v>2.806350806088735</v>
      </c>
      <c r="AZ1081" s="4">
        <f>IF(AW1081&lt;&gt;0,(1000-(AV1081+U1081)/2)/AW1081*AP1081,0)</f>
        <v>0.1157341090389567</v>
      </c>
      <c r="BA1081" s="4">
        <f>U1081*AA1081/1000</f>
        <v>1.641220478948147</v>
      </c>
      <c r="BB1081" s="4">
        <f>(AY1081-BA1081)</f>
        <v>1.165130327140588</v>
      </c>
      <c r="BC1081" s="4">
        <f>1/(1.6/F1081+1.37/N1081)</f>
        <v>0.07276004799590993</v>
      </c>
      <c r="BD1081" s="3">
        <f>G1081*AA1081*0.001</f>
      </c>
      <c r="BE1081" s="3">
        <f>G1081/S1081</f>
      </c>
      <c r="BF1081" s="4">
        <f>(1-AP1081*AA1081/AU1081/F1081)*100</f>
        <v>52.8715421957521</v>
      </c>
      <c r="BG1081" s="3">
        <f>(S1081-E1081/(N1081/1.35))</f>
      </c>
      <c r="BH1081" s="3">
        <f>E1081*BF1081/100/BG1081</f>
      </c>
    </row>
    <row r="1082" ht="16" customHeight="1">
      <c r="A1082" s="4">
        <v>1005</v>
      </c>
      <c r="B1082" t="s" s="2">
        <v>1133</v>
      </c>
      <c r="C1082" s="4">
        <v>5822.000029213727</v>
      </c>
      <c r="D1082" s="4">
        <v>0</v>
      </c>
      <c r="E1082" s="3">
        <f>(R1082-#REF!*(1000-T1082)/(1000-U1082))*AO1082</f>
      </c>
      <c r="F1082" s="4">
        <f>IF(AZ1082&lt;&gt;0,1/(1/AZ1082-1/N1082),0)</f>
        <v>0.1206508037989544</v>
      </c>
      <c r="G1082" s="3">
        <f>((BC1082-AP1082/2)*S1082-E1082)/(BC1082+AP1082/2)</f>
      </c>
      <c r="H1082" s="4">
        <f>AP1082*1000</f>
        <v>1.764315801402454</v>
      </c>
      <c r="I1082" s="4">
        <f>(AU1082-BA1082)</f>
        <v>1.513262000105579</v>
      </c>
      <c r="J1082" s="4">
        <f>(P1082+AT1082*D1082)</f>
        <v>24.86663055419922</v>
      </c>
      <c r="K1082" s="4">
        <v>6</v>
      </c>
      <c r="L1082" s="4">
        <f>(K1082*AI1082+AJ1082)</f>
        <v>1.420000016689301</v>
      </c>
      <c r="M1082" s="4">
        <v>1</v>
      </c>
      <c r="N1082" s="4">
        <f>L1082*(M1082+1)*(M1082+1)/(M1082*M1082+1)</f>
        <v>2.840000033378601</v>
      </c>
      <c r="O1082" s="4">
        <v>20.97635269165039</v>
      </c>
      <c r="P1082" s="4">
        <v>24.86663055419922</v>
      </c>
      <c r="Q1082" s="4">
        <v>19.9499568939209</v>
      </c>
      <c r="R1082" s="4">
        <v>49.62310028076172</v>
      </c>
      <c r="S1082" s="4">
        <v>57.42709350585938</v>
      </c>
      <c r="T1082" s="4">
        <v>14.05871391296387</v>
      </c>
      <c r="U1082" s="4">
        <v>16.14364814758301</v>
      </c>
      <c r="V1082" s="4">
        <v>57.34322738647461</v>
      </c>
      <c r="W1082" s="4">
        <v>65.84431457519531</v>
      </c>
      <c r="X1082" s="4">
        <v>499.5361328125</v>
      </c>
      <c r="Y1082" s="4">
        <v>1999.418579101562</v>
      </c>
      <c r="Z1082" s="4">
        <v>85.03987884521484</v>
      </c>
      <c r="AA1082" s="4">
        <v>101.6635437011719</v>
      </c>
      <c r="AB1082" s="4">
        <v>3.130612373352051</v>
      </c>
      <c r="AC1082" s="4">
        <v>0.3338254988193512</v>
      </c>
      <c r="AD1082" s="4">
        <v>0.3271604478359222</v>
      </c>
      <c r="AE1082" s="4">
        <v>0.006912101991474628</v>
      </c>
      <c r="AF1082" s="4">
        <v>0.3627044260501862</v>
      </c>
      <c r="AG1082" s="4">
        <v>0.007996104657649994</v>
      </c>
      <c r="AH1082" s="4">
        <v>0.6666666865348816</v>
      </c>
      <c r="AI1082" s="4">
        <v>-0.2195652425289154</v>
      </c>
      <c r="AJ1082" s="4">
        <v>2.737391471862793</v>
      </c>
      <c r="AK1082" s="4">
        <v>1</v>
      </c>
      <c r="AL1082" s="4">
        <v>0</v>
      </c>
      <c r="AM1082" s="4">
        <v>0.1599999964237213</v>
      </c>
      <c r="AN1082" s="4">
        <v>111115</v>
      </c>
      <c r="AO1082" s="4">
        <f>X1082*0.000001/(K1082*0.0001)</f>
        <v>0.8325602213541666</v>
      </c>
      <c r="AP1082" s="4">
        <f>(U1082-T1082)/(1000-U1082)*AO1082</f>
        <v>0.001764315801402454</v>
      </c>
      <c r="AQ1082" s="4">
        <f>(P1082+273.15)</f>
        <v>298.0166305541992</v>
      </c>
      <c r="AR1082" s="4">
        <f>(O1082+273.15)</f>
        <v>294.1263526916504</v>
      </c>
      <c r="AS1082" s="4">
        <f>(Y1082*AK1082+Z1082*AL1082)*AM1082</f>
        <v>319.906965505772</v>
      </c>
      <c r="AT1082" s="4">
        <f>((AS1082+0.00000010773*(AR1082^4-AQ1082^4))-AP1082*44100)/(L1082*0.92*2*29.3+0.00000043092*AQ1082^3)</f>
        <v>2.257725334590536</v>
      </c>
      <c r="AU1082" s="4">
        <f>0.61365*EXP(17.502*J1082/(240.97+J1082))</f>
        <v>3.154482479053727</v>
      </c>
      <c r="AV1082" s="4">
        <f>AU1082*1000/AA1082</f>
        <v>31.02864964382867</v>
      </c>
      <c r="AW1082" s="4">
        <f>(AV1082-U1082)</f>
        <v>14.88500149624566</v>
      </c>
      <c r="AX1082" s="4">
        <f>IF(D1082,P1082,(O1082+P1082)/2)</f>
        <v>22.9214916229248</v>
      </c>
      <c r="AY1082" s="4">
        <f>0.61365*EXP(17.502*AX1082/(240.97+AX1082))</f>
        <v>2.806350806088735</v>
      </c>
      <c r="AZ1082" s="4">
        <f>IF(AW1082&lt;&gt;0,(1000-(AV1082+U1082)/2)/AW1082*AP1082,0)</f>
        <v>0.1157341090389567</v>
      </c>
      <c r="BA1082" s="4">
        <f>U1082*AA1082/1000</f>
        <v>1.641220478948147</v>
      </c>
      <c r="BB1082" s="4">
        <f>(AY1082-BA1082)</f>
        <v>1.165130327140588</v>
      </c>
      <c r="BC1082" s="4">
        <f>1/(1.6/F1082+1.37/N1082)</f>
        <v>0.07276004799590993</v>
      </c>
      <c r="BD1082" s="3">
        <f>G1082*AA1082*0.001</f>
      </c>
      <c r="BE1082" s="3">
        <f>G1082/S1082</f>
      </c>
      <c r="BF1082" s="4">
        <f>(1-AP1082*AA1082/AU1082/F1082)*100</f>
        <v>52.8715421957521</v>
      </c>
      <c r="BG1082" s="3">
        <f>(S1082-E1082/(N1082/1.35))</f>
      </c>
      <c r="BH1082" s="3">
        <f>E1082*BF1082/100/BG1082</f>
      </c>
    </row>
    <row r="1083" ht="16" customHeight="1">
      <c r="A1083" s="4">
        <v>1006</v>
      </c>
      <c r="B1083" t="s" s="2">
        <v>1135</v>
      </c>
      <c r="C1083" s="4">
        <v>5845.000032566488</v>
      </c>
      <c r="D1083" s="4">
        <v>0</v>
      </c>
      <c r="E1083" s="3">
        <f>(R1083-#REF!*(1000-T1083)/(1000-U1083))*AO1083</f>
      </c>
      <c r="F1083" s="4">
        <f>IF(AZ1083&lt;&gt;0,1/(1/AZ1083-1/N1083),0)</f>
        <v>0.1189689334679637</v>
      </c>
      <c r="G1083" s="3">
        <f>((BC1083-AP1083/2)*S1083-E1083)/(BC1083+AP1083/2)</f>
      </c>
      <c r="H1083" s="4">
        <f>AP1083*1000</f>
        <v>1.740965640003275</v>
      </c>
      <c r="I1083" s="4">
        <f>(AU1083-BA1083)</f>
        <v>1.513477089505176</v>
      </c>
      <c r="J1083" s="4">
        <f>(P1083+AT1083*D1083)</f>
        <v>24.86949348449707</v>
      </c>
      <c r="K1083" s="4">
        <v>6</v>
      </c>
      <c r="L1083" s="4">
        <f>(K1083*AI1083+AJ1083)</f>
        <v>1.420000016689301</v>
      </c>
      <c r="M1083" s="4">
        <v>1</v>
      </c>
      <c r="N1083" s="4">
        <f>L1083*(M1083+1)*(M1083+1)/(M1083*M1083+1)</f>
        <v>2.840000033378601</v>
      </c>
      <c r="O1083" s="4">
        <v>20.97612190246582</v>
      </c>
      <c r="P1083" s="4">
        <v>24.86949348449707</v>
      </c>
      <c r="Q1083" s="4">
        <v>19.9503002166748</v>
      </c>
      <c r="R1083" s="4">
        <v>49.78834533691406</v>
      </c>
      <c r="S1083" s="4">
        <v>57.58499145507812</v>
      </c>
      <c r="T1083" s="4">
        <v>14.08951759338379</v>
      </c>
      <c r="U1083" s="4">
        <v>16.1468391418457</v>
      </c>
      <c r="V1083" s="4">
        <v>57.64094161987305</v>
      </c>
      <c r="W1083" s="4">
        <v>65.85907745361328</v>
      </c>
      <c r="X1083" s="4">
        <v>499.5391845703125</v>
      </c>
      <c r="Y1083" s="4">
        <v>1999.404052734375</v>
      </c>
      <c r="Z1083" s="4">
        <v>84.95011138916016</v>
      </c>
      <c r="AA1083" s="4">
        <v>101.6635131835938</v>
      </c>
      <c r="AB1083" s="4">
        <v>2.615689754486084</v>
      </c>
      <c r="AC1083" s="4">
        <v>0.3429876267910004</v>
      </c>
      <c r="AD1083" s="4">
        <v>0.3276323080062866</v>
      </c>
      <c r="AE1083" s="4">
        <v>0.007153920363634825</v>
      </c>
      <c r="AF1083" s="4">
        <v>0.4053530395030975</v>
      </c>
      <c r="AG1083" s="4">
        <v>0.008411586284637451</v>
      </c>
      <c r="AH1083" s="4">
        <v>0.6666666865348816</v>
      </c>
      <c r="AI1083" s="4">
        <v>-0.2195652425289154</v>
      </c>
      <c r="AJ1083" s="4">
        <v>2.737391471862793</v>
      </c>
      <c r="AK1083" s="4">
        <v>1</v>
      </c>
      <c r="AL1083" s="4">
        <v>0</v>
      </c>
      <c r="AM1083" s="4">
        <v>0.1599999964237213</v>
      </c>
      <c r="AN1083" s="4">
        <v>111115</v>
      </c>
      <c r="AO1083" s="4">
        <f>X1083*0.000001/(K1083*0.0001)</f>
        <v>0.8325653076171874</v>
      </c>
      <c r="AP1083" s="4">
        <f>(U1083-T1083)/(1000-U1083)*AO1083</f>
        <v>0.001740965640003275</v>
      </c>
      <c r="AQ1083" s="4">
        <f>(P1083+273.15)</f>
        <v>298.019493484497</v>
      </c>
      <c r="AR1083" s="4">
        <f>(O1083+273.15)</f>
        <v>294.1261219024658</v>
      </c>
      <c r="AS1083" s="4">
        <f>(Y1083*AK1083+Z1083*AL1083)*AM1083</f>
        <v>319.9046412870739</v>
      </c>
      <c r="AT1083" s="4">
        <f>((AS1083+0.00000010773*(AR1083^4-AQ1083^4))-AP1083*44100)/(L1083*0.92*2*29.3+0.00000043092*AQ1083^3)</f>
        <v>2.26899728065706</v>
      </c>
      <c r="AU1083" s="4">
        <f>0.61365*EXP(17.502*J1083/(240.97+J1083))</f>
        <v>3.155021483475574</v>
      </c>
      <c r="AV1083" s="4">
        <f>AU1083*1000/AA1083</f>
        <v>31.03396080536714</v>
      </c>
      <c r="AW1083" s="4">
        <f>(AV1083-U1083)</f>
        <v>14.88712166352144</v>
      </c>
      <c r="AX1083" s="4">
        <f>IF(D1083,P1083,(O1083+P1083)/2)</f>
        <v>22.92280769348145</v>
      </c>
      <c r="AY1083" s="4">
        <f>0.61365*EXP(17.502*AX1083/(240.97+AX1083))</f>
        <v>2.806574490724532</v>
      </c>
      <c r="AZ1083" s="4">
        <f>IF(AW1083&lt;&gt;0,(1000-(AV1083+U1083)/2)/AW1083*AP1083,0)</f>
        <v>0.1141856433121401</v>
      </c>
      <c r="BA1083" s="4">
        <f>U1083*AA1083/1000</f>
        <v>1.641544393970398</v>
      </c>
      <c r="BB1083" s="4">
        <f>(AY1083-BA1083)</f>
        <v>1.165030096754134</v>
      </c>
      <c r="BC1083" s="4">
        <f>1/(1.6/F1083+1.37/N1083)</f>
        <v>0.0717808950153027</v>
      </c>
      <c r="BD1083" s="3">
        <f>G1083*AA1083*0.001</f>
      </c>
      <c r="BE1083" s="3">
        <f>G1083/S1083</f>
      </c>
      <c r="BF1083" s="4">
        <f>(1-AP1083*AA1083/AU1083/F1083)*100</f>
        <v>52.84590388918333</v>
      </c>
      <c r="BG1083" s="3">
        <f>(S1083-E1083/(N1083/1.35))</f>
      </c>
      <c r="BH1083" s="3">
        <f>E1083*BF1083/100/BG1083</f>
      </c>
    </row>
    <row r="1084" ht="16" customHeight="1">
      <c r="A1084" s="4">
        <v>1007</v>
      </c>
      <c r="B1084" t="s" s="2">
        <v>1136</v>
      </c>
      <c r="C1084" s="4">
        <v>5850.000032454729</v>
      </c>
      <c r="D1084" s="4">
        <v>0</v>
      </c>
      <c r="E1084" s="3">
        <f>(R1084-#REF!*(1000-T1084)/(1000-U1084))*AO1084</f>
      </c>
      <c r="F1084" s="4">
        <f>IF(AZ1084&lt;&gt;0,1/(1/AZ1084-1/N1084),0)</f>
        <v>0.116351551641011</v>
      </c>
      <c r="G1084" s="3">
        <f>((BC1084-AP1084/2)*S1084-E1084)/(BC1084+AP1084/2)</f>
      </c>
      <c r="H1084" s="4">
        <f>AP1084*1000</f>
        <v>1.70278500461209</v>
      </c>
      <c r="I1084" s="4">
        <f>(AU1084-BA1084)</f>
        <v>1.512208988132864</v>
      </c>
      <c r="J1084" s="4">
        <f>(P1084+AT1084*D1084)</f>
        <v>24.87852096557617</v>
      </c>
      <c r="K1084" s="4">
        <v>6</v>
      </c>
      <c r="L1084" s="4">
        <f>(K1084*AI1084+AJ1084)</f>
        <v>1.420000016689301</v>
      </c>
      <c r="M1084" s="4">
        <v>1</v>
      </c>
      <c r="N1084" s="4">
        <f>L1084*(M1084+1)*(M1084+1)/(M1084*M1084+1)</f>
        <v>2.840000033378601</v>
      </c>
      <c r="O1084" s="4">
        <v>20.97177505493164</v>
      </c>
      <c r="P1084" s="4">
        <v>24.87852096557617</v>
      </c>
      <c r="Q1084" s="4">
        <v>19.95326805114746</v>
      </c>
      <c r="R1084" s="4">
        <v>50.24943542480469</v>
      </c>
      <c r="S1084" s="4">
        <v>58.8082389831543</v>
      </c>
      <c r="T1084" s="4">
        <v>14.16389083862305</v>
      </c>
      <c r="U1084" s="4">
        <v>16.17605400085449</v>
      </c>
      <c r="V1084" s="4">
        <v>57.96688079833984</v>
      </c>
      <c r="W1084" s="4">
        <v>65.98719024658203</v>
      </c>
      <c r="X1084" s="4">
        <v>499.5342407226562</v>
      </c>
      <c r="Y1084" s="4">
        <v>1999.257080078125</v>
      </c>
      <c r="Z1084" s="4">
        <v>83.98703765869141</v>
      </c>
      <c r="AA1084" s="4">
        <v>101.6633987426758</v>
      </c>
      <c r="AB1084" s="4">
        <v>2.615689754486084</v>
      </c>
      <c r="AC1084" s="4">
        <v>0.3429876267910004</v>
      </c>
      <c r="AD1084" s="4">
        <v>0.3276323080062866</v>
      </c>
      <c r="AE1084" s="4">
        <v>0.007153920363634825</v>
      </c>
      <c r="AF1084" s="4">
        <v>0.4053530395030975</v>
      </c>
      <c r="AG1084" s="4">
        <v>0.008411586284637451</v>
      </c>
      <c r="AH1084" s="4">
        <v>0.6666666865348816</v>
      </c>
      <c r="AI1084" s="4">
        <v>-0.2195652425289154</v>
      </c>
      <c r="AJ1084" s="4">
        <v>2.737391471862793</v>
      </c>
      <c r="AK1084" s="4">
        <v>1</v>
      </c>
      <c r="AL1084" s="4">
        <v>0</v>
      </c>
      <c r="AM1084" s="4">
        <v>0.1599999964237213</v>
      </c>
      <c r="AN1084" s="4">
        <v>111115</v>
      </c>
      <c r="AO1084" s="4">
        <f>X1084*0.000001/(K1084*0.0001)</f>
        <v>0.8325570678710937</v>
      </c>
      <c r="AP1084" s="4">
        <f>(U1084-T1084)/(1000-U1084)*AO1084</f>
        <v>0.001702785004612091</v>
      </c>
      <c r="AQ1084" s="4">
        <f>(P1084+273.15)</f>
        <v>298.0285209655761</v>
      </c>
      <c r="AR1084" s="4">
        <f>(O1084+273.15)</f>
        <v>294.1217750549316</v>
      </c>
      <c r="AS1084" s="4">
        <f>(Y1084*AK1084+Z1084*AL1084)*AM1084</f>
        <v>319.8811256625995</v>
      </c>
      <c r="AT1084" s="4">
        <f>((AS1084+0.00000010773*(AR1084^4-AQ1084^4))-AP1084*44100)/(L1084*0.92*2*29.3+0.00000043092*AQ1084^3)</f>
        <v>2.286132702619905</v>
      </c>
      <c r="AU1084" s="4">
        <f>0.61365*EXP(17.502*J1084/(240.97+J1084))</f>
        <v>3.15672161610479</v>
      </c>
      <c r="AV1084" s="4">
        <f>AU1084*1000/AA1084</f>
        <v>31.05071889338357</v>
      </c>
      <c r="AW1084" s="4">
        <f>(AV1084-U1084)</f>
        <v>14.87466489252908</v>
      </c>
      <c r="AX1084" s="4">
        <f>IF(D1084,P1084,(O1084+P1084)/2)</f>
        <v>22.92514801025391</v>
      </c>
      <c r="AY1084" s="4">
        <f>0.61365*EXP(17.502*AX1084/(240.97+AX1084))</f>
        <v>2.806972298890309</v>
      </c>
      <c r="AZ1084" s="4">
        <f>IF(AW1084&lt;&gt;0,(1000-(AV1084+U1084)/2)/AW1084*AP1084,0)</f>
        <v>0.111772365715403</v>
      </c>
      <c r="BA1084" s="4">
        <f>U1084*AA1084/1000</f>
        <v>1.644512627971926</v>
      </c>
      <c r="BB1084" s="4">
        <f>(AY1084-BA1084)</f>
        <v>1.162459670918383</v>
      </c>
      <c r="BC1084" s="4">
        <f>1/(1.6/F1084+1.37/N1084)</f>
        <v>0.0702551967884578</v>
      </c>
      <c r="BD1084" s="3">
        <f>G1084*AA1084*0.001</f>
      </c>
      <c r="BE1084" s="3">
        <f>G1084/S1084</f>
      </c>
      <c r="BF1084" s="4">
        <f>(1-AP1084*AA1084/AU1084/F1084)*100</f>
        <v>52.86798815922664</v>
      </c>
      <c r="BG1084" s="3">
        <f>(S1084-E1084/(N1084/1.35))</f>
      </c>
      <c r="BH1084" s="3">
        <f>E1084*BF1084/100/BG1084</f>
      </c>
    </row>
    <row r="1085" ht="16" customHeight="1">
      <c r="A1085" s="4">
        <v>1008</v>
      </c>
      <c r="B1085" t="s" s="2">
        <v>1137</v>
      </c>
      <c r="C1085" s="4">
        <v>5855.000032342970</v>
      </c>
      <c r="D1085" s="4">
        <v>0</v>
      </c>
      <c r="E1085" s="3">
        <f>(R1085-#REF!*(1000-T1085)/(1000-U1085))*AO1085</f>
      </c>
      <c r="F1085" s="4">
        <f>IF(AZ1085&lt;&gt;0,1/(1/AZ1085-1/N1085),0)</f>
        <v>0.1176807497425425</v>
      </c>
      <c r="G1085" s="3">
        <f>((BC1085-AP1085/2)*S1085-E1085)/(BC1085+AP1085/2)</f>
      </c>
      <c r="H1085" s="4">
        <f>AP1085*1000</f>
        <v>1.71861387917631</v>
      </c>
      <c r="I1085" s="4">
        <f>(AU1085-BA1085)</f>
        <v>1.509688596107898</v>
      </c>
      <c r="J1085" s="4">
        <f>(P1085+AT1085*D1085)</f>
        <v>24.8785572052002</v>
      </c>
      <c r="K1085" s="4">
        <v>6</v>
      </c>
      <c r="L1085" s="4">
        <f>(K1085*AI1085+AJ1085)</f>
        <v>1.420000016689301</v>
      </c>
      <c r="M1085" s="4">
        <v>1</v>
      </c>
      <c r="N1085" s="4">
        <f>L1085*(M1085+1)*(M1085+1)/(M1085*M1085+1)</f>
        <v>2.840000033378601</v>
      </c>
      <c r="O1085" s="4">
        <v>20.96832084655762</v>
      </c>
      <c r="P1085" s="4">
        <v>24.8785572052002</v>
      </c>
      <c r="Q1085" s="4">
        <v>19.95689010620117</v>
      </c>
      <c r="R1085" s="4">
        <v>50.40945816040039</v>
      </c>
      <c r="S1085" s="4">
        <v>59.34620666503906</v>
      </c>
      <c r="T1085" s="4">
        <v>14.17003726959229</v>
      </c>
      <c r="U1085" s="4">
        <v>16.20088958740234</v>
      </c>
      <c r="V1085" s="4">
        <v>58.02296829223633</v>
      </c>
      <c r="W1085" s="4">
        <v>66.09852600097656</v>
      </c>
      <c r="X1085" s="4">
        <v>499.5254821777344</v>
      </c>
      <c r="Y1085" s="4">
        <v>1999.152832031250</v>
      </c>
      <c r="Z1085" s="4">
        <v>82.70320129394531</v>
      </c>
      <c r="AA1085" s="4">
        <v>101.6635437011719</v>
      </c>
      <c r="AB1085" s="4">
        <v>2.615689754486084</v>
      </c>
      <c r="AC1085" s="4">
        <v>0.3429876267910004</v>
      </c>
      <c r="AD1085" s="4">
        <v>0.3276323080062866</v>
      </c>
      <c r="AE1085" s="4">
        <v>0.007153920363634825</v>
      </c>
      <c r="AF1085" s="4">
        <v>0.4053530395030975</v>
      </c>
      <c r="AG1085" s="4">
        <v>0.008411586284637451</v>
      </c>
      <c r="AH1085" s="4">
        <v>0.6666666865348816</v>
      </c>
      <c r="AI1085" s="4">
        <v>-0.2195652425289154</v>
      </c>
      <c r="AJ1085" s="4">
        <v>2.737391471862793</v>
      </c>
      <c r="AK1085" s="4">
        <v>1</v>
      </c>
      <c r="AL1085" s="4">
        <v>0</v>
      </c>
      <c r="AM1085" s="4">
        <v>0.1599999964237213</v>
      </c>
      <c r="AN1085" s="4">
        <v>111115</v>
      </c>
      <c r="AO1085" s="4">
        <f>X1085*0.000001/(K1085*0.0001)</f>
        <v>0.8325424702962239</v>
      </c>
      <c r="AP1085" s="4">
        <f>(U1085-T1085)/(1000-U1085)*AO1085</f>
        <v>0.00171861387917631</v>
      </c>
      <c r="AQ1085" s="4">
        <f>(P1085+273.15)</f>
        <v>298.0285572052002</v>
      </c>
      <c r="AR1085" s="4">
        <f>(O1085+273.15)</f>
        <v>294.1183208465576</v>
      </c>
      <c r="AS1085" s="4">
        <f>(Y1085*AK1085+Z1085*AL1085)*AM1085</f>
        <v>319.8644459754723</v>
      </c>
      <c r="AT1085" s="4">
        <f>((AS1085+0.00000010773*(AR1085^4-AQ1085^4))-AP1085*44100)/(L1085*0.92*2*29.3+0.00000043092*AQ1085^3)</f>
        <v>2.277571870292987</v>
      </c>
      <c r="AU1085" s="4">
        <f>0.61365*EXP(17.502*J1085/(240.97+J1085))</f>
        <v>3.156728442674637</v>
      </c>
      <c r="AV1085" s="4">
        <f>AU1085*1000/AA1085</f>
        <v>31.05074176789934</v>
      </c>
      <c r="AW1085" s="4">
        <f>(AV1085-U1085)</f>
        <v>14.84985218049699</v>
      </c>
      <c r="AX1085" s="4">
        <f>IF(D1085,P1085,(O1085+P1085)/2)</f>
        <v>22.92343902587891</v>
      </c>
      <c r="AY1085" s="4">
        <f>0.61365*EXP(17.502*AX1085/(240.97+AX1085))</f>
        <v>2.806681800049436</v>
      </c>
      <c r="AZ1085" s="4">
        <f>IF(AW1085&lt;&gt;0,(1000-(AV1085+U1085)/2)/AW1085*AP1085,0)</f>
        <v>0.112998446317846</v>
      </c>
      <c r="BA1085" s="4">
        <f>U1085*AA1085/1000</f>
        <v>1.647039846566739</v>
      </c>
      <c r="BB1085" s="4">
        <f>(AY1085-BA1085)</f>
        <v>1.159641953482698</v>
      </c>
      <c r="BC1085" s="4">
        <f>1/(1.6/F1085+1.37/N1085)</f>
        <v>0.07103029035759822</v>
      </c>
      <c r="BD1085" s="3">
        <f>G1085*AA1085*0.001</f>
      </c>
      <c r="BE1085" s="3">
        <f>G1085/S1085</f>
      </c>
      <c r="BF1085" s="4">
        <f>(1-AP1085*AA1085/AU1085/F1085)*100</f>
        <v>52.96719194866078</v>
      </c>
      <c r="BG1085" s="3">
        <f>(S1085-E1085/(N1085/1.35))</f>
      </c>
      <c r="BH1085" s="3">
        <f>E1085*BF1085/100/BG1085</f>
      </c>
    </row>
    <row r="1086" ht="16" customHeight="1">
      <c r="A1086" s="4">
        <v>1009</v>
      </c>
      <c r="B1086" t="s" s="2">
        <v>1138</v>
      </c>
      <c r="C1086" s="4">
        <v>5860.500032220036</v>
      </c>
      <c r="D1086" s="4">
        <v>0</v>
      </c>
      <c r="E1086" s="3">
        <f>(R1086-#REF!*(1000-T1086)/(1000-U1086))*AO1086</f>
      </c>
      <c r="F1086" s="4">
        <f>IF(AZ1086&lt;&gt;0,1/(1/AZ1086-1/N1086),0)</f>
        <v>0.1217405769565733</v>
      </c>
      <c r="G1086" s="3">
        <f>((BC1086-AP1086/2)*S1086-E1086)/(BC1086+AP1086/2)</f>
      </c>
      <c r="H1086" s="4">
        <f>AP1086*1000</f>
        <v>1.77177053796551</v>
      </c>
      <c r="I1086" s="4">
        <f>(AU1086-BA1086)</f>
        <v>1.506545789105991</v>
      </c>
      <c r="J1086" s="4">
        <f>(P1086+AT1086*D1086)</f>
        <v>24.87206649780273</v>
      </c>
      <c r="K1086" s="4">
        <v>6</v>
      </c>
      <c r="L1086" s="4">
        <f>(K1086*AI1086+AJ1086)</f>
        <v>1.420000016689301</v>
      </c>
      <c r="M1086" s="4">
        <v>1</v>
      </c>
      <c r="N1086" s="4">
        <f>L1086*(M1086+1)*(M1086+1)/(M1086*M1086+1)</f>
        <v>2.840000033378601</v>
      </c>
      <c r="O1086" s="4">
        <v>20.96554374694824</v>
      </c>
      <c r="P1086" s="4">
        <v>24.87206649780273</v>
      </c>
      <c r="Q1086" s="4">
        <v>19.95803070068359</v>
      </c>
      <c r="R1086" s="4">
        <v>50.24505615234375</v>
      </c>
      <c r="S1086" s="4">
        <v>59.24705505371094</v>
      </c>
      <c r="T1086" s="4">
        <v>14.12608814239502</v>
      </c>
      <c r="U1086" s="4">
        <v>16.21972274780273</v>
      </c>
      <c r="V1086" s="4">
        <v>57.77009582519531</v>
      </c>
      <c r="W1086" s="4">
        <v>66.19721221923828</v>
      </c>
      <c r="X1086" s="4">
        <v>499.5235290527344</v>
      </c>
      <c r="Y1086" s="4">
        <v>1999.068237304688</v>
      </c>
      <c r="Z1086" s="4">
        <v>81.74401092529297</v>
      </c>
      <c r="AA1086" s="4">
        <v>101.6638946533203</v>
      </c>
      <c r="AB1086" s="4">
        <v>2.615689754486084</v>
      </c>
      <c r="AC1086" s="4">
        <v>0.3429876267910004</v>
      </c>
      <c r="AD1086" s="4">
        <v>0.3276323080062866</v>
      </c>
      <c r="AE1086" s="4">
        <v>0.007153920363634825</v>
      </c>
      <c r="AF1086" s="4">
        <v>0.4053530395030975</v>
      </c>
      <c r="AG1086" s="4">
        <v>0.008411586284637451</v>
      </c>
      <c r="AH1086" s="4">
        <v>0.6666666865348816</v>
      </c>
      <c r="AI1086" s="4">
        <v>-0.2195652425289154</v>
      </c>
      <c r="AJ1086" s="4">
        <v>2.737391471862793</v>
      </c>
      <c r="AK1086" s="4">
        <v>1</v>
      </c>
      <c r="AL1086" s="4">
        <v>0</v>
      </c>
      <c r="AM1086" s="4">
        <v>0.1599999964237213</v>
      </c>
      <c r="AN1086" s="4">
        <v>111115</v>
      </c>
      <c r="AO1086" s="4">
        <f>X1086*0.000001/(K1086*0.0001)</f>
        <v>0.8325392150878904</v>
      </c>
      <c r="AP1086" s="4">
        <f>(U1086-T1086)/(1000-U1086)*AO1086</f>
        <v>0.00177177053796551</v>
      </c>
      <c r="AQ1086" s="4">
        <f>(P1086+273.15)</f>
        <v>298.0220664978027</v>
      </c>
      <c r="AR1086" s="4">
        <f>(O1086+273.15)</f>
        <v>294.1155437469482</v>
      </c>
      <c r="AS1086" s="4">
        <f>(Y1086*AK1086+Z1086*AL1086)*AM1086</f>
        <v>319.8509108195249</v>
      </c>
      <c r="AT1086" s="4">
        <f>((AS1086+0.00000010773*(AR1086^4-AQ1086^4))-AP1086*44100)/(L1086*0.92*2*29.3+0.00000043092*AQ1086^3)</f>
        <v>2.251282380770754</v>
      </c>
      <c r="AU1086" s="4">
        <f>0.61365*EXP(17.502*J1086/(240.97+J1086))</f>
        <v>3.155505973844672</v>
      </c>
      <c r="AV1086" s="4">
        <f>AU1086*1000/AA1086</f>
        <v>31.0386099667451</v>
      </c>
      <c r="AW1086" s="4">
        <f>(AV1086-U1086)</f>
        <v>14.81888721894236</v>
      </c>
      <c r="AX1086" s="4">
        <f>IF(D1086,P1086,(O1086+P1086)/2)</f>
        <v>22.91880512237549</v>
      </c>
      <c r="AY1086" s="4">
        <f>0.61365*EXP(17.502*AX1086/(240.97+AX1086))</f>
        <v>2.805894246082602</v>
      </c>
      <c r="AZ1086" s="4">
        <f>IF(AW1086&lt;&gt;0,(1000-(AV1086+U1086)/2)/AW1086*AP1086,0)</f>
        <v>0.1167365033297332</v>
      </c>
      <c r="BA1086" s="4">
        <f>U1086*AA1086/1000</f>
        <v>1.64896018473868</v>
      </c>
      <c r="BB1086" s="4">
        <f>(AY1086-BA1086)</f>
        <v>1.156934061343922</v>
      </c>
      <c r="BC1086" s="4">
        <f>1/(1.6/F1086+1.37/N1086)</f>
        <v>0.0733939818438907</v>
      </c>
      <c r="BD1086" s="3">
        <f>G1086*AA1086*0.001</f>
      </c>
      <c r="BE1086" s="3">
        <f>G1086/S1086</f>
      </c>
      <c r="BF1086" s="4">
        <f>(1-AP1086*AA1086/AU1086/F1086)*100</f>
        <v>53.11112029190874</v>
      </c>
      <c r="BG1086" s="3">
        <f>(S1086-E1086/(N1086/1.35))</f>
      </c>
      <c r="BH1086" s="3">
        <f>E1086*BF1086/100/BG1086</f>
      </c>
    </row>
    <row r="1087" ht="16" customHeight="1">
      <c r="A1087" s="4">
        <v>1010</v>
      </c>
      <c r="B1087" t="s" s="2">
        <v>1139</v>
      </c>
      <c r="C1087" s="4">
        <v>5865.500032108277</v>
      </c>
      <c r="D1087" s="4">
        <v>0</v>
      </c>
      <c r="E1087" s="3">
        <f>(R1087-#REF!*(1000-T1087)/(1000-U1087))*AO1087</f>
      </c>
      <c r="F1087" s="4">
        <f>IF(AZ1087&lt;&gt;0,1/(1/AZ1087-1/N1087),0)</f>
        <v>0.1246964851226992</v>
      </c>
      <c r="G1087" s="3">
        <f>((BC1087-AP1087/2)*S1087-E1087)/(BC1087+AP1087/2)</f>
      </c>
      <c r="H1087" s="4">
        <f>AP1087*1000</f>
        <v>1.811729043436687</v>
      </c>
      <c r="I1087" s="4">
        <f>(AU1087-BA1087)</f>
        <v>1.505514157731136</v>
      </c>
      <c r="J1087" s="4">
        <f>(P1087+AT1087*D1087)</f>
        <v>24.86547660827637</v>
      </c>
      <c r="K1087" s="4">
        <v>6</v>
      </c>
      <c r="L1087" s="4">
        <f>(K1087*AI1087+AJ1087)</f>
        <v>1.420000016689301</v>
      </c>
      <c r="M1087" s="4">
        <v>1</v>
      </c>
      <c r="N1087" s="4">
        <f>L1087*(M1087+1)*(M1087+1)/(M1087*M1087+1)</f>
        <v>2.840000033378601</v>
      </c>
      <c r="O1087" s="4">
        <v>20.9650707244873</v>
      </c>
      <c r="P1087" s="4">
        <v>24.86547660827637</v>
      </c>
      <c r="Q1087" s="4">
        <v>19.95554733276367</v>
      </c>
      <c r="R1087" s="4">
        <v>50.36349105834961</v>
      </c>
      <c r="S1087" s="4">
        <v>58.42942047119141</v>
      </c>
      <c r="T1087" s="4">
        <v>14.07681560516357</v>
      </c>
      <c r="U1087" s="4">
        <v>16.21769523620605</v>
      </c>
      <c r="V1087" s="4">
        <v>57.48961639404297</v>
      </c>
      <c r="W1087" s="4">
        <v>66.19630432128906</v>
      </c>
      <c r="X1087" s="4">
        <v>499.5181274414062</v>
      </c>
      <c r="Y1087" s="4">
        <v>1999.035034179688</v>
      </c>
      <c r="Z1087" s="4">
        <v>80.60964202880859</v>
      </c>
      <c r="AA1087" s="4">
        <v>101.6637115478516</v>
      </c>
      <c r="AB1087" s="4">
        <v>2.615689754486084</v>
      </c>
      <c r="AC1087" s="4">
        <v>0.3429876267910004</v>
      </c>
      <c r="AD1087" s="4">
        <v>0.3276323080062866</v>
      </c>
      <c r="AE1087" s="4">
        <v>0.007153920363634825</v>
      </c>
      <c r="AF1087" s="4">
        <v>0.4053530395030975</v>
      </c>
      <c r="AG1087" s="4">
        <v>0.008411586284637451</v>
      </c>
      <c r="AH1087" s="4">
        <v>0.6666666865348816</v>
      </c>
      <c r="AI1087" s="4">
        <v>-0.2195652425289154</v>
      </c>
      <c r="AJ1087" s="4">
        <v>2.737391471862793</v>
      </c>
      <c r="AK1087" s="4">
        <v>1</v>
      </c>
      <c r="AL1087" s="4">
        <v>0</v>
      </c>
      <c r="AM1087" s="4">
        <v>0.1599999964237213</v>
      </c>
      <c r="AN1087" s="4">
        <v>111115</v>
      </c>
      <c r="AO1087" s="4">
        <f>X1087*0.000001/(K1087*0.0001)</f>
        <v>0.8325302124023436</v>
      </c>
      <c r="AP1087" s="4">
        <f>(U1087-T1087)/(1000-U1087)*AO1087</f>
        <v>0.001811729043436687</v>
      </c>
      <c r="AQ1087" s="4">
        <f>(P1087+273.15)</f>
        <v>298.0154766082763</v>
      </c>
      <c r="AR1087" s="4">
        <f>(O1087+273.15)</f>
        <v>294.1150707244873</v>
      </c>
      <c r="AS1087" s="4">
        <f>(Y1087*AK1087+Z1087*AL1087)*AM1087</f>
        <v>319.8455983196436</v>
      </c>
      <c r="AT1087" s="4">
        <f>((AS1087+0.00000010773*(AR1087^4-AQ1087^4))-AP1087*44100)/(L1087*0.92*2*29.3+0.00000043092*AQ1087^3)</f>
        <v>2.232003252597923</v>
      </c>
      <c r="AU1087" s="4">
        <f>0.61365*EXP(17.502*J1087/(240.97+J1087))</f>
        <v>3.154265248195755</v>
      </c>
      <c r="AV1087" s="4">
        <f>AU1087*1000/AA1087</f>
        <v>31.02646165648881</v>
      </c>
      <c r="AW1087" s="4">
        <f>(AV1087-U1087)</f>
        <v>14.80876642028275</v>
      </c>
      <c r="AX1087" s="4">
        <f>IF(D1087,P1087,(O1087+P1087)/2)</f>
        <v>22.91527366638184</v>
      </c>
      <c r="AY1087" s="4">
        <f>0.61365*EXP(17.502*AX1087/(240.97+AX1087))</f>
        <v>2.805294188137279</v>
      </c>
      <c r="AZ1087" s="4">
        <f>IF(AW1087&lt;&gt;0,(1000-(AV1087+U1087)/2)/AW1087*AP1087,0)</f>
        <v>0.1194516941955604</v>
      </c>
      <c r="BA1087" s="4">
        <f>U1087*AA1087/1000</f>
        <v>1.648751090464619</v>
      </c>
      <c r="BB1087" s="4">
        <f>(AY1087-BA1087)</f>
        <v>1.15654309767266</v>
      </c>
      <c r="BC1087" s="4">
        <f>1/(1.6/F1087+1.37/N1087)</f>
        <v>0.07511144698463264</v>
      </c>
      <c r="BD1087" s="3">
        <f>G1087*AA1087*0.001</f>
      </c>
      <c r="BE1087" s="3">
        <f>G1087/S1087</f>
      </c>
      <c r="BF1087" s="4">
        <f>(1-AP1087*AA1087/AU1087/F1087)*100</f>
        <v>53.17187335602582</v>
      </c>
      <c r="BG1087" s="3">
        <f>(S1087-E1087/(N1087/1.35))</f>
      </c>
      <c r="BH1087" s="3">
        <f>E1087*BF1087/100/BG1087</f>
      </c>
    </row>
    <row r="1088" ht="16" customHeight="1">
      <c r="A1088" s="4">
        <v>1011</v>
      </c>
      <c r="B1088" t="s" s="2">
        <v>1140</v>
      </c>
      <c r="C1088" s="4">
        <v>5870.500031996518</v>
      </c>
      <c r="D1088" s="4">
        <v>0</v>
      </c>
      <c r="E1088" s="3">
        <f>(R1088-#REF!*(1000-T1088)/(1000-U1088))*AO1088</f>
      </c>
      <c r="F1088" s="4">
        <f>IF(AZ1088&lt;&gt;0,1/(1/AZ1088-1/N1088),0)</f>
        <v>0.1247835409161893</v>
      </c>
      <c r="G1088" s="3">
        <f>((BC1088-AP1088/2)*S1088-E1088)/(BC1088+AP1088/2)</f>
      </c>
      <c r="H1088" s="4">
        <f>AP1088*1000</f>
        <v>1.812629336680917</v>
      </c>
      <c r="I1088" s="4">
        <f>(AU1088-BA1088)</f>
        <v>1.505256711724753</v>
      </c>
      <c r="J1088" s="4">
        <f>(P1088+AT1088*D1088)</f>
        <v>24.86514472961426</v>
      </c>
      <c r="K1088" s="4">
        <v>6</v>
      </c>
      <c r="L1088" s="4">
        <f>(K1088*AI1088+AJ1088)</f>
        <v>1.420000016689301</v>
      </c>
      <c r="M1088" s="4">
        <v>1</v>
      </c>
      <c r="N1088" s="4">
        <f>L1088*(M1088+1)*(M1088+1)/(M1088*M1088+1)</f>
        <v>2.840000033378601</v>
      </c>
      <c r="O1088" s="4">
        <v>20.96407508850098</v>
      </c>
      <c r="P1088" s="4">
        <v>24.86514472961426</v>
      </c>
      <c r="Q1088" s="4">
        <v>19.95265007019043</v>
      </c>
      <c r="R1088" s="4">
        <v>50.79997634887695</v>
      </c>
      <c r="S1088" s="4">
        <v>58.4046630859375</v>
      </c>
      <c r="T1088" s="4">
        <v>14.0776834487915</v>
      </c>
      <c r="U1088" s="4">
        <v>16.21959114074707</v>
      </c>
      <c r="V1088" s="4">
        <v>57.47793960571289</v>
      </c>
      <c r="W1088" s="4">
        <v>66.20900726318359</v>
      </c>
      <c r="X1088" s="4">
        <v>499.5255126953125</v>
      </c>
      <c r="Y1088" s="4">
        <v>1999.010253906250</v>
      </c>
      <c r="Z1088" s="4">
        <v>81.47301483154297</v>
      </c>
      <c r="AA1088" s="4">
        <v>101.6638488769531</v>
      </c>
      <c r="AB1088" s="4">
        <v>2.615689754486084</v>
      </c>
      <c r="AC1088" s="4">
        <v>0.3429876267910004</v>
      </c>
      <c r="AD1088" s="4">
        <v>0.3276323080062866</v>
      </c>
      <c r="AE1088" s="4">
        <v>0.007153920363634825</v>
      </c>
      <c r="AF1088" s="4">
        <v>0.4053530395030975</v>
      </c>
      <c r="AG1088" s="4">
        <v>0.008411586284637451</v>
      </c>
      <c r="AH1088" s="4">
        <v>0.6666666865348816</v>
      </c>
      <c r="AI1088" s="4">
        <v>-0.2195652425289154</v>
      </c>
      <c r="AJ1088" s="4">
        <v>2.737391471862793</v>
      </c>
      <c r="AK1088" s="4">
        <v>1</v>
      </c>
      <c r="AL1088" s="4">
        <v>0</v>
      </c>
      <c r="AM1088" s="4">
        <v>0.1599999964237213</v>
      </c>
      <c r="AN1088" s="4">
        <v>111115</v>
      </c>
      <c r="AO1088" s="4">
        <f>X1088*0.000001/(K1088*0.0001)</f>
        <v>0.832542521158854</v>
      </c>
      <c r="AP1088" s="4">
        <f>(U1088-T1088)/(1000-U1088)*AO1088</f>
        <v>0.001812629336680917</v>
      </c>
      <c r="AQ1088" s="4">
        <f>(P1088+273.15)</f>
        <v>298.0151447296142</v>
      </c>
      <c r="AR1088" s="4">
        <f>(O1088+273.15)</f>
        <v>294.114075088501</v>
      </c>
      <c r="AS1088" s="4">
        <f>(Y1088*AK1088+Z1088*AL1088)*AM1088</f>
        <v>319.8416334759822</v>
      </c>
      <c r="AT1088" s="4">
        <f>((AS1088+0.00000010773*(AR1088^4-AQ1088^4))-AP1088*44100)/(L1088*0.92*2*29.3+0.00000043092*AQ1088^3)</f>
        <v>2.231426708583424</v>
      </c>
      <c r="AU1088" s="4">
        <f>0.61365*EXP(17.502*J1088/(240.97+J1088))</f>
        <v>3.154202774303631</v>
      </c>
      <c r="AV1088" s="4">
        <f>AU1088*1000/AA1088</f>
        <v>31.02580523113245</v>
      </c>
      <c r="AW1088" s="4">
        <f>(AV1088-U1088)</f>
        <v>14.80621409038538</v>
      </c>
      <c r="AX1088" s="4">
        <f>IF(D1088,P1088,(O1088+P1088)/2)</f>
        <v>22.91460990905762</v>
      </c>
      <c r="AY1088" s="4">
        <f>0.61365*EXP(17.502*AX1088/(240.97+AX1088))</f>
        <v>2.805181416353757</v>
      </c>
      <c r="AZ1088" s="4">
        <f>IF(AW1088&lt;&gt;0,(1000-(AV1088+U1088)/2)/AW1088*AP1088,0)</f>
        <v>0.1195315784395401</v>
      </c>
      <c r="BA1088" s="4">
        <f>U1088*AA1088/1000</f>
        <v>1.648946062578878</v>
      </c>
      <c r="BB1088" s="4">
        <f>(AY1088-BA1088)</f>
        <v>1.156235353774879</v>
      </c>
      <c r="BC1088" s="4">
        <f>1/(1.6/F1088+1.37/N1088)</f>
        <v>0.07516198410690254</v>
      </c>
      <c r="BD1088" s="3">
        <f>G1088*AA1088*0.001</f>
      </c>
      <c r="BE1088" s="3">
        <f>G1088/S1088</f>
      </c>
      <c r="BF1088" s="4">
        <f>(1-AP1088*AA1088/AU1088/F1088)*100</f>
        <v>53.18029881820551</v>
      </c>
      <c r="BG1088" s="3">
        <f>(S1088-E1088/(N1088/1.35))</f>
      </c>
      <c r="BH1088" s="3">
        <f>E1088*BF1088/100/BG1088</f>
      </c>
    </row>
    <row r="1089" ht="16" customHeight="1">
      <c r="A1089" s="4">
        <v>1012</v>
      </c>
      <c r="B1089" t="s" s="2">
        <v>1141</v>
      </c>
      <c r="C1089" s="4">
        <v>5876.000031873584</v>
      </c>
      <c r="D1089" s="4">
        <v>0</v>
      </c>
      <c r="E1089" s="3">
        <f>(R1089-#REF!*(1000-T1089)/(1000-U1089))*AO1089</f>
      </c>
      <c r="F1089" s="4">
        <f>IF(AZ1089&lt;&gt;0,1/(1/AZ1089-1/N1089),0)</f>
        <v>0.1250137408287398</v>
      </c>
      <c r="G1089" s="3">
        <f>((BC1089-AP1089/2)*S1089-E1089)/(BC1089+AP1089/2)</f>
      </c>
      <c r="H1089" s="4">
        <f>AP1089*1000</f>
        <v>1.815415967405748</v>
      </c>
      <c r="I1089" s="4">
        <f>(AU1089-BA1089)</f>
        <v>1.504903640267709</v>
      </c>
      <c r="J1089" s="4">
        <f>(P1089+AT1089*D1089)</f>
        <v>24.86533737182617</v>
      </c>
      <c r="K1089" s="4">
        <v>6</v>
      </c>
      <c r="L1089" s="4">
        <f>(K1089*AI1089+AJ1089)</f>
        <v>1.420000016689301</v>
      </c>
      <c r="M1089" s="4">
        <v>1</v>
      </c>
      <c r="N1089" s="4">
        <f>L1089*(M1089+1)*(M1089+1)/(M1089*M1089+1)</f>
        <v>2.840000033378601</v>
      </c>
      <c r="O1089" s="4">
        <v>20.96222305297852</v>
      </c>
      <c r="P1089" s="4">
        <v>24.86533737182617</v>
      </c>
      <c r="Q1089" s="4">
        <v>19.95157814025879</v>
      </c>
      <c r="R1089" s="4">
        <v>51.21744537353516</v>
      </c>
      <c r="S1089" s="4">
        <v>58.68113327026367</v>
      </c>
      <c r="T1089" s="4">
        <v>14.07820796966553</v>
      </c>
      <c r="U1089" s="4">
        <v>16.22347068786621</v>
      </c>
      <c r="V1089" s="4">
        <v>57.476074218750</v>
      </c>
      <c r="W1089" s="4">
        <v>66.23058319091797</v>
      </c>
      <c r="X1089" s="4">
        <v>499.5090637207031</v>
      </c>
      <c r="Y1089" s="4">
        <v>1998.979125976562</v>
      </c>
      <c r="Z1089" s="4">
        <v>82.88932800292969</v>
      </c>
      <c r="AA1089" s="4">
        <v>101.6635360717773</v>
      </c>
      <c r="AB1089" s="4">
        <v>2.615689754486084</v>
      </c>
      <c r="AC1089" s="4">
        <v>0.3429876267910004</v>
      </c>
      <c r="AD1089" s="4">
        <v>0.3276323080062866</v>
      </c>
      <c r="AE1089" s="4">
        <v>0.007153920363634825</v>
      </c>
      <c r="AF1089" s="4">
        <v>0.4053530395030975</v>
      </c>
      <c r="AG1089" s="4">
        <v>0.008411586284637451</v>
      </c>
      <c r="AH1089" s="4">
        <v>0.6666666865348816</v>
      </c>
      <c r="AI1089" s="4">
        <v>-0.2195652425289154</v>
      </c>
      <c r="AJ1089" s="4">
        <v>2.737391471862793</v>
      </c>
      <c r="AK1089" s="4">
        <v>1</v>
      </c>
      <c r="AL1089" s="4">
        <v>0</v>
      </c>
      <c r="AM1089" s="4">
        <v>0.1599999964237213</v>
      </c>
      <c r="AN1089" s="4">
        <v>111115</v>
      </c>
      <c r="AO1089" s="4">
        <f>X1089*0.000001/(K1089*0.0001)</f>
        <v>0.8325151062011716</v>
      </c>
      <c r="AP1089" s="4">
        <f>(U1089-T1089)/(1000-U1089)*AO1089</f>
        <v>0.001815415967405748</v>
      </c>
      <c r="AQ1089" s="4">
        <f>(P1089+273.15)</f>
        <v>298.0153373718261</v>
      </c>
      <c r="AR1089" s="4">
        <f>(O1089+273.15)</f>
        <v>294.1122230529785</v>
      </c>
      <c r="AS1089" s="4">
        <f>(Y1089*AK1089+Z1089*AL1089)*AM1089</f>
        <v>319.8366530073436</v>
      </c>
      <c r="AT1089" s="4">
        <f>((AS1089+0.00000010773*(AR1089^4-AQ1089^4))-AP1089*44100)/(L1089*0.92*2*29.3+0.00000043092*AQ1089^3)</f>
        <v>2.229716602579633</v>
      </c>
      <c r="AU1089" s="4">
        <f>0.61365*EXP(17.502*J1089/(240.97+J1089))</f>
        <v>3.154239037753018</v>
      </c>
      <c r="AV1089" s="4">
        <f>AU1089*1000/AA1089</f>
        <v>31.02625739405755</v>
      </c>
      <c r="AW1089" s="4">
        <f>(AV1089-U1089)</f>
        <v>14.80278670619134</v>
      </c>
      <c r="AX1089" s="4">
        <f>IF(D1089,P1089,(O1089+P1089)/2)</f>
        <v>22.91378021240234</v>
      </c>
      <c r="AY1089" s="4">
        <f>0.61365*EXP(17.502*AX1089/(240.97+AX1089))</f>
        <v>2.805040457201668</v>
      </c>
      <c r="AZ1089" s="4">
        <f>IF(AW1089&lt;&gt;0,(1000-(AV1089+U1089)/2)/AW1089*AP1089,0)</f>
        <v>0.1197427921633585</v>
      </c>
      <c r="BA1089" s="4">
        <f>U1089*AA1089/1000</f>
        <v>1.649335397485309</v>
      </c>
      <c r="BB1089" s="4">
        <f>(AY1089-BA1089)</f>
        <v>1.155705059716359</v>
      </c>
      <c r="BC1089" s="4">
        <f>1/(1.6/F1089+1.37/N1089)</f>
        <v>0.07529560610153585</v>
      </c>
      <c r="BD1089" s="3">
        <f>G1089*AA1089*0.001</f>
      </c>
      <c r="BE1089" s="3">
        <f>G1089/S1089</f>
      </c>
      <c r="BF1089" s="4">
        <f>(1-AP1089*AA1089/AU1089/F1089)*100</f>
        <v>53.19534924946385</v>
      </c>
      <c r="BG1089" s="3">
        <f>(S1089-E1089/(N1089/1.35))</f>
      </c>
      <c r="BH1089" s="3">
        <f>E1089*BF1089/100/BG1089</f>
      </c>
    </row>
    <row r="1090" ht="16" customHeight="1">
      <c r="A1090" s="4">
        <v>1013</v>
      </c>
      <c r="B1090" t="s" s="2">
        <v>1142</v>
      </c>
      <c r="C1090" s="4">
        <v>5881.000031761825</v>
      </c>
      <c r="D1090" s="4">
        <v>0</v>
      </c>
      <c r="E1090" s="3">
        <f>(R1090-#REF!*(1000-T1090)/(1000-U1090))*AO1090</f>
      </c>
      <c r="F1090" s="4">
        <f>IF(AZ1090&lt;&gt;0,1/(1/AZ1090-1/N1090),0)</f>
        <v>0.1252798972028427</v>
      </c>
      <c r="G1090" s="3">
        <f>((BC1090-AP1090/2)*S1090-E1090)/(BC1090+AP1090/2)</f>
      </c>
      <c r="H1090" s="4">
        <f>AP1090*1000</f>
        <v>1.818779348566446</v>
      </c>
      <c r="I1090" s="4">
        <f>(AU1090-BA1090)</f>
        <v>1.504621713395288</v>
      </c>
      <c r="J1090" s="4">
        <f>(P1090+AT1090*D1090)</f>
        <v>24.86650466918945</v>
      </c>
      <c r="K1090" s="4">
        <v>6</v>
      </c>
      <c r="L1090" s="4">
        <f>(K1090*AI1090+AJ1090)</f>
        <v>1.420000016689301</v>
      </c>
      <c r="M1090" s="4">
        <v>1</v>
      </c>
      <c r="N1090" s="4">
        <f>L1090*(M1090+1)*(M1090+1)/(M1090*M1090+1)</f>
        <v>2.840000033378601</v>
      </c>
      <c r="O1090" s="4">
        <v>20.96170997619629</v>
      </c>
      <c r="P1090" s="4">
        <v>24.86650466918945</v>
      </c>
      <c r="Q1090" s="4">
        <v>19.95261383056641</v>
      </c>
      <c r="R1090" s="4">
        <v>51.22858428955078</v>
      </c>
      <c r="S1090" s="4">
        <v>58.78184509277344</v>
      </c>
      <c r="T1090" s="4">
        <v>14.07911586761475</v>
      </c>
      <c r="U1090" s="4">
        <v>16.22836875915527</v>
      </c>
      <c r="V1090" s="4">
        <v>57.48108291625977</v>
      </c>
      <c r="W1090" s="4">
        <v>66.25193023681641</v>
      </c>
      <c r="X1090" s="4">
        <v>499.5029296875</v>
      </c>
      <c r="Y1090" s="4">
        <v>1998.964355468750</v>
      </c>
      <c r="Z1090" s="4">
        <v>83.91826629638672</v>
      </c>
      <c r="AA1090" s="4">
        <v>101.6637649536133</v>
      </c>
      <c r="AB1090" s="4">
        <v>2.615689754486084</v>
      </c>
      <c r="AC1090" s="4">
        <v>0.3429876267910004</v>
      </c>
      <c r="AD1090" s="4">
        <v>0.3276323080062866</v>
      </c>
      <c r="AE1090" s="4">
        <v>0.007153920363634825</v>
      </c>
      <c r="AF1090" s="4">
        <v>0.4053530395030975</v>
      </c>
      <c r="AG1090" s="4">
        <v>0.008411586284637451</v>
      </c>
      <c r="AH1090" s="4">
        <v>1</v>
      </c>
      <c r="AI1090" s="4">
        <v>-0.2195652425289154</v>
      </c>
      <c r="AJ1090" s="4">
        <v>2.737391471862793</v>
      </c>
      <c r="AK1090" s="4">
        <v>1</v>
      </c>
      <c r="AL1090" s="4">
        <v>0</v>
      </c>
      <c r="AM1090" s="4">
        <v>0.1599999964237213</v>
      </c>
      <c r="AN1090" s="4">
        <v>111115</v>
      </c>
      <c r="AO1090" s="4">
        <f>X1090*0.000001/(K1090*0.0001)</f>
        <v>0.8325048828125</v>
      </c>
      <c r="AP1090" s="4">
        <f>(U1090-T1090)/(1000-U1090)*AO1090</f>
        <v>0.001818779348566446</v>
      </c>
      <c r="AQ1090" s="4">
        <f>(P1090+273.15)</f>
        <v>298.0165046691894</v>
      </c>
      <c r="AR1090" s="4">
        <f>(O1090+273.15)</f>
        <v>294.1117099761963</v>
      </c>
      <c r="AS1090" s="4">
        <f>(Y1090*AK1090+Z1090*AL1090)*AM1090</f>
        <v>319.8342897261464</v>
      </c>
      <c r="AT1090" s="4">
        <f>((AS1090+0.00000010773*(AR1090^4-AQ1090^4))-AP1090*44100)/(L1090*0.92*2*29.3+0.00000043092*AQ1090^3)</f>
        <v>2.227784763403658</v>
      </c>
      <c r="AU1090" s="4">
        <f>0.61365*EXP(17.502*J1090/(240.97+J1090))</f>
        <v>3.154458780506611</v>
      </c>
      <c r="AV1090" s="4">
        <f>AU1090*1000/AA1090</f>
        <v>31.0283490085766</v>
      </c>
      <c r="AW1090" s="4">
        <f>(AV1090-U1090)</f>
        <v>14.79998024942132</v>
      </c>
      <c r="AX1090" s="4">
        <f>IF(D1090,P1090,(O1090+P1090)/2)</f>
        <v>22.91410732269287</v>
      </c>
      <c r="AY1090" s="4">
        <f>0.61365*EXP(17.502*AX1090/(240.97+AX1090))</f>
        <v>2.805096030012469</v>
      </c>
      <c r="AZ1090" s="4">
        <f>IF(AW1090&lt;&gt;0,(1000-(AV1090+U1090)/2)/AW1090*AP1090,0)</f>
        <v>0.1199869558918761</v>
      </c>
      <c r="BA1090" s="4">
        <f>U1090*AA1090/1000</f>
        <v>1.649837067111322</v>
      </c>
      <c r="BB1090" s="4">
        <f>(AY1090-BA1090)</f>
        <v>1.155258962901147</v>
      </c>
      <c r="BC1090" s="4">
        <f>1/(1.6/F1090+1.37/N1090)</f>
        <v>0.07545007712941597</v>
      </c>
      <c r="BD1090" s="3">
        <f>G1090*AA1090*0.001</f>
      </c>
      <c r="BE1090" s="3">
        <f>G1090/S1090</f>
      </c>
      <c r="BF1090" s="4">
        <f>(1-AP1090*AA1090/AU1090/F1090)*100</f>
        <v>53.21140994306675</v>
      </c>
      <c r="BG1090" s="3">
        <f>(S1090-E1090/(N1090/1.35))</f>
      </c>
      <c r="BH1090" s="3">
        <f>E1090*BF1090/100/BG1090</f>
      </c>
    </row>
    <row r="1091" ht="16" customHeight="1">
      <c r="A1091" s="4">
        <v>1014</v>
      </c>
      <c r="B1091" t="s" s="2">
        <v>1143</v>
      </c>
      <c r="C1091" s="4">
        <v>5886.000031650066</v>
      </c>
      <c r="D1091" s="4">
        <v>0</v>
      </c>
      <c r="E1091" s="3">
        <f>(R1091-#REF!*(1000-T1091)/(1000-U1091))*AO1091</f>
      </c>
      <c r="F1091" s="4">
        <f>IF(AZ1091&lt;&gt;0,1/(1/AZ1091-1/N1091),0)</f>
        <v>0.1256652433554589</v>
      </c>
      <c r="G1091" s="3">
        <f>((BC1091-AP1091/2)*S1091-E1091)/(BC1091+AP1091/2)</f>
      </c>
      <c r="H1091" s="4">
        <f>AP1091*1000</f>
        <v>1.823224641874109</v>
      </c>
      <c r="I1091" s="4">
        <f>(AU1091-BA1091)</f>
        <v>1.503865954226546</v>
      </c>
      <c r="J1091" s="4">
        <f>(P1091+AT1091*D1091)</f>
        <v>24.86588668823242</v>
      </c>
      <c r="K1091" s="4">
        <v>6</v>
      </c>
      <c r="L1091" s="4">
        <f>(K1091*AI1091+AJ1091)</f>
        <v>1.420000016689301</v>
      </c>
      <c r="M1091" s="4">
        <v>1</v>
      </c>
      <c r="N1091" s="4">
        <f>L1091*(M1091+1)*(M1091+1)/(M1091*M1091+1)</f>
        <v>2.840000033378601</v>
      </c>
      <c r="O1091" s="4">
        <v>20.96070671081543</v>
      </c>
      <c r="P1091" s="4">
        <v>24.86588668823242</v>
      </c>
      <c r="Q1091" s="4">
        <v>19.95342826843262</v>
      </c>
      <c r="R1091" s="4">
        <v>50.75981903076172</v>
      </c>
      <c r="S1091" s="4">
        <v>58.58319473266602</v>
      </c>
      <c r="T1091" s="4">
        <v>14.08014106750488</v>
      </c>
      <c r="U1091" s="4">
        <v>16.23465347290039</v>
      </c>
      <c r="V1091" s="4">
        <v>57.48745346069336</v>
      </c>
      <c r="W1091" s="4">
        <v>66.28038024902344</v>
      </c>
      <c r="X1091" s="4">
        <v>499.4982299804688</v>
      </c>
      <c r="Y1091" s="4">
        <v>1998.937622070312</v>
      </c>
      <c r="Z1091" s="4">
        <v>82.93750762939453</v>
      </c>
      <c r="AA1091" s="4">
        <v>101.6637954711914</v>
      </c>
      <c r="AB1091" s="4">
        <v>2.615689754486084</v>
      </c>
      <c r="AC1091" s="4">
        <v>0.3429876267910004</v>
      </c>
      <c r="AD1091" s="4">
        <v>0.3276323080062866</v>
      </c>
      <c r="AE1091" s="4">
        <v>0.007153920363634825</v>
      </c>
      <c r="AF1091" s="4">
        <v>0.4053530395030975</v>
      </c>
      <c r="AG1091" s="4">
        <v>0.008411586284637451</v>
      </c>
      <c r="AH1091" s="4">
        <v>0.6666666865348816</v>
      </c>
      <c r="AI1091" s="4">
        <v>-0.2195652425289154</v>
      </c>
      <c r="AJ1091" s="4">
        <v>2.737391471862793</v>
      </c>
      <c r="AK1091" s="4">
        <v>1</v>
      </c>
      <c r="AL1091" s="4">
        <v>0</v>
      </c>
      <c r="AM1091" s="4">
        <v>0.1599999964237213</v>
      </c>
      <c r="AN1091" s="4">
        <v>111115</v>
      </c>
      <c r="AO1091" s="4">
        <f>X1091*0.000001/(K1091*0.0001)</f>
        <v>0.8324970499674478</v>
      </c>
      <c r="AP1091" s="4">
        <f>(U1091-T1091)/(1000-U1091)*AO1091</f>
        <v>0.001823224641874109</v>
      </c>
      <c r="AQ1091" s="4">
        <f>(P1091+273.15)</f>
        <v>298.0158866882324</v>
      </c>
      <c r="AR1091" s="4">
        <f>(O1091+273.15)</f>
        <v>294.1107067108154</v>
      </c>
      <c r="AS1091" s="4">
        <f>(Y1091*AK1091+Z1091*AL1091)*AM1091</f>
        <v>319.830012382492</v>
      </c>
      <c r="AT1091" s="4">
        <f>((AS1091+0.00000010773*(AR1091^4-AQ1091^4))-AP1091*44100)/(L1091*0.92*2*29.3+0.00000043092*AQ1091^3)</f>
        <v>2.225464323942676</v>
      </c>
      <c r="AU1091" s="4">
        <f>0.61365*EXP(17.502*J1091/(240.97+J1091))</f>
        <v>3.154342444441158</v>
      </c>
      <c r="AV1091" s="4">
        <f>AU1091*1000/AA1091</f>
        <v>31.02719537295859</v>
      </c>
      <c r="AW1091" s="4">
        <f>(AV1091-U1091)</f>
        <v>14.7925419000582</v>
      </c>
      <c r="AX1091" s="4">
        <f>IF(D1091,P1091,(O1091+P1091)/2)</f>
        <v>22.91329669952393</v>
      </c>
      <c r="AY1091" s="4">
        <f>0.61365*EXP(17.502*AX1091/(240.97+AX1091))</f>
        <v>2.804958314898497</v>
      </c>
      <c r="AZ1091" s="4">
        <f>IF(AW1091&lt;&gt;0,(1000-(AV1091+U1091)/2)/AW1091*AP1091,0)</f>
        <v>0.1203403830242965</v>
      </c>
      <c r="BA1091" s="4">
        <f>U1091*AA1091/1000</f>
        <v>1.650476490214613</v>
      </c>
      <c r="BB1091" s="4">
        <f>(AY1091-BA1091)</f>
        <v>1.154481824683885</v>
      </c>
      <c r="BC1091" s="4">
        <f>1/(1.6/F1091+1.37/N1091)</f>
        <v>0.07567368083268616</v>
      </c>
      <c r="BD1091" s="3">
        <f>G1091*AA1091*0.001</f>
      </c>
      <c r="BE1091" s="3">
        <f>G1091/S1091</f>
      </c>
      <c r="BF1091" s="4">
        <f>(1-AP1091*AA1091/AU1091/F1091)*100</f>
        <v>53.23914052853645</v>
      </c>
      <c r="BG1091" s="3">
        <f>(S1091-E1091/(N1091/1.35))</f>
      </c>
      <c r="BH1091" s="3">
        <f>E1091*BF1091/100/BG1091</f>
      </c>
    </row>
    <row r="1092" ht="16" customHeight="1">
      <c r="A1092" s="4">
        <v>1015</v>
      </c>
      <c r="B1092" t="s" s="2">
        <v>1144</v>
      </c>
      <c r="C1092" s="4">
        <v>5891.500031527132</v>
      </c>
      <c r="D1092" s="4">
        <v>0</v>
      </c>
      <c r="E1092" s="3">
        <f>(R1092-#REF!*(1000-T1092)/(1000-U1092))*AO1092</f>
      </c>
      <c r="F1092" s="4">
        <f>IF(AZ1092&lt;&gt;0,1/(1/AZ1092-1/N1092),0)</f>
        <v>0.1259511853535272</v>
      </c>
      <c r="G1092" s="3">
        <f>((BC1092-AP1092/2)*S1092-E1092)/(BC1092+AP1092/2)</f>
      </c>
      <c r="H1092" s="4">
        <f>AP1092*1000</f>
        <v>1.827920248572405</v>
      </c>
      <c r="I1092" s="4">
        <f>(AU1092-BA1092)</f>
        <v>1.504449440865621</v>
      </c>
      <c r="J1092" s="4">
        <f>(P1092+AT1092*D1092)</f>
        <v>24.87316131591797</v>
      </c>
      <c r="K1092" s="4">
        <v>6</v>
      </c>
      <c r="L1092" s="4">
        <f>(K1092*AI1092+AJ1092)</f>
        <v>1.420000016689301</v>
      </c>
      <c r="M1092" s="4">
        <v>1</v>
      </c>
      <c r="N1092" s="4">
        <f>L1092*(M1092+1)*(M1092+1)/(M1092*M1092+1)</f>
        <v>2.840000033378601</v>
      </c>
      <c r="O1092" s="4">
        <v>20.96082305908203</v>
      </c>
      <c r="P1092" s="4">
        <v>24.87316131591797</v>
      </c>
      <c r="Q1092" s="4">
        <v>19.9673957824707</v>
      </c>
      <c r="R1092" s="4">
        <v>50.16914749145508</v>
      </c>
      <c r="S1092" s="4">
        <v>58.11184692382812</v>
      </c>
      <c r="T1092" s="4">
        <v>14.08233737945557</v>
      </c>
      <c r="U1092" s="4">
        <v>16.24233818054199</v>
      </c>
      <c r="V1092" s="4">
        <v>57.49716567993164</v>
      </c>
      <c r="W1092" s="4">
        <v>66.312011718750</v>
      </c>
      <c r="X1092" s="4">
        <v>499.508300781250</v>
      </c>
      <c r="Y1092" s="4">
        <v>1998.895751953125</v>
      </c>
      <c r="Z1092" s="4">
        <v>78.71255493164062</v>
      </c>
      <c r="AA1092" s="4">
        <v>101.6641006469727</v>
      </c>
      <c r="AB1092" s="4">
        <v>2.615689754486084</v>
      </c>
      <c r="AC1092" s="4">
        <v>0.3429876267910004</v>
      </c>
      <c r="AD1092" s="4">
        <v>0.3276323080062866</v>
      </c>
      <c r="AE1092" s="4">
        <v>0.007153920363634825</v>
      </c>
      <c r="AF1092" s="4">
        <v>0.4053530395030975</v>
      </c>
      <c r="AG1092" s="4">
        <v>0.008411586284637451</v>
      </c>
      <c r="AH1092" s="4">
        <v>0.6666666865348816</v>
      </c>
      <c r="AI1092" s="4">
        <v>-0.2195652425289154</v>
      </c>
      <c r="AJ1092" s="4">
        <v>2.737391471862793</v>
      </c>
      <c r="AK1092" s="4">
        <v>1</v>
      </c>
      <c r="AL1092" s="4">
        <v>0</v>
      </c>
      <c r="AM1092" s="4">
        <v>0.1599999964237213</v>
      </c>
      <c r="AN1092" s="4">
        <v>111115</v>
      </c>
      <c r="AO1092" s="4">
        <f>X1092*0.000001/(K1092*0.0001)</f>
        <v>0.8325138346354166</v>
      </c>
      <c r="AP1092" s="4">
        <f>(U1092-T1092)/(1000-U1092)*AO1092</f>
        <v>0.001827920248572405</v>
      </c>
      <c r="AQ1092" s="4">
        <f>(P1092+273.15)</f>
        <v>298.0231613159179</v>
      </c>
      <c r="AR1092" s="4">
        <f>(O1092+273.15)</f>
        <v>294.110823059082</v>
      </c>
      <c r="AS1092" s="4">
        <f>(Y1092*AK1092+Z1092*AL1092)*AM1092</f>
        <v>319.8233131638917</v>
      </c>
      <c r="AT1092" s="4">
        <f>((AS1092+0.00000010773*(AR1092^4-AQ1092^4))-AP1092*44100)/(L1092*0.92*2*29.3+0.00000043092*AQ1092^3)</f>
        <v>2.222084060360091</v>
      </c>
      <c r="AU1092" s="4">
        <f>0.61365*EXP(17.502*J1092/(240.97+J1092))</f>
        <v>3.155712144394409</v>
      </c>
      <c r="AV1092" s="4">
        <f>AU1092*1000/AA1092</f>
        <v>31.0405750339796</v>
      </c>
      <c r="AW1092" s="4">
        <f>(AV1092-U1092)</f>
        <v>14.79823685343761</v>
      </c>
      <c r="AX1092" s="4">
        <f>IF(D1092,P1092,(O1092+P1092)/2)</f>
        <v>22.9169921875</v>
      </c>
      <c r="AY1092" s="4">
        <f>0.61365*EXP(17.502*AX1092/(240.97+AX1092))</f>
        <v>2.805586181786576</v>
      </c>
      <c r="AZ1092" s="4">
        <f>IF(AW1092&lt;&gt;0,(1000-(AV1092+U1092)/2)/AW1092*AP1092,0)</f>
        <v>0.1206025804972613</v>
      </c>
      <c r="BA1092" s="4">
        <f>U1092*AA1092/1000</f>
        <v>1.651262703528788</v>
      </c>
      <c r="BB1092" s="4">
        <f>(AY1092-BA1092)</f>
        <v>1.154323478257788</v>
      </c>
      <c r="BC1092" s="4">
        <f>1/(1.6/F1092+1.37/N1092)</f>
        <v>0.07583957122048558</v>
      </c>
      <c r="BD1092" s="3">
        <f>G1092*AA1092*0.001</f>
      </c>
      <c r="BE1092" s="3">
        <f>G1092/S1092</f>
      </c>
      <c r="BF1092" s="4">
        <f>(1-AP1092*AA1092/AU1092/F1092)*100</f>
        <v>53.24530518347066</v>
      </c>
      <c r="BG1092" s="3">
        <f>(S1092-E1092/(N1092/1.35))</f>
      </c>
      <c r="BH1092" s="3">
        <f>E1092*BF1092/100/BG1092</f>
      </c>
    </row>
    <row r="1093" ht="16" customHeight="1">
      <c r="A1093" s="4">
        <v>1016</v>
      </c>
      <c r="B1093" t="s" s="2">
        <v>1145</v>
      </c>
      <c r="C1093" s="4">
        <v>5896.500031415373</v>
      </c>
      <c r="D1093" s="4">
        <v>0</v>
      </c>
      <c r="E1093" s="3">
        <f>(R1093-#REF!*(1000-T1093)/(1000-U1093))*AO1093</f>
      </c>
      <c r="F1093" s="4">
        <f>IF(AZ1093&lt;&gt;0,1/(1/AZ1093-1/N1093),0)</f>
        <v>0.1264850748006486</v>
      </c>
      <c r="G1093" s="3">
        <f>((BC1093-AP1093/2)*S1093-E1093)/(BC1093+AP1093/2)</f>
      </c>
      <c r="H1093" s="4">
        <f>AP1093*1000</f>
        <v>1.833166169639566</v>
      </c>
      <c r="I1093" s="4">
        <f>(AU1093-BA1093)</f>
        <v>1.502668319870369</v>
      </c>
      <c r="J1093" s="4">
        <f>(P1093+AT1093*D1093)</f>
        <v>24.86794853210449</v>
      </c>
      <c r="K1093" s="4">
        <v>6</v>
      </c>
      <c r="L1093" s="4">
        <f>(K1093*AI1093+AJ1093)</f>
        <v>1.420000016689301</v>
      </c>
      <c r="M1093" s="4">
        <v>1</v>
      </c>
      <c r="N1093" s="4">
        <f>L1093*(M1093+1)*(M1093+1)/(M1093*M1093+1)</f>
        <v>2.840000033378601</v>
      </c>
      <c r="O1093" s="4">
        <v>20.96815490722656</v>
      </c>
      <c r="P1093" s="4">
        <v>24.86794853210449</v>
      </c>
      <c r="Q1093" s="4">
        <v>20.01993179321289</v>
      </c>
      <c r="R1093" s="4">
        <v>49.71158981323242</v>
      </c>
      <c r="S1093" s="4">
        <v>57.62022018432617</v>
      </c>
      <c r="T1093" s="4">
        <v>14.08407020568848</v>
      </c>
      <c r="U1093" s="4">
        <v>16.25022506713867</v>
      </c>
      <c r="V1093" s="4">
        <v>57.48317718505859</v>
      </c>
      <c r="W1093" s="4">
        <v>66.31929779052734</v>
      </c>
      <c r="X1093" s="4">
        <v>499.5146484375</v>
      </c>
      <c r="Y1093" s="4">
        <v>1998.896972656250</v>
      </c>
      <c r="Z1093" s="4">
        <v>76.06339263916016</v>
      </c>
      <c r="AA1093" s="4">
        <v>101.6639633178711</v>
      </c>
      <c r="AB1093" s="4">
        <v>2.615689754486084</v>
      </c>
      <c r="AC1093" s="4">
        <v>0.3429876267910004</v>
      </c>
      <c r="AD1093" s="4">
        <v>0.3276323080062866</v>
      </c>
      <c r="AE1093" s="4">
        <v>0.007153920363634825</v>
      </c>
      <c r="AF1093" s="4">
        <v>0.4053530395030975</v>
      </c>
      <c r="AG1093" s="4">
        <v>0.008411586284637451</v>
      </c>
      <c r="AH1093" s="4">
        <v>0.6666666865348816</v>
      </c>
      <c r="AI1093" s="4">
        <v>-0.2195652425289154</v>
      </c>
      <c r="AJ1093" s="4">
        <v>2.737391471862793</v>
      </c>
      <c r="AK1093" s="4">
        <v>1</v>
      </c>
      <c r="AL1093" s="4">
        <v>0</v>
      </c>
      <c r="AM1093" s="4">
        <v>0.1599999964237213</v>
      </c>
      <c r="AN1093" s="4">
        <v>111115</v>
      </c>
      <c r="AO1093" s="4">
        <f>X1093*0.000001/(K1093*0.0001)</f>
        <v>0.8325244140624998</v>
      </c>
      <c r="AP1093" s="4">
        <f>(U1093-T1093)/(1000-U1093)*AO1093</f>
        <v>0.001833166169639567</v>
      </c>
      <c r="AQ1093" s="4">
        <f>(P1093+273.15)</f>
        <v>298.0179485321045</v>
      </c>
      <c r="AR1093" s="4">
        <f>(O1093+273.15)</f>
        <v>294.1181549072265</v>
      </c>
      <c r="AS1093" s="4">
        <f>(Y1093*AK1093+Z1093*AL1093)*AM1093</f>
        <v>319.8235084763874</v>
      </c>
      <c r="AT1093" s="4">
        <f>((AS1093+0.00000010773*(AR1093^4-AQ1093^4))-AP1093*44100)/(L1093*0.92*2*29.3+0.00000043092*AQ1093^3)</f>
        <v>2.221061099384416</v>
      </c>
      <c r="AU1093" s="4">
        <f>0.61365*EXP(17.502*J1093/(240.97+J1093))</f>
        <v>3.154730605003104</v>
      </c>
      <c r="AV1093" s="4">
        <f>AU1093*1000/AA1093</f>
        <v>31.03096222148313</v>
      </c>
      <c r="AW1093" s="4">
        <f>(AV1093-U1093)</f>
        <v>14.78073715434445</v>
      </c>
      <c r="AX1093" s="4">
        <f>IF(D1093,P1093,(O1093+P1093)/2)</f>
        <v>22.91805171966553</v>
      </c>
      <c r="AY1093" s="4">
        <f>0.61365*EXP(17.502*AX1093/(240.97+AX1093))</f>
        <v>2.805766219977835</v>
      </c>
      <c r="AZ1093" s="4">
        <f>IF(AW1093&lt;&gt;0,(1000-(AV1093+U1093)/2)/AW1093*AP1093,0)</f>
        <v>0.1210920006526563</v>
      </c>
      <c r="BA1093" s="4">
        <f>U1093*AA1093/1000</f>
        <v>1.652062285132735</v>
      </c>
      <c r="BB1093" s="4">
        <f>(AY1093-BA1093)</f>
        <v>1.1537039348451</v>
      </c>
      <c r="BC1093" s="4">
        <f>1/(1.6/F1093+1.37/N1093)</f>
        <v>0.07614923555974926</v>
      </c>
      <c r="BD1093" s="3">
        <f>G1093*AA1093*0.001</f>
      </c>
      <c r="BE1093" s="3">
        <f>G1093/S1093</f>
      </c>
      <c r="BF1093" s="4">
        <f>(1-AP1093*AA1093/AU1093/F1093)*100</f>
        <v>53.29457703537309</v>
      </c>
      <c r="BG1093" s="3">
        <f>(S1093-E1093/(N1093/1.35))</f>
      </c>
      <c r="BH1093" s="3">
        <f>E1093*BF1093/100/BG1093</f>
      </c>
    </row>
    <row r="1094" ht="16" customHeight="1">
      <c r="A1094" s="4">
        <v>1017</v>
      </c>
      <c r="B1094" t="s" s="2">
        <v>1146</v>
      </c>
      <c r="C1094" s="4">
        <v>5901.500031303614</v>
      </c>
      <c r="D1094" s="4">
        <v>0</v>
      </c>
      <c r="E1094" s="3">
        <f>(R1094-#REF!*(1000-T1094)/(1000-U1094))*AO1094</f>
      </c>
      <c r="F1094" s="4">
        <f>IF(AZ1094&lt;&gt;0,1/(1/AZ1094-1/N1094),0)</f>
        <v>0.1271610097524196</v>
      </c>
      <c r="G1094" s="3">
        <f>((BC1094-AP1094/2)*S1094-E1094)/(BC1094+AP1094/2)</f>
      </c>
      <c r="H1094" s="4">
        <f>AP1094*1000</f>
        <v>1.839075052104669</v>
      </c>
      <c r="I1094" s="4">
        <f>(AU1094-BA1094)</f>
        <v>1.499848596096693</v>
      </c>
      <c r="J1094" s="4">
        <f>(P1094+AT1094*D1094)</f>
        <v>24.85744857788086</v>
      </c>
      <c r="K1094" s="4">
        <v>6</v>
      </c>
      <c r="L1094" s="4">
        <f>(K1094*AI1094+AJ1094)</f>
        <v>1.420000016689301</v>
      </c>
      <c r="M1094" s="4">
        <v>1</v>
      </c>
      <c r="N1094" s="4">
        <f>L1094*(M1094+1)*(M1094+1)/(M1094*M1094+1)</f>
        <v>2.840000033378601</v>
      </c>
      <c r="O1094" s="4">
        <v>20.98700523376465</v>
      </c>
      <c r="P1094" s="4">
        <v>24.85744857788086</v>
      </c>
      <c r="Q1094" s="4">
        <v>20.08839797973633</v>
      </c>
      <c r="R1094" s="4">
        <v>49.67255401611328</v>
      </c>
      <c r="S1094" s="4">
        <v>57.28602981567383</v>
      </c>
      <c r="T1094" s="4">
        <v>14.08537864685059</v>
      </c>
      <c r="U1094" s="4">
        <v>16.25852394104004</v>
      </c>
      <c r="V1094" s="4">
        <v>57.43026351928711</v>
      </c>
      <c r="W1094" s="4">
        <v>66.28472900390625</v>
      </c>
      <c r="X1094" s="4">
        <v>499.508544921875</v>
      </c>
      <c r="Y1094" s="4">
        <v>1998.856201171875</v>
      </c>
      <c r="Z1094" s="4">
        <v>73.27234649658203</v>
      </c>
      <c r="AA1094" s="4">
        <v>101.663948059082</v>
      </c>
      <c r="AB1094" s="4">
        <v>2.615689754486084</v>
      </c>
      <c r="AC1094" s="4">
        <v>0.3429876267910004</v>
      </c>
      <c r="AD1094" s="4">
        <v>0.3276323080062866</v>
      </c>
      <c r="AE1094" s="4">
        <v>0.007153920363634825</v>
      </c>
      <c r="AF1094" s="4">
        <v>0.4053530395030975</v>
      </c>
      <c r="AG1094" s="4">
        <v>0.008411586284637451</v>
      </c>
      <c r="AH1094" s="4">
        <v>0.6666666865348816</v>
      </c>
      <c r="AI1094" s="4">
        <v>-0.2195652425289154</v>
      </c>
      <c r="AJ1094" s="4">
        <v>2.737391471862793</v>
      </c>
      <c r="AK1094" s="4">
        <v>1</v>
      </c>
      <c r="AL1094" s="4">
        <v>0</v>
      </c>
      <c r="AM1094" s="4">
        <v>0.1599999964237213</v>
      </c>
      <c r="AN1094" s="4">
        <v>111115</v>
      </c>
      <c r="AO1094" s="4">
        <f>X1094*0.000001/(K1094*0.0001)</f>
        <v>0.8325142415364581</v>
      </c>
      <c r="AP1094" s="4">
        <f>(U1094-T1094)/(1000-U1094)*AO1094</f>
        <v>0.001839075052104669</v>
      </c>
      <c r="AQ1094" s="4">
        <f>(P1094+273.15)</f>
        <v>298.0074485778808</v>
      </c>
      <c r="AR1094" s="4">
        <f>(O1094+273.15)</f>
        <v>294.1370052337646</v>
      </c>
      <c r="AS1094" s="4">
        <f>(Y1094*AK1094+Z1094*AL1094)*AM1094</f>
        <v>319.8169850390332</v>
      </c>
      <c r="AT1094" s="4">
        <f>((AS1094+0.00000010773*(AR1094^4-AQ1094^4))-AP1094*44100)/(L1094*0.92*2*29.3+0.00000043092*AQ1094^3)</f>
        <v>2.221766167508626</v>
      </c>
      <c r="AU1094" s="4">
        <f>0.61365*EXP(17.502*J1094/(240.97+J1094))</f>
        <v>3.152754329555929</v>
      </c>
      <c r="AV1094" s="4">
        <f>AU1094*1000/AA1094</f>
        <v>31.01152758422981</v>
      </c>
      <c r="AW1094" s="4">
        <f>(AV1094-U1094)</f>
        <v>14.75300364318977</v>
      </c>
      <c r="AX1094" s="4">
        <f>IF(D1094,P1094,(O1094+P1094)/2)</f>
        <v>22.92222690582275</v>
      </c>
      <c r="AY1094" s="4">
        <f>0.61365*EXP(17.502*AX1094/(240.97+AX1094))</f>
        <v>2.806475775799412</v>
      </c>
      <c r="AZ1094" s="4">
        <f>IF(AW1094&lt;&gt;0,(1000-(AV1094+U1094)/2)/AW1094*AP1094,0)</f>
        <v>0.1217113822579199</v>
      </c>
      <c r="BA1094" s="4">
        <f>U1094*AA1094/1000</f>
        <v>1.652905733459236</v>
      </c>
      <c r="BB1094" s="4">
        <f>(AY1094-BA1094)</f>
        <v>1.153570042340175</v>
      </c>
      <c r="BC1094" s="4">
        <f>1/(1.6/F1094+1.37/N1094)</f>
        <v>0.0765411508183149</v>
      </c>
      <c r="BD1094" s="3">
        <f>G1094*AA1094*0.001</f>
      </c>
      <c r="BE1094" s="3">
        <f>G1094/S1094</f>
      </c>
      <c r="BF1094" s="4">
        <f>(1-AP1094*AA1094/AU1094/F1094)*100</f>
        <v>53.3638891776414</v>
      </c>
      <c r="BG1094" s="3">
        <f>(S1094-E1094/(N1094/1.35))</f>
      </c>
      <c r="BH1094" s="3">
        <f>E1094*BF1094/100/BG1094</f>
      </c>
    </row>
    <row r="1095" ht="16" customHeight="1">
      <c r="A1095" s="4">
        <v>1018</v>
      </c>
      <c r="B1095" t="s" s="2">
        <v>1147</v>
      </c>
      <c r="C1095" s="4">
        <v>5907.000031180680</v>
      </c>
      <c r="D1095" s="4">
        <v>0</v>
      </c>
      <c r="E1095" s="3">
        <f>(R1095-#REF!*(1000-T1095)/(1000-U1095))*AO1095</f>
      </c>
      <c r="F1095" s="4">
        <f>IF(AZ1095&lt;&gt;0,1/(1/AZ1095-1/N1095),0)</f>
        <v>0.1281462433796809</v>
      </c>
      <c r="G1095" s="3">
        <f>((BC1095-AP1095/2)*S1095-E1095)/(BC1095+AP1095/2)</f>
      </c>
      <c r="H1095" s="4">
        <f>AP1095*1000</f>
        <v>1.846018855110803</v>
      </c>
      <c r="I1095" s="4">
        <f>(AU1095-BA1095)</f>
        <v>1.494457747598535</v>
      </c>
      <c r="J1095" s="4">
        <f>(P1095+AT1095*D1095)</f>
        <v>24.8336296081543</v>
      </c>
      <c r="K1095" s="4">
        <v>6</v>
      </c>
      <c r="L1095" s="4">
        <f>(K1095*AI1095+AJ1095)</f>
        <v>1.420000016689301</v>
      </c>
      <c r="M1095" s="4">
        <v>1</v>
      </c>
      <c r="N1095" s="4">
        <f>L1095*(M1095+1)*(M1095+1)/(M1095*M1095+1)</f>
        <v>2.840000033378601</v>
      </c>
      <c r="O1095" s="4">
        <v>21.01628112792969</v>
      </c>
      <c r="P1095" s="4">
        <v>24.8336296081543</v>
      </c>
      <c r="Q1095" s="4">
        <v>20.13962173461914</v>
      </c>
      <c r="R1095" s="4">
        <v>49.82862091064453</v>
      </c>
      <c r="S1095" s="4">
        <v>57.22785568237305</v>
      </c>
      <c r="T1095" s="4">
        <v>14.08623695373535</v>
      </c>
      <c r="U1095" s="4">
        <v>16.26751136779785</v>
      </c>
      <c r="V1095" s="4">
        <v>57.33658599853516</v>
      </c>
      <c r="W1095" s="4">
        <v>66.20899963378906</v>
      </c>
      <c r="X1095" s="4">
        <v>499.5213928222656</v>
      </c>
      <c r="Y1095" s="4">
        <v>1998.859863281250</v>
      </c>
      <c r="Z1095" s="4">
        <v>71.85987091064453</v>
      </c>
      <c r="AA1095" s="4">
        <v>101.6638259887695</v>
      </c>
      <c r="AB1095" s="4">
        <v>2.615689754486084</v>
      </c>
      <c r="AC1095" s="4">
        <v>0.3429876267910004</v>
      </c>
      <c r="AD1095" s="4">
        <v>0.3276323080062866</v>
      </c>
      <c r="AE1095" s="4">
        <v>0.007153920363634825</v>
      </c>
      <c r="AF1095" s="4">
        <v>0.4053530395030975</v>
      </c>
      <c r="AG1095" s="4">
        <v>0.008411586284637451</v>
      </c>
      <c r="AH1095" s="4">
        <v>1</v>
      </c>
      <c r="AI1095" s="4">
        <v>-0.2195652425289154</v>
      </c>
      <c r="AJ1095" s="4">
        <v>2.737391471862793</v>
      </c>
      <c r="AK1095" s="4">
        <v>1</v>
      </c>
      <c r="AL1095" s="4">
        <v>0</v>
      </c>
      <c r="AM1095" s="4">
        <v>0.1599999964237213</v>
      </c>
      <c r="AN1095" s="4">
        <v>111115</v>
      </c>
      <c r="AO1095" s="4">
        <f>X1095*0.000001/(K1095*0.0001)</f>
        <v>0.8325356547037759</v>
      </c>
      <c r="AP1095" s="4">
        <f>(U1095-T1095)/(1000-U1095)*AO1095</f>
        <v>0.001846018855110803</v>
      </c>
      <c r="AQ1095" s="4">
        <f>(P1095+273.15)</f>
        <v>297.9836296081543</v>
      </c>
      <c r="AR1095" s="4">
        <f>(O1095+273.15)</f>
        <v>294.1662811279297</v>
      </c>
      <c r="AS1095" s="4">
        <f>(Y1095*AK1095+Z1095*AL1095)*AM1095</f>
        <v>319.8175709765201</v>
      </c>
      <c r="AT1095" s="4">
        <f>((AS1095+0.00000010773*(AR1095^4-AQ1095^4))-AP1095*44100)/(L1095*0.92*2*29.3+0.00000043092*AQ1095^3)</f>
        <v>2.225098902116169</v>
      </c>
      <c r="AU1095" s="4">
        <f>0.61365*EXP(17.502*J1095/(240.97+J1095))</f>
        <v>3.148275192564666</v>
      </c>
      <c r="AV1095" s="4">
        <f>AU1095*1000/AA1095</f>
        <v>30.96750650435333</v>
      </c>
      <c r="AW1095" s="4">
        <f>(AV1095-U1095)</f>
        <v>14.69999513655548</v>
      </c>
      <c r="AX1095" s="4">
        <f>IF(D1095,P1095,(O1095+P1095)/2)</f>
        <v>22.92495536804199</v>
      </c>
      <c r="AY1095" s="4">
        <f>0.61365*EXP(17.502*AX1095/(240.97+AX1095))</f>
        <v>2.806939551611823</v>
      </c>
      <c r="AZ1095" s="4">
        <f>IF(AW1095&lt;&gt;0,(1000-(AV1095+U1095)/2)/AW1095*AP1095,0)</f>
        <v>0.1226136792264548</v>
      </c>
      <c r="BA1095" s="4">
        <f>U1095*AA1095/1000</f>
        <v>1.653817444966131</v>
      </c>
      <c r="BB1095" s="4">
        <f>(AY1095-BA1095)</f>
        <v>1.153122106645692</v>
      </c>
      <c r="BC1095" s="4">
        <f>1/(1.6/F1095+1.37/N1095)</f>
        <v>0.07711212572859613</v>
      </c>
      <c r="BD1095" s="3">
        <f>G1095*AA1095*0.001</f>
      </c>
      <c r="BE1095" s="3">
        <f>G1095/S1095</f>
      </c>
      <c r="BF1095" s="4">
        <f>(1-AP1095*AA1095/AU1095/F1095)*100</f>
        <v>53.48168065520653</v>
      </c>
      <c r="BG1095" s="3">
        <f>(S1095-E1095/(N1095/1.35))</f>
      </c>
      <c r="BH1095" s="3">
        <f>E1095*BF1095/100/BG1095</f>
      </c>
    </row>
    <row r="1096" ht="16" customHeight="1">
      <c r="A1096" s="4">
        <v>1019</v>
      </c>
      <c r="B1096" t="s" s="2">
        <v>1148</v>
      </c>
      <c r="C1096" s="4">
        <v>5912.000031068921</v>
      </c>
      <c r="D1096" s="4">
        <v>0</v>
      </c>
      <c r="E1096" s="3">
        <f>(R1096-#REF!*(1000-T1096)/(1000-U1096))*AO1096</f>
      </c>
      <c r="F1096" s="4">
        <f>IF(AZ1096&lt;&gt;0,1/(1/AZ1096-1/N1096),0)</f>
        <v>0.1285908250790701</v>
      </c>
      <c r="G1096" s="3">
        <f>((BC1096-AP1096/2)*S1096-E1096)/(BC1096+AP1096/2)</f>
      </c>
      <c r="H1096" s="4">
        <f>AP1096*1000</f>
        <v>1.851730769470167</v>
      </c>
      <c r="I1096" s="4">
        <f>(AU1096-BA1096)</f>
        <v>1.494116655649895</v>
      </c>
      <c r="J1096" s="4">
        <f>(P1096+AT1096*D1096)</f>
        <v>24.83615303039551</v>
      </c>
      <c r="K1096" s="4">
        <v>6</v>
      </c>
      <c r="L1096" s="4">
        <f>(K1096*AI1096+AJ1096)</f>
        <v>1.420000016689301</v>
      </c>
      <c r="M1096" s="4">
        <v>1</v>
      </c>
      <c r="N1096" s="4">
        <f>L1096*(M1096+1)*(M1096+1)/(M1096*M1096+1)</f>
        <v>2.840000033378601</v>
      </c>
      <c r="O1096" s="4">
        <v>21.0402946472168</v>
      </c>
      <c r="P1096" s="4">
        <v>24.83615303039551</v>
      </c>
      <c r="Q1096" s="4">
        <v>20.16097259521484</v>
      </c>
      <c r="R1096" s="4">
        <v>49.974365234375</v>
      </c>
      <c r="S1096" s="4">
        <v>57.31913375854492</v>
      </c>
      <c r="T1096" s="4">
        <v>14.08756256103516</v>
      </c>
      <c r="U1096" s="4">
        <v>16.27549362182617</v>
      </c>
      <c r="V1096" s="4">
        <v>57.25639724731445</v>
      </c>
      <c r="W1096" s="4">
        <v>66.14328002929688</v>
      </c>
      <c r="X1096" s="4">
        <v>499.5384826660156</v>
      </c>
      <c r="Y1096" s="4">
        <v>1998.789672851562</v>
      </c>
      <c r="Z1096" s="4">
        <v>70.57696533203125</v>
      </c>
      <c r="AA1096" s="4">
        <v>101.6640625</v>
      </c>
      <c r="AB1096" s="4">
        <v>2.615689754486084</v>
      </c>
      <c r="AC1096" s="4">
        <v>0.3429876267910004</v>
      </c>
      <c r="AD1096" s="4">
        <v>0.3276323080062866</v>
      </c>
      <c r="AE1096" s="4">
        <v>0.007153920363634825</v>
      </c>
      <c r="AF1096" s="4">
        <v>0.4053530395030975</v>
      </c>
      <c r="AG1096" s="4">
        <v>0.008411586284637451</v>
      </c>
      <c r="AH1096" s="4">
        <v>0.6666666865348816</v>
      </c>
      <c r="AI1096" s="4">
        <v>-0.2195652425289154</v>
      </c>
      <c r="AJ1096" s="4">
        <v>2.737391471862793</v>
      </c>
      <c r="AK1096" s="4">
        <v>1</v>
      </c>
      <c r="AL1096" s="4">
        <v>0</v>
      </c>
      <c r="AM1096" s="4">
        <v>0.1599999964237213</v>
      </c>
      <c r="AN1096" s="4">
        <v>111115</v>
      </c>
      <c r="AO1096" s="4">
        <f>X1096*0.000001/(K1096*0.0001)</f>
        <v>0.8325641377766925</v>
      </c>
      <c r="AP1096" s="4">
        <f>(U1096-T1096)/(1000-U1096)*AO1096</f>
        <v>0.001851730769470167</v>
      </c>
      <c r="AQ1096" s="4">
        <f>(P1096+273.15)</f>
        <v>297.9861530303955</v>
      </c>
      <c r="AR1096" s="4">
        <f>(O1096+273.15)</f>
        <v>294.1902946472168</v>
      </c>
      <c r="AS1096" s="4">
        <f>(Y1096*AK1096+Z1096*AL1096)*AM1096</f>
        <v>319.8063405080211</v>
      </c>
      <c r="AT1096" s="4">
        <f>((AS1096+0.00000010773*(AR1096^4-AQ1096^4))-AP1096*44100)/(L1096*0.92*2*29.3+0.00000043092*AQ1096^3)</f>
        <v>2.22476805004837</v>
      </c>
      <c r="AU1096" s="4">
        <f>0.61365*EXP(17.502*J1096/(240.97+J1096))</f>
        <v>3.148749456437582</v>
      </c>
      <c r="AV1096" s="4">
        <f>AU1096*1000/AA1096</f>
        <v>30.97209947160612</v>
      </c>
      <c r="AW1096" s="4">
        <f>(AV1096-U1096)</f>
        <v>14.69660584977995</v>
      </c>
      <c r="AX1096" s="4">
        <f>IF(D1096,P1096,(O1096+P1096)/2)</f>
        <v>22.93822383880615</v>
      </c>
      <c r="AY1096" s="4">
        <f>0.61365*EXP(17.502*AX1096/(240.97+AX1096))</f>
        <v>2.809195842383485</v>
      </c>
      <c r="AZ1096" s="4">
        <f>IF(AW1096&lt;&gt;0,(1000-(AV1096+U1096)/2)/AW1096*AP1096,0)</f>
        <v>0.1230206400711209</v>
      </c>
      <c r="BA1096" s="4">
        <f>U1096*AA1096/1000</f>
        <v>1.654632800787687</v>
      </c>
      <c r="BB1096" s="4">
        <f>(AY1096-BA1096)</f>
        <v>1.154563041595797</v>
      </c>
      <c r="BC1096" s="4">
        <f>1/(1.6/F1096+1.37/N1096)</f>
        <v>0.07736966835044973</v>
      </c>
      <c r="BD1096" s="3">
        <f>G1096*AA1096*0.001</f>
      </c>
      <c r="BE1096" s="3">
        <f>G1096/S1096</f>
      </c>
      <c r="BF1096" s="4">
        <f>(1-AP1096*AA1096/AU1096/F1096)*100</f>
        <v>53.50596750244326</v>
      </c>
      <c r="BG1096" s="3">
        <f>(S1096-E1096/(N1096/1.35))</f>
      </c>
      <c r="BH1096" s="3">
        <f>E1096*BF1096/100/BG1096</f>
      </c>
    </row>
    <row r="1097" ht="16" customHeight="1">
      <c r="A1097" t="s" s="2">
        <v>2424</v>
      </c>
      <c r="B1097" s="3"/>
      <c r="C1097" s="3"/>
      <c r="D1097" s="3"/>
      <c r="E1097" s="3">
        <f>AVERAGE(E1091:E1096)</f>
      </c>
      <c r="F1097" s="4">
        <f>AVERAGE(F1091:F1096)</f>
        <v>0.1269999302868009</v>
      </c>
      <c r="G1097" s="3">
        <f>AVERAGE(G1091:G1096)</f>
      </c>
      <c r="H1097" s="4">
        <f>AVERAGE(H1091:H1096)</f>
        <v>1.83685595612862</v>
      </c>
      <c r="I1097" s="4">
        <f>AVERAGE(I1091:I1096)</f>
        <v>1.499901119051277</v>
      </c>
      <c r="J1097" s="4">
        <f>AVERAGE(J1091:J1096)</f>
        <v>24.85570462544759</v>
      </c>
      <c r="K1097" s="4">
        <f>AVERAGE(K1091:K1096)</f>
        <v>6</v>
      </c>
      <c r="L1097" s="4">
        <f>AVERAGE(L1091:L1096)</f>
        <v>1.420000016689301</v>
      </c>
      <c r="M1097" s="4">
        <f>AVERAGE(M1091:M1096)</f>
        <v>1</v>
      </c>
      <c r="N1097" s="4">
        <f>AVERAGE(N1091:N1096)</f>
        <v>2.840000033378601</v>
      </c>
      <c r="O1097" s="4">
        <f>AVERAGE(O1091:O1096)</f>
        <v>20.98887761433919</v>
      </c>
      <c r="P1097" s="4">
        <f>AVERAGE(P1091:P1096)</f>
        <v>24.85570462544759</v>
      </c>
      <c r="Q1097" s="4">
        <f>AVERAGE(Q1091:Q1096)</f>
        <v>20.05495802561442</v>
      </c>
      <c r="R1097" s="4">
        <f>AVERAGE(R1091:R1096)</f>
        <v>50.01934941609701</v>
      </c>
      <c r="S1097" s="4">
        <f>AVERAGE(S1091:S1096)</f>
        <v>57.69138018290202</v>
      </c>
      <c r="T1097" s="4">
        <f>AVERAGE(T1091:T1096)</f>
        <v>14.08428780237834</v>
      </c>
      <c r="U1097" s="4">
        <f>AVERAGE(U1091:U1096)</f>
        <v>16.25479094187419</v>
      </c>
      <c r="V1097" s="4">
        <f>AVERAGE(V1091:V1096)</f>
        <v>57.41517384847005</v>
      </c>
      <c r="W1097" s="4">
        <f>AVERAGE(W1091:W1096)</f>
        <v>66.2581164042155</v>
      </c>
      <c r="X1097" s="4">
        <f>AVERAGE(X1091:X1096)</f>
        <v>499.5149332682292</v>
      </c>
      <c r="Y1097" s="4">
        <f>AVERAGE(Y1091:Y1096)</f>
        <v>1998.872680664062</v>
      </c>
      <c r="Z1097" s="4">
        <f>AVERAGE(Z1091:Z1096)</f>
        <v>75.57043965657552</v>
      </c>
      <c r="AA1097" s="4">
        <f>AVERAGE(AA1091:AA1096)</f>
        <v>101.6639493306478</v>
      </c>
      <c r="AB1097" s="4">
        <f>AVERAGE(AB1091:AB1096)</f>
        <v>2.615689754486084</v>
      </c>
      <c r="AC1097" s="4">
        <f>AVERAGE(AC1091:AC1096)</f>
        <v>0.3429876267910004</v>
      </c>
      <c r="AD1097" s="4">
        <f>AVERAGE(AD1091:AD1096)</f>
        <v>0.3276323080062866</v>
      </c>
      <c r="AE1097" s="4">
        <f>AVERAGE(AE1091:AE1096)</f>
        <v>0.007153920363634825</v>
      </c>
      <c r="AF1097" s="4">
        <f>AVERAGE(AF1091:AF1096)</f>
        <v>0.4053530395030975</v>
      </c>
      <c r="AG1097" s="4">
        <f>AVERAGE(AG1091:AG1096)</f>
        <v>0.008411586284637451</v>
      </c>
      <c r="AH1097" s="4">
        <f>AVERAGE(AH1091:AH1096)</f>
        <v>0.722222238779068</v>
      </c>
      <c r="AI1097" s="4">
        <f>AVERAGE(AI1091:AI1096)</f>
        <v>-0.2195652425289154</v>
      </c>
      <c r="AJ1097" s="4">
        <f>AVERAGE(AJ1091:AJ1096)</f>
        <v>2.737391471862793</v>
      </c>
      <c r="AK1097" s="4">
        <f>AVERAGE(AK1091:AK1096)</f>
        <v>1</v>
      </c>
      <c r="AL1097" s="4">
        <f>AVERAGE(AL1091:AL1096)</f>
        <v>0</v>
      </c>
      <c r="AM1097" s="4">
        <f>AVERAGE(AM1091:AM1096)</f>
        <v>0.1599999964237213</v>
      </c>
      <c r="AN1097" s="4">
        <f>AVERAGE(AN1091:AN1096)</f>
        <v>111115</v>
      </c>
      <c r="AO1097" s="4">
        <f>AVERAGE(AO1091:AO1096)</f>
        <v>0.8325248887803819</v>
      </c>
      <c r="AP1097" s="4">
        <f>AVERAGE(AP1091:AP1096)</f>
        <v>0.00183685595612862</v>
      </c>
      <c r="AQ1097" s="4">
        <f>AVERAGE(AQ1091:AQ1096)</f>
        <v>298.0057046254476</v>
      </c>
      <c r="AR1097" s="4">
        <f>AVERAGE(AR1091:AR1096)</f>
        <v>294.1388776143392</v>
      </c>
      <c r="AS1097" s="4">
        <f>AVERAGE(AS1091:AS1096)</f>
        <v>319.8196217577242</v>
      </c>
      <c r="AT1097" s="4">
        <f>AVERAGE(AT1091:AT1096)</f>
        <v>2.223373767226725</v>
      </c>
      <c r="AU1097" s="4">
        <f>AVERAGE(AU1091:AU1096)</f>
        <v>3.152427362066142</v>
      </c>
      <c r="AV1097" s="4">
        <f>AVERAGE(AV1091:AV1096)</f>
        <v>31.0083110314351</v>
      </c>
      <c r="AW1097" s="4">
        <f>AVERAGE(AW1091:AW1096)</f>
        <v>14.75352008956091</v>
      </c>
      <c r="AX1097" s="4">
        <f>AVERAGE(AX1091:AX1096)</f>
        <v>22.92229111989339</v>
      </c>
      <c r="AY1097" s="4">
        <f>AVERAGE(AY1091:AY1096)</f>
        <v>2.806486981076271</v>
      </c>
      <c r="AZ1097" s="4">
        <f>AVERAGE(AZ1091:AZ1096)</f>
        <v>0.121563444288285</v>
      </c>
      <c r="BA1097" s="4">
        <f>AVERAGE(BA1091:BA1096)</f>
        <v>1.652526243014865</v>
      </c>
      <c r="BB1097" s="4">
        <f>AVERAGE(BB1091:BB1096)</f>
        <v>1.153960738061406</v>
      </c>
      <c r="BC1097" s="4">
        <f>AVERAGE(BC1091:BC1096)</f>
        <v>0.07644757208504696</v>
      </c>
      <c r="BD1097" s="3">
        <f>AVERAGE(BD1091:BD1096)</f>
      </c>
      <c r="BE1097" s="3">
        <f>AVERAGE(BE1091:BE1096)</f>
      </c>
      <c r="BF1097" s="4">
        <f>AVERAGE(BF1091:BF1096)</f>
        <v>53.3550933471119</v>
      </c>
      <c r="BG1097" s="3">
        <f>AVERAGE(BG1091:BG1096)</f>
      </c>
      <c r="BH1097" s="3">
        <f>AVERAGE(BH1091:BH1096)</f>
      </c>
    </row>
    <row r="1098" ht="29" customHeight="1">
      <c r="A1098" t="s" s="2">
        <v>9</v>
      </c>
      <c r="B1098" t="s" s="5">
        <v>1149</v>
      </c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  <c r="AP1098" s="3"/>
      <c r="AQ1098" s="3"/>
      <c r="AR1098" s="3"/>
      <c r="AS1098" s="3"/>
      <c r="AT1098" s="3"/>
      <c r="AU1098" s="3"/>
      <c r="AV1098" s="3"/>
      <c r="AW1098" s="3"/>
      <c r="AX1098" s="3"/>
      <c r="AY1098" s="3"/>
      <c r="AZ1098" s="3"/>
      <c r="BA1098" s="3"/>
      <c r="BB1098" s="3"/>
      <c r="BC1098" s="3"/>
      <c r="BD1098" s="3"/>
      <c r="BE1098" s="3"/>
      <c r="BF1098" s="3"/>
      <c r="BG1098" s="3"/>
      <c r="BH1098" s="3"/>
    </row>
    <row r="1099" ht="16" customHeight="1">
      <c r="A1099" s="4">
        <v>1020</v>
      </c>
      <c r="B1099" t="s" s="2">
        <v>1150</v>
      </c>
      <c r="C1099" s="4">
        <v>5917.000030957162</v>
      </c>
      <c r="D1099" s="4">
        <v>0</v>
      </c>
      <c r="E1099" s="3">
        <f>(R1099-#REF!*(1000-T1099)/(1000-U1099))*AO1099</f>
      </c>
      <c r="F1099" s="4">
        <f>IF(AZ1099&lt;&gt;0,1/(1/AZ1099-1/N1099),0)</f>
        <v>0.1289790819045186</v>
      </c>
      <c r="G1099" s="3">
        <f>((BC1099-AP1099/2)*S1099-E1099)/(BC1099+AP1099/2)</f>
      </c>
      <c r="H1099" s="4">
        <f>AP1099*1000</f>
        <v>1.857603484307632</v>
      </c>
      <c r="I1099" s="4">
        <f>(AU1099-BA1099)</f>
        <v>1.49452173044271</v>
      </c>
      <c r="J1099" s="4">
        <f>(P1099+AT1099*D1099)</f>
        <v>24.84291839599609</v>
      </c>
      <c r="K1099" s="4">
        <v>6</v>
      </c>
      <c r="L1099" s="4">
        <f>(K1099*AI1099+AJ1099)</f>
        <v>1.420000016689301</v>
      </c>
      <c r="M1099" s="4">
        <v>1</v>
      </c>
      <c r="N1099" s="4">
        <f>L1099*(M1099+1)*(M1099+1)/(M1099*M1099+1)</f>
        <v>2.840000033378601</v>
      </c>
      <c r="O1099" s="4">
        <v>21.06525802612305</v>
      </c>
      <c r="P1099" s="4">
        <v>24.84291839599609</v>
      </c>
      <c r="Q1099" s="4">
        <v>20.22665786743164</v>
      </c>
      <c r="R1099" s="4">
        <v>50.10016632080078</v>
      </c>
      <c r="S1099" s="4">
        <v>57.44035720825195</v>
      </c>
      <c r="T1099" s="4">
        <v>14.08917427062988</v>
      </c>
      <c r="U1099" s="4">
        <v>16.28402900695801</v>
      </c>
      <c r="V1099" s="4">
        <v>57.175537109375</v>
      </c>
      <c r="W1099" s="4">
        <v>66.07694244384766</v>
      </c>
      <c r="X1099" s="4">
        <v>499.5376281738281</v>
      </c>
      <c r="Y1099" s="4">
        <v>1998.737060546875</v>
      </c>
      <c r="Z1099" s="4">
        <v>69.68000793457031</v>
      </c>
      <c r="AA1099" s="4">
        <v>101.6640014648438</v>
      </c>
      <c r="AB1099" s="4">
        <v>2.615689754486084</v>
      </c>
      <c r="AC1099" s="4">
        <v>0.3429876267910004</v>
      </c>
      <c r="AD1099" s="4">
        <v>0.3276323080062866</v>
      </c>
      <c r="AE1099" s="4">
        <v>0.007153920363634825</v>
      </c>
      <c r="AF1099" s="4">
        <v>0.4053530395030975</v>
      </c>
      <c r="AG1099" s="4">
        <v>0.008411586284637451</v>
      </c>
      <c r="AH1099" s="4">
        <v>0.6666666865348816</v>
      </c>
      <c r="AI1099" s="4">
        <v>-0.2195652425289154</v>
      </c>
      <c r="AJ1099" s="4">
        <v>2.737391471862793</v>
      </c>
      <c r="AK1099" s="4">
        <v>1</v>
      </c>
      <c r="AL1099" s="4">
        <v>0</v>
      </c>
      <c r="AM1099" s="4">
        <v>0.1599999964237213</v>
      </c>
      <c r="AN1099" s="4">
        <v>111125</v>
      </c>
      <c r="AO1099" s="4">
        <f>X1099*0.000001/(K1099*0.0001)</f>
        <v>0.8325627136230468</v>
      </c>
      <c r="AP1099" s="4">
        <f>(U1099-T1099)/(1000-U1099)*AO1099</f>
        <v>0.001857603484307632</v>
      </c>
      <c r="AQ1099" s="4">
        <f>(P1099+273.15)</f>
        <v>297.9929183959961</v>
      </c>
      <c r="AR1099" s="4">
        <f>(O1099+273.15)</f>
        <v>294.215258026123</v>
      </c>
      <c r="AS1099" s="4">
        <f>(Y1099*AK1099+Z1099*AL1099)*AM1099</f>
        <v>319.7979225394593</v>
      </c>
      <c r="AT1099" s="4">
        <f>((AS1099+0.00000010773*(AR1099^4-AQ1099^4))-AP1099*44100)/(L1099*0.92*2*29.3+0.00000043092*AQ1099^3)</f>
        <v>2.223945565167188</v>
      </c>
      <c r="AU1099" s="4">
        <f>0.61365*EXP(17.502*J1099/(240.97+J1099))</f>
        <v>3.150021279259647</v>
      </c>
      <c r="AV1099" s="4">
        <f>AU1099*1000/AA1099</f>
        <v>30.98462812669192</v>
      </c>
      <c r="AW1099" s="4">
        <f>(AV1099-U1099)</f>
        <v>14.70059911973392</v>
      </c>
      <c r="AX1099" s="4">
        <f>IF(D1099,P1099,(O1099+P1099)/2)</f>
        <v>22.95408821105957</v>
      </c>
      <c r="AY1099" s="4">
        <f>0.61365*EXP(17.502*AX1099/(240.97+AX1099))</f>
        <v>2.811895646282955</v>
      </c>
      <c r="AZ1099" s="4">
        <f>IF(AW1099&lt;&gt;0,(1000-(AV1099+U1099)/2)/AW1099*AP1099,0)</f>
        <v>0.12337594260209</v>
      </c>
      <c r="BA1099" s="4">
        <f>U1099*AA1099/1000</f>
        <v>1.655499548816937</v>
      </c>
      <c r="BB1099" s="4">
        <f>(AY1099-BA1099)</f>
        <v>1.156396097466018</v>
      </c>
      <c r="BC1099" s="4">
        <f>1/(1.6/F1099+1.37/N1099)</f>
        <v>0.07759452806191677</v>
      </c>
      <c r="BD1099" s="3">
        <f>G1099*AA1099*0.001</f>
      </c>
      <c r="BE1099" s="3">
        <f>G1099/S1099</f>
      </c>
      <c r="BF1099" s="4">
        <f>(1-AP1099*AA1099/AU1099/F1099)*100</f>
        <v>53.51771730954253</v>
      </c>
      <c r="BG1099" s="3">
        <f>(S1099-E1099/(N1099/1.35))</f>
      </c>
      <c r="BH1099" s="3">
        <f>E1099*BF1099/100/BG1099</f>
      </c>
    </row>
    <row r="1100" ht="16" customHeight="1">
      <c r="A1100" s="4">
        <v>1021</v>
      </c>
      <c r="B1100" t="s" s="2">
        <v>1151</v>
      </c>
      <c r="C1100" s="4">
        <v>5922.500030834228</v>
      </c>
      <c r="D1100" s="4">
        <v>0</v>
      </c>
      <c r="E1100" s="3">
        <f>(R1100-#REF!*(1000-T1100)/(1000-U1100))*AO1100</f>
      </c>
      <c r="F1100" s="4">
        <f>IF(AZ1100&lt;&gt;0,1/(1/AZ1100-1/N1100),0)</f>
        <v>0.1295593306156576</v>
      </c>
      <c r="G1100" s="3">
        <f>((BC1100-AP1100/2)*S1100-E1100)/(BC1100+AP1100/2)</f>
      </c>
      <c r="H1100" s="4">
        <f>AP1100*1000</f>
        <v>1.865085279153078</v>
      </c>
      <c r="I1100" s="4">
        <f>(AU1100-BA1100)</f>
        <v>1.494100221142976</v>
      </c>
      <c r="J1100" s="4">
        <f>(P1100+AT1100*D1100)</f>
        <v>24.84629821777344</v>
      </c>
      <c r="K1100" s="4">
        <v>6</v>
      </c>
      <c r="L1100" s="4">
        <f>(K1100*AI1100+AJ1100)</f>
        <v>1.420000016689301</v>
      </c>
      <c r="M1100" s="4">
        <v>1</v>
      </c>
      <c r="N1100" s="4">
        <f>L1100*(M1100+1)*(M1100+1)/(M1100*M1100+1)</f>
        <v>2.840000033378601</v>
      </c>
      <c r="O1100" s="4">
        <v>21.10440063476562</v>
      </c>
      <c r="P1100" s="4">
        <v>24.84629821777344</v>
      </c>
      <c r="Q1100" s="4">
        <v>20.32809829711914</v>
      </c>
      <c r="R1100" s="4">
        <v>50.68061447143555</v>
      </c>
      <c r="S1100" s="4">
        <v>57.55060195922852</v>
      </c>
      <c r="T1100" s="4">
        <v>14.09076499938965</v>
      </c>
      <c r="U1100" s="4">
        <v>16.29442405700684</v>
      </c>
      <c r="V1100" s="4">
        <v>57.05165863037109</v>
      </c>
      <c r="W1100" s="4">
        <v>65.96688079833984</v>
      </c>
      <c r="X1100" s="4">
        <v>499.5404663085938</v>
      </c>
      <c r="Y1100" s="4">
        <v>1998.719360351562</v>
      </c>
      <c r="Z1100" s="4">
        <v>69.82530212402344</v>
      </c>
      <c r="AA1100" s="4">
        <v>101.6640167236328</v>
      </c>
      <c r="AB1100" s="4">
        <v>2.615689754486084</v>
      </c>
      <c r="AC1100" s="4">
        <v>0.3429876267910004</v>
      </c>
      <c r="AD1100" s="4">
        <v>0.3276323080062866</v>
      </c>
      <c r="AE1100" s="4">
        <v>0.007153920363634825</v>
      </c>
      <c r="AF1100" s="4">
        <v>0.4053530395030975</v>
      </c>
      <c r="AG1100" s="4">
        <v>0.008411586284637451</v>
      </c>
      <c r="AH1100" s="4">
        <v>0.6666666865348816</v>
      </c>
      <c r="AI1100" s="4">
        <v>-0.2195652425289154</v>
      </c>
      <c r="AJ1100" s="4">
        <v>2.737391471862793</v>
      </c>
      <c r="AK1100" s="4">
        <v>1</v>
      </c>
      <c r="AL1100" s="4">
        <v>0</v>
      </c>
      <c r="AM1100" s="4">
        <v>0.1599999964237213</v>
      </c>
      <c r="AN1100" s="4">
        <v>111125</v>
      </c>
      <c r="AO1100" s="4">
        <f>X1100*0.000001/(K1100*0.0001)</f>
        <v>0.8325674438476562</v>
      </c>
      <c r="AP1100" s="4">
        <f>(U1100-T1100)/(1000-U1100)*AO1100</f>
        <v>0.001865085279153078</v>
      </c>
      <c r="AQ1100" s="4">
        <f>(P1100+273.15)</f>
        <v>297.9962982177734</v>
      </c>
      <c r="AR1100" s="4">
        <f>(O1100+273.15)</f>
        <v>294.2544006347656</v>
      </c>
      <c r="AS1100" s="4">
        <f>(Y1100*AK1100+Z1100*AL1100)*AM1100</f>
        <v>319.7950905082726</v>
      </c>
      <c r="AT1100" s="4">
        <f>((AS1100+0.00000010773*(AR1100^4-AQ1100^4))-AP1100*44100)/(L1100*0.92*2*29.3+0.00000043092*AQ1100^3)</f>
        <v>2.224599071094494</v>
      </c>
      <c r="AU1100" s="4">
        <f>0.61365*EXP(17.502*J1100/(240.97+J1100))</f>
        <v>3.150656820976484</v>
      </c>
      <c r="AV1100" s="4">
        <f>AU1100*1000/AA1100</f>
        <v>30.99087486914219</v>
      </c>
      <c r="AW1100" s="4">
        <f>(AV1100-U1100)</f>
        <v>14.69645081213536</v>
      </c>
      <c r="AX1100" s="4">
        <f>IF(D1100,P1100,(O1100+P1100)/2)</f>
        <v>22.97534942626953</v>
      </c>
      <c r="AY1100" s="4">
        <f>0.61365*EXP(17.502*AX1100/(240.97+AX1100))</f>
        <v>2.815517446058349</v>
      </c>
      <c r="AZ1100" s="4">
        <f>IF(AW1100&lt;&gt;0,(1000-(AV1100+U1100)/2)/AW1100*AP1100,0)</f>
        <v>0.1239067680324333</v>
      </c>
      <c r="BA1100" s="4">
        <f>U1100*AA1100/1000</f>
        <v>1.656556599833508</v>
      </c>
      <c r="BB1100" s="4">
        <f>(AY1100-BA1100)</f>
        <v>1.158960846224841</v>
      </c>
      <c r="BC1100" s="4">
        <f>1/(1.6/F1100+1.37/N1100)</f>
        <v>0.07793048581659695</v>
      </c>
      <c r="BD1100" s="3">
        <f>G1100*AA1100*0.001</f>
      </c>
      <c r="BE1100" s="3">
        <f>G1100/S1100</f>
      </c>
      <c r="BF1100" s="4">
        <f>(1-AP1100*AA1100/AU1100/F1100)*100</f>
        <v>53.54888295406093</v>
      </c>
      <c r="BG1100" s="3">
        <f>(S1100-E1100/(N1100/1.35))</f>
      </c>
      <c r="BH1100" s="3">
        <f>E1100*BF1100/100/BG1100</f>
      </c>
    </row>
    <row r="1101" ht="16" customHeight="1">
      <c r="A1101" s="4">
        <v>1022</v>
      </c>
      <c r="B1101" t="s" s="2">
        <v>1152</v>
      </c>
      <c r="C1101" s="4">
        <v>5927.500030722469</v>
      </c>
      <c r="D1101" s="4">
        <v>0</v>
      </c>
      <c r="E1101" s="3">
        <f>(R1101-#REF!*(1000-T1101)/(1000-U1101))*AO1101</f>
      </c>
      <c r="F1101" s="4">
        <f>IF(AZ1101&lt;&gt;0,1/(1/AZ1101-1/N1101),0)</f>
        <v>0.1301341442340322</v>
      </c>
      <c r="G1101" s="3">
        <f>((BC1101-AP1101/2)*S1101-E1101)/(BC1101+AP1101/2)</f>
      </c>
      <c r="H1101" s="4">
        <f>AP1101*1000</f>
        <v>1.871889453528526</v>
      </c>
      <c r="I1101" s="4">
        <f>(AU1101-BA1101)</f>
        <v>1.493211972440434</v>
      </c>
      <c r="J1101" s="4">
        <f>(P1101+AT1101*D1101)</f>
        <v>24.84648513793945</v>
      </c>
      <c r="K1101" s="4">
        <v>6</v>
      </c>
      <c r="L1101" s="4">
        <f>(K1101*AI1101+AJ1101)</f>
        <v>1.420000016689301</v>
      </c>
      <c r="M1101" s="4">
        <v>1</v>
      </c>
      <c r="N1101" s="4">
        <f>L1101*(M1101+1)*(M1101+1)/(M1101*M1101+1)</f>
        <v>2.840000033378601</v>
      </c>
      <c r="O1101" s="4">
        <v>21.14676094055176</v>
      </c>
      <c r="P1101" s="4">
        <v>24.84648513793945</v>
      </c>
      <c r="Q1101" s="4">
        <v>20.38652992248535</v>
      </c>
      <c r="R1101" s="4">
        <v>62.07659149169922</v>
      </c>
      <c r="S1101" s="4">
        <v>60.3040771484375</v>
      </c>
      <c r="T1101" s="4">
        <v>14.09178638458252</v>
      </c>
      <c r="U1101" s="4">
        <v>16.30347633361816</v>
      </c>
      <c r="V1101" s="4">
        <v>56.91326141357422</v>
      </c>
      <c r="W1101" s="4">
        <v>65.83809661865234</v>
      </c>
      <c r="X1101" s="4">
        <v>499.5377807617188</v>
      </c>
      <c r="Y1101" s="4">
        <v>1999.028442382812</v>
      </c>
      <c r="Z1101" s="4">
        <v>69.70125579833984</v>
      </c>
      <c r="AA1101" s="4">
        <v>101.6642074584961</v>
      </c>
      <c r="AB1101" s="4">
        <v>2.615689754486084</v>
      </c>
      <c r="AC1101" s="4">
        <v>0.3429876267910004</v>
      </c>
      <c r="AD1101" s="4">
        <v>0.3276323080062866</v>
      </c>
      <c r="AE1101" s="4">
        <v>0.007153920363634825</v>
      </c>
      <c r="AF1101" s="4">
        <v>0.4053530395030975</v>
      </c>
      <c r="AG1101" s="4">
        <v>0.008411586284637451</v>
      </c>
      <c r="AH1101" s="4">
        <v>0.6666666865348816</v>
      </c>
      <c r="AI1101" s="4">
        <v>-0.2195652425289154</v>
      </c>
      <c r="AJ1101" s="4">
        <v>2.737391471862793</v>
      </c>
      <c r="AK1101" s="4">
        <v>1</v>
      </c>
      <c r="AL1101" s="4">
        <v>0</v>
      </c>
      <c r="AM1101" s="4">
        <v>0.1599999964237213</v>
      </c>
      <c r="AN1101" s="4">
        <v>111125</v>
      </c>
      <c r="AO1101" s="4">
        <f>X1101*0.000001/(K1101*0.0001)</f>
        <v>0.8325629679361978</v>
      </c>
      <c r="AP1101" s="4">
        <f>(U1101-T1101)/(1000-U1101)*AO1101</f>
        <v>0.001871889453528526</v>
      </c>
      <c r="AQ1101" s="4">
        <f>(P1101+273.15)</f>
        <v>297.9964851379394</v>
      </c>
      <c r="AR1101" s="4">
        <f>(O1101+273.15)</f>
        <v>294.2967609405517</v>
      </c>
      <c r="AS1101" s="4">
        <f>(Y1101*AK1101+Z1101*AL1101)*AM1101</f>
        <v>319.8445436321672</v>
      </c>
      <c r="AT1101" s="4">
        <f>((AS1101+0.00000010773*(AR1101^4-AQ1101^4))-AP1101*44100)/(L1101*0.92*2*29.3+0.00000043092*AQ1101^3)</f>
        <v>2.227013703056936</v>
      </c>
      <c r="AU1101" s="4">
        <f>0.61365*EXP(17.502*J1101/(240.97+J1101))</f>
        <v>3.150691972716073</v>
      </c>
      <c r="AV1101" s="4">
        <f>AU1101*1000/AA1101</f>
        <v>30.99116248953523</v>
      </c>
      <c r="AW1101" s="4">
        <f>(AV1101-U1101)</f>
        <v>14.68768615591707</v>
      </c>
      <c r="AX1101" s="4">
        <f>IF(D1101,P1101,(O1101+P1101)/2)</f>
        <v>22.99662303924561</v>
      </c>
      <c r="AY1101" s="4">
        <f>0.61365*EXP(17.502*AX1101/(240.97+AX1101))</f>
        <v>2.819145441750488</v>
      </c>
      <c r="AZ1101" s="4">
        <f>IF(AW1101&lt;&gt;0,(1000-(AV1101+U1101)/2)/AW1101*AP1101,0)</f>
        <v>0.1244324168093352</v>
      </c>
      <c r="BA1101" s="4">
        <f>U1101*AA1101/1000</f>
        <v>1.657480000275638</v>
      </c>
      <c r="BB1101" s="4">
        <f>(AY1101-BA1101)</f>
        <v>1.16166544147485</v>
      </c>
      <c r="BC1101" s="4">
        <f>1/(1.6/F1101+1.37/N1101)</f>
        <v>0.07826318518630512</v>
      </c>
      <c r="BD1101" s="3">
        <f>G1101*AA1101*0.001</f>
      </c>
      <c r="BE1101" s="3">
        <f>G1101/S1101</f>
      </c>
      <c r="BF1101" s="4">
        <f>(1-AP1101*AA1101/AU1101/F1101)*100</f>
        <v>53.58577856746833</v>
      </c>
      <c r="BG1101" s="3">
        <f>(S1101-E1101/(N1101/1.35))</f>
      </c>
      <c r="BH1101" s="3">
        <f>E1101*BF1101/100/BG1101</f>
      </c>
    </row>
    <row r="1102" ht="16" customHeight="1">
      <c r="A1102" s="4">
        <v>1023</v>
      </c>
      <c r="B1102" t="s" s="2">
        <v>1153</v>
      </c>
      <c r="C1102" s="4">
        <v>5932.500030610710</v>
      </c>
      <c r="D1102" s="4">
        <v>0</v>
      </c>
      <c r="E1102" s="3">
        <f>(R1102-#REF!*(1000-T1102)/(1000-U1102))*AO1102</f>
      </c>
      <c r="F1102" s="4">
        <f>IF(AZ1102&lt;&gt;0,1/(1/AZ1102-1/N1102),0)</f>
        <v>0.1306744816160787</v>
      </c>
      <c r="G1102" s="3">
        <f>((BC1102-AP1102/2)*S1102-E1102)/(BC1102+AP1102/2)</f>
      </c>
      <c r="H1102" s="4">
        <f>AP1102*1000</f>
        <v>1.878798098129852</v>
      </c>
      <c r="I1102" s="4">
        <f>(AU1102-BA1102)</f>
        <v>1.492792192985567</v>
      </c>
      <c r="J1102" s="4">
        <f>(P1102+AT1102*D1102)</f>
        <v>24.84905624389648</v>
      </c>
      <c r="K1102" s="4">
        <v>6</v>
      </c>
      <c r="L1102" s="4">
        <f>(K1102*AI1102+AJ1102)</f>
        <v>1.420000016689301</v>
      </c>
      <c r="M1102" s="4">
        <v>1</v>
      </c>
      <c r="N1102" s="4">
        <f>L1102*(M1102+1)*(M1102+1)/(M1102*M1102+1)</f>
        <v>2.840000033378601</v>
      </c>
      <c r="O1102" s="4">
        <v>21.18055725097656</v>
      </c>
      <c r="P1102" s="4">
        <v>24.84905624389648</v>
      </c>
      <c r="Q1102" s="4">
        <v>20.37830352783203</v>
      </c>
      <c r="R1102" s="4">
        <v>96.07590484619141</v>
      </c>
      <c r="S1102" s="4">
        <v>74.19596099853516</v>
      </c>
      <c r="T1102" s="4">
        <v>14.0925121307373</v>
      </c>
      <c r="U1102" s="4">
        <v>16.31230545043945</v>
      </c>
      <c r="V1102" s="4">
        <v>56.79315948486328</v>
      </c>
      <c r="W1102" s="4">
        <v>65.73139953613281</v>
      </c>
      <c r="X1102" s="4">
        <v>499.5466613769531</v>
      </c>
      <c r="Y1102" s="4">
        <v>1999.392944335938</v>
      </c>
      <c r="Z1102" s="4">
        <v>69.94294738769531</v>
      </c>
      <c r="AA1102" s="4">
        <v>101.6645584106445</v>
      </c>
      <c r="AB1102" s="4">
        <v>2.615689754486084</v>
      </c>
      <c r="AC1102" s="4">
        <v>0.3429876267910004</v>
      </c>
      <c r="AD1102" s="4">
        <v>0.3276323080062866</v>
      </c>
      <c r="AE1102" s="4">
        <v>0.007153920363634825</v>
      </c>
      <c r="AF1102" s="4">
        <v>0.4053530395030975</v>
      </c>
      <c r="AG1102" s="4">
        <v>0.008411586284637451</v>
      </c>
      <c r="AH1102" s="4">
        <v>0.6666666865348816</v>
      </c>
      <c r="AI1102" s="4">
        <v>-0.2195652425289154</v>
      </c>
      <c r="AJ1102" s="4">
        <v>2.737391471862793</v>
      </c>
      <c r="AK1102" s="4">
        <v>1</v>
      </c>
      <c r="AL1102" s="4">
        <v>0</v>
      </c>
      <c r="AM1102" s="4">
        <v>0.1599999964237213</v>
      </c>
      <c r="AN1102" s="4">
        <v>111115</v>
      </c>
      <c r="AO1102" s="4">
        <f>X1102*0.000001/(K1102*0.0001)</f>
        <v>0.8325777689615884</v>
      </c>
      <c r="AP1102" s="4">
        <f>(U1102-T1102)/(1000-U1102)*AO1102</f>
        <v>0.001878798098129852</v>
      </c>
      <c r="AQ1102" s="4">
        <f>(P1102+273.15)</f>
        <v>297.9990562438965</v>
      </c>
      <c r="AR1102" s="4">
        <f>(O1102+273.15)</f>
        <v>294.3305572509765</v>
      </c>
      <c r="AS1102" s="4">
        <f>(Y1102*AK1102+Z1102*AL1102)*AM1102</f>
        <v>319.9028639433636</v>
      </c>
      <c r="AT1102" s="4">
        <f>((AS1102+0.00000010773*(AR1102^4-AQ1102^4))-AP1102*44100)/(L1102*0.92*2*29.3+0.00000043092*AQ1102^3)</f>
        <v>2.228093171787183</v>
      </c>
      <c r="AU1102" s="4">
        <f>0.61365*EXP(17.502*J1102/(240.97+J1102))</f>
        <v>3.151175523264044</v>
      </c>
      <c r="AV1102" s="4">
        <f>AU1102*1000/AA1102</f>
        <v>30.99581183971491</v>
      </c>
      <c r="AW1102" s="4">
        <f>(AV1102-U1102)</f>
        <v>14.68350638927546</v>
      </c>
      <c r="AX1102" s="4">
        <f>IF(D1102,P1102,(O1102+P1102)/2)</f>
        <v>23.01480674743652</v>
      </c>
      <c r="AY1102" s="4">
        <f>0.61365*EXP(17.502*AX1102/(240.97+AX1102))</f>
        <v>2.822249727164905</v>
      </c>
      <c r="AZ1102" s="4">
        <f>IF(AW1102&lt;&gt;0,(1000-(AV1102+U1102)/2)/AW1102*AP1102,0)</f>
        <v>0.1249263526778731</v>
      </c>
      <c r="BA1102" s="4">
        <f>U1102*AA1102/1000</f>
        <v>1.658383330278477</v>
      </c>
      <c r="BB1102" s="4">
        <f>(AY1102-BA1102)</f>
        <v>1.163866396886428</v>
      </c>
      <c r="BC1102" s="4">
        <f>1/(1.6/F1102+1.37/N1102)</f>
        <v>0.07857582871198043</v>
      </c>
      <c r="BD1102" s="3">
        <f>G1102*AA1102*0.001</f>
      </c>
      <c r="BE1102" s="3">
        <f>G1102/S1102</f>
      </c>
      <c r="BF1102" s="4">
        <f>(1-AP1102*AA1102/AU1102/F1102)*100</f>
        <v>53.61406553125422</v>
      </c>
      <c r="BG1102" s="3">
        <f>(S1102-E1102/(N1102/1.35))</f>
      </c>
      <c r="BH1102" s="3">
        <f>E1102*BF1102/100/BG1102</f>
      </c>
    </row>
    <row r="1103" ht="16" customHeight="1">
      <c r="A1103" s="4">
        <v>1024</v>
      </c>
      <c r="B1103" t="s" s="2">
        <v>1154</v>
      </c>
      <c r="C1103" s="4">
        <v>5938.000030487776</v>
      </c>
      <c r="D1103" s="4">
        <v>0</v>
      </c>
      <c r="E1103" s="3">
        <f>(R1103-#REF!*(1000-T1103)/(1000-U1103))*AO1103</f>
      </c>
      <c r="F1103" s="4">
        <f>IF(AZ1103&lt;&gt;0,1/(1/AZ1103-1/N1103),0)</f>
        <v>0.1310026338235256</v>
      </c>
      <c r="G1103" s="3">
        <f>((BC1103-AP1103/2)*S1103-E1103)/(BC1103+AP1103/2)</f>
      </c>
      <c r="H1103" s="4">
        <f>AP1103*1000</f>
        <v>1.886517641127879</v>
      </c>
      <c r="I1103" s="4">
        <f>(AU1103-BA1103)</f>
        <v>1.495305054158663</v>
      </c>
      <c r="J1103" s="4">
        <f>(P1103+AT1103*D1103)</f>
        <v>24.86720275878906</v>
      </c>
      <c r="K1103" s="4">
        <v>6</v>
      </c>
      <c r="L1103" s="4">
        <f>(K1103*AI1103+AJ1103)</f>
        <v>1.420000016689301</v>
      </c>
      <c r="M1103" s="4">
        <v>1</v>
      </c>
      <c r="N1103" s="4">
        <f>L1103*(M1103+1)*(M1103+1)/(M1103*M1103+1)</f>
        <v>2.840000033378601</v>
      </c>
      <c r="O1103" s="4">
        <v>21.19929313659668</v>
      </c>
      <c r="P1103" s="4">
        <v>24.86720275878906</v>
      </c>
      <c r="Q1103" s="4">
        <v>20.35077285766602</v>
      </c>
      <c r="R1103" s="4">
        <v>160.5335388183594</v>
      </c>
      <c r="S1103" s="4">
        <v>110.3741455078125</v>
      </c>
      <c r="T1103" s="4">
        <v>14.09218692779541</v>
      </c>
      <c r="U1103" s="4">
        <v>16.3211612701416</v>
      </c>
      <c r="V1103" s="4">
        <v>56.71650695800781</v>
      </c>
      <c r="W1103" s="4">
        <v>65.68009185791016</v>
      </c>
      <c r="X1103" s="4">
        <v>499.5286254882812</v>
      </c>
      <c r="Y1103" s="4">
        <v>1999.658935546875</v>
      </c>
      <c r="Z1103" s="4">
        <v>71.02571105957031</v>
      </c>
      <c r="AA1103" s="4">
        <v>101.6646499633789</v>
      </c>
      <c r="AB1103" s="4">
        <v>2.615689754486084</v>
      </c>
      <c r="AC1103" s="4">
        <v>0.3429876267910004</v>
      </c>
      <c r="AD1103" s="4">
        <v>0.3276323080062866</v>
      </c>
      <c r="AE1103" s="4">
        <v>0.007153920363634825</v>
      </c>
      <c r="AF1103" s="4">
        <v>0.4053530395030975</v>
      </c>
      <c r="AG1103" s="4">
        <v>0.008411586284637451</v>
      </c>
      <c r="AH1103" s="4">
        <v>0.6666666865348816</v>
      </c>
      <c r="AI1103" s="4">
        <v>-0.2195652425289154</v>
      </c>
      <c r="AJ1103" s="4">
        <v>2.737391471862793</v>
      </c>
      <c r="AK1103" s="4">
        <v>1</v>
      </c>
      <c r="AL1103" s="4">
        <v>0</v>
      </c>
      <c r="AM1103" s="4">
        <v>0.1599999964237213</v>
      </c>
      <c r="AN1103" s="4">
        <v>111115</v>
      </c>
      <c r="AO1103" s="4">
        <f>X1103*0.000001/(K1103*0.0001)</f>
        <v>0.8325477091471353</v>
      </c>
      <c r="AP1103" s="4">
        <f>(U1103-T1103)/(1000-U1103)*AO1103</f>
        <v>0.001886517641127879</v>
      </c>
      <c r="AQ1103" s="4">
        <f>(P1103+273.15)</f>
        <v>298.017202758789</v>
      </c>
      <c r="AR1103" s="4">
        <f>(O1103+273.15)</f>
        <v>294.3492931365967</v>
      </c>
      <c r="AS1103" s="4">
        <f>(Y1103*AK1103+Z1103*AL1103)*AM1103</f>
        <v>319.9454225361624</v>
      </c>
      <c r="AT1103" s="4">
        <f>((AS1103+0.00000010773*(AR1103^4-AQ1103^4))-AP1103*44100)/(L1103*0.92*2*29.3+0.00000043092*AQ1103^3)</f>
        <v>2.224641774102752</v>
      </c>
      <c r="AU1103" s="4">
        <f>0.61365*EXP(17.502*J1103/(240.97+J1103))</f>
        <v>3.154590201683465</v>
      </c>
      <c r="AV1103" s="4">
        <f>AU1103*1000/AA1103</f>
        <v>31.02937159395911</v>
      </c>
      <c r="AW1103" s="4">
        <f>(AV1103-U1103)</f>
        <v>14.70821032381751</v>
      </c>
      <c r="AX1103" s="4">
        <f>IF(D1103,P1103,(O1103+P1103)/2)</f>
        <v>23.03324794769287</v>
      </c>
      <c r="AY1103" s="4">
        <f>0.61365*EXP(17.502*AX1103/(240.97+AX1103))</f>
        <v>2.825401024849646</v>
      </c>
      <c r="AZ1103" s="4">
        <f>IF(AW1103&lt;&gt;0,(1000-(AV1103+U1103)/2)/AW1103*AP1103,0)</f>
        <v>0.1252262371012493</v>
      </c>
      <c r="BA1103" s="4">
        <f>U1103*AA1103/1000</f>
        <v>1.659285147524802</v>
      </c>
      <c r="BB1103" s="4">
        <f>(AY1103-BA1103)</f>
        <v>1.166115877324843</v>
      </c>
      <c r="BC1103" s="4">
        <f>1/(1.6/F1103+1.37/N1103)</f>
        <v>0.07876565237248105</v>
      </c>
      <c r="BD1103" s="3">
        <f>G1103*AA1103*0.001</f>
      </c>
      <c r="BE1103" s="3">
        <f>G1103/S1103</f>
      </c>
      <c r="BF1103" s="4">
        <f>(1-AP1103*AA1103/AU1103/F1103)*100</f>
        <v>53.59039596240534</v>
      </c>
      <c r="BG1103" s="3">
        <f>(S1103-E1103/(N1103/1.35))</f>
      </c>
      <c r="BH1103" s="3">
        <f>E1103*BF1103/100/BG1103</f>
      </c>
    </row>
    <row r="1104" ht="16" customHeight="1">
      <c r="A1104" s="4">
        <v>1025</v>
      </c>
      <c r="B1104" t="s" s="2">
        <v>1155</v>
      </c>
      <c r="C1104" s="4">
        <v>5943.000030376017</v>
      </c>
      <c r="D1104" s="4">
        <v>0</v>
      </c>
      <c r="E1104" s="3">
        <f>(R1104-#REF!*(1000-T1104)/(1000-U1104))*AO1104</f>
      </c>
      <c r="F1104" s="4">
        <f>IF(AZ1104&lt;&gt;0,1/(1/AZ1104-1/N1104),0)</f>
        <v>0.1311887407774702</v>
      </c>
      <c r="G1104" s="3">
        <f>((BC1104-AP1104/2)*S1104-E1104)/(BC1104+AP1104/2)</f>
      </c>
      <c r="H1104" s="4">
        <f>AP1104*1000</f>
        <v>1.89267051359804</v>
      </c>
      <c r="I1104" s="4">
        <f>(AU1104-BA1104)</f>
        <v>1.498110462395847</v>
      </c>
      <c r="J1104" s="4">
        <f>(P1104+AT1104*D1104)</f>
        <v>24.88590431213379</v>
      </c>
      <c r="K1104" s="4">
        <v>6</v>
      </c>
      <c r="L1104" s="4">
        <f>(K1104*AI1104+AJ1104)</f>
        <v>1.420000016689301</v>
      </c>
      <c r="M1104" s="4">
        <v>1</v>
      </c>
      <c r="N1104" s="4">
        <f>L1104*(M1104+1)*(M1104+1)/(M1104*M1104+1)</f>
        <v>2.840000033378601</v>
      </c>
      <c r="O1104" s="4">
        <v>21.20620346069336</v>
      </c>
      <c r="P1104" s="4">
        <v>24.88590431213379</v>
      </c>
      <c r="Q1104" s="4">
        <v>20.34099578857422</v>
      </c>
      <c r="R1104" s="4">
        <v>217.4890899658203</v>
      </c>
      <c r="S1104" s="4">
        <v>158.3338470458984</v>
      </c>
      <c r="T1104" s="4">
        <v>14.09203720092773</v>
      </c>
      <c r="U1104" s="4">
        <v>16.32826995849609</v>
      </c>
      <c r="V1104" s="4">
        <v>56.68444061279297</v>
      </c>
      <c r="W1104" s="4">
        <v>65.67278289794922</v>
      </c>
      <c r="X1104" s="4">
        <v>499.5275573730469</v>
      </c>
      <c r="Y1104" s="4">
        <v>1999.569458007812</v>
      </c>
      <c r="Z1104" s="4">
        <v>71.78339385986328</v>
      </c>
      <c r="AA1104" s="4">
        <v>101.664306640625</v>
      </c>
      <c r="AB1104" s="4">
        <v>2.615689754486084</v>
      </c>
      <c r="AC1104" s="4">
        <v>0.3429876267910004</v>
      </c>
      <c r="AD1104" s="4">
        <v>0.3276323080062866</v>
      </c>
      <c r="AE1104" s="4">
        <v>0.007153920363634825</v>
      </c>
      <c r="AF1104" s="4">
        <v>0.4053530395030975</v>
      </c>
      <c r="AG1104" s="4">
        <v>0.008411586284637451</v>
      </c>
      <c r="AH1104" s="4">
        <v>0.6666666865348816</v>
      </c>
      <c r="AI1104" s="4">
        <v>-0.2195652425289154</v>
      </c>
      <c r="AJ1104" s="4">
        <v>2.737391471862793</v>
      </c>
      <c r="AK1104" s="4">
        <v>1</v>
      </c>
      <c r="AL1104" s="4">
        <v>0</v>
      </c>
      <c r="AM1104" s="4">
        <v>0.1599999964237213</v>
      </c>
      <c r="AN1104" s="4">
        <v>111115</v>
      </c>
      <c r="AO1104" s="4">
        <f>X1104*0.000001/(K1104*0.0001)</f>
        <v>0.832545928955078</v>
      </c>
      <c r="AP1104" s="4">
        <f>(U1104-T1104)/(1000-U1104)*AO1104</f>
        <v>0.00189267051359804</v>
      </c>
      <c r="AQ1104" s="4">
        <f>(P1104+273.15)</f>
        <v>298.0359043121338</v>
      </c>
      <c r="AR1104" s="4">
        <f>(O1104+273.15)</f>
        <v>294.3562034606933</v>
      </c>
      <c r="AS1104" s="4">
        <f>(Y1104*AK1104+Z1104*AL1104)*AM1104</f>
        <v>319.9311061302324</v>
      </c>
      <c r="AT1104" s="4">
        <f>((AS1104+0.00000010773*(AR1104^4-AQ1104^4))-AP1104*44100)/(L1104*0.92*2*29.3+0.00000043092*AQ1104^3)</f>
        <v>2.219778199338496</v>
      </c>
      <c r="AU1104" s="4">
        <f>0.61365*EXP(17.502*J1104/(240.97+J1104))</f>
        <v>3.158112706367299</v>
      </c>
      <c r="AV1104" s="4">
        <f>AU1104*1000/AA1104</f>
        <v>31.06412477223662</v>
      </c>
      <c r="AW1104" s="4">
        <f>(AV1104-U1104)</f>
        <v>14.73585481374053</v>
      </c>
      <c r="AX1104" s="4">
        <f>IF(D1104,P1104,(O1104+P1104)/2)</f>
        <v>23.04605388641357</v>
      </c>
      <c r="AY1104" s="4">
        <f>0.61365*EXP(17.502*AX1104/(240.97+AX1104))</f>
        <v>2.827591159612722</v>
      </c>
      <c r="AZ1104" s="4">
        <f>IF(AW1104&lt;&gt;0,(1000-(AV1104+U1104)/2)/AW1104*AP1104,0)</f>
        <v>0.1253962829382113</v>
      </c>
      <c r="BA1104" s="4">
        <f>U1104*AA1104/1000</f>
        <v>1.660002243971452</v>
      </c>
      <c r="BB1104" s="4">
        <f>(AY1104-BA1104)</f>
        <v>1.16758891564127</v>
      </c>
      <c r="BC1104" s="4">
        <f>1/(1.6/F1104+1.37/N1104)</f>
        <v>0.07887329216100462</v>
      </c>
      <c r="BD1104" s="3">
        <f>G1104*AA1104*0.001</f>
      </c>
      <c r="BE1104" s="3">
        <f>G1104/S1104</f>
      </c>
      <c r="BF1104" s="4">
        <f>(1-AP1104*AA1104/AU1104/F1104)*100</f>
        <v>53.55709994301504</v>
      </c>
      <c r="BG1104" s="3">
        <f>(S1104-E1104/(N1104/1.35))</f>
      </c>
      <c r="BH1104" s="3">
        <f>E1104*BF1104/100/BG1104</f>
      </c>
    </row>
    <row r="1105" ht="16" customHeight="1">
      <c r="A1105" s="4">
        <v>1026</v>
      </c>
      <c r="B1105" t="s" s="2">
        <v>1156</v>
      </c>
      <c r="C1105" s="4">
        <v>5948.000030264258</v>
      </c>
      <c r="D1105" s="4">
        <v>0</v>
      </c>
      <c r="E1105" s="3">
        <f>(R1105-#REF!*(1000-T1105)/(1000-U1105))*AO1105</f>
      </c>
      <c r="F1105" s="4">
        <f>IF(AZ1105&lt;&gt;0,1/(1/AZ1105-1/N1105),0)</f>
        <v>0.1314815432282278</v>
      </c>
      <c r="G1105" s="3">
        <f>((BC1105-AP1105/2)*S1105-E1105)/(BC1105+AP1105/2)</f>
      </c>
      <c r="H1105" s="4">
        <f>AP1105*1000</f>
        <v>1.898234538022622</v>
      </c>
      <c r="I1105" s="4">
        <f>(AU1105-BA1105)</f>
        <v>1.499291089763404</v>
      </c>
      <c r="J1105" s="4">
        <f>(P1105+AT1105*D1105)</f>
        <v>24.8957405090332</v>
      </c>
      <c r="K1105" s="4">
        <v>6</v>
      </c>
      <c r="L1105" s="4">
        <f>(K1105*AI1105+AJ1105)</f>
        <v>1.420000016689301</v>
      </c>
      <c r="M1105" s="4">
        <v>1</v>
      </c>
      <c r="N1105" s="4">
        <f>L1105*(M1105+1)*(M1105+1)/(M1105*M1105+1)</f>
        <v>2.840000033378601</v>
      </c>
      <c r="O1105" s="4">
        <v>21.210449218750</v>
      </c>
      <c r="P1105" s="4">
        <v>24.8957405090332</v>
      </c>
      <c r="Q1105" s="4">
        <v>20.34092330932617</v>
      </c>
      <c r="R1105" s="4">
        <v>251.8853302001953</v>
      </c>
      <c r="S1105" s="4">
        <v>203.4197998046875</v>
      </c>
      <c r="T1105" s="4">
        <v>14.09218120574951</v>
      </c>
      <c r="U1105" s="4">
        <v>16.33495903015137</v>
      </c>
      <c r="V1105" s="4">
        <v>56.66626358032227</v>
      </c>
      <c r="W1105" s="4">
        <v>65.67921447753906</v>
      </c>
      <c r="X1105" s="4">
        <v>499.5306091308594</v>
      </c>
      <c r="Y1105" s="4">
        <v>1999.465209960938</v>
      </c>
      <c r="Z1105" s="4">
        <v>72.84915924072266</v>
      </c>
      <c r="AA1105" s="4">
        <v>101.6639022827148</v>
      </c>
      <c r="AB1105" s="4">
        <v>2.615689754486084</v>
      </c>
      <c r="AC1105" s="4">
        <v>0.3429876267910004</v>
      </c>
      <c r="AD1105" s="4">
        <v>0.3276323080062866</v>
      </c>
      <c r="AE1105" s="4">
        <v>0.007153920363634825</v>
      </c>
      <c r="AF1105" s="4">
        <v>0.4053530395030975</v>
      </c>
      <c r="AG1105" s="4">
        <v>0.008411586284637451</v>
      </c>
      <c r="AH1105" s="4">
        <v>0.6666666865348816</v>
      </c>
      <c r="AI1105" s="4">
        <v>-0.2195652425289154</v>
      </c>
      <c r="AJ1105" s="4">
        <v>2.737391471862793</v>
      </c>
      <c r="AK1105" s="4">
        <v>1</v>
      </c>
      <c r="AL1105" s="4">
        <v>0</v>
      </c>
      <c r="AM1105" s="4">
        <v>0.1599999964237213</v>
      </c>
      <c r="AN1105" s="4">
        <v>111115</v>
      </c>
      <c r="AO1105" s="4">
        <f>X1105*0.000001/(K1105*0.0001)</f>
        <v>0.8325510152180988</v>
      </c>
      <c r="AP1105" s="4">
        <f>(U1105-T1105)/(1000-U1105)*AO1105</f>
        <v>0.001898234538022622</v>
      </c>
      <c r="AQ1105" s="4">
        <f>(P1105+273.15)</f>
        <v>298.0457405090332</v>
      </c>
      <c r="AR1105" s="4">
        <f>(O1105+273.15)</f>
        <v>294.360449218750</v>
      </c>
      <c r="AS1105" s="4">
        <f>(Y1105*AK1105+Z1105*AL1105)*AM1105</f>
        <v>319.9144264431052</v>
      </c>
      <c r="AT1105" s="4">
        <f>((AS1105+0.00000010773*(AR1105^4-AQ1105^4))-AP1105*44100)/(L1105*0.92*2*29.3+0.00000043092*AQ1105^3)</f>
        <v>2.21602539482448</v>
      </c>
      <c r="AU1105" s="4">
        <f>0.61365*EXP(17.502*J1105/(240.97+J1105))</f>
        <v>3.159966768396863</v>
      </c>
      <c r="AV1105" s="4">
        <f>AU1105*1000/AA1105</f>
        <v>31.08248549823892</v>
      </c>
      <c r="AW1105" s="4">
        <f>(AV1105-U1105)</f>
        <v>14.74752646808756</v>
      </c>
      <c r="AX1105" s="4">
        <f>IF(D1105,P1105,(O1105+P1105)/2)</f>
        <v>23.0530948638916</v>
      </c>
      <c r="AY1105" s="4">
        <f>0.61365*EXP(17.502*AX1105/(240.97+AX1105))</f>
        <v>2.82879597493696</v>
      </c>
      <c r="AZ1105" s="4">
        <f>IF(AW1105&lt;&gt;0,(1000-(AV1105+U1105)/2)/AW1105*AP1105,0)</f>
        <v>0.1256637732828335</v>
      </c>
      <c r="BA1105" s="4">
        <f>U1105*AA1105/1000</f>
        <v>1.660675678633459</v>
      </c>
      <c r="BB1105" s="4">
        <f>(AY1105-BA1105)</f>
        <v>1.1681202963035</v>
      </c>
      <c r="BC1105" s="4">
        <f>1/(1.6/F1105+1.37/N1105)</f>
        <v>0.07904261854015322</v>
      </c>
      <c r="BD1105" s="3">
        <f>G1105*AA1105*0.001</f>
      </c>
      <c r="BE1105" s="3">
        <f>G1105/S1105</f>
      </c>
      <c r="BF1105" s="4">
        <f>(1-AP1105*AA1105/AU1105/F1105)*100</f>
        <v>53.55175187389284</v>
      </c>
      <c r="BG1105" s="3">
        <f>(S1105-E1105/(N1105/1.35))</f>
      </c>
      <c r="BH1105" s="3">
        <f>E1105*BF1105/100/BG1105</f>
      </c>
    </row>
    <row r="1106" ht="16" customHeight="1">
      <c r="A1106" s="4">
        <v>1027</v>
      </c>
      <c r="B1106" t="s" s="2">
        <v>1157</v>
      </c>
      <c r="C1106" s="4">
        <v>5953.500030141324</v>
      </c>
      <c r="D1106" s="4">
        <v>0</v>
      </c>
      <c r="E1106" s="3">
        <f>(R1106-#REF!*(1000-T1106)/(1000-U1106))*AO1106</f>
      </c>
      <c r="F1106" s="4">
        <f>IF(AZ1106&lt;&gt;0,1/(1/AZ1106-1/N1106),0)</f>
        <v>0.1318923936040543</v>
      </c>
      <c r="G1106" s="3">
        <f>((BC1106-AP1106/2)*S1106-E1106)/(BC1106+AP1106/2)</f>
      </c>
      <c r="H1106" s="4">
        <f>AP1106*1000</f>
        <v>1.90223844480399</v>
      </c>
      <c r="I1106" s="4">
        <f>(AU1106-BA1106)</f>
        <v>1.497981880356623</v>
      </c>
      <c r="J1106" s="4">
        <f>(P1106+AT1106*D1106)</f>
        <v>24.89211082458496</v>
      </c>
      <c r="K1106" s="4">
        <v>6</v>
      </c>
      <c r="L1106" s="4">
        <f>(K1106*AI1106+AJ1106)</f>
        <v>1.420000016689301</v>
      </c>
      <c r="M1106" s="4">
        <v>1</v>
      </c>
      <c r="N1106" s="4">
        <f>L1106*(M1106+1)*(M1106+1)/(M1106*M1106+1)</f>
        <v>2.840000033378601</v>
      </c>
      <c r="O1106" s="4">
        <v>21.21076011657715</v>
      </c>
      <c r="P1106" s="4">
        <v>24.89211082458496</v>
      </c>
      <c r="Q1106" s="4">
        <v>20.30767440795898</v>
      </c>
      <c r="R1106" s="4">
        <v>261.7959899902344</v>
      </c>
      <c r="S1106" s="4">
        <v>235.7043304443359</v>
      </c>
      <c r="T1106" s="4">
        <v>14.09362125396729</v>
      </c>
      <c r="U1106" s="4">
        <v>16.34109497070312</v>
      </c>
      <c r="V1106" s="4">
        <v>56.66756820678711</v>
      </c>
      <c r="W1106" s="4">
        <v>65.69938659667969</v>
      </c>
      <c r="X1106" s="4">
        <v>499.5352172851562</v>
      </c>
      <c r="Y1106" s="4">
        <v>1999.458618164062</v>
      </c>
      <c r="Z1106" s="4">
        <v>72.28379821777344</v>
      </c>
      <c r="AA1106" s="4">
        <v>101.6639709472656</v>
      </c>
      <c r="AB1106" s="4">
        <v>2.615689754486084</v>
      </c>
      <c r="AC1106" s="4">
        <v>0.3429876267910004</v>
      </c>
      <c r="AD1106" s="4">
        <v>0.3276323080062866</v>
      </c>
      <c r="AE1106" s="4">
        <v>0.007153920363634825</v>
      </c>
      <c r="AF1106" s="4">
        <v>0.4053530395030975</v>
      </c>
      <c r="AG1106" s="4">
        <v>0.008411586284637451</v>
      </c>
      <c r="AH1106" s="4">
        <v>0.6666666865348816</v>
      </c>
      <c r="AI1106" s="4">
        <v>-0.2195652425289154</v>
      </c>
      <c r="AJ1106" s="4">
        <v>2.737391471862793</v>
      </c>
      <c r="AK1106" s="4">
        <v>1</v>
      </c>
      <c r="AL1106" s="4">
        <v>0</v>
      </c>
      <c r="AM1106" s="4">
        <v>0.1599999964237213</v>
      </c>
      <c r="AN1106" s="4">
        <v>111115</v>
      </c>
      <c r="AO1106" s="4">
        <f>X1106*0.000001/(K1106*0.0001)</f>
        <v>0.8325586954752602</v>
      </c>
      <c r="AP1106" s="4">
        <f>(U1106-T1106)/(1000-U1106)*AO1106</f>
        <v>0.00190223844480399</v>
      </c>
      <c r="AQ1106" s="4">
        <f>(P1106+273.15)</f>
        <v>298.0421108245849</v>
      </c>
      <c r="AR1106" s="4">
        <f>(O1106+273.15)</f>
        <v>294.3607601165771</v>
      </c>
      <c r="AS1106" s="4">
        <f>(Y1106*AK1106+Z1106*AL1106)*AM1106</f>
        <v>319.9133717556288</v>
      </c>
      <c r="AT1106" s="4">
        <f>((AS1106+0.00000010773*(AR1106^4-AQ1106^4))-AP1106*44100)/(L1106*0.92*2*29.3+0.00000043092*AQ1106^3)</f>
        <v>2.21452618183055</v>
      </c>
      <c r="AU1106" s="4">
        <f>0.61365*EXP(17.502*J1106/(240.97+J1106))</f>
        <v>3.159282484704694</v>
      </c>
      <c r="AV1106" s="4">
        <f>AU1106*1000/AA1106</f>
        <v>31.0757336671755</v>
      </c>
      <c r="AW1106" s="4">
        <f>(AV1106-U1106)</f>
        <v>14.73463869647238</v>
      </c>
      <c r="AX1106" s="4">
        <f>IF(D1106,P1106,(O1106+P1106)/2)</f>
        <v>23.05143547058105</v>
      </c>
      <c r="AY1106" s="4">
        <f>0.61365*EXP(17.502*AX1106/(240.97+AX1106))</f>
        <v>2.828511987772513</v>
      </c>
      <c r="AZ1106" s="4">
        <f>IF(AW1106&lt;&gt;0,(1000-(AV1106+U1106)/2)/AW1106*AP1106,0)</f>
        <v>0.1260390177104092</v>
      </c>
      <c r="BA1106" s="4">
        <f>U1106*AA1106/1000</f>
        <v>1.661300604348071</v>
      </c>
      <c r="BB1106" s="4">
        <f>(AY1106-BA1106)</f>
        <v>1.167211383424442</v>
      </c>
      <c r="BC1106" s="4">
        <f>1/(1.6/F1106+1.37/N1106)</f>
        <v>0.07928016304170357</v>
      </c>
      <c r="BD1106" s="3">
        <f>G1106*AA1106*0.001</f>
      </c>
      <c r="BE1106" s="3">
        <f>G1106/S1106</f>
      </c>
      <c r="BF1106" s="4">
        <f>(1-AP1106*AA1106/AU1106/F1106)*100</f>
        <v>53.58869138465869</v>
      </c>
      <c r="BG1106" s="3">
        <f>(S1106-E1106/(N1106/1.35))</f>
      </c>
      <c r="BH1106" s="3">
        <f>E1106*BF1106/100/BG1106</f>
      </c>
    </row>
    <row r="1107" ht="16" customHeight="1">
      <c r="A1107" s="4">
        <v>1028</v>
      </c>
      <c r="B1107" t="s" s="2">
        <v>1158</v>
      </c>
      <c r="C1107" s="4">
        <v>5958.500030029565</v>
      </c>
      <c r="D1107" s="4">
        <v>0</v>
      </c>
      <c r="E1107" s="3">
        <f>(R1107-#REF!*(1000-T1107)/(1000-U1107))*AO1107</f>
      </c>
      <c r="F1107" s="4">
        <f>IF(AZ1107&lt;&gt;0,1/(1/AZ1107-1/N1107),0)</f>
        <v>0.1321420508087107</v>
      </c>
      <c r="G1107" s="3">
        <f>((BC1107-AP1107/2)*S1107-E1107)/(BC1107+AP1107/2)</f>
      </c>
      <c r="H1107" s="4">
        <f>AP1107*1000</f>
        <v>1.90566184140487</v>
      </c>
      <c r="I1107" s="4">
        <f>(AU1107-BA1107)</f>
        <v>1.497965137486847</v>
      </c>
      <c r="J1107" s="4">
        <f>(P1107+AT1107*D1107)</f>
        <v>24.89456558227539</v>
      </c>
      <c r="K1107" s="4">
        <v>6</v>
      </c>
      <c r="L1107" s="4">
        <f>(K1107*AI1107+AJ1107)</f>
        <v>1.420000016689301</v>
      </c>
      <c r="M1107" s="4">
        <v>1</v>
      </c>
      <c r="N1107" s="4">
        <f>L1107*(M1107+1)*(M1107+1)/(M1107*M1107+1)</f>
        <v>2.840000033378601</v>
      </c>
      <c r="O1107" s="4">
        <v>21.19919586181641</v>
      </c>
      <c r="P1107" s="4">
        <v>24.89456558227539</v>
      </c>
      <c r="Q1107" s="4">
        <v>20.23146057128906</v>
      </c>
      <c r="R1107" s="4">
        <v>261.1488952636719</v>
      </c>
      <c r="S1107" s="4">
        <v>248.3691253662109</v>
      </c>
      <c r="T1107" s="4">
        <v>14.09421539306641</v>
      </c>
      <c r="U1107" s="4">
        <v>16.34576988220215</v>
      </c>
      <c r="V1107" s="4">
        <v>56.70275115966797</v>
      </c>
      <c r="W1107" s="4">
        <v>65.75804138183594</v>
      </c>
      <c r="X1107" s="4">
        <v>499.5248413085938</v>
      </c>
      <c r="Y1107" s="4">
        <v>1999.4609375</v>
      </c>
      <c r="Z1107" s="4">
        <v>71.12657165527344</v>
      </c>
      <c r="AA1107" s="4">
        <v>101.6642303466797</v>
      </c>
      <c r="AB1107" s="4">
        <v>2.615689754486084</v>
      </c>
      <c r="AC1107" s="4">
        <v>0.3429876267910004</v>
      </c>
      <c r="AD1107" s="4">
        <v>0.3276323080062866</v>
      </c>
      <c r="AE1107" s="4">
        <v>0.007153920363634825</v>
      </c>
      <c r="AF1107" s="4">
        <v>0.4053530395030975</v>
      </c>
      <c r="AG1107" s="4">
        <v>0.008411586284637451</v>
      </c>
      <c r="AH1107" s="4">
        <v>0.6666666865348816</v>
      </c>
      <c r="AI1107" s="4">
        <v>-0.2195652425289154</v>
      </c>
      <c r="AJ1107" s="4">
        <v>2.737391471862793</v>
      </c>
      <c r="AK1107" s="4">
        <v>1</v>
      </c>
      <c r="AL1107" s="4">
        <v>0</v>
      </c>
      <c r="AM1107" s="4">
        <v>0.1599999964237213</v>
      </c>
      <c r="AN1107" s="4">
        <v>111115</v>
      </c>
      <c r="AO1107" s="4">
        <f>X1107*0.000001/(K1107*0.0001)</f>
        <v>0.8325414021809895</v>
      </c>
      <c r="AP1107" s="4">
        <f>(U1107-T1107)/(1000-U1107)*AO1107</f>
        <v>0.00190566184140487</v>
      </c>
      <c r="AQ1107" s="4">
        <f>(P1107+273.15)</f>
        <v>298.0445655822754</v>
      </c>
      <c r="AR1107" s="4">
        <f>(O1107+273.15)</f>
        <v>294.3491958618164</v>
      </c>
      <c r="AS1107" s="4">
        <f>(Y1107*AK1107+Z1107*AL1107)*AM1107</f>
        <v>319.9137428493705</v>
      </c>
      <c r="AT1107" s="4">
        <f>((AS1107+0.00000010773*(AR1107^4-AQ1107^4))-AP1107*44100)/(L1107*0.92*2*29.3+0.00000043092*AQ1107^3)</f>
        <v>2.211043780007264</v>
      </c>
      <c r="AU1107" s="4">
        <f>0.61365*EXP(17.502*J1107/(240.97+J1107))</f>
        <v>3.159745251984865</v>
      </c>
      <c r="AV1107" s="4">
        <f>AU1107*1000/AA1107</f>
        <v>31.08020629487863</v>
      </c>
      <c r="AW1107" s="4">
        <f>(AV1107-U1107)</f>
        <v>14.73443641267648</v>
      </c>
      <c r="AX1107" s="4">
        <f>IF(D1107,P1107,(O1107+P1107)/2)</f>
        <v>23.0468807220459</v>
      </c>
      <c r="AY1107" s="4">
        <f>0.61365*EXP(17.502*AX1107/(240.97+AX1107))</f>
        <v>2.827732620145235</v>
      </c>
      <c r="AZ1107" s="4">
        <f>IF(AW1107&lt;&gt;0,(1000-(AV1107+U1107)/2)/AW1107*AP1107,0)</f>
        <v>0.1262669879424929</v>
      </c>
      <c r="BA1107" s="4">
        <f>U1107*AA1107/1000</f>
        <v>1.661780114498018</v>
      </c>
      <c r="BB1107" s="4">
        <f>(AY1107-BA1107)</f>
        <v>1.165952505647217</v>
      </c>
      <c r="BC1107" s="4">
        <f>1/(1.6/F1107+1.37/N1107)</f>
        <v>0.079424481611759</v>
      </c>
      <c r="BD1107" s="3">
        <f>G1107*AA1107*0.001</f>
      </c>
      <c r="BE1107" s="3">
        <f>G1107/S1107</f>
      </c>
      <c r="BF1107" s="4">
        <f>(1-AP1107*AA1107/AU1107/F1107)*100</f>
        <v>53.59968782825557</v>
      </c>
      <c r="BG1107" s="3">
        <f>(S1107-E1107/(N1107/1.35))</f>
      </c>
      <c r="BH1107" s="3">
        <f>E1107*BF1107/100/BG1107</f>
      </c>
    </row>
    <row r="1108" ht="16" customHeight="1">
      <c r="A1108" s="4">
        <v>1029</v>
      </c>
      <c r="B1108" t="s" s="2">
        <v>1159</v>
      </c>
      <c r="C1108" s="4">
        <v>5963.500029917806</v>
      </c>
      <c r="D1108" s="4">
        <v>0</v>
      </c>
      <c r="E1108" s="3">
        <f>(R1108-#REF!*(1000-T1108)/(1000-U1108))*AO1108</f>
      </c>
      <c r="F1108" s="4">
        <f>IF(AZ1108&lt;&gt;0,1/(1/AZ1108-1/N1108),0)</f>
        <v>0.1322838636836722</v>
      </c>
      <c r="G1108" s="3">
        <f>((BC1108-AP1108/2)*S1108-E1108)/(BC1108+AP1108/2)</f>
      </c>
      <c r="H1108" s="4">
        <f>AP1108*1000</f>
        <v>1.908359926303576</v>
      </c>
      <c r="I1108" s="4">
        <f>(AU1108-BA1108)</f>
        <v>1.49854160759081</v>
      </c>
      <c r="J1108" s="4">
        <f>(P1108+AT1108*D1108)</f>
        <v>24.89933967590332</v>
      </c>
      <c r="K1108" s="4">
        <v>6</v>
      </c>
      <c r="L1108" s="4">
        <f>(K1108*AI1108+AJ1108)</f>
        <v>1.420000016689301</v>
      </c>
      <c r="M1108" s="4">
        <v>1</v>
      </c>
      <c r="N1108" s="4">
        <f>L1108*(M1108+1)*(M1108+1)/(M1108*M1108+1)</f>
        <v>2.840000033378601</v>
      </c>
      <c r="O1108" s="4">
        <v>21.17340278625488</v>
      </c>
      <c r="P1108" s="4">
        <v>24.89933967590332</v>
      </c>
      <c r="Q1108" s="4">
        <v>20.14856338500977</v>
      </c>
      <c r="R1108" s="4">
        <v>260.0611877441406</v>
      </c>
      <c r="S1108" s="4">
        <v>252.8192443847656</v>
      </c>
      <c r="T1108" s="4">
        <v>14.09415721893311</v>
      </c>
      <c r="U1108" s="4">
        <v>16.34893798828125</v>
      </c>
      <c r="V1108" s="4">
        <v>56.78325271606445</v>
      </c>
      <c r="W1108" s="4">
        <v>65.86477661132812</v>
      </c>
      <c r="X1108" s="4">
        <v>499.5147094726562</v>
      </c>
      <c r="Y1108" s="4">
        <v>1999.4287109375</v>
      </c>
      <c r="Z1108" s="4">
        <v>70.55025482177734</v>
      </c>
      <c r="AA1108" s="4">
        <v>101.6643295288086</v>
      </c>
      <c r="AB1108" s="4">
        <v>2.615689754486084</v>
      </c>
      <c r="AC1108" s="4">
        <v>0.3429876267910004</v>
      </c>
      <c r="AD1108" s="4">
        <v>0.3276323080062866</v>
      </c>
      <c r="AE1108" s="4">
        <v>0.007153920363634825</v>
      </c>
      <c r="AF1108" s="4">
        <v>0.4053530395030975</v>
      </c>
      <c r="AG1108" s="4">
        <v>0.008411586284637451</v>
      </c>
      <c r="AH1108" s="4">
        <v>0.6666666865348816</v>
      </c>
      <c r="AI1108" s="4">
        <v>-0.2195652425289154</v>
      </c>
      <c r="AJ1108" s="4">
        <v>2.737391471862793</v>
      </c>
      <c r="AK1108" s="4">
        <v>1</v>
      </c>
      <c r="AL1108" s="4">
        <v>0</v>
      </c>
      <c r="AM1108" s="4">
        <v>0.1599999964237213</v>
      </c>
      <c r="AN1108" s="4">
        <v>111115</v>
      </c>
      <c r="AO1108" s="4">
        <f>X1108*0.000001/(K1108*0.0001)</f>
        <v>0.8325245157877603</v>
      </c>
      <c r="AP1108" s="4">
        <f>(U1108-T1108)/(1000-U1108)*AO1108</f>
        <v>0.001908359926303576</v>
      </c>
      <c r="AQ1108" s="4">
        <f>(P1108+273.15)</f>
        <v>298.0493396759033</v>
      </c>
      <c r="AR1108" s="4">
        <f>(O1108+273.15)</f>
        <v>294.3234027862549</v>
      </c>
      <c r="AS1108" s="4">
        <f>(Y1108*AK1108+Z1108*AL1108)*AM1108</f>
        <v>319.9085865994857</v>
      </c>
      <c r="AT1108" s="4">
        <f>((AS1108+0.00000010773*(AR1108^4-AQ1108^4))-AP1108*44100)/(L1108*0.92*2*29.3+0.00000043092*AQ1108^3)</f>
        <v>2.205777529824931</v>
      </c>
      <c r="AU1108" s="4">
        <f>0.61365*EXP(17.502*J1108/(240.97+J1108))</f>
        <v>3.160645426677492</v>
      </c>
      <c r="AV1108" s="4">
        <f>AU1108*1000/AA1108</f>
        <v>31.08903035436692</v>
      </c>
      <c r="AW1108" s="4">
        <f>(AV1108-U1108)</f>
        <v>14.74009236608567</v>
      </c>
      <c r="AX1108" s="4">
        <f>IF(D1108,P1108,(O1108+P1108)/2)</f>
        <v>23.0363712310791</v>
      </c>
      <c r="AY1108" s="4">
        <f>0.61365*EXP(17.502*AX1108/(240.97+AX1108))</f>
        <v>2.825935047291363</v>
      </c>
      <c r="AZ1108" s="4">
        <f>IF(AW1108&lt;&gt;0,(1000-(AV1108+U1108)/2)/AW1108*AP1108,0)</f>
        <v>0.1263964649030995</v>
      </c>
      <c r="BA1108" s="4">
        <f>U1108*AA1108/1000</f>
        <v>1.662103819086682</v>
      </c>
      <c r="BB1108" s="4">
        <f>(AY1108-BA1108)</f>
        <v>1.163831228204681</v>
      </c>
      <c r="BC1108" s="4">
        <f>1/(1.6/F1108+1.37/N1108)</f>
        <v>0.07950644963843197</v>
      </c>
      <c r="BD1108" s="3">
        <f>G1108*AA1108*0.001</f>
      </c>
      <c r="BE1108" s="3">
        <f>G1108/S1108</f>
      </c>
      <c r="BF1108" s="4">
        <f>(1-AP1108*AA1108/AU1108/F1108)*100</f>
        <v>53.59698064014321</v>
      </c>
      <c r="BG1108" s="3">
        <f>(S1108-E1108/(N1108/1.35))</f>
      </c>
      <c r="BH1108" s="3">
        <f>E1108*BF1108/100/BG1108</f>
      </c>
    </row>
    <row r="1109" ht="16" customHeight="1">
      <c r="A1109" s="4">
        <v>1030</v>
      </c>
      <c r="B1109" t="s" s="2">
        <v>1160</v>
      </c>
      <c r="C1109" s="4">
        <v>5969.000029794872</v>
      </c>
      <c r="D1109" s="4">
        <v>0</v>
      </c>
      <c r="E1109" s="3">
        <f>(R1109-#REF!*(1000-T1109)/(1000-U1109))*AO1109</f>
      </c>
      <c r="F1109" s="4">
        <f>IF(AZ1109&lt;&gt;0,1/(1/AZ1109-1/N1109),0)</f>
        <v>0.1327167815917138</v>
      </c>
      <c r="G1109" s="3">
        <f>((BC1109-AP1109/2)*S1109-E1109)/(BC1109+AP1109/2)</f>
      </c>
      <c r="H1109" s="4">
        <f>AP1109*1000</f>
        <v>1.911786868887701</v>
      </c>
      <c r="I1109" s="4">
        <f>(AU1109-BA1109)</f>
        <v>1.496559023359472</v>
      </c>
      <c r="J1109" s="4">
        <f>(P1109+AT1109*D1109)</f>
        <v>24.89140129089355</v>
      </c>
      <c r="K1109" s="4">
        <v>6</v>
      </c>
      <c r="L1109" s="4">
        <f>(K1109*AI1109+AJ1109)</f>
        <v>1.420000016689301</v>
      </c>
      <c r="M1109" s="4">
        <v>1</v>
      </c>
      <c r="N1109" s="4">
        <f>L1109*(M1109+1)*(M1109+1)/(M1109*M1109+1)</f>
        <v>2.840000033378601</v>
      </c>
      <c r="O1109" s="4">
        <v>21.14000129699707</v>
      </c>
      <c r="P1109" s="4">
        <v>24.89140129089355</v>
      </c>
      <c r="Q1109" s="4">
        <v>20.10858154296875</v>
      </c>
      <c r="R1109" s="4">
        <v>259.5766296386719</v>
      </c>
      <c r="S1109" s="4">
        <v>254.1198577880859</v>
      </c>
      <c r="T1109" s="4">
        <v>14.09495449066162</v>
      </c>
      <c r="U1109" s="4">
        <v>16.35374069213867</v>
      </c>
      <c r="V1109" s="4">
        <v>56.89839172363281</v>
      </c>
      <c r="W1109" s="4">
        <v>66.01373291015625</v>
      </c>
      <c r="X1109" s="4">
        <v>499.5219116210938</v>
      </c>
      <c r="Y1109" s="4">
        <v>1999.353637695312</v>
      </c>
      <c r="Z1109" s="4">
        <v>71.1395263671875</v>
      </c>
      <c r="AA1109" s="4">
        <v>101.6641845703125</v>
      </c>
      <c r="AB1109" s="4">
        <v>2.615689754486084</v>
      </c>
      <c r="AC1109" s="4">
        <v>0.3429876267910004</v>
      </c>
      <c r="AD1109" s="4">
        <v>0.3276323080062866</v>
      </c>
      <c r="AE1109" s="4">
        <v>0.007153920363634825</v>
      </c>
      <c r="AF1109" s="4">
        <v>0.4053530395030975</v>
      </c>
      <c r="AG1109" s="4">
        <v>0.008411586284637451</v>
      </c>
      <c r="AH1109" s="4">
        <v>0.6666666865348816</v>
      </c>
      <c r="AI1109" s="4">
        <v>-0.2195652425289154</v>
      </c>
      <c r="AJ1109" s="4">
        <v>2.737391471862793</v>
      </c>
      <c r="AK1109" s="4">
        <v>1</v>
      </c>
      <c r="AL1109" s="4">
        <v>0</v>
      </c>
      <c r="AM1109" s="4">
        <v>0.1599999964237213</v>
      </c>
      <c r="AN1109" s="4">
        <v>111125</v>
      </c>
      <c r="AO1109" s="4">
        <f>X1109*0.000001/(K1109*0.0001)</f>
        <v>0.8325365193684896</v>
      </c>
      <c r="AP1109" s="4">
        <f>(U1109-T1109)/(1000-U1109)*AO1109</f>
        <v>0.001911786868887701</v>
      </c>
      <c r="AQ1109" s="4">
        <f>(P1109+273.15)</f>
        <v>298.0414012908935</v>
      </c>
      <c r="AR1109" s="4">
        <f>(O1109+273.15)</f>
        <v>294.290001296997</v>
      </c>
      <c r="AS1109" s="4">
        <f>(Y1109*AK1109+Z1109*AL1109)*AM1109</f>
        <v>319.8965748810042</v>
      </c>
      <c r="AT1109" s="4">
        <f>((AS1109+0.00000010773*(AR1109^4-AQ1109^4))-AP1109*44100)/(L1109*0.92*2*29.3+0.00000043092*AQ1109^3)</f>
        <v>2.20080417447658</v>
      </c>
      <c r="AU1109" s="4">
        <f>0.61365*EXP(17.502*J1109/(240.97+J1109))</f>
        <v>3.159148735500088</v>
      </c>
      <c r="AV1109" s="4">
        <f>AU1109*1000/AA1109</f>
        <v>31.0743527708637</v>
      </c>
      <c r="AW1109" s="4">
        <f>(AV1109-U1109)</f>
        <v>14.72061207872503</v>
      </c>
      <c r="AX1109" s="4">
        <f>IF(D1109,P1109,(O1109+P1109)/2)</f>
        <v>23.01570129394531</v>
      </c>
      <c r="AY1109" s="4">
        <f>0.61365*EXP(17.502*AX1109/(240.97+AX1109))</f>
        <v>2.822402519455342</v>
      </c>
      <c r="AZ1109" s="4">
        <f>IF(AW1109&lt;&gt;0,(1000-(AV1109+U1109)/2)/AW1109*AP1109,0)</f>
        <v>0.1267916480480942</v>
      </c>
      <c r="BA1109" s="4">
        <f>U1109*AA1109/1000</f>
        <v>1.662589712140616</v>
      </c>
      <c r="BB1109" s="4">
        <f>(AY1109-BA1109)</f>
        <v>1.159812807314726</v>
      </c>
      <c r="BC1109" s="4">
        <f>1/(1.6/F1109+1.37/N1109)</f>
        <v>0.07975663506289664</v>
      </c>
      <c r="BD1109" s="3">
        <f>G1109*AA1109*0.001</f>
      </c>
      <c r="BE1109" s="3">
        <f>G1109/S1109</f>
      </c>
      <c r="BF1109" s="4">
        <f>(1-AP1109*AA1109/AU1109/F1109)*100</f>
        <v>53.64340365040736</v>
      </c>
      <c r="BG1109" s="3">
        <f>(S1109-E1109/(N1109/1.35))</f>
      </c>
      <c r="BH1109" s="3">
        <f>E1109*BF1109/100/BG1109</f>
      </c>
    </row>
    <row r="1110" ht="16" customHeight="1">
      <c r="A1110" s="4">
        <v>1031</v>
      </c>
      <c r="B1110" t="s" s="2">
        <v>1161</v>
      </c>
      <c r="C1110" s="4">
        <v>5974.000029683113</v>
      </c>
      <c r="D1110" s="4">
        <v>0</v>
      </c>
      <c r="E1110" s="3">
        <f>(R1110-#REF!*(1000-T1110)/(1000-U1110))*AO1110</f>
      </c>
      <c r="F1110" s="4">
        <f>IF(AZ1110&lt;&gt;0,1/(1/AZ1110-1/N1110),0)</f>
        <v>0.1336173713437466</v>
      </c>
      <c r="G1110" s="3">
        <f>((BC1110-AP1110/2)*S1110-E1110)/(BC1110+AP1110/2)</f>
      </c>
      <c r="H1110" s="4">
        <f>AP1110*1000</f>
        <v>1.914871411267149</v>
      </c>
      <c r="I1110" s="4">
        <f>(AU1110-BA1110)</f>
        <v>1.489366911695785</v>
      </c>
      <c r="J1110" s="4">
        <f>(P1110+AT1110*D1110)</f>
        <v>24.8563175201416</v>
      </c>
      <c r="K1110" s="4">
        <v>6</v>
      </c>
      <c r="L1110" s="4">
        <f>(K1110*AI1110+AJ1110)</f>
        <v>1.420000016689301</v>
      </c>
      <c r="M1110" s="4">
        <v>1</v>
      </c>
      <c r="N1110" s="4">
        <f>L1110*(M1110+1)*(M1110+1)/(M1110*M1110+1)</f>
        <v>2.840000033378601</v>
      </c>
      <c r="O1110" s="4">
        <v>21.11907958984375</v>
      </c>
      <c r="P1110" s="4">
        <v>24.8563175201416</v>
      </c>
      <c r="Q1110" s="4">
        <v>20.12228584289551</v>
      </c>
      <c r="R1110" s="4">
        <v>266.8087463378906</v>
      </c>
      <c r="S1110" s="4">
        <v>255.7862701416016</v>
      </c>
      <c r="T1110" s="4">
        <v>14.09705448150635</v>
      </c>
      <c r="U1110" s="4">
        <v>16.3594913482666</v>
      </c>
      <c r="V1110" s="4">
        <v>56.98399353027344</v>
      </c>
      <c r="W1110" s="4">
        <v>66.12661743164062</v>
      </c>
      <c r="X1110" s="4">
        <v>499.5176086425781</v>
      </c>
      <c r="Y1110" s="4">
        <v>1999.325683593750</v>
      </c>
      <c r="Z1110" s="4">
        <v>72.84214019775391</v>
      </c>
      <c r="AA1110" s="4">
        <v>101.6641998291016</v>
      </c>
      <c r="AB1110" s="4">
        <v>2.615689754486084</v>
      </c>
      <c r="AC1110" s="4">
        <v>0.3429876267910004</v>
      </c>
      <c r="AD1110" s="4">
        <v>0.3276323080062866</v>
      </c>
      <c r="AE1110" s="4">
        <v>0.007153920363634825</v>
      </c>
      <c r="AF1110" s="4">
        <v>0.4053530395030975</v>
      </c>
      <c r="AG1110" s="4">
        <v>0.008411586284637451</v>
      </c>
      <c r="AH1110" s="4">
        <v>0.6666666865348816</v>
      </c>
      <c r="AI1110" s="4">
        <v>-0.2195652425289154</v>
      </c>
      <c r="AJ1110" s="4">
        <v>2.737391471862793</v>
      </c>
      <c r="AK1110" s="4">
        <v>1</v>
      </c>
      <c r="AL1110" s="4">
        <v>0</v>
      </c>
      <c r="AM1110" s="4">
        <v>0.1599999964237213</v>
      </c>
      <c r="AN1110" s="4">
        <v>111115</v>
      </c>
      <c r="AO1110" s="4">
        <f>X1110*0.000001/(K1110*0.0001)</f>
        <v>0.83252934773763</v>
      </c>
      <c r="AP1110" s="4">
        <f>(U1110-T1110)/(1000-U1110)*AO1110</f>
        <v>0.001914871411267149</v>
      </c>
      <c r="AQ1110" s="4">
        <f>(P1110+273.15)</f>
        <v>298.0063175201416</v>
      </c>
      <c r="AR1110" s="4">
        <f>(O1110+273.15)</f>
        <v>294.2690795898437</v>
      </c>
      <c r="AS1110" s="4">
        <f>(Y1110*AK1110+Z1110*AL1110)*AM1110</f>
        <v>319.8921022248542</v>
      </c>
      <c r="AT1110" s="4">
        <f>((AS1110+0.00000010773*(AR1110^4-AQ1110^4))-AP1110*44100)/(L1110*0.92*2*29.3+0.00000043092*AQ1110^3)</f>
        <v>2.201245121269557</v>
      </c>
      <c r="AU1110" s="4">
        <f>0.61365*EXP(17.502*J1110/(240.97+J1110))</f>
        <v>3.152541509228419</v>
      </c>
      <c r="AV1110" s="4">
        <f>AU1110*1000/AA1110</f>
        <v>31.00935741910987</v>
      </c>
      <c r="AW1110" s="4">
        <f>(AV1110-U1110)</f>
        <v>14.64986607084327</v>
      </c>
      <c r="AX1110" s="4">
        <f>IF(D1110,P1110,(O1110+P1110)/2)</f>
        <v>22.98769855499268</v>
      </c>
      <c r="AY1110" s="4">
        <f>0.61365*EXP(17.502*AX1110/(240.97+AX1110))</f>
        <v>2.817622965170584</v>
      </c>
      <c r="AZ1110" s="4">
        <f>IF(AW1110&lt;&gt;0,(1000-(AV1110+U1110)/2)/AW1110*AP1110,0)</f>
        <v>0.1276133703258417</v>
      </c>
      <c r="BA1110" s="4">
        <f>U1110*AA1110/1000</f>
        <v>1.663174597532634</v>
      </c>
      <c r="BB1110" s="4">
        <f>(AY1110-BA1110)</f>
        <v>1.15444836763795</v>
      </c>
      <c r="BC1110" s="4">
        <f>1/(1.6/F1110+1.37/N1110)</f>
        <v>0.08027688924045001</v>
      </c>
      <c r="BD1110" s="3">
        <f>G1110*AA1110*0.001</f>
      </c>
      <c r="BE1110" s="3">
        <f>G1110/S1110</f>
      </c>
      <c r="BF1110" s="4">
        <f>(1-AP1110*AA1110/AU1110/F1110)*100</f>
        <v>53.78489705024941</v>
      </c>
      <c r="BG1110" s="3">
        <f>(S1110-E1110/(N1110/1.35))</f>
      </c>
      <c r="BH1110" s="3">
        <f>E1110*BF1110/100/BG1110</f>
      </c>
    </row>
    <row r="1111" ht="16" customHeight="1">
      <c r="A1111" s="4">
        <v>1032</v>
      </c>
      <c r="B1111" t="s" s="2">
        <v>1162</v>
      </c>
      <c r="C1111" s="4">
        <v>5979.000029571354</v>
      </c>
      <c r="D1111" s="4">
        <v>0</v>
      </c>
      <c r="E1111" s="3">
        <f>(R1111-#REF!*(1000-T1111)/(1000-U1111))*AO1111</f>
      </c>
      <c r="F1111" s="4">
        <f>IF(AZ1111&lt;&gt;0,1/(1/AZ1111-1/N1111),0)</f>
        <v>0.1341957194519229</v>
      </c>
      <c r="G1111" s="3">
        <f>((BC1111-AP1111/2)*S1111-E1111)/(BC1111+AP1111/2)</f>
      </c>
      <c r="H1111" s="4">
        <f>AP1111*1000</f>
        <v>1.918688855531347</v>
      </c>
      <c r="I1111" s="4">
        <f>(AU1111-BA1111)</f>
        <v>1.48620465798469</v>
      </c>
      <c r="J1111" s="4">
        <f>(P1111+AT1111*D1111)</f>
        <v>24.84330177307129</v>
      </c>
      <c r="K1111" s="4">
        <v>6</v>
      </c>
      <c r="L1111" s="4">
        <f>(K1111*AI1111+AJ1111)</f>
        <v>1.420000016689301</v>
      </c>
      <c r="M1111" s="4">
        <v>1</v>
      </c>
      <c r="N1111" s="4">
        <f>L1111*(M1111+1)*(M1111+1)/(M1111*M1111+1)</f>
        <v>2.840000033378601</v>
      </c>
      <c r="O1111" s="4">
        <v>21.11093330383301</v>
      </c>
      <c r="P1111" s="4">
        <v>24.84330177307129</v>
      </c>
      <c r="Q1111" s="4">
        <v>20.14271926879883</v>
      </c>
      <c r="R1111" s="4">
        <v>298.7585144042969</v>
      </c>
      <c r="S1111" s="4">
        <v>267.3316345214844</v>
      </c>
      <c r="T1111" s="4">
        <v>14.0994701385498</v>
      </c>
      <c r="U1111" s="4">
        <v>16.36653518676758</v>
      </c>
      <c r="V1111" s="4">
        <v>57.03045654296875</v>
      </c>
      <c r="W1111" s="4">
        <v>66.19744873046875</v>
      </c>
      <c r="X1111" s="4">
        <v>499.4880676269531</v>
      </c>
      <c r="Y1111" s="4">
        <v>1999.282592773438</v>
      </c>
      <c r="Z1111" s="4">
        <v>73.05101776123047</v>
      </c>
      <c r="AA1111" s="4">
        <v>101.6640777587891</v>
      </c>
      <c r="AB1111" s="4">
        <v>2.615689754486084</v>
      </c>
      <c r="AC1111" s="4">
        <v>0.3429876267910004</v>
      </c>
      <c r="AD1111" s="4">
        <v>0.3276323080062866</v>
      </c>
      <c r="AE1111" s="4">
        <v>0.007153920363634825</v>
      </c>
      <c r="AF1111" s="4">
        <v>0.4053530395030975</v>
      </c>
      <c r="AG1111" s="4">
        <v>0.008411586284637451</v>
      </c>
      <c r="AH1111" s="4">
        <v>0.6666666865348816</v>
      </c>
      <c r="AI1111" s="4">
        <v>-0.2195652425289154</v>
      </c>
      <c r="AJ1111" s="4">
        <v>2.737391471862793</v>
      </c>
      <c r="AK1111" s="4">
        <v>1</v>
      </c>
      <c r="AL1111" s="4">
        <v>0</v>
      </c>
      <c r="AM1111" s="4">
        <v>0.1599999964237213</v>
      </c>
      <c r="AN1111" s="4">
        <v>111115</v>
      </c>
      <c r="AO1111" s="4">
        <f>X1111*0.000001/(K1111*0.0001)</f>
        <v>0.8324801127115884</v>
      </c>
      <c r="AP1111" s="4">
        <f>(U1111-T1111)/(1000-U1111)*AO1111</f>
        <v>0.001918688855531347</v>
      </c>
      <c r="AQ1111" s="4">
        <f>(P1111+273.15)</f>
        <v>297.9933017730713</v>
      </c>
      <c r="AR1111" s="4">
        <f>(O1111+273.15)</f>
        <v>294.260933303833</v>
      </c>
      <c r="AS1111" s="4">
        <f>(Y1111*AK1111+Z1111*AL1111)*AM1111</f>
        <v>319.8852076937583</v>
      </c>
      <c r="AT1111" s="4">
        <f>((AS1111+0.00000010773*(AR1111^4-AQ1111^4))-AP1111*44100)/(L1111*0.92*2*29.3+0.00000043092*AQ1111^3)</f>
        <v>2.199960693095504</v>
      </c>
      <c r="AU1111" s="4">
        <f>0.61365*EXP(17.502*J1111/(240.97+J1111))</f>
        <v>3.150093363854187</v>
      </c>
      <c r="AV1111" s="4">
        <f>AU1111*1000/AA1111</f>
        <v>30.98531392109004</v>
      </c>
      <c r="AW1111" s="4">
        <f>(AV1111-U1111)</f>
        <v>14.61877873432246</v>
      </c>
      <c r="AX1111" s="4">
        <f>IF(D1111,P1111,(O1111+P1111)/2)</f>
        <v>22.97711753845215</v>
      </c>
      <c r="AY1111" s="4">
        <f>0.61365*EXP(17.502*AX1111/(240.97+AX1111))</f>
        <v>2.815818823679957</v>
      </c>
      <c r="AZ1111" s="4">
        <f>IF(AW1111&lt;&gt;0,(1000-(AV1111+U1111)/2)/AW1111*AP1111,0)</f>
        <v>0.1281408082706126</v>
      </c>
      <c r="BA1111" s="4">
        <f>U1111*AA1111/1000</f>
        <v>1.663888705869496</v>
      </c>
      <c r="BB1111" s="4">
        <f>(AY1111-BA1111)</f>
        <v>1.151930117810461</v>
      </c>
      <c r="BC1111" s="4">
        <f>1/(1.6/F1111+1.37/N1111)</f>
        <v>0.08061084715135745</v>
      </c>
      <c r="BD1111" s="3">
        <f>G1111*AA1111*0.001</f>
      </c>
      <c r="BE1111" s="3">
        <f>G1111/S1111</f>
      </c>
      <c r="BF1111" s="4">
        <f>(1-AP1111*AA1111/AU1111/F1111)*100</f>
        <v>53.85655772392423</v>
      </c>
      <c r="BG1111" s="3">
        <f>(S1111-E1111/(N1111/1.35))</f>
      </c>
      <c r="BH1111" s="3">
        <f>E1111*BF1111/100/BG1111</f>
      </c>
    </row>
    <row r="1112" ht="16" customHeight="1">
      <c r="A1112" s="4">
        <v>1033</v>
      </c>
      <c r="B1112" t="s" s="2">
        <v>1163</v>
      </c>
      <c r="C1112" s="4">
        <v>5984.500029448420</v>
      </c>
      <c r="D1112" s="4">
        <v>0</v>
      </c>
      <c r="E1112" s="3">
        <f>(R1112-#REF!*(1000-T1112)/(1000-U1112))*AO1112</f>
      </c>
      <c r="F1112" s="4">
        <f>IF(AZ1112&lt;&gt;0,1/(1/AZ1112-1/N1112),0)</f>
        <v>0.1345964879492837</v>
      </c>
      <c r="G1112" s="3">
        <f>((BC1112-AP1112/2)*S1112-E1112)/(BC1112+AP1112/2)</f>
      </c>
      <c r="H1112" s="4">
        <f>AP1112*1000</f>
        <v>1.924259711982339</v>
      </c>
      <c r="I1112" s="4">
        <f>(AU1112-BA1112)</f>
        <v>1.486270973189414</v>
      </c>
      <c r="J1112" s="4">
        <f>(P1112+AT1112*D1112)</f>
        <v>24.84790420532227</v>
      </c>
      <c r="K1112" s="4">
        <v>6</v>
      </c>
      <c r="L1112" s="4">
        <f>(K1112*AI1112+AJ1112)</f>
        <v>1.420000016689301</v>
      </c>
      <c r="M1112" s="4">
        <v>1</v>
      </c>
      <c r="N1112" s="4">
        <f>L1112*(M1112+1)*(M1112+1)/(M1112*M1112+1)</f>
        <v>2.840000033378601</v>
      </c>
      <c r="O1112" s="4">
        <v>21.10962867736816</v>
      </c>
      <c r="P1112" s="4">
        <v>24.84790420532227</v>
      </c>
      <c r="Q1112" s="4">
        <v>20.15151596069336</v>
      </c>
      <c r="R1112" s="4">
        <v>353.1750793457031</v>
      </c>
      <c r="S1112" s="4">
        <v>299.678466796875</v>
      </c>
      <c r="T1112" s="4">
        <v>14.10074806213379</v>
      </c>
      <c r="U1112" s="4">
        <v>16.37438011169434</v>
      </c>
      <c r="V1112" s="4">
        <v>57.04668426513672</v>
      </c>
      <c r="W1112" s="4">
        <v>66.23992919921875</v>
      </c>
      <c r="X1112" s="4">
        <v>499.4874572753906</v>
      </c>
      <c r="Y1112" s="4">
        <v>1999.299682617188</v>
      </c>
      <c r="Z1112" s="4">
        <v>73.54918670654297</v>
      </c>
      <c r="AA1112" s="4">
        <v>101.664176940918</v>
      </c>
      <c r="AB1112" s="4">
        <v>2.615689754486084</v>
      </c>
      <c r="AC1112" s="4">
        <v>0.3429876267910004</v>
      </c>
      <c r="AD1112" s="4">
        <v>0.3276323080062866</v>
      </c>
      <c r="AE1112" s="4">
        <v>0.007153920363634825</v>
      </c>
      <c r="AF1112" s="4">
        <v>0.4053530395030975</v>
      </c>
      <c r="AG1112" s="4">
        <v>0.008411586284637451</v>
      </c>
      <c r="AH1112" s="4">
        <v>0.6666666865348816</v>
      </c>
      <c r="AI1112" s="4">
        <v>-0.2195652425289154</v>
      </c>
      <c r="AJ1112" s="4">
        <v>2.737391471862793</v>
      </c>
      <c r="AK1112" s="4">
        <v>1</v>
      </c>
      <c r="AL1112" s="4">
        <v>0</v>
      </c>
      <c r="AM1112" s="4">
        <v>0.1599999964237213</v>
      </c>
      <c r="AN1112" s="4">
        <v>111115</v>
      </c>
      <c r="AO1112" s="4">
        <f>X1112*0.000001/(K1112*0.0001)</f>
        <v>0.8324790954589842</v>
      </c>
      <c r="AP1112" s="4">
        <f>(U1112-T1112)/(1000-U1112)*AO1112</f>
        <v>0.001924259711982339</v>
      </c>
      <c r="AQ1112" s="4">
        <f>(P1112+273.15)</f>
        <v>297.9979042053222</v>
      </c>
      <c r="AR1112" s="4">
        <f>(O1112+273.15)</f>
        <v>294.2596286773681</v>
      </c>
      <c r="AS1112" s="4">
        <f>(Y1112*AK1112+Z1112*AL1112)*AM1112</f>
        <v>319.8879420686972</v>
      </c>
      <c r="AT1112" s="4">
        <f>((AS1112+0.00000010773*(AR1112^4-AQ1112^4))-AP1112*44100)/(L1112*0.92*2*29.3+0.00000043092*AQ1112^3)</f>
        <v>2.196425962291681</v>
      </c>
      <c r="AU1112" s="4">
        <f>0.61365*EXP(17.502*J1112/(240.97+J1112))</f>
        <v>3.150958850162555</v>
      </c>
      <c r="AV1112" s="4">
        <f>AU1112*1000/AA1112</f>
        <v>30.99379688081999</v>
      </c>
      <c r="AW1112" s="4">
        <f>(AV1112-U1112)</f>
        <v>14.61941676912566</v>
      </c>
      <c r="AX1112" s="4">
        <f>IF(D1112,P1112,(O1112+P1112)/2)</f>
        <v>22.97876644134521</v>
      </c>
      <c r="AY1112" s="4">
        <f>0.61365*EXP(17.502*AX1112/(240.97+AX1112))</f>
        <v>2.816099907314238</v>
      </c>
      <c r="AZ1112" s="4">
        <f>IF(AW1112&lt;&gt;0,(1000-(AV1112+U1112)/2)/AW1112*AP1112,0)</f>
        <v>0.1285061780741836</v>
      </c>
      <c r="BA1112" s="4">
        <f>U1112*AA1112/1000</f>
        <v>1.664687876973141</v>
      </c>
      <c r="BB1112" s="4">
        <f>(AY1112-BA1112)</f>
        <v>1.151412030341097</v>
      </c>
      <c r="BC1112" s="4">
        <f>1/(1.6/F1112+1.37/N1112)</f>
        <v>0.08084219889175569</v>
      </c>
      <c r="BD1112" s="3">
        <f>G1112*AA1112*0.001</f>
      </c>
      <c r="BE1112" s="3">
        <f>G1112/S1112</f>
      </c>
      <c r="BF1112" s="4">
        <f>(1-AP1112*AA1112/AU1112/F1112)*100</f>
        <v>53.87300352985314</v>
      </c>
      <c r="BG1112" s="3">
        <f>(S1112-E1112/(N1112/1.35))</f>
      </c>
      <c r="BH1112" s="3">
        <f>E1112*BF1112/100/BG1112</f>
      </c>
    </row>
    <row r="1113" ht="16" customHeight="1">
      <c r="A1113" s="4">
        <v>1034</v>
      </c>
      <c r="B1113" t="s" s="2">
        <v>1164</v>
      </c>
      <c r="C1113" s="4">
        <v>5989.500029336661</v>
      </c>
      <c r="D1113" s="4">
        <v>0</v>
      </c>
      <c r="E1113" s="3">
        <f>(R1113-#REF!*(1000-T1113)/(1000-U1113))*AO1113</f>
      </c>
      <c r="F1113" s="4">
        <f>IF(AZ1113&lt;&gt;0,1/(1/AZ1113-1/N1113),0)</f>
        <v>0.1346760828450745</v>
      </c>
      <c r="G1113" s="3">
        <f>((BC1113-AP1113/2)*S1113-E1113)/(BC1113+AP1113/2)</f>
      </c>
      <c r="H1113" s="4">
        <f>AP1113*1000</f>
        <v>1.928820358940815</v>
      </c>
      <c r="I1113" s="4">
        <f>(AU1113-BA1113)</f>
        <v>1.488924989310634</v>
      </c>
      <c r="J1113" s="4">
        <f>(P1113+AT1113*D1113)</f>
        <v>24.86501121520996</v>
      </c>
      <c r="K1113" s="4">
        <v>6</v>
      </c>
      <c r="L1113" s="4">
        <f>(K1113*AI1113+AJ1113)</f>
        <v>1.420000016689301</v>
      </c>
      <c r="M1113" s="4">
        <v>1</v>
      </c>
      <c r="N1113" s="4">
        <f>L1113*(M1113+1)*(M1113+1)/(M1113*M1113+1)</f>
        <v>2.840000033378601</v>
      </c>
      <c r="O1113" s="4">
        <v>21.10917854309082</v>
      </c>
      <c r="P1113" s="4">
        <v>24.86501121520996</v>
      </c>
      <c r="Q1113" s="4">
        <v>20.15060806274414</v>
      </c>
      <c r="R1113" s="4">
        <v>395.6767578125</v>
      </c>
      <c r="S1113" s="4">
        <v>338.9121704101562</v>
      </c>
      <c r="T1113" s="4">
        <v>14.10097789764404</v>
      </c>
      <c r="U1113" s="4">
        <v>16.37993049621582</v>
      </c>
      <c r="V1113" s="4">
        <v>57.05076217651367</v>
      </c>
      <c r="W1113" s="4">
        <v>66.26644134521484</v>
      </c>
      <c r="X1113" s="4">
        <v>499.4995727539062</v>
      </c>
      <c r="Y1113" s="4">
        <v>1999.294067382812</v>
      </c>
      <c r="Z1113" s="4">
        <v>73.48648834228516</v>
      </c>
      <c r="AA1113" s="4">
        <v>101.6642074584961</v>
      </c>
      <c r="AB1113" s="4">
        <v>2.615689754486084</v>
      </c>
      <c r="AC1113" s="4">
        <v>0.3429876267910004</v>
      </c>
      <c r="AD1113" s="4">
        <v>0.3276323080062866</v>
      </c>
      <c r="AE1113" s="4">
        <v>0.007153920363634825</v>
      </c>
      <c r="AF1113" s="4">
        <v>0.4053530395030975</v>
      </c>
      <c r="AG1113" s="4">
        <v>0.008411586284637451</v>
      </c>
      <c r="AH1113" s="4">
        <v>0.6666666865348816</v>
      </c>
      <c r="AI1113" s="4">
        <v>-0.2195652425289154</v>
      </c>
      <c r="AJ1113" s="4">
        <v>2.737391471862793</v>
      </c>
      <c r="AK1113" s="4">
        <v>1</v>
      </c>
      <c r="AL1113" s="4">
        <v>0</v>
      </c>
      <c r="AM1113" s="4">
        <v>0.1599999964237213</v>
      </c>
      <c r="AN1113" s="4">
        <v>111115</v>
      </c>
      <c r="AO1113" s="4">
        <f>X1113*0.000001/(K1113*0.0001)</f>
        <v>0.832499287923177</v>
      </c>
      <c r="AP1113" s="4">
        <f>(U1113-T1113)/(1000-U1113)*AO1113</f>
        <v>0.001928820358940815</v>
      </c>
      <c r="AQ1113" s="4">
        <f>(P1113+273.15)</f>
        <v>298.0150112152099</v>
      </c>
      <c r="AR1113" s="4">
        <f>(O1113+273.15)</f>
        <v>294.2591785430908</v>
      </c>
      <c r="AS1113" s="4">
        <f>(Y1113*AK1113+Z1113*AL1113)*AM1113</f>
        <v>319.8870436312172</v>
      </c>
      <c r="AT1113" s="4">
        <f>((AS1113+0.00000010773*(AR1113^4-AQ1113^4))-AP1113*44100)/(L1113*0.92*2*29.3+0.00000043092*AQ1113^3)</f>
        <v>2.191805990596988</v>
      </c>
      <c r="AU1113" s="4">
        <f>0.61365*EXP(17.502*J1113/(240.97+J1113))</f>
        <v>3.154177641433666</v>
      </c>
      <c r="AV1113" s="4">
        <f>AU1113*1000/AA1113</f>
        <v>31.02544858495399</v>
      </c>
      <c r="AW1113" s="4">
        <f>(AV1113-U1113)</f>
        <v>14.64551808873817</v>
      </c>
      <c r="AX1113" s="4">
        <f>IF(D1113,P1113,(O1113+P1113)/2)</f>
        <v>22.98709487915039</v>
      </c>
      <c r="AY1113" s="4">
        <f>0.61365*EXP(17.502*AX1113/(240.97+AX1113))</f>
        <v>2.817520006784915</v>
      </c>
      <c r="AZ1113" s="4">
        <f>IF(AW1113&lt;&gt;0,(1000-(AV1113+U1113)/2)/AW1113*AP1113,0)</f>
        <v>0.1285787308706623</v>
      </c>
      <c r="BA1113" s="4">
        <f>U1113*AA1113/1000</f>
        <v>1.665252652123032</v>
      </c>
      <c r="BB1113" s="4">
        <f>(AY1113-BA1113)</f>
        <v>1.152267354661883</v>
      </c>
      <c r="BC1113" s="4">
        <f>1/(1.6/F1113+1.37/N1113)</f>
        <v>0.08088814026422282</v>
      </c>
      <c r="BD1113" s="3">
        <f>G1113*AA1113*0.001</f>
      </c>
      <c r="BE1113" s="3">
        <f>G1113/S1113</f>
      </c>
      <c r="BF1113" s="4">
        <f>(1-AP1113*AA1113/AU1113/F1113)*100</f>
        <v>53.83814677438714</v>
      </c>
      <c r="BG1113" s="3">
        <f>(S1113-E1113/(N1113/1.35))</f>
      </c>
      <c r="BH1113" s="3">
        <f>E1113*BF1113/100/BG1113</f>
      </c>
    </row>
    <row r="1114" ht="16" customHeight="1">
      <c r="A1114" s="4">
        <v>1035</v>
      </c>
      <c r="B1114" t="s" s="2">
        <v>1165</v>
      </c>
      <c r="C1114" s="4">
        <v>5994.500029224902</v>
      </c>
      <c r="D1114" s="4">
        <v>0</v>
      </c>
      <c r="E1114" s="3">
        <f>(R1114-#REF!*(1000-T1114)/(1000-U1114))*AO1114</f>
      </c>
      <c r="F1114" s="4">
        <f>IF(AZ1114&lt;&gt;0,1/(1/AZ1114-1/N1114),0)</f>
        <v>0.1350755525322802</v>
      </c>
      <c r="G1114" s="3">
        <f>((BC1114-AP1114/2)*S1114-E1114)/(BC1114+AP1114/2)</f>
      </c>
      <c r="H1114" s="4">
        <f>AP1114*1000</f>
        <v>1.931918301274409</v>
      </c>
      <c r="I1114" s="4">
        <f>(AU1114-BA1114)</f>
        <v>1.487113670156414</v>
      </c>
      <c r="J1114" s="4">
        <f>(P1114+AT1114*D1114)</f>
        <v>24.85797691345215</v>
      </c>
      <c r="K1114" s="4">
        <v>6</v>
      </c>
      <c r="L1114" s="4">
        <f>(K1114*AI1114+AJ1114)</f>
        <v>1.420000016689301</v>
      </c>
      <c r="M1114" s="4">
        <v>1</v>
      </c>
      <c r="N1114" s="4">
        <f>L1114*(M1114+1)*(M1114+1)/(M1114*M1114+1)</f>
        <v>2.840000033378601</v>
      </c>
      <c r="O1114" s="4">
        <v>21.10788726806641</v>
      </c>
      <c r="P1114" s="4">
        <v>24.85797691345215</v>
      </c>
      <c r="Q1114" s="4">
        <v>20.14810943603516</v>
      </c>
      <c r="R1114" s="4">
        <v>412.8112487792969</v>
      </c>
      <c r="S1114" s="4">
        <v>371.6225891113281</v>
      </c>
      <c r="T1114" s="4">
        <v>14.10225486755371</v>
      </c>
      <c r="U1114" s="4">
        <v>16.38470649719238</v>
      </c>
      <c r="V1114" s="4">
        <v>57.06011962890625</v>
      </c>
      <c r="W1114" s="4">
        <v>66.29183959960938</v>
      </c>
      <c r="X1114" s="4">
        <v>499.5324401855469</v>
      </c>
      <c r="Y1114" s="4">
        <v>1999.304931640625</v>
      </c>
      <c r="Z1114" s="4">
        <v>72.26351165771484</v>
      </c>
      <c r="AA1114" s="4">
        <v>101.6643218994141</v>
      </c>
      <c r="AB1114" s="4">
        <v>2.615689754486084</v>
      </c>
      <c r="AC1114" s="4">
        <v>0.3429876267910004</v>
      </c>
      <c r="AD1114" s="4">
        <v>0.3276323080062866</v>
      </c>
      <c r="AE1114" s="4">
        <v>0.007153920363634825</v>
      </c>
      <c r="AF1114" s="4">
        <v>0.4053530395030975</v>
      </c>
      <c r="AG1114" s="4">
        <v>0.008411586284637451</v>
      </c>
      <c r="AH1114" s="4">
        <v>0.6666666865348816</v>
      </c>
      <c r="AI1114" s="4">
        <v>-0.2195652425289154</v>
      </c>
      <c r="AJ1114" s="4">
        <v>2.737391471862793</v>
      </c>
      <c r="AK1114" s="4">
        <v>1</v>
      </c>
      <c r="AL1114" s="4">
        <v>0</v>
      </c>
      <c r="AM1114" s="4">
        <v>0.1599999964237213</v>
      </c>
      <c r="AN1114" s="4">
        <v>111115</v>
      </c>
      <c r="AO1114" s="4">
        <f>X1114*0.000001/(K1114*0.0001)</f>
        <v>0.8325540669759114</v>
      </c>
      <c r="AP1114" s="4">
        <f>(U1114-T1114)/(1000-U1114)*AO1114</f>
        <v>0.001931918301274409</v>
      </c>
      <c r="AQ1114" s="4">
        <f>(P1114+273.15)</f>
        <v>298.0079769134521</v>
      </c>
      <c r="AR1114" s="4">
        <f>(O1114+273.15)</f>
        <v>294.2578872680664</v>
      </c>
      <c r="AS1114" s="4">
        <f>(Y1114*AK1114+Z1114*AL1114)*AM1114</f>
        <v>319.8887819124284</v>
      </c>
      <c r="AT1114" s="4">
        <f>((AS1114+0.00000010773*(AR1114^4-AQ1114^4))-AP1114*44100)/(L1114*0.92*2*29.3+0.00000043092*AQ1114^3)</f>
        <v>2.191043571132293</v>
      </c>
      <c r="AU1114" s="4">
        <f>0.61365*EXP(17.502*J1114/(240.97+J1114))</f>
        <v>3.152853745714401</v>
      </c>
      <c r="AV1114" s="4">
        <f>AU1114*1000/AA1114</f>
        <v>31.01239143495996</v>
      </c>
      <c r="AW1114" s="4">
        <f>(AV1114-U1114)</f>
        <v>14.62768493776758</v>
      </c>
      <c r="AX1114" s="4">
        <f>IF(D1114,P1114,(O1114+P1114)/2)</f>
        <v>22.98293209075928</v>
      </c>
      <c r="AY1114" s="4">
        <f>0.61365*EXP(17.502*AX1114/(240.97+AX1114))</f>
        <v>2.816810122677921</v>
      </c>
      <c r="AZ1114" s="4">
        <f>IF(AW1114&lt;&gt;0,(1000-(AV1114+U1114)/2)/AW1114*AP1114,0)</f>
        <v>0.128942799139961</v>
      </c>
      <c r="BA1114" s="4">
        <f>U1114*AA1114/1000</f>
        <v>1.665740075557987</v>
      </c>
      <c r="BB1114" s="4">
        <f>(AY1114-BA1114)</f>
        <v>1.151070047119934</v>
      </c>
      <c r="BC1114" s="4">
        <f>1/(1.6/F1114+1.37/N1114)</f>
        <v>0.08111867814622306</v>
      </c>
      <c r="BD1114" s="3">
        <f>G1114*AA1114*0.001</f>
      </c>
      <c r="BE1114" s="3">
        <f>G1114/S1114</f>
      </c>
      <c r="BF1114" s="4">
        <f>(1-AP1114*AA1114/AU1114/F1114)*100</f>
        <v>53.88133290711289</v>
      </c>
      <c r="BG1114" s="3">
        <f>(S1114-E1114/(N1114/1.35))</f>
      </c>
      <c r="BH1114" s="3">
        <f>E1114*BF1114/100/BG1114</f>
      </c>
    </row>
    <row r="1115" ht="16" customHeight="1">
      <c r="A1115" s="4">
        <v>1036</v>
      </c>
      <c r="B1115" t="s" s="2">
        <v>1166</v>
      </c>
      <c r="C1115" s="4">
        <v>6000.000029101968</v>
      </c>
      <c r="D1115" s="4">
        <v>0</v>
      </c>
      <c r="E1115" s="3">
        <f>(R1115-#REF!*(1000-T1115)/(1000-U1115))*AO1115</f>
      </c>
      <c r="F1115" s="4">
        <f>IF(AZ1115&lt;&gt;0,1/(1/AZ1115-1/N1115),0)</f>
        <v>0.1354511233613774</v>
      </c>
      <c r="G1115" s="3">
        <f>((BC1115-AP1115/2)*S1115-E1115)/(BC1115+AP1115/2)</f>
      </c>
      <c r="H1115" s="4">
        <f>AP1115*1000</f>
        <v>1.935278150231064</v>
      </c>
      <c r="I1115" s="4">
        <f>(AU1115-BA1115)</f>
        <v>1.485760333225395</v>
      </c>
      <c r="J1115" s="4">
        <f>(P1115+AT1115*D1115)</f>
        <v>24.85402488708496</v>
      </c>
      <c r="K1115" s="4">
        <v>6</v>
      </c>
      <c r="L1115" s="4">
        <f>(K1115*AI1115+AJ1115)</f>
        <v>1.420000016689301</v>
      </c>
      <c r="M1115" s="4">
        <v>1</v>
      </c>
      <c r="N1115" s="4">
        <f>L1115*(M1115+1)*(M1115+1)/(M1115*M1115+1)</f>
        <v>2.840000033378601</v>
      </c>
      <c r="O1115" s="4">
        <v>21.1061954498291</v>
      </c>
      <c r="P1115" s="4">
        <v>24.85402488708496</v>
      </c>
      <c r="Q1115" s="4">
        <v>20.14713859558105</v>
      </c>
      <c r="R1115" s="4">
        <v>414.2916870117188</v>
      </c>
      <c r="S1115" s="4">
        <v>390.037109375</v>
      </c>
      <c r="T1115" s="4">
        <v>14.10422229766846</v>
      </c>
      <c r="U1115" s="4">
        <v>16.39067840576172</v>
      </c>
      <c r="V1115" s="4">
        <v>57.07343673706055</v>
      </c>
      <c r="W1115" s="4">
        <v>66.32279968261719</v>
      </c>
      <c r="X1115" s="4">
        <v>499.5217590332031</v>
      </c>
      <c r="Y1115" s="4">
        <v>1999.2705078125</v>
      </c>
      <c r="Z1115" s="4">
        <v>70.33353424072266</v>
      </c>
      <c r="AA1115" s="4">
        <v>101.6644821166992</v>
      </c>
      <c r="AB1115" s="4">
        <v>2.615689754486084</v>
      </c>
      <c r="AC1115" s="4">
        <v>0.3429876267910004</v>
      </c>
      <c r="AD1115" s="4">
        <v>0.3276323080062866</v>
      </c>
      <c r="AE1115" s="4">
        <v>0.007153920363634825</v>
      </c>
      <c r="AF1115" s="4">
        <v>0.4053530395030975</v>
      </c>
      <c r="AG1115" s="4">
        <v>0.008411586284637451</v>
      </c>
      <c r="AH1115" s="4">
        <v>0.6666666865348816</v>
      </c>
      <c r="AI1115" s="4">
        <v>-0.2195652425289154</v>
      </c>
      <c r="AJ1115" s="4">
        <v>2.737391471862793</v>
      </c>
      <c r="AK1115" s="4">
        <v>1</v>
      </c>
      <c r="AL1115" s="4">
        <v>0</v>
      </c>
      <c r="AM1115" s="4">
        <v>0.1599999964237213</v>
      </c>
      <c r="AN1115" s="4">
        <v>111115</v>
      </c>
      <c r="AO1115" s="4">
        <f>X1115*0.000001/(K1115*0.0001)</f>
        <v>0.8325362650553384</v>
      </c>
      <c r="AP1115" s="4">
        <f>(U1115-T1115)/(1000-U1115)*AO1115</f>
        <v>0.001935278150231064</v>
      </c>
      <c r="AQ1115" s="4">
        <f>(P1115+273.15)</f>
        <v>298.0040248870849</v>
      </c>
      <c r="AR1115" s="4">
        <f>(O1115+273.15)</f>
        <v>294.2561954498291</v>
      </c>
      <c r="AS1115" s="4">
        <f>(Y1115*AK1115+Z1115*AL1115)*AM1115</f>
        <v>319.8832741000515</v>
      </c>
      <c r="AT1115" s="4">
        <f>((AS1115+0.00000010773*(AR1115^4-AQ1115^4))-AP1115*44100)/(L1115*0.92*2*29.3+0.00000043092*AQ1115^3)</f>
        <v>2.189608954624147</v>
      </c>
      <c r="AU1115" s="4">
        <f>0.61365*EXP(17.502*J1115/(240.97+J1115))</f>
        <v>3.152110164888525</v>
      </c>
      <c r="AV1115" s="4">
        <f>AU1115*1000/AA1115</f>
        <v>31.0050284943198</v>
      </c>
      <c r="AW1115" s="4">
        <f>(AV1115-U1115)</f>
        <v>14.61435008855808</v>
      </c>
      <c r="AX1115" s="4">
        <f>IF(D1115,P1115,(O1115+P1115)/2)</f>
        <v>22.98011016845703</v>
      </c>
      <c r="AY1115" s="4">
        <f>0.61365*EXP(17.502*AX1115/(240.97+AX1115))</f>
        <v>2.816328986681315</v>
      </c>
      <c r="AZ1115" s="4">
        <f>IF(AW1115&lt;&gt;0,(1000-(AV1115+U1115)/2)/AW1115*AP1115,0)</f>
        <v>0.1292849973343043</v>
      </c>
      <c r="BA1115" s="4">
        <f>U1115*AA1115/1000</f>
        <v>1.66634983166313</v>
      </c>
      <c r="BB1115" s="4">
        <f>(AY1115-BA1115)</f>
        <v>1.149979155018185</v>
      </c>
      <c r="BC1115" s="4">
        <f>1/(1.6/F1115+1.37/N1115)</f>
        <v>0.08133537510216785</v>
      </c>
      <c r="BD1115" s="3">
        <f>G1115*AA1115*0.001</f>
      </c>
      <c r="BE1115" s="3">
        <f>G1115/S1115</f>
      </c>
      <c r="BF1115" s="4">
        <f>(1-AP1115*AA1115/AU1115/F1115)*100</f>
        <v>53.91828354556537</v>
      </c>
      <c r="BG1115" s="3">
        <f>(S1115-E1115/(N1115/1.35))</f>
      </c>
      <c r="BH1115" s="3">
        <f>E1115*BF1115/100/BG1115</f>
      </c>
    </row>
    <row r="1116" ht="16" customHeight="1">
      <c r="A1116" s="4">
        <v>1037</v>
      </c>
      <c r="B1116" t="s" s="2">
        <v>1167</v>
      </c>
      <c r="C1116" s="4">
        <v>6005.000028990209</v>
      </c>
      <c r="D1116" s="4">
        <v>0</v>
      </c>
      <c r="E1116" s="3">
        <f>(R1116-#REF!*(1000-T1116)/(1000-U1116))*AO1116</f>
      </c>
      <c r="F1116" s="4">
        <f>IF(AZ1116&lt;&gt;0,1/(1/AZ1116-1/N1116),0)</f>
        <v>0.1357142256177919</v>
      </c>
      <c r="G1116" s="3">
        <f>((BC1116-AP1116/2)*S1116-E1116)/(BC1116+AP1116/2)</f>
      </c>
      <c r="H1116" s="4">
        <f>AP1116*1000</f>
        <v>1.938711864793644</v>
      </c>
      <c r="I1116" s="4">
        <f>(AU1116-BA1116)</f>
        <v>1.48563031931247</v>
      </c>
      <c r="J1116" s="4">
        <f>(P1116+AT1116*D1116)</f>
        <v>24.85641288757324</v>
      </c>
      <c r="K1116" s="4">
        <v>6</v>
      </c>
      <c r="L1116" s="4">
        <f>(K1116*AI1116+AJ1116)</f>
        <v>1.420000016689301</v>
      </c>
      <c r="M1116" s="4">
        <v>1</v>
      </c>
      <c r="N1116" s="4">
        <f>L1116*(M1116+1)*(M1116+1)/(M1116*M1116+1)</f>
        <v>2.840000033378601</v>
      </c>
      <c r="O1116" s="4">
        <v>21.10517311096191</v>
      </c>
      <c r="P1116" s="4">
        <v>24.85641288757324</v>
      </c>
      <c r="Q1116" s="4">
        <v>20.14703559875488</v>
      </c>
      <c r="R1116" s="4">
        <v>410.9804382324219</v>
      </c>
      <c r="S1116" s="4">
        <v>395.8337707519531</v>
      </c>
      <c r="T1116" s="4">
        <v>14.10594367980957</v>
      </c>
      <c r="U1116" s="4">
        <v>16.39642333984375</v>
      </c>
      <c r="V1116" s="4">
        <v>57.08422088623047</v>
      </c>
      <c r="W1116" s="4">
        <v>66.35001373291016</v>
      </c>
      <c r="X1116" s="4">
        <v>499.5260925292969</v>
      </c>
      <c r="Y1116" s="4">
        <v>1999.248291015625</v>
      </c>
      <c r="Z1116" s="4">
        <v>69.08010101318359</v>
      </c>
      <c r="AA1116" s="4">
        <v>101.664192199707</v>
      </c>
      <c r="AB1116" s="4">
        <v>2.615689754486084</v>
      </c>
      <c r="AC1116" s="4">
        <v>0.3429876267910004</v>
      </c>
      <c r="AD1116" s="4">
        <v>0.3276323080062866</v>
      </c>
      <c r="AE1116" s="4">
        <v>0.007153920363634825</v>
      </c>
      <c r="AF1116" s="4">
        <v>0.4053530395030975</v>
      </c>
      <c r="AG1116" s="4">
        <v>0.008411586284637451</v>
      </c>
      <c r="AH1116" s="4">
        <v>0.6666666865348816</v>
      </c>
      <c r="AI1116" s="4">
        <v>-0.2195652425289154</v>
      </c>
      <c r="AJ1116" s="4">
        <v>2.737391471862793</v>
      </c>
      <c r="AK1116" s="4">
        <v>1</v>
      </c>
      <c r="AL1116" s="4">
        <v>0</v>
      </c>
      <c r="AM1116" s="4">
        <v>0.1599999964237213</v>
      </c>
      <c r="AN1116" s="4">
        <v>111115</v>
      </c>
      <c r="AO1116" s="4">
        <f>X1116*0.000001/(K1116*0.0001)</f>
        <v>0.832543487548828</v>
      </c>
      <c r="AP1116" s="4">
        <f>(U1116-T1116)/(1000-U1116)*AO1116</f>
        <v>0.001938711864793644</v>
      </c>
      <c r="AQ1116" s="4">
        <f>(P1116+273.15)</f>
        <v>298.0064128875732</v>
      </c>
      <c r="AR1116" s="4">
        <f>(O1116+273.15)</f>
        <v>294.2551731109619</v>
      </c>
      <c r="AS1116" s="4">
        <f>(Y1116*AK1116+Z1116*AL1116)*AM1116</f>
        <v>319.8797194126309</v>
      </c>
      <c r="AT1116" s="4">
        <f>((AS1116+0.00000010773*(AR1116^4-AQ1116^4))-AP1116*44100)/(L1116*0.92*2*29.3+0.00000043092*AQ1116^3)</f>
        <v>2.187402941688565</v>
      </c>
      <c r="AU1116" s="4">
        <f>0.61365*EXP(17.502*J1116/(240.97+J1116))</f>
        <v>3.152559453122108</v>
      </c>
      <c r="AV1116" s="4">
        <f>AU1116*1000/AA1116</f>
        <v>31.00953624781954</v>
      </c>
      <c r="AW1116" s="4">
        <f>(AV1116-U1116)</f>
        <v>14.61311290797579</v>
      </c>
      <c r="AX1116" s="4">
        <f>IF(D1116,P1116,(O1116+P1116)/2)</f>
        <v>22.98079299926758</v>
      </c>
      <c r="AY1116" s="4">
        <f>0.61365*EXP(17.502*AX1116/(240.97+AX1116))</f>
        <v>2.816445402315517</v>
      </c>
      <c r="AZ1116" s="4">
        <f>IF(AW1116&lt;&gt;0,(1000-(AV1116+U1116)/2)/AW1116*AP1116,0)</f>
        <v>0.1295246692854414</v>
      </c>
      <c r="BA1116" s="4">
        <f>U1116*AA1116/1000</f>
        <v>1.666929133809637</v>
      </c>
      <c r="BB1116" s="4">
        <f>(AY1116-BA1116)</f>
        <v>1.14951626850588</v>
      </c>
      <c r="BC1116" s="4">
        <f>1/(1.6/F1116+1.37/N1116)</f>
        <v>0.08148715182927226</v>
      </c>
      <c r="BD1116" s="3">
        <f>G1116*AA1116*0.001</f>
      </c>
      <c r="BE1116" s="3">
        <f>G1116/S1116</f>
      </c>
      <c r="BF1116" s="4">
        <f>(1-AP1116*AA1116/AU1116/F1116)*100</f>
        <v>53.93271433951728</v>
      </c>
      <c r="BG1116" s="3">
        <f>(S1116-E1116/(N1116/1.35))</f>
      </c>
      <c r="BH1116" s="3">
        <f>E1116*BF1116/100/BG1116</f>
      </c>
    </row>
    <row r="1117" ht="16" customHeight="1">
      <c r="A1117" s="4">
        <v>1038</v>
      </c>
      <c r="B1117" t="s" s="2">
        <v>1168</v>
      </c>
      <c r="C1117" s="4">
        <v>6010.000028878450</v>
      </c>
      <c r="D1117" s="4">
        <v>0</v>
      </c>
      <c r="E1117" s="3">
        <f>(R1117-#REF!*(1000-T1117)/(1000-U1117))*AO1117</f>
      </c>
      <c r="F1117" s="4">
        <f>IF(AZ1117&lt;&gt;0,1/(1/AZ1117-1/N1117),0)</f>
        <v>0.135826519488664</v>
      </c>
      <c r="G1117" s="3">
        <f>((BC1117-AP1117/2)*S1117-E1117)/(BC1117+AP1117/2)</f>
      </c>
      <c r="H1117" s="4">
        <f>AP1117*1000</f>
        <v>1.943027161117042</v>
      </c>
      <c r="I1117" s="4">
        <f>(AU1117-BA1117)</f>
        <v>1.487733303019749</v>
      </c>
      <c r="J1117" s="4">
        <f>(P1117+AT1117*D1117)</f>
        <v>24.8707332611084</v>
      </c>
      <c r="K1117" s="4">
        <v>6</v>
      </c>
      <c r="L1117" s="4">
        <f>(K1117*AI1117+AJ1117)</f>
        <v>1.420000016689301</v>
      </c>
      <c r="M1117" s="4">
        <v>1</v>
      </c>
      <c r="N1117" s="4">
        <f>L1117*(M1117+1)*(M1117+1)/(M1117*M1117+1)</f>
        <v>2.840000033378601</v>
      </c>
      <c r="O1117" s="4">
        <v>21.10468673706055</v>
      </c>
      <c r="P1117" s="4">
        <v>24.8707332611084</v>
      </c>
      <c r="Q1117" s="4">
        <v>20.14712715148926</v>
      </c>
      <c r="R1117" s="4">
        <v>406.1841735839844</v>
      </c>
      <c r="S1117" s="4">
        <v>395.8378295898438</v>
      </c>
      <c r="T1117" s="4">
        <v>14.10672855377197</v>
      </c>
      <c r="U1117" s="4">
        <v>16.40229797363281</v>
      </c>
      <c r="V1117" s="4">
        <v>57.09012222290039</v>
      </c>
      <c r="W1117" s="4">
        <v>66.37622833251953</v>
      </c>
      <c r="X1117" s="4">
        <v>499.5249633789062</v>
      </c>
      <c r="Y1117" s="4">
        <v>1999.236694335938</v>
      </c>
      <c r="Z1117" s="4">
        <v>68.78009033203125</v>
      </c>
      <c r="AA1117" s="4">
        <v>101.6639022827148</v>
      </c>
      <c r="AB1117" s="4">
        <v>2.615689754486084</v>
      </c>
      <c r="AC1117" s="4">
        <v>0.3429876267910004</v>
      </c>
      <c r="AD1117" s="4">
        <v>0.3276323080062866</v>
      </c>
      <c r="AE1117" s="4">
        <v>0.007153920363634825</v>
      </c>
      <c r="AF1117" s="4">
        <v>0.4053530395030975</v>
      </c>
      <c r="AG1117" s="4">
        <v>0.008411586284637451</v>
      </c>
      <c r="AH1117" s="4">
        <v>0.6666666865348816</v>
      </c>
      <c r="AI1117" s="4">
        <v>-0.2195652425289154</v>
      </c>
      <c r="AJ1117" s="4">
        <v>2.737391471862793</v>
      </c>
      <c r="AK1117" s="4">
        <v>1</v>
      </c>
      <c r="AL1117" s="4">
        <v>0</v>
      </c>
      <c r="AM1117" s="4">
        <v>0.1599999964237213</v>
      </c>
      <c r="AN1117" s="4">
        <v>111115</v>
      </c>
      <c r="AO1117" s="4">
        <f>X1117*0.000001/(K1117*0.0001)</f>
        <v>0.8325416056315104</v>
      </c>
      <c r="AP1117" s="4">
        <f>(U1117-T1117)/(1000-U1117)*AO1117</f>
        <v>0.001943027161117042</v>
      </c>
      <c r="AQ1117" s="4">
        <f>(P1117+273.15)</f>
        <v>298.0207332611084</v>
      </c>
      <c r="AR1117" s="4">
        <f>(O1117+273.15)</f>
        <v>294.2546867370605</v>
      </c>
      <c r="AS1117" s="4">
        <f>(Y1117*AK1117+Z1117*AL1117)*AM1117</f>
        <v>319.8778639439224</v>
      </c>
      <c r="AT1117" s="4">
        <f>((AS1117+0.00000010773*(AR1117^4-AQ1117^4))-AP1117*44100)/(L1117*0.92*2*29.3+0.00000043092*AQ1117^3)</f>
        <v>2.183259930505336</v>
      </c>
      <c r="AU1117" s="4">
        <f>0.61365*EXP(17.502*J1117/(240.97+J1117))</f>
        <v>3.155254921423127</v>
      </c>
      <c r="AV1117" s="4">
        <f>AU1117*1000/AA1117</f>
        <v>31.03613820221803</v>
      </c>
      <c r="AW1117" s="4">
        <f>(AV1117-U1117)</f>
        <v>14.63384022858521</v>
      </c>
      <c r="AX1117" s="4">
        <f>IF(D1117,P1117,(O1117+P1117)/2)</f>
        <v>22.98770999908447</v>
      </c>
      <c r="AY1117" s="4">
        <f>0.61365*EXP(17.502*AX1117/(240.97+AX1117))</f>
        <v>2.817624917020111</v>
      </c>
      <c r="AZ1117" s="4">
        <f>IF(AW1117&lt;&gt;0,(1000-(AV1117+U1117)/2)/AW1117*AP1117,0)</f>
        <v>0.1296269500350516</v>
      </c>
      <c r="BA1117" s="4">
        <f>U1117*AA1117/1000</f>
        <v>1.667521618403378</v>
      </c>
      <c r="BB1117" s="4">
        <f>(AY1117-BA1117)</f>
        <v>1.150103298616733</v>
      </c>
      <c r="BC1117" s="4">
        <f>1/(1.6/F1117+1.37/N1117)</f>
        <v>0.08155192414749519</v>
      </c>
      <c r="BD1117" s="3">
        <f>G1117*AA1117*0.001</f>
      </c>
      <c r="BE1117" s="3">
        <f>G1117/S1117</f>
      </c>
      <c r="BF1117" s="4">
        <f>(1-AP1117*AA1117/AU1117/F1117)*100</f>
        <v>53.90788653945721</v>
      </c>
      <c r="BG1117" s="3">
        <f>(S1117-E1117/(N1117/1.35))</f>
      </c>
      <c r="BH1117" s="3">
        <f>E1117*BF1117/100/BG1117</f>
      </c>
    </row>
    <row r="1118" ht="16" customHeight="1">
      <c r="A1118" s="4">
        <v>1038</v>
      </c>
      <c r="B1118" t="s" s="2">
        <v>1168</v>
      </c>
      <c r="C1118" s="4">
        <v>6010.000028878450</v>
      </c>
      <c r="D1118" s="4">
        <v>0</v>
      </c>
      <c r="E1118" s="3">
        <f>(R1118-#REF!*(1000-T1118)/(1000-U1118))*AO1118</f>
      </c>
      <c r="F1118" s="4">
        <f>IF(AZ1118&lt;&gt;0,1/(1/AZ1118-1/N1118),0)</f>
        <v>0.135826519488664</v>
      </c>
      <c r="G1118" s="3">
        <f>((BC1118-AP1118/2)*S1118-E1118)/(BC1118+AP1118/2)</f>
      </c>
      <c r="H1118" s="4">
        <f>AP1118*1000</f>
        <v>1.943027161117042</v>
      </c>
      <c r="I1118" s="4">
        <f>(AU1118-BA1118)</f>
        <v>1.487733303019749</v>
      </c>
      <c r="J1118" s="4">
        <f>(P1118+AT1118*D1118)</f>
        <v>24.8707332611084</v>
      </c>
      <c r="K1118" s="4">
        <v>6</v>
      </c>
      <c r="L1118" s="4">
        <f>(K1118*AI1118+AJ1118)</f>
        <v>1.420000016689301</v>
      </c>
      <c r="M1118" s="4">
        <v>1</v>
      </c>
      <c r="N1118" s="4">
        <f>L1118*(M1118+1)*(M1118+1)/(M1118*M1118+1)</f>
        <v>2.840000033378601</v>
      </c>
      <c r="O1118" s="4">
        <v>21.10468673706055</v>
      </c>
      <c r="P1118" s="4">
        <v>24.8707332611084</v>
      </c>
      <c r="Q1118" s="4">
        <v>20.14712715148926</v>
      </c>
      <c r="R1118" s="4">
        <v>406.1841735839844</v>
      </c>
      <c r="S1118" s="4">
        <v>395.8378295898438</v>
      </c>
      <c r="T1118" s="4">
        <v>14.10672855377197</v>
      </c>
      <c r="U1118" s="4">
        <v>16.40229797363281</v>
      </c>
      <c r="V1118" s="4">
        <v>57.09012222290039</v>
      </c>
      <c r="W1118" s="4">
        <v>66.37622833251953</v>
      </c>
      <c r="X1118" s="4">
        <v>499.5249633789062</v>
      </c>
      <c r="Y1118" s="4">
        <v>1999.236694335938</v>
      </c>
      <c r="Z1118" s="4">
        <v>68.78009033203125</v>
      </c>
      <c r="AA1118" s="4">
        <v>101.6639022827148</v>
      </c>
      <c r="AB1118" s="4">
        <v>2.615689754486084</v>
      </c>
      <c r="AC1118" s="4">
        <v>0.3429876267910004</v>
      </c>
      <c r="AD1118" s="4">
        <v>0.3276323080062866</v>
      </c>
      <c r="AE1118" s="4">
        <v>0.007153920363634825</v>
      </c>
      <c r="AF1118" s="4">
        <v>0.4053530395030975</v>
      </c>
      <c r="AG1118" s="4">
        <v>0.008411586284637451</v>
      </c>
      <c r="AH1118" s="4">
        <v>0.6666666865348816</v>
      </c>
      <c r="AI1118" s="4">
        <v>-0.2195652425289154</v>
      </c>
      <c r="AJ1118" s="4">
        <v>2.737391471862793</v>
      </c>
      <c r="AK1118" s="4">
        <v>1</v>
      </c>
      <c r="AL1118" s="4">
        <v>0</v>
      </c>
      <c r="AM1118" s="4">
        <v>0.1599999964237213</v>
      </c>
      <c r="AN1118" s="4">
        <v>111115</v>
      </c>
      <c r="AO1118" s="4">
        <f>X1118*0.000001/(K1118*0.0001)</f>
        <v>0.8325416056315104</v>
      </c>
      <c r="AP1118" s="4">
        <f>(U1118-T1118)/(1000-U1118)*AO1118</f>
        <v>0.001943027161117042</v>
      </c>
      <c r="AQ1118" s="4">
        <f>(P1118+273.15)</f>
        <v>298.0207332611084</v>
      </c>
      <c r="AR1118" s="4">
        <f>(O1118+273.15)</f>
        <v>294.2546867370605</v>
      </c>
      <c r="AS1118" s="4">
        <f>(Y1118*AK1118+Z1118*AL1118)*AM1118</f>
        <v>319.8778639439224</v>
      </c>
      <c r="AT1118" s="4">
        <f>((AS1118+0.00000010773*(AR1118^4-AQ1118^4))-AP1118*44100)/(L1118*0.92*2*29.3+0.00000043092*AQ1118^3)</f>
        <v>2.183259930505336</v>
      </c>
      <c r="AU1118" s="4">
        <f>0.61365*EXP(17.502*J1118/(240.97+J1118))</f>
        <v>3.155254921423127</v>
      </c>
      <c r="AV1118" s="4">
        <f>AU1118*1000/AA1118</f>
        <v>31.03613820221803</v>
      </c>
      <c r="AW1118" s="4">
        <f>(AV1118-U1118)</f>
        <v>14.63384022858521</v>
      </c>
      <c r="AX1118" s="4">
        <f>IF(D1118,P1118,(O1118+P1118)/2)</f>
        <v>22.98770999908447</v>
      </c>
      <c r="AY1118" s="4">
        <f>0.61365*EXP(17.502*AX1118/(240.97+AX1118))</f>
        <v>2.817624917020111</v>
      </c>
      <c r="AZ1118" s="4">
        <f>IF(AW1118&lt;&gt;0,(1000-(AV1118+U1118)/2)/AW1118*AP1118,0)</f>
        <v>0.1296269500350516</v>
      </c>
      <c r="BA1118" s="4">
        <f>U1118*AA1118/1000</f>
        <v>1.667521618403378</v>
      </c>
      <c r="BB1118" s="4">
        <f>(AY1118-BA1118)</f>
        <v>1.150103298616733</v>
      </c>
      <c r="BC1118" s="4">
        <f>1/(1.6/F1118+1.37/N1118)</f>
        <v>0.08155192414749519</v>
      </c>
      <c r="BD1118" s="3">
        <f>G1118*AA1118*0.001</f>
      </c>
      <c r="BE1118" s="3">
        <f>G1118/S1118</f>
      </c>
      <c r="BF1118" s="4">
        <f>(1-AP1118*AA1118/AU1118/F1118)*100</f>
        <v>53.90788653945721</v>
      </c>
      <c r="BG1118" s="3">
        <f>(S1118-E1118/(N1118/1.35))</f>
      </c>
      <c r="BH1118" s="3">
        <f>E1118*BF1118/100/BG1118</f>
      </c>
    </row>
    <row r="1119" ht="16" customHeight="1">
      <c r="A1119" s="4">
        <v>1039</v>
      </c>
      <c r="B1119" t="s" s="2">
        <v>1170</v>
      </c>
      <c r="C1119" s="4">
        <v>6033.000032566488</v>
      </c>
      <c r="D1119" s="4">
        <v>0</v>
      </c>
      <c r="E1119" s="3">
        <f>(R1119-#REF!*(1000-T1119)/(1000-U1119))*AO1119</f>
      </c>
      <c r="F1119" s="4">
        <f>IF(AZ1119&lt;&gt;0,1/(1/AZ1119-1/N1119),0)</f>
        <v>0.1340558598280212</v>
      </c>
      <c r="G1119" s="3">
        <f>((BC1119-AP1119/2)*S1119-E1119)/(BC1119+AP1119/2)</f>
      </c>
      <c r="H1119" s="4">
        <f>AP1119*1000</f>
        <v>1.918947768835865</v>
      </c>
      <c r="I1119" s="4">
        <f>(AU1119-BA1119)</f>
        <v>1.487806594142665</v>
      </c>
      <c r="J1119" s="4">
        <f>(P1119+AT1119*D1119)</f>
        <v>24.87400436401367</v>
      </c>
      <c r="K1119" s="4">
        <v>6</v>
      </c>
      <c r="L1119" s="4">
        <f>(K1119*AI1119+AJ1119)</f>
        <v>1.420000016689301</v>
      </c>
      <c r="M1119" s="4">
        <v>1</v>
      </c>
      <c r="N1119" s="4">
        <f>L1119*(M1119+1)*(M1119+1)/(M1119*M1119+1)</f>
        <v>2.840000033378601</v>
      </c>
      <c r="O1119" s="4">
        <v>21.10483551025391</v>
      </c>
      <c r="P1119" s="4">
        <v>24.87400436401367</v>
      </c>
      <c r="Q1119" s="4">
        <v>20.14726066589355</v>
      </c>
      <c r="R1119" s="4">
        <v>403.6893310546875</v>
      </c>
      <c r="S1119" s="4">
        <v>394.8537902832031</v>
      </c>
      <c r="T1119" s="4">
        <v>14.14057159423828</v>
      </c>
      <c r="U1119" s="4">
        <v>16.40765953063965</v>
      </c>
      <c r="V1119" s="4">
        <v>57.4112663269043</v>
      </c>
      <c r="W1119" s="4">
        <v>66.39582061767578</v>
      </c>
      <c r="X1119" s="4">
        <v>499.529541015625</v>
      </c>
      <c r="Y1119" s="4">
        <v>1999.2197265625</v>
      </c>
      <c r="Z1119" s="4">
        <v>68.92876434326172</v>
      </c>
      <c r="AA1119" s="4">
        <v>101.6637573242188</v>
      </c>
      <c r="AB1119" s="4">
        <v>6.344403743743896</v>
      </c>
      <c r="AC1119" s="4">
        <v>0.3495585322380066</v>
      </c>
      <c r="AD1119" s="4">
        <v>0.366696685552597</v>
      </c>
      <c r="AE1119" s="4">
        <v>0.007004071492701769</v>
      </c>
      <c r="AF1119" s="4">
        <v>0.328154057264328</v>
      </c>
      <c r="AG1119" s="4">
        <v>0.007775226142257452</v>
      </c>
      <c r="AH1119" s="4">
        <v>0.6666666865348816</v>
      </c>
      <c r="AI1119" s="4">
        <v>-0.2195652425289154</v>
      </c>
      <c r="AJ1119" s="4">
        <v>2.737391471862793</v>
      </c>
      <c r="AK1119" s="4">
        <v>1</v>
      </c>
      <c r="AL1119" s="4">
        <v>0</v>
      </c>
      <c r="AM1119" s="4">
        <v>0.1599999964237213</v>
      </c>
      <c r="AN1119" s="4">
        <v>111115</v>
      </c>
      <c r="AO1119" s="4">
        <f>X1119*0.000001/(K1119*0.0001)</f>
        <v>0.8325492350260415</v>
      </c>
      <c r="AP1119" s="4">
        <f>(U1119-T1119)/(1000-U1119)*AO1119</f>
        <v>0.001918947768835865</v>
      </c>
      <c r="AQ1119" s="4">
        <f>(P1119+273.15)</f>
        <v>298.0240043640136</v>
      </c>
      <c r="AR1119" s="4">
        <f>(O1119+273.15)</f>
        <v>294.2548355102539</v>
      </c>
      <c r="AS1119" s="4">
        <f>(Y1119*AK1119+Z1119*AL1119)*AM1119</f>
        <v>319.8751491002331</v>
      </c>
      <c r="AT1119" s="4">
        <f>((AS1119+0.00000010773*(AR1119^4-AQ1119^4))-AP1119*44100)/(L1119*0.92*2*29.3+0.00000043092*AQ1119^3)</f>
        <v>2.194886481245606</v>
      </c>
      <c r="AU1119" s="4">
        <f>0.61365*EXP(17.502*J1119/(240.97+J1119))</f>
        <v>3.155870910924019</v>
      </c>
      <c r="AV1119" s="4">
        <f>AU1119*1000/AA1119</f>
        <v>31.04224154198376</v>
      </c>
      <c r="AW1119" s="4">
        <f>(AV1119-U1119)</f>
        <v>14.63458201134411</v>
      </c>
      <c r="AX1119" s="4">
        <f>IF(D1119,P1119,(O1119+P1119)/2)</f>
        <v>22.98941993713379</v>
      </c>
      <c r="AY1119" s="4">
        <f>0.61365*EXP(17.502*AX1119/(240.97+AX1119))</f>
        <v>2.817916569162758</v>
      </c>
      <c r="AZ1119" s="4">
        <f>IF(AW1119&lt;&gt;0,(1000-(AV1119+U1119)/2)/AW1119*AP1119,0)</f>
        <v>0.1280132788545837</v>
      </c>
      <c r="BA1119" s="4">
        <f>U1119*AA1119/1000</f>
        <v>1.668064316781354</v>
      </c>
      <c r="BB1119" s="4">
        <f>(AY1119-BA1119)</f>
        <v>1.149852252381404</v>
      </c>
      <c r="BC1119" s="4">
        <f>1/(1.6/F1119+1.37/N1119)</f>
        <v>0.08053009769923664</v>
      </c>
      <c r="BD1119" s="3">
        <f>G1119*AA1119*0.001</f>
      </c>
      <c r="BE1119" s="3">
        <f>G1119/S1119</f>
      </c>
      <c r="BF1119" s="4">
        <f>(1-AP1119*AA1119/AU1119/F1119)*100</f>
        <v>53.88690440772497</v>
      </c>
      <c r="BG1119" s="3">
        <f>(S1119-E1119/(N1119/1.35))</f>
      </c>
      <c r="BH1119" s="3">
        <f>E1119*BF1119/100/BG1119</f>
      </c>
    </row>
    <row r="1120" ht="16" customHeight="1">
      <c r="A1120" s="4">
        <v>1040</v>
      </c>
      <c r="B1120" t="s" s="2">
        <v>1171</v>
      </c>
      <c r="C1120" s="4">
        <v>6038.000032454729</v>
      </c>
      <c r="D1120" s="4">
        <v>0</v>
      </c>
      <c r="E1120" s="3">
        <f>(R1120-#REF!*(1000-T1120)/(1000-U1120))*AO1120</f>
      </c>
      <c r="F1120" s="4">
        <f>IF(AZ1120&lt;&gt;0,1/(1/AZ1120-1/N1120),0)</f>
        <v>0.1310872091360043</v>
      </c>
      <c r="G1120" s="3">
        <f>((BC1120-AP1120/2)*S1120-E1120)/(BC1120+AP1120/2)</f>
      </c>
      <c r="H1120" s="4">
        <f>AP1120*1000</f>
        <v>1.873740204736125</v>
      </c>
      <c r="I1120" s="4">
        <f>(AU1120-BA1120)</f>
        <v>1.484160478806487</v>
      </c>
      <c r="J1120" s="4">
        <f>(P1120+AT1120*D1120)</f>
        <v>24.86873435974121</v>
      </c>
      <c r="K1120" s="4">
        <v>6</v>
      </c>
      <c r="L1120" s="4">
        <f>(K1120*AI1120+AJ1120)</f>
        <v>1.420000016689301</v>
      </c>
      <c r="M1120" s="4">
        <v>1</v>
      </c>
      <c r="N1120" s="4">
        <f>L1120*(M1120+1)*(M1120+1)/(M1120*M1120+1)</f>
        <v>2.840000033378601</v>
      </c>
      <c r="O1120" s="4">
        <v>21.10462760925293</v>
      </c>
      <c r="P1120" s="4">
        <v>24.86873435974121</v>
      </c>
      <c r="Q1120" s="4">
        <v>20.14941024780273</v>
      </c>
      <c r="R1120" s="4">
        <v>400.1938781738281</v>
      </c>
      <c r="S1120" s="4">
        <v>393.1923522949219</v>
      </c>
      <c r="T1120" s="4">
        <v>14.22017192840576</v>
      </c>
      <c r="U1120" s="4">
        <v>16.43376159667969</v>
      </c>
      <c r="V1120" s="4">
        <v>57.74173736572266</v>
      </c>
      <c r="W1120" s="4">
        <v>66.49514007568359</v>
      </c>
      <c r="X1120" s="4">
        <v>499.536376953125</v>
      </c>
      <c r="Y1120" s="4">
        <v>1999.238159179688</v>
      </c>
      <c r="Z1120" s="4">
        <v>69.30580902099609</v>
      </c>
      <c r="AA1120" s="4">
        <v>101.6637649536133</v>
      </c>
      <c r="AB1120" s="4">
        <v>6.344403743743896</v>
      </c>
      <c r="AC1120" s="4">
        <v>0.3495585322380066</v>
      </c>
      <c r="AD1120" s="4">
        <v>0.366696685552597</v>
      </c>
      <c r="AE1120" s="4">
        <v>0.007004071492701769</v>
      </c>
      <c r="AF1120" s="4">
        <v>0.328154057264328</v>
      </c>
      <c r="AG1120" s="4">
        <v>0.007775226142257452</v>
      </c>
      <c r="AH1120" s="4">
        <v>1</v>
      </c>
      <c r="AI1120" s="4">
        <v>-0.2195652425289154</v>
      </c>
      <c r="AJ1120" s="4">
        <v>2.737391471862793</v>
      </c>
      <c r="AK1120" s="4">
        <v>1</v>
      </c>
      <c r="AL1120" s="4">
        <v>0</v>
      </c>
      <c r="AM1120" s="4">
        <v>0.1599999964237213</v>
      </c>
      <c r="AN1120" s="4">
        <v>111115</v>
      </c>
      <c r="AO1120" s="4">
        <f>X1120*0.000001/(K1120*0.0001)</f>
        <v>0.8325606282552082</v>
      </c>
      <c r="AP1120" s="4">
        <f>(U1120-T1120)/(1000-U1120)*AO1120</f>
        <v>0.001873740204736125</v>
      </c>
      <c r="AQ1120" s="4">
        <f>(P1120+273.15)</f>
        <v>298.0187343597412</v>
      </c>
      <c r="AR1120" s="4">
        <f>(O1120+273.15)</f>
        <v>294.2546276092529</v>
      </c>
      <c r="AS1120" s="4">
        <f>(Y1120*AK1120+Z1120*AL1120)*AM1120</f>
        <v>319.8780983189172</v>
      </c>
      <c r="AT1120" s="4">
        <f>((AS1120+0.00000010773*(AR1120^4-AQ1120^4))-AP1120*44100)/(L1120*0.92*2*29.3+0.00000043092*AQ1120^3)</f>
        <v>2.218257765241896</v>
      </c>
      <c r="AU1120" s="4">
        <f>0.61365*EXP(17.502*J1120/(240.97+J1120))</f>
        <v>3.154878555075047</v>
      </c>
      <c r="AV1120" s="4">
        <f>AU1120*1000/AA1120</f>
        <v>31.03247805660691</v>
      </c>
      <c r="AW1120" s="4">
        <f>(AV1120-U1120)</f>
        <v>14.59871645992722</v>
      </c>
      <c r="AX1120" s="4">
        <f>IF(D1120,P1120,(O1120+P1120)/2)</f>
        <v>22.98668098449707</v>
      </c>
      <c r="AY1120" s="4">
        <f>0.61365*EXP(17.502*AX1120/(240.97+AX1120))</f>
        <v>2.817449417945274</v>
      </c>
      <c r="AZ1120" s="4">
        <f>IF(AW1120&lt;&gt;0,(1000-(AV1120+U1120)/2)/AW1120*AP1120,0)</f>
        <v>0.1253035161655741</v>
      </c>
      <c r="BA1120" s="4">
        <f>U1120*AA1120/1000</f>
        <v>1.67071807626856</v>
      </c>
      <c r="BB1120" s="4">
        <f>(AY1120-BA1120)</f>
        <v>1.146731341676714</v>
      </c>
      <c r="BC1120" s="4">
        <f>1/(1.6/F1120+1.37/N1120)</f>
        <v>0.07881457014066598</v>
      </c>
      <c r="BD1120" s="3">
        <f>G1120*AA1120*0.001</f>
      </c>
      <c r="BE1120" s="3">
        <f>G1120/S1120</f>
      </c>
      <c r="BF1120" s="4">
        <f>(1-AP1120*AA1120/AU1120/F1120)*100</f>
        <v>53.93908073589677</v>
      </c>
      <c r="BG1120" s="3">
        <f>(S1120-E1120/(N1120/1.35))</f>
      </c>
      <c r="BH1120" s="3">
        <f>E1120*BF1120/100/BG1120</f>
      </c>
    </row>
    <row r="1121" ht="16" customHeight="1">
      <c r="A1121" s="4">
        <v>1041</v>
      </c>
      <c r="B1121" t="s" s="2">
        <v>1172</v>
      </c>
      <c r="C1121" s="4">
        <v>6043.000032342970</v>
      </c>
      <c r="D1121" s="4">
        <v>0</v>
      </c>
      <c r="E1121" s="3">
        <f>(R1121-#REF!*(1000-T1121)/(1000-U1121))*AO1121</f>
      </c>
      <c r="F1121" s="4">
        <f>IF(AZ1121&lt;&gt;0,1/(1/AZ1121-1/N1121),0)</f>
        <v>0.1324230347948116</v>
      </c>
      <c r="G1121" s="3">
        <f>((BC1121-AP1121/2)*S1121-E1121)/(BC1121+AP1121/2)</f>
      </c>
      <c r="H1121" s="4">
        <f>AP1121*1000</f>
        <v>1.887414872753747</v>
      </c>
      <c r="I1121" s="4">
        <f>(AU1121-BA1121)</f>
        <v>1.480568915812187</v>
      </c>
      <c r="J1121" s="4">
        <f>(P1121+AT1121*D1121)</f>
        <v>24.86121559143066</v>
      </c>
      <c r="K1121" s="4">
        <v>6</v>
      </c>
      <c r="L1121" s="4">
        <f>(K1121*AI1121+AJ1121)</f>
        <v>1.420000016689301</v>
      </c>
      <c r="M1121" s="4">
        <v>1</v>
      </c>
      <c r="N1121" s="4">
        <f>L1121*(M1121+1)*(M1121+1)/(M1121*M1121+1)</f>
        <v>2.840000033378601</v>
      </c>
      <c r="O1121" s="4">
        <v>21.10494422912598</v>
      </c>
      <c r="P1121" s="4">
        <v>24.86121559143066</v>
      </c>
      <c r="Q1121" s="4">
        <v>20.15265846252441</v>
      </c>
      <c r="R1121" s="4">
        <v>399.8707275390625</v>
      </c>
      <c r="S1121" s="4">
        <v>392.3505249023438</v>
      </c>
      <c r="T1121" s="4">
        <v>14.22548484802246</v>
      </c>
      <c r="U1121" s="4">
        <v>16.4551887512207</v>
      </c>
      <c r="V1121" s="4">
        <v>57.78274917602539</v>
      </c>
      <c r="W1121" s="4">
        <v>66.57805633544922</v>
      </c>
      <c r="X1121" s="4">
        <v>499.5346069335938</v>
      </c>
      <c r="Y1121" s="4">
        <v>1999.238037109375</v>
      </c>
      <c r="Z1121" s="4">
        <v>69.02772521972656</v>
      </c>
      <c r="AA1121" s="4">
        <v>101.6636352539062</v>
      </c>
      <c r="AB1121" s="4">
        <v>6.344403743743896</v>
      </c>
      <c r="AC1121" s="4">
        <v>0.3495585322380066</v>
      </c>
      <c r="AD1121" s="4">
        <v>0.366696685552597</v>
      </c>
      <c r="AE1121" s="4">
        <v>0.007004071492701769</v>
      </c>
      <c r="AF1121" s="4">
        <v>0.328154057264328</v>
      </c>
      <c r="AG1121" s="4">
        <v>0.007775226142257452</v>
      </c>
      <c r="AH1121" s="4">
        <v>0.6666666865348816</v>
      </c>
      <c r="AI1121" s="4">
        <v>-0.2195652425289154</v>
      </c>
      <c r="AJ1121" s="4">
        <v>2.737391471862793</v>
      </c>
      <c r="AK1121" s="4">
        <v>1</v>
      </c>
      <c r="AL1121" s="4">
        <v>0</v>
      </c>
      <c r="AM1121" s="4">
        <v>0.1599999964237213</v>
      </c>
      <c r="AN1121" s="4">
        <v>111115</v>
      </c>
      <c r="AO1121" s="4">
        <f>X1121*0.000001/(K1121*0.0001)</f>
        <v>0.8325576782226561</v>
      </c>
      <c r="AP1121" s="4">
        <f>(U1121-T1121)/(1000-U1121)*AO1121</f>
        <v>0.001887414872753747</v>
      </c>
      <c r="AQ1121" s="4">
        <f>(P1121+273.15)</f>
        <v>298.0112155914306</v>
      </c>
      <c r="AR1121" s="4">
        <f>(O1121+273.15)</f>
        <v>294.254944229126</v>
      </c>
      <c r="AS1121" s="4">
        <f>(Y1121*AK1121+Z1121*AL1121)*AM1121</f>
        <v>319.8780787876676</v>
      </c>
      <c r="AT1121" s="4">
        <f>((AS1121+0.00000010773*(AR1121^4-AQ1121^4))-AP1121*44100)/(L1121*0.92*2*29.3+0.00000043092*AQ1121^3)</f>
        <v>2.212437773151272</v>
      </c>
      <c r="AU1121" s="4">
        <f>0.61365*EXP(17.502*J1121/(240.97+J1121))</f>
        <v>3.15346322305047</v>
      </c>
      <c r="AV1121" s="4">
        <f>AU1121*1000/AA1121</f>
        <v>31.01859593329172</v>
      </c>
      <c r="AW1121" s="4">
        <f>(AV1121-U1121)</f>
        <v>14.56340718207102</v>
      </c>
      <c r="AX1121" s="4">
        <f>IF(D1121,P1121,(O1121+P1121)/2)</f>
        <v>22.98307991027832</v>
      </c>
      <c r="AY1121" s="4">
        <f>0.61365*EXP(17.502*AX1121/(240.97+AX1121))</f>
        <v>2.816835327795825</v>
      </c>
      <c r="AZ1121" s="4">
        <f>IF(AW1121&lt;&gt;0,(1000-(AV1121+U1121)/2)/AW1121*AP1121,0)</f>
        <v>0.1265235178882079</v>
      </c>
      <c r="BA1121" s="4">
        <f>U1121*AA1121/1000</f>
        <v>1.672894307238283</v>
      </c>
      <c r="BB1121" s="4">
        <f>(AY1121-BA1121)</f>
        <v>1.143941020557543</v>
      </c>
      <c r="BC1121" s="4">
        <f>1/(1.6/F1121+1.37/N1121)</f>
        <v>0.07958688416917799</v>
      </c>
      <c r="BD1121" s="3">
        <f>G1121*AA1121*0.001</f>
      </c>
      <c r="BE1121" s="3">
        <f>G1121/S1121</f>
      </c>
      <c r="BF1121" s="4">
        <f>(1-AP1121*AA1121/AU1121/F1121)*100</f>
        <v>54.05040361705644</v>
      </c>
      <c r="BG1121" s="3">
        <f>(S1121-E1121/(N1121/1.35))</f>
      </c>
      <c r="BH1121" s="3">
        <f>E1121*BF1121/100/BG1121</f>
      </c>
    </row>
    <row r="1122" ht="16" customHeight="1">
      <c r="A1122" s="4">
        <v>1042</v>
      </c>
      <c r="B1122" t="s" s="2">
        <v>1173</v>
      </c>
      <c r="C1122" s="4">
        <v>6048.500032220036</v>
      </c>
      <c r="D1122" s="4">
        <v>0</v>
      </c>
      <c r="E1122" s="3">
        <f>(R1122-#REF!*(1000-T1122)/(1000-U1122))*AO1122</f>
      </c>
      <c r="F1122" s="4">
        <f>IF(AZ1122&lt;&gt;0,1/(1/AZ1122-1/N1122),0)</f>
        <v>0.136795328250976</v>
      </c>
      <c r="G1122" s="3">
        <f>((BC1122-AP1122/2)*S1122-E1122)/(BC1122+AP1122/2)</f>
      </c>
      <c r="H1122" s="4">
        <f>AP1122*1000</f>
        <v>1.942392239819637</v>
      </c>
      <c r="I1122" s="4">
        <f>(AU1122-BA1122)</f>
        <v>1.477161164835188</v>
      </c>
      <c r="J1122" s="4">
        <f>(P1122+AT1122*D1122)</f>
        <v>24.85130882263184</v>
      </c>
      <c r="K1122" s="4">
        <v>6</v>
      </c>
      <c r="L1122" s="4">
        <f>(K1122*AI1122+AJ1122)</f>
        <v>1.420000016689301</v>
      </c>
      <c r="M1122" s="4">
        <v>1</v>
      </c>
      <c r="N1122" s="4">
        <f>L1122*(M1122+1)*(M1122+1)/(M1122*M1122+1)</f>
        <v>2.840000033378601</v>
      </c>
      <c r="O1122" s="4">
        <v>21.10492515563965</v>
      </c>
      <c r="P1122" s="4">
        <v>24.85130882263184</v>
      </c>
      <c r="Q1122" s="4">
        <v>20.15288734436035</v>
      </c>
      <c r="R1122" s="4">
        <v>399.9804077148438</v>
      </c>
      <c r="S1122" s="4">
        <v>392.5340576171875</v>
      </c>
      <c r="T1122" s="4">
        <v>14.17580413818359</v>
      </c>
      <c r="U1122" s="4">
        <v>16.47043418884277</v>
      </c>
      <c r="V1122" s="4">
        <v>57.49051284790039</v>
      </c>
      <c r="W1122" s="4">
        <v>66.6500244140625</v>
      </c>
      <c r="X1122" s="4">
        <v>499.5315551757812</v>
      </c>
      <c r="Y1122" s="4">
        <v>1999.268066406250</v>
      </c>
      <c r="Z1122" s="4">
        <v>69.32483673095703</v>
      </c>
      <c r="AA1122" s="4">
        <v>101.6632614135742</v>
      </c>
      <c r="AB1122" s="4">
        <v>6.344403743743896</v>
      </c>
      <c r="AC1122" s="4">
        <v>0.3495585322380066</v>
      </c>
      <c r="AD1122" s="4">
        <v>0.366696685552597</v>
      </c>
      <c r="AE1122" s="4">
        <v>0.007004071492701769</v>
      </c>
      <c r="AF1122" s="4">
        <v>0.328154057264328</v>
      </c>
      <c r="AG1122" s="4">
        <v>0.007775226142257452</v>
      </c>
      <c r="AH1122" s="4">
        <v>0.6666666865348816</v>
      </c>
      <c r="AI1122" s="4">
        <v>-0.2195652425289154</v>
      </c>
      <c r="AJ1122" s="4">
        <v>2.737391471862793</v>
      </c>
      <c r="AK1122" s="4">
        <v>1</v>
      </c>
      <c r="AL1122" s="4">
        <v>0</v>
      </c>
      <c r="AM1122" s="4">
        <v>0.1599999964237213</v>
      </c>
      <c r="AN1122" s="4">
        <v>111115</v>
      </c>
      <c r="AO1122" s="4">
        <f>X1122*0.000001/(K1122*0.0001)</f>
        <v>0.8325525919596353</v>
      </c>
      <c r="AP1122" s="4">
        <f>(U1122-T1122)/(1000-U1122)*AO1122</f>
        <v>0.001942392239819637</v>
      </c>
      <c r="AQ1122" s="4">
        <f>(P1122+273.15)</f>
        <v>298.0013088226318</v>
      </c>
      <c r="AR1122" s="4">
        <f>(O1122+273.15)</f>
        <v>294.2549251556396</v>
      </c>
      <c r="AS1122" s="4">
        <f>(Y1122*AK1122+Z1122*AL1122)*AM1122</f>
        <v>319.8828834750602</v>
      </c>
      <c r="AT1122" s="4">
        <f>((AS1122+0.00000010773*(AR1122^4-AQ1122^4))-AP1122*44100)/(L1122*0.92*2*29.3+0.00000043092*AQ1122^3)</f>
        <v>2.186239061379029</v>
      </c>
      <c r="AU1122" s="4">
        <f>0.61365*EXP(17.502*J1122/(240.97+J1122))</f>
        <v>3.151599221370581</v>
      </c>
      <c r="AV1122" s="4">
        <f>AU1122*1000/AA1122</f>
        <v>31.00037493927748</v>
      </c>
      <c r="AW1122" s="4">
        <f>(AV1122-U1122)</f>
        <v>14.5299407504347</v>
      </c>
      <c r="AX1122" s="4">
        <f>IF(D1122,P1122,(O1122+P1122)/2)</f>
        <v>22.97811698913574</v>
      </c>
      <c r="AY1122" s="4">
        <f>0.61365*EXP(17.502*AX1122/(240.97+AX1122))</f>
        <v>2.815989194173227</v>
      </c>
      <c r="AZ1122" s="4">
        <f>IF(AW1122&lt;&gt;0,(1000-(AV1122+U1122)/2)/AW1122*AP1122,0)</f>
        <v>0.1305090507081864</v>
      </c>
      <c r="BA1122" s="4">
        <f>U1122*AA1122/1000</f>
        <v>1.674438056535393</v>
      </c>
      <c r="BB1122" s="4">
        <f>(AY1122-BA1122)</f>
        <v>1.141551137637834</v>
      </c>
      <c r="BC1122" s="4">
        <f>1/(1.6/F1122+1.37/N1122)</f>
        <v>0.08211056857938259</v>
      </c>
      <c r="BD1122" s="3">
        <f>G1122*AA1122*0.001</f>
      </c>
      <c r="BE1122" s="3">
        <f>G1122/S1122</f>
      </c>
      <c r="BF1122" s="4">
        <f>(1-AP1122*AA1122/AU1122/F1122)*100</f>
        <v>54.19649401531896</v>
      </c>
      <c r="BG1122" s="3">
        <f>(S1122-E1122/(N1122/1.35))</f>
      </c>
      <c r="BH1122" s="3">
        <f>E1122*BF1122/100/BG1122</f>
      </c>
    </row>
    <row r="1123" ht="16" customHeight="1">
      <c r="A1123" s="4">
        <v>1043</v>
      </c>
      <c r="B1123" t="s" s="2">
        <v>1174</v>
      </c>
      <c r="C1123" s="4">
        <v>6053.500032108277</v>
      </c>
      <c r="D1123" s="4">
        <v>0</v>
      </c>
      <c r="E1123" s="3">
        <f>(R1123-#REF!*(1000-T1123)/(1000-U1123))*AO1123</f>
      </c>
      <c r="F1123" s="4">
        <f>IF(AZ1123&lt;&gt;0,1/(1/AZ1123-1/N1123),0)</f>
        <v>0.139918830440752</v>
      </c>
      <c r="G1123" s="3">
        <f>((BC1123-AP1123/2)*S1123-E1123)/(BC1123+AP1123/2)</f>
      </c>
      <c r="H1123" s="4">
        <f>AP1123*1000</f>
        <v>1.985375386782406</v>
      </c>
      <c r="I1123" s="4">
        <f>(AU1123-BA1123)</f>
        <v>1.477692290228025</v>
      </c>
      <c r="J1123" s="4">
        <f>(P1123+AT1123*D1123)</f>
        <v>24.85178565979004</v>
      </c>
      <c r="K1123" s="4">
        <v>6</v>
      </c>
      <c r="L1123" s="4">
        <f>(K1123*AI1123+AJ1123)</f>
        <v>1.420000016689301</v>
      </c>
      <c r="M1123" s="4">
        <v>1</v>
      </c>
      <c r="N1123" s="4">
        <f>L1123*(M1123+1)*(M1123+1)/(M1123*M1123+1)</f>
        <v>2.840000033378601</v>
      </c>
      <c r="O1123" s="4">
        <v>21.10483360290527</v>
      </c>
      <c r="P1123" s="4">
        <v>24.85178565979004</v>
      </c>
      <c r="Q1123" s="4">
        <v>20.1499137878418</v>
      </c>
      <c r="R1123" s="4">
        <v>400.0904846191406</v>
      </c>
      <c r="S1123" s="4">
        <v>392.0642700195312</v>
      </c>
      <c r="T1123" s="4">
        <v>14.1207160949707</v>
      </c>
      <c r="U1123" s="4">
        <v>16.46612548828125</v>
      </c>
      <c r="V1123" s="4">
        <v>57.18085479736328</v>
      </c>
      <c r="W1123" s="4">
        <v>66.63833618164062</v>
      </c>
      <c r="X1123" s="4">
        <v>499.5334167480469</v>
      </c>
      <c r="Y1123" s="4">
        <v>1999.269287109375</v>
      </c>
      <c r="Z1123" s="4">
        <v>69.07875061035156</v>
      </c>
      <c r="AA1123" s="4">
        <v>101.6630554199219</v>
      </c>
      <c r="AB1123" s="4">
        <v>6.344403743743896</v>
      </c>
      <c r="AC1123" s="4">
        <v>0.3495585322380066</v>
      </c>
      <c r="AD1123" s="4">
        <v>0.366696685552597</v>
      </c>
      <c r="AE1123" s="4">
        <v>0.007004071492701769</v>
      </c>
      <c r="AF1123" s="4">
        <v>0.328154057264328</v>
      </c>
      <c r="AG1123" s="4">
        <v>0.007775226142257452</v>
      </c>
      <c r="AH1123" s="4">
        <v>0.6666666865348816</v>
      </c>
      <c r="AI1123" s="4">
        <v>-0.2195652425289154</v>
      </c>
      <c r="AJ1123" s="4">
        <v>2.737391471862793</v>
      </c>
      <c r="AK1123" s="4">
        <v>1</v>
      </c>
      <c r="AL1123" s="4">
        <v>0</v>
      </c>
      <c r="AM1123" s="4">
        <v>0.1599999964237213</v>
      </c>
      <c r="AN1123" s="4">
        <v>111115</v>
      </c>
      <c r="AO1123" s="4">
        <f>X1123*0.000001/(K1123*0.0001)</f>
        <v>0.8325556945800779</v>
      </c>
      <c r="AP1123" s="4">
        <f>(U1123-T1123)/(1000-U1123)*AO1123</f>
        <v>0.001985375386782406</v>
      </c>
      <c r="AQ1123" s="4">
        <f>(P1123+273.15)</f>
        <v>298.001785659790</v>
      </c>
      <c r="AR1123" s="4">
        <f>(O1123+273.15)</f>
        <v>294.2548336029053</v>
      </c>
      <c r="AS1123" s="4">
        <f>(Y1123*AK1123+Z1123*AL1123)*AM1123</f>
        <v>319.8830787875559</v>
      </c>
      <c r="AT1123" s="4">
        <f>((AS1123+0.00000010773*(AR1123^4-AQ1123^4))-AP1123*44100)/(L1123*0.92*2*29.3+0.00000043092*AQ1123^3)</f>
        <v>2.164616197669618</v>
      </c>
      <c r="AU1123" s="4">
        <f>0.61365*EXP(17.502*J1123/(240.97+J1123))</f>
        <v>3.151688918294549</v>
      </c>
      <c r="AV1123" s="4">
        <f>AU1123*1000/AA1123</f>
        <v>31.00132004961307</v>
      </c>
      <c r="AW1123" s="4">
        <f>(AV1123-U1123)</f>
        <v>14.53519456133182</v>
      </c>
      <c r="AX1123" s="4">
        <f>IF(D1123,P1123,(O1123+P1123)/2)</f>
        <v>22.97830963134766</v>
      </c>
      <c r="AY1123" s="4">
        <f>0.61365*EXP(17.502*AX1123/(240.97+AX1123))</f>
        <v>2.816022033797264</v>
      </c>
      <c r="AZ1123" s="4">
        <f>IF(AW1123&lt;&gt;0,(1000-(AV1123+U1123)/2)/AW1123*AP1123,0)</f>
        <v>0.1333490948182137</v>
      </c>
      <c r="BA1123" s="4">
        <f>U1123*AA1123/1000</f>
        <v>1.673996628066525</v>
      </c>
      <c r="BB1123" s="4">
        <f>(AY1123-BA1123)</f>
        <v>1.14202540573074</v>
      </c>
      <c r="BC1123" s="4">
        <f>1/(1.6/F1123+1.37/N1123)</f>
        <v>0.08390954212055657</v>
      </c>
      <c r="BD1123" s="3">
        <f>G1123*AA1123*0.001</f>
      </c>
      <c r="BE1123" s="3">
        <f>G1123/S1123</f>
      </c>
      <c r="BF1123" s="4">
        <f>(1-AP1123*AA1123/AU1123/F1123)*100</f>
        <v>54.22943425343615</v>
      </c>
      <c r="BG1123" s="3">
        <f>(S1123-E1123/(N1123/1.35))</f>
      </c>
      <c r="BH1123" s="3">
        <f>E1123*BF1123/100/BG1123</f>
      </c>
    </row>
    <row r="1124" ht="16" customHeight="1">
      <c r="A1124" s="4">
        <v>1044</v>
      </c>
      <c r="B1124" t="s" s="2">
        <v>1175</v>
      </c>
      <c r="C1124" s="4">
        <v>6058.500031996518</v>
      </c>
      <c r="D1124" s="4">
        <v>0</v>
      </c>
      <c r="E1124" s="3">
        <f>(R1124-#REF!*(1000-T1124)/(1000-U1124))*AO1124</f>
      </c>
      <c r="F1124" s="4">
        <f>IF(AZ1124&lt;&gt;0,1/(1/AZ1124-1/N1124),0)</f>
        <v>0.1400346260346107</v>
      </c>
      <c r="G1124" s="3">
        <f>((BC1124-AP1124/2)*S1124-E1124)/(BC1124+AP1124/2)</f>
      </c>
      <c r="H1124" s="4">
        <f>AP1124*1000</f>
        <v>1.984957360040231</v>
      </c>
      <c r="I1124" s="4">
        <f>(AU1124-BA1124)</f>
        <v>1.476228128632754</v>
      </c>
      <c r="J1124" s="4">
        <f>(P1124+AT1124*D1124)</f>
        <v>24.8436222076416</v>
      </c>
      <c r="K1124" s="4">
        <v>6</v>
      </c>
      <c r="L1124" s="4">
        <f>(K1124*AI1124+AJ1124)</f>
        <v>1.420000016689301</v>
      </c>
      <c r="M1124" s="4">
        <v>1</v>
      </c>
      <c r="N1124" s="4">
        <f>L1124*(M1124+1)*(M1124+1)/(M1124*M1124+1)</f>
        <v>2.840000033378601</v>
      </c>
      <c r="O1124" s="4">
        <v>21.10395622253418</v>
      </c>
      <c r="P1124" s="4">
        <v>24.8436222076416</v>
      </c>
      <c r="Q1124" s="4">
        <v>20.14635276794434</v>
      </c>
      <c r="R1124" s="4">
        <v>400.1174621582031</v>
      </c>
      <c r="S1124" s="4">
        <v>391.8415222167969</v>
      </c>
      <c r="T1124" s="4">
        <v>14.1204891204834</v>
      </c>
      <c r="U1124" s="4">
        <v>16.46543312072754</v>
      </c>
      <c r="V1124" s="4">
        <v>57.16073226928711</v>
      </c>
      <c r="W1124" s="4">
        <v>66.63941192626953</v>
      </c>
      <c r="X1124" s="4">
        <v>499.5277099609375</v>
      </c>
      <c r="Y1124" s="4">
        <v>1999.286865234375</v>
      </c>
      <c r="Z1124" s="4">
        <v>68.82421112060547</v>
      </c>
      <c r="AA1124" s="4">
        <v>101.6630096435547</v>
      </c>
      <c r="AB1124" s="4">
        <v>6.344403743743896</v>
      </c>
      <c r="AC1124" s="4">
        <v>0.3495585322380066</v>
      </c>
      <c r="AD1124" s="4">
        <v>0.366696685552597</v>
      </c>
      <c r="AE1124" s="4">
        <v>0.007004071492701769</v>
      </c>
      <c r="AF1124" s="4">
        <v>0.328154057264328</v>
      </c>
      <c r="AG1124" s="4">
        <v>0.007775226142257452</v>
      </c>
      <c r="AH1124" s="4">
        <v>0.6666666865348816</v>
      </c>
      <c r="AI1124" s="4">
        <v>-0.2195652425289154</v>
      </c>
      <c r="AJ1124" s="4">
        <v>2.737391471862793</v>
      </c>
      <c r="AK1124" s="4">
        <v>1</v>
      </c>
      <c r="AL1124" s="4">
        <v>0</v>
      </c>
      <c r="AM1124" s="4">
        <v>0.1599999964237213</v>
      </c>
      <c r="AN1124" s="4">
        <v>111115</v>
      </c>
      <c r="AO1124" s="4">
        <f>X1124*0.000001/(K1124*0.0001)</f>
        <v>0.8325461832682292</v>
      </c>
      <c r="AP1124" s="4">
        <f>(U1124-T1124)/(1000-U1124)*AO1124</f>
        <v>0.001984957360040231</v>
      </c>
      <c r="AQ1124" s="4">
        <f>(P1124+273.15)</f>
        <v>297.9936222076416</v>
      </c>
      <c r="AR1124" s="4">
        <f>(O1124+273.15)</f>
        <v>294.2539562225342</v>
      </c>
      <c r="AS1124" s="4">
        <f>(Y1124*AK1124+Z1124*AL1124)*AM1124</f>
        <v>319.885891287493</v>
      </c>
      <c r="AT1124" s="4">
        <f>((AS1124+0.00000010773*(AR1124^4-AQ1124^4))-AP1124*44100)/(L1124*0.92*2*29.3+0.00000043092*AQ1124^3)</f>
        <v>2.165829670052551</v>
      </c>
      <c r="AU1124" s="4">
        <f>0.61365*EXP(17.502*J1124/(240.97+J1124))</f>
        <v>3.150153614770582</v>
      </c>
      <c r="AV1124" s="4">
        <f>AU1124*1000/AA1124</f>
        <v>30.98623211938619</v>
      </c>
      <c r="AW1124" s="4">
        <f>(AV1124-U1124)</f>
        <v>14.52079899865865</v>
      </c>
      <c r="AX1124" s="4">
        <f>IF(D1124,P1124,(O1124+P1124)/2)</f>
        <v>22.97378921508789</v>
      </c>
      <c r="AY1124" s="4">
        <f>0.61365*EXP(17.502*AX1124/(240.97+AX1124))</f>
        <v>2.815251528940704</v>
      </c>
      <c r="AZ1124" s="4">
        <f>IF(AW1124&lt;&gt;0,(1000-(AV1124+U1124)/2)/AW1124*AP1124,0)</f>
        <v>0.1334542675053194</v>
      </c>
      <c r="BA1124" s="4">
        <f>U1124*AA1124/1000</f>
        <v>1.673925486137829</v>
      </c>
      <c r="BB1124" s="4">
        <f>(AY1124-BA1124)</f>
        <v>1.141326042802876</v>
      </c>
      <c r="BC1124" s="4">
        <f>1/(1.6/F1124+1.37/N1124)</f>
        <v>0.08397617181763023</v>
      </c>
      <c r="BD1124" s="3">
        <f>G1124*AA1124*0.001</f>
      </c>
      <c r="BE1124" s="3">
        <f>G1124/S1124</f>
      </c>
      <c r="BF1124" s="4">
        <f>(1-AP1124*AA1124/AU1124/F1124)*100</f>
        <v>54.25464775479545</v>
      </c>
      <c r="BG1124" s="3">
        <f>(S1124-E1124/(N1124/1.35))</f>
      </c>
      <c r="BH1124" s="3">
        <f>E1124*BF1124/100/BG1124</f>
      </c>
    </row>
    <row r="1125" ht="16" customHeight="1">
      <c r="A1125" s="4">
        <v>1045</v>
      </c>
      <c r="B1125" t="s" s="2">
        <v>1176</v>
      </c>
      <c r="C1125" s="4">
        <v>6064.000031873584</v>
      </c>
      <c r="D1125" s="4">
        <v>0</v>
      </c>
      <c r="E1125" s="3">
        <f>(R1125-#REF!*(1000-T1125)/(1000-U1125))*AO1125</f>
      </c>
      <c r="F1125" s="4">
        <f>IF(AZ1125&lt;&gt;0,1/(1/AZ1125-1/N1125),0)</f>
        <v>0.140061038046289</v>
      </c>
      <c r="G1125" s="3">
        <f>((BC1125-AP1125/2)*S1125-E1125)/(BC1125+AP1125/2)</f>
      </c>
      <c r="H1125" s="4">
        <f>AP1125*1000</f>
        <v>1.985066291608715</v>
      </c>
      <c r="I1125" s="4">
        <f>(AU1125-BA1125)</f>
        <v>1.476044650430748</v>
      </c>
      <c r="J1125" s="4">
        <f>(P1125+AT1125*D1125)</f>
        <v>24.84340858459473</v>
      </c>
      <c r="K1125" s="4">
        <v>6</v>
      </c>
      <c r="L1125" s="4">
        <f>(K1125*AI1125+AJ1125)</f>
        <v>1.420000016689301</v>
      </c>
      <c r="M1125" s="4">
        <v>1</v>
      </c>
      <c r="N1125" s="4">
        <f>L1125*(M1125+1)*(M1125+1)/(M1125*M1125+1)</f>
        <v>2.840000033378601</v>
      </c>
      <c r="O1125" s="4">
        <v>21.10242080688477</v>
      </c>
      <c r="P1125" s="4">
        <v>24.84340858459473</v>
      </c>
      <c r="Q1125" s="4">
        <v>20.1461296081543</v>
      </c>
      <c r="R1125" s="4">
        <v>400.1425170898438</v>
      </c>
      <c r="S1125" s="4">
        <v>391.583496093750</v>
      </c>
      <c r="T1125" s="4">
        <v>14.12166786193848</v>
      </c>
      <c r="U1125" s="4">
        <v>16.46682548522949</v>
      </c>
      <c r="V1125" s="4">
        <v>57.15875244140625</v>
      </c>
      <c r="W1125" s="4">
        <v>66.64862823486328</v>
      </c>
      <c r="X1125" s="4">
        <v>499.5089111328125</v>
      </c>
      <c r="Y1125" s="4">
        <v>1999.278076171875</v>
      </c>
      <c r="Z1125" s="4">
        <v>68.48863220214844</v>
      </c>
      <c r="AA1125" s="4">
        <v>101.6631164550781</v>
      </c>
      <c r="AB1125" s="4">
        <v>6.344403743743896</v>
      </c>
      <c r="AC1125" s="4">
        <v>0.3495585322380066</v>
      </c>
      <c r="AD1125" s="4">
        <v>0.366696685552597</v>
      </c>
      <c r="AE1125" s="4">
        <v>0.007004071492701769</v>
      </c>
      <c r="AF1125" s="4">
        <v>0.328154057264328</v>
      </c>
      <c r="AG1125" s="4">
        <v>0.007775226142257452</v>
      </c>
      <c r="AH1125" s="4">
        <v>0.6666666865348816</v>
      </c>
      <c r="AI1125" s="4">
        <v>-0.2195652425289154</v>
      </c>
      <c r="AJ1125" s="4">
        <v>2.737391471862793</v>
      </c>
      <c r="AK1125" s="4">
        <v>1</v>
      </c>
      <c r="AL1125" s="4">
        <v>0</v>
      </c>
      <c r="AM1125" s="4">
        <v>0.1599999964237213</v>
      </c>
      <c r="AN1125" s="4">
        <v>111115</v>
      </c>
      <c r="AO1125" s="4">
        <f>X1125*0.000001/(K1125*0.0001)</f>
        <v>0.8325148518880208</v>
      </c>
      <c r="AP1125" s="4">
        <f>(U1125-T1125)/(1000-U1125)*AO1125</f>
        <v>0.001985066291608715</v>
      </c>
      <c r="AQ1125" s="4">
        <f>(P1125+273.15)</f>
        <v>297.9934085845947</v>
      </c>
      <c r="AR1125" s="4">
        <f>(O1125+273.15)</f>
        <v>294.2524208068847</v>
      </c>
      <c r="AS1125" s="4">
        <f>(Y1125*AK1125+Z1125*AL1125)*AM1125</f>
        <v>319.8844850375244</v>
      </c>
      <c r="AT1125" s="4">
        <f>((AS1125+0.00000010773*(AR1125^4-AQ1125^4))-AP1125*44100)/(L1125*0.92*2*29.3+0.00000043092*AQ1125^3)</f>
        <v>2.165595713848613</v>
      </c>
      <c r="AU1125" s="4">
        <f>0.61365*EXP(17.502*J1125/(240.97+J1125))</f>
        <v>3.150113447381082</v>
      </c>
      <c r="AV1125" s="4">
        <f>AU1125*1000/AA1125</f>
        <v>30.98580446108026</v>
      </c>
      <c r="AW1125" s="4">
        <f>(AV1125-U1125)</f>
        <v>14.51897897585077</v>
      </c>
      <c r="AX1125" s="4">
        <f>IF(D1125,P1125,(O1125+P1125)/2)</f>
        <v>22.97291469573975</v>
      </c>
      <c r="AY1125" s="4">
        <f>0.61365*EXP(17.502*AX1125/(240.97+AX1125))</f>
        <v>2.815102488429677</v>
      </c>
      <c r="AZ1125" s="4">
        <f>IF(AW1125&lt;&gt;0,(1000-(AV1125+U1125)/2)/AW1125*AP1125,0)</f>
        <v>0.1334782553755888</v>
      </c>
      <c r="BA1125" s="4">
        <f>U1125*AA1125/1000</f>
        <v>1.674068796950334</v>
      </c>
      <c r="BB1125" s="4">
        <f>(AY1125-BA1125)</f>
        <v>1.141033691479343</v>
      </c>
      <c r="BC1125" s="4">
        <f>1/(1.6/F1125+1.37/N1125)</f>
        <v>0.08399136887205236</v>
      </c>
      <c r="BD1125" s="3">
        <f>G1125*AA1125*0.001</f>
      </c>
      <c r="BE1125" s="3">
        <f>G1125/S1125</f>
      </c>
      <c r="BF1125" s="4">
        <f>(1-AP1125*AA1125/AU1125/F1125)*100</f>
        <v>54.26013293870575</v>
      </c>
      <c r="BG1125" s="3">
        <f>(S1125-E1125/(N1125/1.35))</f>
      </c>
      <c r="BH1125" s="3">
        <f>E1125*BF1125/100/BG1125</f>
      </c>
    </row>
    <row r="1126" ht="16" customHeight="1">
      <c r="A1126" s="4">
        <v>1046</v>
      </c>
      <c r="B1126" t="s" s="2">
        <v>1177</v>
      </c>
      <c r="C1126" s="4">
        <v>6069.000031761825</v>
      </c>
      <c r="D1126" s="4">
        <v>0</v>
      </c>
      <c r="E1126" s="3">
        <f>(R1126-#REF!*(1000-T1126)/(1000-U1126))*AO1126</f>
      </c>
      <c r="F1126" s="4">
        <f>IF(AZ1126&lt;&gt;0,1/(1/AZ1126-1/N1126),0)</f>
        <v>0.1402279452909175</v>
      </c>
      <c r="G1126" s="3">
        <f>((BC1126-AP1126/2)*S1126-E1126)/(BC1126+AP1126/2)</f>
      </c>
      <c r="H1126" s="4">
        <f>AP1126*1000</f>
        <v>1.986866551763463</v>
      </c>
      <c r="I1126" s="4">
        <f>(AU1126-BA1126)</f>
        <v>1.475703116095258</v>
      </c>
      <c r="J1126" s="4">
        <f>(P1126+AT1126*D1126)</f>
        <v>24.84340476989746</v>
      </c>
      <c r="K1126" s="4">
        <v>6</v>
      </c>
      <c r="L1126" s="4">
        <f>(K1126*AI1126+AJ1126)</f>
        <v>1.420000016689301</v>
      </c>
      <c r="M1126" s="4">
        <v>1</v>
      </c>
      <c r="N1126" s="4">
        <f>L1126*(M1126+1)*(M1126+1)/(M1126*M1126+1)</f>
        <v>2.840000033378601</v>
      </c>
      <c r="O1126" s="4">
        <v>21.10118675231934</v>
      </c>
      <c r="P1126" s="4">
        <v>24.84340476989746</v>
      </c>
      <c r="Q1126" s="4">
        <v>20.1465950012207</v>
      </c>
      <c r="R1126" s="4">
        <v>400.1532287597656</v>
      </c>
      <c r="S1126" s="4">
        <v>391.3696899414062</v>
      </c>
      <c r="T1126" s="4">
        <v>14.12279033660889</v>
      </c>
      <c r="U1126" s="4">
        <v>16.4701976776123</v>
      </c>
      <c r="V1126" s="4">
        <v>57.16602325439453</v>
      </c>
      <c r="W1126" s="4">
        <v>66.6658935546875</v>
      </c>
      <c r="X1126" s="4">
        <v>499.4810485839844</v>
      </c>
      <c r="Y1126" s="4">
        <v>1999.255004882812</v>
      </c>
      <c r="Z1126" s="4">
        <v>67.65744781494141</v>
      </c>
      <c r="AA1126" s="4">
        <v>101.6629943847656</v>
      </c>
      <c r="AB1126" s="4">
        <v>6.344403743743896</v>
      </c>
      <c r="AC1126" s="4">
        <v>0.3495585322380066</v>
      </c>
      <c r="AD1126" s="4">
        <v>0.366696685552597</v>
      </c>
      <c r="AE1126" s="4">
        <v>0.007004071492701769</v>
      </c>
      <c r="AF1126" s="4">
        <v>0.328154057264328</v>
      </c>
      <c r="AG1126" s="4">
        <v>0.007775226142257452</v>
      </c>
      <c r="AH1126" s="4">
        <v>0.6666666865348816</v>
      </c>
      <c r="AI1126" s="4">
        <v>-0.2195652425289154</v>
      </c>
      <c r="AJ1126" s="4">
        <v>2.737391471862793</v>
      </c>
      <c r="AK1126" s="4">
        <v>1</v>
      </c>
      <c r="AL1126" s="4">
        <v>0</v>
      </c>
      <c r="AM1126" s="4">
        <v>0.1599999964237213</v>
      </c>
      <c r="AN1126" s="4">
        <v>111115</v>
      </c>
      <c r="AO1126" s="4">
        <f>X1126*0.000001/(K1126*0.0001)</f>
        <v>0.8324684143066405</v>
      </c>
      <c r="AP1126" s="4">
        <f>(U1126-T1126)/(1000-U1126)*AO1126</f>
        <v>0.001986866551763463</v>
      </c>
      <c r="AQ1126" s="4">
        <f>(P1126+273.15)</f>
        <v>297.9934047698974</v>
      </c>
      <c r="AR1126" s="4">
        <f>(O1126+273.15)</f>
        <v>294.2511867523193</v>
      </c>
      <c r="AS1126" s="4">
        <f>(Y1126*AK1126+Z1126*AL1126)*AM1126</f>
        <v>319.8807936313569</v>
      </c>
      <c r="AT1126" s="4">
        <f>((AS1126+0.00000010773*(AR1126^4-AQ1126^4))-AP1126*44100)/(L1126*0.92*2*29.3+0.00000043092*AQ1126^3)</f>
        <v>2.16449761166142</v>
      </c>
      <c r="AU1126" s="4">
        <f>0.61365*EXP(17.502*J1126/(240.97+J1126))</f>
        <v>3.150112730110337</v>
      </c>
      <c r="AV1126" s="4">
        <f>AU1126*1000/AA1126</f>
        <v>30.98583461144232</v>
      </c>
      <c r="AW1126" s="4">
        <f>(AV1126-U1126)</f>
        <v>14.51563693383002</v>
      </c>
      <c r="AX1126" s="4">
        <f>IF(D1126,P1126,(O1126+P1126)/2)</f>
        <v>22.9722957611084</v>
      </c>
      <c r="AY1126" s="4">
        <f>0.61365*EXP(17.502*AX1126/(240.97+AX1126))</f>
        <v>2.814997010276549</v>
      </c>
      <c r="AZ1126" s="4">
        <f>IF(AW1126&lt;&gt;0,(1000-(AV1126+U1126)/2)/AW1126*AP1126,0)</f>
        <v>0.1336298337433267</v>
      </c>
      <c r="BA1126" s="4">
        <f>U1126*AA1126/1000</f>
        <v>1.674409614015079</v>
      </c>
      <c r="BB1126" s="4">
        <f>(AY1126-BA1126)</f>
        <v>1.140587396261469</v>
      </c>
      <c r="BC1126" s="4">
        <f>1/(1.6/F1126+1.37/N1126)</f>
        <v>0.08408739929441596</v>
      </c>
      <c r="BD1126" s="3">
        <f>G1126*AA1126*0.001</f>
      </c>
      <c r="BE1126" s="3">
        <f>G1126/S1126</f>
      </c>
      <c r="BF1126" s="4">
        <f>(1-AP1126*AA1126/AU1126/F1126)*100</f>
        <v>54.27318742046447</v>
      </c>
      <c r="BG1126" s="3">
        <f>(S1126-E1126/(N1126/1.35))</f>
      </c>
      <c r="BH1126" s="3">
        <f>E1126*BF1126/100/BG1126</f>
      </c>
    </row>
    <row r="1127" ht="16" customHeight="1">
      <c r="A1127" s="4">
        <v>1047</v>
      </c>
      <c r="B1127" t="s" s="2">
        <v>1178</v>
      </c>
      <c r="C1127" s="4">
        <v>6074.000031650066</v>
      </c>
      <c r="D1127" s="4">
        <v>0</v>
      </c>
      <c r="E1127" s="3">
        <f>(R1127-#REF!*(1000-T1127)/(1000-U1127))*AO1127</f>
      </c>
      <c r="F1127" s="4">
        <f>IF(AZ1127&lt;&gt;0,1/(1/AZ1127-1/N1127),0)</f>
        <v>0.1404019603476157</v>
      </c>
      <c r="G1127" s="3">
        <f>((BC1127-AP1127/2)*S1127-E1127)/(BC1127+AP1127/2)</f>
      </c>
      <c r="H1127" s="4">
        <f>AP1127*1000</f>
        <v>1.989210085828774</v>
      </c>
      <c r="I1127" s="4">
        <f>(AU1127-BA1127)</f>
        <v>1.47569169040309</v>
      </c>
      <c r="J1127" s="4">
        <f>(P1127+AT1127*D1127)</f>
        <v>24.8454475402832</v>
      </c>
      <c r="K1127" s="4">
        <v>6</v>
      </c>
      <c r="L1127" s="4">
        <f>(K1127*AI1127+AJ1127)</f>
        <v>1.420000016689301</v>
      </c>
      <c r="M1127" s="4">
        <v>1</v>
      </c>
      <c r="N1127" s="4">
        <f>L1127*(M1127+1)*(M1127+1)/(M1127*M1127+1)</f>
        <v>2.840000033378601</v>
      </c>
      <c r="O1127" s="4">
        <v>21.10022354125977</v>
      </c>
      <c r="P1127" s="4">
        <v>24.8454475402832</v>
      </c>
      <c r="Q1127" s="4">
        <v>20.146972656250</v>
      </c>
      <c r="R1127" s="4">
        <v>400.1640930175781</v>
      </c>
      <c r="S1127" s="4">
        <v>391.2304077148438</v>
      </c>
      <c r="T1127" s="4">
        <v>14.12396335601807</v>
      </c>
      <c r="U1127" s="4">
        <v>16.47410202026367</v>
      </c>
      <c r="V1127" s="4">
        <v>57.1745491027832</v>
      </c>
      <c r="W1127" s="4">
        <v>66.68558502197266</v>
      </c>
      <c r="X1127" s="4">
        <v>499.4870300292969</v>
      </c>
      <c r="Y1127" s="4">
        <v>1999.171386718750</v>
      </c>
      <c r="Z1127" s="4">
        <v>66.58525085449219</v>
      </c>
      <c r="AA1127" s="4">
        <v>101.6629104614258</v>
      </c>
      <c r="AB1127" s="4">
        <v>6.344403743743896</v>
      </c>
      <c r="AC1127" s="4">
        <v>0.3495585322380066</v>
      </c>
      <c r="AD1127" s="4">
        <v>0.366696685552597</v>
      </c>
      <c r="AE1127" s="4">
        <v>0.007004071492701769</v>
      </c>
      <c r="AF1127" s="4">
        <v>0.328154057264328</v>
      </c>
      <c r="AG1127" s="4">
        <v>0.007775226142257452</v>
      </c>
      <c r="AH1127" s="4">
        <v>0.6666666865348816</v>
      </c>
      <c r="AI1127" s="4">
        <v>-0.2195652425289154</v>
      </c>
      <c r="AJ1127" s="4">
        <v>2.737391471862793</v>
      </c>
      <c r="AK1127" s="4">
        <v>1</v>
      </c>
      <c r="AL1127" s="4">
        <v>0</v>
      </c>
      <c r="AM1127" s="4">
        <v>0.1599999964237213</v>
      </c>
      <c r="AN1127" s="4">
        <v>111115</v>
      </c>
      <c r="AO1127" s="4">
        <f>X1127*0.000001/(K1127*0.0001)</f>
        <v>0.8324783833821613</v>
      </c>
      <c r="AP1127" s="4">
        <f>(U1127-T1127)/(1000-U1127)*AO1127</f>
        <v>0.001989210085828774</v>
      </c>
      <c r="AQ1127" s="4">
        <f>(P1127+273.15)</f>
        <v>297.9954475402832</v>
      </c>
      <c r="AR1127" s="4">
        <f>(O1127+273.15)</f>
        <v>294.2502235412597</v>
      </c>
      <c r="AS1127" s="4">
        <f>(Y1127*AK1127+Z1127*AL1127)*AM1127</f>
        <v>319.867414725406</v>
      </c>
      <c r="AT1127" s="4">
        <f>((AS1127+0.00000010773*(AR1127^4-AQ1127^4))-AP1127*44100)/(L1127*0.92*2*29.3+0.00000043092*AQ1127^3)</f>
        <v>2.162779694423258</v>
      </c>
      <c r="AU1127" s="4">
        <f>0.61365*EXP(17.502*J1127/(240.97+J1127))</f>
        <v>3.150496849021549</v>
      </c>
      <c r="AV1127" s="4">
        <f>AU1127*1000/AA1127</f>
        <v>30.98963854882898</v>
      </c>
      <c r="AW1127" s="4">
        <f>(AV1127-U1127)</f>
        <v>14.51553652856531</v>
      </c>
      <c r="AX1127" s="4">
        <f>IF(D1127,P1127,(O1127+P1127)/2)</f>
        <v>22.97283554077148</v>
      </c>
      <c r="AY1127" s="4">
        <f>0.61365*EXP(17.502*AX1127/(240.97+AX1127))</f>
        <v>2.815088998734999</v>
      </c>
      <c r="AZ1127" s="4">
        <f>IF(AW1127&lt;&gt;0,(1000-(AV1127+U1127)/2)/AW1127*AP1127,0)</f>
        <v>0.1337878490596254</v>
      </c>
      <c r="BA1127" s="4">
        <f>U1127*AA1127/1000</f>
        <v>1.674805158618459</v>
      </c>
      <c r="BB1127" s="4">
        <f>(AY1127-BA1127)</f>
        <v>1.140283840116539</v>
      </c>
      <c r="BC1127" s="4">
        <f>1/(1.6/F1127+1.37/N1127)</f>
        <v>0.08418750933781863</v>
      </c>
      <c r="BD1127" s="3">
        <f>G1127*AA1127*0.001</f>
      </c>
      <c r="BE1127" s="3">
        <f>G1127/S1127</f>
      </c>
      <c r="BF1127" s="4">
        <f>(1-AP1127*AA1127/AU1127/F1127)*100</f>
        <v>54.28160557385112</v>
      </c>
      <c r="BG1127" s="3">
        <f>(S1127-E1127/(N1127/1.35))</f>
      </c>
      <c r="BH1127" s="3">
        <f>E1127*BF1127/100/BG1127</f>
      </c>
    </row>
    <row r="1128" ht="16" customHeight="1">
      <c r="A1128" s="4">
        <v>1048</v>
      </c>
      <c r="B1128" t="s" s="2">
        <v>1179</v>
      </c>
      <c r="C1128" s="4">
        <v>6079.500031527132</v>
      </c>
      <c r="D1128" s="4">
        <v>0</v>
      </c>
      <c r="E1128" s="3">
        <f>(R1128-#REF!*(1000-T1128)/(1000-U1128))*AO1128</f>
      </c>
      <c r="F1128" s="4">
        <f>IF(AZ1128&lt;&gt;0,1/(1/AZ1128-1/N1128),0)</f>
        <v>0.1405378193803371</v>
      </c>
      <c r="G1128" s="3">
        <f>((BC1128-AP1128/2)*S1128-E1128)/(BC1128+AP1128/2)</f>
      </c>
      <c r="H1128" s="4">
        <f>AP1128*1000</f>
        <v>1.992358309485107</v>
      </c>
      <c r="I1128" s="4">
        <f>(AU1128-BA1128)</f>
        <v>1.476648070811871</v>
      </c>
      <c r="J1128" s="4">
        <f>(P1128+AT1128*D1128)</f>
        <v>24.85343170166016</v>
      </c>
      <c r="K1128" s="4">
        <v>6</v>
      </c>
      <c r="L1128" s="4">
        <f>(K1128*AI1128+AJ1128)</f>
        <v>1.420000016689301</v>
      </c>
      <c r="M1128" s="4">
        <v>1</v>
      </c>
      <c r="N1128" s="4">
        <f>L1128*(M1128+1)*(M1128+1)/(M1128*M1128+1)</f>
        <v>2.840000033378601</v>
      </c>
      <c r="O1128" s="4">
        <v>21.10135269165039</v>
      </c>
      <c r="P1128" s="4">
        <v>24.85343170166016</v>
      </c>
      <c r="Q1128" s="4">
        <v>20.16044998168945</v>
      </c>
      <c r="R1128" s="4">
        <v>400.1741943359375</v>
      </c>
      <c r="S1128" s="4">
        <v>391.1201782226562</v>
      </c>
      <c r="T1128" s="4">
        <v>14.12572765350342</v>
      </c>
      <c r="U1128" s="4">
        <v>16.4794921875</v>
      </c>
      <c r="V1128" s="4">
        <v>57.17856216430664</v>
      </c>
      <c r="W1128" s="4">
        <v>66.70408630371094</v>
      </c>
      <c r="X1128" s="4">
        <v>499.504150390625</v>
      </c>
      <c r="Y1128" s="4">
        <v>1999.158569335938</v>
      </c>
      <c r="Z1128" s="4">
        <v>64.26229095458984</v>
      </c>
      <c r="AA1128" s="4">
        <v>101.6627502441406</v>
      </c>
      <c r="AB1128" s="4">
        <v>6.344403743743896</v>
      </c>
      <c r="AC1128" s="4">
        <v>0.3495585322380066</v>
      </c>
      <c r="AD1128" s="4">
        <v>0.366696685552597</v>
      </c>
      <c r="AE1128" s="4">
        <v>0.007004071492701769</v>
      </c>
      <c r="AF1128" s="4">
        <v>0.328154057264328</v>
      </c>
      <c r="AG1128" s="4">
        <v>0.007775226142257452</v>
      </c>
      <c r="AH1128" s="4">
        <v>1</v>
      </c>
      <c r="AI1128" s="4">
        <v>-0.2195652425289154</v>
      </c>
      <c r="AJ1128" s="4">
        <v>2.737391471862793</v>
      </c>
      <c r="AK1128" s="4">
        <v>1</v>
      </c>
      <c r="AL1128" s="4">
        <v>0</v>
      </c>
      <c r="AM1128" s="4">
        <v>0.1599999964237213</v>
      </c>
      <c r="AN1128" s="4">
        <v>111115</v>
      </c>
      <c r="AO1128" s="4">
        <f>X1128*0.000001/(K1128*0.0001)</f>
        <v>0.8325069173177082</v>
      </c>
      <c r="AP1128" s="4">
        <f>(U1128-T1128)/(1000-U1128)*AO1128</f>
        <v>0.001992358309485107</v>
      </c>
      <c r="AQ1128" s="4">
        <f>(P1128+273.15)</f>
        <v>298.0034317016601</v>
      </c>
      <c r="AR1128" s="4">
        <f>(O1128+273.15)</f>
        <v>294.2513526916504</v>
      </c>
      <c r="AS1128" s="4">
        <f>(Y1128*AK1128+Z1128*AL1128)*AM1128</f>
        <v>319.8653639442018</v>
      </c>
      <c r="AT1128" s="4">
        <f>((AS1128+0.00000010773*(AR1128^4-AQ1128^4))-AP1128*44100)/(L1128*0.92*2*29.3+0.00000043092*AQ1128^3)</f>
        <v>2.160261232926335</v>
      </c>
      <c r="AU1128" s="4">
        <f>0.61365*EXP(17.502*J1128/(240.97+J1128))</f>
        <v>3.15199856921995</v>
      </c>
      <c r="AV1128" s="4">
        <f>AU1128*1000/AA1128</f>
        <v>31.00445897489988</v>
      </c>
      <c r="AW1128" s="4">
        <f>(AV1128-U1128)</f>
        <v>14.52496678739988</v>
      </c>
      <c r="AX1128" s="4">
        <f>IF(D1128,P1128,(O1128+P1128)/2)</f>
        <v>22.97739219665527</v>
      </c>
      <c r="AY1128" s="4">
        <f>0.61365*EXP(17.502*AX1128/(240.97+AX1128))</f>
        <v>2.815865642153593</v>
      </c>
      <c r="AZ1128" s="4">
        <f>IF(AW1128&lt;&gt;0,(1000-(AV1128+U1128)/2)/AW1128*AP1128,0)</f>
        <v>0.1339112037653407</v>
      </c>
      <c r="BA1128" s="4">
        <f>U1128*AA1128/1000</f>
        <v>1.675350498408079</v>
      </c>
      <c r="BB1128" s="4">
        <f>(AY1128-BA1128)</f>
        <v>1.140515143745514</v>
      </c>
      <c r="BC1128" s="4">
        <f>1/(1.6/F1128+1.37/N1128)</f>
        <v>0.0842656613948862</v>
      </c>
      <c r="BD1128" s="3">
        <f>G1128*AA1128*0.001</f>
      </c>
      <c r="BE1128" s="3">
        <f>G1128/S1128</f>
      </c>
      <c r="BF1128" s="4">
        <f>(1-AP1128*AA1128/AU1128/F1128)*100</f>
        <v>54.27538288848495</v>
      </c>
      <c r="BG1128" s="3">
        <f>(S1128-E1128/(N1128/1.35))</f>
      </c>
      <c r="BH1128" s="3">
        <f>E1128*BF1128/100/BG1128</f>
      </c>
    </row>
    <row r="1129" ht="16" customHeight="1">
      <c r="A1129" s="4">
        <v>1049</v>
      </c>
      <c r="B1129" t="s" s="2">
        <v>1180</v>
      </c>
      <c r="C1129" s="4">
        <v>6084.500031415373</v>
      </c>
      <c r="D1129" s="4">
        <v>0</v>
      </c>
      <c r="E1129" s="3">
        <f>(R1129-#REF!*(1000-T1129)/(1000-U1129))*AO1129</f>
      </c>
      <c r="F1129" s="4">
        <f>IF(AZ1129&lt;&gt;0,1/(1/AZ1129-1/N1129),0)</f>
        <v>0.1407958658958879</v>
      </c>
      <c r="G1129" s="3">
        <f>((BC1129-AP1129/2)*S1129-E1129)/(BC1129+AP1129/2)</f>
      </c>
      <c r="H1129" s="4">
        <f>AP1129*1000</f>
        <v>1.995751509460228</v>
      </c>
      <c r="I1129" s="4">
        <f>(AU1129-BA1129)</f>
        <v>1.476571572858628</v>
      </c>
      <c r="J1129" s="4">
        <f>(P1129+AT1129*D1129)</f>
        <v>24.85625648498535</v>
      </c>
      <c r="K1129" s="4">
        <v>6</v>
      </c>
      <c r="L1129" s="4">
        <f>(K1129*AI1129+AJ1129)</f>
        <v>1.420000016689301</v>
      </c>
      <c r="M1129" s="4">
        <v>1</v>
      </c>
      <c r="N1129" s="4">
        <f>L1129*(M1129+1)*(M1129+1)/(M1129*M1129+1)</f>
        <v>2.840000033378601</v>
      </c>
      <c r="O1129" s="4">
        <v>21.11013984680176</v>
      </c>
      <c r="P1129" s="4">
        <v>24.85625648498535</v>
      </c>
      <c r="Q1129" s="4">
        <v>20.21418571472168</v>
      </c>
      <c r="R1129" s="4">
        <v>400.1512756347656</v>
      </c>
      <c r="S1129" s="4">
        <v>391.0517272949219</v>
      </c>
      <c r="T1129" s="4">
        <v>14.12782382965088</v>
      </c>
      <c r="U1129" s="4">
        <v>16.48546981811523</v>
      </c>
      <c r="V1129" s="4">
        <v>57.16073226928711</v>
      </c>
      <c r="W1129" s="4">
        <v>66.69742584228516</v>
      </c>
      <c r="X1129" s="4">
        <v>499.528076171875</v>
      </c>
      <c r="Y1129" s="4">
        <v>1999.165649414062</v>
      </c>
      <c r="Z1129" s="4">
        <v>63.32212448120117</v>
      </c>
      <c r="AA1129" s="4">
        <v>101.6627655029297</v>
      </c>
      <c r="AB1129" s="4">
        <v>6.344403743743896</v>
      </c>
      <c r="AC1129" s="4">
        <v>0.3495585322380066</v>
      </c>
      <c r="AD1129" s="4">
        <v>0.366696685552597</v>
      </c>
      <c r="AE1129" s="4">
        <v>0.007004071492701769</v>
      </c>
      <c r="AF1129" s="4">
        <v>0.328154057264328</v>
      </c>
      <c r="AG1129" s="4">
        <v>0.007775226142257452</v>
      </c>
      <c r="AH1129" s="4">
        <v>1</v>
      </c>
      <c r="AI1129" s="4">
        <v>-0.2195652425289154</v>
      </c>
      <c r="AJ1129" s="4">
        <v>2.737391471862793</v>
      </c>
      <c r="AK1129" s="4">
        <v>1</v>
      </c>
      <c r="AL1129" s="4">
        <v>0</v>
      </c>
      <c r="AM1129" s="4">
        <v>0.1599999964237213</v>
      </c>
      <c r="AN1129" s="4">
        <v>111115</v>
      </c>
      <c r="AO1129" s="4">
        <f>X1129*0.000001/(K1129*0.0001)</f>
        <v>0.8325467936197916</v>
      </c>
      <c r="AP1129" s="4">
        <f>(U1129-T1129)/(1000-U1129)*AO1129</f>
        <v>0.001995751509460228</v>
      </c>
      <c r="AQ1129" s="4">
        <f>(P1129+273.15)</f>
        <v>298.0062564849853</v>
      </c>
      <c r="AR1129" s="4">
        <f>(O1129+273.15)</f>
        <v>294.2601398468017</v>
      </c>
      <c r="AS1129" s="4">
        <f>(Y1129*AK1129+Z1129*AL1129)*AM1129</f>
        <v>319.8664967566765</v>
      </c>
      <c r="AT1129" s="4">
        <f>((AS1129+0.00000010773*(AR1129^4-AQ1129^4))-AP1129*44100)/(L1129*0.92*2*29.3+0.00000043092*AQ1129^3)</f>
        <v>2.15929548909455</v>
      </c>
      <c r="AU1129" s="4">
        <f>0.61365*EXP(17.502*J1129/(240.97+J1129))</f>
        <v>3.152530025183302</v>
      </c>
      <c r="AV1129" s="4">
        <f>AU1129*1000/AA1129</f>
        <v>31.00968195767263</v>
      </c>
      <c r="AW1129" s="4">
        <f>(AV1129-U1129)</f>
        <v>14.52421213955739</v>
      </c>
      <c r="AX1129" s="4">
        <f>IF(D1129,P1129,(O1129+P1129)/2)</f>
        <v>22.98319816589355</v>
      </c>
      <c r="AY1129" s="4">
        <f>0.61365*EXP(17.502*AX1129/(240.97+AX1129))</f>
        <v>2.81685549203221</v>
      </c>
      <c r="AZ1129" s="4">
        <f>IF(AW1129&lt;&gt;0,(1000-(AV1129+U1129)/2)/AW1129*AP1129,0)</f>
        <v>0.1341454689806889</v>
      </c>
      <c r="BA1129" s="4">
        <f>U1129*AA1129/1000</f>
        <v>1.675958452324674</v>
      </c>
      <c r="BB1129" s="4">
        <f>(AY1129-BA1129)</f>
        <v>1.140897039707536</v>
      </c>
      <c r="BC1129" s="4">
        <f>1/(1.6/F1129+1.37/N1129)</f>
        <v>0.08441408412463586</v>
      </c>
      <c r="BD1129" s="3">
        <f>G1129*AA1129*0.001</f>
      </c>
      <c r="BE1129" s="3">
        <f>G1129/S1129</f>
      </c>
      <c r="BF1129" s="4">
        <f>(1-AP1129*AA1129/AU1129/F1129)*100</f>
        <v>54.28915482292014</v>
      </c>
      <c r="BG1129" s="3">
        <f>(S1129-E1129/(N1129/1.35))</f>
      </c>
      <c r="BH1129" s="3">
        <f>E1129*BF1129/100/BG1129</f>
      </c>
    </row>
    <row r="1130" ht="16" customHeight="1">
      <c r="A1130" s="4">
        <v>1050</v>
      </c>
      <c r="B1130" t="s" s="2">
        <v>1181</v>
      </c>
      <c r="C1130" s="4">
        <v>6089.500031303614</v>
      </c>
      <c r="D1130" s="4">
        <v>0</v>
      </c>
      <c r="E1130" s="3">
        <f>(R1130-#REF!*(1000-T1130)/(1000-U1130))*AO1130</f>
      </c>
      <c r="F1130" s="4">
        <f>IF(AZ1130&lt;&gt;0,1/(1/AZ1130-1/N1130),0)</f>
        <v>0.1411221158762979</v>
      </c>
      <c r="G1130" s="3">
        <f>((BC1130-AP1130/2)*S1130-E1130)/(BC1130+AP1130/2)</f>
      </c>
      <c r="H1130" s="4">
        <f>AP1130*1000</f>
        <v>1.999834721339509</v>
      </c>
      <c r="I1130" s="4">
        <f>(AU1130-BA1130)</f>
        <v>1.476327106585881</v>
      </c>
      <c r="J1130" s="4">
        <f>(P1130+AT1130*D1130)</f>
        <v>24.85860633850098</v>
      </c>
      <c r="K1130" s="4">
        <v>6</v>
      </c>
      <c r="L1130" s="4">
        <f>(K1130*AI1130+AJ1130)</f>
        <v>1.420000016689301</v>
      </c>
      <c r="M1130" s="4">
        <v>1</v>
      </c>
      <c r="N1130" s="4">
        <f>L1130*(M1130+1)*(M1130+1)/(M1130*M1130+1)</f>
        <v>2.840000033378601</v>
      </c>
      <c r="O1130" s="4">
        <v>21.13028526306152</v>
      </c>
      <c r="P1130" s="4">
        <v>24.85860633850098</v>
      </c>
      <c r="Q1130" s="4">
        <v>20.28324317932129</v>
      </c>
      <c r="R1130" s="4">
        <v>400.1221618652344</v>
      </c>
      <c r="S1130" s="4">
        <v>390.9930114746094</v>
      </c>
      <c r="T1130" s="4">
        <v>14.12973690032959</v>
      </c>
      <c r="U1130" s="4">
        <v>16.49220275878906</v>
      </c>
      <c r="V1130" s="4">
        <v>57.10599517822266</v>
      </c>
      <c r="W1130" s="4">
        <v>66.64981842041016</v>
      </c>
      <c r="X1130" s="4">
        <v>499.5254516601562</v>
      </c>
      <c r="Y1130" s="4">
        <v>1999.170654296875</v>
      </c>
      <c r="Z1130" s="4">
        <v>64.02487945556641</v>
      </c>
      <c r="AA1130" s="4">
        <v>101.6628952026367</v>
      </c>
      <c r="AB1130" s="4">
        <v>6.344403743743896</v>
      </c>
      <c r="AC1130" s="4">
        <v>0.3495585322380066</v>
      </c>
      <c r="AD1130" s="4">
        <v>0.366696685552597</v>
      </c>
      <c r="AE1130" s="4">
        <v>0.007004071492701769</v>
      </c>
      <c r="AF1130" s="4">
        <v>0.328154057264328</v>
      </c>
      <c r="AG1130" s="4">
        <v>0.007775226142257452</v>
      </c>
      <c r="AH1130" s="4">
        <v>1</v>
      </c>
      <c r="AI1130" s="4">
        <v>-0.2195652425289154</v>
      </c>
      <c r="AJ1130" s="4">
        <v>2.737391471862793</v>
      </c>
      <c r="AK1130" s="4">
        <v>1</v>
      </c>
      <c r="AL1130" s="4">
        <v>0</v>
      </c>
      <c r="AM1130" s="4">
        <v>0.1599999964237213</v>
      </c>
      <c r="AN1130" s="4">
        <v>111115</v>
      </c>
      <c r="AO1130" s="4">
        <f>X1130*0.000001/(K1130*0.0001)</f>
        <v>0.8325424194335936</v>
      </c>
      <c r="AP1130" s="4">
        <f>(U1130-T1130)/(1000-U1130)*AO1130</f>
        <v>0.001999834721339509</v>
      </c>
      <c r="AQ1130" s="4">
        <f>(P1130+273.15)</f>
        <v>298.008606338501</v>
      </c>
      <c r="AR1130" s="4">
        <f>(O1130+273.15)</f>
        <v>294.2802852630615</v>
      </c>
      <c r="AS1130" s="4">
        <f>(Y1130*AK1130+Z1130*AL1130)*AM1130</f>
        <v>319.8672975379086</v>
      </c>
      <c r="AT1130" s="4">
        <f>((AS1130+0.00000010773*(AR1130^4-AQ1130^4))-AP1130*44100)/(L1130*0.92*2*29.3+0.00000043092*AQ1130^3)</f>
        <v>2.159461055574318</v>
      </c>
      <c r="AU1130" s="4">
        <f>0.61365*EXP(17.502*J1130/(240.97+J1130))</f>
        <v>3.15297218731329</v>
      </c>
      <c r="AV1130" s="4">
        <f>AU1130*1000/AA1130</f>
        <v>31.01399169312182</v>
      </c>
      <c r="AW1130" s="4">
        <f>(AV1130-U1130)</f>
        <v>14.52178893433276</v>
      </c>
      <c r="AX1130" s="4">
        <f>IF(D1130,P1130,(O1130+P1130)/2)</f>
        <v>22.99444580078125</v>
      </c>
      <c r="AY1130" s="4">
        <f>0.61365*EXP(17.502*AX1130/(240.97+AX1130))</f>
        <v>2.818773948377879</v>
      </c>
      <c r="AZ1130" s="4">
        <f>IF(AW1130&lt;&gt;0,(1000-(AV1130+U1130)/2)/AW1130*AP1130,0)</f>
        <v>0.1344415940485086</v>
      </c>
      <c r="BA1130" s="4">
        <f>U1130*AA1130/1000</f>
        <v>1.676645080727409</v>
      </c>
      <c r="BB1130" s="4">
        <f>(AY1130-BA1130)</f>
        <v>1.14212886765047</v>
      </c>
      <c r="BC1130" s="4">
        <f>1/(1.6/F1130+1.37/N1130)</f>
        <v>0.08460170429212074</v>
      </c>
      <c r="BD1130" s="3">
        <f>G1130*AA1130*0.001</f>
      </c>
      <c r="BE1130" s="3">
        <f>G1130/S1130</f>
      </c>
      <c r="BF1130" s="4">
        <f>(1-AP1130*AA1130/AU1130/F1130)*100</f>
        <v>54.30787472544282</v>
      </c>
      <c r="BG1130" s="3">
        <f>(S1130-E1130/(N1130/1.35))</f>
      </c>
      <c r="BH1130" s="3">
        <f>E1130*BF1130/100/BG1130</f>
      </c>
    </row>
    <row r="1131" ht="16" customHeight="1">
      <c r="A1131" s="4">
        <v>1051</v>
      </c>
      <c r="B1131" t="s" s="2">
        <v>1182</v>
      </c>
      <c r="C1131" s="4">
        <v>6095.000031180680</v>
      </c>
      <c r="D1131" s="4">
        <v>0</v>
      </c>
      <c r="E1131" s="3">
        <f>(R1131-#REF!*(1000-T1131)/(1000-U1131))*AO1131</f>
      </c>
      <c r="F1131" s="4">
        <f>IF(AZ1131&lt;&gt;0,1/(1/AZ1131-1/N1131),0)</f>
        <v>0.1417499042213565</v>
      </c>
      <c r="G1131" s="3">
        <f>((BC1131-AP1131/2)*S1131-E1131)/(BC1131+AP1131/2)</f>
      </c>
      <c r="H1131" s="4">
        <f>AP1131*1000</f>
        <v>2.004370457316989</v>
      </c>
      <c r="I1131" s="4">
        <f>(AU1131-BA1131)</f>
        <v>1.473447788698322</v>
      </c>
      <c r="J1131" s="4">
        <f>(P1131+AT1131*D1131)</f>
        <v>24.84680557250977</v>
      </c>
      <c r="K1131" s="4">
        <v>6</v>
      </c>
      <c r="L1131" s="4">
        <f>(K1131*AI1131+AJ1131)</f>
        <v>1.420000016689301</v>
      </c>
      <c r="M1131" s="4">
        <v>1</v>
      </c>
      <c r="N1131" s="4">
        <f>L1131*(M1131+1)*(M1131+1)/(M1131*M1131+1)</f>
        <v>2.840000033378601</v>
      </c>
      <c r="O1131" s="4">
        <v>21.16006278991699</v>
      </c>
      <c r="P1131" s="4">
        <v>24.84680557250977</v>
      </c>
      <c r="Q1131" s="4">
        <v>20.33336448669434</v>
      </c>
      <c r="R1131" s="4">
        <v>400.1089782714844</v>
      </c>
      <c r="S1131" s="4">
        <v>390.944091796875</v>
      </c>
      <c r="T1131" s="4">
        <v>14.13081455230713</v>
      </c>
      <c r="U1131" s="4">
        <v>16.49864768981934</v>
      </c>
      <c r="V1131" s="4">
        <v>57.01156616210938</v>
      </c>
      <c r="W1131" s="4">
        <v>66.56111907958984</v>
      </c>
      <c r="X1131" s="4">
        <v>499.520263671875</v>
      </c>
      <c r="Y1131" s="4">
        <v>1999.115112304688</v>
      </c>
      <c r="Z1131" s="4">
        <v>64.90448760986328</v>
      </c>
      <c r="AA1131" s="4">
        <v>101.6631469726562</v>
      </c>
      <c r="AB1131" s="4">
        <v>6.344403743743896</v>
      </c>
      <c r="AC1131" s="4">
        <v>0.3495585322380066</v>
      </c>
      <c r="AD1131" s="4">
        <v>0.366696685552597</v>
      </c>
      <c r="AE1131" s="4">
        <v>0.007004071492701769</v>
      </c>
      <c r="AF1131" s="4">
        <v>0.328154057264328</v>
      </c>
      <c r="AG1131" s="4">
        <v>0.007775226142257452</v>
      </c>
      <c r="AH1131" s="4">
        <v>1</v>
      </c>
      <c r="AI1131" s="4">
        <v>-0.2195652425289154</v>
      </c>
      <c r="AJ1131" s="4">
        <v>2.737391471862793</v>
      </c>
      <c r="AK1131" s="4">
        <v>1</v>
      </c>
      <c r="AL1131" s="4">
        <v>0</v>
      </c>
      <c r="AM1131" s="4">
        <v>0.1599999964237213</v>
      </c>
      <c r="AN1131" s="4">
        <v>111115</v>
      </c>
      <c r="AO1131" s="4">
        <f>X1131*0.000001/(K1131*0.0001)</f>
        <v>0.8325337727864582</v>
      </c>
      <c r="AP1131" s="4">
        <f>(U1131-T1131)/(1000-U1131)*AO1131</f>
        <v>0.00200437045731699</v>
      </c>
      <c r="AQ1131" s="4">
        <f>(P1131+273.15)</f>
        <v>297.9968055725097</v>
      </c>
      <c r="AR1131" s="4">
        <f>(O1131+273.15)</f>
        <v>294.310062789917</v>
      </c>
      <c r="AS1131" s="4">
        <f>(Y1131*AK1131+Z1131*AL1131)*AM1131</f>
        <v>319.8584108193572</v>
      </c>
      <c r="AT1131" s="4">
        <f>((AS1131+0.00000010773*(AR1131^4-AQ1131^4))-AP1131*44100)/(L1131*0.92*2*29.3+0.00000043092*AQ1131^3)</f>
        <v>2.162367593739075</v>
      </c>
      <c r="AU1131" s="4">
        <f>0.61365*EXP(17.502*J1131/(240.97+J1131))</f>
        <v>3.150752233638501</v>
      </c>
      <c r="AV1131" s="4">
        <f>AU1131*1000/AA1131</f>
        <v>30.99207852070466</v>
      </c>
      <c r="AW1131" s="4">
        <f>(AV1131-U1131)</f>
        <v>14.49343083088533</v>
      </c>
      <c r="AX1131" s="4">
        <f>IF(D1131,P1131,(O1131+P1131)/2)</f>
        <v>23.00343418121338</v>
      </c>
      <c r="AY1131" s="4">
        <f>0.61365*EXP(17.502*AX1131/(240.97+AX1131))</f>
        <v>2.820307875886644</v>
      </c>
      <c r="AZ1131" s="4">
        <f>IF(AW1131&lt;&gt;0,(1000-(AV1131+U1131)/2)/AW1131*AP1131,0)</f>
        <v>0.1350112320431869</v>
      </c>
      <c r="BA1131" s="4">
        <f>U1131*AA1131/1000</f>
        <v>1.677304444940179</v>
      </c>
      <c r="BB1131" s="4">
        <f>(AY1131-BA1131)</f>
        <v>1.143003430946466</v>
      </c>
      <c r="BC1131" s="4">
        <f>1/(1.6/F1131+1.37/N1131)</f>
        <v>0.08496263385624842</v>
      </c>
      <c r="BD1131" s="3">
        <f>G1131*AA1131*0.001</f>
      </c>
      <c r="BE1131" s="3">
        <f>G1131/S1131</f>
      </c>
      <c r="BF1131" s="4">
        <f>(1-AP1131*AA1131/AU1131/F1131)*100</f>
        <v>54.37482794849737</v>
      </c>
      <c r="BG1131" s="3">
        <f>(S1131-E1131/(N1131/1.35))</f>
      </c>
      <c r="BH1131" s="3">
        <f>E1131*BF1131/100/BG1131</f>
      </c>
    </row>
    <row r="1132" ht="16" customHeight="1">
      <c r="A1132" s="4">
        <v>1052</v>
      </c>
      <c r="B1132" t="s" s="2">
        <v>1183</v>
      </c>
      <c r="C1132" s="4">
        <v>6100.000031068921</v>
      </c>
      <c r="D1132" s="4">
        <v>0</v>
      </c>
      <c r="E1132" s="3">
        <f>(R1132-#REF!*(1000-T1132)/(1000-U1132))*AO1132</f>
      </c>
      <c r="F1132" s="4">
        <f>IF(AZ1132&lt;&gt;0,1/(1/AZ1132-1/N1132),0)</f>
        <v>0.1420606893928358</v>
      </c>
      <c r="G1132" s="3">
        <f>((BC1132-AP1132/2)*S1132-E1132)/(BC1132+AP1132/2)</f>
      </c>
      <c r="H1132" s="4">
        <f>AP1132*1000</f>
        <v>2.008513749565739</v>
      </c>
      <c r="I1132" s="4">
        <f>(AU1132-BA1132)</f>
        <v>1.473401494488417</v>
      </c>
      <c r="J1132" s="4">
        <f>(P1132+AT1132*D1132)</f>
        <v>24.84981536865234</v>
      </c>
      <c r="K1132" s="4">
        <v>6</v>
      </c>
      <c r="L1132" s="4">
        <f>(K1132*AI1132+AJ1132)</f>
        <v>1.420000016689301</v>
      </c>
      <c r="M1132" s="4">
        <v>1</v>
      </c>
      <c r="N1132" s="4">
        <f>L1132*(M1132+1)*(M1132+1)/(M1132*M1132+1)</f>
        <v>2.840000033378601</v>
      </c>
      <c r="O1132" s="4">
        <v>21.1837100982666</v>
      </c>
      <c r="P1132" s="4">
        <v>24.84981536865234</v>
      </c>
      <c r="Q1132" s="4">
        <v>20.34647178649902</v>
      </c>
      <c r="R1132" s="4">
        <v>400.1293640136719</v>
      </c>
      <c r="S1132" s="4">
        <v>390.9177856445312</v>
      </c>
      <c r="T1132" s="4">
        <v>14.13199996948242</v>
      </c>
      <c r="U1132" s="4">
        <v>16.50474548339844</v>
      </c>
      <c r="V1132" s="4">
        <v>56.93229675292969</v>
      </c>
      <c r="W1132" s="4">
        <v>66.48677825927734</v>
      </c>
      <c r="X1132" s="4">
        <v>499.513427734375</v>
      </c>
      <c r="Y1132" s="4">
        <v>1999.072998046875</v>
      </c>
      <c r="Z1132" s="4">
        <v>65.56826782226562</v>
      </c>
      <c r="AA1132" s="4">
        <v>101.6626892089844</v>
      </c>
      <c r="AB1132" s="4">
        <v>6.344403743743896</v>
      </c>
      <c r="AC1132" s="4">
        <v>0.3495585322380066</v>
      </c>
      <c r="AD1132" s="4">
        <v>0.366696685552597</v>
      </c>
      <c r="AE1132" s="4">
        <v>0.007004071492701769</v>
      </c>
      <c r="AF1132" s="4">
        <v>0.328154057264328</v>
      </c>
      <c r="AG1132" s="4">
        <v>0.007775226142257452</v>
      </c>
      <c r="AH1132" s="4">
        <v>1</v>
      </c>
      <c r="AI1132" s="4">
        <v>-0.2195652425289154</v>
      </c>
      <c r="AJ1132" s="4">
        <v>2.737391471862793</v>
      </c>
      <c r="AK1132" s="4">
        <v>1</v>
      </c>
      <c r="AL1132" s="4">
        <v>0</v>
      </c>
      <c r="AM1132" s="4">
        <v>0.1599999964237213</v>
      </c>
      <c r="AN1132" s="4">
        <v>111115</v>
      </c>
      <c r="AO1132" s="4">
        <f>X1132*0.000001/(K1132*0.0001)</f>
        <v>0.8325223795572916</v>
      </c>
      <c r="AP1132" s="4">
        <f>(U1132-T1132)/(1000-U1132)*AO1132</f>
        <v>0.002008513749565739</v>
      </c>
      <c r="AQ1132" s="4">
        <f>(P1132+273.15)</f>
        <v>297.9998153686523</v>
      </c>
      <c r="AR1132" s="4">
        <f>(O1132+273.15)</f>
        <v>294.3337100982666</v>
      </c>
      <c r="AS1132" s="4">
        <f>(Y1132*AK1132+Z1132*AL1132)*AM1132</f>
        <v>319.8516725382578</v>
      </c>
      <c r="AT1132" s="4">
        <f>((AS1132+0.00000010773*(AR1132^4-AQ1132^4))-AP1132*44100)/(L1132*0.92*2*29.3+0.00000043092*AQ1132^3)</f>
        <v>2.162768660284884</v>
      </c>
      <c r="AU1132" s="4">
        <f>0.61365*EXP(17.502*J1132/(240.97+J1132))</f>
        <v>3.151318305040541</v>
      </c>
      <c r="AV1132" s="4">
        <f>AU1132*1000/AA1132</f>
        <v>30.99778620416471</v>
      </c>
      <c r="AW1132" s="4">
        <f>(AV1132-U1132)</f>
        <v>14.49304072076628</v>
      </c>
      <c r="AX1132" s="4">
        <f>IF(D1132,P1132,(O1132+P1132)/2)</f>
        <v>23.01676273345947</v>
      </c>
      <c r="AY1132" s="4">
        <f>0.61365*EXP(17.502*AX1132/(240.97+AX1132))</f>
        <v>2.822583827157527</v>
      </c>
      <c r="AZ1132" s="4">
        <f>IF(AW1132&lt;&gt;0,(1000-(AV1132+U1132)/2)/AW1132*AP1132,0)</f>
        <v>0.135293141261887</v>
      </c>
      <c r="BA1132" s="4">
        <f>U1132*AA1132/1000</f>
        <v>1.677916810552124</v>
      </c>
      <c r="BB1132" s="4">
        <f>(AY1132-BA1132)</f>
        <v>1.144667016605403</v>
      </c>
      <c r="BC1132" s="4">
        <f>1/(1.6/F1132+1.37/N1132)</f>
        <v>0.08514126271919147</v>
      </c>
      <c r="BD1132" s="3">
        <f>G1132*AA1132*0.001</f>
      </c>
      <c r="BE1132" s="3">
        <f>G1132/S1132</f>
      </c>
      <c r="BF1132" s="4">
        <f>(1-AP1132*AA1132/AU1132/F1132)*100</f>
        <v>54.38893503163577</v>
      </c>
      <c r="BG1132" s="3">
        <f>(S1132-E1132/(N1132/1.35))</f>
      </c>
      <c r="BH1132" s="3">
        <f>E1132*BF1132/100/BG1132</f>
      </c>
    </row>
    <row r="1133" ht="16" customHeight="1">
      <c r="A1133" s="4">
        <v>1053</v>
      </c>
      <c r="B1133" t="s" s="2">
        <v>1184</v>
      </c>
      <c r="C1133" s="4">
        <v>6105.000030957162</v>
      </c>
      <c r="D1133" s="4">
        <v>0</v>
      </c>
      <c r="E1133" s="3">
        <f>(R1133-#REF!*(1000-T1133)/(1000-U1133))*AO1133</f>
      </c>
      <c r="F1133" s="4">
        <f>IF(AZ1133&lt;&gt;0,1/(1/AZ1133-1/N1133),0)</f>
        <v>0.142141185937858</v>
      </c>
      <c r="G1133" s="3">
        <f>((BC1133-AP1133/2)*S1133-E1133)/(BC1133+AP1133/2)</f>
      </c>
      <c r="H1133" s="4">
        <f>AP1133*1000</f>
        <v>2.013681434479768</v>
      </c>
      <c r="I1133" s="4">
        <f>(AU1133-BA1133)</f>
        <v>1.476357600313832</v>
      </c>
      <c r="J1133" s="4">
        <f>(P1133+AT1133*D1133)</f>
        <v>24.86941146850586</v>
      </c>
      <c r="K1133" s="4">
        <v>6</v>
      </c>
      <c r="L1133" s="4">
        <f>(K1133*AI1133+AJ1133)</f>
        <v>1.420000016689301</v>
      </c>
      <c r="M1133" s="4">
        <v>1</v>
      </c>
      <c r="N1133" s="4">
        <f>L1133*(M1133+1)*(M1133+1)/(M1133*M1133+1)</f>
        <v>2.840000033378601</v>
      </c>
      <c r="O1133" s="4">
        <v>21.20489311218262</v>
      </c>
      <c r="P1133" s="4">
        <v>24.86941146850586</v>
      </c>
      <c r="Q1133" s="4">
        <v>20.38549423217773</v>
      </c>
      <c r="R1133" s="4">
        <v>400.1161499023438</v>
      </c>
      <c r="S1133" s="4">
        <v>390.8832092285156</v>
      </c>
      <c r="T1133" s="4">
        <v>14.13318538665771</v>
      </c>
      <c r="U1133" s="4">
        <v>16.51199913024902</v>
      </c>
      <c r="V1133" s="4">
        <v>56.86110687255859</v>
      </c>
      <c r="W1133" s="4">
        <v>66.42698669433594</v>
      </c>
      <c r="X1133" s="4">
        <v>499.5174255371094</v>
      </c>
      <c r="Y1133" s="4">
        <v>1999.062011718750</v>
      </c>
      <c r="Z1133" s="4">
        <v>64.30299377441406</v>
      </c>
      <c r="AA1133" s="4">
        <v>101.6623382568359</v>
      </c>
      <c r="AB1133" s="4">
        <v>6.344403743743896</v>
      </c>
      <c r="AC1133" s="4">
        <v>0.3495585322380066</v>
      </c>
      <c r="AD1133" s="4">
        <v>0.366696685552597</v>
      </c>
      <c r="AE1133" s="4">
        <v>0.007004071492701769</v>
      </c>
      <c r="AF1133" s="4">
        <v>0.328154057264328</v>
      </c>
      <c r="AG1133" s="4">
        <v>0.007775226142257452</v>
      </c>
      <c r="AH1133" s="4">
        <v>1</v>
      </c>
      <c r="AI1133" s="4">
        <v>-0.2195652425289154</v>
      </c>
      <c r="AJ1133" s="4">
        <v>2.737391471862793</v>
      </c>
      <c r="AK1133" s="4">
        <v>1</v>
      </c>
      <c r="AL1133" s="4">
        <v>0</v>
      </c>
      <c r="AM1133" s="4">
        <v>0.1599999964237213</v>
      </c>
      <c r="AN1133" s="4">
        <v>111115</v>
      </c>
      <c r="AO1133" s="4">
        <f>X1133*0.000001/(K1133*0.0001)</f>
        <v>0.8325290425618488</v>
      </c>
      <c r="AP1133" s="4">
        <f>(U1133-T1133)/(1000-U1133)*AO1133</f>
        <v>0.002013681434479768</v>
      </c>
      <c r="AQ1133" s="4">
        <f>(P1133+273.15)</f>
        <v>298.0194114685058</v>
      </c>
      <c r="AR1133" s="4">
        <f>(O1133+273.15)</f>
        <v>294.3548931121826</v>
      </c>
      <c r="AS1133" s="4">
        <f>(Y1133*AK1133+Z1133*AL1133)*AM1133</f>
        <v>319.8499147257971</v>
      </c>
      <c r="AT1133" s="4">
        <f>((AS1133+0.00000010773*(AR1133^4-AQ1133^4))-AP1133*44100)/(L1133*0.92*2*29.3+0.00000043092*AQ1133^3)</f>
        <v>2.160208148951115</v>
      </c>
      <c r="AU1133" s="4">
        <f>0.61365*EXP(17.502*J1133/(240.97+J1133))</f>
        <v>3.155006041189789</v>
      </c>
      <c r="AV1133" s="4">
        <f>AU1133*1000/AA1133</f>
        <v>31.03416757166355</v>
      </c>
      <c r="AW1133" s="4">
        <f>(AV1133-U1133)</f>
        <v>14.52216844141453</v>
      </c>
      <c r="AX1133" s="4">
        <f>IF(D1133,P1133,(O1133+P1133)/2)</f>
        <v>23.03715229034424</v>
      </c>
      <c r="AY1133" s="4">
        <f>0.61365*EXP(17.502*AX1133/(240.97+AX1133))</f>
        <v>2.82606860746762</v>
      </c>
      <c r="AZ1133" s="4">
        <f>IF(AW1133&lt;&gt;0,(1000-(AV1133+U1133)/2)/AW1133*AP1133,0)</f>
        <v>0.1353661490586683</v>
      </c>
      <c r="BA1133" s="4">
        <f>U1133*AA1133/1000</f>
        <v>1.678648440875957</v>
      </c>
      <c r="BB1133" s="4">
        <f>(AY1133-BA1133)</f>
        <v>1.147420166591663</v>
      </c>
      <c r="BC1133" s="4">
        <f>1/(1.6/F1133+1.37/N1133)</f>
        <v>0.08518752419188302</v>
      </c>
      <c r="BD1133" s="3">
        <f>G1133*AA1133*0.001</f>
      </c>
      <c r="BE1133" s="3">
        <f>G1133/S1133</f>
      </c>
      <c r="BF1133" s="4">
        <f>(1-AP1133*AA1133/AU1133/F1133)*100</f>
        <v>54.35105650644374</v>
      </c>
      <c r="BG1133" s="3">
        <f>(S1133-E1133/(N1133/1.35))</f>
      </c>
      <c r="BH1133" s="3">
        <f>E1133*BF1133/100/BG1133</f>
      </c>
    </row>
    <row r="1134" ht="16" customHeight="1">
      <c r="A1134" s="4">
        <v>1054</v>
      </c>
      <c r="B1134" t="s" s="2">
        <v>1185</v>
      </c>
      <c r="C1134" s="4">
        <v>6110.500030834228</v>
      </c>
      <c r="D1134" s="4">
        <v>0</v>
      </c>
      <c r="E1134" s="3">
        <f>(R1134-#REF!*(1000-T1134)/(1000-U1134))*AO1134</f>
      </c>
      <c r="F1134" s="4">
        <f>IF(AZ1134&lt;&gt;0,1/(1/AZ1134-1/N1134),0)</f>
        <v>0.142081869181973</v>
      </c>
      <c r="G1134" s="3">
        <f>((BC1134-AP1134/2)*S1134-E1134)/(BC1134+AP1134/2)</f>
      </c>
      <c r="H1134" s="4">
        <f>AP1134*1000</f>
        <v>2.019519417200054</v>
      </c>
      <c r="I1134" s="4">
        <f>(AU1134-BA1134)</f>
        <v>1.481165071394216</v>
      </c>
      <c r="J1134" s="4">
        <f>(P1134+AT1134*D1134)</f>
        <v>24.8995475769043</v>
      </c>
      <c r="K1134" s="4">
        <v>6</v>
      </c>
      <c r="L1134" s="4">
        <f>(K1134*AI1134+AJ1134)</f>
        <v>1.420000016689301</v>
      </c>
      <c r="M1134" s="4">
        <v>1</v>
      </c>
      <c r="N1134" s="4">
        <f>L1134*(M1134+1)*(M1134+1)/(M1134*M1134+1)</f>
        <v>2.840000033378601</v>
      </c>
      <c r="O1134" s="4">
        <v>21.23269271850586</v>
      </c>
      <c r="P1134" s="4">
        <v>24.8995475769043</v>
      </c>
      <c r="Q1134" s="4">
        <v>20.45171737670898</v>
      </c>
      <c r="R1134" s="4">
        <v>400.1241760253906</v>
      </c>
      <c r="S1134" s="4">
        <v>390.8449096679688</v>
      </c>
      <c r="T1134" s="4">
        <v>14.1349983215332</v>
      </c>
      <c r="U1134" s="4">
        <v>16.52070426940918</v>
      </c>
      <c r="V1134" s="4">
        <v>56.77371215820312</v>
      </c>
      <c r="W1134" s="4">
        <v>66.35059356689453</v>
      </c>
      <c r="X1134" s="4">
        <v>499.513916015625</v>
      </c>
      <c r="Y1134" s="4">
        <v>1999.087402343750</v>
      </c>
      <c r="Z1134" s="4">
        <v>62.9032096862793</v>
      </c>
      <c r="AA1134" s="4">
        <v>101.6614990234375</v>
      </c>
      <c r="AB1134" s="4">
        <v>6.344403743743896</v>
      </c>
      <c r="AC1134" s="4">
        <v>0.3495585322380066</v>
      </c>
      <c r="AD1134" s="4">
        <v>0.366696685552597</v>
      </c>
      <c r="AE1134" s="4">
        <v>0.007004071492701769</v>
      </c>
      <c r="AF1134" s="4">
        <v>0.328154057264328</v>
      </c>
      <c r="AG1134" s="4">
        <v>0.007775226142257452</v>
      </c>
      <c r="AH1134" s="4">
        <v>1</v>
      </c>
      <c r="AI1134" s="4">
        <v>-0.2195652425289154</v>
      </c>
      <c r="AJ1134" s="4">
        <v>2.737391471862793</v>
      </c>
      <c r="AK1134" s="4">
        <v>1</v>
      </c>
      <c r="AL1134" s="4">
        <v>0</v>
      </c>
      <c r="AM1134" s="4">
        <v>0.1599999964237213</v>
      </c>
      <c r="AN1134" s="4">
        <v>111115</v>
      </c>
      <c r="AO1134" s="4">
        <f>X1134*0.000001/(K1134*0.0001)</f>
        <v>0.8325231933593749</v>
      </c>
      <c r="AP1134" s="4">
        <f>(U1134-T1134)/(1000-U1134)*AO1134</f>
        <v>0.002019519417200054</v>
      </c>
      <c r="AQ1134" s="4">
        <f>(P1134+273.15)</f>
        <v>298.0495475769043</v>
      </c>
      <c r="AR1134" s="4">
        <f>(O1134+273.15)</f>
        <v>294.3826927185058</v>
      </c>
      <c r="AS1134" s="4">
        <f>(Y1134*AK1134+Z1134*AL1134)*AM1134</f>
        <v>319.8539772257063</v>
      </c>
      <c r="AT1134" s="4">
        <f>((AS1134+0.00000010773*(AR1134^4-AQ1134^4))-AP1134*44100)/(L1134*0.92*2*29.3+0.00000043092*AQ1134^3)</f>
        <v>2.15680813589998</v>
      </c>
      <c r="AU1134" s="4">
        <f>0.61365*EXP(17.502*J1134/(240.97+J1134))</f>
        <v>3.160684632345257</v>
      </c>
      <c r="AV1134" s="4">
        <f>AU1134*1000/AA1134</f>
        <v>31.09028159831264</v>
      </c>
      <c r="AW1134" s="4">
        <f>(AV1134-U1134)</f>
        <v>14.56957732890346</v>
      </c>
      <c r="AX1134" s="4">
        <f>IF(D1134,P1134,(O1134+P1134)/2)</f>
        <v>23.06612014770508</v>
      </c>
      <c r="AY1134" s="4">
        <f>0.61365*EXP(17.502*AX1134/(240.97+AX1134))</f>
        <v>2.831025977403778</v>
      </c>
      <c r="AZ1134" s="4">
        <f>IF(AW1134&lt;&gt;0,(1000-(AV1134+U1134)/2)/AW1134*AP1134,0)</f>
        <v>0.1353123510366432</v>
      </c>
      <c r="BA1134" s="4">
        <f>U1134*AA1134/1000</f>
        <v>1.679519560951041</v>
      </c>
      <c r="BB1134" s="4">
        <f>(AY1134-BA1134)</f>
        <v>1.151506416452737</v>
      </c>
      <c r="BC1134" s="4">
        <f>1/(1.6/F1134+1.37/N1134)</f>
        <v>0.08515343498123588</v>
      </c>
      <c r="BD1134" s="3">
        <f>G1134*AA1134*0.001</f>
      </c>
      <c r="BE1134" s="3">
        <f>G1134/S1134</f>
      </c>
      <c r="BF1134" s="4">
        <f>(1-AP1134*AA1134/AU1134/F1134)*100</f>
        <v>54.2822639834915</v>
      </c>
      <c r="BG1134" s="3">
        <f>(S1134-E1134/(N1134/1.35))</f>
      </c>
      <c r="BH1134" s="3">
        <f>E1134*BF1134/100/BG1134</f>
      </c>
    </row>
    <row r="1135" ht="16" customHeight="1">
      <c r="A1135" s="4">
        <v>1055</v>
      </c>
      <c r="B1135" t="s" s="2">
        <v>1186</v>
      </c>
      <c r="C1135" s="4">
        <v>6115.500030722469</v>
      </c>
      <c r="D1135" s="4">
        <v>0</v>
      </c>
      <c r="E1135" s="3">
        <f>(R1135-#REF!*(1000-T1135)/(1000-U1135))*AO1135</f>
      </c>
      <c r="F1135" s="4">
        <f>IF(AZ1135&lt;&gt;0,1/(1/AZ1135-1/N1135),0)</f>
        <v>0.1422464001827228</v>
      </c>
      <c r="G1135" s="3">
        <f>((BC1135-AP1135/2)*S1135-E1135)/(BC1135+AP1135/2)</f>
      </c>
      <c r="H1135" s="4">
        <f>AP1135*1000</f>
        <v>2.023893276248015</v>
      </c>
      <c r="I1135" s="4">
        <f>(AU1135-BA1135)</f>
        <v>1.482714016666239</v>
      </c>
      <c r="J1135" s="4">
        <f>(P1135+AT1135*D1135)</f>
        <v>24.91122055053711</v>
      </c>
      <c r="K1135" s="4">
        <v>6</v>
      </c>
      <c r="L1135" s="4">
        <f>(K1135*AI1135+AJ1135)</f>
        <v>1.420000016689301</v>
      </c>
      <c r="M1135" s="4">
        <v>1</v>
      </c>
      <c r="N1135" s="4">
        <f>L1135*(M1135+1)*(M1135+1)/(M1135*M1135+1)</f>
        <v>2.840000033378601</v>
      </c>
      <c r="O1135" s="4">
        <v>21.26206207275391</v>
      </c>
      <c r="P1135" s="4">
        <v>24.91122055053711</v>
      </c>
      <c r="Q1135" s="4">
        <v>20.49005508422852</v>
      </c>
      <c r="R1135" s="4">
        <v>400.1141357421875</v>
      </c>
      <c r="S1135" s="4">
        <v>390.8346557617188</v>
      </c>
      <c r="T1135" s="4">
        <v>14.1363410949707</v>
      </c>
      <c r="U1135" s="4">
        <v>16.52715492248535</v>
      </c>
      <c r="V1135" s="4">
        <v>56.67951965332031</v>
      </c>
      <c r="W1135" s="4">
        <v>66.26124572753906</v>
      </c>
      <c r="X1135" s="4">
        <v>499.5229797363281</v>
      </c>
      <c r="Y1135" s="4">
        <v>1999.085815429688</v>
      </c>
      <c r="Z1135" s="4">
        <v>61.71461486816406</v>
      </c>
      <c r="AA1135" s="4">
        <v>101.6613311767578</v>
      </c>
      <c r="AB1135" s="4">
        <v>6.344403743743896</v>
      </c>
      <c r="AC1135" s="4">
        <v>0.3495585322380066</v>
      </c>
      <c r="AD1135" s="4">
        <v>0.366696685552597</v>
      </c>
      <c r="AE1135" s="4">
        <v>0.007004071492701769</v>
      </c>
      <c r="AF1135" s="4">
        <v>0.328154057264328</v>
      </c>
      <c r="AG1135" s="4">
        <v>0.007775226142257452</v>
      </c>
      <c r="AH1135" s="4">
        <v>1</v>
      </c>
      <c r="AI1135" s="4">
        <v>-0.2195652425289154</v>
      </c>
      <c r="AJ1135" s="4">
        <v>2.737391471862793</v>
      </c>
      <c r="AK1135" s="4">
        <v>1</v>
      </c>
      <c r="AL1135" s="4">
        <v>0</v>
      </c>
      <c r="AM1135" s="4">
        <v>0.1599999964237213</v>
      </c>
      <c r="AN1135" s="4">
        <v>111115</v>
      </c>
      <c r="AO1135" s="4">
        <f>X1135*0.000001/(K1135*0.0001)</f>
        <v>0.8325382995605467</v>
      </c>
      <c r="AP1135" s="4">
        <f>(U1135-T1135)/(1000-U1135)*AO1135</f>
        <v>0.002023893276248015</v>
      </c>
      <c r="AQ1135" s="4">
        <f>(P1135+273.15)</f>
        <v>298.0612205505371</v>
      </c>
      <c r="AR1135" s="4">
        <f>(O1135+273.15)</f>
        <v>294.4120620727539</v>
      </c>
      <c r="AS1135" s="4">
        <f>(Y1135*AK1135+Z1135*AL1135)*AM1135</f>
        <v>319.853723319462</v>
      </c>
      <c r="AT1135" s="4">
        <f>((AS1135+0.00000010773*(AR1135^4-AQ1135^4))-AP1135*44100)/(L1135*0.92*2*29.3+0.00000043092*AQ1135^3)</f>
        <v>2.156736480343716</v>
      </c>
      <c r="AU1135" s="4">
        <f>0.61365*EXP(17.502*J1135/(240.97+J1135))</f>
        <v>3.162886586650606</v>
      </c>
      <c r="AV1135" s="4">
        <f>AU1135*1000/AA1135</f>
        <v>31.11199263318044</v>
      </c>
      <c r="AW1135" s="4">
        <f>(AV1135-U1135)</f>
        <v>14.58483771069509</v>
      </c>
      <c r="AX1135" s="4">
        <f>IF(D1135,P1135,(O1135+P1135)/2)</f>
        <v>23.08664131164551</v>
      </c>
      <c r="AY1135" s="4">
        <f>0.61365*EXP(17.502*AX1135/(240.97+AX1135))</f>
        <v>2.834542437119145</v>
      </c>
      <c r="AZ1135" s="4">
        <f>IF(AW1135&lt;&gt;0,(1000-(AV1135+U1135)/2)/AW1135*AP1135,0)</f>
        <v>0.1354615690778096</v>
      </c>
      <c r="BA1135" s="4">
        <f>U1135*AA1135/1000</f>
        <v>1.680172569984366</v>
      </c>
      <c r="BB1135" s="4">
        <f>(AY1135-BA1135)</f>
        <v>1.154369867134778</v>
      </c>
      <c r="BC1135" s="4">
        <f>1/(1.6/F1135+1.37/N1135)</f>
        <v>0.08524798771354219</v>
      </c>
      <c r="BD1135" s="3">
        <f>G1135*AA1135*0.001</f>
      </c>
      <c r="BE1135" s="3">
        <f>G1135/S1135</f>
      </c>
      <c r="BF1135" s="4">
        <f>(1-AP1135*AA1135/AU1135/F1135)*100</f>
        <v>54.26817891622954</v>
      </c>
      <c r="BG1135" s="3">
        <f>(S1135-E1135/(N1135/1.35))</f>
      </c>
      <c r="BH1135" s="3">
        <f>E1135*BF1135/100/BG1135</f>
      </c>
    </row>
    <row r="1136" ht="16" customHeight="1">
      <c r="A1136" s="4">
        <v>1056</v>
      </c>
      <c r="B1136" t="s" s="2">
        <v>1187</v>
      </c>
      <c r="C1136" s="4">
        <v>6120.500030610710</v>
      </c>
      <c r="D1136" s="4">
        <v>0</v>
      </c>
      <c r="E1136" s="3">
        <f>(R1136-#REF!*(1000-T1136)/(1000-U1136))*AO1136</f>
      </c>
      <c r="F1136" s="4">
        <f>IF(AZ1136&lt;&gt;0,1/(1/AZ1136-1/N1136),0)</f>
        <v>0.1427418899282382</v>
      </c>
      <c r="G1136" s="3">
        <f>((BC1136-AP1136/2)*S1136-E1136)/(BC1136+AP1136/2)</f>
      </c>
      <c r="H1136" s="4">
        <f>AP1136*1000</f>
        <v>2.026742841212315</v>
      </c>
      <c r="I1136" s="4">
        <f>(AU1136-BA1136)</f>
        <v>1.479902890257901</v>
      </c>
      <c r="J1136" s="4">
        <f>(P1136+AT1136*D1136)</f>
        <v>24.89848518371582</v>
      </c>
      <c r="K1136" s="4">
        <v>6</v>
      </c>
      <c r="L1136" s="4">
        <f>(K1136*AI1136+AJ1136)</f>
        <v>1.420000016689301</v>
      </c>
      <c r="M1136" s="4">
        <v>1</v>
      </c>
      <c r="N1136" s="4">
        <f>L1136*(M1136+1)*(M1136+1)/(M1136*M1136+1)</f>
        <v>2.840000033378601</v>
      </c>
      <c r="O1136" s="4">
        <v>21.28346252441406</v>
      </c>
      <c r="P1136" s="4">
        <v>24.89848518371582</v>
      </c>
      <c r="Q1136" s="4">
        <v>20.45835876464844</v>
      </c>
      <c r="R1136" s="4">
        <v>400.1480102539062</v>
      </c>
      <c r="S1136" s="4">
        <v>390.8440856933594</v>
      </c>
      <c r="T1136" s="4">
        <v>14.13705062866211</v>
      </c>
      <c r="U1136" s="4">
        <v>16.53123474121094</v>
      </c>
      <c r="V1136" s="4">
        <v>56.60221862792969</v>
      </c>
      <c r="W1136" s="4">
        <v>66.18563079833984</v>
      </c>
      <c r="X1136" s="4">
        <v>499.5200500488281</v>
      </c>
      <c r="Y1136" s="4">
        <v>1999.103759765625</v>
      </c>
      <c r="Z1136" s="4">
        <v>62.02667236328125</v>
      </c>
      <c r="AA1136" s="4">
        <v>101.6609725952148</v>
      </c>
      <c r="AB1136" s="4">
        <v>6.344403743743896</v>
      </c>
      <c r="AC1136" s="4">
        <v>0.3495585322380066</v>
      </c>
      <c r="AD1136" s="4">
        <v>0.366696685552597</v>
      </c>
      <c r="AE1136" s="4">
        <v>0.007004071492701769</v>
      </c>
      <c r="AF1136" s="4">
        <v>0.328154057264328</v>
      </c>
      <c r="AG1136" s="4">
        <v>0.007775226142257452</v>
      </c>
      <c r="AH1136" s="4">
        <v>1</v>
      </c>
      <c r="AI1136" s="4">
        <v>-0.2195652425289154</v>
      </c>
      <c r="AJ1136" s="4">
        <v>2.737391471862793</v>
      </c>
      <c r="AK1136" s="4">
        <v>1</v>
      </c>
      <c r="AL1136" s="4">
        <v>0</v>
      </c>
      <c r="AM1136" s="4">
        <v>0.1599999964237213</v>
      </c>
      <c r="AN1136" s="4">
        <v>111115</v>
      </c>
      <c r="AO1136" s="4">
        <f>X1136*0.000001/(K1136*0.0001)</f>
        <v>0.8325334167480467</v>
      </c>
      <c r="AP1136" s="4">
        <f>(U1136-T1136)/(1000-U1136)*AO1136</f>
        <v>0.002026742841212315</v>
      </c>
      <c r="AQ1136" s="4">
        <f>(P1136+273.15)</f>
        <v>298.0484851837158</v>
      </c>
      <c r="AR1136" s="4">
        <f>(O1136+273.15)</f>
        <v>294.433462524414</v>
      </c>
      <c r="AS1136" s="4">
        <f>(Y1136*AK1136+Z1136*AL1136)*AM1136</f>
        <v>319.8565944131478</v>
      </c>
      <c r="AT1136" s="4">
        <f>((AS1136+0.00000010773*(AR1136^4-AQ1136^4))-AP1136*44100)/(L1136*0.92*2*29.3+0.00000043092*AQ1136^3)</f>
        <v>2.15970394197984</v>
      </c>
      <c r="AU1136" s="4">
        <f>0.61365*EXP(17.502*J1136/(240.97+J1136))</f>
        <v>3.16048429224921</v>
      </c>
      <c r="AV1136" s="4">
        <f>AU1136*1000/AA1136</f>
        <v>31.08847192357053</v>
      </c>
      <c r="AW1136" s="4">
        <f>(AV1136-U1136)</f>
        <v>14.55723718235959</v>
      </c>
      <c r="AX1136" s="4">
        <f>IF(D1136,P1136,(O1136+P1136)/2)</f>
        <v>23.09097385406494</v>
      </c>
      <c r="AY1136" s="4">
        <f>0.61365*EXP(17.502*AX1136/(240.97+AX1136))</f>
        <v>2.835285339985912</v>
      </c>
      <c r="AZ1136" s="4">
        <f>IF(AW1136&lt;&gt;0,(1000-(AV1136+U1136)/2)/AW1136*AP1136,0)</f>
        <v>0.1359108439764999</v>
      </c>
      <c r="BA1136" s="4">
        <f>U1136*AA1136/1000</f>
        <v>1.680581401991309</v>
      </c>
      <c r="BB1136" s="4">
        <f>(AY1136-BA1136)</f>
        <v>1.154703937994603</v>
      </c>
      <c r="BC1136" s="4">
        <f>1/(1.6/F1136+1.37/N1136)</f>
        <v>0.08553268160631905</v>
      </c>
      <c r="BD1136" s="3">
        <f>G1136*AA1136*0.001</f>
      </c>
      <c r="BE1136" s="3">
        <f>G1136/S1136</f>
      </c>
      <c r="BF1136" s="4">
        <f>(1-AP1136*AA1136/AU1136/F1136)*100</f>
        <v>54.32823144419934</v>
      </c>
      <c r="BG1136" s="3">
        <f>(S1136-E1136/(N1136/1.35))</f>
      </c>
      <c r="BH1136" s="3">
        <f>E1136*BF1136/100/BG1136</f>
      </c>
    </row>
    <row r="1137" ht="16" customHeight="1">
      <c r="A1137" s="4">
        <v>1057</v>
      </c>
      <c r="B1137" t="s" s="2">
        <v>1188</v>
      </c>
      <c r="C1137" s="4">
        <v>6126.000030487776</v>
      </c>
      <c r="D1137" s="4">
        <v>0</v>
      </c>
      <c r="E1137" s="3">
        <f>(R1137-#REF!*(1000-T1137)/(1000-U1137))*AO1137</f>
      </c>
      <c r="F1137" s="4">
        <f>IF(AZ1137&lt;&gt;0,1/(1/AZ1137-1/N1137),0)</f>
        <v>0.1430882206226121</v>
      </c>
      <c r="G1137" s="3">
        <f>((BC1137-AP1137/2)*S1137-E1137)/(BC1137+AP1137/2)</f>
      </c>
      <c r="H1137" s="4">
        <f>AP1137*1000</f>
        <v>2.028809709483809</v>
      </c>
      <c r="I1137" s="4">
        <f>(AU1137-BA1137)</f>
        <v>1.478006653771566</v>
      </c>
      <c r="J1137" s="4">
        <f>(P1137+AT1137*D1137)</f>
        <v>24.8897533416748</v>
      </c>
      <c r="K1137" s="4">
        <v>6</v>
      </c>
      <c r="L1137" s="4">
        <f>(K1137*AI1137+AJ1137)</f>
        <v>1.420000016689301</v>
      </c>
      <c r="M1137" s="4">
        <v>1</v>
      </c>
      <c r="N1137" s="4">
        <f>L1137*(M1137+1)*(M1137+1)/(M1137*M1137+1)</f>
        <v>2.840000033378601</v>
      </c>
      <c r="O1137" s="4">
        <v>21.28190803527832</v>
      </c>
      <c r="P1137" s="4">
        <v>24.8897533416748</v>
      </c>
      <c r="Q1137" s="4">
        <v>20.35791969299316</v>
      </c>
      <c r="R1137" s="4">
        <v>400.1364135742188</v>
      </c>
      <c r="S1137" s="4">
        <v>390.8724365234375</v>
      </c>
      <c r="T1137" s="4">
        <v>14.13709259033203</v>
      </c>
      <c r="U1137" s="4">
        <v>16.53371429443359</v>
      </c>
      <c r="V1137" s="4">
        <v>56.59421920776367</v>
      </c>
      <c r="W1137" s="4">
        <v>66.18631744384766</v>
      </c>
      <c r="X1137" s="4">
        <v>499.5196228027344</v>
      </c>
      <c r="Y1137" s="4">
        <v>1999.050292968750</v>
      </c>
      <c r="Z1137" s="4">
        <v>62.6298942565918</v>
      </c>
      <c r="AA1137" s="4">
        <v>101.6608505249023</v>
      </c>
      <c r="AB1137" s="4">
        <v>6.344403743743896</v>
      </c>
      <c r="AC1137" s="4">
        <v>0.3495585322380066</v>
      </c>
      <c r="AD1137" s="4">
        <v>0.366696685552597</v>
      </c>
      <c r="AE1137" s="4">
        <v>0.007004071492701769</v>
      </c>
      <c r="AF1137" s="4">
        <v>0.328154057264328</v>
      </c>
      <c r="AG1137" s="4">
        <v>0.007775226142257452</v>
      </c>
      <c r="AH1137" s="4">
        <v>1</v>
      </c>
      <c r="AI1137" s="4">
        <v>-0.2195652425289154</v>
      </c>
      <c r="AJ1137" s="4">
        <v>2.737391471862793</v>
      </c>
      <c r="AK1137" s="4">
        <v>1</v>
      </c>
      <c r="AL1137" s="4">
        <v>0</v>
      </c>
      <c r="AM1137" s="4">
        <v>0.1599999964237213</v>
      </c>
      <c r="AN1137" s="4">
        <v>111115</v>
      </c>
      <c r="AO1137" s="4">
        <f>X1137*0.000001/(K1137*0.0001)</f>
        <v>0.8325327046712238</v>
      </c>
      <c r="AP1137" s="4">
        <f>(U1137-T1137)/(1000-U1137)*AO1137</f>
        <v>0.002028809709483809</v>
      </c>
      <c r="AQ1137" s="4">
        <f>(P1137+273.15)</f>
        <v>298.0397533416748</v>
      </c>
      <c r="AR1137" s="4">
        <f>(O1137+273.15)</f>
        <v>294.4319080352783</v>
      </c>
      <c r="AS1137" s="4">
        <f>(Y1137*AK1137+Z1137*AL1137)*AM1137</f>
        <v>319.848039725839</v>
      </c>
      <c r="AT1137" s="4">
        <f>((AS1137+0.00000010773*(AR1137^4-AQ1137^4))-AP1137*44100)/(L1137*0.92*2*29.3+0.00000043092*AQ1137^3)</f>
        <v>2.15953322990519</v>
      </c>
      <c r="AU1137" s="4">
        <f>0.61365*EXP(17.502*J1137/(240.97+J1137))</f>
        <v>3.158838111279421</v>
      </c>
      <c r="AV1137" s="4">
        <f>AU1137*1000/AA1137</f>
        <v>31.07231638304706</v>
      </c>
      <c r="AW1137" s="4">
        <f>(AV1137-U1137)</f>
        <v>14.53860208861346</v>
      </c>
      <c r="AX1137" s="4">
        <f>IF(D1137,P1137,(O1137+P1137)/2)</f>
        <v>23.08583068847656</v>
      </c>
      <c r="AY1137" s="4">
        <f>0.61365*EXP(17.502*AX1137/(240.97+AX1137))</f>
        <v>2.834403458136164</v>
      </c>
      <c r="AZ1137" s="4">
        <f>IF(AW1137&lt;&gt;0,(1000-(AV1137+U1137)/2)/AW1137*AP1137,0)</f>
        <v>0.1362247834267855</v>
      </c>
      <c r="BA1137" s="4">
        <f>U1137*AA1137/1000</f>
        <v>1.680831457507855</v>
      </c>
      <c r="BB1137" s="4">
        <f>(AY1137-BA1137)</f>
        <v>1.153572000628309</v>
      </c>
      <c r="BC1137" s="4">
        <f>1/(1.6/F1137+1.37/N1137)</f>
        <v>0.08573162466131895</v>
      </c>
      <c r="BD1137" s="3">
        <f>G1137*AA1137*0.001</f>
      </c>
      <c r="BE1137" s="3">
        <f>G1137/S1137</f>
      </c>
      <c r="BF1137" s="4">
        <f>(1-AP1137*AA1137/AU1137/F1137)*100</f>
        <v>54.36859916833136</v>
      </c>
      <c r="BG1137" s="3">
        <f>(S1137-E1137/(N1137/1.35))</f>
      </c>
      <c r="BH1137" s="3">
        <f>E1137*BF1137/100/BG1137</f>
      </c>
    </row>
    <row r="1138" ht="16" customHeight="1">
      <c r="A1138" s="4">
        <v>1058</v>
      </c>
      <c r="B1138" t="s" s="2">
        <v>1189</v>
      </c>
      <c r="C1138" s="4">
        <v>6131.000030376017</v>
      </c>
      <c r="D1138" s="4">
        <v>0</v>
      </c>
      <c r="E1138" s="3">
        <f>(R1138-#REF!*(1000-T1138)/(1000-U1138))*AO1138</f>
      </c>
      <c r="F1138" s="4">
        <f>IF(AZ1138&lt;&gt;0,1/(1/AZ1138-1/N1138),0)</f>
        <v>0.1434483924208007</v>
      </c>
      <c r="G1138" s="3">
        <f>((BC1138-AP1138/2)*S1138-E1138)/(BC1138+AP1138/2)</f>
      </c>
      <c r="H1138" s="4">
        <f>AP1138*1000</f>
        <v>2.029618473498686</v>
      </c>
      <c r="I1138" s="4">
        <f>(AU1138-BA1138)</f>
        <v>1.475075850888739</v>
      </c>
      <c r="J1138" s="4">
        <f>(P1138+AT1138*D1138)</f>
        <v>24.87484741210938</v>
      </c>
      <c r="K1138" s="4">
        <v>6</v>
      </c>
      <c r="L1138" s="4">
        <f>(K1138*AI1138+AJ1138)</f>
        <v>1.420000016689301</v>
      </c>
      <c r="M1138" s="4">
        <v>1</v>
      </c>
      <c r="N1138" s="4">
        <f>L1138*(M1138+1)*(M1138+1)/(M1138*M1138+1)</f>
        <v>2.840000033378601</v>
      </c>
      <c r="O1138" s="4">
        <v>21.25838851928711</v>
      </c>
      <c r="P1138" s="4">
        <v>24.87484741210938</v>
      </c>
      <c r="Q1138" s="4">
        <v>20.26551818847656</v>
      </c>
      <c r="R1138" s="4">
        <v>400.1218872070312</v>
      </c>
      <c r="S1138" s="4">
        <v>390.8666687011719</v>
      </c>
      <c r="T1138" s="4">
        <v>14.13734436035156</v>
      </c>
      <c r="U1138" s="4">
        <v>16.53497886657715</v>
      </c>
      <c r="V1138" s="4">
        <v>56.66153717041016</v>
      </c>
      <c r="W1138" s="4">
        <v>66.27019500732422</v>
      </c>
      <c r="X1138" s="4">
        <v>499.5070190429688</v>
      </c>
      <c r="Y1138" s="4">
        <v>1999.003540039062</v>
      </c>
      <c r="Z1138" s="4">
        <v>63.28789901733398</v>
      </c>
      <c r="AA1138" s="4">
        <v>101.6604766845703</v>
      </c>
      <c r="AB1138" s="4">
        <v>6.344403743743896</v>
      </c>
      <c r="AC1138" s="4">
        <v>0.3495585322380066</v>
      </c>
      <c r="AD1138" s="4">
        <v>0.366696685552597</v>
      </c>
      <c r="AE1138" s="4">
        <v>0.007004071492701769</v>
      </c>
      <c r="AF1138" s="4">
        <v>0.328154057264328</v>
      </c>
      <c r="AG1138" s="4">
        <v>0.007775226142257452</v>
      </c>
      <c r="AH1138" s="4">
        <v>1</v>
      </c>
      <c r="AI1138" s="4">
        <v>-0.2195652425289154</v>
      </c>
      <c r="AJ1138" s="4">
        <v>2.737391471862793</v>
      </c>
      <c r="AK1138" s="4">
        <v>1</v>
      </c>
      <c r="AL1138" s="4">
        <v>0</v>
      </c>
      <c r="AM1138" s="4">
        <v>0.1599999964237213</v>
      </c>
      <c r="AN1138" s="4">
        <v>111115</v>
      </c>
      <c r="AO1138" s="4">
        <f>X1138*0.000001/(K1138*0.0001)</f>
        <v>0.8325116984049479</v>
      </c>
      <c r="AP1138" s="4">
        <f>(U1138-T1138)/(1000-U1138)*AO1138</f>
        <v>0.002029618473498686</v>
      </c>
      <c r="AQ1138" s="4">
        <f>(P1138+273.15)</f>
        <v>298.0248474121094</v>
      </c>
      <c r="AR1138" s="4">
        <f>(O1138+273.15)</f>
        <v>294.4083885192871</v>
      </c>
      <c r="AS1138" s="4">
        <f>(Y1138*AK1138+Z1138*AL1138)*AM1138</f>
        <v>319.8405592572562</v>
      </c>
      <c r="AT1138" s="4">
        <f>((AS1138+0.00000010773*(AR1138^4-AQ1138^4))-AP1138*44100)/(L1138*0.92*2*29.3+0.00000043092*AQ1138^3)</f>
        <v>2.158077232843806</v>
      </c>
      <c r="AU1138" s="4">
        <f>0.61365*EXP(17.502*J1138/(240.97+J1138))</f>
        <v>3.156029684434268</v>
      </c>
      <c r="AV1138" s="4">
        <f>AU1138*1000/AA1138</f>
        <v>31.04480509398673</v>
      </c>
      <c r="AW1138" s="4">
        <f>(AV1138-U1138)</f>
        <v>14.50982622740958</v>
      </c>
      <c r="AX1138" s="4">
        <f>IF(D1138,P1138,(O1138+P1138)/2)</f>
        <v>23.06661796569824</v>
      </c>
      <c r="AY1138" s="4">
        <f>0.61365*EXP(17.502*AX1138/(240.97+AX1138))</f>
        <v>2.831111237169947</v>
      </c>
      <c r="AZ1138" s="4">
        <f>IF(AW1138&lt;&gt;0,(1000-(AV1138+U1138)/2)/AW1138*AP1138,0)</f>
        <v>0.1365511921507479</v>
      </c>
      <c r="BA1138" s="4">
        <f>U1138*AA1138/1000</f>
        <v>1.680953833545529</v>
      </c>
      <c r="BB1138" s="4">
        <f>(AY1138-BA1138)</f>
        <v>1.150157403624418</v>
      </c>
      <c r="BC1138" s="4">
        <f>1/(1.6/F1138+1.37/N1138)</f>
        <v>0.08593847623107963</v>
      </c>
      <c r="BD1138" s="3">
        <f>G1138*AA1138*0.001</f>
      </c>
      <c r="BE1138" s="3">
        <f>G1138/S1138</f>
      </c>
      <c r="BF1138" s="4">
        <f>(1-AP1138*AA1138/AU1138/F1138)*100</f>
        <v>54.42467398860202</v>
      </c>
      <c r="BG1138" s="3">
        <f>(S1138-E1138/(N1138/1.35))</f>
      </c>
      <c r="BH1138" s="3">
        <f>E1138*BF1138/100/BG1138</f>
      </c>
    </row>
    <row r="1139" ht="16" customHeight="1">
      <c r="A1139" t="s" s="2">
        <v>2424</v>
      </c>
      <c r="B1139" s="3"/>
      <c r="C1139" s="3"/>
      <c r="D1139" s="3"/>
      <c r="E1139" s="3">
        <f>AVERAGE(E1133:E1138)</f>
      </c>
      <c r="F1139" s="4">
        <f>AVERAGE(F1133:F1138)</f>
        <v>0.1426246597123675</v>
      </c>
      <c r="G1139" s="3">
        <f>AVERAGE(G1133:G1138)</f>
      </c>
      <c r="H1139" s="4">
        <f>AVERAGE(H1133:H1138)</f>
        <v>2.023710858687108</v>
      </c>
      <c r="I1139" s="4">
        <f>AVERAGE(I1133:I1138)</f>
        <v>1.478870347215415</v>
      </c>
      <c r="J1139" s="4">
        <f>AVERAGE(J1133:J1138)</f>
        <v>24.89054425557454</v>
      </c>
      <c r="K1139" s="4">
        <f>AVERAGE(K1133:K1138)</f>
        <v>6</v>
      </c>
      <c r="L1139" s="4">
        <f>AVERAGE(L1133:L1138)</f>
        <v>1.420000016689301</v>
      </c>
      <c r="M1139" s="4">
        <f>AVERAGE(M1133:M1138)</f>
        <v>1</v>
      </c>
      <c r="N1139" s="4">
        <f>AVERAGE(N1133:N1138)</f>
        <v>2.840000033378601</v>
      </c>
      <c r="O1139" s="4">
        <f>AVERAGE(O1133:O1138)</f>
        <v>21.25390116373698</v>
      </c>
      <c r="P1139" s="4">
        <f>AVERAGE(P1133:P1138)</f>
        <v>24.89054425557454</v>
      </c>
      <c r="Q1139" s="4">
        <f>AVERAGE(Q1133:Q1138)</f>
        <v>20.4015105565389</v>
      </c>
      <c r="R1139" s="4">
        <f>AVERAGE(R1133:R1138)</f>
        <v>400.1267954508464</v>
      </c>
      <c r="S1139" s="4">
        <f>AVERAGE(S1133:S1138)</f>
        <v>390.857660929362</v>
      </c>
      <c r="T1139" s="4">
        <f>AVERAGE(T1133:T1138)</f>
        <v>14.13600206375122</v>
      </c>
      <c r="U1139" s="4">
        <f>AVERAGE(U1133:U1138)</f>
        <v>16.52663103739421</v>
      </c>
      <c r="V1139" s="4">
        <f>AVERAGE(V1133:V1138)</f>
        <v>56.69538561503092</v>
      </c>
      <c r="W1139" s="4">
        <f>AVERAGE(W1133:W1138)</f>
        <v>66.28016153971355</v>
      </c>
      <c r="X1139" s="4">
        <f>AVERAGE(X1133:X1138)</f>
        <v>499.5168355305989</v>
      </c>
      <c r="Y1139" s="4">
        <f>AVERAGE(Y1133:Y1138)</f>
        <v>1999.065470377604</v>
      </c>
      <c r="Z1139" s="4">
        <f>AVERAGE(Z1133:Z1138)</f>
        <v>62.81088066101074</v>
      </c>
      <c r="AA1139" s="4">
        <f>AVERAGE(AA1133:AA1138)</f>
        <v>101.6612447102865</v>
      </c>
      <c r="AB1139" s="4">
        <f>AVERAGE(AB1133:AB1138)</f>
        <v>6.344403743743896</v>
      </c>
      <c r="AC1139" s="4">
        <f>AVERAGE(AC1133:AC1138)</f>
        <v>0.3495585322380066</v>
      </c>
      <c r="AD1139" s="4">
        <f>AVERAGE(AD1133:AD1138)</f>
        <v>0.366696685552597</v>
      </c>
      <c r="AE1139" s="4">
        <f>AVERAGE(AE1133:AE1138)</f>
        <v>0.007004071492701769</v>
      </c>
      <c r="AF1139" s="4">
        <f>AVERAGE(AF1133:AF1138)</f>
        <v>0.328154057264328</v>
      </c>
      <c r="AG1139" s="4">
        <f>AVERAGE(AG1133:AG1138)</f>
        <v>0.007775226142257452</v>
      </c>
      <c r="AH1139" s="4">
        <f>AVERAGE(AH1133:AH1138)</f>
        <v>1</v>
      </c>
      <c r="AI1139" s="4">
        <f>AVERAGE(AI1133:AI1138)</f>
        <v>-0.2195652425289154</v>
      </c>
      <c r="AJ1139" s="4">
        <f>AVERAGE(AJ1133:AJ1138)</f>
        <v>2.737391471862793</v>
      </c>
      <c r="AK1139" s="4">
        <f>AVERAGE(AK1133:AK1138)</f>
        <v>1</v>
      </c>
      <c r="AL1139" s="4">
        <f>AVERAGE(AL1133:AL1138)</f>
        <v>0</v>
      </c>
      <c r="AM1139" s="4">
        <f>AVERAGE(AM1133:AM1138)</f>
        <v>0.1599999964237213</v>
      </c>
      <c r="AN1139" s="4">
        <f>AVERAGE(AN1133:AN1138)</f>
        <v>111115</v>
      </c>
      <c r="AO1139" s="4">
        <f>AVERAGE(AO1133:AO1138)</f>
        <v>0.8325280592176648</v>
      </c>
      <c r="AP1139" s="4">
        <f>AVERAGE(AP1133:AP1138)</f>
        <v>0.002023710858687108</v>
      </c>
      <c r="AQ1139" s="4">
        <f>AVERAGE(AQ1133:AQ1138)</f>
        <v>298.0405442555746</v>
      </c>
      <c r="AR1139" s="4">
        <f>AVERAGE(AR1133:AR1138)</f>
        <v>294.403901163737</v>
      </c>
      <c r="AS1139" s="4">
        <f>AVERAGE(AS1133:AS1138)</f>
        <v>319.8504681112015</v>
      </c>
      <c r="AT1139" s="4">
        <f>AVERAGE(AT1133:AT1138)</f>
        <v>2.158511194987275</v>
      </c>
      <c r="AU1139" s="4">
        <f>AVERAGE(AU1133:AU1138)</f>
        <v>3.158988224691425</v>
      </c>
      <c r="AV1139" s="4">
        <f>AVERAGE(AV1133:AV1138)</f>
        <v>31.07367253396015</v>
      </c>
      <c r="AW1139" s="4">
        <f>AVERAGE(AW1133:AW1138)</f>
        <v>14.54704149656595</v>
      </c>
      <c r="AX1139" s="4">
        <f>AVERAGE(AX1133:AX1138)</f>
        <v>23.07222270965576</v>
      </c>
      <c r="AY1139" s="4">
        <f>AVERAGE(AY1133:AY1138)</f>
        <v>2.832072842880427</v>
      </c>
      <c r="AZ1139" s="4">
        <f>AVERAGE(AZ1133:AZ1138)</f>
        <v>0.1358044814545258</v>
      </c>
      <c r="BA1139" s="4">
        <f>AVERAGE(BA1133:BA1138)</f>
        <v>1.680117877476009</v>
      </c>
      <c r="BB1139" s="4">
        <f>AVERAGE(BB1133:BB1138)</f>
        <v>1.151954965404418</v>
      </c>
      <c r="BC1139" s="4">
        <f>AVERAGE(BC1133:BC1138)</f>
        <v>0.08546528823089646</v>
      </c>
      <c r="BD1139" s="3">
        <f>AVERAGE(BD1133:BD1138)</f>
      </c>
      <c r="BE1139" s="3">
        <f>AVERAGE(BE1133:BE1138)</f>
      </c>
      <c r="BF1139" s="4">
        <f>AVERAGE(BF1133:BF1138)</f>
        <v>54.33716733454958</v>
      </c>
      <c r="BG1139" s="3">
        <f>AVERAGE(BG1133:BG1138)</f>
      </c>
      <c r="BH1139" s="3">
        <f>AVERAGE(BH1133:BH1138)</f>
      </c>
    </row>
    <row r="1140" ht="29" customHeight="1">
      <c r="A1140" t="s" s="2">
        <v>9</v>
      </c>
      <c r="B1140" t="s" s="5">
        <v>1190</v>
      </c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  <c r="AP1140" s="3"/>
      <c r="AQ1140" s="3"/>
      <c r="AR1140" s="3"/>
      <c r="AS1140" s="3"/>
      <c r="AT1140" s="3"/>
      <c r="AU1140" s="3"/>
      <c r="AV1140" s="3"/>
      <c r="AW1140" s="3"/>
      <c r="AX1140" s="3"/>
      <c r="AY1140" s="3"/>
      <c r="AZ1140" s="3"/>
      <c r="BA1140" s="3"/>
      <c r="BB1140" s="3"/>
      <c r="BC1140" s="3"/>
      <c r="BD1140" s="3"/>
      <c r="BE1140" s="3"/>
      <c r="BF1140" s="3"/>
      <c r="BG1140" s="3"/>
      <c r="BH1140" s="3"/>
    </row>
    <row r="1141" ht="16" customHeight="1">
      <c r="A1141" s="4">
        <v>1059</v>
      </c>
      <c r="B1141" t="s" s="2">
        <v>1191</v>
      </c>
      <c r="C1141" s="4">
        <v>6136.000030264258</v>
      </c>
      <c r="D1141" s="4">
        <v>0</v>
      </c>
      <c r="E1141" s="3">
        <f>(R1141-#REF!*(1000-T1141)/(1000-U1141))*AO1141</f>
      </c>
      <c r="F1141" s="4">
        <f>IF(AZ1141&lt;&gt;0,1/(1/AZ1141-1/N1141),0)</f>
        <v>0.1438280365482525</v>
      </c>
      <c r="G1141" s="3">
        <f>((BC1141-AP1141/2)*S1141-E1141)/(BC1141+AP1141/2)</f>
      </c>
      <c r="H1141" s="4">
        <f>AP1141*1000</f>
        <v>2.030373252433651</v>
      </c>
      <c r="I1141" s="4">
        <f>(AU1141-BA1141)</f>
        <v>1.4719338725565</v>
      </c>
      <c r="J1141" s="4">
        <f>(P1141+AT1141*D1141)</f>
        <v>24.85876083374023</v>
      </c>
      <c r="K1141" s="4">
        <v>6</v>
      </c>
      <c r="L1141" s="4">
        <f>(K1141*AI1141+AJ1141)</f>
        <v>1.420000016689301</v>
      </c>
      <c r="M1141" s="4">
        <v>1</v>
      </c>
      <c r="N1141" s="4">
        <f>L1141*(M1141+1)*(M1141+1)/(M1141*M1141+1)</f>
        <v>2.840000033378601</v>
      </c>
      <c r="O1141" s="4">
        <v>21.22666931152344</v>
      </c>
      <c r="P1141" s="4">
        <v>24.85876083374023</v>
      </c>
      <c r="Q1141" s="4">
        <v>20.2224063873291</v>
      </c>
      <c r="R1141" s="4">
        <v>400.0743103027344</v>
      </c>
      <c r="S1141" s="4">
        <v>390.8174438476562</v>
      </c>
      <c r="T1141" s="4">
        <v>14.13770198822021</v>
      </c>
      <c r="U1141" s="4">
        <v>16.5361442565918</v>
      </c>
      <c r="V1141" s="4">
        <v>56.76578521728516</v>
      </c>
      <c r="W1141" s="4">
        <v>66.39517211914062</v>
      </c>
      <c r="X1141" s="4">
        <v>499.5238952636719</v>
      </c>
      <c r="Y1141" s="4">
        <v>1998.953125</v>
      </c>
      <c r="Z1141" s="4">
        <v>63.35832595825195</v>
      </c>
      <c r="AA1141" s="4">
        <v>101.6601791381836</v>
      </c>
      <c r="AB1141" s="4">
        <v>6.344403743743896</v>
      </c>
      <c r="AC1141" s="4">
        <v>0.3495585322380066</v>
      </c>
      <c r="AD1141" s="4">
        <v>0.366696685552597</v>
      </c>
      <c r="AE1141" s="4">
        <v>0.007004071492701769</v>
      </c>
      <c r="AF1141" s="4">
        <v>0.328154057264328</v>
      </c>
      <c r="AG1141" s="4">
        <v>0.007775226142257452</v>
      </c>
      <c r="AH1141" s="4">
        <v>0.6666666865348816</v>
      </c>
      <c r="AI1141" s="4">
        <v>-0.2195652425289154</v>
      </c>
      <c r="AJ1141" s="4">
        <v>2.737391471862793</v>
      </c>
      <c r="AK1141" s="4">
        <v>1</v>
      </c>
      <c r="AL1141" s="4">
        <v>0</v>
      </c>
      <c r="AM1141" s="4">
        <v>0.1599999964237213</v>
      </c>
      <c r="AN1141" s="4">
        <v>111125</v>
      </c>
      <c r="AO1141" s="4">
        <f>X1141*0.000001/(K1141*0.0001)</f>
        <v>0.832539825439453</v>
      </c>
      <c r="AP1141" s="4">
        <f>(U1141-T1141)/(1000-U1141)*AO1141</f>
        <v>0.002030373252433651</v>
      </c>
      <c r="AQ1141" s="4">
        <f>(P1141+273.15)</f>
        <v>298.0087608337402</v>
      </c>
      <c r="AR1141" s="4">
        <f>(O1141+273.15)</f>
        <v>294.3766693115234</v>
      </c>
      <c r="AS1141" s="4">
        <f>(Y1141*AK1141+Z1141*AL1141)*AM1141</f>
        <v>319.8324928511865</v>
      </c>
      <c r="AT1141" s="4">
        <f>((AS1141+0.00000010773*(AR1141^4-AQ1141^4))-AP1141*44100)/(L1141*0.92*2*29.3+0.00000043092*AQ1141^3)</f>
        <v>2.155773600808538</v>
      </c>
      <c r="AU1141" s="4">
        <f>0.61365*EXP(17.502*J1141/(240.97+J1141))</f>
        <v>3.153001259936468</v>
      </c>
      <c r="AV1141" s="4">
        <f>AU1141*1000/AA1141</f>
        <v>31.01510627529673</v>
      </c>
      <c r="AW1141" s="4">
        <f>(AV1141-U1141)</f>
        <v>14.47896201870493</v>
      </c>
      <c r="AX1141" s="4">
        <f>IF(D1141,P1141,(O1141+P1141)/2)</f>
        <v>23.04271507263184</v>
      </c>
      <c r="AY1141" s="4">
        <f>0.61365*EXP(17.502*AX1141/(240.97+AX1141))</f>
        <v>2.827019996141671</v>
      </c>
      <c r="AZ1141" s="4">
        <f>IF(AW1141&lt;&gt;0,(1000-(AV1141+U1141)/2)/AW1141*AP1141,0)</f>
        <v>0.1368951625312075</v>
      </c>
      <c r="BA1141" s="4">
        <f>U1141*AA1141/1000</f>
        <v>1.681067387379968</v>
      </c>
      <c r="BB1141" s="4">
        <f>(AY1141-BA1141)</f>
        <v>1.145952608761704</v>
      </c>
      <c r="BC1141" s="4">
        <f>1/(1.6/F1141+1.37/N1141)</f>
        <v>0.0861564644129621</v>
      </c>
      <c r="BD1141" s="3">
        <f>G1141*AA1141*0.001</f>
      </c>
      <c r="BE1141" s="3">
        <f>G1141/S1141</f>
      </c>
      <c r="BF1141" s="4">
        <f>(1-AP1141*AA1141/AU1141/F1141)*100</f>
        <v>54.4845272315422</v>
      </c>
      <c r="BG1141" s="3">
        <f>(S1141-E1141/(N1141/1.35))</f>
      </c>
      <c r="BH1141" s="3">
        <f>E1141*BF1141/100/BG1141</f>
      </c>
    </row>
    <row r="1142" ht="16" customHeight="1">
      <c r="A1142" s="4">
        <v>1060</v>
      </c>
      <c r="B1142" t="s" s="2">
        <v>1192</v>
      </c>
      <c r="C1142" s="4">
        <v>6141.500030141324</v>
      </c>
      <c r="D1142" s="4">
        <v>0</v>
      </c>
      <c r="E1142" s="3">
        <f>(R1142-#REF!*(1000-T1142)/(1000-U1142))*AO1142</f>
      </c>
      <c r="F1142" s="4">
        <f>IF(AZ1142&lt;&gt;0,1/(1/AZ1142-1/N1142),0)</f>
        <v>0.1443803135650345</v>
      </c>
      <c r="G1142" s="3">
        <f>((BC1142-AP1142/2)*S1142-E1142)/(BC1142+AP1142/2)</f>
      </c>
      <c r="H1142" s="4">
        <f>AP1142*1000</f>
        <v>2.032796620723349</v>
      </c>
      <c r="I1142" s="4">
        <f>(AU1142-BA1142)</f>
        <v>1.468342306273522</v>
      </c>
      <c r="J1142" s="4">
        <f>(P1142+AT1142*D1142)</f>
        <v>24.84161567687988</v>
      </c>
      <c r="K1142" s="4">
        <v>6</v>
      </c>
      <c r="L1142" s="4">
        <f>(K1142*AI1142+AJ1142)</f>
        <v>1.420000016689301</v>
      </c>
      <c r="M1142" s="4">
        <v>1</v>
      </c>
      <c r="N1142" s="4">
        <f>L1142*(M1142+1)*(M1142+1)/(M1142*M1142+1)</f>
        <v>2.840000033378601</v>
      </c>
      <c r="O1142" s="4">
        <v>21.20563125610352</v>
      </c>
      <c r="P1142" s="4">
        <v>24.84161567687988</v>
      </c>
      <c r="Q1142" s="4">
        <v>20.27538871765137</v>
      </c>
      <c r="R1142" s="4">
        <v>405.5271606445312</v>
      </c>
      <c r="S1142" s="4">
        <v>391.5885925292969</v>
      </c>
      <c r="T1142" s="4">
        <v>14.13848876953125</v>
      </c>
      <c r="U1142" s="4">
        <v>16.53979682922363</v>
      </c>
      <c r="V1142" s="4">
        <v>56.84955596923828</v>
      </c>
      <c r="W1142" s="4">
        <v>66.50321197509766</v>
      </c>
      <c r="X1142" s="4">
        <v>499.5213928222656</v>
      </c>
      <c r="Y1142" s="4">
        <v>1998.901000976562</v>
      </c>
      <c r="Z1142" s="4">
        <v>63.46818542480469</v>
      </c>
      <c r="AA1142" s="4">
        <v>101.6598968505859</v>
      </c>
      <c r="AB1142" s="4">
        <v>6.344403743743896</v>
      </c>
      <c r="AC1142" s="4">
        <v>0.3495585322380066</v>
      </c>
      <c r="AD1142" s="4">
        <v>0.366696685552597</v>
      </c>
      <c r="AE1142" s="4">
        <v>0.007004071492701769</v>
      </c>
      <c r="AF1142" s="4">
        <v>0.328154057264328</v>
      </c>
      <c r="AG1142" s="4">
        <v>0.007775226142257452</v>
      </c>
      <c r="AH1142" s="4">
        <v>0.6666666865348816</v>
      </c>
      <c r="AI1142" s="4">
        <v>-0.2195652425289154</v>
      </c>
      <c r="AJ1142" s="4">
        <v>2.737391471862793</v>
      </c>
      <c r="AK1142" s="4">
        <v>1</v>
      </c>
      <c r="AL1142" s="4">
        <v>0</v>
      </c>
      <c r="AM1142" s="4">
        <v>0.1599999964237213</v>
      </c>
      <c r="AN1142" s="4">
        <v>111125</v>
      </c>
      <c r="AO1142" s="4">
        <f>X1142*0.000001/(K1142*0.0001)</f>
        <v>0.8325356547037759</v>
      </c>
      <c r="AP1142" s="4">
        <f>(U1142-T1142)/(1000-U1142)*AO1142</f>
        <v>0.002032796620723348</v>
      </c>
      <c r="AQ1142" s="4">
        <f>(P1142+273.15)</f>
        <v>297.9916156768799</v>
      </c>
      <c r="AR1142" s="4">
        <f>(O1142+273.15)</f>
        <v>294.3556312561035</v>
      </c>
      <c r="AS1142" s="4">
        <f>(Y1142*AK1142+Z1142*AL1142)*AM1142</f>
        <v>319.824153007623</v>
      </c>
      <c r="AT1142" s="4">
        <f>((AS1142+0.00000010773*(AR1142^4-AQ1142^4))-AP1142*44100)/(L1142*0.92*2*29.3+0.00000043092*AQ1142^3)</f>
        <v>2.154105865691629</v>
      </c>
      <c r="AU1142" s="4">
        <f>0.61365*EXP(17.502*J1142/(240.97+J1142))</f>
        <v>3.149776345862044</v>
      </c>
      <c r="AV1142" s="4">
        <f>AU1142*1000/AA1142</f>
        <v>30.98346981889437</v>
      </c>
      <c r="AW1142" s="4">
        <f>(AV1142-U1142)</f>
        <v>14.44367298967074</v>
      </c>
      <c r="AX1142" s="4">
        <f>IF(D1142,P1142,(O1142+P1142)/2)</f>
        <v>23.0236234664917</v>
      </c>
      <c r="AY1142" s="4">
        <f>0.61365*EXP(17.502*AX1142/(240.97+AX1142))</f>
        <v>2.823755975557525</v>
      </c>
      <c r="AZ1142" s="4">
        <f>IF(AW1142&lt;&gt;0,(1000-(AV1142+U1142)/2)/AW1142*AP1142,0)</f>
        <v>0.1373953878780368</v>
      </c>
      <c r="BA1142" s="4">
        <f>U1142*AA1142/1000</f>
        <v>1.681434039588523</v>
      </c>
      <c r="BB1142" s="4">
        <f>(AY1142-BA1142)</f>
        <v>1.142321935969002</v>
      </c>
      <c r="BC1142" s="4">
        <f>1/(1.6/F1142+1.37/N1142)</f>
        <v>0.08647349143658453</v>
      </c>
      <c r="BD1142" s="3">
        <f>G1142*AA1142*0.001</f>
      </c>
      <c r="BE1142" s="3">
        <f>G1142/S1142</f>
      </c>
      <c r="BF1142" s="4">
        <f>(1-AP1142*AA1142/AU1142/F1142)*100</f>
        <v>54.55816118439714</v>
      </c>
      <c r="BG1142" s="3">
        <f>(S1142-E1142/(N1142/1.35))</f>
      </c>
      <c r="BH1142" s="3">
        <f>E1142*BF1142/100/BG1142</f>
      </c>
    </row>
    <row r="1143" ht="16" customHeight="1">
      <c r="A1143" s="4">
        <v>1061</v>
      </c>
      <c r="B1143" t="s" s="2">
        <v>1193</v>
      </c>
      <c r="C1143" s="4">
        <v>6146.500030029565</v>
      </c>
      <c r="D1143" s="4">
        <v>0</v>
      </c>
      <c r="E1143" s="3">
        <f>(R1143-#REF!*(1000-T1143)/(1000-U1143))*AO1143</f>
      </c>
      <c r="F1143" s="4">
        <f>IF(AZ1143&lt;&gt;0,1/(1/AZ1143-1/N1143),0)</f>
        <v>0.1445862394644091</v>
      </c>
      <c r="G1143" s="3">
        <f>((BC1143-AP1143/2)*S1143-E1143)/(BC1143+AP1143/2)</f>
      </c>
      <c r="H1143" s="4">
        <f>AP1143*1000</f>
        <v>2.036215020137239</v>
      </c>
      <c r="I1143" s="4">
        <f>(AU1143-BA1143)</f>
        <v>1.468803478259126</v>
      </c>
      <c r="J1143" s="4">
        <f>(P1143+AT1143*D1143)</f>
        <v>24.84698486328125</v>
      </c>
      <c r="K1143" s="4">
        <v>6</v>
      </c>
      <c r="L1143" s="4">
        <f>(K1143*AI1143+AJ1143)</f>
        <v>1.420000016689301</v>
      </c>
      <c r="M1143" s="4">
        <v>1</v>
      </c>
      <c r="N1143" s="4">
        <f>L1143*(M1143+1)*(M1143+1)/(M1143*M1143+1)</f>
        <v>2.840000033378601</v>
      </c>
      <c r="O1143" s="4">
        <v>21.21417999267578</v>
      </c>
      <c r="P1143" s="4">
        <v>24.84698486328125</v>
      </c>
      <c r="Q1143" s="4">
        <v>20.37919044494629</v>
      </c>
      <c r="R1143" s="4">
        <v>436.3494262695312</v>
      </c>
      <c r="S1143" s="4">
        <v>401.6435852050781</v>
      </c>
      <c r="T1143" s="4">
        <v>14.13990592956543</v>
      </c>
      <c r="U1143" s="4">
        <v>16.54522514343262</v>
      </c>
      <c r="V1143" s="4">
        <v>56.84159088134766</v>
      </c>
      <c r="W1143" s="4">
        <v>66.50840759277344</v>
      </c>
      <c r="X1143" s="4">
        <v>499.5242309570312</v>
      </c>
      <c r="Y1143" s="4">
        <v>1998.889526367188</v>
      </c>
      <c r="Z1143" s="4">
        <v>63.07062530517578</v>
      </c>
      <c r="AA1143" s="4">
        <v>101.6596908569336</v>
      </c>
      <c r="AB1143" s="4">
        <v>6.344403743743896</v>
      </c>
      <c r="AC1143" s="4">
        <v>0.3495585322380066</v>
      </c>
      <c r="AD1143" s="4">
        <v>0.366696685552597</v>
      </c>
      <c r="AE1143" s="4">
        <v>0.007004071492701769</v>
      </c>
      <c r="AF1143" s="4">
        <v>0.328154057264328</v>
      </c>
      <c r="AG1143" s="4">
        <v>0.007775226142257452</v>
      </c>
      <c r="AH1143" s="4">
        <v>0.6666666865348816</v>
      </c>
      <c r="AI1143" s="4">
        <v>-0.2195652425289154</v>
      </c>
      <c r="AJ1143" s="4">
        <v>2.737391471862793</v>
      </c>
      <c r="AK1143" s="4">
        <v>1</v>
      </c>
      <c r="AL1143" s="4">
        <v>0</v>
      </c>
      <c r="AM1143" s="4">
        <v>0.1599999964237213</v>
      </c>
      <c r="AN1143" s="4">
        <v>111115</v>
      </c>
      <c r="AO1143" s="4">
        <f>X1143*0.000001/(K1143*0.0001)</f>
        <v>0.8325403849283853</v>
      </c>
      <c r="AP1143" s="4">
        <f>(U1143-T1143)/(1000-U1143)*AO1143</f>
        <v>0.002036215020137239</v>
      </c>
      <c r="AQ1143" s="4">
        <f>(P1143+273.15)</f>
        <v>297.9969848632812</v>
      </c>
      <c r="AR1143" s="4">
        <f>(O1143+273.15)</f>
        <v>294.3641799926758</v>
      </c>
      <c r="AS1143" s="4">
        <f>(Y1143*AK1143+Z1143*AL1143)*AM1143</f>
        <v>319.822317070164</v>
      </c>
      <c r="AT1143" s="4">
        <f>((AS1143+0.00000010773*(AR1143^4-AQ1143^4))-AP1143*44100)/(L1143*0.92*2*29.3+0.00000043092*AQ1143^3)</f>
        <v>2.152728146686534</v>
      </c>
      <c r="AU1143" s="4">
        <f>0.61365*EXP(17.502*J1143/(240.97+J1143))</f>
        <v>3.150785951498851</v>
      </c>
      <c r="AV1143" s="4">
        <f>AU1143*1000/AA1143</f>
        <v>30.99346382956224</v>
      </c>
      <c r="AW1143" s="4">
        <f>(AV1143-U1143)</f>
        <v>14.44823868612963</v>
      </c>
      <c r="AX1143" s="4">
        <f>IF(D1143,P1143,(O1143+P1143)/2)</f>
        <v>23.03058242797852</v>
      </c>
      <c r="AY1143" s="4">
        <f>0.61365*EXP(17.502*AX1143/(240.97+AX1143))</f>
        <v>2.824945341169031</v>
      </c>
      <c r="AZ1143" s="4">
        <f>IF(AW1143&lt;&gt;0,(1000-(AV1143+U1143)/2)/AW1143*AP1143,0)</f>
        <v>0.1375818580422075</v>
      </c>
      <c r="BA1143" s="4">
        <f>U1143*AA1143/1000</f>
        <v>1.681982473239725</v>
      </c>
      <c r="BB1143" s="4">
        <f>(AY1143-BA1143)</f>
        <v>1.142962867929307</v>
      </c>
      <c r="BC1143" s="4">
        <f>1/(1.6/F1143+1.37/N1143)</f>
        <v>0.08659167447284455</v>
      </c>
      <c r="BD1143" s="3">
        <f>G1143*AA1143*0.001</f>
      </c>
      <c r="BE1143" s="3">
        <f>G1143/S1143</f>
      </c>
      <c r="BF1143" s="4">
        <f>(1-AP1143*AA1143/AU1143/F1143)*100</f>
        <v>54.56123084867177</v>
      </c>
      <c r="BG1143" s="3">
        <f>(S1143-E1143/(N1143/1.35))</f>
      </c>
      <c r="BH1143" s="3">
        <f>E1143*BF1143/100/BG1143</f>
      </c>
    </row>
    <row r="1144" ht="16" customHeight="1">
      <c r="A1144" s="4">
        <v>1062</v>
      </c>
      <c r="B1144" t="s" s="2">
        <v>1194</v>
      </c>
      <c r="C1144" s="4">
        <v>6151.500029917806</v>
      </c>
      <c r="D1144" s="4">
        <v>0</v>
      </c>
      <c r="E1144" s="3">
        <f>(R1144-#REF!*(1000-T1144)/(1000-U1144))*AO1144</f>
      </c>
      <c r="F1144" s="4">
        <f>IF(AZ1144&lt;&gt;0,1/(1/AZ1144-1/N1144),0)</f>
        <v>0.1445839669182322</v>
      </c>
      <c r="G1144" s="3">
        <f>((BC1144-AP1144/2)*S1144-E1144)/(BC1144+AP1144/2)</f>
      </c>
      <c r="H1144" s="4">
        <f>AP1144*1000</f>
        <v>2.040596644497677</v>
      </c>
      <c r="I1144" s="4">
        <f>(AU1144-BA1144)</f>
        <v>1.471951095493069</v>
      </c>
      <c r="J1144" s="4">
        <f>(P1144+AT1144*D1144)</f>
        <v>24.86749839782715</v>
      </c>
      <c r="K1144" s="4">
        <v>6</v>
      </c>
      <c r="L1144" s="4">
        <f>(K1144*AI1144+AJ1144)</f>
        <v>1.420000016689301</v>
      </c>
      <c r="M1144" s="4">
        <v>1</v>
      </c>
      <c r="N1144" s="4">
        <f>L1144*(M1144+1)*(M1144+1)/(M1144*M1144+1)</f>
        <v>2.840000033378601</v>
      </c>
      <c r="O1144" s="4">
        <v>21.24392700195312</v>
      </c>
      <c r="P1144" s="4">
        <v>24.86749839782715</v>
      </c>
      <c r="Q1144" s="4">
        <v>20.47086524963379</v>
      </c>
      <c r="R1144" s="4">
        <v>498.268066406250</v>
      </c>
      <c r="S1144" s="4">
        <v>432.417236328125</v>
      </c>
      <c r="T1144" s="4">
        <v>14.1416187286377</v>
      </c>
      <c r="U1144" s="4">
        <v>16.55224418640137</v>
      </c>
      <c r="V1144" s="4">
        <v>56.76088714599609</v>
      </c>
      <c r="W1144" s="4">
        <v>66.43224334716797</v>
      </c>
      <c r="X1144" s="4">
        <v>499.493652343750</v>
      </c>
      <c r="Y1144" s="4">
        <v>1998.891723632812</v>
      </c>
      <c r="Z1144" s="4">
        <v>62.30874633789062</v>
      </c>
      <c r="AA1144" s="4">
        <v>101.6596145629883</v>
      </c>
      <c r="AB1144" s="4">
        <v>6.344403743743896</v>
      </c>
      <c r="AC1144" s="4">
        <v>0.3495585322380066</v>
      </c>
      <c r="AD1144" s="4">
        <v>0.366696685552597</v>
      </c>
      <c r="AE1144" s="4">
        <v>0.007004071492701769</v>
      </c>
      <c r="AF1144" s="4">
        <v>0.328154057264328</v>
      </c>
      <c r="AG1144" s="4">
        <v>0.007775226142257452</v>
      </c>
      <c r="AH1144" s="4">
        <v>0.6666666865348816</v>
      </c>
      <c r="AI1144" s="4">
        <v>-0.2195652425289154</v>
      </c>
      <c r="AJ1144" s="4">
        <v>2.737391471862793</v>
      </c>
      <c r="AK1144" s="4">
        <v>1</v>
      </c>
      <c r="AL1144" s="4">
        <v>0</v>
      </c>
      <c r="AM1144" s="4">
        <v>0.1599999964237213</v>
      </c>
      <c r="AN1144" s="4">
        <v>111115</v>
      </c>
      <c r="AO1144" s="4">
        <f>X1144*0.000001/(K1144*0.0001)</f>
        <v>0.8324894205729164</v>
      </c>
      <c r="AP1144" s="4">
        <f>(U1144-T1144)/(1000-U1144)*AO1144</f>
        <v>0.002040596644497677</v>
      </c>
      <c r="AQ1144" s="4">
        <f>(P1144+273.15)</f>
        <v>298.0174983978271</v>
      </c>
      <c r="AR1144" s="4">
        <f>(O1144+273.15)</f>
        <v>294.3939270019531</v>
      </c>
      <c r="AS1144" s="4">
        <f>(Y1144*AK1144+Z1144*AL1144)*AM1144</f>
        <v>319.8226686326561</v>
      </c>
      <c r="AT1144" s="4">
        <f>((AS1144+0.00000010773*(AR1144^4-AQ1144^4))-AP1144*44100)/(L1144*0.92*2*29.3+0.00000043092*AQ1144^3)</f>
        <v>2.151535735987244</v>
      </c>
      <c r="AU1144" s="4">
        <f>0.61365*EXP(17.502*J1144/(240.97+J1144))</f>
        <v>3.154645859635095</v>
      </c>
      <c r="AV1144" s="4">
        <f>AU1144*1000/AA1144</f>
        <v>31.03145603292129</v>
      </c>
      <c r="AW1144" s="4">
        <f>(AV1144-U1144)</f>
        <v>14.47921184651992</v>
      </c>
      <c r="AX1144" s="4">
        <f>IF(D1144,P1144,(O1144+P1144)/2)</f>
        <v>23.05571269989014</v>
      </c>
      <c r="AY1144" s="4">
        <f>0.61365*EXP(17.502*AX1144/(240.97+AX1144))</f>
        <v>2.829244039883936</v>
      </c>
      <c r="AZ1144" s="4">
        <f>IF(AW1144&lt;&gt;0,(1000-(AV1144+U1144)/2)/AW1144*AP1144,0)</f>
        <v>0.1375798003450236</v>
      </c>
      <c r="BA1144" s="4">
        <f>U1144*AA1144/1000</f>
        <v>1.682694764142026</v>
      </c>
      <c r="BB1144" s="4">
        <f>(AY1144-BA1144)</f>
        <v>1.146549275741909</v>
      </c>
      <c r="BC1144" s="4">
        <f>1/(1.6/F1144+1.37/N1144)</f>
        <v>0.08659037031146383</v>
      </c>
      <c r="BD1144" s="3">
        <f>G1144*AA1144*0.001</f>
      </c>
      <c r="BE1144" s="3">
        <f>G1144/S1144</f>
      </c>
      <c r="BF1144" s="4">
        <f>(1-AP1144*AA1144/AU1144/F1144)*100</f>
        <v>54.51848965257755</v>
      </c>
      <c r="BG1144" s="3">
        <f>(S1144-E1144/(N1144/1.35))</f>
      </c>
      <c r="BH1144" s="3">
        <f>E1144*BF1144/100/BG1144</f>
      </c>
    </row>
    <row r="1145" ht="16" customHeight="1">
      <c r="A1145" s="4">
        <v>1063</v>
      </c>
      <c r="B1145" t="s" s="2">
        <v>1195</v>
      </c>
      <c r="C1145" s="4">
        <v>6157.000029794872</v>
      </c>
      <c r="D1145" s="4">
        <v>0</v>
      </c>
      <c r="E1145" s="3">
        <f>(R1145-#REF!*(1000-T1145)/(1000-U1145))*AO1145</f>
      </c>
      <c r="F1145" s="4">
        <f>IF(AZ1145&lt;&gt;0,1/(1/AZ1145-1/N1145),0)</f>
        <v>0.1447707737809887</v>
      </c>
      <c r="G1145" s="3">
        <f>((BC1145-AP1145/2)*S1145-E1145)/(BC1145+AP1145/2)</f>
      </c>
      <c r="H1145" s="4">
        <f>AP1145*1000</f>
        <v>2.045338386861324</v>
      </c>
      <c r="I1145" s="4">
        <f>(AU1145-BA1145)</f>
        <v>1.473537164339277</v>
      </c>
      <c r="J1145" s="4">
        <f>(P1145+AT1145*D1145)</f>
        <v>24.87916374206543</v>
      </c>
      <c r="K1145" s="4">
        <v>6</v>
      </c>
      <c r="L1145" s="4">
        <f>(K1145*AI1145+AJ1145)</f>
        <v>1.420000016689301</v>
      </c>
      <c r="M1145" s="4">
        <v>1</v>
      </c>
      <c r="N1145" s="4">
        <f>L1145*(M1145+1)*(M1145+1)/(M1145*M1145+1)</f>
        <v>2.840000033378601</v>
      </c>
      <c r="O1145" s="4">
        <v>21.28249168395996</v>
      </c>
      <c r="P1145" s="4">
        <v>24.87916374206543</v>
      </c>
      <c r="Q1145" s="4">
        <v>20.50321960449219</v>
      </c>
      <c r="R1145" s="4">
        <v>575.010986328125</v>
      </c>
      <c r="S1145" s="4">
        <v>490.0211791992188</v>
      </c>
      <c r="T1145" s="4">
        <v>14.14216899871826</v>
      </c>
      <c r="U1145" s="4">
        <v>16.55827331542969</v>
      </c>
      <c r="V1145" s="4">
        <v>56.63404846191406</v>
      </c>
      <c r="W1145" s="4">
        <v>66.3056640625</v>
      </c>
      <c r="X1145" s="4">
        <v>499.5159606933594</v>
      </c>
      <c r="Y1145" s="4">
        <v>1998.950073242188</v>
      </c>
      <c r="Z1145" s="4">
        <v>61.63051986694336</v>
      </c>
      <c r="AA1145" s="4">
        <v>101.6594848632812</v>
      </c>
      <c r="AB1145" s="4">
        <v>6.344403743743896</v>
      </c>
      <c r="AC1145" s="4">
        <v>0.3495585322380066</v>
      </c>
      <c r="AD1145" s="4">
        <v>0.366696685552597</v>
      </c>
      <c r="AE1145" s="4">
        <v>0.007004071492701769</v>
      </c>
      <c r="AF1145" s="4">
        <v>0.328154057264328</v>
      </c>
      <c r="AG1145" s="4">
        <v>0.007775226142257452</v>
      </c>
      <c r="AH1145" s="4">
        <v>0.6666666865348816</v>
      </c>
      <c r="AI1145" s="4">
        <v>-0.2195652425289154</v>
      </c>
      <c r="AJ1145" s="4">
        <v>2.737391471862793</v>
      </c>
      <c r="AK1145" s="4">
        <v>1</v>
      </c>
      <c r="AL1145" s="4">
        <v>0</v>
      </c>
      <c r="AM1145" s="4">
        <v>0.1599999964237213</v>
      </c>
      <c r="AN1145" s="4">
        <v>111115</v>
      </c>
      <c r="AO1145" s="4">
        <f>X1145*0.000001/(K1145*0.0001)</f>
        <v>0.8325266011555988</v>
      </c>
      <c r="AP1145" s="4">
        <f>(U1145-T1145)/(1000-U1145)*AO1145</f>
        <v>0.002045338386861324</v>
      </c>
      <c r="AQ1145" s="4">
        <f>(P1145+273.15)</f>
        <v>298.0291637420654</v>
      </c>
      <c r="AR1145" s="4">
        <f>(O1145+273.15)</f>
        <v>294.4324916839599</v>
      </c>
      <c r="AS1145" s="4">
        <f>(Y1145*AK1145+Z1145*AL1145)*AM1145</f>
        <v>319.8320045699475</v>
      </c>
      <c r="AT1145" s="4">
        <f>((AS1145+0.00000010773*(AR1145^4-AQ1145^4))-AP1145*44100)/(L1145*0.92*2*29.3+0.00000043092*AQ1145^3)</f>
        <v>2.152540422422751</v>
      </c>
      <c r="AU1145" s="4">
        <f>0.61365*EXP(17.502*J1145/(240.97+J1145))</f>
        <v>3.156842699811275</v>
      </c>
      <c r="AV1145" s="4">
        <f>AU1145*1000/AA1145</f>
        <v>31.05310541418557</v>
      </c>
      <c r="AW1145" s="4">
        <f>(AV1145-U1145)</f>
        <v>14.49483209875589</v>
      </c>
      <c r="AX1145" s="4">
        <f>IF(D1145,P1145,(O1145+P1145)/2)</f>
        <v>23.0808277130127</v>
      </c>
      <c r="AY1145" s="4">
        <f>0.61365*EXP(17.502*AX1145/(240.97+AX1145))</f>
        <v>2.833545844469335</v>
      </c>
      <c r="AZ1145" s="4">
        <f>IF(AW1145&lt;&gt;0,(1000-(AV1145+U1145)/2)/AW1145*AP1145,0)</f>
        <v>0.1377489358258356</v>
      </c>
      <c r="BA1145" s="4">
        <f>U1145*AA1145/1000</f>
        <v>1.683305535471998</v>
      </c>
      <c r="BB1145" s="4">
        <f>(AY1145-BA1145)</f>
        <v>1.150240308997337</v>
      </c>
      <c r="BC1145" s="4">
        <f>1/(1.6/F1145+1.37/N1145)</f>
        <v>0.08669756870898117</v>
      </c>
      <c r="BD1145" s="3">
        <f>G1145*AA1145*0.001</f>
      </c>
      <c r="BE1145" s="3">
        <f>G1145/S1145</f>
      </c>
      <c r="BF1145" s="4">
        <f>(1-AP1145*AA1145/AU1145/F1145)*100</f>
        <v>54.50336926859131</v>
      </c>
      <c r="BG1145" s="3">
        <f>(S1145-E1145/(N1145/1.35))</f>
      </c>
      <c r="BH1145" s="3">
        <f>E1145*BF1145/100/BG1145</f>
      </c>
    </row>
    <row r="1146" ht="16" customHeight="1">
      <c r="A1146" s="4">
        <v>1064</v>
      </c>
      <c r="B1146" t="s" s="2">
        <v>1196</v>
      </c>
      <c r="C1146" s="4">
        <v>6162.000029683113</v>
      </c>
      <c r="D1146" s="4">
        <v>0</v>
      </c>
      <c r="E1146" s="3">
        <f>(R1146-#REF!*(1000-T1146)/(1000-U1146))*AO1146</f>
      </c>
      <c r="F1146" s="4">
        <f>IF(AZ1146&lt;&gt;0,1/(1/AZ1146-1/N1146),0)</f>
        <v>0.1451762571341637</v>
      </c>
      <c r="G1146" s="3">
        <f>((BC1146-AP1146/2)*S1146-E1146)/(BC1146+AP1146/2)</f>
      </c>
      <c r="H1146" s="4">
        <f>AP1146*1000</f>
        <v>2.048271482162201</v>
      </c>
      <c r="I1146" s="4">
        <f>(AU1146-BA1146)</f>
        <v>1.471733515841442</v>
      </c>
      <c r="J1146" s="4">
        <f>(P1146+AT1146*D1146)</f>
        <v>24.87153244018555</v>
      </c>
      <c r="K1146" s="4">
        <v>6</v>
      </c>
      <c r="L1146" s="4">
        <f>(K1146*AI1146+AJ1146)</f>
        <v>1.420000016689301</v>
      </c>
      <c r="M1146" s="4">
        <v>1</v>
      </c>
      <c r="N1146" s="4">
        <f>L1146*(M1146+1)*(M1146+1)/(M1146*M1146+1)</f>
        <v>2.840000033378601</v>
      </c>
      <c r="O1146" s="4">
        <v>21.3043212890625</v>
      </c>
      <c r="P1146" s="4">
        <v>24.87153244018555</v>
      </c>
      <c r="Q1146" s="4">
        <v>20.48097991943359</v>
      </c>
      <c r="R1146" s="4">
        <v>618.3031616210938</v>
      </c>
      <c r="S1146" s="4">
        <v>543.8939819335938</v>
      </c>
      <c r="T1146" s="4">
        <v>14.14236259460449</v>
      </c>
      <c r="U1146" s="4">
        <v>16.56191062927246</v>
      </c>
      <c r="V1146" s="4">
        <v>56.55271530151367</v>
      </c>
      <c r="W1146" s="4">
        <v>66.22429656982422</v>
      </c>
      <c r="X1146" s="4">
        <v>499.5184631347656</v>
      </c>
      <c r="Y1146" s="4">
        <v>1998.995849609375</v>
      </c>
      <c r="Z1146" s="4">
        <v>61.47740173339844</v>
      </c>
      <c r="AA1146" s="4">
        <v>101.6592788696289</v>
      </c>
      <c r="AB1146" s="4">
        <v>6.344403743743896</v>
      </c>
      <c r="AC1146" s="4">
        <v>0.3495585322380066</v>
      </c>
      <c r="AD1146" s="4">
        <v>0.366696685552597</v>
      </c>
      <c r="AE1146" s="4">
        <v>0.007004071492701769</v>
      </c>
      <c r="AF1146" s="4">
        <v>0.328154057264328</v>
      </c>
      <c r="AG1146" s="4">
        <v>0.007775226142257452</v>
      </c>
      <c r="AH1146" s="4">
        <v>0.6666666865348816</v>
      </c>
      <c r="AI1146" s="4">
        <v>-0.2195652425289154</v>
      </c>
      <c r="AJ1146" s="4">
        <v>2.737391471862793</v>
      </c>
      <c r="AK1146" s="4">
        <v>1</v>
      </c>
      <c r="AL1146" s="4">
        <v>0</v>
      </c>
      <c r="AM1146" s="4">
        <v>0.1599999964237213</v>
      </c>
      <c r="AN1146" s="4">
        <v>111115</v>
      </c>
      <c r="AO1146" s="4">
        <f>X1146*0.000001/(K1146*0.0001)</f>
        <v>0.8325307718912759</v>
      </c>
      <c r="AP1146" s="4">
        <f>(U1146-T1146)/(1000-U1146)*AO1146</f>
        <v>0.002048271482162202</v>
      </c>
      <c r="AQ1146" s="4">
        <f>(P1146+273.15)</f>
        <v>298.0215324401855</v>
      </c>
      <c r="AR1146" s="4">
        <f>(O1146+273.15)</f>
        <v>294.4543212890625</v>
      </c>
      <c r="AS1146" s="4">
        <f>(Y1146*AK1146+Z1146*AL1146)*AM1146</f>
        <v>319.8393287885337</v>
      </c>
      <c r="AT1146" s="4">
        <f>((AS1146+0.00000010773*(AR1146^4-AQ1146^4))-AP1146*44100)/(L1146*0.92*2*29.3+0.00000043092*AQ1146^3)</f>
        <v>2.154894175628784</v>
      </c>
      <c r="AU1146" s="4">
        <f>0.61365*EXP(17.502*J1146/(240.97+J1146))</f>
        <v>3.155405407116522</v>
      </c>
      <c r="AV1146" s="4">
        <f>AU1146*1000/AA1146</f>
        <v>31.03903000495523</v>
      </c>
      <c r="AW1146" s="4">
        <f>(AV1146-U1146)</f>
        <v>14.47711937568276</v>
      </c>
      <c r="AX1146" s="4">
        <f>IF(D1146,P1146,(O1146+P1146)/2)</f>
        <v>23.08792686462402</v>
      </c>
      <c r="AY1146" s="4">
        <f>0.61365*EXP(17.502*AX1146/(240.97+AX1146))</f>
        <v>2.834762853658892</v>
      </c>
      <c r="AZ1146" s="4">
        <f>IF(AW1146&lt;&gt;0,(1000-(AV1146+U1146)/2)/AW1146*AP1146,0)</f>
        <v>0.1381159888001068</v>
      </c>
      <c r="BA1146" s="4">
        <f>U1146*AA1146/1000</f>
        <v>1.68367189127508</v>
      </c>
      <c r="BB1146" s="4">
        <f>(AY1146-BA1146)</f>
        <v>1.151090962383812</v>
      </c>
      <c r="BC1146" s="4">
        <f>1/(1.6/F1146+1.37/N1146)</f>
        <v>0.08693021395797798</v>
      </c>
      <c r="BD1146" s="3">
        <f>G1146*AA1146*0.001</f>
      </c>
      <c r="BE1146" s="3">
        <f>G1146/S1146</f>
      </c>
      <c r="BF1146" s="4">
        <f>(1-AP1146*AA1146/AU1146/F1146)*100</f>
        <v>54.54477809763944</v>
      </c>
      <c r="BG1146" s="3">
        <f>(S1146-E1146/(N1146/1.35))</f>
      </c>
      <c r="BH1146" s="3">
        <f>E1146*BF1146/100/BG1146</f>
      </c>
    </row>
    <row r="1147" ht="16" customHeight="1">
      <c r="A1147" s="4">
        <v>1065</v>
      </c>
      <c r="B1147" t="s" s="2">
        <v>1197</v>
      </c>
      <c r="C1147" s="4">
        <v>6167.000029571354</v>
      </c>
      <c r="D1147" s="4">
        <v>0</v>
      </c>
      <c r="E1147" s="3">
        <f>(R1147-#REF!*(1000-T1147)/(1000-U1147))*AO1147</f>
      </c>
      <c r="F1147" s="4">
        <f>IF(AZ1147&lt;&gt;0,1/(1/AZ1147-1/N1147),0)</f>
        <v>0.145578678360663</v>
      </c>
      <c r="G1147" s="3">
        <f>((BC1147-AP1147/2)*S1147-E1147)/(BC1147+AP1147/2)</f>
      </c>
      <c r="H1147" s="4">
        <f>AP1147*1000</f>
        <v>2.050411194043142</v>
      </c>
      <c r="I1147" s="4">
        <f>(AU1147-BA1147)</f>
        <v>1.469401738154955</v>
      </c>
      <c r="J1147" s="4">
        <f>(P1147+AT1147*D1147)</f>
        <v>24.86016464233398</v>
      </c>
      <c r="K1147" s="4">
        <v>6</v>
      </c>
      <c r="L1147" s="4">
        <f>(K1147*AI1147+AJ1147)</f>
        <v>1.420000016689301</v>
      </c>
      <c r="M1147" s="4">
        <v>1</v>
      </c>
      <c r="N1147" s="4">
        <f>L1147*(M1147+1)*(M1147+1)/(M1147*M1147+1)</f>
        <v>2.840000033378601</v>
      </c>
      <c r="O1147" s="4">
        <v>21.31246757507324</v>
      </c>
      <c r="P1147" s="4">
        <v>24.86016464233398</v>
      </c>
      <c r="Q1147" s="4">
        <v>20.46045875549316</v>
      </c>
      <c r="R1147" s="4">
        <v>631.0105590820312</v>
      </c>
      <c r="S1147" s="4">
        <v>581.2557373046875</v>
      </c>
      <c r="T1147" s="4">
        <v>14.14194679260254</v>
      </c>
      <c r="U1147" s="4">
        <v>16.56389808654785</v>
      </c>
      <c r="V1147" s="4">
        <v>56.51298522949219</v>
      </c>
      <c r="W1147" s="4">
        <v>66.18950653076172</v>
      </c>
      <c r="X1147" s="4">
        <v>499.5430908203125</v>
      </c>
      <c r="Y1147" s="4">
        <v>1999.020751953125</v>
      </c>
      <c r="Z1147" s="4">
        <v>61.8820686340332</v>
      </c>
      <c r="AA1147" s="4">
        <v>101.6586608886719</v>
      </c>
      <c r="AB1147" s="4">
        <v>6.344403743743896</v>
      </c>
      <c r="AC1147" s="4">
        <v>0.3495585322380066</v>
      </c>
      <c r="AD1147" s="4">
        <v>0.366696685552597</v>
      </c>
      <c r="AE1147" s="4">
        <v>0.007004071492701769</v>
      </c>
      <c r="AF1147" s="4">
        <v>0.328154057264328</v>
      </c>
      <c r="AG1147" s="4">
        <v>0.007775226142257452</v>
      </c>
      <c r="AH1147" s="4">
        <v>0.6666666865348816</v>
      </c>
      <c r="AI1147" s="4">
        <v>-0.2195652425289154</v>
      </c>
      <c r="AJ1147" s="4">
        <v>2.737391471862793</v>
      </c>
      <c r="AK1147" s="4">
        <v>1</v>
      </c>
      <c r="AL1147" s="4">
        <v>0</v>
      </c>
      <c r="AM1147" s="4">
        <v>0.1599999964237213</v>
      </c>
      <c r="AN1147" s="4">
        <v>111115</v>
      </c>
      <c r="AO1147" s="4">
        <f>X1147*0.000001/(K1147*0.0001)</f>
        <v>0.832571818033854</v>
      </c>
      <c r="AP1147" s="4">
        <f>(U1147-T1147)/(1000-U1147)*AO1147</f>
        <v>0.002050411194043142</v>
      </c>
      <c r="AQ1147" s="4">
        <f>(P1147+273.15)</f>
        <v>298.010164642334</v>
      </c>
      <c r="AR1147" s="4">
        <f>(O1147+273.15)</f>
        <v>294.4624675750732</v>
      </c>
      <c r="AS1147" s="4">
        <f>(Y1147*AK1147+Z1147*AL1147)*AM1147</f>
        <v>319.8433131634447</v>
      </c>
      <c r="AT1147" s="4">
        <f>((AS1147+0.00000010773*(AR1147^4-AQ1147^4))-AP1147*44100)/(L1147*0.92*2*29.3+0.00000043092*AQ1147^3)</f>
        <v>2.156391630121435</v>
      </c>
      <c r="AU1147" s="4">
        <f>0.61365*EXP(17.502*J1147/(240.97+J1147))</f>
        <v>3.153265436729844</v>
      </c>
      <c r="AV1147" s="4">
        <f>AU1147*1000/AA1147</f>
        <v>31.01816814391287</v>
      </c>
      <c r="AW1147" s="4">
        <f>(AV1147-U1147)</f>
        <v>14.45427005736502</v>
      </c>
      <c r="AX1147" s="4">
        <f>IF(D1147,P1147,(O1147+P1147)/2)</f>
        <v>23.08631610870361</v>
      </c>
      <c r="AY1147" s="4">
        <f>0.61365*EXP(17.502*AX1147/(240.97+AX1147))</f>
        <v>2.83448668130524</v>
      </c>
      <c r="AZ1147" s="4">
        <f>IF(AW1147&lt;&gt;0,(1000-(AV1147+U1147)/2)/AW1147*AP1147,0)</f>
        <v>0.1384801712906915</v>
      </c>
      <c r="BA1147" s="4">
        <f>U1147*AA1147/1000</f>
        <v>1.683863698574889</v>
      </c>
      <c r="BB1147" s="4">
        <f>(AY1147-BA1147)</f>
        <v>1.150622982730351</v>
      </c>
      <c r="BC1147" s="4">
        <f>1/(1.6/F1147+1.37/N1147)</f>
        <v>0.08716104844281045</v>
      </c>
      <c r="BD1147" s="3">
        <f>G1147*AA1147*0.001</f>
      </c>
      <c r="BE1147" s="3">
        <f>G1147/S1147</f>
      </c>
      <c r="BF1147" s="4">
        <f>(1-AP1147*AA1147/AU1147/F1147)*100</f>
        <v>54.59255704793118</v>
      </c>
      <c r="BG1147" s="3">
        <f>(S1147-E1147/(N1147/1.35))</f>
      </c>
      <c r="BH1147" s="3">
        <f>E1147*BF1147/100/BG1147</f>
      </c>
    </row>
    <row r="1148" ht="16" customHeight="1">
      <c r="A1148" s="4">
        <v>1066</v>
      </c>
      <c r="B1148" t="s" s="2">
        <v>1198</v>
      </c>
      <c r="C1148" s="4">
        <v>6172.500029448420</v>
      </c>
      <c r="D1148" s="4">
        <v>0</v>
      </c>
      <c r="E1148" s="3">
        <f>(R1148-#REF!*(1000-T1148)/(1000-U1148))*AO1148</f>
      </c>
      <c r="F1148" s="4">
        <f>IF(AZ1148&lt;&gt;0,1/(1/AZ1148-1/N1148),0)</f>
        <v>0.1457669831752903</v>
      </c>
      <c r="G1148" s="3">
        <f>((BC1148-AP1148/2)*S1148-E1148)/(BC1148+AP1148/2)</f>
      </c>
      <c r="H1148" s="4">
        <f>AP1148*1000</f>
        <v>2.05082099108881</v>
      </c>
      <c r="I1148" s="4">
        <f>(AU1148-BA1148)</f>
        <v>1.467889031322565</v>
      </c>
      <c r="J1148" s="4">
        <f>(P1148+AT1148*D1148)</f>
        <v>24.85279273986816</v>
      </c>
      <c r="K1148" s="4">
        <v>6</v>
      </c>
      <c r="L1148" s="4">
        <f>(K1148*AI1148+AJ1148)</f>
        <v>1.420000016689301</v>
      </c>
      <c r="M1148" s="4">
        <v>1</v>
      </c>
      <c r="N1148" s="4">
        <f>L1148*(M1148+1)*(M1148+1)/(M1148*M1148+1)</f>
        <v>2.840000033378601</v>
      </c>
      <c r="O1148" s="4">
        <v>21.31456565856934</v>
      </c>
      <c r="P1148" s="4">
        <v>24.85279273986816</v>
      </c>
      <c r="Q1148" s="4">
        <v>20.45562744140625</v>
      </c>
      <c r="R1148" s="4">
        <v>626.9876098632812</v>
      </c>
      <c r="S1148" s="4">
        <v>599.2471313476562</v>
      </c>
      <c r="T1148" s="4">
        <v>14.14273452758789</v>
      </c>
      <c r="U1148" s="4">
        <v>16.56524085998535</v>
      </c>
      <c r="V1148" s="4">
        <v>56.5036735534668</v>
      </c>
      <c r="W1148" s="4">
        <v>66.18085479736328</v>
      </c>
      <c r="X1148" s="4">
        <v>499.5277709960938</v>
      </c>
      <c r="Y1148" s="4">
        <v>1999.055786132812</v>
      </c>
      <c r="Z1148" s="4">
        <v>62.25093078613281</v>
      </c>
      <c r="AA1148" s="4">
        <v>101.6580047607422</v>
      </c>
      <c r="AB1148" s="4">
        <v>6.344403743743896</v>
      </c>
      <c r="AC1148" s="4">
        <v>0.3495585322380066</v>
      </c>
      <c r="AD1148" s="4">
        <v>0.366696685552597</v>
      </c>
      <c r="AE1148" s="4">
        <v>0.007004071492701769</v>
      </c>
      <c r="AF1148" s="4">
        <v>0.328154057264328</v>
      </c>
      <c r="AG1148" s="4">
        <v>0.007775226142257452</v>
      </c>
      <c r="AH1148" s="4">
        <v>0.6666666865348816</v>
      </c>
      <c r="AI1148" s="4">
        <v>-0.2195652425289154</v>
      </c>
      <c r="AJ1148" s="4">
        <v>2.737391471862793</v>
      </c>
      <c r="AK1148" s="4">
        <v>1</v>
      </c>
      <c r="AL1148" s="4">
        <v>0</v>
      </c>
      <c r="AM1148" s="4">
        <v>0.1599999964237213</v>
      </c>
      <c r="AN1148" s="4">
        <v>111115</v>
      </c>
      <c r="AO1148" s="4">
        <f>X1148*0.000001/(K1148*0.0001)</f>
        <v>0.8325462849934895</v>
      </c>
      <c r="AP1148" s="4">
        <f>(U1148-T1148)/(1000-U1148)*AO1148</f>
        <v>0.00205082099108881</v>
      </c>
      <c r="AQ1148" s="4">
        <f>(P1148+273.15)</f>
        <v>298.0027927398681</v>
      </c>
      <c r="AR1148" s="4">
        <f>(O1148+273.15)</f>
        <v>294.4645656585693</v>
      </c>
      <c r="AS1148" s="4">
        <f>(Y1148*AK1148+Z1148*AL1148)*AM1148</f>
        <v>319.8489186320694</v>
      </c>
      <c r="AT1148" s="4">
        <f>((AS1148+0.00000010773*(AR1148^4-AQ1148^4))-AP1148*44100)/(L1148*0.92*2*29.3+0.00000043092*AQ1148^3)</f>
        <v>2.1574889021549</v>
      </c>
      <c r="AU1148" s="4">
        <f>0.61365*EXP(17.502*J1148/(240.97+J1148))</f>
        <v>3.151878365529797</v>
      </c>
      <c r="AV1148" s="4">
        <f>AU1148*1000/AA1148</f>
        <v>31.00472385768262</v>
      </c>
      <c r="AW1148" s="4">
        <f>(AV1148-U1148)</f>
        <v>14.43948299769727</v>
      </c>
      <c r="AX1148" s="4">
        <f>IF(D1148,P1148,(O1148+P1148)/2)</f>
        <v>23.08367919921875</v>
      </c>
      <c r="AY1148" s="4">
        <f>0.61365*EXP(17.502*AX1148/(240.97+AX1148))</f>
        <v>2.834034620470371</v>
      </c>
      <c r="AZ1148" s="4">
        <f>IF(AW1148&lt;&gt;0,(1000-(AV1148+U1148)/2)/AW1148*AP1148,0)</f>
        <v>0.1386505493523494</v>
      </c>
      <c r="BA1148" s="4">
        <f>U1148*AA1148/1000</f>
        <v>1.683989334207232</v>
      </c>
      <c r="BB1148" s="4">
        <f>(AY1148-BA1148)</f>
        <v>1.15004528626314</v>
      </c>
      <c r="BC1148" s="4">
        <f>1/(1.6/F1148+1.37/N1148)</f>
        <v>0.08726904430964143</v>
      </c>
      <c r="BD1148" s="3">
        <f>G1148*AA1148*0.001</f>
      </c>
      <c r="BE1148" s="3">
        <f>G1148/S1148</f>
      </c>
      <c r="BF1148" s="4">
        <f>(1-AP1148*AA1148/AU1148/F1148)*100</f>
        <v>54.62248377969446</v>
      </c>
      <c r="BG1148" s="3">
        <f>(S1148-E1148/(N1148/1.35))</f>
      </c>
      <c r="BH1148" s="3">
        <f>E1148*BF1148/100/BG1148</f>
      </c>
    </row>
    <row r="1149" ht="16" customHeight="1">
      <c r="A1149" s="4">
        <v>1067</v>
      </c>
      <c r="B1149" t="s" s="2">
        <v>1199</v>
      </c>
      <c r="C1149" s="4">
        <v>6177.500029336661</v>
      </c>
      <c r="D1149" s="4">
        <v>0</v>
      </c>
      <c r="E1149" s="3">
        <f>(R1149-#REF!*(1000-T1149)/(1000-U1149))*AO1149</f>
      </c>
      <c r="F1149" s="4">
        <f>IF(AZ1149&lt;&gt;0,1/(1/AZ1149-1/N1149),0)</f>
        <v>0.1456553369096925</v>
      </c>
      <c r="G1149" s="3">
        <f>((BC1149-AP1149/2)*S1149-E1149)/(BC1149+AP1149/2)</f>
      </c>
      <c r="H1149" s="4">
        <f>AP1149*1000</f>
        <v>2.051440181446781</v>
      </c>
      <c r="I1149" s="4">
        <f>(AU1149-BA1149)</f>
        <v>1.469384794655199</v>
      </c>
      <c r="J1149" s="4">
        <f>(P1149+AT1149*D1149)</f>
        <v>24.86139297485352</v>
      </c>
      <c r="K1149" s="4">
        <v>6</v>
      </c>
      <c r="L1149" s="4">
        <f>(K1149*AI1149+AJ1149)</f>
        <v>1.420000016689301</v>
      </c>
      <c r="M1149" s="4">
        <v>1</v>
      </c>
      <c r="N1149" s="4">
        <f>L1149*(M1149+1)*(M1149+1)/(M1149*M1149+1)</f>
        <v>2.840000033378601</v>
      </c>
      <c r="O1149" s="4">
        <v>21.31646537780762</v>
      </c>
      <c r="P1149" s="4">
        <v>24.86139297485352</v>
      </c>
      <c r="Q1149" s="4">
        <v>20.45938491821289</v>
      </c>
      <c r="R1149" s="4">
        <v>620.124511718750</v>
      </c>
      <c r="S1149" s="4">
        <v>602.4730224609375</v>
      </c>
      <c r="T1149" s="4">
        <v>14.14324951171875</v>
      </c>
      <c r="U1149" s="4">
        <v>16.56650161743164</v>
      </c>
      <c r="V1149" s="4">
        <v>56.49778366088867</v>
      </c>
      <c r="W1149" s="4">
        <v>66.17739105224609</v>
      </c>
      <c r="X1149" s="4">
        <v>499.524169921875</v>
      </c>
      <c r="Y1149" s="4">
        <v>1999.081176757812</v>
      </c>
      <c r="Z1149" s="4">
        <v>62.60348892211914</v>
      </c>
      <c r="AA1149" s="4">
        <v>101.6576614379883</v>
      </c>
      <c r="AB1149" s="4">
        <v>6.344403743743896</v>
      </c>
      <c r="AC1149" s="4">
        <v>0.3495585322380066</v>
      </c>
      <c r="AD1149" s="4">
        <v>0.366696685552597</v>
      </c>
      <c r="AE1149" s="4">
        <v>0.007004071492701769</v>
      </c>
      <c r="AF1149" s="4">
        <v>0.328154057264328</v>
      </c>
      <c r="AG1149" s="4">
        <v>0.007775226142257452</v>
      </c>
      <c r="AH1149" s="4">
        <v>0.6666666865348816</v>
      </c>
      <c r="AI1149" s="4">
        <v>-0.2195652425289154</v>
      </c>
      <c r="AJ1149" s="4">
        <v>2.737391471862793</v>
      </c>
      <c r="AK1149" s="4">
        <v>1</v>
      </c>
      <c r="AL1149" s="4">
        <v>0</v>
      </c>
      <c r="AM1149" s="4">
        <v>0.1599999964237213</v>
      </c>
      <c r="AN1149" s="4">
        <v>111115</v>
      </c>
      <c r="AO1149" s="4">
        <f>X1149*0.000001/(K1149*0.0001)</f>
        <v>0.8325402832031249</v>
      </c>
      <c r="AP1149" s="4">
        <f>(U1149-T1149)/(1000-U1149)*AO1149</f>
        <v>0.002051440181446781</v>
      </c>
      <c r="AQ1149" s="4">
        <f>(P1149+273.15)</f>
        <v>298.0113929748535</v>
      </c>
      <c r="AR1149" s="4">
        <f>(O1149+273.15)</f>
        <v>294.4664653778076</v>
      </c>
      <c r="AS1149" s="4">
        <f>(Y1149*AK1149+Z1149*AL1149)*AM1149</f>
        <v>319.8529811319786</v>
      </c>
      <c r="AT1149" s="4">
        <f>((AS1149+0.00000010773*(AR1149^4-AQ1149^4))-AP1149*44100)/(L1149*0.92*2*29.3+0.00000043092*AQ1149^3)</f>
        <v>2.156322993257838</v>
      </c>
      <c r="AU1149" s="4">
        <f>0.61365*EXP(17.502*J1149/(240.97+J1149))</f>
        <v>3.15349660729195</v>
      </c>
      <c r="AV1149" s="4">
        <f>AU1149*1000/AA1149</f>
        <v>31.02074711029626</v>
      </c>
      <c r="AW1149" s="4">
        <f>(AV1149-U1149)</f>
        <v>14.45424549286462</v>
      </c>
      <c r="AX1149" s="4">
        <f>IF(D1149,P1149,(O1149+P1149)/2)</f>
        <v>23.08892917633057</v>
      </c>
      <c r="AY1149" s="4">
        <f>0.61365*EXP(17.502*AX1149/(240.97+AX1149))</f>
        <v>2.834934717015934</v>
      </c>
      <c r="AZ1149" s="4">
        <f>IF(AW1149&lt;&gt;0,(1000-(AV1149+U1149)/2)/AW1149*AP1149,0)</f>
        <v>0.1385495344847369</v>
      </c>
      <c r="BA1149" s="4">
        <f>U1149*AA1149/1000</f>
        <v>1.684111812636751</v>
      </c>
      <c r="BB1149" s="4">
        <f>(AY1149-BA1149)</f>
        <v>1.150822904379183</v>
      </c>
      <c r="BC1149" s="4">
        <f>1/(1.6/F1149+1.37/N1149)</f>
        <v>0.08720501478227125</v>
      </c>
      <c r="BD1149" s="3">
        <f>G1149*AA1149*0.001</f>
      </c>
      <c r="BE1149" s="3">
        <f>G1149/S1149</f>
      </c>
      <c r="BF1149" s="4">
        <f>(1-AP1149*AA1149/AU1149/F1149)*100</f>
        <v>54.59745448916482</v>
      </c>
      <c r="BG1149" s="3">
        <f>(S1149-E1149/(N1149/1.35))</f>
      </c>
      <c r="BH1149" s="3">
        <f>E1149*BF1149/100/BG1149</f>
      </c>
    </row>
    <row r="1150" ht="16" customHeight="1">
      <c r="A1150" s="4">
        <v>1068</v>
      </c>
      <c r="B1150" t="s" s="2">
        <v>1200</v>
      </c>
      <c r="C1150" s="4">
        <v>6182.500029224902</v>
      </c>
      <c r="D1150" s="4">
        <v>0</v>
      </c>
      <c r="E1150" s="3">
        <f>(R1150-#REF!*(1000-T1150)/(1000-U1150))*AO1150</f>
      </c>
      <c r="F1150" s="4">
        <f>IF(AZ1150&lt;&gt;0,1/(1/AZ1150-1/N1150),0)</f>
        <v>0.1456199545900308</v>
      </c>
      <c r="G1150" s="3">
        <f>((BC1150-AP1150/2)*S1150-E1150)/(BC1150+AP1150/2)</f>
      </c>
      <c r="H1150" s="4">
        <f>AP1150*1000</f>
        <v>2.052320309089183</v>
      </c>
      <c r="I1150" s="4">
        <f>(AU1150-BA1150)</f>
        <v>1.470342954227344</v>
      </c>
      <c r="J1150" s="4">
        <f>(P1150+AT1150*D1150)</f>
        <v>24.86808013916016</v>
      </c>
      <c r="K1150" s="4">
        <v>6</v>
      </c>
      <c r="L1150" s="4">
        <f>(K1150*AI1150+AJ1150)</f>
        <v>1.420000016689301</v>
      </c>
      <c r="M1150" s="4">
        <v>1</v>
      </c>
      <c r="N1150" s="4">
        <f>L1150*(M1150+1)*(M1150+1)/(M1150*M1150+1)</f>
        <v>2.840000033378601</v>
      </c>
      <c r="O1150" s="4">
        <v>21.31989479064941</v>
      </c>
      <c r="P1150" s="4">
        <v>24.86808013916016</v>
      </c>
      <c r="Q1150" s="4">
        <v>20.46207618713379</v>
      </c>
      <c r="R1150" s="4">
        <v>613.4818115234375</v>
      </c>
      <c r="S1150" s="4">
        <v>599.9031982421875</v>
      </c>
      <c r="T1150" s="4">
        <v>14.14511203765869</v>
      </c>
      <c r="U1150" s="4">
        <v>16.5694637298584</v>
      </c>
      <c r="V1150" s="4">
        <v>56.49290466308594</v>
      </c>
      <c r="W1150" s="4">
        <v>66.17470550537109</v>
      </c>
      <c r="X1150" s="4">
        <v>499.5103149414062</v>
      </c>
      <c r="Y1150" s="4">
        <v>1999.097167968750</v>
      </c>
      <c r="Z1150" s="4">
        <v>62.64226913452148</v>
      </c>
      <c r="AA1150" s="4">
        <v>101.6576309204102</v>
      </c>
      <c r="AB1150" s="4">
        <v>6.344403743743896</v>
      </c>
      <c r="AC1150" s="4">
        <v>0.3495585322380066</v>
      </c>
      <c r="AD1150" s="4">
        <v>0.366696685552597</v>
      </c>
      <c r="AE1150" s="4">
        <v>0.007004071492701769</v>
      </c>
      <c r="AF1150" s="4">
        <v>0.328154057264328</v>
      </c>
      <c r="AG1150" s="4">
        <v>0.007775226142257452</v>
      </c>
      <c r="AH1150" s="4">
        <v>0.6666666865348816</v>
      </c>
      <c r="AI1150" s="4">
        <v>-0.2195652425289154</v>
      </c>
      <c r="AJ1150" s="4">
        <v>2.737391471862793</v>
      </c>
      <c r="AK1150" s="4">
        <v>1</v>
      </c>
      <c r="AL1150" s="4">
        <v>0</v>
      </c>
      <c r="AM1150" s="4">
        <v>0.1599999964237213</v>
      </c>
      <c r="AN1150" s="4">
        <v>111115</v>
      </c>
      <c r="AO1150" s="4">
        <f>X1150*0.000001/(K1150*0.0001)</f>
        <v>0.8325171915690104</v>
      </c>
      <c r="AP1150" s="4">
        <f>(U1150-T1150)/(1000-U1150)*AO1150</f>
        <v>0.002052320309089183</v>
      </c>
      <c r="AQ1150" s="4">
        <f>(P1150+273.15)</f>
        <v>298.0180801391601</v>
      </c>
      <c r="AR1150" s="4">
        <f>(O1150+273.15)</f>
        <v>294.4698947906494</v>
      </c>
      <c r="AS1150" s="4">
        <f>(Y1150*AK1150+Z1150*AL1150)*AM1150</f>
        <v>319.8555397256714</v>
      </c>
      <c r="AT1150" s="4">
        <f>((AS1150+0.00000010773*(AR1150^4-AQ1150^4))-AP1150*44100)/(L1150*0.92*2*29.3+0.00000043092*AQ1150^3)</f>
        <v>2.155453897158424</v>
      </c>
      <c r="AU1150" s="4">
        <f>0.61365*EXP(17.502*J1150/(240.97+J1150))</f>
        <v>3.154755382626412</v>
      </c>
      <c r="AV1150" s="4">
        <f>AU1150*1000/AA1150</f>
        <v>31.03313891995314</v>
      </c>
      <c r="AW1150" s="4">
        <f>(AV1150-U1150)</f>
        <v>14.46367519009474</v>
      </c>
      <c r="AX1150" s="4">
        <f>IF(D1150,P1150,(O1150+P1150)/2)</f>
        <v>23.09398746490479</v>
      </c>
      <c r="AY1150" s="4">
        <f>0.61365*EXP(17.502*AX1150/(240.97+AX1150))</f>
        <v>2.83580218553675</v>
      </c>
      <c r="AZ1150" s="4">
        <f>IF(AW1150&lt;&gt;0,(1000-(AV1150+U1150)/2)/AW1150*AP1150,0)</f>
        <v>0.1385175198326757</v>
      </c>
      <c r="BA1150" s="4">
        <f>U1150*AA1150/1000</f>
        <v>1.684412428399068</v>
      </c>
      <c r="BB1150" s="4">
        <f>(AY1150-BA1150)</f>
        <v>1.151389757137682</v>
      </c>
      <c r="BC1150" s="4">
        <f>1/(1.6/F1150+1.37/N1150)</f>
        <v>0.08718472203538541</v>
      </c>
      <c r="BD1150" s="3">
        <f>G1150*AA1150*0.001</f>
      </c>
      <c r="BE1150" s="3">
        <f>G1150/S1150</f>
      </c>
      <c r="BF1150" s="4">
        <f>(1-AP1150*AA1150/AU1150/F1150)*100</f>
        <v>54.58508078729125</v>
      </c>
      <c r="BG1150" s="3">
        <f>(S1150-E1150/(N1150/1.35))</f>
      </c>
      <c r="BH1150" s="3">
        <f>E1150*BF1150/100/BG1150</f>
      </c>
    </row>
    <row r="1151" ht="16" customHeight="1">
      <c r="A1151" s="4">
        <v>1069</v>
      </c>
      <c r="B1151" t="s" s="2">
        <v>1201</v>
      </c>
      <c r="C1151" s="4">
        <v>6188.000029101968</v>
      </c>
      <c r="D1151" s="4">
        <v>0</v>
      </c>
      <c r="E1151" s="3">
        <f>(R1151-#REF!*(1000-T1151)/(1000-U1151))*AO1151</f>
      </c>
      <c r="F1151" s="4">
        <f>IF(AZ1151&lt;&gt;0,1/(1/AZ1151-1/N1151),0)</f>
        <v>0.1458524274790307</v>
      </c>
      <c r="G1151" s="3">
        <f>((BC1151-AP1151/2)*S1151-E1151)/(BC1151+AP1151/2)</f>
      </c>
      <c r="H1151" s="4">
        <f>AP1151*1000</f>
        <v>2.055659707970792</v>
      </c>
      <c r="I1151" s="4">
        <f>(AU1151-BA1151)</f>
        <v>1.470491822633154</v>
      </c>
      <c r="J1151" s="4">
        <f>(P1151+AT1151*D1151)</f>
        <v>24.8715763092041</v>
      </c>
      <c r="K1151" s="4">
        <v>6</v>
      </c>
      <c r="L1151" s="4">
        <f>(K1151*AI1151+AJ1151)</f>
        <v>1.420000016689301</v>
      </c>
      <c r="M1151" s="4">
        <v>1</v>
      </c>
      <c r="N1151" s="4">
        <f>L1151*(M1151+1)*(M1151+1)/(M1151*M1151+1)</f>
        <v>2.840000033378601</v>
      </c>
      <c r="O1151" s="4">
        <v>21.32409858703613</v>
      </c>
      <c r="P1151" s="4">
        <v>24.8715763092041</v>
      </c>
      <c r="Q1151" s="4">
        <v>20.46253967285156</v>
      </c>
      <c r="R1151" s="4">
        <v>611.092285156250</v>
      </c>
      <c r="S1151" s="4">
        <v>595.798583984375</v>
      </c>
      <c r="T1151" s="4">
        <v>14.14617538452148</v>
      </c>
      <c r="U1151" s="4">
        <v>16.57449722290039</v>
      </c>
      <c r="V1151" s="4">
        <v>56.483154296875</v>
      </c>
      <c r="W1151" s="4">
        <v>66.17678070068359</v>
      </c>
      <c r="X1151" s="4">
        <v>499.5025329589844</v>
      </c>
      <c r="Y1151" s="4">
        <v>1999.073974609375</v>
      </c>
      <c r="Z1151" s="4">
        <v>62.37571334838867</v>
      </c>
      <c r="AA1151" s="4">
        <v>101.6574935913086</v>
      </c>
      <c r="AB1151" s="4">
        <v>6.344403743743896</v>
      </c>
      <c r="AC1151" s="4">
        <v>0.3495585322380066</v>
      </c>
      <c r="AD1151" s="4">
        <v>0.366696685552597</v>
      </c>
      <c r="AE1151" s="4">
        <v>0.007004071492701769</v>
      </c>
      <c r="AF1151" s="4">
        <v>0.328154057264328</v>
      </c>
      <c r="AG1151" s="4">
        <v>0.007775226142257452</v>
      </c>
      <c r="AH1151" s="4">
        <v>0.6666666865348816</v>
      </c>
      <c r="AI1151" s="4">
        <v>-0.2195652425289154</v>
      </c>
      <c r="AJ1151" s="4">
        <v>2.737391471862793</v>
      </c>
      <c r="AK1151" s="4">
        <v>1</v>
      </c>
      <c r="AL1151" s="4">
        <v>0</v>
      </c>
      <c r="AM1151" s="4">
        <v>0.1599999964237213</v>
      </c>
      <c r="AN1151" s="4">
        <v>111115</v>
      </c>
      <c r="AO1151" s="4">
        <f>X1151*0.000001/(K1151*0.0001)</f>
        <v>0.8325042215983072</v>
      </c>
      <c r="AP1151" s="4">
        <f>(U1151-T1151)/(1000-U1151)*AO1151</f>
        <v>0.002055659707970792</v>
      </c>
      <c r="AQ1151" s="4">
        <f>(P1151+273.15)</f>
        <v>298.0215763092041</v>
      </c>
      <c r="AR1151" s="4">
        <f>(O1151+273.15)</f>
        <v>294.4740985870361</v>
      </c>
      <c r="AS1151" s="4">
        <f>(Y1151*AK1151+Z1151*AL1151)*AM1151</f>
        <v>319.8518287882544</v>
      </c>
      <c r="AT1151" s="4">
        <f>((AS1151+0.00000010773*(AR1151^4-AQ1151^4))-AP1151*44100)/(L1151*0.92*2*29.3+0.00000043092*AQ1151^3)</f>
        <v>2.153800160955627</v>
      </c>
      <c r="AU1151" s="4">
        <f>0.61365*EXP(17.502*J1151/(240.97+J1151))</f>
        <v>3.155413667849313</v>
      </c>
      <c r="AV1151" s="4">
        <f>AU1151*1000/AA1151</f>
        <v>31.03965636350384</v>
      </c>
      <c r="AW1151" s="4">
        <f>(AV1151-U1151)</f>
        <v>14.46515914060345</v>
      </c>
      <c r="AX1151" s="4">
        <f>IF(D1151,P1151,(O1151+P1151)/2)</f>
        <v>23.09783744812012</v>
      </c>
      <c r="AY1151" s="4">
        <f>0.61365*EXP(17.502*AX1151/(240.97+AX1151))</f>
        <v>2.836462591984903</v>
      </c>
      <c r="AZ1151" s="4">
        <f>IF(AW1151&lt;&gt;0,(1000-(AV1151+U1151)/2)/AW1151*AP1151,0)</f>
        <v>0.1387278522093553</v>
      </c>
      <c r="BA1151" s="4">
        <f>U1151*AA1151/1000</f>
        <v>1.684921845216159</v>
      </c>
      <c r="BB1151" s="4">
        <f>(AY1151-BA1151)</f>
        <v>1.151540746768745</v>
      </c>
      <c r="BC1151" s="4">
        <f>1/(1.6/F1151+1.37/N1151)</f>
        <v>0.08731804413022108</v>
      </c>
      <c r="BD1151" s="3">
        <f>G1151*AA1151*0.001</f>
      </c>
      <c r="BE1151" s="3">
        <f>G1151/S1151</f>
      </c>
      <c r="BF1151" s="4">
        <f>(1-AP1151*AA1151/AU1151/F1151)*100</f>
        <v>54.5932250065995</v>
      </c>
      <c r="BG1151" s="3">
        <f>(S1151-E1151/(N1151/1.35))</f>
      </c>
      <c r="BH1151" s="3">
        <f>E1151*BF1151/100/BG1151</f>
      </c>
    </row>
    <row r="1152" ht="16" customHeight="1">
      <c r="A1152" s="4">
        <v>1070</v>
      </c>
      <c r="B1152" t="s" s="2">
        <v>1202</v>
      </c>
      <c r="C1152" s="4">
        <v>6193.000028990209</v>
      </c>
      <c r="D1152" s="4">
        <v>0</v>
      </c>
      <c r="E1152" s="3">
        <f>(R1152-#REF!*(1000-T1152)/(1000-U1152))*AO1152</f>
      </c>
      <c r="F1152" s="4">
        <f>IF(AZ1152&lt;&gt;0,1/(1/AZ1152-1/N1152),0)</f>
        <v>0.1460872055520183</v>
      </c>
      <c r="G1152" s="3">
        <f>((BC1152-AP1152/2)*S1152-E1152)/(BC1152+AP1152/2)</f>
      </c>
      <c r="H1152" s="4">
        <f>AP1152*1000</f>
        <v>2.059256427612102</v>
      </c>
      <c r="I1152" s="4">
        <f>(AU1152-BA1152)</f>
        <v>1.47079549265582</v>
      </c>
      <c r="J1152" s="4">
        <f>(P1152+AT1152*D1152)</f>
        <v>24.87568283081055</v>
      </c>
      <c r="K1152" s="4">
        <v>6</v>
      </c>
      <c r="L1152" s="4">
        <f>(K1152*AI1152+AJ1152)</f>
        <v>1.420000016689301</v>
      </c>
      <c r="M1152" s="4">
        <v>1</v>
      </c>
      <c r="N1152" s="4">
        <f>L1152*(M1152+1)*(M1152+1)/(M1152*M1152+1)</f>
        <v>2.840000033378601</v>
      </c>
      <c r="O1152" s="4">
        <v>21.32735443115234</v>
      </c>
      <c r="P1152" s="4">
        <v>24.87568283081055</v>
      </c>
      <c r="Q1152" s="4">
        <v>20.46131324768066</v>
      </c>
      <c r="R1152" s="4">
        <v>608.558837890625</v>
      </c>
      <c r="S1152" s="4">
        <v>593.058105468750</v>
      </c>
      <c r="T1152" s="4">
        <v>14.14664363861084</v>
      </c>
      <c r="U1152" s="4">
        <v>16.57920837402344</v>
      </c>
      <c r="V1152" s="4">
        <v>56.47392654418945</v>
      </c>
      <c r="W1152" s="4">
        <v>66.18104553222656</v>
      </c>
      <c r="X1152" s="4">
        <v>499.5013427734375</v>
      </c>
      <c r="Y1152" s="4">
        <v>1999.030883789062</v>
      </c>
      <c r="Z1152" s="4">
        <v>61.69359588623047</v>
      </c>
      <c r="AA1152" s="4">
        <v>101.6569366455078</v>
      </c>
      <c r="AB1152" s="4">
        <v>6.344403743743896</v>
      </c>
      <c r="AC1152" s="4">
        <v>0.3495585322380066</v>
      </c>
      <c r="AD1152" s="4">
        <v>0.366696685552597</v>
      </c>
      <c r="AE1152" s="4">
        <v>0.007004071492701769</v>
      </c>
      <c r="AF1152" s="4">
        <v>0.328154057264328</v>
      </c>
      <c r="AG1152" s="4">
        <v>0.007775226142257452</v>
      </c>
      <c r="AH1152" s="4">
        <v>0.6666666865348816</v>
      </c>
      <c r="AI1152" s="4">
        <v>-0.2195652425289154</v>
      </c>
      <c r="AJ1152" s="4">
        <v>2.737391471862793</v>
      </c>
      <c r="AK1152" s="4">
        <v>1</v>
      </c>
      <c r="AL1152" s="4">
        <v>0</v>
      </c>
      <c r="AM1152" s="4">
        <v>0.1599999964237213</v>
      </c>
      <c r="AN1152" s="4">
        <v>111115</v>
      </c>
      <c r="AO1152" s="4">
        <f>X1152*0.000001/(K1152*0.0001)</f>
        <v>0.8325022379557291</v>
      </c>
      <c r="AP1152" s="4">
        <f>(U1152-T1152)/(1000-U1152)*AO1152</f>
        <v>0.002059256427612102</v>
      </c>
      <c r="AQ1152" s="4">
        <f>(P1152+273.15)</f>
        <v>298.0256828308105</v>
      </c>
      <c r="AR1152" s="4">
        <f>(O1152+273.15)</f>
        <v>294.4773544311523</v>
      </c>
      <c r="AS1152" s="4">
        <f>(Y1152*AK1152+Z1152*AL1152)*AM1152</f>
        <v>319.8449342571585</v>
      </c>
      <c r="AT1152" s="4">
        <f>((AS1152+0.00000010773*(AR1152^4-AQ1152^4))-AP1152*44100)/(L1152*0.92*2*29.3+0.00000043092*AQ1152^3)</f>
        <v>2.151781791212229</v>
      </c>
      <c r="AU1152" s="4">
        <f>0.61365*EXP(17.502*J1152/(240.97+J1152))</f>
        <v>3.156187027966593</v>
      </c>
      <c r="AV1152" s="4">
        <f>AU1152*1000/AA1152</f>
        <v>31.0474339687479</v>
      </c>
      <c r="AW1152" s="4">
        <f>(AV1152-U1152)</f>
        <v>14.46822559472447</v>
      </c>
      <c r="AX1152" s="4">
        <f>IF(D1152,P1152,(O1152+P1152)/2)</f>
        <v>23.10151863098145</v>
      </c>
      <c r="AY1152" s="4">
        <f>0.61365*EXP(17.502*AX1152/(240.97+AX1152))</f>
        <v>2.837094169097361</v>
      </c>
      <c r="AZ1152" s="4">
        <f>IF(AW1152&lt;&gt;0,(1000-(AV1152+U1152)/2)/AW1152*AP1152,0)</f>
        <v>0.1389402369880187</v>
      </c>
      <c r="BA1152" s="4">
        <f>U1152*AA1152/1000</f>
        <v>1.685391535310773</v>
      </c>
      <c r="BB1152" s="4">
        <f>(AY1152-BA1152)</f>
        <v>1.151702633786588</v>
      </c>
      <c r="BC1152" s="4">
        <f>1/(1.6/F1152+1.37/N1152)</f>
        <v>0.08745267006936663</v>
      </c>
      <c r="BD1152" s="3">
        <f>G1152*AA1152*0.001</f>
      </c>
      <c r="BE1152" s="3">
        <f>G1152/S1152</f>
      </c>
      <c r="BF1152" s="4">
        <f>(1-AP1152*AA1152/AU1152/F1152)*100</f>
        <v>54.59825591009355</v>
      </c>
      <c r="BG1152" s="3">
        <f>(S1152-E1152/(N1152/1.35))</f>
      </c>
      <c r="BH1152" s="3">
        <f>E1152*BF1152/100/BG1152</f>
      </c>
    </row>
    <row r="1153" ht="16" customHeight="1">
      <c r="A1153" s="4">
        <v>1071</v>
      </c>
      <c r="B1153" t="s" s="2">
        <v>1203</v>
      </c>
      <c r="C1153" s="4">
        <v>6198.000028878450</v>
      </c>
      <c r="D1153" s="4">
        <v>0</v>
      </c>
      <c r="E1153" s="3">
        <f>(R1153-#REF!*(1000-T1153)/(1000-U1153))*AO1153</f>
      </c>
      <c r="F1153" s="4">
        <f>IF(AZ1153&lt;&gt;0,1/(1/AZ1153-1/N1153),0)</f>
        <v>0.1463453501386686</v>
      </c>
      <c r="G1153" s="3">
        <f>((BC1153-AP1153/2)*S1153-E1153)/(BC1153+AP1153/2)</f>
      </c>
      <c r="H1153" s="4">
        <f>AP1153*1000</f>
        <v>2.062993955823728</v>
      </c>
      <c r="I1153" s="4">
        <f>(AU1153-BA1153)</f>
        <v>1.470977842323053</v>
      </c>
      <c r="J1153" s="4">
        <f>(P1153+AT1153*D1153)</f>
        <v>24.8788890838623</v>
      </c>
      <c r="K1153" s="4">
        <v>6</v>
      </c>
      <c r="L1153" s="4">
        <f>(K1153*AI1153+AJ1153)</f>
        <v>1.420000016689301</v>
      </c>
      <c r="M1153" s="4">
        <v>1</v>
      </c>
      <c r="N1153" s="4">
        <f>L1153*(M1153+1)*(M1153+1)/(M1153*M1153+1)</f>
        <v>2.840000033378601</v>
      </c>
      <c r="O1153" s="4">
        <v>21.32957077026367</v>
      </c>
      <c r="P1153" s="4">
        <v>24.8788890838623</v>
      </c>
      <c r="Q1153" s="4">
        <v>20.46054649353027</v>
      </c>
      <c r="R1153" s="4">
        <v>604.9935302734375</v>
      </c>
      <c r="S1153" s="4">
        <v>589.9716186523438</v>
      </c>
      <c r="T1153" s="4">
        <v>14.14651584625244</v>
      </c>
      <c r="U1153" s="4">
        <v>16.58343887329102</v>
      </c>
      <c r="V1153" s="4">
        <v>56.46524810791016</v>
      </c>
      <c r="W1153" s="4">
        <v>66.18843078613281</v>
      </c>
      <c r="X1153" s="4">
        <v>499.5108337402344</v>
      </c>
      <c r="Y1153" s="4">
        <v>1998.984497070312</v>
      </c>
      <c r="Z1153" s="4">
        <v>60.78108215332031</v>
      </c>
      <c r="AA1153" s="4">
        <v>101.6564254760742</v>
      </c>
      <c r="AB1153" s="4">
        <v>6.344403743743896</v>
      </c>
      <c r="AC1153" s="4">
        <v>0.3495585322380066</v>
      </c>
      <c r="AD1153" s="4">
        <v>0.366696685552597</v>
      </c>
      <c r="AE1153" s="4">
        <v>0.007004071492701769</v>
      </c>
      <c r="AF1153" s="4">
        <v>0.328154057264328</v>
      </c>
      <c r="AG1153" s="4">
        <v>0.007775226142257452</v>
      </c>
      <c r="AH1153" s="4">
        <v>0.6666666865348816</v>
      </c>
      <c r="AI1153" s="4">
        <v>-0.2195652425289154</v>
      </c>
      <c r="AJ1153" s="4">
        <v>2.737391471862793</v>
      </c>
      <c r="AK1153" s="4">
        <v>1</v>
      </c>
      <c r="AL1153" s="4">
        <v>0</v>
      </c>
      <c r="AM1153" s="4">
        <v>0.1599999964237213</v>
      </c>
      <c r="AN1153" s="4">
        <v>111115</v>
      </c>
      <c r="AO1153" s="4">
        <f>X1153*0.000001/(K1153*0.0001)</f>
        <v>0.8325180562337239</v>
      </c>
      <c r="AP1153" s="4">
        <f>(U1153-T1153)/(1000-U1153)*AO1153</f>
        <v>0.002062993955823728</v>
      </c>
      <c r="AQ1153" s="4">
        <f>(P1153+273.15)</f>
        <v>298.0288890838623</v>
      </c>
      <c r="AR1153" s="4">
        <f>(O1153+273.15)</f>
        <v>294.4795707702636</v>
      </c>
      <c r="AS1153" s="4">
        <f>(Y1153*AK1153+Z1153*AL1153)*AM1153</f>
        <v>319.8375123823243</v>
      </c>
      <c r="AT1153" s="4">
        <f>((AS1153+0.00000010773*(AR1153^4-AQ1153^4))-AP1153*44100)/(L1153*0.92*2*29.3+0.00000043092*AQ1153^3)</f>
        <v>2.149676073481621</v>
      </c>
      <c r="AU1153" s="4">
        <f>0.61365*EXP(17.502*J1153/(240.97+J1153))</f>
        <v>3.156790960282794</v>
      </c>
      <c r="AV1153" s="4">
        <f>AU1153*1000/AA1153</f>
        <v>31.05353100405614</v>
      </c>
      <c r="AW1153" s="4">
        <f>(AV1153-U1153)</f>
        <v>14.47009213076513</v>
      </c>
      <c r="AX1153" s="4">
        <f>IF(D1153,P1153,(O1153+P1153)/2)</f>
        <v>23.10422992706299</v>
      </c>
      <c r="AY1153" s="4">
        <f>0.61365*EXP(17.502*AX1153/(240.97+AX1153))</f>
        <v>2.837559422306206</v>
      </c>
      <c r="AZ1153" s="4">
        <f>IF(AW1153&lt;&gt;0,(1000-(AV1153+U1153)/2)/AW1153*AP1153,0)</f>
        <v>0.1391737210212137</v>
      </c>
      <c r="BA1153" s="4">
        <f>U1153*AA1153/1000</f>
        <v>1.68581311795974</v>
      </c>
      <c r="BB1153" s="4">
        <f>(AY1153-BA1153)</f>
        <v>1.151746304346466</v>
      </c>
      <c r="BC1153" s="4">
        <f>1/(1.6/F1153+1.37/N1153)</f>
        <v>0.08760067371567666</v>
      </c>
      <c r="BD1153" s="3">
        <f>G1153*AA1153*0.001</f>
      </c>
      <c r="BE1153" s="3">
        <f>G1153/S1153</f>
      </c>
      <c r="BF1153" s="4">
        <f>(1-AP1153*AA1153/AU1153/F1153)*100</f>
        <v>54.60499817754867</v>
      </c>
      <c r="BG1153" s="3">
        <f>(S1153-E1153/(N1153/1.35))</f>
      </c>
      <c r="BH1153" s="3">
        <f>E1153*BF1153/100/BG1153</f>
      </c>
    </row>
    <row r="1154" ht="16" customHeight="1">
      <c r="A1154" s="4">
        <v>1072</v>
      </c>
      <c r="B1154" t="s" s="2">
        <v>1204</v>
      </c>
      <c r="C1154" s="4">
        <v>6203.500028755516</v>
      </c>
      <c r="D1154" s="4">
        <v>0</v>
      </c>
      <c r="E1154" s="3">
        <f>(R1154-#REF!*(1000-T1154)/(1000-U1154))*AO1154</f>
      </c>
      <c r="F1154" s="4">
        <f>IF(AZ1154&lt;&gt;0,1/(1/AZ1154-1/N1154),0)</f>
        <v>0.1467845688792663</v>
      </c>
      <c r="G1154" s="3">
        <f>((BC1154-AP1154/2)*S1154-E1154)/(BC1154+AP1154/2)</f>
      </c>
      <c r="H1154" s="4">
        <f>AP1154*1000</f>
        <v>2.066740251395692</v>
      </c>
      <c r="I1154" s="4">
        <f>(AU1154-BA1154)</f>
        <v>1.469454131498259</v>
      </c>
      <c r="J1154" s="4">
        <f>(P1154+AT1154*D1154)</f>
        <v>24.87318420410156</v>
      </c>
      <c r="K1154" s="4">
        <v>6</v>
      </c>
      <c r="L1154" s="4">
        <f>(K1154*AI1154+AJ1154)</f>
        <v>1.420000016689301</v>
      </c>
      <c r="M1154" s="4">
        <v>1</v>
      </c>
      <c r="N1154" s="4">
        <f>L1154*(M1154+1)*(M1154+1)/(M1154*M1154+1)</f>
        <v>2.840000033378601</v>
      </c>
      <c r="O1154" s="4">
        <v>21.3315372467041</v>
      </c>
      <c r="P1154" s="4">
        <v>24.87318420410156</v>
      </c>
      <c r="Q1154" s="4">
        <v>20.46033096313477</v>
      </c>
      <c r="R1154" s="4">
        <v>601.3143310546875</v>
      </c>
      <c r="S1154" s="4">
        <v>586.3535766601562</v>
      </c>
      <c r="T1154" s="4">
        <v>14.14664649963379</v>
      </c>
      <c r="U1154" s="4">
        <v>16.58792495727539</v>
      </c>
      <c r="V1154" s="4">
        <v>56.45797348022461</v>
      </c>
      <c r="W1154" s="4">
        <v>66.19734191894531</v>
      </c>
      <c r="X1154" s="4">
        <v>499.5228576660156</v>
      </c>
      <c r="Y1154" s="4">
        <v>1999.011108398438</v>
      </c>
      <c r="Z1154" s="4">
        <v>59.79944229125977</v>
      </c>
      <c r="AA1154" s="4">
        <v>101.6560134887695</v>
      </c>
      <c r="AB1154" s="4">
        <v>6.344403743743896</v>
      </c>
      <c r="AC1154" s="4">
        <v>0.3495585322380066</v>
      </c>
      <c r="AD1154" s="4">
        <v>0.366696685552597</v>
      </c>
      <c r="AE1154" s="4">
        <v>0.007004071492701769</v>
      </c>
      <c r="AF1154" s="4">
        <v>0.328154057264328</v>
      </c>
      <c r="AG1154" s="4">
        <v>0.007775226142257452</v>
      </c>
      <c r="AH1154" s="4">
        <v>0.6666666865348816</v>
      </c>
      <c r="AI1154" s="4">
        <v>-0.2195652425289154</v>
      </c>
      <c r="AJ1154" s="4">
        <v>2.737391471862793</v>
      </c>
      <c r="AK1154" s="4">
        <v>1</v>
      </c>
      <c r="AL1154" s="4">
        <v>0</v>
      </c>
      <c r="AM1154" s="4">
        <v>0.1599999964237213</v>
      </c>
      <c r="AN1154" s="4">
        <v>111115</v>
      </c>
      <c r="AO1154" s="4">
        <f>X1154*0.000001/(K1154*0.0001)</f>
        <v>0.832538096110026</v>
      </c>
      <c r="AP1154" s="4">
        <f>(U1154-T1154)/(1000-U1154)*AO1154</f>
        <v>0.002066740251395692</v>
      </c>
      <c r="AQ1154" s="4">
        <f>(P1154+273.15)</f>
        <v>298.0231842041015</v>
      </c>
      <c r="AR1154" s="4">
        <f>(O1154+273.15)</f>
        <v>294.4815372467041</v>
      </c>
      <c r="AS1154" s="4">
        <f>(Y1154*AK1154+Z1154*AL1154)*AM1154</f>
        <v>319.8417701947292</v>
      </c>
      <c r="AT1154" s="4">
        <f>((AS1154+0.00000010773*(AR1154^4-AQ1154^4))-AP1154*44100)/(L1154*0.92*2*29.3+0.00000043092*AQ1154^3)</f>
        <v>2.148848073396666</v>
      </c>
      <c r="AU1154" s="4">
        <f>0.61365*EXP(17.502*J1154/(240.97+J1154))</f>
        <v>3.155716454705742</v>
      </c>
      <c r="AV1154" s="4">
        <f>AU1154*1000/AA1154</f>
        <v>31.0430868416296</v>
      </c>
      <c r="AW1154" s="4">
        <f>(AV1154-U1154)</f>
        <v>14.45516188435421</v>
      </c>
      <c r="AX1154" s="4">
        <f>IF(D1154,P1154,(O1154+P1154)/2)</f>
        <v>23.10236072540283</v>
      </c>
      <c r="AY1154" s="4">
        <f>0.61365*EXP(17.502*AX1154/(240.97+AX1154))</f>
        <v>2.837238663740545</v>
      </c>
      <c r="AZ1154" s="4">
        <f>IF(AW1154&lt;&gt;0,(1000-(AV1154+U1154)/2)/AW1154*AP1154,0)</f>
        <v>0.1395708884401799</v>
      </c>
      <c r="BA1154" s="4">
        <f>U1154*AA1154/1000</f>
        <v>1.686262323207484</v>
      </c>
      <c r="BB1154" s="4">
        <f>(AY1154-BA1154)</f>
        <v>1.150976340533062</v>
      </c>
      <c r="BC1154" s="4">
        <f>1/(1.6/F1154+1.37/N1154)</f>
        <v>0.0878524430343159</v>
      </c>
      <c r="BD1154" s="3">
        <f>G1154*AA1154*0.001</f>
      </c>
      <c r="BE1154" s="3">
        <f>G1154/S1154</f>
      </c>
      <c r="BF1154" s="4">
        <f>(1-AP1154*AA1154/AU1154/F1154)*100</f>
        <v>54.64338907293467</v>
      </c>
      <c r="BG1154" s="3">
        <f>(S1154-E1154/(N1154/1.35))</f>
      </c>
      <c r="BH1154" s="3">
        <f>E1154*BF1154/100/BG1154</f>
      </c>
    </row>
    <row r="1155" ht="16" customHeight="1">
      <c r="A1155" s="4">
        <v>1073</v>
      </c>
      <c r="B1155" t="s" s="2">
        <v>1205</v>
      </c>
      <c r="C1155" s="4">
        <v>6208.500028643757</v>
      </c>
      <c r="D1155" s="4">
        <v>0</v>
      </c>
      <c r="E1155" s="3">
        <f>(R1155-#REF!*(1000-T1155)/(1000-U1155))*AO1155</f>
      </c>
      <c r="F1155" s="4">
        <f>IF(AZ1155&lt;&gt;0,1/(1/AZ1155-1/N1155),0)</f>
        <v>0.1470000475207528</v>
      </c>
      <c r="G1155" s="3">
        <f>((BC1155-AP1155/2)*S1155-E1155)/(BC1155+AP1155/2)</f>
      </c>
      <c r="H1155" s="4">
        <f>AP1155*1000</f>
        <v>2.069662663384803</v>
      </c>
      <c r="I1155" s="4">
        <f>(AU1155-BA1155)</f>
        <v>1.469473487769424</v>
      </c>
      <c r="J1155" s="4">
        <f>(P1155+AT1155*D1155)</f>
        <v>24.87578773498535</v>
      </c>
      <c r="K1155" s="4">
        <v>6</v>
      </c>
      <c r="L1155" s="4">
        <f>(K1155*AI1155+AJ1155)</f>
        <v>1.420000016689301</v>
      </c>
      <c r="M1155" s="4">
        <v>1</v>
      </c>
      <c r="N1155" s="4">
        <f>L1155*(M1155+1)*(M1155+1)/(M1155*M1155+1)</f>
        <v>2.840000033378601</v>
      </c>
      <c r="O1155" s="4">
        <v>21.33267974853516</v>
      </c>
      <c r="P1155" s="4">
        <v>24.87578773498535</v>
      </c>
      <c r="Q1155" s="4">
        <v>20.46066474914551</v>
      </c>
      <c r="R1155" s="4">
        <v>600.500488281250</v>
      </c>
      <c r="S1155" s="4">
        <v>583.81640625</v>
      </c>
      <c r="T1155" s="4">
        <v>14.1478385925293</v>
      </c>
      <c r="U1155" s="4">
        <v>16.59256172180176</v>
      </c>
      <c r="V1155" s="4">
        <v>56.45736694335938</v>
      </c>
      <c r="W1155" s="4">
        <v>66.21074676513672</v>
      </c>
      <c r="X1155" s="4">
        <v>499.5220031738281</v>
      </c>
      <c r="Y1155" s="4">
        <v>1999.014160156250</v>
      </c>
      <c r="Z1155" s="4">
        <v>58.98609924316406</v>
      </c>
      <c r="AA1155" s="4">
        <v>101.6559906005859</v>
      </c>
      <c r="AB1155" s="4">
        <v>6.344403743743896</v>
      </c>
      <c r="AC1155" s="4">
        <v>0.3495585322380066</v>
      </c>
      <c r="AD1155" s="4">
        <v>0.366696685552597</v>
      </c>
      <c r="AE1155" s="4">
        <v>0.007004071492701769</v>
      </c>
      <c r="AF1155" s="4">
        <v>0.328154057264328</v>
      </c>
      <c r="AG1155" s="4">
        <v>0.007775226142257452</v>
      </c>
      <c r="AH1155" s="4">
        <v>0.6666666865348816</v>
      </c>
      <c r="AI1155" s="4">
        <v>-0.2195652425289154</v>
      </c>
      <c r="AJ1155" s="4">
        <v>2.737391471862793</v>
      </c>
      <c r="AK1155" s="4">
        <v>1</v>
      </c>
      <c r="AL1155" s="4">
        <v>0</v>
      </c>
      <c r="AM1155" s="4">
        <v>0.1599999964237213</v>
      </c>
      <c r="AN1155" s="4">
        <v>111115</v>
      </c>
      <c r="AO1155" s="4">
        <f>X1155*0.000001/(K1155*0.0001)</f>
        <v>0.8325366719563801</v>
      </c>
      <c r="AP1155" s="4">
        <f>(U1155-T1155)/(1000-U1155)*AO1155</f>
        <v>0.002069662663384803</v>
      </c>
      <c r="AQ1155" s="4">
        <f>(P1155+273.15)</f>
        <v>298.0257877349853</v>
      </c>
      <c r="AR1155" s="4">
        <f>(O1155+273.15)</f>
        <v>294.4826797485351</v>
      </c>
      <c r="AS1155" s="4">
        <f>(Y1155*AK1155+Z1155*AL1155)*AM1155</f>
        <v>319.8422584759683</v>
      </c>
      <c r="AT1155" s="4">
        <f>((AS1155+0.00000010773*(AR1155^4-AQ1155^4))-AP1155*44100)/(L1155*0.92*2*29.3+0.00000043092*AQ1155^3)</f>
        <v>2.147186476274493</v>
      </c>
      <c r="AU1155" s="4">
        <f>0.61365*EXP(17.502*J1155/(240.97+J1155))</f>
        <v>3.156206786200545</v>
      </c>
      <c r="AV1155" s="4">
        <f>AU1155*1000/AA1155</f>
        <v>31.04791727033107</v>
      </c>
      <c r="AW1155" s="4">
        <f>(AV1155-U1155)</f>
        <v>14.45535554852931</v>
      </c>
      <c r="AX1155" s="4">
        <f>IF(D1155,P1155,(O1155+P1155)/2)</f>
        <v>23.10423374176025</v>
      </c>
      <c r="AY1155" s="4">
        <f>0.61365*EXP(17.502*AX1155/(240.97+AX1155))</f>
        <v>2.837560076947958</v>
      </c>
      <c r="AZ1155" s="4">
        <f>IF(AW1155&lt;&gt;0,(1000-(AV1155+U1155)/2)/AW1155*AP1155,0)</f>
        <v>0.1397656941943889</v>
      </c>
      <c r="BA1155" s="4">
        <f>U1155*AA1155/1000</f>
        <v>1.686733298431121</v>
      </c>
      <c r="BB1155" s="4">
        <f>(AY1155-BA1155)</f>
        <v>1.150826778516836</v>
      </c>
      <c r="BC1155" s="4">
        <f>1/(1.6/F1155+1.37/N1155)</f>
        <v>0.08797593652779576</v>
      </c>
      <c r="BD1155" s="3">
        <f>G1155*AA1155*0.001</f>
      </c>
      <c r="BE1155" s="3">
        <f>G1155/S1155</f>
      </c>
      <c r="BF1155" s="4">
        <f>(1-AP1155*AA1155/AU1155/F1155)*100</f>
        <v>54.65288968617217</v>
      </c>
      <c r="BG1155" s="3">
        <f>(S1155-E1155/(N1155/1.35))</f>
      </c>
      <c r="BH1155" s="3">
        <f>E1155*BF1155/100/BG1155</f>
      </c>
    </row>
    <row r="1156" ht="16" customHeight="1">
      <c r="A1156" s="4">
        <v>1074</v>
      </c>
      <c r="B1156" t="s" s="2">
        <v>1206</v>
      </c>
      <c r="C1156" s="4">
        <v>6213.500028531998</v>
      </c>
      <c r="D1156" s="4">
        <v>0</v>
      </c>
      <c r="E1156" s="3">
        <f>(R1156-#REF!*(1000-T1156)/(1000-U1156))*AO1156</f>
      </c>
      <c r="F1156" s="4">
        <f>IF(AZ1156&lt;&gt;0,1/(1/AZ1156-1/N1156),0)</f>
        <v>0.1470955116784766</v>
      </c>
      <c r="G1156" s="3">
        <f>((BC1156-AP1156/2)*S1156-E1156)/(BC1156+AP1156/2)</f>
      </c>
      <c r="H1156" s="4">
        <f>AP1156*1000</f>
        <v>2.072443338819064</v>
      </c>
      <c r="I1156" s="4">
        <f>(AU1156-BA1156)</f>
        <v>1.470526156855909</v>
      </c>
      <c r="J1156" s="4">
        <f>(P1156+AT1156*D1156)</f>
        <v>24.88331413269043</v>
      </c>
      <c r="K1156" s="4">
        <v>6</v>
      </c>
      <c r="L1156" s="4">
        <f>(K1156*AI1156+AJ1156)</f>
        <v>1.420000016689301</v>
      </c>
      <c r="M1156" s="4">
        <v>1</v>
      </c>
      <c r="N1156" s="4">
        <f>L1156*(M1156+1)*(M1156+1)/(M1156*M1156+1)</f>
        <v>2.840000033378601</v>
      </c>
      <c r="O1156" s="4">
        <v>21.33373832702637</v>
      </c>
      <c r="P1156" s="4">
        <v>24.88331413269043</v>
      </c>
      <c r="Q1156" s="4">
        <v>20.46091270446777</v>
      </c>
      <c r="R1156" s="4">
        <v>600.4169921875</v>
      </c>
      <c r="S1156" s="4">
        <v>582.618408203125</v>
      </c>
      <c r="T1156" s="4">
        <v>14.14807033538818</v>
      </c>
      <c r="U1156" s="4">
        <v>16.59615898132324</v>
      </c>
      <c r="V1156" s="4">
        <v>56.45519256591797</v>
      </c>
      <c r="W1156" s="4">
        <v>66.22135925292969</v>
      </c>
      <c r="X1156" s="4">
        <v>499.503662109375</v>
      </c>
      <c r="Y1156" s="4">
        <v>1999.035888671875</v>
      </c>
      <c r="Z1156" s="4">
        <v>58.35346221923828</v>
      </c>
      <c r="AA1156" s="4">
        <v>101.6559600830078</v>
      </c>
      <c r="AB1156" s="4">
        <v>6.344403743743896</v>
      </c>
      <c r="AC1156" s="4">
        <v>0.3495585322380066</v>
      </c>
      <c r="AD1156" s="4">
        <v>0.366696685552597</v>
      </c>
      <c r="AE1156" s="4">
        <v>0.007004071492701769</v>
      </c>
      <c r="AF1156" s="4">
        <v>0.328154057264328</v>
      </c>
      <c r="AG1156" s="4">
        <v>0.007775226142257452</v>
      </c>
      <c r="AH1156" s="4">
        <v>0.6666666865348816</v>
      </c>
      <c r="AI1156" s="4">
        <v>-0.2195652425289154</v>
      </c>
      <c r="AJ1156" s="4">
        <v>2.737391471862793</v>
      </c>
      <c r="AK1156" s="4">
        <v>1</v>
      </c>
      <c r="AL1156" s="4">
        <v>0</v>
      </c>
      <c r="AM1156" s="4">
        <v>0.1599999964237213</v>
      </c>
      <c r="AN1156" s="4">
        <v>111115</v>
      </c>
      <c r="AO1156" s="4">
        <f>X1156*0.000001/(K1156*0.0001)</f>
        <v>0.8325061035156249</v>
      </c>
      <c r="AP1156" s="4">
        <f>(U1156-T1156)/(1000-U1156)*AO1156</f>
        <v>0.002072443338819064</v>
      </c>
      <c r="AQ1156" s="4">
        <f>(P1156+273.15)</f>
        <v>298.0333141326904</v>
      </c>
      <c r="AR1156" s="4">
        <f>(O1156+273.15)</f>
        <v>294.4837383270263</v>
      </c>
      <c r="AS1156" s="4">
        <f>(Y1156*AK1156+Z1156*AL1156)*AM1156</f>
        <v>319.8457350383906</v>
      </c>
      <c r="AT1156" s="4">
        <f>((AS1156+0.00000010773*(AR1156^4-AQ1156^4))-AP1156*44100)/(L1156*0.92*2*29.3+0.00000043092*AQ1156^3)</f>
        <v>2.144967216397806</v>
      </c>
      <c r="AU1156" s="4">
        <f>0.61365*EXP(17.502*J1156/(240.97+J1156))</f>
        <v>3.157624631792556</v>
      </c>
      <c r="AV1156" s="4">
        <f>AU1156*1000/AA1156</f>
        <v>31.06187408209197</v>
      </c>
      <c r="AW1156" s="4">
        <f>(AV1156-U1156)</f>
        <v>14.46571510076873</v>
      </c>
      <c r="AX1156" s="4">
        <f>IF(D1156,P1156,(O1156+P1156)/2)</f>
        <v>23.1085262298584</v>
      </c>
      <c r="AY1156" s="4">
        <f>0.61365*EXP(17.502*AX1156/(240.97+AX1156))</f>
        <v>2.83829679630042</v>
      </c>
      <c r="AZ1156" s="4">
        <f>IF(AW1156&lt;&gt;0,(1000-(AV1156+U1156)/2)/AW1156*AP1156,0)</f>
        <v>0.1398519905960134</v>
      </c>
      <c r="BA1156" s="4">
        <f>U1156*AA1156/1000</f>
        <v>1.687098474936647</v>
      </c>
      <c r="BB1156" s="4">
        <f>(AY1156-BA1156)</f>
        <v>1.151198321363773</v>
      </c>
      <c r="BC1156" s="4">
        <f>1/(1.6/F1156+1.37/N1156)</f>
        <v>0.08803064331439714</v>
      </c>
      <c r="BD1156" s="3">
        <f>G1156*AA1156*0.001</f>
      </c>
      <c r="BE1156" s="3">
        <f>G1156/S1156</f>
      </c>
      <c r="BF1156" s="4">
        <f>(1-AP1156*AA1156/AU1156/F1156)*100</f>
        <v>54.64182319976427</v>
      </c>
      <c r="BG1156" s="3">
        <f>(S1156-E1156/(N1156/1.35))</f>
      </c>
      <c r="BH1156" s="3">
        <f>E1156*BF1156/100/BG1156</f>
      </c>
    </row>
    <row r="1157" ht="16" customHeight="1">
      <c r="A1157" s="4">
        <v>1075</v>
      </c>
      <c r="B1157" t="s" s="2">
        <v>1207</v>
      </c>
      <c r="C1157" s="4">
        <v>6219.000028409064</v>
      </c>
      <c r="D1157" s="4">
        <v>0</v>
      </c>
      <c r="E1157" s="3">
        <f>(R1157-#REF!*(1000-T1157)/(1000-U1157))*AO1157</f>
      </c>
      <c r="F1157" s="4">
        <f>IF(AZ1157&lt;&gt;0,1/(1/AZ1157-1/N1157),0)</f>
        <v>0.1471850283970592</v>
      </c>
      <c r="G1157" s="3">
        <f>((BC1157-AP1157/2)*S1157-E1157)/(BC1157+AP1157/2)</f>
      </c>
      <c r="H1157" s="4">
        <f>AP1157*1000</f>
        <v>2.075016791005091</v>
      </c>
      <c r="I1157" s="4">
        <f>(AU1157-BA1157)</f>
        <v>1.471485253998909</v>
      </c>
      <c r="J1157" s="4">
        <f>(P1157+AT1157*D1157)</f>
        <v>24.89008712768555</v>
      </c>
      <c r="K1157" s="4">
        <v>6</v>
      </c>
      <c r="L1157" s="4">
        <f>(K1157*AI1157+AJ1157)</f>
        <v>1.420000016689301</v>
      </c>
      <c r="M1157" s="4">
        <v>1</v>
      </c>
      <c r="N1157" s="4">
        <f>L1157*(M1157+1)*(M1157+1)/(M1157*M1157+1)</f>
        <v>2.840000033378601</v>
      </c>
      <c r="O1157" s="4">
        <v>21.33473587036133</v>
      </c>
      <c r="P1157" s="4">
        <v>24.89008712768555</v>
      </c>
      <c r="Q1157" s="4">
        <v>20.46084022521973</v>
      </c>
      <c r="R1157" s="4">
        <v>600.3500366210938</v>
      </c>
      <c r="S1157" s="4">
        <v>582.0526733398438</v>
      </c>
      <c r="T1157" s="4">
        <v>14.14812850952148</v>
      </c>
      <c r="U1157" s="4">
        <v>16.59932136535645</v>
      </c>
      <c r="V1157" s="4">
        <v>56.45234680175781</v>
      </c>
      <c r="W1157" s="4">
        <v>66.23069763183594</v>
      </c>
      <c r="X1157" s="4">
        <v>499.4889526367188</v>
      </c>
      <c r="Y1157" s="4">
        <v>1999.035766601562</v>
      </c>
      <c r="Z1157" s="4">
        <v>57.59503936767578</v>
      </c>
      <c r="AA1157" s="4">
        <v>101.6557083129883</v>
      </c>
      <c r="AB1157" s="4">
        <v>6.344403743743896</v>
      </c>
      <c r="AC1157" s="4">
        <v>0.3495585322380066</v>
      </c>
      <c r="AD1157" s="4">
        <v>0.366696685552597</v>
      </c>
      <c r="AE1157" s="4">
        <v>0.007004071492701769</v>
      </c>
      <c r="AF1157" s="4">
        <v>0.328154057264328</v>
      </c>
      <c r="AG1157" s="4">
        <v>0.007775226142257452</v>
      </c>
      <c r="AH1157" s="4">
        <v>0.6666666865348816</v>
      </c>
      <c r="AI1157" s="4">
        <v>-0.2195652425289154</v>
      </c>
      <c r="AJ1157" s="4">
        <v>2.737391471862793</v>
      </c>
      <c r="AK1157" s="4">
        <v>1</v>
      </c>
      <c r="AL1157" s="4">
        <v>0</v>
      </c>
      <c r="AM1157" s="4">
        <v>0.1599999964237213</v>
      </c>
      <c r="AN1157" s="4">
        <v>111115</v>
      </c>
      <c r="AO1157" s="4">
        <f>X1157*0.000001/(K1157*0.0001)</f>
        <v>0.8324815877278645</v>
      </c>
      <c r="AP1157" s="4">
        <f>(U1157-T1157)/(1000-U1157)*AO1157</f>
        <v>0.002075016791005091</v>
      </c>
      <c r="AQ1157" s="4">
        <f>(P1157+273.15)</f>
        <v>298.0400871276855</v>
      </c>
      <c r="AR1157" s="4">
        <f>(O1157+273.15)</f>
        <v>294.4847358703613</v>
      </c>
      <c r="AS1157" s="4">
        <f>(Y1157*AK1157+Z1157*AL1157)*AM1157</f>
        <v>319.845715507141</v>
      </c>
      <c r="AT1157" s="4">
        <f>((AS1157+0.00000010773*(AR1157^4-AQ1157^4))-AP1157*44100)/(L1157*0.92*2*29.3+0.00000043092*AQ1157^3)</f>
        <v>2.142904255554943</v>
      </c>
      <c r="AU1157" s="4">
        <f>0.61365*EXP(17.502*J1157/(240.97+J1157))</f>
        <v>3.158901024909138</v>
      </c>
      <c r="AV1157" s="4">
        <f>AU1157*1000/AA1157</f>
        <v>31.07450705260133</v>
      </c>
      <c r="AW1157" s="4">
        <f>(AV1157-U1157)</f>
        <v>14.47518568724488</v>
      </c>
      <c r="AX1157" s="4">
        <f>IF(D1157,P1157,(O1157+P1157)/2)</f>
        <v>23.11241149902344</v>
      </c>
      <c r="AY1157" s="4">
        <f>0.61365*EXP(17.502*AX1157/(240.97+AX1157))</f>
        <v>2.838963768962377</v>
      </c>
      <c r="AZ1157" s="4">
        <f>IF(AW1157&lt;&gt;0,(1000-(AV1157+U1157)/2)/AW1157*AP1157,0)</f>
        <v>0.1399329057008624</v>
      </c>
      <c r="BA1157" s="4">
        <f>U1157*AA1157/1000</f>
        <v>1.687415770910229</v>
      </c>
      <c r="BB1157" s="4">
        <f>(AY1157-BA1157)</f>
        <v>1.151547998052147</v>
      </c>
      <c r="BC1157" s="4">
        <f>1/(1.6/F1157+1.37/N1157)</f>
        <v>0.0880819391161083</v>
      </c>
      <c r="BD1157" s="3">
        <f>G1157*AA1157*0.001</f>
      </c>
      <c r="BE1157" s="3">
        <f>G1157/S1157</f>
      </c>
      <c r="BF1157" s="4">
        <f>(1-AP1157*AA1157/AU1157/F1157)*100</f>
        <v>54.63157199737677</v>
      </c>
      <c r="BG1157" s="3">
        <f>(S1157-E1157/(N1157/1.35))</f>
      </c>
      <c r="BH1157" s="3">
        <f>E1157*BF1157/100/BG1157</f>
      </c>
    </row>
    <row r="1158" ht="16" customHeight="1">
      <c r="A1158" s="4">
        <v>1076</v>
      </c>
      <c r="B1158" t="s" s="2">
        <v>1208</v>
      </c>
      <c r="C1158" s="4">
        <v>6224.000028297305</v>
      </c>
      <c r="D1158" s="4">
        <v>0</v>
      </c>
      <c r="E1158" s="3">
        <f>(R1158-#REF!*(1000-T1158)/(1000-U1158))*AO1158</f>
      </c>
      <c r="F1158" s="4">
        <f>IF(AZ1158&lt;&gt;0,1/(1/AZ1158-1/N1158),0)</f>
        <v>0.1474714224029768</v>
      </c>
      <c r="G1158" s="3">
        <f>((BC1158-AP1158/2)*S1158-E1158)/(BC1158+AP1158/2)</f>
      </c>
      <c r="H1158" s="4">
        <f>AP1158*1000</f>
        <v>2.077547756948074</v>
      </c>
      <c r="I1158" s="4">
        <f>(AU1158-BA1158)</f>
        <v>1.470563398401324</v>
      </c>
      <c r="J1158" s="4">
        <f>(P1158+AT1158*D1158)</f>
        <v>24.88642692565918</v>
      </c>
      <c r="K1158" s="4">
        <v>6</v>
      </c>
      <c r="L1158" s="4">
        <f>(K1158*AI1158+AJ1158)</f>
        <v>1.420000016689301</v>
      </c>
      <c r="M1158" s="4">
        <v>1</v>
      </c>
      <c r="N1158" s="4">
        <f>L1158*(M1158+1)*(M1158+1)/(M1158*M1158+1)</f>
        <v>2.840000033378601</v>
      </c>
      <c r="O1158" s="4">
        <v>21.33567047119141</v>
      </c>
      <c r="P1158" s="4">
        <v>24.88642692565918</v>
      </c>
      <c r="Q1158" s="4">
        <v>20.46078491210938</v>
      </c>
      <c r="R1158" s="4">
        <v>600.2887573242188</v>
      </c>
      <c r="S1158" s="4">
        <v>581.8230590820312</v>
      </c>
      <c r="T1158" s="4">
        <v>14.14741134643555</v>
      </c>
      <c r="U1158" s="4">
        <v>16.60160255432129</v>
      </c>
      <c r="V1158" s="4">
        <v>56.44668579101562</v>
      </c>
      <c r="W1158" s="4">
        <v>66.23635864257812</v>
      </c>
      <c r="X1158" s="4">
        <v>499.4860534667969</v>
      </c>
      <c r="Y1158" s="4">
        <v>1999.072021484375</v>
      </c>
      <c r="Z1158" s="4">
        <v>56.70653915405273</v>
      </c>
      <c r="AA1158" s="4">
        <v>101.6557159423828</v>
      </c>
      <c r="AB1158" s="4">
        <v>6.344403743743896</v>
      </c>
      <c r="AC1158" s="4">
        <v>0.3495585322380066</v>
      </c>
      <c r="AD1158" s="4">
        <v>0.366696685552597</v>
      </c>
      <c r="AE1158" s="4">
        <v>0.007004071492701769</v>
      </c>
      <c r="AF1158" s="4">
        <v>0.328154057264328</v>
      </c>
      <c r="AG1158" s="4">
        <v>0.007775226142257452</v>
      </c>
      <c r="AH1158" s="4">
        <v>0.6666666865348816</v>
      </c>
      <c r="AI1158" s="4">
        <v>-0.2195652425289154</v>
      </c>
      <c r="AJ1158" s="4">
        <v>2.737391471862793</v>
      </c>
      <c r="AK1158" s="4">
        <v>1</v>
      </c>
      <c r="AL1158" s="4">
        <v>0</v>
      </c>
      <c r="AM1158" s="4">
        <v>0.1599999964237213</v>
      </c>
      <c r="AN1158" s="4">
        <v>111115</v>
      </c>
      <c r="AO1158" s="4">
        <f>X1158*0.000001/(K1158*0.0001)</f>
        <v>0.8324767557779947</v>
      </c>
      <c r="AP1158" s="4">
        <f>(U1158-T1158)/(1000-U1158)*AO1158</f>
        <v>0.002077547756948074</v>
      </c>
      <c r="AQ1158" s="4">
        <f>(P1158+273.15)</f>
        <v>298.0364269256592</v>
      </c>
      <c r="AR1158" s="4">
        <f>(O1158+273.15)</f>
        <v>294.4856704711914</v>
      </c>
      <c r="AS1158" s="4">
        <f>(Y1158*AK1158+Z1158*AL1158)*AM1158</f>
        <v>319.8515162882613</v>
      </c>
      <c r="AT1158" s="4">
        <f>((AS1158+0.00000010773*(AR1158^4-AQ1158^4))-AP1158*44100)/(L1158*0.92*2*29.3+0.00000043092*AQ1158^3)</f>
        <v>2.142303172290025</v>
      </c>
      <c r="AU1158" s="4">
        <f>0.61365*EXP(17.502*J1158/(240.97+J1158))</f>
        <v>3.158211191851746</v>
      </c>
      <c r="AV1158" s="4">
        <f>AU1158*1000/AA1158</f>
        <v>31.06771874630031</v>
      </c>
      <c r="AW1158" s="4">
        <f>(AV1158-U1158)</f>
        <v>14.46611619197902</v>
      </c>
      <c r="AX1158" s="4">
        <f>IF(D1158,P1158,(O1158+P1158)/2)</f>
        <v>23.11104869842529</v>
      </c>
      <c r="AY1158" s="4">
        <f>0.61365*EXP(17.502*AX1158/(240.97+AX1158))</f>
        <v>2.838729805406377</v>
      </c>
      <c r="AZ1158" s="4">
        <f>IF(AW1158&lt;&gt;0,(1000-(AV1158+U1158)/2)/AW1158*AP1158,0)</f>
        <v>0.1401917476855936</v>
      </c>
      <c r="BA1158" s="4">
        <f>U1158*AA1158/1000</f>
        <v>1.687647793450422</v>
      </c>
      <c r="BB1158" s="4">
        <f>(AY1158-BA1158)</f>
        <v>1.151082011955955</v>
      </c>
      <c r="BC1158" s="4">
        <f>1/(1.6/F1158+1.37/N1158)</f>
        <v>0.08824603378194378</v>
      </c>
      <c r="BD1158" s="3">
        <f>G1158*AA1158*0.001</f>
      </c>
      <c r="BE1158" s="3">
        <f>G1158/S1158</f>
      </c>
      <c r="BF1158" s="4">
        <f>(1-AP1158*AA1158/AU1158/F1158)*100</f>
        <v>54.65454314717771</v>
      </c>
      <c r="BG1158" s="3">
        <f>(S1158-E1158/(N1158/1.35))</f>
      </c>
      <c r="BH1158" s="3">
        <f>E1158*BF1158/100/BG1158</f>
      </c>
    </row>
    <row r="1159" ht="16" customHeight="1">
      <c r="A1159" s="4">
        <v>1077</v>
      </c>
      <c r="B1159" t="s" s="2">
        <v>1209</v>
      </c>
      <c r="C1159" s="4">
        <v>6229.500028174371</v>
      </c>
      <c r="D1159" s="4">
        <v>0</v>
      </c>
      <c r="E1159" s="3">
        <f>(R1159-#REF!*(1000-T1159)/(1000-U1159))*AO1159</f>
      </c>
      <c r="F1159" s="4">
        <f>IF(AZ1159&lt;&gt;0,1/(1/AZ1159-1/N1159),0)</f>
        <v>0.1475399652482118</v>
      </c>
      <c r="G1159" s="3">
        <f>((BC1159-AP1159/2)*S1159-E1159)/(BC1159+AP1159/2)</f>
      </c>
      <c r="H1159" s="4">
        <f>AP1159*1000</f>
        <v>2.079120569042989</v>
      </c>
      <c r="I1159" s="4">
        <f>(AU1159-BA1159)</f>
        <v>1.471012138691548</v>
      </c>
      <c r="J1159" s="4">
        <f>(P1159+AT1159*D1159)</f>
        <v>24.89001083374023</v>
      </c>
      <c r="K1159" s="4">
        <v>6</v>
      </c>
      <c r="L1159" s="4">
        <f>(K1159*AI1159+AJ1159)</f>
        <v>1.420000016689301</v>
      </c>
      <c r="M1159" s="4">
        <v>1</v>
      </c>
      <c r="N1159" s="4">
        <f>L1159*(M1159+1)*(M1159+1)/(M1159*M1159+1)</f>
        <v>2.840000033378601</v>
      </c>
      <c r="O1159" s="4">
        <v>21.33600044250488</v>
      </c>
      <c r="P1159" s="4">
        <v>24.89001083374023</v>
      </c>
      <c r="Q1159" s="4">
        <v>20.46050643920898</v>
      </c>
      <c r="R1159" s="4">
        <v>600.2933959960938</v>
      </c>
      <c r="S1159" s="4">
        <v>581.801025390625</v>
      </c>
      <c r="T1159" s="4">
        <v>14.14791202545166</v>
      </c>
      <c r="U1159" s="4">
        <v>16.60391998291016</v>
      </c>
      <c r="V1159" s="4">
        <v>56.44610595703125</v>
      </c>
      <c r="W1159" s="4">
        <v>66.24362945556641</v>
      </c>
      <c r="X1159" s="4">
        <v>499.4932556152344</v>
      </c>
      <c r="Y1159" s="4">
        <v>1999.070678710938</v>
      </c>
      <c r="Z1159" s="4">
        <v>55.56763458251953</v>
      </c>
      <c r="AA1159" s="4">
        <v>101.6551818847656</v>
      </c>
      <c r="AB1159" s="4">
        <v>6.344403743743896</v>
      </c>
      <c r="AC1159" s="4">
        <v>0.3495585322380066</v>
      </c>
      <c r="AD1159" s="4">
        <v>0.366696685552597</v>
      </c>
      <c r="AE1159" s="4">
        <v>0.007004071492701769</v>
      </c>
      <c r="AF1159" s="4">
        <v>0.328154057264328</v>
      </c>
      <c r="AG1159" s="4">
        <v>0.007775226142257452</v>
      </c>
      <c r="AH1159" s="4">
        <v>0.6666666865348816</v>
      </c>
      <c r="AI1159" s="4">
        <v>-0.2195652425289154</v>
      </c>
      <c r="AJ1159" s="4">
        <v>2.737391471862793</v>
      </c>
      <c r="AK1159" s="4">
        <v>1</v>
      </c>
      <c r="AL1159" s="4">
        <v>0</v>
      </c>
      <c r="AM1159" s="4">
        <v>0.1599999964237213</v>
      </c>
      <c r="AN1159" s="4">
        <v>111115</v>
      </c>
      <c r="AO1159" s="4">
        <f>X1159*0.000001/(K1159*0.0001)</f>
        <v>0.8324887593587238</v>
      </c>
      <c r="AP1159" s="4">
        <f>(U1159-T1159)/(1000-U1159)*AO1159</f>
        <v>0.002079120569042989</v>
      </c>
      <c r="AQ1159" s="4">
        <f>(P1159+273.15)</f>
        <v>298.0400108337402</v>
      </c>
      <c r="AR1159" s="4">
        <f>(O1159+273.15)</f>
        <v>294.4860004425049</v>
      </c>
      <c r="AS1159" s="4">
        <f>(Y1159*AK1159+Z1159*AL1159)*AM1159</f>
        <v>319.8513014445161</v>
      </c>
      <c r="AT1159" s="4">
        <f>((AS1159+0.00000010773*(AR1159^4-AQ1159^4))-AP1159*44100)/(L1159*0.92*2*29.3+0.00000043092*AQ1159^3)</f>
        <v>2.141078665515426</v>
      </c>
      <c r="AU1159" s="4">
        <f>0.61365*EXP(17.502*J1159/(240.97+J1159))</f>
        <v>3.158886644554375</v>
      </c>
      <c r="AV1159" s="4">
        <f>AU1159*1000/AA1159</f>
        <v>31.0745265119414</v>
      </c>
      <c r="AW1159" s="4">
        <f>(AV1159-U1159)</f>
        <v>14.47060652903124</v>
      </c>
      <c r="AX1159" s="4">
        <f>IF(D1159,P1159,(O1159+P1159)/2)</f>
        <v>23.11300563812256</v>
      </c>
      <c r="AY1159" s="4">
        <f>0.61365*EXP(17.502*AX1159/(240.97+AX1159))</f>
        <v>2.839065775148783</v>
      </c>
      <c r="AZ1159" s="4">
        <f>IF(AW1159&lt;&gt;0,(1000-(AV1159+U1159)/2)/AW1159*AP1159,0)</f>
        <v>0.1402536891295827</v>
      </c>
      <c r="BA1159" s="4">
        <f>U1159*AA1159/1000</f>
        <v>1.687874505862826</v>
      </c>
      <c r="BB1159" s="4">
        <f>(AY1159-BA1159)</f>
        <v>1.151191269285957</v>
      </c>
      <c r="BC1159" s="4">
        <f>1/(1.6/F1159+1.37/N1159)</f>
        <v>0.0882853026307696</v>
      </c>
      <c r="BD1159" s="3">
        <f>G1159*AA1159*0.001</f>
      </c>
      <c r="BE1159" s="3">
        <f>G1159/S1159</f>
      </c>
      <c r="BF1159" s="4">
        <f>(1-AP1159*AA1159/AU1159/F1159)*100</f>
        <v>54.65123354310983</v>
      </c>
      <c r="BG1159" s="3">
        <f>(S1159-E1159/(N1159/1.35))</f>
      </c>
      <c r="BH1159" s="3">
        <f>E1159*BF1159/100/BG1159</f>
      </c>
    </row>
    <row r="1160" ht="16" customHeight="1">
      <c r="A1160" s="4">
        <v>1077</v>
      </c>
      <c r="B1160" t="s" s="2">
        <v>1209</v>
      </c>
      <c r="C1160" s="4">
        <v>6229.500028174371</v>
      </c>
      <c r="D1160" s="4">
        <v>0</v>
      </c>
      <c r="E1160" s="3">
        <f>(R1160-#REF!*(1000-T1160)/(1000-U1160))*AO1160</f>
      </c>
      <c r="F1160" s="4">
        <f>IF(AZ1160&lt;&gt;0,1/(1/AZ1160-1/N1160),0)</f>
        <v>0.1475399652482118</v>
      </c>
      <c r="G1160" s="3">
        <f>((BC1160-AP1160/2)*S1160-E1160)/(BC1160+AP1160/2)</f>
      </c>
      <c r="H1160" s="4">
        <f>AP1160*1000</f>
        <v>2.079120569042989</v>
      </c>
      <c r="I1160" s="4">
        <f>(AU1160-BA1160)</f>
        <v>1.471012138691548</v>
      </c>
      <c r="J1160" s="4">
        <f>(P1160+AT1160*D1160)</f>
        <v>24.89001083374023</v>
      </c>
      <c r="K1160" s="4">
        <v>6</v>
      </c>
      <c r="L1160" s="4">
        <f>(K1160*AI1160+AJ1160)</f>
        <v>1.420000016689301</v>
      </c>
      <c r="M1160" s="4">
        <v>1</v>
      </c>
      <c r="N1160" s="4">
        <f>L1160*(M1160+1)*(M1160+1)/(M1160*M1160+1)</f>
        <v>2.840000033378601</v>
      </c>
      <c r="O1160" s="4">
        <v>21.33600044250488</v>
      </c>
      <c r="P1160" s="4">
        <v>24.89001083374023</v>
      </c>
      <c r="Q1160" s="4">
        <v>20.46050643920898</v>
      </c>
      <c r="R1160" s="4">
        <v>600.2933959960938</v>
      </c>
      <c r="S1160" s="4">
        <v>581.801025390625</v>
      </c>
      <c r="T1160" s="4">
        <v>14.14791202545166</v>
      </c>
      <c r="U1160" s="4">
        <v>16.60391998291016</v>
      </c>
      <c r="V1160" s="4">
        <v>56.44610595703125</v>
      </c>
      <c r="W1160" s="4">
        <v>66.24362945556641</v>
      </c>
      <c r="X1160" s="4">
        <v>499.4932556152344</v>
      </c>
      <c r="Y1160" s="4">
        <v>1999.070678710938</v>
      </c>
      <c r="Z1160" s="4">
        <v>55.56763458251953</v>
      </c>
      <c r="AA1160" s="4">
        <v>101.6551818847656</v>
      </c>
      <c r="AB1160" s="4">
        <v>6.344403743743896</v>
      </c>
      <c r="AC1160" s="4">
        <v>0.3495585322380066</v>
      </c>
      <c r="AD1160" s="4">
        <v>0.366696685552597</v>
      </c>
      <c r="AE1160" s="4">
        <v>0.007004071492701769</v>
      </c>
      <c r="AF1160" s="4">
        <v>0.328154057264328</v>
      </c>
      <c r="AG1160" s="4">
        <v>0.007775226142257452</v>
      </c>
      <c r="AH1160" s="4">
        <v>0.6666666865348816</v>
      </c>
      <c r="AI1160" s="4">
        <v>-0.2195652425289154</v>
      </c>
      <c r="AJ1160" s="4">
        <v>2.737391471862793</v>
      </c>
      <c r="AK1160" s="4">
        <v>1</v>
      </c>
      <c r="AL1160" s="4">
        <v>0</v>
      </c>
      <c r="AM1160" s="4">
        <v>0.1599999964237213</v>
      </c>
      <c r="AN1160" s="4">
        <v>111115</v>
      </c>
      <c r="AO1160" s="4">
        <f>X1160*0.000001/(K1160*0.0001)</f>
        <v>0.8324887593587238</v>
      </c>
      <c r="AP1160" s="4">
        <f>(U1160-T1160)/(1000-U1160)*AO1160</f>
        <v>0.002079120569042989</v>
      </c>
      <c r="AQ1160" s="4">
        <f>(P1160+273.15)</f>
        <v>298.0400108337402</v>
      </c>
      <c r="AR1160" s="4">
        <f>(O1160+273.15)</f>
        <v>294.4860004425049</v>
      </c>
      <c r="AS1160" s="4">
        <f>(Y1160*AK1160+Z1160*AL1160)*AM1160</f>
        <v>319.8513014445161</v>
      </c>
      <c r="AT1160" s="4">
        <f>((AS1160+0.00000010773*(AR1160^4-AQ1160^4))-AP1160*44100)/(L1160*0.92*2*29.3+0.00000043092*AQ1160^3)</f>
        <v>2.141078665515426</v>
      </c>
      <c r="AU1160" s="4">
        <f>0.61365*EXP(17.502*J1160/(240.97+J1160))</f>
        <v>3.158886644554375</v>
      </c>
      <c r="AV1160" s="4">
        <f>AU1160*1000/AA1160</f>
        <v>31.0745265119414</v>
      </c>
      <c r="AW1160" s="4">
        <f>(AV1160-U1160)</f>
        <v>14.47060652903124</v>
      </c>
      <c r="AX1160" s="4">
        <f>IF(D1160,P1160,(O1160+P1160)/2)</f>
        <v>23.11300563812256</v>
      </c>
      <c r="AY1160" s="4">
        <f>0.61365*EXP(17.502*AX1160/(240.97+AX1160))</f>
        <v>2.839065775148783</v>
      </c>
      <c r="AZ1160" s="4">
        <f>IF(AW1160&lt;&gt;0,(1000-(AV1160+U1160)/2)/AW1160*AP1160,0)</f>
        <v>0.1402536891295827</v>
      </c>
      <c r="BA1160" s="4">
        <f>U1160*AA1160/1000</f>
        <v>1.687874505862826</v>
      </c>
      <c r="BB1160" s="4">
        <f>(AY1160-BA1160)</f>
        <v>1.151191269285957</v>
      </c>
      <c r="BC1160" s="4">
        <f>1/(1.6/F1160+1.37/N1160)</f>
        <v>0.0882853026307696</v>
      </c>
      <c r="BD1160" s="3">
        <f>G1160*AA1160*0.001</f>
      </c>
      <c r="BE1160" s="3">
        <f>G1160/S1160</f>
      </c>
      <c r="BF1160" s="4">
        <f>(1-AP1160*AA1160/AU1160/F1160)*100</f>
        <v>54.65123354310983</v>
      </c>
      <c r="BG1160" s="3">
        <f>(S1160-E1160/(N1160/1.35))</f>
      </c>
      <c r="BH1160" s="3">
        <f>E1160*BF1160/100/BG1160</f>
      </c>
    </row>
    <row r="1161" ht="16" customHeight="1">
      <c r="A1161" s="4">
        <v>1078</v>
      </c>
      <c r="B1161" t="s" s="2">
        <v>1211</v>
      </c>
      <c r="C1161" s="4">
        <v>6251.000032566488</v>
      </c>
      <c r="D1161" s="4">
        <v>0</v>
      </c>
      <c r="E1161" s="3">
        <f>(R1161-#REF!*(1000-T1161)/(1000-U1161))*AO1161</f>
      </c>
      <c r="F1161" s="4">
        <f>IF(AZ1161&lt;&gt;0,1/(1/AZ1161-1/N1161),0)</f>
        <v>0.1453653789014624</v>
      </c>
      <c r="G1161" s="3">
        <f>((BC1161-AP1161/2)*S1161-E1161)/(BC1161+AP1161/2)</f>
      </c>
      <c r="H1161" s="4">
        <f>AP1161*1000</f>
        <v>2.051430521116556</v>
      </c>
      <c r="I1161" s="4">
        <f>(AU1161-BA1161)</f>
        <v>1.47204679354131</v>
      </c>
      <c r="J1161" s="4">
        <f>(P1161+AT1161*D1161)</f>
        <v>24.89688110351562</v>
      </c>
      <c r="K1161" s="4">
        <v>6</v>
      </c>
      <c r="L1161" s="4">
        <f>(K1161*AI1161+AJ1161)</f>
        <v>1.420000016689301</v>
      </c>
      <c r="M1161" s="4">
        <v>1</v>
      </c>
      <c r="N1161" s="4">
        <f>L1161*(M1161+1)*(M1161+1)/(M1161*M1161+1)</f>
        <v>2.840000033378601</v>
      </c>
      <c r="O1161" s="4">
        <v>21.33644104003906</v>
      </c>
      <c r="P1161" s="4">
        <v>24.89688110351562</v>
      </c>
      <c r="Q1161" s="4">
        <v>20.46046447753906</v>
      </c>
      <c r="R1161" s="4">
        <v>600.0675048828125</v>
      </c>
      <c r="S1161" s="4">
        <v>581.953125</v>
      </c>
      <c r="T1161" s="4">
        <v>14.18321228027344</v>
      </c>
      <c r="U1161" s="4">
        <v>16.60651397705078</v>
      </c>
      <c r="V1161" s="4">
        <v>56.77936935424805</v>
      </c>
      <c r="W1161" s="4">
        <v>66.25216674804688</v>
      </c>
      <c r="X1161" s="4">
        <v>499.4912719726562</v>
      </c>
      <c r="Y1161" s="4">
        <v>1999.041137695312</v>
      </c>
      <c r="Z1161" s="4">
        <v>55.15509414672852</v>
      </c>
      <c r="AA1161" s="4">
        <v>101.6549911499023</v>
      </c>
      <c r="AB1161" s="4">
        <v>7.775272369384766</v>
      </c>
      <c r="AC1161" s="4">
        <v>0.3493697941303253</v>
      </c>
      <c r="AD1161" s="4">
        <v>0.3581284284591675</v>
      </c>
      <c r="AE1161" s="4">
        <v>0.004847544245421886</v>
      </c>
      <c r="AF1161" s="4">
        <v>0.348243772983551</v>
      </c>
      <c r="AG1161" s="4">
        <v>0.006250773556530476</v>
      </c>
      <c r="AH1161" s="4">
        <v>0.6666666865348816</v>
      </c>
      <c r="AI1161" s="4">
        <v>-0.2195652425289154</v>
      </c>
      <c r="AJ1161" s="4">
        <v>2.737391471862793</v>
      </c>
      <c r="AK1161" s="4">
        <v>1</v>
      </c>
      <c r="AL1161" s="4">
        <v>0</v>
      </c>
      <c r="AM1161" s="4">
        <v>0.1599999964237213</v>
      </c>
      <c r="AN1161" s="4">
        <v>111115</v>
      </c>
      <c r="AO1161" s="4">
        <f>X1161*0.000001/(K1161*0.0001)</f>
        <v>0.8324854532877602</v>
      </c>
      <c r="AP1161" s="4">
        <f>(U1161-T1161)/(1000-U1161)*AO1161</f>
        <v>0.002051430521116556</v>
      </c>
      <c r="AQ1161" s="4">
        <f>(P1161+273.15)</f>
        <v>298.0468811035156</v>
      </c>
      <c r="AR1161" s="4">
        <f>(O1161+273.15)</f>
        <v>294.486441040039</v>
      </c>
      <c r="AS1161" s="4">
        <f>(Y1161*AK1161+Z1161*AL1161)*AM1161</f>
        <v>319.8465748821218</v>
      </c>
      <c r="AT1161" s="4">
        <f>((AS1161+0.00000010773*(AR1161^4-AQ1161^4))-AP1161*44100)/(L1161*0.92*2*29.3+0.00000043092*AQ1161^3)</f>
        <v>2.154051949345218</v>
      </c>
      <c r="AU1161" s="4">
        <f>0.61365*EXP(17.502*J1161/(240.97+J1161))</f>
        <v>3.160181824909136</v>
      </c>
      <c r="AV1161" s="4">
        <f>AU1161*1000/AA1161</f>
        <v>31.08732575903797</v>
      </c>
      <c r="AW1161" s="4">
        <f>(AV1161-U1161)</f>
        <v>14.48081178198719</v>
      </c>
      <c r="AX1161" s="4">
        <f>IF(D1161,P1161,(O1161+P1161)/2)</f>
        <v>23.11666107177734</v>
      </c>
      <c r="AY1161" s="4">
        <f>0.61365*EXP(17.502*AX1161/(240.97+AX1161))</f>
        <v>2.839693437530076</v>
      </c>
      <c r="AZ1161" s="4">
        <f>IF(AW1161&lt;&gt;0,(1000-(AV1161+U1161)/2)/AW1161*AP1161,0)</f>
        <v>0.138287152130212</v>
      </c>
      <c r="BA1161" s="4">
        <f>U1161*AA1161/1000</f>
        <v>1.688135031367827</v>
      </c>
      <c r="BB1161" s="4">
        <f>(AY1161-BA1161)</f>
        <v>1.151558406162249</v>
      </c>
      <c r="BC1161" s="4">
        <f>1/(1.6/F1161+1.37/N1161)</f>
        <v>0.08703870355156103</v>
      </c>
      <c r="BD1161" s="3">
        <f>G1161*AA1161*0.001</f>
      </c>
      <c r="BE1161" s="3">
        <f>G1161/S1161</f>
      </c>
      <c r="BF1161" s="4">
        <f>(1-AP1161*AA1161/AU1161/F1161)*100</f>
        <v>54.60453554074198</v>
      </c>
      <c r="BG1161" s="3">
        <f>(S1161-E1161/(N1161/1.35))</f>
      </c>
      <c r="BH1161" s="3">
        <f>E1161*BF1161/100/BG1161</f>
      </c>
    </row>
    <row r="1162" ht="16" customHeight="1">
      <c r="A1162" s="4">
        <v>1079</v>
      </c>
      <c r="B1162" t="s" s="2">
        <v>1212</v>
      </c>
      <c r="C1162" s="4">
        <v>6256.000032454729</v>
      </c>
      <c r="D1162" s="4">
        <v>0</v>
      </c>
      <c r="E1162" s="3">
        <f>(R1162-#REF!*(1000-T1162)/(1000-U1162))*AO1162</f>
      </c>
      <c r="F1162" s="4">
        <f>IF(AZ1162&lt;&gt;0,1/(1/AZ1162-1/N1162),0)</f>
        <v>0.1410365871941061</v>
      </c>
      <c r="G1162" s="3">
        <f>((BC1162-AP1162/2)*S1162-E1162)/(BC1162+AP1162/2)</f>
      </c>
      <c r="H1162" s="4">
        <f>AP1162*1000</f>
        <v>1.995186840304531</v>
      </c>
      <c r="I1162" s="4">
        <f>(AU1162-BA1162)</f>
        <v>1.473448179357943</v>
      </c>
      <c r="J1162" s="4">
        <f>(P1162+AT1162*D1162)</f>
        <v>24.91191482543945</v>
      </c>
      <c r="K1162" s="4">
        <v>6</v>
      </c>
      <c r="L1162" s="4">
        <f>(K1162*AI1162+AJ1162)</f>
        <v>1.420000016689301</v>
      </c>
      <c r="M1162" s="4">
        <v>1</v>
      </c>
      <c r="N1162" s="4">
        <f>L1162*(M1162+1)*(M1162+1)/(M1162*M1162+1)</f>
        <v>2.840000033378601</v>
      </c>
      <c r="O1162" s="4">
        <v>21.33798027038574</v>
      </c>
      <c r="P1162" s="4">
        <v>24.91191482543945</v>
      </c>
      <c r="Q1162" s="4">
        <v>20.45986557006836</v>
      </c>
      <c r="R1162" s="4">
        <v>599.5565185546875</v>
      </c>
      <c r="S1162" s="4">
        <v>582.9439697265625</v>
      </c>
      <c r="T1162" s="4">
        <v>14.26401519775391</v>
      </c>
      <c r="U1162" s="4">
        <v>16.62074279785156</v>
      </c>
      <c r="V1162" s="4">
        <v>57.1054573059082</v>
      </c>
      <c r="W1162" s="4">
        <v>66.29897308349609</v>
      </c>
      <c r="X1162" s="4">
        <v>499.5126342773438</v>
      </c>
      <c r="Y1162" s="4">
        <v>1999.003051757812</v>
      </c>
      <c r="Z1162" s="4">
        <v>54.96839141845703</v>
      </c>
      <c r="AA1162" s="4">
        <v>101.6542663574219</v>
      </c>
      <c r="AB1162" s="4">
        <v>7.775272369384766</v>
      </c>
      <c r="AC1162" s="4">
        <v>0.3493697941303253</v>
      </c>
      <c r="AD1162" s="4">
        <v>0.3581284284591675</v>
      </c>
      <c r="AE1162" s="4">
        <v>0.004847544245421886</v>
      </c>
      <c r="AF1162" s="4">
        <v>0.348243772983551</v>
      </c>
      <c r="AG1162" s="4">
        <v>0.006250773556530476</v>
      </c>
      <c r="AH1162" s="4">
        <v>0.6666666865348816</v>
      </c>
      <c r="AI1162" s="4">
        <v>-0.2195652425289154</v>
      </c>
      <c r="AJ1162" s="4">
        <v>2.737391471862793</v>
      </c>
      <c r="AK1162" s="4">
        <v>1</v>
      </c>
      <c r="AL1162" s="4">
        <v>0</v>
      </c>
      <c r="AM1162" s="4">
        <v>0.1599999964237213</v>
      </c>
      <c r="AN1162" s="4">
        <v>111115</v>
      </c>
      <c r="AO1162" s="4">
        <f>X1162*0.000001/(K1162*0.0001)</f>
        <v>0.8325210571289062</v>
      </c>
      <c r="AP1162" s="4">
        <f>(U1162-T1162)/(1000-U1162)*AO1162</f>
        <v>0.001995186840304531</v>
      </c>
      <c r="AQ1162" s="4">
        <f>(P1162+273.15)</f>
        <v>298.0619148254394</v>
      </c>
      <c r="AR1162" s="4">
        <f>(O1162+273.15)</f>
        <v>294.4879802703857</v>
      </c>
      <c r="AS1162" s="4">
        <f>(Y1162*AK1162+Z1162*AL1162)*AM1162</f>
        <v>319.840481132258</v>
      </c>
      <c r="AT1162" s="4">
        <f>((AS1162+0.00000010773*(AR1162^4-AQ1162^4))-AP1162*44100)/(L1162*0.92*2*29.3+0.00000043092*AQ1162^3)</f>
        <v>2.180379659369521</v>
      </c>
      <c r="AU1162" s="4">
        <f>0.61365*EXP(17.502*J1162/(240.97+J1162))</f>
        <v>3.163017594788947</v>
      </c>
      <c r="AV1162" s="4">
        <f>AU1162*1000/AA1162</f>
        <v>31.11544363192398</v>
      </c>
      <c r="AW1162" s="4">
        <f>(AV1162-U1162)</f>
        <v>14.49470083407242</v>
      </c>
      <c r="AX1162" s="4">
        <f>IF(D1162,P1162,(O1162+P1162)/2)</f>
        <v>23.1249475479126</v>
      </c>
      <c r="AY1162" s="4">
        <f>0.61365*EXP(17.502*AX1162/(240.97+AX1162))</f>
        <v>2.841116730338324</v>
      </c>
      <c r="AZ1162" s="4">
        <f>IF(AW1162&lt;&gt;0,(1000-(AV1162+U1162)/2)/AW1162*AP1162,0)</f>
        <v>0.1343639690886837</v>
      </c>
      <c r="BA1162" s="4">
        <f>U1162*AA1162/1000</f>
        <v>1.689569415431004</v>
      </c>
      <c r="BB1162" s="4">
        <f>(AY1162-BA1162)</f>
        <v>1.15154731490732</v>
      </c>
      <c r="BC1162" s="4">
        <f>1/(1.6/F1162+1.37/N1162)</f>
        <v>0.08455252179552802</v>
      </c>
      <c r="BD1162" s="3">
        <f>G1162*AA1162*0.001</f>
      </c>
      <c r="BE1162" s="3">
        <f>G1162/S1162</f>
      </c>
      <c r="BF1162" s="4">
        <f>(1-AP1162*AA1162/AU1162/F1162)*100</f>
        <v>54.53514776383992</v>
      </c>
      <c r="BG1162" s="3">
        <f>(S1162-E1162/(N1162/1.35))</f>
      </c>
      <c r="BH1162" s="3">
        <f>E1162*BF1162/100/BG1162</f>
      </c>
    </row>
    <row r="1163" ht="16" customHeight="1">
      <c r="A1163" s="4">
        <v>1080</v>
      </c>
      <c r="B1163" t="s" s="2">
        <v>1213</v>
      </c>
      <c r="C1163" s="4">
        <v>6261.500032331795</v>
      </c>
      <c r="D1163" s="4">
        <v>0</v>
      </c>
      <c r="E1163" s="3">
        <f>(R1163-#REF!*(1000-T1163)/(1000-U1163))*AO1163</f>
      </c>
      <c r="F1163" s="4">
        <f>IF(AZ1163&lt;&gt;0,1/(1/AZ1163-1/N1163),0)</f>
        <v>0.1414934830255927</v>
      </c>
      <c r="G1163" s="3">
        <f>((BC1163-AP1163/2)*S1163-E1163)/(BC1163+AP1163/2)</f>
      </c>
      <c r="H1163" s="4">
        <f>AP1163*1000</f>
        <v>2.001924148381165</v>
      </c>
      <c r="I1163" s="4">
        <f>(AU1163-BA1163)</f>
        <v>1.473847121023433</v>
      </c>
      <c r="J1163" s="4">
        <f>(P1163+AT1163*D1163)</f>
        <v>24.9195671081543</v>
      </c>
      <c r="K1163" s="4">
        <v>6</v>
      </c>
      <c r="L1163" s="4">
        <f>(K1163*AI1163+AJ1163)</f>
        <v>1.420000016689301</v>
      </c>
      <c r="M1163" s="4">
        <v>1</v>
      </c>
      <c r="N1163" s="4">
        <f>L1163*(M1163+1)*(M1163+1)/(M1163*M1163+1)</f>
        <v>2.840000033378601</v>
      </c>
      <c r="O1163" s="4">
        <v>21.33929634094238</v>
      </c>
      <c r="P1163" s="4">
        <v>24.9195671081543</v>
      </c>
      <c r="Q1163" s="4">
        <v>20.45958518981934</v>
      </c>
      <c r="R1163" s="4">
        <v>599.3652954101562</v>
      </c>
      <c r="S1163" s="4">
        <v>583.572265625</v>
      </c>
      <c r="T1163" s="4">
        <v>14.26644325256348</v>
      </c>
      <c r="U1163" s="4">
        <v>16.63113594055176</v>
      </c>
      <c r="V1163" s="4">
        <v>57.13240814208984</v>
      </c>
      <c r="W1163" s="4">
        <v>66.33423614501953</v>
      </c>
      <c r="X1163" s="4">
        <v>499.5058898925781</v>
      </c>
      <c r="Y1163" s="4">
        <v>1998.9306640625</v>
      </c>
      <c r="Z1163" s="4">
        <v>55.04204559326172</v>
      </c>
      <c r="AA1163" s="4">
        <v>101.6535949707031</v>
      </c>
      <c r="AB1163" s="4">
        <v>7.775272369384766</v>
      </c>
      <c r="AC1163" s="4">
        <v>0.3493697941303253</v>
      </c>
      <c r="AD1163" s="4">
        <v>0.3581284284591675</v>
      </c>
      <c r="AE1163" s="4">
        <v>0.004847544245421886</v>
      </c>
      <c r="AF1163" s="4">
        <v>0.348243772983551</v>
      </c>
      <c r="AG1163" s="4">
        <v>0.006250773556530476</v>
      </c>
      <c r="AH1163" s="4">
        <v>0.6666666865348816</v>
      </c>
      <c r="AI1163" s="4">
        <v>-0.2195652425289154</v>
      </c>
      <c r="AJ1163" s="4">
        <v>2.737391471862793</v>
      </c>
      <c r="AK1163" s="4">
        <v>1</v>
      </c>
      <c r="AL1163" s="4">
        <v>0</v>
      </c>
      <c r="AM1163" s="4">
        <v>0.1599999964237213</v>
      </c>
      <c r="AN1163" s="4">
        <v>111115</v>
      </c>
      <c r="AO1163" s="4">
        <f>X1163*0.000001/(K1163*0.0001)</f>
        <v>0.83250981648763</v>
      </c>
      <c r="AP1163" s="4">
        <f>(U1163-T1163)/(1000-U1163)*AO1163</f>
        <v>0.002001924148381165</v>
      </c>
      <c r="AQ1163" s="4">
        <f>(P1163+273.15)</f>
        <v>298.0695671081543</v>
      </c>
      <c r="AR1163" s="4">
        <f>(O1163+273.15)</f>
        <v>294.4892963409424</v>
      </c>
      <c r="AS1163" s="4">
        <f>(Y1163*AK1163+Z1163*AL1163)*AM1163</f>
        <v>319.8288991012669</v>
      </c>
      <c r="AT1163" s="4">
        <f>((AS1163+0.00000010773*(AR1163^4-AQ1163^4))-AP1163*44100)/(L1163*0.92*2*29.3+0.00000043092*AQ1163^3)</f>
        <v>2.17602060298027</v>
      </c>
      <c r="AU1163" s="4">
        <f>0.61365*EXP(17.502*J1163/(240.97+J1163))</f>
        <v>3.164461877826985</v>
      </c>
      <c r="AV1163" s="4">
        <f>AU1163*1000/AA1163</f>
        <v>31.12985702806667</v>
      </c>
      <c r="AW1163" s="4">
        <f>(AV1163-U1163)</f>
        <v>14.49872108751491</v>
      </c>
      <c r="AX1163" s="4">
        <f>IF(D1163,P1163,(O1163+P1163)/2)</f>
        <v>23.12943172454834</v>
      </c>
      <c r="AY1163" s="4">
        <f>0.61365*EXP(17.502*AX1163/(240.97+AX1163))</f>
        <v>2.84188719685039</v>
      </c>
      <c r="AZ1163" s="4">
        <f>IF(AW1163&lt;&gt;0,(1000-(AV1163+U1163)/2)/AW1163*AP1163,0)</f>
        <v>0.1347785914356693</v>
      </c>
      <c r="BA1163" s="4">
        <f>U1163*AA1163/1000</f>
        <v>1.690614756803552</v>
      </c>
      <c r="BB1163" s="4">
        <f>(AY1163-BA1163)</f>
        <v>1.151272440046838</v>
      </c>
      <c r="BC1163" s="4">
        <f>1/(1.6/F1163+1.37/N1163)</f>
        <v>0.08481522740520531</v>
      </c>
      <c r="BD1163" s="3">
        <f>G1163*AA1163*0.001</f>
      </c>
      <c r="BE1163" s="3">
        <f>G1163/S1163</f>
      </c>
      <c r="BF1163" s="4">
        <f>(1-AP1163*AA1163/AU1163/F1163)*100</f>
        <v>54.5499824913346</v>
      </c>
      <c r="BG1163" s="3">
        <f>(S1163-E1163/(N1163/1.35))</f>
      </c>
      <c r="BH1163" s="3">
        <f>E1163*BF1163/100/BG1163</f>
      </c>
    </row>
    <row r="1164" ht="16" customHeight="1">
      <c r="A1164" s="4">
        <v>1081</v>
      </c>
      <c r="B1164" t="s" s="2">
        <v>1214</v>
      </c>
      <c r="C1164" s="4">
        <v>6266.500032220036</v>
      </c>
      <c r="D1164" s="4">
        <v>0</v>
      </c>
      <c r="E1164" s="3">
        <f>(R1164-#REF!*(1000-T1164)/(1000-U1164))*AO1164</f>
      </c>
      <c r="F1164" s="4">
        <f>IF(AZ1164&lt;&gt;0,1/(1/AZ1164-1/N1164),0)</f>
        <v>0.1452376462690386</v>
      </c>
      <c r="G1164" s="3">
        <f>((BC1164-AP1164/2)*S1164-E1164)/(BC1164+AP1164/2)</f>
      </c>
      <c r="H1164" s="4">
        <f>AP1164*1000</f>
        <v>2.052067113191769</v>
      </c>
      <c r="I1164" s="4">
        <f>(AU1164-BA1164)</f>
        <v>1.473663066709485</v>
      </c>
      <c r="J1164" s="4">
        <f>(P1164+AT1164*D1164)</f>
        <v>24.9205265045166</v>
      </c>
      <c r="K1164" s="4">
        <v>6</v>
      </c>
      <c r="L1164" s="4">
        <f>(K1164*AI1164+AJ1164)</f>
        <v>1.420000016689301</v>
      </c>
      <c r="M1164" s="4">
        <v>1</v>
      </c>
      <c r="N1164" s="4">
        <f>L1164*(M1164+1)*(M1164+1)/(M1164*M1164+1)</f>
        <v>2.840000033378601</v>
      </c>
      <c r="O1164" s="4">
        <v>21.33994293212891</v>
      </c>
      <c r="P1164" s="4">
        <v>24.9205265045166</v>
      </c>
      <c r="Q1164" s="4">
        <v>20.45945739746094</v>
      </c>
      <c r="R1164" s="4">
        <v>599.5744018554688</v>
      </c>
      <c r="S1164" s="4">
        <v>583.7227783203125</v>
      </c>
      <c r="T1164" s="4">
        <v>14.21081638336182</v>
      </c>
      <c r="U1164" s="4">
        <v>16.63470077514648</v>
      </c>
      <c r="V1164" s="4">
        <v>56.81002807617188</v>
      </c>
      <c r="W1164" s="4">
        <v>66.35155487060547</v>
      </c>
      <c r="X1164" s="4">
        <v>499.5118408203125</v>
      </c>
      <c r="Y1164" s="4">
        <v>1998.941772460938</v>
      </c>
      <c r="Z1164" s="4">
        <v>55.30453491210938</v>
      </c>
      <c r="AA1164" s="4">
        <v>101.6537628173828</v>
      </c>
      <c r="AB1164" s="4">
        <v>7.775272369384766</v>
      </c>
      <c r="AC1164" s="4">
        <v>0.3493697941303253</v>
      </c>
      <c r="AD1164" s="4">
        <v>0.3581284284591675</v>
      </c>
      <c r="AE1164" s="4">
        <v>0.004847544245421886</v>
      </c>
      <c r="AF1164" s="4">
        <v>0.348243772983551</v>
      </c>
      <c r="AG1164" s="4">
        <v>0.006250773556530476</v>
      </c>
      <c r="AH1164" s="4">
        <v>0.6666666865348816</v>
      </c>
      <c r="AI1164" s="4">
        <v>-0.2195652425289154</v>
      </c>
      <c r="AJ1164" s="4">
        <v>2.737391471862793</v>
      </c>
      <c r="AK1164" s="4">
        <v>1</v>
      </c>
      <c r="AL1164" s="4">
        <v>0</v>
      </c>
      <c r="AM1164" s="4">
        <v>0.1599999964237213</v>
      </c>
      <c r="AN1164" s="4">
        <v>111115</v>
      </c>
      <c r="AO1164" s="4">
        <f>X1164*0.000001/(K1164*0.0001)</f>
        <v>0.8325197347005208</v>
      </c>
      <c r="AP1164" s="4">
        <f>(U1164-T1164)/(1000-U1164)*AO1164</f>
        <v>0.002052067113191769</v>
      </c>
      <c r="AQ1164" s="4">
        <f>(P1164+273.15)</f>
        <v>298.0705265045166</v>
      </c>
      <c r="AR1164" s="4">
        <f>(O1164+273.15)</f>
        <v>294.4899429321289</v>
      </c>
      <c r="AS1164" s="4">
        <f>(Y1164*AK1164+Z1164*AL1164)*AM1164</f>
        <v>319.8306764449771</v>
      </c>
      <c r="AT1164" s="4">
        <f>((AS1164+0.00000010773*(AR1164^4-AQ1164^4))-AP1164*44100)/(L1164*0.92*2*29.3+0.00000043092*AQ1164^3)</f>
        <v>2.150856577600483</v>
      </c>
      <c r="AU1164" s="4">
        <f>0.61365*EXP(17.502*J1164/(240.97+J1164))</f>
        <v>3.164642993844359</v>
      </c>
      <c r="AV1164" s="4">
        <f>AU1164*1000/AA1164</f>
        <v>31.13158732283745</v>
      </c>
      <c r="AW1164" s="4">
        <f>(AV1164-U1164)</f>
        <v>14.49688654769096</v>
      </c>
      <c r="AX1164" s="4">
        <f>IF(D1164,P1164,(O1164+P1164)/2)</f>
        <v>23.13023471832275</v>
      </c>
      <c r="AY1164" s="4">
        <f>0.61365*EXP(17.502*AX1164/(240.97+AX1164))</f>
        <v>2.842025185689316</v>
      </c>
      <c r="AZ1164" s="4">
        <f>IF(AW1164&lt;&gt;0,(1000-(AV1164+U1164)/2)/AW1164*AP1164,0)</f>
        <v>0.138171550983701</v>
      </c>
      <c r="BA1164" s="4">
        <f>U1164*AA1164/1000</f>
        <v>1.690979927134875</v>
      </c>
      <c r="BB1164" s="4">
        <f>(AY1164-BA1164)</f>
        <v>1.151045258554441</v>
      </c>
      <c r="BC1164" s="4">
        <f>1/(1.6/F1164+1.37/N1164)</f>
        <v>0.08696543109936859</v>
      </c>
      <c r="BD1164" s="3">
        <f>G1164*AA1164*0.001</f>
      </c>
      <c r="BE1164" s="3">
        <f>G1164/S1164</f>
      </c>
      <c r="BF1164" s="4">
        <f>(1-AP1164*AA1164/AU1164/F1164)*100</f>
        <v>54.61513025014484</v>
      </c>
      <c r="BG1164" s="3">
        <f>(S1164-E1164/(N1164/1.35))</f>
      </c>
      <c r="BH1164" s="3">
        <f>E1164*BF1164/100/BG1164</f>
      </c>
    </row>
    <row r="1165" ht="16" customHeight="1">
      <c r="A1165" s="4">
        <v>1082</v>
      </c>
      <c r="B1165" t="s" s="2">
        <v>1215</v>
      </c>
      <c r="C1165" s="4">
        <v>6271.500032108277</v>
      </c>
      <c r="D1165" s="4">
        <v>0</v>
      </c>
      <c r="E1165" s="3">
        <f>(R1165-#REF!*(1000-T1165)/(1000-U1165))*AO1165</f>
      </c>
      <c r="F1165" s="4">
        <f>IF(AZ1165&lt;&gt;0,1/(1/AZ1165-1/N1165),0)</f>
        <v>0.1484656091859646</v>
      </c>
      <c r="G1165" s="3">
        <f>((BC1165-AP1165/2)*S1165-E1165)/(BC1165+AP1165/2)</f>
      </c>
      <c r="H1165" s="4">
        <f>AP1165*1000</f>
        <v>2.096767123364129</v>
      </c>
      <c r="I1165" s="4">
        <f>(AU1165-BA1165)</f>
        <v>1.474622646787414</v>
      </c>
      <c r="J1165" s="4">
        <f>(P1165+AT1165*D1165)</f>
        <v>24.92229652404785</v>
      </c>
      <c r="K1165" s="4">
        <v>6</v>
      </c>
      <c r="L1165" s="4">
        <f>(K1165*AI1165+AJ1165)</f>
        <v>1.420000016689301</v>
      </c>
      <c r="M1165" s="4">
        <v>1</v>
      </c>
      <c r="N1165" s="4">
        <f>L1165*(M1165+1)*(M1165+1)/(M1165*M1165+1)</f>
        <v>2.840000033378601</v>
      </c>
      <c r="O1165" s="4">
        <v>21.33971405029297</v>
      </c>
      <c r="P1165" s="4">
        <v>24.92229652404785</v>
      </c>
      <c r="Q1165" s="4">
        <v>20.46003150939941</v>
      </c>
      <c r="R1165" s="4">
        <v>599.6839599609375</v>
      </c>
      <c r="S1165" s="4">
        <v>583.169921875</v>
      </c>
      <c r="T1165" s="4">
        <v>14.15180206298828</v>
      </c>
      <c r="U1165" s="4">
        <v>16.62852096557617</v>
      </c>
      <c r="V1165" s="4">
        <v>56.48427963256836</v>
      </c>
      <c r="W1165" s="4">
        <v>66.32989501953125</v>
      </c>
      <c r="X1165" s="4">
        <v>499.5078735351562</v>
      </c>
      <c r="Y1165" s="4">
        <v>1998.955200195312</v>
      </c>
      <c r="Z1165" s="4">
        <v>55.00064086914062</v>
      </c>
      <c r="AA1165" s="4">
        <v>101.6539306640625</v>
      </c>
      <c r="AB1165" s="4">
        <v>7.775272369384766</v>
      </c>
      <c r="AC1165" s="4">
        <v>0.3493697941303253</v>
      </c>
      <c r="AD1165" s="4">
        <v>0.3581284284591675</v>
      </c>
      <c r="AE1165" s="4">
        <v>0.004847544245421886</v>
      </c>
      <c r="AF1165" s="4">
        <v>0.348243772983551</v>
      </c>
      <c r="AG1165" s="4">
        <v>0.006250773556530476</v>
      </c>
      <c r="AH1165" s="4">
        <v>0.6666666865348816</v>
      </c>
      <c r="AI1165" s="4">
        <v>-0.2195652425289154</v>
      </c>
      <c r="AJ1165" s="4">
        <v>2.737391471862793</v>
      </c>
      <c r="AK1165" s="4">
        <v>1</v>
      </c>
      <c r="AL1165" s="4">
        <v>0</v>
      </c>
      <c r="AM1165" s="4">
        <v>0.1599999964237213</v>
      </c>
      <c r="AN1165" s="4">
        <v>111115</v>
      </c>
      <c r="AO1165" s="4">
        <f>X1165*0.000001/(K1165*0.0001)</f>
        <v>0.8325131225585937</v>
      </c>
      <c r="AP1165" s="4">
        <f>(U1165-T1165)/(1000-U1165)*AO1165</f>
        <v>0.002096767123364129</v>
      </c>
      <c r="AQ1165" s="4">
        <f>(P1165+273.15)</f>
        <v>298.0722965240478</v>
      </c>
      <c r="AR1165" s="4">
        <f>(O1165+273.15)</f>
        <v>294.4897140502929</v>
      </c>
      <c r="AS1165" s="4">
        <f>(Y1165*AK1165+Z1165*AL1165)*AM1165</f>
        <v>319.8328248824291</v>
      </c>
      <c r="AT1165" s="4">
        <f>((AS1165+0.00000010773*(AR1165^4-AQ1165^4))-AP1165*44100)/(L1165*0.92*2*29.3+0.00000043092*AQ1165^3)</f>
        <v>2.128208576294316</v>
      </c>
      <c r="AU1165" s="4">
        <f>0.61365*EXP(17.502*J1165/(240.97+J1165))</f>
        <v>3.164977164068004</v>
      </c>
      <c r="AV1165" s="4">
        <f>AU1165*1000/AA1165</f>
        <v>31.13482325171821</v>
      </c>
      <c r="AW1165" s="4">
        <f>(AV1165-U1165)</f>
        <v>14.50630228614204</v>
      </c>
      <c r="AX1165" s="4">
        <f>IF(D1165,P1165,(O1165+P1165)/2)</f>
        <v>23.13100528717041</v>
      </c>
      <c r="AY1165" s="4">
        <f>0.61365*EXP(17.502*AX1165/(240.97+AX1165))</f>
        <v>2.84215760804308</v>
      </c>
      <c r="AZ1165" s="4">
        <f>IF(AW1165&lt;&gt;0,(1000-(AV1165+U1165)/2)/AW1165*AP1165,0)</f>
        <v>0.1410899054813558</v>
      </c>
      <c r="BA1165" s="4">
        <f>U1165*AA1165/1000</f>
        <v>1.69035451728059</v>
      </c>
      <c r="BB1165" s="4">
        <f>(AY1165-BA1165)</f>
        <v>1.15180309076249</v>
      </c>
      <c r="BC1165" s="4">
        <f>1/(1.6/F1165+1.37/N1165)</f>
        <v>0.08881546071155465</v>
      </c>
      <c r="BD1165" s="3">
        <f>G1165*AA1165*0.001</f>
      </c>
      <c r="BE1165" s="3">
        <f>G1165/S1165</f>
      </c>
      <c r="BF1165" s="4">
        <f>(1-AP1165*AA1165/AU1165/F1165)*100</f>
        <v>54.63948996474922</v>
      </c>
      <c r="BG1165" s="3">
        <f>(S1165-E1165/(N1165/1.35))</f>
      </c>
      <c r="BH1165" s="3">
        <f>E1165*BF1165/100/BG1165</f>
      </c>
    </row>
    <row r="1166" ht="16" customHeight="1">
      <c r="A1166" s="4">
        <v>1083</v>
      </c>
      <c r="B1166" t="s" s="2">
        <v>1216</v>
      </c>
      <c r="C1166" s="4">
        <v>6277.000031985343</v>
      </c>
      <c r="D1166" s="4">
        <v>0</v>
      </c>
      <c r="E1166" s="3">
        <f>(R1166-#REF!*(1000-T1166)/(1000-U1166))*AO1166</f>
      </c>
      <c r="F1166" s="4">
        <f>IF(AZ1166&lt;&gt;0,1/(1/AZ1166-1/N1166),0)</f>
        <v>0.148478387399555</v>
      </c>
      <c r="G1166" s="3">
        <f>((BC1166-AP1166/2)*S1166-E1166)/(BC1166+AP1166/2)</f>
      </c>
      <c r="H1166" s="4">
        <f>AP1166*1000</f>
        <v>2.095251428418741</v>
      </c>
      <c r="I1166" s="4">
        <f>(AU1166-BA1166)</f>
        <v>1.473450571355617</v>
      </c>
      <c r="J1166" s="4">
        <f>(P1166+AT1166*D1166)</f>
        <v>24.91425514221191</v>
      </c>
      <c r="K1166" s="4">
        <v>6</v>
      </c>
      <c r="L1166" s="4">
        <f>(K1166*AI1166+AJ1166)</f>
        <v>1.420000016689301</v>
      </c>
      <c r="M1166" s="4">
        <v>1</v>
      </c>
      <c r="N1166" s="4">
        <f>L1166*(M1166+1)*(M1166+1)/(M1166*M1166+1)</f>
        <v>2.840000033378601</v>
      </c>
      <c r="O1166" s="4">
        <v>21.33991813659668</v>
      </c>
      <c r="P1166" s="4">
        <v>24.91425514221191</v>
      </c>
      <c r="Q1166" s="4">
        <v>20.46014404296875</v>
      </c>
      <c r="R1166" s="4">
        <v>599.4793701171875</v>
      </c>
      <c r="S1166" s="4">
        <v>582.8443603515625</v>
      </c>
      <c r="T1166" s="4">
        <v>14.15023422241211</v>
      </c>
      <c r="U1166" s="4">
        <v>16.62511253356934</v>
      </c>
      <c r="V1166" s="4">
        <v>56.45535659790039</v>
      </c>
      <c r="W1166" s="4">
        <v>66.31508636474609</v>
      </c>
      <c r="X1166" s="4">
        <v>499.5197448730469</v>
      </c>
      <c r="Y1166" s="4">
        <v>1998.931152343750</v>
      </c>
      <c r="Z1166" s="4">
        <v>54.98509979248047</v>
      </c>
      <c r="AA1166" s="4">
        <v>101.6539688110352</v>
      </c>
      <c r="AB1166" s="4">
        <v>7.775272369384766</v>
      </c>
      <c r="AC1166" s="4">
        <v>0.3493697941303253</v>
      </c>
      <c r="AD1166" s="4">
        <v>0.3581284284591675</v>
      </c>
      <c r="AE1166" s="4">
        <v>0.004847544245421886</v>
      </c>
      <c r="AF1166" s="4">
        <v>0.348243772983551</v>
      </c>
      <c r="AG1166" s="4">
        <v>0.006250773556530476</v>
      </c>
      <c r="AH1166" s="4">
        <v>0.6666666865348816</v>
      </c>
      <c r="AI1166" s="4">
        <v>-0.2195652425289154</v>
      </c>
      <c r="AJ1166" s="4">
        <v>2.737391471862793</v>
      </c>
      <c r="AK1166" s="4">
        <v>1</v>
      </c>
      <c r="AL1166" s="4">
        <v>0</v>
      </c>
      <c r="AM1166" s="4">
        <v>0.1599999964237213</v>
      </c>
      <c r="AN1166" s="4">
        <v>111115</v>
      </c>
      <c r="AO1166" s="4">
        <f>X1166*0.000001/(K1166*0.0001)</f>
        <v>0.8325329081217446</v>
      </c>
      <c r="AP1166" s="4">
        <f>(U1166-T1166)/(1000-U1166)*AO1166</f>
        <v>0.002095251428418741</v>
      </c>
      <c r="AQ1166" s="4">
        <f>(P1166+273.15)</f>
        <v>298.0642551422119</v>
      </c>
      <c r="AR1166" s="4">
        <f>(O1166+273.15)</f>
        <v>294.4899181365967</v>
      </c>
      <c r="AS1166" s="4">
        <f>(Y1166*AK1166+Z1166*AL1166)*AM1166</f>
        <v>319.8289772262651</v>
      </c>
      <c r="AT1166" s="4">
        <f>((AS1166+0.00000010773*(AR1166^4-AQ1166^4))-AP1166*44100)/(L1166*0.92*2*29.3+0.00000043092*AQ1166^3)</f>
        <v>2.130015756644685</v>
      </c>
      <c r="AU1166" s="4">
        <f>0.61365*EXP(17.502*J1166/(240.97+J1166))</f>
        <v>3.163459242323023</v>
      </c>
      <c r="AV1166" s="4">
        <f>AU1166*1000/AA1166</f>
        <v>31.1198793251603</v>
      </c>
      <c r="AW1166" s="4">
        <f>(AV1166-U1166)</f>
        <v>14.49476679159097</v>
      </c>
      <c r="AX1166" s="4">
        <f>IF(D1166,P1166,(O1166+P1166)/2)</f>
        <v>23.1270866394043</v>
      </c>
      <c r="AY1166" s="4">
        <f>0.61365*EXP(17.502*AX1166/(240.97+AX1166))</f>
        <v>2.841484243992999</v>
      </c>
      <c r="AZ1166" s="4">
        <f>IF(AW1166&lt;&gt;0,(1000-(AV1166+U1166)/2)/AW1166*AP1166,0)</f>
        <v>0.1411014455513245</v>
      </c>
      <c r="BA1166" s="4">
        <f>U1166*AA1166/1000</f>
        <v>1.690008670967407</v>
      </c>
      <c r="BB1166" s="4">
        <f>(AY1166-BA1166)</f>
        <v>1.151475573025593</v>
      </c>
      <c r="BC1166" s="4">
        <f>1/(1.6/F1166+1.37/N1166)</f>
        <v>0.08882277738952855</v>
      </c>
      <c r="BD1166" s="3">
        <f>G1166*AA1166*0.001</f>
      </c>
      <c r="BE1166" s="3">
        <f>G1166/S1166</f>
      </c>
      <c r="BF1166" s="4">
        <f>(1-AP1166*AA1166/AU1166/F1166)*100</f>
        <v>54.65441604431008</v>
      </c>
      <c r="BG1166" s="3">
        <f>(S1166-E1166/(N1166/1.35))</f>
      </c>
      <c r="BH1166" s="3">
        <f>E1166*BF1166/100/BG1166</f>
      </c>
    </row>
    <row r="1167" ht="16" customHeight="1">
      <c r="A1167" s="4">
        <v>1084</v>
      </c>
      <c r="B1167" t="s" s="2">
        <v>1217</v>
      </c>
      <c r="C1167" s="4">
        <v>6282.000031873584</v>
      </c>
      <c r="D1167" s="4">
        <v>0</v>
      </c>
      <c r="E1167" s="3">
        <f>(R1167-#REF!*(1000-T1167)/(1000-U1167))*AO1167</f>
      </c>
      <c r="F1167" s="4">
        <f>IF(AZ1167&lt;&gt;0,1/(1/AZ1167-1/N1167),0)</f>
        <v>0.14838967211235</v>
      </c>
      <c r="G1167" s="3">
        <f>((BC1167-AP1167/2)*S1167-E1167)/(BC1167+AP1167/2)</f>
      </c>
      <c r="H1167" s="4">
        <f>AP1167*1000</f>
        <v>2.094720396128874</v>
      </c>
      <c r="I1167" s="4">
        <f>(AU1167-BA1167)</f>
        <v>1.473909001576801</v>
      </c>
      <c r="J1167" s="4">
        <f>(P1167+AT1167*D1167)</f>
        <v>24.91626358032227</v>
      </c>
      <c r="K1167" s="4">
        <v>6</v>
      </c>
      <c r="L1167" s="4">
        <f>(K1167*AI1167+AJ1167)</f>
        <v>1.420000016689301</v>
      </c>
      <c r="M1167" s="4">
        <v>1</v>
      </c>
      <c r="N1167" s="4">
        <f>L1167*(M1167+1)*(M1167+1)/(M1167*M1167+1)</f>
        <v>2.840000033378601</v>
      </c>
      <c r="O1167" s="4">
        <v>21.34052848815918</v>
      </c>
      <c r="P1167" s="4">
        <v>24.91626358032227</v>
      </c>
      <c r="Q1167" s="4">
        <v>20.45980453491211</v>
      </c>
      <c r="R1167" s="4">
        <v>599.2734375</v>
      </c>
      <c r="S1167" s="4">
        <v>582.4779663085938</v>
      </c>
      <c r="T1167" s="4">
        <v>14.15008354187012</v>
      </c>
      <c r="U1167" s="4">
        <v>16.62436294555664</v>
      </c>
      <c r="V1167" s="4">
        <v>56.4409294128418</v>
      </c>
      <c r="W1167" s="4">
        <v>66.30843353271484</v>
      </c>
      <c r="X1167" s="4">
        <v>499.514404296875</v>
      </c>
      <c r="Y1167" s="4">
        <v>1998.8916015625</v>
      </c>
      <c r="Z1167" s="4">
        <v>55.02200317382812</v>
      </c>
      <c r="AA1167" s="4">
        <v>101.6537780761719</v>
      </c>
      <c r="AB1167" s="4">
        <v>7.775272369384766</v>
      </c>
      <c r="AC1167" s="4">
        <v>0.3493697941303253</v>
      </c>
      <c r="AD1167" s="4">
        <v>0.3581284284591675</v>
      </c>
      <c r="AE1167" s="4">
        <v>0.004847544245421886</v>
      </c>
      <c r="AF1167" s="4">
        <v>0.348243772983551</v>
      </c>
      <c r="AG1167" s="4">
        <v>0.006250773556530476</v>
      </c>
      <c r="AH1167" s="4">
        <v>0.6666666865348816</v>
      </c>
      <c r="AI1167" s="4">
        <v>-0.2195652425289154</v>
      </c>
      <c r="AJ1167" s="4">
        <v>2.737391471862793</v>
      </c>
      <c r="AK1167" s="4">
        <v>1</v>
      </c>
      <c r="AL1167" s="4">
        <v>0</v>
      </c>
      <c r="AM1167" s="4">
        <v>0.1599999964237213</v>
      </c>
      <c r="AN1167" s="4">
        <v>111115</v>
      </c>
      <c r="AO1167" s="4">
        <f>X1167*0.000001/(K1167*0.0001)</f>
        <v>0.8325240071614582</v>
      </c>
      <c r="AP1167" s="4">
        <f>(U1167-T1167)/(1000-U1167)*AO1167</f>
        <v>0.002094720396128874</v>
      </c>
      <c r="AQ1167" s="4">
        <f>(P1167+273.15)</f>
        <v>298.0662635803222</v>
      </c>
      <c r="AR1167" s="4">
        <f>(O1167+273.15)</f>
        <v>294.4905284881592</v>
      </c>
      <c r="AS1167" s="4">
        <f>(Y1167*AK1167+Z1167*AL1167)*AM1167</f>
        <v>319.8226491014066</v>
      </c>
      <c r="AT1167" s="4">
        <f>((AS1167+0.00000010773*(AR1167^4-AQ1167^4))-AP1167*44100)/(L1167*0.92*2*29.3+0.00000043092*AQ1167^3)</f>
        <v>2.13002027675928</v>
      </c>
      <c r="AU1167" s="4">
        <f>0.61365*EXP(17.502*J1167/(240.97+J1167))</f>
        <v>3.163838303102151</v>
      </c>
      <c r="AV1167" s="4">
        <f>AU1167*1000/AA1167</f>
        <v>31.12366665537412</v>
      </c>
      <c r="AW1167" s="4">
        <f>(AV1167-U1167)</f>
        <v>14.49930370981748</v>
      </c>
      <c r="AX1167" s="4">
        <f>IF(D1167,P1167,(O1167+P1167)/2)</f>
        <v>23.12839603424072</v>
      </c>
      <c r="AY1167" s="4">
        <f>0.61365*EXP(17.502*AX1167/(240.97+AX1167))</f>
        <v>2.841709229401283</v>
      </c>
      <c r="AZ1167" s="4">
        <f>IF(AW1167&lt;&gt;0,(1000-(AV1167+U1167)/2)/AW1167*AP1167,0)</f>
        <v>0.1410213242863782</v>
      </c>
      <c r="BA1167" s="4">
        <f>U1167*AA1167/1000</f>
        <v>1.68992930152535</v>
      </c>
      <c r="BB1167" s="4">
        <f>(AY1167-BA1167)</f>
        <v>1.151779927875933</v>
      </c>
      <c r="BC1167" s="4">
        <f>1/(1.6/F1167+1.37/N1167)</f>
        <v>0.08877197878549285</v>
      </c>
      <c r="BD1167" s="3">
        <f>G1167*AA1167*0.001</f>
      </c>
      <c r="BE1167" s="3">
        <f>G1167/S1167</f>
      </c>
      <c r="BF1167" s="4">
        <f>(1-AP1167*AA1167/AU1167/F1167)*100</f>
        <v>54.64432538311254</v>
      </c>
      <c r="BG1167" s="3">
        <f>(S1167-E1167/(N1167/1.35))</f>
      </c>
      <c r="BH1167" s="3">
        <f>E1167*BF1167/100/BG1167</f>
      </c>
    </row>
    <row r="1168" ht="16" customHeight="1">
      <c r="A1168" s="4">
        <v>1085</v>
      </c>
      <c r="B1168" t="s" s="2">
        <v>1218</v>
      </c>
      <c r="C1168" s="4">
        <v>6287.000031761825</v>
      </c>
      <c r="D1168" s="4">
        <v>0</v>
      </c>
      <c r="E1168" s="3">
        <f>(R1168-#REF!*(1000-T1168)/(1000-U1168))*AO1168</f>
      </c>
      <c r="F1168" s="4">
        <f>IF(AZ1168&lt;&gt;0,1/(1/AZ1168-1/N1168),0)</f>
        <v>0.1483234966130209</v>
      </c>
      <c r="G1168" s="3">
        <f>((BC1168-AP1168/2)*S1168-E1168)/(BC1168+AP1168/2)</f>
      </c>
      <c r="H1168" s="4">
        <f>AP1168*1000</f>
        <v>2.094771966827923</v>
      </c>
      <c r="I1168" s="4">
        <f>(AU1168-BA1168)</f>
        <v>1.474562323067965</v>
      </c>
      <c r="J1168" s="4">
        <f>(P1168+AT1168*D1168)</f>
        <v>24.91956520080566</v>
      </c>
      <c r="K1168" s="4">
        <v>6</v>
      </c>
      <c r="L1168" s="4">
        <f>(K1168*AI1168+AJ1168)</f>
        <v>1.420000016689301</v>
      </c>
      <c r="M1168" s="4">
        <v>1</v>
      </c>
      <c r="N1168" s="4">
        <f>L1168*(M1168+1)*(M1168+1)/(M1168*M1168+1)</f>
        <v>2.840000033378601</v>
      </c>
      <c r="O1168" s="4">
        <v>21.34061813354492</v>
      </c>
      <c r="P1168" s="4">
        <v>24.91956520080566</v>
      </c>
      <c r="Q1168" s="4">
        <v>20.45931625366211</v>
      </c>
      <c r="R1168" s="4">
        <v>599.2658081054688</v>
      </c>
      <c r="S1168" s="4">
        <v>582.1130981445312</v>
      </c>
      <c r="T1168" s="4">
        <v>14.14973258972168</v>
      </c>
      <c r="U1168" s="4">
        <v>16.62410545349121</v>
      </c>
      <c r="V1168" s="4">
        <v>56.43740081787109</v>
      </c>
      <c r="W1168" s="4">
        <v>66.30548858642578</v>
      </c>
      <c r="X1168" s="4">
        <v>499.5079650878906</v>
      </c>
      <c r="Y1168" s="4">
        <v>1998.866455078125</v>
      </c>
      <c r="Z1168" s="4">
        <v>55.60730743408203</v>
      </c>
      <c r="AA1168" s="4">
        <v>101.6535415649414</v>
      </c>
      <c r="AB1168" s="4">
        <v>7.775272369384766</v>
      </c>
      <c r="AC1168" s="4">
        <v>0.3493697941303253</v>
      </c>
      <c r="AD1168" s="4">
        <v>0.3581284284591675</v>
      </c>
      <c r="AE1168" s="4">
        <v>0.004847544245421886</v>
      </c>
      <c r="AF1168" s="4">
        <v>0.348243772983551</v>
      </c>
      <c r="AG1168" s="4">
        <v>0.006250773556530476</v>
      </c>
      <c r="AH1168" s="4">
        <v>0.6666666865348816</v>
      </c>
      <c r="AI1168" s="4">
        <v>-0.2195652425289154</v>
      </c>
      <c r="AJ1168" s="4">
        <v>2.737391471862793</v>
      </c>
      <c r="AK1168" s="4">
        <v>1</v>
      </c>
      <c r="AL1168" s="4">
        <v>0</v>
      </c>
      <c r="AM1168" s="4">
        <v>0.1599999964237213</v>
      </c>
      <c r="AN1168" s="4">
        <v>111115</v>
      </c>
      <c r="AO1168" s="4">
        <f>X1168*0.000001/(K1168*0.0001)</f>
        <v>0.8325132751464843</v>
      </c>
      <c r="AP1168" s="4">
        <f>(U1168-T1168)/(1000-U1168)*AO1168</f>
        <v>0.002094771966827923</v>
      </c>
      <c r="AQ1168" s="4">
        <f>(P1168+273.15)</f>
        <v>298.0695652008056</v>
      </c>
      <c r="AR1168" s="4">
        <f>(O1168+273.15)</f>
        <v>294.4906181335449</v>
      </c>
      <c r="AS1168" s="4">
        <f>(Y1168*AK1168+Z1168*AL1168)*AM1168</f>
        <v>319.8186256639965</v>
      </c>
      <c r="AT1168" s="4">
        <f>((AS1168+0.00000010773*(AR1168^4-AQ1168^4))-AP1168*44100)/(L1168*0.92*2*29.3+0.00000043092*AQ1168^3)</f>
        <v>2.129522415349384</v>
      </c>
      <c r="AU1168" s="4">
        <f>0.61365*EXP(17.502*J1168/(240.97+J1168))</f>
        <v>3.164461517764403</v>
      </c>
      <c r="AV1168" s="4">
        <f>AU1168*1000/AA1168</f>
        <v>31.12986984071564</v>
      </c>
      <c r="AW1168" s="4">
        <f>(AV1168-U1168)</f>
        <v>14.50576438722443</v>
      </c>
      <c r="AX1168" s="4">
        <f>IF(D1168,P1168,(O1168+P1168)/2)</f>
        <v>23.13009166717529</v>
      </c>
      <c r="AY1168" s="4">
        <f>0.61365*EXP(17.502*AX1168/(240.97+AX1168))</f>
        <v>2.842000602925545</v>
      </c>
      <c r="AZ1168" s="4">
        <f>IF(AW1168&lt;&gt;0,(1000-(AV1168+U1168)/2)/AW1168*AP1168,0)</f>
        <v>0.1409615562385212</v>
      </c>
      <c r="BA1168" s="4">
        <f>U1168*AA1168/1000</f>
        <v>1.689899194696438</v>
      </c>
      <c r="BB1168" s="4">
        <f>(AY1168-BA1168)</f>
        <v>1.152101408229107</v>
      </c>
      <c r="BC1168" s="4">
        <f>1/(1.6/F1168+1.37/N1168)</f>
        <v>0.08873408482879133</v>
      </c>
      <c r="BD1168" s="3">
        <f>G1168*AA1168*0.001</f>
      </c>
      <c r="BE1168" s="3">
        <f>G1168/S1168</f>
      </c>
      <c r="BF1168" s="4">
        <f>(1-AP1168*AA1168/AU1168/F1168)*100</f>
        <v>54.6320147127173</v>
      </c>
      <c r="BG1168" s="3">
        <f>(S1168-E1168/(N1168/1.35))</f>
      </c>
      <c r="BH1168" s="3">
        <f>E1168*BF1168/100/BG1168</f>
      </c>
    </row>
    <row r="1169" ht="16" customHeight="1">
      <c r="A1169" s="4">
        <v>1086</v>
      </c>
      <c r="B1169" t="s" s="2">
        <v>1219</v>
      </c>
      <c r="C1169" s="4">
        <v>6292.500031638891</v>
      </c>
      <c r="D1169" s="4">
        <v>0</v>
      </c>
      <c r="E1169" s="3">
        <f>(R1169-#REF!*(1000-T1169)/(1000-U1169))*AO1169</f>
      </c>
      <c r="F1169" s="4">
        <f>IF(AZ1169&lt;&gt;0,1/(1/AZ1169-1/N1169),0)</f>
        <v>0.1482276293117592</v>
      </c>
      <c r="G1169" s="3">
        <f>((BC1169-AP1169/2)*S1169-E1169)/(BC1169+AP1169/2)</f>
      </c>
      <c r="H1169" s="4">
        <f>AP1169*1000</f>
        <v>2.095230984968305</v>
      </c>
      <c r="I1169" s="4">
        <f>(AU1169-BA1169)</f>
        <v>1.47578248557467</v>
      </c>
      <c r="J1169" s="4">
        <f>(P1169+AT1169*D1169)</f>
        <v>24.9265022277832</v>
      </c>
      <c r="K1169" s="4">
        <v>6</v>
      </c>
      <c r="L1169" s="4">
        <f>(K1169*AI1169+AJ1169)</f>
        <v>1.420000016689301</v>
      </c>
      <c r="M1169" s="4">
        <v>1</v>
      </c>
      <c r="N1169" s="4">
        <f>L1169*(M1169+1)*(M1169+1)/(M1169*M1169+1)</f>
        <v>2.840000033378601</v>
      </c>
      <c r="O1169" s="4">
        <v>21.3407154083252</v>
      </c>
      <c r="P1169" s="4">
        <v>24.9265022277832</v>
      </c>
      <c r="Q1169" s="4">
        <v>20.45906066894531</v>
      </c>
      <c r="R1169" s="4">
        <v>599.5401611328125</v>
      </c>
      <c r="S1169" s="4">
        <v>581.9373168945312</v>
      </c>
      <c r="T1169" s="4">
        <v>14.14999771118164</v>
      </c>
      <c r="U1169" s="4">
        <v>16.62497711181641</v>
      </c>
      <c r="V1169" s="4">
        <v>56.43691253662109</v>
      </c>
      <c r="W1169" s="4">
        <v>66.30792236328125</v>
      </c>
      <c r="X1169" s="4">
        <v>499.4945373535156</v>
      </c>
      <c r="Y1169" s="4">
        <v>1998.9365234375</v>
      </c>
      <c r="Z1169" s="4">
        <v>56.01139450073242</v>
      </c>
      <c r="AA1169" s="4">
        <v>101.6536026000977</v>
      </c>
      <c r="AB1169" s="4">
        <v>7.775272369384766</v>
      </c>
      <c r="AC1169" s="4">
        <v>0.3493697941303253</v>
      </c>
      <c r="AD1169" s="4">
        <v>0.3581284284591675</v>
      </c>
      <c r="AE1169" s="4">
        <v>0.004847544245421886</v>
      </c>
      <c r="AF1169" s="4">
        <v>0.348243772983551</v>
      </c>
      <c r="AG1169" s="4">
        <v>0.006250773556530476</v>
      </c>
      <c r="AH1169" s="4">
        <v>1</v>
      </c>
      <c r="AI1169" s="4">
        <v>-0.2195652425289154</v>
      </c>
      <c r="AJ1169" s="4">
        <v>2.737391471862793</v>
      </c>
      <c r="AK1169" s="4">
        <v>1</v>
      </c>
      <c r="AL1169" s="4">
        <v>0</v>
      </c>
      <c r="AM1169" s="4">
        <v>0.1599999964237213</v>
      </c>
      <c r="AN1169" s="4">
        <v>111115</v>
      </c>
      <c r="AO1169" s="4">
        <f>X1169*0.000001/(K1169*0.0001)</f>
        <v>0.8324908955891925</v>
      </c>
      <c r="AP1169" s="4">
        <f>(U1169-T1169)/(1000-U1169)*AO1169</f>
        <v>0.002095230984968305</v>
      </c>
      <c r="AQ1169" s="4">
        <f>(P1169+273.15)</f>
        <v>298.0765022277832</v>
      </c>
      <c r="AR1169" s="4">
        <f>(O1169+273.15)</f>
        <v>294.4907154083252</v>
      </c>
      <c r="AS1169" s="4">
        <f>(Y1169*AK1169+Z1169*AL1169)*AM1169</f>
        <v>319.8298366012459</v>
      </c>
      <c r="AT1169" s="4">
        <f>((AS1169+0.00000010773*(AR1169^4-AQ1169^4))-AP1169*44100)/(L1169*0.92*2*29.3+0.00000043092*AQ1169^3)</f>
        <v>2.12851268075007</v>
      </c>
      <c r="AU1169" s="4">
        <f>0.61365*EXP(17.502*J1169/(240.97+J1169))</f>
        <v>3.165771302134974</v>
      </c>
      <c r="AV1169" s="4">
        <f>AU1169*1000/AA1169</f>
        <v>31.14273593026533</v>
      </c>
      <c r="AW1169" s="4">
        <f>(AV1169-U1169)</f>
        <v>14.51775881844892</v>
      </c>
      <c r="AX1169" s="4">
        <f>IF(D1169,P1169,(O1169+P1169)/2)</f>
        <v>23.1336088180542</v>
      </c>
      <c r="AY1169" s="4">
        <f>0.61365*EXP(17.502*AX1169/(240.97+AX1169))</f>
        <v>2.842605065080556</v>
      </c>
      <c r="AZ1169" s="4">
        <f>IF(AW1169&lt;&gt;0,(1000-(AV1169+U1169)/2)/AW1169*AP1169,0)</f>
        <v>0.1408749666061329</v>
      </c>
      <c r="BA1169" s="4">
        <f>U1169*AA1169/1000</f>
        <v>1.689988816560304</v>
      </c>
      <c r="BB1169" s="4">
        <f>(AY1169-BA1169)</f>
        <v>1.152616248520252</v>
      </c>
      <c r="BC1169" s="4">
        <f>1/(1.6/F1169+1.37/N1169)</f>
        <v>0.08867918594191003</v>
      </c>
      <c r="BD1169" s="3">
        <f>G1169*AA1169*0.001</f>
      </c>
      <c r="BE1169" s="3">
        <f>G1169/S1169</f>
      </c>
      <c r="BF1169" s="4">
        <f>(1-AP1169*AA1169/AU1169/F1169)*100</f>
        <v>54.61148416129582</v>
      </c>
      <c r="BG1169" s="3">
        <f>(S1169-E1169/(N1169/1.35))</f>
      </c>
      <c r="BH1169" s="3">
        <f>E1169*BF1169/100/BG1169</f>
      </c>
    </row>
    <row r="1170" ht="16" customHeight="1">
      <c r="A1170" s="4">
        <v>1087</v>
      </c>
      <c r="B1170" t="s" s="2">
        <v>1220</v>
      </c>
      <c r="C1170" s="4">
        <v>6297.500031527132</v>
      </c>
      <c r="D1170" s="4">
        <v>0</v>
      </c>
      <c r="E1170" s="3">
        <f>(R1170-#REF!*(1000-T1170)/(1000-U1170))*AO1170</f>
      </c>
      <c r="F1170" s="4">
        <f>IF(AZ1170&lt;&gt;0,1/(1/AZ1170-1/N1170),0)</f>
        <v>0.1484090669716071</v>
      </c>
      <c r="G1170" s="3">
        <f>((BC1170-AP1170/2)*S1170-E1170)/(BC1170+AP1170/2)</f>
      </c>
      <c r="H1170" s="4">
        <f>AP1170*1000</f>
        <v>2.095141718314328</v>
      </c>
      <c r="I1170" s="4">
        <f>(AU1170-BA1170)</f>
        <v>1.474018554497046</v>
      </c>
      <c r="J1170" s="4">
        <f>(P1170+AT1170*D1170)</f>
        <v>24.91750907897949</v>
      </c>
      <c r="K1170" s="4">
        <v>6</v>
      </c>
      <c r="L1170" s="4">
        <f>(K1170*AI1170+AJ1170)</f>
        <v>1.420000016689301</v>
      </c>
      <c r="M1170" s="4">
        <v>1</v>
      </c>
      <c r="N1170" s="4">
        <f>L1170*(M1170+1)*(M1170+1)/(M1170*M1170+1)</f>
        <v>2.840000033378601</v>
      </c>
      <c r="O1170" s="4">
        <v>21.34085655212402</v>
      </c>
      <c r="P1170" s="4">
        <v>24.91750907897949</v>
      </c>
      <c r="Q1170" s="4">
        <v>20.45915985107422</v>
      </c>
      <c r="R1170" s="4">
        <v>599.849365234375</v>
      </c>
      <c r="S1170" s="4">
        <v>582.127197265625</v>
      </c>
      <c r="T1170" s="4">
        <v>14.15080451965332</v>
      </c>
      <c r="U1170" s="4">
        <v>16.6256103515625</v>
      </c>
      <c r="V1170" s="4">
        <v>56.43898391723633</v>
      </c>
      <c r="W1170" s="4">
        <v>66.30980682373047</v>
      </c>
      <c r="X1170" s="4">
        <v>499.5079650878906</v>
      </c>
      <c r="Y1170" s="4">
        <v>1998.9677734375</v>
      </c>
      <c r="Z1170" s="4">
        <v>56.93946838378906</v>
      </c>
      <c r="AA1170" s="4">
        <v>101.6537017822266</v>
      </c>
      <c r="AB1170" s="4">
        <v>7.775272369384766</v>
      </c>
      <c r="AC1170" s="4">
        <v>0.3493697941303253</v>
      </c>
      <c r="AD1170" s="4">
        <v>0.3581284284591675</v>
      </c>
      <c r="AE1170" s="4">
        <v>0.004847544245421886</v>
      </c>
      <c r="AF1170" s="4">
        <v>0.348243772983551</v>
      </c>
      <c r="AG1170" s="4">
        <v>0.006250773556530476</v>
      </c>
      <c r="AH1170" s="4">
        <v>0.6666666865348816</v>
      </c>
      <c r="AI1170" s="4">
        <v>-0.2195652425289154</v>
      </c>
      <c r="AJ1170" s="4">
        <v>2.737391471862793</v>
      </c>
      <c r="AK1170" s="4">
        <v>1</v>
      </c>
      <c r="AL1170" s="4">
        <v>0</v>
      </c>
      <c r="AM1170" s="4">
        <v>0.1599999964237213</v>
      </c>
      <c r="AN1170" s="4">
        <v>111115</v>
      </c>
      <c r="AO1170" s="4">
        <f>X1170*0.000001/(K1170*0.0001)</f>
        <v>0.8325132751464843</v>
      </c>
      <c r="AP1170" s="4">
        <f>(U1170-T1170)/(1000-U1170)*AO1170</f>
        <v>0.002095141718314328</v>
      </c>
      <c r="AQ1170" s="4">
        <f>(P1170+273.15)</f>
        <v>298.0675090789795</v>
      </c>
      <c r="AR1170" s="4">
        <f>(O1170+273.15)</f>
        <v>294.490856552124</v>
      </c>
      <c r="AS1170" s="4">
        <f>(Y1170*AK1170+Z1170*AL1170)*AM1170</f>
        <v>319.8348366011342</v>
      </c>
      <c r="AT1170" s="4">
        <f>((AS1170+0.00000010773*(AR1170^4-AQ1170^4))-AP1170*44100)/(L1170*0.92*2*29.3+0.00000043092*AQ1170^3)</f>
        <v>2.129823612820008</v>
      </c>
      <c r="AU1170" s="4">
        <f>0.61365*EXP(17.502*J1170/(240.97+J1170))</f>
        <v>3.16407339112228</v>
      </c>
      <c r="AV1170" s="4">
        <f>AU1170*1000/AA1170</f>
        <v>31.12600265065306</v>
      </c>
      <c r="AW1170" s="4">
        <f>(AV1170-U1170)</f>
        <v>14.50039229909056</v>
      </c>
      <c r="AX1170" s="4">
        <f>IF(D1170,P1170,(O1170+P1170)/2)</f>
        <v>23.12918281555176</v>
      </c>
      <c r="AY1170" s="4">
        <f>0.61365*EXP(17.502*AX1170/(240.97+AX1170))</f>
        <v>2.841844424777885</v>
      </c>
      <c r="AZ1170" s="4">
        <f>IF(AW1170&lt;&gt;0,(1000-(AV1170+U1170)/2)/AW1170*AP1170,0)</f>
        <v>0.1410388407342416</v>
      </c>
      <c r="BA1170" s="4">
        <f>U1170*AA1170/1000</f>
        <v>1.690054836625233</v>
      </c>
      <c r="BB1170" s="4">
        <f>(AY1170-BA1170)</f>
        <v>1.151789588152652</v>
      </c>
      <c r="BC1170" s="4">
        <f>1/(1.6/F1170+1.37/N1170)</f>
        <v>0.08878308455447689</v>
      </c>
      <c r="BD1170" s="3">
        <f>G1170*AA1170*0.001</f>
      </c>
      <c r="BE1170" s="3">
        <f>G1170/S1170</f>
      </c>
      <c r="BF1170" s="4">
        <f>(1-AP1170*AA1170/AU1170/F1170)*100</f>
        <v>54.64453542803132</v>
      </c>
      <c r="BG1170" s="3">
        <f>(S1170-E1170/(N1170/1.35))</f>
      </c>
      <c r="BH1170" s="3">
        <f>E1170*BF1170/100/BG1170</f>
      </c>
    </row>
    <row r="1171" ht="16" customHeight="1">
      <c r="A1171" s="4">
        <v>1088</v>
      </c>
      <c r="B1171" t="s" s="2">
        <v>1221</v>
      </c>
      <c r="C1171" s="4">
        <v>6302.500031415373</v>
      </c>
      <c r="D1171" s="4">
        <v>0</v>
      </c>
      <c r="E1171" s="3">
        <f>(R1171-#REF!*(1000-T1171)/(1000-U1171))*AO1171</f>
      </c>
      <c r="F1171" s="4">
        <f>IF(AZ1171&lt;&gt;0,1/(1/AZ1171-1/N1171),0)</f>
        <v>0.1487076192496479</v>
      </c>
      <c r="G1171" s="3">
        <f>((BC1171-AP1171/2)*S1171-E1171)/(BC1171+AP1171/2)</f>
      </c>
      <c r="H1171" s="4">
        <f>AP1171*1000</f>
        <v>2.095704130088896</v>
      </c>
      <c r="I1171" s="4">
        <f>(AU1171-BA1171)</f>
        <v>1.471620330245809</v>
      </c>
      <c r="J1171" s="4">
        <f>(P1171+AT1171*D1171)</f>
        <v>24.90526580810547</v>
      </c>
      <c r="K1171" s="4">
        <v>6</v>
      </c>
      <c r="L1171" s="4">
        <f>(K1171*AI1171+AJ1171)</f>
        <v>1.420000016689301</v>
      </c>
      <c r="M1171" s="4">
        <v>1</v>
      </c>
      <c r="N1171" s="4">
        <f>L1171*(M1171+1)*(M1171+1)/(M1171*M1171+1)</f>
        <v>2.840000033378601</v>
      </c>
      <c r="O1171" s="4">
        <v>21.3410587310791</v>
      </c>
      <c r="P1171" s="4">
        <v>24.90526580810547</v>
      </c>
      <c r="Q1171" s="4">
        <v>20.45949554443359</v>
      </c>
      <c r="R1171" s="4">
        <v>600.0700073242188</v>
      </c>
      <c r="S1171" s="4">
        <v>582.3900756835938</v>
      </c>
      <c r="T1171" s="4">
        <v>14.1509485244751</v>
      </c>
      <c r="U1171" s="4">
        <v>16.62644577026367</v>
      </c>
      <c r="V1171" s="4">
        <v>56.4401741027832</v>
      </c>
      <c r="W1171" s="4">
        <v>66.312744140625</v>
      </c>
      <c r="X1171" s="4">
        <v>499.5020751953125</v>
      </c>
      <c r="Y1171" s="4">
        <v>1998.999389648438</v>
      </c>
      <c r="Z1171" s="4">
        <v>57.73107147216797</v>
      </c>
      <c r="AA1171" s="4">
        <v>101.6538848876953</v>
      </c>
      <c r="AB1171" s="4">
        <v>7.775272369384766</v>
      </c>
      <c r="AC1171" s="4">
        <v>0.3493697941303253</v>
      </c>
      <c r="AD1171" s="4">
        <v>0.3581284284591675</v>
      </c>
      <c r="AE1171" s="4">
        <v>0.004847544245421886</v>
      </c>
      <c r="AF1171" s="4">
        <v>0.348243772983551</v>
      </c>
      <c r="AG1171" s="4">
        <v>0.006250773556530476</v>
      </c>
      <c r="AH1171" s="4">
        <v>0.6666666865348816</v>
      </c>
      <c r="AI1171" s="4">
        <v>-0.2195652425289154</v>
      </c>
      <c r="AJ1171" s="4">
        <v>2.737391471862793</v>
      </c>
      <c r="AK1171" s="4">
        <v>1</v>
      </c>
      <c r="AL1171" s="4">
        <v>0</v>
      </c>
      <c r="AM1171" s="4">
        <v>0.1599999964237213</v>
      </c>
      <c r="AN1171" s="4">
        <v>111115</v>
      </c>
      <c r="AO1171" s="4">
        <f>X1171*0.000001/(K1171*0.0001)</f>
        <v>0.8325034586588541</v>
      </c>
      <c r="AP1171" s="4">
        <f>(U1171-T1171)/(1000-U1171)*AO1171</f>
        <v>0.002095704130088896</v>
      </c>
      <c r="AQ1171" s="4">
        <f>(P1171+273.15)</f>
        <v>298.0552658081054</v>
      </c>
      <c r="AR1171" s="4">
        <f>(O1171+273.15)</f>
        <v>294.4910587310791</v>
      </c>
      <c r="AS1171" s="4">
        <f>(Y1171*AK1171+Z1171*AL1171)*AM1171</f>
        <v>319.8398951947711</v>
      </c>
      <c r="AT1171" s="4">
        <f>((AS1171+0.00000010773*(AR1171^4-AQ1171^4))-AP1171*44100)/(L1171*0.92*2*29.3+0.00000043092*AQ1171^3)</f>
        <v>2.131246688092241</v>
      </c>
      <c r="AU1171" s="4">
        <f>0.61365*EXP(17.502*J1171/(240.97+J1171))</f>
        <v>3.161763134667701</v>
      </c>
      <c r="AV1171" s="4">
        <f>AU1171*1000/AA1171</f>
        <v>31.10321989327549</v>
      </c>
      <c r="AW1171" s="4">
        <f>(AV1171-U1171)</f>
        <v>14.47677412301181</v>
      </c>
      <c r="AX1171" s="4">
        <f>IF(D1171,P1171,(O1171+P1171)/2)</f>
        <v>23.12316226959229</v>
      </c>
      <c r="AY1171" s="4">
        <f>0.61365*EXP(17.502*AX1171/(240.97+AX1171))</f>
        <v>2.840810036553891</v>
      </c>
      <c r="AZ1171" s="4">
        <f>IF(AW1171&lt;&gt;0,(1000-(AV1171+U1171)/2)/AW1171*AP1171,0)</f>
        <v>0.1413084492426881</v>
      </c>
      <c r="BA1171" s="4">
        <f>U1171*AA1171/1000</f>
        <v>1.690142804421892</v>
      </c>
      <c r="BB1171" s="4">
        <f>(AY1171-BA1171)</f>
        <v>1.150667232131999</v>
      </c>
      <c r="BC1171" s="4">
        <f>1/(1.6/F1171+1.37/N1171)</f>
        <v>0.0889540241001624</v>
      </c>
      <c r="BD1171" s="3">
        <f>G1171*AA1171*0.001</f>
      </c>
      <c r="BE1171" s="3">
        <f>G1171/S1171</f>
      </c>
      <c r="BF1171" s="4">
        <f>(1-AP1171*AA1171/AU1171/F1171)*100</f>
        <v>54.69027798132062</v>
      </c>
      <c r="BG1171" s="3">
        <f>(S1171-E1171/(N1171/1.35))</f>
      </c>
      <c r="BH1171" s="3">
        <f>E1171*BF1171/100/BG1171</f>
      </c>
    </row>
    <row r="1172" ht="16" customHeight="1">
      <c r="A1172" s="4">
        <v>1089</v>
      </c>
      <c r="B1172" t="s" s="2">
        <v>1222</v>
      </c>
      <c r="C1172" s="4">
        <v>6308.000031292439</v>
      </c>
      <c r="D1172" s="4">
        <v>0</v>
      </c>
      <c r="E1172" s="3">
        <f>(R1172-#REF!*(1000-T1172)/(1000-U1172))*AO1172</f>
      </c>
      <c r="F1172" s="4">
        <f>IF(AZ1172&lt;&gt;0,1/(1/AZ1172-1/N1172),0)</f>
        <v>0.1488704483702559</v>
      </c>
      <c r="G1172" s="3">
        <f>((BC1172-AP1172/2)*S1172-E1172)/(BC1172+AP1172/2)</f>
      </c>
      <c r="H1172" s="4">
        <f>AP1172*1000</f>
        <v>2.096801381719031</v>
      </c>
      <c r="I1172" s="4">
        <f>(AU1172-BA1172)</f>
        <v>1.470864058099875</v>
      </c>
      <c r="J1172" s="4">
        <f>(P1172+AT1172*D1172)</f>
        <v>24.9016284942627</v>
      </c>
      <c r="K1172" s="4">
        <v>6</v>
      </c>
      <c r="L1172" s="4">
        <f>(K1172*AI1172+AJ1172)</f>
        <v>1.420000016689301</v>
      </c>
      <c r="M1172" s="4">
        <v>1</v>
      </c>
      <c r="N1172" s="4">
        <f>L1172*(M1172+1)*(M1172+1)/(M1172*M1172+1)</f>
        <v>2.840000033378601</v>
      </c>
      <c r="O1172" s="4">
        <v>21.34151458740234</v>
      </c>
      <c r="P1172" s="4">
        <v>24.9016284942627</v>
      </c>
      <c r="Q1172" s="4">
        <v>20.45967292785645</v>
      </c>
      <c r="R1172" s="4">
        <v>600.0947265625</v>
      </c>
      <c r="S1172" s="4">
        <v>582.5204467773438</v>
      </c>
      <c r="T1172" s="4">
        <v>14.1503963470459</v>
      </c>
      <c r="U1172" s="4">
        <v>16.62714767456055</v>
      </c>
      <c r="V1172" s="4">
        <v>56.4362907409668</v>
      </c>
      <c r="W1172" s="4">
        <v>66.31389617919922</v>
      </c>
      <c r="X1172" s="4">
        <v>499.5101928710938</v>
      </c>
      <c r="Y1172" s="4">
        <v>1998.967407226562</v>
      </c>
      <c r="Z1172" s="4">
        <v>58.6619987487793</v>
      </c>
      <c r="AA1172" s="4">
        <v>101.6538162231445</v>
      </c>
      <c r="AB1172" s="4">
        <v>7.775272369384766</v>
      </c>
      <c r="AC1172" s="4">
        <v>0.3493697941303253</v>
      </c>
      <c r="AD1172" s="4">
        <v>0.3581284284591675</v>
      </c>
      <c r="AE1172" s="4">
        <v>0.004847544245421886</v>
      </c>
      <c r="AF1172" s="4">
        <v>0.348243772983551</v>
      </c>
      <c r="AG1172" s="4">
        <v>0.006250773556530476</v>
      </c>
      <c r="AH1172" s="4">
        <v>0.6666666865348816</v>
      </c>
      <c r="AI1172" s="4">
        <v>-0.2195652425289154</v>
      </c>
      <c r="AJ1172" s="4">
        <v>2.737391471862793</v>
      </c>
      <c r="AK1172" s="4">
        <v>1</v>
      </c>
      <c r="AL1172" s="4">
        <v>0</v>
      </c>
      <c r="AM1172" s="4">
        <v>0.1599999964237213</v>
      </c>
      <c r="AN1172" s="4">
        <v>111115</v>
      </c>
      <c r="AO1172" s="4">
        <f>X1172*0.000001/(K1172*0.0001)</f>
        <v>0.8325169881184895</v>
      </c>
      <c r="AP1172" s="4">
        <f>(U1172-T1172)/(1000-U1172)*AO1172</f>
        <v>0.002096801381719031</v>
      </c>
      <c r="AQ1172" s="4">
        <f>(P1172+273.15)</f>
        <v>298.0516284942627</v>
      </c>
      <c r="AR1172" s="4">
        <f>(O1172+273.15)</f>
        <v>294.4915145874023</v>
      </c>
      <c r="AS1172" s="4">
        <f>(Y1172*AK1172+Z1172*AL1172)*AM1172</f>
        <v>319.8347780073855</v>
      </c>
      <c r="AT1172" s="4">
        <f>((AS1172+0.00000010773*(AR1172^4-AQ1172^4))-AP1172*44100)/(L1172*0.92*2*29.3+0.00000043092*AQ1172^3)</f>
        <v>2.131177369169537</v>
      </c>
      <c r="AU1172" s="4">
        <f>0.61365*EXP(17.502*J1172/(240.97+J1172))</f>
        <v>3.161077072124737</v>
      </c>
      <c r="AV1172" s="4">
        <f>AU1172*1000/AA1172</f>
        <v>31.09649189348411</v>
      </c>
      <c r="AW1172" s="4">
        <f>(AV1172-U1172)</f>
        <v>14.46934421892356</v>
      </c>
      <c r="AX1172" s="4">
        <f>IF(D1172,P1172,(O1172+P1172)/2)</f>
        <v>23.12157154083252</v>
      </c>
      <c r="AY1172" s="4">
        <f>0.61365*EXP(17.502*AX1172/(240.97+AX1172))</f>
        <v>2.840536788927214</v>
      </c>
      <c r="AZ1172" s="4">
        <f>IF(AW1172&lt;&gt;0,(1000-(AV1172+U1172)/2)/AW1172*AP1172,0)</f>
        <v>0.1414554698580411</v>
      </c>
      <c r="BA1172" s="4">
        <f>U1172*AA1172/1000</f>
        <v>1.690213014024863</v>
      </c>
      <c r="BB1172" s="4">
        <f>(AY1172-BA1172)</f>
        <v>1.150323774902351</v>
      </c>
      <c r="BC1172" s="4">
        <f>1/(1.6/F1172+1.37/N1172)</f>
        <v>0.08904724137710286</v>
      </c>
      <c r="BD1172" s="3">
        <f>G1172*AA1172*0.001</f>
      </c>
      <c r="BE1172" s="3">
        <f>G1172/S1172</f>
      </c>
      <c r="BF1172" s="4">
        <f>(1-AP1172*AA1172/AU1172/F1172)*100</f>
        <v>54.70634161065839</v>
      </c>
      <c r="BG1172" s="3">
        <f>(S1172-E1172/(N1172/1.35))</f>
      </c>
      <c r="BH1172" s="3">
        <f>E1172*BF1172/100/BG1172</f>
      </c>
    </row>
    <row r="1173" ht="16" customHeight="1">
      <c r="A1173" s="4">
        <v>1090</v>
      </c>
      <c r="B1173" t="s" s="2">
        <v>1223</v>
      </c>
      <c r="C1173" s="4">
        <v>6313.000031180680</v>
      </c>
      <c r="D1173" s="4">
        <v>0</v>
      </c>
      <c r="E1173" s="3">
        <f>(R1173-#REF!*(1000-T1173)/(1000-U1173))*AO1173</f>
      </c>
      <c r="F1173" s="4">
        <f>IF(AZ1173&lt;&gt;0,1/(1/AZ1173-1/N1173),0)</f>
        <v>0.1489885656462814</v>
      </c>
      <c r="G1173" s="3">
        <f>((BC1173-AP1173/2)*S1173-E1173)/(BC1173+AP1173/2)</f>
      </c>
      <c r="H1173" s="4">
        <f>AP1173*1000</f>
        <v>2.097649835463998</v>
      </c>
      <c r="I1173" s="4">
        <f>(AU1173-BA1173)</f>
        <v>1.470352160813615</v>
      </c>
      <c r="J1173" s="4">
        <f>(P1173+AT1173*D1173)</f>
        <v>24.89904594421387</v>
      </c>
      <c r="K1173" s="4">
        <v>6</v>
      </c>
      <c r="L1173" s="4">
        <f>(K1173*AI1173+AJ1173)</f>
        <v>1.420000016689301</v>
      </c>
      <c r="M1173" s="4">
        <v>1</v>
      </c>
      <c r="N1173" s="4">
        <f>L1173*(M1173+1)*(M1173+1)/(M1173*M1173+1)</f>
        <v>2.840000033378601</v>
      </c>
      <c r="O1173" s="4">
        <v>21.34127235412598</v>
      </c>
      <c r="P1173" s="4">
        <v>24.89904594421387</v>
      </c>
      <c r="Q1173" s="4">
        <v>20.45916938781738</v>
      </c>
      <c r="R1173" s="4">
        <v>600.0367431640625</v>
      </c>
      <c r="S1173" s="4">
        <v>582.4117431640625</v>
      </c>
      <c r="T1173" s="4">
        <v>14.14967441558838</v>
      </c>
      <c r="U1173" s="4">
        <v>16.62741470336914</v>
      </c>
      <c r="V1173" s="4">
        <v>56.43414306640625</v>
      </c>
      <c r="W1173" s="4">
        <v>66.31533050537109</v>
      </c>
      <c r="X1173" s="4">
        <v>499.5127258300781</v>
      </c>
      <c r="Y1173" s="4">
        <v>1998.975708007812</v>
      </c>
      <c r="Z1173" s="4">
        <v>58.50088119506836</v>
      </c>
      <c r="AA1173" s="4">
        <v>101.653678894043</v>
      </c>
      <c r="AB1173" s="4">
        <v>7.775272369384766</v>
      </c>
      <c r="AC1173" s="4">
        <v>0.3493697941303253</v>
      </c>
      <c r="AD1173" s="4">
        <v>0.3581284284591675</v>
      </c>
      <c r="AE1173" s="4">
        <v>0.004847544245421886</v>
      </c>
      <c r="AF1173" s="4">
        <v>0.348243772983551</v>
      </c>
      <c r="AG1173" s="4">
        <v>0.006250773556530476</v>
      </c>
      <c r="AH1173" s="4">
        <v>0.6666666865348816</v>
      </c>
      <c r="AI1173" s="4">
        <v>-0.2195652425289154</v>
      </c>
      <c r="AJ1173" s="4">
        <v>2.737391471862793</v>
      </c>
      <c r="AK1173" s="4">
        <v>1</v>
      </c>
      <c r="AL1173" s="4">
        <v>0</v>
      </c>
      <c r="AM1173" s="4">
        <v>0.1599999964237213</v>
      </c>
      <c r="AN1173" s="4">
        <v>111115</v>
      </c>
      <c r="AO1173" s="4">
        <f>X1173*0.000001/(K1173*0.0001)</f>
        <v>0.8325212097167968</v>
      </c>
      <c r="AP1173" s="4">
        <f>(U1173-T1173)/(1000-U1173)*AO1173</f>
        <v>0.002097649835463998</v>
      </c>
      <c r="AQ1173" s="4">
        <f>(P1173+273.15)</f>
        <v>298.0490459442138</v>
      </c>
      <c r="AR1173" s="4">
        <f>(O1173+273.15)</f>
        <v>294.491272354126</v>
      </c>
      <c r="AS1173" s="4">
        <f>(Y1173*AK1173+Z1173*AL1173)*AM1173</f>
        <v>319.8361061323558</v>
      </c>
      <c r="AT1173" s="4">
        <f>((AS1173+0.00000010773*(AR1173^4-AQ1173^4))-AP1173*44100)/(L1173*0.92*2*29.3+0.00000043092*AQ1173^3)</f>
        <v>2.131078954175241</v>
      </c>
      <c r="AU1173" s="4">
        <f>0.61365*EXP(17.502*J1173/(240.97+J1173))</f>
        <v>3.160590035907991</v>
      </c>
      <c r="AV1173" s="4">
        <f>AU1173*1000/AA1173</f>
        <v>31.09174277108436</v>
      </c>
      <c r="AW1173" s="4">
        <f>(AV1173-U1173)</f>
        <v>14.46432806771522</v>
      </c>
      <c r="AX1173" s="4">
        <f>IF(D1173,P1173,(O1173+P1173)/2)</f>
        <v>23.12015914916992</v>
      </c>
      <c r="AY1173" s="4">
        <f>0.61365*EXP(17.502*AX1173/(240.97+AX1173))</f>
        <v>2.840294194446754</v>
      </c>
      <c r="AZ1173" s="4">
        <f>IF(AW1173&lt;&gt;0,(1000-(AV1173+U1173)/2)/AW1173*AP1173,0)</f>
        <v>0.1415621095197582</v>
      </c>
      <c r="BA1173" s="4">
        <f>U1173*AA1173/1000</f>
        <v>1.690237875094375</v>
      </c>
      <c r="BB1173" s="4">
        <f>(AY1173-BA1173)</f>
        <v>1.150056319352379</v>
      </c>
      <c r="BC1173" s="4">
        <f>1/(1.6/F1173+1.37/N1173)</f>
        <v>0.08911485629904876</v>
      </c>
      <c r="BD1173" s="3">
        <f>G1173*AA1173*0.001</f>
      </c>
      <c r="BE1173" s="3">
        <f>G1173/S1173</f>
      </c>
      <c r="BF1173" s="4">
        <f>(1-AP1173*AA1173/AU1173/F1173)*100</f>
        <v>54.71702126612796</v>
      </c>
      <c r="BG1173" s="3">
        <f>(S1173-E1173/(N1173/1.35))</f>
      </c>
      <c r="BH1173" s="3">
        <f>E1173*BF1173/100/BG1173</f>
      </c>
    </row>
    <row r="1174" ht="16" customHeight="1">
      <c r="A1174" s="4">
        <v>1091</v>
      </c>
      <c r="B1174" t="s" s="2">
        <v>1224</v>
      </c>
      <c r="C1174" s="4">
        <v>6318.000031068921</v>
      </c>
      <c r="D1174" s="4">
        <v>0</v>
      </c>
      <c r="E1174" s="3">
        <f>(R1174-#REF!*(1000-T1174)/(1000-U1174))*AO1174</f>
      </c>
      <c r="F1174" s="4">
        <f>IF(AZ1174&lt;&gt;0,1/(1/AZ1174-1/N1174),0)</f>
        <v>0.1491633001772523</v>
      </c>
      <c r="G1174" s="3">
        <f>((BC1174-AP1174/2)*S1174-E1174)/(BC1174+AP1174/2)</f>
      </c>
      <c r="H1174" s="4">
        <f>AP1174*1000</f>
        <v>2.097707380262234</v>
      </c>
      <c r="I1174" s="4">
        <f>(AU1174-BA1174)</f>
        <v>1.468764485662169</v>
      </c>
      <c r="J1174" s="4">
        <f>(P1174+AT1174*D1174)</f>
        <v>24.89050102233887</v>
      </c>
      <c r="K1174" s="4">
        <v>6</v>
      </c>
      <c r="L1174" s="4">
        <f>(K1174*AI1174+AJ1174)</f>
        <v>1.420000016689301</v>
      </c>
      <c r="M1174" s="4">
        <v>1</v>
      </c>
      <c r="N1174" s="4">
        <f>L1174*(M1174+1)*(M1174+1)/(M1174*M1174+1)</f>
        <v>2.840000033378601</v>
      </c>
      <c r="O1174" s="4">
        <v>21.34114456176758</v>
      </c>
      <c r="P1174" s="4">
        <v>24.89050102233887</v>
      </c>
      <c r="Q1174" s="4">
        <v>20.45875930786133</v>
      </c>
      <c r="R1174" s="4">
        <v>600.0471801757812</v>
      </c>
      <c r="S1174" s="4">
        <v>582.2987670898438</v>
      </c>
      <c r="T1174" s="4">
        <v>14.149489402771</v>
      </c>
      <c r="U1174" s="4">
        <v>16.62722396850586</v>
      </c>
      <c r="V1174" s="4">
        <v>56.43331909179688</v>
      </c>
      <c r="W1174" s="4">
        <v>66.31562042236328</v>
      </c>
      <c r="X1174" s="4">
        <v>499.5276794433594</v>
      </c>
      <c r="Y1174" s="4">
        <v>1998.923583984375</v>
      </c>
      <c r="Z1174" s="4">
        <v>59.43955612182617</v>
      </c>
      <c r="AA1174" s="4">
        <v>101.6534423828125</v>
      </c>
      <c r="AB1174" s="4">
        <v>7.775272369384766</v>
      </c>
      <c r="AC1174" s="4">
        <v>0.3493697941303253</v>
      </c>
      <c r="AD1174" s="4">
        <v>0.3581284284591675</v>
      </c>
      <c r="AE1174" s="4">
        <v>0.004847544245421886</v>
      </c>
      <c r="AF1174" s="4">
        <v>0.348243772983551</v>
      </c>
      <c r="AG1174" s="4">
        <v>0.006250773556530476</v>
      </c>
      <c r="AH1174" s="4">
        <v>0.6666666865348816</v>
      </c>
      <c r="AI1174" s="4">
        <v>-0.2195652425289154</v>
      </c>
      <c r="AJ1174" s="4">
        <v>2.737391471862793</v>
      </c>
      <c r="AK1174" s="4">
        <v>1</v>
      </c>
      <c r="AL1174" s="4">
        <v>0</v>
      </c>
      <c r="AM1174" s="4">
        <v>0.1599999964237213</v>
      </c>
      <c r="AN1174" s="4">
        <v>111115</v>
      </c>
      <c r="AO1174" s="4">
        <f>X1174*0.000001/(K1174*0.0001)</f>
        <v>0.8325461324055988</v>
      </c>
      <c r="AP1174" s="4">
        <f>(U1174-T1174)/(1000-U1174)*AO1174</f>
        <v>0.002097707380262234</v>
      </c>
      <c r="AQ1174" s="4">
        <f>(P1174+273.15)</f>
        <v>298.0405010223388</v>
      </c>
      <c r="AR1174" s="4">
        <f>(O1174+273.15)</f>
        <v>294.4911445617676</v>
      </c>
      <c r="AS1174" s="4">
        <f>(Y1174*AK1174+Z1174*AL1174)*AM1174</f>
        <v>319.8277662887922</v>
      </c>
      <c r="AT1174" s="4">
        <f>((AS1174+0.00000010773*(AR1174^4-AQ1174^4))-AP1174*44100)/(L1174*0.92*2*29.3+0.00000043092*AQ1174^3)</f>
        <v>2.132071352843146</v>
      </c>
      <c r="AU1174" s="4">
        <f>0.61365*EXP(17.502*J1174/(240.97+J1174))</f>
        <v>3.158979039330798</v>
      </c>
      <c r="AV1174" s="4">
        <f>AU1174*1000/AA1174</f>
        <v>31.07596718106731</v>
      </c>
      <c r="AW1174" s="4">
        <f>(AV1174-U1174)</f>
        <v>14.44874321256145</v>
      </c>
      <c r="AX1174" s="4">
        <f>IF(D1174,P1174,(O1174+P1174)/2)</f>
        <v>23.11582279205322</v>
      </c>
      <c r="AY1174" s="4">
        <f>0.61365*EXP(17.502*AX1174/(240.97+AX1174))</f>
        <v>2.839549488575183</v>
      </c>
      <c r="AZ1174" s="4">
        <f>IF(AW1174&lt;&gt;0,(1000-(AV1174+U1174)/2)/AW1174*AP1174,0)</f>
        <v>0.141719849406263</v>
      </c>
      <c r="BA1174" s="4">
        <f>U1174*AA1174/1000</f>
        <v>1.690214553668629</v>
      </c>
      <c r="BB1174" s="4">
        <f>(AY1174-BA1174)</f>
        <v>1.149334934906554</v>
      </c>
      <c r="BC1174" s="4">
        <f>1/(1.6/F1174+1.37/N1174)</f>
        <v>0.08921487268787361</v>
      </c>
      <c r="BD1174" s="3">
        <f>G1174*AA1174*0.001</f>
      </c>
      <c r="BE1174" s="3">
        <f>G1174/S1174</f>
      </c>
      <c r="BF1174" s="4">
        <f>(1-AP1174*AA1174/AU1174/F1174)*100</f>
        <v>54.74586494050504</v>
      </c>
      <c r="BG1174" s="3">
        <f>(S1174-E1174/(N1174/1.35))</f>
      </c>
      <c r="BH1174" s="3">
        <f>E1174*BF1174/100/BG1174</f>
      </c>
    </row>
    <row r="1175" ht="16" customHeight="1">
      <c r="A1175" t="s" s="2">
        <v>2424</v>
      </c>
      <c r="B1175" s="3"/>
      <c r="C1175" s="3"/>
      <c r="D1175" s="3"/>
      <c r="E1175" s="3">
        <f>AVERAGE(E1169:E1174)</f>
      </c>
      <c r="F1175" s="4">
        <f>AVERAGE(F1169:F1174)</f>
        <v>0.148727771621134</v>
      </c>
      <c r="G1175" s="3">
        <f>AVERAGE(G1169:G1174)</f>
      </c>
      <c r="H1175" s="4">
        <f>AVERAGE(H1169:H1174)</f>
        <v>2.096372571802799</v>
      </c>
      <c r="I1175" s="4">
        <f>AVERAGE(I1169:I1174)</f>
        <v>1.471900345815531</v>
      </c>
      <c r="J1175" s="4">
        <f>AVERAGE(J1169:J1174)</f>
        <v>24.90674209594727</v>
      </c>
      <c r="K1175" s="4">
        <f>AVERAGE(K1169:K1174)</f>
        <v>6</v>
      </c>
      <c r="L1175" s="4">
        <f>AVERAGE(L1169:L1174)</f>
        <v>1.420000016689301</v>
      </c>
      <c r="M1175" s="4">
        <f>AVERAGE(M1169:M1174)</f>
        <v>1</v>
      </c>
      <c r="N1175" s="4">
        <f>AVERAGE(N1169:N1174)</f>
        <v>2.840000033378601</v>
      </c>
      <c r="O1175" s="4">
        <f>AVERAGE(O1169:O1174)</f>
        <v>21.34109369913737</v>
      </c>
      <c r="P1175" s="4">
        <f>AVERAGE(P1169:P1174)</f>
        <v>24.90674209594727</v>
      </c>
      <c r="Q1175" s="4">
        <f>AVERAGE(Q1169:Q1174)</f>
        <v>20.45921961466471</v>
      </c>
      <c r="R1175" s="4">
        <f>AVERAGE(R1169:R1174)</f>
        <v>599.939697265625</v>
      </c>
      <c r="S1175" s="4">
        <f>AVERAGE(S1169:S1174)</f>
        <v>582.2809244791666</v>
      </c>
      <c r="T1175" s="4">
        <f>AVERAGE(T1169:T1174)</f>
        <v>14.15021848678589</v>
      </c>
      <c r="U1175" s="4">
        <f>AVERAGE(U1169:U1174)</f>
        <v>16.62646993001302</v>
      </c>
      <c r="V1175" s="4">
        <f>AVERAGE(V1169:V1174)</f>
        <v>56.43663724263509</v>
      </c>
      <c r="W1175" s="4">
        <f>AVERAGE(W1169:W1174)</f>
        <v>66.31255340576172</v>
      </c>
      <c r="X1175" s="4">
        <f>AVERAGE(X1169:X1174)</f>
        <v>499.5091959635417</v>
      </c>
      <c r="Y1175" s="4">
        <f>AVERAGE(Y1169:Y1174)</f>
        <v>1998.961730957031</v>
      </c>
      <c r="Z1175" s="4">
        <f>AVERAGE(Z1169:Z1174)</f>
        <v>57.88072840372721</v>
      </c>
      <c r="AA1175" s="4">
        <f>AVERAGE(AA1169:AA1174)</f>
        <v>101.6536877950033</v>
      </c>
      <c r="AB1175" s="4">
        <f>AVERAGE(AB1169:AB1174)</f>
        <v>7.775272369384766</v>
      </c>
      <c r="AC1175" s="4">
        <f>AVERAGE(AC1169:AC1174)</f>
        <v>0.3493697941303253</v>
      </c>
      <c r="AD1175" s="4">
        <f>AVERAGE(AD1169:AD1174)</f>
        <v>0.3581284284591675</v>
      </c>
      <c r="AE1175" s="4">
        <f>AVERAGE(AE1169:AE1174)</f>
        <v>0.004847544245421886</v>
      </c>
      <c r="AF1175" s="4">
        <f>AVERAGE(AF1169:AF1174)</f>
        <v>0.348243772983551</v>
      </c>
      <c r="AG1175" s="4">
        <f>AVERAGE(AG1169:AG1174)</f>
        <v>0.006250773556530476</v>
      </c>
      <c r="AH1175" s="4">
        <f>AVERAGE(AH1169:AH1174)</f>
        <v>0.722222238779068</v>
      </c>
      <c r="AI1175" s="4">
        <f>AVERAGE(AI1169:AI1174)</f>
        <v>-0.2195652425289154</v>
      </c>
      <c r="AJ1175" s="4">
        <f>AVERAGE(AJ1169:AJ1174)</f>
        <v>2.737391471862793</v>
      </c>
      <c r="AK1175" s="4">
        <f>AVERAGE(AK1169:AK1174)</f>
        <v>1</v>
      </c>
      <c r="AL1175" s="4">
        <f>AVERAGE(AL1169:AL1174)</f>
        <v>0</v>
      </c>
      <c r="AM1175" s="4">
        <f>AVERAGE(AM1169:AM1174)</f>
        <v>0.1599999964237213</v>
      </c>
      <c r="AN1175" s="4">
        <f>AVERAGE(AN1169:AN1174)</f>
        <v>111115</v>
      </c>
      <c r="AO1175" s="4">
        <f>AVERAGE(AO1169:AO1174)</f>
        <v>0.8325153266059027</v>
      </c>
      <c r="AP1175" s="4">
        <f>AVERAGE(AP1169:AP1174)</f>
        <v>0.002096372571802799</v>
      </c>
      <c r="AQ1175" s="4">
        <f>AVERAGE(AQ1169:AQ1174)</f>
        <v>298.0567420959473</v>
      </c>
      <c r="AR1175" s="4">
        <f>AVERAGE(AR1169:AR1174)</f>
        <v>294.4910936991374</v>
      </c>
      <c r="AS1175" s="4">
        <f>AVERAGE(AS1169:AS1174)</f>
        <v>319.8338698042808</v>
      </c>
      <c r="AT1175" s="4">
        <f>AVERAGE(AT1169:AT1174)</f>
        <v>2.130651776308374</v>
      </c>
      <c r="AU1175" s="4">
        <f>AVERAGE(AU1169:AU1174)</f>
        <v>3.162042329214747</v>
      </c>
      <c r="AV1175" s="4">
        <f>AVERAGE(AV1169:AV1174)</f>
        <v>31.10602671997161</v>
      </c>
      <c r="AW1175" s="4">
        <f>AVERAGE(AW1169:AW1174)</f>
        <v>14.47955678995859</v>
      </c>
      <c r="AX1175" s="4">
        <f>AVERAGE(AX1169:AX1174)</f>
        <v>23.12391789754232</v>
      </c>
      <c r="AY1175" s="4">
        <f>AVERAGE(AY1169:AY1174)</f>
        <v>2.840939999726914</v>
      </c>
      <c r="AZ1175" s="4">
        <f>AVERAGE(AZ1169:AZ1174)</f>
        <v>0.1413266142278541</v>
      </c>
      <c r="BA1175" s="4">
        <f>AVERAGE(BA1169:BA1174)</f>
        <v>1.690141983399216</v>
      </c>
      <c r="BB1175" s="4">
        <f>AVERAGE(BB1169:BB1174)</f>
        <v>1.150798016327698</v>
      </c>
      <c r="BC1175" s="4">
        <f>AVERAGE(BC1169:BC1174)</f>
        <v>0.08896554416009576</v>
      </c>
      <c r="BD1175" s="3">
        <f>AVERAGE(BD1169:BD1174)</f>
      </c>
      <c r="BE1175" s="3">
        <f>AVERAGE(BE1169:BE1174)</f>
      </c>
      <c r="BF1175" s="4">
        <f>AVERAGE(BF1169:BF1174)</f>
        <v>54.68592089798986</v>
      </c>
      <c r="BG1175" s="3">
        <f>AVERAGE(BG1169:BG1174)</f>
      </c>
      <c r="BH1175" s="3">
        <f>AVERAGE(BH1169:BH1174)</f>
      </c>
    </row>
    <row r="1176" ht="29" customHeight="1">
      <c r="A1176" t="s" s="2">
        <v>9</v>
      </c>
      <c r="B1176" t="s" s="5">
        <v>1225</v>
      </c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  <c r="AP1176" s="3"/>
      <c r="AQ1176" s="3"/>
      <c r="AR1176" s="3"/>
      <c r="AS1176" s="3"/>
      <c r="AT1176" s="3"/>
      <c r="AU1176" s="3"/>
      <c r="AV1176" s="3"/>
      <c r="AW1176" s="3"/>
      <c r="AX1176" s="3"/>
      <c r="AY1176" s="3"/>
      <c r="AZ1176" s="3"/>
      <c r="BA1176" s="3"/>
      <c r="BB1176" s="3"/>
      <c r="BC1176" s="3"/>
      <c r="BD1176" s="3"/>
      <c r="BE1176" s="3"/>
      <c r="BF1176" s="3"/>
      <c r="BG1176" s="3"/>
      <c r="BH1176" s="3"/>
    </row>
    <row r="1177" ht="16" customHeight="1">
      <c r="A1177" s="4">
        <v>1092</v>
      </c>
      <c r="B1177" t="s" s="2">
        <v>1226</v>
      </c>
      <c r="C1177" s="4">
        <v>6323.500030945987</v>
      </c>
      <c r="D1177" s="4">
        <v>0</v>
      </c>
      <c r="E1177" s="3">
        <f>(R1177-#REF!*(1000-T1177)/(1000-U1177))*AO1177</f>
      </c>
      <c r="F1177" s="4">
        <f>IF(AZ1177&lt;&gt;0,1/(1/AZ1177-1/N1177),0)</f>
        <v>0.1495622514812509</v>
      </c>
      <c r="G1177" s="3">
        <f>((BC1177-AP1177/2)*S1177-E1177)/(BC1177+AP1177/2)</f>
      </c>
      <c r="H1177" s="4">
        <f>AP1177*1000</f>
        <v>2.097593049082001</v>
      </c>
      <c r="I1177" s="4">
        <f>(AU1177-BA1177)</f>
        <v>1.464991989536746</v>
      </c>
      <c r="J1177" s="4">
        <f>(P1177+AT1177*D1177)</f>
        <v>24.87049293518066</v>
      </c>
      <c r="K1177" s="4">
        <v>6</v>
      </c>
      <c r="L1177" s="4">
        <f>(K1177*AI1177+AJ1177)</f>
        <v>1.420000016689301</v>
      </c>
      <c r="M1177" s="4">
        <v>1</v>
      </c>
      <c r="N1177" s="4">
        <f>L1177*(M1177+1)*(M1177+1)/(M1177*M1177+1)</f>
        <v>2.840000033378601</v>
      </c>
      <c r="O1177" s="4">
        <v>21.34078598022461</v>
      </c>
      <c r="P1177" s="4">
        <v>24.87049293518066</v>
      </c>
      <c r="Q1177" s="4">
        <v>20.4592456817627</v>
      </c>
      <c r="R1177" s="4">
        <v>600.0523681640625</v>
      </c>
      <c r="S1177" s="4">
        <v>582.205078125</v>
      </c>
      <c r="T1177" s="4">
        <v>14.14971256256104</v>
      </c>
      <c r="U1177" s="4">
        <v>16.62723350524902</v>
      </c>
      <c r="V1177" s="4">
        <v>56.43558120727539</v>
      </c>
      <c r="W1177" s="4">
        <v>66.31724548339844</v>
      </c>
      <c r="X1177" s="4">
        <v>499.5435180664062</v>
      </c>
      <c r="Y1177" s="4">
        <v>1998.971313476562</v>
      </c>
      <c r="Z1177" s="4">
        <v>60.55428314208984</v>
      </c>
      <c r="AA1177" s="4">
        <v>101.6535720825195</v>
      </c>
      <c r="AB1177" s="4">
        <v>7.775272369384766</v>
      </c>
      <c r="AC1177" s="4">
        <v>0.3493697941303253</v>
      </c>
      <c r="AD1177" s="4">
        <v>0.3581284284591675</v>
      </c>
      <c r="AE1177" s="4">
        <v>0.004847544245421886</v>
      </c>
      <c r="AF1177" s="4">
        <v>0.348243772983551</v>
      </c>
      <c r="AG1177" s="4">
        <v>0.006250773556530476</v>
      </c>
      <c r="AH1177" s="4">
        <v>1</v>
      </c>
      <c r="AI1177" s="4">
        <v>-0.2195652425289154</v>
      </c>
      <c r="AJ1177" s="4">
        <v>2.737391471862793</v>
      </c>
      <c r="AK1177" s="4">
        <v>1</v>
      </c>
      <c r="AL1177" s="4">
        <v>0</v>
      </c>
      <c r="AM1177" s="4">
        <v>0.1599999964237213</v>
      </c>
      <c r="AN1177" s="4">
        <v>111125</v>
      </c>
      <c r="AO1177" s="4">
        <f>X1177*0.000001/(K1177*0.0001)</f>
        <v>0.832572530110677</v>
      </c>
      <c r="AP1177" s="4">
        <f>(U1177-T1177)/(1000-U1177)*AO1177</f>
        <v>0.002097593049082002</v>
      </c>
      <c r="AQ1177" s="4">
        <f>(P1177+273.15)</f>
        <v>298.0204929351806</v>
      </c>
      <c r="AR1177" s="4">
        <f>(O1177+273.15)</f>
        <v>294.4907859802246</v>
      </c>
      <c r="AS1177" s="4">
        <f>(Y1177*AK1177+Z1177*AL1177)*AM1177</f>
        <v>319.8354030073715</v>
      </c>
      <c r="AT1177" s="4">
        <f>((AS1177+0.00000010773*(AR1177^4-AQ1177^4))-AP1177*44100)/(L1177*0.92*2*29.3+0.00000043092*AQ1177^3)</f>
        <v>2.13482105456232</v>
      </c>
      <c r="AU1177" s="4">
        <f>0.61365*EXP(17.502*J1177/(240.97+J1177))</f>
        <v>3.155209669195462</v>
      </c>
      <c r="AV1177" s="4">
        <f>AU1177*1000/AA1177</f>
        <v>31.03884698349952</v>
      </c>
      <c r="AW1177" s="4">
        <f>(AV1177-U1177)</f>
        <v>14.41161347825049</v>
      </c>
      <c r="AX1177" s="4">
        <f>IF(D1177,P1177,(O1177+P1177)/2)</f>
        <v>23.10563945770264</v>
      </c>
      <c r="AY1177" s="4">
        <f>0.61365*EXP(17.502*AX1177/(240.97+AX1177))</f>
        <v>2.83780132142805</v>
      </c>
      <c r="AZ1177" s="4">
        <f>IF(AW1177&lt;&gt;0,(1000-(AV1177+U1177)/2)/AW1177*AP1177,0)</f>
        <v>0.1420799296773452</v>
      </c>
      <c r="BA1177" s="4">
        <f>U1177*AA1177/1000</f>
        <v>1.690217679658715</v>
      </c>
      <c r="BB1177" s="4">
        <f>(AY1177-BA1177)</f>
        <v>1.147583641769335</v>
      </c>
      <c r="BC1177" s="4">
        <f>1/(1.6/F1177+1.37/N1177)</f>
        <v>0.08944319083849731</v>
      </c>
      <c r="BD1177" s="3">
        <f>G1177*AA1177*0.001</f>
      </c>
      <c r="BE1177" s="3">
        <f>G1177/S1177</f>
      </c>
      <c r="BF1177" s="4">
        <f>(1-AP1177*AA1177/AU1177/F1177)*100</f>
        <v>54.81506509409759</v>
      </c>
      <c r="BG1177" s="3">
        <f>(S1177-E1177/(N1177/1.35))</f>
      </c>
      <c r="BH1177" s="3">
        <f>E1177*BF1177/100/BG1177</f>
      </c>
    </row>
    <row r="1178" ht="16" customHeight="1">
      <c r="A1178" s="4">
        <v>1093</v>
      </c>
      <c r="B1178" t="s" s="2">
        <v>1227</v>
      </c>
      <c r="C1178" s="4">
        <v>6328.500030834228</v>
      </c>
      <c r="D1178" s="4">
        <v>0</v>
      </c>
      <c r="E1178" s="3">
        <f>(R1178-#REF!*(1000-T1178)/(1000-U1178))*AO1178</f>
      </c>
      <c r="F1178" s="4">
        <f>IF(AZ1178&lt;&gt;0,1/(1/AZ1178-1/N1178),0)</f>
        <v>0.1496880942232231</v>
      </c>
      <c r="G1178" s="3">
        <f>((BC1178-AP1178/2)*S1178-E1178)/(BC1178+AP1178/2)</f>
      </c>
      <c r="H1178" s="4">
        <f>AP1178*1000</f>
        <v>2.097985642889542</v>
      </c>
      <c r="I1178" s="4">
        <f>(AU1178-BA1178)</f>
        <v>1.464101944402229</v>
      </c>
      <c r="J1178" s="4">
        <f>(P1178+AT1178*D1178)</f>
        <v>24.86621856689453</v>
      </c>
      <c r="K1178" s="4">
        <v>6</v>
      </c>
      <c r="L1178" s="4">
        <f>(K1178*AI1178+AJ1178)</f>
        <v>1.420000016689301</v>
      </c>
      <c r="M1178" s="4">
        <v>1</v>
      </c>
      <c r="N1178" s="4">
        <f>L1178*(M1178+1)*(M1178+1)/(M1178*M1178+1)</f>
        <v>2.840000033378601</v>
      </c>
      <c r="O1178" s="4">
        <v>21.34307479858398</v>
      </c>
      <c r="P1178" s="4">
        <v>24.86621856689453</v>
      </c>
      <c r="Q1178" s="4">
        <v>20.48247909545898</v>
      </c>
      <c r="R1178" s="4">
        <v>605.0382080078125</v>
      </c>
      <c r="S1178" s="4">
        <v>582.9011840820312</v>
      </c>
      <c r="T1178" s="4">
        <v>14.15005016326904</v>
      </c>
      <c r="U1178" s="4">
        <v>16.62806510925293</v>
      </c>
      <c r="V1178" s="4">
        <v>56.43094635009766</v>
      </c>
      <c r="W1178" s="4">
        <v>66.31311798095703</v>
      </c>
      <c r="X1178" s="4">
        <v>499.5369873046875</v>
      </c>
      <c r="Y1178" s="4">
        <v>1999.022583007812</v>
      </c>
      <c r="Z1178" s="4">
        <v>61.13590240478516</v>
      </c>
      <c r="AA1178" s="4">
        <v>101.6536178588867</v>
      </c>
      <c r="AB1178" s="4">
        <v>7.775272369384766</v>
      </c>
      <c r="AC1178" s="4">
        <v>0.3493697941303253</v>
      </c>
      <c r="AD1178" s="4">
        <v>0.3581284284591675</v>
      </c>
      <c r="AE1178" s="4">
        <v>0.004847544245421886</v>
      </c>
      <c r="AF1178" s="4">
        <v>0.348243772983551</v>
      </c>
      <c r="AG1178" s="4">
        <v>0.006250773556530476</v>
      </c>
      <c r="AH1178" s="4">
        <v>0.6666666865348816</v>
      </c>
      <c r="AI1178" s="4">
        <v>-0.2195652425289154</v>
      </c>
      <c r="AJ1178" s="4">
        <v>2.737391471862793</v>
      </c>
      <c r="AK1178" s="4">
        <v>1</v>
      </c>
      <c r="AL1178" s="4">
        <v>0</v>
      </c>
      <c r="AM1178" s="4">
        <v>0.1599999964237213</v>
      </c>
      <c r="AN1178" s="4">
        <v>111115</v>
      </c>
      <c r="AO1178" s="4">
        <f>X1178*0.000001/(K1178*0.0001)</f>
        <v>0.8325616455078124</v>
      </c>
      <c r="AP1178" s="4">
        <f>(U1178-T1178)/(1000-U1178)*AO1178</f>
        <v>0.002097985642889543</v>
      </c>
      <c r="AQ1178" s="4">
        <f>(P1178+273.15)</f>
        <v>298.0162185668945</v>
      </c>
      <c r="AR1178" s="4">
        <f>(O1178+273.15)</f>
        <v>294.493074798584</v>
      </c>
      <c r="AS1178" s="4">
        <f>(Y1178*AK1178+Z1178*AL1178)*AM1178</f>
        <v>319.8436061321881</v>
      </c>
      <c r="AT1178" s="4">
        <f>((AS1178+0.00000010773*(AR1178^4-AQ1178^4))-AP1178*44100)/(L1178*0.92*2*29.3+0.00000043092*AQ1178^3)</f>
        <v>2.135570026569904</v>
      </c>
      <c r="AU1178" s="4">
        <f>0.61365*EXP(17.502*J1178/(240.97+J1178))</f>
        <v>3.154404920750914</v>
      </c>
      <c r="AV1178" s="4">
        <f>AU1178*1000/AA1178</f>
        <v>31.03091643161967</v>
      </c>
      <c r="AW1178" s="4">
        <f>(AV1178-U1178)</f>
        <v>14.40285132236674</v>
      </c>
      <c r="AX1178" s="4">
        <f>IF(D1178,P1178,(O1178+P1178)/2)</f>
        <v>23.10464668273926</v>
      </c>
      <c r="AY1178" s="4">
        <f>0.61365*EXP(17.502*AX1178/(240.97+AX1178))</f>
        <v>2.83763094269877</v>
      </c>
      <c r="AZ1178" s="4">
        <f>IF(AW1178&lt;&gt;0,(1000-(AV1178+U1178)/2)/AW1178*AP1178,0)</f>
        <v>0.142193491242626</v>
      </c>
      <c r="BA1178" s="4">
        <f>U1178*AA1178/1000</f>
        <v>1.690302976348685</v>
      </c>
      <c r="BB1178" s="4">
        <f>(AY1178-BA1178)</f>
        <v>1.147327966350086</v>
      </c>
      <c r="BC1178" s="4">
        <f>1/(1.6/F1178+1.37/N1178)</f>
        <v>0.08951519920650843</v>
      </c>
      <c r="BD1178" s="3">
        <f>G1178*AA1178*0.001</f>
      </c>
      <c r="BE1178" s="3">
        <f>G1178/S1178</f>
      </c>
      <c r="BF1178" s="4">
        <f>(1-AP1178*AA1178/AU1178/F1178)*100</f>
        <v>54.83306183914652</v>
      </c>
      <c r="BG1178" s="3">
        <f>(S1178-E1178/(N1178/1.35))</f>
      </c>
      <c r="BH1178" s="3">
        <f>E1178*BF1178/100/BG1178</f>
      </c>
    </row>
    <row r="1179" ht="16" customHeight="1">
      <c r="A1179" s="4">
        <v>1094</v>
      </c>
      <c r="B1179" t="s" s="2">
        <v>1228</v>
      </c>
      <c r="C1179" s="4">
        <v>6333.500030722469</v>
      </c>
      <c r="D1179" s="4">
        <v>0</v>
      </c>
      <c r="E1179" s="3">
        <f>(R1179-#REF!*(1000-T1179)/(1000-U1179))*AO1179</f>
      </c>
      <c r="F1179" s="4">
        <f>IF(AZ1179&lt;&gt;0,1/(1/AZ1179-1/N1179),0)</f>
        <v>0.1495257235298584</v>
      </c>
      <c r="G1179" s="3">
        <f>((BC1179-AP1179/2)*S1179-E1179)/(BC1179+AP1179/2)</f>
      </c>
      <c r="H1179" s="4">
        <f>AP1179*1000</f>
        <v>2.099618696698927</v>
      </c>
      <c r="I1179" s="4">
        <f>(AU1179-BA1179)</f>
        <v>1.466731860178614</v>
      </c>
      <c r="J1179" s="4">
        <f>(P1179+AT1179*D1179)</f>
        <v>24.88125419616699</v>
      </c>
      <c r="K1179" s="4">
        <v>6</v>
      </c>
      <c r="L1179" s="4">
        <f>(K1179*AI1179+AJ1179)</f>
        <v>1.420000016689301</v>
      </c>
      <c r="M1179" s="4">
        <v>1</v>
      </c>
      <c r="N1179" s="4">
        <f>L1179*(M1179+1)*(M1179+1)/(M1179*M1179+1)</f>
        <v>2.840000033378601</v>
      </c>
      <c r="O1179" s="4">
        <v>21.35446357727051</v>
      </c>
      <c r="P1179" s="4">
        <v>24.88125419616699</v>
      </c>
      <c r="Q1179" s="4">
        <v>20.54335975646973</v>
      </c>
      <c r="R1179" s="4">
        <v>633.4404907226562</v>
      </c>
      <c r="S1179" s="4">
        <v>592.5159912109375</v>
      </c>
      <c r="T1179" s="4">
        <v>14.14999580383301</v>
      </c>
      <c r="U1179" s="4">
        <v>16.63003540039062</v>
      </c>
      <c r="V1179" s="4">
        <v>56.39714050292969</v>
      </c>
      <c r="W1179" s="4">
        <v>66.28023529052734</v>
      </c>
      <c r="X1179" s="4">
        <v>499.5166931152344</v>
      </c>
      <c r="Y1179" s="4">
        <v>1999.089355468750</v>
      </c>
      <c r="Z1179" s="4">
        <v>59.82032012939453</v>
      </c>
      <c r="AA1179" s="4">
        <v>101.6537017822266</v>
      </c>
      <c r="AB1179" s="4">
        <v>7.775272369384766</v>
      </c>
      <c r="AC1179" s="4">
        <v>0.3493697941303253</v>
      </c>
      <c r="AD1179" s="4">
        <v>0.3581284284591675</v>
      </c>
      <c r="AE1179" s="4">
        <v>0.004847544245421886</v>
      </c>
      <c r="AF1179" s="4">
        <v>0.348243772983551</v>
      </c>
      <c r="AG1179" s="4">
        <v>0.006250773556530476</v>
      </c>
      <c r="AH1179" s="4">
        <v>0.6666666865348816</v>
      </c>
      <c r="AI1179" s="4">
        <v>-0.2195652425289154</v>
      </c>
      <c r="AJ1179" s="4">
        <v>2.737391471862793</v>
      </c>
      <c r="AK1179" s="4">
        <v>1</v>
      </c>
      <c r="AL1179" s="4">
        <v>0</v>
      </c>
      <c r="AM1179" s="4">
        <v>0.1599999964237213</v>
      </c>
      <c r="AN1179" s="4">
        <v>111115</v>
      </c>
      <c r="AO1179" s="4">
        <f>X1179*0.000001/(K1179*0.0001)</f>
        <v>0.8325278218587239</v>
      </c>
      <c r="AP1179" s="4">
        <f>(U1179-T1179)/(1000-U1179)*AO1179</f>
        <v>0.002099618696698927</v>
      </c>
      <c r="AQ1179" s="4">
        <f>(P1179+273.15)</f>
        <v>298.031254196167</v>
      </c>
      <c r="AR1179" s="4">
        <f>(O1179+273.15)</f>
        <v>294.5044635772705</v>
      </c>
      <c r="AS1179" s="4">
        <f>(Y1179*AK1179+Z1179*AL1179)*AM1179</f>
        <v>319.8542897256993</v>
      </c>
      <c r="AT1179" s="4">
        <f>((AS1179+0.00000010773*(AR1179^4-AQ1179^4))-AP1179*44100)/(L1179*0.92*2*29.3+0.00000043092*AQ1179^3)</f>
        <v>2.134306149090245</v>
      </c>
      <c r="AU1179" s="4">
        <f>0.61365*EXP(17.502*J1179/(240.97+J1179))</f>
        <v>3.157236519397793</v>
      </c>
      <c r="AV1179" s="4">
        <f>AU1179*1000/AA1179</f>
        <v>31.058746155271</v>
      </c>
      <c r="AW1179" s="4">
        <f>(AV1179-U1179)</f>
        <v>14.42871075488037</v>
      </c>
      <c r="AX1179" s="4">
        <f>IF(D1179,P1179,(O1179+P1179)/2)</f>
        <v>23.11785888671875</v>
      </c>
      <c r="AY1179" s="4">
        <f>0.61365*EXP(17.502*AX1179/(240.97+AX1179))</f>
        <v>2.839899136761467</v>
      </c>
      <c r="AZ1179" s="4">
        <f>IF(AW1179&lt;&gt;0,(1000-(AV1179+U1179)/2)/AW1179*AP1179,0)</f>
        <v>0.1420469647516606</v>
      </c>
      <c r="BA1179" s="4">
        <f>U1179*AA1179/1000</f>
        <v>1.690504659219179</v>
      </c>
      <c r="BB1179" s="4">
        <f>(AY1179-BA1179)</f>
        <v>1.149394477542288</v>
      </c>
      <c r="BC1179" s="4">
        <f>1/(1.6/F1179+1.37/N1179)</f>
        <v>0.089422288231514</v>
      </c>
      <c r="BD1179" s="3">
        <f>G1179*AA1179*0.001</f>
      </c>
      <c r="BE1179" s="3">
        <f>G1179/S1179</f>
      </c>
      <c r="BF1179" s="4">
        <f>(1-AP1179*AA1179/AU1179/F1179)*100</f>
        <v>54.7893657581243</v>
      </c>
      <c r="BG1179" s="3">
        <f>(S1179-E1179/(N1179/1.35))</f>
      </c>
      <c r="BH1179" s="3">
        <f>E1179*BF1179/100/BG1179</f>
      </c>
    </row>
    <row r="1180" ht="16" customHeight="1">
      <c r="A1180" s="4">
        <v>1095</v>
      </c>
      <c r="B1180" t="s" s="2">
        <v>1229</v>
      </c>
      <c r="C1180" s="4">
        <v>6339.000030599535</v>
      </c>
      <c r="D1180" s="4">
        <v>0</v>
      </c>
      <c r="E1180" s="3">
        <f>(R1180-#REF!*(1000-T1180)/(1000-U1180))*AO1180</f>
      </c>
      <c r="F1180" s="4">
        <f>IF(AZ1180&lt;&gt;0,1/(1/AZ1180-1/N1180),0)</f>
        <v>0.1490709118686231</v>
      </c>
      <c r="G1180" s="3">
        <f>((BC1180-AP1180/2)*S1180-E1180)/(BC1180+AP1180/2)</f>
      </c>
      <c r="H1180" s="4">
        <f>AP1180*1000</f>
        <v>2.102507093376238</v>
      </c>
      <c r="I1180" s="4">
        <f>(AU1180-BA1180)</f>
        <v>1.472955446424895</v>
      </c>
      <c r="J1180" s="4">
        <f>(P1180+AT1180*D1180)</f>
        <v>24.91574668884277</v>
      </c>
      <c r="K1180" s="4">
        <v>6</v>
      </c>
      <c r="L1180" s="4">
        <f>(K1180*AI1180+AJ1180)</f>
        <v>1.420000016689301</v>
      </c>
      <c r="M1180" s="4">
        <v>1</v>
      </c>
      <c r="N1180" s="4">
        <f>L1180*(M1180+1)*(M1180+1)/(M1180*M1180+1)</f>
        <v>2.840000033378601</v>
      </c>
      <c r="O1180" s="4">
        <v>21.37988090515137</v>
      </c>
      <c r="P1180" s="4">
        <v>24.91574668884277</v>
      </c>
      <c r="Q1180" s="4">
        <v>20.61677360534668</v>
      </c>
      <c r="R1180" s="4">
        <v>677.3590087890625</v>
      </c>
      <c r="S1180" s="4">
        <v>619.9220581054688</v>
      </c>
      <c r="T1180" s="4">
        <v>14.14923763275146</v>
      </c>
      <c r="U1180" s="4">
        <v>16.63280487060547</v>
      </c>
      <c r="V1180" s="4">
        <v>56.31460952758789</v>
      </c>
      <c r="W1180" s="4">
        <v>66.19704437255859</v>
      </c>
      <c r="X1180" s="4">
        <v>499.4919738769531</v>
      </c>
      <c r="Y1180" s="4">
        <v>1999.067871093750</v>
      </c>
      <c r="Z1180" s="4">
        <v>57.81281280517578</v>
      </c>
      <c r="AA1180" s="4">
        <v>101.6536483764648</v>
      </c>
      <c r="AB1180" s="4">
        <v>7.775272369384766</v>
      </c>
      <c r="AC1180" s="4">
        <v>0.3493697941303253</v>
      </c>
      <c r="AD1180" s="4">
        <v>0.3581284284591675</v>
      </c>
      <c r="AE1180" s="4">
        <v>0.004847544245421886</v>
      </c>
      <c r="AF1180" s="4">
        <v>0.348243772983551</v>
      </c>
      <c r="AG1180" s="4">
        <v>0.006250773556530476</v>
      </c>
      <c r="AH1180" s="4">
        <v>0.6666666865348816</v>
      </c>
      <c r="AI1180" s="4">
        <v>-0.2195652425289154</v>
      </c>
      <c r="AJ1180" s="4">
        <v>2.737391471862793</v>
      </c>
      <c r="AK1180" s="4">
        <v>1</v>
      </c>
      <c r="AL1180" s="4">
        <v>0</v>
      </c>
      <c r="AM1180" s="4">
        <v>0.1599999964237213</v>
      </c>
      <c r="AN1180" s="4">
        <v>111115</v>
      </c>
      <c r="AO1180" s="4">
        <f>X1180*0.000001/(K1180*0.0001)</f>
        <v>0.8324866231282551</v>
      </c>
      <c r="AP1180" s="4">
        <f>(U1180-T1180)/(1000-U1180)*AO1180</f>
        <v>0.002102507093376239</v>
      </c>
      <c r="AQ1180" s="4">
        <f>(P1180+273.15)</f>
        <v>298.0657466888428</v>
      </c>
      <c r="AR1180" s="4">
        <f>(O1180+273.15)</f>
        <v>294.5298809051513</v>
      </c>
      <c r="AS1180" s="4">
        <f>(Y1180*AK1180+Z1180*AL1180)*AM1180</f>
        <v>319.8508522257762</v>
      </c>
      <c r="AT1180" s="4">
        <f>((AS1180+0.00000010773*(AR1180^4-AQ1180^4))-AP1180*44100)/(L1180*0.92*2*29.3+0.00000043092*AQ1180^3)</f>
        <v>2.131430082000929</v>
      </c>
      <c r="AU1180" s="4">
        <f>0.61365*EXP(17.502*J1180/(240.97+J1180))</f>
        <v>3.163740744255775</v>
      </c>
      <c r="AV1180" s="4">
        <f>AU1180*1000/AA1180</f>
        <v>31.12274664790343</v>
      </c>
      <c r="AW1180" s="4">
        <f>(AV1180-U1180)</f>
        <v>14.48994177729796</v>
      </c>
      <c r="AX1180" s="4">
        <f>IF(D1180,P1180,(O1180+P1180)/2)</f>
        <v>23.14781379699707</v>
      </c>
      <c r="AY1180" s="4">
        <f>0.61365*EXP(17.502*AX1180/(240.97+AX1180))</f>
        <v>2.845047495828179</v>
      </c>
      <c r="AZ1180" s="4">
        <f>IF(AW1180&lt;&gt;0,(1000-(AV1180+U1180)/2)/AW1180*AP1180,0)</f>
        <v>0.141636449063156</v>
      </c>
      <c r="BA1180" s="4">
        <f>U1180*AA1180/1000</f>
        <v>1.69078529783088</v>
      </c>
      <c r="BB1180" s="4">
        <f>(AY1180-BA1180)</f>
        <v>1.154262197997299</v>
      </c>
      <c r="BC1180" s="4">
        <f>1/(1.6/F1180+1.37/N1180)</f>
        <v>0.08916199175241281</v>
      </c>
      <c r="BD1180" s="3">
        <f>G1180*AA1180*0.001</f>
      </c>
      <c r="BE1180" s="3">
        <f>G1180/S1180</f>
      </c>
      <c r="BF1180" s="4">
        <f>(1-AP1180*AA1180/AU1180/F1180)*100</f>
        <v>54.68242687411436</v>
      </c>
      <c r="BG1180" s="3">
        <f>(S1180-E1180/(N1180/1.35))</f>
      </c>
      <c r="BH1180" s="3">
        <f>E1180*BF1180/100/BG1180</f>
      </c>
    </row>
    <row r="1181" ht="16" customHeight="1">
      <c r="A1181" s="4">
        <v>1096</v>
      </c>
      <c r="B1181" t="s" s="2">
        <v>1230</v>
      </c>
      <c r="C1181" s="4">
        <v>6344.000030487776</v>
      </c>
      <c r="D1181" s="4">
        <v>0</v>
      </c>
      <c r="E1181" s="3">
        <f>(R1181-#REF!*(1000-T1181)/(1000-U1181))*AO1181</f>
      </c>
      <c r="F1181" s="4">
        <f>IF(AZ1181&lt;&gt;0,1/(1/AZ1181-1/N1181),0)</f>
        <v>0.1491841165177326</v>
      </c>
      <c r="G1181" s="3">
        <f>((BC1181-AP1181/2)*S1181-E1181)/(BC1181+AP1181/2)</f>
      </c>
      <c r="H1181" s="4">
        <f>AP1181*1000</f>
        <v>2.104587321702015</v>
      </c>
      <c r="I1181" s="4">
        <f>(AU1181-BA1181)</f>
        <v>1.473340040959463</v>
      </c>
      <c r="J1181" s="4">
        <f>(P1181+AT1181*D1181)</f>
        <v>24.91914558410645</v>
      </c>
      <c r="K1181" s="4">
        <v>6</v>
      </c>
      <c r="L1181" s="4">
        <f>(K1181*AI1181+AJ1181)</f>
        <v>1.420000016689301</v>
      </c>
      <c r="M1181" s="4">
        <v>1</v>
      </c>
      <c r="N1181" s="4">
        <f>L1181*(M1181+1)*(M1181+1)/(M1181*M1181+1)</f>
        <v>2.840000033378601</v>
      </c>
      <c r="O1181" s="4">
        <v>21.40726280212402</v>
      </c>
      <c r="P1181" s="4">
        <v>24.91914558410645</v>
      </c>
      <c r="Q1181" s="4">
        <v>20.64584922790527</v>
      </c>
      <c r="R1181" s="4">
        <v>711.3792724609375</v>
      </c>
      <c r="S1181" s="4">
        <v>652.2201538085938</v>
      </c>
      <c r="T1181" s="4">
        <v>14.14939308166504</v>
      </c>
      <c r="U1181" s="4">
        <v>16.63536643981934</v>
      </c>
      <c r="V1181" s="4">
        <v>56.22394943237305</v>
      </c>
      <c r="W1181" s="4">
        <v>66.09999084472656</v>
      </c>
      <c r="X1181" s="4">
        <v>499.5009460449219</v>
      </c>
      <c r="Y1181" s="4">
        <v>1999.041870117188</v>
      </c>
      <c r="Z1181" s="4">
        <v>56.83313369750977</v>
      </c>
      <c r="AA1181" s="4">
        <v>101.6534423828125</v>
      </c>
      <c r="AB1181" s="4">
        <v>7.775272369384766</v>
      </c>
      <c r="AC1181" s="4">
        <v>0.3493697941303253</v>
      </c>
      <c r="AD1181" s="4">
        <v>0.3581284284591675</v>
      </c>
      <c r="AE1181" s="4">
        <v>0.004847544245421886</v>
      </c>
      <c r="AF1181" s="4">
        <v>0.348243772983551</v>
      </c>
      <c r="AG1181" s="4">
        <v>0.006250773556530476</v>
      </c>
      <c r="AH1181" s="4">
        <v>0.6666666865348816</v>
      </c>
      <c r="AI1181" s="4">
        <v>-0.2195652425289154</v>
      </c>
      <c r="AJ1181" s="4">
        <v>2.737391471862793</v>
      </c>
      <c r="AK1181" s="4">
        <v>1</v>
      </c>
      <c r="AL1181" s="4">
        <v>0</v>
      </c>
      <c r="AM1181" s="4">
        <v>0.1599999964237213</v>
      </c>
      <c r="AN1181" s="4">
        <v>111115</v>
      </c>
      <c r="AO1181" s="4">
        <f>X1181*0.000001/(K1181*0.0001)</f>
        <v>0.8325015767415362</v>
      </c>
      <c r="AP1181" s="4">
        <f>(U1181-T1181)/(1000-U1181)*AO1181</f>
        <v>0.002104587321702015</v>
      </c>
      <c r="AQ1181" s="4">
        <f>(P1181+273.15)</f>
        <v>298.0691455841064</v>
      </c>
      <c r="AR1181" s="4">
        <f>(O1181+273.15)</f>
        <v>294.557262802124</v>
      </c>
      <c r="AS1181" s="4">
        <f>(Y1181*AK1181+Z1181*AL1181)*AM1181</f>
        <v>319.8466920696192</v>
      </c>
      <c r="AT1181" s="4">
        <f>((AS1181+0.00000010773*(AR1181^4-AQ1181^4))-AP1181*44100)/(L1181*0.92*2*29.3+0.00000043092*AQ1181^3)</f>
        <v>2.133317141843313</v>
      </c>
      <c r="AU1181" s="4">
        <f>0.61365*EXP(17.502*J1181/(240.97+J1181))</f>
        <v>3.164382304866611</v>
      </c>
      <c r="AV1181" s="4">
        <f>AU1181*1000/AA1181</f>
        <v>31.12912096916496</v>
      </c>
      <c r="AW1181" s="4">
        <f>(AV1181-U1181)</f>
        <v>14.49375452934563</v>
      </c>
      <c r="AX1181" s="4">
        <f>IF(D1181,P1181,(O1181+P1181)/2)</f>
        <v>23.16320419311523</v>
      </c>
      <c r="AY1181" s="4">
        <f>0.61365*EXP(17.502*AX1181/(240.97+AX1181))</f>
        <v>2.847695821171389</v>
      </c>
      <c r="AZ1181" s="4">
        <f>IF(AW1181&lt;&gt;0,(1000-(AV1181+U1181)/2)/AW1181*AP1181,0)</f>
        <v>0.1417386399244125</v>
      </c>
      <c r="BA1181" s="4">
        <f>U1181*AA1181/1000</f>
        <v>1.691042263907148</v>
      </c>
      <c r="BB1181" s="4">
        <f>(AY1181-BA1181)</f>
        <v>1.156653557264242</v>
      </c>
      <c r="BC1181" s="4">
        <f>1/(1.6/F1181+1.37/N1181)</f>
        <v>0.08922678709154848</v>
      </c>
      <c r="BD1181" s="3">
        <f>G1181*AA1181*0.001</f>
      </c>
      <c r="BE1181" s="3">
        <f>G1181/S1181</f>
      </c>
      <c r="BF1181" s="4">
        <f>(1-AP1181*AA1181/AU1181/F1181)*100</f>
        <v>54.68129346217216</v>
      </c>
      <c r="BG1181" s="3">
        <f>(S1181-E1181/(N1181/1.35))</f>
      </c>
      <c r="BH1181" s="3">
        <f>E1181*BF1181/100/BG1181</f>
      </c>
    </row>
    <row r="1182" ht="16" customHeight="1">
      <c r="A1182" s="4">
        <v>1097</v>
      </c>
      <c r="B1182" t="s" s="2">
        <v>1231</v>
      </c>
      <c r="C1182" s="4">
        <v>6349.000030376017</v>
      </c>
      <c r="D1182" s="4">
        <v>0</v>
      </c>
      <c r="E1182" s="3">
        <f>(R1182-#REF!*(1000-T1182)/(1000-U1182))*AO1182</f>
      </c>
      <c r="F1182" s="4">
        <f>IF(AZ1182&lt;&gt;0,1/(1/AZ1182-1/N1182),0)</f>
        <v>0.1494405473389441</v>
      </c>
      <c r="G1182" s="3">
        <f>((BC1182-AP1182/2)*S1182-E1182)/(BC1182+AP1182/2)</f>
      </c>
      <c r="H1182" s="4">
        <f>AP1182*1000</f>
        <v>2.105436776475693</v>
      </c>
      <c r="I1182" s="4">
        <f>(AU1182-BA1182)</f>
        <v>1.471546084699567</v>
      </c>
      <c r="J1182" s="4">
        <f>(P1182+AT1182*D1182)</f>
        <v>24.90967750549316</v>
      </c>
      <c r="K1182" s="4">
        <v>6</v>
      </c>
      <c r="L1182" s="4">
        <f>(K1182*AI1182+AJ1182)</f>
        <v>1.420000016689301</v>
      </c>
      <c r="M1182" s="4">
        <v>1</v>
      </c>
      <c r="N1182" s="4">
        <f>L1182*(M1182+1)*(M1182+1)/(M1182*M1182+1)</f>
        <v>2.840000033378601</v>
      </c>
      <c r="O1182" s="4">
        <v>21.42377471923828</v>
      </c>
      <c r="P1182" s="4">
        <v>24.90967750549316</v>
      </c>
      <c r="Q1182" s="4">
        <v>20.60300445556641</v>
      </c>
      <c r="R1182" s="4">
        <v>721.2193603515625</v>
      </c>
      <c r="S1182" s="4">
        <v>677.8467407226562</v>
      </c>
      <c r="T1182" s="4">
        <v>14.14852333068848</v>
      </c>
      <c r="U1182" s="4">
        <v>16.63542366027832</v>
      </c>
      <c r="V1182" s="4">
        <v>56.15742874145508</v>
      </c>
      <c r="W1182" s="4">
        <v>66.02707672119141</v>
      </c>
      <c r="X1182" s="4">
        <v>499.5162658691406</v>
      </c>
      <c r="Y1182" s="4">
        <v>1999.070678710938</v>
      </c>
      <c r="Z1182" s="4">
        <v>56.51869201660156</v>
      </c>
      <c r="AA1182" s="4">
        <v>101.6535186767578</v>
      </c>
      <c r="AB1182" s="4">
        <v>7.775272369384766</v>
      </c>
      <c r="AC1182" s="4">
        <v>0.3493697941303253</v>
      </c>
      <c r="AD1182" s="4">
        <v>0.3581284284591675</v>
      </c>
      <c r="AE1182" s="4">
        <v>0.004847544245421886</v>
      </c>
      <c r="AF1182" s="4">
        <v>0.348243772983551</v>
      </c>
      <c r="AG1182" s="4">
        <v>0.006250773556530476</v>
      </c>
      <c r="AH1182" s="4">
        <v>0.6666666865348816</v>
      </c>
      <c r="AI1182" s="4">
        <v>-0.2195652425289154</v>
      </c>
      <c r="AJ1182" s="4">
        <v>2.737391471862793</v>
      </c>
      <c r="AK1182" s="4">
        <v>1</v>
      </c>
      <c r="AL1182" s="4">
        <v>0</v>
      </c>
      <c r="AM1182" s="4">
        <v>0.1599999964237213</v>
      </c>
      <c r="AN1182" s="4">
        <v>111115</v>
      </c>
      <c r="AO1182" s="4">
        <f>X1182*0.000001/(K1182*0.0001)</f>
        <v>0.8325271097819009</v>
      </c>
      <c r="AP1182" s="4">
        <f>(U1182-T1182)/(1000-U1182)*AO1182</f>
        <v>0.002105436776475693</v>
      </c>
      <c r="AQ1182" s="4">
        <f>(P1182+273.15)</f>
        <v>298.0596775054931</v>
      </c>
      <c r="AR1182" s="4">
        <f>(O1182+273.15)</f>
        <v>294.5737747192383</v>
      </c>
      <c r="AS1182" s="4">
        <f>(Y1182*AK1182+Z1182*AL1182)*AM1182</f>
        <v>319.8513014445161</v>
      </c>
      <c r="AT1182" s="4">
        <f>((AS1182+0.00000010773*(AR1182^4-AQ1182^4))-AP1182*44100)/(L1182*0.92*2*29.3+0.00000043092*AQ1182^3)</f>
        <v>2.13626568636818</v>
      </c>
      <c r="AU1182" s="4">
        <f>0.61365*EXP(17.502*J1182/(240.97+J1182))</f>
        <v>3.162595434445448</v>
      </c>
      <c r="AV1182" s="4">
        <f>AU1182*1000/AA1182</f>
        <v>31.11151955794077</v>
      </c>
      <c r="AW1182" s="4">
        <f>(AV1182-U1182)</f>
        <v>14.47609589766245</v>
      </c>
      <c r="AX1182" s="4">
        <f>IF(D1182,P1182,(O1182+P1182)/2)</f>
        <v>23.16672611236572</v>
      </c>
      <c r="AY1182" s="4">
        <f>0.61365*EXP(17.502*AX1182/(240.97+AX1182))</f>
        <v>2.848302163784147</v>
      </c>
      <c r="AZ1182" s="4">
        <f>IF(AW1182&lt;&gt;0,(1000-(AV1182+U1182)/2)/AW1182*AP1182,0)</f>
        <v>0.1419700937253109</v>
      </c>
      <c r="BA1182" s="4">
        <f>U1182*AA1182/1000</f>
        <v>1.691049349745881</v>
      </c>
      <c r="BB1182" s="4">
        <f>(AY1182-BA1182)</f>
        <v>1.157252814038266</v>
      </c>
      <c r="BC1182" s="4">
        <f>1/(1.6/F1182+1.37/N1182)</f>
        <v>0.08937354564158952</v>
      </c>
      <c r="BD1182" s="3">
        <f>G1182*AA1182*0.001</f>
      </c>
      <c r="BE1182" s="3">
        <f>G1182/S1182</f>
      </c>
      <c r="BF1182" s="4">
        <f>(1-AP1182*AA1182/AU1182/F1182)*100</f>
        <v>54.71519191526652</v>
      </c>
      <c r="BG1182" s="3">
        <f>(S1182-E1182/(N1182/1.35))</f>
      </c>
      <c r="BH1182" s="3">
        <f>E1182*BF1182/100/BG1182</f>
      </c>
    </row>
    <row r="1183" ht="16" customHeight="1">
      <c r="A1183" s="4">
        <v>1098</v>
      </c>
      <c r="B1183" t="s" s="2">
        <v>1232</v>
      </c>
      <c r="C1183" s="4">
        <v>6354.500030253083</v>
      </c>
      <c r="D1183" s="4">
        <v>0</v>
      </c>
      <c r="E1183" s="3">
        <f>(R1183-#REF!*(1000-T1183)/(1000-U1183))*AO1183</f>
      </c>
      <c r="F1183" s="4">
        <f>IF(AZ1183&lt;&gt;0,1/(1/AZ1183-1/N1183),0)</f>
        <v>0.1493024702852817</v>
      </c>
      <c r="G1183" s="3">
        <f>((BC1183-AP1183/2)*S1183-E1183)/(BC1183+AP1183/2)</f>
      </c>
      <c r="H1183" s="4">
        <f>AP1183*1000</f>
        <v>2.104832768812561</v>
      </c>
      <c r="I1183" s="4">
        <f>(AU1183-BA1183)</f>
        <v>1.472413318733039</v>
      </c>
      <c r="J1183" s="4">
        <f>(P1183+AT1183*D1183)</f>
        <v>24.913330078125</v>
      </c>
      <c r="K1183" s="4">
        <v>6</v>
      </c>
      <c r="L1183" s="4">
        <f>(K1183*AI1183+AJ1183)</f>
        <v>1.420000016689301</v>
      </c>
      <c r="M1183" s="4">
        <v>1</v>
      </c>
      <c r="N1183" s="4">
        <f>L1183*(M1183+1)*(M1183+1)/(M1183*M1183+1)</f>
        <v>2.840000033378601</v>
      </c>
      <c r="O1183" s="4">
        <v>21.41675758361816</v>
      </c>
      <c r="P1183" s="4">
        <v>24.913330078125</v>
      </c>
      <c r="Q1183" s="4">
        <v>20.50103569030762</v>
      </c>
      <c r="R1183" s="4">
        <v>721.269775390625</v>
      </c>
      <c r="S1183" s="4">
        <v>690.8967895507812</v>
      </c>
      <c r="T1183" s="4">
        <v>14.14748954772949</v>
      </c>
      <c r="U1183" s="4">
        <v>16.63366508483887</v>
      </c>
      <c r="V1183" s="4">
        <v>56.16303253173828</v>
      </c>
      <c r="W1183" s="4">
        <v>66.03264617919922</v>
      </c>
      <c r="X1183" s="4">
        <v>499.5194396972656</v>
      </c>
      <c r="Y1183" s="4">
        <v>1999.131347656250</v>
      </c>
      <c r="Z1183" s="4">
        <v>56.76287078857422</v>
      </c>
      <c r="AA1183" s="4">
        <v>101.653564453125</v>
      </c>
      <c r="AB1183" s="4">
        <v>7.775272369384766</v>
      </c>
      <c r="AC1183" s="4">
        <v>0.3493697941303253</v>
      </c>
      <c r="AD1183" s="4">
        <v>0.3581284284591675</v>
      </c>
      <c r="AE1183" s="4">
        <v>0.004847544245421886</v>
      </c>
      <c r="AF1183" s="4">
        <v>0.348243772983551</v>
      </c>
      <c r="AG1183" s="4">
        <v>0.006250773556530476</v>
      </c>
      <c r="AH1183" s="4">
        <v>0.6666666865348816</v>
      </c>
      <c r="AI1183" s="4">
        <v>-0.2195652425289154</v>
      </c>
      <c r="AJ1183" s="4">
        <v>2.737391471862793</v>
      </c>
      <c r="AK1183" s="4">
        <v>1</v>
      </c>
      <c r="AL1183" s="4">
        <v>0</v>
      </c>
      <c r="AM1183" s="4">
        <v>0.1599999964237213</v>
      </c>
      <c r="AN1183" s="4">
        <v>111115</v>
      </c>
      <c r="AO1183" s="4">
        <f>X1183*0.000001/(K1183*0.0001)</f>
        <v>0.8325323994954426</v>
      </c>
      <c r="AP1183" s="4">
        <f>(U1183-T1183)/(1000-U1183)*AO1183</f>
        <v>0.002104832768812561</v>
      </c>
      <c r="AQ1183" s="4">
        <f>(P1183+273.15)</f>
        <v>298.063330078125</v>
      </c>
      <c r="AR1183" s="4">
        <f>(O1183+273.15)</f>
        <v>294.5667575836181</v>
      </c>
      <c r="AS1183" s="4">
        <f>(Y1183*AK1183+Z1183*AL1183)*AM1183</f>
        <v>319.8610084755492</v>
      </c>
      <c r="AT1183" s="4">
        <f>((AS1183+0.00000010773*(AR1183^4-AQ1183^4))-AP1183*44100)/(L1183*0.92*2*29.3+0.00000043092*AQ1183^3)</f>
        <v>2.135316217511957</v>
      </c>
      <c r="AU1183" s="4">
        <f>0.61365*EXP(17.502*J1183/(240.97+J1183))</f>
        <v>3.163284664526401</v>
      </c>
      <c r="AV1183" s="4">
        <f>AU1183*1000/AA1183</f>
        <v>31.11828573394562</v>
      </c>
      <c r="AW1183" s="4">
        <f>(AV1183-U1183)</f>
        <v>14.48462064910675</v>
      </c>
      <c r="AX1183" s="4">
        <f>IF(D1183,P1183,(O1183+P1183)/2)</f>
        <v>23.16504383087158</v>
      </c>
      <c r="AY1183" s="4">
        <f>0.61365*EXP(17.502*AX1183/(240.97+AX1183))</f>
        <v>2.848012523818736</v>
      </c>
      <c r="AZ1183" s="4">
        <f>IF(AW1183&lt;&gt;0,(1000-(AV1183+U1183)/2)/AW1183*AP1183,0)</f>
        <v>0.1418454706654822</v>
      </c>
      <c r="BA1183" s="4">
        <f>U1183*AA1183/1000</f>
        <v>1.690871345793363</v>
      </c>
      <c r="BB1183" s="4">
        <f>(AY1183-BA1183)</f>
        <v>1.157141178025374</v>
      </c>
      <c r="BC1183" s="4">
        <f>1/(1.6/F1183+1.37/N1183)</f>
        <v>0.08929452512386908</v>
      </c>
      <c r="BD1183" s="3">
        <f>G1183*AA1183*0.001</f>
      </c>
      <c r="BE1183" s="3">
        <f>G1183/S1183</f>
      </c>
      <c r="BF1183" s="4">
        <f>(1-AP1183*AA1183/AU1183/F1183)*100</f>
        <v>54.69616793802457</v>
      </c>
      <c r="BG1183" s="3">
        <f>(S1183-E1183/(N1183/1.35))</f>
      </c>
      <c r="BH1183" s="3">
        <f>E1183*BF1183/100/BG1183</f>
      </c>
    </row>
    <row r="1184" ht="16" customHeight="1">
      <c r="A1184" s="4">
        <v>1099</v>
      </c>
      <c r="B1184" t="s" s="2">
        <v>1233</v>
      </c>
      <c r="C1184" s="4">
        <v>6359.500030141324</v>
      </c>
      <c r="D1184" s="4">
        <v>0</v>
      </c>
      <c r="E1184" s="3">
        <f>(R1184-#REF!*(1000-T1184)/(1000-U1184))*AO1184</f>
      </c>
      <c r="F1184" s="4">
        <f>IF(AZ1184&lt;&gt;0,1/(1/AZ1184-1/N1184),0)</f>
        <v>0.1490910949365656</v>
      </c>
      <c r="G1184" s="3">
        <f>((BC1184-AP1184/2)*S1184-E1184)/(BC1184+AP1184/2)</f>
      </c>
      <c r="H1184" s="4">
        <f>AP1184*1000</f>
        <v>2.104152868673147</v>
      </c>
      <c r="I1184" s="4">
        <f>(AU1184-BA1184)</f>
        <v>1.47391442294393</v>
      </c>
      <c r="J1184" s="4">
        <f>(P1184+AT1184*D1184)</f>
        <v>24.91965484619141</v>
      </c>
      <c r="K1184" s="4">
        <v>6</v>
      </c>
      <c r="L1184" s="4">
        <f>(K1184*AI1184+AJ1184)</f>
        <v>1.420000016689301</v>
      </c>
      <c r="M1184" s="4">
        <v>1</v>
      </c>
      <c r="N1184" s="4">
        <f>L1184*(M1184+1)*(M1184+1)/(M1184*M1184+1)</f>
        <v>2.840000033378601</v>
      </c>
      <c r="O1184" s="4">
        <v>21.38978385925293</v>
      </c>
      <c r="P1184" s="4">
        <v>24.91965484619141</v>
      </c>
      <c r="Q1184" s="4">
        <v>20.41360664367676</v>
      </c>
      <c r="R1184" s="4">
        <v>720.8132934570312</v>
      </c>
      <c r="S1184" s="4">
        <v>695.269287109375</v>
      </c>
      <c r="T1184" s="4">
        <v>14.1452112197876</v>
      </c>
      <c r="U1184" s="4">
        <v>16.63063430786133</v>
      </c>
      <c r="V1184" s="4">
        <v>56.23343658447266</v>
      </c>
      <c r="W1184" s="4">
        <v>66.11493682861328</v>
      </c>
      <c r="X1184" s="4">
        <v>499.5108032226562</v>
      </c>
      <c r="Y1184" s="4">
        <v>1999.1884765625</v>
      </c>
      <c r="Z1184" s="4">
        <v>56.84717559814453</v>
      </c>
      <c r="AA1184" s="4">
        <v>101.6536102294922</v>
      </c>
      <c r="AB1184" s="4">
        <v>7.775272369384766</v>
      </c>
      <c r="AC1184" s="4">
        <v>0.3493697941303253</v>
      </c>
      <c r="AD1184" s="4">
        <v>0.3581284284591675</v>
      </c>
      <c r="AE1184" s="4">
        <v>0.004847544245421886</v>
      </c>
      <c r="AF1184" s="4">
        <v>0.348243772983551</v>
      </c>
      <c r="AG1184" s="4">
        <v>0.006250773556530476</v>
      </c>
      <c r="AH1184" s="4">
        <v>0.6666666865348816</v>
      </c>
      <c r="AI1184" s="4">
        <v>-0.2195652425289154</v>
      </c>
      <c r="AJ1184" s="4">
        <v>2.737391471862793</v>
      </c>
      <c r="AK1184" s="4">
        <v>1</v>
      </c>
      <c r="AL1184" s="4">
        <v>0</v>
      </c>
      <c r="AM1184" s="4">
        <v>0.1599999964237213</v>
      </c>
      <c r="AN1184" s="4">
        <v>111115</v>
      </c>
      <c r="AO1184" s="4">
        <f>X1184*0.000001/(K1184*0.0001)</f>
        <v>0.8325180053710937</v>
      </c>
      <c r="AP1184" s="4">
        <f>(U1184-T1184)/(1000-U1184)*AO1184</f>
        <v>0.002104152868673147</v>
      </c>
      <c r="AQ1184" s="4">
        <f>(P1184+273.15)</f>
        <v>298.0696548461914</v>
      </c>
      <c r="AR1184" s="4">
        <f>(O1184+273.15)</f>
        <v>294.5397838592529</v>
      </c>
      <c r="AS1184" s="4">
        <f>(Y1184*AK1184+Z1184*AL1184)*AM1184</f>
        <v>319.8701491003449</v>
      </c>
      <c r="AT1184" s="4">
        <f>((AS1184+0.00000010773*(AR1184^4-AQ1184^4))-AP1184*44100)/(L1184*0.92*2*29.3+0.00000043092*AQ1184^3)</f>
        <v>2.131546035215306</v>
      </c>
      <c r="AU1184" s="4">
        <f>0.61365*EXP(17.502*J1184/(240.97+J1184))</f>
        <v>3.164478440744487</v>
      </c>
      <c r="AV1184" s="4">
        <f>AU1184*1000/AA1184</f>
        <v>31.13001529016423</v>
      </c>
      <c r="AW1184" s="4">
        <f>(AV1184-U1184)</f>
        <v>14.4993809823029</v>
      </c>
      <c r="AX1184" s="4">
        <f>IF(D1184,P1184,(O1184+P1184)/2)</f>
        <v>23.15471935272217</v>
      </c>
      <c r="AY1184" s="4">
        <f>0.61365*EXP(17.502*AX1184/(240.97+AX1184))</f>
        <v>2.846235513030416</v>
      </c>
      <c r="AZ1184" s="4">
        <f>IF(AW1184&lt;&gt;0,(1000-(AV1184+U1184)/2)/AW1184*AP1184,0)</f>
        <v>0.1416546690682405</v>
      </c>
      <c r="BA1184" s="4">
        <f>U1184*AA1184/1000</f>
        <v>1.690564017800556</v>
      </c>
      <c r="BB1184" s="4">
        <f>(AY1184-BA1184)</f>
        <v>1.15567149522986</v>
      </c>
      <c r="BC1184" s="4">
        <f>1/(1.6/F1184+1.37/N1184)</f>
        <v>0.08917354431533266</v>
      </c>
      <c r="BD1184" s="3">
        <f>G1184*AA1184*0.001</f>
      </c>
      <c r="BE1184" s="3">
        <f>G1184/S1184</f>
      </c>
      <c r="BF1184" s="4">
        <f>(1-AP1184*AA1184/AU1184/F1184)*100</f>
        <v>54.66368154145742</v>
      </c>
      <c r="BG1184" s="3">
        <f>(S1184-E1184/(N1184/1.35))</f>
      </c>
      <c r="BH1184" s="3">
        <f>E1184*BF1184/100/BG1184</f>
      </c>
    </row>
    <row r="1185" ht="16" customHeight="1">
      <c r="A1185" s="4">
        <v>1100</v>
      </c>
      <c r="B1185" t="s" s="2">
        <v>1234</v>
      </c>
      <c r="C1185" s="4">
        <v>6364.500030029565</v>
      </c>
      <c r="D1185" s="4">
        <v>0</v>
      </c>
      <c r="E1185" s="3">
        <f>(R1185-#REF!*(1000-T1185)/(1000-U1185))*AO1185</f>
      </c>
      <c r="F1185" s="4">
        <f>IF(AZ1185&lt;&gt;0,1/(1/AZ1185-1/N1185),0)</f>
        <v>0.1490197324015163</v>
      </c>
      <c r="G1185" s="3">
        <f>((BC1185-AP1185/2)*S1185-E1185)/(BC1185+AP1185/2)</f>
      </c>
      <c r="H1185" s="4">
        <f>AP1185*1000</f>
        <v>2.102550075993256</v>
      </c>
      <c r="I1185" s="4">
        <f>(AU1185-BA1185)</f>
        <v>1.473466872840264</v>
      </c>
      <c r="J1185" s="4">
        <f>(P1185+AT1185*D1185)</f>
        <v>24.91605758666992</v>
      </c>
      <c r="K1185" s="4">
        <v>6</v>
      </c>
      <c r="L1185" s="4">
        <f>(K1185*AI1185+AJ1185)</f>
        <v>1.420000016689301</v>
      </c>
      <c r="M1185" s="4">
        <v>1</v>
      </c>
      <c r="N1185" s="4">
        <f>L1185*(M1185+1)*(M1185+1)/(M1185*M1185+1)</f>
        <v>2.840000033378601</v>
      </c>
      <c r="O1185" s="4">
        <v>21.35691833496094</v>
      </c>
      <c r="P1185" s="4">
        <v>24.91605758666992</v>
      </c>
      <c r="Q1185" s="4">
        <v>20.37749099731445</v>
      </c>
      <c r="R1185" s="4">
        <v>720.5697631835938</v>
      </c>
      <c r="S1185" s="4">
        <v>696.6735229492188</v>
      </c>
      <c r="T1185" s="4">
        <v>14.14492130279541</v>
      </c>
      <c r="U1185" s="4">
        <v>16.62837600708008</v>
      </c>
      <c r="V1185" s="4">
        <v>56.33897399902344</v>
      </c>
      <c r="W1185" s="4">
        <v>66.23230743408203</v>
      </c>
      <c r="X1185" s="4">
        <v>499.5270690917969</v>
      </c>
      <c r="Y1185" s="4">
        <v>1999.243652343750</v>
      </c>
      <c r="Z1185" s="4">
        <v>56.77323913574219</v>
      </c>
      <c r="AA1185" s="4">
        <v>101.6534957885742</v>
      </c>
      <c r="AB1185" s="4">
        <v>7.775272369384766</v>
      </c>
      <c r="AC1185" s="4">
        <v>0.3493697941303253</v>
      </c>
      <c r="AD1185" s="4">
        <v>0.3581284284591675</v>
      </c>
      <c r="AE1185" s="4">
        <v>0.004847544245421886</v>
      </c>
      <c r="AF1185" s="4">
        <v>0.348243772983551</v>
      </c>
      <c r="AG1185" s="4">
        <v>0.006250773556530476</v>
      </c>
      <c r="AH1185" s="4">
        <v>0.6666666865348816</v>
      </c>
      <c r="AI1185" s="4">
        <v>-0.2195652425289154</v>
      </c>
      <c r="AJ1185" s="4">
        <v>2.737391471862793</v>
      </c>
      <c r="AK1185" s="4">
        <v>1</v>
      </c>
      <c r="AL1185" s="4">
        <v>0</v>
      </c>
      <c r="AM1185" s="4">
        <v>0.1599999964237213</v>
      </c>
      <c r="AN1185" s="4">
        <v>111125</v>
      </c>
      <c r="AO1185" s="4">
        <f>X1185*0.000001/(K1185*0.0001)</f>
        <v>0.8325451151529948</v>
      </c>
      <c r="AP1185" s="4">
        <f>(U1185-T1185)/(1000-U1185)*AO1185</f>
        <v>0.002102550075993256</v>
      </c>
      <c r="AQ1185" s="4">
        <f>(P1185+273.15)</f>
        <v>298.0660575866699</v>
      </c>
      <c r="AR1185" s="4">
        <f>(O1185+273.15)</f>
        <v>294.5069183349609</v>
      </c>
      <c r="AS1185" s="4">
        <f>(Y1185*AK1185+Z1185*AL1185)*AM1185</f>
        <v>319.8789772251475</v>
      </c>
      <c r="AT1185" s="4">
        <f>((AS1185+0.00000010773*(AR1185^4-AQ1185^4))-AP1185*44100)/(L1185*0.92*2*29.3+0.00000043092*AQ1185^3)</f>
        <v>2.128813384890912</v>
      </c>
      <c r="AU1185" s="4">
        <f>0.61365*EXP(17.502*J1185/(240.97+J1185))</f>
        <v>3.163799423246807</v>
      </c>
      <c r="AV1185" s="4">
        <f>AU1185*1000/AA1185</f>
        <v>31.12337061016662</v>
      </c>
      <c r="AW1185" s="4">
        <f>(AV1185-U1185)</f>
        <v>14.49499460308654</v>
      </c>
      <c r="AX1185" s="4">
        <f>IF(D1185,P1185,(O1185+P1185)/2)</f>
        <v>23.13648796081543</v>
      </c>
      <c r="AY1185" s="4">
        <f>0.61365*EXP(17.502*AX1185/(240.97+AX1185))</f>
        <v>2.843099962032818</v>
      </c>
      <c r="AZ1185" s="4">
        <f>IF(AW1185&lt;&gt;0,(1000-(AV1185+U1185)/2)/AW1185*AP1185,0)</f>
        <v>0.1415902463541988</v>
      </c>
      <c r="BA1185" s="4">
        <f>U1185*AA1185/1000</f>
        <v>1.690332550406543</v>
      </c>
      <c r="BB1185" s="4">
        <f>(AY1185-BA1185)</f>
        <v>1.152767411626275</v>
      </c>
      <c r="BC1185" s="4">
        <f>1/(1.6/F1185+1.37/N1185)</f>
        <v>0.0891326965932317</v>
      </c>
      <c r="BD1185" s="3">
        <f>G1185*AA1185*0.001</f>
      </c>
      <c r="BE1185" s="3">
        <f>G1185/S1185</f>
      </c>
      <c r="BF1185" s="4">
        <f>(1-AP1185*AA1185/AU1185/F1185)*100</f>
        <v>54.66684505759412</v>
      </c>
      <c r="BG1185" s="3">
        <f>(S1185-E1185/(N1185/1.35))</f>
      </c>
      <c r="BH1185" s="3">
        <f>E1185*BF1185/100/BG1185</f>
      </c>
    </row>
    <row r="1186" ht="16" customHeight="1">
      <c r="A1186" s="4">
        <v>1101</v>
      </c>
      <c r="B1186" t="s" s="2">
        <v>1235</v>
      </c>
      <c r="C1186" s="4">
        <v>6370.000029906631</v>
      </c>
      <c r="D1186" s="4">
        <v>0</v>
      </c>
      <c r="E1186" s="3">
        <f>(R1186-#REF!*(1000-T1186)/(1000-U1186))*AO1186</f>
      </c>
      <c r="F1186" s="4">
        <f>IF(AZ1186&lt;&gt;0,1/(1/AZ1186-1/N1186),0)</f>
        <v>0.1490881053721448</v>
      </c>
      <c r="G1186" s="3">
        <f>((BC1186-AP1186/2)*S1186-E1186)/(BC1186+AP1186/2)</f>
      </c>
      <c r="H1186" s="4">
        <f>AP1186*1000</f>
        <v>2.100121092701754</v>
      </c>
      <c r="I1186" s="4">
        <f>(AU1186-BA1186)</f>
        <v>1.471144806223323</v>
      </c>
      <c r="J1186" s="4">
        <f>(P1186+AT1186*D1186)</f>
        <v>24.90234756469727</v>
      </c>
      <c r="K1186" s="4">
        <v>6</v>
      </c>
      <c r="L1186" s="4">
        <f>(K1186*AI1186+AJ1186)</f>
        <v>1.420000016689301</v>
      </c>
      <c r="M1186" s="4">
        <v>1</v>
      </c>
      <c r="N1186" s="4">
        <f>L1186*(M1186+1)*(M1186+1)/(M1186*M1186+1)</f>
        <v>2.840000033378601</v>
      </c>
      <c r="O1186" s="4">
        <v>21.33225631713867</v>
      </c>
      <c r="P1186" s="4">
        <v>24.90234756469727</v>
      </c>
      <c r="Q1186" s="4">
        <v>20.3944034576416</v>
      </c>
      <c r="R1186" s="4">
        <v>728.7752685546875</v>
      </c>
      <c r="S1186" s="4">
        <v>698.7185668945312</v>
      </c>
      <c r="T1186" s="4">
        <v>14.14503288269043</v>
      </c>
      <c r="U1186" s="4">
        <v>16.62576866149902</v>
      </c>
      <c r="V1186" s="4">
        <v>56.43003463745117</v>
      </c>
      <c r="W1186" s="4">
        <v>66.32867431640625</v>
      </c>
      <c r="X1186" s="4">
        <v>499.4981689453125</v>
      </c>
      <c r="Y1186" s="4">
        <v>1999.289794921875</v>
      </c>
      <c r="Z1186" s="4">
        <v>56.45611190795898</v>
      </c>
      <c r="AA1186" s="4">
        <v>101.6535186767578</v>
      </c>
      <c r="AB1186" s="4">
        <v>7.775272369384766</v>
      </c>
      <c r="AC1186" s="4">
        <v>0.3493697941303253</v>
      </c>
      <c r="AD1186" s="4">
        <v>0.3581284284591675</v>
      </c>
      <c r="AE1186" s="4">
        <v>0.004847544245421886</v>
      </c>
      <c r="AF1186" s="4">
        <v>0.348243772983551</v>
      </c>
      <c r="AG1186" s="4">
        <v>0.006250773556530476</v>
      </c>
      <c r="AH1186" s="4">
        <v>0.6666666865348816</v>
      </c>
      <c r="AI1186" s="4">
        <v>-0.2195652425289154</v>
      </c>
      <c r="AJ1186" s="4">
        <v>2.737391471862793</v>
      </c>
      <c r="AK1186" s="4">
        <v>1</v>
      </c>
      <c r="AL1186" s="4">
        <v>0</v>
      </c>
      <c r="AM1186" s="4">
        <v>0.1599999964237213</v>
      </c>
      <c r="AN1186" s="4">
        <v>111115</v>
      </c>
      <c r="AO1186" s="4">
        <f>X1186*0.000001/(K1186*0.0001)</f>
        <v>0.8324969482421875</v>
      </c>
      <c r="AP1186" s="4">
        <f>(U1186-T1186)/(1000-U1186)*AO1186</f>
        <v>0.002100121092701754</v>
      </c>
      <c r="AQ1186" s="4">
        <f>(P1186+273.15)</f>
        <v>298.0523475646972</v>
      </c>
      <c r="AR1186" s="4">
        <f>(O1186+273.15)</f>
        <v>294.4822563171386</v>
      </c>
      <c r="AS1186" s="4">
        <f>(Y1186*AK1186+Z1186*AL1186)*AM1186</f>
        <v>319.8863600374825</v>
      </c>
      <c r="AT1186" s="4">
        <f>((AS1186+0.00000010773*(AR1186^4-AQ1186^4))-AP1186*44100)/(L1186*0.92*2*29.3+0.00000043092*AQ1186^3)</f>
        <v>2.128845913689406</v>
      </c>
      <c r="AU1186" s="4">
        <f>0.61365*EXP(17.502*J1186/(240.97+J1186))</f>
        <v>3.161212691370468</v>
      </c>
      <c r="AV1186" s="4">
        <f>AU1186*1000/AA1186</f>
        <v>31.09791704724582</v>
      </c>
      <c r="AW1186" s="4">
        <f>(AV1186-U1186)</f>
        <v>14.4721483857468</v>
      </c>
      <c r="AX1186" s="4">
        <f>IF(D1186,P1186,(O1186+P1186)/2)</f>
        <v>23.11730194091797</v>
      </c>
      <c r="AY1186" s="4">
        <f>0.61365*EXP(17.502*AX1186/(240.97+AX1186))</f>
        <v>2.839803491548579</v>
      </c>
      <c r="AZ1186" s="4">
        <f>IF(AW1186&lt;&gt;0,(1000-(AV1186+U1186)/2)/AW1186*AP1186,0)</f>
        <v>0.1416519702929211</v>
      </c>
      <c r="BA1186" s="4">
        <f>U1186*AA1186/1000</f>
        <v>1.690067885147146</v>
      </c>
      <c r="BB1186" s="4">
        <f>(AY1186-BA1186)</f>
        <v>1.149735606401434</v>
      </c>
      <c r="BC1186" s="4">
        <f>1/(1.6/F1186+1.37/N1186)</f>
        <v>0.08917183313049984</v>
      </c>
      <c r="BD1186" s="3">
        <f>G1186*AA1186*0.001</f>
      </c>
      <c r="BE1186" s="3">
        <f>G1186/S1186</f>
      </c>
      <c r="BF1186" s="4">
        <f>(1-AP1186*AA1186/AU1186/F1186)*100</f>
        <v>54.70293736705602</v>
      </c>
      <c r="BG1186" s="3">
        <f>(S1186-E1186/(N1186/1.35))</f>
      </c>
      <c r="BH1186" s="3">
        <f>E1186*BF1186/100/BG1186</f>
      </c>
    </row>
    <row r="1187" ht="16" customHeight="1">
      <c r="A1187" s="4">
        <v>1102</v>
      </c>
      <c r="B1187" t="s" s="2">
        <v>1236</v>
      </c>
      <c r="C1187" s="4">
        <v>6375.000029794872</v>
      </c>
      <c r="D1187" s="4">
        <v>0</v>
      </c>
      <c r="E1187" s="3">
        <f>(R1187-#REF!*(1000-T1187)/(1000-U1187))*AO1187</f>
      </c>
      <c r="F1187" s="4">
        <f>IF(AZ1187&lt;&gt;0,1/(1/AZ1187-1/N1187),0)</f>
        <v>0.1488076502567486</v>
      </c>
      <c r="G1187" s="3">
        <f>((BC1187-AP1187/2)*S1187-E1187)/(BC1187+AP1187/2)</f>
      </c>
      <c r="H1187" s="4">
        <f>AP1187*1000</f>
        <v>2.098342452741799</v>
      </c>
      <c r="I1187" s="4">
        <f>(AU1187-BA1187)</f>
        <v>1.472525399077339</v>
      </c>
      <c r="J1187" s="4">
        <f>(P1187+AT1187*D1187)</f>
        <v>24.90872764587402</v>
      </c>
      <c r="K1187" s="4">
        <v>6</v>
      </c>
      <c r="L1187" s="4">
        <f>(K1187*AI1187+AJ1187)</f>
        <v>1.420000016689301</v>
      </c>
      <c r="M1187" s="4">
        <v>1</v>
      </c>
      <c r="N1187" s="4">
        <f>L1187*(M1187+1)*(M1187+1)/(M1187*M1187+1)</f>
        <v>2.840000033378601</v>
      </c>
      <c r="O1187" s="4">
        <v>21.3239574432373</v>
      </c>
      <c r="P1187" s="4">
        <v>24.90872764587402</v>
      </c>
      <c r="Q1187" s="4">
        <v>20.41547775268555</v>
      </c>
      <c r="R1187" s="4">
        <v>752.6630249023438</v>
      </c>
      <c r="S1187" s="4">
        <v>709.4288940429688</v>
      </c>
      <c r="T1187" s="4">
        <v>14.14528274536133</v>
      </c>
      <c r="U1187" s="4">
        <v>16.62400436401367</v>
      </c>
      <c r="V1187" s="4">
        <v>56.46852493286133</v>
      </c>
      <c r="W1187" s="4">
        <v>66.36566162109375</v>
      </c>
      <c r="X1187" s="4">
        <v>499.4815673828125</v>
      </c>
      <c r="Y1187" s="4">
        <v>1999.340087890625</v>
      </c>
      <c r="Z1187" s="4">
        <v>56.07860565185547</v>
      </c>
      <c r="AA1187" s="4">
        <v>101.6536560058594</v>
      </c>
      <c r="AB1187" s="4">
        <v>7.775272369384766</v>
      </c>
      <c r="AC1187" s="4">
        <v>0.3493697941303253</v>
      </c>
      <c r="AD1187" s="4">
        <v>0.3581284284591675</v>
      </c>
      <c r="AE1187" s="4">
        <v>0.004847544245421886</v>
      </c>
      <c r="AF1187" s="4">
        <v>0.348243772983551</v>
      </c>
      <c r="AG1187" s="4">
        <v>0.006250773556530476</v>
      </c>
      <c r="AH1187" s="4">
        <v>0.6666666865348816</v>
      </c>
      <c r="AI1187" s="4">
        <v>-0.2195652425289154</v>
      </c>
      <c r="AJ1187" s="4">
        <v>2.737391471862793</v>
      </c>
      <c r="AK1187" s="4">
        <v>1</v>
      </c>
      <c r="AL1187" s="4">
        <v>0</v>
      </c>
      <c r="AM1187" s="4">
        <v>0.1599999964237213</v>
      </c>
      <c r="AN1187" s="4">
        <v>111115</v>
      </c>
      <c r="AO1187" s="4">
        <f>X1187*0.000001/(K1187*0.0001)</f>
        <v>0.832469278971354</v>
      </c>
      <c r="AP1187" s="4">
        <f>(U1187-T1187)/(1000-U1187)*AO1187</f>
        <v>0.002098342452741799</v>
      </c>
      <c r="AQ1187" s="4">
        <f>(P1187+273.15)</f>
        <v>298.058727645874</v>
      </c>
      <c r="AR1187" s="4">
        <f>(O1187+273.15)</f>
        <v>294.4739574432373</v>
      </c>
      <c r="AS1187" s="4">
        <f>(Y1187*AK1187+Z1187*AL1187)*AM1187</f>
        <v>319.8944069123027</v>
      </c>
      <c r="AT1187" s="4">
        <f>((AS1187+0.00000010773*(AR1187^4-AQ1187^4))-AP1187*44100)/(L1187*0.92*2*29.3+0.00000043092*AQ1187^3)</f>
        <v>2.127945628717278</v>
      </c>
      <c r="AU1187" s="4">
        <f>0.61365*EXP(17.502*J1187/(240.97+J1187))</f>
        <v>3.16241622013669</v>
      </c>
      <c r="AV1187" s="4">
        <f>AU1187*1000/AA1187</f>
        <v>31.10971453849537</v>
      </c>
      <c r="AW1187" s="4">
        <f>(AV1187-U1187)</f>
        <v>14.4857101744817</v>
      </c>
      <c r="AX1187" s="4">
        <f>IF(D1187,P1187,(O1187+P1187)/2)</f>
        <v>23.11634254455566</v>
      </c>
      <c r="AY1187" s="4">
        <f>0.61365*EXP(17.502*AX1187/(240.97+AX1187))</f>
        <v>2.839638739450565</v>
      </c>
      <c r="AZ1187" s="4">
        <f>IF(AW1187&lt;&gt;0,(1000-(AV1187+U1187)/2)/AW1187*AP1187,0)</f>
        <v>0.1413987704896834</v>
      </c>
      <c r="BA1187" s="4">
        <f>U1187*AA1187/1000</f>
        <v>1.689890821059351</v>
      </c>
      <c r="BB1187" s="4">
        <f>(AY1187-BA1187)</f>
        <v>1.149747918391214</v>
      </c>
      <c r="BC1187" s="4">
        <f>1/(1.6/F1187+1.37/N1187)</f>
        <v>0.08901129141833541</v>
      </c>
      <c r="BD1187" s="3">
        <f>G1187*AA1187*0.001</f>
      </c>
      <c r="BE1187" s="3">
        <f>G1187/S1187</f>
      </c>
      <c r="BF1187" s="4">
        <f>(1-AP1187*AA1187/AU1187/F1187)*100</f>
        <v>54.6731976568678</v>
      </c>
      <c r="BG1187" s="3">
        <f>(S1187-E1187/(N1187/1.35))</f>
      </c>
      <c r="BH1187" s="3">
        <f>E1187*BF1187/100/BG1187</f>
      </c>
    </row>
    <row r="1188" ht="16" customHeight="1">
      <c r="A1188" s="4">
        <v>1103</v>
      </c>
      <c r="B1188" t="s" s="2">
        <v>1237</v>
      </c>
      <c r="C1188" s="4">
        <v>6380.000029683113</v>
      </c>
      <c r="D1188" s="4">
        <v>0</v>
      </c>
      <c r="E1188" s="3">
        <f>(R1188-#REF!*(1000-T1188)/(1000-U1188))*AO1188</f>
      </c>
      <c r="F1188" s="4">
        <f>IF(AZ1188&lt;&gt;0,1/(1/AZ1188-1/N1188),0)</f>
        <v>0.1484309417030485</v>
      </c>
      <c r="G1188" s="3">
        <f>((BC1188-AP1188/2)*S1188-E1188)/(BC1188+AP1188/2)</f>
      </c>
      <c r="H1188" s="4">
        <f>AP1188*1000</f>
        <v>2.09693177245248</v>
      </c>
      <c r="I1188" s="4">
        <f>(AU1188-BA1188)</f>
        <v>1.47506427650868</v>
      </c>
      <c r="J1188" s="4">
        <f>(P1188+AT1188*D1188)</f>
        <v>24.92137145996094</v>
      </c>
      <c r="K1188" s="4">
        <v>6</v>
      </c>
      <c r="L1188" s="4">
        <f>(K1188*AI1188+AJ1188)</f>
        <v>1.420000016689301</v>
      </c>
      <c r="M1188" s="4">
        <v>1</v>
      </c>
      <c r="N1188" s="4">
        <f>L1188*(M1188+1)*(M1188+1)/(M1188*M1188+1)</f>
        <v>2.840000033378601</v>
      </c>
      <c r="O1188" s="4">
        <v>21.32258415222168</v>
      </c>
      <c r="P1188" s="4">
        <v>24.92137145996094</v>
      </c>
      <c r="Q1188" s="4">
        <v>20.42227363586426</v>
      </c>
      <c r="R1188" s="4">
        <v>778.7030029296875</v>
      </c>
      <c r="S1188" s="4">
        <v>728.347412109375</v>
      </c>
      <c r="T1188" s="4">
        <v>14.14529323577881</v>
      </c>
      <c r="U1188" s="4">
        <v>16.62253952026367</v>
      </c>
      <c r="V1188" s="4">
        <v>56.47903442382812</v>
      </c>
      <c r="W1188" s="4">
        <v>66.37086486816406</v>
      </c>
      <c r="X1188" s="4">
        <v>499.4437866210938</v>
      </c>
      <c r="Y1188" s="4">
        <v>1999.387817382812</v>
      </c>
      <c r="Z1188" s="4">
        <v>55.82132339477539</v>
      </c>
      <c r="AA1188" s="4">
        <v>101.653434753418</v>
      </c>
      <c r="AB1188" s="4">
        <v>7.775272369384766</v>
      </c>
      <c r="AC1188" s="4">
        <v>0.3493697941303253</v>
      </c>
      <c r="AD1188" s="4">
        <v>0.3581284284591675</v>
      </c>
      <c r="AE1188" s="4">
        <v>0.004847544245421886</v>
      </c>
      <c r="AF1188" s="4">
        <v>0.348243772983551</v>
      </c>
      <c r="AG1188" s="4">
        <v>0.006250773556530476</v>
      </c>
      <c r="AH1188" s="4">
        <v>0.6666666865348816</v>
      </c>
      <c r="AI1188" s="4">
        <v>-0.2195652425289154</v>
      </c>
      <c r="AJ1188" s="4">
        <v>2.737391471862793</v>
      </c>
      <c r="AK1188" s="4">
        <v>1</v>
      </c>
      <c r="AL1188" s="4">
        <v>0</v>
      </c>
      <c r="AM1188" s="4">
        <v>0.1599999964237213</v>
      </c>
      <c r="AN1188" s="4">
        <v>111115</v>
      </c>
      <c r="AO1188" s="4">
        <f>X1188*0.000001/(K1188*0.0001)</f>
        <v>0.8324063110351561</v>
      </c>
      <c r="AP1188" s="4">
        <f>(U1188-T1188)/(1000-U1188)*AO1188</f>
        <v>0.00209693177245248</v>
      </c>
      <c r="AQ1188" s="4">
        <f>(P1188+273.15)</f>
        <v>298.0713714599609</v>
      </c>
      <c r="AR1188" s="4">
        <f>(O1188+273.15)</f>
        <v>294.4725841522217</v>
      </c>
      <c r="AS1188" s="4">
        <f>(Y1188*AK1188+Z1188*AL1188)*AM1188</f>
        <v>319.902043630882</v>
      </c>
      <c r="AT1188" s="4">
        <f>((AS1188+0.00000010773*(AR1188^4-AQ1188^4))-AP1188*44100)/(L1188*0.92*2*29.3+0.00000043092*AQ1188^3)</f>
        <v>2.126892572226801</v>
      </c>
      <c r="AU1188" s="4">
        <f>0.61365*EXP(17.502*J1188/(240.97+J1188))</f>
        <v>3.164802513067915</v>
      </c>
      <c r="AV1188" s="4">
        <f>AU1188*1000/AA1188</f>
        <v>31.13325703892659</v>
      </c>
      <c r="AW1188" s="4">
        <f>(AV1188-U1188)</f>
        <v>14.51071751866292</v>
      </c>
      <c r="AX1188" s="4">
        <f>IF(D1188,P1188,(O1188+P1188)/2)</f>
        <v>23.12197780609131</v>
      </c>
      <c r="AY1188" s="4">
        <f>0.61365*EXP(17.502*AX1188/(240.97+AX1188))</f>
        <v>2.84060657300539</v>
      </c>
      <c r="AZ1188" s="4">
        <f>IF(AW1188&lt;&gt;0,(1000-(AV1188+U1188)/2)/AW1188*AP1188,0)</f>
        <v>0.1410585966033756</v>
      </c>
      <c r="BA1188" s="4">
        <f>U1188*AA1188/1000</f>
        <v>1.689738236559235</v>
      </c>
      <c r="BB1188" s="4">
        <f>(AY1188-BA1188)</f>
        <v>1.150868336446155</v>
      </c>
      <c r="BC1188" s="4">
        <f>1/(1.6/F1188+1.37/N1188)</f>
        <v>0.08879561018394773</v>
      </c>
      <c r="BD1188" s="3">
        <f>G1188*AA1188*0.001</f>
      </c>
      <c r="BE1188" s="3">
        <f>G1188/S1188</f>
      </c>
      <c r="BF1188" s="4">
        <f>(1-AP1188*AA1188/AU1188/F1188)*100</f>
        <v>54.62305015116327</v>
      </c>
      <c r="BG1188" s="3">
        <f>(S1188-E1188/(N1188/1.35))</f>
      </c>
      <c r="BH1188" s="3">
        <f>E1188*BF1188/100/BG1188</f>
      </c>
    </row>
    <row r="1189" ht="16" customHeight="1">
      <c r="A1189" s="4">
        <v>1104</v>
      </c>
      <c r="B1189" t="s" s="2">
        <v>1238</v>
      </c>
      <c r="C1189" s="4">
        <v>6385.500029560179</v>
      </c>
      <c r="D1189" s="4">
        <v>0</v>
      </c>
      <c r="E1189" s="3">
        <f>(R1189-#REF!*(1000-T1189)/(1000-U1189))*AO1189</f>
      </c>
      <c r="F1189" s="4">
        <f>IF(AZ1189&lt;&gt;0,1/(1/AZ1189-1/N1189),0)</f>
        <v>0.1482863557486729</v>
      </c>
      <c r="G1189" s="3">
        <f>((BC1189-AP1189/2)*S1189-E1189)/(BC1189+AP1189/2)</f>
      </c>
      <c r="H1189" s="4">
        <f>AP1189*1000</f>
        <v>2.095967384975975</v>
      </c>
      <c r="I1189" s="4">
        <f>(AU1189-BA1189)</f>
        <v>1.475749538924702</v>
      </c>
      <c r="J1189" s="4">
        <f>(P1189+AT1189*D1189)</f>
        <v>24.92417144775391</v>
      </c>
      <c r="K1189" s="4">
        <v>6</v>
      </c>
      <c r="L1189" s="4">
        <f>(K1189*AI1189+AJ1189)</f>
        <v>1.420000016689301</v>
      </c>
      <c r="M1189" s="4">
        <v>1</v>
      </c>
      <c r="N1189" s="4">
        <f>L1189*(M1189+1)*(M1189+1)/(M1189*M1189+1)</f>
        <v>2.840000033378601</v>
      </c>
      <c r="O1189" s="4">
        <v>21.32143020629883</v>
      </c>
      <c r="P1189" s="4">
        <v>24.92417144775391</v>
      </c>
      <c r="Q1189" s="4">
        <v>20.42015647888184</v>
      </c>
      <c r="R1189" s="4">
        <v>797.340332031250</v>
      </c>
      <c r="S1189" s="4">
        <v>751.2721557617188</v>
      </c>
      <c r="T1189" s="4">
        <v>14.14500617980957</v>
      </c>
      <c r="U1189" s="4">
        <v>16.62099647521973</v>
      </c>
      <c r="V1189" s="4">
        <v>56.48305130004883</v>
      </c>
      <c r="W1189" s="4">
        <v>66.37130737304688</v>
      </c>
      <c r="X1189" s="4">
        <v>499.4681091308594</v>
      </c>
      <c r="Y1189" s="4">
        <v>1999.423583984375</v>
      </c>
      <c r="Z1189" s="4">
        <v>55.73104476928711</v>
      </c>
      <c r="AA1189" s="4">
        <v>101.653450012207</v>
      </c>
      <c r="AB1189" s="4">
        <v>7.775272369384766</v>
      </c>
      <c r="AC1189" s="4">
        <v>0.3493697941303253</v>
      </c>
      <c r="AD1189" s="4">
        <v>0.3581284284591675</v>
      </c>
      <c r="AE1189" s="4">
        <v>0.004847544245421886</v>
      </c>
      <c r="AF1189" s="4">
        <v>0.348243772983551</v>
      </c>
      <c r="AG1189" s="4">
        <v>0.006250773556530476</v>
      </c>
      <c r="AH1189" s="4">
        <v>0.6666666865348816</v>
      </c>
      <c r="AI1189" s="4">
        <v>-0.2195652425289154</v>
      </c>
      <c r="AJ1189" s="4">
        <v>2.737391471862793</v>
      </c>
      <c r="AK1189" s="4">
        <v>1</v>
      </c>
      <c r="AL1189" s="4">
        <v>0</v>
      </c>
      <c r="AM1189" s="4">
        <v>0.1599999964237213</v>
      </c>
      <c r="AN1189" s="4">
        <v>111115</v>
      </c>
      <c r="AO1189" s="4">
        <f>X1189*0.000001/(K1189*0.0001)</f>
        <v>0.8324468485514323</v>
      </c>
      <c r="AP1189" s="4">
        <f>(U1189-T1189)/(1000-U1189)*AO1189</f>
        <v>0.002095967384975975</v>
      </c>
      <c r="AQ1189" s="4">
        <f>(P1189+273.15)</f>
        <v>298.0741714477539</v>
      </c>
      <c r="AR1189" s="4">
        <f>(O1189+273.15)</f>
        <v>294.4714302062988</v>
      </c>
      <c r="AS1189" s="4">
        <f>(Y1189*AK1189+Z1189*AL1189)*AM1189</f>
        <v>319.9077662870041</v>
      </c>
      <c r="AT1189" s="4">
        <f>((AS1189+0.00000010773*(AR1189^4-AQ1189^4))-AP1189*44100)/(L1189*0.92*2*29.3+0.00000043092*AQ1189^3)</f>
        <v>2.12692573407278</v>
      </c>
      <c r="AU1189" s="4">
        <f>0.61365*EXP(17.502*J1189/(240.97+J1189))</f>
        <v>3.165331173271519</v>
      </c>
      <c r="AV1189" s="4">
        <f>AU1189*1000/AA1189</f>
        <v>31.13845297814694</v>
      </c>
      <c r="AW1189" s="4">
        <f>(AV1189-U1189)</f>
        <v>14.51745650292722</v>
      </c>
      <c r="AX1189" s="4">
        <f>IF(D1189,P1189,(O1189+P1189)/2)</f>
        <v>23.12280082702637</v>
      </c>
      <c r="AY1189" s="4">
        <f>0.61365*EXP(17.502*AX1189/(240.97+AX1189))</f>
        <v>2.840747947694439</v>
      </c>
      <c r="AZ1189" s="4">
        <f>IF(AW1189&lt;&gt;0,(1000-(AV1189+U1189)/2)/AW1189*AP1189,0)</f>
        <v>0.1409280103835073</v>
      </c>
      <c r="BA1189" s="4">
        <f>U1189*AA1189/1000</f>
        <v>1.689581634346818</v>
      </c>
      <c r="BB1189" s="4">
        <f>(AY1189-BA1189)</f>
        <v>1.151166313347622</v>
      </c>
      <c r="BC1189" s="4">
        <f>1/(1.6/F1189+1.37/N1189)</f>
        <v>0.08871281628856294</v>
      </c>
      <c r="BD1189" s="3">
        <f>G1189*AA1189*0.001</f>
      </c>
      <c r="BE1189" s="3">
        <f>G1189/S1189</f>
      </c>
      <c r="BF1189" s="4">
        <f>(1-AP1189*AA1189/AU1189/F1189)*100</f>
        <v>54.60727070272286</v>
      </c>
      <c r="BG1189" s="3">
        <f>(S1189-E1189/(N1189/1.35))</f>
      </c>
      <c r="BH1189" s="3">
        <f>E1189*BF1189/100/BG1189</f>
      </c>
    </row>
    <row r="1190" ht="16" customHeight="1">
      <c r="A1190" s="4">
        <v>1105</v>
      </c>
      <c r="B1190" t="s" s="2">
        <v>1239</v>
      </c>
      <c r="C1190" s="4">
        <v>6390.500029448420</v>
      </c>
      <c r="D1190" s="4">
        <v>0</v>
      </c>
      <c r="E1190" s="3">
        <f>(R1190-#REF!*(1000-T1190)/(1000-U1190))*AO1190</f>
      </c>
      <c r="F1190" s="4">
        <f>IF(AZ1190&lt;&gt;0,1/(1/AZ1190-1/N1190),0)</f>
        <v>0.1484665597444409</v>
      </c>
      <c r="G1190" s="3">
        <f>((BC1190-AP1190/2)*S1190-E1190)/(BC1190+AP1190/2)</f>
      </c>
      <c r="H1190" s="4">
        <f>AP1190*1000</f>
        <v>2.094900278899031</v>
      </c>
      <c r="I1190" s="4">
        <f>(AU1190-BA1190)</f>
        <v>1.473322699123934</v>
      </c>
      <c r="J1190" s="4">
        <f>(P1190+AT1190*D1190)</f>
        <v>24.90993309020996</v>
      </c>
      <c r="K1190" s="4">
        <v>6</v>
      </c>
      <c r="L1190" s="4">
        <f>(K1190*AI1190+AJ1190)</f>
        <v>1.420000016689301</v>
      </c>
      <c r="M1190" s="4">
        <v>1</v>
      </c>
      <c r="N1190" s="4">
        <f>L1190*(M1190+1)*(M1190+1)/(M1190*M1190+1)</f>
        <v>2.840000033378601</v>
      </c>
      <c r="O1190" s="4">
        <v>21.31923675537109</v>
      </c>
      <c r="P1190" s="4">
        <v>24.90993309020996</v>
      </c>
      <c r="Q1190" s="4">
        <v>20.41729354858398</v>
      </c>
      <c r="R1190" s="4">
        <v>798.9935913085938</v>
      </c>
      <c r="S1190" s="4">
        <v>763.9963989257812</v>
      </c>
      <c r="T1190" s="4">
        <v>14.14380168914795</v>
      </c>
      <c r="U1190" s="4">
        <v>16.61838722229004</v>
      </c>
      <c r="V1190" s="4">
        <v>56.48625564575195</v>
      </c>
      <c r="W1190" s="4">
        <v>66.36998748779297</v>
      </c>
      <c r="X1190" s="4">
        <v>499.498535156250</v>
      </c>
      <c r="Y1190" s="4">
        <v>1999.463500976562</v>
      </c>
      <c r="Z1190" s="4">
        <v>55.64057540893555</v>
      </c>
      <c r="AA1190" s="4">
        <v>101.6537246704102</v>
      </c>
      <c r="AB1190" s="4">
        <v>7.775272369384766</v>
      </c>
      <c r="AC1190" s="4">
        <v>0.3493697941303253</v>
      </c>
      <c r="AD1190" s="4">
        <v>0.3581284284591675</v>
      </c>
      <c r="AE1190" s="4">
        <v>0.004847544245421886</v>
      </c>
      <c r="AF1190" s="4">
        <v>0.348243772983551</v>
      </c>
      <c r="AG1190" s="4">
        <v>0.006250773556530476</v>
      </c>
      <c r="AH1190" s="4">
        <v>0.6666666865348816</v>
      </c>
      <c r="AI1190" s="4">
        <v>-0.2195652425289154</v>
      </c>
      <c r="AJ1190" s="4">
        <v>2.737391471862793</v>
      </c>
      <c r="AK1190" s="4">
        <v>1</v>
      </c>
      <c r="AL1190" s="4">
        <v>0</v>
      </c>
      <c r="AM1190" s="4">
        <v>0.1599999964237213</v>
      </c>
      <c r="AN1190" s="4">
        <v>111115</v>
      </c>
      <c r="AO1190" s="4">
        <f>X1190*0.000001/(K1190*0.0001)</f>
        <v>0.8324975585937499</v>
      </c>
      <c r="AP1190" s="4">
        <f>(U1190-T1190)/(1000-U1190)*AO1190</f>
        <v>0.00209490027889903</v>
      </c>
      <c r="AQ1190" s="4">
        <f>(P1190+273.15)</f>
        <v>298.0599330902099</v>
      </c>
      <c r="AR1190" s="4">
        <f>(O1190+273.15)</f>
        <v>294.4692367553711</v>
      </c>
      <c r="AS1190" s="4">
        <f>(Y1190*AK1190+Z1190*AL1190)*AM1190</f>
        <v>319.9141530056113</v>
      </c>
      <c r="AT1190" s="4">
        <f>((AS1190+0.00000010773*(AR1190^4-AQ1190^4))-AP1190*44100)/(L1190*0.92*2*29.3+0.00000043092*AQ1190^3)</f>
        <v>2.129145563716656</v>
      </c>
      <c r="AU1190" s="4">
        <f>0.61365*EXP(17.502*J1190/(240.97+J1190))</f>
        <v>3.162643658284868</v>
      </c>
      <c r="AV1190" s="4">
        <f>AU1190*1000/AA1190</f>
        <v>31.11193090601495</v>
      </c>
      <c r="AW1190" s="4">
        <f>(AV1190-U1190)</f>
        <v>14.49354368372491</v>
      </c>
      <c r="AX1190" s="4">
        <f>IF(D1190,P1190,(O1190+P1190)/2)</f>
        <v>23.11458492279053</v>
      </c>
      <c r="AY1190" s="4">
        <f>0.61365*EXP(17.502*AX1190/(240.97+AX1190))</f>
        <v>2.839336933986613</v>
      </c>
      <c r="AZ1190" s="4">
        <f>IF(AW1190&lt;&gt;0,(1000-(AV1190+U1190)/2)/AW1190*AP1190,0)</f>
        <v>0.141090763938969</v>
      </c>
      <c r="BA1190" s="4">
        <f>U1190*AA1190/1000</f>
        <v>1.689320959160934</v>
      </c>
      <c r="BB1190" s="4">
        <f>(AY1190-BA1190)</f>
        <v>1.150015974825679</v>
      </c>
      <c r="BC1190" s="4">
        <f>1/(1.6/F1190+1.37/N1190)</f>
        <v>0.088816004993739</v>
      </c>
      <c r="BD1190" s="3">
        <f>G1190*AA1190*0.001</f>
      </c>
      <c r="BE1190" s="3">
        <f>G1190/S1190</f>
      </c>
      <c r="BF1190" s="4">
        <f>(1-AP1190*AA1190/AU1190/F1190)*100</f>
        <v>54.64681998892181</v>
      </c>
      <c r="BG1190" s="3">
        <f>(S1190-E1190/(N1190/1.35))</f>
      </c>
      <c r="BH1190" s="3">
        <f>E1190*BF1190/100/BG1190</f>
      </c>
    </row>
    <row r="1191" ht="16" customHeight="1">
      <c r="A1191" s="4">
        <v>1106</v>
      </c>
      <c r="B1191" t="s" s="2">
        <v>1240</v>
      </c>
      <c r="C1191" s="4">
        <v>6395.500029336661</v>
      </c>
      <c r="D1191" s="4">
        <v>0</v>
      </c>
      <c r="E1191" s="3">
        <f>(R1191-#REF!*(1000-T1191)/(1000-U1191))*AO1191</f>
      </c>
      <c r="F1191" s="4">
        <f>IF(AZ1191&lt;&gt;0,1/(1/AZ1191-1/N1191),0)</f>
        <v>0.1486123551312112</v>
      </c>
      <c r="G1191" s="3">
        <f>((BC1191-AP1191/2)*S1191-E1191)/(BC1191+AP1191/2)</f>
      </c>
      <c r="H1191" s="4">
        <f>AP1191*1000</f>
        <v>2.093552522017192</v>
      </c>
      <c r="I1191" s="4">
        <f>(AU1191-BA1191)</f>
        <v>1.471029798425654</v>
      </c>
      <c r="J1191" s="4">
        <f>(P1191+AT1191*D1191)</f>
        <v>24.89606285095215</v>
      </c>
      <c r="K1191" s="4">
        <v>6</v>
      </c>
      <c r="L1191" s="4">
        <f>(K1191*AI1191+AJ1191)</f>
        <v>1.420000016689301</v>
      </c>
      <c r="M1191" s="4">
        <v>1</v>
      </c>
      <c r="N1191" s="4">
        <f>L1191*(M1191+1)*(M1191+1)/(M1191*M1191+1)</f>
        <v>2.840000033378601</v>
      </c>
      <c r="O1191" s="4">
        <v>21.31720542907715</v>
      </c>
      <c r="P1191" s="4">
        <v>24.89606285095215</v>
      </c>
      <c r="Q1191" s="4">
        <v>20.41699028015137</v>
      </c>
      <c r="R1191" s="4">
        <v>799.0187377929688</v>
      </c>
      <c r="S1191" s="4">
        <v>769.5303955078125</v>
      </c>
      <c r="T1191" s="4">
        <v>14.14221096038818</v>
      </c>
      <c r="U1191" s="4">
        <v>16.61514282226562</v>
      </c>
      <c r="V1191" s="4">
        <v>56.48736953735352</v>
      </c>
      <c r="W1191" s="4">
        <v>66.36589050292969</v>
      </c>
      <c r="X1191" s="4">
        <v>499.5126342773438</v>
      </c>
      <c r="Y1191" s="4">
        <v>1999.505615234375</v>
      </c>
      <c r="Z1191" s="4">
        <v>55.63825225830078</v>
      </c>
      <c r="AA1191" s="4">
        <v>101.6541213989258</v>
      </c>
      <c r="AB1191" s="4">
        <v>7.775272369384766</v>
      </c>
      <c r="AC1191" s="4">
        <v>0.3493697941303253</v>
      </c>
      <c r="AD1191" s="4">
        <v>0.3581284284591675</v>
      </c>
      <c r="AE1191" s="4">
        <v>0.004847544245421886</v>
      </c>
      <c r="AF1191" s="4">
        <v>0.348243772983551</v>
      </c>
      <c r="AG1191" s="4">
        <v>0.006250773556530476</v>
      </c>
      <c r="AH1191" s="4">
        <v>0.6666666865348816</v>
      </c>
      <c r="AI1191" s="4">
        <v>-0.2195652425289154</v>
      </c>
      <c r="AJ1191" s="4">
        <v>2.737391471862793</v>
      </c>
      <c r="AK1191" s="4">
        <v>1</v>
      </c>
      <c r="AL1191" s="4">
        <v>0</v>
      </c>
      <c r="AM1191" s="4">
        <v>0.1599999964237213</v>
      </c>
      <c r="AN1191" s="4">
        <v>111115</v>
      </c>
      <c r="AO1191" s="4">
        <f>X1191*0.000001/(K1191*0.0001)</f>
        <v>0.8325210571289062</v>
      </c>
      <c r="AP1191" s="4">
        <f>(U1191-T1191)/(1000-U1191)*AO1191</f>
        <v>0.002093552522017192</v>
      </c>
      <c r="AQ1191" s="4">
        <f>(P1191+273.15)</f>
        <v>298.0460628509521</v>
      </c>
      <c r="AR1191" s="4">
        <f>(O1191+273.15)</f>
        <v>294.4672054290771</v>
      </c>
      <c r="AS1191" s="4">
        <f>(Y1191*AK1191+Z1191*AL1191)*AM1191</f>
        <v>319.9208912867107</v>
      </c>
      <c r="AT1191" s="4">
        <f>((AS1191+0.00000010773*(AR1191^4-AQ1191^4))-AP1191*44100)/(L1191*0.92*2*29.3+0.00000043092*AQ1191^3)</f>
        <v>2.131481421933551</v>
      </c>
      <c r="AU1191" s="4">
        <f>0.61365*EXP(17.502*J1191/(240.97+J1191))</f>
        <v>3.160027543940735</v>
      </c>
      <c r="AV1191" s="4">
        <f>AU1191*1000/AA1191</f>
        <v>31.0860740366807</v>
      </c>
      <c r="AW1191" s="4">
        <f>(AV1191-U1191)</f>
        <v>14.47093121441507</v>
      </c>
      <c r="AX1191" s="4">
        <f>IF(D1191,P1191,(O1191+P1191)/2)</f>
        <v>23.10663414001465</v>
      </c>
      <c r="AY1191" s="4">
        <f>0.61365*EXP(17.502*AX1191/(240.97+AX1191))</f>
        <v>2.837972036468607</v>
      </c>
      <c r="AZ1191" s="4">
        <f>IF(AW1191&lt;&gt;0,(1000-(AV1191+U1191)/2)/AW1191*AP1191,0)</f>
        <v>0.1412224265534683</v>
      </c>
      <c r="BA1191" s="4">
        <f>U1191*AA1191/1000</f>
        <v>1.68899774551508</v>
      </c>
      <c r="BB1191" s="4">
        <f>(AY1191-BA1191)</f>
        <v>1.148974290953526</v>
      </c>
      <c r="BC1191" s="4">
        <f>1/(1.6/F1191+1.37/N1191)</f>
        <v>0.08889948273155211</v>
      </c>
      <c r="BD1191" s="3">
        <f>G1191*AA1191*0.001</f>
      </c>
      <c r="BE1191" s="3">
        <f>G1191/S1191</f>
      </c>
      <c r="BF1191" s="4">
        <f>(1-AP1191*AA1191/AU1191/F1191)*100</f>
        <v>54.68280014542627</v>
      </c>
      <c r="BG1191" s="3">
        <f>(S1191-E1191/(N1191/1.35))</f>
      </c>
      <c r="BH1191" s="3">
        <f>E1191*BF1191/100/BG1191</f>
      </c>
    </row>
    <row r="1192" ht="16" customHeight="1">
      <c r="A1192" s="4">
        <v>1107</v>
      </c>
      <c r="B1192" t="s" s="2">
        <v>1241</v>
      </c>
      <c r="C1192" s="4">
        <v>6401.000029213727</v>
      </c>
      <c r="D1192" s="4">
        <v>0</v>
      </c>
      <c r="E1192" s="3">
        <f>(R1192-#REF!*(1000-T1192)/(1000-U1192))*AO1192</f>
      </c>
      <c r="F1192" s="4">
        <f>IF(AZ1192&lt;&gt;0,1/(1/AZ1192-1/N1192),0)</f>
        <v>0.148708252395861</v>
      </c>
      <c r="G1192" s="3">
        <f>((BC1192-AP1192/2)*S1192-E1192)/(BC1192+AP1192/2)</f>
      </c>
      <c r="H1192" s="4">
        <f>AP1192*1000</f>
        <v>2.091105447506315</v>
      </c>
      <c r="I1192" s="4">
        <f>(AU1192-BA1192)</f>
        <v>1.468435263858805</v>
      </c>
      <c r="J1192" s="4">
        <f>(P1192+AT1192*D1192)</f>
        <v>24.88019180297852</v>
      </c>
      <c r="K1192" s="4">
        <v>6</v>
      </c>
      <c r="L1192" s="4">
        <f>(K1192*AI1192+AJ1192)</f>
        <v>1.420000016689301</v>
      </c>
      <c r="M1192" s="4">
        <v>1</v>
      </c>
      <c r="N1192" s="4">
        <f>L1192*(M1192+1)*(M1192+1)/(M1192*M1192+1)</f>
        <v>2.840000033378601</v>
      </c>
      <c r="O1192" s="4">
        <v>21.31512451171875</v>
      </c>
      <c r="P1192" s="4">
        <v>24.88019180297852</v>
      </c>
      <c r="Q1192" s="4">
        <v>20.41785621643066</v>
      </c>
      <c r="R1192" s="4">
        <v>798.9902954101562</v>
      </c>
      <c r="S1192" s="4">
        <v>771.998291015625</v>
      </c>
      <c r="T1192" s="4">
        <v>14.14127635955811</v>
      </c>
      <c r="U1192" s="4">
        <v>16.61123847961426</v>
      </c>
      <c r="V1192" s="4">
        <v>56.49087524414062</v>
      </c>
      <c r="W1192" s="4">
        <v>66.35960388183594</v>
      </c>
      <c r="X1192" s="4">
        <v>499.5306396484375</v>
      </c>
      <c r="Y1192" s="4">
        <v>1999.504272460938</v>
      </c>
      <c r="Z1192" s="4">
        <v>55.46811294555664</v>
      </c>
      <c r="AA1192" s="4">
        <v>101.6541366577148</v>
      </c>
      <c r="AB1192" s="4">
        <v>7.775272369384766</v>
      </c>
      <c r="AC1192" s="4">
        <v>0.3493697941303253</v>
      </c>
      <c r="AD1192" s="4">
        <v>0.3581284284591675</v>
      </c>
      <c r="AE1192" s="4">
        <v>0.004847544245421886</v>
      </c>
      <c r="AF1192" s="4">
        <v>0.348243772983551</v>
      </c>
      <c r="AG1192" s="4">
        <v>0.006250773556530476</v>
      </c>
      <c r="AH1192" s="4">
        <v>0.6666666865348816</v>
      </c>
      <c r="AI1192" s="4">
        <v>-0.2195652425289154</v>
      </c>
      <c r="AJ1192" s="4">
        <v>2.737391471862793</v>
      </c>
      <c r="AK1192" s="4">
        <v>1</v>
      </c>
      <c r="AL1192" s="4">
        <v>0</v>
      </c>
      <c r="AM1192" s="4">
        <v>0.1599999964237213</v>
      </c>
      <c r="AN1192" s="4">
        <v>111115</v>
      </c>
      <c r="AO1192" s="4">
        <f>X1192*0.000001/(K1192*0.0001)</f>
        <v>0.832551066080729</v>
      </c>
      <c r="AP1192" s="4">
        <f>(U1192-T1192)/(1000-U1192)*AO1192</f>
        <v>0.002091105447506315</v>
      </c>
      <c r="AQ1192" s="4">
        <f>(P1192+273.15)</f>
        <v>298.0301918029785</v>
      </c>
      <c r="AR1192" s="4">
        <f>(O1192+273.15)</f>
        <v>294.4651245117187</v>
      </c>
      <c r="AS1192" s="4">
        <f>(Y1192*AK1192+Z1192*AL1192)*AM1192</f>
        <v>319.9206764429655</v>
      </c>
      <c r="AT1192" s="4">
        <f>((AS1192+0.00000010773*(AR1192^4-AQ1192^4))-AP1192*44100)/(L1192*0.92*2*29.3+0.00000043092*AQ1192^3)</f>
        <v>2.134548055972302</v>
      </c>
      <c r="AU1192" s="4">
        <f>0.61365*EXP(17.502*J1192/(240.97+J1192))</f>
        <v>3.157036370319404</v>
      </c>
      <c r="AV1192" s="4">
        <f>AU1192*1000/AA1192</f>
        <v>31.05664436411115</v>
      </c>
      <c r="AW1192" s="4">
        <f>(AV1192-U1192)</f>
        <v>14.44540588449689</v>
      </c>
      <c r="AX1192" s="4">
        <f>IF(D1192,P1192,(O1192+P1192)/2)</f>
        <v>23.09765815734863</v>
      </c>
      <c r="AY1192" s="4">
        <f>0.61365*EXP(17.502*AX1192/(240.97+AX1192))</f>
        <v>2.836431834375605</v>
      </c>
      <c r="AZ1192" s="4">
        <f>IF(AW1192&lt;&gt;0,(1000-(AV1192+U1192)/2)/AW1192*AP1192,0)</f>
        <v>0.1413090209499922</v>
      </c>
      <c r="BA1192" s="4">
        <f>U1192*AA1192/1000</f>
        <v>1.688601106460599</v>
      </c>
      <c r="BB1192" s="4">
        <f>(AY1192-BA1192)</f>
        <v>1.147830727915006</v>
      </c>
      <c r="BC1192" s="4">
        <f>1/(1.6/F1192+1.37/N1192)</f>
        <v>0.08895438658402276</v>
      </c>
      <c r="BD1192" s="3">
        <f>G1192*AA1192*0.001</f>
      </c>
      <c r="BE1192" s="3">
        <f>G1192/S1192</f>
      </c>
      <c r="BF1192" s="4">
        <f>(1-AP1192*AA1192/AU1192/F1192)*100</f>
        <v>54.7220938829732</v>
      </c>
      <c r="BG1192" s="3">
        <f>(S1192-E1192/(N1192/1.35))</f>
      </c>
      <c r="BH1192" s="3">
        <f>E1192*BF1192/100/BG1192</f>
      </c>
    </row>
    <row r="1193" ht="16" customHeight="1">
      <c r="A1193" s="4">
        <v>1108</v>
      </c>
      <c r="B1193" t="s" s="2">
        <v>1242</v>
      </c>
      <c r="C1193" s="4">
        <v>6406.500029090792</v>
      </c>
      <c r="D1193" s="4">
        <v>0</v>
      </c>
      <c r="E1193" s="3">
        <f>(R1193-#REF!*(1000-T1193)/(1000-U1193))*AO1193</f>
      </c>
      <c r="F1193" s="4">
        <f>IF(AZ1193&lt;&gt;0,1/(1/AZ1193-1/N1193),0)</f>
        <v>0.1486037898009672</v>
      </c>
      <c r="G1193" s="3">
        <f>((BC1193-AP1193/2)*S1193-E1193)/(BC1193+AP1193/2)</f>
      </c>
      <c r="H1193" s="4">
        <f>AP1193*1000</f>
        <v>2.088866320290407</v>
      </c>
      <c r="I1193" s="4">
        <f>(AU1193-BA1193)</f>
        <v>1.467846902469171</v>
      </c>
      <c r="J1193" s="4">
        <f>(P1193+AT1193*D1193)</f>
        <v>24.87542915344238</v>
      </c>
      <c r="K1193" s="4">
        <v>6</v>
      </c>
      <c r="L1193" s="4">
        <f>(K1193*AI1193+AJ1193)</f>
        <v>1.420000016689301</v>
      </c>
      <c r="M1193" s="4">
        <v>1</v>
      </c>
      <c r="N1193" s="4">
        <f>L1193*(M1193+1)*(M1193+1)/(M1193*M1193+1)</f>
        <v>2.840000033378601</v>
      </c>
      <c r="O1193" s="4">
        <v>21.31306266784668</v>
      </c>
      <c r="P1193" s="4">
        <v>24.87542915344238</v>
      </c>
      <c r="Q1193" s="4">
        <v>20.41837882995605</v>
      </c>
      <c r="R1193" s="4">
        <v>798.9758911132812</v>
      </c>
      <c r="S1193" s="4">
        <v>772.9998168945312</v>
      </c>
      <c r="T1193" s="4">
        <v>14.1409273147583</v>
      </c>
      <c r="U1193" s="4">
        <v>16.60825347900391</v>
      </c>
      <c r="V1193" s="4">
        <v>56.49637222290039</v>
      </c>
      <c r="W1193" s="4">
        <v>66.35565948486328</v>
      </c>
      <c r="X1193" s="4">
        <v>499.5303649902344</v>
      </c>
      <c r="Y1193" s="4">
        <v>1999.526855468750</v>
      </c>
      <c r="Z1193" s="4">
        <v>55.2906608581543</v>
      </c>
      <c r="AA1193" s="4">
        <v>101.6538162231445</v>
      </c>
      <c r="AB1193" s="4">
        <v>7.775272369384766</v>
      </c>
      <c r="AC1193" s="4">
        <v>0.3493697941303253</v>
      </c>
      <c r="AD1193" s="4">
        <v>0.3581284284591675</v>
      </c>
      <c r="AE1193" s="4">
        <v>0.004847544245421886</v>
      </c>
      <c r="AF1193" s="4">
        <v>0.348243772983551</v>
      </c>
      <c r="AG1193" s="4">
        <v>0.006250773556530476</v>
      </c>
      <c r="AH1193" s="4">
        <v>0.6666666865348816</v>
      </c>
      <c r="AI1193" s="4">
        <v>-0.2195652425289154</v>
      </c>
      <c r="AJ1193" s="4">
        <v>2.737391471862793</v>
      </c>
      <c r="AK1193" s="4">
        <v>1</v>
      </c>
      <c r="AL1193" s="4">
        <v>0</v>
      </c>
      <c r="AM1193" s="4">
        <v>0.1599999964237213</v>
      </c>
      <c r="AN1193" s="4">
        <v>111115</v>
      </c>
      <c r="AO1193" s="4">
        <f>X1193*0.000001/(K1193*0.0001)</f>
        <v>0.8325506083170571</v>
      </c>
      <c r="AP1193" s="4">
        <f>(U1193-T1193)/(1000-U1193)*AO1193</f>
        <v>0.002088866320290407</v>
      </c>
      <c r="AQ1193" s="4">
        <f>(P1193+273.15)</f>
        <v>298.0254291534424</v>
      </c>
      <c r="AR1193" s="4">
        <f>(O1193+273.15)</f>
        <v>294.4630626678467</v>
      </c>
      <c r="AS1193" s="4">
        <f>(Y1193*AK1193+Z1193*AL1193)*AM1193</f>
        <v>319.9242897241347</v>
      </c>
      <c r="AT1193" s="4">
        <f>((AS1193+0.00000010773*(AR1193^4-AQ1193^4))-AP1193*44100)/(L1193*0.92*2*29.3+0.00000043092*AQ1193^3)</f>
        <v>2.136084720324077</v>
      </c>
      <c r="AU1193" s="4">
        <f>0.61365*EXP(17.502*J1193/(240.97+J1193))</f>
        <v>3.156139249411235</v>
      </c>
      <c r="AV1193" s="4">
        <f>AU1193*1000/AA1193</f>
        <v>31.04791700572325</v>
      </c>
      <c r="AW1193" s="4">
        <f>(AV1193-U1193)</f>
        <v>14.43966352671934</v>
      </c>
      <c r="AX1193" s="4">
        <f>IF(D1193,P1193,(O1193+P1193)/2)</f>
        <v>23.09424591064453</v>
      </c>
      <c r="AY1193" s="4">
        <f>0.61365*EXP(17.502*AX1193/(240.97+AX1193))</f>
        <v>2.835846513786388</v>
      </c>
      <c r="AZ1193" s="4">
        <f>IF(AW1193&lt;&gt;0,(1000-(AV1193+U1193)/2)/AW1193*AP1193,0)</f>
        <v>0.1412146918643541</v>
      </c>
      <c r="BA1193" s="4">
        <f>U1193*AA1193/1000</f>
        <v>1.688292346942064</v>
      </c>
      <c r="BB1193" s="4">
        <f>(AY1193-BA1193)</f>
        <v>1.147554166844324</v>
      </c>
      <c r="BC1193" s="4">
        <f>1/(1.6/F1193+1.37/N1193)</f>
        <v>0.08889457869382121</v>
      </c>
      <c r="BD1193" s="3">
        <f>G1193*AA1193*0.001</f>
      </c>
      <c r="BE1193" s="3">
        <f>G1193/S1193</f>
      </c>
      <c r="BF1193" s="4">
        <f>(1-AP1193*AA1193/AU1193/F1193)*100</f>
        <v>54.72605972916401</v>
      </c>
      <c r="BG1193" s="3">
        <f>(S1193-E1193/(N1193/1.35))</f>
      </c>
      <c r="BH1193" s="3">
        <f>E1193*BF1193/100/BG1193</f>
      </c>
    </row>
    <row r="1194" ht="16" customHeight="1">
      <c r="A1194" s="4">
        <v>1109</v>
      </c>
      <c r="B1194" t="s" s="2">
        <v>1243</v>
      </c>
      <c r="C1194" s="4">
        <v>6411.500028979033</v>
      </c>
      <c r="D1194" s="4">
        <v>0</v>
      </c>
      <c r="E1194" s="3">
        <f>(R1194-#REF!*(1000-T1194)/(1000-U1194))*AO1194</f>
      </c>
      <c r="F1194" s="4">
        <f>IF(AZ1194&lt;&gt;0,1/(1/AZ1194-1/N1194),0)</f>
        <v>0.1485890346943191</v>
      </c>
      <c r="G1194" s="3">
        <f>((BC1194-AP1194/2)*S1194-E1194)/(BC1194+AP1194/2)</f>
      </c>
      <c r="H1194" s="4">
        <f>AP1194*1000</f>
        <v>2.087671007502879</v>
      </c>
      <c r="I1194" s="4">
        <f>(AU1194-BA1194)</f>
        <v>1.467150240841774</v>
      </c>
      <c r="J1194" s="4">
        <f>(P1194+AT1194*D1194)</f>
        <v>24.87074279785156</v>
      </c>
      <c r="K1194" s="4">
        <v>6</v>
      </c>
      <c r="L1194" s="4">
        <f>(K1194*AI1194+AJ1194)</f>
        <v>1.420000016689301</v>
      </c>
      <c r="M1194" s="4">
        <v>1</v>
      </c>
      <c r="N1194" s="4">
        <f>L1194*(M1194+1)*(M1194+1)/(M1194*M1194+1)</f>
        <v>2.840000033378601</v>
      </c>
      <c r="O1194" s="4">
        <v>21.31125640869141</v>
      </c>
      <c r="P1194" s="4">
        <v>24.87074279785156</v>
      </c>
      <c r="Q1194" s="4">
        <v>20.41872024536133</v>
      </c>
      <c r="R1194" s="4">
        <v>799.2833251953125</v>
      </c>
      <c r="S1194" s="4">
        <v>773.4857177734375</v>
      </c>
      <c r="T1194" s="4">
        <v>14.14052677154541</v>
      </c>
      <c r="U1194" s="4">
        <v>16.60645866394043</v>
      </c>
      <c r="V1194" s="4">
        <v>56.50089263916016</v>
      </c>
      <c r="W1194" s="4">
        <v>66.35504913330078</v>
      </c>
      <c r="X1194" s="4">
        <v>499.5277099609375</v>
      </c>
      <c r="Y1194" s="4">
        <v>1999.560424804688</v>
      </c>
      <c r="Z1194" s="4">
        <v>55.15010452270508</v>
      </c>
      <c r="AA1194" s="4">
        <v>101.6536102294922</v>
      </c>
      <c r="AB1194" s="4">
        <v>7.775272369384766</v>
      </c>
      <c r="AC1194" s="4">
        <v>0.3493697941303253</v>
      </c>
      <c r="AD1194" s="4">
        <v>0.3581284284591675</v>
      </c>
      <c r="AE1194" s="4">
        <v>0.004847544245421886</v>
      </c>
      <c r="AF1194" s="4">
        <v>0.348243772983551</v>
      </c>
      <c r="AG1194" s="4">
        <v>0.006250773556530476</v>
      </c>
      <c r="AH1194" s="4">
        <v>0.6666666865348816</v>
      </c>
      <c r="AI1194" s="4">
        <v>-0.2195652425289154</v>
      </c>
      <c r="AJ1194" s="4">
        <v>2.737391471862793</v>
      </c>
      <c r="AK1194" s="4">
        <v>1</v>
      </c>
      <c r="AL1194" s="4">
        <v>0</v>
      </c>
      <c r="AM1194" s="4">
        <v>0.1599999964237213</v>
      </c>
      <c r="AN1194" s="4">
        <v>111115</v>
      </c>
      <c r="AO1194" s="4">
        <f>X1194*0.000001/(K1194*0.0001)</f>
        <v>0.8325461832682292</v>
      </c>
      <c r="AP1194" s="4">
        <f>(U1194-T1194)/(1000-U1194)*AO1194</f>
        <v>0.002087671007502879</v>
      </c>
      <c r="AQ1194" s="4">
        <f>(P1194+273.15)</f>
        <v>298.0207427978515</v>
      </c>
      <c r="AR1194" s="4">
        <f>(O1194+273.15)</f>
        <v>294.4612564086914</v>
      </c>
      <c r="AS1194" s="4">
        <f>(Y1194*AK1194+Z1194*AL1194)*AM1194</f>
        <v>319.9296608177647</v>
      </c>
      <c r="AT1194" s="4">
        <f>((AS1194+0.00000010773*(AR1194^4-AQ1194^4))-AP1194*44100)/(L1194*0.92*2*29.3+0.00000043092*AQ1194^3)</f>
        <v>2.13713990115097</v>
      </c>
      <c r="AU1194" s="4">
        <f>0.61365*EXP(17.502*J1194/(240.97+J1194))</f>
        <v>3.155256717158148</v>
      </c>
      <c r="AV1194" s="4">
        <f>AU1194*1000/AA1194</f>
        <v>31.03929816201187</v>
      </c>
      <c r="AW1194" s="4">
        <f>(AV1194-U1194)</f>
        <v>14.43283949807144</v>
      </c>
      <c r="AX1194" s="4">
        <f>IF(D1194,P1194,(O1194+P1194)/2)</f>
        <v>23.09099960327148</v>
      </c>
      <c r="AY1194" s="4">
        <f>0.61365*EXP(17.502*AX1194/(240.97+AX1194))</f>
        <v>2.83528975572226</v>
      </c>
      <c r="AZ1194" s="4">
        <f>IF(AW1194&lt;&gt;0,(1000-(AV1194+U1194)/2)/AW1194*AP1194,0)</f>
        <v>0.1412013675616054</v>
      </c>
      <c r="BA1194" s="4">
        <f>U1194*AA1194/1000</f>
        <v>1.688106476316374</v>
      </c>
      <c r="BB1194" s="4">
        <f>(AY1194-BA1194)</f>
        <v>1.147183279405886</v>
      </c>
      <c r="BC1194" s="4">
        <f>1/(1.6/F1194+1.37/N1194)</f>
        <v>0.0888861306731831</v>
      </c>
      <c r="BD1194" s="3">
        <f>G1194*AA1194*0.001</f>
      </c>
      <c r="BE1194" s="3">
        <f>G1194/S1194</f>
      </c>
      <c r="BF1194" s="4">
        <f>(1-AP1194*AA1194/AU1194/F1194)*100</f>
        <v>54.73490815344586</v>
      </c>
      <c r="BG1194" s="3">
        <f>(S1194-E1194/(N1194/1.35))</f>
      </c>
      <c r="BH1194" s="3">
        <f>E1194*BF1194/100/BG1194</f>
      </c>
    </row>
    <row r="1195" ht="16" customHeight="1">
      <c r="A1195" s="4">
        <v>1110</v>
      </c>
      <c r="B1195" t="s" s="2">
        <v>1244</v>
      </c>
      <c r="C1195" s="4">
        <v>6417.000028856099</v>
      </c>
      <c r="D1195" s="4">
        <v>0</v>
      </c>
      <c r="E1195" s="3">
        <f>(R1195-#REF!*(1000-T1195)/(1000-U1195))*AO1195</f>
      </c>
      <c r="F1195" s="4">
        <f>IF(AZ1195&lt;&gt;0,1/(1/AZ1195-1/N1195),0)</f>
        <v>0.1487412384935292</v>
      </c>
      <c r="G1195" s="3">
        <f>((BC1195-AP1195/2)*S1195-E1195)/(BC1195+AP1195/2)</f>
      </c>
      <c r="H1195" s="4">
        <f>AP1195*1000</f>
        <v>2.087647366219633</v>
      </c>
      <c r="I1195" s="4">
        <f>(AU1195-BA1195)</f>
        <v>1.465715613842976</v>
      </c>
      <c r="J1195" s="4">
        <f>(P1195+AT1195*D1195)</f>
        <v>24.8624095916748</v>
      </c>
      <c r="K1195" s="4">
        <v>6</v>
      </c>
      <c r="L1195" s="4">
        <f>(K1195*AI1195+AJ1195)</f>
        <v>1.420000016689301</v>
      </c>
      <c r="M1195" s="4">
        <v>1</v>
      </c>
      <c r="N1195" s="4">
        <f>L1195*(M1195+1)*(M1195+1)/(M1195*M1195+1)</f>
        <v>2.840000033378601</v>
      </c>
      <c r="O1195" s="4">
        <v>21.31059646606445</v>
      </c>
      <c r="P1195" s="4">
        <v>24.8624095916748</v>
      </c>
      <c r="Q1195" s="4">
        <v>20.41851806640625</v>
      </c>
      <c r="R1195" s="4">
        <v>799.7592163085938</v>
      </c>
      <c r="S1195" s="4">
        <v>773.9805297851562</v>
      </c>
      <c r="T1195" s="4">
        <v>14.13921356201172</v>
      </c>
      <c r="U1195" s="4">
        <v>16.60518264770508</v>
      </c>
      <c r="V1195" s="4">
        <v>56.49869537353516</v>
      </c>
      <c r="W1195" s="4">
        <v>66.35263061523438</v>
      </c>
      <c r="X1195" s="4">
        <v>499.5151672363281</v>
      </c>
      <c r="Y1195" s="4">
        <v>1999.581542968750</v>
      </c>
      <c r="Z1195" s="4">
        <v>55.81132125854492</v>
      </c>
      <c r="AA1195" s="4">
        <v>101.6533432006836</v>
      </c>
      <c r="AB1195" s="4">
        <v>7.775272369384766</v>
      </c>
      <c r="AC1195" s="4">
        <v>0.3493697941303253</v>
      </c>
      <c r="AD1195" s="4">
        <v>0.3581284284591675</v>
      </c>
      <c r="AE1195" s="4">
        <v>0.004847544245421886</v>
      </c>
      <c r="AF1195" s="4">
        <v>0.348243772983551</v>
      </c>
      <c r="AG1195" s="4">
        <v>0.006250773556530476</v>
      </c>
      <c r="AH1195" s="4">
        <v>0.6666666865348816</v>
      </c>
      <c r="AI1195" s="4">
        <v>-0.2195652425289154</v>
      </c>
      <c r="AJ1195" s="4">
        <v>2.737391471862793</v>
      </c>
      <c r="AK1195" s="4">
        <v>1</v>
      </c>
      <c r="AL1195" s="4">
        <v>0</v>
      </c>
      <c r="AM1195" s="4">
        <v>0.1599999964237213</v>
      </c>
      <c r="AN1195" s="4">
        <v>111115</v>
      </c>
      <c r="AO1195" s="4">
        <f>X1195*0.000001/(K1195*0.0001)</f>
        <v>0.8325252787272135</v>
      </c>
      <c r="AP1195" s="4">
        <f>(U1195-T1195)/(1000-U1195)*AO1195</f>
        <v>0.002087647366219633</v>
      </c>
      <c r="AQ1195" s="4">
        <f>(P1195+273.15)</f>
        <v>298.0124095916748</v>
      </c>
      <c r="AR1195" s="4">
        <f>(O1195+273.15)</f>
        <v>294.4605964660644</v>
      </c>
      <c r="AS1195" s="4">
        <f>(Y1195*AK1195+Z1195*AL1195)*AM1195</f>
        <v>319.9330397239391</v>
      </c>
      <c r="AT1195" s="4">
        <f>((AS1195+0.00000010773*(AR1195^4-AQ1195^4))-AP1195*44100)/(L1195*0.92*2*29.3+0.00000043092*AQ1195^3)</f>
        <v>2.138211415822292</v>
      </c>
      <c r="AU1195" s="4">
        <f>0.61365*EXP(17.502*J1195/(240.97+J1195))</f>
        <v>3.153687944440176</v>
      </c>
      <c r="AV1195" s="4">
        <f>AU1195*1000/AA1195</f>
        <v>31.02394712404273</v>
      </c>
      <c r="AW1195" s="4">
        <f>(AV1195-U1195)</f>
        <v>14.41876447633765</v>
      </c>
      <c r="AX1195" s="4">
        <f>IF(D1195,P1195,(O1195+P1195)/2)</f>
        <v>23.08650302886963</v>
      </c>
      <c r="AY1195" s="4">
        <f>0.61365*EXP(17.502*AX1195/(240.97+AX1195))</f>
        <v>2.834518728517984</v>
      </c>
      <c r="AZ1195" s="4">
        <f>IF(AW1195&lt;&gt;0,(1000-(AV1195+U1195)/2)/AW1195*AP1195,0)</f>
        <v>0.1413388058250331</v>
      </c>
      <c r="BA1195" s="4">
        <f>U1195*AA1195/1000</f>
        <v>1.6879723305972</v>
      </c>
      <c r="BB1195" s="4">
        <f>(AY1195-BA1195)</f>
        <v>1.146546397920784</v>
      </c>
      <c r="BC1195" s="4">
        <f>1/(1.6/F1195+1.37/N1195)</f>
        <v>0.08897327134046434</v>
      </c>
      <c r="BD1195" s="3">
        <f>G1195*AA1195*0.001</f>
      </c>
      <c r="BE1195" s="3">
        <f>G1195/S1195</f>
      </c>
      <c r="BF1195" s="4">
        <f>(1-AP1195*AA1195/AU1195/F1195)*100</f>
        <v>54.75936448119607</v>
      </c>
      <c r="BG1195" s="3">
        <f>(S1195-E1195/(N1195/1.35))</f>
      </c>
      <c r="BH1195" s="3">
        <f>E1195*BF1195/100/BG1195</f>
      </c>
    </row>
    <row r="1196" ht="16" customHeight="1">
      <c r="A1196" s="4">
        <v>1110</v>
      </c>
      <c r="B1196" t="s" s="2">
        <v>1244</v>
      </c>
      <c r="C1196" s="4">
        <v>6417.000028856099</v>
      </c>
      <c r="D1196" s="4">
        <v>0</v>
      </c>
      <c r="E1196" s="3">
        <f>(R1196-#REF!*(1000-T1196)/(1000-U1196))*AO1196</f>
      </c>
      <c r="F1196" s="4">
        <f>IF(AZ1196&lt;&gt;0,1/(1/AZ1196-1/N1196),0)</f>
        <v>0.1487412384935292</v>
      </c>
      <c r="G1196" s="3">
        <f>((BC1196-AP1196/2)*S1196-E1196)/(BC1196+AP1196/2)</f>
      </c>
      <c r="H1196" s="4">
        <f>AP1196*1000</f>
        <v>2.087647366219633</v>
      </c>
      <c r="I1196" s="4">
        <f>(AU1196-BA1196)</f>
        <v>1.465715613842976</v>
      </c>
      <c r="J1196" s="4">
        <f>(P1196+AT1196*D1196)</f>
        <v>24.8624095916748</v>
      </c>
      <c r="K1196" s="4">
        <v>6</v>
      </c>
      <c r="L1196" s="4">
        <f>(K1196*AI1196+AJ1196)</f>
        <v>1.420000016689301</v>
      </c>
      <c r="M1196" s="4">
        <v>1</v>
      </c>
      <c r="N1196" s="4">
        <f>L1196*(M1196+1)*(M1196+1)/(M1196*M1196+1)</f>
        <v>2.840000033378601</v>
      </c>
      <c r="O1196" s="4">
        <v>21.31059646606445</v>
      </c>
      <c r="P1196" s="4">
        <v>24.8624095916748</v>
      </c>
      <c r="Q1196" s="4">
        <v>20.41851806640625</v>
      </c>
      <c r="R1196" s="4">
        <v>799.7592163085938</v>
      </c>
      <c r="S1196" s="4">
        <v>773.9805297851562</v>
      </c>
      <c r="T1196" s="4">
        <v>14.13921356201172</v>
      </c>
      <c r="U1196" s="4">
        <v>16.60518264770508</v>
      </c>
      <c r="V1196" s="4">
        <v>56.49869537353516</v>
      </c>
      <c r="W1196" s="4">
        <v>66.35263061523438</v>
      </c>
      <c r="X1196" s="4">
        <v>499.5151672363281</v>
      </c>
      <c r="Y1196" s="4">
        <v>1999.581542968750</v>
      </c>
      <c r="Z1196" s="4">
        <v>55.81132125854492</v>
      </c>
      <c r="AA1196" s="4">
        <v>101.6533432006836</v>
      </c>
      <c r="AB1196" s="4">
        <v>7.775272369384766</v>
      </c>
      <c r="AC1196" s="4">
        <v>0.3493697941303253</v>
      </c>
      <c r="AD1196" s="4">
        <v>0.3581284284591675</v>
      </c>
      <c r="AE1196" s="4">
        <v>0.004847544245421886</v>
      </c>
      <c r="AF1196" s="4">
        <v>0.348243772983551</v>
      </c>
      <c r="AG1196" s="4">
        <v>0.006250773556530476</v>
      </c>
      <c r="AH1196" s="4">
        <v>0.6666666865348816</v>
      </c>
      <c r="AI1196" s="4">
        <v>-0.2195652425289154</v>
      </c>
      <c r="AJ1196" s="4">
        <v>2.737391471862793</v>
      </c>
      <c r="AK1196" s="4">
        <v>1</v>
      </c>
      <c r="AL1196" s="4">
        <v>0</v>
      </c>
      <c r="AM1196" s="4">
        <v>0.1599999964237213</v>
      </c>
      <c r="AN1196" s="4">
        <v>111115</v>
      </c>
      <c r="AO1196" s="4">
        <f>X1196*0.000001/(K1196*0.0001)</f>
        <v>0.8325252787272135</v>
      </c>
      <c r="AP1196" s="4">
        <f>(U1196-T1196)/(1000-U1196)*AO1196</f>
        <v>0.002087647366219633</v>
      </c>
      <c r="AQ1196" s="4">
        <f>(P1196+273.15)</f>
        <v>298.0124095916748</v>
      </c>
      <c r="AR1196" s="4">
        <f>(O1196+273.15)</f>
        <v>294.4605964660644</v>
      </c>
      <c r="AS1196" s="4">
        <f>(Y1196*AK1196+Z1196*AL1196)*AM1196</f>
        <v>319.9330397239391</v>
      </c>
      <c r="AT1196" s="4">
        <f>((AS1196+0.00000010773*(AR1196^4-AQ1196^4))-AP1196*44100)/(L1196*0.92*2*29.3+0.00000043092*AQ1196^3)</f>
        <v>2.138211415822292</v>
      </c>
      <c r="AU1196" s="4">
        <f>0.61365*EXP(17.502*J1196/(240.97+J1196))</f>
        <v>3.153687944440176</v>
      </c>
      <c r="AV1196" s="4">
        <f>AU1196*1000/AA1196</f>
        <v>31.02394712404273</v>
      </c>
      <c r="AW1196" s="4">
        <f>(AV1196-U1196)</f>
        <v>14.41876447633765</v>
      </c>
      <c r="AX1196" s="4">
        <f>IF(D1196,P1196,(O1196+P1196)/2)</f>
        <v>23.08650302886963</v>
      </c>
      <c r="AY1196" s="4">
        <f>0.61365*EXP(17.502*AX1196/(240.97+AX1196))</f>
        <v>2.834518728517984</v>
      </c>
      <c r="AZ1196" s="4">
        <f>IF(AW1196&lt;&gt;0,(1000-(AV1196+U1196)/2)/AW1196*AP1196,0)</f>
        <v>0.1413388058250331</v>
      </c>
      <c r="BA1196" s="4">
        <f>U1196*AA1196/1000</f>
        <v>1.6879723305972</v>
      </c>
      <c r="BB1196" s="4">
        <f>(AY1196-BA1196)</f>
        <v>1.146546397920784</v>
      </c>
      <c r="BC1196" s="4">
        <f>1/(1.6/F1196+1.37/N1196)</f>
        <v>0.08897327134046434</v>
      </c>
      <c r="BD1196" s="3">
        <f>G1196*AA1196*0.001</f>
      </c>
      <c r="BE1196" s="3">
        <f>G1196/S1196</f>
      </c>
      <c r="BF1196" s="4">
        <f>(1-AP1196*AA1196/AU1196/F1196)*100</f>
        <v>54.75936448119607</v>
      </c>
      <c r="BG1196" s="3">
        <f>(S1196-E1196/(N1196/1.35))</f>
      </c>
      <c r="BH1196" s="3">
        <f>E1196*BF1196/100/BG1196</f>
      </c>
    </row>
    <row r="1197" ht="16" customHeight="1">
      <c r="A1197" s="4">
        <v>1111</v>
      </c>
      <c r="B1197" t="s" s="2">
        <v>1246</v>
      </c>
      <c r="C1197" s="4">
        <v>6440.000032566488</v>
      </c>
      <c r="D1197" s="4">
        <v>0</v>
      </c>
      <c r="E1197" s="3">
        <f>(R1197-#REF!*(1000-T1197)/(1000-U1197))*AO1197</f>
      </c>
      <c r="F1197" s="4">
        <f>IF(AZ1197&lt;&gt;0,1/(1/AZ1197-1/N1197),0)</f>
        <v>0.1476560111318162</v>
      </c>
      <c r="G1197" s="3">
        <f>((BC1197-AP1197/2)*S1197-E1197)/(BC1197+AP1197/2)</f>
      </c>
      <c r="H1197" s="4">
        <f>AP1197*1000</f>
        <v>2.071618300958783</v>
      </c>
      <c r="I1197" s="4">
        <f>(AU1197-BA1197)</f>
        <v>1.464625607750325</v>
      </c>
      <c r="J1197" s="4">
        <f>(P1197+AT1197*D1197)</f>
        <v>24.85679244995117</v>
      </c>
      <c r="K1197" s="4">
        <v>6</v>
      </c>
      <c r="L1197" s="4">
        <f>(K1197*AI1197+AJ1197)</f>
        <v>1.420000016689301</v>
      </c>
      <c r="M1197" s="4">
        <v>1</v>
      </c>
      <c r="N1197" s="4">
        <f>L1197*(M1197+1)*(M1197+1)/(M1197*M1197+1)</f>
        <v>2.840000033378601</v>
      </c>
      <c r="O1197" s="4">
        <v>21.31006813049316</v>
      </c>
      <c r="P1197" s="4">
        <v>24.85679244995117</v>
      </c>
      <c r="Q1197" s="4">
        <v>20.41835594177246</v>
      </c>
      <c r="R1197" s="4">
        <v>799.8316650390625</v>
      </c>
      <c r="S1197" s="4">
        <v>774.2659912109375</v>
      </c>
      <c r="T1197" s="4">
        <v>14.15847396850586</v>
      </c>
      <c r="U1197" s="4">
        <v>16.60552406311035</v>
      </c>
      <c r="V1197" s="4">
        <v>56.83089447021484</v>
      </c>
      <c r="W1197" s="4">
        <v>66.35697174072266</v>
      </c>
      <c r="X1197" s="4">
        <v>499.511962890625</v>
      </c>
      <c r="Y1197" s="4">
        <v>1999.615234375</v>
      </c>
      <c r="Z1197" s="4">
        <v>56.0382080078125</v>
      </c>
      <c r="AA1197" s="4">
        <v>101.6532363891602</v>
      </c>
      <c r="AB1197" s="4">
        <v>9.16511344909668</v>
      </c>
      <c r="AC1197" s="4">
        <v>0.3530322015285492</v>
      </c>
      <c r="AD1197" s="4">
        <v>0.04492252320051193</v>
      </c>
      <c r="AE1197" s="4">
        <v>0.002740956377238035</v>
      </c>
      <c r="AF1197" s="4">
        <v>0.04351819306612015</v>
      </c>
      <c r="AG1197" s="4">
        <v>0.003912699408829212</v>
      </c>
      <c r="AH1197" s="4">
        <v>0.6666666865348816</v>
      </c>
      <c r="AI1197" s="4">
        <v>-0.2195652425289154</v>
      </c>
      <c r="AJ1197" s="4">
        <v>2.737391471862793</v>
      </c>
      <c r="AK1197" s="4">
        <v>1</v>
      </c>
      <c r="AL1197" s="4">
        <v>0</v>
      </c>
      <c r="AM1197" s="4">
        <v>0.1599999964237213</v>
      </c>
      <c r="AN1197" s="4">
        <v>111115</v>
      </c>
      <c r="AO1197" s="4">
        <f>X1197*0.000001/(K1197*0.0001)</f>
        <v>0.8325199381510415</v>
      </c>
      <c r="AP1197" s="4">
        <f>(U1197-T1197)/(1000-U1197)*AO1197</f>
        <v>0.002071618300958783</v>
      </c>
      <c r="AQ1197" s="4">
        <f>(P1197+273.15)</f>
        <v>298.0067924499511</v>
      </c>
      <c r="AR1197" s="4">
        <f>(O1197+273.15)</f>
        <v>294.4600681304931</v>
      </c>
      <c r="AS1197" s="4">
        <f>(Y1197*AK1197+Z1197*AL1197)*AM1197</f>
        <v>319.9384303488187</v>
      </c>
      <c r="AT1197" s="4">
        <f>((AS1197+0.00000010773*(AR1197^4-AQ1197^4))-AP1197*44100)/(L1197*0.92*2*29.3+0.00000043092*AQ1197^3)</f>
        <v>2.146987054119086</v>
      </c>
      <c r="AU1197" s="4">
        <f>0.61365*EXP(17.502*J1197/(240.97+J1197))</f>
        <v>3.152630870703569</v>
      </c>
      <c r="AV1197" s="4">
        <f>AU1197*1000/AA1197</f>
        <v>31.01358090198249</v>
      </c>
      <c r="AW1197" s="4">
        <f>(AV1197-U1197)</f>
        <v>14.40805683887214</v>
      </c>
      <c r="AX1197" s="4">
        <f>IF(D1197,P1197,(O1197+P1197)/2)</f>
        <v>23.08343029022217</v>
      </c>
      <c r="AY1197" s="4">
        <f>0.61365*EXP(17.502*AX1197/(240.97+AX1197))</f>
        <v>2.833991951801319</v>
      </c>
      <c r="AZ1197" s="4">
        <f>IF(AW1197&lt;&gt;0,(1000-(AV1197+U1197)/2)/AW1197*AP1197,0)</f>
        <v>0.1403585520874865</v>
      </c>
      <c r="BA1197" s="4">
        <f>U1197*AA1197/1000</f>
        <v>1.688005262953244</v>
      </c>
      <c r="BB1197" s="4">
        <f>(AY1197-BA1197)</f>
        <v>1.145986688848075</v>
      </c>
      <c r="BC1197" s="4">
        <f>1/(1.6/F1197+1.37/N1197)</f>
        <v>0.0883517828803719</v>
      </c>
      <c r="BD1197" s="3">
        <f>G1197*AA1197*0.001</f>
      </c>
      <c r="BE1197" s="3">
        <f>G1197/S1197</f>
      </c>
      <c r="BF1197" s="4">
        <f>(1-AP1197*AA1197/AU1197/F1197)*100</f>
        <v>54.76165657216478</v>
      </c>
      <c r="BG1197" s="3">
        <f>(S1197-E1197/(N1197/1.35))</f>
      </c>
      <c r="BH1197" s="3">
        <f>E1197*BF1197/100/BG1197</f>
      </c>
    </row>
    <row r="1198" ht="16" customHeight="1">
      <c r="A1198" s="4">
        <v>1112</v>
      </c>
      <c r="B1198" t="s" s="2">
        <v>1247</v>
      </c>
      <c r="C1198" s="4">
        <v>6445.000032454729</v>
      </c>
      <c r="D1198" s="4">
        <v>0</v>
      </c>
      <c r="E1198" s="3">
        <f>(R1198-#REF!*(1000-T1198)/(1000-U1198))*AO1198</f>
      </c>
      <c r="F1198" s="4">
        <f>IF(AZ1198&lt;&gt;0,1/(1/AZ1198-1/N1198),0)</f>
        <v>0.1456689837990356</v>
      </c>
      <c r="G1198" s="3">
        <f>((BC1198-AP1198/2)*S1198-E1198)/(BC1198+AP1198/2)</f>
      </c>
      <c r="H1198" s="4">
        <f>AP1198*1000</f>
        <v>2.039199602896918</v>
      </c>
      <c r="I1198" s="4">
        <f>(AU1198-BA1198)</f>
        <v>1.46041488688444</v>
      </c>
      <c r="J1198" s="4">
        <f>(P1198+AT1198*D1198)</f>
        <v>24.83770751953125</v>
      </c>
      <c r="K1198" s="4">
        <v>6</v>
      </c>
      <c r="L1198" s="4">
        <f>(K1198*AI1198+AJ1198)</f>
        <v>1.420000016689301</v>
      </c>
      <c r="M1198" s="4">
        <v>1</v>
      </c>
      <c r="N1198" s="4">
        <f>L1198*(M1198+1)*(M1198+1)/(M1198*M1198+1)</f>
        <v>2.840000033378601</v>
      </c>
      <c r="O1198" s="4">
        <v>21.30754280090332</v>
      </c>
      <c r="P1198" s="4">
        <v>24.83770751953125</v>
      </c>
      <c r="Q1198" s="4">
        <v>20.41930389404297</v>
      </c>
      <c r="R1198" s="4">
        <v>799.8289794921875</v>
      </c>
      <c r="S1198" s="4">
        <v>775.2869873046875</v>
      </c>
      <c r="T1198" s="4">
        <v>14.20308589935303</v>
      </c>
      <c r="U1198" s="4">
        <v>16.6117115020752</v>
      </c>
      <c r="V1198" s="4">
        <v>57.02787780761719</v>
      </c>
      <c r="W1198" s="4">
        <v>66.38885498046875</v>
      </c>
      <c r="X1198" s="4">
        <v>499.5359191894531</v>
      </c>
      <c r="Y1198" s="4">
        <v>1999.703247070312</v>
      </c>
      <c r="Z1198" s="4">
        <v>55.63029861450195</v>
      </c>
      <c r="AA1198" s="4">
        <v>101.6527862548828</v>
      </c>
      <c r="AB1198" s="4">
        <v>9.16511344909668</v>
      </c>
      <c r="AC1198" s="4">
        <v>0.3530322015285492</v>
      </c>
      <c r="AD1198" s="4">
        <v>0.04492252320051193</v>
      </c>
      <c r="AE1198" s="4">
        <v>0.002740956377238035</v>
      </c>
      <c r="AF1198" s="4">
        <v>0.04351819306612015</v>
      </c>
      <c r="AG1198" s="4">
        <v>0.003912699408829212</v>
      </c>
      <c r="AH1198" s="4">
        <v>0.6666666865348816</v>
      </c>
      <c r="AI1198" s="4">
        <v>-0.2195652425289154</v>
      </c>
      <c r="AJ1198" s="4">
        <v>2.737391471862793</v>
      </c>
      <c r="AK1198" s="4">
        <v>1</v>
      </c>
      <c r="AL1198" s="4">
        <v>0</v>
      </c>
      <c r="AM1198" s="4">
        <v>0.1599999964237213</v>
      </c>
      <c r="AN1198" s="4">
        <v>111115</v>
      </c>
      <c r="AO1198" s="4">
        <f>X1198*0.000001/(K1198*0.0001)</f>
        <v>0.8325598653157551</v>
      </c>
      <c r="AP1198" s="4">
        <f>(U1198-T1198)/(1000-U1198)*AO1198</f>
        <v>0.002039199602896918</v>
      </c>
      <c r="AQ1198" s="4">
        <f>(P1198+273.15)</f>
        <v>297.9877075195312</v>
      </c>
      <c r="AR1198" s="4">
        <f>(O1198+273.15)</f>
        <v>294.4575428009033</v>
      </c>
      <c r="AS1198" s="4">
        <f>(Y1198*AK1198+Z1198*AL1198)*AM1198</f>
        <v>319.9525123797539</v>
      </c>
      <c r="AT1198" s="4">
        <f>((AS1198+0.00000010773*(AR1198^4-AQ1198^4))-AP1198*44100)/(L1198*0.92*2*29.3+0.00000043092*AQ1198^3)</f>
        <v>2.165613128482397</v>
      </c>
      <c r="AU1198" s="4">
        <f>0.61365*EXP(17.502*J1198/(240.97+J1198))</f>
        <v>3.149041645532668</v>
      </c>
      <c r="AV1198" s="4">
        <f>AU1198*1000/AA1198</f>
        <v>30.97840956013546</v>
      </c>
      <c r="AW1198" s="4">
        <f>(AV1198-U1198)</f>
        <v>14.36669805806026</v>
      </c>
      <c r="AX1198" s="4">
        <f>IF(D1198,P1198,(O1198+P1198)/2)</f>
        <v>23.07262516021729</v>
      </c>
      <c r="AY1198" s="4">
        <f>0.61365*EXP(17.502*AX1198/(240.97+AX1198))</f>
        <v>2.832140248119756</v>
      </c>
      <c r="AZ1198" s="4">
        <f>IF(AW1198&lt;&gt;0,(1000-(AV1198+U1198)/2)/AW1198*AP1198,0)</f>
        <v>0.138561882268705</v>
      </c>
      <c r="BA1198" s="4">
        <f>U1198*AA1198/1000</f>
        <v>1.688626758648228</v>
      </c>
      <c r="BB1198" s="4">
        <f>(AY1198-BA1198)</f>
        <v>1.143513489471528</v>
      </c>
      <c r="BC1198" s="4">
        <f>1/(1.6/F1198+1.37/N1198)</f>
        <v>0.08721284154299333</v>
      </c>
      <c r="BD1198" s="3">
        <f>G1198*AA1198*0.001</f>
      </c>
      <c r="BE1198" s="3">
        <f>G1198/S1198</f>
      </c>
      <c r="BF1198" s="4">
        <f>(1-AP1198*AA1198/AU1198/F1198)*100</f>
        <v>54.81091682956007</v>
      </c>
      <c r="BG1198" s="3">
        <f>(S1198-E1198/(N1198/1.35))</f>
      </c>
      <c r="BH1198" s="3">
        <f>E1198*BF1198/100/BG1198</f>
      </c>
    </row>
    <row r="1199" ht="16" customHeight="1">
      <c r="A1199" s="4">
        <v>1113</v>
      </c>
      <c r="B1199" t="s" s="2">
        <v>1248</v>
      </c>
      <c r="C1199" s="4">
        <v>6450.500032331795</v>
      </c>
      <c r="D1199" s="4">
        <v>0</v>
      </c>
      <c r="E1199" s="3">
        <f>(R1199-#REF!*(1000-T1199)/(1000-U1199))*AO1199</f>
      </c>
      <c r="F1199" s="4">
        <f>IF(AZ1199&lt;&gt;0,1/(1/AZ1199-1/N1199),0)</f>
        <v>0.1461489375195646</v>
      </c>
      <c r="G1199" s="3">
        <f>((BC1199-AP1199/2)*S1199-E1199)/(BC1199+AP1199/2)</f>
      </c>
      <c r="H1199" s="4">
        <f>AP1199*1000</f>
        <v>2.042210175197952</v>
      </c>
      <c r="I1199" s="4">
        <f>(AU1199-BA1199)</f>
        <v>1.458011630488444</v>
      </c>
      <c r="J1199" s="4">
        <f>(P1199+AT1199*D1199)</f>
        <v>24.82583427429199</v>
      </c>
      <c r="K1199" s="4">
        <v>6</v>
      </c>
      <c r="L1199" s="4">
        <f>(K1199*AI1199+AJ1199)</f>
        <v>1.420000016689301</v>
      </c>
      <c r="M1199" s="4">
        <v>1</v>
      </c>
      <c r="N1199" s="4">
        <f>L1199*(M1199+1)*(M1199+1)/(M1199*M1199+1)</f>
        <v>2.840000033378601</v>
      </c>
      <c r="O1199" s="4">
        <v>21.30471801757812</v>
      </c>
      <c r="P1199" s="4">
        <v>24.82583427429199</v>
      </c>
      <c r="Q1199" s="4">
        <v>20.42180442810059</v>
      </c>
      <c r="R1199" s="4">
        <v>799.840332031250</v>
      </c>
      <c r="S1199" s="4">
        <v>776.158203125</v>
      </c>
      <c r="T1199" s="4">
        <v>14.20138359069824</v>
      </c>
      <c r="U1199" s="4">
        <v>16.61346817016602</v>
      </c>
      <c r="V1199" s="4">
        <v>57.04769897460938</v>
      </c>
      <c r="W1199" s="4">
        <v>66.40704345703125</v>
      </c>
      <c r="X1199" s="4">
        <v>499.5551147460938</v>
      </c>
      <c r="Y1199" s="4">
        <v>1999.820434570312</v>
      </c>
      <c r="Z1199" s="4">
        <v>54.87391662597656</v>
      </c>
      <c r="AA1199" s="4">
        <v>101.6523971557617</v>
      </c>
      <c r="AB1199" s="4">
        <v>9.16511344909668</v>
      </c>
      <c r="AC1199" s="4">
        <v>0.3530322015285492</v>
      </c>
      <c r="AD1199" s="4">
        <v>0.04492252320051193</v>
      </c>
      <c r="AE1199" s="4">
        <v>0.002740956377238035</v>
      </c>
      <c r="AF1199" s="4">
        <v>0.04351819306612015</v>
      </c>
      <c r="AG1199" s="4">
        <v>0.003912699408829212</v>
      </c>
      <c r="AH1199" s="4">
        <v>0.6666666865348816</v>
      </c>
      <c r="AI1199" s="4">
        <v>-0.2195652425289154</v>
      </c>
      <c r="AJ1199" s="4">
        <v>2.737391471862793</v>
      </c>
      <c r="AK1199" s="4">
        <v>1</v>
      </c>
      <c r="AL1199" s="4">
        <v>0</v>
      </c>
      <c r="AM1199" s="4">
        <v>0.1599999964237213</v>
      </c>
      <c r="AN1199" s="4">
        <v>111115</v>
      </c>
      <c r="AO1199" s="4">
        <f>X1199*0.000001/(K1199*0.0001)</f>
        <v>0.8325918579101562</v>
      </c>
      <c r="AP1199" s="4">
        <f>(U1199-T1199)/(1000-U1199)*AO1199</f>
        <v>0.002042210175197952</v>
      </c>
      <c r="AQ1199" s="4">
        <f>(P1199+273.15)</f>
        <v>297.975834274292</v>
      </c>
      <c r="AR1199" s="4">
        <f>(O1199+273.15)</f>
        <v>294.4547180175781</v>
      </c>
      <c r="AS1199" s="4">
        <f>(Y1199*AK1199+Z1199*AL1199)*AM1199</f>
        <v>319.9712623793348</v>
      </c>
      <c r="AT1199" s="4">
        <f>((AS1199+0.00000010773*(AR1199^4-AQ1199^4))-AP1199*44100)/(L1199*0.92*2*29.3+0.00000043092*AQ1199^3)</f>
        <v>2.165536180267495</v>
      </c>
      <c r="AU1199" s="4">
        <f>0.61365*EXP(17.502*J1199/(240.97+J1199))</f>
        <v>3.146810495056766</v>
      </c>
      <c r="AV1199" s="4">
        <f>AU1199*1000/AA1199</f>
        <v>30.95657931445449</v>
      </c>
      <c r="AW1199" s="4">
        <f>(AV1199-U1199)</f>
        <v>14.34311114428847</v>
      </c>
      <c r="AX1199" s="4">
        <f>IF(D1199,P1199,(O1199+P1199)/2)</f>
        <v>23.06527614593506</v>
      </c>
      <c r="AY1199" s="4">
        <f>0.61365*EXP(17.502*AX1199/(240.97+AX1199))</f>
        <v>2.83088143293238</v>
      </c>
      <c r="AZ1199" s="4">
        <f>IF(AW1199&lt;&gt;0,(1000-(AV1199+U1199)/2)/AW1199*AP1199,0)</f>
        <v>0.1389960753729473</v>
      </c>
      <c r="BA1199" s="4">
        <f>U1199*AA1199/1000</f>
        <v>1.688798864568322</v>
      </c>
      <c r="BB1199" s="4">
        <f>(AY1199-BA1199)</f>
        <v>1.142082568364059</v>
      </c>
      <c r="BC1199" s="4">
        <f>1/(1.6/F1199+1.37/N1199)</f>
        <v>0.08748806525088525</v>
      </c>
      <c r="BD1199" s="3">
        <f>G1199*AA1199*0.001</f>
      </c>
      <c r="BE1199" s="3">
        <f>G1199/S1199</f>
      </c>
      <c r="BF1199" s="4">
        <f>(1-AP1199*AA1199/AU1199/F1199)*100</f>
        <v>54.86101306195354</v>
      </c>
      <c r="BG1199" s="3">
        <f>(S1199-E1199/(N1199/1.35))</f>
      </c>
      <c r="BH1199" s="3">
        <f>E1199*BF1199/100/BG1199</f>
      </c>
    </row>
    <row r="1200" ht="16" customHeight="1">
      <c r="A1200" s="4">
        <v>1114</v>
      </c>
      <c r="B1200" t="s" s="2">
        <v>1249</v>
      </c>
      <c r="C1200" s="4">
        <v>6455.500032220036</v>
      </c>
      <c r="D1200" s="4">
        <v>0</v>
      </c>
      <c r="E1200" s="3">
        <f>(R1200-#REF!*(1000-T1200)/(1000-U1200))*AO1200</f>
      </c>
      <c r="F1200" s="4">
        <f>IF(AZ1200&lt;&gt;0,1/(1/AZ1200-1/N1200),0)</f>
        <v>0.1480028508651528</v>
      </c>
      <c r="G1200" s="3">
        <f>((BC1200-AP1200/2)*S1200-E1200)/(BC1200+AP1200/2)</f>
      </c>
      <c r="H1200" s="4">
        <f>AP1200*1000</f>
        <v>2.068907274447656</v>
      </c>
      <c r="I1200" s="4">
        <f>(AU1200-BA1200)</f>
        <v>1.459463056208194</v>
      </c>
      <c r="J1200" s="4">
        <f>(P1200+AT1200*D1200)</f>
        <v>24.83200073242188</v>
      </c>
      <c r="K1200" s="4">
        <v>6</v>
      </c>
      <c r="L1200" s="4">
        <f>(K1200*AI1200+AJ1200)</f>
        <v>1.420000016689301</v>
      </c>
      <c r="M1200" s="4">
        <v>1</v>
      </c>
      <c r="N1200" s="4">
        <f>L1200*(M1200+1)*(M1200+1)/(M1200*M1200+1)</f>
        <v>2.840000033378601</v>
      </c>
      <c r="O1200" s="4">
        <v>21.3027286529541</v>
      </c>
      <c r="P1200" s="4">
        <v>24.83200073242188</v>
      </c>
      <c r="Q1200" s="4">
        <v>20.42239189147949</v>
      </c>
      <c r="R1200" s="4">
        <v>800.0211791992188</v>
      </c>
      <c r="S1200" s="4">
        <v>776.6100463867188</v>
      </c>
      <c r="T1200" s="4">
        <v>14.16695499420166</v>
      </c>
      <c r="U1200" s="4">
        <v>16.61065101623535</v>
      </c>
      <c r="V1200" s="4">
        <v>56.72028350830078</v>
      </c>
      <c r="W1200" s="4">
        <v>66.40847015380859</v>
      </c>
      <c r="X1200" s="4">
        <v>499.5403747558594</v>
      </c>
      <c r="Y1200" s="4">
        <v>1999.8525390625</v>
      </c>
      <c r="Z1200" s="4">
        <v>54.0726318359375</v>
      </c>
      <c r="AA1200" s="4">
        <v>101.6520080566406</v>
      </c>
      <c r="AB1200" s="4">
        <v>9.16511344909668</v>
      </c>
      <c r="AC1200" s="4">
        <v>0.3530322015285492</v>
      </c>
      <c r="AD1200" s="4">
        <v>0.04492252320051193</v>
      </c>
      <c r="AE1200" s="4">
        <v>0.002740956377238035</v>
      </c>
      <c r="AF1200" s="4">
        <v>0.04351819306612015</v>
      </c>
      <c r="AG1200" s="4">
        <v>0.003912699408829212</v>
      </c>
      <c r="AH1200" s="4">
        <v>0.6666666865348816</v>
      </c>
      <c r="AI1200" s="4">
        <v>-0.2195652425289154</v>
      </c>
      <c r="AJ1200" s="4">
        <v>2.737391471862793</v>
      </c>
      <c r="AK1200" s="4">
        <v>1</v>
      </c>
      <c r="AL1200" s="4">
        <v>0</v>
      </c>
      <c r="AM1200" s="4">
        <v>0.1599999964237213</v>
      </c>
      <c r="AN1200" s="4">
        <v>111115</v>
      </c>
      <c r="AO1200" s="4">
        <f>X1200*0.000001/(K1200*0.0001)</f>
        <v>0.8325672912597656</v>
      </c>
      <c r="AP1200" s="4">
        <f>(U1200-T1200)/(1000-U1200)*AO1200</f>
        <v>0.002068907274447656</v>
      </c>
      <c r="AQ1200" s="4">
        <f>(P1200+273.15)</f>
        <v>297.9820007324219</v>
      </c>
      <c r="AR1200" s="4">
        <f>(O1200+273.15)</f>
        <v>294.4527286529541</v>
      </c>
      <c r="AS1200" s="4">
        <f>(Y1200*AK1200+Z1200*AL1200)*AM1200</f>
        <v>319.976399097970</v>
      </c>
      <c r="AT1200" s="4">
        <f>((AS1200+0.00000010773*(AR1200^4-AQ1200^4))-AP1200*44100)/(L1200*0.92*2*29.3+0.00000043092*AQ1200^3)</f>
        <v>2.15114353120118</v>
      </c>
      <c r="AU1200" s="4">
        <f>0.61365*EXP(17.502*J1200/(240.97+J1200))</f>
        <v>3.147969087136596</v>
      </c>
      <c r="AV1200" s="4">
        <f>AU1200*1000/AA1200</f>
        <v>30.96809543971373</v>
      </c>
      <c r="AW1200" s="4">
        <f>(AV1200-U1200)</f>
        <v>14.35744442347838</v>
      </c>
      <c r="AX1200" s="4">
        <f>IF(D1200,P1200,(O1200+P1200)/2)</f>
        <v>23.06736469268799</v>
      </c>
      <c r="AY1200" s="4">
        <f>0.61365*EXP(17.502*AX1200/(240.97+AX1200))</f>
        <v>2.831239131030816</v>
      </c>
      <c r="AZ1200" s="4">
        <f>IF(AW1200&lt;&gt;0,(1000-(AV1200+U1200)/2)/AW1200*AP1200,0)</f>
        <v>0.1406719195666187</v>
      </c>
      <c r="BA1200" s="4">
        <f>U1200*AA1200/1000</f>
        <v>1.688506030928402</v>
      </c>
      <c r="BB1200" s="4">
        <f>(AY1200-BA1200)</f>
        <v>1.142733100102414</v>
      </c>
      <c r="BC1200" s="4">
        <f>1/(1.6/F1200+1.37/N1200)</f>
        <v>0.08855045353416995</v>
      </c>
      <c r="BD1200" s="3">
        <f>G1200*AA1200*0.001</f>
      </c>
      <c r="BE1200" s="3">
        <f>G1200/S1200</f>
      </c>
      <c r="BF1200" s="4">
        <f>(1-AP1200*AA1200/AU1200/F1200)*100</f>
        <v>54.86053068965643</v>
      </c>
      <c r="BG1200" s="3">
        <f>(S1200-E1200/(N1200/1.35))</f>
      </c>
      <c r="BH1200" s="3">
        <f>E1200*BF1200/100/BG1200</f>
      </c>
    </row>
    <row r="1201" ht="16" customHeight="1">
      <c r="A1201" s="4">
        <v>1115</v>
      </c>
      <c r="B1201" t="s" s="2">
        <v>1250</v>
      </c>
      <c r="C1201" s="4">
        <v>6460.500032108277</v>
      </c>
      <c r="D1201" s="4">
        <v>0</v>
      </c>
      <c r="E1201" s="3">
        <f>(R1201-#REF!*(1000-T1201)/(1000-U1201))*AO1201</f>
      </c>
      <c r="F1201" s="4">
        <f>IF(AZ1201&lt;&gt;0,1/(1/AZ1201-1/N1201),0)</f>
        <v>0.1490267030839171</v>
      </c>
      <c r="G1201" s="3">
        <f>((BC1201-AP1201/2)*S1201-E1201)/(BC1201+AP1201/2)</f>
      </c>
      <c r="H1201" s="4">
        <f>AP1201*1000</f>
        <v>2.092266796718225</v>
      </c>
      <c r="I1201" s="4">
        <f>(AU1201-BA1201)</f>
        <v>1.466264101953161</v>
      </c>
      <c r="J1201" s="4">
        <f>(P1201+AT1201*D1201)</f>
        <v>24.86342239379883</v>
      </c>
      <c r="K1201" s="4">
        <v>6</v>
      </c>
      <c r="L1201" s="4">
        <f>(K1201*AI1201+AJ1201)</f>
        <v>1.420000016689301</v>
      </c>
      <c r="M1201" s="4">
        <v>1</v>
      </c>
      <c r="N1201" s="4">
        <f>L1201*(M1201+1)*(M1201+1)/(M1201*M1201+1)</f>
        <v>2.840000033378601</v>
      </c>
      <c r="O1201" s="4">
        <v>21.30287551879883</v>
      </c>
      <c r="P1201" s="4">
        <v>24.86342239379883</v>
      </c>
      <c r="Q1201" s="4">
        <v>20.42121505737305</v>
      </c>
      <c r="R1201" s="4">
        <v>799.929199218750</v>
      </c>
      <c r="S1201" s="4">
        <v>776.4188842773438</v>
      </c>
      <c r="T1201" s="4">
        <v>14.13050556182861</v>
      </c>
      <c r="U1201" s="4">
        <v>16.60190773010254</v>
      </c>
      <c r="V1201" s="4">
        <v>56.51673889160156</v>
      </c>
      <c r="W1201" s="4">
        <v>66.37471771240234</v>
      </c>
      <c r="X1201" s="4">
        <v>499.5215759277344</v>
      </c>
      <c r="Y1201" s="4">
        <v>1999.812988281250</v>
      </c>
      <c r="Z1201" s="4">
        <v>54.24565505981445</v>
      </c>
      <c r="AA1201" s="4">
        <v>101.6518402099609</v>
      </c>
      <c r="AB1201" s="4">
        <v>9.16511344909668</v>
      </c>
      <c r="AC1201" s="4">
        <v>0.3530322015285492</v>
      </c>
      <c r="AD1201" s="4">
        <v>0.04492252320051193</v>
      </c>
      <c r="AE1201" s="4">
        <v>0.002740956377238035</v>
      </c>
      <c r="AF1201" s="4">
        <v>0.04351819306612015</v>
      </c>
      <c r="AG1201" s="4">
        <v>0.003912699408829212</v>
      </c>
      <c r="AH1201" s="4">
        <v>0.6666666865348816</v>
      </c>
      <c r="AI1201" s="4">
        <v>-0.2195652425289154</v>
      </c>
      <c r="AJ1201" s="4">
        <v>2.737391471862793</v>
      </c>
      <c r="AK1201" s="4">
        <v>1</v>
      </c>
      <c r="AL1201" s="4">
        <v>0</v>
      </c>
      <c r="AM1201" s="4">
        <v>0.1599999964237213</v>
      </c>
      <c r="AN1201" s="4">
        <v>111115</v>
      </c>
      <c r="AO1201" s="4">
        <f>X1201*0.000001/(K1201*0.0001)</f>
        <v>0.8325359598795572</v>
      </c>
      <c r="AP1201" s="4">
        <f>(U1201-T1201)/(1000-U1201)*AO1201</f>
        <v>0.002092266796718225</v>
      </c>
      <c r="AQ1201" s="4">
        <f>(P1201+273.15)</f>
        <v>298.0134223937988</v>
      </c>
      <c r="AR1201" s="4">
        <f>(O1201+273.15)</f>
        <v>294.4528755187988</v>
      </c>
      <c r="AS1201" s="4">
        <f>(Y1201*AK1201+Z1201*AL1201)*AM1201</f>
        <v>319.9700709731114</v>
      </c>
      <c r="AT1201" s="4">
        <f>((AS1201+0.00000010773*(AR1201^4-AQ1201^4))-AP1201*44100)/(L1201*0.92*2*29.3+0.00000043092*AQ1201^3)</f>
        <v>2.135216549464897</v>
      </c>
      <c r="AU1201" s="4">
        <f>0.61365*EXP(17.502*J1201/(240.97+J1201))</f>
        <v>3.153878573714059</v>
      </c>
      <c r="AV1201" s="4">
        <f>AU1201*1000/AA1201</f>
        <v>31.02628114945831</v>
      </c>
      <c r="AW1201" s="4">
        <f>(AV1201-U1201)</f>
        <v>14.42437341935577</v>
      </c>
      <c r="AX1201" s="4">
        <f>IF(D1201,P1201,(O1201+P1201)/2)</f>
        <v>23.08314895629883</v>
      </c>
      <c r="AY1201" s="4">
        <f>0.61365*EXP(17.502*AX1201/(240.97+AX1201))</f>
        <v>2.833943725438134</v>
      </c>
      <c r="AZ1201" s="4">
        <f>IF(AW1201&lt;&gt;0,(1000-(AV1201+U1201)/2)/AW1201*AP1201,0)</f>
        <v>0.1415965392914225</v>
      </c>
      <c r="BA1201" s="4">
        <f>U1201*AA1201/1000</f>
        <v>1.687614471760899</v>
      </c>
      <c r="BB1201" s="4">
        <f>(AY1201-BA1201)</f>
        <v>1.146329253677236</v>
      </c>
      <c r="BC1201" s="4">
        <f>1/(1.6/F1201+1.37/N1201)</f>
        <v>0.08913668666712027</v>
      </c>
      <c r="BD1201" s="3">
        <f>G1201*AA1201*0.001</f>
      </c>
      <c r="BE1201" s="3">
        <f>G1201/S1201</f>
      </c>
      <c r="BF1201" s="4">
        <f>(1-AP1201*AA1201/AU1201/F1201)*100</f>
        <v>54.74951422811503</v>
      </c>
      <c r="BG1201" s="3">
        <f>(S1201-E1201/(N1201/1.35))</f>
      </c>
      <c r="BH1201" s="3">
        <f>E1201*BF1201/100/BG1201</f>
      </c>
    </row>
    <row r="1202" ht="16" customHeight="1">
      <c r="A1202" s="4">
        <v>1116</v>
      </c>
      <c r="B1202" t="s" s="2">
        <v>1251</v>
      </c>
      <c r="C1202" s="4">
        <v>6466.000031985343</v>
      </c>
      <c r="D1202" s="4">
        <v>0</v>
      </c>
      <c r="E1202" s="3">
        <f>(R1202-#REF!*(1000-T1202)/(1000-U1202))*AO1202</f>
      </c>
      <c r="F1202" s="4">
        <f>IF(AZ1202&lt;&gt;0,1/(1/AZ1202-1/N1202),0)</f>
        <v>0.1484998186178553</v>
      </c>
      <c r="G1202" s="3">
        <f>((BC1202-AP1202/2)*S1202-E1202)/(BC1202+AP1202/2)</f>
      </c>
      <c r="H1202" s="4">
        <f>AP1202*1000</f>
        <v>2.088747748415377</v>
      </c>
      <c r="I1202" s="4">
        <f>(AU1202-BA1202)</f>
        <v>1.468716709819265</v>
      </c>
      <c r="J1202" s="4">
        <f>(P1202+AT1202*D1202)</f>
        <v>24.87301445007324</v>
      </c>
      <c r="K1202" s="4">
        <v>6</v>
      </c>
      <c r="L1202" s="4">
        <f>(K1202*AI1202+AJ1202)</f>
        <v>1.420000016689301</v>
      </c>
      <c r="M1202" s="4">
        <v>1</v>
      </c>
      <c r="N1202" s="4">
        <f>L1202*(M1202+1)*(M1202+1)/(M1202*M1202+1)</f>
        <v>2.840000033378601</v>
      </c>
      <c r="O1202" s="4">
        <v>21.30152130126953</v>
      </c>
      <c r="P1202" s="4">
        <v>24.87301445007324</v>
      </c>
      <c r="Q1202" s="4">
        <v>20.41824722290039</v>
      </c>
      <c r="R1202" s="4">
        <v>799.4814453125</v>
      </c>
      <c r="S1202" s="4">
        <v>776.056640625</v>
      </c>
      <c r="T1202" s="4">
        <v>14.12825679779053</v>
      </c>
      <c r="U1202" s="4">
        <v>16.59562683105469</v>
      </c>
      <c r="V1202" s="4">
        <v>56.49435043334961</v>
      </c>
      <c r="W1202" s="4">
        <v>66.35350799560547</v>
      </c>
      <c r="X1202" s="4">
        <v>499.4995422363281</v>
      </c>
      <c r="Y1202" s="4">
        <v>1999.827758789062</v>
      </c>
      <c r="Z1202" s="4">
        <v>54.18093490600586</v>
      </c>
      <c r="AA1202" s="4">
        <v>101.6513442993164</v>
      </c>
      <c r="AB1202" s="4">
        <v>9.16511344909668</v>
      </c>
      <c r="AC1202" s="4">
        <v>0.3530322015285492</v>
      </c>
      <c r="AD1202" s="4">
        <v>0.04492252320051193</v>
      </c>
      <c r="AE1202" s="4">
        <v>0.002740956377238035</v>
      </c>
      <c r="AF1202" s="4">
        <v>0.04351819306612015</v>
      </c>
      <c r="AG1202" s="4">
        <v>0.003912699408829212</v>
      </c>
      <c r="AH1202" s="4">
        <v>0.6666666865348816</v>
      </c>
      <c r="AI1202" s="4">
        <v>-0.2195652425289154</v>
      </c>
      <c r="AJ1202" s="4">
        <v>2.737391471862793</v>
      </c>
      <c r="AK1202" s="4">
        <v>1</v>
      </c>
      <c r="AL1202" s="4">
        <v>0</v>
      </c>
      <c r="AM1202" s="4">
        <v>0.1599999964237213</v>
      </c>
      <c r="AN1202" s="4">
        <v>111115</v>
      </c>
      <c r="AO1202" s="4">
        <f>X1202*0.000001/(K1202*0.0001)</f>
        <v>0.8324992370605468</v>
      </c>
      <c r="AP1202" s="4">
        <f>(U1202-T1202)/(1000-U1202)*AO1202</f>
        <v>0.002088747748415377</v>
      </c>
      <c r="AQ1202" s="4">
        <f>(P1202+273.15)</f>
        <v>298.0230144500732</v>
      </c>
      <c r="AR1202" s="4">
        <f>(O1202+273.15)</f>
        <v>294.4515213012695</v>
      </c>
      <c r="AS1202" s="4">
        <f>(Y1202*AK1202+Z1202*AL1202)*AM1202</f>
        <v>319.9724342543086</v>
      </c>
      <c r="AT1202" s="4">
        <f>((AS1202+0.00000010773*(AR1202^4-AQ1202^4))-AP1202*44100)/(L1202*0.92*2*29.3+0.00000043092*AQ1202^3)</f>
        <v>2.135567826192314</v>
      </c>
      <c r="AU1202" s="4">
        <f>0.61365*EXP(17.502*J1202/(240.97+J1202))</f>
        <v>3.155684486685779</v>
      </c>
      <c r="AV1202" s="4">
        <f>AU1202*1000/AA1202</f>
        <v>31.04419826848271</v>
      </c>
      <c r="AW1202" s="4">
        <f>(AV1202-U1202)</f>
        <v>14.44857143742803</v>
      </c>
      <c r="AX1202" s="4">
        <f>IF(D1202,P1202,(O1202+P1202)/2)</f>
        <v>23.08726787567139</v>
      </c>
      <c r="AY1202" s="4">
        <f>0.61365*EXP(17.502*AX1202/(240.97+AX1202))</f>
        <v>2.834649863782284</v>
      </c>
      <c r="AZ1202" s="4">
        <f>IF(AW1202&lt;&gt;0,(1000-(AV1202+U1202)/2)/AW1202*AP1202,0)</f>
        <v>0.1411207999724958</v>
      </c>
      <c r="BA1202" s="4">
        <f>U1202*AA1202/1000</f>
        <v>1.686967776866513</v>
      </c>
      <c r="BB1202" s="4">
        <f>(AY1202-BA1202)</f>
        <v>1.14768208691577</v>
      </c>
      <c r="BC1202" s="4">
        <f>1/(1.6/F1202+1.37/N1202)</f>
        <v>0.0888350485707696</v>
      </c>
      <c r="BD1202" s="3">
        <f>G1202*AA1202*0.001</f>
      </c>
      <c r="BE1202" s="3">
        <f>G1202/S1202</f>
      </c>
      <c r="BF1202" s="4">
        <f>(1-AP1202*AA1202/AU1202/F1202)*100</f>
        <v>54.69150640637415</v>
      </c>
      <c r="BG1202" s="3">
        <f>(S1202-E1202/(N1202/1.35))</f>
      </c>
      <c r="BH1202" s="3">
        <f>E1202*BF1202/100/BG1202</f>
      </c>
    </row>
    <row r="1203" ht="16" customHeight="1">
      <c r="A1203" s="4">
        <v>1117</v>
      </c>
      <c r="B1203" t="s" s="2">
        <v>1252</v>
      </c>
      <c r="C1203" s="4">
        <v>6471.000031873584</v>
      </c>
      <c r="D1203" s="4">
        <v>0</v>
      </c>
      <c r="E1203" s="3">
        <f>(R1203-#REF!*(1000-T1203)/(1000-U1203))*AO1203</f>
      </c>
      <c r="F1203" s="4">
        <f>IF(AZ1203&lt;&gt;0,1/(1/AZ1203-1/N1203),0)</f>
        <v>0.1485961893294336</v>
      </c>
      <c r="G1203" s="3">
        <f>((BC1203-AP1203/2)*S1203-E1203)/(BC1203+AP1203/2)</f>
      </c>
      <c r="H1203" s="4">
        <f>AP1203*1000</f>
        <v>2.086705255164085</v>
      </c>
      <c r="I1203" s="4">
        <f>(AU1203-BA1203)</f>
        <v>1.466397092782464</v>
      </c>
      <c r="J1203" s="4">
        <f>(P1203+AT1203*D1203)</f>
        <v>24.85849571228027</v>
      </c>
      <c r="K1203" s="4">
        <v>6</v>
      </c>
      <c r="L1203" s="4">
        <f>(K1203*AI1203+AJ1203)</f>
        <v>1.420000016689301</v>
      </c>
      <c r="M1203" s="4">
        <v>1</v>
      </c>
      <c r="N1203" s="4">
        <f>L1203*(M1203+1)*(M1203+1)/(M1203*M1203+1)</f>
        <v>2.840000033378601</v>
      </c>
      <c r="O1203" s="4">
        <v>21.30076026916504</v>
      </c>
      <c r="P1203" s="4">
        <v>24.85849571228027</v>
      </c>
      <c r="Q1203" s="4">
        <v>20.41825675964355</v>
      </c>
      <c r="R1203" s="4">
        <v>799.1602172851562</v>
      </c>
      <c r="S1203" s="4">
        <v>775.6929931640625</v>
      </c>
      <c r="T1203" s="4">
        <v>14.12667465209961</v>
      </c>
      <c r="U1203" s="4">
        <v>16.59158515930176</v>
      </c>
      <c r="V1203" s="4">
        <v>56.48267364501953</v>
      </c>
      <c r="W1203" s="4">
        <v>66.33905792236328</v>
      </c>
      <c r="X1203" s="4">
        <v>499.5110778808594</v>
      </c>
      <c r="Y1203" s="4">
        <v>1999.891723632812</v>
      </c>
      <c r="Z1203" s="4">
        <v>54.20247650146484</v>
      </c>
      <c r="AA1203" s="4">
        <v>101.6511840820312</v>
      </c>
      <c r="AB1203" s="4">
        <v>9.16511344909668</v>
      </c>
      <c r="AC1203" s="4">
        <v>0.3530322015285492</v>
      </c>
      <c r="AD1203" s="4">
        <v>0.04492252320051193</v>
      </c>
      <c r="AE1203" s="4">
        <v>0.002740956377238035</v>
      </c>
      <c r="AF1203" s="4">
        <v>0.04351819306612015</v>
      </c>
      <c r="AG1203" s="4">
        <v>0.003912699408829212</v>
      </c>
      <c r="AH1203" s="4">
        <v>0.6666666865348816</v>
      </c>
      <c r="AI1203" s="4">
        <v>-0.2195652425289154</v>
      </c>
      <c r="AJ1203" s="4">
        <v>2.737391471862793</v>
      </c>
      <c r="AK1203" s="4">
        <v>1</v>
      </c>
      <c r="AL1203" s="4">
        <v>0</v>
      </c>
      <c r="AM1203" s="4">
        <v>0.1599999964237213</v>
      </c>
      <c r="AN1203" s="4">
        <v>111115</v>
      </c>
      <c r="AO1203" s="4">
        <f>X1203*0.000001/(K1203*0.0001)</f>
        <v>0.8325184631347654</v>
      </c>
      <c r="AP1203" s="4">
        <f>(U1203-T1203)/(1000-U1203)*AO1203</f>
        <v>0.002086705255164085</v>
      </c>
      <c r="AQ1203" s="4">
        <f>(P1203+273.15)</f>
        <v>298.0084957122803</v>
      </c>
      <c r="AR1203" s="4">
        <f>(O1203+273.15)</f>
        <v>294.450760269165</v>
      </c>
      <c r="AS1203" s="4">
        <f>(Y1203*AK1203+Z1203*AL1203)*AM1203</f>
        <v>319.9826686290799</v>
      </c>
      <c r="AT1203" s="4">
        <f>((AS1203+0.00000010773*(AR1203^4-AQ1203^4))-AP1203*44100)/(L1203*0.92*2*29.3+0.00000043092*AQ1203^3)</f>
        <v>2.138536111427262</v>
      </c>
      <c r="AU1203" s="4">
        <f>0.61365*EXP(17.502*J1203/(240.97+J1203))</f>
        <v>3.152951370023345</v>
      </c>
      <c r="AV1203" s="4">
        <f>AU1203*1000/AA1203</f>
        <v>31.01735998942179</v>
      </c>
      <c r="AW1203" s="4">
        <f>(AV1203-U1203)</f>
        <v>14.42577483012003</v>
      </c>
      <c r="AX1203" s="4">
        <f>IF(D1203,P1203,(O1203+P1203)/2)</f>
        <v>23.07962799072266</v>
      </c>
      <c r="AY1203" s="4">
        <f>0.61365*EXP(17.502*AX1203/(240.97+AX1203))</f>
        <v>2.833340220955181</v>
      </c>
      <c r="AZ1203" s="4">
        <f>IF(AW1203&lt;&gt;0,(1000-(AV1203+U1203)/2)/AW1203*AP1203,0)</f>
        <v>0.1412078284275983</v>
      </c>
      <c r="BA1203" s="4">
        <f>U1203*AA1203/1000</f>
        <v>1.686554277240881</v>
      </c>
      <c r="BB1203" s="4">
        <f>(AY1203-BA1203)</f>
        <v>1.1467859437143</v>
      </c>
      <c r="BC1203" s="4">
        <f>1/(1.6/F1203+1.37/N1203)</f>
        <v>0.08889022706090249</v>
      </c>
      <c r="BD1203" s="3">
        <f>G1203*AA1203*0.001</f>
      </c>
      <c r="BE1203" s="3">
        <f>G1203/S1203</f>
      </c>
      <c r="BF1203" s="4">
        <f>(1-AP1203*AA1203/AU1203/F1203)*100</f>
        <v>54.72602705991936</v>
      </c>
      <c r="BG1203" s="3">
        <f>(S1203-E1203/(N1203/1.35))</f>
      </c>
      <c r="BH1203" s="3">
        <f>E1203*BF1203/100/BG1203</f>
      </c>
    </row>
    <row r="1204" ht="16" customHeight="1">
      <c r="A1204" s="4">
        <v>1118</v>
      </c>
      <c r="B1204" t="s" s="2">
        <v>1253</v>
      </c>
      <c r="C1204" s="4">
        <v>6476.000031761825</v>
      </c>
      <c r="D1204" s="4">
        <v>0</v>
      </c>
      <c r="E1204" s="3">
        <f>(R1204-#REF!*(1000-T1204)/(1000-U1204))*AO1204</f>
      </c>
      <c r="F1204" s="4">
        <f>IF(AZ1204&lt;&gt;0,1/(1/AZ1204-1/N1204),0)</f>
        <v>0.1489730843675726</v>
      </c>
      <c r="G1204" s="3">
        <f>((BC1204-AP1204/2)*S1204-E1204)/(BC1204+AP1204/2)</f>
      </c>
      <c r="H1204" s="4">
        <f>AP1204*1000</f>
        <v>2.084410967270847</v>
      </c>
      <c r="I1204" s="4">
        <f>(AU1204-BA1204)</f>
        <v>1.461299201761771</v>
      </c>
      <c r="J1204" s="4">
        <f>(P1204+AT1204*D1204)</f>
        <v>24.82931518554688</v>
      </c>
      <c r="K1204" s="4">
        <v>6</v>
      </c>
      <c r="L1204" s="4">
        <f>(K1204*AI1204+AJ1204)</f>
        <v>1.420000016689301</v>
      </c>
      <c r="M1204" s="4">
        <v>1</v>
      </c>
      <c r="N1204" s="4">
        <f>L1204*(M1204+1)*(M1204+1)/(M1204*M1204+1)</f>
        <v>2.840000033378601</v>
      </c>
      <c r="O1204" s="4">
        <v>21.29928588867188</v>
      </c>
      <c r="P1204" s="4">
        <v>24.82931518554688</v>
      </c>
      <c r="Q1204" s="4">
        <v>20.41825866699219</v>
      </c>
      <c r="R1204" s="4">
        <v>799.1618041992188</v>
      </c>
      <c r="S1204" s="4">
        <v>775.418212890625</v>
      </c>
      <c r="T1204" s="4">
        <v>14.12561130523682</v>
      </c>
      <c r="U1204" s="4">
        <v>16.58783912658691</v>
      </c>
      <c r="V1204" s="4">
        <v>56.48245239257812</v>
      </c>
      <c r="W1204" s="4">
        <v>66.32938385009766</v>
      </c>
      <c r="X1204" s="4">
        <v>499.5074157714844</v>
      </c>
      <c r="Y1204" s="4">
        <v>1999.966674804688</v>
      </c>
      <c r="Z1204" s="4">
        <v>54.15690231323242</v>
      </c>
      <c r="AA1204" s="4">
        <v>101.6506881713867</v>
      </c>
      <c r="AB1204" s="4">
        <v>9.16511344909668</v>
      </c>
      <c r="AC1204" s="4">
        <v>0.3530322015285492</v>
      </c>
      <c r="AD1204" s="4">
        <v>0.04492252320051193</v>
      </c>
      <c r="AE1204" s="4">
        <v>0.002740956377238035</v>
      </c>
      <c r="AF1204" s="4">
        <v>0.04351819306612015</v>
      </c>
      <c r="AG1204" s="4">
        <v>0.003912699408829212</v>
      </c>
      <c r="AH1204" s="4">
        <v>0.6666666865348816</v>
      </c>
      <c r="AI1204" s="4">
        <v>-0.2195652425289154</v>
      </c>
      <c r="AJ1204" s="4">
        <v>2.737391471862793</v>
      </c>
      <c r="AK1204" s="4">
        <v>1</v>
      </c>
      <c r="AL1204" s="4">
        <v>0</v>
      </c>
      <c r="AM1204" s="4">
        <v>0.1599999964237213</v>
      </c>
      <c r="AN1204" s="4">
        <v>111115</v>
      </c>
      <c r="AO1204" s="4">
        <f>X1204*0.000001/(K1204*0.0001)</f>
        <v>0.8325123596191405</v>
      </c>
      <c r="AP1204" s="4">
        <f>(U1204-T1204)/(1000-U1204)*AO1204</f>
        <v>0.002084410967270847</v>
      </c>
      <c r="AQ1204" s="4">
        <f>(P1204+273.15)</f>
        <v>297.9793151855469</v>
      </c>
      <c r="AR1204" s="4">
        <f>(O1204+273.15)</f>
        <v>294.4492858886719</v>
      </c>
      <c r="AS1204" s="4">
        <f>(Y1204*AK1204+Z1204*AL1204)*AM1204</f>
        <v>319.9946608163118</v>
      </c>
      <c r="AT1204" s="4">
        <f>((AS1204+0.00000010773*(AR1204^4-AQ1204^4))-AP1204*44100)/(L1204*0.92*2*29.3+0.00000043092*AQ1204^3)</f>
        <v>2.14350288975308</v>
      </c>
      <c r="AU1204" s="4">
        <f>0.61365*EXP(17.502*J1204/(240.97+J1204))</f>
        <v>3.147464464255585</v>
      </c>
      <c r="AV1204" s="4">
        <f>AU1204*1000/AA1204</f>
        <v>30.96353326156383</v>
      </c>
      <c r="AW1204" s="4">
        <f>(AV1204-U1204)</f>
        <v>14.37569413497691</v>
      </c>
      <c r="AX1204" s="4">
        <f>IF(D1204,P1204,(O1204+P1204)/2)</f>
        <v>23.06430053710938</v>
      </c>
      <c r="AY1204" s="4">
        <f>0.61365*EXP(17.502*AX1204/(240.97+AX1204))</f>
        <v>2.830714357367623</v>
      </c>
      <c r="AZ1204" s="4">
        <f>IF(AW1204&lt;&gt;0,(1000-(AV1204+U1204)/2)/AW1204*AP1204,0)</f>
        <v>0.1415481330576316</v>
      </c>
      <c r="BA1204" s="4">
        <f>U1204*AA1204/1000</f>
        <v>1.686165262493814</v>
      </c>
      <c r="BB1204" s="4">
        <f>(AY1204-BA1204)</f>
        <v>1.144549094873809</v>
      </c>
      <c r="BC1204" s="4">
        <f>1/(1.6/F1204+1.37/N1204)</f>
        <v>0.08910599447554977</v>
      </c>
      <c r="BD1204" s="3">
        <f>G1204*AA1204*0.001</f>
      </c>
      <c r="BE1204" s="3">
        <f>G1204/S1204</f>
      </c>
      <c r="BF1204" s="4">
        <f>(1-AP1204*AA1204/AU1204/F1204)*100</f>
        <v>54.8118015204996</v>
      </c>
      <c r="BG1204" s="3">
        <f>(S1204-E1204/(N1204/1.35))</f>
      </c>
      <c r="BH1204" s="3">
        <f>E1204*BF1204/100/BG1204</f>
      </c>
    </row>
    <row r="1205" ht="16" customHeight="1">
      <c r="A1205" s="4">
        <v>1119</v>
      </c>
      <c r="B1205" t="s" s="2">
        <v>1254</v>
      </c>
      <c r="C1205" s="4">
        <v>6481.500031638891</v>
      </c>
      <c r="D1205" s="4">
        <v>0</v>
      </c>
      <c r="E1205" s="3">
        <f>(R1205-#REF!*(1000-T1205)/(1000-U1205))*AO1205</f>
      </c>
      <c r="F1205" s="4">
        <f>IF(AZ1205&lt;&gt;0,1/(1/AZ1205-1/N1205),0)</f>
        <v>0.1488604841059324</v>
      </c>
      <c r="G1205" s="3">
        <f>((BC1205-AP1205/2)*S1205-E1205)/(BC1205+AP1205/2)</f>
      </c>
      <c r="H1205" s="4">
        <f>AP1205*1000</f>
        <v>2.081754303151206</v>
      </c>
      <c r="I1205" s="4">
        <f>(AU1205-BA1205)</f>
        <v>1.460493002788989</v>
      </c>
      <c r="J1205" s="4">
        <f>(P1205+AT1205*D1205)</f>
        <v>24.82296180725098</v>
      </c>
      <c r="K1205" s="4">
        <v>6</v>
      </c>
      <c r="L1205" s="4">
        <f>(K1205*AI1205+AJ1205)</f>
        <v>1.420000016689301</v>
      </c>
      <c r="M1205" s="4">
        <v>1</v>
      </c>
      <c r="N1205" s="4">
        <f>L1205*(M1205+1)*(M1205+1)/(M1205*M1205+1)</f>
        <v>2.840000033378601</v>
      </c>
      <c r="O1205" s="4">
        <v>21.29919624328613</v>
      </c>
      <c r="P1205" s="4">
        <v>24.82296180725098</v>
      </c>
      <c r="Q1205" s="4">
        <v>20.4190845489502</v>
      </c>
      <c r="R1205" s="4">
        <v>799.491943359375</v>
      </c>
      <c r="S1205" s="4">
        <v>775.4031372070312</v>
      </c>
      <c r="T1205" s="4">
        <v>14.12497329711914</v>
      </c>
      <c r="U1205" s="4">
        <v>16.58407592773438</v>
      </c>
      <c r="V1205" s="4">
        <v>56.47915267944336</v>
      </c>
      <c r="W1205" s="4">
        <v>66.31414794921875</v>
      </c>
      <c r="X1205" s="4">
        <v>499.5066833496094</v>
      </c>
      <c r="Y1205" s="4">
        <v>1999.992553710938</v>
      </c>
      <c r="Z1205" s="4">
        <v>54.12255477905273</v>
      </c>
      <c r="AA1205" s="4">
        <v>101.6503982543945</v>
      </c>
      <c r="AB1205" s="4">
        <v>9.16511344909668</v>
      </c>
      <c r="AC1205" s="4">
        <v>0.3530322015285492</v>
      </c>
      <c r="AD1205" s="4">
        <v>0.04492252320051193</v>
      </c>
      <c r="AE1205" s="4">
        <v>0.002740956377238035</v>
      </c>
      <c r="AF1205" s="4">
        <v>0.04351819306612015</v>
      </c>
      <c r="AG1205" s="4">
        <v>0.003912699408829212</v>
      </c>
      <c r="AH1205" s="4">
        <v>0.6666666865348816</v>
      </c>
      <c r="AI1205" s="4">
        <v>-0.2195652425289154</v>
      </c>
      <c r="AJ1205" s="4">
        <v>2.737391471862793</v>
      </c>
      <c r="AK1205" s="4">
        <v>1</v>
      </c>
      <c r="AL1205" s="4">
        <v>0</v>
      </c>
      <c r="AM1205" s="4">
        <v>0.1599999964237213</v>
      </c>
      <c r="AN1205" s="4">
        <v>111115</v>
      </c>
      <c r="AO1205" s="4">
        <f>X1205*0.000001/(K1205*0.0001)</f>
        <v>0.8325111389160155</v>
      </c>
      <c r="AP1205" s="4">
        <f>(U1205-T1205)/(1000-U1205)*AO1205</f>
        <v>0.002081754303151206</v>
      </c>
      <c r="AQ1205" s="4">
        <f>(P1205+273.15)</f>
        <v>297.972961807251</v>
      </c>
      <c r="AR1205" s="4">
        <f>(O1205+273.15)</f>
        <v>294.4491962432861</v>
      </c>
      <c r="AS1205" s="4">
        <f>(Y1205*AK1205+Z1205*AL1205)*AM1205</f>
        <v>319.9988014412193</v>
      </c>
      <c r="AT1205" s="4">
        <f>((AS1205+0.00000010773*(AR1205^4-AQ1205^4))-AP1205*44100)/(L1205*0.92*2*29.3+0.00000043092*AQ1205^3)</f>
        <v>2.145712084095675</v>
      </c>
      <c r="AU1205" s="4">
        <f>0.61365*EXP(17.502*J1205/(240.97+J1205))</f>
        <v>3.146270925524306</v>
      </c>
      <c r="AV1205" s="4">
        <f>AU1205*1000/AA1205</f>
        <v>30.95187996853998</v>
      </c>
      <c r="AW1205" s="4">
        <f>(AV1205-U1205)</f>
        <v>14.36780404080561</v>
      </c>
      <c r="AX1205" s="4">
        <f>IF(D1205,P1205,(O1205+P1205)/2)</f>
        <v>23.06107902526855</v>
      </c>
      <c r="AY1205" s="4">
        <f>0.61365*EXP(17.502*AX1205/(240.97+AX1205))</f>
        <v>2.830162726300513</v>
      </c>
      <c r="AZ1205" s="4">
        <f>IF(AW1205&lt;&gt;0,(1000-(AV1205+U1205)/2)/AW1205*AP1205,0)</f>
        <v>0.1414464734491547</v>
      </c>
      <c r="BA1205" s="4">
        <f>U1205*AA1205/1000</f>
        <v>1.685777922735317</v>
      </c>
      <c r="BB1205" s="4">
        <f>(AY1205-BA1205)</f>
        <v>1.144384803565196</v>
      </c>
      <c r="BC1205" s="4">
        <f>1/(1.6/F1205+1.37/N1205)</f>
        <v>0.08904153723392752</v>
      </c>
      <c r="BD1205" s="3">
        <f>G1205*AA1205*0.001</f>
      </c>
      <c r="BE1205" s="3">
        <f>G1205/S1205</f>
      </c>
      <c r="BF1205" s="4">
        <f>(1-AP1205*AA1205/AU1205/F1205)*100</f>
        <v>54.81825381677641</v>
      </c>
      <c r="BG1205" s="3">
        <f>(S1205-E1205/(N1205/1.35))</f>
      </c>
      <c r="BH1205" s="3">
        <f>E1205*BF1205/100/BG1205</f>
      </c>
    </row>
    <row r="1206" ht="16" customHeight="1">
      <c r="A1206" s="4">
        <v>1120</v>
      </c>
      <c r="B1206" t="s" s="2">
        <v>1255</v>
      </c>
      <c r="C1206" s="4">
        <v>6486.500031527132</v>
      </c>
      <c r="D1206" s="4">
        <v>0</v>
      </c>
      <c r="E1206" s="3">
        <f>(R1206-#REF!*(1000-T1206)/(1000-U1206))*AO1206</f>
      </c>
      <c r="F1206" s="4">
        <f>IF(AZ1206&lt;&gt;0,1/(1/AZ1206-1/N1206),0)</f>
        <v>0.1488594171024621</v>
      </c>
      <c r="G1206" s="3">
        <f>((BC1206-AP1206/2)*S1206-E1206)/(BC1206+AP1206/2)</f>
      </c>
      <c r="H1206" s="4">
        <f>AP1206*1000</f>
        <v>2.080087611461696</v>
      </c>
      <c r="I1206" s="4">
        <f>(AU1206-BA1206)</f>
        <v>1.459340596303317</v>
      </c>
      <c r="J1206" s="4">
        <f>(P1206+AT1206*D1206)</f>
        <v>24.81542587280273</v>
      </c>
      <c r="K1206" s="4">
        <v>6</v>
      </c>
      <c r="L1206" s="4">
        <f>(K1206*AI1206+AJ1206)</f>
        <v>1.420000016689301</v>
      </c>
      <c r="M1206" s="4">
        <v>1</v>
      </c>
      <c r="N1206" s="4">
        <f>L1206*(M1206+1)*(M1206+1)/(M1206*M1206+1)</f>
        <v>2.840000033378601</v>
      </c>
      <c r="O1206" s="4">
        <v>21.29831886291504</v>
      </c>
      <c r="P1206" s="4">
        <v>24.81542587280273</v>
      </c>
      <c r="Q1206" s="4">
        <v>20.4185848236084</v>
      </c>
      <c r="R1206" s="4">
        <v>799.7879638671875</v>
      </c>
      <c r="S1206" s="4">
        <v>775.5745239257812</v>
      </c>
      <c r="T1206" s="4">
        <v>14.12440490722656</v>
      </c>
      <c r="U1206" s="4">
        <v>16.58155059814453</v>
      </c>
      <c r="V1206" s="4">
        <v>56.48002624511719</v>
      </c>
      <c r="W1206" s="4">
        <v>66.30701446533203</v>
      </c>
      <c r="X1206" s="4">
        <v>499.5055541992188</v>
      </c>
      <c r="Y1206" s="4">
        <v>1999.938964843750</v>
      </c>
      <c r="Z1206" s="4">
        <v>54.26099014282227</v>
      </c>
      <c r="AA1206" s="4">
        <v>101.650032043457</v>
      </c>
      <c r="AB1206" s="4">
        <v>9.16511344909668</v>
      </c>
      <c r="AC1206" s="4">
        <v>0.3530322015285492</v>
      </c>
      <c r="AD1206" s="4">
        <v>0.04492252320051193</v>
      </c>
      <c r="AE1206" s="4">
        <v>0.002740956377238035</v>
      </c>
      <c r="AF1206" s="4">
        <v>0.04351819306612015</v>
      </c>
      <c r="AG1206" s="4">
        <v>0.003912699408829212</v>
      </c>
      <c r="AH1206" s="4">
        <v>0.6666666865348816</v>
      </c>
      <c r="AI1206" s="4">
        <v>-0.2195652425289154</v>
      </c>
      <c r="AJ1206" s="4">
        <v>2.737391471862793</v>
      </c>
      <c r="AK1206" s="4">
        <v>1</v>
      </c>
      <c r="AL1206" s="4">
        <v>0</v>
      </c>
      <c r="AM1206" s="4">
        <v>0.1599999964237213</v>
      </c>
      <c r="AN1206" s="4">
        <v>111115</v>
      </c>
      <c r="AO1206" s="4">
        <f>X1206*0.000001/(K1206*0.0001)</f>
        <v>0.8325092569986978</v>
      </c>
      <c r="AP1206" s="4">
        <f>(U1206-T1206)/(1000-U1206)*AO1206</f>
        <v>0.002080087611461696</v>
      </c>
      <c r="AQ1206" s="4">
        <f>(P1206+273.15)</f>
        <v>297.9654258728027</v>
      </c>
      <c r="AR1206" s="4">
        <f>(O1206+273.15)</f>
        <v>294.448318862915</v>
      </c>
      <c r="AS1206" s="4">
        <f>(Y1206*AK1206+Z1206*AL1206)*AM1206</f>
        <v>319.9902272226609</v>
      </c>
      <c r="AT1206" s="4">
        <f>((AS1206+0.00000010773*(AR1206^4-AQ1206^4))-AP1206*44100)/(L1206*0.92*2*29.3+0.00000043092*AQ1206^3)</f>
        <v>2.147338394495538</v>
      </c>
      <c r="AU1206" s="4">
        <f>0.61365*EXP(17.502*J1206/(240.97+J1206))</f>
        <v>3.144855745934912</v>
      </c>
      <c r="AV1206" s="4">
        <f>AU1206*1000/AA1206</f>
        <v>30.93806940061205</v>
      </c>
      <c r="AW1206" s="4">
        <f>(AV1206-U1206)</f>
        <v>14.35651880246752</v>
      </c>
      <c r="AX1206" s="4">
        <f>IF(D1206,P1206,(O1206+P1206)/2)</f>
        <v>23.05687236785889</v>
      </c>
      <c r="AY1206" s="4">
        <f>0.61365*EXP(17.502*AX1206/(240.97+AX1206))</f>
        <v>2.8294425467847</v>
      </c>
      <c r="AZ1206" s="4">
        <f>IF(AW1206&lt;&gt;0,(1000-(AV1206+U1206)/2)/AW1206*AP1206,0)</f>
        <v>0.1414455100830075</v>
      </c>
      <c r="BA1206" s="4">
        <f>U1206*AA1206/1000</f>
        <v>1.685515149631596</v>
      </c>
      <c r="BB1206" s="4">
        <f>(AY1206-BA1206)</f>
        <v>1.143927397153104</v>
      </c>
      <c r="BC1206" s="4">
        <f>1/(1.6/F1206+1.37/N1206)</f>
        <v>0.08904092641513157</v>
      </c>
      <c r="BD1206" s="3">
        <f>G1206*AA1206*0.001</f>
      </c>
      <c r="BE1206" s="3">
        <f>G1206/S1206</f>
      </c>
      <c r="BF1206" s="4">
        <f>(1-AP1206*AA1206/AU1206/F1206)*100</f>
        <v>54.83395071990807</v>
      </c>
      <c r="BG1206" s="3">
        <f>(S1206-E1206/(N1206/1.35))</f>
      </c>
      <c r="BH1206" s="3">
        <f>E1206*BF1206/100/BG1206</f>
      </c>
    </row>
    <row r="1207" ht="16" customHeight="1">
      <c r="A1207" s="4">
        <v>1121</v>
      </c>
      <c r="B1207" t="s" s="2">
        <v>1256</v>
      </c>
      <c r="C1207" s="4">
        <v>6491.500031415373</v>
      </c>
      <c r="D1207" s="4">
        <v>0</v>
      </c>
      <c r="E1207" s="3">
        <f>(R1207-#REF!*(1000-T1207)/(1000-U1207))*AO1207</f>
      </c>
      <c r="F1207" s="4">
        <f>IF(AZ1207&lt;&gt;0,1/(1/AZ1207-1/N1207),0)</f>
        <v>0.1487870463839092</v>
      </c>
      <c r="G1207" s="3">
        <f>((BC1207-AP1207/2)*S1207-E1207)/(BC1207+AP1207/2)</f>
      </c>
      <c r="H1207" s="4">
        <f>AP1207*1000</f>
        <v>2.078385194512785</v>
      </c>
      <c r="I1207" s="4">
        <f>(AU1207-BA1207)</f>
        <v>1.458825223761717</v>
      </c>
      <c r="J1207" s="4">
        <f>(P1207+AT1207*D1207)</f>
        <v>24.81119728088379</v>
      </c>
      <c r="K1207" s="4">
        <v>6</v>
      </c>
      <c r="L1207" s="4">
        <f>(K1207*AI1207+AJ1207)</f>
        <v>1.420000016689301</v>
      </c>
      <c r="M1207" s="4">
        <v>1</v>
      </c>
      <c r="N1207" s="4">
        <f>L1207*(M1207+1)*(M1207+1)/(M1207*M1207+1)</f>
        <v>2.840000033378601</v>
      </c>
      <c r="O1207" s="4">
        <v>21.29755973815918</v>
      </c>
      <c r="P1207" s="4">
        <v>24.81119728088379</v>
      </c>
      <c r="Q1207" s="4">
        <v>20.41880226135254</v>
      </c>
      <c r="R1207" s="4">
        <v>799.997558593750</v>
      </c>
      <c r="S1207" s="4">
        <v>775.880859375</v>
      </c>
      <c r="T1207" s="4">
        <v>14.12373447418213</v>
      </c>
      <c r="U1207" s="4">
        <v>16.57884216308594</v>
      </c>
      <c r="V1207" s="4">
        <v>56.47953414916992</v>
      </c>
      <c r="W1207" s="4">
        <v>66.29871368408203</v>
      </c>
      <c r="X1207" s="4">
        <v>499.5124206542969</v>
      </c>
      <c r="Y1207" s="4">
        <v>1999.910766601562</v>
      </c>
      <c r="Z1207" s="4">
        <v>54.29701614379883</v>
      </c>
      <c r="AA1207" s="4">
        <v>101.6498413085938</v>
      </c>
      <c r="AB1207" s="4">
        <v>9.16511344909668</v>
      </c>
      <c r="AC1207" s="4">
        <v>0.3530322015285492</v>
      </c>
      <c r="AD1207" s="4">
        <v>0.04492252320051193</v>
      </c>
      <c r="AE1207" s="4">
        <v>0.002740956377238035</v>
      </c>
      <c r="AF1207" s="4">
        <v>0.04351819306612015</v>
      </c>
      <c r="AG1207" s="4">
        <v>0.003912699408829212</v>
      </c>
      <c r="AH1207" s="4">
        <v>0.6666666865348816</v>
      </c>
      <c r="AI1207" s="4">
        <v>-0.2195652425289154</v>
      </c>
      <c r="AJ1207" s="4">
        <v>2.737391471862793</v>
      </c>
      <c r="AK1207" s="4">
        <v>1</v>
      </c>
      <c r="AL1207" s="4">
        <v>0</v>
      </c>
      <c r="AM1207" s="4">
        <v>0.1599999964237213</v>
      </c>
      <c r="AN1207" s="4">
        <v>111115</v>
      </c>
      <c r="AO1207" s="4">
        <f>X1207*0.000001/(K1207*0.0001)</f>
        <v>0.8325207010904948</v>
      </c>
      <c r="AP1207" s="4">
        <f>(U1207-T1207)/(1000-U1207)*AO1207</f>
        <v>0.002078385194512785</v>
      </c>
      <c r="AQ1207" s="4">
        <f>(P1207+273.15)</f>
        <v>297.9611972808838</v>
      </c>
      <c r="AR1207" s="4">
        <f>(O1207+273.15)</f>
        <v>294.4475597381592</v>
      </c>
      <c r="AS1207" s="4">
        <f>(Y1207*AK1207+Z1207*AL1207)*AM1207</f>
        <v>319.9857155040118</v>
      </c>
      <c r="AT1207" s="4">
        <f>((AS1207+0.00000010773*(AR1207^4-AQ1207^4))-AP1207*44100)/(L1207*0.92*2*29.3+0.00000043092*AQ1207^3)</f>
        <v>2.148605642114603</v>
      </c>
      <c r="AU1207" s="4">
        <f>0.61365*EXP(17.502*J1207/(240.97+J1207))</f>
        <v>3.144061898719626</v>
      </c>
      <c r="AV1207" s="4">
        <f>AU1207*1000/AA1207</f>
        <v>30.93031782681021</v>
      </c>
      <c r="AW1207" s="4">
        <f>(AV1207-U1207)</f>
        <v>14.35147566372427</v>
      </c>
      <c r="AX1207" s="4">
        <f>IF(D1207,P1207,(O1207+P1207)/2)</f>
        <v>23.05437850952148</v>
      </c>
      <c r="AY1207" s="4">
        <f>0.61365*EXP(17.502*AX1207/(240.97+AX1207))</f>
        <v>2.829015674071883</v>
      </c>
      <c r="AZ1207" s="4">
        <f>IF(AW1207&lt;&gt;0,(1000-(AV1207+U1207)/2)/AW1207*AP1207,0)</f>
        <v>0.1413801670777371</v>
      </c>
      <c r="BA1207" s="4">
        <f>U1207*AA1207/1000</f>
        <v>1.685236674957909</v>
      </c>
      <c r="BB1207" s="4">
        <f>(AY1207-BA1207)</f>
        <v>1.143778999113975</v>
      </c>
      <c r="BC1207" s="4">
        <f>1/(1.6/F1207+1.37/N1207)</f>
        <v>0.08899949606074542</v>
      </c>
      <c r="BD1207" s="3">
        <f>G1207*AA1207*0.001</f>
      </c>
      <c r="BE1207" s="3">
        <f>G1207/S1207</f>
      </c>
      <c r="BF1207" s="4">
        <f>(1-AP1207*AA1207/AU1207/F1207)*100</f>
        <v>54.83764972067027</v>
      </c>
      <c r="BG1207" s="3">
        <f>(S1207-E1207/(N1207/1.35))</f>
      </c>
      <c r="BH1207" s="3">
        <f>E1207*BF1207/100/BG1207</f>
      </c>
    </row>
    <row r="1208" ht="16" customHeight="1">
      <c r="A1208" s="4">
        <v>1122</v>
      </c>
      <c r="B1208" t="s" s="2">
        <v>1257</v>
      </c>
      <c r="C1208" s="4">
        <v>6497.000031292439</v>
      </c>
      <c r="D1208" s="4">
        <v>0</v>
      </c>
      <c r="E1208" s="3">
        <f>(R1208-#REF!*(1000-T1208)/(1000-U1208))*AO1208</f>
      </c>
      <c r="F1208" s="4">
        <f>IF(AZ1208&lt;&gt;0,1/(1/AZ1208-1/N1208),0)</f>
        <v>0.1489911510199386</v>
      </c>
      <c r="G1208" s="3">
        <f>((BC1208-AP1208/2)*S1208-E1208)/(BC1208+AP1208/2)</f>
      </c>
      <c r="H1208" s="4">
        <f>AP1208*1000</f>
        <v>2.078300619107351</v>
      </c>
      <c r="I1208" s="4">
        <f>(AU1208-BA1208)</f>
        <v>1.456881208538197</v>
      </c>
      <c r="J1208" s="4">
        <f>(P1208+AT1208*D1208)</f>
        <v>24.80039978027344</v>
      </c>
      <c r="K1208" s="4">
        <v>6</v>
      </c>
      <c r="L1208" s="4">
        <f>(K1208*AI1208+AJ1208)</f>
        <v>1.420000016689301</v>
      </c>
      <c r="M1208" s="4">
        <v>1</v>
      </c>
      <c r="N1208" s="4">
        <f>L1208*(M1208+1)*(M1208+1)/(M1208*M1208+1)</f>
        <v>2.840000033378601</v>
      </c>
      <c r="O1208" s="4">
        <v>21.29889106750488</v>
      </c>
      <c r="P1208" s="4">
        <v>24.80039978027344</v>
      </c>
      <c r="Q1208" s="4">
        <v>20.4419116973877</v>
      </c>
      <c r="R1208" s="4">
        <v>800.0155639648438</v>
      </c>
      <c r="S1208" s="4">
        <v>776.1315307617188</v>
      </c>
      <c r="T1208" s="4">
        <v>14.12304782867432</v>
      </c>
      <c r="U1208" s="4">
        <v>16.57804679870605</v>
      </c>
      <c r="V1208" s="4">
        <v>56.47414016723633</v>
      </c>
      <c r="W1208" s="4">
        <v>66.29112243652344</v>
      </c>
      <c r="X1208" s="4">
        <v>499.5146179199219</v>
      </c>
      <c r="Y1208" s="4">
        <v>1999.876586914062</v>
      </c>
      <c r="Z1208" s="4">
        <v>54.42771911621094</v>
      </c>
      <c r="AA1208" s="4">
        <v>101.6497573852539</v>
      </c>
      <c r="AB1208" s="4">
        <v>9.16511344909668</v>
      </c>
      <c r="AC1208" s="4">
        <v>0.3530322015285492</v>
      </c>
      <c r="AD1208" s="4">
        <v>0.04492252320051193</v>
      </c>
      <c r="AE1208" s="4">
        <v>0.002740956377238035</v>
      </c>
      <c r="AF1208" s="4">
        <v>0.04351819306612015</v>
      </c>
      <c r="AG1208" s="4">
        <v>0.003912699408829212</v>
      </c>
      <c r="AH1208" s="4">
        <v>0.6666666865348816</v>
      </c>
      <c r="AI1208" s="4">
        <v>-0.2195652425289154</v>
      </c>
      <c r="AJ1208" s="4">
        <v>2.737391471862793</v>
      </c>
      <c r="AK1208" s="4">
        <v>1</v>
      </c>
      <c r="AL1208" s="4">
        <v>0</v>
      </c>
      <c r="AM1208" s="4">
        <v>0.1599999964237213</v>
      </c>
      <c r="AN1208" s="4">
        <v>111115</v>
      </c>
      <c r="AO1208" s="4">
        <f>X1208*0.000001/(K1208*0.0001)</f>
        <v>0.8325243631998698</v>
      </c>
      <c r="AP1208" s="4">
        <f>(U1208-T1208)/(1000-U1208)*AO1208</f>
        <v>0.002078300619107351</v>
      </c>
      <c r="AQ1208" s="4">
        <f>(P1208+273.15)</f>
        <v>297.9503997802734</v>
      </c>
      <c r="AR1208" s="4">
        <f>(O1208+273.15)</f>
        <v>294.4488910675049</v>
      </c>
      <c r="AS1208" s="4">
        <f>(Y1208*AK1208+Z1208*AL1208)*AM1208</f>
        <v>319.980246754134</v>
      </c>
      <c r="AT1208" s="4">
        <f>((AS1208+0.00000010773*(AR1208^4-AQ1208^4))-AP1208*44100)/(L1208*0.92*2*29.3+0.00000043092*AQ1208^3)</f>
        <v>2.150182004227676</v>
      </c>
      <c r="AU1208" s="4">
        <f>0.61365*EXP(17.502*J1208/(240.97+J1208))</f>
        <v>3.142035643548053</v>
      </c>
      <c r="AV1208" s="4">
        <f>AU1208*1000/AA1208</f>
        <v>30.91040966915147</v>
      </c>
      <c r="AW1208" s="4">
        <f>(AV1208-U1208)</f>
        <v>14.33236287044541</v>
      </c>
      <c r="AX1208" s="4">
        <f>IF(D1208,P1208,(O1208+P1208)/2)</f>
        <v>23.04964542388916</v>
      </c>
      <c r="AY1208" s="4">
        <f>0.61365*EXP(17.502*AX1208/(240.97+AX1208))</f>
        <v>2.828205668662636</v>
      </c>
      <c r="AZ1208" s="4">
        <f>IF(AW1208&lt;&gt;0,(1000-(AV1208+U1208)/2)/AW1208*AP1208,0)</f>
        <v>0.1415644435749271</v>
      </c>
      <c r="BA1208" s="4">
        <f>U1208*AA1208/1000</f>
        <v>1.685154435009856</v>
      </c>
      <c r="BB1208" s="4">
        <f>(AY1208-BA1208)</f>
        <v>1.14305123365278</v>
      </c>
      <c r="BC1208" s="4">
        <f>1/(1.6/F1208+1.37/N1208)</f>
        <v>0.08911633621592303</v>
      </c>
      <c r="BD1208" s="3">
        <f>G1208*AA1208*0.001</f>
      </c>
      <c r="BE1208" s="3">
        <f>G1208/S1208</f>
      </c>
      <c r="BF1208" s="4">
        <f>(1-AP1208*AA1208/AU1208/F1208)*100</f>
        <v>54.87230716068463</v>
      </c>
      <c r="BG1208" s="3">
        <f>(S1208-E1208/(N1208/1.35))</f>
      </c>
      <c r="BH1208" s="3">
        <f>E1208*BF1208/100/BG1208</f>
      </c>
    </row>
    <row r="1209" ht="16" customHeight="1">
      <c r="A1209" s="4">
        <v>1123</v>
      </c>
      <c r="B1209" t="s" s="2">
        <v>1258</v>
      </c>
      <c r="C1209" s="4">
        <v>6502.000031180680</v>
      </c>
      <c r="D1209" s="4">
        <v>0</v>
      </c>
      <c r="E1209" s="3">
        <f>(R1209-#REF!*(1000-T1209)/(1000-U1209))*AO1209</f>
      </c>
      <c r="F1209" s="4">
        <f>IF(AZ1209&lt;&gt;0,1/(1/AZ1209-1/N1209),0)</f>
        <v>0.148829163563693</v>
      </c>
      <c r="G1209" s="3">
        <f>((BC1209-AP1209/2)*S1209-E1209)/(BC1209+AP1209/2)</f>
      </c>
      <c r="H1209" s="4">
        <f>AP1209*1000</f>
        <v>2.078271339791708</v>
      </c>
      <c r="I1209" s="4">
        <f>(AU1209-BA1209)</f>
        <v>1.458352970834681</v>
      </c>
      <c r="J1209" s="4">
        <f>(P1209+AT1209*D1209)</f>
        <v>24.80797576904297</v>
      </c>
      <c r="K1209" s="4">
        <v>6</v>
      </c>
      <c r="L1209" s="4">
        <f>(K1209*AI1209+AJ1209)</f>
        <v>1.420000016689301</v>
      </c>
      <c r="M1209" s="4">
        <v>1</v>
      </c>
      <c r="N1209" s="4">
        <f>L1209*(M1209+1)*(M1209+1)/(M1209*M1209+1)</f>
        <v>2.840000033378601</v>
      </c>
      <c r="O1209" s="4">
        <v>21.31108474731445</v>
      </c>
      <c r="P1209" s="4">
        <v>24.80797576904297</v>
      </c>
      <c r="Q1209" s="4">
        <v>20.51456451416016</v>
      </c>
      <c r="R1209" s="4">
        <v>800.0101318359375</v>
      </c>
      <c r="S1209" s="4">
        <v>776.195068359375</v>
      </c>
      <c r="T1209" s="4">
        <v>14.12262058258057</v>
      </c>
      <c r="U1209" s="4">
        <v>16.57760047912598</v>
      </c>
      <c r="V1209" s="4">
        <v>56.43678665161133</v>
      </c>
      <c r="W1209" s="4">
        <v>66.24683380126953</v>
      </c>
      <c r="X1209" s="4">
        <v>499.5116882324219</v>
      </c>
      <c r="Y1209" s="4">
        <v>1999.896484375</v>
      </c>
      <c r="Z1209" s="4">
        <v>54.39883041381836</v>
      </c>
      <c r="AA1209" s="4">
        <v>101.6494674682617</v>
      </c>
      <c r="AB1209" s="4">
        <v>9.16511344909668</v>
      </c>
      <c r="AC1209" s="4">
        <v>0.3530322015285492</v>
      </c>
      <c r="AD1209" s="4">
        <v>0.04492252320051193</v>
      </c>
      <c r="AE1209" s="4">
        <v>0.002740956377238035</v>
      </c>
      <c r="AF1209" s="4">
        <v>0.04351819306612015</v>
      </c>
      <c r="AG1209" s="4">
        <v>0.003912699408829212</v>
      </c>
      <c r="AH1209" s="4">
        <v>0.6666666865348816</v>
      </c>
      <c r="AI1209" s="4">
        <v>-0.2195652425289154</v>
      </c>
      <c r="AJ1209" s="4">
        <v>2.737391471862793</v>
      </c>
      <c r="AK1209" s="4">
        <v>1</v>
      </c>
      <c r="AL1209" s="4">
        <v>0</v>
      </c>
      <c r="AM1209" s="4">
        <v>0.1599999964237213</v>
      </c>
      <c r="AN1209" s="4">
        <v>111115</v>
      </c>
      <c r="AO1209" s="4">
        <f>X1209*0.000001/(K1209*0.0001)</f>
        <v>0.8325194803873696</v>
      </c>
      <c r="AP1209" s="4">
        <f>(U1209-T1209)/(1000-U1209)*AO1209</f>
        <v>0.002078271339791708</v>
      </c>
      <c r="AQ1209" s="4">
        <f>(P1209+273.15)</f>
        <v>297.9579757690429</v>
      </c>
      <c r="AR1209" s="4">
        <f>(O1209+273.15)</f>
        <v>294.4610847473144</v>
      </c>
      <c r="AS1209" s="4">
        <f>(Y1209*AK1209+Z1209*AL1209)*AM1209</f>
        <v>319.9834303478128</v>
      </c>
      <c r="AT1209" s="4">
        <f>((AS1209+0.00000010773*(AR1209^4-AQ1209^4))-AP1209*44100)/(L1209*0.92*2*29.3+0.00000043092*AQ1209^3)</f>
        <v>2.150755032989083</v>
      </c>
      <c r="AU1209" s="4">
        <f>0.61365*EXP(17.502*J1209/(240.97+J1209))</f>
        <v>3.143457231439437</v>
      </c>
      <c r="AV1209" s="4">
        <f>AU1209*1000/AA1209</f>
        <v>30.92448302713369</v>
      </c>
      <c r="AW1209" s="4">
        <f>(AV1209-U1209)</f>
        <v>14.34688254800771</v>
      </c>
      <c r="AX1209" s="4">
        <f>IF(D1209,P1209,(O1209+P1209)/2)</f>
        <v>23.05953025817871</v>
      </c>
      <c r="AY1209" s="4">
        <f>0.61365*EXP(17.502*AX1209/(240.97+AX1209))</f>
        <v>2.829897558811529</v>
      </c>
      <c r="AZ1209" s="4">
        <f>IF(AW1209&lt;&gt;0,(1000-(AV1209+U1209)/2)/AW1209*AP1209,0)</f>
        <v>0.141418194763693</v>
      </c>
      <c r="BA1209" s="4">
        <f>U1209*AA1209/1000</f>
        <v>1.685104260604756</v>
      </c>
      <c r="BB1209" s="4">
        <f>(AY1209-BA1209)</f>
        <v>1.144793298206773</v>
      </c>
      <c r="BC1209" s="4">
        <f>1/(1.6/F1209+1.37/N1209)</f>
        <v>0.0890236072614031</v>
      </c>
      <c r="BD1209" s="3">
        <f>G1209*AA1209*0.001</f>
      </c>
      <c r="BE1209" s="3">
        <f>G1209/S1209</f>
      </c>
      <c r="BF1209" s="4">
        <f>(1-AP1209*AA1209/AU1209/F1209)*100</f>
        <v>54.84438522127788</v>
      </c>
      <c r="BG1209" s="3">
        <f>(S1209-E1209/(N1209/1.35))</f>
      </c>
      <c r="BH1209" s="3">
        <f>E1209*BF1209/100/BG1209</f>
      </c>
    </row>
    <row r="1210" ht="16" customHeight="1">
      <c r="A1210" s="4">
        <v>1124</v>
      </c>
      <c r="B1210" t="s" s="2">
        <v>1259</v>
      </c>
      <c r="C1210" s="4">
        <v>6507.000031068921</v>
      </c>
      <c r="D1210" s="4">
        <v>0</v>
      </c>
      <c r="E1210" s="3">
        <f>(R1210-#REF!*(1000-T1210)/(1000-U1210))*AO1210</f>
      </c>
      <c r="F1210" s="4">
        <f>IF(AZ1210&lt;&gt;0,1/(1/AZ1210-1/N1210),0)</f>
        <v>0.1487157400053365</v>
      </c>
      <c r="G1210" s="3">
        <f>((BC1210-AP1210/2)*S1210-E1210)/(BC1210+AP1210/2)</f>
      </c>
      <c r="H1210" s="4">
        <f>AP1210*1000</f>
        <v>2.080148367102781</v>
      </c>
      <c r="I1210" s="4">
        <f>(AU1210-BA1210)</f>
        <v>1.460704187964205</v>
      </c>
      <c r="J1210" s="4">
        <f>(P1210+AT1210*D1210)</f>
        <v>24.8214111328125</v>
      </c>
      <c r="K1210" s="4">
        <v>6</v>
      </c>
      <c r="L1210" s="4">
        <f>(K1210*AI1210+AJ1210)</f>
        <v>1.420000016689301</v>
      </c>
      <c r="M1210" s="4">
        <v>1</v>
      </c>
      <c r="N1210" s="4">
        <f>L1210*(M1210+1)*(M1210+1)/(M1210*M1210+1)</f>
        <v>2.840000033378601</v>
      </c>
      <c r="O1210" s="4">
        <v>21.3382396697998</v>
      </c>
      <c r="P1210" s="4">
        <v>24.8214111328125</v>
      </c>
      <c r="Q1210" s="4">
        <v>20.60065460205078</v>
      </c>
      <c r="R1210" s="4">
        <v>799.9887084960938</v>
      </c>
      <c r="S1210" s="4">
        <v>776.0956420898438</v>
      </c>
      <c r="T1210" s="4">
        <v>14.12219619750977</v>
      </c>
      <c r="U1210" s="4">
        <v>16.5793285369873</v>
      </c>
      <c r="V1210" s="4">
        <v>56.35110473632812</v>
      </c>
      <c r="W1210" s="4">
        <v>66.1536865234375</v>
      </c>
      <c r="X1210" s="4">
        <v>499.5239868164062</v>
      </c>
      <c r="Y1210" s="4">
        <v>1999.914794921875</v>
      </c>
      <c r="Z1210" s="4">
        <v>54.82992553710938</v>
      </c>
      <c r="AA1210" s="4">
        <v>101.6492004394531</v>
      </c>
      <c r="AB1210" s="4">
        <v>9.16511344909668</v>
      </c>
      <c r="AC1210" s="4">
        <v>0.3530322015285492</v>
      </c>
      <c r="AD1210" s="4">
        <v>0.04492252320051193</v>
      </c>
      <c r="AE1210" s="4">
        <v>0.002740956377238035</v>
      </c>
      <c r="AF1210" s="4">
        <v>0.04351819306612015</v>
      </c>
      <c r="AG1210" s="4">
        <v>0.003912699408829212</v>
      </c>
      <c r="AH1210" s="4">
        <v>0.6666666865348816</v>
      </c>
      <c r="AI1210" s="4">
        <v>-0.2195652425289154</v>
      </c>
      <c r="AJ1210" s="4">
        <v>2.737391471862793</v>
      </c>
      <c r="AK1210" s="4">
        <v>1</v>
      </c>
      <c r="AL1210" s="4">
        <v>0</v>
      </c>
      <c r="AM1210" s="4">
        <v>0.1599999964237213</v>
      </c>
      <c r="AN1210" s="4">
        <v>111115</v>
      </c>
      <c r="AO1210" s="4">
        <f>X1210*0.000001/(K1210*0.0001)</f>
        <v>0.8325399780273437</v>
      </c>
      <c r="AP1210" s="4">
        <f>(U1210-T1210)/(1000-U1210)*AO1210</f>
        <v>0.002080148367102781</v>
      </c>
      <c r="AQ1210" s="4">
        <f>(P1210+273.15)</f>
        <v>297.9714111328125</v>
      </c>
      <c r="AR1210" s="4">
        <f>(O1210+273.15)</f>
        <v>294.4882396697998</v>
      </c>
      <c r="AS1210" s="4">
        <f>(Y1210*AK1210+Z1210*AL1210)*AM1210</f>
        <v>319.9863600352473</v>
      </c>
      <c r="AT1210" s="4">
        <f>((AS1210+0.00000010773*(AR1210^4-AQ1210^4))-AP1210*44100)/(L1210*0.92*2*29.3+0.00000043092*AQ1210^3)</f>
        <v>2.151465435025342</v>
      </c>
      <c r="AU1210" s="4">
        <f>0.61365*EXP(17.502*J1210/(240.97+J1210))</f>
        <v>3.145979677571972</v>
      </c>
      <c r="AV1210" s="4">
        <f>AU1210*1000/AA1210</f>
        <v>30.9493794734358</v>
      </c>
      <c r="AW1210" s="4">
        <f>(AV1210-U1210)</f>
        <v>14.3700509364485</v>
      </c>
      <c r="AX1210" s="4">
        <f>IF(D1210,P1210,(O1210+P1210)/2)</f>
        <v>23.07982540130615</v>
      </c>
      <c r="AY1210" s="4">
        <f>0.61365*EXP(17.502*AX1210/(240.97+AX1210))</f>
        <v>2.833374054769726</v>
      </c>
      <c r="AZ1210" s="4">
        <f>IF(AW1210&lt;&gt;0,(1000-(AV1210+U1210)/2)/AW1210*AP1210,0)</f>
        <v>0.1413157819623895</v>
      </c>
      <c r="BA1210" s="4">
        <f>U1210*AA1210/1000</f>
        <v>1.685275489607768</v>
      </c>
      <c r="BB1210" s="4">
        <f>(AY1210-BA1210)</f>
        <v>1.148098565161958</v>
      </c>
      <c r="BC1210" s="4">
        <f>1/(1.6/F1210+1.37/N1210)</f>
        <v>0.08895867332091116</v>
      </c>
      <c r="BD1210" s="3">
        <f>G1210*AA1210*0.001</f>
      </c>
      <c r="BE1210" s="3">
        <f>G1210/S1210</f>
      </c>
      <c r="BF1210" s="4">
        <f>(1-AP1210*AA1210/AU1210/F1210)*100</f>
        <v>54.80551625887238</v>
      </c>
      <c r="BG1210" s="3">
        <f>(S1210-E1210/(N1210/1.35))</f>
      </c>
      <c r="BH1210" s="3">
        <f>E1210*BF1210/100/BG1210</f>
      </c>
    </row>
    <row r="1211" ht="16" customHeight="1">
      <c r="A1211" s="4">
        <v>1125</v>
      </c>
      <c r="B1211" t="s" s="2">
        <v>1260</v>
      </c>
      <c r="C1211" s="4">
        <v>6512.500030945987</v>
      </c>
      <c r="D1211" s="4">
        <v>0</v>
      </c>
      <c r="E1211" s="3">
        <f>(R1211-#REF!*(1000-T1211)/(1000-U1211))*AO1211</f>
      </c>
      <c r="F1211" s="4">
        <f>IF(AZ1211&lt;&gt;0,1/(1/AZ1211-1/N1211),0)</f>
        <v>0.1484438695538201</v>
      </c>
      <c r="G1211" s="3">
        <f>((BC1211-AP1211/2)*S1211-E1211)/(BC1211+AP1211/2)</f>
      </c>
      <c r="H1211" s="4">
        <f>AP1211*1000</f>
        <v>2.080500921971055</v>
      </c>
      <c r="I1211" s="4">
        <f>(AU1211-BA1211)</f>
        <v>1.463469927433455</v>
      </c>
      <c r="J1211" s="4">
        <f>(P1211+AT1211*D1211)</f>
        <v>24.83582305908203</v>
      </c>
      <c r="K1211" s="4">
        <v>6</v>
      </c>
      <c r="L1211" s="4">
        <f>(K1211*AI1211+AJ1211)</f>
        <v>1.420000016689301</v>
      </c>
      <c r="M1211" s="4">
        <v>1</v>
      </c>
      <c r="N1211" s="4">
        <f>L1211*(M1211+1)*(M1211+1)/(M1211*M1211+1)</f>
        <v>2.840000033378601</v>
      </c>
      <c r="O1211" s="4">
        <v>21.37564659118652</v>
      </c>
      <c r="P1211" s="4">
        <v>24.83582305908203</v>
      </c>
      <c r="Q1211" s="4">
        <v>20.65458106994629</v>
      </c>
      <c r="R1211" s="4">
        <v>799.9762573242188</v>
      </c>
      <c r="S1211" s="4">
        <v>775.986572265625</v>
      </c>
      <c r="T1211" s="4">
        <v>14.12136936187744</v>
      </c>
      <c r="U1211" s="4">
        <v>16.57881164550781</v>
      </c>
      <c r="V1211" s="4">
        <v>56.22438430786133</v>
      </c>
      <c r="W1211" s="4">
        <v>66.00770568847656</v>
      </c>
      <c r="X1211" s="4">
        <v>499.5458984375</v>
      </c>
      <c r="Y1211" s="4">
        <v>1999.982299804688</v>
      </c>
      <c r="Z1211" s="4">
        <v>55.61714553833008</v>
      </c>
      <c r="AA1211" s="4">
        <v>101.6488723754883</v>
      </c>
      <c r="AB1211" s="4">
        <v>9.16511344909668</v>
      </c>
      <c r="AC1211" s="4">
        <v>0.3530322015285492</v>
      </c>
      <c r="AD1211" s="4">
        <v>0.04492252320051193</v>
      </c>
      <c r="AE1211" s="4">
        <v>0.002740956377238035</v>
      </c>
      <c r="AF1211" s="4">
        <v>0.04351819306612015</v>
      </c>
      <c r="AG1211" s="4">
        <v>0.003912699408829212</v>
      </c>
      <c r="AH1211" s="4">
        <v>1</v>
      </c>
      <c r="AI1211" s="4">
        <v>-0.2195652425289154</v>
      </c>
      <c r="AJ1211" s="4">
        <v>2.737391471862793</v>
      </c>
      <c r="AK1211" s="4">
        <v>1</v>
      </c>
      <c r="AL1211" s="4">
        <v>0</v>
      </c>
      <c r="AM1211" s="4">
        <v>0.1599999964237213</v>
      </c>
      <c r="AN1211" s="4">
        <v>111115</v>
      </c>
      <c r="AO1211" s="4">
        <f>X1211*0.000001/(K1211*0.0001)</f>
        <v>0.8325764973958332</v>
      </c>
      <c r="AP1211" s="4">
        <f>(U1211-T1211)/(1000-U1211)*AO1211</f>
        <v>0.002080500921971055</v>
      </c>
      <c r="AQ1211" s="4">
        <f>(P1211+273.15)</f>
        <v>297.985823059082</v>
      </c>
      <c r="AR1211" s="4">
        <f>(O1211+273.15)</f>
        <v>294.5256465911865</v>
      </c>
      <c r="AS1211" s="4">
        <f>(Y1211*AK1211+Z1211*AL1211)*AM1211</f>
        <v>319.9971608162559</v>
      </c>
      <c r="AT1211" s="4">
        <f>((AS1211+0.00000010773*(AR1211^4-AQ1211^4))-AP1211*44100)/(L1211*0.92*2*29.3+0.00000043092*AQ1211^3)</f>
        <v>2.154184166385627</v>
      </c>
      <c r="AU1211" s="4">
        <f>0.61365*EXP(17.502*J1211/(240.97+J1211))</f>
        <v>3.148687436524938</v>
      </c>
      <c r="AV1211" s="4">
        <f>AU1211*1000/AA1211</f>
        <v>30.97611771721154</v>
      </c>
      <c r="AW1211" s="4">
        <f>(AV1211-U1211)</f>
        <v>14.39730607170373</v>
      </c>
      <c r="AX1211" s="4">
        <f>IF(D1211,P1211,(O1211+P1211)/2)</f>
        <v>23.10573482513428</v>
      </c>
      <c r="AY1211" s="4">
        <f>0.61365*EXP(17.502*AX1211/(240.97+AX1211))</f>
        <v>2.837817688731934</v>
      </c>
      <c r="AZ1211" s="4">
        <f>IF(AW1211&lt;&gt;0,(1000-(AV1211+U1211)/2)/AW1211*AP1211,0)</f>
        <v>0.1410702720817414</v>
      </c>
      <c r="BA1211" s="4">
        <f>U1211*AA1211/1000</f>
        <v>1.685217509091482</v>
      </c>
      <c r="BB1211" s="4">
        <f>(AY1211-BA1211)</f>
        <v>1.152600179640452</v>
      </c>
      <c r="BC1211" s="4">
        <f>1/(1.6/F1211+1.37/N1211)</f>
        <v>0.08880301269047616</v>
      </c>
      <c r="BD1211" s="3">
        <f>G1211*AA1211*0.001</f>
      </c>
      <c r="BE1211" s="3">
        <f>G1211/S1211</f>
      </c>
      <c r="BF1211" s="4">
        <f>(1-AP1211*AA1211/AU1211/F1211)*100</f>
        <v>54.75415954770104</v>
      </c>
      <c r="BG1211" s="3">
        <f>(S1211-E1211/(N1211/1.35))</f>
      </c>
      <c r="BH1211" s="3">
        <f>E1211*BF1211/100/BG1211</f>
      </c>
    </row>
    <row r="1212" ht="16" customHeight="1">
      <c r="A1212" t="s" s="2">
        <v>2424</v>
      </c>
      <c r="B1212" s="3"/>
      <c r="C1212" s="3"/>
      <c r="D1212" s="3"/>
      <c r="E1212" s="3">
        <f>AVERAGE(E1206:E1211)</f>
      </c>
      <c r="F1212" s="4">
        <f>AVERAGE(F1206:F1211)</f>
        <v>0.1487710646048599</v>
      </c>
      <c r="G1212" s="3">
        <f>AVERAGE(G1206:G1211)</f>
      </c>
      <c r="H1212" s="4">
        <f>AVERAGE(H1206:H1211)</f>
        <v>2.079282342324563</v>
      </c>
      <c r="I1212" s="4">
        <f>AVERAGE(I1206:I1211)</f>
        <v>1.459595685805929</v>
      </c>
      <c r="J1212" s="4">
        <f>AVERAGE(J1206:J1211)</f>
        <v>24.81537214914958</v>
      </c>
      <c r="K1212" s="4">
        <f>AVERAGE(K1206:K1211)</f>
        <v>6</v>
      </c>
      <c r="L1212" s="4">
        <f>AVERAGE(L1206:L1211)</f>
        <v>1.420000016689301</v>
      </c>
      <c r="M1212" s="4">
        <f>AVERAGE(M1206:M1211)</f>
        <v>1</v>
      </c>
      <c r="N1212" s="4">
        <f>AVERAGE(N1206:N1211)</f>
        <v>2.840000033378601</v>
      </c>
      <c r="O1212" s="4">
        <f>AVERAGE(O1206:O1211)</f>
        <v>21.31995677947998</v>
      </c>
      <c r="P1212" s="4">
        <f>AVERAGE(P1206:P1211)</f>
        <v>24.81537214914958</v>
      </c>
      <c r="Q1212" s="4">
        <f>AVERAGE(Q1206:Q1211)</f>
        <v>20.50818316141764</v>
      </c>
      <c r="R1212" s="4">
        <f>AVERAGE(R1206:R1211)</f>
        <v>799.9626973470052</v>
      </c>
      <c r="S1212" s="4">
        <f>AVERAGE(S1206:S1211)</f>
        <v>775.9773661295573</v>
      </c>
      <c r="T1212" s="4">
        <f>AVERAGE(T1206:T1211)</f>
        <v>14.12289555867513</v>
      </c>
      <c r="U1212" s="4">
        <f>AVERAGE(U1206:U1211)</f>
        <v>16.57903003692627</v>
      </c>
      <c r="V1212" s="4">
        <f>AVERAGE(V1206:V1211)</f>
        <v>56.40766270955404</v>
      </c>
      <c r="W1212" s="4">
        <f>AVERAGE(W1206:W1211)</f>
        <v>66.21751276652019</v>
      </c>
      <c r="X1212" s="4">
        <f>AVERAGE(X1206:X1211)</f>
        <v>499.5190277099609</v>
      </c>
      <c r="Y1212" s="4">
        <f>AVERAGE(Y1206:Y1211)</f>
        <v>1999.919982910156</v>
      </c>
      <c r="Z1212" s="4">
        <f>AVERAGE(Z1206:Z1211)</f>
        <v>54.63860448201498</v>
      </c>
      <c r="AA1212" s="4">
        <f>AVERAGE(AA1206:AA1211)</f>
        <v>101.649528503418</v>
      </c>
      <c r="AB1212" s="4">
        <f>AVERAGE(AB1206:AB1211)</f>
        <v>9.16511344909668</v>
      </c>
      <c r="AC1212" s="4">
        <f>AVERAGE(AC1206:AC1211)</f>
        <v>0.3530322015285492</v>
      </c>
      <c r="AD1212" s="4">
        <f>AVERAGE(AD1206:AD1211)</f>
        <v>0.04492252320051193</v>
      </c>
      <c r="AE1212" s="4">
        <f>AVERAGE(AE1206:AE1211)</f>
        <v>0.002740956377238035</v>
      </c>
      <c r="AF1212" s="4">
        <f>AVERAGE(AF1206:AF1211)</f>
        <v>0.04351819306612015</v>
      </c>
      <c r="AG1212" s="4">
        <f>AVERAGE(AG1206:AG1211)</f>
        <v>0.003912699408829212</v>
      </c>
      <c r="AH1212" s="4">
        <f>AVERAGE(AH1206:AH1211)</f>
        <v>0.722222238779068</v>
      </c>
      <c r="AI1212" s="4">
        <f>AVERAGE(AI1206:AI1211)</f>
        <v>-0.2195652425289154</v>
      </c>
      <c r="AJ1212" s="4">
        <f>AVERAGE(AJ1206:AJ1211)</f>
        <v>2.737391471862793</v>
      </c>
      <c r="AK1212" s="4">
        <f>AVERAGE(AK1206:AK1211)</f>
        <v>1</v>
      </c>
      <c r="AL1212" s="4">
        <f>AVERAGE(AL1206:AL1211)</f>
        <v>0</v>
      </c>
      <c r="AM1212" s="4">
        <f>AVERAGE(AM1206:AM1211)</f>
        <v>0.1599999964237213</v>
      </c>
      <c r="AN1212" s="4">
        <f>AVERAGE(AN1206:AN1211)</f>
        <v>111115</v>
      </c>
      <c r="AO1212" s="4">
        <f>AVERAGE(AO1206:AO1211)</f>
        <v>0.8325317128499349</v>
      </c>
      <c r="AP1212" s="4">
        <f>AVERAGE(AP1206:AP1211)</f>
        <v>0.002079282342324563</v>
      </c>
      <c r="AQ1212" s="4">
        <f>AVERAGE(AQ1206:AQ1211)</f>
        <v>297.9653721491496</v>
      </c>
      <c r="AR1212" s="4">
        <f>AVERAGE(AR1206:AR1211)</f>
        <v>294.469956779480</v>
      </c>
      <c r="AS1212" s="4">
        <f>AVERAGE(AS1206:AS1211)</f>
        <v>319.9871901133538</v>
      </c>
      <c r="AT1212" s="4">
        <f>AVERAGE(AT1206:AT1211)</f>
        <v>2.150421779206312</v>
      </c>
      <c r="AU1212" s="4">
        <f>AVERAGE(AU1206:AU1211)</f>
        <v>3.144846272289823</v>
      </c>
      <c r="AV1212" s="4">
        <f>AVERAGE(AV1206:AV1211)</f>
        <v>30.93812951905913</v>
      </c>
      <c r="AW1212" s="4">
        <f>AVERAGE(AW1206:AW1211)</f>
        <v>14.35909948213286</v>
      </c>
      <c r="AX1212" s="4">
        <f>AVERAGE(AX1206:AX1211)</f>
        <v>23.06766446431478</v>
      </c>
      <c r="AY1212" s="4">
        <f>AVERAGE(AY1206:AY1211)</f>
        <v>2.831292198638735</v>
      </c>
      <c r="AZ1212" s="4">
        <f>AVERAGE(AZ1206:AZ1211)</f>
        <v>0.1413657282572493</v>
      </c>
      <c r="BA1212" s="4">
        <f>AVERAGE(BA1206:BA1211)</f>
        <v>1.685250586483894</v>
      </c>
      <c r="BB1212" s="4">
        <f>AVERAGE(BB1206:BB1211)</f>
        <v>1.14604161215484</v>
      </c>
      <c r="BC1212" s="4">
        <f>AVERAGE(BC1206:BC1211)</f>
        <v>0.0889903419940984</v>
      </c>
      <c r="BD1212" s="3">
        <f>AVERAGE(BD1206:BD1211)</f>
      </c>
      <c r="BE1212" s="3">
        <f>AVERAGE(BE1206:BE1211)</f>
      </c>
      <c r="BF1212" s="4">
        <f>AVERAGE(BF1206:BF1211)</f>
        <v>54.82466143818571</v>
      </c>
      <c r="BG1212" s="3">
        <f>AVERAGE(BG1206:BG1211)</f>
      </c>
      <c r="BH1212" s="3">
        <f>AVERAGE(BH1206:BH1211)</f>
      </c>
    </row>
    <row r="1213" ht="29" customHeight="1">
      <c r="A1213" t="s" s="2">
        <v>9</v>
      </c>
      <c r="B1213" t="s" s="5">
        <v>1261</v>
      </c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  <c r="AN1213" s="3"/>
      <c r="AO1213" s="3"/>
      <c r="AP1213" s="3"/>
      <c r="AQ1213" s="3"/>
      <c r="AR1213" s="3"/>
      <c r="AS1213" s="3"/>
      <c r="AT1213" s="3"/>
      <c r="AU1213" s="3"/>
      <c r="AV1213" s="3"/>
      <c r="AW1213" s="3"/>
      <c r="AX1213" s="3"/>
      <c r="AY1213" s="3"/>
      <c r="AZ1213" s="3"/>
      <c r="BA1213" s="3"/>
      <c r="BB1213" s="3"/>
      <c r="BC1213" s="3"/>
      <c r="BD1213" s="3"/>
      <c r="BE1213" s="3"/>
      <c r="BF1213" s="3"/>
      <c r="BG1213" s="3"/>
      <c r="BH1213" s="3"/>
    </row>
    <row r="1214" ht="16" customHeight="1">
      <c r="A1214" s="4">
        <v>1126</v>
      </c>
      <c r="B1214" t="s" s="2">
        <v>1262</v>
      </c>
      <c r="C1214" s="4">
        <v>6517.500030834228</v>
      </c>
      <c r="D1214" s="4">
        <v>0</v>
      </c>
      <c r="E1214" s="3">
        <f>(R1214-#REF!*(1000-T1214)/(1000-U1214))*AO1214</f>
      </c>
      <c r="F1214" s="4">
        <f>IF(AZ1214&lt;&gt;0,1/(1/AZ1214-1/N1214),0)</f>
        <v>0.1485964618307965</v>
      </c>
      <c r="G1214" s="3">
        <f>((BC1214-AP1214/2)*S1214-E1214)/(BC1214+AP1214/2)</f>
      </c>
      <c r="H1214" s="4">
        <f>AP1214*1000</f>
        <v>2.080899875263894</v>
      </c>
      <c r="I1214" s="4">
        <f>(AU1214-BA1214)</f>
        <v>1.462328758245104</v>
      </c>
      <c r="J1214" s="4">
        <f>(P1214+AT1214*D1214)</f>
        <v>24.82941246032715</v>
      </c>
      <c r="K1214" s="4">
        <v>6</v>
      </c>
      <c r="L1214" s="4">
        <f>(K1214*AI1214+AJ1214)</f>
        <v>1.420000016689301</v>
      </c>
      <c r="M1214" s="4">
        <v>1</v>
      </c>
      <c r="N1214" s="4">
        <f>L1214*(M1214+1)*(M1214+1)/(M1214*M1214+1)</f>
        <v>2.840000033378601</v>
      </c>
      <c r="O1214" s="4">
        <v>21.40303230285645</v>
      </c>
      <c r="P1214" s="4">
        <v>24.82941246032715</v>
      </c>
      <c r="Q1214" s="4">
        <v>20.66419792175293</v>
      </c>
      <c r="R1214" s="4">
        <v>799.9669189453125</v>
      </c>
      <c r="S1214" s="4">
        <v>775.952880859375</v>
      </c>
      <c r="T1214" s="4">
        <v>14.12033653259277</v>
      </c>
      <c r="U1214" s="4">
        <v>16.57821655273438</v>
      </c>
      <c r="V1214" s="4">
        <v>56.12224578857422</v>
      </c>
      <c r="W1214" s="4">
        <v>65.89093017578125</v>
      </c>
      <c r="X1214" s="4">
        <v>499.5530090332031</v>
      </c>
      <c r="Y1214" s="4">
        <v>1999.988403320312</v>
      </c>
      <c r="Z1214" s="4">
        <v>56.39127731323242</v>
      </c>
      <c r="AA1214" s="4">
        <v>101.6486892700195</v>
      </c>
      <c r="AB1214" s="4">
        <v>9.16511344909668</v>
      </c>
      <c r="AC1214" s="4">
        <v>0.3530322015285492</v>
      </c>
      <c r="AD1214" s="4">
        <v>0.04492252320051193</v>
      </c>
      <c r="AE1214" s="4">
        <v>0.002740956377238035</v>
      </c>
      <c r="AF1214" s="4">
        <v>0.04351819306612015</v>
      </c>
      <c r="AG1214" s="4">
        <v>0.003912699408829212</v>
      </c>
      <c r="AH1214" s="4">
        <v>1</v>
      </c>
      <c r="AI1214" s="4">
        <v>-0.2195652425289154</v>
      </c>
      <c r="AJ1214" s="4">
        <v>2.737391471862793</v>
      </c>
      <c r="AK1214" s="4">
        <v>1</v>
      </c>
      <c r="AL1214" s="4">
        <v>0</v>
      </c>
      <c r="AM1214" s="4">
        <v>0.1599999964237213</v>
      </c>
      <c r="AN1214" s="4">
        <v>111125</v>
      </c>
      <c r="AO1214" s="4">
        <f>X1214*0.000001/(K1214*0.0001)</f>
        <v>0.8325883483886718</v>
      </c>
      <c r="AP1214" s="4">
        <f>(U1214-T1214)/(1000-U1214)*AO1214</f>
        <v>0.002080899875263894</v>
      </c>
      <c r="AQ1214" s="4">
        <f>(P1214+273.15)</f>
        <v>297.9794124603271</v>
      </c>
      <c r="AR1214" s="4">
        <f>(O1214+273.15)</f>
        <v>294.5530323028564</v>
      </c>
      <c r="AS1214" s="4">
        <f>(Y1214*AK1214+Z1214*AL1214)*AM1214</f>
        <v>319.9981373787341</v>
      </c>
      <c r="AT1214" s="4">
        <f>((AS1214+0.00000010773*(AR1214^4-AQ1214^4))-AP1214*44100)/(L1214*0.92*2*29.3+0.00000043092*AQ1214^3)</f>
        <v>2.158272597458178</v>
      </c>
      <c r="AU1214" s="4">
        <f>0.61365*EXP(17.502*J1214/(240.97+J1214))</f>
        <v>3.147482741265095</v>
      </c>
      <c r="AV1214" s="4">
        <f>AU1214*1000/AA1214</f>
        <v>30.96432195897896</v>
      </c>
      <c r="AW1214" s="4">
        <f>(AV1214-U1214)</f>
        <v>14.38610540624459</v>
      </c>
      <c r="AX1214" s="4">
        <f>IF(D1214,P1214,(O1214+P1214)/2)</f>
        <v>23.1162223815918</v>
      </c>
      <c r="AY1214" s="4">
        <f>0.61365*EXP(17.502*AX1214/(240.97+AX1214))</f>
        <v>2.839618105085145</v>
      </c>
      <c r="AZ1214" s="4">
        <f>IF(AW1214&lt;&gt;0,(1000-(AV1214+U1214)/2)/AW1214*AP1214,0)</f>
        <v>0.1412080745044959</v>
      </c>
      <c r="BA1214" s="4">
        <f>U1214*AA1214/1000</f>
        <v>1.685153983019991</v>
      </c>
      <c r="BB1214" s="4">
        <f>(AY1214-BA1214)</f>
        <v>1.154464122065154</v>
      </c>
      <c r="BC1214" s="4">
        <f>1/(1.6/F1214+1.37/N1214)</f>
        <v>0.08889038308127617</v>
      </c>
      <c r="BD1214" s="3">
        <f>G1214*AA1214*0.001</f>
      </c>
      <c r="BE1214" s="3">
        <f>G1214/S1214</f>
      </c>
      <c r="BF1214" s="4">
        <f>(1-AP1214*AA1214/AU1214/F1214)*100</f>
        <v>54.77473285212232</v>
      </c>
      <c r="BG1214" s="3">
        <f>(S1214-E1214/(N1214/1.35))</f>
      </c>
      <c r="BH1214" s="3">
        <f>E1214*BF1214/100/BG1214</f>
      </c>
    </row>
    <row r="1215" ht="16" customHeight="1">
      <c r="A1215" s="4">
        <v>1127</v>
      </c>
      <c r="B1215" t="s" s="2">
        <v>1263</v>
      </c>
      <c r="C1215" s="4">
        <v>6522.500030722469</v>
      </c>
      <c r="D1215" s="4">
        <v>0</v>
      </c>
      <c r="E1215" s="3">
        <f>(R1215-#REF!*(1000-T1215)/(1000-U1215))*AO1215</f>
      </c>
      <c r="F1215" s="4">
        <f>IF(AZ1215&lt;&gt;0,1/(1/AZ1215-1/N1215),0)</f>
        <v>0.1487758646097249</v>
      </c>
      <c r="G1215" s="3">
        <f>((BC1215-AP1215/2)*S1215-E1215)/(BC1215+AP1215/2)</f>
      </c>
      <c r="H1215" s="4">
        <f>AP1215*1000</f>
        <v>2.078855093672598</v>
      </c>
      <c r="I1215" s="4">
        <f>(AU1215-BA1215)</f>
        <v>1.459239875551162</v>
      </c>
      <c r="J1215" s="4">
        <f>(P1215+AT1215*D1215)</f>
        <v>24.81168174743652</v>
      </c>
      <c r="K1215" s="4">
        <v>6</v>
      </c>
      <c r="L1215" s="4">
        <f>(K1215*AI1215+AJ1215)</f>
        <v>1.420000016689301</v>
      </c>
      <c r="M1215" s="4">
        <v>1</v>
      </c>
      <c r="N1215" s="4">
        <f>L1215*(M1215+1)*(M1215+1)/(M1215*M1215+1)</f>
        <v>2.840000033378601</v>
      </c>
      <c r="O1215" s="4">
        <v>21.42503356933594</v>
      </c>
      <c r="P1215" s="4">
        <v>24.81168174743652</v>
      </c>
      <c r="Q1215" s="4">
        <v>20.70123291015625</v>
      </c>
      <c r="R1215" s="4">
        <v>800.8405151367188</v>
      </c>
      <c r="S1215" s="4">
        <v>776.031738281250</v>
      </c>
      <c r="T1215" s="4">
        <v>14.12045478820801</v>
      </c>
      <c r="U1215" s="4">
        <v>16.57589149475098</v>
      </c>
      <c r="V1215" s="4">
        <v>56.04330825805664</v>
      </c>
      <c r="W1215" s="4">
        <v>65.78982543945312</v>
      </c>
      <c r="X1215" s="4">
        <v>499.5599060058594</v>
      </c>
      <c r="Y1215" s="4">
        <v>2000.012329101562</v>
      </c>
      <c r="Z1215" s="4">
        <v>56.2001953125</v>
      </c>
      <c r="AA1215" s="4">
        <v>101.6484069824219</v>
      </c>
      <c r="AB1215" s="4">
        <v>9.16511344909668</v>
      </c>
      <c r="AC1215" s="4">
        <v>0.3530322015285492</v>
      </c>
      <c r="AD1215" s="4">
        <v>0.04492252320051193</v>
      </c>
      <c r="AE1215" s="4">
        <v>0.002740956377238035</v>
      </c>
      <c r="AF1215" s="4">
        <v>0.04351819306612015</v>
      </c>
      <c r="AG1215" s="4">
        <v>0.003912699408829212</v>
      </c>
      <c r="AH1215" s="4">
        <v>0.6666666865348816</v>
      </c>
      <c r="AI1215" s="4">
        <v>-0.2195652425289154</v>
      </c>
      <c r="AJ1215" s="4">
        <v>2.737391471862793</v>
      </c>
      <c r="AK1215" s="4">
        <v>1</v>
      </c>
      <c r="AL1215" s="4">
        <v>0</v>
      </c>
      <c r="AM1215" s="4">
        <v>0.1599999964237213</v>
      </c>
      <c r="AN1215" s="4">
        <v>111125</v>
      </c>
      <c r="AO1215" s="4">
        <f>X1215*0.000001/(K1215*0.0001)</f>
        <v>0.8325998433430988</v>
      </c>
      <c r="AP1215" s="4">
        <f>(U1215-T1215)/(1000-U1215)*AO1215</f>
        <v>0.002078855093672598</v>
      </c>
      <c r="AQ1215" s="4">
        <f>(P1215+273.15)</f>
        <v>297.9616817474365</v>
      </c>
      <c r="AR1215" s="4">
        <f>(O1215+273.15)</f>
        <v>294.5750335693359</v>
      </c>
      <c r="AS1215" s="4">
        <f>(Y1215*AK1215+Z1215*AL1215)*AM1215</f>
        <v>320.0019655036485</v>
      </c>
      <c r="AT1215" s="4">
        <f>((AS1215+0.00000010773*(AR1215^4-AQ1215^4))-AP1215*44100)/(L1215*0.92*2*29.3+0.00000043092*AQ1215^3)</f>
        <v>2.164444524711616</v>
      </c>
      <c r="AU1215" s="4">
        <f>0.61365*EXP(17.502*J1215/(240.97+J1215))</f>
        <v>3.144152840306074</v>
      </c>
      <c r="AV1215" s="4">
        <f>AU1215*1000/AA1215</f>
        <v>30.9316489421206</v>
      </c>
      <c r="AW1215" s="4">
        <f>(AV1215-U1215)</f>
        <v>14.35575744736963</v>
      </c>
      <c r="AX1215" s="4">
        <f>IF(D1215,P1215,(O1215+P1215)/2)</f>
        <v>23.11835765838623</v>
      </c>
      <c r="AY1215" s="4">
        <f>0.61365*EXP(17.502*AX1215/(240.97+AX1215))</f>
        <v>2.839984794027115</v>
      </c>
      <c r="AZ1215" s="4">
        <f>IF(AW1215&lt;&gt;0,(1000-(AV1215+U1215)/2)/AW1215*AP1215,0)</f>
        <v>0.1413700708513942</v>
      </c>
      <c r="BA1215" s="4">
        <f>U1215*AA1215/1000</f>
        <v>1.684912964754913</v>
      </c>
      <c r="BB1215" s="4">
        <f>(AY1215-BA1215)</f>
        <v>1.155071829272202</v>
      </c>
      <c r="BC1215" s="4">
        <f>1/(1.6/F1215+1.37/N1215)</f>
        <v>0.08899309463147402</v>
      </c>
      <c r="BD1215" s="3">
        <f>G1215*AA1215*0.001</f>
      </c>
      <c r="BE1215" s="3">
        <f>G1215/S1215</f>
      </c>
      <c r="BF1215" s="4">
        <f>(1-AP1215*AA1215/AU1215/F1215)*100</f>
        <v>54.82598803210745</v>
      </c>
      <c r="BG1215" s="3">
        <f>(S1215-E1215/(N1215/1.35))</f>
      </c>
      <c r="BH1215" s="3">
        <f>E1215*BF1215/100/BG1215</f>
      </c>
    </row>
    <row r="1216" ht="16" customHeight="1">
      <c r="A1216" s="4">
        <v>1128</v>
      </c>
      <c r="B1216" t="s" s="2">
        <v>1264</v>
      </c>
      <c r="C1216" s="4">
        <v>6528.000030599535</v>
      </c>
      <c r="D1216" s="4">
        <v>0</v>
      </c>
      <c r="E1216" s="3">
        <f>(R1216-#REF!*(1000-T1216)/(1000-U1216))*AO1216</f>
      </c>
      <c r="F1216" s="4">
        <f>IF(AZ1216&lt;&gt;0,1/(1/AZ1216-1/N1216),0)</f>
        <v>0.1491588783938098</v>
      </c>
      <c r="G1216" s="3">
        <f>((BC1216-AP1216/2)*S1216-E1216)/(BC1216+AP1216/2)</f>
      </c>
      <c r="H1216" s="4">
        <f>AP1216*1000</f>
        <v>2.079888521109683</v>
      </c>
      <c r="I1216" s="4">
        <f>(AU1216-BA1216)</f>
        <v>1.456414865143608</v>
      </c>
      <c r="J1216" s="4">
        <f>(P1216+AT1216*D1216)</f>
        <v>24.79702758789062</v>
      </c>
      <c r="K1216" s="4">
        <v>6</v>
      </c>
      <c r="L1216" s="4">
        <f>(K1216*AI1216+AJ1216)</f>
        <v>1.420000016689301</v>
      </c>
      <c r="M1216" s="4">
        <v>1</v>
      </c>
      <c r="N1216" s="4">
        <f>L1216*(M1216+1)*(M1216+1)/(M1216*M1216+1)</f>
        <v>2.840000033378601</v>
      </c>
      <c r="O1216" s="4">
        <v>21.4532470703125</v>
      </c>
      <c r="P1216" s="4">
        <v>24.79702758789062</v>
      </c>
      <c r="Q1216" s="4">
        <v>20.76665306091309</v>
      </c>
      <c r="R1216" s="4">
        <v>821.627197265625</v>
      </c>
      <c r="S1216" s="4">
        <v>781.3609619140625</v>
      </c>
      <c r="T1216" s="4">
        <v>14.11997985839844</v>
      </c>
      <c r="U1216" s="4">
        <v>16.57671737670898</v>
      </c>
      <c r="V1216" s="4">
        <v>55.94603729248047</v>
      </c>
      <c r="W1216" s="4">
        <v>65.67966461181641</v>
      </c>
      <c r="X1216" s="4">
        <v>499.5431823730469</v>
      </c>
      <c r="Y1216" s="4">
        <v>2000.046508789062</v>
      </c>
      <c r="Z1216" s="4">
        <v>55.1592903137207</v>
      </c>
      <c r="AA1216" s="4">
        <v>101.6478805541992</v>
      </c>
      <c r="AB1216" s="4">
        <v>9.16511344909668</v>
      </c>
      <c r="AC1216" s="4">
        <v>0.3530322015285492</v>
      </c>
      <c r="AD1216" s="4">
        <v>0.04492252320051193</v>
      </c>
      <c r="AE1216" s="4">
        <v>0.002740956377238035</v>
      </c>
      <c r="AF1216" s="4">
        <v>0.04351819306612015</v>
      </c>
      <c r="AG1216" s="4">
        <v>0.003912699408829212</v>
      </c>
      <c r="AH1216" s="4">
        <v>0.6666666865348816</v>
      </c>
      <c r="AI1216" s="4">
        <v>-0.2195652425289154</v>
      </c>
      <c r="AJ1216" s="4">
        <v>2.737391471862793</v>
      </c>
      <c r="AK1216" s="4">
        <v>1</v>
      </c>
      <c r="AL1216" s="4">
        <v>0</v>
      </c>
      <c r="AM1216" s="4">
        <v>0.1599999964237213</v>
      </c>
      <c r="AN1216" s="4">
        <v>111115</v>
      </c>
      <c r="AO1216" s="4">
        <f>X1216*0.000001/(K1216*0.0001)</f>
        <v>0.8325719706217447</v>
      </c>
      <c r="AP1216" s="4">
        <f>(U1216-T1216)/(1000-U1216)*AO1216</f>
        <v>0.002079888521109683</v>
      </c>
      <c r="AQ1216" s="4">
        <f>(P1216+273.15)</f>
        <v>297.9470275878906</v>
      </c>
      <c r="AR1216" s="4">
        <f>(O1216+273.15)</f>
        <v>294.6032470703125</v>
      </c>
      <c r="AS1216" s="4">
        <f>(Y1216*AK1216+Z1216*AL1216)*AM1216</f>
        <v>320.0074342535263</v>
      </c>
      <c r="AT1216" s="4">
        <f>((AS1216+0.00000010773*(AR1216^4-AQ1216^4))-AP1216*44100)/(L1216*0.92*2*29.3+0.00000043092*AQ1216^3)</f>
        <v>2.169462973269327</v>
      </c>
      <c r="AU1216" s="4">
        <f>0.61365*EXP(17.502*J1216/(240.97+J1216))</f>
        <v>3.141403053032042</v>
      </c>
      <c r="AV1216" s="4">
        <f>AU1216*1000/AA1216</f>
        <v>30.90475704859412</v>
      </c>
      <c r="AW1216" s="4">
        <f>(AV1216-U1216)</f>
        <v>14.32803967188514</v>
      </c>
      <c r="AX1216" s="4">
        <f>IF(D1216,P1216,(O1216+P1216)/2)</f>
        <v>23.12513732910156</v>
      </c>
      <c r="AY1216" s="4">
        <f>0.61365*EXP(17.502*AX1216/(240.97+AX1216))</f>
        <v>2.841149334639205</v>
      </c>
      <c r="AZ1216" s="4">
        <f>IF(AW1216&lt;&gt;0,(1000-(AV1216+U1216)/2)/AW1216*AP1216,0)</f>
        <v>0.1417158579120024</v>
      </c>
      <c r="BA1216" s="4">
        <f>U1216*AA1216/1000</f>
        <v>1.684988187888433</v>
      </c>
      <c r="BB1216" s="4">
        <f>(AY1216-BA1216)</f>
        <v>1.156161146750772</v>
      </c>
      <c r="BC1216" s="4">
        <f>1/(1.6/F1216+1.37/N1216)</f>
        <v>0.08921234182532507</v>
      </c>
      <c r="BD1216" s="3">
        <f>G1216*AA1216*0.001</f>
      </c>
      <c r="BE1216" s="3">
        <f>G1216/S1216</f>
      </c>
      <c r="BF1216" s="4">
        <f>(1-AP1216*AA1216/AU1216/F1216)*100</f>
        <v>54.88036110334351</v>
      </c>
      <c r="BG1216" s="3">
        <f>(S1216-E1216/(N1216/1.35))</f>
      </c>
      <c r="BH1216" s="3">
        <f>E1216*BF1216/100/BG1216</f>
      </c>
    </row>
    <row r="1217" ht="16" customHeight="1">
      <c r="A1217" s="4">
        <v>1129</v>
      </c>
      <c r="B1217" t="s" s="2">
        <v>1265</v>
      </c>
      <c r="C1217" s="4">
        <v>6533.000030487776</v>
      </c>
      <c r="D1217" s="4">
        <v>0</v>
      </c>
      <c r="E1217" s="3">
        <f>(R1217-#REF!*(1000-T1217)/(1000-U1217))*AO1217</f>
      </c>
      <c r="F1217" s="4">
        <f>IF(AZ1217&lt;&gt;0,1/(1/AZ1217-1/N1217),0)</f>
        <v>0.1490716071443493</v>
      </c>
      <c r="G1217" s="3">
        <f>((BC1217-AP1217/2)*S1217-E1217)/(BC1217+AP1217/2)</f>
      </c>
      <c r="H1217" s="4">
        <f>AP1217*1000</f>
        <v>2.080712998345608</v>
      </c>
      <c r="I1217" s="4">
        <f>(AU1217-BA1217)</f>
        <v>1.457787311671519</v>
      </c>
      <c r="J1217" s="4">
        <f>(P1217+AT1217*D1217)</f>
        <v>24.8045654296875</v>
      </c>
      <c r="K1217" s="4">
        <v>6</v>
      </c>
      <c r="L1217" s="4">
        <f>(K1217*AI1217+AJ1217)</f>
        <v>1.420000016689301</v>
      </c>
      <c r="M1217" s="4">
        <v>1</v>
      </c>
      <c r="N1217" s="4">
        <f>L1217*(M1217+1)*(M1217+1)/(M1217*M1217+1)</f>
        <v>2.840000033378601</v>
      </c>
      <c r="O1217" s="4">
        <v>21.48321342468262</v>
      </c>
      <c r="P1217" s="4">
        <v>24.8045654296875</v>
      </c>
      <c r="Q1217" s="4">
        <v>20.80315971374512</v>
      </c>
      <c r="R1217" s="4">
        <v>874.3712768554688</v>
      </c>
      <c r="S1217" s="4">
        <v>804.656494140625</v>
      </c>
      <c r="T1217" s="4">
        <v>14.11934185028076</v>
      </c>
      <c r="U1217" s="4">
        <v>16.57717895507812</v>
      </c>
      <c r="V1217" s="4">
        <v>55.84375381469727</v>
      </c>
      <c r="W1217" s="4">
        <v>65.56328582763672</v>
      </c>
      <c r="X1217" s="4">
        <v>499.5173950195312</v>
      </c>
      <c r="Y1217" s="4">
        <v>2000.09375</v>
      </c>
      <c r="Z1217" s="4">
        <v>54.09585571289062</v>
      </c>
      <c r="AA1217" s="4">
        <v>101.6475677490234</v>
      </c>
      <c r="AB1217" s="4">
        <v>9.16511344909668</v>
      </c>
      <c r="AC1217" s="4">
        <v>0.3530322015285492</v>
      </c>
      <c r="AD1217" s="4">
        <v>0.04492252320051193</v>
      </c>
      <c r="AE1217" s="4">
        <v>0.002740956377238035</v>
      </c>
      <c r="AF1217" s="4">
        <v>0.04351819306612015</v>
      </c>
      <c r="AG1217" s="4">
        <v>0.003912699408829212</v>
      </c>
      <c r="AH1217" s="4">
        <v>0.6666666865348816</v>
      </c>
      <c r="AI1217" s="4">
        <v>-0.2195652425289154</v>
      </c>
      <c r="AJ1217" s="4">
        <v>2.737391471862793</v>
      </c>
      <c r="AK1217" s="4">
        <v>1</v>
      </c>
      <c r="AL1217" s="4">
        <v>0</v>
      </c>
      <c r="AM1217" s="4">
        <v>0.1599999964237213</v>
      </c>
      <c r="AN1217" s="4">
        <v>111115</v>
      </c>
      <c r="AO1217" s="4">
        <f>X1217*0.000001/(K1217*0.0001)</f>
        <v>0.8325289916992186</v>
      </c>
      <c r="AP1217" s="4">
        <f>(U1217-T1217)/(1000-U1217)*AO1217</f>
        <v>0.002080712998345608</v>
      </c>
      <c r="AQ1217" s="4">
        <f>(P1217+273.15)</f>
        <v>297.9545654296875</v>
      </c>
      <c r="AR1217" s="4">
        <f>(O1217+273.15)</f>
        <v>294.6332134246826</v>
      </c>
      <c r="AS1217" s="4">
        <f>(Y1217*AK1217+Z1217*AL1217)*AM1217</f>
        <v>320.0149928471074</v>
      </c>
      <c r="AT1217" s="4">
        <f>((AS1217+0.00000010773*(AR1217^4-AQ1217^4))-AP1217*44100)/(L1217*0.92*2*29.3+0.00000043092*AQ1217^3)</f>
        <v>2.171891873793147</v>
      </c>
      <c r="AU1217" s="4">
        <f>0.61365*EXP(17.502*J1217/(240.97+J1217))</f>
        <v>3.142817232595509</v>
      </c>
      <c r="AV1217" s="4">
        <f>AU1217*1000/AA1217</f>
        <v>30.91876472986933</v>
      </c>
      <c r="AW1217" s="4">
        <f>(AV1217-U1217)</f>
        <v>14.3415857747912</v>
      </c>
      <c r="AX1217" s="4">
        <f>IF(D1217,P1217,(O1217+P1217)/2)</f>
        <v>23.14388942718506</v>
      </c>
      <c r="AY1217" s="4">
        <f>0.61365*EXP(17.502*AX1217/(240.97+AX1217))</f>
        <v>2.844372548861915</v>
      </c>
      <c r="AZ1217" s="4">
        <f>IF(AW1217&lt;&gt;0,(1000-(AV1217+U1217)/2)/AW1217*AP1217,0)</f>
        <v>0.1416370767184705</v>
      </c>
      <c r="BA1217" s="4">
        <f>U1217*AA1217/1000</f>
        <v>1.685029920923989</v>
      </c>
      <c r="BB1217" s="4">
        <f>(AY1217-BA1217)</f>
        <v>1.159342627937926</v>
      </c>
      <c r="BC1217" s="4">
        <f>1/(1.6/F1217+1.37/N1217)</f>
        <v>0.08916238972271941</v>
      </c>
      <c r="BD1217" s="3">
        <f>G1217*AA1217*0.001</f>
      </c>
      <c r="BE1217" s="3">
        <f>G1217/S1217</f>
      </c>
      <c r="BF1217" s="4">
        <f>(1-AP1217*AA1217/AU1217/F1217)*100</f>
        <v>54.85651196698144</v>
      </c>
      <c r="BG1217" s="3">
        <f>(S1217-E1217/(N1217/1.35))</f>
      </c>
      <c r="BH1217" s="3">
        <f>E1217*BF1217/100/BG1217</f>
      </c>
    </row>
    <row r="1218" ht="16" customHeight="1">
      <c r="A1218" s="4">
        <v>1130</v>
      </c>
      <c r="B1218" t="s" s="2">
        <v>1266</v>
      </c>
      <c r="C1218" s="4">
        <v>6538.000030376017</v>
      </c>
      <c r="D1218" s="4">
        <v>0</v>
      </c>
      <c r="E1218" s="3">
        <f>(R1218-#REF!*(1000-T1218)/(1000-U1218))*AO1218</f>
      </c>
      <c r="F1218" s="4">
        <f>IF(AZ1218&lt;&gt;0,1/(1/AZ1218-1/N1218),0)</f>
        <v>0.1493561194604123</v>
      </c>
      <c r="G1218" s="3">
        <f>((BC1218-AP1218/2)*S1218-E1218)/(BC1218+AP1218/2)</f>
      </c>
      <c r="H1218" s="4">
        <f>AP1218*1000</f>
        <v>2.083593544240819</v>
      </c>
      <c r="I1218" s="4">
        <f>(AU1218-BA1218)</f>
        <v>1.457162599173661</v>
      </c>
      <c r="J1218" s="4">
        <f>(P1218+AT1218*D1218)</f>
        <v>24.80195045471191</v>
      </c>
      <c r="K1218" s="4">
        <v>6</v>
      </c>
      <c r="L1218" s="4">
        <f>(K1218*AI1218+AJ1218)</f>
        <v>1.420000016689301</v>
      </c>
      <c r="M1218" s="4">
        <v>1</v>
      </c>
      <c r="N1218" s="4">
        <f>L1218*(M1218+1)*(M1218+1)/(M1218*M1218+1)</f>
        <v>2.840000033378601</v>
      </c>
      <c r="O1218" s="4">
        <v>21.5098819732666</v>
      </c>
      <c r="P1218" s="4">
        <v>24.80195045471191</v>
      </c>
      <c r="Q1218" s="4">
        <v>20.82751846313477</v>
      </c>
      <c r="R1218" s="4">
        <v>943.4556884765625</v>
      </c>
      <c r="S1218" s="4">
        <v>850.5437622070312</v>
      </c>
      <c r="T1218" s="4">
        <v>14.11722850799561</v>
      </c>
      <c r="U1218" s="4">
        <v>16.57853507995605</v>
      </c>
      <c r="V1218" s="4">
        <v>55.74311447143555</v>
      </c>
      <c r="W1218" s="4">
        <v>65.45964050292969</v>
      </c>
      <c r="X1218" s="4">
        <v>499.5031433105469</v>
      </c>
      <c r="Y1218" s="4">
        <v>2000.094360351562</v>
      </c>
      <c r="Z1218" s="4">
        <v>54.16892623901367</v>
      </c>
      <c r="AA1218" s="4">
        <v>101.6473388671875</v>
      </c>
      <c r="AB1218" s="4">
        <v>9.16511344909668</v>
      </c>
      <c r="AC1218" s="4">
        <v>0.3530322015285492</v>
      </c>
      <c r="AD1218" s="4">
        <v>0.04492252320051193</v>
      </c>
      <c r="AE1218" s="4">
        <v>0.002740956377238035</v>
      </c>
      <c r="AF1218" s="4">
        <v>0.04351819306612015</v>
      </c>
      <c r="AG1218" s="4">
        <v>0.003912699408829212</v>
      </c>
      <c r="AH1218" s="4">
        <v>0.6666666865348816</v>
      </c>
      <c r="AI1218" s="4">
        <v>-0.2195652425289154</v>
      </c>
      <c r="AJ1218" s="4">
        <v>2.737391471862793</v>
      </c>
      <c r="AK1218" s="4">
        <v>1</v>
      </c>
      <c r="AL1218" s="4">
        <v>0</v>
      </c>
      <c r="AM1218" s="4">
        <v>0.1599999964237213</v>
      </c>
      <c r="AN1218" s="4">
        <v>111115</v>
      </c>
      <c r="AO1218" s="4">
        <f>X1218*0.000001/(K1218*0.0001)</f>
        <v>0.8325052388509114</v>
      </c>
      <c r="AP1218" s="4">
        <f>(U1218-T1218)/(1000-U1218)*AO1218</f>
        <v>0.002083593544240819</v>
      </c>
      <c r="AQ1218" s="4">
        <f>(P1218+273.15)</f>
        <v>297.9519504547119</v>
      </c>
      <c r="AR1218" s="4">
        <f>(O1218+273.15)</f>
        <v>294.6598819732666</v>
      </c>
      <c r="AS1218" s="4">
        <f>(Y1218*AK1218+Z1218*AL1218)*AM1218</f>
        <v>320.0150905033552</v>
      </c>
      <c r="AT1218" s="4">
        <f>((AS1218+0.00000010773*(AR1218^4-AQ1218^4))-AP1218*44100)/(L1218*0.92*2*29.3+0.00000043092*AQ1218^3)</f>
        <v>2.174137292046145</v>
      </c>
      <c r="AU1218" s="4">
        <f>0.61365*EXP(17.502*J1218/(240.97+J1218))</f>
        <v>3.142326572367509</v>
      </c>
      <c r="AV1218" s="4">
        <f>AU1218*1000/AA1218</f>
        <v>30.91400726656775</v>
      </c>
      <c r="AW1218" s="4">
        <f>(AV1218-U1218)</f>
        <v>14.3354721866117</v>
      </c>
      <c r="AX1218" s="4">
        <f>IF(D1218,P1218,(O1218+P1218)/2)</f>
        <v>23.15591621398926</v>
      </c>
      <c r="AY1218" s="4">
        <f>0.61365*EXP(17.502*AX1218/(240.97+AX1218))</f>
        <v>2.846441462628927</v>
      </c>
      <c r="AZ1218" s="4">
        <f>IF(AW1218&lt;&gt;0,(1000-(AV1218+U1218)/2)/AW1218*AP1218,0)</f>
        <v>0.1418938937235801</v>
      </c>
      <c r="BA1218" s="4">
        <f>U1218*AA1218/1000</f>
        <v>1.685163973193849</v>
      </c>
      <c r="BB1218" s="4">
        <f>(AY1218-BA1218)</f>
        <v>1.161277489435078</v>
      </c>
      <c r="BC1218" s="4">
        <f>1/(1.6/F1218+1.37/N1218)</f>
        <v>0.08932522891384737</v>
      </c>
      <c r="BD1218" s="3">
        <f>G1218*AA1218*0.001</f>
      </c>
      <c r="BE1218" s="3">
        <f>G1218/S1218</f>
      </c>
      <c r="BF1218" s="4">
        <f>(1-AP1218*AA1218/AU1218/F1218)*100</f>
        <v>54.87318556549265</v>
      </c>
      <c r="BG1218" s="3">
        <f>(S1218-E1218/(N1218/1.35))</f>
      </c>
      <c r="BH1218" s="3">
        <f>E1218*BF1218/100/BG1218</f>
      </c>
    </row>
    <row r="1219" ht="16" customHeight="1">
      <c r="A1219" s="4">
        <v>1131</v>
      </c>
      <c r="B1219" t="s" s="2">
        <v>1267</v>
      </c>
      <c r="C1219" s="4">
        <v>6543.500030253083</v>
      </c>
      <c r="D1219" s="4">
        <v>0</v>
      </c>
      <c r="E1219" s="3">
        <f>(R1219-#REF!*(1000-T1219)/(1000-U1219))*AO1219</f>
      </c>
      <c r="F1219" s="4">
        <f>IF(AZ1219&lt;&gt;0,1/(1/AZ1219-1/N1219),0)</f>
        <v>0.14943320304021</v>
      </c>
      <c r="G1219" s="3">
        <f>((BC1219-AP1219/2)*S1219-E1219)/(BC1219+AP1219/2)</f>
      </c>
      <c r="H1219" s="4">
        <f>AP1219*1000</f>
        <v>2.084064849399163</v>
      </c>
      <c r="I1219" s="4">
        <f>(AU1219-BA1219)</f>
        <v>1.456777506898688</v>
      </c>
      <c r="J1219" s="4">
        <f>(P1219+AT1219*D1219)</f>
        <v>24.79994201660156</v>
      </c>
      <c r="K1219" s="4">
        <v>6</v>
      </c>
      <c r="L1219" s="4">
        <f>(K1219*AI1219+AJ1219)</f>
        <v>1.420000016689301</v>
      </c>
      <c r="M1219" s="4">
        <v>1</v>
      </c>
      <c r="N1219" s="4">
        <f>L1219*(M1219+1)*(M1219+1)/(M1219*M1219+1)</f>
        <v>2.840000033378601</v>
      </c>
      <c r="O1219" s="4">
        <v>21.54110527038574</v>
      </c>
      <c r="P1219" s="4">
        <v>24.79994201660156</v>
      </c>
      <c r="Q1219" s="4">
        <v>20.89787864685059</v>
      </c>
      <c r="R1219" s="4">
        <v>998.7459716796875</v>
      </c>
      <c r="S1219" s="4">
        <v>910.1920166015625</v>
      </c>
      <c r="T1219" s="4">
        <v>14.11682510375977</v>
      </c>
      <c r="U1219" s="4">
        <v>16.57865142822266</v>
      </c>
      <c r="V1219" s="4">
        <v>55.63520431518555</v>
      </c>
      <c r="W1219" s="4">
        <v>65.33643341064453</v>
      </c>
      <c r="X1219" s="4">
        <v>499.5105895996094</v>
      </c>
      <c r="Y1219" s="4">
        <v>2000.0712890625</v>
      </c>
      <c r="Z1219" s="4">
        <v>54.12931442260742</v>
      </c>
      <c r="AA1219" s="4">
        <v>101.6471252441406</v>
      </c>
      <c r="AB1219" s="4">
        <v>9.16511344909668</v>
      </c>
      <c r="AC1219" s="4">
        <v>0.3530322015285492</v>
      </c>
      <c r="AD1219" s="4">
        <v>0.04492252320051193</v>
      </c>
      <c r="AE1219" s="4">
        <v>0.002740956377238035</v>
      </c>
      <c r="AF1219" s="4">
        <v>0.04351819306612015</v>
      </c>
      <c r="AG1219" s="4">
        <v>0.003912699408829212</v>
      </c>
      <c r="AH1219" s="4">
        <v>0.6666666865348816</v>
      </c>
      <c r="AI1219" s="4">
        <v>-0.2195652425289154</v>
      </c>
      <c r="AJ1219" s="4">
        <v>2.737391471862793</v>
      </c>
      <c r="AK1219" s="4">
        <v>1</v>
      </c>
      <c r="AL1219" s="4">
        <v>0</v>
      </c>
      <c r="AM1219" s="4">
        <v>0.1599999964237213</v>
      </c>
      <c r="AN1219" s="4">
        <v>111115</v>
      </c>
      <c r="AO1219" s="4">
        <f>X1219*0.000001/(K1219*0.0001)</f>
        <v>0.8325176493326822</v>
      </c>
      <c r="AP1219" s="4">
        <f>(U1219-T1219)/(1000-U1219)*AO1219</f>
        <v>0.002084064849399163</v>
      </c>
      <c r="AQ1219" s="4">
        <f>(P1219+273.15)</f>
        <v>297.9499420166015</v>
      </c>
      <c r="AR1219" s="4">
        <f>(O1219+273.15)</f>
        <v>294.6911052703857</v>
      </c>
      <c r="AS1219" s="4">
        <f>(Y1219*AK1219+Z1219*AL1219)*AM1219</f>
        <v>320.0113990971877</v>
      </c>
      <c r="AT1219" s="4">
        <f>((AS1219+0.00000010773*(AR1219^4-AQ1219^4))-AP1219*44100)/(L1219*0.92*2*29.3+0.00000043092*AQ1219^3)</f>
        <v>2.178039308997564</v>
      </c>
      <c r="AU1219" s="4">
        <f>0.61365*EXP(17.502*J1219/(240.97+J1219))</f>
        <v>3.141949765002187</v>
      </c>
      <c r="AV1219" s="4">
        <f>AU1219*1000/AA1219</f>
        <v>30.91036522140406</v>
      </c>
      <c r="AW1219" s="4">
        <f>(AV1219-U1219)</f>
        <v>14.3317137931814</v>
      </c>
      <c r="AX1219" s="4">
        <f>IF(D1219,P1219,(O1219+P1219)/2)</f>
        <v>23.17052364349365</v>
      </c>
      <c r="AY1219" s="4">
        <f>0.61365*EXP(17.502*AX1219/(240.97+AX1219))</f>
        <v>2.848956082974494</v>
      </c>
      <c r="AZ1219" s="4">
        <f>IF(AW1219&lt;&gt;0,(1000-(AV1219+U1219)/2)/AW1219*AP1219,0)</f>
        <v>0.1419634653324674</v>
      </c>
      <c r="BA1219" s="4">
        <f>U1219*AA1219/1000</f>
        <v>1.685172258103499</v>
      </c>
      <c r="BB1219" s="4">
        <f>(AY1219-BA1219)</f>
        <v>1.163783824870995</v>
      </c>
      <c r="BC1219" s="4">
        <f>1/(1.6/F1219+1.37/N1219)</f>
        <v>0.08936934271007951</v>
      </c>
      <c r="BD1219" s="3">
        <f>G1219*AA1219*0.001</f>
      </c>
      <c r="BE1219" s="3">
        <f>G1219/S1219</f>
      </c>
      <c r="BF1219" s="4">
        <f>(1-AP1219*AA1219/AU1219/F1219)*100</f>
        <v>54.88094585644552</v>
      </c>
      <c r="BG1219" s="3">
        <f>(S1219-E1219/(N1219/1.35))</f>
      </c>
      <c r="BH1219" s="3">
        <f>E1219*BF1219/100/BG1219</f>
      </c>
    </row>
    <row r="1220" ht="16" customHeight="1">
      <c r="A1220" s="4">
        <v>1132</v>
      </c>
      <c r="B1220" t="s" s="2">
        <v>1268</v>
      </c>
      <c r="C1220" s="4">
        <v>6548.500030141324</v>
      </c>
      <c r="D1220" s="4">
        <v>0</v>
      </c>
      <c r="E1220" s="3">
        <f>(R1220-#REF!*(1000-T1220)/(1000-U1220))*AO1220</f>
      </c>
      <c r="F1220" s="4">
        <f>IF(AZ1220&lt;&gt;0,1/(1/AZ1220-1/N1220),0)</f>
        <v>0.1493211037609308</v>
      </c>
      <c r="G1220" s="3">
        <f>((BC1220-AP1220/2)*S1220-E1220)/(BC1220+AP1220/2)</f>
      </c>
      <c r="H1220" s="4">
        <f>AP1220*1000</f>
        <v>2.084065530535473</v>
      </c>
      <c r="I1220" s="4">
        <f>(AU1220-BA1220)</f>
        <v>1.457804288620937</v>
      </c>
      <c r="J1220" s="4">
        <f>(P1220+AT1220*D1220)</f>
        <v>24.80560684204102</v>
      </c>
      <c r="K1220" s="4">
        <v>6</v>
      </c>
      <c r="L1220" s="4">
        <f>(K1220*AI1220+AJ1220)</f>
        <v>1.420000016689301</v>
      </c>
      <c r="M1220" s="4">
        <v>1</v>
      </c>
      <c r="N1220" s="4">
        <f>L1220*(M1220+1)*(M1220+1)/(M1220*M1220+1)</f>
        <v>2.840000033378601</v>
      </c>
      <c r="O1220" s="4">
        <v>21.57693099975586</v>
      </c>
      <c r="P1220" s="4">
        <v>24.80560684204102</v>
      </c>
      <c r="Q1220" s="4">
        <v>20.97439193725586</v>
      </c>
      <c r="R1220" s="4">
        <v>1015.399780273438</v>
      </c>
      <c r="S1220" s="4">
        <v>950.8197021484375</v>
      </c>
      <c r="T1220" s="4">
        <v>14.11732482910156</v>
      </c>
      <c r="U1220" s="4">
        <v>16.57905769348145</v>
      </c>
      <c r="V1220" s="4">
        <v>55.51924514770508</v>
      </c>
      <c r="W1220" s="4">
        <v>65.20050811767578</v>
      </c>
      <c r="X1220" s="4">
        <v>499.5295104980469</v>
      </c>
      <c r="Y1220" s="4">
        <v>2000.119018554688</v>
      </c>
      <c r="Z1220" s="4">
        <v>53.98224639892578</v>
      </c>
      <c r="AA1220" s="4">
        <v>101.6468124389648</v>
      </c>
      <c r="AB1220" s="4">
        <v>9.16511344909668</v>
      </c>
      <c r="AC1220" s="4">
        <v>0.3530322015285492</v>
      </c>
      <c r="AD1220" s="4">
        <v>0.04492252320051193</v>
      </c>
      <c r="AE1220" s="4">
        <v>0.002740956377238035</v>
      </c>
      <c r="AF1220" s="4">
        <v>0.04351819306612015</v>
      </c>
      <c r="AG1220" s="4">
        <v>0.003912699408829212</v>
      </c>
      <c r="AH1220" s="4">
        <v>0.6666666865348816</v>
      </c>
      <c r="AI1220" s="4">
        <v>-0.2195652425289154</v>
      </c>
      <c r="AJ1220" s="4">
        <v>2.737391471862793</v>
      </c>
      <c r="AK1220" s="4">
        <v>1</v>
      </c>
      <c r="AL1220" s="4">
        <v>0</v>
      </c>
      <c r="AM1220" s="4">
        <v>0.1599999964237213</v>
      </c>
      <c r="AN1220" s="4">
        <v>111115</v>
      </c>
      <c r="AO1220" s="4">
        <f>X1220*0.000001/(K1220*0.0001)</f>
        <v>0.8325491841634114</v>
      </c>
      <c r="AP1220" s="4">
        <f>(U1220-T1220)/(1000-U1220)*AO1220</f>
        <v>0.002084065530535473</v>
      </c>
      <c r="AQ1220" s="4">
        <f>(P1220+273.15)</f>
        <v>297.955606842041</v>
      </c>
      <c r="AR1220" s="4">
        <f>(O1220+273.15)</f>
        <v>294.7269309997558</v>
      </c>
      <c r="AS1220" s="4">
        <f>(Y1220*AK1220+Z1220*AL1220)*AM1220</f>
        <v>320.019035815767</v>
      </c>
      <c r="AT1220" s="4">
        <f>((AS1220+0.00000010773*(AR1220^4-AQ1220^4))-AP1220*44100)/(L1220*0.92*2*29.3+0.00000043092*AQ1220^3)</f>
        <v>2.18186837805493</v>
      </c>
      <c r="AU1220" s="4">
        <f>0.61365*EXP(17.502*J1220/(240.97+J1220))</f>
        <v>3.143012656405023</v>
      </c>
      <c r="AV1220" s="4">
        <f>AU1220*1000/AA1220</f>
        <v>30.92091705573439</v>
      </c>
      <c r="AW1220" s="4">
        <f>(AV1220-U1220)</f>
        <v>14.34185936225295</v>
      </c>
      <c r="AX1220" s="4">
        <f>IF(D1220,P1220,(O1220+P1220)/2)</f>
        <v>23.19126892089844</v>
      </c>
      <c r="AY1220" s="4">
        <f>0.61365*EXP(17.502*AX1220/(240.97+AX1220))</f>
        <v>2.852530652865208</v>
      </c>
      <c r="AZ1220" s="4">
        <f>IF(AW1220&lt;&gt;0,(1000-(AV1220+U1220)/2)/AW1220*AP1220,0)</f>
        <v>0.1418622891988666</v>
      </c>
      <c r="BA1220" s="4">
        <f>U1220*AA1220/1000</f>
        <v>1.685208367784086</v>
      </c>
      <c r="BB1220" s="4">
        <f>(AY1220-BA1220)</f>
        <v>1.167322285081122</v>
      </c>
      <c r="BC1220" s="4">
        <f>1/(1.6/F1220+1.37/N1220)</f>
        <v>0.08930518929719918</v>
      </c>
      <c r="BD1220" s="3">
        <f>G1220*AA1220*0.001</f>
      </c>
      <c r="BE1220" s="3">
        <f>G1220/S1220</f>
      </c>
      <c r="BF1220" s="4">
        <f>(1-AP1220*AA1220/AU1220/F1220)*100</f>
        <v>54.86246758399111</v>
      </c>
      <c r="BG1220" s="3">
        <f>(S1220-E1220/(N1220/1.35))</f>
      </c>
      <c r="BH1220" s="3">
        <f>E1220*BF1220/100/BG1220</f>
      </c>
    </row>
    <row r="1221" ht="16" customHeight="1">
      <c r="A1221" s="4">
        <v>1133</v>
      </c>
      <c r="B1221" t="s" s="2">
        <v>1269</v>
      </c>
      <c r="C1221" s="4">
        <v>6553.500030029565</v>
      </c>
      <c r="D1221" s="4">
        <v>0</v>
      </c>
      <c r="E1221" s="3">
        <f>(R1221-#REF!*(1000-T1221)/(1000-U1221))*AO1221</f>
      </c>
      <c r="F1221" s="4">
        <f>IF(AZ1221&lt;&gt;0,1/(1/AZ1221-1/N1221),0)</f>
        <v>0.1486489912061329</v>
      </c>
      <c r="G1221" s="3">
        <f>((BC1221-AP1221/2)*S1221-E1221)/(BC1221+AP1221/2)</f>
      </c>
      <c r="H1221" s="4">
        <f>AP1221*1000</f>
        <v>2.08309990028944</v>
      </c>
      <c r="I1221" s="4">
        <f>(AU1221-BA1221)</f>
        <v>1.463340449074837</v>
      </c>
      <c r="J1221" s="4">
        <f>(P1221+AT1221*D1221)</f>
        <v>24.83474922180176</v>
      </c>
      <c r="K1221" s="4">
        <v>6</v>
      </c>
      <c r="L1221" s="4">
        <f>(K1221*AI1221+AJ1221)</f>
        <v>1.420000016689301</v>
      </c>
      <c r="M1221" s="4">
        <v>1</v>
      </c>
      <c r="N1221" s="4">
        <f>L1221*(M1221+1)*(M1221+1)/(M1221*M1221+1)</f>
        <v>2.840000033378601</v>
      </c>
      <c r="O1221" s="4">
        <v>21.61467170715332</v>
      </c>
      <c r="P1221" s="4">
        <v>24.83474922180176</v>
      </c>
      <c r="Q1221" s="4">
        <v>21.00804901123047</v>
      </c>
      <c r="R1221" s="4">
        <v>1016.729675292969</v>
      </c>
      <c r="S1221" s="4">
        <v>971.4479370117188</v>
      </c>
      <c r="T1221" s="4">
        <v>14.11789131164551</v>
      </c>
      <c r="U1221" s="4">
        <v>16.57852172851562</v>
      </c>
      <c r="V1221" s="4">
        <v>55.39492797851562</v>
      </c>
      <c r="W1221" s="4">
        <v>65.05019378662109</v>
      </c>
      <c r="X1221" s="4">
        <v>499.5220336914062</v>
      </c>
      <c r="Y1221" s="4">
        <v>2000.169921875</v>
      </c>
      <c r="Z1221" s="4">
        <v>53.44171142578125</v>
      </c>
      <c r="AA1221" s="4">
        <v>101.6462860107422</v>
      </c>
      <c r="AB1221" s="4">
        <v>9.16511344909668</v>
      </c>
      <c r="AC1221" s="4">
        <v>0.3530322015285492</v>
      </c>
      <c r="AD1221" s="4">
        <v>0.04492252320051193</v>
      </c>
      <c r="AE1221" s="4">
        <v>0.002740956377238035</v>
      </c>
      <c r="AF1221" s="4">
        <v>0.04351819306612015</v>
      </c>
      <c r="AG1221" s="4">
        <v>0.003912699408829212</v>
      </c>
      <c r="AH1221" s="4">
        <v>0.6666666865348816</v>
      </c>
      <c r="AI1221" s="4">
        <v>-0.2195652425289154</v>
      </c>
      <c r="AJ1221" s="4">
        <v>2.737391471862793</v>
      </c>
      <c r="AK1221" s="4">
        <v>1</v>
      </c>
      <c r="AL1221" s="4">
        <v>0</v>
      </c>
      <c r="AM1221" s="4">
        <v>0.1599999964237213</v>
      </c>
      <c r="AN1221" s="4">
        <v>111115</v>
      </c>
      <c r="AO1221" s="4">
        <f>X1221*0.000001/(K1221*0.0001)</f>
        <v>0.8325367228190103</v>
      </c>
      <c r="AP1221" s="4">
        <f>(U1221-T1221)/(1000-U1221)*AO1221</f>
        <v>0.00208309990028944</v>
      </c>
      <c r="AQ1221" s="4">
        <f>(P1221+273.15)</f>
        <v>297.9847492218017</v>
      </c>
      <c r="AR1221" s="4">
        <f>(O1221+273.15)</f>
        <v>294.7646717071533</v>
      </c>
      <c r="AS1221" s="4">
        <f>(Y1221*AK1221+Z1221*AL1221)*AM1221</f>
        <v>320.0271803468349</v>
      </c>
      <c r="AT1221" s="4">
        <f>((AS1221+0.00000010773*(AR1221^4-AQ1221^4))-AP1221*44100)/(L1221*0.92*2*29.3+0.00000043092*AQ1221^3)</f>
        <v>2.183319506987104</v>
      </c>
      <c r="AU1221" s="4">
        <f>0.61365*EXP(17.502*J1221/(240.97+J1221))</f>
        <v>3.148485610326841</v>
      </c>
      <c r="AV1221" s="4">
        <f>AU1221*1000/AA1221</f>
        <v>30.97492032314985</v>
      </c>
      <c r="AW1221" s="4">
        <f>(AV1221-U1221)</f>
        <v>14.39639859463423</v>
      </c>
      <c r="AX1221" s="4">
        <f>IF(D1221,P1221,(O1221+P1221)/2)</f>
        <v>23.22471046447754</v>
      </c>
      <c r="AY1221" s="4">
        <f>0.61365*EXP(17.502*AX1221/(240.97+AX1221))</f>
        <v>2.858301146119505</v>
      </c>
      <c r="AZ1221" s="4">
        <f>IF(AW1221&lt;&gt;0,(1000-(AV1221+U1221)/2)/AW1221*AP1221,0)</f>
        <v>0.1412555092666899</v>
      </c>
      <c r="BA1221" s="4">
        <f>U1221*AA1221/1000</f>
        <v>1.685145161252003</v>
      </c>
      <c r="BB1221" s="4">
        <f>(AY1221-BA1221)</f>
        <v>1.173155984867502</v>
      </c>
      <c r="BC1221" s="4">
        <f>1/(1.6/F1221+1.37/N1221)</f>
        <v>0.08892045826257716</v>
      </c>
      <c r="BD1221" s="3">
        <f>G1221*AA1221*0.001</f>
      </c>
      <c r="BE1221" s="3">
        <f>G1221/S1221</f>
      </c>
      <c r="BF1221" s="4">
        <f>(1-AP1221*AA1221/AU1221/F1221)*100</f>
        <v>54.75840225804036</v>
      </c>
      <c r="BG1221" s="3">
        <f>(S1221-E1221/(N1221/1.35))</f>
      </c>
      <c r="BH1221" s="3">
        <f>E1221*BF1221/100/BG1221</f>
      </c>
    </row>
    <row r="1222" ht="16" customHeight="1">
      <c r="A1222" s="4">
        <v>1134</v>
      </c>
      <c r="B1222" t="s" s="2">
        <v>1270</v>
      </c>
      <c r="C1222" s="4">
        <v>6559.000029906631</v>
      </c>
      <c r="D1222" s="4">
        <v>0</v>
      </c>
      <c r="E1222" s="3">
        <f>(R1222-#REF!*(1000-T1222)/(1000-U1222))*AO1222</f>
      </c>
      <c r="F1222" s="4">
        <f>IF(AZ1222&lt;&gt;0,1/(1/AZ1222-1/N1222),0)</f>
        <v>0.1480563918562968</v>
      </c>
      <c r="G1222" s="3">
        <f>((BC1222-AP1222/2)*S1222-E1222)/(BC1222+AP1222/2)</f>
      </c>
      <c r="H1222" s="4">
        <f>AP1222*1000</f>
        <v>2.083306757286166</v>
      </c>
      <c r="I1222" s="4">
        <f>(AU1222-BA1222)</f>
        <v>1.469004310890487</v>
      </c>
      <c r="J1222" s="4">
        <f>(P1222+AT1222*D1222)</f>
        <v>24.86435508728027</v>
      </c>
      <c r="K1222" s="4">
        <v>6</v>
      </c>
      <c r="L1222" s="4">
        <f>(K1222*AI1222+AJ1222)</f>
        <v>1.420000016689301</v>
      </c>
      <c r="M1222" s="4">
        <v>1</v>
      </c>
      <c r="N1222" s="4">
        <f>L1222*(M1222+1)*(M1222+1)/(M1222*M1222+1)</f>
        <v>2.840000033378601</v>
      </c>
      <c r="O1222" s="4">
        <v>21.64316177368164</v>
      </c>
      <c r="P1222" s="4">
        <v>24.86435508728027</v>
      </c>
      <c r="Q1222" s="4">
        <v>20.98793983459473</v>
      </c>
      <c r="R1222" s="4">
        <v>1013.662597656250</v>
      </c>
      <c r="S1222" s="4">
        <v>979.9774780273438</v>
      </c>
      <c r="T1222" s="4">
        <v>14.11678981781006</v>
      </c>
      <c r="U1222" s="4">
        <v>16.57766342163086</v>
      </c>
      <c r="V1222" s="4">
        <v>55.28697967529297</v>
      </c>
      <c r="W1222" s="4">
        <v>64.92485809326172</v>
      </c>
      <c r="X1222" s="4">
        <v>499.522705078125</v>
      </c>
      <c r="Y1222" s="4">
        <v>2000.187622070312</v>
      </c>
      <c r="Z1222" s="4">
        <v>53.42873382568359</v>
      </c>
      <c r="AA1222" s="4">
        <v>101.6457977294922</v>
      </c>
      <c r="AB1222" s="4">
        <v>9.16511344909668</v>
      </c>
      <c r="AC1222" s="4">
        <v>0.3530322015285492</v>
      </c>
      <c r="AD1222" s="4">
        <v>0.04492252320051193</v>
      </c>
      <c r="AE1222" s="4">
        <v>0.002740956377238035</v>
      </c>
      <c r="AF1222" s="4">
        <v>0.04351819306612015</v>
      </c>
      <c r="AG1222" s="4">
        <v>0.003912699408829212</v>
      </c>
      <c r="AH1222" s="4">
        <v>0.6666666865348816</v>
      </c>
      <c r="AI1222" s="4">
        <v>-0.2195652425289154</v>
      </c>
      <c r="AJ1222" s="4">
        <v>2.737391471862793</v>
      </c>
      <c r="AK1222" s="4">
        <v>1</v>
      </c>
      <c r="AL1222" s="4">
        <v>0</v>
      </c>
      <c r="AM1222" s="4">
        <v>0.1599999964237213</v>
      </c>
      <c r="AN1222" s="4">
        <v>111115</v>
      </c>
      <c r="AO1222" s="4">
        <f>X1222*0.000001/(K1222*0.0001)</f>
        <v>0.8325378417968748</v>
      </c>
      <c r="AP1222" s="4">
        <f>(U1222-T1222)/(1000-U1222)*AO1222</f>
        <v>0.002083306757286166</v>
      </c>
      <c r="AQ1222" s="4">
        <f>(P1222+273.15)</f>
        <v>298.0143550872803</v>
      </c>
      <c r="AR1222" s="4">
        <f>(O1222+273.15)</f>
        <v>294.7931617736816</v>
      </c>
      <c r="AS1222" s="4">
        <f>(Y1222*AK1222+Z1222*AL1222)*AM1222</f>
        <v>320.0300123780216</v>
      </c>
      <c r="AT1222" s="4">
        <f>((AS1222+0.00000010773*(AR1222^4-AQ1222^4))-AP1222*44100)/(L1222*0.92*2*29.3+0.00000043092*AQ1222^3)</f>
        <v>2.182900505115596</v>
      </c>
      <c r="AU1222" s="4">
        <f>0.61365*EXP(17.502*J1222/(240.97+J1222))</f>
        <v>3.154054133873179</v>
      </c>
      <c r="AV1222" s="4">
        <f>AU1222*1000/AA1222</f>
        <v>31.02985272708466</v>
      </c>
      <c r="AW1222" s="4">
        <f>(AV1222-U1222)</f>
        <v>14.4521893054538</v>
      </c>
      <c r="AX1222" s="4">
        <f>IF(D1222,P1222,(O1222+P1222)/2)</f>
        <v>23.25375843048096</v>
      </c>
      <c r="AY1222" s="4">
        <f>0.61365*EXP(17.502*AX1222/(240.97+AX1222))</f>
        <v>2.863321791270652</v>
      </c>
      <c r="AZ1222" s="4">
        <f>IF(AW1222&lt;&gt;0,(1000-(AV1222+U1222)/2)/AW1222*AP1222,0)</f>
        <v>0.1407202870276264</v>
      </c>
      <c r="BA1222" s="4">
        <f>U1222*AA1222/1000</f>
        <v>1.685049822982692</v>
      </c>
      <c r="BB1222" s="4">
        <f>(AY1222-BA1222)</f>
        <v>1.17827196828796</v>
      </c>
      <c r="BC1222" s="4">
        <f>1/(1.6/F1222+1.37/N1222)</f>
        <v>0.08858111840191786</v>
      </c>
      <c r="BD1222" s="3">
        <f>G1222*AA1222*0.001</f>
      </c>
      <c r="BE1222" s="3">
        <f>G1222/S1222</f>
      </c>
      <c r="BF1222" s="4">
        <f>(1-AP1222*AA1222/AU1222/F1222)*100</f>
        <v>54.65323119236874</v>
      </c>
      <c r="BG1222" s="3">
        <f>(S1222-E1222/(N1222/1.35))</f>
      </c>
      <c r="BH1222" s="3">
        <f>E1222*BF1222/100/BG1222</f>
      </c>
    </row>
    <row r="1223" ht="16" customHeight="1">
      <c r="A1223" s="4">
        <v>1135</v>
      </c>
      <c r="B1223" t="s" s="2">
        <v>1271</v>
      </c>
      <c r="C1223" s="4">
        <v>6564.000029794872</v>
      </c>
      <c r="D1223" s="4">
        <v>0</v>
      </c>
      <c r="E1223" s="3">
        <f>(R1223-#REF!*(1000-T1223)/(1000-U1223))*AO1223</f>
      </c>
      <c r="F1223" s="4">
        <f>IF(AZ1223&lt;&gt;0,1/(1/AZ1223-1/N1223),0)</f>
        <v>0.1477480766818633</v>
      </c>
      <c r="G1223" s="3">
        <f>((BC1223-AP1223/2)*S1223-E1223)/(BC1223+AP1223/2)</f>
      </c>
      <c r="H1223" s="4">
        <f>AP1223*1000</f>
        <v>2.082986258599818</v>
      </c>
      <c r="I1223" s="4">
        <f>(AU1223-BA1223)</f>
        <v>1.471669451891686</v>
      </c>
      <c r="J1223" s="4">
        <f>(P1223+AT1223*D1223)</f>
        <v>24.87776565551758</v>
      </c>
      <c r="K1223" s="4">
        <v>6</v>
      </c>
      <c r="L1223" s="4">
        <f>(K1223*AI1223+AJ1223)</f>
        <v>1.420000016689301</v>
      </c>
      <c r="M1223" s="4">
        <v>1</v>
      </c>
      <c r="N1223" s="4">
        <f>L1223*(M1223+1)*(M1223+1)/(M1223*M1223+1)</f>
        <v>2.840000033378601</v>
      </c>
      <c r="O1223" s="4">
        <v>21.65492630004883</v>
      </c>
      <c r="P1223" s="4">
        <v>24.87776565551758</v>
      </c>
      <c r="Q1223" s="4">
        <v>20.96809768676758</v>
      </c>
      <c r="R1223" s="4">
        <v>1008.405761718750</v>
      </c>
      <c r="S1223" s="4">
        <v>980.3673706054688</v>
      </c>
      <c r="T1223" s="4">
        <v>14.11587142944336</v>
      </c>
      <c r="U1223" s="4">
        <v>16.57633399963379</v>
      </c>
      <c r="V1223" s="4">
        <v>55.23458099365234</v>
      </c>
      <c r="W1223" s="4">
        <v>64.86248779296875</v>
      </c>
      <c r="X1223" s="4">
        <v>499.5299682617188</v>
      </c>
      <c r="Y1223" s="4">
        <v>2000.209716796875</v>
      </c>
      <c r="Z1223" s="4">
        <v>52.88328552246094</v>
      </c>
      <c r="AA1223" s="4">
        <v>101.6455078125</v>
      </c>
      <c r="AB1223" s="4">
        <v>9.16511344909668</v>
      </c>
      <c r="AC1223" s="4">
        <v>0.3530322015285492</v>
      </c>
      <c r="AD1223" s="4">
        <v>0.04492252320051193</v>
      </c>
      <c r="AE1223" s="4">
        <v>0.002740956377238035</v>
      </c>
      <c r="AF1223" s="4">
        <v>0.04351819306612015</v>
      </c>
      <c r="AG1223" s="4">
        <v>0.003912699408829212</v>
      </c>
      <c r="AH1223" s="4">
        <v>0.6666666865348816</v>
      </c>
      <c r="AI1223" s="4">
        <v>-0.2195652425289154</v>
      </c>
      <c r="AJ1223" s="4">
        <v>2.737391471862793</v>
      </c>
      <c r="AK1223" s="4">
        <v>1</v>
      </c>
      <c r="AL1223" s="4">
        <v>0</v>
      </c>
      <c r="AM1223" s="4">
        <v>0.1599999964237213</v>
      </c>
      <c r="AN1223" s="4">
        <v>111115</v>
      </c>
      <c r="AO1223" s="4">
        <f>X1223*0.000001/(K1223*0.0001)</f>
        <v>0.8325499471028645</v>
      </c>
      <c r="AP1223" s="4">
        <f>(U1223-T1223)/(1000-U1223)*AO1223</f>
        <v>0.002082986258599818</v>
      </c>
      <c r="AQ1223" s="4">
        <f>(P1223+273.15)</f>
        <v>298.0277656555176</v>
      </c>
      <c r="AR1223" s="4">
        <f>(O1223+273.15)</f>
        <v>294.8049263000488</v>
      </c>
      <c r="AS1223" s="4">
        <f>(Y1223*AK1223+Z1223*AL1223)*AM1223</f>
        <v>320.0335475341926</v>
      </c>
      <c r="AT1223" s="4">
        <f>((AS1223+0.00000010773*(AR1223^4-AQ1223^4))-AP1223*44100)/(L1223*0.92*2*29.3+0.00000043092*AQ1223^3)</f>
        <v>2.182800776263515</v>
      </c>
      <c r="AU1223" s="4">
        <f>0.61365*EXP(17.502*J1223/(240.97+J1223))</f>
        <v>3.156579338954072</v>
      </c>
      <c r="AV1223" s="4">
        <f>AU1223*1000/AA1223</f>
        <v>31.05478448469011</v>
      </c>
      <c r="AW1223" s="4">
        <f>(AV1223-U1223)</f>
        <v>14.47845048505632</v>
      </c>
      <c r="AX1223" s="4">
        <f>IF(D1223,P1223,(O1223+P1223)/2)</f>
        <v>23.2663459777832</v>
      </c>
      <c r="AY1223" s="4">
        <f>0.61365*EXP(17.502*AX1223/(240.97+AX1223))</f>
        <v>2.865499815134898</v>
      </c>
      <c r="AZ1223" s="4">
        <f>IF(AW1223&lt;&gt;0,(1000-(AV1223+U1223)/2)/AW1223*AP1223,0)</f>
        <v>0.1404417398157518</v>
      </c>
      <c r="BA1223" s="4">
        <f>U1223*AA1223/1000</f>
        <v>1.684909887062386</v>
      </c>
      <c r="BB1223" s="4">
        <f>(AY1223-BA1223)</f>
        <v>1.180589928072513</v>
      </c>
      <c r="BC1223" s="4">
        <f>1/(1.6/F1223+1.37/N1223)</f>
        <v>0.08840452213231001</v>
      </c>
      <c r="BD1223" s="3">
        <f>G1223*AA1223*0.001</f>
      </c>
      <c r="BE1223" s="3">
        <f>G1223/S1223</f>
      </c>
      <c r="BF1223" s="4">
        <f>(1-AP1223*AA1223/AU1223/F1223)*100</f>
        <v>54.60207018192156</v>
      </c>
      <c r="BG1223" s="3">
        <f>(S1223-E1223/(N1223/1.35))</f>
      </c>
      <c r="BH1223" s="3">
        <f>E1223*BF1223/100/BG1223</f>
      </c>
    </row>
    <row r="1224" ht="16" customHeight="1">
      <c r="A1224" s="4">
        <v>1136</v>
      </c>
      <c r="B1224" t="s" s="2">
        <v>1272</v>
      </c>
      <c r="C1224" s="4">
        <v>6569.000029683113</v>
      </c>
      <c r="D1224" s="4">
        <v>0</v>
      </c>
      <c r="E1224" s="3">
        <f>(R1224-#REF!*(1000-T1224)/(1000-U1224))*AO1224</f>
      </c>
      <c r="F1224" s="4">
        <f>IF(AZ1224&lt;&gt;0,1/(1/AZ1224-1/N1224),0)</f>
        <v>0.1475956040129029</v>
      </c>
      <c r="G1224" s="3">
        <f>((BC1224-AP1224/2)*S1224-E1224)/(BC1224+AP1224/2)</f>
      </c>
      <c r="H1224" s="4">
        <f>AP1224*1000</f>
        <v>2.082868489788172</v>
      </c>
      <c r="I1224" s="4">
        <f>(AU1224-BA1224)</f>
        <v>1.473023945796671</v>
      </c>
      <c r="J1224" s="4">
        <f>(P1224+AT1224*D1224)</f>
        <v>24.88434791564941</v>
      </c>
      <c r="K1224" s="4">
        <v>6</v>
      </c>
      <c r="L1224" s="4">
        <f>(K1224*AI1224+AJ1224)</f>
        <v>1.420000016689301</v>
      </c>
      <c r="M1224" s="4">
        <v>1</v>
      </c>
      <c r="N1224" s="4">
        <f>L1224*(M1224+1)*(M1224+1)/(M1224*M1224+1)</f>
        <v>2.840000033378601</v>
      </c>
      <c r="O1224" s="4">
        <v>21.66099166870117</v>
      </c>
      <c r="P1224" s="4">
        <v>24.88434791564941</v>
      </c>
      <c r="Q1224" s="4">
        <v>20.96355438232422</v>
      </c>
      <c r="R1224" s="4">
        <v>1003.145141601562</v>
      </c>
      <c r="S1224" s="4">
        <v>977.5349731445312</v>
      </c>
      <c r="T1224" s="4">
        <v>14.11489391326904</v>
      </c>
      <c r="U1224" s="4">
        <v>16.57519721984863</v>
      </c>
      <c r="V1224" s="4">
        <v>55.20537948608398</v>
      </c>
      <c r="W1224" s="4">
        <v>64.82860565185547</v>
      </c>
      <c r="X1224" s="4">
        <v>499.5346374511719</v>
      </c>
      <c r="Y1224" s="4">
        <v>2000.2265625</v>
      </c>
      <c r="Z1224" s="4">
        <v>52.2285041809082</v>
      </c>
      <c r="AA1224" s="4">
        <v>101.6455764770508</v>
      </c>
      <c r="AB1224" s="4">
        <v>9.16511344909668</v>
      </c>
      <c r="AC1224" s="4">
        <v>0.3530322015285492</v>
      </c>
      <c r="AD1224" s="4">
        <v>0.04492252320051193</v>
      </c>
      <c r="AE1224" s="4">
        <v>0.002740956377238035</v>
      </c>
      <c r="AF1224" s="4">
        <v>0.04351819306612015</v>
      </c>
      <c r="AG1224" s="4">
        <v>0.003912699408829212</v>
      </c>
      <c r="AH1224" s="4">
        <v>0.6666666865348816</v>
      </c>
      <c r="AI1224" s="4">
        <v>-0.2195652425289154</v>
      </c>
      <c r="AJ1224" s="4">
        <v>2.737391471862793</v>
      </c>
      <c r="AK1224" s="4">
        <v>1</v>
      </c>
      <c r="AL1224" s="4">
        <v>0</v>
      </c>
      <c r="AM1224" s="4">
        <v>0.1599999964237213</v>
      </c>
      <c r="AN1224" s="4">
        <v>111115</v>
      </c>
      <c r="AO1224" s="4">
        <f>X1224*0.000001/(K1224*0.0001)</f>
        <v>0.8325577290852864</v>
      </c>
      <c r="AP1224" s="4">
        <f>(U1224-T1224)/(1000-U1224)*AO1224</f>
        <v>0.002082868489788172</v>
      </c>
      <c r="AQ1224" s="4">
        <f>(P1224+273.15)</f>
        <v>298.0343479156494</v>
      </c>
      <c r="AR1224" s="4">
        <f>(O1224+273.15)</f>
        <v>294.8109916687011</v>
      </c>
      <c r="AS1224" s="4">
        <f>(Y1224*AK1224+Z1224*AL1224)*AM1224</f>
        <v>320.0362428466324</v>
      </c>
      <c r="AT1224" s="4">
        <f>((AS1224+0.00000010773*(AR1224^4-AQ1224^4))-AP1224*44100)/(L1224*0.92*2*29.3+0.00000043092*AQ1224^3)</f>
        <v>2.182779428887655</v>
      </c>
      <c r="AU1224" s="4">
        <f>0.61365*EXP(17.502*J1224/(240.97+J1224))</f>
        <v>3.157819422428995</v>
      </c>
      <c r="AV1224" s="4">
        <f>AU1224*1000/AA1224</f>
        <v>31.0669635794919</v>
      </c>
      <c r="AW1224" s="4">
        <f>(AV1224-U1224)</f>
        <v>14.49176635964326</v>
      </c>
      <c r="AX1224" s="4">
        <f>IF(D1224,P1224,(O1224+P1224)/2)</f>
        <v>23.27266979217529</v>
      </c>
      <c r="AY1224" s="4">
        <f>0.61365*EXP(17.502*AX1224/(240.97+AX1224))</f>
        <v>2.866594571805778</v>
      </c>
      <c r="AZ1224" s="4">
        <f>IF(AW1224&lt;&gt;0,(1000-(AV1224+U1224)/2)/AW1224*AP1224,0)</f>
        <v>0.1403039672025901</v>
      </c>
      <c r="BA1224" s="4">
        <f>U1224*AA1224/1000</f>
        <v>1.684795476632324</v>
      </c>
      <c r="BB1224" s="4">
        <f>(AY1224-BA1224)</f>
        <v>1.181799095173454</v>
      </c>
      <c r="BC1224" s="4">
        <f>1/(1.6/F1224+1.37/N1224)</f>
        <v>0.08831717746635405</v>
      </c>
      <c r="BD1224" s="3">
        <f>G1224*AA1224*0.001</f>
      </c>
      <c r="BE1224" s="3">
        <f>G1224/S1224</f>
      </c>
      <c r="BF1224" s="4">
        <f>(1-AP1224*AA1224/AU1224/F1224)*100</f>
        <v>54.57555613030672</v>
      </c>
      <c r="BG1224" s="3">
        <f>(S1224-E1224/(N1224/1.35))</f>
      </c>
      <c r="BH1224" s="3">
        <f>E1224*BF1224/100/BG1224</f>
      </c>
    </row>
    <row r="1225" ht="16" customHeight="1">
      <c r="A1225" s="4">
        <v>1137</v>
      </c>
      <c r="B1225" t="s" s="2">
        <v>1273</v>
      </c>
      <c r="C1225" s="4">
        <v>6574.500029560179</v>
      </c>
      <c r="D1225" s="4">
        <v>0</v>
      </c>
      <c r="E1225" s="3">
        <f>(R1225-#REF!*(1000-T1225)/(1000-U1225))*AO1225</f>
      </c>
      <c r="F1225" s="4">
        <f>IF(AZ1225&lt;&gt;0,1/(1/AZ1225-1/N1225),0)</f>
        <v>0.1474290814147793</v>
      </c>
      <c r="G1225" s="3">
        <f>((BC1225-AP1225/2)*S1225-E1225)/(BC1225+AP1225/2)</f>
      </c>
      <c r="H1225" s="4">
        <f>AP1225*1000</f>
        <v>2.082276319790841</v>
      </c>
      <c r="I1225" s="4">
        <f>(AU1225-BA1225)</f>
        <v>1.474179044265268</v>
      </c>
      <c r="J1225" s="4">
        <f>(P1225+AT1225*D1225)</f>
        <v>24.8895206451416</v>
      </c>
      <c r="K1225" s="4">
        <v>6</v>
      </c>
      <c r="L1225" s="4">
        <f>(K1225*AI1225+AJ1225)</f>
        <v>1.420000016689301</v>
      </c>
      <c r="M1225" s="4">
        <v>1</v>
      </c>
      <c r="N1225" s="4">
        <f>L1225*(M1225+1)*(M1225+1)/(M1225*M1225+1)</f>
        <v>2.840000033378601</v>
      </c>
      <c r="O1225" s="4">
        <v>21.66645622253418</v>
      </c>
      <c r="P1225" s="4">
        <v>24.8895206451416</v>
      </c>
      <c r="Q1225" s="4">
        <v>20.96695137023926</v>
      </c>
      <c r="R1225" s="4">
        <v>1000.926208496094</v>
      </c>
      <c r="S1225" s="4">
        <v>973.9451293945312</v>
      </c>
      <c r="T1225" s="4">
        <v>14.11383056640625</v>
      </c>
      <c r="U1225" s="4">
        <v>16.57343864440918</v>
      </c>
      <c r="V1225" s="4">
        <v>55.18197250366211</v>
      </c>
      <c r="W1225" s="4">
        <v>64.79872894287109</v>
      </c>
      <c r="X1225" s="4">
        <v>499.534667968750</v>
      </c>
      <c r="Y1225" s="4">
        <v>2000.301147460938</v>
      </c>
      <c r="Z1225" s="4">
        <v>51.31458282470703</v>
      </c>
      <c r="AA1225" s="4">
        <v>101.6454849243164</v>
      </c>
      <c r="AB1225" s="4">
        <v>9.16511344909668</v>
      </c>
      <c r="AC1225" s="4">
        <v>0.3530322015285492</v>
      </c>
      <c r="AD1225" s="4">
        <v>0.04492252320051193</v>
      </c>
      <c r="AE1225" s="4">
        <v>0.002740956377238035</v>
      </c>
      <c r="AF1225" s="4">
        <v>0.04351819306612015</v>
      </c>
      <c r="AG1225" s="4">
        <v>0.003912699408829212</v>
      </c>
      <c r="AH1225" s="4">
        <v>0.6666666865348816</v>
      </c>
      <c r="AI1225" s="4">
        <v>-0.2195652425289154</v>
      </c>
      <c r="AJ1225" s="4">
        <v>2.737391471862793</v>
      </c>
      <c r="AK1225" s="4">
        <v>1</v>
      </c>
      <c r="AL1225" s="4">
        <v>0</v>
      </c>
      <c r="AM1225" s="4">
        <v>0.1599999964237213</v>
      </c>
      <c r="AN1225" s="4">
        <v>111115</v>
      </c>
      <c r="AO1225" s="4">
        <f>X1225*0.000001/(K1225*0.0001)</f>
        <v>0.8325577799479166</v>
      </c>
      <c r="AP1225" s="4">
        <f>(U1225-T1225)/(1000-U1225)*AO1225</f>
        <v>0.002082276319790841</v>
      </c>
      <c r="AQ1225" s="4">
        <f>(P1225+273.15)</f>
        <v>298.0395206451416</v>
      </c>
      <c r="AR1225" s="4">
        <f>(O1225+273.15)</f>
        <v>294.8164562225342</v>
      </c>
      <c r="AS1225" s="4">
        <f>(Y1225*AK1225+Z1225*AL1225)*AM1225</f>
        <v>320.0481764401156</v>
      </c>
      <c r="AT1225" s="4">
        <f>((AS1225+0.00000010773*(AR1225^4-AQ1225^4))-AP1225*44100)/(L1225*0.92*2*29.3+0.00000043092*AQ1225^3)</f>
        <v>2.18321233789614</v>
      </c>
      <c r="AU1225" s="4">
        <f>0.61365*EXP(17.502*J1225/(240.97+J1225))</f>
        <v>3.158794252139644</v>
      </c>
      <c r="AV1225" s="4">
        <f>AU1225*1000/AA1225</f>
        <v>31.07658204879077</v>
      </c>
      <c r="AW1225" s="4">
        <f>(AV1225-U1225)</f>
        <v>14.50314340438159</v>
      </c>
      <c r="AX1225" s="4">
        <f>IF(D1225,P1225,(O1225+P1225)/2)</f>
        <v>23.27798843383789</v>
      </c>
      <c r="AY1225" s="4">
        <f>0.61365*EXP(17.502*AX1225/(240.97+AX1225))</f>
        <v>2.867515599699803</v>
      </c>
      <c r="AZ1225" s="4">
        <f>IF(AW1225&lt;&gt;0,(1000-(AV1225+U1225)/2)/AW1225*AP1225,0)</f>
        <v>0.1401534831623639</v>
      </c>
      <c r="BA1225" s="4">
        <f>U1225*AA1225/1000</f>
        <v>1.684615207874376</v>
      </c>
      <c r="BB1225" s="4">
        <f>(AY1225-BA1225)</f>
        <v>1.182900391825427</v>
      </c>
      <c r="BC1225" s="4">
        <f>1/(1.6/F1225+1.37/N1225)</f>
        <v>0.08822177545011288</v>
      </c>
      <c r="BD1225" s="3">
        <f>G1225*AA1225*0.001</f>
      </c>
      <c r="BE1225" s="3">
        <f>G1225/S1225</f>
      </c>
      <c r="BF1225" s="4">
        <f>(1-AP1225*AA1225/AU1225/F1225)*100</f>
        <v>54.55124889331253</v>
      </c>
      <c r="BG1225" s="3">
        <f>(S1225-E1225/(N1225/1.35))</f>
      </c>
      <c r="BH1225" s="3">
        <f>E1225*BF1225/100/BG1225</f>
      </c>
    </row>
    <row r="1226" ht="16" customHeight="1">
      <c r="A1226" s="4">
        <v>1138</v>
      </c>
      <c r="B1226" t="s" s="2">
        <v>1274</v>
      </c>
      <c r="C1226" s="4">
        <v>6579.500029448420</v>
      </c>
      <c r="D1226" s="4">
        <v>0</v>
      </c>
      <c r="E1226" s="3">
        <f>(R1226-#REF!*(1000-T1226)/(1000-U1226))*AO1226</f>
      </c>
      <c r="F1226" s="4">
        <f>IF(AZ1226&lt;&gt;0,1/(1/AZ1226-1/N1226),0)</f>
        <v>0.147201901039245</v>
      </c>
      <c r="G1226" s="3">
        <f>((BC1226-AP1226/2)*S1226-E1226)/(BC1226+AP1226/2)</f>
      </c>
      <c r="H1226" s="4">
        <f>AP1226*1000</f>
        <v>2.08129726192524</v>
      </c>
      <c r="I1226" s="4">
        <f>(AU1226-BA1226)</f>
        <v>1.475634141479607</v>
      </c>
      <c r="J1226" s="4">
        <f>(P1226+AT1226*D1226)</f>
        <v>24.8960075378418</v>
      </c>
      <c r="K1226" s="4">
        <v>6</v>
      </c>
      <c r="L1226" s="4">
        <f>(K1226*AI1226+AJ1226)</f>
        <v>1.420000016689301</v>
      </c>
      <c r="M1226" s="4">
        <v>1</v>
      </c>
      <c r="N1226" s="4">
        <f>L1226*(M1226+1)*(M1226+1)/(M1226*M1226+1)</f>
        <v>2.840000033378601</v>
      </c>
      <c r="O1226" s="4">
        <v>21.67171478271484</v>
      </c>
      <c r="P1226" s="4">
        <v>24.8960075378418</v>
      </c>
      <c r="Q1226" s="4">
        <v>20.96918106079102</v>
      </c>
      <c r="R1226" s="4">
        <v>1000.708923339844</v>
      </c>
      <c r="S1226" s="4">
        <v>972.423583984375</v>
      </c>
      <c r="T1226" s="4">
        <v>14.11268615722656</v>
      </c>
      <c r="U1226" s="4">
        <v>16.57122230529785</v>
      </c>
      <c r="V1226" s="4">
        <v>55.15940093994141</v>
      </c>
      <c r="W1226" s="4">
        <v>64.76882934570312</v>
      </c>
      <c r="X1226" s="4">
        <v>499.5186157226562</v>
      </c>
      <c r="Y1226" s="4">
        <v>2000.301391601562</v>
      </c>
      <c r="Z1226" s="4">
        <v>50.77468109130859</v>
      </c>
      <c r="AA1226" s="4">
        <v>101.6450653076172</v>
      </c>
      <c r="AB1226" s="4">
        <v>9.16511344909668</v>
      </c>
      <c r="AC1226" s="4">
        <v>0.3530322015285492</v>
      </c>
      <c r="AD1226" s="4">
        <v>0.04492252320051193</v>
      </c>
      <c r="AE1226" s="4">
        <v>0.002740956377238035</v>
      </c>
      <c r="AF1226" s="4">
        <v>0.04351819306612015</v>
      </c>
      <c r="AG1226" s="4">
        <v>0.003912699408829212</v>
      </c>
      <c r="AH1226" s="4">
        <v>0.6666666865348816</v>
      </c>
      <c r="AI1226" s="4">
        <v>-0.2195652425289154</v>
      </c>
      <c r="AJ1226" s="4">
        <v>2.737391471862793</v>
      </c>
      <c r="AK1226" s="4">
        <v>1</v>
      </c>
      <c r="AL1226" s="4">
        <v>0</v>
      </c>
      <c r="AM1226" s="4">
        <v>0.1599999964237213</v>
      </c>
      <c r="AN1226" s="4">
        <v>111115</v>
      </c>
      <c r="AO1226" s="4">
        <f>X1226*0.000001/(K1226*0.0001)</f>
        <v>0.832531026204427</v>
      </c>
      <c r="AP1226" s="4">
        <f>(U1226-T1226)/(1000-U1226)*AO1226</f>
        <v>0.00208129726192524</v>
      </c>
      <c r="AQ1226" s="4">
        <f>(P1226+273.15)</f>
        <v>298.0460075378418</v>
      </c>
      <c r="AR1226" s="4">
        <f>(O1226+273.15)</f>
        <v>294.8217147827148</v>
      </c>
      <c r="AS1226" s="4">
        <f>(Y1226*AK1226+Z1226*AL1226)*AM1226</f>
        <v>320.0482155026148</v>
      </c>
      <c r="AT1226" s="4">
        <f>((AS1226+0.00000010773*(AR1226^4-AQ1226^4))-AP1226*44100)/(L1226*0.92*2*29.3+0.00000043092*AQ1226^3)</f>
        <v>2.183503933678971</v>
      </c>
      <c r="AU1226" s="4">
        <f>0.61365*EXP(17.502*J1226/(240.97+J1226))</f>
        <v>3.16001711492865</v>
      </c>
      <c r="AV1226" s="4">
        <f>AU1226*1000/AA1226</f>
        <v>31.08874105560579</v>
      </c>
      <c r="AW1226" s="4">
        <f>(AV1226-U1226)</f>
        <v>14.51751875030794</v>
      </c>
      <c r="AX1226" s="4">
        <f>IF(D1226,P1226,(O1226+P1226)/2)</f>
        <v>23.28386116027832</v>
      </c>
      <c r="AY1226" s="4">
        <f>0.61365*EXP(17.502*AX1226/(240.97+AX1226))</f>
        <v>2.868532879005159</v>
      </c>
      <c r="AZ1226" s="4">
        <f>IF(AW1226&lt;&gt;0,(1000-(AV1226+U1226)/2)/AW1226*AP1226,0)</f>
        <v>0.1399481565166838</v>
      </c>
      <c r="BA1226" s="4">
        <f>U1226*AA1226/1000</f>
        <v>1.684382973449043</v>
      </c>
      <c r="BB1226" s="4">
        <f>(AY1226-BA1226)</f>
        <v>1.184149905556116</v>
      </c>
      <c r="BC1226" s="4">
        <f>1/(1.6/F1226+1.37/N1226)</f>
        <v>0.08809160735618331</v>
      </c>
      <c r="BD1226" s="3">
        <f>G1226*AA1226*0.001</f>
      </c>
      <c r="BE1226" s="3">
        <f>G1226/S1226</f>
      </c>
      <c r="BF1226" s="4">
        <f>(1-AP1226*AA1226/AU1226/F1226)*100</f>
        <v>54.52030342217971</v>
      </c>
      <c r="BG1226" s="3">
        <f>(S1226-E1226/(N1226/1.35))</f>
      </c>
      <c r="BH1226" s="3">
        <f>E1226*BF1226/100/BG1226</f>
      </c>
    </row>
    <row r="1227" ht="16" customHeight="1">
      <c r="A1227" s="4">
        <v>1139</v>
      </c>
      <c r="B1227" t="s" s="2">
        <v>1275</v>
      </c>
      <c r="C1227" s="4">
        <v>6584.500029336661</v>
      </c>
      <c r="D1227" s="4">
        <v>0</v>
      </c>
      <c r="E1227" s="3">
        <f>(R1227-#REF!*(1000-T1227)/(1000-U1227))*AO1227</f>
      </c>
      <c r="F1227" s="4">
        <f>IF(AZ1227&lt;&gt;0,1/(1/AZ1227-1/N1227),0)</f>
        <v>0.1469719264376584</v>
      </c>
      <c r="G1227" s="3">
        <f>((BC1227-AP1227/2)*S1227-E1227)/(BC1227+AP1227/2)</f>
      </c>
      <c r="H1227" s="4">
        <f>AP1227*1000</f>
        <v>2.080072516118913</v>
      </c>
      <c r="I1227" s="4">
        <f>(AU1227-BA1227)</f>
        <v>1.476948302151004</v>
      </c>
      <c r="J1227" s="4">
        <f>(P1227+AT1227*D1227)</f>
        <v>24.90166091918945</v>
      </c>
      <c r="K1227" s="4">
        <v>6</v>
      </c>
      <c r="L1227" s="4">
        <f>(K1227*AI1227+AJ1227)</f>
        <v>1.420000016689301</v>
      </c>
      <c r="M1227" s="4">
        <v>1</v>
      </c>
      <c r="N1227" s="4">
        <f>L1227*(M1227+1)*(M1227+1)/(M1227*M1227+1)</f>
        <v>2.840000033378601</v>
      </c>
      <c r="O1227" s="4">
        <v>21.67620468139648</v>
      </c>
      <c r="P1227" s="4">
        <v>24.90166091918945</v>
      </c>
      <c r="Q1227" s="4">
        <v>20.9682674407959</v>
      </c>
      <c r="R1227" s="4">
        <v>1000.486938476562</v>
      </c>
      <c r="S1227" s="4">
        <v>971.7841796875</v>
      </c>
      <c r="T1227" s="4">
        <v>14.11172199249268</v>
      </c>
      <c r="U1227" s="4">
        <v>16.56884002685547</v>
      </c>
      <c r="V1227" s="4">
        <v>55.14005279541016</v>
      </c>
      <c r="W1227" s="4">
        <v>64.74119567871094</v>
      </c>
      <c r="X1227" s="4">
        <v>499.5140075683594</v>
      </c>
      <c r="Y1227" s="4">
        <v>2000.283203125</v>
      </c>
      <c r="Z1227" s="4">
        <v>50.79751586914062</v>
      </c>
      <c r="AA1227" s="4">
        <v>101.6447067260742</v>
      </c>
      <c r="AB1227" s="4">
        <v>9.16511344909668</v>
      </c>
      <c r="AC1227" s="4">
        <v>0.3530322015285492</v>
      </c>
      <c r="AD1227" s="4">
        <v>0.04492252320051193</v>
      </c>
      <c r="AE1227" s="4">
        <v>0.002740956377238035</v>
      </c>
      <c r="AF1227" s="4">
        <v>0.04351819306612015</v>
      </c>
      <c r="AG1227" s="4">
        <v>0.003912699408829212</v>
      </c>
      <c r="AH1227" s="4">
        <v>0.6666666865348816</v>
      </c>
      <c r="AI1227" s="4">
        <v>-0.2195652425289154</v>
      </c>
      <c r="AJ1227" s="4">
        <v>2.737391471862793</v>
      </c>
      <c r="AK1227" s="4">
        <v>1</v>
      </c>
      <c r="AL1227" s="4">
        <v>0</v>
      </c>
      <c r="AM1227" s="4">
        <v>0.1599999964237213</v>
      </c>
      <c r="AN1227" s="4">
        <v>111115</v>
      </c>
      <c r="AO1227" s="4">
        <f>X1227*0.000001/(K1227*0.0001)</f>
        <v>0.8325233459472654</v>
      </c>
      <c r="AP1227" s="4">
        <f>(U1227-T1227)/(1000-U1227)*AO1227</f>
        <v>0.002080072516118913</v>
      </c>
      <c r="AQ1227" s="4">
        <f>(P1227+273.15)</f>
        <v>298.0516609191894</v>
      </c>
      <c r="AR1227" s="4">
        <f>(O1227+273.15)</f>
        <v>294.8262046813965</v>
      </c>
      <c r="AS1227" s="4">
        <f>(Y1227*AK1227+Z1227*AL1227)*AM1227</f>
        <v>320.0453053464298</v>
      </c>
      <c r="AT1227" s="4">
        <f>((AS1227+0.00000010773*(AR1227^4-AQ1227^4))-AP1227*44100)/(L1227*0.92*2*29.3+0.00000043092*AQ1227^3)</f>
        <v>2.183899139274943</v>
      </c>
      <c r="AU1227" s="4">
        <f>0.61365*EXP(17.502*J1227/(240.97+J1227))</f>
        <v>3.161083187471968</v>
      </c>
      <c r="AV1227" s="4">
        <f>AU1227*1000/AA1227</f>
        <v>31.09933895515956</v>
      </c>
      <c r="AW1227" s="4">
        <f>(AV1227-U1227)</f>
        <v>14.53049892830409</v>
      </c>
      <c r="AX1227" s="4">
        <f>IF(D1227,P1227,(O1227+P1227)/2)</f>
        <v>23.28893280029297</v>
      </c>
      <c r="AY1227" s="4">
        <f>0.61365*EXP(17.502*AX1227/(240.97+AX1227))</f>
        <v>2.869411647350481</v>
      </c>
      <c r="AZ1227" s="4">
        <f>IF(AW1227&lt;&gt;0,(1000-(AV1227+U1227)/2)/AW1227*AP1227,0)</f>
        <v>0.1397402726252386</v>
      </c>
      <c r="BA1227" s="4">
        <f>U1227*AA1227/1000</f>
        <v>1.684134885320964</v>
      </c>
      <c r="BB1227" s="4">
        <f>(AY1227-BA1227)</f>
        <v>1.185276762029517</v>
      </c>
      <c r="BC1227" s="4">
        <f>1/(1.6/F1227+1.37/N1227)</f>
        <v>0.08795982085654935</v>
      </c>
      <c r="BD1227" s="3">
        <f>G1227*AA1227*0.001</f>
      </c>
      <c r="BE1227" s="3">
        <f>G1227/S1227</f>
      </c>
      <c r="BF1227" s="4">
        <f>(1-AP1227*AA1227/AU1227/F1227)*100</f>
        <v>54.49145701837808</v>
      </c>
      <c r="BG1227" s="3">
        <f>(S1227-E1227/(N1227/1.35))</f>
      </c>
      <c r="BH1227" s="3">
        <f>E1227*BF1227/100/BG1227</f>
      </c>
    </row>
    <row r="1228" ht="16" customHeight="1">
      <c r="A1228" s="4">
        <v>1139</v>
      </c>
      <c r="B1228" t="s" s="2">
        <v>1275</v>
      </c>
      <c r="C1228" s="4">
        <v>6584.500029336661</v>
      </c>
      <c r="D1228" s="4">
        <v>0</v>
      </c>
      <c r="E1228" s="3">
        <f>(R1228-#REF!*(1000-T1228)/(1000-U1228))*AO1228</f>
      </c>
      <c r="F1228" s="4">
        <f>IF(AZ1228&lt;&gt;0,1/(1/AZ1228-1/N1228),0)</f>
        <v>0.1469719264376584</v>
      </c>
      <c r="G1228" s="3">
        <f>((BC1228-AP1228/2)*S1228-E1228)/(BC1228+AP1228/2)</f>
      </c>
      <c r="H1228" s="4">
        <f>AP1228*1000</f>
        <v>2.080072516118913</v>
      </c>
      <c r="I1228" s="4">
        <f>(AU1228-BA1228)</f>
        <v>1.476948302151004</v>
      </c>
      <c r="J1228" s="4">
        <f>(P1228+AT1228*D1228)</f>
        <v>24.90166091918945</v>
      </c>
      <c r="K1228" s="4">
        <v>6</v>
      </c>
      <c r="L1228" s="4">
        <f>(K1228*AI1228+AJ1228)</f>
        <v>1.420000016689301</v>
      </c>
      <c r="M1228" s="4">
        <v>1</v>
      </c>
      <c r="N1228" s="4">
        <f>L1228*(M1228+1)*(M1228+1)/(M1228*M1228+1)</f>
        <v>2.840000033378601</v>
      </c>
      <c r="O1228" s="4">
        <v>21.67620468139648</v>
      </c>
      <c r="P1228" s="4">
        <v>24.90166091918945</v>
      </c>
      <c r="Q1228" s="4">
        <v>20.9682674407959</v>
      </c>
      <c r="R1228" s="4">
        <v>1000.486938476562</v>
      </c>
      <c r="S1228" s="4">
        <v>971.7841796875</v>
      </c>
      <c r="T1228" s="4">
        <v>14.11172199249268</v>
      </c>
      <c r="U1228" s="4">
        <v>16.56884002685547</v>
      </c>
      <c r="V1228" s="4">
        <v>55.14005279541016</v>
      </c>
      <c r="W1228" s="4">
        <v>64.74119567871094</v>
      </c>
      <c r="X1228" s="4">
        <v>499.5140075683594</v>
      </c>
      <c r="Y1228" s="4">
        <v>2000.283203125</v>
      </c>
      <c r="Z1228" s="4">
        <v>50.79751586914062</v>
      </c>
      <c r="AA1228" s="4">
        <v>101.6447067260742</v>
      </c>
      <c r="AB1228" s="4">
        <v>9.16511344909668</v>
      </c>
      <c r="AC1228" s="4">
        <v>0.3530322015285492</v>
      </c>
      <c r="AD1228" s="4">
        <v>0.04492252320051193</v>
      </c>
      <c r="AE1228" s="4">
        <v>0.002740956377238035</v>
      </c>
      <c r="AF1228" s="4">
        <v>0.04351819306612015</v>
      </c>
      <c r="AG1228" s="4">
        <v>0.003912699408829212</v>
      </c>
      <c r="AH1228" s="4">
        <v>0.6666666865348816</v>
      </c>
      <c r="AI1228" s="4">
        <v>-0.2195652425289154</v>
      </c>
      <c r="AJ1228" s="4">
        <v>2.737391471862793</v>
      </c>
      <c r="AK1228" s="4">
        <v>1</v>
      </c>
      <c r="AL1228" s="4">
        <v>0</v>
      </c>
      <c r="AM1228" s="4">
        <v>0.1599999964237213</v>
      </c>
      <c r="AN1228" s="4">
        <v>111115</v>
      </c>
      <c r="AO1228" s="4">
        <f>X1228*0.000001/(K1228*0.0001)</f>
        <v>0.8325233459472654</v>
      </c>
      <c r="AP1228" s="4">
        <f>(U1228-T1228)/(1000-U1228)*AO1228</f>
        <v>0.002080072516118913</v>
      </c>
      <c r="AQ1228" s="4">
        <f>(P1228+273.15)</f>
        <v>298.0516609191894</v>
      </c>
      <c r="AR1228" s="4">
        <f>(O1228+273.15)</f>
        <v>294.8262046813965</v>
      </c>
      <c r="AS1228" s="4">
        <f>(Y1228*AK1228+Z1228*AL1228)*AM1228</f>
        <v>320.0453053464298</v>
      </c>
      <c r="AT1228" s="4">
        <f>((AS1228+0.00000010773*(AR1228^4-AQ1228^4))-AP1228*44100)/(L1228*0.92*2*29.3+0.00000043092*AQ1228^3)</f>
        <v>2.183899139274943</v>
      </c>
      <c r="AU1228" s="4">
        <f>0.61365*EXP(17.502*J1228/(240.97+J1228))</f>
        <v>3.161083187471968</v>
      </c>
      <c r="AV1228" s="4">
        <f>AU1228*1000/AA1228</f>
        <v>31.09933895515956</v>
      </c>
      <c r="AW1228" s="4">
        <f>(AV1228-U1228)</f>
        <v>14.53049892830409</v>
      </c>
      <c r="AX1228" s="4">
        <f>IF(D1228,P1228,(O1228+P1228)/2)</f>
        <v>23.28893280029297</v>
      </c>
      <c r="AY1228" s="4">
        <f>0.61365*EXP(17.502*AX1228/(240.97+AX1228))</f>
        <v>2.869411647350481</v>
      </c>
      <c r="AZ1228" s="4">
        <f>IF(AW1228&lt;&gt;0,(1000-(AV1228+U1228)/2)/AW1228*AP1228,0)</f>
        <v>0.1397402726252386</v>
      </c>
      <c r="BA1228" s="4">
        <f>U1228*AA1228/1000</f>
        <v>1.684134885320964</v>
      </c>
      <c r="BB1228" s="4">
        <f>(AY1228-BA1228)</f>
        <v>1.185276762029517</v>
      </c>
      <c r="BC1228" s="4">
        <f>1/(1.6/F1228+1.37/N1228)</f>
        <v>0.08795982085654935</v>
      </c>
      <c r="BD1228" s="3">
        <f>G1228*AA1228*0.001</f>
      </c>
      <c r="BE1228" s="3">
        <f>G1228/S1228</f>
      </c>
      <c r="BF1228" s="4">
        <f>(1-AP1228*AA1228/AU1228/F1228)*100</f>
        <v>54.49145701837808</v>
      </c>
      <c r="BG1228" s="3">
        <f>(S1228-E1228/(N1228/1.35))</f>
      </c>
      <c r="BH1228" s="3">
        <f>E1228*BF1228/100/BG1228</f>
      </c>
    </row>
    <row r="1229" ht="16" customHeight="1">
      <c r="A1229" s="4">
        <v>1140</v>
      </c>
      <c r="B1229" t="s" s="2">
        <v>1277</v>
      </c>
      <c r="C1229" s="4">
        <v>6611.000032566488</v>
      </c>
      <c r="D1229" s="4">
        <v>0</v>
      </c>
      <c r="E1229" s="3">
        <f>(R1229-#REF!*(1000-T1229)/(1000-U1229))*AO1229</f>
      </c>
      <c r="F1229" s="4">
        <f>IF(AZ1229&lt;&gt;0,1/(1/AZ1229-1/N1229),0)</f>
        <v>0.1448006009990284</v>
      </c>
      <c r="G1229" s="3">
        <f>((BC1229-AP1229/2)*S1229-E1229)/(BC1229+AP1229/2)</f>
      </c>
      <c r="H1229" s="4">
        <f>AP1229*1000</f>
        <v>2.051244787583232</v>
      </c>
      <c r="I1229" s="4">
        <f>(AU1229-BA1229)</f>
        <v>1.477243148326542</v>
      </c>
      <c r="J1229" s="4">
        <f>(P1229+AT1229*D1229)</f>
        <v>24.90231513977051</v>
      </c>
      <c r="K1229" s="4">
        <v>6</v>
      </c>
      <c r="L1229" s="4">
        <f>(K1229*AI1229+AJ1229)</f>
        <v>1.420000016689301</v>
      </c>
      <c r="M1229" s="4">
        <v>1</v>
      </c>
      <c r="N1229" s="4">
        <f>L1229*(M1229+1)*(M1229+1)/(M1229*M1229+1)</f>
        <v>2.840000033378601</v>
      </c>
      <c r="O1229" s="4">
        <v>21.68116188049316</v>
      </c>
      <c r="P1229" s="4">
        <v>24.90231513977051</v>
      </c>
      <c r="Q1229" s="4">
        <v>20.96685981750488</v>
      </c>
      <c r="R1229" s="4">
        <v>999.9223022460938</v>
      </c>
      <c r="S1229" s="4">
        <v>971.4539794921875</v>
      </c>
      <c r="T1229" s="4">
        <v>14.14405059814453</v>
      </c>
      <c r="U1229" s="4">
        <v>16.56717681884766</v>
      </c>
      <c r="V1229" s="4">
        <v>55.43885040283203</v>
      </c>
      <c r="W1229" s="4">
        <v>64.71566009521484</v>
      </c>
      <c r="X1229" s="4">
        <v>499.502197265625</v>
      </c>
      <c r="Y1229" s="4">
        <v>2000.305175781250</v>
      </c>
      <c r="Z1229" s="4">
        <v>51.55308151245117</v>
      </c>
      <c r="AA1229" s="4">
        <v>101.6445617675781</v>
      </c>
      <c r="AB1229" s="4">
        <v>9.902133941650391</v>
      </c>
      <c r="AC1229" s="4">
        <v>0.3389774262905121</v>
      </c>
      <c r="AD1229" s="4">
        <v>0.223877340555191</v>
      </c>
      <c r="AE1229" s="4">
        <v>0.001763823092915118</v>
      </c>
      <c r="AF1229" s="4">
        <v>0.1961845606565475</v>
      </c>
      <c r="AG1229" s="4">
        <v>0.003502026200294495</v>
      </c>
      <c r="AH1229" s="4">
        <v>0.6666666865348816</v>
      </c>
      <c r="AI1229" s="4">
        <v>-0.2195652425289154</v>
      </c>
      <c r="AJ1229" s="4">
        <v>2.737391471862793</v>
      </c>
      <c r="AK1229" s="4">
        <v>1</v>
      </c>
      <c r="AL1229" s="4">
        <v>0</v>
      </c>
      <c r="AM1229" s="4">
        <v>0.1599999964237213</v>
      </c>
      <c r="AN1229" s="4">
        <v>111115</v>
      </c>
      <c r="AO1229" s="4">
        <f>X1229*0.000001/(K1229*0.0001)</f>
        <v>0.8325036621093748</v>
      </c>
      <c r="AP1229" s="4">
        <f>(U1229-T1229)/(1000-U1229)*AO1229</f>
        <v>0.002051244787583232</v>
      </c>
      <c r="AQ1229" s="4">
        <f>(P1229+273.15)</f>
        <v>298.0523151397705</v>
      </c>
      <c r="AR1229" s="4">
        <f>(O1229+273.15)</f>
        <v>294.8311618804931</v>
      </c>
      <c r="AS1229" s="4">
        <f>(Y1229*AK1229+Z1229*AL1229)*AM1229</f>
        <v>320.0488209713512</v>
      </c>
      <c r="AT1229" s="4">
        <f>((AS1229+0.00000010773*(AR1229^4-AQ1229^4))-AP1229*44100)/(L1229*0.92*2*29.3+0.00000043092*AQ1229^3)</f>
        <v>2.198927145614443</v>
      </c>
      <c r="AU1229" s="4">
        <f>0.61365*EXP(17.502*J1229/(240.97+J1229))</f>
        <v>3.161206575804291</v>
      </c>
      <c r="AV1229" s="4">
        <f>AU1229*1000/AA1229</f>
        <v>31.10059722656634</v>
      </c>
      <c r="AW1229" s="4">
        <f>(AV1229-U1229)</f>
        <v>14.53342040771868</v>
      </c>
      <c r="AX1229" s="4">
        <f>IF(D1229,P1229,(O1229+P1229)/2)</f>
        <v>23.29173851013184</v>
      </c>
      <c r="AY1229" s="4">
        <f>0.61365*EXP(17.502*AX1229/(240.97+AX1229))</f>
        <v>2.869897896774227</v>
      </c>
      <c r="AZ1229" s="4">
        <f>IF(AW1229&lt;&gt;0,(1000-(AV1229+U1229)/2)/AW1229*AP1229,0)</f>
        <v>0.1377759395163858</v>
      </c>
      <c r="BA1229" s="4">
        <f>U1229*AA1229/1000</f>
        <v>1.683963427477749</v>
      </c>
      <c r="BB1229" s="4">
        <f>(AY1229-BA1229)</f>
        <v>1.185934469296478</v>
      </c>
      <c r="BC1229" s="4">
        <f>1/(1.6/F1229+1.37/N1229)</f>
        <v>0.08671468387181125</v>
      </c>
      <c r="BD1229" s="3">
        <f>G1229*AA1229*0.001</f>
      </c>
      <c r="BE1229" s="3">
        <f>G1229/S1229</f>
      </c>
      <c r="BF1229" s="4">
        <f>(1-AP1229*AA1229/AU1229/F1229)*100</f>
        <v>54.45104715175519</v>
      </c>
      <c r="BG1229" s="3">
        <f>(S1229-E1229/(N1229/1.35))</f>
      </c>
      <c r="BH1229" s="3">
        <f>E1229*BF1229/100/BG1229</f>
      </c>
    </row>
    <row r="1230" ht="16" customHeight="1">
      <c r="A1230" s="4">
        <v>1141</v>
      </c>
      <c r="B1230" t="s" s="2">
        <v>1278</v>
      </c>
      <c r="C1230" s="4">
        <v>6616.000032454729</v>
      </c>
      <c r="D1230" s="4">
        <v>0</v>
      </c>
      <c r="E1230" s="3">
        <f>(R1230-#REF!*(1000-T1230)/(1000-U1230))*AO1230</f>
      </c>
      <c r="F1230" s="4">
        <f>IF(AZ1230&lt;&gt;0,1/(1/AZ1230-1/N1230),0)</f>
        <v>0.140574978236096</v>
      </c>
      <c r="G1230" s="3">
        <f>((BC1230-AP1230/2)*S1230-E1230)/(BC1230+AP1230/2)</f>
      </c>
      <c r="H1230" s="4">
        <f>AP1230*1000</f>
        <v>1.989610680876466</v>
      </c>
      <c r="I1230" s="4">
        <f>(AU1230-BA1230)</f>
        <v>1.473856262605441</v>
      </c>
      <c r="J1230" s="4">
        <f>(P1230+AT1230*D1230)</f>
        <v>24.88427925109863</v>
      </c>
      <c r="K1230" s="4">
        <v>6</v>
      </c>
      <c r="L1230" s="4">
        <f>(K1230*AI1230+AJ1230)</f>
        <v>1.420000016689301</v>
      </c>
      <c r="M1230" s="4">
        <v>1</v>
      </c>
      <c r="N1230" s="4">
        <f>L1230*(M1230+1)*(M1230+1)/(M1230*M1230+1)</f>
        <v>2.840000033378601</v>
      </c>
      <c r="O1230" s="4">
        <v>21.6877326965332</v>
      </c>
      <c r="P1230" s="4">
        <v>24.88427925109863</v>
      </c>
      <c r="Q1230" s="4">
        <v>20.96694564819336</v>
      </c>
      <c r="R1230" s="4">
        <v>999.1924438476562</v>
      </c>
      <c r="S1230" s="4">
        <v>971.3856811523438</v>
      </c>
      <c r="T1230" s="4">
        <v>14.21691036224365</v>
      </c>
      <c r="U1230" s="4">
        <v>16.5671215057373</v>
      </c>
      <c r="V1230" s="4">
        <v>55.71108627319336</v>
      </c>
      <c r="W1230" s="4">
        <v>64.69007110595703</v>
      </c>
      <c r="X1230" s="4">
        <v>499.5249633789062</v>
      </c>
      <c r="Y1230" s="4">
        <v>2000.318115234375</v>
      </c>
      <c r="Z1230" s="4">
        <v>51.38055801391602</v>
      </c>
      <c r="AA1230" s="4">
        <v>101.6441040039062</v>
      </c>
      <c r="AB1230" s="4">
        <v>9.902133941650391</v>
      </c>
      <c r="AC1230" s="4">
        <v>0.3389774262905121</v>
      </c>
      <c r="AD1230" s="4">
        <v>0.223877340555191</v>
      </c>
      <c r="AE1230" s="4">
        <v>0.001763823092915118</v>
      </c>
      <c r="AF1230" s="4">
        <v>0.1961845606565475</v>
      </c>
      <c r="AG1230" s="4">
        <v>0.003502026200294495</v>
      </c>
      <c r="AH1230" s="4">
        <v>1</v>
      </c>
      <c r="AI1230" s="4">
        <v>-0.2195652425289154</v>
      </c>
      <c r="AJ1230" s="4">
        <v>2.737391471862793</v>
      </c>
      <c r="AK1230" s="4">
        <v>1</v>
      </c>
      <c r="AL1230" s="4">
        <v>0</v>
      </c>
      <c r="AM1230" s="4">
        <v>0.1599999964237213</v>
      </c>
      <c r="AN1230" s="4">
        <v>111115</v>
      </c>
      <c r="AO1230" s="4">
        <f>X1230*0.000001/(K1230*0.0001)</f>
        <v>0.8325416056315104</v>
      </c>
      <c r="AP1230" s="4">
        <f>(U1230-T1230)/(1000-U1230)*AO1230</f>
        <v>0.001989610680876466</v>
      </c>
      <c r="AQ1230" s="4">
        <f>(P1230+273.15)</f>
        <v>298.0342792510986</v>
      </c>
      <c r="AR1230" s="4">
        <f>(O1230+273.15)</f>
        <v>294.8377326965332</v>
      </c>
      <c r="AS1230" s="4">
        <f>(Y1230*AK1230+Z1230*AL1230)*AM1230</f>
        <v>320.050891283805</v>
      </c>
      <c r="AT1230" s="4">
        <f>((AS1230+0.00000010773*(AR1230^4-AQ1230^4))-AP1230*44100)/(L1230*0.92*2*29.3+0.00000043092*AQ1230^3)</f>
        <v>2.233066890469436</v>
      </c>
      <c r="AU1230" s="4">
        <f>0.61365*EXP(17.502*J1230/(240.97+J1230))</f>
        <v>3.157806483979956</v>
      </c>
      <c r="AV1230" s="4">
        <f>AU1230*1000/AA1230</f>
        <v>31.06728634115953</v>
      </c>
      <c r="AW1230" s="4">
        <f>(AV1230-U1230)</f>
        <v>14.50016483542223</v>
      </c>
      <c r="AX1230" s="4">
        <f>IF(D1230,P1230,(O1230+P1230)/2)</f>
        <v>23.28600597381592</v>
      </c>
      <c r="AY1230" s="4">
        <f>0.61365*EXP(17.502*AX1230/(240.97+AX1230))</f>
        <v>2.868904484350045</v>
      </c>
      <c r="AZ1230" s="4">
        <f>IF(AW1230&lt;&gt;0,(1000-(AV1230+U1230)/2)/AW1230*AP1230,0)</f>
        <v>0.1339449405993739</v>
      </c>
      <c r="BA1230" s="4">
        <f>U1230*AA1230/1000</f>
        <v>1.683950221374515</v>
      </c>
      <c r="BB1230" s="4">
        <f>(AY1230-BA1230)</f>
        <v>1.18495426297553</v>
      </c>
      <c r="BC1230" s="4">
        <f>1/(1.6/F1230+1.37/N1230)</f>
        <v>0.08428703572407033</v>
      </c>
      <c r="BD1230" s="3">
        <f>G1230*AA1230*0.001</f>
      </c>
      <c r="BE1230" s="3">
        <f>G1230/S1230</f>
      </c>
      <c r="BF1230" s="4">
        <f>(1-AP1230*AA1230/AU1230/F1230)*100</f>
        <v>54.44282784642355</v>
      </c>
      <c r="BG1230" s="3">
        <f>(S1230-E1230/(N1230/1.35))</f>
      </c>
      <c r="BH1230" s="3">
        <f>E1230*BF1230/100/BG1230</f>
      </c>
    </row>
    <row r="1231" ht="16" customHeight="1">
      <c r="A1231" s="4">
        <v>1142</v>
      </c>
      <c r="B1231" t="s" s="2">
        <v>1279</v>
      </c>
      <c r="C1231" s="4">
        <v>6621.500032331795</v>
      </c>
      <c r="D1231" s="4">
        <v>0</v>
      </c>
      <c r="E1231" s="3">
        <f>(R1231-#REF!*(1000-T1231)/(1000-U1231))*AO1231</f>
      </c>
      <c r="F1231" s="4">
        <f>IF(AZ1231&lt;&gt;0,1/(1/AZ1231-1/N1231),0)</f>
        <v>0.1405749914828431</v>
      </c>
      <c r="G1231" s="3">
        <f>((BC1231-AP1231/2)*S1231-E1231)/(BC1231+AP1231/2)</f>
      </c>
      <c r="H1231" s="4">
        <f>AP1231*1000</f>
        <v>1.986277208762062</v>
      </c>
      <c r="I1231" s="4">
        <f>(AU1231-BA1231)</f>
        <v>1.471404238664983</v>
      </c>
      <c r="J1231" s="4">
        <f>(P1231+AT1231*D1231)</f>
        <v>24.86811447143555</v>
      </c>
      <c r="K1231" s="4">
        <v>6</v>
      </c>
      <c r="L1231" s="4">
        <f>(K1231*AI1231+AJ1231)</f>
        <v>1.420000016689301</v>
      </c>
      <c r="M1231" s="4">
        <v>1</v>
      </c>
      <c r="N1231" s="4">
        <f>L1231*(M1231+1)*(M1231+1)/(M1231*M1231+1)</f>
        <v>2.840000033378601</v>
      </c>
      <c r="O1231" s="4">
        <v>21.69357109069824</v>
      </c>
      <c r="P1231" s="4">
        <v>24.86811447143555</v>
      </c>
      <c r="Q1231" s="4">
        <v>20.96869659423828</v>
      </c>
      <c r="R1231" s="4">
        <v>999.2114868164062</v>
      </c>
      <c r="S1231" s="4">
        <v>971.560791015625</v>
      </c>
      <c r="T1231" s="4">
        <v>14.21513843536377</v>
      </c>
      <c r="U1231" s="4">
        <v>16.5613956451416</v>
      </c>
      <c r="V1231" s="4">
        <v>55.70504760742188</v>
      </c>
      <c r="W1231" s="4">
        <v>64.64656829833984</v>
      </c>
      <c r="X1231" s="4">
        <v>499.5313415527344</v>
      </c>
      <c r="Y1231" s="4">
        <v>2000.3134765625</v>
      </c>
      <c r="Z1231" s="4">
        <v>50.09881973266602</v>
      </c>
      <c r="AA1231" s="4">
        <v>101.6434631347656</v>
      </c>
      <c r="AB1231" s="4">
        <v>9.902133941650391</v>
      </c>
      <c r="AC1231" s="4">
        <v>0.3389774262905121</v>
      </c>
      <c r="AD1231" s="4">
        <v>0.223877340555191</v>
      </c>
      <c r="AE1231" s="4">
        <v>0.001763823092915118</v>
      </c>
      <c r="AF1231" s="4">
        <v>0.1961845606565475</v>
      </c>
      <c r="AG1231" s="4">
        <v>0.003502026200294495</v>
      </c>
      <c r="AH1231" s="4">
        <v>0.6666666865348816</v>
      </c>
      <c r="AI1231" s="4">
        <v>-0.2195652425289154</v>
      </c>
      <c r="AJ1231" s="4">
        <v>2.737391471862793</v>
      </c>
      <c r="AK1231" s="4">
        <v>1</v>
      </c>
      <c r="AL1231" s="4">
        <v>0</v>
      </c>
      <c r="AM1231" s="4">
        <v>0.1599999964237213</v>
      </c>
      <c r="AN1231" s="4">
        <v>111115</v>
      </c>
      <c r="AO1231" s="4">
        <f>X1231*0.000001/(K1231*0.0001)</f>
        <v>0.8325522359212238</v>
      </c>
      <c r="AP1231" s="4">
        <f>(U1231-T1231)/(1000-U1231)*AO1231</f>
        <v>0.001986277208762062</v>
      </c>
      <c r="AQ1231" s="4">
        <f>(P1231+273.15)</f>
        <v>298.0181144714355</v>
      </c>
      <c r="AR1231" s="4">
        <f>(O1231+273.15)</f>
        <v>294.8435710906982</v>
      </c>
      <c r="AS1231" s="4">
        <f>(Y1231*AK1231+Z1231*AL1231)*AM1231</f>
        <v>320.0501490963215</v>
      </c>
      <c r="AT1231" s="4">
        <f>((AS1231+0.00000010773*(AR1231^4-AQ1231^4))-AP1231*44100)/(L1231*0.92*2*29.3+0.00000043092*AQ1231^3)</f>
        <v>2.237606178757508</v>
      </c>
      <c r="AU1231" s="4">
        <f>0.61365*EXP(17.502*J1231/(240.97+J1231))</f>
        <v>3.154761846382202</v>
      </c>
      <c r="AV1231" s="4">
        <f>AU1231*1000/AA1231</f>
        <v>31.03752813104577</v>
      </c>
      <c r="AW1231" s="4">
        <f>(AV1231-U1231)</f>
        <v>14.47613248590417</v>
      </c>
      <c r="AX1231" s="4">
        <f>IF(D1231,P1231,(O1231+P1231)/2)</f>
        <v>23.28084278106689</v>
      </c>
      <c r="AY1231" s="4">
        <f>0.61365*EXP(17.502*AX1231/(240.97+AX1231))</f>
        <v>2.868009993043453</v>
      </c>
      <c r="AZ1231" s="4">
        <f>IF(AW1231&lt;&gt;0,(1000-(AV1231+U1231)/2)/AW1231*AP1231,0)</f>
        <v>0.1339449526260557</v>
      </c>
      <c r="BA1231" s="4">
        <f>U1231*AA1231/1000</f>
        <v>1.683357607717218</v>
      </c>
      <c r="BB1231" s="4">
        <f>(AY1231-BA1231)</f>
        <v>1.184652385326235</v>
      </c>
      <c r="BC1231" s="4">
        <f>1/(1.6/F1231+1.37/N1231)</f>
        <v>0.08428704334371533</v>
      </c>
      <c r="BD1231" s="3">
        <f>G1231*AA1231*0.001</f>
      </c>
      <c r="BE1231" s="3">
        <f>G1231/S1231</f>
      </c>
      <c r="BF1231" s="4">
        <f>(1-AP1231*AA1231/AU1231/F1231)*100</f>
        <v>54.47555422210526</v>
      </c>
      <c r="BG1231" s="3">
        <f>(S1231-E1231/(N1231/1.35))</f>
      </c>
      <c r="BH1231" s="3">
        <f>E1231*BF1231/100/BG1231</f>
      </c>
    </row>
    <row r="1232" ht="16" customHeight="1">
      <c r="A1232" s="4">
        <v>1143</v>
      </c>
      <c r="B1232" t="s" s="2">
        <v>1280</v>
      </c>
      <c r="C1232" s="4">
        <v>6626.500032220036</v>
      </c>
      <c r="D1232" s="4">
        <v>0</v>
      </c>
      <c r="E1232" s="3">
        <f>(R1232-#REF!*(1000-T1232)/(1000-U1232))*AO1232</f>
      </c>
      <c r="F1232" s="4">
        <f>IF(AZ1232&lt;&gt;0,1/(1/AZ1232-1/N1232),0)</f>
        <v>0.1434664501200031</v>
      </c>
      <c r="G1232" s="3">
        <f>((BC1232-AP1232/2)*S1232-E1232)/(BC1232+AP1232/2)</f>
      </c>
      <c r="H1232" s="4">
        <f>AP1232*1000</f>
        <v>2.026401561747032</v>
      </c>
      <c r="I1232" s="4">
        <f>(AU1232-BA1232)</f>
        <v>1.472297386266369</v>
      </c>
      <c r="J1232" s="4">
        <f>(P1232+AT1232*D1232)</f>
        <v>24.86801147460938</v>
      </c>
      <c r="K1232" s="4">
        <v>6</v>
      </c>
      <c r="L1232" s="4">
        <f>(K1232*AI1232+AJ1232)</f>
        <v>1.420000016689301</v>
      </c>
      <c r="M1232" s="4">
        <v>1</v>
      </c>
      <c r="N1232" s="4">
        <f>L1232*(M1232+1)*(M1232+1)/(M1232*M1232+1)</f>
        <v>2.840000033378601</v>
      </c>
      <c r="O1232" s="4">
        <v>21.69725036621094</v>
      </c>
      <c r="P1232" s="4">
        <v>24.86801147460938</v>
      </c>
      <c r="Q1232" s="4">
        <v>20.9683837890625</v>
      </c>
      <c r="R1232" s="4">
        <v>999.7595825195312</v>
      </c>
      <c r="S1232" s="4">
        <v>971.7884521484375</v>
      </c>
      <c r="T1232" s="4">
        <v>14.15888977050781</v>
      </c>
      <c r="U1232" s="4">
        <v>16.55252838134766</v>
      </c>
      <c r="V1232" s="4">
        <v>55.371337890625</v>
      </c>
      <c r="W1232" s="4">
        <v>64.59688568115234</v>
      </c>
      <c r="X1232" s="4">
        <v>499.5389404296875</v>
      </c>
      <c r="Y1232" s="4">
        <v>2000.279907226562</v>
      </c>
      <c r="Z1232" s="4">
        <v>48.84611511230469</v>
      </c>
      <c r="AA1232" s="4">
        <v>101.6427841186523</v>
      </c>
      <c r="AB1232" s="4">
        <v>9.902133941650391</v>
      </c>
      <c r="AC1232" s="4">
        <v>0.3389774262905121</v>
      </c>
      <c r="AD1232" s="4">
        <v>0.223877340555191</v>
      </c>
      <c r="AE1232" s="4">
        <v>0.001763823092915118</v>
      </c>
      <c r="AF1232" s="4">
        <v>0.1961845606565475</v>
      </c>
      <c r="AG1232" s="4">
        <v>0.003502026200294495</v>
      </c>
      <c r="AH1232" s="4">
        <v>0.6666666865348816</v>
      </c>
      <c r="AI1232" s="4">
        <v>-0.2195652425289154</v>
      </c>
      <c r="AJ1232" s="4">
        <v>2.737391471862793</v>
      </c>
      <c r="AK1232" s="4">
        <v>1</v>
      </c>
      <c r="AL1232" s="4">
        <v>0</v>
      </c>
      <c r="AM1232" s="4">
        <v>0.1599999964237213</v>
      </c>
      <c r="AN1232" s="4">
        <v>111115</v>
      </c>
      <c r="AO1232" s="4">
        <f>X1232*0.000001/(K1232*0.0001)</f>
        <v>0.8325649007161458</v>
      </c>
      <c r="AP1232" s="4">
        <f>(U1232-T1232)/(1000-U1232)*AO1232</f>
        <v>0.002026401561747032</v>
      </c>
      <c r="AQ1232" s="4">
        <f>(P1232+273.15)</f>
        <v>298.0180114746094</v>
      </c>
      <c r="AR1232" s="4">
        <f>(O1232+273.15)</f>
        <v>294.8472503662109</v>
      </c>
      <c r="AS1232" s="4">
        <f>(Y1232*AK1232+Z1232*AL1232)*AM1232</f>
        <v>320.0447780026916</v>
      </c>
      <c r="AT1232" s="4">
        <f>((AS1232+0.00000010773*(AR1232^4-AQ1232^4))-AP1232*44100)/(L1232*0.92*2*29.3+0.00000043092*AQ1232^3)</f>
        <v>2.217904050856551</v>
      </c>
      <c r="AU1232" s="4">
        <f>0.61365*EXP(17.502*J1232/(240.97+J1232))</f>
        <v>3.154742455149555</v>
      </c>
      <c r="AV1232" s="4">
        <f>AU1232*1000/AA1232</f>
        <v>31.03754469640341</v>
      </c>
      <c r="AW1232" s="4">
        <f>(AV1232-U1232)</f>
        <v>14.48501631505575</v>
      </c>
      <c r="AX1232" s="4">
        <f>IF(D1232,P1232,(O1232+P1232)/2)</f>
        <v>23.28263092041016</v>
      </c>
      <c r="AY1232" s="4">
        <f>0.61365*EXP(17.502*AX1232/(240.97+AX1232))</f>
        <v>2.86831974954234</v>
      </c>
      <c r="AZ1232" s="4">
        <f>IF(AW1232&lt;&gt;0,(1000-(AV1232+U1232)/2)/AW1232*AP1232,0)</f>
        <v>0.1365675550179878</v>
      </c>
      <c r="BA1232" s="4">
        <f>U1232*AA1232/1000</f>
        <v>1.682445068883186</v>
      </c>
      <c r="BB1232" s="4">
        <f>(AY1232-BA1232)</f>
        <v>1.185874680659154</v>
      </c>
      <c r="BC1232" s="4">
        <f>1/(1.6/F1232+1.37/N1232)</f>
        <v>0.08594884588010616</v>
      </c>
      <c r="BD1232" s="3">
        <f>G1232*AA1232*0.001</f>
      </c>
      <c r="BE1232" s="3">
        <f>G1232/S1232</f>
      </c>
      <c r="BF1232" s="4">
        <f>(1-AP1232*AA1232/AU1232/F1232)*100</f>
        <v>54.49199458474572</v>
      </c>
      <c r="BG1232" s="3">
        <f>(S1232-E1232/(N1232/1.35))</f>
      </c>
      <c r="BH1232" s="3">
        <f>E1232*BF1232/100/BG1232</f>
      </c>
    </row>
    <row r="1233" ht="16" customHeight="1">
      <c r="A1233" s="4">
        <v>1144</v>
      </c>
      <c r="B1233" t="s" s="2">
        <v>1281</v>
      </c>
      <c r="C1233" s="4">
        <v>6631.500032108277</v>
      </c>
      <c r="D1233" s="4">
        <v>0</v>
      </c>
      <c r="E1233" s="3">
        <f>(R1233-#REF!*(1000-T1233)/(1000-U1233))*AO1233</f>
      </c>
      <c r="F1233" s="4">
        <f>IF(AZ1233&lt;&gt;0,1/(1/AZ1233-1/N1233),0)</f>
        <v>0.1458403977709711</v>
      </c>
      <c r="G1233" s="3">
        <f>((BC1233-AP1233/2)*S1233-E1233)/(BC1233+AP1233/2)</f>
      </c>
      <c r="H1233" s="4">
        <f>AP1233*1000</f>
        <v>2.06497819687039</v>
      </c>
      <c r="I1233" s="4">
        <f>(AU1233-BA1233)</f>
        <v>1.47705508255727</v>
      </c>
      <c r="J1233" s="4">
        <f>(P1233+AT1233*D1233)</f>
        <v>24.88745307922363</v>
      </c>
      <c r="K1233" s="4">
        <v>6</v>
      </c>
      <c r="L1233" s="4">
        <f>(K1233*AI1233+AJ1233)</f>
        <v>1.420000016689301</v>
      </c>
      <c r="M1233" s="4">
        <v>1</v>
      </c>
      <c r="N1233" s="4">
        <f>L1233*(M1233+1)*(M1233+1)/(M1233*M1233+1)</f>
        <v>2.840000033378601</v>
      </c>
      <c r="O1233" s="4">
        <v>21.69815444946289</v>
      </c>
      <c r="P1233" s="4">
        <v>24.88745307922363</v>
      </c>
      <c r="Q1233" s="4">
        <v>20.9664249420166</v>
      </c>
      <c r="R1233" s="4">
        <v>1000.2177734375</v>
      </c>
      <c r="S1233" s="4">
        <v>971.8688354492188</v>
      </c>
      <c r="T1233" s="4">
        <v>14.10250186920166</v>
      </c>
      <c r="U1233" s="4">
        <v>16.54179191589355</v>
      </c>
      <c r="V1233" s="4">
        <v>55.06072235107422</v>
      </c>
      <c r="W1233" s="4">
        <v>64.55096435546875</v>
      </c>
      <c r="X1233" s="4">
        <v>499.5272521972656</v>
      </c>
      <c r="Y1233" s="4">
        <v>2000.261840820312</v>
      </c>
      <c r="Z1233" s="4">
        <v>48.62251663208008</v>
      </c>
      <c r="AA1233" s="4">
        <v>101.6425247192383</v>
      </c>
      <c r="AB1233" s="4">
        <v>9.902133941650391</v>
      </c>
      <c r="AC1233" s="4">
        <v>0.3389774262905121</v>
      </c>
      <c r="AD1233" s="4">
        <v>0.223877340555191</v>
      </c>
      <c r="AE1233" s="4">
        <v>0.001763823092915118</v>
      </c>
      <c r="AF1233" s="4">
        <v>0.1961845606565475</v>
      </c>
      <c r="AG1233" s="4">
        <v>0.003502026200294495</v>
      </c>
      <c r="AH1233" s="4">
        <v>1</v>
      </c>
      <c r="AI1233" s="4">
        <v>-0.2195652425289154</v>
      </c>
      <c r="AJ1233" s="4">
        <v>2.737391471862793</v>
      </c>
      <c r="AK1233" s="4">
        <v>1</v>
      </c>
      <c r="AL1233" s="4">
        <v>0</v>
      </c>
      <c r="AM1233" s="4">
        <v>0.1599999964237213</v>
      </c>
      <c r="AN1233" s="4">
        <v>111115</v>
      </c>
      <c r="AO1233" s="4">
        <f>X1233*0.000001/(K1233*0.0001)</f>
        <v>0.832545420328776</v>
      </c>
      <c r="AP1233" s="4">
        <f>(U1233-T1233)/(1000-U1233)*AO1233</f>
        <v>0.00206497819687039</v>
      </c>
      <c r="AQ1233" s="4">
        <f>(P1233+273.15)</f>
        <v>298.0374530792236</v>
      </c>
      <c r="AR1233" s="4">
        <f>(O1233+273.15)</f>
        <v>294.8481544494629</v>
      </c>
      <c r="AS1233" s="4">
        <f>(Y1233*AK1233+Z1233*AL1233)*AM1233</f>
        <v>320.0418873777562</v>
      </c>
      <c r="AT1233" s="4">
        <f>((AS1233+0.00000010773*(AR1233^4-AQ1233^4))-AP1233*44100)/(L1233*0.92*2*29.3+0.00000043092*AQ1233^3)</f>
        <v>2.196067000263316</v>
      </c>
      <c r="AU1233" s="4">
        <f>0.61365*EXP(17.502*J1233/(240.97+J1233))</f>
        <v>3.158404576268977</v>
      </c>
      <c r="AV1233" s="4">
        <f>AU1233*1000/AA1233</f>
        <v>31.07365332564563</v>
      </c>
      <c r="AW1233" s="4">
        <f>(AV1233-U1233)</f>
        <v>14.53186140975208</v>
      </c>
      <c r="AX1233" s="4">
        <f>IF(D1233,P1233,(O1233+P1233)/2)</f>
        <v>23.29280376434326</v>
      </c>
      <c r="AY1233" s="4">
        <f>0.61365*EXP(17.502*AX1233/(240.97+AX1233))</f>
        <v>2.870082531763951</v>
      </c>
      <c r="AZ1233" s="4">
        <f>IF(AW1233&lt;&gt;0,(1000-(AV1233+U1233)/2)/AW1233*AP1233,0)</f>
        <v>0.1387169690036119</v>
      </c>
      <c r="BA1233" s="4">
        <f>U1233*AA1233/1000</f>
        <v>1.681349493711707</v>
      </c>
      <c r="BB1233" s="4">
        <f>(AY1233-BA1233)</f>
        <v>1.188733038052244</v>
      </c>
      <c r="BC1233" s="4">
        <f>1/(1.6/F1233+1.37/N1233)</f>
        <v>0.08731114558914625</v>
      </c>
      <c r="BD1233" s="3">
        <f>G1233*AA1233*0.001</f>
      </c>
      <c r="BE1233" s="3">
        <f>G1233/S1233</f>
      </c>
      <c r="BF1233" s="4">
        <f>(1-AP1233*AA1233/AU1233/F1233)*100</f>
        <v>54.43353747884643</v>
      </c>
      <c r="BG1233" s="3">
        <f>(S1233-E1233/(N1233/1.35))</f>
      </c>
      <c r="BH1233" s="3">
        <f>E1233*BF1233/100/BG1233</f>
      </c>
    </row>
    <row r="1234" ht="16" customHeight="1">
      <c r="A1234" s="4">
        <v>1145</v>
      </c>
      <c r="B1234" t="s" s="2">
        <v>1282</v>
      </c>
      <c r="C1234" s="4">
        <v>6637.000031985343</v>
      </c>
      <c r="D1234" s="4">
        <v>0</v>
      </c>
      <c r="E1234" s="3">
        <f>(R1234-#REF!*(1000-T1234)/(1000-U1234))*AO1234</f>
      </c>
      <c r="F1234" s="4">
        <f>IF(AZ1234&lt;&gt;0,1/(1/AZ1234-1/N1234),0)</f>
        <v>0.1447721100558818</v>
      </c>
      <c r="G1234" s="3">
        <f>((BC1234-AP1234/2)*S1234-E1234)/(BC1234+AP1234/2)</f>
      </c>
      <c r="H1234" s="4">
        <f>AP1234*1000</f>
        <v>2.060170225127639</v>
      </c>
      <c r="I1234" s="4">
        <f>(AU1234-BA1234)</f>
        <v>1.483914883757457</v>
      </c>
      <c r="J1234" s="4">
        <f>(P1234+AT1234*D1234)</f>
        <v>24.91991996765137</v>
      </c>
      <c r="K1234" s="4">
        <v>6</v>
      </c>
      <c r="L1234" s="4">
        <f>(K1234*AI1234+AJ1234)</f>
        <v>1.420000016689301</v>
      </c>
      <c r="M1234" s="4">
        <v>1</v>
      </c>
      <c r="N1234" s="4">
        <f>L1234*(M1234+1)*(M1234+1)/(M1234*M1234+1)</f>
        <v>2.840000033378601</v>
      </c>
      <c r="O1234" s="4">
        <v>21.69957160949707</v>
      </c>
      <c r="P1234" s="4">
        <v>24.91991996765137</v>
      </c>
      <c r="Q1234" s="4">
        <v>20.96409225463867</v>
      </c>
      <c r="R1234" s="4">
        <v>1000.138122558594</v>
      </c>
      <c r="S1234" s="4">
        <v>971.8763427734375</v>
      </c>
      <c r="T1234" s="4">
        <v>14.10092926025391</v>
      </c>
      <c r="U1234" s="4">
        <v>16.53459167480469</v>
      </c>
      <c r="V1234" s="4">
        <v>55.0275764465332</v>
      </c>
      <c r="W1234" s="4">
        <v>64.51518249511719</v>
      </c>
      <c r="X1234" s="4">
        <v>499.520263671875</v>
      </c>
      <c r="Y1234" s="4">
        <v>2000.273803710938</v>
      </c>
      <c r="Z1234" s="4">
        <v>48.68340682983398</v>
      </c>
      <c r="AA1234" s="4">
        <v>101.6422805786133</v>
      </c>
      <c r="AB1234" s="4">
        <v>9.902133941650391</v>
      </c>
      <c r="AC1234" s="4">
        <v>0.3389774262905121</v>
      </c>
      <c r="AD1234" s="4">
        <v>0.223877340555191</v>
      </c>
      <c r="AE1234" s="4">
        <v>0.001763823092915118</v>
      </c>
      <c r="AF1234" s="4">
        <v>0.1961845606565475</v>
      </c>
      <c r="AG1234" s="4">
        <v>0.003502026200294495</v>
      </c>
      <c r="AH1234" s="4">
        <v>1</v>
      </c>
      <c r="AI1234" s="4">
        <v>-0.2195652425289154</v>
      </c>
      <c r="AJ1234" s="4">
        <v>2.737391471862793</v>
      </c>
      <c r="AK1234" s="4">
        <v>1</v>
      </c>
      <c r="AL1234" s="4">
        <v>0</v>
      </c>
      <c r="AM1234" s="4">
        <v>0.1599999964237213</v>
      </c>
      <c r="AN1234" s="4">
        <v>111115</v>
      </c>
      <c r="AO1234" s="4">
        <f>X1234*0.000001/(K1234*0.0001)</f>
        <v>0.8325337727864582</v>
      </c>
      <c r="AP1234" s="4">
        <f>(U1234-T1234)/(1000-U1234)*AO1234</f>
        <v>0.002060170225127639</v>
      </c>
      <c r="AQ1234" s="4">
        <f>(P1234+273.15)</f>
        <v>298.0699199676513</v>
      </c>
      <c r="AR1234" s="4">
        <f>(O1234+273.15)</f>
        <v>294.849571609497</v>
      </c>
      <c r="AS1234" s="4">
        <f>(Y1234*AK1234+Z1234*AL1234)*AM1234</f>
        <v>320.0438014402134</v>
      </c>
      <c r="AT1234" s="4">
        <f>((AS1234+0.00000010773*(AR1234^4-AQ1234^4))-AP1234*44100)/(L1234*0.92*2*29.3+0.00000043092*AQ1234^3)</f>
        <v>2.194372819537042</v>
      </c>
      <c r="AU1234" s="4">
        <f>0.61365*EXP(17.502*J1234/(240.97+J1234))</f>
        <v>3.164528490020758</v>
      </c>
      <c r="AV1234" s="4">
        <f>AU1234*1000/AA1234</f>
        <v>31.13397763220409</v>
      </c>
      <c r="AW1234" s="4">
        <f>(AV1234-U1234)</f>
        <v>14.5993859573994</v>
      </c>
      <c r="AX1234" s="4">
        <f>IF(D1234,P1234,(O1234+P1234)/2)</f>
        <v>23.30974578857422</v>
      </c>
      <c r="AY1234" s="4">
        <f>0.61365*EXP(17.502*AX1234/(240.97+AX1234))</f>
        <v>2.873020401960769</v>
      </c>
      <c r="AZ1234" s="4">
        <f>IF(AW1234&lt;&gt;0,(1000-(AV1234+U1234)/2)/AW1234*AP1234,0)</f>
        <v>0.1377501456167753</v>
      </c>
      <c r="BA1234" s="4">
        <f>U1234*AA1234/1000</f>
        <v>1.680613606263301</v>
      </c>
      <c r="BB1234" s="4">
        <f>(AY1234-BA1234)</f>
        <v>1.192406795697468</v>
      </c>
      <c r="BC1234" s="4">
        <f>1/(1.6/F1234+1.37/N1234)</f>
        <v>0.08669833548349531</v>
      </c>
      <c r="BD1234" s="3">
        <f>G1234*AA1234*0.001</f>
      </c>
      <c r="BE1234" s="3">
        <f>G1234/S1234</f>
      </c>
      <c r="BF1234" s="4">
        <f>(1-AP1234*AA1234/AU1234/F1234)*100</f>
        <v>54.29290783575196</v>
      </c>
      <c r="BG1234" s="3">
        <f>(S1234-E1234/(N1234/1.35))</f>
      </c>
      <c r="BH1234" s="3">
        <f>E1234*BF1234/100/BG1234</f>
      </c>
    </row>
    <row r="1235" ht="16" customHeight="1">
      <c r="A1235" s="4">
        <v>1146</v>
      </c>
      <c r="B1235" t="s" s="2">
        <v>1283</v>
      </c>
      <c r="C1235" s="4">
        <v>6642.000031873584</v>
      </c>
      <c r="D1235" s="4">
        <v>0</v>
      </c>
      <c r="E1235" s="3">
        <f>(R1235-#REF!*(1000-T1235)/(1000-U1235))*AO1235</f>
      </c>
      <c r="F1235" s="4">
        <f>IF(AZ1235&lt;&gt;0,1/(1/AZ1235-1/N1235),0)</f>
        <v>0.1443190625017834</v>
      </c>
      <c r="G1235" s="3">
        <f>((BC1235-AP1235/2)*S1235-E1235)/(BC1235+AP1235/2)</f>
      </c>
      <c r="H1235" s="4">
        <f>AP1235*1000</f>
        <v>2.05682258861526</v>
      </c>
      <c r="I1235" s="4">
        <f>(AU1235-BA1235)</f>
        <v>1.485919206745695</v>
      </c>
      <c r="J1235" s="4">
        <f>(P1235+AT1235*D1235)</f>
        <v>24.9277286529541</v>
      </c>
      <c r="K1235" s="4">
        <v>6</v>
      </c>
      <c r="L1235" s="4">
        <f>(K1235*AI1235+AJ1235)</f>
        <v>1.420000016689301</v>
      </c>
      <c r="M1235" s="4">
        <v>1</v>
      </c>
      <c r="N1235" s="4">
        <f>L1235*(M1235+1)*(M1235+1)/(M1235*M1235+1)</f>
        <v>2.840000033378601</v>
      </c>
      <c r="O1235" s="4">
        <v>21.70080947875977</v>
      </c>
      <c r="P1235" s="4">
        <v>24.9277286529541</v>
      </c>
      <c r="Q1235" s="4">
        <v>20.96392822265625</v>
      </c>
      <c r="R1235" s="4">
        <v>1000.070251464844</v>
      </c>
      <c r="S1235" s="4">
        <v>971.830810546875</v>
      </c>
      <c r="T1235" s="4">
        <v>14.0997257232666</v>
      </c>
      <c r="U1235" s="4">
        <v>16.52940559387207</v>
      </c>
      <c r="V1235" s="4">
        <v>55.00800704956055</v>
      </c>
      <c r="W1235" s="4">
        <v>64.48832702636719</v>
      </c>
      <c r="X1235" s="4">
        <v>499.5286560058594</v>
      </c>
      <c r="Y1235" s="4">
        <v>2000.266479492188</v>
      </c>
      <c r="Z1235" s="4">
        <v>48.59983444213867</v>
      </c>
      <c r="AA1235" s="4">
        <v>101.6421127319336</v>
      </c>
      <c r="AB1235" s="4">
        <v>9.902133941650391</v>
      </c>
      <c r="AC1235" s="4">
        <v>0.3389774262905121</v>
      </c>
      <c r="AD1235" s="4">
        <v>0.223877340555191</v>
      </c>
      <c r="AE1235" s="4">
        <v>0.001763823092915118</v>
      </c>
      <c r="AF1235" s="4">
        <v>0.1961845606565475</v>
      </c>
      <c r="AG1235" s="4">
        <v>0.003502026200294495</v>
      </c>
      <c r="AH1235" s="4">
        <v>1</v>
      </c>
      <c r="AI1235" s="4">
        <v>-0.2195652425289154</v>
      </c>
      <c r="AJ1235" s="4">
        <v>2.737391471862793</v>
      </c>
      <c r="AK1235" s="4">
        <v>1</v>
      </c>
      <c r="AL1235" s="4">
        <v>0</v>
      </c>
      <c r="AM1235" s="4">
        <v>0.1599999964237213</v>
      </c>
      <c r="AN1235" s="4">
        <v>111115</v>
      </c>
      <c r="AO1235" s="4">
        <f>X1235*0.000001/(K1235*0.0001)</f>
        <v>0.8325477600097656</v>
      </c>
      <c r="AP1235" s="4">
        <f>(U1235-T1235)/(1000-U1235)*AO1235</f>
        <v>0.00205682258861526</v>
      </c>
      <c r="AQ1235" s="4">
        <f>(P1235+273.15)</f>
        <v>298.0777286529541</v>
      </c>
      <c r="AR1235" s="4">
        <f>(O1235+273.15)</f>
        <v>294.8508094787597</v>
      </c>
      <c r="AS1235" s="4">
        <f>(Y1235*AK1235+Z1235*AL1235)*AM1235</f>
        <v>320.0426295652396</v>
      </c>
      <c r="AT1235" s="4">
        <f>((AS1235+0.00000010773*(AR1235^4-AQ1235^4))-AP1235*44100)/(L1235*0.92*2*29.3+0.00000043092*AQ1235^3)</f>
        <v>2.195157768326626</v>
      </c>
      <c r="AU1235" s="4">
        <f>0.61365*EXP(17.502*J1235/(240.97+J1235))</f>
        <v>3.166002913509894</v>
      </c>
      <c r="AV1235" s="4">
        <f>AU1235*1000/AA1235</f>
        <v>31.14853507482444</v>
      </c>
      <c r="AW1235" s="4">
        <f>(AV1235-U1235)</f>
        <v>14.61912948095237</v>
      </c>
      <c r="AX1235" s="4">
        <f>IF(D1235,P1235,(O1235+P1235)/2)</f>
        <v>23.31426906585693</v>
      </c>
      <c r="AY1235" s="4">
        <f>0.61365*EXP(17.502*AX1235/(240.97+AX1235))</f>
        <v>2.873805215877109</v>
      </c>
      <c r="AZ1235" s="4">
        <f>IF(AW1235&lt;&gt;0,(1000-(AV1235+U1235)/2)/AW1235*AP1235,0)</f>
        <v>0.1373399188069469</v>
      </c>
      <c r="BA1235" s="4">
        <f>U1235*AA1235/1000</f>
        <v>1.680083706764199</v>
      </c>
      <c r="BB1235" s="4">
        <f>(AY1235-BA1235)</f>
        <v>1.193721509112911</v>
      </c>
      <c r="BC1235" s="4">
        <f>1/(1.6/F1235+1.37/N1235)</f>
        <v>0.08643833609455902</v>
      </c>
      <c r="BD1235" s="3">
        <f>G1235*AA1235*0.001</f>
      </c>
      <c r="BE1235" s="3">
        <f>G1235/S1235</f>
      </c>
      <c r="BF1235" s="4">
        <f>(1-AP1235*AA1235/AU1235/F1235)*100</f>
        <v>54.24532153925539</v>
      </c>
      <c r="BG1235" s="3">
        <f>(S1235-E1235/(N1235/1.35))</f>
      </c>
      <c r="BH1235" s="3">
        <f>E1235*BF1235/100/BG1235</f>
      </c>
    </row>
    <row r="1236" ht="16" customHeight="1">
      <c r="A1236" s="4">
        <v>1147</v>
      </c>
      <c r="B1236" t="s" s="2">
        <v>1284</v>
      </c>
      <c r="C1236" s="4">
        <v>6647.000031761825</v>
      </c>
      <c r="D1236" s="4">
        <v>0</v>
      </c>
      <c r="E1236" s="3">
        <f>(R1236-#REF!*(1000-T1236)/(1000-U1236))*AO1236</f>
      </c>
      <c r="F1236" s="4">
        <f>IF(AZ1236&lt;&gt;0,1/(1/AZ1236-1/N1236),0)</f>
        <v>0.14419469094625</v>
      </c>
      <c r="G1236" s="3">
        <f>((BC1236-AP1236/2)*S1236-E1236)/(BC1236+AP1236/2)</f>
      </c>
      <c r="H1236" s="4">
        <f>AP1236*1000</f>
        <v>2.054283901728855</v>
      </c>
      <c r="I1236" s="4">
        <f>(AU1236-BA1236)</f>
        <v>1.485312876401075</v>
      </c>
      <c r="J1236" s="4">
        <f>(P1236+AT1236*D1236)</f>
        <v>24.92214012145996</v>
      </c>
      <c r="K1236" s="4">
        <v>6</v>
      </c>
      <c r="L1236" s="4">
        <f>(K1236*AI1236+AJ1236)</f>
        <v>1.420000016689301</v>
      </c>
      <c r="M1236" s="4">
        <v>1</v>
      </c>
      <c r="N1236" s="4">
        <f>L1236*(M1236+1)*(M1236+1)/(M1236*M1236+1)</f>
        <v>2.840000033378601</v>
      </c>
      <c r="O1236" s="4">
        <v>21.70244979858398</v>
      </c>
      <c r="P1236" s="4">
        <v>24.92214012145996</v>
      </c>
      <c r="Q1236" s="4">
        <v>20.96407127380371</v>
      </c>
      <c r="R1236" s="4">
        <v>1000.057067871094</v>
      </c>
      <c r="S1236" s="4">
        <v>971.7626953125</v>
      </c>
      <c r="T1236" s="4">
        <v>14.09833335876465</v>
      </c>
      <c r="U1236" s="4">
        <v>16.5250072479248</v>
      </c>
      <c r="V1236" s="4">
        <v>54.99656677246094</v>
      </c>
      <c r="W1236" s="4">
        <v>64.4644775390625</v>
      </c>
      <c r="X1236" s="4">
        <v>499.5323486328125</v>
      </c>
      <c r="Y1236" s="4">
        <v>2000.268310546875</v>
      </c>
      <c r="Z1236" s="4">
        <v>48.31032943725586</v>
      </c>
      <c r="AA1236" s="4">
        <v>101.6419982910156</v>
      </c>
      <c r="AB1236" s="4">
        <v>9.902133941650391</v>
      </c>
      <c r="AC1236" s="4">
        <v>0.3389774262905121</v>
      </c>
      <c r="AD1236" s="4">
        <v>0.223877340555191</v>
      </c>
      <c r="AE1236" s="4">
        <v>0.001763823092915118</v>
      </c>
      <c r="AF1236" s="4">
        <v>0.1961845606565475</v>
      </c>
      <c r="AG1236" s="4">
        <v>0.003502026200294495</v>
      </c>
      <c r="AH1236" s="4">
        <v>0.6666666865348816</v>
      </c>
      <c r="AI1236" s="4">
        <v>-0.2195652425289154</v>
      </c>
      <c r="AJ1236" s="4">
        <v>2.737391471862793</v>
      </c>
      <c r="AK1236" s="4">
        <v>1</v>
      </c>
      <c r="AL1236" s="4">
        <v>0</v>
      </c>
      <c r="AM1236" s="4">
        <v>0.1599999964237213</v>
      </c>
      <c r="AN1236" s="4">
        <v>111115</v>
      </c>
      <c r="AO1236" s="4">
        <f>X1236*0.000001/(K1236*0.0001)</f>
        <v>0.8325539143880208</v>
      </c>
      <c r="AP1236" s="4">
        <f>(U1236-T1236)/(1000-U1236)*AO1236</f>
        <v>0.002054283901728855</v>
      </c>
      <c r="AQ1236" s="4">
        <f>(P1236+273.15)</f>
        <v>298.0721401214599</v>
      </c>
      <c r="AR1236" s="4">
        <f>(O1236+273.15)</f>
        <v>294.852449798584</v>
      </c>
      <c r="AS1236" s="4">
        <f>(Y1236*AK1236+Z1236*AL1236)*AM1236</f>
        <v>320.0429225339831</v>
      </c>
      <c r="AT1236" s="4">
        <f>((AS1236+0.00000010773*(AR1236^4-AQ1236^4))-AP1236*44100)/(L1236*0.92*2*29.3+0.00000043092*AQ1236^3)</f>
        <v>2.197380819403811</v>
      </c>
      <c r="AU1236" s="4">
        <f>0.61365*EXP(17.502*J1236/(240.97+J1236))</f>
        <v>3.164947634853669</v>
      </c>
      <c r="AV1236" s="4">
        <f>AU1236*1000/AA1236</f>
        <v>31.13818783640961</v>
      </c>
      <c r="AW1236" s="4">
        <f>(AV1236-U1236)</f>
        <v>14.61318058848481</v>
      </c>
      <c r="AX1236" s="4">
        <f>IF(D1236,P1236,(O1236+P1236)/2)</f>
        <v>23.31229496002197</v>
      </c>
      <c r="AY1236" s="4">
        <f>0.61365*EXP(17.502*AX1236/(240.97+AX1236))</f>
        <v>2.873462674411915</v>
      </c>
      <c r="AZ1236" s="4">
        <f>IF(AW1236&lt;&gt;0,(1000-(AV1236+U1236)/2)/AW1236*AP1236,0)</f>
        <v>0.1372272807006641</v>
      </c>
      <c r="BA1236" s="4">
        <f>U1236*AA1236/1000</f>
        <v>1.679634758452594</v>
      </c>
      <c r="BB1236" s="4">
        <f>(AY1236-BA1236)</f>
        <v>1.193827915959321</v>
      </c>
      <c r="BC1236" s="4">
        <f>1/(1.6/F1236+1.37/N1236)</f>
        <v>0.08636694861422073</v>
      </c>
      <c r="BD1236" s="3">
        <f>G1236*AA1236*0.001</f>
      </c>
      <c r="BE1236" s="3">
        <f>G1236/S1236</f>
      </c>
      <c r="BF1236" s="4">
        <f>(1-AP1236*AA1236/AU1236/F1236)*100</f>
        <v>54.24718095175367</v>
      </c>
      <c r="BG1236" s="3">
        <f>(S1236-E1236/(N1236/1.35))</f>
      </c>
      <c r="BH1236" s="3">
        <f>E1236*BF1236/100/BG1236</f>
      </c>
    </row>
    <row r="1237" ht="16" customHeight="1">
      <c r="A1237" s="4">
        <v>1148</v>
      </c>
      <c r="B1237" t="s" s="2">
        <v>1285</v>
      </c>
      <c r="C1237" s="4">
        <v>6652.500031638891</v>
      </c>
      <c r="D1237" s="4">
        <v>0</v>
      </c>
      <c r="E1237" s="3">
        <f>(R1237-#REF!*(1000-T1237)/(1000-U1237))*AO1237</f>
      </c>
      <c r="F1237" s="4">
        <f>IF(AZ1237&lt;&gt;0,1/(1/AZ1237-1/N1237),0)</f>
        <v>0.1445344596562769</v>
      </c>
      <c r="G1237" s="3">
        <f>((BC1237-AP1237/2)*S1237-E1237)/(BC1237+AP1237/2)</f>
      </c>
      <c r="H1237" s="4">
        <f>AP1237*1000</f>
        <v>2.050839957237128</v>
      </c>
      <c r="I1237" s="4">
        <f>(AU1237-BA1237)</f>
        <v>1.479556572712788</v>
      </c>
      <c r="J1237" s="4">
        <f>(P1237+AT1237*D1237)</f>
        <v>24.88866233825684</v>
      </c>
      <c r="K1237" s="4">
        <v>6</v>
      </c>
      <c r="L1237" s="4">
        <f>(K1237*AI1237+AJ1237)</f>
        <v>1.420000016689301</v>
      </c>
      <c r="M1237" s="4">
        <v>1</v>
      </c>
      <c r="N1237" s="4">
        <f>L1237*(M1237+1)*(M1237+1)/(M1237*M1237+1)</f>
        <v>2.840000033378601</v>
      </c>
      <c r="O1237" s="4">
        <v>21.70413589477539</v>
      </c>
      <c r="P1237" s="4">
        <v>24.88866233825684</v>
      </c>
      <c r="Q1237" s="4">
        <v>20.96435165405273</v>
      </c>
      <c r="R1237" s="4">
        <v>1000.0517578125</v>
      </c>
      <c r="S1237" s="4">
        <v>971.6930541992188</v>
      </c>
      <c r="T1237" s="4">
        <v>14.09695339202881</v>
      </c>
      <c r="U1237" s="4">
        <v>16.51951026916504</v>
      </c>
      <c r="V1237" s="4">
        <v>54.98500823974609</v>
      </c>
      <c r="W1237" s="4">
        <v>64.4364013671875</v>
      </c>
      <c r="X1237" s="4">
        <v>499.5451965332031</v>
      </c>
      <c r="Y1237" s="4">
        <v>2000.304809570312</v>
      </c>
      <c r="Z1237" s="4">
        <v>47.80604934692383</v>
      </c>
      <c r="AA1237" s="4">
        <v>101.6419906616211</v>
      </c>
      <c r="AB1237" s="4">
        <v>9.902133941650391</v>
      </c>
      <c r="AC1237" s="4">
        <v>0.3389774262905121</v>
      </c>
      <c r="AD1237" s="4">
        <v>0.223877340555191</v>
      </c>
      <c r="AE1237" s="4">
        <v>0.001763823092915118</v>
      </c>
      <c r="AF1237" s="4">
        <v>0.1961845606565475</v>
      </c>
      <c r="AG1237" s="4">
        <v>0.003502026200294495</v>
      </c>
      <c r="AH1237" s="4">
        <v>1</v>
      </c>
      <c r="AI1237" s="4">
        <v>-0.2195652425289154</v>
      </c>
      <c r="AJ1237" s="4">
        <v>2.737391471862793</v>
      </c>
      <c r="AK1237" s="4">
        <v>1</v>
      </c>
      <c r="AL1237" s="4">
        <v>0</v>
      </c>
      <c r="AM1237" s="4">
        <v>0.1599999964237213</v>
      </c>
      <c r="AN1237" s="4">
        <v>111115</v>
      </c>
      <c r="AO1237" s="4">
        <f>X1237*0.000001/(K1237*0.0001)</f>
        <v>0.8325753275553385</v>
      </c>
      <c r="AP1237" s="4">
        <f>(U1237-T1237)/(1000-U1237)*AO1237</f>
        <v>0.002050839957237128</v>
      </c>
      <c r="AQ1237" s="4">
        <f>(P1237+273.15)</f>
        <v>298.0386623382568</v>
      </c>
      <c r="AR1237" s="4">
        <f>(O1237+273.15)</f>
        <v>294.8541358947754</v>
      </c>
      <c r="AS1237" s="4">
        <f>(Y1237*AK1237+Z1237*AL1237)*AM1237</f>
        <v>320.0487623776025</v>
      </c>
      <c r="AT1237" s="4">
        <f>((AS1237+0.00000010773*(AR1237^4-AQ1237^4))-AP1237*44100)/(L1237*0.92*2*29.3+0.00000043092*AQ1237^3)</f>
        <v>2.203824135050432</v>
      </c>
      <c r="AU1237" s="4">
        <f>0.61365*EXP(17.502*J1237/(240.97+J1237))</f>
        <v>3.158632481225815</v>
      </c>
      <c r="AV1237" s="4">
        <f>AU1237*1000/AA1237</f>
        <v>31.07605882829763</v>
      </c>
      <c r="AW1237" s="4">
        <f>(AV1237-U1237)</f>
        <v>14.55654855913259</v>
      </c>
      <c r="AX1237" s="4">
        <f>IF(D1237,P1237,(O1237+P1237)/2)</f>
        <v>23.29639911651611</v>
      </c>
      <c r="AY1237" s="4">
        <f>0.61365*EXP(17.502*AX1237/(240.97+AX1237))</f>
        <v>2.870705772229678</v>
      </c>
      <c r="AZ1237" s="4">
        <f>IF(AW1237&lt;&gt;0,(1000-(AV1237+U1237)/2)/AW1237*AP1237,0)</f>
        <v>0.1375349727758658</v>
      </c>
      <c r="BA1237" s="4">
        <f>U1237*AA1237/1000</f>
        <v>1.679075908513027</v>
      </c>
      <c r="BB1237" s="4">
        <f>(AY1237-BA1237)</f>
        <v>1.191629863716651</v>
      </c>
      <c r="BC1237" s="4">
        <f>1/(1.6/F1237+1.37/N1237)</f>
        <v>0.08656195882058407</v>
      </c>
      <c r="BD1237" s="3">
        <f>G1237*AA1237*0.001</f>
      </c>
      <c r="BE1237" s="3">
        <f>G1237/S1237</f>
      </c>
      <c r="BF1237" s="4">
        <f>(1-AP1237*AA1237/AU1237/F1237)*100</f>
        <v>54.3401550632055</v>
      </c>
      <c r="BG1237" s="3">
        <f>(S1237-E1237/(N1237/1.35))</f>
      </c>
      <c r="BH1237" s="3">
        <f>E1237*BF1237/100/BG1237</f>
      </c>
    </row>
    <row r="1238" ht="16" customHeight="1">
      <c r="A1238" s="4">
        <v>1149</v>
      </c>
      <c r="B1238" t="s" s="2">
        <v>1286</v>
      </c>
      <c r="C1238" s="4">
        <v>6657.500031527132</v>
      </c>
      <c r="D1238" s="4">
        <v>0</v>
      </c>
      <c r="E1238" s="3">
        <f>(R1238-#REF!*(1000-T1238)/(1000-U1238))*AO1238</f>
      </c>
      <c r="F1238" s="4">
        <f>IF(AZ1238&lt;&gt;0,1/(1/AZ1238-1/N1238),0)</f>
        <v>0.1444014548975867</v>
      </c>
      <c r="G1238" s="3">
        <f>((BC1238-AP1238/2)*S1238-E1238)/(BC1238+AP1238/2)</f>
      </c>
      <c r="H1238" s="4">
        <f>AP1238*1000</f>
        <v>2.048380444097085</v>
      </c>
      <c r="I1238" s="4">
        <f>(AU1238-BA1238)</f>
        <v>1.479089008310337</v>
      </c>
      <c r="J1238" s="4">
        <f>(P1238+AT1238*D1238)</f>
        <v>24.88418579101562</v>
      </c>
      <c r="K1238" s="4">
        <v>6</v>
      </c>
      <c r="L1238" s="4">
        <f>(K1238*AI1238+AJ1238)</f>
        <v>1.420000016689301</v>
      </c>
      <c r="M1238" s="4">
        <v>1</v>
      </c>
      <c r="N1238" s="4">
        <f>L1238*(M1238+1)*(M1238+1)/(M1238*M1238+1)</f>
        <v>2.840000033378601</v>
      </c>
      <c r="O1238" s="4">
        <v>21.70526504516602</v>
      </c>
      <c r="P1238" s="4">
        <v>24.88418579101562</v>
      </c>
      <c r="Q1238" s="4">
        <v>20.96419525146484</v>
      </c>
      <c r="R1238" s="4">
        <v>1000.052612304688</v>
      </c>
      <c r="S1238" s="4">
        <v>971.6246337890625</v>
      </c>
      <c r="T1238" s="4">
        <v>14.09615612030029</v>
      </c>
      <c r="U1238" s="4">
        <v>16.51578330993652</v>
      </c>
      <c r="V1238" s="4">
        <v>54.97707748413086</v>
      </c>
      <c r="W1238" s="4">
        <v>64.41619110107422</v>
      </c>
      <c r="X1238" s="4">
        <v>499.5521240234375</v>
      </c>
      <c r="Y1238" s="4">
        <v>2000.373291015625</v>
      </c>
      <c r="Z1238" s="4">
        <v>47.3047981262207</v>
      </c>
      <c r="AA1238" s="4">
        <v>101.6421585083008</v>
      </c>
      <c r="AB1238" s="4">
        <v>9.902133941650391</v>
      </c>
      <c r="AC1238" s="4">
        <v>0.3389774262905121</v>
      </c>
      <c r="AD1238" s="4">
        <v>0.223877340555191</v>
      </c>
      <c r="AE1238" s="4">
        <v>0.001763823092915118</v>
      </c>
      <c r="AF1238" s="4">
        <v>0.1961845606565475</v>
      </c>
      <c r="AG1238" s="4">
        <v>0.003502026200294495</v>
      </c>
      <c r="AH1238" s="4">
        <v>1</v>
      </c>
      <c r="AI1238" s="4">
        <v>-0.2195652425289154</v>
      </c>
      <c r="AJ1238" s="4">
        <v>2.737391471862793</v>
      </c>
      <c r="AK1238" s="4">
        <v>1</v>
      </c>
      <c r="AL1238" s="4">
        <v>0</v>
      </c>
      <c r="AM1238" s="4">
        <v>0.1599999964237213</v>
      </c>
      <c r="AN1238" s="4">
        <v>111115</v>
      </c>
      <c r="AO1238" s="4">
        <f>X1238*0.000001/(K1238*0.0001)</f>
        <v>0.8325868733723957</v>
      </c>
      <c r="AP1238" s="4">
        <f>(U1238-T1238)/(1000-U1238)*AO1238</f>
        <v>0.002048380444097085</v>
      </c>
      <c r="AQ1238" s="4">
        <f>(P1238+273.15)</f>
        <v>298.0341857910156</v>
      </c>
      <c r="AR1238" s="4">
        <f>(O1238+273.15)</f>
        <v>294.855265045166</v>
      </c>
      <c r="AS1238" s="4">
        <f>(Y1238*AK1238+Z1238*AL1238)*AM1238</f>
        <v>320.0597194086076</v>
      </c>
      <c r="AT1238" s="4">
        <f>((AS1238+0.00000010773*(AR1238^4-AQ1238^4))-AP1238*44100)/(L1238*0.92*2*29.3+0.00000043092*AQ1238^3)</f>
        <v>2.205917015817463</v>
      </c>
      <c r="AU1238" s="4">
        <f>0.61365*EXP(17.502*J1238/(240.97+J1238))</f>
        <v>3.157788873387653</v>
      </c>
      <c r="AV1238" s="4">
        <f>AU1238*1000/AA1238</f>
        <v>31.06770772808575</v>
      </c>
      <c r="AW1238" s="4">
        <f>(AV1238-U1238)</f>
        <v>14.55192441814923</v>
      </c>
      <c r="AX1238" s="4">
        <f>IF(D1238,P1238,(O1238+P1238)/2)</f>
        <v>23.29472541809082</v>
      </c>
      <c r="AY1238" s="4">
        <f>0.61365*EXP(17.502*AX1238/(240.97+AX1238))</f>
        <v>2.870415628322214</v>
      </c>
      <c r="AZ1238" s="4">
        <f>IF(AW1238&lt;&gt;0,(1000-(AV1238+U1238)/2)/AW1238*AP1238,0)</f>
        <v>0.1374145329775792</v>
      </c>
      <c r="BA1238" s="4">
        <f>U1238*AA1238/1000</f>
        <v>1.678699865077317</v>
      </c>
      <c r="BB1238" s="4">
        <f>(AY1238-BA1238)</f>
        <v>1.191715763244898</v>
      </c>
      <c r="BC1238" s="4">
        <f>1/(1.6/F1238+1.37/N1238)</f>
        <v>0.08648562531712398</v>
      </c>
      <c r="BD1238" s="3">
        <f>G1238*AA1238*0.001</f>
      </c>
      <c r="BE1238" s="3">
        <f>G1238/S1238</f>
      </c>
      <c r="BF1238" s="4">
        <f>(1-AP1238*AA1238/AU1238/F1238)*100</f>
        <v>54.34063774636873</v>
      </c>
      <c r="BG1238" s="3">
        <f>(S1238-E1238/(N1238/1.35))</f>
      </c>
      <c r="BH1238" s="3">
        <f>E1238*BF1238/100/BG1238</f>
      </c>
    </row>
    <row r="1239" ht="16" customHeight="1">
      <c r="A1239" s="4">
        <v>1150</v>
      </c>
      <c r="B1239" t="s" s="2">
        <v>1287</v>
      </c>
      <c r="C1239" s="4">
        <v>6662.500031415373</v>
      </c>
      <c r="D1239" s="4">
        <v>0</v>
      </c>
      <c r="E1239" s="3">
        <f>(R1239-#REF!*(1000-T1239)/(1000-U1239))*AO1239</f>
      </c>
      <c r="F1239" s="4">
        <f>IF(AZ1239&lt;&gt;0,1/(1/AZ1239-1/N1239),0)</f>
        <v>0.1441890847812828</v>
      </c>
      <c r="G1239" s="3">
        <f>((BC1239-AP1239/2)*S1239-E1239)/(BC1239+AP1239/2)</f>
      </c>
      <c r="H1239" s="4">
        <f>AP1239*1000</f>
        <v>2.045476089438164</v>
      </c>
      <c r="I1239" s="4">
        <f>(AU1239-BA1239)</f>
        <v>1.479065899888636</v>
      </c>
      <c r="J1239" s="4">
        <f>(P1239+AT1239*D1239)</f>
        <v>24.88175773620605</v>
      </c>
      <c r="K1239" s="4">
        <v>6</v>
      </c>
      <c r="L1239" s="4">
        <f>(K1239*AI1239+AJ1239)</f>
        <v>1.420000016689301</v>
      </c>
      <c r="M1239" s="4">
        <v>1</v>
      </c>
      <c r="N1239" s="4">
        <f>L1239*(M1239+1)*(M1239+1)/(M1239*M1239+1)</f>
        <v>2.840000033378601</v>
      </c>
      <c r="O1239" s="4">
        <v>21.70553016662598</v>
      </c>
      <c r="P1239" s="4">
        <v>24.88175773620605</v>
      </c>
      <c r="Q1239" s="4">
        <v>20.96401786804199</v>
      </c>
      <c r="R1239" s="4">
        <v>1000.0283203125</v>
      </c>
      <c r="S1239" s="4">
        <v>971.6044921875</v>
      </c>
      <c r="T1239" s="4">
        <v>14.09529685974121</v>
      </c>
      <c r="U1239" s="4">
        <v>16.51153945922852</v>
      </c>
      <c r="V1239" s="4">
        <v>54.97232437133789</v>
      </c>
      <c r="W1239" s="4">
        <v>64.39795684814453</v>
      </c>
      <c r="X1239" s="4">
        <v>499.5447387695312</v>
      </c>
      <c r="Y1239" s="4">
        <v>2000.451293945312</v>
      </c>
      <c r="Z1239" s="4">
        <v>46.54635238647461</v>
      </c>
      <c r="AA1239" s="4">
        <v>101.641975402832</v>
      </c>
      <c r="AB1239" s="4">
        <v>9.902133941650391</v>
      </c>
      <c r="AC1239" s="4">
        <v>0.3389774262905121</v>
      </c>
      <c r="AD1239" s="4">
        <v>0.223877340555191</v>
      </c>
      <c r="AE1239" s="4">
        <v>0.001763823092915118</v>
      </c>
      <c r="AF1239" s="4">
        <v>0.1961845606565475</v>
      </c>
      <c r="AG1239" s="4">
        <v>0.003502026200294495</v>
      </c>
      <c r="AH1239" s="4">
        <v>1</v>
      </c>
      <c r="AI1239" s="4">
        <v>-0.2195652425289154</v>
      </c>
      <c r="AJ1239" s="4">
        <v>2.737391471862793</v>
      </c>
      <c r="AK1239" s="4">
        <v>1</v>
      </c>
      <c r="AL1239" s="4">
        <v>0</v>
      </c>
      <c r="AM1239" s="4">
        <v>0.1599999964237213</v>
      </c>
      <c r="AN1239" s="4">
        <v>111115</v>
      </c>
      <c r="AO1239" s="4">
        <f>X1239*0.000001/(K1239*0.0001)</f>
        <v>0.8325745646158853</v>
      </c>
      <c r="AP1239" s="4">
        <f>(U1239-T1239)/(1000-U1239)*AO1239</f>
        <v>0.002045476089438164</v>
      </c>
      <c r="AQ1239" s="4">
        <f>(P1239+273.15)</f>
        <v>298.031757736206</v>
      </c>
      <c r="AR1239" s="4">
        <f>(O1239+273.15)</f>
        <v>294.855530166626</v>
      </c>
      <c r="AS1239" s="4">
        <f>(Y1239*AK1239+Z1239*AL1239)*AM1239</f>
        <v>320.0721998770787</v>
      </c>
      <c r="AT1239" s="4">
        <f>((AS1239+0.00000010773*(AR1239^4-AQ1239^4))-AP1239*44100)/(L1239*0.92*2*29.3+0.00000043092*AQ1239^3)</f>
        <v>2.207870170984013</v>
      </c>
      <c r="AU1239" s="4">
        <f>0.61365*EXP(17.502*J1239/(240.97+J1239))</f>
        <v>3.157331387466431</v>
      </c>
      <c r="AV1239" s="4">
        <f>AU1239*1000/AA1239</f>
        <v>31.06326274113774</v>
      </c>
      <c r="AW1239" s="4">
        <f>(AV1239-U1239)</f>
        <v>14.55172328190923</v>
      </c>
      <c r="AX1239" s="4">
        <f>IF(D1239,P1239,(O1239+P1239)/2)</f>
        <v>23.29364395141602</v>
      </c>
      <c r="AY1239" s="4">
        <f>0.61365*EXP(17.502*AX1239/(240.97+AX1239))</f>
        <v>2.870228164362321</v>
      </c>
      <c r="AZ1239" s="4">
        <f>IF(AW1239&lt;&gt;0,(1000-(AV1239+U1239)/2)/AW1239*AP1239,0)</f>
        <v>0.1372222032108266</v>
      </c>
      <c r="BA1239" s="4">
        <f>U1239*AA1239/1000</f>
        <v>1.678265487577795</v>
      </c>
      <c r="BB1239" s="4">
        <f>(AY1239-BA1239)</f>
        <v>1.191962676784526</v>
      </c>
      <c r="BC1239" s="4">
        <f>1/(1.6/F1239+1.37/N1239)</f>
        <v>0.08636373063548251</v>
      </c>
      <c r="BD1239" s="3">
        <f>G1239*AA1239*0.001</f>
      </c>
      <c r="BE1239" s="3">
        <f>G1239/S1239</f>
      </c>
      <c r="BF1239" s="4">
        <f>(1-AP1239*AA1239/AU1239/F1239)*100</f>
        <v>54.33168879266239</v>
      </c>
      <c r="BG1239" s="3">
        <f>(S1239-E1239/(N1239/1.35))</f>
      </c>
      <c r="BH1239" s="3">
        <f>E1239*BF1239/100/BG1239</f>
      </c>
    </row>
    <row r="1240" ht="16" customHeight="1">
      <c r="A1240" s="4">
        <v>1151</v>
      </c>
      <c r="B1240" t="s" s="2">
        <v>1288</v>
      </c>
      <c r="C1240" s="4">
        <v>6668.000031292439</v>
      </c>
      <c r="D1240" s="4">
        <v>0</v>
      </c>
      <c r="E1240" s="3">
        <f>(R1240-#REF!*(1000-T1240)/(1000-U1240))*AO1240</f>
      </c>
      <c r="F1240" s="4">
        <f>IF(AZ1240&lt;&gt;0,1/(1/AZ1240-1/N1240),0)</f>
        <v>0.1441248065123132</v>
      </c>
      <c r="G1240" s="3">
        <f>((BC1240-AP1240/2)*S1240-E1240)/(BC1240+AP1240/2)</f>
      </c>
      <c r="H1240" s="4">
        <f>AP1240*1000</f>
        <v>2.043440788779785</v>
      </c>
      <c r="I1240" s="4">
        <f>(AU1240-BA1240)</f>
        <v>1.478231879170865</v>
      </c>
      <c r="J1240" s="4">
        <f>(P1240+AT1240*D1240)</f>
        <v>24.87526321411133</v>
      </c>
      <c r="K1240" s="4">
        <v>6</v>
      </c>
      <c r="L1240" s="4">
        <f>(K1240*AI1240+AJ1240)</f>
        <v>1.420000016689301</v>
      </c>
      <c r="M1240" s="4">
        <v>1</v>
      </c>
      <c r="N1240" s="4">
        <f>L1240*(M1240+1)*(M1240+1)/(M1240*M1240+1)</f>
        <v>2.840000033378601</v>
      </c>
      <c r="O1240" s="4">
        <v>21.7059154510498</v>
      </c>
      <c r="P1240" s="4">
        <v>24.87526321411133</v>
      </c>
      <c r="Q1240" s="4">
        <v>20.9632453918457</v>
      </c>
      <c r="R1240" s="4">
        <v>1000.022399902344</v>
      </c>
      <c r="S1240" s="4">
        <v>971.6157836914062</v>
      </c>
      <c r="T1240" s="4">
        <v>14.09382629394531</v>
      </c>
      <c r="U1240" s="4">
        <v>16.50772476196289</v>
      </c>
      <c r="V1240" s="4">
        <v>54.96536636352539</v>
      </c>
      <c r="W1240" s="4">
        <v>64.38116455078125</v>
      </c>
      <c r="X1240" s="4">
        <v>499.5342407226562</v>
      </c>
      <c r="Y1240" s="4">
        <v>2000.478149414062</v>
      </c>
      <c r="Z1240" s="4">
        <v>45.97673797607422</v>
      </c>
      <c r="AA1240" s="4">
        <v>101.6418762207031</v>
      </c>
      <c r="AB1240" s="4">
        <v>9.902133941650391</v>
      </c>
      <c r="AC1240" s="4">
        <v>0.3389774262905121</v>
      </c>
      <c r="AD1240" s="4">
        <v>0.223877340555191</v>
      </c>
      <c r="AE1240" s="4">
        <v>0.001763823092915118</v>
      </c>
      <c r="AF1240" s="4">
        <v>0.1961845606565475</v>
      </c>
      <c r="AG1240" s="4">
        <v>0.003502026200294495</v>
      </c>
      <c r="AH1240" s="4">
        <v>1</v>
      </c>
      <c r="AI1240" s="4">
        <v>-0.2195652425289154</v>
      </c>
      <c r="AJ1240" s="4">
        <v>2.737391471862793</v>
      </c>
      <c r="AK1240" s="4">
        <v>1</v>
      </c>
      <c r="AL1240" s="4">
        <v>0</v>
      </c>
      <c r="AM1240" s="4">
        <v>0.1599999964237213</v>
      </c>
      <c r="AN1240" s="4">
        <v>111115</v>
      </c>
      <c r="AO1240" s="4">
        <f>X1240*0.000001/(K1240*0.0001)</f>
        <v>0.8325570678710937</v>
      </c>
      <c r="AP1240" s="4">
        <f>(U1240-T1240)/(1000-U1240)*AO1240</f>
        <v>0.002043440788779785</v>
      </c>
      <c r="AQ1240" s="4">
        <f>(P1240+273.15)</f>
        <v>298.0252632141113</v>
      </c>
      <c r="AR1240" s="4">
        <f>(O1240+273.15)</f>
        <v>294.8559154510498</v>
      </c>
      <c r="AS1240" s="4">
        <f>(Y1240*AK1240+Z1240*AL1240)*AM1240</f>
        <v>320.0764967519826</v>
      </c>
      <c r="AT1240" s="4">
        <f>((AS1240+0.00000010773*(AR1240^4-AQ1240^4))-AP1240*44100)/(L1240*0.92*2*29.3+0.00000043092*AQ1240^3)</f>
        <v>2.209848748847569</v>
      </c>
      <c r="AU1240" s="4">
        <f>0.61365*EXP(17.502*J1240/(240.97+J1240))</f>
        <v>3.156107996111733</v>
      </c>
      <c r="AV1240" s="4">
        <f>AU1240*1000/AA1240</f>
        <v>31.05125676014307</v>
      </c>
      <c r="AW1240" s="4">
        <f>(AV1240-U1240)</f>
        <v>14.54353199818017</v>
      </c>
      <c r="AX1240" s="4">
        <f>IF(D1240,P1240,(O1240+P1240)/2)</f>
        <v>23.29058933258057</v>
      </c>
      <c r="AY1240" s="4">
        <f>0.61365*EXP(17.502*AX1240/(240.97+AX1240))</f>
        <v>2.8696987274364</v>
      </c>
      <c r="AZ1240" s="4">
        <f>IF(AW1240&lt;&gt;0,(1000-(AV1240+U1240)/2)/AW1240*AP1240,0)</f>
        <v>0.1371639851771806</v>
      </c>
      <c r="BA1240" s="4">
        <f>U1240*AA1240/1000</f>
        <v>1.677876116940868</v>
      </c>
      <c r="BB1240" s="4">
        <f>(AY1240-BA1240)</f>
        <v>1.191822610495532</v>
      </c>
      <c r="BC1240" s="4">
        <f>1/(1.6/F1240+1.37/N1240)</f>
        <v>0.08632683370490399</v>
      </c>
      <c r="BD1240" s="3">
        <f>G1240*AA1240*0.001</f>
      </c>
      <c r="BE1240" s="3">
        <f>G1240/S1240</f>
      </c>
      <c r="BF1240" s="4">
        <f>(1-AP1240*AA1240/AU1240/F1240)*100</f>
        <v>54.33913459511519</v>
      </c>
      <c r="BG1240" s="3">
        <f>(S1240-E1240/(N1240/1.35))</f>
      </c>
      <c r="BH1240" s="3">
        <f>E1240*BF1240/100/BG1240</f>
      </c>
    </row>
    <row r="1241" ht="16" customHeight="1">
      <c r="A1241" s="4">
        <v>1152</v>
      </c>
      <c r="B1241" t="s" s="2">
        <v>1289</v>
      </c>
      <c r="C1241" s="4">
        <v>6673.000031180680</v>
      </c>
      <c r="D1241" s="4">
        <v>0</v>
      </c>
      <c r="E1241" s="3">
        <f>(R1241-#REF!*(1000-T1241)/(1000-U1241))*AO1241</f>
      </c>
      <c r="F1241" s="4">
        <f>IF(AZ1241&lt;&gt;0,1/(1/AZ1241-1/N1241),0)</f>
        <v>0.1438872862088707</v>
      </c>
      <c r="G1241" s="3">
        <f>((BC1241-AP1241/2)*S1241-E1241)/(BC1241+AP1241/2)</f>
      </c>
      <c r="H1241" s="4">
        <f>AP1241*1000</f>
        <v>2.040500563691806</v>
      </c>
      <c r="I1241" s="4">
        <f>(AU1241-BA1241)</f>
        <v>1.478429965618273</v>
      </c>
      <c r="J1241" s="4">
        <f>(P1241+AT1241*D1241)</f>
        <v>24.87386703491211</v>
      </c>
      <c r="K1241" s="4">
        <v>6</v>
      </c>
      <c r="L1241" s="4">
        <f>(K1241*AI1241+AJ1241)</f>
        <v>1.420000016689301</v>
      </c>
      <c r="M1241" s="4">
        <v>1</v>
      </c>
      <c r="N1241" s="4">
        <f>L1241*(M1241+1)*(M1241+1)/(M1241*M1241+1)</f>
        <v>2.840000033378601</v>
      </c>
      <c r="O1241" s="4">
        <v>21.70612907409668</v>
      </c>
      <c r="P1241" s="4">
        <v>24.87386703491211</v>
      </c>
      <c r="Q1241" s="4">
        <v>20.96320915222168</v>
      </c>
      <c r="R1241" s="4">
        <v>1000.039184570312</v>
      </c>
      <c r="S1241" s="4">
        <v>971.6519165039062</v>
      </c>
      <c r="T1241" s="4">
        <v>14.09268665313721</v>
      </c>
      <c r="U1241" s="4">
        <v>16.50318145751953</v>
      </c>
      <c r="V1241" s="4">
        <v>54.960449218750</v>
      </c>
      <c r="W1241" s="4">
        <v>64.36367797851562</v>
      </c>
      <c r="X1241" s="4">
        <v>499.5221252441406</v>
      </c>
      <c r="Y1241" s="4">
        <v>2000.482543945312</v>
      </c>
      <c r="Z1241" s="4">
        <v>45.46963119506836</v>
      </c>
      <c r="AA1241" s="4">
        <v>101.6419219970703</v>
      </c>
      <c r="AB1241" s="4">
        <v>9.902133941650391</v>
      </c>
      <c r="AC1241" s="4">
        <v>0.3389774262905121</v>
      </c>
      <c r="AD1241" s="4">
        <v>0.223877340555191</v>
      </c>
      <c r="AE1241" s="4">
        <v>0.001763823092915118</v>
      </c>
      <c r="AF1241" s="4">
        <v>0.1961845606565475</v>
      </c>
      <c r="AG1241" s="4">
        <v>0.003502026200294495</v>
      </c>
      <c r="AH1241" s="4">
        <v>1</v>
      </c>
      <c r="AI1241" s="4">
        <v>-0.2195652425289154</v>
      </c>
      <c r="AJ1241" s="4">
        <v>2.737391471862793</v>
      </c>
      <c r="AK1241" s="4">
        <v>1</v>
      </c>
      <c r="AL1241" s="4">
        <v>0</v>
      </c>
      <c r="AM1241" s="4">
        <v>0.1599999964237213</v>
      </c>
      <c r="AN1241" s="4">
        <v>111115</v>
      </c>
      <c r="AO1241" s="4">
        <f>X1241*0.000001/(K1241*0.0001)</f>
        <v>0.832536875406901</v>
      </c>
      <c r="AP1241" s="4">
        <f>(U1241-T1241)/(1000-U1241)*AO1241</f>
        <v>0.002040500563691806</v>
      </c>
      <c r="AQ1241" s="4">
        <f>(P1241+273.15)</f>
        <v>298.0238670349121</v>
      </c>
      <c r="AR1241" s="4">
        <f>(O1241+273.15)</f>
        <v>294.8561290740967</v>
      </c>
      <c r="AS1241" s="4">
        <f>(Y1241*AK1241+Z1241*AL1241)*AM1241</f>
        <v>320.0771998769669</v>
      </c>
      <c r="AT1241" s="4">
        <f>((AS1241+0.00000010773*(AR1241^4-AQ1241^4))-AP1241*44100)/(L1241*0.92*2*29.3+0.00000043092*AQ1241^3)</f>
        <v>2.211542747848258</v>
      </c>
      <c r="AU1241" s="4">
        <f>0.61365*EXP(17.502*J1241/(240.97+J1241))</f>
        <v>3.15584504802697</v>
      </c>
      <c r="AV1241" s="4">
        <f>AU1241*1000/AA1241</f>
        <v>31.04865577136502</v>
      </c>
      <c r="AW1241" s="4">
        <f>(AV1241-U1241)</f>
        <v>14.54547431384549</v>
      </c>
      <c r="AX1241" s="4">
        <f>IF(D1241,P1241,(O1241+P1241)/2)</f>
        <v>23.28999805450439</v>
      </c>
      <c r="AY1241" s="4">
        <f>0.61365*EXP(17.502*AX1241/(240.97+AX1241))</f>
        <v>2.869596254977444</v>
      </c>
      <c r="AZ1241" s="4">
        <f>IF(AW1241&lt;&gt;0,(1000-(AV1241+U1241)/2)/AW1241*AP1241,0)</f>
        <v>0.1369488368255288</v>
      </c>
      <c r="BA1241" s="4">
        <f>U1241*AA1241/1000</f>
        <v>1.677415082408697</v>
      </c>
      <c r="BB1241" s="4">
        <f>(AY1241-BA1241)</f>
        <v>1.192181172568747</v>
      </c>
      <c r="BC1241" s="4">
        <f>1/(1.6/F1241+1.37/N1241)</f>
        <v>0.08619048071098562</v>
      </c>
      <c r="BD1241" s="3">
        <f>G1241*AA1241*0.001</f>
      </c>
      <c r="BE1241" s="3">
        <f>G1241/S1241</f>
      </c>
      <c r="BF1241" s="4">
        <f>(1-AP1241*AA1241/AU1241/F1241)*100</f>
        <v>54.32574260788206</v>
      </c>
      <c r="BG1241" s="3">
        <f>(S1241-E1241/(N1241/1.35))</f>
      </c>
      <c r="BH1241" s="3">
        <f>E1241*BF1241/100/BG1241</f>
      </c>
    </row>
    <row r="1242" ht="16" customHeight="1">
      <c r="A1242" s="4">
        <v>1153</v>
      </c>
      <c r="B1242" t="s" s="2">
        <v>1290</v>
      </c>
      <c r="C1242" s="4">
        <v>6678.000031068921</v>
      </c>
      <c r="D1242" s="4">
        <v>0</v>
      </c>
      <c r="E1242" s="3">
        <f>(R1242-#REF!*(1000-T1242)/(1000-U1242))*AO1242</f>
      </c>
      <c r="F1242" s="4">
        <f>IF(AZ1242&lt;&gt;0,1/(1/AZ1242-1/N1242),0)</f>
        <v>0.1434089719228184</v>
      </c>
      <c r="G1242" s="3">
        <f>((BC1242-AP1242/2)*S1242-E1242)/(BC1242+AP1242/2)</f>
      </c>
      <c r="H1242" s="4">
        <f>AP1242*1000</f>
        <v>2.038042278149527</v>
      </c>
      <c r="I1242" s="4">
        <f>(AU1242-BA1242)</f>
        <v>1.481326193088414</v>
      </c>
      <c r="J1242" s="4">
        <f>(P1242+AT1242*D1242)</f>
        <v>24.8870964050293</v>
      </c>
      <c r="K1242" s="4">
        <v>6</v>
      </c>
      <c r="L1242" s="4">
        <f>(K1242*AI1242+AJ1242)</f>
        <v>1.420000016689301</v>
      </c>
      <c r="M1242" s="4">
        <v>1</v>
      </c>
      <c r="N1242" s="4">
        <f>L1242*(M1242+1)*(M1242+1)/(M1242*M1242+1)</f>
        <v>2.840000033378601</v>
      </c>
      <c r="O1242" s="4">
        <v>21.70608329772949</v>
      </c>
      <c r="P1242" s="4">
        <v>24.8870964050293</v>
      </c>
      <c r="Q1242" s="4">
        <v>20.96324729919434</v>
      </c>
      <c r="R1242" s="4">
        <v>1000.053344726562</v>
      </c>
      <c r="S1242" s="4">
        <v>971.6369018554688</v>
      </c>
      <c r="T1242" s="4">
        <v>14.09155559539795</v>
      </c>
      <c r="U1242" s="4">
        <v>16.49914932250977</v>
      </c>
      <c r="V1242" s="4">
        <v>54.95593643188477</v>
      </c>
      <c r="W1242" s="4">
        <v>64.34785461425781</v>
      </c>
      <c r="X1242" s="4">
        <v>499.5235595703125</v>
      </c>
      <c r="Y1242" s="4">
        <v>2000.485107421875</v>
      </c>
      <c r="Z1242" s="4">
        <v>46.04388046264648</v>
      </c>
      <c r="AA1242" s="4">
        <v>101.6422805786133</v>
      </c>
      <c r="AB1242" s="4">
        <v>9.902133941650391</v>
      </c>
      <c r="AC1242" s="4">
        <v>0.3389774262905121</v>
      </c>
      <c r="AD1242" s="4">
        <v>0.223877340555191</v>
      </c>
      <c r="AE1242" s="4">
        <v>0.001763823092915118</v>
      </c>
      <c r="AF1242" s="4">
        <v>0.1961845606565475</v>
      </c>
      <c r="AG1242" s="4">
        <v>0.003502026200294495</v>
      </c>
      <c r="AH1242" s="4">
        <v>1</v>
      </c>
      <c r="AI1242" s="4">
        <v>-0.2195652425289154</v>
      </c>
      <c r="AJ1242" s="4">
        <v>2.737391471862793</v>
      </c>
      <c r="AK1242" s="4">
        <v>1</v>
      </c>
      <c r="AL1242" s="4">
        <v>0</v>
      </c>
      <c r="AM1242" s="4">
        <v>0.1599999964237213</v>
      </c>
      <c r="AN1242" s="4">
        <v>111115</v>
      </c>
      <c r="AO1242" s="4">
        <f>X1242*0.000001/(K1242*0.0001)</f>
        <v>0.8325392659505207</v>
      </c>
      <c r="AP1242" s="4">
        <f>(U1242-T1242)/(1000-U1242)*AO1242</f>
        <v>0.002038042278149527</v>
      </c>
      <c r="AQ1242" s="4">
        <f>(P1242+273.15)</f>
        <v>298.0370964050293</v>
      </c>
      <c r="AR1242" s="4">
        <f>(O1242+273.15)</f>
        <v>294.8560832977295</v>
      </c>
      <c r="AS1242" s="4">
        <f>(Y1242*AK1242+Z1242*AL1242)*AM1242</f>
        <v>320.0776100332077</v>
      </c>
      <c r="AT1242" s="4">
        <f>((AS1242+0.00000010773*(AR1242^4-AQ1242^4))-AP1242*44100)/(L1242*0.92*2*29.3+0.00000043092*AQ1242^3)</f>
        <v>2.211020317171077</v>
      </c>
      <c r="AU1242" s="4">
        <f>0.61365*EXP(17.502*J1242/(240.97+J1242))</f>
        <v>3.158337357835389</v>
      </c>
      <c r="AV1242" s="4">
        <f>AU1242*1000/AA1242</f>
        <v>31.07306663974972</v>
      </c>
      <c r="AW1242" s="4">
        <f>(AV1242-U1242)</f>
        <v>14.57391731723995</v>
      </c>
      <c r="AX1242" s="4">
        <f>IF(D1242,P1242,(O1242+P1242)/2)</f>
        <v>23.29658985137939</v>
      </c>
      <c r="AY1242" s="4">
        <f>0.61365*EXP(17.502*AX1242/(240.97+AX1242))</f>
        <v>2.87073883869064</v>
      </c>
      <c r="AZ1242" s="4">
        <f>IF(AW1242&lt;&gt;0,(1000-(AV1242+U1242)/2)/AW1242*AP1242,0)</f>
        <v>0.1365154708334893</v>
      </c>
      <c r="BA1242" s="4">
        <f>U1242*AA1242/1000</f>
        <v>1.677011164746975</v>
      </c>
      <c r="BB1242" s="4">
        <f>(AY1242-BA1242)</f>
        <v>1.193727673943666</v>
      </c>
      <c r="BC1242" s="4">
        <f>1/(1.6/F1242+1.37/N1242)</f>
        <v>0.08591583860076825</v>
      </c>
      <c r="BD1242" s="3">
        <f>G1242*AA1242*0.001</f>
      </c>
      <c r="BE1242" s="3">
        <f>G1242/S1242</f>
      </c>
      <c r="BF1242" s="4">
        <f>(1-AP1242*AA1242/AU1242/F1242)*100</f>
        <v>54.26457173883487</v>
      </c>
      <c r="BG1242" s="3">
        <f>(S1242-E1242/(N1242/1.35))</f>
      </c>
      <c r="BH1242" s="3">
        <f>E1242*BF1242/100/BG1242</f>
      </c>
    </row>
    <row r="1243" ht="16" customHeight="1">
      <c r="A1243" t="s" s="2">
        <v>2424</v>
      </c>
      <c r="B1243" s="3"/>
      <c r="C1243" s="3"/>
      <c r="D1243" s="3"/>
      <c r="E1243" s="3">
        <f>AVERAGE(E1237:E1242)</f>
      </c>
      <c r="F1243" s="4">
        <f>AVERAGE(F1237:F1242)</f>
        <v>0.1440910106631914</v>
      </c>
      <c r="G1243" s="3">
        <f>AVERAGE(G1237:G1242)</f>
      </c>
      <c r="H1243" s="4">
        <f>AVERAGE(H1237:H1242)</f>
        <v>2.044446686898916</v>
      </c>
      <c r="I1243" s="4">
        <f>AVERAGE(I1237:I1242)</f>
        <v>1.479283253131552</v>
      </c>
      <c r="J1243" s="4">
        <f>AVERAGE(J1237:J1242)</f>
        <v>24.88180541992188</v>
      </c>
      <c r="K1243" s="4">
        <f>AVERAGE(K1237:K1242)</f>
        <v>6</v>
      </c>
      <c r="L1243" s="4">
        <f>AVERAGE(L1237:L1242)</f>
        <v>1.420000016689301</v>
      </c>
      <c r="M1243" s="4">
        <f>AVERAGE(M1237:M1242)</f>
        <v>1</v>
      </c>
      <c r="N1243" s="4">
        <f>AVERAGE(N1237:N1242)</f>
        <v>2.840000033378601</v>
      </c>
      <c r="O1243" s="4">
        <f>AVERAGE(O1237:O1242)</f>
        <v>21.70550982157389</v>
      </c>
      <c r="P1243" s="4">
        <f>AVERAGE(P1237:P1242)</f>
        <v>24.88180541992188</v>
      </c>
      <c r="Q1243" s="4">
        <f>AVERAGE(Q1237:Q1242)</f>
        <v>20.96371110280355</v>
      </c>
      <c r="R1243" s="4">
        <f>AVERAGE(R1237:R1242)</f>
        <v>1000.041269938151</v>
      </c>
      <c r="S1243" s="4">
        <f>AVERAGE(S1237:S1242)</f>
        <v>971.6377970377604</v>
      </c>
      <c r="T1243" s="4">
        <f>AVERAGE(T1237:T1242)</f>
        <v>14.09441248575846</v>
      </c>
      <c r="U1243" s="4">
        <f>AVERAGE(U1237:U1242)</f>
        <v>16.50948143005371</v>
      </c>
      <c r="V1243" s="4">
        <f>AVERAGE(V1237:V1242)</f>
        <v>54.9693603515625</v>
      </c>
      <c r="W1243" s="4">
        <f>AVERAGE(W1237:W1242)</f>
        <v>64.39054107666016</v>
      </c>
      <c r="X1243" s="4">
        <f>AVERAGE(X1237:X1242)</f>
        <v>499.5369974772136</v>
      </c>
      <c r="Y1243" s="4">
        <f>AVERAGE(Y1237:Y1242)</f>
        <v>2000.429199218750</v>
      </c>
      <c r="Z1243" s="4">
        <f>AVERAGE(Z1237:Z1242)</f>
        <v>46.52457491556803</v>
      </c>
      <c r="AA1243" s="4">
        <f>AVERAGE(AA1237:AA1242)</f>
        <v>101.6420338948568</v>
      </c>
      <c r="AB1243" s="4">
        <f>AVERAGE(AB1237:AB1242)</f>
        <v>9.902133941650391</v>
      </c>
      <c r="AC1243" s="4">
        <f>AVERAGE(AC1237:AC1242)</f>
        <v>0.3389774262905121</v>
      </c>
      <c r="AD1243" s="4">
        <f>AVERAGE(AD1237:AD1242)</f>
        <v>0.223877340555191</v>
      </c>
      <c r="AE1243" s="4">
        <f>AVERAGE(AE1237:AE1242)</f>
        <v>0.001763823092915118</v>
      </c>
      <c r="AF1243" s="4">
        <f>AVERAGE(AF1237:AF1242)</f>
        <v>0.1961845606565475</v>
      </c>
      <c r="AG1243" s="4">
        <f>AVERAGE(AG1237:AG1242)</f>
        <v>0.003502026200294495</v>
      </c>
      <c r="AH1243" s="4">
        <f>AVERAGE(AH1237:AH1242)</f>
        <v>1</v>
      </c>
      <c r="AI1243" s="4">
        <f>AVERAGE(AI1237:AI1242)</f>
        <v>-0.2195652425289154</v>
      </c>
      <c r="AJ1243" s="4">
        <f>AVERAGE(AJ1237:AJ1242)</f>
        <v>2.737391471862793</v>
      </c>
      <c r="AK1243" s="4">
        <f>AVERAGE(AK1237:AK1242)</f>
        <v>1</v>
      </c>
      <c r="AL1243" s="4">
        <f>AVERAGE(AL1237:AL1242)</f>
        <v>0</v>
      </c>
      <c r="AM1243" s="4">
        <f>AVERAGE(AM1237:AM1242)</f>
        <v>0.1599999964237213</v>
      </c>
      <c r="AN1243" s="4">
        <f>AVERAGE(AN1237:AN1242)</f>
        <v>111115</v>
      </c>
      <c r="AO1243" s="4">
        <f>AVERAGE(AO1237:AO1242)</f>
        <v>0.8325616624620226</v>
      </c>
      <c r="AP1243" s="4">
        <f>AVERAGE(AP1237:AP1242)</f>
        <v>0.002044446686898916</v>
      </c>
      <c r="AQ1243" s="4">
        <f>AVERAGE(AQ1237:AQ1242)</f>
        <v>298.0318054199219</v>
      </c>
      <c r="AR1243" s="4">
        <f>AVERAGE(AR1237:AR1242)</f>
        <v>294.8555098215739</v>
      </c>
      <c r="AS1243" s="4">
        <f>AVERAGE(AS1237:AS1242)</f>
        <v>320.0686647209077</v>
      </c>
      <c r="AT1243" s="4">
        <f>AVERAGE(AT1237:AT1242)</f>
        <v>2.208337189286469</v>
      </c>
      <c r="AU1243" s="4">
        <f>AVERAGE(AU1237:AU1242)</f>
        <v>3.157340524008998</v>
      </c>
      <c r="AV1243" s="4">
        <f>AVERAGE(AV1237:AV1242)</f>
        <v>31.06333474479649</v>
      </c>
      <c r="AW1243" s="4">
        <f>AVERAGE(AW1237:AW1242)</f>
        <v>14.55385331474278</v>
      </c>
      <c r="AX1243" s="4">
        <f>AVERAGE(AX1237:AX1242)</f>
        <v>23.29365762074788</v>
      </c>
      <c r="AY1243" s="4">
        <f>AVERAGE(AY1237:AY1242)</f>
        <v>2.87023056433645</v>
      </c>
      <c r="AZ1243" s="4">
        <f>AVERAGE(AZ1237:AZ1242)</f>
        <v>0.1371333336334117</v>
      </c>
      <c r="BA1243" s="4">
        <f>AVERAGE(BA1237:BA1242)</f>
        <v>1.678057270877447</v>
      </c>
      <c r="BB1243" s="4">
        <f>AVERAGE(BB1237:BB1242)</f>
        <v>1.192173293459003</v>
      </c>
      <c r="BC1243" s="4">
        <f>AVERAGE(BC1237:BC1242)</f>
        <v>0.08630741129830809</v>
      </c>
      <c r="BD1243" s="3">
        <f>AVERAGE(BD1237:BD1242)</f>
      </c>
      <c r="BE1243" s="3">
        <f>AVERAGE(BE1237:BE1242)</f>
      </c>
      <c r="BF1243" s="4">
        <f>AVERAGE(BF1237:BF1242)</f>
        <v>54.32365509067812</v>
      </c>
      <c r="BG1243" s="3">
        <f>AVERAGE(BG1237:BG1242)</f>
      </c>
      <c r="BH1243" s="3">
        <f>AVERAGE(BH1237:BH1242)</f>
      </c>
    </row>
    <row r="1244" ht="29" customHeight="1">
      <c r="A1244" t="s" s="2">
        <v>9</v>
      </c>
      <c r="B1244" t="s" s="5">
        <v>1291</v>
      </c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  <c r="AO1244" s="3"/>
      <c r="AP1244" s="3"/>
      <c r="AQ1244" s="3"/>
      <c r="AR1244" s="3"/>
      <c r="AS1244" s="3"/>
      <c r="AT1244" s="3"/>
      <c r="AU1244" s="3"/>
      <c r="AV1244" s="3"/>
      <c r="AW1244" s="3"/>
      <c r="AX1244" s="3"/>
      <c r="AY1244" s="3"/>
      <c r="AZ1244" s="3"/>
      <c r="BA1244" s="3"/>
      <c r="BB1244" s="3"/>
      <c r="BC1244" s="3"/>
      <c r="BD1244" s="3"/>
      <c r="BE1244" s="3"/>
      <c r="BF1244" s="3"/>
      <c r="BG1244" s="3"/>
      <c r="BH1244" s="3"/>
    </row>
    <row r="1245" ht="16" customHeight="1">
      <c r="A1245" s="4">
        <v>1154</v>
      </c>
      <c r="B1245" t="s" s="2">
        <v>1292</v>
      </c>
      <c r="C1245" s="4">
        <v>6683.500030945987</v>
      </c>
      <c r="D1245" s="4">
        <v>0</v>
      </c>
      <c r="E1245" s="3">
        <f>(R1245-#REF!*(1000-T1245)/(1000-U1245))*AO1245</f>
      </c>
      <c r="F1245" s="4">
        <f>IF(AZ1245&lt;&gt;0,1/(1/AZ1245-1/N1245),0)</f>
        <v>0.1427132103226422</v>
      </c>
      <c r="G1245" s="3">
        <f>((BC1245-AP1245/2)*S1245-E1245)/(BC1245+AP1245/2)</f>
      </c>
      <c r="H1245" s="4">
        <f>AP1245*1000</f>
        <v>2.034316986282656</v>
      </c>
      <c r="I1245" s="4">
        <f>(AU1245-BA1245)</f>
        <v>1.485460460762988</v>
      </c>
      <c r="J1245" s="4">
        <f>(P1245+AT1245*D1245)</f>
        <v>24.9061336517334</v>
      </c>
      <c r="K1245" s="4">
        <v>6</v>
      </c>
      <c r="L1245" s="4">
        <f>(K1245*AI1245+AJ1245)</f>
        <v>1.420000016689301</v>
      </c>
      <c r="M1245" s="4">
        <v>1</v>
      </c>
      <c r="N1245" s="4">
        <f>L1245*(M1245+1)*(M1245+1)/(M1245*M1245+1)</f>
        <v>2.840000033378601</v>
      </c>
      <c r="O1245" s="4">
        <v>21.7056827545166</v>
      </c>
      <c r="P1245" s="4">
        <v>24.9061336517334</v>
      </c>
      <c r="Q1245" s="4">
        <v>20.96324729919434</v>
      </c>
      <c r="R1245" s="4">
        <v>1000.056884765625</v>
      </c>
      <c r="S1245" s="4">
        <v>971.5921020507812</v>
      </c>
      <c r="T1245" s="4">
        <v>14.09057712554932</v>
      </c>
      <c r="U1245" s="4">
        <v>16.49376106262207</v>
      </c>
      <c r="V1245" s="4">
        <v>54.95294189453125</v>
      </c>
      <c r="W1245" s="4">
        <v>64.32829284667969</v>
      </c>
      <c r="X1245" s="4">
        <v>499.5281677246094</v>
      </c>
      <c r="Y1245" s="4">
        <v>2000.510986328125</v>
      </c>
      <c r="Z1245" s="4">
        <v>46.91701889038086</v>
      </c>
      <c r="AA1245" s="4">
        <v>101.6424560546875</v>
      </c>
      <c r="AB1245" s="4">
        <v>9.902133941650391</v>
      </c>
      <c r="AC1245" s="4">
        <v>0.3389774262905121</v>
      </c>
      <c r="AD1245" s="4">
        <v>0.223877340555191</v>
      </c>
      <c r="AE1245" s="4">
        <v>0.001763823092915118</v>
      </c>
      <c r="AF1245" s="4">
        <v>0.1961845606565475</v>
      </c>
      <c r="AG1245" s="4">
        <v>0.003502026200294495</v>
      </c>
      <c r="AH1245" s="4">
        <v>1</v>
      </c>
      <c r="AI1245" s="4">
        <v>-0.2195652425289154</v>
      </c>
      <c r="AJ1245" s="4">
        <v>2.737391471862793</v>
      </c>
      <c r="AK1245" s="4">
        <v>1</v>
      </c>
      <c r="AL1245" s="4">
        <v>0</v>
      </c>
      <c r="AM1245" s="4">
        <v>0.1599999964237213</v>
      </c>
      <c r="AN1245" s="4">
        <v>111125</v>
      </c>
      <c r="AO1245" s="4">
        <f>X1245*0.000001/(K1245*0.0001)</f>
        <v>0.8325469462076821</v>
      </c>
      <c r="AP1245" s="4">
        <f>(U1245-T1245)/(1000-U1245)*AO1245</f>
        <v>0.002034316986282655</v>
      </c>
      <c r="AQ1245" s="4">
        <f>(P1245+273.15)</f>
        <v>298.0561336517334</v>
      </c>
      <c r="AR1245" s="4">
        <f>(O1245+273.15)</f>
        <v>294.8556827545166</v>
      </c>
      <c r="AS1245" s="4">
        <f>(Y1245*AK1245+Z1245*AL1245)*AM1245</f>
        <v>320.0817506581152</v>
      </c>
      <c r="AT1245" s="4">
        <f>((AS1245+0.00000010773*(AR1245^4-AQ1245^4))-AP1245*44100)/(L1245*0.92*2*29.3+0.00000043092*AQ1245^3)</f>
        <v>2.210360634183661</v>
      </c>
      <c r="AU1245" s="4">
        <f>0.61365*EXP(17.502*J1245/(240.97+J1245))</f>
        <v>3.161926844747068</v>
      </c>
      <c r="AV1245" s="4">
        <f>AU1245*1000/AA1245</f>
        <v>31.10832783345801</v>
      </c>
      <c r="AW1245" s="4">
        <f>(AV1245-U1245)</f>
        <v>14.61456677083594</v>
      </c>
      <c r="AX1245" s="4">
        <f>IF(D1245,P1245,(O1245+P1245)/2)</f>
        <v>23.305908203125</v>
      </c>
      <c r="AY1245" s="4">
        <f>0.61365*EXP(17.502*AX1245/(240.97+AX1245))</f>
        <v>2.872354706412873</v>
      </c>
      <c r="AZ1245" s="4">
        <f>IF(AW1245&lt;&gt;0,(1000-(AV1245+U1245)/2)/AW1245*AP1245,0)</f>
        <v>0.1358848434175751</v>
      </c>
      <c r="BA1245" s="4">
        <f>U1245*AA1245/1000</f>
        <v>1.67646638398408</v>
      </c>
      <c r="BB1245" s="4">
        <f>(AY1245-BA1245)</f>
        <v>1.195888322428793</v>
      </c>
      <c r="BC1245" s="4">
        <f>1/(1.6/F1245+1.37/N1245)</f>
        <v>0.08551620536862296</v>
      </c>
      <c r="BD1245" s="3">
        <f>G1245*AA1245*0.001</f>
      </c>
      <c r="BE1245" s="3">
        <f>G1245/S1245</f>
      </c>
      <c r="BF1245" s="4">
        <f>(1-AP1245*AA1245/AU1245/F1245)*100</f>
        <v>54.17760521915185</v>
      </c>
      <c r="BG1245" s="3">
        <f>(S1245-E1245/(N1245/1.35))</f>
      </c>
      <c r="BH1245" s="3">
        <f>E1245*BF1245/100/BG1245</f>
      </c>
    </row>
    <row r="1246" ht="16" customHeight="1">
      <c r="A1246" s="4">
        <v>1155</v>
      </c>
      <c r="B1246" t="s" s="2">
        <v>1293</v>
      </c>
      <c r="C1246" s="4">
        <v>6688.500030834228</v>
      </c>
      <c r="D1246" s="4">
        <v>0</v>
      </c>
      <c r="E1246" s="3">
        <f>(R1246-#REF!*(1000-T1246)/(1000-U1246))*AO1246</f>
      </c>
      <c r="F1246" s="4">
        <f>IF(AZ1246&lt;&gt;0,1/(1/AZ1246-1/N1246),0)</f>
        <v>0.1425975366981396</v>
      </c>
      <c r="G1246" s="3">
        <f>((BC1246-AP1246/2)*S1246-E1246)/(BC1246+AP1246/2)</f>
      </c>
      <c r="H1246" s="4">
        <f>AP1246*1000</f>
        <v>2.031616475645666</v>
      </c>
      <c r="I1246" s="4">
        <f>(AU1246-BA1246)</f>
        <v>1.484644302208947</v>
      </c>
      <c r="J1246" s="4">
        <f>(P1246+AT1246*D1246)</f>
        <v>24.89927291870117</v>
      </c>
      <c r="K1246" s="4">
        <v>6</v>
      </c>
      <c r="L1246" s="4">
        <f>(K1246*AI1246+AJ1246)</f>
        <v>1.420000016689301</v>
      </c>
      <c r="M1246" s="4">
        <v>1</v>
      </c>
      <c r="N1246" s="4">
        <f>L1246*(M1246+1)*(M1246+1)/(M1246*M1246+1)</f>
        <v>2.840000033378601</v>
      </c>
      <c r="O1246" s="4">
        <v>21.7055835723877</v>
      </c>
      <c r="P1246" s="4">
        <v>24.89927291870117</v>
      </c>
      <c r="Q1246" s="4">
        <v>20.96266174316406</v>
      </c>
      <c r="R1246" s="4">
        <v>1001.746826171875</v>
      </c>
      <c r="S1246" s="4">
        <v>971.7098388671875</v>
      </c>
      <c r="T1246" s="4">
        <v>14.08915710449219</v>
      </c>
      <c r="U1246" s="4">
        <v>16.48909568786621</v>
      </c>
      <c r="V1246" s="4">
        <v>54.94839096069336</v>
      </c>
      <c r="W1246" s="4">
        <v>64.31067657470703</v>
      </c>
      <c r="X1246" s="4">
        <v>499.5420227050781</v>
      </c>
      <c r="Y1246" s="4">
        <v>2000.530883789062</v>
      </c>
      <c r="Z1246" s="4">
        <v>46.9350471496582</v>
      </c>
      <c r="AA1246" s="4">
        <v>101.6422348022461</v>
      </c>
      <c r="AB1246" s="4">
        <v>9.902133941650391</v>
      </c>
      <c r="AC1246" s="4">
        <v>0.3389774262905121</v>
      </c>
      <c r="AD1246" s="4">
        <v>0.223877340555191</v>
      </c>
      <c r="AE1246" s="4">
        <v>0.001763823092915118</v>
      </c>
      <c r="AF1246" s="4">
        <v>0.1961845606565475</v>
      </c>
      <c r="AG1246" s="4">
        <v>0.003502026200294495</v>
      </c>
      <c r="AH1246" s="4">
        <v>0.6666666865348816</v>
      </c>
      <c r="AI1246" s="4">
        <v>-0.2195652425289154</v>
      </c>
      <c r="AJ1246" s="4">
        <v>2.737391471862793</v>
      </c>
      <c r="AK1246" s="4">
        <v>1</v>
      </c>
      <c r="AL1246" s="4">
        <v>0</v>
      </c>
      <c r="AM1246" s="4">
        <v>0.1599999964237213</v>
      </c>
      <c r="AN1246" s="4">
        <v>111125</v>
      </c>
      <c r="AO1246" s="4">
        <f>X1246*0.000001/(K1246*0.0001)</f>
        <v>0.8325700378417967</v>
      </c>
      <c r="AP1246" s="4">
        <f>(U1246-T1246)/(1000-U1246)*AO1246</f>
        <v>0.002031616475645666</v>
      </c>
      <c r="AQ1246" s="4">
        <f>(P1246+273.15)</f>
        <v>298.0492729187011</v>
      </c>
      <c r="AR1246" s="4">
        <f>(O1246+273.15)</f>
        <v>294.8555835723877</v>
      </c>
      <c r="AS1246" s="4">
        <f>(Y1246*AK1246+Z1246*AL1246)*AM1246</f>
        <v>320.084934251794</v>
      </c>
      <c r="AT1246" s="4">
        <f>((AS1246+0.00000010773*(AR1246^4-AQ1246^4))-AP1246*44100)/(L1246*0.92*2*29.3+0.00000043092*AQ1246^3)</f>
        <v>2.212647937633557</v>
      </c>
      <c r="AU1246" s="4">
        <f>0.61365*EXP(17.502*J1246/(240.97+J1246))</f>
        <v>3.160632837791748</v>
      </c>
      <c r="AV1246" s="4">
        <f>AU1246*1000/AA1246</f>
        <v>31.09566455264425</v>
      </c>
      <c r="AW1246" s="4">
        <f>(AV1246-U1246)</f>
        <v>14.60656886477804</v>
      </c>
      <c r="AX1246" s="4">
        <f>IF(D1246,P1246,(O1246+P1246)/2)</f>
        <v>23.30242824554443</v>
      </c>
      <c r="AY1246" s="4">
        <f>0.61365*EXP(17.502*AX1246/(240.97+AX1246))</f>
        <v>2.87175116424753</v>
      </c>
      <c r="AZ1246" s="4">
        <f>IF(AW1246&lt;&gt;0,(1000-(AV1246+U1246)/2)/AW1246*AP1246,0)</f>
        <v>0.1357799701325455</v>
      </c>
      <c r="BA1246" s="4">
        <f>U1246*AA1246/1000</f>
        <v>1.675988535582801</v>
      </c>
      <c r="BB1246" s="4">
        <f>(AY1246-BA1246)</f>
        <v>1.195762628664729</v>
      </c>
      <c r="BC1246" s="4">
        <f>1/(1.6/F1246+1.37/N1246)</f>
        <v>0.08544974888776032</v>
      </c>
      <c r="BD1246" s="3">
        <f>G1246*AA1246*0.001</f>
      </c>
      <c r="BE1246" s="3">
        <f>G1246/S1246</f>
      </c>
      <c r="BF1246" s="4">
        <f>(1-AP1246*AA1246/AU1246/F1246)*100</f>
        <v>54.18266124423295</v>
      </c>
      <c r="BG1246" s="3">
        <f>(S1246-E1246/(N1246/1.35))</f>
      </c>
      <c r="BH1246" s="3">
        <f>E1246*BF1246/100/BG1246</f>
      </c>
    </row>
    <row r="1247" ht="16" customHeight="1">
      <c r="A1247" s="4">
        <v>1156</v>
      </c>
      <c r="B1247" t="s" s="2">
        <v>1294</v>
      </c>
      <c r="C1247" s="4">
        <v>6693.500030722469</v>
      </c>
      <c r="D1247" s="4">
        <v>0</v>
      </c>
      <c r="E1247" s="3">
        <f>(R1247-#REF!*(1000-T1247)/(1000-U1247))*AO1247</f>
      </c>
      <c r="F1247" s="4">
        <f>IF(AZ1247&lt;&gt;0,1/(1/AZ1247-1/N1247),0)</f>
        <v>0.1426025131899245</v>
      </c>
      <c r="G1247" s="3">
        <f>((BC1247-AP1247/2)*S1247-E1247)/(BC1247+AP1247/2)</f>
      </c>
      <c r="H1247" s="4">
        <f>AP1247*1000</f>
        <v>2.028475057334377</v>
      </c>
      <c r="I1247" s="4">
        <f>(AU1247-BA1247)</f>
        <v>1.482318415220881</v>
      </c>
      <c r="J1247" s="4">
        <f>(P1247+AT1247*D1247)</f>
        <v>24.8844051361084</v>
      </c>
      <c r="K1247" s="4">
        <v>6</v>
      </c>
      <c r="L1247" s="4">
        <f>(K1247*AI1247+AJ1247)</f>
        <v>1.420000016689301</v>
      </c>
      <c r="M1247" s="4">
        <v>1</v>
      </c>
      <c r="N1247" s="4">
        <f>L1247*(M1247+1)*(M1247+1)/(M1247*M1247+1)</f>
        <v>2.840000033378601</v>
      </c>
      <c r="O1247" s="4">
        <v>21.70546531677246</v>
      </c>
      <c r="P1247" s="4">
        <v>24.8844051361084</v>
      </c>
      <c r="Q1247" s="4">
        <v>20.96269226074219</v>
      </c>
      <c r="R1247" s="4">
        <v>1023.377380371094</v>
      </c>
      <c r="S1247" s="4">
        <v>977.4747924804688</v>
      </c>
      <c r="T1247" s="4">
        <v>14.08828544616699</v>
      </c>
      <c r="U1247" s="4">
        <v>16.48446464538574</v>
      </c>
      <c r="V1247" s="4">
        <v>54.94492340087891</v>
      </c>
      <c r="W1247" s="4">
        <v>64.29243469238281</v>
      </c>
      <c r="X1247" s="4">
        <v>499.5544738769531</v>
      </c>
      <c r="Y1247" s="4">
        <v>2000.501342773438</v>
      </c>
      <c r="Z1247" s="4">
        <v>46.15208053588867</v>
      </c>
      <c r="AA1247" s="4">
        <v>101.6418685913086</v>
      </c>
      <c r="AB1247" s="4">
        <v>9.902133941650391</v>
      </c>
      <c r="AC1247" s="4">
        <v>0.3389774262905121</v>
      </c>
      <c r="AD1247" s="4">
        <v>0.223877340555191</v>
      </c>
      <c r="AE1247" s="4">
        <v>0.001763823092915118</v>
      </c>
      <c r="AF1247" s="4">
        <v>0.1961845606565475</v>
      </c>
      <c r="AG1247" s="4">
        <v>0.003502026200294495</v>
      </c>
      <c r="AH1247" s="4">
        <v>0.6666666865348816</v>
      </c>
      <c r="AI1247" s="4">
        <v>-0.2195652425289154</v>
      </c>
      <c r="AJ1247" s="4">
        <v>2.737391471862793</v>
      </c>
      <c r="AK1247" s="4">
        <v>1</v>
      </c>
      <c r="AL1247" s="4">
        <v>0</v>
      </c>
      <c r="AM1247" s="4">
        <v>0.1599999964237213</v>
      </c>
      <c r="AN1247" s="4">
        <v>111115</v>
      </c>
      <c r="AO1247" s="4">
        <f>X1247*0.000001/(K1247*0.0001)</f>
        <v>0.8325907897949217</v>
      </c>
      <c r="AP1247" s="4">
        <f>(U1247-T1247)/(1000-U1247)*AO1247</f>
        <v>0.002028475057334377</v>
      </c>
      <c r="AQ1247" s="4">
        <f>(P1247+273.15)</f>
        <v>298.0344051361084</v>
      </c>
      <c r="AR1247" s="4">
        <f>(O1247+273.15)</f>
        <v>294.8554653167724</v>
      </c>
      <c r="AS1247" s="4">
        <f>(Y1247*AK1247+Z1247*AL1247)*AM1247</f>
        <v>320.0802076893997</v>
      </c>
      <c r="AT1247" s="4">
        <f>((AS1247+0.00000010773*(AR1247^4-AQ1247^4))-AP1247*44100)/(L1247*0.92*2*29.3+0.00000043092*AQ1247^3)</f>
        <v>2.216125553596687</v>
      </c>
      <c r="AU1247" s="4">
        <f>0.61365*EXP(17.502*J1247/(240.97+J1247))</f>
        <v>3.157830204505251</v>
      </c>
      <c r="AV1247" s="4">
        <f>AU1247*1000/AA1247</f>
        <v>31.06820297846509</v>
      </c>
      <c r="AW1247" s="4">
        <f>(AV1247-U1247)</f>
        <v>14.58373833307935</v>
      </c>
      <c r="AX1247" s="4">
        <f>IF(D1247,P1247,(O1247+P1247)/2)</f>
        <v>23.29493522644043</v>
      </c>
      <c r="AY1247" s="4">
        <f>0.61365*EXP(17.502*AX1247/(240.97+AX1247))</f>
        <v>2.870451998232033</v>
      </c>
      <c r="AZ1247" s="4">
        <f>IF(AW1247&lt;&gt;0,(1000-(AV1247+U1247)/2)/AW1247*AP1247,0)</f>
        <v>0.1357844821413429</v>
      </c>
      <c r="BA1247" s="4">
        <f>U1247*AA1247/1000</f>
        <v>1.67551178928437</v>
      </c>
      <c r="BB1247" s="4">
        <f>(AY1247-BA1247)</f>
        <v>1.194940208947663</v>
      </c>
      <c r="BC1247" s="4">
        <f>1/(1.6/F1247+1.37/N1247)</f>
        <v>0.085452608059116</v>
      </c>
      <c r="BD1247" s="3">
        <f>G1247*AA1247*0.001</f>
      </c>
      <c r="BE1247" s="3">
        <f>G1247/S1247</f>
      </c>
      <c r="BF1247" s="4">
        <f>(1-AP1247*AA1247/AU1247/F1247)*100</f>
        <v>54.21466896816178</v>
      </c>
      <c r="BG1247" s="3">
        <f>(S1247-E1247/(N1247/1.35))</f>
      </c>
      <c r="BH1247" s="3">
        <f>E1247*BF1247/100/BG1247</f>
      </c>
    </row>
    <row r="1248" ht="16" customHeight="1">
      <c r="A1248" s="4">
        <v>1157</v>
      </c>
      <c r="B1248" t="s" s="2">
        <v>1295</v>
      </c>
      <c r="C1248" s="4">
        <v>6699.000030599535</v>
      </c>
      <c r="D1248" s="4">
        <v>0</v>
      </c>
      <c r="E1248" s="3">
        <f>(R1248-#REF!*(1000-T1248)/(1000-U1248))*AO1248</f>
      </c>
      <c r="F1248" s="4">
        <f>IF(AZ1248&lt;&gt;0,1/(1/AZ1248-1/N1248),0)</f>
        <v>0.1421660793642996</v>
      </c>
      <c r="G1248" s="3">
        <f>((BC1248-AP1248/2)*S1248-E1248)/(BC1248+AP1248/2)</f>
      </c>
      <c r="H1248" s="4">
        <f>AP1248*1000</f>
        <v>2.025986929137975</v>
      </c>
      <c r="I1248" s="4">
        <f>(AU1248-BA1248)</f>
        <v>1.484811635737628</v>
      </c>
      <c r="J1248" s="4">
        <f>(P1248+AT1248*D1248)</f>
        <v>24.8956413269043</v>
      </c>
      <c r="K1248" s="4">
        <v>6</v>
      </c>
      <c r="L1248" s="4">
        <f>(K1248*AI1248+AJ1248)</f>
        <v>1.420000016689301</v>
      </c>
      <c r="M1248" s="4">
        <v>1</v>
      </c>
      <c r="N1248" s="4">
        <f>L1248*(M1248+1)*(M1248+1)/(M1248*M1248+1)</f>
        <v>2.840000033378601</v>
      </c>
      <c r="O1248" s="4">
        <v>21.70574569702148</v>
      </c>
      <c r="P1248" s="4">
        <v>24.8956413269043</v>
      </c>
      <c r="Q1248" s="4">
        <v>20.96343231201172</v>
      </c>
      <c r="R1248" s="4">
        <v>1084.793334960938</v>
      </c>
      <c r="S1248" s="4">
        <v>1005.741333007812</v>
      </c>
      <c r="T1248" s="4">
        <v>14.08738136291504</v>
      </c>
      <c r="U1248" s="4">
        <v>16.48080635070801</v>
      </c>
      <c r="V1248" s="4">
        <v>54.94049072265625</v>
      </c>
      <c r="W1248" s="4">
        <v>64.27684783935547</v>
      </c>
      <c r="X1248" s="4">
        <v>499.5177307128906</v>
      </c>
      <c r="Y1248" s="4">
        <v>2000.534057617188</v>
      </c>
      <c r="Z1248" s="4">
        <v>44.78096008300781</v>
      </c>
      <c r="AA1248" s="4">
        <v>101.6416549682617</v>
      </c>
      <c r="AB1248" s="4">
        <v>9.902133941650391</v>
      </c>
      <c r="AC1248" s="4">
        <v>0.3389774262905121</v>
      </c>
      <c r="AD1248" s="4">
        <v>0.223877340555191</v>
      </c>
      <c r="AE1248" s="4">
        <v>0.001763823092915118</v>
      </c>
      <c r="AF1248" s="4">
        <v>0.1961845606565475</v>
      </c>
      <c r="AG1248" s="4">
        <v>0.003502026200294495</v>
      </c>
      <c r="AH1248" s="4">
        <v>0.6666666865348816</v>
      </c>
      <c r="AI1248" s="4">
        <v>-0.2195652425289154</v>
      </c>
      <c r="AJ1248" s="4">
        <v>2.737391471862793</v>
      </c>
      <c r="AK1248" s="4">
        <v>1</v>
      </c>
      <c r="AL1248" s="4">
        <v>0</v>
      </c>
      <c r="AM1248" s="4">
        <v>0.1599999964237213</v>
      </c>
      <c r="AN1248" s="4">
        <v>111115</v>
      </c>
      <c r="AO1248" s="4">
        <f>X1248*0.000001/(K1248*0.0001)</f>
        <v>0.8325295511881509</v>
      </c>
      <c r="AP1248" s="4">
        <f>(U1248-T1248)/(1000-U1248)*AO1248</f>
        <v>0.002025986929137974</v>
      </c>
      <c r="AQ1248" s="4">
        <f>(P1248+273.15)</f>
        <v>298.0456413269043</v>
      </c>
      <c r="AR1248" s="4">
        <f>(O1248+273.15)</f>
        <v>294.8557456970215</v>
      </c>
      <c r="AS1248" s="4">
        <f>(Y1248*AK1248+Z1248*AL1248)*AM1248</f>
        <v>320.0854420642827</v>
      </c>
      <c r="AT1248" s="4">
        <f>((AS1248+0.00000010773*(AR1248^4-AQ1248^4))-AP1248*44100)/(L1248*0.92*2*29.3+0.00000043092*AQ1248^3)</f>
        <v>2.215977912804048</v>
      </c>
      <c r="AU1248" s="4">
        <f>0.61365*EXP(17.502*J1248/(240.97+J1248))</f>
        <v>3.159948068435028</v>
      </c>
      <c r="AV1248" s="4">
        <f>AU1248*1000/AA1248</f>
        <v>31.08910484999229</v>
      </c>
      <c r="AW1248" s="4">
        <f>(AV1248-U1248)</f>
        <v>14.60829849928428</v>
      </c>
      <c r="AX1248" s="4">
        <f>IF(D1248,P1248,(O1248+P1248)/2)</f>
        <v>23.30069351196289</v>
      </c>
      <c r="AY1248" s="4">
        <f>0.61365*EXP(17.502*AX1248/(240.97+AX1248))</f>
        <v>2.871450344292723</v>
      </c>
      <c r="AZ1248" s="4">
        <f>IF(AW1248&lt;&gt;0,(1000-(AV1248+U1248)/2)/AW1248*AP1248,0)</f>
        <v>0.1353887258039284</v>
      </c>
      <c r="BA1248" s="4">
        <f>U1248*AA1248/1000</f>
        <v>1.6751364326974</v>
      </c>
      <c r="BB1248" s="4">
        <f>(AY1248-BA1248)</f>
        <v>1.196313911595324</v>
      </c>
      <c r="BC1248" s="4">
        <f>1/(1.6/F1248+1.37/N1248)</f>
        <v>0.08520183004164605</v>
      </c>
      <c r="BD1248" s="3">
        <f>G1248*AA1248*0.001</f>
      </c>
      <c r="BE1248" s="3">
        <f>G1248/S1248</f>
      </c>
      <c r="BF1248" s="4">
        <f>(1-AP1248*AA1248/AU1248/F1248)*100</f>
        <v>54.16128495982493</v>
      </c>
      <c r="BG1248" s="3">
        <f>(S1248-E1248/(N1248/1.35))</f>
      </c>
      <c r="BH1248" s="3">
        <f>E1248*BF1248/100/BG1248</f>
      </c>
    </row>
    <row r="1249" ht="16" customHeight="1">
      <c r="A1249" s="4">
        <v>1158</v>
      </c>
      <c r="B1249" t="s" s="2">
        <v>1296</v>
      </c>
      <c r="C1249" s="4">
        <v>6704.000030487776</v>
      </c>
      <c r="D1249" s="4">
        <v>0</v>
      </c>
      <c r="E1249" s="3">
        <f>(R1249-#REF!*(1000-T1249)/(1000-U1249))*AO1249</f>
      </c>
      <c r="F1249" s="4">
        <f>IF(AZ1249&lt;&gt;0,1/(1/AZ1249-1/N1249),0)</f>
        <v>0.1416349836817205</v>
      </c>
      <c r="G1249" s="3">
        <f>((BC1249-AP1249/2)*S1249-E1249)/(BC1249+AP1249/2)</f>
      </c>
      <c r="H1249" s="4">
        <f>AP1249*1000</f>
        <v>2.024216620577035</v>
      </c>
      <c r="I1249" s="4">
        <f>(AU1249-BA1249)</f>
        <v>1.488788338526303</v>
      </c>
      <c r="J1249" s="4">
        <f>(P1249+AT1249*D1249)</f>
        <v>24.91500473022461</v>
      </c>
      <c r="K1249" s="4">
        <v>6</v>
      </c>
      <c r="L1249" s="4">
        <f>(K1249*AI1249+AJ1249)</f>
        <v>1.420000016689301</v>
      </c>
      <c r="M1249" s="4">
        <v>1</v>
      </c>
      <c r="N1249" s="4">
        <f>L1249*(M1249+1)*(M1249+1)/(M1249*M1249+1)</f>
        <v>2.840000033378601</v>
      </c>
      <c r="O1249" s="4">
        <v>21.70647811889648</v>
      </c>
      <c r="P1249" s="4">
        <v>24.91500473022461</v>
      </c>
      <c r="Q1249" s="4">
        <v>20.96418571472168</v>
      </c>
      <c r="R1249" s="4">
        <v>1157.146972656250</v>
      </c>
      <c r="S1249" s="4">
        <v>1055.769653320312</v>
      </c>
      <c r="T1249" s="4">
        <v>14.08621501922607</v>
      </c>
      <c r="U1249" s="4">
        <v>16.47760200500488</v>
      </c>
      <c r="V1249" s="4">
        <v>54.93411254882812</v>
      </c>
      <c r="W1249" s="4">
        <v>64.26095581054688</v>
      </c>
      <c r="X1249" s="4">
        <v>499.5082092285156</v>
      </c>
      <c r="Y1249" s="4">
        <v>2000.547363281250</v>
      </c>
      <c r="Z1249" s="4">
        <v>44.3172721862793</v>
      </c>
      <c r="AA1249" s="4">
        <v>101.6417541503906</v>
      </c>
      <c r="AB1249" s="4">
        <v>9.902133941650391</v>
      </c>
      <c r="AC1249" s="4">
        <v>0.3389774262905121</v>
      </c>
      <c r="AD1249" s="4">
        <v>0.223877340555191</v>
      </c>
      <c r="AE1249" s="4">
        <v>0.001763823092915118</v>
      </c>
      <c r="AF1249" s="4">
        <v>0.1961845606565475</v>
      </c>
      <c r="AG1249" s="4">
        <v>0.003502026200294495</v>
      </c>
      <c r="AH1249" s="4">
        <v>0.6666666865348816</v>
      </c>
      <c r="AI1249" s="4">
        <v>-0.2195652425289154</v>
      </c>
      <c r="AJ1249" s="4">
        <v>2.737391471862793</v>
      </c>
      <c r="AK1249" s="4">
        <v>1</v>
      </c>
      <c r="AL1249" s="4">
        <v>0</v>
      </c>
      <c r="AM1249" s="4">
        <v>0.1599999964237213</v>
      </c>
      <c r="AN1249" s="4">
        <v>111115</v>
      </c>
      <c r="AO1249" s="4">
        <f>X1249*0.000001/(K1249*0.0001)</f>
        <v>0.8325136820475258</v>
      </c>
      <c r="AP1249" s="4">
        <f>(U1249-T1249)/(1000-U1249)*AO1249</f>
        <v>0.002024216620577035</v>
      </c>
      <c r="AQ1249" s="4">
        <f>(P1249+273.15)</f>
        <v>298.0650047302246</v>
      </c>
      <c r="AR1249" s="4">
        <f>(O1249+273.15)</f>
        <v>294.8564781188965</v>
      </c>
      <c r="AS1249" s="4">
        <f>(Y1249*AK1249+Z1249*AL1249)*AM1249</f>
        <v>320.0875709704851</v>
      </c>
      <c r="AT1249" s="4">
        <f>((AS1249+0.00000010773*(AR1249^4-AQ1249^4))-AP1249*44100)/(L1249*0.92*2*29.3+0.00000043092*AQ1249^3)</f>
        <v>2.21441396110125</v>
      </c>
      <c r="AU1249" s="4">
        <f>0.61365*EXP(17.502*J1249/(240.97+J1249))</f>
        <v>3.163600710506993</v>
      </c>
      <c r="AV1249" s="4">
        <f>AU1249*1000/AA1249</f>
        <v>31.12501094605356</v>
      </c>
      <c r="AW1249" s="4">
        <f>(AV1249-U1249)</f>
        <v>14.64740894104868</v>
      </c>
      <c r="AX1249" s="4">
        <f>IF(D1249,P1249,(O1249+P1249)/2)</f>
        <v>23.31074142456055</v>
      </c>
      <c r="AY1249" s="4">
        <f>0.61365*EXP(17.502*AX1249/(240.97+AX1249))</f>
        <v>2.873193134282579</v>
      </c>
      <c r="AZ1249" s="4">
        <f>IF(AW1249&lt;&gt;0,(1000-(AV1249+U1249)/2)/AW1249*AP1249,0)</f>
        <v>0.1349069742212268</v>
      </c>
      <c r="BA1249" s="4">
        <f>U1249*AA1249/1000</f>
        <v>1.67481237198069</v>
      </c>
      <c r="BB1249" s="4">
        <f>(AY1249-BA1249)</f>
        <v>1.198380762301889</v>
      </c>
      <c r="BC1249" s="4">
        <f>1/(1.6/F1249+1.37/N1249)</f>
        <v>0.08489657326499518</v>
      </c>
      <c r="BD1249" s="3">
        <f>G1249*AA1249*0.001</f>
      </c>
      <c r="BE1249" s="3">
        <f>G1249/S1249</f>
      </c>
      <c r="BF1249" s="4">
        <f>(1-AP1249*AA1249/AU1249/F1249)*100</f>
        <v>54.08263722355176</v>
      </c>
      <c r="BG1249" s="3">
        <f>(S1249-E1249/(N1249/1.35))</f>
      </c>
      <c r="BH1249" s="3">
        <f>E1249*BF1249/100/BG1249</f>
      </c>
    </row>
    <row r="1250" ht="16" customHeight="1">
      <c r="A1250" s="4">
        <v>1159</v>
      </c>
      <c r="B1250" t="s" s="2">
        <v>1297</v>
      </c>
      <c r="C1250" s="4">
        <v>6709.000030376017</v>
      </c>
      <c r="D1250" s="4">
        <v>0</v>
      </c>
      <c r="E1250" s="3">
        <f>(R1250-#REF!*(1000-T1250)/(1000-U1250))*AO1250</f>
      </c>
      <c r="F1250" s="4">
        <f>IF(AZ1250&lt;&gt;0,1/(1/AZ1250-1/N1250),0)</f>
        <v>0.1411529164880444</v>
      </c>
      <c r="G1250" s="3">
        <f>((BC1250-AP1250/2)*S1250-E1250)/(BC1250+AP1250/2)</f>
      </c>
      <c r="H1250" s="4">
        <f>AP1250*1000</f>
        <v>2.022634116758613</v>
      </c>
      <c r="I1250" s="4">
        <f>(AU1250-BA1250)</f>
        <v>1.492444031750575</v>
      </c>
      <c r="J1250" s="4">
        <f>(P1250+AT1250*D1250)</f>
        <v>24.93223571777344</v>
      </c>
      <c r="K1250" s="4">
        <v>6</v>
      </c>
      <c r="L1250" s="4">
        <f>(K1250*AI1250+AJ1250)</f>
        <v>1.420000016689301</v>
      </c>
      <c r="M1250" s="4">
        <v>1</v>
      </c>
      <c r="N1250" s="4">
        <f>L1250*(M1250+1)*(M1250+1)/(M1250*M1250+1)</f>
        <v>2.840000033378601</v>
      </c>
      <c r="O1250" s="4">
        <v>21.70749855041504</v>
      </c>
      <c r="P1250" s="4">
        <v>24.93223571777344</v>
      </c>
      <c r="Q1250" s="4">
        <v>20.96380996704102</v>
      </c>
      <c r="R1250" s="4">
        <v>1208.971923828125</v>
      </c>
      <c r="S1250" s="4">
        <v>1112.935058593750</v>
      </c>
      <c r="T1250" s="4">
        <v>14.08408451080322</v>
      </c>
      <c r="U1250" s="4">
        <v>16.47362518310547</v>
      </c>
      <c r="V1250" s="4">
        <v>54.92305755615234</v>
      </c>
      <c r="W1250" s="4">
        <v>64.24314117431641</v>
      </c>
      <c r="X1250" s="4">
        <v>499.505371093750</v>
      </c>
      <c r="Y1250" s="4">
        <v>2000.556762695312</v>
      </c>
      <c r="Z1250" s="4">
        <v>43.9529914855957</v>
      </c>
      <c r="AA1250" s="4">
        <v>101.6418762207031</v>
      </c>
      <c r="AB1250" s="4">
        <v>9.902133941650391</v>
      </c>
      <c r="AC1250" s="4">
        <v>0.3389774262905121</v>
      </c>
      <c r="AD1250" s="4">
        <v>0.223877340555191</v>
      </c>
      <c r="AE1250" s="4">
        <v>0.001763823092915118</v>
      </c>
      <c r="AF1250" s="4">
        <v>0.1961845606565475</v>
      </c>
      <c r="AG1250" s="4">
        <v>0.003502026200294495</v>
      </c>
      <c r="AH1250" s="4">
        <v>0.6666666865348816</v>
      </c>
      <c r="AI1250" s="4">
        <v>-0.2195652425289154</v>
      </c>
      <c r="AJ1250" s="4">
        <v>2.737391471862793</v>
      </c>
      <c r="AK1250" s="4">
        <v>1</v>
      </c>
      <c r="AL1250" s="4">
        <v>0</v>
      </c>
      <c r="AM1250" s="4">
        <v>0.1599999964237213</v>
      </c>
      <c r="AN1250" s="4">
        <v>111115</v>
      </c>
      <c r="AO1250" s="4">
        <f>X1250*0.000001/(K1250*0.0001)</f>
        <v>0.8325089518229165</v>
      </c>
      <c r="AP1250" s="4">
        <f>(U1250-T1250)/(1000-U1250)*AO1250</f>
        <v>0.002022634116758613</v>
      </c>
      <c r="AQ1250" s="4">
        <f>(P1250+273.15)</f>
        <v>298.0822357177734</v>
      </c>
      <c r="AR1250" s="4">
        <f>(O1250+273.15)</f>
        <v>294.857498550415</v>
      </c>
      <c r="AS1250" s="4">
        <f>(Y1250*AK1250+Z1250*AL1250)*AM1250</f>
        <v>320.0890748767015</v>
      </c>
      <c r="AT1250" s="4">
        <f>((AS1250+0.00000010773*(AR1250^4-AQ1250^4))-AP1250*44100)/(L1250*0.92*2*29.3+0.00000043092*AQ1250^3)</f>
        <v>2.213067332447157</v>
      </c>
      <c r="AU1250" s="4">
        <f>0.61365*EXP(17.502*J1250/(240.97+J1250))</f>
        <v>3.166854203518039</v>
      </c>
      <c r="AV1250" s="4">
        <f>AU1250*1000/AA1250</f>
        <v>31.15698294118062</v>
      </c>
      <c r="AW1250" s="4">
        <f>(AV1250-U1250)</f>
        <v>14.68335775807515</v>
      </c>
      <c r="AX1250" s="4">
        <f>IF(D1250,P1250,(O1250+P1250)/2)</f>
        <v>23.31986713409424</v>
      </c>
      <c r="AY1250" s="4">
        <f>0.61365*EXP(17.502*AX1250/(240.97+AX1250))</f>
        <v>2.874776771677568</v>
      </c>
      <c r="AZ1250" s="4">
        <f>IF(AW1250&lt;&gt;0,(1000-(AV1250+U1250)/2)/AW1250*AP1250,0)</f>
        <v>0.1344695472788355</v>
      </c>
      <c r="BA1250" s="4">
        <f>U1250*AA1250/1000</f>
        <v>1.674410171767464</v>
      </c>
      <c r="BB1250" s="4">
        <f>(AY1250-BA1250)</f>
        <v>1.200366599910104</v>
      </c>
      <c r="BC1250" s="4">
        <f>1/(1.6/F1250+1.37/N1250)</f>
        <v>0.0846194153100162</v>
      </c>
      <c r="BD1250" s="3">
        <f>G1250*AA1250*0.001</f>
      </c>
      <c r="BE1250" s="3">
        <f>G1250/S1250</f>
      </c>
      <c r="BF1250" s="4">
        <f>(1-AP1250*AA1250/AU1250/F1250)*100</f>
        <v>54.0090822539055</v>
      </c>
      <c r="BG1250" s="3">
        <f>(S1250-E1250/(N1250/1.35))</f>
      </c>
      <c r="BH1250" s="3">
        <f>E1250*BF1250/100/BG1250</f>
      </c>
    </row>
    <row r="1251" ht="16" customHeight="1">
      <c r="A1251" s="4">
        <v>1160</v>
      </c>
      <c r="B1251" t="s" s="2">
        <v>1298</v>
      </c>
      <c r="C1251" s="4">
        <v>6714.500030253083</v>
      </c>
      <c r="D1251" s="4">
        <v>0</v>
      </c>
      <c r="E1251" s="3">
        <f>(R1251-#REF!*(1000-T1251)/(1000-U1251))*AO1251</f>
      </c>
      <c r="F1251" s="4">
        <f>IF(AZ1251&lt;&gt;0,1/(1/AZ1251-1/N1251),0)</f>
        <v>0.1408862890816478</v>
      </c>
      <c r="G1251" s="3">
        <f>((BC1251-AP1251/2)*S1251-E1251)/(BC1251+AP1251/2)</f>
      </c>
      <c r="H1251" s="4">
        <f>AP1251*1000</f>
        <v>2.020167265064956</v>
      </c>
      <c r="I1251" s="4">
        <f>(AU1251-BA1251)</f>
        <v>1.493309222731575</v>
      </c>
      <c r="J1251" s="4">
        <f>(P1251+AT1251*D1251)</f>
        <v>24.93426895141602</v>
      </c>
      <c r="K1251" s="4">
        <v>6</v>
      </c>
      <c r="L1251" s="4">
        <f>(K1251*AI1251+AJ1251)</f>
        <v>1.420000016689301</v>
      </c>
      <c r="M1251" s="4">
        <v>1</v>
      </c>
      <c r="N1251" s="4">
        <f>L1251*(M1251+1)*(M1251+1)/(M1251*M1251+1)</f>
        <v>2.840000033378601</v>
      </c>
      <c r="O1251" s="4">
        <v>21.70841026306152</v>
      </c>
      <c r="P1251" s="4">
        <v>24.93426895141602</v>
      </c>
      <c r="Q1251" s="4">
        <v>20.96305847167969</v>
      </c>
      <c r="R1251" s="4">
        <v>1228.643432617188</v>
      </c>
      <c r="S1251" s="4">
        <v>1159.503784179688</v>
      </c>
      <c r="T1251" s="4">
        <v>14.08248424530029</v>
      </c>
      <c r="U1251" s="4">
        <v>16.46892166137695</v>
      </c>
      <c r="V1251" s="4">
        <v>54.91325378417969</v>
      </c>
      <c r="W1251" s="4">
        <v>64.22083282470703</v>
      </c>
      <c r="X1251" s="4">
        <v>499.5473022460938</v>
      </c>
      <c r="Y1251" s="4">
        <v>2000.547729492188</v>
      </c>
      <c r="Z1251" s="4">
        <v>43.81914138793945</v>
      </c>
      <c r="AA1251" s="4">
        <v>101.6416931152344</v>
      </c>
      <c r="AB1251" s="4">
        <v>9.902133941650391</v>
      </c>
      <c r="AC1251" s="4">
        <v>0.3389774262905121</v>
      </c>
      <c r="AD1251" s="4">
        <v>0.223877340555191</v>
      </c>
      <c r="AE1251" s="4">
        <v>0.001763823092915118</v>
      </c>
      <c r="AF1251" s="4">
        <v>0.1961845606565475</v>
      </c>
      <c r="AG1251" s="4">
        <v>0.003502026200294495</v>
      </c>
      <c r="AH1251" s="4">
        <v>0.6666666865348816</v>
      </c>
      <c r="AI1251" s="4">
        <v>-0.2195652425289154</v>
      </c>
      <c r="AJ1251" s="4">
        <v>2.737391471862793</v>
      </c>
      <c r="AK1251" s="4">
        <v>1</v>
      </c>
      <c r="AL1251" s="4">
        <v>0</v>
      </c>
      <c r="AM1251" s="4">
        <v>0.1599999964237213</v>
      </c>
      <c r="AN1251" s="4">
        <v>111115</v>
      </c>
      <c r="AO1251" s="4">
        <f>X1251*0.000001/(K1251*0.0001)</f>
        <v>0.8325788370768228</v>
      </c>
      <c r="AP1251" s="4">
        <f>(U1251-T1251)/(1000-U1251)*AO1251</f>
        <v>0.002020167265064956</v>
      </c>
      <c r="AQ1251" s="4">
        <f>(P1251+273.15)</f>
        <v>298.084268951416</v>
      </c>
      <c r="AR1251" s="4">
        <f>(O1251+273.15)</f>
        <v>294.8584102630615</v>
      </c>
      <c r="AS1251" s="4">
        <f>(Y1251*AK1251+Z1251*AL1251)*AM1251</f>
        <v>320.0876295642338</v>
      </c>
      <c r="AT1251" s="4">
        <f>((AS1251+0.00000010773*(AR1251^4-AQ1251^4))-AP1251*44100)/(L1251*0.92*2*29.3+0.00000043092*AQ1251^3)</f>
        <v>2.214132392695636</v>
      </c>
      <c r="AU1251" s="4">
        <f>0.61365*EXP(17.502*J1251/(240.97+J1251))</f>
        <v>3.167238304176087</v>
      </c>
      <c r="AV1251" s="4">
        <f>AU1251*1000/AA1251</f>
        <v>31.16081803739032</v>
      </c>
      <c r="AW1251" s="4">
        <f>(AV1251-U1251)</f>
        <v>14.69189637601337</v>
      </c>
      <c r="AX1251" s="4">
        <f>IF(D1251,P1251,(O1251+P1251)/2)</f>
        <v>23.32133960723877</v>
      </c>
      <c r="AY1251" s="4">
        <f>0.61365*EXP(17.502*AX1251/(240.97+AX1251))</f>
        <v>2.875032370017069</v>
      </c>
      <c r="AZ1251" s="4">
        <f>IF(AW1251&lt;&gt;0,(1000-(AV1251+U1251)/2)/AW1251*AP1251,0)</f>
        <v>0.1342275492626749</v>
      </c>
      <c r="BA1251" s="4">
        <f>U1251*AA1251/1000</f>
        <v>1.673929081444512</v>
      </c>
      <c r="BB1251" s="4">
        <f>(AY1251-BA1251)</f>
        <v>1.201103288572557</v>
      </c>
      <c r="BC1251" s="4">
        <f>1/(1.6/F1251+1.37/N1251)</f>
        <v>0.084466088328065</v>
      </c>
      <c r="BD1251" s="3">
        <f>G1251*AA1251*0.001</f>
      </c>
      <c r="BE1251" s="3">
        <f>G1251/S1251</f>
      </c>
      <c r="BF1251" s="4">
        <f>(1-AP1251*AA1251/AU1251/F1251)*100</f>
        <v>53.98390625235616</v>
      </c>
      <c r="BG1251" s="3">
        <f>(S1251-E1251/(N1251/1.35))</f>
      </c>
      <c r="BH1251" s="3">
        <f>E1251*BF1251/100/BG1251</f>
      </c>
    </row>
    <row r="1252" ht="16" customHeight="1">
      <c r="A1252" s="4">
        <v>1161</v>
      </c>
      <c r="B1252" t="s" s="2">
        <v>1299</v>
      </c>
      <c r="C1252" s="4">
        <v>6719.500030141324</v>
      </c>
      <c r="D1252" s="4">
        <v>0</v>
      </c>
      <c r="E1252" s="3">
        <f>(R1252-#REF!*(1000-T1252)/(1000-U1252))*AO1252</f>
      </c>
      <c r="F1252" s="4">
        <f>IF(AZ1252&lt;&gt;0,1/(1/AZ1252-1/N1252),0)</f>
        <v>0.1408570217780024</v>
      </c>
      <c r="G1252" s="3">
        <f>((BC1252-AP1252/2)*S1252-E1252)/(BC1252+AP1252/2)</f>
      </c>
      <c r="H1252" s="4">
        <f>AP1252*1000</f>
        <v>2.017274813333828</v>
      </c>
      <c r="I1252" s="4">
        <f>(AU1252-BA1252)</f>
        <v>1.491480877783266</v>
      </c>
      <c r="J1252" s="4">
        <f>(P1252+AT1252*D1252)</f>
        <v>24.92199516296387</v>
      </c>
      <c r="K1252" s="4">
        <v>6</v>
      </c>
      <c r="L1252" s="4">
        <f>(K1252*AI1252+AJ1252)</f>
        <v>1.420000016689301</v>
      </c>
      <c r="M1252" s="4">
        <v>1</v>
      </c>
      <c r="N1252" s="4">
        <f>L1252*(M1252+1)*(M1252+1)/(M1252*M1252+1)</f>
        <v>2.840000033378601</v>
      </c>
      <c r="O1252" s="4">
        <v>21.7088794708252</v>
      </c>
      <c r="P1252" s="4">
        <v>24.92199516296387</v>
      </c>
      <c r="Q1252" s="4">
        <v>20.96249771118164</v>
      </c>
      <c r="R1252" s="4">
        <v>1227.087890625</v>
      </c>
      <c r="S1252" s="4">
        <v>1179.669921875</v>
      </c>
      <c r="T1252" s="4">
        <v>14.0811071395874</v>
      </c>
      <c r="U1252" s="4">
        <v>16.46417427062988</v>
      </c>
      <c r="V1252" s="4">
        <v>54.90594863891602</v>
      </c>
      <c r="W1252" s="4">
        <v>64.20066833496094</v>
      </c>
      <c r="X1252" s="4">
        <v>499.5399475097656</v>
      </c>
      <c r="Y1252" s="4">
        <v>2000.579956054688</v>
      </c>
      <c r="Z1252" s="4">
        <v>43.76158142089844</v>
      </c>
      <c r="AA1252" s="4">
        <v>101.6412582397461</v>
      </c>
      <c r="AB1252" s="4">
        <v>9.902133941650391</v>
      </c>
      <c r="AC1252" s="4">
        <v>0.3389774262905121</v>
      </c>
      <c r="AD1252" s="4">
        <v>0.223877340555191</v>
      </c>
      <c r="AE1252" s="4">
        <v>0.001763823092915118</v>
      </c>
      <c r="AF1252" s="4">
        <v>0.1961845606565475</v>
      </c>
      <c r="AG1252" s="4">
        <v>0.003502026200294495</v>
      </c>
      <c r="AH1252" s="4">
        <v>0.6666666865348816</v>
      </c>
      <c r="AI1252" s="4">
        <v>-0.2195652425289154</v>
      </c>
      <c r="AJ1252" s="4">
        <v>2.737391471862793</v>
      </c>
      <c r="AK1252" s="4">
        <v>1</v>
      </c>
      <c r="AL1252" s="4">
        <v>0</v>
      </c>
      <c r="AM1252" s="4">
        <v>0.1599999964237213</v>
      </c>
      <c r="AN1252" s="4">
        <v>111115</v>
      </c>
      <c r="AO1252" s="4">
        <f>X1252*0.000001/(K1252*0.0001)</f>
        <v>0.8325665791829426</v>
      </c>
      <c r="AP1252" s="4">
        <f>(U1252-T1252)/(1000-U1252)*AO1252</f>
        <v>0.002017274813333828</v>
      </c>
      <c r="AQ1252" s="4">
        <f>(P1252+273.15)</f>
        <v>298.0719951629638</v>
      </c>
      <c r="AR1252" s="4">
        <f>(O1252+273.15)</f>
        <v>294.8588794708252</v>
      </c>
      <c r="AS1252" s="4">
        <f>(Y1252*AK1252+Z1252*AL1252)*AM1252</f>
        <v>320.0927858141185</v>
      </c>
      <c r="AT1252" s="4">
        <f>((AS1252+0.00000010773*(AR1252^4-AQ1252^4))-AP1252*44100)/(L1252*0.92*2*29.3+0.00000043092*AQ1252^3)</f>
        <v>2.21732784929875</v>
      </c>
      <c r="AU1252" s="4">
        <f>0.61365*EXP(17.502*J1252/(240.97+J1252))</f>
        <v>3.164920266528541</v>
      </c>
      <c r="AV1252" s="4">
        <f>AU1252*1000/AA1252</f>
        <v>31.13814529000903</v>
      </c>
      <c r="AW1252" s="4">
        <f>(AV1252-U1252)</f>
        <v>14.67397101937915</v>
      </c>
      <c r="AX1252" s="4">
        <f>IF(D1252,P1252,(O1252+P1252)/2)</f>
        <v>23.31543731689453</v>
      </c>
      <c r="AY1252" s="4">
        <f>0.61365*EXP(17.502*AX1252/(240.97+AX1252))</f>
        <v>2.874007944435645</v>
      </c>
      <c r="AZ1252" s="4">
        <f>IF(AW1252&lt;&gt;0,(1000-(AV1252+U1252)/2)/AW1252*AP1252,0)</f>
        <v>0.1342009828546175</v>
      </c>
      <c r="BA1252" s="4">
        <f>U1252*AA1252/1000</f>
        <v>1.673439388745275</v>
      </c>
      <c r="BB1252" s="4">
        <f>(AY1252-BA1252)</f>
        <v>1.20056855569037</v>
      </c>
      <c r="BC1252" s="4">
        <f>1/(1.6/F1252+1.37/N1252)</f>
        <v>0.08444925640736271</v>
      </c>
      <c r="BD1252" s="3">
        <f>G1252*AA1252*0.001</f>
      </c>
      <c r="BE1252" s="3">
        <f>G1252/S1252</f>
      </c>
      <c r="BF1252" s="4">
        <f>(1-AP1252*AA1252/AU1252/F1252)*100</f>
        <v>54.00677914106014</v>
      </c>
      <c r="BG1252" s="3">
        <f>(S1252-E1252/(N1252/1.35))</f>
      </c>
      <c r="BH1252" s="3">
        <f>E1252*BF1252/100/BG1252</f>
      </c>
    </row>
    <row r="1253" ht="16" customHeight="1">
      <c r="A1253" s="4">
        <v>1162</v>
      </c>
      <c r="B1253" t="s" s="2">
        <v>1300</v>
      </c>
      <c r="C1253" s="4">
        <v>6724.500030029565</v>
      </c>
      <c r="D1253" s="4">
        <v>0</v>
      </c>
      <c r="E1253" s="3">
        <f>(R1253-#REF!*(1000-T1253)/(1000-U1253))*AO1253</f>
      </c>
      <c r="F1253" s="4">
        <f>IF(AZ1253&lt;&gt;0,1/(1/AZ1253-1/N1253),0)</f>
        <v>0.1406777620748904</v>
      </c>
      <c r="G1253" s="3">
        <f>((BC1253-AP1253/2)*S1253-E1253)/(BC1253+AP1253/2)</f>
      </c>
      <c r="H1253" s="4">
        <f>AP1253*1000</f>
        <v>2.013740730977516</v>
      </c>
      <c r="I1253" s="4">
        <f>(AU1253-BA1253)</f>
        <v>1.490690217347508</v>
      </c>
      <c r="J1253" s="4">
        <f>(P1253+AT1253*D1253)</f>
        <v>24.91507148742676</v>
      </c>
      <c r="K1253" s="4">
        <v>6</v>
      </c>
      <c r="L1253" s="4">
        <f>(K1253*AI1253+AJ1253)</f>
        <v>1.420000016689301</v>
      </c>
      <c r="M1253" s="4">
        <v>1</v>
      </c>
      <c r="N1253" s="4">
        <f>L1253*(M1253+1)*(M1253+1)/(M1253*M1253+1)</f>
        <v>2.840000033378601</v>
      </c>
      <c r="O1253" s="4">
        <v>21.70926094055176</v>
      </c>
      <c r="P1253" s="4">
        <v>24.91507148742676</v>
      </c>
      <c r="Q1253" s="4">
        <v>20.96276092529297</v>
      </c>
      <c r="R1253" s="4">
        <v>1221.7548828125</v>
      </c>
      <c r="S1253" s="4">
        <v>1185.727050781250</v>
      </c>
      <c r="T1253" s="4">
        <v>14.08010578155518</v>
      </c>
      <c r="U1253" s="4">
        <v>16.45908355712891</v>
      </c>
      <c r="V1253" s="4">
        <v>54.90034866333008</v>
      </c>
      <c r="W1253" s="4">
        <v>64.17904663085938</v>
      </c>
      <c r="X1253" s="4">
        <v>499.5245666503906</v>
      </c>
      <c r="Y1253" s="4">
        <v>2000.678466796875</v>
      </c>
      <c r="Z1253" s="4">
        <v>43.6246337890625</v>
      </c>
      <c r="AA1253" s="4">
        <v>101.6413269042969</v>
      </c>
      <c r="AB1253" s="4">
        <v>9.902133941650391</v>
      </c>
      <c r="AC1253" s="4">
        <v>0.3389774262905121</v>
      </c>
      <c r="AD1253" s="4">
        <v>0.223877340555191</v>
      </c>
      <c r="AE1253" s="4">
        <v>0.001763823092915118</v>
      </c>
      <c r="AF1253" s="4">
        <v>0.1961845606565475</v>
      </c>
      <c r="AG1253" s="4">
        <v>0.003502026200294495</v>
      </c>
      <c r="AH1253" s="4">
        <v>0.6666666865348816</v>
      </c>
      <c r="AI1253" s="4">
        <v>-0.2195652425289154</v>
      </c>
      <c r="AJ1253" s="4">
        <v>2.737391471862793</v>
      </c>
      <c r="AK1253" s="4">
        <v>1</v>
      </c>
      <c r="AL1253" s="4">
        <v>0</v>
      </c>
      <c r="AM1253" s="4">
        <v>0.1599999964237213</v>
      </c>
      <c r="AN1253" s="4">
        <v>111115</v>
      </c>
      <c r="AO1253" s="4">
        <f>X1253*0.000001/(K1253*0.0001)</f>
        <v>0.8325409444173175</v>
      </c>
      <c r="AP1253" s="4">
        <f>(U1253-T1253)/(1000-U1253)*AO1253</f>
        <v>0.002013740730977516</v>
      </c>
      <c r="AQ1253" s="4">
        <f>(P1253+273.15)</f>
        <v>298.0650714874267</v>
      </c>
      <c r="AR1253" s="4">
        <f>(O1253+273.15)</f>
        <v>294.8592609405517</v>
      </c>
      <c r="AS1253" s="4">
        <f>(Y1253*AK1253+Z1253*AL1253)*AM1253</f>
        <v>320.1085475325162</v>
      </c>
      <c r="AT1253" s="4">
        <f>((AS1253+0.00000010773*(AR1253^4-AQ1253^4))-AP1253*44100)/(L1253*0.92*2*29.3+0.00000043092*AQ1253^3)</f>
        <v>2.220244901518146</v>
      </c>
      <c r="AU1253" s="4">
        <f>0.61365*EXP(17.502*J1253/(240.97+J1253))</f>
        <v>3.163613309722785</v>
      </c>
      <c r="AV1253" s="4">
        <f>AU1253*1000/AA1253</f>
        <v>31.12526573665818</v>
      </c>
      <c r="AW1253" s="4">
        <f>(AV1253-U1253)</f>
        <v>14.66618217952927</v>
      </c>
      <c r="AX1253" s="4">
        <f>IF(D1253,P1253,(O1253+P1253)/2)</f>
        <v>23.31216621398926</v>
      </c>
      <c r="AY1253" s="4">
        <f>0.61365*EXP(17.502*AX1253/(240.97+AX1253))</f>
        <v>2.873440335991662</v>
      </c>
      <c r="AZ1253" s="4">
        <f>IF(AW1253&lt;&gt;0,(1000-(AV1253+U1253)/2)/AW1253*AP1253,0)</f>
        <v>0.1340382545197343</v>
      </c>
      <c r="BA1253" s="4">
        <f>U1253*AA1253/1000</f>
        <v>1.672923092375277</v>
      </c>
      <c r="BB1253" s="4">
        <f>(AY1253-BA1253)</f>
        <v>1.200517243616385</v>
      </c>
      <c r="BC1253" s="4">
        <f>1/(1.6/F1253+1.37/N1253)</f>
        <v>0.08434615613125863</v>
      </c>
      <c r="BD1253" s="3">
        <f>G1253*AA1253*0.001</f>
      </c>
      <c r="BE1253" s="3">
        <f>G1253/S1253</f>
      </c>
      <c r="BF1253" s="4">
        <f>(1-AP1253*AA1253/AU1253/F1253)*100</f>
        <v>54.00982781261021</v>
      </c>
      <c r="BG1253" s="3">
        <f>(S1253-E1253/(N1253/1.35))</f>
      </c>
      <c r="BH1253" s="3">
        <f>E1253*BF1253/100/BG1253</f>
      </c>
    </row>
    <row r="1254" ht="16" customHeight="1">
      <c r="A1254" s="4">
        <v>1163</v>
      </c>
      <c r="B1254" t="s" s="2">
        <v>1301</v>
      </c>
      <c r="C1254" s="4">
        <v>6730.000029906631</v>
      </c>
      <c r="D1254" s="4">
        <v>0</v>
      </c>
      <c r="E1254" s="3">
        <f>(R1254-#REF!*(1000-T1254)/(1000-U1254))*AO1254</f>
      </c>
      <c r="F1254" s="4">
        <f>IF(AZ1254&lt;&gt;0,1/(1/AZ1254-1/N1254),0)</f>
        <v>0.140306590055875</v>
      </c>
      <c r="G1254" s="3">
        <f>((BC1254-AP1254/2)*S1254-E1254)/(BC1254+AP1254/2)</f>
      </c>
      <c r="H1254" s="4">
        <f>AP1254*1000</f>
        <v>2.010191291492375</v>
      </c>
      <c r="I1254" s="4">
        <f>(AU1254-BA1254)</f>
        <v>1.491817555115307</v>
      </c>
      <c r="J1254" s="4">
        <f>(P1254+AT1254*D1254)</f>
        <v>24.91783905029297</v>
      </c>
      <c r="K1254" s="4">
        <v>6</v>
      </c>
      <c r="L1254" s="4">
        <f>(K1254*AI1254+AJ1254)</f>
        <v>1.420000016689301</v>
      </c>
      <c r="M1254" s="4">
        <v>1</v>
      </c>
      <c r="N1254" s="4">
        <f>L1254*(M1254+1)*(M1254+1)/(M1254*M1254+1)</f>
        <v>2.840000033378601</v>
      </c>
      <c r="O1254" s="4">
        <v>21.70916366577148</v>
      </c>
      <c r="P1254" s="4">
        <v>24.91783905029297</v>
      </c>
      <c r="Q1254" s="4">
        <v>20.96257591247559</v>
      </c>
      <c r="R1254" s="4">
        <v>1215.7158203125</v>
      </c>
      <c r="S1254" s="4">
        <v>1184.920410156250</v>
      </c>
      <c r="T1254" s="4">
        <v>14.0781946182251</v>
      </c>
      <c r="U1254" s="4">
        <v>16.45309448242188</v>
      </c>
      <c r="V1254" s="4">
        <v>54.89351654052734</v>
      </c>
      <c r="W1254" s="4">
        <v>64.15622711181641</v>
      </c>
      <c r="X1254" s="4">
        <v>499.5033569335938</v>
      </c>
      <c r="Y1254" s="4">
        <v>2000.699096679688</v>
      </c>
      <c r="Z1254" s="4">
        <v>43.44678497314453</v>
      </c>
      <c r="AA1254" s="4">
        <v>101.6415557861328</v>
      </c>
      <c r="AB1254" s="4">
        <v>9.902133941650391</v>
      </c>
      <c r="AC1254" s="4">
        <v>0.3389774262905121</v>
      </c>
      <c r="AD1254" s="4">
        <v>0.223877340555191</v>
      </c>
      <c r="AE1254" s="4">
        <v>0.001763823092915118</v>
      </c>
      <c r="AF1254" s="4">
        <v>0.1961845606565475</v>
      </c>
      <c r="AG1254" s="4">
        <v>0.003502026200294495</v>
      </c>
      <c r="AH1254" s="4">
        <v>0.6666666865348816</v>
      </c>
      <c r="AI1254" s="4">
        <v>-0.2195652425289154</v>
      </c>
      <c r="AJ1254" s="4">
        <v>2.737391471862793</v>
      </c>
      <c r="AK1254" s="4">
        <v>1</v>
      </c>
      <c r="AL1254" s="4">
        <v>0</v>
      </c>
      <c r="AM1254" s="4">
        <v>0.1599999964237213</v>
      </c>
      <c r="AN1254" s="4">
        <v>111115</v>
      </c>
      <c r="AO1254" s="4">
        <f>X1254*0.000001/(K1254*0.0001)</f>
        <v>0.8325055948893227</v>
      </c>
      <c r="AP1254" s="4">
        <f>(U1254-T1254)/(1000-U1254)*AO1254</f>
        <v>0.002010191291492376</v>
      </c>
      <c r="AQ1254" s="4">
        <f>(P1254+273.15)</f>
        <v>298.0678390502929</v>
      </c>
      <c r="AR1254" s="4">
        <f>(O1254+273.15)</f>
        <v>294.8591636657715</v>
      </c>
      <c r="AS1254" s="4">
        <f>(Y1254*AK1254+Z1254*AL1254)*AM1254</f>
        <v>320.1118483136925</v>
      </c>
      <c r="AT1254" s="4">
        <f>((AS1254+0.00000010773*(AR1254^4-AQ1254^4))-AP1254*44100)/(L1254*0.92*2*29.3+0.00000043092*AQ1254^3)</f>
        <v>2.221682598348164</v>
      </c>
      <c r="AU1254" s="4">
        <f>0.61365*EXP(17.502*J1254/(240.97+J1254))</f>
        <v>3.164135675804904</v>
      </c>
      <c r="AV1254" s="4">
        <f>AU1254*1000/AA1254</f>
        <v>31.13033494354083</v>
      </c>
      <c r="AW1254" s="4">
        <f>(AV1254-U1254)</f>
        <v>14.67724046111895</v>
      </c>
      <c r="AX1254" s="4">
        <f>IF(D1254,P1254,(O1254+P1254)/2)</f>
        <v>23.31350135803223</v>
      </c>
      <c r="AY1254" s="4">
        <f>0.61365*EXP(17.502*AX1254/(240.97+AX1254))</f>
        <v>2.87367200106349</v>
      </c>
      <c r="AZ1254" s="4">
        <f>IF(AW1254&lt;&gt;0,(1000-(AV1254+U1254)/2)/AW1254*AP1254,0)</f>
        <v>0.1337012498340621</v>
      </c>
      <c r="BA1254" s="4">
        <f>U1254*AA1254/1000</f>
        <v>1.672318120689597</v>
      </c>
      <c r="BB1254" s="4">
        <f>(AY1254-BA1254)</f>
        <v>1.201353880373893</v>
      </c>
      <c r="BC1254" s="4">
        <f>1/(1.6/F1254+1.37/N1254)</f>
        <v>0.08413264450582125</v>
      </c>
      <c r="BD1254" s="3">
        <f>G1254*AA1254*0.001</f>
      </c>
      <c r="BE1254" s="3">
        <f>G1254/S1254</f>
      </c>
      <c r="BF1254" s="4">
        <f>(1-AP1254*AA1254/AU1254/F1254)*100</f>
        <v>53.97693649774842</v>
      </c>
      <c r="BG1254" s="3">
        <f>(S1254-E1254/(N1254/1.35))</f>
      </c>
      <c r="BH1254" s="3">
        <f>E1254*BF1254/100/BG1254</f>
      </c>
    </row>
    <row r="1255" ht="16" customHeight="1">
      <c r="A1255" s="4">
        <v>1164</v>
      </c>
      <c r="B1255" t="s" s="2">
        <v>1302</v>
      </c>
      <c r="C1255" s="4">
        <v>6735.000029794872</v>
      </c>
      <c r="D1255" s="4">
        <v>0</v>
      </c>
      <c r="E1255" s="3">
        <f>(R1255-#REF!*(1000-T1255)/(1000-U1255))*AO1255</f>
      </c>
      <c r="F1255" s="4">
        <f>IF(AZ1255&lt;&gt;0,1/(1/AZ1255-1/N1255),0)</f>
        <v>0.139863102138455</v>
      </c>
      <c r="G1255" s="3">
        <f>((BC1255-AP1255/2)*S1255-E1255)/(BC1255+AP1255/2)</f>
      </c>
      <c r="H1255" s="4">
        <f>AP1255*1000</f>
        <v>2.007297890858212</v>
      </c>
      <c r="I1255" s="4">
        <f>(AU1255-BA1255)</f>
        <v>1.494165924222069</v>
      </c>
      <c r="J1255" s="4">
        <f>(P1255+AT1255*D1255)</f>
        <v>24.92782402038574</v>
      </c>
      <c r="K1255" s="4">
        <v>6</v>
      </c>
      <c r="L1255" s="4">
        <f>(K1255*AI1255+AJ1255)</f>
        <v>1.420000016689301</v>
      </c>
      <c r="M1255" s="4">
        <v>1</v>
      </c>
      <c r="N1255" s="4">
        <f>L1255*(M1255+1)*(M1255+1)/(M1255*M1255+1)</f>
        <v>2.840000033378601</v>
      </c>
      <c r="O1255" s="4">
        <v>21.70877075195312</v>
      </c>
      <c r="P1255" s="4">
        <v>24.92782402038574</v>
      </c>
      <c r="Q1255" s="4">
        <v>20.96295166015625</v>
      </c>
      <c r="R1255" s="4">
        <v>1213.398193359375</v>
      </c>
      <c r="S1255" s="4">
        <v>1182.244628906250</v>
      </c>
      <c r="T1255" s="4">
        <v>14.07691192626953</v>
      </c>
      <c r="U1255" s="4">
        <v>16.44848251342773</v>
      </c>
      <c r="V1255" s="4">
        <v>54.88961791992188</v>
      </c>
      <c r="W1255" s="4">
        <v>64.13947296142578</v>
      </c>
      <c r="X1255" s="4">
        <v>499.4869384765625</v>
      </c>
      <c r="Y1255" s="4">
        <v>2000.759521484375</v>
      </c>
      <c r="Z1255" s="4">
        <v>43.33444213867188</v>
      </c>
      <c r="AA1255" s="4">
        <v>101.6418991088867</v>
      </c>
      <c r="AB1255" s="4">
        <v>9.902133941650391</v>
      </c>
      <c r="AC1255" s="4">
        <v>0.3389774262905121</v>
      </c>
      <c r="AD1255" s="4">
        <v>0.223877340555191</v>
      </c>
      <c r="AE1255" s="4">
        <v>0.001763823092915118</v>
      </c>
      <c r="AF1255" s="4">
        <v>0.1961845606565475</v>
      </c>
      <c r="AG1255" s="4">
        <v>0.003502026200294495</v>
      </c>
      <c r="AH1255" s="4">
        <v>0.6666666865348816</v>
      </c>
      <c r="AI1255" s="4">
        <v>-0.2195652425289154</v>
      </c>
      <c r="AJ1255" s="4">
        <v>2.737391471862793</v>
      </c>
      <c r="AK1255" s="4">
        <v>1</v>
      </c>
      <c r="AL1255" s="4">
        <v>0</v>
      </c>
      <c r="AM1255" s="4">
        <v>0.1599999964237213</v>
      </c>
      <c r="AN1255" s="4">
        <v>111115</v>
      </c>
      <c r="AO1255" s="4">
        <f>X1255*0.000001/(K1255*0.0001)</f>
        <v>0.8324782307942707</v>
      </c>
      <c r="AP1255" s="4">
        <f>(U1255-T1255)/(1000-U1255)*AO1255</f>
        <v>0.002007297890858213</v>
      </c>
      <c r="AQ1255" s="4">
        <f>(P1255+273.15)</f>
        <v>298.0778240203857</v>
      </c>
      <c r="AR1255" s="4">
        <f>(O1255+273.15)</f>
        <v>294.8587707519531</v>
      </c>
      <c r="AS1255" s="4">
        <f>(Y1255*AK1255+Z1255*AL1255)*AM1255</f>
        <v>320.1215162822264</v>
      </c>
      <c r="AT1255" s="4">
        <f>((AS1255+0.00000010773*(AR1255^4-AQ1255^4))-AP1255*44100)/(L1255*0.92*2*29.3+0.00000043092*AQ1255^3)</f>
        <v>2.221869365713875</v>
      </c>
      <c r="AU1255" s="4">
        <f>0.61365*EXP(17.502*J1255/(240.97+J1255))</f>
        <v>3.166020924346178</v>
      </c>
      <c r="AV1255" s="4">
        <f>AU1255*1000/AA1255</f>
        <v>31.1487777393306</v>
      </c>
      <c r="AW1255" s="4">
        <f>(AV1255-U1255)</f>
        <v>14.70029522590287</v>
      </c>
      <c r="AX1255" s="4">
        <f>IF(D1255,P1255,(O1255+P1255)/2)</f>
        <v>23.31829738616943</v>
      </c>
      <c r="AY1255" s="4">
        <f>0.61365*EXP(17.502*AX1255/(240.97+AX1255))</f>
        <v>2.874504309844087</v>
      </c>
      <c r="AZ1255" s="4">
        <f>IF(AW1255&lt;&gt;0,(1000-(AV1255+U1255)/2)/AW1255*AP1255,0)</f>
        <v>0.1332984760297469</v>
      </c>
      <c r="BA1255" s="4">
        <f>U1255*AA1255/1000</f>
        <v>1.671855000124109</v>
      </c>
      <c r="BB1255" s="4">
        <f>(AY1255-BA1255)</f>
        <v>1.202649309719978</v>
      </c>
      <c r="BC1255" s="4">
        <f>1/(1.6/F1255+1.37/N1255)</f>
        <v>0.08387747402513995</v>
      </c>
      <c r="BD1255" s="3">
        <f>G1255*AA1255*0.001</f>
      </c>
      <c r="BE1255" s="3">
        <f>G1255/S1255</f>
      </c>
      <c r="BF1255" s="4">
        <f>(1-AP1255*AA1255/AU1255/F1255)*100</f>
        <v>53.92475408554888</v>
      </c>
      <c r="BG1255" s="3">
        <f>(S1255-E1255/(N1255/1.35))</f>
      </c>
      <c r="BH1255" s="3">
        <f>E1255*BF1255/100/BG1255</f>
      </c>
    </row>
    <row r="1256" ht="16" customHeight="1">
      <c r="A1256" s="4">
        <v>1165</v>
      </c>
      <c r="B1256" t="s" s="2">
        <v>1303</v>
      </c>
      <c r="C1256" s="4">
        <v>6740.000029683113</v>
      </c>
      <c r="D1256" s="4">
        <v>0</v>
      </c>
      <c r="E1256" s="3">
        <f>(R1256-#REF!*(1000-T1256)/(1000-U1256))*AO1256</f>
      </c>
      <c r="F1256" s="4">
        <f>IF(AZ1256&lt;&gt;0,1/(1/AZ1256-1/N1256),0)</f>
        <v>0.1393184693961257</v>
      </c>
      <c r="G1256" s="3">
        <f>((BC1256-AP1256/2)*S1256-E1256)/(BC1256+AP1256/2)</f>
      </c>
      <c r="H1256" s="4">
        <f>AP1256*1000</f>
        <v>2.004525397812477</v>
      </c>
      <c r="I1256" s="4">
        <f>(AU1256-BA1256)</f>
        <v>1.497641655452048</v>
      </c>
      <c r="J1256" s="4">
        <f>(P1256+AT1256*D1256)</f>
        <v>24.94415283203125</v>
      </c>
      <c r="K1256" s="4">
        <v>6</v>
      </c>
      <c r="L1256" s="4">
        <f>(K1256*AI1256+AJ1256)</f>
        <v>1.420000016689301</v>
      </c>
      <c r="M1256" s="4">
        <v>1</v>
      </c>
      <c r="N1256" s="4">
        <f>L1256*(M1256+1)*(M1256+1)/(M1256*M1256+1)</f>
        <v>2.840000033378601</v>
      </c>
      <c r="O1256" s="4">
        <v>21.70898628234863</v>
      </c>
      <c r="P1256" s="4">
        <v>24.94415283203125</v>
      </c>
      <c r="Q1256" s="4">
        <v>20.96291732788086</v>
      </c>
      <c r="R1256" s="4">
        <v>1210.876342773438</v>
      </c>
      <c r="S1256" s="4">
        <v>1180.207153320312</v>
      </c>
      <c r="T1256" s="4">
        <v>14.07633113861084</v>
      </c>
      <c r="U1256" s="4">
        <v>16.44463348388672</v>
      </c>
      <c r="V1256" s="4">
        <v>54.8862190246582</v>
      </c>
      <c r="W1256" s="4">
        <v>64.12339782714844</v>
      </c>
      <c r="X1256" s="4">
        <v>499.4873352050781</v>
      </c>
      <c r="Y1256" s="4">
        <v>2000.792480468750</v>
      </c>
      <c r="Z1256" s="4">
        <v>43.26087951660156</v>
      </c>
      <c r="AA1256" s="4">
        <v>101.6419372558594</v>
      </c>
      <c r="AB1256" s="4">
        <v>9.902133941650391</v>
      </c>
      <c r="AC1256" s="4">
        <v>0.3389774262905121</v>
      </c>
      <c r="AD1256" s="4">
        <v>0.223877340555191</v>
      </c>
      <c r="AE1256" s="4">
        <v>0.001763823092915118</v>
      </c>
      <c r="AF1256" s="4">
        <v>0.1961845606565475</v>
      </c>
      <c r="AG1256" s="4">
        <v>0.003502026200294495</v>
      </c>
      <c r="AH1256" s="4">
        <v>0.6666666865348816</v>
      </c>
      <c r="AI1256" s="4">
        <v>-0.2195652425289154</v>
      </c>
      <c r="AJ1256" s="4">
        <v>2.737391471862793</v>
      </c>
      <c r="AK1256" s="4">
        <v>1</v>
      </c>
      <c r="AL1256" s="4">
        <v>0</v>
      </c>
      <c r="AM1256" s="4">
        <v>0.1599999964237213</v>
      </c>
      <c r="AN1256" s="4">
        <v>111115</v>
      </c>
      <c r="AO1256" s="4">
        <f>X1256*0.000001/(K1256*0.0001)</f>
        <v>0.8324788920084634</v>
      </c>
      <c r="AP1256" s="4">
        <f>(U1256-T1256)/(1000-U1256)*AO1256</f>
        <v>0.002004525397812477</v>
      </c>
      <c r="AQ1256" s="4">
        <f>(P1256+273.15)</f>
        <v>298.0941528320312</v>
      </c>
      <c r="AR1256" s="4">
        <f>(O1256+273.15)</f>
        <v>294.8589862823486</v>
      </c>
      <c r="AS1256" s="4">
        <f>(Y1256*AK1256+Z1256*AL1256)*AM1256</f>
        <v>320.1267897196085</v>
      </c>
      <c r="AT1256" s="4">
        <f>((AS1256+0.00000010773*(AR1256^4-AQ1256^4))-AP1256*44100)/(L1256*0.92*2*29.3+0.00000043092*AQ1256^3)</f>
        <v>2.221180307565307</v>
      </c>
      <c r="AU1256" s="4">
        <f>0.61365*EXP(17.502*J1256/(240.97+J1256))</f>
        <v>3.169106060216866</v>
      </c>
      <c r="AV1256" s="4">
        <f>AU1256*1000/AA1256</f>
        <v>31.17911903075397</v>
      </c>
      <c r="AW1256" s="4">
        <f>(AV1256-U1256)</f>
        <v>14.73448554686725</v>
      </c>
      <c r="AX1256" s="4">
        <f>IF(D1256,P1256,(O1256+P1256)/2)</f>
        <v>23.32656955718994</v>
      </c>
      <c r="AY1256" s="4">
        <f>0.61365*EXP(17.502*AX1256/(240.97+AX1256))</f>
        <v>2.875940368329033</v>
      </c>
      <c r="AZ1256" s="4">
        <f>IF(AW1256&lt;&gt;0,(1000-(AV1256+U1256)/2)/AW1256*AP1256,0)</f>
        <v>0.1328036788838651</v>
      </c>
      <c r="BA1256" s="4">
        <f>U1256*AA1256/1000</f>
        <v>1.671464404764818</v>
      </c>
      <c r="BB1256" s="4">
        <f>(AY1256-BA1256)</f>
        <v>1.204475963564215</v>
      </c>
      <c r="BC1256" s="4">
        <f>1/(1.6/F1256+1.37/N1256)</f>
        <v>0.08356401806228109</v>
      </c>
      <c r="BD1256" s="3">
        <f>G1256*AA1256*0.001</f>
      </c>
      <c r="BE1256" s="3">
        <f>G1256/S1256</f>
      </c>
      <c r="BF1256" s="4">
        <f>(1-AP1256*AA1256/AU1256/F1256)*100</f>
        <v>53.85347222659029</v>
      </c>
      <c r="BG1256" s="3">
        <f>(S1256-E1256/(N1256/1.35))</f>
      </c>
      <c r="BH1256" s="3">
        <f>E1256*BF1256/100/BG1256</f>
      </c>
    </row>
    <row r="1257" ht="16" customHeight="1">
      <c r="A1257" s="4">
        <v>1166</v>
      </c>
      <c r="B1257" t="s" s="2">
        <v>1304</v>
      </c>
      <c r="C1257" s="4">
        <v>6745.500029560179</v>
      </c>
      <c r="D1257" s="4">
        <v>0</v>
      </c>
      <c r="E1257" s="3">
        <f>(R1257-#REF!*(1000-T1257)/(1000-U1257))*AO1257</f>
      </c>
      <c r="F1257" s="4">
        <f>IF(AZ1257&lt;&gt;0,1/(1/AZ1257-1/N1257),0)</f>
        <v>0.1389815417767431</v>
      </c>
      <c r="G1257" s="3">
        <f>((BC1257-AP1257/2)*S1257-E1257)/(BC1257+AP1257/2)</f>
      </c>
      <c r="H1257" s="4">
        <f>AP1257*1000</f>
        <v>2.000922979620076</v>
      </c>
      <c r="I1257" s="4">
        <f>(AU1257-BA1257)</f>
        <v>1.498407917921343</v>
      </c>
      <c r="J1257" s="4">
        <f>(P1257+AT1257*D1257)</f>
        <v>24.94518852233887</v>
      </c>
      <c r="K1257" s="4">
        <v>6</v>
      </c>
      <c r="L1257" s="4">
        <f>(K1257*AI1257+AJ1257)</f>
        <v>1.420000016689301</v>
      </c>
      <c r="M1257" s="4">
        <v>1</v>
      </c>
      <c r="N1257" s="4">
        <f>L1257*(M1257+1)*(M1257+1)/(M1257*M1257+1)</f>
        <v>2.840000033378601</v>
      </c>
      <c r="O1257" s="4">
        <v>21.70845413208008</v>
      </c>
      <c r="P1257" s="4">
        <v>24.94518852233887</v>
      </c>
      <c r="Q1257" s="4">
        <v>20.96275901794434</v>
      </c>
      <c r="R1257" s="4">
        <v>1206.468017578125</v>
      </c>
      <c r="S1257" s="4">
        <v>1177.117675781250</v>
      </c>
      <c r="T1257" s="4">
        <v>14.07492160797119</v>
      </c>
      <c r="U1257" s="4">
        <v>16.43901824951172</v>
      </c>
      <c r="V1257" s="4">
        <v>54.88278579711914</v>
      </c>
      <c r="W1257" s="4">
        <v>64.10459136962891</v>
      </c>
      <c r="X1257" s="4">
        <v>499.4795227050781</v>
      </c>
      <c r="Y1257" s="4">
        <v>2000.797241210938</v>
      </c>
      <c r="Z1257" s="4">
        <v>43.20179748535156</v>
      </c>
      <c r="AA1257" s="4">
        <v>101.6419525146484</v>
      </c>
      <c r="AB1257" s="4">
        <v>9.902133941650391</v>
      </c>
      <c r="AC1257" s="4">
        <v>0.3389774262905121</v>
      </c>
      <c r="AD1257" s="4">
        <v>0.223877340555191</v>
      </c>
      <c r="AE1257" s="4">
        <v>0.001763823092915118</v>
      </c>
      <c r="AF1257" s="4">
        <v>0.1961845606565475</v>
      </c>
      <c r="AG1257" s="4">
        <v>0.003502026200294495</v>
      </c>
      <c r="AH1257" s="4">
        <v>0.6666666865348816</v>
      </c>
      <c r="AI1257" s="4">
        <v>-0.2195652425289154</v>
      </c>
      <c r="AJ1257" s="4">
        <v>2.737391471862793</v>
      </c>
      <c r="AK1257" s="4">
        <v>1</v>
      </c>
      <c r="AL1257" s="4">
        <v>0</v>
      </c>
      <c r="AM1257" s="4">
        <v>0.1599999964237213</v>
      </c>
      <c r="AN1257" s="4">
        <v>111115</v>
      </c>
      <c r="AO1257" s="4">
        <f>X1257*0.000001/(K1257*0.0001)</f>
        <v>0.83246587117513</v>
      </c>
      <c r="AP1257" s="4">
        <f>(U1257-T1257)/(1000-U1257)*AO1257</f>
        <v>0.002000922979620076</v>
      </c>
      <c r="AQ1257" s="4">
        <f>(P1257+273.15)</f>
        <v>298.0951885223388</v>
      </c>
      <c r="AR1257" s="4">
        <f>(O1257+273.15)</f>
        <v>294.8584541320801</v>
      </c>
      <c r="AS1257" s="4">
        <f>(Y1257*AK1257+Z1257*AL1257)*AM1257</f>
        <v>320.1275514383415</v>
      </c>
      <c r="AT1257" s="4">
        <f>((AS1257+0.00000010773*(AR1257^4-AQ1257^4))-AP1257*44100)/(L1257*0.92*2*29.3+0.00000043092*AQ1257^3)</f>
        <v>2.222790675871724</v>
      </c>
      <c r="AU1257" s="4">
        <f>0.61365*EXP(17.502*J1257/(240.97+J1257))</f>
        <v>3.169301830225652</v>
      </c>
      <c r="AV1257" s="4">
        <f>AU1257*1000/AA1257</f>
        <v>31.18104042490623</v>
      </c>
      <c r="AW1257" s="4">
        <f>(AV1257-U1257)</f>
        <v>14.74202217539451</v>
      </c>
      <c r="AX1257" s="4">
        <f>IF(D1257,P1257,(O1257+P1257)/2)</f>
        <v>23.32682132720947</v>
      </c>
      <c r="AY1257" s="4">
        <f>0.61365*EXP(17.502*AX1257/(240.97+AX1257))</f>
        <v>2.875984085734768</v>
      </c>
      <c r="AZ1257" s="4">
        <f>IF(AW1257&lt;&gt;0,(1000-(AV1257+U1257)/2)/AW1257*AP1257,0)</f>
        <v>0.1324974906111586</v>
      </c>
      <c r="BA1257" s="4">
        <f>U1257*AA1257/1000</f>
        <v>1.670893912304309</v>
      </c>
      <c r="BB1257" s="4">
        <f>(AY1257-BA1257)</f>
        <v>1.205090173430459</v>
      </c>
      <c r="BC1257" s="4">
        <f>1/(1.6/F1257+1.37/N1257)</f>
        <v>0.08337005448912253</v>
      </c>
      <c r="BD1257" s="3">
        <f>G1257*AA1257*0.001</f>
      </c>
      <c r="BE1257" s="3">
        <f>G1257/S1257</f>
      </c>
      <c r="BF1257" s="4">
        <f>(1-AP1257*AA1257/AU1257/F1257)*100</f>
        <v>53.82757926131914</v>
      </c>
      <c r="BG1257" s="3">
        <f>(S1257-E1257/(N1257/1.35))</f>
      </c>
      <c r="BH1257" s="3">
        <f>E1257*BF1257/100/BG1257</f>
      </c>
    </row>
    <row r="1258" ht="16" customHeight="1">
      <c r="A1258" s="4">
        <v>1167</v>
      </c>
      <c r="B1258" t="s" s="2">
        <v>1305</v>
      </c>
      <c r="C1258" s="4">
        <v>6750.500029448420</v>
      </c>
      <c r="D1258" s="4">
        <v>0</v>
      </c>
      <c r="E1258" s="3">
        <f>(R1258-#REF!*(1000-T1258)/(1000-U1258))*AO1258</f>
      </c>
      <c r="F1258" s="4">
        <f>IF(AZ1258&lt;&gt;0,1/(1/AZ1258-1/N1258),0)</f>
        <v>0.1388873322932949</v>
      </c>
      <c r="G1258" s="3">
        <f>((BC1258-AP1258/2)*S1258-E1258)/(BC1258+AP1258/2)</f>
      </c>
      <c r="H1258" s="4">
        <f>AP1258*1000</f>
        <v>1.997295736206556</v>
      </c>
      <c r="I1258" s="4">
        <f>(AU1258-BA1258)</f>
        <v>1.496678847555468</v>
      </c>
      <c r="J1258" s="4">
        <f>(P1258+AT1258*D1258)</f>
        <v>24.93307113647461</v>
      </c>
      <c r="K1258" s="4">
        <v>6</v>
      </c>
      <c r="L1258" s="4">
        <f>(K1258*AI1258+AJ1258)</f>
        <v>1.420000016689301</v>
      </c>
      <c r="M1258" s="4">
        <v>1</v>
      </c>
      <c r="N1258" s="4">
        <f>L1258*(M1258+1)*(M1258+1)/(M1258*M1258+1)</f>
        <v>2.840000033378601</v>
      </c>
      <c r="O1258" s="4">
        <v>21.70830535888672</v>
      </c>
      <c r="P1258" s="4">
        <v>24.93307113647461</v>
      </c>
      <c r="Q1258" s="4">
        <v>20.9626522064209</v>
      </c>
      <c r="R1258" s="4">
        <v>1202.510620117188</v>
      </c>
      <c r="S1258" s="4">
        <v>1173.7119140625</v>
      </c>
      <c r="T1258" s="4">
        <v>14.07365226745605</v>
      </c>
      <c r="U1258" s="4">
        <v>16.43351745605469</v>
      </c>
      <c r="V1258" s="4">
        <v>54.87819671630859</v>
      </c>
      <c r="W1258" s="4">
        <v>64.08338928222656</v>
      </c>
      <c r="X1258" s="4">
        <v>499.4708557128906</v>
      </c>
      <c r="Y1258" s="4">
        <v>2000.788208007812</v>
      </c>
      <c r="Z1258" s="4">
        <v>43.08409118652344</v>
      </c>
      <c r="AA1258" s="4">
        <v>101.6418533325195</v>
      </c>
      <c r="AB1258" s="4">
        <v>9.902133941650391</v>
      </c>
      <c r="AC1258" s="4">
        <v>0.3389774262905121</v>
      </c>
      <c r="AD1258" s="4">
        <v>0.223877340555191</v>
      </c>
      <c r="AE1258" s="4">
        <v>0.001763823092915118</v>
      </c>
      <c r="AF1258" s="4">
        <v>0.1961845606565475</v>
      </c>
      <c r="AG1258" s="4">
        <v>0.003502026200294495</v>
      </c>
      <c r="AH1258" s="4">
        <v>0.6666666865348816</v>
      </c>
      <c r="AI1258" s="4">
        <v>-0.2195652425289154</v>
      </c>
      <c r="AJ1258" s="4">
        <v>2.737391471862793</v>
      </c>
      <c r="AK1258" s="4">
        <v>1</v>
      </c>
      <c r="AL1258" s="4">
        <v>0</v>
      </c>
      <c r="AM1258" s="4">
        <v>0.1599999964237213</v>
      </c>
      <c r="AN1258" s="4">
        <v>111115</v>
      </c>
      <c r="AO1258" s="4">
        <f>X1258*0.000001/(K1258*0.0001)</f>
        <v>0.832451426188151</v>
      </c>
      <c r="AP1258" s="4">
        <f>(U1258-T1258)/(1000-U1258)*AO1258</f>
        <v>0.001997295736206556</v>
      </c>
      <c r="AQ1258" s="4">
        <f>(P1258+273.15)</f>
        <v>298.0830711364746</v>
      </c>
      <c r="AR1258" s="4">
        <f>(O1258+273.15)</f>
        <v>294.8583053588867</v>
      </c>
      <c r="AS1258" s="4">
        <f>(Y1258*AK1258+Z1258*AL1258)*AM1258</f>
        <v>320.1261061258738</v>
      </c>
      <c r="AT1258" s="4">
        <f>((AS1258+0.00000010773*(AR1258^4-AQ1258^4))-AP1258*44100)/(L1258*0.92*2*29.3+0.00000043092*AQ1258^3)</f>
        <v>2.226181370944549</v>
      </c>
      <c r="AU1258" s="4">
        <f>0.61365*EXP(17.502*J1258/(240.97+J1258))</f>
        <v>3.167012018561178</v>
      </c>
      <c r="AV1258" s="4">
        <f>AU1258*1000/AA1258</f>
        <v>31.15854261531766</v>
      </c>
      <c r="AW1258" s="4">
        <f>(AV1258-U1258)</f>
        <v>14.72502515926298</v>
      </c>
      <c r="AX1258" s="4">
        <f>IF(D1258,P1258,(O1258+P1258)/2)</f>
        <v>23.32068824768066</v>
      </c>
      <c r="AY1258" s="4">
        <f>0.61365*EXP(17.502*AX1258/(240.97+AX1258))</f>
        <v>2.87491930171977</v>
      </c>
      <c r="AZ1258" s="4">
        <f>IF(AW1258&lt;&gt;0,(1000-(AV1258+U1258)/2)/AW1258*AP1258,0)</f>
        <v>0.1324118638704742</v>
      </c>
      <c r="BA1258" s="4">
        <f>U1258*AA1258/1000</f>
        <v>1.67033317100571</v>
      </c>
      <c r="BB1258" s="4">
        <f>(AY1258-BA1258)</f>
        <v>1.20458613071406</v>
      </c>
      <c r="BC1258" s="4">
        <f>1/(1.6/F1258+1.37/N1258)</f>
        <v>0.08331581290491823</v>
      </c>
      <c r="BD1258" s="3">
        <f>G1258*AA1258*0.001</f>
      </c>
      <c r="BE1258" s="3">
        <f>G1258/S1258</f>
      </c>
      <c r="BF1258" s="4">
        <f>(1-AP1258*AA1258/AU1258/F1258)*100</f>
        <v>53.84671661428263</v>
      </c>
      <c r="BG1258" s="3">
        <f>(S1258-E1258/(N1258/1.35))</f>
      </c>
      <c r="BH1258" s="3">
        <f>E1258*BF1258/100/BG1258</f>
      </c>
    </row>
    <row r="1259" ht="16" customHeight="1">
      <c r="A1259" s="4">
        <v>1168</v>
      </c>
      <c r="B1259" t="s" s="2">
        <v>1306</v>
      </c>
      <c r="C1259" s="4">
        <v>6755.500029336661</v>
      </c>
      <c r="D1259" s="4">
        <v>0</v>
      </c>
      <c r="E1259" s="3">
        <f>(R1259-#REF!*(1000-T1259)/(1000-U1259))*AO1259</f>
      </c>
      <c r="F1259" s="4">
        <f>IF(AZ1259&lt;&gt;0,1/(1/AZ1259-1/N1259),0)</f>
        <v>0.1387652497908937</v>
      </c>
      <c r="G1259" s="3">
        <f>((BC1259-AP1259/2)*S1259-E1259)/(BC1259+AP1259/2)</f>
      </c>
      <c r="H1259" s="4">
        <f>AP1259*1000</f>
        <v>1.992769724270508</v>
      </c>
      <c r="I1259" s="4">
        <f>(AU1259-BA1259)</f>
        <v>1.494566200824587</v>
      </c>
      <c r="J1259" s="4">
        <f>(P1259+AT1259*D1259)</f>
        <v>24.91810607910156</v>
      </c>
      <c r="K1259" s="4">
        <v>6</v>
      </c>
      <c r="L1259" s="4">
        <f>(K1259*AI1259+AJ1259)</f>
        <v>1.420000016689301</v>
      </c>
      <c r="M1259" s="4">
        <v>1</v>
      </c>
      <c r="N1259" s="4">
        <f>L1259*(M1259+1)*(M1259+1)/(M1259*M1259+1)</f>
        <v>2.840000033378601</v>
      </c>
      <c r="O1259" s="4">
        <v>21.7068977355957</v>
      </c>
      <c r="P1259" s="4">
        <v>24.91810607910156</v>
      </c>
      <c r="Q1259" s="4">
        <v>20.96184539794922</v>
      </c>
      <c r="R1259" s="4">
        <v>1201.177734375</v>
      </c>
      <c r="S1259" s="4">
        <v>1170.7666015625</v>
      </c>
      <c r="T1259" s="4">
        <v>14.0717306137085</v>
      </c>
      <c r="U1259" s="4">
        <v>16.4265022277832</v>
      </c>
      <c r="V1259" s="4">
        <v>54.87540435791016</v>
      </c>
      <c r="W1259" s="4">
        <v>64.062255859375</v>
      </c>
      <c r="X1259" s="4">
        <v>499.4205322265625</v>
      </c>
      <c r="Y1259" s="4">
        <v>2000.793579101562</v>
      </c>
      <c r="Z1259" s="4">
        <v>43.09242630004883</v>
      </c>
      <c r="AA1259" s="4">
        <v>101.6418380737305</v>
      </c>
      <c r="AB1259" s="4">
        <v>9.902133941650391</v>
      </c>
      <c r="AC1259" s="4">
        <v>0.3389774262905121</v>
      </c>
      <c r="AD1259" s="4">
        <v>0.223877340555191</v>
      </c>
      <c r="AE1259" s="4">
        <v>0.001763823092915118</v>
      </c>
      <c r="AF1259" s="4">
        <v>0.1961845606565475</v>
      </c>
      <c r="AG1259" s="4">
        <v>0.003502026200294495</v>
      </c>
      <c r="AH1259" s="4">
        <v>0.6666666865348816</v>
      </c>
      <c r="AI1259" s="4">
        <v>-0.2195652425289154</v>
      </c>
      <c r="AJ1259" s="4">
        <v>2.737391471862793</v>
      </c>
      <c r="AK1259" s="4">
        <v>1</v>
      </c>
      <c r="AL1259" s="4">
        <v>0</v>
      </c>
      <c r="AM1259" s="4">
        <v>0.1599999964237213</v>
      </c>
      <c r="AN1259" s="4">
        <v>111115</v>
      </c>
      <c r="AO1259" s="4">
        <f>X1259*0.000001/(K1259*0.0001)</f>
        <v>0.8323675537109374</v>
      </c>
      <c r="AP1259" s="4">
        <f>(U1259-T1259)/(1000-U1259)*AO1259</f>
        <v>0.001992769724270508</v>
      </c>
      <c r="AQ1259" s="4">
        <f>(P1259+273.15)</f>
        <v>298.0681060791015</v>
      </c>
      <c r="AR1259" s="4">
        <f>(O1259+273.15)</f>
        <v>294.8568977355957</v>
      </c>
      <c r="AS1259" s="4">
        <f>(Y1259*AK1259+Z1259*AL1259)*AM1259</f>
        <v>320.1269655008546</v>
      </c>
      <c r="AT1259" s="4">
        <f>((AS1259+0.00000010773*(AR1259^4-AQ1259^4))-AP1259*44100)/(L1259*0.92*2*29.3+0.00000043092*AQ1259^3)</f>
        <v>2.230268381489037</v>
      </c>
      <c r="AU1259" s="4">
        <f>0.61365*EXP(17.502*J1259/(240.97+J1259))</f>
        <v>3.164186080378701</v>
      </c>
      <c r="AV1259" s="4">
        <f>AU1259*1000/AA1259</f>
        <v>31.13074438976021</v>
      </c>
      <c r="AW1259" s="4">
        <f>(AV1259-U1259)</f>
        <v>14.70424216197701</v>
      </c>
      <c r="AX1259" s="4">
        <f>IF(D1259,P1259,(O1259+P1259)/2)</f>
        <v>23.31250190734863</v>
      </c>
      <c r="AY1259" s="4">
        <f>0.61365*EXP(17.502*AX1259/(240.97+AX1259))</f>
        <v>2.873498581672408</v>
      </c>
      <c r="AZ1259" s="4">
        <f>IF(AW1259&lt;&gt;0,(1000-(AV1259+U1259)/2)/AW1259*AP1259,0)</f>
        <v>0.1323008953624574</v>
      </c>
      <c r="BA1259" s="4">
        <f>U1259*AA1259/1000</f>
        <v>1.669619879554113</v>
      </c>
      <c r="BB1259" s="4">
        <f>(AY1259-BA1259)</f>
        <v>1.203878702118295</v>
      </c>
      <c r="BC1259" s="4">
        <f>1/(1.6/F1259+1.37/N1259)</f>
        <v>0.08324551889017306</v>
      </c>
      <c r="BD1259" s="3">
        <f>G1259*AA1259*0.001</f>
      </c>
      <c r="BE1259" s="3">
        <f>G1259/S1259</f>
      </c>
      <c r="BF1259" s="4">
        <f>(1-AP1259*AA1259/AU1259/F1259)*100</f>
        <v>53.86963519145045</v>
      </c>
      <c r="BG1259" s="3">
        <f>(S1259-E1259/(N1259/1.35))</f>
      </c>
      <c r="BH1259" s="3">
        <f>E1259*BF1259/100/BG1259</f>
      </c>
    </row>
    <row r="1260" ht="16" customHeight="1">
      <c r="A1260" s="4">
        <v>1169</v>
      </c>
      <c r="B1260" t="s" s="2">
        <v>1307</v>
      </c>
      <c r="C1260" s="4">
        <v>6761.000029213727</v>
      </c>
      <c r="D1260" s="4">
        <v>0</v>
      </c>
      <c r="E1260" s="3">
        <f>(R1260-#REF!*(1000-T1260)/(1000-U1260))*AO1260</f>
      </c>
      <c r="F1260" s="4">
        <f>IF(AZ1260&lt;&gt;0,1/(1/AZ1260-1/N1260),0)</f>
        <v>0.1381191268406437</v>
      </c>
      <c r="G1260" s="3">
        <f>((BC1260-AP1260/2)*S1260-E1260)/(BC1260+AP1260/2)</f>
      </c>
      <c r="H1260" s="4">
        <f>AP1260*1000</f>
        <v>1.988919464831446</v>
      </c>
      <c r="I1260" s="4">
        <f>(AU1260-BA1260)</f>
        <v>1.498312324323998</v>
      </c>
      <c r="J1260" s="4">
        <f>(P1260+AT1260*D1260)</f>
        <v>24.93476486206055</v>
      </c>
      <c r="K1260" s="4">
        <v>6</v>
      </c>
      <c r="L1260" s="4">
        <f>(K1260*AI1260+AJ1260)</f>
        <v>1.420000016689301</v>
      </c>
      <c r="M1260" s="4">
        <v>1</v>
      </c>
      <c r="N1260" s="4">
        <f>L1260*(M1260+1)*(M1260+1)/(M1260*M1260+1)</f>
        <v>2.840000033378601</v>
      </c>
      <c r="O1260" s="4">
        <v>21.70584487915039</v>
      </c>
      <c r="P1260" s="4">
        <v>24.93476486206055</v>
      </c>
      <c r="Q1260" s="4">
        <v>20.9610767364502</v>
      </c>
      <c r="R1260" s="4">
        <v>1200.959106445312</v>
      </c>
      <c r="S1260" s="4">
        <v>1169.222534179688</v>
      </c>
      <c r="T1260" s="4">
        <v>14.07010078430176</v>
      </c>
      <c r="U1260" s="4">
        <v>16.42059707641602</v>
      </c>
      <c r="V1260" s="4">
        <v>54.87214660644531</v>
      </c>
      <c r="W1260" s="4">
        <v>64.04199981689453</v>
      </c>
      <c r="X1260" s="4">
        <v>499.365234375</v>
      </c>
      <c r="Y1260" s="4">
        <v>2000.827880859375</v>
      </c>
      <c r="Z1260" s="4">
        <v>43.2140007019043</v>
      </c>
      <c r="AA1260" s="4">
        <v>101.6418380737305</v>
      </c>
      <c r="AB1260" s="4">
        <v>9.902133941650391</v>
      </c>
      <c r="AC1260" s="4">
        <v>0.3389774262905121</v>
      </c>
      <c r="AD1260" s="4">
        <v>0.223877340555191</v>
      </c>
      <c r="AE1260" s="4">
        <v>0.001763823092915118</v>
      </c>
      <c r="AF1260" s="4">
        <v>0.1961845606565475</v>
      </c>
      <c r="AG1260" s="4">
        <v>0.003502026200294495</v>
      </c>
      <c r="AH1260" s="4">
        <v>0.6666666865348816</v>
      </c>
      <c r="AI1260" s="4">
        <v>-0.2195652425289154</v>
      </c>
      <c r="AJ1260" s="4">
        <v>2.737391471862793</v>
      </c>
      <c r="AK1260" s="4">
        <v>1</v>
      </c>
      <c r="AL1260" s="4">
        <v>0</v>
      </c>
      <c r="AM1260" s="4">
        <v>0.1599999964237213</v>
      </c>
      <c r="AN1260" s="4">
        <v>111115</v>
      </c>
      <c r="AO1260" s="4">
        <f>X1260*0.000001/(K1260*0.0001)</f>
        <v>0.8322753906249999</v>
      </c>
      <c r="AP1260" s="4">
        <f>(U1260-T1260)/(1000-U1260)*AO1260</f>
        <v>0.001988919464831446</v>
      </c>
      <c r="AQ1260" s="4">
        <f>(P1260+273.15)</f>
        <v>298.0847648620605</v>
      </c>
      <c r="AR1260" s="4">
        <f>(O1260+273.15)</f>
        <v>294.8558448791504</v>
      </c>
      <c r="AS1260" s="4">
        <f>(Y1260*AK1260+Z1260*AL1260)*AM1260</f>
        <v>320.1324537819819</v>
      </c>
      <c r="AT1260" s="4">
        <f>((AS1260+0.00000010773*(AR1260^4-AQ1260^4))-AP1260*44100)/(L1260*0.92*2*29.3+0.00000043092*AQ1260^3)</f>
        <v>2.229919039452606</v>
      </c>
      <c r="AU1260" s="4">
        <f>0.61365*EXP(17.502*J1260/(240.97+J1260))</f>
        <v>3.167331993439046</v>
      </c>
      <c r="AV1260" s="4">
        <f>AU1260*1000/AA1260</f>
        <v>31.16169535562197</v>
      </c>
      <c r="AW1260" s="4">
        <f>(AV1260-U1260)</f>
        <v>14.74109827920595</v>
      </c>
      <c r="AX1260" s="4">
        <f>IF(D1260,P1260,(O1260+P1260)/2)</f>
        <v>23.32030487060547</v>
      </c>
      <c r="AY1260" s="4">
        <f>0.61365*EXP(17.502*AX1260/(240.97+AX1260))</f>
        <v>2.874852753822844</v>
      </c>
      <c r="AZ1260" s="4">
        <f>IF(AW1260&lt;&gt;0,(1000-(AV1260+U1260)/2)/AW1260*AP1260,0)</f>
        <v>0.1317134418519284</v>
      </c>
      <c r="BA1260" s="4">
        <f>U1260*AA1260/1000</f>
        <v>1.669019669115049</v>
      </c>
      <c r="BB1260" s="4">
        <f>(AY1260-BA1260)</f>
        <v>1.205833084707795</v>
      </c>
      <c r="BC1260" s="4">
        <f>1/(1.6/F1260+1.37/N1260)</f>
        <v>0.08287340434297752</v>
      </c>
      <c r="BD1260" s="3">
        <f>G1260*AA1260*0.001</f>
      </c>
      <c r="BE1260" s="3">
        <f>G1260/S1260</f>
      </c>
      <c r="BF1260" s="4">
        <f>(1-AP1260*AA1260/AU1260/F1260)*100</f>
        <v>53.78932669208619</v>
      </c>
      <c r="BG1260" s="3">
        <f>(S1260-E1260/(N1260/1.35))</f>
      </c>
      <c r="BH1260" s="3">
        <f>E1260*BF1260/100/BG1260</f>
      </c>
    </row>
    <row r="1261" ht="16" customHeight="1">
      <c r="A1261" s="4">
        <v>1170</v>
      </c>
      <c r="B1261" t="s" s="2">
        <v>1308</v>
      </c>
      <c r="C1261" s="4">
        <v>6766.500029090792</v>
      </c>
      <c r="D1261" s="4">
        <v>0</v>
      </c>
      <c r="E1261" s="3">
        <f>(R1261-#REF!*(1000-T1261)/(1000-U1261))*AO1261</f>
      </c>
      <c r="F1261" s="4">
        <f>IF(AZ1261&lt;&gt;0,1/(1/AZ1261-1/N1261),0)</f>
        <v>0.1375120007631516</v>
      </c>
      <c r="G1261" s="3">
        <f>((BC1261-AP1261/2)*S1261-E1261)/(BC1261+AP1261/2)</f>
      </c>
      <c r="H1261" s="4">
        <f>AP1261*1000</f>
        <v>1.986060615473277</v>
      </c>
      <c r="I1261" s="4">
        <f>(AU1261-BA1261)</f>
        <v>1.502435122119622</v>
      </c>
      <c r="J1261" s="4">
        <f>(P1261+AT1261*D1261)</f>
        <v>24.95433807373047</v>
      </c>
      <c r="K1261" s="4">
        <v>6</v>
      </c>
      <c r="L1261" s="4">
        <f>(K1261*AI1261+AJ1261)</f>
        <v>1.420000016689301</v>
      </c>
      <c r="M1261" s="4">
        <v>1</v>
      </c>
      <c r="N1261" s="4">
        <f>L1261*(M1261+1)*(M1261+1)/(M1261*M1261+1)</f>
        <v>2.840000033378601</v>
      </c>
      <c r="O1261" s="4">
        <v>21.70596504211426</v>
      </c>
      <c r="P1261" s="4">
        <v>24.95433807373047</v>
      </c>
      <c r="Q1261" s="4">
        <v>20.96118927001953</v>
      </c>
      <c r="R1261" s="4">
        <v>1200.677856445312</v>
      </c>
      <c r="S1261" s="4">
        <v>1168.5263671875</v>
      </c>
      <c r="T1261" s="4">
        <v>14.06942081451416</v>
      </c>
      <c r="U1261" s="4">
        <v>16.41641426086426</v>
      </c>
      <c r="V1261" s="4">
        <v>54.86951446533203</v>
      </c>
      <c r="W1261" s="4">
        <v>64.02523040771484</v>
      </c>
      <c r="X1261" s="4">
        <v>499.393798828125</v>
      </c>
      <c r="Y1261" s="4">
        <v>2000.862426757812</v>
      </c>
      <c r="Z1261" s="4">
        <v>43.31638717651367</v>
      </c>
      <c r="AA1261" s="4">
        <v>101.6419677734375</v>
      </c>
      <c r="AB1261" s="4">
        <v>9.902133941650391</v>
      </c>
      <c r="AC1261" s="4">
        <v>0.3389774262905121</v>
      </c>
      <c r="AD1261" s="4">
        <v>0.223877340555191</v>
      </c>
      <c r="AE1261" s="4">
        <v>0.001763823092915118</v>
      </c>
      <c r="AF1261" s="4">
        <v>0.1961845606565475</v>
      </c>
      <c r="AG1261" s="4">
        <v>0.003502026200294495</v>
      </c>
      <c r="AH1261" s="4">
        <v>0.6666666865348816</v>
      </c>
      <c r="AI1261" s="4">
        <v>-0.2195652425289154</v>
      </c>
      <c r="AJ1261" s="4">
        <v>2.737391471862793</v>
      </c>
      <c r="AK1261" s="4">
        <v>1</v>
      </c>
      <c r="AL1261" s="4">
        <v>0</v>
      </c>
      <c r="AM1261" s="4">
        <v>0.1599999964237213</v>
      </c>
      <c r="AN1261" s="4">
        <v>111115</v>
      </c>
      <c r="AO1261" s="4">
        <f>X1261*0.000001/(K1261*0.0001)</f>
        <v>0.8323229980468748</v>
      </c>
      <c r="AP1261" s="4">
        <f>(U1261-T1261)/(1000-U1261)*AO1261</f>
        <v>0.001986060615473277</v>
      </c>
      <c r="AQ1261" s="4">
        <f>(P1261+273.15)</f>
        <v>298.1043380737304</v>
      </c>
      <c r="AR1261" s="4">
        <f>(O1261+273.15)</f>
        <v>294.8559650421142</v>
      </c>
      <c r="AS1261" s="4">
        <f>(Y1261*AK1261+Z1261*AL1261)*AM1261</f>
        <v>320.1379811256083</v>
      </c>
      <c r="AT1261" s="4">
        <f>((AS1261+0.00000010773*(AR1261^4-AQ1261^4))-AP1261*44100)/(L1261*0.92*2*29.3+0.00000043092*AQ1261^3)</f>
        <v>2.228833413155937</v>
      </c>
      <c r="AU1261" s="4">
        <f>0.61365*EXP(17.502*J1261/(240.97+J1261))</f>
        <v>3.171031771377787</v>
      </c>
      <c r="AV1261" s="4">
        <f>AU1261*1000/AA1261</f>
        <v>31.19805569335392</v>
      </c>
      <c r="AW1261" s="4">
        <f>(AV1261-U1261)</f>
        <v>14.78164143248966</v>
      </c>
      <c r="AX1261" s="4">
        <f>IF(D1261,P1261,(O1261+P1261)/2)</f>
        <v>23.33015155792236</v>
      </c>
      <c r="AY1261" s="4">
        <f>0.61365*EXP(17.502*AX1261/(240.97+AX1261))</f>
        <v>2.876562402478894</v>
      </c>
      <c r="AZ1261" s="4">
        <f>IF(AW1261&lt;&gt;0,(1000-(AV1261+U1261)/2)/AW1261*AP1261,0)</f>
        <v>0.1311612118705937</v>
      </c>
      <c r="BA1261" s="4">
        <f>U1261*AA1261/1000</f>
        <v>1.668596649258165</v>
      </c>
      <c r="BB1261" s="4">
        <f>(AY1261-BA1261)</f>
        <v>1.207965753220729</v>
      </c>
      <c r="BC1261" s="4">
        <f>1/(1.6/F1261+1.37/N1261)</f>
        <v>0.08252362198165754</v>
      </c>
      <c r="BD1261" s="3">
        <f>G1261*AA1261*0.001</f>
      </c>
      <c r="BE1261" s="3">
        <f>G1261/S1261</f>
      </c>
      <c r="BF1261" s="4">
        <f>(1-AP1261*AA1261/AU1261/F1261)*100</f>
        <v>53.70603603878121</v>
      </c>
      <c r="BG1261" s="3">
        <f>(S1261-E1261/(N1261/1.35))</f>
      </c>
      <c r="BH1261" s="3">
        <f>E1261*BF1261/100/BG1261</f>
      </c>
    </row>
    <row r="1262" ht="16" customHeight="1">
      <c r="A1262" s="4">
        <v>1171</v>
      </c>
      <c r="B1262" t="s" s="2">
        <v>1309</v>
      </c>
      <c r="C1262" s="4">
        <v>6771.500028979033</v>
      </c>
      <c r="D1262" s="4">
        <v>0</v>
      </c>
      <c r="E1262" s="3">
        <f>(R1262-#REF!*(1000-T1262)/(1000-U1262))*AO1262</f>
      </c>
      <c r="F1262" s="4">
        <f>IF(AZ1262&lt;&gt;0,1/(1/AZ1262-1/N1262),0)</f>
        <v>0.137204403635351</v>
      </c>
      <c r="G1262" s="3">
        <f>((BC1262-AP1262/2)*S1262-E1262)/(BC1262+AP1262/2)</f>
      </c>
      <c r="H1262" s="4">
        <f>AP1262*1000</f>
        <v>1.984838668712888</v>
      </c>
      <c r="I1262" s="4">
        <f>(AU1262-BA1262)</f>
        <v>1.504707638258542</v>
      </c>
      <c r="J1262" s="4">
        <f>(P1262+AT1262*D1262)</f>
        <v>24.96448707580566</v>
      </c>
      <c r="K1262" s="4">
        <v>6</v>
      </c>
      <c r="L1262" s="4">
        <f>(K1262*AI1262+AJ1262)</f>
        <v>1.420000016689301</v>
      </c>
      <c r="M1262" s="4">
        <v>1</v>
      </c>
      <c r="N1262" s="4">
        <f>L1262*(M1262+1)*(M1262+1)/(M1262*M1262+1)</f>
        <v>2.840000033378601</v>
      </c>
      <c r="O1262" s="4">
        <v>21.70757293701172</v>
      </c>
      <c r="P1262" s="4">
        <v>24.96448707580566</v>
      </c>
      <c r="Q1262" s="4">
        <v>20.96262168884277</v>
      </c>
      <c r="R1262" s="4">
        <v>1200.376342773438</v>
      </c>
      <c r="S1262" s="4">
        <v>1168.063354492188</v>
      </c>
      <c r="T1262" s="4">
        <v>14.06778144836426</v>
      </c>
      <c r="U1262" s="4">
        <v>16.41296577453613</v>
      </c>
      <c r="V1262" s="4">
        <v>54.85929107666016</v>
      </c>
      <c r="W1262" s="4">
        <v>64.00586700439453</v>
      </c>
      <c r="X1262" s="4">
        <v>499.4732971191406</v>
      </c>
      <c r="Y1262" s="4">
        <v>2000.892211914062</v>
      </c>
      <c r="Z1262" s="4">
        <v>43.34311294555664</v>
      </c>
      <c r="AA1262" s="4">
        <v>101.6418380737305</v>
      </c>
      <c r="AB1262" s="4">
        <v>9.902133941650391</v>
      </c>
      <c r="AC1262" s="4">
        <v>0.3389774262905121</v>
      </c>
      <c r="AD1262" s="4">
        <v>0.223877340555191</v>
      </c>
      <c r="AE1262" s="4">
        <v>0.001763823092915118</v>
      </c>
      <c r="AF1262" s="4">
        <v>0.1961845606565475</v>
      </c>
      <c r="AG1262" s="4">
        <v>0.003502026200294495</v>
      </c>
      <c r="AH1262" s="4">
        <v>0.3333333432674408</v>
      </c>
      <c r="AI1262" s="4">
        <v>-0.2195652425289154</v>
      </c>
      <c r="AJ1262" s="4">
        <v>2.737391471862793</v>
      </c>
      <c r="AK1262" s="4">
        <v>1</v>
      </c>
      <c r="AL1262" s="4">
        <v>0</v>
      </c>
      <c r="AM1262" s="4">
        <v>0.1599999964237213</v>
      </c>
      <c r="AN1262" s="4">
        <v>111115</v>
      </c>
      <c r="AO1262" s="4">
        <f>X1262*0.000001/(K1262*0.0001)</f>
        <v>0.8324554951985675</v>
      </c>
      <c r="AP1262" s="4">
        <f>(U1262-T1262)/(1000-U1262)*AO1262</f>
        <v>0.001984838668712888</v>
      </c>
      <c r="AQ1262" s="4">
        <f>(P1262+273.15)</f>
        <v>298.1144870758056</v>
      </c>
      <c r="AR1262" s="4">
        <f>(O1262+273.15)</f>
        <v>294.8575729370117</v>
      </c>
      <c r="AS1262" s="4">
        <f>(Y1262*AK1262+Z1262*AL1262)*AM1262</f>
        <v>320.1427467505018</v>
      </c>
      <c r="AT1262" s="4">
        <f>((AS1262+0.00000010773*(AR1262^4-AQ1262^4))-AP1262*44100)/(L1262*0.92*2*29.3+0.00000043092*AQ1262^3)</f>
        <v>2.228355452564962</v>
      </c>
      <c r="AU1262" s="4">
        <f>0.61365*EXP(17.502*J1262/(240.97+J1262))</f>
        <v>3.172951647823624</v>
      </c>
      <c r="AV1262" s="4">
        <f>AU1262*1000/AA1262</f>
        <v>31.21698414703974</v>
      </c>
      <c r="AW1262" s="4">
        <f>(AV1262-U1262)</f>
        <v>14.80401837250361</v>
      </c>
      <c r="AX1262" s="4">
        <f>IF(D1262,P1262,(O1262+P1262)/2)</f>
        <v>23.33603000640869</v>
      </c>
      <c r="AY1262" s="4">
        <f>0.61365*EXP(17.502*AX1262/(240.97+AX1262))</f>
        <v>2.877583482452439</v>
      </c>
      <c r="AZ1262" s="4">
        <f>IF(AW1262&lt;&gt;0,(1000-(AV1262+U1262)/2)/AW1262*AP1262,0)</f>
        <v>0.1308813415900004</v>
      </c>
      <c r="BA1262" s="4">
        <f>U1262*AA1262/1000</f>
        <v>1.668244009565082</v>
      </c>
      <c r="BB1262" s="4">
        <f>(AY1262-BA1262)</f>
        <v>1.209339472887357</v>
      </c>
      <c r="BC1262" s="4">
        <f>1/(1.6/F1262+1.37/N1262)</f>
        <v>0.08234635971709445</v>
      </c>
      <c r="BD1262" s="3">
        <f>G1262*AA1262*0.001</f>
      </c>
      <c r="BE1262" s="3">
        <f>G1262/S1262</f>
      </c>
      <c r="BF1262" s="4">
        <f>(1-AP1262*AA1262/AU1262/F1262)*100</f>
        <v>53.65891285271033</v>
      </c>
      <c r="BG1262" s="3">
        <f>(S1262-E1262/(N1262/1.35))</f>
      </c>
      <c r="BH1262" s="3">
        <f>E1262*BF1262/100/BG1262</f>
      </c>
    </row>
    <row r="1263" ht="16" customHeight="1">
      <c r="A1263" s="4">
        <v>1171</v>
      </c>
      <c r="B1263" t="s" s="2">
        <v>1309</v>
      </c>
      <c r="C1263" s="4">
        <v>6771.500028979033</v>
      </c>
      <c r="D1263" s="4">
        <v>0</v>
      </c>
      <c r="E1263" s="3">
        <f>(R1263-#REF!*(1000-T1263)/(1000-U1263))*AO1263</f>
      </c>
      <c r="F1263" s="4">
        <f>IF(AZ1263&lt;&gt;0,1/(1/AZ1263-1/N1263),0)</f>
        <v>0.137204403635351</v>
      </c>
      <c r="G1263" s="3">
        <f>((BC1263-AP1263/2)*S1263-E1263)/(BC1263+AP1263/2)</f>
      </c>
      <c r="H1263" s="4">
        <f>AP1263*1000</f>
        <v>1.984838668712888</v>
      </c>
      <c r="I1263" s="4">
        <f>(AU1263-BA1263)</f>
        <v>1.504707638258542</v>
      </c>
      <c r="J1263" s="4">
        <f>(P1263+AT1263*D1263)</f>
        <v>24.96448707580566</v>
      </c>
      <c r="K1263" s="4">
        <v>6</v>
      </c>
      <c r="L1263" s="4">
        <f>(K1263*AI1263+AJ1263)</f>
        <v>1.420000016689301</v>
      </c>
      <c r="M1263" s="4">
        <v>1</v>
      </c>
      <c r="N1263" s="4">
        <f>L1263*(M1263+1)*(M1263+1)/(M1263*M1263+1)</f>
        <v>2.840000033378601</v>
      </c>
      <c r="O1263" s="4">
        <v>21.70757293701172</v>
      </c>
      <c r="P1263" s="4">
        <v>24.96448707580566</v>
      </c>
      <c r="Q1263" s="4">
        <v>20.96262168884277</v>
      </c>
      <c r="R1263" s="4">
        <v>1200.376342773438</v>
      </c>
      <c r="S1263" s="4">
        <v>1168.063354492188</v>
      </c>
      <c r="T1263" s="4">
        <v>14.06778144836426</v>
      </c>
      <c r="U1263" s="4">
        <v>16.41296577453613</v>
      </c>
      <c r="V1263" s="4">
        <v>54.85929107666016</v>
      </c>
      <c r="W1263" s="4">
        <v>64.00586700439453</v>
      </c>
      <c r="X1263" s="4">
        <v>499.4732971191406</v>
      </c>
      <c r="Y1263" s="4">
        <v>2000.892211914062</v>
      </c>
      <c r="Z1263" s="4">
        <v>43.34311294555664</v>
      </c>
      <c r="AA1263" s="4">
        <v>101.6418380737305</v>
      </c>
      <c r="AB1263" s="4">
        <v>9.902133941650391</v>
      </c>
      <c r="AC1263" s="4">
        <v>0.3389774262905121</v>
      </c>
      <c r="AD1263" s="4">
        <v>0.223877340555191</v>
      </c>
      <c r="AE1263" s="4">
        <v>0.001763823092915118</v>
      </c>
      <c r="AF1263" s="4">
        <v>0.1961845606565475</v>
      </c>
      <c r="AG1263" s="4">
        <v>0.003502026200294495</v>
      </c>
      <c r="AH1263" s="4">
        <v>0.3333333432674408</v>
      </c>
      <c r="AI1263" s="4">
        <v>-0.2195652425289154</v>
      </c>
      <c r="AJ1263" s="4">
        <v>2.737391471862793</v>
      </c>
      <c r="AK1263" s="4">
        <v>1</v>
      </c>
      <c r="AL1263" s="4">
        <v>0</v>
      </c>
      <c r="AM1263" s="4">
        <v>0.1599999964237213</v>
      </c>
      <c r="AN1263" s="4">
        <v>111115</v>
      </c>
      <c r="AO1263" s="4">
        <f>X1263*0.000001/(K1263*0.0001)</f>
        <v>0.8324554951985675</v>
      </c>
      <c r="AP1263" s="4">
        <f>(U1263-T1263)/(1000-U1263)*AO1263</f>
        <v>0.001984838668712888</v>
      </c>
      <c r="AQ1263" s="4">
        <f>(P1263+273.15)</f>
        <v>298.1144870758056</v>
      </c>
      <c r="AR1263" s="4">
        <f>(O1263+273.15)</f>
        <v>294.8575729370117</v>
      </c>
      <c r="AS1263" s="4">
        <f>(Y1263*AK1263+Z1263*AL1263)*AM1263</f>
        <v>320.1427467505018</v>
      </c>
      <c r="AT1263" s="4">
        <f>((AS1263+0.00000010773*(AR1263^4-AQ1263^4))-AP1263*44100)/(L1263*0.92*2*29.3+0.00000043092*AQ1263^3)</f>
        <v>2.228355452564962</v>
      </c>
      <c r="AU1263" s="4">
        <f>0.61365*EXP(17.502*J1263/(240.97+J1263))</f>
        <v>3.172951647823624</v>
      </c>
      <c r="AV1263" s="4">
        <f>AU1263*1000/AA1263</f>
        <v>31.21698414703974</v>
      </c>
      <c r="AW1263" s="4">
        <f>(AV1263-U1263)</f>
        <v>14.80401837250361</v>
      </c>
      <c r="AX1263" s="4">
        <f>IF(D1263,P1263,(O1263+P1263)/2)</f>
        <v>23.33603000640869</v>
      </c>
      <c r="AY1263" s="4">
        <f>0.61365*EXP(17.502*AX1263/(240.97+AX1263))</f>
        <v>2.877583482452439</v>
      </c>
      <c r="AZ1263" s="4">
        <f>IF(AW1263&lt;&gt;0,(1000-(AV1263+U1263)/2)/AW1263*AP1263,0)</f>
        <v>0.1308813415900004</v>
      </c>
      <c r="BA1263" s="4">
        <f>U1263*AA1263/1000</f>
        <v>1.668244009565082</v>
      </c>
      <c r="BB1263" s="4">
        <f>(AY1263-BA1263)</f>
        <v>1.209339472887357</v>
      </c>
      <c r="BC1263" s="4">
        <f>1/(1.6/F1263+1.37/N1263)</f>
        <v>0.08234635971709445</v>
      </c>
      <c r="BD1263" s="3">
        <f>G1263*AA1263*0.001</f>
      </c>
      <c r="BE1263" s="3">
        <f>G1263/S1263</f>
      </c>
      <c r="BF1263" s="4">
        <f>(1-AP1263*AA1263/AU1263/F1263)*100</f>
        <v>53.65891285271033</v>
      </c>
      <c r="BG1263" s="3">
        <f>(S1263-E1263/(N1263/1.35))</f>
      </c>
      <c r="BH1263" s="3">
        <f>E1263*BF1263/100/BG1263</f>
      </c>
    </row>
    <row r="1264" ht="16" customHeight="1">
      <c r="A1264" s="4">
        <v>1172</v>
      </c>
      <c r="B1264" t="s" s="2">
        <v>1311</v>
      </c>
      <c r="C1264" s="4">
        <v>6797.000032566488</v>
      </c>
      <c r="D1264" s="4">
        <v>0</v>
      </c>
      <c r="E1264" s="3">
        <f>(R1264-#REF!*(1000-T1264)/(1000-U1264))*AO1264</f>
      </c>
      <c r="F1264" s="4">
        <f>IF(AZ1264&lt;&gt;0,1/(1/AZ1264-1/N1264),0)</f>
        <v>0.1352246860523783</v>
      </c>
      <c r="G1264" s="3">
        <f>((BC1264-AP1264/2)*S1264-E1264)/(BC1264+AP1264/2)</f>
      </c>
      <c r="H1264" s="4">
        <f>AP1264*1000</f>
        <v>1.956124936179167</v>
      </c>
      <c r="I1264" s="4">
        <f>(AU1264-BA1264)</f>
        <v>1.503665362137372</v>
      </c>
      <c r="J1264" s="4">
        <f>(P1264+AT1264*D1264)</f>
        <v>24.95757865905762</v>
      </c>
      <c r="K1264" s="4">
        <v>6</v>
      </c>
      <c r="L1264" s="4">
        <f>(K1264*AI1264+AJ1264)</f>
        <v>1.420000016689301</v>
      </c>
      <c r="M1264" s="4">
        <v>1</v>
      </c>
      <c r="N1264" s="4">
        <f>L1264*(M1264+1)*(M1264+1)/(M1264*M1264+1)</f>
        <v>2.840000033378601</v>
      </c>
      <c r="O1264" s="4">
        <v>21.70911979675293</v>
      </c>
      <c r="P1264" s="4">
        <v>24.95757865905762</v>
      </c>
      <c r="Q1264" s="4">
        <v>20.96374320983887</v>
      </c>
      <c r="R1264" s="4">
        <v>1199.875854492188</v>
      </c>
      <c r="S1264" s="4">
        <v>1167.755615234375</v>
      </c>
      <c r="T1264" s="4">
        <v>14.09940624237061</v>
      </c>
      <c r="U1264" s="4">
        <v>16.41032218933105</v>
      </c>
      <c r="V1264" s="4">
        <v>55.15899658203125</v>
      </c>
      <c r="W1264" s="4">
        <v>63.99119567871094</v>
      </c>
      <c r="X1264" s="4">
        <v>499.5484924316406</v>
      </c>
      <c r="Y1264" s="4">
        <v>2000.912353515625</v>
      </c>
      <c r="Z1264" s="4">
        <v>44.17067718505859</v>
      </c>
      <c r="AA1264" s="4">
        <v>101.6420822143555</v>
      </c>
      <c r="AB1264" s="4">
        <v>10.81005668640137</v>
      </c>
      <c r="AC1264" s="4">
        <v>0.3367830216884613</v>
      </c>
      <c r="AD1264" s="4">
        <v>0.2630170881748199</v>
      </c>
      <c r="AE1264" s="4">
        <v>0.001262960024178028</v>
      </c>
      <c r="AF1264" s="4">
        <v>0.2555683851242065</v>
      </c>
      <c r="AG1264" s="4">
        <v>0.002302843146026134</v>
      </c>
      <c r="AH1264" s="4">
        <v>0.6666666865348816</v>
      </c>
      <c r="AI1264" s="4">
        <v>-0.2195652425289154</v>
      </c>
      <c r="AJ1264" s="4">
        <v>2.737391471862793</v>
      </c>
      <c r="AK1264" s="4">
        <v>1</v>
      </c>
      <c r="AL1264" s="4">
        <v>0</v>
      </c>
      <c r="AM1264" s="4">
        <v>0.1599999964237213</v>
      </c>
      <c r="AN1264" s="4">
        <v>111115</v>
      </c>
      <c r="AO1264" s="4">
        <f>X1264*0.000001/(K1264*0.0001)</f>
        <v>0.832580820719401</v>
      </c>
      <c r="AP1264" s="4">
        <f>(U1264-T1264)/(1000-U1264)*AO1264</f>
        <v>0.001956124936179167</v>
      </c>
      <c r="AQ1264" s="4">
        <f>(P1264+273.15)</f>
        <v>298.1075786590576</v>
      </c>
      <c r="AR1264" s="4">
        <f>(O1264+273.15)</f>
        <v>294.8591197967529</v>
      </c>
      <c r="AS1264" s="4">
        <f>(Y1264*AK1264+Z1264*AL1264)*AM1264</f>
        <v>320.1459694066798</v>
      </c>
      <c r="AT1264" s="4">
        <f>((AS1264+0.00000010773*(AR1264^4-AQ1264^4))-AP1264*44100)/(L1264*0.92*2*29.3+0.00000043092*AQ1264^3)</f>
        <v>2.243897198759304</v>
      </c>
      <c r="AU1264" s="4">
        <f>0.61365*EXP(17.502*J1264/(240.97+J1264))</f>
        <v>3.171644679269421</v>
      </c>
      <c r="AV1264" s="4">
        <f>AU1264*1000/AA1264</f>
        <v>31.2040506271867</v>
      </c>
      <c r="AW1264" s="4">
        <f>(AV1264-U1264)</f>
        <v>14.79372843785564</v>
      </c>
      <c r="AX1264" s="4">
        <f>IF(D1264,P1264,(O1264+P1264)/2)</f>
        <v>23.33334922790527</v>
      </c>
      <c r="AY1264" s="4">
        <f>0.61365*EXP(17.502*AX1264/(240.97+AX1264))</f>
        <v>2.877117794889394</v>
      </c>
      <c r="AZ1264" s="4">
        <f>IF(AW1264&lt;&gt;0,(1000-(AV1264+U1264)/2)/AW1264*AP1264,0)</f>
        <v>0.129078691231032</v>
      </c>
      <c r="BA1264" s="4">
        <f>U1264*AA1264/1000</f>
        <v>1.667979317132049</v>
      </c>
      <c r="BB1264" s="4">
        <f>(AY1264-BA1264)</f>
        <v>1.209138477757345</v>
      </c>
      <c r="BC1264" s="4">
        <f>1/(1.6/F1264+1.37/N1264)</f>
        <v>0.08120473088827171</v>
      </c>
      <c r="BD1264" s="3">
        <f>G1264*AA1264*0.001</f>
      </c>
      <c r="BE1264" s="3">
        <f>G1264/S1264</f>
      </c>
      <c r="BF1264" s="4">
        <f>(1-AP1264*AA1264/AU1264/F1264)*100</f>
        <v>53.64147241173571</v>
      </c>
      <c r="BG1264" s="3">
        <f>(S1264-E1264/(N1264/1.35))</f>
      </c>
      <c r="BH1264" s="3">
        <f>E1264*BF1264/100/BG1264</f>
      </c>
    </row>
    <row r="1265" ht="16" customHeight="1">
      <c r="A1265" s="4">
        <v>1173</v>
      </c>
      <c r="B1265" t="s" s="2">
        <v>1312</v>
      </c>
      <c r="C1265" s="4">
        <v>6802.000032454729</v>
      </c>
      <c r="D1265" s="4">
        <v>0</v>
      </c>
      <c r="E1265" s="3">
        <f>(R1265-#REF!*(1000-T1265)/(1000-U1265))*AO1265</f>
      </c>
      <c r="F1265" s="4">
        <f>IF(AZ1265&lt;&gt;0,1/(1/AZ1265-1/N1265),0)</f>
        <v>0.1314461123162821</v>
      </c>
      <c r="G1265" s="3">
        <f>((BC1265-AP1265/2)*S1265-E1265)/(BC1265+AP1265/2)</f>
      </c>
      <c r="H1265" s="4">
        <f>AP1265*1000</f>
        <v>1.894910857150159</v>
      </c>
      <c r="I1265" s="4">
        <f>(AU1265-BA1265)</f>
        <v>1.496645415329157</v>
      </c>
      <c r="J1265" s="4">
        <f>(P1265+AT1265*D1265)</f>
        <v>24.9189338684082</v>
      </c>
      <c r="K1265" s="4">
        <v>6</v>
      </c>
      <c r="L1265" s="4">
        <f>(K1265*AI1265+AJ1265)</f>
        <v>1.420000016689301</v>
      </c>
      <c r="M1265" s="4">
        <v>1</v>
      </c>
      <c r="N1265" s="4">
        <f>L1265*(M1265+1)*(M1265+1)/(M1265*M1265+1)</f>
        <v>2.840000033378601</v>
      </c>
      <c r="O1265" s="4">
        <v>21.70855331420898</v>
      </c>
      <c r="P1265" s="4">
        <v>24.9189338684082</v>
      </c>
      <c r="Q1265" s="4">
        <v>20.96650123596191</v>
      </c>
      <c r="R1265" s="4">
        <v>1198.966674804688</v>
      </c>
      <c r="S1265" s="4">
        <v>1167.527587890625</v>
      </c>
      <c r="T1265" s="4">
        <v>14.16894340515137</v>
      </c>
      <c r="U1265" s="4">
        <v>16.40744781494141</v>
      </c>
      <c r="V1265" s="4">
        <v>55.44146728515625</v>
      </c>
      <c r="W1265" s="4">
        <v>63.98294067382812</v>
      </c>
      <c r="X1265" s="4">
        <v>499.5711059570312</v>
      </c>
      <c r="Y1265" s="4">
        <v>2000.9609375</v>
      </c>
      <c r="Z1265" s="4">
        <v>44.72110748291016</v>
      </c>
      <c r="AA1265" s="4">
        <v>101.6426773071289</v>
      </c>
      <c r="AB1265" s="4">
        <v>10.81005668640137</v>
      </c>
      <c r="AC1265" s="4">
        <v>0.3367830216884613</v>
      </c>
      <c r="AD1265" s="4">
        <v>0.2630170881748199</v>
      </c>
      <c r="AE1265" s="4">
        <v>0.001262960024178028</v>
      </c>
      <c r="AF1265" s="4">
        <v>0.2555683851242065</v>
      </c>
      <c r="AG1265" s="4">
        <v>0.002302843146026134</v>
      </c>
      <c r="AH1265" s="4">
        <v>1</v>
      </c>
      <c r="AI1265" s="4">
        <v>-0.2195652425289154</v>
      </c>
      <c r="AJ1265" s="4">
        <v>2.737391471862793</v>
      </c>
      <c r="AK1265" s="4">
        <v>1</v>
      </c>
      <c r="AL1265" s="4">
        <v>0</v>
      </c>
      <c r="AM1265" s="4">
        <v>0.1599999964237213</v>
      </c>
      <c r="AN1265" s="4">
        <v>111115</v>
      </c>
      <c r="AO1265" s="4">
        <f>X1265*0.000001/(K1265*0.0001)</f>
        <v>0.8326185099283853</v>
      </c>
      <c r="AP1265" s="4">
        <f>(U1265-T1265)/(1000-U1265)*AO1265</f>
        <v>0.001894910857150159</v>
      </c>
      <c r="AQ1265" s="4">
        <f>(P1265+273.15)</f>
        <v>298.0689338684082</v>
      </c>
      <c r="AR1265" s="4">
        <f>(O1265+273.15)</f>
        <v>294.858553314209</v>
      </c>
      <c r="AS1265" s="4">
        <f>(Y1265*AK1265+Z1265*AL1265)*AM1265</f>
        <v>320.153742844006</v>
      </c>
      <c r="AT1265" s="4">
        <f>((AS1265+0.00000010773*(AR1265^4-AQ1265^4))-AP1265*44100)/(L1265*0.92*2*29.3+0.00000043092*AQ1265^3)</f>
        <v>2.279730124563774</v>
      </c>
      <c r="AU1265" s="4">
        <f>0.61365*EXP(17.502*J1265/(240.97+J1265))</f>
        <v>3.164342339016804</v>
      </c>
      <c r="AV1265" s="4">
        <f>AU1265*1000/AA1265</f>
        <v>31.13202468541103</v>
      </c>
      <c r="AW1265" s="4">
        <f>(AV1265-U1265)</f>
        <v>14.72457687046962</v>
      </c>
      <c r="AX1265" s="4">
        <f>IF(D1265,P1265,(O1265+P1265)/2)</f>
        <v>23.31374359130859</v>
      </c>
      <c r="AY1265" s="4">
        <f>0.61365*EXP(17.502*AX1265/(240.97+AX1265))</f>
        <v>2.873714033477318</v>
      </c>
      <c r="AZ1265" s="4">
        <f>IF(AW1265&lt;&gt;0,(1000-(AV1265+U1265)/2)/AW1265*AP1265,0)</f>
        <v>0.1256314080962182</v>
      </c>
      <c r="BA1265" s="4">
        <f>U1265*AA1265/1000</f>
        <v>1.667696923687647</v>
      </c>
      <c r="BB1265" s="4">
        <f>(AY1265-BA1265)</f>
        <v>1.206017109789671</v>
      </c>
      <c r="BC1265" s="4">
        <f>1/(1.6/F1265+1.37/N1265)</f>
        <v>0.07902213052774756</v>
      </c>
      <c r="BD1265" s="3">
        <f>G1265*AA1265*0.001</f>
      </c>
      <c r="BE1265" s="3">
        <f>G1265/S1265</f>
      </c>
      <c r="BF1265" s="4">
        <f>(1-AP1265*AA1265/AU1265/F1265)*100</f>
        <v>53.69438333777401</v>
      </c>
      <c r="BG1265" s="3">
        <f>(S1265-E1265/(N1265/1.35))</f>
      </c>
      <c r="BH1265" s="3">
        <f>E1265*BF1265/100/BG1265</f>
      </c>
    </row>
    <row r="1266" ht="16" customHeight="1">
      <c r="A1266" s="4">
        <v>1174</v>
      </c>
      <c r="B1266" t="s" s="2">
        <v>1313</v>
      </c>
      <c r="C1266" s="4">
        <v>6807.000032342970</v>
      </c>
      <c r="D1266" s="4">
        <v>0</v>
      </c>
      <c r="E1266" s="3">
        <f>(R1266-#REF!*(1000-T1266)/(1000-U1266))*AO1266</f>
      </c>
      <c r="F1266" s="4">
        <f>IF(AZ1266&lt;&gt;0,1/(1/AZ1266-1/N1266),0)</f>
        <v>0.1314365008316631</v>
      </c>
      <c r="G1266" s="3">
        <f>((BC1266-AP1266/2)*S1266-E1266)/(BC1266+AP1266/2)</f>
      </c>
      <c r="H1266" s="4">
        <f>AP1266*1000</f>
        <v>1.890386128761197</v>
      </c>
      <c r="I1266" s="4">
        <f>(AU1266-BA1266)</f>
        <v>1.493210594414071</v>
      </c>
      <c r="J1266" s="4">
        <f>(P1266+AT1266*D1266)</f>
        <v>24.89753532409668</v>
      </c>
      <c r="K1266" s="4">
        <v>6</v>
      </c>
      <c r="L1266" s="4">
        <f>(K1266*AI1266+AJ1266)</f>
        <v>1.420000016689301</v>
      </c>
      <c r="M1266" s="4">
        <v>1</v>
      </c>
      <c r="N1266" s="4">
        <f>L1266*(M1266+1)*(M1266+1)/(M1266*M1266+1)</f>
        <v>2.840000033378601</v>
      </c>
      <c r="O1266" s="4">
        <v>21.70763969421387</v>
      </c>
      <c r="P1266" s="4">
        <v>24.89753532409668</v>
      </c>
      <c r="Q1266" s="4">
        <v>20.96881484985352</v>
      </c>
      <c r="R1266" s="4">
        <v>1198.874145507812</v>
      </c>
      <c r="S1266" s="4">
        <v>1167.677978515625</v>
      </c>
      <c r="T1266" s="4">
        <v>14.16824913024902</v>
      </c>
      <c r="U1266" s="4">
        <v>16.40152549743652</v>
      </c>
      <c r="V1266" s="4">
        <v>55.46112060546875</v>
      </c>
      <c r="W1266" s="4">
        <v>63.96477127075195</v>
      </c>
      <c r="X1266" s="4">
        <v>499.5479125976562</v>
      </c>
      <c r="Y1266" s="4">
        <v>2000.993530273438</v>
      </c>
      <c r="Z1266" s="4">
        <v>45.22595596313477</v>
      </c>
      <c r="AA1266" s="4">
        <v>101.6426544189453</v>
      </c>
      <c r="AB1266" s="4">
        <v>10.81005668640137</v>
      </c>
      <c r="AC1266" s="4">
        <v>0.3367830216884613</v>
      </c>
      <c r="AD1266" s="4">
        <v>0.2630170881748199</v>
      </c>
      <c r="AE1266" s="4">
        <v>0.001262960024178028</v>
      </c>
      <c r="AF1266" s="4">
        <v>0.2555683851242065</v>
      </c>
      <c r="AG1266" s="4">
        <v>0.002302843146026134</v>
      </c>
      <c r="AH1266" s="4">
        <v>1</v>
      </c>
      <c r="AI1266" s="4">
        <v>-0.2195652425289154</v>
      </c>
      <c r="AJ1266" s="4">
        <v>2.737391471862793</v>
      </c>
      <c r="AK1266" s="4">
        <v>1</v>
      </c>
      <c r="AL1266" s="4">
        <v>0</v>
      </c>
      <c r="AM1266" s="4">
        <v>0.1599999964237213</v>
      </c>
      <c r="AN1266" s="4">
        <v>111115</v>
      </c>
      <c r="AO1266" s="4">
        <f>X1266*0.000001/(K1266*0.0001)</f>
        <v>0.8325798543294269</v>
      </c>
      <c r="AP1266" s="4">
        <f>(U1266-T1266)/(1000-U1266)*AO1266</f>
        <v>0.001890386128761197</v>
      </c>
      <c r="AQ1266" s="4">
        <f>(P1266+273.15)</f>
        <v>298.0475353240967</v>
      </c>
      <c r="AR1266" s="4">
        <f>(O1266+273.15)</f>
        <v>294.8576396942138</v>
      </c>
      <c r="AS1266" s="4">
        <f>(Y1266*AK1266+Z1266*AL1266)*AM1266</f>
        <v>320.1589576876395</v>
      </c>
      <c r="AT1266" s="4">
        <f>((AS1266+0.00000010773*(AR1266^4-AQ1266^4))-AP1266*44100)/(L1266*0.92*2*29.3+0.00000043092*AQ1266^3)</f>
        <v>2.28478253119236</v>
      </c>
      <c r="AU1266" s="4">
        <f>0.61365*EXP(17.502*J1266/(240.97+J1266))</f>
        <v>3.160305182493532</v>
      </c>
      <c r="AV1266" s="4">
        <f>AU1266*1000/AA1266</f>
        <v>31.09231257841371</v>
      </c>
      <c r="AW1266" s="4">
        <f>(AV1266-U1266)</f>
        <v>14.69078708097719</v>
      </c>
      <c r="AX1266" s="4">
        <f>IF(D1266,P1266,(O1266+P1266)/2)</f>
        <v>23.30258750915527</v>
      </c>
      <c r="AY1266" s="4">
        <f>0.61365*EXP(17.502*AX1266/(240.97+AX1266))</f>
        <v>2.871778783513808</v>
      </c>
      <c r="AZ1266" s="4">
        <f>IF(AW1266&lt;&gt;0,(1000-(AV1266+U1266)/2)/AW1266*AP1266,0)</f>
        <v>0.1256226281300329</v>
      </c>
      <c r="BA1266" s="4">
        <f>U1266*AA1266/1000</f>
        <v>1.667094588079461</v>
      </c>
      <c r="BB1266" s="4">
        <f>(AY1266-BA1266)</f>
        <v>1.204684195434348</v>
      </c>
      <c r="BC1266" s="4">
        <f>1/(1.6/F1266+1.37/N1266)</f>
        <v>0.07901657259041081</v>
      </c>
      <c r="BD1266" s="3">
        <f>G1266*AA1266*0.001</f>
      </c>
      <c r="BE1266" s="3">
        <f>G1266/S1266</f>
      </c>
      <c r="BF1266" s="4">
        <f>(1-AP1266*AA1266/AU1266/F1266)*100</f>
        <v>53.74256915980163</v>
      </c>
      <c r="BG1266" s="3">
        <f>(S1266-E1266/(N1266/1.35))</f>
      </c>
      <c r="BH1266" s="3">
        <f>E1266*BF1266/100/BG1266</f>
      </c>
    </row>
    <row r="1267" ht="16" customHeight="1">
      <c r="A1267" s="4">
        <v>1175</v>
      </c>
      <c r="B1267" t="s" s="2">
        <v>1314</v>
      </c>
      <c r="C1267" s="4">
        <v>6812.500032220036</v>
      </c>
      <c r="D1267" s="4">
        <v>0</v>
      </c>
      <c r="E1267" s="3">
        <f>(R1267-#REF!*(1000-T1267)/(1000-U1267))*AO1267</f>
      </c>
      <c r="F1267" s="4">
        <f>IF(AZ1267&lt;&gt;0,1/(1/AZ1267-1/N1267),0)</f>
        <v>0.1344085973960027</v>
      </c>
      <c r="G1267" s="3">
        <f>((BC1267-AP1267/2)*S1267-E1267)/(BC1267+AP1267/2)</f>
      </c>
      <c r="H1267" s="4">
        <f>AP1267*1000</f>
        <v>1.927110423691718</v>
      </c>
      <c r="I1267" s="4">
        <f>(AU1267-BA1267)</f>
        <v>1.490085914466951</v>
      </c>
      <c r="J1267" s="4">
        <f>(P1267+AT1267*D1267)</f>
        <v>24.87527465820312</v>
      </c>
      <c r="K1267" s="4">
        <v>6</v>
      </c>
      <c r="L1267" s="4">
        <f>(K1267*AI1267+AJ1267)</f>
        <v>1.420000016689301</v>
      </c>
      <c r="M1267" s="4">
        <v>1</v>
      </c>
      <c r="N1267" s="4">
        <f>L1267*(M1267+1)*(M1267+1)/(M1267*M1267+1)</f>
        <v>2.840000033378601</v>
      </c>
      <c r="O1267" s="4">
        <v>21.70721054077148</v>
      </c>
      <c r="P1267" s="4">
        <v>24.87527465820312</v>
      </c>
      <c r="Q1267" s="4">
        <v>20.96880722045898</v>
      </c>
      <c r="R1267" s="4">
        <v>1199.417724609375</v>
      </c>
      <c r="S1267" s="4">
        <v>1167.954711914062</v>
      </c>
      <c r="T1267" s="4">
        <v>14.11422729492188</v>
      </c>
      <c r="U1267" s="4">
        <v>16.39101219177246</v>
      </c>
      <c r="V1267" s="4">
        <v>55.15550231933594</v>
      </c>
      <c r="W1267" s="4">
        <v>63.92668914794922</v>
      </c>
      <c r="X1267" s="4">
        <v>499.5262756347656</v>
      </c>
      <c r="Y1267" s="4">
        <v>2001.0576171875</v>
      </c>
      <c r="Z1267" s="4">
        <v>45.05968475341797</v>
      </c>
      <c r="AA1267" s="4">
        <v>101.6425476074219</v>
      </c>
      <c r="AB1267" s="4">
        <v>10.81005668640137</v>
      </c>
      <c r="AC1267" s="4">
        <v>0.3367830216884613</v>
      </c>
      <c r="AD1267" s="4">
        <v>0.2630170881748199</v>
      </c>
      <c r="AE1267" s="4">
        <v>0.001262960024178028</v>
      </c>
      <c r="AF1267" s="4">
        <v>0.2555683851242065</v>
      </c>
      <c r="AG1267" s="4">
        <v>0.002302843146026134</v>
      </c>
      <c r="AH1267" s="4">
        <v>0.6666666865348816</v>
      </c>
      <c r="AI1267" s="4">
        <v>-0.2195652425289154</v>
      </c>
      <c r="AJ1267" s="4">
        <v>2.737391471862793</v>
      </c>
      <c r="AK1267" s="4">
        <v>1</v>
      </c>
      <c r="AL1267" s="4">
        <v>0</v>
      </c>
      <c r="AM1267" s="4">
        <v>0.1599999964237213</v>
      </c>
      <c r="AN1267" s="4">
        <v>111115</v>
      </c>
      <c r="AO1267" s="4">
        <f>X1267*0.000001/(K1267*0.0001)</f>
        <v>0.8325437927246092</v>
      </c>
      <c r="AP1267" s="4">
        <f>(U1267-T1267)/(1000-U1267)*AO1267</f>
        <v>0.001927110423691718</v>
      </c>
      <c r="AQ1267" s="4">
        <f>(P1267+273.15)</f>
        <v>298.0252746582031</v>
      </c>
      <c r="AR1267" s="4">
        <f>(O1267+273.15)</f>
        <v>294.8572105407715</v>
      </c>
      <c r="AS1267" s="4">
        <f>(Y1267*AK1267+Z1267*AL1267)*AM1267</f>
        <v>320.1692115936603</v>
      </c>
      <c r="AT1267" s="4">
        <f>((AS1267+0.00000010773*(AR1267^4-AQ1267^4))-AP1267*44100)/(L1267*0.92*2*29.3+0.00000043092*AQ1267^3)</f>
        <v>2.26938671586742</v>
      </c>
      <c r="AU1267" s="4">
        <f>0.61365*EXP(17.502*J1267/(240.97+J1267))</f>
        <v>3.156110151503016</v>
      </c>
      <c r="AV1267" s="4">
        <f>AU1267*1000/AA1267</f>
        <v>31.05107286067826</v>
      </c>
      <c r="AW1267" s="4">
        <f>(AV1267-U1267)</f>
        <v>14.6600606689058</v>
      </c>
      <c r="AX1267" s="4">
        <f>IF(D1267,P1267,(O1267+P1267)/2)</f>
        <v>23.2912425994873</v>
      </c>
      <c r="AY1267" s="4">
        <f>0.61365*EXP(17.502*AX1267/(240.97+AX1267))</f>
        <v>2.869811946697334</v>
      </c>
      <c r="AZ1267" s="4">
        <f>IF(AW1267&lt;&gt;0,(1000-(AV1267+U1267)/2)/AW1267*AP1267,0)</f>
        <v>0.1283348955962416</v>
      </c>
      <c r="BA1267" s="4">
        <f>U1267*AA1267/1000</f>
        <v>1.666024237036065</v>
      </c>
      <c r="BB1267" s="4">
        <f>(AY1267-BA1267)</f>
        <v>1.203787709661269</v>
      </c>
      <c r="BC1267" s="4">
        <f>1/(1.6/F1267+1.37/N1267)</f>
        <v>0.08073374195081856</v>
      </c>
      <c r="BD1267" s="3">
        <f>G1267*AA1267*0.001</f>
      </c>
      <c r="BE1267" s="3">
        <f>G1267/S1267</f>
      </c>
      <c r="BF1267" s="4">
        <f>(1-AP1267*AA1267/AU1267/F1267)*100</f>
        <v>53.82542135089585</v>
      </c>
      <c r="BG1267" s="3">
        <f>(S1267-E1267/(N1267/1.35))</f>
      </c>
      <c r="BH1267" s="3">
        <f>E1267*BF1267/100/BG1267</f>
      </c>
    </row>
    <row r="1268" ht="16" customHeight="1">
      <c r="A1268" s="4">
        <v>1176</v>
      </c>
      <c r="B1268" t="s" s="2">
        <v>1315</v>
      </c>
      <c r="C1268" s="4">
        <v>6817.500032108277</v>
      </c>
      <c r="D1268" s="4">
        <v>0</v>
      </c>
      <c r="E1268" s="3">
        <f>(R1268-#REF!*(1000-T1268)/(1000-U1268))*AO1268</f>
      </c>
      <c r="F1268" s="4">
        <f>IF(AZ1268&lt;&gt;0,1/(1/AZ1268-1/N1268),0)</f>
        <v>0.1366913516736986</v>
      </c>
      <c r="G1268" s="3">
        <f>((BC1268-AP1268/2)*S1268-E1268)/(BC1268+AP1268/2)</f>
      </c>
      <c r="H1268" s="4">
        <f>AP1268*1000</f>
        <v>1.96449248820426</v>
      </c>
      <c r="I1268" s="4">
        <f>(AU1268-BA1268)</f>
        <v>1.494742303293414</v>
      </c>
      <c r="J1268" s="4">
        <f>(P1268+AT1268*D1268)</f>
        <v>24.89434814453125</v>
      </c>
      <c r="K1268" s="4">
        <v>6</v>
      </c>
      <c r="L1268" s="4">
        <f>(K1268*AI1268+AJ1268)</f>
        <v>1.420000016689301</v>
      </c>
      <c r="M1268" s="4">
        <v>1</v>
      </c>
      <c r="N1268" s="4">
        <f>L1268*(M1268+1)*(M1268+1)/(M1268*M1268+1)</f>
        <v>2.840000033378601</v>
      </c>
      <c r="O1268" s="4">
        <v>21.7072582244873</v>
      </c>
      <c r="P1268" s="4">
        <v>24.89434814453125</v>
      </c>
      <c r="Q1268" s="4">
        <v>20.96554183959961</v>
      </c>
      <c r="R1268" s="4">
        <v>1199.9677734375</v>
      </c>
      <c r="S1268" s="4">
        <v>1168.138916015625</v>
      </c>
      <c r="T1268" s="4">
        <v>14.05959987640381</v>
      </c>
      <c r="U1268" s="4">
        <v>16.38064956665039</v>
      </c>
      <c r="V1268" s="4">
        <v>54.86005783081055</v>
      </c>
      <c r="W1268" s="4">
        <v>63.88507843017578</v>
      </c>
      <c r="X1268" s="4">
        <v>499.5100708007812</v>
      </c>
      <c r="Y1268" s="4">
        <v>2001.0771484375</v>
      </c>
      <c r="Z1268" s="4">
        <v>45.39994812011719</v>
      </c>
      <c r="AA1268" s="4">
        <v>101.6419982910156</v>
      </c>
      <c r="AB1268" s="4">
        <v>10.81005668640137</v>
      </c>
      <c r="AC1268" s="4">
        <v>0.3367830216884613</v>
      </c>
      <c r="AD1268" s="4">
        <v>0.2630170881748199</v>
      </c>
      <c r="AE1268" s="4">
        <v>0.001262960024178028</v>
      </c>
      <c r="AF1268" s="4">
        <v>0.2555683851242065</v>
      </c>
      <c r="AG1268" s="4">
        <v>0.002302843146026134</v>
      </c>
      <c r="AH1268" s="4">
        <v>1</v>
      </c>
      <c r="AI1268" s="4">
        <v>-0.2195652425289154</v>
      </c>
      <c r="AJ1268" s="4">
        <v>2.737391471862793</v>
      </c>
      <c r="AK1268" s="4">
        <v>1</v>
      </c>
      <c r="AL1268" s="4">
        <v>0</v>
      </c>
      <c r="AM1268" s="4">
        <v>0.1599999964237213</v>
      </c>
      <c r="AN1268" s="4">
        <v>111115</v>
      </c>
      <c r="AO1268" s="4">
        <f>X1268*0.000001/(K1268*0.0001)</f>
        <v>0.8325167846679686</v>
      </c>
      <c r="AP1268" s="4">
        <f>(U1268-T1268)/(1000-U1268)*AO1268</f>
        <v>0.00196449248820426</v>
      </c>
      <c r="AQ1268" s="4">
        <f>(P1268+273.15)</f>
        <v>298.0443481445312</v>
      </c>
      <c r="AR1268" s="4">
        <f>(O1268+273.15)</f>
        <v>294.8572582244873</v>
      </c>
      <c r="AS1268" s="4">
        <f>(Y1268*AK1268+Z1268*AL1268)*AM1268</f>
        <v>320.1723365935904</v>
      </c>
      <c r="AT1268" s="4">
        <f>((AS1268+0.00000010773*(AR1268^4-AQ1268^4))-AP1268*44100)/(L1268*0.92*2*29.3+0.00000043092*AQ1268^3)</f>
        <v>2.24815694226176</v>
      </c>
      <c r="AU1268" s="4">
        <f>0.61365*EXP(17.502*J1268/(240.97+J1268))</f>
        <v>3.159704258552618</v>
      </c>
      <c r="AV1268" s="4">
        <f>AU1268*1000/AA1268</f>
        <v>31.08660112629753</v>
      </c>
      <c r="AW1268" s="4">
        <f>(AV1268-U1268)</f>
        <v>14.70595155964714</v>
      </c>
      <c r="AX1268" s="4">
        <f>IF(D1268,P1268,(O1268+P1268)/2)</f>
        <v>23.30080318450928</v>
      </c>
      <c r="AY1268" s="4">
        <f>0.61365*EXP(17.502*AX1268/(240.97+AX1268))</f>
        <v>2.871469361780414</v>
      </c>
      <c r="AZ1268" s="4">
        <f>IF(AW1268&lt;&gt;0,(1000-(AV1268+U1268)/2)/AW1268*AP1268,0)</f>
        <v>0.1304144075080358</v>
      </c>
      <c r="BA1268" s="4">
        <f>U1268*AA1268/1000</f>
        <v>1.664961955259205</v>
      </c>
      <c r="BB1268" s="4">
        <f>(AY1268-BA1268)</f>
        <v>1.20650740652121</v>
      </c>
      <c r="BC1268" s="4">
        <f>1/(1.6/F1268+1.37/N1268)</f>
        <v>0.08205062755477247</v>
      </c>
      <c r="BD1268" s="3">
        <f>G1268*AA1268*0.001</f>
      </c>
      <c r="BE1268" s="3">
        <f>G1268/S1268</f>
      </c>
      <c r="BF1268" s="4">
        <f>(1-AP1268*AA1268/AU1268/F1268)*100</f>
        <v>53.76870128452723</v>
      </c>
      <c r="BG1268" s="3">
        <f>(S1268-E1268/(N1268/1.35))</f>
      </c>
      <c r="BH1268" s="3">
        <f>E1268*BF1268/100/BG1268</f>
      </c>
    </row>
    <row r="1269" ht="16" customHeight="1">
      <c r="A1269" s="4">
        <v>1177</v>
      </c>
      <c r="B1269" t="s" s="2">
        <v>1316</v>
      </c>
      <c r="C1269" s="4">
        <v>6822.500031996518</v>
      </c>
      <c r="D1269" s="4">
        <v>0</v>
      </c>
      <c r="E1269" s="3">
        <f>(R1269-#REF!*(1000-T1269)/(1000-U1269))*AO1269</f>
      </c>
      <c r="F1269" s="4">
        <f>IF(AZ1269&lt;&gt;0,1/(1/AZ1269-1/N1269),0)</f>
        <v>0.1365048181518886</v>
      </c>
      <c r="G1269" s="3">
        <f>((BC1269-AP1269/2)*S1269-E1269)/(BC1269+AP1269/2)</f>
      </c>
      <c r="H1269" s="4">
        <f>AP1269*1000</f>
        <v>1.961333097628775</v>
      </c>
      <c r="I1269" s="4">
        <f>(AU1269-BA1269)</f>
        <v>1.494300740260687</v>
      </c>
      <c r="J1269" s="4">
        <f>(P1269+AT1269*D1269)</f>
        <v>24.88846015930176</v>
      </c>
      <c r="K1269" s="4">
        <v>6</v>
      </c>
      <c r="L1269" s="4">
        <f>(K1269*AI1269+AJ1269)</f>
        <v>1.420000016689301</v>
      </c>
      <c r="M1269" s="4">
        <v>1</v>
      </c>
      <c r="N1269" s="4">
        <f>L1269*(M1269+1)*(M1269+1)/(M1269*M1269+1)</f>
        <v>2.840000033378601</v>
      </c>
      <c r="O1269" s="4">
        <v>21.70644760131836</v>
      </c>
      <c r="P1269" s="4">
        <v>24.88846015930176</v>
      </c>
      <c r="Q1269" s="4">
        <v>20.96253776550293</v>
      </c>
      <c r="R1269" s="4">
        <v>1199.968505859375</v>
      </c>
      <c r="S1269" s="4">
        <v>1168.117431640625</v>
      </c>
      <c r="T1269" s="4">
        <v>14.05667114257812</v>
      </c>
      <c r="U1269" s="4">
        <v>16.37403869628906</v>
      </c>
      <c r="V1269" s="4">
        <v>54.83098220825195</v>
      </c>
      <c r="W1269" s="4">
        <v>63.85998153686523</v>
      </c>
      <c r="X1269" s="4">
        <v>499.5025024414062</v>
      </c>
      <c r="Y1269" s="4">
        <v>2001.147705078125</v>
      </c>
      <c r="Z1269" s="4">
        <v>45.82813262939453</v>
      </c>
      <c r="AA1269" s="4">
        <v>101.642219543457</v>
      </c>
      <c r="AB1269" s="4">
        <v>10.81005668640137</v>
      </c>
      <c r="AC1269" s="4">
        <v>0.3367830216884613</v>
      </c>
      <c r="AD1269" s="4">
        <v>0.2630170881748199</v>
      </c>
      <c r="AE1269" s="4">
        <v>0.001262960024178028</v>
      </c>
      <c r="AF1269" s="4">
        <v>0.2555683851242065</v>
      </c>
      <c r="AG1269" s="4">
        <v>0.002302843146026134</v>
      </c>
      <c r="AH1269" s="4">
        <v>1</v>
      </c>
      <c r="AI1269" s="4">
        <v>-0.2195652425289154</v>
      </c>
      <c r="AJ1269" s="4">
        <v>2.737391471862793</v>
      </c>
      <c r="AK1269" s="4">
        <v>1</v>
      </c>
      <c r="AL1269" s="4">
        <v>0</v>
      </c>
      <c r="AM1269" s="4">
        <v>0.1599999964237213</v>
      </c>
      <c r="AN1269" s="4">
        <v>111115</v>
      </c>
      <c r="AO1269" s="4">
        <f>X1269*0.000001/(K1269*0.0001)</f>
        <v>0.8325041707356771</v>
      </c>
      <c r="AP1269" s="4">
        <f>(U1269-T1269)/(1000-U1269)*AO1269</f>
        <v>0.001961333097628775</v>
      </c>
      <c r="AQ1269" s="4">
        <f>(P1269+273.15)</f>
        <v>298.0384601593017</v>
      </c>
      <c r="AR1269" s="4">
        <f>(O1269+273.15)</f>
        <v>294.8564476013183</v>
      </c>
      <c r="AS1269" s="4">
        <f>(Y1269*AK1269+Z1269*AL1269)*AM1269</f>
        <v>320.1836256558381</v>
      </c>
      <c r="AT1269" s="4">
        <f>((AS1269+0.00000010773*(AR1269^4-AQ1269^4))-AP1269*44100)/(L1269*0.92*2*29.3+0.00000043092*AQ1269^3)</f>
        <v>2.250548356798</v>
      </c>
      <c r="AU1269" s="4">
        <f>0.61365*EXP(17.502*J1269/(240.97+J1269))</f>
        <v>3.158594376241961</v>
      </c>
      <c r="AV1269" s="4">
        <f>AU1269*1000/AA1269</f>
        <v>31.07561395677223</v>
      </c>
      <c r="AW1269" s="4">
        <f>(AV1269-U1269)</f>
        <v>14.70157526048317</v>
      </c>
      <c r="AX1269" s="4">
        <f>IF(D1269,P1269,(O1269+P1269)/2)</f>
        <v>23.29745388031006</v>
      </c>
      <c r="AY1269" s="4">
        <f>0.61365*EXP(17.502*AX1269/(240.97+AX1269))</f>
        <v>2.870888633931653</v>
      </c>
      <c r="AZ1269" s="4">
        <f>IF(AW1269&lt;&gt;0,(1000-(AV1269+U1269)/2)/AW1269*AP1269,0)</f>
        <v>0.1302446014520573</v>
      </c>
      <c r="BA1269" s="4">
        <f>U1269*AA1269/1000</f>
        <v>1.664293635981274</v>
      </c>
      <c r="BB1269" s="4">
        <f>(AY1269-BA1269)</f>
        <v>1.206594997950379</v>
      </c>
      <c r="BC1269" s="4">
        <f>1/(1.6/F1269+1.37/N1269)</f>
        <v>0.08194308457420332</v>
      </c>
      <c r="BD1269" s="3">
        <f>G1269*AA1269*0.001</f>
      </c>
      <c r="BE1269" s="3">
        <f>G1269/S1269</f>
      </c>
      <c r="BF1269" s="4">
        <f>(1-AP1269*AA1269/AU1269/F1269)*100</f>
        <v>53.76363763980956</v>
      </c>
      <c r="BG1269" s="3">
        <f>(S1269-E1269/(N1269/1.35))</f>
      </c>
      <c r="BH1269" s="3">
        <f>E1269*BF1269/100/BG1269</f>
      </c>
    </row>
    <row r="1270" ht="16" customHeight="1">
      <c r="A1270" s="4">
        <v>1178</v>
      </c>
      <c r="B1270" t="s" s="2">
        <v>1317</v>
      </c>
      <c r="C1270" s="4">
        <v>6828.000031873584</v>
      </c>
      <c r="D1270" s="4">
        <v>0</v>
      </c>
      <c r="E1270" s="3">
        <f>(R1270-#REF!*(1000-T1270)/(1000-U1270))*AO1270</f>
      </c>
      <c r="F1270" s="4">
        <f>IF(AZ1270&lt;&gt;0,1/(1/AZ1270-1/N1270),0)</f>
        <v>0.1359476982604617</v>
      </c>
      <c r="G1270" s="3">
        <f>((BC1270-AP1270/2)*S1270-E1270)/(BC1270+AP1270/2)</f>
      </c>
      <c r="H1270" s="4">
        <f>AP1270*1000</f>
        <v>1.957573044596912</v>
      </c>
      <c r="I1270" s="4">
        <f>(AU1270-BA1270)</f>
        <v>1.497254597490902</v>
      </c>
      <c r="J1270" s="4">
        <f>(P1270+AT1270*D1270)</f>
        <v>24.90037536621094</v>
      </c>
      <c r="K1270" s="4">
        <v>6</v>
      </c>
      <c r="L1270" s="4">
        <f>(K1270*AI1270+AJ1270)</f>
        <v>1.420000016689301</v>
      </c>
      <c r="M1270" s="4">
        <v>1</v>
      </c>
      <c r="N1270" s="4">
        <f>L1270*(M1270+1)*(M1270+1)/(M1270*M1270+1)</f>
        <v>2.840000033378601</v>
      </c>
      <c r="O1270" s="4">
        <v>21.70569038391113</v>
      </c>
      <c r="P1270" s="4">
        <v>24.90037536621094</v>
      </c>
      <c r="Q1270" s="4">
        <v>20.9625129699707</v>
      </c>
      <c r="R1270" s="4">
        <v>1200.002319335938</v>
      </c>
      <c r="S1270" s="4">
        <v>1168.079345703125</v>
      </c>
      <c r="T1270" s="4">
        <v>14.05422878265381</v>
      </c>
      <c r="U1270" s="4">
        <v>16.36709403991699</v>
      </c>
      <c r="V1270" s="4">
        <v>54.8134651184082</v>
      </c>
      <c r="W1270" s="4">
        <v>63.83548355102539</v>
      </c>
      <c r="X1270" s="4">
        <v>499.5189208984375</v>
      </c>
      <c r="Y1270" s="4">
        <v>2001.172973632812</v>
      </c>
      <c r="Z1270" s="4">
        <v>46.45199203491211</v>
      </c>
      <c r="AA1270" s="4">
        <v>101.6421203613281</v>
      </c>
      <c r="AB1270" s="4">
        <v>10.81005668640137</v>
      </c>
      <c r="AC1270" s="4">
        <v>0.3367830216884613</v>
      </c>
      <c r="AD1270" s="4">
        <v>0.2630170881748199</v>
      </c>
      <c r="AE1270" s="4">
        <v>0.001262960024178028</v>
      </c>
      <c r="AF1270" s="4">
        <v>0.2555683851242065</v>
      </c>
      <c r="AG1270" s="4">
        <v>0.002302843146026134</v>
      </c>
      <c r="AH1270" s="4">
        <v>1</v>
      </c>
      <c r="AI1270" s="4">
        <v>-0.2195652425289154</v>
      </c>
      <c r="AJ1270" s="4">
        <v>2.737391471862793</v>
      </c>
      <c r="AK1270" s="4">
        <v>1</v>
      </c>
      <c r="AL1270" s="4">
        <v>0</v>
      </c>
      <c r="AM1270" s="4">
        <v>0.1599999964237213</v>
      </c>
      <c r="AN1270" s="4">
        <v>111115</v>
      </c>
      <c r="AO1270" s="4">
        <f>X1270*0.000001/(K1270*0.0001)</f>
        <v>0.8325315348307291</v>
      </c>
      <c r="AP1270" s="4">
        <f>(U1270-T1270)/(1000-U1270)*AO1270</f>
        <v>0.001957573044596912</v>
      </c>
      <c r="AQ1270" s="4">
        <f>(P1270+273.15)</f>
        <v>298.0503753662109</v>
      </c>
      <c r="AR1270" s="4">
        <f>(O1270+273.15)</f>
        <v>294.8556903839111</v>
      </c>
      <c r="AS1270" s="4">
        <f>(Y1270*AK1270+Z1270*AL1270)*AM1270</f>
        <v>320.1876686244977</v>
      </c>
      <c r="AT1270" s="4">
        <f>((AS1270+0.00000010773*(AR1270^4-AQ1270^4))-AP1270*44100)/(L1270*0.92*2*29.3+0.00000043092*AQ1270^3)</f>
        <v>2.250803904508669</v>
      </c>
      <c r="AU1270" s="4">
        <f>0.61365*EXP(17.502*J1270/(240.97+J1270))</f>
        <v>3.160840739861321</v>
      </c>
      <c r="AV1270" s="4">
        <f>AU1270*1000/AA1270</f>
        <v>31.09774499611805</v>
      </c>
      <c r="AW1270" s="4">
        <f>(AV1270-U1270)</f>
        <v>14.73065095620106</v>
      </c>
      <c r="AX1270" s="4">
        <f>IF(D1270,P1270,(O1270+P1270)/2)</f>
        <v>23.30303287506104</v>
      </c>
      <c r="AY1270" s="4">
        <f>0.61365*EXP(17.502*AX1270/(240.97+AX1270))</f>
        <v>2.871856019461795</v>
      </c>
      <c r="AZ1270" s="4">
        <f>IF(AW1270&lt;&gt;0,(1000-(AV1270+U1270)/2)/AW1270*AP1270,0)</f>
        <v>0.1297373147695735</v>
      </c>
      <c r="BA1270" s="4">
        <f>U1270*AA1270/1000</f>
        <v>1.663586142370419</v>
      </c>
      <c r="BB1270" s="4">
        <f>(AY1270-BA1270)</f>
        <v>1.208269877091376</v>
      </c>
      <c r="BC1270" s="4">
        <f>1/(1.6/F1270+1.37/N1270)</f>
        <v>0.08162181664616407</v>
      </c>
      <c r="BD1270" s="3">
        <f>G1270*AA1270*0.001</f>
      </c>
      <c r="BE1270" s="3">
        <f>G1270/S1270</f>
      </c>
      <c r="BF1270" s="4">
        <f>(1-AP1270*AA1270/AU1270/F1270)*100</f>
        <v>53.69613755012775</v>
      </c>
      <c r="BG1270" s="3">
        <f>(S1270-E1270/(N1270/1.35))</f>
      </c>
      <c r="BH1270" s="3">
        <f>E1270*BF1270/100/BG1270</f>
      </c>
    </row>
    <row r="1271" ht="16" customHeight="1">
      <c r="A1271" s="4">
        <v>1179</v>
      </c>
      <c r="B1271" t="s" s="2">
        <v>1318</v>
      </c>
      <c r="C1271" s="4">
        <v>6833.000031761825</v>
      </c>
      <c r="D1271" s="4">
        <v>0</v>
      </c>
      <c r="E1271" s="3">
        <f>(R1271-#REF!*(1000-T1271)/(1000-U1271))*AO1271</f>
      </c>
      <c r="F1271" s="4">
        <f>IF(AZ1271&lt;&gt;0,1/(1/AZ1271-1/N1271),0)</f>
        <v>0.1364424938004829</v>
      </c>
      <c r="G1271" s="3">
        <f>((BC1271-AP1271/2)*S1271-E1271)/(BC1271+AP1271/2)</f>
      </c>
      <c r="H1271" s="4">
        <f>AP1271*1000</f>
        <v>1.952978579031116</v>
      </c>
      <c r="I1271" s="4">
        <f>(AU1271-BA1271)</f>
        <v>1.488645542483968</v>
      </c>
      <c r="J1271" s="4">
        <f>(P1271+AT1271*D1271)</f>
        <v>24.85107803344727</v>
      </c>
      <c r="K1271" s="4">
        <v>6</v>
      </c>
      <c r="L1271" s="4">
        <f>(K1271*AI1271+AJ1271)</f>
        <v>1.420000016689301</v>
      </c>
      <c r="M1271" s="4">
        <v>1</v>
      </c>
      <c r="N1271" s="4">
        <f>L1271*(M1271+1)*(M1271+1)/(M1271*M1271+1)</f>
        <v>2.840000033378601</v>
      </c>
      <c r="O1271" s="4">
        <v>21.70540428161621</v>
      </c>
      <c r="P1271" s="4">
        <v>24.85107803344727</v>
      </c>
      <c r="Q1271" s="4">
        <v>20.96343803405762</v>
      </c>
      <c r="R1271" s="4">
        <v>1200.038574218750</v>
      </c>
      <c r="S1271" s="4">
        <v>1168.264770507812</v>
      </c>
      <c r="T1271" s="4">
        <v>14.05303192138672</v>
      </c>
      <c r="U1271" s="4">
        <v>16.36044692993164</v>
      </c>
      <c r="V1271" s="4">
        <v>54.80836868286133</v>
      </c>
      <c r="W1271" s="4">
        <v>63.81190490722656</v>
      </c>
      <c r="X1271" s="4">
        <v>499.5270385742188</v>
      </c>
      <c r="Y1271" s="4">
        <v>2001.203247070312</v>
      </c>
      <c r="Z1271" s="4">
        <v>47.07731246948242</v>
      </c>
      <c r="AA1271" s="4">
        <v>101.6421051025391</v>
      </c>
      <c r="AB1271" s="4">
        <v>10.81005668640137</v>
      </c>
      <c r="AC1271" s="4">
        <v>0.3367830216884613</v>
      </c>
      <c r="AD1271" s="4">
        <v>0.2630170881748199</v>
      </c>
      <c r="AE1271" s="4">
        <v>0.001262960024178028</v>
      </c>
      <c r="AF1271" s="4">
        <v>0.2555683851242065</v>
      </c>
      <c r="AG1271" s="4">
        <v>0.002302843146026134</v>
      </c>
      <c r="AH1271" s="4">
        <v>0.6666666865348816</v>
      </c>
      <c r="AI1271" s="4">
        <v>-0.2195652425289154</v>
      </c>
      <c r="AJ1271" s="4">
        <v>2.737391471862793</v>
      </c>
      <c r="AK1271" s="4">
        <v>1</v>
      </c>
      <c r="AL1271" s="4">
        <v>0</v>
      </c>
      <c r="AM1271" s="4">
        <v>0.1599999964237213</v>
      </c>
      <c r="AN1271" s="4">
        <v>111115</v>
      </c>
      <c r="AO1271" s="4">
        <f>X1271*0.000001/(K1271*0.0001)</f>
        <v>0.8325450642903645</v>
      </c>
      <c r="AP1271" s="4">
        <f>(U1271-T1271)/(1000-U1271)*AO1271</f>
        <v>0.001952978579031116</v>
      </c>
      <c r="AQ1271" s="4">
        <f>(P1271+273.15)</f>
        <v>298.0010780334472</v>
      </c>
      <c r="AR1271" s="4">
        <f>(O1271+273.15)</f>
        <v>294.8554042816162</v>
      </c>
      <c r="AS1271" s="4">
        <f>(Y1271*AK1271+Z1271*AL1271)*AM1271</f>
        <v>320.1925123743895</v>
      </c>
      <c r="AT1271" s="4">
        <f>((AS1271+0.00000010773*(AR1271^4-AQ1271^4))-AP1271*44100)/(L1271*0.92*2*29.3+0.00000043092*AQ1271^3)</f>
        <v>2.259664375875074</v>
      </c>
      <c r="AU1271" s="4">
        <f>0.61365*EXP(17.502*J1271/(240.97+J1271))</f>
        <v>3.151555808860592</v>
      </c>
      <c r="AV1271" s="4">
        <f>AU1271*1000/AA1271</f>
        <v>31.00640040543459</v>
      </c>
      <c r="AW1271" s="4">
        <f>(AV1271-U1271)</f>
        <v>14.64595347550295</v>
      </c>
      <c r="AX1271" s="4">
        <f>IF(D1271,P1271,(O1271+P1271)/2)</f>
        <v>23.27824115753174</v>
      </c>
      <c r="AY1271" s="4">
        <f>0.61365*EXP(17.502*AX1271/(240.97+AX1271))</f>
        <v>2.867559370241996</v>
      </c>
      <c r="AZ1271" s="4">
        <f>IF(AW1271&lt;&gt;0,(1000-(AV1271+U1271)/2)/AW1271*AP1271,0)</f>
        <v>0.1301878613174097</v>
      </c>
      <c r="BA1271" s="4">
        <f>U1271*AA1271/1000</f>
        <v>1.662910266376624</v>
      </c>
      <c r="BB1271" s="4">
        <f>(AY1271-BA1271)</f>
        <v>1.204649103865371</v>
      </c>
      <c r="BC1271" s="4">
        <f>1/(1.6/F1271+1.37/N1271)</f>
        <v>0.08190714985604799</v>
      </c>
      <c r="BD1271" s="3">
        <f>G1271*AA1271*0.001</f>
      </c>
      <c r="BE1271" s="3">
        <f>G1271/S1271</f>
      </c>
      <c r="BF1271" s="4">
        <f>(1-AP1271*AA1271/AU1271/F1271)*100</f>
        <v>53.8367389816453</v>
      </c>
      <c r="BG1271" s="3">
        <f>(S1271-E1271/(N1271/1.35))</f>
      </c>
      <c r="BH1271" s="3">
        <f>E1271*BF1271/100/BG1271</f>
      </c>
    </row>
    <row r="1272" ht="16" customHeight="1">
      <c r="A1272" s="4">
        <v>1180</v>
      </c>
      <c r="B1272" t="s" s="2">
        <v>1319</v>
      </c>
      <c r="C1272" s="4">
        <v>6838.000031650066</v>
      </c>
      <c r="D1272" s="4">
        <v>0</v>
      </c>
      <c r="E1272" s="3">
        <f>(R1272-#REF!*(1000-T1272)/(1000-U1272))*AO1272</f>
      </c>
      <c r="F1272" s="4">
        <f>IF(AZ1272&lt;&gt;0,1/(1/AZ1272-1/N1272),0)</f>
        <v>0.1371329017510756</v>
      </c>
      <c r="G1272" s="3">
        <f>((BC1272-AP1272/2)*S1272-E1272)/(BC1272+AP1272/2)</f>
      </c>
      <c r="H1272" s="4">
        <f>AP1272*1000</f>
        <v>1.941066609778289</v>
      </c>
      <c r="I1272" s="4">
        <f>(AU1272-BA1272)</f>
        <v>1.472596535825663</v>
      </c>
      <c r="J1272" s="4">
        <f>(P1272+AT1272*D1272)</f>
        <v>24.75728034973145</v>
      </c>
      <c r="K1272" s="4">
        <v>6</v>
      </c>
      <c r="L1272" s="4">
        <f>(K1272*AI1272+AJ1272)</f>
        <v>1.420000016689301</v>
      </c>
      <c r="M1272" s="4">
        <v>1</v>
      </c>
      <c r="N1272" s="4">
        <f>L1272*(M1272+1)*(M1272+1)/(M1272*M1272+1)</f>
        <v>2.840000033378601</v>
      </c>
      <c r="O1272" s="4">
        <v>21.70393371582031</v>
      </c>
      <c r="P1272" s="4">
        <v>24.75728034973145</v>
      </c>
      <c r="Q1272" s="4">
        <v>20.96390533447266</v>
      </c>
      <c r="R1272" s="4">
        <v>1200.040161132812</v>
      </c>
      <c r="S1272" s="4">
        <v>1168.854980468750</v>
      </c>
      <c r="T1272" s="4">
        <v>14.05188179016113</v>
      </c>
      <c r="U1272" s="4">
        <v>16.34522247314453</v>
      </c>
      <c r="V1272" s="4">
        <v>54.80727767944336</v>
      </c>
      <c r="W1272" s="4">
        <v>63.76203536987305</v>
      </c>
      <c r="X1272" s="4">
        <v>499.5348815917969</v>
      </c>
      <c r="Y1272" s="4">
        <v>2001.196411132812</v>
      </c>
      <c r="Z1272" s="4">
        <v>47.79182815551758</v>
      </c>
      <c r="AA1272" s="4">
        <v>101.6418533325195</v>
      </c>
      <c r="AB1272" s="4">
        <v>10.81005668640137</v>
      </c>
      <c r="AC1272" s="4">
        <v>0.3367830216884613</v>
      </c>
      <c r="AD1272" s="4">
        <v>0.2630170881748199</v>
      </c>
      <c r="AE1272" s="4">
        <v>0.001262960024178028</v>
      </c>
      <c r="AF1272" s="4">
        <v>0.2555683851242065</v>
      </c>
      <c r="AG1272" s="4">
        <v>0.002302843146026134</v>
      </c>
      <c r="AH1272" s="4">
        <v>0.6666666865348816</v>
      </c>
      <c r="AI1272" s="4">
        <v>-0.2195652425289154</v>
      </c>
      <c r="AJ1272" s="4">
        <v>2.737391471862793</v>
      </c>
      <c r="AK1272" s="4">
        <v>1</v>
      </c>
      <c r="AL1272" s="4">
        <v>0</v>
      </c>
      <c r="AM1272" s="4">
        <v>0.1599999964237213</v>
      </c>
      <c r="AN1272" s="4">
        <v>111115</v>
      </c>
      <c r="AO1272" s="4">
        <f>X1272*0.000001/(K1272*0.0001)</f>
        <v>0.8325581359863281</v>
      </c>
      <c r="AP1272" s="4">
        <f>(U1272-T1272)/(1000-U1272)*AO1272</f>
        <v>0.001941066609778289</v>
      </c>
      <c r="AQ1272" s="4">
        <f>(P1272+273.15)</f>
        <v>297.9072803497314</v>
      </c>
      <c r="AR1272" s="4">
        <f>(O1272+273.15)</f>
        <v>294.8539337158203</v>
      </c>
      <c r="AS1272" s="4">
        <f>(Y1272*AK1272+Z1272*AL1272)*AM1272</f>
        <v>320.1914186244139</v>
      </c>
      <c r="AT1272" s="4">
        <f>((AS1272+0.00000010773*(AR1272^4-AQ1272^4))-AP1272*44100)/(L1272*0.92*2*29.3+0.00000043092*AQ1272^3)</f>
        <v>2.277873425453203</v>
      </c>
      <c r="AU1272" s="4">
        <f>0.61365*EXP(17.502*J1272/(240.97+J1272))</f>
        <v>3.133955241128421</v>
      </c>
      <c r="AV1272" s="4">
        <f>AU1272*1000/AA1272</f>
        <v>30.83331460786869</v>
      </c>
      <c r="AW1272" s="4">
        <f>(AV1272-U1272)</f>
        <v>14.48809213472416</v>
      </c>
      <c r="AX1272" s="4">
        <f>IF(D1272,P1272,(O1272+P1272)/2)</f>
        <v>23.23060703277588</v>
      </c>
      <c r="AY1272" s="4">
        <f>0.61365*EXP(17.502*AX1272/(240.97+AX1272))</f>
        <v>2.859319684531499</v>
      </c>
      <c r="AZ1272" s="4">
        <f>IF(AW1272&lt;&gt;0,(1000-(AV1272+U1272)/2)/AW1272*AP1272,0)</f>
        <v>0.1308162766112408</v>
      </c>
      <c r="BA1272" s="4">
        <f>U1272*AA1272/1000</f>
        <v>1.661358705302759</v>
      </c>
      <c r="BB1272" s="4">
        <f>(AY1272-BA1272)</f>
        <v>1.19796097922874</v>
      </c>
      <c r="BC1272" s="4">
        <f>1/(1.6/F1272+1.37/N1272)</f>
        <v>0.08230515004401344</v>
      </c>
      <c r="BD1272" s="3">
        <f>G1272*AA1272*0.001</f>
      </c>
      <c r="BE1272" s="3">
        <f>G1272/S1272</f>
      </c>
      <c r="BF1272" s="4">
        <f>(1-AP1272*AA1272/AU1272/F1272)*100</f>
        <v>54.09303741327658</v>
      </c>
      <c r="BG1272" s="3">
        <f>(S1272-E1272/(N1272/1.35))</f>
      </c>
      <c r="BH1272" s="3">
        <f>E1272*BF1272/100/BG1272</f>
      </c>
    </row>
    <row r="1273" ht="16" customHeight="1">
      <c r="A1273" s="4">
        <v>1181</v>
      </c>
      <c r="B1273" t="s" s="2">
        <v>1320</v>
      </c>
      <c r="C1273" s="4">
        <v>6843.500031527132</v>
      </c>
      <c r="D1273" s="4">
        <v>0</v>
      </c>
      <c r="E1273" s="3">
        <f>(R1273-#REF!*(1000-T1273)/(1000-U1273))*AO1273</f>
      </c>
      <c r="F1273" s="4">
        <f>IF(AZ1273&lt;&gt;0,1/(1/AZ1273-1/N1273),0)</f>
        <v>0.1367040416829445</v>
      </c>
      <c r="G1273" s="3">
        <f>((BC1273-AP1273/2)*S1273-E1273)/(BC1273+AP1273/2)</f>
      </c>
      <c r="H1273" s="4">
        <f>AP1273*1000</f>
        <v>1.926346244469074</v>
      </c>
      <c r="I1273" s="4">
        <f>(AU1273-BA1273)</f>
        <v>1.465877120125454</v>
      </c>
      <c r="J1273" s="4">
        <f>(P1273+AT1273*D1273)</f>
        <v>24.7109489440918</v>
      </c>
      <c r="K1273" s="4">
        <v>6</v>
      </c>
      <c r="L1273" s="4">
        <f>(K1273*AI1273+AJ1273)</f>
        <v>1.420000016689301</v>
      </c>
      <c r="M1273" s="4">
        <v>1</v>
      </c>
      <c r="N1273" s="4">
        <f>L1273*(M1273+1)*(M1273+1)/(M1273*M1273+1)</f>
        <v>2.840000033378601</v>
      </c>
      <c r="O1273" s="4">
        <v>21.70124435424805</v>
      </c>
      <c r="P1273" s="4">
        <v>24.7109489440918</v>
      </c>
      <c r="Q1273" s="4">
        <v>20.96317863464355</v>
      </c>
      <c r="R1273" s="4">
        <v>1200.005493164062</v>
      </c>
      <c r="S1273" s="4">
        <v>1169.281494140625</v>
      </c>
      <c r="T1273" s="4">
        <v>14.05016899108887</v>
      </c>
      <c r="U1273" s="4">
        <v>16.32614898681641</v>
      </c>
      <c r="V1273" s="4">
        <v>54.80944442749023</v>
      </c>
      <c r="W1273" s="4">
        <v>63.69983673095703</v>
      </c>
      <c r="X1273" s="4">
        <v>499.5377197265625</v>
      </c>
      <c r="Y1273" s="4">
        <v>2001.193725585938</v>
      </c>
      <c r="Z1273" s="4">
        <v>48.45636367797852</v>
      </c>
      <c r="AA1273" s="4">
        <v>101.6416091918945</v>
      </c>
      <c r="AB1273" s="4">
        <v>10.81005668640137</v>
      </c>
      <c r="AC1273" s="4">
        <v>0.3367830216884613</v>
      </c>
      <c r="AD1273" s="4">
        <v>0.2630170881748199</v>
      </c>
      <c r="AE1273" s="4">
        <v>0.001262960024178028</v>
      </c>
      <c r="AF1273" s="4">
        <v>0.2555683851242065</v>
      </c>
      <c r="AG1273" s="4">
        <v>0.002302843146026134</v>
      </c>
      <c r="AH1273" s="4">
        <v>0.6666666865348816</v>
      </c>
      <c r="AI1273" s="4">
        <v>-0.2195652425289154</v>
      </c>
      <c r="AJ1273" s="4">
        <v>2.737391471862793</v>
      </c>
      <c r="AK1273" s="4">
        <v>1</v>
      </c>
      <c r="AL1273" s="4">
        <v>0</v>
      </c>
      <c r="AM1273" s="4">
        <v>0.1599999964237213</v>
      </c>
      <c r="AN1273" s="4">
        <v>111115</v>
      </c>
      <c r="AO1273" s="4">
        <f>X1273*0.000001/(K1273*0.0001)</f>
        <v>0.8325628662109374</v>
      </c>
      <c r="AP1273" s="4">
        <f>(U1273-T1273)/(1000-U1273)*AO1273</f>
        <v>0.001926346244469073</v>
      </c>
      <c r="AQ1273" s="4">
        <f>(P1273+273.15)</f>
        <v>297.8609489440918</v>
      </c>
      <c r="AR1273" s="4">
        <f>(O1273+273.15)</f>
        <v>294.851244354248</v>
      </c>
      <c r="AS1273" s="4">
        <f>(Y1273*AK1273+Z1273*AL1273)*AM1273</f>
        <v>320.1909889369235</v>
      </c>
      <c r="AT1273" s="4">
        <f>((AS1273+0.00000010773*(AR1273^4-AQ1273^4))-AP1273*44100)/(L1273*0.92*2*29.3+0.00000043092*AQ1273^3)</f>
        <v>2.291050979203242</v>
      </c>
      <c r="AU1273" s="4">
        <f>0.61365*EXP(17.502*J1273/(240.97+J1273))</f>
        <v>3.125293175052092</v>
      </c>
      <c r="AV1273" s="4">
        <f>AU1273*1000/AA1273</f>
        <v>30.74816701447226</v>
      </c>
      <c r="AW1273" s="4">
        <f>(AV1273-U1273)</f>
        <v>14.42201802765586</v>
      </c>
      <c r="AX1273" s="4">
        <f>IF(D1273,P1273,(O1273+P1273)/2)</f>
        <v>23.20609664916992</v>
      </c>
      <c r="AY1273" s="4">
        <f>0.61365*EXP(17.502*AX1273/(240.97+AX1273))</f>
        <v>2.855087987366001</v>
      </c>
      <c r="AZ1273" s="4">
        <f>IF(AW1273&lt;&gt;0,(1000-(AV1273+U1273)/2)/AW1273*AP1273,0)</f>
        <v>0.1304259587626375</v>
      </c>
      <c r="BA1273" s="4">
        <f>U1273*AA1273/1000</f>
        <v>1.659416054926638</v>
      </c>
      <c r="BB1273" s="4">
        <f>(AY1273-BA1273)</f>
        <v>1.195671932439363</v>
      </c>
      <c r="BC1273" s="4">
        <f>1/(1.6/F1273+1.37/N1273)</f>
        <v>0.082057943358801</v>
      </c>
      <c r="BD1273" s="3">
        <f>G1273*AA1273*0.001</f>
      </c>
      <c r="BE1273" s="3">
        <f>G1273/S1273</f>
      </c>
      <c r="BF1273" s="4">
        <f>(1-AP1273*AA1273/AU1273/F1273)*100</f>
        <v>54.17169820039718</v>
      </c>
      <c r="BG1273" s="3">
        <f>(S1273-E1273/(N1273/1.35))</f>
      </c>
      <c r="BH1273" s="3">
        <f>E1273*BF1273/100/BG1273</f>
      </c>
    </row>
    <row r="1274" ht="16" customHeight="1">
      <c r="A1274" s="4">
        <v>1182</v>
      </c>
      <c r="B1274" t="s" s="2">
        <v>1321</v>
      </c>
      <c r="C1274" s="4">
        <v>6848.500031415373</v>
      </c>
      <c r="D1274" s="4">
        <v>0</v>
      </c>
      <c r="E1274" s="3">
        <f>(R1274-#REF!*(1000-T1274)/(1000-U1274))*AO1274</f>
      </c>
      <c r="F1274" s="4">
        <f>IF(AZ1274&lt;&gt;0,1/(1/AZ1274-1/N1274),0)</f>
        <v>0.1351937563365545</v>
      </c>
      <c r="G1274" s="3">
        <f>((BC1274-AP1274/2)*S1274-E1274)/(BC1274+AP1274/2)</f>
      </c>
      <c r="H1274" s="4">
        <f>AP1274*1000</f>
        <v>1.91711780629963</v>
      </c>
      <c r="I1274" s="4">
        <f>(AU1274-BA1274)</f>
        <v>1.474359790856822</v>
      </c>
      <c r="J1274" s="4">
        <f>(P1274+AT1274*D1274)</f>
        <v>24.74931526184082</v>
      </c>
      <c r="K1274" s="4">
        <v>6</v>
      </c>
      <c r="L1274" s="4">
        <f>(K1274*AI1274+AJ1274)</f>
        <v>1.420000016689301</v>
      </c>
      <c r="M1274" s="4">
        <v>1</v>
      </c>
      <c r="N1274" s="4">
        <f>L1274*(M1274+1)*(M1274+1)/(M1274*M1274+1)</f>
        <v>2.840000033378601</v>
      </c>
      <c r="O1274" s="4">
        <v>21.70011901855469</v>
      </c>
      <c r="P1274" s="4">
        <v>24.74931526184082</v>
      </c>
      <c r="Q1274" s="4">
        <v>20.96269607543945</v>
      </c>
      <c r="R1274" s="4">
        <v>1199.991577148438</v>
      </c>
      <c r="S1274" s="4">
        <v>1169.247314453125</v>
      </c>
      <c r="T1274" s="4">
        <v>14.04811382293701</v>
      </c>
      <c r="U1274" s="4">
        <v>16.3132495880127</v>
      </c>
      <c r="V1274" s="4">
        <v>54.80574035644531</v>
      </c>
      <c r="W1274" s="4">
        <v>63.6519775390625</v>
      </c>
      <c r="X1274" s="4">
        <v>499.5312194824219</v>
      </c>
      <c r="Y1274" s="4">
        <v>2001.238647460938</v>
      </c>
      <c r="Z1274" s="4">
        <v>49.95177459716797</v>
      </c>
      <c r="AA1274" s="4">
        <v>101.6416015625</v>
      </c>
      <c r="AB1274" s="4">
        <v>10.81005668640137</v>
      </c>
      <c r="AC1274" s="4">
        <v>0.3367830216884613</v>
      </c>
      <c r="AD1274" s="4">
        <v>0.2630170881748199</v>
      </c>
      <c r="AE1274" s="4">
        <v>0.001262960024178028</v>
      </c>
      <c r="AF1274" s="4">
        <v>0.2555683851242065</v>
      </c>
      <c r="AG1274" s="4">
        <v>0.002302843146026134</v>
      </c>
      <c r="AH1274" s="4">
        <v>0.6666666865348816</v>
      </c>
      <c r="AI1274" s="4">
        <v>-0.2195652425289154</v>
      </c>
      <c r="AJ1274" s="4">
        <v>2.737391471862793</v>
      </c>
      <c r="AK1274" s="4">
        <v>1</v>
      </c>
      <c r="AL1274" s="4">
        <v>0</v>
      </c>
      <c r="AM1274" s="4">
        <v>0.1599999964237213</v>
      </c>
      <c r="AN1274" s="4">
        <v>111115</v>
      </c>
      <c r="AO1274" s="4">
        <f>X1274*0.000001/(K1274*0.0001)</f>
        <v>0.832552032470703</v>
      </c>
      <c r="AP1274" s="4">
        <f>(U1274-T1274)/(1000-U1274)*AO1274</f>
        <v>0.00191711780629963</v>
      </c>
      <c r="AQ1274" s="4">
        <f>(P1274+273.15)</f>
        <v>297.8993152618408</v>
      </c>
      <c r="AR1274" s="4">
        <f>(O1274+273.15)</f>
        <v>294.8501190185547</v>
      </c>
      <c r="AS1274" s="4">
        <f>(Y1274*AK1274+Z1274*AL1274)*AM1274</f>
        <v>320.1981764367629</v>
      </c>
      <c r="AT1274" s="4">
        <f>((AS1274+0.00000010773*(AR1274^4-AQ1274^4))-AP1274*44100)/(L1274*0.92*2*29.3+0.00000043092*AQ1274^3)</f>
        <v>2.290535424581671</v>
      </c>
      <c r="AU1274" s="4">
        <f>0.61365*EXP(17.502*J1274/(240.97+J1274))</f>
        <v>3.132464605671226</v>
      </c>
      <c r="AV1274" s="4">
        <f>AU1274*1000/AA1274</f>
        <v>30.81872537934239</v>
      </c>
      <c r="AW1274" s="4">
        <f>(AV1274-U1274)</f>
        <v>14.50547579132969</v>
      </c>
      <c r="AX1274" s="4">
        <f>IF(D1274,P1274,(O1274+P1274)/2)</f>
        <v>23.22471714019775</v>
      </c>
      <c r="AY1274" s="4">
        <f>0.61365*EXP(17.502*AX1274/(240.97+AX1274))</f>
        <v>2.858302299064551</v>
      </c>
      <c r="AZ1274" s="4">
        <f>IF(AW1274&lt;&gt;0,(1000-(AV1274+U1274)/2)/AW1274*AP1274,0)</f>
        <v>0.1290505088561483</v>
      </c>
      <c r="BA1274" s="4">
        <f>U1274*AA1274/1000</f>
        <v>1.658104814814404</v>
      </c>
      <c r="BB1274" s="4">
        <f>(AY1274-BA1274)</f>
        <v>1.200197484250148</v>
      </c>
      <c r="BC1274" s="4">
        <f>1/(1.6/F1274+1.37/N1274)</f>
        <v>0.08118688449319686</v>
      </c>
      <c r="BD1274" s="3">
        <f>G1274*AA1274*0.001</f>
      </c>
      <c r="BE1274" s="3">
        <f>G1274/S1274</f>
      </c>
      <c r="BF1274" s="4">
        <f>(1-AP1274*AA1274/AU1274/F1274)*100</f>
        <v>53.98732385437948</v>
      </c>
      <c r="BG1274" s="3">
        <f>(S1274-E1274/(N1274/1.35))</f>
      </c>
      <c r="BH1274" s="3">
        <f>E1274*BF1274/100/BG1274</f>
      </c>
    </row>
    <row r="1275" ht="16" customHeight="1">
      <c r="A1275" s="4">
        <v>1183</v>
      </c>
      <c r="B1275" t="s" s="2">
        <v>1322</v>
      </c>
      <c r="C1275" s="4">
        <v>6854.000031292439</v>
      </c>
      <c r="D1275" s="4">
        <v>0</v>
      </c>
      <c r="E1275" s="3">
        <f>(R1275-#REF!*(1000-T1275)/(1000-U1275))*AO1275</f>
      </c>
      <c r="F1275" s="4">
        <f>IF(AZ1275&lt;&gt;0,1/(1/AZ1275-1/N1275),0)</f>
        <v>0.13349470972266</v>
      </c>
      <c r="G1275" s="3">
        <f>((BC1275-AP1275/2)*S1275-E1275)/(BC1275+AP1275/2)</f>
      </c>
      <c r="H1275" s="4">
        <f>AP1275*1000</f>
        <v>1.918618766831876</v>
      </c>
      <c r="I1275" s="4">
        <f>(AU1275-BA1275)</f>
        <v>1.493301767293542</v>
      </c>
      <c r="J1275" s="4">
        <f>(P1275+AT1275*D1275)</f>
        <v>24.84984397888184</v>
      </c>
      <c r="K1275" s="4">
        <v>6</v>
      </c>
      <c r="L1275" s="4">
        <f>(K1275*AI1275+AJ1275)</f>
        <v>1.420000016689301</v>
      </c>
      <c r="M1275" s="4">
        <v>1</v>
      </c>
      <c r="N1275" s="4">
        <f>L1275*(M1275+1)*(M1275+1)/(M1275*M1275+1)</f>
        <v>2.840000033378601</v>
      </c>
      <c r="O1275" s="4">
        <v>21.70056533813477</v>
      </c>
      <c r="P1275" s="4">
        <v>24.84984397888184</v>
      </c>
      <c r="Q1275" s="4">
        <v>20.96238708496094</v>
      </c>
      <c r="R1275" s="4">
        <v>1199.999755859375</v>
      </c>
      <c r="S1275" s="4">
        <v>1168.674926757812</v>
      </c>
      <c r="T1275" s="4">
        <v>14.04543781280518</v>
      </c>
      <c r="U1275" s="4">
        <v>16.31240463256836</v>
      </c>
      <c r="V1275" s="4">
        <v>54.79549026489258</v>
      </c>
      <c r="W1275" s="4">
        <v>63.63912200927734</v>
      </c>
      <c r="X1275" s="4">
        <v>499.5189514160156</v>
      </c>
      <c r="Y1275" s="4">
        <v>2001.300903320312</v>
      </c>
      <c r="Z1275" s="4">
        <v>50.32641983032227</v>
      </c>
      <c r="AA1275" s="4">
        <v>101.6417846679688</v>
      </c>
      <c r="AB1275" s="4">
        <v>10.81005668640137</v>
      </c>
      <c r="AC1275" s="4">
        <v>0.3367830216884613</v>
      </c>
      <c r="AD1275" s="4">
        <v>0.2630170881748199</v>
      </c>
      <c r="AE1275" s="4">
        <v>0.001262960024178028</v>
      </c>
      <c r="AF1275" s="4">
        <v>0.2555683851242065</v>
      </c>
      <c r="AG1275" s="4">
        <v>0.002302843146026134</v>
      </c>
      <c r="AH1275" s="4">
        <v>0.6666666865348816</v>
      </c>
      <c r="AI1275" s="4">
        <v>-0.2195652425289154</v>
      </c>
      <c r="AJ1275" s="4">
        <v>2.737391471862793</v>
      </c>
      <c r="AK1275" s="4">
        <v>1</v>
      </c>
      <c r="AL1275" s="4">
        <v>0</v>
      </c>
      <c r="AM1275" s="4">
        <v>0.1599999964237213</v>
      </c>
      <c r="AN1275" s="4">
        <v>111115</v>
      </c>
      <c r="AO1275" s="4">
        <f>X1275*0.000001/(K1275*0.0001)</f>
        <v>0.8325315856933593</v>
      </c>
      <c r="AP1275" s="4">
        <f>(U1275-T1275)/(1000-U1275)*AO1275</f>
        <v>0.001918618766831876</v>
      </c>
      <c r="AQ1275" s="4">
        <f>(P1275+273.15)</f>
        <v>297.9998439788818</v>
      </c>
      <c r="AR1275" s="4">
        <f>(O1275+273.15)</f>
        <v>294.8505653381347</v>
      </c>
      <c r="AS1275" s="4">
        <f>(Y1275*AK1275+Z1275*AL1275)*AM1275</f>
        <v>320.2081373740402</v>
      </c>
      <c r="AT1275" s="4">
        <f>((AS1275+0.00000010773*(AR1275^4-AQ1275^4))-AP1275*44100)/(L1275*0.92*2*29.3+0.00000043092*AQ1275^3)</f>
        <v>2.276624988932054</v>
      </c>
      <c r="AU1275" s="4">
        <f>0.61365*EXP(17.502*J1275/(240.97+J1275))</f>
        <v>3.151323686373832</v>
      </c>
      <c r="AV1275" s="4">
        <f>AU1275*1000/AA1275</f>
        <v>31.00421442488637</v>
      </c>
      <c r="AW1275" s="4">
        <f>(AV1275-U1275)</f>
        <v>14.69180979231801</v>
      </c>
      <c r="AX1275" s="4">
        <f>IF(D1275,P1275,(O1275+P1275)/2)</f>
        <v>23.2752046585083</v>
      </c>
      <c r="AY1275" s="4">
        <f>0.61365*EXP(17.502*AX1275/(240.97+AX1275))</f>
        <v>2.867033501718301</v>
      </c>
      <c r="AZ1275" s="4">
        <f>IF(AW1275&lt;&gt;0,(1000-(AV1275+U1275)/2)/AW1275*AP1275,0)</f>
        <v>0.1275014798488615</v>
      </c>
      <c r="BA1275" s="4">
        <f>U1275*AA1275/1000</f>
        <v>1.658021919080289</v>
      </c>
      <c r="BB1275" s="4">
        <f>(AY1275-BA1275)</f>
        <v>1.209011582638012</v>
      </c>
      <c r="BC1275" s="4">
        <f>1/(1.6/F1275+1.37/N1275)</f>
        <v>0.08020604584880921</v>
      </c>
      <c r="BD1275" s="3">
        <f>G1275*AA1275*0.001</f>
      </c>
      <c r="BE1275" s="3">
        <f>G1275/S1275</f>
      </c>
      <c r="BF1275" s="4">
        <f>(1-AP1275*AA1275/AU1275/F1275)*100</f>
        <v>53.64421915064048</v>
      </c>
      <c r="BG1275" s="3">
        <f>(S1275-E1275/(N1275/1.35))</f>
      </c>
      <c r="BH1275" s="3">
        <f>E1275*BF1275/100/BG1275</f>
      </c>
    </row>
    <row r="1276" ht="16" customHeight="1">
      <c r="A1276" s="4">
        <v>1184</v>
      </c>
      <c r="B1276" t="s" s="2">
        <v>1323</v>
      </c>
      <c r="C1276" s="4">
        <v>6859.000031180680</v>
      </c>
      <c r="D1276" s="4">
        <v>0</v>
      </c>
      <c r="E1276" s="3">
        <f>(R1276-#REF!*(1000-T1276)/(1000-U1276))*AO1276</f>
      </c>
      <c r="F1276" s="4">
        <f>IF(AZ1276&lt;&gt;0,1/(1/AZ1276-1/N1276),0)</f>
        <v>0.1331768061110414</v>
      </c>
      <c r="G1276" s="3">
        <f>((BC1276-AP1276/2)*S1276-E1276)/(BC1276+AP1276/2)</f>
      </c>
      <c r="H1276" s="4">
        <f>AP1276*1000</f>
        <v>1.923237828977667</v>
      </c>
      <c r="I1276" s="4">
        <f>(AU1276-BA1276)</f>
        <v>1.500250866527507</v>
      </c>
      <c r="J1276" s="4">
        <f>(P1276+AT1276*D1276)</f>
        <v>24.88867378234863</v>
      </c>
      <c r="K1276" s="4">
        <v>6</v>
      </c>
      <c r="L1276" s="4">
        <f>(K1276*AI1276+AJ1276)</f>
        <v>1.420000016689301</v>
      </c>
      <c r="M1276" s="4">
        <v>1</v>
      </c>
      <c r="N1276" s="4">
        <f>L1276*(M1276+1)*(M1276+1)/(M1276*M1276+1)</f>
        <v>2.840000033378601</v>
      </c>
      <c r="O1276" s="4">
        <v>21.70110130310059</v>
      </c>
      <c r="P1276" s="4">
        <v>24.88867378234863</v>
      </c>
      <c r="Q1276" s="4">
        <v>20.96254730224609</v>
      </c>
      <c r="R1276" s="4">
        <v>1200.020385742188</v>
      </c>
      <c r="S1276" s="4">
        <v>1168.340209960938</v>
      </c>
      <c r="T1276" s="4">
        <v>14.04355144500732</v>
      </c>
      <c r="U1276" s="4">
        <v>16.31597328186035</v>
      </c>
      <c r="V1276" s="4">
        <v>54.78659820556641</v>
      </c>
      <c r="W1276" s="4">
        <v>63.64737319946289</v>
      </c>
      <c r="X1276" s="4">
        <v>499.5177307128906</v>
      </c>
      <c r="Y1276" s="4">
        <v>2001.338500976562</v>
      </c>
      <c r="Z1276" s="4">
        <v>49.18225479125977</v>
      </c>
      <c r="AA1276" s="4">
        <v>101.641731262207</v>
      </c>
      <c r="AB1276" s="4">
        <v>10.81005668640137</v>
      </c>
      <c r="AC1276" s="4">
        <v>0.3367830216884613</v>
      </c>
      <c r="AD1276" s="4">
        <v>0.2630170881748199</v>
      </c>
      <c r="AE1276" s="4">
        <v>0.001262960024178028</v>
      </c>
      <c r="AF1276" s="4">
        <v>0.2555683851242065</v>
      </c>
      <c r="AG1276" s="4">
        <v>0.002302843146026134</v>
      </c>
      <c r="AH1276" s="4">
        <v>0.6666666865348816</v>
      </c>
      <c r="AI1276" s="4">
        <v>-0.2195652425289154</v>
      </c>
      <c r="AJ1276" s="4">
        <v>2.737391471862793</v>
      </c>
      <c r="AK1276" s="4">
        <v>1</v>
      </c>
      <c r="AL1276" s="4">
        <v>0</v>
      </c>
      <c r="AM1276" s="4">
        <v>0.1599999964237213</v>
      </c>
      <c r="AN1276" s="4">
        <v>111115</v>
      </c>
      <c r="AO1276" s="4">
        <f>X1276*0.000001/(K1276*0.0001)</f>
        <v>0.8325295511881509</v>
      </c>
      <c r="AP1276" s="4">
        <f>(U1276-T1276)/(1000-U1276)*AO1276</f>
        <v>0.001923237828977667</v>
      </c>
      <c r="AQ1276" s="4">
        <f>(P1276+273.15)</f>
        <v>298.0386737823486</v>
      </c>
      <c r="AR1276" s="4">
        <f>(O1276+273.15)</f>
        <v>294.8511013031006</v>
      </c>
      <c r="AS1276" s="4">
        <f>(Y1276*AK1276+Z1276*AL1276)*AM1276</f>
        <v>320.2141529989058</v>
      </c>
      <c r="AT1276" s="4">
        <f>((AS1276+0.00000010773*(AR1276^4-AQ1276^4))-AP1276*44100)/(L1276*0.92*2*29.3+0.00000043092*AQ1276^3)</f>
        <v>2.269294607095893</v>
      </c>
      <c r="AU1276" s="4">
        <f>0.61365*EXP(17.502*J1276/(240.97+J1276))</f>
        <v>3.158634638123707</v>
      </c>
      <c r="AV1276" s="4">
        <f>AU1276*1000/AA1276</f>
        <v>31.0761593579641</v>
      </c>
      <c r="AW1276" s="4">
        <f>(AV1276-U1276)</f>
        <v>14.76018607610375</v>
      </c>
      <c r="AX1276" s="4">
        <f>IF(D1276,P1276,(O1276+P1276)/2)</f>
        <v>23.29488754272461</v>
      </c>
      <c r="AY1276" s="4">
        <f>0.61365*EXP(17.502*AX1276/(240.97+AX1276))</f>
        <v>2.870443732308043</v>
      </c>
      <c r="AZ1276" s="4">
        <f>IF(AW1276&lt;&gt;0,(1000-(AV1276+U1276)/2)/AW1276*AP1276,0)</f>
        <v>0.1272114489717122</v>
      </c>
      <c r="BA1276" s="4">
        <f>U1276*AA1276/1000</f>
        <v>1.6583837715962</v>
      </c>
      <c r="BB1276" s="4">
        <f>(AY1276-BA1276)</f>
        <v>1.212059960711843</v>
      </c>
      <c r="BC1276" s="4">
        <f>1/(1.6/F1276+1.37/N1276)</f>
        <v>0.08002241672445953</v>
      </c>
      <c r="BD1276" s="3">
        <f>G1276*AA1276*0.001</f>
      </c>
      <c r="BE1276" s="3">
        <f>G1276/S1276</f>
      </c>
      <c r="BF1276" s="4">
        <f>(1-AP1276*AA1276/AU1276/F1276)*100</f>
        <v>53.52953078461216</v>
      </c>
      <c r="BG1276" s="3">
        <f>(S1276-E1276/(N1276/1.35))</f>
      </c>
      <c r="BH1276" s="3">
        <f>E1276*BF1276/100/BG1276</f>
      </c>
    </row>
    <row r="1277" ht="16" customHeight="1">
      <c r="A1277" s="4">
        <v>1185</v>
      </c>
      <c r="B1277" t="s" s="2">
        <v>1324</v>
      </c>
      <c r="C1277" s="4">
        <v>6864.000031068921</v>
      </c>
      <c r="D1277" s="4">
        <v>0</v>
      </c>
      <c r="E1277" s="3">
        <f>(R1277-#REF!*(1000-T1277)/(1000-U1277))*AO1277</f>
      </c>
      <c r="F1277" s="4">
        <f>IF(AZ1277&lt;&gt;0,1/(1/AZ1277-1/N1277),0)</f>
        <v>0.1328326526486187</v>
      </c>
      <c r="G1277" s="3">
        <f>((BC1277-AP1277/2)*S1277-E1277)/(BC1277+AP1277/2)</f>
      </c>
      <c r="H1277" s="4">
        <f>AP1277*1000</f>
        <v>1.926500122057694</v>
      </c>
      <c r="I1277" s="4">
        <f>(AU1277-BA1277)</f>
        <v>1.506462374739821</v>
      </c>
      <c r="J1277" s="4">
        <f>(P1277+AT1277*D1277)</f>
        <v>24.92256355285645</v>
      </c>
      <c r="K1277" s="4">
        <v>6</v>
      </c>
      <c r="L1277" s="4">
        <f>(K1277*AI1277+AJ1277)</f>
        <v>1.420000016689301</v>
      </c>
      <c r="M1277" s="4">
        <v>1</v>
      </c>
      <c r="N1277" s="4">
        <f>L1277*(M1277+1)*(M1277+1)/(M1277*M1277+1)</f>
        <v>2.840000033378601</v>
      </c>
      <c r="O1277" s="4">
        <v>21.70083618164062</v>
      </c>
      <c r="P1277" s="4">
        <v>24.92256355285645</v>
      </c>
      <c r="Q1277" s="4">
        <v>20.96232604980469</v>
      </c>
      <c r="R1277" s="4">
        <v>1200.001831054688</v>
      </c>
      <c r="S1277" s="4">
        <v>1168.1552734375</v>
      </c>
      <c r="T1277" s="4">
        <v>14.04144668579102</v>
      </c>
      <c r="U1277" s="4">
        <v>16.31778526306152</v>
      </c>
      <c r="V1277" s="4">
        <v>54.77822875976562</v>
      </c>
      <c r="W1277" s="4">
        <v>63.65550994873047</v>
      </c>
      <c r="X1277" s="4">
        <v>499.503173828125</v>
      </c>
      <c r="Y1277" s="4">
        <v>2001.312988281250</v>
      </c>
      <c r="Z1277" s="4">
        <v>45.8360710144043</v>
      </c>
      <c r="AA1277" s="4">
        <v>101.6415634155273</v>
      </c>
      <c r="AB1277" s="4">
        <v>10.81005668640137</v>
      </c>
      <c r="AC1277" s="4">
        <v>0.3367830216884613</v>
      </c>
      <c r="AD1277" s="4">
        <v>0.2630170881748199</v>
      </c>
      <c r="AE1277" s="4">
        <v>0.001262960024178028</v>
      </c>
      <c r="AF1277" s="4">
        <v>0.2555683851242065</v>
      </c>
      <c r="AG1277" s="4">
        <v>0.002302843146026134</v>
      </c>
      <c r="AH1277" s="4">
        <v>0.6666666865348816</v>
      </c>
      <c r="AI1277" s="4">
        <v>-0.2195652425289154</v>
      </c>
      <c r="AJ1277" s="4">
        <v>2.737391471862793</v>
      </c>
      <c r="AK1277" s="4">
        <v>1</v>
      </c>
      <c r="AL1277" s="4">
        <v>0</v>
      </c>
      <c r="AM1277" s="4">
        <v>0.1599999964237213</v>
      </c>
      <c r="AN1277" s="4">
        <v>111115</v>
      </c>
      <c r="AO1277" s="4">
        <f>X1277*0.000001/(K1277*0.0001)</f>
        <v>0.8325052897135415</v>
      </c>
      <c r="AP1277" s="4">
        <f>(U1277-T1277)/(1000-U1277)*AO1277</f>
        <v>0.001926500122057695</v>
      </c>
      <c r="AQ1277" s="4">
        <f>(P1277+273.15)</f>
        <v>298.0725635528564</v>
      </c>
      <c r="AR1277" s="4">
        <f>(O1277+273.15)</f>
        <v>294.8508361816406</v>
      </c>
      <c r="AS1277" s="4">
        <f>(Y1277*AK1277+Z1277*AL1277)*AM1277</f>
        <v>320.210070967747</v>
      </c>
      <c r="AT1277" s="4">
        <f>((AS1277+0.00000010773*(AR1277^4-AQ1277^4))-AP1277*44100)/(L1277*0.92*2*29.3+0.00000043092*AQ1277^3)</f>
        <v>2.263083249967822</v>
      </c>
      <c r="AU1277" s="4">
        <f>0.61365*EXP(17.502*J1277/(240.97+J1277))</f>
        <v>3.165027580356246</v>
      </c>
      <c r="AV1277" s="4">
        <f>AU1277*1000/AA1277</f>
        <v>31.1391076051939</v>
      </c>
      <c r="AW1277" s="4">
        <f>(AV1277-U1277)</f>
        <v>14.82132234213238</v>
      </c>
      <c r="AX1277" s="4">
        <f>IF(D1277,P1277,(O1277+P1277)/2)</f>
        <v>23.31169986724854</v>
      </c>
      <c r="AY1277" s="4">
        <f>0.61365*EXP(17.502*AX1277/(240.97+AX1277))</f>
        <v>2.873359422540983</v>
      </c>
      <c r="AZ1277" s="4">
        <f>IF(AW1277&lt;&gt;0,(1000-(AV1277+U1277)/2)/AW1277*AP1277,0)</f>
        <v>0.1268973998196921</v>
      </c>
      <c r="BA1277" s="4">
        <f>U1277*AA1277/1000</f>
        <v>1.658565205616425</v>
      </c>
      <c r="BB1277" s="4">
        <f>(AY1277-BA1277)</f>
        <v>1.214794216924558</v>
      </c>
      <c r="BC1277" s="4">
        <f>1/(1.6/F1277+1.37/N1277)</f>
        <v>0.07982358687341613</v>
      </c>
      <c r="BD1277" s="3">
        <f>G1277*AA1277*0.001</f>
      </c>
      <c r="BE1277" s="3">
        <f>G1277/S1277</f>
      </c>
      <c r="BF1277" s="4">
        <f>(1-AP1277*AA1277/AU1277/F1277)*100</f>
        <v>53.42444560331941</v>
      </c>
      <c r="BG1277" s="3">
        <f>(S1277-E1277/(N1277/1.35))</f>
      </c>
      <c r="BH1277" s="3">
        <f>E1277*BF1277/100/BG1277</f>
      </c>
    </row>
    <row r="1278" ht="16" customHeight="1">
      <c r="A1278" t="s" s="2">
        <v>2424</v>
      </c>
      <c r="B1278" s="3"/>
      <c r="C1278" s="3"/>
      <c r="D1278" s="3"/>
      <c r="E1278" s="3">
        <f>AVERAGE(E1272:E1277)</f>
      </c>
      <c r="F1278" s="4">
        <f>AVERAGE(F1272:F1277)</f>
        <v>0.1347558113754825</v>
      </c>
      <c r="G1278" s="3">
        <f>AVERAGE(G1272:G1277)</f>
      </c>
      <c r="H1278" s="4">
        <f>AVERAGE(H1272:H1277)</f>
        <v>1.925481229735705</v>
      </c>
      <c r="I1278" s="4">
        <f>AVERAGE(I1272:I1277)</f>
        <v>1.485474742561468</v>
      </c>
      <c r="J1278" s="4">
        <f>AVERAGE(J1272:J1277)</f>
        <v>24.81310431162516</v>
      </c>
      <c r="K1278" s="4">
        <f>AVERAGE(K1272:K1277)</f>
        <v>6</v>
      </c>
      <c r="L1278" s="4">
        <f>AVERAGE(L1272:L1277)</f>
        <v>1.420000016689301</v>
      </c>
      <c r="M1278" s="4">
        <f>AVERAGE(M1272:M1277)</f>
        <v>1</v>
      </c>
      <c r="N1278" s="4">
        <f>AVERAGE(N1272:N1277)</f>
        <v>2.840000033378601</v>
      </c>
      <c r="O1278" s="4">
        <f>AVERAGE(O1272:O1277)</f>
        <v>21.70129998524984</v>
      </c>
      <c r="P1278" s="4">
        <f>AVERAGE(P1272:P1277)</f>
        <v>24.81310431162516</v>
      </c>
      <c r="Q1278" s="4">
        <f>AVERAGE(Q1272:Q1277)</f>
        <v>20.96284008026123</v>
      </c>
      <c r="R1278" s="4">
        <f>AVERAGE(R1272:R1277)</f>
        <v>1200.009867350260</v>
      </c>
      <c r="S1278" s="4">
        <f>AVERAGE(S1272:S1277)</f>
        <v>1168.759033203125</v>
      </c>
      <c r="T1278" s="4">
        <f>AVERAGE(T1272:T1277)</f>
        <v>14.04676675796509</v>
      </c>
      <c r="U1278" s="4">
        <f>AVERAGE(U1272:U1277)</f>
        <v>16.32179737091064</v>
      </c>
      <c r="V1278" s="4">
        <f>AVERAGE(V1272:V1277)</f>
        <v>54.79712994893392</v>
      </c>
      <c r="W1278" s="4">
        <f>AVERAGE(W1272:W1277)</f>
        <v>63.67597579956055</v>
      </c>
      <c r="X1278" s="4">
        <f>AVERAGE(X1272:X1277)</f>
        <v>499.5239461263021</v>
      </c>
      <c r="Y1278" s="4">
        <f>AVERAGE(Y1272:Y1277)</f>
        <v>2001.263529459635</v>
      </c>
      <c r="Z1278" s="4">
        <f>AVERAGE(Z1272:Z1277)</f>
        <v>48.59078534444173</v>
      </c>
      <c r="AA1278" s="4">
        <f>AVERAGE(AA1272:AA1277)</f>
        <v>101.6416905721029</v>
      </c>
      <c r="AB1278" s="4">
        <f>AVERAGE(AB1272:AB1277)</f>
        <v>10.81005668640137</v>
      </c>
      <c r="AC1278" s="4">
        <f>AVERAGE(AC1272:AC1277)</f>
        <v>0.3367830216884613</v>
      </c>
      <c r="AD1278" s="4">
        <f>AVERAGE(AD1272:AD1277)</f>
        <v>0.2630170881748199</v>
      </c>
      <c r="AE1278" s="4">
        <f>AVERAGE(AE1272:AE1277)</f>
        <v>0.001262960024178028</v>
      </c>
      <c r="AF1278" s="4">
        <f>AVERAGE(AF1272:AF1277)</f>
        <v>0.2555683851242065</v>
      </c>
      <c r="AG1278" s="4">
        <f>AVERAGE(AG1272:AG1277)</f>
        <v>0.002302843146026134</v>
      </c>
      <c r="AH1278" s="4">
        <f>AVERAGE(AH1272:AH1277)</f>
        <v>0.6666666865348816</v>
      </c>
      <c r="AI1278" s="4">
        <f>AVERAGE(AI1272:AI1277)</f>
        <v>-0.2195652425289154</v>
      </c>
      <c r="AJ1278" s="4">
        <f>AVERAGE(AJ1272:AJ1277)</f>
        <v>2.737391471862793</v>
      </c>
      <c r="AK1278" s="4">
        <f>AVERAGE(AK1272:AK1277)</f>
        <v>1</v>
      </c>
      <c r="AL1278" s="4">
        <f>AVERAGE(AL1272:AL1277)</f>
        <v>0</v>
      </c>
      <c r="AM1278" s="4">
        <f>AVERAGE(AM1272:AM1277)</f>
        <v>0.1599999964237213</v>
      </c>
      <c r="AN1278" s="4">
        <f>AVERAGE(AN1272:AN1277)</f>
        <v>111115</v>
      </c>
      <c r="AO1278" s="4">
        <f>AVERAGE(AO1272:AO1277)</f>
        <v>0.8325399102105034</v>
      </c>
      <c r="AP1278" s="4">
        <f>AVERAGE(AP1272:AP1277)</f>
        <v>0.001925481229735705</v>
      </c>
      <c r="AQ1278" s="4">
        <f>AVERAGE(AQ1272:AQ1277)</f>
        <v>297.9631043116252</v>
      </c>
      <c r="AR1278" s="4">
        <f>AVERAGE(AR1272:AR1277)</f>
        <v>294.8512999852499</v>
      </c>
      <c r="AS1278" s="4">
        <f>AVERAGE(AS1272:AS1277)</f>
        <v>320.2021575564656</v>
      </c>
      <c r="AT1278" s="4">
        <f>AVERAGE(AT1272:AT1277)</f>
        <v>2.278077112538981</v>
      </c>
      <c r="AU1278" s="4">
        <f>AVERAGE(AU1272:AU1277)</f>
        <v>3.144449821117588</v>
      </c>
      <c r="AV1278" s="4">
        <f>AVERAGE(AV1272:AV1277)</f>
        <v>30.93661473162129</v>
      </c>
      <c r="AW1278" s="4">
        <f>AVERAGE(AW1272:AW1277)</f>
        <v>14.61481736071064</v>
      </c>
      <c r="AX1278" s="4">
        <f>AVERAGE(AX1272:AX1277)</f>
        <v>23.2572021484375</v>
      </c>
      <c r="AY1278" s="4">
        <f>AVERAGE(AY1272:AY1277)</f>
        <v>2.863924437921563</v>
      </c>
      <c r="AZ1278" s="4">
        <f>AVERAGE(AZ1272:AZ1277)</f>
        <v>0.1286505121450487</v>
      </c>
      <c r="BA1278" s="4">
        <f>AVERAGE(BA1272:BA1277)</f>
        <v>1.658975078556119</v>
      </c>
      <c r="BB1278" s="4">
        <f>AVERAGE(BB1272:BB1277)</f>
        <v>1.204949359365444</v>
      </c>
      <c r="BC1278" s="4">
        <f>AVERAGE(BC1272:BC1277)</f>
        <v>0.08093367122378269</v>
      </c>
      <c r="BD1278" s="3">
        <f>AVERAGE(BD1272:BD1277)</f>
      </c>
      <c r="BE1278" s="3">
        <f>AVERAGE(BE1272:BE1277)</f>
      </c>
      <c r="BF1278" s="4">
        <f>AVERAGE(BF1272:BF1277)</f>
        <v>53.80837583443755</v>
      </c>
      <c r="BG1278" s="3">
        <f>AVERAGE(BG1272:BG1277)</f>
      </c>
      <c r="BH1278" s="3">
        <f>AVERAGE(BH1272:BH1277)</f>
      </c>
    </row>
    <row r="1279" ht="29" customHeight="1">
      <c r="A1279" t="s" s="2">
        <v>9</v>
      </c>
      <c r="B1279" t="s" s="5">
        <v>1325</v>
      </c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  <c r="AN1279" s="3"/>
      <c r="AO1279" s="3"/>
      <c r="AP1279" s="3"/>
      <c r="AQ1279" s="3"/>
      <c r="AR1279" s="3"/>
      <c r="AS1279" s="3"/>
      <c r="AT1279" s="3"/>
      <c r="AU1279" s="3"/>
      <c r="AV1279" s="3"/>
      <c r="AW1279" s="3"/>
      <c r="AX1279" s="3"/>
      <c r="AY1279" s="3"/>
      <c r="AZ1279" s="3"/>
      <c r="BA1279" s="3"/>
      <c r="BB1279" s="3"/>
      <c r="BC1279" s="3"/>
      <c r="BD1279" s="3"/>
      <c r="BE1279" s="3"/>
      <c r="BF1279" s="3"/>
      <c r="BG1279" s="3"/>
      <c r="BH1279" s="3"/>
    </row>
    <row r="1280" ht="16" customHeight="1">
      <c r="A1280" s="4">
        <v>1186</v>
      </c>
      <c r="B1280" t="s" s="2">
        <v>1326</v>
      </c>
      <c r="C1280" s="4">
        <v>6869.500030945987</v>
      </c>
      <c r="D1280" s="4">
        <v>0</v>
      </c>
      <c r="E1280" s="3">
        <f>(R1280-#REF!*(1000-T1280)/(1000-U1280))*AO1280</f>
      </c>
      <c r="F1280" s="4">
        <f>IF(AZ1280&lt;&gt;0,1/(1/AZ1280-1/N1280),0)</f>
        <v>0.1326859369939382</v>
      </c>
      <c r="G1280" s="3">
        <f>((BC1280-AP1280/2)*S1280-E1280)/(BC1280+AP1280/2)</f>
      </c>
      <c r="H1280" s="4">
        <f>AP1280*1000</f>
        <v>1.926714610033649</v>
      </c>
      <c r="I1280" s="4">
        <f>(AU1280-BA1280)</f>
        <v>1.50820937263493</v>
      </c>
      <c r="J1280" s="4">
        <f>(P1280+AT1280*D1280)</f>
        <v>24.93108367919922</v>
      </c>
      <c r="K1280" s="4">
        <v>6</v>
      </c>
      <c r="L1280" s="4">
        <f>(K1280*AI1280+AJ1280)</f>
        <v>1.420000016689301</v>
      </c>
      <c r="M1280" s="4">
        <v>1</v>
      </c>
      <c r="N1280" s="4">
        <f>L1280*(M1280+1)*(M1280+1)/(M1280*M1280+1)</f>
        <v>2.840000033378601</v>
      </c>
      <c r="O1280" s="4">
        <v>21.70019149780273</v>
      </c>
      <c r="P1280" s="4">
        <v>24.93108367919922</v>
      </c>
      <c r="Q1280" s="4">
        <v>20.96127510070801</v>
      </c>
      <c r="R1280" s="4">
        <v>1199.9716796875</v>
      </c>
      <c r="S1280" s="4">
        <v>1168.006347656250</v>
      </c>
      <c r="T1280" s="4">
        <v>14.03980445861816</v>
      </c>
      <c r="U1280" s="4">
        <v>16.31643867492676</v>
      </c>
      <c r="V1280" s="4">
        <v>54.77343368530273</v>
      </c>
      <c r="W1280" s="4">
        <v>63.65410232543945</v>
      </c>
      <c r="X1280" s="4">
        <v>499.4945983886719</v>
      </c>
      <c r="Y1280" s="4">
        <v>2001.338134765625</v>
      </c>
      <c r="Z1280" s="4">
        <v>43.16879653930664</v>
      </c>
      <c r="AA1280" s="4">
        <v>101.6414947509766</v>
      </c>
      <c r="AB1280" s="4">
        <v>10.81005668640137</v>
      </c>
      <c r="AC1280" s="4">
        <v>0.3367830216884613</v>
      </c>
      <c r="AD1280" s="4">
        <v>0.2630170881748199</v>
      </c>
      <c r="AE1280" s="4">
        <v>0.001262960024178028</v>
      </c>
      <c r="AF1280" s="4">
        <v>0.2555683851242065</v>
      </c>
      <c r="AG1280" s="4">
        <v>0.002302843146026134</v>
      </c>
      <c r="AH1280" s="4">
        <v>0.6666666865348816</v>
      </c>
      <c r="AI1280" s="4">
        <v>-0.2195652425289154</v>
      </c>
      <c r="AJ1280" s="4">
        <v>2.737391471862793</v>
      </c>
      <c r="AK1280" s="4">
        <v>1</v>
      </c>
      <c r="AL1280" s="4">
        <v>0</v>
      </c>
      <c r="AM1280" s="4">
        <v>0.1599999964237213</v>
      </c>
      <c r="AN1280" s="4">
        <v>111115</v>
      </c>
      <c r="AO1280" s="4">
        <f>X1280*0.000001/(K1280*0.0001)</f>
        <v>0.8324909973144531</v>
      </c>
      <c r="AP1280" s="4">
        <f>(U1280-T1280)/(1000-U1280)*AO1280</f>
        <v>0.001926714610033649</v>
      </c>
      <c r="AQ1280" s="4">
        <f>(P1280+273.15)</f>
        <v>298.0810836791992</v>
      </c>
      <c r="AR1280" s="4">
        <f>(O1280+273.15)</f>
        <v>294.8501914978027</v>
      </c>
      <c r="AS1280" s="4">
        <f>(Y1280*AK1280+Z1280*AL1280)*AM1280</f>
        <v>320.2140944051571</v>
      </c>
      <c r="AT1280" s="4">
        <f>((AS1280+0.00000010773*(AR1280^4-AQ1280^4))-AP1280*44100)/(L1280*0.92*2*29.3+0.00000043092*AQ1280^3)</f>
        <v>2.261809976248408</v>
      </c>
      <c r="AU1280" s="4">
        <f>0.61365*EXP(17.502*J1280/(240.97+J1280))</f>
        <v>3.166636588567129</v>
      </c>
      <c r="AV1280" s="4">
        <f>AU1280*1000/AA1280</f>
        <v>31.15495887113274</v>
      </c>
      <c r="AW1280" s="4">
        <f>(AV1280-U1280)</f>
        <v>14.83852019620598</v>
      </c>
      <c r="AX1280" s="4">
        <f>IF(D1280,P1280,(O1280+P1280)/2)</f>
        <v>23.31563758850098</v>
      </c>
      <c r="AY1280" s="4">
        <f>0.61365*EXP(17.502*AX1280/(240.97+AX1280))</f>
        <v>2.874042699158784</v>
      </c>
      <c r="AZ1280" s="4">
        <f>IF(AW1280&lt;&gt;0,(1000-(AV1280+U1280)/2)/AW1280*AP1280,0)</f>
        <v>0.1267634957904521</v>
      </c>
      <c r="BA1280" s="4">
        <f>U1280*AA1280/1000</f>
        <v>1.658427215932199</v>
      </c>
      <c r="BB1280" s="4">
        <f>(AY1280-BA1280)</f>
        <v>1.215615483226585</v>
      </c>
      <c r="BC1280" s="4">
        <f>1/(1.6/F1280+1.37/N1280)</f>
        <v>0.07973881189328504</v>
      </c>
      <c r="BD1280" s="3">
        <f>G1280*AA1280*0.001</f>
      </c>
      <c r="BE1280" s="3">
        <f>G1280/S1280</f>
      </c>
      <c r="BF1280" s="4">
        <f>(1-AP1280*AA1280/AU1280/F1280)*100</f>
        <v>53.39147999580494</v>
      </c>
      <c r="BG1280" s="3">
        <f>(S1280-E1280/(N1280/1.35))</f>
      </c>
      <c r="BH1280" s="3">
        <f>E1280*BF1280/100/BG1280</f>
      </c>
    </row>
    <row r="1281" ht="16" customHeight="1">
      <c r="A1281" s="4">
        <v>1187</v>
      </c>
      <c r="B1281" t="s" s="2">
        <v>1327</v>
      </c>
      <c r="C1281" s="4">
        <v>6874.500030834228</v>
      </c>
      <c r="D1281" s="4">
        <v>0</v>
      </c>
      <c r="E1281" s="3">
        <f>(R1281-#REF!*(1000-T1281)/(1000-U1281))*AO1281</f>
      </c>
      <c r="F1281" s="4">
        <f>IF(AZ1281&lt;&gt;0,1/(1/AZ1281-1/N1281),0)</f>
        <v>0.1327796777335276</v>
      </c>
      <c r="G1281" s="3">
        <f>((BC1281-AP1281/2)*S1281-E1281)/(BC1281+AP1281/2)</f>
      </c>
      <c r="H1281" s="4">
        <f>AP1281*1000</f>
        <v>1.924131150457032</v>
      </c>
      <c r="I1281" s="4">
        <f>(AU1281-BA1281)</f>
        <v>1.505203227884672</v>
      </c>
      <c r="J1281" s="4">
        <f>(P1281+AT1281*D1281)</f>
        <v>24.91302490234375</v>
      </c>
      <c r="K1281" s="4">
        <v>6</v>
      </c>
      <c r="L1281" s="4">
        <f>(K1281*AI1281+AJ1281)</f>
        <v>1.420000016689301</v>
      </c>
      <c r="M1281" s="4">
        <v>1</v>
      </c>
      <c r="N1281" s="4">
        <f>L1281*(M1281+1)*(M1281+1)/(M1281*M1281+1)</f>
        <v>2.840000033378601</v>
      </c>
      <c r="O1281" s="4">
        <v>21.69728088378906</v>
      </c>
      <c r="P1281" s="4">
        <v>24.91302490234375</v>
      </c>
      <c r="Q1281" s="4">
        <v>20.93486213684082</v>
      </c>
      <c r="R1281" s="4">
        <v>1128.6650390625</v>
      </c>
      <c r="S1281" s="4">
        <v>1157.128662109375</v>
      </c>
      <c r="T1281" s="4">
        <v>14.03891944885254</v>
      </c>
      <c r="U1281" s="4">
        <v>16.31243705749512</v>
      </c>
      <c r="V1281" s="4">
        <v>54.77759170532227</v>
      </c>
      <c r="W1281" s="4">
        <v>63.65044784545898</v>
      </c>
      <c r="X1281" s="4">
        <v>499.5106811523438</v>
      </c>
      <c r="Y1281" s="4">
        <v>2001.386596679688</v>
      </c>
      <c r="Z1281" s="4">
        <v>42.78429794311523</v>
      </c>
      <c r="AA1281" s="4">
        <v>101.6417007446289</v>
      </c>
      <c r="AB1281" s="4">
        <v>10.81005668640137</v>
      </c>
      <c r="AC1281" s="4">
        <v>0.3367830216884613</v>
      </c>
      <c r="AD1281" s="4">
        <v>0.2630170881748199</v>
      </c>
      <c r="AE1281" s="4">
        <v>0.001262960024178028</v>
      </c>
      <c r="AF1281" s="4">
        <v>0.2555683851242065</v>
      </c>
      <c r="AG1281" s="4">
        <v>0.002302843146026134</v>
      </c>
      <c r="AH1281" s="4">
        <v>0.6666666865348816</v>
      </c>
      <c r="AI1281" s="4">
        <v>-0.2195652425289154</v>
      </c>
      <c r="AJ1281" s="4">
        <v>2.737391471862793</v>
      </c>
      <c r="AK1281" s="4">
        <v>1</v>
      </c>
      <c r="AL1281" s="4">
        <v>0</v>
      </c>
      <c r="AM1281" s="4">
        <v>0.1599999964237213</v>
      </c>
      <c r="AN1281" s="4">
        <v>111115</v>
      </c>
      <c r="AO1281" s="4">
        <f>X1281*0.000001/(K1281*0.0001)</f>
        <v>0.8325178019205728</v>
      </c>
      <c r="AP1281" s="4">
        <f>(U1281-T1281)/(1000-U1281)*AO1281</f>
        <v>0.001924131150457032</v>
      </c>
      <c r="AQ1281" s="4">
        <f>(P1281+273.15)</f>
        <v>298.0630249023437</v>
      </c>
      <c r="AR1281" s="4">
        <f>(O1281+273.15)</f>
        <v>294.847280883789</v>
      </c>
      <c r="AS1281" s="4">
        <f>(Y1281*AK1281+Z1281*AL1281)*AM1281</f>
        <v>320.2218483112338</v>
      </c>
      <c r="AT1281" s="4">
        <f>((AS1281+0.00000010773*(AR1281^4-AQ1281^4))-AP1281*44100)/(L1281*0.92*2*29.3+0.00000043092*AQ1281^3)</f>
        <v>2.265223934787574</v>
      </c>
      <c r="AU1281" s="4">
        <f>0.61365*EXP(17.502*J1281/(240.97+J1281))</f>
        <v>3.163227073698185</v>
      </c>
      <c r="AV1281" s="4">
        <f>AU1281*1000/AA1281</f>
        <v>31.12135128125885</v>
      </c>
      <c r="AW1281" s="4">
        <f>(AV1281-U1281)</f>
        <v>14.80891422376373</v>
      </c>
      <c r="AX1281" s="4">
        <f>IF(D1281,P1281,(O1281+P1281)/2)</f>
        <v>23.30515289306641</v>
      </c>
      <c r="AY1281" s="4">
        <f>0.61365*EXP(17.502*AX1281/(240.97+AX1281))</f>
        <v>2.87222370071516</v>
      </c>
      <c r="AZ1281" s="4">
        <f>IF(AW1281&lt;&gt;0,(1000-(AV1281+U1281)/2)/AW1281*AP1281,0)</f>
        <v>0.1268490523484318</v>
      </c>
      <c r="BA1281" s="4">
        <f>U1281*AA1281/1000</f>
        <v>1.658023845813514</v>
      </c>
      <c r="BB1281" s="4">
        <f>(AY1281-BA1281)</f>
        <v>1.214199854901646</v>
      </c>
      <c r="BC1281" s="4">
        <f>1/(1.6/F1281+1.37/N1281)</f>
        <v>0.07979297783347261</v>
      </c>
      <c r="BD1281" s="3">
        <f>G1281*AA1281*0.001</f>
      </c>
      <c r="BE1281" s="3">
        <f>G1281/S1281</f>
      </c>
      <c r="BF1281" s="4">
        <f>(1-AP1281*AA1281/AU1281/F1281)*100</f>
        <v>53.43660747911574</v>
      </c>
      <c r="BG1281" s="3">
        <f>(S1281-E1281/(N1281/1.35))</f>
      </c>
      <c r="BH1281" s="3">
        <f>E1281*BF1281/100/BG1281</f>
      </c>
    </row>
    <row r="1282" ht="16" customHeight="1">
      <c r="A1282" s="4">
        <v>1188</v>
      </c>
      <c r="B1282" t="s" s="2">
        <v>1328</v>
      </c>
      <c r="C1282" s="4">
        <v>6879.500030722469</v>
      </c>
      <c r="D1282" s="4">
        <v>0</v>
      </c>
      <c r="E1282" s="3">
        <f>(R1282-#REF!*(1000-T1282)/(1000-U1282))*AO1282</f>
      </c>
      <c r="F1282" s="4">
        <f>IF(AZ1282&lt;&gt;0,1/(1/AZ1282-1/N1282),0)</f>
        <v>0.1327583520422047</v>
      </c>
      <c r="G1282" s="3">
        <f>((BC1282-AP1282/2)*S1282-E1282)/(BC1282+AP1282/2)</f>
      </c>
      <c r="H1282" s="4">
        <f>AP1282*1000</f>
        <v>1.91960432113568</v>
      </c>
      <c r="I1282" s="4">
        <f>(AU1282-BA1282)</f>
        <v>1.501921277619868</v>
      </c>
      <c r="J1282" s="4">
        <f>(P1282+AT1282*D1282)</f>
        <v>24.89260482788086</v>
      </c>
      <c r="K1282" s="4">
        <v>6</v>
      </c>
      <c r="L1282" s="4">
        <f>(K1282*AI1282+AJ1282)</f>
        <v>1.420000016689301</v>
      </c>
      <c r="M1282" s="4">
        <v>1</v>
      </c>
      <c r="N1282" s="4">
        <f>L1282*(M1282+1)*(M1282+1)/(M1282*M1282+1)</f>
        <v>2.840000033378601</v>
      </c>
      <c r="O1282" s="4">
        <v>21.68354797363281</v>
      </c>
      <c r="P1282" s="4">
        <v>24.89260482788086</v>
      </c>
      <c r="Q1282" s="4">
        <v>20.86230659484863</v>
      </c>
      <c r="R1282" s="4">
        <v>886.5313720703125</v>
      </c>
      <c r="S1282" s="4">
        <v>1055.946166992188</v>
      </c>
      <c r="T1282" s="4">
        <v>14.03872966766357</v>
      </c>
      <c r="U1282" s="4">
        <v>16.30688285827637</v>
      </c>
      <c r="V1282" s="4">
        <v>54.81570434570312</v>
      </c>
      <c r="W1282" s="4">
        <v>63.67576599121094</v>
      </c>
      <c r="X1282" s="4">
        <v>499.5169372558594</v>
      </c>
      <c r="Y1282" s="4">
        <v>2001.434692382812</v>
      </c>
      <c r="Z1282" s="4">
        <v>43.56279754638672</v>
      </c>
      <c r="AA1282" s="4">
        <v>101.6413955688477</v>
      </c>
      <c r="AB1282" s="4">
        <v>10.81005668640137</v>
      </c>
      <c r="AC1282" s="4">
        <v>0.3367830216884613</v>
      </c>
      <c r="AD1282" s="4">
        <v>0.2630170881748199</v>
      </c>
      <c r="AE1282" s="4">
        <v>0.001262960024178028</v>
      </c>
      <c r="AF1282" s="4">
        <v>0.2555683851242065</v>
      </c>
      <c r="AG1282" s="4">
        <v>0.002302843146026134</v>
      </c>
      <c r="AH1282" s="4">
        <v>0.6666666865348816</v>
      </c>
      <c r="AI1282" s="4">
        <v>-0.2195652425289154</v>
      </c>
      <c r="AJ1282" s="4">
        <v>2.737391471862793</v>
      </c>
      <c r="AK1282" s="4">
        <v>1</v>
      </c>
      <c r="AL1282" s="4">
        <v>0</v>
      </c>
      <c r="AM1282" s="4">
        <v>0.1599999964237213</v>
      </c>
      <c r="AN1282" s="4">
        <v>111115</v>
      </c>
      <c r="AO1282" s="4">
        <f>X1282*0.000001/(K1282*0.0001)</f>
        <v>0.8325282287597655</v>
      </c>
      <c r="AP1282" s="4">
        <f>(U1282-T1282)/(1000-U1282)*AO1282</f>
        <v>0.00191960432113568</v>
      </c>
      <c r="AQ1282" s="4">
        <f>(P1282+273.15)</f>
        <v>298.0426048278808</v>
      </c>
      <c r="AR1282" s="4">
        <f>(O1282+273.15)</f>
        <v>294.8335479736328</v>
      </c>
      <c r="AS1282" s="4">
        <f>(Y1282*AK1282+Z1282*AL1282)*AM1282</f>
        <v>320.2295436235618</v>
      </c>
      <c r="AT1282" s="4">
        <f>((AS1282+0.00000010773*(AR1282^4-AQ1282^4))-AP1282*44100)/(L1282*0.92*2*29.3+0.00000043092*AQ1282^3)</f>
        <v>2.268565674478026</v>
      </c>
      <c r="AU1282" s="4">
        <f>0.61365*EXP(17.502*J1282/(240.97+J1282))</f>
        <v>3.159375608712797</v>
      </c>
      <c r="AV1282" s="4">
        <f>AU1282*1000/AA1282</f>
        <v>31.08355204128192</v>
      </c>
      <c r="AW1282" s="4">
        <f>(AV1282-U1282)</f>
        <v>14.77666918300555</v>
      </c>
      <c r="AX1282" s="4">
        <f>IF(D1282,P1282,(O1282+P1282)/2)</f>
        <v>23.28807640075684</v>
      </c>
      <c r="AY1282" s="4">
        <f>0.61365*EXP(17.502*AX1282/(240.97+AX1282))</f>
        <v>2.8692632415895</v>
      </c>
      <c r="AZ1282" s="4">
        <f>IF(AW1282&lt;&gt;0,(1000-(AV1282+U1282)/2)/AW1282*AP1282,0)</f>
        <v>0.1268295890040114</v>
      </c>
      <c r="BA1282" s="4">
        <f>U1282*AA1282/1000</f>
        <v>1.657454331092929</v>
      </c>
      <c r="BB1282" s="4">
        <f>(AY1282-BA1282)</f>
        <v>1.21180891049657</v>
      </c>
      <c r="BC1282" s="4">
        <f>1/(1.6/F1282+1.37/N1282)</f>
        <v>0.079780655529674</v>
      </c>
      <c r="BD1282" s="3">
        <f>G1282*AA1282*0.001</f>
      </c>
      <c r="BE1282" s="3">
        <f>G1282/S1282</f>
      </c>
      <c r="BF1282" s="4">
        <f>(1-AP1282*AA1282/AU1282/F1282)*100</f>
        <v>53.4821938476185</v>
      </c>
      <c r="BG1282" s="3">
        <f>(S1282-E1282/(N1282/1.35))</f>
      </c>
      <c r="BH1282" s="3">
        <f>E1282*BF1282/100/BG1282</f>
      </c>
    </row>
    <row r="1283" ht="16" customHeight="1">
      <c r="A1283" s="4">
        <v>1189</v>
      </c>
      <c r="B1283" t="s" s="2">
        <v>1329</v>
      </c>
      <c r="C1283" s="4">
        <v>6885.000030599535</v>
      </c>
      <c r="D1283" s="4">
        <v>0</v>
      </c>
      <c r="E1283" s="3">
        <f>(R1283-#REF!*(1000-T1283)/(1000-U1283))*AO1283</f>
      </c>
      <c r="F1283" s="4">
        <f>IF(AZ1283&lt;&gt;0,1/(1/AZ1283-1/N1283),0)</f>
        <v>0.1327832996707387</v>
      </c>
      <c r="G1283" s="3">
        <f>((BC1283-AP1283/2)*S1283-E1283)/(BC1283+AP1283/2)</f>
      </c>
      <c r="H1283" s="4">
        <f>AP1283*1000</f>
        <v>1.916477940851429</v>
      </c>
      <c r="I1283" s="4">
        <f>(AU1283-BA1283)</f>
        <v>1.499231128836916</v>
      </c>
      <c r="J1283" s="4">
        <f>(P1283+AT1283*D1283)</f>
        <v>24.87599754333496</v>
      </c>
      <c r="K1283" s="4">
        <v>6</v>
      </c>
      <c r="L1283" s="4">
        <f>(K1283*AI1283+AJ1283)</f>
        <v>1.420000016689301</v>
      </c>
      <c r="M1283" s="4">
        <v>1</v>
      </c>
      <c r="N1283" s="4">
        <f>L1283*(M1283+1)*(M1283+1)/(M1283*M1283+1)</f>
        <v>2.840000033378601</v>
      </c>
      <c r="O1283" s="4">
        <v>21.65286064147949</v>
      </c>
      <c r="P1283" s="4">
        <v>24.87599754333496</v>
      </c>
      <c r="Q1283" s="4">
        <v>20.77005004882812</v>
      </c>
      <c r="R1283" s="4">
        <v>595.9848022460938</v>
      </c>
      <c r="S1283" s="4">
        <v>846.0761108398438</v>
      </c>
      <c r="T1283" s="4">
        <v>14.03815078735352</v>
      </c>
      <c r="U1283" s="4">
        <v>16.30258178710938</v>
      </c>
      <c r="V1283" s="4">
        <v>54.90716552734375</v>
      </c>
      <c r="W1283" s="4">
        <v>63.76678085327148</v>
      </c>
      <c r="X1283" s="4">
        <v>499.5253295898438</v>
      </c>
      <c r="Y1283" s="4">
        <v>2001.079467773438</v>
      </c>
      <c r="Z1283" s="4">
        <v>45.56914901733398</v>
      </c>
      <c r="AA1283" s="4">
        <v>101.6412734985352</v>
      </c>
      <c r="AB1283" s="4">
        <v>10.81005668640137</v>
      </c>
      <c r="AC1283" s="4">
        <v>0.3367830216884613</v>
      </c>
      <c r="AD1283" s="4">
        <v>0.2630170881748199</v>
      </c>
      <c r="AE1283" s="4">
        <v>0.001262960024178028</v>
      </c>
      <c r="AF1283" s="4">
        <v>0.2555683851242065</v>
      </c>
      <c r="AG1283" s="4">
        <v>0.002302843146026134</v>
      </c>
      <c r="AH1283" s="4">
        <v>0.6666666865348816</v>
      </c>
      <c r="AI1283" s="4">
        <v>-0.2195652425289154</v>
      </c>
      <c r="AJ1283" s="4">
        <v>2.737391471862793</v>
      </c>
      <c r="AK1283" s="4">
        <v>1</v>
      </c>
      <c r="AL1283" s="4">
        <v>0</v>
      </c>
      <c r="AM1283" s="4">
        <v>0.1599999964237213</v>
      </c>
      <c r="AN1283" s="4">
        <v>111115</v>
      </c>
      <c r="AO1283" s="4">
        <f>X1283*0.000001/(K1283*0.0001)</f>
        <v>0.8325422159830728</v>
      </c>
      <c r="AP1283" s="4">
        <f>(U1283-T1283)/(1000-U1283)*AO1283</f>
        <v>0.001916477940851429</v>
      </c>
      <c r="AQ1283" s="4">
        <f>(P1283+273.15)</f>
        <v>298.0259975433349</v>
      </c>
      <c r="AR1283" s="4">
        <f>(O1283+273.15)</f>
        <v>294.8028606414795</v>
      </c>
      <c r="AS1283" s="4">
        <f>(Y1283*AK1283+Z1283*AL1283)*AM1283</f>
        <v>320.1727076873321</v>
      </c>
      <c r="AT1283" s="4">
        <f>((AS1283+0.00000010773*(AR1283^4-AQ1283^4))-AP1283*44100)/(L1283*0.92*2*29.3+0.00000043092*AQ1283^3)</f>
        <v>2.267837568993486</v>
      </c>
      <c r="AU1283" s="4">
        <f>0.61365*EXP(17.502*J1283/(240.97+J1283))</f>
        <v>3.156246302992738</v>
      </c>
      <c r="AV1283" s="4">
        <f>AU1283*1000/AA1283</f>
        <v>31.05280162628252</v>
      </c>
      <c r="AW1283" s="4">
        <f>(AV1283-U1283)</f>
        <v>14.75021983917314</v>
      </c>
      <c r="AX1283" s="4">
        <f>IF(D1283,P1283,(O1283+P1283)/2)</f>
        <v>23.26442909240723</v>
      </c>
      <c r="AY1283" s="4">
        <f>0.61365*EXP(17.502*AX1283/(240.97+AX1283))</f>
        <v>2.865168042865317</v>
      </c>
      <c r="AZ1283" s="4">
        <f>IF(AW1283&lt;&gt;0,(1000-(AV1283+U1283)/2)/AW1283*AP1283,0)</f>
        <v>0.1268523579584936</v>
      </c>
      <c r="BA1283" s="4">
        <f>U1283*AA1283/1000</f>
        <v>1.657015174155822</v>
      </c>
      <c r="BB1283" s="4">
        <f>(AY1283-BA1283)</f>
        <v>1.208152868709495</v>
      </c>
      <c r="BC1283" s="4">
        <f>1/(1.6/F1283+1.37/N1283)</f>
        <v>0.07979507062789629</v>
      </c>
      <c r="BD1283" s="3">
        <f>G1283*AA1283*0.001</f>
      </c>
      <c r="BE1283" s="3">
        <f>G1283/S1283</f>
      </c>
      <c r="BF1283" s="4">
        <f>(1-AP1283*AA1283/AU1283/F1283)*100</f>
        <v>53.52069995494655</v>
      </c>
      <c r="BG1283" s="3">
        <f>(S1283-E1283/(N1283/1.35))</f>
      </c>
      <c r="BH1283" s="3">
        <f>E1283*BF1283/100/BG1283</f>
      </c>
    </row>
    <row r="1284" ht="16" customHeight="1">
      <c r="A1284" s="4">
        <v>1190</v>
      </c>
      <c r="B1284" t="s" s="2">
        <v>1330</v>
      </c>
      <c r="C1284" s="4">
        <v>6890.000030487776</v>
      </c>
      <c r="D1284" s="4">
        <v>0</v>
      </c>
      <c r="E1284" s="3">
        <f>(R1284-#REF!*(1000-T1284)/(1000-U1284))*AO1284</f>
      </c>
      <c r="F1284" s="4">
        <f>IF(AZ1284&lt;&gt;0,1/(1/AZ1284-1/N1284),0)</f>
        <v>0.1326776458344296</v>
      </c>
      <c r="G1284" s="3">
        <f>((BC1284-AP1284/2)*S1284-E1284)/(BC1284+AP1284/2)</f>
      </c>
      <c r="H1284" s="4">
        <f>AP1284*1000</f>
        <v>1.914399720358367</v>
      </c>
      <c r="I1284" s="4">
        <f>(AU1284-BA1284)</f>
        <v>1.498757454607739</v>
      </c>
      <c r="J1284" s="4">
        <f>(P1284+AT1284*D1284)</f>
        <v>24.87146186828613</v>
      </c>
      <c r="K1284" s="4">
        <v>6</v>
      </c>
      <c r="L1284" s="4">
        <f>(K1284*AI1284+AJ1284)</f>
        <v>1.420000016689301</v>
      </c>
      <c r="M1284" s="4">
        <v>1</v>
      </c>
      <c r="N1284" s="4">
        <f>L1284*(M1284+1)*(M1284+1)/(M1284*M1284+1)</f>
        <v>2.840000033378601</v>
      </c>
      <c r="O1284" s="4">
        <v>21.61828422546387</v>
      </c>
      <c r="P1284" s="4">
        <v>24.87146186828613</v>
      </c>
      <c r="Q1284" s="4">
        <v>20.72772979736328</v>
      </c>
      <c r="R1284" s="4">
        <v>422.2118225097656</v>
      </c>
      <c r="S1284" s="4">
        <v>631.4251098632812</v>
      </c>
      <c r="T1284" s="4">
        <v>14.03677940368652</v>
      </c>
      <c r="U1284" s="4">
        <v>16.29880142211914</v>
      </c>
      <c r="V1284" s="4">
        <v>55.01377487182617</v>
      </c>
      <c r="W1284" s="4">
        <v>63.88121795654297</v>
      </c>
      <c r="X1284" s="4">
        <v>499.5169677734375</v>
      </c>
      <c r="Y1284" s="4">
        <v>2000.666503906250</v>
      </c>
      <c r="Z1284" s="4">
        <v>44.82133865356445</v>
      </c>
      <c r="AA1284" s="4">
        <v>101.6415023803711</v>
      </c>
      <c r="AB1284" s="4">
        <v>10.81005668640137</v>
      </c>
      <c r="AC1284" s="4">
        <v>0.3367830216884613</v>
      </c>
      <c r="AD1284" s="4">
        <v>0.2630170881748199</v>
      </c>
      <c r="AE1284" s="4">
        <v>0.001262960024178028</v>
      </c>
      <c r="AF1284" s="4">
        <v>0.2555683851242065</v>
      </c>
      <c r="AG1284" s="4">
        <v>0.002302843146026134</v>
      </c>
      <c r="AH1284" s="4">
        <v>0.6666666865348816</v>
      </c>
      <c r="AI1284" s="4">
        <v>-0.2195652425289154</v>
      </c>
      <c r="AJ1284" s="4">
        <v>2.737391471862793</v>
      </c>
      <c r="AK1284" s="4">
        <v>1</v>
      </c>
      <c r="AL1284" s="4">
        <v>0</v>
      </c>
      <c r="AM1284" s="4">
        <v>0.1599999964237213</v>
      </c>
      <c r="AN1284" s="4">
        <v>111115</v>
      </c>
      <c r="AO1284" s="4">
        <f>X1284*0.000001/(K1284*0.0001)</f>
        <v>0.8325282796223956</v>
      </c>
      <c r="AP1284" s="4">
        <f>(U1284-T1284)/(1000-U1284)*AO1284</f>
        <v>0.001914399720358367</v>
      </c>
      <c r="AQ1284" s="4">
        <f>(P1284+273.15)</f>
        <v>298.0214618682861</v>
      </c>
      <c r="AR1284" s="4">
        <f>(O1284+273.15)</f>
        <v>294.7682842254638</v>
      </c>
      <c r="AS1284" s="4">
        <f>(Y1284*AK1284+Z1284*AL1284)*AM1284</f>
        <v>320.106633470059</v>
      </c>
      <c r="AT1284" s="4">
        <f>((AS1284+0.00000010773*(AR1284^4-AQ1284^4))-AP1284*44100)/(L1284*0.92*2*29.3+0.00000043092*AQ1284^3)</f>
        <v>2.264390773784407</v>
      </c>
      <c r="AU1284" s="4">
        <f>0.61365*EXP(17.502*J1284/(240.97+J1284))</f>
        <v>3.155392118151257</v>
      </c>
      <c r="AV1284" s="4">
        <f>AU1284*1000/AA1284</f>
        <v>31.04432780167783</v>
      </c>
      <c r="AW1284" s="4">
        <f>(AV1284-U1284)</f>
        <v>14.74552637955869</v>
      </c>
      <c r="AX1284" s="4">
        <f>IF(D1284,P1284,(O1284+P1284)/2)</f>
        <v>23.244873046875</v>
      </c>
      <c r="AY1284" s="4">
        <f>0.61365*EXP(17.502*AX1284/(240.97+AX1284))</f>
        <v>2.861785224930026</v>
      </c>
      <c r="AZ1284" s="4">
        <f>IF(AW1284&lt;&gt;0,(1000-(AV1284+U1284)/2)/AW1284*AP1284,0)</f>
        <v>0.1267559282438341</v>
      </c>
      <c r="BA1284" s="4">
        <f>U1284*AA1284/1000</f>
        <v>1.656634663543518</v>
      </c>
      <c r="BB1284" s="4">
        <f>(AY1284-BA1284)</f>
        <v>1.205150561386507</v>
      </c>
      <c r="BC1284" s="4">
        <f>1/(1.6/F1284+1.37/N1284)</f>
        <v>0.07973402089487924</v>
      </c>
      <c r="BD1284" s="3">
        <f>G1284*AA1284*0.001</f>
      </c>
      <c r="BE1284" s="3">
        <f>G1284/S1284</f>
      </c>
      <c r="BF1284" s="4">
        <f>(1-AP1284*AA1284/AU1284/F1284)*100</f>
        <v>53.52144638715919</v>
      </c>
      <c r="BG1284" s="3">
        <f>(S1284-E1284/(N1284/1.35))</f>
      </c>
      <c r="BH1284" s="3">
        <f>E1284*BF1284/100/BG1284</f>
      </c>
    </row>
    <row r="1285" ht="16" customHeight="1">
      <c r="A1285" s="4">
        <v>1191</v>
      </c>
      <c r="B1285" t="s" s="2">
        <v>1331</v>
      </c>
      <c r="C1285" s="4">
        <v>6895.000030376017</v>
      </c>
      <c r="D1285" s="4">
        <v>0</v>
      </c>
      <c r="E1285" s="3">
        <f>(R1285-#REF!*(1000-T1285)/(1000-U1285))*AO1285</f>
      </c>
      <c r="F1285" s="4">
        <f>IF(AZ1285&lt;&gt;0,1/(1/AZ1285-1/N1285),0)</f>
        <v>0.1326095625967279</v>
      </c>
      <c r="G1285" s="3">
        <f>((BC1285-AP1285/2)*S1285-E1285)/(BC1285+AP1285/2)</f>
      </c>
      <c r="H1285" s="4">
        <f>AP1285*1000</f>
        <v>1.913177311971527</v>
      </c>
      <c r="I1285" s="4">
        <f>(AU1285-BA1285)</f>
        <v>1.498546374244563</v>
      </c>
      <c r="J1285" s="4">
        <f>(P1285+AT1285*D1285)</f>
        <v>24.86848068237305</v>
      </c>
      <c r="K1285" s="4">
        <v>6</v>
      </c>
      <c r="L1285" s="4">
        <f>(K1285*AI1285+AJ1285)</f>
        <v>1.420000016689301</v>
      </c>
      <c r="M1285" s="4">
        <v>1</v>
      </c>
      <c r="N1285" s="4">
        <f>L1285*(M1285+1)*(M1285+1)/(M1285*M1285+1)</f>
        <v>2.840000033378601</v>
      </c>
      <c r="O1285" s="4">
        <v>21.59173202514648</v>
      </c>
      <c r="P1285" s="4">
        <v>24.86848068237305</v>
      </c>
      <c r="Q1285" s="4">
        <v>20.7387752532959</v>
      </c>
      <c r="R1285" s="4">
        <v>405.743652343750</v>
      </c>
      <c r="S1285" s="4">
        <v>498.5122375488281</v>
      </c>
      <c r="T1285" s="4">
        <v>14.0347146987915</v>
      </c>
      <c r="U1285" s="4">
        <v>16.29530906677246</v>
      </c>
      <c r="V1285" s="4">
        <v>55.09970474243164</v>
      </c>
      <c r="W1285" s="4">
        <v>63.97649765014648</v>
      </c>
      <c r="X1285" s="4">
        <v>499.5150451660156</v>
      </c>
      <c r="Y1285" s="4">
        <v>2000.288330078125</v>
      </c>
      <c r="Z1285" s="4">
        <v>43.7958984375</v>
      </c>
      <c r="AA1285" s="4">
        <v>101.6417922973633</v>
      </c>
      <c r="AB1285" s="4">
        <v>10.81005668640137</v>
      </c>
      <c r="AC1285" s="4">
        <v>0.3367830216884613</v>
      </c>
      <c r="AD1285" s="4">
        <v>0.2630170881748199</v>
      </c>
      <c r="AE1285" s="4">
        <v>0.001262960024178028</v>
      </c>
      <c r="AF1285" s="4">
        <v>0.2555683851242065</v>
      </c>
      <c r="AG1285" s="4">
        <v>0.002302843146026134</v>
      </c>
      <c r="AH1285" s="4">
        <v>0.6666666865348816</v>
      </c>
      <c r="AI1285" s="4">
        <v>-0.2195652425289154</v>
      </c>
      <c r="AJ1285" s="4">
        <v>2.737391471862793</v>
      </c>
      <c r="AK1285" s="4">
        <v>1</v>
      </c>
      <c r="AL1285" s="4">
        <v>0</v>
      </c>
      <c r="AM1285" s="4">
        <v>0.1599999964237213</v>
      </c>
      <c r="AN1285" s="4">
        <v>111115</v>
      </c>
      <c r="AO1285" s="4">
        <f>X1285*0.000001/(K1285*0.0001)</f>
        <v>0.8325250752766926</v>
      </c>
      <c r="AP1285" s="4">
        <f>(U1285-T1285)/(1000-U1285)*AO1285</f>
        <v>0.001913177311971527</v>
      </c>
      <c r="AQ1285" s="4">
        <f>(P1285+273.15)</f>
        <v>298.018480682373</v>
      </c>
      <c r="AR1285" s="4">
        <f>(O1285+273.15)</f>
        <v>294.7417320251465</v>
      </c>
      <c r="AS1285" s="4">
        <f>(Y1285*AK1285+Z1285*AL1285)*AM1285</f>
        <v>320.0461256589115</v>
      </c>
      <c r="AT1285" s="4">
        <f>((AS1285+0.00000010773*(AR1285^4-AQ1285^4))-AP1285*44100)/(L1285*0.92*2*29.3+0.00000043092*AQ1285^3)</f>
        <v>2.261380002486067</v>
      </c>
      <c r="AU1285" s="4">
        <f>0.61365*EXP(17.502*J1285/(240.97+J1285))</f>
        <v>3.15483079383079</v>
      </c>
      <c r="AV1285" s="4">
        <f>AU1285*1000/AA1285</f>
        <v>31.03871667867697</v>
      </c>
      <c r="AW1285" s="4">
        <f>(AV1285-U1285)</f>
        <v>14.74340761190451</v>
      </c>
      <c r="AX1285" s="4">
        <f>IF(D1285,P1285,(O1285+P1285)/2)</f>
        <v>23.23010635375977</v>
      </c>
      <c r="AY1285" s="4">
        <f>0.61365*EXP(17.502*AX1285/(240.97+AX1285))</f>
        <v>2.859233187860473</v>
      </c>
      <c r="AZ1285" s="4">
        <f>IF(AW1285&lt;&gt;0,(1000-(AV1285+U1285)/2)/AW1285*AP1285,0)</f>
        <v>0.1266937853900929</v>
      </c>
      <c r="BA1285" s="4">
        <f>U1285*AA1285/1000</f>
        <v>1.656284419586227</v>
      </c>
      <c r="BB1285" s="4">
        <f>(AY1285-BA1285)</f>
        <v>1.202948768274246</v>
      </c>
      <c r="BC1285" s="4">
        <f>1/(1.6/F1285+1.37/N1285)</f>
        <v>0.0796946785200074</v>
      </c>
      <c r="BD1285" s="3">
        <f>G1285*AA1285*0.001</f>
      </c>
      <c r="BE1285" s="3">
        <f>G1285/S1285</f>
      </c>
      <c r="BF1285" s="4">
        <f>(1-AP1285*AA1285/AU1285/F1285)*100</f>
        <v>53.51887587280653</v>
      </c>
      <c r="BG1285" s="3">
        <f>(S1285-E1285/(N1285/1.35))</f>
      </c>
      <c r="BH1285" s="3">
        <f>E1285*BF1285/100/BG1285</f>
      </c>
    </row>
    <row r="1286" ht="16" customHeight="1">
      <c r="A1286" s="4">
        <v>1192</v>
      </c>
      <c r="B1286" t="s" s="2">
        <v>1332</v>
      </c>
      <c r="C1286" s="4">
        <v>6900.500030253083</v>
      </c>
      <c r="D1286" s="4">
        <v>0</v>
      </c>
      <c r="E1286" s="3">
        <f>(R1286-#REF!*(1000-T1286)/(1000-U1286))*AO1286</f>
      </c>
      <c r="F1286" s="4">
        <f>IF(AZ1286&lt;&gt;0,1/(1/AZ1286-1/N1286),0)</f>
        <v>0.1321809622997779</v>
      </c>
      <c r="G1286" s="3">
        <f>((BC1286-AP1286/2)*S1286-E1286)/(BC1286+AP1286/2)</f>
      </c>
      <c r="H1286" s="4">
        <f>AP1286*1000</f>
        <v>1.91123326833338</v>
      </c>
      <c r="I1286" s="4">
        <f>(AU1286-BA1286)</f>
        <v>1.501645547897532</v>
      </c>
      <c r="J1286" s="4">
        <f>(P1286+AT1286*D1286)</f>
        <v>24.88201332092285</v>
      </c>
      <c r="K1286" s="4">
        <v>6</v>
      </c>
      <c r="L1286" s="4">
        <f>(K1286*AI1286+AJ1286)</f>
        <v>1.420000016689301</v>
      </c>
      <c r="M1286" s="4">
        <v>1</v>
      </c>
      <c r="N1286" s="4">
        <f>L1286*(M1286+1)*(M1286+1)/(M1286*M1286+1)</f>
        <v>2.840000033378601</v>
      </c>
      <c r="O1286" s="4">
        <v>21.57724952697754</v>
      </c>
      <c r="P1286" s="4">
        <v>24.88201332092285</v>
      </c>
      <c r="Q1286" s="4">
        <v>20.76247787475586</v>
      </c>
      <c r="R1286" s="4">
        <v>404.9131774902344</v>
      </c>
      <c r="S1286" s="4">
        <v>437.7902526855469</v>
      </c>
      <c r="T1286" s="4">
        <v>14.03160762786865</v>
      </c>
      <c r="U1286" s="4">
        <v>16.2898998260498</v>
      </c>
      <c r="V1286" s="4">
        <v>55.14566040039062</v>
      </c>
      <c r="W1286" s="4">
        <v>64.02201843261719</v>
      </c>
      <c r="X1286" s="4">
        <v>499.5189208984375</v>
      </c>
      <c r="Y1286" s="4">
        <v>2000.166748046875</v>
      </c>
      <c r="Z1286" s="4">
        <v>44.7026252746582</v>
      </c>
      <c r="AA1286" s="4">
        <v>101.6417541503906</v>
      </c>
      <c r="AB1286" s="4">
        <v>10.81005668640137</v>
      </c>
      <c r="AC1286" s="4">
        <v>0.3367830216884613</v>
      </c>
      <c r="AD1286" s="4">
        <v>0.2630170881748199</v>
      </c>
      <c r="AE1286" s="4">
        <v>0.001262960024178028</v>
      </c>
      <c r="AF1286" s="4">
        <v>0.2555683851242065</v>
      </c>
      <c r="AG1286" s="4">
        <v>0.002302843146026134</v>
      </c>
      <c r="AH1286" s="4">
        <v>0.6666666865348816</v>
      </c>
      <c r="AI1286" s="4">
        <v>-0.2195652425289154</v>
      </c>
      <c r="AJ1286" s="4">
        <v>2.737391471862793</v>
      </c>
      <c r="AK1286" s="4">
        <v>1</v>
      </c>
      <c r="AL1286" s="4">
        <v>0</v>
      </c>
      <c r="AM1286" s="4">
        <v>0.1599999964237213</v>
      </c>
      <c r="AN1286" s="4">
        <v>111115</v>
      </c>
      <c r="AO1286" s="4">
        <f>X1286*0.000001/(K1286*0.0001)</f>
        <v>0.8325315348307291</v>
      </c>
      <c r="AP1286" s="4">
        <f>(U1286-T1286)/(1000-U1286)*AO1286</f>
        <v>0.00191123326833338</v>
      </c>
      <c r="AQ1286" s="4">
        <f>(P1286+273.15)</f>
        <v>298.0320133209228</v>
      </c>
      <c r="AR1286" s="4">
        <f>(O1286+273.15)</f>
        <v>294.7272495269775</v>
      </c>
      <c r="AS1286" s="4">
        <f>(Y1286*AK1286+Z1286*AL1286)*AM1286</f>
        <v>320.0266725343463</v>
      </c>
      <c r="AT1286" s="4">
        <f>((AS1286+0.00000010773*(AR1286^4-AQ1286^4))-AP1286*44100)/(L1286*0.92*2*29.3+0.00000043092*AQ1286^3)</f>
        <v>2.258522193252012</v>
      </c>
      <c r="AU1286" s="4">
        <f>0.61365*EXP(17.502*J1286/(240.97+J1286))</f>
        <v>3.157379541151378</v>
      </c>
      <c r="AV1286" s="4">
        <f>AU1286*1000/AA1286</f>
        <v>31.06380411813508</v>
      </c>
      <c r="AW1286" s="4">
        <f>(AV1286-U1286)</f>
        <v>14.77390429208527</v>
      </c>
      <c r="AX1286" s="4">
        <f>IF(D1286,P1286,(O1286+P1286)/2)</f>
        <v>23.2296314239502</v>
      </c>
      <c r="AY1286" s="4">
        <f>0.61365*EXP(17.502*AX1286/(240.97+AX1286))</f>
        <v>2.859151141704908</v>
      </c>
      <c r="AZ1286" s="4">
        <f>IF(AW1286&lt;&gt;0,(1000-(AV1286+U1286)/2)/AW1286*AP1286,0)</f>
        <v>0.1263025158593022</v>
      </c>
      <c r="BA1286" s="4">
        <f>U1286*AA1286/1000</f>
        <v>1.655733993253845</v>
      </c>
      <c r="BB1286" s="4">
        <f>(AY1286-BA1286)</f>
        <v>1.203417148451063</v>
      </c>
      <c r="BC1286" s="4">
        <f>1/(1.6/F1286+1.37/N1286)</f>
        <v>0.07944697317536709</v>
      </c>
      <c r="BD1286" s="3">
        <f>G1286*AA1286*0.001</f>
      </c>
      <c r="BE1286" s="3">
        <f>G1286/S1286</f>
      </c>
      <c r="BF1286" s="4">
        <f>(1-AP1286*AA1286/AU1286/F1286)*100</f>
        <v>53.45316583845192</v>
      </c>
      <c r="BG1286" s="3">
        <f>(S1286-E1286/(N1286/1.35))</f>
      </c>
      <c r="BH1286" s="3">
        <f>E1286*BF1286/100/BG1286</f>
      </c>
    </row>
    <row r="1287" ht="16" customHeight="1">
      <c r="A1287" s="4">
        <v>1193</v>
      </c>
      <c r="B1287" t="s" s="2">
        <v>1333</v>
      </c>
      <c r="C1287" s="4">
        <v>6905.500030141324</v>
      </c>
      <c r="D1287" s="4">
        <v>0</v>
      </c>
      <c r="E1287" s="3">
        <f>(R1287-#REF!*(1000-T1287)/(1000-U1287))*AO1287</f>
      </c>
      <c r="F1287" s="4">
        <f>IF(AZ1287&lt;&gt;0,1/(1/AZ1287-1/N1287),0)</f>
        <v>0.1596426849623039</v>
      </c>
      <c r="G1287" s="3">
        <f>((BC1287-AP1287/2)*S1287-E1287)/(BC1287+AP1287/2)</f>
      </c>
      <c r="H1287" s="4">
        <f>AP1287*1000</f>
        <v>2.211422180991738</v>
      </c>
      <c r="I1287" s="4">
        <f>(AU1287-BA1287)</f>
        <v>1.451748567235138</v>
      </c>
      <c r="J1287" s="4">
        <f>(P1287+AT1287*D1287)</f>
        <v>24.80642700195312</v>
      </c>
      <c r="K1287" s="4">
        <v>6</v>
      </c>
      <c r="L1287" s="4">
        <f>(K1287*AI1287+AJ1287)</f>
        <v>1.420000016689301</v>
      </c>
      <c r="M1287" s="4">
        <v>1</v>
      </c>
      <c r="N1287" s="4">
        <f>L1287*(M1287+1)*(M1287+1)/(M1287*M1287+1)</f>
        <v>2.840000033378601</v>
      </c>
      <c r="O1287" s="4">
        <v>21.57329368591309</v>
      </c>
      <c r="P1287" s="4">
        <v>24.80642700195312</v>
      </c>
      <c r="Q1287" s="4">
        <v>20.77043724060059</v>
      </c>
      <c r="R1287" s="4">
        <v>404.563720703125</v>
      </c>
      <c r="S1287" s="4">
        <v>461.2857055664062</v>
      </c>
      <c r="T1287" s="4">
        <v>14.02904415130615</v>
      </c>
      <c r="U1287" s="4">
        <v>16.64101982116699</v>
      </c>
      <c r="V1287" s="4">
        <v>55.15553283691406</v>
      </c>
      <c r="W1287" s="4">
        <v>65.00616455078125</v>
      </c>
      <c r="X1287" s="4">
        <v>499.5349426269531</v>
      </c>
      <c r="Y1287" s="4">
        <v>1998.377319335938</v>
      </c>
      <c r="Z1287" s="4">
        <v>51.71591567993164</v>
      </c>
      <c r="AA1287" s="4">
        <v>101.641487121582</v>
      </c>
      <c r="AB1287" s="4">
        <v>10.81005668640137</v>
      </c>
      <c r="AC1287" s="4">
        <v>0.3367830216884613</v>
      </c>
      <c r="AD1287" s="4">
        <v>0.2630170881748199</v>
      </c>
      <c r="AE1287" s="4">
        <v>0.001262960024178028</v>
      </c>
      <c r="AF1287" s="4">
        <v>0.2555683851242065</v>
      </c>
      <c r="AG1287" s="4">
        <v>0.002302843146026134</v>
      </c>
      <c r="AH1287" s="4">
        <v>0.3333333432674408</v>
      </c>
      <c r="AI1287" s="4">
        <v>-0.2195652425289154</v>
      </c>
      <c r="AJ1287" s="4">
        <v>2.737391471862793</v>
      </c>
      <c r="AK1287" s="4">
        <v>1</v>
      </c>
      <c r="AL1287" s="4">
        <v>0</v>
      </c>
      <c r="AM1287" s="4">
        <v>0.1599999964237213</v>
      </c>
      <c r="AN1287" s="4">
        <v>111115</v>
      </c>
      <c r="AO1287" s="4">
        <f>X1287*0.000001/(K1287*0.0001)</f>
        <v>0.8325582377115884</v>
      </c>
      <c r="AP1287" s="4">
        <f>(U1287-T1287)/(1000-U1287)*AO1287</f>
        <v>0.002211422180991738</v>
      </c>
      <c r="AQ1287" s="4">
        <f>(P1287+273.15)</f>
        <v>297.9564270019531</v>
      </c>
      <c r="AR1287" s="4">
        <f>(O1287+273.15)</f>
        <v>294.7232936859131</v>
      </c>
      <c r="AS1287" s="4">
        <f>(Y1287*AK1287+Z1287*AL1287)*AM1287</f>
        <v>319.7403639469958</v>
      </c>
      <c r="AT1287" s="4">
        <f>((AS1287+0.00000010773*(AR1287^4-AQ1287^4))-AP1287*44100)/(L1287*0.92*2*29.3+0.00000043092*AQ1287^3)</f>
        <v>2.114278515899334</v>
      </c>
      <c r="AU1287" s="4">
        <f>0.61365*EXP(17.502*J1287/(240.97+J1287))</f>
        <v>3.143166569078275</v>
      </c>
      <c r="AV1287" s="4">
        <f>AU1287*1000/AA1287</f>
        <v>30.92405137007161</v>
      </c>
      <c r="AW1287" s="4">
        <f>(AV1287-U1287)</f>
        <v>14.28303154890462</v>
      </c>
      <c r="AX1287" s="4">
        <f>IF(D1287,P1287,(O1287+P1287)/2)</f>
        <v>23.18986034393311</v>
      </c>
      <c r="AY1287" s="4">
        <f>0.61365*EXP(17.502*AX1287/(240.97+AX1287))</f>
        <v>2.852287820201044</v>
      </c>
      <c r="AZ1287" s="4">
        <f>IF(AW1287&lt;&gt;0,(1000-(AV1287+U1287)/2)/AW1287*AP1287,0)</f>
        <v>0.1511464108206723</v>
      </c>
      <c r="BA1287" s="4">
        <f>U1287*AA1287/1000</f>
        <v>1.691418001843136</v>
      </c>
      <c r="BB1287" s="4">
        <f>(AY1287-BA1287)</f>
        <v>1.160869818357907</v>
      </c>
      <c r="BC1287" s="4">
        <f>1/(1.6/F1287+1.37/N1287)</f>
        <v>0.09519479036023838</v>
      </c>
      <c r="BD1287" s="3">
        <f>G1287*AA1287*0.001</f>
      </c>
      <c r="BE1287" s="3">
        <f>G1287/S1287</f>
      </c>
      <c r="BF1287" s="4">
        <f>(1-AP1287*AA1287/AU1287/F1287)*100</f>
        <v>55.20533924173454</v>
      </c>
      <c r="BG1287" s="3">
        <f>(S1287-E1287/(N1287/1.35))</f>
      </c>
      <c r="BH1287" s="3">
        <f>E1287*BF1287/100/BG1287</f>
      </c>
    </row>
    <row r="1288" ht="16" customHeight="1">
      <c r="A1288" s="4">
        <v>1194</v>
      </c>
      <c r="B1288" t="s" s="2">
        <v>1334</v>
      </c>
      <c r="C1288" s="4">
        <v>6910.500030029565</v>
      </c>
      <c r="D1288" s="4">
        <v>0</v>
      </c>
      <c r="E1288" s="3">
        <f>(R1288-#REF!*(1000-T1288)/(1000-U1288))*AO1288</f>
      </c>
      <c r="F1288" s="4">
        <f>IF(AZ1288&lt;&gt;0,1/(1/AZ1288-1/N1288),0)</f>
        <v>0.2914641971847271</v>
      </c>
      <c r="G1288" s="3">
        <f>((BC1288-AP1288/2)*S1288-E1288)/(BC1288+AP1288/2)</f>
      </c>
      <c r="H1288" s="4">
        <f>AP1288*1000</f>
        <v>3.325462192314862</v>
      </c>
      <c r="I1288" s="4">
        <f>(AU1288-BA1288)</f>
        <v>1.247893360096161</v>
      </c>
      <c r="J1288" s="4">
        <f>(P1288+AT1288*D1288)</f>
        <v>24.42509078979492</v>
      </c>
      <c r="K1288" s="4">
        <v>6</v>
      </c>
      <c r="L1288" s="4">
        <f>(K1288*AI1288+AJ1288)</f>
        <v>1.420000016689301</v>
      </c>
      <c r="M1288" s="4">
        <v>1</v>
      </c>
      <c r="N1288" s="4">
        <f>L1288*(M1288+1)*(M1288+1)/(M1288*M1288+1)</f>
        <v>2.840000033378601</v>
      </c>
      <c r="O1288" s="4">
        <v>21.57758331298828</v>
      </c>
      <c r="P1288" s="4">
        <v>24.42509078979492</v>
      </c>
      <c r="Q1288" s="4">
        <v>20.78232765197754</v>
      </c>
      <c r="R1288" s="4">
        <v>404.3559875488281</v>
      </c>
      <c r="S1288" s="4">
        <v>608.7142944335938</v>
      </c>
      <c r="T1288" s="4">
        <v>14.02690505981445</v>
      </c>
      <c r="U1288" s="4">
        <v>17.94953536987305</v>
      </c>
      <c r="V1288" s="4">
        <v>55.13712310791016</v>
      </c>
      <c r="W1288" s="4">
        <v>69.76331329345703</v>
      </c>
      <c r="X1288" s="4">
        <v>499.527832031250</v>
      </c>
      <c r="Y1288" s="4">
        <v>1998.362792968750</v>
      </c>
      <c r="Z1288" s="4">
        <v>60.57964324951172</v>
      </c>
      <c r="AA1288" s="4">
        <v>101.641487121582</v>
      </c>
      <c r="AB1288" s="4">
        <v>10.81005668640137</v>
      </c>
      <c r="AC1288" s="4">
        <v>0.3367830216884613</v>
      </c>
      <c r="AD1288" s="4">
        <v>0.2630170881748199</v>
      </c>
      <c r="AE1288" s="4">
        <v>0.001262960024178028</v>
      </c>
      <c r="AF1288" s="4">
        <v>0.2555683851242065</v>
      </c>
      <c r="AG1288" s="4">
        <v>0.002302843146026134</v>
      </c>
      <c r="AH1288" s="4">
        <v>0.3333333432674408</v>
      </c>
      <c r="AI1288" s="4">
        <v>-0.2195652425289154</v>
      </c>
      <c r="AJ1288" s="4">
        <v>2.737391471862793</v>
      </c>
      <c r="AK1288" s="4">
        <v>1</v>
      </c>
      <c r="AL1288" s="4">
        <v>0</v>
      </c>
      <c r="AM1288" s="4">
        <v>0.1599999964237213</v>
      </c>
      <c r="AN1288" s="4">
        <v>111115</v>
      </c>
      <c r="AO1288" s="4">
        <f>X1288*0.000001/(K1288*0.0001)</f>
        <v>0.8325463867187498</v>
      </c>
      <c r="AP1288" s="4">
        <f>(U1288-T1288)/(1000-U1288)*AO1288</f>
        <v>0.003325462192314862</v>
      </c>
      <c r="AQ1288" s="4">
        <f>(P1288+273.15)</f>
        <v>297.5750907897949</v>
      </c>
      <c r="AR1288" s="4">
        <f>(O1288+273.15)</f>
        <v>294.7275833129883</v>
      </c>
      <c r="AS1288" s="4">
        <f>(Y1288*AK1288+Z1288*AL1288)*AM1288</f>
        <v>319.7380397282977</v>
      </c>
      <c r="AT1288" s="4">
        <f>((AS1288+0.00000010773*(AR1288^4-AQ1288^4))-AP1288*44100)/(L1288*0.92*2*29.3+0.00000043092*AQ1288^3)</f>
        <v>1.606334642478778</v>
      </c>
      <c r="AU1288" s="4">
        <f>0.61365*EXP(17.502*J1288/(240.97+J1288))</f>
        <v>3.072310828231494</v>
      </c>
      <c r="AV1288" s="4">
        <f>AU1288*1000/AA1288</f>
        <v>30.22693700414321</v>
      </c>
      <c r="AW1288" s="4">
        <f>(AV1288-U1288)</f>
        <v>12.27740163427017</v>
      </c>
      <c r="AX1288" s="4">
        <f>IF(D1288,P1288,(O1288+P1288)/2)</f>
        <v>23.0013370513916</v>
      </c>
      <c r="AY1288" s="4">
        <f>0.61365*EXP(17.502*AX1288/(240.97+AX1288))</f>
        <v>2.819949921295608</v>
      </c>
      <c r="AZ1288" s="4">
        <f>IF(AW1288&lt;&gt;0,(1000-(AV1288+U1288)/2)/AW1288*AP1288,0)</f>
        <v>0.2643358725462383</v>
      </c>
      <c r="BA1288" s="4">
        <f>U1288*AA1288/1000</f>
        <v>1.824417468135332</v>
      </c>
      <c r="BB1288" s="4">
        <f>(AY1288-BA1288)</f>
        <v>0.9955324531602756</v>
      </c>
      <c r="BC1288" s="4">
        <f>1/(1.6/F1288+1.37/N1288)</f>
        <v>0.1674503518776782</v>
      </c>
      <c r="BD1288" s="3">
        <f>G1288*AA1288*0.001</f>
      </c>
      <c r="BE1288" s="3">
        <f>G1288/S1288</f>
      </c>
      <c r="BF1288" s="4">
        <f>(1-AP1288*AA1288/AU1288/F1288)*100</f>
        <v>62.25385019904296</v>
      </c>
      <c r="BG1288" s="3">
        <f>(S1288-E1288/(N1288/1.35))</f>
      </c>
      <c r="BH1288" s="3">
        <f>E1288*BF1288/100/BG1288</f>
      </c>
    </row>
    <row r="1289" ht="16" customHeight="1">
      <c r="A1289" s="4">
        <v>1195</v>
      </c>
      <c r="B1289" t="s" s="2">
        <v>1335</v>
      </c>
      <c r="C1289" s="4">
        <v>6916.000029906631</v>
      </c>
      <c r="D1289" s="4">
        <v>0</v>
      </c>
      <c r="E1289" s="3">
        <f>(R1289-#REF!*(1000-T1289)/(1000-U1289))*AO1289</f>
      </c>
      <c r="F1289" s="4">
        <f>IF(AZ1289&lt;&gt;0,1/(1/AZ1289-1/N1289),0)</f>
        <v>0.3935828701948855</v>
      </c>
      <c r="G1289" s="3">
        <f>((BC1289-AP1289/2)*S1289-E1289)/(BC1289+AP1289/2)</f>
      </c>
      <c r="H1289" s="4">
        <f>AP1289*1000</f>
        <v>3.880098229008252</v>
      </c>
      <c r="I1289" s="4">
        <f>(AU1289-BA1289)</f>
        <v>1.113415887586318</v>
      </c>
      <c r="J1289" s="4">
        <f>(P1289+AT1289*D1289)</f>
        <v>24.05030632019043</v>
      </c>
      <c r="K1289" s="4">
        <v>6</v>
      </c>
      <c r="L1289" s="4">
        <f>(K1289*AI1289+AJ1289)</f>
        <v>1.420000016689301</v>
      </c>
      <c r="M1289" s="4">
        <v>1</v>
      </c>
      <c r="N1289" s="4">
        <f>L1289*(M1289+1)*(M1289+1)/(M1289*M1289+1)</f>
        <v>2.840000033378601</v>
      </c>
      <c r="O1289" s="4">
        <v>21.60631942749023</v>
      </c>
      <c r="P1289" s="4">
        <v>24.05030632019043</v>
      </c>
      <c r="Q1289" s="4">
        <v>21.10504913330078</v>
      </c>
      <c r="R1289" s="4">
        <v>403.4879760742188</v>
      </c>
      <c r="S1289" s="4">
        <v>683.5116577148438</v>
      </c>
      <c r="T1289" s="4">
        <v>14.02696418762207</v>
      </c>
      <c r="U1289" s="4">
        <v>18.60091590881348</v>
      </c>
      <c r="V1289" s="4">
        <v>55.05978012084961</v>
      </c>
      <c r="W1289" s="4">
        <v>72.30274200439453</v>
      </c>
      <c r="X1289" s="4">
        <v>499.5144348144531</v>
      </c>
      <c r="Y1289" s="4">
        <v>2004.147338867188</v>
      </c>
      <c r="Z1289" s="4">
        <v>71.20352935791016</v>
      </c>
      <c r="AA1289" s="4">
        <v>101.6412887573242</v>
      </c>
      <c r="AB1289" s="4">
        <v>10.81005668640137</v>
      </c>
      <c r="AC1289" s="4">
        <v>0.3367830216884613</v>
      </c>
      <c r="AD1289" s="4">
        <v>0.2630170881748199</v>
      </c>
      <c r="AE1289" s="4">
        <v>0.001262960024178028</v>
      </c>
      <c r="AF1289" s="4">
        <v>0.2555683851242065</v>
      </c>
      <c r="AG1289" s="4">
        <v>0.002302843146026134</v>
      </c>
      <c r="AH1289" s="4">
        <v>0.3333333432674408</v>
      </c>
      <c r="AI1289" s="4">
        <v>-0.2195652425289154</v>
      </c>
      <c r="AJ1289" s="4">
        <v>2.737391471862793</v>
      </c>
      <c r="AK1289" s="4">
        <v>1</v>
      </c>
      <c r="AL1289" s="4">
        <v>0</v>
      </c>
      <c r="AM1289" s="4">
        <v>0.1599999964237213</v>
      </c>
      <c r="AN1289" s="4">
        <v>111115</v>
      </c>
      <c r="AO1289" s="4">
        <f>X1289*0.000001/(K1289*0.0001)</f>
        <v>0.8325240580240884</v>
      </c>
      <c r="AP1289" s="4">
        <f>(U1289-T1289)/(1000-U1289)*AO1289</f>
        <v>0.003880098229008252</v>
      </c>
      <c r="AQ1289" s="4">
        <f>(P1289+273.15)</f>
        <v>297.2003063201904</v>
      </c>
      <c r="AR1289" s="4">
        <f>(O1289+273.15)</f>
        <v>294.7563194274902</v>
      </c>
      <c r="AS1289" s="4">
        <f>(Y1289*AK1289+Z1289*AL1289)*AM1289</f>
        <v>320.6635670513606</v>
      </c>
      <c r="AT1289" s="4">
        <f>((AS1289+0.00000010773*(AR1289^4-AQ1289^4))-AP1289*44100)/(L1289*0.92*2*29.3+0.00000043092*AQ1289^3)</f>
        <v>1.391232833853006</v>
      </c>
      <c r="AU1289" s="4">
        <f>0.61365*EXP(17.502*J1289/(240.97+J1289))</f>
        <v>3.004036952624734</v>
      </c>
      <c r="AV1289" s="4">
        <f>AU1289*1000/AA1289</f>
        <v>29.55528200549567</v>
      </c>
      <c r="AW1289" s="4">
        <f>(AV1289-U1289)</f>
        <v>10.9543660966822</v>
      </c>
      <c r="AX1289" s="4">
        <f>IF(D1289,P1289,(O1289+P1289)/2)</f>
        <v>22.82831287384033</v>
      </c>
      <c r="AY1289" s="4">
        <f>0.61365*EXP(17.502*AX1289/(240.97+AX1289))</f>
        <v>2.790553361047802</v>
      </c>
      <c r="AZ1289" s="4">
        <f>IF(AW1289&lt;&gt;0,(1000-(AV1289+U1289)/2)/AW1289*AP1289,0)</f>
        <v>0.3456770393161864</v>
      </c>
      <c r="BA1289" s="4">
        <f>U1289*AA1289/1000</f>
        <v>1.890621065038416</v>
      </c>
      <c r="BB1289" s="4">
        <f>(AY1289-BA1289)</f>
        <v>0.8999322960093856</v>
      </c>
      <c r="BC1289" s="4">
        <f>1/(1.6/F1289+1.37/N1289)</f>
        <v>0.2198956319957455</v>
      </c>
      <c r="BD1289" s="3">
        <f>G1289*AA1289*0.001</f>
      </c>
      <c r="BE1289" s="3">
        <f>G1289/S1289</f>
      </c>
      <c r="BF1289" s="4">
        <f>(1-AP1289*AA1289/AU1289/F1289)*100</f>
        <v>66.64419514935067</v>
      </c>
      <c r="BG1289" s="3">
        <f>(S1289-E1289/(N1289/1.35))</f>
      </c>
      <c r="BH1289" s="3">
        <f>E1289*BF1289/100/BG1289</f>
      </c>
    </row>
    <row r="1290" ht="16" customHeight="1">
      <c r="A1290" s="4">
        <v>1196</v>
      </c>
      <c r="B1290" t="s" s="2">
        <v>1336</v>
      </c>
      <c r="C1290" s="4">
        <v>6921.000029794872</v>
      </c>
      <c r="D1290" s="4">
        <v>0</v>
      </c>
      <c r="E1290" s="3">
        <f>(R1290-#REF!*(1000-T1290)/(1000-U1290))*AO1290</f>
      </c>
      <c r="F1290" s="4">
        <f>IF(AZ1290&lt;&gt;0,1/(1/AZ1290-1/N1290),0)</f>
        <v>0.3493901961396869</v>
      </c>
      <c r="G1290" s="3">
        <f>((BC1290-AP1290/2)*S1290-E1290)/(BC1290+AP1290/2)</f>
      </c>
      <c r="H1290" s="4">
        <f>AP1290*1000</f>
        <v>3.525954003674258</v>
      </c>
      <c r="I1290" s="4">
        <f>(AU1290-BA1290)</f>
        <v>1.124604864719052</v>
      </c>
      <c r="J1290" s="4">
        <f>(P1290+AT1290*D1290)</f>
        <v>23.87843894958496</v>
      </c>
      <c r="K1290" s="4">
        <v>6</v>
      </c>
      <c r="L1290" s="4">
        <f>(K1290*AI1290+AJ1290)</f>
        <v>1.420000016689301</v>
      </c>
      <c r="M1290" s="4">
        <v>1</v>
      </c>
      <c r="N1290" s="4">
        <f>L1290*(M1290+1)*(M1290+1)/(M1290*M1290+1)</f>
        <v>2.840000033378601</v>
      </c>
      <c r="O1290" s="4">
        <v>21.73298263549805</v>
      </c>
      <c r="P1290" s="4">
        <v>23.87843894958496</v>
      </c>
      <c r="Q1290" s="4">
        <v>21.78748321533203</v>
      </c>
      <c r="R1290" s="4">
        <v>402.1751403808594</v>
      </c>
      <c r="S1290" s="4">
        <v>650.2262573242188</v>
      </c>
      <c r="T1290" s="4">
        <v>14.02877902984619</v>
      </c>
      <c r="U1290" s="4">
        <v>18.18719482421875</v>
      </c>
      <c r="V1290" s="4">
        <v>54.70088958740234</v>
      </c>
      <c r="W1290" s="4">
        <v>71.44669342041016</v>
      </c>
      <c r="X1290" s="4">
        <v>499.4921569824219</v>
      </c>
      <c r="Y1290" s="4">
        <v>2009.400878906250</v>
      </c>
      <c r="Z1290" s="4">
        <v>75.9454345703125</v>
      </c>
      <c r="AA1290" s="4">
        <v>101.6412658691406</v>
      </c>
      <c r="AB1290" s="4">
        <v>10.81005668640137</v>
      </c>
      <c r="AC1290" s="4">
        <v>0.3367830216884613</v>
      </c>
      <c r="AD1290" s="4">
        <v>0.2630170881748199</v>
      </c>
      <c r="AE1290" s="4">
        <v>0.001262960024178028</v>
      </c>
      <c r="AF1290" s="4">
        <v>0.2555683851242065</v>
      </c>
      <c r="AG1290" s="4">
        <v>0.002302843146026134</v>
      </c>
      <c r="AH1290" s="4">
        <v>0.3333333432674408</v>
      </c>
      <c r="AI1290" s="4">
        <v>-0.2195652425289154</v>
      </c>
      <c r="AJ1290" s="4">
        <v>2.737391471862793</v>
      </c>
      <c r="AK1290" s="4">
        <v>1</v>
      </c>
      <c r="AL1290" s="4">
        <v>0</v>
      </c>
      <c r="AM1290" s="4">
        <v>0.1599999964237213</v>
      </c>
      <c r="AN1290" s="4">
        <v>111115</v>
      </c>
      <c r="AO1290" s="4">
        <f>X1290*0.000001/(K1290*0.0001)</f>
        <v>0.8324869283040364</v>
      </c>
      <c r="AP1290" s="4">
        <f>(U1290-T1290)/(1000-U1290)*AO1290</f>
        <v>0.003525954003674258</v>
      </c>
      <c r="AQ1290" s="4">
        <f>(P1290+273.15)</f>
        <v>297.0284389495849</v>
      </c>
      <c r="AR1290" s="4">
        <f>(O1290+273.15)</f>
        <v>294.882982635498</v>
      </c>
      <c r="AS1290" s="4">
        <f>(Y1290*AK1290+Z1290*AL1290)*AM1290</f>
        <v>321.5041334388225</v>
      </c>
      <c r="AT1290" s="4">
        <f>((AS1290+0.00000010773*(AR1290^4-AQ1290^4))-AP1290*44100)/(L1290*0.92*2*29.3+0.00000043092*AQ1290^3)</f>
        <v>1.616928214814238</v>
      </c>
      <c r="AU1290" s="4">
        <f>0.61365*EXP(17.502*J1290/(240.97+J1290))</f>
        <v>2.973174369261328</v>
      </c>
      <c r="AV1290" s="4">
        <f>AU1290*1000/AA1290</f>
        <v>29.25164640402237</v>
      </c>
      <c r="AW1290" s="4">
        <f>(AV1290-U1290)</f>
        <v>11.06445157980362</v>
      </c>
      <c r="AX1290" s="4">
        <f>IF(D1290,P1290,(O1290+P1290)/2)</f>
        <v>22.8057107925415</v>
      </c>
      <c r="AY1290" s="4">
        <f>0.61365*EXP(17.502*AX1290/(240.97+AX1290))</f>
        <v>2.786733169253818</v>
      </c>
      <c r="AZ1290" s="4">
        <f>IF(AW1290&lt;&gt;0,(1000-(AV1290+U1290)/2)/AW1290*AP1290,0)</f>
        <v>0.3111153221437988</v>
      </c>
      <c r="BA1290" s="4">
        <f>U1290*AA1290/1000</f>
        <v>1.848569504542276</v>
      </c>
      <c r="BB1290" s="4">
        <f>(AY1290-BA1290)</f>
        <v>0.9381636647115412</v>
      </c>
      <c r="BC1290" s="4">
        <f>1/(1.6/F1290+1.37/N1290)</f>
        <v>0.197558117722901</v>
      </c>
      <c r="BD1290" s="3">
        <f>G1290*AA1290*0.001</f>
      </c>
      <c r="BE1290" s="3">
        <f>G1290/S1290</f>
      </c>
      <c r="BF1290" s="4">
        <f>(1-AP1290*AA1290/AU1290/F1290)*100</f>
        <v>65.50027660833757</v>
      </c>
      <c r="BG1290" s="3">
        <f>(S1290-E1290/(N1290/1.35))</f>
      </c>
      <c r="BH1290" s="3">
        <f>E1290*BF1290/100/BG1290</f>
      </c>
    </row>
    <row r="1291" ht="16" customHeight="1">
      <c r="A1291" s="4">
        <v>1197</v>
      </c>
      <c r="B1291" t="s" s="2">
        <v>1337</v>
      </c>
      <c r="C1291" s="4">
        <v>6926.000029683113</v>
      </c>
      <c r="D1291" s="4">
        <v>0</v>
      </c>
      <c r="E1291" s="3">
        <f>(R1291-#REF!*(1000-T1291)/(1000-U1291))*AO1291</f>
      </c>
      <c r="F1291" s="4">
        <f>IF(AZ1291&lt;&gt;0,1/(1/AZ1291-1/N1291),0)</f>
        <v>0.1816928259196273</v>
      </c>
      <c r="G1291" s="3">
        <f>((BC1291-AP1291/2)*S1291-E1291)/(BC1291+AP1291/2)</f>
      </c>
      <c r="H1291" s="4">
        <f>AP1291*1000</f>
        <v>2.251503959814835</v>
      </c>
      <c r="I1291" s="4">
        <f>(AU1291-BA1291)</f>
        <v>1.309100487789223</v>
      </c>
      <c r="J1291" s="4">
        <f>(P1291+AT1291*D1291)</f>
        <v>24.0578441619873</v>
      </c>
      <c r="K1291" s="4">
        <v>6</v>
      </c>
      <c r="L1291" s="4">
        <f>(K1291*AI1291+AJ1291)</f>
        <v>1.420000016689301</v>
      </c>
      <c r="M1291" s="4">
        <v>1</v>
      </c>
      <c r="N1291" s="4">
        <f>L1291*(M1291+1)*(M1291+1)/(M1291*M1291+1)</f>
        <v>2.840000033378601</v>
      </c>
      <c r="O1291" s="4">
        <v>21.97651863098145</v>
      </c>
      <c r="P1291" s="4">
        <v>24.0578441619873</v>
      </c>
      <c r="Q1291" s="4">
        <v>22.5123176574707</v>
      </c>
      <c r="R1291" s="4">
        <v>400.7387390136719</v>
      </c>
      <c r="S1291" s="4">
        <v>512.2213745117188</v>
      </c>
      <c r="T1291" s="4">
        <v>14.02982902526855</v>
      </c>
      <c r="U1291" s="4">
        <v>16.68910026550293</v>
      </c>
      <c r="V1291" s="4">
        <v>53.98246765136719</v>
      </c>
      <c r="W1291" s="4">
        <v>65.22673034667969</v>
      </c>
      <c r="X1291" s="4">
        <v>499.5191955566406</v>
      </c>
      <c r="Y1291" s="4">
        <v>2008.8681640625</v>
      </c>
      <c r="Z1291" s="4">
        <v>88.31569671630859</v>
      </c>
      <c r="AA1291" s="4">
        <v>101.6409759521484</v>
      </c>
      <c r="AB1291" s="4">
        <v>10.81005668640137</v>
      </c>
      <c r="AC1291" s="4">
        <v>0.3367830216884613</v>
      </c>
      <c r="AD1291" s="4">
        <v>0.2630170881748199</v>
      </c>
      <c r="AE1291" s="4">
        <v>0.001262960024178028</v>
      </c>
      <c r="AF1291" s="4">
        <v>0.2555683851242065</v>
      </c>
      <c r="AG1291" s="4">
        <v>0.002302843146026134</v>
      </c>
      <c r="AH1291" s="4">
        <v>0.3333333432674408</v>
      </c>
      <c r="AI1291" s="4">
        <v>-0.2195652425289154</v>
      </c>
      <c r="AJ1291" s="4">
        <v>2.737391471862793</v>
      </c>
      <c r="AK1291" s="4">
        <v>1</v>
      </c>
      <c r="AL1291" s="4">
        <v>0</v>
      </c>
      <c r="AM1291" s="4">
        <v>0.1599999964237213</v>
      </c>
      <c r="AN1291" s="4">
        <v>111115</v>
      </c>
      <c r="AO1291" s="4">
        <f>X1291*0.000001/(K1291*0.0001)</f>
        <v>0.8325319925944009</v>
      </c>
      <c r="AP1291" s="4">
        <f>(U1291-T1291)/(1000-U1291)*AO1291</f>
        <v>0.002251503959814835</v>
      </c>
      <c r="AQ1291" s="4">
        <f>(P1291+273.15)</f>
        <v>297.2078441619873</v>
      </c>
      <c r="AR1291" s="4">
        <f>(O1291+273.15)</f>
        <v>295.1265186309814</v>
      </c>
      <c r="AS1291" s="4">
        <f>(Y1291*AK1291+Z1291*AL1291)*AM1291</f>
        <v>321.4188990657276</v>
      </c>
      <c r="AT1291" s="4">
        <f>((AS1291+0.00000010773*(AR1291^4-AQ1291^4))-AP1291*44100)/(L1291*0.92*2*29.3+0.00000043092*AQ1291^3)</f>
        <v>2.262799515590458</v>
      </c>
      <c r="AU1291" s="4">
        <f>0.61365*EXP(17.502*J1291/(240.97+J1291))</f>
        <v>3.0053969265382</v>
      </c>
      <c r="AV1291" s="4">
        <f>AU1291*1000/AA1291</f>
        <v>29.56875313705283</v>
      </c>
      <c r="AW1291" s="4">
        <f>(AV1291-U1291)</f>
        <v>12.8796528715499</v>
      </c>
      <c r="AX1291" s="4">
        <f>IF(D1291,P1291,(O1291+P1291)/2)</f>
        <v>23.01718139648438</v>
      </c>
      <c r="AY1291" s="4">
        <f>0.61365*EXP(17.502*AX1291/(240.97+AX1291))</f>
        <v>2.822655343060315</v>
      </c>
      <c r="AZ1291" s="4">
        <f>IF(AW1291&lt;&gt;0,(1000-(AV1291+U1291)/2)/AW1291*AP1291,0)</f>
        <v>0.1707677304424096</v>
      </c>
      <c r="BA1291" s="4">
        <f>U1291*AA1291/1000</f>
        <v>1.696296438748977</v>
      </c>
      <c r="BB1291" s="4">
        <f>(AY1291-BA1291)</f>
        <v>1.126358904311338</v>
      </c>
      <c r="BC1291" s="4">
        <f>1/(1.6/F1291+1.37/N1291)</f>
        <v>0.1076604064166082</v>
      </c>
      <c r="BD1291" s="3">
        <f>G1291*AA1291*0.001</f>
      </c>
      <c r="BE1291" s="3">
        <f>G1291/S1291</f>
      </c>
      <c r="BF1291" s="4">
        <f>(1-AP1291*AA1291/AU1291/F1291)*100</f>
        <v>58.09151860107657</v>
      </c>
      <c r="BG1291" s="3">
        <f>(S1291-E1291/(N1291/1.35))</f>
      </c>
      <c r="BH1291" s="3">
        <f>E1291*BF1291/100/BG1291</f>
      </c>
    </row>
    <row r="1292" ht="16" customHeight="1">
      <c r="A1292" s="4">
        <v>1198</v>
      </c>
      <c r="B1292" t="s" s="2">
        <v>1338</v>
      </c>
      <c r="C1292" s="4">
        <v>6931.500029560179</v>
      </c>
      <c r="D1292" s="4">
        <v>0</v>
      </c>
      <c r="E1292" s="3">
        <f>(R1292-#REF!*(1000-T1292)/(1000-U1292))*AO1292</f>
      </c>
      <c r="F1292" s="4">
        <f>IF(AZ1292&lt;&gt;0,1/(1/AZ1292-1/N1292),0)</f>
        <v>0.09894309949456541</v>
      </c>
      <c r="G1292" s="3">
        <f>((BC1292-AP1292/2)*S1292-E1292)/(BC1292+AP1292/2)</f>
      </c>
      <c r="H1292" s="4">
        <f>AP1292*1000</f>
        <v>1.38760303159184</v>
      </c>
      <c r="I1292" s="4">
        <f>(AU1292-BA1292)</f>
        <v>1.441523937142068</v>
      </c>
      <c r="J1292" s="4">
        <f>(P1292+AT1292*D1292)</f>
        <v>24.21601104736328</v>
      </c>
      <c r="K1292" s="4">
        <v>6</v>
      </c>
      <c r="L1292" s="4">
        <f>(K1292*AI1292+AJ1292)</f>
        <v>1.420000016689301</v>
      </c>
      <c r="M1292" s="4">
        <v>1</v>
      </c>
      <c r="N1292" s="4">
        <f>L1292*(M1292+1)*(M1292+1)/(M1292*M1292+1)</f>
        <v>2.840000033378601</v>
      </c>
      <c r="O1292" s="4">
        <v>22.29535293579102</v>
      </c>
      <c r="P1292" s="4">
        <v>24.21601104736328</v>
      </c>
      <c r="Q1292" s="4">
        <v>22.83674430847168</v>
      </c>
      <c r="R1292" s="4">
        <v>399.9435729980469</v>
      </c>
      <c r="S1292" s="4">
        <v>446.6866760253906</v>
      </c>
      <c r="T1292" s="4">
        <v>14.0276346206665</v>
      </c>
      <c r="U1292" s="4">
        <v>15.66826152801514</v>
      </c>
      <c r="V1292" s="4">
        <v>52.97096252441406</v>
      </c>
      <c r="W1292" s="4">
        <v>59.96965789794922</v>
      </c>
      <c r="X1292" s="4">
        <v>499.5145568847656</v>
      </c>
      <c r="Y1292" s="4">
        <v>2003.24609375</v>
      </c>
      <c r="Z1292" s="4">
        <v>111.9937438964844</v>
      </c>
      <c r="AA1292" s="4">
        <v>101.6407470703125</v>
      </c>
      <c r="AB1292" s="4">
        <v>10.81005668640137</v>
      </c>
      <c r="AC1292" s="4">
        <v>0.3367830216884613</v>
      </c>
      <c r="AD1292" s="4">
        <v>0.2630170881748199</v>
      </c>
      <c r="AE1292" s="4">
        <v>0.001262960024178028</v>
      </c>
      <c r="AF1292" s="4">
        <v>0.2555683851242065</v>
      </c>
      <c r="AG1292" s="4">
        <v>0.002302843146026134</v>
      </c>
      <c r="AH1292" s="4">
        <v>0.3333333432674408</v>
      </c>
      <c r="AI1292" s="4">
        <v>-0.2195652425289154</v>
      </c>
      <c r="AJ1292" s="4">
        <v>2.737391471862793</v>
      </c>
      <c r="AK1292" s="4">
        <v>1</v>
      </c>
      <c r="AL1292" s="4">
        <v>0</v>
      </c>
      <c r="AM1292" s="4">
        <v>0.1599999964237213</v>
      </c>
      <c r="AN1292" s="4">
        <v>111115</v>
      </c>
      <c r="AO1292" s="4">
        <f>X1292*0.000001/(K1292*0.0001)</f>
        <v>0.8325242614746092</v>
      </c>
      <c r="AP1292" s="4">
        <f>(U1292-T1292)/(1000-U1292)*AO1292</f>
        <v>0.00138760303159184</v>
      </c>
      <c r="AQ1292" s="4">
        <f>(P1292+273.15)</f>
        <v>297.3660110473633</v>
      </c>
      <c r="AR1292" s="4">
        <f>(O1292+273.15)</f>
        <v>295.445352935791</v>
      </c>
      <c r="AS1292" s="4">
        <f>(Y1292*AK1292+Z1292*AL1292)*AM1292</f>
        <v>320.5193678358337</v>
      </c>
      <c r="AT1292" s="4">
        <f>((AS1292+0.00000010773*(AR1292^4-AQ1292^4))-AP1292*44100)/(L1292*0.92*2*29.3+0.00000043092*AQ1292^3)</f>
        <v>2.705466624298055</v>
      </c>
      <c r="AU1292" s="4">
        <f>0.61365*EXP(17.502*J1292/(240.97+J1292))</f>
        <v>3.034057744142562</v>
      </c>
      <c r="AV1292" s="4">
        <f>AU1292*1000/AA1292</f>
        <v>29.85080129373388</v>
      </c>
      <c r="AW1292" s="4">
        <f>(AV1292-U1292)</f>
        <v>14.18253976571874</v>
      </c>
      <c r="AX1292" s="4">
        <f>IF(D1292,P1292,(O1292+P1292)/2)</f>
        <v>23.25568199157715</v>
      </c>
      <c r="AY1292" s="4">
        <f>0.61365*EXP(17.502*AX1292/(240.97+AX1292))</f>
        <v>2.86365453136862</v>
      </c>
      <c r="AZ1292" s="4">
        <f>IF(AW1292&lt;&gt;0,(1000-(AV1292+U1292)/2)/AW1292*AP1292,0)</f>
        <v>0.09561205956116567</v>
      </c>
      <c r="BA1292" s="4">
        <f>U1292*AA1292/1000</f>
        <v>1.592533807000495</v>
      </c>
      <c r="BB1292" s="4">
        <f>(AY1292-BA1292)</f>
        <v>1.271120724368125</v>
      </c>
      <c r="BC1292" s="4">
        <f>1/(1.6/F1292+1.37/N1292)</f>
        <v>0.06004814133480056</v>
      </c>
      <c r="BD1292" s="3">
        <f>G1292*AA1292*0.001</f>
      </c>
      <c r="BE1292" s="3">
        <f>G1292/S1292</f>
      </c>
      <c r="BF1292" s="4">
        <f>(1-AP1292*AA1292/AU1292/F1292)*100</f>
        <v>53.01884001124898</v>
      </c>
      <c r="BG1292" s="3">
        <f>(S1292-E1292/(N1292/1.35))</f>
      </c>
      <c r="BH1292" s="3">
        <f>E1292*BF1292/100/BG1292</f>
      </c>
    </row>
    <row r="1293" ht="16" customHeight="1">
      <c r="A1293" s="4">
        <v>1199</v>
      </c>
      <c r="B1293" t="s" s="2">
        <v>1339</v>
      </c>
      <c r="C1293" s="4">
        <v>6936.500029448420</v>
      </c>
      <c r="D1293" s="4">
        <v>0</v>
      </c>
      <c r="E1293" s="3">
        <f>(R1293-#REF!*(1000-T1293)/(1000-U1293))*AO1293</f>
      </c>
      <c r="F1293" s="4">
        <f>IF(AZ1293&lt;&gt;0,1/(1/AZ1293-1/N1293),0)</f>
        <v>0.06305741356538497</v>
      </c>
      <c r="G1293" s="3">
        <f>((BC1293-AP1293/2)*S1293-E1293)/(BC1293+AP1293/2)</f>
      </c>
      <c r="H1293" s="4">
        <f>AP1293*1000</f>
        <v>0.9396084843548976</v>
      </c>
      <c r="I1293" s="4">
        <f>(AU1293-BA1293)</f>
        <v>1.51320326170817</v>
      </c>
      <c r="J1293" s="4">
        <f>(P1293+AT1293*D1293)</f>
        <v>24.31106567382812</v>
      </c>
      <c r="K1293" s="4">
        <v>6</v>
      </c>
      <c r="L1293" s="4">
        <f>(K1293*AI1293+AJ1293)</f>
        <v>1.420000016689301</v>
      </c>
      <c r="M1293" s="4">
        <v>1</v>
      </c>
      <c r="N1293" s="4">
        <f>L1293*(M1293+1)*(M1293+1)/(M1293*M1293+1)</f>
        <v>2.840000033378601</v>
      </c>
      <c r="O1293" s="4">
        <v>22.50088691711426</v>
      </c>
      <c r="P1293" s="4">
        <v>24.31106567382812</v>
      </c>
      <c r="Q1293" s="4">
        <v>22.70793342590332</v>
      </c>
      <c r="R1293" s="4">
        <v>399.7378540039062</v>
      </c>
      <c r="S1293" s="4">
        <v>423.1067199707031</v>
      </c>
      <c r="T1293" s="4">
        <v>14.02211856842041</v>
      </c>
      <c r="U1293" s="4">
        <v>15.13366508483887</v>
      </c>
      <c r="V1293" s="4">
        <v>52.24464416503906</v>
      </c>
      <c r="W1293" s="4">
        <v>56.87772750854492</v>
      </c>
      <c r="X1293" s="4">
        <v>499.5141906738281</v>
      </c>
      <c r="Y1293" s="4">
        <v>2000.426269531250</v>
      </c>
      <c r="Z1293" s="4">
        <v>138.8035278320312</v>
      </c>
      <c r="AA1293" s="4">
        <v>101.6405258178711</v>
      </c>
      <c r="AB1293" s="4">
        <v>10.81005668640137</v>
      </c>
      <c r="AC1293" s="4">
        <v>0.3367830216884613</v>
      </c>
      <c r="AD1293" s="4">
        <v>0.2630170881748199</v>
      </c>
      <c r="AE1293" s="4">
        <v>0.001262960024178028</v>
      </c>
      <c r="AF1293" s="4">
        <v>0.2555683851242065</v>
      </c>
      <c r="AG1293" s="4">
        <v>0.002302843146026134</v>
      </c>
      <c r="AH1293" s="4">
        <v>0.3333333432674408</v>
      </c>
      <c r="AI1293" s="4">
        <v>-0.2195652425289154</v>
      </c>
      <c r="AJ1293" s="4">
        <v>2.737391471862793</v>
      </c>
      <c r="AK1293" s="4">
        <v>1</v>
      </c>
      <c r="AL1293" s="4">
        <v>0</v>
      </c>
      <c r="AM1293" s="4">
        <v>0.1599999964237213</v>
      </c>
      <c r="AN1293" s="4">
        <v>111115</v>
      </c>
      <c r="AO1293" s="4">
        <f>X1293*0.000001/(K1293*0.0001)</f>
        <v>0.8325236511230468</v>
      </c>
      <c r="AP1293" s="4">
        <f>(U1293-T1293)/(1000-U1293)*AO1293</f>
        <v>0.0009396084843548976</v>
      </c>
      <c r="AQ1293" s="4">
        <f>(P1293+273.15)</f>
        <v>297.4610656738281</v>
      </c>
      <c r="AR1293" s="4">
        <f>(O1293+273.15)</f>
        <v>295.6508869171142</v>
      </c>
      <c r="AS1293" s="4">
        <f>(Y1293*AK1293+Z1293*AL1293)*AM1293</f>
        <v>320.0681959709182</v>
      </c>
      <c r="AT1293" s="4">
        <f>((AS1293+0.00000010773*(AR1293^4-AQ1293^4))-AP1293*44100)/(L1293*0.92*2*29.3+0.00000043092*AQ1293^3)</f>
        <v>2.938521987623537</v>
      </c>
      <c r="AU1293" s="4">
        <f>0.61365*EXP(17.502*J1293/(240.97+J1293))</f>
        <v>3.051396938482749</v>
      </c>
      <c r="AV1293" s="4">
        <f>AU1293*1000/AA1293</f>
        <v>30.02145958936226</v>
      </c>
      <c r="AW1293" s="4">
        <f>(AV1293-U1293)</f>
        <v>14.8877945045234</v>
      </c>
      <c r="AX1293" s="4">
        <f>IF(D1293,P1293,(O1293+P1293)/2)</f>
        <v>23.40597629547119</v>
      </c>
      <c r="AY1293" s="4">
        <f>0.61365*EXP(17.502*AX1293/(240.97+AX1293))</f>
        <v>2.889757425289778</v>
      </c>
      <c r="AZ1293" s="4">
        <f>IF(AW1293&lt;&gt;0,(1000-(AV1293+U1293)/2)/AW1293*AP1293,0)</f>
        <v>0.06168774125327082</v>
      </c>
      <c r="BA1293" s="4">
        <f>U1293*AA1293/1000</f>
        <v>1.538193676774579</v>
      </c>
      <c r="BB1293" s="4">
        <f>(AY1293-BA1293)</f>
        <v>1.351563748515198</v>
      </c>
      <c r="BC1293" s="4">
        <f>1/(1.6/F1293+1.37/N1293)</f>
        <v>0.03867559892846127</v>
      </c>
      <c r="BD1293" s="3">
        <f>G1293*AA1293*0.001</f>
      </c>
      <c r="BE1293" s="3">
        <f>G1293/S1293</f>
      </c>
      <c r="BF1293" s="4">
        <f>(1-AP1293*AA1293/AU1293/F1293)*100</f>
        <v>50.36603462912853</v>
      </c>
      <c r="BG1293" s="3">
        <f>(S1293-E1293/(N1293/1.35))</f>
      </c>
      <c r="BH1293" s="3">
        <f>E1293*BF1293/100/BG1293</f>
      </c>
    </row>
    <row r="1294" ht="16" customHeight="1">
      <c r="A1294" s="4">
        <v>1200</v>
      </c>
      <c r="B1294" t="s" s="2">
        <v>1340</v>
      </c>
      <c r="C1294" s="4">
        <v>6941.500029336661</v>
      </c>
      <c r="D1294" s="4">
        <v>0</v>
      </c>
      <c r="E1294" s="3">
        <f>(R1294-#REF!*(1000-T1294)/(1000-U1294))*AO1294</f>
      </c>
      <c r="F1294" s="4">
        <f>IF(AZ1294&lt;&gt;0,1/(1/AZ1294-1/N1294),0)</f>
        <v>0.04381764901852838</v>
      </c>
      <c r="G1294" s="3">
        <f>((BC1294-AP1294/2)*S1294-E1294)/(BC1294+AP1294/2)</f>
      </c>
      <c r="H1294" s="4">
        <f>AP1294*1000</f>
        <v>0.6737436399326439</v>
      </c>
      <c r="I1294" s="4">
        <f>(AU1294-BA1294)</f>
        <v>1.551327685890485</v>
      </c>
      <c r="J1294" s="4">
        <f>(P1294+AT1294*D1294)</f>
        <v>24.341796875</v>
      </c>
      <c r="K1294" s="4">
        <v>6</v>
      </c>
      <c r="L1294" s="4">
        <f>(K1294*AI1294+AJ1294)</f>
        <v>1.420000016689301</v>
      </c>
      <c r="M1294" s="4">
        <v>1</v>
      </c>
      <c r="N1294" s="4">
        <f>L1294*(M1294+1)*(M1294+1)/(M1294*M1294+1)</f>
        <v>2.840000033378601</v>
      </c>
      <c r="O1294" s="4">
        <v>22.59829521179199</v>
      </c>
      <c r="P1294" s="4">
        <v>24.341796875</v>
      </c>
      <c r="Q1294" s="4">
        <v>22.55856895446777</v>
      </c>
      <c r="R1294" s="4">
        <v>399.737060546875</v>
      </c>
      <c r="S1294" s="4">
        <v>413.330322265625</v>
      </c>
      <c r="T1294" s="4">
        <v>14.0165843963623</v>
      </c>
      <c r="U1294" s="4">
        <v>14.81389141082764</v>
      </c>
      <c r="V1294" s="4">
        <v>51.84959411621094</v>
      </c>
      <c r="W1294" s="4">
        <v>55.08416748046875</v>
      </c>
      <c r="X1294" s="4">
        <v>499.5036010742188</v>
      </c>
      <c r="Y1294" s="4">
        <v>1999.421264648438</v>
      </c>
      <c r="Z1294" s="4">
        <v>147.6438446044922</v>
      </c>
      <c r="AA1294" s="4">
        <v>101.6406478881836</v>
      </c>
      <c r="AB1294" s="4">
        <v>10.81005668640137</v>
      </c>
      <c r="AC1294" s="4">
        <v>0.3367830216884613</v>
      </c>
      <c r="AD1294" s="4">
        <v>0.2630170881748199</v>
      </c>
      <c r="AE1294" s="4">
        <v>0.001262960024178028</v>
      </c>
      <c r="AF1294" s="4">
        <v>0.2555683851242065</v>
      </c>
      <c r="AG1294" s="4">
        <v>0.002302843146026134</v>
      </c>
      <c r="AH1294" s="4">
        <v>0.3333333432674408</v>
      </c>
      <c r="AI1294" s="4">
        <v>-0.2195652425289154</v>
      </c>
      <c r="AJ1294" s="4">
        <v>2.737391471862793</v>
      </c>
      <c r="AK1294" s="4">
        <v>1</v>
      </c>
      <c r="AL1294" s="4">
        <v>0</v>
      </c>
      <c r="AM1294" s="4">
        <v>0.1599999964237213</v>
      </c>
      <c r="AN1294" s="4">
        <v>111115</v>
      </c>
      <c r="AO1294" s="4">
        <f>X1294*0.000001/(K1294*0.0001)</f>
        <v>0.8325060017903645</v>
      </c>
      <c r="AP1294" s="4">
        <f>(U1294-T1294)/(1000-U1294)*AO1294</f>
        <v>0.0006737436399326439</v>
      </c>
      <c r="AQ1294" s="4">
        <f>(P1294+273.15)</f>
        <v>297.491796875</v>
      </c>
      <c r="AR1294" s="4">
        <f>(O1294+273.15)</f>
        <v>295.748295211792</v>
      </c>
      <c r="AS1294" s="4">
        <f>(Y1294*AK1294+Z1294*AL1294)*AM1294</f>
        <v>319.9073951932623</v>
      </c>
      <c r="AT1294" s="4">
        <f>((AS1294+0.00000010773*(AR1294^4-AQ1294^4))-AP1294*44100)/(L1294*0.92*2*29.3+0.00000043092*AQ1294^3)</f>
        <v>3.07834135093658</v>
      </c>
      <c r="AU1294" s="4">
        <f>0.61365*EXP(17.502*J1294/(240.97+J1294))</f>
        <v>3.057021206632204</v>
      </c>
      <c r="AV1294" s="4">
        <f>AU1294*1000/AA1294</f>
        <v>30.07675836536657</v>
      </c>
      <c r="AW1294" s="4">
        <f>(AV1294-U1294)</f>
        <v>15.26286695453893</v>
      </c>
      <c r="AX1294" s="4">
        <f>IF(D1294,P1294,(O1294+P1294)/2)</f>
        <v>23.470046043396</v>
      </c>
      <c r="AY1294" s="4">
        <f>0.61365*EXP(17.502*AX1294/(240.97+AX1294))</f>
        <v>2.900948077590568</v>
      </c>
      <c r="AZ1294" s="4">
        <f>IF(AW1294&lt;&gt;0,(1000-(AV1294+U1294)/2)/AW1294*AP1294,0)</f>
        <v>0.04315186963267102</v>
      </c>
      <c r="BA1294" s="4">
        <f>U1294*AA1294/1000</f>
        <v>1.505693520741719</v>
      </c>
      <c r="BB1294" s="4">
        <f>(AY1294-BA1294)</f>
        <v>1.395254556848849</v>
      </c>
      <c r="BC1294" s="4">
        <f>1/(1.6/F1294+1.37/N1294)</f>
        <v>0.02702895471778154</v>
      </c>
      <c r="BD1294" s="3">
        <f>G1294*AA1294*0.001</f>
      </c>
      <c r="BE1294" s="3">
        <f>G1294/S1294</f>
      </c>
      <c r="BF1294" s="4">
        <f>(1-AP1294*AA1294/AU1294/F1294)*100</f>
        <v>48.87720620141257</v>
      </c>
      <c r="BG1294" s="3">
        <f>(S1294-E1294/(N1294/1.35))</f>
      </c>
      <c r="BH1294" s="3">
        <f>E1294*BF1294/100/BG1294</f>
      </c>
    </row>
    <row r="1295" ht="16" customHeight="1">
      <c r="A1295" s="4">
        <v>1201</v>
      </c>
      <c r="B1295" t="s" s="2">
        <v>1341</v>
      </c>
      <c r="C1295" s="4">
        <v>6947.000029213727</v>
      </c>
      <c r="D1295" s="4">
        <v>0</v>
      </c>
      <c r="E1295" s="3">
        <f>(R1295-#REF!*(1000-T1295)/(1000-U1295))*AO1295</f>
      </c>
      <c r="F1295" s="4">
        <f>IF(AZ1295&lt;&gt;0,1/(1/AZ1295-1/N1295),0)</f>
        <v>0.03197784032308974</v>
      </c>
      <c r="G1295" s="3">
        <f>((BC1295-AP1295/2)*S1295-E1295)/(BC1295+AP1295/2)</f>
      </c>
      <c r="H1295" s="4">
        <f>AP1295*1000</f>
        <v>0.5025948098197354</v>
      </c>
      <c r="I1295" s="4">
        <f>(AU1295-BA1295)</f>
        <v>1.579326431130075</v>
      </c>
      <c r="J1295" s="4">
        <f>(P1295+AT1295*D1295)</f>
        <v>24.38008308410645</v>
      </c>
      <c r="K1295" s="4">
        <v>6</v>
      </c>
      <c r="L1295" s="4">
        <f>(K1295*AI1295+AJ1295)</f>
        <v>1.420000016689301</v>
      </c>
      <c r="M1295" s="4">
        <v>1</v>
      </c>
      <c r="N1295" s="4">
        <f>L1295*(M1295+1)*(M1295+1)/(M1295*M1295+1)</f>
        <v>2.840000033378601</v>
      </c>
      <c r="O1295" s="4">
        <v>22.64792823791504</v>
      </c>
      <c r="P1295" s="4">
        <v>24.38008308410645</v>
      </c>
      <c r="Q1295" s="4">
        <v>22.54117393493652</v>
      </c>
      <c r="R1295" s="4">
        <v>399.8080444335938</v>
      </c>
      <c r="S1295" s="4">
        <v>409.0464782714844</v>
      </c>
      <c r="T1295" s="4">
        <v>14.01255893707275</v>
      </c>
      <c r="U1295" s="4">
        <v>14.60744380950928</v>
      </c>
      <c r="V1295" s="4">
        <v>51.64130401611328</v>
      </c>
      <c r="W1295" s="4">
        <v>54.00057220458984</v>
      </c>
      <c r="X1295" s="4">
        <v>499.5116271972656</v>
      </c>
      <c r="Y1295" s="4">
        <v>1998.990600585938</v>
      </c>
      <c r="Z1295" s="4">
        <v>125.9598846435547</v>
      </c>
      <c r="AA1295" s="4">
        <v>101.6409454345703</v>
      </c>
      <c r="AB1295" s="4">
        <v>10.81005668640137</v>
      </c>
      <c r="AC1295" s="4">
        <v>0.3367830216884613</v>
      </c>
      <c r="AD1295" s="4">
        <v>0.2630170881748199</v>
      </c>
      <c r="AE1295" s="4">
        <v>0.001262960024178028</v>
      </c>
      <c r="AF1295" s="4">
        <v>0.2555683851242065</v>
      </c>
      <c r="AG1295" s="4">
        <v>0.002302843146026134</v>
      </c>
      <c r="AH1295" s="4">
        <v>0.3333333432674408</v>
      </c>
      <c r="AI1295" s="4">
        <v>-0.2195652425289154</v>
      </c>
      <c r="AJ1295" s="4">
        <v>2.737391471862793</v>
      </c>
      <c r="AK1295" s="4">
        <v>1</v>
      </c>
      <c r="AL1295" s="4">
        <v>0</v>
      </c>
      <c r="AM1295" s="4">
        <v>0.1599999964237213</v>
      </c>
      <c r="AN1295" s="4">
        <v>111115</v>
      </c>
      <c r="AO1295" s="4">
        <f>X1295*0.000001/(K1295*0.0001)</f>
        <v>0.8325193786621092</v>
      </c>
      <c r="AP1295" s="4">
        <f>(U1295-T1295)/(1000-U1295)*AO1295</f>
        <v>0.0005025948098197353</v>
      </c>
      <c r="AQ1295" s="4">
        <f>(P1295+273.15)</f>
        <v>297.5300830841064</v>
      </c>
      <c r="AR1295" s="4">
        <f>(O1295+273.15)</f>
        <v>295.797928237915</v>
      </c>
      <c r="AS1295" s="4">
        <f>(Y1295*AK1295+Z1295*AL1295)*AM1295</f>
        <v>319.8384889448025</v>
      </c>
      <c r="AT1295" s="4">
        <f>((AS1295+0.00000010773*(AR1295^4-AQ1295^4))-AP1295*44100)/(L1295*0.92*2*29.3+0.00000043092*AQ1295^3)</f>
        <v>3.16461892216615</v>
      </c>
      <c r="AU1295" s="4">
        <f>0.61365*EXP(17.502*J1295/(240.97+J1295))</f>
        <v>3.064040830310959</v>
      </c>
      <c r="AV1295" s="4">
        <f>AU1295*1000/AA1295</f>
        <v>30.14573326930912</v>
      </c>
      <c r="AW1295" s="4">
        <f>(AV1295-U1295)</f>
        <v>15.53828945979984</v>
      </c>
      <c r="AX1295" s="4">
        <f>IF(D1295,P1295,(O1295+P1295)/2)</f>
        <v>23.51400566101074</v>
      </c>
      <c r="AY1295" s="4">
        <f>0.61365*EXP(17.502*AX1295/(240.97+AX1295))</f>
        <v>2.908648128975281</v>
      </c>
      <c r="AZ1295" s="4">
        <f>IF(AW1295&lt;&gt;0,(1000-(AV1295+U1295)/2)/AW1295*AP1295,0)</f>
        <v>0.03162178525696521</v>
      </c>
      <c r="BA1295" s="4">
        <f>U1295*AA1295/1000</f>
        <v>1.484714399180884</v>
      </c>
      <c r="BB1295" s="4">
        <f>(AY1295-BA1295)</f>
        <v>1.423933729794396</v>
      </c>
      <c r="BC1295" s="4">
        <f>1/(1.6/F1295+1.37/N1295)</f>
        <v>0.01979529963740367</v>
      </c>
      <c r="BD1295" s="3">
        <f>G1295*AA1295*0.001</f>
      </c>
      <c r="BE1295" s="3">
        <f>G1295/S1295</f>
      </c>
      <c r="BF1295" s="4">
        <f>(1-AP1295*AA1295/AU1295/F1295)*100</f>
        <v>47.86336258388839</v>
      </c>
      <c r="BG1295" s="3">
        <f>(S1295-E1295/(N1295/1.35))</f>
      </c>
      <c r="BH1295" s="3">
        <f>E1295*BF1295/100/BG1295</f>
      </c>
    </row>
    <row r="1296" ht="16" customHeight="1">
      <c r="A1296" s="4">
        <v>1202</v>
      </c>
      <c r="B1296" t="s" s="2">
        <v>1342</v>
      </c>
      <c r="C1296" s="4">
        <v>6952.500029090792</v>
      </c>
      <c r="D1296" s="4">
        <v>0</v>
      </c>
      <c r="E1296" s="3">
        <f>(R1296-#REF!*(1000-T1296)/(1000-U1296))*AO1296</f>
      </c>
      <c r="F1296" s="4">
        <f>IF(AZ1296&lt;&gt;0,1/(1/AZ1296-1/N1296),0)</f>
        <v>0.0250790543871461</v>
      </c>
      <c r="G1296" s="3">
        <f>((BC1296-AP1296/2)*S1296-E1296)/(BC1296+AP1296/2)</f>
      </c>
      <c r="H1296" s="4">
        <f>AP1296*1000</f>
        <v>0.4010938583728011</v>
      </c>
      <c r="I1296" s="4">
        <f>(AU1296-BA1296)</f>
        <v>1.603230054153392</v>
      </c>
      <c r="J1296" s="4">
        <f>(P1296+AT1296*D1296)</f>
        <v>24.44256973266602</v>
      </c>
      <c r="K1296" s="4">
        <v>6</v>
      </c>
      <c r="L1296" s="4">
        <f>(K1296*AI1296+AJ1296)</f>
        <v>1.420000016689301</v>
      </c>
      <c r="M1296" s="4">
        <v>1</v>
      </c>
      <c r="N1296" s="4">
        <f>L1296*(M1296+1)*(M1296+1)/(M1296*M1296+1)</f>
        <v>2.840000033378601</v>
      </c>
      <c r="O1296" s="4">
        <v>22.69056701660156</v>
      </c>
      <c r="P1296" s="4">
        <v>24.44256973266602</v>
      </c>
      <c r="Q1296" s="4">
        <v>22.57643127441406</v>
      </c>
      <c r="R1296" s="4">
        <v>399.8341064453125</v>
      </c>
      <c r="S1296" s="4">
        <v>407.4167785644531</v>
      </c>
      <c r="T1296" s="4">
        <v>14.01045799255371</v>
      </c>
      <c r="U1296" s="4">
        <v>14.48526859283447</v>
      </c>
      <c r="V1296" s="4">
        <v>51.48896789550781</v>
      </c>
      <c r="W1296" s="4">
        <v>53.33334350585938</v>
      </c>
      <c r="X1296" s="4">
        <v>499.5051574707031</v>
      </c>
      <c r="Y1296" s="4">
        <v>1999.233764648438</v>
      </c>
      <c r="Z1296" s="4">
        <v>90.95229339599609</v>
      </c>
      <c r="AA1296" s="4">
        <v>101.6410369873047</v>
      </c>
      <c r="AB1296" s="4">
        <v>10.81005668640137</v>
      </c>
      <c r="AC1296" s="4">
        <v>0.3367830216884613</v>
      </c>
      <c r="AD1296" s="4">
        <v>0.2630170881748199</v>
      </c>
      <c r="AE1296" s="4">
        <v>0.001262960024178028</v>
      </c>
      <c r="AF1296" s="4">
        <v>0.2555683851242065</v>
      </c>
      <c r="AG1296" s="4">
        <v>0.002302843146026134</v>
      </c>
      <c r="AH1296" s="4">
        <v>0.6666666865348816</v>
      </c>
      <c r="AI1296" s="4">
        <v>-0.2195652425289154</v>
      </c>
      <c r="AJ1296" s="4">
        <v>2.737391471862793</v>
      </c>
      <c r="AK1296" s="4">
        <v>1</v>
      </c>
      <c r="AL1296" s="4">
        <v>0</v>
      </c>
      <c r="AM1296" s="4">
        <v>0.1599999964237213</v>
      </c>
      <c r="AN1296" s="4">
        <v>111115</v>
      </c>
      <c r="AO1296" s="4">
        <f>X1296*0.000001/(K1296*0.0001)</f>
        <v>0.832508595784505</v>
      </c>
      <c r="AP1296" s="4">
        <f>(U1296-T1296)/(1000-U1296)*AO1296</f>
        <v>0.0004010938583728012</v>
      </c>
      <c r="AQ1296" s="4">
        <f>(P1296+273.15)</f>
        <v>297.592569732666</v>
      </c>
      <c r="AR1296" s="4">
        <f>(O1296+273.15)</f>
        <v>295.8405670166015</v>
      </c>
      <c r="AS1296" s="4">
        <f>(Y1296*AK1296+Z1296*AL1296)*AM1296</f>
        <v>319.8773951939329</v>
      </c>
      <c r="AT1296" s="4">
        <f>((AS1296+0.00000010773*(AR1296^4-AQ1296^4))-AP1296*44100)/(L1296*0.92*2*29.3+0.00000043092*AQ1296^3)</f>
        <v>3.213061325230398</v>
      </c>
      <c r="AU1296" s="4">
        <f>0.61365*EXP(17.502*J1296/(240.97+J1296))</f>
        <v>3.075527774968724</v>
      </c>
      <c r="AV1296" s="4">
        <f>AU1296*1000/AA1296</f>
        <v>30.25872094706066</v>
      </c>
      <c r="AW1296" s="4">
        <f>(AV1296-U1296)</f>
        <v>15.77345235422618</v>
      </c>
      <c r="AX1296" s="4">
        <f>IF(D1296,P1296,(O1296+P1296)/2)</f>
        <v>23.56656837463379</v>
      </c>
      <c r="AY1296" s="4">
        <f>0.61365*EXP(17.502*AX1296/(240.97+AX1296))</f>
        <v>2.917878575027173</v>
      </c>
      <c r="AZ1296" s="4">
        <f>IF(AW1296&lt;&gt;0,(1000-(AV1296+U1296)/2)/AW1296*AP1296,0)</f>
        <v>0.02485952852077851</v>
      </c>
      <c r="BA1296" s="4">
        <f>U1296*AA1296/1000</f>
        <v>1.472297720815332</v>
      </c>
      <c r="BB1296" s="4">
        <f>(AY1296-BA1296)</f>
        <v>1.445580854211841</v>
      </c>
      <c r="BC1296" s="4">
        <f>1/(1.6/F1296+1.37/N1296)</f>
        <v>0.01555678034102526</v>
      </c>
      <c r="BD1296" s="3">
        <f>G1296*AA1296*0.001</f>
      </c>
      <c r="BE1296" s="3">
        <f>G1296/S1296</f>
      </c>
      <c r="BF1296" s="4">
        <f>(1-AP1296*AA1296/AU1296/F1296)*100</f>
        <v>47.1452176788622</v>
      </c>
      <c r="BG1296" s="3">
        <f>(S1296-E1296/(N1296/1.35))</f>
      </c>
      <c r="BH1296" s="3">
        <f>E1296*BF1296/100/BG1296</f>
      </c>
    </row>
    <row r="1297" ht="16" customHeight="1">
      <c r="A1297" s="4">
        <v>1203</v>
      </c>
      <c r="B1297" t="s" s="2">
        <v>1343</v>
      </c>
      <c r="C1297" s="4">
        <v>6957.500028979033</v>
      </c>
      <c r="D1297" s="4">
        <v>0</v>
      </c>
      <c r="E1297" s="3">
        <f>(R1297-#REF!*(1000-T1297)/(1000-U1297))*AO1297</f>
      </c>
      <c r="F1297" s="4">
        <f>IF(AZ1297&lt;&gt;0,1/(1/AZ1297-1/N1297),0)</f>
        <v>0.02117423686582631</v>
      </c>
      <c r="G1297" s="3">
        <f>((BC1297-AP1297/2)*S1297-E1297)/(BC1297+AP1297/2)</f>
      </c>
      <c r="H1297" s="4">
        <f>AP1297*1000</f>
        <v>0.3431122987832413</v>
      </c>
      <c r="I1297" s="4">
        <f>(AU1297-BA1297)</f>
        <v>1.622132558520882</v>
      </c>
      <c r="J1297" s="4">
        <f>(P1297+AT1297*D1297)</f>
        <v>24.50720596313477</v>
      </c>
      <c r="K1297" s="4">
        <v>6</v>
      </c>
      <c r="L1297" s="4">
        <f>(K1297*AI1297+AJ1297)</f>
        <v>1.420000016689301</v>
      </c>
      <c r="M1297" s="4">
        <v>1</v>
      </c>
      <c r="N1297" s="4">
        <f>L1297*(M1297+1)*(M1297+1)/(M1297*M1297+1)</f>
        <v>2.840000033378601</v>
      </c>
      <c r="O1297" s="4">
        <v>22.72888565063477</v>
      </c>
      <c r="P1297" s="4">
        <v>24.50720596313477</v>
      </c>
      <c r="Q1297" s="4">
        <v>22.58496475219727</v>
      </c>
      <c r="R1297" s="4">
        <v>399.9119567871094</v>
      </c>
      <c r="S1297" s="4">
        <v>406.9090576171875</v>
      </c>
      <c r="T1297" s="4">
        <v>14.01039123535156</v>
      </c>
      <c r="U1297" s="4">
        <v>14.41658973693848</v>
      </c>
      <c r="V1297" s="4">
        <v>51.36503982543945</v>
      </c>
      <c r="W1297" s="4">
        <v>52.91561508178711</v>
      </c>
      <c r="X1297" s="4">
        <v>499.5081787109375</v>
      </c>
      <c r="Y1297" s="4">
        <v>1999.622802734375</v>
      </c>
      <c r="Z1297" s="4">
        <v>70.05026245117188</v>
      </c>
      <c r="AA1297" s="4">
        <v>101.6410217285156</v>
      </c>
      <c r="AB1297" s="4">
        <v>10.81005668640137</v>
      </c>
      <c r="AC1297" s="4">
        <v>0.3367830216884613</v>
      </c>
      <c r="AD1297" s="4">
        <v>0.2630170881748199</v>
      </c>
      <c r="AE1297" s="4">
        <v>0.001262960024178028</v>
      </c>
      <c r="AF1297" s="4">
        <v>0.2555683851242065</v>
      </c>
      <c r="AG1297" s="4">
        <v>0.002302843146026134</v>
      </c>
      <c r="AH1297" s="4">
        <v>0.6666666865348816</v>
      </c>
      <c r="AI1297" s="4">
        <v>-0.2195652425289154</v>
      </c>
      <c r="AJ1297" s="4">
        <v>2.737391471862793</v>
      </c>
      <c r="AK1297" s="4">
        <v>1</v>
      </c>
      <c r="AL1297" s="4">
        <v>0</v>
      </c>
      <c r="AM1297" s="4">
        <v>0.1599999964237213</v>
      </c>
      <c r="AN1297" s="4">
        <v>111115</v>
      </c>
      <c r="AO1297" s="4">
        <f>X1297*0.000001/(K1297*0.0001)</f>
        <v>0.8325136311848957</v>
      </c>
      <c r="AP1297" s="4">
        <f>(U1297-T1297)/(1000-U1297)*AO1297</f>
        <v>0.0003431122987832413</v>
      </c>
      <c r="AQ1297" s="4">
        <f>(P1297+273.15)</f>
        <v>297.6572059631347</v>
      </c>
      <c r="AR1297" s="4">
        <f>(O1297+273.15)</f>
        <v>295.8788856506347</v>
      </c>
      <c r="AS1297" s="4">
        <f>(Y1297*AK1297+Z1297*AL1297)*AM1297</f>
        <v>319.9396412862916</v>
      </c>
      <c r="AT1297" s="4">
        <f>((AS1297+0.00000010773*(AR1297^4-AQ1297^4))-AP1297*44100)/(L1297*0.92*2*29.3+0.00000043092*AQ1297^3)</f>
        <v>3.239093856948688</v>
      </c>
      <c r="AU1297" s="4">
        <f>0.61365*EXP(17.502*J1297/(240.97+J1297))</f>
        <v>3.087449469224141</v>
      </c>
      <c r="AV1297" s="4">
        <f>AU1297*1000/AA1297</f>
        <v>30.37601764247072</v>
      </c>
      <c r="AW1297" s="4">
        <f>(AV1297-U1297)</f>
        <v>15.95942790553224</v>
      </c>
      <c r="AX1297" s="4">
        <f>IF(D1297,P1297,(O1297+P1297)/2)</f>
        <v>23.61804580688477</v>
      </c>
      <c r="AY1297" s="4">
        <f>0.61365*EXP(17.502*AX1297/(240.97+AX1297))</f>
        <v>2.926943256165468</v>
      </c>
      <c r="AZ1297" s="4">
        <f>IF(AW1297&lt;&gt;0,(1000-(AV1297+U1297)/2)/AW1297*AP1297,0)</f>
        <v>0.02101753606241393</v>
      </c>
      <c r="BA1297" s="4">
        <f>U1297*AA1297/1000</f>
        <v>1.465316910703259</v>
      </c>
      <c r="BB1297" s="4">
        <f>(AY1297-BA1297)</f>
        <v>1.461626345462208</v>
      </c>
      <c r="BC1297" s="4">
        <f>1/(1.6/F1297+1.37/N1297)</f>
        <v>0.01314994931983707</v>
      </c>
      <c r="BD1297" s="3">
        <f>G1297*AA1297*0.001</f>
      </c>
      <c r="BE1297" s="3">
        <f>G1297/S1297</f>
      </c>
      <c r="BF1297" s="4">
        <f>(1-AP1297*AA1297/AU1297/F1297)*100</f>
        <v>46.65451325665754</v>
      </c>
      <c r="BG1297" s="3">
        <f>(S1297-E1297/(N1297/1.35))</f>
      </c>
      <c r="BH1297" s="3">
        <f>E1297*BF1297/100/BG1297</f>
      </c>
    </row>
    <row r="1298" ht="16" customHeight="1">
      <c r="A1298" s="4">
        <v>1204</v>
      </c>
      <c r="B1298" t="s" s="2">
        <v>1344</v>
      </c>
      <c r="C1298" s="4">
        <v>6963.000028856099</v>
      </c>
      <c r="D1298" s="4">
        <v>0</v>
      </c>
      <c r="E1298" s="3">
        <f>(R1298-#REF!*(1000-T1298)/(1000-U1298))*AO1298</f>
      </c>
      <c r="F1298" s="4">
        <f>IF(AZ1298&lt;&gt;0,1/(1/AZ1298-1/N1298),0)</f>
        <v>0.01835075162289823</v>
      </c>
      <c r="G1298" s="3">
        <f>((BC1298-AP1298/2)*S1298-E1298)/(BC1298+AP1298/2)</f>
      </c>
      <c r="H1298" s="4">
        <f>AP1298*1000</f>
        <v>0.3006446002109581</v>
      </c>
      <c r="I1298" s="4">
        <f>(AU1298-BA1298)</f>
        <v>1.638378002346174</v>
      </c>
      <c r="J1298" s="4">
        <f>(P1298+AT1298*D1298)</f>
        <v>24.56743812561035</v>
      </c>
      <c r="K1298" s="4">
        <v>6</v>
      </c>
      <c r="L1298" s="4">
        <f>(K1298*AI1298+AJ1298)</f>
        <v>1.420000016689301</v>
      </c>
      <c r="M1298" s="4">
        <v>1</v>
      </c>
      <c r="N1298" s="4">
        <f>L1298*(M1298+1)*(M1298+1)/(M1298*M1298+1)</f>
        <v>2.840000033378601</v>
      </c>
      <c r="O1298" s="4">
        <v>22.76346588134766</v>
      </c>
      <c r="P1298" s="4">
        <v>24.56743812561035</v>
      </c>
      <c r="Q1298" s="4">
        <v>22.57560539245605</v>
      </c>
      <c r="R1298" s="4">
        <v>400.0557556152344</v>
      </c>
      <c r="S1298" s="4">
        <v>406.7711791992188</v>
      </c>
      <c r="T1298" s="4">
        <v>14.01051616668701</v>
      </c>
      <c r="U1298" s="4">
        <v>14.36645698547363</v>
      </c>
      <c r="V1298" s="4">
        <v>51.25255966186523</v>
      </c>
      <c r="W1298" s="4">
        <v>52.59402465820312</v>
      </c>
      <c r="X1298" s="4">
        <v>499.5078735351562</v>
      </c>
      <c r="Y1298" s="4">
        <v>1999.748046875</v>
      </c>
      <c r="Z1298" s="4">
        <v>67.55884552001953</v>
      </c>
      <c r="AA1298" s="4">
        <v>101.6407318115234</v>
      </c>
      <c r="AB1298" s="4">
        <v>10.81005668640137</v>
      </c>
      <c r="AC1298" s="4">
        <v>0.3367830216884613</v>
      </c>
      <c r="AD1298" s="4">
        <v>0.2630170881748199</v>
      </c>
      <c r="AE1298" s="4">
        <v>0.001262960024178028</v>
      </c>
      <c r="AF1298" s="4">
        <v>0.2555683851242065</v>
      </c>
      <c r="AG1298" s="4">
        <v>0.002302843146026134</v>
      </c>
      <c r="AH1298" s="4">
        <v>1</v>
      </c>
      <c r="AI1298" s="4">
        <v>-0.2195652425289154</v>
      </c>
      <c r="AJ1298" s="4">
        <v>2.737391471862793</v>
      </c>
      <c r="AK1298" s="4">
        <v>1</v>
      </c>
      <c r="AL1298" s="4">
        <v>0</v>
      </c>
      <c r="AM1298" s="4">
        <v>0.1599999964237213</v>
      </c>
      <c r="AN1298" s="4">
        <v>111115</v>
      </c>
      <c r="AO1298" s="4">
        <f>X1298*0.000001/(K1298*0.0001)</f>
        <v>0.8325131225585937</v>
      </c>
      <c r="AP1298" s="4">
        <f>(U1298-T1298)/(1000-U1298)*AO1298</f>
        <v>0.0003006446002109581</v>
      </c>
      <c r="AQ1298" s="4">
        <f>(P1298+273.15)</f>
        <v>297.7174381256103</v>
      </c>
      <c r="AR1298" s="4">
        <f>(O1298+273.15)</f>
        <v>295.9134658813476</v>
      </c>
      <c r="AS1298" s="4">
        <f>(Y1298*AK1298+Z1298*AL1298)*AM1298</f>
        <v>319.9596803483437</v>
      </c>
      <c r="AT1298" s="4">
        <f>((AS1298+0.00000010773*(AR1298^4-AQ1298^4))-AP1298*44100)/(L1298*0.92*2*29.3+0.00000043092*AQ1298^3)</f>
        <v>3.256970800128014</v>
      </c>
      <c r="AU1298" s="4">
        <f>0.61365*EXP(17.502*J1298/(240.97+J1298))</f>
        <v>3.098595203888487</v>
      </c>
      <c r="AV1298" s="4">
        <f>AU1298*1000/AA1298</f>
        <v>30.48576243660207</v>
      </c>
      <c r="AW1298" s="4">
        <f>(AV1298-U1298)</f>
        <v>16.11930545112844</v>
      </c>
      <c r="AX1298" s="4">
        <f>IF(D1298,P1298,(O1298+P1298)/2)</f>
        <v>23.665452003479</v>
      </c>
      <c r="AY1298" s="4">
        <f>0.61365*EXP(17.502*AX1298/(240.97+AX1298))</f>
        <v>2.935312804485623</v>
      </c>
      <c r="AZ1298" s="4">
        <f>IF(AW1298&lt;&gt;0,(1000-(AV1298+U1298)/2)/AW1298*AP1298,0)</f>
        <v>0.01823293890134834</v>
      </c>
      <c r="BA1298" s="4">
        <f>U1298*AA1298/1000</f>
        <v>1.460217201542313</v>
      </c>
      <c r="BB1298" s="4">
        <f>(AY1298-BA1298)</f>
        <v>1.47509560294331</v>
      </c>
      <c r="BC1298" s="4">
        <f>1/(1.6/F1298+1.37/N1298)</f>
        <v>0.01140611331023266</v>
      </c>
      <c r="BD1298" s="3">
        <f>G1298*AA1298*0.001</f>
      </c>
      <c r="BE1298" s="3">
        <f>G1298/S1298</f>
      </c>
      <c r="BF1298" s="4">
        <f>(1-AP1298*AA1298/AU1298/F1298)*100</f>
        <v>46.25940259939699</v>
      </c>
      <c r="BG1298" s="3">
        <f>(S1298-E1298/(N1298/1.35))</f>
      </c>
      <c r="BH1298" s="3">
        <f>E1298*BF1298/100/BG1298</f>
      </c>
    </row>
    <row r="1299" ht="16" customHeight="1">
      <c r="A1299" s="4">
        <v>1205</v>
      </c>
      <c r="B1299" t="s" s="2">
        <v>1345</v>
      </c>
      <c r="C1299" s="4">
        <v>6968.000028744340</v>
      </c>
      <c r="D1299" s="4">
        <v>0</v>
      </c>
      <c r="E1299" s="3">
        <f>(R1299-#REF!*(1000-T1299)/(1000-U1299))*AO1299</f>
      </c>
      <c r="F1299" s="4">
        <f>IF(AZ1299&lt;&gt;0,1/(1/AZ1299-1/N1299),0)</f>
        <v>0.01664775036261679</v>
      </c>
      <c r="G1299" s="3">
        <f>((BC1299-AP1299/2)*S1299-E1299)/(BC1299+AP1299/2)</f>
      </c>
      <c r="H1299" s="4">
        <f>AP1299*1000</f>
        <v>0.2742015317273419</v>
      </c>
      <c r="I1299" s="4">
        <f>(AU1299-BA1299)</f>
        <v>1.646138603668734</v>
      </c>
      <c r="J1299" s="4">
        <f>(P1299+AT1299*D1299)</f>
        <v>24.59121894836426</v>
      </c>
      <c r="K1299" s="4">
        <v>6</v>
      </c>
      <c r="L1299" s="4">
        <f>(K1299*AI1299+AJ1299)</f>
        <v>1.420000016689301</v>
      </c>
      <c r="M1299" s="4">
        <v>1</v>
      </c>
      <c r="N1299" s="4">
        <f>L1299*(M1299+1)*(M1299+1)/(M1299*M1299+1)</f>
        <v>2.840000033378601</v>
      </c>
      <c r="O1299" s="4">
        <v>22.78752326965332</v>
      </c>
      <c r="P1299" s="4">
        <v>24.59121894836426</v>
      </c>
      <c r="Q1299" s="4">
        <v>22.56844329833984</v>
      </c>
      <c r="R1299" s="4">
        <v>400.0752868652344</v>
      </c>
      <c r="S1299" s="4">
        <v>406.6865234375</v>
      </c>
      <c r="T1299" s="4">
        <v>14.00889492034912</v>
      </c>
      <c r="U1299" s="4">
        <v>14.33353710174561</v>
      </c>
      <c r="V1299" s="4">
        <v>51.16879272460938</v>
      </c>
      <c r="W1299" s="4">
        <v>52.38175964355469</v>
      </c>
      <c r="X1299" s="4">
        <v>499.5122680664062</v>
      </c>
      <c r="Y1299" s="4">
        <v>1999.770874023438</v>
      </c>
      <c r="Z1299" s="4">
        <v>66.45675659179688</v>
      </c>
      <c r="AA1299" s="4">
        <v>101.6404266357422</v>
      </c>
      <c r="AB1299" s="4">
        <v>10.81005668640137</v>
      </c>
      <c r="AC1299" s="4">
        <v>0.3367830216884613</v>
      </c>
      <c r="AD1299" s="4">
        <v>0.2630170881748199</v>
      </c>
      <c r="AE1299" s="4">
        <v>0.001262960024178028</v>
      </c>
      <c r="AF1299" s="4">
        <v>0.2555683851242065</v>
      </c>
      <c r="AG1299" s="4">
        <v>0.002302843146026134</v>
      </c>
      <c r="AH1299" s="4">
        <v>0.6666666865348816</v>
      </c>
      <c r="AI1299" s="4">
        <v>-0.2195652425289154</v>
      </c>
      <c r="AJ1299" s="4">
        <v>2.737391471862793</v>
      </c>
      <c r="AK1299" s="4">
        <v>1</v>
      </c>
      <c r="AL1299" s="4">
        <v>0</v>
      </c>
      <c r="AM1299" s="4">
        <v>0.1599999964237213</v>
      </c>
      <c r="AN1299" s="4">
        <v>111115</v>
      </c>
      <c r="AO1299" s="4">
        <f>X1299*0.000001/(K1299*0.0001)</f>
        <v>0.8325204467773436</v>
      </c>
      <c r="AP1299" s="4">
        <f>(U1299-T1299)/(1000-U1299)*AO1299</f>
        <v>0.0002742015317273419</v>
      </c>
      <c r="AQ1299" s="4">
        <f>(P1299+273.15)</f>
        <v>297.7412189483642</v>
      </c>
      <c r="AR1299" s="4">
        <f>(O1299+273.15)</f>
        <v>295.9375232696533</v>
      </c>
      <c r="AS1299" s="4">
        <f>(Y1299*AK1299+Z1299*AL1299)*AM1299</f>
        <v>319.963332692012</v>
      </c>
      <c r="AT1299" s="4">
        <f>((AS1299+0.00000010773*(AR1299^4-AQ1299^4))-AP1299*44100)/(L1299*0.92*2*29.3+0.00000043092*AQ1299^3)</f>
        <v>3.270153229382712</v>
      </c>
      <c r="AU1299" s="4">
        <f>0.61365*EXP(17.502*J1299/(240.97+J1299))</f>
        <v>3.103005429889397</v>
      </c>
      <c r="AV1299" s="4">
        <f>AU1299*1000/AA1299</f>
        <v>30.52924444138663</v>
      </c>
      <c r="AW1299" s="4">
        <f>(AV1299-U1299)</f>
        <v>16.19570733964102</v>
      </c>
      <c r="AX1299" s="4">
        <f>IF(D1299,P1299,(O1299+P1299)/2)</f>
        <v>23.68937110900879</v>
      </c>
      <c r="AY1299" s="4">
        <f>0.61365*EXP(17.502*AX1299/(240.97+AX1299))</f>
        <v>2.939543653049241</v>
      </c>
      <c r="AZ1299" s="4">
        <f>IF(AW1299&lt;&gt;0,(1000-(AV1299+U1299)/2)/AW1299*AP1299,0)</f>
        <v>0.01655073189442711</v>
      </c>
      <c r="BA1299" s="4">
        <f>U1299*AA1299/1000</f>
        <v>1.456866826220663</v>
      </c>
      <c r="BB1299" s="4">
        <f>(AY1299-BA1299)</f>
        <v>1.482676826828578</v>
      </c>
      <c r="BC1299" s="4">
        <f>1/(1.6/F1299+1.37/N1299)</f>
        <v>0.01035288040531078</v>
      </c>
      <c r="BD1299" s="3">
        <f>G1299*AA1299*0.001</f>
      </c>
      <c r="BE1299" s="3">
        <f>G1299/S1299</f>
      </c>
      <c r="BF1299" s="4">
        <f>(1-AP1299*AA1299/AU1299/F1299)*100</f>
        <v>46.04915323440132</v>
      </c>
      <c r="BG1299" s="3">
        <f>(S1299-E1299/(N1299/1.35))</f>
      </c>
      <c r="BH1299" s="3">
        <f>E1299*BF1299/100/BG1299</f>
      </c>
    </row>
    <row r="1300" ht="16" customHeight="1">
      <c r="A1300" s="4">
        <v>1206</v>
      </c>
      <c r="B1300" t="s" s="2">
        <v>1346</v>
      </c>
      <c r="C1300" s="4">
        <v>6973.500028621405</v>
      </c>
      <c r="D1300" s="4">
        <v>0</v>
      </c>
      <c r="E1300" s="3">
        <f>(R1300-#REF!*(1000-T1300)/(1000-U1300))*AO1300</f>
      </c>
      <c r="F1300" s="4">
        <f>IF(AZ1300&lt;&gt;0,1/(1/AZ1300-1/N1300),0)</f>
        <v>0.01531378862075933</v>
      </c>
      <c r="G1300" s="3">
        <f>((BC1300-AP1300/2)*S1300-E1300)/(BC1300+AP1300/2)</f>
      </c>
      <c r="H1300" s="4">
        <f>AP1300*1000</f>
        <v>0.2523922797928034</v>
      </c>
      <c r="I1300" s="4">
        <f>(AU1300-BA1300)</f>
        <v>1.646472640813587</v>
      </c>
      <c r="J1300" s="4">
        <f>(P1300+AT1300*D1300)</f>
        <v>24.57690238952637</v>
      </c>
      <c r="K1300" s="4">
        <v>6</v>
      </c>
      <c r="L1300" s="4">
        <f>(K1300*AI1300+AJ1300)</f>
        <v>1.420000016689301</v>
      </c>
      <c r="M1300" s="4">
        <v>1</v>
      </c>
      <c r="N1300" s="4">
        <f>L1300*(M1300+1)*(M1300+1)/(M1300*M1300+1)</f>
        <v>2.840000033378601</v>
      </c>
      <c r="O1300" s="4">
        <v>22.80923461914062</v>
      </c>
      <c r="P1300" s="4">
        <v>24.57690238952637</v>
      </c>
      <c r="Q1300" s="4">
        <v>22.56740379333496</v>
      </c>
      <c r="R1300" s="4">
        <v>399.9630126953125</v>
      </c>
      <c r="S1300" s="4">
        <v>406.4984130859375</v>
      </c>
      <c r="T1300" s="4">
        <v>14.00531387329102</v>
      </c>
      <c r="U1300" s="4">
        <v>14.30413722991943</v>
      </c>
      <c r="V1300" s="4">
        <v>51.08645248413086</v>
      </c>
      <c r="W1300" s="4">
        <v>52.19522476196289</v>
      </c>
      <c r="X1300" s="4">
        <v>499.5232543945312</v>
      </c>
      <c r="Y1300" s="4">
        <v>1999.640258789062</v>
      </c>
      <c r="Z1300" s="4">
        <v>66.61505889892578</v>
      </c>
      <c r="AA1300" s="4">
        <v>101.6403198242188</v>
      </c>
      <c r="AB1300" s="4">
        <v>10.81005668640137</v>
      </c>
      <c r="AC1300" s="4">
        <v>0.3367830216884613</v>
      </c>
      <c r="AD1300" s="4">
        <v>0.2630170881748199</v>
      </c>
      <c r="AE1300" s="4">
        <v>0.001262960024178028</v>
      </c>
      <c r="AF1300" s="4">
        <v>0.2555683851242065</v>
      </c>
      <c r="AG1300" s="4">
        <v>0.002302843146026134</v>
      </c>
      <c r="AH1300" s="4">
        <v>0.6666666865348816</v>
      </c>
      <c r="AI1300" s="4">
        <v>-0.2195652425289154</v>
      </c>
      <c r="AJ1300" s="4">
        <v>2.737391471862793</v>
      </c>
      <c r="AK1300" s="4">
        <v>1</v>
      </c>
      <c r="AL1300" s="4">
        <v>0</v>
      </c>
      <c r="AM1300" s="4">
        <v>0.1599999964237213</v>
      </c>
      <c r="AN1300" s="4">
        <v>111115</v>
      </c>
      <c r="AO1300" s="4">
        <f>X1300*0.000001/(K1300*0.0001)</f>
        <v>0.8325387573242187</v>
      </c>
      <c r="AP1300" s="4">
        <f>(U1300-T1300)/(1000-U1300)*AO1300</f>
        <v>0.0002523922797928034</v>
      </c>
      <c r="AQ1300" s="4">
        <f>(P1300+273.15)</f>
        <v>297.7269023895263</v>
      </c>
      <c r="AR1300" s="4">
        <f>(O1300+273.15)</f>
        <v>295.9592346191406</v>
      </c>
      <c r="AS1300" s="4">
        <f>(Y1300*AK1300+Z1300*AL1300)*AM1300</f>
        <v>319.9424342549792</v>
      </c>
      <c r="AT1300" s="4">
        <f>((AS1300+0.00000010773*(AR1300^4-AQ1300^4))-AP1300*44100)/(L1300*0.92*2*29.3+0.00000043092*AQ1300^3)</f>
        <v>3.2855248935269</v>
      </c>
      <c r="AU1300" s="4">
        <f>0.61365*EXP(17.502*J1300/(240.97+J1300))</f>
        <v>3.100349723672113</v>
      </c>
      <c r="AV1300" s="4">
        <f>AU1300*1000/AA1300</f>
        <v>30.50314805220993</v>
      </c>
      <c r="AW1300" s="4">
        <f>(AV1300-U1300)</f>
        <v>16.1990108222905</v>
      </c>
      <c r="AX1300" s="4">
        <f>IF(D1300,P1300,(O1300+P1300)/2)</f>
        <v>23.6930685043335</v>
      </c>
      <c r="AY1300" s="4">
        <f>0.61365*EXP(17.502*AX1300/(240.97+AX1300))</f>
        <v>2.940198129736918</v>
      </c>
      <c r="AZ1300" s="4">
        <f>IF(AW1300&lt;&gt;0,(1000-(AV1300+U1300)/2)/AW1300*AP1300,0)</f>
        <v>0.01523165680039182</v>
      </c>
      <c r="BA1300" s="4">
        <f>U1300*AA1300/1000</f>
        <v>1.453877082858526</v>
      </c>
      <c r="BB1300" s="4">
        <f>(AY1300-BA1300)</f>
        <v>1.486321046878393</v>
      </c>
      <c r="BC1300" s="4">
        <f>1/(1.6/F1300+1.37/N1300)</f>
        <v>0.009527130618180082</v>
      </c>
      <c r="BD1300" s="3">
        <f>G1300*AA1300*0.001</f>
      </c>
      <c r="BE1300" s="3">
        <f>G1300/S1300</f>
      </c>
      <c r="BF1300" s="4">
        <f>(1-AP1300*AA1300/AU1300/F1300)*100</f>
        <v>45.968284604731</v>
      </c>
      <c r="BG1300" s="3">
        <f>(S1300-E1300/(N1300/1.35))</f>
      </c>
      <c r="BH1300" s="3">
        <f>E1300*BF1300/100/BG1300</f>
      </c>
    </row>
    <row r="1301" ht="16" customHeight="1">
      <c r="A1301" s="4">
        <v>1207</v>
      </c>
      <c r="B1301" t="s" s="2">
        <v>1347</v>
      </c>
      <c r="C1301" s="4">
        <v>6979.000028498471</v>
      </c>
      <c r="D1301" s="4">
        <v>0</v>
      </c>
      <c r="E1301" s="3">
        <f>(R1301-#REF!*(1000-T1301)/(1000-U1301))*AO1301</f>
      </c>
      <c r="F1301" s="4">
        <f>IF(AZ1301&lt;&gt;0,1/(1/AZ1301-1/N1301),0)</f>
        <v>0.01435841973754676</v>
      </c>
      <c r="G1301" s="3">
        <f>((BC1301-AP1301/2)*S1301-E1301)/(BC1301+AP1301/2)</f>
      </c>
      <c r="H1301" s="4">
        <f>AP1301*1000</f>
        <v>0.2370053018092143</v>
      </c>
      <c r="I1301" s="4">
        <f>(AU1301-BA1301)</f>
        <v>1.648445340727498</v>
      </c>
      <c r="J1301" s="4">
        <f>(P1301+AT1301*D1301)</f>
        <v>24.5751838684082</v>
      </c>
      <c r="K1301" s="4">
        <v>6</v>
      </c>
      <c r="L1301" s="4">
        <f>(K1301*AI1301+AJ1301)</f>
        <v>1.420000016689301</v>
      </c>
      <c r="M1301" s="4">
        <v>1</v>
      </c>
      <c r="N1301" s="4">
        <f>L1301*(M1301+1)*(M1301+1)/(M1301*M1301+1)</f>
        <v>2.840000033378601</v>
      </c>
      <c r="O1301" s="4">
        <v>22.82797813415527</v>
      </c>
      <c r="P1301" s="4">
        <v>24.5751838684082</v>
      </c>
      <c r="Q1301" s="4">
        <v>22.56814384460449</v>
      </c>
      <c r="R1301" s="4">
        <v>399.8619995117188</v>
      </c>
      <c r="S1301" s="4">
        <v>406.3612670898438</v>
      </c>
      <c r="T1301" s="4">
        <v>14.00093555450439</v>
      </c>
      <c r="U1301" s="4">
        <v>14.28153991699219</v>
      </c>
      <c r="V1301" s="4">
        <v>51.01131057739258</v>
      </c>
      <c r="W1301" s="4">
        <v>52.04760360717773</v>
      </c>
      <c r="X1301" s="4">
        <v>499.5371398925781</v>
      </c>
      <c r="Y1301" s="4">
        <v>1999.491577148438</v>
      </c>
      <c r="Z1301" s="4">
        <v>85.82520294189453</v>
      </c>
      <c r="AA1301" s="4">
        <v>101.6407012939453</v>
      </c>
      <c r="AB1301" s="4">
        <v>10.81005668640137</v>
      </c>
      <c r="AC1301" s="4">
        <v>0.3367830216884613</v>
      </c>
      <c r="AD1301" s="4">
        <v>0.2630170881748199</v>
      </c>
      <c r="AE1301" s="4">
        <v>0.001262960024178028</v>
      </c>
      <c r="AF1301" s="4">
        <v>0.2555683851242065</v>
      </c>
      <c r="AG1301" s="4">
        <v>0.002302843146026134</v>
      </c>
      <c r="AH1301" s="4">
        <v>1</v>
      </c>
      <c r="AI1301" s="4">
        <v>-0.2195652425289154</v>
      </c>
      <c r="AJ1301" s="4">
        <v>2.737391471862793</v>
      </c>
      <c r="AK1301" s="4">
        <v>1</v>
      </c>
      <c r="AL1301" s="4">
        <v>0</v>
      </c>
      <c r="AM1301" s="4">
        <v>0.1599999964237213</v>
      </c>
      <c r="AN1301" s="4">
        <v>111115</v>
      </c>
      <c r="AO1301" s="4">
        <f>X1301*0.000001/(K1301*0.0001)</f>
        <v>0.8325618998209634</v>
      </c>
      <c r="AP1301" s="4">
        <f>(U1301-T1301)/(1000-U1301)*AO1301</f>
        <v>0.0002370053018092143</v>
      </c>
      <c r="AQ1301" s="4">
        <f>(P1301+273.15)</f>
        <v>297.7251838684082</v>
      </c>
      <c r="AR1301" s="4">
        <f>(O1301+273.15)</f>
        <v>295.9779781341553</v>
      </c>
      <c r="AS1301" s="4">
        <f>(Y1301*AK1301+Z1301*AL1301)*AM1301</f>
        <v>319.9186451930109</v>
      </c>
      <c r="AT1301" s="4">
        <f>((AS1301+0.00000010773*(AR1301^4-AQ1301^4))-AP1301*44100)/(L1301*0.92*2*29.3+0.00000043092*AQ1301^3)</f>
        <v>3.29558288333848</v>
      </c>
      <c r="AU1301" s="4">
        <f>0.61365*EXP(17.502*J1301/(240.97+J1301))</f>
        <v>3.100031073448057</v>
      </c>
      <c r="AV1301" s="4">
        <f>AU1301*1000/AA1301</f>
        <v>30.49989850505611</v>
      </c>
      <c r="AW1301" s="4">
        <f>(AV1301-U1301)</f>
        <v>16.21835858806392</v>
      </c>
      <c r="AX1301" s="4">
        <f>IF(D1301,P1301,(O1301+P1301)/2)</f>
        <v>23.70158100128174</v>
      </c>
      <c r="AY1301" s="4">
        <f>0.61365*EXP(17.502*AX1301/(240.97+AX1301))</f>
        <v>2.941705412957224</v>
      </c>
      <c r="AZ1301" s="4">
        <f>IF(AW1301&lt;&gt;0,(1000-(AV1301+U1301)/2)/AW1301*AP1301,0)</f>
        <v>0.01428619187242544</v>
      </c>
      <c r="BA1301" s="4">
        <f>U1301*AA1301/1000</f>
        <v>1.451585732720559</v>
      </c>
      <c r="BB1301" s="4">
        <f>(AY1301-BA1301)</f>
        <v>1.490119680236664</v>
      </c>
      <c r="BC1301" s="4">
        <f>1/(1.6/F1301+1.37/N1301)</f>
        <v>0.00893533117168189</v>
      </c>
      <c r="BD1301" s="3">
        <f>G1301*AA1301*0.001</f>
      </c>
      <c r="BE1301" s="3">
        <f>G1301/S1301</f>
      </c>
      <c r="BF1301" s="4">
        <f>(1-AP1301*AA1301/AU1301/F1301)*100</f>
        <v>45.88059386979121</v>
      </c>
      <c r="BG1301" s="3">
        <f>(S1301-E1301/(N1301/1.35))</f>
      </c>
      <c r="BH1301" s="3">
        <f>E1301*BF1301/100/BG1301</f>
      </c>
    </row>
    <row r="1302" ht="16" customHeight="1">
      <c r="A1302" s="4">
        <v>1208</v>
      </c>
      <c r="B1302" t="s" s="2">
        <v>1348</v>
      </c>
      <c r="C1302" s="4">
        <v>6984.000028386712</v>
      </c>
      <c r="D1302" s="4">
        <v>0</v>
      </c>
      <c r="E1302" s="3">
        <f>(R1302-#REF!*(1000-T1302)/(1000-U1302))*AO1302</f>
      </c>
      <c r="F1302" s="4">
        <f>IF(AZ1302&lt;&gt;0,1/(1/AZ1302-1/N1302),0)</f>
        <v>0.01366345177329364</v>
      </c>
      <c r="G1302" s="3">
        <f>((BC1302-AP1302/2)*S1302-E1302)/(BC1302+AP1302/2)</f>
      </c>
      <c r="H1302" s="4">
        <f>AP1302*1000</f>
        <v>0.2260860087246546</v>
      </c>
      <c r="I1302" s="4">
        <f>(AU1302-BA1302)</f>
        <v>1.65207485394787</v>
      </c>
      <c r="J1302" s="4">
        <f>(P1302+AT1302*D1302)</f>
        <v>24.58655548095703</v>
      </c>
      <c r="K1302" s="4">
        <v>6</v>
      </c>
      <c r="L1302" s="4">
        <f>(K1302*AI1302+AJ1302)</f>
        <v>1.420000016689301</v>
      </c>
      <c r="M1302" s="4">
        <v>1</v>
      </c>
      <c r="N1302" s="4">
        <f>L1302*(M1302+1)*(M1302+1)/(M1302*M1302+1)</f>
        <v>2.840000033378601</v>
      </c>
      <c r="O1302" s="4">
        <v>22.84319877624512</v>
      </c>
      <c r="P1302" s="4">
        <v>24.58655548095703</v>
      </c>
      <c r="Q1302" s="4">
        <v>22.56793022155762</v>
      </c>
      <c r="R1302" s="4">
        <v>399.8775329589844</v>
      </c>
      <c r="S1302" s="4">
        <v>406.3629760742188</v>
      </c>
      <c r="T1302" s="4">
        <v>13.99889278411865</v>
      </c>
      <c r="U1302" s="4">
        <v>14.26656913757324</v>
      </c>
      <c r="V1302" s="4">
        <v>50.95420074462891</v>
      </c>
      <c r="W1302" s="4">
        <v>51.93849563598633</v>
      </c>
      <c r="X1302" s="4">
        <v>499.5447692871094</v>
      </c>
      <c r="Y1302" s="4">
        <v>1999.522705078125</v>
      </c>
      <c r="Z1302" s="4">
        <v>106.7863693237305</v>
      </c>
      <c r="AA1302" s="4">
        <v>101.6407852172852</v>
      </c>
      <c r="AB1302" s="4">
        <v>10.81005668640137</v>
      </c>
      <c r="AC1302" s="4">
        <v>0.3367830216884613</v>
      </c>
      <c r="AD1302" s="4">
        <v>0.2630170881748199</v>
      </c>
      <c r="AE1302" s="4">
        <v>0.001262960024178028</v>
      </c>
      <c r="AF1302" s="4">
        <v>0.2555683851242065</v>
      </c>
      <c r="AG1302" s="4">
        <v>0.002302843146026134</v>
      </c>
      <c r="AH1302" s="4">
        <v>1</v>
      </c>
      <c r="AI1302" s="4">
        <v>-0.2195652425289154</v>
      </c>
      <c r="AJ1302" s="4">
        <v>2.737391471862793</v>
      </c>
      <c r="AK1302" s="4">
        <v>1</v>
      </c>
      <c r="AL1302" s="4">
        <v>0</v>
      </c>
      <c r="AM1302" s="4">
        <v>0.1599999964237213</v>
      </c>
      <c r="AN1302" s="4">
        <v>111115</v>
      </c>
      <c r="AO1302" s="4">
        <f>X1302*0.000001/(K1302*0.0001)</f>
        <v>0.8325746154785155</v>
      </c>
      <c r="AP1302" s="4">
        <f>(U1302-T1302)/(1000-U1302)*AO1302</f>
        <v>0.0002260860087246546</v>
      </c>
      <c r="AQ1302" s="4">
        <f>(P1302+273.15)</f>
        <v>297.736555480957</v>
      </c>
      <c r="AR1302" s="4">
        <f>(O1302+273.15)</f>
        <v>295.9931987762451</v>
      </c>
      <c r="AS1302" s="4">
        <f>(Y1302*AK1302+Z1302*AL1302)*AM1302</f>
        <v>319.9236256616496</v>
      </c>
      <c r="AT1302" s="4">
        <f>((AS1302+0.00000010773*(AR1302^4-AQ1302^4))-AP1302*44100)/(L1302*0.92*2*29.3+0.00000043092*AQ1302^3)</f>
        <v>3.301530609462563</v>
      </c>
      <c r="AU1302" s="4">
        <f>0.61365*EXP(17.502*J1302/(240.97+J1302))</f>
        <v>3.102140143447501</v>
      </c>
      <c r="AV1302" s="4">
        <f>AU1302*1000/AA1302</f>
        <v>30.52062355496195</v>
      </c>
      <c r="AW1302" s="4">
        <f>(AV1302-U1302)</f>
        <v>16.2540544173887</v>
      </c>
      <c r="AX1302" s="4">
        <f>IF(D1302,P1302,(O1302+P1302)/2)</f>
        <v>23.71487712860107</v>
      </c>
      <c r="AY1302" s="4">
        <f>0.61365*EXP(17.502*AX1302/(240.97+AX1302))</f>
        <v>2.944061071783031</v>
      </c>
      <c r="AZ1302" s="4">
        <f>IF(AW1302&lt;&gt;0,(1000-(AV1302+U1302)/2)/AW1302*AP1302,0)</f>
        <v>0.01359803063470021</v>
      </c>
      <c r="BA1302" s="4">
        <f>U1302*AA1302/1000</f>
        <v>1.450065289499631</v>
      </c>
      <c r="BB1302" s="4">
        <f>(AY1302-BA1302)</f>
        <v>1.4939957822834</v>
      </c>
      <c r="BC1302" s="4">
        <f>1/(1.6/F1302+1.37/N1302)</f>
        <v>0.008504622713442034</v>
      </c>
      <c r="BD1302" s="3">
        <f>G1302*AA1302*0.001</f>
      </c>
      <c r="BE1302" s="3">
        <f>G1302/S1302</f>
      </c>
      <c r="BF1302" s="4">
        <f>(1-AP1302*AA1302/AU1302/F1302)*100</f>
        <v>45.78495077180337</v>
      </c>
      <c r="BG1302" s="3">
        <f>(S1302-E1302/(N1302/1.35))</f>
      </c>
      <c r="BH1302" s="3">
        <f>E1302*BF1302/100/BG1302</f>
      </c>
    </row>
    <row r="1303" ht="16" customHeight="1">
      <c r="A1303" s="4">
        <v>1209</v>
      </c>
      <c r="B1303" t="s" s="2">
        <v>1349</v>
      </c>
      <c r="C1303" s="4">
        <v>6989.000028274953</v>
      </c>
      <c r="D1303" s="4">
        <v>0</v>
      </c>
      <c r="E1303" s="3">
        <f>(R1303-#REF!*(1000-T1303)/(1000-U1303))*AO1303</f>
      </c>
      <c r="F1303" s="4">
        <f>IF(AZ1303&lt;&gt;0,1/(1/AZ1303-1/N1303),0)</f>
        <v>0.01310464505840484</v>
      </c>
      <c r="G1303" s="3">
        <f>((BC1303-AP1303/2)*S1303-E1303)/(BC1303+AP1303/2)</f>
      </c>
      <c r="H1303" s="4">
        <f>AP1303*1000</f>
        <v>0.2178020633718409</v>
      </c>
      <c r="I1303" s="4">
        <f>(AU1303-BA1303)</f>
        <v>1.659049339218859</v>
      </c>
      <c r="J1303" s="4">
        <f>(P1303+AT1303*D1303)</f>
        <v>24.61774444580078</v>
      </c>
      <c r="K1303" s="4">
        <v>6</v>
      </c>
      <c r="L1303" s="4">
        <f>(K1303*AI1303+AJ1303)</f>
        <v>1.420000016689301</v>
      </c>
      <c r="M1303" s="4">
        <v>1</v>
      </c>
      <c r="N1303" s="4">
        <f>L1303*(M1303+1)*(M1303+1)/(M1303*M1303+1)</f>
        <v>2.840000033378601</v>
      </c>
      <c r="O1303" s="4">
        <v>22.85733222961426</v>
      </c>
      <c r="P1303" s="4">
        <v>24.61774444580078</v>
      </c>
      <c r="Q1303" s="4">
        <v>22.56674194335938</v>
      </c>
      <c r="R1303" s="4">
        <v>399.9143981933594</v>
      </c>
      <c r="S1303" s="4">
        <v>406.3756408691406</v>
      </c>
      <c r="T1303" s="4">
        <v>13.9970121383667</v>
      </c>
      <c r="U1303" s="4">
        <v>14.25488567352295</v>
      </c>
      <c r="V1303" s="4">
        <v>50.902832031250</v>
      </c>
      <c r="W1303" s="4">
        <v>51.84884262084961</v>
      </c>
      <c r="X1303" s="4">
        <v>499.5409545898438</v>
      </c>
      <c r="Y1303" s="4">
        <v>1999.690185546875</v>
      </c>
      <c r="Z1303" s="4">
        <v>119.412971496582</v>
      </c>
      <c r="AA1303" s="4">
        <v>101.6410675048828</v>
      </c>
      <c r="AB1303" s="4">
        <v>10.81005668640137</v>
      </c>
      <c r="AC1303" s="4">
        <v>0.3367830216884613</v>
      </c>
      <c r="AD1303" s="4">
        <v>0.2630170881748199</v>
      </c>
      <c r="AE1303" s="4">
        <v>0.001262960024178028</v>
      </c>
      <c r="AF1303" s="4">
        <v>0.2555683851242065</v>
      </c>
      <c r="AG1303" s="4">
        <v>0.002302843146026134</v>
      </c>
      <c r="AH1303" s="4">
        <v>1</v>
      </c>
      <c r="AI1303" s="4">
        <v>-0.2195652425289154</v>
      </c>
      <c r="AJ1303" s="4">
        <v>2.737391471862793</v>
      </c>
      <c r="AK1303" s="4">
        <v>1</v>
      </c>
      <c r="AL1303" s="4">
        <v>0</v>
      </c>
      <c r="AM1303" s="4">
        <v>0.1599999964237213</v>
      </c>
      <c r="AN1303" s="4">
        <v>111115</v>
      </c>
      <c r="AO1303" s="4">
        <f>X1303*0.000001/(K1303*0.0001)</f>
        <v>0.8325682576497395</v>
      </c>
      <c r="AP1303" s="4">
        <f>(U1303-T1303)/(1000-U1303)*AO1303</f>
        <v>0.0002178020633718409</v>
      </c>
      <c r="AQ1303" s="4">
        <f>(P1303+273.15)</f>
        <v>297.7677444458008</v>
      </c>
      <c r="AR1303" s="4">
        <f>(O1303+273.15)</f>
        <v>296.0073322296142</v>
      </c>
      <c r="AS1303" s="4">
        <f>(Y1303*AK1303+Z1303*AL1303)*AM1303</f>
        <v>319.9504225360506</v>
      </c>
      <c r="AT1303" s="4">
        <f>((AS1303+0.00000010773*(AR1303^4-AQ1303^4))-AP1303*44100)/(L1303*0.92*2*29.3+0.00000043092*AQ1303^3)</f>
        <v>3.303617278303282</v>
      </c>
      <c r="AU1303" s="4">
        <f>0.61365*EXP(17.502*J1303/(240.97+J1303))</f>
        <v>3.107931136235792</v>
      </c>
      <c r="AV1303" s="4">
        <f>AU1303*1000/AA1303</f>
        <v>30.57751372088342</v>
      </c>
      <c r="AW1303" s="4">
        <f>(AV1303-U1303)</f>
        <v>16.32262804736047</v>
      </c>
      <c r="AX1303" s="4">
        <f>IF(D1303,P1303,(O1303+P1303)/2)</f>
        <v>23.73753833770752</v>
      </c>
      <c r="AY1303" s="4">
        <f>0.61365*EXP(17.502*AX1303/(240.97+AX1303))</f>
        <v>2.948079732589731</v>
      </c>
      <c r="AZ1303" s="4">
        <f>IF(AW1303&lt;&gt;0,(1000-(AV1303+U1303)/2)/AW1303*AP1303,0)</f>
        <v>0.0130444538837155</v>
      </c>
      <c r="BA1303" s="4">
        <f>U1303*AA1303/1000</f>
        <v>1.448881797016933</v>
      </c>
      <c r="BB1303" s="4">
        <f>(AY1303-BA1303)</f>
        <v>1.499197935572798</v>
      </c>
      <c r="BC1303" s="4">
        <f>1/(1.6/F1303+1.37/N1303)</f>
        <v>0.00815817019601469</v>
      </c>
      <c r="BD1303" s="3">
        <f>G1303*AA1303*0.001</f>
      </c>
      <c r="BE1303" s="3">
        <f>G1303/S1303</f>
      </c>
      <c r="BF1303" s="4">
        <f>(1-AP1303*AA1303/AU1303/F1303)*100</f>
        <v>45.64561858823093</v>
      </c>
      <c r="BG1303" s="3">
        <f>(S1303-E1303/(N1303/1.35))</f>
      </c>
      <c r="BH1303" s="3">
        <f>E1303*BF1303/100/BG1303</f>
      </c>
    </row>
    <row r="1304" ht="16" customHeight="1">
      <c r="A1304" s="4">
        <v>1210</v>
      </c>
      <c r="B1304" t="s" s="2">
        <v>1350</v>
      </c>
      <c r="C1304" s="4">
        <v>6994.500028152019</v>
      </c>
      <c r="D1304" s="4">
        <v>0</v>
      </c>
      <c r="E1304" s="3">
        <f>(R1304-#REF!*(1000-T1304)/(1000-U1304))*AO1304</f>
      </c>
      <c r="F1304" s="4">
        <f>IF(AZ1304&lt;&gt;0,1/(1/AZ1304-1/N1304),0)</f>
        <v>0.0125852752140309</v>
      </c>
      <c r="G1304" s="3">
        <f>((BC1304-AP1304/2)*S1304-E1304)/(BC1304+AP1304/2)</f>
      </c>
      <c r="H1304" s="4">
        <f>AP1304*1000</f>
        <v>0.209887598978487</v>
      </c>
      <c r="I1304" s="4">
        <f>(AU1304-BA1304)</f>
        <v>1.664414375582842</v>
      </c>
      <c r="J1304" s="4">
        <f>(P1304+AT1304*D1304)</f>
        <v>24.63998222351074</v>
      </c>
      <c r="K1304" s="4">
        <v>6</v>
      </c>
      <c r="L1304" s="4">
        <f>(K1304*AI1304+AJ1304)</f>
        <v>1.420000016689301</v>
      </c>
      <c r="M1304" s="4">
        <v>1</v>
      </c>
      <c r="N1304" s="4">
        <f>L1304*(M1304+1)*(M1304+1)/(M1304*M1304+1)</f>
        <v>2.840000033378601</v>
      </c>
      <c r="O1304" s="4">
        <v>22.87142181396484</v>
      </c>
      <c r="P1304" s="4">
        <v>24.63998222351074</v>
      </c>
      <c r="Q1304" s="4">
        <v>22.56515884399414</v>
      </c>
      <c r="R1304" s="4">
        <v>399.8760681152344</v>
      </c>
      <c r="S1304" s="4">
        <v>406.3175354003906</v>
      </c>
      <c r="T1304" s="4">
        <v>13.99426651000977</v>
      </c>
      <c r="U1304" s="4">
        <v>14.24277400970459</v>
      </c>
      <c r="V1304" s="4">
        <v>50.84889602661133</v>
      </c>
      <c r="W1304" s="4">
        <v>51.75880432128906</v>
      </c>
      <c r="X1304" s="4">
        <v>499.5379638671875</v>
      </c>
      <c r="Y1304" s="4">
        <v>1999.793823242188</v>
      </c>
      <c r="Z1304" s="4">
        <v>109.7218475341797</v>
      </c>
      <c r="AA1304" s="4">
        <v>101.6411209106445</v>
      </c>
      <c r="AB1304" s="4">
        <v>10.81005668640137</v>
      </c>
      <c r="AC1304" s="4">
        <v>0.3367830216884613</v>
      </c>
      <c r="AD1304" s="4">
        <v>0.2630170881748199</v>
      </c>
      <c r="AE1304" s="4">
        <v>0.001262960024178028</v>
      </c>
      <c r="AF1304" s="4">
        <v>0.2555683851242065</v>
      </c>
      <c r="AG1304" s="4">
        <v>0.002302843146026134</v>
      </c>
      <c r="AH1304" s="4">
        <v>1</v>
      </c>
      <c r="AI1304" s="4">
        <v>-0.2195652425289154</v>
      </c>
      <c r="AJ1304" s="4">
        <v>2.737391471862793</v>
      </c>
      <c r="AK1304" s="4">
        <v>1</v>
      </c>
      <c r="AL1304" s="4">
        <v>0</v>
      </c>
      <c r="AM1304" s="4">
        <v>0.1599999964237213</v>
      </c>
      <c r="AN1304" s="4">
        <v>111115</v>
      </c>
      <c r="AO1304" s="4">
        <f>X1304*0.000001/(K1304*0.0001)</f>
        <v>0.832563273111979</v>
      </c>
      <c r="AP1304" s="4">
        <f>(U1304-T1304)/(1000-U1304)*AO1304</f>
        <v>0.0002098875989784871</v>
      </c>
      <c r="AQ1304" s="4">
        <f>(P1304+273.15)</f>
        <v>297.7899822235107</v>
      </c>
      <c r="AR1304" s="4">
        <f>(O1304+273.15)</f>
        <v>296.0214218139648</v>
      </c>
      <c r="AS1304" s="4">
        <f>(Y1304*AK1304+Z1304*AL1304)*AM1304</f>
        <v>319.967004566930</v>
      </c>
      <c r="AT1304" s="4">
        <f>((AS1304+0.00000010773*(AR1304^4-AQ1304^4))-AP1304*44100)/(L1304*0.92*2*29.3+0.00000043092*AQ1304^3)</f>
        <v>3.306592700671602</v>
      </c>
      <c r="AU1304" s="4">
        <f>0.61365*EXP(17.502*J1304/(240.97+J1304))</f>
        <v>3.112065890806211</v>
      </c>
      <c r="AV1304" s="4">
        <f>AU1304*1000/AA1304</f>
        <v>30.61817759312309</v>
      </c>
      <c r="AW1304" s="4">
        <f>(AV1304-U1304)</f>
        <v>16.3754035834185</v>
      </c>
      <c r="AX1304" s="4">
        <f>IF(D1304,P1304,(O1304+P1304)/2)</f>
        <v>23.75570201873779</v>
      </c>
      <c r="AY1304" s="4">
        <f>0.61365*EXP(17.502*AX1304/(240.97+AX1304))</f>
        <v>2.951304279756148</v>
      </c>
      <c r="AZ1304" s="4">
        <f>IF(AW1304&lt;&gt;0,(1000-(AV1304+U1304)/2)/AW1304*AP1304,0)</f>
        <v>0.01252975044085907</v>
      </c>
      <c r="BA1304" s="4">
        <f>U1304*AA1304/1000</f>
        <v>1.44765151522337</v>
      </c>
      <c r="BB1304" s="4">
        <f>(AY1304-BA1304)</f>
        <v>1.503652764532779</v>
      </c>
      <c r="BC1304" s="4">
        <f>1/(1.6/F1304+1.37/N1304)</f>
        <v>0.007836063722279157</v>
      </c>
      <c r="BD1304" s="3">
        <f>G1304*AA1304*0.001</f>
      </c>
      <c r="BE1304" s="3">
        <f>G1304/S1304</f>
      </c>
      <c r="BF1304" s="4">
        <f>(1-AP1304*AA1304/AU1304/F1304)*100</f>
        <v>45.53158664913352</v>
      </c>
      <c r="BG1304" s="3">
        <f>(S1304-E1304/(N1304/1.35))</f>
      </c>
      <c r="BH1304" s="3">
        <f>E1304*BF1304/100/BG1304</f>
      </c>
    </row>
    <row r="1305" ht="16" customHeight="1">
      <c r="A1305" s="4">
        <v>1211</v>
      </c>
      <c r="B1305" t="s" s="2">
        <v>1351</v>
      </c>
      <c r="C1305" s="4">
        <v>6999.500028040260</v>
      </c>
      <c r="D1305" s="4">
        <v>0</v>
      </c>
      <c r="E1305" s="3">
        <f>(R1305-#REF!*(1000-T1305)/(1000-U1305))*AO1305</f>
      </c>
      <c r="F1305" s="4">
        <f>IF(AZ1305&lt;&gt;0,1/(1/AZ1305-1/N1305),0)</f>
        <v>0.0121888687513572</v>
      </c>
      <c r="G1305" s="3">
        <f>((BC1305-AP1305/2)*S1305-E1305)/(BC1305+AP1305/2)</f>
      </c>
      <c r="H1305" s="4">
        <f>AP1305*1000</f>
        <v>0.2037190984245644</v>
      </c>
      <c r="I1305" s="4">
        <f>(AU1305-BA1305)</f>
        <v>1.667797595219367</v>
      </c>
      <c r="J1305" s="4">
        <f>(P1305+AT1305*D1305)</f>
        <v>24.65268898010254</v>
      </c>
      <c r="K1305" s="4">
        <v>6</v>
      </c>
      <c r="L1305" s="4">
        <f>(K1305*AI1305+AJ1305)</f>
        <v>1.420000016689301</v>
      </c>
      <c r="M1305" s="4">
        <v>1</v>
      </c>
      <c r="N1305" s="4">
        <f>L1305*(M1305+1)*(M1305+1)/(M1305*M1305+1)</f>
        <v>2.840000033378601</v>
      </c>
      <c r="O1305" s="4">
        <v>22.88271331787109</v>
      </c>
      <c r="P1305" s="4">
        <v>24.65268898010254</v>
      </c>
      <c r="Q1305" s="4">
        <v>22.56446838378906</v>
      </c>
      <c r="R1305" s="4">
        <v>399.810058593750</v>
      </c>
      <c r="S1305" s="4">
        <v>406.2550354003906</v>
      </c>
      <c r="T1305" s="4">
        <v>13.99150943756104</v>
      </c>
      <c r="U1305" s="4">
        <v>14.23272514343262</v>
      </c>
      <c r="V1305" s="4">
        <v>50.8039436340332</v>
      </c>
      <c r="W1305" s="4">
        <v>51.68557357788086</v>
      </c>
      <c r="X1305" s="4">
        <v>499.5187683105469</v>
      </c>
      <c r="Y1305" s="4">
        <v>1999.807373046875</v>
      </c>
      <c r="Z1305" s="4">
        <v>91.80789184570312</v>
      </c>
      <c r="AA1305" s="4">
        <v>101.6413269042969</v>
      </c>
      <c r="AB1305" s="4">
        <v>10.81005668640137</v>
      </c>
      <c r="AC1305" s="4">
        <v>0.3367830216884613</v>
      </c>
      <c r="AD1305" s="4">
        <v>0.2630170881748199</v>
      </c>
      <c r="AE1305" s="4">
        <v>0.001262960024178028</v>
      </c>
      <c r="AF1305" s="4">
        <v>0.2555683851242065</v>
      </c>
      <c r="AG1305" s="4">
        <v>0.002302843146026134</v>
      </c>
      <c r="AH1305" s="4">
        <v>1</v>
      </c>
      <c r="AI1305" s="4">
        <v>-0.2195652425289154</v>
      </c>
      <c r="AJ1305" s="4">
        <v>2.737391471862793</v>
      </c>
      <c r="AK1305" s="4">
        <v>1</v>
      </c>
      <c r="AL1305" s="4">
        <v>0</v>
      </c>
      <c r="AM1305" s="4">
        <v>0.1599999964237213</v>
      </c>
      <c r="AN1305" s="4">
        <v>111115</v>
      </c>
      <c r="AO1305" s="4">
        <f>X1305*0.000001/(K1305*0.0001)</f>
        <v>0.832531280517578</v>
      </c>
      <c r="AP1305" s="4">
        <f>(U1305-T1305)/(1000-U1305)*AO1305</f>
        <v>0.0002037190984245644</v>
      </c>
      <c r="AQ1305" s="4">
        <f>(P1305+273.15)</f>
        <v>297.8026889801025</v>
      </c>
      <c r="AR1305" s="4">
        <f>(O1305+273.15)</f>
        <v>296.0327133178711</v>
      </c>
      <c r="AS1305" s="4">
        <f>(Y1305*AK1305+Z1305*AL1305)*AM1305</f>
        <v>319.9691725356315</v>
      </c>
      <c r="AT1305" s="4">
        <f>((AS1305+0.00000010773*(AR1305^4-AQ1305^4))-AP1305*44100)/(L1305*0.92*2*29.3+0.00000043092*AQ1305^3)</f>
        <v>3.309447035818378</v>
      </c>
      <c r="AU1305" s="4">
        <f>0.61365*EXP(17.502*J1305/(240.97+J1305))</f>
        <v>3.114430664262007</v>
      </c>
      <c r="AV1305" s="4">
        <f>AU1305*1000/AA1305</f>
        <v>30.64138140575913</v>
      </c>
      <c r="AW1305" s="4">
        <f>(AV1305-U1305)</f>
        <v>16.40865626232651</v>
      </c>
      <c r="AX1305" s="4">
        <f>IF(D1305,P1305,(O1305+P1305)/2)</f>
        <v>23.76770114898682</v>
      </c>
      <c r="AY1305" s="4">
        <f>0.61365*EXP(17.502*AX1305/(240.97+AX1305))</f>
        <v>2.953436142885909</v>
      </c>
      <c r="AZ1305" s="4">
        <f>IF(AW1305&lt;&gt;0,(1000-(AV1305+U1305)/2)/AW1305*AP1305,0)</f>
        <v>0.01213677945203804</v>
      </c>
      <c r="BA1305" s="4">
        <f>U1305*AA1305/1000</f>
        <v>1.44663306904264</v>
      </c>
      <c r="BB1305" s="4">
        <f>(AY1305-BA1305)</f>
        <v>1.506803073843269</v>
      </c>
      <c r="BC1305" s="4">
        <f>1/(1.6/F1305+1.37/N1305)</f>
        <v>0.007590149920317983</v>
      </c>
      <c r="BD1305" s="3">
        <f>G1305*AA1305*0.001</f>
      </c>
      <c r="BE1305" s="3">
        <f>G1305/S1305</f>
      </c>
      <c r="BF1305" s="4">
        <f>(1-AP1305*AA1305/AU1305/F1305)*100</f>
        <v>45.45436472916438</v>
      </c>
      <c r="BG1305" s="3">
        <f>(S1305-E1305/(N1305/1.35))</f>
      </c>
      <c r="BH1305" s="3">
        <f>E1305*BF1305/100/BG1305</f>
      </c>
    </row>
    <row r="1306" ht="16" customHeight="1">
      <c r="A1306" s="4">
        <v>1212</v>
      </c>
      <c r="B1306" t="s" s="2">
        <v>1352</v>
      </c>
      <c r="C1306" s="4">
        <v>7004.500027928501</v>
      </c>
      <c r="D1306" s="4">
        <v>0</v>
      </c>
      <c r="E1306" s="3">
        <f>(R1306-#REF!*(1000-T1306)/(1000-U1306))*AO1306</f>
      </c>
      <c r="F1306" s="4">
        <f>IF(AZ1306&lt;&gt;0,1/(1/AZ1306-1/N1306),0)</f>
        <v>0.01179289302738779</v>
      </c>
      <c r="G1306" s="3">
        <f>((BC1306-AP1306/2)*S1306-E1306)/(BC1306+AP1306/2)</f>
      </c>
      <c r="H1306" s="4">
        <f>AP1306*1000</f>
        <v>0.1976035277418759</v>
      </c>
      <c r="I1306" s="4">
        <f>(AU1306-BA1306)</f>
        <v>1.671800084638667</v>
      </c>
      <c r="J1306" s="4">
        <f>(P1306+AT1306*D1306)</f>
        <v>24.66891098022461</v>
      </c>
      <c r="K1306" s="4">
        <v>6</v>
      </c>
      <c r="L1306" s="4">
        <f>(K1306*AI1306+AJ1306)</f>
        <v>1.420000016689301</v>
      </c>
      <c r="M1306" s="4">
        <v>1</v>
      </c>
      <c r="N1306" s="4">
        <f>L1306*(M1306+1)*(M1306+1)/(M1306*M1306+1)</f>
        <v>2.840000033378601</v>
      </c>
      <c r="O1306" s="4">
        <v>22.89382362365723</v>
      </c>
      <c r="P1306" s="4">
        <v>24.66891098022461</v>
      </c>
      <c r="Q1306" s="4">
        <v>22.56490135192871</v>
      </c>
      <c r="R1306" s="4">
        <v>399.8079223632812</v>
      </c>
      <c r="S1306" s="4">
        <v>406.1947326660156</v>
      </c>
      <c r="T1306" s="4">
        <v>13.98909187316895</v>
      </c>
      <c r="U1306" s="4">
        <v>14.22307872772217</v>
      </c>
      <c r="V1306" s="4">
        <v>50.76027679443359</v>
      </c>
      <c r="W1306" s="4">
        <v>51.6148681640625</v>
      </c>
      <c r="X1306" s="4">
        <v>499.4972839355469</v>
      </c>
      <c r="Y1306" s="4">
        <v>1999.780151367188</v>
      </c>
      <c r="Z1306" s="4">
        <v>75.55787658691406</v>
      </c>
      <c r="AA1306" s="4">
        <v>101.6412734985352</v>
      </c>
      <c r="AB1306" s="4">
        <v>10.81005668640137</v>
      </c>
      <c r="AC1306" s="4">
        <v>0.3367830216884613</v>
      </c>
      <c r="AD1306" s="4">
        <v>0.2630170881748199</v>
      </c>
      <c r="AE1306" s="4">
        <v>0.001262960024178028</v>
      </c>
      <c r="AF1306" s="4">
        <v>0.2555683851242065</v>
      </c>
      <c r="AG1306" s="4">
        <v>0.002302843146026134</v>
      </c>
      <c r="AH1306" s="4">
        <v>1</v>
      </c>
      <c r="AI1306" s="4">
        <v>-0.2195652425289154</v>
      </c>
      <c r="AJ1306" s="4">
        <v>2.737391471862793</v>
      </c>
      <c r="AK1306" s="4">
        <v>1</v>
      </c>
      <c r="AL1306" s="4">
        <v>0</v>
      </c>
      <c r="AM1306" s="4">
        <v>0.1599999964237213</v>
      </c>
      <c r="AN1306" s="4">
        <v>111115</v>
      </c>
      <c r="AO1306" s="4">
        <f>X1306*0.000001/(K1306*0.0001)</f>
        <v>0.8324954732259113</v>
      </c>
      <c r="AP1306" s="4">
        <f>(U1306-T1306)/(1000-U1306)*AO1306</f>
        <v>0.0001976035277418759</v>
      </c>
      <c r="AQ1306" s="4">
        <f>(P1306+273.15)</f>
        <v>297.8189109802246</v>
      </c>
      <c r="AR1306" s="4">
        <f>(O1306+273.15)</f>
        <v>296.0438236236572</v>
      </c>
      <c r="AS1306" s="4">
        <f>(Y1306*AK1306+Z1306*AL1306)*AM1306</f>
        <v>319.9648170669789</v>
      </c>
      <c r="AT1306" s="4">
        <f>((AS1306+0.00000010773*(AR1306^4-AQ1306^4))-AP1306*44100)/(L1306*0.92*2*29.3+0.00000043092*AQ1306^3)</f>
        <v>3.311707265540597</v>
      </c>
      <c r="AU1306" s="4">
        <f>0.61365*EXP(17.502*J1306/(240.97+J1306))</f>
        <v>3.117451919594273</v>
      </c>
      <c r="AV1306" s="4">
        <f>AU1306*1000/AA1306</f>
        <v>30.67112219564232</v>
      </c>
      <c r="AW1306" s="4">
        <f>(AV1306-U1306)</f>
        <v>16.44804346792015</v>
      </c>
      <c r="AX1306" s="4">
        <f>IF(D1306,P1306,(O1306+P1306)/2)</f>
        <v>23.78136730194092</v>
      </c>
      <c r="AY1306" s="4">
        <f>0.61365*EXP(17.502*AX1306/(240.97+AX1306))</f>
        <v>2.955865822960624</v>
      </c>
      <c r="AZ1306" s="4">
        <f>IF(AW1306&lt;&gt;0,(1000-(AV1306+U1306)/2)/AW1306*AP1306,0)</f>
        <v>0.0117441263989739</v>
      </c>
      <c r="BA1306" s="4">
        <f>U1306*AA1306/1000</f>
        <v>1.445651834955606</v>
      </c>
      <c r="BB1306" s="4">
        <f>(AY1306-BA1306)</f>
        <v>1.510213988005018</v>
      </c>
      <c r="BC1306" s="4">
        <f>1/(1.6/F1306+1.37/N1306)</f>
        <v>0.007344444853268208</v>
      </c>
      <c r="BD1306" s="3">
        <f>G1306*AA1306*0.001</f>
      </c>
      <c r="BE1306" s="3">
        <f>G1306/S1306</f>
      </c>
      <c r="BF1306" s="4">
        <f>(1-AP1306*AA1306/AU1306/F1306)*100</f>
        <v>45.36830586172156</v>
      </c>
      <c r="BG1306" s="3">
        <f>(S1306-E1306/(N1306/1.35))</f>
      </c>
      <c r="BH1306" s="3">
        <f>E1306*BF1306/100/BG1306</f>
      </c>
    </row>
    <row r="1307" ht="16" customHeight="1">
      <c r="A1307" s="4">
        <v>1213</v>
      </c>
      <c r="B1307" t="s" s="2">
        <v>1353</v>
      </c>
      <c r="C1307" s="4">
        <v>7010.000027805567</v>
      </c>
      <c r="D1307" s="4">
        <v>0</v>
      </c>
      <c r="E1307" s="3">
        <f>(R1307-#REF!*(1000-T1307)/(1000-U1307))*AO1307</f>
      </c>
      <c r="F1307" s="4">
        <f>IF(AZ1307&lt;&gt;0,1/(1/AZ1307-1/N1307),0)</f>
        <v>0.01147375254718226</v>
      </c>
      <c r="G1307" s="3">
        <f>((BC1307-AP1307/2)*S1307-E1307)/(BC1307+AP1307/2)</f>
      </c>
      <c r="H1307" s="4">
        <f>AP1307*1000</f>
        <v>0.192817050127949</v>
      </c>
      <c r="I1307" s="4">
        <f>(AU1307-BA1307)</f>
        <v>1.676460979145347</v>
      </c>
      <c r="J1307" s="4">
        <f>(P1307+AT1307*D1307)</f>
        <v>24.68927764892578</v>
      </c>
      <c r="K1307" s="4">
        <v>6</v>
      </c>
      <c r="L1307" s="4">
        <f>(K1307*AI1307+AJ1307)</f>
        <v>1.420000016689301</v>
      </c>
      <c r="M1307" s="4">
        <v>1</v>
      </c>
      <c r="N1307" s="4">
        <f>L1307*(M1307+1)*(M1307+1)/(M1307*M1307+1)</f>
        <v>2.840000033378601</v>
      </c>
      <c r="O1307" s="4">
        <v>22.9059009552002</v>
      </c>
      <c r="P1307" s="4">
        <v>24.68927764892578</v>
      </c>
      <c r="Q1307" s="4">
        <v>22.56582450866699</v>
      </c>
      <c r="R1307" s="4">
        <v>399.8559875488281</v>
      </c>
      <c r="S1307" s="4">
        <v>406.206787109375</v>
      </c>
      <c r="T1307" s="4">
        <v>13.98630142211914</v>
      </c>
      <c r="U1307" s="4">
        <v>14.21462535858154</v>
      </c>
      <c r="V1307" s="4">
        <v>50.71294784545898</v>
      </c>
      <c r="W1307" s="4">
        <v>51.5451545715332</v>
      </c>
      <c r="X1307" s="4">
        <v>499.4909362792969</v>
      </c>
      <c r="Y1307" s="4">
        <v>1999.732299804688</v>
      </c>
      <c r="Z1307" s="4">
        <v>60.92683410644531</v>
      </c>
      <c r="AA1307" s="4">
        <v>101.6409301757812</v>
      </c>
      <c r="AB1307" s="4">
        <v>10.81005668640137</v>
      </c>
      <c r="AC1307" s="4">
        <v>0.3367830216884613</v>
      </c>
      <c r="AD1307" s="4">
        <v>0.2630170881748199</v>
      </c>
      <c r="AE1307" s="4">
        <v>0.001262960024178028</v>
      </c>
      <c r="AF1307" s="4">
        <v>0.2555683851242065</v>
      </c>
      <c r="AG1307" s="4">
        <v>0.002302843146026134</v>
      </c>
      <c r="AH1307" s="4">
        <v>1</v>
      </c>
      <c r="AI1307" s="4">
        <v>-0.2195652425289154</v>
      </c>
      <c r="AJ1307" s="4">
        <v>2.737391471862793</v>
      </c>
      <c r="AK1307" s="4">
        <v>1</v>
      </c>
      <c r="AL1307" s="4">
        <v>0</v>
      </c>
      <c r="AM1307" s="4">
        <v>0.1599999964237213</v>
      </c>
      <c r="AN1307" s="4">
        <v>111115</v>
      </c>
      <c r="AO1307" s="4">
        <f>X1307*0.000001/(K1307*0.0001)</f>
        <v>0.832484893798828</v>
      </c>
      <c r="AP1307" s="4">
        <f>(U1307-T1307)/(1000-U1307)*AO1307</f>
        <v>0.000192817050127949</v>
      </c>
      <c r="AQ1307" s="4">
        <f>(P1307+273.15)</f>
        <v>297.8392776489258</v>
      </c>
      <c r="AR1307" s="4">
        <f>(O1307+273.15)</f>
        <v>296.0559009552002</v>
      </c>
      <c r="AS1307" s="4">
        <f>(Y1307*AK1307+Z1307*AL1307)*AM1307</f>
        <v>319.957160817150</v>
      </c>
      <c r="AT1307" s="4">
        <f>((AS1307+0.00000010773*(AR1307^4-AQ1307^4))-AP1307*44100)/(L1307*0.92*2*29.3+0.00000043092*AQ1307^3)</f>
        <v>3.312831632649654</v>
      </c>
      <c r="AU1307" s="4">
        <f>0.61365*EXP(17.502*J1307/(240.97+J1307))</f>
        <v>3.121248722691823</v>
      </c>
      <c r="AV1307" s="4">
        <f>AU1307*1000/AA1307</f>
        <v>30.70858085708022</v>
      </c>
      <c r="AW1307" s="4">
        <f>(AV1307-U1307)</f>
        <v>16.49395549849867</v>
      </c>
      <c r="AX1307" s="4">
        <f>IF(D1307,P1307,(O1307+P1307)/2)</f>
        <v>23.79758930206299</v>
      </c>
      <c r="AY1307" s="4">
        <f>0.61365*EXP(17.502*AX1307/(240.97+AX1307))</f>
        <v>2.958752170979841</v>
      </c>
      <c r="AZ1307" s="4">
        <f>IF(AW1307&lt;&gt;0,(1000-(AV1307+U1307)/2)/AW1307*AP1307,0)</f>
        <v>0.011427584492556</v>
      </c>
      <c r="BA1307" s="4">
        <f>U1307*AA1307/1000</f>
        <v>1.444787743546476</v>
      </c>
      <c r="BB1307" s="4">
        <f>(AY1307-BA1307)</f>
        <v>1.513964427433365</v>
      </c>
      <c r="BC1307" s="4">
        <f>1/(1.6/F1307+1.37/N1307)</f>
        <v>0.007146373919618863</v>
      </c>
      <c r="BD1307" s="3">
        <f>G1307*AA1307*0.001</f>
      </c>
      <c r="BE1307" s="3">
        <f>G1307/S1307</f>
      </c>
      <c r="BF1307" s="4">
        <f>(1-AP1307*AA1307/AU1307/F1307)*100</f>
        <v>45.27570084307641</v>
      </c>
      <c r="BG1307" s="3">
        <f>(S1307-E1307/(N1307/1.35))</f>
      </c>
      <c r="BH1307" s="3">
        <f>E1307*BF1307/100/BG1307</f>
      </c>
    </row>
    <row r="1308" ht="16" customHeight="1">
      <c r="A1308" s="4">
        <v>1214</v>
      </c>
      <c r="B1308" t="s" s="2">
        <v>1354</v>
      </c>
      <c r="C1308" s="4">
        <v>7015.000027693808</v>
      </c>
      <c r="D1308" s="4">
        <v>0</v>
      </c>
      <c r="E1308" s="3">
        <f>(R1308-#REF!*(1000-T1308)/(1000-U1308))*AO1308</f>
      </c>
      <c r="F1308" s="4">
        <f>IF(AZ1308&lt;&gt;0,1/(1/AZ1308-1/N1308),0)</f>
        <v>0.01127166670293272</v>
      </c>
      <c r="G1308" s="3">
        <f>((BC1308-AP1308/2)*S1308-E1308)/(BC1308+AP1308/2)</f>
      </c>
      <c r="H1308" s="4">
        <f>AP1308*1000</f>
        <v>0.1899078057691284</v>
      </c>
      <c r="I1308" s="4">
        <f>(AU1308-BA1308)</f>
        <v>1.680623545661593</v>
      </c>
      <c r="J1308" s="4">
        <f>(P1308+AT1308*D1308)</f>
        <v>24.7078857421875</v>
      </c>
      <c r="K1308" s="4">
        <v>6</v>
      </c>
      <c r="L1308" s="4">
        <f>(K1308*AI1308+AJ1308)</f>
        <v>1.420000016689301</v>
      </c>
      <c r="M1308" s="4">
        <v>1</v>
      </c>
      <c r="N1308" s="4">
        <f>L1308*(M1308+1)*(M1308+1)/(M1308*M1308+1)</f>
        <v>2.840000033378601</v>
      </c>
      <c r="O1308" s="4">
        <v>22.91710662841797</v>
      </c>
      <c r="P1308" s="4">
        <v>24.7078857421875</v>
      </c>
      <c r="Q1308" s="4">
        <v>22.56572914123535</v>
      </c>
      <c r="R1308" s="4">
        <v>399.9080505371094</v>
      </c>
      <c r="S1308" s="4">
        <v>406.2663269042969</v>
      </c>
      <c r="T1308" s="4">
        <v>13.98299121856689</v>
      </c>
      <c r="U1308" s="4">
        <v>14.20786380767822</v>
      </c>
      <c r="V1308" s="4">
        <v>50.66670989990234</v>
      </c>
      <c r="W1308" s="4">
        <v>51.48446655273438</v>
      </c>
      <c r="X1308" s="4">
        <v>499.5085144042969</v>
      </c>
      <c r="Y1308" s="4">
        <v>1999.732788085938</v>
      </c>
      <c r="Z1308" s="4">
        <v>58.23298263549805</v>
      </c>
      <c r="AA1308" s="4">
        <v>101.6407318115234</v>
      </c>
      <c r="AB1308" s="4">
        <v>10.81005668640137</v>
      </c>
      <c r="AC1308" s="4">
        <v>0.3367830216884613</v>
      </c>
      <c r="AD1308" s="4">
        <v>0.2630170881748199</v>
      </c>
      <c r="AE1308" s="4">
        <v>0.001262960024178028</v>
      </c>
      <c r="AF1308" s="4">
        <v>0.2555683851242065</v>
      </c>
      <c r="AG1308" s="4">
        <v>0.002302843146026134</v>
      </c>
      <c r="AH1308" s="4">
        <v>0.6666666865348816</v>
      </c>
      <c r="AI1308" s="4">
        <v>-0.2195652425289154</v>
      </c>
      <c r="AJ1308" s="4">
        <v>2.737391471862793</v>
      </c>
      <c r="AK1308" s="4">
        <v>1</v>
      </c>
      <c r="AL1308" s="4">
        <v>0</v>
      </c>
      <c r="AM1308" s="4">
        <v>0.1599999964237213</v>
      </c>
      <c r="AN1308" s="4">
        <v>111115</v>
      </c>
      <c r="AO1308" s="4">
        <f>X1308*0.000001/(K1308*0.0001)</f>
        <v>0.832514190673828</v>
      </c>
      <c r="AP1308" s="4">
        <f>(U1308-T1308)/(1000-U1308)*AO1308</f>
        <v>0.0001899078057691284</v>
      </c>
      <c r="AQ1308" s="4">
        <f>(P1308+273.15)</f>
        <v>297.8578857421875</v>
      </c>
      <c r="AR1308" s="4">
        <f>(O1308+273.15)</f>
        <v>296.0671066284179</v>
      </c>
      <c r="AS1308" s="4">
        <f>(Y1308*AK1308+Z1308*AL1308)*AM1308</f>
        <v>319.9572389421483</v>
      </c>
      <c r="AT1308" s="4">
        <f>((AS1308+0.00000010773*(AR1308^4-AQ1308^4))-AP1308*44100)/(L1308*0.92*2*29.3+0.00000043092*AQ1308^3)</f>
        <v>3.313226627182023</v>
      </c>
      <c r="AU1308" s="4">
        <f>0.61365*EXP(17.502*J1308/(240.97+J1308))</f>
        <v>3.124721220552466</v>
      </c>
      <c r="AV1308" s="4">
        <f>AU1308*1000/AA1308</f>
        <v>30.74280522051695</v>
      </c>
      <c r="AW1308" s="4">
        <f>(AV1308-U1308)</f>
        <v>16.53494141283872</v>
      </c>
      <c r="AX1308" s="4">
        <f>IF(D1308,P1308,(O1308+P1308)/2)</f>
        <v>23.81249618530273</v>
      </c>
      <c r="AY1308" s="4">
        <f>0.61365*EXP(17.502*AX1308/(240.97+AX1308))</f>
        <v>2.961406695553065</v>
      </c>
      <c r="AZ1308" s="4">
        <f>IF(AW1308&lt;&gt;0,(1000-(AV1308+U1308)/2)/AW1308*AP1308,0)</f>
        <v>0.01122710747335865</v>
      </c>
      <c r="BA1308" s="4">
        <f>U1308*AA1308/1000</f>
        <v>1.444097674890872</v>
      </c>
      <c r="BB1308" s="4">
        <f>(AY1308-BA1308)</f>
        <v>1.517309020662192</v>
      </c>
      <c r="BC1308" s="4">
        <f>1/(1.6/F1308+1.37/N1308)</f>
        <v>0.007020931980291335</v>
      </c>
      <c r="BD1308" s="3">
        <f>G1308*AA1308*0.001</f>
      </c>
      <c r="BE1308" s="3">
        <f>G1308/S1308</f>
      </c>
      <c r="BF1308" s="4">
        <f>(1-AP1308*AA1308/AU1308/F1308)*100</f>
        <v>45.1961354908468</v>
      </c>
      <c r="BG1308" s="3">
        <f>(S1308-E1308/(N1308/1.35))</f>
      </c>
      <c r="BH1308" s="3">
        <f>E1308*BF1308/100/BG1308</f>
      </c>
    </row>
    <row r="1309" ht="16" customHeight="1">
      <c r="A1309" s="4">
        <v>1215</v>
      </c>
      <c r="B1309" t="s" s="2">
        <v>1355</v>
      </c>
      <c r="C1309" s="4">
        <v>7020.000027582049</v>
      </c>
      <c r="D1309" s="4">
        <v>0</v>
      </c>
      <c r="E1309" s="3">
        <f>(R1309-#REF!*(1000-T1309)/(1000-U1309))*AO1309</f>
      </c>
      <c r="F1309" s="4">
        <f>IF(AZ1309&lt;&gt;0,1/(1/AZ1309-1/N1309),0)</f>
        <v>0.01110560126449773</v>
      </c>
      <c r="G1309" s="3">
        <f>((BC1309-AP1309/2)*S1309-E1309)/(BC1309+AP1309/2)</f>
      </c>
      <c r="H1309" s="4">
        <f>AP1309*1000</f>
        <v>0.187558494530904</v>
      </c>
      <c r="I1309" s="4">
        <f>(AU1309-BA1309)</f>
        <v>1.684523646184684</v>
      </c>
      <c r="J1309" s="4">
        <f>(P1309+AT1309*D1309)</f>
        <v>24.72578048706055</v>
      </c>
      <c r="K1309" s="4">
        <v>6</v>
      </c>
      <c r="L1309" s="4">
        <f>(K1309*AI1309+AJ1309)</f>
        <v>1.420000016689301</v>
      </c>
      <c r="M1309" s="4">
        <v>1</v>
      </c>
      <c r="N1309" s="4">
        <f>L1309*(M1309+1)*(M1309+1)/(M1309*M1309+1)</f>
        <v>2.840000033378601</v>
      </c>
      <c r="O1309" s="4">
        <v>22.92721748352051</v>
      </c>
      <c r="P1309" s="4">
        <v>24.72578048706055</v>
      </c>
      <c r="Q1309" s="4">
        <v>22.56475639343262</v>
      </c>
      <c r="R1309" s="4">
        <v>399.9173583984375</v>
      </c>
      <c r="S1309" s="4">
        <v>406.360839843750</v>
      </c>
      <c r="T1309" s="4">
        <v>13.98035907745361</v>
      </c>
      <c r="U1309" s="4">
        <v>14.20244026184082</v>
      </c>
      <c r="V1309" s="4">
        <v>50.62532043457031</v>
      </c>
      <c r="W1309" s="4">
        <v>51.43194198608398</v>
      </c>
      <c r="X1309" s="4">
        <v>499.5327453613281</v>
      </c>
      <c r="Y1309" s="4">
        <v>1999.691528320312</v>
      </c>
      <c r="Z1309" s="4">
        <v>54.67727279663086</v>
      </c>
      <c r="AA1309" s="4">
        <v>101.6402893066406</v>
      </c>
      <c r="AB1309" s="4">
        <v>10.81005668640137</v>
      </c>
      <c r="AC1309" s="4">
        <v>0.3367830216884613</v>
      </c>
      <c r="AD1309" s="4">
        <v>0.2630170881748199</v>
      </c>
      <c r="AE1309" s="4">
        <v>0.001262960024178028</v>
      </c>
      <c r="AF1309" s="4">
        <v>0.2555683851242065</v>
      </c>
      <c r="AG1309" s="4">
        <v>0.002302843146026134</v>
      </c>
      <c r="AH1309" s="4">
        <v>1</v>
      </c>
      <c r="AI1309" s="4">
        <v>-0.2195652425289154</v>
      </c>
      <c r="AJ1309" s="4">
        <v>2.737391471862793</v>
      </c>
      <c r="AK1309" s="4">
        <v>1</v>
      </c>
      <c r="AL1309" s="4">
        <v>0</v>
      </c>
      <c r="AM1309" s="4">
        <v>0.1599999964237213</v>
      </c>
      <c r="AN1309" s="4">
        <v>111115</v>
      </c>
      <c r="AO1309" s="4">
        <f>X1309*0.000001/(K1309*0.0001)</f>
        <v>0.8325545756022135</v>
      </c>
      <c r="AP1309" s="4">
        <f>(U1309-T1309)/(1000-U1309)*AO1309</f>
        <v>0.000187558494530904</v>
      </c>
      <c r="AQ1309" s="4">
        <f>(P1309+273.15)</f>
        <v>297.8757804870605</v>
      </c>
      <c r="AR1309" s="4">
        <f>(O1309+273.15)</f>
        <v>296.0772174835205</v>
      </c>
      <c r="AS1309" s="4">
        <f>(Y1309*AK1309+Z1309*AL1309)*AM1309</f>
        <v>319.9506373797958</v>
      </c>
      <c r="AT1309" s="4">
        <f>((AS1309+0.00000010773*(AR1309^4-AQ1309^4))-AP1309*44100)/(L1309*0.92*2*29.3+0.00000043092*AQ1309^3)</f>
        <v>3.31322080168168</v>
      </c>
      <c r="AU1309" s="4">
        <f>0.61365*EXP(17.502*J1309/(240.97+J1309))</f>
        <v>3.128063783258466</v>
      </c>
      <c r="AV1309" s="4">
        <f>AU1309*1000/AA1309</f>
        <v>30.77582526178519</v>
      </c>
      <c r="AW1309" s="4">
        <f>(AV1309-U1309)</f>
        <v>16.57338499994437</v>
      </c>
      <c r="AX1309" s="4">
        <f>IF(D1309,P1309,(O1309+P1309)/2)</f>
        <v>23.82649898529053</v>
      </c>
      <c r="AY1309" s="4">
        <f>0.61365*EXP(17.502*AX1309/(240.97+AX1309))</f>
        <v>2.96390212330483</v>
      </c>
      <c r="AZ1309" s="4">
        <f>IF(AW1309&lt;&gt;0,(1000-(AV1309+U1309)/2)/AW1309*AP1309,0)</f>
        <v>0.01106234282540399</v>
      </c>
      <c r="BA1309" s="4">
        <f>U1309*AA1309/1000</f>
        <v>1.443540137073782</v>
      </c>
      <c r="BB1309" s="4">
        <f>(AY1309-BA1309)</f>
        <v>1.520361986231049</v>
      </c>
      <c r="BC1309" s="4">
        <f>1/(1.6/F1309+1.37/N1309)</f>
        <v>0.006917837796523564</v>
      </c>
      <c r="BD1309" s="3">
        <f>G1309*AA1309*0.001</f>
      </c>
      <c r="BE1309" s="3">
        <f>G1309/S1309</f>
      </c>
      <c r="BF1309" s="4">
        <f>(1-AP1309*AA1309/AU1309/F1309)*100</f>
        <v>45.12368325712409</v>
      </c>
      <c r="BG1309" s="3">
        <f>(S1309-E1309/(N1309/1.35))</f>
      </c>
      <c r="BH1309" s="3">
        <f>E1309*BF1309/100/BG1309</f>
      </c>
    </row>
    <row r="1310" ht="16" customHeight="1">
      <c r="A1310" s="4">
        <v>1216</v>
      </c>
      <c r="B1310" t="s" s="2">
        <v>1356</v>
      </c>
      <c r="C1310" s="4">
        <v>7025.000027470291</v>
      </c>
      <c r="D1310" s="4">
        <v>0</v>
      </c>
      <c r="E1310" s="3">
        <f>(R1310-#REF!*(1000-T1310)/(1000-U1310))*AO1310</f>
      </c>
      <c r="F1310" s="4">
        <f>IF(AZ1310&lt;&gt;0,1/(1/AZ1310-1/N1310),0)</f>
        <v>0.01087879137444948</v>
      </c>
      <c r="G1310" s="3">
        <f>((BC1310-AP1310/2)*S1310-E1310)/(BC1310+AP1310/2)</f>
      </c>
      <c r="H1310" s="4">
        <f>AP1310*1000</f>
        <v>0.1842129768299645</v>
      </c>
      <c r="I1310" s="4">
        <f>(AU1310-BA1310)</f>
        <v>1.688807642556795</v>
      </c>
      <c r="J1310" s="4">
        <f>(P1310+AT1310*D1310)</f>
        <v>24.74578475952148</v>
      </c>
      <c r="K1310" s="4">
        <v>6</v>
      </c>
      <c r="L1310" s="4">
        <f>(K1310*AI1310+AJ1310)</f>
        <v>1.420000016689301</v>
      </c>
      <c r="M1310" s="4">
        <v>1</v>
      </c>
      <c r="N1310" s="4">
        <f>L1310*(M1310+1)*(M1310+1)/(M1310*M1310+1)</f>
        <v>2.840000033378601</v>
      </c>
      <c r="O1310" s="4">
        <v>22.93772125244141</v>
      </c>
      <c r="P1310" s="4">
        <v>24.74578475952148</v>
      </c>
      <c r="Q1310" s="4">
        <v>22.56488418579102</v>
      </c>
      <c r="R1310" s="4">
        <v>399.9956970214844</v>
      </c>
      <c r="S1310" s="4">
        <v>406.4535827636719</v>
      </c>
      <c r="T1310" s="4">
        <v>13.97899436950684</v>
      </c>
      <c r="U1310" s="4">
        <v>14.19710063934326</v>
      </c>
      <c r="V1310" s="4">
        <v>50.589599609375</v>
      </c>
      <c r="W1310" s="4">
        <v>51.38233184814453</v>
      </c>
      <c r="X1310" s="4">
        <v>499.5666198730469</v>
      </c>
      <c r="Y1310" s="4">
        <v>1999.800048828125</v>
      </c>
      <c r="Z1310" s="4">
        <v>67.65398406982422</v>
      </c>
      <c r="AA1310" s="4">
        <v>101.6402206420898</v>
      </c>
      <c r="AB1310" s="4">
        <v>10.81005668640137</v>
      </c>
      <c r="AC1310" s="4">
        <v>0.3367830216884613</v>
      </c>
      <c r="AD1310" s="4">
        <v>0.2630170881748199</v>
      </c>
      <c r="AE1310" s="4">
        <v>0.001262960024178028</v>
      </c>
      <c r="AF1310" s="4">
        <v>0.2555683851242065</v>
      </c>
      <c r="AG1310" s="4">
        <v>0.002302843146026134</v>
      </c>
      <c r="AH1310" s="4">
        <v>0.6666666865348816</v>
      </c>
      <c r="AI1310" s="4">
        <v>-0.2195652425289154</v>
      </c>
      <c r="AJ1310" s="4">
        <v>2.737391471862793</v>
      </c>
      <c r="AK1310" s="4">
        <v>1</v>
      </c>
      <c r="AL1310" s="4">
        <v>0</v>
      </c>
      <c r="AM1310" s="4">
        <v>0.1599999964237213</v>
      </c>
      <c r="AN1310" s="4">
        <v>111115</v>
      </c>
      <c r="AO1310" s="4">
        <f>X1310*0.000001/(K1310*0.0001)</f>
        <v>0.8326110331217448</v>
      </c>
      <c r="AP1310" s="4">
        <f>(U1310-T1310)/(1000-U1310)*AO1310</f>
        <v>0.0001842129768299645</v>
      </c>
      <c r="AQ1310" s="4">
        <f>(P1310+273.15)</f>
        <v>297.8957847595215</v>
      </c>
      <c r="AR1310" s="4">
        <f>(O1310+273.15)</f>
        <v>296.0877212524414</v>
      </c>
      <c r="AS1310" s="4">
        <f>(Y1310*AK1310+Z1310*AL1310)*AM1310</f>
        <v>319.9680006606577</v>
      </c>
      <c r="AT1310" s="4">
        <f>((AS1310+0.00000010773*(AR1310^4-AQ1310^4))-AP1310*44100)/(L1310*0.92*2*29.3+0.00000043092*AQ1310^3)</f>
        <v>3.313754323135679</v>
      </c>
      <c r="AU1310" s="4">
        <f>0.61365*EXP(17.502*J1310/(240.97+J1310))</f>
        <v>3.131804084017599</v>
      </c>
      <c r="AV1310" s="4">
        <f>AU1310*1000/AA1310</f>
        <v>30.8126454688224</v>
      </c>
      <c r="AW1310" s="4">
        <f>(AV1310-U1310)</f>
        <v>16.61554482947914</v>
      </c>
      <c r="AX1310" s="4">
        <f>IF(D1310,P1310,(O1310+P1310)/2)</f>
        <v>23.84175300598145</v>
      </c>
      <c r="AY1310" s="4">
        <f>0.61365*EXP(17.502*AX1310/(240.97+AX1310))</f>
        <v>2.966622622423346</v>
      </c>
      <c r="AZ1310" s="4">
        <f>IF(AW1310&lt;&gt;0,(1000-(AV1310+U1310)/2)/AW1310*AP1310,0)</f>
        <v>0.01083727852558995</v>
      </c>
      <c r="BA1310" s="4">
        <f>U1310*AA1310/1000</f>
        <v>1.442996441460804</v>
      </c>
      <c r="BB1310" s="4">
        <f>(AY1310-BA1310)</f>
        <v>1.523626180962542</v>
      </c>
      <c r="BC1310" s="4">
        <f>1/(1.6/F1310+1.37/N1310)</f>
        <v>0.006777016555491493</v>
      </c>
      <c r="BD1310" s="3">
        <f>G1310*AA1310*0.001</f>
      </c>
      <c r="BE1310" s="3">
        <f>G1310/S1310</f>
      </c>
      <c r="BF1310" s="4">
        <f>(1-AP1310*AA1310/AU1310/F1310)*100</f>
        <v>45.04457314957874</v>
      </c>
      <c r="BG1310" s="3">
        <f>(S1310-E1310/(N1310/1.35))</f>
      </c>
      <c r="BH1310" s="3">
        <f>E1310*BF1310/100/BG1310</f>
      </c>
    </row>
    <row r="1311" ht="16" customHeight="1">
      <c r="A1311" s="4">
        <v>1217</v>
      </c>
      <c r="B1311" t="s" s="2">
        <v>1357</v>
      </c>
      <c r="C1311" s="4">
        <v>7030.500027347356</v>
      </c>
      <c r="D1311" s="4">
        <v>0</v>
      </c>
      <c r="E1311" s="3">
        <f>(R1311-#REF!*(1000-T1311)/(1000-U1311))*AO1311</f>
      </c>
      <c r="F1311" s="4">
        <f>IF(AZ1311&lt;&gt;0,1/(1/AZ1311-1/N1311),0)</f>
        <v>0.01068537342421157</v>
      </c>
      <c r="G1311" s="3">
        <f>((BC1311-AP1311/2)*S1311-E1311)/(BC1311+AP1311/2)</f>
      </c>
      <c r="H1311" s="4">
        <f>AP1311*1000</f>
        <v>0.1812255864636853</v>
      </c>
      <c r="I1311" s="4">
        <f>(AU1311-BA1311)</f>
        <v>1.691361531818569</v>
      </c>
      <c r="J1311" s="4">
        <f>(P1311+AT1311*D1311)</f>
        <v>24.75677490234375</v>
      </c>
      <c r="K1311" s="4">
        <v>6</v>
      </c>
      <c r="L1311" s="4">
        <f>(K1311*AI1311+AJ1311)</f>
        <v>1.420000016689301</v>
      </c>
      <c r="M1311" s="4">
        <v>1</v>
      </c>
      <c r="N1311" s="4">
        <f>L1311*(M1311+1)*(M1311+1)/(M1311*M1311+1)</f>
        <v>2.840000033378601</v>
      </c>
      <c r="O1311" s="4">
        <v>22.94692420959473</v>
      </c>
      <c r="P1311" s="4">
        <v>24.75677490234375</v>
      </c>
      <c r="Q1311" s="4">
        <v>22.56422805786133</v>
      </c>
      <c r="R1311" s="4">
        <v>400.0609741210938</v>
      </c>
      <c r="S1311" s="4">
        <v>406.5232543945312</v>
      </c>
      <c r="T1311" s="4">
        <v>13.97767448425293</v>
      </c>
      <c r="U1311" s="4">
        <v>14.19224262237549</v>
      </c>
      <c r="V1311" s="4">
        <v>50.55281448364258</v>
      </c>
      <c r="W1311" s="4">
        <v>51.33185577392578</v>
      </c>
      <c r="X1311" s="4">
        <v>499.5716247558594</v>
      </c>
      <c r="Y1311" s="4">
        <v>1999.733764648438</v>
      </c>
      <c r="Z1311" s="4">
        <v>92.03462982177734</v>
      </c>
      <c r="AA1311" s="4">
        <v>101.6399688720703</v>
      </c>
      <c r="AB1311" s="4">
        <v>10.81005668640137</v>
      </c>
      <c r="AC1311" s="4">
        <v>0.3367830216884613</v>
      </c>
      <c r="AD1311" s="4">
        <v>0.2630170881748199</v>
      </c>
      <c r="AE1311" s="4">
        <v>0.001262960024178028</v>
      </c>
      <c r="AF1311" s="4">
        <v>0.2555683851242065</v>
      </c>
      <c r="AG1311" s="4">
        <v>0.002302843146026134</v>
      </c>
      <c r="AH1311" s="4">
        <v>1</v>
      </c>
      <c r="AI1311" s="4">
        <v>-0.2195652425289154</v>
      </c>
      <c r="AJ1311" s="4">
        <v>2.737391471862793</v>
      </c>
      <c r="AK1311" s="4">
        <v>1</v>
      </c>
      <c r="AL1311" s="4">
        <v>0</v>
      </c>
      <c r="AM1311" s="4">
        <v>0.1599999964237213</v>
      </c>
      <c r="AN1311" s="4">
        <v>111115</v>
      </c>
      <c r="AO1311" s="4">
        <f>X1311*0.000001/(K1311*0.0001)</f>
        <v>0.8326193745930988</v>
      </c>
      <c r="AP1311" s="4">
        <f>(U1311-T1311)/(1000-U1311)*AO1311</f>
        <v>0.0001812255864636853</v>
      </c>
      <c r="AQ1311" s="4">
        <f>(P1311+273.15)</f>
        <v>297.9067749023437</v>
      </c>
      <c r="AR1311" s="4">
        <f>(O1311+273.15)</f>
        <v>296.0969242095947</v>
      </c>
      <c r="AS1311" s="4">
        <f>(Y1311*AK1311+Z1311*AL1311)*AM1311</f>
        <v>319.9573951921448</v>
      </c>
      <c r="AT1311" s="4">
        <f>((AS1311+0.00000010773*(AR1311^4-AQ1311^4))-AP1311*44100)/(L1311*0.92*2*29.3+0.00000043092*AQ1311^3)</f>
        <v>3.314831114134351</v>
      </c>
      <c r="AU1311" s="4">
        <f>0.61365*EXP(17.502*J1311/(240.97+J1311))</f>
        <v>3.133860630181683</v>
      </c>
      <c r="AV1311" s="4">
        <f>AU1311*1000/AA1311</f>
        <v>30.83295543041865</v>
      </c>
      <c r="AW1311" s="4">
        <f>(AV1311-U1311)</f>
        <v>16.64071280804316</v>
      </c>
      <c r="AX1311" s="4">
        <f>IF(D1311,P1311,(O1311+P1311)/2)</f>
        <v>23.85184955596924</v>
      </c>
      <c r="AY1311" s="4">
        <f>0.61365*EXP(17.502*AX1311/(240.97+AX1311))</f>
        <v>2.968424506092436</v>
      </c>
      <c r="AZ1311" s="4">
        <f>IF(AW1311&lt;&gt;0,(1000-(AV1311+U1311)/2)/AW1311*AP1311,0)</f>
        <v>0.01064532087932451</v>
      </c>
      <c r="BA1311" s="4">
        <f>U1311*AA1311/1000</f>
        <v>1.442499098363114</v>
      </c>
      <c r="BB1311" s="4">
        <f>(AY1311-BA1311)</f>
        <v>1.525925407729322</v>
      </c>
      <c r="BC1311" s="4">
        <f>1/(1.6/F1311+1.37/N1311)</f>
        <v>0.006656912464792762</v>
      </c>
      <c r="BD1311" s="3">
        <f>G1311*AA1311*0.001</f>
      </c>
      <c r="BE1311" s="3">
        <f>G1311/S1311</f>
      </c>
      <c r="BF1311" s="4">
        <f>(1-AP1311*AA1311/AU1311/F1311)*100</f>
        <v>44.99341863800431</v>
      </c>
      <c r="BG1311" s="3">
        <f>(S1311-E1311/(N1311/1.35))</f>
      </c>
      <c r="BH1311" s="3">
        <f>E1311*BF1311/100/BG1311</f>
      </c>
    </row>
    <row r="1312" ht="16" customHeight="1">
      <c r="A1312" s="4">
        <v>1218</v>
      </c>
      <c r="B1312" t="s" s="2">
        <v>1358</v>
      </c>
      <c r="C1312" s="4">
        <v>7035.500027235597</v>
      </c>
      <c r="D1312" s="4">
        <v>0</v>
      </c>
      <c r="E1312" s="3">
        <f>(R1312-#REF!*(1000-T1312)/(1000-U1312))*AO1312</f>
      </c>
      <c r="F1312" s="4">
        <f>IF(AZ1312&lt;&gt;0,1/(1/AZ1312-1/N1312),0)</f>
        <v>0.01053709045176672</v>
      </c>
      <c r="G1312" s="3">
        <f>((BC1312-AP1312/2)*S1312-E1312)/(BC1312+AP1312/2)</f>
      </c>
      <c r="H1312" s="4">
        <f>AP1312*1000</f>
        <v>0.1789931841414563</v>
      </c>
      <c r="I1312" s="4">
        <f>(AU1312-BA1312)</f>
        <v>1.693932168422986</v>
      </c>
      <c r="J1312" s="4">
        <f>(P1312+AT1312*D1312)</f>
        <v>24.7684268951416</v>
      </c>
      <c r="K1312" s="4">
        <v>6</v>
      </c>
      <c r="L1312" s="4">
        <f>(K1312*AI1312+AJ1312)</f>
        <v>1.420000016689301</v>
      </c>
      <c r="M1312" s="4">
        <v>1</v>
      </c>
      <c r="N1312" s="4">
        <f>L1312*(M1312+1)*(M1312+1)/(M1312*M1312+1)</f>
        <v>2.840000033378601</v>
      </c>
      <c r="O1312" s="4">
        <v>22.95510673522949</v>
      </c>
      <c r="P1312" s="4">
        <v>24.7684268951416</v>
      </c>
      <c r="Q1312" s="4">
        <v>22.56367111206055</v>
      </c>
      <c r="R1312" s="4">
        <v>400.0820922851562</v>
      </c>
      <c r="S1312" s="4">
        <v>406.603515625</v>
      </c>
      <c r="T1312" s="4">
        <v>13.97647380828857</v>
      </c>
      <c r="U1312" s="4">
        <v>14.1884126663208</v>
      </c>
      <c r="V1312" s="4">
        <v>50.52323532104492</v>
      </c>
      <c r="W1312" s="4">
        <v>51.29159164428711</v>
      </c>
      <c r="X1312" s="4">
        <v>499.5409240722656</v>
      </c>
      <c r="Y1312" s="4">
        <v>1999.669067382812</v>
      </c>
      <c r="Z1312" s="4">
        <v>117.5424118041992</v>
      </c>
      <c r="AA1312" s="4">
        <v>101.6399917602539</v>
      </c>
      <c r="AB1312" s="4">
        <v>10.81005668640137</v>
      </c>
      <c r="AC1312" s="4">
        <v>0.3367830216884613</v>
      </c>
      <c r="AD1312" s="4">
        <v>0.2630170881748199</v>
      </c>
      <c r="AE1312" s="4">
        <v>0.001262960024178028</v>
      </c>
      <c r="AF1312" s="4">
        <v>0.2555683851242065</v>
      </c>
      <c r="AG1312" s="4">
        <v>0.002302843146026134</v>
      </c>
      <c r="AH1312" s="4">
        <v>1</v>
      </c>
      <c r="AI1312" s="4">
        <v>-0.2195652425289154</v>
      </c>
      <c r="AJ1312" s="4">
        <v>2.737391471862793</v>
      </c>
      <c r="AK1312" s="4">
        <v>1</v>
      </c>
      <c r="AL1312" s="4">
        <v>0</v>
      </c>
      <c r="AM1312" s="4">
        <v>0.1599999964237213</v>
      </c>
      <c r="AN1312" s="4">
        <v>111115</v>
      </c>
      <c r="AO1312" s="4">
        <f>X1312*0.000001/(K1312*0.0001)</f>
        <v>0.8325682067871092</v>
      </c>
      <c r="AP1312" s="4">
        <f>(U1312-T1312)/(1000-U1312)*AO1312</f>
        <v>0.0001789931841414563</v>
      </c>
      <c r="AQ1312" s="4">
        <f>(P1312+273.15)</f>
        <v>297.9184268951416</v>
      </c>
      <c r="AR1312" s="4">
        <f>(O1312+273.15)</f>
        <v>296.1051067352295</v>
      </c>
      <c r="AS1312" s="4">
        <f>(Y1312*AK1312+Z1312*AL1312)*AM1312</f>
        <v>319.9470436298761</v>
      </c>
      <c r="AT1312" s="4">
        <f>((AS1312+0.00000010773*(AR1312^4-AQ1312^4))-AP1312*44100)/(L1312*0.92*2*29.3+0.00000043092*AQ1312^3)</f>
        <v>3.315313726449101</v>
      </c>
      <c r="AU1312" s="4">
        <f>0.61365*EXP(17.502*J1312/(240.97+J1312))</f>
        <v>3.136042314918915</v>
      </c>
      <c r="AV1312" s="4">
        <f>AU1312*1000/AA1312</f>
        <v>30.85441331317834</v>
      </c>
      <c r="AW1312" s="4">
        <f>(AV1312-U1312)</f>
        <v>16.66600064685754</v>
      </c>
      <c r="AX1312" s="4">
        <f>IF(D1312,P1312,(O1312+P1312)/2)</f>
        <v>23.86176681518555</v>
      </c>
      <c r="AY1312" s="4">
        <f>0.61365*EXP(17.502*AX1312/(240.97+AX1312))</f>
        <v>2.970195324163889</v>
      </c>
      <c r="AZ1312" s="4">
        <f>IF(AW1312&lt;&gt;0,(1000-(AV1312+U1312)/2)/AW1312*AP1312,0)</f>
        <v>0.01049813980128738</v>
      </c>
      <c r="BA1312" s="4">
        <f>U1312*AA1312/1000</f>
        <v>1.442110146495928</v>
      </c>
      <c r="BB1312" s="4">
        <f>(AY1312-BA1312)</f>
        <v>1.528085177667961</v>
      </c>
      <c r="BC1312" s="4">
        <f>1/(1.6/F1312+1.37/N1312)</f>
        <v>0.00656482576605686</v>
      </c>
      <c r="BD1312" s="3">
        <f>G1312*AA1312*0.001</f>
      </c>
      <c r="BE1312" s="3">
        <f>G1312/S1312</f>
      </c>
      <c r="BF1312" s="4">
        <f>(1-AP1312*AA1312/AU1312/F1312)*100</f>
        <v>44.94478120780686</v>
      </c>
      <c r="BG1312" s="3">
        <f>(S1312-E1312/(N1312/1.35))</f>
      </c>
      <c r="BH1312" s="3">
        <f>E1312*BF1312/100/BG1312</f>
      </c>
    </row>
    <row r="1313" ht="16" customHeight="1">
      <c r="A1313" s="4">
        <v>1219</v>
      </c>
      <c r="B1313" t="s" s="2">
        <v>1359</v>
      </c>
      <c r="C1313" s="4">
        <v>7041.000027112663</v>
      </c>
      <c r="D1313" s="4">
        <v>0</v>
      </c>
      <c r="E1313" s="3">
        <f>(R1313-#REF!*(1000-T1313)/(1000-U1313))*AO1313</f>
      </c>
      <c r="F1313" s="4">
        <f>IF(AZ1313&lt;&gt;0,1/(1/AZ1313-1/N1313),0)</f>
        <v>0.0104603232118354</v>
      </c>
      <c r="G1313" s="3">
        <f>((BC1313-AP1313/2)*S1313-E1313)/(BC1313+AP1313/2)</f>
      </c>
      <c r="H1313" s="4">
        <f>AP1313*1000</f>
        <v>0.1787018534513045</v>
      </c>
      <c r="I1313" s="4">
        <f>(AU1313-BA1313)</f>
        <v>1.703464014556797</v>
      </c>
      <c r="J1313" s="4">
        <f>(P1313+AT1313*D1313)</f>
        <v>24.81822395324707</v>
      </c>
      <c r="K1313" s="4">
        <v>6</v>
      </c>
      <c r="L1313" s="4">
        <f>(K1313*AI1313+AJ1313)</f>
        <v>1.420000016689301</v>
      </c>
      <c r="M1313" s="4">
        <v>1</v>
      </c>
      <c r="N1313" s="4">
        <f>L1313*(M1313+1)*(M1313+1)/(M1313*M1313+1)</f>
        <v>2.840000033378601</v>
      </c>
      <c r="O1313" s="4">
        <v>22.96283531188965</v>
      </c>
      <c r="P1313" s="4">
        <v>24.81822395324707</v>
      </c>
      <c r="Q1313" s="4">
        <v>22.56242561340332</v>
      </c>
      <c r="R1313" s="4">
        <v>400.0029296875</v>
      </c>
      <c r="S1313" s="4">
        <v>406.6882019042969</v>
      </c>
      <c r="T1313" s="4">
        <v>13.97489738464355</v>
      </c>
      <c r="U1313" s="4">
        <v>14.18649864196777</v>
      </c>
      <c r="V1313" s="4">
        <v>50.49384689331055</v>
      </c>
      <c r="W1313" s="4">
        <v>51.25905609130859</v>
      </c>
      <c r="X1313" s="4">
        <v>499.5245361328125</v>
      </c>
      <c r="Y1313" s="4">
        <v>1999.529296875</v>
      </c>
      <c r="Z1313" s="4">
        <v>141.6747741699219</v>
      </c>
      <c r="AA1313" s="4">
        <v>101.6400985717773</v>
      </c>
      <c r="AB1313" s="4">
        <v>10.81005668640137</v>
      </c>
      <c r="AC1313" s="4">
        <v>0.3367830216884613</v>
      </c>
      <c r="AD1313" s="4">
        <v>0.2630170881748199</v>
      </c>
      <c r="AE1313" s="4">
        <v>0.001262960024178028</v>
      </c>
      <c r="AF1313" s="4">
        <v>0.2555683851242065</v>
      </c>
      <c r="AG1313" s="4">
        <v>0.002302843146026134</v>
      </c>
      <c r="AH1313" s="4">
        <v>0.6666666865348816</v>
      </c>
      <c r="AI1313" s="4">
        <v>-0.2195652425289154</v>
      </c>
      <c r="AJ1313" s="4">
        <v>2.737391471862793</v>
      </c>
      <c r="AK1313" s="4">
        <v>1</v>
      </c>
      <c r="AL1313" s="4">
        <v>0</v>
      </c>
      <c r="AM1313" s="4">
        <v>0.1599999964237213</v>
      </c>
      <c r="AN1313" s="4">
        <v>111115</v>
      </c>
      <c r="AO1313" s="4">
        <f>X1313*0.000001/(K1313*0.0001)</f>
        <v>0.8325408935546874</v>
      </c>
      <c r="AP1313" s="4">
        <f>(U1313-T1313)/(1000-U1313)*AO1313</f>
        <v>0.0001787018534513045</v>
      </c>
      <c r="AQ1313" s="4">
        <f>(P1313+273.15)</f>
        <v>297.968223953247</v>
      </c>
      <c r="AR1313" s="4">
        <f>(O1313+273.15)</f>
        <v>296.1128353118896</v>
      </c>
      <c r="AS1313" s="4">
        <f>(Y1313*AK1313+Z1313*AL1313)*AM1313</f>
        <v>319.924680349126</v>
      </c>
      <c r="AT1313" s="4">
        <f>((AS1313+0.00000010773*(AR1313^4-AQ1313^4))-AP1313*44100)/(L1313*0.92*2*29.3+0.00000043092*AQ1313^3)</f>
        <v>3.309520534769971</v>
      </c>
      <c r="AU1313" s="4">
        <f>0.61365*EXP(17.502*J1313/(240.97+J1313))</f>
        <v>3.145381134914787</v>
      </c>
      <c r="AV1313" s="4">
        <f>AU1313*1000/AA1313</f>
        <v>30.94626214567813</v>
      </c>
      <c r="AW1313" s="4">
        <f>(AV1313-U1313)</f>
        <v>16.75976350371036</v>
      </c>
      <c r="AX1313" s="4">
        <f>IF(D1313,P1313,(O1313+P1313)/2)</f>
        <v>23.89052963256836</v>
      </c>
      <c r="AY1313" s="4">
        <f>0.61365*EXP(17.502*AX1313/(240.97+AX1313))</f>
        <v>2.975336415955256</v>
      </c>
      <c r="AZ1313" s="4">
        <f>IF(AW1313&lt;&gt;0,(1000-(AV1313+U1313)/2)/AW1313*AP1313,0)</f>
        <v>0.01042193700469413</v>
      </c>
      <c r="BA1313" s="4">
        <f>U1313*AA1313/1000</f>
        <v>1.44191712035799</v>
      </c>
      <c r="BB1313" s="4">
        <f>(AY1313-BA1313)</f>
        <v>1.533419295597266</v>
      </c>
      <c r="BC1313" s="4">
        <f>1/(1.6/F1313+1.37/N1313)</f>
        <v>0.006517148546394345</v>
      </c>
      <c r="BD1313" s="3">
        <f>G1313*AA1313*0.001</f>
      </c>
      <c r="BE1313" s="3">
        <f>G1313/S1313</f>
      </c>
      <c r="BF1313" s="4">
        <f>(1-AP1313*AA1313/AU1313/F1313)*100</f>
        <v>44.79533829432841</v>
      </c>
      <c r="BG1313" s="3">
        <f>(S1313-E1313/(N1313/1.35))</f>
      </c>
      <c r="BH1313" s="3">
        <f>E1313*BF1313/100/BG1313</f>
      </c>
    </row>
    <row r="1314" ht="16" customHeight="1">
      <c r="A1314" s="4">
        <v>1220</v>
      </c>
      <c r="B1314" t="s" s="2">
        <v>1360</v>
      </c>
      <c r="C1314" s="4">
        <v>7046.000027000904</v>
      </c>
      <c r="D1314" s="4">
        <v>0</v>
      </c>
      <c r="E1314" s="3">
        <f>(R1314-#REF!*(1000-T1314)/(1000-U1314))*AO1314</f>
      </c>
      <c r="F1314" s="4">
        <f>IF(AZ1314&lt;&gt;0,1/(1/AZ1314-1/N1314),0)</f>
        <v>0.01057165441699957</v>
      </c>
      <c r="G1314" s="3">
        <f>((BC1314-AP1314/2)*S1314-E1314)/(BC1314+AP1314/2)</f>
      </c>
      <c r="H1314" s="4">
        <f>AP1314*1000</f>
        <v>0.1828156489642046</v>
      </c>
      <c r="I1314" s="4">
        <f>(AU1314-BA1314)</f>
        <v>1.724207031155705</v>
      </c>
      <c r="J1314" s="4">
        <f>(P1314+AT1314*D1314)</f>
        <v>24.93046569824219</v>
      </c>
      <c r="K1314" s="4">
        <v>6</v>
      </c>
      <c r="L1314" s="4">
        <f>(K1314*AI1314+AJ1314)</f>
        <v>1.420000016689301</v>
      </c>
      <c r="M1314" s="4">
        <v>1</v>
      </c>
      <c r="N1314" s="4">
        <f>L1314*(M1314+1)*(M1314+1)/(M1314*M1314+1)</f>
        <v>2.840000033378601</v>
      </c>
      <c r="O1314" s="4">
        <v>22.97110176086426</v>
      </c>
      <c r="P1314" s="4">
        <v>24.93046569824219</v>
      </c>
      <c r="Q1314" s="4">
        <v>22.56159019470215</v>
      </c>
      <c r="R1314" s="4">
        <v>399.9465637207031</v>
      </c>
      <c r="S1314" s="4">
        <v>407.0821838378906</v>
      </c>
      <c r="T1314" s="4">
        <v>13.97391414642334</v>
      </c>
      <c r="U1314" s="4">
        <v>14.19038867950439</v>
      </c>
      <c r="V1314" s="4">
        <v>50.46479415893555</v>
      </c>
      <c r="W1314" s="4">
        <v>51.24358367919922</v>
      </c>
      <c r="X1314" s="4">
        <v>499.5176696777344</v>
      </c>
      <c r="Y1314" s="4">
        <v>1999.554199218750</v>
      </c>
      <c r="Z1314" s="4">
        <v>147.1954345703125</v>
      </c>
      <c r="AA1314" s="4">
        <v>101.6401214599609</v>
      </c>
      <c r="AB1314" s="4">
        <v>10.81005668640137</v>
      </c>
      <c r="AC1314" s="4">
        <v>0.3367830216884613</v>
      </c>
      <c r="AD1314" s="4">
        <v>0.2630170881748199</v>
      </c>
      <c r="AE1314" s="4">
        <v>0.001262960024178028</v>
      </c>
      <c r="AF1314" s="4">
        <v>0.2555683851242065</v>
      </c>
      <c r="AG1314" s="4">
        <v>0.002302843146026134</v>
      </c>
      <c r="AH1314" s="4">
        <v>0.6666666865348816</v>
      </c>
      <c r="AI1314" s="4">
        <v>-0.2195652425289154</v>
      </c>
      <c r="AJ1314" s="4">
        <v>2.737391471862793</v>
      </c>
      <c r="AK1314" s="4">
        <v>1</v>
      </c>
      <c r="AL1314" s="4">
        <v>0</v>
      </c>
      <c r="AM1314" s="4">
        <v>0.1599999964237213</v>
      </c>
      <c r="AN1314" s="4">
        <v>111115</v>
      </c>
      <c r="AO1314" s="4">
        <f>X1314*0.000001/(K1314*0.0001)</f>
        <v>0.8325294494628905</v>
      </c>
      <c r="AP1314" s="4">
        <f>(U1314-T1314)/(1000-U1314)*AO1314</f>
        <v>0.0001828156489642046</v>
      </c>
      <c r="AQ1314" s="4">
        <f>(P1314+273.15)</f>
        <v>298.0804656982422</v>
      </c>
      <c r="AR1314" s="4">
        <f>(O1314+273.15)</f>
        <v>296.1211017608642</v>
      </c>
      <c r="AS1314" s="4">
        <f>(Y1314*AK1314+Z1314*AL1314)*AM1314</f>
        <v>319.9286647240369</v>
      </c>
      <c r="AT1314" s="4">
        <f>((AS1314+0.00000010773*(AR1314^4-AQ1314^4))-AP1314*44100)/(L1314*0.92*2*29.3+0.00000043092*AQ1314^3)</f>
        <v>3.293516098334011</v>
      </c>
      <c r="AU1314" s="4">
        <f>0.61365*EXP(17.502*J1314/(240.97+J1314))</f>
        <v>3.166519860104587</v>
      </c>
      <c r="AV1314" s="4">
        <f>AU1314*1000/AA1314</f>
        <v>31.1542313667145</v>
      </c>
      <c r="AW1314" s="4">
        <f>(AV1314-U1314)</f>
        <v>16.96384268721011</v>
      </c>
      <c r="AX1314" s="4">
        <f>IF(D1314,P1314,(O1314+P1314)/2)</f>
        <v>23.95078372955322</v>
      </c>
      <c r="AY1314" s="4">
        <f>0.61365*EXP(17.502*AX1314/(240.97+AX1314))</f>
        <v>2.986131516876642</v>
      </c>
      <c r="AZ1314" s="4">
        <f>IF(AW1314&lt;&gt;0,(1000-(AV1314+U1314)/2)/AW1314*AP1314,0)</f>
        <v>0.01053244828947401</v>
      </c>
      <c r="BA1314" s="4">
        <f>U1314*AA1314/1000</f>
        <v>1.442312828948881</v>
      </c>
      <c r="BB1314" s="4">
        <f>(AY1314-BA1314)</f>
        <v>1.54381868792776</v>
      </c>
      <c r="BC1314" s="4">
        <f>1/(1.6/F1314+1.37/N1314)</f>
        <v>0.006586291415026571</v>
      </c>
      <c r="BD1314" s="3">
        <f>G1314*AA1314*0.001</f>
      </c>
      <c r="BE1314" s="3">
        <f>G1314/S1314</f>
      </c>
      <c r="BF1314" s="4">
        <f>(1-AP1314*AA1314/AU1314/F1314)*100</f>
        <v>44.49228243822049</v>
      </c>
      <c r="BG1314" s="3">
        <f>(S1314-E1314/(N1314/1.35))</f>
      </c>
      <c r="BH1314" s="3">
        <f>E1314*BF1314/100/BG1314</f>
      </c>
    </row>
    <row r="1315" ht="16" customHeight="1">
      <c r="A1315" s="4">
        <v>1221</v>
      </c>
      <c r="B1315" t="s" s="2">
        <v>1361</v>
      </c>
      <c r="C1315" s="4">
        <v>7051.000026889145</v>
      </c>
      <c r="D1315" s="4">
        <v>0</v>
      </c>
      <c r="E1315" s="3">
        <f>(R1315-#REF!*(1000-T1315)/(1000-U1315))*AO1315</f>
      </c>
      <c r="F1315" s="4">
        <f>IF(AZ1315&lt;&gt;0,1/(1/AZ1315-1/N1315),0)</f>
        <v>0.01084755146951301</v>
      </c>
      <c r="G1315" s="3">
        <f>((BC1315-AP1315/2)*S1315-E1315)/(BC1315+AP1315/2)</f>
      </c>
      <c r="H1315" s="4">
        <f>AP1315*1000</f>
        <v>0.1883832609313199</v>
      </c>
      <c r="I1315" s="4">
        <f>(AU1315-BA1315)</f>
        <v>1.731627042827363</v>
      </c>
      <c r="J1315" s="4">
        <f>(P1315+AT1315*D1315)</f>
        <v>24.97185707092285</v>
      </c>
      <c r="K1315" s="4">
        <v>6</v>
      </c>
      <c r="L1315" s="4">
        <f>(K1315*AI1315+AJ1315)</f>
        <v>1.420000016689301</v>
      </c>
      <c r="M1315" s="4">
        <v>1</v>
      </c>
      <c r="N1315" s="4">
        <f>L1315*(M1315+1)*(M1315+1)/(M1315*M1315+1)</f>
        <v>2.840000033378601</v>
      </c>
      <c r="O1315" s="4">
        <v>22.9771785736084</v>
      </c>
      <c r="P1315" s="4">
        <v>24.97185707092285</v>
      </c>
      <c r="Q1315" s="4">
        <v>22.54962730407715</v>
      </c>
      <c r="R1315" s="4">
        <v>399.9165954589844</v>
      </c>
      <c r="S1315" s="4">
        <v>407.5041809082031</v>
      </c>
      <c r="T1315" s="4">
        <v>13.97131156921387</v>
      </c>
      <c r="U1315" s="4">
        <v>14.19436550140381</v>
      </c>
      <c r="V1315" s="4">
        <v>50.4364128112793</v>
      </c>
      <c r="W1315" s="4">
        <v>51.23709106445312</v>
      </c>
      <c r="X1315" s="4">
        <v>499.545410156250</v>
      </c>
      <c r="Y1315" s="4">
        <v>1999.561401367188</v>
      </c>
      <c r="Z1315" s="4">
        <v>153.1940460205078</v>
      </c>
      <c r="AA1315" s="4">
        <v>101.6402893066406</v>
      </c>
      <c r="AB1315" s="4">
        <v>10.81005668640137</v>
      </c>
      <c r="AC1315" s="4">
        <v>0.3367830216884613</v>
      </c>
      <c r="AD1315" s="4">
        <v>0.2630170881748199</v>
      </c>
      <c r="AE1315" s="4">
        <v>0.001262960024178028</v>
      </c>
      <c r="AF1315" s="4">
        <v>0.2555683851242065</v>
      </c>
      <c r="AG1315" s="4">
        <v>0.002302843146026134</v>
      </c>
      <c r="AH1315" s="4">
        <v>0.6666666865348816</v>
      </c>
      <c r="AI1315" s="4">
        <v>-0.2195652425289154</v>
      </c>
      <c r="AJ1315" s="4">
        <v>2.737391471862793</v>
      </c>
      <c r="AK1315" s="4">
        <v>1</v>
      </c>
      <c r="AL1315" s="4">
        <v>0</v>
      </c>
      <c r="AM1315" s="4">
        <v>0.1599999964237213</v>
      </c>
      <c r="AN1315" s="4">
        <v>111115</v>
      </c>
      <c r="AO1315" s="4">
        <f>X1315*0.000001/(K1315*0.0001)</f>
        <v>0.8325756835937499</v>
      </c>
      <c r="AP1315" s="4">
        <f>(U1315-T1315)/(1000-U1315)*AO1315</f>
        <v>0.0001883832609313199</v>
      </c>
      <c r="AQ1315" s="4">
        <f>(P1315+273.15)</f>
        <v>298.1218570709228</v>
      </c>
      <c r="AR1315" s="4">
        <f>(O1315+273.15)</f>
        <v>296.1271785736084</v>
      </c>
      <c r="AS1315" s="4">
        <f>(Y1315*AK1315+Z1315*AL1315)*AM1315</f>
        <v>319.9298170677612</v>
      </c>
      <c r="AT1315" s="4">
        <f>((AS1315+0.00000010773*(AR1315^4-AQ1315^4))-AP1315*44100)/(L1315*0.92*2*29.3+0.00000043092*AQ1315^3)</f>
        <v>3.285962191165535</v>
      </c>
      <c r="AU1315" s="4">
        <f>0.61365*EXP(17.502*J1315/(240.97+J1315))</f>
        <v>3.174346458914245</v>
      </c>
      <c r="AV1315" s="4">
        <f>AU1315*1000/AA1315</f>
        <v>31.23118283673412</v>
      </c>
      <c r="AW1315" s="4">
        <f>(AV1315-U1315)</f>
        <v>17.03681733533031</v>
      </c>
      <c r="AX1315" s="4">
        <f>IF(D1315,P1315,(O1315+P1315)/2)</f>
        <v>23.97451782226562</v>
      </c>
      <c r="AY1315" s="4">
        <f>0.61365*EXP(17.502*AX1315/(240.97+AX1315))</f>
        <v>2.990393100023565</v>
      </c>
      <c r="AZ1315" s="4">
        <f>IF(AW1315&lt;&gt;0,(1000-(AV1315+U1315)/2)/AW1315*AP1315,0)</f>
        <v>0.01080627624543259</v>
      </c>
      <c r="BA1315" s="4">
        <f>U1315*AA1315/1000</f>
        <v>1.442719416086882</v>
      </c>
      <c r="BB1315" s="4">
        <f>(AY1315-BA1315)</f>
        <v>1.547673683936683</v>
      </c>
      <c r="BC1315" s="4">
        <f>1/(1.6/F1315+1.37/N1315)</f>
        <v>0.006757618885786226</v>
      </c>
      <c r="BD1315" s="3">
        <f>G1315*AA1315*0.001</f>
      </c>
      <c r="BE1315" s="3">
        <f>G1315/S1315</f>
      </c>
      <c r="BF1315" s="4">
        <f>(1-AP1315*AA1315/AU1315/F1315)*100</f>
        <v>44.39393564044862</v>
      </c>
      <c r="BG1315" s="3">
        <f>(S1315-E1315/(N1315/1.35))</f>
      </c>
      <c r="BH1315" s="3">
        <f>E1315*BF1315/100/BG1315</f>
      </c>
    </row>
    <row r="1316" ht="16" customHeight="1">
      <c r="A1316" s="4">
        <v>1222</v>
      </c>
      <c r="B1316" t="s" s="2">
        <v>1362</v>
      </c>
      <c r="C1316" s="4">
        <v>7056.500026766211</v>
      </c>
      <c r="D1316" s="4">
        <v>0</v>
      </c>
      <c r="E1316" s="3">
        <f>(R1316-#REF!*(1000-T1316)/(1000-U1316))*AO1316</f>
      </c>
      <c r="F1316" s="4">
        <f>IF(AZ1316&lt;&gt;0,1/(1/AZ1316-1/N1316),0)</f>
        <v>0.01090010071201098</v>
      </c>
      <c r="G1316" s="3">
        <f>((BC1316-AP1316/2)*S1316-E1316)/(BC1316+AP1316/2)</f>
      </c>
      <c r="H1316" s="4">
        <f>AP1316*1000</f>
        <v>0.1876024690831176</v>
      </c>
      <c r="I1316" s="4">
        <f>(AU1316-BA1316)</f>
        <v>1.71630803388948</v>
      </c>
      <c r="J1316" s="4">
        <f>(P1316+AT1316*D1316)</f>
        <v>24.88812637329102</v>
      </c>
      <c r="K1316" s="4">
        <v>6</v>
      </c>
      <c r="L1316" s="4">
        <f>(K1316*AI1316+AJ1316)</f>
        <v>1.420000016689301</v>
      </c>
      <c r="M1316" s="4">
        <v>1</v>
      </c>
      <c r="N1316" s="4">
        <f>L1316*(M1316+1)*(M1316+1)/(M1316*M1316+1)</f>
        <v>2.840000033378601</v>
      </c>
      <c r="O1316" s="4">
        <v>22.96167373657227</v>
      </c>
      <c r="P1316" s="4">
        <v>24.88812637329102</v>
      </c>
      <c r="Q1316" s="4">
        <v>22.3651237487793</v>
      </c>
      <c r="R1316" s="4">
        <v>400.0691223144531</v>
      </c>
      <c r="S1316" s="4">
        <v>407.7051086425781</v>
      </c>
      <c r="T1316" s="4">
        <v>13.96735000610352</v>
      </c>
      <c r="U1316" s="4">
        <v>14.18949317932129</v>
      </c>
      <c r="V1316" s="4">
        <v>50.45644378662109</v>
      </c>
      <c r="W1316" s="4">
        <v>51.25893020629883</v>
      </c>
      <c r="X1316" s="4">
        <v>499.5169982910156</v>
      </c>
      <c r="Y1316" s="4">
        <v>1999.461181640625</v>
      </c>
      <c r="Z1316" s="4">
        <v>159.8591918945312</v>
      </c>
      <c r="AA1316" s="4">
        <v>101.6402359008789</v>
      </c>
      <c r="AB1316" s="4">
        <v>10.81005668640137</v>
      </c>
      <c r="AC1316" s="4">
        <v>0.3367830216884613</v>
      </c>
      <c r="AD1316" s="4">
        <v>0.2630170881748199</v>
      </c>
      <c r="AE1316" s="4">
        <v>0.001262960024178028</v>
      </c>
      <c r="AF1316" s="4">
        <v>0.2555683851242065</v>
      </c>
      <c r="AG1316" s="4">
        <v>0.002302843146026134</v>
      </c>
      <c r="AH1316" s="4">
        <v>0.6666666865348816</v>
      </c>
      <c r="AI1316" s="4">
        <v>-0.2195652425289154</v>
      </c>
      <c r="AJ1316" s="4">
        <v>2.737391471862793</v>
      </c>
      <c r="AK1316" s="4">
        <v>1</v>
      </c>
      <c r="AL1316" s="4">
        <v>0</v>
      </c>
      <c r="AM1316" s="4">
        <v>0.1599999964237213</v>
      </c>
      <c r="AN1316" s="4">
        <v>111115</v>
      </c>
      <c r="AO1316" s="4">
        <f>X1316*0.000001/(K1316*0.0001)</f>
        <v>0.8325283304850259</v>
      </c>
      <c r="AP1316" s="4">
        <f>(U1316-T1316)/(1000-U1316)*AO1316</f>
        <v>0.0001876024690831176</v>
      </c>
      <c r="AQ1316" s="4">
        <f>(P1316+273.15)</f>
        <v>298.038126373291</v>
      </c>
      <c r="AR1316" s="4">
        <f>(O1316+273.15)</f>
        <v>296.1116737365722</v>
      </c>
      <c r="AS1316" s="4">
        <f>(Y1316*AK1316+Z1316*AL1316)*AM1316</f>
        <v>319.9137819118696</v>
      </c>
      <c r="AT1316" s="4">
        <f>((AS1316+0.00000010773*(AR1316^4-AQ1316^4))-AP1316*44100)/(L1316*0.92*2*29.3+0.00000043092*AQ1316^3)</f>
        <v>3.295422100623543</v>
      </c>
      <c r="AU1316" s="4">
        <f>0.61365*EXP(17.502*J1316/(240.97+J1316))</f>
        <v>3.158531467949608</v>
      </c>
      <c r="AV1316" s="4">
        <f>AU1316*1000/AA1316</f>
        <v>31.07560150716155</v>
      </c>
      <c r="AW1316" s="4">
        <f>(AV1316-U1316)</f>
        <v>16.88610832784026</v>
      </c>
      <c r="AX1316" s="4">
        <f>IF(D1316,P1316,(O1316+P1316)/2)</f>
        <v>23.92490005493164</v>
      </c>
      <c r="AY1316" s="4">
        <f>0.61365*EXP(17.502*AX1316/(240.97+AX1316))</f>
        <v>2.981490019064906</v>
      </c>
      <c r="AZ1316" s="4">
        <f>IF(AW1316&lt;&gt;0,(1000-(AV1316+U1316)/2)/AW1316*AP1316,0)</f>
        <v>0.01085842538494104</v>
      </c>
      <c r="BA1316" s="4">
        <f>U1316*AA1316/1000</f>
        <v>1.442223434060128</v>
      </c>
      <c r="BB1316" s="4">
        <f>(AY1316-BA1316)</f>
        <v>1.539266585004778</v>
      </c>
      <c r="BC1316" s="4">
        <f>1/(1.6/F1316+1.37/N1316)</f>
        <v>0.006790247868616497</v>
      </c>
      <c r="BD1316" s="3">
        <f>G1316*AA1316*0.001</f>
      </c>
      <c r="BE1316" s="3">
        <f>G1316/S1316</f>
      </c>
      <c r="BF1316" s="4">
        <f>(1-AP1316*AA1316/AU1316/F1316)*100</f>
        <v>44.6154673219031</v>
      </c>
      <c r="BG1316" s="3">
        <f>(S1316-E1316/(N1316/1.35))</f>
      </c>
      <c r="BH1316" s="3">
        <f>E1316*BF1316/100/BG1316</f>
      </c>
    </row>
    <row r="1317" ht="16" customHeight="1">
      <c r="A1317" s="4">
        <v>1223</v>
      </c>
      <c r="B1317" t="s" s="2">
        <v>1363</v>
      </c>
      <c r="C1317" s="4">
        <v>7061.500026654452</v>
      </c>
      <c r="D1317" s="4">
        <v>0</v>
      </c>
      <c r="E1317" s="3">
        <f>(R1317-#REF!*(1000-T1317)/(1000-U1317))*AO1317</f>
      </c>
      <c r="F1317" s="4">
        <f>IF(AZ1317&lt;&gt;0,1/(1/AZ1317-1/N1317),0)</f>
        <v>0.01053728480047676</v>
      </c>
      <c r="G1317" s="3">
        <f>((BC1317-AP1317/2)*S1317-E1317)/(BC1317+AP1317/2)</f>
      </c>
      <c r="H1317" s="4">
        <f>AP1317*1000</f>
        <v>0.1785954529687612</v>
      </c>
      <c r="I1317" s="4">
        <f>(AU1317-BA1317)</f>
        <v>1.690204074704382</v>
      </c>
      <c r="J1317" s="4">
        <f>(P1317+AT1317*D1317)</f>
        <v>24.73988151550293</v>
      </c>
      <c r="K1317" s="4">
        <v>6</v>
      </c>
      <c r="L1317" s="4">
        <f>(K1317*AI1317+AJ1317)</f>
        <v>1.420000016689301</v>
      </c>
      <c r="M1317" s="4">
        <v>1</v>
      </c>
      <c r="N1317" s="4">
        <f>L1317*(M1317+1)*(M1317+1)/(M1317*M1317+1)</f>
        <v>2.840000033378601</v>
      </c>
      <c r="O1317" s="4">
        <v>22.8881664276123</v>
      </c>
      <c r="P1317" s="4">
        <v>24.73988151550293</v>
      </c>
      <c r="Q1317" s="4">
        <v>21.99337768554688</v>
      </c>
      <c r="R1317" s="4">
        <v>400.2147521972656</v>
      </c>
      <c r="S1317" s="4">
        <v>407.4747924804688</v>
      </c>
      <c r="T1317" s="4">
        <v>13.96098041534424</v>
      </c>
      <c r="U1317" s="4">
        <v>14.17246627807617</v>
      </c>
      <c r="V1317" s="4">
        <v>50.6279182434082</v>
      </c>
      <c r="W1317" s="4">
        <v>51.40256881713867</v>
      </c>
      <c r="X1317" s="4">
        <v>499.5066223144531</v>
      </c>
      <c r="Y1317" s="4">
        <v>1999.262817382812</v>
      </c>
      <c r="Z1317" s="4">
        <v>173.8193359375</v>
      </c>
      <c r="AA1317" s="4">
        <v>101.6404495239258</v>
      </c>
      <c r="AB1317" s="4">
        <v>10.81005668640137</v>
      </c>
      <c r="AC1317" s="4">
        <v>0.3367830216884613</v>
      </c>
      <c r="AD1317" s="4">
        <v>0.2630170881748199</v>
      </c>
      <c r="AE1317" s="4">
        <v>0.001262960024178028</v>
      </c>
      <c r="AF1317" s="4">
        <v>0.2555683851242065</v>
      </c>
      <c r="AG1317" s="4">
        <v>0.002302843146026134</v>
      </c>
      <c r="AH1317" s="4">
        <v>0.6666666865348816</v>
      </c>
      <c r="AI1317" s="4">
        <v>-0.2195652425289154</v>
      </c>
      <c r="AJ1317" s="4">
        <v>2.737391471862793</v>
      </c>
      <c r="AK1317" s="4">
        <v>1</v>
      </c>
      <c r="AL1317" s="4">
        <v>0</v>
      </c>
      <c r="AM1317" s="4">
        <v>0.1599999964237213</v>
      </c>
      <c r="AN1317" s="4">
        <v>111115</v>
      </c>
      <c r="AO1317" s="4">
        <f>X1317*0.000001/(K1317*0.0001)</f>
        <v>0.8325110371907551</v>
      </c>
      <c r="AP1317" s="4">
        <f>(U1317-T1317)/(1000-U1317)*AO1317</f>
        <v>0.0001785954529687612</v>
      </c>
      <c r="AQ1317" s="4">
        <f>(P1317+273.15)</f>
        <v>297.8898815155029</v>
      </c>
      <c r="AR1317" s="4">
        <f>(O1317+273.15)</f>
        <v>296.0381664276123</v>
      </c>
      <c r="AS1317" s="4">
        <f>(Y1317*AK1317+Z1317*AL1317)*AM1317</f>
        <v>319.882043631329</v>
      </c>
      <c r="AT1317" s="4">
        <f>((AS1317+0.00000010773*(AR1317^4-AQ1317^4))-AP1317*44100)/(L1317*0.92*2*29.3+0.00000043092*AQ1317^3)</f>
        <v>3.310082831042597</v>
      </c>
      <c r="AU1317" s="4">
        <f>0.61365*EXP(17.502*J1317/(240.97+J1317))</f>
        <v>3.130699918070724</v>
      </c>
      <c r="AV1317" s="4">
        <f>AU1317*1000/AA1317</f>
        <v>30.80171263246695</v>
      </c>
      <c r="AW1317" s="4">
        <f>(AV1317-U1317)</f>
        <v>16.62924635439078</v>
      </c>
      <c r="AX1317" s="4">
        <f>IF(D1317,P1317,(O1317+P1317)/2)</f>
        <v>23.81402397155762</v>
      </c>
      <c r="AY1317" s="4">
        <f>0.61365*EXP(17.502*AX1317/(240.97+AX1317))</f>
        <v>2.961678871796917</v>
      </c>
      <c r="AZ1317" s="4">
        <f>IF(AW1317&lt;&gt;0,(1000-(AV1317+U1317)/2)/AW1317*AP1317,0)</f>
        <v>0.01049833271580898</v>
      </c>
      <c r="BA1317" s="4">
        <f>U1317*AA1317/1000</f>
        <v>1.440495843366342</v>
      </c>
      <c r="BB1317" s="4">
        <f>(AY1317-BA1317)</f>
        <v>1.521183028430576</v>
      </c>
      <c r="BC1317" s="4">
        <f>1/(1.6/F1317+1.37/N1317)</f>
        <v>0.00656494646587391</v>
      </c>
      <c r="BD1317" s="3">
        <f>G1317*AA1317*0.001</f>
      </c>
      <c r="BE1317" s="3">
        <f>G1317/S1317</f>
      </c>
      <c r="BF1317" s="4">
        <f>(1-AP1317*AA1317/AU1317/F1317)*100</f>
        <v>44.97414308101347</v>
      </c>
      <c r="BG1317" s="3">
        <f>(S1317-E1317/(N1317/1.35))</f>
      </c>
      <c r="BH1317" s="3">
        <f>E1317*BF1317/100/BG1317</f>
      </c>
    </row>
    <row r="1318" ht="16" customHeight="1">
      <c r="A1318" s="4">
        <v>1224</v>
      </c>
      <c r="B1318" t="s" s="2">
        <v>1364</v>
      </c>
      <c r="C1318" s="4">
        <v>7066.500026542693</v>
      </c>
      <c r="D1318" s="4">
        <v>0</v>
      </c>
      <c r="E1318" s="3">
        <f>(R1318-#REF!*(1000-T1318)/(1000-U1318))*AO1318</f>
      </c>
      <c r="F1318" s="4">
        <f>IF(AZ1318&lt;&gt;0,1/(1/AZ1318-1/N1318),0)</f>
        <v>0.009863913020725399</v>
      </c>
      <c r="G1318" s="3">
        <f>((BC1318-AP1318/2)*S1318-E1318)/(BC1318+AP1318/2)</f>
      </c>
      <c r="H1318" s="4">
        <f>AP1318*1000</f>
        <v>0.1657101212704035</v>
      </c>
      <c r="I1318" s="4">
        <f>(AU1318-BA1318)</f>
        <v>1.675088964674003</v>
      </c>
      <c r="J1318" s="4">
        <f>(P1318+AT1318*D1318)</f>
        <v>24.64682579040527</v>
      </c>
      <c r="K1318" s="4">
        <v>6</v>
      </c>
      <c r="L1318" s="4">
        <f>(K1318*AI1318+AJ1318)</f>
        <v>1.420000016689301</v>
      </c>
      <c r="M1318" s="4">
        <v>1</v>
      </c>
      <c r="N1318" s="4">
        <f>L1318*(M1318+1)*(M1318+1)/(M1318*M1318+1)</f>
        <v>2.840000033378601</v>
      </c>
      <c r="O1318" s="4">
        <v>22.7407112121582</v>
      </c>
      <c r="P1318" s="4">
        <v>24.64682579040527</v>
      </c>
      <c r="Q1318" s="4">
        <v>21.50237464904785</v>
      </c>
      <c r="R1318" s="4">
        <v>400.2114868164062</v>
      </c>
      <c r="S1318" s="4">
        <v>407.1141052246094</v>
      </c>
      <c r="T1318" s="4">
        <v>13.95412158966064</v>
      </c>
      <c r="U1318" s="4">
        <v>14.15036201477051</v>
      </c>
      <c r="V1318" s="4">
        <v>51.01366806030273</v>
      </c>
      <c r="W1318" s="4">
        <v>51.74119567871094</v>
      </c>
      <c r="X1318" s="4">
        <v>499.4850463867188</v>
      </c>
      <c r="Y1318" s="4">
        <v>1999.032348632812</v>
      </c>
      <c r="Z1318" s="4">
        <v>173.1670837402344</v>
      </c>
      <c r="AA1318" s="4">
        <v>101.6405334472656</v>
      </c>
      <c r="AB1318" s="4">
        <v>10.81005668640137</v>
      </c>
      <c r="AC1318" s="4">
        <v>0.3367830216884613</v>
      </c>
      <c r="AD1318" s="4">
        <v>0.2630170881748199</v>
      </c>
      <c r="AE1318" s="4">
        <v>0.001262960024178028</v>
      </c>
      <c r="AF1318" s="4">
        <v>0.2555683851242065</v>
      </c>
      <c r="AG1318" s="4">
        <v>0.002302843146026134</v>
      </c>
      <c r="AH1318" s="4">
        <v>0.6666666865348816</v>
      </c>
      <c r="AI1318" s="4">
        <v>-0.2195652425289154</v>
      </c>
      <c r="AJ1318" s="4">
        <v>2.737391471862793</v>
      </c>
      <c r="AK1318" s="4">
        <v>1</v>
      </c>
      <c r="AL1318" s="4">
        <v>0</v>
      </c>
      <c r="AM1318" s="4">
        <v>0.1599999964237213</v>
      </c>
      <c r="AN1318" s="4">
        <v>111115</v>
      </c>
      <c r="AO1318" s="4">
        <f>X1318*0.000001/(K1318*0.0001)</f>
        <v>0.8324750773111977</v>
      </c>
      <c r="AP1318" s="4">
        <f>(U1318-T1318)/(1000-U1318)*AO1318</f>
        <v>0.0001657101212704035</v>
      </c>
      <c r="AQ1318" s="4">
        <f>(P1318+273.15)</f>
        <v>297.7968257904053</v>
      </c>
      <c r="AR1318" s="4">
        <f>(O1318+273.15)</f>
        <v>295.8907112121582</v>
      </c>
      <c r="AS1318" s="4">
        <f>(Y1318*AK1318+Z1318*AL1318)*AM1318</f>
        <v>319.8451686321532</v>
      </c>
      <c r="AT1318" s="4">
        <f>((AS1318+0.00000010773*(AR1318^4-AQ1318^4))-AP1318*44100)/(L1318*0.92*2*29.3+0.00000043092*AQ1318^3)</f>
        <v>3.309842751442723</v>
      </c>
      <c r="AU1318" s="4">
        <f>0.61365*EXP(17.502*J1318/(240.97+J1318))</f>
        <v>3.113339308327202</v>
      </c>
      <c r="AV1318" s="4">
        <f>AU1318*1000/AA1318</f>
        <v>30.63088319919634</v>
      </c>
      <c r="AW1318" s="4">
        <f>(AV1318-U1318)</f>
        <v>16.48052118442583</v>
      </c>
      <c r="AX1318" s="4">
        <f>IF(D1318,P1318,(O1318+P1318)/2)</f>
        <v>23.69376850128174</v>
      </c>
      <c r="AY1318" s="4">
        <f>0.61365*EXP(17.502*AX1318/(240.97+AX1318))</f>
        <v>2.940322050682117</v>
      </c>
      <c r="AZ1318" s="4">
        <f>IF(AW1318&lt;&gt;0,(1000-(AV1318+U1318)/2)/AW1318*AP1318,0)</f>
        <v>0.009829772169825002</v>
      </c>
      <c r="BA1318" s="4">
        <f>U1318*AA1318/1000</f>
        <v>1.438250343653199</v>
      </c>
      <c r="BB1318" s="4">
        <f>(AY1318-BA1318)</f>
        <v>1.502071707028918</v>
      </c>
      <c r="BC1318" s="4">
        <f>1/(1.6/F1318+1.37/N1318)</f>
        <v>0.006146665853185755</v>
      </c>
      <c r="BD1318" s="3">
        <f>G1318*AA1318*0.001</f>
      </c>
      <c r="BE1318" s="3">
        <f>G1318/S1318</f>
      </c>
      <c r="BF1318" s="4">
        <f>(1-AP1318*AA1318/AU1318/F1318)*100</f>
        <v>45.15459070462767</v>
      </c>
      <c r="BG1318" s="3">
        <f>(S1318-E1318/(N1318/1.35))</f>
      </c>
      <c r="BH1318" s="3">
        <f>E1318*BF1318/100/BG1318</f>
      </c>
    </row>
    <row r="1319" ht="16" customHeight="1">
      <c r="A1319" s="4">
        <v>1225</v>
      </c>
      <c r="B1319" t="s" s="2">
        <v>1365</v>
      </c>
      <c r="C1319" s="4">
        <v>7072.000026419759</v>
      </c>
      <c r="D1319" s="4">
        <v>0</v>
      </c>
      <c r="E1319" s="3">
        <f>(R1319-#REF!*(1000-T1319)/(1000-U1319))*AO1319</f>
      </c>
      <c r="F1319" s="4">
        <f>IF(AZ1319&lt;&gt;0,1/(1/AZ1319-1/N1319),0)</f>
        <v>0.009225602698659274</v>
      </c>
      <c r="G1319" s="3">
        <f>((BC1319-AP1319/2)*S1319-E1319)/(BC1319+AP1319/2)</f>
      </c>
      <c r="H1319" s="4">
        <f>AP1319*1000</f>
        <v>0.1546539901714292</v>
      </c>
      <c r="I1319" s="4">
        <f>(AU1319-BA1319)</f>
        <v>1.671181598402851</v>
      </c>
      <c r="J1319" s="4">
        <f>(P1319+AT1319*D1319)</f>
        <v>24.61441230773926</v>
      </c>
      <c r="K1319" s="4">
        <v>6</v>
      </c>
      <c r="L1319" s="4">
        <f>(K1319*AI1319+AJ1319)</f>
        <v>1.420000016689301</v>
      </c>
      <c r="M1319" s="4">
        <v>1</v>
      </c>
      <c r="N1319" s="4">
        <f>L1319*(M1319+1)*(M1319+1)/(M1319*M1319+1)</f>
        <v>2.840000033378601</v>
      </c>
      <c r="O1319" s="4">
        <v>22.51970672607422</v>
      </c>
      <c r="P1319" s="4">
        <v>24.61441230773926</v>
      </c>
      <c r="Q1319" s="4">
        <v>21.08166122436523</v>
      </c>
      <c r="R1319" s="4">
        <v>399.8570556640625</v>
      </c>
      <c r="S1319" s="4">
        <v>406.7222900390625</v>
      </c>
      <c r="T1319" s="4">
        <v>13.94639205932617</v>
      </c>
      <c r="U1319" s="4">
        <v>14.12954711914062</v>
      </c>
      <c r="V1319" s="4">
        <v>51.64161682128906</v>
      </c>
      <c r="W1319" s="4">
        <v>52.3285026550293</v>
      </c>
      <c r="X1319" s="4">
        <v>499.4744873046875</v>
      </c>
      <c r="Y1319" s="4">
        <v>1998.8857421875</v>
      </c>
      <c r="Z1319" s="4">
        <v>174.4818878173828</v>
      </c>
      <c r="AA1319" s="4">
        <v>101.6402282714844</v>
      </c>
      <c r="AB1319" s="4">
        <v>10.81005668640137</v>
      </c>
      <c r="AC1319" s="4">
        <v>0.3367830216884613</v>
      </c>
      <c r="AD1319" s="4">
        <v>0.2630170881748199</v>
      </c>
      <c r="AE1319" s="4">
        <v>0.001262960024178028</v>
      </c>
      <c r="AF1319" s="4">
        <v>0.2555683851242065</v>
      </c>
      <c r="AG1319" s="4">
        <v>0.002302843146026134</v>
      </c>
      <c r="AH1319" s="4">
        <v>0.6666666865348816</v>
      </c>
      <c r="AI1319" s="4">
        <v>-0.2195652425289154</v>
      </c>
      <c r="AJ1319" s="4">
        <v>2.737391471862793</v>
      </c>
      <c r="AK1319" s="4">
        <v>1</v>
      </c>
      <c r="AL1319" s="4">
        <v>0</v>
      </c>
      <c r="AM1319" s="4">
        <v>0.1599999964237213</v>
      </c>
      <c r="AN1319" s="4">
        <v>111115</v>
      </c>
      <c r="AO1319" s="4">
        <f>X1319*0.000001/(K1319*0.0001)</f>
        <v>0.8324574788411457</v>
      </c>
      <c r="AP1319" s="4">
        <f>(U1319-T1319)/(1000-U1319)*AO1319</f>
        <v>0.0001546539901714292</v>
      </c>
      <c r="AQ1319" s="4">
        <f>(P1319+273.15)</f>
        <v>297.7644123077392</v>
      </c>
      <c r="AR1319" s="4">
        <f>(O1319+273.15)</f>
        <v>295.6697067260742</v>
      </c>
      <c r="AS1319" s="4">
        <f>(Y1319*AK1319+Z1319*AL1319)*AM1319</f>
        <v>319.8217116014275</v>
      </c>
      <c r="AT1319" s="4">
        <f>((AS1319+0.00000010773*(AR1319^4-AQ1319^4))-AP1319*44100)/(L1319*0.92*2*29.3+0.00000043092*AQ1319^3)</f>
        <v>3.291429241422938</v>
      </c>
      <c r="AU1319" s="4">
        <f>0.61365*EXP(17.502*J1319/(240.97+J1319))</f>
        <v>3.107311992964999</v>
      </c>
      <c r="AV1319" s="4">
        <f>AU1319*1000/AA1319</f>
        <v>30.57167467850689</v>
      </c>
      <c r="AW1319" s="4">
        <f>(AV1319-U1319)</f>
        <v>16.44212755936626</v>
      </c>
      <c r="AX1319" s="4">
        <f>IF(D1319,P1319,(O1319+P1319)/2)</f>
        <v>23.56705951690674</v>
      </c>
      <c r="AY1319" s="4">
        <f>0.61365*EXP(17.502*AX1319/(240.97+AX1319))</f>
        <v>2.917964944322895</v>
      </c>
      <c r="AZ1319" s="4">
        <f>IF(AW1319&lt;&gt;0,(1000-(AV1319+U1319)/2)/AW1319*AP1319,0)</f>
        <v>0.009195730812040042</v>
      </c>
      <c r="BA1319" s="4">
        <f>U1319*AA1319/1000</f>
        <v>1.436130394562148</v>
      </c>
      <c r="BB1319" s="4">
        <f>(AY1319-BA1319)</f>
        <v>1.481834549760748</v>
      </c>
      <c r="BC1319" s="4">
        <f>1/(1.6/F1319+1.37/N1319)</f>
        <v>0.005750008115584137</v>
      </c>
      <c r="BD1319" s="3">
        <f>G1319*AA1319*0.001</f>
      </c>
      <c r="BE1319" s="3">
        <f>G1319/S1319</f>
      </c>
      <c r="BF1319" s="4">
        <f>(1-AP1319*AA1319/AU1319/F1319)*100</f>
        <v>45.16635041969455</v>
      </c>
      <c r="BG1319" s="3">
        <f>(S1319-E1319/(N1319/1.35))</f>
      </c>
      <c r="BH1319" s="3">
        <f>E1319*BF1319/100/BG1319</f>
      </c>
    </row>
    <row r="1320" ht="16" customHeight="1">
      <c r="A1320" s="4">
        <v>1226</v>
      </c>
      <c r="B1320" t="s" s="2">
        <v>1366</v>
      </c>
      <c r="C1320" s="4">
        <v>7077.000026308</v>
      </c>
      <c r="D1320" s="4">
        <v>0</v>
      </c>
      <c r="E1320" s="3">
        <f>(R1320-#REF!*(1000-T1320)/(1000-U1320))*AO1320</f>
      </c>
      <c r="F1320" s="4">
        <f>IF(AZ1320&lt;&gt;0,1/(1/AZ1320-1/N1320),0)</f>
        <v>0.008703617149020144</v>
      </c>
      <c r="G1320" s="3">
        <f>((BC1320-AP1320/2)*S1320-E1320)/(BC1320+AP1320/2)</f>
      </c>
      <c r="H1320" s="4">
        <f>AP1320*1000</f>
        <v>0.1458669021861014</v>
      </c>
      <c r="I1320" s="4">
        <f>(AU1320-BA1320)</f>
        <v>1.6704818460323</v>
      </c>
      <c r="J1320" s="4">
        <f>(P1320+AT1320*D1320)</f>
        <v>24.60297584533691</v>
      </c>
      <c r="K1320" s="4">
        <v>6</v>
      </c>
      <c r="L1320" s="4">
        <f>(K1320*AI1320+AJ1320)</f>
        <v>1.420000016689301</v>
      </c>
      <c r="M1320" s="4">
        <v>1</v>
      </c>
      <c r="N1320" s="4">
        <f>L1320*(M1320+1)*(M1320+1)/(M1320*M1320+1)</f>
        <v>2.840000033378601</v>
      </c>
      <c r="O1320" s="4">
        <v>22.34065055847168</v>
      </c>
      <c r="P1320" s="4">
        <v>24.60297584533691</v>
      </c>
      <c r="Q1320" s="4">
        <v>21.05893516540527</v>
      </c>
      <c r="R1320" s="4">
        <v>399.3896179199219</v>
      </c>
      <c r="S1320" s="4">
        <v>406.2086791992188</v>
      </c>
      <c r="T1320" s="4">
        <v>13.94279956817627</v>
      </c>
      <c r="U1320" s="4">
        <v>14.115553855896</v>
      </c>
      <c r="V1320" s="4">
        <v>52.20033264160156</v>
      </c>
      <c r="W1320" s="4">
        <v>52.85453033447266</v>
      </c>
      <c r="X1320" s="4">
        <v>499.4651489257812</v>
      </c>
      <c r="Y1320" s="4">
        <v>1998.850463867188</v>
      </c>
      <c r="Z1320" s="4">
        <v>175.7617797851562</v>
      </c>
      <c r="AA1320" s="4">
        <v>101.6400756835938</v>
      </c>
      <c r="AB1320" s="4">
        <v>10.81005668640137</v>
      </c>
      <c r="AC1320" s="4">
        <v>0.3367830216884613</v>
      </c>
      <c r="AD1320" s="4">
        <v>0.2630170881748199</v>
      </c>
      <c r="AE1320" s="4">
        <v>0.001262960024178028</v>
      </c>
      <c r="AF1320" s="4">
        <v>0.2555683851242065</v>
      </c>
      <c r="AG1320" s="4">
        <v>0.002302843146026134</v>
      </c>
      <c r="AH1320" s="4">
        <v>0.6666666865348816</v>
      </c>
      <c r="AI1320" s="4">
        <v>-0.2195652425289154</v>
      </c>
      <c r="AJ1320" s="4">
        <v>2.737391471862793</v>
      </c>
      <c r="AK1320" s="4">
        <v>1</v>
      </c>
      <c r="AL1320" s="4">
        <v>0</v>
      </c>
      <c r="AM1320" s="4">
        <v>0.1599999964237213</v>
      </c>
      <c r="AN1320" s="4">
        <v>111115</v>
      </c>
      <c r="AO1320" s="4">
        <f>X1320*0.000001/(K1320*0.0001)</f>
        <v>0.832441914876302</v>
      </c>
      <c r="AP1320" s="4">
        <f>(U1320-T1320)/(1000-U1320)*AO1320</f>
        <v>0.0001458669021861014</v>
      </c>
      <c r="AQ1320" s="4">
        <f>(P1320+273.15)</f>
        <v>297.7529758453369</v>
      </c>
      <c r="AR1320" s="4">
        <f>(O1320+273.15)</f>
        <v>295.4906505584717</v>
      </c>
      <c r="AS1320" s="4">
        <f>(Y1320*AK1320+Z1320*AL1320)*AM1320</f>
        <v>319.8160670703037</v>
      </c>
      <c r="AT1320" s="4">
        <f>((AS1320+0.00000010773*(AR1320^4-AQ1320^4))-AP1320*44100)/(L1320*0.92*2*29.3+0.00000043092*AQ1320^3)</f>
        <v>3.274640047824626</v>
      </c>
      <c r="AU1320" s="4">
        <f>0.61365*EXP(17.502*J1320/(240.97+J1320))</f>
        <v>3.105187808261413</v>
      </c>
      <c r="AV1320" s="4">
        <f>AU1320*1000/AA1320</f>
        <v>30.55082148824725</v>
      </c>
      <c r="AW1320" s="4">
        <f>(AV1320-U1320)</f>
        <v>16.43526763235126</v>
      </c>
      <c r="AX1320" s="4">
        <f>IF(D1320,P1320,(O1320+P1320)/2)</f>
        <v>23.4718132019043</v>
      </c>
      <c r="AY1320" s="4">
        <f>0.61365*EXP(17.502*AX1320/(240.97+AX1320))</f>
        <v>2.901257272198655</v>
      </c>
      <c r="AZ1320" s="4">
        <f>IF(AW1320&lt;&gt;0,(1000-(AV1320+U1320)/2)/AW1320*AP1320,0)</f>
        <v>0.008677025070387223</v>
      </c>
      <c r="BA1320" s="4">
        <f>U1320*AA1320/1000</f>
        <v>1.434705962229113</v>
      </c>
      <c r="BB1320" s="4">
        <f>(AY1320-BA1320)</f>
        <v>1.466551309969542</v>
      </c>
      <c r="BC1320" s="4">
        <f>1/(1.6/F1320+1.37/N1320)</f>
        <v>0.005425523548119996</v>
      </c>
      <c r="BD1320" s="3">
        <f>G1320*AA1320*0.001</f>
      </c>
      <c r="BE1320" s="3">
        <f>G1320/S1320</f>
      </c>
      <c r="BF1320" s="4">
        <f>(1-AP1320*AA1320/AU1320/F1320)*100</f>
        <v>45.14274299651105</v>
      </c>
      <c r="BG1320" s="3">
        <f>(S1320-E1320/(N1320/1.35))</f>
      </c>
      <c r="BH1320" s="3">
        <f>E1320*BF1320/100/BG1320</f>
      </c>
    </row>
    <row r="1321" ht="16" customHeight="1">
      <c r="A1321" s="4">
        <v>1227</v>
      </c>
      <c r="B1321" t="s" s="2">
        <v>1367</v>
      </c>
      <c r="C1321" s="4">
        <v>7082.000026196241</v>
      </c>
      <c r="D1321" s="4">
        <v>0</v>
      </c>
      <c r="E1321" s="3">
        <f>(R1321-#REF!*(1000-T1321)/(1000-U1321))*AO1321</f>
      </c>
      <c r="F1321" s="4">
        <f>IF(AZ1321&lt;&gt;0,1/(1/AZ1321-1/N1321),0)</f>
        <v>0.0310829274840908</v>
      </c>
      <c r="G1321" s="3">
        <f>((BC1321-AP1321/2)*S1321-E1321)/(BC1321+AP1321/2)</f>
      </c>
      <c r="H1321" s="4">
        <f>AP1321*1000</f>
        <v>0.5038644100249338</v>
      </c>
      <c r="I1321" s="4">
        <f>(AU1321-BA1321)</f>
        <v>1.628089708051763</v>
      </c>
      <c r="J1321" s="4">
        <f>(P1321+AT1321*D1321)</f>
        <v>24.60618591308594</v>
      </c>
      <c r="K1321" s="4">
        <v>6</v>
      </c>
      <c r="L1321" s="4">
        <f>(K1321*AI1321+AJ1321)</f>
        <v>1.420000016689301</v>
      </c>
      <c r="M1321" s="4">
        <v>1</v>
      </c>
      <c r="N1321" s="4">
        <f>L1321*(M1321+1)*(M1321+1)/(M1321*M1321+1)</f>
        <v>2.840000033378601</v>
      </c>
      <c r="O1321" s="4">
        <v>22.25973510742188</v>
      </c>
      <c r="P1321" s="4">
        <v>24.60618591308594</v>
      </c>
      <c r="Q1321" s="4">
        <v>21.33733940124512</v>
      </c>
      <c r="R1321" s="4">
        <v>399.1270751953125</v>
      </c>
      <c r="S1321" s="4">
        <v>433.3625793457031</v>
      </c>
      <c r="T1321" s="4">
        <v>13.94210720062256</v>
      </c>
      <c r="U1321" s="4">
        <v>14.53854656219482</v>
      </c>
      <c r="V1321" s="4">
        <v>52.50626373291016</v>
      </c>
      <c r="W1321" s="4">
        <v>54.19626235961914</v>
      </c>
      <c r="X1321" s="4">
        <v>499.5032043457031</v>
      </c>
      <c r="Y1321" s="4">
        <v>1998.034667968750</v>
      </c>
      <c r="Z1321" s="4">
        <v>181.3167114257812</v>
      </c>
      <c r="AA1321" s="4">
        <v>101.6397476196289</v>
      </c>
      <c r="AB1321" s="4">
        <v>10.81005668640137</v>
      </c>
      <c r="AC1321" s="4">
        <v>0.3367830216884613</v>
      </c>
      <c r="AD1321" s="4">
        <v>0.2630170881748199</v>
      </c>
      <c r="AE1321" s="4">
        <v>0.001262960024178028</v>
      </c>
      <c r="AF1321" s="4">
        <v>0.2555683851242065</v>
      </c>
      <c r="AG1321" s="4">
        <v>0.002302843146026134</v>
      </c>
      <c r="AH1321" s="4">
        <v>0.3333333432674408</v>
      </c>
      <c r="AI1321" s="4">
        <v>-0.2195652425289154</v>
      </c>
      <c r="AJ1321" s="4">
        <v>2.737391471862793</v>
      </c>
      <c r="AK1321" s="4">
        <v>1</v>
      </c>
      <c r="AL1321" s="4">
        <v>0</v>
      </c>
      <c r="AM1321" s="4">
        <v>0.1599999964237213</v>
      </c>
      <c r="AN1321" s="4">
        <v>111115</v>
      </c>
      <c r="AO1321" s="4">
        <f>X1321*0.000001/(K1321*0.0001)</f>
        <v>0.8325053405761718</v>
      </c>
      <c r="AP1321" s="4">
        <f>(U1321-T1321)/(1000-U1321)*AO1321</f>
        <v>0.0005038644100249337</v>
      </c>
      <c r="AQ1321" s="4">
        <f>(P1321+273.15)</f>
        <v>297.7561859130859</v>
      </c>
      <c r="AR1321" s="4">
        <f>(O1321+273.15)</f>
        <v>295.4097351074219</v>
      </c>
      <c r="AS1321" s="4">
        <f>(Y1321*AK1321+Z1321*AL1321)*AM1321</f>
        <v>319.6855397294712</v>
      </c>
      <c r="AT1321" s="4">
        <f>((AS1321+0.00000010773*(AR1321^4-AQ1321^4))-AP1321*44100)/(L1321*0.92*2*29.3+0.00000043092*AQ1321^3)</f>
        <v>3.082952990005639</v>
      </c>
      <c r="AU1321" s="4">
        <f>0.61365*EXP(17.502*J1321/(240.97+J1321))</f>
        <v>3.105783911389468</v>
      </c>
      <c r="AV1321" s="4">
        <f>AU1321*1000/AA1321</f>
        <v>30.55678495987992</v>
      </c>
      <c r="AW1321" s="4">
        <f>(AV1321-U1321)</f>
        <v>16.0182383976851</v>
      </c>
      <c r="AX1321" s="4">
        <f>IF(D1321,P1321,(O1321+P1321)/2)</f>
        <v>23.43296051025391</v>
      </c>
      <c r="AY1321" s="4">
        <f>0.61365*EXP(17.502*AX1321/(240.97+AX1321))</f>
        <v>2.894465974421755</v>
      </c>
      <c r="AZ1321" s="4">
        <f>IF(AW1321&lt;&gt;0,(1000-(AV1321+U1321)/2)/AW1321*AP1321,0)</f>
        <v>0.03074641739568467</v>
      </c>
      <c r="BA1321" s="4">
        <f>U1321*AA1321/1000</f>
        <v>1.477694203337705</v>
      </c>
      <c r="BB1321" s="4">
        <f>(AY1321-BA1321)</f>
        <v>1.41677177108405</v>
      </c>
      <c r="BC1321" s="4">
        <f>1/(1.6/F1321+1.37/N1321)</f>
        <v>0.01924646350268508</v>
      </c>
      <c r="BD1321" s="3">
        <f>G1321*AA1321*0.001</f>
      </c>
      <c r="BE1321" s="3">
        <f>G1321/S1321</f>
      </c>
      <c r="BF1321" s="4">
        <f>(1-AP1321*AA1321/AU1321/F1321)*100</f>
        <v>46.95015609691957</v>
      </c>
      <c r="BG1321" s="3">
        <f>(S1321-E1321/(N1321/1.35))</f>
      </c>
      <c r="BH1321" s="3">
        <f>E1321*BF1321/100/BG1321</f>
      </c>
    </row>
    <row r="1322" ht="16" customHeight="1">
      <c r="A1322" s="4">
        <v>1228</v>
      </c>
      <c r="B1322" t="s" s="2">
        <v>1368</v>
      </c>
      <c r="C1322" s="4">
        <v>7087.500026073307</v>
      </c>
      <c r="D1322" s="4">
        <v>0</v>
      </c>
      <c r="E1322" s="3">
        <f>(R1322-#REF!*(1000-T1322)/(1000-U1322))*AO1322</f>
      </c>
      <c r="F1322" s="4">
        <f>IF(AZ1322&lt;&gt;0,1/(1/AZ1322-1/N1322),0)</f>
        <v>0.2389171437062544</v>
      </c>
      <c r="G1322" s="3">
        <f>((BC1322-AP1322/2)*S1322-E1322)/(BC1322+AP1322/2)</f>
      </c>
      <c r="H1322" s="4">
        <f>AP1322*1000</f>
        <v>2.925257595344199</v>
      </c>
      <c r="I1322" s="4">
        <f>(AU1322-BA1322)</f>
        <v>1.316938860991753</v>
      </c>
      <c r="J1322" s="4">
        <f>(P1322+AT1322*D1322)</f>
        <v>24.49420928955078</v>
      </c>
      <c r="K1322" s="4">
        <v>6</v>
      </c>
      <c r="L1322" s="4">
        <f>(K1322*AI1322+AJ1322)</f>
        <v>1.420000016689301</v>
      </c>
      <c r="M1322" s="4">
        <v>1</v>
      </c>
      <c r="N1322" s="4">
        <f>L1322*(M1322+1)*(M1322+1)/(M1322*M1322+1)</f>
        <v>2.840000033378601</v>
      </c>
      <c r="O1322" s="4">
        <v>22.30753707885742</v>
      </c>
      <c r="P1322" s="4">
        <v>24.49420928955078</v>
      </c>
      <c r="Q1322" s="4">
        <v>21.7143383026123</v>
      </c>
      <c r="R1322" s="4">
        <v>399.3847961425781</v>
      </c>
      <c r="S1322" s="4">
        <v>636.2328491210938</v>
      </c>
      <c r="T1322" s="4">
        <v>13.9433765411377</v>
      </c>
      <c r="U1322" s="4">
        <v>17.39586067199707</v>
      </c>
      <c r="V1322" s="4">
        <v>52.43450546264648</v>
      </c>
      <c r="W1322" s="4">
        <v>63.76736450195312</v>
      </c>
      <c r="X1322" s="4">
        <v>499.5307922363281</v>
      </c>
      <c r="Y1322" s="4">
        <v>1992.895874023438</v>
      </c>
      <c r="Z1322" s="4">
        <v>164.7521362304688</v>
      </c>
      <c r="AA1322" s="4">
        <v>101.6397094726562</v>
      </c>
      <c r="AB1322" s="4">
        <v>10.81005668640137</v>
      </c>
      <c r="AC1322" s="4">
        <v>0.3367830216884613</v>
      </c>
      <c r="AD1322" s="4">
        <v>0.2630170881748199</v>
      </c>
      <c r="AE1322" s="4">
        <v>0.001262960024178028</v>
      </c>
      <c r="AF1322" s="4">
        <v>0.2555683851242065</v>
      </c>
      <c r="AG1322" s="4">
        <v>0.002302843146026134</v>
      </c>
      <c r="AH1322" s="4">
        <v>0.3333333432674408</v>
      </c>
      <c r="AI1322" s="4">
        <v>-0.2195652425289154</v>
      </c>
      <c r="AJ1322" s="4">
        <v>2.737391471862793</v>
      </c>
      <c r="AK1322" s="4">
        <v>1</v>
      </c>
      <c r="AL1322" s="4">
        <v>0</v>
      </c>
      <c r="AM1322" s="4">
        <v>0.1599999964237213</v>
      </c>
      <c r="AN1322" s="4">
        <v>111115</v>
      </c>
      <c r="AO1322" s="4">
        <f>X1322*0.000001/(K1322*0.0001)</f>
        <v>0.83255132039388</v>
      </c>
      <c r="AP1322" s="4">
        <f>(U1322-T1322)/(1000-U1322)*AO1322</f>
        <v>0.002925257595344199</v>
      </c>
      <c r="AQ1322" s="4">
        <f>(P1322+273.15)</f>
        <v>297.6442092895508</v>
      </c>
      <c r="AR1322" s="4">
        <f>(O1322+273.15)</f>
        <v>295.4575370788574</v>
      </c>
      <c r="AS1322" s="4">
        <f>(Y1322*AK1322+Z1322*AL1322)*AM1322</f>
        <v>318.863332716599</v>
      </c>
      <c r="AT1322" s="4">
        <f>((AS1322+0.00000010773*(AR1322^4-AQ1322^4))-AP1322*44100)/(L1322*0.92*2*29.3+0.00000043092*AQ1322^3)</f>
        <v>1.879992056262181</v>
      </c>
      <c r="AU1322" s="4">
        <f>0.61365*EXP(17.502*J1322/(240.97+J1322))</f>
        <v>3.085049085720342</v>
      </c>
      <c r="AV1322" s="4">
        <f>AU1322*1000/AA1322</f>
        <v>30.35279323137284</v>
      </c>
      <c r="AW1322" s="4">
        <f>(AV1322-U1322)</f>
        <v>12.95693255937577</v>
      </c>
      <c r="AX1322" s="4">
        <f>IF(D1322,P1322,(O1322+P1322)/2)</f>
        <v>23.4008731842041</v>
      </c>
      <c r="AY1322" s="4">
        <f>0.61365*EXP(17.502*AX1322/(240.97+AX1322))</f>
        <v>2.888867723170435</v>
      </c>
      <c r="AZ1322" s="4">
        <f>IF(AW1322&lt;&gt;0,(1000-(AV1322+U1322)/2)/AW1322*AP1322,0)</f>
        <v>0.2203777032881785</v>
      </c>
      <c r="BA1322" s="4">
        <f>U1322*AA1322/1000</f>
        <v>1.768110224728589</v>
      </c>
      <c r="BB1322" s="4">
        <f>(AY1322-BA1322)</f>
        <v>1.120757498441846</v>
      </c>
      <c r="BC1322" s="4">
        <f>1/(1.6/F1322+1.37/N1322)</f>
        <v>0.1392897978378998</v>
      </c>
      <c r="BD1322" s="3">
        <f>G1322*AA1322*0.001</f>
      </c>
      <c r="BE1322" s="3">
        <f>G1322/S1322</f>
      </c>
      <c r="BF1322" s="4">
        <f>(1-AP1322*AA1322/AU1322/F1322)*100</f>
        <v>59.66164922643098</v>
      </c>
      <c r="BG1322" s="3">
        <f>(S1322-E1322/(N1322/1.35))</f>
      </c>
      <c r="BH1322" s="3">
        <f>E1322*BF1322/100/BG1322</f>
      </c>
    </row>
    <row r="1323" ht="16" customHeight="1">
      <c r="A1323" s="4">
        <v>1229</v>
      </c>
      <c r="B1323" t="s" s="2">
        <v>1369</v>
      </c>
      <c r="C1323" s="4">
        <v>7092.500025961548</v>
      </c>
      <c r="D1323" s="4">
        <v>0</v>
      </c>
      <c r="E1323" s="3">
        <f>(R1323-#REF!*(1000-T1323)/(1000-U1323))*AO1323</f>
      </c>
      <c r="F1323" s="4">
        <f>IF(AZ1323&lt;&gt;0,1/(1/AZ1323-1/N1323),0)</f>
        <v>0.653312254012448</v>
      </c>
      <c r="G1323" s="3">
        <f>((BC1323-AP1323/2)*S1323-E1323)/(BC1323+AP1323/2)</f>
      </c>
      <c r="H1323" s="4">
        <f>AP1323*1000</f>
        <v>5.300824556720591</v>
      </c>
      <c r="I1323" s="4">
        <f>(AU1323-BA1323)</f>
        <v>0.9889802168623971</v>
      </c>
      <c r="J1323" s="4">
        <f>(P1323+AT1323*D1323)</f>
        <v>24.24949645996094</v>
      </c>
      <c r="K1323" s="4">
        <v>6</v>
      </c>
      <c r="L1323" s="4">
        <f>(K1323*AI1323+AJ1323)</f>
        <v>1.420000016689301</v>
      </c>
      <c r="M1323" s="4">
        <v>1</v>
      </c>
      <c r="N1323" s="4">
        <f>L1323*(M1323+1)*(M1323+1)/(M1323*M1323+1)</f>
        <v>2.840000033378601</v>
      </c>
      <c r="O1323" s="4">
        <v>22.41021919250488</v>
      </c>
      <c r="P1323" s="4">
        <v>24.24949645996094</v>
      </c>
      <c r="Q1323" s="4">
        <v>21.87959480285645</v>
      </c>
      <c r="R1323" s="4">
        <v>399.9035339355469</v>
      </c>
      <c r="S1323" s="4">
        <v>783.1369018554688</v>
      </c>
      <c r="T1323" s="4">
        <v>13.9426908493042</v>
      </c>
      <c r="U1323" s="4">
        <v>20.1809253692627</v>
      </c>
      <c r="V1323" s="4">
        <v>52.14871215820312</v>
      </c>
      <c r="W1323" s="4">
        <v>73.15160369873047</v>
      </c>
      <c r="X1323" s="4">
        <v>499.5498962402344</v>
      </c>
      <c r="Y1323" s="4">
        <v>1989.511474609375</v>
      </c>
      <c r="Z1323" s="4">
        <v>155.2796936035156</v>
      </c>
      <c r="AA1323" s="4">
        <v>101.6393356323242</v>
      </c>
      <c r="AB1323" s="4">
        <v>10.81005668640137</v>
      </c>
      <c r="AC1323" s="4">
        <v>0.3367830216884613</v>
      </c>
      <c r="AD1323" s="4">
        <v>0.2630170881748199</v>
      </c>
      <c r="AE1323" s="4">
        <v>0.001262960024178028</v>
      </c>
      <c r="AF1323" s="4">
        <v>0.2555683851242065</v>
      </c>
      <c r="AG1323" s="4">
        <v>0.002302843146026134</v>
      </c>
      <c r="AH1323" s="4">
        <v>0.3333333432674408</v>
      </c>
      <c r="AI1323" s="4">
        <v>-0.2195652425289154</v>
      </c>
      <c r="AJ1323" s="4">
        <v>2.737391471862793</v>
      </c>
      <c r="AK1323" s="4">
        <v>1</v>
      </c>
      <c r="AL1323" s="4">
        <v>0</v>
      </c>
      <c r="AM1323" s="4">
        <v>0.1599999964237213</v>
      </c>
      <c r="AN1323" s="4">
        <v>111115</v>
      </c>
      <c r="AO1323" s="4">
        <f>X1323*0.000001/(K1323*0.0001)</f>
        <v>0.8325831604003905</v>
      </c>
      <c r="AP1323" s="4">
        <f>(U1323-T1323)/(1000-U1323)*AO1323</f>
        <v>0.005300824556720591</v>
      </c>
      <c r="AQ1323" s="4">
        <f>(P1323+273.15)</f>
        <v>297.3994964599609</v>
      </c>
      <c r="AR1323" s="4">
        <f>(O1323+273.15)</f>
        <v>295.5602191925049</v>
      </c>
      <c r="AS1323" s="4">
        <f>(Y1323*AK1323+Z1323*AL1323)*AM1323</f>
        <v>318.3218288224525</v>
      </c>
      <c r="AT1323" s="4">
        <f>((AS1323+0.00000010773*(AR1323^4-AQ1323^4))-AP1323*44100)/(L1323*0.92*2*29.3+0.00000043092*AQ1323^3)</f>
        <v>0.7270464827708472</v>
      </c>
      <c r="AU1323" s="4">
        <f>0.61365*EXP(17.502*J1323/(240.97+J1323))</f>
        <v>3.040156063839775</v>
      </c>
      <c r="AV1323" s="4">
        <f>AU1323*1000/AA1323</f>
        <v>29.91121542586036</v>
      </c>
      <c r="AW1323" s="4">
        <f>(AV1323-U1323)</f>
        <v>9.730290056597667</v>
      </c>
      <c r="AX1323" s="4">
        <f>IF(D1323,P1323,(O1323+P1323)/2)</f>
        <v>23.32985782623291</v>
      </c>
      <c r="AY1323" s="4">
        <f>0.61365*EXP(17.502*AX1323/(240.97+AX1323))</f>
        <v>2.876511389924882</v>
      </c>
      <c r="AZ1323" s="4">
        <f>IF(AW1323&lt;&gt;0,(1000-(AV1323+U1323)/2)/AW1323*AP1323,0)</f>
        <v>0.5311311072585774</v>
      </c>
      <c r="BA1323" s="4">
        <f>U1323*AA1323/1000</f>
        <v>2.051175846977378</v>
      </c>
      <c r="BB1323" s="4">
        <f>(AY1323-BA1323)</f>
        <v>0.8253355429475042</v>
      </c>
      <c r="BC1323" s="4">
        <f>1/(1.6/F1323+1.37/N1323)</f>
        <v>0.3411277651128572</v>
      </c>
      <c r="BD1323" s="3">
        <f>G1323*AA1323*0.001</f>
      </c>
      <c r="BE1323" s="3">
        <f>G1323/S1323</f>
      </c>
      <c r="BF1323" s="4">
        <f>(1-AP1323*AA1323/AU1323/F1323)*100</f>
        <v>72.87382460441148</v>
      </c>
      <c r="BG1323" s="3">
        <f>(S1323-E1323/(N1323/1.35))</f>
      </c>
      <c r="BH1323" s="3">
        <f>E1323*BF1323/100/BG1323</f>
      </c>
    </row>
    <row r="1324" ht="16" customHeight="1">
      <c r="A1324" s="4">
        <v>1230</v>
      </c>
      <c r="B1324" t="s" s="2">
        <v>1370</v>
      </c>
      <c r="C1324" s="4">
        <v>7097.500025849789</v>
      </c>
      <c r="D1324" s="4">
        <v>0</v>
      </c>
      <c r="E1324" s="3">
        <f>(R1324-#REF!*(1000-T1324)/(1000-U1324))*AO1324</f>
      </c>
      <c r="F1324" s="4">
        <f>IF(AZ1324&lt;&gt;0,1/(1/AZ1324-1/N1324),0)</f>
        <v>1.554009661914892</v>
      </c>
      <c r="G1324" s="3">
        <f>((BC1324-AP1324/2)*S1324-E1324)/(BC1324+AP1324/2)</f>
      </c>
      <c r="H1324" s="4">
        <f>AP1324*1000</f>
        <v>7.16885442016942</v>
      </c>
      <c r="I1324" s="4">
        <f>(AU1324-BA1324)</f>
        <v>0.7066927886365617</v>
      </c>
      <c r="J1324" s="4">
        <f>(P1324+AT1324*D1324)</f>
        <v>23.91230010986328</v>
      </c>
      <c r="K1324" s="4">
        <v>6</v>
      </c>
      <c r="L1324" s="4">
        <f>(K1324*AI1324+AJ1324)</f>
        <v>1.420000016689301</v>
      </c>
      <c r="M1324" s="4">
        <v>1</v>
      </c>
      <c r="N1324" s="4">
        <f>L1324*(M1324+1)*(M1324+1)/(M1324*M1324+1)</f>
        <v>2.840000033378601</v>
      </c>
      <c r="O1324" s="4">
        <v>22.51017379760742</v>
      </c>
      <c r="P1324" s="4">
        <v>23.91230010986328</v>
      </c>
      <c r="Q1324" s="4">
        <v>22.08234405517578</v>
      </c>
      <c r="R1324" s="4">
        <v>400.3546447753906</v>
      </c>
      <c r="S1324" s="4">
        <v>874.3458862304688</v>
      </c>
      <c r="T1324" s="4">
        <v>13.94047164916992</v>
      </c>
      <c r="U1324" s="4">
        <v>22.35897636413574</v>
      </c>
      <c r="V1324" s="4">
        <v>51.83162689208984</v>
      </c>
      <c r="W1324" s="4">
        <v>81.71373748779297</v>
      </c>
      <c r="X1324" s="4">
        <v>499.511474609375</v>
      </c>
      <c r="Y1324" s="4">
        <v>1988.386352539062</v>
      </c>
      <c r="Z1324" s="4">
        <v>154.9135589599609</v>
      </c>
      <c r="AA1324" s="4">
        <v>101.6388244628906</v>
      </c>
      <c r="AB1324" s="4">
        <v>10.81005668640137</v>
      </c>
      <c r="AC1324" s="4">
        <v>0.3367830216884613</v>
      </c>
      <c r="AD1324" s="4">
        <v>0.2630170881748199</v>
      </c>
      <c r="AE1324" s="4">
        <v>0.001262960024178028</v>
      </c>
      <c r="AF1324" s="4">
        <v>0.2555683851242065</v>
      </c>
      <c r="AG1324" s="4">
        <v>0.002302843146026134</v>
      </c>
      <c r="AH1324" s="4">
        <v>0.3333333432674408</v>
      </c>
      <c r="AI1324" s="4">
        <v>-0.2195652425289154</v>
      </c>
      <c r="AJ1324" s="4">
        <v>2.737391471862793</v>
      </c>
      <c r="AK1324" s="4">
        <v>1</v>
      </c>
      <c r="AL1324" s="4">
        <v>0</v>
      </c>
      <c r="AM1324" s="4">
        <v>0.1599999964237213</v>
      </c>
      <c r="AN1324" s="4">
        <v>111115</v>
      </c>
      <c r="AO1324" s="4">
        <f>X1324*0.000001/(K1324*0.0001)</f>
        <v>0.8325191243489583</v>
      </c>
      <c r="AP1324" s="4">
        <f>(U1324-T1324)/(1000-U1324)*AO1324</f>
        <v>0.00716885442016942</v>
      </c>
      <c r="AQ1324" s="4">
        <f>(P1324+273.15)</f>
        <v>297.0623001098633</v>
      </c>
      <c r="AR1324" s="4">
        <f>(O1324+273.15)</f>
        <v>295.6601737976074</v>
      </c>
      <c r="AS1324" s="4">
        <f>(Y1324*AK1324+Z1324*AL1324)*AM1324</f>
        <v>318.1418092952263</v>
      </c>
      <c r="AT1324" s="4">
        <f>((AS1324+0.00000010773*(AR1324^4-AQ1324^4))-AP1324*44100)/(L1324*0.92*2*29.3+0.00000043092*AQ1324^3)</f>
        <v>-0.1563074865121602</v>
      </c>
      <c r="AU1324" s="4">
        <f>0.61365*EXP(17.502*J1324/(240.97+J1324))</f>
        <v>2.979232862480875</v>
      </c>
      <c r="AV1324" s="4">
        <f>AU1324*1000/AA1324</f>
        <v>29.31195710128095</v>
      </c>
      <c r="AW1324" s="4">
        <f>(AV1324-U1324)</f>
        <v>6.952980737145207</v>
      </c>
      <c r="AX1324" s="4">
        <f>IF(D1324,P1324,(O1324+P1324)/2)</f>
        <v>23.21123695373535</v>
      </c>
      <c r="AY1324" s="4">
        <f>0.61365*EXP(17.502*AX1324/(240.97+AX1324))</f>
        <v>2.855975002381877</v>
      </c>
      <c r="AZ1324" s="4">
        <f>IF(AW1324&lt;&gt;0,(1000-(AV1324+U1324)/2)/AW1324*AP1324,0)</f>
        <v>1.004410048625115</v>
      </c>
      <c r="BA1324" s="4">
        <f>U1324*AA1324/1000</f>
        <v>2.272540073844313</v>
      </c>
      <c r="BB1324" s="4">
        <f>(AY1324-BA1324)</f>
        <v>0.5834349285375642</v>
      </c>
      <c r="BC1324" s="4">
        <f>1/(1.6/F1324+1.37/N1324)</f>
        <v>0.6613804779589997</v>
      </c>
      <c r="BD1324" s="3">
        <f>G1324*AA1324*0.001</f>
      </c>
      <c r="BE1324" s="3">
        <f>G1324/S1324</f>
      </c>
      <c r="BF1324" s="4">
        <f>(1-AP1324*AA1324/AU1324/F1324)*100</f>
        <v>84.26193878941449</v>
      </c>
      <c r="BG1324" s="3">
        <f>(S1324-E1324/(N1324/1.35))</f>
      </c>
      <c r="BH1324" s="3">
        <f>E1324*BF1324/100/BG1324</f>
      </c>
    </row>
    <row r="1325" ht="16" customHeight="1">
      <c r="A1325" s="4">
        <v>1231</v>
      </c>
      <c r="B1325" t="s" s="2">
        <v>1371</v>
      </c>
      <c r="C1325" s="4">
        <v>7103.000025726855</v>
      </c>
      <c r="D1325" s="4">
        <v>0</v>
      </c>
      <c r="E1325" s="3">
        <f>(R1325-#REF!*(1000-T1325)/(1000-U1325))*AO1325</f>
      </c>
      <c r="F1325" s="4">
        <f>IF(AZ1325&lt;&gt;0,1/(1/AZ1325-1/N1325),0)</f>
        <v>1.648050433641661</v>
      </c>
      <c r="G1325" s="3">
        <f>((BC1325-AP1325/2)*S1325-E1325)/(BC1325+AP1325/2)</f>
      </c>
      <c r="H1325" s="4">
        <f>AP1325*1000</f>
        <v>7.095085886022847</v>
      </c>
      <c r="I1325" s="4">
        <f>(AU1325-BA1325)</f>
        <v>0.6737955931821835</v>
      </c>
      <c r="J1325" s="4">
        <f>(P1325+AT1325*D1325)</f>
        <v>23.67761993408203</v>
      </c>
      <c r="K1325" s="4">
        <v>6</v>
      </c>
      <c r="L1325" s="4">
        <f>(K1325*AI1325+AJ1325)</f>
        <v>1.420000016689301</v>
      </c>
      <c r="M1325" s="4">
        <v>1</v>
      </c>
      <c r="N1325" s="4">
        <f>L1325*(M1325+1)*(M1325+1)/(M1325*M1325+1)</f>
        <v>2.840000033378601</v>
      </c>
      <c r="O1325" s="4">
        <v>22.62421226501465</v>
      </c>
      <c r="P1325" s="4">
        <v>23.67761993408203</v>
      </c>
      <c r="Q1325" s="4">
        <v>22.40763473510742</v>
      </c>
      <c r="R1325" s="4">
        <v>400.4366760253906</v>
      </c>
      <c r="S1325" s="4">
        <v>756.317871093750</v>
      </c>
      <c r="T1325" s="4">
        <v>13.93880748748779</v>
      </c>
      <c r="U1325" s="4">
        <v>22.27176284790039</v>
      </c>
      <c r="V1325" s="4">
        <v>51.46955108642578</v>
      </c>
      <c r="W1325" s="4">
        <v>81.95039367675781</v>
      </c>
      <c r="X1325" s="4">
        <v>499.4913940429688</v>
      </c>
      <c r="Y1325" s="4">
        <v>1993.368774414062</v>
      </c>
      <c r="Z1325" s="4">
        <v>171.440917968750</v>
      </c>
      <c r="AA1325" s="4">
        <v>101.6385116577148</v>
      </c>
      <c r="AB1325" s="4">
        <v>10.81005668640137</v>
      </c>
      <c r="AC1325" s="4">
        <v>0.3367830216884613</v>
      </c>
      <c r="AD1325" s="4">
        <v>0.2630170881748199</v>
      </c>
      <c r="AE1325" s="4">
        <v>0.001262960024178028</v>
      </c>
      <c r="AF1325" s="4">
        <v>0.2555683851242065</v>
      </c>
      <c r="AG1325" s="4">
        <v>0.002302843146026134</v>
      </c>
      <c r="AH1325" s="4">
        <v>0.3333333432674408</v>
      </c>
      <c r="AI1325" s="4">
        <v>-0.2195652425289154</v>
      </c>
      <c r="AJ1325" s="4">
        <v>2.737391471862793</v>
      </c>
      <c r="AK1325" s="4">
        <v>1</v>
      </c>
      <c r="AL1325" s="4">
        <v>0</v>
      </c>
      <c r="AM1325" s="4">
        <v>0.1599999964237213</v>
      </c>
      <c r="AN1325" s="4">
        <v>111115</v>
      </c>
      <c r="AO1325" s="4">
        <f>X1325*0.000001/(K1325*0.0001)</f>
        <v>0.8324856567382811</v>
      </c>
      <c r="AP1325" s="4">
        <f>(U1325-T1325)/(1000-U1325)*AO1325</f>
        <v>0.007095085886022847</v>
      </c>
      <c r="AQ1325" s="4">
        <f>(P1325+273.15)</f>
        <v>296.827619934082</v>
      </c>
      <c r="AR1325" s="4">
        <f>(O1325+273.15)</f>
        <v>295.7742122650146</v>
      </c>
      <c r="AS1325" s="4">
        <f>(Y1325*AK1325+Z1325*AL1325)*AM1325</f>
        <v>318.9389967774077</v>
      </c>
      <c r="AT1325" s="4">
        <f>((AS1325+0.00000010773*(AR1325^4-AQ1325^4))-AP1325*44100)/(L1325*0.92*2*29.3+0.00000043092*AQ1325^3)</f>
        <v>-0.06561660667463724</v>
      </c>
      <c r="AU1325" s="4">
        <f>0.61365*EXP(17.502*J1325/(240.97+J1325))</f>
        <v>2.937464421036368</v>
      </c>
      <c r="AV1325" s="4">
        <f>AU1325*1000/AA1325</f>
        <v>28.90109637701882</v>
      </c>
      <c r="AW1325" s="4">
        <f>(AV1325-U1325)</f>
        <v>6.62933352911843</v>
      </c>
      <c r="AX1325" s="4">
        <f>IF(D1325,P1325,(O1325+P1325)/2)</f>
        <v>23.15091609954834</v>
      </c>
      <c r="AY1325" s="4">
        <f>0.61365*EXP(17.502*AX1325/(240.97+AX1325))</f>
        <v>2.845581155724664</v>
      </c>
      <c r="AZ1325" s="4">
        <f>IF(AW1325&lt;&gt;0,(1000-(AV1325+U1325)/2)/AW1325*AP1325,0)</f>
        <v>1.042872249531414</v>
      </c>
      <c r="BA1325" s="4">
        <f>U1325*AA1325/1000</f>
        <v>2.263668827854184</v>
      </c>
      <c r="BB1325" s="4">
        <f>(AY1325-BA1325)</f>
        <v>0.5819123278704796</v>
      </c>
      <c r="BC1325" s="4">
        <f>1/(1.6/F1325+1.37/N1325)</f>
        <v>0.6881183259764447</v>
      </c>
      <c r="BD1325" s="3">
        <f>G1325*AA1325*0.001</f>
      </c>
      <c r="BE1325" s="3">
        <f>G1325/S1325</f>
      </c>
      <c r="BF1325" s="4">
        <f>(1-AP1325*AA1325/AU1325/F1325)*100</f>
        <v>85.10389102250582</v>
      </c>
      <c r="BG1325" s="3">
        <f>(S1325-E1325/(N1325/1.35))</f>
      </c>
      <c r="BH1325" s="3">
        <f>E1325*BF1325/100/BG1325</f>
      </c>
    </row>
    <row r="1326" ht="16" customHeight="1">
      <c r="A1326" s="4">
        <v>1232</v>
      </c>
      <c r="B1326" t="s" s="2">
        <v>1372</v>
      </c>
      <c r="C1326" s="4">
        <v>7108.500025603920</v>
      </c>
      <c r="D1326" s="4">
        <v>0</v>
      </c>
      <c r="E1326" s="3">
        <f>(R1326-#REF!*(1000-T1326)/(1000-U1326))*AO1326</f>
      </c>
      <c r="F1326" s="4">
        <f>IF(AZ1326&lt;&gt;0,1/(1/AZ1326-1/N1326),0)</f>
        <v>1.381264329773135</v>
      </c>
      <c r="G1326" s="3">
        <f>((BC1326-AP1326/2)*S1326-E1326)/(BC1326+AP1326/2)</f>
      </c>
      <c r="H1326" s="4">
        <f>AP1326*1000</f>
        <v>6.729903714082335</v>
      </c>
      <c r="I1326" s="4">
        <f>(AU1326-BA1326)</f>
        <v>0.7173811840305211</v>
      </c>
      <c r="J1326" s="4">
        <f>(P1326+AT1326*D1326)</f>
        <v>23.67922592163086</v>
      </c>
      <c r="K1326" s="4">
        <v>6</v>
      </c>
      <c r="L1326" s="4">
        <f>(K1326*AI1326+AJ1326)</f>
        <v>1.420000016689301</v>
      </c>
      <c r="M1326" s="4">
        <v>1</v>
      </c>
      <c r="N1326" s="4">
        <f>L1326*(M1326+1)*(M1326+1)/(M1326*M1326+1)</f>
        <v>2.840000033378601</v>
      </c>
      <c r="O1326" s="4">
        <v>22.75578498840332</v>
      </c>
      <c r="P1326" s="4">
        <v>23.67922592163086</v>
      </c>
      <c r="Q1326" s="4">
        <v>22.65045166015625</v>
      </c>
      <c r="R1326" s="4">
        <v>400.2966003417969</v>
      </c>
      <c r="S1326" s="4">
        <v>632.4861450195312</v>
      </c>
      <c r="T1326" s="4">
        <v>13.93785953521729</v>
      </c>
      <c r="U1326" s="4">
        <v>21.8458366394043</v>
      </c>
      <c r="V1326" s="4">
        <v>51.06748199462891</v>
      </c>
      <c r="W1326" s="4">
        <v>80.22698974609375</v>
      </c>
      <c r="X1326" s="4">
        <v>499.4614868164062</v>
      </c>
      <c r="Y1326" s="4">
        <v>1997.194702148438</v>
      </c>
      <c r="Z1326" s="4">
        <v>183.0437927246094</v>
      </c>
      <c r="AA1326" s="4">
        <v>101.6380081176758</v>
      </c>
      <c r="AB1326" s="4">
        <v>10.81005668640137</v>
      </c>
      <c r="AC1326" s="4">
        <v>0.3367830216884613</v>
      </c>
      <c r="AD1326" s="4">
        <v>0.2630170881748199</v>
      </c>
      <c r="AE1326" s="4">
        <v>0.001262960024178028</v>
      </c>
      <c r="AF1326" s="4">
        <v>0.2555683851242065</v>
      </c>
      <c r="AG1326" s="4">
        <v>0.002302843146026134</v>
      </c>
      <c r="AH1326" s="4">
        <v>0.3333333432674408</v>
      </c>
      <c r="AI1326" s="4">
        <v>-0.2195652425289154</v>
      </c>
      <c r="AJ1326" s="4">
        <v>2.737391471862793</v>
      </c>
      <c r="AK1326" s="4">
        <v>1</v>
      </c>
      <c r="AL1326" s="4">
        <v>0</v>
      </c>
      <c r="AM1326" s="4">
        <v>0.1599999964237213</v>
      </c>
      <c r="AN1326" s="4">
        <v>111115</v>
      </c>
      <c r="AO1326" s="4">
        <f>X1326*0.000001/(K1326*0.0001)</f>
        <v>0.8324358113606769</v>
      </c>
      <c r="AP1326" s="4">
        <f>(U1326-T1326)/(1000-U1326)*AO1326</f>
        <v>0.006729903714082335</v>
      </c>
      <c r="AQ1326" s="4">
        <f>(P1326+273.15)</f>
        <v>296.8292259216308</v>
      </c>
      <c r="AR1326" s="4">
        <f>(O1326+273.15)</f>
        <v>295.9057849884033</v>
      </c>
      <c r="AS1326" s="4">
        <f>(Y1326*AK1326+Z1326*AL1326)*AM1326</f>
        <v>319.5511452012252</v>
      </c>
      <c r="AT1326" s="4">
        <f>((AS1326+0.00000010773*(AR1326^4-AQ1326^4))-AP1326*44100)/(L1326*0.92*2*29.3+0.00000043092*AQ1326^3)</f>
        <v>0.1412339486577448</v>
      </c>
      <c r="AU1326" s="4">
        <f>0.61365*EXP(17.502*J1326/(240.97+J1326))</f>
        <v>2.937748505723714</v>
      </c>
      <c r="AV1326" s="4">
        <f>AU1326*1000/AA1326</f>
        <v>28.90403462376407</v>
      </c>
      <c r="AW1326" s="4">
        <f>(AV1326-U1326)</f>
        <v>7.058197984359769</v>
      </c>
      <c r="AX1326" s="4">
        <f>IF(D1326,P1326,(O1326+P1326)/2)</f>
        <v>23.21750545501709</v>
      </c>
      <c r="AY1326" s="4">
        <f>0.61365*EXP(17.502*AX1326/(240.97+AX1326))</f>
        <v>2.857057026124909</v>
      </c>
      <c r="AZ1326" s="4">
        <f>IF(AW1326&lt;&gt;0,(1000-(AV1326+U1326)/2)/AW1326*AP1326,0)</f>
        <v>0.9292928386346049</v>
      </c>
      <c r="BA1326" s="4">
        <f>U1326*AA1326/1000</f>
        <v>2.220367321693193</v>
      </c>
      <c r="BB1326" s="4">
        <f>(AY1326-BA1326)</f>
        <v>0.6366897044317161</v>
      </c>
      <c r="BC1326" s="4">
        <f>1/(1.6/F1326+1.37/N1326)</f>
        <v>0.6094761161774239</v>
      </c>
      <c r="BD1326" s="3">
        <f>G1326*AA1326*0.001</f>
      </c>
      <c r="BE1326" s="3">
        <f>G1326/S1326</f>
      </c>
      <c r="BF1326" s="4">
        <f>(1-AP1326*AA1326/AU1326/F1326)*100</f>
        <v>83.14326011307803</v>
      </c>
      <c r="BG1326" s="3">
        <f>(S1326-E1326/(N1326/1.35))</f>
      </c>
      <c r="BH1326" s="3">
        <f>E1326*BF1326/100/BG1326</f>
      </c>
    </row>
    <row r="1327" ht="16" customHeight="1">
      <c r="A1327" s="4">
        <v>1233</v>
      </c>
      <c r="B1327" t="s" s="2">
        <v>1373</v>
      </c>
      <c r="C1327" s="4">
        <v>7113.500025492162</v>
      </c>
      <c r="D1327" s="4">
        <v>0</v>
      </c>
      <c r="E1327" s="3">
        <f>(R1327-#REF!*(1000-T1327)/(1000-U1327))*AO1327</f>
      </c>
      <c r="F1327" s="4">
        <f>IF(AZ1327&lt;&gt;0,1/(1/AZ1327-1/N1327),0)</f>
        <v>1.177066437394842</v>
      </c>
      <c r="G1327" s="3">
        <f>((BC1327-AP1327/2)*S1327-E1327)/(BC1327+AP1327/2)</f>
      </c>
      <c r="H1327" s="4">
        <f>AP1327*1000</f>
        <v>6.331085170167179</v>
      </c>
      <c r="I1327" s="4">
        <f>(AU1327-BA1327)</f>
        <v>0.7538585708743248</v>
      </c>
      <c r="J1327" s="4">
        <f>(P1327+AT1327*D1327)</f>
        <v>23.61720085144043</v>
      </c>
      <c r="K1327" s="4">
        <v>6</v>
      </c>
      <c r="L1327" s="4">
        <f>(K1327*AI1327+AJ1327)</f>
        <v>1.420000016689301</v>
      </c>
      <c r="M1327" s="4">
        <v>1</v>
      </c>
      <c r="N1327" s="4">
        <f>L1327*(M1327+1)*(M1327+1)/(M1327*M1327+1)</f>
        <v>2.840000033378601</v>
      </c>
      <c r="O1327" s="4">
        <v>22.86164093017578</v>
      </c>
      <c r="P1327" s="4">
        <v>23.61720085144043</v>
      </c>
      <c r="Q1327" s="4">
        <v>22.7163200378418</v>
      </c>
      <c r="R1327" s="4">
        <v>400.0990905761719</v>
      </c>
      <c r="S1327" s="4">
        <v>512.1909790039062</v>
      </c>
      <c r="T1327" s="4">
        <v>13.93620300292969</v>
      </c>
      <c r="U1327" s="4">
        <v>21.37914848327637</v>
      </c>
      <c r="V1327" s="4">
        <v>50.72818756103516</v>
      </c>
      <c r="W1327" s="4">
        <v>78.15618133544922</v>
      </c>
      <c r="X1327" s="4">
        <v>499.4580688476562</v>
      </c>
      <c r="Y1327" s="4">
        <v>1999.23046875</v>
      </c>
      <c r="Z1327" s="4">
        <v>191.5503540039062</v>
      </c>
      <c r="AA1327" s="4">
        <v>101.6380844116211</v>
      </c>
      <c r="AB1327" s="4">
        <v>10.81005668640137</v>
      </c>
      <c r="AC1327" s="4">
        <v>0.3367830216884613</v>
      </c>
      <c r="AD1327" s="4">
        <v>0.2630170881748199</v>
      </c>
      <c r="AE1327" s="4">
        <v>0.001262960024178028</v>
      </c>
      <c r="AF1327" s="4">
        <v>0.2555683851242065</v>
      </c>
      <c r="AG1327" s="4">
        <v>0.002302843146026134</v>
      </c>
      <c r="AH1327" s="4">
        <v>0.3333333432674408</v>
      </c>
      <c r="AI1327" s="4">
        <v>-0.2195652425289154</v>
      </c>
      <c r="AJ1327" s="4">
        <v>2.737391471862793</v>
      </c>
      <c r="AK1327" s="4">
        <v>1</v>
      </c>
      <c r="AL1327" s="4">
        <v>0</v>
      </c>
      <c r="AM1327" s="4">
        <v>0.1599999964237213</v>
      </c>
      <c r="AN1327" s="4">
        <v>111115</v>
      </c>
      <c r="AO1327" s="4">
        <f>X1327*0.000001/(K1327*0.0001)</f>
        <v>0.8324301147460936</v>
      </c>
      <c r="AP1327" s="4">
        <f>(U1327-T1327)/(1000-U1327)*AO1327</f>
        <v>0.006331085170167179</v>
      </c>
      <c r="AQ1327" s="4">
        <f>(P1327+273.15)</f>
        <v>296.7672008514404</v>
      </c>
      <c r="AR1327" s="4">
        <f>(O1327+273.15)</f>
        <v>296.0116409301758</v>
      </c>
      <c r="AS1327" s="4">
        <f>(Y1327*AK1327+Z1327*AL1327)*AM1327</f>
        <v>319.8768678501947</v>
      </c>
      <c r="AT1327" s="4">
        <f>((AS1327+0.00000010773*(AR1327^4-AQ1327^4))-AP1327*44100)/(L1327*0.92*2*29.3+0.00000043092*AQ1327^3)</f>
        <v>0.3666543490530462</v>
      </c>
      <c r="AU1327" s="4">
        <f>0.61365*EXP(17.502*J1327/(240.97+J1327))</f>
        <v>2.926794269066149</v>
      </c>
      <c r="AV1327" s="4">
        <f>AU1327*1000/AA1327</f>
        <v>28.79623603700569</v>
      </c>
      <c r="AW1327" s="4">
        <f>(AV1327-U1327)</f>
        <v>7.417087553729321</v>
      </c>
      <c r="AX1327" s="4">
        <f>IF(D1327,P1327,(O1327+P1327)/2)</f>
        <v>23.23942089080811</v>
      </c>
      <c r="AY1327" s="4">
        <f>0.61365*EXP(17.502*AX1327/(240.97+AX1327))</f>
        <v>2.860842730291457</v>
      </c>
      <c r="AZ1327" s="4">
        <f>IF(AW1327&lt;&gt;0,(1000-(AV1327+U1327)/2)/AW1327*AP1327,0)</f>
        <v>0.8321666434477865</v>
      </c>
      <c r="BA1327" s="4">
        <f>U1327*AA1327/1000</f>
        <v>2.172935698191825</v>
      </c>
      <c r="BB1327" s="4">
        <f>(AY1327-BA1327)</f>
        <v>0.6879070320996328</v>
      </c>
      <c r="BC1327" s="4">
        <f>1/(1.6/F1327+1.37/N1327)</f>
        <v>0.5429748560199699</v>
      </c>
      <c r="BD1327" s="3">
        <f>G1327*AA1327*0.001</f>
      </c>
      <c r="BE1327" s="3">
        <f>G1327/S1327</f>
      </c>
      <c r="BF1327" s="4">
        <f>(1-AP1327*AA1327/AU1327/F1327)*100</f>
        <v>81.32152331009421</v>
      </c>
      <c r="BG1327" s="3">
        <f>(S1327-E1327/(N1327/1.35))</f>
      </c>
      <c r="BH1327" s="3">
        <f>E1327*BF1327/100/BG1327</f>
      </c>
    </row>
    <row r="1328" ht="16" customHeight="1">
      <c r="A1328" s="4">
        <v>1234</v>
      </c>
      <c r="B1328" t="s" s="2">
        <v>1374</v>
      </c>
      <c r="C1328" s="4">
        <v>7119.000025369227</v>
      </c>
      <c r="D1328" s="4">
        <v>0</v>
      </c>
      <c r="E1328" s="3">
        <f>(R1328-#REF!*(1000-T1328)/(1000-U1328))*AO1328</f>
      </c>
      <c r="F1328" s="4">
        <f>IF(AZ1328&lt;&gt;0,1/(1/AZ1328-1/N1328),0)</f>
        <v>1.092396441373319</v>
      </c>
      <c r="G1328" s="3">
        <f>((BC1328-AP1328/2)*S1328-E1328)/(BC1328+AP1328/2)</f>
      </c>
      <c r="H1328" s="4">
        <f>AP1328*1000</f>
        <v>6.108638803292672</v>
      </c>
      <c r="I1328" s="4">
        <f>(AU1328-BA1328)</f>
        <v>0.7673814201110463</v>
      </c>
      <c r="J1328" s="4">
        <f>(P1328+AT1328*D1328)</f>
        <v>23.5434627532959</v>
      </c>
      <c r="K1328" s="4">
        <v>6</v>
      </c>
      <c r="L1328" s="4">
        <f>(K1328*AI1328+AJ1328)</f>
        <v>1.420000016689301</v>
      </c>
      <c r="M1328" s="4">
        <v>1</v>
      </c>
      <c r="N1328" s="4">
        <f>L1328*(M1328+1)*(M1328+1)/(M1328*M1328+1)</f>
        <v>2.840000033378601</v>
      </c>
      <c r="O1328" s="4">
        <v>22.99015998840332</v>
      </c>
      <c r="P1328" s="4">
        <v>23.5434627532959</v>
      </c>
      <c r="Q1328" s="4">
        <v>23.11404800415039</v>
      </c>
      <c r="R1328" s="4">
        <v>400.0606689453125</v>
      </c>
      <c r="S1328" s="4">
        <v>433.2528076171875</v>
      </c>
      <c r="T1328" s="4">
        <v>13.935378074646</v>
      </c>
      <c r="U1328" s="4">
        <v>21.11844444274902</v>
      </c>
      <c r="V1328" s="4">
        <v>50.33995056152344</v>
      </c>
      <c r="W1328" s="4">
        <v>76.47454071044922</v>
      </c>
      <c r="X1328" s="4">
        <v>499.4775390625</v>
      </c>
      <c r="Y1328" s="4">
        <v>1999.864379882812</v>
      </c>
      <c r="Z1328" s="4">
        <v>197.1997985839844</v>
      </c>
      <c r="AA1328" s="4">
        <v>101.6380004882812</v>
      </c>
      <c r="AB1328" s="4">
        <v>10.81005668640137</v>
      </c>
      <c r="AC1328" s="4">
        <v>0.3367830216884613</v>
      </c>
      <c r="AD1328" s="4">
        <v>0.2630170881748199</v>
      </c>
      <c r="AE1328" s="4">
        <v>0.001262960024178028</v>
      </c>
      <c r="AF1328" s="4">
        <v>0.2555683851242065</v>
      </c>
      <c r="AG1328" s="4">
        <v>0.002302843146026134</v>
      </c>
      <c r="AH1328" s="4">
        <v>0.3333333432674408</v>
      </c>
      <c r="AI1328" s="4">
        <v>-0.2195652425289154</v>
      </c>
      <c r="AJ1328" s="4">
        <v>2.737391471862793</v>
      </c>
      <c r="AK1328" s="4">
        <v>1</v>
      </c>
      <c r="AL1328" s="4">
        <v>0</v>
      </c>
      <c r="AM1328" s="4">
        <v>0.1599999964237213</v>
      </c>
      <c r="AN1328" s="4">
        <v>111115</v>
      </c>
      <c r="AO1328" s="4">
        <f>X1328*0.000001/(K1328*0.0001)</f>
        <v>0.8324625651041665</v>
      </c>
      <c r="AP1328" s="4">
        <f>(U1328-T1328)/(1000-U1328)*AO1328</f>
        <v>0.006108638803292672</v>
      </c>
      <c r="AQ1328" s="4">
        <f>(P1328+273.15)</f>
        <v>296.6934627532959</v>
      </c>
      <c r="AR1328" s="4">
        <f>(O1328+273.15)</f>
        <v>296.1401599884033</v>
      </c>
      <c r="AS1328" s="4">
        <f>(Y1328*AK1328+Z1328*AL1328)*AM1328</f>
        <v>319.9782936291776</v>
      </c>
      <c r="AT1328" s="4">
        <f>((AS1328+0.00000010773*(AR1328^4-AQ1328^4))-AP1328*44100)/(L1328*0.92*2*29.3+0.00000043092*AQ1328^3)</f>
        <v>0.5053861783077267</v>
      </c>
      <c r="AU1328" s="4">
        <f>0.61365*EXP(17.502*J1328/(240.97+J1328))</f>
        <v>2.913817886694912</v>
      </c>
      <c r="AV1328" s="4">
        <f>AU1328*1000/AA1328</f>
        <v>28.66858726752374</v>
      </c>
      <c r="AW1328" s="4">
        <f>(AV1328-U1328)</f>
        <v>7.550142824774721</v>
      </c>
      <c r="AX1328" s="4">
        <f>IF(D1328,P1328,(O1328+P1328)/2)</f>
        <v>23.26681137084961</v>
      </c>
      <c r="AY1328" s="4">
        <f>0.61365*EXP(17.502*AX1328/(240.97+AX1328))</f>
        <v>2.865580369889697</v>
      </c>
      <c r="AZ1328" s="4">
        <f>IF(AW1328&lt;&gt;0,(1000-(AV1328+U1328)/2)/AW1328*AP1328,0)</f>
        <v>0.7889351823708495</v>
      </c>
      <c r="BA1328" s="4">
        <f>U1328*AA1328/1000</f>
        <v>2.146436466583866</v>
      </c>
      <c r="BB1328" s="4">
        <f>(AY1328-BA1328)</f>
        <v>0.7191439033058313</v>
      </c>
      <c r="BC1328" s="4">
        <f>1/(1.6/F1328+1.37/N1328)</f>
        <v>0.5135937770407938</v>
      </c>
      <c r="BD1328" s="3">
        <f>G1328*AA1328*0.001</f>
      </c>
      <c r="BE1328" s="3">
        <f>G1328/S1328</f>
      </c>
      <c r="BF1328" s="4">
        <f>(1-AP1328*AA1328/AU1328/F1328)*100</f>
        <v>80.49446451070685</v>
      </c>
      <c r="BG1328" s="3">
        <f>(S1328-E1328/(N1328/1.35))</f>
      </c>
      <c r="BH1328" s="3">
        <f>E1328*BF1328/100/BG1328</f>
      </c>
    </row>
    <row r="1329" ht="16" customHeight="1">
      <c r="A1329" s="4">
        <v>1235</v>
      </c>
      <c r="B1329" t="s" s="2">
        <v>1375</v>
      </c>
      <c r="C1329" s="4">
        <v>7124.000025257468</v>
      </c>
      <c r="D1329" s="4">
        <v>0</v>
      </c>
      <c r="E1329" s="3">
        <f>(R1329-#REF!*(1000-T1329)/(1000-U1329))*AO1329</f>
      </c>
      <c r="F1329" s="4">
        <f>IF(AZ1329&lt;&gt;0,1/(1/AZ1329-1/N1329),0)</f>
        <v>1.051121544158651</v>
      </c>
      <c r="G1329" s="3">
        <f>((BC1329-AP1329/2)*S1329-E1329)/(BC1329+AP1329/2)</f>
      </c>
      <c r="H1329" s="4">
        <f>AP1329*1000</f>
        <v>6.068270985451996</v>
      </c>
      <c r="I1329" s="4">
        <f>(AU1329-BA1329)</f>
        <v>0.7839001130812449</v>
      </c>
      <c r="J1329" s="4">
        <f>(P1329+AT1329*D1329)</f>
        <v>23.61061096191406</v>
      </c>
      <c r="K1329" s="4">
        <v>6</v>
      </c>
      <c r="L1329" s="4">
        <f>(K1329*AI1329+AJ1329)</f>
        <v>1.420000016689301</v>
      </c>
      <c r="M1329" s="4">
        <v>1</v>
      </c>
      <c r="N1329" s="4">
        <f>L1329*(M1329+1)*(M1329+1)/(M1329*M1329+1)</f>
        <v>2.840000033378601</v>
      </c>
      <c r="O1329" s="4">
        <v>23.19314956665039</v>
      </c>
      <c r="P1329" s="4">
        <v>23.61061096191406</v>
      </c>
      <c r="Q1329" s="4">
        <v>23.747558593750</v>
      </c>
      <c r="R1329" s="4">
        <v>400.1038208007812</v>
      </c>
      <c r="S1329" s="4">
        <v>404.5948791503906</v>
      </c>
      <c r="T1329" s="4">
        <v>13.9366455078125</v>
      </c>
      <c r="U1329" s="4">
        <v>21.07217788696289</v>
      </c>
      <c r="V1329" s="4">
        <v>49.7776985168457</v>
      </c>
      <c r="W1329" s="4">
        <v>75.32887268066406</v>
      </c>
      <c r="X1329" s="4">
        <v>499.5057678222656</v>
      </c>
      <c r="Y1329" s="4">
        <v>2000.0771484375</v>
      </c>
      <c r="Z1329" s="4">
        <v>200.1173248291016</v>
      </c>
      <c r="AA1329" s="4">
        <v>101.6379241943359</v>
      </c>
      <c r="AB1329" s="4">
        <v>10.81005668640137</v>
      </c>
      <c r="AC1329" s="4">
        <v>0.3367830216884613</v>
      </c>
      <c r="AD1329" s="4">
        <v>0.2630170881748199</v>
      </c>
      <c r="AE1329" s="4">
        <v>0.001262960024178028</v>
      </c>
      <c r="AF1329" s="4">
        <v>0.2555683851242065</v>
      </c>
      <c r="AG1329" s="4">
        <v>0.002302843146026134</v>
      </c>
      <c r="AH1329" s="4">
        <v>0.6666666865348816</v>
      </c>
      <c r="AI1329" s="4">
        <v>-0.2195652425289154</v>
      </c>
      <c r="AJ1329" s="4">
        <v>2.737391471862793</v>
      </c>
      <c r="AK1329" s="4">
        <v>1</v>
      </c>
      <c r="AL1329" s="4">
        <v>0</v>
      </c>
      <c r="AM1329" s="4">
        <v>0.1599999964237213</v>
      </c>
      <c r="AN1329" s="4">
        <v>111115</v>
      </c>
      <c r="AO1329" s="4">
        <f>X1329*0.000001/(K1329*0.0001)</f>
        <v>0.8325096130371094</v>
      </c>
      <c r="AP1329" s="4">
        <f>(U1329-T1329)/(1000-U1329)*AO1329</f>
        <v>0.006068270985451996</v>
      </c>
      <c r="AQ1329" s="4">
        <f>(P1329+273.15)</f>
        <v>296.760610961914</v>
      </c>
      <c r="AR1329" s="4">
        <f>(O1329+273.15)</f>
        <v>296.3431495666504</v>
      </c>
      <c r="AS1329" s="4">
        <f>(Y1329*AK1329+Z1329*AL1329)*AM1329</f>
        <v>320.0123365971667</v>
      </c>
      <c r="AT1329" s="4">
        <f>((AS1329+0.00000010773*(AR1329^4-AQ1329^4))-AP1329*44100)/(L1329*0.92*2*29.3+0.00000043092*AQ1329^3)</f>
        <v>0.5432891970912946</v>
      </c>
      <c r="AU1329" s="4">
        <f>0.61365*EXP(17.502*J1329/(240.97+J1329))</f>
        <v>2.925632531765941</v>
      </c>
      <c r="AV1329" s="4">
        <f>AU1329*1000/AA1329</f>
        <v>28.78485127433349</v>
      </c>
      <c r="AW1329" s="4">
        <f>(AV1329-U1329)</f>
        <v>7.712673387370597</v>
      </c>
      <c r="AX1329" s="4">
        <f>IF(D1329,P1329,(O1329+P1329)/2)</f>
        <v>23.40188026428223</v>
      </c>
      <c r="AY1329" s="4">
        <f>0.61365*EXP(17.502*AX1329/(240.97+AX1329))</f>
        <v>2.889043283605901</v>
      </c>
      <c r="AZ1329" s="4">
        <f>IF(AW1329&lt;&gt;0,(1000-(AV1329+U1329)/2)/AW1329*AP1329,0)</f>
        <v>0.7671786041660781</v>
      </c>
      <c r="BA1329" s="4">
        <f>U1329*AA1329/1000</f>
        <v>2.141732418684696</v>
      </c>
      <c r="BB1329" s="4">
        <f>(AY1329-BA1329)</f>
        <v>0.7473108649212041</v>
      </c>
      <c r="BC1329" s="4">
        <f>1/(1.6/F1329+1.37/N1329)</f>
        <v>0.4988581179480872</v>
      </c>
      <c r="BD1329" s="3">
        <f>G1329*AA1329*0.001</f>
      </c>
      <c r="BE1329" s="3">
        <f>G1329/S1329</f>
      </c>
      <c r="BF1329" s="4">
        <f>(1-AP1329*AA1329/AU1329/F1329)*100</f>
        <v>79.94382830005912</v>
      </c>
      <c r="BG1329" s="3">
        <f>(S1329-E1329/(N1329/1.35))</f>
      </c>
      <c r="BH1329" s="3">
        <f>E1329*BF1329/100/BG1329</f>
      </c>
    </row>
    <row r="1330" ht="16" customHeight="1">
      <c r="A1330" s="4">
        <v>1236</v>
      </c>
      <c r="B1330" t="s" s="2">
        <v>1376</v>
      </c>
      <c r="C1330" s="4">
        <v>7129.500025134534</v>
      </c>
      <c r="D1330" s="4">
        <v>0</v>
      </c>
      <c r="E1330" s="3">
        <f>(R1330-#REF!*(1000-T1330)/(1000-U1330))*AO1330</f>
      </c>
      <c r="F1330" s="4">
        <f>IF(AZ1330&lt;&gt;0,1/(1/AZ1330-1/N1330),0)</f>
        <v>0.9865591009486978</v>
      </c>
      <c r="G1330" s="3">
        <f>((BC1330-AP1330/2)*S1330-E1330)/(BC1330+AP1330/2)</f>
      </c>
      <c r="H1330" s="4">
        <f>AP1330*1000</f>
        <v>6.089265615323654</v>
      </c>
      <c r="I1330" s="4">
        <f>(AU1330-BA1330)</f>
        <v>0.8239917582019616</v>
      </c>
      <c r="J1330" s="4">
        <f>(P1330+AT1330*D1330)</f>
        <v>23.8509635925293</v>
      </c>
      <c r="K1330" s="4">
        <v>6</v>
      </c>
      <c r="L1330" s="4">
        <f>(K1330*AI1330+AJ1330)</f>
        <v>1.420000016689301</v>
      </c>
      <c r="M1330" s="4">
        <v>1</v>
      </c>
      <c r="N1330" s="4">
        <f>L1330*(M1330+1)*(M1330+1)/(M1330*M1330+1)</f>
        <v>2.840000033378601</v>
      </c>
      <c r="O1330" s="4">
        <v>23.49859428405762</v>
      </c>
      <c r="P1330" s="4">
        <v>23.8509635925293</v>
      </c>
      <c r="Q1330" s="4">
        <v>24.26028442382812</v>
      </c>
      <c r="R1330" s="4">
        <v>400.1044921875</v>
      </c>
      <c r="S1330" s="4">
        <v>391.6199951171875</v>
      </c>
      <c r="T1330" s="4">
        <v>13.93740367889404</v>
      </c>
      <c r="U1330" s="4">
        <v>21.09729766845703</v>
      </c>
      <c r="V1330" s="4">
        <v>48.91830444335938</v>
      </c>
      <c r="W1330" s="4">
        <v>74.04463195800781</v>
      </c>
      <c r="X1330" s="4">
        <v>499.5156555175781</v>
      </c>
      <c r="Y1330" s="4">
        <v>1999.953857421875</v>
      </c>
      <c r="Z1330" s="4">
        <v>201.7843322753906</v>
      </c>
      <c r="AA1330" s="4">
        <v>101.6374053955078</v>
      </c>
      <c r="AB1330" s="4">
        <v>10.81005668640137</v>
      </c>
      <c r="AC1330" s="4">
        <v>0.3367830216884613</v>
      </c>
      <c r="AD1330" s="4">
        <v>0.2630170881748199</v>
      </c>
      <c r="AE1330" s="4">
        <v>0.001262960024178028</v>
      </c>
      <c r="AF1330" s="4">
        <v>0.2555683851242065</v>
      </c>
      <c r="AG1330" s="4">
        <v>0.002302843146026134</v>
      </c>
      <c r="AH1330" s="4">
        <v>0.6666666865348816</v>
      </c>
      <c r="AI1330" s="4">
        <v>-0.2195652425289154</v>
      </c>
      <c r="AJ1330" s="4">
        <v>2.737391471862793</v>
      </c>
      <c r="AK1330" s="4">
        <v>1</v>
      </c>
      <c r="AL1330" s="4">
        <v>0</v>
      </c>
      <c r="AM1330" s="4">
        <v>0.1599999964237213</v>
      </c>
      <c r="AN1330" s="4">
        <v>111115</v>
      </c>
      <c r="AO1330" s="4">
        <f>X1330*0.000001/(K1330*0.0001)</f>
        <v>0.8325260925292968</v>
      </c>
      <c r="AP1330" s="4">
        <f>(U1330-T1330)/(1000-U1330)*AO1330</f>
        <v>0.006089265615323655</v>
      </c>
      <c r="AQ1330" s="4">
        <f>(P1330+273.15)</f>
        <v>297.0009635925293</v>
      </c>
      <c r="AR1330" s="4">
        <f>(O1330+273.15)</f>
        <v>296.6485942840576</v>
      </c>
      <c r="AS1330" s="4">
        <f>(Y1330*AK1330+Z1330*AL1330)*AM1330</f>
        <v>319.9926100351076</v>
      </c>
      <c r="AT1330" s="4">
        <f>((AS1330+0.00000010773*(AR1330^4-AQ1330^4))-AP1330*44100)/(L1330*0.92*2*29.3+0.00000043092*AQ1330^3)</f>
        <v>0.5405583601251923</v>
      </c>
      <c r="AU1330" s="4">
        <f>0.61365*EXP(17.502*J1330/(240.97+J1330))</f>
        <v>2.96826635408063</v>
      </c>
      <c r="AV1330" s="4">
        <f>AU1330*1000/AA1330</f>
        <v>29.20446800594757</v>
      </c>
      <c r="AW1330" s="4">
        <f>(AV1330-U1330)</f>
        <v>8.107170337490537</v>
      </c>
      <c r="AX1330" s="4">
        <f>IF(D1330,P1330,(O1330+P1330)/2)</f>
        <v>23.67477893829346</v>
      </c>
      <c r="AY1330" s="4">
        <f>0.61365*EXP(17.502*AX1330/(240.97+AX1330))</f>
        <v>2.936961933387867</v>
      </c>
      <c r="AZ1330" s="4">
        <f>IF(AW1330&lt;&gt;0,(1000-(AV1330+U1330)/2)/AW1330*AP1330,0)</f>
        <v>0.732205561515991</v>
      </c>
      <c r="BA1330" s="4">
        <f>U1330*AA1330/1000</f>
        <v>2.144274595878669</v>
      </c>
      <c r="BB1330" s="4">
        <f>(AY1330-BA1330)</f>
        <v>0.7926873375091983</v>
      </c>
      <c r="BC1330" s="4">
        <f>1/(1.6/F1330+1.37/N1330)</f>
        <v>0.4752416247187163</v>
      </c>
      <c r="BD1330" s="3">
        <f>G1330*AA1330*0.001</f>
      </c>
      <c r="BE1330" s="3">
        <f>G1330/S1330</f>
      </c>
      <c r="BF1330" s="4">
        <f>(1-AP1330*AA1330/AU1330/F1330)*100</f>
        <v>78.86547401224482</v>
      </c>
      <c r="BG1330" s="3">
        <f>(S1330-E1330/(N1330/1.35))</f>
      </c>
      <c r="BH1330" s="3">
        <f>E1330*BF1330/100/BG1330</f>
      </c>
    </row>
    <row r="1331" ht="16" customHeight="1">
      <c r="A1331" s="4">
        <v>1237</v>
      </c>
      <c r="B1331" t="s" s="2">
        <v>1377</v>
      </c>
      <c r="C1331" s="4">
        <v>7135.000025011599</v>
      </c>
      <c r="D1331" s="4">
        <v>0</v>
      </c>
      <c r="E1331" s="3">
        <f>(R1331-#REF!*(1000-T1331)/(1000-U1331))*AO1331</f>
      </c>
      <c r="F1331" s="4">
        <f>IF(AZ1331&lt;&gt;0,1/(1/AZ1331-1/N1331),0)</f>
        <v>0.9545867758007325</v>
      </c>
      <c r="G1331" s="3">
        <f>((BC1331-AP1331/2)*S1331-E1331)/(BC1331+AP1331/2)</f>
      </c>
      <c r="H1331" s="4">
        <f>AP1331*1000</f>
        <v>6.130756578842983</v>
      </c>
      <c r="I1331" s="4">
        <f>(AU1331-BA1331)</f>
        <v>0.8500740087546057</v>
      </c>
      <c r="J1331" s="4">
        <f>(P1331+AT1331*D1331)</f>
        <v>24.02161598205566</v>
      </c>
      <c r="K1331" s="4">
        <v>6</v>
      </c>
      <c r="L1331" s="4">
        <f>(K1331*AI1331+AJ1331)</f>
        <v>1.420000016689301</v>
      </c>
      <c r="M1331" s="4">
        <v>1</v>
      </c>
      <c r="N1331" s="4">
        <f>L1331*(M1331+1)*(M1331+1)/(M1331*M1331+1)</f>
        <v>2.840000033378601</v>
      </c>
      <c r="O1331" s="4">
        <v>23.75664329528809</v>
      </c>
      <c r="P1331" s="4">
        <v>24.02161598205566</v>
      </c>
      <c r="Q1331" s="4">
        <v>24.26439666748047</v>
      </c>
      <c r="R1331" s="4">
        <v>399.9697875976562</v>
      </c>
      <c r="S1331" s="4">
        <v>386.1565246582031</v>
      </c>
      <c r="T1331" s="4">
        <v>13.93357944488525</v>
      </c>
      <c r="U1331" s="4">
        <v>21.14183807373047</v>
      </c>
      <c r="V1331" s="4">
        <v>48.12907791137695</v>
      </c>
      <c r="W1331" s="4">
        <v>72.99903106689453</v>
      </c>
      <c r="X1331" s="4">
        <v>499.5221252441406</v>
      </c>
      <c r="Y1331" s="4">
        <v>1999.673583984375</v>
      </c>
      <c r="Z1331" s="4">
        <v>203.425537109375</v>
      </c>
      <c r="AA1331" s="4">
        <v>101.6369323730469</v>
      </c>
      <c r="AB1331" s="4">
        <v>10.81005668640137</v>
      </c>
      <c r="AC1331" s="4">
        <v>0.3367830216884613</v>
      </c>
      <c r="AD1331" s="4">
        <v>0.2630170881748199</v>
      </c>
      <c r="AE1331" s="4">
        <v>0.001262960024178028</v>
      </c>
      <c r="AF1331" s="4">
        <v>0.2555683851242065</v>
      </c>
      <c r="AG1331" s="4">
        <v>0.002302843146026134</v>
      </c>
      <c r="AH1331" s="4">
        <v>0.6666666865348816</v>
      </c>
      <c r="AI1331" s="4">
        <v>-0.2195652425289154</v>
      </c>
      <c r="AJ1331" s="4">
        <v>2.737391471862793</v>
      </c>
      <c r="AK1331" s="4">
        <v>1</v>
      </c>
      <c r="AL1331" s="4">
        <v>0</v>
      </c>
      <c r="AM1331" s="4">
        <v>0.1599999964237213</v>
      </c>
      <c r="AN1331" s="4">
        <v>111115</v>
      </c>
      <c r="AO1331" s="4">
        <f>X1331*0.000001/(K1331*0.0001)</f>
        <v>0.832536875406901</v>
      </c>
      <c r="AP1331" s="4">
        <f>(U1331-T1331)/(1000-U1331)*AO1331</f>
        <v>0.006130756578842983</v>
      </c>
      <c r="AQ1331" s="4">
        <f>(P1331+273.15)</f>
        <v>297.1716159820556</v>
      </c>
      <c r="AR1331" s="4">
        <f>(O1331+273.15)</f>
        <v>296.9066432952881</v>
      </c>
      <c r="AS1331" s="4">
        <f>(Y1331*AK1331+Z1331*AL1331)*AM1331</f>
        <v>319.947766286110</v>
      </c>
      <c r="AT1331" s="4">
        <f>((AS1331+0.00000010773*(AR1331^4-AQ1331^4))-AP1331*44100)/(L1331*0.92*2*29.3+0.00000043092*AQ1331^3)</f>
        <v>0.5302390536497447</v>
      </c>
      <c r="AU1331" s="4">
        <f>0.61365*EXP(17.502*J1331/(240.97+J1331))</f>
        <v>2.998865575296257</v>
      </c>
      <c r="AV1331" s="4">
        <f>AU1331*1000/AA1331</f>
        <v>29.50566792284973</v>
      </c>
      <c r="AW1331" s="4">
        <f>(AV1331-U1331)</f>
        <v>8.363829849119263</v>
      </c>
      <c r="AX1331" s="4">
        <f>IF(D1331,P1331,(O1331+P1331)/2)</f>
        <v>23.88912963867188</v>
      </c>
      <c r="AY1331" s="4">
        <f>0.61365*EXP(17.502*AX1331/(240.97+AX1331))</f>
        <v>2.975085999761659</v>
      </c>
      <c r="AZ1331" s="4">
        <f>IF(AW1331&lt;&gt;0,(1000-(AV1331+U1331)/2)/AW1331*AP1331,0)</f>
        <v>0.7144457648402497</v>
      </c>
      <c r="BA1331" s="4">
        <f>U1331*AA1331/1000</f>
        <v>2.148791566541651</v>
      </c>
      <c r="BB1331" s="4">
        <f>(AY1331-BA1331)</f>
        <v>0.8262944332200077</v>
      </c>
      <c r="BC1331" s="4">
        <f>1/(1.6/F1331+1.37/N1331)</f>
        <v>0.4632820529038326</v>
      </c>
      <c r="BD1331" s="3">
        <f>G1331*AA1331*0.001</f>
      </c>
      <c r="BE1331" s="3">
        <f>G1331/S1331</f>
      </c>
      <c r="BF1331" s="4">
        <f>(1-AP1331*AA1331/AU1331/F1331)*100</f>
        <v>78.23326906065358</v>
      </c>
      <c r="BG1331" s="3">
        <f>(S1331-E1331/(N1331/1.35))</f>
      </c>
      <c r="BH1331" s="3">
        <f>E1331*BF1331/100/BG1331</f>
      </c>
    </row>
    <row r="1332" ht="16" customHeight="1">
      <c r="A1332" s="4">
        <v>1238</v>
      </c>
      <c r="B1332" t="s" s="2">
        <v>1378</v>
      </c>
      <c r="C1332" s="4">
        <v>7140.000024899840</v>
      </c>
      <c r="D1332" s="4">
        <v>0</v>
      </c>
      <c r="E1332" s="3">
        <f>(R1332-#REF!*(1000-T1332)/(1000-U1332))*AO1332</f>
      </c>
      <c r="F1332" s="4">
        <f>IF(AZ1332&lt;&gt;0,1/(1/AZ1332-1/N1332),0)</f>
        <v>0.9610697949338769</v>
      </c>
      <c r="G1332" s="3">
        <f>((BC1332-AP1332/2)*S1332-E1332)/(BC1332+AP1332/2)</f>
      </c>
      <c r="H1332" s="4">
        <f>AP1332*1000</f>
        <v>6.16997397509863</v>
      </c>
      <c r="I1332" s="4">
        <f>(AU1332-BA1332)</f>
        <v>0.8511545851874502</v>
      </c>
      <c r="J1332" s="4">
        <f>(P1332+AT1332*D1332)</f>
        <v>24.05068016052246</v>
      </c>
      <c r="K1332" s="4">
        <v>6</v>
      </c>
      <c r="L1332" s="4">
        <f>(K1332*AI1332+AJ1332)</f>
        <v>1.420000016689301</v>
      </c>
      <c r="M1332" s="4">
        <v>1</v>
      </c>
      <c r="N1332" s="4">
        <f>L1332*(M1332+1)*(M1332+1)/(M1332*M1332+1)</f>
        <v>2.840000033378601</v>
      </c>
      <c r="O1332" s="4">
        <v>23.88242530822754</v>
      </c>
      <c r="P1332" s="4">
        <v>24.05068016052246</v>
      </c>
      <c r="Q1332" s="4">
        <v>24.10808372497559</v>
      </c>
      <c r="R1332" s="4">
        <v>399.8961791992188</v>
      </c>
      <c r="S1332" s="4">
        <v>383.7135009765625</v>
      </c>
      <c r="T1332" s="4">
        <v>13.92861080169678</v>
      </c>
      <c r="U1332" s="4">
        <v>21.18269348144531</v>
      </c>
      <c r="V1332" s="4">
        <v>47.69236755371094</v>
      </c>
      <c r="W1332" s="4">
        <v>72.49703216552734</v>
      </c>
      <c r="X1332" s="4">
        <v>499.5209655761719</v>
      </c>
      <c r="Y1332" s="4">
        <v>1999.6259765625</v>
      </c>
      <c r="Z1332" s="4">
        <v>204.8792114257812</v>
      </c>
      <c r="AA1332" s="4">
        <v>101.637207031250</v>
      </c>
      <c r="AB1332" s="4">
        <v>10.81005668640137</v>
      </c>
      <c r="AC1332" s="4">
        <v>0.3367830216884613</v>
      </c>
      <c r="AD1332" s="4">
        <v>0.2630170881748199</v>
      </c>
      <c r="AE1332" s="4">
        <v>0.001262960024178028</v>
      </c>
      <c r="AF1332" s="4">
        <v>0.2555683851242065</v>
      </c>
      <c r="AG1332" s="4">
        <v>0.002302843146026134</v>
      </c>
      <c r="AH1332" s="4">
        <v>0.6666666865348816</v>
      </c>
      <c r="AI1332" s="4">
        <v>-0.2195652425289154</v>
      </c>
      <c r="AJ1332" s="4">
        <v>2.737391471862793</v>
      </c>
      <c r="AK1332" s="4">
        <v>1</v>
      </c>
      <c r="AL1332" s="4">
        <v>0</v>
      </c>
      <c r="AM1332" s="4">
        <v>0.1599999964237213</v>
      </c>
      <c r="AN1332" s="4">
        <v>111115</v>
      </c>
      <c r="AO1332" s="4">
        <f>X1332*0.000001/(K1332*0.0001)</f>
        <v>0.832534942626953</v>
      </c>
      <c r="AP1332" s="4">
        <f>(U1332-T1332)/(1000-U1332)*AO1332</f>
        <v>0.00616997397509863</v>
      </c>
      <c r="AQ1332" s="4">
        <f>(P1332+273.15)</f>
        <v>297.2006801605224</v>
      </c>
      <c r="AR1332" s="4">
        <f>(O1332+273.15)</f>
        <v>297.0324253082275</v>
      </c>
      <c r="AS1332" s="4">
        <f>(Y1332*AK1332+Z1332*AL1332)*AM1332</f>
        <v>319.9401490987802</v>
      </c>
      <c r="AT1332" s="4">
        <f>((AS1332+0.00000010773*(AR1332^4-AQ1332^4))-AP1332*44100)/(L1332*0.92*2*29.3+0.00000043092*AQ1332^3)</f>
        <v>0.5228637881583723</v>
      </c>
      <c r="AU1332" s="4">
        <f>0.61365*EXP(17.502*J1332/(240.97+J1332))</f>
        <v>3.004104388040617</v>
      </c>
      <c r="AV1332" s="4">
        <f>AU1332*1000/AA1332</f>
        <v>29.55713243002592</v>
      </c>
      <c r="AW1332" s="4">
        <f>(AV1332-U1332)</f>
        <v>8.374438948580604</v>
      </c>
      <c r="AX1332" s="4">
        <f>IF(D1332,P1332,(O1332+P1332)/2)</f>
        <v>23.966552734375</v>
      </c>
      <c r="AY1332" s="4">
        <f>0.61365*EXP(17.502*AX1332/(240.97+AX1332))</f>
        <v>2.988962333477474</v>
      </c>
      <c r="AZ1332" s="4">
        <f>IF(AW1332&lt;&gt;0,(1000-(AV1332+U1332)/2)/AW1332*AP1332,0)</f>
        <v>0.7180710623522369</v>
      </c>
      <c r="BA1332" s="4">
        <f>U1332*AA1332/1000</f>
        <v>2.152949802853167</v>
      </c>
      <c r="BB1332" s="4">
        <f>(AY1332-BA1332)</f>
        <v>0.8360125306243065</v>
      </c>
      <c r="BC1332" s="4">
        <f>1/(1.6/F1332+1.37/N1332)</f>
        <v>0.4657215412431625</v>
      </c>
      <c r="BD1332" s="3">
        <f>G1332*AA1332*0.001</f>
      </c>
      <c r="BE1332" s="3">
        <f>G1332/S1332</f>
      </c>
      <c r="BF1332" s="4">
        <f>(1-AP1332*AA1332/AU1332/F1332)*100</f>
        <v>78.27968564014478</v>
      </c>
      <c r="BG1332" s="3">
        <f>(S1332-E1332/(N1332/1.35))</f>
      </c>
      <c r="BH1332" s="3">
        <f>E1332*BF1332/100/BG1332</f>
      </c>
    </row>
    <row r="1333" ht="16" customHeight="1">
      <c r="A1333" s="4">
        <v>1239</v>
      </c>
      <c r="B1333" t="s" s="2">
        <v>1379</v>
      </c>
      <c r="C1333" s="4">
        <v>7145.000024788082</v>
      </c>
      <c r="D1333" s="4">
        <v>0</v>
      </c>
      <c r="E1333" s="3">
        <f>(R1333-#REF!*(1000-T1333)/(1000-U1333))*AO1333</f>
      </c>
      <c r="F1333" s="4">
        <f>IF(AZ1333&lt;&gt;0,1/(1/AZ1333-1/N1333),0)</f>
        <v>0.9713967127423146</v>
      </c>
      <c r="G1333" s="3">
        <f>((BC1333-AP1333/2)*S1333-E1333)/(BC1333+AP1333/2)</f>
      </c>
      <c r="H1333" s="4">
        <f>AP1333*1000</f>
        <v>6.208207907033186</v>
      </c>
      <c r="I1333" s="4">
        <f>(AU1333-BA1333)</f>
        <v>0.8496004212953814</v>
      </c>
      <c r="J1333" s="4">
        <f>(P1333+AT1333*D1333)</f>
        <v>24.06452178955078</v>
      </c>
      <c r="K1333" s="4">
        <v>6</v>
      </c>
      <c r="L1333" s="4">
        <f>(K1333*AI1333+AJ1333)</f>
        <v>1.420000016689301</v>
      </c>
      <c r="M1333" s="4">
        <v>1</v>
      </c>
      <c r="N1333" s="4">
        <f>L1333*(M1333+1)*(M1333+1)/(M1333*M1333+1)</f>
        <v>2.840000033378601</v>
      </c>
      <c r="O1333" s="4">
        <v>23.93911933898926</v>
      </c>
      <c r="P1333" s="4">
        <v>24.06452178955078</v>
      </c>
      <c r="Q1333" s="4">
        <v>24.05393409729004</v>
      </c>
      <c r="R1333" s="4">
        <v>399.889404296875</v>
      </c>
      <c r="S1333" s="4">
        <v>382.298339843750</v>
      </c>
      <c r="T1333" s="4">
        <v>13.92392539978027</v>
      </c>
      <c r="U1333" s="4">
        <v>21.22250747680664</v>
      </c>
      <c r="V1333" s="4">
        <v>47.47115325927734</v>
      </c>
      <c r="W1333" s="4">
        <v>72.32073974609375</v>
      </c>
      <c r="X1333" s="4">
        <v>499.5316162109375</v>
      </c>
      <c r="Y1333" s="4">
        <v>1999.679809570312</v>
      </c>
      <c r="Z1333" s="4">
        <v>206.1338195800781</v>
      </c>
      <c r="AA1333" s="4">
        <v>101.6374588012695</v>
      </c>
      <c r="AB1333" s="4">
        <v>10.81005668640137</v>
      </c>
      <c r="AC1333" s="4">
        <v>0.3367830216884613</v>
      </c>
      <c r="AD1333" s="4">
        <v>0.2630170881748199</v>
      </c>
      <c r="AE1333" s="4">
        <v>0.001262960024178028</v>
      </c>
      <c r="AF1333" s="4">
        <v>0.2555683851242065</v>
      </c>
      <c r="AG1333" s="4">
        <v>0.002302843146026134</v>
      </c>
      <c r="AH1333" s="4">
        <v>0.6666666865348816</v>
      </c>
      <c r="AI1333" s="4">
        <v>-0.2195652425289154</v>
      </c>
      <c r="AJ1333" s="4">
        <v>2.737391471862793</v>
      </c>
      <c r="AK1333" s="4">
        <v>1</v>
      </c>
      <c r="AL1333" s="4">
        <v>0</v>
      </c>
      <c r="AM1333" s="4">
        <v>0.1599999964237213</v>
      </c>
      <c r="AN1333" s="4">
        <v>111115</v>
      </c>
      <c r="AO1333" s="4">
        <f>X1333*0.000001/(K1333*0.0001)</f>
        <v>0.8325526936848958</v>
      </c>
      <c r="AP1333" s="4">
        <f>(U1333-T1333)/(1000-U1333)*AO1333</f>
        <v>0.006208207907033186</v>
      </c>
      <c r="AQ1333" s="4">
        <f>(P1333+273.15)</f>
        <v>297.2145217895508</v>
      </c>
      <c r="AR1333" s="4">
        <f>(O1333+273.15)</f>
        <v>297.0891193389892</v>
      </c>
      <c r="AS1333" s="4">
        <f>(Y1333*AK1333+Z1333*AL1333)*AM1333</f>
        <v>319.9487623798377</v>
      </c>
      <c r="AT1333" s="4">
        <f>((AS1333+0.00000010773*(AR1333^4-AQ1333^4))-AP1333*44100)/(L1333*0.92*2*29.3+0.00000043092*AQ1333^3)</f>
        <v>0.5092697471277458</v>
      </c>
      <c r="AU1333" s="4">
        <f>0.61365*EXP(17.502*J1333/(240.97+J1333))</f>
        <v>3.006602150628951</v>
      </c>
      <c r="AV1333" s="4">
        <f>AU1333*1000/AA1333</f>
        <v>29.58163442976003</v>
      </c>
      <c r="AW1333" s="4">
        <f>(AV1333-U1333)</f>
        <v>8.359126952953389</v>
      </c>
      <c r="AX1333" s="4">
        <f>IF(D1333,P1333,(O1333+P1333)/2)</f>
        <v>24.00182056427002</v>
      </c>
      <c r="AY1333" s="4">
        <f>0.61365*EXP(17.502*AX1333/(240.97+AX1333))</f>
        <v>2.995302029525552</v>
      </c>
      <c r="AZ1333" s="4">
        <f>IF(AW1333&lt;&gt;0,(1000-(AV1333+U1333)/2)/AW1333*AP1333,0)</f>
        <v>0.7238203945626488</v>
      </c>
      <c r="BA1333" s="4">
        <f>U1333*AA1333/1000</f>
        <v>2.15700172933357</v>
      </c>
      <c r="BB1333" s="4">
        <f>(AY1333-BA1333)</f>
        <v>0.8383003001919827</v>
      </c>
      <c r="BC1333" s="4">
        <f>1/(1.6/F1333+1.37/N1333)</f>
        <v>0.4695922131310017</v>
      </c>
      <c r="BD1333" s="3">
        <f>G1333*AA1333*0.001</f>
      </c>
      <c r="BE1333" s="3">
        <f>G1333/S1333</f>
      </c>
      <c r="BF1333" s="4">
        <f>(1-AP1333*AA1333/AU1333/F1333)*100</f>
        <v>78.39533893854374</v>
      </c>
      <c r="BG1333" s="3">
        <f>(S1333-E1333/(N1333/1.35))</f>
      </c>
      <c r="BH1333" s="3">
        <f>E1333*BF1333/100/BG1333</f>
      </c>
    </row>
    <row r="1334" ht="16" customHeight="1">
      <c r="A1334" s="4">
        <v>1240</v>
      </c>
      <c r="B1334" t="s" s="2">
        <v>1380</v>
      </c>
      <c r="C1334" s="4">
        <v>7150.500024665147</v>
      </c>
      <c r="D1334" s="4">
        <v>0</v>
      </c>
      <c r="E1334" s="3">
        <f>(R1334-#REF!*(1000-T1334)/(1000-U1334))*AO1334</f>
      </c>
      <c r="F1334" s="4">
        <f>IF(AZ1334&lt;&gt;0,1/(1/AZ1334-1/N1334),0)</f>
        <v>0.9780296869101841</v>
      </c>
      <c r="G1334" s="3">
        <f>((BC1334-AP1334/2)*S1334-E1334)/(BC1334+AP1334/2)</f>
      </c>
      <c r="H1334" s="4">
        <f>AP1334*1000</f>
        <v>6.250768912984398</v>
      </c>
      <c r="I1334" s="4">
        <f>(AU1334-BA1334)</f>
        <v>0.8510541011499089</v>
      </c>
      <c r="J1334" s="4">
        <f>(P1334+AT1334*D1334)</f>
        <v>24.09784126281738</v>
      </c>
      <c r="K1334" s="4">
        <v>6</v>
      </c>
      <c r="L1334" s="4">
        <f>(K1334*AI1334+AJ1334)</f>
        <v>1.420000016689301</v>
      </c>
      <c r="M1334" s="4">
        <v>1</v>
      </c>
      <c r="N1334" s="4">
        <f>L1334*(M1334+1)*(M1334+1)/(M1334*M1334+1)</f>
        <v>2.840000033378601</v>
      </c>
      <c r="O1334" s="4">
        <v>23.98249244689941</v>
      </c>
      <c r="P1334" s="4">
        <v>24.09784126281738</v>
      </c>
      <c r="Q1334" s="4">
        <v>24.08007049560547</v>
      </c>
      <c r="R1334" s="4">
        <v>399.8557434082031</v>
      </c>
      <c r="S1334" s="4">
        <v>381.3293762207031</v>
      </c>
      <c r="T1334" s="4">
        <v>13.91929912567139</v>
      </c>
      <c r="U1334" s="4">
        <v>21.26749610900879</v>
      </c>
      <c r="V1334" s="4">
        <v>47.31675720214844</v>
      </c>
      <c r="W1334" s="4">
        <v>72.26215362548828</v>
      </c>
      <c r="X1334" s="4">
        <v>499.5372924804688</v>
      </c>
      <c r="Y1334" s="4">
        <v>1999.763671875</v>
      </c>
      <c r="Z1334" s="4">
        <v>207.1817321777344</v>
      </c>
      <c r="AA1334" s="4">
        <v>101.6371688842773</v>
      </c>
      <c r="AB1334" s="4">
        <v>10.81005668640137</v>
      </c>
      <c r="AC1334" s="4">
        <v>0.3367830216884613</v>
      </c>
      <c r="AD1334" s="4">
        <v>0.2630170881748199</v>
      </c>
      <c r="AE1334" s="4">
        <v>0.001262960024178028</v>
      </c>
      <c r="AF1334" s="4">
        <v>0.2555683851242065</v>
      </c>
      <c r="AG1334" s="4">
        <v>0.002302843146026134</v>
      </c>
      <c r="AH1334" s="4">
        <v>0.6666666865348816</v>
      </c>
      <c r="AI1334" s="4">
        <v>-0.2195652425289154</v>
      </c>
      <c r="AJ1334" s="4">
        <v>2.737391471862793</v>
      </c>
      <c r="AK1334" s="4">
        <v>1</v>
      </c>
      <c r="AL1334" s="4">
        <v>0</v>
      </c>
      <c r="AM1334" s="4">
        <v>0.1599999964237213</v>
      </c>
      <c r="AN1334" s="4">
        <v>111115</v>
      </c>
      <c r="AO1334" s="4">
        <f>X1334*0.000001/(K1334*0.0001)</f>
        <v>0.8325621541341145</v>
      </c>
      <c r="AP1334" s="4">
        <f>(U1334-T1334)/(1000-U1334)*AO1334</f>
        <v>0.006250768912984398</v>
      </c>
      <c r="AQ1334" s="4">
        <f>(P1334+273.15)</f>
        <v>297.2478412628174</v>
      </c>
      <c r="AR1334" s="4">
        <f>(O1334+273.15)</f>
        <v>297.1324924468994</v>
      </c>
      <c r="AS1334" s="4">
        <f>(Y1334*AK1334+Z1334*AL1334)*AM1334</f>
        <v>319.9621803482878</v>
      </c>
      <c r="AT1334" s="4">
        <f>((AS1334+0.00000010773*(AR1334^4-AQ1334^4))-AP1334*44100)/(L1334*0.92*2*29.3+0.00000043092*AQ1334^3)</f>
        <v>0.4893284574963594</v>
      </c>
      <c r="AU1334" s="4">
        <f>0.61365*EXP(17.502*J1334/(240.97+J1334))</f>
        <v>3.012622194926946</v>
      </c>
      <c r="AV1334" s="4">
        <f>AU1334*1000/AA1334</f>
        <v>29.64094954629321</v>
      </c>
      <c r="AW1334" s="4">
        <f>(AV1334-U1334)</f>
        <v>8.373453437284418</v>
      </c>
      <c r="AX1334" s="4">
        <f>IF(D1334,P1334,(O1334+P1334)/2)</f>
        <v>24.0401668548584</v>
      </c>
      <c r="AY1334" s="4">
        <f>0.61365*EXP(17.502*AX1334/(240.97+AX1334))</f>
        <v>3.002208443686122</v>
      </c>
      <c r="AZ1334" s="4">
        <f>IF(AW1334&lt;&gt;0,(1000-(AV1334+U1334)/2)/AW1334*AP1334,0)</f>
        <v>0.7274967841947798</v>
      </c>
      <c r="BA1334" s="4">
        <f>U1334*AA1334/1000</f>
        <v>2.161568093777038</v>
      </c>
      <c r="BB1334" s="4">
        <f>(AY1334-BA1334)</f>
        <v>0.840640349909084</v>
      </c>
      <c r="BC1334" s="4">
        <f>1/(1.6/F1334+1.37/N1334)</f>
        <v>0.4720685262274035</v>
      </c>
      <c r="BD1334" s="3">
        <f>G1334*AA1334*0.001</f>
      </c>
      <c r="BE1334" s="3">
        <f>G1334/S1334</f>
      </c>
      <c r="BF1334" s="4">
        <f>(1-AP1334*AA1334/AU1334/F1334)*100</f>
        <v>78.43798747388739</v>
      </c>
      <c r="BG1334" s="3">
        <f>(S1334-E1334/(N1334/1.35))</f>
      </c>
      <c r="BH1334" s="3">
        <f>E1334*BF1334/100/BG1334</f>
      </c>
    </row>
    <row r="1335" ht="16" customHeight="1">
      <c r="A1335" s="4">
        <v>1241</v>
      </c>
      <c r="B1335" t="s" s="2">
        <v>1381</v>
      </c>
      <c r="C1335" s="4">
        <v>7155.500024553388</v>
      </c>
      <c r="D1335" s="4">
        <v>0</v>
      </c>
      <c r="E1335" s="3">
        <f>(R1335-#REF!*(1000-T1335)/(1000-U1335))*AO1335</f>
      </c>
      <c r="F1335" s="4">
        <f>IF(AZ1335&lt;&gt;0,1/(1/AZ1335-1/N1335),0)</f>
        <v>0.9809850004079524</v>
      </c>
      <c r="G1335" s="3">
        <f>((BC1335-AP1335/2)*S1335-E1335)/(BC1335+AP1335/2)</f>
      </c>
      <c r="H1335" s="4">
        <f>AP1335*1000</f>
        <v>6.286897148136102</v>
      </c>
      <c r="I1335" s="4">
        <f>(AU1335-BA1335)</f>
        <v>0.8540016198975477</v>
      </c>
      <c r="J1335" s="4">
        <f>(P1335+AT1335*D1335)</f>
        <v>24.1356029510498</v>
      </c>
      <c r="K1335" s="4">
        <v>6</v>
      </c>
      <c r="L1335" s="4">
        <f>(K1335*AI1335+AJ1335)</f>
        <v>1.420000016689301</v>
      </c>
      <c r="M1335" s="4">
        <v>1</v>
      </c>
      <c r="N1335" s="4">
        <f>L1335*(M1335+1)*(M1335+1)/(M1335*M1335+1)</f>
        <v>2.840000033378601</v>
      </c>
      <c r="O1335" s="4">
        <v>24.02010536193848</v>
      </c>
      <c r="P1335" s="4">
        <v>24.1356029510498</v>
      </c>
      <c r="Q1335" s="4">
        <v>24.09698867797852</v>
      </c>
      <c r="R1335" s="4">
        <v>399.8101806640625</v>
      </c>
      <c r="S1335" s="4">
        <v>380.7294311523438</v>
      </c>
      <c r="T1335" s="4">
        <v>13.91545677185059</v>
      </c>
      <c r="U1335" s="4">
        <v>21.3059196472168</v>
      </c>
      <c r="V1335" s="4">
        <v>47.19235229492188</v>
      </c>
      <c r="W1335" s="4">
        <v>72.22325134277344</v>
      </c>
      <c r="X1335" s="4">
        <v>499.5315551757812</v>
      </c>
      <c r="Y1335" s="4">
        <v>1999.804199218750</v>
      </c>
      <c r="Z1335" s="4">
        <v>207.7636260986328</v>
      </c>
      <c r="AA1335" s="4">
        <v>101.6363525390625</v>
      </c>
      <c r="AB1335" s="4">
        <v>10.81005668640137</v>
      </c>
      <c r="AC1335" s="4">
        <v>0.3367830216884613</v>
      </c>
      <c r="AD1335" s="4">
        <v>0.2630170881748199</v>
      </c>
      <c r="AE1335" s="4">
        <v>0.001262960024178028</v>
      </c>
      <c r="AF1335" s="4">
        <v>0.2555683851242065</v>
      </c>
      <c r="AG1335" s="4">
        <v>0.002302843146026134</v>
      </c>
      <c r="AH1335" s="4">
        <v>0.6666666865348816</v>
      </c>
      <c r="AI1335" s="4">
        <v>-0.2195652425289154</v>
      </c>
      <c r="AJ1335" s="4">
        <v>2.737391471862793</v>
      </c>
      <c r="AK1335" s="4">
        <v>1</v>
      </c>
      <c r="AL1335" s="4">
        <v>0</v>
      </c>
      <c r="AM1335" s="4">
        <v>0.1599999964237213</v>
      </c>
      <c r="AN1335" s="4">
        <v>111115</v>
      </c>
      <c r="AO1335" s="4">
        <f>X1335*0.000001/(K1335*0.0001)</f>
        <v>0.8325525919596353</v>
      </c>
      <c r="AP1335" s="4">
        <f>(U1335-T1335)/(1000-U1335)*AO1335</f>
        <v>0.006286897148136102</v>
      </c>
      <c r="AQ1335" s="4">
        <f>(P1335+273.15)</f>
        <v>297.2856029510498</v>
      </c>
      <c r="AR1335" s="4">
        <f>(O1335+273.15)</f>
        <v>297.1701053619385</v>
      </c>
      <c r="AS1335" s="4">
        <f>(Y1335*AK1335+Z1335*AL1335)*AM1335</f>
        <v>319.9686647231429</v>
      </c>
      <c r="AT1335" s="4">
        <f>((AS1335+0.00000010773*(AR1335^4-AQ1335^4))-AP1335*44100)/(L1335*0.92*2*29.3+0.00000043092*AQ1335^3)</f>
        <v>0.4712228888364925</v>
      </c>
      <c r="AU1335" s="4">
        <f>0.61365*EXP(17.502*J1335/(240.97+J1335))</f>
        <v>3.019457580331012</v>
      </c>
      <c r="AV1335" s="4">
        <f>AU1335*1000/AA1335</f>
        <v>29.70844097509822</v>
      </c>
      <c r="AW1335" s="4">
        <f>(AV1335-U1335)</f>
        <v>8.40252132788142</v>
      </c>
      <c r="AX1335" s="4">
        <f>IF(D1335,P1335,(O1335+P1335)/2)</f>
        <v>24.07785415649414</v>
      </c>
      <c r="AY1335" s="4">
        <f>0.61365*EXP(17.502*AX1335/(240.97+AX1335))</f>
        <v>3.009009731955706</v>
      </c>
      <c r="AZ1335" s="4">
        <f>IF(AW1335&lt;&gt;0,(1000-(AV1335+U1335)/2)/AW1335*AP1335,0)</f>
        <v>0.7291306846971866</v>
      </c>
      <c r="BA1335" s="4">
        <f>U1335*AA1335/1000</f>
        <v>2.165455960433464</v>
      </c>
      <c r="BB1335" s="4">
        <f>(AY1335-BA1335)</f>
        <v>0.8435537715222416</v>
      </c>
      <c r="BC1335" s="4">
        <f>1/(1.6/F1335+1.37/N1335)</f>
        <v>0.4731693829959883</v>
      </c>
      <c r="BD1335" s="3">
        <f>G1335*AA1335*0.001</f>
      </c>
      <c r="BE1335" s="3">
        <f>G1335/S1335</f>
      </c>
      <c r="BF1335" s="4">
        <f>(1-AP1335*AA1335/AU1335/F1335)*100</f>
        <v>78.42781545889123</v>
      </c>
      <c r="BG1335" s="3">
        <f>(S1335-E1335/(N1335/1.35))</f>
      </c>
      <c r="BH1335" s="3">
        <f>E1335*BF1335/100/BG1335</f>
      </c>
    </row>
    <row r="1336" ht="16" customHeight="1">
      <c r="A1336" s="4">
        <v>1242</v>
      </c>
      <c r="B1336" t="s" s="2">
        <v>1382</v>
      </c>
      <c r="C1336" s="4">
        <v>7160.500024441630</v>
      </c>
      <c r="D1336" s="4">
        <v>0</v>
      </c>
      <c r="E1336" s="3">
        <f>(R1336-#REF!*(1000-T1336)/(1000-U1336))*AO1336</f>
      </c>
      <c r="F1336" s="4">
        <f>IF(AZ1336&lt;&gt;0,1/(1/AZ1336-1/N1336),0)</f>
        <v>0.9864771283261514</v>
      </c>
      <c r="G1336" s="3">
        <f>((BC1336-AP1336/2)*S1336-E1336)/(BC1336+AP1336/2)</f>
      </c>
      <c r="H1336" s="4">
        <f>AP1336*1000</f>
        <v>6.322813904261463</v>
      </c>
      <c r="I1336" s="4">
        <f>(AU1336-BA1336)</f>
        <v>0.8552828456571615</v>
      </c>
      <c r="J1336" s="4">
        <f>(P1336+AT1336*D1336)</f>
        <v>24.1642951965332</v>
      </c>
      <c r="K1336" s="4">
        <v>6</v>
      </c>
      <c r="L1336" s="4">
        <f>(K1336*AI1336+AJ1336)</f>
        <v>1.420000016689301</v>
      </c>
      <c r="M1336" s="4">
        <v>1</v>
      </c>
      <c r="N1336" s="4">
        <f>L1336*(M1336+1)*(M1336+1)/(M1336*M1336+1)</f>
        <v>2.840000033378601</v>
      </c>
      <c r="O1336" s="4">
        <v>24.05312538146973</v>
      </c>
      <c r="P1336" s="4">
        <v>24.1642951965332</v>
      </c>
      <c r="Q1336" s="4">
        <v>24.09191703796387</v>
      </c>
      <c r="R1336" s="4">
        <v>399.7867431640625</v>
      </c>
      <c r="S1336" s="4">
        <v>380.2079162597656</v>
      </c>
      <c r="T1336" s="4">
        <v>13.9120569229126</v>
      </c>
      <c r="U1336" s="4">
        <v>21.3446044921875</v>
      </c>
      <c r="V1336" s="4">
        <v>47.08320999145508</v>
      </c>
      <c r="W1336" s="4">
        <v>72.20590972900391</v>
      </c>
      <c r="X1336" s="4">
        <v>499.520996093750</v>
      </c>
      <c r="Y1336" s="4">
        <v>1999.897827148438</v>
      </c>
      <c r="Z1336" s="4">
        <v>207.9251251220703</v>
      </c>
      <c r="AA1336" s="4">
        <v>101.635871887207</v>
      </c>
      <c r="AB1336" s="4">
        <v>10.81005668640137</v>
      </c>
      <c r="AC1336" s="4">
        <v>0.3367830216884613</v>
      </c>
      <c r="AD1336" s="4">
        <v>0.2630170881748199</v>
      </c>
      <c r="AE1336" s="4">
        <v>0.001262960024178028</v>
      </c>
      <c r="AF1336" s="4">
        <v>0.2555683851242065</v>
      </c>
      <c r="AG1336" s="4">
        <v>0.002302843146026134</v>
      </c>
      <c r="AH1336" s="4">
        <v>0.6666666865348816</v>
      </c>
      <c r="AI1336" s="4">
        <v>-0.2195652425289154</v>
      </c>
      <c r="AJ1336" s="4">
        <v>2.737391471862793</v>
      </c>
      <c r="AK1336" s="4">
        <v>1</v>
      </c>
      <c r="AL1336" s="4">
        <v>0</v>
      </c>
      <c r="AM1336" s="4">
        <v>0.1599999964237213</v>
      </c>
      <c r="AN1336" s="4">
        <v>111115</v>
      </c>
      <c r="AO1336" s="4">
        <f>X1336*0.000001/(K1336*0.0001)</f>
        <v>0.8325349934895832</v>
      </c>
      <c r="AP1336" s="4">
        <f>(U1336-T1336)/(1000-U1336)*AO1336</f>
        <v>0.006322813904261463</v>
      </c>
      <c r="AQ1336" s="4">
        <f>(P1336+273.15)</f>
        <v>297.3142951965332</v>
      </c>
      <c r="AR1336" s="4">
        <f>(O1336+273.15)</f>
        <v>297.2031253814697</v>
      </c>
      <c r="AS1336" s="4">
        <f>(Y1336*AK1336+Z1336*AL1336)*AM1336</f>
        <v>319.983645191558</v>
      </c>
      <c r="AT1336" s="4">
        <f>((AS1336+0.00000010773*(AR1336^4-AQ1336^4))-AP1336*44100)/(L1336*0.92*2*29.3+0.00000043092*AQ1336^3)</f>
        <v>0.4539048201468348</v>
      </c>
      <c r="AU1336" s="4">
        <f>0.61365*EXP(17.502*J1336/(240.97+J1336))</f>
        <v>3.024660333308234</v>
      </c>
      <c r="AV1336" s="4">
        <f>AU1336*1000/AA1336</f>
        <v>29.75977159584883</v>
      </c>
      <c r="AW1336" s="4">
        <f>(AV1336-U1336)</f>
        <v>8.415167103661325</v>
      </c>
      <c r="AX1336" s="4">
        <f>IF(D1336,P1336,(O1336+P1336)/2)</f>
        <v>24.10871028900146</v>
      </c>
      <c r="AY1336" s="4">
        <f>0.61365*EXP(17.502*AX1336/(240.97+AX1336))</f>
        <v>3.014588250305136</v>
      </c>
      <c r="AZ1336" s="4">
        <f>IF(AW1336&lt;&gt;0,(1000-(AV1336+U1336)/2)/AW1336*AP1336,0)</f>
        <v>0.7321604073354365</v>
      </c>
      <c r="BA1336" s="4">
        <f>U1336*AA1336/1000</f>
        <v>2.169377487651072</v>
      </c>
      <c r="BB1336" s="4">
        <f>(AY1336-BA1336)</f>
        <v>0.8452107626540637</v>
      </c>
      <c r="BC1336" s="4">
        <f>1/(1.6/F1336+1.37/N1336)</f>
        <v>0.4752111892626133</v>
      </c>
      <c r="BD1336" s="3">
        <f>G1336*AA1336*0.001</f>
      </c>
      <c r="BE1336" s="3">
        <f>G1336/S1336</f>
      </c>
      <c r="BF1336" s="4">
        <f>(1-AP1336*AA1336/AU1336/F1336)*100</f>
        <v>78.46257463570461</v>
      </c>
      <c r="BG1336" s="3">
        <f>(S1336-E1336/(N1336/1.35))</f>
      </c>
      <c r="BH1336" s="3">
        <f>E1336*BF1336/100/BG1336</f>
      </c>
    </row>
    <row r="1337" ht="16" customHeight="1">
      <c r="A1337" s="4">
        <v>1243</v>
      </c>
      <c r="B1337" t="s" s="2">
        <v>1383</v>
      </c>
      <c r="C1337" s="4">
        <v>7166.000024318695</v>
      </c>
      <c r="D1337" s="4">
        <v>0</v>
      </c>
      <c r="E1337" s="3">
        <f>(R1337-#REF!*(1000-T1337)/(1000-U1337))*AO1337</f>
      </c>
      <c r="F1337" s="4">
        <f>IF(AZ1337&lt;&gt;0,1/(1/AZ1337-1/N1337),0)</f>
        <v>0.992414501542896</v>
      </c>
      <c r="G1337" s="3">
        <f>((BC1337-AP1337/2)*S1337-E1337)/(BC1337+AP1337/2)</f>
      </c>
      <c r="H1337" s="4">
        <f>AP1337*1000</f>
        <v>6.360151054850956</v>
      </c>
      <c r="I1337" s="4">
        <f>(AU1337-BA1337)</f>
        <v>0.8564746841697972</v>
      </c>
      <c r="J1337" s="4">
        <f>(P1337+AT1337*D1337)</f>
        <v>24.19349098205566</v>
      </c>
      <c r="K1337" s="4">
        <v>6</v>
      </c>
      <c r="L1337" s="4">
        <f>(K1337*AI1337+AJ1337)</f>
        <v>1.420000016689301</v>
      </c>
      <c r="M1337" s="4">
        <v>1</v>
      </c>
      <c r="N1337" s="4">
        <f>L1337*(M1337+1)*(M1337+1)/(M1337*M1337+1)</f>
        <v>2.840000033378601</v>
      </c>
      <c r="O1337" s="4">
        <v>24.08107566833496</v>
      </c>
      <c r="P1337" s="4">
        <v>24.19349098205566</v>
      </c>
      <c r="Q1337" s="4">
        <v>24.0833854675293</v>
      </c>
      <c r="R1337" s="4">
        <v>399.8406066894531</v>
      </c>
      <c r="S1337" s="4">
        <v>379.688720703125</v>
      </c>
      <c r="T1337" s="4">
        <v>13.90885734558105</v>
      </c>
      <c r="U1337" s="4">
        <v>21.3849925994873</v>
      </c>
      <c r="V1337" s="4">
        <v>46.98905944824219</v>
      </c>
      <c r="W1337" s="4">
        <v>72.21641540527344</v>
      </c>
      <c r="X1337" s="4">
        <v>499.5205993652344</v>
      </c>
      <c r="Y1337" s="4">
        <v>2000.040771484375</v>
      </c>
      <c r="Z1337" s="4">
        <v>207.8883056640625</v>
      </c>
      <c r="AA1337" s="4">
        <v>101.6361236572266</v>
      </c>
      <c r="AB1337" s="4">
        <v>10.81005668640137</v>
      </c>
      <c r="AC1337" s="4">
        <v>0.3367830216884613</v>
      </c>
      <c r="AD1337" s="4">
        <v>0.2630170881748199</v>
      </c>
      <c r="AE1337" s="4">
        <v>0.001262960024178028</v>
      </c>
      <c r="AF1337" s="4">
        <v>0.2555683851242065</v>
      </c>
      <c r="AG1337" s="4">
        <v>0.002302843146026134</v>
      </c>
      <c r="AH1337" s="4">
        <v>0.6666666865348816</v>
      </c>
      <c r="AI1337" s="4">
        <v>-0.2195652425289154</v>
      </c>
      <c r="AJ1337" s="4">
        <v>2.737391471862793</v>
      </c>
      <c r="AK1337" s="4">
        <v>1</v>
      </c>
      <c r="AL1337" s="4">
        <v>0</v>
      </c>
      <c r="AM1337" s="4">
        <v>0.1599999964237213</v>
      </c>
      <c r="AN1337" s="4">
        <v>111115</v>
      </c>
      <c r="AO1337" s="4">
        <f>X1337*0.000001/(K1337*0.0001)</f>
        <v>0.8325343322753905</v>
      </c>
      <c r="AP1337" s="4">
        <f>(U1337-T1337)/(1000-U1337)*AO1337</f>
        <v>0.006360151054850956</v>
      </c>
      <c r="AQ1337" s="4">
        <f>(P1337+273.15)</f>
        <v>297.3434909820556</v>
      </c>
      <c r="AR1337" s="4">
        <f>(O1337+273.15)</f>
        <v>297.2310756683349</v>
      </c>
      <c r="AS1337" s="4">
        <f>(Y1337*AK1337+Z1337*AL1337)*AM1337</f>
        <v>320.0065162847968</v>
      </c>
      <c r="AT1337" s="4">
        <f>((AS1337+0.00000010773*(AR1337^4-AQ1337^4))-AP1337*44100)/(L1337*0.92*2*29.3+0.00000043092*AQ1337^3)</f>
        <v>0.4352474414939226</v>
      </c>
      <c r="AU1337" s="4">
        <f>0.61365*EXP(17.502*J1337/(240.97+J1337))</f>
        <v>3.029962436420164</v>
      </c>
      <c r="AV1337" s="4">
        <f>AU1337*1000/AA1337</f>
        <v>29.81186538202578</v>
      </c>
      <c r="AW1337" s="4">
        <f>(AV1337-U1337)</f>
        <v>8.426872782538471</v>
      </c>
      <c r="AX1337" s="4">
        <f>IF(D1337,P1337,(O1337+P1337)/2)</f>
        <v>24.13728332519531</v>
      </c>
      <c r="AY1337" s="4">
        <f>0.61365*EXP(17.502*AX1337/(240.97+AX1337))</f>
        <v>3.01976206603815</v>
      </c>
      <c r="AZ1337" s="4">
        <f>IF(AW1337&lt;&gt;0,(1000-(AV1337+U1337)/2)/AW1337*AP1337,0)</f>
        <v>0.7354259806252837</v>
      </c>
      <c r="BA1337" s="4">
        <f>U1337*AA1337/1000</f>
        <v>2.173487752250367</v>
      </c>
      <c r="BB1337" s="4">
        <f>(AY1337-BA1337)</f>
        <v>0.8462743137877831</v>
      </c>
      <c r="BC1337" s="4">
        <f>1/(1.6/F1337+1.37/N1337)</f>
        <v>0.477412669583112</v>
      </c>
      <c r="BD1337" s="3">
        <f>G1337*AA1337*0.001</f>
      </c>
      <c r="BE1337" s="3">
        <f>G1337/S1337</f>
      </c>
      <c r="BF1337" s="4">
        <f>(1-AP1337*AA1337/AU1337/F1337)*100</f>
        <v>78.50263763204519</v>
      </c>
      <c r="BG1337" s="3">
        <f>(S1337-E1337/(N1337/1.35))</f>
      </c>
      <c r="BH1337" s="3">
        <f>E1337*BF1337/100/BG1337</f>
      </c>
    </row>
    <row r="1338" ht="16" customHeight="1">
      <c r="A1338" s="4">
        <v>1244</v>
      </c>
      <c r="B1338" t="s" s="2">
        <v>1384</v>
      </c>
      <c r="C1338" s="4">
        <v>7171.000024206936</v>
      </c>
      <c r="D1338" s="4">
        <v>0</v>
      </c>
      <c r="E1338" s="3">
        <f>(R1338-#REF!*(1000-T1338)/(1000-U1338))*AO1338</f>
      </c>
      <c r="F1338" s="4">
        <f>IF(AZ1338&lt;&gt;0,1/(1/AZ1338-1/N1338),0)</f>
        <v>0.9979158312274304</v>
      </c>
      <c r="G1338" s="3">
        <f>((BC1338-AP1338/2)*S1338-E1338)/(BC1338+AP1338/2)</f>
      </c>
      <c r="H1338" s="4">
        <f>AP1338*1000</f>
        <v>6.392506984383531</v>
      </c>
      <c r="I1338" s="4">
        <f>(AU1338-BA1338)</f>
        <v>0.8572780994583957</v>
      </c>
      <c r="J1338" s="4">
        <f>(P1338+AT1338*D1338)</f>
        <v>24.2169361114502</v>
      </c>
      <c r="K1338" s="4">
        <v>6</v>
      </c>
      <c r="L1338" s="4">
        <f>(K1338*AI1338+AJ1338)</f>
        <v>1.420000016689301</v>
      </c>
      <c r="M1338" s="4">
        <v>1</v>
      </c>
      <c r="N1338" s="4">
        <f>L1338*(M1338+1)*(M1338+1)/(M1338*M1338+1)</f>
        <v>2.840000033378601</v>
      </c>
      <c r="O1338" s="4">
        <v>24.10138702392578</v>
      </c>
      <c r="P1338" s="4">
        <v>24.2169361114502</v>
      </c>
      <c r="Q1338" s="4">
        <v>24.08100700378418</v>
      </c>
      <c r="R1338" s="4">
        <v>399.9367065429688</v>
      </c>
      <c r="S1338" s="4">
        <v>379.301025390625</v>
      </c>
      <c r="T1338" s="4">
        <v>13.90523147583008</v>
      </c>
      <c r="U1338" s="4">
        <v>21.41912460327148</v>
      </c>
      <c r="V1338" s="4">
        <v>46.91639709472656</v>
      </c>
      <c r="W1338" s="4">
        <v>72.24057769775391</v>
      </c>
      <c r="X1338" s="4">
        <v>499.521484375</v>
      </c>
      <c r="Y1338" s="4">
        <v>2000.159667968750</v>
      </c>
      <c r="Z1338" s="4">
        <v>207.6786804199219</v>
      </c>
      <c r="AA1338" s="4">
        <v>101.6357116699219</v>
      </c>
      <c r="AB1338" s="4">
        <v>10.81005668640137</v>
      </c>
      <c r="AC1338" s="4">
        <v>0.3367830216884613</v>
      </c>
      <c r="AD1338" s="4">
        <v>0.2630170881748199</v>
      </c>
      <c r="AE1338" s="4">
        <v>0.001262960024178028</v>
      </c>
      <c r="AF1338" s="4">
        <v>0.2555683851242065</v>
      </c>
      <c r="AG1338" s="4">
        <v>0.002302843146026134</v>
      </c>
      <c r="AH1338" s="4">
        <v>0.6666666865348816</v>
      </c>
      <c r="AI1338" s="4">
        <v>-0.2195652425289154</v>
      </c>
      <c r="AJ1338" s="4">
        <v>2.737391471862793</v>
      </c>
      <c r="AK1338" s="4">
        <v>1</v>
      </c>
      <c r="AL1338" s="4">
        <v>0</v>
      </c>
      <c r="AM1338" s="4">
        <v>0.1599999964237213</v>
      </c>
      <c r="AN1338" s="4">
        <v>111115</v>
      </c>
      <c r="AO1338" s="4">
        <f>X1338*0.000001/(K1338*0.0001)</f>
        <v>0.8325358072916667</v>
      </c>
      <c r="AP1338" s="4">
        <f>(U1338-T1338)/(1000-U1338)*AO1338</f>
        <v>0.006392506984383531</v>
      </c>
      <c r="AQ1338" s="4">
        <f>(P1338+273.15)</f>
        <v>297.3669361114502</v>
      </c>
      <c r="AR1338" s="4">
        <f>(O1338+273.15)</f>
        <v>297.2513870239258</v>
      </c>
      <c r="AS1338" s="4">
        <f>(Y1338*AK1338+Z1338*AL1338)*AM1338</f>
        <v>320.0255397218716</v>
      </c>
      <c r="AT1338" s="4">
        <f>((AS1338+0.00000010773*(AR1338^4-AQ1338^4))-AP1338*44100)/(L1338*0.92*2*29.3+0.00000043092*AQ1338^3)</f>
        <v>0.4188078982566407</v>
      </c>
      <c r="AU1338" s="4">
        <f>0.61365*EXP(17.502*J1338/(240.97+J1338))</f>
        <v>3.034226071858626</v>
      </c>
      <c r="AV1338" s="4">
        <f>AU1338*1000/AA1338</f>
        <v>29.85393639700932</v>
      </c>
      <c r="AW1338" s="4">
        <f>(AV1338-U1338)</f>
        <v>8.43481179373784</v>
      </c>
      <c r="AX1338" s="4">
        <f>IF(D1338,P1338,(O1338+P1338)/2)</f>
        <v>24.15916156768799</v>
      </c>
      <c r="AY1338" s="4">
        <f>0.61365*EXP(17.502*AX1338/(240.97+AX1338))</f>
        <v>3.023728879229357</v>
      </c>
      <c r="AZ1338" s="4">
        <f>IF(AW1338&lt;&gt;0,(1000-(AV1338+U1338)/2)/AW1338*AP1338,0)</f>
        <v>0.7384427105688676</v>
      </c>
      <c r="BA1338" s="4">
        <f>U1338*AA1338/1000</f>
        <v>2.17694797240023</v>
      </c>
      <c r="BB1338" s="4">
        <f>(AY1338-BA1338)</f>
        <v>0.8467809068291263</v>
      </c>
      <c r="BC1338" s="4">
        <f>1/(1.6/F1338+1.37/N1338)</f>
        <v>0.4794470644185618</v>
      </c>
      <c r="BD1338" s="3">
        <f>G1338*AA1338*0.001</f>
      </c>
      <c r="BE1338" s="3">
        <f>G1338/S1338</f>
      </c>
      <c r="BF1338" s="4">
        <f>(1-AP1338*AA1338/AU1338/F1338)*100</f>
        <v>78.54266925427511</v>
      </c>
      <c r="BG1338" s="3">
        <f>(S1338-E1338/(N1338/1.35))</f>
      </c>
      <c r="BH1338" s="3">
        <f>E1338*BF1338/100/BG1338</f>
      </c>
    </row>
    <row r="1339" ht="16" customHeight="1">
      <c r="A1339" s="4">
        <v>1245</v>
      </c>
      <c r="B1339" t="s" s="2">
        <v>1385</v>
      </c>
      <c r="C1339" s="4">
        <v>7176.000024095178</v>
      </c>
      <c r="D1339" s="4">
        <v>0</v>
      </c>
      <c r="E1339" s="3">
        <f>(R1339-#REF!*(1000-T1339)/(1000-U1339))*AO1339</f>
      </c>
      <c r="F1339" s="4">
        <f>IF(AZ1339&lt;&gt;0,1/(1/AZ1339-1/N1339),0)</f>
        <v>1.000678584795298</v>
      </c>
      <c r="G1339" s="3">
        <f>((BC1339-AP1339/2)*S1339-E1339)/(BC1339+AP1339/2)</f>
      </c>
      <c r="H1339" s="4">
        <f>AP1339*1000</f>
        <v>6.420008173216545</v>
      </c>
      <c r="I1339" s="4">
        <f>(AU1339-BA1339)</f>
        <v>0.8591701454180325</v>
      </c>
      <c r="J1339" s="4">
        <f>(P1339+AT1339*D1339)</f>
        <v>24.24384498596191</v>
      </c>
      <c r="K1339" s="4">
        <v>6</v>
      </c>
      <c r="L1339" s="4">
        <f>(K1339*AI1339+AJ1339)</f>
        <v>1.420000016689301</v>
      </c>
      <c r="M1339" s="4">
        <v>1</v>
      </c>
      <c r="N1339" s="4">
        <f>L1339*(M1339+1)*(M1339+1)/(M1339*M1339+1)</f>
        <v>2.840000033378601</v>
      </c>
      <c r="O1339" s="4">
        <v>24.11923217773438</v>
      </c>
      <c r="P1339" s="4">
        <v>24.24384498596191</v>
      </c>
      <c r="Q1339" s="4">
        <v>24.08121490478516</v>
      </c>
      <c r="R1339" s="4">
        <v>400.0270690917969</v>
      </c>
      <c r="S1339" s="4">
        <v>379.0088195800781</v>
      </c>
      <c r="T1339" s="4">
        <v>13.90264797210693</v>
      </c>
      <c r="U1339" s="4">
        <v>21.44878768920898</v>
      </c>
      <c r="V1339" s="4">
        <v>46.85553359985352</v>
      </c>
      <c r="W1339" s="4">
        <v>72.26338195800781</v>
      </c>
      <c r="X1339" s="4">
        <v>499.5115661621094</v>
      </c>
      <c r="Y1339" s="4">
        <v>2000.2412109375</v>
      </c>
      <c r="Z1339" s="4">
        <v>207.3843536376953</v>
      </c>
      <c r="AA1339" s="4">
        <v>101.6353912353516</v>
      </c>
      <c r="AB1339" s="4">
        <v>10.81005668640137</v>
      </c>
      <c r="AC1339" s="4">
        <v>0.3367830216884613</v>
      </c>
      <c r="AD1339" s="4">
        <v>0.2630170881748199</v>
      </c>
      <c r="AE1339" s="4">
        <v>0.001262960024178028</v>
      </c>
      <c r="AF1339" s="4">
        <v>0.2555683851242065</v>
      </c>
      <c r="AG1339" s="4">
        <v>0.002302843146026134</v>
      </c>
      <c r="AH1339" s="4">
        <v>0.6666666865348816</v>
      </c>
      <c r="AI1339" s="4">
        <v>-0.2195652425289154</v>
      </c>
      <c r="AJ1339" s="4">
        <v>2.737391471862793</v>
      </c>
      <c r="AK1339" s="4">
        <v>1</v>
      </c>
      <c r="AL1339" s="4">
        <v>0</v>
      </c>
      <c r="AM1339" s="4">
        <v>0.1599999964237213</v>
      </c>
      <c r="AN1339" s="4">
        <v>111115</v>
      </c>
      <c r="AO1339" s="4">
        <f>X1339*0.000001/(K1339*0.0001)</f>
        <v>0.8325192769368489</v>
      </c>
      <c r="AP1339" s="4">
        <f>(U1339-T1339)/(1000-U1339)*AO1339</f>
        <v>0.006420008173216545</v>
      </c>
      <c r="AQ1339" s="4">
        <f>(P1339+273.15)</f>
        <v>297.3938449859619</v>
      </c>
      <c r="AR1339" s="4">
        <f>(O1339+273.15)</f>
        <v>297.2692321777344</v>
      </c>
      <c r="AS1339" s="4">
        <f>(Y1339*AK1339+Z1339*AL1339)*AM1339</f>
        <v>320.038586596580</v>
      </c>
      <c r="AT1339" s="4">
        <f>((AS1339+0.00000010773*(AR1339^4-AQ1339^4))-AP1339*44100)/(L1339*0.92*2*29.3+0.00000043092*AQ1339^3)</f>
        <v>0.4039709892683437</v>
      </c>
      <c r="AU1339" s="4">
        <f>0.61365*EXP(17.502*J1339/(240.97+J1339))</f>
        <v>3.03912607373478</v>
      </c>
      <c r="AV1339" s="4">
        <f>AU1339*1000/AA1339</f>
        <v>29.90224209101769</v>
      </c>
      <c r="AW1339" s="4">
        <f>(AV1339-U1339)</f>
        <v>8.453454401808703</v>
      </c>
      <c r="AX1339" s="4">
        <f>IF(D1339,P1339,(O1339+P1339)/2)</f>
        <v>24.18153858184814</v>
      </c>
      <c r="AY1339" s="4">
        <f>0.61365*EXP(17.502*AX1339/(240.97+AX1339))</f>
        <v>3.027790838231382</v>
      </c>
      <c r="AZ1339" s="4">
        <f>IF(AW1339&lt;&gt;0,(1000-(AV1339+U1339)/2)/AW1339*AP1339,0)</f>
        <v>0.7399544447098593</v>
      </c>
      <c r="BA1339" s="4">
        <f>U1339*AA1339/1000</f>
        <v>2.179955928316747</v>
      </c>
      <c r="BB1339" s="4">
        <f>(AY1339-BA1339)</f>
        <v>0.8478349099146349</v>
      </c>
      <c r="BC1339" s="4">
        <f>1/(1.6/F1339+1.37/N1339)</f>
        <v>0.4804667766747827</v>
      </c>
      <c r="BD1339" s="3">
        <f>G1339*AA1339*0.001</f>
      </c>
      <c r="BE1339" s="3">
        <f>G1339/S1339</f>
      </c>
      <c r="BF1339" s="4">
        <f>(1-AP1339*AA1339/AU1339/F1339)*100</f>
        <v>78.54457004254147</v>
      </c>
      <c r="BG1339" s="3">
        <f>(S1339-E1339/(N1339/1.35))</f>
      </c>
      <c r="BH1339" s="3">
        <f>E1339*BF1339/100/BG1339</f>
      </c>
    </row>
    <row r="1340" ht="16" customHeight="1">
      <c r="A1340" s="4">
        <v>1246</v>
      </c>
      <c r="B1340" t="s" s="2">
        <v>1386</v>
      </c>
      <c r="C1340" s="4">
        <v>7181.500023972243</v>
      </c>
      <c r="D1340" s="4">
        <v>0</v>
      </c>
      <c r="E1340" s="3">
        <f>(R1340-#REF!*(1000-T1340)/(1000-U1340))*AO1340</f>
      </c>
      <c r="F1340" s="4">
        <f>IF(AZ1340&lt;&gt;0,1/(1/AZ1340-1/N1340),0)</f>
        <v>1.002637298016727</v>
      </c>
      <c r="G1340" s="3">
        <f>((BC1340-AP1340/2)*S1340-E1340)/(BC1340+AP1340/2)</f>
      </c>
      <c r="H1340" s="4">
        <f>AP1340*1000</f>
        <v>6.446754223887791</v>
      </c>
      <c r="I1340" s="4">
        <f>(AU1340-BA1340)</f>
        <v>0.8614611204042628</v>
      </c>
      <c r="J1340" s="4">
        <f>(P1340+AT1340*D1340)</f>
        <v>24.2720832824707</v>
      </c>
      <c r="K1340" s="4">
        <v>6</v>
      </c>
      <c r="L1340" s="4">
        <f>(K1340*AI1340+AJ1340)</f>
        <v>1.420000016689301</v>
      </c>
      <c r="M1340" s="4">
        <v>1</v>
      </c>
      <c r="N1340" s="4">
        <f>L1340*(M1340+1)*(M1340+1)/(M1340*M1340+1)</f>
        <v>2.840000033378601</v>
      </c>
      <c r="O1340" s="4">
        <v>24.13715553283691</v>
      </c>
      <c r="P1340" s="4">
        <v>24.2720832824707</v>
      </c>
      <c r="Q1340" s="4">
        <v>24.08034515380859</v>
      </c>
      <c r="R1340" s="4">
        <v>400.0514526367188</v>
      </c>
      <c r="S1340" s="4">
        <v>378.7369995117188</v>
      </c>
      <c r="T1340" s="4">
        <v>13.89940071105957</v>
      </c>
      <c r="U1340" s="4">
        <v>21.47708892822266</v>
      </c>
      <c r="V1340" s="4">
        <v>46.79255676269531</v>
      </c>
      <c r="W1340" s="4">
        <v>72.28181457519531</v>
      </c>
      <c r="X1340" s="4">
        <v>499.4898071289062</v>
      </c>
      <c r="Y1340" s="4">
        <v>2000.253295898438</v>
      </c>
      <c r="Z1340" s="4">
        <v>206.9074859619141</v>
      </c>
      <c r="AA1340" s="4">
        <v>101.6345596313477</v>
      </c>
      <c r="AB1340" s="4">
        <v>10.81005668640137</v>
      </c>
      <c r="AC1340" s="4">
        <v>0.3367830216884613</v>
      </c>
      <c r="AD1340" s="4">
        <v>0.2630170881748199</v>
      </c>
      <c r="AE1340" s="4">
        <v>0.001262960024178028</v>
      </c>
      <c r="AF1340" s="4">
        <v>0.2555683851242065</v>
      </c>
      <c r="AG1340" s="4">
        <v>0.002302843146026134</v>
      </c>
      <c r="AH1340" s="4">
        <v>0.6666666865348816</v>
      </c>
      <c r="AI1340" s="4">
        <v>-0.2195652425289154</v>
      </c>
      <c r="AJ1340" s="4">
        <v>2.737391471862793</v>
      </c>
      <c r="AK1340" s="4">
        <v>1</v>
      </c>
      <c r="AL1340" s="4">
        <v>0</v>
      </c>
      <c r="AM1340" s="4">
        <v>0.1599999964237213</v>
      </c>
      <c r="AN1340" s="4">
        <v>111115</v>
      </c>
      <c r="AO1340" s="4">
        <f>X1340*0.000001/(K1340*0.0001)</f>
        <v>0.8324830118815103</v>
      </c>
      <c r="AP1340" s="4">
        <f>(U1340-T1340)/(1000-U1340)*AO1340</f>
        <v>0.006446754223887791</v>
      </c>
      <c r="AQ1340" s="4">
        <f>(P1340+273.15)</f>
        <v>297.4220832824707</v>
      </c>
      <c r="AR1340" s="4">
        <f>(O1340+273.15)</f>
        <v>297.2871555328369</v>
      </c>
      <c r="AS1340" s="4">
        <f>(Y1340*AK1340+Z1340*AL1340)*AM1340</f>
        <v>320.0405201902868</v>
      </c>
      <c r="AT1340" s="4">
        <f>((AS1340+0.00000010773*(AR1340^4-AQ1340^4))-AP1340*44100)/(L1340*0.92*2*29.3+0.00000043092*AQ1340^3)</f>
        <v>0.3892249529442202</v>
      </c>
      <c r="AU1340" s="4">
        <f>0.61365*EXP(17.502*J1340/(240.97+J1340))</f>
        <v>3.044275595787465</v>
      </c>
      <c r="AV1340" s="4">
        <f>AU1340*1000/AA1340</f>
        <v>29.95315379758387</v>
      </c>
      <c r="AW1340" s="4">
        <f>(AV1340-U1340)</f>
        <v>8.476064869361213</v>
      </c>
      <c r="AX1340" s="4">
        <f>IF(D1340,P1340,(O1340+P1340)/2)</f>
        <v>24.20461940765381</v>
      </c>
      <c r="AY1340" s="4">
        <f>0.61365*EXP(17.502*AX1340/(240.97+AX1340))</f>
        <v>3.031985552936312</v>
      </c>
      <c r="AZ1340" s="4">
        <f>IF(AW1340&lt;&gt;0,(1000-(AV1340+U1340)/2)/AW1340*AP1340,0)</f>
        <v>0.7410249040598794</v>
      </c>
      <c r="BA1340" s="4">
        <f>U1340*AA1340/1000</f>
        <v>2.182814475383202</v>
      </c>
      <c r="BB1340" s="4">
        <f>(AY1340-BA1340)</f>
        <v>0.8491710775531098</v>
      </c>
      <c r="BC1340" s="4">
        <f>1/(1.6/F1340+1.37/N1340)</f>
        <v>0.4811889332477844</v>
      </c>
      <c r="BD1340" s="3">
        <f>G1340*AA1340*0.001</f>
      </c>
      <c r="BE1340" s="3">
        <f>G1340/S1340</f>
      </c>
      <c r="BF1340" s="4">
        <f>(1-AP1340*AA1340/AU1340/F1340)*100</f>
        <v>78.53382326068585</v>
      </c>
      <c r="BG1340" s="3">
        <f>(S1340-E1340/(N1340/1.35))</f>
      </c>
      <c r="BH1340" s="3">
        <f>E1340*BF1340/100/BG1340</f>
      </c>
    </row>
    <row r="1341" ht="16" customHeight="1">
      <c r="A1341" s="4">
        <v>1247</v>
      </c>
      <c r="B1341" t="s" s="2">
        <v>1387</v>
      </c>
      <c r="C1341" s="4">
        <v>7186.500023860484</v>
      </c>
      <c r="D1341" s="4">
        <v>0</v>
      </c>
      <c r="E1341" s="3">
        <f>(R1341-#REF!*(1000-T1341)/(1000-U1341))*AO1341</f>
      </c>
      <c r="F1341" s="4">
        <f>IF(AZ1341&lt;&gt;0,1/(1/AZ1341-1/N1341),0)</f>
        <v>1.003087449483138</v>
      </c>
      <c r="G1341" s="3">
        <f>((BC1341-AP1341/2)*S1341-E1341)/(BC1341+AP1341/2)</f>
      </c>
      <c r="H1341" s="4">
        <f>AP1341*1000</f>
        <v>6.467962676514143</v>
      </c>
      <c r="I1341" s="4">
        <f>(AU1341-BA1341)</f>
        <v>0.8639758815791501</v>
      </c>
      <c r="J1341" s="4">
        <f>(P1341+AT1341*D1341)</f>
        <v>24.29825782775879</v>
      </c>
      <c r="K1341" s="4">
        <v>6</v>
      </c>
      <c r="L1341" s="4">
        <f>(K1341*AI1341+AJ1341)</f>
        <v>1.420000016689301</v>
      </c>
      <c r="M1341" s="4">
        <v>1</v>
      </c>
      <c r="N1341" s="4">
        <f>L1341*(M1341+1)*(M1341+1)/(M1341*M1341+1)</f>
        <v>2.840000033378601</v>
      </c>
      <c r="O1341" s="4">
        <v>24.15179061889648</v>
      </c>
      <c r="P1341" s="4">
        <v>24.29825782775879</v>
      </c>
      <c r="Q1341" s="4">
        <v>24.07903861999512</v>
      </c>
      <c r="R1341" s="4">
        <v>400.053222656250</v>
      </c>
      <c r="S1341" s="4">
        <v>378.4851989746094</v>
      </c>
      <c r="T1341" s="4">
        <v>13.89701461791992</v>
      </c>
      <c r="U1341" s="4">
        <v>21.49942207336426</v>
      </c>
      <c r="V1341" s="4">
        <v>46.74251174926758</v>
      </c>
      <c r="W1341" s="4">
        <v>72.29409790039062</v>
      </c>
      <c r="X1341" s="4">
        <v>499.4921875</v>
      </c>
      <c r="Y1341" s="4">
        <v>2000.349975585938</v>
      </c>
      <c r="Z1341" s="4">
        <v>206.4355163574219</v>
      </c>
      <c r="AA1341" s="4">
        <v>101.6343460083008</v>
      </c>
      <c r="AB1341" s="4">
        <v>10.81005668640137</v>
      </c>
      <c r="AC1341" s="4">
        <v>0.3367830216884613</v>
      </c>
      <c r="AD1341" s="4">
        <v>0.2630170881748199</v>
      </c>
      <c r="AE1341" s="4">
        <v>0.001262960024178028</v>
      </c>
      <c r="AF1341" s="4">
        <v>0.2555683851242065</v>
      </c>
      <c r="AG1341" s="4">
        <v>0.002302843146026134</v>
      </c>
      <c r="AH1341" s="4">
        <v>0.6666666865348816</v>
      </c>
      <c r="AI1341" s="4">
        <v>-0.2195652425289154</v>
      </c>
      <c r="AJ1341" s="4">
        <v>2.737391471862793</v>
      </c>
      <c r="AK1341" s="4">
        <v>1</v>
      </c>
      <c r="AL1341" s="4">
        <v>0</v>
      </c>
      <c r="AM1341" s="4">
        <v>0.1599999964237213</v>
      </c>
      <c r="AN1341" s="4">
        <v>111115</v>
      </c>
      <c r="AO1341" s="4">
        <f>X1341*0.000001/(K1341*0.0001)</f>
        <v>0.8324869791666665</v>
      </c>
      <c r="AP1341" s="4">
        <f>(U1341-T1341)/(1000-U1341)*AO1341</f>
        <v>0.006467962676514143</v>
      </c>
      <c r="AQ1341" s="4">
        <f>(P1341+273.15)</f>
        <v>297.4482578277588</v>
      </c>
      <c r="AR1341" s="4">
        <f>(O1341+273.15)</f>
        <v>297.3017906188965</v>
      </c>
      <c r="AS1341" s="4">
        <f>(Y1341*AK1341+Z1341*AL1341)*AM1341</f>
        <v>320.055988939941</v>
      </c>
      <c r="AT1341" s="4">
        <f>((AS1341+0.00000010773*(AR1341^4-AQ1341^4))-AP1341*44100)/(L1341*0.92*2*29.3+0.00000043092*AQ1341^3)</f>
        <v>0.3772553977624107</v>
      </c>
      <c r="AU1341" s="4">
        <f>0.61365*EXP(17.502*J1341/(240.97+J1341))</f>
        <v>3.049055583561953</v>
      </c>
      <c r="AV1341" s="4">
        <f>AU1341*1000/AA1341</f>
        <v>30.00024798027359</v>
      </c>
      <c r="AW1341" s="4">
        <f>(AV1341-U1341)</f>
        <v>8.500825906909331</v>
      </c>
      <c r="AX1341" s="4">
        <f>IF(D1341,P1341,(O1341+P1341)/2)</f>
        <v>24.22502422332764</v>
      </c>
      <c r="AY1341" s="4">
        <f>0.61365*EXP(17.502*AX1341/(240.97+AX1341))</f>
        <v>3.035698159192477</v>
      </c>
      <c r="AZ1341" s="4">
        <f>IF(AW1341&lt;&gt;0,(1000-(AV1341+U1341)/2)/AW1341*AP1341,0)</f>
        <v>0.7412707628223038</v>
      </c>
      <c r="BA1341" s="4">
        <f>U1341*AA1341/1000</f>
        <v>2.185079701982803</v>
      </c>
      <c r="BB1341" s="4">
        <f>(AY1341-BA1341)</f>
        <v>0.8506184572096749</v>
      </c>
      <c r="BC1341" s="4">
        <f>1/(1.6/F1341+1.37/N1341)</f>
        <v>0.4813548067225591</v>
      </c>
      <c r="BD1341" s="3">
        <f>G1341*AA1341*0.001</f>
      </c>
      <c r="BE1341" s="3">
        <f>G1341/S1341</f>
      </c>
      <c r="BF1341" s="4">
        <f>(1-AP1341*AA1341/AU1341/F1341)*100</f>
        <v>78.50666221889783</v>
      </c>
      <c r="BG1341" s="3">
        <f>(S1341-E1341/(N1341/1.35))</f>
      </c>
      <c r="BH1341" s="3">
        <f>E1341*BF1341/100/BG1341</f>
      </c>
    </row>
    <row r="1342" ht="16" customHeight="1">
      <c r="A1342" s="4">
        <v>1248</v>
      </c>
      <c r="B1342" t="s" s="2">
        <v>1388</v>
      </c>
      <c r="C1342" s="4">
        <v>7192.000023737550</v>
      </c>
      <c r="D1342" s="4">
        <v>0</v>
      </c>
      <c r="E1342" s="3">
        <f>(R1342-#REF!*(1000-T1342)/(1000-U1342))*AO1342</f>
      </c>
      <c r="F1342" s="4">
        <f>IF(AZ1342&lt;&gt;0,1/(1/AZ1342-1/N1342),0)</f>
        <v>1.002879349144668</v>
      </c>
      <c r="G1342" s="3">
        <f>((BC1342-AP1342/2)*S1342-E1342)/(BC1342+AP1342/2)</f>
      </c>
      <c r="H1342" s="4">
        <f>AP1342*1000</f>
        <v>6.489234423283915</v>
      </c>
      <c r="I1342" s="4">
        <f>(AU1342-BA1342)</f>
        <v>0.8669130205333269</v>
      </c>
      <c r="J1342" s="4">
        <f>(P1342+AT1342*D1342)</f>
        <v>24.32623291015625</v>
      </c>
      <c r="K1342" s="4">
        <v>6</v>
      </c>
      <c r="L1342" s="4">
        <f>(K1342*AI1342+AJ1342)</f>
        <v>1.420000016689301</v>
      </c>
      <c r="M1342" s="4">
        <v>1</v>
      </c>
      <c r="N1342" s="4">
        <f>L1342*(M1342+1)*(M1342+1)/(M1342*M1342+1)</f>
        <v>2.840000033378601</v>
      </c>
      <c r="O1342" s="4">
        <v>24.16583633422852</v>
      </c>
      <c r="P1342" s="4">
        <v>24.32623291015625</v>
      </c>
      <c r="Q1342" s="4">
        <v>24.07761383056641</v>
      </c>
      <c r="R1342" s="4">
        <v>400.027587890625</v>
      </c>
      <c r="S1342" s="4">
        <v>378.2415161132812</v>
      </c>
      <c r="T1342" s="4">
        <v>13.89399433135986</v>
      </c>
      <c r="U1342" s="4">
        <v>21.52098846435547</v>
      </c>
      <c r="V1342" s="4">
        <v>46.69145202636719</v>
      </c>
      <c r="W1342" s="4">
        <v>72.30536651611328</v>
      </c>
      <c r="X1342" s="4">
        <v>499.5084228515625</v>
      </c>
      <c r="Y1342" s="4">
        <v>2000.397094726562</v>
      </c>
      <c r="Z1342" s="4">
        <v>206.1174926757812</v>
      </c>
      <c r="AA1342" s="4">
        <v>101.6337432861328</v>
      </c>
      <c r="AB1342" s="4">
        <v>10.81005668640137</v>
      </c>
      <c r="AC1342" s="4">
        <v>0.3367830216884613</v>
      </c>
      <c r="AD1342" s="4">
        <v>0.2630170881748199</v>
      </c>
      <c r="AE1342" s="4">
        <v>0.001262960024178028</v>
      </c>
      <c r="AF1342" s="4">
        <v>0.2555683851242065</v>
      </c>
      <c r="AG1342" s="4">
        <v>0.002302843146026134</v>
      </c>
      <c r="AH1342" s="4">
        <v>0.6666666865348816</v>
      </c>
      <c r="AI1342" s="4">
        <v>-0.2195652425289154</v>
      </c>
      <c r="AJ1342" s="4">
        <v>2.737391471862793</v>
      </c>
      <c r="AK1342" s="4">
        <v>1</v>
      </c>
      <c r="AL1342" s="4">
        <v>0</v>
      </c>
      <c r="AM1342" s="4">
        <v>0.1599999964237213</v>
      </c>
      <c r="AN1342" s="4">
        <v>111115</v>
      </c>
      <c r="AO1342" s="4">
        <f>X1342*0.000001/(K1342*0.0001)</f>
        <v>0.8325140380859373</v>
      </c>
      <c r="AP1342" s="4">
        <f>(U1342-T1342)/(1000-U1342)*AO1342</f>
        <v>0.006489234423283915</v>
      </c>
      <c r="AQ1342" s="4">
        <f>(P1342+273.15)</f>
        <v>297.4762329101562</v>
      </c>
      <c r="AR1342" s="4">
        <f>(O1342+273.15)</f>
        <v>297.3158363342285</v>
      </c>
      <c r="AS1342" s="4">
        <f>(Y1342*AK1342+Z1342*AL1342)*AM1342</f>
        <v>320.0635280022725</v>
      </c>
      <c r="AT1342" s="4">
        <f>((AS1342+0.00000010773*(AR1342^4-AQ1342^4))-AP1342*44100)/(L1342*0.92*2*29.3+0.00000043092*AQ1342^3)</f>
        <v>0.3648549151786963</v>
      </c>
      <c r="AU1342" s="4">
        <f>0.61365*EXP(17.502*J1342/(240.97+J1342))</f>
        <v>3.054171637383456</v>
      </c>
      <c r="AV1342" s="4">
        <f>AU1342*1000/AA1342</f>
        <v>30.05076403399751</v>
      </c>
      <c r="AW1342" s="4">
        <f>(AV1342-U1342)</f>
        <v>8.529775569642045</v>
      </c>
      <c r="AX1342" s="4">
        <f>IF(D1342,P1342,(O1342+P1342)/2)</f>
        <v>24.24603462219238</v>
      </c>
      <c r="AY1342" s="4">
        <f>0.61365*EXP(17.502*AX1342/(240.97+AX1342))</f>
        <v>3.039525102205846</v>
      </c>
      <c r="AZ1342" s="4">
        <f>IF(AW1342&lt;&gt;0,(1000-(AV1342+U1342)/2)/AW1342*AP1342,0)</f>
        <v>0.741157112033901</v>
      </c>
      <c r="BA1342" s="4">
        <f>U1342*AA1342/1000</f>
        <v>2.187258616850129</v>
      </c>
      <c r="BB1342" s="4">
        <f>(AY1342-BA1342)</f>
        <v>0.8522664853557171</v>
      </c>
      <c r="BC1342" s="4">
        <f>1/(1.6/F1342+1.37/N1342)</f>
        <v>0.4812781294381415</v>
      </c>
      <c r="BD1342" s="3">
        <f>G1342*AA1342*0.001</f>
      </c>
      <c r="BE1342" s="3">
        <f>G1342/S1342</f>
      </c>
      <c r="BF1342" s="4">
        <f>(1-AP1342*AA1342/AU1342/F1342)*100</f>
        <v>78.46775779180135</v>
      </c>
      <c r="BG1342" s="3">
        <f>(S1342-E1342/(N1342/1.35))</f>
      </c>
      <c r="BH1342" s="3">
        <f>E1342*BF1342/100/BG1342</f>
      </c>
    </row>
    <row r="1343" ht="16" customHeight="1">
      <c r="A1343" s="4">
        <v>1249</v>
      </c>
      <c r="B1343" t="s" s="2">
        <v>1389</v>
      </c>
      <c r="C1343" s="4">
        <v>7197.000023625791</v>
      </c>
      <c r="D1343" s="4">
        <v>0</v>
      </c>
      <c r="E1343" s="3">
        <f>(R1343-#REF!*(1000-T1343)/(1000-U1343))*AO1343</f>
      </c>
      <c r="F1343" s="4">
        <f>IF(AZ1343&lt;&gt;0,1/(1/AZ1343-1/N1343),0)</f>
        <v>1.002256709967166</v>
      </c>
      <c r="G1343" s="3">
        <f>((BC1343-AP1343/2)*S1343-E1343)/(BC1343+AP1343/2)</f>
      </c>
      <c r="H1343" s="4">
        <f>AP1343*1000</f>
        <v>6.506351942461711</v>
      </c>
      <c r="I1343" s="4">
        <f>(AU1343-BA1343)</f>
        <v>0.8695709389447606</v>
      </c>
      <c r="J1343" s="4">
        <f>(P1343+AT1343*D1343)</f>
        <v>24.35034561157227</v>
      </c>
      <c r="K1343" s="4">
        <v>6</v>
      </c>
      <c r="L1343" s="4">
        <f>(K1343*AI1343+AJ1343)</f>
        <v>1.420000016689301</v>
      </c>
      <c r="M1343" s="4">
        <v>1</v>
      </c>
      <c r="N1343" s="4">
        <f>L1343*(M1343+1)*(M1343+1)/(M1343*M1343+1)</f>
        <v>2.840000033378601</v>
      </c>
      <c r="O1343" s="4">
        <v>24.17760848999023</v>
      </c>
      <c r="P1343" s="4">
        <v>24.35034561157227</v>
      </c>
      <c r="Q1343" s="4">
        <v>24.07716369628906</v>
      </c>
      <c r="R1343" s="4">
        <v>399.9955749511719</v>
      </c>
      <c r="S1343" s="4">
        <v>377.9806213378906</v>
      </c>
      <c r="T1343" s="4">
        <v>13.89150428771973</v>
      </c>
      <c r="U1343" s="4">
        <v>21.53830337524414</v>
      </c>
      <c r="V1343" s="4">
        <v>46.64926910400391</v>
      </c>
      <c r="W1343" s="4">
        <v>72.31292724609375</v>
      </c>
      <c r="X1343" s="4">
        <v>499.5200805664062</v>
      </c>
      <c r="Y1343" s="4">
        <v>2000.4873046875</v>
      </c>
      <c r="Z1343" s="4">
        <v>205.9549102783203</v>
      </c>
      <c r="AA1343" s="4">
        <v>101.6336517333984</v>
      </c>
      <c r="AB1343" s="4">
        <v>10.81005668640137</v>
      </c>
      <c r="AC1343" s="4">
        <v>0.3367830216884613</v>
      </c>
      <c r="AD1343" s="4">
        <v>0.2630170881748199</v>
      </c>
      <c r="AE1343" s="4">
        <v>0.001262960024178028</v>
      </c>
      <c r="AF1343" s="4">
        <v>0.2555683851242065</v>
      </c>
      <c r="AG1343" s="4">
        <v>0.002302843146026134</v>
      </c>
      <c r="AH1343" s="4">
        <v>0.6666666865348816</v>
      </c>
      <c r="AI1343" s="4">
        <v>-0.2195652425289154</v>
      </c>
      <c r="AJ1343" s="4">
        <v>2.737391471862793</v>
      </c>
      <c r="AK1343" s="4">
        <v>1</v>
      </c>
      <c r="AL1343" s="4">
        <v>0</v>
      </c>
      <c r="AM1343" s="4">
        <v>0.1599999964237213</v>
      </c>
      <c r="AN1343" s="4">
        <v>111115</v>
      </c>
      <c r="AO1343" s="4">
        <f>X1343*0.000001/(K1343*0.0001)</f>
        <v>0.832533467610677</v>
      </c>
      <c r="AP1343" s="4">
        <f>(U1343-T1343)/(1000-U1343)*AO1343</f>
        <v>0.006506351942461711</v>
      </c>
      <c r="AQ1343" s="4">
        <f>(P1343+273.15)</f>
        <v>297.5003456115722</v>
      </c>
      <c r="AR1343" s="4">
        <f>(O1343+273.15)</f>
        <v>297.3276084899902</v>
      </c>
      <c r="AS1343" s="4">
        <f>(Y1343*AK1343+Z1343*AL1343)*AM1343</f>
        <v>320.0779615956999</v>
      </c>
      <c r="AT1343" s="4">
        <f>((AS1343+0.00000010773*(AR1343^4-AQ1343^4))-AP1343*44100)/(L1343*0.92*2*29.3+0.00000043092*AQ1343^3)</f>
        <v>0.3548245501140247</v>
      </c>
      <c r="AU1343" s="4">
        <f>0.61365*EXP(17.502*J1343/(240.97+J1343))</f>
        <v>3.058587363112604</v>
      </c>
      <c r="AV1343" s="4">
        <f>AU1343*1000/AA1343</f>
        <v>30.09423858089617</v>
      </c>
      <c r="AW1343" s="4">
        <f>(AV1343-U1343)</f>
        <v>8.555935205652027</v>
      </c>
      <c r="AX1343" s="4">
        <f>IF(D1343,P1343,(O1343+P1343)/2)</f>
        <v>24.26397705078125</v>
      </c>
      <c r="AY1343" s="4">
        <f>0.61365*EXP(17.502*AX1343/(240.97+AX1343))</f>
        <v>3.042796567337072</v>
      </c>
      <c r="AZ1343" s="4">
        <f>IF(AW1343&lt;&gt;0,(1000-(AV1343+U1343)/2)/AW1343*AP1343,0)</f>
        <v>0.7408169937342803</v>
      </c>
      <c r="BA1343" s="4">
        <f>U1343*AA1343/1000</f>
        <v>2.189016424167843</v>
      </c>
      <c r="BB1343" s="4">
        <f>(AY1343-BA1343)</f>
        <v>0.8537801431692289</v>
      </c>
      <c r="BC1343" s="4">
        <f>1/(1.6/F1343+1.37/N1343)</f>
        <v>0.4810486657834289</v>
      </c>
      <c r="BD1343" s="3">
        <f>G1343*AA1343*0.001</f>
      </c>
      <c r="BE1343" s="3">
        <f>G1343/S1343</f>
      </c>
      <c r="BF1343" s="4">
        <f>(1-AP1343*AA1343/AU1343/F1343)*100</f>
        <v>78.42875460602576</v>
      </c>
      <c r="BG1343" s="3">
        <f>(S1343-E1343/(N1343/1.35))</f>
      </c>
      <c r="BH1343" s="3">
        <f>E1343*BF1343/100/BG1343</f>
      </c>
    </row>
    <row r="1344" ht="16" customHeight="1">
      <c r="A1344" s="4">
        <v>1250</v>
      </c>
      <c r="B1344" t="s" s="2">
        <v>1390</v>
      </c>
      <c r="C1344" s="4">
        <v>7202.000023514032</v>
      </c>
      <c r="D1344" s="4">
        <v>0</v>
      </c>
      <c r="E1344" s="3">
        <f>(R1344-#REF!*(1000-T1344)/(1000-U1344))*AO1344</f>
      </c>
      <c r="F1344" s="4">
        <f>IF(AZ1344&lt;&gt;0,1/(1/AZ1344-1/N1344),0)</f>
        <v>1.000637749665749</v>
      </c>
      <c r="G1344" s="3">
        <f>((BC1344-AP1344/2)*S1344-E1344)/(BC1344+AP1344/2)</f>
      </c>
      <c r="H1344" s="4">
        <f>AP1344*1000</f>
        <v>6.520354177475275</v>
      </c>
      <c r="I1344" s="4">
        <f>(AU1344-BA1344)</f>
        <v>0.8724583289760925</v>
      </c>
      <c r="J1344" s="4">
        <f>(P1344+AT1344*D1344)</f>
        <v>24.37369728088379</v>
      </c>
      <c r="K1344" s="4">
        <v>6</v>
      </c>
      <c r="L1344" s="4">
        <f>(K1344*AI1344+AJ1344)</f>
        <v>1.420000016689301</v>
      </c>
      <c r="M1344" s="4">
        <v>1</v>
      </c>
      <c r="N1344" s="4">
        <f>L1344*(M1344+1)*(M1344+1)/(M1344*M1344+1)</f>
        <v>2.840000033378601</v>
      </c>
      <c r="O1344" s="4">
        <v>24.18866539001465</v>
      </c>
      <c r="P1344" s="4">
        <v>24.37369728088379</v>
      </c>
      <c r="Q1344" s="4">
        <v>24.07663536071777</v>
      </c>
      <c r="R1344" s="4">
        <v>399.9788513183594</v>
      </c>
      <c r="S1344" s="4">
        <v>377.6863098144531</v>
      </c>
      <c r="T1344" s="4">
        <v>13.88866519927979</v>
      </c>
      <c r="U1344" s="4">
        <v>21.55204963684082</v>
      </c>
      <c r="V1344" s="4">
        <v>46.60855484008789</v>
      </c>
      <c r="W1344" s="4">
        <v>72.31282806396484</v>
      </c>
      <c r="X1344" s="4">
        <v>499.5046691894531</v>
      </c>
      <c r="Y1344" s="4">
        <v>2000.492797851562</v>
      </c>
      <c r="Z1344" s="4">
        <v>205.9979400634766</v>
      </c>
      <c r="AA1344" s="4">
        <v>101.6335220336914</v>
      </c>
      <c r="AB1344" s="4">
        <v>10.81005668640137</v>
      </c>
      <c r="AC1344" s="4">
        <v>0.3367830216884613</v>
      </c>
      <c r="AD1344" s="4">
        <v>0.2630170881748199</v>
      </c>
      <c r="AE1344" s="4">
        <v>0.001262960024178028</v>
      </c>
      <c r="AF1344" s="4">
        <v>0.2555683851242065</v>
      </c>
      <c r="AG1344" s="4">
        <v>0.002302843146026134</v>
      </c>
      <c r="AH1344" s="4">
        <v>0.6666666865348816</v>
      </c>
      <c r="AI1344" s="4">
        <v>-0.2195652425289154</v>
      </c>
      <c r="AJ1344" s="4">
        <v>2.737391471862793</v>
      </c>
      <c r="AK1344" s="4">
        <v>1</v>
      </c>
      <c r="AL1344" s="4">
        <v>0</v>
      </c>
      <c r="AM1344" s="4">
        <v>0.1599999964237213</v>
      </c>
      <c r="AN1344" s="4">
        <v>111115</v>
      </c>
      <c r="AO1344" s="4">
        <f>X1344*0.000001/(K1344*0.0001)</f>
        <v>0.8325077819824217</v>
      </c>
      <c r="AP1344" s="4">
        <f>(U1344-T1344)/(1000-U1344)*AO1344</f>
        <v>0.006520354177475275</v>
      </c>
      <c r="AQ1344" s="4">
        <f>(P1344+273.15)</f>
        <v>297.5236972808838</v>
      </c>
      <c r="AR1344" s="4">
        <f>(O1344+273.15)</f>
        <v>297.3386653900146</v>
      </c>
      <c r="AS1344" s="4">
        <f>(Y1344*AK1344+Z1344*AL1344)*AM1344</f>
        <v>320.0788405019302</v>
      </c>
      <c r="AT1344" s="4">
        <f>((AS1344+0.00000010773*(AR1344^4-AQ1344^4))-AP1344*44100)/(L1344*0.92*2*29.3+0.00000043092*AQ1344^3)</f>
        <v>0.3462093463194879</v>
      </c>
      <c r="AU1344" s="4">
        <f>0.61365*EXP(17.502*J1344/(240.97+J1344))</f>
        <v>3.062869040613165</v>
      </c>
      <c r="AV1344" s="4">
        <f>AU1344*1000/AA1344</f>
        <v>30.13640558080657</v>
      </c>
      <c r="AW1344" s="4">
        <f>(AV1344-U1344)</f>
        <v>8.584355943965747</v>
      </c>
      <c r="AX1344" s="4">
        <f>IF(D1344,P1344,(O1344+P1344)/2)</f>
        <v>24.28118133544922</v>
      </c>
      <c r="AY1344" s="4">
        <f>0.61365*EXP(17.502*AX1344/(240.97+AX1344))</f>
        <v>3.045936336226572</v>
      </c>
      <c r="AZ1344" s="4">
        <f>IF(AW1344&lt;&gt;0,(1000-(AV1344+U1344)/2)/AW1344*AP1344,0)</f>
        <v>0.7399321162221142</v>
      </c>
      <c r="BA1344" s="4">
        <f>U1344*AA1344/1000</f>
        <v>2.190410711637072</v>
      </c>
      <c r="BB1344" s="4">
        <f>(AY1344-BA1344)</f>
        <v>0.8555256245894998</v>
      </c>
      <c r="BC1344" s="4">
        <f>1/(1.6/F1344+1.37/N1344)</f>
        <v>0.480451714227445</v>
      </c>
      <c r="BD1344" s="3">
        <f>G1344*AA1344*0.001</f>
      </c>
      <c r="BE1344" s="3">
        <f>G1344/S1344</f>
      </c>
      <c r="BF1344" s="4">
        <f>(1-AP1344*AA1344/AU1344/F1344)*100</f>
        <v>78.377652050759</v>
      </c>
      <c r="BG1344" s="3">
        <f>(S1344-E1344/(N1344/1.35))</f>
      </c>
      <c r="BH1344" s="3">
        <f>E1344*BF1344/100/BG1344</f>
      </c>
    </row>
    <row r="1345" ht="16" customHeight="1">
      <c r="A1345" s="4">
        <v>1251</v>
      </c>
      <c r="B1345" t="s" s="2">
        <v>1391</v>
      </c>
      <c r="C1345" s="4">
        <v>7207.000023402274</v>
      </c>
      <c r="D1345" s="4">
        <v>0</v>
      </c>
      <c r="E1345" s="3">
        <f>(R1345-#REF!*(1000-T1345)/(1000-U1345))*AO1345</f>
      </c>
      <c r="F1345" s="4">
        <f>IF(AZ1345&lt;&gt;0,1/(1/AZ1345-1/N1345),0)</f>
        <v>0.9989271735043479</v>
      </c>
      <c r="G1345" s="3">
        <f>((BC1345-AP1345/2)*S1345-E1345)/(BC1345+AP1345/2)</f>
      </c>
      <c r="H1345" s="4">
        <f>AP1345*1000</f>
        <v>6.532634445551035</v>
      </c>
      <c r="I1345" s="4">
        <f>(AU1345-BA1345)</f>
        <v>0.8751847646746533</v>
      </c>
      <c r="J1345" s="4">
        <f>(P1345+AT1345*D1345)</f>
        <v>24.39506721496582</v>
      </c>
      <c r="K1345" s="4">
        <v>6</v>
      </c>
      <c r="L1345" s="4">
        <f>(K1345*AI1345+AJ1345)</f>
        <v>1.420000016689301</v>
      </c>
      <c r="M1345" s="4">
        <v>1</v>
      </c>
      <c r="N1345" s="4">
        <f>L1345*(M1345+1)*(M1345+1)/(M1345*M1345+1)</f>
        <v>2.840000033378601</v>
      </c>
      <c r="O1345" s="4">
        <v>24.19882965087891</v>
      </c>
      <c r="P1345" s="4">
        <v>24.39506721496582</v>
      </c>
      <c r="Q1345" s="4">
        <v>24.07638549804688</v>
      </c>
      <c r="R1345" s="4">
        <v>399.9673461914062</v>
      </c>
      <c r="S1345" s="4">
        <v>377.3748168945312</v>
      </c>
      <c r="T1345" s="4">
        <v>13.88602924346924</v>
      </c>
      <c r="U1345" s="4">
        <v>21.56384468078613</v>
      </c>
      <c r="V1345" s="4">
        <v>46.57292175292969</v>
      </c>
      <c r="W1345" s="4">
        <v>72.30891418457031</v>
      </c>
      <c r="X1345" s="4">
        <v>499.498779296875</v>
      </c>
      <c r="Y1345" s="4">
        <v>2000.556884765625</v>
      </c>
      <c r="Z1345" s="4">
        <v>206.2532958984375</v>
      </c>
      <c r="AA1345" s="4">
        <v>101.633415222168</v>
      </c>
      <c r="AB1345" s="4">
        <v>10.81005668640137</v>
      </c>
      <c r="AC1345" s="4">
        <v>0.3367830216884613</v>
      </c>
      <c r="AD1345" s="4">
        <v>0.2630170881748199</v>
      </c>
      <c r="AE1345" s="4">
        <v>0.001262960024178028</v>
      </c>
      <c r="AF1345" s="4">
        <v>0.2555683851242065</v>
      </c>
      <c r="AG1345" s="4">
        <v>0.002302843146026134</v>
      </c>
      <c r="AH1345" s="4">
        <v>0.6666666865348816</v>
      </c>
      <c r="AI1345" s="4">
        <v>-0.2195652425289154</v>
      </c>
      <c r="AJ1345" s="4">
        <v>2.737391471862793</v>
      </c>
      <c r="AK1345" s="4">
        <v>1</v>
      </c>
      <c r="AL1345" s="4">
        <v>0</v>
      </c>
      <c r="AM1345" s="4">
        <v>0.1599999964237213</v>
      </c>
      <c r="AN1345" s="4">
        <v>111115</v>
      </c>
      <c r="AO1345" s="4">
        <f>X1345*0.000001/(K1345*0.0001)</f>
        <v>0.8324979654947916</v>
      </c>
      <c r="AP1345" s="4">
        <f>(U1345-T1345)/(1000-U1345)*AO1345</f>
        <v>0.006532634445551035</v>
      </c>
      <c r="AQ1345" s="4">
        <f>(P1345+273.15)</f>
        <v>297.5450672149658</v>
      </c>
      <c r="AR1345" s="4">
        <f>(O1345+273.15)</f>
        <v>297.3488296508789</v>
      </c>
      <c r="AS1345" s="4">
        <f>(Y1345*AK1345+Z1345*AL1345)*AM1345</f>
        <v>320.0890944079511</v>
      </c>
      <c r="AT1345" s="4">
        <f>((AS1345+0.00000010773*(AR1345^4-AQ1345^4))-AP1345*44100)/(L1345*0.92*2*29.3+0.00000043092*AQ1345^3)</f>
        <v>0.338706356357697</v>
      </c>
      <c r="AU1345" s="4">
        <f>0.61365*EXP(17.502*J1345/(240.97+J1345))</f>
        <v>3.066791944903328</v>
      </c>
      <c r="AV1345" s="4">
        <f>AU1345*1000/AA1345</f>
        <v>30.17503582064424</v>
      </c>
      <c r="AW1345" s="4">
        <f>(AV1345-U1345)</f>
        <v>8.611191139858111</v>
      </c>
      <c r="AX1345" s="4">
        <f>IF(D1345,P1345,(O1345+P1345)/2)</f>
        <v>24.29694843292236</v>
      </c>
      <c r="AY1345" s="4">
        <f>0.61365*EXP(17.502*AX1345/(240.97+AX1345))</f>
        <v>3.048816306451885</v>
      </c>
      <c r="AZ1345" s="4">
        <f>IF(AW1345&lt;&gt;0,(1000-(AV1345+U1345)/2)/AW1345*AP1345,0)</f>
        <v>0.7389963532021825</v>
      </c>
      <c r="BA1345" s="4">
        <f>U1345*AA1345/1000</f>
        <v>2.191607180228675</v>
      </c>
      <c r="BB1345" s="4">
        <f>(AY1345-BA1345)</f>
        <v>0.8572091262232102</v>
      </c>
      <c r="BC1345" s="4">
        <f>1/(1.6/F1345+1.37/N1345)</f>
        <v>0.4798204949851206</v>
      </c>
      <c r="BD1345" s="3">
        <f>G1345*AA1345*0.001</f>
      </c>
      <c r="BE1345" s="3">
        <f>G1345/S1345</f>
      </c>
      <c r="BF1345" s="4">
        <f>(1-AP1345*AA1345/AU1345/F1345)*100</f>
        <v>78.32761361214075</v>
      </c>
      <c r="BG1345" s="3">
        <f>(S1345-E1345/(N1345/1.35))</f>
      </c>
      <c r="BH1345" s="3">
        <f>E1345*BF1345/100/BG1345</f>
      </c>
    </row>
    <row r="1346" ht="16" customHeight="1">
      <c r="A1346" s="4">
        <v>1252</v>
      </c>
      <c r="B1346" t="s" s="2">
        <v>1392</v>
      </c>
      <c r="C1346" s="4">
        <v>7212.500023279339</v>
      </c>
      <c r="D1346" s="4">
        <v>0</v>
      </c>
      <c r="E1346" s="3">
        <f>(R1346-#REF!*(1000-T1346)/(1000-U1346))*AO1346</f>
      </c>
      <c r="F1346" s="4">
        <f>IF(AZ1346&lt;&gt;0,1/(1/AZ1346-1/N1346),0)</f>
        <v>0.9963073186762086</v>
      </c>
      <c r="G1346" s="3">
        <f>((BC1346-AP1346/2)*S1346-E1346)/(BC1346+AP1346/2)</f>
      </c>
      <c r="H1346" s="4">
        <f>AP1346*1000</f>
        <v>6.54287898626134</v>
      </c>
      <c r="I1346" s="4">
        <f>(AU1346-BA1346)</f>
        <v>0.8782406309963573</v>
      </c>
      <c r="J1346" s="4">
        <f>(P1346+AT1346*D1346)</f>
        <v>24.41683387756348</v>
      </c>
      <c r="K1346" s="4">
        <v>6</v>
      </c>
      <c r="L1346" s="4">
        <f>(K1346*AI1346+AJ1346)</f>
        <v>1.420000016689301</v>
      </c>
      <c r="M1346" s="4">
        <v>1</v>
      </c>
      <c r="N1346" s="4">
        <f>L1346*(M1346+1)*(M1346+1)/(M1346*M1346+1)</f>
        <v>2.840000033378601</v>
      </c>
      <c r="O1346" s="4">
        <v>24.20864677429199</v>
      </c>
      <c r="P1346" s="4">
        <v>24.41683387756348</v>
      </c>
      <c r="Q1346" s="4">
        <v>24.07591247558594</v>
      </c>
      <c r="R1346" s="4">
        <v>400.0015869140625</v>
      </c>
      <c r="S1346" s="4">
        <v>377.075927734375</v>
      </c>
      <c r="T1346" s="4">
        <v>13.88330268859863</v>
      </c>
      <c r="U1346" s="4">
        <v>21.57313346862793</v>
      </c>
      <c r="V1346" s="4">
        <v>46.53338241577148</v>
      </c>
      <c r="W1346" s="4">
        <v>72.29791259765625</v>
      </c>
      <c r="X1346" s="4">
        <v>499.4956665039062</v>
      </c>
      <c r="Y1346" s="4">
        <v>2000.607055664062</v>
      </c>
      <c r="Z1346" s="4">
        <v>207.0242156982422</v>
      </c>
      <c r="AA1346" s="4">
        <v>101.633430480957</v>
      </c>
      <c r="AB1346" s="4">
        <v>10.81005668640137</v>
      </c>
      <c r="AC1346" s="4">
        <v>0.3367830216884613</v>
      </c>
      <c r="AD1346" s="4">
        <v>0.2630170881748199</v>
      </c>
      <c r="AE1346" s="4">
        <v>0.001262960024178028</v>
      </c>
      <c r="AF1346" s="4">
        <v>0.2555683851242065</v>
      </c>
      <c r="AG1346" s="4">
        <v>0.002302843146026134</v>
      </c>
      <c r="AH1346" s="4">
        <v>0.6666666865348816</v>
      </c>
      <c r="AI1346" s="4">
        <v>-0.2195652425289154</v>
      </c>
      <c r="AJ1346" s="4">
        <v>2.737391471862793</v>
      </c>
      <c r="AK1346" s="4">
        <v>1</v>
      </c>
      <c r="AL1346" s="4">
        <v>0</v>
      </c>
      <c r="AM1346" s="4">
        <v>0.1599999964237213</v>
      </c>
      <c r="AN1346" s="4">
        <v>111115</v>
      </c>
      <c r="AO1346" s="4">
        <f>X1346*0.000001/(K1346*0.0001)</f>
        <v>0.8324927775065102</v>
      </c>
      <c r="AP1346" s="4">
        <f>(U1346-T1346)/(1000-U1346)*AO1346</f>
        <v>0.00654287898626134</v>
      </c>
      <c r="AQ1346" s="4">
        <f>(P1346+273.15)</f>
        <v>297.5668338775635</v>
      </c>
      <c r="AR1346" s="4">
        <f>(O1346+273.15)</f>
        <v>297.358646774292</v>
      </c>
      <c r="AS1346" s="4">
        <f>(Y1346*AK1346+Z1346*AL1346)*AM1346</f>
        <v>320.0971217515216</v>
      </c>
      <c r="AT1346" s="4">
        <f>((AS1346+0.00000010773*(AR1346^4-AQ1346^4))-AP1346*44100)/(L1346*0.92*2*29.3+0.00000043092*AQ1346^3)</f>
        <v>0.3321030742600962</v>
      </c>
      <c r="AU1346" s="4">
        <f>0.61365*EXP(17.502*J1346/(240.97+J1346))</f>
        <v>3.070792191636561</v>
      </c>
      <c r="AV1346" s="4">
        <f>AU1346*1000/AA1346</f>
        <v>30.21439084664108</v>
      </c>
      <c r="AW1346" s="4">
        <f>(AV1346-U1346)</f>
        <v>8.641257378013155</v>
      </c>
      <c r="AX1346" s="4">
        <f>IF(D1346,P1346,(O1346+P1346)/2)</f>
        <v>24.31274032592773</v>
      </c>
      <c r="AY1346" s="4">
        <f>0.61365*EXP(17.502*AX1346/(240.97+AX1346))</f>
        <v>3.051703191591636</v>
      </c>
      <c r="AZ1346" s="4">
        <f>IF(AW1346&lt;&gt;0,(1000-(AV1346+U1346)/2)/AW1346*AP1346,0)</f>
        <v>0.7375615555881435</v>
      </c>
      <c r="BA1346" s="4">
        <f>U1346*AA1346/1000</f>
        <v>2.192551560640204</v>
      </c>
      <c r="BB1346" s="4">
        <f>(AY1346-BA1346)</f>
        <v>0.8591516309514322</v>
      </c>
      <c r="BC1346" s="4">
        <f>1/(1.6/F1346+1.37/N1346)</f>
        <v>0.4788527724327093</v>
      </c>
      <c r="BD1346" s="3">
        <f>G1346*AA1346*0.001</f>
      </c>
      <c r="BE1346" s="3">
        <f>G1346/S1346</f>
      </c>
      <c r="BF1346" s="4">
        <f>(1-AP1346*AA1346/AU1346/F1346)*100</f>
        <v>78.26489590566817</v>
      </c>
      <c r="BG1346" s="3">
        <f>(S1346-E1346/(N1346/1.35))</f>
      </c>
      <c r="BH1346" s="3">
        <f>E1346*BF1346/100/BG1346</f>
      </c>
    </row>
    <row r="1347" ht="16" customHeight="1">
      <c r="A1347" s="4">
        <v>1253</v>
      </c>
      <c r="B1347" t="s" s="2">
        <v>1393</v>
      </c>
      <c r="C1347" s="4">
        <v>7217.500023167580</v>
      </c>
      <c r="D1347" s="4">
        <v>0</v>
      </c>
      <c r="E1347" s="3">
        <f>(R1347-#REF!*(1000-T1347)/(1000-U1347))*AO1347</f>
      </c>
      <c r="F1347" s="4">
        <f>IF(AZ1347&lt;&gt;0,1/(1/AZ1347-1/N1347),0)</f>
        <v>0.9938805356251459</v>
      </c>
      <c r="G1347" s="3">
        <f>((BC1347-AP1347/2)*S1347-E1347)/(BC1347+AP1347/2)</f>
      </c>
      <c r="H1347" s="4">
        <f>AP1347*1000</f>
        <v>6.550359448113561</v>
      </c>
      <c r="I1347" s="4">
        <f>(AU1347-BA1347)</f>
        <v>0.8808149899419835</v>
      </c>
      <c r="J1347" s="4">
        <f>(P1347+AT1347*D1347)</f>
        <v>24.43451690673828</v>
      </c>
      <c r="K1347" s="4">
        <v>6</v>
      </c>
      <c r="L1347" s="4">
        <f>(K1347*AI1347+AJ1347)</f>
        <v>1.420000016689301</v>
      </c>
      <c r="M1347" s="4">
        <v>1</v>
      </c>
      <c r="N1347" s="4">
        <f>L1347*(M1347+1)*(M1347+1)/(M1347*M1347+1)</f>
        <v>2.840000033378601</v>
      </c>
      <c r="O1347" s="4">
        <v>24.21658134460449</v>
      </c>
      <c r="P1347" s="4">
        <v>24.43451690673828</v>
      </c>
      <c r="Q1347" s="4">
        <v>24.07550430297852</v>
      </c>
      <c r="R1347" s="4">
        <v>400.0071716308594</v>
      </c>
      <c r="S1347" s="4">
        <v>376.8310241699219</v>
      </c>
      <c r="T1347" s="4">
        <v>13.88149166107178</v>
      </c>
      <c r="U1347" s="4">
        <v>21.57984924316406</v>
      </c>
      <c r="V1347" s="4">
        <v>46.50422286987305</v>
      </c>
      <c r="W1347" s="4">
        <v>72.28737640380859</v>
      </c>
      <c r="X1347" s="4">
        <v>499.5094299316406</v>
      </c>
      <c r="Y1347" s="4">
        <v>2000.611083984375</v>
      </c>
      <c r="Z1347" s="4">
        <v>208.0229187011719</v>
      </c>
      <c r="AA1347" s="4">
        <v>101.6332550048828</v>
      </c>
      <c r="AB1347" s="4">
        <v>10.81005668640137</v>
      </c>
      <c r="AC1347" s="4">
        <v>0.3367830216884613</v>
      </c>
      <c r="AD1347" s="4">
        <v>0.2630170881748199</v>
      </c>
      <c r="AE1347" s="4">
        <v>0.001262960024178028</v>
      </c>
      <c r="AF1347" s="4">
        <v>0.2555683851242065</v>
      </c>
      <c r="AG1347" s="4">
        <v>0.002302843146026134</v>
      </c>
      <c r="AH1347" s="4">
        <v>0.6666666865348816</v>
      </c>
      <c r="AI1347" s="4">
        <v>-0.2195652425289154</v>
      </c>
      <c r="AJ1347" s="4">
        <v>2.737391471862793</v>
      </c>
      <c r="AK1347" s="4">
        <v>1</v>
      </c>
      <c r="AL1347" s="4">
        <v>0</v>
      </c>
      <c r="AM1347" s="4">
        <v>0.1599999964237213</v>
      </c>
      <c r="AN1347" s="4">
        <v>111115</v>
      </c>
      <c r="AO1347" s="4">
        <f>X1347*0.000001/(K1347*0.0001)</f>
        <v>0.8325157165527343</v>
      </c>
      <c r="AP1347" s="4">
        <f>(U1347-T1347)/(1000-U1347)*AO1347</f>
        <v>0.006550359448113561</v>
      </c>
      <c r="AQ1347" s="4">
        <f>(P1347+273.15)</f>
        <v>297.5845169067383</v>
      </c>
      <c r="AR1347" s="4">
        <f>(O1347+273.15)</f>
        <v>297.3665813446045</v>
      </c>
      <c r="AS1347" s="4">
        <f>(Y1347*AK1347+Z1347*AL1347)*AM1347</f>
        <v>320.0977662827572</v>
      </c>
      <c r="AT1347" s="4">
        <f>((AS1347+0.00000010773*(AR1347^4-AQ1347^4))-AP1347*44100)/(L1347*0.92*2*29.3+0.00000043092*AQ1347^3)</f>
        <v>0.3270888758181532</v>
      </c>
      <c r="AU1347" s="4">
        <f>0.61365*EXP(17.502*J1347/(240.97+J1347))</f>
        <v>3.074045311039404</v>
      </c>
      <c r="AV1347" s="4">
        <f>AU1347*1000/AA1347</f>
        <v>30.24645142863638</v>
      </c>
      <c r="AW1347" s="4">
        <f>(AV1347-U1347)</f>
        <v>8.666602185472321</v>
      </c>
      <c r="AX1347" s="4">
        <f>IF(D1347,P1347,(O1347+P1347)/2)</f>
        <v>24.32554912567139</v>
      </c>
      <c r="AY1347" s="4">
        <f>0.61365*EXP(17.502*AX1347/(240.97+AX1347))</f>
        <v>3.054046498177529</v>
      </c>
      <c r="AZ1347" s="4">
        <f>IF(AW1347&lt;&gt;0,(1000-(AV1347+U1347)/2)/AW1347*AP1347,0)</f>
        <v>0.7362307467713394</v>
      </c>
      <c r="BA1347" s="4">
        <f>U1347*AA1347/1000</f>
        <v>2.19323032109742</v>
      </c>
      <c r="BB1347" s="4">
        <f>(AY1347-BA1347)</f>
        <v>0.8608161770801082</v>
      </c>
      <c r="BC1347" s="4">
        <f>1/(1.6/F1347+1.37/N1347)</f>
        <v>0.477955317325004</v>
      </c>
      <c r="BD1347" s="3">
        <f>G1347*AA1347*0.001</f>
      </c>
      <c r="BE1347" s="3">
        <f>G1347/S1347</f>
      </c>
      <c r="BF1347" s="4">
        <f>(1-AP1347*AA1347/AU1347/F1347)*100</f>
        <v>78.21003577190912</v>
      </c>
      <c r="BG1347" s="3">
        <f>(S1347-E1347/(N1347/1.35))</f>
      </c>
      <c r="BH1347" s="3">
        <f>E1347*BF1347/100/BG1347</f>
      </c>
    </row>
    <row r="1348" ht="16" customHeight="1">
      <c r="A1348" s="4">
        <v>1254</v>
      </c>
      <c r="B1348" t="s" s="2">
        <v>1394</v>
      </c>
      <c r="C1348" s="4">
        <v>7223.000023044646</v>
      </c>
      <c r="D1348" s="4">
        <v>0</v>
      </c>
      <c r="E1348" s="3">
        <f>(R1348-#REF!*(1000-T1348)/(1000-U1348))*AO1348</f>
      </c>
      <c r="F1348" s="4">
        <f>IF(AZ1348&lt;&gt;0,1/(1/AZ1348-1/N1348),0)</f>
        <v>0.9900596959600594</v>
      </c>
      <c r="G1348" s="3">
        <f>((BC1348-AP1348/2)*S1348-E1348)/(BC1348+AP1348/2)</f>
      </c>
      <c r="H1348" s="4">
        <f>AP1348*1000</f>
        <v>6.55572665774308</v>
      </c>
      <c r="I1348" s="4">
        <f>(AU1348-BA1348)</f>
        <v>0.8840389853645707</v>
      </c>
      <c r="J1348" s="4">
        <f>(P1348+AT1348*D1348)</f>
        <v>24.45394325256348</v>
      </c>
      <c r="K1348" s="4">
        <v>6</v>
      </c>
      <c r="L1348" s="4">
        <f>(K1348*AI1348+AJ1348)</f>
        <v>1.420000016689301</v>
      </c>
      <c r="M1348" s="4">
        <v>1</v>
      </c>
      <c r="N1348" s="4">
        <f>L1348*(M1348+1)*(M1348+1)/(M1348*M1348+1)</f>
        <v>2.840000033378601</v>
      </c>
      <c r="O1348" s="4">
        <v>24.22453689575195</v>
      </c>
      <c r="P1348" s="4">
        <v>24.45394325256348</v>
      </c>
      <c r="Q1348" s="4">
        <v>24.07509613037109</v>
      </c>
      <c r="R1348" s="4">
        <v>400.0045166015625</v>
      </c>
      <c r="S1348" s="4">
        <v>376.5623779296875</v>
      </c>
      <c r="T1348" s="4">
        <v>13.8787670135498</v>
      </c>
      <c r="U1348" s="4">
        <v>21.58333206176758</v>
      </c>
      <c r="V1348" s="4">
        <v>46.47269058227539</v>
      </c>
      <c r="W1348" s="4">
        <v>72.26524353027344</v>
      </c>
      <c r="X1348" s="4">
        <v>499.514160156250</v>
      </c>
      <c r="Y1348" s="4">
        <v>2000.641967773438</v>
      </c>
      <c r="Z1348" s="4">
        <v>209.1975860595703</v>
      </c>
      <c r="AA1348" s="4">
        <v>101.6332244873047</v>
      </c>
      <c r="AB1348" s="4">
        <v>10.81005668640137</v>
      </c>
      <c r="AC1348" s="4">
        <v>0.3367830216884613</v>
      </c>
      <c r="AD1348" s="4">
        <v>0.2630170881748199</v>
      </c>
      <c r="AE1348" s="4">
        <v>0.001262960024178028</v>
      </c>
      <c r="AF1348" s="4">
        <v>0.2555683851242065</v>
      </c>
      <c r="AG1348" s="4">
        <v>0.002302843146026134</v>
      </c>
      <c r="AH1348" s="4">
        <v>0.6666666865348816</v>
      </c>
      <c r="AI1348" s="4">
        <v>-0.2195652425289154</v>
      </c>
      <c r="AJ1348" s="4">
        <v>2.737391471862793</v>
      </c>
      <c r="AK1348" s="4">
        <v>1</v>
      </c>
      <c r="AL1348" s="4">
        <v>0</v>
      </c>
      <c r="AM1348" s="4">
        <v>0.1599999964237213</v>
      </c>
      <c r="AN1348" s="4">
        <v>111115</v>
      </c>
      <c r="AO1348" s="4">
        <f>X1348*0.000001/(K1348*0.0001)</f>
        <v>0.8325236002604165</v>
      </c>
      <c r="AP1348" s="4">
        <f>(U1348-T1348)/(1000-U1348)*AO1348</f>
        <v>0.00655572665774308</v>
      </c>
      <c r="AQ1348" s="4">
        <f>(P1348+273.15)</f>
        <v>297.6039432525635</v>
      </c>
      <c r="AR1348" s="4">
        <f>(O1348+273.15)</f>
        <v>297.3745368957519</v>
      </c>
      <c r="AS1348" s="4">
        <f>(Y1348*AK1348+Z1348*AL1348)*AM1348</f>
        <v>320.1027076888968</v>
      </c>
      <c r="AT1348" s="4">
        <f>((AS1348+0.00000010773*(AR1348^4-AQ1348^4))-AP1348*44100)/(L1348*0.92*2*29.3+0.00000043092*AQ1348^3)</f>
        <v>0.3229602709858008</v>
      </c>
      <c r="AU1348" s="4">
        <f>0.61365*EXP(17.502*J1348/(240.97+J1348))</f>
        <v>3.077622617982236</v>
      </c>
      <c r="AV1348" s="4">
        <f>AU1348*1000/AA1348</f>
        <v>30.28165871453455</v>
      </c>
      <c r="AW1348" s="4">
        <f>(AV1348-U1348)</f>
        <v>8.698326652766969</v>
      </c>
      <c r="AX1348" s="4">
        <f>IF(D1348,P1348,(O1348+P1348)/2)</f>
        <v>24.33924007415771</v>
      </c>
      <c r="AY1348" s="4">
        <f>0.61365*EXP(17.502*AX1348/(240.97+AX1348))</f>
        <v>3.056552928575202</v>
      </c>
      <c r="AZ1348" s="4">
        <f>IF(AW1348&lt;&gt;0,(1000-(AV1348+U1348)/2)/AW1348*AP1348,0)</f>
        <v>0.7341320418673697</v>
      </c>
      <c r="BA1348" s="4">
        <f>U1348*AA1348/1000</f>
        <v>2.193583632617665</v>
      </c>
      <c r="BB1348" s="4">
        <f>(AY1348-BA1348)</f>
        <v>0.8629692959575368</v>
      </c>
      <c r="BC1348" s="4">
        <f>1/(1.6/F1348+1.37/N1348)</f>
        <v>0.4765402726994445</v>
      </c>
      <c r="BD1348" s="3">
        <f>G1348*AA1348*0.001</f>
      </c>
      <c r="BE1348" s="3">
        <f>G1348/S1348</f>
      </c>
      <c r="BF1348" s="4">
        <f>(1-AP1348*AA1348/AU1348/F1348)*100</f>
        <v>78.13347376696072</v>
      </c>
      <c r="BG1348" s="3">
        <f>(S1348-E1348/(N1348/1.35))</f>
      </c>
      <c r="BH1348" s="3">
        <f>E1348*BF1348/100/BG1348</f>
      </c>
    </row>
    <row r="1349" ht="16" customHeight="1">
      <c r="A1349" s="4">
        <v>1255</v>
      </c>
      <c r="B1349" t="s" s="2">
        <v>1395</v>
      </c>
      <c r="C1349" s="4">
        <v>7228.000022932887</v>
      </c>
      <c r="D1349" s="4">
        <v>0</v>
      </c>
      <c r="E1349" s="3">
        <f>(R1349-#REF!*(1000-T1349)/(1000-U1349))*AO1349</f>
      </c>
      <c r="F1349" s="4">
        <f>IF(AZ1349&lt;&gt;0,1/(1/AZ1349-1/N1349),0)</f>
        <v>0.9863063656634802</v>
      </c>
      <c r="G1349" s="3">
        <f>((BC1349-AP1349/2)*S1349-E1349)/(BC1349+AP1349/2)</f>
      </c>
      <c r="H1349" s="4">
        <f>AP1349*1000</f>
        <v>6.560056829603774</v>
      </c>
      <c r="I1349" s="4">
        <f>(AU1349-BA1349)</f>
        <v>0.8870989867647925</v>
      </c>
      <c r="J1349" s="4">
        <f>(P1349+AT1349*D1349)</f>
        <v>24.47184753417969</v>
      </c>
      <c r="K1349" s="4">
        <v>6</v>
      </c>
      <c r="L1349" s="4">
        <f>(K1349*AI1349+AJ1349)</f>
        <v>1.420000016689301</v>
      </c>
      <c r="M1349" s="4">
        <v>1</v>
      </c>
      <c r="N1349" s="4">
        <f>L1349*(M1349+1)*(M1349+1)/(M1349*M1349+1)</f>
        <v>2.840000033378601</v>
      </c>
      <c r="O1349" s="4">
        <v>24.23186111450195</v>
      </c>
      <c r="P1349" s="4">
        <v>24.47184753417969</v>
      </c>
      <c r="Q1349" s="4">
        <v>24.07459831237793</v>
      </c>
      <c r="R1349" s="4">
        <v>399.9613342285156</v>
      </c>
      <c r="S1349" s="4">
        <v>376.3060913085938</v>
      </c>
      <c r="T1349" s="4">
        <v>13.87609672546387</v>
      </c>
      <c r="U1349" s="4">
        <v>21.58579635620117</v>
      </c>
      <c r="V1349" s="4">
        <v>46.44312286376953</v>
      </c>
      <c r="W1349" s="4">
        <v>72.24351501464844</v>
      </c>
      <c r="X1349" s="4">
        <v>499.5099487304688</v>
      </c>
      <c r="Y1349" s="4">
        <v>2000.645996093750</v>
      </c>
      <c r="Z1349" s="4">
        <v>210.0069274902344</v>
      </c>
      <c r="AA1349" s="4">
        <v>101.6327514648438</v>
      </c>
      <c r="AB1349" s="4">
        <v>10.81005668640137</v>
      </c>
      <c r="AC1349" s="4">
        <v>0.3367830216884613</v>
      </c>
      <c r="AD1349" s="4">
        <v>0.2630170881748199</v>
      </c>
      <c r="AE1349" s="4">
        <v>0.001262960024178028</v>
      </c>
      <c r="AF1349" s="4">
        <v>0.2555683851242065</v>
      </c>
      <c r="AG1349" s="4">
        <v>0.002302843146026134</v>
      </c>
      <c r="AH1349" s="4">
        <v>0.6666666865348816</v>
      </c>
      <c r="AI1349" s="4">
        <v>-0.2195652425289154</v>
      </c>
      <c r="AJ1349" s="4">
        <v>2.737391471862793</v>
      </c>
      <c r="AK1349" s="4">
        <v>1</v>
      </c>
      <c r="AL1349" s="4">
        <v>0</v>
      </c>
      <c r="AM1349" s="4">
        <v>0.1599999964237213</v>
      </c>
      <c r="AN1349" s="4">
        <v>111115</v>
      </c>
      <c r="AO1349" s="4">
        <f>X1349*0.000001/(K1349*0.0001)</f>
        <v>0.8325165812174478</v>
      </c>
      <c r="AP1349" s="4">
        <f>(U1349-T1349)/(1000-U1349)*AO1349</f>
        <v>0.006560056829603774</v>
      </c>
      <c r="AQ1349" s="4">
        <f>(P1349+273.15)</f>
        <v>297.6218475341797</v>
      </c>
      <c r="AR1349" s="4">
        <f>(O1349+273.15)</f>
        <v>297.3818611145019</v>
      </c>
      <c r="AS1349" s="4">
        <f>(Y1349*AK1349+Z1349*AL1349)*AM1349</f>
        <v>320.1033522201324</v>
      </c>
      <c r="AT1349" s="4">
        <f>((AS1349+0.00000010773*(AR1349^4-AQ1349^4))-AP1349*44100)/(L1349*0.92*2*29.3+0.00000043092*AQ1349^3)</f>
        <v>0.3194187172362171</v>
      </c>
      <c r="AU1349" s="4">
        <f>0.61365*EXP(17.502*J1349/(240.97+J1349))</f>
        <v>3.080922863005316</v>
      </c>
      <c r="AV1349" s="4">
        <f>AU1349*1000/AA1349</f>
        <v>30.31427191136365</v>
      </c>
      <c r="AW1349" s="4">
        <f>(AV1349-U1349)</f>
        <v>8.728475555162479</v>
      </c>
      <c r="AX1349" s="4">
        <f>IF(D1349,P1349,(O1349+P1349)/2)</f>
        <v>24.35185432434082</v>
      </c>
      <c r="AY1349" s="4">
        <f>0.61365*EXP(17.502*AX1349/(240.97+AX1349))</f>
        <v>3.058863837027637</v>
      </c>
      <c r="AZ1349" s="4">
        <f>IF(AW1349&lt;&gt;0,(1000-(AV1349+U1349)/2)/AW1349*AP1349,0)</f>
        <v>0.7320663374232316</v>
      </c>
      <c r="BA1349" s="4">
        <f>U1349*AA1349/1000</f>
        <v>2.193823876240523</v>
      </c>
      <c r="BB1349" s="4">
        <f>(AY1349-BA1349)</f>
        <v>0.8650399607871138</v>
      </c>
      <c r="BC1349" s="4">
        <f>1/(1.6/F1349+1.37/N1349)</f>
        <v>0.47514778340083</v>
      </c>
      <c r="BD1349" s="3">
        <f>G1349*AA1349*0.001</f>
      </c>
      <c r="BE1349" s="3">
        <f>G1349/S1349</f>
      </c>
      <c r="BF1349" s="4">
        <f>(1-AP1349*AA1349/AU1349/F1349)*100</f>
        <v>78.05939373961441</v>
      </c>
      <c r="BG1349" s="3">
        <f>(S1349-E1349/(N1349/1.35))</f>
      </c>
      <c r="BH1349" s="3">
        <f>E1349*BF1349/100/BG1349</f>
      </c>
    </row>
    <row r="1350" ht="16" customHeight="1">
      <c r="A1350" s="4">
        <v>1256</v>
      </c>
      <c r="B1350" t="s" s="2">
        <v>1396</v>
      </c>
      <c r="C1350" s="4">
        <v>7233.000022821128</v>
      </c>
      <c r="D1350" s="4">
        <v>0</v>
      </c>
      <c r="E1350" s="3">
        <f>(R1350-#REF!*(1000-T1350)/(1000-U1350))*AO1350</f>
      </c>
      <c r="F1350" s="4">
        <f>IF(AZ1350&lt;&gt;0,1/(1/AZ1350-1/N1350),0)</f>
        <v>0.9821568119426056</v>
      </c>
      <c r="G1350" s="3">
        <f>((BC1350-AP1350/2)*S1350-E1350)/(BC1350+AP1350/2)</f>
      </c>
      <c r="H1350" s="4">
        <f>AP1350*1000</f>
        <v>6.563355692144781</v>
      </c>
      <c r="I1350" s="4">
        <f>(AU1350-BA1350)</f>
        <v>0.8903119649978182</v>
      </c>
      <c r="J1350" s="4">
        <f>(P1350+AT1350*D1350)</f>
        <v>24.48995399475098</v>
      </c>
      <c r="K1350" s="4">
        <v>6</v>
      </c>
      <c r="L1350" s="4">
        <f>(K1350*AI1350+AJ1350)</f>
        <v>1.420000016689301</v>
      </c>
      <c r="M1350" s="4">
        <v>1</v>
      </c>
      <c r="N1350" s="4">
        <f>L1350*(M1350+1)*(M1350+1)/(M1350*M1350+1)</f>
        <v>2.840000033378601</v>
      </c>
      <c r="O1350" s="4">
        <v>24.23891639709473</v>
      </c>
      <c r="P1350" s="4">
        <v>24.48995399475098</v>
      </c>
      <c r="Q1350" s="4">
        <v>24.0741081237793</v>
      </c>
      <c r="R1350" s="4">
        <v>399.9365234375</v>
      </c>
      <c r="S1350" s="4">
        <v>376.0512084960938</v>
      </c>
      <c r="T1350" s="4">
        <v>13.87356185913086</v>
      </c>
      <c r="U1350" s="4">
        <v>21.58707046508789</v>
      </c>
      <c r="V1350" s="4">
        <v>46.41497039794922</v>
      </c>
      <c r="W1350" s="4">
        <v>72.21677398681641</v>
      </c>
      <c r="X1350" s="4">
        <v>499.5137023925781</v>
      </c>
      <c r="Y1350" s="4">
        <v>2000.659301757812</v>
      </c>
      <c r="Z1350" s="4">
        <v>210.5076141357422</v>
      </c>
      <c r="AA1350" s="4">
        <v>101.6326675415039</v>
      </c>
      <c r="AB1350" s="4">
        <v>10.81005668640137</v>
      </c>
      <c r="AC1350" s="4">
        <v>0.3367830216884613</v>
      </c>
      <c r="AD1350" s="4">
        <v>0.2630170881748199</v>
      </c>
      <c r="AE1350" s="4">
        <v>0.001262960024178028</v>
      </c>
      <c r="AF1350" s="4">
        <v>0.2555683851242065</v>
      </c>
      <c r="AG1350" s="4">
        <v>0.002302843146026134</v>
      </c>
      <c r="AH1350" s="4">
        <v>0.6666666865348816</v>
      </c>
      <c r="AI1350" s="4">
        <v>-0.2195652425289154</v>
      </c>
      <c r="AJ1350" s="4">
        <v>2.737391471862793</v>
      </c>
      <c r="AK1350" s="4">
        <v>1</v>
      </c>
      <c r="AL1350" s="4">
        <v>0</v>
      </c>
      <c r="AM1350" s="4">
        <v>0.1599999964237213</v>
      </c>
      <c r="AN1350" s="4">
        <v>111115</v>
      </c>
      <c r="AO1350" s="4">
        <f>X1350*0.000001/(K1350*0.0001)</f>
        <v>0.8325228373209633</v>
      </c>
      <c r="AP1350" s="4">
        <f>(U1350-T1350)/(1000-U1350)*AO1350</f>
        <v>0.006563355692144781</v>
      </c>
      <c r="AQ1350" s="4">
        <f>(P1350+273.15)</f>
        <v>297.639953994751</v>
      </c>
      <c r="AR1350" s="4">
        <f>(O1350+273.15)</f>
        <v>297.3889163970947</v>
      </c>
      <c r="AS1350" s="4">
        <f>(Y1350*AK1350+Z1350*AL1350)*AM1350</f>
        <v>320.1054811263348</v>
      </c>
      <c r="AT1350" s="4">
        <f>((AS1350+0.00000010773*(AR1350^4-AQ1350^4))-AP1350*44100)/(L1350*0.92*2*29.3+0.00000043092*AQ1350^3)</f>
        <v>0.3163502936014927</v>
      </c>
      <c r="AU1350" s="4">
        <f>0.61365*EXP(17.502*J1350/(240.97+J1350))</f>
        <v>3.084263520771114</v>
      </c>
      <c r="AV1350" s="4">
        <f>AU1350*1000/AA1350</f>
        <v>30.34716686454764</v>
      </c>
      <c r="AW1350" s="4">
        <f>(AV1350-U1350)</f>
        <v>8.760096399459748</v>
      </c>
      <c r="AX1350" s="4">
        <f>IF(D1350,P1350,(O1350+P1350)/2)</f>
        <v>24.36443519592285</v>
      </c>
      <c r="AY1350" s="4">
        <f>0.61365*EXP(17.502*AX1350/(240.97+AX1350))</f>
        <v>3.061170151710809</v>
      </c>
      <c r="AZ1350" s="4">
        <f>IF(AW1350&lt;&gt;0,(1000-(AV1350+U1350)/2)/AW1350*AP1350,0)</f>
        <v>0.7297778431344334</v>
      </c>
      <c r="BA1350" s="4">
        <f>U1350*AA1350/1000</f>
        <v>2.193951555773296</v>
      </c>
      <c r="BB1350" s="4">
        <f>(AY1350-BA1350)</f>
        <v>0.8672185959375129</v>
      </c>
      <c r="BC1350" s="4">
        <f>1/(1.6/F1350+1.37/N1350)</f>
        <v>0.4736054647254897</v>
      </c>
      <c r="BD1350" s="3">
        <f>G1350*AA1350*0.001</f>
      </c>
      <c r="BE1350" s="3">
        <f>G1350/S1350</f>
      </c>
      <c r="BF1350" s="4">
        <f>(1-AP1350*AA1350/AU1350/F1350)*100</f>
        <v>77.97951119447397</v>
      </c>
      <c r="BG1350" s="3">
        <f>(S1350-E1350/(N1350/1.35))</f>
      </c>
      <c r="BH1350" s="3">
        <f>E1350*BF1350/100/BG1350</f>
      </c>
    </row>
    <row r="1351" ht="16" customHeight="1">
      <c r="A1351" s="4">
        <v>1257</v>
      </c>
      <c r="B1351" t="s" s="2">
        <v>1397</v>
      </c>
      <c r="C1351" s="4">
        <v>7238.500022698194</v>
      </c>
      <c r="D1351" s="4">
        <v>0</v>
      </c>
      <c r="E1351" s="3">
        <f>(R1351-#REF!*(1000-T1351)/(1000-U1351))*AO1351</f>
      </c>
      <c r="F1351" s="4">
        <f>IF(AZ1351&lt;&gt;0,1/(1/AZ1351-1/N1351),0)</f>
        <v>0.9780140109986741</v>
      </c>
      <c r="G1351" s="3">
        <f>((BC1351-AP1351/2)*S1351-E1351)/(BC1351+AP1351/2)</f>
      </c>
      <c r="H1351" s="4">
        <f>AP1351*1000</f>
        <v>6.567169131181994</v>
      </c>
      <c r="I1351" s="4">
        <f>(AU1351-BA1351)</f>
        <v>0.8936150869387856</v>
      </c>
      <c r="J1351" s="4">
        <f>(P1351+AT1351*D1351)</f>
        <v>24.5091609954834</v>
      </c>
      <c r="K1351" s="4">
        <v>6</v>
      </c>
      <c r="L1351" s="4">
        <f>(K1351*AI1351+AJ1351)</f>
        <v>1.420000016689301</v>
      </c>
      <c r="M1351" s="4">
        <v>1</v>
      </c>
      <c r="N1351" s="4">
        <f>L1351*(M1351+1)*(M1351+1)/(M1351*M1351+1)</f>
        <v>2.840000033378601</v>
      </c>
      <c r="O1351" s="4">
        <v>24.24638748168945</v>
      </c>
      <c r="P1351" s="4">
        <v>24.5091609954834</v>
      </c>
      <c r="Q1351" s="4">
        <v>24.07406044006348</v>
      </c>
      <c r="R1351" s="4">
        <v>399.9778442382812</v>
      </c>
      <c r="S1351" s="4">
        <v>375.7650451660156</v>
      </c>
      <c r="T1351" s="4">
        <v>13.87149047851562</v>
      </c>
      <c r="U1351" s="4">
        <v>21.58949279785156</v>
      </c>
      <c r="V1351" s="4">
        <v>46.38639831542969</v>
      </c>
      <c r="W1351" s="4">
        <v>72.19280242919922</v>
      </c>
      <c r="X1351" s="4">
        <v>499.5116882324219</v>
      </c>
      <c r="Y1351" s="4">
        <v>2000.654418945312</v>
      </c>
      <c r="Z1351" s="4">
        <v>210.7462005615234</v>
      </c>
      <c r="AA1351" s="4">
        <v>101.632568359375</v>
      </c>
      <c r="AB1351" s="4">
        <v>10.81005668640137</v>
      </c>
      <c r="AC1351" s="4">
        <v>0.3367830216884613</v>
      </c>
      <c r="AD1351" s="4">
        <v>0.2630170881748199</v>
      </c>
      <c r="AE1351" s="4">
        <v>0.001262960024178028</v>
      </c>
      <c r="AF1351" s="4">
        <v>0.2555683851242065</v>
      </c>
      <c r="AG1351" s="4">
        <v>0.002302843146026134</v>
      </c>
      <c r="AH1351" s="4">
        <v>0.6666666865348816</v>
      </c>
      <c r="AI1351" s="4">
        <v>-0.2195652425289154</v>
      </c>
      <c r="AJ1351" s="4">
        <v>2.737391471862793</v>
      </c>
      <c r="AK1351" s="4">
        <v>1</v>
      </c>
      <c r="AL1351" s="4">
        <v>0</v>
      </c>
      <c r="AM1351" s="4">
        <v>0.1599999964237213</v>
      </c>
      <c r="AN1351" s="4">
        <v>111115</v>
      </c>
      <c r="AO1351" s="4">
        <f>X1351*0.000001/(K1351*0.0001)</f>
        <v>0.8325194803873696</v>
      </c>
      <c r="AP1351" s="4">
        <f>(U1351-T1351)/(1000-U1351)*AO1351</f>
        <v>0.006567169131181994</v>
      </c>
      <c r="AQ1351" s="4">
        <f>(P1351+273.15)</f>
        <v>297.6591609954834</v>
      </c>
      <c r="AR1351" s="4">
        <f>(O1351+273.15)</f>
        <v>297.3963874816894</v>
      </c>
      <c r="AS1351" s="4">
        <f>(Y1351*AK1351+Z1351*AL1351)*AM1351</f>
        <v>320.1046998763522</v>
      </c>
      <c r="AT1351" s="4">
        <f>((AS1351+0.00000010773*(AR1351^4-AQ1351^4))-AP1351*44100)/(L1351*0.92*2*29.3+0.00000043092*AQ1351^3)</f>
        <v>0.3129013417803282</v>
      </c>
      <c r="AU1351" s="4">
        <f>0.61365*EXP(17.502*J1351/(240.97+J1351))</f>
        <v>3.087810689560669</v>
      </c>
      <c r="AV1351" s="4">
        <f>AU1351*1000/AA1351</f>
        <v>30.38209837069257</v>
      </c>
      <c r="AW1351" s="4">
        <f>(AV1351-U1351)</f>
        <v>8.792605572841012</v>
      </c>
      <c r="AX1351" s="4">
        <f>IF(D1351,P1351,(O1351+P1351)/2)</f>
        <v>24.37777423858643</v>
      </c>
      <c r="AY1351" s="4">
        <f>0.61365*EXP(17.502*AX1351/(240.97+AX1351))</f>
        <v>3.063617113812945</v>
      </c>
      <c r="AZ1351" s="4">
        <f>IF(AW1351&lt;&gt;0,(1000-(AV1351+U1351)/2)/AW1351*AP1351,0)</f>
        <v>0.7274881107290424</v>
      </c>
      <c r="BA1351" s="4">
        <f>U1351*AA1351/1000</f>
        <v>2.194195602621883</v>
      </c>
      <c r="BB1351" s="4">
        <f>(AY1351-BA1351)</f>
        <v>0.8694215111910615</v>
      </c>
      <c r="BC1351" s="4">
        <f>1/(1.6/F1351+1.37/N1351)</f>
        <v>0.4720626828977443</v>
      </c>
      <c r="BD1351" s="3">
        <f>G1351*AA1351*0.001</f>
      </c>
      <c r="BE1351" s="3">
        <f>G1351/S1351</f>
      </c>
      <c r="BF1351" s="4">
        <f>(1-AP1351*AA1351/AU1351/F1351)*100</f>
        <v>77.89882521340125</v>
      </c>
      <c r="BG1351" s="3">
        <f>(S1351-E1351/(N1351/1.35))</f>
      </c>
      <c r="BH1351" s="3">
        <f>E1351*BF1351/100/BG1351</f>
      </c>
    </row>
    <row r="1352" ht="16" customHeight="1">
      <c r="A1352" s="4">
        <v>1258</v>
      </c>
      <c r="B1352" t="s" s="2">
        <v>1398</v>
      </c>
      <c r="C1352" s="4">
        <v>7243.500022586435</v>
      </c>
      <c r="D1352" s="4">
        <v>0</v>
      </c>
      <c r="E1352" s="3">
        <f>(R1352-#REF!*(1000-T1352)/(1000-U1352))*AO1352</f>
      </c>
      <c r="F1352" s="4">
        <f>IF(AZ1352&lt;&gt;0,1/(1/AZ1352-1/N1352),0)</f>
        <v>0.9741694532134171</v>
      </c>
      <c r="G1352" s="3">
        <f>((BC1352-AP1352/2)*S1352-E1352)/(BC1352+AP1352/2)</f>
      </c>
      <c r="H1352" s="4">
        <f>AP1352*1000</f>
        <v>6.56856600615222</v>
      </c>
      <c r="I1352" s="4">
        <f>(AU1352-BA1352)</f>
        <v>0.8964148147397291</v>
      </c>
      <c r="J1352" s="4">
        <f>(P1352+AT1352*D1352)</f>
        <v>24.52466773986816</v>
      </c>
      <c r="K1352" s="4">
        <v>6</v>
      </c>
      <c r="L1352" s="4">
        <f>(K1352*AI1352+AJ1352)</f>
        <v>1.420000016689301</v>
      </c>
      <c r="M1352" s="4">
        <v>1</v>
      </c>
      <c r="N1352" s="4">
        <f>L1352*(M1352+1)*(M1352+1)/(M1352*M1352+1)</f>
        <v>2.840000033378601</v>
      </c>
      <c r="O1352" s="4">
        <v>24.25257110595703</v>
      </c>
      <c r="P1352" s="4">
        <v>24.52466773986816</v>
      </c>
      <c r="Q1352" s="4">
        <v>24.07416915893555</v>
      </c>
      <c r="R1352" s="4">
        <v>400.0199890136719</v>
      </c>
      <c r="S1352" s="4">
        <v>375.5596008300781</v>
      </c>
      <c r="T1352" s="4">
        <v>13.87046146392822</v>
      </c>
      <c r="U1352" s="4">
        <v>21.59016990661621</v>
      </c>
      <c r="V1352" s="4">
        <v>46.36467742919922</v>
      </c>
      <c r="W1352" s="4">
        <v>72.16766357421875</v>
      </c>
      <c r="X1352" s="4">
        <v>499.5071716308594</v>
      </c>
      <c r="Y1352" s="4">
        <v>2000.594116210938</v>
      </c>
      <c r="Z1352" s="4">
        <v>210.8205108642578</v>
      </c>
      <c r="AA1352" s="4">
        <v>101.6324691772461</v>
      </c>
      <c r="AB1352" s="4">
        <v>10.81005668640137</v>
      </c>
      <c r="AC1352" s="4">
        <v>0.3367830216884613</v>
      </c>
      <c r="AD1352" s="4">
        <v>0.2630170881748199</v>
      </c>
      <c r="AE1352" s="4">
        <v>0.001262960024178028</v>
      </c>
      <c r="AF1352" s="4">
        <v>0.2555683851242065</v>
      </c>
      <c r="AG1352" s="4">
        <v>0.002302843146026134</v>
      </c>
      <c r="AH1352" s="4">
        <v>0.6666666865348816</v>
      </c>
      <c r="AI1352" s="4">
        <v>-0.2195652425289154</v>
      </c>
      <c r="AJ1352" s="4">
        <v>2.737391471862793</v>
      </c>
      <c r="AK1352" s="4">
        <v>1</v>
      </c>
      <c r="AL1352" s="4">
        <v>0</v>
      </c>
      <c r="AM1352" s="4">
        <v>0.1599999964237213</v>
      </c>
      <c r="AN1352" s="4">
        <v>111115</v>
      </c>
      <c r="AO1352" s="4">
        <f>X1352*0.000001/(K1352*0.0001)</f>
        <v>0.8325119527180987</v>
      </c>
      <c r="AP1352" s="4">
        <f>(U1352-T1352)/(1000-U1352)*AO1352</f>
        <v>0.00656856600615222</v>
      </c>
      <c r="AQ1352" s="4">
        <f>(P1352+273.15)</f>
        <v>297.6746677398681</v>
      </c>
      <c r="AR1352" s="4">
        <f>(O1352+273.15)</f>
        <v>297.402571105957</v>
      </c>
      <c r="AS1352" s="4">
        <f>(Y1352*AK1352+Z1352*AL1352)*AM1352</f>
        <v>320.0950514390679</v>
      </c>
      <c r="AT1352" s="4">
        <f>((AS1352+0.00000010773*(AR1352^4-AQ1352^4))-AP1352*44100)/(L1352*0.92*2*29.3+0.00000043092*AQ1352^3)</f>
        <v>0.3108772897270624</v>
      </c>
      <c r="AU1352" s="4">
        <f>0.61365*EXP(17.502*J1352/(240.97+J1352))</f>
        <v>3.090677092305407</v>
      </c>
      <c r="AV1352" s="4">
        <f>AU1352*1000/AA1352</f>
        <v>30.41033163245591</v>
      </c>
      <c r="AW1352" s="4">
        <f>(AV1352-U1352)</f>
        <v>8.8201617258397</v>
      </c>
      <c r="AX1352" s="4">
        <f>IF(D1352,P1352,(O1352+P1352)/2)</f>
        <v>24.3886194229126</v>
      </c>
      <c r="AY1352" s="4">
        <f>0.61365*EXP(17.502*AX1352/(240.97+AX1352))</f>
        <v>3.065607853606895</v>
      </c>
      <c r="AZ1352" s="4">
        <f>IF(AW1352&lt;&gt;0,(1000-(AV1352+U1352)/2)/AW1352*AP1352,0)</f>
        <v>0.7253587679750769</v>
      </c>
      <c r="BA1352" s="4">
        <f>U1352*AA1352/1000</f>
        <v>2.194262277565678</v>
      </c>
      <c r="BB1352" s="4">
        <f>(AY1352-BA1352)</f>
        <v>0.8713455760412172</v>
      </c>
      <c r="BC1352" s="4">
        <f>1/(1.6/F1352+1.37/N1352)</f>
        <v>0.4706283019681046</v>
      </c>
      <c r="BD1352" s="3">
        <f>G1352*AA1352*0.001</f>
      </c>
      <c r="BE1352" s="3">
        <f>G1352/S1352</f>
      </c>
      <c r="BF1352" s="4">
        <f>(1-AP1352*AA1352/AU1352/F1352)*100</f>
        <v>77.82748768647475</v>
      </c>
      <c r="BG1352" s="3">
        <f>(S1352-E1352/(N1352/1.35))</f>
      </c>
      <c r="BH1352" s="3">
        <f>E1352*BF1352/100/BG1352</f>
      </c>
    </row>
    <row r="1353" ht="16" customHeight="1">
      <c r="A1353" s="4">
        <v>1259</v>
      </c>
      <c r="B1353" t="s" s="2">
        <v>1399</v>
      </c>
      <c r="C1353" s="4">
        <v>7248.500022474676</v>
      </c>
      <c r="D1353" s="4">
        <v>0</v>
      </c>
      <c r="E1353" s="3">
        <f>(R1353-#REF!*(1000-T1353)/(1000-U1353))*AO1353</f>
      </c>
      <c r="F1353" s="4">
        <f>IF(AZ1353&lt;&gt;0,1/(1/AZ1353-1/N1353),0)</f>
        <v>0.970132388309575</v>
      </c>
      <c r="G1353" s="3">
        <f>((BC1353-AP1353/2)*S1353-E1353)/(BC1353+AP1353/2)</f>
      </c>
      <c r="H1353" s="4">
        <f>AP1353*1000</f>
        <v>6.569391469040299</v>
      </c>
      <c r="I1353" s="4">
        <f>(AU1353-BA1353)</f>
        <v>0.8992903634264686</v>
      </c>
      <c r="J1353" s="4">
        <f>(P1353+AT1353*D1353)</f>
        <v>24.54004669189453</v>
      </c>
      <c r="K1353" s="4">
        <v>6</v>
      </c>
      <c r="L1353" s="4">
        <f>(K1353*AI1353+AJ1353)</f>
        <v>1.420000016689301</v>
      </c>
      <c r="M1353" s="4">
        <v>1</v>
      </c>
      <c r="N1353" s="4">
        <f>L1353*(M1353+1)*(M1353+1)/(M1353*M1353+1)</f>
        <v>2.840000033378601</v>
      </c>
      <c r="O1353" s="4">
        <v>24.25874710083008</v>
      </c>
      <c r="P1353" s="4">
        <v>24.54004669189453</v>
      </c>
      <c r="Q1353" s="4">
        <v>24.07438087463379</v>
      </c>
      <c r="R1353" s="4">
        <v>400.0640258789062</v>
      </c>
      <c r="S1353" s="4">
        <v>375.4054870605469</v>
      </c>
      <c r="T1353" s="4">
        <v>13.86908340454102</v>
      </c>
      <c r="U1353" s="4">
        <v>21.58992195129395</v>
      </c>
      <c r="V1353" s="4">
        <v>46.34308242797852</v>
      </c>
      <c r="W1353" s="4">
        <v>72.14138793945312</v>
      </c>
      <c r="X1353" s="4">
        <v>499.4969482421875</v>
      </c>
      <c r="Y1353" s="4">
        <v>2000.577636718750</v>
      </c>
      <c r="Z1353" s="4">
        <v>210.7618255615234</v>
      </c>
      <c r="AA1353" s="4">
        <v>101.6322250366211</v>
      </c>
      <c r="AB1353" s="4">
        <v>10.81005668640137</v>
      </c>
      <c r="AC1353" s="4">
        <v>0.3367830216884613</v>
      </c>
      <c r="AD1353" s="4">
        <v>0.2630170881748199</v>
      </c>
      <c r="AE1353" s="4">
        <v>0.001262960024178028</v>
      </c>
      <c r="AF1353" s="4">
        <v>0.2555683851242065</v>
      </c>
      <c r="AG1353" s="4">
        <v>0.002302843146026134</v>
      </c>
      <c r="AH1353" s="4">
        <v>0.6666666865348816</v>
      </c>
      <c r="AI1353" s="4">
        <v>-0.2195652425289154</v>
      </c>
      <c r="AJ1353" s="4">
        <v>2.737391471862793</v>
      </c>
      <c r="AK1353" s="4">
        <v>1</v>
      </c>
      <c r="AL1353" s="4">
        <v>0</v>
      </c>
      <c r="AM1353" s="4">
        <v>0.1599999964237213</v>
      </c>
      <c r="AN1353" s="4">
        <v>111115</v>
      </c>
      <c r="AO1353" s="4">
        <f>X1353*0.000001/(K1353*0.0001)</f>
        <v>0.832494913736979</v>
      </c>
      <c r="AP1353" s="4">
        <f>(U1353-T1353)/(1000-U1353)*AO1353</f>
        <v>0.0065693914690403</v>
      </c>
      <c r="AQ1353" s="4">
        <f>(P1353+273.15)</f>
        <v>297.6900466918945</v>
      </c>
      <c r="AR1353" s="4">
        <f>(O1353+273.15)</f>
        <v>297.4087471008301</v>
      </c>
      <c r="AS1353" s="4">
        <f>(Y1353*AK1353+Z1353*AL1353)*AM1353</f>
        <v>320.0924147203768</v>
      </c>
      <c r="AT1353" s="4">
        <f>((AS1353+0.00000010773*(AR1353^4-AQ1353^4))-AP1353*44100)/(L1353*0.92*2*29.3+0.00000043092*AQ1353^3)</f>
        <v>0.3092349998878411</v>
      </c>
      <c r="AU1353" s="4">
        <f>0.61365*EXP(17.502*J1353/(240.97+J1353))</f>
        <v>3.09352216970346</v>
      </c>
      <c r="AV1353" s="4">
        <f>AU1353*1000/AA1353</f>
        <v>30.4383985353934</v>
      </c>
      <c r="AW1353" s="4">
        <f>(AV1353-U1353)</f>
        <v>8.848476584099458</v>
      </c>
      <c r="AX1353" s="4">
        <f>IF(D1353,P1353,(O1353+P1353)/2)</f>
        <v>24.3993968963623</v>
      </c>
      <c r="AY1353" s="4">
        <f>0.61365*EXP(17.502*AX1353/(240.97+AX1353))</f>
        <v>3.067587284546982</v>
      </c>
      <c r="AZ1353" s="4">
        <f>IF(AW1353&lt;&gt;0,(1000-(AV1353+U1353)/2)/AW1353*AP1353,0)</f>
        <v>0.7231181781236108</v>
      </c>
      <c r="BA1353" s="4">
        <f>U1353*AA1353/1000</f>
        <v>2.194231806276992</v>
      </c>
      <c r="BB1353" s="4">
        <f>(AY1353-BA1353)</f>
        <v>0.8733554782699908</v>
      </c>
      <c r="BC1353" s="4">
        <f>1/(1.6/F1353+1.37/N1353)</f>
        <v>0.4691193286151238</v>
      </c>
      <c r="BD1353" s="3">
        <f>G1353*AA1353*0.001</f>
      </c>
      <c r="BE1353" s="3">
        <f>G1353/S1353</f>
      </c>
      <c r="BF1353" s="4">
        <f>(1-AP1353*AA1353/AU1353/F1353)*100</f>
        <v>77.75295469642269</v>
      </c>
      <c r="BG1353" s="3">
        <f>(S1353-E1353/(N1353/1.35))</f>
      </c>
      <c r="BH1353" s="3">
        <f>E1353*BF1353/100/BG1353</f>
      </c>
    </row>
    <row r="1354" ht="16" customHeight="1">
      <c r="A1354" s="4">
        <v>1260</v>
      </c>
      <c r="B1354" t="s" s="2">
        <v>1400</v>
      </c>
      <c r="C1354" s="4">
        <v>7254.000022351742</v>
      </c>
      <c r="D1354" s="4">
        <v>0</v>
      </c>
      <c r="E1354" s="3">
        <f>(R1354-#REF!*(1000-T1354)/(1000-U1354))*AO1354</f>
      </c>
      <c r="F1354" s="4">
        <f>IF(AZ1354&lt;&gt;0,1/(1/AZ1354-1/N1354),0)</f>
        <v>0.973354380700699</v>
      </c>
      <c r="G1354" s="3">
        <f>((BC1354-AP1354/2)*S1354-E1354)/(BC1354+AP1354/2)</f>
      </c>
      <c r="H1354" s="4">
        <f>AP1354*1000</f>
        <v>6.569855838453727</v>
      </c>
      <c r="I1354" s="4">
        <f>(AU1354-BA1354)</f>
        <v>0.89714493176024</v>
      </c>
      <c r="J1354" s="4">
        <f>(P1354+AT1354*D1354)</f>
        <v>24.52740287780762</v>
      </c>
      <c r="K1354" s="4">
        <v>6</v>
      </c>
      <c r="L1354" s="4">
        <f>(K1354*AI1354+AJ1354)</f>
        <v>1.420000016689301</v>
      </c>
      <c r="M1354" s="4">
        <v>1</v>
      </c>
      <c r="N1354" s="4">
        <f>L1354*(M1354+1)*(M1354+1)/(M1354*M1354+1)</f>
        <v>2.840000033378601</v>
      </c>
      <c r="O1354" s="4">
        <v>24.26868438720703</v>
      </c>
      <c r="P1354" s="4">
        <v>24.52740287780762</v>
      </c>
      <c r="Q1354" s="4">
        <v>24.12369918823242</v>
      </c>
      <c r="R1354" s="4">
        <v>400.0881042480469</v>
      </c>
      <c r="S1354" s="4">
        <v>375.237548828125</v>
      </c>
      <c r="T1354" s="4">
        <v>13.86662578582764</v>
      </c>
      <c r="U1354" s="4">
        <v>21.58804893493652</v>
      </c>
      <c r="V1354" s="4">
        <v>46.31060791015625</v>
      </c>
      <c r="W1354" s="4">
        <v>72.09633636474609</v>
      </c>
      <c r="X1354" s="4">
        <v>499.4953918457031</v>
      </c>
      <c r="Y1354" s="4">
        <v>2000.536987304688</v>
      </c>
      <c r="Z1354" s="4">
        <v>210.4472045898438</v>
      </c>
      <c r="AA1354" s="4">
        <v>101.6320648193359</v>
      </c>
      <c r="AB1354" s="4">
        <v>10.81005668640137</v>
      </c>
      <c r="AC1354" s="4">
        <v>0.3367830216884613</v>
      </c>
      <c r="AD1354" s="4">
        <v>0.2630170881748199</v>
      </c>
      <c r="AE1354" s="4">
        <v>0.001262960024178028</v>
      </c>
      <c r="AF1354" s="4">
        <v>0.2555683851242065</v>
      </c>
      <c r="AG1354" s="4">
        <v>0.002302843146026134</v>
      </c>
      <c r="AH1354" s="4">
        <v>0.6666666865348816</v>
      </c>
      <c r="AI1354" s="4">
        <v>-0.2195652425289154</v>
      </c>
      <c r="AJ1354" s="4">
        <v>2.737391471862793</v>
      </c>
      <c r="AK1354" s="4">
        <v>1</v>
      </c>
      <c r="AL1354" s="4">
        <v>0</v>
      </c>
      <c r="AM1354" s="4">
        <v>0.1599999964237213</v>
      </c>
      <c r="AN1354" s="4">
        <v>111115</v>
      </c>
      <c r="AO1354" s="4">
        <f>X1354*0.000001/(K1354*0.0001)</f>
        <v>0.8324923197428384</v>
      </c>
      <c r="AP1354" s="4">
        <f>(U1354-T1354)/(1000-U1354)*AO1354</f>
        <v>0.006569855838453727</v>
      </c>
      <c r="AQ1354" s="4">
        <f>(P1354+273.15)</f>
        <v>297.6774028778076</v>
      </c>
      <c r="AR1354" s="4">
        <f>(O1354+273.15)</f>
        <v>297.418684387207</v>
      </c>
      <c r="AS1354" s="4">
        <f>(Y1354*AK1354+Z1354*AL1354)*AM1354</f>
        <v>320.0859108142722</v>
      </c>
      <c r="AT1354" s="4">
        <f>((AS1354+0.00000010773*(AR1354^4-AQ1354^4))-AP1354*44100)/(L1354*0.92*2*29.3+0.00000043092*AQ1354^3)</f>
        <v>0.3118492234918231</v>
      </c>
      <c r="AU1354" s="4">
        <f>0.61365*EXP(17.502*J1354/(240.97+J1354))</f>
        <v>3.091182920438705</v>
      </c>
      <c r="AV1354" s="4">
        <f>AU1354*1000/AA1354</f>
        <v>30.41542967697921</v>
      </c>
      <c r="AW1354" s="4">
        <f>(AV1354-U1354)</f>
        <v>8.827380742042685</v>
      </c>
      <c r="AX1354" s="4">
        <f>IF(D1354,P1354,(O1354+P1354)/2)</f>
        <v>24.39804363250732</v>
      </c>
      <c r="AY1354" s="4">
        <f>0.61365*EXP(17.502*AX1354/(240.97+AX1354))</f>
        <v>3.06733867774369</v>
      </c>
      <c r="AZ1354" s="4">
        <f>IF(AW1354&lt;&gt;0,(1000-(AV1354+U1354)/2)/AW1354*AP1354,0)</f>
        <v>0.72490678114602</v>
      </c>
      <c r="BA1354" s="4">
        <f>U1354*AA1354/1000</f>
        <v>2.194037988678465</v>
      </c>
      <c r="BB1354" s="4">
        <f>(AY1354-BA1354)</f>
        <v>0.8733006890652244</v>
      </c>
      <c r="BC1354" s="4">
        <f>1/(1.6/F1354+1.37/N1354)</f>
        <v>0.4703238731237654</v>
      </c>
      <c r="BD1354" s="3">
        <f>G1354*AA1354*0.001</f>
      </c>
      <c r="BE1354" s="3">
        <f>G1354/S1354</f>
      </c>
      <c r="BF1354" s="4">
        <f>(1-AP1354*AA1354/AU1354/F1354)*100</f>
        <v>77.80828347712327</v>
      </c>
      <c r="BG1354" s="3">
        <f>(S1354-E1354/(N1354/1.35))</f>
      </c>
      <c r="BH1354" s="3">
        <f>E1354*BF1354/100/BG1354</f>
      </c>
    </row>
    <row r="1355" ht="16" customHeight="1">
      <c r="A1355" s="4">
        <v>1261</v>
      </c>
      <c r="B1355" t="s" s="2">
        <v>1401</v>
      </c>
      <c r="C1355" s="4">
        <v>7259.000022239983</v>
      </c>
      <c r="D1355" s="4">
        <v>0</v>
      </c>
      <c r="E1355" s="3">
        <f>(R1355-#REF!*(1000-T1355)/(1000-U1355))*AO1355</f>
      </c>
      <c r="F1355" s="4">
        <f>IF(AZ1355&lt;&gt;0,1/(1/AZ1355-1/N1355),0)</f>
        <v>0.9707062725586777</v>
      </c>
      <c r="G1355" s="3">
        <f>((BC1355-AP1355/2)*S1355-E1355)/(BC1355+AP1355/2)</f>
      </c>
      <c r="H1355" s="4">
        <f>AP1355*1000</f>
        <v>6.574601687296001</v>
      </c>
      <c r="I1355" s="4">
        <f>(AU1355-BA1355)</f>
        <v>0.8996032325086127</v>
      </c>
      <c r="J1355" s="4">
        <f>(P1355+AT1355*D1355)</f>
        <v>24.54250717163086</v>
      </c>
      <c r="K1355" s="4">
        <v>6</v>
      </c>
      <c r="L1355" s="4">
        <f>(K1355*AI1355+AJ1355)</f>
        <v>1.420000016689301</v>
      </c>
      <c r="M1355" s="4">
        <v>1</v>
      </c>
      <c r="N1355" s="4">
        <f>L1355*(M1355+1)*(M1355+1)/(M1355*M1355+1)</f>
        <v>2.840000033378601</v>
      </c>
      <c r="O1355" s="4">
        <v>24.30200386047363</v>
      </c>
      <c r="P1355" s="4">
        <v>24.54250717163086</v>
      </c>
      <c r="Q1355" s="4">
        <v>24.296142578125</v>
      </c>
      <c r="R1355" s="4">
        <v>400.1256713867188</v>
      </c>
      <c r="S1355" s="4">
        <v>375.0697631835938</v>
      </c>
      <c r="T1355" s="4">
        <v>13.86458015441895</v>
      </c>
      <c r="U1355" s="4">
        <v>21.59134864807129</v>
      </c>
      <c r="V1355" s="4">
        <v>46.22341537475586</v>
      </c>
      <c r="W1355" s="4">
        <v>71.98000335693359</v>
      </c>
      <c r="X1355" s="4">
        <v>499.5087280273438</v>
      </c>
      <c r="Y1355" s="4">
        <v>2000.535522460938</v>
      </c>
      <c r="Z1355" s="4">
        <v>209.6036071777344</v>
      </c>
      <c r="AA1355" s="4">
        <v>101.6321105957031</v>
      </c>
      <c r="AB1355" s="4">
        <v>10.81005668640137</v>
      </c>
      <c r="AC1355" s="4">
        <v>0.3367830216884613</v>
      </c>
      <c r="AD1355" s="4">
        <v>0.2630170881748199</v>
      </c>
      <c r="AE1355" s="4">
        <v>0.001262960024178028</v>
      </c>
      <c r="AF1355" s="4">
        <v>0.2555683851242065</v>
      </c>
      <c r="AG1355" s="4">
        <v>0.002302843146026134</v>
      </c>
      <c r="AH1355" s="4">
        <v>0.6666666865348816</v>
      </c>
      <c r="AI1355" s="4">
        <v>-0.2195652425289154</v>
      </c>
      <c r="AJ1355" s="4">
        <v>2.737391471862793</v>
      </c>
      <c r="AK1355" s="4">
        <v>1</v>
      </c>
      <c r="AL1355" s="4">
        <v>0</v>
      </c>
      <c r="AM1355" s="4">
        <v>0.1599999964237213</v>
      </c>
      <c r="AN1355" s="4">
        <v>111115</v>
      </c>
      <c r="AO1355" s="4">
        <f>X1355*0.000001/(K1355*0.0001)</f>
        <v>0.8325145467122396</v>
      </c>
      <c r="AP1355" s="4">
        <f>(U1355-T1355)/(1000-U1355)*AO1355</f>
        <v>0.006574601687296001</v>
      </c>
      <c r="AQ1355" s="4">
        <f>(P1355+273.15)</f>
        <v>297.6925071716308</v>
      </c>
      <c r="AR1355" s="4">
        <f>(O1355+273.15)</f>
        <v>297.4520038604736</v>
      </c>
      <c r="AS1355" s="4">
        <f>(Y1355*AK1355+Z1355*AL1355)*AM1355</f>
        <v>320.0856764392774</v>
      </c>
      <c r="AT1355" s="4">
        <f>((AS1355+0.00000010773*(AR1355^4-AQ1355^4))-AP1355*44100)/(L1355*0.92*2*29.3+0.00000043092*AQ1355^3)</f>
        <v>0.3118042329347221</v>
      </c>
      <c r="AU1355" s="4">
        <f>0.61365*EXP(17.502*J1355/(240.97+J1355))</f>
        <v>3.093977566219779</v>
      </c>
      <c r="AV1355" s="4">
        <f>AU1355*1000/AA1355</f>
        <v>30.4429136429898</v>
      </c>
      <c r="AW1355" s="4">
        <f>(AV1355-U1355)</f>
        <v>8.851564994918515</v>
      </c>
      <c r="AX1355" s="4">
        <f>IF(D1355,P1355,(O1355+P1355)/2)</f>
        <v>24.42225551605225</v>
      </c>
      <c r="AY1355" s="4">
        <f>0.61365*EXP(17.502*AX1355/(240.97+AX1355))</f>
        <v>3.071789282003055</v>
      </c>
      <c r="AZ1355" s="4">
        <f>IF(AW1355&lt;&gt;0,(1000-(AV1355+U1355)/2)/AW1355*AP1355,0)</f>
        <v>0.7234369760199613</v>
      </c>
      <c r="BA1355" s="4">
        <f>U1355*AA1355/1000</f>
        <v>2.194374333711167</v>
      </c>
      <c r="BB1355" s="4">
        <f>(AY1355-BA1355)</f>
        <v>0.8774149482918885</v>
      </c>
      <c r="BC1355" s="4">
        <f>1/(1.6/F1355+1.37/N1355)</f>
        <v>0.4693340082260958</v>
      </c>
      <c r="BD1355" s="3">
        <f>G1355*AA1355*0.001</f>
      </c>
      <c r="BE1355" s="3">
        <f>G1355/S1355</f>
      </c>
      <c r="BF1355" s="4">
        <f>(1-AP1355*AA1355/AU1355/F1355)*100</f>
        <v>77.75177360740658</v>
      </c>
      <c r="BG1355" s="3">
        <f>(S1355-E1355/(N1355/1.35))</f>
      </c>
      <c r="BH1355" s="3">
        <f>E1355*BF1355/100/BG1355</f>
      </c>
    </row>
    <row r="1356" ht="16" customHeight="1">
      <c r="A1356" s="4">
        <v>1262</v>
      </c>
      <c r="B1356" t="s" s="2">
        <v>1402</v>
      </c>
      <c r="C1356" s="4">
        <v>7264.000022128224</v>
      </c>
      <c r="D1356" s="4">
        <v>0</v>
      </c>
      <c r="E1356" s="3">
        <f>(R1356-#REF!*(1000-T1356)/(1000-U1356))*AO1356</f>
      </c>
      <c r="F1356" s="4">
        <f>IF(AZ1356&lt;&gt;0,1/(1/AZ1356-1/N1356),0)</f>
        <v>0.9622028266479986</v>
      </c>
      <c r="G1356" s="3">
        <f>((BC1356-AP1356/2)*S1356-E1356)/(BC1356+AP1356/2)</f>
      </c>
      <c r="H1356" s="4">
        <f>AP1356*1000</f>
        <v>6.582297981516857</v>
      </c>
      <c r="I1356" s="4">
        <f>(AU1356-BA1356)</f>
        <v>0.9065479352056673</v>
      </c>
      <c r="J1356" s="4">
        <f>(P1356+AT1356*D1356)</f>
        <v>24.5836353302002</v>
      </c>
      <c r="K1356" s="4">
        <v>6</v>
      </c>
      <c r="L1356" s="4">
        <f>(K1356*AI1356+AJ1356)</f>
        <v>1.420000016689301</v>
      </c>
      <c r="M1356" s="4">
        <v>1</v>
      </c>
      <c r="N1356" s="4">
        <f>L1356*(M1356+1)*(M1356+1)/(M1356*M1356+1)</f>
        <v>2.840000033378601</v>
      </c>
      <c r="O1356" s="4">
        <v>24.36976051330566</v>
      </c>
      <c r="P1356" s="4">
        <v>24.5836353302002</v>
      </c>
      <c r="Q1356" s="4">
        <v>24.48834419250488</v>
      </c>
      <c r="R1356" s="4">
        <v>400.1392822265625</v>
      </c>
      <c r="S1356" s="4">
        <v>374.950683593750</v>
      </c>
      <c r="T1356" s="4">
        <v>13.8625316619873</v>
      </c>
      <c r="U1356" s="4">
        <v>21.59805679321289</v>
      </c>
      <c r="V1356" s="4">
        <v>46.04737091064453</v>
      </c>
      <c r="W1356" s="4">
        <v>71.73582458496094</v>
      </c>
      <c r="X1356" s="4">
        <v>499.523925781250</v>
      </c>
      <c r="Y1356" s="4">
        <v>2000.518066406250</v>
      </c>
      <c r="Z1356" s="4">
        <v>208.8194580078125</v>
      </c>
      <c r="AA1356" s="4">
        <v>101.6318511962891</v>
      </c>
      <c r="AB1356" s="4">
        <v>10.81005668640137</v>
      </c>
      <c r="AC1356" s="4">
        <v>0.3367830216884613</v>
      </c>
      <c r="AD1356" s="4">
        <v>0.2630170881748199</v>
      </c>
      <c r="AE1356" s="4">
        <v>0.001262960024178028</v>
      </c>
      <c r="AF1356" s="4">
        <v>0.2555683851242065</v>
      </c>
      <c r="AG1356" s="4">
        <v>0.002302843146026134</v>
      </c>
      <c r="AH1356" s="4">
        <v>1</v>
      </c>
      <c r="AI1356" s="4">
        <v>-0.2195652425289154</v>
      </c>
      <c r="AJ1356" s="4">
        <v>2.737391471862793</v>
      </c>
      <c r="AK1356" s="4">
        <v>1</v>
      </c>
      <c r="AL1356" s="4">
        <v>0</v>
      </c>
      <c r="AM1356" s="4">
        <v>0.1599999964237213</v>
      </c>
      <c r="AN1356" s="4">
        <v>111115</v>
      </c>
      <c r="AO1356" s="4">
        <f>X1356*0.000001/(K1356*0.0001)</f>
        <v>0.8325398763020831</v>
      </c>
      <c r="AP1356" s="4">
        <f>(U1356-T1356)/(1000-U1356)*AO1356</f>
        <v>0.006582297981516856</v>
      </c>
      <c r="AQ1356" s="4">
        <f>(P1356+273.15)</f>
        <v>297.7336353302002</v>
      </c>
      <c r="AR1356" s="4">
        <f>(O1356+273.15)</f>
        <v>297.5197605133056</v>
      </c>
      <c r="AS1356" s="4">
        <f>(Y1356*AK1356+Z1356*AL1356)*AM1356</f>
        <v>320.0828834705899</v>
      </c>
      <c r="AT1356" s="4">
        <f>((AS1356+0.00000010773*(AR1356^4-AQ1356^4))-AP1356*44100)/(L1356*0.92*2*29.3+0.00000043092*AQ1356^3)</f>
        <v>0.3113192397666624</v>
      </c>
      <c r="AU1356" s="4">
        <f>0.61365*EXP(17.502*J1356/(240.97+J1356))</f>
        <v>3.10159842934248</v>
      </c>
      <c r="AV1356" s="4">
        <f>AU1356*1000/AA1356</f>
        <v>30.51797633157478</v>
      </c>
      <c r="AW1356" s="4">
        <f>(AV1356-U1356)</f>
        <v>8.919919538361892</v>
      </c>
      <c r="AX1356" s="4">
        <f>IF(D1356,P1356,(O1356+P1356)/2)</f>
        <v>24.47669792175293</v>
      </c>
      <c r="AY1356" s="4">
        <f>0.61365*EXP(17.502*AX1356/(240.97+AX1356))</f>
        <v>3.081817453440118</v>
      </c>
      <c r="AZ1356" s="4">
        <f>IF(AW1356&lt;&gt;0,(1000-(AV1356+U1356)/2)/AW1356*AP1356,0)</f>
        <v>0.7187033833797556</v>
      </c>
      <c r="BA1356" s="4">
        <f>U1356*AA1356/1000</f>
        <v>2.195050494136813</v>
      </c>
      <c r="BB1356" s="4">
        <f>(AY1356-BA1356)</f>
        <v>0.8867669593033054</v>
      </c>
      <c r="BC1356" s="4">
        <f>1/(1.6/F1356+1.37/N1356)</f>
        <v>0.4661471296926351</v>
      </c>
      <c r="BD1356" s="3">
        <f>G1356*AA1356*0.001</f>
      </c>
      <c r="BE1356" s="3">
        <f>G1356/S1356</f>
      </c>
      <c r="BF1356" s="4">
        <f>(1-AP1356*AA1356/AU1356/F1356)*100</f>
        <v>77.58415170672886</v>
      </c>
      <c r="BG1356" s="3">
        <f>(S1356-E1356/(N1356/1.35))</f>
      </c>
      <c r="BH1356" s="3">
        <f>E1356*BF1356/100/BG1356</f>
      </c>
    </row>
    <row r="1357" ht="16" customHeight="1">
      <c r="A1357" s="4">
        <v>1263</v>
      </c>
      <c r="B1357" t="s" s="2">
        <v>1403</v>
      </c>
      <c r="C1357" s="4">
        <v>7269.500022005290</v>
      </c>
      <c r="D1357" s="4">
        <v>0</v>
      </c>
      <c r="E1357" s="3">
        <f>(R1357-#REF!*(1000-T1357)/(1000-U1357))*AO1357</f>
      </c>
      <c r="F1357" s="4">
        <f>IF(AZ1357&lt;&gt;0,1/(1/AZ1357-1/N1357),0)</f>
        <v>0.9443931979522355</v>
      </c>
      <c r="G1357" s="3">
        <f>((BC1357-AP1357/2)*S1357-E1357)/(BC1357+AP1357/2)</f>
      </c>
      <c r="H1357" s="4">
        <f>AP1357*1000</f>
        <v>6.589360042602601</v>
      </c>
      <c r="I1357" s="4">
        <f>(AU1357-BA1357)</f>
        <v>0.9202294688030048</v>
      </c>
      <c r="J1357" s="4">
        <f>(P1357+AT1357*D1357)</f>
        <v>24.66095733642578</v>
      </c>
      <c r="K1357" s="4">
        <v>6</v>
      </c>
      <c r="L1357" s="4">
        <f>(K1357*AI1357+AJ1357)</f>
        <v>1.420000016689301</v>
      </c>
      <c r="M1357" s="4">
        <v>1</v>
      </c>
      <c r="N1357" s="4">
        <f>L1357*(M1357+1)*(M1357+1)/(M1357*M1357+1)</f>
        <v>2.840000033378601</v>
      </c>
      <c r="O1357" s="4">
        <v>24.46096420288086</v>
      </c>
      <c r="P1357" s="4">
        <v>24.66095733642578</v>
      </c>
      <c r="Q1357" s="4">
        <v>24.59404563903809</v>
      </c>
      <c r="R1357" s="4">
        <v>400.1470031738281</v>
      </c>
      <c r="S1357" s="4">
        <v>374.917724609375</v>
      </c>
      <c r="T1357" s="4">
        <v>13.86126232147217</v>
      </c>
      <c r="U1357" s="4">
        <v>21.60494804382324</v>
      </c>
      <c r="V1357" s="4">
        <v>45.80162048339844</v>
      </c>
      <c r="W1357" s="4">
        <v>71.38343811035156</v>
      </c>
      <c r="X1357" s="4">
        <v>499.5293579101562</v>
      </c>
      <c r="Y1357" s="4">
        <v>2000.449096679688</v>
      </c>
      <c r="Z1357" s="4">
        <v>208.0472869873047</v>
      </c>
      <c r="AA1357" s="4">
        <v>101.6313858032227</v>
      </c>
      <c r="AB1357" s="4">
        <v>10.81005668640137</v>
      </c>
      <c r="AC1357" s="4">
        <v>0.3367830216884613</v>
      </c>
      <c r="AD1357" s="4">
        <v>0.2630170881748199</v>
      </c>
      <c r="AE1357" s="4">
        <v>0.001262960024178028</v>
      </c>
      <c r="AF1357" s="4">
        <v>0.2555683851242065</v>
      </c>
      <c r="AG1357" s="4">
        <v>0.002302843146026134</v>
      </c>
      <c r="AH1357" s="4">
        <v>1</v>
      </c>
      <c r="AI1357" s="4">
        <v>-0.2195652425289154</v>
      </c>
      <c r="AJ1357" s="4">
        <v>2.737391471862793</v>
      </c>
      <c r="AK1357" s="4">
        <v>1</v>
      </c>
      <c r="AL1357" s="4">
        <v>0</v>
      </c>
      <c r="AM1357" s="4">
        <v>0.1599999964237213</v>
      </c>
      <c r="AN1357" s="4">
        <v>111115</v>
      </c>
      <c r="AO1357" s="4">
        <f>X1357*0.000001/(K1357*0.0001)</f>
        <v>0.8325489298502603</v>
      </c>
      <c r="AP1357" s="4">
        <f>(U1357-T1357)/(1000-U1357)*AO1357</f>
        <v>0.006589360042602601</v>
      </c>
      <c r="AQ1357" s="4">
        <f>(P1357+273.15)</f>
        <v>297.8109573364258</v>
      </c>
      <c r="AR1357" s="4">
        <f>(O1357+273.15)</f>
        <v>297.6109642028808</v>
      </c>
      <c r="AS1357" s="4">
        <f>(Y1357*AK1357+Z1357*AL1357)*AM1357</f>
        <v>320.0718483145865</v>
      </c>
      <c r="AT1357" s="4">
        <f>((AS1357+0.00000010773*(AR1357^4-AQ1357^4))-AP1357*44100)/(L1357*0.92*2*29.3+0.00000043092*AQ1357^3)</f>
        <v>0.3093922548086465</v>
      </c>
      <c r="AU1357" s="4">
        <f>0.61365*EXP(17.502*J1357/(240.97+J1357))</f>
        <v>3.115970278703385</v>
      </c>
      <c r="AV1357" s="4">
        <f>AU1357*1000/AA1357</f>
        <v>30.65952760632907</v>
      </c>
      <c r="AW1357" s="4">
        <f>(AV1357-U1357)</f>
        <v>9.054579562505825</v>
      </c>
      <c r="AX1357" s="4">
        <f>IF(D1357,P1357,(O1357+P1357)/2)</f>
        <v>24.56096076965332</v>
      </c>
      <c r="AY1357" s="4">
        <f>0.61365*EXP(17.502*AX1357/(240.97+AX1357))</f>
        <v>3.0973949083046</v>
      </c>
      <c r="AZ1357" s="4">
        <f>IF(AW1357&lt;&gt;0,(1000-(AV1357+U1357)/2)/AW1357*AP1357,0)</f>
        <v>0.7087204076738298</v>
      </c>
      <c r="BA1357" s="4">
        <f>U1357*AA1357/1000</f>
        <v>2.19574080990038</v>
      </c>
      <c r="BB1357" s="4">
        <f>(AY1357-BA1357)</f>
        <v>0.9016540984042196</v>
      </c>
      <c r="BC1357" s="4">
        <f>1/(1.6/F1357+1.37/N1357)</f>
        <v>0.459431310843963</v>
      </c>
      <c r="BD1357" s="3">
        <f>G1357*AA1357*0.001</f>
      </c>
      <c r="BE1357" s="3">
        <f>G1357/S1357</f>
      </c>
      <c r="BF1357" s="4">
        <f>(1-AP1357*AA1357/AU1357/F1357)*100</f>
        <v>77.24248023554597</v>
      </c>
      <c r="BG1357" s="3">
        <f>(S1357-E1357/(N1357/1.35))</f>
      </c>
      <c r="BH1357" s="3">
        <f>E1357*BF1357/100/BG1357</f>
      </c>
    </row>
    <row r="1358" ht="16" customHeight="1">
      <c r="A1358" s="4">
        <v>1264</v>
      </c>
      <c r="B1358" t="s" s="2">
        <v>1404</v>
      </c>
      <c r="C1358" s="4">
        <v>7274.500021893531</v>
      </c>
      <c r="D1358" s="4">
        <v>0</v>
      </c>
      <c r="E1358" s="3">
        <f>(R1358-#REF!*(1000-T1358)/(1000-U1358))*AO1358</f>
      </c>
      <c r="F1358" s="4">
        <f>IF(AZ1358&lt;&gt;0,1/(1/AZ1358-1/N1358),0)</f>
        <v>0.9350885299976405</v>
      </c>
      <c r="G1358" s="3">
        <f>((BC1358-AP1358/2)*S1358-E1358)/(BC1358+AP1358/2)</f>
      </c>
      <c r="H1358" s="4">
        <f>AP1358*1000</f>
        <v>6.590522536967423</v>
      </c>
      <c r="I1358" s="4">
        <f>(AU1358-BA1358)</f>
        <v>0.9272266469735406</v>
      </c>
      <c r="J1358" s="4">
        <f>(P1358+AT1358*D1358)</f>
        <v>24.69835472106934</v>
      </c>
      <c r="K1358" s="4">
        <v>6</v>
      </c>
      <c r="L1358" s="4">
        <f>(K1358*AI1358+AJ1358)</f>
        <v>1.420000016689301</v>
      </c>
      <c r="M1358" s="4">
        <v>1</v>
      </c>
      <c r="N1358" s="4">
        <f>L1358*(M1358+1)*(M1358+1)/(M1358*M1358+1)</f>
        <v>2.840000033378601</v>
      </c>
      <c r="O1358" s="4">
        <v>24.52075958251953</v>
      </c>
      <c r="P1358" s="4">
        <v>24.69835472106934</v>
      </c>
      <c r="Q1358" s="4">
        <v>24.54747200012207</v>
      </c>
      <c r="R1358" s="4">
        <v>400.1162109375</v>
      </c>
      <c r="S1358" s="4">
        <v>374.9239501953125</v>
      </c>
      <c r="T1358" s="4">
        <v>13.85970973968506</v>
      </c>
      <c r="U1358" s="4">
        <v>21.60482597351074</v>
      </c>
      <c r="V1358" s="4">
        <v>45.62146377563477</v>
      </c>
      <c r="W1358" s="4">
        <v>71.11360168457031</v>
      </c>
      <c r="X1358" s="4">
        <v>499.5252685546875</v>
      </c>
      <c r="Y1358" s="4">
        <v>2000.385498046875</v>
      </c>
      <c r="Z1358" s="4">
        <v>207.5774841308594</v>
      </c>
      <c r="AA1358" s="4">
        <v>101.6307907104492</v>
      </c>
      <c r="AB1358" s="4">
        <v>10.81005668640137</v>
      </c>
      <c r="AC1358" s="4">
        <v>0.3367830216884613</v>
      </c>
      <c r="AD1358" s="4">
        <v>0.2630170881748199</v>
      </c>
      <c r="AE1358" s="4">
        <v>0.001262960024178028</v>
      </c>
      <c r="AF1358" s="4">
        <v>0.2555683851242065</v>
      </c>
      <c r="AG1358" s="4">
        <v>0.002302843146026134</v>
      </c>
      <c r="AH1358" s="4">
        <v>1</v>
      </c>
      <c r="AI1358" s="4">
        <v>-0.2195652425289154</v>
      </c>
      <c r="AJ1358" s="4">
        <v>2.737391471862793</v>
      </c>
      <c r="AK1358" s="4">
        <v>1</v>
      </c>
      <c r="AL1358" s="4">
        <v>0</v>
      </c>
      <c r="AM1358" s="4">
        <v>0.1599999964237213</v>
      </c>
      <c r="AN1358" s="4">
        <v>111115</v>
      </c>
      <c r="AO1358" s="4">
        <f>X1358*0.000001/(K1358*0.0001)</f>
        <v>0.8325421142578124</v>
      </c>
      <c r="AP1358" s="4">
        <f>(U1358-T1358)/(1000-U1358)*AO1358</f>
        <v>0.006590522536967422</v>
      </c>
      <c r="AQ1358" s="4">
        <f>(P1358+273.15)</f>
        <v>297.8483547210693</v>
      </c>
      <c r="AR1358" s="4">
        <f>(O1358+273.15)</f>
        <v>297.6707595825195</v>
      </c>
      <c r="AS1358" s="4">
        <f>(Y1358*AK1358+Z1358*AL1358)*AM1358</f>
        <v>320.061672533564</v>
      </c>
      <c r="AT1358" s="4">
        <f>((AS1358+0.00000010773*(AR1358^4-AQ1358^4))-AP1358*44100)/(L1358*0.92*2*29.3+0.00000043092*AQ1358^3)</f>
        <v>0.3115632450887469</v>
      </c>
      <c r="AU1358" s="4">
        <f>0.61365*EXP(17.502*J1358/(240.97+J1358))</f>
        <v>3.122942193823088</v>
      </c>
      <c r="AV1358" s="4">
        <f>AU1358*1000/AA1358</f>
        <v>30.72830755317543</v>
      </c>
      <c r="AW1358" s="4">
        <f>(AV1358-U1358)</f>
        <v>9.123481579664691</v>
      </c>
      <c r="AX1358" s="4">
        <f>IF(D1358,P1358,(O1358+P1358)/2)</f>
        <v>24.60955715179443</v>
      </c>
      <c r="AY1358" s="4">
        <f>0.61365*EXP(17.502*AX1358/(240.97+AX1358))</f>
        <v>3.10641005131927</v>
      </c>
      <c r="AZ1358" s="4">
        <f>IF(AW1358&lt;&gt;0,(1000-(AV1358+U1358)/2)/AW1358*AP1358,0)</f>
        <v>0.7034673258182241</v>
      </c>
      <c r="BA1358" s="4">
        <f>U1358*AA1358/1000</f>
        <v>2.195715546849548</v>
      </c>
      <c r="BB1358" s="4">
        <f>(AY1358-BA1358)</f>
        <v>0.9106945044697223</v>
      </c>
      <c r="BC1358" s="4">
        <f>1/(1.6/F1358+1.37/N1358)</f>
        <v>0.4559002459585401</v>
      </c>
      <c r="BD1358" s="3">
        <f>G1358*AA1358*0.001</f>
      </c>
      <c r="BE1358" s="3">
        <f>G1358/S1358</f>
      </c>
      <c r="BF1358" s="4">
        <f>(1-AP1358*AA1358/AU1358/F1358)*100</f>
        <v>77.06342968953517</v>
      </c>
      <c r="BG1358" s="3">
        <f>(S1358-E1358/(N1358/1.35))</f>
      </c>
      <c r="BH1358" s="3">
        <f>E1358*BF1358/100/BG1358</f>
      </c>
    </row>
    <row r="1359" ht="16" customHeight="1">
      <c r="A1359" s="4">
        <v>1265</v>
      </c>
      <c r="B1359" t="s" s="2">
        <v>1405</v>
      </c>
      <c r="C1359" s="4">
        <v>7279.500021781772</v>
      </c>
      <c r="D1359" s="4">
        <v>0</v>
      </c>
      <c r="E1359" s="3">
        <f>(R1359-#REF!*(1000-T1359)/(1000-U1359))*AO1359</f>
      </c>
      <c r="F1359" s="4">
        <f>IF(AZ1359&lt;&gt;0,1/(1/AZ1359-1/N1359),0)</f>
        <v>0.9306098089202854</v>
      </c>
      <c r="G1359" s="3">
        <f>((BC1359-AP1359/2)*S1359-E1359)/(BC1359+AP1359/2)</f>
      </c>
      <c r="H1359" s="4">
        <f>AP1359*1000</f>
        <v>6.588568883961305</v>
      </c>
      <c r="I1359" s="4">
        <f>(AU1359-BA1359)</f>
        <v>0.9302956467502788</v>
      </c>
      <c r="J1359" s="4">
        <f>(P1359+AT1359*D1359)</f>
        <v>24.71248626708984</v>
      </c>
      <c r="K1359" s="4">
        <v>6</v>
      </c>
      <c r="L1359" s="4">
        <f>(K1359*AI1359+AJ1359)</f>
        <v>1.420000016689301</v>
      </c>
      <c r="M1359" s="4">
        <v>1</v>
      </c>
      <c r="N1359" s="4">
        <f>L1359*(M1359+1)*(M1359+1)/(M1359*M1359+1)</f>
        <v>2.840000033378601</v>
      </c>
      <c r="O1359" s="4">
        <v>24.54775619506836</v>
      </c>
      <c r="P1359" s="4">
        <v>24.71248626708984</v>
      </c>
      <c r="Q1359" s="4">
        <v>24.49641609191895</v>
      </c>
      <c r="R1359" s="4">
        <v>400.1048583984375</v>
      </c>
      <c r="S1359" s="4">
        <v>374.8440246582031</v>
      </c>
      <c r="T1359" s="4">
        <v>13.85748863220215</v>
      </c>
      <c r="U1359" s="4">
        <v>21.60062789916992</v>
      </c>
      <c r="V1359" s="4">
        <v>45.52397918701172</v>
      </c>
      <c r="W1359" s="4">
        <v>70.96137237548828</v>
      </c>
      <c r="X1359" s="4">
        <v>499.5068359375</v>
      </c>
      <c r="Y1359" s="4">
        <v>2000.338256835938</v>
      </c>
      <c r="Z1359" s="4">
        <v>206.8364410400391</v>
      </c>
      <c r="AA1359" s="4">
        <v>101.6305923461914</v>
      </c>
      <c r="AB1359" s="4">
        <v>10.81005668640137</v>
      </c>
      <c r="AC1359" s="4">
        <v>0.3367830216884613</v>
      </c>
      <c r="AD1359" s="4">
        <v>0.2630170881748199</v>
      </c>
      <c r="AE1359" s="4">
        <v>0.001262960024178028</v>
      </c>
      <c r="AF1359" s="4">
        <v>0.2555683851242065</v>
      </c>
      <c r="AG1359" s="4">
        <v>0.002302843146026134</v>
      </c>
      <c r="AH1359" s="4">
        <v>0.6666666865348816</v>
      </c>
      <c r="AI1359" s="4">
        <v>-0.2195652425289154</v>
      </c>
      <c r="AJ1359" s="4">
        <v>2.737391471862793</v>
      </c>
      <c r="AK1359" s="4">
        <v>1</v>
      </c>
      <c r="AL1359" s="4">
        <v>0</v>
      </c>
      <c r="AM1359" s="4">
        <v>0.1599999964237213</v>
      </c>
      <c r="AN1359" s="4">
        <v>111115</v>
      </c>
      <c r="AO1359" s="4">
        <f>X1359*0.000001/(K1359*0.0001)</f>
        <v>0.8325113932291665</v>
      </c>
      <c r="AP1359" s="4">
        <f>(U1359-T1359)/(1000-U1359)*AO1359</f>
        <v>0.006588568883961305</v>
      </c>
      <c r="AQ1359" s="4">
        <f>(P1359+273.15)</f>
        <v>297.8624862670898</v>
      </c>
      <c r="AR1359" s="4">
        <f>(O1359+273.15)</f>
        <v>297.6977561950683</v>
      </c>
      <c r="AS1359" s="4">
        <f>(Y1359*AK1359+Z1359*AL1359)*AM1359</f>
        <v>320.0541139399829</v>
      </c>
      <c r="AT1359" s="4">
        <f>((AS1359+0.00000010773*(AR1359^4-AQ1359^4))-AP1359*44100)/(L1359*0.92*2*29.3+0.00000043092*AQ1359^3)</f>
        <v>0.3141110181818966</v>
      </c>
      <c r="AU1359" s="4">
        <f>0.61365*EXP(17.502*J1359/(240.97+J1359))</f>
        <v>3.125580255192586</v>
      </c>
      <c r="AV1359" s="4">
        <f>AU1359*1000/AA1359</f>
        <v>30.75432488424059</v>
      </c>
      <c r="AW1359" s="4">
        <f>(AV1359-U1359)</f>
        <v>9.15369698507067</v>
      </c>
      <c r="AX1359" s="4">
        <f>IF(D1359,P1359,(O1359+P1359)/2)</f>
        <v>24.6301212310791</v>
      </c>
      <c r="AY1359" s="4">
        <f>0.61365*EXP(17.502*AX1359/(240.97+AX1359))</f>
        <v>3.110231806063212</v>
      </c>
      <c r="AZ1359" s="4">
        <f>IF(AW1359&lt;&gt;0,(1000-(AV1359+U1359)/2)/AW1359*AP1359,0)</f>
        <v>0.7009295575340425</v>
      </c>
      <c r="BA1359" s="4">
        <f>U1359*AA1359/1000</f>
        <v>2.195284608442307</v>
      </c>
      <c r="BB1359" s="4">
        <f>(AY1359-BA1359)</f>
        <v>0.9149471976209047</v>
      </c>
      <c r="BC1359" s="4">
        <f>1/(1.6/F1359+1.37/N1359)</f>
        <v>0.4541950829665053</v>
      </c>
      <c r="BD1359" s="3">
        <f>G1359*AA1359*0.001</f>
      </c>
      <c r="BE1359" s="3">
        <f>G1359/S1359</f>
      </c>
      <c r="BF1359" s="4">
        <f>(1-AP1359*AA1359/AU1359/F1359)*100</f>
        <v>76.97936668759246</v>
      </c>
      <c r="BG1359" s="3">
        <f>(S1359-E1359/(N1359/1.35))</f>
      </c>
      <c r="BH1359" s="3">
        <f>E1359*BF1359/100/BG1359</f>
      </c>
    </row>
    <row r="1360" ht="16" customHeight="1">
      <c r="A1360" s="4">
        <v>1266</v>
      </c>
      <c r="B1360" t="s" s="2">
        <v>1406</v>
      </c>
      <c r="C1360" s="4">
        <v>7285.000021658838</v>
      </c>
      <c r="D1360" s="4">
        <v>0</v>
      </c>
      <c r="E1360" s="3">
        <f>(R1360-#REF!*(1000-T1360)/(1000-U1360))*AO1360</f>
      </c>
      <c r="F1360" s="4">
        <f>IF(AZ1360&lt;&gt;0,1/(1/AZ1360-1/N1360),0)</f>
        <v>0.9249545692822055</v>
      </c>
      <c r="G1360" s="3">
        <f>((BC1360-AP1360/2)*S1360-E1360)/(BC1360+AP1360/2)</f>
      </c>
      <c r="H1360" s="4">
        <f>AP1360*1000</f>
        <v>6.584821191089254</v>
      </c>
      <c r="I1360" s="4">
        <f>(AU1360-BA1360)</f>
        <v>0.9340339920612646</v>
      </c>
      <c r="J1360" s="4">
        <f>(P1360+AT1360*D1360)</f>
        <v>24.72850799560547</v>
      </c>
      <c r="K1360" s="4">
        <v>6</v>
      </c>
      <c r="L1360" s="4">
        <f>(K1360*AI1360+AJ1360)</f>
        <v>1.420000016689301</v>
      </c>
      <c r="M1360" s="4">
        <v>1</v>
      </c>
      <c r="N1360" s="4">
        <f>L1360*(M1360+1)*(M1360+1)/(M1360*M1360+1)</f>
        <v>2.840000033378601</v>
      </c>
      <c r="O1360" s="4">
        <v>24.5605525970459</v>
      </c>
      <c r="P1360" s="4">
        <v>24.72850799560547</v>
      </c>
      <c r="Q1360" s="4">
        <v>24.49152565002441</v>
      </c>
      <c r="R1360" s="4">
        <v>400.0570373535156</v>
      </c>
      <c r="S1360" s="4">
        <v>374.720458984375</v>
      </c>
      <c r="T1360" s="4">
        <v>13.85438632965088</v>
      </c>
      <c r="U1360" s="4">
        <v>21.59337615966797</v>
      </c>
      <c r="V1360" s="4">
        <v>45.47023010253906</v>
      </c>
      <c r="W1360" s="4">
        <v>70.87112426757812</v>
      </c>
      <c r="X1360" s="4">
        <v>499.4940795898438</v>
      </c>
      <c r="Y1360" s="4">
        <v>2000.335693359375</v>
      </c>
      <c r="Z1360" s="4">
        <v>206.1053619384766</v>
      </c>
      <c r="AA1360" s="4">
        <v>101.6302185058594</v>
      </c>
      <c r="AB1360" s="4">
        <v>10.81005668640137</v>
      </c>
      <c r="AC1360" s="4">
        <v>0.3367830216884613</v>
      </c>
      <c r="AD1360" s="4">
        <v>0.2630170881748199</v>
      </c>
      <c r="AE1360" s="4">
        <v>0.001262960024178028</v>
      </c>
      <c r="AF1360" s="4">
        <v>0.2555683851242065</v>
      </c>
      <c r="AG1360" s="4">
        <v>0.002302843146026134</v>
      </c>
      <c r="AH1360" s="4">
        <v>0.6666666865348816</v>
      </c>
      <c r="AI1360" s="4">
        <v>-0.2195652425289154</v>
      </c>
      <c r="AJ1360" s="4">
        <v>2.737391471862793</v>
      </c>
      <c r="AK1360" s="4">
        <v>1</v>
      </c>
      <c r="AL1360" s="4">
        <v>0</v>
      </c>
      <c r="AM1360" s="4">
        <v>0.1599999964237213</v>
      </c>
      <c r="AN1360" s="4">
        <v>111115</v>
      </c>
      <c r="AO1360" s="4">
        <f>X1360*0.000001/(K1360*0.0001)</f>
        <v>0.8324901326497394</v>
      </c>
      <c r="AP1360" s="4">
        <f>(U1360-T1360)/(1000-U1360)*AO1360</f>
        <v>0.006584821191089254</v>
      </c>
      <c r="AQ1360" s="4">
        <f>(P1360+273.15)</f>
        <v>297.8785079956054</v>
      </c>
      <c r="AR1360" s="4">
        <f>(O1360+273.15)</f>
        <v>297.7105525970459</v>
      </c>
      <c r="AS1360" s="4">
        <f>(Y1360*AK1360+Z1360*AL1360)*AM1360</f>
        <v>320.0537037837421</v>
      </c>
      <c r="AT1360" s="4">
        <f>((AS1360+0.00000010773*(AR1360^4-AQ1360^4))-AP1360*44100)/(L1360*0.92*2*29.3+0.00000043092*AQ1360^3)</f>
        <v>0.3155586210760162</v>
      </c>
      <c r="AU1360" s="4">
        <f>0.61365*EXP(17.502*J1360/(240.97+J1360))</f>
        <v>3.128573529447535</v>
      </c>
      <c r="AV1360" s="4">
        <f>AU1360*1000/AA1360</f>
        <v>30.78389061288066</v>
      </c>
      <c r="AW1360" s="4">
        <f>(AV1360-U1360)</f>
        <v>9.190514453212693</v>
      </c>
      <c r="AX1360" s="4">
        <f>IF(D1360,P1360,(O1360+P1360)/2)</f>
        <v>24.64453029632568</v>
      </c>
      <c r="AY1360" s="4">
        <f>0.61365*EXP(17.502*AX1360/(240.97+AX1360))</f>
        <v>3.112912123242471</v>
      </c>
      <c r="AZ1360" s="4">
        <f>IF(AW1360&lt;&gt;0,(1000-(AV1360+U1360)/2)/AW1360*AP1360,0)</f>
        <v>0.6977165158322665</v>
      </c>
      <c r="BA1360" s="4">
        <f>U1360*AA1360/1000</f>
        <v>2.19453953738627</v>
      </c>
      <c r="BB1360" s="4">
        <f>(AY1360-BA1360)</f>
        <v>0.9183725858562002</v>
      </c>
      <c r="BC1360" s="4">
        <f>1/(1.6/F1360+1.37/N1360)</f>
        <v>0.4520368454815632</v>
      </c>
      <c r="BD1360" s="3">
        <f>G1360*AA1360*0.001</f>
      </c>
      <c r="BE1360" s="3">
        <f>G1360/S1360</f>
      </c>
      <c r="BF1360" s="4">
        <f>(1-AP1360*AA1360/AU1360/F1360)*100</f>
        <v>76.87402365790319</v>
      </c>
      <c r="BG1360" s="3">
        <f>(S1360-E1360/(N1360/1.35))</f>
      </c>
      <c r="BH1360" s="3">
        <f>E1360*BF1360/100/BG1360</f>
      </c>
    </row>
    <row r="1361" ht="16" customHeight="1">
      <c r="A1361" s="4">
        <v>1267</v>
      </c>
      <c r="B1361" t="s" s="2">
        <v>1407</v>
      </c>
      <c r="C1361" s="4">
        <v>7290.000021547079</v>
      </c>
      <c r="D1361" s="4">
        <v>0</v>
      </c>
      <c r="E1361" s="3">
        <f>(R1361-#REF!*(1000-T1361)/(1000-U1361))*AO1361</f>
      </c>
      <c r="F1361" s="4">
        <f>IF(AZ1361&lt;&gt;0,1/(1/AZ1361-1/N1361),0)</f>
        <v>0.9190557846115749</v>
      </c>
      <c r="G1361" s="3">
        <f>((BC1361-AP1361/2)*S1361-E1361)/(BC1361+AP1361/2)</f>
      </c>
      <c r="H1361" s="4">
        <f>AP1361*1000</f>
        <v>6.579661843178553</v>
      </c>
      <c r="I1361" s="4">
        <f>(AU1361-BA1361)</f>
        <v>0.9378065542777079</v>
      </c>
      <c r="J1361" s="4">
        <f>(P1361+AT1361*D1361)</f>
        <v>24.74406814575195</v>
      </c>
      <c r="K1361" s="4">
        <v>6</v>
      </c>
      <c r="L1361" s="4">
        <f>(K1361*AI1361+AJ1361)</f>
        <v>1.420000016689301</v>
      </c>
      <c r="M1361" s="4">
        <v>1</v>
      </c>
      <c r="N1361" s="4">
        <f>L1361*(M1361+1)*(M1361+1)/(M1361*M1361+1)</f>
        <v>2.840000033378601</v>
      </c>
      <c r="O1361" s="4">
        <v>24.57184219360352</v>
      </c>
      <c r="P1361" s="4">
        <v>24.74406814575195</v>
      </c>
      <c r="Q1361" s="4">
        <v>24.50410461425781</v>
      </c>
      <c r="R1361" s="4">
        <v>400.0610656738281</v>
      </c>
      <c r="S1361" s="4">
        <v>374.6293640136719</v>
      </c>
      <c r="T1361" s="4">
        <v>13.85200786590576</v>
      </c>
      <c r="U1361" s="4">
        <v>21.58498382568359</v>
      </c>
      <c r="V1361" s="4">
        <v>45.4293098449707</v>
      </c>
      <c r="W1361" s="4">
        <v>70.79364776611328</v>
      </c>
      <c r="X1361" s="4">
        <v>499.4951477050781</v>
      </c>
      <c r="Y1361" s="4">
        <v>2000.355834960938</v>
      </c>
      <c r="Z1361" s="4">
        <v>205.6725616455078</v>
      </c>
      <c r="AA1361" s="4">
        <v>101.6297454833984</v>
      </c>
      <c r="AB1361" s="4">
        <v>10.81005668640137</v>
      </c>
      <c r="AC1361" s="4">
        <v>0.3367830216884613</v>
      </c>
      <c r="AD1361" s="4">
        <v>0.2630170881748199</v>
      </c>
      <c r="AE1361" s="4">
        <v>0.001262960024178028</v>
      </c>
      <c r="AF1361" s="4">
        <v>0.2555683851242065</v>
      </c>
      <c r="AG1361" s="4">
        <v>0.002302843146026134</v>
      </c>
      <c r="AH1361" s="4">
        <v>1</v>
      </c>
      <c r="AI1361" s="4">
        <v>-0.2195652425289154</v>
      </c>
      <c r="AJ1361" s="4">
        <v>2.737391471862793</v>
      </c>
      <c r="AK1361" s="4">
        <v>1</v>
      </c>
      <c r="AL1361" s="4">
        <v>0</v>
      </c>
      <c r="AM1361" s="4">
        <v>0.1599999964237213</v>
      </c>
      <c r="AN1361" s="4">
        <v>111115</v>
      </c>
      <c r="AO1361" s="4">
        <f>X1361*0.000001/(K1361*0.0001)</f>
        <v>0.8324919128417967</v>
      </c>
      <c r="AP1361" s="4">
        <f>(U1361-T1361)/(1000-U1361)*AO1361</f>
        <v>0.006579661843178554</v>
      </c>
      <c r="AQ1361" s="4">
        <f>(P1361+273.15)</f>
        <v>297.8940681457519</v>
      </c>
      <c r="AR1361" s="4">
        <f>(O1361+273.15)</f>
        <v>297.7218421936035</v>
      </c>
      <c r="AS1361" s="4">
        <f>(Y1361*AK1361+Z1361*AL1361)*AM1361</f>
        <v>320.0569264399201</v>
      </c>
      <c r="AT1361" s="4">
        <f>((AS1361+0.00000010773*(AR1361^4-AQ1361^4))-AP1361*44100)/(L1361*0.92*2*29.3+0.00000043092*AQ1361^3)</f>
        <v>0.3176203515361727</v>
      </c>
      <c r="AU1361" s="4">
        <f>0.61365*EXP(17.502*J1361/(240.97+J1361))</f>
        <v>3.131482966745204</v>
      </c>
      <c r="AV1361" s="4">
        <f>AU1361*1000/AA1361</f>
        <v>30.81266170499996</v>
      </c>
      <c r="AW1361" s="4">
        <f>(AV1361-U1361)</f>
        <v>9.227677879316367</v>
      </c>
      <c r="AX1361" s="4">
        <f>IF(D1361,P1361,(O1361+P1361)/2)</f>
        <v>24.65795516967773</v>
      </c>
      <c r="AY1361" s="4">
        <f>0.61365*EXP(17.502*AX1361/(240.97+AX1361))</f>
        <v>3.115411181471499</v>
      </c>
      <c r="AZ1361" s="4">
        <f>IF(AW1361&lt;&gt;0,(1000-(AV1361+U1361)/2)/AW1361*AP1361,0)</f>
        <v>0.6943548022038152</v>
      </c>
      <c r="BA1361" s="4">
        <f>U1361*AA1361/1000</f>
        <v>2.193676412467496</v>
      </c>
      <c r="BB1361" s="4">
        <f>(AY1361-BA1361)</f>
        <v>0.9217347690040034</v>
      </c>
      <c r="BC1361" s="4">
        <f>1/(1.6/F1361+1.37/N1361)</f>
        <v>0.4497795221788987</v>
      </c>
      <c r="BD1361" s="3">
        <f>G1361*AA1361*0.001</f>
      </c>
      <c r="BE1361" s="3">
        <f>G1361/S1361</f>
      </c>
      <c r="BF1361" s="4">
        <f>(1-AP1361*AA1361/AU1361/F1361)*100</f>
        <v>76.7655452476391</v>
      </c>
      <c r="BG1361" s="3">
        <f>(S1361-E1361/(N1361/1.35))</f>
      </c>
      <c r="BH1361" s="3">
        <f>E1361*BF1361/100/BG1361</f>
      </c>
    </row>
    <row r="1362" ht="16" customHeight="1">
      <c r="A1362" s="4">
        <v>1268</v>
      </c>
      <c r="B1362" t="s" s="2">
        <v>1408</v>
      </c>
      <c r="C1362" s="4">
        <v>7295.000021435320</v>
      </c>
      <c r="D1362" s="4">
        <v>0</v>
      </c>
      <c r="E1362" s="3">
        <f>(R1362-#REF!*(1000-T1362)/(1000-U1362))*AO1362</f>
      </c>
      <c r="F1362" s="4">
        <f>IF(AZ1362&lt;&gt;0,1/(1/AZ1362-1/N1362),0)</f>
        <v>0.9153017915904098</v>
      </c>
      <c r="G1362" s="3">
        <f>((BC1362-AP1362/2)*S1362-E1362)/(BC1362+AP1362/2)</f>
      </c>
      <c r="H1362" s="4">
        <f>AP1362*1000</f>
        <v>6.572918190113056</v>
      </c>
      <c r="I1362" s="4">
        <f>(AU1362-BA1362)</f>
        <v>0.9397466264793555</v>
      </c>
      <c r="J1362" s="4">
        <f>(P1362+AT1362*D1362)</f>
        <v>24.74872970581055</v>
      </c>
      <c r="K1362" s="4">
        <v>6</v>
      </c>
      <c r="L1362" s="4">
        <f>(K1362*AI1362+AJ1362)</f>
        <v>1.420000016689301</v>
      </c>
      <c r="M1362" s="4">
        <v>1</v>
      </c>
      <c r="N1362" s="4">
        <f>L1362*(M1362+1)*(M1362+1)/(M1362*M1362+1)</f>
        <v>2.840000033378601</v>
      </c>
      <c r="O1362" s="4">
        <v>24.5873908996582</v>
      </c>
      <c r="P1362" s="4">
        <v>24.74872970581055</v>
      </c>
      <c r="Q1362" s="4">
        <v>24.55491828918457</v>
      </c>
      <c r="R1362" s="4">
        <v>400.0791625976562</v>
      </c>
      <c r="S1362" s="4">
        <v>374.573486328125</v>
      </c>
      <c r="T1362" s="4">
        <v>13.84951114654541</v>
      </c>
      <c r="U1362" s="4">
        <v>21.57453346252441</v>
      </c>
      <c r="V1362" s="4">
        <v>45.38165664672852</v>
      </c>
      <c r="W1362" s="4">
        <v>70.69888305664062</v>
      </c>
      <c r="X1362" s="4">
        <v>499.5022888183594</v>
      </c>
      <c r="Y1362" s="4">
        <v>2000.366088867188</v>
      </c>
      <c r="Z1362" s="4">
        <v>205.5279998779297</v>
      </c>
      <c r="AA1362" s="4">
        <v>101.6294708251953</v>
      </c>
      <c r="AB1362" s="4">
        <v>10.81005668640137</v>
      </c>
      <c r="AC1362" s="4">
        <v>0.3367830216884613</v>
      </c>
      <c r="AD1362" s="4">
        <v>0.2630170881748199</v>
      </c>
      <c r="AE1362" s="4">
        <v>0.001262960024178028</v>
      </c>
      <c r="AF1362" s="4">
        <v>0.2555683851242065</v>
      </c>
      <c r="AG1362" s="4">
        <v>0.002302843146026134</v>
      </c>
      <c r="AH1362" s="4">
        <v>1</v>
      </c>
      <c r="AI1362" s="4">
        <v>-0.2195652425289154</v>
      </c>
      <c r="AJ1362" s="4">
        <v>2.737391471862793</v>
      </c>
      <c r="AK1362" s="4">
        <v>1</v>
      </c>
      <c r="AL1362" s="4">
        <v>0</v>
      </c>
      <c r="AM1362" s="4">
        <v>0.1599999964237213</v>
      </c>
      <c r="AN1362" s="4">
        <v>111115</v>
      </c>
      <c r="AO1362" s="4">
        <f>X1362*0.000001/(K1362*0.0001)</f>
        <v>0.8325038146972655</v>
      </c>
      <c r="AP1362" s="4">
        <f>(U1362-T1362)/(1000-U1362)*AO1362</f>
        <v>0.006572918190113055</v>
      </c>
      <c r="AQ1362" s="4">
        <f>(P1362+273.15)</f>
        <v>297.8987297058105</v>
      </c>
      <c r="AR1362" s="4">
        <f>(O1362+273.15)</f>
        <v>297.7373908996582</v>
      </c>
      <c r="AS1362" s="4">
        <f>(Y1362*AK1362+Z1362*AL1362)*AM1362</f>
        <v>320.0585670648834</v>
      </c>
      <c r="AT1362" s="4">
        <f>((AS1362+0.00000010773*(AR1362^4-AQ1362^4))-AP1362*44100)/(L1362*0.92*2*29.3+0.00000043092*AQ1362^3)</f>
        <v>0.3224254296842773</v>
      </c>
      <c r="AU1362" s="4">
        <f>0.61365*EXP(17.502*J1362/(240.97+J1362))</f>
        <v>3.132355045576181</v>
      </c>
      <c r="AV1362" s="4">
        <f>AU1362*1000/AA1362</f>
        <v>30.821325941605</v>
      </c>
      <c r="AW1362" s="4">
        <f>(AV1362-U1362)</f>
        <v>9.246792479080582</v>
      </c>
      <c r="AX1362" s="4">
        <f>IF(D1362,P1362,(O1362+P1362)/2)</f>
        <v>24.66806030273438</v>
      </c>
      <c r="AY1362" s="4">
        <f>0.61365*EXP(17.502*AX1362/(240.97+AX1362))</f>
        <v>3.117293422125656</v>
      </c>
      <c r="AZ1362" s="4">
        <f>IF(AW1362&lt;&gt;0,(1000-(AV1362+U1362)/2)/AW1362*AP1362,0)</f>
        <v>0.6922099047763512</v>
      </c>
      <c r="BA1362" s="4">
        <f>U1362*AA1362/1000</f>
        <v>2.192608419096825</v>
      </c>
      <c r="BB1362" s="4">
        <f>(AY1362-BA1362)</f>
        <v>0.9246850030288312</v>
      </c>
      <c r="BC1362" s="4">
        <f>1/(1.6/F1362+1.37/N1362)</f>
        <v>0.4483396825684169</v>
      </c>
      <c r="BD1362" s="3">
        <f>G1362*AA1362*0.001</f>
      </c>
      <c r="BE1362" s="3">
        <f>G1362/S1362</f>
      </c>
      <c r="BF1362" s="4">
        <f>(1-AP1362*AA1362/AU1362/F1362)*100</f>
        <v>76.70071487039108</v>
      </c>
      <c r="BG1362" s="3">
        <f>(S1362-E1362/(N1362/1.35))</f>
      </c>
      <c r="BH1362" s="3">
        <f>E1362*BF1362/100/BG1362</f>
      </c>
    </row>
    <row r="1363" ht="16" customHeight="1">
      <c r="A1363" s="4">
        <v>1269</v>
      </c>
      <c r="B1363" t="s" s="2">
        <v>1409</v>
      </c>
      <c r="C1363" s="4">
        <v>7300.500021312386</v>
      </c>
      <c r="D1363" s="4">
        <v>0</v>
      </c>
      <c r="E1363" s="3">
        <f>(R1363-#REF!*(1000-T1363)/(1000-U1363))*AO1363</f>
      </c>
      <c r="F1363" s="4">
        <f>IF(AZ1363&lt;&gt;0,1/(1/AZ1363-1/N1363),0)</f>
        <v>0.9061160541897088</v>
      </c>
      <c r="G1363" s="3">
        <f>((BC1363-AP1363/2)*S1363-E1363)/(BC1363+AP1363/2)</f>
      </c>
      <c r="H1363" s="4">
        <f>AP1363*1000</f>
        <v>6.565276910307644</v>
      </c>
      <c r="I1363" s="4">
        <f>(AU1363-BA1363)</f>
        <v>0.9458304614516049</v>
      </c>
      <c r="J1363" s="4">
        <f>(P1363+AT1363*D1363)</f>
        <v>24.77548599243164</v>
      </c>
      <c r="K1363" s="4">
        <v>6</v>
      </c>
      <c r="L1363" s="4">
        <f>(K1363*AI1363+AJ1363)</f>
        <v>1.420000016689301</v>
      </c>
      <c r="M1363" s="4">
        <v>1</v>
      </c>
      <c r="N1363" s="4">
        <f>L1363*(M1363+1)*(M1363+1)/(M1363*M1363+1)</f>
        <v>2.840000033378601</v>
      </c>
      <c r="O1363" s="4">
        <v>24.62492179870605</v>
      </c>
      <c r="P1363" s="4">
        <v>24.77548599243164</v>
      </c>
      <c r="Q1363" s="4">
        <v>24.68271446228027</v>
      </c>
      <c r="R1363" s="4">
        <v>400.1213684082031</v>
      </c>
      <c r="S1363" s="4">
        <v>374.5375366210938</v>
      </c>
      <c r="T1363" s="4">
        <v>13.84804725646973</v>
      </c>
      <c r="U1363" s="4">
        <v>21.56398963928223</v>
      </c>
      <c r="V1363" s="4">
        <v>45.28310775756836</v>
      </c>
      <c r="W1363" s="4">
        <v>70.51887512207031</v>
      </c>
      <c r="X1363" s="4">
        <v>499.5140991210938</v>
      </c>
      <c r="Y1363" s="4">
        <v>2000.410766601562</v>
      </c>
      <c r="Z1363" s="4">
        <v>205.6376190185547</v>
      </c>
      <c r="AA1363" s="4">
        <v>101.6293487548828</v>
      </c>
      <c r="AB1363" s="4">
        <v>10.81005668640137</v>
      </c>
      <c r="AC1363" s="4">
        <v>0.3367830216884613</v>
      </c>
      <c r="AD1363" s="4">
        <v>0.2630170881748199</v>
      </c>
      <c r="AE1363" s="4">
        <v>0.001262960024178028</v>
      </c>
      <c r="AF1363" s="4">
        <v>0.2555683851242065</v>
      </c>
      <c r="AG1363" s="4">
        <v>0.002302843146026134</v>
      </c>
      <c r="AH1363" s="4">
        <v>1</v>
      </c>
      <c r="AI1363" s="4">
        <v>-0.2195652425289154</v>
      </c>
      <c r="AJ1363" s="4">
        <v>2.737391471862793</v>
      </c>
      <c r="AK1363" s="4">
        <v>1</v>
      </c>
      <c r="AL1363" s="4">
        <v>0</v>
      </c>
      <c r="AM1363" s="4">
        <v>0.1599999964237213</v>
      </c>
      <c r="AN1363" s="4">
        <v>111115</v>
      </c>
      <c r="AO1363" s="4">
        <f>X1363*0.000001/(K1363*0.0001)</f>
        <v>0.8325234985351562</v>
      </c>
      <c r="AP1363" s="4">
        <f>(U1363-T1363)/(1000-U1363)*AO1363</f>
        <v>0.006565276910307644</v>
      </c>
      <c r="AQ1363" s="4">
        <f>(P1363+273.15)</f>
        <v>297.9254859924316</v>
      </c>
      <c r="AR1363" s="4">
        <f>(O1363+273.15)</f>
        <v>297.774921798706</v>
      </c>
      <c r="AS1363" s="4">
        <f>(Y1363*AK1363+Z1363*AL1363)*AM1363</f>
        <v>320.0657155022236</v>
      </c>
      <c r="AT1363" s="4">
        <f>((AS1363+0.00000010773*(AR1363^4-AQ1363^4))-AP1363*44100)/(L1363*0.92*2*29.3+0.00000043092*AQ1363^3)</f>
        <v>0.3277151238096109</v>
      </c>
      <c r="AU1363" s="4">
        <f>0.61365*EXP(17.502*J1363/(240.97+J1363))</f>
        <v>3.137364685048898</v>
      </c>
      <c r="AV1363" s="4">
        <f>AU1363*1000/AA1363</f>
        <v>30.87065619810107</v>
      </c>
      <c r="AW1363" s="4">
        <f>(AV1363-U1363)</f>
        <v>9.30666655881884</v>
      </c>
      <c r="AX1363" s="4">
        <f>IF(D1363,P1363,(O1363+P1363)/2)</f>
        <v>24.70020389556885</v>
      </c>
      <c r="AY1363" s="4">
        <f>0.61365*EXP(17.502*AX1363/(240.97+AX1363))</f>
        <v>3.123287284969473</v>
      </c>
      <c r="AZ1363" s="4">
        <f>IF(AW1363&lt;&gt;0,(1000-(AV1363+U1363)/2)/AW1363*AP1363,0)</f>
        <v>0.6869433738808913</v>
      </c>
      <c r="BA1363" s="4">
        <f>U1363*AA1363/1000</f>
        <v>2.191534223597293</v>
      </c>
      <c r="BB1363" s="4">
        <f>(AY1363-BA1363)</f>
        <v>0.9317530613721798</v>
      </c>
      <c r="BC1363" s="4">
        <f>1/(1.6/F1363+1.37/N1363)</f>
        <v>0.4448057081395353</v>
      </c>
      <c r="BD1363" s="3">
        <f>G1363*AA1363*0.001</f>
      </c>
      <c r="BE1363" s="3">
        <f>G1363/S1363</f>
      </c>
      <c r="BF1363" s="4">
        <f>(1-AP1363*AA1363/AU1363/F1363)*100</f>
        <v>76.52944484160076</v>
      </c>
      <c r="BG1363" s="3">
        <f>(S1363-E1363/(N1363/1.35))</f>
      </c>
      <c r="BH1363" s="3">
        <f>E1363*BF1363/100/BG1363</f>
      </c>
    </row>
    <row r="1364" ht="16" customHeight="1">
      <c r="A1364" s="4">
        <v>1270</v>
      </c>
      <c r="B1364" t="s" s="2">
        <v>1410</v>
      </c>
      <c r="C1364" s="4">
        <v>7305.500021200627</v>
      </c>
      <c r="D1364" s="4">
        <v>0</v>
      </c>
      <c r="E1364" s="3">
        <f>(R1364-#REF!*(1000-T1364)/(1000-U1364))*AO1364</f>
      </c>
      <c r="F1364" s="4">
        <f>IF(AZ1364&lt;&gt;0,1/(1/AZ1364-1/N1364),0)</f>
        <v>0.8945583985002185</v>
      </c>
      <c r="G1364" s="3">
        <f>((BC1364-AP1364/2)*S1364-E1364)/(BC1364+AP1364/2)</f>
      </c>
      <c r="H1364" s="4">
        <f>AP1364*1000</f>
        <v>6.559096132759644</v>
      </c>
      <c r="I1364" s="4">
        <f>(AU1364-BA1364)</f>
        <v>0.9541652347801008</v>
      </c>
      <c r="J1364" s="4">
        <f>(P1364+AT1364*D1364)</f>
        <v>24.81517601013184</v>
      </c>
      <c r="K1364" s="4">
        <v>6</v>
      </c>
      <c r="L1364" s="4">
        <f>(K1364*AI1364+AJ1364)</f>
        <v>1.420000016689301</v>
      </c>
      <c r="M1364" s="4">
        <v>1</v>
      </c>
      <c r="N1364" s="4">
        <f>L1364*(M1364+1)*(M1364+1)/(M1364*M1364+1)</f>
        <v>2.840000033378601</v>
      </c>
      <c r="O1364" s="4">
        <v>24.6782398223877</v>
      </c>
      <c r="P1364" s="4">
        <v>24.81517601013184</v>
      </c>
      <c r="Q1364" s="4">
        <v>24.79532051086426</v>
      </c>
      <c r="R1364" s="4">
        <v>400.112792968750</v>
      </c>
      <c r="S1364" s="4">
        <v>374.5386962890625</v>
      </c>
      <c r="T1364" s="4">
        <v>13.84635829925537</v>
      </c>
      <c r="U1364" s="4">
        <v>21.55519866943359</v>
      </c>
      <c r="V1364" s="4">
        <v>45.14410400390625</v>
      </c>
      <c r="W1364" s="4">
        <v>70.28209686279297</v>
      </c>
      <c r="X1364" s="4">
        <v>499.5080871582031</v>
      </c>
      <c r="Y1364" s="4">
        <v>2000.453247070312</v>
      </c>
      <c r="Z1364" s="4">
        <v>205.9964752197266</v>
      </c>
      <c r="AA1364" s="4">
        <v>101.6294784545898</v>
      </c>
      <c r="AB1364" s="4">
        <v>10.81005668640137</v>
      </c>
      <c r="AC1364" s="4">
        <v>0.3367830216884613</v>
      </c>
      <c r="AD1364" s="4">
        <v>0.2630170881748199</v>
      </c>
      <c r="AE1364" s="4">
        <v>0.001262960024178028</v>
      </c>
      <c r="AF1364" s="4">
        <v>0.2555683851242065</v>
      </c>
      <c r="AG1364" s="4">
        <v>0.002302843146026134</v>
      </c>
      <c r="AH1364" s="4">
        <v>1</v>
      </c>
      <c r="AI1364" s="4">
        <v>-0.2195652425289154</v>
      </c>
      <c r="AJ1364" s="4">
        <v>2.737391471862793</v>
      </c>
      <c r="AK1364" s="4">
        <v>1</v>
      </c>
      <c r="AL1364" s="4">
        <v>0</v>
      </c>
      <c r="AM1364" s="4">
        <v>0.1599999964237213</v>
      </c>
      <c r="AN1364" s="4">
        <v>111115</v>
      </c>
      <c r="AO1364" s="4">
        <f>X1364*0.000001/(K1364*0.0001)</f>
        <v>0.8325134785970052</v>
      </c>
      <c r="AP1364" s="4">
        <f>(U1364-T1364)/(1000-U1364)*AO1364</f>
        <v>0.006559096132759645</v>
      </c>
      <c r="AQ1364" s="4">
        <f>(P1364+273.15)</f>
        <v>297.9651760101318</v>
      </c>
      <c r="AR1364" s="4">
        <f>(O1364+273.15)</f>
        <v>297.8282398223877</v>
      </c>
      <c r="AS1364" s="4">
        <f>(Y1364*AK1364+Z1364*AL1364)*AM1364</f>
        <v>320.0725123770717</v>
      </c>
      <c r="AT1364" s="4">
        <f>((AS1364+0.00000010773*(AR1364^4-AQ1364^4))-AP1364*44100)/(L1364*0.92*2*29.3+0.00000043092*AQ1364^3)</f>
        <v>0.3326303951136925</v>
      </c>
      <c r="AU1364" s="4">
        <f>0.61365*EXP(17.502*J1364/(240.97+J1364))</f>
        <v>3.144808833539706</v>
      </c>
      <c r="AV1364" s="4">
        <f>AU1364*1000/AA1364</f>
        <v>30.94386472665873</v>
      </c>
      <c r="AW1364" s="4">
        <f>(AV1364-U1364)</f>
        <v>9.388666057225137</v>
      </c>
      <c r="AX1364" s="4">
        <f>IF(D1364,P1364,(O1364+P1364)/2)</f>
        <v>24.74670791625977</v>
      </c>
      <c r="AY1364" s="4">
        <f>0.61365*EXP(17.502*AX1364/(240.97+AX1364))</f>
        <v>3.131976785650581</v>
      </c>
      <c r="AZ1364" s="4">
        <f>IF(AW1364&lt;&gt;0,(1000-(AV1364+U1364)/2)/AW1364*AP1364,0)</f>
        <v>0.6802801262696015</v>
      </c>
      <c r="BA1364" s="4">
        <f>U1364*AA1364/1000</f>
        <v>2.190643598759605</v>
      </c>
      <c r="BB1364" s="4">
        <f>(AY1364-BA1364)</f>
        <v>0.9413331868909762</v>
      </c>
      <c r="BC1364" s="4">
        <f>1/(1.6/F1364+1.37/N1364)</f>
        <v>0.4403372979091492</v>
      </c>
      <c r="BD1364" s="3">
        <f>G1364*AA1364*0.001</f>
      </c>
      <c r="BE1364" s="3">
        <f>G1364/S1364</f>
      </c>
      <c r="BF1364" s="4">
        <f>(1-AP1364*AA1364/AU1364/F1364)*100</f>
        <v>76.30478002280519</v>
      </c>
      <c r="BG1364" s="3">
        <f>(S1364-E1364/(N1364/1.35))</f>
      </c>
      <c r="BH1364" s="3">
        <f>E1364*BF1364/100/BG1364</f>
      </c>
    </row>
    <row r="1365" ht="16" customHeight="1">
      <c r="A1365" s="4">
        <v>1271</v>
      </c>
      <c r="B1365" t="s" s="2">
        <v>1411</v>
      </c>
      <c r="C1365" s="4">
        <v>7310.500021088868</v>
      </c>
      <c r="D1365" s="4">
        <v>0</v>
      </c>
      <c r="E1365" s="3">
        <f>(R1365-#REF!*(1000-T1365)/(1000-U1365))*AO1365</f>
      </c>
      <c r="F1365" s="4">
        <f>IF(AZ1365&lt;&gt;0,1/(1/AZ1365-1/N1365),0)</f>
        <v>0.8800042451167479</v>
      </c>
      <c r="G1365" s="3">
        <f>((BC1365-AP1365/2)*S1365-E1365)/(BC1365+AP1365/2)</f>
      </c>
      <c r="H1365" s="4">
        <f>AP1365*1000</f>
        <v>6.551091536917569</v>
      </c>
      <c r="I1365" s="4">
        <f>(AU1365-BA1365)</f>
        <v>0.9649414712993636</v>
      </c>
      <c r="J1365" s="4">
        <f>(P1365+AT1365*D1365)</f>
        <v>24.86640930175781</v>
      </c>
      <c r="K1365" s="4">
        <v>6</v>
      </c>
      <c r="L1365" s="4">
        <f>(K1365*AI1365+AJ1365)</f>
        <v>1.420000016689301</v>
      </c>
      <c r="M1365" s="4">
        <v>1</v>
      </c>
      <c r="N1365" s="4">
        <f>L1365*(M1365+1)*(M1365+1)/(M1365*M1365+1)</f>
        <v>2.840000033378601</v>
      </c>
      <c r="O1365" s="4">
        <v>24.73472595214844</v>
      </c>
      <c r="P1365" s="4">
        <v>24.86640930175781</v>
      </c>
      <c r="Q1365" s="4">
        <v>24.83000183105469</v>
      </c>
      <c r="R1365" s="4">
        <v>400.0642700195312</v>
      </c>
      <c r="S1365" s="4">
        <v>374.556640625</v>
      </c>
      <c r="T1365" s="4">
        <v>13.84440135955811</v>
      </c>
      <c r="U1365" s="4">
        <v>21.54402542114258</v>
      </c>
      <c r="V1365" s="4">
        <v>44.98834991455078</v>
      </c>
      <c r="W1365" s="4">
        <v>70.01445007324219</v>
      </c>
      <c r="X1365" s="4">
        <v>499.5013732910156</v>
      </c>
      <c r="Y1365" s="4">
        <v>2000.432006835938</v>
      </c>
      <c r="Z1365" s="4">
        <v>206.5024566650391</v>
      </c>
      <c r="AA1365" s="4">
        <v>101.6290740966797</v>
      </c>
      <c r="AB1365" s="4">
        <v>10.81005668640137</v>
      </c>
      <c r="AC1365" s="4">
        <v>0.3367830216884613</v>
      </c>
      <c r="AD1365" s="4">
        <v>0.2630170881748199</v>
      </c>
      <c r="AE1365" s="4">
        <v>0.001262960024178028</v>
      </c>
      <c r="AF1365" s="4">
        <v>0.2555683851242065</v>
      </c>
      <c r="AG1365" s="4">
        <v>0.002302843146026134</v>
      </c>
      <c r="AH1365" s="4">
        <v>1</v>
      </c>
      <c r="AI1365" s="4">
        <v>-0.2195652425289154</v>
      </c>
      <c r="AJ1365" s="4">
        <v>2.737391471862793</v>
      </c>
      <c r="AK1365" s="4">
        <v>1</v>
      </c>
      <c r="AL1365" s="4">
        <v>0</v>
      </c>
      <c r="AM1365" s="4">
        <v>0.1599999964237213</v>
      </c>
      <c r="AN1365" s="4">
        <v>111115</v>
      </c>
      <c r="AO1365" s="4">
        <f>X1365*0.000001/(K1365*0.0001)</f>
        <v>0.8325022888183592</v>
      </c>
      <c r="AP1365" s="4">
        <f>(U1365-T1365)/(1000-U1365)*AO1365</f>
        <v>0.006551091536917569</v>
      </c>
      <c r="AQ1365" s="4">
        <f>(P1365+273.15)</f>
        <v>298.0164093017578</v>
      </c>
      <c r="AR1365" s="4">
        <f>(O1365+273.15)</f>
        <v>297.8847259521484</v>
      </c>
      <c r="AS1365" s="4">
        <f>(Y1365*AK1365+Z1365*AL1365)*AM1365</f>
        <v>320.0691139396477</v>
      </c>
      <c r="AT1365" s="4">
        <f>((AS1365+0.00000010773*(AR1365^4-AQ1365^4))-AP1365*44100)/(L1365*0.92*2*29.3+0.00000043092*AQ1365^3)</f>
        <v>0.3372537552406161</v>
      </c>
      <c r="AU1365" s="4">
        <f>0.61365*EXP(17.502*J1365/(240.97+J1365))</f>
        <v>3.154440827165414</v>
      </c>
      <c r="AV1365" s="4">
        <f>AU1365*1000/AA1365</f>
        <v>31.03876381048789</v>
      </c>
      <c r="AW1365" s="4">
        <f>(AV1365-U1365)</f>
        <v>9.494738389345311</v>
      </c>
      <c r="AX1365" s="4">
        <f>IF(D1365,P1365,(O1365+P1365)/2)</f>
        <v>24.80056762695312</v>
      </c>
      <c r="AY1365" s="4">
        <f>0.61365*EXP(17.502*AX1365/(240.97+AX1365))</f>
        <v>3.142067132862208</v>
      </c>
      <c r="AZ1365" s="4">
        <f>IF(AW1365&lt;&gt;0,(1000-(AV1365+U1365)/2)/AW1365*AP1365,0)</f>
        <v>0.6718304330864224</v>
      </c>
      <c r="BA1365" s="4">
        <f>U1365*AA1365/1000</f>
        <v>2.18949935586605</v>
      </c>
      <c r="BB1365" s="4">
        <f>(AY1365-BA1365)</f>
        <v>0.9525677769961578</v>
      </c>
      <c r="BC1365" s="4">
        <f>1/(1.6/F1365+1.37/N1365)</f>
        <v>0.4346753746871675</v>
      </c>
      <c r="BD1365" s="3">
        <f>G1365*AA1365*0.001</f>
      </c>
      <c r="BE1365" s="3">
        <f>G1365/S1365</f>
      </c>
      <c r="BF1365" s="4">
        <f>(1-AP1365*AA1365/AU1365/F1365)*100</f>
        <v>76.01584156249382</v>
      </c>
      <c r="BG1365" s="3">
        <f>(S1365-E1365/(N1365/1.35))</f>
      </c>
      <c r="BH1365" s="3">
        <f>E1365*BF1365/100/BG1365</f>
      </c>
    </row>
    <row r="1366" ht="16" customHeight="1">
      <c r="A1366" s="4">
        <v>1272</v>
      </c>
      <c r="B1366" t="s" s="2">
        <v>1412</v>
      </c>
      <c r="C1366" s="4">
        <v>7316.000020965934</v>
      </c>
      <c r="D1366" s="4">
        <v>0</v>
      </c>
      <c r="E1366" s="3">
        <f>(R1366-#REF!*(1000-T1366)/(1000-U1366))*AO1366</f>
      </c>
      <c r="F1366" s="4">
        <f>IF(AZ1366&lt;&gt;0,1/(1/AZ1366-1/N1366),0)</f>
        <v>0.8674172660192251</v>
      </c>
      <c r="G1366" s="3">
        <f>((BC1366-AP1366/2)*S1366-E1366)/(BC1366+AP1366/2)</f>
      </c>
      <c r="H1366" s="4">
        <f>AP1366*1000</f>
        <v>6.537451678209171</v>
      </c>
      <c r="I1366" s="4">
        <f>(AU1366-BA1366)</f>
        <v>0.9735734533440406</v>
      </c>
      <c r="J1366" s="4">
        <f>(P1366+AT1366*D1366)</f>
        <v>24.90157127380371</v>
      </c>
      <c r="K1366" s="4">
        <v>6</v>
      </c>
      <c r="L1366" s="4">
        <f>(K1366*AI1366+AJ1366)</f>
        <v>1.420000016689301</v>
      </c>
      <c r="M1366" s="4">
        <v>1</v>
      </c>
      <c r="N1366" s="4">
        <f>L1366*(M1366+1)*(M1366+1)/(M1366*M1366+1)</f>
        <v>2.840000033378601</v>
      </c>
      <c r="O1366" s="4">
        <v>24.76990699768066</v>
      </c>
      <c r="P1366" s="4">
        <v>24.90157127380371</v>
      </c>
      <c r="Q1366" s="4">
        <v>24.73770713806152</v>
      </c>
      <c r="R1366" s="4">
        <v>400.0088195800781</v>
      </c>
      <c r="S1366" s="4">
        <v>374.5885925292969</v>
      </c>
      <c r="T1366" s="4">
        <v>13.84040355682373</v>
      </c>
      <c r="U1366" s="4">
        <v>21.52436256408691</v>
      </c>
      <c r="V1366" s="4">
        <v>44.86885833740234</v>
      </c>
      <c r="W1366" s="4">
        <v>69.78762817382812</v>
      </c>
      <c r="X1366" s="4">
        <v>499.4876098632812</v>
      </c>
      <c r="Y1366" s="4">
        <v>2000.388671875</v>
      </c>
      <c r="Z1366" s="4">
        <v>207.1996612548828</v>
      </c>
      <c r="AA1366" s="4">
        <v>101.6286926269531</v>
      </c>
      <c r="AB1366" s="4">
        <v>10.81005668640137</v>
      </c>
      <c r="AC1366" s="4">
        <v>0.3367830216884613</v>
      </c>
      <c r="AD1366" s="4">
        <v>0.2630170881748199</v>
      </c>
      <c r="AE1366" s="4">
        <v>0.001262960024178028</v>
      </c>
      <c r="AF1366" s="4">
        <v>0.2555683851242065</v>
      </c>
      <c r="AG1366" s="4">
        <v>0.002302843146026134</v>
      </c>
      <c r="AH1366" s="4">
        <v>1</v>
      </c>
      <c r="AI1366" s="4">
        <v>-0.2195652425289154</v>
      </c>
      <c r="AJ1366" s="4">
        <v>2.737391471862793</v>
      </c>
      <c r="AK1366" s="4">
        <v>1</v>
      </c>
      <c r="AL1366" s="4">
        <v>0</v>
      </c>
      <c r="AM1366" s="4">
        <v>0.1599999964237213</v>
      </c>
      <c r="AN1366" s="4">
        <v>111115</v>
      </c>
      <c r="AO1366" s="4">
        <f>X1366*0.000001/(K1366*0.0001)</f>
        <v>0.8324793497721353</v>
      </c>
      <c r="AP1366" s="4">
        <f>(U1366-T1366)/(1000-U1366)*AO1366</f>
        <v>0.006537451678209171</v>
      </c>
      <c r="AQ1366" s="4">
        <f>(P1366+273.15)</f>
        <v>298.0515712738037</v>
      </c>
      <c r="AR1366" s="4">
        <f>(O1366+273.15)</f>
        <v>297.9199069976806</v>
      </c>
      <c r="AS1366" s="4">
        <f>(Y1366*AK1366+Z1366*AL1366)*AM1366</f>
        <v>320.0621803460526</v>
      </c>
      <c r="AT1366" s="4">
        <f>((AS1366+0.00000010773*(AR1366^4-AQ1366^4))-AP1366*44100)/(L1366*0.92*2*29.3+0.00000043092*AQ1366^3)</f>
        <v>0.3439940576419611</v>
      </c>
      <c r="AU1366" s="4">
        <f>0.61365*EXP(17.502*J1366/(240.97+J1366))</f>
        <v>3.161066280360726</v>
      </c>
      <c r="AV1366" s="4">
        <f>AU1366*1000/AA1366</f>
        <v>31.104073059013</v>
      </c>
      <c r="AW1366" s="4">
        <f>(AV1366-U1366)</f>
        <v>9.57971049492609</v>
      </c>
      <c r="AX1366" s="4">
        <f>IF(D1366,P1366,(O1366+P1366)/2)</f>
        <v>24.83573913574219</v>
      </c>
      <c r="AY1366" s="4">
        <f>0.61365*EXP(17.502*AX1366/(240.97+AX1366))</f>
        <v>3.148671662844619</v>
      </c>
      <c r="AZ1366" s="4">
        <f>IF(AW1366&lt;&gt;0,(1000-(AV1366+U1366)/2)/AW1366*AP1366,0)</f>
        <v>0.6644693233879823</v>
      </c>
      <c r="BA1366" s="4">
        <f>U1366*AA1366/1000</f>
        <v>2.187492827016686</v>
      </c>
      <c r="BB1366" s="4">
        <f>(AY1366-BA1366)</f>
        <v>0.961178835827933</v>
      </c>
      <c r="BC1366" s="4">
        <f>1/(1.6/F1366+1.37/N1366)</f>
        <v>0.4297469681777683</v>
      </c>
      <c r="BD1366" s="3">
        <f>G1366*AA1366*0.001</f>
      </c>
      <c r="BE1366" s="3">
        <f>G1366/S1366</f>
      </c>
      <c r="BF1366" s="4">
        <f>(1-AP1366*AA1366/AU1366/F1366)*100</f>
        <v>75.76945592863775</v>
      </c>
      <c r="BG1366" s="3">
        <f>(S1366-E1366/(N1366/1.35))</f>
      </c>
      <c r="BH1366" s="3">
        <f>E1366*BF1366/100/BG1366</f>
      </c>
    </row>
    <row r="1367" ht="16" customHeight="1">
      <c r="A1367" s="4">
        <v>1273</v>
      </c>
      <c r="B1367" t="s" s="2">
        <v>1413</v>
      </c>
      <c r="C1367" s="4">
        <v>7321.000020854175</v>
      </c>
      <c r="D1367" s="4">
        <v>0</v>
      </c>
      <c r="E1367" s="3">
        <f>(R1367-#REF!*(1000-T1367)/(1000-U1367))*AO1367</f>
      </c>
      <c r="F1367" s="4">
        <f>IF(AZ1367&lt;&gt;0,1/(1/AZ1367-1/N1367),0)</f>
        <v>0.8579633904755984</v>
      </c>
      <c r="G1367" s="3">
        <f>((BC1367-AP1367/2)*S1367-E1367)/(BC1367+AP1367/2)</f>
      </c>
      <c r="H1367" s="4">
        <f>AP1367*1000</f>
        <v>6.518042267233363</v>
      </c>
      <c r="I1367" s="4">
        <f>(AU1367-BA1367)</f>
        <v>0.9788730467755049</v>
      </c>
      <c r="J1367" s="4">
        <f>(P1367+AT1367*D1367)</f>
        <v>24.91566276550293</v>
      </c>
      <c r="K1367" s="4">
        <v>6</v>
      </c>
      <c r="L1367" s="4">
        <f>(K1367*AI1367+AJ1367)</f>
        <v>1.420000016689301</v>
      </c>
      <c r="M1367" s="4">
        <v>1</v>
      </c>
      <c r="N1367" s="4">
        <f>L1367*(M1367+1)*(M1367+1)/(M1367*M1367+1)</f>
        <v>2.840000033378601</v>
      </c>
      <c r="O1367" s="4">
        <v>24.7651252746582</v>
      </c>
      <c r="P1367" s="4">
        <v>24.91566276550293</v>
      </c>
      <c r="Q1367" s="4">
        <v>24.60986518859863</v>
      </c>
      <c r="R1367" s="4">
        <v>399.9618530273438</v>
      </c>
      <c r="S1367" s="4">
        <v>374.5971069335938</v>
      </c>
      <c r="T1367" s="4">
        <v>13.83708381652832</v>
      </c>
      <c r="U1367" s="4">
        <v>21.49844551086426</v>
      </c>
      <c r="V1367" s="4">
        <v>44.85337829589844</v>
      </c>
      <c r="W1367" s="4">
        <v>69.70034027099609</v>
      </c>
      <c r="X1367" s="4">
        <v>499.4867553710938</v>
      </c>
      <c r="Y1367" s="4">
        <v>2000.285766601562</v>
      </c>
      <c r="Z1367" s="4">
        <v>207.9319305419922</v>
      </c>
      <c r="AA1367" s="4">
        <v>101.6283645629883</v>
      </c>
      <c r="AB1367" s="4">
        <v>10.81005668640137</v>
      </c>
      <c r="AC1367" s="4">
        <v>0.3367830216884613</v>
      </c>
      <c r="AD1367" s="4">
        <v>0.2630170881748199</v>
      </c>
      <c r="AE1367" s="4">
        <v>0.001262960024178028</v>
      </c>
      <c r="AF1367" s="4">
        <v>0.2555683851242065</v>
      </c>
      <c r="AG1367" s="4">
        <v>0.002302843146026134</v>
      </c>
      <c r="AH1367" s="4">
        <v>1</v>
      </c>
      <c r="AI1367" s="4">
        <v>-0.2195652425289154</v>
      </c>
      <c r="AJ1367" s="4">
        <v>2.737391471862793</v>
      </c>
      <c r="AK1367" s="4">
        <v>1</v>
      </c>
      <c r="AL1367" s="4">
        <v>0</v>
      </c>
      <c r="AM1367" s="4">
        <v>0.1599999964237213</v>
      </c>
      <c r="AN1367" s="4">
        <v>111115</v>
      </c>
      <c r="AO1367" s="4">
        <f>X1367*0.000001/(K1367*0.0001)</f>
        <v>0.8324779256184894</v>
      </c>
      <c r="AP1367" s="4">
        <f>(U1367-T1367)/(1000-U1367)*AO1367</f>
        <v>0.006518042267233363</v>
      </c>
      <c r="AQ1367" s="4">
        <f>(P1367+273.15)</f>
        <v>298.0656627655029</v>
      </c>
      <c r="AR1367" s="4">
        <f>(O1367+273.15)</f>
        <v>297.9151252746582</v>
      </c>
      <c r="AS1367" s="4">
        <f>(Y1367*AK1367+Z1367*AL1367)*AM1367</f>
        <v>320.0457155026706</v>
      </c>
      <c r="AT1367" s="4">
        <f>((AS1367+0.00000010773*(AR1367^4-AQ1367^4))-AP1367*44100)/(L1367*0.92*2*29.3+0.00000043092*AQ1367^3)</f>
        <v>0.3510838156688592</v>
      </c>
      <c r="AU1367" s="4">
        <f>0.61365*EXP(17.502*J1367/(240.97+J1367))</f>
        <v>3.163724904691156</v>
      </c>
      <c r="AV1367" s="4">
        <f>AU1367*1000/AA1367</f>
        <v>31.13033372420659</v>
      </c>
      <c r="AW1367" s="4">
        <f>(AV1367-U1367)</f>
        <v>9.631888213342336</v>
      </c>
      <c r="AX1367" s="4">
        <f>IF(D1367,P1367,(O1367+P1367)/2)</f>
        <v>24.84039402008057</v>
      </c>
      <c r="AY1367" s="4">
        <f>0.61365*EXP(17.502*AX1367/(240.97+AX1367))</f>
        <v>3.14954666868487</v>
      </c>
      <c r="AZ1367" s="4">
        <f>IF(AW1367&lt;&gt;0,(1000-(AV1367+U1367)/2)/AW1367*AP1367,0)</f>
        <v>0.6589075602723934</v>
      </c>
      <c r="BA1367" s="4">
        <f>U1367*AA1367/1000</f>
        <v>2.184851857915652</v>
      </c>
      <c r="BB1367" s="4">
        <f>(AY1367-BA1367)</f>
        <v>0.9646948107692186</v>
      </c>
      <c r="BC1367" s="4">
        <f>1/(1.6/F1367+1.37/N1367)</f>
        <v>0.4260257790385222</v>
      </c>
      <c r="BD1367" s="3">
        <f>G1367*AA1367*0.001</f>
      </c>
      <c r="BE1367" s="3">
        <f>G1367/S1367</f>
      </c>
      <c r="BF1367" s="4">
        <f>(1-AP1367*AA1367/AU1367/F1367)*100</f>
        <v>75.5957964234822</v>
      </c>
      <c r="BG1367" s="3">
        <f>(S1367-E1367/(N1367/1.35))</f>
      </c>
      <c r="BH1367" s="3">
        <f>E1367*BF1367/100/BG1367</f>
      </c>
    </row>
    <row r="1368" ht="16" customHeight="1">
      <c r="A1368" s="4">
        <v>1274</v>
      </c>
      <c r="B1368" t="s" s="2">
        <v>1414</v>
      </c>
      <c r="C1368" s="4">
        <v>7326.000020742416</v>
      </c>
      <c r="D1368" s="4">
        <v>0</v>
      </c>
      <c r="E1368" s="3">
        <f>(R1368-#REF!*(1000-T1368)/(1000-U1368))*AO1368</f>
      </c>
      <c r="F1368" s="4">
        <f>IF(AZ1368&lt;&gt;0,1/(1/AZ1368-1/N1368),0)</f>
        <v>0.8493360959871402</v>
      </c>
      <c r="G1368" s="3">
        <f>((BC1368-AP1368/2)*S1368-E1368)/(BC1368+AP1368/2)</f>
      </c>
      <c r="H1368" s="4">
        <f>AP1368*1000</f>
        <v>6.495295604732618</v>
      </c>
      <c r="I1368" s="4">
        <f>(AU1368-BA1368)</f>
        <v>0.983075379230185</v>
      </c>
      <c r="J1368" s="4">
        <f>(P1368+AT1368*D1368)</f>
        <v>24.92158699035645</v>
      </c>
      <c r="K1368" s="4">
        <v>6</v>
      </c>
      <c r="L1368" s="4">
        <f>(K1368*AI1368+AJ1368)</f>
        <v>1.420000016689301</v>
      </c>
      <c r="M1368" s="4">
        <v>1</v>
      </c>
      <c r="N1368" s="4">
        <f>L1368*(M1368+1)*(M1368+1)/(M1368*M1368+1)</f>
        <v>2.840000033378601</v>
      </c>
      <c r="O1368" s="4">
        <v>24.73697662353516</v>
      </c>
      <c r="P1368" s="4">
        <v>24.92158699035645</v>
      </c>
      <c r="Q1368" s="4">
        <v>24.51347160339355</v>
      </c>
      <c r="R1368" s="4">
        <v>399.9343872070312</v>
      </c>
      <c r="S1368" s="4">
        <v>374.567626953125</v>
      </c>
      <c r="T1368" s="4">
        <v>13.83322525024414</v>
      </c>
      <c r="U1368" s="4">
        <v>21.46811866760254</v>
      </c>
      <c r="V1368" s="4">
        <v>44.90250396728516</v>
      </c>
      <c r="W1368" s="4">
        <v>69.70144653320312</v>
      </c>
      <c r="X1368" s="4">
        <v>499.4846801757812</v>
      </c>
      <c r="Y1368" s="4">
        <v>2000.186035156250</v>
      </c>
      <c r="Z1368" s="4">
        <v>208.7008972167969</v>
      </c>
      <c r="AA1368" s="4">
        <v>101.6282730102539</v>
      </c>
      <c r="AB1368" s="4">
        <v>10.81005668640137</v>
      </c>
      <c r="AC1368" s="4">
        <v>0.3367830216884613</v>
      </c>
      <c r="AD1368" s="4">
        <v>0.2630170881748199</v>
      </c>
      <c r="AE1368" s="4">
        <v>0.001262960024178028</v>
      </c>
      <c r="AF1368" s="4">
        <v>0.2555683851242065</v>
      </c>
      <c r="AG1368" s="4">
        <v>0.002302843146026134</v>
      </c>
      <c r="AH1368" s="4">
        <v>1</v>
      </c>
      <c r="AI1368" s="4">
        <v>-0.2195652425289154</v>
      </c>
      <c r="AJ1368" s="4">
        <v>2.737391471862793</v>
      </c>
      <c r="AK1368" s="4">
        <v>1</v>
      </c>
      <c r="AL1368" s="4">
        <v>0</v>
      </c>
      <c r="AM1368" s="4">
        <v>0.1599999964237213</v>
      </c>
      <c r="AN1368" s="4">
        <v>111115</v>
      </c>
      <c r="AO1368" s="4">
        <f>X1368*0.000001/(K1368*0.0001)</f>
        <v>0.8324744669596353</v>
      </c>
      <c r="AP1368" s="4">
        <f>(U1368-T1368)/(1000-U1368)*AO1368</f>
        <v>0.006495295604732618</v>
      </c>
      <c r="AQ1368" s="4">
        <f>(P1368+273.15)</f>
        <v>298.0715869903564</v>
      </c>
      <c r="AR1368" s="4">
        <f>(O1368+273.15)</f>
        <v>297.8869766235351</v>
      </c>
      <c r="AS1368" s="4">
        <f>(Y1368*AK1368+Z1368*AL1368)*AM1368</f>
        <v>320.0297584717773</v>
      </c>
      <c r="AT1368" s="4">
        <f>((AS1368+0.00000010773*(AR1368^4-AQ1368^4))-AP1368*44100)/(L1368*0.92*2*29.3+0.00000043092*AQ1368^3)</f>
        <v>0.357889193116446</v>
      </c>
      <c r="AU1368" s="4">
        <f>0.61365*EXP(17.502*J1368/(240.97+J1368))</f>
        <v>3.164843204197824</v>
      </c>
      <c r="AV1368" s="4">
        <f>AU1368*1000/AA1368</f>
        <v>31.14136559103493</v>
      </c>
      <c r="AW1368" s="4">
        <f>(AV1368-U1368)</f>
        <v>9.673246923432387</v>
      </c>
      <c r="AX1368" s="4">
        <f>IF(D1368,P1368,(O1368+P1368)/2)</f>
        <v>24.8292818069458</v>
      </c>
      <c r="AY1368" s="4">
        <f>0.61365*EXP(17.502*AX1368/(240.97+AX1368))</f>
        <v>3.147458192754089</v>
      </c>
      <c r="AZ1368" s="4">
        <f>IF(AW1368&lt;&gt;0,(1000-(AV1368+U1368)/2)/AW1368*AP1368,0)</f>
        <v>0.653807204432688</v>
      </c>
      <c r="BA1368" s="4">
        <f>U1368*AA1368/1000</f>
        <v>2.181767824967639</v>
      </c>
      <c r="BB1368" s="4">
        <f>(AY1368-BA1368)</f>
        <v>0.9656903677864497</v>
      </c>
      <c r="BC1368" s="4">
        <f>1/(1.6/F1368+1.37/N1368)</f>
        <v>0.4226152066934151</v>
      </c>
      <c r="BD1368" s="3">
        <f>G1368*AA1368*0.001</f>
      </c>
      <c r="BE1368" s="3">
        <f>G1368/S1368</f>
      </c>
      <c r="BF1368" s="4">
        <f>(1-AP1368*AA1368/AU1368/F1368)*100</f>
        <v>75.44263946951952</v>
      </c>
      <c r="BG1368" s="3">
        <f>(S1368-E1368/(N1368/1.35))</f>
      </c>
      <c r="BH1368" s="3">
        <f>E1368*BF1368/100/BG1368</f>
      </c>
    </row>
    <row r="1369" ht="16" customHeight="1">
      <c r="A1369" s="4">
        <v>1275</v>
      </c>
      <c r="B1369" t="s" s="2">
        <v>1415</v>
      </c>
      <c r="C1369" s="4">
        <v>7331.500020619482</v>
      </c>
      <c r="D1369" s="4">
        <v>0</v>
      </c>
      <c r="E1369" s="3">
        <f>(R1369-#REF!*(1000-T1369)/(1000-U1369))*AO1369</f>
      </c>
      <c r="F1369" s="4">
        <f>IF(AZ1369&lt;&gt;0,1/(1/AZ1369-1/N1369),0)</f>
        <v>0.8398524997693275</v>
      </c>
      <c r="G1369" s="3">
        <f>((BC1369-AP1369/2)*S1369-E1369)/(BC1369+AP1369/2)</f>
      </c>
      <c r="H1369" s="4">
        <f>AP1369*1000</f>
        <v>6.466493700064214</v>
      </c>
      <c r="I1369" s="4">
        <f>(AU1369-BA1369)</f>
        <v>0.9872374849464594</v>
      </c>
      <c r="J1369" s="4">
        <f>(P1369+AT1369*D1369)</f>
        <v>24.92388153076172</v>
      </c>
      <c r="K1369" s="4">
        <v>6</v>
      </c>
      <c r="L1369" s="4">
        <f>(K1369*AI1369+AJ1369)</f>
        <v>1.420000016689301</v>
      </c>
      <c r="M1369" s="4">
        <v>1</v>
      </c>
      <c r="N1369" s="4">
        <f>L1369*(M1369+1)*(M1369+1)/(M1369*M1369+1)</f>
        <v>2.840000033378601</v>
      </c>
      <c r="O1369" s="4">
        <v>24.70392608642578</v>
      </c>
      <c r="P1369" s="4">
        <v>24.92388153076172</v>
      </c>
      <c r="Q1369" s="4">
        <v>24.49151992797852</v>
      </c>
      <c r="R1369" s="4">
        <v>399.9239807128906</v>
      </c>
      <c r="S1369" s="4">
        <v>374.535400390625</v>
      </c>
      <c r="T1369" s="4">
        <v>13.83024024963379</v>
      </c>
      <c r="U1369" s="4">
        <v>21.43148040771484</v>
      </c>
      <c r="V1369" s="4">
        <v>44.97835540771484</v>
      </c>
      <c r="W1369" s="4">
        <v>69.71822357177734</v>
      </c>
      <c r="X1369" s="4">
        <v>499.4901123046875</v>
      </c>
      <c r="Y1369" s="4">
        <v>2000.066650390625</v>
      </c>
      <c r="Z1369" s="4">
        <v>209.6236877441406</v>
      </c>
      <c r="AA1369" s="4">
        <v>101.6280212402344</v>
      </c>
      <c r="AB1369" s="4">
        <v>10.81005668640137</v>
      </c>
      <c r="AC1369" s="4">
        <v>0.3367830216884613</v>
      </c>
      <c r="AD1369" s="4">
        <v>0.2630170881748199</v>
      </c>
      <c r="AE1369" s="4">
        <v>0.001262960024178028</v>
      </c>
      <c r="AF1369" s="4">
        <v>0.2555683851242065</v>
      </c>
      <c r="AG1369" s="4">
        <v>0.002302843146026134</v>
      </c>
      <c r="AH1369" s="4">
        <v>1</v>
      </c>
      <c r="AI1369" s="4">
        <v>-0.2195652425289154</v>
      </c>
      <c r="AJ1369" s="4">
        <v>2.737391471862793</v>
      </c>
      <c r="AK1369" s="4">
        <v>1</v>
      </c>
      <c r="AL1369" s="4">
        <v>0</v>
      </c>
      <c r="AM1369" s="4">
        <v>0.1599999964237213</v>
      </c>
      <c r="AN1369" s="4">
        <v>111115</v>
      </c>
      <c r="AO1369" s="4">
        <f>X1369*0.000001/(K1369*0.0001)</f>
        <v>0.8324835205078124</v>
      </c>
      <c r="AP1369" s="4">
        <f>(U1369-T1369)/(1000-U1369)*AO1369</f>
        <v>0.006466493700064214</v>
      </c>
      <c r="AQ1369" s="4">
        <f>(P1369+273.15)</f>
        <v>298.0738815307617</v>
      </c>
      <c r="AR1369" s="4">
        <f>(O1369+273.15)</f>
        <v>297.8539260864258</v>
      </c>
      <c r="AS1369" s="4">
        <f>(Y1369*AK1369+Z1369*AL1369)*AM1369</f>
        <v>320.0106569097043</v>
      </c>
      <c r="AT1369" s="4">
        <f>((AS1369+0.00000010773*(AR1369^4-AQ1369^4))-AP1369*44100)/(L1369*0.92*2*29.3+0.00000043092*AQ1369^3)</f>
        <v>0.3675334216488063</v>
      </c>
      <c r="AU1369" s="4">
        <f>0.61365*EXP(17.502*J1369/(240.97+J1369))</f>
        <v>3.165276431031371</v>
      </c>
      <c r="AV1369" s="4">
        <f>AU1369*1000/AA1369</f>
        <v>31.14570560760109</v>
      </c>
      <c r="AW1369" s="4">
        <f>(AV1369-U1369)</f>
        <v>9.714225199886247</v>
      </c>
      <c r="AX1369" s="4">
        <f>IF(D1369,P1369,(O1369+P1369)/2)</f>
        <v>24.81390380859375</v>
      </c>
      <c r="AY1369" s="4">
        <f>0.61365*EXP(17.502*AX1369/(240.97+AX1369))</f>
        <v>3.144569983729564</v>
      </c>
      <c r="AZ1369" s="4">
        <f>IF(AW1369&lt;&gt;0,(1000-(AV1369+U1369)/2)/AW1369*AP1369,0)</f>
        <v>0.6481730194056416</v>
      </c>
      <c r="BA1369" s="4">
        <f>U1369*AA1369/1000</f>
        <v>2.178038946084911</v>
      </c>
      <c r="BB1369" s="4">
        <f>(AY1369-BA1369)</f>
        <v>0.966531037644653</v>
      </c>
      <c r="BC1369" s="4">
        <f>1/(1.6/F1369+1.37/N1369)</f>
        <v>0.418849782996991</v>
      </c>
      <c r="BD1369" s="3">
        <f>G1369*AA1369*0.001</f>
      </c>
      <c r="BE1369" s="3">
        <f>G1369/S1369</f>
      </c>
      <c r="BF1369" s="4">
        <f>(1-AP1369*AA1369/AU1369/F1369)*100</f>
        <v>75.27890717657829</v>
      </c>
      <c r="BG1369" s="3">
        <f>(S1369-E1369/(N1369/1.35))</f>
      </c>
      <c r="BH1369" s="3">
        <f>E1369*BF1369/100/BG1369</f>
      </c>
    </row>
    <row r="1370" ht="16" customHeight="1">
      <c r="A1370" s="4">
        <v>1276</v>
      </c>
      <c r="B1370" t="s" s="2">
        <v>1416</v>
      </c>
      <c r="C1370" s="4">
        <v>7336.500020507723</v>
      </c>
      <c r="D1370" s="4">
        <v>0</v>
      </c>
      <c r="E1370" s="3">
        <f>(R1370-#REF!*(1000-T1370)/(1000-U1370))*AO1370</f>
      </c>
      <c r="F1370" s="4">
        <f>IF(AZ1370&lt;&gt;0,1/(1/AZ1370-1/N1370),0)</f>
        <v>0.8287607548642657</v>
      </c>
      <c r="G1370" s="3">
        <f>((BC1370-AP1370/2)*S1370-E1370)/(BC1370+AP1370/2)</f>
      </c>
      <c r="H1370" s="4">
        <f>AP1370*1000</f>
        <v>6.438829744518292</v>
      </c>
      <c r="I1370" s="4">
        <f>(AU1370-BA1370)</f>
        <v>0.9931712258222394</v>
      </c>
      <c r="J1370" s="4">
        <f>(P1370+AT1370*D1370)</f>
        <v>24.93654441833496</v>
      </c>
      <c r="K1370" s="4">
        <v>6</v>
      </c>
      <c r="L1370" s="4">
        <f>(K1370*AI1370+AJ1370)</f>
        <v>1.420000016689301</v>
      </c>
      <c r="M1370" s="4">
        <v>1</v>
      </c>
      <c r="N1370" s="4">
        <f>L1370*(M1370+1)*(M1370+1)/(M1370*M1370+1)</f>
        <v>2.840000033378601</v>
      </c>
      <c r="O1370" s="4">
        <v>24.69046020507812</v>
      </c>
      <c r="P1370" s="4">
        <v>24.93654441833496</v>
      </c>
      <c r="Q1370" s="4">
        <v>24.52351570129395</v>
      </c>
      <c r="R1370" s="4">
        <v>399.9417419433594</v>
      </c>
      <c r="S1370" s="4">
        <v>374.540283203125</v>
      </c>
      <c r="T1370" s="4">
        <v>13.82778263092041</v>
      </c>
      <c r="U1370" s="4">
        <v>21.39667320251465</v>
      </c>
      <c r="V1370" s="4">
        <v>45.01351165771484</v>
      </c>
      <c r="W1370" s="4">
        <v>69.6734619140625</v>
      </c>
      <c r="X1370" s="4">
        <v>499.4967346191406</v>
      </c>
      <c r="Y1370" s="4">
        <v>2000.063354492188</v>
      </c>
      <c r="Z1370" s="4">
        <v>210.8819122314453</v>
      </c>
      <c r="AA1370" s="4">
        <v>101.6278076171875</v>
      </c>
      <c r="AB1370" s="4">
        <v>10.81005668640137</v>
      </c>
      <c r="AC1370" s="4">
        <v>0.3367830216884613</v>
      </c>
      <c r="AD1370" s="4">
        <v>0.2630170881748199</v>
      </c>
      <c r="AE1370" s="4">
        <v>0.001262960024178028</v>
      </c>
      <c r="AF1370" s="4">
        <v>0.2555683851242065</v>
      </c>
      <c r="AG1370" s="4">
        <v>0.002302843146026134</v>
      </c>
      <c r="AH1370" s="4">
        <v>1</v>
      </c>
      <c r="AI1370" s="4">
        <v>-0.2195652425289154</v>
      </c>
      <c r="AJ1370" s="4">
        <v>2.737391471862793</v>
      </c>
      <c r="AK1370" s="4">
        <v>1</v>
      </c>
      <c r="AL1370" s="4">
        <v>0</v>
      </c>
      <c r="AM1370" s="4">
        <v>0.1599999964237213</v>
      </c>
      <c r="AN1370" s="4">
        <v>111115</v>
      </c>
      <c r="AO1370" s="4">
        <f>X1370*0.000001/(K1370*0.0001)</f>
        <v>0.8324945576985675</v>
      </c>
      <c r="AP1370" s="4">
        <f>(U1370-T1370)/(1000-U1370)*AO1370</f>
        <v>0.006438829744518292</v>
      </c>
      <c r="AQ1370" s="4">
        <f>(P1370+273.15)</f>
        <v>298.0865444183349</v>
      </c>
      <c r="AR1370" s="4">
        <f>(O1370+273.15)</f>
        <v>297.8404602050781</v>
      </c>
      <c r="AS1370" s="4">
        <f>(Y1370*AK1370+Z1370*AL1370)*AM1370</f>
        <v>320.0101295659661</v>
      </c>
      <c r="AT1370" s="4">
        <f>((AS1370+0.00000010773*(AR1370^4-AQ1370^4))-AP1370*44100)/(L1370*0.92*2*29.3+0.00000043092*AQ1370^3)</f>
        <v>0.3780038944650244</v>
      </c>
      <c r="AU1370" s="4">
        <f>0.61365*EXP(17.502*J1370/(240.97+J1370))</f>
        <v>3.167668213695229</v>
      </c>
      <c r="AV1370" s="4">
        <f>AU1370*1000/AA1370</f>
        <v>31.16930580286873</v>
      </c>
      <c r="AW1370" s="4">
        <f>(AV1370-U1370)</f>
        <v>9.772632600354083</v>
      </c>
      <c r="AX1370" s="4">
        <f>IF(D1370,P1370,(O1370+P1370)/2)</f>
        <v>24.81350231170654</v>
      </c>
      <c r="AY1370" s="4">
        <f>0.61365*EXP(17.502*AX1370/(240.97+AX1370))</f>
        <v>3.144494607882934</v>
      </c>
      <c r="AZ1370" s="4">
        <f>IF(AW1370&lt;&gt;0,(1000-(AV1370+U1370)/2)/AW1370*AP1370,0)</f>
        <v>0.6415464804955768</v>
      </c>
      <c r="BA1370" s="4">
        <f>U1370*AA1370/1000</f>
        <v>2.17449698787299</v>
      </c>
      <c r="BB1370" s="4">
        <f>(AY1370-BA1370)</f>
        <v>0.9699976200099436</v>
      </c>
      <c r="BC1370" s="4">
        <f>1/(1.6/F1370+1.37/N1370)</f>
        <v>0.4144239925790712</v>
      </c>
      <c r="BD1370" s="3">
        <f>G1370*AA1370*0.001</f>
      </c>
      <c r="BE1370" s="3">
        <f>G1370/S1370</f>
      </c>
      <c r="BF1370" s="4">
        <f>(1-AP1370*AA1370/AU1370/F1370)*100</f>
        <v>75.07411227532431</v>
      </c>
      <c r="BG1370" s="3">
        <f>(S1370-E1370/(N1370/1.35))</f>
      </c>
      <c r="BH1370" s="3">
        <f>E1370*BF1370/100/BG1370</f>
      </c>
    </row>
    <row r="1371" ht="16" customHeight="1">
      <c r="A1371" s="4">
        <v>1277</v>
      </c>
      <c r="B1371" t="s" s="2">
        <v>1417</v>
      </c>
      <c r="C1371" s="4">
        <v>7341.500020395964</v>
      </c>
      <c r="D1371" s="4">
        <v>0</v>
      </c>
      <c r="E1371" s="3">
        <f>(R1371-#REF!*(1000-T1371)/(1000-U1371))*AO1371</f>
      </c>
      <c r="F1371" s="4">
        <f>IF(AZ1371&lt;&gt;0,1/(1/AZ1371-1/N1371),0)</f>
        <v>0.8157009158682773</v>
      </c>
      <c r="G1371" s="3">
        <f>((BC1371-AP1371/2)*S1371-E1371)/(BC1371+AP1371/2)</f>
      </c>
      <c r="H1371" s="4">
        <f>AP1371*1000</f>
        <v>6.408426808632831</v>
      </c>
      <c r="I1371" s="4">
        <f>(AU1371-BA1371)</f>
        <v>1.000730392280192</v>
      </c>
      <c r="J1371" s="4">
        <f>(P1371+AT1371*D1371)</f>
        <v>24.95639419555664</v>
      </c>
      <c r="K1371" s="4">
        <v>6</v>
      </c>
      <c r="L1371" s="4">
        <f>(K1371*AI1371+AJ1371)</f>
        <v>1.420000016689301</v>
      </c>
      <c r="M1371" s="4">
        <v>1</v>
      </c>
      <c r="N1371" s="4">
        <f>L1371*(M1371+1)*(M1371+1)/(M1371*M1371+1)</f>
        <v>2.840000033378601</v>
      </c>
      <c r="O1371" s="4">
        <v>24.69101333618164</v>
      </c>
      <c r="P1371" s="4">
        <v>24.95639419555664</v>
      </c>
      <c r="Q1371" s="4">
        <v>24.54368782043457</v>
      </c>
      <c r="R1371" s="4">
        <v>399.9430847167969</v>
      </c>
      <c r="S1371" s="4">
        <v>374.6012878417969</v>
      </c>
      <c r="T1371" s="4">
        <v>13.82597637176514</v>
      </c>
      <c r="U1371" s="4">
        <v>21.3592700958252</v>
      </c>
      <c r="V1371" s="4">
        <v>45.0129508972168</v>
      </c>
      <c r="W1371" s="4">
        <v>69.56217193603516</v>
      </c>
      <c r="X1371" s="4">
        <v>499.5064086914062</v>
      </c>
      <c r="Y1371" s="4">
        <v>2000.032836914062</v>
      </c>
      <c r="Z1371" s="4">
        <v>212.6236419677734</v>
      </c>
      <c r="AA1371" s="4">
        <v>101.6275482177734</v>
      </c>
      <c r="AB1371" s="4">
        <v>10.81005668640137</v>
      </c>
      <c r="AC1371" s="4">
        <v>0.3367830216884613</v>
      </c>
      <c r="AD1371" s="4">
        <v>0.2630170881748199</v>
      </c>
      <c r="AE1371" s="4">
        <v>0.001262960024178028</v>
      </c>
      <c r="AF1371" s="4">
        <v>0.2555683851242065</v>
      </c>
      <c r="AG1371" s="4">
        <v>0.002302843146026134</v>
      </c>
      <c r="AH1371" s="4">
        <v>1</v>
      </c>
      <c r="AI1371" s="4">
        <v>-0.2195652425289154</v>
      </c>
      <c r="AJ1371" s="4">
        <v>2.737391471862793</v>
      </c>
      <c r="AK1371" s="4">
        <v>1</v>
      </c>
      <c r="AL1371" s="4">
        <v>0</v>
      </c>
      <c r="AM1371" s="4">
        <v>0.1599999964237213</v>
      </c>
      <c r="AN1371" s="4">
        <v>111115</v>
      </c>
      <c r="AO1371" s="4">
        <f>X1371*0.000001/(K1371*0.0001)</f>
        <v>0.8325106811523437</v>
      </c>
      <c r="AP1371" s="4">
        <f>(U1371-T1371)/(1000-U1371)*AO1371</f>
        <v>0.006408426808632832</v>
      </c>
      <c r="AQ1371" s="4">
        <f>(P1371+273.15)</f>
        <v>298.1063941955566</v>
      </c>
      <c r="AR1371" s="4">
        <f>(O1371+273.15)</f>
        <v>297.8410133361816</v>
      </c>
      <c r="AS1371" s="4">
        <f>(Y1371*AK1371+Z1371*AL1371)*AM1371</f>
        <v>320.0052467535752</v>
      </c>
      <c r="AT1371" s="4">
        <f>((AS1371+0.00000010773*(AR1371^4-AQ1371^4))-AP1371*44100)/(L1371*0.92*2*29.3+0.00000043092*AQ1371^3)</f>
        <v>0.3906755968288486</v>
      </c>
      <c r="AU1371" s="4">
        <f>0.61365*EXP(17.502*J1371/(240.97+J1371))</f>
        <v>3.171420643840114</v>
      </c>
      <c r="AV1371" s="4">
        <f>AU1371*1000/AA1371</f>
        <v>31.20630871704401</v>
      </c>
      <c r="AW1371" s="4">
        <f>(AV1371-U1371)</f>
        <v>9.847038621218811</v>
      </c>
      <c r="AX1371" s="4">
        <f>IF(D1371,P1371,(O1371+P1371)/2)</f>
        <v>24.82370376586914</v>
      </c>
      <c r="AY1371" s="4">
        <f>0.61365*EXP(17.502*AX1371/(240.97+AX1371))</f>
        <v>3.146410288660347</v>
      </c>
      <c r="AZ1371" s="4">
        <f>IF(AW1371&lt;&gt;0,(1000-(AV1371+U1371)/2)/AW1371*AP1371,0)</f>
        <v>0.633692596975174</v>
      </c>
      <c r="BA1371" s="4">
        <f>U1371*AA1371/1000</f>
        <v>2.170690251559921</v>
      </c>
      <c r="BB1371" s="4">
        <f>(AY1371-BA1371)</f>
        <v>0.9757200371004253</v>
      </c>
      <c r="BC1371" s="4">
        <f>1/(1.6/F1371+1.37/N1371)</f>
        <v>0.4091824446490804</v>
      </c>
      <c r="BD1371" s="3">
        <f>G1371*AA1371*0.001</f>
      </c>
      <c r="BE1371" s="3">
        <f>G1371/S1371</f>
      </c>
      <c r="BF1371" s="4">
        <f>(1-AP1371*AA1371/AU1371/F1371)*100</f>
        <v>74.82450154127905</v>
      </c>
      <c r="BG1371" s="3">
        <f>(S1371-E1371/(N1371/1.35))</f>
      </c>
      <c r="BH1371" s="3">
        <f>E1371*BF1371/100/BG1371</f>
      </c>
    </row>
    <row r="1372" ht="16" customHeight="1">
      <c r="A1372" s="4">
        <v>1278</v>
      </c>
      <c r="B1372" t="s" s="2">
        <v>1418</v>
      </c>
      <c r="C1372" s="4">
        <v>7347.000020273030</v>
      </c>
      <c r="D1372" s="4">
        <v>0</v>
      </c>
      <c r="E1372" s="3">
        <f>(R1372-#REF!*(1000-T1372)/(1000-U1372))*AO1372</f>
      </c>
      <c r="F1372" s="4">
        <f>IF(AZ1372&lt;&gt;0,1/(1/AZ1372-1/N1372),0)</f>
        <v>0.8015952141396151</v>
      </c>
      <c r="G1372" s="3">
        <f>((BC1372-AP1372/2)*S1372-E1372)/(BC1372+AP1372/2)</f>
      </c>
      <c r="H1372" s="4">
        <f>AP1372*1000</f>
        <v>6.374411818212571</v>
      </c>
      <c r="I1372" s="4">
        <f>(AU1372-BA1372)</f>
        <v>1.009024756173726</v>
      </c>
      <c r="J1372" s="4">
        <f>(P1372+AT1372*D1372)</f>
        <v>24.97762298583984</v>
      </c>
      <c r="K1372" s="4">
        <v>6</v>
      </c>
      <c r="L1372" s="4">
        <f>(K1372*AI1372+AJ1372)</f>
        <v>1.420000016689301</v>
      </c>
      <c r="M1372" s="4">
        <v>1</v>
      </c>
      <c r="N1372" s="4">
        <f>L1372*(M1372+1)*(M1372+1)/(M1372*M1372+1)</f>
        <v>2.840000033378601</v>
      </c>
      <c r="O1372" s="4">
        <v>24.69607543945312</v>
      </c>
      <c r="P1372" s="4">
        <v>24.97762298583984</v>
      </c>
      <c r="Q1372" s="4">
        <v>24.54257965087891</v>
      </c>
      <c r="R1372" s="4">
        <v>399.9146118164062</v>
      </c>
      <c r="S1372" s="4">
        <v>374.673583984375</v>
      </c>
      <c r="T1372" s="4">
        <v>13.82362365722656</v>
      </c>
      <c r="U1372" s="4">
        <v>21.31725120544434</v>
      </c>
      <c r="V1372" s="4">
        <v>44.99475479125977</v>
      </c>
      <c r="W1372" s="4">
        <v>69.40946960449219</v>
      </c>
      <c r="X1372" s="4">
        <v>499.5065612792969</v>
      </c>
      <c r="Y1372" s="4">
        <v>1999.959838867188</v>
      </c>
      <c r="Z1372" s="4">
        <v>214.6020202636719</v>
      </c>
      <c r="AA1372" s="4">
        <v>101.6272354125977</v>
      </c>
      <c r="AB1372" s="4">
        <v>10.81005668640137</v>
      </c>
      <c r="AC1372" s="4">
        <v>0.3367830216884613</v>
      </c>
      <c r="AD1372" s="4">
        <v>0.2630170881748199</v>
      </c>
      <c r="AE1372" s="4">
        <v>0.001262960024178028</v>
      </c>
      <c r="AF1372" s="4">
        <v>0.2555683851242065</v>
      </c>
      <c r="AG1372" s="4">
        <v>0.002302843146026134</v>
      </c>
      <c r="AH1372" s="4">
        <v>1</v>
      </c>
      <c r="AI1372" s="4">
        <v>-0.2195652425289154</v>
      </c>
      <c r="AJ1372" s="4">
        <v>2.737391471862793</v>
      </c>
      <c r="AK1372" s="4">
        <v>1</v>
      </c>
      <c r="AL1372" s="4">
        <v>0</v>
      </c>
      <c r="AM1372" s="4">
        <v>0.1599999964237213</v>
      </c>
      <c r="AN1372" s="4">
        <v>111115</v>
      </c>
      <c r="AO1372" s="4">
        <f>X1372*0.000001/(K1372*0.0001)</f>
        <v>0.8325109354654947</v>
      </c>
      <c r="AP1372" s="4">
        <f>(U1372-T1372)/(1000-U1372)*AO1372</f>
        <v>0.006374411818212571</v>
      </c>
      <c r="AQ1372" s="4">
        <f>(P1372+273.15)</f>
        <v>298.1276229858398</v>
      </c>
      <c r="AR1372" s="4">
        <f>(O1372+273.15)</f>
        <v>297.8460754394531</v>
      </c>
      <c r="AS1372" s="4">
        <f>(Y1372*AK1372+Z1372*AL1372)*AM1372</f>
        <v>319.9935670663363</v>
      </c>
      <c r="AT1372" s="4">
        <f>((AS1372+0.00000010773*(AR1372^4-AQ1372^4))-AP1372*44100)/(L1372*0.92*2*29.3+0.00000043092*AQ1372^3)</f>
        <v>0.4054833980557143</v>
      </c>
      <c r="AU1372" s="4">
        <f>0.61365*EXP(17.502*J1372/(240.97+J1372))</f>
        <v>3.175438062778899</v>
      </c>
      <c r="AV1372" s="4">
        <f>AU1372*1000/AA1372</f>
        <v>31.24593569712783</v>
      </c>
      <c r="AW1372" s="4">
        <f>(AV1372-U1372)</f>
        <v>9.928684491683498</v>
      </c>
      <c r="AX1372" s="4">
        <f>IF(D1372,P1372,(O1372+P1372)/2)</f>
        <v>24.83684921264648</v>
      </c>
      <c r="AY1372" s="4">
        <f>0.61365*EXP(17.502*AX1372/(240.97+AX1372))</f>
        <v>3.148880311200824</v>
      </c>
      <c r="AZ1372" s="4">
        <f>IF(AW1372&lt;&gt;0,(1000-(AV1372+U1372)/2)/AW1372*AP1372,0)</f>
        <v>0.6251464757002064</v>
      </c>
      <c r="BA1372" s="4">
        <f>U1372*AA1372/1000</f>
        <v>2.166413306605173</v>
      </c>
      <c r="BB1372" s="4">
        <f>(AY1372-BA1372)</f>
        <v>0.9824670045956512</v>
      </c>
      <c r="BC1372" s="4">
        <f>1/(1.6/F1372+1.37/N1372)</f>
        <v>0.4034837982928863</v>
      </c>
      <c r="BD1372" s="3">
        <f>G1372*AA1372*0.001</f>
      </c>
      <c r="BE1372" s="3">
        <f>G1372/S1372</f>
      </c>
      <c r="BF1372" s="4">
        <f>(1-AP1372*AA1372/AU1372/F1372)*100</f>
        <v>74.54978431055248</v>
      </c>
      <c r="BG1372" s="3">
        <f>(S1372-E1372/(N1372/1.35))</f>
      </c>
      <c r="BH1372" s="3">
        <f>E1372*BF1372/100/BG1372</f>
      </c>
    </row>
    <row r="1373" ht="16" customHeight="1">
      <c r="A1373" s="4">
        <v>1278</v>
      </c>
      <c r="B1373" t="s" s="2">
        <v>1418</v>
      </c>
      <c r="C1373" s="4">
        <v>7347.000020273030</v>
      </c>
      <c r="D1373" s="4">
        <v>0</v>
      </c>
      <c r="E1373" s="3">
        <f>(R1373-#REF!*(1000-T1373)/(1000-U1373))*AO1373</f>
      </c>
      <c r="F1373" s="4">
        <f>IF(AZ1373&lt;&gt;0,1/(1/AZ1373-1/N1373),0)</f>
        <v>0.8015952141396151</v>
      </c>
      <c r="G1373" s="3">
        <f>((BC1373-AP1373/2)*S1373-E1373)/(BC1373+AP1373/2)</f>
      </c>
      <c r="H1373" s="4">
        <f>AP1373*1000</f>
        <v>6.374411818212571</v>
      </c>
      <c r="I1373" s="4">
        <f>(AU1373-BA1373)</f>
        <v>1.009024756173726</v>
      </c>
      <c r="J1373" s="4">
        <f>(P1373+AT1373*D1373)</f>
        <v>24.97762298583984</v>
      </c>
      <c r="K1373" s="4">
        <v>6</v>
      </c>
      <c r="L1373" s="4">
        <f>(K1373*AI1373+AJ1373)</f>
        <v>1.420000016689301</v>
      </c>
      <c r="M1373" s="4">
        <v>1</v>
      </c>
      <c r="N1373" s="4">
        <f>L1373*(M1373+1)*(M1373+1)/(M1373*M1373+1)</f>
        <v>2.840000033378601</v>
      </c>
      <c r="O1373" s="4">
        <v>24.69607543945312</v>
      </c>
      <c r="P1373" s="4">
        <v>24.97762298583984</v>
      </c>
      <c r="Q1373" s="4">
        <v>24.54257965087891</v>
      </c>
      <c r="R1373" s="4">
        <v>399.9146118164062</v>
      </c>
      <c r="S1373" s="4">
        <v>374.673583984375</v>
      </c>
      <c r="T1373" s="4">
        <v>13.82362365722656</v>
      </c>
      <c r="U1373" s="4">
        <v>21.31725120544434</v>
      </c>
      <c r="V1373" s="4">
        <v>44.99475479125977</v>
      </c>
      <c r="W1373" s="4">
        <v>69.40946960449219</v>
      </c>
      <c r="X1373" s="4">
        <v>499.5065612792969</v>
      </c>
      <c r="Y1373" s="4">
        <v>1999.959838867188</v>
      </c>
      <c r="Z1373" s="4">
        <v>214.6020202636719</v>
      </c>
      <c r="AA1373" s="4">
        <v>101.6272354125977</v>
      </c>
      <c r="AB1373" s="4">
        <v>10.81005668640137</v>
      </c>
      <c r="AC1373" s="4">
        <v>0.3367830216884613</v>
      </c>
      <c r="AD1373" s="4">
        <v>0.2630170881748199</v>
      </c>
      <c r="AE1373" s="4">
        <v>0.001262960024178028</v>
      </c>
      <c r="AF1373" s="4">
        <v>0.2555683851242065</v>
      </c>
      <c r="AG1373" s="4">
        <v>0.002302843146026134</v>
      </c>
      <c r="AH1373" s="4">
        <v>1</v>
      </c>
      <c r="AI1373" s="4">
        <v>-0.2195652425289154</v>
      </c>
      <c r="AJ1373" s="4">
        <v>2.737391471862793</v>
      </c>
      <c r="AK1373" s="4">
        <v>1</v>
      </c>
      <c r="AL1373" s="4">
        <v>0</v>
      </c>
      <c r="AM1373" s="4">
        <v>0.1599999964237213</v>
      </c>
      <c r="AN1373" s="4">
        <v>111115</v>
      </c>
      <c r="AO1373" s="4">
        <f>X1373*0.000001/(K1373*0.0001)</f>
        <v>0.8325109354654947</v>
      </c>
      <c r="AP1373" s="4">
        <f>(U1373-T1373)/(1000-U1373)*AO1373</f>
        <v>0.006374411818212571</v>
      </c>
      <c r="AQ1373" s="4">
        <f>(P1373+273.15)</f>
        <v>298.1276229858398</v>
      </c>
      <c r="AR1373" s="4">
        <f>(O1373+273.15)</f>
        <v>297.8460754394531</v>
      </c>
      <c r="AS1373" s="4">
        <f>(Y1373*AK1373+Z1373*AL1373)*AM1373</f>
        <v>319.9935670663363</v>
      </c>
      <c r="AT1373" s="4">
        <f>((AS1373+0.00000010773*(AR1373^4-AQ1373^4))-AP1373*44100)/(L1373*0.92*2*29.3+0.00000043092*AQ1373^3)</f>
        <v>0.4054833980557143</v>
      </c>
      <c r="AU1373" s="4">
        <f>0.61365*EXP(17.502*J1373/(240.97+J1373))</f>
        <v>3.175438062778899</v>
      </c>
      <c r="AV1373" s="4">
        <f>AU1373*1000/AA1373</f>
        <v>31.24593569712783</v>
      </c>
      <c r="AW1373" s="4">
        <f>(AV1373-U1373)</f>
        <v>9.928684491683498</v>
      </c>
      <c r="AX1373" s="4">
        <f>IF(D1373,P1373,(O1373+P1373)/2)</f>
        <v>24.83684921264648</v>
      </c>
      <c r="AY1373" s="4">
        <f>0.61365*EXP(17.502*AX1373/(240.97+AX1373))</f>
        <v>3.148880311200824</v>
      </c>
      <c r="AZ1373" s="4">
        <f>IF(AW1373&lt;&gt;0,(1000-(AV1373+U1373)/2)/AW1373*AP1373,0)</f>
        <v>0.6251464757002064</v>
      </c>
      <c r="BA1373" s="4">
        <f>U1373*AA1373/1000</f>
        <v>2.166413306605173</v>
      </c>
      <c r="BB1373" s="4">
        <f>(AY1373-BA1373)</f>
        <v>0.9824670045956512</v>
      </c>
      <c r="BC1373" s="4">
        <f>1/(1.6/F1373+1.37/N1373)</f>
        <v>0.4034837982928863</v>
      </c>
      <c r="BD1373" s="3">
        <f>G1373*AA1373*0.001</f>
      </c>
      <c r="BE1373" s="3">
        <f>G1373/S1373</f>
      </c>
      <c r="BF1373" s="4">
        <f>(1-AP1373*AA1373/AU1373/F1373)*100</f>
        <v>74.54978431055248</v>
      </c>
      <c r="BG1373" s="3">
        <f>(S1373-E1373/(N1373/1.35))</f>
      </c>
      <c r="BH1373" s="3">
        <f>E1373*BF1373/100/BG1373</f>
      </c>
    </row>
    <row r="1374" ht="16" customHeight="1">
      <c r="A1374" s="4">
        <v>1279</v>
      </c>
      <c r="B1374" t="s" s="2">
        <v>1420</v>
      </c>
      <c r="C1374" s="4">
        <v>7372.000032566488</v>
      </c>
      <c r="D1374" s="4">
        <v>0</v>
      </c>
      <c r="E1374" s="3">
        <f>(R1374-#REF!*(1000-T1374)/(1000-U1374))*AO1374</f>
      </c>
      <c r="F1374" s="4">
        <f>IF(AZ1374&lt;&gt;0,1/(1/AZ1374-1/N1374),0)</f>
        <v>0.7762658110548074</v>
      </c>
      <c r="G1374" s="3">
        <f>((BC1374-AP1374/2)*S1374-E1374)/(BC1374+AP1374/2)</f>
      </c>
      <c r="H1374" s="4">
        <f>AP1374*1000</f>
        <v>6.259540533256533</v>
      </c>
      <c r="I1374" s="4">
        <f>(AU1374-BA1374)</f>
        <v>1.016061084860144</v>
      </c>
      <c r="J1374" s="4">
        <f>(P1374+AT1374*D1374)</f>
        <v>24.99198913574219</v>
      </c>
      <c r="K1374" s="4">
        <v>6</v>
      </c>
      <c r="L1374" s="4">
        <f>(K1374*AI1374+AJ1374)</f>
        <v>1.420000016689301</v>
      </c>
      <c r="M1374" s="4">
        <v>1</v>
      </c>
      <c r="N1374" s="4">
        <f>L1374*(M1374+1)*(M1374+1)/(M1374*M1374+1)</f>
        <v>2.840000033378601</v>
      </c>
      <c r="O1374" s="4">
        <v>24.6947021484375</v>
      </c>
      <c r="P1374" s="4">
        <v>24.99198913574219</v>
      </c>
      <c r="Q1374" s="4">
        <v>24.53064727783203</v>
      </c>
      <c r="R1374" s="4">
        <v>399.5906982421875</v>
      </c>
      <c r="S1374" s="4">
        <v>374.6792297363281</v>
      </c>
      <c r="T1374" s="4">
        <v>13.91559791564941</v>
      </c>
      <c r="U1374" s="4">
        <v>21.27484703063965</v>
      </c>
      <c r="V1374" s="4">
        <v>45.77168273925781</v>
      </c>
      <c r="W1374" s="4">
        <v>69.28762817382812</v>
      </c>
      <c r="X1374" s="4">
        <v>499.4832763671875</v>
      </c>
      <c r="Y1374" s="4">
        <v>1999.860717773438</v>
      </c>
      <c r="Z1374" s="4">
        <v>215.8890228271484</v>
      </c>
      <c r="AA1374" s="4">
        <v>101.6269683837891</v>
      </c>
      <c r="AB1374" s="4">
        <v>5.912551403045654</v>
      </c>
      <c r="AC1374" s="4">
        <v>0.2899121344089508</v>
      </c>
      <c r="AD1374" s="4">
        <v>0.2145033329725266</v>
      </c>
      <c r="AE1374" s="4">
        <v>0.03104706294834614</v>
      </c>
      <c r="AF1374" s="4">
        <v>0.2817970812320709</v>
      </c>
      <c r="AG1374" s="4">
        <v>0.0278342217206955</v>
      </c>
      <c r="AH1374" s="4">
        <v>0.6666666865348816</v>
      </c>
      <c r="AI1374" s="4">
        <v>-0.2195652425289154</v>
      </c>
      <c r="AJ1374" s="4">
        <v>2.737391471862793</v>
      </c>
      <c r="AK1374" s="4">
        <v>1</v>
      </c>
      <c r="AL1374" s="4">
        <v>0</v>
      </c>
      <c r="AM1374" s="4">
        <v>0.1599999964237213</v>
      </c>
      <c r="AN1374" s="4">
        <v>111115</v>
      </c>
      <c r="AO1374" s="4">
        <f>X1374*0.000001/(K1374*0.0001)</f>
        <v>0.8324721272786457</v>
      </c>
      <c r="AP1374" s="4">
        <f>(U1374-T1374)/(1000-U1374)*AO1374</f>
        <v>0.006259540533256533</v>
      </c>
      <c r="AQ1374" s="4">
        <f>(P1374+273.15)</f>
        <v>298.1419891357422</v>
      </c>
      <c r="AR1374" s="4">
        <f>(O1374+273.15)</f>
        <v>297.8447021484375</v>
      </c>
      <c r="AS1374" s="4">
        <f>(Y1374*AK1374+Z1374*AL1374)*AM1374</f>
        <v>319.9777076916907</v>
      </c>
      <c r="AT1374" s="4">
        <f>((AS1374+0.00000010773*(AR1374^4-AQ1374^4))-AP1374*44100)/(L1374*0.92*2*29.3+0.00000043092*AQ1374^3)</f>
        <v>0.4608355652546403</v>
      </c>
      <c r="AU1374" s="4">
        <f>0.61365*EXP(17.502*J1374/(240.97+J1374))</f>
        <v>3.178159291412908</v>
      </c>
      <c r="AV1374" s="4">
        <f>AU1374*1000/AA1374</f>
        <v>31.27279443592917</v>
      </c>
      <c r="AW1374" s="4">
        <f>(AV1374-U1374)</f>
        <v>9.997947405289523</v>
      </c>
      <c r="AX1374" s="4">
        <f>IF(D1374,P1374,(O1374+P1374)/2)</f>
        <v>24.84334564208984</v>
      </c>
      <c r="AY1374" s="4">
        <f>0.61365*EXP(17.502*AX1374/(240.97+AX1374))</f>
        <v>3.150101612432048</v>
      </c>
      <c r="AZ1374" s="4">
        <f>IF(AW1374&lt;&gt;0,(1000-(AV1374+U1374)/2)/AW1374*AP1374,0)</f>
        <v>0.6096329816846562</v>
      </c>
      <c r="BA1374" s="4">
        <f>U1374*AA1374/1000</f>
        <v>2.162098206552764</v>
      </c>
      <c r="BB1374" s="4">
        <f>(AY1374-BA1374)</f>
        <v>0.9880034058792844</v>
      </c>
      <c r="BC1374" s="4">
        <f>1/(1.6/F1374+1.37/N1374)</f>
        <v>0.3931522310104095</v>
      </c>
      <c r="BD1374" s="3">
        <f>G1374*AA1374*0.001</f>
      </c>
      <c r="BE1374" s="3">
        <f>G1374/S1374</f>
      </c>
      <c r="BF1374" s="4">
        <f>(1-AP1374*AA1374/AU1374/F1374)*100</f>
        <v>74.21510858401294</v>
      </c>
      <c r="BG1374" s="3">
        <f>(S1374-E1374/(N1374/1.35))</f>
      </c>
      <c r="BH1374" s="3">
        <f>E1374*BF1374/100/BG1374</f>
      </c>
    </row>
    <row r="1375" ht="16" customHeight="1">
      <c r="A1375" s="4">
        <v>1280</v>
      </c>
      <c r="B1375" t="s" s="2">
        <v>1421</v>
      </c>
      <c r="C1375" s="4">
        <v>7377.500032443553</v>
      </c>
      <c r="D1375" s="4">
        <v>0</v>
      </c>
      <c r="E1375" s="3">
        <f>(R1375-#REF!*(1000-T1375)/(1000-U1375))*AO1375</f>
      </c>
      <c r="F1375" s="4">
        <f>IF(AZ1375&lt;&gt;0,1/(1/AZ1375-1/N1375),0)</f>
        <v>0.711005350419992</v>
      </c>
      <c r="G1375" s="3">
        <f>((BC1375-AP1375/2)*S1375-E1375)/(BC1375+AP1375/2)</f>
      </c>
      <c r="H1375" s="4">
        <f>AP1375*1000</f>
        <v>5.959864095787132</v>
      </c>
      <c r="I1375" s="4">
        <f>(AU1375-BA1375)</f>
        <v>1.037196396213876</v>
      </c>
      <c r="J1375" s="4">
        <f>(P1375+AT1375*D1375)</f>
        <v>25.02217674255371</v>
      </c>
      <c r="K1375" s="4">
        <v>6</v>
      </c>
      <c r="L1375" s="4">
        <f>(K1375*AI1375+AJ1375)</f>
        <v>1.420000016689301</v>
      </c>
      <c r="M1375" s="4">
        <v>1</v>
      </c>
      <c r="N1375" s="4">
        <f>L1375*(M1375+1)*(M1375+1)/(M1375*M1375+1)</f>
        <v>2.840000033378601</v>
      </c>
      <c r="O1375" s="4">
        <v>24.65694046020508</v>
      </c>
      <c r="P1375" s="4">
        <v>25.02217674255371</v>
      </c>
      <c r="Q1375" s="4">
        <v>24.46100997924805</v>
      </c>
      <c r="R1375" s="4">
        <v>398.9942626953125</v>
      </c>
      <c r="S1375" s="4">
        <v>373.8913879394531</v>
      </c>
      <c r="T1375" s="4">
        <v>14.11550712585449</v>
      </c>
      <c r="U1375" s="4">
        <v>21.12332916259766</v>
      </c>
      <c r="V1375" s="4">
        <v>46.54373550415039</v>
      </c>
      <c r="W1375" s="4">
        <v>68.96614074707031</v>
      </c>
      <c r="X1375" s="4">
        <v>499.496582031250</v>
      </c>
      <c r="Y1375" s="4">
        <v>1999.681884765625</v>
      </c>
      <c r="Z1375" s="4">
        <v>217.9876403808594</v>
      </c>
      <c r="AA1375" s="4">
        <v>101.6263885498047</v>
      </c>
      <c r="AB1375" s="4">
        <v>5.912551403045654</v>
      </c>
      <c r="AC1375" s="4">
        <v>0.2899121344089508</v>
      </c>
      <c r="AD1375" s="4">
        <v>0.2145033329725266</v>
      </c>
      <c r="AE1375" s="4">
        <v>0.03104706294834614</v>
      </c>
      <c r="AF1375" s="4">
        <v>0.2817970812320709</v>
      </c>
      <c r="AG1375" s="4">
        <v>0.0278342217206955</v>
      </c>
      <c r="AH1375" s="4">
        <v>0.6666666865348816</v>
      </c>
      <c r="AI1375" s="4">
        <v>-0.2195652425289154</v>
      </c>
      <c r="AJ1375" s="4">
        <v>2.737391471862793</v>
      </c>
      <c r="AK1375" s="4">
        <v>1</v>
      </c>
      <c r="AL1375" s="4">
        <v>0</v>
      </c>
      <c r="AM1375" s="4">
        <v>0.1599999964237213</v>
      </c>
      <c r="AN1375" s="4">
        <v>111115</v>
      </c>
      <c r="AO1375" s="4">
        <f>X1375*0.000001/(K1375*0.0001)</f>
        <v>0.8324943033854166</v>
      </c>
      <c r="AP1375" s="4">
        <f>(U1375-T1375)/(1000-U1375)*AO1375</f>
        <v>0.005959864095787131</v>
      </c>
      <c r="AQ1375" s="4">
        <f>(P1375+273.15)</f>
        <v>298.1721767425537</v>
      </c>
      <c r="AR1375" s="4">
        <f>(O1375+273.15)</f>
        <v>297.8069404602051</v>
      </c>
      <c r="AS1375" s="4">
        <f>(Y1375*AK1375+Z1375*AL1375)*AM1375</f>
        <v>319.9490944110803</v>
      </c>
      <c r="AT1375" s="4">
        <f>((AS1375+0.00000010773*(AR1375^4-AQ1375^4))-AP1375*44100)/(L1375*0.92*2*29.3+0.00000043092*AQ1375^3)</f>
        <v>0.6019024701177709</v>
      </c>
      <c r="AU1375" s="4">
        <f>0.61365*EXP(17.502*J1375/(240.97+J1375))</f>
        <v>3.183884053157445</v>
      </c>
      <c r="AV1375" s="4">
        <f>AU1375*1000/AA1375</f>
        <v>31.32930431348645</v>
      </c>
      <c r="AW1375" s="4">
        <f>(AV1375-U1375)</f>
        <v>10.20597515088879</v>
      </c>
      <c r="AX1375" s="4">
        <f>IF(D1375,P1375,(O1375+P1375)/2)</f>
        <v>24.83955860137939</v>
      </c>
      <c r="AY1375" s="4">
        <f>0.61365*EXP(17.502*AX1375/(240.97+AX1375))</f>
        <v>3.149389614498924</v>
      </c>
      <c r="AZ1375" s="4">
        <f>IF(AW1375&lt;&gt;0,(1000-(AV1375+U1375)/2)/AW1375*AP1375,0)</f>
        <v>0.5686432434425366</v>
      </c>
      <c r="BA1375" s="4">
        <f>U1375*AA1375/1000</f>
        <v>2.14668765694357</v>
      </c>
      <c r="BB1375" s="4">
        <f>(AY1375-BA1375)</f>
        <v>1.002701957555354</v>
      </c>
      <c r="BC1375" s="4">
        <f>1/(1.6/F1375+1.37/N1375)</f>
        <v>0.3659345599193587</v>
      </c>
      <c r="BD1375" s="3">
        <f>G1375*AA1375*0.001</f>
      </c>
      <c r="BE1375" s="3">
        <f>G1375/S1375</f>
      </c>
      <c r="BF1375" s="4">
        <f>(1-AP1375*AA1375/AU1375/F1375)*100</f>
        <v>73.24452063357165</v>
      </c>
      <c r="BG1375" s="3">
        <f>(S1375-E1375/(N1375/1.35))</f>
      </c>
      <c r="BH1375" s="3">
        <f>E1375*BF1375/100/BG1375</f>
      </c>
    </row>
    <row r="1376" ht="16" customHeight="1">
      <c r="A1376" s="4">
        <v>1281</v>
      </c>
      <c r="B1376" t="s" s="2">
        <v>1422</v>
      </c>
      <c r="C1376" s="4">
        <v>7382.500032331795</v>
      </c>
      <c r="D1376" s="4">
        <v>0</v>
      </c>
      <c r="E1376" s="3">
        <f>(R1376-#REF!*(1000-T1376)/(1000-U1376))*AO1376</f>
      </c>
      <c r="F1376" s="4">
        <f>IF(AZ1376&lt;&gt;0,1/(1/AZ1376-1/N1376),0)</f>
        <v>0.6779456804941391</v>
      </c>
      <c r="G1376" s="3">
        <f>((BC1376-AP1376/2)*S1376-E1376)/(BC1376+AP1376/2)</f>
      </c>
      <c r="H1376" s="4">
        <f>AP1376*1000</f>
        <v>5.840181526724518</v>
      </c>
      <c r="I1376" s="4">
        <f>(AU1376-BA1376)</f>
        <v>1.056056649333837</v>
      </c>
      <c r="J1376" s="4">
        <f>(P1376+AT1376*D1376)</f>
        <v>25.04488182067871</v>
      </c>
      <c r="K1376" s="4">
        <v>6</v>
      </c>
      <c r="L1376" s="4">
        <f>(K1376*AI1376+AJ1376)</f>
        <v>1.420000016689301</v>
      </c>
      <c r="M1376" s="4">
        <v>1</v>
      </c>
      <c r="N1376" s="4">
        <f>L1376*(M1376+1)*(M1376+1)/(M1376*M1376+1)</f>
        <v>2.840000033378601</v>
      </c>
      <c r="O1376" s="4">
        <v>24.62195777893066</v>
      </c>
      <c r="P1376" s="4">
        <v>25.04488182067871</v>
      </c>
      <c r="Q1376" s="4">
        <v>24.39692115783691</v>
      </c>
      <c r="R1376" s="4">
        <v>399.0565490722656</v>
      </c>
      <c r="S1376" s="4">
        <v>372.8329772949219</v>
      </c>
      <c r="T1376" s="4">
        <v>14.11219692230225</v>
      </c>
      <c r="U1376" s="4">
        <v>20.98026657104492</v>
      </c>
      <c r="V1376" s="4">
        <v>46.66993713378906</v>
      </c>
      <c r="W1376" s="4">
        <v>68.6561279296875</v>
      </c>
      <c r="X1376" s="4">
        <v>499.4986877441406</v>
      </c>
      <c r="Y1376" s="4">
        <v>1999.490478515625</v>
      </c>
      <c r="Z1376" s="4">
        <v>219.6298217773438</v>
      </c>
      <c r="AA1376" s="4">
        <v>101.6259307861328</v>
      </c>
      <c r="AB1376" s="4">
        <v>5.912551403045654</v>
      </c>
      <c r="AC1376" s="4">
        <v>0.2899121344089508</v>
      </c>
      <c r="AD1376" s="4">
        <v>0.2145033329725266</v>
      </c>
      <c r="AE1376" s="4">
        <v>0.03104706294834614</v>
      </c>
      <c r="AF1376" s="4">
        <v>0.2817970812320709</v>
      </c>
      <c r="AG1376" s="4">
        <v>0.0278342217206955</v>
      </c>
      <c r="AH1376" s="4">
        <v>0.6666666865348816</v>
      </c>
      <c r="AI1376" s="4">
        <v>-0.2195652425289154</v>
      </c>
      <c r="AJ1376" s="4">
        <v>2.737391471862793</v>
      </c>
      <c r="AK1376" s="4">
        <v>1</v>
      </c>
      <c r="AL1376" s="4">
        <v>0</v>
      </c>
      <c r="AM1376" s="4">
        <v>0.1599999964237213</v>
      </c>
      <c r="AN1376" s="4">
        <v>111115</v>
      </c>
      <c r="AO1376" s="4">
        <f>X1376*0.000001/(K1376*0.0001)</f>
        <v>0.8324978129069009</v>
      </c>
      <c r="AP1376" s="4">
        <f>(U1376-T1376)/(1000-U1376)*AO1376</f>
        <v>0.005840181526724518</v>
      </c>
      <c r="AQ1376" s="4">
        <f>(P1376+273.15)</f>
        <v>298.1948818206787</v>
      </c>
      <c r="AR1376" s="4">
        <f>(O1376+273.15)</f>
        <v>297.7719577789306</v>
      </c>
      <c r="AS1376" s="4">
        <f>(Y1376*AK1376+Z1376*AL1376)*AM1376</f>
        <v>319.9184694117648</v>
      </c>
      <c r="AT1376" s="4">
        <f>((AS1376+0.00000010773*(AR1376^4-AQ1376^4))-AP1376*44100)/(L1376*0.92*2*29.3+0.00000043092*AQ1376^3)</f>
        <v>0.6540536407349844</v>
      </c>
      <c r="AU1376" s="4">
        <f>0.61365*EXP(17.502*J1376/(240.97+J1376))</f>
        <v>3.188195767757464</v>
      </c>
      <c r="AV1376" s="4">
        <f>AU1376*1000/AA1376</f>
        <v>31.37187274050044</v>
      </c>
      <c r="AW1376" s="4">
        <f>(AV1376-U1376)</f>
        <v>10.39160616945551</v>
      </c>
      <c r="AX1376" s="4">
        <f>IF(D1376,P1376,(O1376+P1376)/2)</f>
        <v>24.83341979980469</v>
      </c>
      <c r="AY1376" s="4">
        <f>0.61365*EXP(17.502*AX1376/(240.97+AX1376))</f>
        <v>3.14823576300554</v>
      </c>
      <c r="AZ1376" s="4">
        <f>IF(AW1376&lt;&gt;0,(1000-(AV1376+U1376)/2)/AW1376*AP1376,0)</f>
        <v>0.5472983132285715</v>
      </c>
      <c r="BA1376" s="4">
        <f>U1376*AA1376/1000</f>
        <v>2.132139118423627</v>
      </c>
      <c r="BB1376" s="4">
        <f>(AY1376-BA1376)</f>
        <v>1.016096644581913</v>
      </c>
      <c r="BC1376" s="4">
        <f>1/(1.6/F1376+1.37/N1376)</f>
        <v>0.3518072666100402</v>
      </c>
      <c r="BD1376" s="3">
        <f>G1376*AA1376*0.001</f>
      </c>
      <c r="BE1376" s="3">
        <f>G1376/S1376</f>
      </c>
      <c r="BF1376" s="4">
        <f>(1-AP1376*AA1376/AU1376/F1376)*100</f>
        <v>72.54060252097084</v>
      </c>
      <c r="BG1376" s="3">
        <f>(S1376-E1376/(N1376/1.35))</f>
      </c>
      <c r="BH1376" s="3">
        <f>E1376*BF1376/100/BG1376</f>
      </c>
    </row>
    <row r="1377" ht="16" customHeight="1">
      <c r="A1377" s="4">
        <v>1282</v>
      </c>
      <c r="B1377" t="s" s="2">
        <v>1423</v>
      </c>
      <c r="C1377" s="4">
        <v>7387.500032220036</v>
      </c>
      <c r="D1377" s="4">
        <v>0</v>
      </c>
      <c r="E1377" s="3">
        <f>(R1377-#REF!*(1000-T1377)/(1000-U1377))*AO1377</f>
      </c>
      <c r="F1377" s="4">
        <f>IF(AZ1377&lt;&gt;0,1/(1/AZ1377-1/N1377),0)</f>
        <v>0.6681248476071973</v>
      </c>
      <c r="G1377" s="3">
        <f>((BC1377-AP1377/2)*S1377-E1377)/(BC1377+AP1377/2)</f>
      </c>
      <c r="H1377" s="4">
        <f>AP1377*1000</f>
        <v>5.862292286404722</v>
      </c>
      <c r="I1377" s="4">
        <f>(AU1377-BA1377)</f>
        <v>1.072680659691301</v>
      </c>
      <c r="J1377" s="4">
        <f>(P1377+AT1377*D1377)</f>
        <v>25.06386947631836</v>
      </c>
      <c r="K1377" s="4">
        <v>6</v>
      </c>
      <c r="L1377" s="4">
        <f>(K1377*AI1377+AJ1377)</f>
        <v>1.420000016689301</v>
      </c>
      <c r="M1377" s="4">
        <v>1</v>
      </c>
      <c r="N1377" s="4">
        <f>L1377*(M1377+1)*(M1377+1)/(M1377*M1377+1)</f>
        <v>2.840000033378601</v>
      </c>
      <c r="O1377" s="4">
        <v>24.59423446655273</v>
      </c>
      <c r="P1377" s="4">
        <v>25.06386947631836</v>
      </c>
      <c r="Q1377" s="4">
        <v>24.34477806091309</v>
      </c>
      <c r="R1377" s="4">
        <v>399.591796875</v>
      </c>
      <c r="S1377" s="4">
        <v>371.7359619140625</v>
      </c>
      <c r="T1377" s="4">
        <v>13.95760917663574</v>
      </c>
      <c r="U1377" s="4">
        <v>20.85228538513184</v>
      </c>
      <c r="V1377" s="4">
        <v>45.97954177856445</v>
      </c>
      <c r="W1377" s="4">
        <v>68.33214569091797</v>
      </c>
      <c r="X1377" s="4">
        <v>499.5202026367188</v>
      </c>
      <c r="Y1377" s="4">
        <v>1999.308105468750</v>
      </c>
      <c r="Z1377" s="4">
        <v>220.6720886230469</v>
      </c>
      <c r="AA1377" s="4">
        <v>101.6255416870117</v>
      </c>
      <c r="AB1377" s="4">
        <v>5.912551403045654</v>
      </c>
      <c r="AC1377" s="4">
        <v>0.2899121344089508</v>
      </c>
      <c r="AD1377" s="4">
        <v>0.2145033329725266</v>
      </c>
      <c r="AE1377" s="4">
        <v>0.03104706294834614</v>
      </c>
      <c r="AF1377" s="4">
        <v>0.2817970812320709</v>
      </c>
      <c r="AG1377" s="4">
        <v>0.0278342217206955</v>
      </c>
      <c r="AH1377" s="4">
        <v>0.6666666865348816</v>
      </c>
      <c r="AI1377" s="4">
        <v>-0.2195652425289154</v>
      </c>
      <c r="AJ1377" s="4">
        <v>2.737391471862793</v>
      </c>
      <c r="AK1377" s="4">
        <v>1</v>
      </c>
      <c r="AL1377" s="4">
        <v>0</v>
      </c>
      <c r="AM1377" s="4">
        <v>0.1599999964237213</v>
      </c>
      <c r="AN1377" s="4">
        <v>111115</v>
      </c>
      <c r="AO1377" s="4">
        <f>X1377*0.000001/(K1377*0.0001)</f>
        <v>0.8325336710611978</v>
      </c>
      <c r="AP1377" s="4">
        <f>(U1377-T1377)/(1000-U1377)*AO1377</f>
        <v>0.005862292286404722</v>
      </c>
      <c r="AQ1377" s="4">
        <f>(P1377+273.15)</f>
        <v>298.2138694763183</v>
      </c>
      <c r="AR1377" s="4">
        <f>(O1377+273.15)</f>
        <v>297.7442344665527</v>
      </c>
      <c r="AS1377" s="4">
        <f>(Y1377*AK1377+Z1377*AL1377)*AM1377</f>
        <v>319.889289724917</v>
      </c>
      <c r="AT1377" s="4">
        <f>((AS1377+0.00000010773*(AR1377^4-AQ1377^4))-AP1377*44100)/(L1377*0.92*2*29.3+0.00000043092*AQ1377^3)</f>
        <v>0.6365725300696887</v>
      </c>
      <c r="AU1377" s="4">
        <f>0.61365*EXP(17.502*J1377/(240.97+J1377))</f>
        <v>3.191805457367482</v>
      </c>
      <c r="AV1377" s="4">
        <f>AU1377*1000/AA1377</f>
        <v>31.40751236729114</v>
      </c>
      <c r="AW1377" s="4">
        <f>(AV1377-U1377)</f>
        <v>10.5552269821593</v>
      </c>
      <c r="AX1377" s="4">
        <f>IF(D1377,P1377,(O1377+P1377)/2)</f>
        <v>24.82905197143555</v>
      </c>
      <c r="AY1377" s="4">
        <f>0.61365*EXP(17.502*AX1377/(240.97+AX1377))</f>
        <v>3.147415009283145</v>
      </c>
      <c r="AZ1377" s="4">
        <f>IF(AW1377&lt;&gt;0,(1000-(AV1377+U1377)/2)/AW1377*AP1377,0)</f>
        <v>0.5408800011054095</v>
      </c>
      <c r="BA1377" s="4">
        <f>U1377*AA1377/1000</f>
        <v>2.11912479767618</v>
      </c>
      <c r="BB1377" s="4">
        <f>(AY1377-BA1377)</f>
        <v>1.028290211606964</v>
      </c>
      <c r="BC1377" s="4">
        <f>1/(1.6/F1377+1.37/N1377)</f>
        <v>0.3475653988769367</v>
      </c>
      <c r="BD1377" s="3">
        <f>G1377*AA1377*0.001</f>
      </c>
      <c r="BE1377" s="3">
        <f>G1377/S1377</f>
      </c>
      <c r="BF1377" s="4">
        <f>(1-AP1377*AA1377/AU1377/F1377)*100</f>
        <v>72.06322274784004</v>
      </c>
      <c r="BG1377" s="3">
        <f>(S1377-E1377/(N1377/1.35))</f>
      </c>
      <c r="BH1377" s="3">
        <f>E1377*BF1377/100/BG1377</f>
      </c>
    </row>
    <row r="1378" ht="16" customHeight="1">
      <c r="A1378" s="4">
        <v>1283</v>
      </c>
      <c r="B1378" t="s" s="2">
        <v>1424</v>
      </c>
      <c r="C1378" s="4">
        <v>7393.000032097101</v>
      </c>
      <c r="D1378" s="4">
        <v>0</v>
      </c>
      <c r="E1378" s="3">
        <f>(R1378-#REF!*(1000-T1378)/(1000-U1378))*AO1378</f>
      </c>
      <c r="F1378" s="4">
        <f>IF(AZ1378&lt;&gt;0,1/(1/AZ1378-1/N1378),0)</f>
        <v>0.6724179367471184</v>
      </c>
      <c r="G1378" s="3">
        <f>((BC1378-AP1378/2)*S1378-E1378)/(BC1378+AP1378/2)</f>
      </c>
      <c r="H1378" s="4">
        <f>AP1378*1000</f>
        <v>5.937051979453337</v>
      </c>
      <c r="I1378" s="4">
        <f>(AU1378-BA1378)</f>
        <v>1.08076928482696</v>
      </c>
      <c r="J1378" s="4">
        <f>(P1378+AT1378*D1378)</f>
        <v>25.07220840454102</v>
      </c>
      <c r="K1378" s="4">
        <v>6</v>
      </c>
      <c r="L1378" s="4">
        <f>(K1378*AI1378+AJ1378)</f>
        <v>1.420000016689301</v>
      </c>
      <c r="M1378" s="4">
        <v>1</v>
      </c>
      <c r="N1378" s="4">
        <f>L1378*(M1378+1)*(M1378+1)/(M1378*M1378+1)</f>
        <v>2.840000033378601</v>
      </c>
      <c r="O1378" s="4">
        <v>24.59410095214844</v>
      </c>
      <c r="P1378" s="4">
        <v>25.07220840454102</v>
      </c>
      <c r="Q1378" s="4">
        <v>24.34113311767578</v>
      </c>
      <c r="R1378" s="4">
        <v>399.9698791503906</v>
      </c>
      <c r="S1378" s="4">
        <v>371.2586669921875</v>
      </c>
      <c r="T1378" s="4">
        <v>13.80514812469482</v>
      </c>
      <c r="U1378" s="4">
        <v>20.78835487365723</v>
      </c>
      <c r="V1378" s="4">
        <v>45.28166580200195</v>
      </c>
      <c r="W1378" s="4">
        <v>68.11722564697266</v>
      </c>
      <c r="X1378" s="4">
        <v>499.509521484375</v>
      </c>
      <c r="Y1378" s="4">
        <v>1999.200683593750</v>
      </c>
      <c r="Z1378" s="4">
        <v>221.040771484375</v>
      </c>
      <c r="AA1378" s="4">
        <v>101.6252899169922</v>
      </c>
      <c r="AB1378" s="4">
        <v>5.912551403045654</v>
      </c>
      <c r="AC1378" s="4">
        <v>0.2899121344089508</v>
      </c>
      <c r="AD1378" s="4">
        <v>0.2145033329725266</v>
      </c>
      <c r="AE1378" s="4">
        <v>0.03104706294834614</v>
      </c>
      <c r="AF1378" s="4">
        <v>0.2817970812320709</v>
      </c>
      <c r="AG1378" s="4">
        <v>0.0278342217206955</v>
      </c>
      <c r="AH1378" s="4">
        <v>0.6666666865348816</v>
      </c>
      <c r="AI1378" s="4">
        <v>-0.2195652425289154</v>
      </c>
      <c r="AJ1378" s="4">
        <v>2.737391471862793</v>
      </c>
      <c r="AK1378" s="4">
        <v>1</v>
      </c>
      <c r="AL1378" s="4">
        <v>0</v>
      </c>
      <c r="AM1378" s="4">
        <v>0.1599999964237213</v>
      </c>
      <c r="AN1378" s="4">
        <v>111115</v>
      </c>
      <c r="AO1378" s="4">
        <f>X1378*0.000001/(K1378*0.0001)</f>
        <v>0.8325158691406249</v>
      </c>
      <c r="AP1378" s="4">
        <f>(U1378-T1378)/(1000-U1378)*AO1378</f>
        <v>0.005937051979453337</v>
      </c>
      <c r="AQ1378" s="4">
        <f>(P1378+273.15)</f>
        <v>298.222208404541</v>
      </c>
      <c r="AR1378" s="4">
        <f>(O1378+273.15)</f>
        <v>297.7441009521484</v>
      </c>
      <c r="AS1378" s="4">
        <f>(Y1378*AK1378+Z1378*AL1378)*AM1378</f>
        <v>319.8721022253012</v>
      </c>
      <c r="AT1378" s="4">
        <f>((AS1378+0.00000010773*(AR1378^4-AQ1378^4))-AP1378*44100)/(L1378*0.92*2*29.3+0.00000043092*AQ1378^3)</f>
        <v>0.5977982957679467</v>
      </c>
      <c r="AU1378" s="4">
        <f>0.61365*EXP(17.502*J1378/(240.97+J1378))</f>
        <v>3.193391875759693</v>
      </c>
      <c r="AV1378" s="4">
        <f>AU1378*1000/AA1378</f>
        <v>31.42320064590285</v>
      </c>
      <c r="AW1378" s="4">
        <f>(AV1378-U1378)</f>
        <v>10.63484577224563</v>
      </c>
      <c r="AX1378" s="4">
        <f>IF(D1378,P1378,(O1378+P1378)/2)</f>
        <v>24.83315467834473</v>
      </c>
      <c r="AY1378" s="4">
        <f>0.61365*EXP(17.502*AX1378/(240.97+AX1378))</f>
        <v>3.148185938998072</v>
      </c>
      <c r="AZ1378" s="4">
        <f>IF(AW1378&lt;&gt;0,(1000-(AV1378+U1378)/2)/AW1378*AP1378,0)</f>
        <v>0.543690124309959</v>
      </c>
      <c r="BA1378" s="4">
        <f>U1378*AA1378/1000</f>
        <v>2.112622590932733</v>
      </c>
      <c r="BB1378" s="4">
        <f>(AY1378-BA1378)</f>
        <v>1.035563348065339</v>
      </c>
      <c r="BC1378" s="4">
        <f>1/(1.6/F1378+1.37/N1378)</f>
        <v>0.3494222628154265</v>
      </c>
      <c r="BD1378" s="3">
        <f>G1378*AA1378*0.001</f>
      </c>
      <c r="BE1378" s="3">
        <f>G1378/S1378</f>
      </c>
      <c r="BF1378" s="4">
        <f>(1-AP1378*AA1378/AU1378/F1378)*100</f>
        <v>71.90162896571441</v>
      </c>
      <c r="BG1378" s="3">
        <f>(S1378-E1378/(N1378/1.35))</f>
      </c>
      <c r="BH1378" s="3">
        <f>E1378*BF1378/100/BG1378</f>
      </c>
    </row>
    <row r="1379" ht="16" customHeight="1">
      <c r="A1379" s="4">
        <v>1284</v>
      </c>
      <c r="B1379" t="s" s="2">
        <v>1425</v>
      </c>
      <c r="C1379" s="4">
        <v>7398.000031985343</v>
      </c>
      <c r="D1379" s="4">
        <v>0</v>
      </c>
      <c r="E1379" s="3">
        <f>(R1379-#REF!*(1000-T1379)/(1000-U1379))*AO1379</f>
      </c>
      <c r="F1379" s="4">
        <f>IF(AZ1379&lt;&gt;0,1/(1/AZ1379-1/N1379),0)</f>
        <v>0.659498518936931</v>
      </c>
      <c r="G1379" s="3">
        <f>((BC1379-AP1379/2)*S1379-E1379)/(BC1379+AP1379/2)</f>
      </c>
      <c r="H1379" s="4">
        <f>AP1379*1000</f>
        <v>5.888438668735342</v>
      </c>
      <c r="I1379" s="4">
        <f>(AU1379-BA1379)</f>
        <v>1.088919820521939</v>
      </c>
      <c r="J1379" s="4">
        <f>(P1379+AT1379*D1379)</f>
        <v>25.08214569091797</v>
      </c>
      <c r="K1379" s="4">
        <v>6</v>
      </c>
      <c r="L1379" s="4">
        <f>(K1379*AI1379+AJ1379)</f>
        <v>1.420000016689301</v>
      </c>
      <c r="M1379" s="4">
        <v>1</v>
      </c>
      <c r="N1379" s="4">
        <f>L1379*(M1379+1)*(M1379+1)/(M1379*M1379+1)</f>
        <v>2.840000033378601</v>
      </c>
      <c r="O1379" s="4">
        <v>24.59415435791016</v>
      </c>
      <c r="P1379" s="4">
        <v>25.08214569091797</v>
      </c>
      <c r="Q1379" s="4">
        <v>24.34148025512695</v>
      </c>
      <c r="R1379" s="4">
        <v>399.869873046875</v>
      </c>
      <c r="S1379" s="4">
        <v>371.1144409179688</v>
      </c>
      <c r="T1379" s="4">
        <v>13.80043411254883</v>
      </c>
      <c r="U1379" s="4">
        <v>20.72681427001953</v>
      </c>
      <c r="V1379" s="4">
        <v>45.22008514404297</v>
      </c>
      <c r="W1379" s="4">
        <v>67.91207885742188</v>
      </c>
      <c r="X1379" s="4">
        <v>499.5154724121094</v>
      </c>
      <c r="Y1379" s="4">
        <v>1999.117797851562</v>
      </c>
      <c r="Z1379" s="4">
        <v>221.5643768310547</v>
      </c>
      <c r="AA1379" s="4">
        <v>101.6250457763672</v>
      </c>
      <c r="AB1379" s="4">
        <v>5.912551403045654</v>
      </c>
      <c r="AC1379" s="4">
        <v>0.2899121344089508</v>
      </c>
      <c r="AD1379" s="4">
        <v>0.2145033329725266</v>
      </c>
      <c r="AE1379" s="4">
        <v>0.03104706294834614</v>
      </c>
      <c r="AF1379" s="4">
        <v>0.2817970812320709</v>
      </c>
      <c r="AG1379" s="4">
        <v>0.0278342217206955</v>
      </c>
      <c r="AH1379" s="4">
        <v>1</v>
      </c>
      <c r="AI1379" s="4">
        <v>-0.2195652425289154</v>
      </c>
      <c r="AJ1379" s="4">
        <v>2.737391471862793</v>
      </c>
      <c r="AK1379" s="4">
        <v>1</v>
      </c>
      <c r="AL1379" s="4">
        <v>0</v>
      </c>
      <c r="AM1379" s="4">
        <v>0.1599999964237213</v>
      </c>
      <c r="AN1379" s="4">
        <v>111115</v>
      </c>
      <c r="AO1379" s="4">
        <f>X1379*0.000001/(K1379*0.0001)</f>
        <v>0.8325257873535156</v>
      </c>
      <c r="AP1379" s="4">
        <f>(U1379-T1379)/(1000-U1379)*AO1379</f>
        <v>0.005888438668735342</v>
      </c>
      <c r="AQ1379" s="4">
        <f>(P1379+273.15)</f>
        <v>298.2321456909179</v>
      </c>
      <c r="AR1379" s="4">
        <f>(O1379+273.15)</f>
        <v>297.7441543579101</v>
      </c>
      <c r="AS1379" s="4">
        <f>(Y1379*AK1379+Z1379*AL1379)*AM1379</f>
        <v>319.8588405068476</v>
      </c>
      <c r="AT1379" s="4">
        <f>((AS1379+0.00000010773*(AR1379^4-AQ1379^4))-AP1379*44100)/(L1379*0.92*2*29.3+0.00000043092*AQ1379^3)</f>
        <v>0.6207217413054488</v>
      </c>
      <c r="AU1379" s="4">
        <f>0.61365*EXP(17.502*J1379/(240.97+J1379))</f>
        <v>3.195283269510935</v>
      </c>
      <c r="AV1379" s="4">
        <f>AU1379*1000/AA1379</f>
        <v>31.44188762819721</v>
      </c>
      <c r="AW1379" s="4">
        <f>(AV1379-U1379)</f>
        <v>10.71507335817768</v>
      </c>
      <c r="AX1379" s="4">
        <f>IF(D1379,P1379,(O1379+P1379)/2)</f>
        <v>24.83815002441406</v>
      </c>
      <c r="AY1379" s="4">
        <f>0.61365*EXP(17.502*AX1379/(240.97+AX1379))</f>
        <v>3.149124825166002</v>
      </c>
      <c r="AZ1379" s="4">
        <f>IF(AW1379&lt;&gt;0,(1000-(AV1379+U1379)/2)/AW1379*AP1379,0)</f>
        <v>0.5352126276933934</v>
      </c>
      <c r="BA1379" s="4">
        <f>U1379*AA1379/1000</f>
        <v>2.106363448988995</v>
      </c>
      <c r="BB1379" s="4">
        <f>(AY1379-BA1379)</f>
        <v>1.042761376177007</v>
      </c>
      <c r="BC1379" s="4">
        <f>1/(1.6/F1379+1.37/N1379)</f>
        <v>0.3438221822365863</v>
      </c>
      <c r="BD1379" s="3">
        <f>G1379*AA1379*0.001</f>
      </c>
      <c r="BE1379" s="3">
        <f>G1379/S1379</f>
      </c>
      <c r="BF1379" s="4">
        <f>(1-AP1379*AA1379/AU1379/F1379)*100</f>
        <v>71.60265614552358</v>
      </c>
      <c r="BG1379" s="3">
        <f>(S1379-E1379/(N1379/1.35))</f>
      </c>
      <c r="BH1379" s="3">
        <f>E1379*BF1379/100/BG1379</f>
      </c>
    </row>
    <row r="1380" ht="16" customHeight="1">
      <c r="A1380" s="4">
        <v>1285</v>
      </c>
      <c r="B1380" t="s" s="2">
        <v>1426</v>
      </c>
      <c r="C1380" s="4">
        <v>7403.000031873584</v>
      </c>
      <c r="D1380" s="4">
        <v>0</v>
      </c>
      <c r="E1380" s="3">
        <f>(R1380-#REF!*(1000-T1380)/(1000-U1380))*AO1380</f>
      </c>
      <c r="F1380" s="4">
        <f>IF(AZ1380&lt;&gt;0,1/(1/AZ1380-1/N1380),0)</f>
        <v>0.6464526759666507</v>
      </c>
      <c r="G1380" s="3">
        <f>((BC1380-AP1380/2)*S1380-E1380)/(BC1380+AP1380/2)</f>
      </c>
      <c r="H1380" s="4">
        <f>AP1380*1000</f>
        <v>5.837306660682476</v>
      </c>
      <c r="I1380" s="4">
        <f>(AU1380-BA1380)</f>
        <v>1.097164211133109</v>
      </c>
      <c r="J1380" s="4">
        <f>(P1380+AT1380*D1380)</f>
        <v>25.09178161621094</v>
      </c>
      <c r="K1380" s="4">
        <v>6</v>
      </c>
      <c r="L1380" s="4">
        <f>(K1380*AI1380+AJ1380)</f>
        <v>1.420000016689301</v>
      </c>
      <c r="M1380" s="4">
        <v>1</v>
      </c>
      <c r="N1380" s="4">
        <f>L1380*(M1380+1)*(M1380+1)/(M1380*M1380+1)</f>
        <v>2.840000033378601</v>
      </c>
      <c r="O1380" s="4">
        <v>24.59452247619629</v>
      </c>
      <c r="P1380" s="4">
        <v>25.09178161621094</v>
      </c>
      <c r="Q1380" s="4">
        <v>24.3426628112793</v>
      </c>
      <c r="R1380" s="4">
        <v>399.7685546875</v>
      </c>
      <c r="S1380" s="4">
        <v>371.0774230957031</v>
      </c>
      <c r="T1380" s="4">
        <v>13.79720592498779</v>
      </c>
      <c r="U1380" s="4">
        <v>20.6638240814209</v>
      </c>
      <c r="V1380" s="4">
        <v>45.1834716796875</v>
      </c>
      <c r="W1380" s="4">
        <v>67.70534515380859</v>
      </c>
      <c r="X1380" s="4">
        <v>499.5197448730469</v>
      </c>
      <c r="Y1380" s="4">
        <v>1999.039428710938</v>
      </c>
      <c r="Z1380" s="4">
        <v>222.3669281005859</v>
      </c>
      <c r="AA1380" s="4">
        <v>101.6246566772461</v>
      </c>
      <c r="AB1380" s="4">
        <v>5.912551403045654</v>
      </c>
      <c r="AC1380" s="4">
        <v>0.2899121344089508</v>
      </c>
      <c r="AD1380" s="4">
        <v>0.2145033329725266</v>
      </c>
      <c r="AE1380" s="4">
        <v>0.03104706294834614</v>
      </c>
      <c r="AF1380" s="4">
        <v>0.2817970812320709</v>
      </c>
      <c r="AG1380" s="4">
        <v>0.0278342217206955</v>
      </c>
      <c r="AH1380" s="4">
        <v>1</v>
      </c>
      <c r="AI1380" s="4">
        <v>-0.2195652425289154</v>
      </c>
      <c r="AJ1380" s="4">
        <v>2.737391471862793</v>
      </c>
      <c r="AK1380" s="4">
        <v>1</v>
      </c>
      <c r="AL1380" s="4">
        <v>0</v>
      </c>
      <c r="AM1380" s="4">
        <v>0.1599999964237213</v>
      </c>
      <c r="AN1380" s="4">
        <v>111115</v>
      </c>
      <c r="AO1380" s="4">
        <f>X1380*0.000001/(K1380*0.0001)</f>
        <v>0.8325329081217446</v>
      </c>
      <c r="AP1380" s="4">
        <f>(U1380-T1380)/(1000-U1380)*AO1380</f>
        <v>0.005837306660682475</v>
      </c>
      <c r="AQ1380" s="4">
        <f>(P1380+273.15)</f>
        <v>298.2417816162109</v>
      </c>
      <c r="AR1380" s="4">
        <f>(O1380+273.15)</f>
        <v>297.7445224761963</v>
      </c>
      <c r="AS1380" s="4">
        <f>(Y1380*AK1380+Z1380*AL1380)*AM1380</f>
        <v>319.8463014446279</v>
      </c>
      <c r="AT1380" s="4">
        <f>((AS1380+0.00000010773*(AR1380^4-AQ1380^4))-AP1380*44100)/(L1380*0.92*2*29.3+0.00000043092*AQ1380^3)</f>
        <v>0.644995170912478</v>
      </c>
      <c r="AU1380" s="4">
        <f>0.61365*EXP(17.502*J1380/(240.97+J1380))</f>
        <v>3.197118239046518</v>
      </c>
      <c r="AV1380" s="4">
        <f>AU1380*1000/AA1380</f>
        <v>31.46006435426765</v>
      </c>
      <c r="AW1380" s="4">
        <f>(AV1380-U1380)</f>
        <v>10.79624027284676</v>
      </c>
      <c r="AX1380" s="4">
        <f>IF(D1380,P1380,(O1380+P1380)/2)</f>
        <v>24.84315204620361</v>
      </c>
      <c r="AY1380" s="4">
        <f>0.61365*EXP(17.502*AX1380/(240.97+AX1380))</f>
        <v>3.150065211241468</v>
      </c>
      <c r="AZ1380" s="4">
        <f>IF(AW1380&lt;&gt;0,(1000-(AV1380+U1380)/2)/AW1380*AP1380,0)</f>
        <v>0.5265884193414907</v>
      </c>
      <c r="BA1380" s="4">
        <f>U1380*AA1380/1000</f>
        <v>2.099954027913409</v>
      </c>
      <c r="BB1380" s="4">
        <f>(AY1380-BA1380)</f>
        <v>1.05011118332806</v>
      </c>
      <c r="BC1380" s="4">
        <f>1/(1.6/F1380+1.37/N1380)</f>
        <v>0.3381302530388978</v>
      </c>
      <c r="BD1380" s="3">
        <f>G1380*AA1380*0.001</f>
      </c>
      <c r="BE1380" s="3">
        <f>G1380/S1380</f>
      </c>
      <c r="BF1380" s="4">
        <f>(1-AP1380*AA1380/AU1380/F1380)*100</f>
        <v>71.29773530743191</v>
      </c>
      <c r="BG1380" s="3">
        <f>(S1380-E1380/(N1380/1.35))</f>
      </c>
      <c r="BH1380" s="3">
        <f>E1380*BF1380/100/BG1380</f>
      </c>
    </row>
    <row r="1381" ht="16" customHeight="1">
      <c r="A1381" s="4">
        <v>1286</v>
      </c>
      <c r="B1381" t="s" s="2">
        <v>1427</v>
      </c>
      <c r="C1381" s="4">
        <v>7408.500031750649</v>
      </c>
      <c r="D1381" s="4">
        <v>0</v>
      </c>
      <c r="E1381" s="3">
        <f>(R1381-#REF!*(1000-T1381)/(1000-U1381))*AO1381</f>
      </c>
      <c r="F1381" s="4">
        <f>IF(AZ1381&lt;&gt;0,1/(1/AZ1381-1/N1381),0)</f>
        <v>0.6317037538179999</v>
      </c>
      <c r="G1381" s="3">
        <f>((BC1381-AP1381/2)*S1381-E1381)/(BC1381+AP1381/2)</f>
      </c>
      <c r="H1381" s="4">
        <f>AP1381*1000</f>
        <v>5.778956475715759</v>
      </c>
      <c r="I1381" s="4">
        <f>(AU1381-BA1381)</f>
        <v>1.106874158080934</v>
      </c>
      <c r="J1381" s="4">
        <f>(P1381+AT1381*D1381)</f>
        <v>25.10488319396973</v>
      </c>
      <c r="K1381" s="4">
        <v>6</v>
      </c>
      <c r="L1381" s="4">
        <f>(K1381*AI1381+AJ1381)</f>
        <v>1.420000016689301</v>
      </c>
      <c r="M1381" s="4">
        <v>1</v>
      </c>
      <c r="N1381" s="4">
        <f>L1381*(M1381+1)*(M1381+1)/(M1381*M1381+1)</f>
        <v>2.840000033378601</v>
      </c>
      <c r="O1381" s="4">
        <v>24.59587860107422</v>
      </c>
      <c r="P1381" s="4">
        <v>25.10488319396973</v>
      </c>
      <c r="Q1381" s="4">
        <v>24.3422794342041</v>
      </c>
      <c r="R1381" s="4">
        <v>399.7517700195312</v>
      </c>
      <c r="S1381" s="4">
        <v>371.1234130859375</v>
      </c>
      <c r="T1381" s="4">
        <v>13.79430961608887</v>
      </c>
      <c r="U1381" s="4">
        <v>20.59297180175781</v>
      </c>
      <c r="V1381" s="4">
        <v>45.16813278198242</v>
      </c>
      <c r="W1381" s="4">
        <v>67.46845245361328</v>
      </c>
      <c r="X1381" s="4">
        <v>499.5056762695312</v>
      </c>
      <c r="Y1381" s="4">
        <v>1998.912719726562</v>
      </c>
      <c r="Z1381" s="4">
        <v>223.1565856933594</v>
      </c>
      <c r="AA1381" s="4">
        <v>101.6240158081055</v>
      </c>
      <c r="AB1381" s="4">
        <v>5.912551403045654</v>
      </c>
      <c r="AC1381" s="4">
        <v>0.2899121344089508</v>
      </c>
      <c r="AD1381" s="4">
        <v>0.2145033329725266</v>
      </c>
      <c r="AE1381" s="4">
        <v>0.03104706294834614</v>
      </c>
      <c r="AF1381" s="4">
        <v>0.2817970812320709</v>
      </c>
      <c r="AG1381" s="4">
        <v>0.0278342217206955</v>
      </c>
      <c r="AH1381" s="4">
        <v>0.6666666865348816</v>
      </c>
      <c r="AI1381" s="4">
        <v>-0.2195652425289154</v>
      </c>
      <c r="AJ1381" s="4">
        <v>2.737391471862793</v>
      </c>
      <c r="AK1381" s="4">
        <v>1</v>
      </c>
      <c r="AL1381" s="4">
        <v>0</v>
      </c>
      <c r="AM1381" s="4">
        <v>0.1599999964237213</v>
      </c>
      <c r="AN1381" s="4">
        <v>111115</v>
      </c>
      <c r="AO1381" s="4">
        <f>X1381*0.000001/(K1381*0.0001)</f>
        <v>0.8325094604492186</v>
      </c>
      <c r="AP1381" s="4">
        <f>(U1381-T1381)/(1000-U1381)*AO1381</f>
        <v>0.005778956475715759</v>
      </c>
      <c r="AQ1381" s="4">
        <f>(P1381+273.15)</f>
        <v>298.2548831939697</v>
      </c>
      <c r="AR1381" s="4">
        <f>(O1381+273.15)</f>
        <v>297.7458786010742</v>
      </c>
      <c r="AS1381" s="4">
        <f>(Y1381*AK1381+Z1381*AL1381)*AM1381</f>
        <v>319.826028007581</v>
      </c>
      <c r="AT1381" s="4">
        <f>((AS1381+0.00000010773*(AR1381^4-AQ1381^4))-AP1381*44100)/(L1381*0.92*2*29.3+0.00000043092*AQ1381^3)</f>
        <v>0.6724721279434638</v>
      </c>
      <c r="AU1381" s="4">
        <f>0.61365*EXP(17.502*J1381/(240.97+J1381))</f>
        <v>3.19961464999864</v>
      </c>
      <c r="AV1381" s="4">
        <f>AU1381*1000/AA1381</f>
        <v>31.48482791745218</v>
      </c>
      <c r="AW1381" s="4">
        <f>(AV1381-U1381)</f>
        <v>10.89185611569436</v>
      </c>
      <c r="AX1381" s="4">
        <f>IF(D1381,P1381,(O1381+P1381)/2)</f>
        <v>24.85038089752197</v>
      </c>
      <c r="AY1381" s="4">
        <f>0.61365*EXP(17.502*AX1381/(240.97+AX1381))</f>
        <v>3.151424677551513</v>
      </c>
      <c r="AZ1381" s="4">
        <f>IF(AW1381&lt;&gt;0,(1000-(AV1381+U1381)/2)/AW1381*AP1381,0)</f>
        <v>0.5167602975071767</v>
      </c>
      <c r="BA1381" s="4">
        <f>U1381*AA1381/1000</f>
        <v>2.092740491917706</v>
      </c>
      <c r="BB1381" s="4">
        <f>(AY1381-BA1381)</f>
        <v>1.058684185633807</v>
      </c>
      <c r="BC1381" s="4">
        <f>1/(1.6/F1381+1.37/N1381)</f>
        <v>0.3316499687175903</v>
      </c>
      <c r="BD1381" s="3">
        <f>G1381*AA1381*0.001</f>
      </c>
      <c r="BE1381" s="3">
        <f>G1381/S1381</f>
      </c>
      <c r="BF1381" s="4">
        <f>(1-AP1381*AA1381/AU1381/F1381)*100</f>
        <v>70.94407927267024</v>
      </c>
      <c r="BG1381" s="3">
        <f>(S1381-E1381/(N1381/1.35))</f>
      </c>
      <c r="BH1381" s="3">
        <f>E1381*BF1381/100/BG1381</f>
      </c>
    </row>
    <row r="1382" ht="16" customHeight="1">
      <c r="A1382" s="4">
        <v>1287</v>
      </c>
      <c r="B1382" t="s" s="2">
        <v>1428</v>
      </c>
      <c r="C1382" s="4">
        <v>7413.500031638891</v>
      </c>
      <c r="D1382" s="4">
        <v>0</v>
      </c>
      <c r="E1382" s="3">
        <f>(R1382-#REF!*(1000-T1382)/(1000-U1382))*AO1382</f>
      </c>
      <c r="F1382" s="4">
        <f>IF(AZ1382&lt;&gt;0,1/(1/AZ1382-1/N1382),0)</f>
        <v>0.6184189277641886</v>
      </c>
      <c r="G1382" s="3">
        <f>((BC1382-AP1382/2)*S1382-E1382)/(BC1382+AP1382/2)</f>
      </c>
      <c r="H1382" s="4">
        <f>AP1382*1000</f>
        <v>5.724419776625344</v>
      </c>
      <c r="I1382" s="4">
        <f>(AU1382-BA1382)</f>
        <v>1.115719971157561</v>
      </c>
      <c r="J1382" s="4">
        <f>(P1382+AT1382*D1382)</f>
        <v>25.11630249023438</v>
      </c>
      <c r="K1382" s="4">
        <v>6</v>
      </c>
      <c r="L1382" s="4">
        <f>(K1382*AI1382+AJ1382)</f>
        <v>1.420000016689301</v>
      </c>
      <c r="M1382" s="4">
        <v>1</v>
      </c>
      <c r="N1382" s="4">
        <f>L1382*(M1382+1)*(M1382+1)/(M1382*M1382+1)</f>
        <v>2.840000033378601</v>
      </c>
      <c r="O1382" s="4">
        <v>24.5969409942627</v>
      </c>
      <c r="P1382" s="4">
        <v>25.11630249023438</v>
      </c>
      <c r="Q1382" s="4">
        <v>24.34166717529297</v>
      </c>
      <c r="R1382" s="4">
        <v>399.7986755371094</v>
      </c>
      <c r="S1382" s="4">
        <v>371.2501220703125</v>
      </c>
      <c r="T1382" s="4">
        <v>13.79219627380371</v>
      </c>
      <c r="U1382" s="4">
        <v>20.52737808227539</v>
      </c>
      <c r="V1382" s="4">
        <v>45.15640640258789</v>
      </c>
      <c r="W1382" s="4">
        <v>67.25026702880859</v>
      </c>
      <c r="X1382" s="4">
        <v>499.4887390136719</v>
      </c>
      <c r="Y1382" s="4">
        <v>1998.786010742188</v>
      </c>
      <c r="Z1382" s="4">
        <v>223.5447235107422</v>
      </c>
      <c r="AA1382" s="4">
        <v>101.6238861083984</v>
      </c>
      <c r="AB1382" s="4">
        <v>5.912551403045654</v>
      </c>
      <c r="AC1382" s="4">
        <v>0.2899121344089508</v>
      </c>
      <c r="AD1382" s="4">
        <v>0.2145033329725266</v>
      </c>
      <c r="AE1382" s="4">
        <v>0.03104706294834614</v>
      </c>
      <c r="AF1382" s="4">
        <v>0.2817970812320709</v>
      </c>
      <c r="AG1382" s="4">
        <v>0.0278342217206955</v>
      </c>
      <c r="AH1382" s="4">
        <v>0.6666666865348816</v>
      </c>
      <c r="AI1382" s="4">
        <v>-0.2195652425289154</v>
      </c>
      <c r="AJ1382" s="4">
        <v>2.737391471862793</v>
      </c>
      <c r="AK1382" s="4">
        <v>1</v>
      </c>
      <c r="AL1382" s="4">
        <v>0</v>
      </c>
      <c r="AM1382" s="4">
        <v>0.1599999964237213</v>
      </c>
      <c r="AN1382" s="4">
        <v>111115</v>
      </c>
      <c r="AO1382" s="4">
        <f>X1382*0.000001/(K1382*0.0001)</f>
        <v>0.832481231689453</v>
      </c>
      <c r="AP1382" s="4">
        <f>(U1382-T1382)/(1000-U1382)*AO1382</f>
        <v>0.005724419776625344</v>
      </c>
      <c r="AQ1382" s="4">
        <f>(P1382+273.15)</f>
        <v>298.2663024902344</v>
      </c>
      <c r="AR1382" s="4">
        <f>(O1382+273.15)</f>
        <v>297.7469409942627</v>
      </c>
      <c r="AS1382" s="4">
        <f>(Y1382*AK1382+Z1382*AL1382)*AM1382</f>
        <v>319.8057545705342</v>
      </c>
      <c r="AT1382" s="4">
        <f>((AS1382+0.00000010773*(AR1382^4-AQ1382^4))-AP1382*44100)/(L1382*0.92*2*29.3+0.00000043092*AQ1382^3)</f>
        <v>0.6982187960584005</v>
      </c>
      <c r="AU1382" s="4">
        <f>0.61365*EXP(17.502*J1382/(240.97+J1382))</f>
        <v>3.20179190349475</v>
      </c>
      <c r="AV1382" s="4">
        <f>AU1382*1000/AA1382</f>
        <v>31.50629272412903</v>
      </c>
      <c r="AW1382" s="4">
        <f>(AV1382-U1382)</f>
        <v>10.97891464185363</v>
      </c>
      <c r="AX1382" s="4">
        <f>IF(D1382,P1382,(O1382+P1382)/2)</f>
        <v>24.85662174224854</v>
      </c>
      <c r="AY1382" s="4">
        <f>0.61365*EXP(17.502*AX1382/(240.97+AX1382))</f>
        <v>3.152598750561073</v>
      </c>
      <c r="AZ1382" s="4">
        <f>IF(AW1382&lt;&gt;0,(1000-(AV1382+U1382)/2)/AW1382*AP1382,0)</f>
        <v>0.5078360358375738</v>
      </c>
      <c r="BA1382" s="4">
        <f>U1382*AA1382/1000</f>
        <v>2.086071932337189</v>
      </c>
      <c r="BB1382" s="4">
        <f>(AY1382-BA1382)</f>
        <v>1.066526818223884</v>
      </c>
      <c r="BC1382" s="4">
        <f>1/(1.6/F1382+1.37/N1382)</f>
        <v>0.3257713875080134</v>
      </c>
      <c r="BD1382" s="3">
        <f>G1382*AA1382*0.001</f>
      </c>
      <c r="BE1382" s="3">
        <f>G1382/S1382</f>
      </c>
      <c r="BF1382" s="4">
        <f>(1-AP1382*AA1382/AU1382/F1382)*100</f>
        <v>70.62002673217415</v>
      </c>
      <c r="BG1382" s="3">
        <f>(S1382-E1382/(N1382/1.35))</f>
      </c>
      <c r="BH1382" s="3">
        <f>E1382*BF1382/100/BG1382</f>
      </c>
    </row>
    <row r="1383" ht="16" customHeight="1">
      <c r="A1383" s="4">
        <v>1288</v>
      </c>
      <c r="B1383" t="s" s="2">
        <v>1429</v>
      </c>
      <c r="C1383" s="4">
        <v>7419.000031515956</v>
      </c>
      <c r="D1383" s="4">
        <v>0</v>
      </c>
      <c r="E1383" s="3">
        <f>(R1383-#REF!*(1000-T1383)/(1000-U1383))*AO1383</f>
      </c>
      <c r="F1383" s="4">
        <f>IF(AZ1383&lt;&gt;0,1/(1/AZ1383-1/N1383),0)</f>
        <v>0.6036202010457401</v>
      </c>
      <c r="G1383" s="3">
        <f>((BC1383-AP1383/2)*S1383-E1383)/(BC1383+AP1383/2)</f>
      </c>
      <c r="H1383" s="4">
        <f>AP1383*1000</f>
        <v>5.661921444356698</v>
      </c>
      <c r="I1383" s="4">
        <f>(AU1383-BA1383)</f>
        <v>1.125783654843755</v>
      </c>
      <c r="J1383" s="4">
        <f>(P1383+AT1383*D1383)</f>
        <v>25.12928199768066</v>
      </c>
      <c r="K1383" s="4">
        <v>6</v>
      </c>
      <c r="L1383" s="4">
        <f>(K1383*AI1383+AJ1383)</f>
        <v>1.420000016689301</v>
      </c>
      <c r="M1383" s="4">
        <v>1</v>
      </c>
      <c r="N1383" s="4">
        <f>L1383*(M1383+1)*(M1383+1)/(M1383*M1383+1)</f>
        <v>2.840000033378601</v>
      </c>
      <c r="O1383" s="4">
        <v>24.5983829498291</v>
      </c>
      <c r="P1383" s="4">
        <v>25.12928199768066</v>
      </c>
      <c r="Q1383" s="4">
        <v>24.34202003479004</v>
      </c>
      <c r="R1383" s="4">
        <v>399.8699645996094</v>
      </c>
      <c r="S1383" s="4">
        <v>371.4825439453125</v>
      </c>
      <c r="T1383" s="4">
        <v>13.79059982299805</v>
      </c>
      <c r="U1383" s="4">
        <v>20.45273971557617</v>
      </c>
      <c r="V1383" s="4">
        <v>45.14748764038086</v>
      </c>
      <c r="W1383" s="4">
        <v>67.00199127197266</v>
      </c>
      <c r="X1383" s="4">
        <v>499.4899291992188</v>
      </c>
      <c r="Y1383" s="4">
        <v>1998.681030273438</v>
      </c>
      <c r="Z1383" s="4">
        <v>223.6731872558594</v>
      </c>
      <c r="AA1383" s="4">
        <v>101.6237716674805</v>
      </c>
      <c r="AB1383" s="4">
        <v>5.912551403045654</v>
      </c>
      <c r="AC1383" s="4">
        <v>0.2899121344089508</v>
      </c>
      <c r="AD1383" s="4">
        <v>0.2145033329725266</v>
      </c>
      <c r="AE1383" s="4">
        <v>0.03104706294834614</v>
      </c>
      <c r="AF1383" s="4">
        <v>0.2817970812320709</v>
      </c>
      <c r="AG1383" s="4">
        <v>0.0278342217206955</v>
      </c>
      <c r="AH1383" s="4">
        <v>0.6666666865348816</v>
      </c>
      <c r="AI1383" s="4">
        <v>-0.2195652425289154</v>
      </c>
      <c r="AJ1383" s="4">
        <v>2.737391471862793</v>
      </c>
      <c r="AK1383" s="4">
        <v>1</v>
      </c>
      <c r="AL1383" s="4">
        <v>0</v>
      </c>
      <c r="AM1383" s="4">
        <v>0.1599999964237213</v>
      </c>
      <c r="AN1383" s="4">
        <v>111115</v>
      </c>
      <c r="AO1383" s="4">
        <f>X1383*0.000001/(K1383*0.0001)</f>
        <v>0.8324832153320312</v>
      </c>
      <c r="AP1383" s="4">
        <f>(U1383-T1383)/(1000-U1383)*AO1383</f>
        <v>0.005661921444356698</v>
      </c>
      <c r="AQ1383" s="4">
        <f>(P1383+273.15)</f>
        <v>298.2792819976806</v>
      </c>
      <c r="AR1383" s="4">
        <f>(O1383+273.15)</f>
        <v>297.7483829498291</v>
      </c>
      <c r="AS1383" s="4">
        <f>(Y1383*AK1383+Z1383*AL1383)*AM1383</f>
        <v>319.7889576959096</v>
      </c>
      <c r="AT1383" s="4">
        <f>((AS1383+0.00000010773*(AR1383^4-AQ1383^4))-AP1383*44100)/(L1383*0.92*2*29.3+0.00000043092*AQ1383^3)</f>
        <v>0.7278391346392291</v>
      </c>
      <c r="AU1383" s="4">
        <f>0.61365*EXP(17.502*J1383/(240.97+J1383))</f>
        <v>3.204268205673877</v>
      </c>
      <c r="AV1383" s="4">
        <f>AU1383*1000/AA1383</f>
        <v>31.53069555574506</v>
      </c>
      <c r="AW1383" s="4">
        <f>(AV1383-U1383)</f>
        <v>11.07795584016888</v>
      </c>
      <c r="AX1383" s="4">
        <f>IF(D1383,P1383,(O1383+P1383)/2)</f>
        <v>24.86383247375488</v>
      </c>
      <c r="AY1383" s="4">
        <f>0.61365*EXP(17.502*AX1383/(240.97+AX1383))</f>
        <v>3.153955761689075</v>
      </c>
      <c r="AZ1383" s="4">
        <f>IF(AW1383&lt;&gt;0,(1000-(AV1383+U1383)/2)/AW1383*AP1383,0)</f>
        <v>0.4978137176628801</v>
      </c>
      <c r="BA1383" s="4">
        <f>U1383*AA1383/1000</f>
        <v>2.078484550830122</v>
      </c>
      <c r="BB1383" s="4">
        <f>(AY1383-BA1383)</f>
        <v>1.075471210858953</v>
      </c>
      <c r="BC1383" s="4">
        <f>1/(1.6/F1383+1.37/N1383)</f>
        <v>0.3191759904497825</v>
      </c>
      <c r="BD1383" s="3">
        <f>G1383*AA1383*0.001</f>
      </c>
      <c r="BE1383" s="3">
        <f>G1383/S1383</f>
      </c>
      <c r="BF1383" s="4">
        <f>(1-AP1383*AA1383/AU1383/F1383)*100</f>
        <v>70.25140065625057</v>
      </c>
      <c r="BG1383" s="3">
        <f>(S1383-E1383/(N1383/1.35))</f>
      </c>
      <c r="BH1383" s="3">
        <f>E1383*BF1383/100/BG1383</f>
      </c>
    </row>
    <row r="1384" ht="16" customHeight="1">
      <c r="A1384" s="4">
        <v>1289</v>
      </c>
      <c r="B1384" t="s" s="2">
        <v>1430</v>
      </c>
      <c r="C1384" s="4">
        <v>7424.000031404197</v>
      </c>
      <c r="D1384" s="4">
        <v>0</v>
      </c>
      <c r="E1384" s="3">
        <f>(R1384-#REF!*(1000-T1384)/(1000-U1384))*AO1384</f>
      </c>
      <c r="F1384" s="4">
        <f>IF(AZ1384&lt;&gt;0,1/(1/AZ1384-1/N1384),0)</f>
        <v>0.5901165674197365</v>
      </c>
      <c r="G1384" s="3">
        <f>((BC1384-AP1384/2)*S1384-E1384)/(BC1384+AP1384/2)</f>
      </c>
      <c r="H1384" s="4">
        <f>AP1384*1000</f>
        <v>5.601090659491745</v>
      </c>
      <c r="I1384" s="4">
        <f>(AU1384-BA1384)</f>
        <v>1.134740769318561</v>
      </c>
      <c r="J1384" s="4">
        <f>(P1384+AT1384*D1384)</f>
        <v>25.1378231048584</v>
      </c>
      <c r="K1384" s="4">
        <v>6</v>
      </c>
      <c r="L1384" s="4">
        <f>(K1384*AI1384+AJ1384)</f>
        <v>1.420000016689301</v>
      </c>
      <c r="M1384" s="4">
        <v>1</v>
      </c>
      <c r="N1384" s="4">
        <f>L1384*(M1384+1)*(M1384+1)/(M1384*M1384+1)</f>
        <v>2.840000033378601</v>
      </c>
      <c r="O1384" s="4">
        <v>24.59954643249512</v>
      </c>
      <c r="P1384" s="4">
        <v>25.1378231048584</v>
      </c>
      <c r="Q1384" s="4">
        <v>24.34250450134277</v>
      </c>
      <c r="R1384" s="4">
        <v>399.9228820800781</v>
      </c>
      <c r="S1384" s="4">
        <v>371.7294006347656</v>
      </c>
      <c r="T1384" s="4">
        <v>13.78956317901611</v>
      </c>
      <c r="U1384" s="4">
        <v>20.3806037902832</v>
      </c>
      <c r="V1384" s="4">
        <v>45.14018630981445</v>
      </c>
      <c r="W1384" s="4">
        <v>66.76386260986328</v>
      </c>
      <c r="X1384" s="4">
        <v>499.4905090332031</v>
      </c>
      <c r="Y1384" s="4">
        <v>1998.620483398438</v>
      </c>
      <c r="Z1384" s="4">
        <v>223.5868530273438</v>
      </c>
      <c r="AA1384" s="4">
        <v>101.6239700317383</v>
      </c>
      <c r="AB1384" s="4">
        <v>5.912551403045654</v>
      </c>
      <c r="AC1384" s="4">
        <v>0.2899121344089508</v>
      </c>
      <c r="AD1384" s="4">
        <v>0.2145033329725266</v>
      </c>
      <c r="AE1384" s="4">
        <v>0.03104706294834614</v>
      </c>
      <c r="AF1384" s="4">
        <v>0.2817970812320709</v>
      </c>
      <c r="AG1384" s="4">
        <v>0.0278342217206955</v>
      </c>
      <c r="AH1384" s="4">
        <v>0.6666666865348816</v>
      </c>
      <c r="AI1384" s="4">
        <v>-0.2195652425289154</v>
      </c>
      <c r="AJ1384" s="4">
        <v>2.737391471862793</v>
      </c>
      <c r="AK1384" s="4">
        <v>1</v>
      </c>
      <c r="AL1384" s="4">
        <v>0</v>
      </c>
      <c r="AM1384" s="4">
        <v>0.1599999964237213</v>
      </c>
      <c r="AN1384" s="4">
        <v>111115</v>
      </c>
      <c r="AO1384" s="4">
        <f>X1384*0.000001/(K1384*0.0001)</f>
        <v>0.832484181722005</v>
      </c>
      <c r="AP1384" s="4">
        <f>(U1384-T1384)/(1000-U1384)*AO1384</f>
        <v>0.005601090659491745</v>
      </c>
      <c r="AQ1384" s="4">
        <f>(P1384+273.15)</f>
        <v>298.2878231048584</v>
      </c>
      <c r="AR1384" s="4">
        <f>(O1384+273.15)</f>
        <v>297.7495464324951</v>
      </c>
      <c r="AS1384" s="4">
        <f>(Y1384*AK1384+Z1384*AL1384)*AM1384</f>
        <v>319.7792701961262</v>
      </c>
      <c r="AT1384" s="4">
        <f>((AS1384+0.00000010773*(AR1384^4-AQ1384^4))-AP1384*44100)/(L1384*0.92*2*29.3+0.00000043092*AQ1384^3)</f>
        <v>0.7572485902079372</v>
      </c>
      <c r="AU1384" s="4">
        <f>0.61365*EXP(17.502*J1384/(240.97+J1384))</f>
        <v>3.205898638131032</v>
      </c>
      <c r="AV1384" s="4">
        <f>AU1384*1000/AA1384</f>
        <v>31.54667778802378</v>
      </c>
      <c r="AW1384" s="4">
        <f>(AV1384-U1384)</f>
        <v>11.16607399774058</v>
      </c>
      <c r="AX1384" s="4">
        <f>IF(D1384,P1384,(O1384+P1384)/2)</f>
        <v>24.86868476867676</v>
      </c>
      <c r="AY1384" s="4">
        <f>0.61365*EXP(17.502*AX1384/(240.97+AX1384))</f>
        <v>3.154869218240765</v>
      </c>
      <c r="AZ1384" s="4">
        <f>IF(AW1384&lt;&gt;0,(1000-(AV1384+U1384)/2)/AW1384*AP1384,0)</f>
        <v>0.4885930323124453</v>
      </c>
      <c r="BA1384" s="4">
        <f>U1384*AA1384/1000</f>
        <v>2.071157868812472</v>
      </c>
      <c r="BB1384" s="4">
        <f>(AY1384-BA1384)</f>
        <v>1.083711349428294</v>
      </c>
      <c r="BC1384" s="4">
        <f>1/(1.6/F1384+1.37/N1384)</f>
        <v>0.3131141847312291</v>
      </c>
      <c r="BD1384" s="3">
        <f>G1384*AA1384*0.001</f>
      </c>
      <c r="BE1384" s="3">
        <f>G1384/S1384</f>
      </c>
      <c r="BF1384" s="4">
        <f>(1-AP1384*AA1384/AU1384/F1384)*100</f>
        <v>69.91284213984288</v>
      </c>
      <c r="BG1384" s="3">
        <f>(S1384-E1384/(N1384/1.35))</f>
      </c>
      <c r="BH1384" s="3">
        <f>E1384*BF1384/100/BG1384</f>
      </c>
    </row>
    <row r="1385" ht="16" customHeight="1">
      <c r="A1385" s="4">
        <v>1290</v>
      </c>
      <c r="B1385" t="s" s="2">
        <v>1431</v>
      </c>
      <c r="C1385" s="4">
        <v>7429.000031292439</v>
      </c>
      <c r="D1385" s="4">
        <v>0</v>
      </c>
      <c r="E1385" s="3">
        <f>(R1385-#REF!*(1000-T1385)/(1000-U1385))*AO1385</f>
      </c>
      <c r="F1385" s="4">
        <f>IF(AZ1385&lt;&gt;0,1/(1/AZ1385-1/N1385),0)</f>
        <v>0.5762632167935412</v>
      </c>
      <c r="G1385" s="3">
        <f>((BC1385-AP1385/2)*S1385-E1385)/(BC1385+AP1385/2)</f>
      </c>
      <c r="H1385" s="4">
        <f>AP1385*1000</f>
        <v>5.538192061769292</v>
      </c>
      <c r="I1385" s="4">
        <f>(AU1385-BA1385)</f>
        <v>1.144362319457006</v>
      </c>
      <c r="J1385" s="4">
        <f>(P1385+AT1385*D1385)</f>
        <v>25.14798164367676</v>
      </c>
      <c r="K1385" s="4">
        <v>6</v>
      </c>
      <c r="L1385" s="4">
        <f>(K1385*AI1385+AJ1385)</f>
        <v>1.420000016689301</v>
      </c>
      <c r="M1385" s="4">
        <v>1</v>
      </c>
      <c r="N1385" s="4">
        <f>L1385*(M1385+1)*(M1385+1)/(M1385*M1385+1)</f>
        <v>2.840000033378601</v>
      </c>
      <c r="O1385" s="4">
        <v>24.60082054138184</v>
      </c>
      <c r="P1385" s="4">
        <v>25.14798164367676</v>
      </c>
      <c r="Q1385" s="4">
        <v>24.34286308288574</v>
      </c>
      <c r="R1385" s="4">
        <v>399.9212951660156</v>
      </c>
      <c r="S1385" s="4">
        <v>371.982910156250</v>
      </c>
      <c r="T1385" s="4">
        <v>13.78761291503906</v>
      </c>
      <c r="U1385" s="4">
        <v>20.30503845214844</v>
      </c>
      <c r="V1385" s="4">
        <v>45.13078308105469</v>
      </c>
      <c r="W1385" s="4">
        <v>66.51399993896484</v>
      </c>
      <c r="X1385" s="4">
        <v>499.4983520507812</v>
      </c>
      <c r="Y1385" s="4">
        <v>1998.609741210938</v>
      </c>
      <c r="Z1385" s="4">
        <v>222.2329254150391</v>
      </c>
      <c r="AA1385" s="4">
        <v>101.6238632202148</v>
      </c>
      <c r="AB1385" s="4">
        <v>5.912551403045654</v>
      </c>
      <c r="AC1385" s="4">
        <v>0.2899121344089508</v>
      </c>
      <c r="AD1385" s="4">
        <v>0.2145033329725266</v>
      </c>
      <c r="AE1385" s="4">
        <v>0.03104706294834614</v>
      </c>
      <c r="AF1385" s="4">
        <v>0.2817970812320709</v>
      </c>
      <c r="AG1385" s="4">
        <v>0.0278342217206955</v>
      </c>
      <c r="AH1385" s="4">
        <v>0.6666666865348816</v>
      </c>
      <c r="AI1385" s="4">
        <v>-0.2195652425289154</v>
      </c>
      <c r="AJ1385" s="4">
        <v>2.737391471862793</v>
      </c>
      <c r="AK1385" s="4">
        <v>1</v>
      </c>
      <c r="AL1385" s="4">
        <v>0</v>
      </c>
      <c r="AM1385" s="4">
        <v>0.1599999964237213</v>
      </c>
      <c r="AN1385" s="4">
        <v>111115</v>
      </c>
      <c r="AO1385" s="4">
        <f>X1385*0.000001/(K1385*0.0001)</f>
        <v>0.8324972534179687</v>
      </c>
      <c r="AP1385" s="4">
        <f>(U1385-T1385)/(1000-U1385)*AO1385</f>
        <v>0.005538192061769293</v>
      </c>
      <c r="AQ1385" s="4">
        <f>(P1385+273.15)</f>
        <v>298.2979816436767</v>
      </c>
      <c r="AR1385" s="4">
        <f>(O1385+273.15)</f>
        <v>297.7508205413818</v>
      </c>
      <c r="AS1385" s="4">
        <f>(Y1385*AK1385+Z1385*AL1385)*AM1385</f>
        <v>319.7775514461646</v>
      </c>
      <c r="AT1385" s="4">
        <f>((AS1385+0.00000010773*(AR1385^4-AQ1385^4))-AP1385*44100)/(L1385*0.92*2*29.3+0.00000043092*AQ1385^3)</f>
        <v>0.7875865895481221</v>
      </c>
      <c r="AU1385" s="4">
        <f>0.61365*EXP(17.502*J1385/(240.97+J1385))</f>
        <v>3.207838769799342</v>
      </c>
      <c r="AV1385" s="4">
        <f>AU1385*1000/AA1385</f>
        <v>31.56580224516838</v>
      </c>
      <c r="AW1385" s="4">
        <f>(AV1385-U1385)</f>
        <v>11.26076379301994</v>
      </c>
      <c r="AX1385" s="4">
        <f>IF(D1385,P1385,(O1385+P1385)/2)</f>
        <v>24.8744010925293</v>
      </c>
      <c r="AY1385" s="4">
        <f>0.61365*EXP(17.502*AX1385/(240.97+AX1385))</f>
        <v>3.155945627000442</v>
      </c>
      <c r="AZ1385" s="4">
        <f>IF(AW1385&lt;&gt;0,(1000-(AV1385+U1385)/2)/AW1385*AP1385,0)</f>
        <v>0.4790577994380412</v>
      </c>
      <c r="BA1385" s="4">
        <f>U1385*AA1385/1000</f>
        <v>2.063476450342336</v>
      </c>
      <c r="BB1385" s="4">
        <f>(AY1385-BA1385)</f>
        <v>1.092469176658106</v>
      </c>
      <c r="BC1385" s="4">
        <f>1/(1.6/F1385+1.37/N1385)</f>
        <v>0.3068516901309648</v>
      </c>
      <c r="BD1385" s="3">
        <f>G1385*AA1385*0.001</f>
      </c>
      <c r="BE1385" s="3">
        <f>G1385/S1385</f>
      </c>
      <c r="BF1385" s="4">
        <f>(1-AP1385*AA1385/AU1385/F1385)*100</f>
        <v>69.55399725612291</v>
      </c>
      <c r="BG1385" s="3">
        <f>(S1385-E1385/(N1385/1.35))</f>
      </c>
      <c r="BH1385" s="3">
        <f>E1385*BF1385/100/BG1385</f>
      </c>
    </row>
    <row r="1386" ht="16" customHeight="1">
      <c r="A1386" s="4">
        <v>1291</v>
      </c>
      <c r="B1386" t="s" s="2">
        <v>1432</v>
      </c>
      <c r="C1386" s="4">
        <v>7434.500031169504</v>
      </c>
      <c r="D1386" s="4">
        <v>0</v>
      </c>
      <c r="E1386" s="3">
        <f>(R1386-#REF!*(1000-T1386)/(1000-U1386))*AO1386</f>
      </c>
      <c r="F1386" s="4">
        <f>IF(AZ1386&lt;&gt;0,1/(1/AZ1386-1/N1386),0)</f>
        <v>0.5612032949124716</v>
      </c>
      <c r="G1386" s="3">
        <f>((BC1386-AP1386/2)*S1386-E1386)/(BC1386+AP1386/2)</f>
      </c>
      <c r="H1386" s="4">
        <f>AP1386*1000</f>
        <v>5.468198920874091</v>
      </c>
      <c r="I1386" s="4">
        <f>(AU1386-BA1386)</f>
        <v>1.15514131080982</v>
      </c>
      <c r="J1386" s="4">
        <f>(P1386+AT1386*D1386)</f>
        <v>25.15933799743652</v>
      </c>
      <c r="K1386" s="4">
        <v>6</v>
      </c>
      <c r="L1386" s="4">
        <f>(K1386*AI1386+AJ1386)</f>
        <v>1.420000016689301</v>
      </c>
      <c r="M1386" s="4">
        <v>1</v>
      </c>
      <c r="N1386" s="4">
        <f>L1386*(M1386+1)*(M1386+1)/(M1386*M1386+1)</f>
        <v>2.840000033378601</v>
      </c>
      <c r="O1386" s="4">
        <v>24.60195541381836</v>
      </c>
      <c r="P1386" s="4">
        <v>25.15933799743652</v>
      </c>
      <c r="Q1386" s="4">
        <v>24.34164237976074</v>
      </c>
      <c r="R1386" s="4">
        <v>399.9154357910156</v>
      </c>
      <c r="S1386" s="4">
        <v>372.2645263671875</v>
      </c>
      <c r="T1386" s="4">
        <v>13.78469467163086</v>
      </c>
      <c r="U1386" s="4">
        <v>20.22036170959473</v>
      </c>
      <c r="V1386" s="4">
        <v>45.11855697631836</v>
      </c>
      <c r="W1386" s="4">
        <v>66.2332763671875</v>
      </c>
      <c r="X1386" s="4">
        <v>499.494140625</v>
      </c>
      <c r="Y1386" s="4">
        <v>1998.543457031250</v>
      </c>
      <c r="Z1386" s="4">
        <v>217.2040252685547</v>
      </c>
      <c r="AA1386" s="4">
        <v>101.6236801147461</v>
      </c>
      <c r="AB1386" s="4">
        <v>5.912551403045654</v>
      </c>
      <c r="AC1386" s="4">
        <v>0.2899121344089508</v>
      </c>
      <c r="AD1386" s="4">
        <v>0.2145033329725266</v>
      </c>
      <c r="AE1386" s="4">
        <v>0.03104706294834614</v>
      </c>
      <c r="AF1386" s="4">
        <v>0.2817970812320709</v>
      </c>
      <c r="AG1386" s="4">
        <v>0.0278342217206955</v>
      </c>
      <c r="AH1386" s="4">
        <v>0.6666666865348816</v>
      </c>
      <c r="AI1386" s="4">
        <v>-0.2195652425289154</v>
      </c>
      <c r="AJ1386" s="4">
        <v>2.737391471862793</v>
      </c>
      <c r="AK1386" s="4">
        <v>1</v>
      </c>
      <c r="AL1386" s="4">
        <v>0</v>
      </c>
      <c r="AM1386" s="4">
        <v>0.1599999964237213</v>
      </c>
      <c r="AN1386" s="4">
        <v>111115</v>
      </c>
      <c r="AO1386" s="4">
        <f>X1386*0.000001/(K1386*0.0001)</f>
        <v>0.8324902343749999</v>
      </c>
      <c r="AP1386" s="4">
        <f>(U1386-T1386)/(1000-U1386)*AO1386</f>
        <v>0.005468198920874091</v>
      </c>
      <c r="AQ1386" s="4">
        <f>(P1386+273.15)</f>
        <v>298.3093379974365</v>
      </c>
      <c r="AR1386" s="4">
        <f>(O1386+273.15)</f>
        <v>297.7519554138183</v>
      </c>
      <c r="AS1386" s="4">
        <f>(Y1386*AK1386+Z1386*AL1386)*AM1386</f>
        <v>319.7669459776516</v>
      </c>
      <c r="AT1386" s="4">
        <f>((AS1386+0.00000010773*(AR1386^4-AQ1386^4))-AP1386*44100)/(L1386*0.92*2*29.3+0.00000043092*AQ1386^3)</f>
        <v>0.8212032271384665</v>
      </c>
      <c r="AU1386" s="4">
        <f>0.61365*EXP(17.502*J1386/(240.97+J1386))</f>
        <v>3.210008880990135</v>
      </c>
      <c r="AV1386" s="4">
        <f>AU1386*1000/AA1386</f>
        <v>31.58721350541159</v>
      </c>
      <c r="AW1386" s="4">
        <f>(AV1386-U1386)</f>
        <v>11.36685179581686</v>
      </c>
      <c r="AX1386" s="4">
        <f>IF(D1386,P1386,(O1386+P1386)/2)</f>
        <v>24.88064670562744</v>
      </c>
      <c r="AY1386" s="4">
        <f>0.61365*EXP(17.502*AX1386/(240.97+AX1386))</f>
        <v>3.157122070138176</v>
      </c>
      <c r="AZ1386" s="4">
        <f>IF(AW1386&lt;&gt;0,(1000-(AV1386+U1386)/2)/AW1386*AP1386,0)</f>
        <v>0.4686039681974586</v>
      </c>
      <c r="BA1386" s="4">
        <f>U1386*AA1386/1000</f>
        <v>2.054867570180315</v>
      </c>
      <c r="BB1386" s="4">
        <f>(AY1386-BA1386)</f>
        <v>1.102254499957862</v>
      </c>
      <c r="BC1386" s="4">
        <f>1/(1.6/F1386+1.37/N1386)</f>
        <v>0.2999929992457563</v>
      </c>
      <c r="BD1386" s="3">
        <f>G1386*AA1386*0.001</f>
      </c>
      <c r="BE1386" s="3">
        <f>G1386/S1386</f>
      </c>
      <c r="BF1386" s="4">
        <f>(1-AP1386*AA1386/AU1386/F1386)*100</f>
        <v>69.15301113056361</v>
      </c>
      <c r="BG1386" s="3">
        <f>(S1386-E1386/(N1386/1.35))</f>
      </c>
      <c r="BH1386" s="3">
        <f>E1386*BF1386/100/BG1386</f>
      </c>
    </row>
    <row r="1387" ht="16" customHeight="1">
      <c r="A1387" s="4">
        <v>1292</v>
      </c>
      <c r="B1387" t="s" s="2">
        <v>1433</v>
      </c>
      <c r="C1387" s="4">
        <v>7439.500031057745</v>
      </c>
      <c r="D1387" s="4">
        <v>0</v>
      </c>
      <c r="E1387" s="3">
        <f>(R1387-#REF!*(1000-T1387)/(1000-U1387))*AO1387</f>
      </c>
      <c r="F1387" s="4">
        <f>IF(AZ1387&lt;&gt;0,1/(1/AZ1387-1/N1387),0)</f>
        <v>0.5473426691077861</v>
      </c>
      <c r="G1387" s="3">
        <f>((BC1387-AP1387/2)*S1387-E1387)/(BC1387+AP1387/2)</f>
      </c>
      <c r="H1387" s="4">
        <f>AP1387*1000</f>
        <v>5.403163468161319</v>
      </c>
      <c r="I1387" s="4">
        <f>(AU1387-BA1387)</f>
        <v>1.165565315670362</v>
      </c>
      <c r="J1387" s="4">
        <f>(P1387+AT1387*D1387)</f>
        <v>25.17194366455078</v>
      </c>
      <c r="K1387" s="4">
        <v>6</v>
      </c>
      <c r="L1387" s="4">
        <f>(K1387*AI1387+AJ1387)</f>
        <v>1.420000016689301</v>
      </c>
      <c r="M1387" s="4">
        <v>1</v>
      </c>
      <c r="N1387" s="4">
        <f>L1387*(M1387+1)*(M1387+1)/(M1387*M1387+1)</f>
        <v>2.840000033378601</v>
      </c>
      <c r="O1387" s="4">
        <v>24.60085296630859</v>
      </c>
      <c r="P1387" s="4">
        <v>25.17194366455078</v>
      </c>
      <c r="Q1387" s="4">
        <v>24.31875419616699</v>
      </c>
      <c r="R1387" s="4">
        <v>399.911865234375</v>
      </c>
      <c r="S1387" s="4">
        <v>372.545166015625</v>
      </c>
      <c r="T1387" s="4">
        <v>13.78217124938965</v>
      </c>
      <c r="U1387" s="4">
        <v>20.14159774780273</v>
      </c>
      <c r="V1387" s="4">
        <v>45.11146926879883</v>
      </c>
      <c r="W1387" s="4">
        <v>65.97876739501953</v>
      </c>
      <c r="X1387" s="4">
        <v>499.5106201171875</v>
      </c>
      <c r="Y1387" s="4">
        <v>1998.511474609375</v>
      </c>
      <c r="Z1387" s="4">
        <v>214.3354949951172</v>
      </c>
      <c r="AA1387" s="4">
        <v>101.6232147216797</v>
      </c>
      <c r="AB1387" s="4">
        <v>5.912551403045654</v>
      </c>
      <c r="AC1387" s="4">
        <v>0.2899121344089508</v>
      </c>
      <c r="AD1387" s="4">
        <v>0.2145033329725266</v>
      </c>
      <c r="AE1387" s="4">
        <v>0.03104706294834614</v>
      </c>
      <c r="AF1387" s="4">
        <v>0.2817970812320709</v>
      </c>
      <c r="AG1387" s="4">
        <v>0.0278342217206955</v>
      </c>
      <c r="AH1387" s="4">
        <v>0.6666666865348816</v>
      </c>
      <c r="AI1387" s="4">
        <v>-0.2195652425289154</v>
      </c>
      <c r="AJ1387" s="4">
        <v>2.737391471862793</v>
      </c>
      <c r="AK1387" s="4">
        <v>1</v>
      </c>
      <c r="AL1387" s="4">
        <v>0</v>
      </c>
      <c r="AM1387" s="4">
        <v>0.1599999964237213</v>
      </c>
      <c r="AN1387" s="4">
        <v>111115</v>
      </c>
      <c r="AO1387" s="4">
        <f>X1387*0.000001/(K1387*0.0001)</f>
        <v>0.8325177001953125</v>
      </c>
      <c r="AP1387" s="4">
        <f>(U1387-T1387)/(1000-U1387)*AO1387</f>
        <v>0.005403163468161319</v>
      </c>
      <c r="AQ1387" s="4">
        <f>(P1387+273.15)</f>
        <v>298.3219436645508</v>
      </c>
      <c r="AR1387" s="4">
        <f>(O1387+273.15)</f>
        <v>297.7508529663086</v>
      </c>
      <c r="AS1387" s="4">
        <f>(Y1387*AK1387+Z1387*AL1387)*AM1387</f>
        <v>319.761828790266</v>
      </c>
      <c r="AT1387" s="4">
        <f>((AS1387+0.00000010773*(AR1387^4-AQ1387^4))-AP1387*44100)/(L1387*0.92*2*29.3+0.00000043092*AQ1387^3)</f>
        <v>0.851943427355574</v>
      </c>
      <c r="AU1387" s="4">
        <f>0.61365*EXP(17.502*J1387/(240.97+J1387))</f>
        <v>3.21241922843302</v>
      </c>
      <c r="AV1387" s="4">
        <f>AU1387*1000/AA1387</f>
        <v>31.61107663471407</v>
      </c>
      <c r="AW1387" s="4">
        <f>(AV1387-U1387)</f>
        <v>11.46947888691134</v>
      </c>
      <c r="AX1387" s="4">
        <f>IF(D1387,P1387,(O1387+P1387)/2)</f>
        <v>24.88639831542969</v>
      </c>
      <c r="AY1387" s="4">
        <f>0.61365*EXP(17.502*AX1387/(240.97+AX1387))</f>
        <v>3.158205800241181</v>
      </c>
      <c r="AZ1387" s="4">
        <f>IF(AW1387&lt;&gt;0,(1000-(AV1387+U1387)/2)/AW1387*AP1387,0)</f>
        <v>0.4589004819012381</v>
      </c>
      <c r="BA1387" s="4">
        <f>U1387*AA1387/1000</f>
        <v>2.046853912762657</v>
      </c>
      <c r="BB1387" s="4">
        <f>(AY1387-BA1387)</f>
        <v>1.111351887478524</v>
      </c>
      <c r="BC1387" s="4">
        <f>1/(1.6/F1387+1.37/N1387)</f>
        <v>0.2936332548256739</v>
      </c>
      <c r="BD1387" s="3">
        <f>G1387*AA1387*0.001</f>
      </c>
      <c r="BE1387" s="3">
        <f>G1387/S1387</f>
      </c>
      <c r="BF1387" s="4">
        <f>(1-AP1387*AA1387/AU1387/F1387)*100</f>
        <v>68.77161581304394</v>
      </c>
      <c r="BG1387" s="3">
        <f>(S1387-E1387/(N1387/1.35))</f>
      </c>
      <c r="BH1387" s="3">
        <f>E1387*BF1387/100/BG1387</f>
      </c>
    </row>
    <row r="1388" ht="16" customHeight="1">
      <c r="A1388" s="4">
        <v>1293</v>
      </c>
      <c r="B1388" t="s" s="2">
        <v>1434</v>
      </c>
      <c r="C1388" s="4">
        <v>7444.500030945987</v>
      </c>
      <c r="D1388" s="4">
        <v>0</v>
      </c>
      <c r="E1388" s="3">
        <f>(R1388-#REF!*(1000-T1388)/(1000-U1388))*AO1388</f>
      </c>
      <c r="F1388" s="4">
        <f>IF(AZ1388&lt;&gt;0,1/(1/AZ1388-1/N1388),0)</f>
        <v>0.5335372987045346</v>
      </c>
      <c r="G1388" s="3">
        <f>((BC1388-AP1388/2)*S1388-E1388)/(BC1388+AP1388/2)</f>
      </c>
      <c r="H1388" s="4">
        <f>AP1388*1000</f>
        <v>5.33406429904718</v>
      </c>
      <c r="I1388" s="4">
        <f>(AU1388-BA1388)</f>
        <v>1.175659820910901</v>
      </c>
      <c r="J1388" s="4">
        <f>(P1388+AT1388*D1388)</f>
        <v>25.18086624145508</v>
      </c>
      <c r="K1388" s="4">
        <v>6</v>
      </c>
      <c r="L1388" s="4">
        <f>(K1388*AI1388+AJ1388)</f>
        <v>1.420000016689301</v>
      </c>
      <c r="M1388" s="4">
        <v>1</v>
      </c>
      <c r="N1388" s="4">
        <f>L1388*(M1388+1)*(M1388+1)/(M1388*M1388+1)</f>
        <v>2.840000033378601</v>
      </c>
      <c r="O1388" s="4">
        <v>24.5904712677002</v>
      </c>
      <c r="P1388" s="4">
        <v>25.18086624145508</v>
      </c>
      <c r="Q1388" s="4">
        <v>24.25615310668945</v>
      </c>
      <c r="R1388" s="4">
        <v>399.9278259277344</v>
      </c>
      <c r="S1388" s="4">
        <v>372.8155212402344</v>
      </c>
      <c r="T1388" s="4">
        <v>13.78043270111084</v>
      </c>
      <c r="U1388" s="4">
        <v>20.05909156799316</v>
      </c>
      <c r="V1388" s="4">
        <v>45.12881851196289</v>
      </c>
      <c r="W1388" s="4">
        <v>65.74502563476562</v>
      </c>
      <c r="X1388" s="4">
        <v>499.508056640625</v>
      </c>
      <c r="Y1388" s="4">
        <v>1998.819702148438</v>
      </c>
      <c r="Z1388" s="4">
        <v>214.3204956054688</v>
      </c>
      <c r="AA1388" s="4">
        <v>101.6230697631836</v>
      </c>
      <c r="AB1388" s="4">
        <v>5.912551403045654</v>
      </c>
      <c r="AC1388" s="4">
        <v>0.2899121344089508</v>
      </c>
      <c r="AD1388" s="4">
        <v>0.2145033329725266</v>
      </c>
      <c r="AE1388" s="4">
        <v>0.03104706294834614</v>
      </c>
      <c r="AF1388" s="4">
        <v>0.2817970812320709</v>
      </c>
      <c r="AG1388" s="4">
        <v>0.0278342217206955</v>
      </c>
      <c r="AH1388" s="4">
        <v>0.3333333432674408</v>
      </c>
      <c r="AI1388" s="4">
        <v>-0.2195652425289154</v>
      </c>
      <c r="AJ1388" s="4">
        <v>2.737391471862793</v>
      </c>
      <c r="AK1388" s="4">
        <v>1</v>
      </c>
      <c r="AL1388" s="4">
        <v>0</v>
      </c>
      <c r="AM1388" s="4">
        <v>0.1599999964237213</v>
      </c>
      <c r="AN1388" s="4">
        <v>111115</v>
      </c>
      <c r="AO1388" s="4">
        <f>X1388*0.000001/(K1388*0.0001)</f>
        <v>0.8325134277343749</v>
      </c>
      <c r="AP1388" s="4">
        <f>(U1388-T1388)/(1000-U1388)*AO1388</f>
        <v>0.005334064299047181</v>
      </c>
      <c r="AQ1388" s="4">
        <f>(P1388+273.15)</f>
        <v>298.3308662414551</v>
      </c>
      <c r="AR1388" s="4">
        <f>(O1388+273.15)</f>
        <v>297.7404712677002</v>
      </c>
      <c r="AS1388" s="4">
        <f>(Y1388*AK1388+Z1388*AL1388)*AM1388</f>
        <v>319.8111451954137</v>
      </c>
      <c r="AT1388" s="4">
        <f>((AS1388+0.00000010773*(AR1388^4-AQ1388^4))-AP1388*44100)/(L1388*0.92*2*29.3+0.00000043092*AQ1388^3)</f>
        <v>0.8846212599930251</v>
      </c>
      <c r="AU1388" s="4">
        <f>0.61365*EXP(17.502*J1388/(240.97+J1388))</f>
        <v>3.214126282711159</v>
      </c>
      <c r="AV1388" s="4">
        <f>AU1388*1000/AA1388</f>
        <v>31.62791962692299</v>
      </c>
      <c r="AW1388" s="4">
        <f>(AV1388-U1388)</f>
        <v>11.56882805892982</v>
      </c>
      <c r="AX1388" s="4">
        <f>IF(D1388,P1388,(O1388+P1388)/2)</f>
        <v>24.88566875457764</v>
      </c>
      <c r="AY1388" s="4">
        <f>0.61365*EXP(17.502*AX1388/(240.97+AX1388))</f>
        <v>3.158068316889598</v>
      </c>
      <c r="AZ1388" s="4">
        <f>IF(AW1388&lt;&gt;0,(1000-(AV1388+U1388)/2)/AW1388*AP1388,0)</f>
        <v>0.449156418611189</v>
      </c>
      <c r="BA1388" s="4">
        <f>U1388*AA1388/1000</f>
        <v>2.038466461800257</v>
      </c>
      <c r="BB1388" s="4">
        <f>(AY1388-BA1388)</f>
        <v>1.119601855089341</v>
      </c>
      <c r="BC1388" s="4">
        <f>1/(1.6/F1388+1.37/N1388)</f>
        <v>0.2872533486192747</v>
      </c>
      <c r="BD1388" s="3">
        <f>G1388*AA1388*0.001</f>
      </c>
      <c r="BE1388" s="3">
        <f>G1388/S1388</f>
      </c>
      <c r="BF1388" s="4">
        <f>(1-AP1388*AA1388/AU1388/F1388)*100</f>
        <v>68.39012092483718</v>
      </c>
      <c r="BG1388" s="3">
        <f>(S1388-E1388/(N1388/1.35))</f>
      </c>
      <c r="BH1388" s="3">
        <f>E1388*BF1388/100/BG1388</f>
      </c>
    </row>
    <row r="1389" ht="16" customHeight="1">
      <c r="A1389" s="4">
        <v>1294</v>
      </c>
      <c r="B1389" t="s" s="2">
        <v>1435</v>
      </c>
      <c r="C1389" s="4">
        <v>7450.000030823052</v>
      </c>
      <c r="D1389" s="4">
        <v>0</v>
      </c>
      <c r="E1389" s="3">
        <f>(R1389-#REF!*(1000-T1389)/(1000-U1389))*AO1389</f>
      </c>
      <c r="F1389" s="4">
        <f>IF(AZ1389&lt;&gt;0,1/(1/AZ1389-1/N1389),0)</f>
        <v>0.5187551307014648</v>
      </c>
      <c r="G1389" s="3">
        <f>((BC1389-AP1389/2)*S1389-E1389)/(BC1389+AP1389/2)</f>
      </c>
      <c r="H1389" s="4">
        <f>AP1389*1000</f>
        <v>5.25498094675537</v>
      </c>
      <c r="I1389" s="4">
        <f>(AU1389-BA1389)</f>
        <v>1.186064362509283</v>
      </c>
      <c r="J1389" s="4">
        <f>(P1389+AT1389*D1389)</f>
        <v>25.18472862243652</v>
      </c>
      <c r="K1389" s="4">
        <v>6</v>
      </c>
      <c r="L1389" s="4">
        <f>(K1389*AI1389+AJ1389)</f>
        <v>1.420000016689301</v>
      </c>
      <c r="M1389" s="4">
        <v>1</v>
      </c>
      <c r="N1389" s="4">
        <f>L1389*(M1389+1)*(M1389+1)/(M1389*M1389+1)</f>
        <v>2.840000033378601</v>
      </c>
      <c r="O1389" s="4">
        <v>24.56531715393066</v>
      </c>
      <c r="P1389" s="4">
        <v>25.18472862243652</v>
      </c>
      <c r="Q1389" s="4">
        <v>24.18110466003418</v>
      </c>
      <c r="R1389" s="4">
        <v>399.9307250976562</v>
      </c>
      <c r="S1389" s="4">
        <v>373.0636596679688</v>
      </c>
      <c r="T1389" s="4">
        <v>13.77786636352539</v>
      </c>
      <c r="U1389" s="4">
        <v>19.96403121948242</v>
      </c>
      <c r="V1389" s="4">
        <v>45.18199920654297</v>
      </c>
      <c r="W1389" s="4">
        <v>65.52507019042969</v>
      </c>
      <c r="X1389" s="4">
        <v>499.508544921875</v>
      </c>
      <c r="Y1389" s="4">
        <v>1999.189575195312</v>
      </c>
      <c r="Z1389" s="4">
        <v>217.7761077880859</v>
      </c>
      <c r="AA1389" s="4">
        <v>101.6228179931641</v>
      </c>
      <c r="AB1389" s="4">
        <v>5.912551403045654</v>
      </c>
      <c r="AC1389" s="4">
        <v>0.2899121344089508</v>
      </c>
      <c r="AD1389" s="4">
        <v>0.2145033329725266</v>
      </c>
      <c r="AE1389" s="4">
        <v>0.03104706294834614</v>
      </c>
      <c r="AF1389" s="4">
        <v>0.2817970812320709</v>
      </c>
      <c r="AG1389" s="4">
        <v>0.0278342217206955</v>
      </c>
      <c r="AH1389" s="4">
        <v>0.3333333432674408</v>
      </c>
      <c r="AI1389" s="4">
        <v>-0.2195652425289154</v>
      </c>
      <c r="AJ1389" s="4">
        <v>2.737391471862793</v>
      </c>
      <c r="AK1389" s="4">
        <v>1</v>
      </c>
      <c r="AL1389" s="4">
        <v>0</v>
      </c>
      <c r="AM1389" s="4">
        <v>0.1599999964237213</v>
      </c>
      <c r="AN1389" s="4">
        <v>111115</v>
      </c>
      <c r="AO1389" s="4">
        <f>X1389*0.000001/(K1389*0.0001)</f>
        <v>0.8325142415364581</v>
      </c>
      <c r="AP1389" s="4">
        <f>(U1389-T1389)/(1000-U1389)*AO1389</f>
        <v>0.00525498094675537</v>
      </c>
      <c r="AQ1389" s="4">
        <f>(P1389+273.15)</f>
        <v>298.3347286224365</v>
      </c>
      <c r="AR1389" s="4">
        <f>(O1389+273.15)</f>
        <v>297.7153171539306</v>
      </c>
      <c r="AS1389" s="4">
        <f>(Y1389*AK1389+Z1389*AL1389)*AM1389</f>
        <v>319.8703248815909</v>
      </c>
      <c r="AT1389" s="4">
        <f>((AS1389+0.00000010773*(AR1389^4-AQ1389^4))-AP1389*44100)/(L1389*0.92*2*29.3+0.00000043092*AQ1389^3)</f>
        <v>0.9211690646760889</v>
      </c>
      <c r="AU1389" s="4">
        <f>0.61365*EXP(17.502*J1389/(240.97+J1389))</f>
        <v>3.21486547353659</v>
      </c>
      <c r="AV1389" s="4">
        <f>AU1389*1000/AA1389</f>
        <v>31.63527185157222</v>
      </c>
      <c r="AW1389" s="4">
        <f>(AV1389-U1389)</f>
        <v>11.6712406320898</v>
      </c>
      <c r="AX1389" s="4">
        <f>IF(D1389,P1389,(O1389+P1389)/2)</f>
        <v>24.87502288818359</v>
      </c>
      <c r="AY1389" s="4">
        <f>0.61365*EXP(17.502*AX1389/(240.97+AX1389))</f>
        <v>3.156062733191961</v>
      </c>
      <c r="AZ1389" s="4">
        <f>IF(AW1389&lt;&gt;0,(1000-(AV1389+U1389)/2)/AW1389*AP1389,0)</f>
        <v>0.4386341119064554</v>
      </c>
      <c r="BA1389" s="4">
        <f>U1389*AA1389/1000</f>
        <v>2.028801111027307</v>
      </c>
      <c r="BB1389" s="4">
        <f>(AY1389-BA1389)</f>
        <v>1.127261622164654</v>
      </c>
      <c r="BC1389" s="4">
        <f>1/(1.6/F1389+1.37/N1389)</f>
        <v>0.2803711167958823</v>
      </c>
      <c r="BD1389" s="3">
        <f>G1389*AA1389*0.001</f>
      </c>
      <c r="BE1389" s="3">
        <f>G1389/S1389</f>
      </c>
      <c r="BF1389" s="4">
        <f>(1-AP1389*AA1389/AU1389/F1389)*100</f>
        <v>67.97883195182361</v>
      </c>
      <c r="BG1389" s="3">
        <f>(S1389-E1389/(N1389/1.35))</f>
      </c>
      <c r="BH1389" s="3">
        <f>E1389*BF1389/100/BG1389</f>
      </c>
    </row>
    <row r="1390" ht="16" customHeight="1">
      <c r="A1390" s="4">
        <v>1295</v>
      </c>
      <c r="B1390" t="s" s="2">
        <v>1436</v>
      </c>
      <c r="C1390" s="4">
        <v>7455.000030711293</v>
      </c>
      <c r="D1390" s="4">
        <v>0</v>
      </c>
      <c r="E1390" s="3">
        <f>(R1390-#REF!*(1000-T1390)/(1000-U1390))*AO1390</f>
      </c>
      <c r="F1390" s="4">
        <f>IF(AZ1390&lt;&gt;0,1/(1/AZ1390-1/N1390),0)</f>
        <v>0.5054663951761065</v>
      </c>
      <c r="G1390" s="3">
        <f>((BC1390-AP1390/2)*S1390-E1390)/(BC1390+AP1390/2)</f>
      </c>
      <c r="H1390" s="4">
        <f>AP1390*1000</f>
        <v>5.180371916583625</v>
      </c>
      <c r="I1390" s="4">
        <f>(AU1390-BA1390)</f>
        <v>1.195266701691703</v>
      </c>
      <c r="J1390" s="4">
        <f>(P1390+AT1390*D1390)</f>
        <v>25.18535041809082</v>
      </c>
      <c r="K1390" s="4">
        <v>6</v>
      </c>
      <c r="L1390" s="4">
        <f>(K1390*AI1390+AJ1390)</f>
        <v>1.420000016689301</v>
      </c>
      <c r="M1390" s="4">
        <v>1</v>
      </c>
      <c r="N1390" s="4">
        <f>L1390*(M1390+1)*(M1390+1)/(M1390*M1390+1)</f>
        <v>2.840000033378601</v>
      </c>
      <c r="O1390" s="4">
        <v>24.53812026977539</v>
      </c>
      <c r="P1390" s="4">
        <v>25.18535041809082</v>
      </c>
      <c r="Q1390" s="4">
        <v>24.14957237243652</v>
      </c>
      <c r="R1390" s="4">
        <v>399.937988281250</v>
      </c>
      <c r="S1390" s="4">
        <v>373.2946166992188</v>
      </c>
      <c r="T1390" s="4">
        <v>13.77560710906982</v>
      </c>
      <c r="U1390" s="4">
        <v>19.87470817565918</v>
      </c>
      <c r="V1390" s="4">
        <v>45.24490356445312</v>
      </c>
      <c r="W1390" s="4">
        <v>65.33580780029297</v>
      </c>
      <c r="X1390" s="4">
        <v>499.4913330078125</v>
      </c>
      <c r="Y1390" s="4">
        <v>1999.433349609375</v>
      </c>
      <c r="Z1390" s="4">
        <v>219.2361450195312</v>
      </c>
      <c r="AA1390" s="4">
        <v>101.6225128173828</v>
      </c>
      <c r="AB1390" s="4">
        <v>5.912551403045654</v>
      </c>
      <c r="AC1390" s="4">
        <v>0.2899121344089508</v>
      </c>
      <c r="AD1390" s="4">
        <v>0.2145033329725266</v>
      </c>
      <c r="AE1390" s="4">
        <v>0.03104706294834614</v>
      </c>
      <c r="AF1390" s="4">
        <v>0.2817970812320709</v>
      </c>
      <c r="AG1390" s="4">
        <v>0.0278342217206955</v>
      </c>
      <c r="AH1390" s="4">
        <v>0.3333333432674408</v>
      </c>
      <c r="AI1390" s="4">
        <v>-0.2195652425289154</v>
      </c>
      <c r="AJ1390" s="4">
        <v>2.737391471862793</v>
      </c>
      <c r="AK1390" s="4">
        <v>1</v>
      </c>
      <c r="AL1390" s="4">
        <v>0</v>
      </c>
      <c r="AM1390" s="4">
        <v>0.1599999964237213</v>
      </c>
      <c r="AN1390" s="4">
        <v>111115</v>
      </c>
      <c r="AO1390" s="4">
        <f>X1390*0.000001/(K1390*0.0001)</f>
        <v>0.8324855550130207</v>
      </c>
      <c r="AP1390" s="4">
        <f>(U1390-T1390)/(1000-U1390)*AO1390</f>
        <v>0.005180371916583625</v>
      </c>
      <c r="AQ1390" s="4">
        <f>(P1390+273.15)</f>
        <v>298.3353504180908</v>
      </c>
      <c r="AR1390" s="4">
        <f>(O1390+273.15)</f>
        <v>297.6881202697754</v>
      </c>
      <c r="AS1390" s="4">
        <f>(Y1390*AK1390+Z1390*AL1390)*AM1390</f>
        <v>319.9093287869691</v>
      </c>
      <c r="AT1390" s="4">
        <f>((AS1390+0.00000010773*(AR1390^4-AQ1390^4))-AP1390*44100)/(L1390*0.92*2*29.3+0.00000043092*AQ1390^3)</f>
        <v>0.9554072506054641</v>
      </c>
      <c r="AU1390" s="4">
        <f>0.61365*EXP(17.502*J1390/(240.97+J1390))</f>
        <v>3.214984488014371</v>
      </c>
      <c r="AV1390" s="4">
        <f>AU1390*1000/AA1390</f>
        <v>31.63653799617951</v>
      </c>
      <c r="AW1390" s="4">
        <f>(AV1390-U1390)</f>
        <v>11.76182982052033</v>
      </c>
      <c r="AX1390" s="4">
        <f>IF(D1390,P1390,(O1390+P1390)/2)</f>
        <v>24.86173534393311</v>
      </c>
      <c r="AY1390" s="4">
        <f>0.61365*EXP(17.502*AX1390/(240.97+AX1390))</f>
        <v>3.153561043341108</v>
      </c>
      <c r="AZ1390" s="4">
        <f>IF(AW1390&lt;&gt;0,(1000-(AV1390+U1390)/2)/AW1390*AP1390,0)</f>
        <v>0.4290954967950679</v>
      </c>
      <c r="BA1390" s="4">
        <f>U1390*AA1390/1000</f>
        <v>2.019717786322668</v>
      </c>
      <c r="BB1390" s="4">
        <f>(AY1390-BA1390)</f>
        <v>1.13384325701844</v>
      </c>
      <c r="BC1390" s="4">
        <f>1/(1.6/F1390+1.37/N1390)</f>
        <v>0.2741387550160928</v>
      </c>
      <c r="BD1390" s="3">
        <f>G1390*AA1390*0.001</f>
      </c>
      <c r="BE1390" s="3">
        <f>G1390/S1390</f>
      </c>
      <c r="BF1390" s="4">
        <f>(1-AP1390*AA1390/AU1390/F1390)*100</f>
        <v>67.60487200285928</v>
      </c>
      <c r="BG1390" s="3">
        <f>(S1390-E1390/(N1390/1.35))</f>
      </c>
      <c r="BH1390" s="3">
        <f>E1390*BF1390/100/BG1390</f>
      </c>
    </row>
    <row r="1391" ht="16" customHeight="1">
      <c r="A1391" s="4">
        <v>1296</v>
      </c>
      <c r="B1391" t="s" s="2">
        <v>1437</v>
      </c>
      <c r="C1391" s="4">
        <v>7460.000030599535</v>
      </c>
      <c r="D1391" s="4">
        <v>0</v>
      </c>
      <c r="E1391" s="3">
        <f>(R1391-#REF!*(1000-T1391)/(1000-U1391))*AO1391</f>
      </c>
      <c r="F1391" s="4">
        <f>IF(AZ1391&lt;&gt;0,1/(1/AZ1391-1/N1391),0)</f>
        <v>0.4918070077329871</v>
      </c>
      <c r="G1391" s="3">
        <f>((BC1391-AP1391/2)*S1391-E1391)/(BC1391+AP1391/2)</f>
      </c>
      <c r="H1391" s="4">
        <f>AP1391*1000</f>
        <v>5.104329945200232</v>
      </c>
      <c r="I1391" s="4">
        <f>(AU1391-BA1391)</f>
        <v>1.205535374560626</v>
      </c>
      <c r="J1391" s="4">
        <f>(P1391+AT1391*D1391)</f>
        <v>25.19073104858398</v>
      </c>
      <c r="K1391" s="4">
        <v>6</v>
      </c>
      <c r="L1391" s="4">
        <f>(K1391*AI1391+AJ1391)</f>
        <v>1.420000016689301</v>
      </c>
      <c r="M1391" s="4">
        <v>1</v>
      </c>
      <c r="N1391" s="4">
        <f>L1391*(M1391+1)*(M1391+1)/(M1391*M1391+1)</f>
        <v>2.840000033378601</v>
      </c>
      <c r="O1391" s="4">
        <v>24.51628875732422</v>
      </c>
      <c r="P1391" s="4">
        <v>25.19073104858398</v>
      </c>
      <c r="Q1391" s="4">
        <v>24.13060188293457</v>
      </c>
      <c r="R1391" s="4">
        <v>399.9256591796875</v>
      </c>
      <c r="S1391" s="4">
        <v>373.5935974121094</v>
      </c>
      <c r="T1391" s="4">
        <v>13.77373600006104</v>
      </c>
      <c r="U1391" s="4">
        <v>19.78385925292969</v>
      </c>
      <c r="V1391" s="4">
        <v>45.29981994628906</v>
      </c>
      <c r="W1391" s="4">
        <v>65.12675476074219</v>
      </c>
      <c r="X1391" s="4">
        <v>499.4919128417969</v>
      </c>
      <c r="Y1391" s="4">
        <v>1999.3935546875</v>
      </c>
      <c r="Z1391" s="4">
        <v>219.9951019287109</v>
      </c>
      <c r="AA1391" s="4">
        <v>101.6221923828125</v>
      </c>
      <c r="AB1391" s="4">
        <v>5.912551403045654</v>
      </c>
      <c r="AC1391" s="4">
        <v>0.2899121344089508</v>
      </c>
      <c r="AD1391" s="4">
        <v>0.2145033329725266</v>
      </c>
      <c r="AE1391" s="4">
        <v>0.03104706294834614</v>
      </c>
      <c r="AF1391" s="4">
        <v>0.2817970812320709</v>
      </c>
      <c r="AG1391" s="4">
        <v>0.0278342217206955</v>
      </c>
      <c r="AH1391" s="4">
        <v>0.3333333432674408</v>
      </c>
      <c r="AI1391" s="4">
        <v>-0.2195652425289154</v>
      </c>
      <c r="AJ1391" s="4">
        <v>2.737391471862793</v>
      </c>
      <c r="AK1391" s="4">
        <v>1</v>
      </c>
      <c r="AL1391" s="4">
        <v>0</v>
      </c>
      <c r="AM1391" s="4">
        <v>0.1599999964237213</v>
      </c>
      <c r="AN1391" s="4">
        <v>111115</v>
      </c>
      <c r="AO1391" s="4">
        <f>X1391*0.000001/(K1391*0.0001)</f>
        <v>0.8324865214029947</v>
      </c>
      <c r="AP1391" s="4">
        <f>(U1391-T1391)/(1000-U1391)*AO1391</f>
        <v>0.005104329945200232</v>
      </c>
      <c r="AQ1391" s="4">
        <f>(P1391+273.15)</f>
        <v>298.340731048584</v>
      </c>
      <c r="AR1391" s="4">
        <f>(O1391+273.15)</f>
        <v>297.6662887573242</v>
      </c>
      <c r="AS1391" s="4">
        <f>(Y1391*AK1391+Z1391*AL1391)*AM1391</f>
        <v>319.9029615996114</v>
      </c>
      <c r="AT1391" s="4">
        <f>((AS1391+0.00000010773*(AR1391^4-AQ1391^4))-AP1391*44100)/(L1391*0.92*2*29.3+0.00000043092*AQ1391^3)</f>
        <v>0.9899168548657362</v>
      </c>
      <c r="AU1391" s="4">
        <f>0.61365*EXP(17.502*J1391/(240.97+J1391))</f>
        <v>3.216014525636332</v>
      </c>
      <c r="AV1391" s="4">
        <f>AU1391*1000/AA1391</f>
        <v>31.64677370393222</v>
      </c>
      <c r="AW1391" s="4">
        <f>(AV1391-U1391)</f>
        <v>11.86291445100253</v>
      </c>
      <c r="AX1391" s="4">
        <f>IF(D1391,P1391,(O1391+P1391)/2)</f>
        <v>24.8535099029541</v>
      </c>
      <c r="AY1391" s="4">
        <f>0.61365*EXP(17.502*AX1391/(240.97+AX1391))</f>
        <v>3.152013280991523</v>
      </c>
      <c r="AZ1391" s="4">
        <f>IF(AW1391&lt;&gt;0,(1000-(AV1391+U1391)/2)/AW1391*AP1391,0)</f>
        <v>0.4192115273012697</v>
      </c>
      <c r="BA1391" s="4">
        <f>U1391*AA1391/1000</f>
        <v>2.010479151075706</v>
      </c>
      <c r="BB1391" s="4">
        <f>(AY1391-BA1391)</f>
        <v>1.141534129915817</v>
      </c>
      <c r="BC1391" s="4">
        <f>1/(1.6/F1391+1.37/N1391)</f>
        <v>0.2676872313026292</v>
      </c>
      <c r="BD1391" s="3">
        <f>G1391*AA1391*0.001</f>
      </c>
      <c r="BE1391" s="3">
        <f>G1391/S1391</f>
      </c>
      <c r="BF1391" s="4">
        <f>(1-AP1391*AA1391/AU1391/F1391)*100</f>
        <v>67.20447517508342</v>
      </c>
      <c r="BG1391" s="3">
        <f>(S1391-E1391/(N1391/1.35))</f>
      </c>
      <c r="BH1391" s="3">
        <f>E1391*BF1391/100/BG1391</f>
      </c>
    </row>
    <row r="1392" ht="16" customHeight="1">
      <c r="A1392" s="4">
        <v>1297</v>
      </c>
      <c r="B1392" t="s" s="2">
        <v>1438</v>
      </c>
      <c r="C1392" s="4">
        <v>7465.5000304766</v>
      </c>
      <c r="D1392" s="4">
        <v>0</v>
      </c>
      <c r="E1392" s="3">
        <f>(R1392-#REF!*(1000-T1392)/(1000-U1392))*AO1392</f>
      </c>
      <c r="F1392" s="4">
        <f>IF(AZ1392&lt;&gt;0,1/(1/AZ1392-1/N1392),0)</f>
        <v>0.4769018067271468</v>
      </c>
      <c r="G1392" s="3">
        <f>((BC1392-AP1392/2)*S1392-E1392)/(BC1392+AP1392/2)</f>
      </c>
      <c r="H1392" s="4">
        <f>AP1392*1000</f>
        <v>5.01862991079859</v>
      </c>
      <c r="I1392" s="4">
        <f>(AU1392-BA1392)</f>
        <v>1.216927887030334</v>
      </c>
      <c r="J1392" s="4">
        <f>(P1392+AT1392*D1392)</f>
        <v>25.1956729888916</v>
      </c>
      <c r="K1392" s="4">
        <v>6</v>
      </c>
      <c r="L1392" s="4">
        <f>(K1392*AI1392+AJ1392)</f>
        <v>1.420000016689301</v>
      </c>
      <c r="M1392" s="4">
        <v>1</v>
      </c>
      <c r="N1392" s="4">
        <f>L1392*(M1392+1)*(M1392+1)/(M1392*M1392+1)</f>
        <v>2.840000033378601</v>
      </c>
      <c r="O1392" s="4">
        <v>24.49079132080078</v>
      </c>
      <c r="P1392" s="4">
        <v>25.1956729888916</v>
      </c>
      <c r="Q1392" s="4">
        <v>24.06133651733398</v>
      </c>
      <c r="R1392" s="4">
        <v>399.9479064941406</v>
      </c>
      <c r="S1392" s="4">
        <v>373.9438781738281</v>
      </c>
      <c r="T1392" s="4">
        <v>13.77134037017822</v>
      </c>
      <c r="U1392" s="4">
        <v>19.68110466003418</v>
      </c>
      <c r="V1392" s="4">
        <v>45.36062240600586</v>
      </c>
      <c r="W1392" s="4">
        <v>64.88854217529297</v>
      </c>
      <c r="X1392" s="4">
        <v>499.4978637695312</v>
      </c>
      <c r="Y1392" s="4">
        <v>1999.3193359375</v>
      </c>
      <c r="Z1392" s="4">
        <v>220.8889465332031</v>
      </c>
      <c r="AA1392" s="4">
        <v>101.6219863891602</v>
      </c>
      <c r="AB1392" s="4">
        <v>5.912551403045654</v>
      </c>
      <c r="AC1392" s="4">
        <v>0.2899121344089508</v>
      </c>
      <c r="AD1392" s="4">
        <v>0.2145033329725266</v>
      </c>
      <c r="AE1392" s="4">
        <v>0.03104706294834614</v>
      </c>
      <c r="AF1392" s="4">
        <v>0.2817970812320709</v>
      </c>
      <c r="AG1392" s="4">
        <v>0.0278342217206955</v>
      </c>
      <c r="AH1392" s="4">
        <v>0.3333333432674408</v>
      </c>
      <c r="AI1392" s="4">
        <v>-0.2195652425289154</v>
      </c>
      <c r="AJ1392" s="4">
        <v>2.737391471862793</v>
      </c>
      <c r="AK1392" s="4">
        <v>1</v>
      </c>
      <c r="AL1392" s="4">
        <v>0</v>
      </c>
      <c r="AM1392" s="4">
        <v>0.1599999964237213</v>
      </c>
      <c r="AN1392" s="4">
        <v>111115</v>
      </c>
      <c r="AO1392" s="4">
        <f>X1392*0.000001/(K1392*0.0001)</f>
        <v>0.8324964396158854</v>
      </c>
      <c r="AP1392" s="4">
        <f>(U1392-T1392)/(1000-U1392)*AO1392</f>
        <v>0.00501862991079859</v>
      </c>
      <c r="AQ1392" s="4">
        <f>(P1392+273.15)</f>
        <v>298.3456729888916</v>
      </c>
      <c r="AR1392" s="4">
        <f>(O1392+273.15)</f>
        <v>297.6407913208008</v>
      </c>
      <c r="AS1392" s="4">
        <f>(Y1392*AK1392+Z1392*AL1392)*AM1392</f>
        <v>319.8910865998769</v>
      </c>
      <c r="AT1392" s="4">
        <f>((AS1392+0.00000010773*(AR1392^4-AQ1392^4))-AP1392*44100)/(L1392*0.92*2*29.3+0.00000043092*AQ1392^3)</f>
        <v>1.028788333928184</v>
      </c>
      <c r="AU1392" s="4">
        <f>0.61365*EXP(17.502*J1392/(240.97+J1392))</f>
        <v>3.216960836915963</v>
      </c>
      <c r="AV1392" s="4">
        <f>AU1392*1000/AA1392</f>
        <v>31.65614992602734</v>
      </c>
      <c r="AW1392" s="4">
        <f>(AV1392-U1392)</f>
        <v>11.97504526599316</v>
      </c>
      <c r="AX1392" s="4">
        <f>IF(D1392,P1392,(O1392+P1392)/2)</f>
        <v>24.84323215484619</v>
      </c>
      <c r="AY1392" s="4">
        <f>0.61365*EXP(17.502*AX1392/(240.97+AX1392))</f>
        <v>3.150080273758502</v>
      </c>
      <c r="AZ1392" s="4">
        <f>IF(AW1392&lt;&gt;0,(1000-(AV1392+U1392)/2)/AW1392*AP1392,0)</f>
        <v>0.4083332013769306</v>
      </c>
      <c r="BA1392" s="4">
        <f>U1392*AA1392/1000</f>
        <v>2.00003294988563</v>
      </c>
      <c r="BB1392" s="4">
        <f>(AY1392-BA1392)</f>
        <v>1.150047323872872</v>
      </c>
      <c r="BC1392" s="4">
        <f>1/(1.6/F1392+1.37/N1392)</f>
        <v>0.2605942848367203</v>
      </c>
      <c r="BD1392" s="3">
        <f>G1392*AA1392*0.001</f>
      </c>
      <c r="BE1392" s="3">
        <f>G1392/S1392</f>
      </c>
      <c r="BF1392" s="4">
        <f>(1-AP1392*AA1392/AU1392/F1392)*100</f>
        <v>66.7571608055698</v>
      </c>
      <c r="BG1392" s="3">
        <f>(S1392-E1392/(N1392/1.35))</f>
      </c>
      <c r="BH1392" s="3">
        <f>E1392*BF1392/100/BG1392</f>
      </c>
    </row>
    <row r="1393" ht="16" customHeight="1">
      <c r="A1393" s="4">
        <v>1298</v>
      </c>
      <c r="B1393" t="s" s="2">
        <v>1439</v>
      </c>
      <c r="C1393" s="4">
        <v>7470.500030364841</v>
      </c>
      <c r="D1393" s="4">
        <v>0</v>
      </c>
      <c r="E1393" s="3">
        <f>(R1393-#REF!*(1000-T1393)/(1000-U1393))*AO1393</f>
      </c>
      <c r="F1393" s="4">
        <f>IF(AZ1393&lt;&gt;0,1/(1/AZ1393-1/N1393),0)</f>
        <v>0.4642056855056092</v>
      </c>
      <c r="G1393" s="3">
        <f>((BC1393-AP1393/2)*S1393-E1393)/(BC1393+AP1393/2)</f>
      </c>
      <c r="H1393" s="4">
        <f>AP1393*1000</f>
        <v>4.940072986123909</v>
      </c>
      <c r="I1393" s="4">
        <f>(AU1393-BA1393)</f>
        <v>1.225991003686559</v>
      </c>
      <c r="J1393" s="4">
        <f>(P1393+AT1393*D1393)</f>
        <v>25.19281387329102</v>
      </c>
      <c r="K1393" s="4">
        <v>6</v>
      </c>
      <c r="L1393" s="4">
        <f>(K1393*AI1393+AJ1393)</f>
        <v>1.420000016689301</v>
      </c>
      <c r="M1393" s="4">
        <v>1</v>
      </c>
      <c r="N1393" s="4">
        <f>L1393*(M1393+1)*(M1393+1)/(M1393*M1393+1)</f>
        <v>2.840000033378601</v>
      </c>
      <c r="O1393" s="4">
        <v>24.45866012573242</v>
      </c>
      <c r="P1393" s="4">
        <v>25.19281387329102</v>
      </c>
      <c r="Q1393" s="4">
        <v>23.98272705078125</v>
      </c>
      <c r="R1393" s="4">
        <v>399.9290161132812</v>
      </c>
      <c r="S1393" s="4">
        <v>374.2113037109375</v>
      </c>
      <c r="T1393" s="4">
        <v>13.76889896392822</v>
      </c>
      <c r="U1393" s="4">
        <v>19.58657646179199</v>
      </c>
      <c r="V1393" s="4">
        <v>45.43538284301758</v>
      </c>
      <c r="W1393" s="4">
        <v>64.69493865966797</v>
      </c>
      <c r="X1393" s="4">
        <v>499.5100402832031</v>
      </c>
      <c r="Y1393" s="4">
        <v>1999.220825195312</v>
      </c>
      <c r="Z1393" s="4">
        <v>221.7109222412109</v>
      </c>
      <c r="AA1393" s="4">
        <v>101.6217575073242</v>
      </c>
      <c r="AB1393" s="4">
        <v>5.912551403045654</v>
      </c>
      <c r="AC1393" s="4">
        <v>0.2899121344089508</v>
      </c>
      <c r="AD1393" s="4">
        <v>0.2145033329725266</v>
      </c>
      <c r="AE1393" s="4">
        <v>0.03104706294834614</v>
      </c>
      <c r="AF1393" s="4">
        <v>0.2817970812320709</v>
      </c>
      <c r="AG1393" s="4">
        <v>0.0278342217206955</v>
      </c>
      <c r="AH1393" s="4">
        <v>0.3333333432674408</v>
      </c>
      <c r="AI1393" s="4">
        <v>-0.2195652425289154</v>
      </c>
      <c r="AJ1393" s="4">
        <v>2.737391471862793</v>
      </c>
      <c r="AK1393" s="4">
        <v>1</v>
      </c>
      <c r="AL1393" s="4">
        <v>0</v>
      </c>
      <c r="AM1393" s="4">
        <v>0.1599999964237213</v>
      </c>
      <c r="AN1393" s="4">
        <v>111115</v>
      </c>
      <c r="AO1393" s="4">
        <f>X1393*0.000001/(K1393*0.0001)</f>
        <v>0.8325167338053384</v>
      </c>
      <c r="AP1393" s="4">
        <f>(U1393-T1393)/(1000-U1393)*AO1393</f>
        <v>0.004940072986123908</v>
      </c>
      <c r="AQ1393" s="4">
        <f>(P1393+273.15)</f>
        <v>298.342813873291</v>
      </c>
      <c r="AR1393" s="4">
        <f>(O1393+273.15)</f>
        <v>297.6086601257324</v>
      </c>
      <c r="AS1393" s="4">
        <f>(Y1393*AK1393+Z1393*AL1393)*AM1393</f>
        <v>319.8753248814792</v>
      </c>
      <c r="AT1393" s="4">
        <f>((AS1393+0.00000010773*(AR1393^4-AQ1393^4))-AP1393*44100)/(L1393*0.92*2*29.3+0.00000043092*AQ1393^3)</f>
        <v>1.064205256185041</v>
      </c>
      <c r="AU1393" s="4">
        <f>0.61365*EXP(17.502*J1393/(240.97+J1393))</f>
        <v>3.21641332728545</v>
      </c>
      <c r="AV1393" s="4">
        <f>AU1393*1000/AA1393</f>
        <v>31.65083350436674</v>
      </c>
      <c r="AW1393" s="4">
        <f>(AV1393-U1393)</f>
        <v>12.06425704257475</v>
      </c>
      <c r="AX1393" s="4">
        <f>IF(D1393,P1393,(O1393+P1393)/2)</f>
        <v>24.82573699951172</v>
      </c>
      <c r="AY1393" s="4">
        <f>0.61365*EXP(17.502*AX1393/(240.97+AX1393))</f>
        <v>3.146792221458906</v>
      </c>
      <c r="AZ1393" s="4">
        <f>IF(AW1393&lt;&gt;0,(1000-(AV1393+U1393)/2)/AW1393*AP1393,0)</f>
        <v>0.3989897344453647</v>
      </c>
      <c r="BA1393" s="4">
        <f>U1393*AA1393/1000</f>
        <v>1.99042232359889</v>
      </c>
      <c r="BB1393" s="4">
        <f>(AY1393-BA1393)</f>
        <v>1.156369897860016</v>
      </c>
      <c r="BC1393" s="4">
        <f>1/(1.6/F1393+1.37/N1393)</f>
        <v>0.2545084698310954</v>
      </c>
      <c r="BD1393" s="3">
        <f>G1393*AA1393*0.001</f>
      </c>
      <c r="BE1393" s="3">
        <f>G1393/S1393</f>
      </c>
      <c r="BF1393" s="4">
        <f>(1-AP1393*AA1393/AU1393/F1393)*100</f>
        <v>66.37689950220181</v>
      </c>
      <c r="BG1393" s="3">
        <f>(S1393-E1393/(N1393/1.35))</f>
      </c>
      <c r="BH1393" s="3">
        <f>E1393*BF1393/100/BG1393</f>
      </c>
    </row>
    <row r="1394" ht="16" customHeight="1">
      <c r="A1394" t="s" s="2">
        <v>2424</v>
      </c>
      <c r="B1394" s="3"/>
      <c r="C1394" s="3"/>
      <c r="D1394" s="3"/>
      <c r="E1394" s="3">
        <f>AVERAGE(E1388:E1393)</f>
      </c>
      <c r="F1394" s="4">
        <f>AVERAGE(F1388:F1393)</f>
        <v>0.4984455540913082</v>
      </c>
      <c r="G1394" s="3">
        <f>AVERAGE(G1388:G1393)</f>
      </c>
      <c r="H1394" s="4">
        <f>AVERAGE(H1388:H1393)</f>
        <v>5.138741667418151</v>
      </c>
      <c r="I1394" s="4">
        <f>AVERAGE(I1388:I1393)</f>
        <v>1.200907525064901</v>
      </c>
      <c r="J1394" s="4">
        <f>AVERAGE(J1388:J1393)</f>
        <v>25.18836053212484</v>
      </c>
      <c r="K1394" s="4">
        <f>AVERAGE(K1388:K1393)</f>
        <v>6</v>
      </c>
      <c r="L1394" s="4">
        <f>AVERAGE(L1388:L1393)</f>
        <v>1.420000016689301</v>
      </c>
      <c r="M1394" s="4">
        <f>AVERAGE(M1388:M1393)</f>
        <v>1</v>
      </c>
      <c r="N1394" s="4">
        <f>AVERAGE(N1388:N1393)</f>
        <v>2.840000033378601</v>
      </c>
      <c r="O1394" s="4">
        <f>AVERAGE(O1388:O1393)</f>
        <v>24.52660814921061</v>
      </c>
      <c r="P1394" s="4">
        <f>AVERAGE(P1388:P1393)</f>
        <v>25.18836053212484</v>
      </c>
      <c r="Q1394" s="4">
        <f>AVERAGE(Q1388:Q1393)</f>
        <v>24.12691593170166</v>
      </c>
      <c r="R1394" s="4">
        <f>AVERAGE(R1388:R1393)</f>
        <v>399.9331868489583</v>
      </c>
      <c r="S1394" s="4">
        <f>AVERAGE(S1388:S1393)</f>
        <v>373.4870961507161</v>
      </c>
      <c r="T1394" s="4">
        <f>AVERAGE(T1388:T1393)</f>
        <v>13.77464691797892</v>
      </c>
      <c r="U1394" s="4">
        <f>AVERAGE(U1388:U1393)</f>
        <v>19.82489522298177</v>
      </c>
      <c r="V1394" s="4">
        <f>AVERAGE(V1388:V1393)</f>
        <v>45.27525774637858</v>
      </c>
      <c r="W1394" s="4">
        <f>AVERAGE(W1388:W1393)</f>
        <v>65.21935653686523</v>
      </c>
      <c r="X1394" s="4">
        <f>AVERAGE(X1388:X1393)</f>
        <v>499.5012919108073</v>
      </c>
      <c r="Y1394" s="4">
        <f>AVERAGE(Y1388:Y1393)</f>
        <v>1999.229390462240</v>
      </c>
      <c r="Z1394" s="4">
        <f>AVERAGE(Z1388:Z1393)</f>
        <v>218.9879531860352</v>
      </c>
      <c r="AA1394" s="4">
        <f>AVERAGE(AA1388:AA1393)</f>
        <v>101.6223894755046</v>
      </c>
      <c r="AB1394" s="4">
        <f>AVERAGE(AB1388:AB1393)</f>
        <v>5.912551403045654</v>
      </c>
      <c r="AC1394" s="4">
        <f>AVERAGE(AC1388:AC1393)</f>
        <v>0.2899121344089508</v>
      </c>
      <c r="AD1394" s="4">
        <f>AVERAGE(AD1388:AD1393)</f>
        <v>0.2145033329725266</v>
      </c>
      <c r="AE1394" s="4">
        <f>AVERAGE(AE1388:AE1393)</f>
        <v>0.03104706294834614</v>
      </c>
      <c r="AF1394" s="4">
        <f>AVERAGE(AF1388:AF1393)</f>
        <v>0.2817970812320709</v>
      </c>
      <c r="AG1394" s="4">
        <f>AVERAGE(AG1388:AG1393)</f>
        <v>0.0278342217206955</v>
      </c>
      <c r="AH1394" s="4">
        <f>AVERAGE(AH1388:AH1393)</f>
        <v>0.3333333432674408</v>
      </c>
      <c r="AI1394" s="4">
        <f>AVERAGE(AI1388:AI1393)</f>
        <v>-0.2195652425289154</v>
      </c>
      <c r="AJ1394" s="4">
        <f>AVERAGE(AJ1388:AJ1393)</f>
        <v>2.737391471862793</v>
      </c>
      <c r="AK1394" s="4">
        <f>AVERAGE(AK1388:AK1393)</f>
        <v>1</v>
      </c>
      <c r="AL1394" s="4">
        <f>AVERAGE(AL1388:AL1393)</f>
        <v>0</v>
      </c>
      <c r="AM1394" s="4">
        <f>AVERAGE(AM1388:AM1393)</f>
        <v>0.1599999964237213</v>
      </c>
      <c r="AN1394" s="4">
        <f>AVERAGE(AN1388:AN1393)</f>
        <v>111115</v>
      </c>
      <c r="AO1394" s="4">
        <f>AVERAGE(AO1388:AO1393)</f>
        <v>0.8325021531846787</v>
      </c>
      <c r="AP1394" s="4">
        <f>AVERAGE(AP1388:AP1393)</f>
        <v>0.005138741667418151</v>
      </c>
      <c r="AQ1394" s="4">
        <f>AVERAGE(AQ1388:AQ1393)</f>
        <v>298.3383605321249</v>
      </c>
      <c r="AR1394" s="4">
        <f>AVERAGE(AR1388:AR1393)</f>
        <v>297.6766081492106</v>
      </c>
      <c r="AS1394" s="4">
        <f>AVERAGE(AS1388:AS1393)</f>
        <v>319.8766953241569</v>
      </c>
      <c r="AT1394" s="4">
        <f>AVERAGE(AT1388:AT1393)</f>
        <v>0.9740180033755897</v>
      </c>
      <c r="AU1394" s="4">
        <f>AVERAGE(AU1388:AU1393)</f>
        <v>3.215560822349977</v>
      </c>
      <c r="AV1394" s="4">
        <f>AVERAGE(AV1388:AV1393)</f>
        <v>31.64224776816684</v>
      </c>
      <c r="AW1394" s="4">
        <f>AVERAGE(AW1388:AW1393)</f>
        <v>11.81735254518507</v>
      </c>
      <c r="AX1394" s="4">
        <f>AVERAGE(AX1388:AX1393)</f>
        <v>24.85748434066772</v>
      </c>
      <c r="AY1394" s="4">
        <f>AVERAGE(AY1388:AY1393)</f>
        <v>3.152762978271933</v>
      </c>
      <c r="AZ1394" s="4">
        <f>AVERAGE(AZ1388:AZ1393)</f>
        <v>0.423903415072713</v>
      </c>
      <c r="BA1394" s="4">
        <f>AVERAGE(BA1388:BA1393)</f>
        <v>2.014653297285076</v>
      </c>
      <c r="BB1394" s="4">
        <f>AVERAGE(BB1388:BB1393)</f>
        <v>1.138109680986857</v>
      </c>
      <c r="BC1394" s="4">
        <f>AVERAGE(BC1388:BC1393)</f>
        <v>0.2707588677336157</v>
      </c>
      <c r="BD1394" s="3">
        <f>AVERAGE(BD1388:BD1393)</f>
      </c>
      <c r="BE1394" s="3">
        <f>AVERAGE(BE1388:BE1393)</f>
      </c>
      <c r="BF1394" s="4">
        <f>AVERAGE(BF1388:BF1393)</f>
        <v>67.38539339372919</v>
      </c>
      <c r="BG1394" s="3">
        <f>AVERAGE(BG1388:BG1393)</f>
      </c>
      <c r="BH1394" s="3">
        <f>AVERAGE(BH1388:BH1393)</f>
      </c>
    </row>
    <row r="1395" ht="29" customHeight="1">
      <c r="A1395" t="s" s="2">
        <v>9</v>
      </c>
      <c r="B1395" t="s" s="5">
        <v>1440</v>
      </c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  <c r="AN1395" s="3"/>
      <c r="AO1395" s="3"/>
      <c r="AP1395" s="3"/>
      <c r="AQ1395" s="3"/>
      <c r="AR1395" s="3"/>
      <c r="AS1395" s="3"/>
      <c r="AT1395" s="3"/>
      <c r="AU1395" s="3"/>
      <c r="AV1395" s="3"/>
      <c r="AW1395" s="3"/>
      <c r="AX1395" s="3"/>
      <c r="AY1395" s="3"/>
      <c r="AZ1395" s="3"/>
      <c r="BA1395" s="3"/>
      <c r="BB1395" s="3"/>
      <c r="BC1395" s="3"/>
      <c r="BD1395" s="3"/>
      <c r="BE1395" s="3"/>
      <c r="BF1395" s="3"/>
      <c r="BG1395" s="3"/>
      <c r="BH1395" s="3"/>
    </row>
    <row r="1396" ht="16" customHeight="1">
      <c r="A1396" s="4">
        <v>1299</v>
      </c>
      <c r="B1396" t="s" s="2">
        <v>1441</v>
      </c>
      <c r="C1396" s="4">
        <v>7475.500030253083</v>
      </c>
      <c r="D1396" s="4">
        <v>0</v>
      </c>
      <c r="E1396" s="3">
        <f>(R1396-#REF!*(1000-T1396)/(1000-U1396))*AO1396</f>
      </c>
      <c r="F1396" s="4">
        <f>IF(AZ1396&lt;&gt;0,1/(1/AZ1396-1/N1396),0)</f>
        <v>0.4518276792905425</v>
      </c>
      <c r="G1396" s="3">
        <f>((BC1396-AP1396/2)*S1396-E1396)/(BC1396+AP1396/2)</f>
      </c>
      <c r="H1396" s="4">
        <f>AP1396*1000</f>
        <v>4.859386228804116</v>
      </c>
      <c r="I1396" s="4">
        <f>(AU1396-BA1396)</f>
        <v>1.234426827793642</v>
      </c>
      <c r="J1396" s="4">
        <f>(P1396+AT1396*D1396)</f>
        <v>25.18584823608398</v>
      </c>
      <c r="K1396" s="4">
        <v>6</v>
      </c>
      <c r="L1396" s="4">
        <f>(K1396*AI1396+AJ1396)</f>
        <v>1.420000016689301</v>
      </c>
      <c r="M1396" s="4">
        <v>1</v>
      </c>
      <c r="N1396" s="4">
        <f>L1396*(M1396+1)*(M1396+1)/(M1396*M1396+1)</f>
        <v>2.840000033378601</v>
      </c>
      <c r="O1396" s="4">
        <v>24.42302322387695</v>
      </c>
      <c r="P1396" s="4">
        <v>25.18584823608398</v>
      </c>
      <c r="Q1396" s="4">
        <v>23.9470329284668</v>
      </c>
      <c r="R1396" s="4">
        <v>399.9537658691406</v>
      </c>
      <c r="S1396" s="4">
        <v>374.4293212890625</v>
      </c>
      <c r="T1396" s="4">
        <v>13.76727962493896</v>
      </c>
      <c r="U1396" s="4">
        <v>19.49052810668945</v>
      </c>
      <c r="V1396" s="4">
        <v>45.52438354492188</v>
      </c>
      <c r="W1396" s="4">
        <v>64.51381683349609</v>
      </c>
      <c r="X1396" s="4">
        <v>499.507324218750</v>
      </c>
      <c r="Y1396" s="4">
        <v>1999.085815429688</v>
      </c>
      <c r="Z1396" s="4">
        <v>222.5800628662109</v>
      </c>
      <c r="AA1396" s="4">
        <v>101.6213073730469</v>
      </c>
      <c r="AB1396" s="4">
        <v>5.912551403045654</v>
      </c>
      <c r="AC1396" s="4">
        <v>0.2899121344089508</v>
      </c>
      <c r="AD1396" s="4">
        <v>0.2145033329725266</v>
      </c>
      <c r="AE1396" s="4">
        <v>0.03104706294834614</v>
      </c>
      <c r="AF1396" s="4">
        <v>0.2817970812320709</v>
      </c>
      <c r="AG1396" s="4">
        <v>0.0278342217206955</v>
      </c>
      <c r="AH1396" s="4">
        <v>0.3333333432674408</v>
      </c>
      <c r="AI1396" s="4">
        <v>-0.2195652425289154</v>
      </c>
      <c r="AJ1396" s="4">
        <v>2.737391471862793</v>
      </c>
      <c r="AK1396" s="4">
        <v>1</v>
      </c>
      <c r="AL1396" s="4">
        <v>0</v>
      </c>
      <c r="AM1396" s="4">
        <v>0.1599999964237213</v>
      </c>
      <c r="AN1396" s="4">
        <v>111115</v>
      </c>
      <c r="AO1396" s="4">
        <f>X1396*0.000001/(K1396*0.0001)</f>
        <v>0.83251220703125</v>
      </c>
      <c r="AP1396" s="4">
        <f>(U1396-T1396)/(1000-U1396)*AO1396</f>
        <v>0.004859386228804116</v>
      </c>
      <c r="AQ1396" s="4">
        <f>(P1396+273.15)</f>
        <v>298.335848236084</v>
      </c>
      <c r="AR1396" s="4">
        <f>(O1396+273.15)</f>
        <v>297.5730232238769</v>
      </c>
      <c r="AS1396" s="4">
        <f>(Y1396*AK1396+Z1396*AL1396)*AM1396</f>
        <v>319.853723319462</v>
      </c>
      <c r="AT1396" s="4">
        <f>((AS1396+0.00000010773*(AR1396^4-AQ1396^4))-AP1396*44100)/(L1396*0.92*2*29.3+0.00000043092*AQ1396^3)</f>
        <v>1.100712300181921</v>
      </c>
      <c r="AU1396" s="4">
        <f>0.61365*EXP(17.502*J1396/(240.97+J1396))</f>
        <v>3.21507977538654</v>
      </c>
      <c r="AV1396" s="4">
        <f>AU1396*1000/AA1396</f>
        <v>31.63785094383935</v>
      </c>
      <c r="AW1396" s="4">
        <f>(AV1396-U1396)</f>
        <v>12.1473228371499</v>
      </c>
      <c r="AX1396" s="4">
        <f>IF(D1396,P1396,(O1396+P1396)/2)</f>
        <v>24.80443572998047</v>
      </c>
      <c r="AY1396" s="4">
        <f>0.61365*EXP(17.502*AX1396/(240.97+AX1396))</f>
        <v>3.142792894842745</v>
      </c>
      <c r="AZ1396" s="4">
        <f>IF(AW1396&lt;&gt;0,(1000-(AV1396+U1396)/2)/AW1396*AP1396,0)</f>
        <v>0.389810991422165</v>
      </c>
      <c r="BA1396" s="4">
        <f>U1396*AA1396/1000</f>
        <v>1.980652947592898</v>
      </c>
      <c r="BB1396" s="4">
        <f>(AY1396-BA1396)</f>
        <v>1.162139947249847</v>
      </c>
      <c r="BC1396" s="4">
        <f>1/(1.6/F1396+1.37/N1396)</f>
        <v>0.2485356646479534</v>
      </c>
      <c r="BD1396" s="3">
        <f>G1396*AA1396*0.001</f>
      </c>
      <c r="BE1396" s="3">
        <f>G1396/S1396</f>
      </c>
      <c r="BF1396" s="4">
        <f>(1-AP1396*AA1396/AU1396/F1396)*100</f>
        <v>66.00605163735554</v>
      </c>
      <c r="BG1396" s="3">
        <f>(S1396-E1396/(N1396/1.35))</f>
      </c>
      <c r="BH1396" s="3">
        <f>E1396*BF1396/100/BG1396</f>
      </c>
    </row>
    <row r="1397" ht="16" customHeight="1">
      <c r="A1397" s="4">
        <v>1300</v>
      </c>
      <c r="B1397" t="s" s="2">
        <v>1442</v>
      </c>
      <c r="C1397" s="4">
        <v>7481.000030130148</v>
      </c>
      <c r="D1397" s="4">
        <v>0</v>
      </c>
      <c r="E1397" s="3">
        <f>(R1397-#REF!*(1000-T1397)/(1000-U1397))*AO1397</f>
      </c>
      <c r="F1397" s="4">
        <f>IF(AZ1397&lt;&gt;0,1/(1/AZ1397-1/N1397),0)</f>
        <v>0.4378014170389585</v>
      </c>
      <c r="G1397" s="3">
        <f>((BC1397-AP1397/2)*S1397-E1397)/(BC1397+AP1397/2)</f>
      </c>
      <c r="H1397" s="4">
        <f>AP1397*1000</f>
        <v>4.769368359942921</v>
      </c>
      <c r="I1397" s="4">
        <f>(AU1397-BA1397)</f>
        <v>1.245111440034318</v>
      </c>
      <c r="J1397" s="4">
        <f>(P1397+AT1397*D1397)</f>
        <v>25.18523025512695</v>
      </c>
      <c r="K1397" s="4">
        <v>6</v>
      </c>
      <c r="L1397" s="4">
        <f>(K1397*AI1397+AJ1397)</f>
        <v>1.420000016689301</v>
      </c>
      <c r="M1397" s="4">
        <v>1</v>
      </c>
      <c r="N1397" s="4">
        <f>L1397*(M1397+1)*(M1397+1)/(M1397*M1397+1)</f>
        <v>2.840000033378601</v>
      </c>
      <c r="O1397" s="4">
        <v>24.39248657226562</v>
      </c>
      <c r="P1397" s="4">
        <v>25.18523025512695</v>
      </c>
      <c r="Q1397" s="4">
        <v>23.92861175537109</v>
      </c>
      <c r="R1397" s="4">
        <v>395.3389282226562</v>
      </c>
      <c r="S1397" s="4">
        <v>374.1711730957031</v>
      </c>
      <c r="T1397" s="4">
        <v>13.76641750335693</v>
      </c>
      <c r="U1397" s="4">
        <v>19.38429832458496</v>
      </c>
      <c r="V1397" s="4">
        <v>45.60771179199219</v>
      </c>
      <c r="W1397" s="4">
        <v>64.28539276123047</v>
      </c>
      <c r="X1397" s="4">
        <v>499.5033874511719</v>
      </c>
      <c r="Y1397" s="4">
        <v>1998.994628906250</v>
      </c>
      <c r="Z1397" s="4">
        <v>223.4886932373047</v>
      </c>
      <c r="AA1397" s="4">
        <v>101.6209106445312</v>
      </c>
      <c r="AB1397" s="4">
        <v>5.912551403045654</v>
      </c>
      <c r="AC1397" s="4">
        <v>0.2899121344089508</v>
      </c>
      <c r="AD1397" s="4">
        <v>0.2145033329725266</v>
      </c>
      <c r="AE1397" s="4">
        <v>0.03104706294834614</v>
      </c>
      <c r="AF1397" s="4">
        <v>0.2817970812320709</v>
      </c>
      <c r="AG1397" s="4">
        <v>0.0278342217206955</v>
      </c>
      <c r="AH1397" s="4">
        <v>0.3333333432674408</v>
      </c>
      <c r="AI1397" s="4">
        <v>-0.2195652425289154</v>
      </c>
      <c r="AJ1397" s="4">
        <v>2.737391471862793</v>
      </c>
      <c r="AK1397" s="4">
        <v>1</v>
      </c>
      <c r="AL1397" s="4">
        <v>0</v>
      </c>
      <c r="AM1397" s="4">
        <v>0.1599999964237213</v>
      </c>
      <c r="AN1397" s="4">
        <v>111115</v>
      </c>
      <c r="AO1397" s="4">
        <f>X1397*0.000001/(K1397*0.0001)</f>
        <v>0.832505645751953</v>
      </c>
      <c r="AP1397" s="4">
        <f>(U1397-T1397)/(1000-U1397)*AO1397</f>
        <v>0.00476936835994292</v>
      </c>
      <c r="AQ1397" s="4">
        <f>(P1397+273.15)</f>
        <v>298.3352302551269</v>
      </c>
      <c r="AR1397" s="4">
        <f>(O1397+273.15)</f>
        <v>297.5424865722656</v>
      </c>
      <c r="AS1397" s="4">
        <f>(Y1397*AK1397+Z1397*AL1397)*AM1397</f>
        <v>319.8391334760381</v>
      </c>
      <c r="AT1397" s="4">
        <f>((AS1397+0.00000010773*(AR1397^4-AQ1397^4))-AP1397*44100)/(L1397*0.92*2*29.3+0.00000043092*AQ1397^3)</f>
        <v>1.141800682289319</v>
      </c>
      <c r="AU1397" s="4">
        <f>0.61365*EXP(17.502*J1397/(240.97+J1397))</f>
        <v>3.214961487983903</v>
      </c>
      <c r="AV1397" s="4">
        <f>AU1397*1000/AA1397</f>
        <v>31.63681045163825</v>
      </c>
      <c r="AW1397" s="4">
        <f>(AV1397-U1397)</f>
        <v>12.25251212705329</v>
      </c>
      <c r="AX1397" s="4">
        <f>IF(D1397,P1397,(O1397+P1397)/2)</f>
        <v>24.78885841369629</v>
      </c>
      <c r="AY1397" s="4">
        <f>0.61365*EXP(17.502*AX1397/(240.97+AX1397))</f>
        <v>3.139871056765172</v>
      </c>
      <c r="AZ1397" s="4">
        <f>IF(AW1397&lt;&gt;0,(1000-(AV1397+U1397)/2)/AW1397*AP1397,0)</f>
        <v>0.3793262214968663</v>
      </c>
      <c r="BA1397" s="4">
        <f>U1397*AA1397/1000</f>
        <v>1.969850047949585</v>
      </c>
      <c r="BB1397" s="4">
        <f>(AY1397-BA1397)</f>
        <v>1.170021008815587</v>
      </c>
      <c r="BC1397" s="4">
        <f>1/(1.6/F1397+1.37/N1397)</f>
        <v>0.2417199231914456</v>
      </c>
      <c r="BD1397" s="3">
        <f>G1397*AA1397*0.001</f>
      </c>
      <c r="BE1397" s="3">
        <f>G1397/S1397</f>
      </c>
      <c r="BF1397" s="4">
        <f>(1-AP1397*AA1397/AU1397/F1397)*100</f>
        <v>65.56571966164894</v>
      </c>
      <c r="BG1397" s="3">
        <f>(S1397-E1397/(N1397/1.35))</f>
      </c>
      <c r="BH1397" s="3">
        <f>E1397*BF1397/100/BG1397</f>
      </c>
    </row>
    <row r="1398" ht="16" customHeight="1">
      <c r="A1398" s="4">
        <v>1301</v>
      </c>
      <c r="B1398" t="s" s="2">
        <v>1443</v>
      </c>
      <c r="C1398" s="4">
        <v>7486.000030018389</v>
      </c>
      <c r="D1398" s="4">
        <v>0</v>
      </c>
      <c r="E1398" s="3">
        <f>(R1398-#REF!*(1000-T1398)/(1000-U1398))*AO1398</f>
      </c>
      <c r="F1398" s="4">
        <f>IF(AZ1398&lt;&gt;0,1/(1/AZ1398-1/N1398),0)</f>
        <v>0.4250434911172366</v>
      </c>
      <c r="G1398" s="3">
        <f>((BC1398-AP1398/2)*S1398-E1398)/(BC1398+AP1398/2)</f>
      </c>
      <c r="H1398" s="4">
        <f>AP1398*1000</f>
        <v>4.686902354837051</v>
      </c>
      <c r="I1398" s="4">
        <f>(AU1398-BA1398)</f>
        <v>1.255461152593936</v>
      </c>
      <c r="J1398" s="4">
        <f>(P1398+AT1398*D1398)</f>
        <v>25.18721389770508</v>
      </c>
      <c r="K1398" s="4">
        <v>6</v>
      </c>
      <c r="L1398" s="4">
        <f>(K1398*AI1398+AJ1398)</f>
        <v>1.420000016689301</v>
      </c>
      <c r="M1398" s="4">
        <v>1</v>
      </c>
      <c r="N1398" s="4">
        <f>L1398*(M1398+1)*(M1398+1)/(M1398*M1398+1)</f>
        <v>2.840000033378601</v>
      </c>
      <c r="O1398" s="4">
        <v>24.36723136901855</v>
      </c>
      <c r="P1398" s="4">
        <v>25.18721389770508</v>
      </c>
      <c r="Q1398" s="4">
        <v>23.88066291809082</v>
      </c>
      <c r="R1398" s="4">
        <v>367.2740478515625</v>
      </c>
      <c r="S1398" s="4">
        <v>364.7253112792969</v>
      </c>
      <c r="T1398" s="4">
        <v>13.76490211486816</v>
      </c>
      <c r="U1398" s="4">
        <v>19.2862377166748</v>
      </c>
      <c r="V1398" s="4">
        <v>45.67374801635742</v>
      </c>
      <c r="W1398" s="4">
        <v>64.06063079833984</v>
      </c>
      <c r="X1398" s="4">
        <v>499.499755859375</v>
      </c>
      <c r="Y1398" s="4">
        <v>1998.963745117188</v>
      </c>
      <c r="Z1398" s="4">
        <v>224.2873077392578</v>
      </c>
      <c r="AA1398" s="4">
        <v>101.6206512451172</v>
      </c>
      <c r="AB1398" s="4">
        <v>5.912551403045654</v>
      </c>
      <c r="AC1398" s="4">
        <v>0.2899121344089508</v>
      </c>
      <c r="AD1398" s="4">
        <v>0.2145033329725266</v>
      </c>
      <c r="AE1398" s="4">
        <v>0.03104706294834614</v>
      </c>
      <c r="AF1398" s="4">
        <v>0.2817970812320709</v>
      </c>
      <c r="AG1398" s="4">
        <v>0.0278342217206955</v>
      </c>
      <c r="AH1398" s="4">
        <v>0.3333333432674408</v>
      </c>
      <c r="AI1398" s="4">
        <v>-0.2195652425289154</v>
      </c>
      <c r="AJ1398" s="4">
        <v>2.737391471862793</v>
      </c>
      <c r="AK1398" s="4">
        <v>1</v>
      </c>
      <c r="AL1398" s="4">
        <v>0</v>
      </c>
      <c r="AM1398" s="4">
        <v>0.1599999964237213</v>
      </c>
      <c r="AN1398" s="4">
        <v>111115</v>
      </c>
      <c r="AO1398" s="4">
        <f>X1398*0.000001/(K1398*0.0001)</f>
        <v>0.8324995930989583</v>
      </c>
      <c r="AP1398" s="4">
        <f>(U1398-T1398)/(1000-U1398)*AO1398</f>
        <v>0.004686902354837051</v>
      </c>
      <c r="AQ1398" s="4">
        <f>(P1398+273.15)</f>
        <v>298.3372138977051</v>
      </c>
      <c r="AR1398" s="4">
        <f>(O1398+273.15)</f>
        <v>297.5172313690185</v>
      </c>
      <c r="AS1398" s="4">
        <f>(Y1398*AK1398+Z1398*AL1398)*AM1398</f>
        <v>319.8341920698986</v>
      </c>
      <c r="AT1398" s="4">
        <f>((AS1398+0.00000010773*(AR1398^4-AQ1398^4))-AP1398*44100)/(L1398*0.92*2*29.3+0.00000043092*AQ1398^3)</f>
        <v>1.179554143008046</v>
      </c>
      <c r="AU1398" s="4">
        <f>0.61365*EXP(17.502*J1398/(240.97+J1398))</f>
        <v>3.215341189430571</v>
      </c>
      <c r="AV1398" s="4">
        <f>AU1398*1000/AA1398</f>
        <v>31.64062766804072</v>
      </c>
      <c r="AW1398" s="4">
        <f>(AV1398-U1398)</f>
        <v>12.35438995136591</v>
      </c>
      <c r="AX1398" s="4">
        <f>IF(D1398,P1398,(O1398+P1398)/2)</f>
        <v>24.77722263336182</v>
      </c>
      <c r="AY1398" s="4">
        <f>0.61365*EXP(17.502*AX1398/(240.97+AX1398))</f>
        <v>3.137690082078111</v>
      </c>
      <c r="AZ1398" s="4">
        <f>IF(AW1398&lt;&gt;0,(1000-(AV1398+U1398)/2)/AW1398*AP1398,0)</f>
        <v>0.3697113131582843</v>
      </c>
      <c r="BA1398" s="4">
        <f>U1398*AA1398/1000</f>
        <v>1.959880036836636</v>
      </c>
      <c r="BB1398" s="4">
        <f>(AY1398-BA1398)</f>
        <v>1.177810045241475</v>
      </c>
      <c r="BC1398" s="4">
        <f>1/(1.6/F1398+1.37/N1398)</f>
        <v>0.2354761250525149</v>
      </c>
      <c r="BD1398" s="3">
        <f>G1398*AA1398*0.001</f>
      </c>
      <c r="BE1398" s="3">
        <f>G1398/S1398</f>
      </c>
      <c r="BF1398" s="4">
        <f>(1-AP1398*AA1398/AU1398/F1398)*100</f>
        <v>65.14962581133466</v>
      </c>
      <c r="BG1398" s="3">
        <f>(S1398-E1398/(N1398/1.35))</f>
      </c>
      <c r="BH1398" s="3">
        <f>E1398*BF1398/100/BG1398</f>
      </c>
    </row>
    <row r="1399" ht="16" customHeight="1">
      <c r="A1399" s="4">
        <v>1302</v>
      </c>
      <c r="B1399" t="s" s="2">
        <v>1444</v>
      </c>
      <c r="C1399" s="4">
        <v>7491.000029906631</v>
      </c>
      <c r="D1399" s="4">
        <v>0</v>
      </c>
      <c r="E1399" s="3">
        <f>(R1399-#REF!*(1000-T1399)/(1000-U1399))*AO1399</f>
      </c>
      <c r="F1399" s="4">
        <f>IF(AZ1399&lt;&gt;0,1/(1/AZ1399-1/N1399),0)</f>
        <v>0.4128723854831208</v>
      </c>
      <c r="G1399" s="3">
        <f>((BC1399-AP1399/2)*S1399-E1399)/(BC1399+AP1399/2)</f>
      </c>
      <c r="H1399" s="4">
        <f>AP1399*1000</f>
        <v>4.604693312577487</v>
      </c>
      <c r="I1399" s="4">
        <f>(AU1399-BA1399)</f>
        <v>1.265128423619491</v>
      </c>
      <c r="J1399" s="4">
        <f>(P1399+AT1399*D1399)</f>
        <v>25.1850471496582</v>
      </c>
      <c r="K1399" s="4">
        <v>6</v>
      </c>
      <c r="L1399" s="4">
        <f>(K1399*AI1399+AJ1399)</f>
        <v>1.420000016689301</v>
      </c>
      <c r="M1399" s="4">
        <v>1</v>
      </c>
      <c r="N1399" s="4">
        <f>L1399*(M1399+1)*(M1399+1)/(M1399*M1399+1)</f>
        <v>2.840000033378601</v>
      </c>
      <c r="O1399" s="4">
        <v>24.33786010742188</v>
      </c>
      <c r="P1399" s="4">
        <v>25.1850471496582</v>
      </c>
      <c r="Q1399" s="4">
        <v>23.8216381072998</v>
      </c>
      <c r="R1399" s="4">
        <v>333.7830200195312</v>
      </c>
      <c r="S1399" s="4">
        <v>343.3638000488281</v>
      </c>
      <c r="T1399" s="4">
        <v>13.76230335235596</v>
      </c>
      <c r="U1399" s="4">
        <v>19.18711471557617</v>
      </c>
      <c r="V1399" s="4">
        <v>45.74367904663086</v>
      </c>
      <c r="W1399" s="4">
        <v>63.84122467041016</v>
      </c>
      <c r="X1399" s="4">
        <v>499.5206909179688</v>
      </c>
      <c r="Y1399" s="4">
        <v>1998.911987304688</v>
      </c>
      <c r="Z1399" s="4">
        <v>224.9337615966797</v>
      </c>
      <c r="AA1399" s="4">
        <v>101.6201782226562</v>
      </c>
      <c r="AB1399" s="4">
        <v>5.912551403045654</v>
      </c>
      <c r="AC1399" s="4">
        <v>0.2899121344089508</v>
      </c>
      <c r="AD1399" s="4">
        <v>0.2145033329725266</v>
      </c>
      <c r="AE1399" s="4">
        <v>0.03104706294834614</v>
      </c>
      <c r="AF1399" s="4">
        <v>0.2817970812320709</v>
      </c>
      <c r="AG1399" s="4">
        <v>0.0278342217206955</v>
      </c>
      <c r="AH1399" s="4">
        <v>0.3333333432674408</v>
      </c>
      <c r="AI1399" s="4">
        <v>-0.2195652425289154</v>
      </c>
      <c r="AJ1399" s="4">
        <v>2.737391471862793</v>
      </c>
      <c r="AK1399" s="4">
        <v>1</v>
      </c>
      <c r="AL1399" s="4">
        <v>0</v>
      </c>
      <c r="AM1399" s="4">
        <v>0.1599999964237213</v>
      </c>
      <c r="AN1399" s="4">
        <v>111115</v>
      </c>
      <c r="AO1399" s="4">
        <f>X1399*0.000001/(K1399*0.0001)</f>
        <v>0.8325344848632811</v>
      </c>
      <c r="AP1399" s="4">
        <f>(U1399-T1399)/(1000-U1399)*AO1399</f>
        <v>0.004604693312577486</v>
      </c>
      <c r="AQ1399" s="4">
        <f>(P1399+273.15)</f>
        <v>298.3350471496582</v>
      </c>
      <c r="AR1399" s="4">
        <f>(O1399+273.15)</f>
        <v>297.4878601074219</v>
      </c>
      <c r="AS1399" s="4">
        <f>(Y1399*AK1399+Z1399*AL1399)*AM1399</f>
        <v>319.8259108200837</v>
      </c>
      <c r="AT1399" s="4">
        <f>((AS1399+0.00000010773*(AR1399^4-AQ1399^4))-AP1399*44100)/(L1399*0.92*2*29.3+0.00000043092*AQ1399^3)</f>
        <v>1.21715711792314</v>
      </c>
      <c r="AU1399" s="4">
        <f>0.61365*EXP(17.502*J1399/(240.97+J1399))</f>
        <v>3.214926440594892</v>
      </c>
      <c r="AV1399" s="4">
        <f>AU1399*1000/AA1399</f>
        <v>31.63669358609847</v>
      </c>
      <c r="AW1399" s="4">
        <f>(AV1399-U1399)</f>
        <v>12.44957887052229</v>
      </c>
      <c r="AX1399" s="4">
        <f>IF(D1399,P1399,(O1399+P1399)/2)</f>
        <v>24.76145362854004</v>
      </c>
      <c r="AY1399" s="4">
        <f>0.61365*EXP(17.502*AX1399/(240.97+AX1399))</f>
        <v>3.134736501629289</v>
      </c>
      <c r="AZ1399" s="4">
        <f>IF(AW1399&lt;&gt;0,(1000-(AV1399+U1399)/2)/AW1399*AP1399,0)</f>
        <v>0.3604683607491371</v>
      </c>
      <c r="BA1399" s="4">
        <f>U1399*AA1399/1000</f>
        <v>1.949798016975401</v>
      </c>
      <c r="BB1399" s="4">
        <f>(AY1399-BA1399)</f>
        <v>1.184938484653888</v>
      </c>
      <c r="BC1399" s="4">
        <f>1/(1.6/F1399+1.37/N1399)</f>
        <v>0.2294797060297581</v>
      </c>
      <c r="BD1399" s="3">
        <f>G1399*AA1399*0.001</f>
      </c>
      <c r="BE1399" s="3">
        <f>G1399/S1399</f>
      </c>
      <c r="BF1399" s="4">
        <f>(1-AP1399*AA1399/AU1399/F1399)*100</f>
        <v>64.7471863447977</v>
      </c>
      <c r="BG1399" s="3">
        <f>(S1399-E1399/(N1399/1.35))</f>
      </c>
      <c r="BH1399" s="3">
        <f>E1399*BF1399/100/BG1399</f>
      </c>
    </row>
    <row r="1400" ht="16" customHeight="1">
      <c r="A1400" s="4">
        <v>1303</v>
      </c>
      <c r="B1400" t="s" s="2">
        <v>1445</v>
      </c>
      <c r="C1400" s="4">
        <v>7496.500029783696</v>
      </c>
      <c r="D1400" s="4">
        <v>0</v>
      </c>
      <c r="E1400" s="3">
        <f>(R1400-#REF!*(1000-T1400)/(1000-U1400))*AO1400</f>
      </c>
      <c r="F1400" s="4">
        <f>IF(AZ1400&lt;&gt;0,1/(1/AZ1400-1/N1400),0)</f>
        <v>0.400153667849995</v>
      </c>
      <c r="G1400" s="3">
        <f>((BC1400-AP1400/2)*S1400-E1400)/(BC1400+AP1400/2)</f>
      </c>
      <c r="H1400" s="4">
        <f>AP1400*1000</f>
        <v>4.512903418820669</v>
      </c>
      <c r="I1400" s="4">
        <f>(AU1400-BA1400)</f>
        <v>1.274393665481728</v>
      </c>
      <c r="J1400" s="4">
        <f>(P1400+AT1400*D1400)</f>
        <v>25.17530632019043</v>
      </c>
      <c r="K1400" s="4">
        <v>6</v>
      </c>
      <c r="L1400" s="4">
        <f>(K1400*AI1400+AJ1400)</f>
        <v>1.420000016689301</v>
      </c>
      <c r="M1400" s="4">
        <v>1</v>
      </c>
      <c r="N1400" s="4">
        <f>L1400*(M1400+1)*(M1400+1)/(M1400*M1400+1)</f>
        <v>2.840000033378601</v>
      </c>
      <c r="O1400" s="4">
        <v>24.30463981628418</v>
      </c>
      <c r="P1400" s="4">
        <v>25.17530632019043</v>
      </c>
      <c r="Q1400" s="4">
        <v>23.79677581787109</v>
      </c>
      <c r="R1400" s="4">
        <v>303.2166442871094</v>
      </c>
      <c r="S1400" s="4">
        <v>314.4885864257812</v>
      </c>
      <c r="T1400" s="4">
        <v>13.76039981842041</v>
      </c>
      <c r="U1400" s="4">
        <v>19.07770156860352</v>
      </c>
      <c r="V1400" s="4">
        <v>45.82741165161133</v>
      </c>
      <c r="W1400" s="4">
        <v>63.60379409790039</v>
      </c>
      <c r="X1400" s="4">
        <v>499.5173645019531</v>
      </c>
      <c r="Y1400" s="4">
        <v>1998.789550781250</v>
      </c>
      <c r="Z1400" s="4">
        <v>225.5935363769531</v>
      </c>
      <c r="AA1400" s="4">
        <v>101.6196212768555</v>
      </c>
      <c r="AB1400" s="4">
        <v>5.912551403045654</v>
      </c>
      <c r="AC1400" s="4">
        <v>0.2899121344089508</v>
      </c>
      <c r="AD1400" s="4">
        <v>0.2145033329725266</v>
      </c>
      <c r="AE1400" s="4">
        <v>0.03104706294834614</v>
      </c>
      <c r="AF1400" s="4">
        <v>0.2817970812320709</v>
      </c>
      <c r="AG1400" s="4">
        <v>0.0278342217206955</v>
      </c>
      <c r="AH1400" s="4">
        <v>0.3333333432674408</v>
      </c>
      <c r="AI1400" s="4">
        <v>-0.2195652425289154</v>
      </c>
      <c r="AJ1400" s="4">
        <v>2.737391471862793</v>
      </c>
      <c r="AK1400" s="4">
        <v>1</v>
      </c>
      <c r="AL1400" s="4">
        <v>0</v>
      </c>
      <c r="AM1400" s="4">
        <v>0.1599999964237213</v>
      </c>
      <c r="AN1400" s="4">
        <v>111115</v>
      </c>
      <c r="AO1400" s="4">
        <f>X1400*0.000001/(K1400*0.0001)</f>
        <v>0.8325289408365885</v>
      </c>
      <c r="AP1400" s="4">
        <f>(U1400-T1400)/(1000-U1400)*AO1400</f>
        <v>0.00451290341882067</v>
      </c>
      <c r="AQ1400" s="4">
        <f>(P1400+273.15)</f>
        <v>298.3253063201904</v>
      </c>
      <c r="AR1400" s="4">
        <f>(O1400+273.15)</f>
        <v>297.4546398162842</v>
      </c>
      <c r="AS1400" s="4">
        <f>(Y1400*AK1400+Z1400*AL1400)*AM1400</f>
        <v>319.8063209767715</v>
      </c>
      <c r="AT1400" s="4">
        <f>((AS1400+0.00000010773*(AR1400^4-AQ1400^4))-AP1400*44100)/(L1400*0.92*2*29.3+0.00000043092*AQ1400^3)</f>
        <v>1.2599355803822</v>
      </c>
      <c r="AU1400" s="4">
        <f>0.61365*EXP(17.502*J1400/(240.97+J1400))</f>
        <v>3.213062473716089</v>
      </c>
      <c r="AV1400" s="4">
        <f>AU1400*1000/AA1400</f>
        <v>31.61852438873323</v>
      </c>
      <c r="AW1400" s="4">
        <f>(AV1400-U1400)</f>
        <v>12.54082282012972</v>
      </c>
      <c r="AX1400" s="4">
        <f>IF(D1400,P1400,(O1400+P1400)/2)</f>
        <v>24.7399730682373</v>
      </c>
      <c r="AY1400" s="4">
        <f>0.61365*EXP(17.502*AX1400/(240.97+AX1400))</f>
        <v>3.13071703985596</v>
      </c>
      <c r="AZ1400" s="4">
        <f>IF(AW1400&lt;&gt;0,(1000-(AV1400+U1400)/2)/AW1400*AP1400,0)</f>
        <v>0.350735346171894</v>
      </c>
      <c r="BA1400" s="4">
        <f>U1400*AA1400/1000</f>
        <v>1.938668808234361</v>
      </c>
      <c r="BB1400" s="4">
        <f>(AY1400-BA1400)</f>
        <v>1.192048231621599</v>
      </c>
      <c r="BC1400" s="4">
        <f>1/(1.6/F1400+1.37/N1400)</f>
        <v>0.2231715308239471</v>
      </c>
      <c r="BD1400" s="3">
        <f>G1400*AA1400*0.001</f>
      </c>
      <c r="BE1400" s="3">
        <f>G1400/S1400</f>
      </c>
      <c r="BF1400" s="4">
        <f>(1-AP1400*AA1400/AU1400/F1400)*100</f>
        <v>64.33127058104355</v>
      </c>
      <c r="BG1400" s="3">
        <f>(S1400-E1400/(N1400/1.35))</f>
      </c>
      <c r="BH1400" s="3">
        <f>E1400*BF1400/100/BG1400</f>
      </c>
    </row>
    <row r="1401" ht="16" customHeight="1">
      <c r="A1401" s="4">
        <v>1304</v>
      </c>
      <c r="B1401" t="s" s="2">
        <v>1446</v>
      </c>
      <c r="C1401" s="4">
        <v>7501.500029671937</v>
      </c>
      <c r="D1401" s="4">
        <v>0</v>
      </c>
      <c r="E1401" s="3">
        <f>(R1401-#REF!*(1000-T1401)/(1000-U1401))*AO1401</f>
      </c>
      <c r="F1401" s="4">
        <f>IF(AZ1401&lt;&gt;0,1/(1/AZ1401-1/N1401),0)</f>
        <v>0.3887523317988746</v>
      </c>
      <c r="G1401" s="3">
        <f>((BC1401-AP1401/2)*S1401-E1401)/(BC1401+AP1401/2)</f>
      </c>
      <c r="H1401" s="4">
        <f>AP1401*1000</f>
        <v>4.430572854020226</v>
      </c>
      <c r="I1401" s="4">
        <f>(AU1401-BA1401)</f>
        <v>1.283372221290276</v>
      </c>
      <c r="J1401" s="4">
        <f>(P1401+AT1401*D1401)</f>
        <v>25.17063140869141</v>
      </c>
      <c r="K1401" s="4">
        <v>6</v>
      </c>
      <c r="L1401" s="4">
        <f>(K1401*AI1401+AJ1401)</f>
        <v>1.420000016689301</v>
      </c>
      <c r="M1401" s="4">
        <v>1</v>
      </c>
      <c r="N1401" s="4">
        <f>L1401*(M1401+1)*(M1401+1)/(M1401*M1401+1)</f>
        <v>2.840000033378601</v>
      </c>
      <c r="O1401" s="4">
        <v>24.27962303161621</v>
      </c>
      <c r="P1401" s="4">
        <v>25.17063140869141</v>
      </c>
      <c r="Q1401" s="4">
        <v>23.76557731628418</v>
      </c>
      <c r="R1401" s="4">
        <v>299.0694580078125</v>
      </c>
      <c r="S1401" s="4">
        <v>296.4543151855469</v>
      </c>
      <c r="T1401" s="4">
        <v>13.75975227355957</v>
      </c>
      <c r="U1401" s="4">
        <v>18.98060417175293</v>
      </c>
      <c r="V1401" s="4">
        <v>45.89545822143555</v>
      </c>
      <c r="W1401" s="4">
        <v>63.37674713134766</v>
      </c>
      <c r="X1401" s="4">
        <v>499.5136413574219</v>
      </c>
      <c r="Y1401" s="4">
        <v>1998.698974609375</v>
      </c>
      <c r="Z1401" s="4">
        <v>225.8439636230469</v>
      </c>
      <c r="AA1401" s="4">
        <v>101.6193161010742</v>
      </c>
      <c r="AB1401" s="4">
        <v>5.912551403045654</v>
      </c>
      <c r="AC1401" s="4">
        <v>0.2899121344089508</v>
      </c>
      <c r="AD1401" s="4">
        <v>0.2145033329725266</v>
      </c>
      <c r="AE1401" s="4">
        <v>0.03104706294834614</v>
      </c>
      <c r="AF1401" s="4">
        <v>0.2817970812320709</v>
      </c>
      <c r="AG1401" s="4">
        <v>0.0278342217206955</v>
      </c>
      <c r="AH1401" s="4">
        <v>0.3333333432674408</v>
      </c>
      <c r="AI1401" s="4">
        <v>-0.2195652425289154</v>
      </c>
      <c r="AJ1401" s="4">
        <v>2.737391471862793</v>
      </c>
      <c r="AK1401" s="4">
        <v>1</v>
      </c>
      <c r="AL1401" s="4">
        <v>0</v>
      </c>
      <c r="AM1401" s="4">
        <v>0.1599999964237213</v>
      </c>
      <c r="AN1401" s="4">
        <v>111115</v>
      </c>
      <c r="AO1401" s="4">
        <f>X1401*0.000001/(K1401*0.0001)</f>
        <v>0.832522735595703</v>
      </c>
      <c r="AP1401" s="4">
        <f>(U1401-T1401)/(1000-U1401)*AO1401</f>
        <v>0.004430572854020226</v>
      </c>
      <c r="AQ1401" s="4">
        <f>(P1401+273.15)</f>
        <v>298.3206314086914</v>
      </c>
      <c r="AR1401" s="4">
        <f>(O1401+273.15)</f>
        <v>297.4296230316162</v>
      </c>
      <c r="AS1401" s="4">
        <f>(Y1401*AK1401+Z1401*AL1401)*AM1401</f>
        <v>319.7918287895955</v>
      </c>
      <c r="AT1401" s="4">
        <f>((AS1401+0.00000010773*(AR1401^4-AQ1401^4))-AP1401*44100)/(L1401*0.92*2*29.3+0.00000043092*AQ1401^3)</f>
        <v>1.298423463842211</v>
      </c>
      <c r="AU1401" s="4">
        <f>0.61365*EXP(17.502*J1401/(240.97+J1401))</f>
        <v>3.212168236409005</v>
      </c>
      <c r="AV1401" s="4">
        <f>AU1401*1000/AA1401</f>
        <v>31.60981946792544</v>
      </c>
      <c r="AW1401" s="4">
        <f>(AV1401-U1401)</f>
        <v>12.62921529617251</v>
      </c>
      <c r="AX1401" s="4">
        <f>IF(D1401,P1401,(O1401+P1401)/2)</f>
        <v>24.72512722015381</v>
      </c>
      <c r="AY1401" s="4">
        <f>0.61365*EXP(17.502*AX1401/(240.97+AX1401))</f>
        <v>3.127941704474781</v>
      </c>
      <c r="AZ1401" s="4">
        <f>IF(AW1401&lt;&gt;0,(1000-(AV1401+U1401)/2)/AW1401*AP1401,0)</f>
        <v>0.3419452811532438</v>
      </c>
      <c r="BA1401" s="4">
        <f>U1401*AA1401/1000</f>
        <v>1.928796015118729</v>
      </c>
      <c r="BB1401" s="4">
        <f>(AY1401-BA1401)</f>
        <v>1.199145689356053</v>
      </c>
      <c r="BC1401" s="4">
        <f>1/(1.6/F1401+1.37/N1401)</f>
        <v>0.2174799368505821</v>
      </c>
      <c r="BD1401" s="3">
        <f>G1401*AA1401*0.001</f>
      </c>
      <c r="BE1401" s="3">
        <f>G1401/S1401</f>
      </c>
      <c r="BF1401" s="4">
        <f>(1-AP1401*AA1401/AU1401/F1401)*100</f>
        <v>63.9450531425725</v>
      </c>
      <c r="BG1401" s="3">
        <f>(S1401-E1401/(N1401/1.35))</f>
      </c>
      <c r="BH1401" s="3">
        <f>E1401*BF1401/100/BG1401</f>
      </c>
    </row>
    <row r="1402" ht="16" customHeight="1">
      <c r="A1402" s="4">
        <v>1305</v>
      </c>
      <c r="B1402" t="s" s="2">
        <v>1447</v>
      </c>
      <c r="C1402" s="4">
        <v>7506.500029560179</v>
      </c>
      <c r="D1402" s="4">
        <v>0</v>
      </c>
      <c r="E1402" s="3">
        <f>(R1402-#REF!*(1000-T1402)/(1000-U1402))*AO1402</f>
      </c>
      <c r="F1402" s="4">
        <f>IF(AZ1402&lt;&gt;0,1/(1/AZ1402-1/N1402),0)</f>
        <v>0.3777417190580036</v>
      </c>
      <c r="G1402" s="3">
        <f>((BC1402-AP1402/2)*S1402-E1402)/(BC1402+AP1402/2)</f>
      </c>
      <c r="H1402" s="4">
        <f>AP1402*1000</f>
        <v>4.349733455178854</v>
      </c>
      <c r="I1402" s="4">
        <f>(AU1402-BA1402)</f>
        <v>1.292326721856277</v>
      </c>
      <c r="J1402" s="4">
        <f>(P1402+AT1402*D1402)</f>
        <v>25.16654205322266</v>
      </c>
      <c r="K1402" s="4">
        <v>6</v>
      </c>
      <c r="L1402" s="4">
        <f>(K1402*AI1402+AJ1402)</f>
        <v>1.420000016689301</v>
      </c>
      <c r="M1402" s="4">
        <v>1</v>
      </c>
      <c r="N1402" s="4">
        <f>L1402*(M1402+1)*(M1402+1)/(M1402*M1402+1)</f>
        <v>2.840000033378601</v>
      </c>
      <c r="O1402" s="4">
        <v>24.25070953369141</v>
      </c>
      <c r="P1402" s="4">
        <v>25.16654205322266</v>
      </c>
      <c r="Q1402" s="4">
        <v>23.69480895996094</v>
      </c>
      <c r="R1402" s="4">
        <v>298.8701477050781</v>
      </c>
      <c r="S1402" s="4">
        <v>288.960693359375</v>
      </c>
      <c r="T1402" s="4">
        <v>13.75852394104004</v>
      </c>
      <c r="U1402" s="4">
        <v>18.88481712341309</v>
      </c>
      <c r="V1402" s="4">
        <v>45.96953964233398</v>
      </c>
      <c r="W1402" s="4">
        <v>63.16421508789062</v>
      </c>
      <c r="X1402" s="4">
        <v>499.4942016601562</v>
      </c>
      <c r="Y1402" s="4">
        <v>1998.676025390625</v>
      </c>
      <c r="Z1402" s="4">
        <v>225.9302978515625</v>
      </c>
      <c r="AA1402" s="4">
        <v>101.6191711425781</v>
      </c>
      <c r="AB1402" s="4">
        <v>5.912551403045654</v>
      </c>
      <c r="AC1402" s="4">
        <v>0.2899121344089508</v>
      </c>
      <c r="AD1402" s="4">
        <v>0.2145033329725266</v>
      </c>
      <c r="AE1402" s="4">
        <v>0.03104706294834614</v>
      </c>
      <c r="AF1402" s="4">
        <v>0.2817970812320709</v>
      </c>
      <c r="AG1402" s="4">
        <v>0.0278342217206955</v>
      </c>
      <c r="AH1402" s="4">
        <v>0.3333333432674408</v>
      </c>
      <c r="AI1402" s="4">
        <v>-0.2195652425289154</v>
      </c>
      <c r="AJ1402" s="4">
        <v>2.737391471862793</v>
      </c>
      <c r="AK1402" s="4">
        <v>1</v>
      </c>
      <c r="AL1402" s="4">
        <v>0</v>
      </c>
      <c r="AM1402" s="4">
        <v>0.1599999964237213</v>
      </c>
      <c r="AN1402" s="4">
        <v>111115</v>
      </c>
      <c r="AO1402" s="4">
        <f>X1402*0.000001/(K1402*0.0001)</f>
        <v>0.8324903361002602</v>
      </c>
      <c r="AP1402" s="4">
        <f>(U1402-T1402)/(1000-U1402)*AO1402</f>
        <v>0.004349733455178854</v>
      </c>
      <c r="AQ1402" s="4">
        <f>(P1402+273.15)</f>
        <v>298.3165420532226</v>
      </c>
      <c r="AR1402" s="4">
        <f>(O1402+273.15)</f>
        <v>297.4007095336914</v>
      </c>
      <c r="AS1402" s="4">
        <f>(Y1402*AK1402+Z1402*AL1402)*AM1402</f>
        <v>319.7881569146775</v>
      </c>
      <c r="AT1402" s="4">
        <f>((AS1402+0.00000010773*(AR1402^4-AQ1402^4))-AP1402*44100)/(L1402*0.92*2*29.3+0.00000043092*AQ1402^3)</f>
        <v>1.335709135724515</v>
      </c>
      <c r="AU1402" s="4">
        <f>0.61365*EXP(17.502*J1402/(240.97+J1402))</f>
        <v>3.211386185116681</v>
      </c>
      <c r="AV1402" s="4">
        <f>AU1402*1000/AA1402</f>
        <v>31.60216865586222</v>
      </c>
      <c r="AW1402" s="4">
        <f>(AV1402-U1402)</f>
        <v>12.71735153244914</v>
      </c>
      <c r="AX1402" s="4">
        <f>IF(D1402,P1402,(O1402+P1402)/2)</f>
        <v>24.70862579345703</v>
      </c>
      <c r="AY1402" s="4">
        <f>0.61365*EXP(17.502*AX1402/(240.97+AX1402))</f>
        <v>3.124859392958797</v>
      </c>
      <c r="AZ1402" s="4">
        <f>IF(AW1402&lt;&gt;0,(1000-(AV1402+U1402)/2)/AW1402*AP1402,0)</f>
        <v>0.3333973255998132</v>
      </c>
      <c r="BA1402" s="4">
        <f>U1402*AA1402/1000</f>
        <v>1.919059463260404</v>
      </c>
      <c r="BB1402" s="4">
        <f>(AY1402-BA1402)</f>
        <v>1.205799929698393</v>
      </c>
      <c r="BC1402" s="4">
        <f>1/(1.6/F1402+1.37/N1402)</f>
        <v>0.2119500501507669</v>
      </c>
      <c r="BD1402" s="3">
        <f>G1402*AA1402*0.001</f>
      </c>
      <c r="BE1402" s="3">
        <f>G1402/S1402</f>
      </c>
      <c r="BF1402" s="4">
        <f>(1-AP1402*AA1402/AU1402/F1402)*100</f>
        <v>63.56231257729734</v>
      </c>
      <c r="BG1402" s="3">
        <f>(S1402-E1402/(N1402/1.35))</f>
      </c>
      <c r="BH1402" s="3">
        <f>E1402*BF1402/100/BG1402</f>
      </c>
    </row>
    <row r="1403" ht="16" customHeight="1">
      <c r="A1403" s="4">
        <v>1306</v>
      </c>
      <c r="B1403" t="s" s="2">
        <v>1448</v>
      </c>
      <c r="C1403" s="4">
        <v>7512.000029437244</v>
      </c>
      <c r="D1403" s="4">
        <v>0</v>
      </c>
      <c r="E1403" s="3">
        <f>(R1403-#REF!*(1000-T1403)/(1000-U1403))*AO1403</f>
      </c>
      <c r="F1403" s="4">
        <f>IF(AZ1403&lt;&gt;0,1/(1/AZ1403-1/N1403),0)</f>
        <v>0.3662800154462571</v>
      </c>
      <c r="G1403" s="3">
        <f>((BC1403-AP1403/2)*S1403-E1403)/(BC1403+AP1403/2)</f>
      </c>
      <c r="H1403" s="4">
        <f>AP1403*1000</f>
        <v>4.26312625693629</v>
      </c>
      <c r="I1403" s="4">
        <f>(AU1403-BA1403)</f>
        <v>1.301651891540718</v>
      </c>
      <c r="J1403" s="4">
        <f>(P1403+AT1403*D1403)</f>
        <v>25.16076469421387</v>
      </c>
      <c r="K1403" s="4">
        <v>6</v>
      </c>
      <c r="L1403" s="4">
        <f>(K1403*AI1403+AJ1403)</f>
        <v>1.420000016689301</v>
      </c>
      <c r="M1403" s="4">
        <v>1</v>
      </c>
      <c r="N1403" s="4">
        <f>L1403*(M1403+1)*(M1403+1)/(M1403*M1403+1)</f>
        <v>2.840000033378601</v>
      </c>
      <c r="O1403" s="4">
        <v>24.20999145507812</v>
      </c>
      <c r="P1403" s="4">
        <v>25.16076469421387</v>
      </c>
      <c r="Q1403" s="4">
        <v>23.61470794677734</v>
      </c>
      <c r="R1403" s="4">
        <v>298.7912902832031</v>
      </c>
      <c r="S1403" s="4">
        <v>286.0366516113281</v>
      </c>
      <c r="T1403" s="4">
        <v>13.75754165649414</v>
      </c>
      <c r="U1403" s="4">
        <v>18.78219413757324</v>
      </c>
      <c r="V1403" s="4">
        <v>46.0746955871582</v>
      </c>
      <c r="W1403" s="4">
        <v>62.96643447875977</v>
      </c>
      <c r="X1403" s="4">
        <v>499.5038452148438</v>
      </c>
      <c r="Y1403" s="4">
        <v>1999.007446289062</v>
      </c>
      <c r="Z1403" s="4">
        <v>225.6871032714844</v>
      </c>
      <c r="AA1403" s="4">
        <v>101.6191024780273</v>
      </c>
      <c r="AB1403" s="4">
        <v>5.912551403045654</v>
      </c>
      <c r="AC1403" s="4">
        <v>0.2899121344089508</v>
      </c>
      <c r="AD1403" s="4">
        <v>0.2145033329725266</v>
      </c>
      <c r="AE1403" s="4">
        <v>0.03104706294834614</v>
      </c>
      <c r="AF1403" s="4">
        <v>0.2817970812320709</v>
      </c>
      <c r="AG1403" s="4">
        <v>0.0278342217206955</v>
      </c>
      <c r="AH1403" s="4">
        <v>0.3333333432674408</v>
      </c>
      <c r="AI1403" s="4">
        <v>-0.2195652425289154</v>
      </c>
      <c r="AJ1403" s="4">
        <v>2.737391471862793</v>
      </c>
      <c r="AK1403" s="4">
        <v>1</v>
      </c>
      <c r="AL1403" s="4">
        <v>0</v>
      </c>
      <c r="AM1403" s="4">
        <v>0.1599999964237213</v>
      </c>
      <c r="AN1403" s="4">
        <v>111115</v>
      </c>
      <c r="AO1403" s="4">
        <f>X1403*0.000001/(K1403*0.0001)</f>
        <v>0.8325064086914061</v>
      </c>
      <c r="AP1403" s="4">
        <f>(U1403-T1403)/(1000-U1403)*AO1403</f>
        <v>0.00426312625693629</v>
      </c>
      <c r="AQ1403" s="4">
        <f>(P1403+273.15)</f>
        <v>298.3107646942138</v>
      </c>
      <c r="AR1403" s="4">
        <f>(O1403+273.15)</f>
        <v>297.3599914550781</v>
      </c>
      <c r="AS1403" s="4">
        <f>(Y1403*AK1403+Z1403*AL1403)*AM1403</f>
        <v>319.8411842572423</v>
      </c>
      <c r="AT1403" s="4">
        <f>((AS1403+0.00000010773*(AR1403^4-AQ1403^4))-AP1403*44100)/(L1403*0.92*2*29.3+0.00000043092*AQ1403^3)</f>
        <v>1.375233655314127</v>
      </c>
      <c r="AU1403" s="4">
        <f>0.61365*EXP(17.502*J1403/(240.97+J1403))</f>
        <v>3.210281602368978</v>
      </c>
      <c r="AV1403" s="4">
        <f>AU1403*1000/AA1403</f>
        <v>31.59132017588054</v>
      </c>
      <c r="AW1403" s="4">
        <f>(AV1403-U1403)</f>
        <v>12.8091260383073</v>
      </c>
      <c r="AX1403" s="4">
        <f>IF(D1403,P1403,(O1403+P1403)/2)</f>
        <v>24.685378074646</v>
      </c>
      <c r="AY1403" s="4">
        <f>0.61365*EXP(17.502*AX1403/(240.97+AX1403))</f>
        <v>3.120521442046812</v>
      </c>
      <c r="AZ1403" s="4">
        <f>IF(AW1403&lt;&gt;0,(1000-(AV1403+U1403)/2)/AW1403*AP1403,0)</f>
        <v>0.3244368053484735</v>
      </c>
      <c r="BA1403" s="4">
        <f>U1403*AA1403/1000</f>
        <v>1.90862971082826</v>
      </c>
      <c r="BB1403" s="4">
        <f>(AY1403-BA1403)</f>
        <v>1.211891731218552</v>
      </c>
      <c r="BC1403" s="4">
        <f>1/(1.6/F1403+1.37/N1403)</f>
        <v>0.2061584879602997</v>
      </c>
      <c r="BD1403" s="3">
        <f>G1403*AA1403*0.001</f>
      </c>
      <c r="BE1403" s="3">
        <f>G1403/S1403</f>
      </c>
      <c r="BF1403" s="4">
        <f>(1-AP1403*AA1403/AU1403/F1403)*100</f>
        <v>63.15766085999888</v>
      </c>
      <c r="BG1403" s="3">
        <f>(S1403-E1403/(N1403/1.35))</f>
      </c>
      <c r="BH1403" s="3">
        <f>E1403*BF1403/100/BG1403</f>
      </c>
    </row>
    <row r="1404" ht="16" customHeight="1">
      <c r="A1404" s="4">
        <v>1307</v>
      </c>
      <c r="B1404" t="s" s="2">
        <v>1449</v>
      </c>
      <c r="C1404" s="4">
        <v>7517.000029325485</v>
      </c>
      <c r="D1404" s="4">
        <v>0</v>
      </c>
      <c r="E1404" s="3">
        <f>(R1404-#REF!*(1000-T1404)/(1000-U1404))*AO1404</f>
      </c>
      <c r="F1404" s="4">
        <f>IF(AZ1404&lt;&gt;0,1/(1/AZ1404-1/N1404),0)</f>
        <v>0.3563918886905826</v>
      </c>
      <c r="G1404" s="3">
        <f>((BC1404-AP1404/2)*S1404-E1404)/(BC1404+AP1404/2)</f>
      </c>
      <c r="H1404" s="4">
        <f>AP1404*1000</f>
        <v>4.185752333448156</v>
      </c>
      <c r="I1404" s="4">
        <f>(AU1404-BA1404)</f>
        <v>1.309503953568361</v>
      </c>
      <c r="J1404" s="4">
        <f>(P1404+AT1404*D1404)</f>
        <v>25.15316581726074</v>
      </c>
      <c r="K1404" s="4">
        <v>6</v>
      </c>
      <c r="L1404" s="4">
        <f>(K1404*AI1404+AJ1404)</f>
        <v>1.420000016689301</v>
      </c>
      <c r="M1404" s="4">
        <v>1</v>
      </c>
      <c r="N1404" s="4">
        <f>L1404*(M1404+1)*(M1404+1)/(M1404*M1404+1)</f>
        <v>2.840000033378601</v>
      </c>
      <c r="O1404" s="4">
        <v>24.17304801940918</v>
      </c>
      <c r="P1404" s="4">
        <v>25.15316581726074</v>
      </c>
      <c r="Q1404" s="4">
        <v>23.59368515014648</v>
      </c>
      <c r="R1404" s="4">
        <v>298.7893676757812</v>
      </c>
      <c r="S1404" s="4">
        <v>285.2008056640625</v>
      </c>
      <c r="T1404" s="4">
        <v>13.75680732727051</v>
      </c>
      <c r="U1404" s="4">
        <v>18.69067192077637</v>
      </c>
      <c r="V1404" s="4">
        <v>46.1737174987793</v>
      </c>
      <c r="W1404" s="4">
        <v>62.79770278930664</v>
      </c>
      <c r="X1404" s="4">
        <v>499.5091857910156</v>
      </c>
      <c r="Y1404" s="4">
        <v>1999.313598632812</v>
      </c>
      <c r="Z1404" s="4">
        <v>225.3106689453125</v>
      </c>
      <c r="AA1404" s="4">
        <v>101.6188888549805</v>
      </c>
      <c r="AB1404" s="4">
        <v>5.912551403045654</v>
      </c>
      <c r="AC1404" s="4">
        <v>0.2899121344089508</v>
      </c>
      <c r="AD1404" s="4">
        <v>0.2145033329725266</v>
      </c>
      <c r="AE1404" s="4">
        <v>0.03104706294834614</v>
      </c>
      <c r="AF1404" s="4">
        <v>0.2817970812320709</v>
      </c>
      <c r="AG1404" s="4">
        <v>0.0278342217206955</v>
      </c>
      <c r="AH1404" s="4">
        <v>0.3333333432674408</v>
      </c>
      <c r="AI1404" s="4">
        <v>-0.2195652425289154</v>
      </c>
      <c r="AJ1404" s="4">
        <v>2.737391471862793</v>
      </c>
      <c r="AK1404" s="4">
        <v>1</v>
      </c>
      <c r="AL1404" s="4">
        <v>0</v>
      </c>
      <c r="AM1404" s="4">
        <v>0.1599999964237213</v>
      </c>
      <c r="AN1404" s="4">
        <v>111115</v>
      </c>
      <c r="AO1404" s="4">
        <f>X1404*0.000001/(K1404*0.0001)</f>
        <v>0.8325153096516925</v>
      </c>
      <c r="AP1404" s="4">
        <f>(U1404-T1404)/(1000-U1404)*AO1404</f>
        <v>0.004185752333448156</v>
      </c>
      <c r="AQ1404" s="4">
        <f>(P1404+273.15)</f>
        <v>298.3031658172607</v>
      </c>
      <c r="AR1404" s="4">
        <f>(O1404+273.15)</f>
        <v>297.3230480194092</v>
      </c>
      <c r="AS1404" s="4">
        <f>(Y1404*AK1404+Z1404*AL1404)*AM1404</f>
        <v>319.8901686311474</v>
      </c>
      <c r="AT1404" s="4">
        <f>((AS1404+0.00000010773*(AR1404^4-AQ1404^4))-AP1404*44100)/(L1404*0.92*2*29.3+0.00000043092*AQ1404^3)</f>
        <v>1.410813469630597</v>
      </c>
      <c r="AU1404" s="4">
        <f>0.61365*EXP(17.502*J1404/(240.97+J1404))</f>
        <v>3.208829266110639</v>
      </c>
      <c r="AV1404" s="4">
        <f>AU1404*1000/AA1404</f>
        <v>31.57709459596565</v>
      </c>
      <c r="AW1404" s="4">
        <f>(AV1404-U1404)</f>
        <v>12.88642267518929</v>
      </c>
      <c r="AX1404" s="4">
        <f>IF(D1404,P1404,(O1404+P1404)/2)</f>
        <v>24.66310691833496</v>
      </c>
      <c r="AY1404" s="4">
        <f>0.61365*EXP(17.502*AX1404/(240.97+AX1404))</f>
        <v>3.116370651878931</v>
      </c>
      <c r="AZ1404" s="4">
        <f>IF(AW1404&lt;&gt;0,(1000-(AV1404+U1404)/2)/AW1404*AP1404,0)</f>
        <v>0.3166548409751644</v>
      </c>
      <c r="BA1404" s="4">
        <f>U1404*AA1404/1000</f>
        <v>1.899325312542278</v>
      </c>
      <c r="BB1404" s="4">
        <f>(AY1404-BA1404)</f>
        <v>1.217045339336653</v>
      </c>
      <c r="BC1404" s="4">
        <f>1/(1.6/F1404+1.37/N1404)</f>
        <v>0.2011330080442419</v>
      </c>
      <c r="BD1404" s="3">
        <f>G1404*AA1404*0.001</f>
      </c>
      <c r="BE1404" s="3">
        <f>G1404/S1404</f>
      </c>
      <c r="BF1404" s="4">
        <f>(1-AP1404*AA1404/AU1404/F1404)*100</f>
        <v>62.80594330448137</v>
      </c>
      <c r="BG1404" s="3">
        <f>(S1404-E1404/(N1404/1.35))</f>
      </c>
      <c r="BH1404" s="3">
        <f>E1404*BF1404/100/BG1404</f>
      </c>
    </row>
    <row r="1405" ht="16" customHeight="1">
      <c r="A1405" s="4">
        <v>1308</v>
      </c>
      <c r="B1405" t="s" s="2">
        <v>1450</v>
      </c>
      <c r="C1405" s="4">
        <v>7522.000029213727</v>
      </c>
      <c r="D1405" s="4">
        <v>0</v>
      </c>
      <c r="E1405" s="3">
        <f>(R1405-#REF!*(1000-T1405)/(1000-U1405))*AO1405</f>
      </c>
      <c r="F1405" s="4">
        <f>IF(AZ1405&lt;&gt;0,1/(1/AZ1405-1/N1405),0)</f>
        <v>0.3467495842828953</v>
      </c>
      <c r="G1405" s="3">
        <f>((BC1405-AP1405/2)*S1405-E1405)/(BC1405+AP1405/2)</f>
      </c>
      <c r="H1405" s="4">
        <f>AP1405*1000</f>
        <v>4.10998537739243</v>
      </c>
      <c r="I1405" s="4">
        <f>(AU1405-BA1405)</f>
        <v>1.317629187737307</v>
      </c>
      <c r="J1405" s="4">
        <f>(P1405+AT1405*D1405)</f>
        <v>25.14839744567871</v>
      </c>
      <c r="K1405" s="4">
        <v>6</v>
      </c>
      <c r="L1405" s="4">
        <f>(K1405*AI1405+AJ1405)</f>
        <v>1.420000016689301</v>
      </c>
      <c r="M1405" s="4">
        <v>1</v>
      </c>
      <c r="N1405" s="4">
        <f>L1405*(M1405+1)*(M1405+1)/(M1405*M1405+1)</f>
        <v>2.840000033378601</v>
      </c>
      <c r="O1405" s="4">
        <v>24.1442699432373</v>
      </c>
      <c r="P1405" s="4">
        <v>25.14839744567871</v>
      </c>
      <c r="Q1405" s="4">
        <v>23.57474708557129</v>
      </c>
      <c r="R1405" s="4">
        <v>299.1011657714844</v>
      </c>
      <c r="S1405" s="4">
        <v>285.1179504394531</v>
      </c>
      <c r="T1405" s="4">
        <v>13.75680065155029</v>
      </c>
      <c r="U1405" s="4">
        <v>18.60182952880859</v>
      </c>
      <c r="V1405" s="4">
        <v>46.25693130493164</v>
      </c>
      <c r="W1405" s="4">
        <v>62.61064910888672</v>
      </c>
      <c r="X1405" s="4">
        <v>499.5056457519531</v>
      </c>
      <c r="Y1405" s="4">
        <v>1999.566284179688</v>
      </c>
      <c r="Z1405" s="4">
        <v>224.7825164794922</v>
      </c>
      <c r="AA1405" s="4">
        <v>101.6184463500977</v>
      </c>
      <c r="AB1405" s="4">
        <v>5.912551403045654</v>
      </c>
      <c r="AC1405" s="4">
        <v>0.2899121344089508</v>
      </c>
      <c r="AD1405" s="4">
        <v>0.2145033329725266</v>
      </c>
      <c r="AE1405" s="4">
        <v>0.03104706294834614</v>
      </c>
      <c r="AF1405" s="4">
        <v>0.2817970812320709</v>
      </c>
      <c r="AG1405" s="4">
        <v>0.0278342217206955</v>
      </c>
      <c r="AH1405" s="4">
        <v>0.3333333432674408</v>
      </c>
      <c r="AI1405" s="4">
        <v>-0.2195652425289154</v>
      </c>
      <c r="AJ1405" s="4">
        <v>2.737391471862793</v>
      </c>
      <c r="AK1405" s="4">
        <v>1</v>
      </c>
      <c r="AL1405" s="4">
        <v>0</v>
      </c>
      <c r="AM1405" s="4">
        <v>0.1599999964237213</v>
      </c>
      <c r="AN1405" s="4">
        <v>111115</v>
      </c>
      <c r="AO1405" s="4">
        <f>X1405*0.000001/(K1405*0.0001)</f>
        <v>0.8325094095865885</v>
      </c>
      <c r="AP1405" s="4">
        <f>(U1405-T1405)/(1000-U1405)*AO1405</f>
        <v>0.00410998537739243</v>
      </c>
      <c r="AQ1405" s="4">
        <f>(P1405+273.15)</f>
        <v>298.2983974456787</v>
      </c>
      <c r="AR1405" s="4">
        <f>(O1405+273.15)</f>
        <v>297.2942699432373</v>
      </c>
      <c r="AS1405" s="4">
        <f>(Y1405*AK1405+Z1405*AL1405)*AM1405</f>
        <v>319.9305983177437</v>
      </c>
      <c r="AT1405" s="4">
        <f>((AS1405+0.00000010773*(AR1405^4-AQ1405^4))-AP1405*44100)/(L1405*0.92*2*29.3+0.00000043092*AQ1405^3)</f>
        <v>1.446170484602469</v>
      </c>
      <c r="AU1405" s="4">
        <f>0.61365*EXP(17.502*J1405/(240.97+J1405))</f>
        <v>3.207918203724205</v>
      </c>
      <c r="AV1405" s="4">
        <f>AU1405*1000/AA1405</f>
        <v>31.56826657900505</v>
      </c>
      <c r="AW1405" s="4">
        <f>(AV1405-U1405)</f>
        <v>12.96643705019645</v>
      </c>
      <c r="AX1405" s="4">
        <f>IF(D1405,P1405,(O1405+P1405)/2)</f>
        <v>24.64633369445801</v>
      </c>
      <c r="AY1405" s="4">
        <f>0.61365*EXP(17.502*AX1405/(240.97+AX1405))</f>
        <v>3.11324772632109</v>
      </c>
      <c r="AZ1405" s="4">
        <f>IF(AW1405&lt;&gt;0,(1000-(AV1405+U1405)/2)/AW1405*AP1405,0)</f>
        <v>0.3090198318310563</v>
      </c>
      <c r="BA1405" s="4">
        <f>U1405*AA1405/1000</f>
        <v>1.890289015986898</v>
      </c>
      <c r="BB1405" s="4">
        <f>(AY1405-BA1405)</f>
        <v>1.222958710334191</v>
      </c>
      <c r="BC1405" s="4">
        <f>1/(1.6/F1405+1.37/N1405)</f>
        <v>0.1962063383948375</v>
      </c>
      <c r="BD1405" s="3">
        <f>G1405*AA1405*0.001</f>
      </c>
      <c r="BE1405" s="3">
        <f>G1405/S1405</f>
      </c>
      <c r="BF1405" s="4">
        <f>(1-AP1405*AA1405/AU1405/F1405)*100</f>
        <v>62.45314267916102</v>
      </c>
      <c r="BG1405" s="3">
        <f>(S1405-E1405/(N1405/1.35))</f>
      </c>
      <c r="BH1405" s="3">
        <f>E1405*BF1405/100/BG1405</f>
      </c>
    </row>
    <row r="1406" ht="16" customHeight="1">
      <c r="A1406" s="4">
        <v>1309</v>
      </c>
      <c r="B1406" t="s" s="2">
        <v>1451</v>
      </c>
      <c r="C1406" s="4">
        <v>7527.500029090792</v>
      </c>
      <c r="D1406" s="4">
        <v>0</v>
      </c>
      <c r="E1406" s="3">
        <f>(R1406-#REF!*(1000-T1406)/(1000-U1406))*AO1406</f>
      </c>
      <c r="F1406" s="4">
        <f>IF(AZ1406&lt;&gt;0,1/(1/AZ1406-1/N1406),0)</f>
        <v>0.3367426169676329</v>
      </c>
      <c r="G1406" s="3">
        <f>((BC1406-AP1406/2)*S1406-E1406)/(BC1406+AP1406/2)</f>
      </c>
      <c r="H1406" s="4">
        <f>AP1406*1000</f>
        <v>4.029979992092364</v>
      </c>
      <c r="I1406" s="4">
        <f>(AU1406-BA1406)</f>
        <v>1.32626134003902</v>
      </c>
      <c r="J1406" s="4">
        <f>(P1406+AT1406*D1406)</f>
        <v>25.14311981201172</v>
      </c>
      <c r="K1406" s="4">
        <v>6</v>
      </c>
      <c r="L1406" s="4">
        <f>(K1406*AI1406+AJ1406)</f>
        <v>1.420000016689301</v>
      </c>
      <c r="M1406" s="4">
        <v>1</v>
      </c>
      <c r="N1406" s="4">
        <f>L1406*(M1406+1)*(M1406+1)/(M1406*M1406+1)</f>
        <v>2.840000033378601</v>
      </c>
      <c r="O1406" s="4">
        <v>24.11348342895508</v>
      </c>
      <c r="P1406" s="4">
        <v>25.14311981201172</v>
      </c>
      <c r="Q1406" s="4">
        <v>23.51740264892578</v>
      </c>
      <c r="R1406" s="4">
        <v>299.4965515136719</v>
      </c>
      <c r="S1406" s="4">
        <v>285.4728698730469</v>
      </c>
      <c r="T1406" s="4">
        <v>13.75584602355957</v>
      </c>
      <c r="U1406" s="4">
        <v>18.50704574584961</v>
      </c>
      <c r="V1406" s="4">
        <v>46.34012603759766</v>
      </c>
      <c r="W1406" s="4">
        <v>62.40582275390625</v>
      </c>
      <c r="X1406" s="4">
        <v>499.5029296875</v>
      </c>
      <c r="Y1406" s="4">
        <v>1999.549682617188</v>
      </c>
      <c r="Z1406" s="4">
        <v>224.1209106445312</v>
      </c>
      <c r="AA1406" s="4">
        <v>101.6179885864258</v>
      </c>
      <c r="AB1406" s="4">
        <v>5.912551403045654</v>
      </c>
      <c r="AC1406" s="4">
        <v>0.2899121344089508</v>
      </c>
      <c r="AD1406" s="4">
        <v>0.2145033329725266</v>
      </c>
      <c r="AE1406" s="4">
        <v>0.03104706294834614</v>
      </c>
      <c r="AF1406" s="4">
        <v>0.2817970812320709</v>
      </c>
      <c r="AG1406" s="4">
        <v>0.0278342217206955</v>
      </c>
      <c r="AH1406" s="4">
        <v>0.3333333432674408</v>
      </c>
      <c r="AI1406" s="4">
        <v>-0.2195652425289154</v>
      </c>
      <c r="AJ1406" s="4">
        <v>2.737391471862793</v>
      </c>
      <c r="AK1406" s="4">
        <v>1</v>
      </c>
      <c r="AL1406" s="4">
        <v>0</v>
      </c>
      <c r="AM1406" s="4">
        <v>0.1599999964237213</v>
      </c>
      <c r="AN1406" s="4">
        <v>111115</v>
      </c>
      <c r="AO1406" s="4">
        <f>X1406*0.000001/(K1406*0.0001)</f>
        <v>0.8325048828125</v>
      </c>
      <c r="AP1406" s="4">
        <f>(U1406-T1406)/(1000-U1406)*AO1406</f>
        <v>0.004029979992092363</v>
      </c>
      <c r="AQ1406" s="4">
        <f>(P1406+273.15)</f>
        <v>298.2931198120117</v>
      </c>
      <c r="AR1406" s="4">
        <f>(O1406+273.15)</f>
        <v>297.2634834289551</v>
      </c>
      <c r="AS1406" s="4">
        <f>(Y1406*AK1406+Z1406*AL1406)*AM1406</f>
        <v>319.9279420678031</v>
      </c>
      <c r="AT1406" s="4">
        <f>((AS1406+0.00000010773*(AR1406^4-AQ1406^4))-AP1406*44100)/(L1406*0.92*2*29.3+0.00000043092*AQ1406^3)</f>
        <v>1.482972357665887</v>
      </c>
      <c r="AU1406" s="4">
        <f>0.61365*EXP(17.502*J1406/(240.97+J1406))</f>
        <v>3.206910103409225</v>
      </c>
      <c r="AV1406" s="4">
        <f>AU1406*1000/AA1406</f>
        <v>31.55848829542378</v>
      </c>
      <c r="AW1406" s="4">
        <f>(AV1406-U1406)</f>
        <v>13.05144254957417</v>
      </c>
      <c r="AX1406" s="4">
        <f>IF(D1406,P1406,(O1406+P1406)/2)</f>
        <v>24.6283016204834</v>
      </c>
      <c r="AY1406" s="4">
        <f>0.61365*EXP(17.502*AX1406/(240.97+AX1406))</f>
        <v>3.109893472807808</v>
      </c>
      <c r="AZ1406" s="4">
        <f>IF(AW1406&lt;&gt;0,(1000-(AV1406+U1406)/2)/AW1406*AP1406,0)</f>
        <v>0.3010470625701588</v>
      </c>
      <c r="BA1406" s="4">
        <f>U1406*AA1406/1000</f>
        <v>1.880648763370205</v>
      </c>
      <c r="BB1406" s="4">
        <f>(AY1406-BA1406)</f>
        <v>1.229244709437603</v>
      </c>
      <c r="BC1406" s="4">
        <f>1/(1.6/F1406+1.37/N1406)</f>
        <v>0.1910658482369458</v>
      </c>
      <c r="BD1406" s="3">
        <f>G1406*AA1406*0.001</f>
      </c>
      <c r="BE1406" s="3">
        <f>G1406/S1406</f>
      </c>
      <c r="BF1406" s="4">
        <f>(1-AP1406*AA1406/AU1406/F1406)*100</f>
        <v>62.07822861438701</v>
      </c>
      <c r="BG1406" s="3">
        <f>(S1406-E1406/(N1406/1.35))</f>
      </c>
      <c r="BH1406" s="3">
        <f>E1406*BF1406/100/BG1406</f>
      </c>
    </row>
    <row r="1407" ht="16" customHeight="1">
      <c r="A1407" s="4">
        <v>1310</v>
      </c>
      <c r="B1407" t="s" s="2">
        <v>1452</v>
      </c>
      <c r="C1407" s="4">
        <v>7532.500028979033</v>
      </c>
      <c r="D1407" s="4">
        <v>0</v>
      </c>
      <c r="E1407" s="3">
        <f>(R1407-#REF!*(1000-T1407)/(1000-U1407))*AO1407</f>
      </c>
      <c r="F1407" s="4">
        <f>IF(AZ1407&lt;&gt;0,1/(1/AZ1407-1/N1407),0)</f>
        <v>0.328311502034021</v>
      </c>
      <c r="G1407" s="3">
        <f>((BC1407-AP1407/2)*S1407-E1407)/(BC1407+AP1407/2)</f>
      </c>
      <c r="H1407" s="4">
        <f>AP1407*1000</f>
        <v>3.958943006032853</v>
      </c>
      <c r="I1407" s="4">
        <f>(AU1407-BA1407)</f>
        <v>1.332859513911227</v>
      </c>
      <c r="J1407" s="4">
        <f>(P1407+AT1407*D1407)</f>
        <v>25.13261795043945</v>
      </c>
      <c r="K1407" s="4">
        <v>6</v>
      </c>
      <c r="L1407" s="4">
        <f>(K1407*AI1407+AJ1407)</f>
        <v>1.420000016689301</v>
      </c>
      <c r="M1407" s="4">
        <v>1</v>
      </c>
      <c r="N1407" s="4">
        <f>L1407*(M1407+1)*(M1407+1)/(M1407*M1407+1)</f>
        <v>2.840000033378601</v>
      </c>
      <c r="O1407" s="4">
        <v>24.08078002929688</v>
      </c>
      <c r="P1407" s="4">
        <v>25.13261795043945</v>
      </c>
      <c r="Q1407" s="4">
        <v>23.46230697631836</v>
      </c>
      <c r="R1407" s="4">
        <v>299.8059387207031</v>
      </c>
      <c r="S1407" s="4">
        <v>285.9307861328125</v>
      </c>
      <c r="T1407" s="4">
        <v>13.75457191467285</v>
      </c>
      <c r="U1407" s="4">
        <v>18.42247200012207</v>
      </c>
      <c r="V1407" s="4">
        <v>46.42454147338867</v>
      </c>
      <c r="W1407" s="4">
        <v>62.23826217651367</v>
      </c>
      <c r="X1407" s="4">
        <v>499.4977722167969</v>
      </c>
      <c r="Y1407" s="4">
        <v>1999.539794921875</v>
      </c>
      <c r="Z1407" s="4">
        <v>223.5608978271484</v>
      </c>
      <c r="AA1407" s="4">
        <v>101.6174926757812</v>
      </c>
      <c r="AB1407" s="4">
        <v>5.912551403045654</v>
      </c>
      <c r="AC1407" s="4">
        <v>0.2899121344089508</v>
      </c>
      <c r="AD1407" s="4">
        <v>0.2145033329725266</v>
      </c>
      <c r="AE1407" s="4">
        <v>0.03104706294834614</v>
      </c>
      <c r="AF1407" s="4">
        <v>0.2817970812320709</v>
      </c>
      <c r="AG1407" s="4">
        <v>0.0278342217206955</v>
      </c>
      <c r="AH1407" s="4">
        <v>0.6666666865348816</v>
      </c>
      <c r="AI1407" s="4">
        <v>-0.2195652425289154</v>
      </c>
      <c r="AJ1407" s="4">
        <v>2.737391471862793</v>
      </c>
      <c r="AK1407" s="4">
        <v>1</v>
      </c>
      <c r="AL1407" s="4">
        <v>0</v>
      </c>
      <c r="AM1407" s="4">
        <v>0.1599999964237213</v>
      </c>
      <c r="AN1407" s="4">
        <v>111115</v>
      </c>
      <c r="AO1407" s="4">
        <f>X1407*0.000001/(K1407*0.0001)</f>
        <v>0.8324962870279946</v>
      </c>
      <c r="AP1407" s="4">
        <f>(U1407-T1407)/(1000-U1407)*AO1407</f>
        <v>0.003958943006032853</v>
      </c>
      <c r="AQ1407" s="4">
        <f>(P1407+273.15)</f>
        <v>298.2826179504394</v>
      </c>
      <c r="AR1407" s="4">
        <f>(O1407+273.15)</f>
        <v>297.2307800292969</v>
      </c>
      <c r="AS1407" s="4">
        <f>(Y1407*AK1407+Z1407*AL1407)*AM1407</f>
        <v>319.9263600365884</v>
      </c>
      <c r="AT1407" s="4">
        <f>((AS1407+0.00000010773*(AR1407^4-AQ1407^4))-AP1407*44100)/(L1407*0.92*2*29.3+0.00000043092*AQ1407^3)</f>
        <v>1.515736174358654</v>
      </c>
      <c r="AU1407" s="4">
        <f>0.61365*EXP(17.502*J1407/(240.97+J1407))</f>
        <v>3.204904927453417</v>
      </c>
      <c r="AV1407" s="4">
        <f>AU1407*1000/AA1407</f>
        <v>31.53890971979522</v>
      </c>
      <c r="AW1407" s="4">
        <f>(AV1407-U1407)</f>
        <v>13.11643771967315</v>
      </c>
      <c r="AX1407" s="4">
        <f>IF(D1407,P1407,(O1407+P1407)/2)</f>
        <v>24.60669898986816</v>
      </c>
      <c r="AY1407" s="4">
        <f>0.61365*EXP(17.502*AX1407/(240.97+AX1407))</f>
        <v>3.105879197986998</v>
      </c>
      <c r="AZ1407" s="4">
        <f>IF(AW1407&lt;&gt;0,(1000-(AV1407+U1407)/2)/AW1407*AP1407,0)</f>
        <v>0.2942907180413266</v>
      </c>
      <c r="BA1407" s="4">
        <f>U1407*AA1407/1000</f>
        <v>1.87204541354219</v>
      </c>
      <c r="BB1407" s="4">
        <f>(AY1407-BA1407)</f>
        <v>1.233833784444808</v>
      </c>
      <c r="BC1407" s="4">
        <f>1/(1.6/F1407+1.37/N1407)</f>
        <v>0.186712951911651</v>
      </c>
      <c r="BD1407" s="3">
        <f>G1407*AA1407*0.001</f>
      </c>
      <c r="BE1407" s="3">
        <f>G1407/S1407</f>
      </c>
      <c r="BF1407" s="4">
        <f>(1-AP1407*AA1407/AU1407/F1407)*100</f>
        <v>61.76628701993334</v>
      </c>
      <c r="BG1407" s="3">
        <f>(S1407-E1407/(N1407/1.35))</f>
      </c>
      <c r="BH1407" s="3">
        <f>E1407*BF1407/100/BG1407</f>
      </c>
    </row>
    <row r="1408" ht="16" customHeight="1">
      <c r="A1408" s="4">
        <v>1311</v>
      </c>
      <c r="B1408" t="s" s="2">
        <v>1453</v>
      </c>
      <c r="C1408" s="4">
        <v>7537.500028867275</v>
      </c>
      <c r="D1408" s="4">
        <v>0</v>
      </c>
      <c r="E1408" s="3">
        <f>(R1408-#REF!*(1000-T1408)/(1000-U1408))*AO1408</f>
      </c>
      <c r="F1408" s="4">
        <f>IF(AZ1408&lt;&gt;0,1/(1/AZ1408-1/N1408),0)</f>
        <v>0.3203501046455751</v>
      </c>
      <c r="G1408" s="3">
        <f>((BC1408-AP1408/2)*S1408-E1408)/(BC1408+AP1408/2)</f>
      </c>
      <c r="H1408" s="4">
        <f>AP1408*1000</f>
        <v>3.891522100104674</v>
      </c>
      <c r="I1408" s="4">
        <f>(AU1408-BA1408)</f>
        <v>1.339410678577056</v>
      </c>
      <c r="J1408" s="4">
        <f>(P1408+AT1408*D1408)</f>
        <v>25.12394142150879</v>
      </c>
      <c r="K1408" s="4">
        <v>6</v>
      </c>
      <c r="L1408" s="4">
        <f>(K1408*AI1408+AJ1408)</f>
        <v>1.420000016689301</v>
      </c>
      <c r="M1408" s="4">
        <v>1</v>
      </c>
      <c r="N1408" s="4">
        <f>L1408*(M1408+1)*(M1408+1)/(M1408*M1408+1)</f>
        <v>2.840000033378601</v>
      </c>
      <c r="O1408" s="4">
        <v>24.0496883392334</v>
      </c>
      <c r="P1408" s="4">
        <v>25.12394142150879</v>
      </c>
      <c r="Q1408" s="4">
        <v>23.45153045654297</v>
      </c>
      <c r="R1408" s="4">
        <v>299.8322448730469</v>
      </c>
      <c r="S1408" s="4">
        <v>286.3067016601562</v>
      </c>
      <c r="T1408" s="4">
        <v>13.75291347503662</v>
      </c>
      <c r="U1408" s="4">
        <v>18.34175109863281</v>
      </c>
      <c r="V1408" s="4">
        <v>46.50655364990234</v>
      </c>
      <c r="W1408" s="4">
        <v>62.07989501953125</v>
      </c>
      <c r="X1408" s="4">
        <v>499.4918212890625</v>
      </c>
      <c r="Y1408" s="4">
        <v>1999.4248046875</v>
      </c>
      <c r="Z1408" s="4">
        <v>223.0773010253906</v>
      </c>
      <c r="AA1408" s="4">
        <v>101.6172561645508</v>
      </c>
      <c r="AB1408" s="4">
        <v>5.912551403045654</v>
      </c>
      <c r="AC1408" s="4">
        <v>0.2899121344089508</v>
      </c>
      <c r="AD1408" s="4">
        <v>0.2145033329725266</v>
      </c>
      <c r="AE1408" s="4">
        <v>0.03104706294834614</v>
      </c>
      <c r="AF1408" s="4">
        <v>0.2817970812320709</v>
      </c>
      <c r="AG1408" s="4">
        <v>0.0278342217206955</v>
      </c>
      <c r="AH1408" s="4">
        <v>0.6666666865348816</v>
      </c>
      <c r="AI1408" s="4">
        <v>-0.2195652425289154</v>
      </c>
      <c r="AJ1408" s="4">
        <v>2.737391471862793</v>
      </c>
      <c r="AK1408" s="4">
        <v>1</v>
      </c>
      <c r="AL1408" s="4">
        <v>0</v>
      </c>
      <c r="AM1408" s="4">
        <v>0.1599999964237213</v>
      </c>
      <c r="AN1408" s="4">
        <v>111115</v>
      </c>
      <c r="AO1408" s="4">
        <f>X1408*0.000001/(K1408*0.0001)</f>
        <v>0.8324863688151041</v>
      </c>
      <c r="AP1408" s="4">
        <f>(U1408-T1408)/(1000-U1408)*AO1408</f>
        <v>0.003891522100104673</v>
      </c>
      <c r="AQ1408" s="4">
        <f>(P1408+273.15)</f>
        <v>298.2739414215088</v>
      </c>
      <c r="AR1408" s="4">
        <f>(O1408+273.15)</f>
        <v>297.1996883392334</v>
      </c>
      <c r="AS1408" s="4">
        <f>(Y1408*AK1408+Z1408*AL1408)*AM1408</f>
        <v>319.9079615994997</v>
      </c>
      <c r="AT1408" s="4">
        <f>((AS1408+0.00000010773*(AR1408^4-AQ1408^4))-AP1408*44100)/(L1408*0.92*2*29.3+0.00000043092*AQ1408^3)</f>
        <v>1.546464954116151</v>
      </c>
      <c r="AU1408" s="4">
        <f>0.61365*EXP(17.502*J1408/(240.97+J1408))</f>
        <v>3.203249098473258</v>
      </c>
      <c r="AV1408" s="4">
        <f>AU1408*1000/AA1408</f>
        <v>31.52268836393471</v>
      </c>
      <c r="AW1408" s="4">
        <f>(AV1408-U1408)</f>
        <v>13.1809372653019</v>
      </c>
      <c r="AX1408" s="4">
        <f>IF(D1408,P1408,(O1408+P1408)/2)</f>
        <v>24.58681488037109</v>
      </c>
      <c r="AY1408" s="4">
        <f>0.61365*EXP(17.502*AX1408/(240.97+AX1408))</f>
        <v>3.102188268359963</v>
      </c>
      <c r="AZ1408" s="4">
        <f>IF(AW1408&lt;&gt;0,(1000-(AV1408+U1408)/2)/AW1408*AP1408,0)</f>
        <v>0.2878776933416204</v>
      </c>
      <c r="BA1408" s="4">
        <f>U1408*AA1408/1000</f>
        <v>1.863838419896201</v>
      </c>
      <c r="BB1408" s="4">
        <f>(AY1408-BA1408)</f>
        <v>1.238349848463762</v>
      </c>
      <c r="BC1408" s="4">
        <f>1/(1.6/F1408+1.37/N1408)</f>
        <v>0.182584040404584</v>
      </c>
      <c r="BD1408" s="3">
        <f>G1408*AA1408*0.001</f>
      </c>
      <c r="BE1408" s="3">
        <f>G1408/S1408</f>
      </c>
      <c r="BF1408" s="4">
        <f>(1-AP1408*AA1408/AU1408/F1408)*100</f>
        <v>61.46357859564016</v>
      </c>
      <c r="BG1408" s="3">
        <f>(S1408-E1408/(N1408/1.35))</f>
      </c>
      <c r="BH1408" s="3">
        <f>E1408*BF1408/100/BG1408</f>
      </c>
    </row>
    <row r="1409" ht="16" customHeight="1">
      <c r="A1409" s="4">
        <v>1312</v>
      </c>
      <c r="B1409" t="s" s="2">
        <v>1454</v>
      </c>
      <c r="C1409" s="4">
        <v>7543.000028744340</v>
      </c>
      <c r="D1409" s="4">
        <v>0</v>
      </c>
      <c r="E1409" s="3">
        <f>(R1409-#REF!*(1000-T1409)/(1000-U1409))*AO1409</f>
      </c>
      <c r="F1409" s="4">
        <f>IF(AZ1409&lt;&gt;0,1/(1/AZ1409-1/N1409),0)</f>
        <v>0.3122135431244913</v>
      </c>
      <c r="G1409" s="3">
        <f>((BC1409-AP1409/2)*S1409-E1409)/(BC1409+AP1409/2)</f>
      </c>
      <c r="H1409" s="4">
        <f>AP1409*1000</f>
        <v>3.822185293603472</v>
      </c>
      <c r="I1409" s="4">
        <f>(AU1409-BA1409)</f>
        <v>1.346419330157611</v>
      </c>
      <c r="J1409" s="4">
        <f>(P1409+AT1409*D1409)</f>
        <v>25.11590003967285</v>
      </c>
      <c r="K1409" s="4">
        <v>6</v>
      </c>
      <c r="L1409" s="4">
        <f>(K1409*AI1409+AJ1409)</f>
        <v>1.420000016689301</v>
      </c>
      <c r="M1409" s="4">
        <v>1</v>
      </c>
      <c r="N1409" s="4">
        <f>L1409*(M1409+1)*(M1409+1)/(M1409*M1409+1)</f>
        <v>2.840000033378601</v>
      </c>
      <c r="O1409" s="4">
        <v>24.02799987792969</v>
      </c>
      <c r="P1409" s="4">
        <v>25.11590003967285</v>
      </c>
      <c r="Q1409" s="4">
        <v>23.47184181213379</v>
      </c>
      <c r="R1409" s="4">
        <v>299.7995300292969</v>
      </c>
      <c r="S1409" s="4">
        <v>286.5892944335938</v>
      </c>
      <c r="T1409" s="4">
        <v>13.75024700164795</v>
      </c>
      <c r="U1409" s="4">
        <v>18.25773811340332</v>
      </c>
      <c r="V1409" s="4">
        <v>46.56437683105469</v>
      </c>
      <c r="W1409" s="4">
        <v>61.88132476806641</v>
      </c>
      <c r="X1409" s="4">
        <v>499.4886169433594</v>
      </c>
      <c r="Y1409" s="4">
        <v>1999.349487304688</v>
      </c>
      <c r="Z1409" s="4">
        <v>222.860839843750</v>
      </c>
      <c r="AA1409" s="4">
        <v>101.6169586181641</v>
      </c>
      <c r="AB1409" s="4">
        <v>5.912551403045654</v>
      </c>
      <c r="AC1409" s="4">
        <v>0.2899121344089508</v>
      </c>
      <c r="AD1409" s="4">
        <v>0.2145033329725266</v>
      </c>
      <c r="AE1409" s="4">
        <v>0.03104706294834614</v>
      </c>
      <c r="AF1409" s="4">
        <v>0.2817970812320709</v>
      </c>
      <c r="AG1409" s="4">
        <v>0.0278342217206955</v>
      </c>
      <c r="AH1409" s="4">
        <v>0.6666666865348816</v>
      </c>
      <c r="AI1409" s="4">
        <v>-0.2195652425289154</v>
      </c>
      <c r="AJ1409" s="4">
        <v>2.737391471862793</v>
      </c>
      <c r="AK1409" s="4">
        <v>1</v>
      </c>
      <c r="AL1409" s="4">
        <v>0</v>
      </c>
      <c r="AM1409" s="4">
        <v>0.1599999964237213</v>
      </c>
      <c r="AN1409" s="4">
        <v>111115</v>
      </c>
      <c r="AO1409" s="4">
        <f>X1409*0.000001/(K1409*0.0001)</f>
        <v>0.8324810282389321</v>
      </c>
      <c r="AP1409" s="4">
        <f>(U1409-T1409)/(1000-U1409)*AO1409</f>
        <v>0.003822185293603472</v>
      </c>
      <c r="AQ1409" s="4">
        <f>(P1409+273.15)</f>
        <v>298.2659000396728</v>
      </c>
      <c r="AR1409" s="4">
        <f>(O1409+273.15)</f>
        <v>297.1779998779297</v>
      </c>
      <c r="AS1409" s="4">
        <f>(Y1409*AK1409+Z1409*AL1409)*AM1409</f>
        <v>319.895910818519</v>
      </c>
      <c r="AT1409" s="4">
        <f>((AS1409+0.00000010773*(AR1409^4-AQ1409^4))-AP1409*44100)/(L1409*0.92*2*29.3+0.00000043092*AQ1409^3)</f>
        <v>1.57935269878111</v>
      </c>
      <c r="AU1409" s="4">
        <f>0.61365*EXP(17.502*J1409/(240.97+J1409))</f>
        <v>3.201715148488593</v>
      </c>
      <c r="AV1409" s="4">
        <f>AU1409*1000/AA1409</f>
        <v>31.50768525280667</v>
      </c>
      <c r="AW1409" s="4">
        <f>(AV1409-U1409)</f>
        <v>13.24994713940335</v>
      </c>
      <c r="AX1409" s="4">
        <f>IF(D1409,P1409,(O1409+P1409)/2)</f>
        <v>24.57194995880127</v>
      </c>
      <c r="AY1409" s="4">
        <f>0.61365*EXP(17.502*AX1409/(240.97+AX1409))</f>
        <v>3.099431515712034</v>
      </c>
      <c r="AZ1409" s="4">
        <f>IF(AW1409&lt;&gt;0,(1000-(AV1409+U1409)/2)/AW1409*AP1409,0)</f>
        <v>0.2812901002344049</v>
      </c>
      <c r="BA1409" s="4">
        <f>U1409*AA1409/1000</f>
        <v>1.855295818330982</v>
      </c>
      <c r="BB1409" s="4">
        <f>(AY1409-BA1409)</f>
        <v>1.244135697381052</v>
      </c>
      <c r="BC1409" s="4">
        <f>1/(1.6/F1409+1.37/N1409)</f>
        <v>0.1783455674103743</v>
      </c>
      <c r="BD1409" s="3">
        <f>G1409*AA1409*0.001</f>
      </c>
      <c r="BE1409" s="3">
        <f>G1409/S1409</f>
      </c>
      <c r="BF1409" s="4">
        <f>(1-AP1409*AA1409/AU1409/F1409)*100</f>
        <v>61.14530529764362</v>
      </c>
      <c r="BG1409" s="3">
        <f>(S1409-E1409/(N1409/1.35))</f>
      </c>
      <c r="BH1409" s="3">
        <f>E1409*BF1409/100/BG1409</f>
      </c>
    </row>
    <row r="1410" ht="16" customHeight="1">
      <c r="A1410" s="4">
        <v>1313</v>
      </c>
      <c r="B1410" t="s" s="2">
        <v>1455</v>
      </c>
      <c r="C1410" s="4">
        <v>7548.000028632581</v>
      </c>
      <c r="D1410" s="4">
        <v>0</v>
      </c>
      <c r="E1410" s="3">
        <f>(R1410-#REF!*(1000-T1410)/(1000-U1410))*AO1410</f>
      </c>
      <c r="F1410" s="4">
        <f>IF(AZ1410&lt;&gt;0,1/(1/AZ1410-1/N1410),0)</f>
        <v>0.3053325681356548</v>
      </c>
      <c r="G1410" s="3">
        <f>((BC1410-AP1410/2)*S1410-E1410)/(BC1410+AP1410/2)</f>
      </c>
      <c r="H1410" s="4">
        <f>AP1410*1000</f>
        <v>3.76443706241856</v>
      </c>
      <c r="I1410" s="4">
        <f>(AU1410-BA1410)</f>
        <v>1.35305181718575</v>
      </c>
      <c r="J1410" s="4">
        <f>(P1410+AT1410*D1410)</f>
        <v>25.11370086669922</v>
      </c>
      <c r="K1410" s="4">
        <v>6</v>
      </c>
      <c r="L1410" s="4">
        <f>(K1410*AI1410+AJ1410)</f>
        <v>1.420000016689301</v>
      </c>
      <c r="M1410" s="4">
        <v>1</v>
      </c>
      <c r="N1410" s="4">
        <f>L1410*(M1410+1)*(M1410+1)/(M1410*M1410+1)</f>
        <v>2.840000033378601</v>
      </c>
      <c r="O1410" s="4">
        <v>24.01881980895996</v>
      </c>
      <c r="P1410" s="4">
        <v>25.11370086669922</v>
      </c>
      <c r="Q1410" s="4">
        <v>23.48431015014648</v>
      </c>
      <c r="R1410" s="4">
        <v>299.7842712402344</v>
      </c>
      <c r="S1410" s="4">
        <v>286.7718200683594</v>
      </c>
      <c r="T1410" s="4">
        <v>13.74867248535156</v>
      </c>
      <c r="U1410" s="4">
        <v>18.18834686279297</v>
      </c>
      <c r="V1410" s="4">
        <v>46.58987045288086</v>
      </c>
      <c r="W1410" s="4">
        <v>61.68306350708008</v>
      </c>
      <c r="X1410" s="4">
        <v>499.4917907714844</v>
      </c>
      <c r="Y1410" s="4">
        <v>1999.318603515625</v>
      </c>
      <c r="Z1410" s="4">
        <v>222.9086608886719</v>
      </c>
      <c r="AA1410" s="4">
        <v>101.6169281005859</v>
      </c>
      <c r="AB1410" s="4">
        <v>5.912551403045654</v>
      </c>
      <c r="AC1410" s="4">
        <v>0.2899121344089508</v>
      </c>
      <c r="AD1410" s="4">
        <v>0.2145033329725266</v>
      </c>
      <c r="AE1410" s="4">
        <v>0.03104706294834614</v>
      </c>
      <c r="AF1410" s="4">
        <v>0.2817970812320709</v>
      </c>
      <c r="AG1410" s="4">
        <v>0.0278342217206955</v>
      </c>
      <c r="AH1410" s="4">
        <v>0.6666666865348816</v>
      </c>
      <c r="AI1410" s="4">
        <v>-0.2195652425289154</v>
      </c>
      <c r="AJ1410" s="4">
        <v>2.737391471862793</v>
      </c>
      <c r="AK1410" s="4">
        <v>1</v>
      </c>
      <c r="AL1410" s="4">
        <v>0</v>
      </c>
      <c r="AM1410" s="4">
        <v>0.1599999964237213</v>
      </c>
      <c r="AN1410" s="4">
        <v>111115</v>
      </c>
      <c r="AO1410" s="4">
        <f>X1410*0.000001/(K1410*0.0001)</f>
        <v>0.8324863179524739</v>
      </c>
      <c r="AP1410" s="4">
        <f>(U1410-T1410)/(1000-U1410)*AO1410</f>
        <v>0.00376443706241856</v>
      </c>
      <c r="AQ1410" s="4">
        <f>(P1410+273.15)</f>
        <v>298.2637008666992</v>
      </c>
      <c r="AR1410" s="4">
        <f>(O1410+273.15)</f>
        <v>297.1688198089599</v>
      </c>
      <c r="AS1410" s="4">
        <f>(Y1410*AK1410+Z1410*AL1410)*AM1410</f>
        <v>319.8909694123795</v>
      </c>
      <c r="AT1410" s="4">
        <f>((AS1410+0.00000010773*(AR1410^4-AQ1410^4))-AP1410*44100)/(L1410*0.92*2*29.3+0.00000043092*AQ1410^3)</f>
        <v>1.60735030974101</v>
      </c>
      <c r="AU1410" s="4">
        <f>0.61365*EXP(17.502*J1410/(240.97+J1410))</f>
        <v>3.2012957526107</v>
      </c>
      <c r="AV1410" s="4">
        <f>AU1410*1000/AA1410</f>
        <v>31.50356749066341</v>
      </c>
      <c r="AW1410" s="4">
        <f>(AV1410-U1410)</f>
        <v>13.31522062787044</v>
      </c>
      <c r="AX1410" s="4">
        <f>IF(D1410,P1410,(O1410+P1410)/2)</f>
        <v>24.56626033782959</v>
      </c>
      <c r="AY1410" s="4">
        <f>0.61365*EXP(17.502*AX1410/(240.97+AX1410))</f>
        <v>3.098376922024963</v>
      </c>
      <c r="AZ1410" s="4">
        <f>IF(AW1410&lt;&gt;0,(1000-(AV1410+U1410)/2)/AW1410*AP1410,0)</f>
        <v>0.2756924667615007</v>
      </c>
      <c r="BA1410" s="4">
        <f>U1410*AA1410/1000</f>
        <v>1.848243935424951</v>
      </c>
      <c r="BB1410" s="4">
        <f>(AY1410-BA1410)</f>
        <v>1.250132986600012</v>
      </c>
      <c r="BC1410" s="4">
        <f>1/(1.6/F1410+1.37/N1410)</f>
        <v>0.1747462895389809</v>
      </c>
      <c r="BD1410" s="3">
        <f>G1410*AA1410*0.001</f>
      </c>
      <c r="BE1410" s="3">
        <f>G1410/S1410</f>
      </c>
      <c r="BF1410" s="4">
        <f>(1-AP1410*AA1410/AU1410/F1410)*100</f>
        <v>60.8648346079139</v>
      </c>
      <c r="BG1410" s="3">
        <f>(S1410-E1410/(N1410/1.35))</f>
      </c>
      <c r="BH1410" s="3">
        <f>E1410*BF1410/100/BG1410</f>
      </c>
    </row>
    <row r="1411" ht="16" customHeight="1">
      <c r="A1411" s="4">
        <v>1314</v>
      </c>
      <c r="B1411" t="s" s="2">
        <v>1456</v>
      </c>
      <c r="C1411" s="4">
        <v>7553.000028520823</v>
      </c>
      <c r="D1411" s="4">
        <v>0</v>
      </c>
      <c r="E1411" s="3">
        <f>(R1411-#REF!*(1000-T1411)/(1000-U1411))*AO1411</f>
      </c>
      <c r="F1411" s="4">
        <f>IF(AZ1411&lt;&gt;0,1/(1/AZ1411-1/N1411),0)</f>
        <v>0.2992235598175503</v>
      </c>
      <c r="G1411" s="3">
        <f>((BC1411-AP1411/2)*S1411-E1411)/(BC1411+AP1411/2)</f>
      </c>
      <c r="H1411" s="4">
        <f>AP1411*1000</f>
        <v>3.709809645313688</v>
      </c>
      <c r="I1411" s="4">
        <f>(AU1411-BA1411)</f>
        <v>1.358051155092147</v>
      </c>
      <c r="J1411" s="4">
        <f>(P1411+AT1411*D1411)</f>
        <v>25.10547065734863</v>
      </c>
      <c r="K1411" s="4">
        <v>6</v>
      </c>
      <c r="L1411" s="4">
        <f>(K1411*AI1411+AJ1411)</f>
        <v>1.420000016689301</v>
      </c>
      <c r="M1411" s="4">
        <v>1</v>
      </c>
      <c r="N1411" s="4">
        <f>L1411*(M1411+1)*(M1411+1)/(M1411*M1411+1)</f>
        <v>2.840000033378601</v>
      </c>
      <c r="O1411" s="4">
        <v>24.01357841491699</v>
      </c>
      <c r="P1411" s="4">
        <v>25.10547065734863</v>
      </c>
      <c r="Q1411" s="4">
        <v>23.48598289489746</v>
      </c>
      <c r="R1411" s="4">
        <v>299.8707580566406</v>
      </c>
      <c r="S1411" s="4">
        <v>286.9926452636719</v>
      </c>
      <c r="T1411" s="4">
        <v>13.74821662902832</v>
      </c>
      <c r="U1411" s="4">
        <v>18.12373733520508</v>
      </c>
      <c r="V1411" s="4">
        <v>46.60508346557617</v>
      </c>
      <c r="W1411" s="4">
        <v>61.48373794555664</v>
      </c>
      <c r="X1411" s="4">
        <v>499.4935607910156</v>
      </c>
      <c r="Y1411" s="4">
        <v>1999.335327148438</v>
      </c>
      <c r="Z1411" s="4">
        <v>223.0980834960938</v>
      </c>
      <c r="AA1411" s="4">
        <v>101.6167602539062</v>
      </c>
      <c r="AB1411" s="4">
        <v>5.912551403045654</v>
      </c>
      <c r="AC1411" s="4">
        <v>0.2899121344089508</v>
      </c>
      <c r="AD1411" s="4">
        <v>0.2145033329725266</v>
      </c>
      <c r="AE1411" s="4">
        <v>0.03104706294834614</v>
      </c>
      <c r="AF1411" s="4">
        <v>0.2817970812320709</v>
      </c>
      <c r="AG1411" s="4">
        <v>0.0278342217206955</v>
      </c>
      <c r="AH1411" s="4">
        <v>0.6666666865348816</v>
      </c>
      <c r="AI1411" s="4">
        <v>-0.2195652425289154</v>
      </c>
      <c r="AJ1411" s="4">
        <v>2.737391471862793</v>
      </c>
      <c r="AK1411" s="4">
        <v>1</v>
      </c>
      <c r="AL1411" s="4">
        <v>0</v>
      </c>
      <c r="AM1411" s="4">
        <v>0.1599999964237213</v>
      </c>
      <c r="AN1411" s="4">
        <v>111115</v>
      </c>
      <c r="AO1411" s="4">
        <f>X1411*0.000001/(K1411*0.0001)</f>
        <v>0.8324892679850259</v>
      </c>
      <c r="AP1411" s="4">
        <f>(U1411-T1411)/(1000-U1411)*AO1411</f>
        <v>0.003709809645313688</v>
      </c>
      <c r="AQ1411" s="4">
        <f>(P1411+273.15)</f>
        <v>298.2554706573486</v>
      </c>
      <c r="AR1411" s="4">
        <f>(O1411+273.15)</f>
        <v>297.163578414917</v>
      </c>
      <c r="AS1411" s="4">
        <f>(Y1411*AK1411+Z1411*AL1411)*AM1411</f>
        <v>319.8936451935697</v>
      </c>
      <c r="AT1411" s="4">
        <f>((AS1411+0.00000010773*(AR1411^4-AQ1411^4))-AP1411*44100)/(L1411*0.92*2*29.3+0.00000043092*AQ1411^3)</f>
        <v>1.635173344259934</v>
      </c>
      <c r="AU1411" s="4">
        <f>0.61365*EXP(17.502*J1411/(240.97+J1411))</f>
        <v>3.199726626788451</v>
      </c>
      <c r="AV1411" s="4">
        <f>AU1411*1000/AA1411</f>
        <v>31.48817792255338</v>
      </c>
      <c r="AW1411" s="4">
        <f>(AV1411-U1411)</f>
        <v>13.36444058734831</v>
      </c>
      <c r="AX1411" s="4">
        <f>IF(D1411,P1411,(O1411+P1411)/2)</f>
        <v>24.55952453613281</v>
      </c>
      <c r="AY1411" s="4">
        <f>0.61365*EXP(17.502*AX1411/(240.97+AX1411))</f>
        <v>3.097128820079893</v>
      </c>
      <c r="AZ1411" s="4">
        <f>IF(AW1411&lt;&gt;0,(1000-(AV1411+U1411)/2)/AW1411*AP1411,0)</f>
        <v>0.2707022595368243</v>
      </c>
      <c r="BA1411" s="4">
        <f>U1411*AA1411/1000</f>
        <v>1.841675471696304</v>
      </c>
      <c r="BB1411" s="4">
        <f>(AY1411-BA1411)</f>
        <v>1.255453348383588</v>
      </c>
      <c r="BC1411" s="4">
        <f>1/(1.6/F1411+1.37/N1411)</f>
        <v>0.1715393301811919</v>
      </c>
      <c r="BD1411" s="3">
        <f>G1411*AA1411*0.001</f>
      </c>
      <c r="BE1411" s="3">
        <f>G1411/S1411</f>
      </c>
      <c r="BF1411" s="4">
        <f>(1-AP1411*AA1411/AU1411/F1411)*100</f>
        <v>60.62611124371315</v>
      </c>
      <c r="BG1411" s="3">
        <f>(S1411-E1411/(N1411/1.35))</f>
      </c>
      <c r="BH1411" s="3">
        <f>E1411*BF1411/100/BG1411</f>
      </c>
    </row>
    <row r="1412" ht="16" customHeight="1">
      <c r="A1412" s="4">
        <v>1315</v>
      </c>
      <c r="B1412" t="s" s="2">
        <v>1457</v>
      </c>
      <c r="C1412" s="4">
        <v>7558.000028409064</v>
      </c>
      <c r="D1412" s="4">
        <v>0</v>
      </c>
      <c r="E1412" s="3">
        <f>(R1412-#REF!*(1000-T1412)/(1000-U1412))*AO1412</f>
      </c>
      <c r="F1412" s="4">
        <f>IF(AZ1412&lt;&gt;0,1/(1/AZ1412-1/N1412),0)</f>
        <v>0.2935885135867102</v>
      </c>
      <c r="G1412" s="3">
        <f>((BC1412-AP1412/2)*S1412-E1412)/(BC1412+AP1412/2)</f>
      </c>
      <c r="H1412" s="4">
        <f>AP1412*1000</f>
        <v>3.659878897159161</v>
      </c>
      <c r="I1412" s="4">
        <f>(AU1412-BA1412)</f>
        <v>1.363080092009523</v>
      </c>
      <c r="J1412" s="4">
        <f>(P1412+AT1412*D1412)</f>
        <v>25.1002082824707</v>
      </c>
      <c r="K1412" s="4">
        <v>6</v>
      </c>
      <c r="L1412" s="4">
        <f>(K1412*AI1412+AJ1412)</f>
        <v>1.420000016689301</v>
      </c>
      <c r="M1412" s="4">
        <v>1</v>
      </c>
      <c r="N1412" s="4">
        <f>L1412*(M1412+1)*(M1412+1)/(M1412*M1412+1)</f>
        <v>2.840000033378601</v>
      </c>
      <c r="O1412" s="4">
        <v>24.0089054107666</v>
      </c>
      <c r="P1412" s="4">
        <v>25.1002082824707</v>
      </c>
      <c r="Q1412" s="4">
        <v>23.48388862609863</v>
      </c>
      <c r="R1412" s="4">
        <v>299.9869384765625</v>
      </c>
      <c r="S1412" s="4">
        <v>287.2203369140625</v>
      </c>
      <c r="T1412" s="4">
        <v>13.74757671356201</v>
      </c>
      <c r="U1412" s="4">
        <v>18.0644474029541</v>
      </c>
      <c r="V1412" s="4">
        <v>46.61545944213867</v>
      </c>
      <c r="W1412" s="4">
        <v>61.30808639526367</v>
      </c>
      <c r="X1412" s="4">
        <v>499.4958801269531</v>
      </c>
      <c r="Y1412" s="4">
        <v>1999.272216796875</v>
      </c>
      <c r="Z1412" s="4">
        <v>223.3777008056641</v>
      </c>
      <c r="AA1412" s="4">
        <v>101.6163711547852</v>
      </c>
      <c r="AB1412" s="4">
        <v>5.912551403045654</v>
      </c>
      <c r="AC1412" s="4">
        <v>0.2899121344089508</v>
      </c>
      <c r="AD1412" s="4">
        <v>0.2145033329725266</v>
      </c>
      <c r="AE1412" s="4">
        <v>0.03104706294834614</v>
      </c>
      <c r="AF1412" s="4">
        <v>0.2817970812320709</v>
      </c>
      <c r="AG1412" s="4">
        <v>0.0278342217206955</v>
      </c>
      <c r="AH1412" s="4">
        <v>0.6666666865348816</v>
      </c>
      <c r="AI1412" s="4">
        <v>-0.2195652425289154</v>
      </c>
      <c r="AJ1412" s="4">
        <v>2.737391471862793</v>
      </c>
      <c r="AK1412" s="4">
        <v>1</v>
      </c>
      <c r="AL1412" s="4">
        <v>0</v>
      </c>
      <c r="AM1412" s="4">
        <v>0.1599999964237213</v>
      </c>
      <c r="AN1412" s="4">
        <v>111115</v>
      </c>
      <c r="AO1412" s="4">
        <f>X1412*0.000001/(K1412*0.0001)</f>
        <v>0.8324931335449217</v>
      </c>
      <c r="AP1412" s="4">
        <f>(U1412-T1412)/(1000-U1412)*AO1412</f>
        <v>0.003659878897159161</v>
      </c>
      <c r="AQ1412" s="4">
        <f>(P1412+273.15)</f>
        <v>298.2502082824707</v>
      </c>
      <c r="AR1412" s="4">
        <f>(O1412+273.15)</f>
        <v>297.1589054107666</v>
      </c>
      <c r="AS1412" s="4">
        <f>(Y1412*AK1412+Z1412*AL1412)*AM1412</f>
        <v>319.8835475375454</v>
      </c>
      <c r="AT1412" s="4">
        <f>((AS1412+0.00000010773*(AR1412^4-AQ1412^4))-AP1412*44100)/(L1412*0.92*2*29.3+0.00000043092*AQ1412^3)</f>
        <v>1.660178725096098</v>
      </c>
      <c r="AU1412" s="4">
        <f>0.61365*EXP(17.502*J1412/(240.97+J1412))</f>
        <v>3.198723684014202</v>
      </c>
      <c r="AV1412" s="4">
        <f>AU1412*1000/AA1412</f>
        <v>31.47842860026765</v>
      </c>
      <c r="AW1412" s="4">
        <f>(AV1412-U1412)</f>
        <v>13.41398119731355</v>
      </c>
      <c r="AX1412" s="4">
        <f>IF(D1412,P1412,(O1412+P1412)/2)</f>
        <v>24.55455684661865</v>
      </c>
      <c r="AY1412" s="4">
        <f>0.61365*EXP(17.502*AX1412/(240.97+AX1412))</f>
        <v>3.096208619855434</v>
      </c>
      <c r="AZ1412" s="4">
        <f>IF(AW1412&lt;&gt;0,(1000-(AV1412+U1412)/2)/AW1412*AP1412,0)</f>
        <v>0.2660819619069985</v>
      </c>
      <c r="BA1412" s="4">
        <f>U1412*AA1412/1000</f>
        <v>1.835643592004679</v>
      </c>
      <c r="BB1412" s="4">
        <f>(AY1412-BA1412)</f>
        <v>1.260565027850756</v>
      </c>
      <c r="BC1412" s="4">
        <f>1/(1.6/F1412+1.37/N1412)</f>
        <v>0.1685715575189904</v>
      </c>
      <c r="BD1412" s="3">
        <f>G1412*AA1412*0.001</f>
      </c>
      <c r="BE1412" s="3">
        <f>G1412/S1412</f>
      </c>
      <c r="BF1412" s="4">
        <f>(1-AP1412*AA1412/AU1412/F1412)*100</f>
        <v>60.39822876525432</v>
      </c>
      <c r="BG1412" s="3">
        <f>(S1412-E1412/(N1412/1.35))</f>
      </c>
      <c r="BH1412" s="3">
        <f>E1412*BF1412/100/BG1412</f>
      </c>
    </row>
    <row r="1413" ht="16" customHeight="1">
      <c r="A1413" s="4">
        <v>1315</v>
      </c>
      <c r="B1413" t="s" s="2">
        <v>1457</v>
      </c>
      <c r="C1413" s="4">
        <v>7558.000028409064</v>
      </c>
      <c r="D1413" s="4">
        <v>0</v>
      </c>
      <c r="E1413" s="3">
        <f>(R1413-#REF!*(1000-T1413)/(1000-U1413))*AO1413</f>
      </c>
      <c r="F1413" s="4">
        <f>IF(AZ1413&lt;&gt;0,1/(1/AZ1413-1/N1413),0)</f>
        <v>0.2935885135867102</v>
      </c>
      <c r="G1413" s="3">
        <f>((BC1413-AP1413/2)*S1413-E1413)/(BC1413+AP1413/2)</f>
      </c>
      <c r="H1413" s="4">
        <f>AP1413*1000</f>
        <v>3.659878897159161</v>
      </c>
      <c r="I1413" s="4">
        <f>(AU1413-BA1413)</f>
        <v>1.363080092009523</v>
      </c>
      <c r="J1413" s="4">
        <f>(P1413+AT1413*D1413)</f>
        <v>25.1002082824707</v>
      </c>
      <c r="K1413" s="4">
        <v>6</v>
      </c>
      <c r="L1413" s="4">
        <f>(K1413*AI1413+AJ1413)</f>
        <v>1.420000016689301</v>
      </c>
      <c r="M1413" s="4">
        <v>1</v>
      </c>
      <c r="N1413" s="4">
        <f>L1413*(M1413+1)*(M1413+1)/(M1413*M1413+1)</f>
        <v>2.840000033378601</v>
      </c>
      <c r="O1413" s="4">
        <v>24.0089054107666</v>
      </c>
      <c r="P1413" s="4">
        <v>25.1002082824707</v>
      </c>
      <c r="Q1413" s="4">
        <v>23.48388862609863</v>
      </c>
      <c r="R1413" s="4">
        <v>299.9869384765625</v>
      </c>
      <c r="S1413" s="4">
        <v>287.2203369140625</v>
      </c>
      <c r="T1413" s="4">
        <v>13.74757671356201</v>
      </c>
      <c r="U1413" s="4">
        <v>18.0644474029541</v>
      </c>
      <c r="V1413" s="4">
        <v>46.61545944213867</v>
      </c>
      <c r="W1413" s="4">
        <v>61.30808639526367</v>
      </c>
      <c r="X1413" s="4">
        <v>499.4958801269531</v>
      </c>
      <c r="Y1413" s="4">
        <v>1999.272216796875</v>
      </c>
      <c r="Z1413" s="4">
        <v>223.3777008056641</v>
      </c>
      <c r="AA1413" s="4">
        <v>101.6163711547852</v>
      </c>
      <c r="AB1413" s="4">
        <v>5.912551403045654</v>
      </c>
      <c r="AC1413" s="4">
        <v>0.2899121344089508</v>
      </c>
      <c r="AD1413" s="4">
        <v>0.2145033329725266</v>
      </c>
      <c r="AE1413" s="4">
        <v>0.03104706294834614</v>
      </c>
      <c r="AF1413" s="4">
        <v>0.2817970812320709</v>
      </c>
      <c r="AG1413" s="4">
        <v>0.0278342217206955</v>
      </c>
      <c r="AH1413" s="4">
        <v>0.6666666865348816</v>
      </c>
      <c r="AI1413" s="4">
        <v>-0.2195652425289154</v>
      </c>
      <c r="AJ1413" s="4">
        <v>2.737391471862793</v>
      </c>
      <c r="AK1413" s="4">
        <v>1</v>
      </c>
      <c r="AL1413" s="4">
        <v>0</v>
      </c>
      <c r="AM1413" s="4">
        <v>0.1599999964237213</v>
      </c>
      <c r="AN1413" s="4">
        <v>111115</v>
      </c>
      <c r="AO1413" s="4">
        <f>X1413*0.000001/(K1413*0.0001)</f>
        <v>0.8324931335449217</v>
      </c>
      <c r="AP1413" s="4">
        <f>(U1413-T1413)/(1000-U1413)*AO1413</f>
        <v>0.003659878897159161</v>
      </c>
      <c r="AQ1413" s="4">
        <f>(P1413+273.15)</f>
        <v>298.2502082824707</v>
      </c>
      <c r="AR1413" s="4">
        <f>(O1413+273.15)</f>
        <v>297.1589054107666</v>
      </c>
      <c r="AS1413" s="4">
        <f>(Y1413*AK1413+Z1413*AL1413)*AM1413</f>
        <v>319.8835475375454</v>
      </c>
      <c r="AT1413" s="4">
        <f>((AS1413+0.00000010773*(AR1413^4-AQ1413^4))-AP1413*44100)/(L1413*0.92*2*29.3+0.00000043092*AQ1413^3)</f>
        <v>1.660178725096098</v>
      </c>
      <c r="AU1413" s="4">
        <f>0.61365*EXP(17.502*J1413/(240.97+J1413))</f>
        <v>3.198723684014202</v>
      </c>
      <c r="AV1413" s="4">
        <f>AU1413*1000/AA1413</f>
        <v>31.47842860026765</v>
      </c>
      <c r="AW1413" s="4">
        <f>(AV1413-U1413)</f>
        <v>13.41398119731355</v>
      </c>
      <c r="AX1413" s="4">
        <f>IF(D1413,P1413,(O1413+P1413)/2)</f>
        <v>24.55455684661865</v>
      </c>
      <c r="AY1413" s="4">
        <f>0.61365*EXP(17.502*AX1413/(240.97+AX1413))</f>
        <v>3.096208619855434</v>
      </c>
      <c r="AZ1413" s="4">
        <f>IF(AW1413&lt;&gt;0,(1000-(AV1413+U1413)/2)/AW1413*AP1413,0)</f>
        <v>0.2660819619069985</v>
      </c>
      <c r="BA1413" s="4">
        <f>U1413*AA1413/1000</f>
        <v>1.835643592004679</v>
      </c>
      <c r="BB1413" s="4">
        <f>(AY1413-BA1413)</f>
        <v>1.260565027850756</v>
      </c>
      <c r="BC1413" s="4">
        <f>1/(1.6/F1413+1.37/N1413)</f>
        <v>0.1685715575189904</v>
      </c>
      <c r="BD1413" s="3">
        <f>G1413*AA1413*0.001</f>
      </c>
      <c r="BE1413" s="3">
        <f>G1413/S1413</f>
      </c>
      <c r="BF1413" s="4">
        <f>(1-AP1413*AA1413/AU1413/F1413)*100</f>
        <v>60.39822876525432</v>
      </c>
      <c r="BG1413" s="3">
        <f>(S1413-E1413/(N1413/1.35))</f>
      </c>
      <c r="BH1413" s="3">
        <f>E1413*BF1413/100/BG1413</f>
      </c>
    </row>
    <row r="1414" ht="16" customHeight="1">
      <c r="A1414" s="4">
        <v>1316</v>
      </c>
      <c r="B1414" t="s" s="2">
        <v>1459</v>
      </c>
      <c r="C1414" s="4">
        <v>7584.000032566488</v>
      </c>
      <c r="D1414" s="4">
        <v>0</v>
      </c>
      <c r="E1414" s="3">
        <f>(R1414-#REF!*(1000-T1414)/(1000-U1414))*AO1414</f>
      </c>
      <c r="F1414" s="4">
        <f>IF(AZ1414&lt;&gt;0,1/(1/AZ1414-1/N1414),0)</f>
        <v>0.2836559268943414</v>
      </c>
      <c r="G1414" s="3">
        <f>((BC1414-AP1414/2)*S1414-E1414)/(BC1414+AP1414/2)</f>
      </c>
      <c r="H1414" s="4">
        <f>AP1414*1000</f>
        <v>3.560311633222291</v>
      </c>
      <c r="I1414" s="4">
        <f>(AU1414-BA1414)</f>
        <v>1.368126034137845</v>
      </c>
      <c r="J1414" s="4">
        <f>(P1414+AT1414*D1414)</f>
        <v>25.09134483337402</v>
      </c>
      <c r="K1414" s="4">
        <v>6</v>
      </c>
      <c r="L1414" s="4">
        <f>(K1414*AI1414+AJ1414)</f>
        <v>1.420000016689301</v>
      </c>
      <c r="M1414" s="4">
        <v>1</v>
      </c>
      <c r="N1414" s="4">
        <f>L1414*(M1414+1)*(M1414+1)/(M1414*M1414+1)</f>
        <v>2.840000033378601</v>
      </c>
      <c r="O1414" s="4">
        <v>24.00309562683105</v>
      </c>
      <c r="P1414" s="4">
        <v>25.09134483337402</v>
      </c>
      <c r="Q1414" s="4">
        <v>23.48347091674805</v>
      </c>
      <c r="R1414" s="4">
        <v>300.0167541503906</v>
      </c>
      <c r="S1414" s="4">
        <v>287.5497131347656</v>
      </c>
      <c r="T1414" s="4">
        <v>13.79859256744385</v>
      </c>
      <c r="U1414" s="4">
        <v>17.99831199645996</v>
      </c>
      <c r="V1414" s="4">
        <v>47.08613204956055</v>
      </c>
      <c r="W1414" s="4">
        <v>61.09402847290039</v>
      </c>
      <c r="X1414" s="4">
        <v>499.4950866699219</v>
      </c>
      <c r="Y1414" s="4">
        <v>1999.140869140625</v>
      </c>
      <c r="Z1414" s="4">
        <v>223.9655914306641</v>
      </c>
      <c r="AA1414" s="4">
        <v>101.6155853271484</v>
      </c>
      <c r="AB1414" s="4">
        <v>4.772684574127197</v>
      </c>
      <c r="AC1414" s="4">
        <v>0.2839726507663727</v>
      </c>
      <c r="AD1414" s="4">
        <v>0.2772310078144073</v>
      </c>
      <c r="AE1414" s="4">
        <v>0.0214605201035738</v>
      </c>
      <c r="AF1414" s="4">
        <v>0.3016747832298279</v>
      </c>
      <c r="AG1414" s="4">
        <v>0.02063305489718914</v>
      </c>
      <c r="AH1414" s="4">
        <v>0.6666666865348816</v>
      </c>
      <c r="AI1414" s="4">
        <v>-0.2195652425289154</v>
      </c>
      <c r="AJ1414" s="4">
        <v>2.737391471862793</v>
      </c>
      <c r="AK1414" s="4">
        <v>1</v>
      </c>
      <c r="AL1414" s="4">
        <v>0</v>
      </c>
      <c r="AM1414" s="4">
        <v>0.1599999964237213</v>
      </c>
      <c r="AN1414" s="4">
        <v>111115</v>
      </c>
      <c r="AO1414" s="4">
        <f>X1414*0.000001/(K1414*0.0001)</f>
        <v>0.8324918111165364</v>
      </c>
      <c r="AP1414" s="4">
        <f>(U1414-T1414)/(1000-U1414)*AO1414</f>
        <v>0.003560311633222291</v>
      </c>
      <c r="AQ1414" s="4">
        <f>(P1414+273.15)</f>
        <v>298.241344833374</v>
      </c>
      <c r="AR1414" s="4">
        <f>(O1414+273.15)</f>
        <v>297.153095626831</v>
      </c>
      <c r="AS1414" s="4">
        <f>(Y1414*AK1414+Z1414*AL1414)*AM1414</f>
        <v>319.8625319130151</v>
      </c>
      <c r="AT1414" s="4">
        <f>((AS1414+0.00000010773*(AR1414^4-AQ1414^4))-AP1414*44100)/(L1414*0.92*2*29.3+0.00000043092*AQ1414^3)</f>
        <v>1.710268561920455</v>
      </c>
      <c r="AU1414" s="4">
        <f>0.61365*EXP(17.502*J1414/(240.97+J1414))</f>
        <v>3.197035042558761</v>
      </c>
      <c r="AV1414" s="4">
        <f>AU1414*1000/AA1414</f>
        <v>31.46205409599325</v>
      </c>
      <c r="AW1414" s="4">
        <f>(AV1414-U1414)</f>
        <v>13.46374209953328</v>
      </c>
      <c r="AX1414" s="4">
        <f>IF(D1414,P1414,(O1414+P1414)/2)</f>
        <v>24.54722023010254</v>
      </c>
      <c r="AY1414" s="4">
        <f>0.61365*EXP(17.502*AX1414/(240.97+AX1414))</f>
        <v>3.094850043638814</v>
      </c>
      <c r="AZ1414" s="4">
        <f>IF(AW1414&lt;&gt;0,(1000-(AV1414+U1414)/2)/AW1414*AP1414,0)</f>
        <v>0.2578974291962602</v>
      </c>
      <c r="BA1414" s="4">
        <f>U1414*AA1414/1000</f>
        <v>1.828909008420917</v>
      </c>
      <c r="BB1414" s="4">
        <f>(AY1414-BA1414)</f>
        <v>1.265941035217898</v>
      </c>
      <c r="BC1414" s="4">
        <f>1/(1.6/F1414+1.37/N1414)</f>
        <v>0.1633178091374964</v>
      </c>
      <c r="BD1414" s="3">
        <f>G1414*AA1414*0.001</f>
      </c>
      <c r="BE1414" s="3">
        <f>G1414/S1414</f>
      </c>
      <c r="BF1414" s="4">
        <f>(1-AP1414*AA1414/AU1414/F1414)*100</f>
        <v>60.10586275168167</v>
      </c>
      <c r="BG1414" s="3">
        <f>(S1414-E1414/(N1414/1.35))</f>
      </c>
      <c r="BH1414" s="3">
        <f>E1414*BF1414/100/BG1414</f>
      </c>
    </row>
    <row r="1415" ht="16" customHeight="1">
      <c r="A1415" s="4">
        <v>1317</v>
      </c>
      <c r="B1415" t="s" s="2">
        <v>1460</v>
      </c>
      <c r="C1415" s="4">
        <v>7589.500032443553</v>
      </c>
      <c r="D1415" s="4">
        <v>0</v>
      </c>
      <c r="E1415" s="3">
        <f>(R1415-#REF!*(1000-T1415)/(1000-U1415))*AO1415</f>
      </c>
      <c r="F1415" s="4">
        <f>IF(AZ1415&lt;&gt;0,1/(1/AZ1415-1/N1415),0)</f>
        <v>0.2650017566960856</v>
      </c>
      <c r="G1415" s="3">
        <f>((BC1415-AP1415/2)*S1415-E1415)/(BC1415+AP1415/2)</f>
      </c>
      <c r="H1415" s="4">
        <f>AP1415*1000</f>
        <v>3.37071973108484</v>
      </c>
      <c r="I1415" s="4">
        <f>(AU1415-BA1415)</f>
        <v>1.378244281599914</v>
      </c>
      <c r="J1415" s="4">
        <f>(P1415+AT1415*D1415)</f>
        <v>25.08435249328613</v>
      </c>
      <c r="K1415" s="4">
        <v>6</v>
      </c>
      <c r="L1415" s="4">
        <f>(K1415*AI1415+AJ1415)</f>
        <v>1.420000016689301</v>
      </c>
      <c r="M1415" s="4">
        <v>1</v>
      </c>
      <c r="N1415" s="4">
        <f>L1415*(M1415+1)*(M1415+1)/(M1415*M1415+1)</f>
        <v>2.840000033378601</v>
      </c>
      <c r="O1415" s="4">
        <v>23.99335098266602</v>
      </c>
      <c r="P1415" s="4">
        <v>25.08435249328613</v>
      </c>
      <c r="Q1415" s="4">
        <v>23.48020935058594</v>
      </c>
      <c r="R1415" s="4">
        <v>299.7341003417969</v>
      </c>
      <c r="S1415" s="4">
        <v>288.2716674804688</v>
      </c>
      <c r="T1415" s="4">
        <v>13.90925979614258</v>
      </c>
      <c r="U1415" s="4">
        <v>17.88580703735352</v>
      </c>
      <c r="V1415" s="4">
        <v>47.50261306762695</v>
      </c>
      <c r="W1415" s="4">
        <v>60.75927352905273</v>
      </c>
      <c r="X1415" s="4">
        <v>499.4933776855469</v>
      </c>
      <c r="Y1415" s="4">
        <v>1999.0361328125</v>
      </c>
      <c r="Z1415" s="4">
        <v>226.2050628662109</v>
      </c>
      <c r="AA1415" s="4">
        <v>101.6146011352539</v>
      </c>
      <c r="AB1415" s="4">
        <v>4.772684574127197</v>
      </c>
      <c r="AC1415" s="4">
        <v>0.2839726507663727</v>
      </c>
      <c r="AD1415" s="4">
        <v>0.2772310078144073</v>
      </c>
      <c r="AE1415" s="4">
        <v>0.0214605201035738</v>
      </c>
      <c r="AF1415" s="4">
        <v>0.3016747832298279</v>
      </c>
      <c r="AG1415" s="4">
        <v>0.02063305489718914</v>
      </c>
      <c r="AH1415" s="4">
        <v>0.6666666865348816</v>
      </c>
      <c r="AI1415" s="4">
        <v>-0.2195652425289154</v>
      </c>
      <c r="AJ1415" s="4">
        <v>2.737391471862793</v>
      </c>
      <c r="AK1415" s="4">
        <v>1</v>
      </c>
      <c r="AL1415" s="4">
        <v>0</v>
      </c>
      <c r="AM1415" s="4">
        <v>0.1599999964237213</v>
      </c>
      <c r="AN1415" s="4">
        <v>111115</v>
      </c>
      <c r="AO1415" s="4">
        <f>X1415*0.000001/(K1415*0.0001)</f>
        <v>0.8324889628092447</v>
      </c>
      <c r="AP1415" s="4">
        <f>(U1415-T1415)/(1000-U1415)*AO1415</f>
        <v>0.00337071973108484</v>
      </c>
      <c r="AQ1415" s="4">
        <f>(P1415+273.15)</f>
        <v>298.2343524932861</v>
      </c>
      <c r="AR1415" s="4">
        <f>(O1415+273.15)</f>
        <v>297.143350982666</v>
      </c>
      <c r="AS1415" s="4">
        <f>(Y1415*AK1415+Z1415*AL1415)*AM1415</f>
        <v>319.8457741008897</v>
      </c>
      <c r="AT1415" s="4">
        <f>((AS1415+0.00000010773*(AR1415^4-AQ1415^4))-AP1415*44100)/(L1415*0.92*2*29.3+0.00000043092*AQ1415^3)</f>
        <v>1.804776862896192</v>
      </c>
      <c r="AU1415" s="4">
        <f>0.61365*EXP(17.502*J1415/(240.97+J1415))</f>
        <v>3.195703429682708</v>
      </c>
      <c r="AV1415" s="4">
        <f>AU1415*1000/AA1415</f>
        <v>31.44925428019025</v>
      </c>
      <c r="AW1415" s="4">
        <f>(AV1415-U1415)</f>
        <v>13.56344724283673</v>
      </c>
      <c r="AX1415" s="4">
        <f>IF(D1415,P1415,(O1415+P1415)/2)</f>
        <v>24.53885173797607</v>
      </c>
      <c r="AY1415" s="4">
        <f>0.61365*EXP(17.502*AX1415/(240.97+AX1415))</f>
        <v>3.093301023463142</v>
      </c>
      <c r="AZ1415" s="4">
        <f>IF(AW1415&lt;&gt;0,(1000-(AV1415+U1415)/2)/AW1415*AP1415,0)</f>
        <v>0.2423847226974282</v>
      </c>
      <c r="BA1415" s="4">
        <f>U1415*AA1415/1000</f>
        <v>1.817459148082795</v>
      </c>
      <c r="BB1415" s="4">
        <f>(AY1415-BA1415)</f>
        <v>1.275841875380348</v>
      </c>
      <c r="BC1415" s="4">
        <f>1/(1.6/F1415+1.37/N1415)</f>
        <v>0.153372111666826</v>
      </c>
      <c r="BD1415" s="3">
        <f>G1415*AA1415*0.001</f>
      </c>
      <c r="BE1415" s="3">
        <f>G1415/S1415</f>
      </c>
      <c r="BF1415" s="4">
        <f>(1-AP1415*AA1415/AU1415/F1415)*100</f>
        <v>59.55512119217345</v>
      </c>
      <c r="BG1415" s="3">
        <f>(S1415-E1415/(N1415/1.35))</f>
      </c>
      <c r="BH1415" s="3">
        <f>E1415*BF1415/100/BG1415</f>
      </c>
    </row>
    <row r="1416" ht="16" customHeight="1">
      <c r="A1416" s="4">
        <v>1318</v>
      </c>
      <c r="B1416" t="s" s="2">
        <v>1461</v>
      </c>
      <c r="C1416" s="4">
        <v>7594.500032331795</v>
      </c>
      <c r="D1416" s="4">
        <v>0</v>
      </c>
      <c r="E1416" s="3">
        <f>(R1416-#REF!*(1000-T1416)/(1000-U1416))*AO1416</f>
      </c>
      <c r="F1416" s="4">
        <f>IF(AZ1416&lt;&gt;0,1/(1/AZ1416-1/N1416),0)</f>
        <v>0.2563918624491343</v>
      </c>
      <c r="G1416" s="3">
        <f>((BC1416-AP1416/2)*S1416-E1416)/(BC1416+AP1416/2)</f>
      </c>
      <c r="H1416" s="4">
        <f>AP1416*1000</f>
        <v>3.288728163890087</v>
      </c>
      <c r="I1416" s="4">
        <f>(AU1416-BA1416)</f>
        <v>1.386092163320637</v>
      </c>
      <c r="J1416" s="4">
        <f>(P1416+AT1416*D1416)</f>
        <v>25.07379150390625</v>
      </c>
      <c r="K1416" s="4">
        <v>6</v>
      </c>
      <c r="L1416" s="4">
        <f>(K1416*AI1416+AJ1416)</f>
        <v>1.420000016689301</v>
      </c>
      <c r="M1416" s="4">
        <v>1</v>
      </c>
      <c r="N1416" s="4">
        <f>L1416*(M1416+1)*(M1416+1)/(M1416*M1416+1)</f>
        <v>2.840000033378601</v>
      </c>
      <c r="O1416" s="4">
        <v>23.98424530029297</v>
      </c>
      <c r="P1416" s="4">
        <v>25.07379150390625</v>
      </c>
      <c r="Q1416" s="4">
        <v>23.47618103027344</v>
      </c>
      <c r="R1416" s="4">
        <v>299.6446228027344</v>
      </c>
      <c r="S1416" s="4">
        <v>288.4244079589844</v>
      </c>
      <c r="T1416" s="4">
        <v>13.90863418579102</v>
      </c>
      <c r="U1416" s="4">
        <v>17.7889518737793</v>
      </c>
      <c r="V1416" s="4">
        <v>47.55286407470703</v>
      </c>
      <c r="W1416" s="4">
        <v>60.46915435791016</v>
      </c>
      <c r="X1416" s="4">
        <v>499.4784545898438</v>
      </c>
      <c r="Y1416" s="4">
        <v>1999.016479492188</v>
      </c>
      <c r="Z1416" s="4">
        <v>228.3258361816406</v>
      </c>
      <c r="AA1416" s="4">
        <v>101.6136856079102</v>
      </c>
      <c r="AB1416" s="4">
        <v>4.772684574127197</v>
      </c>
      <c r="AC1416" s="4">
        <v>0.2839726507663727</v>
      </c>
      <c r="AD1416" s="4">
        <v>0.2772310078144073</v>
      </c>
      <c r="AE1416" s="4">
        <v>0.0214605201035738</v>
      </c>
      <c r="AF1416" s="4">
        <v>0.3016747832298279</v>
      </c>
      <c r="AG1416" s="4">
        <v>0.02063305489718914</v>
      </c>
      <c r="AH1416" s="4">
        <v>0.6666666865348816</v>
      </c>
      <c r="AI1416" s="4">
        <v>-0.2195652425289154</v>
      </c>
      <c r="AJ1416" s="4">
        <v>2.737391471862793</v>
      </c>
      <c r="AK1416" s="4">
        <v>1</v>
      </c>
      <c r="AL1416" s="4">
        <v>0</v>
      </c>
      <c r="AM1416" s="4">
        <v>0.1599999964237213</v>
      </c>
      <c r="AN1416" s="4">
        <v>111115</v>
      </c>
      <c r="AO1416" s="4">
        <f>X1416*0.000001/(K1416*0.0001)</f>
        <v>0.8324640909830728</v>
      </c>
      <c r="AP1416" s="4">
        <f>(U1416-T1416)/(1000-U1416)*AO1416</f>
        <v>0.003288728163890087</v>
      </c>
      <c r="AQ1416" s="4">
        <f>(P1416+273.15)</f>
        <v>298.2237915039062</v>
      </c>
      <c r="AR1416" s="4">
        <f>(O1416+273.15)</f>
        <v>297.1342453002929</v>
      </c>
      <c r="AS1416" s="4">
        <f>(Y1416*AK1416+Z1416*AL1416)*AM1416</f>
        <v>319.842629569710</v>
      </c>
      <c r="AT1416" s="4">
        <f>((AS1416+0.00000010773*(AR1416^4-AQ1416^4))-AP1416*44100)/(L1416*0.92*2*29.3+0.00000043092*AQ1416^3)</f>
        <v>1.846064236641717</v>
      </c>
      <c r="AU1416" s="4">
        <f>0.61365*EXP(17.502*J1416/(240.97+J1416))</f>
        <v>3.193693126317091</v>
      </c>
      <c r="AV1416" s="4">
        <f>AU1416*1000/AA1416</f>
        <v>31.42975384871264</v>
      </c>
      <c r="AW1416" s="4">
        <f>(AV1416-U1416)</f>
        <v>13.64080197493335</v>
      </c>
      <c r="AX1416" s="4">
        <f>IF(D1416,P1416,(O1416+P1416)/2)</f>
        <v>24.52901840209961</v>
      </c>
      <c r="AY1416" s="4">
        <f>0.61365*EXP(17.502*AX1416/(240.97+AX1416))</f>
        <v>3.0914817246042</v>
      </c>
      <c r="AZ1416" s="4">
        <f>IF(AW1416&lt;&gt;0,(1000-(AV1416+U1416)/2)/AW1416*AP1416,0)</f>
        <v>0.2351617374062695</v>
      </c>
      <c r="BA1416" s="4">
        <f>U1416*AA1416/1000</f>
        <v>1.807600962996454</v>
      </c>
      <c r="BB1416" s="4">
        <f>(AY1416-BA1416)</f>
        <v>1.283880761607746</v>
      </c>
      <c r="BC1416" s="4">
        <f>1/(1.6/F1416+1.37/N1416)</f>
        <v>0.1487466157650684</v>
      </c>
      <c r="BD1416" s="3">
        <f>G1416*AA1416*0.001</f>
      </c>
      <c r="BE1416" s="3">
        <f>G1416/S1416</f>
      </c>
      <c r="BF1416" s="4">
        <f>(1-AP1416*AA1416/AU1416/F1416)*100</f>
        <v>59.18848088512607</v>
      </c>
      <c r="BG1416" s="3">
        <f>(S1416-E1416/(N1416/1.35))</f>
      </c>
      <c r="BH1416" s="3">
        <f>E1416*BF1416/100/BG1416</f>
      </c>
    </row>
    <row r="1417" ht="16" customHeight="1">
      <c r="A1417" s="4">
        <v>1319</v>
      </c>
      <c r="B1417" t="s" s="2">
        <v>1462</v>
      </c>
      <c r="C1417" s="4">
        <v>7599.500032220036</v>
      </c>
      <c r="D1417" s="4">
        <v>0</v>
      </c>
      <c r="E1417" s="3">
        <f>(R1417-#REF!*(1000-T1417)/(1000-U1417))*AO1417</f>
      </c>
      <c r="F1417" s="4">
        <f>IF(AZ1417&lt;&gt;0,1/(1/AZ1417-1/N1417),0)</f>
        <v>0.2555172775210357</v>
      </c>
      <c r="G1417" s="3">
        <f>((BC1417-AP1417/2)*S1417-E1417)/(BC1417+AP1417/2)</f>
      </c>
      <c r="H1417" s="4">
        <f>AP1417*1000</f>
        <v>3.293237538620372</v>
      </c>
      <c r="I1417" s="4">
        <f>(AU1417-BA1417)</f>
        <v>1.392413733056507</v>
      </c>
      <c r="J1417" s="4">
        <f>(P1417+AT1417*D1417)</f>
        <v>25.06485366821289</v>
      </c>
      <c r="K1417" s="4">
        <v>6</v>
      </c>
      <c r="L1417" s="4">
        <f>(K1417*AI1417+AJ1417)</f>
        <v>1.420000016689301</v>
      </c>
      <c r="M1417" s="4">
        <v>1</v>
      </c>
      <c r="N1417" s="4">
        <f>L1417*(M1417+1)*(M1417+1)/(M1417*M1417+1)</f>
        <v>2.840000033378601</v>
      </c>
      <c r="O1417" s="4">
        <v>23.97636413574219</v>
      </c>
      <c r="P1417" s="4">
        <v>25.06485366821289</v>
      </c>
      <c r="Q1417" s="4">
        <v>23.47630882263184</v>
      </c>
      <c r="R1417" s="4">
        <v>299.6782836914062</v>
      </c>
      <c r="S1417" s="4">
        <v>288.1898498535156</v>
      </c>
      <c r="T1417" s="4">
        <v>13.82417488098145</v>
      </c>
      <c r="U1417" s="4">
        <v>17.71006393432617</v>
      </c>
      <c r="V1417" s="4">
        <v>47.12881851196289</v>
      </c>
      <c r="W1417" s="4">
        <v>60.21078491210938</v>
      </c>
      <c r="X1417" s="4">
        <v>499.486328125</v>
      </c>
      <c r="Y1417" s="4">
        <v>1998.994628906250</v>
      </c>
      <c r="Z1417" s="4">
        <v>230.3195343017578</v>
      </c>
      <c r="AA1417" s="4">
        <v>101.6133499145508</v>
      </c>
      <c r="AB1417" s="4">
        <v>4.772684574127197</v>
      </c>
      <c r="AC1417" s="4">
        <v>0.2839726507663727</v>
      </c>
      <c r="AD1417" s="4">
        <v>0.2772310078144073</v>
      </c>
      <c r="AE1417" s="4">
        <v>0.0214605201035738</v>
      </c>
      <c r="AF1417" s="4">
        <v>0.3016747832298279</v>
      </c>
      <c r="AG1417" s="4">
        <v>0.02063305489718914</v>
      </c>
      <c r="AH1417" s="4">
        <v>0.6666666865348816</v>
      </c>
      <c r="AI1417" s="4">
        <v>-0.2195652425289154</v>
      </c>
      <c r="AJ1417" s="4">
        <v>2.737391471862793</v>
      </c>
      <c r="AK1417" s="4">
        <v>1</v>
      </c>
      <c r="AL1417" s="4">
        <v>0</v>
      </c>
      <c r="AM1417" s="4">
        <v>0.1599999964237213</v>
      </c>
      <c r="AN1417" s="4">
        <v>111115</v>
      </c>
      <c r="AO1417" s="4">
        <f>X1417*0.000001/(K1417*0.0001)</f>
        <v>0.8324772135416666</v>
      </c>
      <c r="AP1417" s="4">
        <f>(U1417-T1417)/(1000-U1417)*AO1417</f>
        <v>0.003293237538620372</v>
      </c>
      <c r="AQ1417" s="4">
        <f>(P1417+273.15)</f>
        <v>298.2148536682129</v>
      </c>
      <c r="AR1417" s="4">
        <f>(O1417+273.15)</f>
        <v>297.1263641357422</v>
      </c>
      <c r="AS1417" s="4">
        <f>(Y1417*AK1417+Z1417*AL1417)*AM1417</f>
        <v>319.8391334760381</v>
      </c>
      <c r="AT1417" s="4">
        <f>((AS1417+0.00000010773*(AR1417^4-AQ1417^4))-AP1417*44100)/(L1417*0.92*2*29.3+0.00000043092*AQ1417^3)</f>
        <v>1.843934258308968</v>
      </c>
      <c r="AU1417" s="4">
        <f>0.61365*EXP(17.502*J1417/(240.97+J1417))</f>
        <v>3.191992656624258</v>
      </c>
      <c r="AV1417" s="4">
        <f>AU1417*1000/AA1417</f>
        <v>31.41312297359043</v>
      </c>
      <c r="AW1417" s="4">
        <f>(AV1417-U1417)</f>
        <v>13.70305903926426</v>
      </c>
      <c r="AX1417" s="4">
        <f>IF(D1417,P1417,(O1417+P1417)/2)</f>
        <v>24.52060890197754</v>
      </c>
      <c r="AY1417" s="4">
        <f>0.61365*EXP(17.502*AX1417/(240.97+AX1417))</f>
        <v>3.089926596454607</v>
      </c>
      <c r="AZ1417" s="4">
        <f>IF(AW1417&lt;&gt;0,(1000-(AV1417+U1417)/2)/AW1417*AP1417,0)</f>
        <v>0.2344257853552925</v>
      </c>
      <c r="BA1417" s="4">
        <f>U1417*AA1417/1000</f>
        <v>1.799578923567751</v>
      </c>
      <c r="BB1417" s="4">
        <f>(AY1417-BA1417)</f>
        <v>1.290347672886855</v>
      </c>
      <c r="BC1417" s="4">
        <f>1/(1.6/F1417+1.37/N1417)</f>
        <v>0.1482755147967122</v>
      </c>
      <c r="BD1417" s="3">
        <f>G1417*AA1417*0.001</f>
      </c>
      <c r="BE1417" s="3">
        <f>G1417/S1417</f>
      </c>
      <c r="BF1417" s="4">
        <f>(1-AP1417*AA1417/AU1417/F1417)*100</f>
        <v>58.97093016947112</v>
      </c>
      <c r="BG1417" s="3">
        <f>(S1417-E1417/(N1417/1.35))</f>
      </c>
      <c r="BH1417" s="3">
        <f>E1417*BF1417/100/BG1417</f>
      </c>
    </row>
    <row r="1418" ht="16" customHeight="1">
      <c r="A1418" s="4">
        <v>1320</v>
      </c>
      <c r="B1418" t="s" s="2">
        <v>1463</v>
      </c>
      <c r="C1418" s="4">
        <v>7605.000032097101</v>
      </c>
      <c r="D1418" s="4">
        <v>0</v>
      </c>
      <c r="E1418" s="3">
        <f>(R1418-#REF!*(1000-T1418)/(1000-U1418))*AO1418</f>
      </c>
      <c r="F1418" s="4">
        <f>IF(AZ1418&lt;&gt;0,1/(1/AZ1418-1/N1418),0)</f>
        <v>0.2585781977160234</v>
      </c>
      <c r="G1418" s="3">
        <f>((BC1418-AP1418/2)*S1418-E1418)/(BC1418+AP1418/2)</f>
      </c>
      <c r="H1418" s="4">
        <f>AP1418*1000</f>
        <v>3.334191629981378</v>
      </c>
      <c r="I1418" s="4">
        <f>(AU1418-BA1418)</f>
        <v>1.394451371512388</v>
      </c>
      <c r="J1418" s="4">
        <f>(P1418+AT1418*D1418)</f>
        <v>25.05686950683594</v>
      </c>
      <c r="K1418" s="4">
        <v>6</v>
      </c>
      <c r="L1418" s="4">
        <f>(K1418*AI1418+AJ1418)</f>
        <v>1.420000016689301</v>
      </c>
      <c r="M1418" s="4">
        <v>1</v>
      </c>
      <c r="N1418" s="4">
        <f>L1418*(M1418+1)*(M1418+1)/(M1418*M1418+1)</f>
        <v>2.840000033378601</v>
      </c>
      <c r="O1418" s="4">
        <v>23.97373008728027</v>
      </c>
      <c r="P1418" s="4">
        <v>25.05686950683594</v>
      </c>
      <c r="Q1418" s="4">
        <v>23.48328399658203</v>
      </c>
      <c r="R1418" s="4">
        <v>299.5932312011719</v>
      </c>
      <c r="S1418" s="4">
        <v>287.4271545410156</v>
      </c>
      <c r="T1418" s="4">
        <v>13.74074554443359</v>
      </c>
      <c r="U1418" s="4">
        <v>17.67511367797852</v>
      </c>
      <c r="V1418" s="4">
        <v>46.73638534545898</v>
      </c>
      <c r="W1418" s="4">
        <v>60.08956527709961</v>
      </c>
      <c r="X1418" s="4">
        <v>499.4844360351562</v>
      </c>
      <c r="Y1418" s="4">
        <v>1998.904785156250</v>
      </c>
      <c r="Z1418" s="4">
        <v>231.4452514648438</v>
      </c>
      <c r="AA1418" s="4">
        <v>101.6130905151367</v>
      </c>
      <c r="AB1418" s="4">
        <v>4.772684574127197</v>
      </c>
      <c r="AC1418" s="4">
        <v>0.2839726507663727</v>
      </c>
      <c r="AD1418" s="4">
        <v>0.2772310078144073</v>
      </c>
      <c r="AE1418" s="4">
        <v>0.0214605201035738</v>
      </c>
      <c r="AF1418" s="4">
        <v>0.3016747832298279</v>
      </c>
      <c r="AG1418" s="4">
        <v>0.02063305489718914</v>
      </c>
      <c r="AH1418" s="4">
        <v>0.6666666865348816</v>
      </c>
      <c r="AI1418" s="4">
        <v>-0.2195652425289154</v>
      </c>
      <c r="AJ1418" s="4">
        <v>2.737391471862793</v>
      </c>
      <c r="AK1418" s="4">
        <v>1</v>
      </c>
      <c r="AL1418" s="4">
        <v>0</v>
      </c>
      <c r="AM1418" s="4">
        <v>0.1599999964237213</v>
      </c>
      <c r="AN1418" s="4">
        <v>111115</v>
      </c>
      <c r="AO1418" s="4">
        <f>X1418*0.000001/(K1418*0.0001)</f>
        <v>0.8324740600585937</v>
      </c>
      <c r="AP1418" s="4">
        <f>(U1418-T1418)/(1000-U1418)*AO1418</f>
        <v>0.003334191629981378</v>
      </c>
      <c r="AQ1418" s="4">
        <f>(P1418+273.15)</f>
        <v>298.2068695068359</v>
      </c>
      <c r="AR1418" s="4">
        <f>(O1418+273.15)</f>
        <v>297.1237300872803</v>
      </c>
      <c r="AS1418" s="4">
        <f>(Y1418*AK1418+Z1418*AL1418)*AM1418</f>
        <v>319.8247584763594</v>
      </c>
      <c r="AT1418" s="4">
        <f>((AS1418+0.00000010773*(AR1418^4-AQ1418^4))-AP1418*44100)/(L1418*0.92*2*29.3+0.00000043092*AQ1418^3)</f>
        <v>1.823961085427961</v>
      </c>
      <c r="AU1418" s="4">
        <f>0.61365*EXP(17.502*J1418/(240.97+J1418))</f>
        <v>3.19047429753815</v>
      </c>
      <c r="AV1418" s="4">
        <f>AU1418*1000/AA1418</f>
        <v>31.39826061153886</v>
      </c>
      <c r="AW1418" s="4">
        <f>(AV1418-U1418)</f>
        <v>13.72314693356034</v>
      </c>
      <c r="AX1418" s="4">
        <f>IF(D1418,P1418,(O1418+P1418)/2)</f>
        <v>24.51529979705811</v>
      </c>
      <c r="AY1418" s="4">
        <f>0.61365*EXP(17.502*AX1418/(240.97+AX1418))</f>
        <v>3.088945161537363</v>
      </c>
      <c r="AZ1418" s="4">
        <f>IF(AW1418&lt;&gt;0,(1000-(AV1418+U1418)/2)/AW1418*AP1418,0)</f>
        <v>0.2369996932060867</v>
      </c>
      <c r="BA1418" s="4">
        <f>U1418*AA1418/1000</f>
        <v>1.796022926025762</v>
      </c>
      <c r="BB1418" s="4">
        <f>(AY1418-BA1418)</f>
        <v>1.292922235511601</v>
      </c>
      <c r="BC1418" s="4">
        <f>1/(1.6/F1418+1.37/N1418)</f>
        <v>0.1499232915164662</v>
      </c>
      <c r="BD1418" s="3">
        <f>G1418*AA1418*0.001</f>
      </c>
      <c r="BE1418" s="3">
        <f>G1418/S1418</f>
      </c>
      <c r="BF1418" s="4">
        <f>(1-AP1418*AA1418/AU1418/F1418)*100</f>
        <v>58.93299198587858</v>
      </c>
      <c r="BG1418" s="3">
        <f>(S1418-E1418/(N1418/1.35))</f>
      </c>
      <c r="BH1418" s="3">
        <f>E1418*BF1418/100/BG1418</f>
      </c>
    </row>
    <row r="1419" ht="16" customHeight="1">
      <c r="A1419" s="4">
        <v>1321</v>
      </c>
      <c r="B1419" t="s" s="2">
        <v>1464</v>
      </c>
      <c r="C1419" s="4">
        <v>7610.000031985343</v>
      </c>
      <c r="D1419" s="4">
        <v>0</v>
      </c>
      <c r="E1419" s="3">
        <f>(R1419-#REF!*(1000-T1419)/(1000-U1419))*AO1419</f>
      </c>
      <c r="F1419" s="4">
        <f>IF(AZ1419&lt;&gt;0,1/(1/AZ1419-1/N1419),0)</f>
        <v>0.2564853357984661</v>
      </c>
      <c r="G1419" s="3">
        <f>((BC1419-AP1419/2)*S1419-E1419)/(BC1419+AP1419/2)</f>
      </c>
      <c r="H1419" s="4">
        <f>AP1419*1000</f>
        <v>3.313109168300963</v>
      </c>
      <c r="I1419" s="4">
        <f>(AU1419-BA1419)</f>
        <v>1.3960250470509</v>
      </c>
      <c r="J1419" s="4">
        <f>(P1419+AT1419*D1419)</f>
        <v>25.05090522766113</v>
      </c>
      <c r="K1419" s="4">
        <v>6</v>
      </c>
      <c r="L1419" s="4">
        <f>(K1419*AI1419+AJ1419)</f>
        <v>1.420000016689301</v>
      </c>
      <c r="M1419" s="4">
        <v>1</v>
      </c>
      <c r="N1419" s="4">
        <f>L1419*(M1419+1)*(M1419+1)/(M1419*M1419+1)</f>
        <v>2.840000033378601</v>
      </c>
      <c r="O1419" s="4">
        <v>23.97313499450684</v>
      </c>
      <c r="P1419" s="4">
        <v>25.05090522766113</v>
      </c>
      <c r="Q1419" s="4">
        <v>23.48904800415039</v>
      </c>
      <c r="R1419" s="4">
        <v>299.3533325195312</v>
      </c>
      <c r="S1419" s="4">
        <v>287.0650329589844</v>
      </c>
      <c r="T1419" s="4">
        <v>13.73891258239746</v>
      </c>
      <c r="U1419" s="4">
        <v>17.64845657348633</v>
      </c>
      <c r="V1419" s="4">
        <v>46.7054328918457</v>
      </c>
      <c r="W1419" s="4">
        <v>59.99439239501953</v>
      </c>
      <c r="X1419" s="4">
        <v>499.4911804199219</v>
      </c>
      <c r="Y1419" s="4">
        <v>1998.815795898438</v>
      </c>
      <c r="Z1419" s="4">
        <v>232.4165649414062</v>
      </c>
      <c r="AA1419" s="4">
        <v>101.6131591796875</v>
      </c>
      <c r="AB1419" s="4">
        <v>4.772684574127197</v>
      </c>
      <c r="AC1419" s="4">
        <v>0.2839726507663727</v>
      </c>
      <c r="AD1419" s="4">
        <v>0.2772310078144073</v>
      </c>
      <c r="AE1419" s="4">
        <v>0.0214605201035738</v>
      </c>
      <c r="AF1419" s="4">
        <v>0.3016747832298279</v>
      </c>
      <c r="AG1419" s="4">
        <v>0.02063305489718914</v>
      </c>
      <c r="AH1419" s="4">
        <v>0.6666666865348816</v>
      </c>
      <c r="AI1419" s="4">
        <v>-0.2195652425289154</v>
      </c>
      <c r="AJ1419" s="4">
        <v>2.737391471862793</v>
      </c>
      <c r="AK1419" s="4">
        <v>1</v>
      </c>
      <c r="AL1419" s="4">
        <v>0</v>
      </c>
      <c r="AM1419" s="4">
        <v>0.1599999964237213</v>
      </c>
      <c r="AN1419" s="4">
        <v>111115</v>
      </c>
      <c r="AO1419" s="4">
        <f>X1419*0.000001/(K1419*0.0001)</f>
        <v>0.8324853006998697</v>
      </c>
      <c r="AP1419" s="4">
        <f>(U1419-T1419)/(1000-U1419)*AO1419</f>
        <v>0.003313109168300963</v>
      </c>
      <c r="AQ1419" s="4">
        <f>(P1419+273.15)</f>
        <v>298.2009052276611</v>
      </c>
      <c r="AR1419" s="4">
        <f>(O1419+273.15)</f>
        <v>297.1231349945068</v>
      </c>
      <c r="AS1419" s="4">
        <f>(Y1419*AK1419+Z1419*AL1419)*AM1419</f>
        <v>319.8105201954277</v>
      </c>
      <c r="AT1419" s="4">
        <f>((AS1419+0.00000010773*(AR1419^4-AQ1419^4))-AP1419*44100)/(L1419*0.92*2*29.3+0.00000043092*AQ1419^3)</f>
        <v>1.835079029116498</v>
      </c>
      <c r="AU1419" s="4">
        <f>0.61365*EXP(17.502*J1419/(240.97+J1419))</f>
        <v>3.189340474128368</v>
      </c>
      <c r="AV1419" s="4">
        <f>AU1419*1000/AA1419</f>
        <v>31.38708116031017</v>
      </c>
      <c r="AW1419" s="4">
        <f>(AV1419-U1419)</f>
        <v>13.73862458682384</v>
      </c>
      <c r="AX1419" s="4">
        <f>IF(D1419,P1419,(O1419+P1419)/2)</f>
        <v>24.51202011108398</v>
      </c>
      <c r="AY1419" s="4">
        <f>0.61365*EXP(17.502*AX1419/(240.97+AX1419))</f>
        <v>3.088339018792364</v>
      </c>
      <c r="AZ1419" s="4">
        <f>IF(AW1419&lt;&gt;0,(1000-(AV1419+U1419)/2)/AW1419*AP1419,0)</f>
        <v>0.2352403694458121</v>
      </c>
      <c r="BA1419" s="4">
        <f>U1419*AA1419/1000</f>
        <v>1.793315427077468</v>
      </c>
      <c r="BB1419" s="4">
        <f>(AY1419-BA1419)</f>
        <v>1.295023591714895</v>
      </c>
      <c r="BC1419" s="4">
        <f>1/(1.6/F1419+1.37/N1419)</f>
        <v>0.1487969521635876</v>
      </c>
      <c r="BD1419" s="3">
        <f>G1419*AA1419*0.001</f>
      </c>
      <c r="BE1419" s="3">
        <f>G1419/S1419</f>
      </c>
      <c r="BF1419" s="4">
        <f>(1-AP1419*AA1419/AU1419/F1419)*100</f>
        <v>58.84503127878281</v>
      </c>
      <c r="BG1419" s="3">
        <f>(S1419-E1419/(N1419/1.35))</f>
      </c>
      <c r="BH1419" s="3">
        <f>E1419*BF1419/100/BG1419</f>
      </c>
    </row>
    <row r="1420" ht="16" customHeight="1">
      <c r="A1420" s="4">
        <v>1322</v>
      </c>
      <c r="B1420" t="s" s="2">
        <v>1465</v>
      </c>
      <c r="C1420" s="4">
        <v>7615.000031873584</v>
      </c>
      <c r="D1420" s="4">
        <v>0</v>
      </c>
      <c r="E1420" s="3">
        <f>(R1420-#REF!*(1000-T1420)/(1000-U1420))*AO1420</f>
      </c>
      <c r="F1420" s="4">
        <f>IF(AZ1420&lt;&gt;0,1/(1/AZ1420-1/N1420),0)</f>
        <v>0.2546649784609967</v>
      </c>
      <c r="G1420" s="3">
        <f>((BC1420-AP1420/2)*S1420-E1420)/(BC1420+AP1420/2)</f>
      </c>
      <c r="H1420" s="4">
        <f>AP1420*1000</f>
        <v>3.293762677662927</v>
      </c>
      <c r="I1420" s="4">
        <f>(AU1420-BA1420)</f>
        <v>1.396994904381035</v>
      </c>
      <c r="J1420" s="4">
        <f>(P1420+AT1420*D1420)</f>
        <v>25.04281044006348</v>
      </c>
      <c r="K1420" s="4">
        <v>6</v>
      </c>
      <c r="L1420" s="4">
        <f>(K1420*AI1420+AJ1420)</f>
        <v>1.420000016689301</v>
      </c>
      <c r="M1420" s="4">
        <v>1</v>
      </c>
      <c r="N1420" s="4">
        <f>L1420*(M1420+1)*(M1420+1)/(M1420*M1420+1)</f>
        <v>2.840000033378601</v>
      </c>
      <c r="O1420" s="4">
        <v>23.97292518615723</v>
      </c>
      <c r="P1420" s="4">
        <v>25.04281044006348</v>
      </c>
      <c r="Q1420" s="4">
        <v>23.48866081237793</v>
      </c>
      <c r="R1420" s="4">
        <v>299.189453125</v>
      </c>
      <c r="S1420" s="4">
        <v>286.8592224121094</v>
      </c>
      <c r="T1420" s="4">
        <v>13.73694229125977</v>
      </c>
      <c r="U1420" s="4">
        <v>17.62384223937988</v>
      </c>
      <c r="V1420" s="4">
        <v>46.68519973754883</v>
      </c>
      <c r="W1420" s="4">
        <v>59.90879821777344</v>
      </c>
      <c r="X1420" s="4">
        <v>499.4798889160156</v>
      </c>
      <c r="Y1420" s="4">
        <v>1998.770385742188</v>
      </c>
      <c r="Z1420" s="4">
        <v>233.3114318847656</v>
      </c>
      <c r="AA1420" s="4">
        <v>101.6127624511719</v>
      </c>
      <c r="AB1420" s="4">
        <v>4.772684574127197</v>
      </c>
      <c r="AC1420" s="4">
        <v>0.2839726507663727</v>
      </c>
      <c r="AD1420" s="4">
        <v>0.2772310078144073</v>
      </c>
      <c r="AE1420" s="4">
        <v>0.0214605201035738</v>
      </c>
      <c r="AF1420" s="4">
        <v>0.3016747832298279</v>
      </c>
      <c r="AG1420" s="4">
        <v>0.02063305489718914</v>
      </c>
      <c r="AH1420" s="4">
        <v>0.6666666865348816</v>
      </c>
      <c r="AI1420" s="4">
        <v>-0.2195652425289154</v>
      </c>
      <c r="AJ1420" s="4">
        <v>2.737391471862793</v>
      </c>
      <c r="AK1420" s="4">
        <v>1</v>
      </c>
      <c r="AL1420" s="4">
        <v>0</v>
      </c>
      <c r="AM1420" s="4">
        <v>0.1599999964237213</v>
      </c>
      <c r="AN1420" s="4">
        <v>111115</v>
      </c>
      <c r="AO1420" s="4">
        <f>X1420*0.000001/(K1420*0.0001)</f>
        <v>0.8324664815266926</v>
      </c>
      <c r="AP1420" s="4">
        <f>(U1420-T1420)/(1000-U1420)*AO1420</f>
        <v>0.003293762677662927</v>
      </c>
      <c r="AQ1420" s="4">
        <f>(P1420+273.15)</f>
        <v>298.1928104400635</v>
      </c>
      <c r="AR1420" s="4">
        <f>(O1420+273.15)</f>
        <v>297.1229251861572</v>
      </c>
      <c r="AS1420" s="4">
        <f>(Y1420*AK1420+Z1420*AL1420)*AM1420</f>
        <v>319.8032545705901</v>
      </c>
      <c r="AT1420" s="4">
        <f>((AS1420+0.00000010773*(AR1420^4-AQ1420^4))-AP1420*44100)/(L1420*0.92*2*29.3+0.00000043092*AQ1420^3)</f>
        <v>1.845737528777156</v>
      </c>
      <c r="AU1420" s="4">
        <f>0.61365*EXP(17.502*J1420/(240.97+J1420))</f>
        <v>3.187802199328072</v>
      </c>
      <c r="AV1420" s="4">
        <f>AU1420*1000/AA1420</f>
        <v>31.3720651070766</v>
      </c>
      <c r="AW1420" s="4">
        <f>(AV1420-U1420)</f>
        <v>13.74822286769671</v>
      </c>
      <c r="AX1420" s="4">
        <f>IF(D1420,P1420,(O1420+P1420)/2)</f>
        <v>24.50786781311035</v>
      </c>
      <c r="AY1420" s="4">
        <f>0.61365*EXP(17.502*AX1420/(240.97+AX1420))</f>
        <v>3.087571751387609</v>
      </c>
      <c r="AZ1420" s="4">
        <f>IF(AW1420&lt;&gt;0,(1000-(AV1420+U1420)/2)/AW1420*AP1420,0)</f>
        <v>0.2337081863667248</v>
      </c>
      <c r="BA1420" s="4">
        <f>U1420*AA1420/1000</f>
        <v>1.790807294947037</v>
      </c>
      <c r="BB1420" s="4">
        <f>(AY1420-BA1420)</f>
        <v>1.296764456440572</v>
      </c>
      <c r="BC1420" s="4">
        <f>1/(1.6/F1420+1.37/N1420)</f>
        <v>0.1478161962746298</v>
      </c>
      <c r="BD1420" s="3">
        <f>G1420*AA1420*0.001</f>
      </c>
      <c r="BE1420" s="3">
        <f>G1420/S1420</f>
      </c>
      <c r="BF1420" s="4">
        <f>(1-AP1420*AA1420/AU1420/F1420)*100</f>
        <v>58.77316722927692</v>
      </c>
      <c r="BG1420" s="3">
        <f>(S1420-E1420/(N1420/1.35))</f>
      </c>
      <c r="BH1420" s="3">
        <f>E1420*BF1420/100/BG1420</f>
      </c>
    </row>
    <row r="1421" ht="16" customHeight="1">
      <c r="A1421" s="4">
        <v>1323</v>
      </c>
      <c r="B1421" t="s" s="2">
        <v>1466</v>
      </c>
      <c r="C1421" s="4">
        <v>7620.500031750649</v>
      </c>
      <c r="D1421" s="4">
        <v>0</v>
      </c>
      <c r="E1421" s="3">
        <f>(R1421-#REF!*(1000-T1421)/(1000-U1421))*AO1421</f>
      </c>
      <c r="F1421" s="4">
        <f>IF(AZ1421&lt;&gt;0,1/(1/AZ1421-1/N1421),0)</f>
        <v>0.2528310749123354</v>
      </c>
      <c r="G1421" s="3">
        <f>((BC1421-AP1421/2)*S1421-E1421)/(BC1421+AP1421/2)</f>
      </c>
      <c r="H1421" s="4">
        <f>AP1421*1000</f>
        <v>3.274146447408666</v>
      </c>
      <c r="I1421" s="4">
        <f>(AU1421-BA1421)</f>
        <v>1.397941698750525</v>
      </c>
      <c r="J1421" s="4">
        <f>(P1421+AT1421*D1421)</f>
        <v>25.03503608703613</v>
      </c>
      <c r="K1421" s="4">
        <v>6</v>
      </c>
      <c r="L1421" s="4">
        <f>(K1421*AI1421+AJ1421)</f>
        <v>1.420000016689301</v>
      </c>
      <c r="M1421" s="4">
        <v>1</v>
      </c>
      <c r="N1421" s="4">
        <f>L1421*(M1421+1)*(M1421+1)/(M1421*M1421+1)</f>
        <v>2.840000033378601</v>
      </c>
      <c r="O1421" s="4">
        <v>23.97216033935547</v>
      </c>
      <c r="P1421" s="4">
        <v>25.03503608703613</v>
      </c>
      <c r="Q1421" s="4">
        <v>23.48632049560547</v>
      </c>
      <c r="R1421" s="4">
        <v>299.2266540527344</v>
      </c>
      <c r="S1421" s="4">
        <v>286.7857360839844</v>
      </c>
      <c r="T1421" s="4">
        <v>13.73618316650391</v>
      </c>
      <c r="U1421" s="4">
        <v>17.60004806518555</v>
      </c>
      <c r="V1421" s="4">
        <v>46.68253707885742</v>
      </c>
      <c r="W1421" s="4">
        <v>59.82807159423828</v>
      </c>
      <c r="X1421" s="4">
        <v>499.477294921875</v>
      </c>
      <c r="Y1421" s="4">
        <v>1998.746826171875</v>
      </c>
      <c r="Z1421" s="4">
        <v>234.1712493896484</v>
      </c>
      <c r="AA1421" s="4">
        <v>101.612434387207</v>
      </c>
      <c r="AB1421" s="4">
        <v>4.772684574127197</v>
      </c>
      <c r="AC1421" s="4">
        <v>0.2839726507663727</v>
      </c>
      <c r="AD1421" s="4">
        <v>0.2772310078144073</v>
      </c>
      <c r="AE1421" s="4">
        <v>0.0214605201035738</v>
      </c>
      <c r="AF1421" s="4">
        <v>0.3016747832298279</v>
      </c>
      <c r="AG1421" s="4">
        <v>0.02063305489718914</v>
      </c>
      <c r="AH1421" s="4">
        <v>1</v>
      </c>
      <c r="AI1421" s="4">
        <v>-0.2195652425289154</v>
      </c>
      <c r="AJ1421" s="4">
        <v>2.737391471862793</v>
      </c>
      <c r="AK1421" s="4">
        <v>1</v>
      </c>
      <c r="AL1421" s="4">
        <v>0</v>
      </c>
      <c r="AM1421" s="4">
        <v>0.1599999964237213</v>
      </c>
      <c r="AN1421" s="4">
        <v>111115</v>
      </c>
      <c r="AO1421" s="4">
        <f>X1421*0.000001/(K1421*0.0001)</f>
        <v>0.832462158203125</v>
      </c>
      <c r="AP1421" s="4">
        <f>(U1421-T1421)/(1000-U1421)*AO1421</f>
        <v>0.003274146447408666</v>
      </c>
      <c r="AQ1421" s="4">
        <f>(P1421+273.15)</f>
        <v>298.1850360870361</v>
      </c>
      <c r="AR1421" s="4">
        <f>(O1421+273.15)</f>
        <v>297.1221603393554</v>
      </c>
      <c r="AS1421" s="4">
        <f>(Y1421*AK1421+Z1421*AL1421)*AM1421</f>
        <v>319.7994850394243</v>
      </c>
      <c r="AT1421" s="4">
        <f>((AS1421+0.00000010773*(AR1421^4-AQ1421^4))-AP1421*44100)/(L1421*0.92*2*29.3+0.00000043092*AQ1421^3)</f>
        <v>1.856457414840456</v>
      </c>
      <c r="AU1421" s="4">
        <f>0.61365*EXP(17.502*J1421/(240.97+J1421))</f>
        <v>3.186325427985881</v>
      </c>
      <c r="AV1421" s="4">
        <f>AU1421*1000/AA1421</f>
        <v>31.35763302199793</v>
      </c>
      <c r="AW1421" s="4">
        <f>(AV1421-U1421)</f>
        <v>13.75758495681238</v>
      </c>
      <c r="AX1421" s="4">
        <f>IF(D1421,P1421,(O1421+P1421)/2)</f>
        <v>24.5035982131958</v>
      </c>
      <c r="AY1421" s="4">
        <f>0.61365*EXP(17.502*AX1421/(240.97+AX1421))</f>
        <v>3.086782982520944</v>
      </c>
      <c r="AZ1421" s="4">
        <f>IF(AW1421&lt;&gt;0,(1000-(AV1421+U1421)/2)/AW1421*AP1421,0)</f>
        <v>0.2321627777428043</v>
      </c>
      <c r="BA1421" s="4">
        <f>U1421*AA1421/1000</f>
        <v>1.788383729235356</v>
      </c>
      <c r="BB1421" s="4">
        <f>(AY1421-BA1421)</f>
        <v>1.298399253285587</v>
      </c>
      <c r="BC1421" s="4">
        <f>1/(1.6/F1421+1.37/N1421)</f>
        <v>0.1468271305962771</v>
      </c>
      <c r="BD1421" s="3">
        <f>G1421*AA1421*0.001</f>
      </c>
      <c r="BE1421" s="3">
        <f>G1421/S1421</f>
      </c>
      <c r="BF1421" s="4">
        <f>(1-AP1421*AA1421/AU1421/F1421)*100</f>
        <v>58.70244155383691</v>
      </c>
      <c r="BG1421" s="3">
        <f>(S1421-E1421/(N1421/1.35))</f>
      </c>
      <c r="BH1421" s="3">
        <f>E1421*BF1421/100/BG1421</f>
      </c>
    </row>
    <row r="1422" ht="16" customHeight="1">
      <c r="A1422" s="4">
        <v>1324</v>
      </c>
      <c r="B1422" t="s" s="2">
        <v>1467</v>
      </c>
      <c r="C1422" s="4">
        <v>7625.500031638891</v>
      </c>
      <c r="D1422" s="4">
        <v>0</v>
      </c>
      <c r="E1422" s="3">
        <f>(R1422-#REF!*(1000-T1422)/(1000-U1422))*AO1422</f>
      </c>
      <c r="F1422" s="4">
        <f>IF(AZ1422&lt;&gt;0,1/(1/AZ1422-1/N1422),0)</f>
        <v>0.2511690810619992</v>
      </c>
      <c r="G1422" s="3">
        <f>((BC1422-AP1422/2)*S1422-E1422)/(BC1422+AP1422/2)</f>
      </c>
      <c r="H1422" s="4">
        <f>AP1422*1000</f>
        <v>3.258295997600974</v>
      </c>
      <c r="I1422" s="4">
        <f>(AU1422-BA1422)</f>
        <v>1.39964056820482</v>
      </c>
      <c r="J1422" s="4">
        <f>(P1422+AT1422*D1422)</f>
        <v>25.03334426879883</v>
      </c>
      <c r="K1422" s="4">
        <v>6</v>
      </c>
      <c r="L1422" s="4">
        <f>(K1422*AI1422+AJ1422)</f>
        <v>1.420000016689301</v>
      </c>
      <c r="M1422" s="4">
        <v>1</v>
      </c>
      <c r="N1422" s="4">
        <f>L1422*(M1422+1)*(M1422+1)/(M1422*M1422+1)</f>
        <v>2.840000033378601</v>
      </c>
      <c r="O1422" s="4">
        <v>23.9708080291748</v>
      </c>
      <c r="P1422" s="4">
        <v>25.03334426879883</v>
      </c>
      <c r="Q1422" s="4">
        <v>23.48586082458496</v>
      </c>
      <c r="R1422" s="4">
        <v>299.4651184082031</v>
      </c>
      <c r="S1422" s="4">
        <v>286.8659362792969</v>
      </c>
      <c r="T1422" s="4">
        <v>13.73493576049805</v>
      </c>
      <c r="U1422" s="4">
        <v>17.58020401000977</v>
      </c>
      <c r="V1422" s="4">
        <v>46.68130874633789</v>
      </c>
      <c r="W1422" s="4">
        <v>59.76346969604492</v>
      </c>
      <c r="X1422" s="4">
        <v>499.4732666015625</v>
      </c>
      <c r="Y1422" s="4">
        <v>1998.6787109375</v>
      </c>
      <c r="Z1422" s="4">
        <v>235.1343688964844</v>
      </c>
      <c r="AA1422" s="4">
        <v>101.6122207641602</v>
      </c>
      <c r="AB1422" s="4">
        <v>4.772684574127197</v>
      </c>
      <c r="AC1422" s="4">
        <v>0.2839726507663727</v>
      </c>
      <c r="AD1422" s="4">
        <v>0.2772310078144073</v>
      </c>
      <c r="AE1422" s="4">
        <v>0.0214605201035738</v>
      </c>
      <c r="AF1422" s="4">
        <v>0.3016747832298279</v>
      </c>
      <c r="AG1422" s="4">
        <v>0.02063305489718914</v>
      </c>
      <c r="AH1422" s="4">
        <v>0.6666666865348816</v>
      </c>
      <c r="AI1422" s="4">
        <v>-0.2195652425289154</v>
      </c>
      <c r="AJ1422" s="4">
        <v>2.737391471862793</v>
      </c>
      <c r="AK1422" s="4">
        <v>1</v>
      </c>
      <c r="AL1422" s="4">
        <v>0</v>
      </c>
      <c r="AM1422" s="4">
        <v>0.1599999964237213</v>
      </c>
      <c r="AN1422" s="4">
        <v>111115</v>
      </c>
      <c r="AO1422" s="4">
        <f>X1422*0.000001/(K1422*0.0001)</f>
        <v>0.8324554443359374</v>
      </c>
      <c r="AP1422" s="4">
        <f>(U1422-T1422)/(1000-U1422)*AO1422</f>
        <v>0.003258295997600974</v>
      </c>
      <c r="AQ1422" s="4">
        <f>(P1422+273.15)</f>
        <v>298.1833442687988</v>
      </c>
      <c r="AR1422" s="4">
        <f>(O1422+273.15)</f>
        <v>297.1208080291748</v>
      </c>
      <c r="AS1422" s="4">
        <f>(Y1422*AK1422+Z1422*AL1422)*AM1422</f>
        <v>319.7885866021679</v>
      </c>
      <c r="AT1422" s="4">
        <f>((AS1422+0.00000010773*(AR1422^4-AQ1422^4))-AP1422*44100)/(L1422*0.92*2*29.3+0.00000043092*AQ1422^3)</f>
        <v>1.864328663645134</v>
      </c>
      <c r="AU1422" s="4">
        <f>0.61365*EXP(17.502*J1422/(240.97+J1422))</f>
        <v>3.186004139148906</v>
      </c>
      <c r="AV1422" s="4">
        <f>AU1422*1000/AA1422</f>
        <v>31.35453703490602</v>
      </c>
      <c r="AW1422" s="4">
        <f>(AV1422-U1422)</f>
        <v>13.77433302489625</v>
      </c>
      <c r="AX1422" s="4">
        <f>IF(D1422,P1422,(O1422+P1422)/2)</f>
        <v>24.50207614898682</v>
      </c>
      <c r="AY1422" s="4">
        <f>0.61365*EXP(17.502*AX1422/(240.97+AX1422))</f>
        <v>3.086501837907495</v>
      </c>
      <c r="AZ1422" s="4">
        <f>IF(AW1422&lt;&gt;0,(1000-(AV1422+U1422)/2)/AW1422*AP1422,0)</f>
        <v>0.2307606514530143</v>
      </c>
      <c r="BA1422" s="4">
        <f>U1422*AA1422/1000</f>
        <v>1.786363570944086</v>
      </c>
      <c r="BB1422" s="4">
        <f>(AY1422-BA1422)</f>
        <v>1.300138266963409</v>
      </c>
      <c r="BC1422" s="4">
        <f>1/(1.6/F1422+1.37/N1422)</f>
        <v>0.1459299014601312</v>
      </c>
      <c r="BD1422" s="3">
        <f>G1422*AA1422*0.001</f>
      </c>
      <c r="BE1422" s="3">
        <f>G1422/S1422</f>
      </c>
      <c r="BF1422" s="4">
        <f>(1-AP1422*AA1422/AU1422/F1422)*100</f>
        <v>58.62633766582985</v>
      </c>
      <c r="BG1422" s="3">
        <f>(S1422-E1422/(N1422/1.35))</f>
      </c>
      <c r="BH1422" s="3">
        <f>E1422*BF1422/100/BG1422</f>
      </c>
    </row>
    <row r="1423" ht="16" customHeight="1">
      <c r="A1423" s="4">
        <v>1325</v>
      </c>
      <c r="B1423" t="s" s="2">
        <v>1468</v>
      </c>
      <c r="C1423" s="4">
        <v>7630.500031527132</v>
      </c>
      <c r="D1423" s="4">
        <v>0</v>
      </c>
      <c r="E1423" s="3">
        <f>(R1423-#REF!*(1000-T1423)/(1000-U1423))*AO1423</f>
      </c>
      <c r="F1423" s="4">
        <f>IF(AZ1423&lt;&gt;0,1/(1/AZ1423-1/N1423),0)</f>
        <v>0.2495781621483112</v>
      </c>
      <c r="G1423" s="3">
        <f>((BC1423-AP1423/2)*S1423-E1423)/(BC1423+AP1423/2)</f>
      </c>
      <c r="H1423" s="4">
        <f>AP1423*1000</f>
        <v>3.243709409687415</v>
      </c>
      <c r="I1423" s="4">
        <f>(AU1423-BA1423)</f>
        <v>1.401545686671922</v>
      </c>
      <c r="J1423" s="4">
        <f>(P1423+AT1423*D1423)</f>
        <v>25.03357696533203</v>
      </c>
      <c r="K1423" s="4">
        <v>6</v>
      </c>
      <c r="L1423" s="4">
        <f>(K1423*AI1423+AJ1423)</f>
        <v>1.420000016689301</v>
      </c>
      <c r="M1423" s="4">
        <v>1</v>
      </c>
      <c r="N1423" s="4">
        <f>L1423*(M1423+1)*(M1423+1)/(M1423*M1423+1)</f>
        <v>2.840000033378601</v>
      </c>
      <c r="O1423" s="4">
        <v>23.9698657989502</v>
      </c>
      <c r="P1423" s="4">
        <v>25.03357696533203</v>
      </c>
      <c r="Q1423" s="4">
        <v>23.48668098449707</v>
      </c>
      <c r="R1423" s="4">
        <v>299.7317199707031</v>
      </c>
      <c r="S1423" s="4">
        <v>287.0586242675781</v>
      </c>
      <c r="T1423" s="4">
        <v>13.73385524749756</v>
      </c>
      <c r="U1423" s="4">
        <v>17.56191635131836</v>
      </c>
      <c r="V1423" s="4">
        <v>46.68003082275391</v>
      </c>
      <c r="W1423" s="4">
        <v>59.70346832275391</v>
      </c>
      <c r="X1423" s="4">
        <v>499.4816284179688</v>
      </c>
      <c r="Y1423" s="4">
        <v>1998.611816406250</v>
      </c>
      <c r="Z1423" s="4">
        <v>236.2617492675781</v>
      </c>
      <c r="AA1423" s="4">
        <v>101.6120681762695</v>
      </c>
      <c r="AB1423" s="4">
        <v>4.772684574127197</v>
      </c>
      <c r="AC1423" s="4">
        <v>0.2839726507663727</v>
      </c>
      <c r="AD1423" s="4">
        <v>0.2772310078144073</v>
      </c>
      <c r="AE1423" s="4">
        <v>0.0214605201035738</v>
      </c>
      <c r="AF1423" s="4">
        <v>0.3016747832298279</v>
      </c>
      <c r="AG1423" s="4">
        <v>0.02063305489718914</v>
      </c>
      <c r="AH1423" s="4">
        <v>0.6666666865348816</v>
      </c>
      <c r="AI1423" s="4">
        <v>-0.2195652425289154</v>
      </c>
      <c r="AJ1423" s="4">
        <v>2.737391471862793</v>
      </c>
      <c r="AK1423" s="4">
        <v>1</v>
      </c>
      <c r="AL1423" s="4">
        <v>0</v>
      </c>
      <c r="AM1423" s="4">
        <v>0.1599999964237213</v>
      </c>
      <c r="AN1423" s="4">
        <v>111115</v>
      </c>
      <c r="AO1423" s="4">
        <f>X1423*0.000001/(K1423*0.0001)</f>
        <v>0.8324693806966144</v>
      </c>
      <c r="AP1423" s="4">
        <f>(U1423-T1423)/(1000-U1423)*AO1423</f>
        <v>0.003243709409687415</v>
      </c>
      <c r="AQ1423" s="4">
        <f>(P1423+273.15)</f>
        <v>298.183576965332</v>
      </c>
      <c r="AR1423" s="4">
        <f>(O1423+273.15)</f>
        <v>297.1198657989502</v>
      </c>
      <c r="AS1423" s="4">
        <f>(Y1423*AK1423+Z1423*AL1423)*AM1423</f>
        <v>319.7778834774072</v>
      </c>
      <c r="AT1423" s="4">
        <f>((AS1423+0.00000010773*(AR1423^4-AQ1423^4))-AP1423*44100)/(L1423*0.92*2*29.3+0.00000043092*AQ1423^3)</f>
        <v>1.871366720826471</v>
      </c>
      <c r="AU1423" s="4">
        <f>0.61365*EXP(17.502*J1423/(240.97+J1423))</f>
        <v>3.186048328268026</v>
      </c>
      <c r="AV1423" s="4">
        <f>AU1423*1000/AA1423</f>
        <v>31.35501899972247</v>
      </c>
      <c r="AW1423" s="4">
        <f>(AV1423-U1423)</f>
        <v>13.79310264840411</v>
      </c>
      <c r="AX1423" s="4">
        <f>IF(D1423,P1423,(O1423+P1423)/2)</f>
        <v>24.50172138214111</v>
      </c>
      <c r="AY1423" s="4">
        <f>0.61365*EXP(17.502*AX1423/(240.97+AX1423))</f>
        <v>3.086436311176645</v>
      </c>
      <c r="AZ1423" s="4">
        <f>IF(AW1423&lt;&gt;0,(1000-(AV1423+U1423)/2)/AW1423*AP1423,0)</f>
        <v>0.2294170737798372</v>
      </c>
      <c r="BA1423" s="4">
        <f>U1423*AA1423/1000</f>
        <v>1.784502641596104</v>
      </c>
      <c r="BB1423" s="4">
        <f>(AY1423-BA1423)</f>
        <v>1.301933669580541</v>
      </c>
      <c r="BC1423" s="4">
        <f>1/(1.6/F1423+1.37/N1423)</f>
        <v>0.1450702588309132</v>
      </c>
      <c r="BD1423" s="3">
        <f>G1423*AA1423*0.001</f>
      </c>
      <c r="BE1423" s="3">
        <f>G1423/S1423</f>
      </c>
      <c r="BF1423" s="4">
        <f>(1-AP1423*AA1423/AU1423/F1423)*100</f>
        <v>58.54964159576443</v>
      </c>
      <c r="BG1423" s="3">
        <f>(S1423-E1423/(N1423/1.35))</f>
      </c>
      <c r="BH1423" s="3">
        <f>E1423*BF1423/100/BG1423</f>
      </c>
    </row>
    <row r="1424" ht="16" customHeight="1">
      <c r="A1424" s="4">
        <v>1326</v>
      </c>
      <c r="B1424" t="s" s="2">
        <v>1469</v>
      </c>
      <c r="C1424" s="4">
        <v>7636.000031404197</v>
      </c>
      <c r="D1424" s="4">
        <v>0</v>
      </c>
      <c r="E1424" s="3">
        <f>(R1424-#REF!*(1000-T1424)/(1000-U1424))*AO1424</f>
      </c>
      <c r="F1424" s="4">
        <f>IF(AZ1424&lt;&gt;0,1/(1/AZ1424-1/N1424),0)</f>
        <v>0.2479203624027061</v>
      </c>
      <c r="G1424" s="3">
        <f>((BC1424-AP1424/2)*S1424-E1424)/(BC1424+AP1424/2)</f>
      </c>
      <c r="H1424" s="4">
        <f>AP1424*1000</f>
        <v>3.228566326988644</v>
      </c>
      <c r="I1424" s="4">
        <f>(AU1424-BA1424)</f>
        <v>1.403590444536697</v>
      </c>
      <c r="J1424" s="4">
        <f>(P1424+AT1424*D1424)</f>
        <v>25.03413391113281</v>
      </c>
      <c r="K1424" s="4">
        <v>6</v>
      </c>
      <c r="L1424" s="4">
        <f>(K1424*AI1424+AJ1424)</f>
        <v>1.420000016689301</v>
      </c>
      <c r="M1424" s="4">
        <v>1</v>
      </c>
      <c r="N1424" s="4">
        <f>L1424*(M1424+1)*(M1424+1)/(M1424*M1424+1)</f>
        <v>2.840000033378601</v>
      </c>
      <c r="O1424" s="4">
        <v>23.96851348876953</v>
      </c>
      <c r="P1424" s="4">
        <v>25.03413391113281</v>
      </c>
      <c r="Q1424" s="4">
        <v>23.4871883392334</v>
      </c>
      <c r="R1424" s="4">
        <v>299.9503173828125</v>
      </c>
      <c r="S1424" s="4">
        <v>287.2942504882812</v>
      </c>
      <c r="T1424" s="4">
        <v>13.7325611114502</v>
      </c>
      <c r="U1424" s="4">
        <v>17.54283142089844</v>
      </c>
      <c r="V1424" s="4">
        <v>46.67978668212891</v>
      </c>
      <c r="W1424" s="4">
        <v>59.64287185668945</v>
      </c>
      <c r="X1424" s="4">
        <v>499.4808044433594</v>
      </c>
      <c r="Y1424" s="4">
        <v>1998.579833984375</v>
      </c>
      <c r="Z1424" s="4">
        <v>237.7808074951172</v>
      </c>
      <c r="AA1424" s="4">
        <v>101.6120834350586</v>
      </c>
      <c r="AB1424" s="4">
        <v>4.772684574127197</v>
      </c>
      <c r="AC1424" s="4">
        <v>0.2839726507663727</v>
      </c>
      <c r="AD1424" s="4">
        <v>0.2772310078144073</v>
      </c>
      <c r="AE1424" s="4">
        <v>0.0214605201035738</v>
      </c>
      <c r="AF1424" s="4">
        <v>0.3016747832298279</v>
      </c>
      <c r="AG1424" s="4">
        <v>0.02063305489718914</v>
      </c>
      <c r="AH1424" s="4">
        <v>0.6666666865348816</v>
      </c>
      <c r="AI1424" s="4">
        <v>-0.2195652425289154</v>
      </c>
      <c r="AJ1424" s="4">
        <v>2.737391471862793</v>
      </c>
      <c r="AK1424" s="4">
        <v>1</v>
      </c>
      <c r="AL1424" s="4">
        <v>0</v>
      </c>
      <c r="AM1424" s="4">
        <v>0.1599999964237213</v>
      </c>
      <c r="AN1424" s="4">
        <v>111115</v>
      </c>
      <c r="AO1424" s="4">
        <f>X1424*0.000001/(K1424*0.0001)</f>
        <v>0.8324680074055988</v>
      </c>
      <c r="AP1424" s="4">
        <f>(U1424-T1424)/(1000-U1424)*AO1424</f>
        <v>0.003228566326988644</v>
      </c>
      <c r="AQ1424" s="4">
        <f>(P1424+273.15)</f>
        <v>298.1841339111328</v>
      </c>
      <c r="AR1424" s="4">
        <f>(O1424+273.15)</f>
        <v>297.1185134887695</v>
      </c>
      <c r="AS1424" s="4">
        <f>(Y1424*AK1424+Z1424*AL1424)*AM1424</f>
        <v>319.7727662900215</v>
      </c>
      <c r="AT1424" s="4">
        <f>((AS1424+0.00000010773*(AR1424^4-AQ1424^4))-AP1424*44100)/(L1424*0.92*2*29.3+0.00000043092*AQ1424^3)</f>
        <v>1.878651624402571</v>
      </c>
      <c r="AU1424" s="4">
        <f>0.61365*EXP(17.502*J1424/(240.97+J1424))</f>
        <v>3.186154094564196</v>
      </c>
      <c r="AV1424" s="4">
        <f>AU1424*1000/AA1424</f>
        <v>31.35605517428941</v>
      </c>
      <c r="AW1424" s="4">
        <f>(AV1424-U1424)</f>
        <v>13.81322375339098</v>
      </c>
      <c r="AX1424" s="4">
        <f>IF(D1424,P1424,(O1424+P1424)/2)</f>
        <v>24.50132369995117</v>
      </c>
      <c r="AY1424" s="4">
        <f>0.61365*EXP(17.502*AX1424/(240.97+AX1424))</f>
        <v>3.08636285927068</v>
      </c>
      <c r="AZ1424" s="4">
        <f>IF(AW1424&lt;&gt;0,(1000-(AV1424+U1424)/2)/AW1424*AP1424,0)</f>
        <v>0.2280155403166635</v>
      </c>
      <c r="BA1424" s="4">
        <f>U1424*AA1424/1000</f>
        <v>1.7825636500275</v>
      </c>
      <c r="BB1424" s="4">
        <f>(AY1424-BA1424)</f>
        <v>1.303799209243181</v>
      </c>
      <c r="BC1424" s="4">
        <f>1/(1.6/F1424+1.37/N1424)</f>
        <v>0.1441736612060087</v>
      </c>
      <c r="BD1424" s="3">
        <f>G1424*AA1424*0.001</f>
      </c>
      <c r="BE1424" s="3">
        <f>G1424/S1424</f>
      </c>
      <c r="BF1424" s="4">
        <f>(1-AP1424*AA1424/AU1424/F1424)*100</f>
        <v>58.46864555054692</v>
      </c>
      <c r="BG1424" s="3">
        <f>(S1424-E1424/(N1424/1.35))</f>
      </c>
      <c r="BH1424" s="3">
        <f>E1424*BF1424/100/BG1424</f>
      </c>
    </row>
    <row r="1425" ht="16" customHeight="1">
      <c r="A1425" s="4">
        <v>1327</v>
      </c>
      <c r="B1425" t="s" s="2">
        <v>1470</v>
      </c>
      <c r="C1425" s="4">
        <v>7641.000031292439</v>
      </c>
      <c r="D1425" s="4">
        <v>0</v>
      </c>
      <c r="E1425" s="3">
        <f>(R1425-#REF!*(1000-T1425)/(1000-U1425))*AO1425</f>
      </c>
      <c r="F1425" s="4">
        <f>IF(AZ1425&lt;&gt;0,1/(1/AZ1425-1/N1425),0)</f>
        <v>0.2466985436900307</v>
      </c>
      <c r="G1425" s="3">
        <f>((BC1425-AP1425/2)*S1425-E1425)/(BC1425+AP1425/2)</f>
      </c>
      <c r="H1425" s="4">
        <f>AP1425*1000</f>
        <v>3.216605765582482</v>
      </c>
      <c r="I1425" s="4">
        <f>(AU1425-BA1425)</f>
        <v>1.404772892725912</v>
      </c>
      <c r="J1425" s="4">
        <f>(P1425+AT1425*D1425)</f>
        <v>25.03229331970215</v>
      </c>
      <c r="K1425" s="4">
        <v>6</v>
      </c>
      <c r="L1425" s="4">
        <f>(K1425*AI1425+AJ1425)</f>
        <v>1.420000016689301</v>
      </c>
      <c r="M1425" s="4">
        <v>1</v>
      </c>
      <c r="N1425" s="4">
        <f>L1425*(M1425+1)*(M1425+1)/(M1425*M1425+1)</f>
        <v>2.840000033378601</v>
      </c>
      <c r="O1425" s="4">
        <v>23.96765518188477</v>
      </c>
      <c r="P1425" s="4">
        <v>25.03229331970215</v>
      </c>
      <c r="Q1425" s="4">
        <v>23.48676872253418</v>
      </c>
      <c r="R1425" s="4">
        <v>299.972412109375</v>
      </c>
      <c r="S1425" s="4">
        <v>287.4628295898438</v>
      </c>
      <c r="T1425" s="4">
        <v>13.73146438598633</v>
      </c>
      <c r="U1425" s="4">
        <v>17.52776527404785</v>
      </c>
      <c r="V1425" s="4">
        <v>46.67820739746094</v>
      </c>
      <c r="W1425" s="4">
        <v>59.59304809570312</v>
      </c>
      <c r="X1425" s="4">
        <v>499.469238281250</v>
      </c>
      <c r="Y1425" s="4">
        <v>1998.902709960938</v>
      </c>
      <c r="Z1425" s="4">
        <v>239.3068084716797</v>
      </c>
      <c r="AA1425" s="4">
        <v>101.6120223999023</v>
      </c>
      <c r="AB1425" s="4">
        <v>4.772684574127197</v>
      </c>
      <c r="AC1425" s="4">
        <v>0.2839726507663727</v>
      </c>
      <c r="AD1425" s="4">
        <v>0.2772310078144073</v>
      </c>
      <c r="AE1425" s="4">
        <v>0.0214605201035738</v>
      </c>
      <c r="AF1425" s="4">
        <v>0.3016747832298279</v>
      </c>
      <c r="AG1425" s="4">
        <v>0.02063305489718914</v>
      </c>
      <c r="AH1425" s="4">
        <v>0.6666666865348816</v>
      </c>
      <c r="AI1425" s="4">
        <v>-0.2195652425289154</v>
      </c>
      <c r="AJ1425" s="4">
        <v>2.737391471862793</v>
      </c>
      <c r="AK1425" s="4">
        <v>1</v>
      </c>
      <c r="AL1425" s="4">
        <v>0</v>
      </c>
      <c r="AM1425" s="4">
        <v>0.1599999964237213</v>
      </c>
      <c r="AN1425" s="4">
        <v>111115</v>
      </c>
      <c r="AO1425" s="4">
        <f>X1425*0.000001/(K1425*0.0001)</f>
        <v>0.8324487304687499</v>
      </c>
      <c r="AP1425" s="4">
        <f>(U1425-T1425)/(1000-U1425)*AO1425</f>
        <v>0.003216605765582482</v>
      </c>
      <c r="AQ1425" s="4">
        <f>(P1425+273.15)</f>
        <v>298.1822933197021</v>
      </c>
      <c r="AR1425" s="4">
        <f>(O1425+273.15)</f>
        <v>297.1176551818847</v>
      </c>
      <c r="AS1425" s="4">
        <f>(Y1425*AK1425+Z1425*AL1425)*AM1425</f>
        <v>319.8244264451168</v>
      </c>
      <c r="AT1425" s="4">
        <f>((AS1425+0.00000010773*(AR1425^4-AQ1425^4))-AP1425*44100)/(L1425*0.92*2*29.3+0.00000043092*AQ1425^3)</f>
        <v>1.885367328176253</v>
      </c>
      <c r="AU1425" s="4">
        <f>0.61365*EXP(17.502*J1425/(240.97+J1425))</f>
        <v>3.185804570372692</v>
      </c>
      <c r="AV1425" s="4">
        <f>AU1425*1000/AA1425</f>
        <v>31.35263421718643</v>
      </c>
      <c r="AW1425" s="4">
        <f>(AV1425-U1425)</f>
        <v>13.82486894313858</v>
      </c>
      <c r="AX1425" s="4">
        <f>IF(D1425,P1425,(O1425+P1425)/2)</f>
        <v>24.49997425079346</v>
      </c>
      <c r="AY1425" s="4">
        <f>0.61365*EXP(17.502*AX1425/(240.97+AX1425))</f>
        <v>3.086113627381737</v>
      </c>
      <c r="AZ1425" s="4">
        <f>IF(AW1425&lt;&gt;0,(1000-(AV1425+U1425)/2)/AW1425*AP1425,0)</f>
        <v>0.2269816293431237</v>
      </c>
      <c r="BA1425" s="4">
        <f>U1425*AA1425/1000</f>
        <v>1.781031677646781</v>
      </c>
      <c r="BB1425" s="4">
        <f>(AY1425-BA1425)</f>
        <v>1.305081949734956</v>
      </c>
      <c r="BC1425" s="4">
        <f>1/(1.6/F1425+1.37/N1425)</f>
        <v>0.1435123237886932</v>
      </c>
      <c r="BD1425" s="3">
        <f>G1425*AA1425*0.001</f>
      </c>
      <c r="BE1425" s="3">
        <f>G1425/S1425</f>
      </c>
      <c r="BF1425" s="4">
        <f>(1-AP1425*AA1425/AU1425/F1425)*100</f>
        <v>58.41303617678349</v>
      </c>
      <c r="BG1425" s="3">
        <f>(S1425-E1425/(N1425/1.35))</f>
      </c>
      <c r="BH1425" s="3">
        <f>E1425*BF1425/100/BG1425</f>
      </c>
    </row>
    <row r="1426" ht="16" customHeight="1">
      <c r="A1426" s="4">
        <v>1328</v>
      </c>
      <c r="B1426" t="s" s="2">
        <v>1471</v>
      </c>
      <c r="C1426" s="4">
        <v>7646.000031180680</v>
      </c>
      <c r="D1426" s="4">
        <v>0</v>
      </c>
      <c r="E1426" s="3">
        <f>(R1426-#REF!*(1000-T1426)/(1000-U1426))*AO1426</f>
      </c>
      <c r="F1426" s="4">
        <f>IF(AZ1426&lt;&gt;0,1/(1/AZ1426-1/N1426),0)</f>
        <v>0.2457173412764091</v>
      </c>
      <c r="G1426" s="3">
        <f>((BC1426-AP1426/2)*S1426-E1426)/(BC1426+AP1426/2)</f>
      </c>
      <c r="H1426" s="4">
        <f>AP1426*1000</f>
        <v>3.207095025239947</v>
      </c>
      <c r="I1426" s="4">
        <f>(AU1426-BA1426)</f>
        <v>1.405771284874111</v>
      </c>
      <c r="J1426" s="4">
        <f>(P1426+AT1426*D1426)</f>
        <v>25.03076362609863</v>
      </c>
      <c r="K1426" s="4">
        <v>6</v>
      </c>
      <c r="L1426" s="4">
        <f>(K1426*AI1426+AJ1426)</f>
        <v>1.420000016689301</v>
      </c>
      <c r="M1426" s="4">
        <v>1</v>
      </c>
      <c r="N1426" s="4">
        <f>L1426*(M1426+1)*(M1426+1)/(M1426*M1426+1)</f>
        <v>2.840000033378601</v>
      </c>
      <c r="O1426" s="4">
        <v>23.9667797088623</v>
      </c>
      <c r="P1426" s="4">
        <v>25.03076362609863</v>
      </c>
      <c r="Q1426" s="4">
        <v>23.48708724975586</v>
      </c>
      <c r="R1426" s="4">
        <v>299.9640808105469</v>
      </c>
      <c r="S1426" s="4">
        <v>287.5268859863281</v>
      </c>
      <c r="T1426" s="4">
        <v>13.73002052307129</v>
      </c>
      <c r="U1426" s="4">
        <v>17.51514434814453</v>
      </c>
      <c r="V1426" s="4">
        <v>46.67606353759766</v>
      </c>
      <c r="W1426" s="4">
        <v>59.5521125793457</v>
      </c>
      <c r="X1426" s="4">
        <v>499.4693603515625</v>
      </c>
      <c r="Y1426" s="4">
        <v>1999.255004882812</v>
      </c>
      <c r="Z1426" s="4">
        <v>240.9872741699219</v>
      </c>
      <c r="AA1426" s="4">
        <v>101.6116561889648</v>
      </c>
      <c r="AB1426" s="4">
        <v>4.772684574127197</v>
      </c>
      <c r="AC1426" s="4">
        <v>0.2839726507663727</v>
      </c>
      <c r="AD1426" s="4">
        <v>0.2772310078144073</v>
      </c>
      <c r="AE1426" s="4">
        <v>0.0214605201035738</v>
      </c>
      <c r="AF1426" s="4">
        <v>0.3016747832298279</v>
      </c>
      <c r="AG1426" s="4">
        <v>0.02063305489718914</v>
      </c>
      <c r="AH1426" s="4">
        <v>1</v>
      </c>
      <c r="AI1426" s="4">
        <v>-0.2195652425289154</v>
      </c>
      <c r="AJ1426" s="4">
        <v>2.737391471862793</v>
      </c>
      <c r="AK1426" s="4">
        <v>1</v>
      </c>
      <c r="AL1426" s="4">
        <v>0</v>
      </c>
      <c r="AM1426" s="4">
        <v>0.1599999964237213</v>
      </c>
      <c r="AN1426" s="4">
        <v>111115</v>
      </c>
      <c r="AO1426" s="4">
        <f>X1426*0.000001/(K1426*0.0001)</f>
        <v>0.8324489339192708</v>
      </c>
      <c r="AP1426" s="4">
        <f>(U1426-T1426)/(1000-U1426)*AO1426</f>
        <v>0.003207095025239947</v>
      </c>
      <c r="AQ1426" s="4">
        <f>(P1426+273.15)</f>
        <v>298.1807636260986</v>
      </c>
      <c r="AR1426" s="4">
        <f>(O1426+273.15)</f>
        <v>297.1167797088623</v>
      </c>
      <c r="AS1426" s="4">
        <f>(Y1426*AK1426+Z1426*AL1426)*AM1426</f>
        <v>319.8807936313569</v>
      </c>
      <c r="AT1426" s="4">
        <f>((AS1426+0.00000010773*(AR1426^4-AQ1426^4))-AP1426*44100)/(L1426*0.92*2*29.3+0.00000043092*AQ1426^3)</f>
        <v>1.890865236678857</v>
      </c>
      <c r="AU1426" s="4">
        <f>0.61365*EXP(17.502*J1426/(240.97+J1426))</f>
        <v>3.185514110477864</v>
      </c>
      <c r="AV1426" s="4">
        <f>AU1426*1000/AA1426</f>
        <v>31.3498886835762</v>
      </c>
      <c r="AW1426" s="4">
        <f>(AV1426-U1426)</f>
        <v>13.83474433543167</v>
      </c>
      <c r="AX1426" s="4">
        <f>IF(D1426,P1426,(O1426+P1426)/2)</f>
        <v>24.49877166748047</v>
      </c>
      <c r="AY1426" s="4">
        <f>0.61365*EXP(17.502*AX1426/(240.97+AX1426))</f>
        <v>3.085891535201642</v>
      </c>
      <c r="AZ1426" s="4">
        <f>IF(AW1426&lt;&gt;0,(1000-(AV1426+U1426)/2)/AW1426*AP1426,0)</f>
        <v>0.226150736667749</v>
      </c>
      <c r="BA1426" s="4">
        <f>U1426*AA1426/1000</f>
        <v>1.779742825603753</v>
      </c>
      <c r="BB1426" s="4">
        <f>(AY1426-BA1426)</f>
        <v>1.306148709597889</v>
      </c>
      <c r="BC1426" s="4">
        <f>1/(1.6/F1426+1.37/N1426)</f>
        <v>0.1429808970386846</v>
      </c>
      <c r="BD1426" s="3">
        <f>G1426*AA1426*0.001</f>
      </c>
      <c r="BE1426" s="3">
        <f>G1426/S1426</f>
      </c>
      <c r="BF1426" s="4">
        <f>(1-AP1426*AA1426/AU1426/F1426)*100</f>
        <v>58.36677845460456</v>
      </c>
      <c r="BG1426" s="3">
        <f>(S1426-E1426/(N1426/1.35))</f>
      </c>
      <c r="BH1426" s="3">
        <f>E1426*BF1426/100/BG1426</f>
      </c>
    </row>
    <row r="1427" ht="16" customHeight="1">
      <c r="A1427" s="4">
        <v>1329</v>
      </c>
      <c r="B1427" t="s" s="2">
        <v>1472</v>
      </c>
      <c r="C1427" s="4">
        <v>7651.500031057745</v>
      </c>
      <c r="D1427" s="4">
        <v>0</v>
      </c>
      <c r="E1427" s="3">
        <f>(R1427-#REF!*(1000-T1427)/(1000-U1427))*AO1427</f>
      </c>
      <c r="F1427" s="4">
        <f>IF(AZ1427&lt;&gt;0,1/(1/AZ1427-1/N1427),0)</f>
        <v>0.2448858685419954</v>
      </c>
      <c r="G1427" s="3">
        <f>((BC1427-AP1427/2)*S1427-E1427)/(BC1427+AP1427/2)</f>
      </c>
      <c r="H1427" s="4">
        <f>AP1427*1000</f>
        <v>3.199100268176466</v>
      </c>
      <c r="I1427" s="4">
        <f>(AU1427-BA1427)</f>
        <v>1.406651408373807</v>
      </c>
      <c r="J1427" s="4">
        <f>(P1427+AT1427*D1427)</f>
        <v>25.02904510498047</v>
      </c>
      <c r="K1427" s="4">
        <v>6</v>
      </c>
      <c r="L1427" s="4">
        <f>(K1427*AI1427+AJ1427)</f>
        <v>1.420000016689301</v>
      </c>
      <c r="M1427" s="4">
        <v>1</v>
      </c>
      <c r="N1427" s="4">
        <f>L1427*(M1427+1)*(M1427+1)/(M1427*M1427+1)</f>
        <v>2.840000033378601</v>
      </c>
      <c r="O1427" s="4">
        <v>23.96634101867676</v>
      </c>
      <c r="P1427" s="4">
        <v>25.02904510498047</v>
      </c>
      <c r="Q1427" s="4">
        <v>23.48809051513672</v>
      </c>
      <c r="R1427" s="4">
        <v>299.996582031250</v>
      </c>
      <c r="S1427" s="4">
        <v>287.5856323242188</v>
      </c>
      <c r="T1427" s="4">
        <v>13.72769355773926</v>
      </c>
      <c r="U1427" s="4">
        <v>17.50337409973145</v>
      </c>
      <c r="V1427" s="4">
        <v>46.66946792602539</v>
      </c>
      <c r="W1427" s="4">
        <v>59.51166534423828</v>
      </c>
      <c r="X1427" s="4">
        <v>499.4763488769531</v>
      </c>
      <c r="Y1427" s="4">
        <v>1999.601684570312</v>
      </c>
      <c r="Z1427" s="4">
        <v>242.8714447021484</v>
      </c>
      <c r="AA1427" s="4">
        <v>101.6110610961914</v>
      </c>
      <c r="AB1427" s="4">
        <v>4.772684574127197</v>
      </c>
      <c r="AC1427" s="4">
        <v>0.2839726507663727</v>
      </c>
      <c r="AD1427" s="4">
        <v>0.2772310078144073</v>
      </c>
      <c r="AE1427" s="4">
        <v>0.0214605201035738</v>
      </c>
      <c r="AF1427" s="4">
        <v>0.3016747832298279</v>
      </c>
      <c r="AG1427" s="4">
        <v>0.02063305489718914</v>
      </c>
      <c r="AH1427" s="4">
        <v>1</v>
      </c>
      <c r="AI1427" s="4">
        <v>-0.2195652425289154</v>
      </c>
      <c r="AJ1427" s="4">
        <v>2.737391471862793</v>
      </c>
      <c r="AK1427" s="4">
        <v>1</v>
      </c>
      <c r="AL1427" s="4">
        <v>0</v>
      </c>
      <c r="AM1427" s="4">
        <v>0.1599999964237213</v>
      </c>
      <c r="AN1427" s="4">
        <v>111115</v>
      </c>
      <c r="AO1427" s="4">
        <f>X1427*0.000001/(K1427*0.0001)</f>
        <v>0.8324605814615885</v>
      </c>
      <c r="AP1427" s="4">
        <f>(U1427-T1427)/(1000-U1427)*AO1427</f>
        <v>0.003199100268176466</v>
      </c>
      <c r="AQ1427" s="4">
        <f>(P1427+273.15)</f>
        <v>298.1790451049804</v>
      </c>
      <c r="AR1427" s="4">
        <f>(O1427+273.15)</f>
        <v>297.1163410186767</v>
      </c>
      <c r="AS1427" s="4">
        <f>(Y1427*AK1427+Z1427*AL1427)*AM1427</f>
        <v>319.9362623801171</v>
      </c>
      <c r="AT1427" s="4">
        <f>((AS1427+0.00000010773*(AR1427^4-AQ1427^4))-AP1427*44100)/(L1427*0.92*2*29.3+0.00000043092*AQ1427^3)</f>
        <v>1.895674160040127</v>
      </c>
      <c r="AU1427" s="4">
        <f>0.61365*EXP(17.502*J1427/(240.97+J1427))</f>
        <v>3.185187823411113</v>
      </c>
      <c r="AV1427" s="4">
        <f>AU1427*1000/AA1427</f>
        <v>31.34686114925829</v>
      </c>
      <c r="AW1427" s="4">
        <f>(AV1427-U1427)</f>
        <v>13.84348704952685</v>
      </c>
      <c r="AX1427" s="4">
        <f>IF(D1427,P1427,(O1427+P1427)/2)</f>
        <v>24.49769306182861</v>
      </c>
      <c r="AY1427" s="4">
        <f>0.61365*EXP(17.502*AX1427/(240.97+AX1427))</f>
        <v>3.085692351007305</v>
      </c>
      <c r="AZ1427" s="4">
        <f>IF(AW1427&lt;&gt;0,(1000-(AV1427+U1427)/2)/AW1427*AP1427,0)</f>
        <v>0.2254462229543801</v>
      </c>
      <c r="BA1427" s="4">
        <f>U1427*AA1427/1000</f>
        <v>1.778536415037306</v>
      </c>
      <c r="BB1427" s="4">
        <f>(AY1427-BA1427)</f>
        <v>1.307155935969999</v>
      </c>
      <c r="BC1427" s="4">
        <f>1/(1.6/F1427+1.37/N1427)</f>
        <v>0.1425303358393486</v>
      </c>
      <c r="BD1427" s="3">
        <f>G1427*AA1427*0.001</f>
      </c>
      <c r="BE1427" s="3">
        <f>G1427/S1427</f>
      </c>
      <c r="BF1427" s="4">
        <f>(1-AP1427*AA1427/AU1427/F1427)*100</f>
        <v>58.32553169236938</v>
      </c>
      <c r="BG1427" s="3">
        <f>(S1427-E1427/(N1427/1.35))</f>
      </c>
      <c r="BH1427" s="3">
        <f>E1427*BF1427/100/BG1427</f>
      </c>
    </row>
    <row r="1428" ht="16" customHeight="1">
      <c r="A1428" t="s" s="2">
        <v>2424</v>
      </c>
      <c r="B1428" s="3"/>
      <c r="C1428" s="3"/>
      <c r="D1428" s="3"/>
      <c r="E1428" s="3">
        <f>AVERAGE(E1422:E1427)</f>
      </c>
      <c r="F1428" s="4">
        <f>AVERAGE(F1422:F1427)</f>
        <v>0.2476615598535753</v>
      </c>
      <c r="G1428" s="3">
        <f>AVERAGE(G1422:G1427)</f>
      </c>
      <c r="H1428" s="4">
        <f>AVERAGE(H1422:H1427)</f>
        <v>3.225562132212655</v>
      </c>
      <c r="I1428" s="4">
        <f>AVERAGE(I1422:I1427)</f>
        <v>1.403662047564545</v>
      </c>
      <c r="J1428" s="4">
        <f>AVERAGE(J1422:J1427)</f>
        <v>25.03219286600749</v>
      </c>
      <c r="K1428" s="4">
        <f>AVERAGE(K1422:K1427)</f>
        <v>6</v>
      </c>
      <c r="L1428" s="4">
        <f>AVERAGE(L1422:L1427)</f>
        <v>1.420000016689301</v>
      </c>
      <c r="M1428" s="4">
        <f>AVERAGE(M1422:M1427)</f>
        <v>1</v>
      </c>
      <c r="N1428" s="4">
        <f>AVERAGE(N1422:N1427)</f>
        <v>2.840000033378601</v>
      </c>
      <c r="O1428" s="4">
        <f>AVERAGE(O1422:O1427)</f>
        <v>23.96832720438639</v>
      </c>
      <c r="P1428" s="4">
        <f>AVERAGE(P1422:P1427)</f>
        <v>25.03219286600749</v>
      </c>
      <c r="Q1428" s="4">
        <f>AVERAGE(Q1422:Q1427)</f>
        <v>23.48694610595703</v>
      </c>
      <c r="R1428" s="4">
        <f>AVERAGE(R1422:R1427)</f>
        <v>299.8467051188151</v>
      </c>
      <c r="S1428" s="4">
        <f>AVERAGE(S1422:S1427)</f>
        <v>287.2990264892578</v>
      </c>
      <c r="T1428" s="4">
        <f>AVERAGE(T1422:T1427)</f>
        <v>13.73175509770711</v>
      </c>
      <c r="U1428" s="4">
        <f>AVERAGE(U1422:U1427)</f>
        <v>17.53853925069173</v>
      </c>
      <c r="V1428" s="4">
        <f>AVERAGE(V1422:V1427)</f>
        <v>46.67747751871745</v>
      </c>
      <c r="W1428" s="4">
        <f>AVERAGE(W1422:W1427)</f>
        <v>59.62777264912923</v>
      </c>
      <c r="X1428" s="4">
        <f>AVERAGE(X1422:X1427)</f>
        <v>499.4751078287761</v>
      </c>
      <c r="Y1428" s="4">
        <f>AVERAGE(Y1422:Y1427)</f>
        <v>1998.938293457031</v>
      </c>
      <c r="Z1428" s="4">
        <f>AVERAGE(Z1422:Z1427)</f>
        <v>238.7237421671549</v>
      </c>
      <c r="AA1428" s="4">
        <f>AVERAGE(AA1422:AA1427)</f>
        <v>101.6118520100911</v>
      </c>
      <c r="AB1428" s="4">
        <f>AVERAGE(AB1422:AB1427)</f>
        <v>4.772684574127197</v>
      </c>
      <c r="AC1428" s="4">
        <f>AVERAGE(AC1422:AC1427)</f>
        <v>0.2839726507663727</v>
      </c>
      <c r="AD1428" s="4">
        <f>AVERAGE(AD1422:AD1427)</f>
        <v>0.2772310078144073</v>
      </c>
      <c r="AE1428" s="4">
        <f>AVERAGE(AE1422:AE1427)</f>
        <v>0.0214605201035738</v>
      </c>
      <c r="AF1428" s="4">
        <f>AVERAGE(AF1422:AF1427)</f>
        <v>0.3016747832298279</v>
      </c>
      <c r="AG1428" s="4">
        <f>AVERAGE(AG1422:AG1427)</f>
        <v>0.02063305489718914</v>
      </c>
      <c r="AH1428" s="4">
        <f>AVERAGE(AH1422:AH1427)</f>
        <v>0.7777777910232544</v>
      </c>
      <c r="AI1428" s="4">
        <f>AVERAGE(AI1422:AI1427)</f>
        <v>-0.2195652425289154</v>
      </c>
      <c r="AJ1428" s="4">
        <f>AVERAGE(AJ1422:AJ1427)</f>
        <v>2.737391471862793</v>
      </c>
      <c r="AK1428" s="4">
        <f>AVERAGE(AK1422:AK1427)</f>
        <v>1</v>
      </c>
      <c r="AL1428" s="4">
        <f>AVERAGE(AL1422:AL1427)</f>
        <v>0</v>
      </c>
      <c r="AM1428" s="4">
        <f>AVERAGE(AM1422:AM1427)</f>
        <v>0.1599999964237213</v>
      </c>
      <c r="AN1428" s="4">
        <f>AVERAGE(AN1422:AN1427)</f>
        <v>111115</v>
      </c>
      <c r="AO1428" s="4">
        <f>AVERAGE(AO1422:AO1427)</f>
        <v>0.8324585130479599</v>
      </c>
      <c r="AP1428" s="4">
        <f>AVERAGE(AP1422:AP1427)</f>
        <v>0.003225562132212655</v>
      </c>
      <c r="AQ1428" s="4">
        <f>AVERAGE(AQ1422:AQ1427)</f>
        <v>298.1821928660075</v>
      </c>
      <c r="AR1428" s="4">
        <f>AVERAGE(AR1422:AR1427)</f>
        <v>297.1183272043864</v>
      </c>
      <c r="AS1428" s="4">
        <f>AVERAGE(AS1422:AS1427)</f>
        <v>319.8301198043646</v>
      </c>
      <c r="AT1428" s="4">
        <f>AVERAGE(AT1422:AT1427)</f>
        <v>1.881042288961569</v>
      </c>
      <c r="AU1428" s="4">
        <f>AVERAGE(AU1422:AU1427)</f>
        <v>3.185785511040466</v>
      </c>
      <c r="AV1428" s="4">
        <f>AVERAGE(AV1422:AV1427)</f>
        <v>31.35249920982314</v>
      </c>
      <c r="AW1428" s="4">
        <f>AVERAGE(AW1422:AW1427)</f>
        <v>13.8139599591314</v>
      </c>
      <c r="AX1428" s="4">
        <f>AVERAGE(AX1422:AX1427)</f>
        <v>24.50026003519694</v>
      </c>
      <c r="AY1428" s="4">
        <f>AVERAGE(AY1422:AY1427)</f>
        <v>3.086166420324251</v>
      </c>
      <c r="AZ1428" s="4">
        <f>AVERAGE(AZ1422:AZ1427)</f>
        <v>0.2277953090857946</v>
      </c>
      <c r="BA1428" s="4">
        <f>AVERAGE(BA1422:BA1427)</f>
        <v>1.782123463475921</v>
      </c>
      <c r="BB1428" s="4">
        <f>AVERAGE(BB1422:BB1427)</f>
        <v>1.304042956848329</v>
      </c>
      <c r="BC1428" s="4">
        <f>AVERAGE(BC1422:BC1427)</f>
        <v>0.1440328963606299</v>
      </c>
      <c r="BD1428" s="3">
        <f>AVERAGE(BD1422:BD1427)</f>
      </c>
      <c r="BE1428" s="3">
        <f>AVERAGE(BE1422:BE1427)</f>
      </c>
      <c r="BF1428" s="4">
        <f>AVERAGE(BF1422:BF1427)</f>
        <v>58.45832852264977</v>
      </c>
      <c r="BG1428" s="3">
        <f>AVERAGE(BG1422:BG1427)</f>
      </c>
      <c r="BH1428" s="3">
        <f>AVERAGE(BH1422:BH1427)</f>
      </c>
    </row>
    <row r="1429" ht="29" customHeight="1">
      <c r="A1429" t="s" s="2">
        <v>9</v>
      </c>
      <c r="B1429" t="s" s="5">
        <v>1473</v>
      </c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  <c r="AN1429" s="3"/>
      <c r="AO1429" s="3"/>
      <c r="AP1429" s="3"/>
      <c r="AQ1429" s="3"/>
      <c r="AR1429" s="3"/>
      <c r="AS1429" s="3"/>
      <c r="AT1429" s="3"/>
      <c r="AU1429" s="3"/>
      <c r="AV1429" s="3"/>
      <c r="AW1429" s="3"/>
      <c r="AX1429" s="3"/>
      <c r="AY1429" s="3"/>
      <c r="AZ1429" s="3"/>
      <c r="BA1429" s="3"/>
      <c r="BB1429" s="3"/>
      <c r="BC1429" s="3"/>
      <c r="BD1429" s="3"/>
      <c r="BE1429" s="3"/>
      <c r="BF1429" s="3"/>
      <c r="BG1429" s="3"/>
      <c r="BH1429" s="3"/>
    </row>
    <row r="1430" ht="16" customHeight="1">
      <c r="A1430" s="4">
        <v>1330</v>
      </c>
      <c r="B1430" t="s" s="2">
        <v>1474</v>
      </c>
      <c r="C1430" s="4">
        <v>7656.500030945987</v>
      </c>
      <c r="D1430" s="4">
        <v>0</v>
      </c>
      <c r="E1430" s="3">
        <f>(R1430-#REF!*(1000-T1430)/(1000-U1430))*AO1430</f>
      </c>
      <c r="F1430" s="4">
        <f>IF(AZ1430&lt;&gt;0,1/(1/AZ1430-1/N1430),0)</f>
        <v>0.2440691669404069</v>
      </c>
      <c r="G1430" s="3">
        <f>((BC1430-AP1430/2)*S1430-E1430)/(BC1430+AP1430/2)</f>
      </c>
      <c r="H1430" s="4">
        <f>AP1430*1000</f>
        <v>3.190751598889883</v>
      </c>
      <c r="I1430" s="4">
        <f>(AU1430-BA1430)</f>
        <v>1.407304746291974</v>
      </c>
      <c r="J1430" s="4">
        <f>(P1430+AT1430*D1430)</f>
        <v>25.0266170501709</v>
      </c>
      <c r="K1430" s="4">
        <v>6</v>
      </c>
      <c r="L1430" s="4">
        <f>(K1430*AI1430+AJ1430)</f>
        <v>1.420000016689301</v>
      </c>
      <c r="M1430" s="4">
        <v>1</v>
      </c>
      <c r="N1430" s="4">
        <f>L1430*(M1430+1)*(M1430+1)/(M1430*M1430+1)</f>
        <v>2.840000033378601</v>
      </c>
      <c r="O1430" s="4">
        <v>23.96611595153809</v>
      </c>
      <c r="P1430" s="4">
        <v>25.0266170501709</v>
      </c>
      <c r="Q1430" s="4">
        <v>23.4912223815918</v>
      </c>
      <c r="R1430" s="4">
        <v>299.844970703125</v>
      </c>
      <c r="S1430" s="4">
        <v>287.6282348632812</v>
      </c>
      <c r="T1430" s="4">
        <v>13.7267484664917</v>
      </c>
      <c r="U1430" s="4">
        <v>17.49251556396484</v>
      </c>
      <c r="V1430" s="4">
        <v>46.66617202758789</v>
      </c>
      <c r="W1430" s="4">
        <v>59.47584915161133</v>
      </c>
      <c r="X1430" s="4">
        <v>499.4898376464844</v>
      </c>
      <c r="Y1430" s="4">
        <v>1999.553100585938</v>
      </c>
      <c r="Z1430" s="4">
        <v>244.6232299804688</v>
      </c>
      <c r="AA1430" s="4">
        <v>101.6104354858398</v>
      </c>
      <c r="AB1430" s="4">
        <v>4.772684574127197</v>
      </c>
      <c r="AC1430" s="4">
        <v>0.2839726507663727</v>
      </c>
      <c r="AD1430" s="4">
        <v>0.2772310078144073</v>
      </c>
      <c r="AE1430" s="4">
        <v>0.0214605201035738</v>
      </c>
      <c r="AF1430" s="4">
        <v>0.3016747832298279</v>
      </c>
      <c r="AG1430" s="4">
        <v>0.02063305489718914</v>
      </c>
      <c r="AH1430" s="4">
        <v>1</v>
      </c>
      <c r="AI1430" s="4">
        <v>-0.2195652425289154</v>
      </c>
      <c r="AJ1430" s="4">
        <v>2.737391471862793</v>
      </c>
      <c r="AK1430" s="4">
        <v>1</v>
      </c>
      <c r="AL1430" s="4">
        <v>0</v>
      </c>
      <c r="AM1430" s="4">
        <v>0.1599999964237213</v>
      </c>
      <c r="AN1430" s="4">
        <v>111115</v>
      </c>
      <c r="AO1430" s="4">
        <f>X1430*0.000001/(K1430*0.0001)</f>
        <v>0.8324830627441405</v>
      </c>
      <c r="AP1430" s="4">
        <f>(U1430-T1430)/(1000-U1430)*AO1430</f>
        <v>0.003190751598889883</v>
      </c>
      <c r="AQ1430" s="4">
        <f>(P1430+273.15)</f>
        <v>298.1766170501709</v>
      </c>
      <c r="AR1430" s="4">
        <f>(O1430+273.15)</f>
        <v>297.1161159515381</v>
      </c>
      <c r="AS1430" s="4">
        <f>(Y1430*AK1430+Z1430*AL1430)*AM1430</f>
        <v>319.9284889427909</v>
      </c>
      <c r="AT1430" s="4">
        <f>((AS1430+0.00000010773*(AR1430^4-AQ1430^4))-AP1430*44100)/(L1430*0.92*2*29.3+0.00000043092*AQ1430^3)</f>
        <v>1.900063007272774</v>
      </c>
      <c r="AU1430" s="4">
        <f>0.61365*EXP(17.502*J1430/(240.97+J1430))</f>
        <v>3.184726870489273</v>
      </c>
      <c r="AV1430" s="4">
        <f>AU1430*1000/AA1430</f>
        <v>31.34251767804979</v>
      </c>
      <c r="AW1430" s="4">
        <f>(AV1430-U1430)</f>
        <v>13.85000211408495</v>
      </c>
      <c r="AX1430" s="4">
        <f>IF(D1430,P1430,(O1430+P1430)/2)</f>
        <v>24.49636650085449</v>
      </c>
      <c r="AY1430" s="4">
        <f>0.61365*EXP(17.502*AX1430/(240.97+AX1430))</f>
        <v>3.085447392753414</v>
      </c>
      <c r="AZ1430" s="4">
        <f>IF(AW1430&lt;&gt;0,(1000-(AV1430+U1430)/2)/AW1430*AP1430,0)</f>
        <v>0.2247538551293676</v>
      </c>
      <c r="BA1430" s="4">
        <f>U1430*AA1430/1000</f>
        <v>1.777422124197299</v>
      </c>
      <c r="BB1430" s="4">
        <f>(AY1430-BA1430)</f>
        <v>1.308025268556114</v>
      </c>
      <c r="BC1430" s="4">
        <f>1/(1.6/F1430+1.37/N1430)</f>
        <v>0.1420875740289936</v>
      </c>
      <c r="BD1430" s="3">
        <f>G1430*AA1430*0.001</f>
      </c>
      <c r="BE1430" s="3">
        <f>G1430/S1430</f>
      </c>
      <c r="BF1430" s="4">
        <f>(1-AP1430*AA1430/AU1430/F1430)*100</f>
        <v>58.28942304170754</v>
      </c>
      <c r="BG1430" s="3">
        <f>(S1430-E1430/(N1430/1.35))</f>
      </c>
      <c r="BH1430" s="3">
        <f>E1430*BF1430/100/BG1430</f>
      </c>
    </row>
    <row r="1431" ht="16" customHeight="1">
      <c r="A1431" s="4">
        <v>1331</v>
      </c>
      <c r="B1431" t="s" s="2">
        <v>1475</v>
      </c>
      <c r="C1431" s="4">
        <v>7661.500030834228</v>
      </c>
      <c r="D1431" s="4">
        <v>0</v>
      </c>
      <c r="E1431" s="3">
        <f>(R1431-#REF!*(1000-T1431)/(1000-U1431))*AO1431</f>
      </c>
      <c r="F1431" s="4">
        <f>IF(AZ1431&lt;&gt;0,1/(1/AZ1431-1/N1431),0)</f>
        <v>0.2433408347297632</v>
      </c>
      <c r="G1431" s="3">
        <f>((BC1431-AP1431/2)*S1431-E1431)/(BC1431+AP1431/2)</f>
      </c>
      <c r="H1431" s="4">
        <f>AP1431*1000</f>
        <v>3.182749638723104</v>
      </c>
      <c r="I1431" s="4">
        <f>(AU1431-BA1431)</f>
        <v>1.40765745688345</v>
      </c>
      <c r="J1431" s="4">
        <f>(P1431+AT1431*D1431)</f>
        <v>25.0232982635498</v>
      </c>
      <c r="K1431" s="4">
        <v>6</v>
      </c>
      <c r="L1431" s="4">
        <f>(K1431*AI1431+AJ1431)</f>
        <v>1.420000016689301</v>
      </c>
      <c r="M1431" s="4">
        <v>1</v>
      </c>
      <c r="N1431" s="4">
        <f>L1431*(M1431+1)*(M1431+1)/(M1431*M1431+1)</f>
        <v>2.840000033378601</v>
      </c>
      <c r="O1431" s="4">
        <v>23.96590805053711</v>
      </c>
      <c r="P1431" s="4">
        <v>25.0232982635498</v>
      </c>
      <c r="Q1431" s="4">
        <v>23.49152755737305</v>
      </c>
      <c r="R1431" s="4">
        <v>283.9965515136719</v>
      </c>
      <c r="S1431" s="4">
        <v>284.3634643554688</v>
      </c>
      <c r="T1431" s="4">
        <v>13.72642135620117</v>
      </c>
      <c r="U1431" s="4">
        <v>17.48282623291016</v>
      </c>
      <c r="V1431" s="4">
        <v>46.66501235961914</v>
      </c>
      <c r="W1431" s="4">
        <v>59.44244384765625</v>
      </c>
      <c r="X1431" s="4">
        <v>499.483886718750</v>
      </c>
      <c r="Y1431" s="4">
        <v>1999.478881835938</v>
      </c>
      <c r="Z1431" s="4">
        <v>246.3311614990234</v>
      </c>
      <c r="AA1431" s="4">
        <v>101.6105422973633</v>
      </c>
      <c r="AB1431" s="4">
        <v>4.772684574127197</v>
      </c>
      <c r="AC1431" s="4">
        <v>0.2839726507663727</v>
      </c>
      <c r="AD1431" s="4">
        <v>0.2772310078144073</v>
      </c>
      <c r="AE1431" s="4">
        <v>0.0214605201035738</v>
      </c>
      <c r="AF1431" s="4">
        <v>0.3016747832298279</v>
      </c>
      <c r="AG1431" s="4">
        <v>0.02063305489718914</v>
      </c>
      <c r="AH1431" s="4">
        <v>0.6666666865348816</v>
      </c>
      <c r="AI1431" s="4">
        <v>-0.2195652425289154</v>
      </c>
      <c r="AJ1431" s="4">
        <v>2.737391471862793</v>
      </c>
      <c r="AK1431" s="4">
        <v>1</v>
      </c>
      <c r="AL1431" s="4">
        <v>0</v>
      </c>
      <c r="AM1431" s="4">
        <v>0.1599999964237213</v>
      </c>
      <c r="AN1431" s="4">
        <v>111115</v>
      </c>
      <c r="AO1431" s="4">
        <f>X1431*0.000001/(K1431*0.0001)</f>
        <v>0.8324731445312499</v>
      </c>
      <c r="AP1431" s="4">
        <f>(U1431-T1431)/(1000-U1431)*AO1431</f>
        <v>0.003182749638723104</v>
      </c>
      <c r="AQ1431" s="4">
        <f>(P1431+273.15)</f>
        <v>298.1732982635498</v>
      </c>
      <c r="AR1431" s="4">
        <f>(O1431+273.15)</f>
        <v>297.1159080505371</v>
      </c>
      <c r="AS1431" s="4">
        <f>(Y1431*AK1431+Z1431*AL1431)*AM1431</f>
        <v>319.9166139430563</v>
      </c>
      <c r="AT1431" s="4">
        <f>((AS1431+0.00000010773*(AR1431^4-AQ1431^4))-AP1431*44100)/(L1431*0.92*2*29.3+0.00000043092*AQ1431^3)</f>
        <v>1.904351543051536</v>
      </c>
      <c r="AU1431" s="4">
        <f>0.61365*EXP(17.502*J1431/(240.97+J1431))</f>
        <v>3.18409691130002</v>
      </c>
      <c r="AV1431" s="4">
        <f>AU1431*1000/AA1431</f>
        <v>31.33628498883275</v>
      </c>
      <c r="AW1431" s="4">
        <f>(AV1431-U1431)</f>
        <v>13.85345875592259</v>
      </c>
      <c r="AX1431" s="4">
        <f>IF(D1431,P1431,(O1431+P1431)/2)</f>
        <v>24.49460315704346</v>
      </c>
      <c r="AY1431" s="4">
        <f>0.61365*EXP(17.502*AX1431/(240.97+AX1431))</f>
        <v>3.085121805975699</v>
      </c>
      <c r="AZ1431" s="4">
        <f>IF(AW1431&lt;&gt;0,(1000-(AV1431+U1431)/2)/AW1431*AP1431,0)</f>
        <v>0.2241360940345489</v>
      </c>
      <c r="BA1431" s="4">
        <f>U1431*AA1431/1000</f>
        <v>1.77643945441657</v>
      </c>
      <c r="BB1431" s="4">
        <f>(AY1431-BA1431)</f>
        <v>1.308682351559129</v>
      </c>
      <c r="BC1431" s="4">
        <f>1/(1.6/F1431+1.37/N1431)</f>
        <v>0.1416925489216911</v>
      </c>
      <c r="BD1431" s="3">
        <f>G1431*AA1431*0.001</f>
      </c>
      <c r="BE1431" s="3">
        <f>G1431/S1431</f>
      </c>
      <c r="BF1431" s="4">
        <f>(1-AP1431*AA1431/AU1431/F1431)*100</f>
        <v>58.261198372520</v>
      </c>
      <c r="BG1431" s="3">
        <f>(S1431-E1431/(N1431/1.35))</f>
      </c>
      <c r="BH1431" s="3">
        <f>E1431*BF1431/100/BG1431</f>
      </c>
    </row>
    <row r="1432" ht="16" customHeight="1">
      <c r="A1432" s="4">
        <v>1332</v>
      </c>
      <c r="B1432" t="s" s="2">
        <v>1476</v>
      </c>
      <c r="C1432" s="4">
        <v>7667.000030711293</v>
      </c>
      <c r="D1432" s="4">
        <v>0</v>
      </c>
      <c r="E1432" s="3">
        <f>(R1432-#REF!*(1000-T1432)/(1000-U1432))*AO1432</f>
      </c>
      <c r="F1432" s="4">
        <f>IF(AZ1432&lt;&gt;0,1/(1/AZ1432-1/N1432),0)</f>
        <v>0.2425909007642156</v>
      </c>
      <c r="G1432" s="3">
        <f>((BC1432-AP1432/2)*S1432-E1432)/(BC1432+AP1432/2)</f>
      </c>
      <c r="H1432" s="4">
        <f>AP1432*1000</f>
        <v>3.174321266868763</v>
      </c>
      <c r="I1432" s="4">
        <f>(AU1432-BA1432)</f>
        <v>1.407938228754952</v>
      </c>
      <c r="J1432" s="4">
        <f>(P1432+AT1432*D1432)</f>
        <v>25.01982307434082</v>
      </c>
      <c r="K1432" s="4">
        <v>6</v>
      </c>
      <c r="L1432" s="4">
        <f>(K1432*AI1432+AJ1432)</f>
        <v>1.420000016689301</v>
      </c>
      <c r="M1432" s="4">
        <v>1</v>
      </c>
      <c r="N1432" s="4">
        <f>L1432*(M1432+1)*(M1432+1)/(M1432*M1432+1)</f>
        <v>2.840000033378601</v>
      </c>
      <c r="O1432" s="4">
        <v>23.96489906311035</v>
      </c>
      <c r="P1432" s="4">
        <v>25.01982307434082</v>
      </c>
      <c r="Q1432" s="4">
        <v>23.4897403717041</v>
      </c>
      <c r="R1432" s="4">
        <v>248.2827453613281</v>
      </c>
      <c r="S1432" s="4">
        <v>265.9527587890625</v>
      </c>
      <c r="T1432" s="4">
        <v>13.72706699371338</v>
      </c>
      <c r="U1432" s="4">
        <v>17.47357749938965</v>
      </c>
      <c r="V1432" s="4">
        <v>46.66963958740234</v>
      </c>
      <c r="W1432" s="4">
        <v>59.41343307495117</v>
      </c>
      <c r="X1432" s="4">
        <v>499.4815063476562</v>
      </c>
      <c r="Y1432" s="4">
        <v>1999.403198242188</v>
      </c>
      <c r="Z1432" s="4">
        <v>248.3298797607422</v>
      </c>
      <c r="AA1432" s="4">
        <v>101.6105117797852</v>
      </c>
      <c r="AB1432" s="4">
        <v>4.772684574127197</v>
      </c>
      <c r="AC1432" s="4">
        <v>0.2839726507663727</v>
      </c>
      <c r="AD1432" s="4">
        <v>0.2772310078144073</v>
      </c>
      <c r="AE1432" s="4">
        <v>0.0214605201035738</v>
      </c>
      <c r="AF1432" s="4">
        <v>0.3016747832298279</v>
      </c>
      <c r="AG1432" s="4">
        <v>0.02063305489718914</v>
      </c>
      <c r="AH1432" s="4">
        <v>0.6666666865348816</v>
      </c>
      <c r="AI1432" s="4">
        <v>-0.2195652425289154</v>
      </c>
      <c r="AJ1432" s="4">
        <v>2.737391471862793</v>
      </c>
      <c r="AK1432" s="4">
        <v>1</v>
      </c>
      <c r="AL1432" s="4">
        <v>0</v>
      </c>
      <c r="AM1432" s="4">
        <v>0.1599999964237213</v>
      </c>
      <c r="AN1432" s="4">
        <v>111115</v>
      </c>
      <c r="AO1432" s="4">
        <f>X1432*0.000001/(K1432*0.0001)</f>
        <v>0.8324691772460937</v>
      </c>
      <c r="AP1432" s="4">
        <f>(U1432-T1432)/(1000-U1432)*AO1432</f>
        <v>0.003174321266868763</v>
      </c>
      <c r="AQ1432" s="4">
        <f>(P1432+273.15)</f>
        <v>298.1698230743408</v>
      </c>
      <c r="AR1432" s="4">
        <f>(O1432+273.15)</f>
        <v>297.1148990631103</v>
      </c>
      <c r="AS1432" s="4">
        <f>(Y1432*AK1432+Z1432*AL1432)*AM1432</f>
        <v>319.904504568327</v>
      </c>
      <c r="AT1432" s="4">
        <f>((AS1432+0.00000010773*(AR1432^4-AQ1432^4))-AP1432*44100)/(L1432*0.92*2*29.3+0.00000043092*AQ1432^3)</f>
        <v>1.908768963916666</v>
      </c>
      <c r="AU1432" s="4">
        <f>0.61365*EXP(17.502*J1432/(240.97+J1432))</f>
        <v>3.183437381091673</v>
      </c>
      <c r="AV1432" s="4">
        <f>AU1432*1000/AA1432</f>
        <v>31.3298036328265</v>
      </c>
      <c r="AW1432" s="4">
        <f>(AV1432-U1432)</f>
        <v>13.85622613343686</v>
      </c>
      <c r="AX1432" s="4">
        <f>IF(D1432,P1432,(O1432+P1432)/2)</f>
        <v>24.49236106872559</v>
      </c>
      <c r="AY1432" s="4">
        <f>0.61365*EXP(17.502*AX1432/(240.97+AX1432))</f>
        <v>3.084707866373503</v>
      </c>
      <c r="AZ1432" s="4">
        <f>IF(AW1432&lt;&gt;0,(1000-(AV1432+U1432)/2)/AW1432*AP1432,0)</f>
        <v>0.2234997056005089</v>
      </c>
      <c r="BA1432" s="4">
        <f>U1432*AA1432/1000</f>
        <v>1.775499152336721</v>
      </c>
      <c r="BB1432" s="4">
        <f>(AY1432-BA1432)</f>
        <v>1.309208714036782</v>
      </c>
      <c r="BC1432" s="4">
        <f>1/(1.6/F1432+1.37/N1432)</f>
        <v>0.141285638757415</v>
      </c>
      <c r="BD1432" s="3">
        <f>G1432*AA1432*0.001</f>
      </c>
      <c r="BE1432" s="3">
        <f>G1432/S1432</f>
      </c>
      <c r="BF1432" s="4">
        <f>(1-AP1432*AA1432/AU1432/F1432)*100</f>
        <v>58.23440249946978</v>
      </c>
      <c r="BG1432" s="3">
        <f>(S1432-E1432/(N1432/1.35))</f>
      </c>
      <c r="BH1432" s="3">
        <f>E1432*BF1432/100/BG1432</f>
      </c>
    </row>
    <row r="1433" ht="16" customHeight="1">
      <c r="A1433" s="4">
        <v>1333</v>
      </c>
      <c r="B1433" t="s" s="2">
        <v>1477</v>
      </c>
      <c r="C1433" s="4">
        <v>7672.000030599535</v>
      </c>
      <c r="D1433" s="4">
        <v>0</v>
      </c>
      <c r="E1433" s="3">
        <f>(R1433-#REF!*(1000-T1433)/(1000-U1433))*AO1433</f>
      </c>
      <c r="F1433" s="4">
        <f>IF(AZ1433&lt;&gt;0,1/(1/AZ1433-1/N1433),0)</f>
        <v>0.2421662500262363</v>
      </c>
      <c r="G1433" s="3">
        <f>((BC1433-AP1433/2)*S1433-E1433)/(BC1433+AP1433/2)</f>
      </c>
      <c r="H1433" s="4">
        <f>AP1433*1000</f>
        <v>3.169274479677627</v>
      </c>
      <c r="I1433" s="4">
        <f>(AU1433-BA1433)</f>
        <v>1.407976321279031</v>
      </c>
      <c r="J1433" s="4">
        <f>(P1433+AT1433*D1433)</f>
        <v>25.01677322387695</v>
      </c>
      <c r="K1433" s="4">
        <v>6</v>
      </c>
      <c r="L1433" s="4">
        <f>(K1433*AI1433+AJ1433)</f>
        <v>1.420000016689301</v>
      </c>
      <c r="M1433" s="4">
        <v>1</v>
      </c>
      <c r="N1433" s="4">
        <f>L1433*(M1433+1)*(M1433+1)/(M1433*M1433+1)</f>
        <v>2.840000033378601</v>
      </c>
      <c r="O1433" s="4">
        <v>23.96364784240723</v>
      </c>
      <c r="P1433" s="4">
        <v>25.01677322387695</v>
      </c>
      <c r="Q1433" s="4">
        <v>23.48669052124023</v>
      </c>
      <c r="R1433" s="4">
        <v>215.2430725097656</v>
      </c>
      <c r="S1433" s="4">
        <v>240.5144653320312</v>
      </c>
      <c r="T1433" s="4">
        <v>13.72679996490479</v>
      </c>
      <c r="U1433" s="4">
        <v>17.46754264831543</v>
      </c>
      <c r="V1433" s="4">
        <v>46.67198181152344</v>
      </c>
      <c r="W1433" s="4">
        <v>59.3950080871582</v>
      </c>
      <c r="X1433" s="4">
        <v>499.4593811035156</v>
      </c>
      <c r="Y1433" s="4">
        <v>1999.352172851562</v>
      </c>
      <c r="Z1433" s="4">
        <v>250.1652526855469</v>
      </c>
      <c r="AA1433" s="4">
        <v>101.6103057861328</v>
      </c>
      <c r="AB1433" s="4">
        <v>4.772684574127197</v>
      </c>
      <c r="AC1433" s="4">
        <v>0.2839726507663727</v>
      </c>
      <c r="AD1433" s="4">
        <v>0.2772310078144073</v>
      </c>
      <c r="AE1433" s="4">
        <v>0.0214605201035738</v>
      </c>
      <c r="AF1433" s="4">
        <v>0.3016747832298279</v>
      </c>
      <c r="AG1433" s="4">
        <v>0.02063305489718914</v>
      </c>
      <c r="AH1433" s="4">
        <v>0.6666666865348816</v>
      </c>
      <c r="AI1433" s="4">
        <v>-0.2195652425289154</v>
      </c>
      <c r="AJ1433" s="4">
        <v>2.737391471862793</v>
      </c>
      <c r="AK1433" s="4">
        <v>1</v>
      </c>
      <c r="AL1433" s="4">
        <v>0</v>
      </c>
      <c r="AM1433" s="4">
        <v>0.1599999964237213</v>
      </c>
      <c r="AN1433" s="4">
        <v>111115</v>
      </c>
      <c r="AO1433" s="4">
        <f>X1433*0.000001/(K1433*0.0001)</f>
        <v>0.8324323018391925</v>
      </c>
      <c r="AP1433" s="4">
        <f>(U1433-T1433)/(1000-U1433)*AO1433</f>
        <v>0.003169274479677627</v>
      </c>
      <c r="AQ1433" s="4">
        <f>(P1433+273.15)</f>
        <v>298.1667732238769</v>
      </c>
      <c r="AR1433" s="4">
        <f>(O1433+273.15)</f>
        <v>297.1136478424072</v>
      </c>
      <c r="AS1433" s="4">
        <f>(Y1433*AK1433+Z1433*AL1433)*AM1433</f>
        <v>319.8963405060094</v>
      </c>
      <c r="AT1433" s="4">
        <f>((AS1433+0.00000010773*(AR1433^4-AQ1433^4))-AP1433*44100)/(L1433*0.92*2*29.3+0.00000043092*AQ1433^3)</f>
        <v>1.911448786728346</v>
      </c>
      <c r="AU1433" s="4">
        <f>0.61365*EXP(17.502*J1433/(240.97+J1433))</f>
        <v>3.182858671106678</v>
      </c>
      <c r="AV1433" s="4">
        <f>AU1433*1000/AA1433</f>
        <v>31.32417176074532</v>
      </c>
      <c r="AW1433" s="4">
        <f>(AV1433-U1433)</f>
        <v>13.85662911242989</v>
      </c>
      <c r="AX1433" s="4">
        <f>IF(D1433,P1433,(O1433+P1433)/2)</f>
        <v>24.49021053314209</v>
      </c>
      <c r="AY1433" s="4">
        <f>0.61365*EXP(17.502*AX1433/(240.97+AX1433))</f>
        <v>3.084310875067259</v>
      </c>
      <c r="AZ1433" s="4">
        <f>IF(AW1433&lt;&gt;0,(1000-(AV1433+U1433)/2)/AW1433*AP1433,0)</f>
        <v>0.2231392127870301</v>
      </c>
      <c r="BA1433" s="4">
        <f>U1433*AA1433/1000</f>
        <v>1.774882349827647</v>
      </c>
      <c r="BB1433" s="4">
        <f>(AY1433-BA1433)</f>
        <v>1.309428525239612</v>
      </c>
      <c r="BC1433" s="4">
        <f>1/(1.6/F1433+1.37/N1433)</f>
        <v>0.1410551494903063</v>
      </c>
      <c r="BD1433" s="3">
        <f>G1433*AA1433*0.001</f>
      </c>
      <c r="BE1433" s="3">
        <f>G1433/S1433</f>
      </c>
      <c r="BF1433" s="4">
        <f>(1-AP1433*AA1433/AU1433/F1433)*100</f>
        <v>58.220172732032</v>
      </c>
      <c r="BG1433" s="3">
        <f>(S1433-E1433/(N1433/1.35))</f>
      </c>
      <c r="BH1433" s="3">
        <f>E1433*BF1433/100/BG1433</f>
      </c>
    </row>
    <row r="1434" ht="16" customHeight="1">
      <c r="A1434" s="4">
        <v>1334</v>
      </c>
      <c r="B1434" t="s" s="2">
        <v>1478</v>
      </c>
      <c r="C1434" s="4">
        <v>7677.000030487776</v>
      </c>
      <c r="D1434" s="4">
        <v>0</v>
      </c>
      <c r="E1434" s="3">
        <f>(R1434-#REF!*(1000-T1434)/(1000-U1434))*AO1434</f>
      </c>
      <c r="F1434" s="4">
        <f>IF(AZ1434&lt;&gt;0,1/(1/AZ1434-1/N1434),0)</f>
        <v>0.2416765842537532</v>
      </c>
      <c r="G1434" s="3">
        <f>((BC1434-AP1434/2)*S1434-E1434)/(BC1434+AP1434/2)</f>
      </c>
      <c r="H1434" s="4">
        <f>AP1434*1000</f>
        <v>3.164851302635851</v>
      </c>
      <c r="I1434" s="4">
        <f>(AU1434-BA1434)</f>
        <v>1.408632382737941</v>
      </c>
      <c r="J1434" s="4">
        <f>(P1434+AT1434*D1434)</f>
        <v>25.01766967773438</v>
      </c>
      <c r="K1434" s="4">
        <v>6</v>
      </c>
      <c r="L1434" s="4">
        <f>(K1434*AI1434+AJ1434)</f>
        <v>1.420000016689301</v>
      </c>
      <c r="M1434" s="4">
        <v>1</v>
      </c>
      <c r="N1434" s="4">
        <f>L1434*(M1434+1)*(M1434+1)/(M1434*M1434+1)</f>
        <v>2.840000033378601</v>
      </c>
      <c r="O1434" s="4">
        <v>23.96209907531738</v>
      </c>
      <c r="P1434" s="4">
        <v>25.01766967773438</v>
      </c>
      <c r="Q1434" s="4">
        <v>23.48661422729492</v>
      </c>
      <c r="R1434" s="4">
        <v>200.2785797119141</v>
      </c>
      <c r="S1434" s="4">
        <v>216.1211700439453</v>
      </c>
      <c r="T1434" s="4">
        <v>13.72721481323242</v>
      </c>
      <c r="U1434" s="4">
        <v>17.46283340454102</v>
      </c>
      <c r="V1434" s="4">
        <v>46.67736053466797</v>
      </c>
      <c r="W1434" s="4">
        <v>59.38335800170898</v>
      </c>
      <c r="X1434" s="4">
        <v>499.4488525390625</v>
      </c>
      <c r="Y1434" s="4">
        <v>1999.328002929688</v>
      </c>
      <c r="Z1434" s="4">
        <v>252.0567321777344</v>
      </c>
      <c r="AA1434" s="4">
        <v>101.6098785400391</v>
      </c>
      <c r="AB1434" s="4">
        <v>4.772684574127197</v>
      </c>
      <c r="AC1434" s="4">
        <v>0.2839726507663727</v>
      </c>
      <c r="AD1434" s="4">
        <v>0.2772310078144073</v>
      </c>
      <c r="AE1434" s="4">
        <v>0.0214605201035738</v>
      </c>
      <c r="AF1434" s="4">
        <v>0.3016747832298279</v>
      </c>
      <c r="AG1434" s="4">
        <v>0.02063305489718914</v>
      </c>
      <c r="AH1434" s="4">
        <v>0.6666666865348816</v>
      </c>
      <c r="AI1434" s="4">
        <v>-0.2195652425289154</v>
      </c>
      <c r="AJ1434" s="4">
        <v>2.737391471862793</v>
      </c>
      <c r="AK1434" s="4">
        <v>1</v>
      </c>
      <c r="AL1434" s="4">
        <v>0</v>
      </c>
      <c r="AM1434" s="4">
        <v>0.1599999964237213</v>
      </c>
      <c r="AN1434" s="4">
        <v>111115</v>
      </c>
      <c r="AO1434" s="4">
        <f>X1434*0.000001/(K1434*0.0001)</f>
        <v>0.8324147542317707</v>
      </c>
      <c r="AP1434" s="4">
        <f>(U1434-T1434)/(1000-U1434)*AO1434</f>
        <v>0.003164851302635851</v>
      </c>
      <c r="AQ1434" s="4">
        <f>(P1434+273.15)</f>
        <v>298.1676696777344</v>
      </c>
      <c r="AR1434" s="4">
        <f>(O1434+273.15)</f>
        <v>297.1120990753174</v>
      </c>
      <c r="AS1434" s="4">
        <f>(Y1434*AK1434+Z1434*AL1434)*AM1434</f>
        <v>319.8924733185959</v>
      </c>
      <c r="AT1434" s="4">
        <f>((AS1434+0.00000010773*(AR1434^4-AQ1434^4))-AP1434*44100)/(L1434*0.92*2*29.3+0.00000043092*AQ1434^3)</f>
        <v>1.913304404023568</v>
      </c>
      <c r="AU1434" s="4">
        <f>0.61365*EXP(17.502*J1434/(240.97+J1434))</f>
        <v>3.183028763938291</v>
      </c>
      <c r="AV1434" s="4">
        <f>AU1434*1000/AA1434</f>
        <v>31.3259774509427</v>
      </c>
      <c r="AW1434" s="4">
        <f>(AV1434-U1434)</f>
        <v>13.86314404640169</v>
      </c>
      <c r="AX1434" s="4">
        <f>IF(D1434,P1434,(O1434+P1434)/2)</f>
        <v>24.48988437652588</v>
      </c>
      <c r="AY1434" s="4">
        <f>0.61365*EXP(17.502*AX1434/(240.97+AX1434))</f>
        <v>3.084250670086627</v>
      </c>
      <c r="AZ1434" s="4">
        <f>IF(AW1434&lt;&gt;0,(1000-(AV1434+U1434)/2)/AW1434*AP1434,0)</f>
        <v>0.2227234043378683</v>
      </c>
      <c r="BA1434" s="4">
        <f>U1434*AA1434/1000</f>
        <v>1.774396381200349</v>
      </c>
      <c r="BB1434" s="4">
        <f>(AY1434-BA1434)</f>
        <v>1.309854288886278</v>
      </c>
      <c r="BC1434" s="4">
        <f>1/(1.6/F1434+1.37/N1434)</f>
        <v>0.1407893034808256</v>
      </c>
      <c r="BD1434" s="3">
        <f>G1434*AA1434*0.001</f>
      </c>
      <c r="BE1434" s="3">
        <f>G1434/S1434</f>
      </c>
      <c r="BF1434" s="4">
        <f>(1-AP1434*AA1434/AU1434/F1434)*100</f>
        <v>58.19635945148956</v>
      </c>
      <c r="BG1434" s="3">
        <f>(S1434-E1434/(N1434/1.35))</f>
      </c>
      <c r="BH1434" s="3">
        <f>E1434*BF1434/100/BG1434</f>
      </c>
    </row>
    <row r="1435" ht="16" customHeight="1">
      <c r="A1435" s="4">
        <v>1335</v>
      </c>
      <c r="B1435" t="s" s="2">
        <v>1479</v>
      </c>
      <c r="C1435" s="4">
        <v>7682.500030364841</v>
      </c>
      <c r="D1435" s="4">
        <v>0</v>
      </c>
      <c r="E1435" s="3">
        <f>(R1435-#REF!*(1000-T1435)/(1000-U1435))*AO1435</f>
      </c>
      <c r="F1435" s="4">
        <f>IF(AZ1435&lt;&gt;0,1/(1/AZ1435-1/N1435),0)</f>
        <v>0.2414388147285487</v>
      </c>
      <c r="G1435" s="3">
        <f>((BC1435-AP1435/2)*S1435-E1435)/(BC1435+AP1435/2)</f>
      </c>
      <c r="H1435" s="4">
        <f>AP1435*1000</f>
        <v>3.161335202992447</v>
      </c>
      <c r="I1435" s="4">
        <f>(AU1435-BA1435)</f>
        <v>1.408345634950994</v>
      </c>
      <c r="J1435" s="4">
        <f>(P1435+AT1435*D1435)</f>
        <v>25.01361083984375</v>
      </c>
      <c r="K1435" s="4">
        <v>6</v>
      </c>
      <c r="L1435" s="4">
        <f>(K1435*AI1435+AJ1435)</f>
        <v>1.420000016689301</v>
      </c>
      <c r="M1435" s="4">
        <v>1</v>
      </c>
      <c r="N1435" s="4">
        <f>L1435*(M1435+1)*(M1435+1)/(M1435*M1435+1)</f>
        <v>2.840000033378601</v>
      </c>
      <c r="O1435" s="4">
        <v>23.96086883544922</v>
      </c>
      <c r="P1435" s="4">
        <v>25.01361083984375</v>
      </c>
      <c r="Q1435" s="4">
        <v>23.48783874511719</v>
      </c>
      <c r="R1435" s="4">
        <v>199.6336822509766</v>
      </c>
      <c r="S1435" s="4">
        <v>202.8799438476562</v>
      </c>
      <c r="T1435" s="4">
        <v>13.72678279876709</v>
      </c>
      <c r="U1435" s="4">
        <v>17.45816993713379</v>
      </c>
      <c r="V1435" s="4">
        <v>46.6795539855957</v>
      </c>
      <c r="W1435" s="4">
        <v>59.37138366699219</v>
      </c>
      <c r="X1435" s="4">
        <v>499.4620971679688</v>
      </c>
      <c r="Y1435" s="4">
        <v>1999.329589843750</v>
      </c>
      <c r="Z1435" s="4">
        <v>254.0057983398438</v>
      </c>
      <c r="AA1435" s="4">
        <v>101.6093368530273</v>
      </c>
      <c r="AB1435" s="4">
        <v>4.772684574127197</v>
      </c>
      <c r="AC1435" s="4">
        <v>0.2839726507663727</v>
      </c>
      <c r="AD1435" s="4">
        <v>0.2772310078144073</v>
      </c>
      <c r="AE1435" s="4">
        <v>0.0214605201035738</v>
      </c>
      <c r="AF1435" s="4">
        <v>0.3016747832298279</v>
      </c>
      <c r="AG1435" s="4">
        <v>0.02063305489718914</v>
      </c>
      <c r="AH1435" s="4">
        <v>0.6666666865348816</v>
      </c>
      <c r="AI1435" s="4">
        <v>-0.2195652425289154</v>
      </c>
      <c r="AJ1435" s="4">
        <v>2.737391471862793</v>
      </c>
      <c r="AK1435" s="4">
        <v>1</v>
      </c>
      <c r="AL1435" s="4">
        <v>0</v>
      </c>
      <c r="AM1435" s="4">
        <v>0.1599999964237213</v>
      </c>
      <c r="AN1435" s="4">
        <v>111115</v>
      </c>
      <c r="AO1435" s="4">
        <f>X1435*0.000001/(K1435*0.0001)</f>
        <v>0.8324368286132812</v>
      </c>
      <c r="AP1435" s="4">
        <f>(U1435-T1435)/(1000-U1435)*AO1435</f>
        <v>0.003161335202992447</v>
      </c>
      <c r="AQ1435" s="4">
        <f>(P1435+273.15)</f>
        <v>298.1636108398437</v>
      </c>
      <c r="AR1435" s="4">
        <f>(O1435+273.15)</f>
        <v>297.1108688354492</v>
      </c>
      <c r="AS1435" s="4">
        <f>(Y1435*AK1435+Z1435*AL1435)*AM1435</f>
        <v>319.8927272248402</v>
      </c>
      <c r="AT1435" s="4">
        <f>((AS1435+0.00000010773*(AR1435^4-AQ1435^4))-AP1435*44100)/(L1435*0.92*2*29.3+0.00000043092*AQ1435^3)</f>
        <v>1.915448874676328</v>
      </c>
      <c r="AU1435" s="4">
        <f>0.61365*EXP(17.502*J1435/(240.97+J1435))</f>
        <v>3.182258704930616</v>
      </c>
      <c r="AV1435" s="4">
        <f>AU1435*1000/AA1435</f>
        <v>31.31856582760292</v>
      </c>
      <c r="AW1435" s="4">
        <f>(AV1435-U1435)</f>
        <v>13.86039589046913</v>
      </c>
      <c r="AX1435" s="4">
        <f>IF(D1435,P1435,(O1435+P1435)/2)</f>
        <v>24.48723983764648</v>
      </c>
      <c r="AY1435" s="4">
        <f>0.61365*EXP(17.502*AX1435/(240.97+AX1435))</f>
        <v>3.083762554767559</v>
      </c>
      <c r="AZ1435" s="4">
        <f>IF(AW1435&lt;&gt;0,(1000-(AV1435+U1435)/2)/AW1435*AP1435,0)</f>
        <v>0.2225214504286424</v>
      </c>
      <c r="BA1435" s="4">
        <f>U1435*AA1435/1000</f>
        <v>1.773913069979622</v>
      </c>
      <c r="BB1435" s="4">
        <f>(AY1435-BA1435)</f>
        <v>1.309849484787936</v>
      </c>
      <c r="BC1435" s="4">
        <f>1/(1.6/F1435+1.37/N1435)</f>
        <v>0.14066018887752</v>
      </c>
      <c r="BD1435" s="3">
        <f>G1435*AA1435*0.001</f>
      </c>
      <c r="BE1435" s="3">
        <f>G1435/S1435</f>
      </c>
      <c r="BF1435" s="4">
        <f>(1-AP1435*AA1435/AU1435/F1435)*100</f>
        <v>58.19178835980492</v>
      </c>
      <c r="BG1435" s="3">
        <f>(S1435-E1435/(N1435/1.35))</f>
      </c>
      <c r="BH1435" s="3">
        <f>E1435*BF1435/100/BG1435</f>
      </c>
    </row>
    <row r="1436" ht="16" customHeight="1">
      <c r="A1436" s="4">
        <v>1336</v>
      </c>
      <c r="B1436" t="s" s="2">
        <v>1480</v>
      </c>
      <c r="C1436" s="4">
        <v>7687.500030253083</v>
      </c>
      <c r="D1436" s="4">
        <v>0</v>
      </c>
      <c r="E1436" s="3">
        <f>(R1436-#REF!*(1000-T1436)/(1000-U1436))*AO1436</f>
      </c>
      <c r="F1436" s="4">
        <f>IF(AZ1436&lt;&gt;0,1/(1/AZ1436-1/N1436),0)</f>
        <v>0.2410455563227473</v>
      </c>
      <c r="G1436" s="3">
        <f>((BC1436-AP1436/2)*S1436-E1436)/(BC1436+AP1436/2)</f>
      </c>
      <c r="H1436" s="4">
        <f>AP1436*1000</f>
        <v>3.157230809990804</v>
      </c>
      <c r="I1436" s="4">
        <f>(AU1436-BA1436)</f>
        <v>1.408632978734844</v>
      </c>
      <c r="J1436" s="4">
        <f>(P1436+AT1436*D1436)</f>
        <v>25.01241874694824</v>
      </c>
      <c r="K1436" s="4">
        <v>6</v>
      </c>
      <c r="L1436" s="4">
        <f>(K1436*AI1436+AJ1436)</f>
        <v>1.420000016689301</v>
      </c>
      <c r="M1436" s="4">
        <v>1</v>
      </c>
      <c r="N1436" s="4">
        <f>L1436*(M1436+1)*(M1436+1)/(M1436*M1436+1)</f>
        <v>2.840000033378601</v>
      </c>
      <c r="O1436" s="4">
        <v>23.96060371398926</v>
      </c>
      <c r="P1436" s="4">
        <v>25.01241874694824</v>
      </c>
      <c r="Q1436" s="4">
        <v>23.48837280273438</v>
      </c>
      <c r="R1436" s="4">
        <v>200.0097045898438</v>
      </c>
      <c r="S1436" s="4">
        <v>198.5592193603516</v>
      </c>
      <c r="T1436" s="4">
        <v>13.72684860229492</v>
      </c>
      <c r="U1436" s="4">
        <v>17.45316886901855</v>
      </c>
      <c r="V1436" s="4">
        <v>46.68050003051758</v>
      </c>
      <c r="W1436" s="4">
        <v>59.35619735717773</v>
      </c>
      <c r="X1436" s="4">
        <v>499.4944458007812</v>
      </c>
      <c r="Y1436" s="4">
        <v>1999.319946289062</v>
      </c>
      <c r="Z1436" s="4">
        <v>255.9824981689453</v>
      </c>
      <c r="AA1436" s="4">
        <v>101.6090316772461</v>
      </c>
      <c r="AB1436" s="4">
        <v>4.772684574127197</v>
      </c>
      <c r="AC1436" s="4">
        <v>0.2839726507663727</v>
      </c>
      <c r="AD1436" s="4">
        <v>0.2772310078144073</v>
      </c>
      <c r="AE1436" s="4">
        <v>0.0214605201035738</v>
      </c>
      <c r="AF1436" s="4">
        <v>0.3016747832298279</v>
      </c>
      <c r="AG1436" s="4">
        <v>0.02063305489718914</v>
      </c>
      <c r="AH1436" s="4">
        <v>0.6666666865348816</v>
      </c>
      <c r="AI1436" s="4">
        <v>-0.2195652425289154</v>
      </c>
      <c r="AJ1436" s="4">
        <v>2.737391471862793</v>
      </c>
      <c r="AK1436" s="4">
        <v>1</v>
      </c>
      <c r="AL1436" s="4">
        <v>0</v>
      </c>
      <c r="AM1436" s="4">
        <v>0.1599999964237213</v>
      </c>
      <c r="AN1436" s="4">
        <v>111115</v>
      </c>
      <c r="AO1436" s="4">
        <f>X1436*0.000001/(K1436*0.0001)</f>
        <v>0.832490743001302</v>
      </c>
      <c r="AP1436" s="4">
        <f>(U1436-T1436)/(1000-U1436)*AO1436</f>
        <v>0.003157230809990804</v>
      </c>
      <c r="AQ1436" s="4">
        <f>(P1436+273.15)</f>
        <v>298.1624187469482</v>
      </c>
      <c r="AR1436" s="4">
        <f>(O1436+273.15)</f>
        <v>297.1106037139892</v>
      </c>
      <c r="AS1436" s="4">
        <f>(Y1436*AK1436+Z1436*AL1436)*AM1436</f>
        <v>319.8911842561247</v>
      </c>
      <c r="AT1436" s="4">
        <f>((AS1436+0.00000010773*(AR1436^4-AQ1436^4))-AP1436*44100)/(L1436*0.92*2*29.3+0.00000043092*AQ1436^3)</f>
        <v>1.917612423686584</v>
      </c>
      <c r="AU1436" s="4">
        <f>0.61365*EXP(17.502*J1436/(240.97+J1436))</f>
        <v>3.182032567215276</v>
      </c>
      <c r="AV1436" s="4">
        <f>AU1436*1000/AA1436</f>
        <v>31.31643432370045</v>
      </c>
      <c r="AW1436" s="4">
        <f>(AV1436-U1436)</f>
        <v>13.8632654546819</v>
      </c>
      <c r="AX1436" s="4">
        <f>IF(D1436,P1436,(O1436+P1436)/2)</f>
        <v>24.48651123046875</v>
      </c>
      <c r="AY1436" s="4">
        <f>0.61365*EXP(17.502*AX1436/(240.97+AX1436))</f>
        <v>3.083628084085648</v>
      </c>
      <c r="AZ1436" s="4">
        <f>IF(AW1436&lt;&gt;0,(1000-(AV1436+U1436)/2)/AW1436*AP1436,0)</f>
        <v>0.2221873607747305</v>
      </c>
      <c r="BA1436" s="4">
        <f>U1436*AA1436/1000</f>
        <v>1.773399588480432</v>
      </c>
      <c r="BB1436" s="4">
        <f>(AY1436-BA1436)</f>
        <v>1.310228495605216</v>
      </c>
      <c r="BC1436" s="4">
        <f>1/(1.6/F1436+1.37/N1436)</f>
        <v>0.1404466021754674</v>
      </c>
      <c r="BD1436" s="3">
        <f>G1436*AA1436*0.001</f>
      </c>
      <c r="BE1436" s="3">
        <f>G1436/S1436</f>
      </c>
      <c r="BF1436" s="4">
        <f>(1-AP1436*AA1436/AU1436/F1436)*100</f>
        <v>58.17510157114132</v>
      </c>
      <c r="BG1436" s="3">
        <f>(S1436-E1436/(N1436/1.35))</f>
      </c>
      <c r="BH1436" s="3">
        <f>E1436*BF1436/100/BG1436</f>
      </c>
    </row>
    <row r="1437" ht="16" customHeight="1">
      <c r="A1437" s="4">
        <v>1337</v>
      </c>
      <c r="B1437" t="s" s="2">
        <v>1481</v>
      </c>
      <c r="C1437" s="4">
        <v>7692.500030141324</v>
      </c>
      <c r="D1437" s="4">
        <v>0</v>
      </c>
      <c r="E1437" s="3">
        <f>(R1437-#REF!*(1000-T1437)/(1000-U1437))*AO1437</f>
      </c>
      <c r="F1437" s="4">
        <f>IF(AZ1437&lt;&gt;0,1/(1/AZ1437-1/N1437),0)</f>
        <v>0.2408000200320193</v>
      </c>
      <c r="G1437" s="3">
        <f>((BC1437-AP1437/2)*S1437-E1437)/(BC1437+AP1437/2)</f>
      </c>
      <c r="H1437" s="4">
        <f>AP1437*1000</f>
        <v>3.153955325816542</v>
      </c>
      <c r="I1437" s="4">
        <f>(AU1437-BA1437)</f>
        <v>1.408499320018905</v>
      </c>
      <c r="J1437" s="4">
        <f>(P1437+AT1437*D1437)</f>
        <v>25.00915336608887</v>
      </c>
      <c r="K1437" s="4">
        <v>6</v>
      </c>
      <c r="L1437" s="4">
        <f>(K1437*AI1437+AJ1437)</f>
        <v>1.420000016689301</v>
      </c>
      <c r="M1437" s="4">
        <v>1</v>
      </c>
      <c r="N1437" s="4">
        <f>L1437*(M1437+1)*(M1437+1)/(M1437*M1437+1)</f>
        <v>2.840000033378601</v>
      </c>
      <c r="O1437" s="4">
        <v>23.96060180664062</v>
      </c>
      <c r="P1437" s="4">
        <v>25.00915336608887</v>
      </c>
      <c r="Q1437" s="4">
        <v>23.48837089538574</v>
      </c>
      <c r="R1437" s="4">
        <v>200.4595489501953</v>
      </c>
      <c r="S1437" s="4">
        <v>197.1610260009766</v>
      </c>
      <c r="T1437" s="4">
        <v>13.72614765167236</v>
      </c>
      <c r="U1437" s="4">
        <v>17.44842147827148</v>
      </c>
      <c r="V1437" s="4">
        <v>46.67879104614258</v>
      </c>
      <c r="W1437" s="4">
        <v>59.34023284912109</v>
      </c>
      <c r="X1437" s="4">
        <v>499.5210876464844</v>
      </c>
      <c r="Y1437" s="4">
        <v>1999.248657226562</v>
      </c>
      <c r="Z1437" s="4">
        <v>258.18359375</v>
      </c>
      <c r="AA1437" s="4">
        <v>101.6088409423828</v>
      </c>
      <c r="AB1437" s="4">
        <v>4.772684574127197</v>
      </c>
      <c r="AC1437" s="4">
        <v>0.2839726507663727</v>
      </c>
      <c r="AD1437" s="4">
        <v>0.2772310078144073</v>
      </c>
      <c r="AE1437" s="4">
        <v>0.0214605201035738</v>
      </c>
      <c r="AF1437" s="4">
        <v>0.3016747832298279</v>
      </c>
      <c r="AG1437" s="4">
        <v>0.02063305489718914</v>
      </c>
      <c r="AH1437" s="4">
        <v>0.6666666865348816</v>
      </c>
      <c r="AI1437" s="4">
        <v>-0.2195652425289154</v>
      </c>
      <c r="AJ1437" s="4">
        <v>2.737391471862793</v>
      </c>
      <c r="AK1437" s="4">
        <v>1</v>
      </c>
      <c r="AL1437" s="4">
        <v>0</v>
      </c>
      <c r="AM1437" s="4">
        <v>0.1599999964237213</v>
      </c>
      <c r="AN1437" s="4">
        <v>111115</v>
      </c>
      <c r="AO1437" s="4">
        <f>X1437*0.000001/(K1437*0.0001)</f>
        <v>0.8325351460774738</v>
      </c>
      <c r="AP1437" s="4">
        <f>(U1437-T1437)/(1000-U1437)*AO1437</f>
        <v>0.003153955325816543</v>
      </c>
      <c r="AQ1437" s="4">
        <f>(P1437+273.15)</f>
        <v>298.1591533660888</v>
      </c>
      <c r="AR1437" s="4">
        <f>(O1437+273.15)</f>
        <v>297.1106018066406</v>
      </c>
      <c r="AS1437" s="4">
        <f>(Y1437*AK1437+Z1437*AL1437)*AM1437</f>
        <v>319.8797780063796</v>
      </c>
      <c r="AT1437" s="4">
        <f>((AS1437+0.00000010773*(AR1437^4-AQ1437^4))-AP1437*44100)/(L1437*0.92*2*29.3+0.00000043092*AQ1437^3)</f>
        <v>1.919556549529746</v>
      </c>
      <c r="AU1437" s="4">
        <f>0.61365*EXP(17.502*J1437/(240.97+J1437))</f>
        <v>3.181413202700248</v>
      </c>
      <c r="AV1437" s="4">
        <f>AU1437*1000/AA1437</f>
        <v>31.31039753228034</v>
      </c>
      <c r="AW1437" s="4">
        <f>(AV1437-U1437)</f>
        <v>13.86197605400886</v>
      </c>
      <c r="AX1437" s="4">
        <f>IF(D1437,P1437,(O1437+P1437)/2)</f>
        <v>24.48487758636475</v>
      </c>
      <c r="AY1437" s="4">
        <f>0.61365*EXP(17.502*AX1437/(240.97+AX1437))</f>
        <v>3.083326599733543</v>
      </c>
      <c r="AZ1437" s="4">
        <f>IF(AW1437&lt;&gt;0,(1000-(AV1437+U1437)/2)/AW1437*AP1437,0)</f>
        <v>0.2219787240562455</v>
      </c>
      <c r="BA1437" s="4">
        <f>U1437*AA1437/1000</f>
        <v>1.772913882681343</v>
      </c>
      <c r="BB1437" s="4">
        <f>(AY1437-BA1437)</f>
        <v>1.3104127170522</v>
      </c>
      <c r="BC1437" s="4">
        <f>1/(1.6/F1437+1.37/N1437)</f>
        <v>0.1403132224372926</v>
      </c>
      <c r="BD1437" s="3">
        <f>G1437*AA1437*0.001</f>
      </c>
      <c r="BE1437" s="3">
        <f>G1437/S1437</f>
      </c>
      <c r="BF1437" s="4">
        <f>(1-AP1437*AA1437/AU1437/F1437)*100</f>
        <v>58.16782582400432</v>
      </c>
      <c r="BG1437" s="3">
        <f>(S1437-E1437/(N1437/1.35))</f>
      </c>
      <c r="BH1437" s="3">
        <f>E1437*BF1437/100/BG1437</f>
      </c>
    </row>
    <row r="1438" ht="16" customHeight="1">
      <c r="A1438" s="4">
        <v>1338</v>
      </c>
      <c r="B1438" t="s" s="2">
        <v>1482</v>
      </c>
      <c r="C1438" s="4">
        <v>7698.000030018389</v>
      </c>
      <c r="D1438" s="4">
        <v>0</v>
      </c>
      <c r="E1438" s="3">
        <f>(R1438-#REF!*(1000-T1438)/(1000-U1438))*AO1438</f>
      </c>
      <c r="F1438" s="4">
        <f>IF(AZ1438&lt;&gt;0,1/(1/AZ1438-1/N1438),0)</f>
        <v>0.2403987539843702</v>
      </c>
      <c r="G1438" s="3">
        <f>((BC1438-AP1438/2)*S1438-E1438)/(BC1438+AP1438/2)</f>
      </c>
      <c r="H1438" s="4">
        <f>AP1438*1000</f>
        <v>3.150831242047552</v>
      </c>
      <c r="I1438" s="4">
        <f>(AU1438-BA1438)</f>
        <v>1.409269653896036</v>
      </c>
      <c r="J1438" s="4">
        <f>(P1438+AT1438*D1438)</f>
        <v>25.01128578186035</v>
      </c>
      <c r="K1438" s="4">
        <v>6</v>
      </c>
      <c r="L1438" s="4">
        <f>(K1438*AI1438+AJ1438)</f>
        <v>1.420000016689301</v>
      </c>
      <c r="M1438" s="4">
        <v>1</v>
      </c>
      <c r="N1438" s="4">
        <f>L1438*(M1438+1)*(M1438+1)/(M1438*M1438+1)</f>
        <v>2.840000033378601</v>
      </c>
      <c r="O1438" s="4">
        <v>23.96127319335938</v>
      </c>
      <c r="P1438" s="4">
        <v>25.01128578186035</v>
      </c>
      <c r="Q1438" s="4">
        <v>23.48810005187988</v>
      </c>
      <c r="R1438" s="4">
        <v>200.6791534423828</v>
      </c>
      <c r="S1438" s="4">
        <v>196.8033752441406</v>
      </c>
      <c r="T1438" s="4">
        <v>13.72614574432373</v>
      </c>
      <c r="U1438" s="4">
        <v>17.4448127746582</v>
      </c>
      <c r="V1438" s="4">
        <v>46.67665481567383</v>
      </c>
      <c r="W1438" s="4">
        <v>59.32472610473633</v>
      </c>
      <c r="X1438" s="4">
        <v>499.5121459960938</v>
      </c>
      <c r="Y1438" s="4">
        <v>1999.185058593750</v>
      </c>
      <c r="Z1438" s="4">
        <v>260.8900146484375</v>
      </c>
      <c r="AA1438" s="4">
        <v>101.608886718750</v>
      </c>
      <c r="AB1438" s="4">
        <v>4.772684574127197</v>
      </c>
      <c r="AC1438" s="4">
        <v>0.2839726507663727</v>
      </c>
      <c r="AD1438" s="4">
        <v>0.2772310078144073</v>
      </c>
      <c r="AE1438" s="4">
        <v>0.0214605201035738</v>
      </c>
      <c r="AF1438" s="4">
        <v>0.3016747832298279</v>
      </c>
      <c r="AG1438" s="4">
        <v>0.02063305489718914</v>
      </c>
      <c r="AH1438" s="4">
        <v>0.6666666865348816</v>
      </c>
      <c r="AI1438" s="4">
        <v>-0.2195652425289154</v>
      </c>
      <c r="AJ1438" s="4">
        <v>2.737391471862793</v>
      </c>
      <c r="AK1438" s="4">
        <v>1</v>
      </c>
      <c r="AL1438" s="4">
        <v>0</v>
      </c>
      <c r="AM1438" s="4">
        <v>0.1599999964237213</v>
      </c>
      <c r="AN1438" s="4">
        <v>111115</v>
      </c>
      <c r="AO1438" s="4">
        <f>X1438*0.000001/(K1438*0.0001)</f>
        <v>0.8325202433268227</v>
      </c>
      <c r="AP1438" s="4">
        <f>(U1438-T1438)/(1000-U1438)*AO1438</f>
        <v>0.003150831242047552</v>
      </c>
      <c r="AQ1438" s="4">
        <f>(P1438+273.15)</f>
        <v>298.1612857818603</v>
      </c>
      <c r="AR1438" s="4">
        <f>(O1438+273.15)</f>
        <v>297.1112731933594</v>
      </c>
      <c r="AS1438" s="4">
        <f>(Y1438*AK1438+Z1438*AL1438)*AM1438</f>
        <v>319.8696022253571</v>
      </c>
      <c r="AT1438" s="4">
        <f>((AS1438+0.00000010773*(AR1438^4-AQ1438^4))-AP1438*44100)/(L1438*0.92*2*29.3+0.00000043092*AQ1438^3)</f>
        <v>1.920810932781823</v>
      </c>
      <c r="AU1438" s="4">
        <f>0.61365*EXP(17.502*J1438/(240.97+J1438))</f>
        <v>3.181817658946084</v>
      </c>
      <c r="AV1438" s="4">
        <f>AU1438*1000/AA1438</f>
        <v>31.31436394685879</v>
      </c>
      <c r="AW1438" s="4">
        <f>(AV1438-U1438)</f>
        <v>13.86955117220059</v>
      </c>
      <c r="AX1438" s="4">
        <f>IF(D1438,P1438,(O1438+P1438)/2)</f>
        <v>24.48627948760986</v>
      </c>
      <c r="AY1438" s="4">
        <f>0.61365*EXP(17.502*AX1438/(240.97+AX1438))</f>
        <v>3.083585315034785</v>
      </c>
      <c r="AZ1438" s="4">
        <f>IF(AW1438&lt;&gt;0,(1000-(AV1438+U1438)/2)/AW1438*AP1438,0)</f>
        <v>0.2216376892954988</v>
      </c>
      <c r="BA1438" s="4">
        <f>U1438*AA1438/1000</f>
        <v>1.772548005050048</v>
      </c>
      <c r="BB1438" s="4">
        <f>(AY1438-BA1438)</f>
        <v>1.311037309984737</v>
      </c>
      <c r="BC1438" s="4">
        <f>1/(1.6/F1438+1.37/N1438)</f>
        <v>0.1400952078542751</v>
      </c>
      <c r="BD1438" s="3">
        <f>G1438*AA1438*0.001</f>
      </c>
      <c r="BE1438" s="3">
        <f>G1438/S1438</f>
      </c>
      <c r="BF1438" s="4">
        <f>(1-AP1438*AA1438/AU1438/F1438)*100</f>
        <v>58.14480824609116</v>
      </c>
      <c r="BG1438" s="3">
        <f>(S1438-E1438/(N1438/1.35))</f>
      </c>
      <c r="BH1438" s="3">
        <f>E1438*BF1438/100/BG1438</f>
      </c>
    </row>
    <row r="1439" ht="16" customHeight="1">
      <c r="A1439" s="4">
        <v>1339</v>
      </c>
      <c r="B1439" t="s" s="2">
        <v>1483</v>
      </c>
      <c r="C1439" s="4">
        <v>7703.000029906631</v>
      </c>
      <c r="D1439" s="4">
        <v>0</v>
      </c>
      <c r="E1439" s="3">
        <f>(R1439-#REF!*(1000-T1439)/(1000-U1439))*AO1439</f>
      </c>
      <c r="F1439" s="4">
        <f>IF(AZ1439&lt;&gt;0,1/(1/AZ1439-1/N1439),0)</f>
        <v>0.2403464004382465</v>
      </c>
      <c r="G1439" s="3">
        <f>((BC1439-AP1439/2)*S1439-E1439)/(BC1439+AP1439/2)</f>
      </c>
      <c r="H1439" s="4">
        <f>AP1439*1000</f>
        <v>3.149534823030136</v>
      </c>
      <c r="I1439" s="4">
        <f>(AU1439-BA1439)</f>
        <v>1.408974872661642</v>
      </c>
      <c r="J1439" s="4">
        <f>(P1439+AT1439*D1439)</f>
        <v>25.00861930847168</v>
      </c>
      <c r="K1439" s="4">
        <v>6</v>
      </c>
      <c r="L1439" s="4">
        <f>(K1439*AI1439+AJ1439)</f>
        <v>1.420000016689301</v>
      </c>
      <c r="M1439" s="4">
        <v>1</v>
      </c>
      <c r="N1439" s="4">
        <f>L1439*(M1439+1)*(M1439+1)/(M1439*M1439+1)</f>
        <v>2.840000033378601</v>
      </c>
      <c r="O1439" s="4">
        <v>23.96119117736816</v>
      </c>
      <c r="P1439" s="4">
        <v>25.00861930847168</v>
      </c>
      <c r="Q1439" s="4">
        <v>23.48805236816406</v>
      </c>
      <c r="R1439" s="4">
        <v>200.4880828857422</v>
      </c>
      <c r="S1439" s="4">
        <v>196.6450958251953</v>
      </c>
      <c r="T1439" s="4">
        <v>13.7256326675415</v>
      </c>
      <c r="U1439" s="4">
        <v>17.44277191162109</v>
      </c>
      <c r="V1439" s="4">
        <v>46.67495346069336</v>
      </c>
      <c r="W1439" s="4">
        <v>59.31678009033203</v>
      </c>
      <c r="X1439" s="4">
        <v>499.5128784179688</v>
      </c>
      <c r="Y1439" s="4">
        <v>1999.162353515625</v>
      </c>
      <c r="Z1439" s="4">
        <v>263.3912658691406</v>
      </c>
      <c r="AA1439" s="4">
        <v>101.6086807250977</v>
      </c>
      <c r="AB1439" s="4">
        <v>4.772684574127197</v>
      </c>
      <c r="AC1439" s="4">
        <v>0.2839726507663727</v>
      </c>
      <c r="AD1439" s="4">
        <v>0.2772310078144073</v>
      </c>
      <c r="AE1439" s="4">
        <v>0.0214605201035738</v>
      </c>
      <c r="AF1439" s="4">
        <v>0.3016747832298279</v>
      </c>
      <c r="AG1439" s="4">
        <v>0.02063305489718914</v>
      </c>
      <c r="AH1439" s="4">
        <v>0.6666666865348816</v>
      </c>
      <c r="AI1439" s="4">
        <v>-0.2195652425289154</v>
      </c>
      <c r="AJ1439" s="4">
        <v>2.737391471862793</v>
      </c>
      <c r="AK1439" s="4">
        <v>1</v>
      </c>
      <c r="AL1439" s="4">
        <v>0</v>
      </c>
      <c r="AM1439" s="4">
        <v>0.1599999964237213</v>
      </c>
      <c r="AN1439" s="4">
        <v>111115</v>
      </c>
      <c r="AO1439" s="4">
        <f>X1439*0.000001/(K1439*0.0001)</f>
        <v>0.8325214640299478</v>
      </c>
      <c r="AP1439" s="4">
        <f>(U1439-T1439)/(1000-U1439)*AO1439</f>
        <v>0.003149534823030136</v>
      </c>
      <c r="AQ1439" s="4">
        <f>(P1439+273.15)</f>
        <v>298.1586193084717</v>
      </c>
      <c r="AR1439" s="4">
        <f>(O1439+273.15)</f>
        <v>297.1111911773681</v>
      </c>
      <c r="AS1439" s="4">
        <f>(Y1439*AK1439+Z1439*AL1439)*AM1439</f>
        <v>319.8659694129383</v>
      </c>
      <c r="AT1439" s="4">
        <f>((AS1439+0.00000010773*(AR1439^4-AQ1439^4))-AP1439*44100)/(L1439*0.92*2*29.3+0.00000043092*AQ1439^3)</f>
        <v>1.921761836137801</v>
      </c>
      <c r="AU1439" s="4">
        <f>0.61365*EXP(17.502*J1439/(240.97+J1439))</f>
        <v>3.181311914790251</v>
      </c>
      <c r="AV1439" s="4">
        <f>AU1439*1000/AA1439</f>
        <v>31.3094500596587</v>
      </c>
      <c r="AW1439" s="4">
        <f>(AV1439-U1439)</f>
        <v>13.86667814803761</v>
      </c>
      <c r="AX1439" s="4">
        <f>IF(D1439,P1439,(O1439+P1439)/2)</f>
        <v>24.48490524291992</v>
      </c>
      <c r="AY1439" s="4">
        <f>0.61365*EXP(17.502*AX1439/(240.97+AX1439))</f>
        <v>3.083331703457375</v>
      </c>
      <c r="AZ1439" s="4">
        <f>IF(AW1439&lt;&gt;0,(1000-(AV1439+U1439)/2)/AW1439*AP1439,0)</f>
        <v>0.2215931876276848</v>
      </c>
      <c r="BA1439" s="4">
        <f>U1439*AA1439/1000</f>
        <v>1.772337042128609</v>
      </c>
      <c r="BB1439" s="4">
        <f>(AY1439-BA1439)</f>
        <v>1.310994661328766</v>
      </c>
      <c r="BC1439" s="4">
        <f>1/(1.6/F1439+1.37/N1439)</f>
        <v>0.140066759666019</v>
      </c>
      <c r="BD1439" s="3">
        <f>G1439*AA1439*0.001</f>
      </c>
      <c r="BE1439" s="3">
        <f>G1439/S1439</f>
      </c>
      <c r="BF1439" s="4">
        <f>(1-AP1439*AA1439/AU1439/F1439)*100</f>
        <v>58.14634859446035</v>
      </c>
      <c r="BG1439" s="3">
        <f>(S1439-E1439/(N1439/1.35))</f>
      </c>
      <c r="BH1439" s="3">
        <f>E1439*BF1439/100/BG1439</f>
      </c>
    </row>
    <row r="1440" ht="16" customHeight="1">
      <c r="A1440" s="4">
        <v>1339</v>
      </c>
      <c r="B1440" t="s" s="2">
        <v>1483</v>
      </c>
      <c r="C1440" s="4">
        <v>7703.000029906631</v>
      </c>
      <c r="D1440" s="4">
        <v>0</v>
      </c>
      <c r="E1440" s="3">
        <f>(R1440-#REF!*(1000-T1440)/(1000-U1440))*AO1440</f>
      </c>
      <c r="F1440" s="4">
        <f>IF(AZ1440&lt;&gt;0,1/(1/AZ1440-1/N1440),0)</f>
        <v>0.2403464004382465</v>
      </c>
      <c r="G1440" s="3">
        <f>((BC1440-AP1440/2)*S1440-E1440)/(BC1440+AP1440/2)</f>
      </c>
      <c r="H1440" s="4">
        <f>AP1440*1000</f>
        <v>3.149534823030136</v>
      </c>
      <c r="I1440" s="4">
        <f>(AU1440-BA1440)</f>
        <v>1.408974872661642</v>
      </c>
      <c r="J1440" s="4">
        <f>(P1440+AT1440*D1440)</f>
        <v>25.00861930847168</v>
      </c>
      <c r="K1440" s="4">
        <v>6</v>
      </c>
      <c r="L1440" s="4">
        <f>(K1440*AI1440+AJ1440)</f>
        <v>1.420000016689301</v>
      </c>
      <c r="M1440" s="4">
        <v>1</v>
      </c>
      <c r="N1440" s="4">
        <f>L1440*(M1440+1)*(M1440+1)/(M1440*M1440+1)</f>
        <v>2.840000033378601</v>
      </c>
      <c r="O1440" s="4">
        <v>23.96119117736816</v>
      </c>
      <c r="P1440" s="4">
        <v>25.00861930847168</v>
      </c>
      <c r="Q1440" s="4">
        <v>23.48805236816406</v>
      </c>
      <c r="R1440" s="4">
        <v>200.4880828857422</v>
      </c>
      <c r="S1440" s="4">
        <v>196.6450958251953</v>
      </c>
      <c r="T1440" s="4">
        <v>13.7256326675415</v>
      </c>
      <c r="U1440" s="4">
        <v>17.44277191162109</v>
      </c>
      <c r="V1440" s="4">
        <v>46.67495346069336</v>
      </c>
      <c r="W1440" s="4">
        <v>59.31678009033203</v>
      </c>
      <c r="X1440" s="4">
        <v>499.5128784179688</v>
      </c>
      <c r="Y1440" s="4">
        <v>1999.162353515625</v>
      </c>
      <c r="Z1440" s="4">
        <v>263.3912658691406</v>
      </c>
      <c r="AA1440" s="4">
        <v>101.6086807250977</v>
      </c>
      <c r="AB1440" s="4">
        <v>4.772684574127197</v>
      </c>
      <c r="AC1440" s="4">
        <v>0.2839726507663727</v>
      </c>
      <c r="AD1440" s="4">
        <v>0.2772310078144073</v>
      </c>
      <c r="AE1440" s="4">
        <v>0.0214605201035738</v>
      </c>
      <c r="AF1440" s="4">
        <v>0.3016747832298279</v>
      </c>
      <c r="AG1440" s="4">
        <v>0.02063305489718914</v>
      </c>
      <c r="AH1440" s="4">
        <v>0.6666666865348816</v>
      </c>
      <c r="AI1440" s="4">
        <v>-0.2195652425289154</v>
      </c>
      <c r="AJ1440" s="4">
        <v>2.737391471862793</v>
      </c>
      <c r="AK1440" s="4">
        <v>1</v>
      </c>
      <c r="AL1440" s="4">
        <v>0</v>
      </c>
      <c r="AM1440" s="4">
        <v>0.1599999964237213</v>
      </c>
      <c r="AN1440" s="4">
        <v>111115</v>
      </c>
      <c r="AO1440" s="4">
        <f>X1440*0.000001/(K1440*0.0001)</f>
        <v>0.8325214640299478</v>
      </c>
      <c r="AP1440" s="4">
        <f>(U1440-T1440)/(1000-U1440)*AO1440</f>
        <v>0.003149534823030136</v>
      </c>
      <c r="AQ1440" s="4">
        <f>(P1440+273.15)</f>
        <v>298.1586193084717</v>
      </c>
      <c r="AR1440" s="4">
        <f>(O1440+273.15)</f>
        <v>297.1111911773681</v>
      </c>
      <c r="AS1440" s="4">
        <f>(Y1440*AK1440+Z1440*AL1440)*AM1440</f>
        <v>319.8659694129383</v>
      </c>
      <c r="AT1440" s="4">
        <f>((AS1440+0.00000010773*(AR1440^4-AQ1440^4))-AP1440*44100)/(L1440*0.92*2*29.3+0.00000043092*AQ1440^3)</f>
        <v>1.921761836137801</v>
      </c>
      <c r="AU1440" s="4">
        <f>0.61365*EXP(17.502*J1440/(240.97+J1440))</f>
        <v>3.181311914790251</v>
      </c>
      <c r="AV1440" s="4">
        <f>AU1440*1000/AA1440</f>
        <v>31.3094500596587</v>
      </c>
      <c r="AW1440" s="4">
        <f>(AV1440-U1440)</f>
        <v>13.86667814803761</v>
      </c>
      <c r="AX1440" s="4">
        <f>IF(D1440,P1440,(O1440+P1440)/2)</f>
        <v>24.48490524291992</v>
      </c>
      <c r="AY1440" s="4">
        <f>0.61365*EXP(17.502*AX1440/(240.97+AX1440))</f>
        <v>3.083331703457375</v>
      </c>
      <c r="AZ1440" s="4">
        <f>IF(AW1440&lt;&gt;0,(1000-(AV1440+U1440)/2)/AW1440*AP1440,0)</f>
        <v>0.2215931876276848</v>
      </c>
      <c r="BA1440" s="4">
        <f>U1440*AA1440/1000</f>
        <v>1.772337042128609</v>
      </c>
      <c r="BB1440" s="4">
        <f>(AY1440-BA1440)</f>
        <v>1.310994661328766</v>
      </c>
      <c r="BC1440" s="4">
        <f>1/(1.6/F1440+1.37/N1440)</f>
        <v>0.140066759666019</v>
      </c>
      <c r="BD1440" s="3">
        <f>G1440*AA1440*0.001</f>
      </c>
      <c r="BE1440" s="3">
        <f>G1440/S1440</f>
      </c>
      <c r="BF1440" s="4">
        <f>(1-AP1440*AA1440/AU1440/F1440)*100</f>
        <v>58.14634859446035</v>
      </c>
      <c r="BG1440" s="3">
        <f>(S1440-E1440/(N1440/1.35))</f>
      </c>
      <c r="BH1440" s="3">
        <f>E1440*BF1440/100/BG1440</f>
      </c>
    </row>
    <row r="1441" ht="16" customHeight="1">
      <c r="A1441" s="4">
        <v>1340</v>
      </c>
      <c r="B1441" t="s" s="2">
        <v>1485</v>
      </c>
      <c r="C1441" s="4">
        <v>7729.000032566488</v>
      </c>
      <c r="D1441" s="4">
        <v>0</v>
      </c>
      <c r="E1441" s="3">
        <f>(R1441-#REF!*(1000-T1441)/(1000-U1441))*AO1441</f>
      </c>
      <c r="F1441" s="4">
        <f>IF(AZ1441&lt;&gt;0,1/(1/AZ1441-1/N1441),0)</f>
        <v>0.2369690262655273</v>
      </c>
      <c r="G1441" s="3">
        <f>((BC1441-AP1441/2)*S1441-E1441)/(BC1441+AP1441/2)</f>
      </c>
      <c r="H1441" s="4">
        <f>AP1441*1000</f>
        <v>3.108295233522566</v>
      </c>
      <c r="I1441" s="4">
        <f>(AU1441-BA1441)</f>
        <v>1.408798074398726</v>
      </c>
      <c r="J1441" s="4">
        <f>(P1441+AT1441*D1441)</f>
        <v>25.00761222839355</v>
      </c>
      <c r="K1441" s="4">
        <v>6</v>
      </c>
      <c r="L1441" s="4">
        <f>(K1441*AI1441+AJ1441)</f>
        <v>1.420000016689301</v>
      </c>
      <c r="M1441" s="4">
        <v>1</v>
      </c>
      <c r="N1441" s="4">
        <f>L1441*(M1441+1)*(M1441+1)/(M1441*M1441+1)</f>
        <v>2.840000033378601</v>
      </c>
      <c r="O1441" s="4">
        <v>23.96151161193848</v>
      </c>
      <c r="P1441" s="4">
        <v>25.00761222839355</v>
      </c>
      <c r="Q1441" s="4">
        <v>23.48817825317383</v>
      </c>
      <c r="R1441" s="4">
        <v>200.3843994140625</v>
      </c>
      <c r="S1441" s="4">
        <v>196.6617584228516</v>
      </c>
      <c r="T1441" s="4">
        <v>13.77412414550781</v>
      </c>
      <c r="U1441" s="4">
        <v>17.44264793395996</v>
      </c>
      <c r="V1441" s="4">
        <v>47.09725189208984</v>
      </c>
      <c r="W1441" s="4">
        <v>59.31697845458984</v>
      </c>
      <c r="X1441" s="4">
        <v>499.5052795410156</v>
      </c>
      <c r="Y1441" s="4">
        <v>1999.162475585938</v>
      </c>
      <c r="Z1441" s="4">
        <v>264.6947021484375</v>
      </c>
      <c r="AA1441" s="4">
        <v>101.6085891723633</v>
      </c>
      <c r="AB1441" s="4">
        <v>3.792580604553223</v>
      </c>
      <c r="AC1441" s="4">
        <v>0.2738794386386871</v>
      </c>
      <c r="AD1441" s="4">
        <v>0.3063530623912811</v>
      </c>
      <c r="AE1441" s="4">
        <v>0.00167191622313112</v>
      </c>
      <c r="AF1441" s="4">
        <v>0.3121501803398132</v>
      </c>
      <c r="AG1441" s="4">
        <v>0.001683166832663119</v>
      </c>
      <c r="AH1441" s="4">
        <v>0.6666666865348816</v>
      </c>
      <c r="AI1441" s="4">
        <v>-0.2195652425289154</v>
      </c>
      <c r="AJ1441" s="4">
        <v>2.737391471862793</v>
      </c>
      <c r="AK1441" s="4">
        <v>1</v>
      </c>
      <c r="AL1441" s="4">
        <v>0</v>
      </c>
      <c r="AM1441" s="4">
        <v>0.1599999964237213</v>
      </c>
      <c r="AN1441" s="4">
        <v>111115</v>
      </c>
      <c r="AO1441" s="4">
        <f>X1441*0.000001/(K1441*0.0001)</f>
        <v>0.8325087992350259</v>
      </c>
      <c r="AP1441" s="4">
        <f>(U1441-T1441)/(1000-U1441)*AO1441</f>
        <v>0.003108295233522566</v>
      </c>
      <c r="AQ1441" s="4">
        <f>(P1441+273.15)</f>
        <v>298.1576122283935</v>
      </c>
      <c r="AR1441" s="4">
        <f>(O1441+273.15)</f>
        <v>297.1115116119385</v>
      </c>
      <c r="AS1441" s="4">
        <f>(Y1441*AK1441+Z1441*AL1441)*AM1441</f>
        <v>319.8659889441878</v>
      </c>
      <c r="AT1441" s="4">
        <f>((AS1441+0.00000010773*(AR1441^4-AQ1441^4))-AP1441*44100)/(L1441*0.92*2*29.3+0.00000043092*AQ1441^3)</f>
        <v>1.942608597640854</v>
      </c>
      <c r="AU1441" s="4">
        <f>0.61365*EXP(17.502*J1441/(240.97+J1441))</f>
        <v>3.181120922398635</v>
      </c>
      <c r="AV1441" s="4">
        <f>AU1441*1000/AA1441</f>
        <v>31.30759858305241</v>
      </c>
      <c r="AW1441" s="4">
        <f>(AV1441-U1441)</f>
        <v>13.86495064909245</v>
      </c>
      <c r="AX1441" s="4">
        <f>IF(D1441,P1441,(O1441+P1441)/2)</f>
        <v>24.48456192016602</v>
      </c>
      <c r="AY1441" s="4">
        <f>0.61365*EXP(17.502*AX1441/(240.97+AX1441))</f>
        <v>3.083268347408818</v>
      </c>
      <c r="AZ1441" s="4">
        <f>IF(AW1441&lt;&gt;0,(1000-(AV1441+U1441)/2)/AW1441*AP1441,0)</f>
        <v>0.2187191451907638</v>
      </c>
      <c r="BA1441" s="4">
        <f>U1441*AA1441/1000</f>
        <v>1.772322847999909</v>
      </c>
      <c r="BB1441" s="4">
        <f>(AY1441-BA1441)</f>
        <v>1.310945499408909</v>
      </c>
      <c r="BC1441" s="4">
        <f>1/(1.6/F1441+1.37/N1441)</f>
        <v>0.1382297703829666</v>
      </c>
      <c r="BD1441" s="3">
        <f>G1441*AA1441*0.001</f>
      </c>
      <c r="BE1441" s="3">
        <f>G1441/S1441</f>
      </c>
      <c r="BF1441" s="4">
        <f>(1-AP1441*AA1441/AU1441/F1441)*100</f>
        <v>58.10319343468227</v>
      </c>
      <c r="BG1441" s="3">
        <f>(S1441-E1441/(N1441/1.35))</f>
      </c>
      <c r="BH1441" s="3">
        <f>E1441*BF1441/100/BG1441</f>
      </c>
    </row>
    <row r="1442" ht="16" customHeight="1">
      <c r="A1442" s="4">
        <v>1341</v>
      </c>
      <c r="B1442" t="s" s="2">
        <v>1486</v>
      </c>
      <c r="C1442" s="4">
        <v>7734.000032454729</v>
      </c>
      <c r="D1442" s="4">
        <v>0</v>
      </c>
      <c r="E1442" s="3">
        <f>(R1442-#REF!*(1000-T1442)/(1000-U1442))*AO1442</f>
      </c>
      <c r="F1442" s="4">
        <f>IF(AZ1442&lt;&gt;0,1/(1/AZ1442-1/N1442),0)</f>
        <v>0.2300029861398835</v>
      </c>
      <c r="G1442" s="3">
        <f>((BC1442-AP1442/2)*S1442-E1442)/(BC1442+AP1442/2)</f>
      </c>
      <c r="H1442" s="4">
        <f>AP1442*1000</f>
        <v>3.021144296784568</v>
      </c>
      <c r="I1442" s="4">
        <f>(AU1442-BA1442)</f>
        <v>1.407566407128341</v>
      </c>
      <c r="J1442" s="4">
        <f>(P1442+AT1442*D1442)</f>
        <v>25.00155258178711</v>
      </c>
      <c r="K1442" s="4">
        <v>6</v>
      </c>
      <c r="L1442" s="4">
        <f>(K1442*AI1442+AJ1442)</f>
        <v>1.420000016689301</v>
      </c>
      <c r="M1442" s="4">
        <v>1</v>
      </c>
      <c r="N1442" s="4">
        <f>L1442*(M1442+1)*(M1442+1)/(M1442*M1442+1)</f>
        <v>2.840000033378601</v>
      </c>
      <c r="O1442" s="4">
        <v>23.96160888671875</v>
      </c>
      <c r="P1442" s="4">
        <v>25.00155258178711</v>
      </c>
      <c r="Q1442" s="4">
        <v>23.48974227905273</v>
      </c>
      <c r="R1442" s="4">
        <v>200.0856781005859</v>
      </c>
      <c r="S1442" s="4">
        <v>196.9558563232422</v>
      </c>
      <c r="T1442" s="4">
        <v>13.87791538238525</v>
      </c>
      <c r="U1442" s="4">
        <v>17.44366455078125</v>
      </c>
      <c r="V1442" s="4">
        <v>47.4622917175293</v>
      </c>
      <c r="W1442" s="4">
        <v>59.31833267211914</v>
      </c>
      <c r="X1442" s="4">
        <v>499.4929809570312</v>
      </c>
      <c r="Y1442" s="4">
        <v>1999.140869140625</v>
      </c>
      <c r="Z1442" s="4">
        <v>272.3669738769531</v>
      </c>
      <c r="AA1442" s="4">
        <v>101.6074066162109</v>
      </c>
      <c r="AB1442" s="4">
        <v>3.792580604553223</v>
      </c>
      <c r="AC1442" s="4">
        <v>0.2738794386386871</v>
      </c>
      <c r="AD1442" s="4">
        <v>0.3063530623912811</v>
      </c>
      <c r="AE1442" s="4">
        <v>0.00167191622313112</v>
      </c>
      <c r="AF1442" s="4">
        <v>0.3121501803398132</v>
      </c>
      <c r="AG1442" s="4">
        <v>0.001683166832663119</v>
      </c>
      <c r="AH1442" s="4">
        <v>0.6666666865348816</v>
      </c>
      <c r="AI1442" s="4">
        <v>-0.2195652425289154</v>
      </c>
      <c r="AJ1442" s="4">
        <v>2.737391471862793</v>
      </c>
      <c r="AK1442" s="4">
        <v>1</v>
      </c>
      <c r="AL1442" s="4">
        <v>0</v>
      </c>
      <c r="AM1442" s="4">
        <v>0.1599999964237213</v>
      </c>
      <c r="AN1442" s="4">
        <v>111115</v>
      </c>
      <c r="AO1442" s="4">
        <f>X1442*0.000001/(K1442*0.0001)</f>
        <v>0.832488301595052</v>
      </c>
      <c r="AP1442" s="4">
        <f>(U1442-T1442)/(1000-U1442)*AO1442</f>
        <v>0.003021144296784568</v>
      </c>
      <c r="AQ1442" s="4">
        <f>(P1442+273.15)</f>
        <v>298.1515525817871</v>
      </c>
      <c r="AR1442" s="4">
        <f>(O1442+273.15)</f>
        <v>297.1116088867187</v>
      </c>
      <c r="AS1442" s="4">
        <f>(Y1442*AK1442+Z1442*AL1442)*AM1442</f>
        <v>319.8625319130151</v>
      </c>
      <c r="AT1442" s="4">
        <f>((AS1442+0.00000010773*(AR1442^4-AQ1442^4))-AP1442*44100)/(L1442*0.92*2*29.3+0.00000043092*AQ1442^3)</f>
        <v>1.98707021457265</v>
      </c>
      <c r="AU1442" s="4">
        <f>0.61365*EXP(17.502*J1442/(240.97+J1442))</f>
        <v>3.179971924016356</v>
      </c>
      <c r="AV1442" s="4">
        <f>AU1442*1000/AA1442</f>
        <v>31.29665474120081</v>
      </c>
      <c r="AW1442" s="4">
        <f>(AV1442-U1442)</f>
        <v>13.85299019041956</v>
      </c>
      <c r="AX1442" s="4">
        <f>IF(D1442,P1442,(O1442+P1442)/2)</f>
        <v>24.48158073425293</v>
      </c>
      <c r="AY1442" s="4">
        <f>0.61365*EXP(17.502*AX1442/(240.97+AX1442))</f>
        <v>3.082718253560461</v>
      </c>
      <c r="AZ1442" s="4">
        <f>IF(AW1442&lt;&gt;0,(1000-(AV1442+U1442)/2)/AW1442*AP1442,0)</f>
        <v>0.2127712852923837</v>
      </c>
      <c r="BA1442" s="4">
        <f>U1442*AA1442/1000</f>
        <v>1.772405516888015</v>
      </c>
      <c r="BB1442" s="4">
        <f>(AY1442-BA1442)</f>
        <v>1.310312736672446</v>
      </c>
      <c r="BC1442" s="4">
        <f>1/(1.6/F1442+1.37/N1442)</f>
        <v>0.1344298185221888</v>
      </c>
      <c r="BD1442" s="3">
        <f>G1442*AA1442*0.001</f>
      </c>
      <c r="BE1442" s="3">
        <f>G1442/S1442</f>
      </c>
      <c r="BF1442" s="4">
        <f>(1-AP1442*AA1442/AU1442/F1442)*100</f>
        <v>58.02989310846297</v>
      </c>
      <c r="BG1442" s="3">
        <f>(S1442-E1442/(N1442/1.35))</f>
      </c>
      <c r="BH1442" s="3">
        <f>E1442*BF1442/100/BG1442</f>
      </c>
    </row>
    <row r="1443" ht="16" customHeight="1">
      <c r="A1443" s="4">
        <v>1342</v>
      </c>
      <c r="B1443" t="s" s="2">
        <v>1487</v>
      </c>
      <c r="C1443" s="4">
        <v>7739.500032331795</v>
      </c>
      <c r="D1443" s="4">
        <v>0</v>
      </c>
      <c r="E1443" s="3">
        <f>(R1443-#REF!*(1000-T1443)/(1000-U1443))*AO1443</f>
      </c>
      <c r="F1443" s="4">
        <f>IF(AZ1443&lt;&gt;0,1/(1/AZ1443-1/N1443),0)</f>
        <v>0.2298062552458704</v>
      </c>
      <c r="G1443" s="3">
        <f>((BC1443-AP1443/2)*S1443-E1443)/(BC1443+AP1443/2)</f>
      </c>
      <c r="H1443" s="4">
        <f>AP1443*1000</f>
        <v>3.019613794236665</v>
      </c>
      <c r="I1443" s="4">
        <f>(AU1443-BA1443)</f>
        <v>1.407953901707951</v>
      </c>
      <c r="J1443" s="4">
        <f>(P1443+AT1443*D1443)</f>
        <v>25.0019416809082</v>
      </c>
      <c r="K1443" s="4">
        <v>6</v>
      </c>
      <c r="L1443" s="4">
        <f>(K1443*AI1443+AJ1443)</f>
        <v>1.420000016689301</v>
      </c>
      <c r="M1443" s="4">
        <v>1</v>
      </c>
      <c r="N1443" s="4">
        <f>L1443*(M1443+1)*(M1443+1)/(M1443*M1443+1)</f>
        <v>2.840000033378601</v>
      </c>
      <c r="O1443" s="4">
        <v>23.96156692504883</v>
      </c>
      <c r="P1443" s="4">
        <v>25.0019416809082</v>
      </c>
      <c r="Q1443" s="4">
        <v>23.49259567260742</v>
      </c>
      <c r="R1443" s="4">
        <v>199.852783203125</v>
      </c>
      <c r="S1443" s="4">
        <v>196.7227325439453</v>
      </c>
      <c r="T1443" s="4">
        <v>13.87682437896729</v>
      </c>
      <c r="U1443" s="4">
        <v>17.44076156616211</v>
      </c>
      <c r="V1443" s="4">
        <v>47.48540878295898</v>
      </c>
      <c r="W1443" s="4">
        <v>59.308837890625</v>
      </c>
      <c r="X1443" s="4">
        <v>499.4952392578125</v>
      </c>
      <c r="Y1443" s="4">
        <v>1999.044677734375</v>
      </c>
      <c r="Z1443" s="4">
        <v>281.0573120117188</v>
      </c>
      <c r="AA1443" s="4">
        <v>101.606330871582</v>
      </c>
      <c r="AB1443" s="4">
        <v>3.792580604553223</v>
      </c>
      <c r="AC1443" s="4">
        <v>0.2738794386386871</v>
      </c>
      <c r="AD1443" s="4">
        <v>0.3063530623912811</v>
      </c>
      <c r="AE1443" s="4">
        <v>0.00167191622313112</v>
      </c>
      <c r="AF1443" s="4">
        <v>0.3121501803398132</v>
      </c>
      <c r="AG1443" s="4">
        <v>0.001683166832663119</v>
      </c>
      <c r="AH1443" s="4">
        <v>1</v>
      </c>
      <c r="AI1443" s="4">
        <v>-0.2195652425289154</v>
      </c>
      <c r="AJ1443" s="4">
        <v>2.737391471862793</v>
      </c>
      <c r="AK1443" s="4">
        <v>1</v>
      </c>
      <c r="AL1443" s="4">
        <v>0</v>
      </c>
      <c r="AM1443" s="4">
        <v>0.1599999964237213</v>
      </c>
      <c r="AN1443" s="4">
        <v>111115</v>
      </c>
      <c r="AO1443" s="4">
        <f>X1443*0.000001/(K1443*0.0001)</f>
        <v>0.8324920654296873</v>
      </c>
      <c r="AP1443" s="4">
        <f>(U1443-T1443)/(1000-U1443)*AO1443</f>
        <v>0.003019613794236665</v>
      </c>
      <c r="AQ1443" s="4">
        <f>(P1443+273.15)</f>
        <v>298.1519416809082</v>
      </c>
      <c r="AR1443" s="4">
        <f>(O1443+273.15)</f>
        <v>297.1115669250488</v>
      </c>
      <c r="AS1443" s="4">
        <f>(Y1443*AK1443+Z1443*AL1443)*AM1443</f>
        <v>319.8471412883591</v>
      </c>
      <c r="AT1443" s="4">
        <f>((AS1443+0.00000010773*(AR1443^4-AQ1443^4))-AP1443*44100)/(L1443*0.92*2*29.3+0.00000043092*AQ1443^3)</f>
        <v>1.987605558170521</v>
      </c>
      <c r="AU1443" s="4">
        <f>0.61365*EXP(17.502*J1443/(240.97+J1443))</f>
        <v>3.18004569205179</v>
      </c>
      <c r="AV1443" s="4">
        <f>AU1443*1000/AA1443</f>
        <v>31.29771210881513</v>
      </c>
      <c r="AW1443" s="4">
        <f>(AV1443-U1443)</f>
        <v>13.85695054265302</v>
      </c>
      <c r="AX1443" s="4">
        <f>IF(D1443,P1443,(O1443+P1443)/2)</f>
        <v>24.48175430297852</v>
      </c>
      <c r="AY1443" s="4">
        <f>0.61365*EXP(17.502*AX1443/(240.97+AX1443))</f>
        <v>3.082750278425339</v>
      </c>
      <c r="AZ1443" s="4">
        <f>IF(AW1443&lt;&gt;0,(1000-(AV1443+U1443)/2)/AW1443*AP1443,0)</f>
        <v>0.2126029173200126</v>
      </c>
      <c r="BA1443" s="4">
        <f>U1443*AA1443/1000</f>
        <v>1.772091790343838</v>
      </c>
      <c r="BB1443" s="4">
        <f>(AY1443-BA1443)</f>
        <v>1.310658488081501</v>
      </c>
      <c r="BC1443" s="4">
        <f>1/(1.6/F1443+1.37/N1443)</f>
        <v>0.1343222857322684</v>
      </c>
      <c r="BD1443" s="3">
        <f>G1443*AA1443*0.001</f>
      </c>
      <c r="BE1443" s="3">
        <f>G1443/S1443</f>
      </c>
      <c r="BF1443" s="4">
        <f>(1-AP1443*AA1443/AU1443/F1443)*100</f>
        <v>58.01666219120265</v>
      </c>
      <c r="BG1443" s="3">
        <f>(S1443-E1443/(N1443/1.35))</f>
      </c>
      <c r="BH1443" s="3">
        <f>E1443*BF1443/100/BG1443</f>
      </c>
    </row>
    <row r="1444" ht="16" customHeight="1">
      <c r="A1444" s="4">
        <v>1343</v>
      </c>
      <c r="B1444" t="s" s="2">
        <v>1488</v>
      </c>
      <c r="C1444" s="4">
        <v>7744.500032220036</v>
      </c>
      <c r="D1444" s="4">
        <v>0</v>
      </c>
      <c r="E1444" s="3">
        <f>(R1444-#REF!*(1000-T1444)/(1000-U1444))*AO1444</f>
      </c>
      <c r="F1444" s="4">
        <f>IF(AZ1444&lt;&gt;0,1/(1/AZ1444-1/N1444),0)</f>
        <v>0.234986925392635</v>
      </c>
      <c r="G1444" s="3">
        <f>((BC1444-AP1444/2)*S1444-E1444)/(BC1444+AP1444/2)</f>
      </c>
      <c r="H1444" s="4">
        <f>AP1444*1000</f>
        <v>3.083472096734107</v>
      </c>
      <c r="I1444" s="4">
        <f>(AU1444-BA1444)</f>
        <v>1.408393134955188</v>
      </c>
      <c r="J1444" s="4">
        <f>(P1444+AT1444*D1444)</f>
        <v>25.00201606750488</v>
      </c>
      <c r="K1444" s="4">
        <v>6</v>
      </c>
      <c r="L1444" s="4">
        <f>(K1444*AI1444+AJ1444)</f>
        <v>1.420000016689301</v>
      </c>
      <c r="M1444" s="4">
        <v>1</v>
      </c>
      <c r="N1444" s="4">
        <f>L1444*(M1444+1)*(M1444+1)/(M1444*M1444+1)</f>
        <v>2.840000033378601</v>
      </c>
      <c r="O1444" s="4">
        <v>23.96173286437988</v>
      </c>
      <c r="P1444" s="4">
        <v>25.00201606750488</v>
      </c>
      <c r="Q1444" s="4">
        <v>23.49237060546875</v>
      </c>
      <c r="R1444" s="4">
        <v>199.8100280761719</v>
      </c>
      <c r="S1444" s="4">
        <v>196.1924285888672</v>
      </c>
      <c r="T1444" s="4">
        <v>13.79737281799316</v>
      </c>
      <c r="U1444" s="4">
        <v>17.43675422668457</v>
      </c>
      <c r="V1444" s="4">
        <v>47.06709289550781</v>
      </c>
      <c r="W1444" s="4">
        <v>59.29372406005859</v>
      </c>
      <c r="X1444" s="4">
        <v>499.4870300292969</v>
      </c>
      <c r="Y1444" s="4">
        <v>1998.9599609375</v>
      </c>
      <c r="Z1444" s="4">
        <v>288.3694763183594</v>
      </c>
      <c r="AA1444" s="4">
        <v>101.6053009033203</v>
      </c>
      <c r="AB1444" s="4">
        <v>3.792580604553223</v>
      </c>
      <c r="AC1444" s="4">
        <v>0.2738794386386871</v>
      </c>
      <c r="AD1444" s="4">
        <v>0.3063530623912811</v>
      </c>
      <c r="AE1444" s="4">
        <v>0.00167191622313112</v>
      </c>
      <c r="AF1444" s="4">
        <v>0.3121501803398132</v>
      </c>
      <c r="AG1444" s="4">
        <v>0.001683166832663119</v>
      </c>
      <c r="AH1444" s="4">
        <v>0.6666666865348816</v>
      </c>
      <c r="AI1444" s="4">
        <v>-0.2195652425289154</v>
      </c>
      <c r="AJ1444" s="4">
        <v>2.737391471862793</v>
      </c>
      <c r="AK1444" s="4">
        <v>1</v>
      </c>
      <c r="AL1444" s="4">
        <v>0</v>
      </c>
      <c r="AM1444" s="4">
        <v>0.1599999964237213</v>
      </c>
      <c r="AN1444" s="4">
        <v>111115</v>
      </c>
      <c r="AO1444" s="4">
        <f>X1444*0.000001/(K1444*0.0001)</f>
        <v>0.8324783833821613</v>
      </c>
      <c r="AP1444" s="4">
        <f>(U1444-T1444)/(1000-U1444)*AO1444</f>
        <v>0.003083472096734107</v>
      </c>
      <c r="AQ1444" s="4">
        <f>(P1444+273.15)</f>
        <v>298.1520160675049</v>
      </c>
      <c r="AR1444" s="4">
        <f>(O1444+273.15)</f>
        <v>297.1117328643799</v>
      </c>
      <c r="AS1444" s="4">
        <f>(Y1444*AK1444+Z1444*AL1444)*AM1444</f>
        <v>319.8335866011621</v>
      </c>
      <c r="AT1444" s="4">
        <f>((AS1444+0.00000010773*(AR1444^4-AQ1444^4))-AP1444*44100)/(L1444*0.92*2*29.3+0.00000043092*AQ1444^3)</f>
        <v>1.955452576037787</v>
      </c>
      <c r="AU1444" s="4">
        <f>0.61365*EXP(17.502*J1444/(240.97+J1444))</f>
        <v>3.180059794934716</v>
      </c>
      <c r="AV1444" s="4">
        <f>AU1444*1000/AA1444</f>
        <v>31.29816817294418</v>
      </c>
      <c r="AW1444" s="4">
        <f>(AV1444-U1444)</f>
        <v>13.86141394625961</v>
      </c>
      <c r="AX1444" s="4">
        <f>IF(D1444,P1444,(O1444+P1444)/2)</f>
        <v>24.48187446594238</v>
      </c>
      <c r="AY1444" s="4">
        <f>0.61365*EXP(17.502*AX1444/(240.97+AX1444))</f>
        <v>3.082772449655995</v>
      </c>
      <c r="AZ1444" s="4">
        <f>IF(AW1444&lt;&gt;0,(1000-(AV1444+U1444)/2)/AW1444*AP1444,0)</f>
        <v>0.2170294979804715</v>
      </c>
      <c r="BA1444" s="4">
        <f>U1444*AA1444/1000</f>
        <v>1.771666659979528</v>
      </c>
      <c r="BB1444" s="4">
        <f>(AY1444-BA1444)</f>
        <v>1.311105789676467</v>
      </c>
      <c r="BC1444" s="4">
        <f>1/(1.6/F1444+1.37/N1444)</f>
        <v>0.1371500581171085</v>
      </c>
      <c r="BD1444" s="3">
        <f>G1444*AA1444*0.001</f>
      </c>
      <c r="BE1444" s="3">
        <f>G1444/S1444</f>
      </c>
      <c r="BF1444" s="4">
        <f>(1-AP1444*AA1444/AU1444/F1444)*100</f>
        <v>58.07458173424056</v>
      </c>
      <c r="BG1444" s="3">
        <f>(S1444-E1444/(N1444/1.35))</f>
      </c>
      <c r="BH1444" s="3">
        <f>E1444*BF1444/100/BG1444</f>
      </c>
    </row>
    <row r="1445" ht="16" customHeight="1">
      <c r="A1445" s="4">
        <v>1344</v>
      </c>
      <c r="B1445" t="s" s="2">
        <v>1489</v>
      </c>
      <c r="C1445" s="4">
        <v>7749.500032108277</v>
      </c>
      <c r="D1445" s="4">
        <v>0</v>
      </c>
      <c r="E1445" s="3">
        <f>(R1445-#REF!*(1000-T1445)/(1000-U1445))*AO1445</f>
      </c>
      <c r="F1445" s="4">
        <f>IF(AZ1445&lt;&gt;0,1/(1/AZ1445-1/N1445),0)</f>
        <v>0.239984119310719</v>
      </c>
      <c r="G1445" s="3">
        <f>((BC1445-AP1445/2)*S1445-E1445)/(BC1445+AP1445/2)</f>
      </c>
      <c r="H1445" s="4">
        <f>AP1445*1000</f>
        <v>3.145261900280601</v>
      </c>
      <c r="I1445" s="4">
        <f>(AU1445-BA1445)</f>
        <v>1.408987929718927</v>
      </c>
      <c r="J1445" s="4">
        <f>(P1445+AT1445*D1445)</f>
        <v>25.00211715698242</v>
      </c>
      <c r="K1445" s="4">
        <v>6</v>
      </c>
      <c r="L1445" s="4">
        <f>(K1445*AI1445+AJ1445)</f>
        <v>1.420000016689301</v>
      </c>
      <c r="M1445" s="4">
        <v>1</v>
      </c>
      <c r="N1445" s="4">
        <f>L1445*(M1445+1)*(M1445+1)/(M1445*M1445+1)</f>
        <v>2.840000033378601</v>
      </c>
      <c r="O1445" s="4">
        <v>23.9618968963623</v>
      </c>
      <c r="P1445" s="4">
        <v>25.00211715698242</v>
      </c>
      <c r="Q1445" s="4">
        <v>23.48992156982422</v>
      </c>
      <c r="R1445" s="4">
        <v>199.8107757568359</v>
      </c>
      <c r="S1445" s="4">
        <v>195.3357696533203</v>
      </c>
      <c r="T1445" s="4">
        <v>13.7187671661377</v>
      </c>
      <c r="U1445" s="4">
        <v>17.43112945556641</v>
      </c>
      <c r="V1445" s="4">
        <v>46.69158554077148</v>
      </c>
      <c r="W1445" s="4">
        <v>59.2743034362793</v>
      </c>
      <c r="X1445" s="4">
        <v>499.4830017089844</v>
      </c>
      <c r="Y1445" s="4">
        <v>1998.918579101562</v>
      </c>
      <c r="Z1445" s="4">
        <v>292.1410522460938</v>
      </c>
      <c r="AA1445" s="4">
        <v>101.6050643920898</v>
      </c>
      <c r="AB1445" s="4">
        <v>3.792580604553223</v>
      </c>
      <c r="AC1445" s="4">
        <v>0.2738794386386871</v>
      </c>
      <c r="AD1445" s="4">
        <v>0.3063530623912811</v>
      </c>
      <c r="AE1445" s="4">
        <v>0.00167191622313112</v>
      </c>
      <c r="AF1445" s="4">
        <v>0.3121501803398132</v>
      </c>
      <c r="AG1445" s="4">
        <v>0.001683166832663119</v>
      </c>
      <c r="AH1445" s="4">
        <v>0.6666666865348816</v>
      </c>
      <c r="AI1445" s="4">
        <v>-0.2195652425289154</v>
      </c>
      <c r="AJ1445" s="4">
        <v>2.737391471862793</v>
      </c>
      <c r="AK1445" s="4">
        <v>1</v>
      </c>
      <c r="AL1445" s="4">
        <v>0</v>
      </c>
      <c r="AM1445" s="4">
        <v>0.1599999964237213</v>
      </c>
      <c r="AN1445" s="4">
        <v>111115</v>
      </c>
      <c r="AO1445" s="4">
        <f>X1445*0.000001/(K1445*0.0001)</f>
        <v>0.8324716695149738</v>
      </c>
      <c r="AP1445" s="4">
        <f>(U1445-T1445)/(1000-U1445)*AO1445</f>
        <v>0.003145261900280601</v>
      </c>
      <c r="AQ1445" s="4">
        <f>(P1445+273.15)</f>
        <v>298.1521171569824</v>
      </c>
      <c r="AR1445" s="4">
        <f>(O1445+273.15)</f>
        <v>297.1118968963623</v>
      </c>
      <c r="AS1445" s="4">
        <f>(Y1445*AK1445+Z1445*AL1445)*AM1445</f>
        <v>319.8269655075601</v>
      </c>
      <c r="AT1445" s="4">
        <f>((AS1445+0.00000010773*(AR1445^4-AQ1445^4))-AP1445*44100)/(L1445*0.92*2*29.3+0.00000043092*AQ1445^3)</f>
        <v>1.924411514037436</v>
      </c>
      <c r="AU1445" s="4">
        <f>0.61365*EXP(17.502*J1445/(240.97+J1445))</f>
        <v>3.180078960478605</v>
      </c>
      <c r="AV1445" s="4">
        <f>AU1445*1000/AA1445</f>
        <v>31.29842965510862</v>
      </c>
      <c r="AW1445" s="4">
        <f>(AV1445-U1445)</f>
        <v>13.86730019954221</v>
      </c>
      <c r="AX1445" s="4">
        <f>IF(D1445,P1445,(O1445+P1445)/2)</f>
        <v>24.48200702667236</v>
      </c>
      <c r="AY1445" s="4">
        <f>0.61365*EXP(17.502*AX1445/(240.97+AX1445))</f>
        <v>3.082796908556273</v>
      </c>
      <c r="AZ1445" s="4">
        <f>IF(AW1445&lt;&gt;0,(1000-(AV1445+U1445)/2)/AW1445*AP1445,0)</f>
        <v>0.2212851992298951</v>
      </c>
      <c r="BA1445" s="4">
        <f>U1445*AA1445/1000</f>
        <v>1.771091030759679</v>
      </c>
      <c r="BB1445" s="4">
        <f>(AY1445-BA1445)</f>
        <v>1.311705877796594</v>
      </c>
      <c r="BC1445" s="4">
        <f>1/(1.6/F1445+1.37/N1445)</f>
        <v>0.1398698781949027</v>
      </c>
      <c r="BD1445" s="3">
        <f>G1445*AA1445*0.001</f>
      </c>
      <c r="BE1445" s="3">
        <f>G1445/S1445</f>
      </c>
      <c r="BF1445" s="4">
        <f>(1-AP1445*AA1445/AU1445/F1445)*100</f>
        <v>58.12529481985954</v>
      </c>
      <c r="BG1445" s="3">
        <f>(S1445-E1445/(N1445/1.35))</f>
      </c>
      <c r="BH1445" s="3">
        <f>E1445*BF1445/100/BG1445</f>
      </c>
    </row>
    <row r="1446" ht="16" customHeight="1">
      <c r="A1446" s="4">
        <v>1345</v>
      </c>
      <c r="B1446" t="s" s="2">
        <v>1490</v>
      </c>
      <c r="C1446" s="4">
        <v>7755.000031985343</v>
      </c>
      <c r="D1446" s="4">
        <v>0</v>
      </c>
      <c r="E1446" s="3">
        <f>(R1446-#REF!*(1000-T1446)/(1000-U1446))*AO1446</f>
      </c>
      <c r="F1446" s="4">
        <f>IF(AZ1446&lt;&gt;0,1/(1/AZ1446-1/N1446),0)</f>
        <v>0.2403304274650545</v>
      </c>
      <c r="G1446" s="3">
        <f>((BC1446-AP1446/2)*S1446-E1446)/(BC1446+AP1446/2)</f>
      </c>
      <c r="H1446" s="4">
        <f>AP1446*1000</f>
        <v>3.146487651255427</v>
      </c>
      <c r="I1446" s="4">
        <f>(AU1446-BA1446)</f>
        <v>1.407672158413389</v>
      </c>
      <c r="J1446" s="4">
        <f>(P1446+AT1446*D1446)</f>
        <v>24.99419784545898</v>
      </c>
      <c r="K1446" s="4">
        <v>6</v>
      </c>
      <c r="L1446" s="4">
        <f>(K1446*AI1446+AJ1446)</f>
        <v>1.420000016689301</v>
      </c>
      <c r="M1446" s="4">
        <v>1</v>
      </c>
      <c r="N1446" s="4">
        <f>L1446*(M1446+1)*(M1446+1)/(M1446*M1446+1)</f>
        <v>2.840000033378601</v>
      </c>
      <c r="O1446" s="4">
        <v>23.96181678771973</v>
      </c>
      <c r="P1446" s="4">
        <v>24.99419784545898</v>
      </c>
      <c r="Q1446" s="4">
        <v>23.48653030395508</v>
      </c>
      <c r="R1446" s="4">
        <v>199.7856140136719</v>
      </c>
      <c r="S1446" s="4">
        <v>194.9560241699219</v>
      </c>
      <c r="T1446" s="4">
        <v>13.71543312072754</v>
      </c>
      <c r="U1446" s="4">
        <v>17.42935371398926</v>
      </c>
      <c r="V1446" s="4">
        <v>46.65360641479492</v>
      </c>
      <c r="W1446" s="4">
        <v>59.26654052734375</v>
      </c>
      <c r="X1446" s="4">
        <v>499.4689025878906</v>
      </c>
      <c r="Y1446" s="4">
        <v>1998.902832031250</v>
      </c>
      <c r="Z1446" s="4">
        <v>296.6317138671875</v>
      </c>
      <c r="AA1446" s="4">
        <v>101.6047821044922</v>
      </c>
      <c r="AB1446" s="4">
        <v>3.792580604553223</v>
      </c>
      <c r="AC1446" s="4">
        <v>0.2738794386386871</v>
      </c>
      <c r="AD1446" s="4">
        <v>0.3063530623912811</v>
      </c>
      <c r="AE1446" s="4">
        <v>0.00167191622313112</v>
      </c>
      <c r="AF1446" s="4">
        <v>0.3121501803398132</v>
      </c>
      <c r="AG1446" s="4">
        <v>0.001683166832663119</v>
      </c>
      <c r="AH1446" s="4">
        <v>0.6666666865348816</v>
      </c>
      <c r="AI1446" s="4">
        <v>-0.2195652425289154</v>
      </c>
      <c r="AJ1446" s="4">
        <v>2.737391471862793</v>
      </c>
      <c r="AK1446" s="4">
        <v>1</v>
      </c>
      <c r="AL1446" s="4">
        <v>0</v>
      </c>
      <c r="AM1446" s="4">
        <v>0.1599999964237213</v>
      </c>
      <c r="AN1446" s="4">
        <v>111115</v>
      </c>
      <c r="AO1446" s="4">
        <f>X1446*0.000001/(K1446*0.0001)</f>
        <v>0.8324481709798176</v>
      </c>
      <c r="AP1446" s="4">
        <f>(U1446-T1446)/(1000-U1446)*AO1446</f>
        <v>0.003146487651255427</v>
      </c>
      <c r="AQ1446" s="4">
        <f>(P1446+273.15)</f>
        <v>298.144197845459</v>
      </c>
      <c r="AR1446" s="4">
        <f>(O1446+273.15)</f>
        <v>297.1118167877197</v>
      </c>
      <c r="AS1446" s="4">
        <f>(Y1446*AK1446+Z1446*AL1446)*AM1446</f>
        <v>319.8244459763664</v>
      </c>
      <c r="AT1446" s="4">
        <f>((AS1446+0.00000010773*(AR1446^4-AQ1446^4))-AP1446*44100)/(L1446*0.92*2*29.3+0.00000043092*AQ1446^3)</f>
        <v>1.924806112724484</v>
      </c>
      <c r="AU1446" s="4">
        <f>0.61365*EXP(17.502*J1446/(240.97+J1446))</f>
        <v>3.178577844745389</v>
      </c>
      <c r="AV1446" s="4">
        <f>AU1446*1000/AA1446</f>
        <v>31.2837425454688</v>
      </c>
      <c r="AW1446" s="4">
        <f>(AV1446-U1446)</f>
        <v>13.85438883147955</v>
      </c>
      <c r="AX1446" s="4">
        <f>IF(D1446,P1446,(O1446+P1446)/2)</f>
        <v>24.47800731658936</v>
      </c>
      <c r="AY1446" s="4">
        <f>0.61365*EXP(17.502*AX1446/(240.97+AX1446))</f>
        <v>3.082058993079364</v>
      </c>
      <c r="AZ1446" s="4">
        <f>IF(AW1446&lt;&gt;0,(1000-(AV1446+U1446)/2)/AW1446*AP1446,0)</f>
        <v>0.2215796099473403</v>
      </c>
      <c r="BA1446" s="4">
        <f>U1446*AA1446/1000</f>
        <v>1.770905686332</v>
      </c>
      <c r="BB1446" s="4">
        <f>(AY1446-BA1446)</f>
        <v>1.311153306747364</v>
      </c>
      <c r="BC1446" s="4">
        <f>1/(1.6/F1446+1.37/N1446)</f>
        <v>0.1400580800079949</v>
      </c>
      <c r="BD1446" s="3">
        <f>G1446*AA1446*0.001</f>
      </c>
      <c r="BE1446" s="3">
        <f>G1446/S1446</f>
      </c>
      <c r="BF1446" s="4">
        <f>(1-AP1446*AA1446/AU1446/F1446)*100</f>
        <v>58.14970057271381</v>
      </c>
      <c r="BG1446" s="3">
        <f>(S1446-E1446/(N1446/1.35))</f>
      </c>
      <c r="BH1446" s="3">
        <f>E1446*BF1446/100/BG1446</f>
      </c>
    </row>
    <row r="1447" ht="16" customHeight="1">
      <c r="A1447" s="4">
        <v>1346</v>
      </c>
      <c r="B1447" t="s" s="2">
        <v>1491</v>
      </c>
      <c r="C1447" s="4">
        <v>7760.000031873584</v>
      </c>
      <c r="D1447" s="4">
        <v>0</v>
      </c>
      <c r="E1447" s="3">
        <f>(R1447-#REF!*(1000-T1447)/(1000-U1447))*AO1447</f>
      </c>
      <c r="F1447" s="4">
        <f>IF(AZ1447&lt;&gt;0,1/(1/AZ1447-1/N1447),0)</f>
        <v>0.2405384324721358</v>
      </c>
      <c r="G1447" s="3">
        <f>((BC1447-AP1447/2)*S1447-E1447)/(BC1447+AP1447/2)</f>
      </c>
      <c r="H1447" s="4">
        <f>AP1447*1000</f>
        <v>3.14760804449755</v>
      </c>
      <c r="I1447" s="4">
        <f>(AU1447-BA1447)</f>
        <v>1.407054394885431</v>
      </c>
      <c r="J1447" s="4">
        <f>(P1447+AT1447*D1447)</f>
        <v>24.99062728881836</v>
      </c>
      <c r="K1447" s="4">
        <v>6</v>
      </c>
      <c r="L1447" s="4">
        <f>(K1447*AI1447+AJ1447)</f>
        <v>1.420000016689301</v>
      </c>
      <c r="M1447" s="4">
        <v>1</v>
      </c>
      <c r="N1447" s="4">
        <f>L1447*(M1447+1)*(M1447+1)/(M1447*M1447+1)</f>
        <v>2.840000033378601</v>
      </c>
      <c r="O1447" s="4">
        <v>23.96200752258301</v>
      </c>
      <c r="P1447" s="4">
        <v>24.99062728881836</v>
      </c>
      <c r="Q1447" s="4">
        <v>23.4865779876709</v>
      </c>
      <c r="R1447" s="4">
        <v>199.7898406982422</v>
      </c>
      <c r="S1447" s="4">
        <v>194.8366241455078</v>
      </c>
      <c r="T1447" s="4">
        <v>13.71354484558105</v>
      </c>
      <c r="U1447" s="4">
        <v>17.42879295349121</v>
      </c>
      <c r="V1447" s="4">
        <v>46.63299560546875</v>
      </c>
      <c r="W1447" s="4">
        <v>59.26321792602539</v>
      </c>
      <c r="X1447" s="4">
        <v>499.468505859375</v>
      </c>
      <c r="Y1447" s="4">
        <v>1998.8681640625</v>
      </c>
      <c r="Z1447" s="4">
        <v>300.9812622070312</v>
      </c>
      <c r="AA1447" s="4">
        <v>101.6046752929688</v>
      </c>
      <c r="AB1447" s="4">
        <v>3.792580604553223</v>
      </c>
      <c r="AC1447" s="4">
        <v>0.2738794386386871</v>
      </c>
      <c r="AD1447" s="4">
        <v>0.3063530623912811</v>
      </c>
      <c r="AE1447" s="4">
        <v>0.00167191622313112</v>
      </c>
      <c r="AF1447" s="4">
        <v>0.3121501803398132</v>
      </c>
      <c r="AG1447" s="4">
        <v>0.001683166832663119</v>
      </c>
      <c r="AH1447" s="4">
        <v>1</v>
      </c>
      <c r="AI1447" s="4">
        <v>-0.2195652425289154</v>
      </c>
      <c r="AJ1447" s="4">
        <v>2.737391471862793</v>
      </c>
      <c r="AK1447" s="4">
        <v>1</v>
      </c>
      <c r="AL1447" s="4">
        <v>0</v>
      </c>
      <c r="AM1447" s="4">
        <v>0.1599999964237213</v>
      </c>
      <c r="AN1447" s="4">
        <v>111115</v>
      </c>
      <c r="AO1447" s="4">
        <f>X1447*0.000001/(K1447*0.0001)</f>
        <v>0.8324475097656249</v>
      </c>
      <c r="AP1447" s="4">
        <f>(U1447-T1447)/(1000-U1447)*AO1447</f>
        <v>0.00314760804449755</v>
      </c>
      <c r="AQ1447" s="4">
        <f>(P1447+273.15)</f>
        <v>298.1406272888183</v>
      </c>
      <c r="AR1447" s="4">
        <f>(O1447+273.15)</f>
        <v>297.112007522583</v>
      </c>
      <c r="AS1447" s="4">
        <f>(Y1447*AK1447+Z1447*AL1447)*AM1447</f>
        <v>319.8188991014904</v>
      </c>
      <c r="AT1447" s="4">
        <f>((AS1447+0.00000010773*(AR1447^4-AQ1447^4))-AP1447*44100)/(L1447*0.92*2*29.3+0.00000043092*AQ1447^3)</f>
        <v>1.924678407556652</v>
      </c>
      <c r="AU1447" s="4">
        <f>0.61365*EXP(17.502*J1447/(240.97+J1447))</f>
        <v>3.177901243673287</v>
      </c>
      <c r="AV1447" s="4">
        <f>AU1447*1000/AA1447</f>
        <v>31.27711627944354</v>
      </c>
      <c r="AW1447" s="4">
        <f>(AV1447-U1447)</f>
        <v>13.84832332595233</v>
      </c>
      <c r="AX1447" s="4">
        <f>IF(D1447,P1447,(O1447+P1447)/2)</f>
        <v>24.47631740570068</v>
      </c>
      <c r="AY1447" s="4">
        <f>0.61365*EXP(17.502*AX1447/(240.97+AX1447))</f>
        <v>3.08174726403325</v>
      </c>
      <c r="AZ1447" s="4">
        <f>IF(AW1447&lt;&gt;0,(1000-(AV1447+U1447)/2)/AW1447*AP1447,0)</f>
        <v>0.2217564116866321</v>
      </c>
      <c r="BA1447" s="4">
        <f>U1447*AA1447/1000</f>
        <v>1.770846848787856</v>
      </c>
      <c r="BB1447" s="4">
        <f>(AY1447-BA1447)</f>
        <v>1.310900415245394</v>
      </c>
      <c r="BC1447" s="4">
        <f>1/(1.6/F1447+1.37/N1447)</f>
        <v>0.1401711031031383</v>
      </c>
      <c r="BD1447" s="3">
        <f>G1447*AA1447*0.001</f>
      </c>
      <c r="BE1447" s="3">
        <f>G1447/S1447</f>
      </c>
      <c r="BF1447" s="4">
        <f>(1-AP1447*AA1447/AU1447/F1447)*100</f>
        <v>58.1621397008414</v>
      </c>
      <c r="BG1447" s="3">
        <f>(S1447-E1447/(N1447/1.35))</f>
      </c>
      <c r="BH1447" s="3">
        <f>E1447*BF1447/100/BG1447</f>
      </c>
    </row>
    <row r="1448" ht="16" customHeight="1">
      <c r="A1448" s="4">
        <v>1347</v>
      </c>
      <c r="B1448" t="s" s="2">
        <v>1492</v>
      </c>
      <c r="C1448" s="4">
        <v>7765.000031761825</v>
      </c>
      <c r="D1448" s="4">
        <v>0</v>
      </c>
      <c r="E1448" s="3">
        <f>(R1448-#REF!*(1000-T1448)/(1000-U1448))*AO1448</f>
      </c>
      <c r="F1448" s="4">
        <f>IF(AZ1448&lt;&gt;0,1/(1/AZ1448-1/N1448),0)</f>
        <v>0.2405608641262147</v>
      </c>
      <c r="G1448" s="3">
        <f>((BC1448-AP1448/2)*S1448-E1448)/(BC1448+AP1448/2)</f>
      </c>
      <c r="H1448" s="4">
        <f>AP1448*1000</f>
        <v>3.14913085592461</v>
      </c>
      <c r="I1448" s="4">
        <f>(AU1448-BA1448)</f>
        <v>1.407604078959684</v>
      </c>
      <c r="J1448" s="4">
        <f>(P1448+AT1448*D1448)</f>
        <v>24.99363136291504</v>
      </c>
      <c r="K1448" s="4">
        <v>6</v>
      </c>
      <c r="L1448" s="4">
        <f>(K1448*AI1448+AJ1448)</f>
        <v>1.420000016689301</v>
      </c>
      <c r="M1448" s="4">
        <v>1</v>
      </c>
      <c r="N1448" s="4">
        <f>L1448*(M1448+1)*(M1448+1)/(M1448*M1448+1)</f>
        <v>2.840000033378601</v>
      </c>
      <c r="O1448" s="4">
        <v>23.96179389953613</v>
      </c>
      <c r="P1448" s="4">
        <v>24.99363136291504</v>
      </c>
      <c r="Q1448" s="4">
        <v>23.48777389526367</v>
      </c>
      <c r="R1448" s="4">
        <v>199.7816619873047</v>
      </c>
      <c r="S1448" s="4">
        <v>194.7565307617188</v>
      </c>
      <c r="T1448" s="4">
        <v>13.71196460723877</v>
      </c>
      <c r="U1448" s="4">
        <v>17.42905616760254</v>
      </c>
      <c r="V1448" s="4">
        <v>46.62631607055664</v>
      </c>
      <c r="W1448" s="4">
        <v>59.26382446289062</v>
      </c>
      <c r="X1448" s="4">
        <v>499.4621887207031</v>
      </c>
      <c r="Y1448" s="4">
        <v>1998.834106445312</v>
      </c>
      <c r="Z1448" s="4">
        <v>305.5882263183594</v>
      </c>
      <c r="AA1448" s="4">
        <v>101.6042633056641</v>
      </c>
      <c r="AB1448" s="4">
        <v>3.792580604553223</v>
      </c>
      <c r="AC1448" s="4">
        <v>0.2738794386386871</v>
      </c>
      <c r="AD1448" s="4">
        <v>0.3063530623912811</v>
      </c>
      <c r="AE1448" s="4">
        <v>0.00167191622313112</v>
      </c>
      <c r="AF1448" s="4">
        <v>0.3121501803398132</v>
      </c>
      <c r="AG1448" s="4">
        <v>0.001683166832663119</v>
      </c>
      <c r="AH1448" s="4">
        <v>1</v>
      </c>
      <c r="AI1448" s="4">
        <v>-0.2195652425289154</v>
      </c>
      <c r="AJ1448" s="4">
        <v>2.737391471862793</v>
      </c>
      <c r="AK1448" s="4">
        <v>1</v>
      </c>
      <c r="AL1448" s="4">
        <v>0</v>
      </c>
      <c r="AM1448" s="4">
        <v>0.1599999964237213</v>
      </c>
      <c r="AN1448" s="4">
        <v>111115</v>
      </c>
      <c r="AO1448" s="4">
        <f>X1448*0.000001/(K1448*0.0001)</f>
        <v>0.8324369812011718</v>
      </c>
      <c r="AP1448" s="4">
        <f>(U1448-T1448)/(1000-U1448)*AO1448</f>
        <v>0.00314913085592461</v>
      </c>
      <c r="AQ1448" s="4">
        <f>(P1448+273.15)</f>
        <v>298.143631362915</v>
      </c>
      <c r="AR1448" s="4">
        <f>(O1448+273.15)</f>
        <v>297.1117938995361</v>
      </c>
      <c r="AS1448" s="4">
        <f>(Y1448*AK1448+Z1448*AL1448)*AM1448</f>
        <v>319.8134498828622</v>
      </c>
      <c r="AT1448" s="4">
        <f>((AS1448+0.00000010773*(AR1448^4-AQ1448^4))-AP1448*44100)/(L1448*0.92*2*29.3+0.00000043092*AQ1448^3)</f>
        <v>1.923428162930629</v>
      </c>
      <c r="AU1448" s="4">
        <f>0.61365*EXP(17.502*J1448/(240.97+J1448))</f>
        <v>3.178470490981981</v>
      </c>
      <c r="AV1448" s="4">
        <f>AU1448*1000/AA1448</f>
        <v>31.28284569536161</v>
      </c>
      <c r="AW1448" s="4">
        <f>(AV1448-U1448)</f>
        <v>13.85378952775907</v>
      </c>
      <c r="AX1448" s="4">
        <f>IF(D1448,P1448,(O1448+P1448)/2)</f>
        <v>24.47771263122559</v>
      </c>
      <c r="AY1448" s="4">
        <f>0.61365*EXP(17.502*AX1448/(240.97+AX1448))</f>
        <v>3.08200463202349</v>
      </c>
      <c r="AZ1448" s="4">
        <f>IF(AW1448&lt;&gt;0,(1000-(AV1448+U1448)/2)/AW1448*AP1448,0)</f>
        <v>0.22177547689494</v>
      </c>
      <c r="BA1448" s="4">
        <f>U1448*AA1448/1000</f>
        <v>1.770866412022297</v>
      </c>
      <c r="BB1448" s="4">
        <f>(AY1448-BA1448)</f>
        <v>1.311138220001193</v>
      </c>
      <c r="BC1448" s="4">
        <f>1/(1.6/F1448+1.37/N1448)</f>
        <v>0.1401832909383176</v>
      </c>
      <c r="BD1448" s="3">
        <f>G1448*AA1448*0.001</f>
      </c>
      <c r="BE1448" s="3">
        <f>G1448/S1448</f>
      </c>
      <c r="BF1448" s="4">
        <f>(1-AP1448*AA1448/AU1448/F1448)*100</f>
        <v>58.15346726392067</v>
      </c>
      <c r="BG1448" s="3">
        <f>(S1448-E1448/(N1448/1.35))</f>
      </c>
      <c r="BH1448" s="3">
        <f>E1448*BF1448/100/BG1448</f>
      </c>
    </row>
    <row r="1449" ht="16" customHeight="1">
      <c r="A1449" s="4">
        <v>1348</v>
      </c>
      <c r="B1449" t="s" s="2">
        <v>1493</v>
      </c>
      <c r="C1449" s="4">
        <v>7770.500031638891</v>
      </c>
      <c r="D1449" s="4">
        <v>0</v>
      </c>
      <c r="E1449" s="3">
        <f>(R1449-#REF!*(1000-T1449)/(1000-U1449))*AO1449</f>
      </c>
      <c r="F1449" s="4">
        <f>IF(AZ1449&lt;&gt;0,1/(1/AZ1449-1/N1449),0)</f>
        <v>0.2407367977166407</v>
      </c>
      <c r="G1449" s="3">
        <f>((BC1449-AP1449/2)*S1449-E1449)/(BC1449+AP1449/2)</f>
      </c>
      <c r="H1449" s="4">
        <f>AP1449*1000</f>
        <v>3.15155233834614</v>
      </c>
      <c r="I1449" s="4">
        <f>(AU1449-BA1449)</f>
        <v>1.407731021725331</v>
      </c>
      <c r="J1449" s="4">
        <f>(P1449+AT1449*D1449)</f>
        <v>24.9947452545166</v>
      </c>
      <c r="K1449" s="4">
        <v>6</v>
      </c>
      <c r="L1449" s="4">
        <f>(K1449*AI1449+AJ1449)</f>
        <v>1.420000016689301</v>
      </c>
      <c r="M1449" s="4">
        <v>1</v>
      </c>
      <c r="N1449" s="4">
        <f>L1449*(M1449+1)*(M1449+1)/(M1449*M1449+1)</f>
        <v>2.840000033378601</v>
      </c>
      <c r="O1449" s="4">
        <v>23.96185302734375</v>
      </c>
      <c r="P1449" s="4">
        <v>24.9947452545166</v>
      </c>
      <c r="Q1449" s="4">
        <v>23.48831939697266</v>
      </c>
      <c r="R1449" s="4">
        <v>199.7896423339844</v>
      </c>
      <c r="S1449" s="4">
        <v>194.6742706298828</v>
      </c>
      <c r="T1449" s="4">
        <v>13.71002197265625</v>
      </c>
      <c r="U1449" s="4">
        <v>17.42993545532227</v>
      </c>
      <c r="V1449" s="4">
        <v>46.61888885498047</v>
      </c>
      <c r="W1449" s="4">
        <v>59.26593780517578</v>
      </c>
      <c r="X1449" s="4">
        <v>499.4666137695312</v>
      </c>
      <c r="Y1449" s="4">
        <v>1998.778930664062</v>
      </c>
      <c r="Z1449" s="4">
        <v>311.1741943359375</v>
      </c>
      <c r="AA1449" s="4">
        <v>101.6039657592773</v>
      </c>
      <c r="AB1449" s="4">
        <v>3.792580604553223</v>
      </c>
      <c r="AC1449" s="4">
        <v>0.2738794386386871</v>
      </c>
      <c r="AD1449" s="4">
        <v>0.3063530623912811</v>
      </c>
      <c r="AE1449" s="4">
        <v>0.00167191622313112</v>
      </c>
      <c r="AF1449" s="4">
        <v>0.3121501803398132</v>
      </c>
      <c r="AG1449" s="4">
        <v>0.001683166832663119</v>
      </c>
      <c r="AH1449" s="4">
        <v>0.6666666865348816</v>
      </c>
      <c r="AI1449" s="4">
        <v>-0.2195652425289154</v>
      </c>
      <c r="AJ1449" s="4">
        <v>2.737391471862793</v>
      </c>
      <c r="AK1449" s="4">
        <v>1</v>
      </c>
      <c r="AL1449" s="4">
        <v>0</v>
      </c>
      <c r="AM1449" s="4">
        <v>0.1599999964237213</v>
      </c>
      <c r="AN1449" s="4">
        <v>111115</v>
      </c>
      <c r="AO1449" s="4">
        <f>X1449*0.000001/(K1449*0.0001)</f>
        <v>0.832444356282552</v>
      </c>
      <c r="AP1449" s="4">
        <f>(U1449-T1449)/(1000-U1449)*AO1449</f>
        <v>0.00315155233834614</v>
      </c>
      <c r="AQ1449" s="4">
        <f>(P1449+273.15)</f>
        <v>298.1447452545166</v>
      </c>
      <c r="AR1449" s="4">
        <f>(O1449+273.15)</f>
        <v>297.1118530273437</v>
      </c>
      <c r="AS1449" s="4">
        <f>(Y1449*AK1449+Z1449*AL1449)*AM1449</f>
        <v>319.8046217580595</v>
      </c>
      <c r="AT1449" s="4">
        <f>((AS1449+0.00000010773*(AR1449^4-AQ1449^4))-AP1449*44100)/(L1449*0.92*2*29.3+0.00000043092*AQ1449^3)</f>
        <v>1.921974183505207</v>
      </c>
      <c r="AU1449" s="4">
        <f>0.61365*EXP(17.502*J1449/(240.97+J1449))</f>
        <v>3.178681586914308</v>
      </c>
      <c r="AV1449" s="4">
        <f>AU1449*1000/AA1449</f>
        <v>31.28501494169352</v>
      </c>
      <c r="AW1449" s="4">
        <f>(AV1449-U1449)</f>
        <v>13.85507948637125</v>
      </c>
      <c r="AX1449" s="4">
        <f>IF(D1449,P1449,(O1449+P1449)/2)</f>
        <v>24.47829914093018</v>
      </c>
      <c r="AY1449" s="4">
        <f>0.61365*EXP(17.502*AX1449/(240.97+AX1449))</f>
        <v>3.082112827183962</v>
      </c>
      <c r="AZ1449" s="4">
        <f>IF(AW1449&lt;&gt;0,(1000-(AV1449+U1449)/2)/AW1449*AP1449,0)</f>
        <v>0.2219249975038133</v>
      </c>
      <c r="BA1449" s="4">
        <f>U1449*AA1449/1000</f>
        <v>1.770950565188978</v>
      </c>
      <c r="BB1449" s="4">
        <f>(AY1449-BA1449)</f>
        <v>1.311162261994985</v>
      </c>
      <c r="BC1449" s="4">
        <f>1/(1.6/F1449+1.37/N1449)</f>
        <v>0.1402788759555053</v>
      </c>
      <c r="BD1449" s="3">
        <f>G1449*AA1449*0.001</f>
      </c>
      <c r="BE1449" s="3">
        <f>G1449/S1449</f>
      </c>
      <c r="BF1449" s="4">
        <f>(1-AP1449*AA1449/AU1449/F1449)*100</f>
        <v>58.1547971065385</v>
      </c>
      <c r="BG1449" s="3">
        <f>(S1449-E1449/(N1449/1.35))</f>
      </c>
      <c r="BH1449" s="3">
        <f>E1449*BF1449/100/BG1449</f>
      </c>
    </row>
    <row r="1450" ht="16" customHeight="1">
      <c r="A1450" s="4">
        <v>1349</v>
      </c>
      <c r="B1450" t="s" s="2">
        <v>1494</v>
      </c>
      <c r="C1450" s="4">
        <v>7775.500031527132</v>
      </c>
      <c r="D1450" s="4">
        <v>0</v>
      </c>
      <c r="E1450" s="3">
        <f>(R1450-#REF!*(1000-T1450)/(1000-U1450))*AO1450</f>
      </c>
      <c r="F1450" s="4">
        <f>IF(AZ1450&lt;&gt;0,1/(1/AZ1450-1/N1450),0)</f>
        <v>0.2409505842251372</v>
      </c>
      <c r="G1450" s="3">
        <f>((BC1450-AP1450/2)*S1450-E1450)/(BC1450+AP1450/2)</f>
      </c>
      <c r="H1450" s="4">
        <f>AP1450*1000</f>
        <v>3.154554146906825</v>
      </c>
      <c r="I1450" s="4">
        <f>(AU1450-BA1450)</f>
        <v>1.407910127977072</v>
      </c>
      <c r="J1450" s="4">
        <f>(P1450+AT1450*D1450)</f>
        <v>24.99687004089355</v>
      </c>
      <c r="K1450" s="4">
        <v>6</v>
      </c>
      <c r="L1450" s="4">
        <f>(K1450*AI1450+AJ1450)</f>
        <v>1.420000016689301</v>
      </c>
      <c r="M1450" s="4">
        <v>1</v>
      </c>
      <c r="N1450" s="4">
        <f>L1450*(M1450+1)*(M1450+1)/(M1450*M1450+1)</f>
        <v>2.840000033378601</v>
      </c>
      <c r="O1450" s="4">
        <v>23.96252059936523</v>
      </c>
      <c r="P1450" s="4">
        <v>24.99687004089355</v>
      </c>
      <c r="Q1450" s="4">
        <v>23.48843193054199</v>
      </c>
      <c r="R1450" s="4">
        <v>199.7538299560547</v>
      </c>
      <c r="S1450" s="4">
        <v>194.5919952392578</v>
      </c>
      <c r="T1450" s="4">
        <v>13.70875453948975</v>
      </c>
      <c r="U1450" s="4">
        <v>17.43219375610352</v>
      </c>
      <c r="V1450" s="4">
        <v>46.61292266845703</v>
      </c>
      <c r="W1450" s="4">
        <v>59.27097702026367</v>
      </c>
      <c r="X1450" s="4">
        <v>499.4678039550781</v>
      </c>
      <c r="Y1450" s="4">
        <v>1998.695190429688</v>
      </c>
      <c r="Z1450" s="4">
        <v>316.7412719726562</v>
      </c>
      <c r="AA1450" s="4">
        <v>101.603630065918</v>
      </c>
      <c r="AB1450" s="4">
        <v>3.792580604553223</v>
      </c>
      <c r="AC1450" s="4">
        <v>0.2738794386386871</v>
      </c>
      <c r="AD1450" s="4">
        <v>0.3063530623912811</v>
      </c>
      <c r="AE1450" s="4">
        <v>0.00167191622313112</v>
      </c>
      <c r="AF1450" s="4">
        <v>0.3121501803398132</v>
      </c>
      <c r="AG1450" s="4">
        <v>0.001683166832663119</v>
      </c>
      <c r="AH1450" s="4">
        <v>1</v>
      </c>
      <c r="AI1450" s="4">
        <v>-0.2195652425289154</v>
      </c>
      <c r="AJ1450" s="4">
        <v>2.737391471862793</v>
      </c>
      <c r="AK1450" s="4">
        <v>1</v>
      </c>
      <c r="AL1450" s="4">
        <v>0</v>
      </c>
      <c r="AM1450" s="4">
        <v>0.1599999964237213</v>
      </c>
      <c r="AN1450" s="4">
        <v>111115</v>
      </c>
      <c r="AO1450" s="4">
        <f>X1450*0.000001/(K1450*0.0001)</f>
        <v>0.8324463399251302</v>
      </c>
      <c r="AP1450" s="4">
        <f>(U1450-T1450)/(1000-U1450)*AO1450</f>
        <v>0.003154554146906826</v>
      </c>
      <c r="AQ1450" s="4">
        <f>(P1450+273.15)</f>
        <v>298.1468700408935</v>
      </c>
      <c r="AR1450" s="4">
        <f>(O1450+273.15)</f>
        <v>297.1125205993652</v>
      </c>
      <c r="AS1450" s="4">
        <f>(Y1450*AK1450+Z1450*AL1450)*AM1450</f>
        <v>319.791223320859</v>
      </c>
      <c r="AT1450" s="4">
        <f>((AS1450+0.00000010773*(AR1450^4-AQ1450^4))-AP1450*44100)/(L1450*0.92*2*29.3+0.00000043092*AQ1450^3)</f>
        <v>1.920121754832187</v>
      </c>
      <c r="AU1450" s="4">
        <f>0.61365*EXP(17.502*J1450/(240.97+J1450))</f>
        <v>3.179084293609618</v>
      </c>
      <c r="AV1450" s="4">
        <f>AU1450*1000/AA1450</f>
        <v>31.28908181279651</v>
      </c>
      <c r="AW1450" s="4">
        <f>(AV1450-U1450)</f>
        <v>13.85688805669299</v>
      </c>
      <c r="AX1450" s="4">
        <f>IF(D1450,P1450,(O1450+P1450)/2)</f>
        <v>24.47969532012939</v>
      </c>
      <c r="AY1450" s="4">
        <f>0.61365*EXP(17.502*AX1450/(240.97+AX1450))</f>
        <v>3.082370397802942</v>
      </c>
      <c r="AZ1450" s="4">
        <f>IF(AW1450&lt;&gt;0,(1000-(AV1450+U1450)/2)/AW1450*AP1450,0)</f>
        <v>0.2221066651740783</v>
      </c>
      <c r="BA1450" s="4">
        <f>U1450*AA1450/1000</f>
        <v>1.771174165632547</v>
      </c>
      <c r="BB1450" s="4">
        <f>(AY1450-BA1450)</f>
        <v>1.311196232170395</v>
      </c>
      <c r="BC1450" s="4">
        <f>1/(1.6/F1450+1.37/N1450)</f>
        <v>0.140395013803782</v>
      </c>
      <c r="BD1450" s="3">
        <f>G1450*AA1450*0.001</f>
      </c>
      <c r="BE1450" s="3">
        <f>G1450/S1450</f>
      </c>
      <c r="BF1450" s="4">
        <f>(1-AP1450*AA1450/AU1450/F1450)*100</f>
        <v>58.1575424851336</v>
      </c>
      <c r="BG1450" s="3">
        <f>(S1450-E1450/(N1450/1.35))</f>
      </c>
      <c r="BH1450" s="3">
        <f>E1450*BF1450/100/BG1450</f>
      </c>
    </row>
    <row r="1451" ht="16" customHeight="1">
      <c r="A1451" s="4">
        <v>1350</v>
      </c>
      <c r="B1451" t="s" s="2">
        <v>1495</v>
      </c>
      <c r="C1451" s="4">
        <v>7780.500031415373</v>
      </c>
      <c r="D1451" s="4">
        <v>0</v>
      </c>
      <c r="E1451" s="3">
        <f>(R1451-#REF!*(1000-T1451)/(1000-U1451))*AO1451</f>
      </c>
      <c r="F1451" s="4">
        <f>IF(AZ1451&lt;&gt;0,1/(1/AZ1451-1/N1451),0)</f>
        <v>0.2413438404997872</v>
      </c>
      <c r="G1451" s="3">
        <f>((BC1451-AP1451/2)*S1451-E1451)/(BC1451+AP1451/2)</f>
      </c>
      <c r="H1451" s="4">
        <f>AP1451*1000</f>
        <v>3.157802755447249</v>
      </c>
      <c r="I1451" s="4">
        <f>(AU1451-BA1451)</f>
        <v>1.407241326846865</v>
      </c>
      <c r="J1451" s="4">
        <f>(P1451+AT1451*D1451)</f>
        <v>24.99441146850586</v>
      </c>
      <c r="K1451" s="4">
        <v>6</v>
      </c>
      <c r="L1451" s="4">
        <f>(K1451*AI1451+AJ1451)</f>
        <v>1.420000016689301</v>
      </c>
      <c r="M1451" s="4">
        <v>1</v>
      </c>
      <c r="N1451" s="4">
        <f>L1451*(M1451+1)*(M1451+1)/(M1451*M1451+1)</f>
        <v>2.840000033378601</v>
      </c>
      <c r="O1451" s="4">
        <v>23.96378707885742</v>
      </c>
      <c r="P1451" s="4">
        <v>24.99441146850586</v>
      </c>
      <c r="Q1451" s="4">
        <v>23.48833084106445</v>
      </c>
      <c r="R1451" s="4">
        <v>199.7634582519531</v>
      </c>
      <c r="S1451" s="4">
        <v>194.5391387939453</v>
      </c>
      <c r="T1451" s="4">
        <v>13.70723056793213</v>
      </c>
      <c r="U1451" s="4">
        <v>17.43423461914062</v>
      </c>
      <c r="V1451" s="4">
        <v>46.60444259643555</v>
      </c>
      <c r="W1451" s="4">
        <v>59.27319717407227</v>
      </c>
      <c r="X1451" s="4">
        <v>499.5028991699219</v>
      </c>
      <c r="Y1451" s="4">
        <v>1998.639526367188</v>
      </c>
      <c r="Z1451" s="4">
        <v>323.3125610351562</v>
      </c>
      <c r="AA1451" s="4">
        <v>101.6033706665039</v>
      </c>
      <c r="AB1451" s="4">
        <v>3.792580604553223</v>
      </c>
      <c r="AC1451" s="4">
        <v>0.2738794386386871</v>
      </c>
      <c r="AD1451" s="4">
        <v>0.3063530623912811</v>
      </c>
      <c r="AE1451" s="4">
        <v>0.00167191622313112</v>
      </c>
      <c r="AF1451" s="4">
        <v>0.3121501803398132</v>
      </c>
      <c r="AG1451" s="4">
        <v>0.001683166832663119</v>
      </c>
      <c r="AH1451" s="4">
        <v>1</v>
      </c>
      <c r="AI1451" s="4">
        <v>-0.2195652425289154</v>
      </c>
      <c r="AJ1451" s="4">
        <v>2.737391471862793</v>
      </c>
      <c r="AK1451" s="4">
        <v>1</v>
      </c>
      <c r="AL1451" s="4">
        <v>0</v>
      </c>
      <c r="AM1451" s="4">
        <v>0.1599999964237213</v>
      </c>
      <c r="AN1451" s="4">
        <v>111115</v>
      </c>
      <c r="AO1451" s="4">
        <f>X1451*0.000001/(K1451*0.0001)</f>
        <v>0.8325048319498697</v>
      </c>
      <c r="AP1451" s="4">
        <f>(U1451-T1451)/(1000-U1451)*AO1451</f>
        <v>0.003157802755447249</v>
      </c>
      <c r="AQ1451" s="4">
        <f>(P1451+273.15)</f>
        <v>298.1444114685058</v>
      </c>
      <c r="AR1451" s="4">
        <f>(O1451+273.15)</f>
        <v>297.1137870788574</v>
      </c>
      <c r="AS1451" s="4">
        <f>(Y1451*AK1451+Z1451*AL1451)*AM1451</f>
        <v>319.7823170710581</v>
      </c>
      <c r="AT1451" s="4">
        <f>((AS1451+0.00000010773*(AR1451^4-AQ1451^4))-AP1451*44100)/(L1451*0.92*2*29.3+0.00000043092*AQ1451^3)</f>
        <v>1.918880094150712</v>
      </c>
      <c r="AU1451" s="4">
        <f>0.61365*EXP(17.502*J1451/(240.97+J1451))</f>
        <v>3.178618329142204</v>
      </c>
      <c r="AV1451" s="4">
        <f>AU1451*1000/AA1451</f>
        <v>31.28457558337792</v>
      </c>
      <c r="AW1451" s="4">
        <f>(AV1451-U1451)</f>
        <v>13.85034096423729</v>
      </c>
      <c r="AX1451" s="4">
        <f>IF(D1451,P1451,(O1451+P1451)/2)</f>
        <v>24.47909927368164</v>
      </c>
      <c r="AY1451" s="4">
        <f>0.61365*EXP(17.502*AX1451/(240.97+AX1451))</f>
        <v>3.082260435366888</v>
      </c>
      <c r="AZ1451" s="4">
        <f>IF(AW1451&lt;&gt;0,(1000-(AV1451+U1451)/2)/AW1451*AP1451,0)</f>
        <v>0.2224407736136259</v>
      </c>
      <c r="BA1451" s="4">
        <f>U1451*AA1451/1000</f>
        <v>1.771377002295339</v>
      </c>
      <c r="BB1451" s="4">
        <f>(AY1451-BA1451)</f>
        <v>1.310883433071549</v>
      </c>
      <c r="BC1451" s="4">
        <f>1/(1.6/F1451+1.37/N1451)</f>
        <v>0.1406086107511355</v>
      </c>
      <c r="BD1451" s="3">
        <f>G1451*AA1451*0.001</f>
      </c>
      <c r="BE1451" s="3">
        <f>G1451/S1451</f>
      </c>
      <c r="BF1451" s="4">
        <f>(1-AP1451*AA1451/AU1451/F1451)*100</f>
        <v>58.17667926872102</v>
      </c>
      <c r="BG1451" s="3">
        <f>(S1451-E1451/(N1451/1.35))</f>
      </c>
      <c r="BH1451" s="3">
        <f>E1451*BF1451/100/BG1451</f>
      </c>
    </row>
    <row r="1452" ht="16" customHeight="1">
      <c r="A1452" s="4">
        <v>1351</v>
      </c>
      <c r="B1452" t="s" s="2">
        <v>1496</v>
      </c>
      <c r="C1452" s="4">
        <v>7786.000031292439</v>
      </c>
      <c r="D1452" s="4">
        <v>0</v>
      </c>
      <c r="E1452" s="3">
        <f>(R1452-#REF!*(1000-T1452)/(1000-U1452))*AO1452</f>
      </c>
      <c r="F1452" s="4">
        <f>IF(AZ1452&lt;&gt;0,1/(1/AZ1452-1/N1452),0)</f>
        <v>0.241657163124863</v>
      </c>
      <c r="G1452" s="3">
        <f>((BC1452-AP1452/2)*S1452-E1452)/(BC1452+AP1452/2)</f>
      </c>
      <c r="H1452" s="4">
        <f>AP1452*1000</f>
        <v>3.16184314931553</v>
      </c>
      <c r="I1452" s="4">
        <f>(AU1452-BA1452)</f>
        <v>1.407352228627595</v>
      </c>
      <c r="J1452" s="4">
        <f>(P1452+AT1452*D1452)</f>
        <v>24.99655342102051</v>
      </c>
      <c r="K1452" s="4">
        <v>6</v>
      </c>
      <c r="L1452" s="4">
        <f>(K1452*AI1452+AJ1452)</f>
        <v>1.420000016689301</v>
      </c>
      <c r="M1452" s="4">
        <v>1</v>
      </c>
      <c r="N1452" s="4">
        <f>L1452*(M1452+1)*(M1452+1)/(M1452*M1452+1)</f>
        <v>2.840000033378601</v>
      </c>
      <c r="O1452" s="4">
        <v>23.96487808227539</v>
      </c>
      <c r="P1452" s="4">
        <v>24.99655342102051</v>
      </c>
      <c r="Q1452" s="4">
        <v>23.48855400085449</v>
      </c>
      <c r="R1452" s="4">
        <v>199.7792816162109</v>
      </c>
      <c r="S1452" s="4">
        <v>194.4918670654297</v>
      </c>
      <c r="T1452" s="4">
        <v>13.70558071136475</v>
      </c>
      <c r="U1452" s="4">
        <v>17.43714904785156</v>
      </c>
      <c r="V1452" s="4">
        <v>46.59522247314453</v>
      </c>
      <c r="W1452" s="4">
        <v>59.27849578857422</v>
      </c>
      <c r="X1452" s="4">
        <v>499.5287780761719</v>
      </c>
      <c r="Y1452" s="4">
        <v>1998.619262695312</v>
      </c>
      <c r="Z1452" s="4">
        <v>334.6137084960938</v>
      </c>
      <c r="AA1452" s="4">
        <v>101.6033096313477</v>
      </c>
      <c r="AB1452" s="4">
        <v>3.792580604553223</v>
      </c>
      <c r="AC1452" s="4">
        <v>0.2738794386386871</v>
      </c>
      <c r="AD1452" s="4">
        <v>0.3063530623912811</v>
      </c>
      <c r="AE1452" s="4">
        <v>0.00167191622313112</v>
      </c>
      <c r="AF1452" s="4">
        <v>0.3121501803398132</v>
      </c>
      <c r="AG1452" s="4">
        <v>0.001683166832663119</v>
      </c>
      <c r="AH1452" s="4">
        <v>1</v>
      </c>
      <c r="AI1452" s="4">
        <v>-0.2195652425289154</v>
      </c>
      <c r="AJ1452" s="4">
        <v>2.737391471862793</v>
      </c>
      <c r="AK1452" s="4">
        <v>1</v>
      </c>
      <c r="AL1452" s="4">
        <v>0</v>
      </c>
      <c r="AM1452" s="4">
        <v>0.1599999964237213</v>
      </c>
      <c r="AN1452" s="4">
        <v>111115</v>
      </c>
      <c r="AO1452" s="4">
        <f>X1452*0.000001/(K1452*0.0001)</f>
        <v>0.8325479634602863</v>
      </c>
      <c r="AP1452" s="4">
        <f>(U1452-T1452)/(1000-U1452)*AO1452</f>
        <v>0.003161843149315531</v>
      </c>
      <c r="AQ1452" s="4">
        <f>(P1452+273.15)</f>
        <v>298.1465534210205</v>
      </c>
      <c r="AR1452" s="4">
        <f>(O1452+273.15)</f>
        <v>297.1148780822754</v>
      </c>
      <c r="AS1452" s="4">
        <f>(Y1452*AK1452+Z1452*AL1452)*AM1452</f>
        <v>319.7790748836305</v>
      </c>
      <c r="AT1452" s="4">
        <f>((AS1452+0.00000010773*(AR1452^4-AQ1452^4))-AP1452*44100)/(L1452*0.92*2*29.3+0.00000043092*AQ1452^3)</f>
        <v>1.916674629902579</v>
      </c>
      <c r="AU1452" s="4">
        <f>0.61365*EXP(17.502*J1452/(240.97+J1452))</f>
        <v>3.179024282424417</v>
      </c>
      <c r="AV1452" s="4">
        <f>AU1452*1000/AA1452</f>
        <v>31.28858984967152</v>
      </c>
      <c r="AW1452" s="4">
        <f>(AV1452-U1452)</f>
        <v>13.85144080181996</v>
      </c>
      <c r="AX1452" s="4">
        <f>IF(D1452,P1452,(O1452+P1452)/2)</f>
        <v>24.48071575164795</v>
      </c>
      <c r="AY1452" s="4">
        <f>0.61365*EXP(17.502*AX1452/(240.97+AX1452))</f>
        <v>3.082558661454216</v>
      </c>
      <c r="AZ1452" s="4">
        <f>IF(AW1452&lt;&gt;0,(1000-(AV1452+U1452)/2)/AW1452*AP1452,0)</f>
        <v>0.2227069098144633</v>
      </c>
      <c r="BA1452" s="4">
        <f>U1452*AA1452/1000</f>
        <v>1.771672053796821</v>
      </c>
      <c r="BB1452" s="4">
        <f>(AY1452-BA1452)</f>
        <v>1.310886607657394</v>
      </c>
      <c r="BC1452" s="4">
        <f>1/(1.6/F1452+1.37/N1452)</f>
        <v>0.1407787579852018</v>
      </c>
      <c r="BD1452" s="3">
        <f>G1452*AA1452*0.001</f>
      </c>
      <c r="BE1452" s="3">
        <f>G1452/S1452</f>
      </c>
      <c r="BF1452" s="4">
        <f>(1-AP1452*AA1452/AU1452/F1452)*100</f>
        <v>58.18282803723483</v>
      </c>
      <c r="BG1452" s="3">
        <f>(S1452-E1452/(N1452/1.35))</f>
      </c>
      <c r="BH1452" s="3">
        <f>E1452*BF1452/100/BG1452</f>
      </c>
    </row>
    <row r="1453" ht="16" customHeight="1">
      <c r="A1453" s="4">
        <v>1352</v>
      </c>
      <c r="B1453" t="s" s="2">
        <v>1497</v>
      </c>
      <c r="C1453" s="4">
        <v>7791.000031180680</v>
      </c>
      <c r="D1453" s="4">
        <v>0</v>
      </c>
      <c r="E1453" s="3">
        <f>(R1453-#REF!*(1000-T1453)/(1000-U1453))*AO1453</f>
      </c>
      <c r="F1453" s="4">
        <f>IF(AZ1453&lt;&gt;0,1/(1/AZ1453-1/N1453),0)</f>
        <v>0.2419810961136933</v>
      </c>
      <c r="G1453" s="3">
        <f>((BC1453-AP1453/2)*S1453-E1453)/(BC1453+AP1453/2)</f>
      </c>
      <c r="H1453" s="4">
        <f>AP1453*1000</f>
        <v>3.165124666289832</v>
      </c>
      <c r="I1453" s="4">
        <f>(AU1453-BA1453)</f>
        <v>1.407069330679311</v>
      </c>
      <c r="J1453" s="4">
        <f>(P1453+AT1453*D1453)</f>
        <v>24.99623107910156</v>
      </c>
      <c r="K1453" s="4">
        <v>6</v>
      </c>
      <c r="L1453" s="4">
        <f>(K1453*AI1453+AJ1453)</f>
        <v>1.420000016689301</v>
      </c>
      <c r="M1453" s="4">
        <v>1</v>
      </c>
      <c r="N1453" s="4">
        <f>L1453*(M1453+1)*(M1453+1)/(M1453*M1453+1)</f>
        <v>2.840000033378601</v>
      </c>
      <c r="O1453" s="4">
        <v>23.96530342102051</v>
      </c>
      <c r="P1453" s="4">
        <v>24.99623107910156</v>
      </c>
      <c r="Q1453" s="4">
        <v>23.48864364624023</v>
      </c>
      <c r="R1453" s="4">
        <v>199.8060913085938</v>
      </c>
      <c r="S1453" s="4">
        <v>194.4692077636719</v>
      </c>
      <c r="T1453" s="4">
        <v>13.70391941070557</v>
      </c>
      <c r="U1453" s="4">
        <v>17.43938446044922</v>
      </c>
      <c r="V1453" s="4">
        <v>46.58863830566406</v>
      </c>
      <c r="W1453" s="4">
        <v>59.28436279296875</v>
      </c>
      <c r="X1453" s="4">
        <v>499.5244445800781</v>
      </c>
      <c r="Y1453" s="4">
        <v>1998.680786132812</v>
      </c>
      <c r="Z1453" s="4">
        <v>356.8640441894531</v>
      </c>
      <c r="AA1453" s="4">
        <v>101.6030044555664</v>
      </c>
      <c r="AB1453" s="4">
        <v>3.792580604553223</v>
      </c>
      <c r="AC1453" s="4">
        <v>0.2738794386386871</v>
      </c>
      <c r="AD1453" s="4">
        <v>0.3063530623912811</v>
      </c>
      <c r="AE1453" s="4">
        <v>0.00167191622313112</v>
      </c>
      <c r="AF1453" s="4">
        <v>0.3121501803398132</v>
      </c>
      <c r="AG1453" s="4">
        <v>0.001683166832663119</v>
      </c>
      <c r="AH1453" s="4">
        <v>1</v>
      </c>
      <c r="AI1453" s="4">
        <v>-0.2195652425289154</v>
      </c>
      <c r="AJ1453" s="4">
        <v>2.737391471862793</v>
      </c>
      <c r="AK1453" s="4">
        <v>1</v>
      </c>
      <c r="AL1453" s="4">
        <v>0</v>
      </c>
      <c r="AM1453" s="4">
        <v>0.1599999964237213</v>
      </c>
      <c r="AN1453" s="4">
        <v>111115</v>
      </c>
      <c r="AO1453" s="4">
        <f>X1453*0.000001/(K1453*0.0001)</f>
        <v>0.8325407409667969</v>
      </c>
      <c r="AP1453" s="4">
        <f>(U1453-T1453)/(1000-U1453)*AO1453</f>
        <v>0.003165124666289832</v>
      </c>
      <c r="AQ1453" s="4">
        <f>(P1453+273.15)</f>
        <v>298.1462310791015</v>
      </c>
      <c r="AR1453" s="4">
        <f>(O1453+273.15)</f>
        <v>297.1153034210205</v>
      </c>
      <c r="AS1453" s="4">
        <f>(Y1453*AK1453+Z1453*AL1453)*AM1453</f>
        <v>319.7889186334105</v>
      </c>
      <c r="AT1453" s="4">
        <f>((AS1453+0.00000010773*(AR1453^4-AQ1453^4))-AP1453*44100)/(L1453*0.92*2*29.3+0.00000043092*AQ1453^3)</f>
        <v>1.915238872743785</v>
      </c>
      <c r="AU1453" s="4">
        <f>0.61365*EXP(17.502*J1453/(240.97+J1453))</f>
        <v>3.178963187716668</v>
      </c>
      <c r="AV1453" s="4">
        <f>AU1453*1000/AA1453</f>
        <v>31.2880825203049</v>
      </c>
      <c r="AW1453" s="4">
        <f>(AV1453-U1453)</f>
        <v>13.84869805985568</v>
      </c>
      <c r="AX1453" s="4">
        <f>IF(D1453,P1453,(O1453+P1453)/2)</f>
        <v>24.48076725006104</v>
      </c>
      <c r="AY1453" s="4">
        <f>0.61365*EXP(17.502*AX1453/(240.97+AX1453))</f>
        <v>3.082568162876871</v>
      </c>
      <c r="AZ1453" s="4">
        <f>IF(AW1453&lt;&gt;0,(1000-(AV1453+U1453)/2)/AW1453*AP1453,0)</f>
        <v>0.2229820015650416</v>
      </c>
      <c r="BA1453" s="4">
        <f>U1453*AA1453/1000</f>
        <v>1.771893857037357</v>
      </c>
      <c r="BB1453" s="4">
        <f>(AY1453-BA1453)</f>
        <v>1.310674305839513</v>
      </c>
      <c r="BC1453" s="4">
        <f>1/(1.6/F1453+1.37/N1453)</f>
        <v>0.1409546355892774</v>
      </c>
      <c r="BD1453" s="3">
        <f>G1453*AA1453*0.001</f>
      </c>
      <c r="BE1453" s="3">
        <f>G1453/S1453</f>
      </c>
      <c r="BF1453" s="4">
        <f>(1-AP1453*AA1453/AU1453/F1453)*100</f>
        <v>58.19478777819653</v>
      </c>
      <c r="BG1453" s="3">
        <f>(S1453-E1453/(N1453/1.35))</f>
      </c>
      <c r="BH1453" s="3">
        <f>E1453*BF1453/100/BG1453</f>
      </c>
    </row>
    <row r="1454" ht="16" customHeight="1">
      <c r="A1454" s="4">
        <v>1353</v>
      </c>
      <c r="B1454" t="s" s="2">
        <v>1498</v>
      </c>
      <c r="C1454" s="4">
        <v>7796.000031068921</v>
      </c>
      <c r="D1454" s="4">
        <v>0</v>
      </c>
      <c r="E1454" s="3">
        <f>(R1454-#REF!*(1000-T1454)/(1000-U1454))*AO1454</f>
      </c>
      <c r="F1454" s="4">
        <f>IF(AZ1454&lt;&gt;0,1/(1/AZ1454-1/N1454),0)</f>
        <v>0.2422923072365227</v>
      </c>
      <c r="G1454" s="3">
        <f>((BC1454-AP1454/2)*S1454-E1454)/(BC1454+AP1454/2)</f>
      </c>
      <c r="H1454" s="4">
        <f>AP1454*1000</f>
        <v>3.168925472365774</v>
      </c>
      <c r="I1454" s="4">
        <f>(AU1454-BA1454)</f>
        <v>1.407084154566184</v>
      </c>
      <c r="J1454" s="4">
        <f>(P1454+AT1454*D1454)</f>
        <v>24.99794769287109</v>
      </c>
      <c r="K1454" s="4">
        <v>6</v>
      </c>
      <c r="L1454" s="4">
        <f>(K1454*AI1454+AJ1454)</f>
        <v>1.420000016689301</v>
      </c>
      <c r="M1454" s="4">
        <v>1</v>
      </c>
      <c r="N1454" s="4">
        <f>L1454*(M1454+1)*(M1454+1)/(M1454*M1454+1)</f>
        <v>2.840000033378601</v>
      </c>
      <c r="O1454" s="4">
        <v>23.96613311767578</v>
      </c>
      <c r="P1454" s="4">
        <v>24.99794769287109</v>
      </c>
      <c r="Q1454" s="4">
        <v>23.48901557922363</v>
      </c>
      <c r="R1454" s="4">
        <v>199.8073425292969</v>
      </c>
      <c r="S1454" s="4">
        <v>194.4514770507812</v>
      </c>
      <c r="T1454" s="4">
        <v>13.70235061645508</v>
      </c>
      <c r="U1454" s="4">
        <v>17.44247627258301</v>
      </c>
      <c r="V1454" s="4">
        <v>46.58063888549805</v>
      </c>
      <c r="W1454" s="4">
        <v>59.29165267944336</v>
      </c>
      <c r="X1454" s="4">
        <v>499.499511718750</v>
      </c>
      <c r="Y1454" s="4">
        <v>1998.780395507812</v>
      </c>
      <c r="Z1454" s="4">
        <v>393.3379211425781</v>
      </c>
      <c r="AA1454" s="4">
        <v>101.6027984619141</v>
      </c>
      <c r="AB1454" s="4">
        <v>3.792580604553223</v>
      </c>
      <c r="AC1454" s="4">
        <v>0.2738794386386871</v>
      </c>
      <c r="AD1454" s="4">
        <v>0.3063530623912811</v>
      </c>
      <c r="AE1454" s="4">
        <v>0.00167191622313112</v>
      </c>
      <c r="AF1454" s="4">
        <v>0.3121501803398132</v>
      </c>
      <c r="AG1454" s="4">
        <v>0.001683166832663119</v>
      </c>
      <c r="AH1454" s="4">
        <v>1</v>
      </c>
      <c r="AI1454" s="4">
        <v>-0.2195652425289154</v>
      </c>
      <c r="AJ1454" s="4">
        <v>2.737391471862793</v>
      </c>
      <c r="AK1454" s="4">
        <v>1</v>
      </c>
      <c r="AL1454" s="4">
        <v>0</v>
      </c>
      <c r="AM1454" s="4">
        <v>0.1599999964237213</v>
      </c>
      <c r="AN1454" s="4">
        <v>111115</v>
      </c>
      <c r="AO1454" s="4">
        <f>X1454*0.000001/(K1454*0.0001)</f>
        <v>0.8324991861979165</v>
      </c>
      <c r="AP1454" s="4">
        <f>(U1454-T1454)/(1000-U1454)*AO1454</f>
        <v>0.003168925472365774</v>
      </c>
      <c r="AQ1454" s="4">
        <f>(P1454+273.15)</f>
        <v>298.1479476928711</v>
      </c>
      <c r="AR1454" s="4">
        <f>(O1454+273.15)</f>
        <v>297.1161331176758</v>
      </c>
      <c r="AS1454" s="4">
        <f>(Y1454*AK1454+Z1454*AL1454)*AM1454</f>
        <v>319.8048561330543</v>
      </c>
      <c r="AT1454" s="4">
        <f>((AS1454+0.00000010773*(AR1454^4-AQ1454^4))-AP1454*44100)/(L1454*0.92*2*29.3+0.00000043092*AQ1454^3)</f>
        <v>1.913394239257774</v>
      </c>
      <c r="AU1454" s="4">
        <f>0.61365*EXP(17.502*J1454/(240.97+J1454))</f>
        <v>3.179288555966154</v>
      </c>
      <c r="AV1454" s="4">
        <f>AU1454*1000/AA1454</f>
        <v>31.29134831023295</v>
      </c>
      <c r="AW1454" s="4">
        <f>(AV1454-U1454)</f>
        <v>13.84887203764994</v>
      </c>
      <c r="AX1454" s="4">
        <f>IF(D1454,P1454,(O1454+P1454)/2)</f>
        <v>24.48204040527344</v>
      </c>
      <c r="AY1454" s="4">
        <f>0.61365*EXP(17.502*AX1454/(240.97+AX1454))</f>
        <v>3.082803067298904</v>
      </c>
      <c r="AZ1454" s="4">
        <f>IF(AW1454&lt;&gt;0,(1000-(AV1454+U1454)/2)/AW1454*AP1454,0)</f>
        <v>0.2232462351386756</v>
      </c>
      <c r="BA1454" s="4">
        <f>U1454*AA1454/1000</f>
        <v>1.772204401399969</v>
      </c>
      <c r="BB1454" s="4">
        <f>(AY1454-BA1454)</f>
        <v>1.310598665898934</v>
      </c>
      <c r="BC1454" s="4">
        <f>1/(1.6/F1454+1.37/N1454)</f>
        <v>0.1411235757733799</v>
      </c>
      <c r="BD1454" s="3">
        <f>G1454*AA1454*0.001</f>
      </c>
      <c r="BE1454" s="3">
        <f>G1454/S1454</f>
      </c>
      <c r="BF1454" s="4">
        <f>(1-AP1454*AA1454/AU1454/F1454)*100</f>
        <v>58.2027101306445</v>
      </c>
      <c r="BG1454" s="3">
        <f>(S1454-E1454/(N1454/1.35))</f>
      </c>
      <c r="BH1454" s="3">
        <f>E1454*BF1454/100/BG1454</f>
      </c>
    </row>
    <row r="1455" ht="16" customHeight="1">
      <c r="A1455" s="4">
        <v>1354</v>
      </c>
      <c r="B1455" t="s" s="2">
        <v>1499</v>
      </c>
      <c r="C1455" s="4">
        <v>7801.500030945987</v>
      </c>
      <c r="D1455" s="4">
        <v>0</v>
      </c>
      <c r="E1455" s="3">
        <f>(R1455-#REF!*(1000-T1455)/(1000-U1455))*AO1455</f>
      </c>
      <c r="F1455" s="4">
        <f>IF(AZ1455&lt;&gt;0,1/(1/AZ1455-1/N1455),0)</f>
        <v>0.2427061412655355</v>
      </c>
      <c r="G1455" s="3">
        <f>((BC1455-AP1455/2)*S1455-E1455)/(BC1455+AP1455/2)</f>
      </c>
      <c r="H1455" s="4">
        <f>AP1455*1000</f>
        <v>3.173879479350881</v>
      </c>
      <c r="I1455" s="4">
        <f>(AU1455-BA1455)</f>
        <v>1.407059931502509</v>
      </c>
      <c r="J1455" s="4">
        <f>(P1455+AT1455*D1455)</f>
        <v>24.99978256225586</v>
      </c>
      <c r="K1455" s="4">
        <v>6</v>
      </c>
      <c r="L1455" s="4">
        <f>(K1455*AI1455+AJ1455)</f>
        <v>1.420000016689301</v>
      </c>
      <c r="M1455" s="4">
        <v>1</v>
      </c>
      <c r="N1455" s="4">
        <f>L1455*(M1455+1)*(M1455+1)/(M1455*M1455+1)</f>
        <v>2.840000033378601</v>
      </c>
      <c r="O1455" s="4">
        <v>23.96743392944336</v>
      </c>
      <c r="P1455" s="4">
        <v>24.99978256225586</v>
      </c>
      <c r="Q1455" s="4">
        <v>23.48938369750977</v>
      </c>
      <c r="R1455" s="4">
        <v>199.8654327392578</v>
      </c>
      <c r="S1455" s="4">
        <v>194.4959869384766</v>
      </c>
      <c r="T1455" s="4">
        <v>13.70020008087158</v>
      </c>
      <c r="U1455" s="4">
        <v>17.44619560241699</v>
      </c>
      <c r="V1455" s="4">
        <v>46.56991958618164</v>
      </c>
      <c r="W1455" s="4">
        <v>59.29952239990234</v>
      </c>
      <c r="X1455" s="4">
        <v>499.4945678710938</v>
      </c>
      <c r="Y1455" s="4">
        <v>1998.878417968750</v>
      </c>
      <c r="Z1455" s="4">
        <v>437.4522399902344</v>
      </c>
      <c r="AA1455" s="4">
        <v>101.6024627685547</v>
      </c>
      <c r="AB1455" s="4">
        <v>3.792580604553223</v>
      </c>
      <c r="AC1455" s="4">
        <v>0.2738794386386871</v>
      </c>
      <c r="AD1455" s="4">
        <v>0.3063530623912811</v>
      </c>
      <c r="AE1455" s="4">
        <v>0.00167191622313112</v>
      </c>
      <c r="AF1455" s="4">
        <v>0.3121501803398132</v>
      </c>
      <c r="AG1455" s="4">
        <v>0.001683166832663119</v>
      </c>
      <c r="AH1455" s="4">
        <v>1</v>
      </c>
      <c r="AI1455" s="4">
        <v>-0.2195652425289154</v>
      </c>
      <c r="AJ1455" s="4">
        <v>2.737391471862793</v>
      </c>
      <c r="AK1455" s="4">
        <v>1</v>
      </c>
      <c r="AL1455" s="4">
        <v>0</v>
      </c>
      <c r="AM1455" s="4">
        <v>0.1599999964237213</v>
      </c>
      <c r="AN1455" s="4">
        <v>111115</v>
      </c>
      <c r="AO1455" s="4">
        <f>X1455*0.000001/(K1455*0.0001)</f>
        <v>0.8324909464518229</v>
      </c>
      <c r="AP1455" s="4">
        <f>(U1455-T1455)/(1000-U1455)*AO1455</f>
        <v>0.003173879479350881</v>
      </c>
      <c r="AQ1455" s="4">
        <f>(P1455+273.15)</f>
        <v>298.1497825622558</v>
      </c>
      <c r="AR1455" s="4">
        <f>(O1455+273.15)</f>
        <v>297.1174339294433</v>
      </c>
      <c r="AS1455" s="4">
        <f>(Y1455*AK1455+Z1455*AL1455)*AM1455</f>
        <v>319.8205397264537</v>
      </c>
      <c r="AT1455" s="4">
        <f>((AS1455+0.00000010773*(AR1455^4-AQ1455^4))-AP1455*44100)/(L1455*0.92*2*29.3+0.00000043092*AQ1455^3)</f>
        <v>1.911013535108513</v>
      </c>
      <c r="AU1455" s="4">
        <f>0.61365*EXP(17.502*J1455/(240.97+J1455))</f>
        <v>3.179636370650003</v>
      </c>
      <c r="AV1455" s="4">
        <f>AU1455*1000/AA1455</f>
        <v>31.2948749863776</v>
      </c>
      <c r="AW1455" s="4">
        <f>(AV1455-U1455)</f>
        <v>13.8486793839606</v>
      </c>
      <c r="AX1455" s="4">
        <f>IF(D1455,P1455,(O1455+P1455)/2)</f>
        <v>24.48360824584961</v>
      </c>
      <c r="AY1455" s="4">
        <f>0.61365*EXP(17.502*AX1455/(240.97+AX1455))</f>
        <v>3.083092364355761</v>
      </c>
      <c r="AZ1455" s="4">
        <f>IF(AW1455&lt;&gt;0,(1000-(AV1455+U1455)/2)/AW1455*AP1455,0)</f>
        <v>0.2235975179745706</v>
      </c>
      <c r="BA1455" s="4">
        <f>U1455*AA1455/1000</f>
        <v>1.772576439147495</v>
      </c>
      <c r="BB1455" s="4">
        <f>(AY1455-BA1455)</f>
        <v>1.310515925208266</v>
      </c>
      <c r="BC1455" s="4">
        <f>1/(1.6/F1455+1.37/N1455)</f>
        <v>0.1413481787874513</v>
      </c>
      <c r="BD1455" s="3">
        <f>G1455*AA1455*0.001</f>
      </c>
      <c r="BE1455" s="3">
        <f>G1455/S1455</f>
      </c>
      <c r="BF1455" s="4">
        <f>(1-AP1455*AA1455/AU1455/F1455)*100</f>
        <v>58.21345686622823</v>
      </c>
      <c r="BG1455" s="3">
        <f>(S1455-E1455/(N1455/1.35))</f>
      </c>
      <c r="BH1455" s="3">
        <f>E1455*BF1455/100/BG1455</f>
      </c>
    </row>
    <row r="1456" ht="16" customHeight="1">
      <c r="A1456" s="4">
        <v>1355</v>
      </c>
      <c r="B1456" t="s" s="2">
        <v>1500</v>
      </c>
      <c r="C1456" s="4">
        <v>7806.500030834228</v>
      </c>
      <c r="D1456" s="4">
        <v>0</v>
      </c>
      <c r="E1456" s="3">
        <f>(R1456-#REF!*(1000-T1456)/(1000-U1456))*AO1456</f>
      </c>
      <c r="F1456" s="4">
        <f>IF(AZ1456&lt;&gt;0,1/(1/AZ1456-1/N1456),0)</f>
        <v>0.242949283504192</v>
      </c>
      <c r="G1456" s="3">
        <f>((BC1456-AP1456/2)*S1456-E1456)/(BC1456+AP1456/2)</f>
      </c>
      <c r="H1456" s="4">
        <f>AP1456*1000</f>
        <v>3.178458382647785</v>
      </c>
      <c r="I1456" s="4">
        <f>(AU1456-BA1456)</f>
        <v>1.407780187049606</v>
      </c>
      <c r="J1456" s="4">
        <f>(P1456+AT1456*D1456)</f>
        <v>25.00542259216309</v>
      </c>
      <c r="K1456" s="4">
        <v>6</v>
      </c>
      <c r="L1456" s="4">
        <f>(K1456*AI1456+AJ1456)</f>
        <v>1.420000016689301</v>
      </c>
      <c r="M1456" s="4">
        <v>1</v>
      </c>
      <c r="N1456" s="4">
        <f>L1456*(M1456+1)*(M1456+1)/(M1456*M1456+1)</f>
        <v>2.840000033378601</v>
      </c>
      <c r="O1456" s="4">
        <v>23.96876907348633</v>
      </c>
      <c r="P1456" s="4">
        <v>25.00542259216309</v>
      </c>
      <c r="Q1456" s="4">
        <v>23.48991394042969</v>
      </c>
      <c r="R1456" s="4">
        <v>199.9309844970703</v>
      </c>
      <c r="S1456" s="4">
        <v>194.5823059082031</v>
      </c>
      <c r="T1456" s="4">
        <v>13.69832611083984</v>
      </c>
      <c r="U1456" s="4">
        <v>17.44963645935059</v>
      </c>
      <c r="V1456" s="4">
        <v>46.56008529663086</v>
      </c>
      <c r="W1456" s="4">
        <v>59.3065299987793</v>
      </c>
      <c r="X1456" s="4">
        <v>499.5047302246094</v>
      </c>
      <c r="Y1456" s="4">
        <v>1998.930297851562</v>
      </c>
      <c r="Z1456" s="4">
        <v>464.2776184082031</v>
      </c>
      <c r="AA1456" s="4">
        <v>101.6024322509766</v>
      </c>
      <c r="AB1456" s="4">
        <v>3.792580604553223</v>
      </c>
      <c r="AC1456" s="4">
        <v>0.2738794386386871</v>
      </c>
      <c r="AD1456" s="4">
        <v>0.3063530623912811</v>
      </c>
      <c r="AE1456" s="4">
        <v>0.00167191622313112</v>
      </c>
      <c r="AF1456" s="4">
        <v>0.3121501803398132</v>
      </c>
      <c r="AG1456" s="4">
        <v>0.001683166832663119</v>
      </c>
      <c r="AH1456" s="4">
        <v>0.6666666865348816</v>
      </c>
      <c r="AI1456" s="4">
        <v>-0.2195652425289154</v>
      </c>
      <c r="AJ1456" s="4">
        <v>2.737391471862793</v>
      </c>
      <c r="AK1456" s="4">
        <v>1</v>
      </c>
      <c r="AL1456" s="4">
        <v>0</v>
      </c>
      <c r="AM1456" s="4">
        <v>0.1599999964237213</v>
      </c>
      <c r="AN1456" s="4">
        <v>111115</v>
      </c>
      <c r="AO1456" s="4">
        <f>X1456*0.000001/(K1456*0.0001)</f>
        <v>0.8325078837076821</v>
      </c>
      <c r="AP1456" s="4">
        <f>(U1456-T1456)/(1000-U1456)*AO1456</f>
        <v>0.003178458382647785</v>
      </c>
      <c r="AQ1456" s="4">
        <f>(P1456+273.15)</f>
        <v>298.1554225921631</v>
      </c>
      <c r="AR1456" s="4">
        <f>(O1456+273.15)</f>
        <v>297.1187690734863</v>
      </c>
      <c r="AS1456" s="4">
        <f>(Y1456*AK1456+Z1456*AL1456)*AM1456</f>
        <v>319.8288405075182</v>
      </c>
      <c r="AT1456" s="4">
        <f>((AS1456+0.00000010773*(AR1456^4-AQ1456^4))-AP1456*44100)/(L1456*0.92*2*29.3+0.00000043092*AQ1456^3)</f>
        <v>1.908237879449295</v>
      </c>
      <c r="AU1456" s="4">
        <f>0.61365*EXP(17.502*J1456/(240.97+J1456))</f>
        <v>3.180705693214944</v>
      </c>
      <c r="AV1456" s="4">
        <f>AU1456*1000/AA1456</f>
        <v>31.30540896263212</v>
      </c>
      <c r="AW1456" s="4">
        <f>(AV1456-U1456)</f>
        <v>13.85577250328153</v>
      </c>
      <c r="AX1456" s="4">
        <f>IF(D1456,P1456,(O1456+P1456)/2)</f>
        <v>24.48709583282471</v>
      </c>
      <c r="AY1456" s="4">
        <f>0.61365*EXP(17.502*AX1456/(240.97+AX1456))</f>
        <v>3.0837359770405</v>
      </c>
      <c r="AZ1456" s="4">
        <f>IF(AW1456&lt;&gt;0,(1000-(AV1456+U1456)/2)/AW1456*AP1456,0)</f>
        <v>0.223803865176368</v>
      </c>
      <c r="BA1456" s="4">
        <f>U1456*AA1456/1000</f>
        <v>1.772925506165338</v>
      </c>
      <c r="BB1456" s="4">
        <f>(AY1456-BA1456)</f>
        <v>1.310810470875161</v>
      </c>
      <c r="BC1456" s="4">
        <f>1/(1.6/F1456+1.37/N1456)</f>
        <v>0.1414801167071221</v>
      </c>
      <c r="BD1456" s="3">
        <f>G1456*AA1456*0.001</f>
      </c>
      <c r="BE1456" s="3">
        <f>G1456/S1456</f>
      </c>
      <c r="BF1456" s="4">
        <f>(1-AP1456*AA1456/AU1456/F1456)*100</f>
        <v>58.20911914932863</v>
      </c>
      <c r="BG1456" s="3">
        <f>(S1456-E1456/(N1456/1.35))</f>
      </c>
      <c r="BH1456" s="3">
        <f>E1456*BF1456/100/BG1456</f>
      </c>
    </row>
    <row r="1457" ht="16" customHeight="1">
      <c r="A1457" t="s" s="2">
        <v>2424</v>
      </c>
      <c r="B1457" s="3"/>
      <c r="C1457" s="3"/>
      <c r="D1457" s="3"/>
      <c r="E1457" s="3">
        <f>AVERAGE(E1451:E1456)</f>
      </c>
      <c r="F1457" s="4">
        <f>AVERAGE(F1451:F1456)</f>
        <v>0.2421549719574323</v>
      </c>
      <c r="G1457" s="3">
        <f>AVERAGE(G1451:G1456)</f>
      </c>
      <c r="H1457" s="4">
        <f>AVERAGE(H1451:H1456)</f>
        <v>3.167672317569509</v>
      </c>
      <c r="I1457" s="4">
        <f>AVERAGE(I1451:I1456)</f>
        <v>1.407264526545345</v>
      </c>
      <c r="J1457" s="4">
        <f>AVERAGE(J1451:J1456)</f>
        <v>24.99839146931966</v>
      </c>
      <c r="K1457" s="4">
        <f>AVERAGE(K1451:K1456)</f>
        <v>6</v>
      </c>
      <c r="L1457" s="4">
        <f>AVERAGE(L1451:L1456)</f>
        <v>1.420000016689301</v>
      </c>
      <c r="M1457" s="4">
        <f>AVERAGE(M1451:M1456)</f>
        <v>1</v>
      </c>
      <c r="N1457" s="4">
        <f>AVERAGE(N1451:N1456)</f>
        <v>2.840000033378601</v>
      </c>
      <c r="O1457" s="4">
        <f>AVERAGE(O1451:O1456)</f>
        <v>23.96605078379313</v>
      </c>
      <c r="P1457" s="4">
        <f>AVERAGE(P1451:P1456)</f>
        <v>24.99839146931966</v>
      </c>
      <c r="Q1457" s="4">
        <f>AVERAGE(Q1451:Q1456)</f>
        <v>23.48897361755371</v>
      </c>
      <c r="R1457" s="4">
        <f>AVERAGE(R1451:R1456)</f>
        <v>199.8254318237305</v>
      </c>
      <c r="S1457" s="4">
        <f>AVERAGE(S1451:S1456)</f>
        <v>194.504997253418</v>
      </c>
      <c r="T1457" s="4">
        <f>AVERAGE(T1451:T1456)</f>
        <v>13.70293458302816</v>
      </c>
      <c r="U1457" s="4">
        <f>AVERAGE(U1451:U1456)</f>
        <v>17.441512743632</v>
      </c>
      <c r="V1457" s="4">
        <f>AVERAGE(V1451:V1456)</f>
        <v>46.58315785725912</v>
      </c>
      <c r="W1457" s="4">
        <f>AVERAGE(W1451:W1456)</f>
        <v>59.2889601389567</v>
      </c>
      <c r="X1457" s="4">
        <f>AVERAGE(X1451:X1456)</f>
        <v>499.5091552734375</v>
      </c>
      <c r="Y1457" s="4">
        <f>AVERAGE(Y1451:Y1456)</f>
        <v>1998.754781087240</v>
      </c>
      <c r="Z1457" s="4">
        <f>AVERAGE(Z1451:Z1456)</f>
        <v>384.9763488769531</v>
      </c>
      <c r="AA1457" s="4">
        <f>AVERAGE(AA1451:AA1456)</f>
        <v>101.6028963724772</v>
      </c>
      <c r="AB1457" s="4">
        <f>AVERAGE(AB1451:AB1456)</f>
        <v>3.792580604553223</v>
      </c>
      <c r="AC1457" s="4">
        <f>AVERAGE(AC1451:AC1456)</f>
        <v>0.2738794386386871</v>
      </c>
      <c r="AD1457" s="4">
        <f>AVERAGE(AD1451:AD1456)</f>
        <v>0.3063530623912811</v>
      </c>
      <c r="AE1457" s="4">
        <f>AVERAGE(AE1451:AE1456)</f>
        <v>0.00167191622313112</v>
      </c>
      <c r="AF1457" s="4">
        <f>AVERAGE(AF1451:AF1456)</f>
        <v>0.3121501803398132</v>
      </c>
      <c r="AG1457" s="4">
        <f>AVERAGE(AG1451:AG1456)</f>
        <v>0.001683166832663119</v>
      </c>
      <c r="AH1457" s="4">
        <f>AVERAGE(AH1451:AH1456)</f>
        <v>0.9444444477558136</v>
      </c>
      <c r="AI1457" s="4">
        <f>AVERAGE(AI1451:AI1456)</f>
        <v>-0.2195652425289154</v>
      </c>
      <c r="AJ1457" s="4">
        <f>AVERAGE(AJ1451:AJ1456)</f>
        <v>2.737391471862793</v>
      </c>
      <c r="AK1457" s="4">
        <f>AVERAGE(AK1451:AK1456)</f>
        <v>1</v>
      </c>
      <c r="AL1457" s="4">
        <f>AVERAGE(AL1451:AL1456)</f>
        <v>0</v>
      </c>
      <c r="AM1457" s="4">
        <f>AVERAGE(AM1451:AM1456)</f>
        <v>0.1599999964237213</v>
      </c>
      <c r="AN1457" s="4">
        <f>AVERAGE(AN1451:AN1456)</f>
        <v>111115</v>
      </c>
      <c r="AO1457" s="4">
        <f>AVERAGE(AO1451:AO1456)</f>
        <v>0.8325152587890624</v>
      </c>
      <c r="AP1457" s="4">
        <f>AVERAGE(AP1451:AP1456)</f>
        <v>0.003167672317569509</v>
      </c>
      <c r="AQ1457" s="4">
        <f>AVERAGE(AQ1451:AQ1456)</f>
        <v>298.1483914693197</v>
      </c>
      <c r="AR1457" s="4">
        <f>AVERAGE(AR1451:AR1456)</f>
        <v>297.1160507837931</v>
      </c>
      <c r="AS1457" s="4">
        <f>AVERAGE(AS1451:AS1456)</f>
        <v>319.8007578258542</v>
      </c>
      <c r="AT1457" s="4">
        <f>AVERAGE(AT1451:AT1456)</f>
        <v>1.913906541768776</v>
      </c>
      <c r="AU1457" s="4">
        <f>AVERAGE(AU1451:AU1456)</f>
        <v>3.179372736519065</v>
      </c>
      <c r="AV1457" s="4">
        <f>AVERAGE(AV1451:AV1456)</f>
        <v>31.2921467020995</v>
      </c>
      <c r="AW1457" s="4">
        <f>AVERAGE(AW1451:AW1456)</f>
        <v>13.8506339584675</v>
      </c>
      <c r="AX1457" s="4">
        <f>AVERAGE(AX1451:AX1456)</f>
        <v>24.4822211265564</v>
      </c>
      <c r="AY1457" s="4">
        <f>AVERAGE(AY1451:AY1456)</f>
        <v>3.08283644473219</v>
      </c>
      <c r="AZ1457" s="4">
        <f>AVERAGE(AZ1451:AZ1456)</f>
        <v>0.2231295505471242</v>
      </c>
      <c r="BA1457" s="4">
        <f>AVERAGE(BA1451:BA1456)</f>
        <v>1.77210820997372</v>
      </c>
      <c r="BB1457" s="4">
        <f>AVERAGE(BB1451:BB1456)</f>
        <v>1.310728234758469</v>
      </c>
      <c r="BC1457" s="4">
        <f>AVERAGE(BC1451:BC1456)</f>
        <v>0.1410489792655946</v>
      </c>
      <c r="BD1457" s="3">
        <f>AVERAGE(BD1451:BD1456)</f>
      </c>
      <c r="BE1457" s="3">
        <f>AVERAGE(BE1451:BE1456)</f>
      </c>
      <c r="BF1457" s="4">
        <f>AVERAGE(BF1451:BF1456)</f>
        <v>58.19659687172562</v>
      </c>
      <c r="BG1457" s="3">
        <f>AVERAGE(BG1451:BG1456)</f>
      </c>
      <c r="BH1457" s="3">
        <f>AVERAGE(BH1451:BH1456)</f>
      </c>
    </row>
    <row r="1458" ht="29" customHeight="1">
      <c r="A1458" t="s" s="2">
        <v>9</v>
      </c>
      <c r="B1458" t="s" s="5">
        <v>1501</v>
      </c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  <c r="AN1458" s="3"/>
      <c r="AO1458" s="3"/>
      <c r="AP1458" s="3"/>
      <c r="AQ1458" s="3"/>
      <c r="AR1458" s="3"/>
      <c r="AS1458" s="3"/>
      <c r="AT1458" s="3"/>
      <c r="AU1458" s="3"/>
      <c r="AV1458" s="3"/>
      <c r="AW1458" s="3"/>
      <c r="AX1458" s="3"/>
      <c r="AY1458" s="3"/>
      <c r="AZ1458" s="3"/>
      <c r="BA1458" s="3"/>
      <c r="BB1458" s="3"/>
      <c r="BC1458" s="3"/>
      <c r="BD1458" s="3"/>
      <c r="BE1458" s="3"/>
      <c r="BF1458" s="3"/>
      <c r="BG1458" s="3"/>
      <c r="BH1458" s="3"/>
    </row>
    <row r="1459" ht="16" customHeight="1">
      <c r="A1459" s="4">
        <v>1356</v>
      </c>
      <c r="B1459" t="s" s="2">
        <v>1502</v>
      </c>
      <c r="C1459" s="4">
        <v>7811.500030722469</v>
      </c>
      <c r="D1459" s="4">
        <v>0</v>
      </c>
      <c r="E1459" s="3">
        <f>(R1459-#REF!*(1000-T1459)/(1000-U1459))*AO1459</f>
      </c>
      <c r="F1459" s="4">
        <f>IF(AZ1459&lt;&gt;0,1/(1/AZ1459-1/N1459),0)</f>
        <v>0.243202631850331</v>
      </c>
      <c r="G1459" s="3">
        <f>((BC1459-AP1459/2)*S1459-E1459)/(BC1459+AP1459/2)</f>
      </c>
      <c r="H1459" s="4">
        <f>AP1459*1000</f>
        <v>3.18330259215769</v>
      </c>
      <c r="I1459" s="4">
        <f>(AU1459-BA1459)</f>
        <v>1.408560003149655</v>
      </c>
      <c r="J1459" s="4">
        <f>(P1459+AT1459*D1459)</f>
        <v>25.01152420043945</v>
      </c>
      <c r="K1459" s="4">
        <v>6</v>
      </c>
      <c r="L1459" s="4">
        <f>(K1459*AI1459+AJ1459)</f>
        <v>1.420000016689301</v>
      </c>
      <c r="M1459" s="4">
        <v>1</v>
      </c>
      <c r="N1459" s="4">
        <f>L1459*(M1459+1)*(M1459+1)/(M1459*M1459+1)</f>
        <v>2.840000033378601</v>
      </c>
      <c r="O1459" s="4">
        <v>23.97041130065918</v>
      </c>
      <c r="P1459" s="4">
        <v>25.01152420043945</v>
      </c>
      <c r="Q1459" s="4">
        <v>23.48943519592285</v>
      </c>
      <c r="R1459" s="4">
        <v>199.9102020263672</v>
      </c>
      <c r="S1459" s="4">
        <v>194.6660919189453</v>
      </c>
      <c r="T1459" s="4">
        <v>13.6963529586792</v>
      </c>
      <c r="U1459" s="4">
        <v>17.45337295532227</v>
      </c>
      <c r="V1459" s="4">
        <v>46.54875183105469</v>
      </c>
      <c r="W1459" s="4">
        <v>59.31320190429688</v>
      </c>
      <c r="X1459" s="4">
        <v>499.5038452148438</v>
      </c>
      <c r="Y1459" s="4">
        <v>1998.927856445312</v>
      </c>
      <c r="Z1459" s="4">
        <v>474.3390197753906</v>
      </c>
      <c r="AA1459" s="4">
        <v>101.6023025512695</v>
      </c>
      <c r="AB1459" s="4">
        <v>3.792580604553223</v>
      </c>
      <c r="AC1459" s="4">
        <v>0.2738794386386871</v>
      </c>
      <c r="AD1459" s="4">
        <v>0.3063530623912811</v>
      </c>
      <c r="AE1459" s="4">
        <v>0.00167191622313112</v>
      </c>
      <c r="AF1459" s="4">
        <v>0.3121501803398132</v>
      </c>
      <c r="AG1459" s="4">
        <v>0.001683166832663119</v>
      </c>
      <c r="AH1459" s="4">
        <v>1</v>
      </c>
      <c r="AI1459" s="4">
        <v>-0.2195652425289154</v>
      </c>
      <c r="AJ1459" s="4">
        <v>2.737391471862793</v>
      </c>
      <c r="AK1459" s="4">
        <v>1</v>
      </c>
      <c r="AL1459" s="4">
        <v>0</v>
      </c>
      <c r="AM1459" s="4">
        <v>0.1599999964237213</v>
      </c>
      <c r="AN1459" s="4">
        <v>111115</v>
      </c>
      <c r="AO1459" s="4">
        <f>X1459*0.000001/(K1459*0.0001)</f>
        <v>0.8325064086914061</v>
      </c>
      <c r="AP1459" s="4">
        <f>(U1459-T1459)/(1000-U1459)*AO1459</f>
        <v>0.00318330259215769</v>
      </c>
      <c r="AQ1459" s="4">
        <f>(P1459+273.15)</f>
        <v>298.1615242004394</v>
      </c>
      <c r="AR1459" s="4">
        <f>(O1459+273.15)</f>
        <v>297.1204113006592</v>
      </c>
      <c r="AS1459" s="4">
        <f>(Y1459*AK1459+Z1459*AL1459)*AM1459</f>
        <v>319.8284498825269</v>
      </c>
      <c r="AT1459" s="4">
        <f>((AS1459+0.00000010773*(AR1459^4-AQ1459^4))-AP1459*44100)/(L1459*0.92*2*29.3+0.00000043092*AQ1459^3)</f>
        <v>1.905208821091293</v>
      </c>
      <c r="AU1459" s="4">
        <f>0.61365*EXP(17.502*J1459/(240.97+J1459))</f>
        <v>3.181862882696453</v>
      </c>
      <c r="AV1459" s="4">
        <f>AU1459*1000/AA1459</f>
        <v>31.31683832746658</v>
      </c>
      <c r="AW1459" s="4">
        <f>(AV1459-U1459)</f>
        <v>13.86346537214432</v>
      </c>
      <c r="AX1459" s="4">
        <f>IF(D1459,P1459,(O1459+P1459)/2)</f>
        <v>24.49096775054932</v>
      </c>
      <c r="AY1459" s="4">
        <f>0.61365*EXP(17.502*AX1459/(240.97+AX1459))</f>
        <v>3.084450653164549</v>
      </c>
      <c r="AZ1459" s="4">
        <f>IF(AW1459&lt;&gt;0,(1000-(AV1459+U1459)/2)/AW1459*AP1459,0)</f>
        <v>0.2240188393588517</v>
      </c>
      <c r="BA1459" s="4">
        <f>U1459*AA1459/1000</f>
        <v>1.773302879546798</v>
      </c>
      <c r="BB1459" s="4">
        <f>(AY1459-BA1459)</f>
        <v>1.311147773617751</v>
      </c>
      <c r="BC1459" s="4">
        <f>1/(1.6/F1459+1.37/N1459)</f>
        <v>0.1416175736630473</v>
      </c>
      <c r="BD1459" s="3">
        <f>G1459*AA1459*0.001</f>
      </c>
      <c r="BE1459" s="3">
        <f>G1459/S1459</f>
      </c>
      <c r="BF1459" s="4">
        <f>(1-AP1459*AA1459/AU1459/F1459)*100</f>
        <v>58.20428662562762</v>
      </c>
      <c r="BG1459" s="3">
        <f>(S1459-E1459/(N1459/1.35))</f>
      </c>
      <c r="BH1459" s="3">
        <f>E1459*BF1459/100/BG1459</f>
      </c>
    </row>
    <row r="1460" ht="16" customHeight="1">
      <c r="A1460" s="4">
        <v>1357</v>
      </c>
      <c r="B1460" t="s" s="2">
        <v>1503</v>
      </c>
      <c r="C1460" s="4">
        <v>7817.000030599535</v>
      </c>
      <c r="D1460" s="4">
        <v>0</v>
      </c>
      <c r="E1460" s="3">
        <f>(R1460-#REF!*(1000-T1460)/(1000-U1460))*AO1460</f>
      </c>
      <c r="F1460" s="4">
        <f>IF(AZ1460&lt;&gt;0,1/(1/AZ1460-1/N1460),0)</f>
        <v>0.2435771478493181</v>
      </c>
      <c r="G1460" s="3">
        <f>((BC1460-AP1460/2)*S1460-E1460)/(BC1460+AP1460/2)</f>
      </c>
      <c r="H1460" s="4">
        <f>AP1460*1000</f>
        <v>3.189432047846481</v>
      </c>
      <c r="I1460" s="4">
        <f>(AU1460-BA1460)</f>
        <v>1.409256740928644</v>
      </c>
      <c r="J1460" s="4">
        <f>(P1460+AT1460*D1460)</f>
        <v>25.01850128173828</v>
      </c>
      <c r="K1460" s="4">
        <v>6</v>
      </c>
      <c r="L1460" s="4">
        <f>(K1460*AI1460+AJ1460)</f>
        <v>1.420000016689301</v>
      </c>
      <c r="M1460" s="4">
        <v>1</v>
      </c>
      <c r="N1460" s="4">
        <f>L1460*(M1460+1)*(M1460+1)/(M1460*M1460+1)</f>
        <v>2.840000033378601</v>
      </c>
      <c r="O1460" s="4">
        <v>23.97261047363281</v>
      </c>
      <c r="P1460" s="4">
        <v>25.01850128173828</v>
      </c>
      <c r="Q1460" s="4">
        <v>23.48899269104004</v>
      </c>
      <c r="R1460" s="4">
        <v>183.7264251708984</v>
      </c>
      <c r="S1460" s="4">
        <v>191.2572326660156</v>
      </c>
      <c r="T1460" s="4">
        <v>13.69533729553223</v>
      </c>
      <c r="U1460" s="4">
        <v>17.4595775604248</v>
      </c>
      <c r="V1460" s="4">
        <v>46.53884124755859</v>
      </c>
      <c r="W1460" s="4">
        <v>59.32539367675781</v>
      </c>
      <c r="X1460" s="4">
        <v>499.5025329589844</v>
      </c>
      <c r="Y1460" s="4">
        <v>1998.914550781250</v>
      </c>
      <c r="Z1460" s="4">
        <v>479.7923278808594</v>
      </c>
      <c r="AA1460" s="4">
        <v>101.6021041870117</v>
      </c>
      <c r="AB1460" s="4">
        <v>3.792580604553223</v>
      </c>
      <c r="AC1460" s="4">
        <v>0.2738794386386871</v>
      </c>
      <c r="AD1460" s="4">
        <v>0.3063530623912811</v>
      </c>
      <c r="AE1460" s="4">
        <v>0.00167191622313112</v>
      </c>
      <c r="AF1460" s="4">
        <v>0.3121501803398132</v>
      </c>
      <c r="AG1460" s="4">
        <v>0.001683166832663119</v>
      </c>
      <c r="AH1460" s="4">
        <v>0.6666666865348816</v>
      </c>
      <c r="AI1460" s="4">
        <v>-0.2195652425289154</v>
      </c>
      <c r="AJ1460" s="4">
        <v>2.737391471862793</v>
      </c>
      <c r="AK1460" s="4">
        <v>1</v>
      </c>
      <c r="AL1460" s="4">
        <v>0</v>
      </c>
      <c r="AM1460" s="4">
        <v>0.1599999964237213</v>
      </c>
      <c r="AN1460" s="4">
        <v>111115</v>
      </c>
      <c r="AO1460" s="4">
        <f>X1460*0.000001/(K1460*0.0001)</f>
        <v>0.8325042215983072</v>
      </c>
      <c r="AP1460" s="4">
        <f>(U1460-T1460)/(1000-U1460)*AO1460</f>
        <v>0.003189432047846481</v>
      </c>
      <c r="AQ1460" s="4">
        <f>(P1460+273.15)</f>
        <v>298.1685012817383</v>
      </c>
      <c r="AR1460" s="4">
        <f>(O1460+273.15)</f>
        <v>297.1226104736328</v>
      </c>
      <c r="AS1460" s="4">
        <f>(Y1460*AK1460+Z1460*AL1460)*AM1460</f>
        <v>319.8263209763245</v>
      </c>
      <c r="AT1460" s="4">
        <f>((AS1460+0.00000010773*(AR1460^4-AQ1460^4))-AP1460*44100)/(L1460*0.92*2*29.3+0.00000043092*AQ1460^3)</f>
        <v>1.901471472151493</v>
      </c>
      <c r="AU1460" s="4">
        <f>0.61365*EXP(17.502*J1460/(240.97+J1460))</f>
        <v>3.183186559284137</v>
      </c>
      <c r="AV1460" s="4">
        <f>AU1460*1000/AA1460</f>
        <v>31.32992751237783</v>
      </c>
      <c r="AW1460" s="4">
        <f>(AV1460-U1460)</f>
        <v>13.87034995195302</v>
      </c>
      <c r="AX1460" s="4">
        <f>IF(D1460,P1460,(O1460+P1460)/2)</f>
        <v>24.49555587768555</v>
      </c>
      <c r="AY1460" s="4">
        <f>0.61365*EXP(17.502*AX1460/(240.97+AX1460))</f>
        <v>3.0852977141934</v>
      </c>
      <c r="AZ1460" s="4">
        <f>IF(AW1460&lt;&gt;0,(1000-(AV1460+U1460)/2)/AW1460*AP1460,0)</f>
        <v>0.224336563467129</v>
      </c>
      <c r="BA1460" s="4">
        <f>U1460*AA1460/1000</f>
        <v>1.773929818355493</v>
      </c>
      <c r="BB1460" s="4">
        <f>(AY1460-BA1460)</f>
        <v>1.311367895837907</v>
      </c>
      <c r="BC1460" s="4">
        <f>1/(1.6/F1460+1.37/N1460)</f>
        <v>0.1418207356397128</v>
      </c>
      <c r="BD1460" s="3">
        <f>G1460*AA1460*0.001</f>
      </c>
      <c r="BE1460" s="3">
        <f>G1460/S1460</f>
      </c>
      <c r="BF1460" s="4">
        <f>(1-AP1460*AA1460/AU1460/F1460)*100</f>
        <v>58.20566467047552</v>
      </c>
      <c r="BG1460" s="3">
        <f>(S1460-E1460/(N1460/1.35))</f>
      </c>
      <c r="BH1460" s="3">
        <f>E1460*BF1460/100/BG1460</f>
      </c>
    </row>
    <row r="1461" ht="16" customHeight="1">
      <c r="A1461" s="4">
        <v>1358</v>
      </c>
      <c r="B1461" t="s" s="2">
        <v>1504</v>
      </c>
      <c r="C1461" s="4">
        <v>7822.000030487776</v>
      </c>
      <c r="D1461" s="4">
        <v>0</v>
      </c>
      <c r="E1461" s="3">
        <f>(R1461-#REF!*(1000-T1461)/(1000-U1461))*AO1461</f>
      </c>
      <c r="F1461" s="4">
        <f>IF(AZ1461&lt;&gt;0,1/(1/AZ1461-1/N1461),0)</f>
        <v>0.2441357324033921</v>
      </c>
      <c r="G1461" s="3">
        <f>((BC1461-AP1461/2)*S1461-E1461)/(BC1461+AP1461/2)</f>
      </c>
      <c r="H1461" s="4">
        <f>AP1461*1000</f>
        <v>3.195450567271736</v>
      </c>
      <c r="I1461" s="4">
        <f>(AU1461-BA1461)</f>
        <v>1.408928411676057</v>
      </c>
      <c r="J1461" s="4">
        <f>(P1461+AT1461*D1461)</f>
        <v>25.02019691467285</v>
      </c>
      <c r="K1461" s="4">
        <v>6</v>
      </c>
      <c r="L1461" s="4">
        <f>(K1461*AI1461+AJ1461)</f>
        <v>1.420000016689301</v>
      </c>
      <c r="M1461" s="4">
        <v>1</v>
      </c>
      <c r="N1461" s="4">
        <f>L1461*(M1461+1)*(M1461+1)/(M1461*M1461+1)</f>
        <v>2.840000033378601</v>
      </c>
      <c r="O1461" s="4">
        <v>23.97452163696289</v>
      </c>
      <c r="P1461" s="4">
        <v>25.02019691467285</v>
      </c>
      <c r="Q1461" s="4">
        <v>23.48840141296387</v>
      </c>
      <c r="R1461" s="4">
        <v>151.643798828125</v>
      </c>
      <c r="S1461" s="4">
        <v>175.0433197021484</v>
      </c>
      <c r="T1461" s="4">
        <v>13.69470310211182</v>
      </c>
      <c r="U1461" s="4">
        <v>17.46604156494141</v>
      </c>
      <c r="V1461" s="4">
        <v>46.53093338012695</v>
      </c>
      <c r="W1461" s="4">
        <v>59.3393440246582</v>
      </c>
      <c r="X1461" s="4">
        <v>499.4999084472656</v>
      </c>
      <c r="Y1461" s="4">
        <v>1998.892211914062</v>
      </c>
      <c r="Z1461" s="4">
        <v>485.259033203125</v>
      </c>
      <c r="AA1461" s="4">
        <v>101.6017227172852</v>
      </c>
      <c r="AB1461" s="4">
        <v>3.792580604553223</v>
      </c>
      <c r="AC1461" s="4">
        <v>0.2738794386386871</v>
      </c>
      <c r="AD1461" s="4">
        <v>0.3063530623912811</v>
      </c>
      <c r="AE1461" s="4">
        <v>0.00167191622313112</v>
      </c>
      <c r="AF1461" s="4">
        <v>0.3121501803398132</v>
      </c>
      <c r="AG1461" s="4">
        <v>0.001683166832663119</v>
      </c>
      <c r="AH1461" s="4">
        <v>0.6666666865348816</v>
      </c>
      <c r="AI1461" s="4">
        <v>-0.2195652425289154</v>
      </c>
      <c r="AJ1461" s="4">
        <v>2.737391471862793</v>
      </c>
      <c r="AK1461" s="4">
        <v>1</v>
      </c>
      <c r="AL1461" s="4">
        <v>0</v>
      </c>
      <c r="AM1461" s="4">
        <v>0.1599999964237213</v>
      </c>
      <c r="AN1461" s="4">
        <v>111115</v>
      </c>
      <c r="AO1461" s="4">
        <f>X1461*0.000001/(K1461*0.0001)</f>
        <v>0.8324998474121093</v>
      </c>
      <c r="AP1461" s="4">
        <f>(U1461-T1461)/(1000-U1461)*AO1461</f>
        <v>0.003195450567271736</v>
      </c>
      <c r="AQ1461" s="4">
        <f>(P1461+273.15)</f>
        <v>298.1701969146728</v>
      </c>
      <c r="AR1461" s="4">
        <f>(O1461+273.15)</f>
        <v>297.1245216369629</v>
      </c>
      <c r="AS1461" s="4">
        <f>(Y1461*AK1461+Z1461*AL1461)*AM1461</f>
        <v>319.8227467576544</v>
      </c>
      <c r="AT1461" s="4">
        <f>((AS1461+0.00000010773*(AR1461^4-AQ1461^4))-AP1461*44100)/(L1461*0.92*2*29.3+0.00000043092*AQ1461^3)</f>
        <v>1.89843517322347</v>
      </c>
      <c r="AU1461" s="4">
        <f>0.61365*EXP(17.502*J1461/(240.97+J1461))</f>
        <v>3.183508323725811</v>
      </c>
      <c r="AV1461" s="4">
        <f>AU1461*1000/AA1461</f>
        <v>31.33321206161213</v>
      </c>
      <c r="AW1461" s="4">
        <f>(AV1461-U1461)</f>
        <v>13.86717049667073</v>
      </c>
      <c r="AX1461" s="4">
        <f>IF(D1461,P1461,(O1461+P1461)/2)</f>
        <v>24.49735927581787</v>
      </c>
      <c r="AY1461" s="4">
        <f>0.61365*EXP(17.502*AX1461/(240.97+AX1461))</f>
        <v>3.085630713613245</v>
      </c>
      <c r="AZ1461" s="4">
        <f>IF(AW1461&lt;&gt;0,(1000-(AV1461+U1461)/2)/AW1461*AP1461,0)</f>
        <v>0.2248103004631324</v>
      </c>
      <c r="BA1461" s="4">
        <f>U1461*AA1461/1000</f>
        <v>1.774579912049754</v>
      </c>
      <c r="BB1461" s="4">
        <f>(AY1461-BA1461)</f>
        <v>1.311050801563491</v>
      </c>
      <c r="BC1461" s="4">
        <f>1/(1.6/F1461+1.37/N1461)</f>
        <v>0.1421236690402942</v>
      </c>
      <c r="BD1461" s="3">
        <f>G1461*AA1461*0.001</f>
      </c>
      <c r="BE1461" s="3">
        <f>G1461/S1461</f>
      </c>
      <c r="BF1461" s="4">
        <f>(1-AP1461*AA1461/AU1461/F1461)*100</f>
        <v>58.22698356329288</v>
      </c>
      <c r="BG1461" s="3">
        <f>(S1461-E1461/(N1461/1.35))</f>
      </c>
      <c r="BH1461" s="3">
        <f>E1461*BF1461/100/BG1461</f>
      </c>
    </row>
    <row r="1462" ht="16" customHeight="1">
      <c r="A1462" s="4">
        <v>1359</v>
      </c>
      <c r="B1462" t="s" s="2">
        <v>1505</v>
      </c>
      <c r="C1462" s="4">
        <v>7827.000030376017</v>
      </c>
      <c r="D1462" s="4">
        <v>0</v>
      </c>
      <c r="E1462" s="3">
        <f>(R1462-#REF!*(1000-T1462)/(1000-U1462))*AO1462</f>
      </c>
      <c r="F1462" s="4">
        <f>IF(AZ1462&lt;&gt;0,1/(1/AZ1462-1/N1462),0)</f>
        <v>0.2446130309251968</v>
      </c>
      <c r="G1462" s="3">
        <f>((BC1462-AP1462/2)*S1462-E1462)/(BC1462+AP1462/2)</f>
      </c>
      <c r="H1462" s="4">
        <f>AP1462*1000</f>
        <v>3.20207059364367</v>
      </c>
      <c r="I1462" s="4">
        <f>(AU1462-BA1462)</f>
        <v>1.409291469792376</v>
      </c>
      <c r="J1462" s="4">
        <f>(P1462+AT1462*D1462)</f>
        <v>25.02599906921387</v>
      </c>
      <c r="K1462" s="4">
        <v>6</v>
      </c>
      <c r="L1462" s="4">
        <f>(K1462*AI1462+AJ1462)</f>
        <v>1.420000016689301</v>
      </c>
      <c r="M1462" s="4">
        <v>1</v>
      </c>
      <c r="N1462" s="4">
        <f>L1462*(M1462+1)*(M1462+1)/(M1462*M1462+1)</f>
        <v>2.840000033378601</v>
      </c>
      <c r="O1462" s="4">
        <v>23.97665023803711</v>
      </c>
      <c r="P1462" s="4">
        <v>25.02599906921387</v>
      </c>
      <c r="Q1462" s="4">
        <v>23.48945999145508</v>
      </c>
      <c r="R1462" s="4">
        <v>118.6941146850586</v>
      </c>
      <c r="S1462" s="4">
        <v>150.3629302978516</v>
      </c>
      <c r="T1462" s="4">
        <v>13.69432067871094</v>
      </c>
      <c r="U1462" s="4">
        <v>17.47337913513184</v>
      </c>
      <c r="V1462" s="4">
        <v>46.52325057983398</v>
      </c>
      <c r="W1462" s="4">
        <v>59.356201171875</v>
      </c>
      <c r="X1462" s="4">
        <v>499.5084838867188</v>
      </c>
      <c r="Y1462" s="4">
        <v>1998.843261718750</v>
      </c>
      <c r="Z1462" s="4">
        <v>489.8336791992188</v>
      </c>
      <c r="AA1462" s="4">
        <v>101.6013031005859</v>
      </c>
      <c r="AB1462" s="4">
        <v>3.792580604553223</v>
      </c>
      <c r="AC1462" s="4">
        <v>0.2738794386386871</v>
      </c>
      <c r="AD1462" s="4">
        <v>0.3063530623912811</v>
      </c>
      <c r="AE1462" s="4">
        <v>0.00167191622313112</v>
      </c>
      <c r="AF1462" s="4">
        <v>0.3121501803398132</v>
      </c>
      <c r="AG1462" s="4">
        <v>0.001683166832663119</v>
      </c>
      <c r="AH1462" s="4">
        <v>0.6666666865348816</v>
      </c>
      <c r="AI1462" s="4">
        <v>-0.2195652425289154</v>
      </c>
      <c r="AJ1462" s="4">
        <v>2.737391471862793</v>
      </c>
      <c r="AK1462" s="4">
        <v>1</v>
      </c>
      <c r="AL1462" s="4">
        <v>0</v>
      </c>
      <c r="AM1462" s="4">
        <v>0.1599999964237213</v>
      </c>
      <c r="AN1462" s="4">
        <v>111115</v>
      </c>
      <c r="AO1462" s="4">
        <f>X1462*0.000001/(K1462*0.0001)</f>
        <v>0.8325141398111978</v>
      </c>
      <c r="AP1462" s="4">
        <f>(U1462-T1462)/(1000-U1462)*AO1462</f>
        <v>0.00320207059364367</v>
      </c>
      <c r="AQ1462" s="4">
        <f>(P1462+273.15)</f>
        <v>298.1759990692138</v>
      </c>
      <c r="AR1462" s="4">
        <f>(O1462+273.15)</f>
        <v>297.1266502380371</v>
      </c>
      <c r="AS1462" s="4">
        <f>(Y1462*AK1462+Z1462*AL1462)*AM1462</f>
        <v>319.8149147265794</v>
      </c>
      <c r="AT1462" s="4">
        <f>((AS1462+0.00000010773*(AR1462^4-AQ1462^4))-AP1462*44100)/(L1462*0.92*2*29.3+0.00000043092*AQ1462^3)</f>
        <v>1.89453353874002</v>
      </c>
      <c r="AU1462" s="4">
        <f>0.61365*EXP(17.502*J1462/(240.97+J1462))</f>
        <v>3.18460955949236</v>
      </c>
      <c r="AV1462" s="4">
        <f>AU1462*1000/AA1462</f>
        <v>31.34418026449499</v>
      </c>
      <c r="AW1462" s="4">
        <f>(AV1462-U1462)</f>
        <v>13.87080112936316</v>
      </c>
      <c r="AX1462" s="4">
        <f>IF(D1462,P1462,(O1462+P1462)/2)</f>
        <v>24.50132465362549</v>
      </c>
      <c r="AY1462" s="4">
        <f>0.61365*EXP(17.502*AX1462/(240.97+AX1462))</f>
        <v>3.086363035412512</v>
      </c>
      <c r="AZ1462" s="4">
        <f>IF(AW1462&lt;&gt;0,(1000-(AV1462+U1462)/2)/AW1462*AP1462,0)</f>
        <v>0.2252149626258536</v>
      </c>
      <c r="BA1462" s="4">
        <f>U1462*AA1462/1000</f>
        <v>1.775318089699984</v>
      </c>
      <c r="BB1462" s="4">
        <f>(AY1462-BA1462)</f>
        <v>1.311044945712528</v>
      </c>
      <c r="BC1462" s="4">
        <f>1/(1.6/F1462+1.37/N1462)</f>
        <v>0.142382443844101</v>
      </c>
      <c r="BD1462" s="3">
        <f>G1462*AA1462*0.001</f>
      </c>
      <c r="BE1462" s="3">
        <f>G1462/S1462</f>
      </c>
      <c r="BF1462" s="4">
        <f>(1-AP1462*AA1462/AU1462/F1462)*100</f>
        <v>58.23673950877475</v>
      </c>
      <c r="BG1462" s="3">
        <f>(S1462-E1462/(N1462/1.35))</f>
      </c>
      <c r="BH1462" s="3">
        <f>E1462*BF1462/100/BG1462</f>
      </c>
    </row>
    <row r="1463" ht="16" customHeight="1">
      <c r="A1463" s="4">
        <v>1360</v>
      </c>
      <c r="B1463" t="s" s="2">
        <v>1506</v>
      </c>
      <c r="C1463" s="4">
        <v>7832.500030253083</v>
      </c>
      <c r="D1463" s="4">
        <v>0</v>
      </c>
      <c r="E1463" s="3">
        <f>(R1463-#REF!*(1000-T1463)/(1000-U1463))*AO1463</f>
      </c>
      <c r="F1463" s="4">
        <f>IF(AZ1463&lt;&gt;0,1/(1/AZ1463-1/N1463),0)</f>
        <v>0.2453042038228716</v>
      </c>
      <c r="G1463" s="3">
        <f>((BC1463-AP1463/2)*S1463-E1463)/(BC1463+AP1463/2)</f>
      </c>
      <c r="H1463" s="4">
        <f>AP1463*1000</f>
        <v>3.210121838754467</v>
      </c>
      <c r="I1463" s="4">
        <f>(AU1463-BA1463)</f>
        <v>1.409152373498576</v>
      </c>
      <c r="J1463" s="4">
        <f>(P1463+AT1463*D1463)</f>
        <v>25.02956962585449</v>
      </c>
      <c r="K1463" s="4">
        <v>6</v>
      </c>
      <c r="L1463" s="4">
        <f>(K1463*AI1463+AJ1463)</f>
        <v>1.420000016689301</v>
      </c>
      <c r="M1463" s="4">
        <v>1</v>
      </c>
      <c r="N1463" s="4">
        <f>L1463*(M1463+1)*(M1463+1)/(M1463*M1463+1)</f>
        <v>2.840000033378601</v>
      </c>
      <c r="O1463" s="4">
        <v>23.97916984558105</v>
      </c>
      <c r="P1463" s="4">
        <v>25.02956962585449</v>
      </c>
      <c r="Q1463" s="4">
        <v>23.49081993103027</v>
      </c>
      <c r="R1463" s="4">
        <v>101.2250671386719</v>
      </c>
      <c r="S1463" s="4">
        <v>123.7822723388672</v>
      </c>
      <c r="T1463" s="4">
        <v>13.69288635253906</v>
      </c>
      <c r="U1463" s="4">
        <v>17.48150253295898</v>
      </c>
      <c r="V1463" s="4">
        <v>46.51176452636719</v>
      </c>
      <c r="W1463" s="4">
        <v>59.37463760375977</v>
      </c>
      <c r="X1463" s="4">
        <v>499.4970092773438</v>
      </c>
      <c r="Y1463" s="4">
        <v>1998.763183593750</v>
      </c>
      <c r="Z1463" s="4">
        <v>486.4967041015625</v>
      </c>
      <c r="AA1463" s="4">
        <v>101.6008224487305</v>
      </c>
      <c r="AB1463" s="4">
        <v>3.792580604553223</v>
      </c>
      <c r="AC1463" s="4">
        <v>0.2738794386386871</v>
      </c>
      <c r="AD1463" s="4">
        <v>0.3063530623912811</v>
      </c>
      <c r="AE1463" s="4">
        <v>0.00167191622313112</v>
      </c>
      <c r="AF1463" s="4">
        <v>0.3121501803398132</v>
      </c>
      <c r="AG1463" s="4">
        <v>0.001683166832663119</v>
      </c>
      <c r="AH1463" s="4">
        <v>0.6666666865348816</v>
      </c>
      <c r="AI1463" s="4">
        <v>-0.2195652425289154</v>
      </c>
      <c r="AJ1463" s="4">
        <v>2.737391471862793</v>
      </c>
      <c r="AK1463" s="4">
        <v>1</v>
      </c>
      <c r="AL1463" s="4">
        <v>0</v>
      </c>
      <c r="AM1463" s="4">
        <v>0.1599999964237213</v>
      </c>
      <c r="AN1463" s="4">
        <v>111115</v>
      </c>
      <c r="AO1463" s="4">
        <f>X1463*0.000001/(K1463*0.0001)</f>
        <v>0.8324950154622395</v>
      </c>
      <c r="AP1463" s="4">
        <f>(U1463-T1463)/(1000-U1463)*AO1463</f>
        <v>0.003210121838754467</v>
      </c>
      <c r="AQ1463" s="4">
        <f>(P1463+273.15)</f>
        <v>298.1795696258545</v>
      </c>
      <c r="AR1463" s="4">
        <f>(O1463+273.15)</f>
        <v>297.129169845581</v>
      </c>
      <c r="AS1463" s="4">
        <f>(Y1463*AK1463+Z1463*AL1463)*AM1463</f>
        <v>319.8021022268658</v>
      </c>
      <c r="AT1463" s="4">
        <f>((AS1463+0.00000010773*(AR1463^4-AQ1463^4))-AP1463*44100)/(L1463*0.92*2*29.3+0.00000043092*AQ1463^3)</f>
        <v>1.890203442898659</v>
      </c>
      <c r="AU1463" s="4">
        <f>0.61365*EXP(17.502*J1463/(240.97+J1463))</f>
        <v>3.185287408486773</v>
      </c>
      <c r="AV1463" s="4">
        <f>AU1463*1000/AA1463</f>
        <v>31.3510002352011</v>
      </c>
      <c r="AW1463" s="4">
        <f>(AV1463-U1463)</f>
        <v>13.86949770224211</v>
      </c>
      <c r="AX1463" s="4">
        <f>IF(D1463,P1463,(O1463+P1463)/2)</f>
        <v>24.50436973571777</v>
      </c>
      <c r="AY1463" s="4">
        <f>0.61365*EXP(17.502*AX1463/(240.97+AX1463))</f>
        <v>3.086925501090178</v>
      </c>
      <c r="AZ1463" s="4">
        <f>IF(AW1463&lt;&gt;0,(1000-(AV1463+U1463)/2)/AW1463*AP1463,0)</f>
        <v>0.2258007293558758</v>
      </c>
      <c r="BA1463" s="4">
        <f>U1463*AA1463/1000</f>
        <v>1.776135034988198</v>
      </c>
      <c r="BB1463" s="4">
        <f>(AY1463-BA1463)</f>
        <v>1.31079046610198</v>
      </c>
      <c r="BC1463" s="4">
        <f>1/(1.6/F1463+1.37/N1463)</f>
        <v>0.1427570510387225</v>
      </c>
      <c r="BD1463" s="3">
        <f>G1463*AA1463*0.001</f>
      </c>
      <c r="BE1463" s="3">
        <f>G1463/S1463</f>
      </c>
      <c r="BF1463" s="4">
        <f>(1-AP1463*AA1463/AU1463/F1463)*100</f>
        <v>58.25878137671674</v>
      </c>
      <c r="BG1463" s="3">
        <f>(S1463-E1463/(N1463/1.35))</f>
      </c>
      <c r="BH1463" s="3">
        <f>E1463*BF1463/100/BG1463</f>
      </c>
    </row>
    <row r="1464" ht="16" customHeight="1">
      <c r="A1464" s="4">
        <v>1361</v>
      </c>
      <c r="B1464" t="s" s="2">
        <v>1507</v>
      </c>
      <c r="C1464" s="4">
        <v>7837.500030141324</v>
      </c>
      <c r="D1464" s="4">
        <v>0</v>
      </c>
      <c r="E1464" s="3">
        <f>(R1464-#REF!*(1000-T1464)/(1000-U1464))*AO1464</f>
      </c>
      <c r="F1464" s="4">
        <f>IF(AZ1464&lt;&gt;0,1/(1/AZ1464-1/N1464),0)</f>
        <v>0.2459183035613592</v>
      </c>
      <c r="G1464" s="3">
        <f>((BC1464-AP1464/2)*S1464-E1464)/(BC1464+AP1464/2)</f>
      </c>
      <c r="H1464" s="4">
        <f>AP1464*1000</f>
        <v>3.217504120810988</v>
      </c>
      <c r="I1464" s="4">
        <f>(AU1464-BA1464)</f>
        <v>1.409129247736599</v>
      </c>
      <c r="J1464" s="4">
        <f>(P1464+AT1464*D1464)</f>
        <v>25.03366088867188</v>
      </c>
      <c r="K1464" s="4">
        <v>6</v>
      </c>
      <c r="L1464" s="4">
        <f>(K1464*AI1464+AJ1464)</f>
        <v>1.420000016689301</v>
      </c>
      <c r="M1464" s="4">
        <v>1</v>
      </c>
      <c r="N1464" s="4">
        <f>L1464*(M1464+1)*(M1464+1)/(M1464*M1464+1)</f>
        <v>2.840000033378601</v>
      </c>
      <c r="O1464" s="4">
        <v>23.98235511779785</v>
      </c>
      <c r="P1464" s="4">
        <v>25.03366088867188</v>
      </c>
      <c r="Q1464" s="4">
        <v>23.49126434326172</v>
      </c>
      <c r="R1464" s="4">
        <v>100.5425109863281</v>
      </c>
      <c r="S1464" s="4">
        <v>111.624626159668</v>
      </c>
      <c r="T1464" s="4">
        <v>13.69205856323242</v>
      </c>
      <c r="U1464" s="4">
        <v>17.48944854736328</v>
      </c>
      <c r="V1464" s="4">
        <v>46.49985122680664</v>
      </c>
      <c r="W1464" s="4">
        <v>59.38977813720703</v>
      </c>
      <c r="X1464" s="4">
        <v>499.4849243164062</v>
      </c>
      <c r="Y1464" s="4">
        <v>1998.640136718750</v>
      </c>
      <c r="Z1464" s="4">
        <v>478.1688232421875</v>
      </c>
      <c r="AA1464" s="4">
        <v>101.6004028320312</v>
      </c>
      <c r="AB1464" s="4">
        <v>3.792580604553223</v>
      </c>
      <c r="AC1464" s="4">
        <v>0.2738794386386871</v>
      </c>
      <c r="AD1464" s="4">
        <v>0.3063530623912811</v>
      </c>
      <c r="AE1464" s="4">
        <v>0.00167191622313112</v>
      </c>
      <c r="AF1464" s="4">
        <v>0.3121501803398132</v>
      </c>
      <c r="AG1464" s="4">
        <v>0.001683166832663119</v>
      </c>
      <c r="AH1464" s="4">
        <v>0.6666666865348816</v>
      </c>
      <c r="AI1464" s="4">
        <v>-0.2195652425289154</v>
      </c>
      <c r="AJ1464" s="4">
        <v>2.737391471862793</v>
      </c>
      <c r="AK1464" s="4">
        <v>1</v>
      </c>
      <c r="AL1464" s="4">
        <v>0</v>
      </c>
      <c r="AM1464" s="4">
        <v>0.1599999964237213</v>
      </c>
      <c r="AN1464" s="4">
        <v>111115</v>
      </c>
      <c r="AO1464" s="4">
        <f>X1464*0.000001/(K1464*0.0001)</f>
        <v>0.832474873860677</v>
      </c>
      <c r="AP1464" s="4">
        <f>(U1464-T1464)/(1000-U1464)*AO1464</f>
        <v>0.003217504120810988</v>
      </c>
      <c r="AQ1464" s="4">
        <f>(P1464+273.15)</f>
        <v>298.1836608886719</v>
      </c>
      <c r="AR1464" s="4">
        <f>(O1464+273.15)</f>
        <v>297.1323551177978</v>
      </c>
      <c r="AS1464" s="4">
        <f>(Y1464*AK1464+Z1464*AL1464)*AM1464</f>
        <v>319.7824147273059</v>
      </c>
      <c r="AT1464" s="4">
        <f>((AS1464+0.00000010773*(AR1464^4-AQ1464^4))-AP1464*44100)/(L1464*0.92*2*29.3+0.00000043092*AQ1464^3)</f>
        <v>1.88614718421788</v>
      </c>
      <c r="AU1464" s="4">
        <f>0.61365*EXP(17.502*J1464/(240.97+J1464))</f>
        <v>3.186064265458792</v>
      </c>
      <c r="AV1464" s="4">
        <f>AU1464*1000/AA1464</f>
        <v>31.3587759167263</v>
      </c>
      <c r="AW1464" s="4">
        <f>(AV1464-U1464)</f>
        <v>13.86932736936302</v>
      </c>
      <c r="AX1464" s="4">
        <f>IF(D1464,P1464,(O1464+P1464)/2)</f>
        <v>24.50800800323486</v>
      </c>
      <c r="AY1464" s="4">
        <f>0.61365*EXP(17.502*AX1464/(240.97+AX1464))</f>
        <v>3.087597653196092</v>
      </c>
      <c r="AZ1464" s="4">
        <f>IF(AW1464&lt;&gt;0,(1000-(AV1464+U1464)/2)/AW1464*AP1464,0)</f>
        <v>0.226320956702704</v>
      </c>
      <c r="BA1464" s="4">
        <f>U1464*AA1464/1000</f>
        <v>1.776935017722193</v>
      </c>
      <c r="BB1464" s="4">
        <f>(AY1464-BA1464)</f>
        <v>1.310662635473899</v>
      </c>
      <c r="BC1464" s="4">
        <f>1/(1.6/F1464+1.37/N1464)</f>
        <v>0.143089763589753</v>
      </c>
      <c r="BD1464" s="3">
        <f>G1464*AA1464*0.001</f>
      </c>
      <c r="BE1464" s="3">
        <f>G1464/S1464</f>
      </c>
      <c r="BF1464" s="4">
        <f>(1-AP1464*AA1464/AU1464/F1464)*100</f>
        <v>58.27761216296168</v>
      </c>
      <c r="BG1464" s="3">
        <f>(S1464-E1464/(N1464/1.35))</f>
      </c>
      <c r="BH1464" s="3">
        <f>E1464*BF1464/100/BG1464</f>
      </c>
    </row>
    <row r="1465" ht="16" customHeight="1">
      <c r="A1465" s="4">
        <v>1362</v>
      </c>
      <c r="B1465" t="s" s="2">
        <v>1508</v>
      </c>
      <c r="C1465" s="4">
        <v>7842.500030029565</v>
      </c>
      <c r="D1465" s="4">
        <v>0</v>
      </c>
      <c r="E1465" s="3">
        <f>(R1465-#REF!*(1000-T1465)/(1000-U1465))*AO1465</f>
      </c>
      <c r="F1465" s="4">
        <f>IF(AZ1465&lt;&gt;0,1/(1/AZ1465-1/N1465),0)</f>
        <v>0.2464943271020353</v>
      </c>
      <c r="G1465" s="3">
        <f>((BC1465-AP1465/2)*S1465-E1465)/(BC1465+AP1465/2)</f>
      </c>
      <c r="H1465" s="4">
        <f>AP1465*1000</f>
        <v>3.223976509208164</v>
      </c>
      <c r="I1465" s="4">
        <f>(AU1465-BA1465)</f>
        <v>1.408915293927059</v>
      </c>
      <c r="J1465" s="4">
        <f>(P1465+AT1465*D1465)</f>
        <v>25.03716659545898</v>
      </c>
      <c r="K1465" s="4">
        <v>6</v>
      </c>
      <c r="L1465" s="4">
        <f>(K1465*AI1465+AJ1465)</f>
        <v>1.420000016689301</v>
      </c>
      <c r="M1465" s="4">
        <v>1</v>
      </c>
      <c r="N1465" s="4">
        <f>L1465*(M1465+1)*(M1465+1)/(M1465*M1465+1)</f>
        <v>2.840000033378601</v>
      </c>
      <c r="O1465" s="4">
        <v>23.98484230041504</v>
      </c>
      <c r="P1465" s="4">
        <v>25.03716659545898</v>
      </c>
      <c r="Q1465" s="4">
        <v>23.49118995666504</v>
      </c>
      <c r="R1465" s="4">
        <v>100.661003112793</v>
      </c>
      <c r="S1465" s="4">
        <v>106.8357772827148</v>
      </c>
      <c r="T1465" s="4">
        <v>13.693039894104</v>
      </c>
      <c r="U1465" s="4">
        <v>17.49811935424805</v>
      </c>
      <c r="V1465" s="4">
        <v>46.49464416503906</v>
      </c>
      <c r="W1465" s="4">
        <v>59.40998077392578</v>
      </c>
      <c r="X1465" s="4">
        <v>499.473876953125</v>
      </c>
      <c r="Y1465" s="4">
        <v>1998.810913085938</v>
      </c>
      <c r="Z1465" s="4">
        <v>470.0106811523438</v>
      </c>
      <c r="AA1465" s="4">
        <v>101.6003341674805</v>
      </c>
      <c r="AB1465" s="4">
        <v>3.792580604553223</v>
      </c>
      <c r="AC1465" s="4">
        <v>0.2738794386386871</v>
      </c>
      <c r="AD1465" s="4">
        <v>0.3063530623912811</v>
      </c>
      <c r="AE1465" s="4">
        <v>0.00167191622313112</v>
      </c>
      <c r="AF1465" s="4">
        <v>0.3121501803398132</v>
      </c>
      <c r="AG1465" s="4">
        <v>0.001683166832663119</v>
      </c>
      <c r="AH1465" s="4">
        <v>0.6666666865348816</v>
      </c>
      <c r="AI1465" s="4">
        <v>-0.2195652425289154</v>
      </c>
      <c r="AJ1465" s="4">
        <v>2.737391471862793</v>
      </c>
      <c r="AK1465" s="4">
        <v>1</v>
      </c>
      <c r="AL1465" s="4">
        <v>0</v>
      </c>
      <c r="AM1465" s="4">
        <v>0.1599999964237213</v>
      </c>
      <c r="AN1465" s="4">
        <v>111115</v>
      </c>
      <c r="AO1465" s="4">
        <f>X1465*0.000001/(K1465*0.0001)</f>
        <v>0.8324564615885416</v>
      </c>
      <c r="AP1465" s="4">
        <f>(U1465-T1465)/(1000-U1465)*AO1465</f>
        <v>0.003223976509208164</v>
      </c>
      <c r="AQ1465" s="4">
        <f>(P1465+273.15)</f>
        <v>298.187166595459</v>
      </c>
      <c r="AR1465" s="4">
        <f>(O1465+273.15)</f>
        <v>297.134842300415</v>
      </c>
      <c r="AS1465" s="4">
        <f>(Y1465*AK1465+Z1465*AL1465)*AM1465</f>
        <v>319.8097389454451</v>
      </c>
      <c r="AT1465" s="4">
        <f>((AS1465+0.00000010773*(AR1465^4-AQ1465^4))-AP1465*44100)/(L1465*0.92*2*29.3+0.00000043092*AQ1465^3)</f>
        <v>1.883069169715665</v>
      </c>
      <c r="AU1465" s="4">
        <f>0.61365*EXP(17.502*J1465/(240.97+J1465))</f>
        <v>3.186730067621118</v>
      </c>
      <c r="AV1465" s="4">
        <f>AU1465*1000/AA1465</f>
        <v>31.36535025926228</v>
      </c>
      <c r="AW1465" s="4">
        <f>(AV1465-U1465)</f>
        <v>13.86723090501424</v>
      </c>
      <c r="AX1465" s="4">
        <f>IF(D1465,P1465,(O1465+P1465)/2)</f>
        <v>24.51100444793701</v>
      </c>
      <c r="AY1465" s="4">
        <f>0.61365*EXP(17.502*AX1465/(240.97+AX1465))</f>
        <v>3.088151327745304</v>
      </c>
      <c r="AZ1465" s="4">
        <f>IF(AW1465&lt;&gt;0,(1000-(AV1465+U1465)/2)/AW1465*AP1465,0)</f>
        <v>0.2268087400906197</v>
      </c>
      <c r="BA1465" s="4">
        <f>U1465*AA1465/1000</f>
        <v>1.777814773694059</v>
      </c>
      <c r="BB1465" s="4">
        <f>(AY1465-BA1465)</f>
        <v>1.310336554051245</v>
      </c>
      <c r="BC1465" s="4">
        <f>1/(1.6/F1465+1.37/N1465)</f>
        <v>0.1434017426367772</v>
      </c>
      <c r="BD1465" s="3">
        <f>G1465*AA1465*0.001</f>
      </c>
      <c r="BE1465" s="3">
        <f>G1465/S1465</f>
      </c>
      <c r="BF1465" s="4">
        <f>(1-AP1465*AA1465/AU1465/F1465)*100</f>
        <v>58.30012066140127</v>
      </c>
      <c r="BG1465" s="3">
        <f>(S1465-E1465/(N1465/1.35))</f>
      </c>
      <c r="BH1465" s="3">
        <f>E1465*BF1465/100/BG1465</f>
      </c>
    </row>
    <row r="1466" ht="16" customHeight="1">
      <c r="A1466" s="4">
        <v>1363</v>
      </c>
      <c r="B1466" t="s" s="2">
        <v>1509</v>
      </c>
      <c r="C1466" s="4">
        <v>7848.000029906631</v>
      </c>
      <c r="D1466" s="4">
        <v>0</v>
      </c>
      <c r="E1466" s="3">
        <f>(R1466-#REF!*(1000-T1466)/(1000-U1466))*AO1466</f>
      </c>
      <c r="F1466" s="4">
        <f>IF(AZ1466&lt;&gt;0,1/(1/AZ1466-1/N1466),0)</f>
        <v>0.2472632445277332</v>
      </c>
      <c r="G1466" s="3">
        <f>((BC1466-AP1466/2)*S1466-E1466)/(BC1466+AP1466/2)</f>
      </c>
      <c r="H1466" s="4">
        <f>AP1466*1000</f>
        <v>3.232108114436225</v>
      </c>
      <c r="I1466" s="4">
        <f>(AU1466-BA1466)</f>
        <v>1.408416536001817</v>
      </c>
      <c r="J1466" s="4">
        <f>(P1466+AT1466*D1466)</f>
        <v>25.04044914245605</v>
      </c>
      <c r="K1466" s="4">
        <v>6</v>
      </c>
      <c r="L1466" s="4">
        <f>(K1466*AI1466+AJ1466)</f>
        <v>1.420000016689301</v>
      </c>
      <c r="M1466" s="4">
        <v>1</v>
      </c>
      <c r="N1466" s="4">
        <f>L1466*(M1466+1)*(M1466+1)/(M1466*M1466+1)</f>
        <v>2.840000033378601</v>
      </c>
      <c r="O1466" s="4">
        <v>23.98774147033691</v>
      </c>
      <c r="P1466" s="4">
        <v>25.04044914245605</v>
      </c>
      <c r="Q1466" s="4">
        <v>23.49093627929688</v>
      </c>
      <c r="R1466" s="4">
        <v>100.8151931762695</v>
      </c>
      <c r="S1466" s="4">
        <v>104.9226684570312</v>
      </c>
      <c r="T1466" s="4">
        <v>13.69457054138184</v>
      </c>
      <c r="U1466" s="4">
        <v>17.50914573669434</v>
      </c>
      <c r="V1466" s="4">
        <v>46.49197006225586</v>
      </c>
      <c r="W1466" s="4">
        <v>59.43621826171875</v>
      </c>
      <c r="X1466" s="4">
        <v>499.4815673828125</v>
      </c>
      <c r="Y1466" s="4">
        <v>1999.031616210938</v>
      </c>
      <c r="Z1466" s="4">
        <v>469.5031127929688</v>
      </c>
      <c r="AA1466" s="4">
        <v>101.6004486083984</v>
      </c>
      <c r="AB1466" s="4">
        <v>3.792580604553223</v>
      </c>
      <c r="AC1466" s="4">
        <v>0.2738794386386871</v>
      </c>
      <c r="AD1466" s="4">
        <v>0.3063530623912811</v>
      </c>
      <c r="AE1466" s="4">
        <v>0.00167191622313112</v>
      </c>
      <c r="AF1466" s="4">
        <v>0.3121501803398132</v>
      </c>
      <c r="AG1466" s="4">
        <v>0.001683166832663119</v>
      </c>
      <c r="AH1466" s="4">
        <v>0.6666666865348816</v>
      </c>
      <c r="AI1466" s="4">
        <v>-0.2195652425289154</v>
      </c>
      <c r="AJ1466" s="4">
        <v>2.737391471862793</v>
      </c>
      <c r="AK1466" s="4">
        <v>1</v>
      </c>
      <c r="AL1466" s="4">
        <v>0</v>
      </c>
      <c r="AM1466" s="4">
        <v>0.1599999964237213</v>
      </c>
      <c r="AN1466" s="4">
        <v>111115</v>
      </c>
      <c r="AO1466" s="4">
        <f>X1466*0.000001/(K1466*0.0001)</f>
        <v>0.832469278971354</v>
      </c>
      <c r="AP1466" s="4">
        <f>(U1466-T1466)/(1000-U1466)*AO1466</f>
        <v>0.003232108114436225</v>
      </c>
      <c r="AQ1466" s="4">
        <f>(P1466+273.15)</f>
        <v>298.190449142456</v>
      </c>
      <c r="AR1466" s="4">
        <f>(O1466+273.15)</f>
        <v>297.1377414703369</v>
      </c>
      <c r="AS1466" s="4">
        <f>(Y1466*AK1466+Z1466*AL1466)*AM1466</f>
        <v>319.8450514446558</v>
      </c>
      <c r="AT1466" s="4">
        <f>((AS1466+0.00000010773*(AR1466^4-AQ1466^4))-AP1466*44100)/(L1466*0.92*2*29.3+0.00000043092*AQ1466^3)</f>
        <v>1.879332760515649</v>
      </c>
      <c r="AU1466" s="4">
        <f>0.61365*EXP(17.502*J1466/(240.97+J1466))</f>
        <v>3.187353597599788</v>
      </c>
      <c r="AV1466" s="4">
        <f>AU1466*1000/AA1466</f>
        <v>31.37145200888726</v>
      </c>
      <c r="AW1466" s="4">
        <f>(AV1466-U1466)</f>
        <v>13.86230627219293</v>
      </c>
      <c r="AX1466" s="4">
        <f>IF(D1466,P1466,(O1466+P1466)/2)</f>
        <v>24.51409530639648</v>
      </c>
      <c r="AY1466" s="4">
        <f>0.61365*EXP(17.502*AX1466/(240.97+AX1466))</f>
        <v>3.088722538729954</v>
      </c>
      <c r="AZ1466" s="4">
        <f>IF(AW1466&lt;&gt;0,(1000-(AV1466+U1466)/2)/AW1466*AP1466,0)</f>
        <v>0.2274595845898468</v>
      </c>
      <c r="BA1466" s="4">
        <f>U1466*AA1466/1000</f>
        <v>1.778937061597971</v>
      </c>
      <c r="BB1466" s="4">
        <f>(AY1466-BA1466)</f>
        <v>1.309785477131983</v>
      </c>
      <c r="BC1466" s="4">
        <f>1/(1.6/F1466+1.37/N1466)</f>
        <v>0.1438180374314243</v>
      </c>
      <c r="BD1466" s="3">
        <f>G1466*AA1466*0.001</f>
      </c>
      <c r="BE1466" s="3">
        <f>G1466/S1466</f>
      </c>
      <c r="BF1466" s="4">
        <f>(1-AP1466*AA1466/AU1466/F1466)*100</f>
        <v>58.33305151617895</v>
      </c>
      <c r="BG1466" s="3">
        <f>(S1466-E1466/(N1466/1.35))</f>
      </c>
      <c r="BH1466" s="3">
        <f>E1466*BF1466/100/BG1466</f>
      </c>
    </row>
    <row r="1467" ht="16" customHeight="1">
      <c r="A1467" s="4">
        <v>1364</v>
      </c>
      <c r="B1467" t="s" s="2">
        <v>1510</v>
      </c>
      <c r="C1467" s="4">
        <v>7853.000029794872</v>
      </c>
      <c r="D1467" s="4">
        <v>0</v>
      </c>
      <c r="E1467" s="3">
        <f>(R1467-#REF!*(1000-T1467)/(1000-U1467))*AO1467</f>
      </c>
      <c r="F1467" s="4">
        <f>IF(AZ1467&lt;&gt;0,1/(1/AZ1467-1/N1467),0)</f>
        <v>0.2479234897965247</v>
      </c>
      <c r="G1467" s="3">
        <f>((BC1467-AP1467/2)*S1467-E1467)/(BC1467+AP1467/2)</f>
      </c>
      <c r="H1467" s="4">
        <f>AP1467*1000</f>
        <v>3.240302359401705</v>
      </c>
      <c r="I1467" s="4">
        <f>(AU1467-BA1467)</f>
        <v>1.408514111498606</v>
      </c>
      <c r="J1467" s="4">
        <f>(P1467+AT1467*D1467)</f>
        <v>25.04646492004395</v>
      </c>
      <c r="K1467" s="4">
        <v>6</v>
      </c>
      <c r="L1467" s="4">
        <f>(K1467*AI1467+AJ1467)</f>
        <v>1.420000016689301</v>
      </c>
      <c r="M1467" s="4">
        <v>1</v>
      </c>
      <c r="N1467" s="4">
        <f>L1467*(M1467+1)*(M1467+1)/(M1467*M1467+1)</f>
        <v>2.840000033378601</v>
      </c>
      <c r="O1467" s="4">
        <v>23.9895133972168</v>
      </c>
      <c r="P1467" s="4">
        <v>25.04646492004395</v>
      </c>
      <c r="Q1467" s="4">
        <v>23.49050140380859</v>
      </c>
      <c r="R1467" s="4">
        <v>100.8527679443359</v>
      </c>
      <c r="S1467" s="4">
        <v>104.3058547973633</v>
      </c>
      <c r="T1467" s="4">
        <v>13.69533634185791</v>
      </c>
      <c r="U1467" s="4">
        <v>17.51941680908203</v>
      </c>
      <c r="V1467" s="4">
        <v>46.48915481567383</v>
      </c>
      <c r="W1467" s="4">
        <v>59.46380615234375</v>
      </c>
      <c r="X1467" s="4">
        <v>499.4979858398438</v>
      </c>
      <c r="Y1467" s="4">
        <v>1999.221191406250</v>
      </c>
      <c r="Z1467" s="4">
        <v>474.892333984375</v>
      </c>
      <c r="AA1467" s="4">
        <v>101.6005554199219</v>
      </c>
      <c r="AB1467" s="4">
        <v>3.792580604553223</v>
      </c>
      <c r="AC1467" s="4">
        <v>0.2738794386386871</v>
      </c>
      <c r="AD1467" s="4">
        <v>0.3063530623912811</v>
      </c>
      <c r="AE1467" s="4">
        <v>0.00167191622313112</v>
      </c>
      <c r="AF1467" s="4">
        <v>0.3121501803398132</v>
      </c>
      <c r="AG1467" s="4">
        <v>0.001683166832663119</v>
      </c>
      <c r="AH1467" s="4">
        <v>0.6666666865348816</v>
      </c>
      <c r="AI1467" s="4">
        <v>-0.2195652425289154</v>
      </c>
      <c r="AJ1467" s="4">
        <v>2.737391471862793</v>
      </c>
      <c r="AK1467" s="4">
        <v>1</v>
      </c>
      <c r="AL1467" s="4">
        <v>0</v>
      </c>
      <c r="AM1467" s="4">
        <v>0.1599999964237213</v>
      </c>
      <c r="AN1467" s="4">
        <v>111115</v>
      </c>
      <c r="AO1467" s="4">
        <f>X1467*0.000001/(K1467*0.0001)</f>
        <v>0.832496643066406</v>
      </c>
      <c r="AP1467" s="4">
        <f>(U1467-T1467)/(1000-U1467)*AO1467</f>
        <v>0.003240302359401705</v>
      </c>
      <c r="AQ1467" s="4">
        <f>(P1467+273.15)</f>
        <v>298.1964649200439</v>
      </c>
      <c r="AR1467" s="4">
        <f>(O1467+273.15)</f>
        <v>297.1395133972168</v>
      </c>
      <c r="AS1467" s="4">
        <f>(Y1467*AK1467+Z1467*AL1467)*AM1467</f>
        <v>319.8753834752279</v>
      </c>
      <c r="AT1467" s="4">
        <f>((AS1467+0.00000010773*(AR1467^4-AQ1467^4))-AP1467*44100)/(L1467*0.92*2*29.3+0.00000043092*AQ1467^3)</f>
        <v>1.875001865921042</v>
      </c>
      <c r="AU1467" s="4">
        <f>0.61365*EXP(17.502*J1467/(240.97+J1467))</f>
        <v>3.188496589934456</v>
      </c>
      <c r="AV1467" s="4">
        <f>AU1467*1000/AA1467</f>
        <v>31.38266889148575</v>
      </c>
      <c r="AW1467" s="4">
        <f>(AV1467-U1467)</f>
        <v>13.86325208240372</v>
      </c>
      <c r="AX1467" s="4">
        <f>IF(D1467,P1467,(O1467+P1467)/2)</f>
        <v>24.51798915863037</v>
      </c>
      <c r="AY1467" s="4">
        <f>0.61365*EXP(17.502*AX1467/(240.97+AX1467))</f>
        <v>3.08944227970807</v>
      </c>
      <c r="AZ1467" s="4">
        <f>IF(AW1467&lt;&gt;0,(1000-(AV1467+U1467)/2)/AW1467*AP1467,0)</f>
        <v>0.2280181856879289</v>
      </c>
      <c r="BA1467" s="4">
        <f>U1467*AA1467/1000</f>
        <v>1.77998247843585</v>
      </c>
      <c r="BB1467" s="4">
        <f>(AY1467-BA1467)</f>
        <v>1.30945980127222</v>
      </c>
      <c r="BC1467" s="4">
        <f>1/(1.6/F1467+1.37/N1467)</f>
        <v>0.1441753533979926</v>
      </c>
      <c r="BD1467" s="3">
        <f>G1467*AA1467*0.001</f>
      </c>
      <c r="BE1467" s="3">
        <f>G1467/S1467</f>
      </c>
      <c r="BF1467" s="4">
        <f>(1-AP1467*AA1467/AU1467/F1467)*100</f>
        <v>58.35355015615018</v>
      </c>
      <c r="BG1467" s="3">
        <f>(S1467-E1467/(N1467/1.35))</f>
      </c>
      <c r="BH1467" s="3">
        <f>E1467*BF1467/100/BG1467</f>
      </c>
    </row>
    <row r="1468" ht="16" customHeight="1">
      <c r="A1468" s="4">
        <v>1365</v>
      </c>
      <c r="B1468" t="s" s="2">
        <v>1511</v>
      </c>
      <c r="C1468" s="4">
        <v>7858.000029683113</v>
      </c>
      <c r="D1468" s="4">
        <v>0</v>
      </c>
      <c r="E1468" s="3">
        <f>(R1468-#REF!*(1000-T1468)/(1000-U1468))*AO1468</f>
      </c>
      <c r="F1468" s="4">
        <f>IF(AZ1468&lt;&gt;0,1/(1/AZ1468-1/N1468),0)</f>
        <v>0.2484833102067886</v>
      </c>
      <c r="G1468" s="3">
        <f>((BC1468-AP1468/2)*S1468-E1468)/(BC1468+AP1468/2)</f>
      </c>
      <c r="H1468" s="4">
        <f>AP1468*1000</f>
        <v>3.247962098750483</v>
      </c>
      <c r="I1468" s="4">
        <f>(AU1468-BA1468)</f>
        <v>1.408898153280167</v>
      </c>
      <c r="J1468" s="4">
        <f>(P1468+AT1468*D1468)</f>
        <v>25.05327224731445</v>
      </c>
      <c r="K1468" s="4">
        <v>6</v>
      </c>
      <c r="L1468" s="4">
        <f>(K1468*AI1468+AJ1468)</f>
        <v>1.420000016689301</v>
      </c>
      <c r="M1468" s="4">
        <v>1</v>
      </c>
      <c r="N1468" s="4">
        <f>L1468*(M1468+1)*(M1468+1)/(M1468*M1468+1)</f>
        <v>2.840000033378601</v>
      </c>
      <c r="O1468" s="4">
        <v>23.99165534973145</v>
      </c>
      <c r="P1468" s="4">
        <v>25.05327224731445</v>
      </c>
      <c r="Q1468" s="4">
        <v>23.49038124084473</v>
      </c>
      <c r="R1468" s="4">
        <v>100.6621856689453</v>
      </c>
      <c r="S1468" s="4">
        <v>104.0279312133789</v>
      </c>
      <c r="T1468" s="4">
        <v>13.69538021087646</v>
      </c>
      <c r="U1468" s="4">
        <v>17.5284252166748</v>
      </c>
      <c r="V1468" s="4">
        <v>46.48400115966797</v>
      </c>
      <c r="W1468" s="4">
        <v>59.4875373840332</v>
      </c>
      <c r="X1468" s="4">
        <v>499.5032043457031</v>
      </c>
      <c r="Y1468" s="4">
        <v>1999.052734375</v>
      </c>
      <c r="Z1468" s="4">
        <v>483.9984741210938</v>
      </c>
      <c r="AA1468" s="4">
        <v>101.6002426147461</v>
      </c>
      <c r="AB1468" s="4">
        <v>3.792580604553223</v>
      </c>
      <c r="AC1468" s="4">
        <v>0.2738794386386871</v>
      </c>
      <c r="AD1468" s="4">
        <v>0.3063530623912811</v>
      </c>
      <c r="AE1468" s="4">
        <v>0.00167191622313112</v>
      </c>
      <c r="AF1468" s="4">
        <v>0.3121501803398132</v>
      </c>
      <c r="AG1468" s="4">
        <v>0.001683166832663119</v>
      </c>
      <c r="AH1468" s="4">
        <v>0.6666666865348816</v>
      </c>
      <c r="AI1468" s="4">
        <v>-0.2195652425289154</v>
      </c>
      <c r="AJ1468" s="4">
        <v>2.737391471862793</v>
      </c>
      <c r="AK1468" s="4">
        <v>1</v>
      </c>
      <c r="AL1468" s="4">
        <v>0</v>
      </c>
      <c r="AM1468" s="4">
        <v>0.1599999964237213</v>
      </c>
      <c r="AN1468" s="4">
        <v>111115</v>
      </c>
      <c r="AO1468" s="4">
        <f>X1468*0.000001/(K1468*0.0001)</f>
        <v>0.8325053405761718</v>
      </c>
      <c r="AP1468" s="4">
        <f>(U1468-T1468)/(1000-U1468)*AO1468</f>
        <v>0.003247962098750483</v>
      </c>
      <c r="AQ1468" s="4">
        <f>(P1468+273.15)</f>
        <v>298.2032722473144</v>
      </c>
      <c r="AR1468" s="4">
        <f>(O1468+273.15)</f>
        <v>297.1416553497314</v>
      </c>
      <c r="AS1468" s="4">
        <f>(Y1468*AK1468+Z1468*AL1468)*AM1468</f>
        <v>319.8484303508303</v>
      </c>
      <c r="AT1468" s="4">
        <f>((AS1468+0.00000010773*(AR1468^4-AQ1468^4))-AP1468*44100)/(L1468*0.92*2*29.3+0.00000043092*AQ1468^3)</f>
        <v>1.870230617044049</v>
      </c>
      <c r="AU1468" s="4">
        <f>0.61365*EXP(17.502*J1468/(240.97+J1468))</f>
        <v>3.189790407948761</v>
      </c>
      <c r="AV1468" s="4">
        <f>AU1468*1000/AA1468</f>
        <v>31.39549991080237</v>
      </c>
      <c r="AW1468" s="4">
        <f>(AV1468-U1468)</f>
        <v>13.86707469412757</v>
      </c>
      <c r="AX1468" s="4">
        <f>IF(D1468,P1468,(O1468+P1468)/2)</f>
        <v>24.52246379852295</v>
      </c>
      <c r="AY1468" s="4">
        <f>0.61365*EXP(17.502*AX1468/(240.97+AX1468))</f>
        <v>3.090269554702112</v>
      </c>
      <c r="AZ1468" s="4">
        <f>IF(AW1468&lt;&gt;0,(1000-(AV1468+U1468)/2)/AW1468*AP1468,0)</f>
        <v>0.2284916351409146</v>
      </c>
      <c r="BA1468" s="4">
        <f>U1468*AA1468/1000</f>
        <v>1.780892254668593</v>
      </c>
      <c r="BB1468" s="4">
        <f>(AY1468-BA1468)</f>
        <v>1.309377300033519</v>
      </c>
      <c r="BC1468" s="4">
        <f>1/(1.6/F1468+1.37/N1468)</f>
        <v>0.1444782170875467</v>
      </c>
      <c r="BD1468" s="3">
        <f>G1468*AA1468*0.001</f>
      </c>
      <c r="BE1468" s="3">
        <f>G1468/S1468</f>
      </c>
      <c r="BF1468" s="4">
        <f>(1-AP1468*AA1468/AU1468/F1468)*100</f>
        <v>58.366173691870</v>
      </c>
      <c r="BG1468" s="3">
        <f>(S1468-E1468/(N1468/1.35))</f>
      </c>
      <c r="BH1468" s="3">
        <f>E1468*BF1468/100/BG1468</f>
      </c>
    </row>
    <row r="1469" ht="16" customHeight="1">
      <c r="A1469" s="4">
        <v>1365</v>
      </c>
      <c r="B1469" t="s" s="2">
        <v>1511</v>
      </c>
      <c r="C1469" s="4">
        <v>7858.000029683113</v>
      </c>
      <c r="D1469" s="4">
        <v>0</v>
      </c>
      <c r="E1469" s="3">
        <f>(R1469-#REF!*(1000-T1469)/(1000-U1469))*AO1469</f>
      </c>
      <c r="F1469" s="4">
        <f>IF(AZ1469&lt;&gt;0,1/(1/AZ1469-1/N1469),0)</f>
        <v>0.2484833102067886</v>
      </c>
      <c r="G1469" s="3">
        <f>((BC1469-AP1469/2)*S1469-E1469)/(BC1469+AP1469/2)</f>
      </c>
      <c r="H1469" s="4">
        <f>AP1469*1000</f>
        <v>3.247962098750483</v>
      </c>
      <c r="I1469" s="4">
        <f>(AU1469-BA1469)</f>
        <v>1.408898153280167</v>
      </c>
      <c r="J1469" s="4">
        <f>(P1469+AT1469*D1469)</f>
        <v>25.05327224731445</v>
      </c>
      <c r="K1469" s="4">
        <v>6</v>
      </c>
      <c r="L1469" s="4">
        <f>(K1469*AI1469+AJ1469)</f>
        <v>1.420000016689301</v>
      </c>
      <c r="M1469" s="4">
        <v>1</v>
      </c>
      <c r="N1469" s="4">
        <f>L1469*(M1469+1)*(M1469+1)/(M1469*M1469+1)</f>
        <v>2.840000033378601</v>
      </c>
      <c r="O1469" s="4">
        <v>23.99165534973145</v>
      </c>
      <c r="P1469" s="4">
        <v>25.05327224731445</v>
      </c>
      <c r="Q1469" s="4">
        <v>23.49038124084473</v>
      </c>
      <c r="R1469" s="4">
        <v>100.6621856689453</v>
      </c>
      <c r="S1469" s="4">
        <v>104.0279312133789</v>
      </c>
      <c r="T1469" s="4">
        <v>13.69538021087646</v>
      </c>
      <c r="U1469" s="4">
        <v>17.5284252166748</v>
      </c>
      <c r="V1469" s="4">
        <v>46.48400115966797</v>
      </c>
      <c r="W1469" s="4">
        <v>59.4875373840332</v>
      </c>
      <c r="X1469" s="4">
        <v>499.5032043457031</v>
      </c>
      <c r="Y1469" s="4">
        <v>1999.052734375</v>
      </c>
      <c r="Z1469" s="4">
        <v>483.9984741210938</v>
      </c>
      <c r="AA1469" s="4">
        <v>101.6002426147461</v>
      </c>
      <c r="AB1469" s="4">
        <v>3.792580604553223</v>
      </c>
      <c r="AC1469" s="4">
        <v>0.2738794386386871</v>
      </c>
      <c r="AD1469" s="4">
        <v>0.3063530623912811</v>
      </c>
      <c r="AE1469" s="4">
        <v>0.00167191622313112</v>
      </c>
      <c r="AF1469" s="4">
        <v>0.3121501803398132</v>
      </c>
      <c r="AG1469" s="4">
        <v>0.001683166832663119</v>
      </c>
      <c r="AH1469" s="4">
        <v>0.6666666865348816</v>
      </c>
      <c r="AI1469" s="4">
        <v>-0.2195652425289154</v>
      </c>
      <c r="AJ1469" s="4">
        <v>2.737391471862793</v>
      </c>
      <c r="AK1469" s="4">
        <v>1</v>
      </c>
      <c r="AL1469" s="4">
        <v>0</v>
      </c>
      <c r="AM1469" s="4">
        <v>0.1599999964237213</v>
      </c>
      <c r="AN1469" s="4">
        <v>111115</v>
      </c>
      <c r="AO1469" s="4">
        <f>X1469*0.000001/(K1469*0.0001)</f>
        <v>0.8325053405761718</v>
      </c>
      <c r="AP1469" s="4">
        <f>(U1469-T1469)/(1000-U1469)*AO1469</f>
        <v>0.003247962098750483</v>
      </c>
      <c r="AQ1469" s="4">
        <f>(P1469+273.15)</f>
        <v>298.2032722473144</v>
      </c>
      <c r="AR1469" s="4">
        <f>(O1469+273.15)</f>
        <v>297.1416553497314</v>
      </c>
      <c r="AS1469" s="4">
        <f>(Y1469*AK1469+Z1469*AL1469)*AM1469</f>
        <v>319.8484303508303</v>
      </c>
      <c r="AT1469" s="4">
        <f>((AS1469+0.00000010773*(AR1469^4-AQ1469^4))-AP1469*44100)/(L1469*0.92*2*29.3+0.00000043092*AQ1469^3)</f>
        <v>1.870230617044049</v>
      </c>
      <c r="AU1469" s="4">
        <f>0.61365*EXP(17.502*J1469/(240.97+J1469))</f>
        <v>3.189790407948761</v>
      </c>
      <c r="AV1469" s="4">
        <f>AU1469*1000/AA1469</f>
        <v>31.39549991080237</v>
      </c>
      <c r="AW1469" s="4">
        <f>(AV1469-U1469)</f>
        <v>13.86707469412757</v>
      </c>
      <c r="AX1469" s="4">
        <f>IF(D1469,P1469,(O1469+P1469)/2)</f>
        <v>24.52246379852295</v>
      </c>
      <c r="AY1469" s="4">
        <f>0.61365*EXP(17.502*AX1469/(240.97+AX1469))</f>
        <v>3.090269554702112</v>
      </c>
      <c r="AZ1469" s="4">
        <f>IF(AW1469&lt;&gt;0,(1000-(AV1469+U1469)/2)/AW1469*AP1469,0)</f>
        <v>0.2284916351409146</v>
      </c>
      <c r="BA1469" s="4">
        <f>U1469*AA1469/1000</f>
        <v>1.780892254668593</v>
      </c>
      <c r="BB1469" s="4">
        <f>(AY1469-BA1469)</f>
        <v>1.309377300033519</v>
      </c>
      <c r="BC1469" s="4">
        <f>1/(1.6/F1469+1.37/N1469)</f>
        <v>0.1444782170875467</v>
      </c>
      <c r="BD1469" s="3">
        <f>G1469*AA1469*0.001</f>
      </c>
      <c r="BE1469" s="3">
        <f>G1469/S1469</f>
      </c>
      <c r="BF1469" s="4">
        <f>(1-AP1469*AA1469/AU1469/F1469)*100</f>
        <v>58.366173691870</v>
      </c>
      <c r="BG1469" s="3">
        <f>(S1469-E1469/(N1469/1.35))</f>
      </c>
      <c r="BH1469" s="3">
        <f>E1469*BF1469/100/BG1469</f>
      </c>
    </row>
    <row r="1470" ht="16" customHeight="1">
      <c r="A1470" s="4">
        <v>1366</v>
      </c>
      <c r="B1470" t="s" s="2">
        <v>1513</v>
      </c>
      <c r="C1470" s="4">
        <v>7888.000032566488</v>
      </c>
      <c r="D1470" s="4">
        <v>0</v>
      </c>
      <c r="E1470" s="3">
        <f>(R1470-#REF!*(1000-T1470)/(1000-U1470))*AO1470</f>
      </c>
      <c r="F1470" s="4">
        <f>IF(AZ1470&lt;&gt;0,1/(1/AZ1470-1/N1470),0)</f>
        <v>0.2453180394059304</v>
      </c>
      <c r="G1470" s="3">
        <f>((BC1470-AP1470/2)*S1470-E1470)/(BC1470+AP1470/2)</f>
      </c>
      <c r="H1470" s="4">
        <f>AP1470*1000</f>
        <v>3.21157979497394</v>
      </c>
      <c r="I1470" s="4">
        <f>(AU1470-BA1470)</f>
        <v>1.40962172965665</v>
      </c>
      <c r="J1470" s="4">
        <f>(P1470+AT1470*D1470)</f>
        <v>25.06236839294434</v>
      </c>
      <c r="K1470" s="4">
        <v>6</v>
      </c>
      <c r="L1470" s="4">
        <f>(K1470*AI1470+AJ1470)</f>
        <v>1.420000016689301</v>
      </c>
      <c r="M1470" s="4">
        <v>1</v>
      </c>
      <c r="N1470" s="4">
        <f>L1470*(M1470+1)*(M1470+1)/(M1470*M1470+1)</f>
        <v>2.840000033378601</v>
      </c>
      <c r="O1470" s="4">
        <v>23.99382019042969</v>
      </c>
      <c r="P1470" s="4">
        <v>25.06236839294434</v>
      </c>
      <c r="Q1470" s="4">
        <v>23.49026489257812</v>
      </c>
      <c r="R1470" s="4">
        <v>100.4759368896484</v>
      </c>
      <c r="S1470" s="4">
        <v>103.8967437744141</v>
      </c>
      <c r="T1470" s="4">
        <v>13.74828147888184</v>
      </c>
      <c r="U1470" s="4">
        <v>17.53837394714355</v>
      </c>
      <c r="V1470" s="4">
        <v>46.92612457275391</v>
      </c>
      <c r="W1470" s="4">
        <v>59.51203536987305</v>
      </c>
      <c r="X1470" s="4">
        <v>499.5003051757812</v>
      </c>
      <c r="Y1470" s="4">
        <v>1998.891967773438</v>
      </c>
      <c r="Z1470" s="4">
        <v>489.5224609375</v>
      </c>
      <c r="AA1470" s="4">
        <v>101.599967956543</v>
      </c>
      <c r="AB1470" s="4">
        <v>2.877307415008545</v>
      </c>
      <c r="AC1470" s="4">
        <v>0.2711280882358551</v>
      </c>
      <c r="AD1470" s="4">
        <v>0.1003556028008461</v>
      </c>
      <c r="AE1470" s="4">
        <v>0.007168601267039776</v>
      </c>
      <c r="AF1470" s="4">
        <v>0.1111747249960899</v>
      </c>
      <c r="AG1470" s="4">
        <v>0.008537586778402328</v>
      </c>
      <c r="AH1470" s="4">
        <v>0.6666666865348816</v>
      </c>
      <c r="AI1470" s="4">
        <v>-0.2195652425289154</v>
      </c>
      <c r="AJ1470" s="4">
        <v>2.737391471862793</v>
      </c>
      <c r="AK1470" s="4">
        <v>1</v>
      </c>
      <c r="AL1470" s="4">
        <v>0</v>
      </c>
      <c r="AM1470" s="4">
        <v>0.1599999964237213</v>
      </c>
      <c r="AN1470" s="4">
        <v>111115</v>
      </c>
      <c r="AO1470" s="4">
        <f>X1470*0.000001/(K1470*0.0001)</f>
        <v>0.8325005086263019</v>
      </c>
      <c r="AP1470" s="4">
        <f>(U1470-T1470)/(1000-U1470)*AO1470</f>
        <v>0.00321157979497394</v>
      </c>
      <c r="AQ1470" s="4">
        <f>(P1470+273.15)</f>
        <v>298.2123683929443</v>
      </c>
      <c r="AR1470" s="4">
        <f>(O1470+273.15)</f>
        <v>297.1438201904297</v>
      </c>
      <c r="AS1470" s="4">
        <f>(Y1470*AK1470+Z1470*AL1470)*AM1470</f>
        <v>319.8227076951553</v>
      </c>
      <c r="AT1470" s="4">
        <f>((AS1470+0.00000010773*(AR1470^4-AQ1470^4))-AP1470*44100)/(L1470*0.92*2*29.3+0.00000043092*AQ1470^3)</f>
        <v>1.887248756157174</v>
      </c>
      <c r="AU1470" s="4">
        <f>0.61365*EXP(17.502*J1470/(240.97+J1470))</f>
        <v>3.191519960696303</v>
      </c>
      <c r="AV1470" s="4">
        <f>AU1470*1000/AA1470</f>
        <v>31.41260794552024</v>
      </c>
      <c r="AW1470" s="4">
        <f>(AV1470-U1470)</f>
        <v>13.87423399837668</v>
      </c>
      <c r="AX1470" s="4">
        <f>IF(D1470,P1470,(O1470+P1470)/2)</f>
        <v>24.52809429168701</v>
      </c>
      <c r="AY1470" s="4">
        <f>0.61365*EXP(17.502*AX1470/(240.97+AX1470))</f>
        <v>3.091310799886836</v>
      </c>
      <c r="AZ1470" s="4">
        <f>IF(AW1470&lt;&gt;0,(1000-(AV1470+U1470)/2)/AW1470*AP1470,0)</f>
        <v>0.22581245228711</v>
      </c>
      <c r="BA1470" s="4">
        <f>U1470*AA1470/1000</f>
        <v>1.781898231039653</v>
      </c>
      <c r="BB1470" s="4">
        <f>(AY1470-BA1470)</f>
        <v>1.309412568847183</v>
      </c>
      <c r="BC1470" s="4">
        <f>1/(1.6/F1470+1.37/N1470)</f>
        <v>0.1427645482701345</v>
      </c>
      <c r="BD1470" s="3">
        <f>G1470*AA1470*0.001</f>
      </c>
      <c r="BE1470" s="3">
        <f>G1470/S1470</f>
      </c>
      <c r="BF1470" s="4">
        <f>(1-AP1470*AA1470/AU1470/F1470)*100</f>
        <v>58.32407595555522</v>
      </c>
      <c r="BG1470" s="3">
        <f>(S1470-E1470/(N1470/1.35))</f>
      </c>
      <c r="BH1470" s="3">
        <f>E1470*BF1470/100/BG1470</f>
      </c>
    </row>
    <row r="1471" ht="16" customHeight="1">
      <c r="A1471" s="4">
        <v>1367</v>
      </c>
      <c r="B1471" t="s" s="2">
        <v>1514</v>
      </c>
      <c r="C1471" s="4">
        <v>7893.000032454729</v>
      </c>
      <c r="D1471" s="4">
        <v>0</v>
      </c>
      <c r="E1471" s="3">
        <f>(R1471-#REF!*(1000-T1471)/(1000-U1471))*AO1471</f>
      </c>
      <c r="F1471" s="4">
        <f>IF(AZ1471&lt;&gt;0,1/(1/AZ1471-1/N1471),0)</f>
        <v>0.2397357139451645</v>
      </c>
      <c r="G1471" s="3">
        <f>((BC1471-AP1471/2)*S1471-E1471)/(BC1471+AP1471/2)</f>
      </c>
      <c r="H1471" s="4">
        <f>AP1471*1000</f>
        <v>3.144520696906382</v>
      </c>
      <c r="I1471" s="4">
        <f>(AU1471-BA1471)</f>
        <v>1.409707334423658</v>
      </c>
      <c r="J1471" s="4">
        <f>(P1471+AT1471*D1471)</f>
        <v>25.08304405212402</v>
      </c>
      <c r="K1471" s="4">
        <v>6</v>
      </c>
      <c r="L1471" s="4">
        <f>(K1471*AI1471+AJ1471)</f>
        <v>1.420000016689301</v>
      </c>
      <c r="M1471" s="4">
        <v>1</v>
      </c>
      <c r="N1471" s="4">
        <f>L1471*(M1471+1)*(M1471+1)/(M1471*M1471+1)</f>
        <v>2.840000033378601</v>
      </c>
      <c r="O1471" s="4">
        <v>24.00251770019531</v>
      </c>
      <c r="P1471" s="4">
        <v>25.08304405212402</v>
      </c>
      <c r="Q1471" s="4">
        <v>23.49166107177734</v>
      </c>
      <c r="R1471" s="4">
        <v>100.3457489013672</v>
      </c>
      <c r="S1471" s="4">
        <v>104.237907409668</v>
      </c>
      <c r="T1471" s="4">
        <v>13.86550235748291</v>
      </c>
      <c r="U1471" s="4">
        <v>17.57635688781738</v>
      </c>
      <c r="V1471" s="4">
        <v>47.31216430664062</v>
      </c>
      <c r="W1471" s="4">
        <v>59.60271072387695</v>
      </c>
      <c r="X1471" s="4">
        <v>499.4943542480469</v>
      </c>
      <c r="Y1471" s="4">
        <v>1998.561279296875</v>
      </c>
      <c r="Z1471" s="4">
        <v>492.2050170898438</v>
      </c>
      <c r="AA1471" s="4">
        <v>101.5993804931641</v>
      </c>
      <c r="AB1471" s="4">
        <v>2.877307415008545</v>
      </c>
      <c r="AC1471" s="4">
        <v>0.2711280882358551</v>
      </c>
      <c r="AD1471" s="4">
        <v>0.1003556028008461</v>
      </c>
      <c r="AE1471" s="4">
        <v>0.007168601267039776</v>
      </c>
      <c r="AF1471" s="4">
        <v>0.1111747249960899</v>
      </c>
      <c r="AG1471" s="4">
        <v>0.008537586778402328</v>
      </c>
      <c r="AH1471" s="4">
        <v>0.6666666865348816</v>
      </c>
      <c r="AI1471" s="4">
        <v>-0.2195652425289154</v>
      </c>
      <c r="AJ1471" s="4">
        <v>2.737391471862793</v>
      </c>
      <c r="AK1471" s="4">
        <v>1</v>
      </c>
      <c r="AL1471" s="4">
        <v>0</v>
      </c>
      <c r="AM1471" s="4">
        <v>0.1599999964237213</v>
      </c>
      <c r="AN1471" s="4">
        <v>111115</v>
      </c>
      <c r="AO1471" s="4">
        <f>X1471*0.000001/(K1471*0.0001)</f>
        <v>0.8324905904134113</v>
      </c>
      <c r="AP1471" s="4">
        <f>(U1471-T1471)/(1000-U1471)*AO1471</f>
        <v>0.003144520696906382</v>
      </c>
      <c r="AQ1471" s="4">
        <f>(P1471+273.15)</f>
        <v>298.233044052124</v>
      </c>
      <c r="AR1471" s="4">
        <f>(O1471+273.15)</f>
        <v>297.1525177001953</v>
      </c>
      <c r="AS1471" s="4">
        <f>(Y1471*AK1471+Z1471*AL1471)*AM1471</f>
        <v>319.7697975400879</v>
      </c>
      <c r="AT1471" s="4">
        <f>((AS1471+0.00000010773*(AR1471^4-AQ1471^4))-AP1471*44100)/(L1471*0.92*2*29.3+0.00000043092*AQ1471^3)</f>
        <v>1.918639579766593</v>
      </c>
      <c r="AU1471" s="4">
        <f>0.61365*EXP(17.502*J1471/(240.97+J1471))</f>
        <v>3.195454305552661</v>
      </c>
      <c r="AV1471" s="4">
        <f>AU1471*1000/AA1471</f>
        <v>31.45151368090932</v>
      </c>
      <c r="AW1471" s="4">
        <f>(AV1471-U1471)</f>
        <v>13.87515679309194</v>
      </c>
      <c r="AX1471" s="4">
        <f>IF(D1471,P1471,(O1471+P1471)/2)</f>
        <v>24.54278087615967</v>
      </c>
      <c r="AY1471" s="4">
        <f>0.61365*EXP(17.502*AX1471/(240.97+AX1471))</f>
        <v>3.094028228291058</v>
      </c>
      <c r="AZ1471" s="4">
        <f>IF(AW1471&lt;&gt;0,(1000-(AV1471+U1471)/2)/AW1471*AP1471,0)</f>
        <v>0.2210739788950905</v>
      </c>
      <c r="BA1471" s="4">
        <f>U1471*AA1471/1000</f>
        <v>1.785746971129003</v>
      </c>
      <c r="BB1471" s="4">
        <f>(AY1471-BA1471)</f>
        <v>1.308281257162055</v>
      </c>
      <c r="BC1471" s="4">
        <f>1/(1.6/F1471+1.37/N1471)</f>
        <v>0.1397348592614043</v>
      </c>
      <c r="BD1471" s="3">
        <f>G1471*AA1471*0.001</f>
      </c>
      <c r="BE1471" s="3">
        <f>G1471/S1471</f>
      </c>
      <c r="BF1471" s="4">
        <f>(1-AP1471*AA1471/AU1471/F1471)*100</f>
        <v>58.29576403866491</v>
      </c>
      <c r="BG1471" s="3">
        <f>(S1471-E1471/(N1471/1.35))</f>
      </c>
      <c r="BH1471" s="3">
        <f>E1471*BF1471/100/BG1471</f>
      </c>
    </row>
    <row r="1472" ht="16" customHeight="1">
      <c r="A1472" s="4">
        <v>1368</v>
      </c>
      <c r="B1472" t="s" s="2">
        <v>1515</v>
      </c>
      <c r="C1472" s="4">
        <v>7898.500032331795</v>
      </c>
      <c r="D1472" s="4">
        <v>0</v>
      </c>
      <c r="E1472" s="3">
        <f>(R1472-#REF!*(1000-T1472)/(1000-U1472))*AO1472</f>
      </c>
      <c r="F1472" s="4">
        <f>IF(AZ1472&lt;&gt;0,1/(1/AZ1472-1/N1472),0)</f>
        <v>0.2420375823181812</v>
      </c>
      <c r="G1472" s="3">
        <f>((BC1472-AP1472/2)*S1472-E1472)/(BC1472+AP1472/2)</f>
      </c>
      <c r="H1472" s="4">
        <f>AP1472*1000</f>
        <v>3.171370083450837</v>
      </c>
      <c r="I1472" s="4">
        <f>(AU1472-BA1472)</f>
        <v>1.409214990471614</v>
      </c>
      <c r="J1472" s="4">
        <f>(P1472+AT1472*D1472)</f>
        <v>25.10173225402832</v>
      </c>
      <c r="K1472" s="4">
        <v>6</v>
      </c>
      <c r="L1472" s="4">
        <f>(K1472*AI1472+AJ1472)</f>
        <v>1.420000016689301</v>
      </c>
      <c r="M1472" s="4">
        <v>1</v>
      </c>
      <c r="N1472" s="4">
        <f>L1472*(M1472+1)*(M1472+1)/(M1472*M1472+1)</f>
        <v>2.840000033378601</v>
      </c>
      <c r="O1472" s="4">
        <v>24.01209831237793</v>
      </c>
      <c r="P1472" s="4">
        <v>25.10173225402832</v>
      </c>
      <c r="Q1472" s="4">
        <v>23.49364852905273</v>
      </c>
      <c r="R1472" s="4">
        <v>100.1593627929688</v>
      </c>
      <c r="S1472" s="4">
        <v>104.0373001098633</v>
      </c>
      <c r="T1472" s="4">
        <v>13.87384986877441</v>
      </c>
      <c r="U1472" s="4">
        <v>17.6163158416748</v>
      </c>
      <c r="V1472" s="4">
        <v>47.34131240844727</v>
      </c>
      <c r="W1472" s="4">
        <v>59.69926834106445</v>
      </c>
      <c r="X1472" s="4">
        <v>499.4838562011719</v>
      </c>
      <c r="Y1472" s="4">
        <v>1998.836669921875</v>
      </c>
      <c r="Z1472" s="4">
        <v>492.0719604492188</v>
      </c>
      <c r="AA1472" s="4">
        <v>101.5989456176758</v>
      </c>
      <c r="AB1472" s="4">
        <v>2.877307415008545</v>
      </c>
      <c r="AC1472" s="4">
        <v>0.2711280882358551</v>
      </c>
      <c r="AD1472" s="4">
        <v>0.1003556028008461</v>
      </c>
      <c r="AE1472" s="4">
        <v>0.007168601267039776</v>
      </c>
      <c r="AF1472" s="4">
        <v>0.1111747249960899</v>
      </c>
      <c r="AG1472" s="4">
        <v>0.008537586778402328</v>
      </c>
      <c r="AH1472" s="4">
        <v>1</v>
      </c>
      <c r="AI1472" s="4">
        <v>-0.2195652425289154</v>
      </c>
      <c r="AJ1472" s="4">
        <v>2.737391471862793</v>
      </c>
      <c r="AK1472" s="4">
        <v>1</v>
      </c>
      <c r="AL1472" s="4">
        <v>0</v>
      </c>
      <c r="AM1472" s="4">
        <v>0.1599999964237213</v>
      </c>
      <c r="AN1472" s="4">
        <v>111115</v>
      </c>
      <c r="AO1472" s="4">
        <f>X1472*0.000001/(K1472*0.0001)</f>
        <v>0.8324730936686197</v>
      </c>
      <c r="AP1472" s="4">
        <f>(U1472-T1472)/(1000-U1472)*AO1472</f>
        <v>0.003171370083450837</v>
      </c>
      <c r="AQ1472" s="4">
        <f>(P1472+273.15)</f>
        <v>298.2517322540283</v>
      </c>
      <c r="AR1472" s="4">
        <f>(O1472+273.15)</f>
        <v>297.1620983123779</v>
      </c>
      <c r="AS1472" s="4">
        <f>(Y1472*AK1472+Z1472*AL1472)*AM1472</f>
        <v>319.813860039103</v>
      </c>
      <c r="AT1472" s="4">
        <f>((AS1472+0.00000010773*(AR1472^4-AQ1472^4))-AP1472*44100)/(L1472*0.92*2*29.3+0.00000043092*AQ1472^3)</f>
        <v>1.90443959559631</v>
      </c>
      <c r="AU1472" s="4">
        <f>0.61365*EXP(17.502*J1472/(240.97+J1472))</f>
        <v>3.199014105653733</v>
      </c>
      <c r="AV1472" s="4">
        <f>AU1472*1000/AA1472</f>
        <v>31.48668606947808</v>
      </c>
      <c r="AW1472" s="4">
        <f>(AV1472-U1472)</f>
        <v>13.87037022780328</v>
      </c>
      <c r="AX1472" s="4">
        <f>IF(D1472,P1472,(O1472+P1472)/2)</f>
        <v>24.55691528320312</v>
      </c>
      <c r="AY1472" s="4">
        <f>0.61365*EXP(17.502*AX1472/(240.97+AX1472))</f>
        <v>3.096645459925421</v>
      </c>
      <c r="AZ1472" s="4">
        <f>IF(AW1472&lt;&gt;0,(1000-(AV1472+U1472)/2)/AW1472*AP1472,0)</f>
        <v>0.223029965098952</v>
      </c>
      <c r="BA1472" s="4">
        <f>U1472*AA1472/1000</f>
        <v>1.789799115182119</v>
      </c>
      <c r="BB1472" s="4">
        <f>(AY1472-BA1472)</f>
        <v>1.306846344743303</v>
      </c>
      <c r="BC1472" s="4">
        <f>1/(1.6/F1472+1.37/N1472)</f>
        <v>0.1409853011796621</v>
      </c>
      <c r="BD1472" s="3">
        <f>G1472*AA1472*0.001</f>
      </c>
      <c r="BE1472" s="3">
        <f>G1472/S1472</f>
      </c>
      <c r="BF1472" s="4">
        <f>(1-AP1472*AA1472/AU1472/F1472)*100</f>
        <v>58.38622020413241</v>
      </c>
      <c r="BG1472" s="3">
        <f>(S1472-E1472/(N1472/1.35))</f>
      </c>
      <c r="BH1472" s="3">
        <f>E1472*BF1472/100/BG1472</f>
      </c>
    </row>
    <row r="1473" ht="16" customHeight="1">
      <c r="A1473" s="4">
        <v>1369</v>
      </c>
      <c r="B1473" t="s" s="2">
        <v>1516</v>
      </c>
      <c r="C1473" s="4">
        <v>7903.500032220036</v>
      </c>
      <c r="D1473" s="4">
        <v>0</v>
      </c>
      <c r="E1473" s="3">
        <f>(R1473-#REF!*(1000-T1473)/(1000-U1473))*AO1473</f>
      </c>
      <c r="F1473" s="4">
        <f>IF(AZ1473&lt;&gt;0,1/(1/AZ1473-1/N1473),0)</f>
        <v>0.2496597677083982</v>
      </c>
      <c r="G1473" s="3">
        <f>((BC1473-AP1473/2)*S1473-E1473)/(BC1473+AP1473/2)</f>
      </c>
      <c r="H1473" s="4">
        <f>AP1473*1000</f>
        <v>3.26271008353062</v>
      </c>
      <c r="I1473" s="4">
        <f>(AU1473-BA1473)</f>
        <v>1.408969048583313</v>
      </c>
      <c r="J1473" s="4">
        <f>(P1473+AT1473*D1473)</f>
        <v>25.11672210693359</v>
      </c>
      <c r="K1473" s="4">
        <v>6</v>
      </c>
      <c r="L1473" s="4">
        <f>(K1473*AI1473+AJ1473)</f>
        <v>1.420000016689301</v>
      </c>
      <c r="M1473" s="4">
        <v>1</v>
      </c>
      <c r="N1473" s="4">
        <f>L1473*(M1473+1)*(M1473+1)/(M1473*M1473+1)</f>
        <v>2.840000033378601</v>
      </c>
      <c r="O1473" s="4">
        <v>24.01991844177246</v>
      </c>
      <c r="P1473" s="4">
        <v>25.11672210693359</v>
      </c>
      <c r="Q1473" s="4">
        <v>23.493408203125</v>
      </c>
      <c r="R1473" s="4">
        <v>100.0296859741211</v>
      </c>
      <c r="S1473" s="4">
        <v>103.5430297851562</v>
      </c>
      <c r="T1473" s="4">
        <v>13.79672431945801</v>
      </c>
      <c r="U1473" s="4">
        <v>17.64691543579102</v>
      </c>
      <c r="V1473" s="4">
        <v>46.90544891357422</v>
      </c>
      <c r="W1473" s="4">
        <v>59.78165435791016</v>
      </c>
      <c r="X1473" s="4">
        <v>499.4765014648438</v>
      </c>
      <c r="Y1473" s="4">
        <v>1999.102661132812</v>
      </c>
      <c r="Z1473" s="4">
        <v>490.056640625</v>
      </c>
      <c r="AA1473" s="4">
        <v>101.5986557006836</v>
      </c>
      <c r="AB1473" s="4">
        <v>2.877307415008545</v>
      </c>
      <c r="AC1473" s="4">
        <v>0.2711280882358551</v>
      </c>
      <c r="AD1473" s="4">
        <v>0.1003556028008461</v>
      </c>
      <c r="AE1473" s="4">
        <v>0.007168601267039776</v>
      </c>
      <c r="AF1473" s="4">
        <v>0.1111747249960899</v>
      </c>
      <c r="AG1473" s="4">
        <v>0.008537586778402328</v>
      </c>
      <c r="AH1473" s="4">
        <v>0.6666666865348816</v>
      </c>
      <c r="AI1473" s="4">
        <v>-0.2195652425289154</v>
      </c>
      <c r="AJ1473" s="4">
        <v>2.737391471862793</v>
      </c>
      <c r="AK1473" s="4">
        <v>1</v>
      </c>
      <c r="AL1473" s="4">
        <v>0</v>
      </c>
      <c r="AM1473" s="4">
        <v>0.1599999964237213</v>
      </c>
      <c r="AN1473" s="4">
        <v>111115</v>
      </c>
      <c r="AO1473" s="4">
        <f>X1473*0.000001/(K1473*0.0001)</f>
        <v>0.8324608357747395</v>
      </c>
      <c r="AP1473" s="4">
        <f>(U1473-T1473)/(1000-U1473)*AO1473</f>
        <v>0.003262710083530621</v>
      </c>
      <c r="AQ1473" s="4">
        <f>(P1473+273.15)</f>
        <v>298.2667221069336</v>
      </c>
      <c r="AR1473" s="4">
        <f>(O1473+273.15)</f>
        <v>297.1699184417724</v>
      </c>
      <c r="AS1473" s="4">
        <f>(Y1473*AK1473+Z1473*AL1473)*AM1473</f>
        <v>319.8564186319018</v>
      </c>
      <c r="AT1473" s="4">
        <f>((AS1473+0.00000010773*(AR1473^4-AQ1473^4))-AP1473*44100)/(L1473*0.92*2*29.3+0.00000043092*AQ1473^3)</f>
        <v>1.858163864877621</v>
      </c>
      <c r="AU1473" s="4">
        <f>0.61365*EXP(17.502*J1473/(240.97+J1473))</f>
        <v>3.201871934123323</v>
      </c>
      <c r="AV1473" s="4">
        <f>AU1473*1000/AA1473</f>
        <v>31.51490452350325</v>
      </c>
      <c r="AW1473" s="4">
        <f>(AV1473-U1473)</f>
        <v>13.86798908771224</v>
      </c>
      <c r="AX1473" s="4">
        <f>IF(D1473,P1473,(O1473+P1473)/2)</f>
        <v>24.56832027435303</v>
      </c>
      <c r="AY1473" s="4">
        <f>0.61365*EXP(17.502*AX1473/(240.97+AX1473))</f>
        <v>3.098758703156999</v>
      </c>
      <c r="AZ1473" s="4">
        <f>IF(AW1473&lt;&gt;0,(1000-(AV1473+U1473)/2)/AW1473*AP1473,0)</f>
        <v>0.2294860257351613</v>
      </c>
      <c r="BA1473" s="4">
        <f>U1473*AA1473/1000</f>
        <v>1.79290288554001</v>
      </c>
      <c r="BB1473" s="4">
        <f>(AY1473-BA1473)</f>
        <v>1.305855817616989</v>
      </c>
      <c r="BC1473" s="4">
        <f>1/(1.6/F1473+1.37/N1473)</f>
        <v>0.1451143725224693</v>
      </c>
      <c r="BD1473" s="3">
        <f>G1473*AA1473*0.001</f>
      </c>
      <c r="BE1473" s="3">
        <f>G1473/S1473</f>
      </c>
      <c r="BF1473" s="4">
        <f>(1-AP1473*AA1473/AU1473/F1473)*100</f>
        <v>58.53192003674545</v>
      </c>
      <c r="BG1473" s="3">
        <f>(S1473-E1473/(N1473/1.35))</f>
      </c>
      <c r="BH1473" s="3">
        <f>E1473*BF1473/100/BG1473</f>
      </c>
    </row>
    <row r="1474" ht="16" customHeight="1">
      <c r="A1474" s="4">
        <v>1370</v>
      </c>
      <c r="B1474" t="s" s="2">
        <v>1517</v>
      </c>
      <c r="C1474" s="4">
        <v>7908.500032108277</v>
      </c>
      <c r="D1474" s="4">
        <v>0</v>
      </c>
      <c r="E1474" s="3">
        <f>(R1474-#REF!*(1000-T1474)/(1000-U1474))*AO1474</f>
      </c>
      <c r="F1474" s="4">
        <f>IF(AZ1474&lt;&gt;0,1/(1/AZ1474-1/N1474),0)</f>
        <v>0.2558164298531604</v>
      </c>
      <c r="G1474" s="3">
        <f>((BC1474-AP1474/2)*S1474-E1474)/(BC1474+AP1474/2)</f>
      </c>
      <c r="H1474" s="4">
        <f>AP1474*1000</f>
        <v>3.33782943448982</v>
      </c>
      <c r="I1474" s="4">
        <f>(AU1474-BA1474)</f>
        <v>1.409503739441791</v>
      </c>
      <c r="J1474" s="4">
        <f>(P1474+AT1474*D1474)</f>
        <v>25.12415885925293</v>
      </c>
      <c r="K1474" s="4">
        <v>6</v>
      </c>
      <c r="L1474" s="4">
        <f>(K1474*AI1474+AJ1474)</f>
        <v>1.420000016689301</v>
      </c>
      <c r="M1474" s="4">
        <v>1</v>
      </c>
      <c r="N1474" s="4">
        <f>L1474*(M1474+1)*(M1474+1)/(M1474*M1474+1)</f>
        <v>2.840000033378601</v>
      </c>
      <c r="O1474" s="4">
        <v>24.02290344238281</v>
      </c>
      <c r="P1474" s="4">
        <v>25.12415885925293</v>
      </c>
      <c r="Q1474" s="4">
        <v>23.49151420593262</v>
      </c>
      <c r="R1474" s="4">
        <v>100.0751876831055</v>
      </c>
      <c r="S1474" s="4">
        <v>102.6762313842773</v>
      </c>
      <c r="T1474" s="4">
        <v>13.71679878234863</v>
      </c>
      <c r="U1474" s="4">
        <v>17.65563583374023</v>
      </c>
      <c r="V1474" s="4">
        <v>46.51282501220703</v>
      </c>
      <c r="W1474" s="4">
        <v>59.80390548706055</v>
      </c>
      <c r="X1474" s="4">
        <v>499.4719848632812</v>
      </c>
      <c r="Y1474" s="4">
        <v>1999.381347656250</v>
      </c>
      <c r="Z1474" s="4">
        <v>487.3746948242188</v>
      </c>
      <c r="AA1474" s="4">
        <v>101.5985412597656</v>
      </c>
      <c r="AB1474" s="4">
        <v>2.877307415008545</v>
      </c>
      <c r="AC1474" s="4">
        <v>0.2711280882358551</v>
      </c>
      <c r="AD1474" s="4">
        <v>0.1003556028008461</v>
      </c>
      <c r="AE1474" s="4">
        <v>0.007168601267039776</v>
      </c>
      <c r="AF1474" s="4">
        <v>0.1111747249960899</v>
      </c>
      <c r="AG1474" s="4">
        <v>0.008537586778402328</v>
      </c>
      <c r="AH1474" s="4">
        <v>0.6666666865348816</v>
      </c>
      <c r="AI1474" s="4">
        <v>-0.2195652425289154</v>
      </c>
      <c r="AJ1474" s="4">
        <v>2.737391471862793</v>
      </c>
      <c r="AK1474" s="4">
        <v>1</v>
      </c>
      <c r="AL1474" s="4">
        <v>0</v>
      </c>
      <c r="AM1474" s="4">
        <v>0.1599999964237213</v>
      </c>
      <c r="AN1474" s="4">
        <v>111115</v>
      </c>
      <c r="AO1474" s="4">
        <f>X1474*0.000001/(K1474*0.0001)</f>
        <v>0.8324533081054687</v>
      </c>
      <c r="AP1474" s="4">
        <f>(U1474-T1474)/(1000-U1474)*AO1474</f>
        <v>0.00333782943448982</v>
      </c>
      <c r="AQ1474" s="4">
        <f>(P1474+273.15)</f>
        <v>298.2741588592529</v>
      </c>
      <c r="AR1474" s="4">
        <f>(O1474+273.15)</f>
        <v>297.1729034423828</v>
      </c>
      <c r="AS1474" s="4">
        <f>(Y1474*AK1474+Z1474*AL1474)*AM1474</f>
        <v>319.9010084746551</v>
      </c>
      <c r="AT1474" s="4">
        <f>((AS1474+0.00000010773*(AR1474^4-AQ1474^4))-AP1474*44100)/(L1474*0.92*2*29.3+0.00000043092*AQ1474^3)</f>
        <v>1.820420546072155</v>
      </c>
      <c r="AU1474" s="4">
        <f>0.61365*EXP(17.502*J1474/(240.97+J1474))</f>
        <v>3.203290585163445</v>
      </c>
      <c r="AV1474" s="4">
        <f>AU1474*1000/AA1474</f>
        <v>31.52890332326051</v>
      </c>
      <c r="AW1474" s="4">
        <f>(AV1474-U1474)</f>
        <v>13.87326748952028</v>
      </c>
      <c r="AX1474" s="4">
        <f>IF(D1474,P1474,(O1474+P1474)/2)</f>
        <v>24.57353115081787</v>
      </c>
      <c r="AY1474" s="4">
        <f>0.61365*EXP(17.502*AX1474/(240.97+AX1474))</f>
        <v>3.099724651595684</v>
      </c>
      <c r="AZ1474" s="4">
        <f>IF(AW1474&lt;&gt;0,(1000-(AV1474+U1474)/2)/AW1474*AP1474,0)</f>
        <v>0.2346775650140927</v>
      </c>
      <c r="BA1474" s="4">
        <f>U1474*AA1474/1000</f>
        <v>1.793786845721654</v>
      </c>
      <c r="BB1474" s="4">
        <f>(AY1474-BA1474)</f>
        <v>1.30593780587403</v>
      </c>
      <c r="BC1474" s="4">
        <f>1/(1.6/F1474+1.37/N1474)</f>
        <v>0.1484366811377953</v>
      </c>
      <c r="BD1474" s="3">
        <f>G1474*AA1474*0.001</f>
      </c>
      <c r="BE1474" s="3">
        <f>G1474/S1474</f>
      </c>
      <c r="BF1474" s="4">
        <f>(1-AP1474*AA1474/AU1474/F1474)*100</f>
        <v>58.61653588750426</v>
      </c>
      <c r="BG1474" s="3">
        <f>(S1474-E1474/(N1474/1.35))</f>
      </c>
      <c r="BH1474" s="3">
        <f>E1474*BF1474/100/BG1474</f>
      </c>
    </row>
    <row r="1475" ht="16" customHeight="1">
      <c r="A1475" s="4">
        <v>1371</v>
      </c>
      <c r="B1475" t="s" s="2">
        <v>1518</v>
      </c>
      <c r="C1475" s="4">
        <v>7914.000031985343</v>
      </c>
      <c r="D1475" s="4">
        <v>0</v>
      </c>
      <c r="E1475" s="3">
        <f>(R1475-#REF!*(1000-T1475)/(1000-U1475))*AO1475</f>
      </c>
      <c r="F1475" s="4">
        <f>IF(AZ1475&lt;&gt;0,1/(1/AZ1475-1/N1475),0)</f>
        <v>0.2566693565979481</v>
      </c>
      <c r="G1475" s="3">
        <f>((BC1475-AP1475/2)*S1475-E1475)/(BC1475+AP1475/2)</f>
      </c>
      <c r="H1475" s="4">
        <f>AP1475*1000</f>
        <v>3.349262160908074</v>
      </c>
      <c r="I1475" s="4">
        <f>(AU1475-BA1475)</f>
        <v>1.409997596924478</v>
      </c>
      <c r="J1475" s="4">
        <f>(P1475+AT1475*D1475)</f>
        <v>25.1337947845459</v>
      </c>
      <c r="K1475" s="4">
        <v>6</v>
      </c>
      <c r="L1475" s="4">
        <f>(K1475*AI1475+AJ1475)</f>
        <v>1.420000016689301</v>
      </c>
      <c r="M1475" s="4">
        <v>1</v>
      </c>
      <c r="N1475" s="4">
        <f>L1475*(M1475+1)*(M1475+1)/(M1475*M1475+1)</f>
        <v>2.840000033378601</v>
      </c>
      <c r="O1475" s="4">
        <v>24.02706336975098</v>
      </c>
      <c r="P1475" s="4">
        <v>25.1337947845459</v>
      </c>
      <c r="Q1475" s="4">
        <v>23.48928451538086</v>
      </c>
      <c r="R1475" s="4">
        <v>100.3343887329102</v>
      </c>
      <c r="S1475" s="4">
        <v>102.3819961547852</v>
      </c>
      <c r="T1475" s="4">
        <v>13.71663951873779</v>
      </c>
      <c r="U1475" s="4">
        <v>17.66887283325195</v>
      </c>
      <c r="V1475" s="4">
        <v>46.47332382202148</v>
      </c>
      <c r="W1475" s="4">
        <v>59.83522415161133</v>
      </c>
      <c r="X1475" s="4">
        <v>499.4772644042969</v>
      </c>
      <c r="Y1475" s="4">
        <v>1999.103271484375</v>
      </c>
      <c r="Z1475" s="4">
        <v>480.8808898925781</v>
      </c>
      <c r="AA1475" s="4">
        <v>101.5985565185547</v>
      </c>
      <c r="AB1475" s="4">
        <v>2.877307415008545</v>
      </c>
      <c r="AC1475" s="4">
        <v>0.2711280882358551</v>
      </c>
      <c r="AD1475" s="4">
        <v>0.1003556028008461</v>
      </c>
      <c r="AE1475" s="4">
        <v>0.007168601267039776</v>
      </c>
      <c r="AF1475" s="4">
        <v>0.1111747249960899</v>
      </c>
      <c r="AG1475" s="4">
        <v>0.008537586778402328</v>
      </c>
      <c r="AH1475" s="4">
        <v>1</v>
      </c>
      <c r="AI1475" s="4">
        <v>-0.2195652425289154</v>
      </c>
      <c r="AJ1475" s="4">
        <v>2.737391471862793</v>
      </c>
      <c r="AK1475" s="4">
        <v>1</v>
      </c>
      <c r="AL1475" s="4">
        <v>0</v>
      </c>
      <c r="AM1475" s="4">
        <v>0.1599999964237213</v>
      </c>
      <c r="AN1475" s="4">
        <v>111115</v>
      </c>
      <c r="AO1475" s="4">
        <f>X1475*0.000001/(K1475*0.0001)</f>
        <v>0.8324621073404948</v>
      </c>
      <c r="AP1475" s="4">
        <f>(U1475-T1475)/(1000-U1475)*AO1475</f>
        <v>0.003349262160908074</v>
      </c>
      <c r="AQ1475" s="4">
        <f>(P1475+273.15)</f>
        <v>298.2837947845459</v>
      </c>
      <c r="AR1475" s="4">
        <f>(O1475+273.15)</f>
        <v>297.177063369751</v>
      </c>
      <c r="AS1475" s="4">
        <f>(Y1475*AK1475+Z1475*AL1475)*AM1475</f>
        <v>319.8565162881496</v>
      </c>
      <c r="AT1475" s="4">
        <f>((AS1475+0.00000010773*(AR1475^4-AQ1475^4))-AP1475*44100)/(L1475*0.92*2*29.3+0.00000043092*AQ1475^3)</f>
        <v>1.813444389451897</v>
      </c>
      <c r="AU1475" s="4">
        <f>0.61365*EXP(17.502*J1475/(240.97+J1475))</f>
        <v>3.205129572092782</v>
      </c>
      <c r="AV1475" s="4">
        <f>AU1475*1000/AA1475</f>
        <v>31.54699911024264</v>
      </c>
      <c r="AW1475" s="4">
        <f>(AV1475-U1475)</f>
        <v>13.87812627699069</v>
      </c>
      <c r="AX1475" s="4">
        <f>IF(D1475,P1475,(O1475+P1475)/2)</f>
        <v>24.58042907714844</v>
      </c>
      <c r="AY1475" s="4">
        <f>0.61365*EXP(17.502*AX1475/(240.97+AX1475))</f>
        <v>3.101003735935442</v>
      </c>
      <c r="AZ1475" s="4">
        <f>IF(AW1475&lt;&gt;0,(1000-(AV1475+U1475)/2)/AW1475*AP1475,0)</f>
        <v>0.2353951583158695</v>
      </c>
      <c r="BA1475" s="4">
        <f>U1475*AA1475/1000</f>
        <v>1.795131975168304</v>
      </c>
      <c r="BB1475" s="4">
        <f>(AY1475-BA1475)</f>
        <v>1.305871760767138</v>
      </c>
      <c r="BC1475" s="4">
        <f>1/(1.6/F1475+1.37/N1475)</f>
        <v>0.1488960416373024</v>
      </c>
      <c r="BD1475" s="3">
        <f>G1475*AA1475*0.001</f>
      </c>
      <c r="BE1475" s="3">
        <f>G1475/S1475</f>
      </c>
      <c r="BF1475" s="4">
        <f>(1-AP1475*AA1475/AU1475/F1475)*100</f>
        <v>58.63652022036536</v>
      </c>
      <c r="BG1475" s="3">
        <f>(S1475-E1475/(N1475/1.35))</f>
      </c>
      <c r="BH1475" s="3">
        <f>E1475*BF1475/100/BG1475</f>
      </c>
    </row>
    <row r="1476" ht="16" customHeight="1">
      <c r="A1476" s="4">
        <v>1372</v>
      </c>
      <c r="B1476" t="s" s="2">
        <v>1519</v>
      </c>
      <c r="C1476" s="4">
        <v>7919.000031873584</v>
      </c>
      <c r="D1476" s="4">
        <v>0</v>
      </c>
      <c r="E1476" s="3">
        <f>(R1476-#REF!*(1000-T1476)/(1000-U1476))*AO1476</f>
      </c>
      <c r="F1476" s="4">
        <f>IF(AZ1476&lt;&gt;0,1/(1/AZ1476-1/N1476),0)</f>
        <v>0.2575435333000826</v>
      </c>
      <c r="G1476" s="3">
        <f>((BC1476-AP1476/2)*S1476-E1476)/(BC1476+AP1476/2)</f>
      </c>
      <c r="H1476" s="4">
        <f>AP1476*1000</f>
        <v>3.359322402448375</v>
      </c>
      <c r="I1476" s="4">
        <f>(AU1476-BA1476)</f>
        <v>1.409810895270971</v>
      </c>
      <c r="J1476" s="4">
        <f>(P1476+AT1476*D1476)</f>
        <v>25.13972663879395</v>
      </c>
      <c r="K1476" s="4">
        <v>6</v>
      </c>
      <c r="L1476" s="4">
        <f>(K1476*AI1476+AJ1476)</f>
        <v>1.420000016689301</v>
      </c>
      <c r="M1476" s="4">
        <v>1</v>
      </c>
      <c r="N1476" s="4">
        <f>L1476*(M1476+1)*(M1476+1)/(M1476*M1476+1)</f>
        <v>2.840000033378601</v>
      </c>
      <c r="O1476" s="4">
        <v>24.0312328338623</v>
      </c>
      <c r="P1476" s="4">
        <v>25.13972663879395</v>
      </c>
      <c r="Q1476" s="4">
        <v>23.48947334289551</v>
      </c>
      <c r="R1476" s="4">
        <v>100.5372467041016</v>
      </c>
      <c r="S1476" s="4">
        <v>102.4087219238281</v>
      </c>
      <c r="T1476" s="4">
        <v>13.71793842315674</v>
      </c>
      <c r="U1476" s="4">
        <v>17.68188285827637</v>
      </c>
      <c r="V1476" s="4">
        <v>46.45170211791992</v>
      </c>
      <c r="W1476" s="4">
        <v>59.86336898803711</v>
      </c>
      <c r="X1476" s="4">
        <v>499.4908447265625</v>
      </c>
      <c r="Y1476" s="4">
        <v>1998.855224609375</v>
      </c>
      <c r="Z1476" s="4">
        <v>476.6653747558594</v>
      </c>
      <c r="AA1476" s="4">
        <v>101.5984115600586</v>
      </c>
      <c r="AB1476" s="4">
        <v>2.877307415008545</v>
      </c>
      <c r="AC1476" s="4">
        <v>0.2711280882358551</v>
      </c>
      <c r="AD1476" s="4">
        <v>0.1003556028008461</v>
      </c>
      <c r="AE1476" s="4">
        <v>0.007168601267039776</v>
      </c>
      <c r="AF1476" s="4">
        <v>0.1111747249960899</v>
      </c>
      <c r="AG1476" s="4">
        <v>0.008537586778402328</v>
      </c>
      <c r="AH1476" s="4">
        <v>0.6666666865348816</v>
      </c>
      <c r="AI1476" s="4">
        <v>-0.2195652425289154</v>
      </c>
      <c r="AJ1476" s="4">
        <v>2.737391471862793</v>
      </c>
      <c r="AK1476" s="4">
        <v>1</v>
      </c>
      <c r="AL1476" s="4">
        <v>0</v>
      </c>
      <c r="AM1476" s="4">
        <v>0.1599999964237213</v>
      </c>
      <c r="AN1476" s="4">
        <v>111115</v>
      </c>
      <c r="AO1476" s="4">
        <f>X1476*0.000001/(K1476*0.0001)</f>
        <v>0.8324847412109374</v>
      </c>
      <c r="AP1476" s="4">
        <f>(U1476-T1476)/(1000-U1476)*AO1476</f>
        <v>0.003359322402448375</v>
      </c>
      <c r="AQ1476" s="4">
        <f>(P1476+273.15)</f>
        <v>298.2897266387939</v>
      </c>
      <c r="AR1476" s="4">
        <f>(O1476+273.15)</f>
        <v>297.1812328338623</v>
      </c>
      <c r="AS1476" s="4">
        <f>(Y1476*AK1476+Z1476*AL1476)*AM1476</f>
        <v>319.8168287890367</v>
      </c>
      <c r="AT1476" s="4">
        <f>((AS1476+0.00000010773*(AR1476^4-AQ1476^4))-AP1476*44100)/(L1476*0.92*2*29.3+0.00000043092*AQ1476^3)</f>
        <v>1.807702204108531</v>
      </c>
      <c r="AU1476" s="4">
        <f>0.61365*EXP(17.502*J1476/(240.97+J1476))</f>
        <v>3.206262107062878</v>
      </c>
      <c r="AV1476" s="4">
        <f>AU1476*1000/AA1476</f>
        <v>31.55819129285833</v>
      </c>
      <c r="AW1476" s="4">
        <f>(AV1476-U1476)</f>
        <v>13.87630843458196</v>
      </c>
      <c r="AX1476" s="4">
        <f>IF(D1476,P1476,(O1476+P1476)/2)</f>
        <v>24.58547973632812</v>
      </c>
      <c r="AY1476" s="4">
        <f>0.61365*EXP(17.502*AX1476/(240.97+AX1476))</f>
        <v>3.101940573569018</v>
      </c>
      <c r="AZ1476" s="4">
        <f>IF(AW1476&lt;&gt;0,(1000-(AV1476+U1476)/2)/AW1476*AP1476,0)</f>
        <v>0.2361302197770024</v>
      </c>
      <c r="BA1476" s="4">
        <f>U1476*AA1476/1000</f>
        <v>1.796451211791908</v>
      </c>
      <c r="BB1476" s="4">
        <f>(AY1476-BA1476)</f>
        <v>1.30548936177711</v>
      </c>
      <c r="BC1476" s="4">
        <f>1/(1.6/F1476+1.37/N1476)</f>
        <v>0.1493666192287158</v>
      </c>
      <c r="BD1476" s="3">
        <f>G1476*AA1476*0.001</f>
      </c>
      <c r="BE1476" s="3">
        <f>G1476/S1476</f>
      </c>
      <c r="BF1476" s="4">
        <f>(1-AP1476*AA1476/AU1476/F1476)*100</f>
        <v>58.66776097963051</v>
      </c>
      <c r="BG1476" s="3">
        <f>(S1476-E1476/(N1476/1.35))</f>
      </c>
      <c r="BH1476" s="3">
        <f>E1476*BF1476/100/BG1476</f>
      </c>
    </row>
    <row r="1477" ht="16" customHeight="1">
      <c r="A1477" s="4">
        <v>1373</v>
      </c>
      <c r="B1477" t="s" s="2">
        <v>1520</v>
      </c>
      <c r="C1477" s="4">
        <v>7924.000031761825</v>
      </c>
      <c r="D1477" s="4">
        <v>0</v>
      </c>
      <c r="E1477" s="3">
        <f>(R1477-#REF!*(1000-T1477)/(1000-U1477))*AO1477</f>
      </c>
      <c r="F1477" s="4">
        <f>IF(AZ1477&lt;&gt;0,1/(1/AZ1477-1/N1477),0)</f>
        <v>0.2585399439647736</v>
      </c>
      <c r="G1477" s="3">
        <f>((BC1477-AP1477/2)*S1477-E1477)/(BC1477+AP1477/2)</f>
      </c>
      <c r="H1477" s="4">
        <f>AP1477*1000</f>
        <v>3.370302237863937</v>
      </c>
      <c r="I1477" s="4">
        <f>(AU1477-BA1477)</f>
        <v>1.409403956554385</v>
      </c>
      <c r="J1477" s="4">
        <f>(P1477+AT1477*D1477)</f>
        <v>25.14509582519531</v>
      </c>
      <c r="K1477" s="4">
        <v>6</v>
      </c>
      <c r="L1477" s="4">
        <f>(K1477*AI1477+AJ1477)</f>
        <v>1.420000016689301</v>
      </c>
      <c r="M1477" s="4">
        <v>1</v>
      </c>
      <c r="N1477" s="4">
        <f>L1477*(M1477+1)*(M1477+1)/(M1477*M1477+1)</f>
        <v>2.840000033378601</v>
      </c>
      <c r="O1477" s="4">
        <v>24.03534126281738</v>
      </c>
      <c r="P1477" s="4">
        <v>25.14509582519531</v>
      </c>
      <c r="Q1477" s="4">
        <v>23.49045562744141</v>
      </c>
      <c r="R1477" s="4">
        <v>100.561767578125</v>
      </c>
      <c r="S1477" s="4">
        <v>102.4485397338867</v>
      </c>
      <c r="T1477" s="4">
        <v>13.71912097930908</v>
      </c>
      <c r="U1477" s="4">
        <v>17.69597434997559</v>
      </c>
      <c r="V1477" s="4">
        <v>46.44287872314453</v>
      </c>
      <c r="W1477" s="4">
        <v>59.89632034301758</v>
      </c>
      <c r="X1477" s="4">
        <v>499.4895935058594</v>
      </c>
      <c r="Y1477" s="4">
        <v>1998.685058593750</v>
      </c>
      <c r="Z1477" s="4">
        <v>478.9787292480469</v>
      </c>
      <c r="AA1477" s="4">
        <v>101.5984497070312</v>
      </c>
      <c r="AB1477" s="4">
        <v>2.877307415008545</v>
      </c>
      <c r="AC1477" s="4">
        <v>0.2711280882358551</v>
      </c>
      <c r="AD1477" s="4">
        <v>0.1003556028008461</v>
      </c>
      <c r="AE1477" s="4">
        <v>0.007168601267039776</v>
      </c>
      <c r="AF1477" s="4">
        <v>0.1111747249960899</v>
      </c>
      <c r="AG1477" s="4">
        <v>0.008537586778402328</v>
      </c>
      <c r="AH1477" s="4">
        <v>1</v>
      </c>
      <c r="AI1477" s="4">
        <v>-0.2195652425289154</v>
      </c>
      <c r="AJ1477" s="4">
        <v>2.737391471862793</v>
      </c>
      <c r="AK1477" s="4">
        <v>1</v>
      </c>
      <c r="AL1477" s="4">
        <v>0</v>
      </c>
      <c r="AM1477" s="4">
        <v>0.1599999964237213</v>
      </c>
      <c r="AN1477" s="4">
        <v>111115</v>
      </c>
      <c r="AO1477" s="4">
        <f>X1477*0.000001/(K1477*0.0001)</f>
        <v>0.8324826558430989</v>
      </c>
      <c r="AP1477" s="4">
        <f>(U1477-T1477)/(1000-U1477)*AO1477</f>
        <v>0.003370302237863937</v>
      </c>
      <c r="AQ1477" s="4">
        <f>(P1477+273.15)</f>
        <v>298.2950958251953</v>
      </c>
      <c r="AR1477" s="4">
        <f>(O1477+273.15)</f>
        <v>297.1853412628174</v>
      </c>
      <c r="AS1477" s="4">
        <f>(Y1477*AK1477+Z1477*AL1477)*AM1477</f>
        <v>319.7896022271452</v>
      </c>
      <c r="AT1477" s="4">
        <f>((AS1477+0.00000010773*(AR1477^4-AQ1477^4))-AP1477*44100)/(L1477*0.92*2*29.3+0.00000043092*AQ1477^3)</f>
        <v>1.801707434657956</v>
      </c>
      <c r="AU1477" s="4">
        <f>0.61365*EXP(17.502*J1477/(240.97+J1477))</f>
        <v>3.207287516567294</v>
      </c>
      <c r="AV1477" s="4">
        <f>AU1477*1000/AA1477</f>
        <v>31.56827221100136</v>
      </c>
      <c r="AW1477" s="4">
        <f>(AV1477-U1477)</f>
        <v>13.87229786102578</v>
      </c>
      <c r="AX1477" s="4">
        <f>IF(D1477,P1477,(O1477+P1477)/2)</f>
        <v>24.59021854400635</v>
      </c>
      <c r="AY1477" s="4">
        <f>0.61365*EXP(17.502*AX1477/(240.97+AX1477))</f>
        <v>3.102819791365885</v>
      </c>
      <c r="AZ1477" s="4">
        <f>IF(AW1477&lt;&gt;0,(1000-(AV1477+U1477)/2)/AW1477*AP1477,0)</f>
        <v>0.2369675572555281</v>
      </c>
      <c r="BA1477" s="4">
        <f>U1477*AA1477/1000</f>
        <v>1.797883560012909</v>
      </c>
      <c r="BB1477" s="4">
        <f>(AY1477-BA1477)</f>
        <v>1.304936231352976</v>
      </c>
      <c r="BC1477" s="4">
        <f>1/(1.6/F1477+1.37/N1477)</f>
        <v>0.1499027158899808</v>
      </c>
      <c r="BD1477" s="3">
        <f>G1477*AA1477*0.001</f>
      </c>
      <c r="BE1477" s="3">
        <f>G1477/S1477</f>
      </c>
      <c r="BF1477" s="4">
        <f>(1-AP1477*AA1477/AU1477/F1477)*100</f>
        <v>58.70567366005726</v>
      </c>
      <c r="BG1477" s="3">
        <f>(S1477-E1477/(N1477/1.35))</f>
      </c>
      <c r="BH1477" s="3">
        <f>E1477*BF1477/100/BG1477</f>
      </c>
    </row>
    <row r="1478" ht="16" customHeight="1">
      <c r="A1478" s="4">
        <v>1374</v>
      </c>
      <c r="B1478" t="s" s="2">
        <v>1521</v>
      </c>
      <c r="C1478" s="4">
        <v>7929.500031638891</v>
      </c>
      <c r="D1478" s="4">
        <v>0</v>
      </c>
      <c r="E1478" s="3">
        <f>(R1478-#REF!*(1000-T1478)/(1000-U1478))*AO1478</f>
      </c>
      <c r="F1478" s="4">
        <f>IF(AZ1478&lt;&gt;0,1/(1/AZ1478-1/N1478),0)</f>
        <v>0.2596490607480538</v>
      </c>
      <c r="G1478" s="3">
        <f>((BC1478-AP1478/2)*S1478-E1478)/(BC1478+AP1478/2)</f>
      </c>
      <c r="H1478" s="4">
        <f>AP1478*1000</f>
        <v>3.382772200628487</v>
      </c>
      <c r="I1478" s="4">
        <f>(AU1478-BA1478)</f>
        <v>1.409056802760943</v>
      </c>
      <c r="J1478" s="4">
        <f>(P1478+AT1478*D1478)</f>
        <v>25.15164184570312</v>
      </c>
      <c r="K1478" s="4">
        <v>6</v>
      </c>
      <c r="L1478" s="4">
        <f>(K1478*AI1478+AJ1478)</f>
        <v>1.420000016689301</v>
      </c>
      <c r="M1478" s="4">
        <v>1</v>
      </c>
      <c r="N1478" s="4">
        <f>L1478*(M1478+1)*(M1478+1)/(M1478*M1478+1)</f>
        <v>2.840000033378601</v>
      </c>
      <c r="O1478" s="4">
        <v>24.03862953186035</v>
      </c>
      <c r="P1478" s="4">
        <v>25.15164184570312</v>
      </c>
      <c r="Q1478" s="4">
        <v>23.49048614501953</v>
      </c>
      <c r="R1478" s="4">
        <v>100.3727951049805</v>
      </c>
      <c r="S1478" s="4">
        <v>102.3934631347656</v>
      </c>
      <c r="T1478" s="4">
        <v>13.72019290924072</v>
      </c>
      <c r="U1478" s="4">
        <v>17.71173858642578</v>
      </c>
      <c r="V1478" s="4">
        <v>46.43624496459961</v>
      </c>
      <c r="W1478" s="4">
        <v>59.93631362915039</v>
      </c>
      <c r="X1478" s="4">
        <v>499.4843139648438</v>
      </c>
      <c r="Y1478" s="4">
        <v>1998.578369140625</v>
      </c>
      <c r="Z1478" s="4">
        <v>489.3404541015625</v>
      </c>
      <c r="AA1478" s="4">
        <v>101.5982284545898</v>
      </c>
      <c r="AB1478" s="4">
        <v>2.877307415008545</v>
      </c>
      <c r="AC1478" s="4">
        <v>0.2711280882358551</v>
      </c>
      <c r="AD1478" s="4">
        <v>0.1003556028008461</v>
      </c>
      <c r="AE1478" s="4">
        <v>0.007168601267039776</v>
      </c>
      <c r="AF1478" s="4">
        <v>0.1111747249960899</v>
      </c>
      <c r="AG1478" s="4">
        <v>0.008537586778402328</v>
      </c>
      <c r="AH1478" s="4">
        <v>0.6666666865348816</v>
      </c>
      <c r="AI1478" s="4">
        <v>-0.2195652425289154</v>
      </c>
      <c r="AJ1478" s="4">
        <v>2.737391471862793</v>
      </c>
      <c r="AK1478" s="4">
        <v>1</v>
      </c>
      <c r="AL1478" s="4">
        <v>0</v>
      </c>
      <c r="AM1478" s="4">
        <v>0.1599999964237213</v>
      </c>
      <c r="AN1478" s="4">
        <v>111115</v>
      </c>
      <c r="AO1478" s="4">
        <f>X1478*0.000001/(K1478*0.0001)</f>
        <v>0.8324738566080728</v>
      </c>
      <c r="AP1478" s="4">
        <f>(U1478-T1478)/(1000-U1478)*AO1478</f>
        <v>0.003382772200628487</v>
      </c>
      <c r="AQ1478" s="4">
        <f>(P1478+273.15)</f>
        <v>298.3016418457031</v>
      </c>
      <c r="AR1478" s="4">
        <f>(O1478+273.15)</f>
        <v>297.1886295318603</v>
      </c>
      <c r="AS1478" s="4">
        <f>(Y1478*AK1478+Z1478*AL1478)*AM1478</f>
        <v>319.7725319150268</v>
      </c>
      <c r="AT1478" s="4">
        <f>((AS1478+0.00000010773*(AR1478^4-AQ1478^4))-AP1478*44100)/(L1478*0.92*2*29.3+0.00000043092*AQ1478^3)</f>
        <v>1.794820176013695</v>
      </c>
      <c r="AU1478" s="4">
        <f>0.61365*EXP(17.502*J1478/(240.97+J1478))</f>
        <v>3.208538065992604</v>
      </c>
      <c r="AV1478" s="4">
        <f>AU1478*1000/AA1478</f>
        <v>31.58064972980002</v>
      </c>
      <c r="AW1478" s="4">
        <f>(AV1478-U1478)</f>
        <v>13.86891114337424</v>
      </c>
      <c r="AX1478" s="4">
        <f>IF(D1478,P1478,(O1478+P1478)/2)</f>
        <v>24.59513568878174</v>
      </c>
      <c r="AY1478" s="4">
        <f>0.61365*EXP(17.502*AX1478/(240.97+AX1478))</f>
        <v>3.103732327319042</v>
      </c>
      <c r="AZ1478" s="4">
        <f>IF(AW1478&lt;&gt;0,(1000-(AV1478+U1478)/2)/AW1478*AP1478,0)</f>
        <v>0.2378989746253723</v>
      </c>
      <c r="BA1478" s="4">
        <f>U1478*AA1478/1000</f>
        <v>1.799481263231661</v>
      </c>
      <c r="BB1478" s="4">
        <f>(AY1478-BA1478)</f>
        <v>1.304251064087381</v>
      </c>
      <c r="BC1478" s="4">
        <f>1/(1.6/F1478+1.37/N1478)</f>
        <v>0.1504991002674909</v>
      </c>
      <c r="BD1478" s="3">
        <f>G1478*AA1478*0.001</f>
      </c>
      <c r="BE1478" s="3">
        <f>G1478/S1478</f>
      </c>
      <c r="BF1478" s="4">
        <f>(1-AP1478*AA1478/AU1478/F1478)*100</f>
        <v>58.74610715243317</v>
      </c>
      <c r="BG1478" s="3">
        <f>(S1478-E1478/(N1478/1.35))</f>
      </c>
      <c r="BH1478" s="3">
        <f>E1478*BF1478/100/BG1478</f>
      </c>
    </row>
    <row r="1479" ht="16" customHeight="1">
      <c r="A1479" s="4">
        <v>1375</v>
      </c>
      <c r="B1479" t="s" s="2">
        <v>1522</v>
      </c>
      <c r="C1479" s="4">
        <v>7934.500031527132</v>
      </c>
      <c r="D1479" s="4">
        <v>0</v>
      </c>
      <c r="E1479" s="3">
        <f>(R1479-#REF!*(1000-T1479)/(1000-U1479))*AO1479</f>
      </c>
      <c r="F1479" s="4">
        <f>IF(AZ1479&lt;&gt;0,1/(1/AZ1479-1/N1479),0)</f>
        <v>0.2606395131887419</v>
      </c>
      <c r="G1479" s="3">
        <f>((BC1479-AP1479/2)*S1479-E1479)/(BC1479+AP1479/2)</f>
      </c>
      <c r="H1479" s="4">
        <f>AP1479*1000</f>
        <v>3.394229393540513</v>
      </c>
      <c r="I1479" s="4">
        <f>(AU1479-BA1479)</f>
        <v>1.408886603580985</v>
      </c>
      <c r="J1479" s="4">
        <f>(P1479+AT1479*D1479)</f>
        <v>25.15853881835938</v>
      </c>
      <c r="K1479" s="4">
        <v>6</v>
      </c>
      <c r="L1479" s="4">
        <f>(K1479*AI1479+AJ1479)</f>
        <v>1.420000016689301</v>
      </c>
      <c r="M1479" s="4">
        <v>1</v>
      </c>
      <c r="N1479" s="4">
        <f>L1479*(M1479+1)*(M1479+1)/(M1479*M1479+1)</f>
        <v>2.840000033378601</v>
      </c>
      <c r="O1479" s="4">
        <v>24.04045104980469</v>
      </c>
      <c r="P1479" s="4">
        <v>25.15853881835938</v>
      </c>
      <c r="Q1479" s="4">
        <v>23.47602081298828</v>
      </c>
      <c r="R1479" s="4">
        <v>100.1949005126953</v>
      </c>
      <c r="S1479" s="4">
        <v>102.2575912475586</v>
      </c>
      <c r="T1479" s="4">
        <v>13.72135925292969</v>
      </c>
      <c r="U1479" s="4">
        <v>17.72638702392578</v>
      </c>
      <c r="V1479" s="4">
        <v>46.43421173095703</v>
      </c>
      <c r="W1479" s="4">
        <v>59.97797775268555</v>
      </c>
      <c r="X1479" s="4">
        <v>499.4814758300781</v>
      </c>
      <c r="Y1479" s="4">
        <v>1998.8408203125</v>
      </c>
      <c r="Z1479" s="4">
        <v>503.6836853027344</v>
      </c>
      <c r="AA1479" s="4">
        <v>101.5982284545898</v>
      </c>
      <c r="AB1479" s="4">
        <v>2.877307415008545</v>
      </c>
      <c r="AC1479" s="4">
        <v>0.2711280882358551</v>
      </c>
      <c r="AD1479" s="4">
        <v>0.1003556028008461</v>
      </c>
      <c r="AE1479" s="4">
        <v>0.007168601267039776</v>
      </c>
      <c r="AF1479" s="4">
        <v>0.1111747249960899</v>
      </c>
      <c r="AG1479" s="4">
        <v>0.008537586778402328</v>
      </c>
      <c r="AH1479" s="4">
        <v>0.6666666865348816</v>
      </c>
      <c r="AI1479" s="4">
        <v>-0.2195652425289154</v>
      </c>
      <c r="AJ1479" s="4">
        <v>2.737391471862793</v>
      </c>
      <c r="AK1479" s="4">
        <v>1</v>
      </c>
      <c r="AL1479" s="4">
        <v>0</v>
      </c>
      <c r="AM1479" s="4">
        <v>0.1599999964237213</v>
      </c>
      <c r="AN1479" s="4">
        <v>111115</v>
      </c>
      <c r="AO1479" s="4">
        <f>X1479*0.000001/(K1479*0.0001)</f>
        <v>0.8324691263834635</v>
      </c>
      <c r="AP1479" s="4">
        <f>(U1479-T1479)/(1000-U1479)*AO1479</f>
        <v>0.003394229393540513</v>
      </c>
      <c r="AQ1479" s="4">
        <f>(P1479+273.15)</f>
        <v>298.3085388183594</v>
      </c>
      <c r="AR1479" s="4">
        <f>(O1479+273.15)</f>
        <v>297.1904510498047</v>
      </c>
      <c r="AS1479" s="4">
        <f>(Y1479*AK1479+Z1479*AL1479)*AM1479</f>
        <v>319.8145241015882</v>
      </c>
      <c r="AT1479" s="4">
        <f>((AS1479+0.00000010773*(AR1479^4-AQ1479^4))-AP1479*44100)/(L1479*0.92*2*29.3+0.00000043092*AQ1479^3)</f>
        <v>1.788876785866973</v>
      </c>
      <c r="AU1479" s="4">
        <f>0.61365*EXP(17.502*J1479/(240.97+J1479))</f>
        <v>3.209856122112274</v>
      </c>
      <c r="AV1479" s="4">
        <f>AU1479*1000/AA1479</f>
        <v>31.59362294931103</v>
      </c>
      <c r="AW1479" s="4">
        <f>(AV1479-U1479)</f>
        <v>13.86723592538524</v>
      </c>
      <c r="AX1479" s="4">
        <f>IF(D1479,P1479,(O1479+P1479)/2)</f>
        <v>24.59949493408203</v>
      </c>
      <c r="AY1479" s="4">
        <f>0.61365*EXP(17.502*AX1479/(240.97+AX1479))</f>
        <v>3.10454152305632</v>
      </c>
      <c r="AZ1479" s="4">
        <f>IF(AW1479&lt;&gt;0,(1000-(AV1479+U1479)/2)/AW1479*AP1479,0)</f>
        <v>0.2387301764809419</v>
      </c>
      <c r="BA1479" s="4">
        <f>U1479*AA1479/1000</f>
        <v>1.800969518531288</v>
      </c>
      <c r="BB1479" s="4">
        <f>(AY1479-BA1479)</f>
        <v>1.303572004525031</v>
      </c>
      <c r="BC1479" s="4">
        <f>1/(1.6/F1479+1.37/N1479)</f>
        <v>0.151031364947684</v>
      </c>
      <c r="BD1479" s="3">
        <f>G1479*AA1479*0.001</f>
      </c>
      <c r="BE1479" s="3">
        <f>G1479/S1479</f>
      </c>
      <c r="BF1479" s="4">
        <f>(1-AP1479*AA1479/AU1479/F1479)*100</f>
        <v>58.78061540700378</v>
      </c>
      <c r="BG1479" s="3">
        <f>(S1479-E1479/(N1479/1.35))</f>
      </c>
      <c r="BH1479" s="3">
        <f>E1479*BF1479/100/BG1479</f>
      </c>
    </row>
    <row r="1480" ht="16" customHeight="1">
      <c r="A1480" s="4">
        <v>1376</v>
      </c>
      <c r="B1480" t="s" s="2">
        <v>1523</v>
      </c>
      <c r="C1480" s="4">
        <v>7939.500031415373</v>
      </c>
      <c r="D1480" s="4">
        <v>0</v>
      </c>
      <c r="E1480" s="3">
        <f>(R1480-#REF!*(1000-T1480)/(1000-U1480))*AO1480</f>
      </c>
      <c r="F1480" s="4">
        <f>IF(AZ1480&lt;&gt;0,1/(1/AZ1480-1/N1480),0)</f>
        <v>0.2615627021769432</v>
      </c>
      <c r="G1480" s="3">
        <f>((BC1480-AP1480/2)*S1480-E1480)/(BC1480+AP1480/2)</f>
      </c>
      <c r="H1480" s="4">
        <f>AP1480*1000</f>
        <v>3.404494513980668</v>
      </c>
      <c r="I1480" s="4">
        <f>(AU1480-BA1480)</f>
        <v>1.408564922632382</v>
      </c>
      <c r="J1480" s="4">
        <f>(P1480+AT1480*D1480)</f>
        <v>25.16428375244141</v>
      </c>
      <c r="K1480" s="4">
        <v>6</v>
      </c>
      <c r="L1480" s="4">
        <f>(K1480*AI1480+AJ1480)</f>
        <v>1.420000016689301</v>
      </c>
      <c r="M1480" s="4">
        <v>1</v>
      </c>
      <c r="N1480" s="4">
        <f>L1480*(M1480+1)*(M1480+1)/(M1480*M1480+1)</f>
        <v>2.840000033378601</v>
      </c>
      <c r="O1480" s="4">
        <v>24.03533935546875</v>
      </c>
      <c r="P1480" s="4">
        <v>25.16428375244141</v>
      </c>
      <c r="Q1480" s="4">
        <v>23.42102241516113</v>
      </c>
      <c r="R1480" s="4">
        <v>100.0338516235352</v>
      </c>
      <c r="S1480" s="4">
        <v>102.119384765625</v>
      </c>
      <c r="T1480" s="4">
        <v>13.7232494354248</v>
      </c>
      <c r="U1480" s="4">
        <v>17.74031639099121</v>
      </c>
      <c r="V1480" s="4">
        <v>46.45085906982422</v>
      </c>
      <c r="W1480" s="4">
        <v>60.03923797607422</v>
      </c>
      <c r="X1480" s="4">
        <v>499.4834899902344</v>
      </c>
      <c r="Y1480" s="4">
        <v>1999.057006835938</v>
      </c>
      <c r="Z1480" s="4">
        <v>519.9620971679688</v>
      </c>
      <c r="AA1480" s="4">
        <v>101.5984954833984</v>
      </c>
      <c r="AB1480" s="4">
        <v>2.877307415008545</v>
      </c>
      <c r="AC1480" s="4">
        <v>0.2711280882358551</v>
      </c>
      <c r="AD1480" s="4">
        <v>0.1003556028008461</v>
      </c>
      <c r="AE1480" s="4">
        <v>0.007168601267039776</v>
      </c>
      <c r="AF1480" s="4">
        <v>0.1111747249960899</v>
      </c>
      <c r="AG1480" s="4">
        <v>0.008537586778402328</v>
      </c>
      <c r="AH1480" s="4">
        <v>0.6666666865348816</v>
      </c>
      <c r="AI1480" s="4">
        <v>-0.2195652425289154</v>
      </c>
      <c r="AJ1480" s="4">
        <v>2.737391471862793</v>
      </c>
      <c r="AK1480" s="4">
        <v>1</v>
      </c>
      <c r="AL1480" s="4">
        <v>0</v>
      </c>
      <c r="AM1480" s="4">
        <v>0.1599999964237213</v>
      </c>
      <c r="AN1480" s="4">
        <v>111115</v>
      </c>
      <c r="AO1480" s="4">
        <f>X1480*0.000001/(K1480*0.0001)</f>
        <v>0.8324724833170573</v>
      </c>
      <c r="AP1480" s="4">
        <f>(U1480-T1480)/(1000-U1480)*AO1480</f>
        <v>0.003404494513980668</v>
      </c>
      <c r="AQ1480" s="4">
        <f>(P1480+273.15)</f>
        <v>298.3142837524414</v>
      </c>
      <c r="AR1480" s="4">
        <f>(O1480+273.15)</f>
        <v>297.1853393554687</v>
      </c>
      <c r="AS1480" s="4">
        <f>(Y1480*AK1480+Z1480*AL1480)*AM1480</f>
        <v>319.849113944565</v>
      </c>
      <c r="AT1480" s="4">
        <f>((AS1480+0.00000010773*(AR1480^4-AQ1480^4))-AP1480*44100)/(L1480*0.92*2*29.3+0.00000043092*AQ1480^3)</f>
        <v>1.782708013304222</v>
      </c>
      <c r="AU1480" s="4">
        <f>0.61365*EXP(17.502*J1480/(240.97+J1480))</f>
        <v>3.210954377356562</v>
      </c>
      <c r="AV1480" s="4">
        <f>AU1480*1000/AA1480</f>
        <v>31.60434967150909</v>
      </c>
      <c r="AW1480" s="4">
        <f>(AV1480-U1480)</f>
        <v>13.86403328051788</v>
      </c>
      <c r="AX1480" s="4">
        <f>IF(D1480,P1480,(O1480+P1480)/2)</f>
        <v>24.59981155395508</v>
      </c>
      <c r="AY1480" s="4">
        <f>0.61365*EXP(17.502*AX1480/(240.97+AX1480))</f>
        <v>3.104600303589189</v>
      </c>
      <c r="AZ1480" s="4">
        <f>IF(AW1480&lt;&gt;0,(1000-(AV1480+U1480)/2)/AW1480*AP1480,0)</f>
        <v>0.2395044518678938</v>
      </c>
      <c r="BA1480" s="4">
        <f>U1480*AA1480/1000</f>
        <v>1.80238945472418</v>
      </c>
      <c r="BB1480" s="4">
        <f>(AY1480-BA1480)</f>
        <v>1.302210848865009</v>
      </c>
      <c r="BC1480" s="4">
        <f>1/(1.6/F1480+1.37/N1480)</f>
        <v>0.1515272172362187</v>
      </c>
      <c r="BD1480" s="3">
        <f>G1480*AA1480*0.001</f>
      </c>
      <c r="BE1480" s="3">
        <f>G1480/S1480</f>
      </c>
      <c r="BF1480" s="4">
        <f>(1-AP1480*AA1480/AU1480/F1480)*100</f>
        <v>58.81586345426449</v>
      </c>
      <c r="BG1480" s="3">
        <f>(S1480-E1480/(N1480/1.35))</f>
      </c>
      <c r="BH1480" s="3">
        <f>E1480*BF1480/100/BG1480</f>
      </c>
    </row>
    <row r="1481" ht="16" customHeight="1">
      <c r="A1481" s="4">
        <v>1377</v>
      </c>
      <c r="B1481" t="s" s="2">
        <v>1524</v>
      </c>
      <c r="C1481" s="4">
        <v>7945.000031292439</v>
      </c>
      <c r="D1481" s="4">
        <v>0</v>
      </c>
      <c r="E1481" s="3">
        <f>(R1481-#REF!*(1000-T1481)/(1000-U1481))*AO1481</f>
      </c>
      <c r="F1481" s="4">
        <f>IF(AZ1481&lt;&gt;0,1/(1/AZ1481-1/N1481),0)</f>
        <v>0.2627535471662867</v>
      </c>
      <c r="G1481" s="3">
        <f>((BC1481-AP1481/2)*S1481-E1481)/(BC1481+AP1481/2)</f>
      </c>
      <c r="H1481" s="4">
        <f>AP1481*1000</f>
        <v>3.414899192949456</v>
      </c>
      <c r="I1481" s="4">
        <f>(AU1481-BA1481)</f>
        <v>1.40699918091172</v>
      </c>
      <c r="J1481" s="4">
        <f>(P1481+AT1481*D1481)</f>
        <v>25.16391181945801</v>
      </c>
      <c r="K1481" s="4">
        <v>6</v>
      </c>
      <c r="L1481" s="4">
        <f>(K1481*AI1481+AJ1481)</f>
        <v>1.420000016689301</v>
      </c>
      <c r="M1481" s="4">
        <v>1</v>
      </c>
      <c r="N1481" s="4">
        <f>L1481*(M1481+1)*(M1481+1)/(M1481*M1481+1)</f>
        <v>2.840000033378601</v>
      </c>
      <c r="O1481" s="4">
        <v>24.01616668701172</v>
      </c>
      <c r="P1481" s="4">
        <v>25.16391181945801</v>
      </c>
      <c r="Q1481" s="4">
        <v>23.344482421875</v>
      </c>
      <c r="R1481" s="4">
        <v>100.0325546264648</v>
      </c>
      <c r="S1481" s="4">
        <v>102.0049057006836</v>
      </c>
      <c r="T1481" s="4">
        <v>13.72570896148682</v>
      </c>
      <c r="U1481" s="4">
        <v>17.75499153137207</v>
      </c>
      <c r="V1481" s="4">
        <v>46.50608062744141</v>
      </c>
      <c r="W1481" s="4">
        <v>60.15060806274414</v>
      </c>
      <c r="X1481" s="4">
        <v>499.4836120605469</v>
      </c>
      <c r="Y1481" s="4">
        <v>1999.197631835938</v>
      </c>
      <c r="Z1481" s="4">
        <v>536.2150268554688</v>
      </c>
      <c r="AA1481" s="4">
        <v>101.5987014770508</v>
      </c>
      <c r="AB1481" s="4">
        <v>2.877307415008545</v>
      </c>
      <c r="AC1481" s="4">
        <v>0.2711280882358551</v>
      </c>
      <c r="AD1481" s="4">
        <v>0.1003556028008461</v>
      </c>
      <c r="AE1481" s="4">
        <v>0.007168601267039776</v>
      </c>
      <c r="AF1481" s="4">
        <v>0.1111747249960899</v>
      </c>
      <c r="AG1481" s="4">
        <v>0.008537586778402328</v>
      </c>
      <c r="AH1481" s="4">
        <v>1</v>
      </c>
      <c r="AI1481" s="4">
        <v>-0.2195652425289154</v>
      </c>
      <c r="AJ1481" s="4">
        <v>2.737391471862793</v>
      </c>
      <c r="AK1481" s="4">
        <v>1</v>
      </c>
      <c r="AL1481" s="4">
        <v>0</v>
      </c>
      <c r="AM1481" s="4">
        <v>0.1599999964237213</v>
      </c>
      <c r="AN1481" s="4">
        <v>111115</v>
      </c>
      <c r="AO1481" s="4">
        <f>X1481*0.000001/(K1481*0.0001)</f>
        <v>0.832472686767578</v>
      </c>
      <c r="AP1481" s="4">
        <f>(U1481-T1481)/(1000-U1481)*AO1481</f>
        <v>0.003414899192949456</v>
      </c>
      <c r="AQ1481" s="4">
        <f>(P1481+273.15)</f>
        <v>298.313911819458</v>
      </c>
      <c r="AR1481" s="4">
        <f>(O1481+273.15)</f>
        <v>297.1661666870117</v>
      </c>
      <c r="AS1481" s="4">
        <f>(Y1481*AK1481+Z1481*AL1481)*AM1481</f>
        <v>319.8716139440621</v>
      </c>
      <c r="AT1481" s="4">
        <f>((AS1481+0.00000010773*(AR1481^4-AQ1481^4))-AP1481*44100)/(L1481*0.92*2*29.3+0.00000043092*AQ1481^3)</f>
        <v>1.775334337229997</v>
      </c>
      <c r="AU1481" s="4">
        <f>0.61365*EXP(17.502*J1481/(240.97+J1481))</f>
        <v>3.210883265235156</v>
      </c>
      <c r="AV1481" s="4">
        <f>AU1481*1000/AA1481</f>
        <v>31.60358566157889</v>
      </c>
      <c r="AW1481" s="4">
        <f>(AV1481-U1481)</f>
        <v>13.84859413020682</v>
      </c>
      <c r="AX1481" s="4">
        <f>IF(D1481,P1481,(O1481+P1481)/2)</f>
        <v>24.59003925323486</v>
      </c>
      <c r="AY1481" s="4">
        <f>0.61365*EXP(17.502*AX1481/(240.97+AX1481))</f>
        <v>3.10278652257048</v>
      </c>
      <c r="AZ1481" s="4">
        <f>IF(AW1481&lt;&gt;0,(1000-(AV1481+U1481)/2)/AW1481*AP1481,0)</f>
        <v>0.2405025289154781</v>
      </c>
      <c r="BA1481" s="4">
        <f>U1481*AA1481/1000</f>
        <v>1.803884084323436</v>
      </c>
      <c r="BB1481" s="4">
        <f>(AY1481-BA1481)</f>
        <v>1.298902438247044</v>
      </c>
      <c r="BC1481" s="4">
        <f>1/(1.6/F1481+1.37/N1481)</f>
        <v>0.1521664519850986</v>
      </c>
      <c r="BD1481" s="3">
        <f>G1481*AA1481*0.001</f>
      </c>
      <c r="BE1481" s="3">
        <f>G1481/S1481</f>
      </c>
      <c r="BF1481" s="4">
        <f>(1-AP1481*AA1481/AU1481/F1481)*100</f>
        <v>58.87622816794572</v>
      </c>
      <c r="BG1481" s="3">
        <f>(S1481-E1481/(N1481/1.35))</f>
      </c>
      <c r="BH1481" s="3">
        <f>E1481*BF1481/100/BG1481</f>
      </c>
    </row>
    <row r="1482" ht="16" customHeight="1">
      <c r="A1482" s="4">
        <v>1378</v>
      </c>
      <c r="B1482" t="s" s="2">
        <v>1525</v>
      </c>
      <c r="C1482" s="4">
        <v>7950.000031180680</v>
      </c>
      <c r="D1482" s="4">
        <v>0</v>
      </c>
      <c r="E1482" s="3">
        <f>(R1482-#REF!*(1000-T1482)/(1000-U1482))*AO1482</f>
      </c>
      <c r="F1482" s="4">
        <f>IF(AZ1482&lt;&gt;0,1/(1/AZ1482-1/N1482),0)</f>
        <v>0.263799740570092</v>
      </c>
      <c r="G1482" s="3">
        <f>((BC1482-AP1482/2)*S1482-E1482)/(BC1482+AP1482/2)</f>
      </c>
      <c r="H1482" s="4">
        <f>AP1482*1000</f>
        <v>3.42394599240831</v>
      </c>
      <c r="I1482" s="4">
        <f>(AU1482-BA1482)</f>
        <v>1.405591272543825</v>
      </c>
      <c r="J1482" s="4">
        <f>(P1482+AT1482*D1482)</f>
        <v>25.16361999511719</v>
      </c>
      <c r="K1482" s="4">
        <v>6</v>
      </c>
      <c r="L1482" s="4">
        <f>(K1482*AI1482+AJ1482)</f>
        <v>1.420000016689301</v>
      </c>
      <c r="M1482" s="4">
        <v>1</v>
      </c>
      <c r="N1482" s="4">
        <f>L1482*(M1482+1)*(M1482+1)/(M1482*M1482+1)</f>
        <v>2.840000033378601</v>
      </c>
      <c r="O1482" s="4">
        <v>23.99102783203125</v>
      </c>
      <c r="P1482" s="4">
        <v>25.16361999511719</v>
      </c>
      <c r="Q1482" s="4">
        <v>23.3016471862793</v>
      </c>
      <c r="R1482" s="4">
        <v>100.0381851196289</v>
      </c>
      <c r="S1482" s="4">
        <v>101.9390182495117</v>
      </c>
      <c r="T1482" s="4">
        <v>13.72838592529297</v>
      </c>
      <c r="U1482" s="4">
        <v>17.76836395263672</v>
      </c>
      <c r="V1482" s="4">
        <v>46.58055114746094</v>
      </c>
      <c r="W1482" s="4">
        <v>60.28107452392578</v>
      </c>
      <c r="X1482" s="4">
        <v>499.4742126464844</v>
      </c>
      <c r="Y1482" s="4">
        <v>1998.989624023438</v>
      </c>
      <c r="Z1482" s="4">
        <v>547.4165649414062</v>
      </c>
      <c r="AA1482" s="4">
        <v>101.5983352661133</v>
      </c>
      <c r="AB1482" s="4">
        <v>2.877307415008545</v>
      </c>
      <c r="AC1482" s="4">
        <v>0.2711280882358551</v>
      </c>
      <c r="AD1482" s="4">
        <v>0.1003556028008461</v>
      </c>
      <c r="AE1482" s="4">
        <v>0.007168601267039776</v>
      </c>
      <c r="AF1482" s="4">
        <v>0.1111747249960899</v>
      </c>
      <c r="AG1482" s="4">
        <v>0.008537586778402328</v>
      </c>
      <c r="AH1482" s="4">
        <v>1</v>
      </c>
      <c r="AI1482" s="4">
        <v>-0.2195652425289154</v>
      </c>
      <c r="AJ1482" s="4">
        <v>2.737391471862793</v>
      </c>
      <c r="AK1482" s="4">
        <v>1</v>
      </c>
      <c r="AL1482" s="4">
        <v>0</v>
      </c>
      <c r="AM1482" s="4">
        <v>0.1599999964237213</v>
      </c>
      <c r="AN1482" s="4">
        <v>111115</v>
      </c>
      <c r="AO1482" s="4">
        <f>X1482*0.000001/(K1482*0.0001)</f>
        <v>0.8324570210774739</v>
      </c>
      <c r="AP1482" s="4">
        <f>(U1482-T1482)/(1000-U1482)*AO1482</f>
        <v>0.00342394599240831</v>
      </c>
      <c r="AQ1482" s="4">
        <f>(P1482+273.15)</f>
        <v>298.3136199951172</v>
      </c>
      <c r="AR1482" s="4">
        <f>(O1482+273.15)</f>
        <v>297.1410278320312</v>
      </c>
      <c r="AS1482" s="4">
        <f>(Y1482*AK1482+Z1482*AL1482)*AM1482</f>
        <v>319.838332694806</v>
      </c>
      <c r="AT1482" s="4">
        <f>((AS1482+0.00000010773*(AR1482^4-AQ1482^4))-AP1482*44100)/(L1482*0.92*2*29.3+0.00000043092*AQ1482^3)</f>
        <v>1.767230593981627</v>
      </c>
      <c r="AU1482" s="4">
        <f>0.61365*EXP(17.502*J1482/(240.97+J1482))</f>
        <v>3.210827470534132</v>
      </c>
      <c r="AV1482" s="4">
        <f>AU1482*1000/AA1482</f>
        <v>31.60315040718053</v>
      </c>
      <c r="AW1482" s="4">
        <f>(AV1482-U1482)</f>
        <v>13.83478645454381</v>
      </c>
      <c r="AX1482" s="4">
        <f>IF(D1482,P1482,(O1482+P1482)/2)</f>
        <v>24.57732391357422</v>
      </c>
      <c r="AY1482" s="4">
        <f>0.61365*EXP(17.502*AX1482/(240.97+AX1482))</f>
        <v>3.100427887533246</v>
      </c>
      <c r="AZ1482" s="4">
        <f>IF(AW1482&lt;&gt;0,(1000-(AV1482+U1482)/2)/AW1482*AP1482,0)</f>
        <v>0.2413787378659407</v>
      </c>
      <c r="BA1482" s="4">
        <f>U1482*AA1482/1000</f>
        <v>1.805236197990307</v>
      </c>
      <c r="BB1482" s="4">
        <f>(AY1482-BA1482)</f>
        <v>1.295191689542939</v>
      </c>
      <c r="BC1482" s="4">
        <f>1/(1.6/F1482+1.37/N1482)</f>
        <v>0.1527276882178779</v>
      </c>
      <c r="BD1482" s="3">
        <f>G1482*AA1482*0.001</f>
      </c>
      <c r="BE1482" s="3">
        <f>G1482/S1482</f>
      </c>
      <c r="BF1482" s="4">
        <f>(1-AP1482*AA1482/AU1482/F1482)*100</f>
        <v>58.93024013518997</v>
      </c>
      <c r="BG1482" s="3">
        <f>(S1482-E1482/(N1482/1.35))</f>
      </c>
      <c r="BH1482" s="3">
        <f>E1482*BF1482/100/BG1482</f>
      </c>
    </row>
    <row r="1483" ht="16" customHeight="1">
      <c r="A1483" s="4">
        <v>1379</v>
      </c>
      <c r="B1483" t="s" s="2">
        <v>1526</v>
      </c>
      <c r="C1483" s="4">
        <v>7955.000031068921</v>
      </c>
      <c r="D1483" s="4">
        <v>0</v>
      </c>
      <c r="E1483" s="3">
        <f>(R1483-#REF!*(1000-T1483)/(1000-U1483))*AO1483</f>
      </c>
      <c r="F1483" s="4">
        <f>IF(AZ1483&lt;&gt;0,1/(1/AZ1483-1/N1483),0)</f>
        <v>0.2649648158719812</v>
      </c>
      <c r="G1483" s="3">
        <f>((BC1483-AP1483/2)*S1483-E1483)/(BC1483+AP1483/2)</f>
      </c>
      <c r="H1483" s="4">
        <f>AP1483*1000</f>
        <v>3.43430166828611</v>
      </c>
      <c r="I1483" s="4">
        <f>(AU1483-BA1483)</f>
        <v>1.40415147182739</v>
      </c>
      <c r="J1483" s="4">
        <f>(P1483+AT1483*D1483)</f>
        <v>25.16335296630859</v>
      </c>
      <c r="K1483" s="4">
        <v>6</v>
      </c>
      <c r="L1483" s="4">
        <f>(K1483*AI1483+AJ1483)</f>
        <v>1.420000016689301</v>
      </c>
      <c r="M1483" s="4">
        <v>1</v>
      </c>
      <c r="N1483" s="4">
        <f>L1483*(M1483+1)*(M1483+1)/(M1483*M1483+1)</f>
        <v>2.840000033378601</v>
      </c>
      <c r="O1483" s="4">
        <v>23.96981239318848</v>
      </c>
      <c r="P1483" s="4">
        <v>25.16335296630859</v>
      </c>
      <c r="Q1483" s="4">
        <v>23.28874397277832</v>
      </c>
      <c r="R1483" s="4">
        <v>100.0239334106445</v>
      </c>
      <c r="S1483" s="4">
        <v>101.8945083618164</v>
      </c>
      <c r="T1483" s="4">
        <v>13.72987842559814</v>
      </c>
      <c r="U1483" s="4">
        <v>17.78214645385742</v>
      </c>
      <c r="V1483" s="4">
        <v>46.646240234375</v>
      </c>
      <c r="W1483" s="4">
        <v>60.40518569946289</v>
      </c>
      <c r="X1483" s="4">
        <v>499.4584350585938</v>
      </c>
      <c r="Y1483" s="4">
        <v>1998.787231445312</v>
      </c>
      <c r="Z1483" s="4">
        <v>555.3851318359375</v>
      </c>
      <c r="AA1483" s="4">
        <v>101.5976867675781</v>
      </c>
      <c r="AB1483" s="4">
        <v>2.877307415008545</v>
      </c>
      <c r="AC1483" s="4">
        <v>0.2711280882358551</v>
      </c>
      <c r="AD1483" s="4">
        <v>0.1003556028008461</v>
      </c>
      <c r="AE1483" s="4">
        <v>0.007168601267039776</v>
      </c>
      <c r="AF1483" s="4">
        <v>0.1111747249960899</v>
      </c>
      <c r="AG1483" s="4">
        <v>0.008537586778402328</v>
      </c>
      <c r="AH1483" s="4">
        <v>1</v>
      </c>
      <c r="AI1483" s="4">
        <v>-0.2195652425289154</v>
      </c>
      <c r="AJ1483" s="4">
        <v>2.737391471862793</v>
      </c>
      <c r="AK1483" s="4">
        <v>1</v>
      </c>
      <c r="AL1483" s="4">
        <v>0</v>
      </c>
      <c r="AM1483" s="4">
        <v>0.1599999964237213</v>
      </c>
      <c r="AN1483" s="4">
        <v>111115</v>
      </c>
      <c r="AO1483" s="4">
        <f>X1483*0.000001/(K1483*0.0001)</f>
        <v>0.832430725097656</v>
      </c>
      <c r="AP1483" s="4">
        <f>(U1483-T1483)/(1000-U1483)*AO1483</f>
        <v>0.00343430166828611</v>
      </c>
      <c r="AQ1483" s="4">
        <f>(P1483+273.15)</f>
        <v>298.3133529663086</v>
      </c>
      <c r="AR1483" s="4">
        <f>(O1483+273.15)</f>
        <v>297.1198123931885</v>
      </c>
      <c r="AS1483" s="4">
        <f>(Y1483*AK1483+Z1483*AL1483)*AM1483</f>
        <v>319.8059498830298</v>
      </c>
      <c r="AT1483" s="4">
        <f>((AS1483+0.00000010773*(AR1483^4-AQ1483^4))-AP1483*44100)/(L1483*0.92*2*29.3+0.00000043092*AQ1483^3)</f>
        <v>1.758982582574562</v>
      </c>
      <c r="AU1483" s="4">
        <f>0.61365*EXP(17.502*J1483/(240.97+J1483))</f>
        <v>3.210776417301596</v>
      </c>
      <c r="AV1483" s="4">
        <f>AU1483*1000/AA1483</f>
        <v>31.60284962635803</v>
      </c>
      <c r="AW1483" s="4">
        <f>(AV1483-U1483)</f>
        <v>13.8207031725006</v>
      </c>
      <c r="AX1483" s="4">
        <f>IF(D1483,P1483,(O1483+P1483)/2)</f>
        <v>24.56658267974854</v>
      </c>
      <c r="AY1483" s="4">
        <f>0.61365*EXP(17.502*AX1483/(240.97+AX1483))</f>
        <v>3.098436660988538</v>
      </c>
      <c r="AZ1483" s="4">
        <f>IF(AW1483&lt;&gt;0,(1000-(AV1483+U1483)/2)/AW1483*AP1483,0)</f>
        <v>0.2423538179835452</v>
      </c>
      <c r="BA1483" s="4">
        <f>U1483*AA1483/1000</f>
        <v>1.806624945474206</v>
      </c>
      <c r="BB1483" s="4">
        <f>(AY1483-BA1483)</f>
        <v>1.291811715514332</v>
      </c>
      <c r="BC1483" s="4">
        <f>1/(1.6/F1483+1.37/N1483)</f>
        <v>0.1533523134384326</v>
      </c>
      <c r="BD1483" s="3">
        <f>G1483*AA1483*0.001</f>
      </c>
      <c r="BE1483" s="3">
        <f>G1483/S1483</f>
      </c>
      <c r="BF1483" s="4">
        <f>(1-AP1483*AA1483/AU1483/F1483)*100</f>
        <v>58.98676868572672</v>
      </c>
      <c r="BG1483" s="3">
        <f>(S1483-E1483/(N1483/1.35))</f>
      </c>
      <c r="BH1483" s="3">
        <f>E1483*BF1483/100/BG1483</f>
      </c>
    </row>
    <row r="1484" ht="16" customHeight="1">
      <c r="A1484" s="4">
        <v>1380</v>
      </c>
      <c r="B1484" t="s" s="2">
        <v>1527</v>
      </c>
      <c r="C1484" s="4">
        <v>7960.500030945987</v>
      </c>
      <c r="D1484" s="4">
        <v>0</v>
      </c>
      <c r="E1484" s="3">
        <f>(R1484-#REF!*(1000-T1484)/(1000-U1484))*AO1484</f>
      </c>
      <c r="F1484" s="4">
        <f>IF(AZ1484&lt;&gt;0,1/(1/AZ1484-1/N1484),0)</f>
        <v>0.2659764922136688</v>
      </c>
      <c r="G1484" s="3">
        <f>((BC1484-AP1484/2)*S1484-E1484)/(BC1484+AP1484/2)</f>
      </c>
      <c r="H1484" s="4">
        <f>AP1484*1000</f>
        <v>3.445370197890911</v>
      </c>
      <c r="I1484" s="4">
        <f>(AU1484-BA1484)</f>
        <v>1.403747030062318</v>
      </c>
      <c r="J1484" s="4">
        <f>(P1484+AT1484*D1484)</f>
        <v>25.1694393157959</v>
      </c>
      <c r="K1484" s="4">
        <v>6</v>
      </c>
      <c r="L1484" s="4">
        <f>(K1484*AI1484+AJ1484)</f>
        <v>1.420000016689301</v>
      </c>
      <c r="M1484" s="4">
        <v>1</v>
      </c>
      <c r="N1484" s="4">
        <f>L1484*(M1484+1)*(M1484+1)/(M1484*M1484+1)</f>
        <v>2.840000033378601</v>
      </c>
      <c r="O1484" s="4">
        <v>23.95113182067871</v>
      </c>
      <c r="P1484" s="4">
        <v>25.1694393157959</v>
      </c>
      <c r="Q1484" s="4">
        <v>23.246582031250</v>
      </c>
      <c r="R1484" s="4">
        <v>99.99954986572266</v>
      </c>
      <c r="S1484" s="4">
        <v>101.8618850708008</v>
      </c>
      <c r="T1484" s="4">
        <v>13.73232841491699</v>
      </c>
      <c r="U1484" s="4">
        <v>17.79770278930664</v>
      </c>
      <c r="V1484" s="4">
        <v>46.70878982543945</v>
      </c>
      <c r="W1484" s="4">
        <v>60.5284538269043</v>
      </c>
      <c r="X1484" s="4">
        <v>499.4448547363281</v>
      </c>
      <c r="Y1484" s="4">
        <v>1998.649536132812</v>
      </c>
      <c r="Z1484" s="4">
        <v>559.5170288085938</v>
      </c>
      <c r="AA1484" s="4">
        <v>101.5970001220703</v>
      </c>
      <c r="AB1484" s="4">
        <v>2.877307415008545</v>
      </c>
      <c r="AC1484" s="4">
        <v>0.2711280882358551</v>
      </c>
      <c r="AD1484" s="4">
        <v>0.1003556028008461</v>
      </c>
      <c r="AE1484" s="4">
        <v>0.007168601267039776</v>
      </c>
      <c r="AF1484" s="4">
        <v>0.1111747249960899</v>
      </c>
      <c r="AG1484" s="4">
        <v>0.008537586778402328</v>
      </c>
      <c r="AH1484" s="4">
        <v>1</v>
      </c>
      <c r="AI1484" s="4">
        <v>-0.2195652425289154</v>
      </c>
      <c r="AJ1484" s="4">
        <v>2.737391471862793</v>
      </c>
      <c r="AK1484" s="4">
        <v>1</v>
      </c>
      <c r="AL1484" s="4">
        <v>0</v>
      </c>
      <c r="AM1484" s="4">
        <v>0.1599999964237213</v>
      </c>
      <c r="AN1484" s="4">
        <v>111115</v>
      </c>
      <c r="AO1484" s="4">
        <f>X1484*0.000001/(K1484*0.0001)</f>
        <v>0.8324080912272134</v>
      </c>
      <c r="AP1484" s="4">
        <f>(U1484-T1484)/(1000-U1484)*AO1484</f>
        <v>0.003445370197890911</v>
      </c>
      <c r="AQ1484" s="4">
        <f>(P1484+273.15)</f>
        <v>298.3194393157959</v>
      </c>
      <c r="AR1484" s="4">
        <f>(O1484+273.15)</f>
        <v>297.1011318206787</v>
      </c>
      <c r="AS1484" s="4">
        <f>(Y1484*AK1484+Z1484*AL1484)*AM1484</f>
        <v>319.7839186335223</v>
      </c>
      <c r="AT1484" s="4">
        <f>((AS1484+0.00000010773*(AR1484^4-AQ1484^4))-AP1484*44100)/(L1484*0.92*2*29.3+0.00000043092*AQ1484^3)</f>
        <v>1.749980539966541</v>
      </c>
      <c r="AU1484" s="4">
        <f>0.61365*EXP(17.502*J1484/(240.97+J1484))</f>
        <v>3.211940242520076</v>
      </c>
      <c r="AV1484" s="4">
        <f>AU1484*1000/AA1484</f>
        <v>31.61451852575255</v>
      </c>
      <c r="AW1484" s="4">
        <f>(AV1484-U1484)</f>
        <v>13.81681573644591</v>
      </c>
      <c r="AX1484" s="4">
        <f>IF(D1484,P1484,(O1484+P1484)/2)</f>
        <v>24.5602855682373</v>
      </c>
      <c r="AY1484" s="4">
        <f>0.61365*EXP(17.502*AX1484/(240.97+AX1484))</f>
        <v>3.097269812546864</v>
      </c>
      <c r="AZ1484" s="4">
        <f>IF(AW1484&lt;&gt;0,(1000-(AV1484+U1484)/2)/AW1484*AP1484,0)</f>
        <v>0.2431999213582925</v>
      </c>
      <c r="BA1484" s="4">
        <f>U1484*AA1484/1000</f>
        <v>1.808193212457758</v>
      </c>
      <c r="BB1484" s="4">
        <f>(AY1484-BA1484)</f>
        <v>1.289076600089106</v>
      </c>
      <c r="BC1484" s="4">
        <f>1/(1.6/F1484+1.37/N1484)</f>
        <v>0.1538943682115048</v>
      </c>
      <c r="BD1484" s="3">
        <f>G1484*AA1484*0.001</f>
      </c>
      <c r="BE1484" s="3">
        <f>G1484/S1484</f>
      </c>
      <c r="BF1484" s="4">
        <f>(1-AP1484*AA1484/AU1484/F1484)*100</f>
        <v>59.02621666610148</v>
      </c>
      <c r="BG1484" s="3">
        <f>(S1484-E1484/(N1484/1.35))</f>
      </c>
      <c r="BH1484" s="3">
        <f>E1484*BF1484/100/BG1484</f>
      </c>
    </row>
    <row r="1485" ht="16" customHeight="1">
      <c r="A1485" t="s" s="2">
        <v>2424</v>
      </c>
      <c r="B1485" s="3"/>
      <c r="C1485" s="3"/>
      <c r="D1485" s="3"/>
      <c r="E1485" s="3">
        <f>AVERAGE(E1479:E1484)</f>
      </c>
      <c r="F1485" s="4">
        <f>AVERAGE(F1479:F1484)</f>
        <v>0.2632828018646189</v>
      </c>
      <c r="G1485" s="3">
        <f>AVERAGE(G1479:G1484)</f>
      </c>
      <c r="H1485" s="4">
        <f>AVERAGE(H1479:H1484)</f>
        <v>3.419540159842661</v>
      </c>
      <c r="I1485" s="4">
        <f>AVERAGE(I1479:I1484)</f>
        <v>1.406323413593103</v>
      </c>
      <c r="J1485" s="4">
        <f>AVERAGE(J1479:J1484)</f>
        <v>25.16385777791341</v>
      </c>
      <c r="K1485" s="4">
        <f>AVERAGE(K1479:K1484)</f>
        <v>6</v>
      </c>
      <c r="L1485" s="4">
        <f>AVERAGE(L1479:L1484)</f>
        <v>1.420000016689301</v>
      </c>
      <c r="M1485" s="4">
        <f>AVERAGE(M1479:M1484)</f>
        <v>1</v>
      </c>
      <c r="N1485" s="4">
        <f>AVERAGE(N1479:N1484)</f>
        <v>2.840000033378601</v>
      </c>
      <c r="O1485" s="4">
        <f>AVERAGE(O1479:O1484)</f>
        <v>24.00065485636393</v>
      </c>
      <c r="P1485" s="4">
        <f>AVERAGE(P1479:P1484)</f>
        <v>25.16385777791341</v>
      </c>
      <c r="Q1485" s="4">
        <f>AVERAGE(Q1479:Q1484)</f>
        <v>23.34641647338867</v>
      </c>
      <c r="R1485" s="4">
        <f>AVERAGE(R1479:R1484)</f>
        <v>100.0538291931152</v>
      </c>
      <c r="S1485" s="4">
        <f>AVERAGE(S1479:S1484)</f>
        <v>102.012882232666</v>
      </c>
      <c r="T1485" s="4">
        <f>AVERAGE(T1479:T1484)</f>
        <v>13.72681840260824</v>
      </c>
      <c r="U1485" s="4">
        <f>AVERAGE(U1479:U1484)</f>
        <v>17.76165135701497</v>
      </c>
      <c r="V1485" s="4">
        <f>AVERAGE(V1479:V1484)</f>
        <v>46.55445543924967</v>
      </c>
      <c r="W1485" s="4">
        <f>AVERAGE(W1479:W1484)</f>
        <v>60.23042297363281</v>
      </c>
      <c r="X1485" s="4">
        <f>AVERAGE(X1479:X1484)</f>
        <v>499.4710133870443</v>
      </c>
      <c r="Y1485" s="4">
        <f>AVERAGE(Y1479:Y1484)</f>
        <v>1998.920308430990</v>
      </c>
      <c r="Z1485" s="4">
        <f>AVERAGE(Z1479:Z1484)</f>
        <v>537.0299224853516</v>
      </c>
      <c r="AA1485" s="4">
        <f>AVERAGE(AA1479:AA1484)</f>
        <v>101.5980745951335</v>
      </c>
      <c r="AB1485" s="4">
        <f>AVERAGE(AB1479:AB1484)</f>
        <v>2.877307415008545</v>
      </c>
      <c r="AC1485" s="4">
        <f>AVERAGE(AC1479:AC1484)</f>
        <v>0.2711280882358551</v>
      </c>
      <c r="AD1485" s="4">
        <f>AVERAGE(AD1479:AD1484)</f>
        <v>0.1003556028008461</v>
      </c>
      <c r="AE1485" s="4">
        <f>AVERAGE(AE1479:AE1484)</f>
        <v>0.007168601267039776</v>
      </c>
      <c r="AF1485" s="4">
        <f>AVERAGE(AF1479:AF1484)</f>
        <v>0.1111747249960899</v>
      </c>
      <c r="AG1485" s="4">
        <f>AVERAGE(AG1479:AG1484)</f>
        <v>0.008537586778402328</v>
      </c>
      <c r="AH1485" s="4">
        <f>AVERAGE(AH1479:AH1484)</f>
        <v>0.8888888955116272</v>
      </c>
      <c r="AI1485" s="4">
        <f>AVERAGE(AI1479:AI1484)</f>
        <v>-0.2195652425289154</v>
      </c>
      <c r="AJ1485" s="4">
        <f>AVERAGE(AJ1479:AJ1484)</f>
        <v>2.737391471862793</v>
      </c>
      <c r="AK1485" s="4">
        <f>AVERAGE(AK1479:AK1484)</f>
        <v>1</v>
      </c>
      <c r="AL1485" s="4">
        <f>AVERAGE(AL1479:AL1484)</f>
        <v>0</v>
      </c>
      <c r="AM1485" s="4">
        <f>AVERAGE(AM1479:AM1484)</f>
        <v>0.1599999964237213</v>
      </c>
      <c r="AN1485" s="4">
        <f>AVERAGE(AN1479:AN1484)</f>
        <v>111115</v>
      </c>
      <c r="AO1485" s="4">
        <f>AVERAGE(AO1479:AO1484)</f>
        <v>0.832451688978407</v>
      </c>
      <c r="AP1485" s="4">
        <f>AVERAGE(AP1479:AP1484)</f>
        <v>0.003419540159842662</v>
      </c>
      <c r="AQ1485" s="4">
        <f>AVERAGE(AQ1479:AQ1484)</f>
        <v>298.3138577779134</v>
      </c>
      <c r="AR1485" s="4">
        <f>AVERAGE(AR1479:AR1484)</f>
        <v>297.1506548563639</v>
      </c>
      <c r="AS1485" s="4">
        <f>AVERAGE(AS1479:AS1484)</f>
        <v>319.8272422002622</v>
      </c>
      <c r="AT1485" s="4">
        <f>AVERAGE(AT1479:AT1484)</f>
        <v>1.770518808820654</v>
      </c>
      <c r="AU1485" s="4">
        <f>AVERAGE(AU1479:AU1484)</f>
        <v>3.210872982509966</v>
      </c>
      <c r="AV1485" s="4">
        <f>AVERAGE(AV1479:AV1484)</f>
        <v>31.60367947361502</v>
      </c>
      <c r="AW1485" s="4">
        <f>AVERAGE(AW1479:AW1484)</f>
        <v>13.84202811660004</v>
      </c>
      <c r="AX1485" s="4">
        <f>AVERAGE(AX1479:AX1484)</f>
        <v>24.58225631713867</v>
      </c>
      <c r="AY1485" s="4">
        <f>AVERAGE(AY1479:AY1484)</f>
        <v>3.10134378504744</v>
      </c>
      <c r="AZ1485" s="4">
        <f>AVERAGE(AZ1479:AZ1484)</f>
        <v>0.240944939078682</v>
      </c>
      <c r="BA1485" s="4">
        <f>AVERAGE(BA1479:BA1484)</f>
        <v>1.804549568916862</v>
      </c>
      <c r="BB1485" s="4">
        <f>AVERAGE(BB1479:BB1484)</f>
        <v>1.296794216130577</v>
      </c>
      <c r="BC1485" s="4">
        <f>AVERAGE(BC1479:BC1484)</f>
        <v>0.1524499006728028</v>
      </c>
      <c r="BD1485" s="3">
        <f>AVERAGE(BD1479:BD1484)</f>
      </c>
      <c r="BE1485" s="3">
        <f>AVERAGE(BE1479:BE1484)</f>
      </c>
      <c r="BF1485" s="4">
        <f>AVERAGE(BF1479:BF1484)</f>
        <v>58.90265541937203</v>
      </c>
      <c r="BG1485" s="3">
        <f>AVERAGE(BG1479:BG1484)</f>
      </c>
      <c r="BH1485" s="3">
        <f>AVERAGE(BH1479:BH1484)</f>
      </c>
    </row>
    <row r="1486" ht="29" customHeight="1">
      <c r="A1486" t="s" s="2">
        <v>9</v>
      </c>
      <c r="B1486" t="s" s="5">
        <v>1528</v>
      </c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  <c r="AN1486" s="3"/>
      <c r="AO1486" s="3"/>
      <c r="AP1486" s="3"/>
      <c r="AQ1486" s="3"/>
      <c r="AR1486" s="3"/>
      <c r="AS1486" s="3"/>
      <c r="AT1486" s="3"/>
      <c r="AU1486" s="3"/>
      <c r="AV1486" s="3"/>
      <c r="AW1486" s="3"/>
      <c r="AX1486" s="3"/>
      <c r="AY1486" s="3"/>
      <c r="AZ1486" s="3"/>
      <c r="BA1486" s="3"/>
      <c r="BB1486" s="3"/>
      <c r="BC1486" s="3"/>
      <c r="BD1486" s="3"/>
      <c r="BE1486" s="3"/>
      <c r="BF1486" s="3"/>
      <c r="BG1486" s="3"/>
      <c r="BH1486" s="3"/>
    </row>
    <row r="1487" ht="16" customHeight="1">
      <c r="A1487" s="4">
        <v>1381</v>
      </c>
      <c r="B1487" t="s" s="2">
        <v>1529</v>
      </c>
      <c r="C1487" s="4">
        <v>7965.500030834228</v>
      </c>
      <c r="D1487" s="4">
        <v>0</v>
      </c>
      <c r="E1487" s="3">
        <f>(R1487-#REF!*(1000-T1487)/(1000-U1487))*AO1487</f>
      </c>
      <c r="F1487" s="4">
        <f>IF(AZ1487&lt;&gt;0,1/(1/AZ1487-1/N1487),0)</f>
        <v>0.2671016578400404</v>
      </c>
      <c r="G1487" s="3">
        <f>((BC1487-AP1487/2)*S1487-E1487)/(BC1487+AP1487/2)</f>
      </c>
      <c r="H1487" s="4">
        <f>AP1487*1000</f>
        <v>3.454997277818646</v>
      </c>
      <c r="I1487" s="4">
        <f>(AU1487-BA1487)</f>
        <v>1.402232979753592</v>
      </c>
      <c r="J1487" s="4">
        <f>(P1487+AT1487*D1487)</f>
        <v>25.16864585876465</v>
      </c>
      <c r="K1487" s="4">
        <v>6</v>
      </c>
      <c r="L1487" s="4">
        <f>(K1487*AI1487+AJ1487)</f>
        <v>1.420000016689301</v>
      </c>
      <c r="M1487" s="4">
        <v>1</v>
      </c>
      <c r="N1487" s="4">
        <f>L1487*(M1487+1)*(M1487+1)/(M1487*M1487+1)</f>
        <v>2.840000033378601</v>
      </c>
      <c r="O1487" s="4">
        <v>23.93009185791016</v>
      </c>
      <c r="P1487" s="4">
        <v>25.16864585876465</v>
      </c>
      <c r="Q1487" s="4">
        <v>23.18603324890137</v>
      </c>
      <c r="R1487" s="4">
        <v>100.0106353759766</v>
      </c>
      <c r="S1487" s="4">
        <v>101.8437042236328</v>
      </c>
      <c r="T1487" s="4">
        <v>13.73448657989502</v>
      </c>
      <c r="U1487" s="4">
        <v>17.81118392944336</v>
      </c>
      <c r="V1487" s="4">
        <v>46.77268218994141</v>
      </c>
      <c r="W1487" s="4">
        <v>60.64810943603516</v>
      </c>
      <c r="X1487" s="4">
        <v>499.4424743652344</v>
      </c>
      <c r="Y1487" s="4">
        <v>1998.744506835938</v>
      </c>
      <c r="Z1487" s="4">
        <v>558.0892333984375</v>
      </c>
      <c r="AA1487" s="4">
        <v>101.5965881347656</v>
      </c>
      <c r="AB1487" s="4">
        <v>2.877307415008545</v>
      </c>
      <c r="AC1487" s="4">
        <v>0.2711280882358551</v>
      </c>
      <c r="AD1487" s="4">
        <v>0.1003556028008461</v>
      </c>
      <c r="AE1487" s="4">
        <v>0.007168601267039776</v>
      </c>
      <c r="AF1487" s="4">
        <v>0.1111747249960899</v>
      </c>
      <c r="AG1487" s="4">
        <v>0.008537586778402328</v>
      </c>
      <c r="AH1487" s="4">
        <v>1</v>
      </c>
      <c r="AI1487" s="4">
        <v>-0.2195652425289154</v>
      </c>
      <c r="AJ1487" s="4">
        <v>2.737391471862793</v>
      </c>
      <c r="AK1487" s="4">
        <v>1</v>
      </c>
      <c r="AL1487" s="4">
        <v>0</v>
      </c>
      <c r="AM1487" s="4">
        <v>0.1599999964237213</v>
      </c>
      <c r="AN1487" s="4">
        <v>111115</v>
      </c>
      <c r="AO1487" s="4">
        <f>X1487*0.000001/(K1487*0.0001)</f>
        <v>0.8324041239420572</v>
      </c>
      <c r="AP1487" s="4">
        <f>(U1487-T1487)/(1000-U1487)*AO1487</f>
        <v>0.003454997277818646</v>
      </c>
      <c r="AQ1487" s="4">
        <f>(P1487+273.15)</f>
        <v>298.3186458587646</v>
      </c>
      <c r="AR1487" s="4">
        <f>(O1487+273.15)</f>
        <v>297.0800918579101</v>
      </c>
      <c r="AS1487" s="4">
        <f>(Y1487*AK1487+Z1487*AL1487)*AM1487</f>
        <v>319.7991139456826</v>
      </c>
      <c r="AT1487" s="4">
        <f>((AS1487+0.00000010773*(AR1487^4-AQ1487^4))-AP1487*44100)/(L1487*0.92*2*29.3+0.00000043092*AQ1487^3)</f>
        <v>1.742731690121697</v>
      </c>
      <c r="AU1487" s="4">
        <f>0.61365*EXP(17.502*J1487/(240.97+J1487))</f>
        <v>3.211788497625805</v>
      </c>
      <c r="AV1487" s="4">
        <f>AU1487*1000/AA1487</f>
        <v>31.61315312444783</v>
      </c>
      <c r="AW1487" s="4">
        <f>(AV1487-U1487)</f>
        <v>13.80196919500447</v>
      </c>
      <c r="AX1487" s="4">
        <f>IF(D1487,P1487,(O1487+P1487)/2)</f>
        <v>24.5493688583374</v>
      </c>
      <c r="AY1487" s="4">
        <f>0.61365*EXP(17.502*AX1487/(240.97+AX1487))</f>
        <v>3.095247867252495</v>
      </c>
      <c r="AZ1487" s="4">
        <f>IF(AW1487&lt;&gt;0,(1000-(AV1487+U1487)/2)/AW1487*AP1487,0)</f>
        <v>0.2441402929698367</v>
      </c>
      <c r="BA1487" s="4">
        <f>U1487*AA1487/1000</f>
        <v>1.809555517872213</v>
      </c>
      <c r="BB1487" s="4">
        <f>(AY1487-BA1487)</f>
        <v>1.285692349380281</v>
      </c>
      <c r="BC1487" s="4">
        <f>1/(1.6/F1487+1.37/N1487)</f>
        <v>0.1544968709373003</v>
      </c>
      <c r="BD1487" s="3">
        <f>G1487*AA1487*0.001</f>
      </c>
      <c r="BE1487" s="3">
        <f>G1487/S1487</f>
      </c>
      <c r="BF1487" s="4">
        <f>(1-AP1487*AA1487/AU1487/F1487)*100</f>
        <v>59.0830445723153</v>
      </c>
      <c r="BG1487" s="3">
        <f>(S1487-E1487/(N1487/1.35))</f>
      </c>
      <c r="BH1487" s="3">
        <f>E1487*BF1487/100/BG1487</f>
      </c>
    </row>
    <row r="1488" ht="16" customHeight="1">
      <c r="A1488" s="4">
        <v>1382</v>
      </c>
      <c r="B1488" t="s" s="2">
        <v>1530</v>
      </c>
      <c r="C1488" s="4">
        <v>7970.500030722469</v>
      </c>
      <c r="D1488" s="4">
        <v>0</v>
      </c>
      <c r="E1488" s="3">
        <f>(R1488-#REF!*(1000-T1488)/(1000-U1488))*AO1488</f>
      </c>
      <c r="F1488" s="4">
        <f>IF(AZ1488&lt;&gt;0,1/(1/AZ1488-1/N1488),0)</f>
        <v>0.2684118373033664</v>
      </c>
      <c r="G1488" s="3">
        <f>((BC1488-AP1488/2)*S1488-E1488)/(BC1488+AP1488/2)</f>
      </c>
      <c r="H1488" s="4">
        <f>AP1488*1000</f>
        <v>3.464551574424718</v>
      </c>
      <c r="I1488" s="4">
        <f>(AU1488-BA1488)</f>
        <v>1.399833248331181</v>
      </c>
      <c r="J1488" s="4">
        <f>(P1488+AT1488*D1488)</f>
        <v>25.16352844238281</v>
      </c>
      <c r="K1488" s="4">
        <v>6</v>
      </c>
      <c r="L1488" s="4">
        <f>(K1488*AI1488+AJ1488)</f>
        <v>1.420000016689301</v>
      </c>
      <c r="M1488" s="4">
        <v>1</v>
      </c>
      <c r="N1488" s="4">
        <f>L1488*(M1488+1)*(M1488+1)/(M1488*M1488+1)</f>
        <v>2.840000033378601</v>
      </c>
      <c r="O1488" s="4">
        <v>23.90485572814941</v>
      </c>
      <c r="P1488" s="4">
        <v>25.16352844238281</v>
      </c>
      <c r="Q1488" s="4">
        <v>23.1478157043457</v>
      </c>
      <c r="R1488" s="4">
        <v>97.23789978027344</v>
      </c>
      <c r="S1488" s="4">
        <v>101.3770751953125</v>
      </c>
      <c r="T1488" s="4">
        <v>13.7374382019043</v>
      </c>
      <c r="U1488" s="4">
        <v>17.82518196105957</v>
      </c>
      <c r="V1488" s="4">
        <v>46.85146331787109</v>
      </c>
      <c r="W1488" s="4">
        <v>60.78486251831055</v>
      </c>
      <c r="X1488" s="4">
        <v>499.4631042480469</v>
      </c>
      <c r="Y1488" s="4">
        <v>1998.777465820312</v>
      </c>
      <c r="Z1488" s="4">
        <v>554.4573364257812</v>
      </c>
      <c r="AA1488" s="4">
        <v>101.5965347290039</v>
      </c>
      <c r="AB1488" s="4">
        <v>2.877307415008545</v>
      </c>
      <c r="AC1488" s="4">
        <v>0.2711280882358551</v>
      </c>
      <c r="AD1488" s="4">
        <v>0.1003556028008461</v>
      </c>
      <c r="AE1488" s="4">
        <v>0.007168601267039776</v>
      </c>
      <c r="AF1488" s="4">
        <v>0.1111747249960899</v>
      </c>
      <c r="AG1488" s="4">
        <v>0.008537586778402328</v>
      </c>
      <c r="AH1488" s="4">
        <v>0.6666666865348816</v>
      </c>
      <c r="AI1488" s="4">
        <v>-0.2195652425289154</v>
      </c>
      <c r="AJ1488" s="4">
        <v>2.737391471862793</v>
      </c>
      <c r="AK1488" s="4">
        <v>1</v>
      </c>
      <c r="AL1488" s="4">
        <v>0</v>
      </c>
      <c r="AM1488" s="4">
        <v>0.1599999964237213</v>
      </c>
      <c r="AN1488" s="4">
        <v>111115</v>
      </c>
      <c r="AO1488" s="4">
        <f>X1488*0.000001/(K1488*0.0001)</f>
        <v>0.8324385070800779</v>
      </c>
      <c r="AP1488" s="4">
        <f>(U1488-T1488)/(1000-U1488)*AO1488</f>
        <v>0.003464551574424718</v>
      </c>
      <c r="AQ1488" s="4">
        <f>(P1488+273.15)</f>
        <v>298.3135284423828</v>
      </c>
      <c r="AR1488" s="4">
        <f>(O1488+273.15)</f>
        <v>297.0548557281494</v>
      </c>
      <c r="AS1488" s="4">
        <f>(Y1488*AK1488+Z1488*AL1488)*AM1488</f>
        <v>319.8043873830647</v>
      </c>
      <c r="AT1488" s="4">
        <f>((AS1488+0.00000010773*(AR1488^4-AQ1488^4))-AP1488*44100)/(L1488*0.92*2*29.3+0.00000043092*AQ1488^3)</f>
        <v>1.735440421131024</v>
      </c>
      <c r="AU1488" s="4">
        <f>0.61365*EXP(17.502*J1488/(240.97+J1488))</f>
        <v>3.210809966488784</v>
      </c>
      <c r="AV1488" s="4">
        <f>AU1488*1000/AA1488</f>
        <v>31.60353820190048</v>
      </c>
      <c r="AW1488" s="4">
        <f>(AV1488-U1488)</f>
        <v>13.77835624084091</v>
      </c>
      <c r="AX1488" s="4">
        <f>IF(D1488,P1488,(O1488+P1488)/2)</f>
        <v>24.53419208526611</v>
      </c>
      <c r="AY1488" s="4">
        <f>0.61365*EXP(17.502*AX1488/(240.97+AX1488))</f>
        <v>3.092438808667964</v>
      </c>
      <c r="AZ1488" s="4">
        <f>IF(AW1488&lt;&gt;0,(1000-(AV1488+U1488)/2)/AW1488*AP1488,0)</f>
        <v>0.2452344343716363</v>
      </c>
      <c r="BA1488" s="4">
        <f>U1488*AA1488/1000</f>
        <v>1.810976718157603</v>
      </c>
      <c r="BB1488" s="4">
        <f>(AY1488-BA1488)</f>
        <v>1.281462090510362</v>
      </c>
      <c r="BC1488" s="4">
        <f>1/(1.6/F1488+1.37/N1488)</f>
        <v>0.1551979681508889</v>
      </c>
      <c r="BD1488" s="3">
        <f>G1488*AA1488*0.001</f>
      </c>
      <c r="BE1488" s="3">
        <f>G1488/S1488</f>
      </c>
      <c r="BF1488" s="4">
        <f>(1-AP1488*AA1488/AU1488/F1488)*100</f>
        <v>59.15775005797097</v>
      </c>
      <c r="BG1488" s="3">
        <f>(S1488-E1488/(N1488/1.35))</f>
      </c>
      <c r="BH1488" s="3">
        <f>E1488*BF1488/100/BG1488</f>
      </c>
    </row>
    <row r="1489" ht="16" customHeight="1">
      <c r="A1489" s="4">
        <v>1383</v>
      </c>
      <c r="B1489" t="s" s="2">
        <v>1531</v>
      </c>
      <c r="C1489" s="4">
        <v>7976.000030599535</v>
      </c>
      <c r="D1489" s="4">
        <v>0</v>
      </c>
      <c r="E1489" s="3">
        <f>(R1489-#REF!*(1000-T1489)/(1000-U1489))*AO1489</f>
      </c>
      <c r="F1489" s="4">
        <f>IF(AZ1489&lt;&gt;0,1/(1/AZ1489-1/N1489),0)</f>
        <v>0.2702440220125689</v>
      </c>
      <c r="G1489" s="3">
        <f>((BC1489-AP1489/2)*S1489-E1489)/(BC1489+AP1489/2)</f>
      </c>
      <c r="H1489" s="4">
        <f>AP1489*1000</f>
        <v>3.476564995013611</v>
      </c>
      <c r="I1489" s="4">
        <f>(AU1489-BA1489)</f>
        <v>1.395988144937992</v>
      </c>
      <c r="J1489" s="4">
        <f>(P1489+AT1489*D1489)</f>
        <v>25.15248489379883</v>
      </c>
      <c r="K1489" s="4">
        <v>6</v>
      </c>
      <c r="L1489" s="4">
        <f>(K1489*AI1489+AJ1489)</f>
        <v>1.420000016689301</v>
      </c>
      <c r="M1489" s="4">
        <v>1</v>
      </c>
      <c r="N1489" s="4">
        <f>L1489*(M1489+1)*(M1489+1)/(M1489*M1489+1)</f>
        <v>2.840000033378601</v>
      </c>
      <c r="O1489" s="4">
        <v>23.88129043579102</v>
      </c>
      <c r="P1489" s="4">
        <v>25.15248489379883</v>
      </c>
      <c r="Q1489" s="4">
        <v>23.12930488586426</v>
      </c>
      <c r="R1489" s="4">
        <v>87.28018188476562</v>
      </c>
      <c r="S1489" s="4">
        <v>96.97023773193359</v>
      </c>
      <c r="T1489" s="4">
        <v>13.74059677124023</v>
      </c>
      <c r="U1489" s="4">
        <v>17.84226036071777</v>
      </c>
      <c r="V1489" s="4">
        <v>46.93037033081055</v>
      </c>
      <c r="W1489" s="4">
        <v>60.9309196472168</v>
      </c>
      <c r="X1489" s="4">
        <v>499.4854125976562</v>
      </c>
      <c r="Y1489" s="4">
        <v>1998.905883789062</v>
      </c>
      <c r="Z1489" s="4">
        <v>551.5789794921875</v>
      </c>
      <c r="AA1489" s="4">
        <v>101.5964889526367</v>
      </c>
      <c r="AB1489" s="4">
        <v>2.877307415008545</v>
      </c>
      <c r="AC1489" s="4">
        <v>0.2711280882358551</v>
      </c>
      <c r="AD1489" s="4">
        <v>0.1003556028008461</v>
      </c>
      <c r="AE1489" s="4">
        <v>0.007168601267039776</v>
      </c>
      <c r="AF1489" s="4">
        <v>0.1111747249960899</v>
      </c>
      <c r="AG1489" s="4">
        <v>0.008537586778402328</v>
      </c>
      <c r="AH1489" s="4">
        <v>0.6666666865348816</v>
      </c>
      <c r="AI1489" s="4">
        <v>-0.2195652425289154</v>
      </c>
      <c r="AJ1489" s="4">
        <v>2.737391471862793</v>
      </c>
      <c r="AK1489" s="4">
        <v>1</v>
      </c>
      <c r="AL1489" s="4">
        <v>0</v>
      </c>
      <c r="AM1489" s="4">
        <v>0.1599999964237213</v>
      </c>
      <c r="AN1489" s="4">
        <v>111115</v>
      </c>
      <c r="AO1489" s="4">
        <f>X1489*0.000001/(K1489*0.0001)</f>
        <v>0.8324756876627604</v>
      </c>
      <c r="AP1489" s="4">
        <f>(U1489-T1489)/(1000-U1489)*AO1489</f>
        <v>0.003476564995013611</v>
      </c>
      <c r="AQ1489" s="4">
        <f>(P1489+273.15)</f>
        <v>298.3024848937988</v>
      </c>
      <c r="AR1489" s="4">
        <f>(O1489+273.15)</f>
        <v>297.031290435791</v>
      </c>
      <c r="AS1489" s="4">
        <f>(Y1489*AK1489+Z1489*AL1489)*AM1489</f>
        <v>319.8249342576055</v>
      </c>
      <c r="AT1489" s="4">
        <f>((AS1489+0.00000010773*(AR1489^4-AQ1489^4))-AP1489*44100)/(L1489*0.92*2*29.3+0.00000043092*AQ1489^3)</f>
        <v>1.728089163157854</v>
      </c>
      <c r="AU1489" s="4">
        <f>0.61365*EXP(17.502*J1489/(240.97+J1489))</f>
        <v>3.208699152565723</v>
      </c>
      <c r="AV1489" s="4">
        <f>AU1489*1000/AA1489</f>
        <v>31.58277599594596</v>
      </c>
      <c r="AW1489" s="4">
        <f>(AV1489-U1489)</f>
        <v>13.74051563522818</v>
      </c>
      <c r="AX1489" s="4">
        <f>IF(D1489,P1489,(O1489+P1489)/2)</f>
        <v>24.51688766479492</v>
      </c>
      <c r="AY1489" s="4">
        <f>0.61365*EXP(17.502*AX1489/(240.97+AX1489))</f>
        <v>3.089238664342888</v>
      </c>
      <c r="AZ1489" s="4">
        <f>IF(AW1489&lt;&gt;0,(1000-(AV1489+U1489)/2)/AW1489*AP1489,0)</f>
        <v>0.2467629606769031</v>
      </c>
      <c r="BA1489" s="4">
        <f>U1489*AA1489/1000</f>
        <v>1.812711007627731</v>
      </c>
      <c r="BB1489" s="4">
        <f>(AY1489-BA1489)</f>
        <v>1.276527656715156</v>
      </c>
      <c r="BC1489" s="4">
        <f>1/(1.6/F1489+1.37/N1489)</f>
        <v>0.1561775395220681</v>
      </c>
      <c r="BD1489" s="3">
        <f>G1489*AA1489*0.001</f>
      </c>
      <c r="BE1489" s="3">
        <f>G1489/S1489</f>
      </c>
      <c r="BF1489" s="4">
        <f>(1-AP1489*AA1489/AU1489/F1489)*100</f>
        <v>59.26722885694102</v>
      </c>
      <c r="BG1489" s="3">
        <f>(S1489-E1489/(N1489/1.35))</f>
      </c>
      <c r="BH1489" s="3">
        <f>E1489*BF1489/100/BG1489</f>
      </c>
    </row>
    <row r="1490" ht="16" customHeight="1">
      <c r="A1490" s="4">
        <v>1384</v>
      </c>
      <c r="B1490" t="s" s="2">
        <v>1532</v>
      </c>
      <c r="C1490" s="4">
        <v>7981.000030487776</v>
      </c>
      <c r="D1490" s="4">
        <v>0</v>
      </c>
      <c r="E1490" s="3">
        <f>(R1490-#REF!*(1000-T1490)/(1000-U1490))*AO1490</f>
      </c>
      <c r="F1490" s="4">
        <f>IF(AZ1490&lt;&gt;0,1/(1/AZ1490-1/N1490),0)</f>
        <v>0.271449512613599</v>
      </c>
      <c r="G1490" s="3">
        <f>((BC1490-AP1490/2)*S1490-E1490)/(BC1490+AP1490/2)</f>
      </c>
      <c r="H1490" s="4">
        <f>AP1490*1000</f>
        <v>3.487339238724457</v>
      </c>
      <c r="I1490" s="4">
        <f>(AU1490-BA1490)</f>
        <v>1.394620888250729</v>
      </c>
      <c r="J1490" s="4">
        <f>(P1490+AT1490*D1490)</f>
        <v>25.15359878540039</v>
      </c>
      <c r="K1490" s="4">
        <v>6</v>
      </c>
      <c r="L1490" s="4">
        <f>(K1490*AI1490+AJ1490)</f>
        <v>1.420000016689301</v>
      </c>
      <c r="M1490" s="4">
        <v>1</v>
      </c>
      <c r="N1490" s="4">
        <f>L1490*(M1490+1)*(M1490+1)/(M1490*M1490+1)</f>
        <v>2.840000033378601</v>
      </c>
      <c r="O1490" s="4">
        <v>23.86208915710449</v>
      </c>
      <c r="P1490" s="4">
        <v>25.15359878540039</v>
      </c>
      <c r="Q1490" s="4">
        <v>23.08624267578125</v>
      </c>
      <c r="R1490" s="4">
        <v>77.55748748779297</v>
      </c>
      <c r="S1490" s="4">
        <v>89.98941802978516</v>
      </c>
      <c r="T1490" s="4">
        <v>13.74355411529541</v>
      </c>
      <c r="U1490" s="4">
        <v>17.85784530639648</v>
      </c>
      <c r="V1490" s="4">
        <v>46.99567413330078</v>
      </c>
      <c r="W1490" s="4">
        <v>61.05559921264648</v>
      </c>
      <c r="X1490" s="4">
        <v>499.4876708984375</v>
      </c>
      <c r="Y1490" s="4">
        <v>1999.08203125</v>
      </c>
      <c r="Z1490" s="4">
        <v>550.8645629882812</v>
      </c>
      <c r="AA1490" s="4">
        <v>101.596305847168</v>
      </c>
      <c r="AB1490" s="4">
        <v>2.877307415008545</v>
      </c>
      <c r="AC1490" s="4">
        <v>0.2711280882358551</v>
      </c>
      <c r="AD1490" s="4">
        <v>0.1003556028008461</v>
      </c>
      <c r="AE1490" s="4">
        <v>0.007168601267039776</v>
      </c>
      <c r="AF1490" s="4">
        <v>0.1111747249960899</v>
      </c>
      <c r="AG1490" s="4">
        <v>0.008537586778402328</v>
      </c>
      <c r="AH1490" s="4">
        <v>0.6666666865348816</v>
      </c>
      <c r="AI1490" s="4">
        <v>-0.2195652425289154</v>
      </c>
      <c r="AJ1490" s="4">
        <v>2.737391471862793</v>
      </c>
      <c r="AK1490" s="4">
        <v>1</v>
      </c>
      <c r="AL1490" s="4">
        <v>0</v>
      </c>
      <c r="AM1490" s="4">
        <v>0.1599999964237213</v>
      </c>
      <c r="AN1490" s="4">
        <v>111115</v>
      </c>
      <c r="AO1490" s="4">
        <f>X1490*0.000001/(K1490*0.0001)</f>
        <v>0.8324794514973957</v>
      </c>
      <c r="AP1490" s="4">
        <f>(U1490-T1490)/(1000-U1490)*AO1490</f>
        <v>0.003487339238724457</v>
      </c>
      <c r="AQ1490" s="4">
        <f>(P1490+273.15)</f>
        <v>298.3035987854004</v>
      </c>
      <c r="AR1490" s="4">
        <f>(O1490+273.15)</f>
        <v>297.0120891571045</v>
      </c>
      <c r="AS1490" s="4">
        <f>(Y1490*AK1490+Z1490*AL1490)*AM1490</f>
        <v>319.8531178507255</v>
      </c>
      <c r="AT1490" s="4">
        <f>((AS1490+0.00000010773*(AR1490^4-AQ1490^4))-AP1490*44100)/(L1490*0.92*2*29.3+0.00000043092*AQ1490^3)</f>
        <v>1.720398387066615</v>
      </c>
      <c r="AU1490" s="4">
        <f>0.61365*EXP(17.502*J1490/(240.97+J1490))</f>
        <v>3.208912001770799</v>
      </c>
      <c r="AV1490" s="4">
        <f>AU1490*1000/AA1490</f>
        <v>31.58492796576667</v>
      </c>
      <c r="AW1490" s="4">
        <f>(AV1490-U1490)</f>
        <v>13.72708265937018</v>
      </c>
      <c r="AX1490" s="4">
        <f>IF(D1490,P1490,(O1490+P1490)/2)</f>
        <v>24.50784397125244</v>
      </c>
      <c r="AY1490" s="4">
        <f>0.61365*EXP(17.502*AX1490/(240.97+AX1490))</f>
        <v>3.087567346337036</v>
      </c>
      <c r="AZ1490" s="4">
        <f>IF(AW1490&lt;&gt;0,(1000-(AV1490+U1490)/2)/AW1490*AP1490,0)</f>
        <v>0.2477676766046967</v>
      </c>
      <c r="BA1490" s="4">
        <f>U1490*AA1490/1000</f>
        <v>1.81429111352007</v>
      </c>
      <c r="BB1490" s="4">
        <f>(AY1490-BA1490)</f>
        <v>1.273276232816966</v>
      </c>
      <c r="BC1490" s="4">
        <f>1/(1.6/F1490+1.37/N1490)</f>
        <v>0.1568215053827648</v>
      </c>
      <c r="BD1490" s="3">
        <f>G1490*AA1490*0.001</f>
      </c>
      <c r="BE1490" s="3">
        <f>G1490/S1490</f>
      </c>
      <c r="BF1490" s="4">
        <f>(1-AP1490*AA1490/AU1490/F1490)*100</f>
        <v>59.32521748992792</v>
      </c>
      <c r="BG1490" s="3">
        <f>(S1490-E1490/(N1490/1.35))</f>
      </c>
      <c r="BH1490" s="3">
        <f>E1490*BF1490/100/BG1490</f>
      </c>
    </row>
    <row r="1491" ht="16" customHeight="1">
      <c r="A1491" s="4">
        <v>1385</v>
      </c>
      <c r="B1491" t="s" s="2">
        <v>1533</v>
      </c>
      <c r="C1491" s="4">
        <v>7986.000030376017</v>
      </c>
      <c r="D1491" s="4">
        <v>0</v>
      </c>
      <c r="E1491" s="3">
        <f>(R1491-#REF!*(1000-T1491)/(1000-U1491))*AO1491</f>
      </c>
      <c r="F1491" s="4">
        <f>IF(AZ1491&lt;&gt;0,1/(1/AZ1491-1/N1491),0)</f>
        <v>0.2726741502550801</v>
      </c>
      <c r="G1491" s="3">
        <f>((BC1491-AP1491/2)*S1491-E1491)/(BC1491+AP1491/2)</f>
      </c>
      <c r="H1491" s="4">
        <f>AP1491*1000</f>
        <v>3.497520012055007</v>
      </c>
      <c r="I1491" s="4">
        <f>(AU1491-BA1491)</f>
        <v>1.392941394170618</v>
      </c>
      <c r="J1491" s="4">
        <f>(P1491+AT1491*D1491)</f>
        <v>25.15333366394043</v>
      </c>
      <c r="K1491" s="4">
        <v>6</v>
      </c>
      <c r="L1491" s="4">
        <f>(K1491*AI1491+AJ1491)</f>
        <v>1.420000016689301</v>
      </c>
      <c r="M1491" s="4">
        <v>1</v>
      </c>
      <c r="N1491" s="4">
        <f>L1491*(M1491+1)*(M1491+1)/(M1491*M1491+1)</f>
        <v>2.840000033378601</v>
      </c>
      <c r="O1491" s="4">
        <v>23.83855438232422</v>
      </c>
      <c r="P1491" s="4">
        <v>25.15333366394043</v>
      </c>
      <c r="Q1491" s="4">
        <v>23.02589988708496</v>
      </c>
      <c r="R1491" s="4">
        <v>71.36199951171875</v>
      </c>
      <c r="S1491" s="4">
        <v>82.5106201171875</v>
      </c>
      <c r="T1491" s="4">
        <v>13.74761390686035</v>
      </c>
      <c r="U1491" s="4">
        <v>17.87395286560059</v>
      </c>
      <c r="V1491" s="4">
        <v>47.07278060913086</v>
      </c>
      <c r="W1491" s="4">
        <v>61.19453048706055</v>
      </c>
      <c r="X1491" s="4">
        <v>499.4750366210938</v>
      </c>
      <c r="Y1491" s="4">
        <v>1999.236694335938</v>
      </c>
      <c r="Z1491" s="4">
        <v>549.7656860351562</v>
      </c>
      <c r="AA1491" s="4">
        <v>101.5958786010742</v>
      </c>
      <c r="AB1491" s="4">
        <v>2.877307415008545</v>
      </c>
      <c r="AC1491" s="4">
        <v>0.2711280882358551</v>
      </c>
      <c r="AD1491" s="4">
        <v>0.1003556028008461</v>
      </c>
      <c r="AE1491" s="4">
        <v>0.007168601267039776</v>
      </c>
      <c r="AF1491" s="4">
        <v>0.1111747249960899</v>
      </c>
      <c r="AG1491" s="4">
        <v>0.008537586778402328</v>
      </c>
      <c r="AH1491" s="4">
        <v>0.6666666865348816</v>
      </c>
      <c r="AI1491" s="4">
        <v>-0.2195652425289154</v>
      </c>
      <c r="AJ1491" s="4">
        <v>2.737391471862793</v>
      </c>
      <c r="AK1491" s="4">
        <v>1</v>
      </c>
      <c r="AL1491" s="4">
        <v>0</v>
      </c>
      <c r="AM1491" s="4">
        <v>0.1599999964237213</v>
      </c>
      <c r="AN1491" s="4">
        <v>111115</v>
      </c>
      <c r="AO1491" s="4">
        <f>X1491*0.000001/(K1491*0.0001)</f>
        <v>0.8324583943684895</v>
      </c>
      <c r="AP1491" s="4">
        <f>(U1491-T1491)/(1000-U1491)*AO1491</f>
        <v>0.003497520012055006</v>
      </c>
      <c r="AQ1491" s="4">
        <f>(P1491+273.15)</f>
        <v>298.3033336639404</v>
      </c>
      <c r="AR1491" s="4">
        <f>(O1491+273.15)</f>
        <v>296.9885543823242</v>
      </c>
      <c r="AS1491" s="4">
        <f>(Y1491*AK1491+Z1491*AL1491)*AM1491</f>
        <v>319.8778639439224</v>
      </c>
      <c r="AT1491" s="4">
        <f>((AS1491+0.00000010773*(AR1491^4-AQ1491^4))-AP1491*44100)/(L1491*0.92*2*29.3+0.00000043092*AQ1491^3)</f>
        <v>1.71259290599081</v>
      </c>
      <c r="AU1491" s="4">
        <f>0.61365*EXP(17.502*J1491/(240.97+J1491))</f>
        <v>3.208861339625498</v>
      </c>
      <c r="AV1491" s="4">
        <f>AU1491*1000/AA1491</f>
        <v>31.58456212801106</v>
      </c>
      <c r="AW1491" s="4">
        <f>(AV1491-U1491)</f>
        <v>13.71060926241048</v>
      </c>
      <c r="AX1491" s="4">
        <f>IF(D1491,P1491,(O1491+P1491)/2)</f>
        <v>24.49594402313232</v>
      </c>
      <c r="AY1491" s="4">
        <f>0.61365*EXP(17.502*AX1491/(240.97+AX1491))</f>
        <v>3.085369383017814</v>
      </c>
      <c r="AZ1491" s="4">
        <f>IF(AW1491&lt;&gt;0,(1000-(AV1491+U1491)/2)/AW1491*AP1491,0)</f>
        <v>0.248787553768925</v>
      </c>
      <c r="BA1491" s="4">
        <f>U1491*AA1491/1000</f>
        <v>1.81591994545488</v>
      </c>
      <c r="BB1491" s="4">
        <f>(AY1491-BA1491)</f>
        <v>1.269449437562935</v>
      </c>
      <c r="BC1491" s="4">
        <f>1/(1.6/F1491+1.37/N1491)</f>
        <v>0.157475256577095</v>
      </c>
      <c r="BD1491" s="3">
        <f>G1491*AA1491*0.001</f>
      </c>
      <c r="BE1491" s="3">
        <f>G1491/S1491</f>
      </c>
      <c r="BF1491" s="4">
        <f>(1-AP1491*AA1491/AU1491/F1491)*100</f>
        <v>59.38921548099023</v>
      </c>
      <c r="BG1491" s="3">
        <f>(S1491-E1491/(N1491/1.35))</f>
      </c>
      <c r="BH1491" s="3">
        <f>E1491*BF1491/100/BG1491</f>
      </c>
    </row>
    <row r="1492" ht="16" customHeight="1">
      <c r="A1492" s="4">
        <v>1386</v>
      </c>
      <c r="B1492" t="s" s="2">
        <v>1534</v>
      </c>
      <c r="C1492" s="4">
        <v>7991.500030253083</v>
      </c>
      <c r="D1492" s="4">
        <v>0</v>
      </c>
      <c r="E1492" s="3">
        <f>(R1492-#REF!*(1000-T1492)/(1000-U1492))*AO1492</f>
      </c>
      <c r="F1492" s="4">
        <f>IF(AZ1492&lt;&gt;0,1/(1/AZ1492-1/N1492),0)</f>
        <v>0.2741171893559007</v>
      </c>
      <c r="G1492" s="3">
        <f>((BC1492-AP1492/2)*S1492-E1492)/(BC1492+AP1492/2)</f>
      </c>
      <c r="H1492" s="4">
        <f>AP1492*1000</f>
        <v>3.508630399211802</v>
      </c>
      <c r="I1492" s="4">
        <f>(AU1492-BA1492)</f>
        <v>1.390640765410873</v>
      </c>
      <c r="J1492" s="4">
        <f>(P1492+AT1492*D1492)</f>
        <v>25.15072250366211</v>
      </c>
      <c r="K1492" s="4">
        <v>6</v>
      </c>
      <c r="L1492" s="4">
        <f>(K1492*AI1492+AJ1492)</f>
        <v>1.420000016689301</v>
      </c>
      <c r="M1492" s="4">
        <v>1</v>
      </c>
      <c r="N1492" s="4">
        <f>L1492*(M1492+1)*(M1492+1)/(M1492*M1492+1)</f>
        <v>2.840000033378601</v>
      </c>
      <c r="O1492" s="4">
        <v>23.80900192260742</v>
      </c>
      <c r="P1492" s="4">
        <v>25.15072250366211</v>
      </c>
      <c r="Q1492" s="4">
        <v>22.98824119567871</v>
      </c>
      <c r="R1492" s="4">
        <v>70.83428955078125</v>
      </c>
      <c r="S1492" s="4">
        <v>77.89994812011719</v>
      </c>
      <c r="T1492" s="4">
        <v>13.75226497650146</v>
      </c>
      <c r="U1492" s="4">
        <v>17.89174461364746</v>
      </c>
      <c r="V1492" s="4">
        <v>47.17037963867188</v>
      </c>
      <c r="W1492" s="4">
        <v>61.36092758178711</v>
      </c>
      <c r="X1492" s="4">
        <v>499.4620361328125</v>
      </c>
      <c r="Y1492" s="4">
        <v>1999.069091796875</v>
      </c>
      <c r="Z1492" s="4">
        <v>546.499267578125</v>
      </c>
      <c r="AA1492" s="4">
        <v>101.5955505371094</v>
      </c>
      <c r="AB1492" s="4">
        <v>2.877307415008545</v>
      </c>
      <c r="AC1492" s="4">
        <v>0.2711280882358551</v>
      </c>
      <c r="AD1492" s="4">
        <v>0.1003556028008461</v>
      </c>
      <c r="AE1492" s="4">
        <v>0.007168601267039776</v>
      </c>
      <c r="AF1492" s="4">
        <v>0.1111747249960899</v>
      </c>
      <c r="AG1492" s="4">
        <v>0.008537586778402328</v>
      </c>
      <c r="AH1492" s="4">
        <v>0.6666666865348816</v>
      </c>
      <c r="AI1492" s="4">
        <v>-0.2195652425289154</v>
      </c>
      <c r="AJ1492" s="4">
        <v>2.737391471862793</v>
      </c>
      <c r="AK1492" s="4">
        <v>1</v>
      </c>
      <c r="AL1492" s="4">
        <v>0</v>
      </c>
      <c r="AM1492" s="4">
        <v>0.1599999964237213</v>
      </c>
      <c r="AN1492" s="4">
        <v>111115</v>
      </c>
      <c r="AO1492" s="4">
        <f>X1492*0.000001/(K1492*0.0001)</f>
        <v>0.8324367268880206</v>
      </c>
      <c r="AP1492" s="4">
        <f>(U1492-T1492)/(1000-U1492)*AO1492</f>
        <v>0.003508630399211802</v>
      </c>
      <c r="AQ1492" s="4">
        <f>(P1492+273.15)</f>
        <v>298.3007225036621</v>
      </c>
      <c r="AR1492" s="4">
        <f>(O1492+273.15)</f>
        <v>296.9590019226074</v>
      </c>
      <c r="AS1492" s="4">
        <f>(Y1492*AK1492+Z1492*AL1492)*AM1492</f>
        <v>319.8510475382718</v>
      </c>
      <c r="AT1492" s="4">
        <f>((AS1492+0.00000010773*(AR1492^4-AQ1492^4))-AP1492*44100)/(L1492*0.92*2*29.3+0.00000043092*AQ1492^3)</f>
        <v>1.703274695409987</v>
      </c>
      <c r="AU1492" s="4">
        <f>0.61365*EXP(17.502*J1492/(240.97+J1492))</f>
        <v>3.208362409503748</v>
      </c>
      <c r="AV1492" s="4">
        <f>AU1492*1000/AA1492</f>
        <v>31.57975317365738</v>
      </c>
      <c r="AW1492" s="4">
        <f>(AV1492-U1492)</f>
        <v>13.68800856000992</v>
      </c>
      <c r="AX1492" s="4">
        <f>IF(D1492,P1492,(O1492+P1492)/2)</f>
        <v>24.47986221313477</v>
      </c>
      <c r="AY1492" s="4">
        <f>0.61365*EXP(17.502*AX1492/(240.97+AX1492))</f>
        <v>3.082401187899539</v>
      </c>
      <c r="AZ1492" s="4">
        <f>IF(AW1492&lt;&gt;0,(1000-(AV1492+U1492)/2)/AW1492*AP1492,0)</f>
        <v>0.2499882860019036</v>
      </c>
      <c r="BA1492" s="4">
        <f>U1492*AA1492/1000</f>
        <v>1.817721644092875</v>
      </c>
      <c r="BB1492" s="4">
        <f>(AY1492-BA1492)</f>
        <v>1.264679543806663</v>
      </c>
      <c r="BC1492" s="4">
        <f>1/(1.6/F1492+1.37/N1492)</f>
        <v>0.158245025251672</v>
      </c>
      <c r="BD1492" s="3">
        <f>G1492*AA1492*0.001</f>
      </c>
      <c r="BE1492" s="3">
        <f>G1492/S1492</f>
      </c>
      <c r="BF1492" s="4">
        <f>(1-AP1492*AA1492/AU1492/F1492)*100</f>
        <v>59.46850523475163</v>
      </c>
      <c r="BG1492" s="3">
        <f>(S1492-E1492/(N1492/1.35))</f>
      </c>
      <c r="BH1492" s="3">
        <f>E1492*BF1492/100/BG1492</f>
      </c>
    </row>
    <row r="1493" ht="16" customHeight="1">
      <c r="A1493" s="4">
        <v>1387</v>
      </c>
      <c r="B1493" t="s" s="2">
        <v>1535</v>
      </c>
      <c r="C1493" s="4">
        <v>7996.500030141324</v>
      </c>
      <c r="D1493" s="4">
        <v>0</v>
      </c>
      <c r="E1493" s="3">
        <f>(R1493-#REF!*(1000-T1493)/(1000-U1493))*AO1493</f>
      </c>
      <c r="F1493" s="4">
        <f>IF(AZ1493&lt;&gt;0,1/(1/AZ1493-1/N1493),0)</f>
        <v>0.2759223761967425</v>
      </c>
      <c r="G1493" s="3">
        <f>((BC1493-AP1493/2)*S1493-E1493)/(BC1493+AP1493/2)</f>
      </c>
      <c r="H1493" s="4">
        <f>AP1493*1000</f>
        <v>3.520746112406668</v>
      </c>
      <c r="I1493" s="4">
        <f>(AU1493-BA1493)</f>
        <v>1.38711245252035</v>
      </c>
      <c r="J1493" s="4">
        <f>(P1493+AT1493*D1493)</f>
        <v>25.14188003540039</v>
      </c>
      <c r="K1493" s="4">
        <v>6</v>
      </c>
      <c r="L1493" s="4">
        <f>(K1493*AI1493+AJ1493)</f>
        <v>1.420000016689301</v>
      </c>
      <c r="M1493" s="4">
        <v>1</v>
      </c>
      <c r="N1493" s="4">
        <f>L1493*(M1493+1)*(M1493+1)/(M1493*M1493+1)</f>
        <v>2.840000033378601</v>
      </c>
      <c r="O1493" s="4">
        <v>23.78657531738281</v>
      </c>
      <c r="P1493" s="4">
        <v>25.14188003540039</v>
      </c>
      <c r="Q1493" s="4">
        <v>22.96695709228516</v>
      </c>
      <c r="R1493" s="4">
        <v>70.78633117675781</v>
      </c>
      <c r="S1493" s="4">
        <v>76.28178405761719</v>
      </c>
      <c r="T1493" s="4">
        <v>13.75623321533203</v>
      </c>
      <c r="U1493" s="4">
        <v>17.90989112854004</v>
      </c>
      <c r="V1493" s="4">
        <v>47.24961853027344</v>
      </c>
      <c r="W1493" s="4">
        <v>61.50782012939453</v>
      </c>
      <c r="X1493" s="4">
        <v>499.4667358398438</v>
      </c>
      <c r="Y1493" s="4">
        <v>1998.851196289062</v>
      </c>
      <c r="Z1493" s="4">
        <v>542.94140625</v>
      </c>
      <c r="AA1493" s="4">
        <v>101.5953063964844</v>
      </c>
      <c r="AB1493" s="4">
        <v>2.877307415008545</v>
      </c>
      <c r="AC1493" s="4">
        <v>0.2711280882358551</v>
      </c>
      <c r="AD1493" s="4">
        <v>0.1003556028008461</v>
      </c>
      <c r="AE1493" s="4">
        <v>0.007168601267039776</v>
      </c>
      <c r="AF1493" s="4">
        <v>0.1111747249960899</v>
      </c>
      <c r="AG1493" s="4">
        <v>0.008537586778402328</v>
      </c>
      <c r="AH1493" s="4">
        <v>0.6666666865348816</v>
      </c>
      <c r="AI1493" s="4">
        <v>-0.2195652425289154</v>
      </c>
      <c r="AJ1493" s="4">
        <v>2.737391471862793</v>
      </c>
      <c r="AK1493" s="4">
        <v>1</v>
      </c>
      <c r="AL1493" s="4">
        <v>0</v>
      </c>
      <c r="AM1493" s="4">
        <v>0.1599999964237213</v>
      </c>
      <c r="AN1493" s="4">
        <v>111115</v>
      </c>
      <c r="AO1493" s="4">
        <f>X1493*0.000001/(K1493*0.0001)</f>
        <v>0.8324445597330729</v>
      </c>
      <c r="AP1493" s="4">
        <f>(U1493-T1493)/(1000-U1493)*AO1493</f>
        <v>0.003520746112406668</v>
      </c>
      <c r="AQ1493" s="4">
        <f>(P1493+273.15)</f>
        <v>298.2918800354004</v>
      </c>
      <c r="AR1493" s="4">
        <f>(O1493+273.15)</f>
        <v>296.9365753173828</v>
      </c>
      <c r="AS1493" s="4">
        <f>(Y1493*AK1493+Z1493*AL1493)*AM1493</f>
        <v>319.8161842578011</v>
      </c>
      <c r="AT1493" s="4">
        <f>((AS1493+0.00000010773*(AR1493^4-AQ1493^4))-AP1493*44100)/(L1493*0.92*2*29.3+0.00000043092*AQ1493^3)</f>
        <v>1.695099631484785</v>
      </c>
      <c r="AU1493" s="4">
        <f>0.61365*EXP(17.502*J1493/(240.97+J1493))</f>
        <v>3.206673329252053</v>
      </c>
      <c r="AV1493" s="4">
        <f>AU1493*1000/AA1493</f>
        <v>31.56320348833573</v>
      </c>
      <c r="AW1493" s="4">
        <f>(AV1493-U1493)</f>
        <v>13.65331235979569</v>
      </c>
      <c r="AX1493" s="4">
        <f>IF(D1493,P1493,(O1493+P1493)/2)</f>
        <v>24.4642276763916</v>
      </c>
      <c r="AY1493" s="4">
        <f>0.61365*EXP(17.502*AX1493/(240.97+AX1493))</f>
        <v>3.079517938483527</v>
      </c>
      <c r="AZ1493" s="4">
        <f>IF(AW1493&lt;&gt;0,(1000-(AV1493+U1493)/2)/AW1493*AP1493,0)</f>
        <v>0.2514887903500292</v>
      </c>
      <c r="BA1493" s="4">
        <f>U1493*AA1493/1000</f>
        <v>1.819560876731703</v>
      </c>
      <c r="BB1493" s="4">
        <f>(AY1493-BA1493)</f>
        <v>1.259957061751825</v>
      </c>
      <c r="BC1493" s="4">
        <f>1/(1.6/F1493+1.37/N1493)</f>
        <v>0.1592071058657105</v>
      </c>
      <c r="BD1493" s="3">
        <f>G1493*AA1493*0.001</f>
      </c>
      <c r="BE1493" s="3">
        <f>G1493/S1493</f>
      </c>
      <c r="BF1493" s="4">
        <f>(1-AP1493*AA1493/AU1493/F1493)*100</f>
        <v>59.57344706865577</v>
      </c>
      <c r="BG1493" s="3">
        <f>(S1493-E1493/(N1493/1.35))</f>
      </c>
      <c r="BH1493" s="3">
        <f>E1493*BF1493/100/BG1493</f>
      </c>
    </row>
    <row r="1494" ht="16" customHeight="1">
      <c r="A1494" s="4">
        <v>1388</v>
      </c>
      <c r="B1494" t="s" s="2">
        <v>1536</v>
      </c>
      <c r="C1494" s="4">
        <v>8001.500030029565</v>
      </c>
      <c r="D1494" s="4">
        <v>0</v>
      </c>
      <c r="E1494" s="3">
        <f>(R1494-#REF!*(1000-T1494)/(1000-U1494))*AO1494</f>
      </c>
      <c r="F1494" s="4">
        <f>IF(AZ1494&lt;&gt;0,1/(1/AZ1494-1/N1494),0)</f>
        <v>0.277688816226497</v>
      </c>
      <c r="G1494" s="3">
        <f>((BC1494-AP1494/2)*S1494-E1494)/(BC1494+AP1494/2)</f>
      </c>
      <c r="H1494" s="4">
        <f>AP1494*1000</f>
        <v>3.533491347400364</v>
      </c>
      <c r="I1494" s="4">
        <f>(AU1494-BA1494)</f>
        <v>1.384053186782438</v>
      </c>
      <c r="J1494" s="4">
        <f>(P1494+AT1494*D1494)</f>
        <v>25.13527488708496</v>
      </c>
      <c r="K1494" s="4">
        <v>6</v>
      </c>
      <c r="L1494" s="4">
        <f>(K1494*AI1494+AJ1494)</f>
        <v>1.420000016689301</v>
      </c>
      <c r="M1494" s="4">
        <v>1</v>
      </c>
      <c r="N1494" s="4">
        <f>L1494*(M1494+1)*(M1494+1)/(M1494*M1494+1)</f>
        <v>2.840000033378601</v>
      </c>
      <c r="O1494" s="4">
        <v>23.76484870910645</v>
      </c>
      <c r="P1494" s="4">
        <v>25.13527488708496</v>
      </c>
      <c r="Q1494" s="4">
        <v>22.92003059387207</v>
      </c>
      <c r="R1494" s="4">
        <v>70.7613525390625</v>
      </c>
      <c r="S1494" s="4">
        <v>75.65160369873047</v>
      </c>
      <c r="T1494" s="4">
        <v>13.75887489318848</v>
      </c>
      <c r="U1494" s="4">
        <v>17.92765808105469</v>
      </c>
      <c r="V1494" s="4">
        <v>47.32237243652344</v>
      </c>
      <c r="W1494" s="4">
        <v>61.64982604980469</v>
      </c>
      <c r="X1494" s="4">
        <v>499.4470520019531</v>
      </c>
      <c r="Y1494" s="4">
        <v>1998.908935546875</v>
      </c>
      <c r="Z1494" s="4">
        <v>541.6299438476562</v>
      </c>
      <c r="AA1494" s="4">
        <v>101.5949172973633</v>
      </c>
      <c r="AB1494" s="4">
        <v>2.877307415008545</v>
      </c>
      <c r="AC1494" s="4">
        <v>0.2711280882358551</v>
      </c>
      <c r="AD1494" s="4">
        <v>0.1003556028008461</v>
      </c>
      <c r="AE1494" s="4">
        <v>0.007168601267039776</v>
      </c>
      <c r="AF1494" s="4">
        <v>0.1111747249960899</v>
      </c>
      <c r="AG1494" s="4">
        <v>0.008537586778402328</v>
      </c>
      <c r="AH1494" s="4">
        <v>0.6666666865348816</v>
      </c>
      <c r="AI1494" s="4">
        <v>-0.2195652425289154</v>
      </c>
      <c r="AJ1494" s="4">
        <v>2.737391471862793</v>
      </c>
      <c r="AK1494" s="4">
        <v>1</v>
      </c>
      <c r="AL1494" s="4">
        <v>0</v>
      </c>
      <c r="AM1494" s="4">
        <v>0.1599999964237213</v>
      </c>
      <c r="AN1494" s="4">
        <v>111135</v>
      </c>
      <c r="AO1494" s="4">
        <f>X1494*0.000001/(K1494*0.0001)</f>
        <v>0.8324117533365883</v>
      </c>
      <c r="AP1494" s="4">
        <f>(U1494-T1494)/(1000-U1494)*AO1494</f>
        <v>0.003533491347400364</v>
      </c>
      <c r="AQ1494" s="4">
        <f>(P1494+273.15)</f>
        <v>298.2852748870849</v>
      </c>
      <c r="AR1494" s="4">
        <f>(O1494+273.15)</f>
        <v>296.9148487091064</v>
      </c>
      <c r="AS1494" s="4">
        <f>(Y1494*AK1494+Z1494*AL1494)*AM1494</f>
        <v>319.8254225388446</v>
      </c>
      <c r="AT1494" s="4">
        <f>((AS1494+0.00000010773*(AR1494^4-AQ1494^4))-AP1494*44100)/(L1494*0.92*2*29.3+0.00000043092*AQ1494^3)</f>
        <v>1.686904633979135</v>
      </c>
      <c r="AU1494" s="4">
        <f>0.61365*EXP(17.502*J1494/(240.97+J1494))</f>
        <v>3.205412126862596</v>
      </c>
      <c r="AV1494" s="4">
        <f>AU1494*1000/AA1494</f>
        <v>31.55091034210416</v>
      </c>
      <c r="AW1494" s="4">
        <f>(AV1494-U1494)</f>
        <v>13.62325226104947</v>
      </c>
      <c r="AX1494" s="4">
        <f>IF(D1494,P1494,(O1494+P1494)/2)</f>
        <v>24.4500617980957</v>
      </c>
      <c r="AY1494" s="4">
        <f>0.61365*EXP(17.502*AX1494/(240.97+AX1494))</f>
        <v>3.076907568298813</v>
      </c>
      <c r="AZ1494" s="4">
        <f>IF(AW1494&lt;&gt;0,(1000-(AV1494+U1494)/2)/AW1494*AP1494,0)</f>
        <v>0.2529554055569107</v>
      </c>
      <c r="BA1494" s="4">
        <f>U1494*AA1494/1000</f>
        <v>1.821358940080158</v>
      </c>
      <c r="BB1494" s="4">
        <f>(AY1494-BA1494)</f>
        <v>1.255548628218655</v>
      </c>
      <c r="BC1494" s="4">
        <f>1/(1.6/F1494+1.37/N1494)</f>
        <v>0.1601476007861932</v>
      </c>
      <c r="BD1494" s="3">
        <f>G1494*AA1494*0.001</f>
      </c>
      <c r="BE1494" s="3">
        <f>G1494/S1494</f>
      </c>
      <c r="BF1494" s="4">
        <f>(1-AP1494*AA1494/AU1494/F1494)*100</f>
        <v>59.66948678392823</v>
      </c>
      <c r="BG1494" s="3">
        <f>(S1494-E1494/(N1494/1.35))</f>
      </c>
      <c r="BH1494" s="3">
        <f>E1494*BF1494/100/BG1494</f>
      </c>
    </row>
    <row r="1495" ht="16" customHeight="1">
      <c r="A1495" s="4">
        <v>1389</v>
      </c>
      <c r="B1495" t="s" s="2">
        <v>1537</v>
      </c>
      <c r="C1495" s="4">
        <v>8007.000029906631</v>
      </c>
      <c r="D1495" s="4">
        <v>0</v>
      </c>
      <c r="E1495" s="3">
        <f>(R1495-#REF!*(1000-T1495)/(1000-U1495))*AO1495</f>
      </c>
      <c r="F1495" s="4">
        <f>IF(AZ1495&lt;&gt;0,1/(1/AZ1495-1/N1495),0)</f>
        <v>0.2791936856418445</v>
      </c>
      <c r="G1495" s="3">
        <f>((BC1495-AP1495/2)*S1495-E1495)/(BC1495+AP1495/2)</f>
      </c>
      <c r="H1495" s="4">
        <f>AP1495*1000</f>
        <v>3.546538456941608</v>
      </c>
      <c r="I1495" s="4">
        <f>(AU1495-BA1495)</f>
        <v>1.382325339945861</v>
      </c>
      <c r="J1495" s="4">
        <f>(P1495+AT1495*D1495)</f>
        <v>25.13583564758301</v>
      </c>
      <c r="K1495" s="4">
        <v>6</v>
      </c>
      <c r="L1495" s="4">
        <f>(K1495*AI1495+AJ1495)</f>
        <v>1.420000016689301</v>
      </c>
      <c r="M1495" s="4">
        <v>1</v>
      </c>
      <c r="N1495" s="4">
        <f>L1495*(M1495+1)*(M1495+1)/(M1495*M1495+1)</f>
        <v>2.840000033378601</v>
      </c>
      <c r="O1495" s="4">
        <v>23.73608779907227</v>
      </c>
      <c r="P1495" s="4">
        <v>25.13583564758301</v>
      </c>
      <c r="Q1495" s="4">
        <v>22.85577774047852</v>
      </c>
      <c r="R1495" s="4">
        <v>66.41032409667969</v>
      </c>
      <c r="S1495" s="4">
        <v>74.35552215576172</v>
      </c>
      <c r="T1495" s="4">
        <v>13.76158905029297</v>
      </c>
      <c r="U1495" s="4">
        <v>17.94577026367188</v>
      </c>
      <c r="V1495" s="4">
        <v>47.41112518310547</v>
      </c>
      <c r="W1495" s="4">
        <v>61.81673812866211</v>
      </c>
      <c r="X1495" s="4">
        <v>499.4372253417969</v>
      </c>
      <c r="Y1495" s="4">
        <v>1999.0185546875</v>
      </c>
      <c r="Z1495" s="4">
        <v>540.1589965820312</v>
      </c>
      <c r="AA1495" s="4">
        <v>101.5946273803711</v>
      </c>
      <c r="AB1495" s="4">
        <v>2.877307415008545</v>
      </c>
      <c r="AC1495" s="4">
        <v>0.2711280882358551</v>
      </c>
      <c r="AD1495" s="4">
        <v>0.1003556028008461</v>
      </c>
      <c r="AE1495" s="4">
        <v>0.007168601267039776</v>
      </c>
      <c r="AF1495" s="4">
        <v>0.1111747249960899</v>
      </c>
      <c r="AG1495" s="4">
        <v>0.008537586778402328</v>
      </c>
      <c r="AH1495" s="4">
        <v>0.6666666865348816</v>
      </c>
      <c r="AI1495" s="4">
        <v>-0.2195652425289154</v>
      </c>
      <c r="AJ1495" s="4">
        <v>2.737391471862793</v>
      </c>
      <c r="AK1495" s="4">
        <v>1</v>
      </c>
      <c r="AL1495" s="4">
        <v>0</v>
      </c>
      <c r="AM1495" s="4">
        <v>0.1599999964237213</v>
      </c>
      <c r="AN1495" s="4">
        <v>111135</v>
      </c>
      <c r="AO1495" s="4">
        <f>X1495*0.000001/(K1495*0.0001)</f>
        <v>0.8323953755696613</v>
      </c>
      <c r="AP1495" s="4">
        <f>(U1495-T1495)/(1000-U1495)*AO1495</f>
        <v>0.003546538456941608</v>
      </c>
      <c r="AQ1495" s="4">
        <f>(P1495+273.15)</f>
        <v>298.285835647583</v>
      </c>
      <c r="AR1495" s="4">
        <f>(O1495+273.15)</f>
        <v>296.8860877990722</v>
      </c>
      <c r="AS1495" s="4">
        <f>(Y1495*AK1495+Z1495*AL1495)*AM1495</f>
        <v>319.8429616009525</v>
      </c>
      <c r="AT1495" s="4">
        <f>((AS1495+0.00000010773*(AR1495^4-AQ1495^4))-AP1495*44100)/(L1495*0.92*2*29.3+0.00000043092*AQ1495^3)</f>
        <v>1.676804532431163</v>
      </c>
      <c r="AU1495" s="4">
        <f>0.61365*EXP(17.502*J1495/(240.97+J1495))</f>
        <v>3.205519182937349</v>
      </c>
      <c r="AV1495" s="4">
        <f>AU1495*1000/AA1495</f>
        <v>31.55205413506621</v>
      </c>
      <c r="AW1495" s="4">
        <f>(AV1495-U1495)</f>
        <v>13.60628387139433</v>
      </c>
      <c r="AX1495" s="4">
        <f>IF(D1495,P1495,(O1495+P1495)/2)</f>
        <v>24.43596172332764</v>
      </c>
      <c r="AY1495" s="4">
        <f>0.61365*EXP(17.502*AX1495/(240.97+AX1495))</f>
        <v>3.074311244779844</v>
      </c>
      <c r="AZ1495" s="4">
        <f>IF(AW1495&lt;&gt;0,(1000-(AV1495+U1495)/2)/AW1495*AP1495,0)</f>
        <v>0.2542035371855453</v>
      </c>
      <c r="BA1495" s="4">
        <f>U1495*AA1495/1000</f>
        <v>1.823193842991488</v>
      </c>
      <c r="BB1495" s="4">
        <f>(AY1495-BA1495)</f>
        <v>1.251117401788356</v>
      </c>
      <c r="BC1495" s="4">
        <f>1/(1.6/F1495+1.37/N1495)</f>
        <v>0.1609481003680072</v>
      </c>
      <c r="BD1495" s="3">
        <f>G1495*AA1495*0.001</f>
      </c>
      <c r="BE1495" s="3">
        <f>G1495/S1495</f>
      </c>
      <c r="BF1495" s="4">
        <f>(1-AP1495*AA1495/AU1495/F1495)*100</f>
        <v>59.74021574891516</v>
      </c>
      <c r="BG1495" s="3">
        <f>(S1495-E1495/(N1495/1.35))</f>
      </c>
      <c r="BH1495" s="3">
        <f>E1495*BF1495/100/BG1495</f>
      </c>
    </row>
    <row r="1496" ht="16" customHeight="1">
      <c r="A1496" s="4">
        <v>1390</v>
      </c>
      <c r="B1496" t="s" s="2">
        <v>1538</v>
      </c>
      <c r="C1496" s="4">
        <v>8012.000029794872</v>
      </c>
      <c r="D1496" s="4">
        <v>0</v>
      </c>
      <c r="E1496" s="3">
        <f>(R1496-#REF!*(1000-T1496)/(1000-U1496))*AO1496</f>
      </c>
      <c r="F1496" s="4">
        <f>IF(AZ1496&lt;&gt;0,1/(1/AZ1496-1/N1496),0)</f>
        <v>0.2804104523226649</v>
      </c>
      <c r="G1496" s="3">
        <f>((BC1496-AP1496/2)*S1496-E1496)/(BC1496+AP1496/2)</f>
      </c>
      <c r="H1496" s="4">
        <f>AP1496*1000</f>
        <v>3.556116597419816</v>
      </c>
      <c r="I1496" s="4">
        <f>(AU1496-BA1496)</f>
        <v>1.380572050458889</v>
      </c>
      <c r="J1496" s="4">
        <f>(P1496+AT1496*D1496)</f>
        <v>25.13453102111816</v>
      </c>
      <c r="K1496" s="4">
        <v>6</v>
      </c>
      <c r="L1496" s="4">
        <f>(K1496*AI1496+AJ1496)</f>
        <v>1.420000016689301</v>
      </c>
      <c r="M1496" s="4">
        <v>1</v>
      </c>
      <c r="N1496" s="4">
        <f>L1496*(M1496+1)*(M1496+1)/(M1496*M1496+1)</f>
        <v>2.840000033378601</v>
      </c>
      <c r="O1496" s="4">
        <v>23.7086124420166</v>
      </c>
      <c r="P1496" s="4">
        <v>25.13453102111816</v>
      </c>
      <c r="Q1496" s="4">
        <v>22.83209991455078</v>
      </c>
      <c r="R1496" s="4">
        <v>59.22887420654297</v>
      </c>
      <c r="S1496" s="4">
        <v>70.43080902099609</v>
      </c>
      <c r="T1496" s="4">
        <v>13.76521015167236</v>
      </c>
      <c r="U1496" s="4">
        <v>17.96059799194336</v>
      </c>
      <c r="V1496" s="4">
        <v>47.50080108642578</v>
      </c>
      <c r="W1496" s="4">
        <v>61.97046279907227</v>
      </c>
      <c r="X1496" s="4">
        <v>499.4408264160156</v>
      </c>
      <c r="Y1496" s="4">
        <v>1998.971801757812</v>
      </c>
      <c r="Z1496" s="4">
        <v>537.5775146484375</v>
      </c>
      <c r="AA1496" s="4">
        <v>101.5945053100586</v>
      </c>
      <c r="AB1496" s="4">
        <v>2.877307415008545</v>
      </c>
      <c r="AC1496" s="4">
        <v>0.2711280882358551</v>
      </c>
      <c r="AD1496" s="4">
        <v>0.1003556028008461</v>
      </c>
      <c r="AE1496" s="4">
        <v>0.007168601267039776</v>
      </c>
      <c r="AF1496" s="4">
        <v>0.1111747249960899</v>
      </c>
      <c r="AG1496" s="4">
        <v>0.008537586778402328</v>
      </c>
      <c r="AH1496" s="4">
        <v>0.6666666865348816</v>
      </c>
      <c r="AI1496" s="4">
        <v>-0.2195652425289154</v>
      </c>
      <c r="AJ1496" s="4">
        <v>2.737391471862793</v>
      </c>
      <c r="AK1496" s="4">
        <v>1</v>
      </c>
      <c r="AL1496" s="4">
        <v>0</v>
      </c>
      <c r="AM1496" s="4">
        <v>0.1599999964237213</v>
      </c>
      <c r="AN1496" s="4">
        <v>111135</v>
      </c>
      <c r="AO1496" s="4">
        <f>X1496*0.000001/(K1496*0.0001)</f>
        <v>0.8324013773600258</v>
      </c>
      <c r="AP1496" s="4">
        <f>(U1496-T1496)/(1000-U1496)*AO1496</f>
        <v>0.003556116597419816</v>
      </c>
      <c r="AQ1496" s="4">
        <f>(P1496+273.15)</f>
        <v>298.2845310211181</v>
      </c>
      <c r="AR1496" s="4">
        <f>(O1496+273.15)</f>
        <v>296.8586124420166</v>
      </c>
      <c r="AS1496" s="4">
        <f>(Y1496*AK1496+Z1496*AL1496)*AM1496</f>
        <v>319.8354811323698</v>
      </c>
      <c r="AT1496" s="4">
        <f>((AS1496+0.00000010773*(AR1496^4-AQ1496^4))-AP1496*44100)/(L1496*0.92*2*29.3+0.00000043092*AQ1496^3)</f>
        <v>1.668570985108685</v>
      </c>
      <c r="AU1496" s="4">
        <f>0.61365*EXP(17.502*J1496/(240.97+J1496))</f>
        <v>3.205270118523206</v>
      </c>
      <c r="AV1496" s="4">
        <f>AU1496*1000/AA1496</f>
        <v>31.54964049227829</v>
      </c>
      <c r="AW1496" s="4">
        <f>(AV1496-U1496)</f>
        <v>13.58904250033493</v>
      </c>
      <c r="AX1496" s="4">
        <f>IF(D1496,P1496,(O1496+P1496)/2)</f>
        <v>24.42157173156738</v>
      </c>
      <c r="AY1496" s="4">
        <f>0.61365*EXP(17.502*AX1496/(240.97+AX1496))</f>
        <v>3.071663512004068</v>
      </c>
      <c r="AZ1496" s="4">
        <f>IF(AW1496&lt;&gt;0,(1000-(AV1496+U1496)/2)/AW1496*AP1496,0)</f>
        <v>0.2552118375467853</v>
      </c>
      <c r="BA1496" s="4">
        <f>U1496*AA1496/1000</f>
        <v>1.824698068064317</v>
      </c>
      <c r="BB1496" s="4">
        <f>(AY1496-BA1496)</f>
        <v>1.246965443939751</v>
      </c>
      <c r="BC1496" s="4">
        <f>1/(1.6/F1496+1.37/N1496)</f>
        <v>0.1615948570008464</v>
      </c>
      <c r="BD1496" s="3">
        <f>G1496*AA1496*0.001</f>
      </c>
      <c r="BE1496" s="3">
        <f>G1496/S1496</f>
      </c>
      <c r="BF1496" s="4">
        <f>(1-AP1496*AA1496/AU1496/F1496)*100</f>
        <v>59.80357963526426</v>
      </c>
      <c r="BG1496" s="3">
        <f>(S1496-E1496/(N1496/1.35))</f>
      </c>
      <c r="BH1496" s="3">
        <f>E1496*BF1496/100/BG1496</f>
      </c>
    </row>
    <row r="1497" ht="16" customHeight="1">
      <c r="A1497" s="4">
        <v>1391</v>
      </c>
      <c r="B1497" t="s" s="2">
        <v>1539</v>
      </c>
      <c r="C1497" s="4">
        <v>8017.000029683113</v>
      </c>
      <c r="D1497" s="4">
        <v>0</v>
      </c>
      <c r="E1497" s="3">
        <f>(R1497-#REF!*(1000-T1497)/(1000-U1497))*AO1497</f>
      </c>
      <c r="F1497" s="4">
        <f>IF(AZ1497&lt;&gt;0,1/(1/AZ1497-1/N1497),0)</f>
        <v>0.2815452397186947</v>
      </c>
      <c r="G1497" s="3">
        <f>((BC1497-AP1497/2)*S1497-E1497)/(BC1497+AP1497/2)</f>
      </c>
      <c r="H1497" s="4">
        <f>AP1497*1000</f>
        <v>3.56590940111446</v>
      </c>
      <c r="I1497" s="4">
        <f>(AU1497-BA1497)</f>
        <v>1.379278011809951</v>
      </c>
      <c r="J1497" s="4">
        <f>(P1497+AT1497*D1497)</f>
        <v>25.13615036010742</v>
      </c>
      <c r="K1497" s="4">
        <v>6</v>
      </c>
      <c r="L1497" s="4">
        <f>(K1497*AI1497+AJ1497)</f>
        <v>1.420000016689301</v>
      </c>
      <c r="M1497" s="4">
        <v>1</v>
      </c>
      <c r="N1497" s="4">
        <f>L1497*(M1497+1)*(M1497+1)/(M1497*M1497+1)</f>
        <v>2.840000033378601</v>
      </c>
      <c r="O1497" s="4">
        <v>23.68962478637695</v>
      </c>
      <c r="P1497" s="4">
        <v>25.13615036010742</v>
      </c>
      <c r="Q1497" s="4">
        <v>22.84424781799316</v>
      </c>
      <c r="R1497" s="4">
        <v>51.95280075073242</v>
      </c>
      <c r="S1497" s="4">
        <v>64.85491943359375</v>
      </c>
      <c r="T1497" s="4">
        <v>13.76990413665771</v>
      </c>
      <c r="U1497" s="4">
        <v>17.97643089294434</v>
      </c>
      <c r="V1497" s="4">
        <v>47.57472991943359</v>
      </c>
      <c r="W1497" s="4">
        <v>62.10143280029297</v>
      </c>
      <c r="X1497" s="4">
        <v>499.4819641113281</v>
      </c>
      <c r="Y1497" s="4">
        <v>1998.741699218750</v>
      </c>
      <c r="Z1497" s="4">
        <v>532.175048828125</v>
      </c>
      <c r="AA1497" s="4">
        <v>101.5942077636719</v>
      </c>
      <c r="AB1497" s="4">
        <v>2.877307415008545</v>
      </c>
      <c r="AC1497" s="4">
        <v>0.2711280882358551</v>
      </c>
      <c r="AD1497" s="4">
        <v>0.1003556028008461</v>
      </c>
      <c r="AE1497" s="4">
        <v>0.007168601267039776</v>
      </c>
      <c r="AF1497" s="4">
        <v>0.1111747249960899</v>
      </c>
      <c r="AG1497" s="4">
        <v>0.008537586778402328</v>
      </c>
      <c r="AH1497" s="4">
        <v>0.6666666865348816</v>
      </c>
      <c r="AI1497" s="4">
        <v>-0.2195652425289154</v>
      </c>
      <c r="AJ1497" s="4">
        <v>2.737391471862793</v>
      </c>
      <c r="AK1497" s="4">
        <v>1</v>
      </c>
      <c r="AL1497" s="4">
        <v>0</v>
      </c>
      <c r="AM1497" s="4">
        <v>0.1599999964237213</v>
      </c>
      <c r="AN1497" s="4">
        <v>111135</v>
      </c>
      <c r="AO1497" s="4">
        <f>X1497*0.000001/(K1497*0.0001)</f>
        <v>0.8324699401855467</v>
      </c>
      <c r="AP1497" s="4">
        <f>(U1497-T1497)/(1000-U1497)*AO1497</f>
        <v>0.00356590940111446</v>
      </c>
      <c r="AQ1497" s="4">
        <f>(P1497+273.15)</f>
        <v>298.2861503601074</v>
      </c>
      <c r="AR1497" s="4">
        <f>(O1497+273.15)</f>
        <v>296.8396247863769</v>
      </c>
      <c r="AS1497" s="4">
        <f>(Y1497*AK1497+Z1497*AL1497)*AM1497</f>
        <v>319.7986647269427</v>
      </c>
      <c r="AT1497" s="4">
        <f>((AS1497+0.00000010773*(AR1497^4-AQ1497^4))-AP1497*44100)/(L1497*0.92*2*29.3+0.00000043092*AQ1497^3)</f>
        <v>1.660598183435429</v>
      </c>
      <c r="AU1497" s="4">
        <f>0.61365*EXP(17.502*J1497/(240.97+J1497))</f>
        <v>3.205579266797028</v>
      </c>
      <c r="AV1497" s="4">
        <f>AU1497*1000/AA1497</f>
        <v>31.55277586546898</v>
      </c>
      <c r="AW1497" s="4">
        <f>(AV1497-U1497)</f>
        <v>13.57634497252465</v>
      </c>
      <c r="AX1497" s="4">
        <f>IF(D1497,P1497,(O1497+P1497)/2)</f>
        <v>24.41288757324219</v>
      </c>
      <c r="AY1497" s="4">
        <f>0.61365*EXP(17.502*AX1497/(240.97+AX1497))</f>
        <v>3.070066607038391</v>
      </c>
      <c r="AZ1497" s="4">
        <f>IF(AW1497&lt;&gt;0,(1000-(AV1497+U1497)/2)/AW1497*AP1497,0)</f>
        <v>0.2561514955717116</v>
      </c>
      <c r="BA1497" s="4">
        <f>U1497*AA1497/1000</f>
        <v>1.826301254987076</v>
      </c>
      <c r="BB1497" s="4">
        <f>(AY1497-BA1497)</f>
        <v>1.243765352051315</v>
      </c>
      <c r="BC1497" s="4">
        <f>1/(1.6/F1497+1.37/N1497)</f>
        <v>0.1621976444159958</v>
      </c>
      <c r="BD1497" s="3">
        <f>G1497*AA1497*0.001</f>
      </c>
      <c r="BE1497" s="3">
        <f>G1497/S1497</f>
      </c>
      <c r="BF1497" s="4">
        <f>(1-AP1497*AA1497/AU1497/F1497)*100</f>
        <v>59.85933679772894</v>
      </c>
      <c r="BG1497" s="3">
        <f>(S1497-E1497/(N1497/1.35))</f>
      </c>
      <c r="BH1497" s="3">
        <f>E1497*BF1497/100/BG1497</f>
      </c>
    </row>
    <row r="1498" ht="16" customHeight="1">
      <c r="A1498" s="4">
        <v>1392</v>
      </c>
      <c r="B1498" t="s" s="2">
        <v>1540</v>
      </c>
      <c r="C1498" s="4">
        <v>8022.500029560179</v>
      </c>
      <c r="D1498" s="4">
        <v>0</v>
      </c>
      <c r="E1498" s="3">
        <f>(R1498-#REF!*(1000-T1498)/(1000-U1498))*AO1498</f>
      </c>
      <c r="F1498" s="4">
        <f>IF(AZ1498&lt;&gt;0,1/(1/AZ1498-1/N1498),0)</f>
        <v>0.28304986225399</v>
      </c>
      <c r="G1498" s="3">
        <f>((BC1498-AP1498/2)*S1498-E1498)/(BC1498+AP1498/2)</f>
      </c>
      <c r="H1498" s="4">
        <f>AP1498*1000</f>
        <v>3.577932013052874</v>
      </c>
      <c r="I1498" s="4">
        <f>(AU1498-BA1498)</f>
        <v>1.377213776404059</v>
      </c>
      <c r="J1498" s="4">
        <f>(P1498+AT1498*D1498)</f>
        <v>25.13574409484863</v>
      </c>
      <c r="K1498" s="4">
        <v>6</v>
      </c>
      <c r="L1498" s="4">
        <f>(K1498*AI1498+AJ1498)</f>
        <v>1.420000016689301</v>
      </c>
      <c r="M1498" s="4">
        <v>1</v>
      </c>
      <c r="N1498" s="4">
        <f>L1498*(M1498+1)*(M1498+1)/(M1498*M1498+1)</f>
        <v>2.840000033378601</v>
      </c>
      <c r="O1498" s="4">
        <v>23.68103218078613</v>
      </c>
      <c r="P1498" s="4">
        <v>25.13574409484863</v>
      </c>
      <c r="Q1498" s="4">
        <v>22.86203956604004</v>
      </c>
      <c r="R1498" s="4">
        <v>48.81998443603516</v>
      </c>
      <c r="S1498" s="4">
        <v>59.26616287231445</v>
      </c>
      <c r="T1498" s="4">
        <v>13.7755765914917</v>
      </c>
      <c r="U1498" s="4">
        <v>17.99608993530273</v>
      </c>
      <c r="V1498" s="4">
        <v>47.62485504150391</v>
      </c>
      <c r="W1498" s="4">
        <v>62.20777893066406</v>
      </c>
      <c r="X1498" s="4">
        <v>499.4951477050781</v>
      </c>
      <c r="Y1498" s="4">
        <v>1998.828125</v>
      </c>
      <c r="Z1498" s="4">
        <v>526.880371093750</v>
      </c>
      <c r="AA1498" s="4">
        <v>101.593620300293</v>
      </c>
      <c r="AB1498" s="4">
        <v>2.877307415008545</v>
      </c>
      <c r="AC1498" s="4">
        <v>0.2711280882358551</v>
      </c>
      <c r="AD1498" s="4">
        <v>0.1003556028008461</v>
      </c>
      <c r="AE1498" s="4">
        <v>0.007168601267039776</v>
      </c>
      <c r="AF1498" s="4">
        <v>0.1111747249960899</v>
      </c>
      <c r="AG1498" s="4">
        <v>0.008537586778402328</v>
      </c>
      <c r="AH1498" s="4">
        <v>0.6666666865348816</v>
      </c>
      <c r="AI1498" s="4">
        <v>-0.2195652425289154</v>
      </c>
      <c r="AJ1498" s="4">
        <v>2.737391471862793</v>
      </c>
      <c r="AK1498" s="4">
        <v>1</v>
      </c>
      <c r="AL1498" s="4">
        <v>0</v>
      </c>
      <c r="AM1498" s="4">
        <v>0.1599999964237213</v>
      </c>
      <c r="AN1498" s="4">
        <v>111135</v>
      </c>
      <c r="AO1498" s="4">
        <f>X1498*0.000001/(K1498*0.0001)</f>
        <v>0.8324919128417967</v>
      </c>
      <c r="AP1498" s="4">
        <f>(U1498-T1498)/(1000-U1498)*AO1498</f>
        <v>0.003577932013052874</v>
      </c>
      <c r="AQ1498" s="4">
        <f>(P1498+273.15)</f>
        <v>298.2857440948486</v>
      </c>
      <c r="AR1498" s="4">
        <f>(O1498+273.15)</f>
        <v>296.8310321807861</v>
      </c>
      <c r="AS1498" s="4">
        <f>(Y1498*AK1498+Z1498*AL1498)*AM1498</f>
        <v>319.8124928516336</v>
      </c>
      <c r="AT1498" s="4">
        <f>((AS1498+0.00000010773*(AR1498^4-AQ1498^4))-AP1498*44100)/(L1498*0.92*2*29.3+0.00000043092*AQ1498^3)</f>
        <v>1.65368288211716</v>
      </c>
      <c r="AU1498" s="4">
        <f>0.61365*EXP(17.502*J1498/(240.97+J1498))</f>
        <v>3.205501704181129</v>
      </c>
      <c r="AV1498" s="4">
        <f>AU1498*1000/AA1498</f>
        <v>31.55219485934478</v>
      </c>
      <c r="AW1498" s="4">
        <f>(AV1498-U1498)</f>
        <v>13.55610492404204</v>
      </c>
      <c r="AX1498" s="4">
        <f>IF(D1498,P1498,(O1498+P1498)/2)</f>
        <v>24.40838813781738</v>
      </c>
      <c r="AY1498" s="4">
        <f>0.61365*EXP(17.502*AX1498/(240.97+AX1498))</f>
        <v>3.069239504215263</v>
      </c>
      <c r="AZ1498" s="4">
        <f>IF(AW1498&lt;&gt;0,(1000-(AV1498+U1498)/2)/AW1498*AP1498,0)</f>
        <v>0.2573963417533915</v>
      </c>
      <c r="BA1498" s="4">
        <f>U1498*AA1498/1000</f>
        <v>1.82828792777707</v>
      </c>
      <c r="BB1498" s="4">
        <f>(AY1498-BA1498)</f>
        <v>1.240951576438193</v>
      </c>
      <c r="BC1498" s="4">
        <f>1/(1.6/F1498+1.37/N1498)</f>
        <v>0.1629962984557319</v>
      </c>
      <c r="BD1498" s="3">
        <f>G1498*AA1498*0.001</f>
      </c>
      <c r="BE1498" s="3">
        <f>G1498/S1498</f>
      </c>
      <c r="BF1498" s="4">
        <f>(1-AP1498*AA1498/AU1498/F1498)*100</f>
        <v>59.9373603514136</v>
      </c>
      <c r="BG1498" s="3">
        <f>(S1498-E1498/(N1498/1.35))</f>
      </c>
      <c r="BH1498" s="3">
        <f>E1498*BF1498/100/BG1498</f>
      </c>
    </row>
    <row r="1499" ht="16" customHeight="1">
      <c r="A1499" s="4">
        <v>1393</v>
      </c>
      <c r="B1499" t="s" s="2">
        <v>1541</v>
      </c>
      <c r="C1499" s="4">
        <v>8027.500029448420</v>
      </c>
      <c r="D1499" s="4">
        <v>0</v>
      </c>
      <c r="E1499" s="3">
        <f>(R1499-#REF!*(1000-T1499)/(1000-U1499))*AO1499</f>
      </c>
      <c r="F1499" s="4">
        <f>IF(AZ1499&lt;&gt;0,1/(1/AZ1499-1/N1499),0)</f>
        <v>0.284771646232903</v>
      </c>
      <c r="G1499" s="3">
        <f>((BC1499-AP1499/2)*S1499-E1499)/(BC1499+AP1499/2)</f>
      </c>
      <c r="H1499" s="4">
        <f>AP1499*1000</f>
        <v>3.591538142080191</v>
      </c>
      <c r="I1499" s="4">
        <f>(AU1499-BA1499)</f>
        <v>1.374832249218695</v>
      </c>
      <c r="J1499" s="4">
        <f>(P1499+AT1499*D1499)</f>
        <v>25.13377952575684</v>
      </c>
      <c r="K1499" s="4">
        <v>6</v>
      </c>
      <c r="L1499" s="4">
        <f>(K1499*AI1499+AJ1499)</f>
        <v>1.420000016689301</v>
      </c>
      <c r="M1499" s="4">
        <v>1</v>
      </c>
      <c r="N1499" s="4">
        <f>L1499*(M1499+1)*(M1499+1)/(M1499*M1499+1)</f>
        <v>2.840000033378601</v>
      </c>
      <c r="O1499" s="4">
        <v>23.67886161804199</v>
      </c>
      <c r="P1499" s="4">
        <v>25.13377952575684</v>
      </c>
      <c r="Q1499" s="4">
        <v>22.86716651916504</v>
      </c>
      <c r="R1499" s="4">
        <v>48.73904418945312</v>
      </c>
      <c r="S1499" s="4">
        <v>56.84542846679688</v>
      </c>
      <c r="T1499" s="4">
        <v>13.7794075012207</v>
      </c>
      <c r="U1499" s="4">
        <v>18.01592254638672</v>
      </c>
      <c r="V1499" s="4">
        <v>47.64793395996094</v>
      </c>
      <c r="W1499" s="4">
        <v>62.28715896606445</v>
      </c>
      <c r="X1499" s="4">
        <v>499.490722656250</v>
      </c>
      <c r="Y1499" s="4">
        <v>1998.938110351562</v>
      </c>
      <c r="Z1499" s="4">
        <v>519.6248779296875</v>
      </c>
      <c r="AA1499" s="4">
        <v>101.5931549072266</v>
      </c>
      <c r="AB1499" s="4">
        <v>2.877307415008545</v>
      </c>
      <c r="AC1499" s="4">
        <v>0.2711280882358551</v>
      </c>
      <c r="AD1499" s="4">
        <v>0.1003556028008461</v>
      </c>
      <c r="AE1499" s="4">
        <v>0.007168601267039776</v>
      </c>
      <c r="AF1499" s="4">
        <v>0.1111747249960899</v>
      </c>
      <c r="AG1499" s="4">
        <v>0.008537586778402328</v>
      </c>
      <c r="AH1499" s="4">
        <v>0.6666666865348816</v>
      </c>
      <c r="AI1499" s="4">
        <v>-0.2195652425289154</v>
      </c>
      <c r="AJ1499" s="4">
        <v>2.737391471862793</v>
      </c>
      <c r="AK1499" s="4">
        <v>1</v>
      </c>
      <c r="AL1499" s="4">
        <v>0</v>
      </c>
      <c r="AM1499" s="4">
        <v>0.1599999964237213</v>
      </c>
      <c r="AN1499" s="4">
        <v>111135</v>
      </c>
      <c r="AO1499" s="4">
        <f>X1499*0.000001/(K1499*0.0001)</f>
        <v>0.8324845377604165</v>
      </c>
      <c r="AP1499" s="4">
        <f>(U1499-T1499)/(1000-U1499)*AO1499</f>
        <v>0.003591538142080191</v>
      </c>
      <c r="AQ1499" s="4">
        <f>(P1499+273.15)</f>
        <v>298.2837795257568</v>
      </c>
      <c r="AR1499" s="4">
        <f>(O1499+273.15)</f>
        <v>296.828861618042</v>
      </c>
      <c r="AS1499" s="4">
        <f>(Y1499*AK1499+Z1499*AL1499)*AM1499</f>
        <v>319.8300905074902</v>
      </c>
      <c r="AT1499" s="4">
        <f>((AS1499+0.00000010773*(AR1499^4-AQ1499^4))-AP1499*44100)/(L1499*0.92*2*29.3+0.00000043092*AQ1499^3)</f>
        <v>1.647045259260189</v>
      </c>
      <c r="AU1499" s="4">
        <f>0.61365*EXP(17.502*J1499/(240.97+J1499))</f>
        <v>3.205126659270356</v>
      </c>
      <c r="AV1499" s="4">
        <f>AU1499*1000/AA1499</f>
        <v>31.54864776270835</v>
      </c>
      <c r="AW1499" s="4">
        <f>(AV1499-U1499)</f>
        <v>13.53272521632163</v>
      </c>
      <c r="AX1499" s="4">
        <f>IF(D1499,P1499,(O1499+P1499)/2)</f>
        <v>24.40632057189941</v>
      </c>
      <c r="AY1499" s="4">
        <f>0.61365*EXP(17.502*AX1499/(240.97+AX1499))</f>
        <v>3.068859501942158</v>
      </c>
      <c r="AZ1499" s="4">
        <f>IF(AW1499&lt;&gt;0,(1000-(AV1499+U1499)/2)/AW1499*AP1499,0)</f>
        <v>0.2588193851357722</v>
      </c>
      <c r="BA1499" s="4">
        <f>U1499*AA1499/1000</f>
        <v>1.830294410051662</v>
      </c>
      <c r="BB1499" s="4">
        <f>(AY1499-BA1499)</f>
        <v>1.238565091890496</v>
      </c>
      <c r="BC1499" s="4">
        <f>1/(1.6/F1499+1.37/N1499)</f>
        <v>0.1639094031218593</v>
      </c>
      <c r="BD1499" s="3">
        <f>G1499*AA1499*0.001</f>
      </c>
      <c r="BE1499" s="3">
        <f>G1499/S1499</f>
      </c>
      <c r="BF1499" s="4">
        <f>(1-AP1499*AA1499/AU1499/F1499)*100</f>
        <v>60.02366389020282</v>
      </c>
      <c r="BG1499" s="3">
        <f>(S1499-E1499/(N1499/1.35))</f>
      </c>
      <c r="BH1499" s="3">
        <f>E1499*BF1499/100/BG1499</f>
      </c>
    </row>
    <row r="1500" ht="16" customHeight="1">
      <c r="A1500" s="4">
        <v>1394</v>
      </c>
      <c r="B1500" t="s" s="2">
        <v>1542</v>
      </c>
      <c r="C1500" s="4">
        <v>8032.500029336661</v>
      </c>
      <c r="D1500" s="4">
        <v>0</v>
      </c>
      <c r="E1500" s="3">
        <f>(R1500-#REF!*(1000-T1500)/(1000-U1500))*AO1500</f>
      </c>
      <c r="F1500" s="4">
        <f>IF(AZ1500&lt;&gt;0,1/(1/AZ1500-1/N1500),0)</f>
        <v>0.2863122733407583</v>
      </c>
      <c r="G1500" s="3">
        <f>((BC1500-AP1500/2)*S1500-E1500)/(BC1500+AP1500/2)</f>
      </c>
      <c r="H1500" s="4">
        <f>AP1500*1000</f>
        <v>3.605108674900216</v>
      </c>
      <c r="I1500" s="4">
        <f>(AU1500-BA1500)</f>
        <v>1.373256912683885</v>
      </c>
      <c r="J1500" s="4">
        <f>(P1500+AT1500*D1500)</f>
        <v>25.13627624511719</v>
      </c>
      <c r="K1500" s="4">
        <v>6</v>
      </c>
      <c r="L1500" s="4">
        <f>(K1500*AI1500+AJ1500)</f>
        <v>1.420000016689301</v>
      </c>
      <c r="M1500" s="4">
        <v>1</v>
      </c>
      <c r="N1500" s="4">
        <f>L1500*(M1500+1)*(M1500+1)/(M1500*M1500+1)</f>
        <v>2.840000033378601</v>
      </c>
      <c r="O1500" s="4">
        <v>23.67806243896484</v>
      </c>
      <c r="P1500" s="4">
        <v>25.13627624511719</v>
      </c>
      <c r="Q1500" s="4">
        <v>22.86638450622559</v>
      </c>
      <c r="R1500" s="4">
        <v>48.88883209228516</v>
      </c>
      <c r="S1500" s="4">
        <v>55.96722412109375</v>
      </c>
      <c r="T1500" s="4">
        <v>13.78369235992432</v>
      </c>
      <c r="U1500" s="4">
        <v>18.03616523742676</v>
      </c>
      <c r="V1500" s="4">
        <v>47.66609573364258</v>
      </c>
      <c r="W1500" s="4">
        <v>62.36105346679688</v>
      </c>
      <c r="X1500" s="4">
        <v>499.4862670898438</v>
      </c>
      <c r="Y1500" s="4">
        <v>1999.038940429688</v>
      </c>
      <c r="Z1500" s="4">
        <v>509.1541137695312</v>
      </c>
      <c r="AA1500" s="4">
        <v>101.592903137207</v>
      </c>
      <c r="AB1500" s="4">
        <v>2.877307415008545</v>
      </c>
      <c r="AC1500" s="4">
        <v>0.2711280882358551</v>
      </c>
      <c r="AD1500" s="4">
        <v>0.1003556028008461</v>
      </c>
      <c r="AE1500" s="4">
        <v>0.007168601267039776</v>
      </c>
      <c r="AF1500" s="4">
        <v>0.1111747249960899</v>
      </c>
      <c r="AG1500" s="4">
        <v>0.008537586778402328</v>
      </c>
      <c r="AH1500" s="4">
        <v>0.6666666865348816</v>
      </c>
      <c r="AI1500" s="4">
        <v>-0.2195652425289154</v>
      </c>
      <c r="AJ1500" s="4">
        <v>2.737391471862793</v>
      </c>
      <c r="AK1500" s="4">
        <v>1</v>
      </c>
      <c r="AL1500" s="4">
        <v>0</v>
      </c>
      <c r="AM1500" s="4">
        <v>0.1599999964237213</v>
      </c>
      <c r="AN1500" s="4">
        <v>111135</v>
      </c>
      <c r="AO1500" s="4">
        <f>X1500*0.000001/(K1500*0.0001)</f>
        <v>0.8324771118164063</v>
      </c>
      <c r="AP1500" s="4">
        <f>(U1500-T1500)/(1000-U1500)*AO1500</f>
        <v>0.003605108674900216</v>
      </c>
      <c r="AQ1500" s="4">
        <f>(P1500+273.15)</f>
        <v>298.2862762451172</v>
      </c>
      <c r="AR1500" s="4">
        <f>(O1500+273.15)</f>
        <v>296.8280624389648</v>
      </c>
      <c r="AS1500" s="4">
        <f>(Y1500*AK1500+Z1500*AL1500)*AM1500</f>
        <v>319.8462233196296</v>
      </c>
      <c r="AT1500" s="4">
        <f>((AS1500+0.00000010773*(AR1500^4-AQ1500^4))-AP1500*44100)/(L1500*0.92*2*29.3+0.00000043092*AQ1500^3)</f>
        <v>1.639995034050391</v>
      </c>
      <c r="AU1500" s="4">
        <f>0.61365*EXP(17.502*J1500/(240.97+J1500))</f>
        <v>3.205603300616442</v>
      </c>
      <c r="AV1500" s="4">
        <f>AU1500*1000/AA1500</f>
        <v>31.55341762688966</v>
      </c>
      <c r="AW1500" s="4">
        <f>(AV1500-U1500)</f>
        <v>13.5172523894629</v>
      </c>
      <c r="AX1500" s="4">
        <f>IF(D1500,P1500,(O1500+P1500)/2)</f>
        <v>24.40716934204102</v>
      </c>
      <c r="AY1500" s="4">
        <f>0.61365*EXP(17.502*AX1500/(240.97+AX1500))</f>
        <v>3.069015494208733</v>
      </c>
      <c r="AZ1500" s="4">
        <f>IF(AW1500&lt;&gt;0,(1000-(AV1500+U1500)/2)/AW1500*AP1500,0)</f>
        <v>0.2600913747794196</v>
      </c>
      <c r="BA1500" s="4">
        <f>U1500*AA1500/1000</f>
        <v>1.832346387932557</v>
      </c>
      <c r="BB1500" s="4">
        <f>(AY1500-BA1500)</f>
        <v>1.236669106276176</v>
      </c>
      <c r="BC1500" s="4">
        <f>1/(1.6/F1500+1.37/N1500)</f>
        <v>0.1647256960362582</v>
      </c>
      <c r="BD1500" s="3">
        <f>G1500*AA1500*0.001</f>
      </c>
      <c r="BE1500" s="3">
        <f>G1500/S1500</f>
      </c>
      <c r="BF1500" s="4">
        <f>(1-AP1500*AA1500/AU1500/F1500)*100</f>
        <v>60.09457044980734</v>
      </c>
      <c r="BG1500" s="3">
        <f>(S1500-E1500/(N1500/1.35))</f>
      </c>
      <c r="BH1500" s="3">
        <f>E1500*BF1500/100/BG1500</f>
      </c>
    </row>
    <row r="1501" ht="16" customHeight="1">
      <c r="A1501" s="4">
        <v>1395</v>
      </c>
      <c r="B1501" t="s" s="2">
        <v>1543</v>
      </c>
      <c r="C1501" s="4">
        <v>8038.000029213727</v>
      </c>
      <c r="D1501" s="4">
        <v>0</v>
      </c>
      <c r="E1501" s="3">
        <f>(R1501-#REF!*(1000-T1501)/(1000-U1501))*AO1501</f>
      </c>
      <c r="F1501" s="4">
        <f>IF(AZ1501&lt;&gt;0,1/(1/AZ1501-1/N1501),0)</f>
        <v>0.2879435397089902</v>
      </c>
      <c r="G1501" s="3">
        <f>((BC1501-AP1501/2)*S1501-E1501)/(BC1501+AP1501/2)</f>
      </c>
      <c r="H1501" s="4">
        <f>AP1501*1000</f>
        <v>3.621335022337942</v>
      </c>
      <c r="I1501" s="4">
        <f>(AU1501-BA1501)</f>
        <v>1.372308349226104</v>
      </c>
      <c r="J1501" s="4">
        <f>(P1501+AT1501*D1501)</f>
        <v>25.14347267150879</v>
      </c>
      <c r="K1501" s="4">
        <v>6</v>
      </c>
      <c r="L1501" s="4">
        <f>(K1501*AI1501+AJ1501)</f>
        <v>1.420000016689301</v>
      </c>
      <c r="M1501" s="4">
        <v>1</v>
      </c>
      <c r="N1501" s="4">
        <f>L1501*(M1501+1)*(M1501+1)/(M1501*M1501+1)</f>
        <v>2.840000033378601</v>
      </c>
      <c r="O1501" s="4">
        <v>23.67696571350098</v>
      </c>
      <c r="P1501" s="4">
        <v>25.14347267150879</v>
      </c>
      <c r="Q1501" s="4">
        <v>22.86492919921875</v>
      </c>
      <c r="R1501" s="4">
        <v>49.07744979858398</v>
      </c>
      <c r="S1501" s="4">
        <v>55.71096420288086</v>
      </c>
      <c r="T1501" s="4">
        <v>13.78767871856689</v>
      </c>
      <c r="U1501" s="4">
        <v>18.05908966064453</v>
      </c>
      <c r="V1501" s="4">
        <v>47.68328475952148</v>
      </c>
      <c r="W1501" s="4">
        <v>62.44408416748047</v>
      </c>
      <c r="X1501" s="4">
        <v>499.4982299804688</v>
      </c>
      <c r="Y1501" s="4">
        <v>1998.7978515625</v>
      </c>
      <c r="Z1501" s="4">
        <v>502.9074096679688</v>
      </c>
      <c r="AA1501" s="4">
        <v>101.5925598144531</v>
      </c>
      <c r="AB1501" s="4">
        <v>2.877307415008545</v>
      </c>
      <c r="AC1501" s="4">
        <v>0.2711280882358551</v>
      </c>
      <c r="AD1501" s="4">
        <v>0.1003556028008461</v>
      </c>
      <c r="AE1501" s="4">
        <v>0.007168601267039776</v>
      </c>
      <c r="AF1501" s="4">
        <v>0.1111747249960899</v>
      </c>
      <c r="AG1501" s="4">
        <v>0.008537586778402328</v>
      </c>
      <c r="AH1501" s="4">
        <v>1</v>
      </c>
      <c r="AI1501" s="4">
        <v>-0.2195652425289154</v>
      </c>
      <c r="AJ1501" s="4">
        <v>2.737391471862793</v>
      </c>
      <c r="AK1501" s="4">
        <v>1</v>
      </c>
      <c r="AL1501" s="4">
        <v>0</v>
      </c>
      <c r="AM1501" s="4">
        <v>0.1599999964237213</v>
      </c>
      <c r="AN1501" s="4">
        <v>111135</v>
      </c>
      <c r="AO1501" s="4">
        <f>X1501*0.000001/(K1501*0.0001)</f>
        <v>0.8324970499674478</v>
      </c>
      <c r="AP1501" s="4">
        <f>(U1501-T1501)/(1000-U1501)*AO1501</f>
        <v>0.003621335022337943</v>
      </c>
      <c r="AQ1501" s="4">
        <f>(P1501+273.15)</f>
        <v>298.2934726715088</v>
      </c>
      <c r="AR1501" s="4">
        <f>(O1501+273.15)</f>
        <v>296.826965713501</v>
      </c>
      <c r="AS1501" s="4">
        <f>(Y1501*AK1501+Z1501*AL1501)*AM1501</f>
        <v>319.8076491017418</v>
      </c>
      <c r="AT1501" s="4">
        <f>((AS1501+0.00000010773*(AR1501^4-AQ1501^4))-AP1501*44100)/(L1501*0.92*2*29.3+0.00000043092*AQ1501^3)</f>
        <v>1.630333081937342</v>
      </c>
      <c r="AU1501" s="4">
        <f>0.61365*EXP(17.502*J1501/(240.97+J1501))</f>
        <v>3.206977495769706</v>
      </c>
      <c r="AV1501" s="4">
        <f>AU1501*1000/AA1501</f>
        <v>31.56705079217291</v>
      </c>
      <c r="AW1501" s="4">
        <f>(AV1501-U1501)</f>
        <v>13.50796113152838</v>
      </c>
      <c r="AX1501" s="4">
        <f>IF(D1501,P1501,(O1501+P1501)/2)</f>
        <v>24.41021919250488</v>
      </c>
      <c r="AY1501" s="4">
        <f>0.61365*EXP(17.502*AX1501/(240.97+AX1501))</f>
        <v>3.069576071936627</v>
      </c>
      <c r="AZ1501" s="4">
        <f>IF(AW1501&lt;&gt;0,(1000-(AV1501+U1501)/2)/AW1501*AP1501,0)</f>
        <v>0.2614368332666163</v>
      </c>
      <c r="BA1501" s="4">
        <f>U1501*AA1501/1000</f>
        <v>1.834669146543602</v>
      </c>
      <c r="BB1501" s="4">
        <f>(AY1501-BA1501)</f>
        <v>1.234906925393026</v>
      </c>
      <c r="BC1501" s="4">
        <f>1/(1.6/F1501+1.37/N1501)</f>
        <v>0.1655892531363657</v>
      </c>
      <c r="BD1501" s="3">
        <f>G1501*AA1501*0.001</f>
      </c>
      <c r="BE1501" s="3">
        <f>G1501/S1501</f>
      </c>
      <c r="BF1501" s="4">
        <f>(1-AP1501*AA1501/AU1501/F1501)*100</f>
        <v>60.15926365399887</v>
      </c>
      <c r="BG1501" s="3">
        <f>(S1501-E1501/(N1501/1.35))</f>
      </c>
      <c r="BH1501" s="3">
        <f>E1501*BF1501/100/BG1501</f>
      </c>
    </row>
    <row r="1502" ht="16" customHeight="1">
      <c r="A1502" s="4">
        <v>1396</v>
      </c>
      <c r="B1502" t="s" s="2">
        <v>1544</v>
      </c>
      <c r="C1502" s="4">
        <v>8043.000029101968</v>
      </c>
      <c r="D1502" s="4">
        <v>0</v>
      </c>
      <c r="E1502" s="3">
        <f>(R1502-#REF!*(1000-T1502)/(1000-U1502))*AO1502</f>
      </c>
      <c r="F1502" s="4">
        <f>IF(AZ1502&lt;&gt;0,1/(1/AZ1502-1/N1502),0)</f>
        <v>0.2893234428237</v>
      </c>
      <c r="G1502" s="3">
        <f>((BC1502-AP1502/2)*S1502-E1502)/(BC1502+AP1502/2)</f>
      </c>
      <c r="H1502" s="4">
        <f>AP1502*1000</f>
        <v>3.635489465631044</v>
      </c>
      <c r="I1502" s="4">
        <f>(AU1502-BA1502)</f>
        <v>1.37167703095317</v>
      </c>
      <c r="J1502" s="4">
        <f>(P1502+AT1502*D1502)</f>
        <v>25.15143394470215</v>
      </c>
      <c r="K1502" s="4">
        <v>6</v>
      </c>
      <c r="L1502" s="4">
        <f>(K1502*AI1502+AJ1502)</f>
        <v>1.420000016689301</v>
      </c>
      <c r="M1502" s="4">
        <v>1</v>
      </c>
      <c r="N1502" s="4">
        <f>L1502*(M1502+1)*(M1502+1)/(M1502*M1502+1)</f>
        <v>2.840000033378601</v>
      </c>
      <c r="O1502" s="4">
        <v>23.67680740356445</v>
      </c>
      <c r="P1502" s="4">
        <v>25.15143394470215</v>
      </c>
      <c r="Q1502" s="4">
        <v>22.86545753479004</v>
      </c>
      <c r="R1502" s="4">
        <v>49.21527481079102</v>
      </c>
      <c r="S1502" s="4">
        <v>55.73424530029297</v>
      </c>
      <c r="T1502" s="4">
        <v>13.79237270355225</v>
      </c>
      <c r="U1502" s="4">
        <v>18.08032417297363</v>
      </c>
      <c r="V1502" s="4">
        <v>47.69974136352539</v>
      </c>
      <c r="W1502" s="4">
        <v>62.51818466186523</v>
      </c>
      <c r="X1502" s="4">
        <v>499.5054626464844</v>
      </c>
      <c r="Y1502" s="4">
        <v>1998.812011718750</v>
      </c>
      <c r="Z1502" s="4">
        <v>510.3871459960938</v>
      </c>
      <c r="AA1502" s="4">
        <v>101.5922775268555</v>
      </c>
      <c r="AB1502" s="4">
        <v>2.877307415008545</v>
      </c>
      <c r="AC1502" s="4">
        <v>0.2711280882358551</v>
      </c>
      <c r="AD1502" s="4">
        <v>0.1003556028008461</v>
      </c>
      <c r="AE1502" s="4">
        <v>0.007168601267039776</v>
      </c>
      <c r="AF1502" s="4">
        <v>0.1111747249960899</v>
      </c>
      <c r="AG1502" s="4">
        <v>0.008537586778402328</v>
      </c>
      <c r="AH1502" s="4">
        <v>1</v>
      </c>
      <c r="AI1502" s="4">
        <v>-0.2195652425289154</v>
      </c>
      <c r="AJ1502" s="4">
        <v>2.737391471862793</v>
      </c>
      <c r="AK1502" s="4">
        <v>1</v>
      </c>
      <c r="AL1502" s="4">
        <v>0</v>
      </c>
      <c r="AM1502" s="4">
        <v>0.1599999964237213</v>
      </c>
      <c r="AN1502" s="4">
        <v>111115</v>
      </c>
      <c r="AO1502" s="4">
        <f>X1502*0.000001/(K1502*0.0001)</f>
        <v>0.8325091044108073</v>
      </c>
      <c r="AP1502" s="4">
        <f>(U1502-T1502)/(1000-U1502)*AO1502</f>
        <v>0.003635489465631044</v>
      </c>
      <c r="AQ1502" s="4">
        <f>(P1502+273.15)</f>
        <v>298.3014339447021</v>
      </c>
      <c r="AR1502" s="4">
        <f>(O1502+273.15)</f>
        <v>296.8268074035644</v>
      </c>
      <c r="AS1502" s="4">
        <f>(Y1502*AK1502+Z1502*AL1502)*AM1502</f>
        <v>319.8099147266912</v>
      </c>
      <c r="AT1502" s="4">
        <f>((AS1502+0.00000010773*(AR1502^4-AQ1502^4))-AP1502*44100)/(L1502*0.92*2*29.3+0.00000043092*AQ1502^3)</f>
        <v>1.622192895042651</v>
      </c>
      <c r="AU1502" s="4">
        <f>0.61365*EXP(17.502*J1502/(240.97+J1502))</f>
        <v>3.208498342109421</v>
      </c>
      <c r="AV1502" s="4">
        <f>AU1502*1000/AA1502</f>
        <v>31.58210860329682</v>
      </c>
      <c r="AW1502" s="4">
        <f>(AV1502-U1502)</f>
        <v>13.50178443032319</v>
      </c>
      <c r="AX1502" s="4">
        <f>IF(D1502,P1502,(O1502+P1502)/2)</f>
        <v>24.4141206741333</v>
      </c>
      <c r="AY1502" s="4">
        <f>0.61365*EXP(17.502*AX1502/(240.97+AX1502))</f>
        <v>3.070293314206915</v>
      </c>
      <c r="AZ1502" s="4">
        <f>IF(AW1502&lt;&gt;0,(1000-(AV1502+U1502)/2)/AW1502*AP1502,0)</f>
        <v>0.2625738737222834</v>
      </c>
      <c r="BA1502" s="4">
        <f>U1502*AA1502/1000</f>
        <v>1.836821311156251</v>
      </c>
      <c r="BB1502" s="4">
        <f>(AY1502-BA1502)</f>
        <v>1.233472003050664</v>
      </c>
      <c r="BC1502" s="4">
        <f>1/(1.6/F1502+1.37/N1502)</f>
        <v>0.1663191339985708</v>
      </c>
      <c r="BD1502" s="3">
        <f>G1502*AA1502*0.001</f>
      </c>
      <c r="BE1502" s="3">
        <f>G1502/S1502</f>
      </c>
      <c r="BF1502" s="4">
        <f>(1-AP1502*AA1502/AU1502/F1502)*100</f>
        <v>60.21327945349335</v>
      </c>
      <c r="BG1502" s="3">
        <f>(S1502-E1502/(N1502/1.35))</f>
      </c>
      <c r="BH1502" s="3">
        <f>E1502*BF1502/100/BG1502</f>
      </c>
    </row>
    <row r="1503" ht="16" customHeight="1">
      <c r="A1503" s="4">
        <v>1397</v>
      </c>
      <c r="B1503" t="s" s="2">
        <v>1545</v>
      </c>
      <c r="C1503" s="4">
        <v>8048.000028990209</v>
      </c>
      <c r="D1503" s="4">
        <v>0</v>
      </c>
      <c r="E1503" s="3">
        <f>(R1503-#REF!*(1000-T1503)/(1000-U1503))*AO1503</f>
      </c>
      <c r="F1503" s="4">
        <f>IF(AZ1503&lt;&gt;0,1/(1/AZ1503-1/N1503),0)</f>
        <v>0.2910582064406258</v>
      </c>
      <c r="G1503" s="3">
        <f>((BC1503-AP1503/2)*S1503-E1503)/(BC1503+AP1503/2)</f>
      </c>
      <c r="H1503" s="4">
        <f>AP1503*1000</f>
        <v>3.650791258762232</v>
      </c>
      <c r="I1503" s="4">
        <f>(AU1503-BA1503)</f>
        <v>1.369977777196314</v>
      </c>
      <c r="J1503" s="4">
        <f>(P1503+AT1503*D1503)</f>
        <v>25.15412902832031</v>
      </c>
      <c r="K1503" s="4">
        <v>6</v>
      </c>
      <c r="L1503" s="4">
        <f>(K1503*AI1503+AJ1503)</f>
        <v>1.420000016689301</v>
      </c>
      <c r="M1503" s="4">
        <v>1</v>
      </c>
      <c r="N1503" s="4">
        <f>L1503*(M1503+1)*(M1503+1)/(M1503*M1503+1)</f>
        <v>2.840000033378601</v>
      </c>
      <c r="O1503" s="4">
        <v>23.67684555053711</v>
      </c>
      <c r="P1503" s="4">
        <v>25.15412902832031</v>
      </c>
      <c r="Q1503" s="4">
        <v>22.86565208435059</v>
      </c>
      <c r="R1503" s="4">
        <v>49.41566467285156</v>
      </c>
      <c r="S1503" s="4">
        <v>55.81074523925781</v>
      </c>
      <c r="T1503" s="4">
        <v>13.79617309570312</v>
      </c>
      <c r="U1503" s="4">
        <v>18.10215759277344</v>
      </c>
      <c r="V1503" s="4">
        <v>47.71337509155273</v>
      </c>
      <c r="W1503" s="4">
        <v>62.59353637695312</v>
      </c>
      <c r="X1503" s="4">
        <v>499.49609375</v>
      </c>
      <c r="Y1503" s="4">
        <v>1998.974731445312</v>
      </c>
      <c r="Z1503" s="4">
        <v>527.224121093750</v>
      </c>
      <c r="AA1503" s="4">
        <v>101.5920639038086</v>
      </c>
      <c r="AB1503" s="4">
        <v>2.877307415008545</v>
      </c>
      <c r="AC1503" s="4">
        <v>0.2711280882358551</v>
      </c>
      <c r="AD1503" s="4">
        <v>0.1003556028008461</v>
      </c>
      <c r="AE1503" s="4">
        <v>0.007168601267039776</v>
      </c>
      <c r="AF1503" s="4">
        <v>0.1111747249960899</v>
      </c>
      <c r="AG1503" s="4">
        <v>0.008537586778402328</v>
      </c>
      <c r="AH1503" s="4">
        <v>0.6666666865348816</v>
      </c>
      <c r="AI1503" s="4">
        <v>-0.2195652425289154</v>
      </c>
      <c r="AJ1503" s="4">
        <v>2.737391471862793</v>
      </c>
      <c r="AK1503" s="4">
        <v>1</v>
      </c>
      <c r="AL1503" s="4">
        <v>0</v>
      </c>
      <c r="AM1503" s="4">
        <v>0.1599999964237213</v>
      </c>
      <c r="AN1503" s="4">
        <v>111115</v>
      </c>
      <c r="AO1503" s="4">
        <f>X1503*0.000001/(K1503*0.0001)</f>
        <v>0.8324934895833331</v>
      </c>
      <c r="AP1503" s="4">
        <f>(U1503-T1503)/(1000-U1503)*AO1503</f>
        <v>0.003650791258762232</v>
      </c>
      <c r="AQ1503" s="4">
        <f>(P1503+273.15)</f>
        <v>298.3041290283203</v>
      </c>
      <c r="AR1503" s="4">
        <f>(O1503+273.15)</f>
        <v>296.8268455505371</v>
      </c>
      <c r="AS1503" s="4">
        <f>(Y1503*AK1503+Z1503*AL1503)*AM1503</f>
        <v>319.8359498823593</v>
      </c>
      <c r="AT1503" s="4">
        <f>((AS1503+0.00000010773*(AR1503^4-AQ1503^4))-AP1503*44100)/(L1503*0.92*2*29.3+0.00000043092*AQ1503^3)</f>
        <v>1.614468765175623</v>
      </c>
      <c r="AU1503" s="4">
        <f>0.61365*EXP(17.502*J1503/(240.97+J1503))</f>
        <v>3.209013328158167</v>
      </c>
      <c r="AV1503" s="4">
        <f>AU1503*1000/AA1503</f>
        <v>31.58724416895978</v>
      </c>
      <c r="AW1503" s="4">
        <f>(AV1503-U1503)</f>
        <v>13.48508657618634</v>
      </c>
      <c r="AX1503" s="4">
        <f>IF(D1503,P1503,(O1503+P1503)/2)</f>
        <v>24.41548728942871</v>
      </c>
      <c r="AY1503" s="4">
        <f>0.61365*EXP(17.502*AX1503/(240.97+AX1503))</f>
        <v>3.07054458526525</v>
      </c>
      <c r="AZ1503" s="4">
        <f>IF(AW1503&lt;&gt;0,(1000-(AV1503+U1503)/2)/AW1503*AP1503,0)</f>
        <v>0.2640018973438889</v>
      </c>
      <c r="BA1503" s="4">
        <f>U1503*AA1503/1000</f>
        <v>1.839035550961853</v>
      </c>
      <c r="BB1503" s="4">
        <f>(AY1503-BA1503)</f>
        <v>1.231509034303397</v>
      </c>
      <c r="BC1503" s="4">
        <f>1/(1.6/F1503+1.37/N1503)</f>
        <v>0.1672359213159181</v>
      </c>
      <c r="BD1503" s="3">
        <f>G1503*AA1503*0.001</f>
      </c>
      <c r="BE1503" s="3">
        <f>G1503/S1503</f>
      </c>
      <c r="BF1503" s="4">
        <f>(1-AP1503*AA1503/AU1503/F1503)*100</f>
        <v>60.29040884059149</v>
      </c>
      <c r="BG1503" s="3">
        <f>(S1503-E1503/(N1503/1.35))</f>
      </c>
      <c r="BH1503" s="3">
        <f>E1503*BF1503/100/BG1503</f>
      </c>
    </row>
    <row r="1504" ht="16" customHeight="1">
      <c r="A1504" s="4">
        <v>1397</v>
      </c>
      <c r="B1504" t="s" s="2">
        <v>1545</v>
      </c>
      <c r="C1504" s="4">
        <v>8048.000028990209</v>
      </c>
      <c r="D1504" s="4">
        <v>0</v>
      </c>
      <c r="E1504" s="3">
        <f>(R1504-#REF!*(1000-T1504)/(1000-U1504))*AO1504</f>
      </c>
      <c r="F1504" s="4">
        <f>IF(AZ1504&lt;&gt;0,1/(1/AZ1504-1/N1504),0)</f>
        <v>0.2910582064406258</v>
      </c>
      <c r="G1504" s="3">
        <f>((BC1504-AP1504/2)*S1504-E1504)/(BC1504+AP1504/2)</f>
      </c>
      <c r="H1504" s="4">
        <f>AP1504*1000</f>
        <v>3.650791258762232</v>
      </c>
      <c r="I1504" s="4">
        <f>(AU1504-BA1504)</f>
        <v>1.369977777196314</v>
      </c>
      <c r="J1504" s="4">
        <f>(P1504+AT1504*D1504)</f>
        <v>25.15412902832031</v>
      </c>
      <c r="K1504" s="4">
        <v>6</v>
      </c>
      <c r="L1504" s="4">
        <f>(K1504*AI1504+AJ1504)</f>
        <v>1.420000016689301</v>
      </c>
      <c r="M1504" s="4">
        <v>1</v>
      </c>
      <c r="N1504" s="4">
        <f>L1504*(M1504+1)*(M1504+1)/(M1504*M1504+1)</f>
        <v>2.840000033378601</v>
      </c>
      <c r="O1504" s="4">
        <v>23.67684555053711</v>
      </c>
      <c r="P1504" s="4">
        <v>25.15412902832031</v>
      </c>
      <c r="Q1504" s="4">
        <v>22.86565208435059</v>
      </c>
      <c r="R1504" s="4">
        <v>49.41566467285156</v>
      </c>
      <c r="S1504" s="4">
        <v>55.81074523925781</v>
      </c>
      <c r="T1504" s="4">
        <v>13.79617309570312</v>
      </c>
      <c r="U1504" s="4">
        <v>18.10215759277344</v>
      </c>
      <c r="V1504" s="4">
        <v>47.71337509155273</v>
      </c>
      <c r="W1504" s="4">
        <v>62.59353637695312</v>
      </c>
      <c r="X1504" s="4">
        <v>499.49609375</v>
      </c>
      <c r="Y1504" s="4">
        <v>1998.974731445312</v>
      </c>
      <c r="Z1504" s="4">
        <v>527.224121093750</v>
      </c>
      <c r="AA1504" s="4">
        <v>101.5920639038086</v>
      </c>
      <c r="AB1504" s="4">
        <v>2.877307415008545</v>
      </c>
      <c r="AC1504" s="4">
        <v>0.2711280882358551</v>
      </c>
      <c r="AD1504" s="4">
        <v>0.1003556028008461</v>
      </c>
      <c r="AE1504" s="4">
        <v>0.007168601267039776</v>
      </c>
      <c r="AF1504" s="4">
        <v>0.1111747249960899</v>
      </c>
      <c r="AG1504" s="4">
        <v>0.008537586778402328</v>
      </c>
      <c r="AH1504" s="4">
        <v>0.6666666865348816</v>
      </c>
      <c r="AI1504" s="4">
        <v>-0.2195652425289154</v>
      </c>
      <c r="AJ1504" s="4">
        <v>2.737391471862793</v>
      </c>
      <c r="AK1504" s="4">
        <v>1</v>
      </c>
      <c r="AL1504" s="4">
        <v>0</v>
      </c>
      <c r="AM1504" s="4">
        <v>0.1599999964237213</v>
      </c>
      <c r="AN1504" s="4">
        <v>111115</v>
      </c>
      <c r="AO1504" s="4">
        <f>X1504*0.000001/(K1504*0.0001)</f>
        <v>0.8324934895833331</v>
      </c>
      <c r="AP1504" s="4">
        <f>(U1504-T1504)/(1000-U1504)*AO1504</f>
        <v>0.003650791258762232</v>
      </c>
      <c r="AQ1504" s="4">
        <f>(P1504+273.15)</f>
        <v>298.3041290283203</v>
      </c>
      <c r="AR1504" s="4">
        <f>(O1504+273.15)</f>
        <v>296.8268455505371</v>
      </c>
      <c r="AS1504" s="4">
        <f>(Y1504*AK1504+Z1504*AL1504)*AM1504</f>
        <v>319.8359498823593</v>
      </c>
      <c r="AT1504" s="4">
        <f>((AS1504+0.00000010773*(AR1504^4-AQ1504^4))-AP1504*44100)/(L1504*0.92*2*29.3+0.00000043092*AQ1504^3)</f>
        <v>1.614468765175623</v>
      </c>
      <c r="AU1504" s="4">
        <f>0.61365*EXP(17.502*J1504/(240.97+J1504))</f>
        <v>3.209013328158167</v>
      </c>
      <c r="AV1504" s="4">
        <f>AU1504*1000/AA1504</f>
        <v>31.58724416895978</v>
      </c>
      <c r="AW1504" s="4">
        <f>(AV1504-U1504)</f>
        <v>13.48508657618634</v>
      </c>
      <c r="AX1504" s="4">
        <f>IF(D1504,P1504,(O1504+P1504)/2)</f>
        <v>24.41548728942871</v>
      </c>
      <c r="AY1504" s="4">
        <f>0.61365*EXP(17.502*AX1504/(240.97+AX1504))</f>
        <v>3.07054458526525</v>
      </c>
      <c r="AZ1504" s="4">
        <f>IF(AW1504&lt;&gt;0,(1000-(AV1504+U1504)/2)/AW1504*AP1504,0)</f>
        <v>0.2640018973438889</v>
      </c>
      <c r="BA1504" s="4">
        <f>U1504*AA1504/1000</f>
        <v>1.839035550961853</v>
      </c>
      <c r="BB1504" s="4">
        <f>(AY1504-BA1504)</f>
        <v>1.231509034303397</v>
      </c>
      <c r="BC1504" s="4">
        <f>1/(1.6/F1504+1.37/N1504)</f>
        <v>0.1672359213159181</v>
      </c>
      <c r="BD1504" s="3">
        <f>G1504*AA1504*0.001</f>
      </c>
      <c r="BE1504" s="3">
        <f>G1504/S1504</f>
      </c>
      <c r="BF1504" s="4">
        <f>(1-AP1504*AA1504/AU1504/F1504)*100</f>
        <v>60.29040884059149</v>
      </c>
      <c r="BG1504" s="3">
        <f>(S1504-E1504/(N1504/1.35))</f>
      </c>
      <c r="BH1504" s="3">
        <f>E1504*BF1504/100/BG1504</f>
      </c>
    </row>
    <row r="1505" ht="16" customHeight="1">
      <c r="A1505" s="4">
        <v>1398</v>
      </c>
      <c r="B1505" t="s" s="2">
        <v>1547</v>
      </c>
      <c r="C1505" s="4">
        <v>8079.000032566488</v>
      </c>
      <c r="D1505" s="4">
        <v>0</v>
      </c>
      <c r="E1505" s="3">
        <f>(R1505-#REF!*(1000-T1505)/(1000-U1505))*AO1505</f>
      </c>
      <c r="F1505" s="4">
        <f>IF(AZ1505&lt;&gt;0,1/(1/AZ1505-1/N1505),0)</f>
        <v>0.2875686609088026</v>
      </c>
      <c r="G1505" s="3">
        <f>((BC1505-AP1505/2)*S1505-E1505)/(BC1505+AP1505/2)</f>
      </c>
      <c r="H1505" s="4">
        <f>AP1505*1000</f>
        <v>3.60855719483284</v>
      </c>
      <c r="I1505" s="4">
        <f>(AU1505-BA1505)</f>
        <v>1.369019934941608</v>
      </c>
      <c r="J1505" s="4">
        <f>(P1505+AT1505*D1505)</f>
        <v>25.15581321716309</v>
      </c>
      <c r="K1505" s="4">
        <v>6</v>
      </c>
      <c r="L1505" s="4">
        <f>(K1505*AI1505+AJ1505)</f>
        <v>1.420000016689301</v>
      </c>
      <c r="M1505" s="4">
        <v>1</v>
      </c>
      <c r="N1505" s="4">
        <f>L1505*(M1505+1)*(M1505+1)/(M1505*M1505+1)</f>
        <v>2.840000033378601</v>
      </c>
      <c r="O1505" s="4">
        <v>23.67440605163574</v>
      </c>
      <c r="P1505" s="4">
        <v>25.15581321716309</v>
      </c>
      <c r="Q1505" s="4">
        <v>22.86081123352051</v>
      </c>
      <c r="R1505" s="4">
        <v>49.61627197265625</v>
      </c>
      <c r="S1505" s="4">
        <v>55.98883819580078</v>
      </c>
      <c r="T1505" s="4">
        <v>13.85859680175781</v>
      </c>
      <c r="U1505" s="4">
        <v>18.11478805541992</v>
      </c>
      <c r="V1505" s="4">
        <v>48.24789428710938</v>
      </c>
      <c r="W1505" s="4">
        <v>62.64314651489258</v>
      </c>
      <c r="X1505" s="4">
        <v>499.4872741699219</v>
      </c>
      <c r="Y1505" s="4">
        <v>1998.974121093750</v>
      </c>
      <c r="Z1505" s="4">
        <v>532.3724975585938</v>
      </c>
      <c r="AA1505" s="4">
        <v>101.5918731689453</v>
      </c>
      <c r="AB1505" s="4">
        <v>2.508942365646362</v>
      </c>
      <c r="AC1505" s="4">
        <v>0.2916404902935028</v>
      </c>
      <c r="AD1505" s="4">
        <v>0.1865673959255219</v>
      </c>
      <c r="AE1505" s="4">
        <v>0.01183712296187878</v>
      </c>
      <c r="AF1505" s="4">
        <v>0.1995388716459274</v>
      </c>
      <c r="AG1505" s="4">
        <v>0.01313063409179449</v>
      </c>
      <c r="AH1505" s="4">
        <v>0.6666666865348816</v>
      </c>
      <c r="AI1505" s="4">
        <v>-0.2195652425289154</v>
      </c>
      <c r="AJ1505" s="4">
        <v>2.737391471862793</v>
      </c>
      <c r="AK1505" s="4">
        <v>1</v>
      </c>
      <c r="AL1505" s="4">
        <v>0</v>
      </c>
      <c r="AM1505" s="4">
        <v>0.1599999964237213</v>
      </c>
      <c r="AN1505" s="4">
        <v>111115</v>
      </c>
      <c r="AO1505" s="4">
        <f>X1505*0.000001/(K1505*0.0001)</f>
        <v>0.832478790283203</v>
      </c>
      <c r="AP1505" s="4">
        <f>(U1505-T1505)/(1000-U1505)*AO1505</f>
        <v>0.00360855719483284</v>
      </c>
      <c r="AQ1505" s="4">
        <f>(P1505+273.15)</f>
        <v>298.3058132171631</v>
      </c>
      <c r="AR1505" s="4">
        <f>(O1505+273.15)</f>
        <v>296.8244060516357</v>
      </c>
      <c r="AS1505" s="4">
        <f>(Y1505*AK1505+Z1505*AL1505)*AM1505</f>
        <v>319.8358522261115</v>
      </c>
      <c r="AT1505" s="4">
        <f>((AS1505+0.00000010773*(AR1505^4-AQ1505^4))-AP1505*44100)/(L1505*0.92*2*29.3+0.00000043092*AQ1505^3)</f>
        <v>1.635099235878667</v>
      </c>
      <c r="AU1505" s="4">
        <f>0.61365*EXP(17.502*J1505/(240.97+J1505))</f>
        <v>3.209335185550155</v>
      </c>
      <c r="AV1505" s="4">
        <f>AU1505*1000/AA1505</f>
        <v>31.59047161393601</v>
      </c>
      <c r="AW1505" s="4">
        <f>(AV1505-U1505)</f>
        <v>13.47568355851609</v>
      </c>
      <c r="AX1505" s="4">
        <f>IF(D1505,P1505,(O1505+P1505)/2)</f>
        <v>24.41510963439941</v>
      </c>
      <c r="AY1505" s="4">
        <f>0.61365*EXP(17.502*AX1505/(240.97+AX1505))</f>
        <v>3.070475146385511</v>
      </c>
      <c r="AZ1505" s="4">
        <f>IF(AW1505&lt;&gt;0,(1000-(AV1505+U1505)/2)/AW1505*AP1505,0)</f>
        <v>0.26112775974237</v>
      </c>
      <c r="BA1505" s="4">
        <f>U1505*AA1505/1000</f>
        <v>1.840315250608546</v>
      </c>
      <c r="BB1505" s="4">
        <f>(AY1505-BA1505)</f>
        <v>1.230159895776965</v>
      </c>
      <c r="BC1505" s="4">
        <f>1/(1.6/F1505+1.37/N1505)</f>
        <v>0.165390869590878</v>
      </c>
      <c r="BD1505" s="3">
        <f>G1505*AA1505*0.001</f>
      </c>
      <c r="BE1505" s="3">
        <f>G1505/S1505</f>
      </c>
      <c r="BF1505" s="4">
        <f>(1-AP1505*AA1505/AU1505/F1505)*100</f>
        <v>60.27755901055023</v>
      </c>
      <c r="BG1505" s="3">
        <f>(S1505-E1505/(N1505/1.35))</f>
      </c>
      <c r="BH1505" s="3">
        <f>E1505*BF1505/100/BG1505</f>
      </c>
    </row>
    <row r="1506" ht="16" customHeight="1">
      <c r="A1506" s="4">
        <v>1399</v>
      </c>
      <c r="B1506" t="s" s="2">
        <v>1548</v>
      </c>
      <c r="C1506" s="4">
        <v>8084.000032454729</v>
      </c>
      <c r="D1506" s="4">
        <v>0</v>
      </c>
      <c r="E1506" s="3">
        <f>(R1506-#REF!*(1000-T1506)/(1000-U1506))*AO1506</f>
      </c>
      <c r="F1506" s="4">
        <f>IF(AZ1506&lt;&gt;0,1/(1/AZ1506-1/N1506),0)</f>
        <v>0.2843657182737511</v>
      </c>
      <c r="G1506" s="3">
        <f>((BC1506-AP1506/2)*S1506-E1506)/(BC1506+AP1506/2)</f>
      </c>
      <c r="H1506" s="4">
        <f>AP1506*1000</f>
        <v>3.551228688338493</v>
      </c>
      <c r="I1506" s="4">
        <f>(AU1506-BA1506)</f>
        <v>1.360984881959733</v>
      </c>
      <c r="J1506" s="4">
        <f>(P1506+AT1506*D1506)</f>
        <v>25.15639877319336</v>
      </c>
      <c r="K1506" s="4">
        <v>6</v>
      </c>
      <c r="L1506" s="4">
        <f>(K1506*AI1506+AJ1506)</f>
        <v>1.420000016689301</v>
      </c>
      <c r="M1506" s="4">
        <v>1</v>
      </c>
      <c r="N1506" s="4">
        <f>L1506*(M1506+1)*(M1506+1)/(M1506*M1506+1)</f>
        <v>2.840000033378601</v>
      </c>
      <c r="O1506" s="4">
        <v>23.64724159240723</v>
      </c>
      <c r="P1506" s="4">
        <v>25.15639877319336</v>
      </c>
      <c r="Q1506" s="4">
        <v>22.81226921081543</v>
      </c>
      <c r="R1506" s="4">
        <v>50.17409896850586</v>
      </c>
      <c r="S1506" s="4">
        <v>57.19985961914062</v>
      </c>
      <c r="T1506" s="4">
        <v>14.00688076019287</v>
      </c>
      <c r="U1506" s="4">
        <v>18.19509315490723</v>
      </c>
      <c r="V1506" s="4">
        <v>48.84484481811523</v>
      </c>
      <c r="W1506" s="4">
        <v>62.99515914916992</v>
      </c>
      <c r="X1506" s="4">
        <v>499.4895324707031</v>
      </c>
      <c r="Y1506" s="4">
        <v>1998.703125</v>
      </c>
      <c r="Z1506" s="4">
        <v>544.7140502929688</v>
      </c>
      <c r="AA1506" s="4">
        <v>101.5912475585938</v>
      </c>
      <c r="AB1506" s="4">
        <v>2.508942365646362</v>
      </c>
      <c r="AC1506" s="4">
        <v>0.2916404902935028</v>
      </c>
      <c r="AD1506" s="4">
        <v>0.1865673959255219</v>
      </c>
      <c r="AE1506" s="4">
        <v>0.01183712296187878</v>
      </c>
      <c r="AF1506" s="4">
        <v>0.1995388716459274</v>
      </c>
      <c r="AG1506" s="4">
        <v>0.01313063409179449</v>
      </c>
      <c r="AH1506" s="4">
        <v>0.6666666865348816</v>
      </c>
      <c r="AI1506" s="4">
        <v>-0.2195652425289154</v>
      </c>
      <c r="AJ1506" s="4">
        <v>2.737391471862793</v>
      </c>
      <c r="AK1506" s="4">
        <v>1</v>
      </c>
      <c r="AL1506" s="4">
        <v>0</v>
      </c>
      <c r="AM1506" s="4">
        <v>0.1599999964237213</v>
      </c>
      <c r="AN1506" s="4">
        <v>111115</v>
      </c>
      <c r="AO1506" s="4">
        <f>X1506*0.000001/(K1506*0.0001)</f>
        <v>0.8324825541178386</v>
      </c>
      <c r="AP1506" s="4">
        <f>(U1506-T1506)/(1000-U1506)*AO1506</f>
        <v>0.003551228688338493</v>
      </c>
      <c r="AQ1506" s="4">
        <f>(P1506+273.15)</f>
        <v>298.3063987731933</v>
      </c>
      <c r="AR1506" s="4">
        <f>(O1506+273.15)</f>
        <v>296.7972415924072</v>
      </c>
      <c r="AS1506" s="4">
        <f>(Y1506*AK1506+Z1506*AL1506)*AM1506</f>
        <v>319.7924928520806</v>
      </c>
      <c r="AT1506" s="4">
        <f>((AS1506+0.00000010773*(AR1506^4-AQ1506^4))-AP1506*44100)/(L1506*0.92*2*29.3+0.00000043092*AQ1506^3)</f>
        <v>1.659782049845536</v>
      </c>
      <c r="AU1506" s="4">
        <f>0.61365*EXP(17.502*J1506/(240.97+J1506))</f>
        <v>3.209447095011587</v>
      </c>
      <c r="AV1506" s="4">
        <f>AU1506*1000/AA1506</f>
        <v>31.59176771759306</v>
      </c>
      <c r="AW1506" s="4">
        <f>(AV1506-U1506)</f>
        <v>13.39667456268584</v>
      </c>
      <c r="AX1506" s="4">
        <f>IF(D1506,P1506,(O1506+P1506)/2)</f>
        <v>24.40182018280029</v>
      </c>
      <c r="AY1506" s="4">
        <f>0.61365*EXP(17.502*AX1506/(240.97+AX1506))</f>
        <v>3.068032508182467</v>
      </c>
      <c r="AZ1506" s="4">
        <f>IF(AW1506&lt;&gt;0,(1000-(AV1506+U1506)/2)/AW1506*AP1506,0)</f>
        <v>0.2584840295865093</v>
      </c>
      <c r="BA1506" s="4">
        <f>U1506*AA1506/1000</f>
        <v>1.848462213051855</v>
      </c>
      <c r="BB1506" s="4">
        <f>(AY1506-BA1506)</f>
        <v>1.219570295130613</v>
      </c>
      <c r="BC1506" s="4">
        <f>1/(1.6/F1506+1.37/N1506)</f>
        <v>0.1636942081371787</v>
      </c>
      <c r="BD1506" s="3">
        <f>G1506*AA1506*0.001</f>
      </c>
      <c r="BE1506" s="3">
        <f>G1506/S1506</f>
      </c>
      <c r="BF1506" s="4">
        <f>(1-AP1506*AA1506/AU1506/F1506)*100</f>
        <v>60.46993994850727</v>
      </c>
      <c r="BG1506" s="3">
        <f>(S1506-E1506/(N1506/1.35))</f>
      </c>
      <c r="BH1506" s="3">
        <f>E1506*BF1506/100/BG1506</f>
      </c>
    </row>
    <row r="1507" ht="16" customHeight="1">
      <c r="A1507" s="4">
        <v>1400</v>
      </c>
      <c r="B1507" t="s" s="2">
        <v>1549</v>
      </c>
      <c r="C1507" s="4">
        <v>8089.500032331795</v>
      </c>
      <c r="D1507" s="4">
        <v>0</v>
      </c>
      <c r="E1507" s="3">
        <f>(R1507-#REF!*(1000-T1507)/(1000-U1507))*AO1507</f>
      </c>
      <c r="F1507" s="4">
        <f>IF(AZ1507&lt;&gt;0,1/(1/AZ1507-1/N1507),0)</f>
        <v>0.2913409319222449</v>
      </c>
      <c r="G1507" s="3">
        <f>((BC1507-AP1507/2)*S1507-E1507)/(BC1507+AP1507/2)</f>
      </c>
      <c r="H1507" s="4">
        <f>AP1507*1000</f>
        <v>3.607316228584074</v>
      </c>
      <c r="I1507" s="4">
        <f>(AU1507-BA1507)</f>
        <v>1.352317910394504</v>
      </c>
      <c r="J1507" s="4">
        <f>(P1507+AT1507*D1507)</f>
        <v>25.15633964538574</v>
      </c>
      <c r="K1507" s="4">
        <v>6</v>
      </c>
      <c r="L1507" s="4">
        <f>(K1507*AI1507+AJ1507)</f>
        <v>1.420000016689301</v>
      </c>
      <c r="M1507" s="4">
        <v>1</v>
      </c>
      <c r="N1507" s="4">
        <f>L1507*(M1507+1)*(M1507+1)/(M1507*M1507+1)</f>
        <v>2.840000033378601</v>
      </c>
      <c r="O1507" s="4">
        <v>23.61696815490723</v>
      </c>
      <c r="P1507" s="4">
        <v>25.15633964538574</v>
      </c>
      <c r="Q1507" s="4">
        <v>22.75826072692871</v>
      </c>
      <c r="R1507" s="4">
        <v>50.40565872192383</v>
      </c>
      <c r="S1507" s="4">
        <v>57.80905151367188</v>
      </c>
      <c r="T1507" s="4">
        <v>14.0264720916748</v>
      </c>
      <c r="U1507" s="4">
        <v>18.28051376342773</v>
      </c>
      <c r="V1507" s="4">
        <v>49.02440643310547</v>
      </c>
      <c r="W1507" s="4">
        <v>63.38609313964844</v>
      </c>
      <c r="X1507" s="4">
        <v>499.4834899902344</v>
      </c>
      <c r="Y1507" s="4">
        <v>1998.641723632812</v>
      </c>
      <c r="Z1507" s="4">
        <v>550.4710693359375</v>
      </c>
      <c r="AA1507" s="4">
        <v>101.5900268554688</v>
      </c>
      <c r="AB1507" s="4">
        <v>2.508942365646362</v>
      </c>
      <c r="AC1507" s="4">
        <v>0.2916404902935028</v>
      </c>
      <c r="AD1507" s="4">
        <v>0.1865673959255219</v>
      </c>
      <c r="AE1507" s="4">
        <v>0.01183712296187878</v>
      </c>
      <c r="AF1507" s="4">
        <v>0.1995388716459274</v>
      </c>
      <c r="AG1507" s="4">
        <v>0.01313063409179449</v>
      </c>
      <c r="AH1507" s="4">
        <v>0.6666666865348816</v>
      </c>
      <c r="AI1507" s="4">
        <v>-0.2195652425289154</v>
      </c>
      <c r="AJ1507" s="4">
        <v>2.737391471862793</v>
      </c>
      <c r="AK1507" s="4">
        <v>1</v>
      </c>
      <c r="AL1507" s="4">
        <v>0</v>
      </c>
      <c r="AM1507" s="4">
        <v>0.1599999964237213</v>
      </c>
      <c r="AN1507" s="4">
        <v>111115</v>
      </c>
      <c r="AO1507" s="4">
        <f>X1507*0.000001/(K1507*0.0001)</f>
        <v>0.8324724833170573</v>
      </c>
      <c r="AP1507" s="4">
        <f>(U1507-T1507)/(1000-U1507)*AO1507</f>
        <v>0.003607316228584074</v>
      </c>
      <c r="AQ1507" s="4">
        <f>(P1507+273.15)</f>
        <v>298.3063396453857</v>
      </c>
      <c r="AR1507" s="4">
        <f>(O1507+273.15)</f>
        <v>296.7669681549072</v>
      </c>
      <c r="AS1507" s="4">
        <f>(Y1507*AK1507+Z1507*AL1507)*AM1507</f>
        <v>319.7826686335502</v>
      </c>
      <c r="AT1507" s="4">
        <f>((AS1507+0.00000010773*(AR1507^4-AQ1507^4))-AP1507*44100)/(L1507*0.92*2*29.3+0.00000043092*AQ1507^3)</f>
        <v>1.627693355266494</v>
      </c>
      <c r="AU1507" s="4">
        <f>0.61365*EXP(17.502*J1507/(240.97+J1507))</f>
        <v>3.209435794552893</v>
      </c>
      <c r="AV1507" s="4">
        <f>AU1507*1000/AA1507</f>
        <v>31.59203608754755</v>
      </c>
      <c r="AW1507" s="4">
        <f>(AV1507-U1507)</f>
        <v>13.31152232411981</v>
      </c>
      <c r="AX1507" s="4">
        <f>IF(D1507,P1507,(O1507+P1507)/2)</f>
        <v>24.38665390014648</v>
      </c>
      <c r="AY1507" s="4">
        <f>0.61365*EXP(17.502*AX1507/(240.97+AX1507))</f>
        <v>3.065246978777778</v>
      </c>
      <c r="AZ1507" s="4">
        <f>IF(AW1507&lt;&gt;0,(1000-(AV1507+U1507)/2)/AW1507*AP1507,0)</f>
        <v>0.2642344815056684</v>
      </c>
      <c r="BA1507" s="4">
        <f>U1507*AA1507/1000</f>
        <v>1.85711788415839</v>
      </c>
      <c r="BB1507" s="4">
        <f>(AY1507-BA1507)</f>
        <v>1.208129094619388</v>
      </c>
      <c r="BC1507" s="4">
        <f>1/(1.6/F1507+1.37/N1507)</f>
        <v>0.1673852524419896</v>
      </c>
      <c r="BD1507" s="3">
        <f>G1507*AA1507*0.001</f>
      </c>
      <c r="BE1507" s="3">
        <f>G1507/S1507</f>
      </c>
      <c r="BF1507" s="4">
        <f>(1-AP1507*AA1507/AU1507/F1507)*100</f>
        <v>60.80730807987662</v>
      </c>
      <c r="BG1507" s="3">
        <f>(S1507-E1507/(N1507/1.35))</f>
      </c>
      <c r="BH1507" s="3">
        <f>E1507*BF1507/100/BG1507</f>
      </c>
    </row>
    <row r="1508" ht="16" customHeight="1">
      <c r="A1508" s="4">
        <v>1401</v>
      </c>
      <c r="B1508" t="s" s="2">
        <v>1550</v>
      </c>
      <c r="C1508" s="4">
        <v>8094.500032220036</v>
      </c>
      <c r="D1508" s="4">
        <v>0</v>
      </c>
      <c r="E1508" s="3">
        <f>(R1508-#REF!*(1000-T1508)/(1000-U1508))*AO1508</f>
      </c>
      <c r="F1508" s="4">
        <f>IF(AZ1508&lt;&gt;0,1/(1/AZ1508-1/N1508),0)</f>
        <v>0.3042645108775086</v>
      </c>
      <c r="G1508" s="3">
        <f>((BC1508-AP1508/2)*S1508-E1508)/(BC1508+AP1508/2)</f>
      </c>
      <c r="H1508" s="4">
        <f>AP1508*1000</f>
        <v>3.732487793311256</v>
      </c>
      <c r="I1508" s="4">
        <f>(AU1508-BA1508)</f>
        <v>1.345286724637606</v>
      </c>
      <c r="J1508" s="4">
        <f>(P1508+AT1508*D1508)</f>
        <v>25.15469741821289</v>
      </c>
      <c r="K1508" s="4">
        <v>6</v>
      </c>
      <c r="L1508" s="4">
        <f>(K1508*AI1508+AJ1508)</f>
        <v>1.420000016689301</v>
      </c>
      <c r="M1508" s="4">
        <v>1</v>
      </c>
      <c r="N1508" s="4">
        <f>L1508*(M1508+1)*(M1508+1)/(M1508*M1508+1)</f>
        <v>2.840000033378601</v>
      </c>
      <c r="O1508" s="4">
        <v>23.59553146362305</v>
      </c>
      <c r="P1508" s="4">
        <v>25.15469741821289</v>
      </c>
      <c r="Q1508" s="4">
        <v>22.71726417541504</v>
      </c>
      <c r="R1508" s="4">
        <v>50.2783088684082</v>
      </c>
      <c r="S1508" s="4">
        <v>57.72986221313477</v>
      </c>
      <c r="T1508" s="4">
        <v>13.94544887542725</v>
      </c>
      <c r="U1508" s="4">
        <v>18.34675979614258</v>
      </c>
      <c r="V1508" s="4">
        <v>48.64287185668945</v>
      </c>
      <c r="W1508" s="4">
        <v>63.720703125</v>
      </c>
      <c r="X1508" s="4">
        <v>499.4887390136719</v>
      </c>
      <c r="Y1508" s="4">
        <v>1998.624877929688</v>
      </c>
      <c r="Z1508" s="4">
        <v>550.6085815429688</v>
      </c>
      <c r="AA1508" s="4">
        <v>101.5893402099609</v>
      </c>
      <c r="AB1508" s="4">
        <v>2.508942365646362</v>
      </c>
      <c r="AC1508" s="4">
        <v>0.2916404902935028</v>
      </c>
      <c r="AD1508" s="4">
        <v>0.1865673959255219</v>
      </c>
      <c r="AE1508" s="4">
        <v>0.01183712296187878</v>
      </c>
      <c r="AF1508" s="4">
        <v>0.1995388716459274</v>
      </c>
      <c r="AG1508" s="4">
        <v>0.01313063409179449</v>
      </c>
      <c r="AH1508" s="4">
        <v>0.6666666865348816</v>
      </c>
      <c r="AI1508" s="4">
        <v>-0.2195652425289154</v>
      </c>
      <c r="AJ1508" s="4">
        <v>2.737391471862793</v>
      </c>
      <c r="AK1508" s="4">
        <v>1</v>
      </c>
      <c r="AL1508" s="4">
        <v>0</v>
      </c>
      <c r="AM1508" s="4">
        <v>0.1599999964237213</v>
      </c>
      <c r="AN1508" s="4">
        <v>111115</v>
      </c>
      <c r="AO1508" s="4">
        <f>X1508*0.000001/(K1508*0.0001)</f>
        <v>0.832481231689453</v>
      </c>
      <c r="AP1508" s="4">
        <f>(U1508-T1508)/(1000-U1508)*AO1508</f>
        <v>0.003732487793311256</v>
      </c>
      <c r="AQ1508" s="4">
        <f>(P1508+273.15)</f>
        <v>298.3046974182129</v>
      </c>
      <c r="AR1508" s="4">
        <f>(O1508+273.15)</f>
        <v>296.745531463623</v>
      </c>
      <c r="AS1508" s="4">
        <f>(Y1508*AK1508+Z1508*AL1508)*AM1508</f>
        <v>319.7799733211104</v>
      </c>
      <c r="AT1508" s="4">
        <f>((AS1508+0.00000010773*(AR1508^4-AQ1508^4))-AP1508*44100)/(L1508*0.92*2*29.3+0.00000043092*AQ1508^3)</f>
        <v>1.562403738974591</v>
      </c>
      <c r="AU1508" s="4">
        <f>0.61365*EXP(17.502*J1508/(240.97+J1508))</f>
        <v>3.209121947318368</v>
      </c>
      <c r="AV1508" s="4">
        <f>AU1508*1000/AA1508</f>
        <v>31.58916024738302</v>
      </c>
      <c r="AW1508" s="4">
        <f>(AV1508-U1508)</f>
        <v>13.24240045124045</v>
      </c>
      <c r="AX1508" s="4">
        <f>IF(D1508,P1508,(O1508+P1508)/2)</f>
        <v>24.37511444091797</v>
      </c>
      <c r="AY1508" s="4">
        <f>0.61365*EXP(17.502*AX1508/(240.97+AX1508))</f>
        <v>3.063129054499611</v>
      </c>
      <c r="AZ1508" s="4">
        <f>IF(AW1508&lt;&gt;0,(1000-(AV1508+U1508)/2)/AW1508*AP1508,0)</f>
        <v>0.2748214117754793</v>
      </c>
      <c r="BA1508" s="4">
        <f>U1508*AA1508/1000</f>
        <v>1.863835222680762</v>
      </c>
      <c r="BB1508" s="4">
        <f>(AY1508-BA1508)</f>
        <v>1.19929383181885</v>
      </c>
      <c r="BC1508" s="4">
        <f>1/(1.6/F1508+1.37/N1508)</f>
        <v>0.174186387224528</v>
      </c>
      <c r="BD1508" s="3">
        <f>G1508*AA1508*0.001</f>
      </c>
      <c r="BE1508" s="3">
        <f>G1508/S1508</f>
      </c>
      <c r="BF1508" s="4">
        <f>(1-AP1508*AA1508/AU1508/F1508)*100</f>
        <v>61.16627815962311</v>
      </c>
      <c r="BG1508" s="3">
        <f>(S1508-E1508/(N1508/1.35))</f>
      </c>
      <c r="BH1508" s="3">
        <f>E1508*BF1508/100/BG1508</f>
      </c>
    </row>
    <row r="1509" ht="16" customHeight="1">
      <c r="A1509" s="4">
        <v>1402</v>
      </c>
      <c r="B1509" t="s" s="2">
        <v>1551</v>
      </c>
      <c r="C1509" s="4">
        <v>8099.500032108277</v>
      </c>
      <c r="D1509" s="4">
        <v>0</v>
      </c>
      <c r="E1509" s="3">
        <f>(R1509-#REF!*(1000-T1509)/(1000-U1509))*AO1509</f>
      </c>
      <c r="F1509" s="4">
        <f>IF(AZ1509&lt;&gt;0,1/(1/AZ1509-1/N1509),0)</f>
        <v>0.3134889138877017</v>
      </c>
      <c r="G1509" s="3">
        <f>((BC1509-AP1509/2)*S1509-E1509)/(BC1509+AP1509/2)</f>
      </c>
      <c r="H1509" s="4">
        <f>AP1509*1000</f>
        <v>3.828470764168179</v>
      </c>
      <c r="I1509" s="4">
        <f>(AU1509-BA1509)</f>
        <v>1.34319176226059</v>
      </c>
      <c r="J1509" s="4">
        <f>(P1509+AT1509*D1509)</f>
        <v>25.15521049499512</v>
      </c>
      <c r="K1509" s="4">
        <v>6</v>
      </c>
      <c r="L1509" s="4">
        <f>(K1509*AI1509+AJ1509)</f>
        <v>1.420000016689301</v>
      </c>
      <c r="M1509" s="4">
        <v>1</v>
      </c>
      <c r="N1509" s="4">
        <f>L1509*(M1509+1)*(M1509+1)/(M1509*M1509+1)</f>
        <v>2.840000033378601</v>
      </c>
      <c r="O1509" s="4">
        <v>23.59656715393066</v>
      </c>
      <c r="P1509" s="4">
        <v>25.15521049499512</v>
      </c>
      <c r="Q1509" s="4">
        <v>22.71371459960938</v>
      </c>
      <c r="R1509" s="4">
        <v>50.38053131103516</v>
      </c>
      <c r="S1509" s="4">
        <v>56.8868408203125</v>
      </c>
      <c r="T1509" s="4">
        <v>13.8538179397583</v>
      </c>
      <c r="U1509" s="4">
        <v>18.36835098266602</v>
      </c>
      <c r="V1509" s="4">
        <v>48.1923942565918</v>
      </c>
      <c r="W1509" s="4">
        <v>63.80932998657227</v>
      </c>
      <c r="X1509" s="4">
        <v>499.4733276367188</v>
      </c>
      <c r="Y1509" s="4">
        <v>1998.909790039062</v>
      </c>
      <c r="Z1509" s="4">
        <v>550.5516357421875</v>
      </c>
      <c r="AA1509" s="4">
        <v>101.5893173217773</v>
      </c>
      <c r="AB1509" s="4">
        <v>2.508942365646362</v>
      </c>
      <c r="AC1509" s="4">
        <v>0.2916404902935028</v>
      </c>
      <c r="AD1509" s="4">
        <v>0.1865673959255219</v>
      </c>
      <c r="AE1509" s="4">
        <v>0.01183712296187878</v>
      </c>
      <c r="AF1509" s="4">
        <v>0.1995388716459274</v>
      </c>
      <c r="AG1509" s="4">
        <v>0.01313063409179449</v>
      </c>
      <c r="AH1509" s="4">
        <v>0.6666666865348816</v>
      </c>
      <c r="AI1509" s="4">
        <v>-0.2195652425289154</v>
      </c>
      <c r="AJ1509" s="4">
        <v>2.737391471862793</v>
      </c>
      <c r="AK1509" s="4">
        <v>1</v>
      </c>
      <c r="AL1509" s="4">
        <v>0</v>
      </c>
      <c r="AM1509" s="4">
        <v>0.1599999964237213</v>
      </c>
      <c r="AN1509" s="4">
        <v>111115</v>
      </c>
      <c r="AO1509" s="4">
        <f>X1509*0.000001/(K1509*0.0001)</f>
        <v>0.8324555460611978</v>
      </c>
      <c r="AP1509" s="4">
        <f>(U1509-T1509)/(1000-U1509)*AO1509</f>
        <v>0.003828470764168179</v>
      </c>
      <c r="AQ1509" s="4">
        <f>(P1509+273.15)</f>
        <v>298.3052104949951</v>
      </c>
      <c r="AR1509" s="4">
        <f>(O1509+273.15)</f>
        <v>296.7465671539306</v>
      </c>
      <c r="AS1509" s="4">
        <f>(Y1509*AK1509+Z1509*AL1509)*AM1509</f>
        <v>319.8255592575915</v>
      </c>
      <c r="AT1509" s="4">
        <f>((AS1509+0.00000010773*(AR1509^4-AQ1509^4))-AP1509*44100)/(L1509*0.92*2*29.3+0.00000043092*AQ1509^3)</f>
        <v>1.514882644280906</v>
      </c>
      <c r="AU1509" s="4">
        <f>0.61365*EXP(17.502*J1509/(240.97+J1509))</f>
        <v>3.209219998916429</v>
      </c>
      <c r="AV1509" s="4">
        <f>AU1509*1000/AA1509</f>
        <v>31.59013254072217</v>
      </c>
      <c r="AW1509" s="4">
        <f>(AV1509-U1509)</f>
        <v>13.22178155805615</v>
      </c>
      <c r="AX1509" s="4">
        <f>IF(D1509,P1509,(O1509+P1509)/2)</f>
        <v>24.37588882446289</v>
      </c>
      <c r="AY1509" s="4">
        <f>0.61365*EXP(17.502*AX1509/(240.97+AX1509))</f>
        <v>3.063271142918433</v>
      </c>
      <c r="AZ1509" s="4">
        <f>IF(AW1509&lt;&gt;0,(1000-(AV1509+U1509)/2)/AW1509*AP1509,0)</f>
        <v>0.2823249235348312</v>
      </c>
      <c r="BA1509" s="4">
        <f>U1509*AA1509/1000</f>
        <v>1.866028236655839</v>
      </c>
      <c r="BB1509" s="4">
        <f>(AY1509-BA1509)</f>
        <v>1.197242906262595</v>
      </c>
      <c r="BC1509" s="4">
        <f>1/(1.6/F1509+1.37/N1509)</f>
        <v>0.1790111853257854</v>
      </c>
      <c r="BD1509" s="3">
        <f>G1509*AA1509*0.001</f>
      </c>
      <c r="BE1509" s="3">
        <f>G1509/S1509</f>
      </c>
      <c r="BF1509" s="4">
        <f>(1-AP1509*AA1509/AU1509/F1509)*100</f>
        <v>61.34090351782591</v>
      </c>
      <c r="BG1509" s="3">
        <f>(S1509-E1509/(N1509/1.35))</f>
      </c>
      <c r="BH1509" s="3">
        <f>E1509*BF1509/100/BG1509</f>
      </c>
    </row>
    <row r="1510" ht="16" customHeight="1">
      <c r="A1510" s="4">
        <v>1403</v>
      </c>
      <c r="B1510" t="s" s="2">
        <v>1552</v>
      </c>
      <c r="C1510" s="4">
        <v>8105.000031985343</v>
      </c>
      <c r="D1510" s="4">
        <v>0</v>
      </c>
      <c r="E1510" s="3">
        <f>(R1510-#REF!*(1000-T1510)/(1000-U1510))*AO1510</f>
      </c>
      <c r="F1510" s="4">
        <f>IF(AZ1510&lt;&gt;0,1/(1/AZ1510-1/N1510),0)</f>
        <v>0.3164060387183789</v>
      </c>
      <c r="G1510" s="3">
        <f>((BC1510-AP1510/2)*S1510-E1510)/(BC1510+AP1510/2)</f>
      </c>
      <c r="H1510" s="4">
        <f>AP1510*1000</f>
        <v>3.847299782175699</v>
      </c>
      <c r="I1510" s="4">
        <f>(AU1510-BA1510)</f>
        <v>1.338583114590076</v>
      </c>
      <c r="J1510" s="4">
        <f>(P1510+AT1510*D1510)</f>
        <v>25.14531707763672</v>
      </c>
      <c r="K1510" s="4">
        <v>6</v>
      </c>
      <c r="L1510" s="4">
        <f>(K1510*AI1510+AJ1510)</f>
        <v>1.420000016689301</v>
      </c>
      <c r="M1510" s="4">
        <v>1</v>
      </c>
      <c r="N1510" s="4">
        <f>L1510*(M1510+1)*(M1510+1)/(M1510*M1510+1)</f>
        <v>2.840000033378601</v>
      </c>
      <c r="O1510" s="4">
        <v>23.59655952453613</v>
      </c>
      <c r="P1510" s="4">
        <v>25.14531707763672</v>
      </c>
      <c r="Q1510" s="4">
        <v>22.69945907592773</v>
      </c>
      <c r="R1510" s="4">
        <v>50.77385330200195</v>
      </c>
      <c r="S1510" s="4">
        <v>56.74505996704102</v>
      </c>
      <c r="T1510" s="4">
        <v>13.85854816436768</v>
      </c>
      <c r="U1510" s="4">
        <v>18.39513206481934</v>
      </c>
      <c r="V1510" s="4">
        <v>48.17836380004883</v>
      </c>
      <c r="W1510" s="4">
        <v>63.90994644165039</v>
      </c>
      <c r="X1510" s="4">
        <v>499.4764709472656</v>
      </c>
      <c r="Y1510" s="4">
        <v>1998.984985351562</v>
      </c>
      <c r="Z1510" s="4">
        <v>557.251464843750</v>
      </c>
      <c r="AA1510" s="4">
        <v>101.5891952514648</v>
      </c>
      <c r="AB1510" s="4">
        <v>2.508942365646362</v>
      </c>
      <c r="AC1510" s="4">
        <v>0.2916404902935028</v>
      </c>
      <c r="AD1510" s="4">
        <v>0.1865673959255219</v>
      </c>
      <c r="AE1510" s="4">
        <v>0.01183712296187878</v>
      </c>
      <c r="AF1510" s="4">
        <v>0.1995388716459274</v>
      </c>
      <c r="AG1510" s="4">
        <v>0.01313063409179449</v>
      </c>
      <c r="AH1510" s="4">
        <v>0.6666666865348816</v>
      </c>
      <c r="AI1510" s="4">
        <v>-0.2195652425289154</v>
      </c>
      <c r="AJ1510" s="4">
        <v>2.737391471862793</v>
      </c>
      <c r="AK1510" s="4">
        <v>1</v>
      </c>
      <c r="AL1510" s="4">
        <v>0</v>
      </c>
      <c r="AM1510" s="4">
        <v>0.1599999964237213</v>
      </c>
      <c r="AN1510" s="4">
        <v>111115</v>
      </c>
      <c r="AO1510" s="4">
        <f>X1510*0.000001/(K1510*0.0001)</f>
        <v>0.8324607849121092</v>
      </c>
      <c r="AP1510" s="4">
        <f>(U1510-T1510)/(1000-U1510)*AO1510</f>
        <v>0.003847299782175699</v>
      </c>
      <c r="AQ1510" s="4">
        <f>(P1510+273.15)</f>
        <v>298.2953170776367</v>
      </c>
      <c r="AR1510" s="4">
        <f>(O1510+273.15)</f>
        <v>296.7465595245361</v>
      </c>
      <c r="AS1510" s="4">
        <f>(Y1510*AK1510+Z1510*AL1510)*AM1510</f>
        <v>319.8375905073226</v>
      </c>
      <c r="AT1510" s="4">
        <f>((AS1510+0.00000010773*(AR1510^4-AQ1510^4))-AP1510*44100)/(L1510*0.92*2*29.3+0.00000043092*AQ1510^3)</f>
        <v>1.506887348101993</v>
      </c>
      <c r="AU1510" s="4">
        <f>0.61365*EXP(17.502*J1510/(240.97+J1510))</f>
        <v>3.207329777599489</v>
      </c>
      <c r="AV1510" s="4">
        <f>AU1510*1000/AA1510</f>
        <v>31.57156398040511</v>
      </c>
      <c r="AW1510" s="4">
        <f>(AV1510-U1510)</f>
        <v>13.17643191558577</v>
      </c>
      <c r="AX1510" s="4">
        <f>IF(D1510,P1510,(O1510+P1510)/2)</f>
        <v>24.37093830108643</v>
      </c>
      <c r="AY1510" s="4">
        <f>0.61365*EXP(17.502*AX1510/(240.97+AX1510))</f>
        <v>3.062362891264928</v>
      </c>
      <c r="AZ1510" s="4">
        <f>IF(AW1510&lt;&gt;0,(1000-(AV1510+U1510)/2)/AW1510*AP1510,0)</f>
        <v>0.2846887060777957</v>
      </c>
      <c r="BA1510" s="4">
        <f>U1510*AA1510/1000</f>
        <v>1.868746663009413</v>
      </c>
      <c r="BB1510" s="4">
        <f>(AY1510-BA1510)</f>
        <v>1.193616228255515</v>
      </c>
      <c r="BC1510" s="4">
        <f>1/(1.6/F1510+1.37/N1510)</f>
        <v>0.1805318803318721</v>
      </c>
      <c r="BD1510" s="3">
        <f>G1510*AA1510*0.001</f>
      </c>
      <c r="BE1510" s="3">
        <f>G1510/S1510</f>
      </c>
      <c r="BF1510" s="4">
        <f>(1-AP1510*AA1510/AU1510/F1510)*100</f>
        <v>61.48630666563241</v>
      </c>
      <c r="BG1510" s="3">
        <f>(S1510-E1510/(N1510/1.35))</f>
      </c>
      <c r="BH1510" s="3">
        <f>E1510*BF1510/100/BG1510</f>
      </c>
    </row>
    <row r="1511" ht="16" customHeight="1">
      <c r="A1511" s="4">
        <v>1404</v>
      </c>
      <c r="B1511" t="s" s="2">
        <v>1553</v>
      </c>
      <c r="C1511" s="4">
        <v>8110.000031873584</v>
      </c>
      <c r="D1511" s="4">
        <v>0</v>
      </c>
      <c r="E1511" s="3">
        <f>(R1511-#REF!*(1000-T1511)/(1000-U1511))*AO1511</f>
      </c>
      <c r="F1511" s="4">
        <f>IF(AZ1511&lt;&gt;0,1/(1/AZ1511-1/N1511),0)</f>
        <v>0.3189495660013414</v>
      </c>
      <c r="G1511" s="3">
        <f>((BC1511-AP1511/2)*S1511-E1511)/(BC1511+AP1511/2)</f>
      </c>
      <c r="H1511" s="4">
        <f>AP1511*1000</f>
        <v>3.863323248484149</v>
      </c>
      <c r="I1511" s="4">
        <f>(AU1511-BA1511)</f>
        <v>1.334506768111689</v>
      </c>
      <c r="J1511" s="4">
        <f>(P1511+AT1511*D1511)</f>
        <v>25.13669967651367</v>
      </c>
      <c r="K1511" s="4">
        <v>6</v>
      </c>
      <c r="L1511" s="4">
        <f>(K1511*AI1511+AJ1511)</f>
        <v>1.420000016689301</v>
      </c>
      <c r="M1511" s="4">
        <v>1</v>
      </c>
      <c r="N1511" s="4">
        <f>L1511*(M1511+1)*(M1511+1)/(M1511*M1511+1)</f>
        <v>2.840000033378601</v>
      </c>
      <c r="O1511" s="4">
        <v>23.58959770202637</v>
      </c>
      <c r="P1511" s="4">
        <v>25.13669967651367</v>
      </c>
      <c r="Q1511" s="4">
        <v>22.64959526062012</v>
      </c>
      <c r="R1511" s="4">
        <v>51.115478515625</v>
      </c>
      <c r="S1511" s="4">
        <v>56.93024063110352</v>
      </c>
      <c r="T1511" s="4">
        <v>13.86381149291992</v>
      </c>
      <c r="U1511" s="4">
        <v>18.41907691955566</v>
      </c>
      <c r="V1511" s="4">
        <v>48.195800781250</v>
      </c>
      <c r="W1511" s="4">
        <v>64.01609039306641</v>
      </c>
      <c r="X1511" s="4">
        <v>499.4876098632812</v>
      </c>
      <c r="Y1511" s="4">
        <v>1999.090576171875</v>
      </c>
      <c r="Z1511" s="4">
        <v>571.4188232421875</v>
      </c>
      <c r="AA1511" s="4">
        <v>101.5890960693359</v>
      </c>
      <c r="AB1511" s="4">
        <v>2.508942365646362</v>
      </c>
      <c r="AC1511" s="4">
        <v>0.2916404902935028</v>
      </c>
      <c r="AD1511" s="4">
        <v>0.1865673959255219</v>
      </c>
      <c r="AE1511" s="4">
        <v>0.01183712296187878</v>
      </c>
      <c r="AF1511" s="4">
        <v>0.1995388716459274</v>
      </c>
      <c r="AG1511" s="4">
        <v>0.01313063409179449</v>
      </c>
      <c r="AH1511" s="4">
        <v>0.6666666865348816</v>
      </c>
      <c r="AI1511" s="4">
        <v>-0.2195652425289154</v>
      </c>
      <c r="AJ1511" s="4">
        <v>2.737391471862793</v>
      </c>
      <c r="AK1511" s="4">
        <v>1</v>
      </c>
      <c r="AL1511" s="4">
        <v>0</v>
      </c>
      <c r="AM1511" s="4">
        <v>0.1599999964237213</v>
      </c>
      <c r="AN1511" s="4">
        <v>111115</v>
      </c>
      <c r="AO1511" s="4">
        <f>X1511*0.000001/(K1511*0.0001)</f>
        <v>0.8324793497721353</v>
      </c>
      <c r="AP1511" s="4">
        <f>(U1511-T1511)/(1000-U1511)*AO1511</f>
        <v>0.003863323248484149</v>
      </c>
      <c r="AQ1511" s="4">
        <f>(P1511+273.15)</f>
        <v>298.2866996765136</v>
      </c>
      <c r="AR1511" s="4">
        <f>(O1511+273.15)</f>
        <v>296.7395977020263</v>
      </c>
      <c r="AS1511" s="4">
        <f>(Y1511*AK1511+Z1511*AL1511)*AM1511</f>
        <v>319.854485038195</v>
      </c>
      <c r="AT1511" s="4">
        <f>((AS1511+0.00000010773*(AR1511^4-AQ1511^4))-AP1511*44100)/(L1511*0.92*2*29.3+0.00000043092*AQ1511^3)</f>
        <v>1.4992948296177</v>
      </c>
      <c r="AU1511" s="4">
        <f>0.61365*EXP(17.502*J1511/(240.97+J1511))</f>
        <v>3.205684142800918</v>
      </c>
      <c r="AV1511" s="4">
        <f>AU1511*1000/AA1511</f>
        <v>31.55539587253532</v>
      </c>
      <c r="AW1511" s="4">
        <f>(AV1511-U1511)</f>
        <v>13.13631895297966</v>
      </c>
      <c r="AX1511" s="4">
        <f>IF(D1511,P1511,(O1511+P1511)/2)</f>
        <v>24.36314868927002</v>
      </c>
      <c r="AY1511" s="4">
        <f>0.61365*EXP(17.502*AX1511/(240.97+AX1511))</f>
        <v>3.060934240651271</v>
      </c>
      <c r="AZ1511" s="4">
        <f>IF(AW1511&lt;&gt;0,(1000-(AV1511+U1511)/2)/AW1511*AP1511,0)</f>
        <v>0.2867461950857649</v>
      </c>
      <c r="BA1511" s="4">
        <f>U1511*AA1511/1000</f>
        <v>1.871177374689229</v>
      </c>
      <c r="BB1511" s="4">
        <f>(AY1511-BA1511)</f>
        <v>1.189756865962042</v>
      </c>
      <c r="BC1511" s="4">
        <f>1/(1.6/F1511+1.37/N1511)</f>
        <v>0.1818558277363226</v>
      </c>
      <c r="BD1511" s="3">
        <f>G1511*AA1511*0.001</f>
      </c>
      <c r="BE1511" s="3">
        <f>G1511/S1511</f>
      </c>
      <c r="BF1511" s="4">
        <f>(1-AP1511*AA1511/AU1511/F1511)*100</f>
        <v>61.61465934856682</v>
      </c>
      <c r="BG1511" s="3">
        <f>(S1511-E1511/(N1511/1.35))</f>
      </c>
      <c r="BH1511" s="3">
        <f>E1511*BF1511/100/BG1511</f>
      </c>
    </row>
    <row r="1512" ht="16" customHeight="1">
      <c r="A1512" s="4">
        <v>1405</v>
      </c>
      <c r="B1512" t="s" s="2">
        <v>1554</v>
      </c>
      <c r="C1512" s="4">
        <v>8115.000031761825</v>
      </c>
      <c r="D1512" s="4">
        <v>0</v>
      </c>
      <c r="E1512" s="3">
        <f>(R1512-#REF!*(1000-T1512)/(1000-U1512))*AO1512</f>
      </c>
      <c r="F1512" s="4">
        <f>IF(AZ1512&lt;&gt;0,1/(1/AZ1512-1/N1512),0)</f>
        <v>0.32129659285501</v>
      </c>
      <c r="G1512" s="3">
        <f>((BC1512-AP1512/2)*S1512-E1512)/(BC1512+AP1512/2)</f>
      </c>
      <c r="H1512" s="4">
        <f>AP1512*1000</f>
        <v>3.879369922175845</v>
      </c>
      <c r="I1512" s="4">
        <f>(AU1512-BA1512)</f>
        <v>1.331234200275511</v>
      </c>
      <c r="J1512" s="4">
        <f>(P1512+AT1512*D1512)</f>
        <v>25.13227272033691</v>
      </c>
      <c r="K1512" s="4">
        <v>6</v>
      </c>
      <c r="L1512" s="4">
        <f>(K1512*AI1512+AJ1512)</f>
        <v>1.420000016689301</v>
      </c>
      <c r="M1512" s="4">
        <v>1</v>
      </c>
      <c r="N1512" s="4">
        <f>L1512*(M1512+1)*(M1512+1)/(M1512*M1512+1)</f>
        <v>2.840000033378601</v>
      </c>
      <c r="O1512" s="4">
        <v>23.57136154174805</v>
      </c>
      <c r="P1512" s="4">
        <v>25.13227272033691</v>
      </c>
      <c r="Q1512" s="4">
        <v>22.58201599121094</v>
      </c>
      <c r="R1512" s="4">
        <v>51.11664581298828</v>
      </c>
      <c r="S1512" s="4">
        <v>57.09543991088867</v>
      </c>
      <c r="T1512" s="4">
        <v>13.8688497543335</v>
      </c>
      <c r="U1512" s="4">
        <v>18.44303131103516</v>
      </c>
      <c r="V1512" s="4">
        <v>48.25895309448242</v>
      </c>
      <c r="W1512" s="4">
        <v>64.16216278076172</v>
      </c>
      <c r="X1512" s="4">
        <v>499.4759216308594</v>
      </c>
      <c r="Y1512" s="4">
        <v>1999.064697265625</v>
      </c>
      <c r="Z1512" s="4">
        <v>582.7859497070312</v>
      </c>
      <c r="AA1512" s="4">
        <v>101.5887680053711</v>
      </c>
      <c r="AB1512" s="4">
        <v>2.508942365646362</v>
      </c>
      <c r="AC1512" s="4">
        <v>0.2916404902935028</v>
      </c>
      <c r="AD1512" s="4">
        <v>0.1865673959255219</v>
      </c>
      <c r="AE1512" s="4">
        <v>0.01183712296187878</v>
      </c>
      <c r="AF1512" s="4">
        <v>0.1995388716459274</v>
      </c>
      <c r="AG1512" s="4">
        <v>0.01313063409179449</v>
      </c>
      <c r="AH1512" s="4">
        <v>0.6666666865348816</v>
      </c>
      <c r="AI1512" s="4">
        <v>-0.2195652425289154</v>
      </c>
      <c r="AJ1512" s="4">
        <v>2.737391471862793</v>
      </c>
      <c r="AK1512" s="4">
        <v>1</v>
      </c>
      <c r="AL1512" s="4">
        <v>0</v>
      </c>
      <c r="AM1512" s="4">
        <v>0.1599999964237213</v>
      </c>
      <c r="AN1512" s="4">
        <v>111115</v>
      </c>
      <c r="AO1512" s="4">
        <f>X1512*0.000001/(K1512*0.0001)</f>
        <v>0.8324598693847656</v>
      </c>
      <c r="AP1512" s="4">
        <f>(U1512-T1512)/(1000-U1512)*AO1512</f>
        <v>0.003879369922175845</v>
      </c>
      <c r="AQ1512" s="4">
        <f>(P1512+273.15)</f>
        <v>298.2822727203369</v>
      </c>
      <c r="AR1512" s="4">
        <f>(O1512+273.15)</f>
        <v>296.721361541748</v>
      </c>
      <c r="AS1512" s="4">
        <f>(Y1512*AK1512+Z1512*AL1512)*AM1512</f>
        <v>319.8503444132875</v>
      </c>
      <c r="AT1512" s="4">
        <f>((AS1512+0.00000010773*(AR1512^4-AQ1512^4))-AP1512*44100)/(L1512*0.92*2*29.3+0.00000043092*AQ1512^3)</f>
        <v>1.489456112914226</v>
      </c>
      <c r="AU1512" s="4">
        <f>0.61365*EXP(17.502*J1512/(240.97+J1512))</f>
        <v>3.204839029448056</v>
      </c>
      <c r="AV1512" s="4">
        <f>AU1512*1000/AA1512</f>
        <v>31.54717881093521</v>
      </c>
      <c r="AW1512" s="4">
        <f>(AV1512-U1512)</f>
        <v>13.10414749990006</v>
      </c>
      <c r="AX1512" s="4">
        <f>IF(D1512,P1512,(O1512+P1512)/2)</f>
        <v>24.35181713104248</v>
      </c>
      <c r="AY1512" s="4">
        <f>0.61365*EXP(17.502*AX1512/(240.97+AX1512))</f>
        <v>3.058857021036371</v>
      </c>
      <c r="AZ1512" s="4">
        <f>IF(AW1512&lt;&gt;0,(1000-(AV1512+U1512)/2)/AW1512*AP1512,0)</f>
        <v>0.288641795540647</v>
      </c>
      <c r="BA1512" s="4">
        <f>U1512*AA1512/1000</f>
        <v>1.873604829172546</v>
      </c>
      <c r="BB1512" s="4">
        <f>(AY1512-BA1512)</f>
        <v>1.185252191863825</v>
      </c>
      <c r="BC1512" s="4">
        <f>1/(1.6/F1512+1.37/N1512)</f>
        <v>0.1830758512210395</v>
      </c>
      <c r="BD1512" s="3">
        <f>G1512*AA1512*0.001</f>
      </c>
      <c r="BE1512" s="3">
        <f>G1512/S1512</f>
      </c>
      <c r="BF1512" s="4">
        <f>(1-AP1512*AA1512/AU1512/F1512)*100</f>
        <v>61.72682010527144</v>
      </c>
      <c r="BG1512" s="3">
        <f>(S1512-E1512/(N1512/1.35))</f>
      </c>
      <c r="BH1512" s="3">
        <f>E1512*BF1512/100/BG1512</f>
      </c>
    </row>
    <row r="1513" ht="16" customHeight="1">
      <c r="A1513" s="4">
        <v>1406</v>
      </c>
      <c r="B1513" t="s" s="2">
        <v>1555</v>
      </c>
      <c r="C1513" s="4">
        <v>8120.500031638891</v>
      </c>
      <c r="D1513" s="4">
        <v>0</v>
      </c>
      <c r="E1513" s="3">
        <f>(R1513-#REF!*(1000-T1513)/(1000-U1513))*AO1513</f>
      </c>
      <c r="F1513" s="4">
        <f>IF(AZ1513&lt;&gt;0,1/(1/AZ1513-1/N1513),0)</f>
        <v>0.3233080835529333</v>
      </c>
      <c r="G1513" s="3">
        <f>((BC1513-AP1513/2)*S1513-E1513)/(BC1513+AP1513/2)</f>
      </c>
      <c r="H1513" s="4">
        <f>AP1513*1000</f>
        <v>3.897911834735851</v>
      </c>
      <c r="I1513" s="4">
        <f>(AU1513-BA1513)</f>
        <v>1.330087924204978</v>
      </c>
      <c r="J1513" s="4">
        <f>(P1513+AT1513*D1513)</f>
        <v>25.14073944091797</v>
      </c>
      <c r="K1513" s="4">
        <v>6</v>
      </c>
      <c r="L1513" s="4">
        <f>(K1513*AI1513+AJ1513)</f>
        <v>1.420000016689301</v>
      </c>
      <c r="M1513" s="4">
        <v>1</v>
      </c>
      <c r="N1513" s="4">
        <f>L1513*(M1513+1)*(M1513+1)/(M1513*M1513+1)</f>
        <v>2.840000033378601</v>
      </c>
      <c r="O1513" s="4">
        <v>23.54320335388184</v>
      </c>
      <c r="P1513" s="4">
        <v>25.14073944091797</v>
      </c>
      <c r="Q1513" s="4">
        <v>22.52737236022949</v>
      </c>
      <c r="R1513" s="4">
        <v>50.67909622192383</v>
      </c>
      <c r="S1513" s="4">
        <v>56.95969390869141</v>
      </c>
      <c r="T1513" s="4">
        <v>13.87439250946045</v>
      </c>
      <c r="U1513" s="4">
        <v>18.47027397155762</v>
      </c>
      <c r="V1513" s="4">
        <v>48.35429763793945</v>
      </c>
      <c r="W1513" s="4">
        <v>64.35866546630859</v>
      </c>
      <c r="X1513" s="4">
        <v>499.4797668457031</v>
      </c>
      <c r="Y1513" s="4">
        <v>1998.775512695312</v>
      </c>
      <c r="Z1513" s="4">
        <v>583.1441040039062</v>
      </c>
      <c r="AA1513" s="4">
        <v>101.588508605957</v>
      </c>
      <c r="AB1513" s="4">
        <v>2.508942365646362</v>
      </c>
      <c r="AC1513" s="4">
        <v>0.2916404902935028</v>
      </c>
      <c r="AD1513" s="4">
        <v>0.1865673959255219</v>
      </c>
      <c r="AE1513" s="4">
        <v>0.01183712296187878</v>
      </c>
      <c r="AF1513" s="4">
        <v>0.1995388716459274</v>
      </c>
      <c r="AG1513" s="4">
        <v>0.01313063409179449</v>
      </c>
      <c r="AH1513" s="4">
        <v>0.6666666865348816</v>
      </c>
      <c r="AI1513" s="4">
        <v>-0.2195652425289154</v>
      </c>
      <c r="AJ1513" s="4">
        <v>2.737391471862793</v>
      </c>
      <c r="AK1513" s="4">
        <v>1</v>
      </c>
      <c r="AL1513" s="4">
        <v>0</v>
      </c>
      <c r="AM1513" s="4">
        <v>0.1599999964237213</v>
      </c>
      <c r="AN1513" s="4">
        <v>111115</v>
      </c>
      <c r="AO1513" s="4">
        <f>X1513*0.000001/(K1513*0.0001)</f>
        <v>0.8324662780761717</v>
      </c>
      <c r="AP1513" s="4">
        <f>(U1513-T1513)/(1000-U1513)*AO1513</f>
        <v>0.003897911834735851</v>
      </c>
      <c r="AQ1513" s="4">
        <f>(P1513+273.15)</f>
        <v>298.2907394409179</v>
      </c>
      <c r="AR1513" s="4">
        <f>(O1513+273.15)</f>
        <v>296.6932033538818</v>
      </c>
      <c r="AS1513" s="4">
        <f>(Y1513*AK1513+Z1513*AL1513)*AM1513</f>
        <v>319.8040748830717</v>
      </c>
      <c r="AT1513" s="4">
        <f>((AS1513+0.00000010773*(AR1513^4-AQ1513^4))-AP1513*44100)/(L1513*0.92*2*29.3+0.00000043092*AQ1513^3)</f>
        <v>1.474918501895955</v>
      </c>
      <c r="AU1513" s="4">
        <f>0.61365*EXP(17.502*J1513/(240.97+J1513))</f>
        <v>3.206455510518943</v>
      </c>
      <c r="AV1513" s="4">
        <f>AU1513*1000/AA1513</f>
        <v>31.56317141101253</v>
      </c>
      <c r="AW1513" s="4">
        <f>(AV1513-U1513)</f>
        <v>13.09289743945491</v>
      </c>
      <c r="AX1513" s="4">
        <f>IF(D1513,P1513,(O1513+P1513)/2)</f>
        <v>24.3419713973999</v>
      </c>
      <c r="AY1513" s="4">
        <f>0.61365*EXP(17.502*AX1513/(240.97+AX1513))</f>
        <v>3.057053172694983</v>
      </c>
      <c r="AZ1513" s="4">
        <f>IF(AW1513&lt;&gt;0,(1000-(AV1513+U1513)/2)/AW1513*AP1513,0)</f>
        <v>0.2902641583244087</v>
      </c>
      <c r="BA1513" s="4">
        <f>U1513*AA1513/1000</f>
        <v>1.876367586313965</v>
      </c>
      <c r="BB1513" s="4">
        <f>(AY1513-BA1513)</f>
        <v>1.180685586381018</v>
      </c>
      <c r="BC1513" s="4">
        <f>1/(1.6/F1513+1.37/N1513)</f>
        <v>0.1841202054766032</v>
      </c>
      <c r="BD1513" s="3">
        <f>G1513*AA1513*0.001</f>
      </c>
      <c r="BE1513" s="3">
        <f>G1513/S1513</f>
      </c>
      <c r="BF1513" s="4">
        <f>(1-AP1513*AA1513/AU1513/F1513)*100</f>
        <v>61.80251098693683</v>
      </c>
      <c r="BG1513" s="3">
        <f>(S1513-E1513/(N1513/1.35))</f>
      </c>
      <c r="BH1513" s="3">
        <f>E1513*BF1513/100/BG1513</f>
      </c>
    </row>
    <row r="1514" ht="16" customHeight="1">
      <c r="A1514" s="4">
        <v>1407</v>
      </c>
      <c r="B1514" t="s" s="2">
        <v>1556</v>
      </c>
      <c r="C1514" s="4">
        <v>8125.500031527132</v>
      </c>
      <c r="D1514" s="4">
        <v>0</v>
      </c>
      <c r="E1514" s="3">
        <f>(R1514-#REF!*(1000-T1514)/(1000-U1514))*AO1514</f>
      </c>
      <c r="F1514" s="4">
        <f>IF(AZ1514&lt;&gt;0,1/(1/AZ1514-1/N1514),0)</f>
        <v>0.3253819087228274</v>
      </c>
      <c r="G1514" s="3">
        <f>((BC1514-AP1514/2)*S1514-E1514)/(BC1514+AP1514/2)</f>
      </c>
      <c r="H1514" s="4">
        <f>AP1514*1000</f>
        <v>3.915550323917803</v>
      </c>
      <c r="I1514" s="4">
        <f>(AU1514-BA1514)</f>
        <v>1.3284352544642</v>
      </c>
      <c r="J1514" s="4">
        <f>(P1514+AT1514*D1514)</f>
        <v>25.14609336853027</v>
      </c>
      <c r="K1514" s="4">
        <v>6</v>
      </c>
      <c r="L1514" s="4">
        <f>(K1514*AI1514+AJ1514)</f>
        <v>1.420000016689301</v>
      </c>
      <c r="M1514" s="4">
        <v>1</v>
      </c>
      <c r="N1514" s="4">
        <f>L1514*(M1514+1)*(M1514+1)/(M1514*M1514+1)</f>
        <v>2.840000033378601</v>
      </c>
      <c r="O1514" s="4">
        <v>23.5212230682373</v>
      </c>
      <c r="P1514" s="4">
        <v>25.14609336853027</v>
      </c>
      <c r="Q1514" s="4">
        <v>22.52634048461914</v>
      </c>
      <c r="R1514" s="4">
        <v>50.17555236816406</v>
      </c>
      <c r="S1514" s="4">
        <v>56.60820388793945</v>
      </c>
      <c r="T1514" s="4">
        <v>13.87995529174805</v>
      </c>
      <c r="U1514" s="4">
        <v>18.49662590026855</v>
      </c>
      <c r="V1514" s="4">
        <v>48.4393310546875</v>
      </c>
      <c r="W1514" s="4">
        <v>64.53790283203125</v>
      </c>
      <c r="X1514" s="4">
        <v>499.4671936035156</v>
      </c>
      <c r="Y1514" s="4">
        <v>1998.468872070312</v>
      </c>
      <c r="Z1514" s="4">
        <v>574.2683715820312</v>
      </c>
      <c r="AA1514" s="4">
        <v>101.5884094238281</v>
      </c>
      <c r="AB1514" s="4">
        <v>2.508942365646362</v>
      </c>
      <c r="AC1514" s="4">
        <v>0.2916404902935028</v>
      </c>
      <c r="AD1514" s="4">
        <v>0.1865673959255219</v>
      </c>
      <c r="AE1514" s="4">
        <v>0.01183712296187878</v>
      </c>
      <c r="AF1514" s="4">
        <v>0.1995388716459274</v>
      </c>
      <c r="AG1514" s="4">
        <v>0.01313063409179449</v>
      </c>
      <c r="AH1514" s="4">
        <v>0.6666666865348816</v>
      </c>
      <c r="AI1514" s="4">
        <v>-0.2195652425289154</v>
      </c>
      <c r="AJ1514" s="4">
        <v>2.737391471862793</v>
      </c>
      <c r="AK1514" s="4">
        <v>1</v>
      </c>
      <c r="AL1514" s="4">
        <v>0</v>
      </c>
      <c r="AM1514" s="4">
        <v>0.1599999964237213</v>
      </c>
      <c r="AN1514" s="4">
        <v>111115</v>
      </c>
      <c r="AO1514" s="4">
        <f>X1514*0.000001/(K1514*0.0001)</f>
        <v>0.8324453226725259</v>
      </c>
      <c r="AP1514" s="4">
        <f>(U1514-T1514)/(1000-U1514)*AO1514</f>
        <v>0.003915550323917803</v>
      </c>
      <c r="AQ1514" s="4">
        <f>(P1514+273.15)</f>
        <v>298.2960933685303</v>
      </c>
      <c r="AR1514" s="4">
        <f>(O1514+273.15)</f>
        <v>296.6712230682373</v>
      </c>
      <c r="AS1514" s="4">
        <f>(Y1514*AK1514+Z1514*AL1514)*AM1514</f>
        <v>319.7550123841684</v>
      </c>
      <c r="AT1514" s="4">
        <f>((AS1514+0.00000010773*(AR1514^4-AQ1514^4))-AP1514*44100)/(L1514*0.92*2*29.3+0.00000043092*AQ1514^3)</f>
        <v>1.462003699832686</v>
      </c>
      <c r="AU1514" s="4">
        <f>0.61365*EXP(17.502*J1514/(240.97+J1514))</f>
        <v>3.207478059380066</v>
      </c>
      <c r="AV1514" s="4">
        <f>AU1514*1000/AA1514</f>
        <v>31.57326783214438</v>
      </c>
      <c r="AW1514" s="4">
        <f>(AV1514-U1514)</f>
        <v>13.07664193187583</v>
      </c>
      <c r="AX1514" s="4">
        <f>IF(D1514,P1514,(O1514+P1514)/2)</f>
        <v>24.33365821838379</v>
      </c>
      <c r="AY1514" s="4">
        <f>0.61365*EXP(17.502*AX1514/(240.97+AX1514))</f>
        <v>3.055530829603761</v>
      </c>
      <c r="AZ1514" s="4">
        <f>IF(AW1514&lt;&gt;0,(1000-(AV1514+U1514)/2)/AW1514*AP1514,0)</f>
        <v>0.2919346380740843</v>
      </c>
      <c r="BA1514" s="4">
        <f>U1514*AA1514/1000</f>
        <v>1.879042804915865</v>
      </c>
      <c r="BB1514" s="4">
        <f>(AY1514-BA1514)</f>
        <v>1.176488024687896</v>
      </c>
      <c r="BC1514" s="4">
        <f>1/(1.6/F1514+1.37/N1514)</f>
        <v>0.1851957157039477</v>
      </c>
      <c r="BD1514" s="3">
        <f>G1514*AA1514*0.001</f>
      </c>
      <c r="BE1514" s="3">
        <f>G1514/S1514</f>
      </c>
      <c r="BF1514" s="4">
        <f>(1-AP1514*AA1514/AU1514/F1514)*100</f>
        <v>61.8864085879701</v>
      </c>
      <c r="BG1514" s="3">
        <f>(S1514-E1514/(N1514/1.35))</f>
      </c>
      <c r="BH1514" s="3">
        <f>E1514*BF1514/100/BG1514</f>
      </c>
    </row>
    <row r="1515" ht="16" customHeight="1">
      <c r="A1515" s="4">
        <v>1408</v>
      </c>
      <c r="B1515" t="s" s="2">
        <v>1557</v>
      </c>
      <c r="C1515" s="4">
        <v>8130.500031415373</v>
      </c>
      <c r="D1515" s="4">
        <v>0</v>
      </c>
      <c r="E1515" s="3">
        <f>(R1515-#REF!*(1000-T1515)/(1000-U1515))*AO1515</f>
      </c>
      <c r="F1515" s="4">
        <f>IF(AZ1515&lt;&gt;0,1/(1/AZ1515-1/N1515),0)</f>
        <v>0.3274104966800342</v>
      </c>
      <c r="G1515" s="3">
        <f>((BC1515-AP1515/2)*S1515-E1515)/(BC1515+AP1515/2)</f>
      </c>
      <c r="H1515" s="4">
        <f>AP1515*1000</f>
        <v>3.931583400512974</v>
      </c>
      <c r="I1515" s="4">
        <f>(AU1515-BA1515)</f>
        <v>1.326435890699107</v>
      </c>
      <c r="J1515" s="4">
        <f>(P1515+AT1515*D1515)</f>
        <v>25.14887428283691</v>
      </c>
      <c r="K1515" s="4">
        <v>6</v>
      </c>
      <c r="L1515" s="4">
        <f>(K1515*AI1515+AJ1515)</f>
        <v>1.420000016689301</v>
      </c>
      <c r="M1515" s="4">
        <v>1</v>
      </c>
      <c r="N1515" s="4">
        <f>L1515*(M1515+1)*(M1515+1)/(M1515*M1515+1)</f>
        <v>2.840000033378601</v>
      </c>
      <c r="O1515" s="4">
        <v>23.51043510437012</v>
      </c>
      <c r="P1515" s="4">
        <v>25.14887428283691</v>
      </c>
      <c r="Q1515" s="4">
        <v>22.54436302185059</v>
      </c>
      <c r="R1515" s="4">
        <v>49.77620315551758</v>
      </c>
      <c r="S1515" s="4">
        <v>56.21894836425781</v>
      </c>
      <c r="T1515" s="4">
        <v>13.88602828979492</v>
      </c>
      <c r="U1515" s="4">
        <v>18.52158355712891</v>
      </c>
      <c r="V1515" s="4">
        <v>48.49722290039062</v>
      </c>
      <c r="W1515" s="4">
        <v>64.67422485351562</v>
      </c>
      <c r="X1515" s="4">
        <v>499.4565734863281</v>
      </c>
      <c r="Y1515" s="4">
        <v>1998.47265625</v>
      </c>
      <c r="Z1515" s="4">
        <v>567.0256958007812</v>
      </c>
      <c r="AA1515" s="4">
        <v>101.5881500244141</v>
      </c>
      <c r="AB1515" s="4">
        <v>2.508942365646362</v>
      </c>
      <c r="AC1515" s="4">
        <v>0.2916404902935028</v>
      </c>
      <c r="AD1515" s="4">
        <v>0.1865673959255219</v>
      </c>
      <c r="AE1515" s="4">
        <v>0.01183712296187878</v>
      </c>
      <c r="AF1515" s="4">
        <v>0.1995388716459274</v>
      </c>
      <c r="AG1515" s="4">
        <v>0.01313063409179449</v>
      </c>
      <c r="AH1515" s="4">
        <v>0.6666666865348816</v>
      </c>
      <c r="AI1515" s="4">
        <v>-0.2195652425289154</v>
      </c>
      <c r="AJ1515" s="4">
        <v>2.737391471862793</v>
      </c>
      <c r="AK1515" s="4">
        <v>1</v>
      </c>
      <c r="AL1515" s="4">
        <v>0</v>
      </c>
      <c r="AM1515" s="4">
        <v>0.1599999964237213</v>
      </c>
      <c r="AN1515" s="4">
        <v>111115</v>
      </c>
      <c r="AO1515" s="4">
        <f>X1515*0.000001/(K1515*0.0001)</f>
        <v>0.8324276224772135</v>
      </c>
      <c r="AP1515" s="4">
        <f>(U1515-T1515)/(1000-U1515)*AO1515</f>
        <v>0.003931583400512974</v>
      </c>
      <c r="AQ1515" s="4">
        <f>(P1515+273.15)</f>
        <v>298.2988742828369</v>
      </c>
      <c r="AR1515" s="4">
        <f>(O1515+273.15)</f>
        <v>296.6604351043701</v>
      </c>
      <c r="AS1515" s="4">
        <f>(Y1515*AK1515+Z1515*AL1515)*AM1515</f>
        <v>319.7556178529048</v>
      </c>
      <c r="AT1515" s="4">
        <f>((AS1515+0.00000010773*(AR1515^4-AQ1515^4))-AP1515*44100)/(L1515*0.92*2*29.3+0.00000043092*AQ1515^3)</f>
        <v>1.452228995763664</v>
      </c>
      <c r="AU1515" s="4">
        <f>0.61365*EXP(17.502*J1515/(240.97+J1515))</f>
        <v>3.208009299790439</v>
      </c>
      <c r="AV1515" s="4">
        <f>AU1515*1000/AA1515</f>
        <v>31.57857780675677</v>
      </c>
      <c r="AW1515" s="4">
        <f>(AV1515-U1515)</f>
        <v>13.05699424962786</v>
      </c>
      <c r="AX1515" s="4">
        <f>IF(D1515,P1515,(O1515+P1515)/2)</f>
        <v>24.32965469360352</v>
      </c>
      <c r="AY1515" s="4">
        <f>0.61365*EXP(17.502*AX1515/(240.97+AX1515))</f>
        <v>3.054797924350757</v>
      </c>
      <c r="AZ1515" s="4">
        <f>IF(AW1515&lt;&gt;0,(1000-(AV1515+U1515)/2)/AW1515*AP1515,0)</f>
        <v>0.2935665625518357</v>
      </c>
      <c r="BA1515" s="4">
        <f>U1515*AA1515/1000</f>
        <v>1.881573409091332</v>
      </c>
      <c r="BB1515" s="4">
        <f>(AY1515-BA1515)</f>
        <v>1.173224515259425</v>
      </c>
      <c r="BC1515" s="4">
        <f>1/(1.6/F1515+1.37/N1515)</f>
        <v>0.1862465810461949</v>
      </c>
      <c r="BD1515" s="3">
        <f>G1515*AA1515*0.001</f>
      </c>
      <c r="BE1515" s="3">
        <f>G1515/S1515</f>
      </c>
      <c r="BF1515" s="4">
        <f>(1-AP1515*AA1515/AU1515/F1515)*100</f>
        <v>61.97385261185511</v>
      </c>
      <c r="BG1515" s="3">
        <f>(S1515-E1515/(N1515/1.35))</f>
      </c>
      <c r="BH1515" s="3">
        <f>E1515*BF1515/100/BG1515</f>
      </c>
    </row>
    <row r="1516" ht="16" customHeight="1">
      <c r="A1516" s="4">
        <v>1409</v>
      </c>
      <c r="B1516" t="s" s="2">
        <v>1558</v>
      </c>
      <c r="C1516" s="4">
        <v>8136.000031292439</v>
      </c>
      <c r="D1516" s="4">
        <v>0</v>
      </c>
      <c r="E1516" s="3">
        <f>(R1516-#REF!*(1000-T1516)/(1000-U1516))*AO1516</f>
      </c>
      <c r="F1516" s="4">
        <f>IF(AZ1516&lt;&gt;0,1/(1/AZ1516-1/N1516),0)</f>
        <v>0.3298563652803123</v>
      </c>
      <c r="G1516" s="3">
        <f>((BC1516-AP1516/2)*S1516-E1516)/(BC1516+AP1516/2)</f>
      </c>
      <c r="H1516" s="4">
        <f>AP1516*1000</f>
        <v>3.950644080599502</v>
      </c>
      <c r="I1516" s="4">
        <f>(AU1516-BA1516)</f>
        <v>1.32397998365281</v>
      </c>
      <c r="J1516" s="4">
        <f>(P1516+AT1516*D1516)</f>
        <v>25.15157890319824</v>
      </c>
      <c r="K1516" s="4">
        <v>6</v>
      </c>
      <c r="L1516" s="4">
        <f>(K1516*AI1516+AJ1516)</f>
        <v>1.420000016689301</v>
      </c>
      <c r="M1516" s="4">
        <v>1</v>
      </c>
      <c r="N1516" s="4">
        <f>L1516*(M1516+1)*(M1516+1)/(M1516*M1516+1)</f>
        <v>2.840000033378601</v>
      </c>
      <c r="O1516" s="4">
        <v>23.50837707519531</v>
      </c>
      <c r="P1516" s="4">
        <v>25.15157890319824</v>
      </c>
      <c r="Q1516" s="4">
        <v>22.55691719055176</v>
      </c>
      <c r="R1516" s="4">
        <v>49.72497940063477</v>
      </c>
      <c r="S1516" s="4">
        <v>55.98599624633789</v>
      </c>
      <c r="T1516" s="4">
        <v>13.89284420013428</v>
      </c>
      <c r="U1516" s="4">
        <v>18.55086898803711</v>
      </c>
      <c r="V1516" s="4">
        <v>48.5324592590332</v>
      </c>
      <c r="W1516" s="4">
        <v>64.79149627685547</v>
      </c>
      <c r="X1516" s="4">
        <v>499.4421081542969</v>
      </c>
      <c r="Y1516" s="4">
        <v>1998.583740234375</v>
      </c>
      <c r="Z1516" s="4">
        <v>566.0916748046875</v>
      </c>
      <c r="AA1516" s="4">
        <v>101.588020324707</v>
      </c>
      <c r="AB1516" s="4">
        <v>2.508942365646362</v>
      </c>
      <c r="AC1516" s="4">
        <v>0.2916404902935028</v>
      </c>
      <c r="AD1516" s="4">
        <v>0.1865673959255219</v>
      </c>
      <c r="AE1516" s="4">
        <v>0.01183712296187878</v>
      </c>
      <c r="AF1516" s="4">
        <v>0.1995388716459274</v>
      </c>
      <c r="AG1516" s="4">
        <v>0.01313063409179449</v>
      </c>
      <c r="AH1516" s="4">
        <v>0.6666666865348816</v>
      </c>
      <c r="AI1516" s="4">
        <v>-0.2195652425289154</v>
      </c>
      <c r="AJ1516" s="4">
        <v>2.737391471862793</v>
      </c>
      <c r="AK1516" s="4">
        <v>1</v>
      </c>
      <c r="AL1516" s="4">
        <v>0</v>
      </c>
      <c r="AM1516" s="4">
        <v>0.1599999964237213</v>
      </c>
      <c r="AN1516" s="4">
        <v>111115</v>
      </c>
      <c r="AO1516" s="4">
        <f>X1516*0.000001/(K1516*0.0001)</f>
        <v>0.8324035135904947</v>
      </c>
      <c r="AP1516" s="4">
        <f>(U1516-T1516)/(1000-U1516)*AO1516</f>
        <v>0.003950644080599502</v>
      </c>
      <c r="AQ1516" s="4">
        <f>(P1516+273.15)</f>
        <v>298.3015789031982</v>
      </c>
      <c r="AR1516" s="4">
        <f>(O1516+273.15)</f>
        <v>296.6583770751953</v>
      </c>
      <c r="AS1516" s="4">
        <f>(Y1516*AK1516+Z1516*AL1516)*AM1516</f>
        <v>319.7733912900076</v>
      </c>
      <c r="AT1516" s="4">
        <f>((AS1516+0.00000010773*(AR1516^4-AQ1516^4))-AP1516*44100)/(L1516*0.92*2*29.3+0.00000043092*AQ1516^3)</f>
        <v>1.442258426736766</v>
      </c>
      <c r="AU1516" s="4">
        <f>0.61365*EXP(17.502*J1516/(240.97+J1516))</f>
        <v>3.208526039450502</v>
      </c>
      <c r="AV1516" s="4">
        <f>AU1516*1000/AA1516</f>
        <v>31.58370474387679</v>
      </c>
      <c r="AW1516" s="4">
        <f>(AV1516-U1516)</f>
        <v>13.03283575583968</v>
      </c>
      <c r="AX1516" s="4">
        <f>IF(D1516,P1516,(O1516+P1516)/2)</f>
        <v>24.32997798919678</v>
      </c>
      <c r="AY1516" s="4">
        <f>0.61365*EXP(17.502*AX1516/(240.97+AX1516))</f>
        <v>3.054857102753189</v>
      </c>
      <c r="AZ1516" s="4">
        <f>IF(AW1516&lt;&gt;0,(1000-(AV1516+U1516)/2)/AW1516*AP1516,0)</f>
        <v>0.2955313965650192</v>
      </c>
      <c r="BA1516" s="4">
        <f>U1516*AA1516/1000</f>
        <v>1.884546055797691</v>
      </c>
      <c r="BB1516" s="4">
        <f>(AY1516-BA1516)</f>
        <v>1.170311046955498</v>
      </c>
      <c r="BC1516" s="4">
        <f>1/(1.6/F1516+1.37/N1516)</f>
        <v>0.1875120547892882</v>
      </c>
      <c r="BD1516" s="3">
        <f>G1516*AA1516*0.001</f>
      </c>
      <c r="BE1516" s="3">
        <f>G1516/S1516</f>
      </c>
      <c r="BF1516" s="4">
        <f>(1-AP1516*AA1516/AU1516/F1516)*100</f>
        <v>62.07898397022775</v>
      </c>
      <c r="BG1516" s="3">
        <f>(S1516-E1516/(N1516/1.35))</f>
      </c>
      <c r="BH1516" s="3">
        <f>E1516*BF1516/100/BG1516</f>
      </c>
    </row>
    <row r="1517" ht="16" customHeight="1">
      <c r="A1517" s="4">
        <v>1410</v>
      </c>
      <c r="B1517" t="s" s="2">
        <v>1559</v>
      </c>
      <c r="C1517" s="4">
        <v>8141.000031180680</v>
      </c>
      <c r="D1517" s="4">
        <v>0</v>
      </c>
      <c r="E1517" s="3">
        <f>(R1517-#REF!*(1000-T1517)/(1000-U1517))*AO1517</f>
      </c>
      <c r="F1517" s="4">
        <f>IF(AZ1517&lt;&gt;0,1/(1/AZ1517-1/N1517),0)</f>
        <v>0.3323091655412088</v>
      </c>
      <c r="G1517" s="3">
        <f>((BC1517-AP1517/2)*S1517-E1517)/(BC1517+AP1517/2)</f>
      </c>
      <c r="H1517" s="4">
        <f>AP1517*1000</f>
        <v>3.969234533400181</v>
      </c>
      <c r="I1517" s="4">
        <f>(AU1517-BA1517)</f>
        <v>1.321388674364272</v>
      </c>
      <c r="J1517" s="4">
        <f>(P1517+AT1517*D1517)</f>
        <v>25.15282821655273</v>
      </c>
      <c r="K1517" s="4">
        <v>6</v>
      </c>
      <c r="L1517" s="4">
        <f>(K1517*AI1517+AJ1517)</f>
        <v>1.420000016689301</v>
      </c>
      <c r="M1517" s="4">
        <v>1</v>
      </c>
      <c r="N1517" s="4">
        <f>L1517*(M1517+1)*(M1517+1)/(M1517*M1517+1)</f>
        <v>2.840000033378601</v>
      </c>
      <c r="O1517" s="4">
        <v>23.51014518737793</v>
      </c>
      <c r="P1517" s="4">
        <v>25.15282821655273</v>
      </c>
      <c r="Q1517" s="4">
        <v>22.55758285522461</v>
      </c>
      <c r="R1517" s="4">
        <v>49.83071517944336</v>
      </c>
      <c r="S1517" s="4">
        <v>55.89860153198242</v>
      </c>
      <c r="T1517" s="4">
        <v>13.89895343780518</v>
      </c>
      <c r="U1517" s="4">
        <v>18.57878684997559</v>
      </c>
      <c r="V1517" s="4">
        <v>48.55072784423828</v>
      </c>
      <c r="W1517" s="4">
        <v>64.88343811035156</v>
      </c>
      <c r="X1517" s="4">
        <v>499.439697265625</v>
      </c>
      <c r="Y1517" s="4">
        <v>1998.999633789062</v>
      </c>
      <c r="Z1517" s="4">
        <v>567.5753784179688</v>
      </c>
      <c r="AA1517" s="4">
        <v>101.5876922607422</v>
      </c>
      <c r="AB1517" s="4">
        <v>2.508942365646362</v>
      </c>
      <c r="AC1517" s="4">
        <v>0.2916404902935028</v>
      </c>
      <c r="AD1517" s="4">
        <v>0.1865673959255219</v>
      </c>
      <c r="AE1517" s="4">
        <v>0.01183712296187878</v>
      </c>
      <c r="AF1517" s="4">
        <v>0.1995388716459274</v>
      </c>
      <c r="AG1517" s="4">
        <v>0.01313063409179449</v>
      </c>
      <c r="AH1517" s="4">
        <v>1</v>
      </c>
      <c r="AI1517" s="4">
        <v>-0.2195652425289154</v>
      </c>
      <c r="AJ1517" s="4">
        <v>2.737391471862793</v>
      </c>
      <c r="AK1517" s="4">
        <v>1</v>
      </c>
      <c r="AL1517" s="4">
        <v>0</v>
      </c>
      <c r="AM1517" s="4">
        <v>0.1599999964237213</v>
      </c>
      <c r="AN1517" s="4">
        <v>111115</v>
      </c>
      <c r="AO1517" s="4">
        <f>X1517*0.000001/(K1517*0.0001)</f>
        <v>0.8323994954427082</v>
      </c>
      <c r="AP1517" s="4">
        <f>(U1517-T1517)/(1000-U1517)*AO1517</f>
        <v>0.003969234533400181</v>
      </c>
      <c r="AQ1517" s="4">
        <f>(P1517+273.15)</f>
        <v>298.3028282165527</v>
      </c>
      <c r="AR1517" s="4">
        <f>(O1517+273.15)</f>
        <v>296.6601451873779</v>
      </c>
      <c r="AS1517" s="4">
        <f>(Y1517*AK1517+Z1517*AL1517)*AM1517</f>
        <v>319.8399342572702</v>
      </c>
      <c r="AT1517" s="4">
        <f>((AS1517+0.00000010773*(AR1517^4-AQ1517^4))-AP1517*44100)/(L1517*0.92*2*29.3+0.00000043092*AQ1517^3)</f>
        <v>1.433758922927612</v>
      </c>
      <c r="AU1517" s="4">
        <f>0.61365*EXP(17.502*J1517/(240.97+J1517))</f>
        <v>3.208764755457515</v>
      </c>
      <c r="AV1517" s="4">
        <f>AU1517*1000/AA1517</f>
        <v>31.58615659091528</v>
      </c>
      <c r="AW1517" s="4">
        <f>(AV1517-U1517)</f>
        <v>13.00736974093969</v>
      </c>
      <c r="AX1517" s="4">
        <f>IF(D1517,P1517,(O1517+P1517)/2)</f>
        <v>24.33148670196533</v>
      </c>
      <c r="AY1517" s="4">
        <f>0.61365*EXP(17.502*AX1517/(240.97+AX1517))</f>
        <v>3.05513328188257</v>
      </c>
      <c r="AZ1517" s="4">
        <f>IF(AW1517&lt;&gt;0,(1000-(AV1517+U1517)/2)/AW1517*AP1517,0)</f>
        <v>0.2974987562846658</v>
      </c>
      <c r="BA1517" s="4">
        <f>U1517*AA1517/1000</f>
        <v>1.887376081093244</v>
      </c>
      <c r="BB1517" s="4">
        <f>(AY1517-BA1517)</f>
        <v>1.167757200789326</v>
      </c>
      <c r="BC1517" s="4">
        <f>1/(1.6/F1517+1.37/N1517)</f>
        <v>0.1887794112924998</v>
      </c>
      <c r="BD1517" s="3">
        <f>G1517*AA1517*0.001</f>
      </c>
      <c r="BE1517" s="3">
        <f>G1517/S1517</f>
      </c>
      <c r="BF1517" s="4">
        <f>(1-AP1517*AA1517/AU1517/F1517)*100</f>
        <v>62.18469067672638</v>
      </c>
      <c r="BG1517" s="3">
        <f>(S1517-E1517/(N1517/1.35))</f>
      </c>
      <c r="BH1517" s="3">
        <f>E1517*BF1517/100/BG1517</f>
      </c>
    </row>
    <row r="1518" ht="16" customHeight="1">
      <c r="A1518" s="4">
        <v>1411</v>
      </c>
      <c r="B1518" t="s" s="2">
        <v>1560</v>
      </c>
      <c r="C1518" s="4">
        <v>8146.000031068921</v>
      </c>
      <c r="D1518" s="4">
        <v>0</v>
      </c>
      <c r="E1518" s="3">
        <f>(R1518-#REF!*(1000-T1518)/(1000-U1518))*AO1518</f>
      </c>
      <c r="F1518" s="4">
        <f>IF(AZ1518&lt;&gt;0,1/(1/AZ1518-1/N1518),0)</f>
        <v>0.3348767820392356</v>
      </c>
      <c r="G1518" s="3">
        <f>((BC1518-AP1518/2)*S1518-E1518)/(BC1518+AP1518/2)</f>
      </c>
      <c r="H1518" s="4">
        <f>AP1518*1000</f>
        <v>3.990559515454327</v>
      </c>
      <c r="I1518" s="4">
        <f>(AU1518-BA1518)</f>
        <v>1.319336710999488</v>
      </c>
      <c r="J1518" s="4">
        <f>(P1518+AT1518*D1518)</f>
        <v>25.15860939025879</v>
      </c>
      <c r="K1518" s="4">
        <v>6</v>
      </c>
      <c r="L1518" s="4">
        <f>(K1518*AI1518+AJ1518)</f>
        <v>1.420000016689301</v>
      </c>
      <c r="M1518" s="4">
        <v>1</v>
      </c>
      <c r="N1518" s="4">
        <f>L1518*(M1518+1)*(M1518+1)/(M1518*M1518+1)</f>
        <v>2.840000033378601</v>
      </c>
      <c r="O1518" s="4">
        <v>23.51094818115234</v>
      </c>
      <c r="P1518" s="4">
        <v>25.15860939025879</v>
      </c>
      <c r="Q1518" s="4">
        <v>22.55512619018555</v>
      </c>
      <c r="R1518" s="4">
        <v>49.93025970458984</v>
      </c>
      <c r="S1518" s="4">
        <v>55.83268737792969</v>
      </c>
      <c r="T1518" s="4">
        <v>13.90528392791748</v>
      </c>
      <c r="U1518" s="4">
        <v>18.60991477966309</v>
      </c>
      <c r="V1518" s="4">
        <v>48.57039260864258</v>
      </c>
      <c r="W1518" s="4">
        <v>64.9869384765625</v>
      </c>
      <c r="X1518" s="4">
        <v>499.4605102539062</v>
      </c>
      <c r="Y1518" s="4">
        <v>1999.100341796875</v>
      </c>
      <c r="Z1518" s="4">
        <v>558.7606201171875</v>
      </c>
      <c r="AA1518" s="4">
        <v>101.587402343750</v>
      </c>
      <c r="AB1518" s="4">
        <v>2.508942365646362</v>
      </c>
      <c r="AC1518" s="4">
        <v>0.2916404902935028</v>
      </c>
      <c r="AD1518" s="4">
        <v>0.1865673959255219</v>
      </c>
      <c r="AE1518" s="4">
        <v>0.01183712296187878</v>
      </c>
      <c r="AF1518" s="4">
        <v>0.1995388716459274</v>
      </c>
      <c r="AG1518" s="4">
        <v>0.01313063409179449</v>
      </c>
      <c r="AH1518" s="4">
        <v>1</v>
      </c>
      <c r="AI1518" s="4">
        <v>-0.2195652425289154</v>
      </c>
      <c r="AJ1518" s="4">
        <v>2.737391471862793</v>
      </c>
      <c r="AK1518" s="4">
        <v>1</v>
      </c>
      <c r="AL1518" s="4">
        <v>0</v>
      </c>
      <c r="AM1518" s="4">
        <v>0.1599999964237213</v>
      </c>
      <c r="AN1518" s="4">
        <v>111115</v>
      </c>
      <c r="AO1518" s="4">
        <f>X1518*0.000001/(K1518*0.0001)</f>
        <v>0.8324341837565103</v>
      </c>
      <c r="AP1518" s="4">
        <f>(U1518-T1518)/(1000-U1518)*AO1518</f>
        <v>0.003990559515454327</v>
      </c>
      <c r="AQ1518" s="4">
        <f>(P1518+273.15)</f>
        <v>298.3086093902588</v>
      </c>
      <c r="AR1518" s="4">
        <f>(O1518+273.15)</f>
        <v>296.6609481811523</v>
      </c>
      <c r="AS1518" s="4">
        <f>(Y1518*AK1518+Z1518*AL1518)*AM1518</f>
        <v>319.8560475381601</v>
      </c>
      <c r="AT1518" s="4">
        <f>((AS1518+0.00000010773*(AR1518^4-AQ1518^4))-AP1518*44100)/(L1518*0.92*2*29.3+0.00000043092*AQ1518^3)</f>
        <v>1.422594918460189</v>
      </c>
      <c r="AU1518" s="4">
        <f>0.61365*EXP(17.502*J1518/(240.97+J1518))</f>
        <v>3.209869611304021</v>
      </c>
      <c r="AV1518" s="4">
        <f>AU1518*1000/AA1518</f>
        <v>31.59712264757504</v>
      </c>
      <c r="AW1518" s="4">
        <f>(AV1518-U1518)</f>
        <v>12.98720786791196</v>
      </c>
      <c r="AX1518" s="4">
        <f>IF(D1518,P1518,(O1518+P1518)/2)</f>
        <v>24.33477878570557</v>
      </c>
      <c r="AY1518" s="4">
        <f>0.61365*EXP(17.502*AX1518/(240.97+AX1518))</f>
        <v>3.055735993788739</v>
      </c>
      <c r="AZ1518" s="4">
        <f>IF(AW1518&lt;&gt;0,(1000-(AV1518+U1518)/2)/AW1518*AP1518,0)</f>
        <v>0.2995549520380313</v>
      </c>
      <c r="BA1518" s="4">
        <f>U1518*AA1518/1000</f>
        <v>1.890532900304533</v>
      </c>
      <c r="BB1518" s="4">
        <f>(AY1518-BA1518)</f>
        <v>1.165203093484205</v>
      </c>
      <c r="BC1518" s="4">
        <f>1/(1.6/F1518+1.37/N1518)</f>
        <v>0.1901042691318518</v>
      </c>
      <c r="BD1518" s="3">
        <f>G1518*AA1518*0.001</f>
      </c>
      <c r="BE1518" s="3">
        <f>G1518/S1518</f>
      </c>
      <c r="BF1518" s="4">
        <f>(1-AP1518*AA1518/AU1518/F1518)*100</f>
        <v>62.28611967288386</v>
      </c>
      <c r="BG1518" s="3">
        <f>(S1518-E1518/(N1518/1.35))</f>
      </c>
      <c r="BH1518" s="3">
        <f>E1518*BF1518/100/BG1518</f>
      </c>
    </row>
    <row r="1519" ht="16" customHeight="1">
      <c r="A1519" s="4">
        <v>1412</v>
      </c>
      <c r="B1519" t="s" s="2">
        <v>1561</v>
      </c>
      <c r="C1519" s="4">
        <v>8151.500030945987</v>
      </c>
      <c r="D1519" s="4">
        <v>0</v>
      </c>
      <c r="E1519" s="3">
        <f>(R1519-#REF!*(1000-T1519)/(1000-U1519))*AO1519</f>
      </c>
      <c r="F1519" s="4">
        <f>IF(AZ1519&lt;&gt;0,1/(1/AZ1519-1/N1519),0)</f>
        <v>0.337709647223754</v>
      </c>
      <c r="G1519" s="3">
        <f>((BC1519-AP1519/2)*S1519-E1519)/(BC1519+AP1519/2)</f>
      </c>
      <c r="H1519" s="4">
        <f>AP1519*1000</f>
        <v>4.013201092726765</v>
      </c>
      <c r="I1519" s="4">
        <f>(AU1519-BA1519)</f>
        <v>1.316836249324891</v>
      </c>
      <c r="J1519" s="4">
        <f>(P1519+AT1519*D1519)</f>
        <v>25.16337394714355</v>
      </c>
      <c r="K1519" s="4">
        <v>6</v>
      </c>
      <c r="L1519" s="4">
        <f>(K1519*AI1519+AJ1519)</f>
        <v>1.420000016689301</v>
      </c>
      <c r="M1519" s="4">
        <v>1</v>
      </c>
      <c r="N1519" s="4">
        <f>L1519*(M1519+1)*(M1519+1)/(M1519*M1519+1)</f>
        <v>2.840000033378601</v>
      </c>
      <c r="O1519" s="4">
        <v>23.51161193847656</v>
      </c>
      <c r="P1519" s="4">
        <v>25.16337394714355</v>
      </c>
      <c r="Q1519" s="4">
        <v>22.5539493560791</v>
      </c>
      <c r="R1519" s="4">
        <v>50.03521347045898</v>
      </c>
      <c r="S1519" s="4">
        <v>55.83927536010742</v>
      </c>
      <c r="T1519" s="4">
        <v>13.91239356994629</v>
      </c>
      <c r="U1519" s="4">
        <v>18.64351272583008</v>
      </c>
      <c r="V1519" s="4">
        <v>48.59318161010742</v>
      </c>
      <c r="W1519" s="4">
        <v>65.10167694091797</v>
      </c>
      <c r="X1519" s="4">
        <v>499.4650268554688</v>
      </c>
      <c r="Y1519" s="4">
        <v>1999.045288085938</v>
      </c>
      <c r="Z1519" s="4">
        <v>543.1783447265625</v>
      </c>
      <c r="AA1519" s="4">
        <v>101.5873031616211</v>
      </c>
      <c r="AB1519" s="4">
        <v>2.508942365646362</v>
      </c>
      <c r="AC1519" s="4">
        <v>0.2916404902935028</v>
      </c>
      <c r="AD1519" s="4">
        <v>0.1865673959255219</v>
      </c>
      <c r="AE1519" s="4">
        <v>0.01183712296187878</v>
      </c>
      <c r="AF1519" s="4">
        <v>0.1995388716459274</v>
      </c>
      <c r="AG1519" s="4">
        <v>0.01313063409179449</v>
      </c>
      <c r="AH1519" s="4">
        <v>1</v>
      </c>
      <c r="AI1519" s="4">
        <v>-0.2195652425289154</v>
      </c>
      <c r="AJ1519" s="4">
        <v>2.737391471862793</v>
      </c>
      <c r="AK1519" s="4">
        <v>1</v>
      </c>
      <c r="AL1519" s="4">
        <v>0</v>
      </c>
      <c r="AM1519" s="4">
        <v>0.1599999964237213</v>
      </c>
      <c r="AN1519" s="4">
        <v>111115</v>
      </c>
      <c r="AO1519" s="4">
        <f>X1519*0.000001/(K1519*0.0001)</f>
        <v>0.8324417114257812</v>
      </c>
      <c r="AP1519" s="4">
        <f>(U1519-T1519)/(1000-U1519)*AO1519</f>
        <v>0.004013201092726766</v>
      </c>
      <c r="AQ1519" s="4">
        <f>(P1519+273.15)</f>
        <v>298.3133739471435</v>
      </c>
      <c r="AR1519" s="4">
        <f>(O1519+273.15)</f>
        <v>296.6616119384765</v>
      </c>
      <c r="AS1519" s="4">
        <f>(Y1519*AK1519+Z1519*AL1519)*AM1519</f>
        <v>319.8472389446069</v>
      </c>
      <c r="AT1519" s="4">
        <f>((AS1519+0.00000010773*(AR1519^4-AQ1519^4))-AP1519*44100)/(L1519*0.92*2*29.3+0.00000043092*AQ1519^3)</f>
        <v>1.410604225272267</v>
      </c>
      <c r="AU1519" s="4">
        <f>0.61365*EXP(17.502*J1519/(240.97+J1519))</f>
        <v>3.210780428601332</v>
      </c>
      <c r="AV1519" s="4">
        <f>AU1519*1000/AA1519</f>
        <v>31.60611935423777</v>
      </c>
      <c r="AW1519" s="4">
        <f>(AV1519-U1519)</f>
        <v>12.96260662840769</v>
      </c>
      <c r="AX1519" s="4">
        <f>IF(D1519,P1519,(O1519+P1519)/2)</f>
        <v>24.33749294281006</v>
      </c>
      <c r="AY1519" s="4">
        <f>0.61365*EXP(17.502*AX1519/(240.97+AX1519))</f>
        <v>3.056232977546291</v>
      </c>
      <c r="AZ1519" s="4">
        <f>IF(AW1519&lt;&gt;0,(1000-(AV1519+U1519)/2)/AW1519*AP1519,0)</f>
        <v>0.301819708465606</v>
      </c>
      <c r="BA1519" s="4">
        <f>U1519*AA1519/1000</f>
        <v>1.893944179276441</v>
      </c>
      <c r="BB1519" s="4">
        <f>(AY1519-BA1519)</f>
        <v>1.16228879826985</v>
      </c>
      <c r="BC1519" s="4">
        <f>1/(1.6/F1519+1.37/N1519)</f>
        <v>0.1915638318795845</v>
      </c>
      <c r="BD1519" s="3">
        <f>G1519*AA1519*0.001</f>
      </c>
      <c r="BE1519" s="3">
        <f>G1519/S1519</f>
      </c>
      <c r="BF1519" s="4">
        <f>(1-AP1519*AA1519/AU1519/F1519)*100</f>
        <v>62.40100134197346</v>
      </c>
      <c r="BG1519" s="3">
        <f>(S1519-E1519/(N1519/1.35))</f>
      </c>
      <c r="BH1519" s="3">
        <f>E1519*BF1519/100/BG1519</f>
      </c>
    </row>
    <row r="1520" ht="16" customHeight="1">
      <c r="A1520" s="4">
        <v>1413</v>
      </c>
      <c r="B1520" t="s" s="2">
        <v>1562</v>
      </c>
      <c r="C1520" s="4">
        <v>8156.500030834228</v>
      </c>
      <c r="D1520" s="4">
        <v>0</v>
      </c>
      <c r="E1520" s="3">
        <f>(R1520-#REF!*(1000-T1520)/(1000-U1520))*AO1520</f>
      </c>
      <c r="F1520" s="4">
        <f>IF(AZ1520&lt;&gt;0,1/(1/AZ1520-1/N1520),0)</f>
        <v>0.3401428066718111</v>
      </c>
      <c r="G1520" s="3">
        <f>((BC1520-AP1520/2)*S1520-E1520)/(BC1520+AP1520/2)</f>
      </c>
      <c r="H1520" s="4">
        <f>AP1520*1000</f>
        <v>4.03239058934643</v>
      </c>
      <c r="I1520" s="4">
        <f>(AU1520-BA1520)</f>
        <v>1.314649613472554</v>
      </c>
      <c r="J1520" s="4">
        <f>(P1520+AT1520*D1520)</f>
        <v>25.16765022277832</v>
      </c>
      <c r="K1520" s="4">
        <v>6</v>
      </c>
      <c r="L1520" s="4">
        <f>(K1520*AI1520+AJ1520)</f>
        <v>1.420000016689301</v>
      </c>
      <c r="M1520" s="4">
        <v>1</v>
      </c>
      <c r="N1520" s="4">
        <f>L1520*(M1520+1)*(M1520+1)/(M1520*M1520+1)</f>
        <v>2.840000033378601</v>
      </c>
      <c r="O1520" s="4">
        <v>23.51247596740723</v>
      </c>
      <c r="P1520" s="4">
        <v>25.16765022277832</v>
      </c>
      <c r="Q1520" s="4">
        <v>22.55447959899902</v>
      </c>
      <c r="R1520" s="4">
        <v>50.04246139526367</v>
      </c>
      <c r="S1520" s="4">
        <v>55.89214324951172</v>
      </c>
      <c r="T1520" s="4">
        <v>13.91936779022217</v>
      </c>
      <c r="U1520" s="4">
        <v>18.67307090759277</v>
      </c>
      <c r="V1520" s="4">
        <v>48.61490249633789</v>
      </c>
      <c r="W1520" s="4">
        <v>65.20265960693359</v>
      </c>
      <c r="X1520" s="4">
        <v>499.4540100097656</v>
      </c>
      <c r="Y1520" s="4">
        <v>1998.787841796875</v>
      </c>
      <c r="Z1520" s="4">
        <v>534.4082641601562</v>
      </c>
      <c r="AA1520" s="4">
        <v>101.5873870849609</v>
      </c>
      <c r="AB1520" s="4">
        <v>2.508942365646362</v>
      </c>
      <c r="AC1520" s="4">
        <v>0.2916404902935028</v>
      </c>
      <c r="AD1520" s="4">
        <v>0.1865673959255219</v>
      </c>
      <c r="AE1520" s="4">
        <v>0.01183712296187878</v>
      </c>
      <c r="AF1520" s="4">
        <v>0.1995388716459274</v>
      </c>
      <c r="AG1520" s="4">
        <v>0.01313063409179449</v>
      </c>
      <c r="AH1520" s="4">
        <v>0.6666666865348816</v>
      </c>
      <c r="AI1520" s="4">
        <v>-0.2195652425289154</v>
      </c>
      <c r="AJ1520" s="4">
        <v>2.737391471862793</v>
      </c>
      <c r="AK1520" s="4">
        <v>1</v>
      </c>
      <c r="AL1520" s="4">
        <v>0</v>
      </c>
      <c r="AM1520" s="4">
        <v>0.1599999964237213</v>
      </c>
      <c r="AN1520" s="4">
        <v>111115</v>
      </c>
      <c r="AO1520" s="4">
        <f>X1520*0.000001/(K1520*0.0001)</f>
        <v>0.8324233500162759</v>
      </c>
      <c r="AP1520" s="4">
        <f>(U1520-T1520)/(1000-U1520)*AO1520</f>
        <v>0.00403239058934643</v>
      </c>
      <c r="AQ1520" s="4">
        <f>(P1520+273.15)</f>
        <v>298.3176502227783</v>
      </c>
      <c r="AR1520" s="4">
        <f>(O1520+273.15)</f>
        <v>296.6624759674072</v>
      </c>
      <c r="AS1520" s="4">
        <f>(Y1520*AK1520+Z1520*AL1520)*AM1520</f>
        <v>319.8060475392776</v>
      </c>
      <c r="AT1520" s="4">
        <f>((AS1520+0.00000010773*(AR1520^4-AQ1520^4))-AP1520*44100)/(L1520*0.92*2*29.3+0.00000043092*AQ1520^3)</f>
        <v>1.400065682692762</v>
      </c>
      <c r="AU1520" s="4">
        <f>0.61365*EXP(17.502*J1520/(240.97+J1520))</f>
        <v>3.211598095827104</v>
      </c>
      <c r="AV1520" s="4">
        <f>AU1520*1000/AA1520</f>
        <v>31.61414214878011</v>
      </c>
      <c r="AW1520" s="4">
        <f>(AV1520-U1520)</f>
        <v>12.94107124118734</v>
      </c>
      <c r="AX1520" s="4">
        <f>IF(D1520,P1520,(O1520+P1520)/2)</f>
        <v>24.34006309509277</v>
      </c>
      <c r="AY1520" s="4">
        <f>0.61365*EXP(17.502*AX1520/(240.97+AX1520))</f>
        <v>3.056703658009685</v>
      </c>
      <c r="AZ1520" s="4">
        <f>IF(AW1520&lt;&gt;0,(1000-(AV1520+U1520)/2)/AW1520*AP1520,0)</f>
        <v>0.3037616959010939</v>
      </c>
      <c r="BA1520" s="4">
        <f>U1520*AA1520/1000</f>
        <v>1.89694848235455</v>
      </c>
      <c r="BB1520" s="4">
        <f>(AY1520-BA1520)</f>
        <v>1.159755175655135</v>
      </c>
      <c r="BC1520" s="4">
        <f>1/(1.6/F1520+1.37/N1520)</f>
        <v>0.1928156510357406</v>
      </c>
      <c r="BD1520" s="3">
        <f>G1520*AA1520*0.001</f>
      </c>
      <c r="BE1520" s="3">
        <f>G1520/S1520</f>
      </c>
      <c r="BF1520" s="4">
        <f>(1-AP1520*AA1520/AU1520/F1520)*100</f>
        <v>62.50098156663799</v>
      </c>
      <c r="BG1520" s="3">
        <f>(S1520-E1520/(N1520/1.35))</f>
      </c>
      <c r="BH1520" s="3">
        <f>E1520*BF1520/100/BG1520</f>
      </c>
    </row>
    <row r="1521" ht="16" customHeight="1">
      <c r="A1521" t="s" s="2">
        <v>2424</v>
      </c>
      <c r="B1521" s="3"/>
      <c r="C1521" s="3"/>
      <c r="D1521" s="3"/>
      <c r="E1521" s="3">
        <f>AVERAGE(E1515:E1520)</f>
      </c>
      <c r="F1521" s="4">
        <f>AVERAGE(F1515:F1520)</f>
        <v>0.3337175439060593</v>
      </c>
      <c r="G1521" s="3">
        <f>AVERAGE(G1515:G1520)</f>
      </c>
      <c r="H1521" s="4">
        <f>AVERAGE(H1515:H1520)</f>
        <v>3.981268868673364</v>
      </c>
      <c r="I1521" s="4">
        <f>AVERAGE(I1515:I1520)</f>
        <v>1.320437853752187</v>
      </c>
      <c r="J1521" s="4">
        <f>AVERAGE(J1515:J1520)</f>
        <v>25.15715249379476</v>
      </c>
      <c r="K1521" s="4">
        <f>AVERAGE(K1515:K1520)</f>
        <v>6</v>
      </c>
      <c r="L1521" s="4">
        <f>AVERAGE(L1515:L1520)</f>
        <v>1.420000016689301</v>
      </c>
      <c r="M1521" s="4">
        <f>AVERAGE(M1515:M1520)</f>
        <v>1</v>
      </c>
      <c r="N1521" s="4">
        <f>AVERAGE(N1515:N1520)</f>
        <v>2.840000033378601</v>
      </c>
      <c r="O1521" s="4">
        <f>AVERAGE(O1515:O1520)</f>
        <v>23.51066557566325</v>
      </c>
      <c r="P1521" s="4">
        <f>AVERAGE(P1515:P1520)</f>
        <v>25.15715249379476</v>
      </c>
      <c r="Q1521" s="4">
        <f>AVERAGE(Q1515:Q1520)</f>
        <v>22.55373636881511</v>
      </c>
      <c r="R1521" s="4">
        <f>AVERAGE(R1515:R1520)</f>
        <v>49.8899720509847</v>
      </c>
      <c r="S1521" s="4">
        <f>AVERAGE(S1515:S1520)</f>
        <v>55.94460868835449</v>
      </c>
      <c r="T1521" s="4">
        <f>AVERAGE(T1515:T1520)</f>
        <v>13.90247853597005</v>
      </c>
      <c r="U1521" s="4">
        <f>AVERAGE(U1515:U1520)</f>
        <v>18.59628963470459</v>
      </c>
      <c r="V1521" s="4">
        <f>AVERAGE(V1515:V1520)</f>
        <v>48.559814453125</v>
      </c>
      <c r="W1521" s="4">
        <f>AVERAGE(W1515:W1520)</f>
        <v>64.94007237752278</v>
      </c>
      <c r="X1521" s="4">
        <f>AVERAGE(X1515:X1520)</f>
        <v>499.4529876708984</v>
      </c>
      <c r="Y1521" s="4">
        <f>AVERAGE(Y1515:Y1520)</f>
        <v>1998.831583658854</v>
      </c>
      <c r="Z1521" s="4">
        <f>AVERAGE(Z1515:Z1520)</f>
        <v>556.173329671224</v>
      </c>
      <c r="AA1521" s="4">
        <f>AVERAGE(AA1515:AA1520)</f>
        <v>101.5876592000325</v>
      </c>
      <c r="AB1521" s="4">
        <f>AVERAGE(AB1515:AB1520)</f>
        <v>2.508942365646362</v>
      </c>
      <c r="AC1521" s="4">
        <f>AVERAGE(AC1515:AC1520)</f>
        <v>0.2916404902935028</v>
      </c>
      <c r="AD1521" s="4">
        <f>AVERAGE(AD1515:AD1520)</f>
        <v>0.1865673959255219</v>
      </c>
      <c r="AE1521" s="4">
        <f>AVERAGE(AE1515:AE1520)</f>
        <v>0.01183712296187878</v>
      </c>
      <c r="AF1521" s="4">
        <f>AVERAGE(AF1515:AF1520)</f>
        <v>0.1995388716459274</v>
      </c>
      <c r="AG1521" s="4">
        <f>AVERAGE(AG1515:AG1520)</f>
        <v>0.01313063409179449</v>
      </c>
      <c r="AH1521" s="4">
        <f>AVERAGE(AH1515:AH1520)</f>
        <v>0.8333333432674408</v>
      </c>
      <c r="AI1521" s="4">
        <f>AVERAGE(AI1515:AI1520)</f>
        <v>-0.2195652425289154</v>
      </c>
      <c r="AJ1521" s="4">
        <f>AVERAGE(AJ1515:AJ1520)</f>
        <v>2.737391471862793</v>
      </c>
      <c r="AK1521" s="4">
        <f>AVERAGE(AK1515:AK1520)</f>
        <v>1</v>
      </c>
      <c r="AL1521" s="4">
        <f>AVERAGE(AL1515:AL1520)</f>
        <v>0</v>
      </c>
      <c r="AM1521" s="4">
        <f>AVERAGE(AM1515:AM1520)</f>
        <v>0.1599999964237213</v>
      </c>
      <c r="AN1521" s="4">
        <f>AVERAGE(AN1515:AN1520)</f>
        <v>111115</v>
      </c>
      <c r="AO1521" s="4">
        <f>AVERAGE(AO1515:AO1520)</f>
        <v>0.832421646118164</v>
      </c>
      <c r="AP1521" s="4">
        <f>AVERAGE(AP1515:AP1520)</f>
        <v>0.003981268868673363</v>
      </c>
      <c r="AQ1521" s="4">
        <f>AVERAGE(AQ1515:AQ1520)</f>
        <v>298.3071524937948</v>
      </c>
      <c r="AR1521" s="4">
        <f>AVERAGE(AR1515:AR1520)</f>
        <v>296.6606655756632</v>
      </c>
      <c r="AS1521" s="4">
        <f>AVERAGE(AS1515:AS1520)</f>
        <v>319.8130462370379</v>
      </c>
      <c r="AT1521" s="4">
        <f>AVERAGE(AT1515:AT1520)</f>
        <v>1.42691852864221</v>
      </c>
      <c r="AU1521" s="4">
        <f>AVERAGE(AU1515:AU1520)</f>
        <v>3.209591371738485</v>
      </c>
      <c r="AV1521" s="4">
        <f>AVERAGE(AV1515:AV1520)</f>
        <v>31.59430388202362</v>
      </c>
      <c r="AW1521" s="4">
        <f>AVERAGE(AW1515:AW1520)</f>
        <v>12.99801424731904</v>
      </c>
      <c r="AX1521" s="4">
        <f>AVERAGE(AX1515:AX1520)</f>
        <v>24.333909034729</v>
      </c>
      <c r="AY1521" s="4">
        <f>AVERAGE(AY1515:AY1520)</f>
        <v>3.055576823055205</v>
      </c>
      <c r="AZ1521" s="4">
        <f>AVERAGE(AZ1515:AZ1520)</f>
        <v>0.2986221786343753</v>
      </c>
      <c r="BA1521" s="4">
        <f>AVERAGE(BA1515:BA1520)</f>
        <v>1.889153517986298</v>
      </c>
      <c r="BB1521" s="4">
        <f>AVERAGE(BB1515:BB1520)</f>
        <v>1.166423305068907</v>
      </c>
      <c r="BC1521" s="4">
        <f>AVERAGE(BC1515:BC1520)</f>
        <v>0.18950363319586</v>
      </c>
      <c r="BD1521" s="3">
        <f>AVERAGE(BD1515:BD1520)</f>
      </c>
      <c r="BE1521" s="3">
        <f>AVERAGE(BE1515:BE1520)</f>
      </c>
      <c r="BF1521" s="4">
        <f>AVERAGE(BF1515:BF1520)</f>
        <v>62.23760497338409</v>
      </c>
      <c r="BG1521" s="3">
        <f>AVERAGE(BG1515:BG1520)</f>
      </c>
      <c r="BH1521" s="3">
        <f>AVERAGE(BH1515:BH1520)</f>
      </c>
    </row>
    <row r="1522" ht="29" customHeight="1">
      <c r="A1522" t="s" s="2">
        <v>9</v>
      </c>
      <c r="B1522" t="s" s="5">
        <v>1563</v>
      </c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  <c r="AI1522" s="3"/>
      <c r="AJ1522" s="3"/>
      <c r="AK1522" s="3"/>
      <c r="AL1522" s="3"/>
      <c r="AM1522" s="3"/>
      <c r="AN1522" s="3"/>
      <c r="AO1522" s="3"/>
      <c r="AP1522" s="3"/>
      <c r="AQ1522" s="3"/>
      <c r="AR1522" s="3"/>
      <c r="AS1522" s="3"/>
      <c r="AT1522" s="3"/>
      <c r="AU1522" s="3"/>
      <c r="AV1522" s="3"/>
      <c r="AW1522" s="3"/>
      <c r="AX1522" s="3"/>
      <c r="AY1522" s="3"/>
      <c r="AZ1522" s="3"/>
      <c r="BA1522" s="3"/>
      <c r="BB1522" s="3"/>
      <c r="BC1522" s="3"/>
      <c r="BD1522" s="3"/>
      <c r="BE1522" s="3"/>
      <c r="BF1522" s="3"/>
      <c r="BG1522" s="3"/>
      <c r="BH1522" s="3"/>
    </row>
    <row r="1523" ht="16" customHeight="1">
      <c r="A1523" s="4">
        <v>1414</v>
      </c>
      <c r="B1523" t="s" s="2">
        <v>1564</v>
      </c>
      <c r="C1523" s="4">
        <v>8161.500030722469</v>
      </c>
      <c r="D1523" s="4">
        <v>0</v>
      </c>
      <c r="E1523" s="3">
        <f>(R1523-#REF!*(1000-T1523)/(1000-U1523))*AO1523</f>
      </c>
      <c r="F1523" s="4">
        <f>IF(AZ1523&lt;&gt;0,1/(1/AZ1523-1/N1523),0)</f>
        <v>0.3430254822752742</v>
      </c>
      <c r="G1523" s="3">
        <f>((BC1523-AP1523/2)*S1523-E1523)/(BC1523+AP1523/2)</f>
      </c>
      <c r="H1523" s="4">
        <f>AP1523*1000</f>
        <v>4.051961699221984</v>
      </c>
      <c r="I1523" s="4">
        <f>(AU1523-BA1523)</f>
        <v>1.311106082525953</v>
      </c>
      <c r="J1523" s="4">
        <f>(P1523+AT1523*D1523)</f>
        <v>25.1647834777832</v>
      </c>
      <c r="K1523" s="4">
        <v>6</v>
      </c>
      <c r="L1523" s="4">
        <f>(K1523*AI1523+AJ1523)</f>
        <v>1.420000016689301</v>
      </c>
      <c r="M1523" s="4">
        <v>1</v>
      </c>
      <c r="N1523" s="4">
        <f>L1523*(M1523+1)*(M1523+1)/(M1523*M1523+1)</f>
        <v>2.840000033378601</v>
      </c>
      <c r="O1523" s="4">
        <v>23.51449584960938</v>
      </c>
      <c r="P1523" s="4">
        <v>25.1647834777832</v>
      </c>
      <c r="Q1523" s="4">
        <v>22.55484771728516</v>
      </c>
      <c r="R1523" s="4">
        <v>50.05840682983398</v>
      </c>
      <c r="S1523" s="4">
        <v>55.91806793212891</v>
      </c>
      <c r="T1523" s="4">
        <v>13.92578887939453</v>
      </c>
      <c r="U1523" s="4">
        <v>18.70247077941895</v>
      </c>
      <c r="V1523" s="4">
        <v>48.63211822509766</v>
      </c>
      <c r="W1523" s="4">
        <v>65.29854583740234</v>
      </c>
      <c r="X1523" s="4">
        <v>499.4487915039062</v>
      </c>
      <c r="Y1523" s="4">
        <v>1998.850097656250</v>
      </c>
      <c r="Z1523" s="4">
        <v>532.1339721679688</v>
      </c>
      <c r="AA1523" s="4">
        <v>101.5878524780273</v>
      </c>
      <c r="AB1523" s="4">
        <v>2.508942365646362</v>
      </c>
      <c r="AC1523" s="4">
        <v>0.2916404902935028</v>
      </c>
      <c r="AD1523" s="4">
        <v>0.1865673959255219</v>
      </c>
      <c r="AE1523" s="4">
        <v>0.01183712296187878</v>
      </c>
      <c r="AF1523" s="4">
        <v>0.1995388716459274</v>
      </c>
      <c r="AG1523" s="4">
        <v>0.01313063409179449</v>
      </c>
      <c r="AH1523" s="4">
        <v>1</v>
      </c>
      <c r="AI1523" s="4">
        <v>-0.2195652425289154</v>
      </c>
      <c r="AJ1523" s="4">
        <v>2.737391471862793</v>
      </c>
      <c r="AK1523" s="4">
        <v>1</v>
      </c>
      <c r="AL1523" s="4">
        <v>0</v>
      </c>
      <c r="AM1523" s="4">
        <v>0.1599999964237213</v>
      </c>
      <c r="AN1523" s="4">
        <v>111125</v>
      </c>
      <c r="AO1523" s="4">
        <f>X1523*0.000001/(K1523*0.0001)</f>
        <v>0.8324146525065104</v>
      </c>
      <c r="AP1523" s="4">
        <f>(U1523-T1523)/(1000-U1523)*AO1523</f>
        <v>0.004051961699221984</v>
      </c>
      <c r="AQ1523" s="4">
        <f>(P1523+273.15)</f>
        <v>298.3147834777832</v>
      </c>
      <c r="AR1523" s="4">
        <f>(O1523+273.15)</f>
        <v>296.6644958496094</v>
      </c>
      <c r="AS1523" s="4">
        <f>(Y1523*AK1523+Z1523*AL1523)*AM1523</f>
        <v>319.816008476555</v>
      </c>
      <c r="AT1523" s="4">
        <f>((AS1523+0.00000010773*(AR1523^4-AQ1523^4))-AP1523*44100)/(L1523*0.92*2*29.3+0.00000043092*AQ1523^3)</f>
        <v>1.391006726450449</v>
      </c>
      <c r="AU1523" s="4">
        <f>0.61365*EXP(17.502*J1523/(240.97+J1523))</f>
        <v>3.211049925040182</v>
      </c>
      <c r="AV1523" s="4">
        <f>AU1523*1000/AA1523</f>
        <v>31.60860129152456</v>
      </c>
      <c r="AW1523" s="4">
        <f>(AV1523-U1523)</f>
        <v>12.90613051210562</v>
      </c>
      <c r="AX1523" s="4">
        <f>IF(D1523,P1523,(O1523+P1523)/2)</f>
        <v>24.33963966369629</v>
      </c>
      <c r="AY1523" s="4">
        <f>0.61365*EXP(17.502*AX1523/(240.97+AX1523))</f>
        <v>3.056626109261994</v>
      </c>
      <c r="AZ1523" s="4">
        <f>IF(AW1523&lt;&gt;0,(1000-(AV1523+U1523)/2)/AW1523*AP1523,0)</f>
        <v>0.3060586150882191</v>
      </c>
      <c r="BA1523" s="4">
        <f>U1523*AA1523/1000</f>
        <v>1.899943842514229</v>
      </c>
      <c r="BB1523" s="4">
        <f>(AY1523-BA1523)</f>
        <v>1.156682266747765</v>
      </c>
      <c r="BC1523" s="4">
        <f>1/(1.6/F1523+1.37/N1523)</f>
        <v>0.194296584442448</v>
      </c>
      <c r="BD1523" s="3">
        <f>G1523*AA1523*0.001</f>
      </c>
      <c r="BE1523" s="3">
        <f>G1523/S1523</f>
      </c>
      <c r="BF1523" s="4">
        <f>(1-AP1523*AA1523/AU1523/F1523)*100</f>
        <v>62.62909031264987</v>
      </c>
      <c r="BG1523" s="3">
        <f>(S1523-E1523/(N1523/1.35))</f>
      </c>
      <c r="BH1523" s="3">
        <f>E1523*BF1523/100/BG1523</f>
      </c>
    </row>
    <row r="1524" ht="16" customHeight="1">
      <c r="A1524" s="4">
        <v>1415</v>
      </c>
      <c r="B1524" t="s" s="2">
        <v>1565</v>
      </c>
      <c r="C1524" s="4">
        <v>8167.000030599535</v>
      </c>
      <c r="D1524" s="4">
        <v>0</v>
      </c>
      <c r="E1524" s="3">
        <f>(R1524-#REF!*(1000-T1524)/(1000-U1524))*AO1524</f>
      </c>
      <c r="F1524" s="4">
        <f>IF(AZ1524&lt;&gt;0,1/(1/AZ1524-1/N1524),0)</f>
        <v>0.3478218166688194</v>
      </c>
      <c r="G1524" s="3">
        <f>((BC1524-AP1524/2)*S1524-E1524)/(BC1524+AP1524/2)</f>
      </c>
      <c r="H1524" s="4">
        <f>AP1524*1000</f>
        <v>4.074857224446181</v>
      </c>
      <c r="I1524" s="4">
        <f>(AU1524-BA1524)</f>
        <v>1.302310051226882</v>
      </c>
      <c r="J1524" s="4">
        <f>(P1524+AT1524*D1524)</f>
        <v>25.13663101196289</v>
      </c>
      <c r="K1524" s="4">
        <v>6</v>
      </c>
      <c r="L1524" s="4">
        <f>(K1524*AI1524+AJ1524)</f>
        <v>1.420000016689301</v>
      </c>
      <c r="M1524" s="4">
        <v>1</v>
      </c>
      <c r="N1524" s="4">
        <f>L1524*(M1524+1)*(M1524+1)/(M1524*M1524+1)</f>
        <v>2.840000033378601</v>
      </c>
      <c r="O1524" s="4">
        <v>23.51371002197266</v>
      </c>
      <c r="P1524" s="4">
        <v>25.13663101196289</v>
      </c>
      <c r="Q1524" s="4">
        <v>22.52529716491699</v>
      </c>
      <c r="R1524" s="4">
        <v>50.83308792114258</v>
      </c>
      <c r="S1524" s="4">
        <v>55.94201278686523</v>
      </c>
      <c r="T1524" s="4">
        <v>13.932692527771</v>
      </c>
      <c r="U1524" s="4">
        <v>18.73603630065918</v>
      </c>
      <c r="V1524" s="4">
        <v>48.65718841552734</v>
      </c>
      <c r="W1524" s="4">
        <v>65.41614532470703</v>
      </c>
      <c r="X1524" s="4">
        <v>499.4658813476562</v>
      </c>
      <c r="Y1524" s="4">
        <v>1998.933471679688</v>
      </c>
      <c r="Z1524" s="4">
        <v>521.5157470703125</v>
      </c>
      <c r="AA1524" s="4">
        <v>101.5882415771484</v>
      </c>
      <c r="AB1524" s="4">
        <v>2.508942365646362</v>
      </c>
      <c r="AC1524" s="4">
        <v>0.2916404902935028</v>
      </c>
      <c r="AD1524" s="4">
        <v>0.1865673959255219</v>
      </c>
      <c r="AE1524" s="4">
        <v>0.01183712296187878</v>
      </c>
      <c r="AF1524" s="4">
        <v>0.1995388716459274</v>
      </c>
      <c r="AG1524" s="4">
        <v>0.01313063409179449</v>
      </c>
      <c r="AH1524" s="4">
        <v>1</v>
      </c>
      <c r="AI1524" s="4">
        <v>-0.2195652425289154</v>
      </c>
      <c r="AJ1524" s="4">
        <v>2.737391471862793</v>
      </c>
      <c r="AK1524" s="4">
        <v>1</v>
      </c>
      <c r="AL1524" s="4">
        <v>0</v>
      </c>
      <c r="AM1524" s="4">
        <v>0.1599999964237213</v>
      </c>
      <c r="AN1524" s="4">
        <v>111125</v>
      </c>
      <c r="AO1524" s="4">
        <f>X1524*0.000001/(K1524*0.0001)</f>
        <v>0.832443135579427</v>
      </c>
      <c r="AP1524" s="4">
        <f>(U1524-T1524)/(1000-U1524)*AO1524</f>
        <v>0.004074857224446182</v>
      </c>
      <c r="AQ1524" s="4">
        <f>(P1524+273.15)</f>
        <v>298.2866310119629</v>
      </c>
      <c r="AR1524" s="4">
        <f>(O1524+273.15)</f>
        <v>296.6637100219726</v>
      </c>
      <c r="AS1524" s="4">
        <f>(Y1524*AK1524+Z1524*AL1524)*AM1524</f>
        <v>319.8293483200068</v>
      </c>
      <c r="AT1524" s="4">
        <f>((AS1524+0.00000010773*(AR1524^4-AQ1524^4))-AP1524*44100)/(L1524*0.92*2*29.3+0.00000043092*AQ1524^3)</f>
        <v>1.383293785730154</v>
      </c>
      <c r="AU1524" s="4">
        <f>0.61365*EXP(17.502*J1524/(240.97+J1524))</f>
        <v>3.20567103313647</v>
      </c>
      <c r="AV1524" s="4">
        <f>AU1524*1000/AA1524</f>
        <v>31.55553224830661</v>
      </c>
      <c r="AW1524" s="4">
        <f>(AV1524-U1524)</f>
        <v>12.81949594764743</v>
      </c>
      <c r="AX1524" s="4">
        <f>IF(D1524,P1524,(O1524+P1524)/2)</f>
        <v>24.32517051696777</v>
      </c>
      <c r="AY1524" s="4">
        <f>0.61365*EXP(17.502*AX1524/(240.97+AX1524))</f>
        <v>3.053977211033369</v>
      </c>
      <c r="AZ1524" s="4">
        <f>IF(AW1524&lt;&gt;0,(1000-(AV1524+U1524)/2)/AW1524*AP1524,0)</f>
        <v>0.3098711337757342</v>
      </c>
      <c r="BA1524" s="4">
        <f>U1524*AA1524/1000</f>
        <v>1.903360981909587</v>
      </c>
      <c r="BB1524" s="4">
        <f>(AY1524-BA1524)</f>
        <v>1.150616229123781</v>
      </c>
      <c r="BC1524" s="4">
        <f>1/(1.6/F1524+1.37/N1524)</f>
        <v>0.1967554694205628</v>
      </c>
      <c r="BD1524" s="3">
        <f>G1524*AA1524*0.001</f>
      </c>
      <c r="BE1524" s="3">
        <f>G1524/S1524</f>
      </c>
      <c r="BF1524" s="4">
        <f>(1-AP1524*AA1524/AU1524/F1524)*100</f>
        <v>62.87383696001609</v>
      </c>
      <c r="BG1524" s="3">
        <f>(S1524-E1524/(N1524/1.35))</f>
      </c>
      <c r="BH1524" s="3">
        <f>E1524*BF1524/100/BG1524</f>
      </c>
    </row>
    <row r="1525" ht="16" customHeight="1">
      <c r="A1525" s="4">
        <v>1416</v>
      </c>
      <c r="B1525" t="s" s="2">
        <v>1566</v>
      </c>
      <c r="C1525" s="4">
        <v>8172.000030487776</v>
      </c>
      <c r="D1525" s="4">
        <v>0</v>
      </c>
      <c r="E1525" s="3">
        <f>(R1525-#REF!*(1000-T1525)/(1000-U1525))*AO1525</f>
      </c>
      <c r="F1525" s="4">
        <f>IF(AZ1525&lt;&gt;0,1/(1/AZ1525-1/N1525),0)</f>
        <v>0.3515477287679927</v>
      </c>
      <c r="G1525" s="3">
        <f>((BC1525-AP1525/2)*S1525-E1525)/(BC1525+AP1525/2)</f>
      </c>
      <c r="H1525" s="4">
        <f>AP1525*1000</f>
        <v>4.094404140338323</v>
      </c>
      <c r="I1525" s="4">
        <f>(AU1525-BA1525)</f>
        <v>1.296204281569229</v>
      </c>
      <c r="J1525" s="4">
        <f>(P1525+AT1525*D1525)</f>
        <v>25.11993408203125</v>
      </c>
      <c r="K1525" s="4">
        <v>6</v>
      </c>
      <c r="L1525" s="4">
        <f>(K1525*AI1525+AJ1525)</f>
        <v>1.420000016689301</v>
      </c>
      <c r="M1525" s="4">
        <v>1</v>
      </c>
      <c r="N1525" s="4">
        <f>L1525*(M1525+1)*(M1525+1)/(M1525*M1525+1)</f>
        <v>2.840000033378601</v>
      </c>
      <c r="O1525" s="4">
        <v>23.50210762023926</v>
      </c>
      <c r="P1525" s="4">
        <v>25.11993408203125</v>
      </c>
      <c r="Q1525" s="4">
        <v>22.45273590087891</v>
      </c>
      <c r="R1525" s="4">
        <v>63.55450439453125</v>
      </c>
      <c r="S1525" s="4">
        <v>59.09647369384766</v>
      </c>
      <c r="T1525" s="4">
        <v>13.93854904174805</v>
      </c>
      <c r="U1525" s="4">
        <v>18.7647590637207</v>
      </c>
      <c r="V1525" s="4">
        <v>48.70648193359375</v>
      </c>
      <c r="W1525" s="4">
        <v>65.55574798583984</v>
      </c>
      <c r="X1525" s="4">
        <v>499.4693908691406</v>
      </c>
      <c r="Y1525" s="4">
        <v>1998.916015625</v>
      </c>
      <c r="Z1525" s="4">
        <v>509.1784362792969</v>
      </c>
      <c r="AA1525" s="4">
        <v>101.5883178710938</v>
      </c>
      <c r="AB1525" s="4">
        <v>2.508942365646362</v>
      </c>
      <c r="AC1525" s="4">
        <v>0.2916404902935028</v>
      </c>
      <c r="AD1525" s="4">
        <v>0.1865673959255219</v>
      </c>
      <c r="AE1525" s="4">
        <v>0.01183712296187878</v>
      </c>
      <c r="AF1525" s="4">
        <v>0.1995388716459274</v>
      </c>
      <c r="AG1525" s="4">
        <v>0.01313063409179449</v>
      </c>
      <c r="AH1525" s="4">
        <v>0.6666666865348816</v>
      </c>
      <c r="AI1525" s="4">
        <v>-0.2195652425289154</v>
      </c>
      <c r="AJ1525" s="4">
        <v>2.737391471862793</v>
      </c>
      <c r="AK1525" s="4">
        <v>1</v>
      </c>
      <c r="AL1525" s="4">
        <v>0</v>
      </c>
      <c r="AM1525" s="4">
        <v>0.1599999964237213</v>
      </c>
      <c r="AN1525" s="4">
        <v>111125</v>
      </c>
      <c r="AO1525" s="4">
        <f>X1525*0.000001/(K1525*0.0001)</f>
        <v>0.832448984781901</v>
      </c>
      <c r="AP1525" s="4">
        <f>(U1525-T1525)/(1000-U1525)*AO1525</f>
        <v>0.004094404140338323</v>
      </c>
      <c r="AQ1525" s="4">
        <f>(P1525+273.15)</f>
        <v>298.2699340820312</v>
      </c>
      <c r="AR1525" s="4">
        <f>(O1525+273.15)</f>
        <v>296.6521076202392</v>
      </c>
      <c r="AS1525" s="4">
        <f>(Y1525*AK1525+Z1525*AL1525)*AM1525</f>
        <v>319.8265553513193</v>
      </c>
      <c r="AT1525" s="4">
        <f>((AS1525+0.00000010773*(AR1525^4-AQ1525^4))-AP1525*44100)/(L1525*0.92*2*29.3+0.00000043092*AQ1525^3)</f>
        <v>1.374181980069368</v>
      </c>
      <c r="AU1525" s="4">
        <f>0.61365*EXP(17.502*J1525/(240.97+J1525))</f>
        <v>3.202484590108975</v>
      </c>
      <c r="AV1525" s="4">
        <f>AU1525*1000/AA1525</f>
        <v>31.52414231499171</v>
      </c>
      <c r="AW1525" s="4">
        <f>(AV1525-U1525)</f>
        <v>12.75938325127101</v>
      </c>
      <c r="AX1525" s="4">
        <f>IF(D1525,P1525,(O1525+P1525)/2)</f>
        <v>24.31102085113525</v>
      </c>
      <c r="AY1525" s="4">
        <f>0.61365*EXP(17.502*AX1525/(240.97+AX1525))</f>
        <v>3.051388741872381</v>
      </c>
      <c r="AZ1525" s="4">
        <f>IF(AW1525&lt;&gt;0,(1000-(AV1525+U1525)/2)/AW1525*AP1525,0)</f>
        <v>0.3128248849278579</v>
      </c>
      <c r="BA1525" s="4">
        <f>U1525*AA1525/1000</f>
        <v>1.906280308539746</v>
      </c>
      <c r="BB1525" s="4">
        <f>(AY1525-BA1525)</f>
        <v>1.145108433332634</v>
      </c>
      <c r="BC1525" s="4">
        <f>1/(1.6/F1525+1.37/N1525)</f>
        <v>0.1986611549745532</v>
      </c>
      <c r="BD1525" s="3">
        <f>G1525*AA1525*0.001</f>
      </c>
      <c r="BE1525" s="3">
        <f>G1525/S1525</f>
      </c>
      <c r="BF1525" s="4">
        <f>(1-AP1525*AA1525/AU1525/F1525)*100</f>
        <v>63.05436530186926</v>
      </c>
      <c r="BG1525" s="3">
        <f>(S1525-E1525/(N1525/1.35))</f>
      </c>
      <c r="BH1525" s="3">
        <f>E1525*BF1525/100/BG1525</f>
      </c>
    </row>
    <row r="1526" ht="16" customHeight="1">
      <c r="A1526" s="4">
        <v>1417</v>
      </c>
      <c r="B1526" t="s" s="2">
        <v>1567</v>
      </c>
      <c r="C1526" s="4">
        <v>8177.000030376017</v>
      </c>
      <c r="D1526" s="4">
        <v>0</v>
      </c>
      <c r="E1526" s="3">
        <f>(R1526-#REF!*(1000-T1526)/(1000-U1526))*AO1526</f>
      </c>
      <c r="F1526" s="4">
        <f>IF(AZ1526&lt;&gt;0,1/(1/AZ1526-1/N1526),0)</f>
        <v>0.3542684846075987</v>
      </c>
      <c r="G1526" s="3">
        <f>((BC1526-AP1526/2)*S1526-E1526)/(BC1526+AP1526/2)</f>
      </c>
      <c r="H1526" s="4">
        <f>AP1526*1000</f>
        <v>4.110296656046137</v>
      </c>
      <c r="I1526" s="4">
        <f>(AU1526-BA1526)</f>
        <v>1.292333879942523</v>
      </c>
      <c r="J1526" s="4">
        <f>(P1526+AT1526*D1526)</f>
        <v>25.11277198791504</v>
      </c>
      <c r="K1526" s="4">
        <v>6</v>
      </c>
      <c r="L1526" s="4">
        <f>(K1526*AI1526+AJ1526)</f>
        <v>1.420000016689301</v>
      </c>
      <c r="M1526" s="4">
        <v>1</v>
      </c>
      <c r="N1526" s="4">
        <f>L1526*(M1526+1)*(M1526+1)/(M1526*M1526+1)</f>
        <v>2.840000033378601</v>
      </c>
      <c r="O1526" s="4">
        <v>23.47623062133789</v>
      </c>
      <c r="P1526" s="4">
        <v>25.11277198791504</v>
      </c>
      <c r="Q1526" s="4">
        <v>22.36942100524902</v>
      </c>
      <c r="R1526" s="4">
        <v>99.30306243896484</v>
      </c>
      <c r="S1526" s="4">
        <v>73.97188568115234</v>
      </c>
      <c r="T1526" s="4">
        <v>13.94451522827148</v>
      </c>
      <c r="U1526" s="4">
        <v>18.7894344329834</v>
      </c>
      <c r="V1526" s="4">
        <v>48.79541397094727</v>
      </c>
      <c r="W1526" s="4">
        <v>65.73621368408203</v>
      </c>
      <c r="X1526" s="4">
        <v>499.4592895507812</v>
      </c>
      <c r="Y1526" s="4">
        <v>1998.652709960938</v>
      </c>
      <c r="Z1526" s="4">
        <v>507.9772033691406</v>
      </c>
      <c r="AA1526" s="4">
        <v>101.5881958007812</v>
      </c>
      <c r="AB1526" s="4">
        <v>2.508942365646362</v>
      </c>
      <c r="AC1526" s="4">
        <v>0.2916404902935028</v>
      </c>
      <c r="AD1526" s="4">
        <v>0.1865673959255219</v>
      </c>
      <c r="AE1526" s="4">
        <v>0.01183712296187878</v>
      </c>
      <c r="AF1526" s="4">
        <v>0.1995388716459274</v>
      </c>
      <c r="AG1526" s="4">
        <v>0.01313063409179449</v>
      </c>
      <c r="AH1526" s="4">
        <v>0.6666666865348816</v>
      </c>
      <c r="AI1526" s="4">
        <v>-0.2195652425289154</v>
      </c>
      <c r="AJ1526" s="4">
        <v>2.737391471862793</v>
      </c>
      <c r="AK1526" s="4">
        <v>1</v>
      </c>
      <c r="AL1526" s="4">
        <v>0</v>
      </c>
      <c r="AM1526" s="4">
        <v>0.1599999964237213</v>
      </c>
      <c r="AN1526" s="4">
        <v>111115</v>
      </c>
      <c r="AO1526" s="4">
        <f>X1526*0.000001/(K1526*0.0001)</f>
        <v>0.8324321492513019</v>
      </c>
      <c r="AP1526" s="4">
        <f>(U1526-T1526)/(1000-U1526)*AO1526</f>
        <v>0.004110296656046137</v>
      </c>
      <c r="AQ1526" s="4">
        <f>(P1526+273.15)</f>
        <v>298.262771987915</v>
      </c>
      <c r="AR1526" s="4">
        <f>(O1526+273.15)</f>
        <v>296.6262306213379</v>
      </c>
      <c r="AS1526" s="4">
        <f>(Y1526*AK1526+Z1526*AL1526)*AM1526</f>
        <v>319.7844264460109</v>
      </c>
      <c r="AT1526" s="4">
        <f>((AS1526+0.00000010773*(AR1526^4-AQ1526^4))-AP1526*44100)/(L1526*0.92*2*29.3+0.00000043092*AQ1526^3)</f>
        <v>1.363373432367043</v>
      </c>
      <c r="AU1526" s="4">
        <f>0.61365*EXP(17.502*J1526/(240.97+J1526))</f>
        <v>3.201118624106382</v>
      </c>
      <c r="AV1526" s="4">
        <f>AU1526*1000/AA1526</f>
        <v>31.51073408552221</v>
      </c>
      <c r="AW1526" s="4">
        <f>(AV1526-U1526)</f>
        <v>12.72129965253881</v>
      </c>
      <c r="AX1526" s="4">
        <f>IF(D1526,P1526,(O1526+P1526)/2)</f>
        <v>24.29450130462646</v>
      </c>
      <c r="AY1526" s="4">
        <f>0.61365*EXP(17.502*AX1526/(240.97+AX1526))</f>
        <v>3.04836916541531</v>
      </c>
      <c r="AZ1526" s="4">
        <f>IF(AW1526&lt;&gt;0,(1000-(AV1526+U1526)/2)/AW1526*AP1526,0)</f>
        <v>0.3149774361314083</v>
      </c>
      <c r="BA1526" s="4">
        <f>U1526*AA1526/1000</f>
        <v>1.908784744163859</v>
      </c>
      <c r="BB1526" s="4">
        <f>(AY1526-BA1526)</f>
        <v>1.139584421251452</v>
      </c>
      <c r="BC1526" s="4">
        <f>1/(1.6/F1526+1.37/N1526)</f>
        <v>0.2000502913405678</v>
      </c>
      <c r="BD1526" s="3">
        <f>G1526*AA1526*0.001</f>
      </c>
      <c r="BE1526" s="3">
        <f>G1526/S1526</f>
      </c>
      <c r="BF1526" s="4">
        <f>(1-AP1526*AA1526/AU1526/F1526)*100</f>
        <v>63.18014046855191</v>
      </c>
      <c r="BG1526" s="3">
        <f>(S1526-E1526/(N1526/1.35))</f>
      </c>
      <c r="BH1526" s="3">
        <f>E1526*BF1526/100/BG1526</f>
      </c>
    </row>
    <row r="1527" ht="16" customHeight="1">
      <c r="A1527" s="4">
        <v>1418</v>
      </c>
      <c r="B1527" t="s" s="2">
        <v>1568</v>
      </c>
      <c r="C1527" s="4">
        <v>8182.500030253083</v>
      </c>
      <c r="D1527" s="4">
        <v>0</v>
      </c>
      <c r="E1527" s="3">
        <f>(R1527-#REF!*(1000-T1527)/(1000-U1527))*AO1527</f>
      </c>
      <c r="F1527" s="4">
        <f>IF(AZ1527&lt;&gt;0,1/(1/AZ1527-1/N1527),0)</f>
        <v>0.3554816517163228</v>
      </c>
      <c r="G1527" s="3">
        <f>((BC1527-AP1527/2)*S1527-E1527)/(BC1527+AP1527/2)</f>
      </c>
      <c r="H1527" s="4">
        <f>AP1527*1000</f>
        <v>4.124979588700252</v>
      </c>
      <c r="I1527" s="4">
        <f>(AU1527-BA1527)</f>
        <v>1.292974851734429</v>
      </c>
      <c r="J1527" s="4">
        <f>(P1527+AT1527*D1527)</f>
        <v>25.12926483154297</v>
      </c>
      <c r="K1527" s="4">
        <v>6</v>
      </c>
      <c r="L1527" s="4">
        <f>(K1527*AI1527+AJ1527)</f>
        <v>1.420000016689301</v>
      </c>
      <c r="M1527" s="4">
        <v>1</v>
      </c>
      <c r="N1527" s="4">
        <f>L1527*(M1527+1)*(M1527+1)/(M1527*M1527+1)</f>
        <v>2.840000033378601</v>
      </c>
      <c r="O1527" s="4">
        <v>23.44072914123535</v>
      </c>
      <c r="P1527" s="4">
        <v>25.12926483154297</v>
      </c>
      <c r="Q1527" s="4">
        <v>22.32181930541992</v>
      </c>
      <c r="R1527" s="4">
        <v>164.9657592773438</v>
      </c>
      <c r="S1527" s="4">
        <v>111.0979080200195</v>
      </c>
      <c r="T1527" s="4">
        <v>13.95165634155273</v>
      </c>
      <c r="U1527" s="4">
        <v>18.81414413452148</v>
      </c>
      <c r="V1527" s="4">
        <v>48.91988372802734</v>
      </c>
      <c r="W1527" s="4">
        <v>65.95926666259766</v>
      </c>
      <c r="X1527" s="4">
        <v>499.4198608398438</v>
      </c>
      <c r="Y1527" s="4">
        <v>1998.687622070312</v>
      </c>
      <c r="Z1527" s="4">
        <v>518.6388549804688</v>
      </c>
      <c r="AA1527" s="4">
        <v>101.5879364013672</v>
      </c>
      <c r="AB1527" s="4">
        <v>2.508942365646362</v>
      </c>
      <c r="AC1527" s="4">
        <v>0.2916404902935028</v>
      </c>
      <c r="AD1527" s="4">
        <v>0.1865673959255219</v>
      </c>
      <c r="AE1527" s="4">
        <v>0.01183712296187878</v>
      </c>
      <c r="AF1527" s="4">
        <v>0.1995388716459274</v>
      </c>
      <c r="AG1527" s="4">
        <v>0.01313063409179449</v>
      </c>
      <c r="AH1527" s="4">
        <v>0.6666666865348816</v>
      </c>
      <c r="AI1527" s="4">
        <v>-0.2195652425289154</v>
      </c>
      <c r="AJ1527" s="4">
        <v>2.737391471862793</v>
      </c>
      <c r="AK1527" s="4">
        <v>1</v>
      </c>
      <c r="AL1527" s="4">
        <v>0</v>
      </c>
      <c r="AM1527" s="4">
        <v>0.1599999964237213</v>
      </c>
      <c r="AN1527" s="4">
        <v>111115</v>
      </c>
      <c r="AO1527" s="4">
        <f>X1527*0.000001/(K1527*0.0001)</f>
        <v>0.8323664347330728</v>
      </c>
      <c r="AP1527" s="4">
        <f>(U1527-T1527)/(1000-U1527)*AO1527</f>
        <v>0.004124979588700252</v>
      </c>
      <c r="AQ1527" s="4">
        <f>(P1527+273.15)</f>
        <v>298.2792648315429</v>
      </c>
      <c r="AR1527" s="4">
        <f>(O1527+273.15)</f>
        <v>296.5907291412353</v>
      </c>
      <c r="AS1527" s="4">
        <f>(Y1527*AK1527+Z1527*AL1527)*AM1527</f>
        <v>319.7900123833861</v>
      </c>
      <c r="AT1527" s="4">
        <f>((AS1527+0.00000010773*(AR1527^4-AQ1527^4))-AP1527*44100)/(L1527*0.92*2*29.3+0.00000043092*AQ1527^3)</f>
        <v>1.349368409940971</v>
      </c>
      <c r="AU1527" s="4">
        <f>0.61365*EXP(17.502*J1527/(240.97+J1527))</f>
        <v>3.204264929518354</v>
      </c>
      <c r="AV1527" s="4">
        <f>AU1527*1000/AA1527</f>
        <v>31.54178579687371</v>
      </c>
      <c r="AW1527" s="4">
        <f>(AV1527-U1527)</f>
        <v>12.72764166235223</v>
      </c>
      <c r="AX1527" s="4">
        <f>IF(D1527,P1527,(O1527+P1527)/2)</f>
        <v>24.28499698638916</v>
      </c>
      <c r="AY1527" s="4">
        <f>0.61365*EXP(17.502*AX1527/(240.97+AX1527))</f>
        <v>3.046633073239748</v>
      </c>
      <c r="AZ1527" s="4">
        <f>IF(AW1527&lt;&gt;0,(1000-(AV1527+U1527)/2)/AW1527*AP1527,0)</f>
        <v>0.3159360629256265</v>
      </c>
      <c r="BA1527" s="4">
        <f>U1527*AA1527/1000</f>
        <v>1.911290077783924</v>
      </c>
      <c r="BB1527" s="4">
        <f>(AY1527-BA1527)</f>
        <v>1.135342995455824</v>
      </c>
      <c r="BC1527" s="4">
        <f>1/(1.6/F1527+1.37/N1527)</f>
        <v>0.200669034556568</v>
      </c>
      <c r="BD1527" s="3">
        <f>G1527*AA1527*0.001</f>
      </c>
      <c r="BE1527" s="3">
        <f>G1527/S1527</f>
      </c>
      <c r="BF1527" s="4">
        <f>(1-AP1527*AA1527/AU1527/F1527)*100</f>
        <v>63.21097006088029</v>
      </c>
      <c r="BG1527" s="3">
        <f>(S1527-E1527/(N1527/1.35))</f>
      </c>
      <c r="BH1527" s="3">
        <f>E1527*BF1527/100/BG1527</f>
      </c>
    </row>
    <row r="1528" ht="16" customHeight="1">
      <c r="A1528" s="4">
        <v>1419</v>
      </c>
      <c r="B1528" t="s" s="2">
        <v>1569</v>
      </c>
      <c r="C1528" s="4">
        <v>8187.500030141324</v>
      </c>
      <c r="D1528" s="4">
        <v>0</v>
      </c>
      <c r="E1528" s="3">
        <f>(R1528-#REF!*(1000-T1528)/(1000-U1528))*AO1528</f>
      </c>
      <c r="F1528" s="4">
        <f>IF(AZ1528&lt;&gt;0,1/(1/AZ1528-1/N1528),0)</f>
        <v>0.3574024602337616</v>
      </c>
      <c r="G1528" s="3">
        <f>((BC1528-AP1528/2)*S1528-E1528)/(BC1528+AP1528/2)</f>
      </c>
      <c r="H1528" s="4">
        <f>AP1528*1000</f>
        <v>4.13941601630857</v>
      </c>
      <c r="I1528" s="4">
        <f>(AU1528-BA1528)</f>
        <v>1.291279638708441</v>
      </c>
      <c r="J1528" s="4">
        <f>(P1528+AT1528*D1528)</f>
        <v>25.1330738067627</v>
      </c>
      <c r="K1528" s="4">
        <v>6</v>
      </c>
      <c r="L1528" s="4">
        <f>(K1528*AI1528+AJ1528)</f>
        <v>1.420000016689301</v>
      </c>
      <c r="M1528" s="4">
        <v>1</v>
      </c>
      <c r="N1528" s="4">
        <f>L1528*(M1528+1)*(M1528+1)/(M1528*M1528+1)</f>
        <v>2.840000033378601</v>
      </c>
      <c r="O1528" s="4">
        <v>23.41645240783691</v>
      </c>
      <c r="P1528" s="4">
        <v>25.1330738067627</v>
      </c>
      <c r="Q1528" s="4">
        <v>22.33211898803711</v>
      </c>
      <c r="R1528" s="4">
        <v>220.4682312011719</v>
      </c>
      <c r="S1528" s="4">
        <v>158.1663665771484</v>
      </c>
      <c r="T1528" s="4">
        <v>13.95872020721436</v>
      </c>
      <c r="U1528" s="4">
        <v>18.83802032470703</v>
      </c>
      <c r="V1528" s="4">
        <v>49.0197868347168</v>
      </c>
      <c r="W1528" s="4">
        <v>66.14443969726562</v>
      </c>
      <c r="X1528" s="4">
        <v>499.4287109375</v>
      </c>
      <c r="Y1528" s="4">
        <v>1998.801025390625</v>
      </c>
      <c r="Z1528" s="4">
        <v>527.5597534179688</v>
      </c>
      <c r="AA1528" s="4">
        <v>101.587760925293</v>
      </c>
      <c r="AB1528" s="4">
        <v>2.508942365646362</v>
      </c>
      <c r="AC1528" s="4">
        <v>0.2916404902935028</v>
      </c>
      <c r="AD1528" s="4">
        <v>0.1865673959255219</v>
      </c>
      <c r="AE1528" s="4">
        <v>0.01183712296187878</v>
      </c>
      <c r="AF1528" s="4">
        <v>0.1995388716459274</v>
      </c>
      <c r="AG1528" s="4">
        <v>0.01313063409179449</v>
      </c>
      <c r="AH1528" s="4">
        <v>0.6666666865348816</v>
      </c>
      <c r="AI1528" s="4">
        <v>-0.2195652425289154</v>
      </c>
      <c r="AJ1528" s="4">
        <v>2.737391471862793</v>
      </c>
      <c r="AK1528" s="4">
        <v>1</v>
      </c>
      <c r="AL1528" s="4">
        <v>0</v>
      </c>
      <c r="AM1528" s="4">
        <v>0.1599999964237213</v>
      </c>
      <c r="AN1528" s="4">
        <v>111115</v>
      </c>
      <c r="AO1528" s="4">
        <f>X1528*0.000001/(K1528*0.0001)</f>
        <v>0.8323811848958331</v>
      </c>
      <c r="AP1528" s="4">
        <f>(U1528-T1528)/(1000-U1528)*AO1528</f>
        <v>0.00413941601630857</v>
      </c>
      <c r="AQ1528" s="4">
        <f>(P1528+273.15)</f>
        <v>298.2830738067627</v>
      </c>
      <c r="AR1528" s="4">
        <f>(O1528+273.15)</f>
        <v>296.5664524078369</v>
      </c>
      <c r="AS1528" s="4">
        <f>(Y1528*AK1528+Z1528*AL1528)*AM1528</f>
        <v>319.8081569142305</v>
      </c>
      <c r="AT1528" s="4">
        <f>((AS1528+0.00000010773*(AR1528^4-AQ1528^4))-AP1528*44100)/(L1528*0.92*2*29.3+0.00000043092*AQ1528^3)</f>
        <v>1.338736055524462</v>
      </c>
      <c r="AU1528" s="4">
        <f>0.61365*EXP(17.502*J1528/(240.97+J1528))</f>
        <v>3.204991943760588</v>
      </c>
      <c r="AV1528" s="4">
        <f>AU1528*1000/AA1528</f>
        <v>31.54899679418587</v>
      </c>
      <c r="AW1528" s="4">
        <f>(AV1528-U1528)</f>
        <v>12.71097646947884</v>
      </c>
      <c r="AX1528" s="4">
        <f>IF(D1528,P1528,(O1528+P1528)/2)</f>
        <v>24.2747631072998</v>
      </c>
      <c r="AY1528" s="4">
        <f>0.61365*EXP(17.502*AX1528/(240.97+AX1528))</f>
        <v>3.04476468340272</v>
      </c>
      <c r="AZ1528" s="4">
        <f>IF(AW1528&lt;&gt;0,(1000-(AV1528+U1528)/2)/AW1528*AP1528,0)</f>
        <v>0.3174523698599871</v>
      </c>
      <c r="BA1528" s="4">
        <f>U1528*AA1528/1000</f>
        <v>1.913712305052148</v>
      </c>
      <c r="BB1528" s="4">
        <f>(AY1528-BA1528)</f>
        <v>1.131052378350572</v>
      </c>
      <c r="BC1528" s="4">
        <f>1/(1.6/F1528+1.37/N1528)</f>
        <v>0.2016478555998938</v>
      </c>
      <c r="BD1528" s="3">
        <f>G1528*AA1528*0.001</f>
      </c>
      <c r="BE1528" s="3">
        <f>G1528/S1528</f>
      </c>
      <c r="BF1528" s="4">
        <f>(1-AP1528*AA1528/AU1528/F1528)*100</f>
        <v>63.28901950185099</v>
      </c>
      <c r="BG1528" s="3">
        <f>(S1528-E1528/(N1528/1.35))</f>
      </c>
      <c r="BH1528" s="3">
        <f>E1528*BF1528/100/BG1528</f>
      </c>
    </row>
    <row r="1529" ht="16" customHeight="1">
      <c r="A1529" s="4">
        <v>1420</v>
      </c>
      <c r="B1529" t="s" s="2">
        <v>1570</v>
      </c>
      <c r="C1529" s="4">
        <v>8192.500030029565</v>
      </c>
      <c r="D1529" s="4">
        <v>0</v>
      </c>
      <c r="E1529" s="3">
        <f>(R1529-#REF!*(1000-T1529)/(1000-U1529))*AO1529</f>
      </c>
      <c r="F1529" s="4">
        <f>IF(AZ1529&lt;&gt;0,1/(1/AZ1529-1/N1529),0)</f>
        <v>0.3596903107258256</v>
      </c>
      <c r="G1529" s="3">
        <f>((BC1529-AP1529/2)*S1529-E1529)/(BC1529+AP1529/2)</f>
      </c>
      <c r="H1529" s="4">
        <f>AP1529*1000</f>
        <v>4.154926558454802</v>
      </c>
      <c r="I1529" s="4">
        <f>(AU1529-BA1529)</f>
        <v>1.288778221123943</v>
      </c>
      <c r="J1529" s="4">
        <f>(P1529+AT1529*D1529)</f>
        <v>25.13384628295898</v>
      </c>
      <c r="K1529" s="4">
        <v>6</v>
      </c>
      <c r="L1529" s="4">
        <f>(K1529*AI1529+AJ1529)</f>
        <v>1.420000016689301</v>
      </c>
      <c r="M1529" s="4">
        <v>1</v>
      </c>
      <c r="N1529" s="4">
        <f>L1529*(M1529+1)*(M1529+1)/(M1529*M1529+1)</f>
        <v>2.840000033378601</v>
      </c>
      <c r="O1529" s="4">
        <v>23.40571403503418</v>
      </c>
      <c r="P1529" s="4">
        <v>25.13384628295898</v>
      </c>
      <c r="Q1529" s="4">
        <v>22.35343360900879</v>
      </c>
      <c r="R1529" s="4">
        <v>252.9138488769531</v>
      </c>
      <c r="S1529" s="4">
        <v>200.6215057373047</v>
      </c>
      <c r="T1529" s="4">
        <v>13.96675777435303</v>
      </c>
      <c r="U1529" s="4">
        <v>18.86408233642578</v>
      </c>
      <c r="V1529" s="4">
        <v>49.08655548095703</v>
      </c>
      <c r="W1529" s="4">
        <v>66.28743743896484</v>
      </c>
      <c r="X1529" s="4">
        <v>499.4418029785156</v>
      </c>
      <c r="Y1529" s="4">
        <v>1998.877441406250</v>
      </c>
      <c r="Z1529" s="4">
        <v>526.9339599609375</v>
      </c>
      <c r="AA1529" s="4">
        <v>101.5878295898438</v>
      </c>
      <c r="AB1529" s="4">
        <v>2.508942365646362</v>
      </c>
      <c r="AC1529" s="4">
        <v>0.2916404902935028</v>
      </c>
      <c r="AD1529" s="4">
        <v>0.1865673959255219</v>
      </c>
      <c r="AE1529" s="4">
        <v>0.01183712296187878</v>
      </c>
      <c r="AF1529" s="4">
        <v>0.1995388716459274</v>
      </c>
      <c r="AG1529" s="4">
        <v>0.01313063409179449</v>
      </c>
      <c r="AH1529" s="4">
        <v>0.6666666865348816</v>
      </c>
      <c r="AI1529" s="4">
        <v>-0.2195652425289154</v>
      </c>
      <c r="AJ1529" s="4">
        <v>2.737391471862793</v>
      </c>
      <c r="AK1529" s="4">
        <v>1</v>
      </c>
      <c r="AL1529" s="4">
        <v>0</v>
      </c>
      <c r="AM1529" s="4">
        <v>0.1599999964237213</v>
      </c>
      <c r="AN1529" s="4">
        <v>111115</v>
      </c>
      <c r="AO1529" s="4">
        <f>X1529*0.000001/(K1529*0.0001)</f>
        <v>0.8324030049641926</v>
      </c>
      <c r="AP1529" s="4">
        <f>(U1529-T1529)/(1000-U1529)*AO1529</f>
        <v>0.004154926558454802</v>
      </c>
      <c r="AQ1529" s="4">
        <f>(P1529+273.15)</f>
        <v>298.283846282959</v>
      </c>
      <c r="AR1529" s="4">
        <f>(O1529+273.15)</f>
        <v>296.5557140350342</v>
      </c>
      <c r="AS1529" s="4">
        <f>(Y1529*AK1529+Z1529*AL1529)*AM1529</f>
        <v>319.8203834764572</v>
      </c>
      <c r="AT1529" s="4">
        <f>((AS1529+0.00000010773*(AR1529^4-AQ1529^4))-AP1529*44100)/(L1529*0.92*2*29.3+0.00000043092*AQ1529^3)</f>
        <v>1.329627963658989</v>
      </c>
      <c r="AU1529" s="4">
        <f>0.61365*EXP(17.502*J1529/(240.97+J1529))</f>
        <v>3.205139402885547</v>
      </c>
      <c r="AV1529" s="4">
        <f>AU1529*1000/AA1529</f>
        <v>31.55042701302067</v>
      </c>
      <c r="AW1529" s="4">
        <f>(AV1529-U1529)</f>
        <v>12.68634467659489</v>
      </c>
      <c r="AX1529" s="4">
        <f>IF(D1529,P1529,(O1529+P1529)/2)</f>
        <v>24.26978015899658</v>
      </c>
      <c r="AY1529" s="4">
        <f>0.61365*EXP(17.502*AX1529/(240.97+AX1529))</f>
        <v>3.043855313801988</v>
      </c>
      <c r="AZ1529" s="4">
        <f>IF(AW1529&lt;&gt;0,(1000-(AV1529+U1529)/2)/AW1529*AP1529,0)</f>
        <v>0.3192560481202505</v>
      </c>
      <c r="BA1529" s="4">
        <f>U1529*AA1529/1000</f>
        <v>1.916361181761604</v>
      </c>
      <c r="BB1529" s="4">
        <f>(AY1529-BA1529)</f>
        <v>1.127494132040384</v>
      </c>
      <c r="BC1529" s="4">
        <f>1/(1.6/F1529+1.37/N1529)</f>
        <v>0.2028123822200015</v>
      </c>
      <c r="BD1529" s="3">
        <f>G1529*AA1529*0.001</f>
      </c>
      <c r="BE1529" s="3">
        <f>G1529/S1529</f>
      </c>
      <c r="BF1529" s="4">
        <f>(1-AP1529*AA1529/AU1529/F1529)*100</f>
        <v>63.38750113925282</v>
      </c>
      <c r="BG1529" s="3">
        <f>(S1529-E1529/(N1529/1.35))</f>
      </c>
      <c r="BH1529" s="3">
        <f>E1529*BF1529/100/BG1529</f>
      </c>
    </row>
    <row r="1530" ht="16" customHeight="1">
      <c r="A1530" s="4">
        <v>1421</v>
      </c>
      <c r="B1530" t="s" s="2">
        <v>1571</v>
      </c>
      <c r="C1530" s="4">
        <v>8198.000029906631</v>
      </c>
      <c r="D1530" s="4">
        <v>0</v>
      </c>
      <c r="E1530" s="3">
        <f>(R1530-#REF!*(1000-T1530)/(1000-U1530))*AO1530</f>
      </c>
      <c r="F1530" s="4">
        <f>IF(AZ1530&lt;&gt;0,1/(1/AZ1530-1/N1530),0)</f>
        <v>0.3623835951147711</v>
      </c>
      <c r="G1530" s="3">
        <f>((BC1530-AP1530/2)*S1530-E1530)/(BC1530+AP1530/2)</f>
      </c>
      <c r="H1530" s="4">
        <f>AP1530*1000</f>
        <v>4.172981157393055</v>
      </c>
      <c r="I1530" s="4">
        <f>(AU1530-BA1530)</f>
        <v>1.285821491650383</v>
      </c>
      <c r="J1530" s="4">
        <f>(P1530+AT1530*D1530)</f>
        <v>25.13426208496094</v>
      </c>
      <c r="K1530" s="4">
        <v>6</v>
      </c>
      <c r="L1530" s="4">
        <f>(K1530*AI1530+AJ1530)</f>
        <v>1.420000016689301</v>
      </c>
      <c r="M1530" s="4">
        <v>1</v>
      </c>
      <c r="N1530" s="4">
        <f>L1530*(M1530+1)*(M1530+1)/(M1530*M1530+1)</f>
        <v>2.840000033378601</v>
      </c>
      <c r="O1530" s="4">
        <v>23.40328598022461</v>
      </c>
      <c r="P1530" s="4">
        <v>25.13426208496094</v>
      </c>
      <c r="Q1530" s="4">
        <v>22.36496543884277</v>
      </c>
      <c r="R1530" s="4">
        <v>261.0955810546875</v>
      </c>
      <c r="S1530" s="4">
        <v>229.3730010986328</v>
      </c>
      <c r="T1530" s="4">
        <v>13.97571182250977</v>
      </c>
      <c r="U1530" s="4">
        <v>18.89394187927246</v>
      </c>
      <c r="V1530" s="4">
        <v>49.13076019287109</v>
      </c>
      <c r="W1530" s="4">
        <v>66.40842437744141</v>
      </c>
      <c r="X1530" s="4">
        <v>499.4646911621094</v>
      </c>
      <c r="Y1530" s="4">
        <v>1998.692626953125</v>
      </c>
      <c r="Z1530" s="4">
        <v>527.4888305664062</v>
      </c>
      <c r="AA1530" s="4">
        <v>101.5879745483398</v>
      </c>
      <c r="AB1530" s="4">
        <v>2.508942365646362</v>
      </c>
      <c r="AC1530" s="4">
        <v>0.2916404902935028</v>
      </c>
      <c r="AD1530" s="4">
        <v>0.1865673959255219</v>
      </c>
      <c r="AE1530" s="4">
        <v>0.01183712296187878</v>
      </c>
      <c r="AF1530" s="4">
        <v>0.1995388716459274</v>
      </c>
      <c r="AG1530" s="4">
        <v>0.01313063409179449</v>
      </c>
      <c r="AH1530" s="4">
        <v>0.6666666865348816</v>
      </c>
      <c r="AI1530" s="4">
        <v>-0.2195652425289154</v>
      </c>
      <c r="AJ1530" s="4">
        <v>2.737391471862793</v>
      </c>
      <c r="AK1530" s="4">
        <v>1</v>
      </c>
      <c r="AL1530" s="4">
        <v>0</v>
      </c>
      <c r="AM1530" s="4">
        <v>0.1599999964237213</v>
      </c>
      <c r="AN1530" s="4">
        <v>111115</v>
      </c>
      <c r="AO1530" s="4">
        <f>X1530*0.000001/(K1530*0.0001)</f>
        <v>0.8324411519368489</v>
      </c>
      <c r="AP1530" s="4">
        <f>(U1530-T1530)/(1000-U1530)*AO1530</f>
        <v>0.004172981157393055</v>
      </c>
      <c r="AQ1530" s="4">
        <f>(P1530+273.15)</f>
        <v>298.2842620849609</v>
      </c>
      <c r="AR1530" s="4">
        <f>(O1530+273.15)</f>
        <v>296.5532859802246</v>
      </c>
      <c r="AS1530" s="4">
        <f>(Y1530*AK1530+Z1530*AL1530)*AM1530</f>
        <v>319.7908131646182</v>
      </c>
      <c r="AT1530" s="4">
        <f>((AS1530+0.00000010773*(AR1530^4-AQ1530^4))-AP1530*44100)/(L1530*0.92*2*29.3+0.00000043092*AQ1530^3)</f>
        <v>1.319878319883788</v>
      </c>
      <c r="AU1530" s="4">
        <f>0.61365*EXP(17.502*J1530/(240.97+J1530))</f>
        <v>3.205218778399726</v>
      </c>
      <c r="AV1530" s="4">
        <f>AU1530*1000/AA1530</f>
        <v>31.55116334044585</v>
      </c>
      <c r="AW1530" s="4">
        <f>(AV1530-U1530)</f>
        <v>12.65722146117339</v>
      </c>
      <c r="AX1530" s="4">
        <f>IF(D1530,P1530,(O1530+P1530)/2)</f>
        <v>24.26877403259277</v>
      </c>
      <c r="AY1530" s="4">
        <f>0.61365*EXP(17.502*AX1530/(240.97+AX1530))</f>
        <v>3.043671728275205</v>
      </c>
      <c r="AZ1530" s="4">
        <f>IF(AW1530&lt;&gt;0,(1000-(AV1530+U1530)/2)/AW1530*AP1530,0)</f>
        <v>0.3213760565925705</v>
      </c>
      <c r="BA1530" s="4">
        <f>U1530*AA1530/1000</f>
        <v>1.919397286749343</v>
      </c>
      <c r="BB1530" s="4">
        <f>(AY1530-BA1530)</f>
        <v>1.124274441525862</v>
      </c>
      <c r="BC1530" s="4">
        <f>1/(1.6/F1530+1.37/N1530)</f>
        <v>0.2041814205751583</v>
      </c>
      <c r="BD1530" s="3">
        <f>G1530*AA1530*0.001</f>
      </c>
      <c r="BE1530" s="3">
        <f>G1530/S1530</f>
      </c>
      <c r="BF1530" s="4">
        <f>(1-AP1530*AA1530/AU1530/F1530)*100</f>
        <v>63.5025503996355</v>
      </c>
      <c r="BG1530" s="3">
        <f>(S1530-E1530/(N1530/1.35))</f>
      </c>
      <c r="BH1530" s="3">
        <f>E1530*BF1530/100/BG1530</f>
      </c>
    </row>
    <row r="1531" ht="16" customHeight="1">
      <c r="A1531" s="4">
        <v>1422</v>
      </c>
      <c r="B1531" t="s" s="2">
        <v>1572</v>
      </c>
      <c r="C1531" s="4">
        <v>8203.000029794872</v>
      </c>
      <c r="D1531" s="4">
        <v>0</v>
      </c>
      <c r="E1531" s="3">
        <f>(R1531-#REF!*(1000-T1531)/(1000-U1531))*AO1531</f>
      </c>
      <c r="F1531" s="4">
        <f>IF(AZ1531&lt;&gt;0,1/(1/AZ1531-1/N1531),0)</f>
        <v>0.3648577211549218</v>
      </c>
      <c r="G1531" s="3">
        <f>((BC1531-AP1531/2)*S1531-E1531)/(BC1531+AP1531/2)</f>
      </c>
      <c r="H1531" s="4">
        <f>AP1531*1000</f>
        <v>4.189169955396393</v>
      </c>
      <c r="I1531" s="4">
        <f>(AU1531-BA1531)</f>
        <v>1.28303333559973</v>
      </c>
      <c r="J1531" s="4">
        <f>(P1531+AT1531*D1531)</f>
        <v>25.13407516479492</v>
      </c>
      <c r="K1531" s="4">
        <v>6</v>
      </c>
      <c r="L1531" s="4">
        <f>(K1531*AI1531+AJ1531)</f>
        <v>1.420000016689301</v>
      </c>
      <c r="M1531" s="4">
        <v>1</v>
      </c>
      <c r="N1531" s="4">
        <f>L1531*(M1531+1)*(M1531+1)/(M1531*M1531+1)</f>
        <v>2.840000033378601</v>
      </c>
      <c r="O1531" s="4">
        <v>23.40384292602539</v>
      </c>
      <c r="P1531" s="4">
        <v>25.13407516479492</v>
      </c>
      <c r="Q1531" s="4">
        <v>22.36461067199707</v>
      </c>
      <c r="R1531" s="4">
        <v>260.1969299316406</v>
      </c>
      <c r="S1531" s="4">
        <v>239.7218475341797</v>
      </c>
      <c r="T1531" s="4">
        <v>13.98361778259277</v>
      </c>
      <c r="U1531" s="4">
        <v>18.92098236083984</v>
      </c>
      <c r="V1531" s="4">
        <v>49.1591911315918</v>
      </c>
      <c r="W1531" s="4">
        <v>66.50362396240234</v>
      </c>
      <c r="X1531" s="4">
        <v>499.4454040527344</v>
      </c>
      <c r="Y1531" s="4">
        <v>1998.78515625</v>
      </c>
      <c r="Z1531" s="4">
        <v>533.0034790039062</v>
      </c>
      <c r="AA1531" s="4">
        <v>101.588264465332</v>
      </c>
      <c r="AB1531" s="4">
        <v>2.508942365646362</v>
      </c>
      <c r="AC1531" s="4">
        <v>0.2916404902935028</v>
      </c>
      <c r="AD1531" s="4">
        <v>0.1865673959255219</v>
      </c>
      <c r="AE1531" s="4">
        <v>0.01183712296187878</v>
      </c>
      <c r="AF1531" s="4">
        <v>0.1995388716459274</v>
      </c>
      <c r="AG1531" s="4">
        <v>0.01313063409179449</v>
      </c>
      <c r="AH1531" s="4">
        <v>0.6666666865348816</v>
      </c>
      <c r="AI1531" s="4">
        <v>-0.2195652425289154</v>
      </c>
      <c r="AJ1531" s="4">
        <v>2.737391471862793</v>
      </c>
      <c r="AK1531" s="4">
        <v>1</v>
      </c>
      <c r="AL1531" s="4">
        <v>0</v>
      </c>
      <c r="AM1531" s="4">
        <v>0.1599999964237213</v>
      </c>
      <c r="AN1531" s="4">
        <v>111115</v>
      </c>
      <c r="AO1531" s="4">
        <f>X1531*0.000001/(K1531*0.0001)</f>
        <v>0.8324090067545572</v>
      </c>
      <c r="AP1531" s="4">
        <f>(U1531-T1531)/(1000-U1531)*AO1531</f>
        <v>0.004189169955396393</v>
      </c>
      <c r="AQ1531" s="4">
        <f>(P1531+273.15)</f>
        <v>298.2840751647949</v>
      </c>
      <c r="AR1531" s="4">
        <f>(O1531+273.15)</f>
        <v>296.5538429260254</v>
      </c>
      <c r="AS1531" s="4">
        <f>(Y1531*AK1531+Z1531*AL1531)*AM1531</f>
        <v>319.8056178517872</v>
      </c>
      <c r="AT1531" s="4">
        <f>((AS1531+0.00000010773*(AR1531^4-AQ1531^4))-AP1531*44100)/(L1531*0.92*2*29.3+0.00000043092*AQ1531^3)</f>
        <v>1.312028731932874</v>
      </c>
      <c r="AU1531" s="4">
        <f>0.61365*EXP(17.502*J1531/(240.97+J1531))</f>
        <v>3.205183095616611</v>
      </c>
      <c r="AV1531" s="4">
        <f>AU1531*1000/AA1531</f>
        <v>31.55072204930137</v>
      </c>
      <c r="AW1531" s="4">
        <f>(AV1531-U1531)</f>
        <v>12.62973968846153</v>
      </c>
      <c r="AX1531" s="4">
        <f>IF(D1531,P1531,(O1531+P1531)/2)</f>
        <v>24.26895904541016</v>
      </c>
      <c r="AY1531" s="4">
        <f>0.61365*EXP(17.502*AX1531/(240.97+AX1531))</f>
        <v>3.043705486404004</v>
      </c>
      <c r="AZ1531" s="4">
        <f>IF(AW1531&lt;&gt;0,(1000-(AV1531+U1531)/2)/AW1531*AP1531,0)</f>
        <v>0.323320415326589</v>
      </c>
      <c r="BA1531" s="4">
        <f>U1531*AA1531/1000</f>
        <v>1.92214976001688</v>
      </c>
      <c r="BB1531" s="4">
        <f>(AY1531-BA1531)</f>
        <v>1.121555726387123</v>
      </c>
      <c r="BC1531" s="4">
        <f>1/(1.6/F1531+1.37/N1531)</f>
        <v>0.2054372921637165</v>
      </c>
      <c r="BD1531" s="3">
        <f>G1531*AA1531*0.001</f>
      </c>
      <c r="BE1531" s="3">
        <f>G1531/S1531</f>
      </c>
      <c r="BF1531" s="4">
        <f>(1-AP1531*AA1531/AU1531/F1531)*100</f>
        <v>63.60890394632197</v>
      </c>
      <c r="BG1531" s="3">
        <f>(S1531-E1531/(N1531/1.35))</f>
      </c>
      <c r="BH1531" s="3">
        <f>E1531*BF1531/100/BG1531</f>
      </c>
    </row>
    <row r="1532" ht="16" customHeight="1">
      <c r="A1532" s="4">
        <v>1423</v>
      </c>
      <c r="B1532" t="s" s="2">
        <v>1573</v>
      </c>
      <c r="C1532" s="4">
        <v>8208.000029683113</v>
      </c>
      <c r="D1532" s="4">
        <v>0</v>
      </c>
      <c r="E1532" s="3">
        <f>(R1532-#REF!*(1000-T1532)/(1000-U1532))*AO1532</f>
      </c>
      <c r="F1532" s="4">
        <f>IF(AZ1532&lt;&gt;0,1/(1/AZ1532-1/N1532),0)</f>
        <v>0.367730249781371</v>
      </c>
      <c r="G1532" s="3">
        <f>((BC1532-AP1532/2)*S1532-E1532)/(BC1532+AP1532/2)</f>
      </c>
      <c r="H1532" s="4">
        <f>AP1532*1000</f>
        <v>4.207861527274796</v>
      </c>
      <c r="I1532" s="4">
        <f>(AU1532-BA1532)</f>
        <v>1.279818703877502</v>
      </c>
      <c r="J1532" s="4">
        <f>(P1532+AT1532*D1532)</f>
        <v>25.13300132751465</v>
      </c>
      <c r="K1532" s="4">
        <v>6</v>
      </c>
      <c r="L1532" s="4">
        <f>(K1532*AI1532+AJ1532)</f>
        <v>1.420000016689301</v>
      </c>
      <c r="M1532" s="4">
        <v>1</v>
      </c>
      <c r="N1532" s="4">
        <f>L1532*(M1532+1)*(M1532+1)/(M1532*M1532+1)</f>
        <v>2.840000033378601</v>
      </c>
      <c r="O1532" s="4">
        <v>23.40395927429199</v>
      </c>
      <c r="P1532" s="4">
        <v>25.13300132751465</v>
      </c>
      <c r="Q1532" s="4">
        <v>22.36172866821289</v>
      </c>
      <c r="R1532" s="4">
        <v>258.9640808105469</v>
      </c>
      <c r="S1532" s="4">
        <v>242.8976745605469</v>
      </c>
      <c r="T1532" s="4">
        <v>13.99130153656006</v>
      </c>
      <c r="U1532" s="4">
        <v>18.95061111450195</v>
      </c>
      <c r="V1532" s="4">
        <v>49.18653869628906</v>
      </c>
      <c r="W1532" s="4">
        <v>66.6070556640625</v>
      </c>
      <c r="X1532" s="4">
        <v>499.4388732910156</v>
      </c>
      <c r="Y1532" s="4">
        <v>1998.937622070312</v>
      </c>
      <c r="Z1532" s="4">
        <v>544.7266845703125</v>
      </c>
      <c r="AA1532" s="4">
        <v>101.588249206543</v>
      </c>
      <c r="AB1532" s="4">
        <v>2.508942365646362</v>
      </c>
      <c r="AC1532" s="4">
        <v>0.2916404902935028</v>
      </c>
      <c r="AD1532" s="4">
        <v>0.1865673959255219</v>
      </c>
      <c r="AE1532" s="4">
        <v>0.01183712296187878</v>
      </c>
      <c r="AF1532" s="4">
        <v>0.1995388716459274</v>
      </c>
      <c r="AG1532" s="4">
        <v>0.01313063409179449</v>
      </c>
      <c r="AH1532" s="4">
        <v>0.6666666865348816</v>
      </c>
      <c r="AI1532" s="4">
        <v>-0.2195652425289154</v>
      </c>
      <c r="AJ1532" s="4">
        <v>2.737391471862793</v>
      </c>
      <c r="AK1532" s="4">
        <v>1</v>
      </c>
      <c r="AL1532" s="4">
        <v>0</v>
      </c>
      <c r="AM1532" s="4">
        <v>0.1599999964237213</v>
      </c>
      <c r="AN1532" s="4">
        <v>111115</v>
      </c>
      <c r="AO1532" s="4">
        <f>X1532*0.000001/(K1532*0.0001)</f>
        <v>0.8323981221516926</v>
      </c>
      <c r="AP1532" s="4">
        <f>(U1532-T1532)/(1000-U1532)*AO1532</f>
        <v>0.004207861527274795</v>
      </c>
      <c r="AQ1532" s="4">
        <f>(P1532+273.15)</f>
        <v>298.2830013275146</v>
      </c>
      <c r="AR1532" s="4">
        <f>(O1532+273.15)</f>
        <v>296.553959274292</v>
      </c>
      <c r="AS1532" s="4">
        <f>(Y1532*AK1532+Z1532*AL1532)*AM1532</f>
        <v>319.830012382492</v>
      </c>
      <c r="AT1532" s="4">
        <f>((AS1532+0.00000010773*(AR1532^4-AQ1532^4))-AP1532*44100)/(L1532*0.92*2*29.3+0.00000043092*AQ1532^3)</f>
        <v>1.303094281702834</v>
      </c>
      <c r="AU1532" s="4">
        <f>0.61365*EXP(17.502*J1532/(240.97+J1532))</f>
        <v>3.20497810839381</v>
      </c>
      <c r="AV1532" s="4">
        <f>AU1532*1000/AA1532</f>
        <v>31.54870896414058</v>
      </c>
      <c r="AW1532" s="4">
        <f>(AV1532-U1532)</f>
        <v>12.59809784963863</v>
      </c>
      <c r="AX1532" s="4">
        <f>IF(D1532,P1532,(O1532+P1532)/2)</f>
        <v>24.26848030090332</v>
      </c>
      <c r="AY1532" s="4">
        <f>0.61365*EXP(17.502*AX1532/(240.97+AX1532))</f>
        <v>3.043618133567812</v>
      </c>
      <c r="AZ1532" s="4">
        <f>IF(AW1532&lt;&gt;0,(1000-(AV1532+U1532)/2)/AW1532*AP1532,0)</f>
        <v>0.3255741067558242</v>
      </c>
      <c r="BA1532" s="4">
        <f>U1532*AA1532/1000</f>
        <v>1.925159404516307</v>
      </c>
      <c r="BB1532" s="4">
        <f>(AY1532-BA1532)</f>
        <v>1.118458729051504</v>
      </c>
      <c r="BC1532" s="4">
        <f>1/(1.6/F1532+1.37/N1532)</f>
        <v>0.2068932778732505</v>
      </c>
      <c r="BD1532" s="3">
        <f>G1532*AA1532*0.001</f>
      </c>
      <c r="BE1532" s="3">
        <f>G1532/S1532</f>
      </c>
      <c r="BF1532" s="4">
        <f>(1-AP1532*AA1532/AU1532/F1532)*100</f>
        <v>63.72975484178208</v>
      </c>
      <c r="BG1532" s="3">
        <f>(S1532-E1532/(N1532/1.35))</f>
      </c>
      <c r="BH1532" s="3">
        <f>E1532*BF1532/100/BG1532</f>
      </c>
    </row>
    <row r="1533" ht="16" customHeight="1">
      <c r="A1533" s="4">
        <v>1424</v>
      </c>
      <c r="B1533" t="s" s="2">
        <v>1574</v>
      </c>
      <c r="C1533" s="4">
        <v>8213.500029560179</v>
      </c>
      <c r="D1533" s="4">
        <v>0</v>
      </c>
      <c r="E1533" s="3">
        <f>(R1533-#REF!*(1000-T1533)/(1000-U1533))*AO1533</f>
      </c>
      <c r="F1533" s="4">
        <f>IF(AZ1533&lt;&gt;0,1/(1/AZ1533-1/N1533),0)</f>
        <v>0.3710976594245077</v>
      </c>
      <c r="G1533" s="3">
        <f>((BC1533-AP1533/2)*S1533-E1533)/(BC1533+AP1533/2)</f>
      </c>
      <c r="H1533" s="4">
        <f>AP1533*1000</f>
        <v>4.229797736592798</v>
      </c>
      <c r="I1533" s="4">
        <f>(AU1533-BA1533)</f>
        <v>1.276138353893294</v>
      </c>
      <c r="J1533" s="4">
        <f>(P1533+AT1533*D1533)</f>
        <v>25.13141059875488</v>
      </c>
      <c r="K1533" s="4">
        <v>6</v>
      </c>
      <c r="L1533" s="4">
        <f>(K1533*AI1533+AJ1533)</f>
        <v>1.420000016689301</v>
      </c>
      <c r="M1533" s="4">
        <v>1</v>
      </c>
      <c r="N1533" s="4">
        <f>L1533*(M1533+1)*(M1533+1)/(M1533*M1533+1)</f>
        <v>2.840000033378601</v>
      </c>
      <c r="O1533" s="4">
        <v>23.40395355224609</v>
      </c>
      <c r="P1533" s="4">
        <v>25.13141059875488</v>
      </c>
      <c r="Q1533" s="4">
        <v>22.36006927490234</v>
      </c>
      <c r="R1533" s="4">
        <v>258.645996093750</v>
      </c>
      <c r="S1533" s="4">
        <v>243.4468536376953</v>
      </c>
      <c r="T1533" s="4">
        <v>13.99909496307373</v>
      </c>
      <c r="U1533" s="4">
        <v>18.98380470275879</v>
      </c>
      <c r="V1533" s="4">
        <v>49.21416854858398</v>
      </c>
      <c r="W1533" s="4">
        <v>66.72252655029297</v>
      </c>
      <c r="X1533" s="4">
        <v>499.4674072265625</v>
      </c>
      <c r="Y1533" s="4">
        <v>1999.057861328125</v>
      </c>
      <c r="Z1533" s="4">
        <v>552.9177856445312</v>
      </c>
      <c r="AA1533" s="4">
        <v>101.588493347168</v>
      </c>
      <c r="AB1533" s="4">
        <v>2.508942365646362</v>
      </c>
      <c r="AC1533" s="4">
        <v>0.2916404902935028</v>
      </c>
      <c r="AD1533" s="4">
        <v>0.1865673959255219</v>
      </c>
      <c r="AE1533" s="4">
        <v>0.01183712296187878</v>
      </c>
      <c r="AF1533" s="4">
        <v>0.1995388716459274</v>
      </c>
      <c r="AG1533" s="4">
        <v>0.01313063409179449</v>
      </c>
      <c r="AH1533" s="4">
        <v>1</v>
      </c>
      <c r="AI1533" s="4">
        <v>-0.2195652425289154</v>
      </c>
      <c r="AJ1533" s="4">
        <v>2.737391471862793</v>
      </c>
      <c r="AK1533" s="4">
        <v>1</v>
      </c>
      <c r="AL1533" s="4">
        <v>0</v>
      </c>
      <c r="AM1533" s="4">
        <v>0.1599999964237213</v>
      </c>
      <c r="AN1533" s="4">
        <v>111125</v>
      </c>
      <c r="AO1533" s="4">
        <f>X1533*0.000001/(K1533*0.0001)</f>
        <v>0.8324456787109373</v>
      </c>
      <c r="AP1533" s="4">
        <f>(U1533-T1533)/(1000-U1533)*AO1533</f>
        <v>0.004229797736592798</v>
      </c>
      <c r="AQ1533" s="4">
        <f>(P1533+273.15)</f>
        <v>298.2814105987549</v>
      </c>
      <c r="AR1533" s="4">
        <f>(O1533+273.15)</f>
        <v>296.5539535522461</v>
      </c>
      <c r="AS1533" s="4">
        <f>(Y1533*AK1533+Z1533*AL1533)*AM1533</f>
        <v>319.849250663312</v>
      </c>
      <c r="AT1533" s="4">
        <f>((AS1533+0.00000010773*(AR1533^4-AQ1533^4))-AP1533*44100)/(L1533*0.92*2*29.3+0.00000043092*AQ1533^3)</f>
        <v>1.292527497121335</v>
      </c>
      <c r="AU1533" s="4">
        <f>0.61365*EXP(17.502*J1533/(240.97+J1533))</f>
        <v>3.204674471643441</v>
      </c>
      <c r="AV1533" s="4">
        <f>AU1533*1000/AA1533</f>
        <v>31.54564425610491</v>
      </c>
      <c r="AW1533" s="4">
        <f>(AV1533-U1533)</f>
        <v>12.56183955334612</v>
      </c>
      <c r="AX1533" s="4">
        <f>IF(D1533,P1533,(O1533+P1533)/2)</f>
        <v>24.26768207550049</v>
      </c>
      <c r="AY1533" s="4">
        <f>0.61365*EXP(17.502*AX1533/(240.97+AX1533))</f>
        <v>3.043472492377765</v>
      </c>
      <c r="AZ1533" s="4">
        <f>IF(AW1533&lt;&gt;0,(1000-(AV1533+U1533)/2)/AW1533*AP1533,0)</f>
        <v>0.3282109315809422</v>
      </c>
      <c r="BA1533" s="4">
        <f>U1533*AA1533/1000</f>
        <v>1.928536117750147</v>
      </c>
      <c r="BB1533" s="4">
        <f>(AY1533-BA1533)</f>
        <v>1.114936374627618</v>
      </c>
      <c r="BC1533" s="4">
        <f>1/(1.6/F1533+1.37/N1533)</f>
        <v>0.2085972137433584</v>
      </c>
      <c r="BD1533" s="3">
        <f>G1533*AA1533*0.001</f>
      </c>
      <c r="BE1533" s="3">
        <f>G1533/S1533</f>
      </c>
      <c r="BF1533" s="4">
        <f>(1-AP1533*AA1533/AU1533/F1533)*100</f>
        <v>63.86800147206516</v>
      </c>
      <c r="BG1533" s="3">
        <f>(S1533-E1533/(N1533/1.35))</f>
      </c>
      <c r="BH1533" s="3">
        <f>E1533*BF1533/100/BG1533</f>
      </c>
    </row>
    <row r="1534" ht="16" customHeight="1">
      <c r="A1534" s="4">
        <v>1425</v>
      </c>
      <c r="B1534" t="s" s="2">
        <v>1575</v>
      </c>
      <c r="C1534" s="4">
        <v>8218.500029448420</v>
      </c>
      <c r="D1534" s="4">
        <v>0</v>
      </c>
      <c r="E1534" s="3">
        <f>(R1534-#REF!*(1000-T1534)/(1000-U1534))*AO1534</f>
      </c>
      <c r="F1534" s="4">
        <f>IF(AZ1534&lt;&gt;0,1/(1/AZ1534-1/N1534),0)</f>
        <v>0.3741896562284709</v>
      </c>
      <c r="G1534" s="3">
        <f>((BC1534-AP1534/2)*S1534-E1534)/(BC1534+AP1534/2)</f>
      </c>
      <c r="H1534" s="4">
        <f>AP1534*1000</f>
        <v>4.250463865251556</v>
      </c>
      <c r="I1534" s="4">
        <f>(AU1534-BA1534)</f>
        <v>1.272978667809274</v>
      </c>
      <c r="J1534" s="4">
        <f>(P1534+AT1534*D1534)</f>
        <v>25.13199424743652</v>
      </c>
      <c r="K1534" s="4">
        <v>6</v>
      </c>
      <c r="L1534" s="4">
        <f>(K1534*AI1534+AJ1534)</f>
        <v>1.420000016689301</v>
      </c>
      <c r="M1534" s="4">
        <v>1</v>
      </c>
      <c r="N1534" s="4">
        <f>L1534*(M1534+1)*(M1534+1)/(M1534*M1534+1)</f>
        <v>2.840000033378601</v>
      </c>
      <c r="O1534" s="4">
        <v>23.40386009216309</v>
      </c>
      <c r="P1534" s="4">
        <v>25.13199424743652</v>
      </c>
      <c r="Q1534" s="4">
        <v>22.36050605773926</v>
      </c>
      <c r="R1534" s="4">
        <v>267.7238159179688</v>
      </c>
      <c r="S1534" s="4">
        <v>245.2152099609375</v>
      </c>
      <c r="T1534" s="4">
        <v>14.00711822509766</v>
      </c>
      <c r="U1534" s="4">
        <v>19.01601982116699</v>
      </c>
      <c r="V1534" s="4">
        <v>49.24240875244141</v>
      </c>
      <c r="W1534" s="4">
        <v>66.83548736572266</v>
      </c>
      <c r="X1534" s="4">
        <v>499.4672241210938</v>
      </c>
      <c r="Y1534" s="4">
        <v>1998.845336914062</v>
      </c>
      <c r="Z1534" s="4">
        <v>549.3229370117188</v>
      </c>
      <c r="AA1534" s="4">
        <v>101.5884094238281</v>
      </c>
      <c r="AB1534" s="4">
        <v>2.508942365646362</v>
      </c>
      <c r="AC1534" s="4">
        <v>0.2916404902935028</v>
      </c>
      <c r="AD1534" s="4">
        <v>0.1865673959255219</v>
      </c>
      <c r="AE1534" s="4">
        <v>0.01183712296187878</v>
      </c>
      <c r="AF1534" s="4">
        <v>0.1995388716459274</v>
      </c>
      <c r="AG1534" s="4">
        <v>0.01313063409179449</v>
      </c>
      <c r="AH1534" s="4">
        <v>0.6666666865348816</v>
      </c>
      <c r="AI1534" s="4">
        <v>-0.2195652425289154</v>
      </c>
      <c r="AJ1534" s="4">
        <v>2.737391471862793</v>
      </c>
      <c r="AK1534" s="4">
        <v>1</v>
      </c>
      <c r="AL1534" s="4">
        <v>0</v>
      </c>
      <c r="AM1534" s="4">
        <v>0.1599999964237213</v>
      </c>
      <c r="AN1534" s="4">
        <v>111115</v>
      </c>
      <c r="AO1534" s="4">
        <f>X1534*0.000001/(K1534*0.0001)</f>
        <v>0.8324453735351561</v>
      </c>
      <c r="AP1534" s="4">
        <f>(U1534-T1534)/(1000-U1534)*AO1534</f>
        <v>0.004250463865251556</v>
      </c>
      <c r="AQ1534" s="4">
        <f>(P1534+273.15)</f>
        <v>298.2819942474365</v>
      </c>
      <c r="AR1534" s="4">
        <f>(O1534+273.15)</f>
        <v>296.5538600921631</v>
      </c>
      <c r="AS1534" s="4">
        <f>(Y1534*AK1534+Z1534*AL1534)*AM1534</f>
        <v>319.815246757822</v>
      </c>
      <c r="AT1534" s="4">
        <f>((AS1534+0.00000010773*(AR1534^4-AQ1534^4))-AP1534*44100)/(L1534*0.92*2*29.3+0.00000043092*AQ1534^3)</f>
        <v>1.281694679397771</v>
      </c>
      <c r="AU1534" s="4">
        <f>0.61365*EXP(17.502*J1534/(240.97+J1534))</f>
        <v>3.204785875013617</v>
      </c>
      <c r="AV1534" s="4">
        <f>AU1534*1000/AA1534</f>
        <v>31.54676693128652</v>
      </c>
      <c r="AW1534" s="4">
        <f>(AV1534-U1534)</f>
        <v>12.53074711011953</v>
      </c>
      <c r="AX1534" s="4">
        <f>IF(D1534,P1534,(O1534+P1534)/2)</f>
        <v>24.2679271697998</v>
      </c>
      <c r="AY1534" s="4">
        <f>0.61365*EXP(17.502*AX1534/(240.97+AX1534))</f>
        <v>3.043517210709097</v>
      </c>
      <c r="AZ1534" s="4">
        <f>IF(AW1534&lt;&gt;0,(1000-(AV1534+U1534)/2)/AW1534*AP1534,0)</f>
        <v>0.3306272307496256</v>
      </c>
      <c r="BA1534" s="4">
        <f>U1534*AA1534/1000</f>
        <v>1.931807207204343</v>
      </c>
      <c r="BB1534" s="4">
        <f>(AY1534-BA1534)</f>
        <v>1.111710003504754</v>
      </c>
      <c r="BC1534" s="4">
        <f>1/(1.6/F1534+1.37/N1534)</f>
        <v>0.2101590504535308</v>
      </c>
      <c r="BD1534" s="3">
        <f>G1534*AA1534*0.001</f>
      </c>
      <c r="BE1534" s="3">
        <f>G1534/S1534</f>
      </c>
      <c r="BF1534" s="4">
        <f>(1-AP1534*AA1534/AU1534/F1534)*100</f>
        <v>63.99277163106871</v>
      </c>
      <c r="BG1534" s="3">
        <f>(S1534-E1534/(N1534/1.35))</f>
      </c>
      <c r="BH1534" s="3">
        <f>E1534*BF1534/100/BG1534</f>
      </c>
    </row>
    <row r="1535" ht="16" customHeight="1">
      <c r="A1535" s="4">
        <v>1426</v>
      </c>
      <c r="B1535" t="s" s="2">
        <v>1576</v>
      </c>
      <c r="C1535" s="4">
        <v>8223.500029336661</v>
      </c>
      <c r="D1535" s="4">
        <v>0</v>
      </c>
      <c r="E1535" s="3">
        <f>(R1535-#REF!*(1000-T1535)/(1000-U1535))*AO1535</f>
      </c>
      <c r="F1535" s="4">
        <f>IF(AZ1535&lt;&gt;0,1/(1/AZ1535-1/N1535),0)</f>
        <v>0.3771304106577619</v>
      </c>
      <c r="G1535" s="3">
        <f>((BC1535-AP1535/2)*S1535-E1535)/(BC1535+AP1535/2)</f>
      </c>
      <c r="H1535" s="4">
        <f>AP1535*1000</f>
        <v>4.270388357542591</v>
      </c>
      <c r="I1535" s="4">
        <f>(AU1535-BA1535)</f>
        <v>1.270114855999812</v>
      </c>
      <c r="J1535" s="4">
        <f>(P1535+AT1535*D1535)</f>
        <v>25.13349342346191</v>
      </c>
      <c r="K1535" s="4">
        <v>6</v>
      </c>
      <c r="L1535" s="4">
        <f>(K1535*AI1535+AJ1535)</f>
        <v>1.420000016689301</v>
      </c>
      <c r="M1535" s="4">
        <v>1</v>
      </c>
      <c r="N1535" s="4">
        <f>L1535*(M1535+1)*(M1535+1)/(M1535*M1535+1)</f>
        <v>2.840000033378601</v>
      </c>
      <c r="O1535" s="4">
        <v>23.40524864196777</v>
      </c>
      <c r="P1535" s="4">
        <v>25.13349342346191</v>
      </c>
      <c r="Q1535" s="4">
        <v>22.3613166809082</v>
      </c>
      <c r="R1535" s="4">
        <v>302.3252563476562</v>
      </c>
      <c r="S1535" s="4">
        <v>258.0127868652344</v>
      </c>
      <c r="T1535" s="4">
        <v>14.0146017074585</v>
      </c>
      <c r="U1535" s="4">
        <v>19.0469856262207</v>
      </c>
      <c r="V1535" s="4">
        <v>49.26474761962891</v>
      </c>
      <c r="W1535" s="4">
        <v>66.93936157226562</v>
      </c>
      <c r="X1535" s="4">
        <v>499.4512023925781</v>
      </c>
      <c r="Y1535" s="4">
        <v>1998.742675781250</v>
      </c>
      <c r="Z1535" s="4">
        <v>539.3416137695312</v>
      </c>
      <c r="AA1535" s="4">
        <v>101.5886306762695</v>
      </c>
      <c r="AB1535" s="4">
        <v>2.508942365646362</v>
      </c>
      <c r="AC1535" s="4">
        <v>0.2916404902935028</v>
      </c>
      <c r="AD1535" s="4">
        <v>0.1865673959255219</v>
      </c>
      <c r="AE1535" s="4">
        <v>0.01183712296187878</v>
      </c>
      <c r="AF1535" s="4">
        <v>0.1995388716459274</v>
      </c>
      <c r="AG1535" s="4">
        <v>0.01313063409179449</v>
      </c>
      <c r="AH1535" s="4">
        <v>0.6666666865348816</v>
      </c>
      <c r="AI1535" s="4">
        <v>-0.2195652425289154</v>
      </c>
      <c r="AJ1535" s="4">
        <v>2.737391471862793</v>
      </c>
      <c r="AK1535" s="4">
        <v>1</v>
      </c>
      <c r="AL1535" s="4">
        <v>0</v>
      </c>
      <c r="AM1535" s="4">
        <v>0.1599999964237213</v>
      </c>
      <c r="AN1535" s="4">
        <v>111115</v>
      </c>
      <c r="AO1535" s="4">
        <f>X1535*0.000001/(K1535*0.0001)</f>
        <v>0.8324186706542968</v>
      </c>
      <c r="AP1535" s="4">
        <f>(U1535-T1535)/(1000-U1535)*AO1535</f>
        <v>0.004270388357542591</v>
      </c>
      <c r="AQ1535" s="4">
        <f>(P1535+273.15)</f>
        <v>298.2834934234619</v>
      </c>
      <c r="AR1535" s="4">
        <f>(O1535+273.15)</f>
        <v>296.5552486419678</v>
      </c>
      <c r="AS1535" s="4">
        <f>(Y1535*AK1535+Z1535*AL1535)*AM1535</f>
        <v>319.7988209769392</v>
      </c>
      <c r="AT1535" s="4">
        <f>((AS1535+0.00000010773*(AR1535^4-AQ1535^4))-AP1535*44100)/(L1535*0.92*2*29.3+0.00000043092*AQ1535^3)</f>
        <v>1.271502122069761</v>
      </c>
      <c r="AU1535" s="4">
        <f>0.61365*EXP(17.502*J1535/(240.97+J1535))</f>
        <v>3.205072044278161</v>
      </c>
      <c r="AV1535" s="4">
        <f>AU1535*1000/AA1535</f>
        <v>31.54951516663021</v>
      </c>
      <c r="AW1535" s="4">
        <f>(AV1535-U1535)</f>
        <v>12.50252954040951</v>
      </c>
      <c r="AX1535" s="4">
        <f>IF(D1535,P1535,(O1535+P1535)/2)</f>
        <v>24.26937103271484</v>
      </c>
      <c r="AY1535" s="4">
        <f>0.61365*EXP(17.502*AX1535/(240.97+AX1535))</f>
        <v>3.043780660320413</v>
      </c>
      <c r="AZ1535" s="4">
        <f>IF(AW1535&lt;&gt;0,(1000-(AV1535+U1535)/2)/AW1535*AP1535,0)</f>
        <v>0.3329210293109344</v>
      </c>
      <c r="BA1535" s="4">
        <f>U1535*AA1535/1000</f>
        <v>1.934957188278349</v>
      </c>
      <c r="BB1535" s="4">
        <f>(AY1535-BA1535)</f>
        <v>1.108823472042064</v>
      </c>
      <c r="BC1535" s="4">
        <f>1/(1.6/F1535+1.37/N1535)</f>
        <v>0.211642065300263</v>
      </c>
      <c r="BD1535" s="3">
        <f>G1535*AA1535*0.001</f>
      </c>
      <c r="BE1535" s="3">
        <f>G1535/S1535</f>
      </c>
      <c r="BF1535" s="4">
        <f>(1-AP1535*AA1535/AU1535/F1535)*100</f>
        <v>64.10920083072837</v>
      </c>
      <c r="BG1535" s="3">
        <f>(S1535-E1535/(N1535/1.35))</f>
      </c>
      <c r="BH1535" s="3">
        <f>E1535*BF1535/100/BG1535</f>
      </c>
    </row>
    <row r="1536" ht="16" customHeight="1">
      <c r="A1536" s="4">
        <v>1427</v>
      </c>
      <c r="B1536" t="s" s="2">
        <v>1577</v>
      </c>
      <c r="C1536" s="4">
        <v>8229.000029213727</v>
      </c>
      <c r="D1536" s="4">
        <v>0</v>
      </c>
      <c r="E1536" s="3">
        <f>(R1536-#REF!*(1000-T1536)/(1000-U1536))*AO1536</f>
      </c>
      <c r="F1536" s="4">
        <f>IF(AZ1536&lt;&gt;0,1/(1/AZ1536-1/N1536),0)</f>
        <v>0.3801549187043907</v>
      </c>
      <c r="G1536" s="3">
        <f>((BC1536-AP1536/2)*S1536-E1536)/(BC1536+AP1536/2)</f>
      </c>
      <c r="H1536" s="4">
        <f>AP1536*1000</f>
        <v>4.291146107367872</v>
      </c>
      <c r="I1536" s="4">
        <f>(AU1536-BA1536)</f>
        <v>1.267297807669355</v>
      </c>
      <c r="J1536" s="4">
        <f>(P1536+AT1536*D1536)</f>
        <v>25.13660049438477</v>
      </c>
      <c r="K1536" s="4">
        <v>6</v>
      </c>
      <c r="L1536" s="4">
        <f>(K1536*AI1536+AJ1536)</f>
        <v>1.420000016689301</v>
      </c>
      <c r="M1536" s="4">
        <v>1</v>
      </c>
      <c r="N1536" s="4">
        <f>L1536*(M1536+1)*(M1536+1)/(M1536*M1536+1)</f>
        <v>2.840000033378601</v>
      </c>
      <c r="O1536" s="4">
        <v>23.40762901306152</v>
      </c>
      <c r="P1536" s="4">
        <v>25.13660049438477</v>
      </c>
      <c r="Q1536" s="4">
        <v>22.36190795898438</v>
      </c>
      <c r="R1536" s="4">
        <v>357.6250610351562</v>
      </c>
      <c r="S1536" s="4">
        <v>291.4178771972656</v>
      </c>
      <c r="T1536" s="4">
        <v>14.0235595703125</v>
      </c>
      <c r="U1536" s="4">
        <v>19.08057594299316</v>
      </c>
      <c r="V1536" s="4">
        <v>49.28981781005859</v>
      </c>
      <c r="W1536" s="4">
        <v>67.04961395263672</v>
      </c>
      <c r="X1536" s="4">
        <v>499.417236328125</v>
      </c>
      <c r="Y1536" s="4">
        <v>1998.868041992188</v>
      </c>
      <c r="Z1536" s="4">
        <v>535.1670532226562</v>
      </c>
      <c r="AA1536" s="4">
        <v>101.5885162353516</v>
      </c>
      <c r="AB1536" s="4">
        <v>2.508942365646362</v>
      </c>
      <c r="AC1536" s="4">
        <v>0.2916404902935028</v>
      </c>
      <c r="AD1536" s="4">
        <v>0.1865673959255219</v>
      </c>
      <c r="AE1536" s="4">
        <v>0.01183712296187878</v>
      </c>
      <c r="AF1536" s="4">
        <v>0.1995388716459274</v>
      </c>
      <c r="AG1536" s="4">
        <v>0.01313063409179449</v>
      </c>
      <c r="AH1536" s="4">
        <v>0.6666666865348816</v>
      </c>
      <c r="AI1536" s="4">
        <v>-0.2195652425289154</v>
      </c>
      <c r="AJ1536" s="4">
        <v>2.737391471862793</v>
      </c>
      <c r="AK1536" s="4">
        <v>1</v>
      </c>
      <c r="AL1536" s="4">
        <v>0</v>
      </c>
      <c r="AM1536" s="4">
        <v>0.1599999964237213</v>
      </c>
      <c r="AN1536" s="4">
        <v>111115</v>
      </c>
      <c r="AO1536" s="4">
        <f>X1536*0.000001/(K1536*0.0001)</f>
        <v>0.8323620605468749</v>
      </c>
      <c r="AP1536" s="4">
        <f>(U1536-T1536)/(1000-U1536)*AO1536</f>
        <v>0.004291146107367872</v>
      </c>
      <c r="AQ1536" s="4">
        <f>(P1536+273.15)</f>
        <v>298.2866004943847</v>
      </c>
      <c r="AR1536" s="4">
        <f>(O1536+273.15)</f>
        <v>296.5576290130615</v>
      </c>
      <c r="AS1536" s="4">
        <f>(Y1536*AK1536+Z1536*AL1536)*AM1536</f>
        <v>319.8188795702408</v>
      </c>
      <c r="AT1536" s="4">
        <f>((AS1536+0.00000010773*(AR1536^4-AQ1536^4))-AP1536*44100)/(L1536*0.92*2*29.3+0.00000043092*AQ1536^3)</f>
        <v>1.261221671239795</v>
      </c>
      <c r="AU1536" s="4">
        <f>0.61365*EXP(17.502*J1536/(240.97+J1536))</f>
        <v>3.205665206633974</v>
      </c>
      <c r="AV1536" s="4">
        <f>AU1536*1000/AA1536</f>
        <v>31.55538957973718</v>
      </c>
      <c r="AW1536" s="4">
        <f>(AV1536-U1536)</f>
        <v>12.47481363674402</v>
      </c>
      <c r="AX1536" s="4">
        <f>IF(D1536,P1536,(O1536+P1536)/2)</f>
        <v>24.27211475372314</v>
      </c>
      <c r="AY1536" s="4">
        <f>0.61365*EXP(17.502*AX1536/(240.97+AX1536))</f>
        <v>3.044281339122449</v>
      </c>
      <c r="AZ1536" s="4">
        <f>IF(AW1536&lt;&gt;0,(1000-(AV1536+U1536)/2)/AW1536*AP1536,0)</f>
        <v>0.3352757857540776</v>
      </c>
      <c r="BA1536" s="4">
        <f>U1536*AA1536/1000</f>
        <v>1.93836739896462</v>
      </c>
      <c r="BB1536" s="4">
        <f>(AY1536-BA1536)</f>
        <v>1.105913940157829</v>
      </c>
      <c r="BC1536" s="4">
        <f>1/(1.6/F1536+1.37/N1536)</f>
        <v>0.2131648557851329</v>
      </c>
      <c r="BD1536" s="3">
        <f>G1536*AA1536*0.001</f>
      </c>
      <c r="BE1536" s="3">
        <f>G1536/S1536</f>
      </c>
      <c r="BF1536" s="4">
        <f>(1-AP1536*AA1536/AU1536/F1536)*100</f>
        <v>64.22833610554383</v>
      </c>
      <c r="BG1536" s="3">
        <f>(S1536-E1536/(N1536/1.35))</f>
      </c>
      <c r="BH1536" s="3">
        <f>E1536*BF1536/100/BG1536</f>
      </c>
    </row>
    <row r="1537" ht="16" customHeight="1">
      <c r="A1537" s="4">
        <v>1428</v>
      </c>
      <c r="B1537" t="s" s="2">
        <v>1578</v>
      </c>
      <c r="C1537" s="4">
        <v>8234.000029101968</v>
      </c>
      <c r="D1537" s="4">
        <v>0</v>
      </c>
      <c r="E1537" s="3">
        <f>(R1537-#REF!*(1000-T1537)/(1000-U1537))*AO1537</f>
      </c>
      <c r="F1537" s="4">
        <f>IF(AZ1537&lt;&gt;0,1/(1/AZ1537-1/N1537),0)</f>
        <v>0.3827830667242774</v>
      </c>
      <c r="G1537" s="3">
        <f>((BC1537-AP1537/2)*S1537-E1537)/(BC1537+AP1537/2)</f>
      </c>
      <c r="H1537" s="4">
        <f>AP1537*1000</f>
        <v>4.309777551824419</v>
      </c>
      <c r="I1537" s="4">
        <f>(AU1537-BA1537)</f>
        <v>1.265071652109597</v>
      </c>
      <c r="J1537" s="4">
        <f>(P1537+AT1537*D1537)</f>
        <v>25.14014625549316</v>
      </c>
      <c r="K1537" s="4">
        <v>6</v>
      </c>
      <c r="L1537" s="4">
        <f>(K1537*AI1537+AJ1537)</f>
        <v>1.420000016689301</v>
      </c>
      <c r="M1537" s="4">
        <v>1</v>
      </c>
      <c r="N1537" s="4">
        <f>L1537*(M1537+1)*(M1537+1)/(M1537*M1537+1)</f>
        <v>2.840000033378601</v>
      </c>
      <c r="O1537" s="4">
        <v>23.40921401977539</v>
      </c>
      <c r="P1537" s="4">
        <v>25.14014625549316</v>
      </c>
      <c r="Q1537" s="4">
        <v>22.36238288879395</v>
      </c>
      <c r="R1537" s="4">
        <v>398.456298828125</v>
      </c>
      <c r="S1537" s="4">
        <v>329.820800781250</v>
      </c>
      <c r="T1537" s="4">
        <v>14.03050422668457</v>
      </c>
      <c r="U1537" s="4">
        <v>19.109130859375</v>
      </c>
      <c r="V1537" s="4">
        <v>49.30940628051758</v>
      </c>
      <c r="W1537" s="4">
        <v>67.14431762695312</v>
      </c>
      <c r="X1537" s="4">
        <v>499.436767578125</v>
      </c>
      <c r="Y1537" s="4">
        <v>1999.022094726562</v>
      </c>
      <c r="Z1537" s="4">
        <v>549.5244140625</v>
      </c>
      <c r="AA1537" s="4">
        <v>101.5886383056641</v>
      </c>
      <c r="AB1537" s="4">
        <v>2.508942365646362</v>
      </c>
      <c r="AC1537" s="4">
        <v>0.2916404902935028</v>
      </c>
      <c r="AD1537" s="4">
        <v>0.1865673959255219</v>
      </c>
      <c r="AE1537" s="4">
        <v>0.01183712296187878</v>
      </c>
      <c r="AF1537" s="4">
        <v>0.1995388716459274</v>
      </c>
      <c r="AG1537" s="4">
        <v>0.01313063409179449</v>
      </c>
      <c r="AH1537" s="4">
        <v>0.6666666865348816</v>
      </c>
      <c r="AI1537" s="4">
        <v>-0.2195652425289154</v>
      </c>
      <c r="AJ1537" s="4">
        <v>2.737391471862793</v>
      </c>
      <c r="AK1537" s="4">
        <v>1</v>
      </c>
      <c r="AL1537" s="4">
        <v>0</v>
      </c>
      <c r="AM1537" s="4">
        <v>0.1599999964237213</v>
      </c>
      <c r="AN1537" s="4">
        <v>111115</v>
      </c>
      <c r="AO1537" s="4">
        <f>X1537*0.000001/(K1537*0.0001)</f>
        <v>0.8323946126302082</v>
      </c>
      <c r="AP1537" s="4">
        <f>(U1537-T1537)/(1000-U1537)*AO1537</f>
        <v>0.004309777551824419</v>
      </c>
      <c r="AQ1537" s="4">
        <f>(P1537+273.15)</f>
        <v>298.2901462554931</v>
      </c>
      <c r="AR1537" s="4">
        <f>(O1537+273.15)</f>
        <v>296.5592140197754</v>
      </c>
      <c r="AS1537" s="4">
        <f>(Y1537*AK1537+Z1537*AL1537)*AM1537</f>
        <v>319.8435280071899</v>
      </c>
      <c r="AT1537" s="4">
        <f>((AS1537+0.00000010773*(AR1537^4-AQ1537^4))-AP1537*44100)/(L1537*0.92*2*29.3+0.00000043092*AQ1537^3)</f>
        <v>1.251899797130031</v>
      </c>
      <c r="AU1537" s="4">
        <f>0.61365*EXP(17.502*J1537/(240.97+J1537))</f>
        <v>3.206342235318247</v>
      </c>
      <c r="AV1537" s="4">
        <f>AU1537*1000/AA1537</f>
        <v>31.56201607576305</v>
      </c>
      <c r="AW1537" s="4">
        <f>(AV1537-U1537)</f>
        <v>12.45288521638805</v>
      </c>
      <c r="AX1537" s="4">
        <f>IF(D1537,P1537,(O1537+P1537)/2)</f>
        <v>24.27468013763428</v>
      </c>
      <c r="AY1537" s="4">
        <f>0.61365*EXP(17.502*AX1537/(240.97+AX1537))</f>
        <v>3.044749539802025</v>
      </c>
      <c r="AZ1537" s="4">
        <f>IF(AW1537&lt;&gt;0,(1000-(AV1537+U1537)/2)/AW1537*AP1537,0)</f>
        <v>0.3373183638200809</v>
      </c>
      <c r="BA1537" s="4">
        <f>U1537*AA1537/1000</f>
        <v>1.94127058320865</v>
      </c>
      <c r="BB1537" s="4">
        <f>(AY1537-BA1537)</f>
        <v>1.103478956593375</v>
      </c>
      <c r="BC1537" s="4">
        <f>1/(1.6/F1537+1.37/N1537)</f>
        <v>0.2144860636679019</v>
      </c>
      <c r="BD1537" s="3">
        <f>G1537*AA1537*0.001</f>
      </c>
      <c r="BE1537" s="3">
        <f>G1537/S1537</f>
      </c>
      <c r="BF1537" s="4">
        <f>(1-AP1537*AA1537/AU1537/F1537)*100</f>
        <v>64.32718344554664</v>
      </c>
      <c r="BG1537" s="3">
        <f>(S1537-E1537/(N1537/1.35))</f>
      </c>
      <c r="BH1537" s="3">
        <f>E1537*BF1537/100/BG1537</f>
      </c>
    </row>
    <row r="1538" ht="16" customHeight="1">
      <c r="A1538" s="4">
        <v>1429</v>
      </c>
      <c r="B1538" t="s" s="2">
        <v>1579</v>
      </c>
      <c r="C1538" s="4">
        <v>8239.000028990209</v>
      </c>
      <c r="D1538" s="4">
        <v>0</v>
      </c>
      <c r="E1538" s="3">
        <f>(R1538-#REF!*(1000-T1538)/(1000-U1538))*AO1538</f>
      </c>
      <c r="F1538" s="4">
        <f>IF(AZ1538&lt;&gt;0,1/(1/AZ1538-1/N1538),0)</f>
        <v>0.3852976266325339</v>
      </c>
      <c r="G1538" s="3">
        <f>((BC1538-AP1538/2)*S1538-E1538)/(BC1538+AP1538/2)</f>
      </c>
      <c r="H1538" s="4">
        <f>AP1538*1000</f>
        <v>4.327616950799976</v>
      </c>
      <c r="I1538" s="4">
        <f>(AU1538-BA1538)</f>
        <v>1.262973039896355</v>
      </c>
      <c r="J1538" s="4">
        <f>(P1538+AT1538*D1538)</f>
        <v>25.14400482177734</v>
      </c>
      <c r="K1538" s="4">
        <v>6</v>
      </c>
      <c r="L1538" s="4">
        <f>(K1538*AI1538+AJ1538)</f>
        <v>1.420000016689301</v>
      </c>
      <c r="M1538" s="4">
        <v>1</v>
      </c>
      <c r="N1538" s="4">
        <f>L1538*(M1538+1)*(M1538+1)/(M1538*M1538+1)</f>
        <v>2.840000033378601</v>
      </c>
      <c r="O1538" s="4">
        <v>23.41019439697266</v>
      </c>
      <c r="P1538" s="4">
        <v>25.14400482177734</v>
      </c>
      <c r="Q1538" s="4">
        <v>22.3626651763916</v>
      </c>
      <c r="R1538" s="4">
        <v>413.3509216308594</v>
      </c>
      <c r="S1538" s="4">
        <v>359.9636535644531</v>
      </c>
      <c r="T1538" s="4">
        <v>14.03802871704102</v>
      </c>
      <c r="U1538" s="4">
        <v>19.13714027404785</v>
      </c>
      <c r="V1538" s="4">
        <v>49.33258056640625</v>
      </c>
      <c r="W1538" s="4">
        <v>67.23892974853516</v>
      </c>
      <c r="X1538" s="4">
        <v>499.475097656250</v>
      </c>
      <c r="Y1538" s="4">
        <v>1999.010009765625</v>
      </c>
      <c r="Z1538" s="4">
        <v>571.8001708984375</v>
      </c>
      <c r="AA1538" s="4">
        <v>101.5881195068359</v>
      </c>
      <c r="AB1538" s="4">
        <v>2.508942365646362</v>
      </c>
      <c r="AC1538" s="4">
        <v>0.2916404902935028</v>
      </c>
      <c r="AD1538" s="4">
        <v>0.1865673959255219</v>
      </c>
      <c r="AE1538" s="4">
        <v>0.01183712296187878</v>
      </c>
      <c r="AF1538" s="4">
        <v>0.1995388716459274</v>
      </c>
      <c r="AG1538" s="4">
        <v>0.01313063409179449</v>
      </c>
      <c r="AH1538" s="4">
        <v>0.6666666865348816</v>
      </c>
      <c r="AI1538" s="4">
        <v>-0.2195652425289154</v>
      </c>
      <c r="AJ1538" s="4">
        <v>2.737391471862793</v>
      </c>
      <c r="AK1538" s="4">
        <v>1</v>
      </c>
      <c r="AL1538" s="4">
        <v>0</v>
      </c>
      <c r="AM1538" s="4">
        <v>0.1599999964237213</v>
      </c>
      <c r="AN1538" s="4">
        <v>111115</v>
      </c>
      <c r="AO1538" s="4">
        <f>X1538*0.000001/(K1538*0.0001)</f>
        <v>0.8324584960937498</v>
      </c>
      <c r="AP1538" s="4">
        <f>(U1538-T1538)/(1000-U1538)*AO1538</f>
        <v>0.004327616950799976</v>
      </c>
      <c r="AQ1538" s="4">
        <f>(P1538+273.15)</f>
        <v>298.2940048217773</v>
      </c>
      <c r="AR1538" s="4">
        <f>(O1538+273.15)</f>
        <v>296.5601943969726</v>
      </c>
      <c r="AS1538" s="4">
        <f>(Y1538*AK1538+Z1538*AL1538)*AM1538</f>
        <v>319.8415944134831</v>
      </c>
      <c r="AT1538" s="4">
        <f>((AS1538+0.00000010773*(AR1538^4-AQ1538^4))-AP1538*44100)/(L1538*0.92*2*29.3+0.00000043092*AQ1538^3)</f>
        <v>1.242554462275203</v>
      </c>
      <c r="AU1538" s="4">
        <f>0.61365*EXP(17.502*J1538/(240.97+J1538))</f>
        <v>3.207079133075411</v>
      </c>
      <c r="AV1538" s="4">
        <f>AU1538*1000/AA1538</f>
        <v>31.56943103823872</v>
      </c>
      <c r="AW1538" s="4">
        <f>(AV1538-U1538)</f>
        <v>12.43229076419087</v>
      </c>
      <c r="AX1538" s="4">
        <f>IF(D1538,P1538,(O1538+P1538)/2)</f>
        <v>24.277099609375</v>
      </c>
      <c r="AY1538" s="4">
        <f>0.61365*EXP(17.502*AX1538/(240.97+AX1538))</f>
        <v>3.045191168160361</v>
      </c>
      <c r="AZ1538" s="4">
        <f>IF(AW1538&lt;&gt;0,(1000-(AV1538+U1538)/2)/AW1538*AP1538,0)</f>
        <v>0.339269545897762</v>
      </c>
      <c r="BA1538" s="4">
        <f>U1538*AA1538/1000</f>
        <v>1.944106093179056</v>
      </c>
      <c r="BB1538" s="4">
        <f>(AY1538-BA1538)</f>
        <v>1.101085074981305</v>
      </c>
      <c r="BC1538" s="4">
        <f>1/(1.6/F1538+1.37/N1538)</f>
        <v>0.2157484131532284</v>
      </c>
      <c r="BD1538" s="3">
        <f>G1538*AA1538*0.001</f>
      </c>
      <c r="BE1538" s="3">
        <f>G1538/S1538</f>
      </c>
      <c r="BF1538" s="4">
        <f>(1-AP1538*AA1538/AU1538/F1538)*100</f>
        <v>64.42165644310984</v>
      </c>
      <c r="BG1538" s="3">
        <f>(S1538-E1538/(N1538/1.35))</f>
      </c>
      <c r="BH1538" s="3">
        <f>E1538*BF1538/100/BG1538</f>
      </c>
    </row>
    <row r="1539" ht="16" customHeight="1">
      <c r="A1539" s="4">
        <v>1430</v>
      </c>
      <c r="B1539" t="s" s="2">
        <v>1580</v>
      </c>
      <c r="C1539" s="4">
        <v>8244.500028867275</v>
      </c>
      <c r="D1539" s="4">
        <v>0</v>
      </c>
      <c r="E1539" s="3">
        <f>(R1539-#REF!*(1000-T1539)/(1000-U1539))*AO1539</f>
      </c>
      <c r="F1539" s="4">
        <f>IF(AZ1539&lt;&gt;0,1/(1/AZ1539-1/N1539),0)</f>
        <v>0.3881162829745706</v>
      </c>
      <c r="G1539" s="3">
        <f>((BC1539-AP1539/2)*S1539-E1539)/(BC1539+AP1539/2)</f>
      </c>
      <c r="H1539" s="4">
        <f>AP1539*1000</f>
        <v>4.347669566880556</v>
      </c>
      <c r="I1539" s="4">
        <f>(AU1539-BA1539)</f>
        <v>1.260681871799284</v>
      </c>
      <c r="J1539" s="4">
        <f>(P1539+AT1539*D1539)</f>
        <v>25.14858245849609</v>
      </c>
      <c r="K1539" s="4">
        <v>6</v>
      </c>
      <c r="L1539" s="4">
        <f>(K1539*AI1539+AJ1539)</f>
        <v>1.420000016689301</v>
      </c>
      <c r="M1539" s="4">
        <v>1</v>
      </c>
      <c r="N1539" s="4">
        <f>L1539*(M1539+1)*(M1539+1)/(M1539*M1539+1)</f>
        <v>2.840000033378601</v>
      </c>
      <c r="O1539" s="4">
        <v>23.41163063049316</v>
      </c>
      <c r="P1539" s="4">
        <v>25.14858245849609</v>
      </c>
      <c r="Q1539" s="4">
        <v>22.36226463317871</v>
      </c>
      <c r="R1539" s="4">
        <v>414.1304016113281</v>
      </c>
      <c r="S1539" s="4">
        <v>375.7574768066406</v>
      </c>
      <c r="T1539" s="4">
        <v>14.04598903656006</v>
      </c>
      <c r="U1539" s="4">
        <v>19.16835594177246</v>
      </c>
      <c r="V1539" s="4">
        <v>49.35618209838867</v>
      </c>
      <c r="W1539" s="4">
        <v>67.34229278564453</v>
      </c>
      <c r="X1539" s="4">
        <v>499.4954833984375</v>
      </c>
      <c r="Y1539" s="4">
        <v>1998.809082031250</v>
      </c>
      <c r="Z1539" s="4">
        <v>592.1647338867188</v>
      </c>
      <c r="AA1539" s="4">
        <v>101.5878295898438</v>
      </c>
      <c r="AB1539" s="4">
        <v>2.508942365646362</v>
      </c>
      <c r="AC1539" s="4">
        <v>0.2916404902935028</v>
      </c>
      <c r="AD1539" s="4">
        <v>0.1865673959255219</v>
      </c>
      <c r="AE1539" s="4">
        <v>0.01183712296187878</v>
      </c>
      <c r="AF1539" s="4">
        <v>0.1995388716459274</v>
      </c>
      <c r="AG1539" s="4">
        <v>0.01313063409179449</v>
      </c>
      <c r="AH1539" s="4">
        <v>0.6666666865348816</v>
      </c>
      <c r="AI1539" s="4">
        <v>-0.2195652425289154</v>
      </c>
      <c r="AJ1539" s="4">
        <v>2.737391471862793</v>
      </c>
      <c r="AK1539" s="4">
        <v>1</v>
      </c>
      <c r="AL1539" s="4">
        <v>0</v>
      </c>
      <c r="AM1539" s="4">
        <v>0.1599999964237213</v>
      </c>
      <c r="AN1539" s="4">
        <v>111115</v>
      </c>
      <c r="AO1539" s="4">
        <f>X1539*0.000001/(K1539*0.0001)</f>
        <v>0.832492472330729</v>
      </c>
      <c r="AP1539" s="4">
        <f>(U1539-T1539)/(1000-U1539)*AO1539</f>
        <v>0.004347669566880556</v>
      </c>
      <c r="AQ1539" s="4">
        <f>(P1539+273.15)</f>
        <v>298.2985824584961</v>
      </c>
      <c r="AR1539" s="4">
        <f>(O1539+273.15)</f>
        <v>296.5616306304931</v>
      </c>
      <c r="AS1539" s="4">
        <f>(Y1539*AK1539+Z1539*AL1539)*AM1539</f>
        <v>319.8094459767017</v>
      </c>
      <c r="AT1539" s="4">
        <f>((AS1539+0.00000010773*(AR1539^4-AQ1539^4))-AP1539*44100)/(L1539*0.92*2*29.3+0.00000043092*AQ1539^3)</f>
        <v>1.231720211721704</v>
      </c>
      <c r="AU1539" s="4">
        <f>0.61365*EXP(17.502*J1539/(240.97+J1539))</f>
        <v>3.207953548729534</v>
      </c>
      <c r="AV1539" s="4">
        <f>AU1539*1000/AA1539</f>
        <v>31.57812861719264</v>
      </c>
      <c r="AW1539" s="4">
        <f>(AV1539-U1539)</f>
        <v>12.40977267542018</v>
      </c>
      <c r="AX1539" s="4">
        <f>IF(D1539,P1539,(O1539+P1539)/2)</f>
        <v>24.28010654449463</v>
      </c>
      <c r="AY1539" s="4">
        <f>0.61365*EXP(17.502*AX1539/(240.97+AX1539))</f>
        <v>3.045740104783301</v>
      </c>
      <c r="AZ1539" s="4">
        <f>IF(AW1539&lt;&gt;0,(1000-(AV1539+U1539)/2)/AW1539*AP1539,0)</f>
        <v>0.3414530793140006</v>
      </c>
      <c r="BA1539" s="4">
        <f>U1539*AA1539/1000</f>
        <v>1.94727167693025</v>
      </c>
      <c r="BB1539" s="4">
        <f>(AY1539-BA1539)</f>
        <v>1.098468427853051</v>
      </c>
      <c r="BC1539" s="4">
        <f>1/(1.6/F1539+1.37/N1539)</f>
        <v>0.217161387025114</v>
      </c>
      <c r="BD1539" s="3">
        <f>G1539*AA1539*0.001</f>
      </c>
      <c r="BE1539" s="3">
        <f>G1539/S1539</f>
      </c>
      <c r="BF1539" s="4">
        <f>(1-AP1539*AA1539/AU1539/F1539)*100</f>
        <v>64.52615398243124</v>
      </c>
      <c r="BG1539" s="3">
        <f>(S1539-E1539/(N1539/1.35))</f>
      </c>
      <c r="BH1539" s="3">
        <f>E1539*BF1539/100/BG1539</f>
      </c>
    </row>
    <row r="1540" ht="16" customHeight="1">
      <c r="A1540" s="4">
        <v>1431</v>
      </c>
      <c r="B1540" t="s" s="2">
        <v>1581</v>
      </c>
      <c r="C1540" s="4">
        <v>8249.500028755516</v>
      </c>
      <c r="D1540" s="4">
        <v>0</v>
      </c>
      <c r="E1540" s="3">
        <f>(R1540-#REF!*(1000-T1540)/(1000-U1540))*AO1540</f>
      </c>
      <c r="F1540" s="4">
        <f>IF(AZ1540&lt;&gt;0,1/(1/AZ1540-1/N1540),0)</f>
        <v>0.3905835862274076</v>
      </c>
      <c r="G1540" s="3">
        <f>((BC1540-AP1540/2)*S1540-E1540)/(BC1540+AP1540/2)</f>
      </c>
      <c r="H1540" s="4">
        <f>AP1540*1000</f>
        <v>4.366071848404031</v>
      </c>
      <c r="I1540" s="4">
        <f>(AU1540-BA1540)</f>
        <v>1.258953374201865</v>
      </c>
      <c r="J1540" s="4">
        <f>(P1540+AT1540*D1540)</f>
        <v>25.15566825866699</v>
      </c>
      <c r="K1540" s="4">
        <v>6</v>
      </c>
      <c r="L1540" s="4">
        <f>(K1540*AI1540+AJ1540)</f>
        <v>1.420000016689301</v>
      </c>
      <c r="M1540" s="4">
        <v>1</v>
      </c>
      <c r="N1540" s="4">
        <f>L1540*(M1540+1)*(M1540+1)/(M1540*M1540+1)</f>
        <v>2.840000033378601</v>
      </c>
      <c r="O1540" s="4">
        <v>23.41451835632324</v>
      </c>
      <c r="P1540" s="4">
        <v>25.15566825866699</v>
      </c>
      <c r="Q1540" s="4">
        <v>22.36215400695801</v>
      </c>
      <c r="R1540" s="4">
        <v>410.5519104003906</v>
      </c>
      <c r="S1540" s="4">
        <v>380.065673828125</v>
      </c>
      <c r="T1540" s="4">
        <v>14.05479335784912</v>
      </c>
      <c r="U1540" s="4">
        <v>19.19870567321777</v>
      </c>
      <c r="V1540" s="4">
        <v>49.37869644165039</v>
      </c>
      <c r="W1540" s="4">
        <v>67.43699645996094</v>
      </c>
      <c r="X1540" s="4">
        <v>499.4932250976562</v>
      </c>
      <c r="Y1540" s="4">
        <v>1998.662841796875</v>
      </c>
      <c r="Z1540" s="4">
        <v>596.3272094726562</v>
      </c>
      <c r="AA1540" s="4">
        <v>101.5877914428711</v>
      </c>
      <c r="AB1540" s="4">
        <v>2.508942365646362</v>
      </c>
      <c r="AC1540" s="4">
        <v>0.2916404902935028</v>
      </c>
      <c r="AD1540" s="4">
        <v>0.1865673959255219</v>
      </c>
      <c r="AE1540" s="4">
        <v>0.01183712296187878</v>
      </c>
      <c r="AF1540" s="4">
        <v>0.1995388716459274</v>
      </c>
      <c r="AG1540" s="4">
        <v>0.01313063409179449</v>
      </c>
      <c r="AH1540" s="4">
        <v>0.6666666865348816</v>
      </c>
      <c r="AI1540" s="4">
        <v>-0.2195652425289154</v>
      </c>
      <c r="AJ1540" s="4">
        <v>2.737391471862793</v>
      </c>
      <c r="AK1540" s="4">
        <v>1</v>
      </c>
      <c r="AL1540" s="4">
        <v>0</v>
      </c>
      <c r="AM1540" s="4">
        <v>0.1599999964237213</v>
      </c>
      <c r="AN1540" s="4">
        <v>111115</v>
      </c>
      <c r="AO1540" s="4">
        <f>X1540*0.000001/(K1540*0.0001)</f>
        <v>0.8324887084960937</v>
      </c>
      <c r="AP1540" s="4">
        <f>(U1540-T1540)/(1000-U1540)*AO1540</f>
        <v>0.004366071848404031</v>
      </c>
      <c r="AQ1540" s="4">
        <f>(P1540+273.15)</f>
        <v>298.305668258667</v>
      </c>
      <c r="AR1540" s="4">
        <f>(O1540+273.15)</f>
        <v>296.5645183563232</v>
      </c>
      <c r="AS1540" s="4">
        <f>(Y1540*AK1540+Z1540*AL1540)*AM1540</f>
        <v>319.7860475397247</v>
      </c>
      <c r="AT1540" s="4">
        <f>((AS1540+0.00000010773*(AR1540^4-AQ1540^4))-AP1540*44100)/(L1540*0.92*2*29.3+0.00000043092*AQ1540^3)</f>
        <v>1.221667957089082</v>
      </c>
      <c r="AU1540" s="4">
        <f>0.61365*EXP(17.502*J1540/(240.97+J1540))</f>
        <v>3.209307482105778</v>
      </c>
      <c r="AV1540" s="4">
        <f>AU1540*1000/AA1540</f>
        <v>31.59146819242118</v>
      </c>
      <c r="AW1540" s="4">
        <f>(AV1540-U1540)</f>
        <v>12.3927625192034</v>
      </c>
      <c r="AX1540" s="4">
        <f>IF(D1540,P1540,(O1540+P1540)/2)</f>
        <v>24.28509330749512</v>
      </c>
      <c r="AY1540" s="4">
        <f>0.61365*EXP(17.502*AX1540/(240.97+AX1540))</f>
        <v>3.046650663255074</v>
      </c>
      <c r="AZ1540" s="4">
        <f>IF(AW1540&lt;&gt;0,(1000-(AV1540+U1540)/2)/AW1540*AP1540,0)</f>
        <v>0.3433613020232711</v>
      </c>
      <c r="BA1540" s="4">
        <f>U1540*AA1540/1000</f>
        <v>1.950354107903913</v>
      </c>
      <c r="BB1540" s="4">
        <f>(AY1540-BA1540)</f>
        <v>1.096296555351161</v>
      </c>
      <c r="BC1540" s="4">
        <f>1/(1.6/F1540+1.37/N1540)</f>
        <v>0.2183964664191867</v>
      </c>
      <c r="BD1540" s="3">
        <f>G1540*AA1540*0.001</f>
      </c>
      <c r="BE1540" s="3">
        <f>G1540/S1540</f>
      </c>
      <c r="BF1540" s="4">
        <f>(1-AP1540*AA1540/AU1540/F1540)*100</f>
        <v>64.6159875129015</v>
      </c>
      <c r="BG1540" s="3">
        <f>(S1540-E1540/(N1540/1.35))</f>
      </c>
      <c r="BH1540" s="3">
        <f>E1540*BF1540/100/BG1540</f>
      </c>
    </row>
    <row r="1541" ht="16" customHeight="1">
      <c r="A1541" s="4">
        <v>1432</v>
      </c>
      <c r="B1541" t="s" s="2">
        <v>1582</v>
      </c>
      <c r="C1541" s="4">
        <v>8254.500028643757</v>
      </c>
      <c r="D1541" s="4">
        <v>0</v>
      </c>
      <c r="E1541" s="3">
        <f>(R1541-#REF!*(1000-T1541)/(1000-U1541))*AO1541</f>
      </c>
      <c r="F1541" s="4">
        <f>IF(AZ1541&lt;&gt;0,1/(1/AZ1541-1/N1541),0)</f>
        <v>0.3935702968329494</v>
      </c>
      <c r="G1541" s="3">
        <f>((BC1541-AP1541/2)*S1541-E1541)/(BC1541+AP1541/2)</f>
      </c>
      <c r="H1541" s="4">
        <f>AP1541*1000</f>
        <v>4.386393799593582</v>
      </c>
      <c r="I1541" s="4">
        <f>(AU1541-BA1541)</f>
        <v>1.256353497566512</v>
      </c>
      <c r="J1541" s="4">
        <f>(P1541+AT1541*D1541)</f>
        <v>25.15936851501465</v>
      </c>
      <c r="K1541" s="4">
        <v>6</v>
      </c>
      <c r="L1541" s="4">
        <f>(K1541*AI1541+AJ1541)</f>
        <v>1.420000016689301</v>
      </c>
      <c r="M1541" s="4">
        <v>1</v>
      </c>
      <c r="N1541" s="4">
        <f>L1541*(M1541+1)*(M1541+1)/(M1541*M1541+1)</f>
        <v>2.840000033378601</v>
      </c>
      <c r="O1541" s="4">
        <v>23.41762161254883</v>
      </c>
      <c r="P1541" s="4">
        <v>25.15936851501465</v>
      </c>
      <c r="Q1541" s="4">
        <v>22.36215782165527</v>
      </c>
      <c r="R1541" s="4">
        <v>405.8034057617188</v>
      </c>
      <c r="S1541" s="4">
        <v>379.2477722167969</v>
      </c>
      <c r="T1541" s="4">
        <v>14.06330299377441</v>
      </c>
      <c r="U1541" s="4">
        <v>19.23120498657227</v>
      </c>
      <c r="V1541" s="4">
        <v>49.39978790283203</v>
      </c>
      <c r="W1541" s="4">
        <v>67.53774261474609</v>
      </c>
      <c r="X1541" s="4">
        <v>499.4721069335938</v>
      </c>
      <c r="Y1541" s="4">
        <v>1998.775146484375</v>
      </c>
      <c r="Z1541" s="4">
        <v>591.5159301757812</v>
      </c>
      <c r="AA1541" s="4">
        <v>101.5880813598633</v>
      </c>
      <c r="AB1541" s="4">
        <v>2.508942365646362</v>
      </c>
      <c r="AC1541" s="4">
        <v>0.2916404902935028</v>
      </c>
      <c r="AD1541" s="4">
        <v>0.1865673959255219</v>
      </c>
      <c r="AE1541" s="4">
        <v>0.01183712296187878</v>
      </c>
      <c r="AF1541" s="4">
        <v>0.1995388716459274</v>
      </c>
      <c r="AG1541" s="4">
        <v>0.01313063409179449</v>
      </c>
      <c r="AH1541" s="4">
        <v>0.6666666865348816</v>
      </c>
      <c r="AI1541" s="4">
        <v>-0.2195652425289154</v>
      </c>
      <c r="AJ1541" s="4">
        <v>2.737391471862793</v>
      </c>
      <c r="AK1541" s="4">
        <v>1</v>
      </c>
      <c r="AL1541" s="4">
        <v>0</v>
      </c>
      <c r="AM1541" s="4">
        <v>0.1599999964237213</v>
      </c>
      <c r="AN1541" s="4">
        <v>111115</v>
      </c>
      <c r="AO1541" s="4">
        <f>X1541*0.000001/(K1541*0.0001)</f>
        <v>0.8324535115559895</v>
      </c>
      <c r="AP1541" s="4">
        <f>(U1541-T1541)/(1000-U1541)*AO1541</f>
        <v>0.004386393799593581</v>
      </c>
      <c r="AQ1541" s="4">
        <f>(P1541+273.15)</f>
        <v>298.3093685150146</v>
      </c>
      <c r="AR1541" s="4">
        <f>(O1541+273.15)</f>
        <v>296.5676216125488</v>
      </c>
      <c r="AS1541" s="4">
        <f>(Y1541*AK1541+Z1541*AL1541)*AM1541</f>
        <v>319.804016289323</v>
      </c>
      <c r="AT1541" s="4">
        <f>((AS1541+0.00000010773*(AR1541^4-AQ1541^4))-AP1541*44100)/(L1541*0.92*2*29.3+0.00000043092*AQ1541^3)</f>
        <v>1.211596888239189</v>
      </c>
      <c r="AU1541" s="4">
        <f>0.61365*EXP(17.502*J1541/(240.97+J1541))</f>
        <v>3.210014714390624</v>
      </c>
      <c r="AV1541" s="4">
        <f>AU1541*1000/AA1541</f>
        <v>31.59833979952375</v>
      </c>
      <c r="AW1541" s="4">
        <f>(AV1541-U1541)</f>
        <v>12.36713481295148</v>
      </c>
      <c r="AX1541" s="4">
        <f>IF(D1541,P1541,(O1541+P1541)/2)</f>
        <v>24.28849506378174</v>
      </c>
      <c r="AY1541" s="4">
        <f>0.61365*EXP(17.502*AX1541/(240.97+AX1541))</f>
        <v>3.047271943804555</v>
      </c>
      <c r="AZ1541" s="4">
        <f>IF(AW1541&lt;&gt;0,(1000-(AV1541+U1541)/2)/AW1541*AP1541,0)</f>
        <v>0.3456673404314902</v>
      </c>
      <c r="BA1541" s="4">
        <f>U1541*AA1541/1000</f>
        <v>1.953661216824112</v>
      </c>
      <c r="BB1541" s="4">
        <f>(AY1541-BA1541)</f>
        <v>1.093610726980443</v>
      </c>
      <c r="BC1541" s="4">
        <f>1/(1.6/F1541+1.37/N1541)</f>
        <v>0.2198893523708875</v>
      </c>
      <c r="BD1541" s="3">
        <f>G1541*AA1541*0.001</f>
      </c>
      <c r="BE1541" s="3">
        <f>G1541/S1541</f>
      </c>
      <c r="BF1541" s="4">
        <f>(1-AP1541*AA1541/AU1541/F1541)*100</f>
        <v>64.7287346982705</v>
      </c>
      <c r="BG1541" s="3">
        <f>(S1541-E1541/(N1541/1.35))</f>
      </c>
      <c r="BH1541" s="3">
        <f>E1541*BF1541/100/BG1541</f>
      </c>
    </row>
    <row r="1542" ht="16" customHeight="1">
      <c r="A1542" s="4">
        <v>1433</v>
      </c>
      <c r="B1542" t="s" s="2">
        <v>1583</v>
      </c>
      <c r="C1542" s="4">
        <v>8260.000028520823</v>
      </c>
      <c r="D1542" s="4">
        <v>0</v>
      </c>
      <c r="E1542" s="3">
        <f>(R1542-#REF!*(1000-T1542)/(1000-U1542))*AO1542</f>
      </c>
      <c r="F1542" s="4">
        <f>IF(AZ1542&lt;&gt;0,1/(1/AZ1542-1/N1542),0)</f>
        <v>0.3968651172530036</v>
      </c>
      <c r="G1542" s="3">
        <f>((BC1542-AP1542/2)*S1542-E1542)/(BC1542+AP1542/2)</f>
      </c>
      <c r="H1542" s="4">
        <f>AP1542*1000</f>
        <v>4.408967788896645</v>
      </c>
      <c r="I1542" s="4">
        <f>(AU1542-BA1542)</f>
        <v>1.253581738985826</v>
      </c>
      <c r="J1542" s="4">
        <f>(P1542+AT1542*D1542)</f>
        <v>25.1641845703125</v>
      </c>
      <c r="K1542" s="4">
        <v>6</v>
      </c>
      <c r="L1542" s="4">
        <f>(K1542*AI1542+AJ1542)</f>
        <v>1.420000016689301</v>
      </c>
      <c r="M1542" s="4">
        <v>1</v>
      </c>
      <c r="N1542" s="4">
        <f>L1542*(M1542+1)*(M1542+1)/(M1542*M1542+1)</f>
        <v>2.840000033378601</v>
      </c>
      <c r="O1542" s="4">
        <v>23.42056846618652</v>
      </c>
      <c r="P1542" s="4">
        <v>25.1641845703125</v>
      </c>
      <c r="Q1542" s="4">
        <v>22.36274147033691</v>
      </c>
      <c r="R1542" s="4">
        <v>401.0748901367188</v>
      </c>
      <c r="S1542" s="4">
        <v>375.9349060058594</v>
      </c>
      <c r="T1542" s="4">
        <v>14.073073387146</v>
      </c>
      <c r="U1542" s="4">
        <v>19.26755523681641</v>
      </c>
      <c r="V1542" s="4">
        <v>49.42514801025391</v>
      </c>
      <c r="W1542" s="4">
        <v>67.65219116210938</v>
      </c>
      <c r="X1542" s="4">
        <v>499.4551391601562</v>
      </c>
      <c r="Y1542" s="4">
        <v>1998.872924804688</v>
      </c>
      <c r="Z1542" s="4">
        <v>585.3031005859375</v>
      </c>
      <c r="AA1542" s="4">
        <v>101.5880661010742</v>
      </c>
      <c r="AB1542" s="4">
        <v>2.508942365646362</v>
      </c>
      <c r="AC1542" s="4">
        <v>0.2916404902935028</v>
      </c>
      <c r="AD1542" s="4">
        <v>0.1865673959255219</v>
      </c>
      <c r="AE1542" s="4">
        <v>0.01183712296187878</v>
      </c>
      <c r="AF1542" s="4">
        <v>0.1995388716459274</v>
      </c>
      <c r="AG1542" s="4">
        <v>0.01313063409179449</v>
      </c>
      <c r="AH1542" s="4">
        <v>0.6666666865348816</v>
      </c>
      <c r="AI1542" s="4">
        <v>-0.2195652425289154</v>
      </c>
      <c r="AJ1542" s="4">
        <v>2.737391471862793</v>
      </c>
      <c r="AK1542" s="4">
        <v>1</v>
      </c>
      <c r="AL1542" s="4">
        <v>0</v>
      </c>
      <c r="AM1542" s="4">
        <v>0.1599999964237213</v>
      </c>
      <c r="AN1542" s="4">
        <v>111115</v>
      </c>
      <c r="AO1542" s="4">
        <f>X1542*0.000001/(K1542*0.0001)</f>
        <v>0.8324252319335937</v>
      </c>
      <c r="AP1542" s="4">
        <f>(U1542-T1542)/(1000-U1542)*AO1542</f>
        <v>0.004408967788896645</v>
      </c>
      <c r="AQ1542" s="4">
        <f>(P1542+273.15)</f>
        <v>298.3141845703125</v>
      </c>
      <c r="AR1542" s="4">
        <f>(O1542+273.15)</f>
        <v>296.5705684661865</v>
      </c>
      <c r="AS1542" s="4">
        <f>(Y1542*AK1542+Z1542*AL1542)*AM1542</f>
        <v>319.8196608202234</v>
      </c>
      <c r="AT1542" s="4">
        <f>((AS1542+0.00000010773*(AR1542^4-AQ1542^4))-AP1542*44100)/(L1542*0.92*2*29.3+0.00000043092*AQ1542^3)</f>
        <v>1.200204063216472</v>
      </c>
      <c r="AU1542" s="4">
        <f>0.61365*EXP(17.502*J1542/(240.97+J1542))</f>
        <v>3.21093541398963</v>
      </c>
      <c r="AV1542" s="4">
        <f>AU1542*1000/AA1542</f>
        <v>31.60740761414767</v>
      </c>
      <c r="AW1542" s="4">
        <f>(AV1542-U1542)</f>
        <v>12.33985237733126</v>
      </c>
      <c r="AX1542" s="4">
        <f>IF(D1542,P1542,(O1542+P1542)/2)</f>
        <v>24.29237651824951</v>
      </c>
      <c r="AY1542" s="4">
        <f>0.61365*EXP(17.502*AX1542/(240.97+AX1542))</f>
        <v>3.047980969425128</v>
      </c>
      <c r="AZ1542" s="4">
        <f>IF(AW1542&lt;&gt;0,(1000-(AV1542+U1542)/2)/AW1542*AP1542,0)</f>
        <v>0.3482063335339762</v>
      </c>
      <c r="BA1542" s="4">
        <f>U1542*AA1542/1000</f>
        <v>1.957353675003804</v>
      </c>
      <c r="BB1542" s="4">
        <f>(AY1542-BA1542)</f>
        <v>1.090627294421324</v>
      </c>
      <c r="BC1542" s="4">
        <f>1/(1.6/F1542+1.37/N1542)</f>
        <v>0.2215334591433881</v>
      </c>
      <c r="BD1542" s="3">
        <f>G1542*AA1542*0.001</f>
      </c>
      <c r="BE1542" s="3">
        <f>G1542/S1542</f>
      </c>
      <c r="BF1542" s="4">
        <f>(1-AP1542*AA1542/AU1542/F1542)*100</f>
        <v>64.85163555881688</v>
      </c>
      <c r="BG1542" s="3">
        <f>(S1542-E1542/(N1542/1.35))</f>
      </c>
      <c r="BH1542" s="3">
        <f>E1542*BF1542/100/BG1542</f>
      </c>
    </row>
    <row r="1543" ht="16" customHeight="1">
      <c r="A1543" s="4">
        <v>1434</v>
      </c>
      <c r="B1543" t="s" s="2">
        <v>1584</v>
      </c>
      <c r="C1543" s="4">
        <v>8265.000028409064</v>
      </c>
      <c r="D1543" s="4">
        <v>0</v>
      </c>
      <c r="E1543" s="3">
        <f>(R1543-#REF!*(1000-T1543)/(1000-U1543))*AO1543</f>
      </c>
      <c r="F1543" s="4">
        <f>IF(AZ1543&lt;&gt;0,1/(1/AZ1543-1/N1543),0)</f>
        <v>0.4011784597792285</v>
      </c>
      <c r="G1543" s="3">
        <f>((BC1543-AP1543/2)*S1543-E1543)/(BC1543+AP1543/2)</f>
      </c>
      <c r="H1543" s="4">
        <f>AP1543*1000</f>
        <v>4.430553918936033</v>
      </c>
      <c r="I1543" s="4">
        <f>(AU1543-BA1543)</f>
        <v>1.247830132854454</v>
      </c>
      <c r="J1543" s="4">
        <f>(P1543+AT1543*D1543)</f>
        <v>25.15194511413574</v>
      </c>
      <c r="K1543" s="4">
        <v>6</v>
      </c>
      <c r="L1543" s="4">
        <f>(K1543*AI1543+AJ1543)</f>
        <v>1.420000016689301</v>
      </c>
      <c r="M1543" s="4">
        <v>1</v>
      </c>
      <c r="N1543" s="4">
        <f>L1543*(M1543+1)*(M1543+1)/(M1543*M1543+1)</f>
        <v>2.840000033378601</v>
      </c>
      <c r="O1543" s="4">
        <v>23.42179679870605</v>
      </c>
      <c r="P1543" s="4">
        <v>25.15194511413574</v>
      </c>
      <c r="Q1543" s="4">
        <v>22.35465812683105</v>
      </c>
      <c r="R1543" s="4">
        <v>400.1979370117188</v>
      </c>
      <c r="S1543" s="4">
        <v>373.3045959472656</v>
      </c>
      <c r="T1543" s="4">
        <v>14.08129405975342</v>
      </c>
      <c r="U1543" s="4">
        <v>19.30112648010254</v>
      </c>
      <c r="V1543" s="4">
        <v>49.44961166381836</v>
      </c>
      <c r="W1543" s="4">
        <v>67.76397705078125</v>
      </c>
      <c r="X1543" s="4">
        <v>499.4458312988281</v>
      </c>
      <c r="Y1543" s="4">
        <v>1998.861816406250</v>
      </c>
      <c r="Z1543" s="4">
        <v>582.6906127929688</v>
      </c>
      <c r="AA1543" s="4">
        <v>101.5881576538086</v>
      </c>
      <c r="AB1543" s="4">
        <v>2.508942365646362</v>
      </c>
      <c r="AC1543" s="4">
        <v>0.2916404902935028</v>
      </c>
      <c r="AD1543" s="4">
        <v>0.1865673959255219</v>
      </c>
      <c r="AE1543" s="4">
        <v>0.01183712296187878</v>
      </c>
      <c r="AF1543" s="4">
        <v>0.1995388716459274</v>
      </c>
      <c r="AG1543" s="4">
        <v>0.01313063409179449</v>
      </c>
      <c r="AH1543" s="4">
        <v>0.6666666865348816</v>
      </c>
      <c r="AI1543" s="4">
        <v>-0.2195652425289154</v>
      </c>
      <c r="AJ1543" s="4">
        <v>2.737391471862793</v>
      </c>
      <c r="AK1543" s="4">
        <v>1</v>
      </c>
      <c r="AL1543" s="4">
        <v>0</v>
      </c>
      <c r="AM1543" s="4">
        <v>0.1599999964237213</v>
      </c>
      <c r="AN1543" s="4">
        <v>111115</v>
      </c>
      <c r="AO1543" s="4">
        <f>X1543*0.000001/(K1543*0.0001)</f>
        <v>0.8324097188313802</v>
      </c>
      <c r="AP1543" s="4">
        <f>(U1543-T1543)/(1000-U1543)*AO1543</f>
        <v>0.004430553918936033</v>
      </c>
      <c r="AQ1543" s="4">
        <f>(P1543+273.15)</f>
        <v>298.3019451141357</v>
      </c>
      <c r="AR1543" s="4">
        <f>(O1543+273.15)</f>
        <v>296.571796798706</v>
      </c>
      <c r="AS1543" s="4">
        <f>(Y1543*AK1543+Z1543*AL1543)*AM1543</f>
        <v>319.8178834765131</v>
      </c>
      <c r="AT1543" s="4">
        <f>((AS1543+0.00000010773*(AR1543^4-AQ1543^4))-AP1543*44100)/(L1543*0.92*2*29.3+0.00000043092*AQ1543^3)</f>
        <v>1.191132698947452</v>
      </c>
      <c r="AU1543" s="4">
        <f>0.61365*EXP(17.502*J1543/(240.97+J1543))</f>
        <v>3.20859601261121</v>
      </c>
      <c r="AV1543" s="4">
        <f>AU1543*1000/AA1543</f>
        <v>31.58435084082774</v>
      </c>
      <c r="AW1543" s="4">
        <f>(AV1543-U1543)</f>
        <v>12.2832243607252</v>
      </c>
      <c r="AX1543" s="4">
        <f>IF(D1543,P1543,(O1543+P1543)/2)</f>
        <v>24.2868709564209</v>
      </c>
      <c r="AY1543" s="4">
        <f>0.61365*EXP(17.502*AX1543/(240.97+AX1543))</f>
        <v>3.046975310764555</v>
      </c>
      <c r="AZ1543" s="4">
        <f>IF(AW1543&lt;&gt;0,(1000-(AV1543+U1543)/2)/AW1543*AP1543,0)</f>
        <v>0.3515223988956365</v>
      </c>
      <c r="BA1543" s="4">
        <f>U1543*AA1543/1000</f>
        <v>1.960765879756756</v>
      </c>
      <c r="BB1543" s="4">
        <f>(AY1543-BA1543)</f>
        <v>1.086209431007799</v>
      </c>
      <c r="BC1543" s="4">
        <f>1/(1.6/F1543+1.37/N1543)</f>
        <v>0.2236814013855271</v>
      </c>
      <c r="BD1543" s="3">
        <f>G1543*AA1543*0.001</f>
      </c>
      <c r="BE1543" s="3">
        <f>G1543/S1543</f>
      </c>
      <c r="BF1543" s="4">
        <f>(1-AP1543*AA1543/AU1543/F1543)*100</f>
        <v>65.03379782477403</v>
      </c>
      <c r="BG1543" s="3">
        <f>(S1543-E1543/(N1543/1.35))</f>
      </c>
      <c r="BH1543" s="3">
        <f>E1543*BF1543/100/BG1543</f>
      </c>
    </row>
    <row r="1544" ht="16" customHeight="1">
      <c r="A1544" s="4">
        <v>1434</v>
      </c>
      <c r="B1544" t="s" s="2">
        <v>1584</v>
      </c>
      <c r="C1544" s="4">
        <v>8265.000028409064</v>
      </c>
      <c r="D1544" s="4">
        <v>0</v>
      </c>
      <c r="E1544" s="3">
        <f>(R1544-#REF!*(1000-T1544)/(1000-U1544))*AO1544</f>
      </c>
      <c r="F1544" s="4">
        <f>IF(AZ1544&lt;&gt;0,1/(1/AZ1544-1/N1544),0)</f>
        <v>0.4011784597792285</v>
      </c>
      <c r="G1544" s="3">
        <f>((BC1544-AP1544/2)*S1544-E1544)/(BC1544+AP1544/2)</f>
      </c>
      <c r="H1544" s="4">
        <f>AP1544*1000</f>
        <v>4.430553918936033</v>
      </c>
      <c r="I1544" s="4">
        <f>(AU1544-BA1544)</f>
        <v>1.247830132854454</v>
      </c>
      <c r="J1544" s="4">
        <f>(P1544+AT1544*D1544)</f>
        <v>25.15194511413574</v>
      </c>
      <c r="K1544" s="4">
        <v>6</v>
      </c>
      <c r="L1544" s="4">
        <f>(K1544*AI1544+AJ1544)</f>
        <v>1.420000016689301</v>
      </c>
      <c r="M1544" s="4">
        <v>1</v>
      </c>
      <c r="N1544" s="4">
        <f>L1544*(M1544+1)*(M1544+1)/(M1544*M1544+1)</f>
        <v>2.840000033378601</v>
      </c>
      <c r="O1544" s="4">
        <v>23.42179679870605</v>
      </c>
      <c r="P1544" s="4">
        <v>25.15194511413574</v>
      </c>
      <c r="Q1544" s="4">
        <v>22.35465812683105</v>
      </c>
      <c r="R1544" s="4">
        <v>400.1979370117188</v>
      </c>
      <c r="S1544" s="4">
        <v>373.3045959472656</v>
      </c>
      <c r="T1544" s="4">
        <v>14.08129405975342</v>
      </c>
      <c r="U1544" s="4">
        <v>19.30112648010254</v>
      </c>
      <c r="V1544" s="4">
        <v>49.44961166381836</v>
      </c>
      <c r="W1544" s="4">
        <v>67.76397705078125</v>
      </c>
      <c r="X1544" s="4">
        <v>499.4458312988281</v>
      </c>
      <c r="Y1544" s="4">
        <v>1998.861816406250</v>
      </c>
      <c r="Z1544" s="4">
        <v>582.6906127929688</v>
      </c>
      <c r="AA1544" s="4">
        <v>101.5881576538086</v>
      </c>
      <c r="AB1544" s="4">
        <v>2.508942365646362</v>
      </c>
      <c r="AC1544" s="4">
        <v>0.2916404902935028</v>
      </c>
      <c r="AD1544" s="4">
        <v>0.1865673959255219</v>
      </c>
      <c r="AE1544" s="4">
        <v>0.01183712296187878</v>
      </c>
      <c r="AF1544" s="4">
        <v>0.1995388716459274</v>
      </c>
      <c r="AG1544" s="4">
        <v>0.01313063409179449</v>
      </c>
      <c r="AH1544" s="4">
        <v>0.6666666865348816</v>
      </c>
      <c r="AI1544" s="4">
        <v>-0.2195652425289154</v>
      </c>
      <c r="AJ1544" s="4">
        <v>2.737391471862793</v>
      </c>
      <c r="AK1544" s="4">
        <v>1</v>
      </c>
      <c r="AL1544" s="4">
        <v>0</v>
      </c>
      <c r="AM1544" s="4">
        <v>0.1599999964237213</v>
      </c>
      <c r="AN1544" s="4">
        <v>111115</v>
      </c>
      <c r="AO1544" s="4">
        <f>X1544*0.000001/(K1544*0.0001)</f>
        <v>0.8324097188313802</v>
      </c>
      <c r="AP1544" s="4">
        <f>(U1544-T1544)/(1000-U1544)*AO1544</f>
        <v>0.004430553918936033</v>
      </c>
      <c r="AQ1544" s="4">
        <f>(P1544+273.15)</f>
        <v>298.3019451141357</v>
      </c>
      <c r="AR1544" s="4">
        <f>(O1544+273.15)</f>
        <v>296.571796798706</v>
      </c>
      <c r="AS1544" s="4">
        <f>(Y1544*AK1544+Z1544*AL1544)*AM1544</f>
        <v>319.8178834765131</v>
      </c>
      <c r="AT1544" s="4">
        <f>((AS1544+0.00000010773*(AR1544^4-AQ1544^4))-AP1544*44100)/(L1544*0.92*2*29.3+0.00000043092*AQ1544^3)</f>
        <v>1.191132698947452</v>
      </c>
      <c r="AU1544" s="4">
        <f>0.61365*EXP(17.502*J1544/(240.97+J1544))</f>
        <v>3.20859601261121</v>
      </c>
      <c r="AV1544" s="4">
        <f>AU1544*1000/AA1544</f>
        <v>31.58435084082774</v>
      </c>
      <c r="AW1544" s="4">
        <f>(AV1544-U1544)</f>
        <v>12.2832243607252</v>
      </c>
      <c r="AX1544" s="4">
        <f>IF(D1544,P1544,(O1544+P1544)/2)</f>
        <v>24.2868709564209</v>
      </c>
      <c r="AY1544" s="4">
        <f>0.61365*EXP(17.502*AX1544/(240.97+AX1544))</f>
        <v>3.046975310764555</v>
      </c>
      <c r="AZ1544" s="4">
        <f>IF(AW1544&lt;&gt;0,(1000-(AV1544+U1544)/2)/AW1544*AP1544,0)</f>
        <v>0.3515223988956365</v>
      </c>
      <c r="BA1544" s="4">
        <f>U1544*AA1544/1000</f>
        <v>1.960765879756756</v>
      </c>
      <c r="BB1544" s="4">
        <f>(AY1544-BA1544)</f>
        <v>1.086209431007799</v>
      </c>
      <c r="BC1544" s="4">
        <f>1/(1.6/F1544+1.37/N1544)</f>
        <v>0.2236814013855271</v>
      </c>
      <c r="BD1544" s="3">
        <f>G1544*AA1544*0.001</f>
      </c>
      <c r="BE1544" s="3">
        <f>G1544/S1544</f>
      </c>
      <c r="BF1544" s="4">
        <f>(1-AP1544*AA1544/AU1544/F1544)*100</f>
        <v>65.03379782477403</v>
      </c>
      <c r="BG1544" s="3">
        <f>(S1544-E1544/(N1544/1.35))</f>
      </c>
      <c r="BH1544" s="3">
        <f>E1544*BF1544/100/BG1544</f>
      </c>
    </row>
    <row r="1545" ht="16" customHeight="1">
      <c r="A1545" s="4">
        <v>1435</v>
      </c>
      <c r="B1545" t="s" s="2">
        <v>1586</v>
      </c>
      <c r="C1545" s="4">
        <v>8292.000032566488</v>
      </c>
      <c r="D1545" s="4">
        <v>0</v>
      </c>
      <c r="E1545" s="3">
        <f>(R1545-#REF!*(1000-T1545)/(1000-U1545))*AO1545</f>
      </c>
      <c r="F1545" s="4">
        <f>IF(AZ1545&lt;&gt;0,1/(1/AZ1545-1/N1545),0)</f>
        <v>0.3968913910064361</v>
      </c>
      <c r="G1545" s="3">
        <f>((BC1545-AP1545/2)*S1545-E1545)/(BC1545+AP1545/2)</f>
      </c>
      <c r="H1545" s="4">
        <f>AP1545*1000</f>
        <v>4.379803093189542</v>
      </c>
      <c r="I1545" s="4">
        <f>(AU1545-BA1545)</f>
        <v>1.245201789428209</v>
      </c>
      <c r="J1545" s="4">
        <f>(P1545+AT1545*D1545)</f>
        <v>25.14924812316895</v>
      </c>
      <c r="K1545" s="4">
        <v>6</v>
      </c>
      <c r="L1545" s="4">
        <f>(K1545*AI1545+AJ1545)</f>
        <v>1.420000016689301</v>
      </c>
      <c r="M1545" s="4">
        <v>1</v>
      </c>
      <c r="N1545" s="4">
        <f>L1545*(M1545+1)*(M1545+1)/(M1545*M1545+1)</f>
        <v>2.840000033378601</v>
      </c>
      <c r="O1545" s="4">
        <v>23.41910743713379</v>
      </c>
      <c r="P1545" s="4">
        <v>25.14924812316895</v>
      </c>
      <c r="Q1545" s="4">
        <v>22.34042358398438</v>
      </c>
      <c r="R1545" s="4">
        <v>399.9094543457031</v>
      </c>
      <c r="S1545" s="4">
        <v>372.8683471679688</v>
      </c>
      <c r="T1545" s="4">
        <v>14.16198921203613</v>
      </c>
      <c r="U1545" s="4">
        <v>19.32192230224609</v>
      </c>
      <c r="V1545" s="4">
        <v>50.11355209350586</v>
      </c>
      <c r="W1545" s="4">
        <v>67.84132385253906</v>
      </c>
      <c r="X1545" s="4">
        <v>499.4456481933594</v>
      </c>
      <c r="Y1545" s="4">
        <v>1998.759155273438</v>
      </c>
      <c r="Z1545" s="4">
        <v>581.0546875</v>
      </c>
      <c r="AA1545" s="4">
        <v>101.5881805419922</v>
      </c>
      <c r="AB1545" s="4">
        <v>6.562870025634766</v>
      </c>
      <c r="AC1545" s="4">
        <v>0.3332166969776154</v>
      </c>
      <c r="AD1545" s="4">
        <v>0.02721798233687878</v>
      </c>
      <c r="AE1545" s="4">
        <v>0.01974345929920673</v>
      </c>
      <c r="AF1545" s="4">
        <v>0.03925187140703201</v>
      </c>
      <c r="AG1545" s="4">
        <v>0.02199532464146614</v>
      </c>
      <c r="AH1545" s="4">
        <v>1</v>
      </c>
      <c r="AI1545" s="4">
        <v>-0.2195652425289154</v>
      </c>
      <c r="AJ1545" s="4">
        <v>2.737391471862793</v>
      </c>
      <c r="AK1545" s="4">
        <v>1</v>
      </c>
      <c r="AL1545" s="4">
        <v>0</v>
      </c>
      <c r="AM1545" s="4">
        <v>0.1599999964237213</v>
      </c>
      <c r="AN1545" s="4">
        <v>111115</v>
      </c>
      <c r="AO1545" s="4">
        <f>X1545*0.000001/(K1545*0.0001)</f>
        <v>0.832409413655599</v>
      </c>
      <c r="AP1545" s="4">
        <f>(U1545-T1545)/(1000-U1545)*AO1545</f>
        <v>0.004379803093189542</v>
      </c>
      <c r="AQ1545" s="4">
        <f>(P1545+273.15)</f>
        <v>298.2992481231689</v>
      </c>
      <c r="AR1545" s="4">
        <f>(O1545+273.15)</f>
        <v>296.5691074371338</v>
      </c>
      <c r="AS1545" s="4">
        <f>(Y1545*AK1545+Z1545*AL1545)*AM1545</f>
        <v>319.8014576956302</v>
      </c>
      <c r="AT1545" s="4">
        <f>((AS1545+0.00000010773*(AR1545^4-AQ1545^4))-AP1545*44100)/(L1545*0.92*2*29.3+0.00000043092*AQ1545^3)</f>
        <v>1.216392339437293</v>
      </c>
      <c r="AU1545" s="4">
        <f>0.61365*EXP(17.502*J1545/(240.97+J1545))</f>
        <v>3.20808072068713</v>
      </c>
      <c r="AV1545" s="4">
        <f>AU1545*1000/AA1545</f>
        <v>31.57927136376901</v>
      </c>
      <c r="AW1545" s="4">
        <f>(AV1545-U1545)</f>
        <v>12.25734906152292</v>
      </c>
      <c r="AX1545" s="4">
        <f>IF(D1545,P1545,(O1545+P1545)/2)</f>
        <v>24.28417778015137</v>
      </c>
      <c r="AY1545" s="4">
        <f>0.61365*EXP(17.502*AX1545/(240.97+AX1545))</f>
        <v>3.046483474618695</v>
      </c>
      <c r="AZ1545" s="4">
        <f>IF(AW1545&lt;&gt;0,(1000-(AV1545+U1545)/2)/AW1545*AP1545,0)</f>
        <v>0.348226559350876</v>
      </c>
      <c r="BA1545" s="4">
        <f>U1545*AA1545/1000</f>
        <v>1.962878931258921</v>
      </c>
      <c r="BB1545" s="4">
        <f>(AY1545-BA1545)</f>
        <v>1.083604543359774</v>
      </c>
      <c r="BC1545" s="4">
        <f>1/(1.6/F1545+1.37/N1545)</f>
        <v>0.2215465579530603</v>
      </c>
      <c r="BD1545" s="3">
        <f>G1545*AA1545*0.001</f>
      </c>
      <c r="BE1545" s="3">
        <f>G1545/S1545</f>
      </c>
      <c r="BF1545" s="4">
        <f>(1-AP1545*AA1545/AU1545/F1545)*100</f>
        <v>65.05534138622176</v>
      </c>
      <c r="BG1545" s="3">
        <f>(S1545-E1545/(N1545/1.35))</f>
      </c>
      <c r="BH1545" s="3">
        <f>E1545*BF1545/100/BG1545</f>
      </c>
    </row>
    <row r="1546" ht="16" customHeight="1">
      <c r="A1546" s="4">
        <v>1436</v>
      </c>
      <c r="B1546" t="s" s="2">
        <v>1587</v>
      </c>
      <c r="C1546" s="4">
        <v>8297.000032454729</v>
      </c>
      <c r="D1546" s="4">
        <v>0</v>
      </c>
      <c r="E1546" s="3">
        <f>(R1546-#REF!*(1000-T1546)/(1000-U1546))*AO1546</f>
      </c>
      <c r="F1546" s="4">
        <f>IF(AZ1546&lt;&gt;0,1/(1/AZ1546-1/N1546),0)</f>
        <v>0.3934131862417964</v>
      </c>
      <c r="G1546" s="3">
        <f>((BC1546-AP1546/2)*S1546-E1546)/(BC1546+AP1546/2)</f>
      </c>
      <c r="H1546" s="4">
        <f>AP1546*1000</f>
        <v>4.30717620995238</v>
      </c>
      <c r="I1546" s="4">
        <f>(AU1546-BA1546)</f>
        <v>1.233984102952091</v>
      </c>
      <c r="J1546" s="4">
        <f>(P1546+AT1546*D1546)</f>
        <v>25.14764976501465</v>
      </c>
      <c r="K1546" s="4">
        <v>6</v>
      </c>
      <c r="L1546" s="4">
        <f>(K1546*AI1546+AJ1546)</f>
        <v>1.420000016689301</v>
      </c>
      <c r="M1546" s="4">
        <v>1</v>
      </c>
      <c r="N1546" s="4">
        <f>L1546*(M1546+1)*(M1546+1)/(M1546*M1546+1)</f>
        <v>2.840000033378601</v>
      </c>
      <c r="O1546" s="4">
        <v>23.39372634887695</v>
      </c>
      <c r="P1546" s="4">
        <v>25.14764976501465</v>
      </c>
      <c r="Q1546" s="4">
        <v>22.28818130493164</v>
      </c>
      <c r="R1546" s="4">
        <v>399.3160705566406</v>
      </c>
      <c r="S1546" s="4">
        <v>373.5784301757812</v>
      </c>
      <c r="T1546" s="4">
        <v>14.35580444335938</v>
      </c>
      <c r="U1546" s="4">
        <v>19.42937469482422</v>
      </c>
      <c r="V1546" s="4">
        <v>50.87829971313477</v>
      </c>
      <c r="W1546" s="4">
        <v>68.2890625</v>
      </c>
      <c r="X1546" s="4">
        <v>499.4696350097656</v>
      </c>
      <c r="Y1546" s="4">
        <v>1998.520385742188</v>
      </c>
      <c r="Z1546" s="4">
        <v>566.9664306640625</v>
      </c>
      <c r="AA1546" s="4">
        <v>101.5879974365234</v>
      </c>
      <c r="AB1546" s="4">
        <v>6.562870025634766</v>
      </c>
      <c r="AC1546" s="4">
        <v>0.3332166969776154</v>
      </c>
      <c r="AD1546" s="4">
        <v>0.02721798233687878</v>
      </c>
      <c r="AE1546" s="4">
        <v>0.01974345929920673</v>
      </c>
      <c r="AF1546" s="4">
        <v>0.03925187140703201</v>
      </c>
      <c r="AG1546" s="4">
        <v>0.02199532464146614</v>
      </c>
      <c r="AH1546" s="4">
        <v>0.6666666865348816</v>
      </c>
      <c r="AI1546" s="4">
        <v>-0.2195652425289154</v>
      </c>
      <c r="AJ1546" s="4">
        <v>2.737391471862793</v>
      </c>
      <c r="AK1546" s="4">
        <v>1</v>
      </c>
      <c r="AL1546" s="4">
        <v>0</v>
      </c>
      <c r="AM1546" s="4">
        <v>0.1599999964237213</v>
      </c>
      <c r="AN1546" s="4">
        <v>111115</v>
      </c>
      <c r="AO1546" s="4">
        <f>X1546*0.000001/(K1546*0.0001)</f>
        <v>0.8324493916829425</v>
      </c>
      <c r="AP1546" s="4">
        <f>(U1546-T1546)/(1000-U1546)*AO1546</f>
        <v>0.00430717620995238</v>
      </c>
      <c r="AQ1546" s="4">
        <f>(P1546+273.15)</f>
        <v>298.2976497650146</v>
      </c>
      <c r="AR1546" s="4">
        <f>(O1546+273.15)</f>
        <v>296.5437263488769</v>
      </c>
      <c r="AS1546" s="4">
        <f>(Y1546*AK1546+Z1546*AL1546)*AM1546</f>
        <v>319.7632545714841</v>
      </c>
      <c r="AT1546" s="4">
        <f>((AS1546+0.00000010773*(AR1546^4-AQ1546^4))-AP1546*44100)/(L1546*0.92*2*29.3+0.00000043092*AQ1546^3)</f>
        <v>1.249325618688973</v>
      </c>
      <c r="AU1546" s="4">
        <f>0.61365*EXP(17.502*J1546/(240.97+J1546))</f>
        <v>3.207775369643147</v>
      </c>
      <c r="AV1546" s="4">
        <f>AU1546*1000/AA1546</f>
        <v>31.57632250451146</v>
      </c>
      <c r="AW1546" s="4">
        <f>(AV1546-U1546)</f>
        <v>12.14694780968724</v>
      </c>
      <c r="AX1546" s="4">
        <f>IF(D1546,P1546,(O1546+P1546)/2)</f>
        <v>24.2706880569458</v>
      </c>
      <c r="AY1546" s="4">
        <f>0.61365*EXP(17.502*AX1546/(240.97+AX1546))</f>
        <v>3.044020984121802</v>
      </c>
      <c r="AZ1546" s="4">
        <f>IF(AW1546&lt;&gt;0,(1000-(AV1546+U1546)/2)/AW1546*AP1546,0)</f>
        <v>0.345546141544338</v>
      </c>
      <c r="BA1546" s="4">
        <f>U1546*AA1546/1000</f>
        <v>1.973791266691056</v>
      </c>
      <c r="BB1546" s="4">
        <f>(AY1546-BA1546)</f>
        <v>1.070229717430746</v>
      </c>
      <c r="BC1546" s="4">
        <f>1/(1.6/F1546+1.37/N1546)</f>
        <v>0.2198108816563682</v>
      </c>
      <c r="BD1546" s="3">
        <f>G1546*AA1546*0.001</f>
      </c>
      <c r="BE1546" s="3">
        <f>G1546/S1546</f>
      </c>
      <c r="BF1546" s="4">
        <f>(1-AP1546*AA1546/AU1546/F1546)*100</f>
        <v>65.32773781252881</v>
      </c>
      <c r="BG1546" s="3">
        <f>(S1546-E1546/(N1546/1.35))</f>
      </c>
      <c r="BH1546" s="3">
        <f>E1546*BF1546/100/BG1546</f>
      </c>
    </row>
    <row r="1547" ht="16" customHeight="1">
      <c r="A1547" s="4">
        <v>1437</v>
      </c>
      <c r="B1547" t="s" s="2">
        <v>1588</v>
      </c>
      <c r="C1547" s="4">
        <v>8302.500032331795</v>
      </c>
      <c r="D1547" s="4">
        <v>0</v>
      </c>
      <c r="E1547" s="3">
        <f>(R1547-#REF!*(1000-T1547)/(1000-U1547))*AO1547</f>
      </c>
      <c r="F1547" s="4">
        <f>IF(AZ1547&lt;&gt;0,1/(1/AZ1547-1/N1547),0)</f>
        <v>0.4048915191468168</v>
      </c>
      <c r="G1547" s="3">
        <f>((BC1547-AP1547/2)*S1547-E1547)/(BC1547+AP1547/2)</f>
      </c>
      <c r="H1547" s="4">
        <f>AP1547*1000</f>
        <v>4.376471054138702</v>
      </c>
      <c r="I1547" s="4">
        <f>(AU1547-BA1547)</f>
        <v>1.22254682875354</v>
      </c>
      <c r="J1547" s="4">
        <f>(P1547+AT1547*D1547)</f>
        <v>25.14725685119629</v>
      </c>
      <c r="K1547" s="4">
        <v>6</v>
      </c>
      <c r="L1547" s="4">
        <f>(K1547*AI1547+AJ1547)</f>
        <v>1.420000016689301</v>
      </c>
      <c r="M1547" s="4">
        <v>1</v>
      </c>
      <c r="N1547" s="4">
        <f>L1547*(M1547+1)*(M1547+1)/(M1547*M1547+1)</f>
        <v>2.840000033378601</v>
      </c>
      <c r="O1547" s="4">
        <v>23.36563873291016</v>
      </c>
      <c r="P1547" s="4">
        <v>25.14725685119629</v>
      </c>
      <c r="Q1547" s="4">
        <v>22.2318058013916</v>
      </c>
      <c r="R1547" s="4">
        <v>399.324951171875</v>
      </c>
      <c r="S1547" s="4">
        <v>374.6291198730469</v>
      </c>
      <c r="T1547" s="4">
        <v>14.38658905029297</v>
      </c>
      <c r="U1547" s="4">
        <v>19.54121780395508</v>
      </c>
      <c r="V1547" s="4">
        <v>51.10304260253906</v>
      </c>
      <c r="W1547" s="4">
        <v>68.77664184570312</v>
      </c>
      <c r="X1547" s="4">
        <v>499.467529296875</v>
      </c>
      <c r="Y1547" s="4">
        <v>1998.885986328125</v>
      </c>
      <c r="Z1547" s="4">
        <v>553.4429321289062</v>
      </c>
      <c r="AA1547" s="4">
        <v>101.5880126953125</v>
      </c>
      <c r="AB1547" s="4">
        <v>6.562870025634766</v>
      </c>
      <c r="AC1547" s="4">
        <v>0.3332166969776154</v>
      </c>
      <c r="AD1547" s="4">
        <v>0.02721798233687878</v>
      </c>
      <c r="AE1547" s="4">
        <v>0.01974345929920673</v>
      </c>
      <c r="AF1547" s="4">
        <v>0.03925187140703201</v>
      </c>
      <c r="AG1547" s="4">
        <v>0.02199532464146614</v>
      </c>
      <c r="AH1547" s="4">
        <v>0.6666666865348816</v>
      </c>
      <c r="AI1547" s="4">
        <v>-0.2195652425289154</v>
      </c>
      <c r="AJ1547" s="4">
        <v>2.737391471862793</v>
      </c>
      <c r="AK1547" s="4">
        <v>1</v>
      </c>
      <c r="AL1547" s="4">
        <v>0</v>
      </c>
      <c r="AM1547" s="4">
        <v>0.1599999964237213</v>
      </c>
      <c r="AN1547" s="4">
        <v>111115</v>
      </c>
      <c r="AO1547" s="4">
        <f>X1547*0.000001/(K1547*0.0001)</f>
        <v>0.8324458821614582</v>
      </c>
      <c r="AP1547" s="4">
        <f>(U1547-T1547)/(1000-U1547)*AO1547</f>
        <v>0.004376471054138702</v>
      </c>
      <c r="AQ1547" s="4">
        <f>(P1547+273.15)</f>
        <v>298.2972568511963</v>
      </c>
      <c r="AR1547" s="4">
        <f>(O1547+273.15)</f>
        <v>296.5156387329101</v>
      </c>
      <c r="AS1547" s="4">
        <f>(Y1547*AK1547+Z1547*AL1547)*AM1547</f>
        <v>319.8217506639267</v>
      </c>
      <c r="AT1547" s="4">
        <f>((AS1547+0.00000010773*(AR1547^4-AQ1547^4))-AP1547*44100)/(L1547*0.92*2*29.3+0.00000043092*AQ1547^3)</f>
        <v>1.211726664005631</v>
      </c>
      <c r="AU1547" s="4">
        <f>0.61365*EXP(17.502*J1547/(240.97+J1547))</f>
        <v>3.207700311103595</v>
      </c>
      <c r="AV1547" s="4">
        <f>AU1547*1000/AA1547</f>
        <v>31.57557890933726</v>
      </c>
      <c r="AW1547" s="4">
        <f>(AV1547-U1547)</f>
        <v>12.03436110538218</v>
      </c>
      <c r="AX1547" s="4">
        <f>IF(D1547,P1547,(O1547+P1547)/2)</f>
        <v>24.25644779205322</v>
      </c>
      <c r="AY1547" s="4">
        <f>0.61365*EXP(17.502*AX1547/(240.97+AX1547))</f>
        <v>3.041423373662611</v>
      </c>
      <c r="AZ1547" s="4">
        <f>IF(AW1547&lt;&gt;0,(1000-(AV1547+U1547)/2)/AW1547*AP1547,0)</f>
        <v>0.3543699101428336</v>
      </c>
      <c r="BA1547" s="4">
        <f>U1547*AA1547/1000</f>
        <v>1.985153482350055</v>
      </c>
      <c r="BB1547" s="4">
        <f>(AY1547-BA1547)</f>
        <v>1.056269891312556</v>
      </c>
      <c r="BC1547" s="4">
        <f>1/(1.6/F1547+1.37/N1547)</f>
        <v>0.2255264291570665</v>
      </c>
      <c r="BD1547" s="3">
        <f>G1547*AA1547*0.001</f>
      </c>
      <c r="BE1547" s="3">
        <f>G1547/S1547</f>
      </c>
      <c r="BF1547" s="4">
        <f>(1-AP1547*AA1547/AU1547/F1547)*100</f>
        <v>65.76785929465873</v>
      </c>
      <c r="BG1547" s="3">
        <f>(S1547-E1547/(N1547/1.35))</f>
      </c>
      <c r="BH1547" s="3">
        <f>E1547*BF1547/100/BG1547</f>
      </c>
    </row>
    <row r="1548" ht="16" customHeight="1">
      <c r="A1548" s="4">
        <v>1438</v>
      </c>
      <c r="B1548" t="s" s="2">
        <v>1589</v>
      </c>
      <c r="C1548" s="4">
        <v>8307.500032220036</v>
      </c>
      <c r="D1548" s="4">
        <v>0</v>
      </c>
      <c r="E1548" s="3">
        <f>(R1548-#REF!*(1000-T1548)/(1000-U1548))*AO1548</f>
      </c>
      <c r="F1548" s="4">
        <f>IF(AZ1548&lt;&gt;0,1/(1/AZ1548-1/N1548),0)</f>
        <v>0.42398604444186</v>
      </c>
      <c r="G1548" s="3">
        <f>((BC1548-AP1548/2)*S1548-E1548)/(BC1548+AP1548/2)</f>
      </c>
      <c r="H1548" s="4">
        <f>AP1548*1000</f>
        <v>4.532118915931171</v>
      </c>
      <c r="I1548" s="4">
        <f>(AU1548-BA1548)</f>
        <v>1.216057274681434</v>
      </c>
      <c r="J1548" s="4">
        <f>(P1548+AT1548*D1548)</f>
        <v>25.1581916809082</v>
      </c>
      <c r="K1548" s="4">
        <v>6</v>
      </c>
      <c r="L1548" s="4">
        <f>(K1548*AI1548+AJ1548)</f>
        <v>1.420000016689301</v>
      </c>
      <c r="M1548" s="4">
        <v>1</v>
      </c>
      <c r="N1548" s="4">
        <f>L1548*(M1548+1)*(M1548+1)/(M1548*M1548+1)</f>
        <v>2.840000033378601</v>
      </c>
      <c r="O1548" s="4">
        <v>23.34607696533203</v>
      </c>
      <c r="P1548" s="4">
        <v>25.1581916809082</v>
      </c>
      <c r="Q1548" s="4">
        <v>22.20577049255371</v>
      </c>
      <c r="R1548" s="4">
        <v>399.8128967285156</v>
      </c>
      <c r="S1548" s="4">
        <v>375.2966003417969</v>
      </c>
      <c r="T1548" s="4">
        <v>14.28837490081787</v>
      </c>
      <c r="U1548" s="4">
        <v>19.62569046020508</v>
      </c>
      <c r="V1548" s="4">
        <v>50.6351318359375</v>
      </c>
      <c r="W1548" s="4">
        <v>69.18898773193359</v>
      </c>
      <c r="X1548" s="4">
        <v>499.4840087890625</v>
      </c>
      <c r="Y1548" s="4">
        <v>1999.3076171875</v>
      </c>
      <c r="Z1548" s="4">
        <v>549.3955078125</v>
      </c>
      <c r="AA1548" s="4">
        <v>101.587890625</v>
      </c>
      <c r="AB1548" s="4">
        <v>6.562870025634766</v>
      </c>
      <c r="AC1548" s="4">
        <v>0.3332166969776154</v>
      </c>
      <c r="AD1548" s="4">
        <v>0.02721798233687878</v>
      </c>
      <c r="AE1548" s="4">
        <v>0.01974345929920673</v>
      </c>
      <c r="AF1548" s="4">
        <v>0.03925187140703201</v>
      </c>
      <c r="AG1548" s="4">
        <v>0.02199532464146614</v>
      </c>
      <c r="AH1548" s="4">
        <v>0.6666666865348816</v>
      </c>
      <c r="AI1548" s="4">
        <v>-0.2195652425289154</v>
      </c>
      <c r="AJ1548" s="4">
        <v>2.737391471862793</v>
      </c>
      <c r="AK1548" s="4">
        <v>1</v>
      </c>
      <c r="AL1548" s="4">
        <v>0</v>
      </c>
      <c r="AM1548" s="4">
        <v>0.1599999964237213</v>
      </c>
      <c r="AN1548" s="4">
        <v>111115</v>
      </c>
      <c r="AO1548" s="4">
        <f>X1548*0.000001/(K1548*0.0001)</f>
        <v>0.8324733479817708</v>
      </c>
      <c r="AP1548" s="4">
        <f>(U1548-T1548)/(1000-U1548)*AO1548</f>
        <v>0.004532118915931171</v>
      </c>
      <c r="AQ1548" s="4">
        <f>(P1548+273.15)</f>
        <v>298.3081916809082</v>
      </c>
      <c r="AR1548" s="4">
        <f>(O1548+273.15)</f>
        <v>296.496076965332</v>
      </c>
      <c r="AS1548" s="4">
        <f>(Y1548*AK1548+Z1548*AL1548)*AM1548</f>
        <v>319.8892115999188</v>
      </c>
      <c r="AT1548" s="4">
        <f>((AS1548+0.00000010773*(AR1548^4-AQ1548^4))-AP1548*44100)/(L1548*0.92*2*29.3+0.00000043092*AQ1548^3)</f>
        <v>1.130551386418199</v>
      </c>
      <c r="AU1548" s="4">
        <f>0.61365*EXP(17.502*J1548/(240.97+J1548))</f>
        <v>3.209789770592853</v>
      </c>
      <c r="AV1548" s="4">
        <f>AU1548*1000/AA1548</f>
        <v>31.59618484885588</v>
      </c>
      <c r="AW1548" s="4">
        <f>(AV1548-U1548)</f>
        <v>11.9704943886508</v>
      </c>
      <c r="AX1548" s="4">
        <f>IF(D1548,P1548,(O1548+P1548)/2)</f>
        <v>24.25213432312012</v>
      </c>
      <c r="AY1548" s="4">
        <f>0.61365*EXP(17.502*AX1548/(240.97+AX1548))</f>
        <v>3.04063692304016</v>
      </c>
      <c r="AZ1548" s="4">
        <f>IF(AW1548&lt;&gt;0,(1000-(AV1548+U1548)/2)/AW1548*AP1548,0)</f>
        <v>0.3689110038027488</v>
      </c>
      <c r="BA1548" s="4">
        <f>U1548*AA1548/1000</f>
        <v>1.993732495911419</v>
      </c>
      <c r="BB1548" s="4">
        <f>(AY1548-BA1548)</f>
        <v>1.046904427128741</v>
      </c>
      <c r="BC1548" s="4">
        <f>1/(1.6/F1548+1.37/N1548)</f>
        <v>0.2349566936167999</v>
      </c>
      <c r="BD1548" s="3">
        <f>G1548*AA1548*0.001</f>
      </c>
      <c r="BE1548" s="3">
        <f>G1548/S1548</f>
      </c>
      <c r="BF1548" s="4">
        <f>(1-AP1548*AA1548/AU1548/F1548)*100</f>
        <v>66.16898025164591</v>
      </c>
      <c r="BG1548" s="3">
        <f>(S1548-E1548/(N1548/1.35))</f>
      </c>
      <c r="BH1548" s="3">
        <f>E1548*BF1548/100/BG1548</f>
      </c>
    </row>
    <row r="1549" ht="16" customHeight="1">
      <c r="A1549" s="4">
        <v>1439</v>
      </c>
      <c r="B1549" t="s" s="2">
        <v>1590</v>
      </c>
      <c r="C1549" s="4">
        <v>8312.500032108277</v>
      </c>
      <c r="D1549" s="4">
        <v>0</v>
      </c>
      <c r="E1549" s="3">
        <f>(R1549-#REF!*(1000-T1549)/(1000-U1549))*AO1549</f>
      </c>
      <c r="F1549" s="4">
        <f>IF(AZ1549&lt;&gt;0,1/(1/AZ1549-1/N1549),0)</f>
        <v>0.4378097577020578</v>
      </c>
      <c r="G1549" s="3">
        <f>((BC1549-AP1549/2)*S1549-E1549)/(BC1549+AP1549/2)</f>
      </c>
      <c r="H1549" s="4">
        <f>AP1549*1000</f>
        <v>4.651124858070354</v>
      </c>
      <c r="I1549" s="4">
        <f>(AU1549-BA1549)</f>
        <v>1.213686593620806</v>
      </c>
      <c r="J1549" s="4">
        <f>(P1549+AT1549*D1549)</f>
        <v>25.15948867797852</v>
      </c>
      <c r="K1549" s="4">
        <v>6</v>
      </c>
      <c r="L1549" s="4">
        <f>(K1549*AI1549+AJ1549)</f>
        <v>1.420000016689301</v>
      </c>
      <c r="M1549" s="4">
        <v>1</v>
      </c>
      <c r="N1549" s="4">
        <f>L1549*(M1549+1)*(M1549+1)/(M1549*M1549+1)</f>
        <v>2.840000033378601</v>
      </c>
      <c r="O1549" s="4">
        <v>23.3467845916748</v>
      </c>
      <c r="P1549" s="4">
        <v>25.15948867797852</v>
      </c>
      <c r="Q1549" s="4">
        <v>22.20486450195312</v>
      </c>
      <c r="R1549" s="4">
        <v>400.1390380859375</v>
      </c>
      <c r="S1549" s="4">
        <v>374.7517700195312</v>
      </c>
      <c r="T1549" s="4">
        <v>14.1738452911377</v>
      </c>
      <c r="U1549" s="4">
        <v>19.65144348144531</v>
      </c>
      <c r="V1549" s="4">
        <v>50.06256484985352</v>
      </c>
      <c r="W1549" s="4">
        <v>69.29816436767578</v>
      </c>
      <c r="X1549" s="4">
        <v>499.4587097167969</v>
      </c>
      <c r="Y1549" s="4">
        <v>1999.643310546875</v>
      </c>
      <c r="Z1549" s="4">
        <v>557.1219482421875</v>
      </c>
      <c r="AA1549" s="4">
        <v>101.5880126953125</v>
      </c>
      <c r="AB1549" s="4">
        <v>6.562870025634766</v>
      </c>
      <c r="AC1549" s="4">
        <v>0.3332166969776154</v>
      </c>
      <c r="AD1549" s="4">
        <v>0.02721798233687878</v>
      </c>
      <c r="AE1549" s="4">
        <v>0.01974345929920673</v>
      </c>
      <c r="AF1549" s="4">
        <v>0.03925187140703201</v>
      </c>
      <c r="AG1549" s="4">
        <v>0.02199532464146614</v>
      </c>
      <c r="AH1549" s="4">
        <v>0.6666666865348816</v>
      </c>
      <c r="AI1549" s="4">
        <v>-0.2195652425289154</v>
      </c>
      <c r="AJ1549" s="4">
        <v>2.737391471862793</v>
      </c>
      <c r="AK1549" s="4">
        <v>1</v>
      </c>
      <c r="AL1549" s="4">
        <v>0</v>
      </c>
      <c r="AM1549" s="4">
        <v>0.1599999964237213</v>
      </c>
      <c r="AN1549" s="4">
        <v>111115</v>
      </c>
      <c r="AO1549" s="4">
        <f>X1549*0.000001/(K1549*0.0001)</f>
        <v>0.832431182861328</v>
      </c>
      <c r="AP1549" s="4">
        <f>(U1549-T1549)/(1000-U1549)*AO1549</f>
        <v>0.004651124858070354</v>
      </c>
      <c r="AQ1549" s="4">
        <f>(P1549+273.15)</f>
        <v>298.3094886779785</v>
      </c>
      <c r="AR1549" s="4">
        <f>(O1549+273.15)</f>
        <v>296.4967845916748</v>
      </c>
      <c r="AS1549" s="4">
        <f>(Y1549*AK1549+Z1549*AL1549)*AM1549</f>
        <v>319.9429225362182</v>
      </c>
      <c r="AT1549" s="4">
        <f>((AS1549+0.00000010773*(AR1549^4-AQ1549^4))-AP1549*44100)/(L1549*0.92*2*29.3+0.00000043092*AQ1549^3)</f>
        <v>1.071439507238573</v>
      </c>
      <c r="AU1549" s="4">
        <f>0.61365*EXP(17.502*J1549/(240.97+J1549))</f>
        <v>3.210037683495088</v>
      </c>
      <c r="AV1549" s="4">
        <f>AU1549*1000/AA1549</f>
        <v>31.59858725775829</v>
      </c>
      <c r="AW1549" s="4">
        <f>(AV1549-U1549)</f>
        <v>11.94714377631297</v>
      </c>
      <c r="AX1549" s="4">
        <f>IF(D1549,P1549,(O1549+P1549)/2)</f>
        <v>24.25313663482666</v>
      </c>
      <c r="AY1549" s="4">
        <f>0.61365*EXP(17.502*AX1549/(240.97+AX1549))</f>
        <v>3.040819653060117</v>
      </c>
      <c r="AZ1549" s="4">
        <f>IF(AW1549&lt;&gt;0,(1000-(AV1549+U1549)/2)/AW1549*AP1549,0)</f>
        <v>0.3793324828886401</v>
      </c>
      <c r="BA1549" s="4">
        <f>U1549*AA1549/1000</f>
        <v>1.996351089874282</v>
      </c>
      <c r="BB1549" s="4">
        <f>(AY1549-BA1549)</f>
        <v>1.044468563185835</v>
      </c>
      <c r="BC1549" s="4">
        <f>1/(1.6/F1549+1.37/N1549)</f>
        <v>0.2417239912778304</v>
      </c>
      <c r="BD1549" s="3">
        <f>G1549*AA1549*0.001</f>
      </c>
      <c r="BE1549" s="3">
        <f>G1549/S1549</f>
      </c>
      <c r="BF1549" s="4">
        <f>(1-AP1549*AA1549/AU1549/F1549)*100</f>
        <v>66.37944368998309</v>
      </c>
      <c r="BG1549" s="3">
        <f>(S1549-E1549/(N1549/1.35))</f>
      </c>
      <c r="BH1549" s="3">
        <f>E1549*BF1549/100/BG1549</f>
      </c>
    </row>
    <row r="1550" ht="16" customHeight="1">
      <c r="A1550" s="4">
        <v>1440</v>
      </c>
      <c r="B1550" t="s" s="2">
        <v>1591</v>
      </c>
      <c r="C1550" s="4">
        <v>8318.000031985343</v>
      </c>
      <c r="D1550" s="4">
        <v>0</v>
      </c>
      <c r="E1550" s="3">
        <f>(R1550-#REF!*(1000-T1550)/(1000-U1550))*AO1550</f>
      </c>
      <c r="F1550" s="4">
        <f>IF(AZ1550&lt;&gt;0,1/(1/AZ1550-1/N1550),0)</f>
        <v>0.4426811006070311</v>
      </c>
      <c r="G1550" s="3">
        <f>((BC1550-AP1550/2)*S1550-E1550)/(BC1550+AP1550/2)</f>
      </c>
      <c r="H1550" s="4">
        <f>AP1550*1000</f>
        <v>4.671675641278595</v>
      </c>
      <c r="I1550" s="4">
        <f>(AU1550-BA1550)</f>
        <v>1.207422179611985</v>
      </c>
      <c r="J1550" s="4">
        <f>(P1550+AT1550*D1550)</f>
        <v>25.14352226257324</v>
      </c>
      <c r="K1550" s="4">
        <v>6</v>
      </c>
      <c r="L1550" s="4">
        <f>(K1550*AI1550+AJ1550)</f>
        <v>1.420000016689301</v>
      </c>
      <c r="M1550" s="4">
        <v>1</v>
      </c>
      <c r="N1550" s="4">
        <f>L1550*(M1550+1)*(M1550+1)/(M1550*M1550+1)</f>
        <v>2.840000033378601</v>
      </c>
      <c r="O1550" s="4">
        <v>23.3465747833252</v>
      </c>
      <c r="P1550" s="4">
        <v>25.14352226257324</v>
      </c>
      <c r="Q1550" s="4">
        <v>22.19491958618164</v>
      </c>
      <c r="R1550" s="4">
        <v>399.9275817871094</v>
      </c>
      <c r="S1550" s="4">
        <v>374.326904296875</v>
      </c>
      <c r="T1550" s="4">
        <v>14.1815357208252</v>
      </c>
      <c r="U1550" s="4">
        <v>19.68312835693359</v>
      </c>
      <c r="V1550" s="4">
        <v>50.0517578125</v>
      </c>
      <c r="W1550" s="4">
        <v>69.42031097412109</v>
      </c>
      <c r="X1550" s="4">
        <v>499.4614562988281</v>
      </c>
      <c r="Y1550" s="4">
        <v>1999.434692382812</v>
      </c>
      <c r="Z1550" s="4">
        <v>560.4863891601562</v>
      </c>
      <c r="AA1550" s="4">
        <v>101.5877532958984</v>
      </c>
      <c r="AB1550" s="4">
        <v>6.562870025634766</v>
      </c>
      <c r="AC1550" s="4">
        <v>0.3332166969776154</v>
      </c>
      <c r="AD1550" s="4">
        <v>0.02721798233687878</v>
      </c>
      <c r="AE1550" s="4">
        <v>0.01974345929920673</v>
      </c>
      <c r="AF1550" s="4">
        <v>0.03925187140703201</v>
      </c>
      <c r="AG1550" s="4">
        <v>0.02199532464146614</v>
      </c>
      <c r="AH1550" s="4">
        <v>0.6666666865348816</v>
      </c>
      <c r="AI1550" s="4">
        <v>-0.2195652425289154</v>
      </c>
      <c r="AJ1550" s="4">
        <v>2.737391471862793</v>
      </c>
      <c r="AK1550" s="4">
        <v>1</v>
      </c>
      <c r="AL1550" s="4">
        <v>0</v>
      </c>
      <c r="AM1550" s="4">
        <v>0.1599999964237213</v>
      </c>
      <c r="AN1550" s="4">
        <v>111115</v>
      </c>
      <c r="AO1550" s="4">
        <f>X1550*0.000001/(K1550*0.0001)</f>
        <v>0.8324357604980468</v>
      </c>
      <c r="AP1550" s="4">
        <f>(U1550-T1550)/(1000-U1550)*AO1550</f>
        <v>0.004671675641278595</v>
      </c>
      <c r="AQ1550" s="4">
        <f>(P1550+273.15)</f>
        <v>298.2935222625732</v>
      </c>
      <c r="AR1550" s="4">
        <f>(O1550+273.15)</f>
        <v>296.4965747833252</v>
      </c>
      <c r="AS1550" s="4">
        <f>(Y1550*AK1550+Z1550*AL1550)*AM1550</f>
        <v>319.9095436307143</v>
      </c>
      <c r="AT1550" s="4">
        <f>((AS1550+0.00000010773*(AR1550^4-AQ1550^4))-AP1550*44100)/(L1550*0.92*2*29.3+0.00000043092*AQ1550^3)</f>
        <v>1.062831635578065</v>
      </c>
      <c r="AU1550" s="4">
        <f>0.61365*EXP(17.502*J1550/(240.97+J1550))</f>
        <v>3.206986967227657</v>
      </c>
      <c r="AV1550" s="4">
        <f>AU1550*1000/AA1550</f>
        <v>31.56863758849501</v>
      </c>
      <c r="AW1550" s="4">
        <f>(AV1550-U1550)</f>
        <v>11.88550923156142</v>
      </c>
      <c r="AX1550" s="4">
        <f>IF(D1550,P1550,(O1550+P1550)/2)</f>
        <v>24.24504852294922</v>
      </c>
      <c r="AY1550" s="4">
        <f>0.61365*EXP(17.502*AX1550/(240.97+AX1550))</f>
        <v>3.039345394691123</v>
      </c>
      <c r="AZ1550" s="4">
        <f>IF(AW1550&lt;&gt;0,(1000-(AV1550+U1550)/2)/AW1550*AP1550,0)</f>
        <v>0.382983996673966</v>
      </c>
      <c r="BA1550" s="4">
        <f>U1550*AA1550/1000</f>
        <v>1.999564787615673</v>
      </c>
      <c r="BB1550" s="4">
        <f>(AY1550-BA1550)</f>
        <v>1.039780607075451</v>
      </c>
      <c r="BC1550" s="4">
        <f>1/(1.6/F1550+1.37/N1550)</f>
        <v>0.2440968627818264</v>
      </c>
      <c r="BD1550" s="3">
        <f>G1550*AA1550*0.001</f>
      </c>
      <c r="BE1550" s="3">
        <f>G1550/S1550</f>
      </c>
      <c r="BF1550" s="4">
        <f>(1-AP1550*AA1550/AU1550/F1550)*100</f>
        <v>66.57080941247771</v>
      </c>
      <c r="BG1550" s="3">
        <f>(S1550-E1550/(N1550/1.35))</f>
      </c>
      <c r="BH1550" s="3">
        <f>E1550*BF1550/100/BG1550</f>
      </c>
    </row>
    <row r="1551" ht="16" customHeight="1">
      <c r="A1551" s="4">
        <v>1441</v>
      </c>
      <c r="B1551" t="s" s="2">
        <v>1592</v>
      </c>
      <c r="C1551" s="4">
        <v>8323.000031873584</v>
      </c>
      <c r="D1551" s="4">
        <v>0</v>
      </c>
      <c r="E1551" s="3">
        <f>(R1551-#REF!*(1000-T1551)/(1000-U1551))*AO1551</f>
      </c>
      <c r="F1551" s="4">
        <f>IF(AZ1551&lt;&gt;0,1/(1/AZ1551-1/N1551),0)</f>
        <v>0.4469237876639692</v>
      </c>
      <c r="G1551" s="3">
        <f>((BC1551-AP1551/2)*S1551-E1551)/(BC1551+AP1551/2)</f>
      </c>
      <c r="H1551" s="4">
        <f>AP1551*1000</f>
        <v>4.687032628233047</v>
      </c>
      <c r="I1551" s="4">
        <f>(AU1551-BA1551)</f>
        <v>1.201448577941005</v>
      </c>
      <c r="J1551" s="4">
        <f>(P1551+AT1551*D1551)</f>
        <v>25.12673759460449</v>
      </c>
      <c r="K1551" s="4">
        <v>6</v>
      </c>
      <c r="L1551" s="4">
        <f>(K1551*AI1551+AJ1551)</f>
        <v>1.420000016689301</v>
      </c>
      <c r="M1551" s="4">
        <v>1</v>
      </c>
      <c r="N1551" s="4">
        <f>L1551*(M1551+1)*(M1551+1)/(M1551*M1551+1)</f>
        <v>2.840000033378601</v>
      </c>
      <c r="O1551" s="4">
        <v>23.34164237976074</v>
      </c>
      <c r="P1551" s="4">
        <v>25.12673759460449</v>
      </c>
      <c r="Q1551" s="4">
        <v>22.15124320983887</v>
      </c>
      <c r="R1551" s="4">
        <v>399.7581481933594</v>
      </c>
      <c r="S1551" s="4">
        <v>374.0345764160156</v>
      </c>
      <c r="T1551" s="4">
        <v>14.19057273864746</v>
      </c>
      <c r="U1551" s="4">
        <v>19.71032905578613</v>
      </c>
      <c r="V1551" s="4">
        <v>50.07355499267578</v>
      </c>
      <c r="W1551" s="4">
        <v>69.53557586669922</v>
      </c>
      <c r="X1551" s="4">
        <v>499.4404907226562</v>
      </c>
      <c r="Y1551" s="4">
        <v>1999.166625976562</v>
      </c>
      <c r="Z1551" s="4">
        <v>551.6317138671875</v>
      </c>
      <c r="AA1551" s="4">
        <v>101.5880584716797</v>
      </c>
      <c r="AB1551" s="4">
        <v>6.562870025634766</v>
      </c>
      <c r="AC1551" s="4">
        <v>0.3332166969776154</v>
      </c>
      <c r="AD1551" s="4">
        <v>0.02721798233687878</v>
      </c>
      <c r="AE1551" s="4">
        <v>0.01974345929920673</v>
      </c>
      <c r="AF1551" s="4">
        <v>0.03925187140703201</v>
      </c>
      <c r="AG1551" s="4">
        <v>0.02199532464146614</v>
      </c>
      <c r="AH1551" s="4">
        <v>0.6666666865348816</v>
      </c>
      <c r="AI1551" s="4">
        <v>-0.2195652425289154</v>
      </c>
      <c r="AJ1551" s="4">
        <v>2.737391471862793</v>
      </c>
      <c r="AK1551" s="4">
        <v>1</v>
      </c>
      <c r="AL1551" s="4">
        <v>0</v>
      </c>
      <c r="AM1551" s="4">
        <v>0.1599999964237213</v>
      </c>
      <c r="AN1551" s="4">
        <v>111115</v>
      </c>
      <c r="AO1551" s="4">
        <f>X1551*0.000001/(K1551*0.0001)</f>
        <v>0.8324008178710938</v>
      </c>
      <c r="AP1551" s="4">
        <f>(U1551-T1551)/(1000-U1551)*AO1551</f>
        <v>0.004687032628233047</v>
      </c>
      <c r="AQ1551" s="4">
        <f>(P1551+273.15)</f>
        <v>298.2767375946045</v>
      </c>
      <c r="AR1551" s="4">
        <f>(O1551+273.15)</f>
        <v>296.4916423797607</v>
      </c>
      <c r="AS1551" s="4">
        <f>(Y1551*AK1551+Z1551*AL1551)*AM1551</f>
        <v>319.866653006673</v>
      </c>
      <c r="AT1551" s="4">
        <f>((AS1551+0.00000010773*(AR1551^4-AQ1551^4))-AP1551*44100)/(L1551*0.92*2*29.3+0.00000043092*AQ1551^3)</f>
        <v>1.056222698142724</v>
      </c>
      <c r="AU1551" s="4">
        <f>0.61365*EXP(17.502*J1551/(240.97+J1551))</f>
        <v>3.203782638556254</v>
      </c>
      <c r="AV1551" s="4">
        <f>AU1551*1000/AA1551</f>
        <v>31.53700037932501</v>
      </c>
      <c r="AW1551" s="4">
        <f>(AV1551-U1551)</f>
        <v>11.82667132353887</v>
      </c>
      <c r="AX1551" s="4">
        <f>IF(D1551,P1551,(O1551+P1551)/2)</f>
        <v>24.23418998718262</v>
      </c>
      <c r="AY1551" s="4">
        <f>0.61365*EXP(17.502*AX1551/(240.97+AX1551))</f>
        <v>3.037367140654577</v>
      </c>
      <c r="AZ1551" s="4">
        <f>IF(AW1551&lt;&gt;0,(1000-(AV1551+U1551)/2)/AW1551*AP1551,0)</f>
        <v>0.3861554575003108</v>
      </c>
      <c r="BA1551" s="4">
        <f>U1551*AA1551/1000</f>
        <v>2.002334060615249</v>
      </c>
      <c r="BB1551" s="4">
        <f>(AY1551-BA1551)</f>
        <v>1.035033080039328</v>
      </c>
      <c r="BC1551" s="4">
        <f>1/(1.6/F1551+1.37/N1551)</f>
        <v>0.2461585063132068</v>
      </c>
      <c r="BD1551" s="3">
        <f>G1551*AA1551*0.001</f>
      </c>
      <c r="BE1551" s="3">
        <f>G1551/S1551</f>
      </c>
      <c r="BF1551" s="4">
        <f>(1-AP1551*AA1551/AU1551/F1551)*100</f>
        <v>66.74598236566794</v>
      </c>
      <c r="BG1551" s="3">
        <f>(S1551-E1551/(N1551/1.35))</f>
      </c>
      <c r="BH1551" s="3">
        <f>E1551*BF1551/100/BG1551</f>
      </c>
    </row>
    <row r="1552" ht="16" customHeight="1">
      <c r="A1552" s="4">
        <v>1442</v>
      </c>
      <c r="B1552" t="s" s="2">
        <v>1593</v>
      </c>
      <c r="C1552" s="4">
        <v>8328.000031761825</v>
      </c>
      <c r="D1552" s="4">
        <v>0</v>
      </c>
      <c r="E1552" s="3">
        <f>(R1552-#REF!*(1000-T1552)/(1000-U1552))*AO1552</f>
      </c>
      <c r="F1552" s="4">
        <f>IF(AZ1552&lt;&gt;0,1/(1/AZ1552-1/N1552),0)</f>
        <v>0.4508126773440921</v>
      </c>
      <c r="G1552" s="3">
        <f>((BC1552-AP1552/2)*S1552-E1552)/(BC1552+AP1552/2)</f>
      </c>
      <c r="H1552" s="4">
        <f>AP1552*1000</f>
        <v>4.701882586877525</v>
      </c>
      <c r="I1552" s="4">
        <f>(AU1552-BA1552)</f>
        <v>1.196269196305946</v>
      </c>
      <c r="J1552" s="4">
        <f>(P1552+AT1552*D1552)</f>
        <v>25.11389541625977</v>
      </c>
      <c r="K1552" s="4">
        <v>6</v>
      </c>
      <c r="L1552" s="4">
        <f>(K1552*AI1552+AJ1552)</f>
        <v>1.420000016689301</v>
      </c>
      <c r="M1552" s="4">
        <v>1</v>
      </c>
      <c r="N1552" s="4">
        <f>L1552*(M1552+1)*(M1552+1)/(M1552*M1552+1)</f>
        <v>2.840000033378601</v>
      </c>
      <c r="O1552" s="4">
        <v>23.32723045349121</v>
      </c>
      <c r="P1552" s="4">
        <v>25.11389541625977</v>
      </c>
      <c r="Q1552" s="4">
        <v>22.08687400817871</v>
      </c>
      <c r="R1552" s="4">
        <v>399.7567749023438</v>
      </c>
      <c r="S1552" s="4">
        <v>373.7997131347656</v>
      </c>
      <c r="T1552" s="4">
        <v>14.20021343231201</v>
      </c>
      <c r="U1552" s="4">
        <v>19.73721313476562</v>
      </c>
      <c r="V1552" s="4">
        <v>50.14375686645508</v>
      </c>
      <c r="W1552" s="4">
        <v>69.68475341796875</v>
      </c>
      <c r="X1552" s="4">
        <v>499.4488830566406</v>
      </c>
      <c r="Y1552" s="4">
        <v>1998.949707031250</v>
      </c>
      <c r="Z1552" s="4">
        <v>540.0322265625</v>
      </c>
      <c r="AA1552" s="4">
        <v>101.5879821777344</v>
      </c>
      <c r="AB1552" s="4">
        <v>6.562870025634766</v>
      </c>
      <c r="AC1552" s="4">
        <v>0.3332166969776154</v>
      </c>
      <c r="AD1552" s="4">
        <v>0.02721798233687878</v>
      </c>
      <c r="AE1552" s="4">
        <v>0.01974345929920673</v>
      </c>
      <c r="AF1552" s="4">
        <v>0.03925187140703201</v>
      </c>
      <c r="AG1552" s="4">
        <v>0.02199532464146614</v>
      </c>
      <c r="AH1552" s="4">
        <v>0.6666666865348816</v>
      </c>
      <c r="AI1552" s="4">
        <v>-0.2195652425289154</v>
      </c>
      <c r="AJ1552" s="4">
        <v>2.737391471862793</v>
      </c>
      <c r="AK1552" s="4">
        <v>1</v>
      </c>
      <c r="AL1552" s="4">
        <v>0</v>
      </c>
      <c r="AM1552" s="4">
        <v>0.1599999964237213</v>
      </c>
      <c r="AN1552" s="4">
        <v>111115</v>
      </c>
      <c r="AO1552" s="4">
        <f>X1552*0.000001/(K1552*0.0001)</f>
        <v>0.8324148050944009</v>
      </c>
      <c r="AP1552" s="4">
        <f>(U1552-T1552)/(1000-U1552)*AO1552</f>
        <v>0.004701882586877525</v>
      </c>
      <c r="AQ1552" s="4">
        <f>(P1552+273.15)</f>
        <v>298.2638954162597</v>
      </c>
      <c r="AR1552" s="4">
        <f>(O1552+273.15)</f>
        <v>296.4772304534912</v>
      </c>
      <c r="AS1552" s="4">
        <f>(Y1552*AK1552+Z1552*AL1552)*AM1552</f>
        <v>319.8319459761988</v>
      </c>
      <c r="AT1552" s="4">
        <f>((AS1552+0.00000010773*(AR1552^4-AQ1552^4))-AP1552*44100)/(L1552*0.92*2*29.3+0.00000043092*AQ1552^3)</f>
        <v>1.048232642910641</v>
      </c>
      <c r="AU1552" s="4">
        <f>0.61365*EXP(17.502*J1552/(240.97+J1552))</f>
        <v>3.201332852478661</v>
      </c>
      <c r="AV1552" s="4">
        <f>AU1552*1000/AA1552</f>
        <v>31.51290914389591</v>
      </c>
      <c r="AW1552" s="4">
        <f>(AV1552-U1552)</f>
        <v>11.77569600913029</v>
      </c>
      <c r="AX1552" s="4">
        <f>IF(D1552,P1552,(O1552+P1552)/2)</f>
        <v>24.22056293487549</v>
      </c>
      <c r="AY1552" s="4">
        <f>0.61365*EXP(17.502*AX1552/(240.97+AX1552))</f>
        <v>3.034886099380861</v>
      </c>
      <c r="AZ1552" s="4">
        <f>IF(AW1552&lt;&gt;0,(1000-(AV1552+U1552)/2)/AW1552*AP1552,0)</f>
        <v>0.3890552672696923</v>
      </c>
      <c r="BA1552" s="4">
        <f>U1552*AA1552/1000</f>
        <v>2.005063656172715</v>
      </c>
      <c r="BB1552" s="4">
        <f>(AY1552-BA1552)</f>
        <v>1.029822443208146</v>
      </c>
      <c r="BC1552" s="4">
        <f>1/(1.6/F1552+1.37/N1552)</f>
        <v>0.2480441509634792</v>
      </c>
      <c r="BD1552" s="3">
        <f>G1552*AA1552*0.001</f>
      </c>
      <c r="BE1552" s="3">
        <f>G1552/S1552</f>
      </c>
      <c r="BF1552" s="4">
        <f>(1-AP1552*AA1552/AU1552/F1552)*100</f>
        <v>66.90311185349677</v>
      </c>
      <c r="BG1552" s="3">
        <f>(S1552-E1552/(N1552/1.35))</f>
      </c>
      <c r="BH1552" s="3">
        <f>E1552*BF1552/100/BG1552</f>
      </c>
    </row>
    <row r="1553" ht="16" customHeight="1">
      <c r="A1553" s="4">
        <v>1443</v>
      </c>
      <c r="B1553" t="s" s="2">
        <v>1594</v>
      </c>
      <c r="C1553" s="4">
        <v>8333.500031638891</v>
      </c>
      <c r="D1553" s="4">
        <v>0</v>
      </c>
      <c r="E1553" s="3">
        <f>(R1553-#REF!*(1000-T1553)/(1000-U1553))*AO1553</f>
      </c>
      <c r="F1553" s="4">
        <f>IF(AZ1553&lt;&gt;0,1/(1/AZ1553-1/N1553),0)</f>
        <v>0.4535188717145587</v>
      </c>
      <c r="G1553" s="3">
        <f>((BC1553-AP1553/2)*S1553-E1553)/(BC1553+AP1553/2)</f>
      </c>
      <c r="H1553" s="4">
        <f>AP1553*1000</f>
        <v>4.719646875418326</v>
      </c>
      <c r="I1553" s="4">
        <f>(AU1553-BA1553)</f>
        <v>1.194577644518269</v>
      </c>
      <c r="J1553" s="4">
        <f>(P1553+AT1553*D1553)</f>
        <v>25.12146759033203</v>
      </c>
      <c r="K1553" s="4">
        <v>6</v>
      </c>
      <c r="L1553" s="4">
        <f>(K1553*AI1553+AJ1553)</f>
        <v>1.420000016689301</v>
      </c>
      <c r="M1553" s="4">
        <v>1</v>
      </c>
      <c r="N1553" s="4">
        <f>L1553*(M1553+1)*(M1553+1)/(M1553*M1553+1)</f>
        <v>2.840000033378601</v>
      </c>
      <c r="O1553" s="4">
        <v>23.30267715454102</v>
      </c>
      <c r="P1553" s="4">
        <v>25.12146759033203</v>
      </c>
      <c r="Q1553" s="4">
        <v>22.0286979675293</v>
      </c>
      <c r="R1553" s="4">
        <v>399.7745361328125</v>
      </c>
      <c r="S1553" s="4">
        <v>373.5912475585938</v>
      </c>
      <c r="T1553" s="4">
        <v>14.21026802062988</v>
      </c>
      <c r="U1553" s="4">
        <v>19.76807975769043</v>
      </c>
      <c r="V1553" s="4">
        <v>50.24766159057617</v>
      </c>
      <c r="W1553" s="4">
        <v>69.88910675048828</v>
      </c>
      <c r="X1553" s="4">
        <v>499.4428100585938</v>
      </c>
      <c r="Y1553" s="4">
        <v>1998.997436523438</v>
      </c>
      <c r="Z1553" s="4">
        <v>531.9549560546875</v>
      </c>
      <c r="AA1553" s="4">
        <v>101.5879898071289</v>
      </c>
      <c r="AB1553" s="4">
        <v>6.562870025634766</v>
      </c>
      <c r="AC1553" s="4">
        <v>0.3332166969776154</v>
      </c>
      <c r="AD1553" s="4">
        <v>0.02721798233687878</v>
      </c>
      <c r="AE1553" s="4">
        <v>0.01974345929920673</v>
      </c>
      <c r="AF1553" s="4">
        <v>0.03925187140703201</v>
      </c>
      <c r="AG1553" s="4">
        <v>0.02199532464146614</v>
      </c>
      <c r="AH1553" s="4">
        <v>0.6666666865348816</v>
      </c>
      <c r="AI1553" s="4">
        <v>-0.2195652425289154</v>
      </c>
      <c r="AJ1553" s="4">
        <v>2.737391471862793</v>
      </c>
      <c r="AK1553" s="4">
        <v>1</v>
      </c>
      <c r="AL1553" s="4">
        <v>0</v>
      </c>
      <c r="AM1553" s="4">
        <v>0.1599999964237213</v>
      </c>
      <c r="AN1553" s="4">
        <v>111115</v>
      </c>
      <c r="AO1553" s="4">
        <f>X1553*0.000001/(K1553*0.0001)</f>
        <v>0.8324046834309895</v>
      </c>
      <c r="AP1553" s="4">
        <f>(U1553-T1553)/(1000-U1553)*AO1553</f>
        <v>0.004719646875418326</v>
      </c>
      <c r="AQ1553" s="4">
        <f>(P1553+273.15)</f>
        <v>298.271467590332</v>
      </c>
      <c r="AR1553" s="4">
        <f>(O1553+273.15)</f>
        <v>296.452677154541</v>
      </c>
      <c r="AS1553" s="4">
        <f>(Y1553*AK1553+Z1553*AL1553)*AM1553</f>
        <v>319.8395826947781</v>
      </c>
      <c r="AT1553" s="4">
        <f>((AS1553+0.00000010773*(AR1553^4-AQ1553^4))-AP1553*44100)/(L1553*0.92*2*29.3+0.00000043092*AQ1553^3)</f>
        <v>1.035288451324744</v>
      </c>
      <c r="AU1553" s="4">
        <f>0.61365*EXP(17.502*J1553/(240.97+J1553))</f>
        <v>3.202777129449036</v>
      </c>
      <c r="AV1553" s="4">
        <f>AU1553*1000/AA1553</f>
        <v>31.52712378234579</v>
      </c>
      <c r="AW1553" s="4">
        <f>(AV1553-U1553)</f>
        <v>11.75904402465536</v>
      </c>
      <c r="AX1553" s="4">
        <f>IF(D1553,P1553,(O1553+P1553)/2)</f>
        <v>24.21207237243652</v>
      </c>
      <c r="AY1553" s="4">
        <f>0.61365*EXP(17.502*AX1553/(240.97+AX1553))</f>
        <v>3.033341141221094</v>
      </c>
      <c r="AZ1553" s="4">
        <f>IF(AW1553&lt;&gt;0,(1000-(AV1553+U1553)/2)/AW1553*AP1553,0)</f>
        <v>0.3910691415237952</v>
      </c>
      <c r="BA1553" s="4">
        <f>U1553*AA1553/1000</f>
        <v>2.008199484930766</v>
      </c>
      <c r="BB1553" s="4">
        <f>(AY1553-BA1553)</f>
        <v>1.025141656290328</v>
      </c>
      <c r="BC1553" s="4">
        <f>1/(1.6/F1553+1.37/N1553)</f>
        <v>0.2493540350800741</v>
      </c>
      <c r="BD1553" s="3">
        <f>G1553*AA1553*0.001</f>
      </c>
      <c r="BE1553" s="3">
        <f>G1553/S1553</f>
      </c>
      <c r="BF1553" s="4">
        <f>(1-AP1553*AA1553/AU1553/F1553)*100</f>
        <v>66.99119588361071</v>
      </c>
      <c r="BG1553" s="3">
        <f>(S1553-E1553/(N1553/1.35))</f>
      </c>
      <c r="BH1553" s="3">
        <f>E1553*BF1553/100/BG1553</f>
      </c>
    </row>
    <row r="1554" ht="16" customHeight="1">
      <c r="A1554" s="4">
        <v>1444</v>
      </c>
      <c r="B1554" t="s" s="2">
        <v>1595</v>
      </c>
      <c r="C1554" s="4">
        <v>8338.500031527132</v>
      </c>
      <c r="D1554" s="4">
        <v>0</v>
      </c>
      <c r="E1554" s="3">
        <f>(R1554-#REF!*(1000-T1554)/(1000-U1554))*AO1554</f>
      </c>
      <c r="F1554" s="4">
        <f>IF(AZ1554&lt;&gt;0,1/(1/AZ1554-1/N1554),0)</f>
        <v>0.4562306221038854</v>
      </c>
      <c r="G1554" s="3">
        <f>((BC1554-AP1554/2)*S1554-E1554)/(BC1554+AP1554/2)</f>
      </c>
      <c r="H1554" s="4">
        <f>AP1554*1000</f>
        <v>4.737450301905931</v>
      </c>
      <c r="I1554" s="4">
        <f>(AU1554-BA1554)</f>
        <v>1.192910618381402</v>
      </c>
      <c r="J1554" s="4">
        <f>(P1554+AT1554*D1554)</f>
        <v>25.12837028503418</v>
      </c>
      <c r="K1554" s="4">
        <v>6</v>
      </c>
      <c r="L1554" s="4">
        <f>(K1554*AI1554+AJ1554)</f>
        <v>1.420000016689301</v>
      </c>
      <c r="M1554" s="4">
        <v>1</v>
      </c>
      <c r="N1554" s="4">
        <f>L1554*(M1554+1)*(M1554+1)/(M1554*M1554+1)</f>
        <v>2.840000033378601</v>
      </c>
      <c r="O1554" s="4">
        <v>23.28117370605469</v>
      </c>
      <c r="P1554" s="4">
        <v>25.12837028503418</v>
      </c>
      <c r="Q1554" s="4">
        <v>22.01946067810059</v>
      </c>
      <c r="R1554" s="4">
        <v>399.7252502441406</v>
      </c>
      <c r="S1554" s="4">
        <v>373.3671264648438</v>
      </c>
      <c r="T1554" s="4">
        <v>14.21908378601074</v>
      </c>
      <c r="U1554" s="4">
        <v>19.7974796295166</v>
      </c>
      <c r="V1554" s="4">
        <v>50.34457397460938</v>
      </c>
      <c r="W1554" s="4">
        <v>70.08323669433594</v>
      </c>
      <c r="X1554" s="4">
        <v>499.4619445800781</v>
      </c>
      <c r="Y1554" s="4">
        <v>1999.095703125</v>
      </c>
      <c r="Z1554" s="4">
        <v>528.534423828125</v>
      </c>
      <c r="AA1554" s="4">
        <v>101.5878601074219</v>
      </c>
      <c r="AB1554" s="4">
        <v>6.562870025634766</v>
      </c>
      <c r="AC1554" s="4">
        <v>0.3332166969776154</v>
      </c>
      <c r="AD1554" s="4">
        <v>0.02721798233687878</v>
      </c>
      <c r="AE1554" s="4">
        <v>0.01974345929920673</v>
      </c>
      <c r="AF1554" s="4">
        <v>0.03925187140703201</v>
      </c>
      <c r="AG1554" s="4">
        <v>0.02199532464146614</v>
      </c>
      <c r="AH1554" s="4">
        <v>0.6666666865348816</v>
      </c>
      <c r="AI1554" s="4">
        <v>-0.2195652425289154</v>
      </c>
      <c r="AJ1554" s="4">
        <v>2.737391471862793</v>
      </c>
      <c r="AK1554" s="4">
        <v>1</v>
      </c>
      <c r="AL1554" s="4">
        <v>0</v>
      </c>
      <c r="AM1554" s="4">
        <v>0.1599999964237213</v>
      </c>
      <c r="AN1554" s="4">
        <v>111115</v>
      </c>
      <c r="AO1554" s="4">
        <f>X1554*0.000001/(K1554*0.0001)</f>
        <v>0.8324365743001301</v>
      </c>
      <c r="AP1554" s="4">
        <f>(U1554-T1554)/(1000-U1554)*AO1554</f>
        <v>0.004737450301905931</v>
      </c>
      <c r="AQ1554" s="4">
        <f>(P1554+273.15)</f>
        <v>298.2783702850342</v>
      </c>
      <c r="AR1554" s="4">
        <f>(O1554+273.15)</f>
        <v>296.4311737060547</v>
      </c>
      <c r="AS1554" s="4">
        <f>(Y1554*AK1554+Z1554*AL1554)*AM1554</f>
        <v>319.8553053506766</v>
      </c>
      <c r="AT1554" s="4">
        <f>((AS1554+0.00000010773*(AR1554^4-AQ1554^4))-AP1554*44100)/(L1554*0.92*2*29.3+0.00000043092*AQ1554^3)</f>
        <v>1.022894450372389</v>
      </c>
      <c r="AU1554" s="4">
        <f>0.61365*EXP(17.502*J1554/(240.97+J1554))</f>
        <v>3.204094209464268</v>
      </c>
      <c r="AV1554" s="4">
        <f>AU1554*1000/AA1554</f>
        <v>31.54012896891586</v>
      </c>
      <c r="AW1554" s="4">
        <f>(AV1554-U1554)</f>
        <v>11.74264933939926</v>
      </c>
      <c r="AX1554" s="4">
        <f>IF(D1554,P1554,(O1554+P1554)/2)</f>
        <v>24.20477199554443</v>
      </c>
      <c r="AY1554" s="4">
        <f>0.61365*EXP(17.502*AX1554/(240.97+AX1554))</f>
        <v>3.032013301191709</v>
      </c>
      <c r="AZ1554" s="4">
        <f>IF(AW1554&lt;&gt;0,(1000-(AV1554+U1554)/2)/AW1554*AP1554,0)</f>
        <v>0.3930838334533106</v>
      </c>
      <c r="BA1554" s="4">
        <f>U1554*AA1554/1000</f>
        <v>2.011183591082867</v>
      </c>
      <c r="BB1554" s="4">
        <f>(AY1554-BA1554)</f>
        <v>1.020829710108842</v>
      </c>
      <c r="BC1554" s="4">
        <f>1/(1.6/F1554+1.37/N1554)</f>
        <v>0.2506647236694758</v>
      </c>
      <c r="BD1554" s="3">
        <f>G1554*AA1554*0.001</f>
      </c>
      <c r="BE1554" s="3">
        <f>G1554/S1554</f>
      </c>
      <c r="BF1554" s="4">
        <f>(1-AP1554*AA1554/AU1554/F1554)*100</f>
        <v>67.07719948601201</v>
      </c>
      <c r="BG1554" s="3">
        <f>(S1554-E1554/(N1554/1.35))</f>
      </c>
      <c r="BH1554" s="3">
        <f>E1554*BF1554/100/BG1554</f>
      </c>
    </row>
    <row r="1555" ht="16" customHeight="1">
      <c r="A1555" s="4">
        <v>1445</v>
      </c>
      <c r="B1555" t="s" s="2">
        <v>1596</v>
      </c>
      <c r="C1555" s="4">
        <v>8343.500031415373</v>
      </c>
      <c r="D1555" s="4">
        <v>0</v>
      </c>
      <c r="E1555" s="3">
        <f>(R1555-#REF!*(1000-T1555)/(1000-U1555))*AO1555</f>
      </c>
      <c r="F1555" s="4">
        <f>IF(AZ1555&lt;&gt;0,1/(1/AZ1555-1/N1555),0)</f>
        <v>0.4590496855288216</v>
      </c>
      <c r="G1555" s="3">
        <f>((BC1555-AP1555/2)*S1555-E1555)/(BC1555+AP1555/2)</f>
      </c>
      <c r="H1555" s="4">
        <f>AP1555*1000</f>
        <v>4.755582506188935</v>
      </c>
      <c r="I1555" s="4">
        <f>(AU1555-BA1555)</f>
        <v>1.191118765261063</v>
      </c>
      <c r="J1555" s="4">
        <f>(P1555+AT1555*D1555)</f>
        <v>25.13474273681641</v>
      </c>
      <c r="K1555" s="4">
        <v>6</v>
      </c>
      <c r="L1555" s="4">
        <f>(K1555*AI1555+AJ1555)</f>
        <v>1.420000016689301</v>
      </c>
      <c r="M1555" s="4">
        <v>1</v>
      </c>
      <c r="N1555" s="4">
        <f>L1555*(M1555+1)*(M1555+1)/(M1555*M1555+1)</f>
        <v>2.840000033378601</v>
      </c>
      <c r="O1555" s="4">
        <v>23.26827812194824</v>
      </c>
      <c r="P1555" s="4">
        <v>25.13474273681641</v>
      </c>
      <c r="Q1555" s="4">
        <v>22.03323173522949</v>
      </c>
      <c r="R1555" s="4">
        <v>399.7486877441406</v>
      </c>
      <c r="S1555" s="4">
        <v>373.198486328125</v>
      </c>
      <c r="T1555" s="4">
        <v>14.22756862640381</v>
      </c>
      <c r="U1555" s="4">
        <v>19.82703018188477</v>
      </c>
      <c r="V1555" s="4">
        <v>50.41878509521484</v>
      </c>
      <c r="W1555" s="4">
        <v>70.24908447265625</v>
      </c>
      <c r="X1555" s="4">
        <v>499.4723205566406</v>
      </c>
      <c r="Y1555" s="4">
        <v>1999.059814453125</v>
      </c>
      <c r="Z1555" s="4">
        <v>527.579589843750</v>
      </c>
      <c r="AA1555" s="4">
        <v>101.5881729125977</v>
      </c>
      <c r="AB1555" s="4">
        <v>6.562870025634766</v>
      </c>
      <c r="AC1555" s="4">
        <v>0.3332166969776154</v>
      </c>
      <c r="AD1555" s="4">
        <v>0.02721798233687878</v>
      </c>
      <c r="AE1555" s="4">
        <v>0.01974345929920673</v>
      </c>
      <c r="AF1555" s="4">
        <v>0.03925187140703201</v>
      </c>
      <c r="AG1555" s="4">
        <v>0.02199532464146614</v>
      </c>
      <c r="AH1555" s="4">
        <v>0.6666666865348816</v>
      </c>
      <c r="AI1555" s="4">
        <v>-0.2195652425289154</v>
      </c>
      <c r="AJ1555" s="4">
        <v>2.737391471862793</v>
      </c>
      <c r="AK1555" s="4">
        <v>1</v>
      </c>
      <c r="AL1555" s="4">
        <v>0</v>
      </c>
      <c r="AM1555" s="4">
        <v>0.1599999964237213</v>
      </c>
      <c r="AN1555" s="4">
        <v>111115</v>
      </c>
      <c r="AO1555" s="4">
        <f>X1555*0.000001/(K1555*0.0001)</f>
        <v>0.832453867594401</v>
      </c>
      <c r="AP1555" s="4">
        <f>(U1555-T1555)/(1000-U1555)*AO1555</f>
        <v>0.004755582506188935</v>
      </c>
      <c r="AQ1555" s="4">
        <f>(P1555+273.15)</f>
        <v>298.2847427368164</v>
      </c>
      <c r="AR1555" s="4">
        <f>(O1555+273.15)</f>
        <v>296.4182781219482</v>
      </c>
      <c r="AS1555" s="4">
        <f>(Y1555*AK1555+Z1555*AL1555)*AM1555</f>
        <v>319.849563163305</v>
      </c>
      <c r="AT1555" s="4">
        <f>((AS1555+0.00000010773*(AR1555^4-AQ1555^4))-AP1555*44100)/(L1555*0.92*2*29.3+0.00000043092*AQ1555^3)</f>
        <v>1.011259965306129</v>
      </c>
      <c r="AU1555" s="4">
        <f>0.61365*EXP(17.502*J1555/(240.97+J1555))</f>
        <v>3.205310535721666</v>
      </c>
      <c r="AV1555" s="4">
        <f>AU1555*1000/AA1555</f>
        <v>31.55200496104389</v>
      </c>
      <c r="AW1555" s="4">
        <f>(AV1555-U1555)</f>
        <v>11.72497477915912</v>
      </c>
      <c r="AX1555" s="4">
        <f>IF(D1555,P1555,(O1555+P1555)/2)</f>
        <v>24.20151042938232</v>
      </c>
      <c r="AY1555" s="4">
        <f>0.61365*EXP(17.502*AX1555/(240.97+AX1555))</f>
        <v>3.031420230575279</v>
      </c>
      <c r="AZ1555" s="4">
        <f>IF(AW1555&lt;&gt;0,(1000-(AV1555+U1555)/2)/AW1555*AP1555,0)</f>
        <v>0.395174742215176</v>
      </c>
      <c r="BA1555" s="4">
        <f>U1555*AA1555/1000</f>
        <v>2.014191770460602</v>
      </c>
      <c r="BB1555" s="4">
        <f>(AY1555-BA1555)</f>
        <v>1.017228460114677</v>
      </c>
      <c r="BC1555" s="4">
        <f>1/(1.6/F1555+1.37/N1555)</f>
        <v>0.2520252847303326</v>
      </c>
      <c r="BD1555" s="3">
        <f>G1555*AA1555*0.001</f>
      </c>
      <c r="BE1555" s="3">
        <f>G1555/S1555</f>
      </c>
      <c r="BF1555" s="4">
        <f>(1-AP1555*AA1555/AU1555/F1555)*100</f>
        <v>67.16650871532414</v>
      </c>
      <c r="BG1555" s="3">
        <f>(S1555-E1555/(N1555/1.35))</f>
      </c>
      <c r="BH1555" s="3">
        <f>E1555*BF1555/100/BG1555</f>
      </c>
    </row>
    <row r="1556" ht="16" customHeight="1">
      <c r="A1556" s="4">
        <v>1446</v>
      </c>
      <c r="B1556" t="s" s="2">
        <v>1597</v>
      </c>
      <c r="C1556" s="4">
        <v>8349.000031292439</v>
      </c>
      <c r="D1556" s="4">
        <v>0</v>
      </c>
      <c r="E1556" s="3">
        <f>(R1556-#REF!*(1000-T1556)/(1000-U1556))*AO1556</f>
      </c>
      <c r="F1556" s="4">
        <f>IF(AZ1556&lt;&gt;0,1/(1/AZ1556-1/N1556),0)</f>
        <v>0.4626605155992916</v>
      </c>
      <c r="G1556" s="3">
        <f>((BC1556-AP1556/2)*S1556-E1556)/(BC1556+AP1556/2)</f>
      </c>
      <c r="H1556" s="4">
        <f>AP1556*1000</f>
        <v>4.775804412232977</v>
      </c>
      <c r="I1556" s="4">
        <f>(AU1556-BA1556)</f>
        <v>1.188122661855847</v>
      </c>
      <c r="J1556" s="4">
        <f>(P1556+AT1556*D1556)</f>
        <v>25.13696098327637</v>
      </c>
      <c r="K1556" s="4">
        <v>6</v>
      </c>
      <c r="L1556" s="4">
        <f>(K1556*AI1556+AJ1556)</f>
        <v>1.420000016689301</v>
      </c>
      <c r="M1556" s="4">
        <v>1</v>
      </c>
      <c r="N1556" s="4">
        <f>L1556*(M1556+1)*(M1556+1)/(M1556*M1556+1)</f>
        <v>2.840000033378601</v>
      </c>
      <c r="O1556" s="4">
        <v>23.26337623596191</v>
      </c>
      <c r="P1556" s="4">
        <v>25.13696098327637</v>
      </c>
      <c r="Q1556" s="4">
        <v>22.04699516296387</v>
      </c>
      <c r="R1556" s="4">
        <v>399.8042297363281</v>
      </c>
      <c r="S1556" s="4">
        <v>373.0913391113281</v>
      </c>
      <c r="T1556" s="4">
        <v>14.23756217956543</v>
      </c>
      <c r="U1556" s="4">
        <v>19.86071395874023</v>
      </c>
      <c r="V1556" s="4">
        <v>50.47441482543945</v>
      </c>
      <c r="W1556" s="4">
        <v>70.39553070068359</v>
      </c>
      <c r="X1556" s="4">
        <v>499.4658203125</v>
      </c>
      <c r="Y1556" s="4">
        <v>1998.896484375</v>
      </c>
      <c r="Z1556" s="4">
        <v>532.164794921875</v>
      </c>
      <c r="AA1556" s="4">
        <v>101.5880584716797</v>
      </c>
      <c r="AB1556" s="4">
        <v>6.562870025634766</v>
      </c>
      <c r="AC1556" s="4">
        <v>0.3332166969776154</v>
      </c>
      <c r="AD1556" s="4">
        <v>0.02721798233687878</v>
      </c>
      <c r="AE1556" s="4">
        <v>0.01974345929920673</v>
      </c>
      <c r="AF1556" s="4">
        <v>0.03925187140703201</v>
      </c>
      <c r="AG1556" s="4">
        <v>0.02199532464146614</v>
      </c>
      <c r="AH1556" s="4">
        <v>1</v>
      </c>
      <c r="AI1556" s="4">
        <v>-0.2195652425289154</v>
      </c>
      <c r="AJ1556" s="4">
        <v>2.737391471862793</v>
      </c>
      <c r="AK1556" s="4">
        <v>1</v>
      </c>
      <c r="AL1556" s="4">
        <v>0</v>
      </c>
      <c r="AM1556" s="4">
        <v>0.1599999964237213</v>
      </c>
      <c r="AN1556" s="4">
        <v>111115</v>
      </c>
      <c r="AO1556" s="4">
        <f>X1556*0.000001/(K1556*0.0001)</f>
        <v>0.8324430338541665</v>
      </c>
      <c r="AP1556" s="4">
        <f>(U1556-T1556)/(1000-U1556)*AO1556</f>
        <v>0.004775804412232978</v>
      </c>
      <c r="AQ1556" s="4">
        <f>(P1556+273.15)</f>
        <v>298.2869609832763</v>
      </c>
      <c r="AR1556" s="4">
        <f>(O1556+273.15)</f>
        <v>296.4133762359619</v>
      </c>
      <c r="AS1556" s="4">
        <f>(Y1556*AK1556+Z1556*AL1556)*AM1556</f>
        <v>319.8234303513891</v>
      </c>
      <c r="AT1556" s="4">
        <f>((AS1556+0.00000010773*(AR1556^4-AQ1556^4))-AP1556*44100)/(L1556*0.92*2*29.3+0.00000043092*AQ1556^3)</f>
        <v>0.9999116369742053</v>
      </c>
      <c r="AU1556" s="4">
        <f>0.61365*EXP(17.502*J1556/(240.97+J1556))</f>
        <v>3.205734032785655</v>
      </c>
      <c r="AV1556" s="4">
        <f>AU1556*1000/AA1556</f>
        <v>31.55620927315326</v>
      </c>
      <c r="AW1556" s="4">
        <f>(AV1556-U1556)</f>
        <v>11.69549531441303</v>
      </c>
      <c r="AX1556" s="4">
        <f>IF(D1556,P1556,(O1556+P1556)/2)</f>
        <v>24.20016860961914</v>
      </c>
      <c r="AY1556" s="4">
        <f>0.61365*EXP(17.502*AX1556/(240.97+AX1556))</f>
        <v>3.031176268688968</v>
      </c>
      <c r="AZ1556" s="4">
        <f>IF(AW1556&lt;&gt;0,(1000-(AV1556+U1556)/2)/AW1556*AP1556,0)</f>
        <v>0.3978476928704017</v>
      </c>
      <c r="BA1556" s="4">
        <f>U1556*AA1556/1000</f>
        <v>2.017611370929808</v>
      </c>
      <c r="BB1556" s="4">
        <f>(AY1556-BA1556)</f>
        <v>1.01356489775916</v>
      </c>
      <c r="BC1556" s="4">
        <f>1/(1.6/F1556+1.37/N1556)</f>
        <v>0.2537650103377354</v>
      </c>
      <c r="BD1556" s="3">
        <f>G1556*AA1556*0.001</f>
      </c>
      <c r="BE1556" s="3">
        <f>G1556/S1556</f>
      </c>
      <c r="BF1556" s="4">
        <f>(1-AP1556*AA1556/AU1556/F1556)*100</f>
        <v>67.2885897777188</v>
      </c>
      <c r="BG1556" s="3">
        <f>(S1556-E1556/(N1556/1.35))</f>
      </c>
      <c r="BH1556" s="3">
        <f>E1556*BF1556/100/BG1556</f>
      </c>
    </row>
    <row r="1557" ht="16" customHeight="1">
      <c r="A1557" s="4">
        <v>1447</v>
      </c>
      <c r="B1557" t="s" s="2">
        <v>1598</v>
      </c>
      <c r="C1557" s="4">
        <v>8354.000031180680</v>
      </c>
      <c r="D1557" s="4">
        <v>0</v>
      </c>
      <c r="E1557" s="3">
        <f>(R1557-#REF!*(1000-T1557)/(1000-U1557))*AO1557</f>
      </c>
      <c r="F1557" s="4">
        <f>IF(AZ1557&lt;&gt;0,1/(1/AZ1557-1/N1557),0)</f>
        <v>0.4661589576528564</v>
      </c>
      <c r="G1557" s="3">
        <f>((BC1557-AP1557/2)*S1557-E1557)/(BC1557+AP1557/2)</f>
      </c>
      <c r="H1557" s="4">
        <f>AP1557*1000</f>
        <v>4.793609072404181</v>
      </c>
      <c r="I1557" s="4">
        <f>(AU1557-BA1557)</f>
        <v>1.18483692256526</v>
      </c>
      <c r="J1557" s="4">
        <f>(P1557+AT1557*D1557)</f>
        <v>25.13612937927246</v>
      </c>
      <c r="K1557" s="4">
        <v>6</v>
      </c>
      <c r="L1557" s="4">
        <f>(K1557*AI1557+AJ1557)</f>
        <v>1.420000016689301</v>
      </c>
      <c r="M1557" s="4">
        <v>1</v>
      </c>
      <c r="N1557" s="4">
        <f>L1557*(M1557+1)*(M1557+1)/(M1557*M1557+1)</f>
        <v>2.840000033378601</v>
      </c>
      <c r="O1557" s="4">
        <v>23.26346778869629</v>
      </c>
      <c r="P1557" s="4">
        <v>25.13612937927246</v>
      </c>
      <c r="Q1557" s="4">
        <v>22.05091857910156</v>
      </c>
      <c r="R1557" s="4">
        <v>399.8555603027344</v>
      </c>
      <c r="S1557" s="4">
        <v>373.0542602539062</v>
      </c>
      <c r="T1557" s="4">
        <v>14.24734592437744</v>
      </c>
      <c r="U1557" s="4">
        <v>19.89151573181152</v>
      </c>
      <c r="V1557" s="4">
        <v>50.51080703735352</v>
      </c>
      <c r="W1557" s="4">
        <v>70.50807189941406</v>
      </c>
      <c r="X1557" s="4">
        <v>499.4453125</v>
      </c>
      <c r="Y1557" s="4">
        <v>1999.028808593750</v>
      </c>
      <c r="Z1557" s="4">
        <v>543.627197265625</v>
      </c>
      <c r="AA1557" s="4">
        <v>101.5879516601562</v>
      </c>
      <c r="AB1557" s="4">
        <v>6.562870025634766</v>
      </c>
      <c r="AC1557" s="4">
        <v>0.3332166969776154</v>
      </c>
      <c r="AD1557" s="4">
        <v>0.02721798233687878</v>
      </c>
      <c r="AE1557" s="4">
        <v>0.01974345929920673</v>
      </c>
      <c r="AF1557" s="4">
        <v>0.03925187140703201</v>
      </c>
      <c r="AG1557" s="4">
        <v>0.02199532464146614</v>
      </c>
      <c r="AH1557" s="4">
        <v>1</v>
      </c>
      <c r="AI1557" s="4">
        <v>-0.2195652425289154</v>
      </c>
      <c r="AJ1557" s="4">
        <v>2.737391471862793</v>
      </c>
      <c r="AK1557" s="4">
        <v>1</v>
      </c>
      <c r="AL1557" s="4">
        <v>0</v>
      </c>
      <c r="AM1557" s="4">
        <v>0.1599999964237213</v>
      </c>
      <c r="AN1557" s="4">
        <v>111115</v>
      </c>
      <c r="AO1557" s="4">
        <f>X1557*0.000001/(K1557*0.0001)</f>
        <v>0.8324088541666665</v>
      </c>
      <c r="AP1557" s="4">
        <f>(U1557-T1557)/(1000-U1557)*AO1557</f>
        <v>0.004793609072404181</v>
      </c>
      <c r="AQ1557" s="4">
        <f>(P1557+273.15)</f>
        <v>298.2861293792724</v>
      </c>
      <c r="AR1557" s="4">
        <f>(O1557+273.15)</f>
        <v>296.4134677886963</v>
      </c>
      <c r="AS1557" s="4">
        <f>(Y1557*AK1557+Z1557*AL1557)*AM1557</f>
        <v>319.8446022259159</v>
      </c>
      <c r="AT1557" s="4">
        <f>((AS1557+0.00000010773*(AR1557^4-AQ1557^4))-AP1557*44100)/(L1557*0.92*2*29.3+0.00000043092*AQ1557^3)</f>
        <v>0.9913496867127204</v>
      </c>
      <c r="AU1557" s="4">
        <f>0.61365*EXP(17.502*J1557/(240.97+J1557))</f>
        <v>3.205575261175767</v>
      </c>
      <c r="AV1557" s="4">
        <f>AU1557*1000/AA1557</f>
        <v>31.55467955392415</v>
      </c>
      <c r="AW1557" s="4">
        <f>(AV1557-U1557)</f>
        <v>11.66316382211262</v>
      </c>
      <c r="AX1557" s="4">
        <f>IF(D1557,P1557,(O1557+P1557)/2)</f>
        <v>24.19979858398438</v>
      </c>
      <c r="AY1557" s="4">
        <f>0.61365*EXP(17.502*AX1557/(240.97+AX1557))</f>
        <v>3.031108995793748</v>
      </c>
      <c r="AZ1557" s="4">
        <f>IF(AW1557&lt;&gt;0,(1000-(AV1557+U1557)/2)/AW1557*AP1557,0)</f>
        <v>0.4004318784683786</v>
      </c>
      <c r="BA1557" s="4">
        <f>U1557*AA1557/1000</f>
        <v>2.020738338610506</v>
      </c>
      <c r="BB1557" s="4">
        <f>(AY1557-BA1557)</f>
        <v>1.010370657183242</v>
      </c>
      <c r="BC1557" s="4">
        <f>1/(1.6/F1557+1.37/N1557)</f>
        <v>0.2554474188429667</v>
      </c>
      <c r="BD1557" s="3">
        <f>G1557*AA1557*0.001</f>
      </c>
      <c r="BE1557" s="3">
        <f>G1557/S1557</f>
      </c>
      <c r="BF1557" s="4">
        <f>(1-AP1557*AA1557/AU1557/F1557)*100</f>
        <v>67.41146739692041</v>
      </c>
      <c r="BG1557" s="3">
        <f>(S1557-E1557/(N1557/1.35))</f>
      </c>
      <c r="BH1557" s="3">
        <f>E1557*BF1557/100/BG1557</f>
      </c>
    </row>
    <row r="1558" ht="16" customHeight="1">
      <c r="A1558" s="4">
        <v>1448</v>
      </c>
      <c r="B1558" t="s" s="2">
        <v>1599</v>
      </c>
      <c r="C1558" s="4">
        <v>8359.000031068921</v>
      </c>
      <c r="D1558" s="4">
        <v>0</v>
      </c>
      <c r="E1558" s="3">
        <f>(R1558-#REF!*(1000-T1558)/(1000-U1558))*AO1558</f>
      </c>
      <c r="F1558" s="4">
        <f>IF(AZ1558&lt;&gt;0,1/(1/AZ1558-1/N1558),0)</f>
        <v>0.4691163317382975</v>
      </c>
      <c r="G1558" s="3">
        <f>((BC1558-AP1558/2)*S1558-E1558)/(BC1558+AP1558/2)</f>
      </c>
      <c r="H1558" s="4">
        <f>AP1558*1000</f>
        <v>4.810624229925248</v>
      </c>
      <c r="I1558" s="4">
        <f>(AU1558-BA1558)</f>
        <v>1.182578523965621</v>
      </c>
      <c r="J1558" s="4">
        <f>(P1558+AT1558*D1558)</f>
        <v>25.14075469970703</v>
      </c>
      <c r="K1558" s="4">
        <v>6</v>
      </c>
      <c r="L1558" s="4">
        <f>(K1558*AI1558+AJ1558)</f>
        <v>1.420000016689301</v>
      </c>
      <c r="M1558" s="4">
        <v>1</v>
      </c>
      <c r="N1558" s="4">
        <f>L1558*(M1558+1)*(M1558+1)/(M1558*M1558+1)</f>
        <v>2.840000033378601</v>
      </c>
      <c r="O1558" s="4">
        <v>23.26471138000488</v>
      </c>
      <c r="P1558" s="4">
        <v>25.14075469970703</v>
      </c>
      <c r="Q1558" s="4">
        <v>22.05035400390625</v>
      </c>
      <c r="R1558" s="4">
        <v>399.8478393554688</v>
      </c>
      <c r="S1558" s="4">
        <v>372.9724426269531</v>
      </c>
      <c r="T1558" s="4">
        <v>14.25819301605225</v>
      </c>
      <c r="U1558" s="4">
        <v>19.92245674133301</v>
      </c>
      <c r="V1558" s="4">
        <v>50.5461540222168</v>
      </c>
      <c r="W1558" s="4">
        <v>70.61385345458984</v>
      </c>
      <c r="X1558" s="4">
        <v>499.4242858886719</v>
      </c>
      <c r="Y1558" s="4">
        <v>1999.247436523438</v>
      </c>
      <c r="Z1558" s="4">
        <v>559.1180419921875</v>
      </c>
      <c r="AA1558" s="4">
        <v>101.5878677368164</v>
      </c>
      <c r="AB1558" s="4">
        <v>6.562870025634766</v>
      </c>
      <c r="AC1558" s="4">
        <v>0.3332166969776154</v>
      </c>
      <c r="AD1558" s="4">
        <v>0.02721798233687878</v>
      </c>
      <c r="AE1558" s="4">
        <v>0.01974345929920673</v>
      </c>
      <c r="AF1558" s="4">
        <v>0.03925187140703201</v>
      </c>
      <c r="AG1558" s="4">
        <v>0.02199532464146614</v>
      </c>
      <c r="AH1558" s="4">
        <v>0.6666666865348816</v>
      </c>
      <c r="AI1558" s="4">
        <v>-0.2195652425289154</v>
      </c>
      <c r="AJ1558" s="4">
        <v>2.737391471862793</v>
      </c>
      <c r="AK1558" s="4">
        <v>1</v>
      </c>
      <c r="AL1558" s="4">
        <v>0</v>
      </c>
      <c r="AM1558" s="4">
        <v>0.1599999964237213</v>
      </c>
      <c r="AN1558" s="4">
        <v>111115</v>
      </c>
      <c r="AO1558" s="4">
        <f>X1558*0.000001/(K1558*0.0001)</f>
        <v>0.832373809814453</v>
      </c>
      <c r="AP1558" s="4">
        <f>(U1558-T1558)/(1000-U1558)*AO1558</f>
        <v>0.004810624229925248</v>
      </c>
      <c r="AQ1558" s="4">
        <f>(P1558+273.15)</f>
        <v>298.290754699707</v>
      </c>
      <c r="AR1558" s="4">
        <f>(O1558+273.15)</f>
        <v>296.4147113800049</v>
      </c>
      <c r="AS1558" s="4">
        <f>(Y1558*AK1558+Z1558*AL1558)*AM1558</f>
        <v>319.879582693884</v>
      </c>
      <c r="AT1558" s="4">
        <f>((AS1558+0.00000010773*(AR1558^4-AQ1558^4))-AP1558*44100)/(L1558*0.92*2*29.3+0.00000043092*AQ1558^3)</f>
        <v>0.982770987675513</v>
      </c>
      <c r="AU1558" s="4">
        <f>0.61365*EXP(17.502*J1558/(240.97+J1558))</f>
        <v>3.206458424396605</v>
      </c>
      <c r="AV1558" s="4">
        <f>AU1558*1000/AA1558</f>
        <v>31.56339921124808</v>
      </c>
      <c r="AW1558" s="4">
        <f>(AV1558-U1558)</f>
        <v>11.64094246991507</v>
      </c>
      <c r="AX1558" s="4">
        <f>IF(D1558,P1558,(O1558+P1558)/2)</f>
        <v>24.20273303985596</v>
      </c>
      <c r="AY1558" s="4">
        <f>0.61365*EXP(17.502*AX1558/(240.97+AX1558))</f>
        <v>3.031642533465992</v>
      </c>
      <c r="AZ1558" s="4">
        <f>IF(AW1558&lt;&gt;0,(1000-(AV1558+U1558)/2)/AW1558*AP1558,0)</f>
        <v>0.4026121329064072</v>
      </c>
      <c r="BA1558" s="4">
        <f>U1558*AA1558/1000</f>
        <v>2.023879900430984</v>
      </c>
      <c r="BB1558" s="4">
        <f>(AY1558-BA1558)</f>
        <v>1.007762633035008</v>
      </c>
      <c r="BC1558" s="4">
        <f>1/(1.6/F1558+1.37/N1558)</f>
        <v>0.2568672013851258</v>
      </c>
      <c r="BD1558" s="3">
        <f>G1558*AA1558*0.001</f>
      </c>
      <c r="BE1558" s="3">
        <f>G1558/S1558</f>
      </c>
      <c r="BF1558" s="4">
        <f>(1-AP1558*AA1558/AU1558/F1558)*100</f>
        <v>67.51094244806896</v>
      </c>
      <c r="BG1558" s="3">
        <f>(S1558-E1558/(N1558/1.35))</f>
      </c>
      <c r="BH1558" s="3">
        <f>E1558*BF1558/100/BG1558</f>
      </c>
    </row>
    <row r="1559" ht="16" customHeight="1">
      <c r="A1559" s="4">
        <v>1449</v>
      </c>
      <c r="B1559" t="s" s="2">
        <v>1600</v>
      </c>
      <c r="C1559" s="4">
        <v>8364.500030945987</v>
      </c>
      <c r="D1559" s="4">
        <v>0</v>
      </c>
      <c r="E1559" s="3">
        <f>(R1559-#REF!*(1000-T1559)/(1000-U1559))*AO1559</f>
      </c>
      <c r="F1559" s="4">
        <f>IF(AZ1559&lt;&gt;0,1/(1/AZ1559-1/N1559),0)</f>
        <v>0.4726253464791855</v>
      </c>
      <c r="G1559" s="3">
        <f>((BC1559-AP1559/2)*S1559-E1559)/(BC1559+AP1559/2)</f>
      </c>
      <c r="H1559" s="4">
        <f>AP1559*1000</f>
        <v>4.830792755977812</v>
      </c>
      <c r="I1559" s="4">
        <f>(AU1559-BA1559)</f>
        <v>1.17994005948201</v>
      </c>
      <c r="J1559" s="4">
        <f>(P1559+AT1559*D1559)</f>
        <v>25.14538764953613</v>
      </c>
      <c r="K1559" s="4">
        <v>6</v>
      </c>
      <c r="L1559" s="4">
        <f>(K1559*AI1559+AJ1559)</f>
        <v>1.420000016689301</v>
      </c>
      <c r="M1559" s="4">
        <v>1</v>
      </c>
      <c r="N1559" s="4">
        <f>L1559*(M1559+1)*(M1559+1)/(M1559*M1559+1)</f>
        <v>2.840000033378601</v>
      </c>
      <c r="O1559" s="4">
        <v>23.2657356262207</v>
      </c>
      <c r="P1559" s="4">
        <v>25.14538764953613</v>
      </c>
      <c r="Q1559" s="4">
        <v>22.04858016967773</v>
      </c>
      <c r="R1559" s="4">
        <v>399.8375549316406</v>
      </c>
      <c r="S1559" s="4">
        <v>372.8285217285156</v>
      </c>
      <c r="T1559" s="4">
        <v>14.26943683624268</v>
      </c>
      <c r="U1559" s="4">
        <v>19.95719146728516</v>
      </c>
      <c r="V1559" s="4">
        <v>50.58251571655273</v>
      </c>
      <c r="W1559" s="4">
        <v>70.73225402832031</v>
      </c>
      <c r="X1559" s="4">
        <v>499.4291076660156</v>
      </c>
      <c r="Y1559" s="4">
        <v>1999.328247070312</v>
      </c>
      <c r="Z1559" s="4">
        <v>565.3143920898438</v>
      </c>
      <c r="AA1559" s="4">
        <v>101.5876007080078</v>
      </c>
      <c r="AB1559" s="4">
        <v>6.562870025634766</v>
      </c>
      <c r="AC1559" s="4">
        <v>0.3332166969776154</v>
      </c>
      <c r="AD1559" s="4">
        <v>0.02721798233687878</v>
      </c>
      <c r="AE1559" s="4">
        <v>0.01974345929920673</v>
      </c>
      <c r="AF1559" s="4">
        <v>0.03925187140703201</v>
      </c>
      <c r="AG1559" s="4">
        <v>0.02199532464146614</v>
      </c>
      <c r="AH1559" s="4">
        <v>0.6666666865348816</v>
      </c>
      <c r="AI1559" s="4">
        <v>-0.2195652425289154</v>
      </c>
      <c r="AJ1559" s="4">
        <v>2.737391471862793</v>
      </c>
      <c r="AK1559" s="4">
        <v>1</v>
      </c>
      <c r="AL1559" s="4">
        <v>0</v>
      </c>
      <c r="AM1559" s="4">
        <v>0.1599999964237213</v>
      </c>
      <c r="AN1559" s="4">
        <v>111115</v>
      </c>
      <c r="AO1559" s="4">
        <f>X1559*0.000001/(K1559*0.0001)</f>
        <v>0.8323818461100259</v>
      </c>
      <c r="AP1559" s="4">
        <f>(U1559-T1559)/(1000-U1559)*AO1559</f>
        <v>0.004830792755977812</v>
      </c>
      <c r="AQ1559" s="4">
        <f>(P1559+273.15)</f>
        <v>298.2953876495361</v>
      </c>
      <c r="AR1559" s="4">
        <f>(O1559+273.15)</f>
        <v>296.4157356262207</v>
      </c>
      <c r="AS1559" s="4">
        <f>(Y1559*AK1559+Z1559*AL1559)*AM1559</f>
        <v>319.892512381095</v>
      </c>
      <c r="AT1559" s="4">
        <f>((AS1559+0.00000010773*(AR1559^4-AQ1559^4))-AP1559*44100)/(L1559*0.92*2*29.3+0.00000043092*AQ1559^3)</f>
        <v>0.972332391956601</v>
      </c>
      <c r="AU1559" s="4">
        <f>0.61365*EXP(17.502*J1559/(240.97+J1559))</f>
        <v>3.207343257513835</v>
      </c>
      <c r="AV1559" s="4">
        <f>AU1559*1000/AA1559</f>
        <v>31.57219222779627</v>
      </c>
      <c r="AW1559" s="4">
        <f>(AV1559-U1559)</f>
        <v>11.61500076051111</v>
      </c>
      <c r="AX1559" s="4">
        <f>IF(D1559,P1559,(O1559+P1559)/2)</f>
        <v>24.20556163787842</v>
      </c>
      <c r="AY1559" s="4">
        <f>0.61365*EXP(17.502*AX1559/(240.97+AX1559))</f>
        <v>3.032156901960707</v>
      </c>
      <c r="AZ1559" s="4">
        <f>IF(AW1559&lt;&gt;0,(1000-(AV1559+U1559)/2)/AW1559*AP1559,0)</f>
        <v>0.4051940216174048</v>
      </c>
      <c r="BA1559" s="4">
        <f>U1559*AA1559/1000</f>
        <v>2.027403198031825</v>
      </c>
      <c r="BB1559" s="4">
        <f>(AY1559-BA1559)</f>
        <v>1.004753703928881</v>
      </c>
      <c r="BC1559" s="4">
        <f>1/(1.6/F1559+1.37/N1559)</f>
        <v>0.2585489420783755</v>
      </c>
      <c r="BD1559" s="3">
        <f>G1559*AA1559*0.001</f>
      </c>
      <c r="BE1559" s="3">
        <f>G1559/S1559</f>
      </c>
      <c r="BF1559" s="4">
        <f>(1-AP1559*AA1559/AU1559/F1559)*100</f>
        <v>67.62597786781758</v>
      </c>
      <c r="BG1559" s="3">
        <f>(S1559-E1559/(N1559/1.35))</f>
      </c>
      <c r="BH1559" s="3">
        <f>E1559*BF1559/100/BG1559</f>
      </c>
    </row>
    <row r="1560" ht="16" customHeight="1">
      <c r="A1560" t="s" s="2">
        <v>2424</v>
      </c>
      <c r="B1560" s="3"/>
      <c r="C1560" s="3"/>
      <c r="D1560" s="3"/>
      <c r="E1560" s="3">
        <f>AVERAGE(E1554:E1559)</f>
      </c>
      <c r="F1560" s="4">
        <f>AVERAGE(F1554:F1559)</f>
        <v>0.4643069098503897</v>
      </c>
      <c r="G1560" s="3">
        <f>AVERAGE(G1554:G1559)</f>
      </c>
      <c r="H1560" s="4">
        <f>AVERAGE(H1554:H1559)</f>
        <v>4.783977213105848</v>
      </c>
      <c r="I1560" s="4">
        <f>AVERAGE(I1554:I1559)</f>
        <v>1.186584591918534</v>
      </c>
      <c r="J1560" s="4">
        <f>AVERAGE(J1554:J1559)</f>
        <v>25.13705762227376</v>
      </c>
      <c r="K1560" s="4">
        <f>AVERAGE(K1554:K1559)</f>
        <v>6</v>
      </c>
      <c r="L1560" s="4">
        <f>AVERAGE(L1554:L1559)</f>
        <v>1.420000016689301</v>
      </c>
      <c r="M1560" s="4">
        <f>AVERAGE(M1554:M1559)</f>
        <v>1</v>
      </c>
      <c r="N1560" s="4">
        <f>AVERAGE(N1554:N1559)</f>
        <v>2.840000033378601</v>
      </c>
      <c r="O1560" s="4">
        <f>AVERAGE(O1554:O1559)</f>
        <v>23.26779047648112</v>
      </c>
      <c r="P1560" s="4">
        <f>AVERAGE(P1554:P1559)</f>
        <v>25.13705762227376</v>
      </c>
      <c r="Q1560" s="4">
        <f>AVERAGE(Q1554:Q1559)</f>
        <v>22.04159005482991</v>
      </c>
      <c r="R1560" s="4">
        <f>AVERAGE(R1554:R1559)</f>
        <v>399.8031870524089</v>
      </c>
      <c r="S1560" s="4">
        <f>AVERAGE(S1554:S1559)</f>
        <v>373.0853627522786</v>
      </c>
      <c r="T1560" s="4">
        <f>AVERAGE(T1554:T1559)</f>
        <v>14.24319839477539</v>
      </c>
      <c r="U1560" s="4">
        <f>AVERAGE(U1554:U1559)</f>
        <v>19.87606461842855</v>
      </c>
      <c r="V1560" s="4">
        <f>AVERAGE(V1554:V1559)</f>
        <v>50.47954177856445</v>
      </c>
      <c r="W1560" s="4">
        <f>AVERAGE(W1554:W1559)</f>
        <v>70.43033854166667</v>
      </c>
      <c r="X1560" s="4">
        <f>AVERAGE(X1554:X1559)</f>
        <v>499.4497985839844</v>
      </c>
      <c r="Y1560" s="4">
        <f>AVERAGE(Y1554:Y1559)</f>
        <v>1999.109415690104</v>
      </c>
      <c r="Z1560" s="4">
        <f>AVERAGE(Z1554:Z1559)</f>
        <v>542.7230733235677</v>
      </c>
      <c r="AA1560" s="4">
        <f>AVERAGE(AA1554:AA1559)</f>
        <v>101.5879185994466</v>
      </c>
      <c r="AB1560" s="4">
        <f>AVERAGE(AB1554:AB1559)</f>
        <v>6.562870025634766</v>
      </c>
      <c r="AC1560" s="4">
        <f>AVERAGE(AC1554:AC1559)</f>
        <v>0.3332166969776154</v>
      </c>
      <c r="AD1560" s="4">
        <f>AVERAGE(AD1554:AD1559)</f>
        <v>0.02721798233687878</v>
      </c>
      <c r="AE1560" s="4">
        <f>AVERAGE(AE1554:AE1559)</f>
        <v>0.01974345929920673</v>
      </c>
      <c r="AF1560" s="4">
        <f>AVERAGE(AF1554:AF1559)</f>
        <v>0.03925187140703201</v>
      </c>
      <c r="AG1560" s="4">
        <f>AVERAGE(AG1554:AG1559)</f>
        <v>0.02199532464146614</v>
      </c>
      <c r="AH1560" s="4">
        <f>AVERAGE(AH1554:AH1559)</f>
        <v>0.7777777910232544</v>
      </c>
      <c r="AI1560" s="4">
        <f>AVERAGE(AI1554:AI1559)</f>
        <v>-0.2195652425289154</v>
      </c>
      <c r="AJ1560" s="4">
        <f>AVERAGE(AJ1554:AJ1559)</f>
        <v>2.737391471862793</v>
      </c>
      <c r="AK1560" s="4">
        <f>AVERAGE(AK1554:AK1559)</f>
        <v>1</v>
      </c>
      <c r="AL1560" s="4">
        <f>AVERAGE(AL1554:AL1559)</f>
        <v>0</v>
      </c>
      <c r="AM1560" s="4">
        <f>AVERAGE(AM1554:AM1559)</f>
        <v>0.1599999964237213</v>
      </c>
      <c r="AN1560" s="4">
        <f>AVERAGE(AN1554:AN1559)</f>
        <v>111115</v>
      </c>
      <c r="AO1560" s="4">
        <f>AVERAGE(AO1554:AO1559)</f>
        <v>0.8324163309733071</v>
      </c>
      <c r="AP1560" s="4">
        <f>AVERAGE(AP1554:AP1559)</f>
        <v>0.004783977213105848</v>
      </c>
      <c r="AQ1560" s="4">
        <f>AVERAGE(AQ1554:AQ1559)</f>
        <v>298.2870576222738</v>
      </c>
      <c r="AR1560" s="4">
        <f>AVERAGE(AR1554:AR1559)</f>
        <v>296.4177904764811</v>
      </c>
      <c r="AS1560" s="4">
        <f>AVERAGE(AS1554:AS1559)</f>
        <v>319.8574993610443</v>
      </c>
      <c r="AT1560" s="4">
        <f>AVERAGE(AT1554:AT1559)</f>
        <v>0.9967531864995931</v>
      </c>
      <c r="AU1560" s="4">
        <f>AVERAGE(AU1554:AU1559)</f>
        <v>3.205752620176299</v>
      </c>
      <c r="AV1560" s="4">
        <f>AVERAGE(AV1554:AV1559)</f>
        <v>31.55643569934692</v>
      </c>
      <c r="AW1560" s="4">
        <f>AVERAGE(AW1554:AW1559)</f>
        <v>11.68037108091837</v>
      </c>
      <c r="AX1560" s="4">
        <f>AVERAGE(AX1554:AX1559)</f>
        <v>24.20242404937744</v>
      </c>
      <c r="AY1560" s="4">
        <f>AVERAGE(AY1554:AY1559)</f>
        <v>3.031586371946067</v>
      </c>
      <c r="AZ1560" s="4">
        <f>AVERAGE(AZ1554:AZ1559)</f>
        <v>0.3990573835885131</v>
      </c>
      <c r="BA1560" s="4">
        <f>AVERAGE(BA1554:BA1559)</f>
        <v>2.019168028257766</v>
      </c>
      <c r="BB1560" s="4">
        <f>AVERAGE(BB1554:BB1559)</f>
        <v>1.012418343688302</v>
      </c>
      <c r="BC1560" s="4">
        <f>AVERAGE(BC1554:BC1559)</f>
        <v>0.2545530968406686</v>
      </c>
      <c r="BD1560" s="3">
        <f>AVERAGE(BD1554:BD1559)</f>
      </c>
      <c r="BE1560" s="3">
        <f>AVERAGE(BE1554:BE1559)</f>
      </c>
      <c r="BF1560" s="4">
        <f>AVERAGE(BF1554:BF1559)</f>
        <v>67.34678094864364</v>
      </c>
      <c r="BG1560" s="3">
        <f>AVERAGE(BG1554:BG1559)</f>
      </c>
      <c r="BH1560" s="3">
        <f>AVERAGE(BH1554:BH1559)</f>
      </c>
    </row>
    <row r="1561" ht="29" customHeight="1">
      <c r="A1561" t="s" s="2">
        <v>9</v>
      </c>
      <c r="B1561" t="s" s="5">
        <v>1601</v>
      </c>
      <c r="C1561" s="3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  <c r="AJ1561" s="3"/>
      <c r="AK1561" s="3"/>
      <c r="AL1561" s="3"/>
      <c r="AM1561" s="3"/>
      <c r="AN1561" s="3"/>
      <c r="AO1561" s="3"/>
      <c r="AP1561" s="3"/>
      <c r="AQ1561" s="3"/>
      <c r="AR1561" s="3"/>
      <c r="AS1561" s="3"/>
      <c r="AT1561" s="3"/>
      <c r="AU1561" s="3"/>
      <c r="AV1561" s="3"/>
      <c r="AW1561" s="3"/>
      <c r="AX1561" s="3"/>
      <c r="AY1561" s="3"/>
      <c r="AZ1561" s="3"/>
      <c r="BA1561" s="3"/>
      <c r="BB1561" s="3"/>
      <c r="BC1561" s="3"/>
      <c r="BD1561" s="3"/>
      <c r="BE1561" s="3"/>
      <c r="BF1561" s="3"/>
      <c r="BG1561" s="3"/>
      <c r="BH1561" s="3"/>
    </row>
    <row r="1562" ht="16" customHeight="1">
      <c r="A1562" s="4">
        <v>1450</v>
      </c>
      <c r="B1562" t="s" s="2">
        <v>1602</v>
      </c>
      <c r="C1562" s="4">
        <v>8369.500030834228</v>
      </c>
      <c r="D1562" s="4">
        <v>0</v>
      </c>
      <c r="E1562" s="3">
        <f>(R1562-#REF!*(1000-T1562)/(1000-U1562))*AO1562</f>
      </c>
      <c r="F1562" s="4">
        <f>IF(AZ1562&lt;&gt;0,1/(1/AZ1562-1/N1562),0)</f>
        <v>0.4759329735331395</v>
      </c>
      <c r="G1562" s="3">
        <f>((BC1562-AP1562/2)*S1562-E1562)/(BC1562+AP1562/2)</f>
      </c>
      <c r="H1562" s="4">
        <f>AP1562*1000</f>
        <v>4.849280390956239</v>
      </c>
      <c r="I1562" s="4">
        <f>(AU1562-BA1562)</f>
        <v>1.177371331746539</v>
      </c>
      <c r="J1562" s="4">
        <f>(P1562+AT1562*D1562)</f>
        <v>25.14889526367188</v>
      </c>
      <c r="K1562" s="4">
        <v>6</v>
      </c>
      <c r="L1562" s="4">
        <f>(K1562*AI1562+AJ1562)</f>
        <v>1.420000016689301</v>
      </c>
      <c r="M1562" s="4">
        <v>1</v>
      </c>
      <c r="N1562" s="4">
        <f>L1562*(M1562+1)*(M1562+1)/(M1562*M1562+1)</f>
        <v>2.840000033378601</v>
      </c>
      <c r="O1562" s="4">
        <v>23.26602745056152</v>
      </c>
      <c r="P1562" s="4">
        <v>25.14889526367188</v>
      </c>
      <c r="Q1562" s="4">
        <v>22.04814147949219</v>
      </c>
      <c r="R1562" s="4">
        <v>399.867675781250</v>
      </c>
      <c r="S1562" s="4">
        <v>372.697265625</v>
      </c>
      <c r="T1562" s="4">
        <v>14.27989292144775</v>
      </c>
      <c r="U1562" s="4">
        <v>19.98913764953613</v>
      </c>
      <c r="V1562" s="4">
        <v>50.61863708496094</v>
      </c>
      <c r="W1562" s="4">
        <v>70.84319305419922</v>
      </c>
      <c r="X1562" s="4">
        <v>499.4370727539062</v>
      </c>
      <c r="Y1562" s="4">
        <v>1999.139770507812</v>
      </c>
      <c r="Z1562" s="4">
        <v>567.6776733398438</v>
      </c>
      <c r="AA1562" s="4">
        <v>101.587272644043</v>
      </c>
      <c r="AB1562" s="4">
        <v>6.562870025634766</v>
      </c>
      <c r="AC1562" s="4">
        <v>0.3332166969776154</v>
      </c>
      <c r="AD1562" s="4">
        <v>0.02721798233687878</v>
      </c>
      <c r="AE1562" s="4">
        <v>0.01974345929920673</v>
      </c>
      <c r="AF1562" s="4">
        <v>0.03925187140703201</v>
      </c>
      <c r="AG1562" s="4">
        <v>0.02199532464146614</v>
      </c>
      <c r="AH1562" s="4">
        <v>0.6666666865348816</v>
      </c>
      <c r="AI1562" s="4">
        <v>-0.2195652425289154</v>
      </c>
      <c r="AJ1562" s="4">
        <v>2.737391471862793</v>
      </c>
      <c r="AK1562" s="4">
        <v>1</v>
      </c>
      <c r="AL1562" s="4">
        <v>0</v>
      </c>
      <c r="AM1562" s="4">
        <v>0.1599999964237213</v>
      </c>
      <c r="AN1562" s="4">
        <v>111115</v>
      </c>
      <c r="AO1562" s="4">
        <f>X1562*0.000001/(K1562*0.0001)</f>
        <v>0.8323951212565103</v>
      </c>
      <c r="AP1562" s="4">
        <f>(U1562-T1562)/(1000-U1562)*AO1562</f>
        <v>0.004849280390956239</v>
      </c>
      <c r="AQ1562" s="4">
        <f>(P1562+273.15)</f>
        <v>298.2988952636719</v>
      </c>
      <c r="AR1562" s="4">
        <f>(O1562+273.15)</f>
        <v>296.4160274505615</v>
      </c>
      <c r="AS1562" s="4">
        <f>(Y1562*AK1562+Z1562*AL1562)*AM1562</f>
        <v>319.862356131769</v>
      </c>
      <c r="AT1562" s="4">
        <f>((AS1562+0.00000010773*(AR1562^4-AQ1562^4))-AP1562*44100)/(L1562*0.92*2*29.3+0.00000043092*AQ1562^3)</f>
        <v>0.9623009473554209</v>
      </c>
      <c r="AU1562" s="4">
        <f>0.61365*EXP(17.502*J1562/(240.97+J1562))</f>
        <v>3.20801330806927</v>
      </c>
      <c r="AV1562" s="4">
        <f>AU1562*1000/AA1562</f>
        <v>31.57888999845481</v>
      </c>
      <c r="AW1562" s="4">
        <f>(AV1562-U1562)</f>
        <v>11.58975234891867</v>
      </c>
      <c r="AX1562" s="4">
        <f>IF(D1562,P1562,(O1562+P1562)/2)</f>
        <v>24.2074613571167</v>
      </c>
      <c r="AY1562" s="4">
        <f>0.61365*EXP(17.502*AX1562/(240.97+AX1562))</f>
        <v>3.032502400634101</v>
      </c>
      <c r="AZ1562" s="4">
        <f>IF(AW1562&lt;&gt;0,(1000-(AV1562+U1562)/2)/AW1562*AP1562,0)</f>
        <v>0.4076227287773035</v>
      </c>
      <c r="BA1562" s="4">
        <f>U1562*AA1562/1000</f>
        <v>2.030641976322731</v>
      </c>
      <c r="BB1562" s="4">
        <f>(AY1562-BA1562)</f>
        <v>1.001860424311369</v>
      </c>
      <c r="BC1562" s="4">
        <f>1/(1.6/F1562+1.37/N1562)</f>
        <v>0.2601313160037365</v>
      </c>
      <c r="BD1562" s="3">
        <f>G1562*AA1562*0.001</f>
      </c>
      <c r="BE1562" s="3">
        <f>G1562/S1562</f>
      </c>
      <c r="BF1562" s="4">
        <f>(1-AP1562*AA1562/AU1562/F1562)*100</f>
        <v>67.73477921691695</v>
      </c>
      <c r="BG1562" s="3">
        <f>(S1562-E1562/(N1562/1.35))</f>
      </c>
      <c r="BH1562" s="3">
        <f>E1562*BF1562/100/BG1562</f>
      </c>
    </row>
    <row r="1563" ht="16" customHeight="1">
      <c r="A1563" s="4">
        <v>1451</v>
      </c>
      <c r="B1563" t="s" s="2">
        <v>1603</v>
      </c>
      <c r="C1563" s="4">
        <v>8374.500030722469</v>
      </c>
      <c r="D1563" s="4">
        <v>0</v>
      </c>
      <c r="E1563" s="3">
        <f>(R1563-#REF!*(1000-T1563)/(1000-U1563))*AO1563</f>
      </c>
      <c r="F1563" s="4">
        <f>IF(AZ1563&lt;&gt;0,1/(1/AZ1563-1/N1563),0)</f>
        <v>0.4805194057983541</v>
      </c>
      <c r="G1563" s="3">
        <f>((BC1563-AP1563/2)*S1563-E1563)/(BC1563+AP1563/2)</f>
      </c>
      <c r="H1563" s="4">
        <f>AP1563*1000</f>
        <v>4.868626702330933</v>
      </c>
      <c r="I1563" s="4">
        <f>(AU1563-BA1563)</f>
        <v>1.172390593422456</v>
      </c>
      <c r="J1563" s="4">
        <f>(P1563+AT1563*D1563)</f>
        <v>25.13952827453613</v>
      </c>
      <c r="K1563" s="4">
        <v>6</v>
      </c>
      <c r="L1563" s="4">
        <f>(K1563*AI1563+AJ1563)</f>
        <v>1.420000016689301</v>
      </c>
      <c r="M1563" s="4">
        <v>1</v>
      </c>
      <c r="N1563" s="4">
        <f>L1563*(M1563+1)*(M1563+1)/(M1563*M1563+1)</f>
        <v>2.840000033378601</v>
      </c>
      <c r="O1563" s="4">
        <v>23.26650047302246</v>
      </c>
      <c r="P1563" s="4">
        <v>25.13952827453613</v>
      </c>
      <c r="Q1563" s="4">
        <v>22.04733085632324</v>
      </c>
      <c r="R1563" s="4">
        <v>400.2784118652344</v>
      </c>
      <c r="S1563" s="4">
        <v>372.6556701660156</v>
      </c>
      <c r="T1563" s="4">
        <v>14.28909587860107</v>
      </c>
      <c r="U1563" s="4">
        <v>20.02066230773926</v>
      </c>
      <c r="V1563" s="4">
        <v>50.64967727661133</v>
      </c>
      <c r="W1563" s="4">
        <v>70.95277404785156</v>
      </c>
      <c r="X1563" s="4">
        <v>499.460693359375</v>
      </c>
      <c r="Y1563" s="4">
        <v>1998.892333984375</v>
      </c>
      <c r="Z1563" s="4">
        <v>558.3991088867188</v>
      </c>
      <c r="AA1563" s="4">
        <v>101.5867309570312</v>
      </c>
      <c r="AB1563" s="4">
        <v>6.562870025634766</v>
      </c>
      <c r="AC1563" s="4">
        <v>0.3332166969776154</v>
      </c>
      <c r="AD1563" s="4">
        <v>0.02721798233687878</v>
      </c>
      <c r="AE1563" s="4">
        <v>0.01974345929920673</v>
      </c>
      <c r="AF1563" s="4">
        <v>0.03925187140703201</v>
      </c>
      <c r="AG1563" s="4">
        <v>0.02199532464146614</v>
      </c>
      <c r="AH1563" s="4">
        <v>1</v>
      </c>
      <c r="AI1563" s="4">
        <v>-0.2195652425289154</v>
      </c>
      <c r="AJ1563" s="4">
        <v>2.737391471862793</v>
      </c>
      <c r="AK1563" s="4">
        <v>1</v>
      </c>
      <c r="AL1563" s="4">
        <v>0</v>
      </c>
      <c r="AM1563" s="4">
        <v>0.1599999964237213</v>
      </c>
      <c r="AN1563" s="4">
        <v>111125</v>
      </c>
      <c r="AO1563" s="4">
        <f>X1563*0.000001/(K1563*0.0001)</f>
        <v>0.8324344889322915</v>
      </c>
      <c r="AP1563" s="4">
        <f>(U1563-T1563)/(1000-U1563)*AO1563</f>
        <v>0.004868626702330933</v>
      </c>
      <c r="AQ1563" s="4">
        <f>(P1563+273.15)</f>
        <v>298.2895282745361</v>
      </c>
      <c r="AR1563" s="4">
        <f>(O1563+273.15)</f>
        <v>296.4165004730224</v>
      </c>
      <c r="AS1563" s="4">
        <f>(Y1563*AK1563+Z1563*AL1563)*AM1563</f>
        <v>319.8227662889039</v>
      </c>
      <c r="AT1563" s="4">
        <f>((AS1563+0.00000010773*(AR1563^4-AQ1563^4))-AP1563*44100)/(L1563*0.92*2*29.3+0.00000043092*AQ1563^3)</f>
        <v>0.9534446684322744</v>
      </c>
      <c r="AU1563" s="4">
        <f>0.61365*EXP(17.502*J1563/(240.97+J1563))</f>
        <v>3.20622422886034</v>
      </c>
      <c r="AV1563" s="4">
        <f>AU1563*1000/AA1563</f>
        <v>31.56144703796499</v>
      </c>
      <c r="AW1563" s="4">
        <f>(AV1563-U1563)</f>
        <v>11.54078473022573</v>
      </c>
      <c r="AX1563" s="4">
        <f>IF(D1563,P1563,(O1563+P1563)/2)</f>
        <v>24.2030143737793</v>
      </c>
      <c r="AY1563" s="4">
        <f>0.61365*EXP(17.502*AX1563/(240.97+AX1563))</f>
        <v>3.031693689424356</v>
      </c>
      <c r="AZ1563" s="4">
        <f>IF(AW1563&lt;&gt;0,(1000-(AV1563+U1563)/2)/AW1563*AP1563,0)</f>
        <v>0.4109824241368236</v>
      </c>
      <c r="BA1563" s="4">
        <f>U1563*AA1563/1000</f>
        <v>2.033833635437885</v>
      </c>
      <c r="BB1563" s="4">
        <f>(AY1563-BA1563)</f>
        <v>0.997860053986471</v>
      </c>
      <c r="BC1563" s="4">
        <f>1/(1.6/F1563+1.37/N1563)</f>
        <v>0.2623209109935269</v>
      </c>
      <c r="BD1563" s="3">
        <f>G1563*AA1563*0.001</f>
      </c>
      <c r="BE1563" s="3">
        <f>G1563/S1563</f>
      </c>
      <c r="BF1563" s="4">
        <f>(1-AP1563*AA1563/AU1563/F1563)*100</f>
        <v>67.89751596492387</v>
      </c>
      <c r="BG1563" s="3">
        <f>(S1563-E1563/(N1563/1.35))</f>
      </c>
      <c r="BH1563" s="3">
        <f>E1563*BF1563/100/BG1563</f>
      </c>
    </row>
    <row r="1564" ht="16" customHeight="1">
      <c r="A1564" s="4">
        <v>1452</v>
      </c>
      <c r="B1564" t="s" s="2">
        <v>1604</v>
      </c>
      <c r="C1564" s="4">
        <v>8380.000030599535</v>
      </c>
      <c r="D1564" s="4">
        <v>0</v>
      </c>
      <c r="E1564" s="3">
        <f>(R1564-#REF!*(1000-T1564)/(1000-U1564))*AO1564</f>
      </c>
      <c r="F1564" s="4">
        <f>IF(AZ1564&lt;&gt;0,1/(1/AZ1564-1/N1564),0)</f>
        <v>0.4869922841785008</v>
      </c>
      <c r="G1564" s="3">
        <f>((BC1564-AP1564/2)*S1564-E1564)/(BC1564+AP1564/2)</f>
      </c>
      <c r="H1564" s="4">
        <f>AP1564*1000</f>
        <v>4.885508751674583</v>
      </c>
      <c r="I1564" s="4">
        <f>(AU1564-BA1564)</f>
        <v>1.163095035801061</v>
      </c>
      <c r="J1564" s="4">
        <f>(P1564+AT1564*D1564)</f>
        <v>25.10695266723633</v>
      </c>
      <c r="K1564" s="4">
        <v>6</v>
      </c>
      <c r="L1564" s="4">
        <f>(K1564*AI1564+AJ1564)</f>
        <v>1.420000016689301</v>
      </c>
      <c r="M1564" s="4">
        <v>1</v>
      </c>
      <c r="N1564" s="4">
        <f>L1564*(M1564+1)*(M1564+1)/(M1564*M1564+1)</f>
        <v>2.840000033378601</v>
      </c>
      <c r="O1564" s="4">
        <v>23.2646656036377</v>
      </c>
      <c r="P1564" s="4">
        <v>25.10695266723633</v>
      </c>
      <c r="Q1564" s="4">
        <v>22.02337265014648</v>
      </c>
      <c r="R1564" s="4">
        <v>414.4781188964844</v>
      </c>
      <c r="S1564" s="4">
        <v>375.844482421875</v>
      </c>
      <c r="T1564" s="4">
        <v>14.29977989196777</v>
      </c>
      <c r="U1564" s="4">
        <v>20.05107307434082</v>
      </c>
      <c r="V1564" s="4">
        <v>50.69163513183594</v>
      </c>
      <c r="W1564" s="4">
        <v>71.06850433349609</v>
      </c>
      <c r="X1564" s="4">
        <v>499.4580078125</v>
      </c>
      <c r="Y1564" s="4">
        <v>1998.655639648438</v>
      </c>
      <c r="Z1564" s="4">
        <v>542.3143920898438</v>
      </c>
      <c r="AA1564" s="4">
        <v>101.5862884521484</v>
      </c>
      <c r="AB1564" s="4">
        <v>6.562870025634766</v>
      </c>
      <c r="AC1564" s="4">
        <v>0.3332166969776154</v>
      </c>
      <c r="AD1564" s="4">
        <v>0.02721798233687878</v>
      </c>
      <c r="AE1564" s="4">
        <v>0.01974345929920673</v>
      </c>
      <c r="AF1564" s="4">
        <v>0.03925187140703201</v>
      </c>
      <c r="AG1564" s="4">
        <v>0.02199532464146614</v>
      </c>
      <c r="AH1564" s="4">
        <v>0.6666666865348816</v>
      </c>
      <c r="AI1564" s="4">
        <v>-0.2195652425289154</v>
      </c>
      <c r="AJ1564" s="4">
        <v>2.737391471862793</v>
      </c>
      <c r="AK1564" s="4">
        <v>1</v>
      </c>
      <c r="AL1564" s="4">
        <v>0</v>
      </c>
      <c r="AM1564" s="4">
        <v>0.1599999964237213</v>
      </c>
      <c r="AN1564" s="4">
        <v>111125</v>
      </c>
      <c r="AO1564" s="4">
        <f>X1564*0.000001/(K1564*0.0001)</f>
        <v>0.8324300130208332</v>
      </c>
      <c r="AP1564" s="4">
        <f>(U1564-T1564)/(1000-U1564)*AO1564</f>
        <v>0.004885508751674583</v>
      </c>
      <c r="AQ1564" s="4">
        <f>(P1564+273.15)</f>
        <v>298.2569526672363</v>
      </c>
      <c r="AR1564" s="4">
        <f>(O1564+273.15)</f>
        <v>296.4146656036377</v>
      </c>
      <c r="AS1564" s="4">
        <f>(Y1564*AK1564+Z1564*AL1564)*AM1564</f>
        <v>319.7848951960004</v>
      </c>
      <c r="AT1564" s="4">
        <f>((AS1564+0.00000010773*(AR1564^4-AQ1564^4))-AP1564*44100)/(L1564*0.92*2*29.3+0.00000043092*AQ1564^3)</f>
        <v>0.9485930592762452</v>
      </c>
      <c r="AU1564" s="4">
        <f>0.61365*EXP(17.502*J1564/(240.97+J1564))</f>
        <v>3.200009128906154</v>
      </c>
      <c r="AV1564" s="4">
        <f>AU1564*1000/AA1564</f>
        <v>31.5004040177479</v>
      </c>
      <c r="AW1564" s="4">
        <f>(AV1564-U1564)</f>
        <v>11.44933094340708</v>
      </c>
      <c r="AX1564" s="4">
        <f>IF(D1564,P1564,(O1564+P1564)/2)</f>
        <v>24.18580913543701</v>
      </c>
      <c r="AY1564" s="4">
        <f>0.61365*EXP(17.502*AX1564/(240.97+AX1564))</f>
        <v>3.028566586893238</v>
      </c>
      <c r="AZ1564" s="4">
        <f>IF(AW1564&lt;&gt;0,(1000-(AV1564+U1564)/2)/AW1564*AP1564,0)</f>
        <v>0.4157082347390559</v>
      </c>
      <c r="BA1564" s="4">
        <f>U1564*AA1564/1000</f>
        <v>2.036914093105093</v>
      </c>
      <c r="BB1564" s="4">
        <f>(AY1564-BA1564)</f>
        <v>0.9916524937881448</v>
      </c>
      <c r="BC1564" s="4">
        <f>1/(1.6/F1564+1.37/N1564)</f>
        <v>0.2654021240115556</v>
      </c>
      <c r="BD1564" s="3">
        <f>G1564*AA1564*0.001</f>
      </c>
      <c r="BE1564" s="3">
        <f>G1564/S1564</f>
      </c>
      <c r="BF1564" s="4">
        <f>(1-AP1564*AA1564/AU1564/F1564)*100</f>
        <v>68.15277536390678</v>
      </c>
      <c r="BG1564" s="3">
        <f>(S1564-E1564/(N1564/1.35))</f>
      </c>
      <c r="BH1564" s="3">
        <f>E1564*BF1564/100/BG1564</f>
      </c>
    </row>
    <row r="1565" ht="16" customHeight="1">
      <c r="A1565" s="4">
        <v>1453</v>
      </c>
      <c r="B1565" t="s" s="2">
        <v>1605</v>
      </c>
      <c r="C1565" s="4">
        <v>8385.000030487776</v>
      </c>
      <c r="D1565" s="4">
        <v>0</v>
      </c>
      <c r="E1565" s="3">
        <f>(R1565-#REF!*(1000-T1565)/(1000-U1565))*AO1565</f>
      </c>
      <c r="F1565" s="4">
        <f>IF(AZ1565&lt;&gt;0,1/(1/AZ1565-1/N1565),0)</f>
        <v>0.4921815135827364</v>
      </c>
      <c r="G1565" s="3">
        <f>((BC1565-AP1565/2)*S1565-E1565)/(BC1565+AP1565/2)</f>
      </c>
      <c r="H1565" s="4">
        <f>AP1565*1000</f>
        <v>4.900148309510342</v>
      </c>
      <c r="I1565" s="4">
        <f>(AU1565-BA1565)</f>
        <v>1.156085661547603</v>
      </c>
      <c r="J1565" s="4">
        <f>(P1565+AT1565*D1565)</f>
        <v>25.08414840698242</v>
      </c>
      <c r="K1565" s="4">
        <v>6</v>
      </c>
      <c r="L1565" s="4">
        <f>(K1565*AI1565+AJ1565)</f>
        <v>1.420000016689301</v>
      </c>
      <c r="M1565" s="4">
        <v>1</v>
      </c>
      <c r="N1565" s="4">
        <f>L1565*(M1565+1)*(M1565+1)/(M1565*M1565+1)</f>
        <v>2.840000033378601</v>
      </c>
      <c r="O1565" s="4">
        <v>23.25527763366699</v>
      </c>
      <c r="P1565" s="4">
        <v>25.08414840698242</v>
      </c>
      <c r="Q1565" s="4">
        <v>21.96731948852539</v>
      </c>
      <c r="R1565" s="4">
        <v>458.2650451660156</v>
      </c>
      <c r="S1565" s="4">
        <v>393.2155151367188</v>
      </c>
      <c r="T1565" s="4">
        <v>14.30888366699219</v>
      </c>
      <c r="U1565" s="4">
        <v>20.077392578125</v>
      </c>
      <c r="V1565" s="4">
        <v>50.74797821044922</v>
      </c>
      <c r="W1565" s="4">
        <v>71.19717407226562</v>
      </c>
      <c r="X1565" s="4">
        <v>499.4461669921875</v>
      </c>
      <c r="Y1565" s="4">
        <v>1998.673828125</v>
      </c>
      <c r="Z1565" s="4">
        <v>513.9931030273438</v>
      </c>
      <c r="AA1565" s="4">
        <v>101.5858459472656</v>
      </c>
      <c r="AB1565" s="4">
        <v>6.562870025634766</v>
      </c>
      <c r="AC1565" s="4">
        <v>0.3332166969776154</v>
      </c>
      <c r="AD1565" s="4">
        <v>0.02721798233687878</v>
      </c>
      <c r="AE1565" s="4">
        <v>0.01974345929920673</v>
      </c>
      <c r="AF1565" s="4">
        <v>0.03925187140703201</v>
      </c>
      <c r="AG1565" s="4">
        <v>0.02199532464146614</v>
      </c>
      <c r="AH1565" s="4">
        <v>0.6666666865348816</v>
      </c>
      <c r="AI1565" s="4">
        <v>-0.2195652425289154</v>
      </c>
      <c r="AJ1565" s="4">
        <v>2.737391471862793</v>
      </c>
      <c r="AK1565" s="4">
        <v>1</v>
      </c>
      <c r="AL1565" s="4">
        <v>0</v>
      </c>
      <c r="AM1565" s="4">
        <v>0.1599999964237213</v>
      </c>
      <c r="AN1565" s="4">
        <v>111115</v>
      </c>
      <c r="AO1565" s="4">
        <f>X1565*0.000001/(K1565*0.0001)</f>
        <v>0.8324102783203124</v>
      </c>
      <c r="AP1565" s="4">
        <f>(U1565-T1565)/(1000-U1565)*AO1565</f>
        <v>0.004900148309510342</v>
      </c>
      <c r="AQ1565" s="4">
        <f>(P1565+273.15)</f>
        <v>298.2341484069824</v>
      </c>
      <c r="AR1565" s="4">
        <f>(O1565+273.15)</f>
        <v>296.405277633667</v>
      </c>
      <c r="AS1565" s="4">
        <f>(Y1565*AK1565+Z1565*AL1565)*AM1565</f>
        <v>319.7878053521854</v>
      </c>
      <c r="AT1565" s="4">
        <f>((AS1565+0.00000010773*(AR1565^4-AQ1565^4))-AP1565*44100)/(L1565*0.92*2*29.3+0.00000043092*AQ1565^3)</f>
        <v>0.9430823448301728</v>
      </c>
      <c r="AU1565" s="4">
        <f>0.61365*EXP(17.502*J1565/(240.97+J1565))</f>
        <v>3.195664571011783</v>
      </c>
      <c r="AV1565" s="4">
        <f>AU1565*1000/AA1565</f>
        <v>31.457773877974</v>
      </c>
      <c r="AW1565" s="4">
        <f>(AV1565-U1565)</f>
        <v>11.380381299849</v>
      </c>
      <c r="AX1565" s="4">
        <f>IF(D1565,P1565,(O1565+P1565)/2)</f>
        <v>24.16971302032471</v>
      </c>
      <c r="AY1565" s="4">
        <f>0.61365*EXP(17.502*AX1565/(240.97+AX1565))</f>
        <v>3.025643624248596</v>
      </c>
      <c r="AZ1565" s="4">
        <f>IF(AW1565&lt;&gt;0,(1000-(AV1565+U1565)/2)/AW1565*AP1565,0)</f>
        <v>0.4194836011495144</v>
      </c>
      <c r="BA1565" s="4">
        <f>U1565*AA1565/1000</f>
        <v>2.039578909464181</v>
      </c>
      <c r="BB1565" s="4">
        <f>(AY1565-BA1565)</f>
        <v>0.986064714784415</v>
      </c>
      <c r="BC1565" s="4">
        <f>1/(1.6/F1565+1.37/N1565)</f>
        <v>0.2678647326981303</v>
      </c>
      <c r="BD1565" s="3">
        <f>G1565*AA1565*0.001</f>
      </c>
      <c r="BE1565" s="3">
        <f>G1565/S1565</f>
      </c>
      <c r="BF1565" s="4">
        <f>(1-AP1565*AA1565/AU1565/F1565)*100</f>
        <v>68.35129524805239</v>
      </c>
      <c r="BG1565" s="3">
        <f>(S1565-E1565/(N1565/1.35))</f>
      </c>
      <c r="BH1565" s="3">
        <f>E1565*BF1565/100/BG1565</f>
      </c>
    </row>
    <row r="1566" ht="16" customHeight="1">
      <c r="A1566" s="4">
        <v>1454</v>
      </c>
      <c r="B1566" t="s" s="2">
        <v>1606</v>
      </c>
      <c r="C1566" s="4">
        <v>8390.000030376017</v>
      </c>
      <c r="D1566" s="4">
        <v>0</v>
      </c>
      <c r="E1566" s="3">
        <f>(R1566-#REF!*(1000-T1566)/(1000-U1566))*AO1566</f>
      </c>
      <c r="F1566" s="4">
        <f>IF(AZ1566&lt;&gt;0,1/(1/AZ1566-1/N1566),0)</f>
        <v>0.4952539358536751</v>
      </c>
      <c r="G1566" s="3">
        <f>((BC1566-AP1566/2)*S1566-E1566)/(BC1566+AP1566/2)</f>
      </c>
      <c r="H1566" s="4">
        <f>AP1566*1000</f>
        <v>4.913513168850233</v>
      </c>
      <c r="I1566" s="4">
        <f>(AU1566-BA1566)</f>
        <v>1.153092896940963</v>
      </c>
      <c r="J1566" s="4">
        <f>(P1566+AT1566*D1566)</f>
        <v>25.08190727233887</v>
      </c>
      <c r="K1566" s="4">
        <v>6</v>
      </c>
      <c r="L1566" s="4">
        <f>(K1566*AI1566+AJ1566)</f>
        <v>1.420000016689301</v>
      </c>
      <c r="M1566" s="4">
        <v>1</v>
      </c>
      <c r="N1566" s="4">
        <f>L1566*(M1566+1)*(M1566+1)/(M1566*M1566+1)</f>
        <v>2.840000033378601</v>
      </c>
      <c r="O1566" s="4">
        <v>23.23591232299805</v>
      </c>
      <c r="P1566" s="4">
        <v>25.08190727233887</v>
      </c>
      <c r="Q1566" s="4">
        <v>21.90224075317383</v>
      </c>
      <c r="R1566" s="4">
        <v>528.3092041015625</v>
      </c>
      <c r="S1566" s="4">
        <v>432.8611450195312</v>
      </c>
      <c r="T1566" s="4">
        <v>14.31835842132568</v>
      </c>
      <c r="U1566" s="4">
        <v>20.10272216796875</v>
      </c>
      <c r="V1566" s="4">
        <v>50.83524703979492</v>
      </c>
      <c r="W1566" s="4">
        <v>71.36223602294922</v>
      </c>
      <c r="X1566" s="4">
        <v>499.4227600097656</v>
      </c>
      <c r="Y1566" s="4">
        <v>1998.713623046875</v>
      </c>
      <c r="Z1566" s="4">
        <v>482.1515808105469</v>
      </c>
      <c r="AA1566" s="4">
        <v>101.5854949951172</v>
      </c>
      <c r="AB1566" s="4">
        <v>6.562870025634766</v>
      </c>
      <c r="AC1566" s="4">
        <v>0.3332166969776154</v>
      </c>
      <c r="AD1566" s="4">
        <v>0.02721798233687878</v>
      </c>
      <c r="AE1566" s="4">
        <v>0.01974345929920673</v>
      </c>
      <c r="AF1566" s="4">
        <v>0.03925187140703201</v>
      </c>
      <c r="AG1566" s="4">
        <v>0.02199532464146614</v>
      </c>
      <c r="AH1566" s="4">
        <v>0.6666666865348816</v>
      </c>
      <c r="AI1566" s="4">
        <v>-0.2195652425289154</v>
      </c>
      <c r="AJ1566" s="4">
        <v>2.737391471862793</v>
      </c>
      <c r="AK1566" s="4">
        <v>1</v>
      </c>
      <c r="AL1566" s="4">
        <v>0</v>
      </c>
      <c r="AM1566" s="4">
        <v>0.1599999964237213</v>
      </c>
      <c r="AN1566" s="4">
        <v>111115</v>
      </c>
      <c r="AO1566" s="4">
        <f>X1566*0.000001/(K1566*0.0001)</f>
        <v>0.8323712666829427</v>
      </c>
      <c r="AP1566" s="4">
        <f>(U1566-T1566)/(1000-U1566)*AO1566</f>
        <v>0.004913513168850234</v>
      </c>
      <c r="AQ1566" s="4">
        <f>(P1566+273.15)</f>
        <v>298.2319072723388</v>
      </c>
      <c r="AR1566" s="4">
        <f>(O1566+273.15)</f>
        <v>296.385912322998</v>
      </c>
      <c r="AS1566" s="4">
        <f>(Y1566*AK1566+Z1566*AL1566)*AM1566</f>
        <v>319.7941725395431</v>
      </c>
      <c r="AT1566" s="4">
        <f>((AS1566+0.00000010773*(AR1566^4-AQ1566^4))-AP1566*44100)/(L1566*0.92*2*29.3+0.00000043092*AQ1566^3)</f>
        <v>0.9342803004705297</v>
      </c>
      <c r="AU1566" s="4">
        <f>0.61365*EXP(17.502*J1566/(240.97+J1566))</f>
        <v>3.195237879123384</v>
      </c>
      <c r="AV1566" s="4">
        <f>AU1566*1000/AA1566</f>
        <v>31.45368223363942</v>
      </c>
      <c r="AW1566" s="4">
        <f>(AV1566-U1566)</f>
        <v>11.35096006567067</v>
      </c>
      <c r="AX1566" s="4">
        <f>IF(D1566,P1566,(O1566+P1566)/2)</f>
        <v>24.15890979766846</v>
      </c>
      <c r="AY1566" s="4">
        <f>0.61365*EXP(17.502*AX1566/(240.97+AX1566))</f>
        <v>3.023683204113883</v>
      </c>
      <c r="AZ1566" s="4">
        <f>IF(AW1566&lt;&gt;0,(1000-(AV1566+U1566)/2)/AW1566*AP1566,0)</f>
        <v>0.4217133709548003</v>
      </c>
      <c r="BA1566" s="4">
        <f>U1566*AA1566/1000</f>
        <v>2.042144982182421</v>
      </c>
      <c r="BB1566" s="4">
        <f>(AY1566-BA1566)</f>
        <v>0.9815382219314626</v>
      </c>
      <c r="BC1566" s="4">
        <f>1/(1.6/F1566+1.37/N1566)</f>
        <v>0.2693196261686319</v>
      </c>
      <c r="BD1566" s="3">
        <f>G1566*AA1566*0.001</f>
      </c>
      <c r="BE1566" s="3">
        <f>G1566/S1566</f>
      </c>
      <c r="BF1566" s="4">
        <f>(1-AP1566*AA1566/AU1566/F1566)*100</f>
        <v>68.45774824142607</v>
      </c>
      <c r="BG1566" s="3">
        <f>(S1566-E1566/(N1566/1.35))</f>
      </c>
      <c r="BH1566" s="3">
        <f>E1566*BF1566/100/BG1566</f>
      </c>
    </row>
    <row r="1567" ht="16" customHeight="1">
      <c r="A1567" s="4">
        <v>1455</v>
      </c>
      <c r="B1567" t="s" s="2">
        <v>1607</v>
      </c>
      <c r="C1567" s="4">
        <v>8395.500030253083</v>
      </c>
      <c r="D1567" s="4">
        <v>0</v>
      </c>
      <c r="E1567" s="3">
        <f>(R1567-#REF!*(1000-T1567)/(1000-U1567))*AO1567</f>
      </c>
      <c r="F1567" s="4">
        <f>IF(AZ1567&lt;&gt;0,1/(1/AZ1567-1/N1567),0)</f>
        <v>0.4966279438887646</v>
      </c>
      <c r="G1567" s="3">
        <f>((BC1567-AP1567/2)*S1567-E1567)/(BC1567+AP1567/2)</f>
      </c>
      <c r="H1567" s="4">
        <f>AP1567*1000</f>
        <v>4.929201945243575</v>
      </c>
      <c r="I1567" s="4">
        <f>(AU1567-BA1567)</f>
        <v>1.154007925608893</v>
      </c>
      <c r="J1567" s="4">
        <f>(P1567+AT1567*D1567)</f>
        <v>25.10183334350586</v>
      </c>
      <c r="K1567" s="4">
        <v>6</v>
      </c>
      <c r="L1567" s="4">
        <f>(K1567*AI1567+AJ1567)</f>
        <v>1.420000016689301</v>
      </c>
      <c r="M1567" s="4">
        <v>1</v>
      </c>
      <c r="N1567" s="4">
        <f>L1567*(M1567+1)*(M1567+1)/(M1567*M1567+1)</f>
        <v>2.840000033378601</v>
      </c>
      <c r="O1567" s="4">
        <v>23.20896530151367</v>
      </c>
      <c r="P1567" s="4">
        <v>25.10183334350586</v>
      </c>
      <c r="Q1567" s="4">
        <v>21.86345863342285</v>
      </c>
      <c r="R1567" s="4">
        <v>596.1473388671875</v>
      </c>
      <c r="S1567" s="4">
        <v>492.3961791992188</v>
      </c>
      <c r="T1567" s="4">
        <v>14.32846260070801</v>
      </c>
      <c r="U1567" s="4">
        <v>20.13112258911133</v>
      </c>
      <c r="V1567" s="4">
        <v>50.95110321044922</v>
      </c>
      <c r="W1567" s="4">
        <v>71.57462310791016</v>
      </c>
      <c r="X1567" s="4">
        <v>499.4231872558594</v>
      </c>
      <c r="Y1567" s="4">
        <v>1998.747192382812</v>
      </c>
      <c r="Z1567" s="4">
        <v>460.5908203125</v>
      </c>
      <c r="AA1567" s="4">
        <v>101.5852661132812</v>
      </c>
      <c r="AB1567" s="4">
        <v>6.562870025634766</v>
      </c>
      <c r="AC1567" s="4">
        <v>0.3332166969776154</v>
      </c>
      <c r="AD1567" s="4">
        <v>0.02721798233687878</v>
      </c>
      <c r="AE1567" s="4">
        <v>0.01974345929920673</v>
      </c>
      <c r="AF1567" s="4">
        <v>0.03925187140703201</v>
      </c>
      <c r="AG1567" s="4">
        <v>0.02199532464146614</v>
      </c>
      <c r="AH1567" s="4">
        <v>0.6666666865348816</v>
      </c>
      <c r="AI1567" s="4">
        <v>-0.2195652425289154</v>
      </c>
      <c r="AJ1567" s="4">
        <v>2.737391471862793</v>
      </c>
      <c r="AK1567" s="4">
        <v>1</v>
      </c>
      <c r="AL1567" s="4">
        <v>0</v>
      </c>
      <c r="AM1567" s="4">
        <v>0.1599999964237213</v>
      </c>
      <c r="AN1567" s="4">
        <v>111115</v>
      </c>
      <c r="AO1567" s="4">
        <f>X1567*0.000001/(K1567*0.0001)</f>
        <v>0.8323719787597655</v>
      </c>
      <c r="AP1567" s="4">
        <f>(U1567-T1567)/(1000-U1567)*AO1567</f>
        <v>0.004929201945243575</v>
      </c>
      <c r="AQ1567" s="4">
        <f>(P1567+273.15)</f>
        <v>298.2518333435058</v>
      </c>
      <c r="AR1567" s="4">
        <f>(O1567+273.15)</f>
        <v>296.3589653015136</v>
      </c>
      <c r="AS1567" s="4">
        <f>(Y1567*AK1567+Z1567*AL1567)*AM1567</f>
        <v>319.799543633173</v>
      </c>
      <c r="AT1567" s="4">
        <f>((AS1567+0.00000010773*(AR1567^4-AQ1567^4))-AP1567*44100)/(L1567*0.92*2*29.3+0.00000043092*AQ1567^3)</f>
        <v>0.9204293013221715</v>
      </c>
      <c r="AU1567" s="4">
        <f>0.61365*EXP(17.502*J1567/(240.97+J1567))</f>
        <v>3.199033370982855</v>
      </c>
      <c r="AV1567" s="4">
        <f>AU1567*1000/AA1567</f>
        <v>31.49111572356863</v>
      </c>
      <c r="AW1567" s="4">
        <f>(AV1567-U1567)</f>
        <v>11.3599931344573</v>
      </c>
      <c r="AX1567" s="4">
        <f>IF(D1567,P1567,(O1567+P1567)/2)</f>
        <v>24.15539932250977</v>
      </c>
      <c r="AY1567" s="4">
        <f>0.61365*EXP(17.502*AX1567/(240.97+AX1567))</f>
        <v>3.023046410511537</v>
      </c>
      <c r="AZ1567" s="4">
        <f>IF(AW1567&lt;&gt;0,(1000-(AV1567+U1567)/2)/AW1567*AP1567,0)</f>
        <v>0.4227092102656129</v>
      </c>
      <c r="BA1567" s="4">
        <f>U1567*AA1567/1000</f>
        <v>2.045025445373962</v>
      </c>
      <c r="BB1567" s="4">
        <f>(AY1567-BA1567)</f>
        <v>0.9780209651375755</v>
      </c>
      <c r="BC1567" s="4">
        <f>1/(1.6/F1567+1.37/N1567)</f>
        <v>0.2699695057340948</v>
      </c>
      <c r="BD1567" s="3">
        <f>G1567*AA1567*0.001</f>
      </c>
      <c r="BE1567" s="3">
        <f>G1567/S1567</f>
      </c>
      <c r="BF1567" s="4">
        <f>(1-AP1567*AA1567/AU1567/F1567)*100</f>
        <v>68.48209001362417</v>
      </c>
      <c r="BG1567" s="3">
        <f>(S1567-E1567/(N1567/1.35))</f>
      </c>
      <c r="BH1567" s="3">
        <f>E1567*BF1567/100/BG1567</f>
      </c>
    </row>
    <row r="1568" ht="16" customHeight="1">
      <c r="A1568" s="4">
        <v>1456</v>
      </c>
      <c r="B1568" t="s" s="2">
        <v>1608</v>
      </c>
      <c r="C1568" s="4">
        <v>8400.500030141324</v>
      </c>
      <c r="D1568" s="4">
        <v>0</v>
      </c>
      <c r="E1568" s="3">
        <f>(R1568-#REF!*(1000-T1568)/(1000-U1568))*AO1568</f>
      </c>
      <c r="F1568" s="4">
        <f>IF(AZ1568&lt;&gt;0,1/(1/AZ1568-1/N1568),0)</f>
        <v>0.4985708703256917</v>
      </c>
      <c r="G1568" s="3">
        <f>((BC1568-AP1568/2)*S1568-E1568)/(BC1568+AP1568/2)</f>
      </c>
      <c r="H1568" s="4">
        <f>AP1568*1000</f>
        <v>4.942866045223073</v>
      </c>
      <c r="I1568" s="4">
        <f>(AU1568-BA1568)</f>
        <v>1.153340201935434</v>
      </c>
      <c r="J1568" s="4">
        <f>(P1568+AT1568*D1568)</f>
        <v>25.11142349243164</v>
      </c>
      <c r="K1568" s="4">
        <v>6</v>
      </c>
      <c r="L1568" s="4">
        <f>(K1568*AI1568+AJ1568)</f>
        <v>1.420000016689301</v>
      </c>
      <c r="M1568" s="4">
        <v>1</v>
      </c>
      <c r="N1568" s="4">
        <f>L1568*(M1568+1)*(M1568+1)/(M1568*M1568+1)</f>
        <v>2.840000033378601</v>
      </c>
      <c r="O1568" s="4">
        <v>23.1899356842041</v>
      </c>
      <c r="P1568" s="4">
        <v>25.11142349243164</v>
      </c>
      <c r="Q1568" s="4">
        <v>21.86764144897461</v>
      </c>
      <c r="R1568" s="4">
        <v>626.3692626953125</v>
      </c>
      <c r="S1568" s="4">
        <v>538.8297729492188</v>
      </c>
      <c r="T1568" s="4">
        <v>14.33745861053467</v>
      </c>
      <c r="U1568" s="4">
        <v>20.1557445526123</v>
      </c>
      <c r="V1568" s="4">
        <v>51.04382705688477</v>
      </c>
      <c r="W1568" s="4">
        <v>71.74866485595703</v>
      </c>
      <c r="X1568" s="4">
        <v>499.4500732421875</v>
      </c>
      <c r="Y1568" s="4">
        <v>1998.589721679688</v>
      </c>
      <c r="Z1568" s="4">
        <v>462.6136779785156</v>
      </c>
      <c r="AA1568" s="4">
        <v>101.5849990844727</v>
      </c>
      <c r="AB1568" s="4">
        <v>6.562870025634766</v>
      </c>
      <c r="AC1568" s="4">
        <v>0.3332166969776154</v>
      </c>
      <c r="AD1568" s="4">
        <v>0.02721798233687878</v>
      </c>
      <c r="AE1568" s="4">
        <v>0.01974345929920673</v>
      </c>
      <c r="AF1568" s="4">
        <v>0.03925187140703201</v>
      </c>
      <c r="AG1568" s="4">
        <v>0.02199532464146614</v>
      </c>
      <c r="AH1568" s="4">
        <v>0.6666666865348816</v>
      </c>
      <c r="AI1568" s="4">
        <v>-0.2195652425289154</v>
      </c>
      <c r="AJ1568" s="4">
        <v>2.737391471862793</v>
      </c>
      <c r="AK1568" s="4">
        <v>1</v>
      </c>
      <c r="AL1568" s="4">
        <v>0</v>
      </c>
      <c r="AM1568" s="4">
        <v>0.1599999964237213</v>
      </c>
      <c r="AN1568" s="4">
        <v>111115</v>
      </c>
      <c r="AO1568" s="4">
        <f>X1568*0.000001/(K1568*0.0001)</f>
        <v>0.8324167887369791</v>
      </c>
      <c r="AP1568" s="4">
        <f>(U1568-T1568)/(1000-U1568)*AO1568</f>
        <v>0.004942866045223072</v>
      </c>
      <c r="AQ1568" s="4">
        <f>(P1568+273.15)</f>
        <v>298.2614234924316</v>
      </c>
      <c r="AR1568" s="4">
        <f>(O1568+273.15)</f>
        <v>296.3399356842041</v>
      </c>
      <c r="AS1568" s="4">
        <f>(Y1568*AK1568+Z1568*AL1568)*AM1568</f>
        <v>319.7743483212362</v>
      </c>
      <c r="AT1568" s="4">
        <f>((AS1568+0.00000010773*(AR1568^4-AQ1568^4))-AP1568*44100)/(L1568*0.92*2*29.3+0.00000043092*AQ1568^3)</f>
        <v>0.9096112723888656</v>
      </c>
      <c r="AU1568" s="4">
        <f>0.61365*EXP(17.502*J1568/(240.97+J1568))</f>
        <v>3.20086149385942</v>
      </c>
      <c r="AV1568" s="4">
        <f>AU1568*1000/AA1568</f>
        <v>31.50919449433429</v>
      </c>
      <c r="AW1568" s="4">
        <f>(AV1568-U1568)</f>
        <v>11.35344994172198</v>
      </c>
      <c r="AX1568" s="4">
        <f>IF(D1568,P1568,(O1568+P1568)/2)</f>
        <v>24.15067958831787</v>
      </c>
      <c r="AY1568" s="4">
        <f>0.61365*EXP(17.502*AX1568/(240.97+AX1568))</f>
        <v>3.022190444381022</v>
      </c>
      <c r="AZ1568" s="4">
        <f>IF(AW1568&lt;&gt;0,(1000-(AV1568+U1568)/2)/AW1568*AP1568,0)</f>
        <v>0.4241159853144089</v>
      </c>
      <c r="BA1568" s="4">
        <f>U1568*AA1568/1000</f>
        <v>2.047521291923986</v>
      </c>
      <c r="BB1568" s="4">
        <f>(AY1568-BA1568)</f>
        <v>0.9746691524570368</v>
      </c>
      <c r="BC1568" s="4">
        <f>1/(1.6/F1568+1.37/N1568)</f>
        <v>0.2708876739242105</v>
      </c>
      <c r="BD1568" s="3">
        <f>G1568*AA1568*0.001</f>
      </c>
      <c r="BE1568" s="3">
        <f>G1568/S1568</f>
      </c>
      <c r="BF1568" s="4">
        <f>(1-AP1568*AA1568/AU1568/F1568)*100</f>
        <v>68.53594885507476</v>
      </c>
      <c r="BG1568" s="3">
        <f>(S1568-E1568/(N1568/1.35))</f>
      </c>
      <c r="BH1568" s="3">
        <f>E1568*BF1568/100/BG1568</f>
      </c>
    </row>
    <row r="1569" ht="16" customHeight="1">
      <c r="A1569" s="4">
        <v>1457</v>
      </c>
      <c r="B1569" t="s" s="2">
        <v>1609</v>
      </c>
      <c r="C1569" s="4">
        <v>8405.500030029565</v>
      </c>
      <c r="D1569" s="4">
        <v>0</v>
      </c>
      <c r="E1569" s="3">
        <f>(R1569-#REF!*(1000-T1569)/(1000-U1569))*AO1569</f>
      </c>
      <c r="F1569" s="4">
        <f>IF(AZ1569&lt;&gt;0,1/(1/AZ1569-1/N1569),0)</f>
        <v>0.5014510744890904</v>
      </c>
      <c r="G1569" s="3">
        <f>((BC1569-AP1569/2)*S1569-E1569)/(BC1569+AP1569/2)</f>
      </c>
      <c r="H1569" s="4">
        <f>AP1569*1000</f>
        <v>4.955872150659006</v>
      </c>
      <c r="I1569" s="4">
        <f>(AU1569-BA1569)</f>
        <v>1.150709547168311</v>
      </c>
      <c r="J1569" s="4">
        <f>(P1569+AT1569*D1569)</f>
        <v>25.11074638366699</v>
      </c>
      <c r="K1569" s="4">
        <v>6</v>
      </c>
      <c r="L1569" s="4">
        <f>(K1569*AI1569+AJ1569)</f>
        <v>1.420000016689301</v>
      </c>
      <c r="M1569" s="4">
        <v>1</v>
      </c>
      <c r="N1569" s="4">
        <f>L1569*(M1569+1)*(M1569+1)/(M1569*M1569+1)</f>
        <v>2.840000033378601</v>
      </c>
      <c r="O1569" s="4">
        <v>23.18002319335938</v>
      </c>
      <c r="P1569" s="4">
        <v>25.11074638366699</v>
      </c>
      <c r="Q1569" s="4">
        <v>21.88254547119141</v>
      </c>
      <c r="R1569" s="4">
        <v>631.2274169921875</v>
      </c>
      <c r="S1569" s="4">
        <v>565.5796508789062</v>
      </c>
      <c r="T1569" s="4">
        <v>14.34702205657959</v>
      </c>
      <c r="U1569" s="4">
        <v>20.18039703369141</v>
      </c>
      <c r="V1569" s="4">
        <v>51.11384582519531</v>
      </c>
      <c r="W1569" s="4">
        <v>71.88723754882812</v>
      </c>
      <c r="X1569" s="4">
        <v>499.4563903808594</v>
      </c>
      <c r="Y1569" s="4">
        <v>1998.7822265625</v>
      </c>
      <c r="Z1569" s="4">
        <v>467.9584655761719</v>
      </c>
      <c r="AA1569" s="4">
        <v>101.5848617553711</v>
      </c>
      <c r="AB1569" s="4">
        <v>6.562870025634766</v>
      </c>
      <c r="AC1569" s="4">
        <v>0.3332166969776154</v>
      </c>
      <c r="AD1569" s="4">
        <v>0.02721798233687878</v>
      </c>
      <c r="AE1569" s="4">
        <v>0.01974345929920673</v>
      </c>
      <c r="AF1569" s="4">
        <v>0.03925187140703201</v>
      </c>
      <c r="AG1569" s="4">
        <v>0.02199532464146614</v>
      </c>
      <c r="AH1569" s="4">
        <v>0.6666666865348816</v>
      </c>
      <c r="AI1569" s="4">
        <v>-0.2195652425289154</v>
      </c>
      <c r="AJ1569" s="4">
        <v>2.737391471862793</v>
      </c>
      <c r="AK1569" s="4">
        <v>1</v>
      </c>
      <c r="AL1569" s="4">
        <v>0</v>
      </c>
      <c r="AM1569" s="4">
        <v>0.1599999964237213</v>
      </c>
      <c r="AN1569" s="4">
        <v>111115</v>
      </c>
      <c r="AO1569" s="4">
        <f>X1569*0.000001/(K1569*0.0001)</f>
        <v>0.8324273173014323</v>
      </c>
      <c r="AP1569" s="4">
        <f>(U1569-T1569)/(1000-U1569)*AO1569</f>
        <v>0.004955872150659006</v>
      </c>
      <c r="AQ1569" s="4">
        <f>(P1569+273.15)</f>
        <v>298.260746383667</v>
      </c>
      <c r="AR1569" s="4">
        <f>(O1569+273.15)</f>
        <v>296.3300231933594</v>
      </c>
      <c r="AS1569" s="4">
        <f>(Y1569*AK1569+Z1569*AL1569)*AM1569</f>
        <v>319.8051491017977</v>
      </c>
      <c r="AT1569" s="4">
        <f>((AS1569+0.00000010773*(AR1569^4-AQ1569^4))-AP1569*44100)/(L1569*0.92*2*29.3+0.00000043092*AQ1569^3)</f>
        <v>0.902268163131555</v>
      </c>
      <c r="AU1569" s="4">
        <f>0.61365*EXP(17.502*J1569/(240.97+J1569))</f>
        <v>3.200732390004354</v>
      </c>
      <c r="AV1569" s="4">
        <f>AU1569*1000/AA1569</f>
        <v>31.50796619394052</v>
      </c>
      <c r="AW1569" s="4">
        <f>(AV1569-U1569)</f>
        <v>11.32756916024911</v>
      </c>
      <c r="AX1569" s="4">
        <f>IF(D1569,P1569,(O1569+P1569)/2)</f>
        <v>24.14538478851318</v>
      </c>
      <c r="AY1569" s="4">
        <f>0.61365*EXP(17.502*AX1569/(240.97+AX1569))</f>
        <v>3.021230437142343</v>
      </c>
      <c r="AZ1569" s="4">
        <f>IF(AW1569&lt;&gt;0,(1000-(AV1569+U1569)/2)/AW1569*AP1569,0)</f>
        <v>0.4261983857652608</v>
      </c>
      <c r="BA1569" s="4">
        <f>U1569*AA1569/1000</f>
        <v>2.050022842836043</v>
      </c>
      <c r="BB1569" s="4">
        <f>(AY1569-BA1569)</f>
        <v>0.9712075943063003</v>
      </c>
      <c r="BC1569" s="4">
        <f>1/(1.6/F1569+1.37/N1569)</f>
        <v>0.2722470518679228</v>
      </c>
      <c r="BD1569" s="3">
        <f>G1569*AA1569*0.001</f>
      </c>
      <c r="BE1569" s="3">
        <f>G1569/S1569</f>
      </c>
      <c r="BF1569" s="4">
        <f>(1-AP1569*AA1569/AU1569/F1569)*100</f>
        <v>68.6331319461539</v>
      </c>
      <c r="BG1569" s="3">
        <f>(S1569-E1569/(N1569/1.35))</f>
      </c>
      <c r="BH1569" s="3">
        <f>E1569*BF1569/100/BG1569</f>
      </c>
    </row>
    <row r="1570" ht="16" customHeight="1">
      <c r="A1570" s="4">
        <v>1458</v>
      </c>
      <c r="B1570" t="s" s="2">
        <v>1610</v>
      </c>
      <c r="C1570" s="4">
        <v>8411.000029906631</v>
      </c>
      <c r="D1570" s="4">
        <v>0</v>
      </c>
      <c r="E1570" s="3">
        <f>(R1570-#REF!*(1000-T1570)/(1000-U1570))*AO1570</f>
      </c>
      <c r="F1570" s="4">
        <f>IF(AZ1570&lt;&gt;0,1/(1/AZ1570-1/N1570),0)</f>
        <v>0.5050239695202038</v>
      </c>
      <c r="G1570" s="3">
        <f>((BC1570-AP1570/2)*S1570-E1570)/(BC1570+AP1570/2)</f>
      </c>
      <c r="H1570" s="4">
        <f>AP1570*1000</f>
        <v>4.971372128009586</v>
      </c>
      <c r="I1570" s="4">
        <f>(AU1570-BA1570)</f>
        <v>1.147351156505732</v>
      </c>
      <c r="J1570" s="4">
        <f>(P1570+AT1570*D1570)</f>
        <v>25.10835647583008</v>
      </c>
      <c r="K1570" s="4">
        <v>6</v>
      </c>
      <c r="L1570" s="4">
        <f>(K1570*AI1570+AJ1570)</f>
        <v>1.420000016689301</v>
      </c>
      <c r="M1570" s="4">
        <v>1</v>
      </c>
      <c r="N1570" s="4">
        <f>L1570*(M1570+1)*(M1570+1)/(M1570*M1570+1)</f>
        <v>2.840000033378601</v>
      </c>
      <c r="O1570" s="4">
        <v>23.17758750915527</v>
      </c>
      <c r="P1570" s="4">
        <v>25.10835647583008</v>
      </c>
      <c r="Q1570" s="4">
        <v>21.8919677734375</v>
      </c>
      <c r="R1570" s="4">
        <v>625.2151489257812</v>
      </c>
      <c r="S1570" s="4">
        <v>576.0086669921875</v>
      </c>
      <c r="T1570" s="4">
        <v>14.3575325012207</v>
      </c>
      <c r="U1570" s="4">
        <v>20.20901107788086</v>
      </c>
      <c r="V1570" s="4">
        <v>51.16317749023438</v>
      </c>
      <c r="W1570" s="4">
        <v>72.00515747070312</v>
      </c>
      <c r="X1570" s="4">
        <v>499.4538269042969</v>
      </c>
      <c r="Y1570" s="4">
        <v>1999.072753906250</v>
      </c>
      <c r="Z1570" s="4">
        <v>464.4465026855469</v>
      </c>
      <c r="AA1570" s="4">
        <v>101.5846633911133</v>
      </c>
      <c r="AB1570" s="4">
        <v>6.562870025634766</v>
      </c>
      <c r="AC1570" s="4">
        <v>0.3332166969776154</v>
      </c>
      <c r="AD1570" s="4">
        <v>0.02721798233687878</v>
      </c>
      <c r="AE1570" s="4">
        <v>0.01974345929920673</v>
      </c>
      <c r="AF1570" s="4">
        <v>0.03925187140703201</v>
      </c>
      <c r="AG1570" s="4">
        <v>0.02199532464146614</v>
      </c>
      <c r="AH1570" s="4">
        <v>0.6666666865348816</v>
      </c>
      <c r="AI1570" s="4">
        <v>-0.2195652425289154</v>
      </c>
      <c r="AJ1570" s="4">
        <v>2.737391471862793</v>
      </c>
      <c r="AK1570" s="4">
        <v>1</v>
      </c>
      <c r="AL1570" s="4">
        <v>0</v>
      </c>
      <c r="AM1570" s="4">
        <v>0.1599999964237213</v>
      </c>
      <c r="AN1570" s="4">
        <v>111115</v>
      </c>
      <c r="AO1570" s="4">
        <f>X1570*0.000001/(K1570*0.0001)</f>
        <v>0.8324230448404947</v>
      </c>
      <c r="AP1570" s="4">
        <f>(U1570-T1570)/(1000-U1570)*AO1570</f>
        <v>0.004971372128009586</v>
      </c>
      <c r="AQ1570" s="4">
        <f>(P1570+273.15)</f>
        <v>298.2583564758301</v>
      </c>
      <c r="AR1570" s="4">
        <f>(O1570+273.15)</f>
        <v>296.3275875091553</v>
      </c>
      <c r="AS1570" s="4">
        <f>(Y1570*AK1570+Z1570*AL1570)*AM1570</f>
        <v>319.8516334757587</v>
      </c>
      <c r="AT1570" s="4">
        <f>((AS1570+0.00000010773*(AR1570^4-AQ1570^4))-AP1570*44100)/(L1570*0.92*2*29.3+0.00000043092*AQ1570^3)</f>
        <v>0.8950308162301303</v>
      </c>
      <c r="AU1570" s="4">
        <f>0.61365*EXP(17.502*J1570/(240.97+J1570))</f>
        <v>3.200276744319539</v>
      </c>
      <c r="AV1570" s="4">
        <f>AU1570*1000/AA1570</f>
        <v>31.50354234081659</v>
      </c>
      <c r="AW1570" s="4">
        <f>(AV1570-U1570)</f>
        <v>11.29453126293573</v>
      </c>
      <c r="AX1570" s="4">
        <f>IF(D1570,P1570,(O1570+P1570)/2)</f>
        <v>24.14297199249268</v>
      </c>
      <c r="AY1570" s="4">
        <f>0.61365*EXP(17.502*AX1570/(240.97+AX1570))</f>
        <v>3.020793058301474</v>
      </c>
      <c r="AZ1570" s="4">
        <f>IF(AW1570&lt;&gt;0,(1000-(AV1570+U1570)/2)/AW1570*AP1570,0)</f>
        <v>0.4287766213490344</v>
      </c>
      <c r="BA1570" s="4">
        <f>U1570*AA1570/1000</f>
        <v>2.052925587813807</v>
      </c>
      <c r="BB1570" s="4">
        <f>(AY1570-BA1570)</f>
        <v>0.9678674704876671</v>
      </c>
      <c r="BC1570" s="4">
        <f>1/(1.6/F1570+1.37/N1570)</f>
        <v>0.2739305137214049</v>
      </c>
      <c r="BD1570" s="3">
        <f>G1570*AA1570*0.001</f>
      </c>
      <c r="BE1570" s="3">
        <f>G1570/S1570</f>
      </c>
      <c r="BF1570" s="4">
        <f>(1-AP1570*AA1570/AU1570/F1570)*100</f>
        <v>68.75324715725884</v>
      </c>
      <c r="BG1570" s="3">
        <f>(S1570-E1570/(N1570/1.35))</f>
      </c>
      <c r="BH1570" s="3">
        <f>E1570*BF1570/100/BG1570</f>
      </c>
    </row>
    <row r="1571" ht="16" customHeight="1">
      <c r="A1571" s="4">
        <v>1459</v>
      </c>
      <c r="B1571" t="s" s="2">
        <v>1611</v>
      </c>
      <c r="C1571" s="4">
        <v>8416.000029794872</v>
      </c>
      <c r="D1571" s="4">
        <v>0</v>
      </c>
      <c r="E1571" s="3">
        <f>(R1571-#REF!*(1000-T1571)/(1000-U1571))*AO1571</f>
      </c>
      <c r="F1571" s="4">
        <f>IF(AZ1571&lt;&gt;0,1/(1/AZ1571-1/N1571),0)</f>
        <v>0.5085945021423515</v>
      </c>
      <c r="G1571" s="3">
        <f>((BC1571-AP1571/2)*S1571-E1571)/(BC1571+AP1571/2)</f>
      </c>
      <c r="H1571" s="4">
        <f>AP1571*1000</f>
        <v>4.986534144998108</v>
      </c>
      <c r="I1571" s="4">
        <f>(AU1571-BA1571)</f>
        <v>1.143978072545116</v>
      </c>
      <c r="J1571" s="4">
        <f>(P1571+AT1571*D1571)</f>
        <v>25.10521125793457</v>
      </c>
      <c r="K1571" s="4">
        <v>6</v>
      </c>
      <c r="L1571" s="4">
        <f>(K1571*AI1571+AJ1571)</f>
        <v>1.420000016689301</v>
      </c>
      <c r="M1571" s="4">
        <v>1</v>
      </c>
      <c r="N1571" s="4">
        <f>L1571*(M1571+1)*(M1571+1)/(M1571*M1571+1)</f>
        <v>2.840000033378601</v>
      </c>
      <c r="O1571" s="4">
        <v>23.17811965942383</v>
      </c>
      <c r="P1571" s="4">
        <v>25.10521125793457</v>
      </c>
      <c r="Q1571" s="4">
        <v>21.89307403564453</v>
      </c>
      <c r="R1571" s="4">
        <v>615.2182006835938</v>
      </c>
      <c r="S1571" s="4">
        <v>574.5635986328125</v>
      </c>
      <c r="T1571" s="4">
        <v>14.36706256866455</v>
      </c>
      <c r="U1571" s="4">
        <v>20.2363166809082</v>
      </c>
      <c r="V1571" s="4">
        <v>51.1979866027832</v>
      </c>
      <c r="W1571" s="4">
        <v>72.10272979736328</v>
      </c>
      <c r="X1571" s="4">
        <v>499.4459228515625</v>
      </c>
      <c r="Y1571" s="4">
        <v>1999.287109375</v>
      </c>
      <c r="Z1571" s="4">
        <v>450.8793640136719</v>
      </c>
      <c r="AA1571" s="4">
        <v>101.5846481323242</v>
      </c>
      <c r="AB1571" s="4">
        <v>6.562870025634766</v>
      </c>
      <c r="AC1571" s="4">
        <v>0.3332166969776154</v>
      </c>
      <c r="AD1571" s="4">
        <v>0.02721798233687878</v>
      </c>
      <c r="AE1571" s="4">
        <v>0.01974345929920673</v>
      </c>
      <c r="AF1571" s="4">
        <v>0.03925187140703201</v>
      </c>
      <c r="AG1571" s="4">
        <v>0.02199532464146614</v>
      </c>
      <c r="AH1571" s="4">
        <v>0.6666666865348816</v>
      </c>
      <c r="AI1571" s="4">
        <v>-0.2195652425289154</v>
      </c>
      <c r="AJ1571" s="4">
        <v>2.737391471862793</v>
      </c>
      <c r="AK1571" s="4">
        <v>1</v>
      </c>
      <c r="AL1571" s="4">
        <v>0</v>
      </c>
      <c r="AM1571" s="4">
        <v>0.1599999964237213</v>
      </c>
      <c r="AN1571" s="4">
        <v>111115</v>
      </c>
      <c r="AO1571" s="4">
        <f>X1571*0.000001/(K1571*0.0001)</f>
        <v>0.8324098714192707</v>
      </c>
      <c r="AP1571" s="4">
        <f>(U1571-T1571)/(1000-U1571)*AO1571</f>
        <v>0.004986534144998108</v>
      </c>
      <c r="AQ1571" s="4">
        <f>(P1571+273.15)</f>
        <v>298.2552112579345</v>
      </c>
      <c r="AR1571" s="4">
        <f>(O1571+273.15)</f>
        <v>296.3281196594238</v>
      </c>
      <c r="AS1571" s="4">
        <f>(Y1571*AK1571+Z1571*AL1571)*AM1571</f>
        <v>319.8859303499921</v>
      </c>
      <c r="AT1571" s="4">
        <f>((AS1571+0.00000010773*(AR1571^4-AQ1571^4))-AP1571*44100)/(L1571*0.92*2*29.3+0.00000043092*AQ1571^3)</f>
        <v>0.8883015215661931</v>
      </c>
      <c r="AU1571" s="4">
        <f>0.61365*EXP(17.502*J1571/(240.97+J1571))</f>
        <v>3.199677182069459</v>
      </c>
      <c r="AV1571" s="4">
        <f>AU1571*1000/AA1571</f>
        <v>31.49764497782734</v>
      </c>
      <c r="AW1571" s="4">
        <f>(AV1571-U1571)</f>
        <v>11.26132829691914</v>
      </c>
      <c r="AX1571" s="4">
        <f>IF(D1571,P1571,(O1571+P1571)/2)</f>
        <v>24.1416654586792</v>
      </c>
      <c r="AY1571" s="4">
        <f>0.61365*EXP(17.502*AX1571/(240.97+AX1571))</f>
        <v>3.0205562399</v>
      </c>
      <c r="AZ1571" s="4">
        <f>IF(AW1571&lt;&gt;0,(1000-(AV1571+U1571)/2)/AW1571*AP1571,0)</f>
        <v>0.4313476557817232</v>
      </c>
      <c r="BA1571" s="4">
        <f>U1571*AA1571/1000</f>
        <v>2.055699109524343</v>
      </c>
      <c r="BB1571" s="4">
        <f>(AY1571-BA1571)</f>
        <v>0.9648571303756572</v>
      </c>
      <c r="BC1571" s="4">
        <f>1/(1.6/F1571+1.37/N1571)</f>
        <v>0.2756097208873848</v>
      </c>
      <c r="BD1571" s="3">
        <f>G1571*AA1571*0.001</f>
      </c>
      <c r="BE1571" s="3">
        <f>G1571/S1571</f>
      </c>
      <c r="BF1571" s="4">
        <f>(1-AP1571*AA1571/AU1571/F1571)*100</f>
        <v>68.87215520253064</v>
      </c>
      <c r="BG1571" s="3">
        <f>(S1571-E1571/(N1571/1.35))</f>
      </c>
      <c r="BH1571" s="3">
        <f>E1571*BF1571/100/BG1571</f>
      </c>
    </row>
    <row r="1572" ht="16" customHeight="1">
      <c r="A1572" s="4">
        <v>1460</v>
      </c>
      <c r="B1572" t="s" s="2">
        <v>1612</v>
      </c>
      <c r="C1572" s="4">
        <v>8421.000029683113</v>
      </c>
      <c r="D1572" s="4">
        <v>0</v>
      </c>
      <c r="E1572" s="3">
        <f>(R1572-#REF!*(1000-T1572)/(1000-U1572))*AO1572</f>
      </c>
      <c r="F1572" s="4">
        <f>IF(AZ1572&lt;&gt;0,1/(1/AZ1572-1/N1572),0)</f>
        <v>0.5117890036665989</v>
      </c>
      <c r="G1572" s="3">
        <f>((BC1572-AP1572/2)*S1572-E1572)/(BC1572+AP1572/2)</f>
      </c>
      <c r="H1572" s="4">
        <f>AP1572*1000</f>
        <v>5.002353684632686</v>
      </c>
      <c r="I1572" s="4">
        <f>(AU1572-BA1572)</f>
        <v>1.141509539364066</v>
      </c>
      <c r="J1572" s="4">
        <f>(P1572+AT1572*D1572)</f>
        <v>25.10722541809082</v>
      </c>
      <c r="K1572" s="4">
        <v>6</v>
      </c>
      <c r="L1572" s="4">
        <f>(K1572*AI1572+AJ1572)</f>
        <v>1.420000016689301</v>
      </c>
      <c r="M1572" s="4">
        <v>1</v>
      </c>
      <c r="N1572" s="4">
        <f>L1572*(M1572+1)*(M1572+1)/(M1572*M1572+1)</f>
        <v>2.840000033378601</v>
      </c>
      <c r="O1572" s="4">
        <v>23.17912101745605</v>
      </c>
      <c r="P1572" s="4">
        <v>25.10722541809082</v>
      </c>
      <c r="Q1572" s="4">
        <v>21.8912525177002</v>
      </c>
      <c r="R1572" s="4">
        <v>605.383056640625</v>
      </c>
      <c r="S1572" s="4">
        <v>568.4252319335938</v>
      </c>
      <c r="T1572" s="4">
        <v>14.37668514251709</v>
      </c>
      <c r="U1572" s="4">
        <v>20.26446342468262</v>
      </c>
      <c r="V1572" s="4">
        <v>51.22934341430664</v>
      </c>
      <c r="W1572" s="4">
        <v>72.19798278808594</v>
      </c>
      <c r="X1572" s="4">
        <v>499.439697265625</v>
      </c>
      <c r="Y1572" s="4">
        <v>1999.091308593750</v>
      </c>
      <c r="Z1572" s="4">
        <v>430.6296691894531</v>
      </c>
      <c r="AA1572" s="4">
        <v>101.5843124389648</v>
      </c>
      <c r="AB1572" s="4">
        <v>6.562870025634766</v>
      </c>
      <c r="AC1572" s="4">
        <v>0.3332166969776154</v>
      </c>
      <c r="AD1572" s="4">
        <v>0.02721798233687878</v>
      </c>
      <c r="AE1572" s="4">
        <v>0.01974345929920673</v>
      </c>
      <c r="AF1572" s="4">
        <v>0.03925187140703201</v>
      </c>
      <c r="AG1572" s="4">
        <v>0.02199532464146614</v>
      </c>
      <c r="AH1572" s="4">
        <v>0.6666666865348816</v>
      </c>
      <c r="AI1572" s="4">
        <v>-0.2195652425289154</v>
      </c>
      <c r="AJ1572" s="4">
        <v>2.737391471862793</v>
      </c>
      <c r="AK1572" s="4">
        <v>1</v>
      </c>
      <c r="AL1572" s="4">
        <v>0</v>
      </c>
      <c r="AM1572" s="4">
        <v>0.1599999964237213</v>
      </c>
      <c r="AN1572" s="4">
        <v>111115</v>
      </c>
      <c r="AO1572" s="4">
        <f>X1572*0.000001/(K1572*0.0001)</f>
        <v>0.8323994954427082</v>
      </c>
      <c r="AP1572" s="4">
        <f>(U1572-T1572)/(1000-U1572)*AO1572</f>
        <v>0.005002353684632686</v>
      </c>
      <c r="AQ1572" s="4">
        <f>(P1572+273.15)</f>
        <v>298.2572254180908</v>
      </c>
      <c r="AR1572" s="4">
        <f>(O1572+273.15)</f>
        <v>296.329121017456</v>
      </c>
      <c r="AS1572" s="4">
        <f>(Y1572*AK1572+Z1572*AL1572)*AM1572</f>
        <v>319.8546022256924</v>
      </c>
      <c r="AT1572" s="4">
        <f>((AS1572+0.00000010773*(AR1572^4-AQ1572^4))-AP1572*44100)/(L1572*0.92*2*29.3+0.00000043092*AQ1572^3)</f>
        <v>0.8798802232263169</v>
      </c>
      <c r="AU1572" s="4">
        <f>0.61365*EXP(17.502*J1572/(240.97+J1572))</f>
        <v>3.200061123305001</v>
      </c>
      <c r="AV1572" s="4">
        <f>AU1572*1000/AA1572</f>
        <v>31.5015285970233</v>
      </c>
      <c r="AW1572" s="4">
        <f>(AV1572-U1572)</f>
        <v>11.23706517234069</v>
      </c>
      <c r="AX1572" s="4">
        <f>IF(D1572,P1572,(O1572+P1572)/2)</f>
        <v>24.14317321777344</v>
      </c>
      <c r="AY1572" s="4">
        <f>0.61365*EXP(17.502*AX1572/(240.97+AX1572))</f>
        <v>3.020829533235035</v>
      </c>
      <c r="AZ1572" s="4">
        <f>IF(AW1572&lt;&gt;0,(1000-(AV1572+U1572)/2)/AW1572*AP1572,0)</f>
        <v>0.4336432786883481</v>
      </c>
      <c r="BA1572" s="4">
        <f>U1572*AA1572/1000</f>
        <v>2.058551583940934</v>
      </c>
      <c r="BB1572" s="4">
        <f>(AY1572-BA1572)</f>
        <v>0.9622779492941009</v>
      </c>
      <c r="BC1572" s="4">
        <f>1/(1.6/F1572+1.37/N1572)</f>
        <v>0.2771094274888129</v>
      </c>
      <c r="BD1572" s="3">
        <f>G1572*AA1572*0.001</f>
      </c>
      <c r="BE1572" s="3">
        <f>G1572/S1572</f>
      </c>
      <c r="BF1572" s="4">
        <f>(1-AP1572*AA1572/AU1572/F1572)*100</f>
        <v>68.97214050972644</v>
      </c>
      <c r="BG1572" s="3">
        <f>(S1572-E1572/(N1572/1.35))</f>
      </c>
      <c r="BH1572" s="3">
        <f>E1572*BF1572/100/BG1572</f>
      </c>
    </row>
    <row r="1573" ht="16" customHeight="1">
      <c r="A1573" s="4">
        <v>1461</v>
      </c>
      <c r="B1573" t="s" s="2">
        <v>1613</v>
      </c>
      <c r="C1573" s="4">
        <v>8426.500029560179</v>
      </c>
      <c r="D1573" s="4">
        <v>0</v>
      </c>
      <c r="E1573" s="3">
        <f>(R1573-#REF!*(1000-T1573)/(1000-U1573))*AO1573</f>
      </c>
      <c r="F1573" s="4">
        <f>IF(AZ1573&lt;&gt;0,1/(1/AZ1573-1/N1573),0)</f>
        <v>0.5149617589056865</v>
      </c>
      <c r="G1573" s="3">
        <f>((BC1573-AP1573/2)*S1573-E1573)/(BC1573+AP1573/2)</f>
      </c>
      <c r="H1573" s="4">
        <f>AP1573*1000</f>
        <v>5.020126578004572</v>
      </c>
      <c r="I1573" s="4">
        <f>(AU1573-BA1573)</f>
        <v>1.139555554702421</v>
      </c>
      <c r="J1573" s="4">
        <f>(P1573+AT1573*D1573)</f>
        <v>25.11331176757812</v>
      </c>
      <c r="K1573" s="4">
        <v>6</v>
      </c>
      <c r="L1573" s="4">
        <f>(K1573*AI1573+AJ1573)</f>
        <v>1.420000016689301</v>
      </c>
      <c r="M1573" s="4">
        <v>1</v>
      </c>
      <c r="N1573" s="4">
        <f>L1573*(M1573+1)*(M1573+1)/(M1573*M1573+1)</f>
        <v>2.840000033378601</v>
      </c>
      <c r="O1573" s="4">
        <v>23.18004989624023</v>
      </c>
      <c r="P1573" s="4">
        <v>25.11331176757812</v>
      </c>
      <c r="Q1573" s="4">
        <v>21.89004898071289</v>
      </c>
      <c r="R1573" s="4">
        <v>601.1832885742188</v>
      </c>
      <c r="S1573" s="4">
        <v>561.4544067382812</v>
      </c>
      <c r="T1573" s="4">
        <v>14.38666439056396</v>
      </c>
      <c r="U1573" s="4">
        <v>20.29520416259766</v>
      </c>
      <c r="V1573" s="4">
        <v>51.26175689697266</v>
      </c>
      <c r="W1573" s="4">
        <v>72.30354309082031</v>
      </c>
      <c r="X1573" s="4">
        <v>499.4373168945312</v>
      </c>
      <c r="Y1573" s="4">
        <v>1998.834106445312</v>
      </c>
      <c r="Z1573" s="4">
        <v>403.0941772460938</v>
      </c>
      <c r="AA1573" s="4">
        <v>101.5839004516602</v>
      </c>
      <c r="AB1573" s="4">
        <v>6.562870025634766</v>
      </c>
      <c r="AC1573" s="4">
        <v>0.3332166969776154</v>
      </c>
      <c r="AD1573" s="4">
        <v>0.02721798233687878</v>
      </c>
      <c r="AE1573" s="4">
        <v>0.01974345929920673</v>
      </c>
      <c r="AF1573" s="4">
        <v>0.03925187140703201</v>
      </c>
      <c r="AG1573" s="4">
        <v>0.02199532464146614</v>
      </c>
      <c r="AH1573" s="4">
        <v>0.6666666865348816</v>
      </c>
      <c r="AI1573" s="4">
        <v>-0.2195652425289154</v>
      </c>
      <c r="AJ1573" s="4">
        <v>2.737391471862793</v>
      </c>
      <c r="AK1573" s="4">
        <v>1</v>
      </c>
      <c r="AL1573" s="4">
        <v>0</v>
      </c>
      <c r="AM1573" s="4">
        <v>0.1599999964237213</v>
      </c>
      <c r="AN1573" s="4">
        <v>111115</v>
      </c>
      <c r="AO1573" s="4">
        <f>X1573*0.000001/(K1573*0.0001)</f>
        <v>0.832395528157552</v>
      </c>
      <c r="AP1573" s="4">
        <f>(U1573-T1573)/(1000-U1573)*AO1573</f>
        <v>0.005020126578004572</v>
      </c>
      <c r="AQ1573" s="4">
        <f>(P1573+273.15)</f>
        <v>298.2633117675781</v>
      </c>
      <c r="AR1573" s="4">
        <f>(O1573+273.15)</f>
        <v>296.3300498962402</v>
      </c>
      <c r="AS1573" s="4">
        <f>(Y1573*AK1573+Z1573*AL1573)*AM1573</f>
        <v>319.8134498828622</v>
      </c>
      <c r="AT1573" s="4">
        <f>((AS1573+0.00000010773*(AR1573^4-AQ1573^4))-AP1573*44100)/(L1573*0.92*2*29.3+0.00000043092*AQ1573^3)</f>
        <v>0.8698252585514975</v>
      </c>
      <c r="AU1573" s="4">
        <f>0.61365*EXP(17.502*J1573/(240.97+J1573))</f>
        <v>3.201221554001861</v>
      </c>
      <c r="AV1573" s="4">
        <f>AU1573*1000/AA1573</f>
        <v>31.51307972787674</v>
      </c>
      <c r="AW1573" s="4">
        <f>(AV1573-U1573)</f>
        <v>11.21787556527908</v>
      </c>
      <c r="AX1573" s="4">
        <f>IF(D1573,P1573,(O1573+P1573)/2)</f>
        <v>24.14668083190918</v>
      </c>
      <c r="AY1573" s="4">
        <f>0.61365*EXP(17.502*AX1573/(240.97+AX1573))</f>
        <v>3.021465399858699</v>
      </c>
      <c r="AZ1573" s="4">
        <f>IF(AW1573&lt;&gt;0,(1000-(AV1573+U1573)/2)/AW1573*AP1573,0)</f>
        <v>0.4359189472274402</v>
      </c>
      <c r="BA1573" s="4">
        <f>U1573*AA1573/1000</f>
        <v>2.061665999299439</v>
      </c>
      <c r="BB1573" s="4">
        <f>(AY1573-BA1573)</f>
        <v>0.9597994005592598</v>
      </c>
      <c r="BC1573" s="4">
        <f>1/(1.6/F1573+1.37/N1573)</f>
        <v>0.2785964498582857</v>
      </c>
      <c r="BD1573" s="3">
        <f>G1573*AA1573*0.001</f>
      </c>
      <c r="BE1573" s="3">
        <f>G1573/S1573</f>
      </c>
      <c r="BF1573" s="4">
        <f>(1-AP1573*AA1573/AU1573/F1573)*100</f>
        <v>69.06509120688065</v>
      </c>
      <c r="BG1573" s="3">
        <f>(S1573-E1573/(N1573/1.35))</f>
      </c>
      <c r="BH1573" s="3">
        <f>E1573*BF1573/100/BG1573</f>
      </c>
    </row>
    <row r="1574" ht="16" customHeight="1">
      <c r="A1574" s="4">
        <v>1462</v>
      </c>
      <c r="B1574" t="s" s="2">
        <v>1614</v>
      </c>
      <c r="C1574" s="4">
        <v>8431.500029448420</v>
      </c>
      <c r="D1574" s="4">
        <v>0</v>
      </c>
      <c r="E1574" s="3">
        <f>(R1574-#REF!*(1000-T1574)/(1000-U1574))*AO1574</f>
      </c>
      <c r="F1574" s="4">
        <f>IF(AZ1574&lt;&gt;0,1/(1/AZ1574-1/N1574),0)</f>
        <v>0.5183100127055896</v>
      </c>
      <c r="G1574" s="3">
        <f>((BC1574-AP1574/2)*S1574-E1574)/(BC1574+AP1574/2)</f>
      </c>
      <c r="H1574" s="4">
        <f>AP1574*1000</f>
        <v>5.036710621932893</v>
      </c>
      <c r="I1574" s="4">
        <f>(AU1574-BA1574)</f>
        <v>1.137048591129286</v>
      </c>
      <c r="J1574" s="4">
        <f>(P1574+AT1574*D1574)</f>
        <v>25.11534118652344</v>
      </c>
      <c r="K1574" s="4">
        <v>6</v>
      </c>
      <c r="L1574" s="4">
        <f>(K1574*AI1574+AJ1574)</f>
        <v>1.420000016689301</v>
      </c>
      <c r="M1574" s="4">
        <v>1</v>
      </c>
      <c r="N1574" s="4">
        <f>L1574*(M1574+1)*(M1574+1)/(M1574*M1574+1)</f>
        <v>2.840000033378601</v>
      </c>
      <c r="O1574" s="4">
        <v>23.18056488037109</v>
      </c>
      <c r="P1574" s="4">
        <v>25.11534118652344</v>
      </c>
      <c r="Q1574" s="4">
        <v>21.88982772827148</v>
      </c>
      <c r="R1574" s="4">
        <v>600.8118896484375</v>
      </c>
      <c r="S1574" s="4">
        <v>558.3773193359375</v>
      </c>
      <c r="T1574" s="4">
        <v>14.39563846588135</v>
      </c>
      <c r="U1574" s="4">
        <v>20.32370185852051</v>
      </c>
      <c r="V1574" s="4">
        <v>51.2926025390625</v>
      </c>
      <c r="W1574" s="4">
        <v>72.40228271484375</v>
      </c>
      <c r="X1574" s="4">
        <v>499.4223937988281</v>
      </c>
      <c r="Y1574" s="4">
        <v>1998.9267578125</v>
      </c>
      <c r="Z1574" s="4">
        <v>390.1364135742188</v>
      </c>
      <c r="AA1574" s="4">
        <v>101.583854675293</v>
      </c>
      <c r="AB1574" s="4">
        <v>6.562870025634766</v>
      </c>
      <c r="AC1574" s="4">
        <v>0.3332166969776154</v>
      </c>
      <c r="AD1574" s="4">
        <v>0.02721798233687878</v>
      </c>
      <c r="AE1574" s="4">
        <v>0.01974345929920673</v>
      </c>
      <c r="AF1574" s="4">
        <v>0.03925187140703201</v>
      </c>
      <c r="AG1574" s="4">
        <v>0.02199532464146614</v>
      </c>
      <c r="AH1574" s="4">
        <v>0.6666666865348816</v>
      </c>
      <c r="AI1574" s="4">
        <v>-0.2195652425289154</v>
      </c>
      <c r="AJ1574" s="4">
        <v>2.737391471862793</v>
      </c>
      <c r="AK1574" s="4">
        <v>1</v>
      </c>
      <c r="AL1574" s="4">
        <v>0</v>
      </c>
      <c r="AM1574" s="4">
        <v>0.1599999964237213</v>
      </c>
      <c r="AN1574" s="4">
        <v>111115</v>
      </c>
      <c r="AO1574" s="4">
        <f>X1574*0.000001/(K1574*0.0001)</f>
        <v>0.8323706563313801</v>
      </c>
      <c r="AP1574" s="4">
        <f>(U1574-T1574)/(1000-U1574)*AO1574</f>
        <v>0.005036710621932893</v>
      </c>
      <c r="AQ1574" s="4">
        <f>(P1574+273.15)</f>
        <v>298.2653411865234</v>
      </c>
      <c r="AR1574" s="4">
        <f>(O1574+273.15)</f>
        <v>296.3305648803711</v>
      </c>
      <c r="AS1574" s="4">
        <f>(Y1574*AK1574+Z1574*AL1574)*AM1574</f>
        <v>319.8282741012808</v>
      </c>
      <c r="AT1574" s="4">
        <f>((AS1574+0.00000010773*(AR1574^4-AQ1574^4))-AP1574*44100)/(L1574*0.92*2*29.3+0.00000043092*AQ1574^3)</f>
        <v>0.8614814515272708</v>
      </c>
      <c r="AU1574" s="4">
        <f>0.61365*EXP(17.502*J1574/(240.97+J1574))</f>
        <v>3.201608567189215</v>
      </c>
      <c r="AV1574" s="4">
        <f>AU1574*1000/AA1574</f>
        <v>31.51690371883382</v>
      </c>
      <c r="AW1574" s="4">
        <f>(AV1574-U1574)</f>
        <v>11.19320186031332</v>
      </c>
      <c r="AX1574" s="4">
        <f>IF(D1574,P1574,(O1574+P1574)/2)</f>
        <v>24.14795303344727</v>
      </c>
      <c r="AY1574" s="4">
        <f>0.61365*EXP(17.502*AX1574/(240.97+AX1574))</f>
        <v>3.021696055766802</v>
      </c>
      <c r="AZ1574" s="4">
        <f>IF(AW1574&lt;&gt;0,(1000-(AV1574+U1574)/2)/AW1574*AP1574,0)</f>
        <v>0.4383158294454376</v>
      </c>
      <c r="BA1574" s="4">
        <f>U1574*AA1574/1000</f>
        <v>2.064559976059929</v>
      </c>
      <c r="BB1574" s="4">
        <f>(AY1574-BA1574)</f>
        <v>0.9571360797068729</v>
      </c>
      <c r="BC1574" s="4">
        <f>1/(1.6/F1574+1.37/N1574)</f>
        <v>0.2801630574294536</v>
      </c>
      <c r="BD1574" s="3">
        <f>G1574*AA1574*0.001</f>
      </c>
      <c r="BE1574" s="3">
        <f>G1574/S1574</f>
      </c>
      <c r="BF1574" s="4">
        <f>(1-AP1574*AA1574/AU1574/F1574)*100</f>
        <v>69.16713679461334</v>
      </c>
      <c r="BG1574" s="3">
        <f>(S1574-E1574/(N1574/1.35))</f>
      </c>
      <c r="BH1574" s="3">
        <f>E1574*BF1574/100/BG1574</f>
      </c>
    </row>
    <row r="1575" ht="16" customHeight="1">
      <c r="A1575" s="4">
        <v>1463</v>
      </c>
      <c r="B1575" t="s" s="2">
        <v>1615</v>
      </c>
      <c r="C1575" s="4">
        <v>8436.500029336661</v>
      </c>
      <c r="D1575" s="4">
        <v>0</v>
      </c>
      <c r="E1575" s="3">
        <f>(R1575-#REF!*(1000-T1575)/(1000-U1575))*AO1575</f>
      </c>
      <c r="F1575" s="4">
        <f>IF(AZ1575&lt;&gt;0,1/(1/AZ1575-1/N1575),0)</f>
        <v>0.521858551885564</v>
      </c>
      <c r="G1575" s="3">
        <f>((BC1575-AP1575/2)*S1575-E1575)/(BC1575+AP1575/2)</f>
      </c>
      <c r="H1575" s="4">
        <f>AP1575*1000</f>
        <v>5.053887853766796</v>
      </c>
      <c r="I1575" s="4">
        <f>(AU1575-BA1575)</f>
        <v>1.134348437138791</v>
      </c>
      <c r="J1575" s="4">
        <f>(P1575+AT1575*D1575)</f>
        <v>25.11630058288574</v>
      </c>
      <c r="K1575" s="4">
        <v>6</v>
      </c>
      <c r="L1575" s="4">
        <f>(K1575*AI1575+AJ1575)</f>
        <v>1.420000016689301</v>
      </c>
      <c r="M1575" s="4">
        <v>1</v>
      </c>
      <c r="N1575" s="4">
        <f>L1575*(M1575+1)*(M1575+1)/(M1575*M1575+1)</f>
        <v>2.840000033378601</v>
      </c>
      <c r="O1575" s="4">
        <v>23.18056297302246</v>
      </c>
      <c r="P1575" s="4">
        <v>25.11630058288574</v>
      </c>
      <c r="Q1575" s="4">
        <v>21.89010620117188</v>
      </c>
      <c r="R1575" s="4">
        <v>600.5122680664062</v>
      </c>
      <c r="S1575" s="4">
        <v>557.009765625</v>
      </c>
      <c r="T1575" s="4">
        <v>14.40376281738281</v>
      </c>
      <c r="U1575" s="4">
        <v>20.35207748413086</v>
      </c>
      <c r="V1575" s="4">
        <v>51.32138824462891</v>
      </c>
      <c r="W1575" s="4">
        <v>72.50347900390625</v>
      </c>
      <c r="X1575" s="4">
        <v>499.4050598144531</v>
      </c>
      <c r="Y1575" s="4">
        <v>1999.139404296875</v>
      </c>
      <c r="Z1575" s="4">
        <v>397.2647399902344</v>
      </c>
      <c r="AA1575" s="4">
        <v>101.5838851928711</v>
      </c>
      <c r="AB1575" s="4">
        <v>6.562870025634766</v>
      </c>
      <c r="AC1575" s="4">
        <v>0.3332166969776154</v>
      </c>
      <c r="AD1575" s="4">
        <v>0.02721798233687878</v>
      </c>
      <c r="AE1575" s="4">
        <v>0.01974345929920673</v>
      </c>
      <c r="AF1575" s="4">
        <v>0.03925187140703201</v>
      </c>
      <c r="AG1575" s="4">
        <v>0.02199532464146614</v>
      </c>
      <c r="AH1575" s="4">
        <v>0.6666666865348816</v>
      </c>
      <c r="AI1575" s="4">
        <v>-0.2195652425289154</v>
      </c>
      <c r="AJ1575" s="4">
        <v>2.737391471862793</v>
      </c>
      <c r="AK1575" s="4">
        <v>1</v>
      </c>
      <c r="AL1575" s="4">
        <v>0</v>
      </c>
      <c r="AM1575" s="4">
        <v>0.1599999964237213</v>
      </c>
      <c r="AN1575" s="4">
        <v>111115</v>
      </c>
      <c r="AO1575" s="4">
        <f>X1575*0.000001/(K1575*0.0001)</f>
        <v>0.8323417663574216</v>
      </c>
      <c r="AP1575" s="4">
        <f>(U1575-T1575)/(1000-U1575)*AO1575</f>
        <v>0.005053887853766797</v>
      </c>
      <c r="AQ1575" s="4">
        <f>(P1575+273.15)</f>
        <v>298.2663005828857</v>
      </c>
      <c r="AR1575" s="4">
        <f>(O1575+273.15)</f>
        <v>296.3305629730224</v>
      </c>
      <c r="AS1575" s="4">
        <f>(Y1575*AK1575+Z1575*AL1575)*AM1575</f>
        <v>319.8622975380204</v>
      </c>
      <c r="AT1575" s="4">
        <f>((AS1575+0.00000010773*(AR1575^4-AQ1575^4))-AP1575*44100)/(L1575*0.92*2*29.3+0.00000043092*AQ1575^3)</f>
        <v>0.8531329519799286</v>
      </c>
      <c r="AU1575" s="4">
        <f>0.61365*EXP(17.502*J1575/(240.97+J1575))</f>
        <v>3.201791539723156</v>
      </c>
      <c r="AV1575" s="4">
        <f>AU1575*1000/AA1575</f>
        <v>31.51869544705945</v>
      </c>
      <c r="AW1575" s="4">
        <f>(AV1575-U1575)</f>
        <v>11.16661796292859</v>
      </c>
      <c r="AX1575" s="4">
        <f>IF(D1575,P1575,(O1575+P1575)/2)</f>
        <v>24.1484317779541</v>
      </c>
      <c r="AY1575" s="4">
        <f>0.61365*EXP(17.502*AX1575/(240.97+AX1575))</f>
        <v>3.021782858303371</v>
      </c>
      <c r="AZ1575" s="4">
        <f>IF(AW1575&lt;&gt;0,(1000-(AV1575+U1575)/2)/AW1575*AP1575,0)</f>
        <v>0.440850876735332</v>
      </c>
      <c r="BA1575" s="4">
        <f>U1575*AA1575/1000</f>
        <v>2.067443102584366</v>
      </c>
      <c r="BB1575" s="4">
        <f>(AY1575-BA1575)</f>
        <v>0.9543397557190048</v>
      </c>
      <c r="BC1575" s="4">
        <f>1/(1.6/F1575+1.37/N1575)</f>
        <v>0.2818203930647735</v>
      </c>
      <c r="BD1575" s="3">
        <f>G1575*AA1575*0.001</f>
      </c>
      <c r="BE1575" s="3">
        <f>G1575/S1575</f>
      </c>
      <c r="BF1575" s="4">
        <f>(1-AP1575*AA1575/AU1575/F1575)*100</f>
        <v>69.2741035898635</v>
      </c>
      <c r="BG1575" s="3">
        <f>(S1575-E1575/(N1575/1.35))</f>
      </c>
      <c r="BH1575" s="3">
        <f>E1575*BF1575/100/BG1575</f>
      </c>
    </row>
    <row r="1576" ht="16" customHeight="1">
      <c r="A1576" s="4">
        <v>1464</v>
      </c>
      <c r="B1576" t="s" s="2">
        <v>1616</v>
      </c>
      <c r="C1576" s="4">
        <v>8442.000029213727</v>
      </c>
      <c r="D1576" s="4">
        <v>0</v>
      </c>
      <c r="E1576" s="3">
        <f>(R1576-#REF!*(1000-T1576)/(1000-U1576))*AO1576</f>
      </c>
      <c r="F1576" s="4">
        <f>IF(AZ1576&lt;&gt;0,1/(1/AZ1576-1/N1576),0)</f>
        <v>0.5265108332147008</v>
      </c>
      <c r="G1576" s="3">
        <f>((BC1576-AP1576/2)*S1576-E1576)/(BC1576+AP1576/2)</f>
      </c>
      <c r="H1576" s="4">
        <f>AP1576*1000</f>
        <v>5.070662303852564</v>
      </c>
      <c r="I1576" s="4">
        <f>(AU1576-BA1576)</f>
        <v>1.129611349290914</v>
      </c>
      <c r="J1576" s="4">
        <f>(P1576+AT1576*D1576)</f>
        <v>25.10749435424805</v>
      </c>
      <c r="K1576" s="4">
        <v>6</v>
      </c>
      <c r="L1576" s="4">
        <f>(K1576*AI1576+AJ1576)</f>
        <v>1.420000016689301</v>
      </c>
      <c r="M1576" s="4">
        <v>1</v>
      </c>
      <c r="N1576" s="4">
        <f>L1576*(M1576+1)*(M1576+1)/(M1576*M1576+1)</f>
        <v>2.840000033378601</v>
      </c>
      <c r="O1576" s="4">
        <v>23.18050956726074</v>
      </c>
      <c r="P1576" s="4">
        <v>25.10749435424805</v>
      </c>
      <c r="Q1576" s="4">
        <v>21.8897876739502</v>
      </c>
      <c r="R1576" s="4">
        <v>600.195556640625</v>
      </c>
      <c r="S1576" s="4">
        <v>556.2296752929688</v>
      </c>
      <c r="T1576" s="4">
        <v>14.41412734985352</v>
      </c>
      <c r="U1576" s="4">
        <v>20.38216018676758</v>
      </c>
      <c r="V1576" s="4">
        <v>51.35821151733398</v>
      </c>
      <c r="W1576" s="4">
        <v>72.61128234863281</v>
      </c>
      <c r="X1576" s="4">
        <v>499.3918151855469</v>
      </c>
      <c r="Y1576" s="4">
        <v>1999.319091796875</v>
      </c>
      <c r="Z1576" s="4">
        <v>403.116455078125</v>
      </c>
      <c r="AA1576" s="4">
        <v>101.583984375</v>
      </c>
      <c r="AB1576" s="4">
        <v>6.562870025634766</v>
      </c>
      <c r="AC1576" s="4">
        <v>0.3332166969776154</v>
      </c>
      <c r="AD1576" s="4">
        <v>0.02721798233687878</v>
      </c>
      <c r="AE1576" s="4">
        <v>0.01974345929920673</v>
      </c>
      <c r="AF1576" s="4">
        <v>0.03925187140703201</v>
      </c>
      <c r="AG1576" s="4">
        <v>0.02199532464146614</v>
      </c>
      <c r="AH1576" s="4">
        <v>0.6666666865348816</v>
      </c>
      <c r="AI1576" s="4">
        <v>-0.2195652425289154</v>
      </c>
      <c r="AJ1576" s="4">
        <v>2.737391471862793</v>
      </c>
      <c r="AK1576" s="4">
        <v>1</v>
      </c>
      <c r="AL1576" s="4">
        <v>0</v>
      </c>
      <c r="AM1576" s="4">
        <v>0.1599999964237213</v>
      </c>
      <c r="AN1576" s="4">
        <v>111115</v>
      </c>
      <c r="AO1576" s="4">
        <f>X1576*0.000001/(K1576*0.0001)</f>
        <v>0.8323196919759114</v>
      </c>
      <c r="AP1576" s="4">
        <f>(U1576-T1576)/(1000-U1576)*AO1576</f>
        <v>0.005070662303852564</v>
      </c>
      <c r="AQ1576" s="4">
        <f>(P1576+273.15)</f>
        <v>298.257494354248</v>
      </c>
      <c r="AR1576" s="4">
        <f>(O1576+273.15)</f>
        <v>296.3305095672607</v>
      </c>
      <c r="AS1576" s="4">
        <f>(Y1576*AK1576+Z1576*AL1576)*AM1576</f>
        <v>319.8910475373777</v>
      </c>
      <c r="AT1576" s="4">
        <f>((AS1576+0.00000010773*(AR1576^4-AQ1576^4))-AP1576*44100)/(L1576*0.92*2*29.3+0.00000043092*AQ1576^3)</f>
        <v>0.8461996501908884</v>
      </c>
      <c r="AU1576" s="4">
        <f>0.61365*EXP(17.502*J1576/(240.97+J1576))</f>
        <v>3.200112391232259</v>
      </c>
      <c r="AV1576" s="4">
        <f>AU1576*1000/AA1576</f>
        <v>31.50213501587965</v>
      </c>
      <c r="AW1576" s="4">
        <f>(AV1576-U1576)</f>
        <v>11.11997482911207</v>
      </c>
      <c r="AX1576" s="4">
        <f>IF(D1576,P1576,(O1576+P1576)/2)</f>
        <v>24.14400196075439</v>
      </c>
      <c r="AY1576" s="4">
        <f>0.61365*EXP(17.502*AX1576/(240.97+AX1576))</f>
        <v>3.020979758702414</v>
      </c>
      <c r="AZ1576" s="4">
        <f>IF(AW1576&lt;&gt;0,(1000-(AV1576+U1576)/2)/AW1576*AP1576,0)</f>
        <v>0.4441663321933923</v>
      </c>
      <c r="BA1576" s="4">
        <f>U1576*AA1576/1000</f>
        <v>2.070501041941345</v>
      </c>
      <c r="BB1576" s="4">
        <f>(AY1576-BA1576)</f>
        <v>0.9504787167610691</v>
      </c>
      <c r="BC1576" s="4">
        <f>1/(1.6/F1576+1.37/N1576)</f>
        <v>0.2839885920985494</v>
      </c>
      <c r="BD1576" s="3">
        <f>G1576*AA1576*0.001</f>
      </c>
      <c r="BE1576" s="3">
        <f>G1576/S1576</f>
      </c>
      <c r="BF1576" s="4">
        <f>(1-AP1576*AA1576/AU1576/F1576)*100</f>
        <v>69.42845492328242</v>
      </c>
      <c r="BG1576" s="3">
        <f>(S1576-E1576/(N1576/1.35))</f>
      </c>
      <c r="BH1576" s="3">
        <f>E1576*BF1576/100/BG1576</f>
      </c>
    </row>
    <row r="1577" ht="16" customHeight="1">
      <c r="A1577" s="4">
        <v>1465</v>
      </c>
      <c r="B1577" t="s" s="2">
        <v>1618</v>
      </c>
      <c r="C1577" s="4">
        <v>8472.000032566488</v>
      </c>
      <c r="D1577" s="4">
        <v>0</v>
      </c>
      <c r="E1577" s="3">
        <f>(R1577-#REF!*(1000-T1577)/(1000-U1577))*AO1577</f>
      </c>
      <c r="F1577" s="4">
        <f>IF(AZ1577&lt;&gt;0,1/(1/AZ1577-1/N1577),0)</f>
        <v>0.520281025133558</v>
      </c>
      <c r="G1577" s="3">
        <f>((BC1577-AP1577/2)*S1577-E1577)/(BC1577+AP1577/2)</f>
      </c>
      <c r="H1577" s="4">
        <f>AP1577*1000</f>
        <v>5.00972495514266</v>
      </c>
      <c r="I1577" s="4">
        <f>(AU1577-BA1577)</f>
        <v>1.127289848958159</v>
      </c>
      <c r="J1577" s="4">
        <f>(P1577+AT1577*D1577)</f>
        <v>25.10855102539062</v>
      </c>
      <c r="K1577" s="4">
        <v>6</v>
      </c>
      <c r="L1577" s="4">
        <f>(K1577*AI1577+AJ1577)</f>
        <v>1.420000016689301</v>
      </c>
      <c r="M1577" s="4">
        <v>1</v>
      </c>
      <c r="N1577" s="4">
        <f>L1577*(M1577+1)*(M1577+1)/(M1577*M1577+1)</f>
        <v>2.840000033378601</v>
      </c>
      <c r="O1577" s="4">
        <v>23.18038558959961</v>
      </c>
      <c r="P1577" s="4">
        <v>25.10855102539062</v>
      </c>
      <c r="Q1577" s="4">
        <v>21.89007377624512</v>
      </c>
      <c r="R1577" s="4">
        <v>599.6054077148438</v>
      </c>
      <c r="S1577" s="4">
        <v>555.9739379882812</v>
      </c>
      <c r="T1577" s="4">
        <v>14.51100063323975</v>
      </c>
      <c r="U1577" s="4">
        <v>20.40706825256348</v>
      </c>
      <c r="V1577" s="4">
        <v>52.11677169799805</v>
      </c>
      <c r="W1577" s="4">
        <v>72.69577789306641</v>
      </c>
      <c r="X1577" s="4">
        <v>499.3997497558594</v>
      </c>
      <c r="Y1577" s="4">
        <v>1999.222412109375</v>
      </c>
      <c r="Z1577" s="4">
        <v>402.8922424316406</v>
      </c>
      <c r="AA1577" s="4">
        <v>101.583625793457</v>
      </c>
      <c r="AB1577" s="4">
        <v>8.828037261962891</v>
      </c>
      <c r="AC1577" s="4">
        <v>0.3713293373584747</v>
      </c>
      <c r="AD1577" s="4">
        <v>0.05655848234891891</v>
      </c>
      <c r="AE1577" s="4">
        <v>0.01487491186708212</v>
      </c>
      <c r="AF1577" s="4">
        <v>0.05908669903874397</v>
      </c>
      <c r="AG1577" s="4">
        <v>0.01543591450899839</v>
      </c>
      <c r="AH1577" s="4">
        <v>0.6666666865348816</v>
      </c>
      <c r="AI1577" s="4">
        <v>-0.2195652425289154</v>
      </c>
      <c r="AJ1577" s="4">
        <v>2.737391471862793</v>
      </c>
      <c r="AK1577" s="4">
        <v>1</v>
      </c>
      <c r="AL1577" s="4">
        <v>0</v>
      </c>
      <c r="AM1577" s="4">
        <v>0.1599999964237213</v>
      </c>
      <c r="AN1577" s="4">
        <v>111115</v>
      </c>
      <c r="AO1577" s="4">
        <f>X1577*0.000001/(K1577*0.0001)</f>
        <v>0.8323329162597656</v>
      </c>
      <c r="AP1577" s="4">
        <f>(U1577-T1577)/(1000-U1577)*AO1577</f>
        <v>0.00500972495514266</v>
      </c>
      <c r="AQ1577" s="4">
        <f>(P1577+273.15)</f>
        <v>298.2585510253906</v>
      </c>
      <c r="AR1577" s="4">
        <f>(O1577+273.15)</f>
        <v>296.3303855895996</v>
      </c>
      <c r="AS1577" s="4">
        <f>(Y1577*AK1577+Z1577*AL1577)*AM1577</f>
        <v>319.8755787877235</v>
      </c>
      <c r="AT1577" s="4">
        <f>((AS1577+0.00000010773*(AR1577^4-AQ1577^4))-AP1577*44100)/(L1577*0.92*2*29.3+0.00000043092*AQ1577^3)</f>
        <v>0.8764115058478057</v>
      </c>
      <c r="AU1577" s="4">
        <f>0.61365*EXP(17.502*J1577/(240.97+J1577))</f>
        <v>3.200313833868104</v>
      </c>
      <c r="AV1577" s="4">
        <f>AU1577*1000/AA1577</f>
        <v>31.50422923843141</v>
      </c>
      <c r="AW1577" s="4">
        <f>(AV1577-U1577)</f>
        <v>11.09716098586793</v>
      </c>
      <c r="AX1577" s="4">
        <f>IF(D1577,P1577,(O1577+P1577)/2)</f>
        <v>24.14446830749512</v>
      </c>
      <c r="AY1577" s="4">
        <f>0.61365*EXP(17.502*AX1577/(240.97+AX1577))</f>
        <v>3.021064295812984</v>
      </c>
      <c r="AZ1577" s="4">
        <f>IF(AW1577&lt;&gt;0,(1000-(AV1577+U1577)/2)/AW1577*AP1577,0)</f>
        <v>0.4397245655992233</v>
      </c>
      <c r="BA1577" s="4">
        <f>U1577*AA1577/1000</f>
        <v>2.073023984909945</v>
      </c>
      <c r="BB1577" s="4">
        <f>(AY1577-BA1577)</f>
        <v>0.9480403109030391</v>
      </c>
      <c r="BC1577" s="4">
        <f>1/(1.6/F1577+1.37/N1577)</f>
        <v>0.2810839919243444</v>
      </c>
      <c r="BD1577" s="3">
        <f>G1577*AA1577*0.001</f>
      </c>
      <c r="BE1577" s="3">
        <f>G1577/S1577</f>
      </c>
      <c r="BF1577" s="4">
        <f>(1-AP1577*AA1577/AU1577/F1577)*100</f>
        <v>69.43622199465231</v>
      </c>
      <c r="BG1577" s="3">
        <f>(S1577-E1577/(N1577/1.35))</f>
      </c>
      <c r="BH1577" s="3">
        <f>E1577*BF1577/100/BG1577</f>
      </c>
    </row>
    <row r="1578" ht="16" customHeight="1">
      <c r="A1578" s="4">
        <v>1466</v>
      </c>
      <c r="B1578" t="s" s="2">
        <v>1619</v>
      </c>
      <c r="C1578" s="4">
        <v>8477.000032454729</v>
      </c>
      <c r="D1578" s="4">
        <v>0</v>
      </c>
      <c r="E1578" s="3">
        <f>(R1578-#REF!*(1000-T1578)/(1000-U1578))*AO1578</f>
      </c>
      <c r="F1578" s="4">
        <f>IF(AZ1578&lt;&gt;0,1/(1/AZ1578-1/N1578),0)</f>
        <v>0.5107563227249912</v>
      </c>
      <c r="G1578" s="3">
        <f>((BC1578-AP1578/2)*S1578-E1578)/(BC1578+AP1578/2)</f>
      </c>
      <c r="H1578" s="4">
        <f>AP1578*1000</f>
        <v>4.892490031987186</v>
      </c>
      <c r="I1578" s="4">
        <f>(AU1578-BA1578)</f>
        <v>1.118198633687</v>
      </c>
      <c r="J1578" s="4">
        <f>(P1578+AT1578*D1578)</f>
        <v>25.10893058776855</v>
      </c>
      <c r="K1578" s="4">
        <v>6</v>
      </c>
      <c r="L1578" s="4">
        <f>(K1578*AI1578+AJ1578)</f>
        <v>1.420000016689301</v>
      </c>
      <c r="M1578" s="4">
        <v>1</v>
      </c>
      <c r="N1578" s="4">
        <f>L1578*(M1578+1)*(M1578+1)/(M1578*M1578+1)</f>
        <v>2.840000033378601</v>
      </c>
      <c r="O1578" s="4">
        <v>23.17976379394531</v>
      </c>
      <c r="P1578" s="4">
        <v>25.10893058776855</v>
      </c>
      <c r="Q1578" s="4">
        <v>21.89076995849609</v>
      </c>
      <c r="R1578" s="4">
        <v>598.481689453125</v>
      </c>
      <c r="S1578" s="4">
        <v>556.4595336914062</v>
      </c>
      <c r="T1578" s="4">
        <v>14.74008274078369</v>
      </c>
      <c r="U1578" s="4">
        <v>20.49745559692383</v>
      </c>
      <c r="V1578" s="4">
        <v>52.94944381713867</v>
      </c>
      <c r="W1578" s="4">
        <v>72.99899291992188</v>
      </c>
      <c r="X1578" s="4">
        <v>499.4159545898438</v>
      </c>
      <c r="Y1578" s="4">
        <v>1999.107421875</v>
      </c>
      <c r="Z1578" s="4">
        <v>431.2091064453125</v>
      </c>
      <c r="AA1578" s="4">
        <v>101.5827331542969</v>
      </c>
      <c r="AB1578" s="4">
        <v>8.828037261962891</v>
      </c>
      <c r="AC1578" s="4">
        <v>0.3713293373584747</v>
      </c>
      <c r="AD1578" s="4">
        <v>0.05655848234891891</v>
      </c>
      <c r="AE1578" s="4">
        <v>0.01487491186708212</v>
      </c>
      <c r="AF1578" s="4">
        <v>0.05908669903874397</v>
      </c>
      <c r="AG1578" s="4">
        <v>0.01543591450899839</v>
      </c>
      <c r="AH1578" s="4">
        <v>0.6666666865348816</v>
      </c>
      <c r="AI1578" s="4">
        <v>-0.2195652425289154</v>
      </c>
      <c r="AJ1578" s="4">
        <v>2.737391471862793</v>
      </c>
      <c r="AK1578" s="4">
        <v>1</v>
      </c>
      <c r="AL1578" s="4">
        <v>0</v>
      </c>
      <c r="AM1578" s="4">
        <v>0.1599999964237213</v>
      </c>
      <c r="AN1578" s="4">
        <v>111115</v>
      </c>
      <c r="AO1578" s="4">
        <f>X1578*0.000001/(K1578*0.0001)</f>
        <v>0.8323599243164062</v>
      </c>
      <c r="AP1578" s="4">
        <f>(U1578-T1578)/(1000-U1578)*AO1578</f>
        <v>0.004892490031987186</v>
      </c>
      <c r="AQ1578" s="4">
        <f>(P1578+273.15)</f>
        <v>298.2589305877685</v>
      </c>
      <c r="AR1578" s="4">
        <f>(O1578+273.15)</f>
        <v>296.3297637939453</v>
      </c>
      <c r="AS1578" s="4">
        <f>(Y1578*AK1578+Z1578*AL1578)*AM1578</f>
        <v>319.8571803506347</v>
      </c>
      <c r="AT1578" s="4">
        <f>((AS1578+0.00000010773*(AR1578^4-AQ1578^4))-AP1578*44100)/(L1578*0.92*2*29.3+0.00000043092*AQ1578^3)</f>
        <v>0.9348317818157031</v>
      </c>
      <c r="AU1578" s="4">
        <f>0.61365*EXP(17.502*J1578/(240.97+J1578))</f>
        <v>3.200386195931363</v>
      </c>
      <c r="AV1578" s="4">
        <f>AU1578*1000/AA1578</f>
        <v>31.50521842201475</v>
      </c>
      <c r="AW1578" s="4">
        <f>(AV1578-U1578)</f>
        <v>11.00776282509092</v>
      </c>
      <c r="AX1578" s="4">
        <f>IF(D1578,P1578,(O1578+P1578)/2)</f>
        <v>24.14434719085693</v>
      </c>
      <c r="AY1578" s="4">
        <f>0.61365*EXP(17.502*AX1578/(240.97+AX1578))</f>
        <v>3.021042340168273</v>
      </c>
      <c r="AZ1578" s="4">
        <f>IF(AW1578&lt;&gt;0,(1000-(AV1578+U1578)/2)/AW1578*AP1578,0)</f>
        <v>0.4329016554561037</v>
      </c>
      <c r="BA1578" s="4">
        <f>U1578*AA1578/1000</f>
        <v>2.082187562244362</v>
      </c>
      <c r="BB1578" s="4">
        <f>(AY1578-BA1578)</f>
        <v>0.9388547779239103</v>
      </c>
      <c r="BC1578" s="4">
        <f>1/(1.6/F1578+1.37/N1578)</f>
        <v>0.2766248937711306</v>
      </c>
      <c r="BD1578" s="3">
        <f>G1578*AA1578*0.001</f>
      </c>
      <c r="BE1578" s="3">
        <f>G1578/S1578</f>
      </c>
      <c r="BF1578" s="4">
        <f>(1-AP1578*AA1578/AU1578/F1578)*100</f>
        <v>69.59579143004395</v>
      </c>
      <c r="BG1578" s="3">
        <f>(S1578-E1578/(N1578/1.35))</f>
      </c>
      <c r="BH1578" s="3">
        <f>E1578*BF1578/100/BG1578</f>
      </c>
    </row>
    <row r="1579" ht="16" customHeight="1">
      <c r="A1579" s="4">
        <v>1467</v>
      </c>
      <c r="B1579" t="s" s="2">
        <v>1620</v>
      </c>
      <c r="C1579" s="4">
        <v>8482.500032331795</v>
      </c>
      <c r="D1579" s="4">
        <v>0</v>
      </c>
      <c r="E1579" s="3">
        <f>(R1579-#REF!*(1000-T1579)/(1000-U1579))*AO1579</f>
      </c>
      <c r="F1579" s="4">
        <f>IF(AZ1579&lt;&gt;0,1/(1/AZ1579-1/N1579),0)</f>
        <v>0.5227915071171383</v>
      </c>
      <c r="G1579" s="3">
        <f>((BC1579-AP1579/2)*S1579-E1579)/(BC1579+AP1579/2)</f>
      </c>
      <c r="H1579" s="4">
        <f>AP1579*1000</f>
        <v>4.947638796009476</v>
      </c>
      <c r="I1579" s="4">
        <f>(AU1579-BA1579)</f>
        <v>1.108671462987803</v>
      </c>
      <c r="J1579" s="4">
        <f>(P1579+AT1579*D1579)</f>
        <v>25.10958671569824</v>
      </c>
      <c r="K1579" s="4">
        <v>6</v>
      </c>
      <c r="L1579" s="4">
        <f>(K1579*AI1579+AJ1579)</f>
        <v>1.420000016689301</v>
      </c>
      <c r="M1579" s="4">
        <v>1</v>
      </c>
      <c r="N1579" s="4">
        <f>L1579*(M1579+1)*(M1579+1)/(M1579*M1579+1)</f>
        <v>2.840000033378601</v>
      </c>
      <c r="O1579" s="4">
        <v>23.17963981628418</v>
      </c>
      <c r="P1579" s="4">
        <v>25.10958671569824</v>
      </c>
      <c r="Q1579" s="4">
        <v>21.89405822753906</v>
      </c>
      <c r="R1579" s="4">
        <v>598.4813842773438</v>
      </c>
      <c r="S1579" s="4">
        <v>556.9320678710938</v>
      </c>
      <c r="T1579" s="4">
        <v>14.77102088928223</v>
      </c>
      <c r="U1579" s="4">
        <v>20.59270477294922</v>
      </c>
      <c r="V1579" s="4">
        <v>53.10487747192383</v>
      </c>
      <c r="W1579" s="4">
        <v>73.324707031250</v>
      </c>
      <c r="X1579" s="4">
        <v>499.417724609375</v>
      </c>
      <c r="Y1579" s="4">
        <v>1999.020996093750</v>
      </c>
      <c r="Z1579" s="4">
        <v>461.5205078125</v>
      </c>
      <c r="AA1579" s="4">
        <v>101.5815963745117</v>
      </c>
      <c r="AB1579" s="4">
        <v>8.828037261962891</v>
      </c>
      <c r="AC1579" s="4">
        <v>0.3713293373584747</v>
      </c>
      <c r="AD1579" s="4">
        <v>0.05655848234891891</v>
      </c>
      <c r="AE1579" s="4">
        <v>0.01487491186708212</v>
      </c>
      <c r="AF1579" s="4">
        <v>0.05908669903874397</v>
      </c>
      <c r="AG1579" s="4">
        <v>0.01543591450899839</v>
      </c>
      <c r="AH1579" s="4">
        <v>0.6666666865348816</v>
      </c>
      <c r="AI1579" s="4">
        <v>-0.2195652425289154</v>
      </c>
      <c r="AJ1579" s="4">
        <v>2.737391471862793</v>
      </c>
      <c r="AK1579" s="4">
        <v>1</v>
      </c>
      <c r="AL1579" s="4">
        <v>0</v>
      </c>
      <c r="AM1579" s="4">
        <v>0.1599999964237213</v>
      </c>
      <c r="AN1579" s="4">
        <v>111115</v>
      </c>
      <c r="AO1579" s="4">
        <f>X1579*0.000001/(K1579*0.0001)</f>
        <v>0.8323628743489582</v>
      </c>
      <c r="AP1579" s="4">
        <f>(U1579-T1579)/(1000-U1579)*AO1579</f>
        <v>0.004947638796009476</v>
      </c>
      <c r="AQ1579" s="4">
        <f>(P1579+273.15)</f>
        <v>298.2595867156982</v>
      </c>
      <c r="AR1579" s="4">
        <f>(O1579+273.15)</f>
        <v>296.3296398162842</v>
      </c>
      <c r="AS1579" s="4">
        <f>(Y1579*AK1579+Z1579*AL1579)*AM1579</f>
        <v>319.8433522259438</v>
      </c>
      <c r="AT1579" s="4">
        <f>((AS1579+0.00000010773*(AR1579^4-AQ1579^4))-AP1579*44100)/(L1579*0.92*2*29.3+0.00000043092*AQ1579^3)</f>
        <v>0.906932118822281</v>
      </c>
      <c r="AU1579" s="4">
        <f>0.61365*EXP(17.502*J1579/(240.97+J1579))</f>
        <v>3.200511287493011</v>
      </c>
      <c r="AV1579" s="4">
        <f>AU1579*1000/AA1579</f>
        <v>31.50680242997309</v>
      </c>
      <c r="AW1579" s="4">
        <f>(AV1579-U1579)</f>
        <v>10.91409765702387</v>
      </c>
      <c r="AX1579" s="4">
        <f>IF(D1579,P1579,(O1579+P1579)/2)</f>
        <v>24.14461326599121</v>
      </c>
      <c r="AY1579" s="4">
        <f>0.61365*EXP(17.502*AX1579/(240.97+AX1579))</f>
        <v>3.021090573618401</v>
      </c>
      <c r="AZ1579" s="4">
        <f>IF(AW1579&lt;&gt;0,(1000-(AV1579+U1579)/2)/AW1579*AP1579,0)</f>
        <v>0.4415164840826989</v>
      </c>
      <c r="BA1579" s="4">
        <f>U1579*AA1579/1000</f>
        <v>2.091839824505208</v>
      </c>
      <c r="BB1579" s="4">
        <f>(AY1579-BA1579)</f>
        <v>0.9292507491131929</v>
      </c>
      <c r="BC1579" s="4">
        <f>1/(1.6/F1579+1.37/N1579)</f>
        <v>0.2822556187028866</v>
      </c>
      <c r="BD1579" s="3">
        <f>G1579*AA1579*0.001</f>
      </c>
      <c r="BE1579" s="3">
        <f>G1579/S1579</f>
      </c>
      <c r="BF1579" s="4">
        <f>(1-AP1579*AA1579/AU1579/F1579)*100</f>
        <v>69.96240668909827</v>
      </c>
      <c r="BG1579" s="3">
        <f>(S1579-E1579/(N1579/1.35))</f>
      </c>
      <c r="BH1579" s="3">
        <f>E1579*BF1579/100/BG1579</f>
      </c>
    </row>
    <row r="1580" ht="16" customHeight="1">
      <c r="A1580" s="4">
        <v>1468</v>
      </c>
      <c r="B1580" t="s" s="2">
        <v>1621</v>
      </c>
      <c r="C1580" s="4">
        <v>8487.500032220036</v>
      </c>
      <c r="D1580" s="4">
        <v>0</v>
      </c>
      <c r="E1580" s="3">
        <f>(R1580-#REF!*(1000-T1580)/(1000-U1580))*AO1580</f>
      </c>
      <c r="F1580" s="4">
        <f>IF(AZ1580&lt;&gt;0,1/(1/AZ1580-1/N1580),0)</f>
        <v>0.547858451462343</v>
      </c>
      <c r="G1580" s="3">
        <f>((BC1580-AP1580/2)*S1580-E1580)/(BC1580+AP1580/2)</f>
      </c>
      <c r="H1580" s="4">
        <f>AP1580*1000</f>
        <v>5.110838543746897</v>
      </c>
      <c r="I1580" s="4">
        <f>(AU1580-BA1580)</f>
        <v>1.100941273623816</v>
      </c>
      <c r="J1580" s="4">
        <f>(P1580+AT1580*D1580)</f>
        <v>25.10681343078613</v>
      </c>
      <c r="K1580" s="4">
        <v>6</v>
      </c>
      <c r="L1580" s="4">
        <f>(K1580*AI1580+AJ1580)</f>
        <v>1.420000016689301</v>
      </c>
      <c r="M1580" s="4">
        <v>1</v>
      </c>
      <c r="N1580" s="4">
        <f>L1580*(M1580+1)*(M1580+1)/(M1580*M1580+1)</f>
        <v>2.840000033378601</v>
      </c>
      <c r="O1580" s="4">
        <v>23.18058395385742</v>
      </c>
      <c r="P1580" s="4">
        <v>25.10681343078613</v>
      </c>
      <c r="Q1580" s="4">
        <v>21.89559555053711</v>
      </c>
      <c r="R1580" s="4">
        <v>599.2962646484375</v>
      </c>
      <c r="S1580" s="4">
        <v>557.2568969726562</v>
      </c>
      <c r="T1580" s="4">
        <v>14.65039825439453</v>
      </c>
      <c r="U1580" s="4">
        <v>20.66377067565918</v>
      </c>
      <c r="V1580" s="4">
        <v>52.48307800292969</v>
      </c>
      <c r="W1580" s="4">
        <v>73.59709167480469</v>
      </c>
      <c r="X1580" s="4">
        <v>499.4098815917969</v>
      </c>
      <c r="Y1580" s="4">
        <v>1998.938720703125</v>
      </c>
      <c r="Z1580" s="4">
        <v>479.396484375</v>
      </c>
      <c r="AA1580" s="4">
        <v>101.5807495117188</v>
      </c>
      <c r="AB1580" s="4">
        <v>8.828037261962891</v>
      </c>
      <c r="AC1580" s="4">
        <v>0.3713293373584747</v>
      </c>
      <c r="AD1580" s="4">
        <v>0.05655848234891891</v>
      </c>
      <c r="AE1580" s="4">
        <v>0.01487491186708212</v>
      </c>
      <c r="AF1580" s="4">
        <v>0.05908669903874397</v>
      </c>
      <c r="AG1580" s="4">
        <v>0.01543591450899839</v>
      </c>
      <c r="AH1580" s="4">
        <v>0.6666666865348816</v>
      </c>
      <c r="AI1580" s="4">
        <v>-0.2195652425289154</v>
      </c>
      <c r="AJ1580" s="4">
        <v>2.737391471862793</v>
      </c>
      <c r="AK1580" s="4">
        <v>1</v>
      </c>
      <c r="AL1580" s="4">
        <v>0</v>
      </c>
      <c r="AM1580" s="4">
        <v>0.1599999964237213</v>
      </c>
      <c r="AN1580" s="4">
        <v>111115</v>
      </c>
      <c r="AO1580" s="4">
        <f>X1580*0.000001/(K1580*0.0001)</f>
        <v>0.8323498026529947</v>
      </c>
      <c r="AP1580" s="4">
        <f>(U1580-T1580)/(1000-U1580)*AO1580</f>
        <v>0.005110838543746897</v>
      </c>
      <c r="AQ1580" s="4">
        <f>(P1580+273.15)</f>
        <v>298.2568134307861</v>
      </c>
      <c r="AR1580" s="4">
        <f>(O1580+273.15)</f>
        <v>296.3305839538574</v>
      </c>
      <c r="AS1580" s="4">
        <f>(Y1580*AK1580+Z1580*AL1580)*AM1580</f>
        <v>319.8301881637381</v>
      </c>
      <c r="AT1580" s="4">
        <f>((AS1580+0.00000010773*(AR1580^4-AQ1580^4))-AP1580*44100)/(L1580*0.92*2*29.3+0.00000043092*AQ1580^3)</f>
        <v>0.8254702206438671</v>
      </c>
      <c r="AU1580" s="4">
        <f>0.61365*EXP(17.502*J1580/(240.97+J1580))</f>
        <v>3.199982586595551</v>
      </c>
      <c r="AV1580" s="4">
        <f>AU1580*1000/AA1580</f>
        <v>31.5018603620993</v>
      </c>
      <c r="AW1580" s="4">
        <f>(AV1580-U1580)</f>
        <v>10.83808968644012</v>
      </c>
      <c r="AX1580" s="4">
        <f>IF(D1580,P1580,(O1580+P1580)/2)</f>
        <v>24.14369869232178</v>
      </c>
      <c r="AY1580" s="4">
        <f>0.61365*EXP(17.502*AX1580/(240.97+AX1580))</f>
        <v>3.020924784758702</v>
      </c>
      <c r="AZ1580" s="4">
        <f>IF(AW1580&lt;&gt;0,(1000-(AV1580+U1580)/2)/AW1580*AP1580,0)</f>
        <v>0.4592629908840042</v>
      </c>
      <c r="BA1580" s="4">
        <f>U1580*AA1580/1000</f>
        <v>2.099041312971734</v>
      </c>
      <c r="BB1580" s="4">
        <f>(AY1580-BA1580)</f>
        <v>0.9218834717869671</v>
      </c>
      <c r="BC1580" s="4">
        <f>1/(1.6/F1580+1.37/N1580)</f>
        <v>0.2938707311752385</v>
      </c>
      <c r="BD1580" s="3">
        <f>G1580*AA1580*0.001</f>
      </c>
      <c r="BE1580" s="3">
        <f>G1580/S1580</f>
      </c>
      <c r="BF1580" s="4">
        <f>(1-AP1580*AA1580/AU1580/F1580)*100</f>
        <v>70.38664631009483</v>
      </c>
      <c r="BG1580" s="3">
        <f>(S1580-E1580/(N1580/1.35))</f>
      </c>
      <c r="BH1580" s="3">
        <f>E1580*BF1580/100/BG1580</f>
      </c>
    </row>
    <row r="1581" ht="16" customHeight="1">
      <c r="A1581" s="4">
        <v>1469</v>
      </c>
      <c r="B1581" t="s" s="2">
        <v>1622</v>
      </c>
      <c r="C1581" s="4">
        <v>8492.500032108277</v>
      </c>
      <c r="D1581" s="4">
        <v>0</v>
      </c>
      <c r="E1581" s="3">
        <f>(R1581-#REF!*(1000-T1581)/(1000-U1581))*AO1581</f>
      </c>
      <c r="F1581" s="4">
        <f>IF(AZ1581&lt;&gt;0,1/(1/AZ1581-1/N1581),0)</f>
        <v>0.5669375510812749</v>
      </c>
      <c r="G1581" s="3">
        <f>((BC1581-AP1581/2)*S1581-E1581)/(BC1581+AP1581/2)</f>
      </c>
      <c r="H1581" s="4">
        <f>AP1581*1000</f>
        <v>5.246468311151191</v>
      </c>
      <c r="I1581" s="4">
        <f>(AU1581-BA1581)</f>
        <v>1.098265210225446</v>
      </c>
      <c r="J1581" s="4">
        <f>(P1581+AT1581*D1581)</f>
        <v>25.10290718078613</v>
      </c>
      <c r="K1581" s="4">
        <v>6</v>
      </c>
      <c r="L1581" s="4">
        <f>(K1581*AI1581+AJ1581)</f>
        <v>1.420000016689301</v>
      </c>
      <c r="M1581" s="4">
        <v>1</v>
      </c>
      <c r="N1581" s="4">
        <f>L1581*(M1581+1)*(M1581+1)/(M1581*M1581+1)</f>
        <v>2.840000033378601</v>
      </c>
      <c r="O1581" s="4">
        <v>23.18342208862305</v>
      </c>
      <c r="P1581" s="4">
        <v>25.10290718078613</v>
      </c>
      <c r="Q1581" s="4">
        <v>21.89559555053711</v>
      </c>
      <c r="R1581" s="4">
        <v>600.0390014648438</v>
      </c>
      <c r="S1581" s="4">
        <v>556.9873657226562</v>
      </c>
      <c r="T1581" s="4">
        <v>14.50997257232666</v>
      </c>
      <c r="U1581" s="4">
        <v>20.6828441619873</v>
      </c>
      <c r="V1581" s="4">
        <v>51.76930236816406</v>
      </c>
      <c r="W1581" s="4">
        <v>73.66724395751953</v>
      </c>
      <c r="X1581" s="4">
        <v>499.4067687988281</v>
      </c>
      <c r="Y1581" s="4">
        <v>1998.816162109375</v>
      </c>
      <c r="Z1581" s="4">
        <v>468.2215576171875</v>
      </c>
      <c r="AA1581" s="4">
        <v>101.5804595947266</v>
      </c>
      <c r="AB1581" s="4">
        <v>8.828037261962891</v>
      </c>
      <c r="AC1581" s="4">
        <v>0.3713293373584747</v>
      </c>
      <c r="AD1581" s="4">
        <v>0.05655848234891891</v>
      </c>
      <c r="AE1581" s="4">
        <v>0.01487491186708212</v>
      </c>
      <c r="AF1581" s="4">
        <v>0.05908669903874397</v>
      </c>
      <c r="AG1581" s="4">
        <v>0.01543591450899839</v>
      </c>
      <c r="AH1581" s="4">
        <v>0.6666666865348816</v>
      </c>
      <c r="AI1581" s="4">
        <v>-0.2195652425289154</v>
      </c>
      <c r="AJ1581" s="4">
        <v>2.737391471862793</v>
      </c>
      <c r="AK1581" s="4">
        <v>1</v>
      </c>
      <c r="AL1581" s="4">
        <v>0</v>
      </c>
      <c r="AM1581" s="4">
        <v>0.1599999964237213</v>
      </c>
      <c r="AN1581" s="4">
        <v>111115</v>
      </c>
      <c r="AO1581" s="4">
        <f>X1581*0.000001/(K1581*0.0001)</f>
        <v>0.8323446146647134</v>
      </c>
      <c r="AP1581" s="4">
        <f>(U1581-T1581)/(1000-U1581)*AO1581</f>
        <v>0.005246468311151191</v>
      </c>
      <c r="AQ1581" s="4">
        <f>(P1581+273.15)</f>
        <v>298.2529071807861</v>
      </c>
      <c r="AR1581" s="4">
        <f>(O1581+273.15)</f>
        <v>296.333422088623</v>
      </c>
      <c r="AS1581" s="4">
        <f>(Y1581*AK1581+Z1581*AL1581)*AM1581</f>
        <v>319.8105787891764</v>
      </c>
      <c r="AT1581" s="4">
        <f>((AS1581+0.00000010773*(AR1581^4-AQ1581^4))-AP1581*44100)/(L1581*0.92*2*29.3+0.00000043092*AQ1581^3)</f>
        <v>0.7581423969714011</v>
      </c>
      <c r="AU1581" s="4">
        <f>0.61365*EXP(17.502*J1581/(240.97+J1581))</f>
        <v>3.199238025926224</v>
      </c>
      <c r="AV1581" s="4">
        <f>AU1581*1000/AA1581</f>
        <v>31.49462050762673</v>
      </c>
      <c r="AW1581" s="4">
        <f>(AV1581-U1581)</f>
        <v>10.81177634563943</v>
      </c>
      <c r="AX1581" s="4">
        <f>IF(D1581,P1581,(O1581+P1581)/2)</f>
        <v>24.14316463470459</v>
      </c>
      <c r="AY1581" s="4">
        <f>0.61365*EXP(17.502*AX1581/(240.97+AX1581))</f>
        <v>3.02082797742432</v>
      </c>
      <c r="AZ1581" s="4">
        <f>IF(AW1581&lt;&gt;0,(1000-(AV1581+U1581)/2)/AW1581*AP1581,0)</f>
        <v>0.4725952924229057</v>
      </c>
      <c r="BA1581" s="4">
        <f>U1581*AA1581/1000</f>
        <v>2.100972815700778</v>
      </c>
      <c r="BB1581" s="4">
        <f>(AY1581-BA1581)</f>
        <v>0.9198551617235426</v>
      </c>
      <c r="BC1581" s="4">
        <f>1/(1.6/F1581+1.37/N1581)</f>
        <v>0.3026108036036358</v>
      </c>
      <c r="BD1581" s="3">
        <f>G1581*AA1581*0.001</f>
      </c>
      <c r="BE1581" s="3">
        <f>G1581/S1581</f>
      </c>
      <c r="BF1581" s="4">
        <f>(1-AP1581*AA1581/AU1581/F1581)*100</f>
        <v>70.61704629080236</v>
      </c>
      <c r="BG1581" s="3">
        <f>(S1581-E1581/(N1581/1.35))</f>
      </c>
      <c r="BH1581" s="3">
        <f>E1581*BF1581/100/BG1581</f>
      </c>
    </row>
    <row r="1582" ht="16" customHeight="1">
      <c r="A1582" s="4">
        <v>1470</v>
      </c>
      <c r="B1582" t="s" s="2">
        <v>1623</v>
      </c>
      <c r="C1582" s="4">
        <v>8498.000031985343</v>
      </c>
      <c r="D1582" s="4">
        <v>0</v>
      </c>
      <c r="E1582" s="3">
        <f>(R1582-#REF!*(1000-T1582)/(1000-U1582))*AO1582</f>
      </c>
      <c r="F1582" s="4">
        <f>IF(AZ1582&lt;&gt;0,1/(1/AZ1582-1/N1582),0)</f>
        <v>0.5701431521781907</v>
      </c>
      <c r="G1582" s="3">
        <f>((BC1582-AP1582/2)*S1582-E1582)/(BC1582+AP1582/2)</f>
      </c>
      <c r="H1582" s="4">
        <f>AP1582*1000</f>
        <v>5.260821947055945</v>
      </c>
      <c r="I1582" s="4">
        <f>(AU1582-BA1582)</f>
        <v>1.096091058604946</v>
      </c>
      <c r="J1582" s="4">
        <f>(P1582+AT1582*D1582)</f>
        <v>25.10391616821289</v>
      </c>
      <c r="K1582" s="4">
        <v>6</v>
      </c>
      <c r="L1582" s="4">
        <f>(K1582*AI1582+AJ1582)</f>
        <v>1.420000016689301</v>
      </c>
      <c r="M1582" s="4">
        <v>1</v>
      </c>
      <c r="N1582" s="4">
        <f>L1582*(M1582+1)*(M1582+1)/(M1582*M1582+1)</f>
        <v>2.840000033378601</v>
      </c>
      <c r="O1582" s="4">
        <v>23.1860466003418</v>
      </c>
      <c r="P1582" s="4">
        <v>25.10391616821289</v>
      </c>
      <c r="Q1582" s="4">
        <v>21.89262962341309</v>
      </c>
      <c r="R1582" s="4">
        <v>599.925292968750</v>
      </c>
      <c r="S1582" s="4">
        <v>556.8151245117188</v>
      </c>
      <c r="T1582" s="4">
        <v>14.51670742034912</v>
      </c>
      <c r="U1582" s="4">
        <v>20.70619964599609</v>
      </c>
      <c r="V1582" s="4">
        <v>51.73707580566406</v>
      </c>
      <c r="W1582" s="4">
        <v>73.74485015869141</v>
      </c>
      <c r="X1582" s="4">
        <v>499.4164428710938</v>
      </c>
      <c r="Y1582" s="4">
        <v>1998.718383789062</v>
      </c>
      <c r="Z1582" s="4">
        <v>461.6082763671875</v>
      </c>
      <c r="AA1582" s="4">
        <v>101.5801696777344</v>
      </c>
      <c r="AB1582" s="4">
        <v>8.828037261962891</v>
      </c>
      <c r="AC1582" s="4">
        <v>0.3713293373584747</v>
      </c>
      <c r="AD1582" s="4">
        <v>0.05655848234891891</v>
      </c>
      <c r="AE1582" s="4">
        <v>0.01487491186708212</v>
      </c>
      <c r="AF1582" s="4">
        <v>0.05908669903874397</v>
      </c>
      <c r="AG1582" s="4">
        <v>0.01543591450899839</v>
      </c>
      <c r="AH1582" s="4">
        <v>0.6666666865348816</v>
      </c>
      <c r="AI1582" s="4">
        <v>-0.2195652425289154</v>
      </c>
      <c r="AJ1582" s="4">
        <v>2.737391471862793</v>
      </c>
      <c r="AK1582" s="4">
        <v>1</v>
      </c>
      <c r="AL1582" s="4">
        <v>0</v>
      </c>
      <c r="AM1582" s="4">
        <v>0.1599999964237213</v>
      </c>
      <c r="AN1582" s="4">
        <v>111115</v>
      </c>
      <c r="AO1582" s="4">
        <f>X1582*0.000001/(K1582*0.0001)</f>
        <v>0.8323607381184895</v>
      </c>
      <c r="AP1582" s="4">
        <f>(U1582-T1582)/(1000-U1582)*AO1582</f>
        <v>0.005260821947055945</v>
      </c>
      <c r="AQ1582" s="4">
        <f>(P1582+273.15)</f>
        <v>298.2539161682129</v>
      </c>
      <c r="AR1582" s="4">
        <f>(O1582+273.15)</f>
        <v>296.3360466003418</v>
      </c>
      <c r="AS1582" s="4">
        <f>(Y1582*AK1582+Z1582*AL1582)*AM1582</f>
        <v>319.794934258276</v>
      </c>
      <c r="AT1582" s="4">
        <f>((AS1582+0.00000010773*(AR1582^4-AQ1582^4))-AP1582*44100)/(L1582*0.92*2*29.3+0.00000043092*AQ1582^3)</f>
        <v>0.75097285232957</v>
      </c>
      <c r="AU1582" s="4">
        <f>0.61365*EXP(17.502*J1582/(240.97+J1582))</f>
        <v>3.199430332026273</v>
      </c>
      <c r="AV1582" s="4">
        <f>AU1582*1000/AA1582</f>
        <v>31.49660354158243</v>
      </c>
      <c r="AW1582" s="4">
        <f>(AV1582-U1582)</f>
        <v>10.79040389558633</v>
      </c>
      <c r="AX1582" s="4">
        <f>IF(D1582,P1582,(O1582+P1582)/2)</f>
        <v>24.14498138427734</v>
      </c>
      <c r="AY1582" s="4">
        <f>0.61365*EXP(17.502*AX1582/(240.97+AX1582))</f>
        <v>3.021157306311828</v>
      </c>
      <c r="AZ1582" s="4">
        <f>IF(AW1582&lt;&gt;0,(1000-(AV1582+U1582)/2)/AW1582*AP1582,0)</f>
        <v>0.4748206990470595</v>
      </c>
      <c r="BA1582" s="4">
        <f>U1582*AA1582/1000</f>
        <v>2.103339273421327</v>
      </c>
      <c r="BB1582" s="4">
        <f>(AY1582-BA1582)</f>
        <v>0.917818032890501</v>
      </c>
      <c r="BC1582" s="4">
        <f>1/(1.6/F1582+1.37/N1582)</f>
        <v>0.304070859745991</v>
      </c>
      <c r="BD1582" s="3">
        <f>G1582*AA1582*0.001</f>
      </c>
      <c r="BE1582" s="3">
        <f>G1582/S1582</f>
      </c>
      <c r="BF1582" s="4">
        <f>(1-AP1582*AA1582/AU1582/F1582)*100</f>
        <v>70.70415919790456</v>
      </c>
      <c r="BG1582" s="3">
        <f>(S1582-E1582/(N1582/1.35))</f>
      </c>
      <c r="BH1582" s="3">
        <f>E1582*BF1582/100/BG1582</f>
      </c>
    </row>
    <row r="1583" ht="16" customHeight="1">
      <c r="A1583" s="4">
        <v>1471</v>
      </c>
      <c r="B1583" t="s" s="2">
        <v>1624</v>
      </c>
      <c r="C1583" s="4">
        <v>8503.000031873584</v>
      </c>
      <c r="D1583" s="4">
        <v>0</v>
      </c>
      <c r="E1583" s="3">
        <f>(R1583-#REF!*(1000-T1583)/(1000-U1583))*AO1583</f>
      </c>
      <c r="F1583" s="4">
        <f>IF(AZ1583&lt;&gt;0,1/(1/AZ1583-1/N1583),0)</f>
        <v>0.5728828859980165</v>
      </c>
      <c r="G1583" s="3">
        <f>((BC1583-AP1583/2)*S1583-E1583)/(BC1583+AP1583/2)</f>
      </c>
      <c r="H1583" s="4">
        <f>AP1583*1000</f>
        <v>5.272404311727617</v>
      </c>
      <c r="I1583" s="4">
        <f>(AU1583-BA1583)</f>
        <v>1.09411463024575</v>
      </c>
      <c r="J1583" s="4">
        <f>(P1583+AT1583*D1583)</f>
        <v>25.10516548156738</v>
      </c>
      <c r="K1583" s="4">
        <v>6</v>
      </c>
      <c r="L1583" s="4">
        <f>(K1583*AI1583+AJ1583)</f>
        <v>1.420000016689301</v>
      </c>
      <c r="M1583" s="4">
        <v>1</v>
      </c>
      <c r="N1583" s="4">
        <f>L1583*(M1583+1)*(M1583+1)/(M1583*M1583+1)</f>
        <v>2.840000033378601</v>
      </c>
      <c r="O1583" s="4">
        <v>23.1872673034668</v>
      </c>
      <c r="P1583" s="4">
        <v>25.10516548156738</v>
      </c>
      <c r="Q1583" s="4">
        <v>21.89176750183105</v>
      </c>
      <c r="R1583" s="4">
        <v>599.9102783203125</v>
      </c>
      <c r="S1583" s="4">
        <v>556.6812133789062</v>
      </c>
      <c r="T1583" s="4">
        <v>14.5250997543335</v>
      </c>
      <c r="U1583" s="4">
        <v>20.72801780700684</v>
      </c>
      <c r="V1583" s="4">
        <v>51.73571395874023</v>
      </c>
      <c r="W1583" s="4">
        <v>73.81649017333984</v>
      </c>
      <c r="X1583" s="4">
        <v>499.4215087890625</v>
      </c>
      <c r="Y1583" s="4">
        <v>1998.638427734375</v>
      </c>
      <c r="Z1583" s="4">
        <v>452.6699829101562</v>
      </c>
      <c r="AA1583" s="4">
        <v>101.5800857543945</v>
      </c>
      <c r="AB1583" s="4">
        <v>8.828037261962891</v>
      </c>
      <c r="AC1583" s="4">
        <v>0.3713293373584747</v>
      </c>
      <c r="AD1583" s="4">
        <v>0.05655848234891891</v>
      </c>
      <c r="AE1583" s="4">
        <v>0.01487491186708212</v>
      </c>
      <c r="AF1583" s="4">
        <v>0.05908669903874397</v>
      </c>
      <c r="AG1583" s="4">
        <v>0.01543591450899839</v>
      </c>
      <c r="AH1583" s="4">
        <v>0.6666666865348816</v>
      </c>
      <c r="AI1583" s="4">
        <v>-0.2195652425289154</v>
      </c>
      <c r="AJ1583" s="4">
        <v>2.737391471862793</v>
      </c>
      <c r="AK1583" s="4">
        <v>1</v>
      </c>
      <c r="AL1583" s="4">
        <v>0</v>
      </c>
      <c r="AM1583" s="4">
        <v>0.1599999964237213</v>
      </c>
      <c r="AN1583" s="4">
        <v>111115</v>
      </c>
      <c r="AO1583" s="4">
        <f>X1583*0.000001/(K1583*0.0001)</f>
        <v>0.8323691813151042</v>
      </c>
      <c r="AP1583" s="4">
        <f>(U1583-T1583)/(1000-U1583)*AO1583</f>
        <v>0.005272404311727617</v>
      </c>
      <c r="AQ1583" s="4">
        <f>(P1583+273.15)</f>
        <v>298.2551654815674</v>
      </c>
      <c r="AR1583" s="4">
        <f>(O1583+273.15)</f>
        <v>296.3372673034668</v>
      </c>
      <c r="AS1583" s="4">
        <f>(Y1583*AK1583+Z1583*AL1583)*AM1583</f>
        <v>319.782141289812</v>
      </c>
      <c r="AT1583" s="4">
        <f>((AS1583+0.00000010773*(AR1583^4-AQ1583^4))-AP1583*44100)/(L1583*0.92*2*29.3+0.00000043092*AQ1583^3)</f>
        <v>0.7450143415957553</v>
      </c>
      <c r="AU1583" s="4">
        <f>0.61365*EXP(17.502*J1583/(240.97+J1583))</f>
        <v>3.199668456600121</v>
      </c>
      <c r="AV1583" s="4">
        <f>AU1583*1000/AA1583</f>
        <v>31.49897376870149</v>
      </c>
      <c r="AW1583" s="4">
        <f>(AV1583-U1583)</f>
        <v>10.77095596169465</v>
      </c>
      <c r="AX1583" s="4">
        <f>IF(D1583,P1583,(O1583+P1583)/2)</f>
        <v>24.14621639251709</v>
      </c>
      <c r="AY1583" s="4">
        <f>0.61365*EXP(17.502*AX1583/(240.97+AX1583))</f>
        <v>3.021381198726353</v>
      </c>
      <c r="AZ1583" s="4">
        <f>IF(AW1583&lt;&gt;0,(1000-(AV1583+U1583)/2)/AW1583*AP1583,0)</f>
        <v>0.4767193759033418</v>
      </c>
      <c r="BA1583" s="4">
        <f>U1583*AA1583/1000</f>
        <v>2.105553826354371</v>
      </c>
      <c r="BB1583" s="4">
        <f>(AY1583-BA1583)</f>
        <v>0.9158273723719819</v>
      </c>
      <c r="BC1583" s="4">
        <f>1/(1.6/F1583+1.37/N1583)</f>
        <v>0.3053168198162469</v>
      </c>
      <c r="BD1583" s="3">
        <f>G1583*AA1583*0.001</f>
      </c>
      <c r="BE1583" s="3">
        <f>G1583/S1583</f>
      </c>
      <c r="BF1583" s="4">
        <f>(1-AP1583*AA1583/AU1583/F1583)*100</f>
        <v>70.7822712296782</v>
      </c>
      <c r="BG1583" s="3">
        <f>(S1583-E1583/(N1583/1.35))</f>
      </c>
      <c r="BH1583" s="3">
        <f>E1583*BF1583/100/BG1583</f>
      </c>
    </row>
    <row r="1584" ht="16" customHeight="1">
      <c r="A1584" s="4">
        <v>1472</v>
      </c>
      <c r="B1584" t="s" s="2">
        <v>1625</v>
      </c>
      <c r="C1584" s="4">
        <v>8508.000031761825</v>
      </c>
      <c r="D1584" s="4">
        <v>0</v>
      </c>
      <c r="E1584" s="3">
        <f>(R1584-#REF!*(1000-T1584)/(1000-U1584))*AO1584</f>
      </c>
      <c r="F1584" s="4">
        <f>IF(AZ1584&lt;&gt;0,1/(1/AZ1584-1/N1584),0)</f>
        <v>0.575949816168762</v>
      </c>
      <c r="G1584" s="3">
        <f>((BC1584-AP1584/2)*S1584-E1584)/(BC1584+AP1584/2)</f>
      </c>
      <c r="H1584" s="4">
        <f>AP1584*1000</f>
        <v>5.28406543895223</v>
      </c>
      <c r="I1584" s="4">
        <f>(AU1584-BA1584)</f>
        <v>1.091657998668457</v>
      </c>
      <c r="J1584" s="4">
        <f>(P1584+AT1584*D1584)</f>
        <v>25.10393142700195</v>
      </c>
      <c r="K1584" s="4">
        <v>6</v>
      </c>
      <c r="L1584" s="4">
        <f>(K1584*AI1584+AJ1584)</f>
        <v>1.420000016689301</v>
      </c>
      <c r="M1584" s="4">
        <v>1</v>
      </c>
      <c r="N1584" s="4">
        <f>L1584*(M1584+1)*(M1584+1)/(M1584*M1584+1)</f>
        <v>2.840000033378601</v>
      </c>
      <c r="O1584" s="4">
        <v>23.1872501373291</v>
      </c>
      <c r="P1584" s="4">
        <v>25.10393142700195</v>
      </c>
      <c r="Q1584" s="4">
        <v>21.89146423339844</v>
      </c>
      <c r="R1584" s="4">
        <v>599.9067993164062</v>
      </c>
      <c r="S1584" s="4">
        <v>556.5243530273438</v>
      </c>
      <c r="T1584" s="4">
        <v>14.53369045257568</v>
      </c>
      <c r="U1584" s="4">
        <v>20.75000953674316</v>
      </c>
      <c r="V1584" s="4">
        <v>51.76243591308594</v>
      </c>
      <c r="W1584" s="4">
        <v>73.89386749267578</v>
      </c>
      <c r="X1584" s="4">
        <v>499.4358520507812</v>
      </c>
      <c r="Y1584" s="4">
        <v>1998.889038085938</v>
      </c>
      <c r="Z1584" s="4">
        <v>441.1800842285156</v>
      </c>
      <c r="AA1584" s="4">
        <v>101.5794830322266</v>
      </c>
      <c r="AB1584" s="4">
        <v>8.828037261962891</v>
      </c>
      <c r="AC1584" s="4">
        <v>0.3713293373584747</v>
      </c>
      <c r="AD1584" s="4">
        <v>0.05655848234891891</v>
      </c>
      <c r="AE1584" s="4">
        <v>0.01487491186708212</v>
      </c>
      <c r="AF1584" s="4">
        <v>0.05908669903874397</v>
      </c>
      <c r="AG1584" s="4">
        <v>0.01543591450899839</v>
      </c>
      <c r="AH1584" s="4">
        <v>0.6666666865348816</v>
      </c>
      <c r="AI1584" s="4">
        <v>-0.2195652425289154</v>
      </c>
      <c r="AJ1584" s="4">
        <v>2.737391471862793</v>
      </c>
      <c r="AK1584" s="4">
        <v>1</v>
      </c>
      <c r="AL1584" s="4">
        <v>0</v>
      </c>
      <c r="AM1584" s="4">
        <v>0.1599999964237213</v>
      </c>
      <c r="AN1584" s="4">
        <v>111115</v>
      </c>
      <c r="AO1584" s="4">
        <f>X1584*0.000001/(K1584*0.0001)</f>
        <v>0.8323930867513021</v>
      </c>
      <c r="AP1584" s="4">
        <f>(U1584-T1584)/(1000-U1584)*AO1584</f>
        <v>0.00528406543895223</v>
      </c>
      <c r="AQ1584" s="4">
        <f>(P1584+273.15)</f>
        <v>298.2539314270019</v>
      </c>
      <c r="AR1584" s="4">
        <f>(O1584+273.15)</f>
        <v>296.3372501373291</v>
      </c>
      <c r="AS1584" s="4">
        <f>(Y1584*AK1584+Z1584*AL1584)*AM1584</f>
        <v>319.8222389451657</v>
      </c>
      <c r="AT1584" s="4">
        <f>((AS1584+0.00000010773*(AR1584^4-AQ1584^4))-AP1584*44100)/(L1584*0.92*2*29.3+0.00000043092*AQ1584^3)</f>
        <v>0.7397848053761069</v>
      </c>
      <c r="AU1584" s="4">
        <f>0.61365*EXP(17.502*J1584/(240.97+J1584))</f>
        <v>3.199433240324599</v>
      </c>
      <c r="AV1584" s="4">
        <f>AU1584*1000/AA1584</f>
        <v>31.49684507952816</v>
      </c>
      <c r="AW1584" s="4">
        <f>(AV1584-U1584)</f>
        <v>10.74683554278499</v>
      </c>
      <c r="AX1584" s="4">
        <f>IF(D1584,P1584,(O1584+P1584)/2)</f>
        <v>24.14559078216553</v>
      </c>
      <c r="AY1584" s="4">
        <f>0.61365*EXP(17.502*AX1584/(240.97+AX1584))</f>
        <v>3.021267781142081</v>
      </c>
      <c r="AZ1584" s="4">
        <f>IF(AW1584&lt;&gt;0,(1000-(AV1584+U1584)/2)/AW1584*AP1584,0)</f>
        <v>0.4788411918168015</v>
      </c>
      <c r="BA1584" s="4">
        <f>U1584*AA1584/1000</f>
        <v>2.107775241656141</v>
      </c>
      <c r="BB1584" s="4">
        <f>(AY1584-BA1584)</f>
        <v>0.9134925394859392</v>
      </c>
      <c r="BC1584" s="4">
        <f>1/(1.6/F1584+1.37/N1584)</f>
        <v>0.3067094998066392</v>
      </c>
      <c r="BD1584" s="3">
        <f>G1584*AA1584*0.001</f>
      </c>
      <c r="BE1584" s="3">
        <f>G1584/S1584</f>
      </c>
      <c r="BF1584" s="4">
        <f>(1-AP1584*AA1584/AU1584/F1584)*100</f>
        <v>70.87160944228681</v>
      </c>
      <c r="BG1584" s="3">
        <f>(S1584-E1584/(N1584/1.35))</f>
      </c>
      <c r="BH1584" s="3">
        <f>E1584*BF1584/100/BG1584</f>
      </c>
    </row>
    <row r="1585" ht="16" customHeight="1">
      <c r="A1585" s="4">
        <v>1473</v>
      </c>
      <c r="B1585" t="s" s="2">
        <v>1626</v>
      </c>
      <c r="C1585" s="4">
        <v>8513.500031638891</v>
      </c>
      <c r="D1585" s="4">
        <v>0</v>
      </c>
      <c r="E1585" s="3">
        <f>(R1585-#REF!*(1000-T1585)/(1000-U1585))*AO1585</f>
      </c>
      <c r="F1585" s="4">
        <f>IF(AZ1585&lt;&gt;0,1/(1/AZ1585-1/N1585),0)</f>
        <v>0.5795166467163436</v>
      </c>
      <c r="G1585" s="3">
        <f>((BC1585-AP1585/2)*S1585-E1585)/(BC1585+AP1585/2)</f>
      </c>
      <c r="H1585" s="4">
        <f>AP1585*1000</f>
        <v>5.297108942298092</v>
      </c>
      <c r="I1585" s="4">
        <f>(AU1585-BA1585)</f>
        <v>1.088735720558232</v>
      </c>
      <c r="J1585" s="4">
        <f>(P1585+AT1585*D1585)</f>
        <v>25.10188865661621</v>
      </c>
      <c r="K1585" s="4">
        <v>6</v>
      </c>
      <c r="L1585" s="4">
        <f>(K1585*AI1585+AJ1585)</f>
        <v>1.420000016689301</v>
      </c>
      <c r="M1585" s="4">
        <v>1</v>
      </c>
      <c r="N1585" s="4">
        <f>L1585*(M1585+1)*(M1585+1)/(M1585*M1585+1)</f>
        <v>2.840000033378601</v>
      </c>
      <c r="O1585" s="4">
        <v>23.18836402893066</v>
      </c>
      <c r="P1585" s="4">
        <v>25.10188865661621</v>
      </c>
      <c r="Q1585" s="4">
        <v>21.89193344116211</v>
      </c>
      <c r="R1585" s="4">
        <v>599.9291381835938</v>
      </c>
      <c r="S1585" s="4">
        <v>556.3729858398438</v>
      </c>
      <c r="T1585" s="4">
        <v>14.54360485076904</v>
      </c>
      <c r="U1585" s="4">
        <v>20.77504348754883</v>
      </c>
      <c r="V1585" s="4">
        <v>51.79293060302734</v>
      </c>
      <c r="W1585" s="4">
        <v>73.97724151611328</v>
      </c>
      <c r="X1585" s="4">
        <v>499.4411315917969</v>
      </c>
      <c r="Y1585" s="4">
        <v>1999.166870117188</v>
      </c>
      <c r="Z1585" s="4">
        <v>429.768310546875</v>
      </c>
      <c r="AA1585" s="4">
        <v>101.5790023803711</v>
      </c>
      <c r="AB1585" s="4">
        <v>8.828037261962891</v>
      </c>
      <c r="AC1585" s="4">
        <v>0.3713293373584747</v>
      </c>
      <c r="AD1585" s="4">
        <v>0.05655848234891891</v>
      </c>
      <c r="AE1585" s="4">
        <v>0.01487491186708212</v>
      </c>
      <c r="AF1585" s="4">
        <v>0.05908669903874397</v>
      </c>
      <c r="AG1585" s="4">
        <v>0.01543591450899839</v>
      </c>
      <c r="AH1585" s="4">
        <v>0.6666666865348816</v>
      </c>
      <c r="AI1585" s="4">
        <v>-0.2195652425289154</v>
      </c>
      <c r="AJ1585" s="4">
        <v>2.737391471862793</v>
      </c>
      <c r="AK1585" s="4">
        <v>1</v>
      </c>
      <c r="AL1585" s="4">
        <v>0</v>
      </c>
      <c r="AM1585" s="4">
        <v>0.1599999964237213</v>
      </c>
      <c r="AN1585" s="4">
        <v>111115</v>
      </c>
      <c r="AO1585" s="4">
        <f>X1585*0.000001/(K1585*0.0001)</f>
        <v>0.8324018859863279</v>
      </c>
      <c r="AP1585" s="4">
        <f>(U1585-T1585)/(1000-U1585)*AO1585</f>
        <v>0.005297108942298092</v>
      </c>
      <c r="AQ1585" s="4">
        <f>(P1585+273.15)</f>
        <v>298.2518886566162</v>
      </c>
      <c r="AR1585" s="4">
        <f>(O1585+273.15)</f>
        <v>296.3383640289306</v>
      </c>
      <c r="AS1585" s="4">
        <f>(Y1585*AK1585+Z1585*AL1585)*AM1585</f>
        <v>319.8666920691721</v>
      </c>
      <c r="AT1585" s="4">
        <f>((AS1585+0.00000010773*(AR1585^4-AQ1585^4))-AP1585*44100)/(L1585*0.92*2*29.3+0.00000043092*AQ1585^3)</f>
        <v>0.7341619041113564</v>
      </c>
      <c r="AU1585" s="4">
        <f>0.61365*EXP(17.502*J1585/(240.97+J1585))</f>
        <v>3.199043912432268</v>
      </c>
      <c r="AV1585" s="4">
        <f>AU1585*1000/AA1585</f>
        <v>31.493161356844</v>
      </c>
      <c r="AW1585" s="4">
        <f>(AV1585-U1585)</f>
        <v>10.71811786929517</v>
      </c>
      <c r="AX1585" s="4">
        <f>IF(D1585,P1585,(O1585+P1585)/2)</f>
        <v>24.14512634277344</v>
      </c>
      <c r="AY1585" s="4">
        <f>0.61365*EXP(17.502*AX1585/(240.97+AX1585))</f>
        <v>3.021183584824553</v>
      </c>
      <c r="AZ1585" s="4">
        <f>IF(AW1585&lt;&gt;0,(1000-(AV1585+U1585)/2)/AW1585*AP1585,0)</f>
        <v>0.4813040701331434</v>
      </c>
      <c r="BA1585" s="4">
        <f>U1585*AA1585/1000</f>
        <v>2.110308191874036</v>
      </c>
      <c r="BB1585" s="4">
        <f>(AY1585-BA1585)</f>
        <v>0.9108753929505178</v>
      </c>
      <c r="BC1585" s="4">
        <f>1/(1.6/F1585+1.37/N1585)</f>
        <v>0.3083264248041773</v>
      </c>
      <c r="BD1585" s="3">
        <f>G1585*AA1585*0.001</f>
      </c>
      <c r="BE1585" s="3">
        <f>G1585/S1585</f>
      </c>
      <c r="BF1585" s="4">
        <f>(1-AP1585*AA1585/AU1585/F1585)*100</f>
        <v>70.97603571879364</v>
      </c>
      <c r="BG1585" s="3">
        <f>(S1585-E1585/(N1585/1.35))</f>
      </c>
      <c r="BH1585" s="3">
        <f>E1585*BF1585/100/BG1585</f>
      </c>
    </row>
    <row r="1586" ht="16" customHeight="1">
      <c r="A1586" s="4">
        <v>1474</v>
      </c>
      <c r="B1586" t="s" s="2">
        <v>1627</v>
      </c>
      <c r="C1586" s="4">
        <v>8518.500031527132</v>
      </c>
      <c r="D1586" s="4">
        <v>0</v>
      </c>
      <c r="E1586" s="3">
        <f>(R1586-#REF!*(1000-T1586)/(1000-U1586))*AO1586</f>
      </c>
      <c r="F1586" s="4">
        <f>IF(AZ1586&lt;&gt;0,1/(1/AZ1586-1/N1586),0)</f>
        <v>0.583368437299566</v>
      </c>
      <c r="G1586" s="3">
        <f>((BC1586-AP1586/2)*S1586-E1586)/(BC1586+AP1586/2)</f>
      </c>
      <c r="H1586" s="4">
        <f>AP1586*1000</f>
        <v>5.311407916710785</v>
      </c>
      <c r="I1586" s="4">
        <f>(AU1586-BA1586)</f>
        <v>1.085673714193966</v>
      </c>
      <c r="J1586" s="4">
        <f>(P1586+AT1586*D1586)</f>
        <v>25.09919548034668</v>
      </c>
      <c r="K1586" s="4">
        <v>6</v>
      </c>
      <c r="L1586" s="4">
        <f>(K1586*AI1586+AJ1586)</f>
        <v>1.420000016689301</v>
      </c>
      <c r="M1586" s="4">
        <v>1</v>
      </c>
      <c r="N1586" s="4">
        <f>L1586*(M1586+1)*(M1586+1)/(M1586*M1586+1)</f>
        <v>2.840000033378601</v>
      </c>
      <c r="O1586" s="4">
        <v>23.19033050537109</v>
      </c>
      <c r="P1586" s="4">
        <v>25.09919548034668</v>
      </c>
      <c r="Q1586" s="4">
        <v>21.89237403869629</v>
      </c>
      <c r="R1586" s="4">
        <v>599.9489135742188</v>
      </c>
      <c r="S1586" s="4">
        <v>556.2095947265625</v>
      </c>
      <c r="T1586" s="4">
        <v>14.55221557617188</v>
      </c>
      <c r="U1586" s="4">
        <v>20.80019760131836</v>
      </c>
      <c r="V1586" s="4">
        <v>51.81824111938477</v>
      </c>
      <c r="W1586" s="4">
        <v>74.05741882324219</v>
      </c>
      <c r="X1586" s="4">
        <v>499.4505004882812</v>
      </c>
      <c r="Y1586" s="4">
        <v>1999.425170898438</v>
      </c>
      <c r="Z1586" s="4">
        <v>424.3728942871094</v>
      </c>
      <c r="AA1586" s="4">
        <v>101.5786972045898</v>
      </c>
      <c r="AB1586" s="4">
        <v>8.828037261962891</v>
      </c>
      <c r="AC1586" s="4">
        <v>0.3713293373584747</v>
      </c>
      <c r="AD1586" s="4">
        <v>0.05655848234891891</v>
      </c>
      <c r="AE1586" s="4">
        <v>0.01487491186708212</v>
      </c>
      <c r="AF1586" s="4">
        <v>0.05908669903874397</v>
      </c>
      <c r="AG1586" s="4">
        <v>0.01543591450899839</v>
      </c>
      <c r="AH1586" s="4">
        <v>0.6666666865348816</v>
      </c>
      <c r="AI1586" s="4">
        <v>-0.2195652425289154</v>
      </c>
      <c r="AJ1586" s="4">
        <v>2.737391471862793</v>
      </c>
      <c r="AK1586" s="4">
        <v>1</v>
      </c>
      <c r="AL1586" s="4">
        <v>0</v>
      </c>
      <c r="AM1586" s="4">
        <v>0.1599999964237213</v>
      </c>
      <c r="AN1586" s="4">
        <v>111115</v>
      </c>
      <c r="AO1586" s="4">
        <f>X1586*0.000001/(K1586*0.0001)</f>
        <v>0.8324175008138021</v>
      </c>
      <c r="AP1586" s="4">
        <f>(U1586-T1586)/(1000-U1586)*AO1586</f>
        <v>0.005311407916710785</v>
      </c>
      <c r="AQ1586" s="4">
        <f>(P1586+273.15)</f>
        <v>298.2491954803467</v>
      </c>
      <c r="AR1586" s="4">
        <f>(O1586+273.15)</f>
        <v>296.3403305053711</v>
      </c>
      <c r="AS1586" s="4">
        <f>(Y1586*AK1586+Z1586*AL1586)*AM1586</f>
        <v>319.9080201932484</v>
      </c>
      <c r="AT1586" s="4">
        <f>((AS1586+0.00000010773*(AR1586^4-AQ1586^4))-AP1586*44100)/(L1586*0.92*2*29.3+0.00000043092*AQ1586^3)</f>
        <v>0.7280679913149091</v>
      </c>
      <c r="AU1586" s="4">
        <f>0.61365*EXP(17.502*J1586/(240.97+J1586))</f>
        <v>3.198530688133919</v>
      </c>
      <c r="AV1586" s="4">
        <f>AU1586*1000/AA1586</f>
        <v>31.48820349301933</v>
      </c>
      <c r="AW1586" s="4">
        <f>(AV1586-U1586)</f>
        <v>10.68800589170097</v>
      </c>
      <c r="AX1586" s="4">
        <f>IF(D1586,P1586,(O1586+P1586)/2)</f>
        <v>24.14476299285889</v>
      </c>
      <c r="AY1586" s="4">
        <f>0.61365*EXP(17.502*AX1586/(240.97+AX1586))</f>
        <v>3.021117716035112</v>
      </c>
      <c r="AZ1586" s="4">
        <f>IF(AW1586&lt;&gt;0,(1000-(AV1586+U1586)/2)/AW1586*AP1586,0)</f>
        <v>0.4839579483170812</v>
      </c>
      <c r="BA1586" s="4">
        <f>U1586*AA1586/1000</f>
        <v>2.112856973939953</v>
      </c>
      <c r="BB1586" s="4">
        <f>(AY1586-BA1586)</f>
        <v>0.9082607420951589</v>
      </c>
      <c r="BC1586" s="4">
        <f>1/(1.6/F1586+1.37/N1586)</f>
        <v>0.3100692073103654</v>
      </c>
      <c r="BD1586" s="3">
        <f>G1586*AA1586*0.001</f>
      </c>
      <c r="BE1586" s="3">
        <f>G1586/S1586</f>
      </c>
      <c r="BF1586" s="4">
        <f>(1-AP1586*AA1586/AU1586/F1586)*100</f>
        <v>71.08528973303821</v>
      </c>
      <c r="BG1586" s="3">
        <f>(S1586-E1586/(N1586/1.35))</f>
      </c>
      <c r="BH1586" s="3">
        <f>E1586*BF1586/100/BG1586</f>
      </c>
    </row>
    <row r="1587" ht="16" customHeight="1">
      <c r="A1587" s="4">
        <v>1475</v>
      </c>
      <c r="B1587" t="s" s="2">
        <v>1628</v>
      </c>
      <c r="C1587" s="4">
        <v>8523.500031415373</v>
      </c>
      <c r="D1587" s="4">
        <v>0</v>
      </c>
      <c r="E1587" s="3">
        <f>(R1587-#REF!*(1000-T1587)/(1000-U1587))*AO1587</f>
      </c>
      <c r="F1587" s="4">
        <f>IF(AZ1587&lt;&gt;0,1/(1/AZ1587-1/N1587),0)</f>
        <v>0.5866441758973351</v>
      </c>
      <c r="G1587" s="3">
        <f>((BC1587-AP1587/2)*S1587-E1587)/(BC1587+AP1587/2)</f>
      </c>
      <c r="H1587" s="4">
        <f>AP1587*1000</f>
        <v>5.324368739842781</v>
      </c>
      <c r="I1587" s="4">
        <f>(AU1587-BA1587)</f>
        <v>1.083265433614196</v>
      </c>
      <c r="J1587" s="4">
        <f>(P1587+AT1587*D1587)</f>
        <v>25.09949111938477</v>
      </c>
      <c r="K1587" s="4">
        <v>6</v>
      </c>
      <c r="L1587" s="4">
        <f>(K1587*AI1587+AJ1587)</f>
        <v>1.420000016689301</v>
      </c>
      <c r="M1587" s="4">
        <v>1</v>
      </c>
      <c r="N1587" s="4">
        <f>L1587*(M1587+1)*(M1587+1)/(M1587*M1587+1)</f>
        <v>2.840000033378601</v>
      </c>
      <c r="O1587" s="4">
        <v>23.19261360168457</v>
      </c>
      <c r="P1587" s="4">
        <v>25.09949111938477</v>
      </c>
      <c r="Q1587" s="4">
        <v>21.89294815063477</v>
      </c>
      <c r="R1587" s="4">
        <v>599.9345703125</v>
      </c>
      <c r="S1587" s="4">
        <v>556.0618896484375</v>
      </c>
      <c r="T1587" s="4">
        <v>14.56114196777344</v>
      </c>
      <c r="U1587" s="4">
        <v>20.82450294494629</v>
      </c>
      <c r="V1587" s="4">
        <v>51.84287261962891</v>
      </c>
      <c r="W1587" s="4">
        <v>74.13336944580078</v>
      </c>
      <c r="X1587" s="4">
        <v>499.4275207519531</v>
      </c>
      <c r="Y1587" s="4">
        <v>1999.356201171875</v>
      </c>
      <c r="Z1587" s="4">
        <v>412.3672485351562</v>
      </c>
      <c r="AA1587" s="4">
        <v>101.5784912109375</v>
      </c>
      <c r="AB1587" s="4">
        <v>8.828037261962891</v>
      </c>
      <c r="AC1587" s="4">
        <v>0.3713293373584747</v>
      </c>
      <c r="AD1587" s="4">
        <v>0.05655848234891891</v>
      </c>
      <c r="AE1587" s="4">
        <v>0.01487491186708212</v>
      </c>
      <c r="AF1587" s="4">
        <v>0.05908669903874397</v>
      </c>
      <c r="AG1587" s="4">
        <v>0.01543591450899839</v>
      </c>
      <c r="AH1587" s="4">
        <v>0.6666666865348816</v>
      </c>
      <c r="AI1587" s="4">
        <v>-0.2195652425289154</v>
      </c>
      <c r="AJ1587" s="4">
        <v>2.737391471862793</v>
      </c>
      <c r="AK1587" s="4">
        <v>1</v>
      </c>
      <c r="AL1587" s="4">
        <v>0</v>
      </c>
      <c r="AM1587" s="4">
        <v>0.1599999964237213</v>
      </c>
      <c r="AN1587" s="4">
        <v>111115</v>
      </c>
      <c r="AO1587" s="4">
        <f>X1587*0.000001/(K1587*0.0001)</f>
        <v>0.832379201253255</v>
      </c>
      <c r="AP1587" s="4">
        <f>(U1587-T1587)/(1000-U1587)*AO1587</f>
        <v>0.005324368739842781</v>
      </c>
      <c r="AQ1587" s="4">
        <f>(P1587+273.15)</f>
        <v>298.2494911193847</v>
      </c>
      <c r="AR1587" s="4">
        <f>(O1587+273.15)</f>
        <v>296.3426136016845</v>
      </c>
      <c r="AS1587" s="4">
        <f>(Y1587*AK1587+Z1587*AL1587)*AM1587</f>
        <v>319.896985037245</v>
      </c>
      <c r="AT1587" s="4">
        <f>((AS1587+0.00000010773*(AR1587^4-AQ1587^4))-AP1587*44100)/(L1587*0.92*2*29.3+0.00000043092*AQ1587^3)</f>
        <v>0.7216987994278667</v>
      </c>
      <c r="AU1587" s="4">
        <f>0.61365*EXP(17.502*J1587/(240.97+J1587))</f>
        <v>3.198587022979564</v>
      </c>
      <c r="AV1587" s="4">
        <f>AU1587*1000/AA1587</f>
        <v>31.48882194299766</v>
      </c>
      <c r="AW1587" s="4">
        <f>(AV1587-U1587)</f>
        <v>10.66431899805137</v>
      </c>
      <c r="AX1587" s="4">
        <f>IF(D1587,P1587,(O1587+P1587)/2)</f>
        <v>24.14605236053467</v>
      </c>
      <c r="AY1587" s="4">
        <f>0.61365*EXP(17.502*AX1587/(240.97+AX1587))</f>
        <v>3.021351460828974</v>
      </c>
      <c r="AZ1587" s="4">
        <f>IF(AW1587&lt;&gt;0,(1000-(AV1587+U1587)/2)/AW1587*AP1587,0)</f>
        <v>0.4862102329211006</v>
      </c>
      <c r="BA1587" s="4">
        <f>U1587*AA1587/1000</f>
        <v>2.115321589365369</v>
      </c>
      <c r="BB1587" s="4">
        <f>(AY1587-BA1587)</f>
        <v>0.9060298714636055</v>
      </c>
      <c r="BC1587" s="4">
        <f>1/(1.6/F1587+1.37/N1587)</f>
        <v>0.3115486427966427</v>
      </c>
      <c r="BD1587" s="3">
        <f>G1587*AA1587*0.001</f>
      </c>
      <c r="BE1587" s="3">
        <f>G1587/S1587</f>
      </c>
      <c r="BF1587" s="4">
        <f>(1-AP1587*AA1587/AU1587/F1587)*100</f>
        <v>71.177148221755</v>
      </c>
      <c r="BG1587" s="3">
        <f>(S1587-E1587/(N1587/1.35))</f>
      </c>
      <c r="BH1587" s="3">
        <f>E1587*BF1587/100/BG1587</f>
      </c>
    </row>
    <row r="1588" ht="16" customHeight="1">
      <c r="A1588" s="4">
        <v>1476</v>
      </c>
      <c r="B1588" t="s" s="2">
        <v>1629</v>
      </c>
      <c r="C1588" s="4">
        <v>8529.000031292439</v>
      </c>
      <c r="D1588" s="4">
        <v>0</v>
      </c>
      <c r="E1588" s="3">
        <f>(R1588-#REF!*(1000-T1588)/(1000-U1588))*AO1588</f>
      </c>
      <c r="F1588" s="4">
        <f>IF(AZ1588&lt;&gt;0,1/(1/AZ1588-1/N1588),0)</f>
        <v>0.590133689040261</v>
      </c>
      <c r="G1588" s="3">
        <f>((BC1588-AP1588/2)*S1588-E1588)/(BC1588+AP1588/2)</f>
      </c>
      <c r="H1588" s="4">
        <f>AP1588*1000</f>
        <v>5.338094705894033</v>
      </c>
      <c r="I1588" s="4">
        <f>(AU1588-BA1588)</f>
        <v>1.080713176815653</v>
      </c>
      <c r="J1588" s="4">
        <f>(P1588+AT1588*D1588)</f>
        <v>25.10000610351562</v>
      </c>
      <c r="K1588" s="4">
        <v>6</v>
      </c>
      <c r="L1588" s="4">
        <f>(K1588*AI1588+AJ1588)</f>
        <v>1.420000016689301</v>
      </c>
      <c r="M1588" s="4">
        <v>1</v>
      </c>
      <c r="N1588" s="4">
        <f>L1588*(M1588+1)*(M1588+1)/(M1588*M1588+1)</f>
        <v>2.840000033378601</v>
      </c>
      <c r="O1588" s="4">
        <v>23.19335746765137</v>
      </c>
      <c r="P1588" s="4">
        <v>25.10000610351562</v>
      </c>
      <c r="Q1588" s="4">
        <v>21.89291572570801</v>
      </c>
      <c r="R1588" s="4">
        <v>599.9537963867188</v>
      </c>
      <c r="S1588" s="4">
        <v>555.9652099609375</v>
      </c>
      <c r="T1588" s="4">
        <v>14.5712947845459</v>
      </c>
      <c r="U1588" s="4">
        <v>20.85073280334473</v>
      </c>
      <c r="V1588" s="4">
        <v>51.87529373168945</v>
      </c>
      <c r="W1588" s="4">
        <v>74.22269439697266</v>
      </c>
      <c r="X1588" s="4">
        <v>499.419677734375</v>
      </c>
      <c r="Y1588" s="4">
        <v>1999.235839843750</v>
      </c>
      <c r="Z1588" s="4">
        <v>400.3210754394531</v>
      </c>
      <c r="AA1588" s="4">
        <v>101.5778198242188</v>
      </c>
      <c r="AB1588" s="4">
        <v>8.828037261962891</v>
      </c>
      <c r="AC1588" s="4">
        <v>0.3713293373584747</v>
      </c>
      <c r="AD1588" s="4">
        <v>0.05655848234891891</v>
      </c>
      <c r="AE1588" s="4">
        <v>0.01487491186708212</v>
      </c>
      <c r="AF1588" s="4">
        <v>0.05908669903874397</v>
      </c>
      <c r="AG1588" s="4">
        <v>0.01543591450899839</v>
      </c>
      <c r="AH1588" s="4">
        <v>1</v>
      </c>
      <c r="AI1588" s="4">
        <v>-0.2195652425289154</v>
      </c>
      <c r="AJ1588" s="4">
        <v>2.737391471862793</v>
      </c>
      <c r="AK1588" s="4">
        <v>1</v>
      </c>
      <c r="AL1588" s="4">
        <v>0</v>
      </c>
      <c r="AM1588" s="4">
        <v>0.1599999964237213</v>
      </c>
      <c r="AN1588" s="4">
        <v>111115</v>
      </c>
      <c r="AO1588" s="4">
        <f>X1588*0.000001/(K1588*0.0001)</f>
        <v>0.8323661295572916</v>
      </c>
      <c r="AP1588" s="4">
        <f>(U1588-T1588)/(1000-U1588)*AO1588</f>
        <v>0.005338094705894033</v>
      </c>
      <c r="AQ1588" s="4">
        <f>(P1588+273.15)</f>
        <v>298.2500061035156</v>
      </c>
      <c r="AR1588" s="4">
        <f>(O1588+273.15)</f>
        <v>296.3433574676513</v>
      </c>
      <c r="AS1588" s="4">
        <f>(Y1588*AK1588+Z1588*AL1588)*AM1588</f>
        <v>319.8777272251755</v>
      </c>
      <c r="AT1588" s="4">
        <f>((AS1588+0.00000010773*(AR1588^4-AQ1588^4))-AP1588*44100)/(L1588*0.92*2*29.3+0.00000043092*AQ1588^3)</f>
        <v>0.7146277796157818</v>
      </c>
      <c r="AU1588" s="4">
        <f>0.61365*EXP(17.502*J1588/(240.97+J1588))</f>
        <v>3.198685156716731</v>
      </c>
      <c r="AV1588" s="4">
        <f>AU1588*1000/AA1588</f>
        <v>31.48999616502975</v>
      </c>
      <c r="AW1588" s="4">
        <f>(AV1588-U1588)</f>
        <v>10.63926336168502</v>
      </c>
      <c r="AX1588" s="4">
        <f>IF(D1588,P1588,(O1588+P1588)/2)</f>
        <v>24.1466817855835</v>
      </c>
      <c r="AY1588" s="4">
        <f>0.61365*EXP(17.502*AX1588/(240.97+AX1588))</f>
        <v>3.021465572758412</v>
      </c>
      <c r="AZ1588" s="4">
        <f>IF(AW1588&lt;&gt;0,(1000-(AV1588+U1588)/2)/AW1588*AP1588,0)</f>
        <v>0.4886047694345603</v>
      </c>
      <c r="BA1588" s="4">
        <f>U1588*AA1588/1000</f>
        <v>2.117971979901078</v>
      </c>
      <c r="BB1588" s="4">
        <f>(AY1588-BA1588)</f>
        <v>0.9034935928573335</v>
      </c>
      <c r="BC1588" s="4">
        <f>1/(1.6/F1588+1.37/N1588)</f>
        <v>0.3131218971893119</v>
      </c>
      <c r="BD1588" s="3">
        <f>G1588*AA1588*0.001</f>
      </c>
      <c r="BE1588" s="3">
        <f>G1588/S1588</f>
      </c>
      <c r="BF1588" s="4">
        <f>(1-AP1588*AA1588/AU1588/F1588)*100</f>
        <v>71.27478692472076</v>
      </c>
      <c r="BG1588" s="3">
        <f>(S1588-E1588/(N1588/1.35))</f>
      </c>
      <c r="BH1588" s="3">
        <f>E1588*BF1588/100/BG1588</f>
      </c>
    </row>
    <row r="1589" ht="16" customHeight="1">
      <c r="A1589" s="4">
        <v>1477</v>
      </c>
      <c r="B1589" t="s" s="2">
        <v>1630</v>
      </c>
      <c r="C1589" s="4">
        <v>8534.000031180680</v>
      </c>
      <c r="D1589" s="4">
        <v>0</v>
      </c>
      <c r="E1589" s="3">
        <f>(R1589-#REF!*(1000-T1589)/(1000-U1589))*AO1589</f>
      </c>
      <c r="F1589" s="4">
        <f>IF(AZ1589&lt;&gt;0,1/(1/AZ1589-1/N1589),0)</f>
        <v>0.5934355409258065</v>
      </c>
      <c r="G1589" s="3">
        <f>((BC1589-AP1589/2)*S1589-E1589)/(BC1589+AP1589/2)</f>
      </c>
      <c r="H1589" s="4">
        <f>AP1589*1000</f>
        <v>5.350178235539515</v>
      </c>
      <c r="I1589" s="4">
        <f>(AU1589-BA1589)</f>
        <v>1.078151751109659</v>
      </c>
      <c r="J1589" s="4">
        <f>(P1589+AT1589*D1589)</f>
        <v>25.09857177734375</v>
      </c>
      <c r="K1589" s="4">
        <v>6</v>
      </c>
      <c r="L1589" s="4">
        <f>(K1589*AI1589+AJ1589)</f>
        <v>1.420000016689301</v>
      </c>
      <c r="M1589" s="4">
        <v>1</v>
      </c>
      <c r="N1589" s="4">
        <f>L1589*(M1589+1)*(M1589+1)/(M1589*M1589+1)</f>
        <v>2.840000033378601</v>
      </c>
      <c r="O1589" s="4">
        <v>23.19315910339355</v>
      </c>
      <c r="P1589" s="4">
        <v>25.09857177734375</v>
      </c>
      <c r="Q1589" s="4">
        <v>21.89238166809082</v>
      </c>
      <c r="R1589" s="4">
        <v>599.9376220703125</v>
      </c>
      <c r="S1589" s="4">
        <v>555.9547119140625</v>
      </c>
      <c r="T1589" s="4">
        <v>14.57990264892578</v>
      </c>
      <c r="U1589" s="4">
        <v>20.87339019775391</v>
      </c>
      <c r="V1589" s="4">
        <v>51.90570831298828</v>
      </c>
      <c r="W1589" s="4">
        <v>74.30381011962891</v>
      </c>
      <c r="X1589" s="4">
        <v>499.4212036132812</v>
      </c>
      <c r="Y1589" s="4">
        <v>1999.120727539062</v>
      </c>
      <c r="Z1589" s="4">
        <v>392.4592590332031</v>
      </c>
      <c r="AA1589" s="4">
        <v>101.5771789550781</v>
      </c>
      <c r="AB1589" s="4">
        <v>8.828037261962891</v>
      </c>
      <c r="AC1589" s="4">
        <v>0.3713293373584747</v>
      </c>
      <c r="AD1589" s="4">
        <v>0.05655848234891891</v>
      </c>
      <c r="AE1589" s="4">
        <v>0.01487491186708212</v>
      </c>
      <c r="AF1589" s="4">
        <v>0.05908669903874397</v>
      </c>
      <c r="AG1589" s="4">
        <v>0.01543591450899839</v>
      </c>
      <c r="AH1589" s="4">
        <v>1</v>
      </c>
      <c r="AI1589" s="4">
        <v>-0.2195652425289154</v>
      </c>
      <c r="AJ1589" s="4">
        <v>2.737391471862793</v>
      </c>
      <c r="AK1589" s="4">
        <v>1</v>
      </c>
      <c r="AL1589" s="4">
        <v>0</v>
      </c>
      <c r="AM1589" s="4">
        <v>0.1599999964237213</v>
      </c>
      <c r="AN1589" s="4">
        <v>111115</v>
      </c>
      <c r="AO1589" s="4">
        <f>X1589*0.000001/(K1589*0.0001)</f>
        <v>0.8323686726888019</v>
      </c>
      <c r="AP1589" s="4">
        <f>(U1589-T1589)/(1000-U1589)*AO1589</f>
        <v>0.005350178235539515</v>
      </c>
      <c r="AQ1589" s="4">
        <f>(P1589+273.15)</f>
        <v>298.2485717773437</v>
      </c>
      <c r="AR1589" s="4">
        <f>(O1589+273.15)</f>
        <v>296.3431591033935</v>
      </c>
      <c r="AS1589" s="4">
        <f>(Y1589*AK1589+Z1589*AL1589)*AM1589</f>
        <v>319.8593092568372</v>
      </c>
      <c r="AT1589" s="4">
        <f>((AS1589+0.00000010773*(AR1589^4-AQ1589^4))-AP1589*44100)/(L1589*0.92*2*29.3+0.00000043092*AQ1589^3)</f>
        <v>0.7085245048049806</v>
      </c>
      <c r="AU1589" s="4">
        <f>0.61365*EXP(17.502*J1589/(240.97+J1589))</f>
        <v>3.198411842626081</v>
      </c>
      <c r="AV1589" s="4">
        <f>AU1589*1000/AA1589</f>
        <v>31.48750413752443</v>
      </c>
      <c r="AW1589" s="4">
        <f>(AV1589-U1589)</f>
        <v>10.61411393977052</v>
      </c>
      <c r="AX1589" s="4">
        <f>IF(D1589,P1589,(O1589+P1589)/2)</f>
        <v>24.14586544036865</v>
      </c>
      <c r="AY1589" s="4">
        <f>0.61365*EXP(17.502*AX1589/(240.97+AX1589))</f>
        <v>3.02131757376949</v>
      </c>
      <c r="AZ1589" s="4">
        <f>IF(AW1589&lt;&gt;0,(1000-(AV1589+U1589)/2)/AW1589*AP1589,0)</f>
        <v>0.4908660493444038</v>
      </c>
      <c r="BA1589" s="4">
        <f>U1589*AA1589/1000</f>
        <v>2.120260091516422</v>
      </c>
      <c r="BB1589" s="4">
        <f>(AY1589-BA1589)</f>
        <v>0.9010574822530675</v>
      </c>
      <c r="BC1589" s="4">
        <f>1/(1.6/F1589+1.37/N1589)</f>
        <v>0.314607958591022</v>
      </c>
      <c r="BD1589" s="3">
        <f>G1589*AA1589*0.001</f>
      </c>
      <c r="BE1589" s="3">
        <f>G1589/S1589</f>
      </c>
      <c r="BF1589" s="4">
        <f>(1-AP1589*AA1589/AU1589/F1589)*100</f>
        <v>71.36768521627307</v>
      </c>
      <c r="BG1589" s="3">
        <f>(S1589-E1589/(N1589/1.35))</f>
      </c>
      <c r="BH1589" s="3">
        <f>E1589*BF1589/100/BG1589</f>
      </c>
    </row>
    <row r="1590" ht="16" customHeight="1">
      <c r="A1590" s="4">
        <v>1478</v>
      </c>
      <c r="B1590" t="s" s="2">
        <v>1631</v>
      </c>
      <c r="C1590" s="4">
        <v>8539.000031068921</v>
      </c>
      <c r="D1590" s="4">
        <v>0</v>
      </c>
      <c r="E1590" s="3">
        <f>(R1590-#REF!*(1000-T1590)/(1000-U1590))*AO1590</f>
      </c>
      <c r="F1590" s="4">
        <f>IF(AZ1590&lt;&gt;0,1/(1/AZ1590-1/N1590),0)</f>
        <v>0.5965300773151658</v>
      </c>
      <c r="G1590" s="3">
        <f>((BC1590-AP1590/2)*S1590-E1590)/(BC1590+AP1590/2)</f>
      </c>
      <c r="H1590" s="4">
        <f>AP1590*1000</f>
        <v>5.362670021820117</v>
      </c>
      <c r="I1590" s="4">
        <f>(AU1590-BA1590)</f>
        <v>1.076016116541538</v>
      </c>
      <c r="J1590" s="4">
        <f>(P1590+AT1590*D1590)</f>
        <v>25.09921455383301</v>
      </c>
      <c r="K1590" s="4">
        <v>6</v>
      </c>
      <c r="L1590" s="4">
        <f>(K1590*AI1590+AJ1590)</f>
        <v>1.420000016689301</v>
      </c>
      <c r="M1590" s="4">
        <v>1</v>
      </c>
      <c r="N1590" s="4">
        <f>L1590*(M1590+1)*(M1590+1)/(M1590*M1590+1)</f>
        <v>2.840000033378601</v>
      </c>
      <c r="O1590" s="4">
        <v>23.19295883178711</v>
      </c>
      <c r="P1590" s="4">
        <v>25.09921455383301</v>
      </c>
      <c r="Q1590" s="4">
        <v>21.8920841217041</v>
      </c>
      <c r="R1590" s="4">
        <v>599.9532470703125</v>
      </c>
      <c r="S1590" s="4">
        <v>555.9623413085938</v>
      </c>
      <c r="T1590" s="4">
        <v>14.58760929107666</v>
      </c>
      <c r="U1590" s="4">
        <v>20.89567565917969</v>
      </c>
      <c r="V1590" s="4">
        <v>51.93448638916016</v>
      </c>
      <c r="W1590" s="4">
        <v>74.38362121582031</v>
      </c>
      <c r="X1590" s="4">
        <v>499.4189758300781</v>
      </c>
      <c r="Y1590" s="4">
        <v>1998.994995117188</v>
      </c>
      <c r="Z1590" s="4">
        <v>383.3454284667969</v>
      </c>
      <c r="AA1590" s="4">
        <v>101.5769119262695</v>
      </c>
      <c r="AB1590" s="4">
        <v>8.828037261962891</v>
      </c>
      <c r="AC1590" s="4">
        <v>0.3713293373584747</v>
      </c>
      <c r="AD1590" s="4">
        <v>0.05655848234891891</v>
      </c>
      <c r="AE1590" s="4">
        <v>0.01487491186708212</v>
      </c>
      <c r="AF1590" s="4">
        <v>0.05908669903874397</v>
      </c>
      <c r="AG1590" s="4">
        <v>0.01543591450899839</v>
      </c>
      <c r="AH1590" s="4">
        <v>1</v>
      </c>
      <c r="AI1590" s="4">
        <v>-0.2195652425289154</v>
      </c>
      <c r="AJ1590" s="4">
        <v>2.737391471862793</v>
      </c>
      <c r="AK1590" s="4">
        <v>1</v>
      </c>
      <c r="AL1590" s="4">
        <v>0</v>
      </c>
      <c r="AM1590" s="4">
        <v>0.1599999964237213</v>
      </c>
      <c r="AN1590" s="4">
        <v>111115</v>
      </c>
      <c r="AO1590" s="4">
        <f>X1590*0.000001/(K1590*0.0001)</f>
        <v>0.8323649597167968</v>
      </c>
      <c r="AP1590" s="4">
        <f>(U1590-T1590)/(1000-U1590)*AO1590</f>
        <v>0.005362670021820117</v>
      </c>
      <c r="AQ1590" s="4">
        <f>(P1590+273.15)</f>
        <v>298.249214553833</v>
      </c>
      <c r="AR1590" s="4">
        <f>(O1590+273.15)</f>
        <v>296.3429588317871</v>
      </c>
      <c r="AS1590" s="4">
        <f>(Y1590*AK1590+Z1590*AL1590)*AM1590</f>
        <v>319.8391920697868</v>
      </c>
      <c r="AT1590" s="4">
        <f>((AS1590+0.00000010773*(AR1590^4-AQ1590^4))-AP1590*44100)/(L1590*0.92*2*29.3+0.00000043092*AQ1590^3)</f>
        <v>0.701925242719428</v>
      </c>
      <c r="AU1590" s="4">
        <f>0.61365*EXP(17.502*J1590/(240.97+J1590))</f>
        <v>3.198534322613927</v>
      </c>
      <c r="AV1590" s="4">
        <f>AU1590*1000/AA1590</f>
        <v>31.48879269863619</v>
      </c>
      <c r="AW1590" s="4">
        <f>(AV1590-U1590)</f>
        <v>10.5931170394565</v>
      </c>
      <c r="AX1590" s="4">
        <f>IF(D1590,P1590,(O1590+P1590)/2)</f>
        <v>24.14608669281006</v>
      </c>
      <c r="AY1590" s="4">
        <f>0.61365*EXP(17.502*AX1590/(240.97+AX1590))</f>
        <v>3.021357685018879</v>
      </c>
      <c r="AZ1590" s="4">
        <f>IF(AW1590&lt;&gt;0,(1000-(AV1590+U1590)/2)/AW1590*AP1590,0)</f>
        <v>0.4929814041828362</v>
      </c>
      <c r="BA1590" s="4">
        <f>U1590*AA1590/1000</f>
        <v>2.122518206072389</v>
      </c>
      <c r="BB1590" s="4">
        <f>(AY1590-BA1590)</f>
        <v>0.8988394789464897</v>
      </c>
      <c r="BC1590" s="4">
        <f>1/(1.6/F1590+1.37/N1590)</f>
        <v>0.3159984372176381</v>
      </c>
      <c r="BD1590" s="3">
        <f>G1590*AA1590*0.001</f>
      </c>
      <c r="BE1590" s="3">
        <f>G1590/S1590</f>
      </c>
      <c r="BF1590" s="4">
        <f>(1-AP1590*AA1590/AU1590/F1590)*100</f>
        <v>71.45088047180414</v>
      </c>
      <c r="BG1590" s="3">
        <f>(S1590-E1590/(N1590/1.35))</f>
      </c>
      <c r="BH1590" s="3">
        <f>E1590*BF1590/100/BG1590</f>
      </c>
    </row>
    <row r="1591" ht="16" customHeight="1">
      <c r="A1591" t="s" s="2">
        <v>2424</v>
      </c>
      <c r="B1591" s="3"/>
      <c r="C1591" s="3"/>
      <c r="D1591" s="3"/>
      <c r="E1591" s="3">
        <f>AVERAGE(E1585:E1590)</f>
      </c>
      <c r="F1591" s="4">
        <f>AVERAGE(F1585:F1590)</f>
        <v>0.5882714278657464</v>
      </c>
      <c r="G1591" s="3">
        <f>AVERAGE(G1585:G1590)</f>
      </c>
      <c r="H1591" s="4">
        <f>AVERAGE(H1585:H1590)</f>
        <v>5.330638093684221</v>
      </c>
      <c r="I1591" s="4">
        <f>AVERAGE(I1585:I1590)</f>
        <v>1.082092652138874</v>
      </c>
      <c r="J1591" s="4">
        <f>AVERAGE(J1585:J1590)</f>
        <v>25.09972794850667</v>
      </c>
      <c r="K1591" s="4">
        <f>AVERAGE(K1585:K1590)</f>
        <v>6</v>
      </c>
      <c r="L1591" s="4">
        <f>AVERAGE(L1585:L1590)</f>
        <v>1.420000016689301</v>
      </c>
      <c r="M1591" s="4">
        <f>AVERAGE(M1585:M1590)</f>
        <v>1</v>
      </c>
      <c r="N1591" s="4">
        <f>AVERAGE(N1585:N1590)</f>
        <v>2.840000033378601</v>
      </c>
      <c r="O1591" s="4">
        <f>AVERAGE(O1585:O1590)</f>
        <v>23.19179725646973</v>
      </c>
      <c r="P1591" s="4">
        <f>AVERAGE(P1585:P1590)</f>
        <v>25.09972794850667</v>
      </c>
      <c r="Q1591" s="4">
        <f>AVERAGE(Q1585:Q1590)</f>
        <v>21.89243952433268</v>
      </c>
      <c r="R1591" s="4">
        <f>AVERAGE(R1585:R1590)</f>
        <v>599.942881266276</v>
      </c>
      <c r="S1591" s="4">
        <f>AVERAGE(S1585:S1590)</f>
        <v>556.0877888997396</v>
      </c>
      <c r="T1591" s="4">
        <f>AVERAGE(T1585:T1590)</f>
        <v>14.56596151987712</v>
      </c>
      <c r="U1591" s="4">
        <f>AVERAGE(U1585:U1590)</f>
        <v>20.8365904490153</v>
      </c>
      <c r="V1591" s="4">
        <f>AVERAGE(V1585:V1590)</f>
        <v>51.86158879597982</v>
      </c>
      <c r="W1591" s="4">
        <f>AVERAGE(W1585:W1590)</f>
        <v>74.17969258626302</v>
      </c>
      <c r="X1591" s="4">
        <f>AVERAGE(X1585:X1590)</f>
        <v>499.4298350016276</v>
      </c>
      <c r="Y1591" s="4">
        <f>AVERAGE(Y1585:Y1590)</f>
        <v>1999.216634114583</v>
      </c>
      <c r="Z1591" s="4">
        <f>AVERAGE(Z1585:Z1590)</f>
        <v>407.1057027180989</v>
      </c>
      <c r="AA1591" s="4">
        <f>AVERAGE(AA1585:AA1590)</f>
        <v>101.5780169169108</v>
      </c>
      <c r="AB1591" s="4">
        <f>AVERAGE(AB1585:AB1590)</f>
        <v>8.828037261962891</v>
      </c>
      <c r="AC1591" s="4">
        <f>AVERAGE(AC1585:AC1590)</f>
        <v>0.3713293373584747</v>
      </c>
      <c r="AD1591" s="4">
        <f>AVERAGE(AD1585:AD1590)</f>
        <v>0.05655848234891891</v>
      </c>
      <c r="AE1591" s="4">
        <f>AVERAGE(AE1585:AE1590)</f>
        <v>0.01487491186708212</v>
      </c>
      <c r="AF1591" s="4">
        <f>AVERAGE(AF1585:AF1590)</f>
        <v>0.05908669903874397</v>
      </c>
      <c r="AG1591" s="4">
        <f>AVERAGE(AG1585:AG1590)</f>
        <v>0.01543591450899839</v>
      </c>
      <c r="AH1591" s="4">
        <f>AVERAGE(AH1585:AH1590)</f>
        <v>0.8333333432674408</v>
      </c>
      <c r="AI1591" s="4">
        <f>AVERAGE(AI1585:AI1590)</f>
        <v>-0.2195652425289154</v>
      </c>
      <c r="AJ1591" s="4">
        <f>AVERAGE(AJ1585:AJ1590)</f>
        <v>2.737391471862793</v>
      </c>
      <c r="AK1591" s="4">
        <f>AVERAGE(AK1585:AK1590)</f>
        <v>1</v>
      </c>
      <c r="AL1591" s="4">
        <f>AVERAGE(AL1585:AL1590)</f>
        <v>0</v>
      </c>
      <c r="AM1591" s="4">
        <f>AVERAGE(AM1585:AM1590)</f>
        <v>0.1599999964237213</v>
      </c>
      <c r="AN1591" s="4">
        <f>AVERAGE(AN1585:AN1590)</f>
        <v>111115</v>
      </c>
      <c r="AO1591" s="4">
        <f>AVERAGE(AO1585:AO1590)</f>
        <v>0.8323830583360459</v>
      </c>
      <c r="AP1591" s="4">
        <f>AVERAGE(AP1585:AP1590)</f>
        <v>0.00533063809368422</v>
      </c>
      <c r="AQ1591" s="4">
        <f>AVERAGE(AQ1585:AQ1590)</f>
        <v>298.2497279485067</v>
      </c>
      <c r="AR1591" s="4">
        <f>AVERAGE(AR1585:AR1590)</f>
        <v>296.3417972564698</v>
      </c>
      <c r="AS1591" s="4">
        <f>AVERAGE(AS1585:AS1590)</f>
        <v>319.8746543085775</v>
      </c>
      <c r="AT1591" s="4">
        <f>AVERAGE(AT1585:AT1590)</f>
        <v>0.7181677036657205</v>
      </c>
      <c r="AU1591" s="4">
        <f>AVERAGE(AU1585:AU1590)</f>
        <v>3.198632157583749</v>
      </c>
      <c r="AV1591" s="4">
        <f>AVERAGE(AV1585:AV1590)</f>
        <v>31.48941329900856</v>
      </c>
      <c r="AW1591" s="4">
        <f>AVERAGE(AW1585:AW1590)</f>
        <v>10.65282284999326</v>
      </c>
      <c r="AX1591" s="4">
        <f>AVERAGE(AX1585:AX1590)</f>
        <v>24.1457626024882</v>
      </c>
      <c r="AY1591" s="4">
        <f>AVERAGE(AY1585:AY1590)</f>
        <v>3.021298932205904</v>
      </c>
      <c r="AZ1591" s="4">
        <f>AVERAGE(AZ1585:AZ1590)</f>
        <v>0.4873207457221875</v>
      </c>
      <c r="BA1591" s="4">
        <f>AVERAGE(BA1585:BA1590)</f>
        <v>2.116539505444874</v>
      </c>
      <c r="BB1591" s="4">
        <f>AVERAGE(BB1585:BB1590)</f>
        <v>0.9047594267610289</v>
      </c>
      <c r="BC1591" s="4">
        <f>AVERAGE(BC1585:BC1590)</f>
        <v>0.3122787613181929</v>
      </c>
      <c r="BD1591" s="3">
        <f>AVERAGE(BD1585:BD1590)</f>
      </c>
      <c r="BE1591" s="3">
        <f>AVERAGE(BE1585:BE1590)</f>
      </c>
      <c r="BF1591" s="4">
        <f>AVERAGE(BF1585:BF1590)</f>
        <v>71.2219710477308</v>
      </c>
      <c r="BG1591" s="3">
        <f>AVERAGE(BG1585:BG1590)</f>
      </c>
      <c r="BH1591" s="3">
        <f>AVERAGE(BH1585:BH1590)</f>
      </c>
    </row>
    <row r="1592" ht="29" customHeight="1">
      <c r="A1592" t="s" s="2">
        <v>9</v>
      </c>
      <c r="B1592" t="s" s="5">
        <v>1632</v>
      </c>
      <c r="C1592" s="3"/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  <c r="AH1592" s="3"/>
      <c r="AI1592" s="3"/>
      <c r="AJ1592" s="3"/>
      <c r="AK1592" s="3"/>
      <c r="AL1592" s="3"/>
      <c r="AM1592" s="3"/>
      <c r="AN1592" s="3"/>
      <c r="AO1592" s="3"/>
      <c r="AP1592" s="3"/>
      <c r="AQ1592" s="3"/>
      <c r="AR1592" s="3"/>
      <c r="AS1592" s="3"/>
      <c r="AT1592" s="3"/>
      <c r="AU1592" s="3"/>
      <c r="AV1592" s="3"/>
      <c r="AW1592" s="3"/>
      <c r="AX1592" s="3"/>
      <c r="AY1592" s="3"/>
      <c r="AZ1592" s="3"/>
      <c r="BA1592" s="3"/>
      <c r="BB1592" s="3"/>
      <c r="BC1592" s="3"/>
      <c r="BD1592" s="3"/>
      <c r="BE1592" s="3"/>
      <c r="BF1592" s="3"/>
      <c r="BG1592" s="3"/>
      <c r="BH1592" s="3"/>
    </row>
    <row r="1593" ht="16" customHeight="1">
      <c r="A1593" s="4">
        <v>1479</v>
      </c>
      <c r="B1593" t="s" s="2">
        <v>1633</v>
      </c>
      <c r="C1593" s="4">
        <v>8544.500030945987</v>
      </c>
      <c r="D1593" s="4">
        <v>0</v>
      </c>
      <c r="E1593" s="3">
        <f>(R1593-#REF!*(1000-T1593)/(1000-U1593))*AO1593</f>
      </c>
      <c r="F1593" s="4">
        <f>IF(AZ1593&lt;&gt;0,1/(1/AZ1593-1/N1593),0)</f>
        <v>0.600785421304323</v>
      </c>
      <c r="G1593" s="3">
        <f>((BC1593-AP1593/2)*S1593-E1593)/(BC1593+AP1593/2)</f>
      </c>
      <c r="H1593" s="4">
        <f>AP1593*1000</f>
        <v>5.376144027237027</v>
      </c>
      <c r="I1593" s="4">
        <f>(AU1593-BA1593)</f>
        <v>1.072396729474782</v>
      </c>
      <c r="J1593" s="4">
        <f>(P1593+AT1593*D1593)</f>
        <v>25.0925178527832</v>
      </c>
      <c r="K1593" s="4">
        <v>6</v>
      </c>
      <c r="L1593" s="4">
        <f>(K1593*AI1593+AJ1593)</f>
        <v>1.420000016689301</v>
      </c>
      <c r="M1593" s="4">
        <v>1</v>
      </c>
      <c r="N1593" s="4">
        <f>L1593*(M1593+1)*(M1593+1)/(M1593*M1593+1)</f>
        <v>2.840000033378601</v>
      </c>
      <c r="O1593" s="4">
        <v>23.1941032409668</v>
      </c>
      <c r="P1593" s="4">
        <v>25.0925178527832</v>
      </c>
      <c r="Q1593" s="4">
        <v>21.89198875427246</v>
      </c>
      <c r="R1593" s="4">
        <v>599.9454956054688</v>
      </c>
      <c r="S1593" s="4">
        <v>556.0020141601562</v>
      </c>
      <c r="T1593" s="4">
        <v>14.59490489959717</v>
      </c>
      <c r="U1593" s="4">
        <v>20.91880226135254</v>
      </c>
      <c r="V1593" s="4">
        <v>51.95756530761719</v>
      </c>
      <c r="W1593" s="4">
        <v>74.46257019042969</v>
      </c>
      <c r="X1593" s="4">
        <v>499.4086303710938</v>
      </c>
      <c r="Y1593" s="4">
        <v>1998.880737304688</v>
      </c>
      <c r="Z1593" s="4">
        <v>368.2484130859375</v>
      </c>
      <c r="AA1593" s="4">
        <v>101.5766448974609</v>
      </c>
      <c r="AB1593" s="4">
        <v>8.828037261962891</v>
      </c>
      <c r="AC1593" s="4">
        <v>0.3713293373584747</v>
      </c>
      <c r="AD1593" s="4">
        <v>0.05655848234891891</v>
      </c>
      <c r="AE1593" s="4">
        <v>0.01487491186708212</v>
      </c>
      <c r="AF1593" s="4">
        <v>0.05908669903874397</v>
      </c>
      <c r="AG1593" s="4">
        <v>0.01543591450899839</v>
      </c>
      <c r="AH1593" s="4">
        <v>1</v>
      </c>
      <c r="AI1593" s="4">
        <v>-0.2195652425289154</v>
      </c>
      <c r="AJ1593" s="4">
        <v>2.737391471862793</v>
      </c>
      <c r="AK1593" s="4">
        <v>1</v>
      </c>
      <c r="AL1593" s="4">
        <v>0</v>
      </c>
      <c r="AM1593" s="4">
        <v>0.1599999964237213</v>
      </c>
      <c r="AN1593" s="4">
        <v>111125</v>
      </c>
      <c r="AO1593" s="4">
        <f>X1593*0.000001/(K1593*0.0001)</f>
        <v>0.8323477172851562</v>
      </c>
      <c r="AP1593" s="4">
        <f>(U1593-T1593)/(1000-U1593)*AO1593</f>
        <v>0.005376144027237027</v>
      </c>
      <c r="AQ1593" s="4">
        <f>(P1593+273.15)</f>
        <v>298.2425178527832</v>
      </c>
      <c r="AR1593" s="4">
        <f>(O1593+273.15)</f>
        <v>296.3441032409668</v>
      </c>
      <c r="AS1593" s="4">
        <f>(Y1593*AK1593+Z1593*AL1593)*AM1593</f>
        <v>319.8209108201954</v>
      </c>
      <c r="AT1593" s="4">
        <f>((AS1593+0.00000010773*(AR1593^4-AQ1593^4))-AP1593*44100)/(L1593*0.92*2*29.3+0.00000043092*AQ1593^3)</f>
        <v>0.6959862244210007</v>
      </c>
      <c r="AU1593" s="4">
        <f>0.61365*EXP(17.502*J1593/(240.97+J1593))</f>
        <v>3.197258478456392</v>
      </c>
      <c r="AV1593" s="4">
        <f>AU1593*1000/AA1593</f>
        <v>31.47631506911794</v>
      </c>
      <c r="AW1593" s="4">
        <f>(AV1593-U1593)</f>
        <v>10.5575128077654</v>
      </c>
      <c r="AX1593" s="4">
        <f>IF(D1593,P1593,(O1593+P1593)/2)</f>
        <v>24.143310546875</v>
      </c>
      <c r="AY1593" s="4">
        <f>0.61365*EXP(17.502*AX1593/(240.97+AX1593))</f>
        <v>3.02085442630175</v>
      </c>
      <c r="AZ1593" s="4">
        <f>IF(AW1593&lt;&gt;0,(1000-(AV1593+U1593)/2)/AW1593*AP1593,0)</f>
        <v>0.4958840471251897</v>
      </c>
      <c r="BA1593" s="4">
        <f>U1593*AA1593/1000</f>
        <v>2.12486174898161</v>
      </c>
      <c r="BB1593" s="4">
        <f>(AY1593-BA1593)</f>
        <v>0.8959926773201401</v>
      </c>
      <c r="BC1593" s="4">
        <f>1/(1.6/F1593+1.37/N1593)</f>
        <v>0.3179069182058689</v>
      </c>
      <c r="BD1593" s="3">
        <f>G1593*AA1593*0.001</f>
      </c>
      <c r="BE1593" s="3">
        <f>G1593/S1593</f>
      </c>
      <c r="BF1593" s="4">
        <f>(1-AP1593*AA1593/AU1593/F1593)*100</f>
        <v>71.5706044772584</v>
      </c>
      <c r="BG1593" s="3">
        <f>(S1593-E1593/(N1593/1.35))</f>
      </c>
      <c r="BH1593" s="3">
        <f>E1593*BF1593/100/BG1593</f>
      </c>
    </row>
    <row r="1594" ht="16" customHeight="1">
      <c r="A1594" s="4">
        <v>1480</v>
      </c>
      <c r="B1594" t="s" s="2">
        <v>1634</v>
      </c>
      <c r="C1594" s="4">
        <v>8549.500030834228</v>
      </c>
      <c r="D1594" s="4">
        <v>0</v>
      </c>
      <c r="E1594" s="3">
        <f>(R1594-#REF!*(1000-T1594)/(1000-U1594))*AO1594</f>
      </c>
      <c r="F1594" s="4">
        <f>IF(AZ1594&lt;&gt;0,1/(1/AZ1594-1/N1594),0)</f>
        <v>0.6041650113690238</v>
      </c>
      <c r="G1594" s="3">
        <f>((BC1594-AP1594/2)*S1594-E1594)/(BC1594+AP1594/2)</f>
      </c>
      <c r="H1594" s="4">
        <f>AP1594*1000</f>
        <v>5.388355826167578</v>
      </c>
      <c r="I1594" s="4">
        <f>(AU1594-BA1594)</f>
        <v>1.069857873194726</v>
      </c>
      <c r="J1594" s="4">
        <f>(P1594+AT1594*D1594)</f>
        <v>25.09048080444336</v>
      </c>
      <c r="K1594" s="4">
        <v>6</v>
      </c>
      <c r="L1594" s="4">
        <f>(K1594*AI1594+AJ1594)</f>
        <v>1.420000016689301</v>
      </c>
      <c r="M1594" s="4">
        <v>1</v>
      </c>
      <c r="N1594" s="4">
        <f>L1594*(M1594+1)*(M1594+1)/(M1594*M1594+1)</f>
        <v>2.840000033378601</v>
      </c>
      <c r="O1594" s="4">
        <v>23.19513511657715</v>
      </c>
      <c r="P1594" s="4">
        <v>25.09048080444336</v>
      </c>
      <c r="Q1594" s="4">
        <v>21.89223098754883</v>
      </c>
      <c r="R1594" s="4">
        <v>600.6257934570312</v>
      </c>
      <c r="S1594" s="4">
        <v>556.1427612304688</v>
      </c>
      <c r="T1594" s="4">
        <v>14.60194683074951</v>
      </c>
      <c r="U1594" s="4">
        <v>20.94002723693848</v>
      </c>
      <c r="V1594" s="4">
        <v>51.97963333129883</v>
      </c>
      <c r="W1594" s="4">
        <v>74.53348541259766</v>
      </c>
      <c r="X1594" s="4">
        <v>499.412109375</v>
      </c>
      <c r="Y1594" s="4">
        <v>1998.7568359375</v>
      </c>
      <c r="Z1594" s="4">
        <v>349.0455932617188</v>
      </c>
      <c r="AA1594" s="4">
        <v>101.5764007568359</v>
      </c>
      <c r="AB1594" s="4">
        <v>8.828037261962891</v>
      </c>
      <c r="AC1594" s="4">
        <v>0.3713293373584747</v>
      </c>
      <c r="AD1594" s="4">
        <v>0.05655848234891891</v>
      </c>
      <c r="AE1594" s="4">
        <v>0.01487491186708212</v>
      </c>
      <c r="AF1594" s="4">
        <v>0.05908669903874397</v>
      </c>
      <c r="AG1594" s="4">
        <v>0.01543591450899839</v>
      </c>
      <c r="AH1594" s="4">
        <v>0.6666666865348816</v>
      </c>
      <c r="AI1594" s="4">
        <v>-0.2195652425289154</v>
      </c>
      <c r="AJ1594" s="4">
        <v>2.737391471862793</v>
      </c>
      <c r="AK1594" s="4">
        <v>1</v>
      </c>
      <c r="AL1594" s="4">
        <v>0</v>
      </c>
      <c r="AM1594" s="4">
        <v>0.1599999964237213</v>
      </c>
      <c r="AN1594" s="4">
        <v>111125</v>
      </c>
      <c r="AO1594" s="4">
        <f>X1594*0.000001/(K1594*0.0001)</f>
        <v>0.8323535156249999</v>
      </c>
      <c r="AP1594" s="4">
        <f>(U1594-T1594)/(1000-U1594)*AO1594</f>
        <v>0.005388355826167578</v>
      </c>
      <c r="AQ1594" s="4">
        <f>(P1594+273.15)</f>
        <v>298.2404808044433</v>
      </c>
      <c r="AR1594" s="4">
        <f>(O1594+273.15)</f>
        <v>296.3451351165771</v>
      </c>
      <c r="AS1594" s="4">
        <f>(Y1594*AK1594+Z1594*AL1594)*AM1594</f>
        <v>319.8010866018885</v>
      </c>
      <c r="AT1594" s="4">
        <f>((AS1594+0.00000010773*(AR1594^4-AQ1594^4))-AP1594*44100)/(L1594*0.92*2*29.3+0.00000043092*AQ1594^3)</f>
        <v>0.690038223588065</v>
      </c>
      <c r="AU1594" s="4">
        <f>0.61365*EXP(17.502*J1594/(240.97+J1594))</f>
        <v>3.196870471673048</v>
      </c>
      <c r="AV1594" s="4">
        <f>AU1594*1000/AA1594</f>
        <v>31.47257087131928</v>
      </c>
      <c r="AW1594" s="4">
        <f>(AV1594-U1594)</f>
        <v>10.5325436343808</v>
      </c>
      <c r="AX1594" s="4">
        <f>IF(D1594,P1594,(O1594+P1594)/2)</f>
        <v>24.14280796051025</v>
      </c>
      <c r="AY1594" s="4">
        <f>0.61365*EXP(17.502*AX1594/(240.97+AX1594))</f>
        <v>3.020763325465145</v>
      </c>
      <c r="AZ1594" s="4">
        <f>IF(AW1594&lt;&gt;0,(1000-(AV1594+U1594)/2)/AW1594*AP1594,0)</f>
        <v>0.4981842130564739</v>
      </c>
      <c r="BA1594" s="4">
        <f>U1594*AA1594/1000</f>
        <v>2.127012598478323</v>
      </c>
      <c r="BB1594" s="4">
        <f>(AY1594-BA1594)</f>
        <v>0.8937507269868226</v>
      </c>
      <c r="BC1594" s="4">
        <f>1/(1.6/F1594+1.37/N1594)</f>
        <v>0.3194196805352403</v>
      </c>
      <c r="BD1594" s="3">
        <f>G1594*AA1594*0.001</f>
      </c>
      <c r="BE1594" s="3">
        <f>G1594/S1594</f>
      </c>
      <c r="BF1594" s="4">
        <f>(1-AP1594*AA1594/AU1594/F1594)*100</f>
        <v>71.66204695805743</v>
      </c>
      <c r="BG1594" s="3">
        <f>(S1594-E1594/(N1594/1.35))</f>
      </c>
      <c r="BH1594" s="3">
        <f>E1594*BF1594/100/BG1594</f>
      </c>
    </row>
    <row r="1595" ht="16" customHeight="1">
      <c r="A1595" s="4">
        <v>1481</v>
      </c>
      <c r="B1595" t="s" s="2">
        <v>1635</v>
      </c>
      <c r="C1595" s="4">
        <v>8554.500030722469</v>
      </c>
      <c r="D1595" s="4">
        <v>0</v>
      </c>
      <c r="E1595" s="3">
        <f>(R1595-#REF!*(1000-T1595)/(1000-U1595))*AO1595</f>
      </c>
      <c r="F1595" s="4">
        <f>IF(AZ1595&lt;&gt;0,1/(1/AZ1595-1/N1595),0)</f>
        <v>0.6085545679085222</v>
      </c>
      <c r="G1595" s="3">
        <f>((BC1595-AP1595/2)*S1595-E1595)/(BC1595+AP1595/2)</f>
      </c>
      <c r="H1595" s="4">
        <f>AP1595*1000</f>
        <v>5.401428477007872</v>
      </c>
      <c r="I1595" s="4">
        <f>(AU1595-BA1595)</f>
        <v>1.066066219313339</v>
      </c>
      <c r="J1595" s="4">
        <f>(P1595+AT1595*D1595)</f>
        <v>25.08278465270996</v>
      </c>
      <c r="K1595" s="4">
        <v>6</v>
      </c>
      <c r="L1595" s="4">
        <f>(K1595*AI1595+AJ1595)</f>
        <v>1.420000016689301</v>
      </c>
      <c r="M1595" s="4">
        <v>1</v>
      </c>
      <c r="N1595" s="4">
        <f>L1595*(M1595+1)*(M1595+1)/(M1595*M1595+1)</f>
        <v>2.840000033378601</v>
      </c>
      <c r="O1595" s="4">
        <v>23.19695663452148</v>
      </c>
      <c r="P1595" s="4">
        <v>25.08278465270996</v>
      </c>
      <c r="Q1595" s="4">
        <v>21.89266586303711</v>
      </c>
      <c r="R1595" s="4">
        <v>616.1141967773438</v>
      </c>
      <c r="S1595" s="4">
        <v>559.9081420898438</v>
      </c>
      <c r="T1595" s="4">
        <v>14.60933208465576</v>
      </c>
      <c r="U1595" s="4">
        <v>20.9630012512207</v>
      </c>
      <c r="V1595" s="4">
        <v>51.9998893737793</v>
      </c>
      <c r="W1595" s="4">
        <v>74.60607147216797</v>
      </c>
      <c r="X1595" s="4">
        <v>499.3837280273438</v>
      </c>
      <c r="Y1595" s="4">
        <v>1998.61328125</v>
      </c>
      <c r="Z1595" s="4">
        <v>323.9877624511719</v>
      </c>
      <c r="AA1595" s="4">
        <v>101.576042175293</v>
      </c>
      <c r="AB1595" s="4">
        <v>8.828037261962891</v>
      </c>
      <c r="AC1595" s="4">
        <v>0.3713293373584747</v>
      </c>
      <c r="AD1595" s="4">
        <v>0.05655848234891891</v>
      </c>
      <c r="AE1595" s="4">
        <v>0.01487491186708212</v>
      </c>
      <c r="AF1595" s="4">
        <v>0.05908669903874397</v>
      </c>
      <c r="AG1595" s="4">
        <v>0.01543591450899839</v>
      </c>
      <c r="AH1595" s="4">
        <v>0.6666666865348816</v>
      </c>
      <c r="AI1595" s="4">
        <v>-0.2195652425289154</v>
      </c>
      <c r="AJ1595" s="4">
        <v>2.737391471862793</v>
      </c>
      <c r="AK1595" s="4">
        <v>1</v>
      </c>
      <c r="AL1595" s="4">
        <v>0</v>
      </c>
      <c r="AM1595" s="4">
        <v>0.1599999964237213</v>
      </c>
      <c r="AN1595" s="4">
        <v>111115</v>
      </c>
      <c r="AO1595" s="4">
        <f>X1595*0.000001/(K1595*0.0001)</f>
        <v>0.8323062133789062</v>
      </c>
      <c r="AP1595" s="4">
        <f>(U1595-T1595)/(1000-U1595)*AO1595</f>
        <v>0.005401428477007872</v>
      </c>
      <c r="AQ1595" s="4">
        <f>(P1595+273.15)</f>
        <v>298.2327846527099</v>
      </c>
      <c r="AR1595" s="4">
        <f>(O1595+273.15)</f>
        <v>296.3469566345215</v>
      </c>
      <c r="AS1595" s="4">
        <f>(Y1595*AK1595+Z1595*AL1595)*AM1595</f>
        <v>319.7781178524019</v>
      </c>
      <c r="AT1595" s="4">
        <f>((AS1595+0.00000010773*(AR1595^4-AQ1595^4))-AP1595*44100)/(L1595*0.92*2*29.3+0.00000043092*AQ1595^3)</f>
        <v>0.6844638927853147</v>
      </c>
      <c r="AU1595" s="4">
        <f>0.61365*EXP(17.502*J1595/(240.97+J1595))</f>
        <v>3.195404918528053</v>
      </c>
      <c r="AV1595" s="4">
        <f>AU1595*1000/AA1595</f>
        <v>31.45825383719561</v>
      </c>
      <c r="AW1595" s="4">
        <f>(AV1595-U1595)</f>
        <v>10.4952525859749</v>
      </c>
      <c r="AX1595" s="4">
        <f>IF(D1595,P1595,(O1595+P1595)/2)</f>
        <v>24.13987064361572</v>
      </c>
      <c r="AY1595" s="4">
        <f>0.61365*EXP(17.502*AX1595/(240.97+AX1595))</f>
        <v>3.020230943567512</v>
      </c>
      <c r="AZ1595" s="4">
        <f>IF(AW1595&lt;&gt;0,(1000-(AV1595+U1595)/2)/AW1595*AP1595,0)</f>
        <v>0.501165036658501</v>
      </c>
      <c r="BA1595" s="4">
        <f>U1595*AA1595/1000</f>
        <v>2.129338699214713</v>
      </c>
      <c r="BB1595" s="4">
        <f>(AY1595-BA1595)</f>
        <v>0.8908922443527985</v>
      </c>
      <c r="BC1595" s="4">
        <f>1/(1.6/F1595+1.37/N1595)</f>
        <v>0.3213806322702362</v>
      </c>
      <c r="BD1595" s="3">
        <f>G1595*AA1595*0.001</f>
      </c>
      <c r="BE1595" s="3">
        <f>G1595/S1595</f>
      </c>
      <c r="BF1595" s="4">
        <f>(1-AP1595*AA1595/AU1595/F1595)*100</f>
        <v>71.78536147308618</v>
      </c>
      <c r="BG1595" s="3">
        <f>(S1595-E1595/(N1595/1.35))</f>
      </c>
      <c r="BH1595" s="3">
        <f>E1595*BF1595/100/BG1595</f>
      </c>
    </row>
    <row r="1596" ht="16" customHeight="1">
      <c r="A1596" s="4">
        <v>1482</v>
      </c>
      <c r="B1596" t="s" s="2">
        <v>1636</v>
      </c>
      <c r="C1596" s="4">
        <v>8560.000030599535</v>
      </c>
      <c r="D1596" s="4">
        <v>0</v>
      </c>
      <c r="E1596" s="3">
        <f>(R1596-#REF!*(1000-T1596)/(1000-U1596))*AO1596</f>
      </c>
      <c r="F1596" s="4">
        <f>IF(AZ1596&lt;&gt;0,1/(1/AZ1596-1/N1596),0)</f>
        <v>0.612849548995937</v>
      </c>
      <c r="G1596" s="3">
        <f>((BC1596-AP1596/2)*S1596-E1596)/(BC1596+AP1596/2)</f>
      </c>
      <c r="H1596" s="4">
        <f>AP1596*1000</f>
        <v>5.415819651495799</v>
      </c>
      <c r="I1596" s="4">
        <f>(AU1596-BA1596)</f>
        <v>1.062724705174729</v>
      </c>
      <c r="J1596" s="4">
        <f>(P1596+AT1596*D1596)</f>
        <v>25.07855987548828</v>
      </c>
      <c r="K1596" s="4">
        <v>6</v>
      </c>
      <c r="L1596" s="4">
        <f>(K1596*AI1596+AJ1596)</f>
        <v>1.420000016689301</v>
      </c>
      <c r="M1596" s="4">
        <v>1</v>
      </c>
      <c r="N1596" s="4">
        <f>L1596*(M1596+1)*(M1596+1)/(M1596*M1596+1)</f>
        <v>2.840000033378601</v>
      </c>
      <c r="O1596" s="4">
        <v>23.19777679443359</v>
      </c>
      <c r="P1596" s="4">
        <v>25.07855987548828</v>
      </c>
      <c r="Q1596" s="4">
        <v>21.89309310913086</v>
      </c>
      <c r="R1596" s="4">
        <v>657.1282348632812</v>
      </c>
      <c r="S1596" s="4">
        <v>579.5906982421875</v>
      </c>
      <c r="T1596" s="4">
        <v>14.61776638031006</v>
      </c>
      <c r="U1596" s="4">
        <v>20.98804473876953</v>
      </c>
      <c r="V1596" s="4">
        <v>52.02700424194336</v>
      </c>
      <c r="W1596" s="4">
        <v>74.69102478027344</v>
      </c>
      <c r="X1596" s="4">
        <v>499.3959655761719</v>
      </c>
      <c r="Y1596" s="4">
        <v>1998.782104492188</v>
      </c>
      <c r="Z1596" s="4">
        <v>309.7821350097656</v>
      </c>
      <c r="AA1596" s="4">
        <v>101.5757293701172</v>
      </c>
      <c r="AB1596" s="4">
        <v>8.828037261962891</v>
      </c>
      <c r="AC1596" s="4">
        <v>0.3713293373584747</v>
      </c>
      <c r="AD1596" s="4">
        <v>0.05655848234891891</v>
      </c>
      <c r="AE1596" s="4">
        <v>0.01487491186708212</v>
      </c>
      <c r="AF1596" s="4">
        <v>0.05908669903874397</v>
      </c>
      <c r="AG1596" s="4">
        <v>0.01543591450899839</v>
      </c>
      <c r="AH1596" s="4">
        <v>0.6666666865348816</v>
      </c>
      <c r="AI1596" s="4">
        <v>-0.2195652425289154</v>
      </c>
      <c r="AJ1596" s="4">
        <v>2.737391471862793</v>
      </c>
      <c r="AK1596" s="4">
        <v>1</v>
      </c>
      <c r="AL1596" s="4">
        <v>0</v>
      </c>
      <c r="AM1596" s="4">
        <v>0.1599999964237213</v>
      </c>
      <c r="AN1596" s="4">
        <v>111115</v>
      </c>
      <c r="AO1596" s="4">
        <f>X1596*0.000001/(K1596*0.0001)</f>
        <v>0.8323266092936197</v>
      </c>
      <c r="AP1596" s="4">
        <f>(U1596-T1596)/(1000-U1596)*AO1596</f>
        <v>0.005415819651495799</v>
      </c>
      <c r="AQ1596" s="4">
        <f>(P1596+273.15)</f>
        <v>298.2285598754883</v>
      </c>
      <c r="AR1596" s="4">
        <f>(O1596+273.15)</f>
        <v>296.3477767944336</v>
      </c>
      <c r="AS1596" s="4">
        <f>(Y1596*AK1596+Z1596*AL1596)*AM1596</f>
        <v>319.8051295705482</v>
      </c>
      <c r="AT1596" s="4">
        <f>((AS1596+0.00000010773*(AR1596^4-AQ1596^4))-AP1596*44100)/(L1596*0.92*2*29.3+0.00000043092*AQ1596^3)</f>
        <v>0.6782148899272592</v>
      </c>
      <c r="AU1596" s="4">
        <f>0.61365*EXP(17.502*J1596/(240.97+J1596))</f>
        <v>3.194600657567894</v>
      </c>
      <c r="AV1596" s="4">
        <f>AU1596*1000/AA1596</f>
        <v>31.45043286794967</v>
      </c>
      <c r="AW1596" s="4">
        <f>(AV1596-U1596)</f>
        <v>10.46238812918014</v>
      </c>
      <c r="AX1596" s="4">
        <f>IF(D1596,P1596,(O1596+P1596)/2)</f>
        <v>24.13816833496094</v>
      </c>
      <c r="AY1596" s="4">
        <f>0.61365*EXP(17.502*AX1596/(240.97+AX1596))</f>
        <v>3.019922441606713</v>
      </c>
      <c r="AZ1596" s="4">
        <f>IF(AW1596&lt;&gt;0,(1000-(AV1596+U1596)/2)/AW1596*AP1596,0)</f>
        <v>0.5040743009742052</v>
      </c>
      <c r="BA1596" s="4">
        <f>U1596*AA1596/1000</f>
        <v>2.131875952393166</v>
      </c>
      <c r="BB1596" s="4">
        <f>(AY1596-BA1596)</f>
        <v>0.8880464892135471</v>
      </c>
      <c r="BC1596" s="4">
        <f>1/(1.6/F1596+1.37/N1596)</f>
        <v>0.3232950938529827</v>
      </c>
      <c r="BD1596" s="3">
        <f>G1596*AA1596*0.001</f>
      </c>
      <c r="BE1596" s="3">
        <f>G1596/S1596</f>
      </c>
      <c r="BF1596" s="4">
        <f>(1-AP1596*AA1596/AU1596/F1596)*100</f>
        <v>71.90146380702444</v>
      </c>
      <c r="BG1596" s="3">
        <f>(S1596-E1596/(N1596/1.35))</f>
      </c>
      <c r="BH1596" s="3">
        <f>E1596*BF1596/100/BG1596</f>
      </c>
    </row>
    <row r="1597" ht="16" customHeight="1">
      <c r="A1597" s="4">
        <v>1483</v>
      </c>
      <c r="B1597" t="s" s="2">
        <v>1637</v>
      </c>
      <c r="C1597" s="4">
        <v>8565.000030487776</v>
      </c>
      <c r="D1597" s="4">
        <v>0</v>
      </c>
      <c r="E1597" s="3">
        <f>(R1597-#REF!*(1000-T1597)/(1000-U1597))*AO1597</f>
      </c>
      <c r="F1597" s="4">
        <f>IF(AZ1597&lt;&gt;0,1/(1/AZ1597-1/N1597),0)</f>
        <v>0.6167556539671007</v>
      </c>
      <c r="G1597" s="3">
        <f>((BC1597-AP1597/2)*S1597-E1597)/(BC1597+AP1597/2)</f>
      </c>
      <c r="H1597" s="4">
        <f>AP1597*1000</f>
        <v>5.427557636185268</v>
      </c>
      <c r="I1597" s="4">
        <f>(AU1597-BA1597)</f>
        <v>1.059468977060874</v>
      </c>
      <c r="J1597" s="4">
        <f>(P1597+AT1597*D1597)</f>
        <v>25.0723934173584</v>
      </c>
      <c r="K1597" s="4">
        <v>6</v>
      </c>
      <c r="L1597" s="4">
        <f>(K1597*AI1597+AJ1597)</f>
        <v>1.420000016689301</v>
      </c>
      <c r="M1597" s="4">
        <v>1</v>
      </c>
      <c r="N1597" s="4">
        <f>L1597*(M1597+1)*(M1597+1)/(M1597*M1597+1)</f>
        <v>2.840000033378601</v>
      </c>
      <c r="O1597" s="4">
        <v>23.19819259643555</v>
      </c>
      <c r="P1597" s="4">
        <v>25.0723934173584</v>
      </c>
      <c r="Q1597" s="4">
        <v>21.89307403564453</v>
      </c>
      <c r="R1597" s="4">
        <v>696.645263671875</v>
      </c>
      <c r="S1597" s="4">
        <v>609.1314697265625</v>
      </c>
      <c r="T1597" s="4">
        <v>14.62467479705811</v>
      </c>
      <c r="U1597" s="4">
        <v>21.00866317749023</v>
      </c>
      <c r="V1597" s="4">
        <v>52.0499153137207</v>
      </c>
      <c r="W1597" s="4">
        <v>74.76320648193359</v>
      </c>
      <c r="X1597" s="4">
        <v>499.3930053710938</v>
      </c>
      <c r="Y1597" s="4">
        <v>1999.030639648438</v>
      </c>
      <c r="Z1597" s="4">
        <v>291.1409606933594</v>
      </c>
      <c r="AA1597" s="4">
        <v>101.5751495361328</v>
      </c>
      <c r="AB1597" s="4">
        <v>8.828037261962891</v>
      </c>
      <c r="AC1597" s="4">
        <v>0.3713293373584747</v>
      </c>
      <c r="AD1597" s="4">
        <v>0.05655848234891891</v>
      </c>
      <c r="AE1597" s="4">
        <v>0.01487491186708212</v>
      </c>
      <c r="AF1597" s="4">
        <v>0.05908669903874397</v>
      </c>
      <c r="AG1597" s="4">
        <v>0.01543591450899839</v>
      </c>
      <c r="AH1597" s="4">
        <v>0.6666666865348816</v>
      </c>
      <c r="AI1597" s="4">
        <v>-0.2195652425289154</v>
      </c>
      <c r="AJ1597" s="4">
        <v>2.737391471862793</v>
      </c>
      <c r="AK1597" s="4">
        <v>1</v>
      </c>
      <c r="AL1597" s="4">
        <v>0</v>
      </c>
      <c r="AM1597" s="4">
        <v>0.1599999964237213</v>
      </c>
      <c r="AN1597" s="4">
        <v>111115</v>
      </c>
      <c r="AO1597" s="4">
        <f>X1597*0.000001/(K1597*0.0001)</f>
        <v>0.8323216756184895</v>
      </c>
      <c r="AP1597" s="4">
        <f>(U1597-T1597)/(1000-U1597)*AO1597</f>
        <v>0.005427557636185268</v>
      </c>
      <c r="AQ1597" s="4">
        <f>(P1597+273.15)</f>
        <v>298.2223934173584</v>
      </c>
      <c r="AR1597" s="4">
        <f>(O1597+273.15)</f>
        <v>296.3481925964355</v>
      </c>
      <c r="AS1597" s="4">
        <f>(Y1597*AK1597+Z1597*AL1597)*AM1597</f>
        <v>319.8448951946593</v>
      </c>
      <c r="AT1597" s="4">
        <f>((AS1597+0.00000010773*(AR1597^4-AQ1597^4))-AP1597*44100)/(L1597*0.92*2*29.3+0.00000043092*AQ1597^3)</f>
        <v>0.673642990721818</v>
      </c>
      <c r="AU1597" s="4">
        <f>0.61365*EXP(17.502*J1597/(240.97+J1597))</f>
        <v>3.193427080868692</v>
      </c>
      <c r="AV1597" s="4">
        <f>AU1597*1000/AA1597</f>
        <v>31.43905862262807</v>
      </c>
      <c r="AW1597" s="4">
        <f>(AV1597-U1597)</f>
        <v>10.43039544513784</v>
      </c>
      <c r="AX1597" s="4">
        <f>IF(D1597,P1597,(O1597+P1597)/2)</f>
        <v>24.13529300689697</v>
      </c>
      <c r="AY1597" s="4">
        <f>0.61365*EXP(17.502*AX1597/(240.97+AX1597))</f>
        <v>3.019401421030038</v>
      </c>
      <c r="AZ1597" s="4">
        <f>IF(AW1597&lt;&gt;0,(1000-(AV1597+U1597)/2)/AW1597*AP1597,0)</f>
        <v>0.5067138774849248</v>
      </c>
      <c r="BA1597" s="4">
        <f>U1597*AA1597/1000</f>
        <v>2.133958103807818</v>
      </c>
      <c r="BB1597" s="4">
        <f>(AY1597-BA1597)</f>
        <v>0.88544331722222</v>
      </c>
      <c r="BC1597" s="4">
        <f>1/(1.6/F1597+1.37/N1597)</f>
        <v>0.3250325861985354</v>
      </c>
      <c r="BD1597" s="3">
        <f>G1597*AA1597*0.001</f>
      </c>
      <c r="BE1597" s="3">
        <f>G1597/S1597</f>
      </c>
      <c r="BF1597" s="4">
        <f>(1-AP1597*AA1597/AU1597/F1597)*100</f>
        <v>72.00878365030734</v>
      </c>
      <c r="BG1597" s="3">
        <f>(S1597-E1597/(N1597/1.35))</f>
      </c>
      <c r="BH1597" s="3">
        <f>E1597*BF1597/100/BG1597</f>
      </c>
    </row>
    <row r="1598" ht="16" customHeight="1">
      <c r="A1598" s="4">
        <v>1484</v>
      </c>
      <c r="B1598" t="s" s="2">
        <v>1638</v>
      </c>
      <c r="C1598" s="4">
        <v>8570.000030376017</v>
      </c>
      <c r="D1598" s="4">
        <v>0</v>
      </c>
      <c r="E1598" s="3">
        <f>(R1598-#REF!*(1000-T1598)/(1000-U1598))*AO1598</f>
      </c>
      <c r="F1598" s="4">
        <f>IF(AZ1598&lt;&gt;0,1/(1/AZ1598-1/N1598),0)</f>
        <v>0.6203262703494046</v>
      </c>
      <c r="G1598" s="3">
        <f>((BC1598-AP1598/2)*S1598-E1598)/(BC1598+AP1598/2)</f>
      </c>
      <c r="H1598" s="4">
        <f>AP1598*1000</f>
        <v>5.438733059420605</v>
      </c>
      <c r="I1598" s="4">
        <f>(AU1598-BA1598)</f>
        <v>1.056621185531801</v>
      </c>
      <c r="J1598" s="4">
        <f>(P1598+AT1598*D1598)</f>
        <v>25.0677318572998</v>
      </c>
      <c r="K1598" s="4">
        <v>6</v>
      </c>
      <c r="L1598" s="4">
        <f>(K1598*AI1598+AJ1598)</f>
        <v>1.420000016689301</v>
      </c>
      <c r="M1598" s="4">
        <v>1</v>
      </c>
      <c r="N1598" s="4">
        <f>L1598*(M1598+1)*(M1598+1)/(M1598*M1598+1)</f>
        <v>2.840000033378601</v>
      </c>
      <c r="O1598" s="4">
        <v>23.19763565063477</v>
      </c>
      <c r="P1598" s="4">
        <v>25.0677318572998</v>
      </c>
      <c r="Q1598" s="4">
        <v>21.89255142211914</v>
      </c>
      <c r="R1598" s="4">
        <v>719.2495727539062</v>
      </c>
      <c r="S1598" s="4">
        <v>638.9164428710938</v>
      </c>
      <c r="T1598" s="4">
        <v>14.63139724731445</v>
      </c>
      <c r="U1598" s="4">
        <v>21.02802467346191</v>
      </c>
      <c r="V1598" s="4">
        <v>52.07489013671875</v>
      </c>
      <c r="W1598" s="4">
        <v>74.83451843261719</v>
      </c>
      <c r="X1598" s="4">
        <v>499.422607421875</v>
      </c>
      <c r="Y1598" s="4">
        <v>1999.230590820312</v>
      </c>
      <c r="Z1598" s="4">
        <v>265.9617309570312</v>
      </c>
      <c r="AA1598" s="4">
        <v>101.5748748779297</v>
      </c>
      <c r="AB1598" s="4">
        <v>8.828037261962891</v>
      </c>
      <c r="AC1598" s="4">
        <v>0.3713293373584747</v>
      </c>
      <c r="AD1598" s="4">
        <v>0.05655848234891891</v>
      </c>
      <c r="AE1598" s="4">
        <v>0.01487491186708212</v>
      </c>
      <c r="AF1598" s="4">
        <v>0.05908669903874397</v>
      </c>
      <c r="AG1598" s="4">
        <v>0.01543591450899839</v>
      </c>
      <c r="AH1598" s="4">
        <v>0.6666666865348816</v>
      </c>
      <c r="AI1598" s="4">
        <v>-0.2195652425289154</v>
      </c>
      <c r="AJ1598" s="4">
        <v>2.737391471862793</v>
      </c>
      <c r="AK1598" s="4">
        <v>1</v>
      </c>
      <c r="AL1598" s="4">
        <v>0</v>
      </c>
      <c r="AM1598" s="4">
        <v>0.1599999964237213</v>
      </c>
      <c r="AN1598" s="4">
        <v>111115</v>
      </c>
      <c r="AO1598" s="4">
        <f>X1598*0.000001/(K1598*0.0001)</f>
        <v>0.8323710123697915</v>
      </c>
      <c r="AP1598" s="4">
        <f>(U1598-T1598)/(1000-U1598)*AO1598</f>
        <v>0.005438733059420605</v>
      </c>
      <c r="AQ1598" s="4">
        <f>(P1598+273.15)</f>
        <v>298.2177318572998</v>
      </c>
      <c r="AR1598" s="4">
        <f>(O1598+273.15)</f>
        <v>296.3476356506347</v>
      </c>
      <c r="AS1598" s="4">
        <f>(Y1598*AK1598+Z1598*AL1598)*AM1598</f>
        <v>319.8768873814442</v>
      </c>
      <c r="AT1598" s="4">
        <f>((AS1598+0.00000010773*(AR1598^4-AQ1598^4))-AP1598*44100)/(L1598*0.92*2*29.3+0.00000043092*AQ1598^3)</f>
        <v>0.668943801365205</v>
      </c>
      <c r="AU1598" s="4">
        <f>0.61365*EXP(17.502*J1598/(240.97+J1598))</f>
        <v>3.192540160668713</v>
      </c>
      <c r="AV1598" s="4">
        <f>AU1598*1000/AA1598</f>
        <v>31.43041194493652</v>
      </c>
      <c r="AW1598" s="4">
        <f>(AV1598-U1598)</f>
        <v>10.4023872714746</v>
      </c>
      <c r="AX1598" s="4">
        <f>IF(D1598,P1598,(O1598+P1598)/2)</f>
        <v>24.13268375396729</v>
      </c>
      <c r="AY1598" s="4">
        <f>0.61365*EXP(17.502*AX1598/(240.97+AX1598))</f>
        <v>3.018928682316956</v>
      </c>
      <c r="AZ1598" s="4">
        <f>IF(AW1598&lt;&gt;0,(1000-(AV1598+U1598)/2)/AW1598*AP1598,0)</f>
        <v>0.5091215318624501</v>
      </c>
      <c r="BA1598" s="4">
        <f>U1598*AA1598/1000</f>
        <v>2.135918975136912</v>
      </c>
      <c r="BB1598" s="4">
        <f>(AY1598-BA1598)</f>
        <v>0.8830097071800433</v>
      </c>
      <c r="BC1598" s="4">
        <f>1/(1.6/F1598+1.37/N1598)</f>
        <v>0.3266178321700914</v>
      </c>
      <c r="BD1598" s="3">
        <f>G1598*AA1598*0.001</f>
      </c>
      <c r="BE1598" s="3">
        <f>G1598/S1598</f>
      </c>
      <c r="BF1598" s="4">
        <f>(1-AP1598*AA1598/AU1598/F1598)*100</f>
        <v>72.10492735184206</v>
      </c>
      <c r="BG1598" s="3">
        <f>(S1598-E1598/(N1598/1.35))</f>
      </c>
      <c r="BH1598" s="3">
        <f>E1598*BF1598/100/BG1598</f>
      </c>
    </row>
    <row r="1599" ht="16" customHeight="1">
      <c r="A1599" s="4">
        <v>1485</v>
      </c>
      <c r="B1599" t="s" s="2">
        <v>1639</v>
      </c>
      <c r="C1599" s="4">
        <v>8575.500030253083</v>
      </c>
      <c r="D1599" s="4">
        <v>0</v>
      </c>
      <c r="E1599" s="3">
        <f>(R1599-#REF!*(1000-T1599)/(1000-U1599))*AO1599</f>
      </c>
      <c r="F1599" s="4">
        <f>IF(AZ1599&lt;&gt;0,1/(1/AZ1599-1/N1599),0)</f>
        <v>0.6237917589389358</v>
      </c>
      <c r="G1599" s="3">
        <f>((BC1599-AP1599/2)*S1599-E1599)/(BC1599+AP1599/2)</f>
      </c>
      <c r="H1599" s="4">
        <f>AP1599*1000</f>
        <v>5.448929378185882</v>
      </c>
      <c r="I1599" s="4">
        <f>(AU1599-BA1599)</f>
        <v>1.053767137400411</v>
      </c>
      <c r="J1599" s="4">
        <f>(P1599+AT1599*D1599)</f>
        <v>25.06309509277344</v>
      </c>
      <c r="K1599" s="4">
        <v>6</v>
      </c>
      <c r="L1599" s="4">
        <f>(K1599*AI1599+AJ1599)</f>
        <v>1.420000016689301</v>
      </c>
      <c r="M1599" s="4">
        <v>1</v>
      </c>
      <c r="N1599" s="4">
        <f>L1599*(M1599+1)*(M1599+1)/(M1599*M1599+1)</f>
        <v>2.840000033378601</v>
      </c>
      <c r="O1599" s="4">
        <v>23.1964225769043</v>
      </c>
      <c r="P1599" s="4">
        <v>25.06309509277344</v>
      </c>
      <c r="Q1599" s="4">
        <v>21.89210319519043</v>
      </c>
      <c r="R1599" s="4">
        <v>722.1275024414062</v>
      </c>
      <c r="S1599" s="4">
        <v>657.7132568359375</v>
      </c>
      <c r="T1599" s="4">
        <v>14.6392993927002</v>
      </c>
      <c r="U1599" s="4">
        <v>21.0474853515625</v>
      </c>
      <c r="V1599" s="4">
        <v>52.10616302490234</v>
      </c>
      <c r="W1599" s="4">
        <v>74.90950775146484</v>
      </c>
      <c r="X1599" s="4">
        <v>499.4464721679688</v>
      </c>
      <c r="Y1599" s="4">
        <v>1999.127807617188</v>
      </c>
      <c r="Z1599" s="4">
        <v>226.1539154052734</v>
      </c>
      <c r="AA1599" s="4">
        <v>101.5746536254883</v>
      </c>
      <c r="AB1599" s="4">
        <v>8.828037261962891</v>
      </c>
      <c r="AC1599" s="4">
        <v>0.3713293373584747</v>
      </c>
      <c r="AD1599" s="4">
        <v>0.05655848234891891</v>
      </c>
      <c r="AE1599" s="4">
        <v>0.01487491186708212</v>
      </c>
      <c r="AF1599" s="4">
        <v>0.05908669903874397</v>
      </c>
      <c r="AG1599" s="4">
        <v>0.01543591450899839</v>
      </c>
      <c r="AH1599" s="4">
        <v>0.6666666865348816</v>
      </c>
      <c r="AI1599" s="4">
        <v>-0.2195652425289154</v>
      </c>
      <c r="AJ1599" s="4">
        <v>2.737391471862793</v>
      </c>
      <c r="AK1599" s="4">
        <v>1</v>
      </c>
      <c r="AL1599" s="4">
        <v>0</v>
      </c>
      <c r="AM1599" s="4">
        <v>0.1599999964237213</v>
      </c>
      <c r="AN1599" s="4">
        <v>111125</v>
      </c>
      <c r="AO1599" s="4">
        <f>X1599*0.000001/(K1599*0.0001)</f>
        <v>0.8324107869466145</v>
      </c>
      <c r="AP1599" s="4">
        <f>(U1599-T1599)/(1000-U1599)*AO1599</f>
        <v>0.005448929378185883</v>
      </c>
      <c r="AQ1599" s="4">
        <f>(P1599+273.15)</f>
        <v>298.2130950927734</v>
      </c>
      <c r="AR1599" s="4">
        <f>(O1599+273.15)</f>
        <v>296.3464225769043</v>
      </c>
      <c r="AS1599" s="4">
        <f>(Y1599*AK1599+Z1599*AL1599)*AM1599</f>
        <v>319.8604420693118</v>
      </c>
      <c r="AT1599" s="4">
        <f>((AS1599+0.00000010773*(AR1599^4-AQ1599^4))-AP1599*44100)/(L1599*0.92*2*29.3+0.00000043092*AQ1599^3)</f>
        <v>0.6640978771651245</v>
      </c>
      <c r="AU1599" s="4">
        <f>0.61365*EXP(17.502*J1599/(240.97+J1599))</f>
        <v>3.19165817167291</v>
      </c>
      <c r="AV1599" s="4">
        <f>AU1599*1000/AA1599</f>
        <v>31.42179724718277</v>
      </c>
      <c r="AW1599" s="4">
        <f>(AV1599-U1599)</f>
        <v>10.37431189562027</v>
      </c>
      <c r="AX1599" s="4">
        <f>IF(D1599,P1599,(O1599+P1599)/2)</f>
        <v>24.12975883483887</v>
      </c>
      <c r="AY1599" s="4">
        <f>0.61365*EXP(17.502*AX1599/(240.97+AX1599))</f>
        <v>3.0183988288235</v>
      </c>
      <c r="AZ1599" s="4">
        <f>IF(AW1599&lt;&gt;0,(1000-(AV1599+U1599)/2)/AW1599*AP1599,0)</f>
        <v>0.5114535521843712</v>
      </c>
      <c r="BA1599" s="4">
        <f>U1599*AA1599/1000</f>
        <v>2.137891034272499</v>
      </c>
      <c r="BB1599" s="4">
        <f>(AY1599-BA1599)</f>
        <v>0.8805077945510007</v>
      </c>
      <c r="BC1599" s="4">
        <f>1/(1.6/F1599+1.37/N1599)</f>
        <v>0.3281536573738866</v>
      </c>
      <c r="BD1599" s="3">
        <f>G1599*AA1599*0.001</f>
      </c>
      <c r="BE1599" s="3">
        <f>G1599/S1599</f>
      </c>
      <c r="BF1599" s="4">
        <f>(1-AP1599*AA1599/AU1599/F1599)*100</f>
        <v>72.20027343032018</v>
      </c>
      <c r="BG1599" s="3">
        <f>(S1599-E1599/(N1599/1.35))</f>
      </c>
      <c r="BH1599" s="3">
        <f>E1599*BF1599/100/BG1599</f>
      </c>
    </row>
    <row r="1600" ht="16" customHeight="1">
      <c r="A1600" s="4">
        <v>1486</v>
      </c>
      <c r="B1600" t="s" s="2">
        <v>1640</v>
      </c>
      <c r="C1600" s="4">
        <v>8580.500030141324</v>
      </c>
      <c r="D1600" s="4">
        <v>0</v>
      </c>
      <c r="E1600" s="3">
        <f>(R1600-#REF!*(1000-T1600)/(1000-U1600))*AO1600</f>
      </c>
      <c r="F1600" s="4">
        <f>IF(AZ1600&lt;&gt;0,1/(1/AZ1600-1/N1600),0)</f>
        <v>0.6268090152475307</v>
      </c>
      <c r="G1600" s="3">
        <f>((BC1600-AP1600/2)*S1600-E1600)/(BC1600+AP1600/2)</f>
      </c>
      <c r="H1600" s="4">
        <f>AP1600*1000</f>
        <v>5.456669377425408</v>
      </c>
      <c r="I1600" s="4">
        <f>(AU1600-BA1600)</f>
        <v>1.051095788716248</v>
      </c>
      <c r="J1600" s="4">
        <f>(P1600+AT1600*D1600)</f>
        <v>25.05801773071289</v>
      </c>
      <c r="K1600" s="4">
        <v>6</v>
      </c>
      <c r="L1600" s="4">
        <f>(K1600*AI1600+AJ1600)</f>
        <v>1.420000016689301</v>
      </c>
      <c r="M1600" s="4">
        <v>1</v>
      </c>
      <c r="N1600" s="4">
        <f>L1600*(M1600+1)*(M1600+1)/(M1600*M1600+1)</f>
        <v>2.840000033378601</v>
      </c>
      <c r="O1600" s="4">
        <v>23.19499397277832</v>
      </c>
      <c r="P1600" s="4">
        <v>25.05801773071289</v>
      </c>
      <c r="Q1600" s="4">
        <v>21.89101028442383</v>
      </c>
      <c r="R1600" s="4">
        <v>728.6019287109375</v>
      </c>
      <c r="S1600" s="4">
        <v>665.7169189453125</v>
      </c>
      <c r="T1600" s="4">
        <v>14.64635276794434</v>
      </c>
      <c r="U1600" s="4">
        <v>21.06426620483398</v>
      </c>
      <c r="V1600" s="4">
        <v>52.13542556762695</v>
      </c>
      <c r="W1600" s="4">
        <v>74.97593688964844</v>
      </c>
      <c r="X1600" s="4">
        <v>499.3892822265625</v>
      </c>
      <c r="Y1600" s="4">
        <v>1998.968872070312</v>
      </c>
      <c r="Z1600" s="4">
        <v>204.3250122070312</v>
      </c>
      <c r="AA1600" s="4">
        <v>101.5747146606445</v>
      </c>
      <c r="AB1600" s="4">
        <v>8.828037261962891</v>
      </c>
      <c r="AC1600" s="4">
        <v>0.3713293373584747</v>
      </c>
      <c r="AD1600" s="4">
        <v>0.05655848234891891</v>
      </c>
      <c r="AE1600" s="4">
        <v>0.01487491186708212</v>
      </c>
      <c r="AF1600" s="4">
        <v>0.05908669903874397</v>
      </c>
      <c r="AG1600" s="4">
        <v>0.01543591450899839</v>
      </c>
      <c r="AH1600" s="4">
        <v>0.6666666865348816</v>
      </c>
      <c r="AI1600" s="4">
        <v>-0.2195652425289154</v>
      </c>
      <c r="AJ1600" s="4">
        <v>2.737391471862793</v>
      </c>
      <c r="AK1600" s="4">
        <v>1</v>
      </c>
      <c r="AL1600" s="4">
        <v>0</v>
      </c>
      <c r="AM1600" s="4">
        <v>0.1599999964237213</v>
      </c>
      <c r="AN1600" s="4">
        <v>111115</v>
      </c>
      <c r="AO1600" s="4">
        <f>X1600*0.000001/(K1600*0.0001)</f>
        <v>0.832315470377604</v>
      </c>
      <c r="AP1600" s="4">
        <f>(U1600-T1600)/(1000-U1600)*AO1600</f>
        <v>0.005456669377425408</v>
      </c>
      <c r="AQ1600" s="4">
        <f>(P1600+273.15)</f>
        <v>298.2080177307129</v>
      </c>
      <c r="AR1600" s="4">
        <f>(O1600+273.15)</f>
        <v>296.3449939727783</v>
      </c>
      <c r="AS1600" s="4">
        <f>(Y1600*AK1600+Z1600*AL1600)*AM1600</f>
        <v>319.8350123823802</v>
      </c>
      <c r="AT1600" s="4">
        <f>((AS1600+0.00000010773*(AR1600^4-AQ1600^4))-AP1600*44100)/(L1600*0.92*2*29.3+0.00000043092*AQ1600^3)</f>
        <v>0.6604110804496585</v>
      </c>
      <c r="AU1600" s="4">
        <f>0.61365*EXP(17.502*J1600/(240.97+J1600))</f>
        <v>3.190692618008118</v>
      </c>
      <c r="AV1600" s="4">
        <f>AU1600*1000/AA1600</f>
        <v>31.41227251947539</v>
      </c>
      <c r="AW1600" s="4">
        <f>(AV1600-U1600)</f>
        <v>10.3480063146414</v>
      </c>
      <c r="AX1600" s="4">
        <f>IF(D1600,P1600,(O1600+P1600)/2)</f>
        <v>24.12650585174561</v>
      </c>
      <c r="AY1600" s="4">
        <f>0.61365*EXP(17.502*AX1600/(240.97+AX1600))</f>
        <v>3.017809641545821</v>
      </c>
      <c r="AZ1600" s="4">
        <f>IF(AW1600&lt;&gt;0,(1000-(AV1600+U1600)/2)/AW1600*AP1600,0)</f>
        <v>0.5134801482448101</v>
      </c>
      <c r="BA1600" s="4">
        <f>U1600*AA1600/1000</f>
        <v>2.139596829291869</v>
      </c>
      <c r="BB1600" s="4">
        <f>(AY1600-BA1600)</f>
        <v>0.8782128122539512</v>
      </c>
      <c r="BC1600" s="4">
        <f>1/(1.6/F1600+1.37/N1600)</f>
        <v>0.3294886381499173</v>
      </c>
      <c r="BD1600" s="3">
        <f>G1600*AA1600*0.001</f>
      </c>
      <c r="BE1600" s="3">
        <f>G1600/S1600</f>
      </c>
      <c r="BF1600" s="4">
        <f>(1-AP1600*AA1600/AU1600/F1600)*100</f>
        <v>72.28639327792025</v>
      </c>
      <c r="BG1600" s="3">
        <f>(S1600-E1600/(N1600/1.35))</f>
      </c>
      <c r="BH1600" s="3">
        <f>E1600*BF1600/100/BG1600</f>
      </c>
    </row>
    <row r="1601" ht="16" customHeight="1">
      <c r="A1601" s="4">
        <v>1487</v>
      </c>
      <c r="B1601" t="s" s="2">
        <v>1641</v>
      </c>
      <c r="C1601" s="4">
        <v>8585.500030029565</v>
      </c>
      <c r="D1601" s="4">
        <v>0</v>
      </c>
      <c r="E1601" s="3">
        <f>(R1601-#REF!*(1000-T1601)/(1000-U1601))*AO1601</f>
      </c>
      <c r="F1601" s="4">
        <f>IF(AZ1601&lt;&gt;0,1/(1/AZ1601-1/N1601),0)</f>
        <v>0.6297587270927197</v>
      </c>
      <c r="G1601" s="3">
        <f>((BC1601-AP1601/2)*S1601-E1601)/(BC1601+AP1601/2)</f>
      </c>
      <c r="H1601" s="4">
        <f>AP1601*1000</f>
        <v>5.465256688072533</v>
      </c>
      <c r="I1601" s="4">
        <f>(AU1601-BA1601)</f>
        <v>1.048701888253347</v>
      </c>
      <c r="J1601" s="4">
        <f>(P1601+AT1601*D1601)</f>
        <v>25.05411148071289</v>
      </c>
      <c r="K1601" s="4">
        <v>6</v>
      </c>
      <c r="L1601" s="4">
        <f>(K1601*AI1601+AJ1601)</f>
        <v>1.420000016689301</v>
      </c>
      <c r="M1601" s="4">
        <v>1</v>
      </c>
      <c r="N1601" s="4">
        <f>L1601*(M1601+1)*(M1601+1)/(M1601*M1601+1)</f>
        <v>2.840000033378601</v>
      </c>
      <c r="O1601" s="4">
        <v>23.19350051879883</v>
      </c>
      <c r="P1601" s="4">
        <v>25.05411148071289</v>
      </c>
      <c r="Q1601" s="4">
        <v>21.89064979553223</v>
      </c>
      <c r="R1601" s="4">
        <v>751.0970458984375</v>
      </c>
      <c r="S1601" s="4">
        <v>677.842041015625</v>
      </c>
      <c r="T1601" s="4">
        <v>14.65265846252441</v>
      </c>
      <c r="U1601" s="4">
        <v>21.08059692382812</v>
      </c>
      <c r="V1601" s="4">
        <v>52.16321563720703</v>
      </c>
      <c r="W1601" s="4">
        <v>75.04062652587891</v>
      </c>
      <c r="X1601" s="4">
        <v>499.3867797851562</v>
      </c>
      <c r="Y1601" s="4">
        <v>1998.8671875</v>
      </c>
      <c r="Z1601" s="4">
        <v>196.7674560546875</v>
      </c>
      <c r="AA1601" s="4">
        <v>101.5743560791016</v>
      </c>
      <c r="AB1601" s="4">
        <v>8.828037261962891</v>
      </c>
      <c r="AC1601" s="4">
        <v>0.3713293373584747</v>
      </c>
      <c r="AD1601" s="4">
        <v>0.05655848234891891</v>
      </c>
      <c r="AE1601" s="4">
        <v>0.01487491186708212</v>
      </c>
      <c r="AF1601" s="4">
        <v>0.05908669903874397</v>
      </c>
      <c r="AG1601" s="4">
        <v>0.01543591450899839</v>
      </c>
      <c r="AH1601" s="4">
        <v>0.6666666865348816</v>
      </c>
      <c r="AI1601" s="4">
        <v>-0.2195652425289154</v>
      </c>
      <c r="AJ1601" s="4">
        <v>2.737391471862793</v>
      </c>
      <c r="AK1601" s="4">
        <v>1</v>
      </c>
      <c r="AL1601" s="4">
        <v>0</v>
      </c>
      <c r="AM1601" s="4">
        <v>0.1599999964237213</v>
      </c>
      <c r="AN1601" s="4">
        <v>111115</v>
      </c>
      <c r="AO1601" s="4">
        <f>X1601*0.000001/(K1601*0.0001)</f>
        <v>0.832311299641927</v>
      </c>
      <c r="AP1601" s="4">
        <f>(U1601-T1601)/(1000-U1601)*AO1601</f>
        <v>0.005465256688072533</v>
      </c>
      <c r="AQ1601" s="4">
        <f>(P1601+273.15)</f>
        <v>298.2041114807129</v>
      </c>
      <c r="AR1601" s="4">
        <f>(O1601+273.15)</f>
        <v>296.3435005187988</v>
      </c>
      <c r="AS1601" s="4">
        <f>(Y1601*AK1601+Z1601*AL1601)*AM1601</f>
        <v>319.8187428514939</v>
      </c>
      <c r="AT1601" s="4">
        <f>((AS1601+0.00000010773*(AR1601^4-AQ1601^4))-AP1601*44100)/(L1601*0.92*2*29.3+0.00000043092*AQ1601^3)</f>
        <v>0.6562422385434095</v>
      </c>
      <c r="AU1601" s="4">
        <f>0.61365*EXP(17.502*J1601/(240.97+J1601))</f>
        <v>3.189949946554278</v>
      </c>
      <c r="AV1601" s="4">
        <f>AU1601*1000/AA1601</f>
        <v>31.40507180838132</v>
      </c>
      <c r="AW1601" s="4">
        <f>(AV1601-U1601)</f>
        <v>10.32447488455319</v>
      </c>
      <c r="AX1601" s="4">
        <f>IF(D1601,P1601,(O1601+P1601)/2)</f>
        <v>24.12380599975586</v>
      </c>
      <c r="AY1601" s="4">
        <f>0.61365*EXP(17.502*AX1601/(240.97+AX1601))</f>
        <v>3.017320714920826</v>
      </c>
      <c r="AZ1601" s="4">
        <f>IF(AW1601&lt;&gt;0,(1000-(AV1601+U1601)/2)/AW1601*AP1601,0)</f>
        <v>0.515457969683415</v>
      </c>
      <c r="BA1601" s="4">
        <f>U1601*AA1601/1000</f>
        <v>2.141248058300931</v>
      </c>
      <c r="BB1601" s="4">
        <f>(AY1601-BA1601)</f>
        <v>0.8760726566198951</v>
      </c>
      <c r="BC1601" s="4">
        <f>1/(1.6/F1601+1.37/N1601)</f>
        <v>0.3307917607387793</v>
      </c>
      <c r="BD1601" s="3">
        <f>G1601*AA1601*0.001</f>
      </c>
      <c r="BE1601" s="3">
        <f>G1601/S1601</f>
      </c>
      <c r="BF1601" s="4">
        <f>(1-AP1601*AA1601/AU1601/F1601)*100</f>
        <v>72.36645648996893</v>
      </c>
      <c r="BG1601" s="3">
        <f>(S1601-E1601/(N1601/1.35))</f>
      </c>
      <c r="BH1601" s="3">
        <f>E1601*BF1601/100/BG1601</f>
      </c>
    </row>
    <row r="1602" ht="16" customHeight="1">
      <c r="A1602" s="4">
        <v>1488</v>
      </c>
      <c r="B1602" t="s" s="2">
        <v>1642</v>
      </c>
      <c r="C1602" s="4">
        <v>8591.000029906631</v>
      </c>
      <c r="D1602" s="4">
        <v>0</v>
      </c>
      <c r="E1602" s="3">
        <f>(R1602-#REF!*(1000-T1602)/(1000-U1602))*AO1602</f>
      </c>
      <c r="F1602" s="4">
        <f>IF(AZ1602&lt;&gt;0,1/(1/AZ1602-1/N1602),0)</f>
        <v>0.6326607845151341</v>
      </c>
      <c r="G1602" s="3">
        <f>((BC1602-AP1602/2)*S1602-E1602)/(BC1602+AP1602/2)</f>
      </c>
      <c r="H1602" s="4">
        <f>AP1602*1000</f>
        <v>5.47500516389652</v>
      </c>
      <c r="I1602" s="4">
        <f>(AU1602-BA1602)</f>
        <v>1.046618357517549</v>
      </c>
      <c r="J1602" s="4">
        <f>(P1602+AT1602*D1602)</f>
        <v>25.05270385742188</v>
      </c>
      <c r="K1602" s="4">
        <v>6</v>
      </c>
      <c r="L1602" s="4">
        <f>(K1602*AI1602+AJ1602)</f>
        <v>1.420000016689301</v>
      </c>
      <c r="M1602" s="4">
        <v>1</v>
      </c>
      <c r="N1602" s="4">
        <f>L1602*(M1602+1)*(M1602+1)/(M1602*M1602+1)</f>
        <v>2.840000033378601</v>
      </c>
      <c r="O1602" s="4">
        <v>23.19242858886719</v>
      </c>
      <c r="P1602" s="4">
        <v>25.05270385742188</v>
      </c>
      <c r="Q1602" s="4">
        <v>21.89060974121094</v>
      </c>
      <c r="R1602" s="4">
        <v>778.9301147460938</v>
      </c>
      <c r="S1602" s="4">
        <v>698.7462158203125</v>
      </c>
      <c r="T1602" s="4">
        <v>14.65892791748047</v>
      </c>
      <c r="U1602" s="4">
        <v>21.0985050201416</v>
      </c>
      <c r="V1602" s="4">
        <v>52.18943405151367</v>
      </c>
      <c r="W1602" s="4">
        <v>75.11040496826172</v>
      </c>
      <c r="X1602" s="4">
        <v>499.3642272949219</v>
      </c>
      <c r="Y1602" s="4">
        <v>1998.807250976562</v>
      </c>
      <c r="Z1602" s="4">
        <v>190.6125640869141</v>
      </c>
      <c r="AA1602" s="4">
        <v>101.5742111206055</v>
      </c>
      <c r="AB1602" s="4">
        <v>8.828037261962891</v>
      </c>
      <c r="AC1602" s="4">
        <v>0.3713293373584747</v>
      </c>
      <c r="AD1602" s="4">
        <v>0.05655848234891891</v>
      </c>
      <c r="AE1602" s="4">
        <v>0.01487491186708212</v>
      </c>
      <c r="AF1602" s="4">
        <v>0.05908669903874397</v>
      </c>
      <c r="AG1602" s="4">
        <v>0.01543591450899839</v>
      </c>
      <c r="AH1602" s="4">
        <v>0.3333333432674408</v>
      </c>
      <c r="AI1602" s="4">
        <v>-0.2195652425289154</v>
      </c>
      <c r="AJ1602" s="4">
        <v>2.737391471862793</v>
      </c>
      <c r="AK1602" s="4">
        <v>1</v>
      </c>
      <c r="AL1602" s="4">
        <v>0</v>
      </c>
      <c r="AM1602" s="4">
        <v>0.1599999964237213</v>
      </c>
      <c r="AN1602" s="4">
        <v>111115</v>
      </c>
      <c r="AO1602" s="4">
        <f>X1602*0.000001/(K1602*0.0001)</f>
        <v>0.8322737121582031</v>
      </c>
      <c r="AP1602" s="4">
        <f>(U1602-T1602)/(1000-U1602)*AO1602</f>
        <v>0.005475005163896519</v>
      </c>
      <c r="AQ1602" s="4">
        <f>(P1602+273.15)</f>
        <v>298.2027038574219</v>
      </c>
      <c r="AR1602" s="4">
        <f>(O1602+273.15)</f>
        <v>296.3424285888672</v>
      </c>
      <c r="AS1602" s="4">
        <f>(Y1602*AK1602+Z1602*AL1602)*AM1602</f>
        <v>319.8091530079582</v>
      </c>
      <c r="AT1602" s="4">
        <f>((AS1602+0.00000010773*(AR1602^4-AQ1602^4))-AP1602*44100)/(L1602*0.92*2*29.3+0.00000043092*AQ1602^3)</f>
        <v>0.6512943227940096</v>
      </c>
      <c r="AU1602" s="4">
        <f>0.61365*EXP(17.502*J1602/(240.97+J1602))</f>
        <v>3.189682360762566</v>
      </c>
      <c r="AV1602" s="4">
        <f>AU1602*1000/AA1602</f>
        <v>31.40248224005653</v>
      </c>
      <c r="AW1602" s="4">
        <f>(AV1602-U1602)</f>
        <v>10.30397721991493</v>
      </c>
      <c r="AX1602" s="4">
        <f>IF(D1602,P1602,(O1602+P1602)/2)</f>
        <v>24.12256622314453</v>
      </c>
      <c r="AY1602" s="4">
        <f>0.61365*EXP(17.502*AX1602/(240.97+AX1602))</f>
        <v>3.017096222189321</v>
      </c>
      <c r="AZ1602" s="4">
        <f>IF(AW1602&lt;&gt;0,(1000-(AV1602+U1602)/2)/AW1602*AP1602,0)</f>
        <v>0.5174005592144456</v>
      </c>
      <c r="BA1602" s="4">
        <f>U1602*AA1602/1000</f>
        <v>2.143064003245017</v>
      </c>
      <c r="BB1602" s="4">
        <f>(AY1602-BA1602)</f>
        <v>0.8740322189443037</v>
      </c>
      <c r="BC1602" s="4">
        <f>1/(1.6/F1602+1.37/N1602)</f>
        <v>0.3320719309738546</v>
      </c>
      <c r="BD1602" s="3">
        <f>G1602*AA1602*0.001</f>
      </c>
      <c r="BE1602" s="3">
        <f>G1602/S1602</f>
      </c>
      <c r="BF1602" s="4">
        <f>(1-AP1602*AA1602/AU1602/F1602)*100</f>
        <v>72.44187669991044</v>
      </c>
      <c r="BG1602" s="3">
        <f>(S1602-E1602/(N1602/1.35))</f>
      </c>
      <c r="BH1602" s="3">
        <f>E1602*BF1602/100/BG1602</f>
      </c>
    </row>
    <row r="1603" ht="16" customHeight="1">
      <c r="A1603" s="4">
        <v>1489</v>
      </c>
      <c r="B1603" t="s" s="2">
        <v>1643</v>
      </c>
      <c r="C1603" s="4">
        <v>8596.000029794872</v>
      </c>
      <c r="D1603" s="4">
        <v>0</v>
      </c>
      <c r="E1603" s="3">
        <f>(R1603-#REF!*(1000-T1603)/(1000-U1603))*AO1603</f>
      </c>
      <c r="F1603" s="4">
        <f>IF(AZ1603&lt;&gt;0,1/(1/AZ1603-1/N1603),0)</f>
        <v>0.635732900901206</v>
      </c>
      <c r="G1603" s="3">
        <f>((BC1603-AP1603/2)*S1603-E1603)/(BC1603+AP1603/2)</f>
      </c>
      <c r="H1603" s="4">
        <f>AP1603*1000</f>
        <v>5.484455381286298</v>
      </c>
      <c r="I1603" s="4">
        <f>(AU1603-BA1603)</f>
        <v>1.044274051936753</v>
      </c>
      <c r="J1603" s="4">
        <f>(P1603+AT1603*D1603)</f>
        <v>25.04908180236816</v>
      </c>
      <c r="K1603" s="4">
        <v>6</v>
      </c>
      <c r="L1603" s="4">
        <f>(K1603*AI1603+AJ1603)</f>
        <v>1.420000016689301</v>
      </c>
      <c r="M1603" s="4">
        <v>1</v>
      </c>
      <c r="N1603" s="4">
        <f>L1603*(M1603+1)*(M1603+1)/(M1603*M1603+1)</f>
        <v>2.840000033378601</v>
      </c>
      <c r="O1603" s="4">
        <v>23.19192504882812</v>
      </c>
      <c r="P1603" s="4">
        <v>25.04908180236816</v>
      </c>
      <c r="Q1603" s="4">
        <v>21.89122772216797</v>
      </c>
      <c r="R1603" s="4">
        <v>796.6434326171875</v>
      </c>
      <c r="S1603" s="4">
        <v>719.3612670898438</v>
      </c>
      <c r="T1603" s="4">
        <v>14.6652135848999</v>
      </c>
      <c r="U1603" s="4">
        <v>21.11485290527344</v>
      </c>
      <c r="V1603" s="4">
        <v>52.21329879760742</v>
      </c>
      <c r="W1603" s="4">
        <v>75.17055511474609</v>
      </c>
      <c r="X1603" s="4">
        <v>499.4374084472656</v>
      </c>
      <c r="Y1603" s="4">
        <v>1998.831665039062</v>
      </c>
      <c r="Z1603" s="4">
        <v>186.2726135253906</v>
      </c>
      <c r="AA1603" s="4">
        <v>101.5739898681641</v>
      </c>
      <c r="AB1603" s="4">
        <v>8.828037261962891</v>
      </c>
      <c r="AC1603" s="4">
        <v>0.3713293373584747</v>
      </c>
      <c r="AD1603" s="4">
        <v>0.05655848234891891</v>
      </c>
      <c r="AE1603" s="4">
        <v>0.01487491186708212</v>
      </c>
      <c r="AF1603" s="4">
        <v>0.05908669903874397</v>
      </c>
      <c r="AG1603" s="4">
        <v>0.01543591450899839</v>
      </c>
      <c r="AH1603" s="4">
        <v>0.6666666865348816</v>
      </c>
      <c r="AI1603" s="4">
        <v>-0.2195652425289154</v>
      </c>
      <c r="AJ1603" s="4">
        <v>2.737391471862793</v>
      </c>
      <c r="AK1603" s="4">
        <v>1</v>
      </c>
      <c r="AL1603" s="4">
        <v>0</v>
      </c>
      <c r="AM1603" s="4">
        <v>0.1599999964237213</v>
      </c>
      <c r="AN1603" s="4">
        <v>111115</v>
      </c>
      <c r="AO1603" s="4">
        <f>X1603*0.000001/(K1603*0.0001)</f>
        <v>0.8323956807454427</v>
      </c>
      <c r="AP1603" s="4">
        <f>(U1603-T1603)/(1000-U1603)*AO1603</f>
        <v>0.005484455381286299</v>
      </c>
      <c r="AQ1603" s="4">
        <f>(P1603+273.15)</f>
        <v>298.1990818023681</v>
      </c>
      <c r="AR1603" s="4">
        <f>(O1603+273.15)</f>
        <v>296.3419250488281</v>
      </c>
      <c r="AS1603" s="4">
        <f>(Y1603*AK1603+Z1603*AL1603)*AM1603</f>
        <v>319.8130592578709</v>
      </c>
      <c r="AT1603" s="4">
        <f>((AS1603+0.00000010773*(AR1603^4-AQ1603^4))-AP1603*44100)/(L1603*0.92*2*29.3+0.00000043092*AQ1603^3)</f>
        <v>0.6470112037695761</v>
      </c>
      <c r="AU1603" s="4">
        <f>0.61365*EXP(17.502*J1603/(240.97+J1603))</f>
        <v>3.188993907004772</v>
      </c>
      <c r="AV1603" s="4">
        <f>AU1603*1000/AA1603</f>
        <v>31.39577278734313</v>
      </c>
      <c r="AW1603" s="4">
        <f>(AV1603-U1603)</f>
        <v>10.28091988206969</v>
      </c>
      <c r="AX1603" s="4">
        <f>IF(D1603,P1603,(O1603+P1603)/2)</f>
        <v>24.12050342559814</v>
      </c>
      <c r="AY1603" s="4">
        <f>0.61365*EXP(17.502*AX1603/(240.97+AX1603))</f>
        <v>3.016722733182943</v>
      </c>
      <c r="AZ1603" s="4">
        <f>IF(AW1603&lt;&gt;0,(1000-(AV1603+U1603)/2)/AW1603*AP1603,0)</f>
        <v>0.5194534487884659</v>
      </c>
      <c r="BA1603" s="4">
        <f>U1603*AA1603/1000</f>
        <v>2.144719855068019</v>
      </c>
      <c r="BB1603" s="4">
        <f>(AY1603-BA1603)</f>
        <v>0.8720028781149245</v>
      </c>
      <c r="BC1603" s="4">
        <f>1/(1.6/F1603+1.37/N1603)</f>
        <v>0.3334250701337049</v>
      </c>
      <c r="BD1603" s="3">
        <f>G1603*AA1603*0.001</f>
      </c>
      <c r="BE1603" s="3">
        <f>G1603/S1603</f>
      </c>
      <c r="BF1603" s="4">
        <f>(1-AP1603*AA1603/AU1603/F1603)*100</f>
        <v>72.52184036206195</v>
      </c>
      <c r="BG1603" s="3">
        <f>(S1603-E1603/(N1603/1.35))</f>
      </c>
      <c r="BH1603" s="3">
        <f>E1603*BF1603/100/BG1603</f>
      </c>
    </row>
    <row r="1604" ht="16" customHeight="1">
      <c r="A1604" s="4">
        <v>1490</v>
      </c>
      <c r="B1604" t="s" s="2">
        <v>1644</v>
      </c>
      <c r="C1604" s="4">
        <v>8601.000029683113</v>
      </c>
      <c r="D1604" s="4">
        <v>0</v>
      </c>
      <c r="E1604" s="3">
        <f>(R1604-#REF!*(1000-T1604)/(1000-U1604))*AO1604</f>
      </c>
      <c r="F1604" s="4">
        <f>IF(AZ1604&lt;&gt;0,1/(1/AZ1604-1/N1604),0)</f>
        <v>0.6390499987680558</v>
      </c>
      <c r="G1604" s="3">
        <f>((BC1604-AP1604/2)*S1604-E1604)/(BC1604+AP1604/2)</f>
      </c>
      <c r="H1604" s="4">
        <f>AP1604*1000</f>
        <v>5.493015076906519</v>
      </c>
      <c r="I1604" s="4">
        <f>(AU1604-BA1604)</f>
        <v>1.041466863490966</v>
      </c>
      <c r="J1604" s="4">
        <f>(P1604+AT1604*D1604)</f>
        <v>25.04226112365723</v>
      </c>
      <c r="K1604" s="4">
        <v>6</v>
      </c>
      <c r="L1604" s="4">
        <f>(K1604*AI1604+AJ1604)</f>
        <v>1.420000016689301</v>
      </c>
      <c r="M1604" s="4">
        <v>1</v>
      </c>
      <c r="N1604" s="4">
        <f>L1604*(M1604+1)*(M1604+1)/(M1604*M1604+1)</f>
        <v>2.840000033378601</v>
      </c>
      <c r="O1604" s="4">
        <v>23.19095611572266</v>
      </c>
      <c r="P1604" s="4">
        <v>25.04226112365723</v>
      </c>
      <c r="Q1604" s="4">
        <v>21.89164924621582</v>
      </c>
      <c r="R1604" s="4">
        <v>799.2664184570312</v>
      </c>
      <c r="S1604" s="4">
        <v>732.552978515625</v>
      </c>
      <c r="T1604" s="4">
        <v>14.67037487030029</v>
      </c>
      <c r="U1604" s="4">
        <v>21.12972831726074</v>
      </c>
      <c r="V1604" s="4">
        <v>52.2344856262207</v>
      </c>
      <c r="W1604" s="4">
        <v>75.22864532470703</v>
      </c>
      <c r="X1604" s="4">
        <v>499.45703125</v>
      </c>
      <c r="Y1604" s="4">
        <v>1998.911254882812</v>
      </c>
      <c r="Z1604" s="4">
        <v>182.6294555664062</v>
      </c>
      <c r="AA1604" s="4">
        <v>101.5739974975586</v>
      </c>
      <c r="AB1604" s="4">
        <v>8.828037261962891</v>
      </c>
      <c r="AC1604" s="4">
        <v>0.3713293373584747</v>
      </c>
      <c r="AD1604" s="4">
        <v>0.05655848234891891</v>
      </c>
      <c r="AE1604" s="4">
        <v>0.01487491186708212</v>
      </c>
      <c r="AF1604" s="4">
        <v>0.05908669903874397</v>
      </c>
      <c r="AG1604" s="4">
        <v>0.01543591450899839</v>
      </c>
      <c r="AH1604" s="4">
        <v>0.6666666865348816</v>
      </c>
      <c r="AI1604" s="4">
        <v>-0.2195652425289154</v>
      </c>
      <c r="AJ1604" s="4">
        <v>2.737391471862793</v>
      </c>
      <c r="AK1604" s="4">
        <v>1</v>
      </c>
      <c r="AL1604" s="4">
        <v>0</v>
      </c>
      <c r="AM1604" s="4">
        <v>0.1599999964237213</v>
      </c>
      <c r="AN1604" s="4">
        <v>111115</v>
      </c>
      <c r="AO1604" s="4">
        <f>X1604*0.000001/(K1604*0.0001)</f>
        <v>0.8324283854166666</v>
      </c>
      <c r="AP1604" s="4">
        <f>(U1604-T1604)/(1000-U1604)*AO1604</f>
        <v>0.005493015076906519</v>
      </c>
      <c r="AQ1604" s="4">
        <f>(P1604+273.15)</f>
        <v>298.1922611236572</v>
      </c>
      <c r="AR1604" s="4">
        <f>(O1604+273.15)</f>
        <v>296.3409561157226</v>
      </c>
      <c r="AS1604" s="4">
        <f>(Y1604*AK1604+Z1604*AL1604)*AM1604</f>
        <v>319.8257936325863</v>
      </c>
      <c r="AT1604" s="4">
        <f>((AS1604+0.00000010773*(AR1604^4-AQ1604^4))-AP1604*44100)/(L1604*0.92*2*29.3+0.00000043092*AQ1604^3)</f>
        <v>0.6436335058629747</v>
      </c>
      <c r="AU1604" s="4">
        <f>0.61365*EXP(17.502*J1604/(240.97+J1604))</f>
        <v>3.187697834712502</v>
      </c>
      <c r="AV1604" s="4">
        <f>AU1604*1000/AA1604</f>
        <v>31.38301054646511</v>
      </c>
      <c r="AW1604" s="4">
        <f>(AV1604-U1604)</f>
        <v>10.25328222920437</v>
      </c>
      <c r="AX1604" s="4">
        <f>IF(D1604,P1604,(O1604+P1604)/2)</f>
        <v>24.11660861968994</v>
      </c>
      <c r="AY1604" s="4">
        <f>0.61365*EXP(17.502*AX1604/(240.97+AX1604))</f>
        <v>3.016017651947382</v>
      </c>
      <c r="AZ1604" s="4">
        <f>IF(AW1604&lt;&gt;0,(1000-(AV1604+U1604)/2)/AW1604*AP1604,0)</f>
        <v>0.521665972337867</v>
      </c>
      <c r="BA1604" s="4">
        <f>U1604*AA1604/1000</f>
        <v>2.146230971221536</v>
      </c>
      <c r="BB1604" s="4">
        <f>(AY1604-BA1604)</f>
        <v>0.8697866807258468</v>
      </c>
      <c r="BC1604" s="4">
        <f>1/(1.6/F1604+1.37/N1604)</f>
        <v>0.334883753637418</v>
      </c>
      <c r="BD1604" s="3">
        <f>G1604*AA1604*0.001</f>
      </c>
      <c r="BE1604" s="3">
        <f>G1604/S1604</f>
      </c>
      <c r="BF1604" s="4">
        <f>(1-AP1604*AA1604/AU1604/F1604)*100</f>
        <v>72.61067370177088</v>
      </c>
      <c r="BG1604" s="3">
        <f>(S1604-E1604/(N1604/1.35))</f>
      </c>
      <c r="BH1604" s="3">
        <f>E1604*BF1604/100/BG1604</f>
      </c>
    </row>
    <row r="1605" ht="16" customHeight="1">
      <c r="A1605" s="4">
        <v>1491</v>
      </c>
      <c r="B1605" t="s" s="2">
        <v>1645</v>
      </c>
      <c r="C1605" s="4">
        <v>8606.500029560179</v>
      </c>
      <c r="D1605" s="4">
        <v>0</v>
      </c>
      <c r="E1605" s="3">
        <f>(R1605-#REF!*(1000-T1605)/(1000-U1605))*AO1605</f>
      </c>
      <c r="F1605" s="4">
        <f>IF(AZ1605&lt;&gt;0,1/(1/AZ1605-1/N1605),0)</f>
        <v>0.6430584114981811</v>
      </c>
      <c r="G1605" s="3">
        <f>((BC1605-AP1605/2)*S1605-E1605)/(BC1605+AP1605/2)</f>
      </c>
      <c r="H1605" s="4">
        <f>AP1605*1000</f>
        <v>5.502076299814825</v>
      </c>
      <c r="I1605" s="4">
        <f>(AU1605-BA1605)</f>
        <v>1.037872519985165</v>
      </c>
      <c r="J1605" s="4">
        <f>(P1605+AT1605*D1605)</f>
        <v>25.03174018859863</v>
      </c>
      <c r="K1605" s="4">
        <v>6</v>
      </c>
      <c r="L1605" s="4">
        <f>(K1605*AI1605+AJ1605)</f>
        <v>1.420000016689301</v>
      </c>
      <c r="M1605" s="4">
        <v>1</v>
      </c>
      <c r="N1605" s="4">
        <f>L1605*(M1605+1)*(M1605+1)/(M1605*M1605+1)</f>
        <v>2.840000033378601</v>
      </c>
      <c r="O1605" s="4">
        <v>23.18939208984375</v>
      </c>
      <c r="P1605" s="4">
        <v>25.03174018859863</v>
      </c>
      <c r="Q1605" s="4">
        <v>21.89128112792969</v>
      </c>
      <c r="R1605" s="4">
        <v>799.7460327148438</v>
      </c>
      <c r="S1605" s="4">
        <v>738.8557739257812</v>
      </c>
      <c r="T1605" s="4">
        <v>14.67564392089844</v>
      </c>
      <c r="U1605" s="4">
        <v>21.14556694030762</v>
      </c>
      <c r="V1605" s="4">
        <v>52.2589225769043</v>
      </c>
      <c r="W1605" s="4">
        <v>75.29206085205078</v>
      </c>
      <c r="X1605" s="4">
        <v>499.455566406250</v>
      </c>
      <c r="Y1605" s="4">
        <v>1999.005493164062</v>
      </c>
      <c r="Z1605" s="4">
        <v>179.2981567382812</v>
      </c>
      <c r="AA1605" s="4">
        <v>101.5733947753906</v>
      </c>
      <c r="AB1605" s="4">
        <v>8.828037261962891</v>
      </c>
      <c r="AC1605" s="4">
        <v>0.3713293373584747</v>
      </c>
      <c r="AD1605" s="4">
        <v>0.05655848234891891</v>
      </c>
      <c r="AE1605" s="4">
        <v>0.01487491186708212</v>
      </c>
      <c r="AF1605" s="4">
        <v>0.05908669903874397</v>
      </c>
      <c r="AG1605" s="4">
        <v>0.01543591450899839</v>
      </c>
      <c r="AH1605" s="4">
        <v>0.6666666865348816</v>
      </c>
      <c r="AI1605" s="4">
        <v>-0.2195652425289154</v>
      </c>
      <c r="AJ1605" s="4">
        <v>2.737391471862793</v>
      </c>
      <c r="AK1605" s="4">
        <v>1</v>
      </c>
      <c r="AL1605" s="4">
        <v>0</v>
      </c>
      <c r="AM1605" s="4">
        <v>0.1599999964237213</v>
      </c>
      <c r="AN1605" s="4">
        <v>111115</v>
      </c>
      <c r="AO1605" s="4">
        <f>X1605*0.000001/(K1605*0.0001)</f>
        <v>0.8324259440104166</v>
      </c>
      <c r="AP1605" s="4">
        <f>(U1605-T1605)/(1000-U1605)*AO1605</f>
        <v>0.005502076299814826</v>
      </c>
      <c r="AQ1605" s="4">
        <f>(P1605+273.15)</f>
        <v>298.1817401885986</v>
      </c>
      <c r="AR1605" s="4">
        <f>(O1605+273.15)</f>
        <v>296.3393920898437</v>
      </c>
      <c r="AS1605" s="4">
        <f>(Y1605*AK1605+Z1605*AL1605)*AM1605</f>
        <v>319.8408717572493</v>
      </c>
      <c r="AT1605" s="4">
        <f>((AS1605+0.00000010773*(AR1605^4-AQ1605^4))-AP1605*44100)/(L1605*0.92*2*29.3+0.00000043092*AQ1605^3)</f>
        <v>0.6404386834173467</v>
      </c>
      <c r="AU1605" s="4">
        <f>0.61365*EXP(17.502*J1605/(240.97+J1605))</f>
        <v>3.18569953856248</v>
      </c>
      <c r="AV1605" s="4">
        <f>AU1605*1000/AA1605</f>
        <v>31.36352334789067</v>
      </c>
      <c r="AW1605" s="4">
        <f>(AV1605-U1605)</f>
        <v>10.21795640758305</v>
      </c>
      <c r="AX1605" s="4">
        <f>IF(D1605,P1605,(O1605+P1605)/2)</f>
        <v>24.11056613922119</v>
      </c>
      <c r="AY1605" s="4">
        <f>0.61365*EXP(17.502*AX1605/(240.97+AX1605))</f>
        <v>3.014924059846432</v>
      </c>
      <c r="AZ1605" s="4">
        <f>IF(AW1605&lt;&gt;0,(1000-(AV1605+U1605)/2)/AW1605*AP1605,0)</f>
        <v>0.5243339837738014</v>
      </c>
      <c r="BA1605" s="4">
        <f>U1605*AA1605/1000</f>
        <v>2.147827018577314</v>
      </c>
      <c r="BB1605" s="4">
        <f>(AY1605-BA1605)</f>
        <v>0.8670970412691177</v>
      </c>
      <c r="BC1605" s="4">
        <f>1/(1.6/F1605+1.37/N1605)</f>
        <v>0.3366431798297175</v>
      </c>
      <c r="BD1605" s="3">
        <f>G1605*AA1605*0.001</f>
      </c>
      <c r="BE1605" s="3">
        <f>G1605/S1605</f>
      </c>
      <c r="BF1605" s="4">
        <f>(1-AP1605*AA1605/AU1605/F1605)*100</f>
        <v>72.71956190775279</v>
      </c>
      <c r="BG1605" s="3">
        <f>(S1605-E1605/(N1605/1.35))</f>
      </c>
      <c r="BH1605" s="3">
        <f>E1605*BF1605/100/BG1605</f>
      </c>
    </row>
    <row r="1606" ht="16" customHeight="1">
      <c r="A1606" s="4">
        <v>1492</v>
      </c>
      <c r="B1606" t="s" s="2">
        <v>1646</v>
      </c>
      <c r="C1606" s="4">
        <v>8611.500029448420</v>
      </c>
      <c r="D1606" s="4">
        <v>0</v>
      </c>
      <c r="E1606" s="3">
        <f>(R1606-#REF!*(1000-T1606)/(1000-U1606))*AO1606</f>
      </c>
      <c r="F1606" s="4">
        <f>IF(AZ1606&lt;&gt;0,1/(1/AZ1606-1/N1606),0)</f>
        <v>0.6459316280363443</v>
      </c>
      <c r="G1606" s="3">
        <f>((BC1606-AP1606/2)*S1606-E1606)/(BC1606+AP1606/2)</f>
      </c>
      <c r="H1606" s="4">
        <f>AP1606*1000</f>
        <v>5.509072291198945</v>
      </c>
      <c r="I1606" s="4">
        <f>(AU1606-BA1606)</f>
        <v>1.035418243647255</v>
      </c>
      <c r="J1606" s="4">
        <f>(P1606+AT1606*D1606)</f>
        <v>25.02531623840332</v>
      </c>
      <c r="K1606" s="4">
        <v>6</v>
      </c>
      <c r="L1606" s="4">
        <f>(K1606*AI1606+AJ1606)</f>
        <v>1.420000016689301</v>
      </c>
      <c r="M1606" s="4">
        <v>1</v>
      </c>
      <c r="N1606" s="4">
        <f>L1606*(M1606+1)*(M1606+1)/(M1606*M1606+1)</f>
        <v>2.840000033378601</v>
      </c>
      <c r="O1606" s="4">
        <v>23.18657112121582</v>
      </c>
      <c r="P1606" s="4">
        <v>25.02531623840332</v>
      </c>
      <c r="Q1606" s="4">
        <v>21.89084053039551</v>
      </c>
      <c r="R1606" s="4">
        <v>799.7588500976562</v>
      </c>
      <c r="S1606" s="4">
        <v>741.3209228515625</v>
      </c>
      <c r="T1606" s="4">
        <v>14.67948722839355</v>
      </c>
      <c r="U1606" s="4">
        <v>21.15781784057617</v>
      </c>
      <c r="V1606" s="4">
        <v>52.28084945678711</v>
      </c>
      <c r="W1606" s="4">
        <v>75.34868621826172</v>
      </c>
      <c r="X1606" s="4">
        <v>499.4353637695312</v>
      </c>
      <c r="Y1606" s="4">
        <v>1999.0908203125</v>
      </c>
      <c r="Z1606" s="4">
        <v>176.5970001220703</v>
      </c>
      <c r="AA1606" s="4">
        <v>101.5729370117188</v>
      </c>
      <c r="AB1606" s="4">
        <v>8.828037261962891</v>
      </c>
      <c r="AC1606" s="4">
        <v>0.3713293373584747</v>
      </c>
      <c r="AD1606" s="4">
        <v>0.05655848234891891</v>
      </c>
      <c r="AE1606" s="4">
        <v>0.01487491186708212</v>
      </c>
      <c r="AF1606" s="4">
        <v>0.05908669903874397</v>
      </c>
      <c r="AG1606" s="4">
        <v>0.01543591450899839</v>
      </c>
      <c r="AH1606" s="4">
        <v>0.6666666865348816</v>
      </c>
      <c r="AI1606" s="4">
        <v>-0.2195652425289154</v>
      </c>
      <c r="AJ1606" s="4">
        <v>2.737391471862793</v>
      </c>
      <c r="AK1606" s="4">
        <v>1</v>
      </c>
      <c r="AL1606" s="4">
        <v>0</v>
      </c>
      <c r="AM1606" s="4">
        <v>0.1599999964237213</v>
      </c>
      <c r="AN1606" s="4">
        <v>111115</v>
      </c>
      <c r="AO1606" s="4">
        <f>X1606*0.000001/(K1606*0.0001)</f>
        <v>0.8323922729492186</v>
      </c>
      <c r="AP1606" s="4">
        <f>(U1606-T1606)/(1000-U1606)*AO1606</f>
        <v>0.005509072291198945</v>
      </c>
      <c r="AQ1606" s="4">
        <f>(P1606+273.15)</f>
        <v>298.1753162384033</v>
      </c>
      <c r="AR1606" s="4">
        <f>(O1606+273.15)</f>
        <v>296.3365711212158</v>
      </c>
      <c r="AS1606" s="4">
        <f>(Y1606*AK1606+Z1606*AL1606)*AM1606</f>
        <v>319.8545241006941</v>
      </c>
      <c r="AT1606" s="4">
        <f>((AS1606+0.00000010773*(AR1606^4-AQ1606^4))-AP1606*44100)/(L1606*0.92*2*29.3+0.00000043092*AQ1606^3)</f>
        <v>0.6375670426216746</v>
      </c>
      <c r="AU1606" s="4">
        <f>0.61365*EXP(17.502*J1606/(240.97+J1606))</f>
        <v>3.184479942473518</v>
      </c>
      <c r="AV1606" s="4">
        <f>AU1606*1000/AA1606</f>
        <v>31.35165759857978</v>
      </c>
      <c r="AW1606" s="4">
        <f>(AV1606-U1606)</f>
        <v>10.19383975800361</v>
      </c>
      <c r="AX1606" s="4">
        <f>IF(D1606,P1606,(O1606+P1606)/2)</f>
        <v>24.10594367980957</v>
      </c>
      <c r="AY1606" s="4">
        <f>0.61365*EXP(17.502*AX1606/(240.97+AX1606))</f>
        <v>3.014087702856916</v>
      </c>
      <c r="AZ1606" s="4">
        <f>IF(AW1606&lt;&gt;0,(1000-(AV1606+U1606)/2)/AW1606*AP1606,0)</f>
        <v>0.5262426299082718</v>
      </c>
      <c r="BA1606" s="4">
        <f>U1606*AA1606/1000</f>
        <v>2.149061698826263</v>
      </c>
      <c r="BB1606" s="4">
        <f>(AY1606-BA1606)</f>
        <v>0.8650260040306534</v>
      </c>
      <c r="BC1606" s="4">
        <f>1/(1.6/F1606+1.37/N1606)</f>
        <v>0.3379021404033532</v>
      </c>
      <c r="BD1606" s="3">
        <f>G1606*AA1606*0.001</f>
      </c>
      <c r="BE1606" s="3">
        <f>G1606/S1606</f>
      </c>
      <c r="BF1606" s="4">
        <f>(1-AP1606*AA1606/AU1606/F1606)*100</f>
        <v>72.79608472467469</v>
      </c>
      <c r="BG1606" s="3">
        <f>(S1606-E1606/(N1606/1.35))</f>
      </c>
      <c r="BH1606" s="3">
        <f>E1606*BF1606/100/BG1606</f>
      </c>
    </row>
    <row r="1607" ht="16" customHeight="1">
      <c r="A1607" s="4">
        <v>1493</v>
      </c>
      <c r="B1607" t="s" s="2">
        <v>1647</v>
      </c>
      <c r="C1607" s="4">
        <v>8616.500029336661</v>
      </c>
      <c r="D1607" s="4">
        <v>0</v>
      </c>
      <c r="E1607" s="3">
        <f>(R1607-#REF!*(1000-T1607)/(1000-U1607))*AO1607</f>
      </c>
      <c r="F1607" s="4">
        <f>IF(AZ1607&lt;&gt;0,1/(1/AZ1607-1/N1607),0)</f>
        <v>0.6473484625992593</v>
      </c>
      <c r="G1607" s="3">
        <f>((BC1607-AP1607/2)*S1607-E1607)/(BC1607+AP1607/2)</f>
      </c>
      <c r="H1607" s="4">
        <f>AP1607*1000</f>
        <v>5.515227261104144</v>
      </c>
      <c r="I1607" s="4">
        <f>(AU1607-BA1607)</f>
        <v>1.034716996739406</v>
      </c>
      <c r="J1607" s="4">
        <f>(P1607+AT1607*D1607)</f>
        <v>25.02756118774414</v>
      </c>
      <c r="K1607" s="4">
        <v>6</v>
      </c>
      <c r="L1607" s="4">
        <f>(K1607*AI1607+AJ1607)</f>
        <v>1.420000016689301</v>
      </c>
      <c r="M1607" s="4">
        <v>1</v>
      </c>
      <c r="N1607" s="4">
        <f>L1607*(M1607+1)*(M1607+1)/(M1607*M1607+1)</f>
        <v>2.840000033378601</v>
      </c>
      <c r="O1607" s="4">
        <v>23.18423652648926</v>
      </c>
      <c r="P1607" s="4">
        <v>25.02756118774414</v>
      </c>
      <c r="Q1607" s="4">
        <v>21.89003372192383</v>
      </c>
      <c r="R1607" s="4">
        <v>799.738769531250</v>
      </c>
      <c r="S1607" s="4">
        <v>742.4125366210938</v>
      </c>
      <c r="T1607" s="4">
        <v>14.68329429626465</v>
      </c>
      <c r="U1607" s="4">
        <v>21.16894912719727</v>
      </c>
      <c r="V1607" s="4">
        <v>52.30200958251953</v>
      </c>
      <c r="W1607" s="4">
        <v>75.39989471435547</v>
      </c>
      <c r="X1607" s="4">
        <v>499.4230346679688</v>
      </c>
      <c r="Y1607" s="4">
        <v>1999.209228515625</v>
      </c>
      <c r="Z1607" s="4">
        <v>174.2271118164062</v>
      </c>
      <c r="AA1607" s="4">
        <v>101.5727844238281</v>
      </c>
      <c r="AB1607" s="4">
        <v>8.828037261962891</v>
      </c>
      <c r="AC1607" s="4">
        <v>0.3713293373584747</v>
      </c>
      <c r="AD1607" s="4">
        <v>0.05655848234891891</v>
      </c>
      <c r="AE1607" s="4">
        <v>0.01487491186708212</v>
      </c>
      <c r="AF1607" s="4">
        <v>0.05908669903874397</v>
      </c>
      <c r="AG1607" s="4">
        <v>0.01543591450899839</v>
      </c>
      <c r="AH1607" s="4">
        <v>0.6666666865348816</v>
      </c>
      <c r="AI1607" s="4">
        <v>-0.2195652425289154</v>
      </c>
      <c r="AJ1607" s="4">
        <v>2.737391471862793</v>
      </c>
      <c r="AK1607" s="4">
        <v>1</v>
      </c>
      <c r="AL1607" s="4">
        <v>0</v>
      </c>
      <c r="AM1607" s="4">
        <v>0.1599999964237213</v>
      </c>
      <c r="AN1607" s="4">
        <v>111115</v>
      </c>
      <c r="AO1607" s="4">
        <f>X1607*0.000001/(K1607*0.0001)</f>
        <v>0.8323717244466144</v>
      </c>
      <c r="AP1607" s="4">
        <f>(U1607-T1607)/(1000-U1607)*AO1607</f>
        <v>0.005515227261104144</v>
      </c>
      <c r="AQ1607" s="4">
        <f>(P1607+273.15)</f>
        <v>298.1775611877441</v>
      </c>
      <c r="AR1607" s="4">
        <f>(O1607+273.15)</f>
        <v>296.3342365264892</v>
      </c>
      <c r="AS1607" s="4">
        <f>(Y1607*AK1607+Z1607*AL1607)*AM1607</f>
        <v>319.8734694127706</v>
      </c>
      <c r="AT1607" s="4">
        <f>((AS1607+0.00000010773*(AR1607^4-AQ1607^4))-AP1607*44100)/(L1607*0.92*2*29.3+0.00000043092*AQ1607^3)</f>
        <v>0.6341062340098853</v>
      </c>
      <c r="AU1607" s="4">
        <f>0.61365*EXP(17.502*J1607/(240.97+J1607))</f>
        <v>3.184906102915198</v>
      </c>
      <c r="AV1607" s="4">
        <f>AU1607*1000/AA1607</f>
        <v>31.35590031307684</v>
      </c>
      <c r="AW1607" s="4">
        <f>(AV1607-U1607)</f>
        <v>10.18695118587957</v>
      </c>
      <c r="AX1607" s="4">
        <f>IF(D1607,P1607,(O1607+P1607)/2)</f>
        <v>24.1058988571167</v>
      </c>
      <c r="AY1607" s="4">
        <f>0.61365*EXP(17.502*AX1607/(240.97+AX1607))</f>
        <v>3.014079593930793</v>
      </c>
      <c r="AZ1607" s="4">
        <f>IF(AW1607&lt;&gt;0,(1000-(AV1607+U1607)/2)/AW1607*AP1607,0)</f>
        <v>0.5271826596940009</v>
      </c>
      <c r="BA1607" s="4">
        <f>U1607*AA1607/1000</f>
        <v>2.150189106175792</v>
      </c>
      <c r="BB1607" s="4">
        <f>(AY1607-BA1607)</f>
        <v>0.8638904877550009</v>
      </c>
      <c r="BC1607" s="4">
        <f>1/(1.6/F1607+1.37/N1607)</f>
        <v>0.3385222845659033</v>
      </c>
      <c r="BD1607" s="3">
        <f>G1607*AA1607*0.001</f>
      </c>
      <c r="BE1607" s="3">
        <f>G1607/S1607</f>
      </c>
      <c r="BF1607" s="4">
        <f>(1-AP1607*AA1607/AU1607/F1607)*100</f>
        <v>72.82897533224619</v>
      </c>
      <c r="BG1607" s="3">
        <f>(S1607-E1607/(N1607/1.35))</f>
      </c>
      <c r="BH1607" s="3">
        <f>E1607*BF1607/100/BG1607</f>
      </c>
    </row>
    <row r="1608" ht="16" customHeight="1">
      <c r="A1608" s="4">
        <v>1493</v>
      </c>
      <c r="B1608" t="s" s="2">
        <v>1647</v>
      </c>
      <c r="C1608" s="4">
        <v>8616.500029336661</v>
      </c>
      <c r="D1608" s="4">
        <v>0</v>
      </c>
      <c r="E1608" s="3">
        <f>(R1608-#REF!*(1000-T1608)/(1000-U1608))*AO1608</f>
      </c>
      <c r="F1608" s="4">
        <f>IF(AZ1608&lt;&gt;0,1/(1/AZ1608-1/N1608),0)</f>
        <v>0.6473484625992593</v>
      </c>
      <c r="G1608" s="3">
        <f>((BC1608-AP1608/2)*S1608-E1608)/(BC1608+AP1608/2)</f>
      </c>
      <c r="H1608" s="4">
        <f>AP1608*1000</f>
        <v>5.515227261104144</v>
      </c>
      <c r="I1608" s="4">
        <f>(AU1608-BA1608)</f>
        <v>1.034716996739406</v>
      </c>
      <c r="J1608" s="4">
        <f>(P1608+AT1608*D1608)</f>
        <v>25.02756118774414</v>
      </c>
      <c r="K1608" s="4">
        <v>6</v>
      </c>
      <c r="L1608" s="4">
        <f>(K1608*AI1608+AJ1608)</f>
        <v>1.420000016689301</v>
      </c>
      <c r="M1608" s="4">
        <v>1</v>
      </c>
      <c r="N1608" s="4">
        <f>L1608*(M1608+1)*(M1608+1)/(M1608*M1608+1)</f>
        <v>2.840000033378601</v>
      </c>
      <c r="O1608" s="4">
        <v>23.18423652648926</v>
      </c>
      <c r="P1608" s="4">
        <v>25.02756118774414</v>
      </c>
      <c r="Q1608" s="4">
        <v>21.89003372192383</v>
      </c>
      <c r="R1608" s="4">
        <v>799.738769531250</v>
      </c>
      <c r="S1608" s="4">
        <v>742.4125366210938</v>
      </c>
      <c r="T1608" s="4">
        <v>14.68329429626465</v>
      </c>
      <c r="U1608" s="4">
        <v>21.16894912719727</v>
      </c>
      <c r="V1608" s="4">
        <v>52.30200958251953</v>
      </c>
      <c r="W1608" s="4">
        <v>75.39989471435547</v>
      </c>
      <c r="X1608" s="4">
        <v>499.4230346679688</v>
      </c>
      <c r="Y1608" s="4">
        <v>1999.209228515625</v>
      </c>
      <c r="Z1608" s="4">
        <v>174.2271118164062</v>
      </c>
      <c r="AA1608" s="4">
        <v>101.5727844238281</v>
      </c>
      <c r="AB1608" s="4">
        <v>8.828037261962891</v>
      </c>
      <c r="AC1608" s="4">
        <v>0.3713293373584747</v>
      </c>
      <c r="AD1608" s="4">
        <v>0.05655848234891891</v>
      </c>
      <c r="AE1608" s="4">
        <v>0.01487491186708212</v>
      </c>
      <c r="AF1608" s="4">
        <v>0.05908669903874397</v>
      </c>
      <c r="AG1608" s="4">
        <v>0.01543591450899839</v>
      </c>
      <c r="AH1608" s="4">
        <v>0.6666666865348816</v>
      </c>
      <c r="AI1608" s="4">
        <v>-0.2195652425289154</v>
      </c>
      <c r="AJ1608" s="4">
        <v>2.737391471862793</v>
      </c>
      <c r="AK1608" s="4">
        <v>1</v>
      </c>
      <c r="AL1608" s="4">
        <v>0</v>
      </c>
      <c r="AM1608" s="4">
        <v>0.1599999964237213</v>
      </c>
      <c r="AN1608" s="4">
        <v>111115</v>
      </c>
      <c r="AO1608" s="4">
        <f>X1608*0.000001/(K1608*0.0001)</f>
        <v>0.8323717244466144</v>
      </c>
      <c r="AP1608" s="4">
        <f>(U1608-T1608)/(1000-U1608)*AO1608</f>
        <v>0.005515227261104144</v>
      </c>
      <c r="AQ1608" s="4">
        <f>(P1608+273.15)</f>
        <v>298.1775611877441</v>
      </c>
      <c r="AR1608" s="4">
        <f>(O1608+273.15)</f>
        <v>296.3342365264892</v>
      </c>
      <c r="AS1608" s="4">
        <f>(Y1608*AK1608+Z1608*AL1608)*AM1608</f>
        <v>319.8734694127706</v>
      </c>
      <c r="AT1608" s="4">
        <f>((AS1608+0.00000010773*(AR1608^4-AQ1608^4))-AP1608*44100)/(L1608*0.92*2*29.3+0.00000043092*AQ1608^3)</f>
        <v>0.6341062340098853</v>
      </c>
      <c r="AU1608" s="4">
        <f>0.61365*EXP(17.502*J1608/(240.97+J1608))</f>
        <v>3.184906102915198</v>
      </c>
      <c r="AV1608" s="4">
        <f>AU1608*1000/AA1608</f>
        <v>31.35590031307684</v>
      </c>
      <c r="AW1608" s="4">
        <f>(AV1608-U1608)</f>
        <v>10.18695118587957</v>
      </c>
      <c r="AX1608" s="4">
        <f>IF(D1608,P1608,(O1608+P1608)/2)</f>
        <v>24.1058988571167</v>
      </c>
      <c r="AY1608" s="4">
        <f>0.61365*EXP(17.502*AX1608/(240.97+AX1608))</f>
        <v>3.014079593930793</v>
      </c>
      <c r="AZ1608" s="4">
        <f>IF(AW1608&lt;&gt;0,(1000-(AV1608+U1608)/2)/AW1608*AP1608,0)</f>
        <v>0.5271826596940009</v>
      </c>
      <c r="BA1608" s="4">
        <f>U1608*AA1608/1000</f>
        <v>2.150189106175792</v>
      </c>
      <c r="BB1608" s="4">
        <f>(AY1608-BA1608)</f>
        <v>0.8638904877550009</v>
      </c>
      <c r="BC1608" s="4">
        <f>1/(1.6/F1608+1.37/N1608)</f>
        <v>0.3385222845659033</v>
      </c>
      <c r="BD1608" s="3">
        <f>G1608*AA1608*0.001</f>
      </c>
      <c r="BE1608" s="3">
        <f>G1608/S1608</f>
      </c>
      <c r="BF1608" s="4">
        <f>(1-AP1608*AA1608/AU1608/F1608)*100</f>
        <v>72.82897533224619</v>
      </c>
      <c r="BG1608" s="3">
        <f>(S1608-E1608/(N1608/1.35))</f>
      </c>
      <c r="BH1608" s="3">
        <f>E1608*BF1608/100/BG1608</f>
      </c>
    </row>
    <row r="1609" ht="16" customHeight="1">
      <c r="A1609" s="4">
        <v>1494</v>
      </c>
      <c r="B1609" t="s" s="2">
        <v>1649</v>
      </c>
      <c r="C1609" s="4">
        <v>8638.000032566488</v>
      </c>
      <c r="D1609" s="4">
        <v>0</v>
      </c>
      <c r="E1609" s="3">
        <f>(R1609-#REF!*(1000-T1609)/(1000-U1609))*AO1609</f>
      </c>
      <c r="F1609" s="4">
        <f>IF(AZ1609&lt;&gt;0,1/(1/AZ1609-1/N1609),0)</f>
        <v>0.6360253778752085</v>
      </c>
      <c r="G1609" s="3">
        <f>((BC1609-AP1609/2)*S1609-E1609)/(BC1609+AP1609/2)</f>
      </c>
      <c r="H1609" s="4">
        <f>AP1609*1000</f>
        <v>5.433236970412325</v>
      </c>
      <c r="I1609" s="4">
        <f>(AU1609-BA1609)</f>
        <v>1.034112537567919</v>
      </c>
      <c r="J1609" s="4">
        <f>(P1609+AT1609*D1609)</f>
        <v>25.02590751647949</v>
      </c>
      <c r="K1609" s="4">
        <v>6</v>
      </c>
      <c r="L1609" s="4">
        <f>(K1609*AI1609+AJ1609)</f>
        <v>1.420000016689301</v>
      </c>
      <c r="M1609" s="4">
        <v>1</v>
      </c>
      <c r="N1609" s="4">
        <f>L1609*(M1609+1)*(M1609+1)/(M1609*M1609+1)</f>
        <v>2.840000033378601</v>
      </c>
      <c r="O1609" s="4">
        <v>23.18379783630371</v>
      </c>
      <c r="P1609" s="4">
        <v>25.02590751647949</v>
      </c>
      <c r="Q1609" s="4">
        <v>21.88993453979492</v>
      </c>
      <c r="R1609" s="4">
        <v>799.1016235351562</v>
      </c>
      <c r="S1609" s="4">
        <v>742.6055297851562</v>
      </c>
      <c r="T1609" s="4">
        <v>14.7825870513916</v>
      </c>
      <c r="U1609" s="4">
        <v>21.17182540893555</v>
      </c>
      <c r="V1609" s="4">
        <v>53.08469390869141</v>
      </c>
      <c r="W1609" s="4">
        <v>75.41379547119141</v>
      </c>
      <c r="X1609" s="4">
        <v>499.4215393066406</v>
      </c>
      <c r="Y1609" s="4">
        <v>1999.2412109375</v>
      </c>
      <c r="Z1609" s="4">
        <v>173.7367095947266</v>
      </c>
      <c r="AA1609" s="4">
        <v>101.5727081298828</v>
      </c>
      <c r="AB1609" s="4">
        <v>10.79601192474365</v>
      </c>
      <c r="AC1609" s="4">
        <v>0.3932799696922302</v>
      </c>
      <c r="AD1609" s="4">
        <v>0.1768784523010254</v>
      </c>
      <c r="AE1609" s="4">
        <v>0.003582268953323364</v>
      </c>
      <c r="AF1609" s="4">
        <v>0.1438291519880295</v>
      </c>
      <c r="AG1609" s="4">
        <v>0.008975164033472538</v>
      </c>
      <c r="AH1609" s="4">
        <v>0.6666666865348816</v>
      </c>
      <c r="AI1609" s="4">
        <v>-0.2195652425289154</v>
      </c>
      <c r="AJ1609" s="4">
        <v>2.737391471862793</v>
      </c>
      <c r="AK1609" s="4">
        <v>1</v>
      </c>
      <c r="AL1609" s="4">
        <v>0</v>
      </c>
      <c r="AM1609" s="4">
        <v>0.1599999964237213</v>
      </c>
      <c r="AN1609" s="4">
        <v>111115</v>
      </c>
      <c r="AO1609" s="4">
        <f>X1609*0.000001/(K1609*0.0001)</f>
        <v>0.8323692321777342</v>
      </c>
      <c r="AP1609" s="4">
        <f>(U1609-T1609)/(1000-U1609)*AO1609</f>
        <v>0.005433236970412324</v>
      </c>
      <c r="AQ1609" s="4">
        <f>(P1609+273.15)</f>
        <v>298.1759075164795</v>
      </c>
      <c r="AR1609" s="4">
        <f>(O1609+273.15)</f>
        <v>296.3337978363037</v>
      </c>
      <c r="AS1609" s="4">
        <f>(Y1609*AK1609+Z1609*AL1609)*AM1609</f>
        <v>319.8785866001563</v>
      </c>
      <c r="AT1609" s="4">
        <f>((AS1609+0.00000010773*(AR1609^4-AQ1609^4))-AP1609*44100)/(L1609*0.92*2*29.3+0.00000043092*AQ1609^3)</f>
        <v>0.6754227339708864</v>
      </c>
      <c r="AU1609" s="4">
        <f>0.61365*EXP(17.502*J1609/(240.97+J1609))</f>
        <v>3.184592180406566</v>
      </c>
      <c r="AV1609" s="4">
        <f>AU1609*1000/AA1609</f>
        <v>31.35283324664704</v>
      </c>
      <c r="AW1609" s="4">
        <f>(AV1609-U1609)</f>
        <v>10.18100783771149</v>
      </c>
      <c r="AX1609" s="4">
        <f>IF(D1609,P1609,(O1609+P1609)/2)</f>
        <v>24.1048526763916</v>
      </c>
      <c r="AY1609" s="4">
        <f>0.61365*EXP(17.502*AX1609/(240.97+AX1609))</f>
        <v>3.01389033356235</v>
      </c>
      <c r="AZ1609" s="4">
        <f>IF(AW1609&lt;&gt;0,(1000-(AV1609+U1609)/2)/AW1609*AP1609,0)</f>
        <v>0.5196487023792179</v>
      </c>
      <c r="BA1609" s="4">
        <f>U1609*AA1609/1000</f>
        <v>2.150479642838647</v>
      </c>
      <c r="BB1609" s="4">
        <f>(AY1609-BA1609)</f>
        <v>0.8634106907237027</v>
      </c>
      <c r="BC1609" s="4">
        <f>1/(1.6/F1609+1.37/N1609)</f>
        <v>0.3335537843908177</v>
      </c>
      <c r="BD1609" s="3">
        <f>G1609*AA1609*0.001</f>
      </c>
      <c r="BE1609" s="3">
        <f>G1609/S1609</f>
      </c>
      <c r="BF1609" s="4">
        <f>(1-AP1609*AA1609/AU1609/F1609)*100</f>
        <v>72.75370779723127</v>
      </c>
      <c r="BG1609" s="3">
        <f>(S1609-E1609/(N1609/1.35))</f>
      </c>
      <c r="BH1609" s="3">
        <f>E1609*BF1609/100/BG1609</f>
      </c>
    </row>
    <row r="1610" ht="16" customHeight="1">
      <c r="A1610" s="4">
        <v>1495</v>
      </c>
      <c r="B1610" t="s" s="2">
        <v>1650</v>
      </c>
      <c r="C1610" s="4">
        <v>8643.000032454729</v>
      </c>
      <c r="D1610" s="4">
        <v>0</v>
      </c>
      <c r="E1610" s="3">
        <f>(R1610-#REF!*(1000-T1610)/(1000-U1610))*AO1610</f>
      </c>
      <c r="F1610" s="4">
        <f>IF(AZ1610&lt;&gt;0,1/(1/AZ1610-1/N1610),0)</f>
        <v>0.6136561104094029</v>
      </c>
      <c r="G1610" s="3">
        <f>((BC1610-AP1610/2)*S1610-E1610)/(BC1610+AP1610/2)</f>
      </c>
      <c r="H1610" s="4">
        <f>AP1610*1000</f>
        <v>5.255372238314247</v>
      </c>
      <c r="I1610" s="4">
        <f>(AU1610-BA1610)</f>
        <v>1.030038936928483</v>
      </c>
      <c r="J1610" s="4">
        <f>(P1610+AT1610*D1610)</f>
        <v>25.01984977722168</v>
      </c>
      <c r="K1610" s="4">
        <v>6</v>
      </c>
      <c r="L1610" s="4">
        <f>(K1610*AI1610+AJ1610)</f>
        <v>1.420000016689301</v>
      </c>
      <c r="M1610" s="4">
        <v>1</v>
      </c>
      <c r="N1610" s="4">
        <f>L1610*(M1610+1)*(M1610+1)/(M1610*M1610+1)</f>
        <v>2.840000033378601</v>
      </c>
      <c r="O1610" s="4">
        <v>23.17839431762695</v>
      </c>
      <c r="P1610" s="4">
        <v>25.01984977722168</v>
      </c>
      <c r="Q1610" s="4">
        <v>21.88801383972168</v>
      </c>
      <c r="R1610" s="4">
        <v>797.8630981445312</v>
      </c>
      <c r="S1610" s="4">
        <v>744.2764282226562</v>
      </c>
      <c r="T1610" s="4">
        <v>15.02118968963623</v>
      </c>
      <c r="U1610" s="4">
        <v>21.20064163208008</v>
      </c>
      <c r="V1610" s="4">
        <v>53.97116088867188</v>
      </c>
      <c r="W1610" s="4">
        <v>75.53440093994141</v>
      </c>
      <c r="X1610" s="4">
        <v>499.4573974609375</v>
      </c>
      <c r="Y1610" s="4">
        <v>1999.634765625</v>
      </c>
      <c r="Z1610" s="4">
        <v>169.2860107421875</v>
      </c>
      <c r="AA1610" s="4">
        <v>101.5725631713867</v>
      </c>
      <c r="AB1610" s="4">
        <v>10.79601192474365</v>
      </c>
      <c r="AC1610" s="4">
        <v>0.3932799696922302</v>
      </c>
      <c r="AD1610" s="4">
        <v>0.1768784523010254</v>
      </c>
      <c r="AE1610" s="4">
        <v>0.003582268953323364</v>
      </c>
      <c r="AF1610" s="4">
        <v>0.1438291519880295</v>
      </c>
      <c r="AG1610" s="4">
        <v>0.008975164033472538</v>
      </c>
      <c r="AH1610" s="4">
        <v>0.6666666865348816</v>
      </c>
      <c r="AI1610" s="4">
        <v>-0.2195652425289154</v>
      </c>
      <c r="AJ1610" s="4">
        <v>2.737391471862793</v>
      </c>
      <c r="AK1610" s="4">
        <v>1</v>
      </c>
      <c r="AL1610" s="4">
        <v>0</v>
      </c>
      <c r="AM1610" s="4">
        <v>0.1599999964237213</v>
      </c>
      <c r="AN1610" s="4">
        <v>111115</v>
      </c>
      <c r="AO1610" s="4">
        <f>X1610*0.000001/(K1610*0.0001)</f>
        <v>0.832428995768229</v>
      </c>
      <c r="AP1610" s="4">
        <f>(U1610-T1610)/(1000-U1610)*AO1610</f>
        <v>0.005255372238314247</v>
      </c>
      <c r="AQ1610" s="4">
        <f>(P1610+273.15)</f>
        <v>298.1698497772217</v>
      </c>
      <c r="AR1610" s="4">
        <f>(O1610+273.15)</f>
        <v>296.3283943176269</v>
      </c>
      <c r="AS1610" s="4">
        <f>(Y1610*AK1610+Z1610*AL1610)*AM1610</f>
        <v>319.9415553487488</v>
      </c>
      <c r="AT1610" s="4">
        <f>((AS1610+0.00000010773*(AR1610^4-AQ1610^4))-AP1610*44100)/(L1610*0.92*2*29.3+0.00000043092*AQ1610^3)</f>
        <v>0.7653982076525511</v>
      </c>
      <c r="AU1610" s="4">
        <f>0.61365*EXP(17.502*J1610/(240.97+J1610))</f>
        <v>3.183442448376868</v>
      </c>
      <c r="AV1610" s="4">
        <f>AU1610*1000/AA1610</f>
        <v>31.3415586747116</v>
      </c>
      <c r="AW1610" s="4">
        <f>(AV1610-U1610)</f>
        <v>10.14091704263152</v>
      </c>
      <c r="AX1610" s="4">
        <f>IF(D1610,P1610,(O1610+P1610)/2)</f>
        <v>24.09912204742432</v>
      </c>
      <c r="AY1610" s="4">
        <f>0.61365*EXP(17.502*AX1610/(240.97+AX1610))</f>
        <v>3.01285381273185</v>
      </c>
      <c r="AZ1610" s="4">
        <f>IF(AW1610&lt;&gt;0,(1000-(AV1610+U1610)/2)/AW1610*AP1610,0)</f>
        <v>0.5046198293887431</v>
      </c>
      <c r="BA1610" s="4">
        <f>U1610*AA1610/1000</f>
        <v>2.153403511448385</v>
      </c>
      <c r="BB1610" s="4">
        <f>(AY1610-BA1610)</f>
        <v>0.8594503012834651</v>
      </c>
      <c r="BC1610" s="4">
        <f>1/(1.6/F1610+1.37/N1610)</f>
        <v>0.3236541470351768</v>
      </c>
      <c r="BD1610" s="3">
        <f>G1610*AA1610*0.001</f>
      </c>
      <c r="BE1610" s="3">
        <f>G1610/S1610</f>
      </c>
      <c r="BF1610" s="4">
        <f>(1-AP1610*AA1610/AU1610/F1610)*100</f>
        <v>72.67514735572966</v>
      </c>
      <c r="BG1610" s="3">
        <f>(S1610-E1610/(N1610/1.35))</f>
      </c>
      <c r="BH1610" s="3">
        <f>E1610*BF1610/100/BG1610</f>
      </c>
    </row>
    <row r="1611" ht="16" customHeight="1">
      <c r="A1611" s="4">
        <v>1496</v>
      </c>
      <c r="B1611" t="s" s="2">
        <v>1651</v>
      </c>
      <c r="C1611" s="4">
        <v>8648.000032342970</v>
      </c>
      <c r="D1611" s="4">
        <v>0</v>
      </c>
      <c r="E1611" s="3">
        <f>(R1611-#REF!*(1000-T1611)/(1000-U1611))*AO1611</f>
      </c>
      <c r="F1611" s="4">
        <f>IF(AZ1611&lt;&gt;0,1/(1/AZ1611-1/N1611),0)</f>
        <v>0.6177322757676287</v>
      </c>
      <c r="G1611" s="3">
        <f>((BC1611-AP1611/2)*S1611-E1611)/(BC1611+AP1611/2)</f>
      </c>
      <c r="H1611" s="4">
        <f>AP1611*1000</f>
        <v>5.265808463554833</v>
      </c>
      <c r="I1611" s="4">
        <f>(AU1611-BA1611)</f>
        <v>1.026473378708714</v>
      </c>
      <c r="J1611" s="4">
        <f>(P1611+AT1611*D1611)</f>
        <v>25.01541519165039</v>
      </c>
      <c r="K1611" s="4">
        <v>6</v>
      </c>
      <c r="L1611" s="4">
        <f>(K1611*AI1611+AJ1611)</f>
        <v>1.420000016689301</v>
      </c>
      <c r="M1611" s="4">
        <v>1</v>
      </c>
      <c r="N1611" s="4">
        <f>L1611*(M1611+1)*(M1611+1)/(M1611*M1611+1)</f>
        <v>2.840000033378601</v>
      </c>
      <c r="O1611" s="4">
        <v>23.173828125</v>
      </c>
      <c r="P1611" s="4">
        <v>25.01541519165039</v>
      </c>
      <c r="Q1611" s="4">
        <v>21.8863468170166</v>
      </c>
      <c r="R1611" s="4">
        <v>798.0076904296875</v>
      </c>
      <c r="S1611" s="4">
        <v>745.600341796875</v>
      </c>
      <c r="T1611" s="4">
        <v>15.03600406646729</v>
      </c>
      <c r="U1611" s="4">
        <v>21.22748184204102</v>
      </c>
      <c r="V1611" s="4">
        <v>54.08913040161133</v>
      </c>
      <c r="W1611" s="4">
        <v>75.64685821533203</v>
      </c>
      <c r="X1611" s="4">
        <v>499.4635009765625</v>
      </c>
      <c r="Y1611" s="4">
        <v>1999.998168945312</v>
      </c>
      <c r="Z1611" s="4">
        <v>165.2428894042969</v>
      </c>
      <c r="AA1611" s="4">
        <v>101.5724639892578</v>
      </c>
      <c r="AB1611" s="4">
        <v>10.79601192474365</v>
      </c>
      <c r="AC1611" s="4">
        <v>0.3932799696922302</v>
      </c>
      <c r="AD1611" s="4">
        <v>0.1768784523010254</v>
      </c>
      <c r="AE1611" s="4">
        <v>0.003582268953323364</v>
      </c>
      <c r="AF1611" s="4">
        <v>0.1438291519880295</v>
      </c>
      <c r="AG1611" s="4">
        <v>0.008975164033472538</v>
      </c>
      <c r="AH1611" s="4">
        <v>0.6666666865348816</v>
      </c>
      <c r="AI1611" s="4">
        <v>-0.2195652425289154</v>
      </c>
      <c r="AJ1611" s="4">
        <v>2.737391471862793</v>
      </c>
      <c r="AK1611" s="4">
        <v>1</v>
      </c>
      <c r="AL1611" s="4">
        <v>0</v>
      </c>
      <c r="AM1611" s="4">
        <v>0.1599999964237213</v>
      </c>
      <c r="AN1611" s="4">
        <v>111115</v>
      </c>
      <c r="AO1611" s="4">
        <f>X1611*0.000001/(K1611*0.0001)</f>
        <v>0.8324391682942707</v>
      </c>
      <c r="AP1611" s="4">
        <f>(U1611-T1611)/(1000-U1611)*AO1611</f>
        <v>0.005265808463554833</v>
      </c>
      <c r="AQ1611" s="4">
        <f>(P1611+273.15)</f>
        <v>298.1654151916504</v>
      </c>
      <c r="AR1611" s="4">
        <f>(O1611+273.15)</f>
        <v>296.323828125</v>
      </c>
      <c r="AS1611" s="4">
        <f>(Y1611*AK1611+Z1611*AL1611)*AM1611</f>
        <v>319.9996998786992</v>
      </c>
      <c r="AT1611" s="4">
        <f>((AS1611+0.00000010773*(AR1611^4-AQ1611^4))-AP1611*44100)/(L1611*0.92*2*29.3+0.00000043092*AQ1611^3)</f>
        <v>0.7608260760859665</v>
      </c>
      <c r="AU1611" s="4">
        <f>0.61365*EXP(17.502*J1611/(240.97+J1611))</f>
        <v>3.182601013692049</v>
      </c>
      <c r="AV1611" s="4">
        <f>AU1611*1000/AA1611</f>
        <v>31.33330519606808</v>
      </c>
      <c r="AW1611" s="4">
        <f>(AV1611-U1611)</f>
        <v>10.10582335402706</v>
      </c>
      <c r="AX1611" s="4">
        <f>IF(D1611,P1611,(O1611+P1611)/2)</f>
        <v>24.0946216583252</v>
      </c>
      <c r="AY1611" s="4">
        <f>0.61365*EXP(17.502*AX1611/(240.97+AX1611))</f>
        <v>3.012040028601711</v>
      </c>
      <c r="AZ1611" s="4">
        <f>IF(AW1611&lt;&gt;0,(1000-(AV1611+U1611)/2)/AW1611*AP1611,0)</f>
        <v>0.5073729042466808</v>
      </c>
      <c r="BA1611" s="4">
        <f>U1611*AA1611/1000</f>
        <v>2.156127634983335</v>
      </c>
      <c r="BB1611" s="4">
        <f>(AY1611-BA1611)</f>
        <v>0.8559123936183752</v>
      </c>
      <c r="BC1611" s="4">
        <f>1/(1.6/F1611+1.37/N1611)</f>
        <v>0.325466462682119</v>
      </c>
      <c r="BD1611" s="3">
        <f>G1611*AA1611*0.001</f>
      </c>
      <c r="BE1611" s="3">
        <f>G1611/S1611</f>
      </c>
      <c r="BF1611" s="4">
        <f>(1-AP1611*AA1611/AU1611/F1611)*100</f>
        <v>72.79438448821136</v>
      </c>
      <c r="BG1611" s="3">
        <f>(S1611-E1611/(N1611/1.35))</f>
      </c>
      <c r="BH1611" s="3">
        <f>E1611*BF1611/100/BG1611</f>
      </c>
    </row>
    <row r="1612" ht="16" customHeight="1">
      <c r="A1612" s="4">
        <v>1497</v>
      </c>
      <c r="B1612" t="s" s="2">
        <v>1652</v>
      </c>
      <c r="C1612" s="4">
        <v>8653.500032220036</v>
      </c>
      <c r="D1612" s="4">
        <v>0</v>
      </c>
      <c r="E1612" s="3">
        <f>(R1612-#REF!*(1000-T1612)/(1000-U1612))*AO1612</f>
      </c>
      <c r="F1612" s="4">
        <f>IF(AZ1612&lt;&gt;0,1/(1/AZ1612-1/N1612),0)</f>
        <v>0.6420309447076675</v>
      </c>
      <c r="G1612" s="3">
        <f>((BC1612-AP1612/2)*S1612-E1612)/(BC1612+AP1612/2)</f>
      </c>
      <c r="H1612" s="4">
        <f>AP1612*1000</f>
        <v>5.410230639378609</v>
      </c>
      <c r="I1612" s="4">
        <f>(AU1612-BA1612)</f>
        <v>1.021836734487039</v>
      </c>
      <c r="J1612" s="4">
        <f>(P1612+AT1612*D1612)</f>
        <v>25.00329208374023</v>
      </c>
      <c r="K1612" s="4">
        <v>6</v>
      </c>
      <c r="L1612" s="4">
        <f>(K1612*AI1612+AJ1612)</f>
        <v>1.420000016689301</v>
      </c>
      <c r="M1612" s="4">
        <v>1</v>
      </c>
      <c r="N1612" s="4">
        <f>L1612*(M1612+1)*(M1612+1)/(M1612*M1612+1)</f>
        <v>2.840000033378601</v>
      </c>
      <c r="O1612" s="4">
        <v>23.16819190979004</v>
      </c>
      <c r="P1612" s="4">
        <v>25.00329208374023</v>
      </c>
      <c r="Q1612" s="4">
        <v>21.88615989685059</v>
      </c>
      <c r="R1612" s="4">
        <v>799.1829223632812</v>
      </c>
      <c r="S1612" s="4">
        <v>746.5030517578125</v>
      </c>
      <c r="T1612" s="4">
        <v>14.88936996459961</v>
      </c>
      <c r="U1612" s="4">
        <v>21.25060844421387</v>
      </c>
      <c r="V1612" s="4">
        <v>53.40454864501953</v>
      </c>
      <c r="W1612" s="4">
        <v>75.75907135009766</v>
      </c>
      <c r="X1612" s="4">
        <v>499.455566406250</v>
      </c>
      <c r="Y1612" s="4">
        <v>2000.310791015625</v>
      </c>
      <c r="Z1612" s="4">
        <v>161.5967407226562</v>
      </c>
      <c r="AA1612" s="4">
        <v>101.5719146728516</v>
      </c>
      <c r="AB1612" s="4">
        <v>10.79601192474365</v>
      </c>
      <c r="AC1612" s="4">
        <v>0.3932799696922302</v>
      </c>
      <c r="AD1612" s="4">
        <v>0.1768784523010254</v>
      </c>
      <c r="AE1612" s="4">
        <v>0.003582268953323364</v>
      </c>
      <c r="AF1612" s="4">
        <v>0.1438291519880295</v>
      </c>
      <c r="AG1612" s="4">
        <v>0.008975164033472538</v>
      </c>
      <c r="AH1612" s="4">
        <v>0.6666666865348816</v>
      </c>
      <c r="AI1612" s="4">
        <v>-0.2195652425289154</v>
      </c>
      <c r="AJ1612" s="4">
        <v>2.737391471862793</v>
      </c>
      <c r="AK1612" s="4">
        <v>1</v>
      </c>
      <c r="AL1612" s="4">
        <v>0</v>
      </c>
      <c r="AM1612" s="4">
        <v>0.1599999964237213</v>
      </c>
      <c r="AN1612" s="4">
        <v>111115</v>
      </c>
      <c r="AO1612" s="4">
        <f>X1612*0.000001/(K1612*0.0001)</f>
        <v>0.8324259440104166</v>
      </c>
      <c r="AP1612" s="4">
        <f>(U1612-T1612)/(1000-U1612)*AO1612</f>
        <v>0.005410230639378609</v>
      </c>
      <c r="AQ1612" s="4">
        <f>(P1612+273.15)</f>
        <v>298.1532920837402</v>
      </c>
      <c r="AR1612" s="4">
        <f>(O1612+273.15)</f>
        <v>296.318191909790</v>
      </c>
      <c r="AS1612" s="4">
        <f>(Y1612*AK1612+Z1612*AL1612)*AM1612</f>
        <v>320.0497194088312</v>
      </c>
      <c r="AT1612" s="4">
        <f>((AS1612+0.00000010773*(AR1612^4-AQ1612^4))-AP1612*44100)/(L1612*0.92*2*29.3+0.00000043092*AQ1612^3)</f>
        <v>0.6898676598688362</v>
      </c>
      <c r="AU1612" s="4">
        <f>0.61365*EXP(17.502*J1612/(240.97+J1612))</f>
        <v>3.180301722128909</v>
      </c>
      <c r="AV1612" s="4">
        <f>AU1612*1000/AA1612</f>
        <v>31.3108375713129</v>
      </c>
      <c r="AW1612" s="4">
        <f>(AV1612-U1612)</f>
        <v>10.06022912709903</v>
      </c>
      <c r="AX1612" s="4">
        <f>IF(D1612,P1612,(O1612+P1612)/2)</f>
        <v>24.08574199676514</v>
      </c>
      <c r="AY1612" s="4">
        <f>0.61365*EXP(17.502*AX1612/(240.97+AX1612))</f>
        <v>3.010434924945106</v>
      </c>
      <c r="AZ1612" s="4">
        <f>IF(AW1612&lt;&gt;0,(1000-(AV1612+U1612)/2)/AW1612*AP1612,0)</f>
        <v>0.5236506842917283</v>
      </c>
      <c r="BA1612" s="4">
        <f>U1612*AA1612/1000</f>
        <v>2.15846498764187</v>
      </c>
      <c r="BB1612" s="4">
        <f>(AY1612-BA1612)</f>
        <v>0.8519699373032359</v>
      </c>
      <c r="BC1612" s="4">
        <f>1/(1.6/F1612+1.37/N1612)</f>
        <v>0.3361925299371363</v>
      </c>
      <c r="BD1612" s="3">
        <f>G1612*AA1612*0.001</f>
      </c>
      <c r="BE1612" s="3">
        <f>G1612/S1612</f>
      </c>
      <c r="BF1612" s="4">
        <f>(1-AP1612*AA1612/AU1612/F1612)*100</f>
        <v>73.08681271678461</v>
      </c>
      <c r="BG1612" s="3">
        <f>(S1612-E1612/(N1612/1.35))</f>
      </c>
      <c r="BH1612" s="3">
        <f>E1612*BF1612/100/BG1612</f>
      </c>
    </row>
    <row r="1613" ht="16" customHeight="1">
      <c r="A1613" s="4">
        <v>1498</v>
      </c>
      <c r="B1613" t="s" s="2">
        <v>1653</v>
      </c>
      <c r="C1613" s="4">
        <v>8658.500032108277</v>
      </c>
      <c r="D1613" s="4">
        <v>0</v>
      </c>
      <c r="E1613" s="3">
        <f>(R1613-#REF!*(1000-T1613)/(1000-U1613))*AO1613</f>
      </c>
      <c r="F1613" s="4">
        <f>IF(AZ1613&lt;&gt;0,1/(1/AZ1613-1/N1613),0)</f>
        <v>0.6639188819245854</v>
      </c>
      <c r="G1613" s="3">
        <f>((BC1613-AP1613/2)*S1613-E1613)/(BC1613+AP1613/2)</f>
      </c>
      <c r="H1613" s="4">
        <f>AP1613*1000</f>
        <v>5.551860947665689</v>
      </c>
      <c r="I1613" s="4">
        <f>(AU1613-BA1613)</f>
        <v>1.020392017943949</v>
      </c>
      <c r="J1613" s="4">
        <f>(P1613+AT1613*D1613)</f>
        <v>24.99745178222656</v>
      </c>
      <c r="K1613" s="4">
        <v>6</v>
      </c>
      <c r="L1613" s="4">
        <f>(K1613*AI1613+AJ1613)</f>
        <v>1.420000016689301</v>
      </c>
      <c r="M1613" s="4">
        <v>1</v>
      </c>
      <c r="N1613" s="4">
        <f>L1613*(M1613+1)*(M1613+1)/(M1613*M1613+1)</f>
        <v>2.840000033378601</v>
      </c>
      <c r="O1613" s="4">
        <v>23.16587448120117</v>
      </c>
      <c r="P1613" s="4">
        <v>24.99745178222656</v>
      </c>
      <c r="Q1613" s="4">
        <v>21.8880500793457</v>
      </c>
      <c r="R1613" s="4">
        <v>800.198730468750</v>
      </c>
      <c r="S1613" s="4">
        <v>746.2097778320312</v>
      </c>
      <c r="T1613" s="4">
        <v>14.72593975067139</v>
      </c>
      <c r="U1613" s="4">
        <v>21.25399398803711</v>
      </c>
      <c r="V1613" s="4">
        <v>52.59890365600586</v>
      </c>
      <c r="W1613" s="4">
        <v>75.78823089599609</v>
      </c>
      <c r="X1613" s="4">
        <v>499.4316711425781</v>
      </c>
      <c r="Y1613" s="4">
        <v>2000.341918945312</v>
      </c>
      <c r="Z1613" s="4">
        <v>160.3444061279297</v>
      </c>
      <c r="AA1613" s="4">
        <v>101.5716171264648</v>
      </c>
      <c r="AB1613" s="4">
        <v>10.79601192474365</v>
      </c>
      <c r="AC1613" s="4">
        <v>0.3932799696922302</v>
      </c>
      <c r="AD1613" s="4">
        <v>0.1768784523010254</v>
      </c>
      <c r="AE1613" s="4">
        <v>0.003582268953323364</v>
      </c>
      <c r="AF1613" s="4">
        <v>0.1438291519880295</v>
      </c>
      <c r="AG1613" s="4">
        <v>0.008975164033472538</v>
      </c>
      <c r="AH1613" s="4">
        <v>0.6666666865348816</v>
      </c>
      <c r="AI1613" s="4">
        <v>-0.2195652425289154</v>
      </c>
      <c r="AJ1613" s="4">
        <v>2.737391471862793</v>
      </c>
      <c r="AK1613" s="4">
        <v>1</v>
      </c>
      <c r="AL1613" s="4">
        <v>0</v>
      </c>
      <c r="AM1613" s="4">
        <v>0.1599999964237213</v>
      </c>
      <c r="AN1613" s="4">
        <v>111115</v>
      </c>
      <c r="AO1613" s="4">
        <f>X1613*0.000001/(K1613*0.0001)</f>
        <v>0.8323861185709635</v>
      </c>
      <c r="AP1613" s="4">
        <f>(U1613-T1613)/(1000-U1613)*AO1613</f>
        <v>0.005551860947665689</v>
      </c>
      <c r="AQ1613" s="4">
        <f>(P1613+273.15)</f>
        <v>298.1474517822265</v>
      </c>
      <c r="AR1613" s="4">
        <f>(O1613+273.15)</f>
        <v>296.3158744812011</v>
      </c>
      <c r="AS1613" s="4">
        <f>(Y1613*AK1613+Z1613*AL1613)*AM1613</f>
        <v>320.0546998774698</v>
      </c>
      <c r="AT1613" s="4">
        <f>((AS1613+0.00000010773*(AR1613^4-AQ1613^4))-AP1613*44100)/(L1613*0.92*2*29.3+0.00000043092*AQ1613^3)</f>
        <v>0.6193966603389371</v>
      </c>
      <c r="AU1613" s="4">
        <f>0.61365*EXP(17.502*J1613/(240.97+J1613))</f>
        <v>3.17919455770504</v>
      </c>
      <c r="AV1613" s="4">
        <f>AU1613*1000/AA1613</f>
        <v>31.30002896130606</v>
      </c>
      <c r="AW1613" s="4">
        <f>(AV1613-U1613)</f>
        <v>10.04603497326895</v>
      </c>
      <c r="AX1613" s="4">
        <f>IF(D1613,P1613,(O1613+P1613)/2)</f>
        <v>24.08166313171387</v>
      </c>
      <c r="AY1613" s="4">
        <f>0.61365*EXP(17.502*AX1613/(240.97+AX1613))</f>
        <v>3.009697872625811</v>
      </c>
      <c r="AZ1613" s="4">
        <f>IF(AW1613&lt;&gt;0,(1000-(AV1613+U1613)/2)/AW1613*AP1613,0)</f>
        <v>0.5381202283510477</v>
      </c>
      <c r="BA1613" s="4">
        <f>U1613*AA1613/1000</f>
        <v>2.158802539761091</v>
      </c>
      <c r="BB1613" s="4">
        <f>(AY1613-BA1613)</f>
        <v>0.8508953328647202</v>
      </c>
      <c r="BC1613" s="4">
        <f>1/(1.6/F1613+1.37/N1613)</f>
        <v>0.3457423338584384</v>
      </c>
      <c r="BD1613" s="3">
        <f>G1613*AA1613*0.001</f>
      </c>
      <c r="BE1613" s="3">
        <f>G1613/S1613</f>
      </c>
      <c r="BF1613" s="4">
        <f>(1-AP1613*AA1613/AU1613/F1613)*100</f>
        <v>73.28354565090862</v>
      </c>
      <c r="BG1613" s="3">
        <f>(S1613-E1613/(N1613/1.35))</f>
      </c>
      <c r="BH1613" s="3">
        <f>E1613*BF1613/100/BG1613</f>
      </c>
    </row>
    <row r="1614" ht="16" customHeight="1">
      <c r="A1614" s="4">
        <v>1499</v>
      </c>
      <c r="B1614" t="s" s="2">
        <v>1654</v>
      </c>
      <c r="C1614" s="4">
        <v>8663.500031996518</v>
      </c>
      <c r="D1614" s="4">
        <v>0</v>
      </c>
      <c r="E1614" s="3">
        <f>(R1614-#REF!*(1000-T1614)/(1000-U1614))*AO1614</f>
      </c>
      <c r="F1614" s="4">
        <f>IF(AZ1614&lt;&gt;0,1/(1/AZ1614-1/N1614),0)</f>
        <v>0.666070505405204</v>
      </c>
      <c r="G1614" s="3">
        <f>((BC1614-AP1614/2)*S1614-E1614)/(BC1614+AP1614/2)</f>
      </c>
      <c r="H1614" s="4">
        <f>AP1614*1000</f>
        <v>5.555032807427389</v>
      </c>
      <c r="I1614" s="4">
        <f>(AU1614-BA1614)</f>
        <v>1.018303227784039</v>
      </c>
      <c r="J1614" s="4">
        <f>(P1614+AT1614*D1614)</f>
        <v>24.98892402648926</v>
      </c>
      <c r="K1614" s="4">
        <v>6</v>
      </c>
      <c r="L1614" s="4">
        <f>(K1614*AI1614+AJ1614)</f>
        <v>1.420000016689301</v>
      </c>
      <c r="M1614" s="4">
        <v>1</v>
      </c>
      <c r="N1614" s="4">
        <f>L1614*(M1614+1)*(M1614+1)/(M1614*M1614+1)</f>
        <v>2.840000033378601</v>
      </c>
      <c r="O1614" s="4">
        <v>23.16352081298828</v>
      </c>
      <c r="P1614" s="4">
        <v>24.98892402648926</v>
      </c>
      <c r="Q1614" s="4">
        <v>21.88970375061035</v>
      </c>
      <c r="R1614" s="4">
        <v>800.251464843750</v>
      </c>
      <c r="S1614" s="4">
        <v>745.948730468750</v>
      </c>
      <c r="T1614" s="4">
        <v>14.72699451446533</v>
      </c>
      <c r="U1614" s="4">
        <v>21.25873947143555</v>
      </c>
      <c r="V1614" s="4">
        <v>52.5569953918457</v>
      </c>
      <c r="W1614" s="4">
        <v>75.81798553466797</v>
      </c>
      <c r="X1614" s="4">
        <v>499.4322204589844</v>
      </c>
      <c r="Y1614" s="4">
        <v>2000.424926757812</v>
      </c>
      <c r="Z1614" s="4">
        <v>159.1813354492188</v>
      </c>
      <c r="AA1614" s="4">
        <v>101.5711822509766</v>
      </c>
      <c r="AB1614" s="4">
        <v>10.79601192474365</v>
      </c>
      <c r="AC1614" s="4">
        <v>0.3932799696922302</v>
      </c>
      <c r="AD1614" s="4">
        <v>0.1768784523010254</v>
      </c>
      <c r="AE1614" s="4">
        <v>0.003582268953323364</v>
      </c>
      <c r="AF1614" s="4">
        <v>0.1438291519880295</v>
      </c>
      <c r="AG1614" s="4">
        <v>0.008975164033472538</v>
      </c>
      <c r="AH1614" s="4">
        <v>0.6666666865348816</v>
      </c>
      <c r="AI1614" s="4">
        <v>-0.2195652425289154</v>
      </c>
      <c r="AJ1614" s="4">
        <v>2.737391471862793</v>
      </c>
      <c r="AK1614" s="4">
        <v>1</v>
      </c>
      <c r="AL1614" s="4">
        <v>0</v>
      </c>
      <c r="AM1614" s="4">
        <v>0.1599999964237213</v>
      </c>
      <c r="AN1614" s="4">
        <v>111115</v>
      </c>
      <c r="AO1614" s="4">
        <f>X1614*0.000001/(K1614*0.0001)</f>
        <v>0.8323870340983072</v>
      </c>
      <c r="AP1614" s="4">
        <f>(U1614-T1614)/(1000-U1614)*AO1614</f>
        <v>0.005555032807427389</v>
      </c>
      <c r="AQ1614" s="4">
        <f>(P1614+273.15)</f>
        <v>298.1389240264892</v>
      </c>
      <c r="AR1614" s="4">
        <f>(O1614+273.15)</f>
        <v>296.3135208129883</v>
      </c>
      <c r="AS1614" s="4">
        <f>(Y1614*AK1614+Z1614*AL1614)*AM1614</f>
        <v>320.067981127173</v>
      </c>
      <c r="AT1614" s="4">
        <f>((AS1614+0.00000010773*(AR1614^4-AQ1614^4))-AP1614*44100)/(L1614*0.92*2*29.3+0.00000043092*AQ1614^3)</f>
        <v>0.6187715902614048</v>
      </c>
      <c r="AU1614" s="4">
        <f>0.61365*EXP(17.502*J1614/(240.97+J1614))</f>
        <v>3.177578529063248</v>
      </c>
      <c r="AV1614" s="4">
        <f>AU1614*1000/AA1614</f>
        <v>31.28425266540301</v>
      </c>
      <c r="AW1614" s="4">
        <f>(AV1614-U1614)</f>
        <v>10.02551319396746</v>
      </c>
      <c r="AX1614" s="4">
        <f>IF(D1614,P1614,(O1614+P1614)/2)</f>
        <v>24.07622241973877</v>
      </c>
      <c r="AY1614" s="4">
        <f>0.61365*EXP(17.502*AX1614/(240.97+AX1614))</f>
        <v>3.00871497968288</v>
      </c>
      <c r="AZ1614" s="4">
        <f>IF(AW1614&lt;&gt;0,(1000-(AV1614+U1614)/2)/AW1614*AP1614,0)</f>
        <v>0.5395328578413194</v>
      </c>
      <c r="BA1614" s="4">
        <f>U1614*AA1614/1000</f>
        <v>2.159275301279209</v>
      </c>
      <c r="BB1614" s="4">
        <f>(AY1614-BA1614)</f>
        <v>0.8494396784036709</v>
      </c>
      <c r="BC1614" s="4">
        <f>1/(1.6/F1614+1.37/N1614)</f>
        <v>0.3466754305671443</v>
      </c>
      <c r="BD1614" s="3">
        <f>G1614*AA1614*0.001</f>
      </c>
      <c r="BE1614" s="3">
        <f>G1614/S1614</f>
      </c>
      <c r="BF1614" s="4">
        <f>(1-AP1614*AA1614/AU1614/F1614)*100</f>
        <v>73.34119729770896</v>
      </c>
      <c r="BG1614" s="3">
        <f>(S1614-E1614/(N1614/1.35))</f>
      </c>
      <c r="BH1614" s="3">
        <f>E1614*BF1614/100/BG1614</f>
      </c>
    </row>
    <row r="1615" ht="16" customHeight="1">
      <c r="A1615" s="4">
        <v>1500</v>
      </c>
      <c r="B1615" t="s" s="2">
        <v>1655</v>
      </c>
      <c r="C1615" s="4">
        <v>8669.000031873584</v>
      </c>
      <c r="D1615" s="4">
        <v>0</v>
      </c>
      <c r="E1615" s="3">
        <f>(R1615-#REF!*(1000-T1615)/(1000-U1615))*AO1615</f>
      </c>
      <c r="F1615" s="4">
        <f>IF(AZ1615&lt;&gt;0,1/(1/AZ1615-1/N1615),0)</f>
        <v>0.6679081146012239</v>
      </c>
      <c r="G1615" s="3">
        <f>((BC1615-AP1615/2)*S1615-E1615)/(BC1615+AP1615/2)</f>
      </c>
      <c r="H1615" s="4">
        <f>AP1615*1000</f>
        <v>5.557370946184705</v>
      </c>
      <c r="I1615" s="4">
        <f>(AU1615-BA1615)</f>
        <v>1.016460339939425</v>
      </c>
      <c r="J1615" s="4">
        <f>(P1615+AT1615*D1615)</f>
        <v>24.98198699951172</v>
      </c>
      <c r="K1615" s="4">
        <v>6</v>
      </c>
      <c r="L1615" s="4">
        <f>(K1615*AI1615+AJ1615)</f>
        <v>1.420000016689301</v>
      </c>
      <c r="M1615" s="4">
        <v>1</v>
      </c>
      <c r="N1615" s="4">
        <f>L1615*(M1615+1)*(M1615+1)/(M1615*M1615+1)</f>
        <v>2.840000033378601</v>
      </c>
      <c r="O1615" s="4">
        <v>23.1601505279541</v>
      </c>
      <c r="P1615" s="4">
        <v>24.98198699951172</v>
      </c>
      <c r="Q1615" s="4">
        <v>21.88925933837891</v>
      </c>
      <c r="R1615" s="4">
        <v>800.2476196289062</v>
      </c>
      <c r="S1615" s="4">
        <v>745.7468872070312</v>
      </c>
      <c r="T1615" s="4">
        <v>14.72946453094482</v>
      </c>
      <c r="U1615" s="4">
        <v>21.26405143737793</v>
      </c>
      <c r="V1615" s="4">
        <v>52.54655838012695</v>
      </c>
      <c r="W1615" s="4">
        <v>75.85163116455078</v>
      </c>
      <c r="X1615" s="4">
        <v>499.4224243164062</v>
      </c>
      <c r="Y1615" s="4">
        <v>2000.523315429688</v>
      </c>
      <c r="Z1615" s="4">
        <v>158.1211547851562</v>
      </c>
      <c r="AA1615" s="4">
        <v>101.5706787109375</v>
      </c>
      <c r="AB1615" s="4">
        <v>10.79601192474365</v>
      </c>
      <c r="AC1615" s="4">
        <v>0.3932799696922302</v>
      </c>
      <c r="AD1615" s="4">
        <v>0.1768784523010254</v>
      </c>
      <c r="AE1615" s="4">
        <v>0.003582268953323364</v>
      </c>
      <c r="AF1615" s="4">
        <v>0.1438291519880295</v>
      </c>
      <c r="AG1615" s="4">
        <v>0.008975164033472538</v>
      </c>
      <c r="AH1615" s="4">
        <v>0.6666666865348816</v>
      </c>
      <c r="AI1615" s="4">
        <v>-0.2195652425289154</v>
      </c>
      <c r="AJ1615" s="4">
        <v>2.737391471862793</v>
      </c>
      <c r="AK1615" s="4">
        <v>1</v>
      </c>
      <c r="AL1615" s="4">
        <v>0</v>
      </c>
      <c r="AM1615" s="4">
        <v>0.1599999964237213</v>
      </c>
      <c r="AN1615" s="4">
        <v>111115</v>
      </c>
      <c r="AO1615" s="4">
        <f>X1615*0.000001/(K1615*0.0001)</f>
        <v>0.8323707071940103</v>
      </c>
      <c r="AP1615" s="4">
        <f>(U1615-T1615)/(1000-U1615)*AO1615</f>
        <v>0.005557370946184705</v>
      </c>
      <c r="AQ1615" s="4">
        <f>(P1615+273.15)</f>
        <v>298.1319869995117</v>
      </c>
      <c r="AR1615" s="4">
        <f>(O1615+273.15)</f>
        <v>296.3101505279541</v>
      </c>
      <c r="AS1615" s="4">
        <f>(Y1615*AK1615+Z1615*AL1615)*AM1615</f>
        <v>320.0837233143211</v>
      </c>
      <c r="AT1615" s="4">
        <f>((AS1615+0.00000010773*(AR1615^4-AQ1615^4))-AP1615*44100)/(L1615*0.92*2*29.3+0.00000043092*AQ1615^3)</f>
        <v>0.6182550157432394</v>
      </c>
      <c r="AU1615" s="4">
        <f>0.61365*EXP(17.502*J1615/(240.97+J1615))</f>
        <v>3.176264476578187</v>
      </c>
      <c r="AV1615" s="4">
        <f>AU1615*1000/AA1615</f>
        <v>31.27147043703032</v>
      </c>
      <c r="AW1615" s="4">
        <f>(AV1615-U1615)</f>
        <v>10.00741899965239</v>
      </c>
      <c r="AX1615" s="4">
        <f>IF(D1615,P1615,(O1615+P1615)/2)</f>
        <v>24.07106876373291</v>
      </c>
      <c r="AY1615" s="4">
        <f>0.61365*EXP(17.502*AX1615/(240.97+AX1615))</f>
        <v>3.007784203730595</v>
      </c>
      <c r="AZ1615" s="4">
        <f>IF(AW1615&lt;&gt;0,(1000-(AV1615+U1615)/2)/AW1615*AP1615,0)</f>
        <v>0.5407379520052997</v>
      </c>
      <c r="BA1615" s="4">
        <f>U1615*AA1615/1000</f>
        <v>2.159804136638762</v>
      </c>
      <c r="BB1615" s="4">
        <f>(AY1615-BA1615)</f>
        <v>0.8479800670918323</v>
      </c>
      <c r="BC1615" s="4">
        <f>1/(1.6/F1615+1.37/N1615)</f>
        <v>0.3474715505616713</v>
      </c>
      <c r="BD1615" s="3">
        <f>G1615*AA1615*0.001</f>
      </c>
      <c r="BE1615" s="3">
        <f>G1615/S1615</f>
      </c>
      <c r="BF1615" s="4">
        <f>(1-AP1615*AA1615/AU1615/F1615)*100</f>
        <v>73.39248207378894</v>
      </c>
      <c r="BG1615" s="3">
        <f>(S1615-E1615/(N1615/1.35))</f>
      </c>
      <c r="BH1615" s="3">
        <f>E1615*BF1615/100/BG1615</f>
      </c>
    </row>
    <row r="1616" ht="16" customHeight="1">
      <c r="A1616" s="4">
        <v>1501</v>
      </c>
      <c r="B1616" t="s" s="2">
        <v>1656</v>
      </c>
      <c r="C1616" s="4">
        <v>8674.000031761825</v>
      </c>
      <c r="D1616" s="4">
        <v>0</v>
      </c>
      <c r="E1616" s="3">
        <f>(R1616-#REF!*(1000-T1616)/(1000-U1616))*AO1616</f>
      </c>
      <c r="F1616" s="4">
        <f>IF(AZ1616&lt;&gt;0,1/(1/AZ1616-1/N1616),0)</f>
        <v>0.6690760325073559</v>
      </c>
      <c r="G1616" s="3">
        <f>((BC1616-AP1616/2)*S1616-E1616)/(BC1616+AP1616/2)</f>
      </c>
      <c r="H1616" s="4">
        <f>AP1616*1000</f>
        <v>5.559126543773463</v>
      </c>
      <c r="I1616" s="4">
        <f>(AU1616-BA1616)</f>
        <v>1.015341302524662</v>
      </c>
      <c r="J1616" s="4">
        <f>(P1616+AT1616*D1616)</f>
        <v>24.97871208190918</v>
      </c>
      <c r="K1616" s="4">
        <v>6</v>
      </c>
      <c r="L1616" s="4">
        <f>(K1616*AI1616+AJ1616)</f>
        <v>1.420000016689301</v>
      </c>
      <c r="M1616" s="4">
        <v>1</v>
      </c>
      <c r="N1616" s="4">
        <f>L1616*(M1616+1)*(M1616+1)/(M1616*M1616+1)</f>
        <v>2.840000033378601</v>
      </c>
      <c r="O1616" s="4">
        <v>23.1568717956543</v>
      </c>
      <c r="P1616" s="4">
        <v>24.97871208190918</v>
      </c>
      <c r="Q1616" s="4">
        <v>21.88827896118164</v>
      </c>
      <c r="R1616" s="4">
        <v>800.2103881835938</v>
      </c>
      <c r="S1616" s="4">
        <v>745.575439453125</v>
      </c>
      <c r="T1616" s="4">
        <v>14.73220348358154</v>
      </c>
      <c r="U1616" s="4">
        <v>21.26904106140137</v>
      </c>
      <c r="V1616" s="4">
        <v>52.56365203857422</v>
      </c>
      <c r="W1616" s="4">
        <v>75.88365936279297</v>
      </c>
      <c r="X1616" s="4">
        <v>499.4056396484375</v>
      </c>
      <c r="Y1616" s="4">
        <v>2000.654785156250</v>
      </c>
      <c r="Z1616" s="4">
        <v>157.4771728515625</v>
      </c>
      <c r="AA1616" s="4">
        <v>101.5703048706055</v>
      </c>
      <c r="AB1616" s="4">
        <v>10.79601192474365</v>
      </c>
      <c r="AC1616" s="4">
        <v>0.3932799696922302</v>
      </c>
      <c r="AD1616" s="4">
        <v>0.1768784523010254</v>
      </c>
      <c r="AE1616" s="4">
        <v>0.003582268953323364</v>
      </c>
      <c r="AF1616" s="4">
        <v>0.1438291519880295</v>
      </c>
      <c r="AG1616" s="4">
        <v>0.008975164033472538</v>
      </c>
      <c r="AH1616" s="4">
        <v>0.6666666865348816</v>
      </c>
      <c r="AI1616" s="4">
        <v>-0.2195652425289154</v>
      </c>
      <c r="AJ1616" s="4">
        <v>2.737391471862793</v>
      </c>
      <c r="AK1616" s="4">
        <v>1</v>
      </c>
      <c r="AL1616" s="4">
        <v>0</v>
      </c>
      <c r="AM1616" s="4">
        <v>0.1599999964237213</v>
      </c>
      <c r="AN1616" s="4">
        <v>111115</v>
      </c>
      <c r="AO1616" s="4">
        <f>X1616*0.000001/(K1616*0.0001)</f>
        <v>0.8323427327473957</v>
      </c>
      <c r="AP1616" s="4">
        <f>(U1616-T1616)/(1000-U1616)*AO1616</f>
        <v>0.005559126543773463</v>
      </c>
      <c r="AQ1616" s="4">
        <f>(P1616+273.15)</f>
        <v>298.1287120819092</v>
      </c>
      <c r="AR1616" s="4">
        <f>(O1616+273.15)</f>
        <v>296.3068717956543</v>
      </c>
      <c r="AS1616" s="4">
        <f>(Y1616*AK1616+Z1616*AL1616)*AM1616</f>
        <v>320.1047584701009</v>
      </c>
      <c r="AT1616" s="4">
        <f>((AS1616+0.00000010773*(AR1616^4-AQ1616^4))-AP1616*44100)/(L1616*0.92*2*29.3+0.00000043092*AQ1616^3)</f>
        <v>0.6176239684985183</v>
      </c>
      <c r="AU1616" s="4">
        <f>0.61365*EXP(17.502*J1616/(240.97+J1616))</f>
        <v>3.175644287436625</v>
      </c>
      <c r="AV1616" s="4">
        <f>AU1616*1000/AA1616</f>
        <v>31.26547952654279</v>
      </c>
      <c r="AW1616" s="4">
        <f>(AV1616-U1616)</f>
        <v>9.996438465141427</v>
      </c>
      <c r="AX1616" s="4">
        <f>IF(D1616,P1616,(O1616+P1616)/2)</f>
        <v>24.06779193878174</v>
      </c>
      <c r="AY1616" s="4">
        <f>0.61365*EXP(17.502*AX1616/(240.97+AX1616))</f>
        <v>3.007192523751068</v>
      </c>
      <c r="AZ1616" s="4">
        <f>IF(AW1616&lt;&gt;0,(1000-(AV1616+U1616)/2)/AW1616*AP1616,0)</f>
        <v>0.5415032102400335</v>
      </c>
      <c r="BA1616" s="4">
        <f>U1616*AA1616/1000</f>
        <v>2.160302984911963</v>
      </c>
      <c r="BB1616" s="4">
        <f>(AY1616-BA1616)</f>
        <v>0.8468895388391049</v>
      </c>
      <c r="BC1616" s="4">
        <f>1/(1.6/F1616+1.37/N1616)</f>
        <v>0.347977154084174</v>
      </c>
      <c r="BD1616" s="3">
        <f>G1616*AA1616*0.001</f>
      </c>
      <c r="BE1616" s="3">
        <f>G1616/S1616</f>
      </c>
      <c r="BF1616" s="4">
        <f>(1-AP1616*AA1616/AU1616/F1616)*100</f>
        <v>73.42544546825862</v>
      </c>
      <c r="BG1616" s="3">
        <f>(S1616-E1616/(N1616/1.35))</f>
      </c>
      <c r="BH1616" s="3">
        <f>E1616*BF1616/100/BG1616</f>
      </c>
    </row>
    <row r="1617" ht="16" customHeight="1">
      <c r="A1617" s="4">
        <v>1502</v>
      </c>
      <c r="B1617" t="s" s="2">
        <v>1657</v>
      </c>
      <c r="C1617" s="4">
        <v>8679.000031650066</v>
      </c>
      <c r="D1617" s="4">
        <v>0</v>
      </c>
      <c r="E1617" s="3">
        <f>(R1617-#REF!*(1000-T1617)/(1000-U1617))*AO1617</f>
      </c>
      <c r="F1617" s="4">
        <f>IF(AZ1617&lt;&gt;0,1/(1/AZ1617-1/N1617),0)</f>
        <v>0.6705062296248456</v>
      </c>
      <c r="G1617" s="3">
        <f>((BC1617-AP1617/2)*S1617-E1617)/(BC1617+AP1617/2)</f>
      </c>
      <c r="H1617" s="4">
        <f>AP1617*1000</f>
        <v>5.561185710509295</v>
      </c>
      <c r="I1617" s="4">
        <f>(AU1617-BA1617)</f>
        <v>1.013964592272409</v>
      </c>
      <c r="J1617" s="4">
        <f>(P1617+AT1617*D1617)</f>
        <v>24.97422409057617</v>
      </c>
      <c r="K1617" s="4">
        <v>6</v>
      </c>
      <c r="L1617" s="4">
        <f>(K1617*AI1617+AJ1617)</f>
        <v>1.420000016689301</v>
      </c>
      <c r="M1617" s="4">
        <v>1</v>
      </c>
      <c r="N1617" s="4">
        <f>L1617*(M1617+1)*(M1617+1)/(M1617*M1617+1)</f>
        <v>2.840000033378601</v>
      </c>
      <c r="O1617" s="4">
        <v>23.15345001220703</v>
      </c>
      <c r="P1617" s="4">
        <v>24.97422409057617</v>
      </c>
      <c r="Q1617" s="4">
        <v>21.88816070556641</v>
      </c>
      <c r="R1617" s="4">
        <v>800.1741943359375</v>
      </c>
      <c r="S1617" s="4">
        <v>745.4598388671875</v>
      </c>
      <c r="T1617" s="4">
        <v>14.73503112792969</v>
      </c>
      <c r="U1617" s="4">
        <v>21.27425003051758</v>
      </c>
      <c r="V1617" s="4">
        <v>52.58287811279297</v>
      </c>
      <c r="W1617" s="4">
        <v>75.91764831542969</v>
      </c>
      <c r="X1617" s="4">
        <v>499.4060363769531</v>
      </c>
      <c r="Y1617" s="4">
        <v>2000.809814453125</v>
      </c>
      <c r="Z1617" s="4">
        <v>157.3180999755859</v>
      </c>
      <c r="AA1617" s="4">
        <v>101.5702056884766</v>
      </c>
      <c r="AB1617" s="4">
        <v>10.79601192474365</v>
      </c>
      <c r="AC1617" s="4">
        <v>0.3932799696922302</v>
      </c>
      <c r="AD1617" s="4">
        <v>0.1768784523010254</v>
      </c>
      <c r="AE1617" s="4">
        <v>0.003582268953323364</v>
      </c>
      <c r="AF1617" s="4">
        <v>0.1438291519880295</v>
      </c>
      <c r="AG1617" s="4">
        <v>0.008975164033472538</v>
      </c>
      <c r="AH1617" s="4">
        <v>1</v>
      </c>
      <c r="AI1617" s="4">
        <v>-0.2195652425289154</v>
      </c>
      <c r="AJ1617" s="4">
        <v>2.737391471862793</v>
      </c>
      <c r="AK1617" s="4">
        <v>1</v>
      </c>
      <c r="AL1617" s="4">
        <v>0</v>
      </c>
      <c r="AM1617" s="4">
        <v>0.1599999964237213</v>
      </c>
      <c r="AN1617" s="4">
        <v>111115</v>
      </c>
      <c r="AO1617" s="4">
        <f>X1617*0.000001/(K1617*0.0001)</f>
        <v>0.8323433939615884</v>
      </c>
      <c r="AP1617" s="4">
        <f>(U1617-T1617)/(1000-U1617)*AO1617</f>
        <v>0.005561185710509295</v>
      </c>
      <c r="AQ1617" s="4">
        <f>(P1617+273.15)</f>
        <v>298.1242240905761</v>
      </c>
      <c r="AR1617" s="4">
        <f>(O1617+273.15)</f>
        <v>296.303450012207</v>
      </c>
      <c r="AS1617" s="4">
        <f>(Y1617*AK1617+Z1617*AL1617)*AM1617</f>
        <v>320.1295631570465</v>
      </c>
      <c r="AT1617" s="4">
        <f>((AS1617+0.00000010773*(AR1617^4-AQ1617^4))-AP1617*44100)/(L1617*0.92*2*29.3+0.00000043092*AQ1617^3)</f>
        <v>0.6170237822810908</v>
      </c>
      <c r="AU1617" s="4">
        <f>0.61365*EXP(17.502*J1617/(240.97+J1617))</f>
        <v>3.174794543740158</v>
      </c>
      <c r="AV1617" s="4">
        <f>AU1617*1000/AA1617</f>
        <v>31.25714398450162</v>
      </c>
      <c r="AW1617" s="4">
        <f>(AV1617-U1617)</f>
        <v>9.982893953984046</v>
      </c>
      <c r="AX1617" s="4">
        <f>IF(D1617,P1617,(O1617+P1617)/2)</f>
        <v>24.0638370513916</v>
      </c>
      <c r="AY1617" s="4">
        <f>0.61365*EXP(17.502*AX1617/(240.97+AX1617))</f>
        <v>3.006478544941547</v>
      </c>
      <c r="AZ1617" s="4">
        <f>IF(AW1617&lt;&gt;0,(1000-(AV1617+U1617)/2)/AW1617*AP1617,0)</f>
        <v>0.5424396288887213</v>
      </c>
      <c r="BA1617" s="4">
        <f>U1617*AA1617/1000</f>
        <v>2.160829951467749</v>
      </c>
      <c r="BB1617" s="4">
        <f>(AY1617-BA1617)</f>
        <v>0.8456485934737974</v>
      </c>
      <c r="BC1617" s="4">
        <f>1/(1.6/F1617+1.37/N1617)</f>
        <v>0.3485958975057435</v>
      </c>
      <c r="BD1617" s="3">
        <f>G1617*AA1617*0.001</f>
      </c>
      <c r="BE1617" s="3">
        <f>G1617/S1617</f>
      </c>
      <c r="BF1617" s="4">
        <f>(1-AP1617*AA1617/AU1617/F1617)*100</f>
        <v>73.46523243893907</v>
      </c>
      <c r="BG1617" s="3">
        <f>(S1617-E1617/(N1617/1.35))</f>
      </c>
      <c r="BH1617" s="3">
        <f>E1617*BF1617/100/BG1617</f>
      </c>
    </row>
    <row r="1618" ht="16" customHeight="1">
      <c r="A1618" s="4">
        <v>1503</v>
      </c>
      <c r="B1618" t="s" s="2">
        <v>1658</v>
      </c>
      <c r="C1618" s="4">
        <v>8684.500031527132</v>
      </c>
      <c r="D1618" s="4">
        <v>0</v>
      </c>
      <c r="E1618" s="3">
        <f>(R1618-#REF!*(1000-T1618)/(1000-U1618))*AO1618</f>
      </c>
      <c r="F1618" s="4">
        <f>IF(AZ1618&lt;&gt;0,1/(1/AZ1618-1/N1618),0)</f>
        <v>0.6724586992054247</v>
      </c>
      <c r="G1618" s="3">
        <f>((BC1618-AP1618/2)*S1618-E1618)/(BC1618+AP1618/2)</f>
      </c>
      <c r="H1618" s="4">
        <f>AP1618*1000</f>
        <v>5.562864755061876</v>
      </c>
      <c r="I1618" s="4">
        <f>(AU1618-BA1618)</f>
        <v>1.011894508414695</v>
      </c>
      <c r="J1618" s="4">
        <f>(P1618+AT1618*D1618)</f>
        <v>24.96651458740234</v>
      </c>
      <c r="K1618" s="4">
        <v>6</v>
      </c>
      <c r="L1618" s="4">
        <f>(K1618*AI1618+AJ1618)</f>
        <v>1.420000016689301</v>
      </c>
      <c r="M1618" s="4">
        <v>1</v>
      </c>
      <c r="N1618" s="4">
        <f>L1618*(M1618+1)*(M1618+1)/(M1618*M1618+1)</f>
        <v>2.840000033378601</v>
      </c>
      <c r="O1618" s="4">
        <v>23.15061187744141</v>
      </c>
      <c r="P1618" s="4">
        <v>24.96651458740234</v>
      </c>
      <c r="Q1618" s="4">
        <v>21.88851928710938</v>
      </c>
      <c r="R1618" s="4">
        <v>800.130126953125</v>
      </c>
      <c r="S1618" s="4">
        <v>745.4232788085938</v>
      </c>
      <c r="T1618" s="4">
        <v>14.73911762237549</v>
      </c>
      <c r="U1618" s="4">
        <v>21.28022575378418</v>
      </c>
      <c r="V1618" s="4">
        <v>52.60661697387695</v>
      </c>
      <c r="W1618" s="4">
        <v>75.9520263671875</v>
      </c>
      <c r="X1618" s="4">
        <v>499.4094848632812</v>
      </c>
      <c r="Y1618" s="4">
        <v>2000.9853515625</v>
      </c>
      <c r="Z1618" s="4">
        <v>159.4657897949219</v>
      </c>
      <c r="AA1618" s="4">
        <v>101.5703887939453</v>
      </c>
      <c r="AB1618" s="4">
        <v>10.79601192474365</v>
      </c>
      <c r="AC1618" s="4">
        <v>0.3932799696922302</v>
      </c>
      <c r="AD1618" s="4">
        <v>0.1768784523010254</v>
      </c>
      <c r="AE1618" s="4">
        <v>0.003582268953323364</v>
      </c>
      <c r="AF1618" s="4">
        <v>0.1438291519880295</v>
      </c>
      <c r="AG1618" s="4">
        <v>0.008975164033472538</v>
      </c>
      <c r="AH1618" s="4">
        <v>1</v>
      </c>
      <c r="AI1618" s="4">
        <v>-0.2195652425289154</v>
      </c>
      <c r="AJ1618" s="4">
        <v>2.737391471862793</v>
      </c>
      <c r="AK1618" s="4">
        <v>1</v>
      </c>
      <c r="AL1618" s="4">
        <v>0</v>
      </c>
      <c r="AM1618" s="4">
        <v>0.1599999964237213</v>
      </c>
      <c r="AN1618" s="4">
        <v>111115</v>
      </c>
      <c r="AO1618" s="4">
        <f>X1618*0.000001/(K1618*0.0001)</f>
        <v>0.832349141438802</v>
      </c>
      <c r="AP1618" s="4">
        <f>(U1618-T1618)/(1000-U1618)*AO1618</f>
        <v>0.005562864755061877</v>
      </c>
      <c r="AQ1618" s="4">
        <f>(P1618+273.15)</f>
        <v>298.1165145874023</v>
      </c>
      <c r="AR1618" s="4">
        <f>(O1618+273.15)</f>
        <v>296.3006118774414</v>
      </c>
      <c r="AS1618" s="4">
        <f>(Y1618*AK1618+Z1618*AL1618)*AM1618</f>
        <v>320.1576490939187</v>
      </c>
      <c r="AT1618" s="4">
        <f>((AS1618+0.00000010773*(AR1618^4-AQ1618^4))-AP1618*44100)/(L1618*0.92*2*29.3+0.00000043092*AQ1618^3)</f>
        <v>0.6171464901822072</v>
      </c>
      <c r="AU1618" s="4">
        <f>0.61365*EXP(17.502*J1618/(240.97+J1618))</f>
        <v>3.173335311849482</v>
      </c>
      <c r="AV1618" s="4">
        <f>AU1618*1000/AA1618</f>
        <v>31.24272093008516</v>
      </c>
      <c r="AW1618" s="4">
        <f>(AV1618-U1618)</f>
        <v>9.962495176300976</v>
      </c>
      <c r="AX1618" s="4">
        <f>IF(D1618,P1618,(O1618+P1618)/2)</f>
        <v>24.05856323242188</v>
      </c>
      <c r="AY1618" s="4">
        <f>0.61365*EXP(17.502*AX1618/(240.97+AX1618))</f>
        <v>3.00552668901223</v>
      </c>
      <c r="AZ1618" s="4">
        <f>IF(AW1618&lt;&gt;0,(1000-(AV1618+U1618)/2)/AW1618*AP1618,0)</f>
        <v>0.5437167732314278</v>
      </c>
      <c r="BA1618" s="4">
        <f>U1618*AA1618/1000</f>
        <v>2.161440803434787</v>
      </c>
      <c r="BB1618" s="4">
        <f>(AY1618-BA1618)</f>
        <v>0.8440858855774427</v>
      </c>
      <c r="BC1618" s="4">
        <f>1/(1.6/F1618+1.37/N1618)</f>
        <v>0.3494398744017889</v>
      </c>
      <c r="BD1618" s="3">
        <f>G1618*AA1618*0.001</f>
      </c>
      <c r="BE1618" s="3">
        <f>G1618/S1618</f>
      </c>
      <c r="BF1618" s="4">
        <f>(1-AP1618*AA1618/AU1618/F1618)*100</f>
        <v>73.52206963283525</v>
      </c>
      <c r="BG1618" s="3">
        <f>(S1618-E1618/(N1618/1.35))</f>
      </c>
      <c r="BH1618" s="3">
        <f>E1618*BF1618/100/BG1618</f>
      </c>
    </row>
    <row r="1619" ht="16" customHeight="1">
      <c r="A1619" s="4">
        <v>1504</v>
      </c>
      <c r="B1619" t="s" s="2">
        <v>1659</v>
      </c>
      <c r="C1619" s="4">
        <v>8689.500031415373</v>
      </c>
      <c r="D1619" s="4">
        <v>0</v>
      </c>
      <c r="E1619" s="3">
        <f>(R1619-#REF!*(1000-T1619)/(1000-U1619))*AO1619</f>
      </c>
      <c r="F1619" s="4">
        <f>IF(AZ1619&lt;&gt;0,1/(1/AZ1619-1/N1619),0)</f>
        <v>0.6742491723235221</v>
      </c>
      <c r="G1619" s="3">
        <f>((BC1619-AP1619/2)*S1619-E1619)/(BC1619+AP1619/2)</f>
      </c>
      <c r="H1619" s="4">
        <f>AP1619*1000</f>
        <v>5.564318635573352</v>
      </c>
      <c r="I1619" s="4">
        <f>(AU1619-BA1619)</f>
        <v>1.009988566044522</v>
      </c>
      <c r="J1619" s="4">
        <f>(P1619+AT1619*D1619)</f>
        <v>24.95937728881836</v>
      </c>
      <c r="K1619" s="4">
        <v>6</v>
      </c>
      <c r="L1619" s="4">
        <f>(K1619*AI1619+AJ1619)</f>
        <v>1.420000016689301</v>
      </c>
      <c r="M1619" s="4">
        <v>1</v>
      </c>
      <c r="N1619" s="4">
        <f>L1619*(M1619+1)*(M1619+1)/(M1619*M1619+1)</f>
        <v>2.840000033378601</v>
      </c>
      <c r="O1619" s="4">
        <v>23.14717292785645</v>
      </c>
      <c r="P1619" s="4">
        <v>24.95937728881836</v>
      </c>
      <c r="Q1619" s="4">
        <v>21.88885498046875</v>
      </c>
      <c r="R1619" s="4">
        <v>800.0542602539062</v>
      </c>
      <c r="S1619" s="4">
        <v>745.3702392578125</v>
      </c>
      <c r="T1619" s="4">
        <v>14.74301624298096</v>
      </c>
      <c r="U1619" s="4">
        <v>21.28572082519531</v>
      </c>
      <c r="V1619" s="4">
        <v>52.63095474243164</v>
      </c>
      <c r="W1619" s="4">
        <v>75.98764801025391</v>
      </c>
      <c r="X1619" s="4">
        <v>499.4153137207031</v>
      </c>
      <c r="Y1619" s="4">
        <v>2001.13671875</v>
      </c>
      <c r="Z1619" s="4">
        <v>168.7048645019531</v>
      </c>
      <c r="AA1619" s="4">
        <v>101.5702667236328</v>
      </c>
      <c r="AB1619" s="4">
        <v>10.79601192474365</v>
      </c>
      <c r="AC1619" s="4">
        <v>0.3932799696922302</v>
      </c>
      <c r="AD1619" s="4">
        <v>0.1768784523010254</v>
      </c>
      <c r="AE1619" s="4">
        <v>0.003582268953323364</v>
      </c>
      <c r="AF1619" s="4">
        <v>0.1438291519880295</v>
      </c>
      <c r="AG1619" s="4">
        <v>0.008975164033472538</v>
      </c>
      <c r="AH1619" s="4">
        <v>0.6666666865348816</v>
      </c>
      <c r="AI1619" s="4">
        <v>-0.2195652425289154</v>
      </c>
      <c r="AJ1619" s="4">
        <v>2.737391471862793</v>
      </c>
      <c r="AK1619" s="4">
        <v>1</v>
      </c>
      <c r="AL1619" s="4">
        <v>0</v>
      </c>
      <c r="AM1619" s="4">
        <v>0.1599999964237213</v>
      </c>
      <c r="AN1619" s="4">
        <v>111115</v>
      </c>
      <c r="AO1619" s="4">
        <f>X1619*0.000001/(K1619*0.0001)</f>
        <v>0.8323588562011717</v>
      </c>
      <c r="AP1619" s="4">
        <f>(U1619-T1619)/(1000-U1619)*AO1619</f>
        <v>0.005564318635573352</v>
      </c>
      <c r="AQ1619" s="4">
        <f>(P1619+273.15)</f>
        <v>298.1093772888183</v>
      </c>
      <c r="AR1619" s="4">
        <f>(O1619+273.15)</f>
        <v>296.2971729278564</v>
      </c>
      <c r="AS1619" s="4">
        <f>(Y1619*AK1619+Z1619*AL1619)*AM1619</f>
        <v>320.1818678433774</v>
      </c>
      <c r="AT1619" s="4">
        <f>((AS1619+0.00000010773*(AR1619^4-AQ1619^4))-AP1619*44100)/(L1619*0.92*2*29.3+0.00000043092*AQ1619^3)</f>
        <v>0.6171867744361891</v>
      </c>
      <c r="AU1619" s="4">
        <f>0.61365*EXP(17.502*J1619/(240.97+J1619))</f>
        <v>3.171984907664395</v>
      </c>
      <c r="AV1619" s="4">
        <f>AU1619*1000/AA1619</f>
        <v>31.22946320792082</v>
      </c>
      <c r="AW1619" s="4">
        <f>(AV1619-U1619)</f>
        <v>9.94374238272551</v>
      </c>
      <c r="AX1619" s="4">
        <f>IF(D1619,P1619,(O1619+P1619)/2)</f>
        <v>24.0532751083374</v>
      </c>
      <c r="AY1619" s="4">
        <f>0.61365*EXP(17.502*AX1619/(240.97+AX1619))</f>
        <v>3.004572515762493</v>
      </c>
      <c r="AZ1619" s="4">
        <f>IF(AW1619&lt;&gt;0,(1000-(AV1619+U1619)/2)/AW1619*AP1619,0)</f>
        <v>0.5448867054724764</v>
      </c>
      <c r="BA1619" s="4">
        <f>U1619*AA1619/1000</f>
        <v>2.161996341619874</v>
      </c>
      <c r="BB1619" s="4">
        <f>(AY1619-BA1619)</f>
        <v>0.8425761741426196</v>
      </c>
      <c r="BC1619" s="4">
        <f>1/(1.6/F1619+1.37/N1619)</f>
        <v>0.3502131006673088</v>
      </c>
      <c r="BD1619" s="3">
        <f>G1619*AA1619*0.001</f>
      </c>
      <c r="BE1619" s="3">
        <f>G1619/S1619</f>
      </c>
      <c r="BF1619" s="4">
        <f>(1-AP1619*AA1619/AU1619/F1619)*100</f>
        <v>73.57426654480723</v>
      </c>
      <c r="BG1619" s="3">
        <f>(S1619-E1619/(N1619/1.35))</f>
      </c>
      <c r="BH1619" s="3">
        <f>E1619*BF1619/100/BG1619</f>
      </c>
    </row>
    <row r="1620" ht="16" customHeight="1">
      <c r="A1620" s="4">
        <v>1505</v>
      </c>
      <c r="B1620" t="s" s="2">
        <v>1660</v>
      </c>
      <c r="C1620" s="4">
        <v>8694.500031303614</v>
      </c>
      <c r="D1620" s="4">
        <v>0</v>
      </c>
      <c r="E1620" s="3">
        <f>(R1620-#REF!*(1000-T1620)/(1000-U1620))*AO1620</f>
      </c>
      <c r="F1620" s="4">
        <f>IF(AZ1620&lt;&gt;0,1/(1/AZ1620-1/N1620),0)</f>
        <v>0.6757160310492867</v>
      </c>
      <c r="G1620" s="3">
        <f>((BC1620-AP1620/2)*S1620-E1620)/(BC1620+AP1620/2)</f>
      </c>
      <c r="H1620" s="4">
        <f>AP1620*1000</f>
        <v>5.565065531602916</v>
      </c>
      <c r="I1620" s="4">
        <f>(AU1620-BA1620)</f>
        <v>1.008352580947507</v>
      </c>
      <c r="J1620" s="4">
        <f>(P1620+AT1620*D1620)</f>
        <v>24.95328521728516</v>
      </c>
      <c r="K1620" s="4">
        <v>6</v>
      </c>
      <c r="L1620" s="4">
        <f>(K1620*AI1620+AJ1620)</f>
        <v>1.420000016689301</v>
      </c>
      <c r="M1620" s="4">
        <v>1</v>
      </c>
      <c r="N1620" s="4">
        <f>L1620*(M1620+1)*(M1620+1)/(M1620*M1620+1)</f>
        <v>2.840000033378601</v>
      </c>
      <c r="O1620" s="4">
        <v>23.14405059814453</v>
      </c>
      <c r="P1620" s="4">
        <v>24.95328521728516</v>
      </c>
      <c r="Q1620" s="4">
        <v>21.8885612487793</v>
      </c>
      <c r="R1620" s="4">
        <v>800.0087890625</v>
      </c>
      <c r="S1620" s="4">
        <v>745.2970581054688</v>
      </c>
      <c r="T1620" s="4">
        <v>14.74706840515137</v>
      </c>
      <c r="U1620" s="4">
        <v>21.29054260253906</v>
      </c>
      <c r="V1620" s="4">
        <v>52.65510940551758</v>
      </c>
      <c r="W1620" s="4">
        <v>76.01866912841797</v>
      </c>
      <c r="X1620" s="4">
        <v>499.421142578125</v>
      </c>
      <c r="Y1620" s="4">
        <v>2001.277465820312</v>
      </c>
      <c r="Z1620" s="4">
        <v>176.2044677734375</v>
      </c>
      <c r="AA1620" s="4">
        <v>101.5699844360352</v>
      </c>
      <c r="AB1620" s="4">
        <v>10.79601192474365</v>
      </c>
      <c r="AC1620" s="4">
        <v>0.3932799696922302</v>
      </c>
      <c r="AD1620" s="4">
        <v>0.1768784523010254</v>
      </c>
      <c r="AE1620" s="4">
        <v>0.003582268953323364</v>
      </c>
      <c r="AF1620" s="4">
        <v>0.1438291519880295</v>
      </c>
      <c r="AG1620" s="4">
        <v>0.008975164033472538</v>
      </c>
      <c r="AH1620" s="4">
        <v>1</v>
      </c>
      <c r="AI1620" s="4">
        <v>-0.2195652425289154</v>
      </c>
      <c r="AJ1620" s="4">
        <v>2.737391471862793</v>
      </c>
      <c r="AK1620" s="4">
        <v>1</v>
      </c>
      <c r="AL1620" s="4">
        <v>0</v>
      </c>
      <c r="AM1620" s="4">
        <v>0.1599999964237213</v>
      </c>
      <c r="AN1620" s="4">
        <v>111115</v>
      </c>
      <c r="AO1620" s="4">
        <f>X1620*0.000001/(K1620*0.0001)</f>
        <v>0.8323685709635416</v>
      </c>
      <c r="AP1620" s="4">
        <f>(U1620-T1620)/(1000-U1620)*AO1620</f>
        <v>0.005565065531602916</v>
      </c>
      <c r="AQ1620" s="4">
        <f>(P1620+273.15)</f>
        <v>298.1032852172851</v>
      </c>
      <c r="AR1620" s="4">
        <f>(O1620+273.15)</f>
        <v>296.2940505981445</v>
      </c>
      <c r="AS1620" s="4">
        <f>(Y1620*AK1620+Z1620*AL1620)*AM1620</f>
        <v>320.2043873741241</v>
      </c>
      <c r="AT1620" s="4">
        <f>((AS1620+0.00000010773*(AR1620^4-AQ1620^4))-AP1620*44100)/(L1620*0.92*2*29.3+0.00000043092*AQ1620^3)</f>
        <v>0.6174659726964417</v>
      </c>
      <c r="AU1620" s="4">
        <f>0.61365*EXP(17.502*J1620/(240.97+J1620))</f>
        <v>3.170832661722143</v>
      </c>
      <c r="AV1620" s="4">
        <f>AU1620*1000/AA1620</f>
        <v>31.21820564734861</v>
      </c>
      <c r="AW1620" s="4">
        <f>(AV1620-U1620)</f>
        <v>9.927663044809549</v>
      </c>
      <c r="AX1620" s="4">
        <f>IF(D1620,P1620,(O1620+P1620)/2)</f>
        <v>24.04866790771484</v>
      </c>
      <c r="AY1620" s="4">
        <f>0.61365*EXP(17.502*AX1620/(240.97+AX1620))</f>
        <v>3.003741422203822</v>
      </c>
      <c r="AZ1620" s="4">
        <f>IF(AW1620&lt;&gt;0,(1000-(AV1620+U1620)/2)/AW1620*AP1620,0)</f>
        <v>0.5458442933293915</v>
      </c>
      <c r="BA1620" s="4">
        <f>U1620*AA1620/1000</f>
        <v>2.162480080774636</v>
      </c>
      <c r="BB1620" s="4">
        <f>(AY1620-BA1620)</f>
        <v>0.8412613414291861</v>
      </c>
      <c r="BC1620" s="4">
        <f>1/(1.6/F1620+1.37/N1620)</f>
        <v>0.3508460553436342</v>
      </c>
      <c r="BD1620" s="3">
        <f>G1620*AA1620*0.001</f>
      </c>
      <c r="BE1620" s="3">
        <f>G1620/S1620</f>
      </c>
      <c r="BF1620" s="4">
        <f>(1-AP1620*AA1620/AU1620/F1620)*100</f>
        <v>73.6185827318227</v>
      </c>
      <c r="BG1620" s="3">
        <f>(S1620-E1620/(N1620/1.35))</f>
      </c>
      <c r="BH1620" s="3">
        <f>E1620*BF1620/100/BG1620</f>
      </c>
    </row>
    <row r="1621" ht="16" customHeight="1">
      <c r="A1621" t="s" s="2">
        <v>2424</v>
      </c>
      <c r="B1621" s="3"/>
      <c r="C1621" s="3"/>
      <c r="D1621" s="3"/>
      <c r="E1621" s="3">
        <f>AVERAGE(E1615:E1620)</f>
      </c>
      <c r="F1621" s="4">
        <f>AVERAGE(F1615:F1620)</f>
        <v>0.6716523798852766</v>
      </c>
      <c r="G1621" s="3">
        <f>AVERAGE(G1615:G1620)</f>
      </c>
      <c r="H1621" s="4">
        <f>AVERAGE(H1615:H1620)</f>
        <v>5.561655353784269</v>
      </c>
      <c r="I1621" s="4">
        <f>AVERAGE(I1615:I1620)</f>
        <v>1.012666981690536</v>
      </c>
      <c r="J1621" s="4">
        <f>AVERAGE(J1615:J1620)</f>
        <v>24.96901671091716</v>
      </c>
      <c r="K1621" s="4">
        <f>AVERAGE(K1615:K1620)</f>
        <v>6</v>
      </c>
      <c r="L1621" s="4">
        <f>AVERAGE(L1615:L1620)</f>
        <v>1.420000016689301</v>
      </c>
      <c r="M1621" s="4">
        <f>AVERAGE(M1615:M1620)</f>
        <v>1</v>
      </c>
      <c r="N1621" s="4">
        <f>AVERAGE(N1615:N1620)</f>
        <v>2.840000033378601</v>
      </c>
      <c r="O1621" s="4">
        <f>AVERAGE(O1615:O1620)</f>
        <v>23.1520512898763</v>
      </c>
      <c r="P1621" s="4">
        <f>AVERAGE(P1615:P1620)</f>
        <v>24.96901671091716</v>
      </c>
      <c r="Q1621" s="4">
        <f>AVERAGE(Q1615:Q1620)</f>
        <v>21.88860575358073</v>
      </c>
      <c r="R1621" s="4">
        <f>AVERAGE(R1615:R1620)</f>
        <v>800.1375630696615</v>
      </c>
      <c r="S1621" s="4">
        <f>AVERAGE(S1615:S1620)</f>
        <v>745.4787902832031</v>
      </c>
      <c r="T1621" s="4">
        <f>AVERAGE(T1615:T1620)</f>
        <v>14.73765023549398</v>
      </c>
      <c r="U1621" s="4">
        <f>AVERAGE(U1615:U1620)</f>
        <v>21.27730528513591</v>
      </c>
      <c r="V1621" s="4">
        <f>AVERAGE(V1615:V1620)</f>
        <v>52.59762827555338</v>
      </c>
      <c r="W1621" s="4">
        <f>AVERAGE(W1615:W1620)</f>
        <v>75.93521372477214</v>
      </c>
      <c r="X1621" s="4">
        <f>AVERAGE(X1615:X1620)</f>
        <v>499.4133402506511</v>
      </c>
      <c r="Y1621" s="4">
        <f>AVERAGE(Y1615:Y1620)</f>
        <v>2000.897908528646</v>
      </c>
      <c r="Z1621" s="4">
        <f>AVERAGE(Z1615:Z1620)</f>
        <v>162.8819249471029</v>
      </c>
      <c r="AA1621" s="4">
        <f>AVERAGE(AA1615:AA1620)</f>
        <v>101.5703048706055</v>
      </c>
      <c r="AB1621" s="4">
        <f>AVERAGE(AB1615:AB1620)</f>
        <v>10.79601192474365</v>
      </c>
      <c r="AC1621" s="4">
        <f>AVERAGE(AC1615:AC1620)</f>
        <v>0.3932799696922302</v>
      </c>
      <c r="AD1621" s="4">
        <f>AVERAGE(AD1615:AD1620)</f>
        <v>0.1768784523010254</v>
      </c>
      <c r="AE1621" s="4">
        <f>AVERAGE(AE1615:AE1620)</f>
        <v>0.003582268953323364</v>
      </c>
      <c r="AF1621" s="4">
        <f>AVERAGE(AF1615:AF1620)</f>
        <v>0.1438291519880295</v>
      </c>
      <c r="AG1621" s="4">
        <f>AVERAGE(AG1615:AG1620)</f>
        <v>0.008975164033472538</v>
      </c>
      <c r="AH1621" s="4">
        <f>AVERAGE(AH1615:AH1620)</f>
        <v>0.8333333432674408</v>
      </c>
      <c r="AI1621" s="4">
        <f>AVERAGE(AI1615:AI1620)</f>
        <v>-0.2195652425289154</v>
      </c>
      <c r="AJ1621" s="4">
        <f>AVERAGE(AJ1615:AJ1620)</f>
        <v>2.737391471862793</v>
      </c>
      <c r="AK1621" s="4">
        <f>AVERAGE(AK1615:AK1620)</f>
        <v>1</v>
      </c>
      <c r="AL1621" s="4">
        <f>AVERAGE(AL1615:AL1620)</f>
        <v>0</v>
      </c>
      <c r="AM1621" s="4">
        <f>AVERAGE(AM1615:AM1620)</f>
        <v>0.1599999964237213</v>
      </c>
      <c r="AN1621" s="4">
        <f>AVERAGE(AN1615:AN1620)</f>
        <v>111115</v>
      </c>
      <c r="AO1621" s="4">
        <f>AVERAGE(AO1615:AO1620)</f>
        <v>0.8323555670844183</v>
      </c>
      <c r="AP1621" s="4">
        <f>AVERAGE(AP1615:AP1620)</f>
        <v>0.005561655353784268</v>
      </c>
      <c r="AQ1621" s="4">
        <f>AVERAGE(AQ1615:AQ1620)</f>
        <v>298.1190167109172</v>
      </c>
      <c r="AR1621" s="4">
        <f>AVERAGE(AR1615:AR1620)</f>
        <v>296.3020512898763</v>
      </c>
      <c r="AS1621" s="4">
        <f>AVERAGE(AS1615:AS1620)</f>
        <v>320.1436582088148</v>
      </c>
      <c r="AT1621" s="4">
        <f>AVERAGE(AT1615:AT1620)</f>
        <v>0.6174503339729478</v>
      </c>
      <c r="AU1621" s="4">
        <f>AVERAGE(AU1615:AU1620)</f>
        <v>3.173809364831832</v>
      </c>
      <c r="AV1621" s="4">
        <f>AVERAGE(AV1615:AV1620)</f>
        <v>31.24741395557156</v>
      </c>
      <c r="AW1621" s="4">
        <f>AVERAGE(AW1615:AW1620)</f>
        <v>9.970108670435652</v>
      </c>
      <c r="AX1621" s="4">
        <f>AVERAGE(AX1615:AX1620)</f>
        <v>24.06053400039673</v>
      </c>
      <c r="AY1621" s="4">
        <f>AVERAGE(AY1615:AY1620)</f>
        <v>3.005882649900292</v>
      </c>
      <c r="AZ1621" s="4">
        <f>AVERAGE(AZ1615:AZ1620)</f>
        <v>0.543188093861225</v>
      </c>
      <c r="BA1621" s="4">
        <f>AVERAGE(BA1615:BA1620)</f>
        <v>2.161142383141295</v>
      </c>
      <c r="BB1621" s="4">
        <f>AVERAGE(BB1615:BB1620)</f>
        <v>0.8447402667589973</v>
      </c>
      <c r="BC1621" s="4">
        <f>AVERAGE(BC1615:BC1620)</f>
        <v>0.3490906054273868</v>
      </c>
      <c r="BD1621" s="3">
        <f>AVERAGE(BD1615:BD1620)</f>
      </c>
      <c r="BE1621" s="3">
        <f>AVERAGE(BE1615:BE1620)</f>
      </c>
      <c r="BF1621" s="4">
        <f>AVERAGE(BF1615:BF1620)</f>
        <v>73.49967981507531</v>
      </c>
      <c r="BG1621" s="3">
        <f>AVERAGE(BG1615:BG1620)</f>
      </c>
      <c r="BH1621" s="3">
        <f>AVERAGE(BH1615:BH1620)</f>
      </c>
    </row>
    <row r="1622" ht="29" customHeight="1">
      <c r="A1622" t="s" s="2">
        <v>9</v>
      </c>
      <c r="B1622" t="s" s="5">
        <v>1661</v>
      </c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  <c r="AM1622" s="3"/>
      <c r="AN1622" s="3"/>
      <c r="AO1622" s="3"/>
      <c r="AP1622" s="3"/>
      <c r="AQ1622" s="3"/>
      <c r="AR1622" s="3"/>
      <c r="AS1622" s="3"/>
      <c r="AT1622" s="3"/>
      <c r="AU1622" s="3"/>
      <c r="AV1622" s="3"/>
      <c r="AW1622" s="3"/>
      <c r="AX1622" s="3"/>
      <c r="AY1622" s="3"/>
      <c r="AZ1622" s="3"/>
      <c r="BA1622" s="3"/>
      <c r="BB1622" s="3"/>
      <c r="BC1622" s="3"/>
      <c r="BD1622" s="3"/>
      <c r="BE1622" s="3"/>
      <c r="BF1622" s="3"/>
      <c r="BG1622" s="3"/>
      <c r="BH1622" s="3"/>
    </row>
    <row r="1623" ht="16" customHeight="1">
      <c r="A1623" s="4">
        <v>1506</v>
      </c>
      <c r="B1623" t="s" s="2">
        <v>1662</v>
      </c>
      <c r="C1623" s="4">
        <v>8700.000031180680</v>
      </c>
      <c r="D1623" s="4">
        <v>0</v>
      </c>
      <c r="E1623" s="3">
        <f>(R1623-#REF!*(1000-T1623)/(1000-U1623))*AO1623</f>
      </c>
      <c r="F1623" s="4">
        <f>IF(AZ1623&lt;&gt;0,1/(1/AZ1623-1/N1623),0)</f>
        <v>0.6775574463775537</v>
      </c>
      <c r="G1623" s="3">
        <f>((BC1623-AP1623/2)*S1623-E1623)/(BC1623+AP1623/2)</f>
      </c>
      <c r="H1623" s="4">
        <f>AP1623*1000</f>
        <v>5.565560901099584</v>
      </c>
      <c r="I1623" s="4">
        <f>(AU1623-BA1623)</f>
        <v>1.006230746203709</v>
      </c>
      <c r="J1623" s="4">
        <f>(P1623+AT1623*D1623)</f>
        <v>24.94452857971191</v>
      </c>
      <c r="K1623" s="4">
        <v>6</v>
      </c>
      <c r="L1623" s="4">
        <f>(K1623*AI1623+AJ1623)</f>
        <v>1.420000016689301</v>
      </c>
      <c r="M1623" s="4">
        <v>1</v>
      </c>
      <c r="N1623" s="4">
        <f>L1623*(M1623+1)*(M1623+1)/(M1623*M1623+1)</f>
        <v>2.840000033378601</v>
      </c>
      <c r="O1623" s="4">
        <v>23.14094543457031</v>
      </c>
      <c r="P1623" s="4">
        <v>24.94452857971191</v>
      </c>
      <c r="Q1623" s="4">
        <v>21.88826179504395</v>
      </c>
      <c r="R1623" s="4">
        <v>800.201904296875</v>
      </c>
      <c r="S1623" s="4">
        <v>745.2372436523438</v>
      </c>
      <c r="T1623" s="4">
        <v>14.75153350830078</v>
      </c>
      <c r="U1623" s="4">
        <v>21.29520988464355</v>
      </c>
      <c r="V1623" s="4">
        <v>52.6809196472168</v>
      </c>
      <c r="W1623" s="4">
        <v>76.05072784423828</v>
      </c>
      <c r="X1623" s="4">
        <v>499.4477844238281</v>
      </c>
      <c r="Y1623" s="4">
        <v>2001.3935546875</v>
      </c>
      <c r="Z1623" s="4">
        <v>181.1161041259766</v>
      </c>
      <c r="AA1623" s="4">
        <v>101.5696182250977</v>
      </c>
      <c r="AB1623" s="4">
        <v>10.79601192474365</v>
      </c>
      <c r="AC1623" s="4">
        <v>0.3932799696922302</v>
      </c>
      <c r="AD1623" s="4">
        <v>0.1768784523010254</v>
      </c>
      <c r="AE1623" s="4">
        <v>0.003582268953323364</v>
      </c>
      <c r="AF1623" s="4">
        <v>0.1438291519880295</v>
      </c>
      <c r="AG1623" s="4">
        <v>0.008975164033472538</v>
      </c>
      <c r="AH1623" s="4">
        <v>1</v>
      </c>
      <c r="AI1623" s="4">
        <v>-0.2195652425289154</v>
      </c>
      <c r="AJ1623" s="4">
        <v>2.737391471862793</v>
      </c>
      <c r="AK1623" s="4">
        <v>1</v>
      </c>
      <c r="AL1623" s="4">
        <v>0</v>
      </c>
      <c r="AM1623" s="4">
        <v>0.1599999964237213</v>
      </c>
      <c r="AN1623" s="4">
        <v>111125</v>
      </c>
      <c r="AO1623" s="4">
        <f>X1623*0.000001/(K1623*0.0001)</f>
        <v>0.8324129740397134</v>
      </c>
      <c r="AP1623" s="4">
        <f>(U1623-T1623)/(1000-U1623)*AO1623</f>
        <v>0.005565560901099584</v>
      </c>
      <c r="AQ1623" s="4">
        <f>(P1623+273.15)</f>
        <v>298.0945285797119</v>
      </c>
      <c r="AR1623" s="4">
        <f>(O1623+273.15)</f>
        <v>296.2909454345703</v>
      </c>
      <c r="AS1623" s="4">
        <f>(Y1623*AK1623+Z1623*AL1623)*AM1623</f>
        <v>320.2229615924589</v>
      </c>
      <c r="AT1623" s="4">
        <f>((AS1623+0.00000010773*(AR1623^4-AQ1623^4))-AP1623*44100)/(L1623*0.92*2*29.3+0.00000043092*AQ1623^3)</f>
        <v>0.6181764670783936</v>
      </c>
      <c r="AU1623" s="4">
        <f>0.61365*EXP(17.502*J1623/(240.97+J1623))</f>
        <v>3.169177084210281</v>
      </c>
      <c r="AV1623" s="4">
        <f>AU1623*1000/AA1623</f>
        <v>31.20201827663446</v>
      </c>
      <c r="AW1623" s="4">
        <f>(AV1623-U1623)</f>
        <v>9.906808391990904</v>
      </c>
      <c r="AX1623" s="4">
        <f>IF(D1623,P1623,(O1623+P1623)/2)</f>
        <v>24.04273700714111</v>
      </c>
      <c r="AY1623" s="4">
        <f>0.61365*EXP(17.502*AX1623/(240.97+AX1623))</f>
        <v>3.002671842147604</v>
      </c>
      <c r="AZ1623" s="4">
        <f>IF(AW1623&lt;&gt;0,(1000-(AV1623+U1623)/2)/AW1623*AP1623,0)</f>
        <v>0.5470452668939945</v>
      </c>
      <c r="BA1623" s="4">
        <f>U1623*AA1623/1000</f>
        <v>2.162946338006572</v>
      </c>
      <c r="BB1623" s="4">
        <f>(AY1623-BA1623)</f>
        <v>0.8397255041410316</v>
      </c>
      <c r="BC1623" s="4">
        <f>1/(1.6/F1623+1.37/N1623)</f>
        <v>0.3516399744054288</v>
      </c>
      <c r="BD1623" s="3">
        <f>G1623*AA1623*0.001</f>
      </c>
      <c r="BE1623" s="3">
        <f>G1623/S1623</f>
      </c>
      <c r="BF1623" s="4">
        <f>(1-AP1623*AA1623/AU1623/F1623)*100</f>
        <v>73.67428775393832</v>
      </c>
      <c r="BG1623" s="3">
        <f>(S1623-E1623/(N1623/1.35))</f>
      </c>
      <c r="BH1623" s="3">
        <f>E1623*BF1623/100/BG1623</f>
      </c>
    </row>
    <row r="1624" ht="16" customHeight="1">
      <c r="A1624" s="4">
        <v>1507</v>
      </c>
      <c r="B1624" t="s" s="2">
        <v>1663</v>
      </c>
      <c r="C1624" s="4">
        <v>8705.000031068921</v>
      </c>
      <c r="D1624" s="4">
        <v>0</v>
      </c>
      <c r="E1624" s="3">
        <f>(R1624-#REF!*(1000-T1624)/(1000-U1624))*AO1624</f>
      </c>
      <c r="F1624" s="4">
        <f>IF(AZ1624&lt;&gt;0,1/(1/AZ1624-1/N1624),0)</f>
        <v>0.6796054807273085</v>
      </c>
      <c r="G1624" s="3">
        <f>((BC1624-AP1624/2)*S1624-E1624)/(BC1624+AP1624/2)</f>
      </c>
      <c r="H1624" s="4">
        <f>AP1624*1000</f>
        <v>5.566111097562423</v>
      </c>
      <c r="I1624" s="4">
        <f>(AU1624-BA1624)</f>
        <v>1.003890697413329</v>
      </c>
      <c r="J1624" s="4">
        <f>(P1624+AT1624*D1624)</f>
        <v>24.93390464782715</v>
      </c>
      <c r="K1624" s="4">
        <v>6</v>
      </c>
      <c r="L1624" s="4">
        <f>(K1624*AI1624+AJ1624)</f>
        <v>1.420000016689301</v>
      </c>
      <c r="M1624" s="4">
        <v>1</v>
      </c>
      <c r="N1624" s="4">
        <f>L1624*(M1624+1)*(M1624+1)/(M1624*M1624+1)</f>
        <v>2.840000033378601</v>
      </c>
      <c r="O1624" s="4">
        <v>23.13786315917969</v>
      </c>
      <c r="P1624" s="4">
        <v>24.93390464782715</v>
      </c>
      <c r="Q1624" s="4">
        <v>21.88840484619141</v>
      </c>
      <c r="R1624" s="4">
        <v>811.4461669921875</v>
      </c>
      <c r="S1624" s="4">
        <v>747.5781860351562</v>
      </c>
      <c r="T1624" s="4">
        <v>14.75407314300537</v>
      </c>
      <c r="U1624" s="4">
        <v>21.2984733581543</v>
      </c>
      <c r="V1624" s="4">
        <v>52.70084762573242</v>
      </c>
      <c r="W1624" s="4">
        <v>76.07737731933594</v>
      </c>
      <c r="X1624" s="4">
        <v>499.4402465820312</v>
      </c>
      <c r="Y1624" s="4">
        <v>2001.233520507812</v>
      </c>
      <c r="Z1624" s="4">
        <v>173.4297637939453</v>
      </c>
      <c r="AA1624" s="4">
        <v>101.5696640014648</v>
      </c>
      <c r="AB1624" s="4">
        <v>10.79601192474365</v>
      </c>
      <c r="AC1624" s="4">
        <v>0.3932799696922302</v>
      </c>
      <c r="AD1624" s="4">
        <v>0.1768784523010254</v>
      </c>
      <c r="AE1624" s="4">
        <v>0.003582268953323364</v>
      </c>
      <c r="AF1624" s="4">
        <v>0.1438291519880295</v>
      </c>
      <c r="AG1624" s="4">
        <v>0.008975164033472538</v>
      </c>
      <c r="AH1624" s="4">
        <v>0.6666666865348816</v>
      </c>
      <c r="AI1624" s="4">
        <v>-0.2195652425289154</v>
      </c>
      <c r="AJ1624" s="4">
        <v>2.737391471862793</v>
      </c>
      <c r="AK1624" s="4">
        <v>1</v>
      </c>
      <c r="AL1624" s="4">
        <v>0</v>
      </c>
      <c r="AM1624" s="4">
        <v>0.1599999964237213</v>
      </c>
      <c r="AN1624" s="4">
        <v>111125</v>
      </c>
      <c r="AO1624" s="4">
        <f>X1624*0.000001/(K1624*0.0001)</f>
        <v>0.832400410970052</v>
      </c>
      <c r="AP1624" s="4">
        <f>(U1624-T1624)/(1000-U1624)*AO1624</f>
        <v>0.005566111097562423</v>
      </c>
      <c r="AQ1624" s="4">
        <f>(P1624+273.15)</f>
        <v>298.0839046478271</v>
      </c>
      <c r="AR1624" s="4">
        <f>(O1624+273.15)</f>
        <v>296.2878631591797</v>
      </c>
      <c r="AS1624" s="4">
        <f>(Y1624*AK1624+Z1624*AL1624)*AM1624</f>
        <v>320.1973561242812</v>
      </c>
      <c r="AT1624" s="4">
        <f>((AS1624+0.00000010773*(AR1624^4-AQ1624^4))-AP1624*44100)/(L1624*0.92*2*29.3+0.00000043092*AQ1624^3)</f>
        <v>0.6186038783967636</v>
      </c>
      <c r="AU1624" s="4">
        <f>0.61365*EXP(17.502*J1624/(240.97+J1624))</f>
        <v>3.167169480145211</v>
      </c>
      <c r="AV1624" s="4">
        <f>AU1624*1000/AA1624</f>
        <v>31.182238429966</v>
      </c>
      <c r="AW1624" s="4">
        <f>(AV1624-U1624)</f>
        <v>9.883765071811705</v>
      </c>
      <c r="AX1624" s="4">
        <f>IF(D1624,P1624,(O1624+P1624)/2)</f>
        <v>24.03588390350342</v>
      </c>
      <c r="AY1624" s="4">
        <f>0.61365*EXP(17.502*AX1624/(240.97+AX1624))</f>
        <v>3.001436366465626</v>
      </c>
      <c r="AZ1624" s="4">
        <f>IF(AW1624&lt;&gt;0,(1000-(AV1624+U1624)/2)/AW1624*AP1624,0)</f>
        <v>0.5483795215726435</v>
      </c>
      <c r="BA1624" s="4">
        <f>U1624*AA1624/1000</f>
        <v>2.163278782731882</v>
      </c>
      <c r="BB1624" s="4">
        <f>(AY1624-BA1624)</f>
        <v>0.8381575837337434</v>
      </c>
      <c r="BC1624" s="4">
        <f>1/(1.6/F1624+1.37/N1624)</f>
        <v>0.3525221170825081</v>
      </c>
      <c r="BD1624" s="3">
        <f>G1624*AA1624*0.001</f>
      </c>
      <c r="BE1624" s="3">
        <f>G1624/S1624</f>
      </c>
      <c r="BF1624" s="4">
        <f>(1-AP1624*AA1624/AU1624/F1624)*100</f>
        <v>73.73437679033611</v>
      </c>
      <c r="BG1624" s="3">
        <f>(S1624-E1624/(N1624/1.35))</f>
      </c>
      <c r="BH1624" s="3">
        <f>E1624*BF1624/100/BG1624</f>
      </c>
    </row>
    <row r="1625" ht="16" customHeight="1">
      <c r="A1625" s="4">
        <v>1508</v>
      </c>
      <c r="B1625" t="s" s="2">
        <v>1664</v>
      </c>
      <c r="C1625" s="4">
        <v>8710.000030957162</v>
      </c>
      <c r="D1625" s="4">
        <v>0</v>
      </c>
      <c r="E1625" s="3">
        <f>(R1625-#REF!*(1000-T1625)/(1000-U1625))*AO1625</f>
      </c>
      <c r="F1625" s="4">
        <f>IF(AZ1625&lt;&gt;0,1/(1/AZ1625-1/N1625),0)</f>
        <v>0.6814193039052587</v>
      </c>
      <c r="G1625" s="3">
        <f>((BC1625-AP1625/2)*S1625-E1625)/(BC1625+AP1625/2)</f>
      </c>
      <c r="H1625" s="4">
        <f>AP1625*1000</f>
        <v>5.56691842203446</v>
      </c>
      <c r="I1625" s="4">
        <f>(AU1625-BA1625)</f>
        <v>1.001885677216049</v>
      </c>
      <c r="J1625" s="4">
        <f>(P1625+AT1625*D1625)</f>
        <v>24.92498970031738</v>
      </c>
      <c r="K1625" s="4">
        <v>6</v>
      </c>
      <c r="L1625" s="4">
        <f>(K1625*AI1625+AJ1625)</f>
        <v>1.420000016689301</v>
      </c>
      <c r="M1625" s="4">
        <v>1</v>
      </c>
      <c r="N1625" s="4">
        <f>L1625*(M1625+1)*(M1625+1)/(M1625*M1625+1)</f>
        <v>2.840000033378601</v>
      </c>
      <c r="O1625" s="4">
        <v>23.13490104675293</v>
      </c>
      <c r="P1625" s="4">
        <v>24.92498970031738</v>
      </c>
      <c r="Q1625" s="4">
        <v>21.8885383605957</v>
      </c>
      <c r="R1625" s="4">
        <v>853.4915161132812</v>
      </c>
      <c r="S1625" s="4">
        <v>763.7047729492188</v>
      </c>
      <c r="T1625" s="4">
        <v>14.75601100921631</v>
      </c>
      <c r="U1625" s="4">
        <v>21.30165672302246</v>
      </c>
      <c r="V1625" s="4">
        <v>52.7171745300293</v>
      </c>
      <c r="W1625" s="4">
        <v>76.10243225097656</v>
      </c>
      <c r="X1625" s="4">
        <v>499.416015625</v>
      </c>
      <c r="Y1625" s="4">
        <v>2001.135620117188</v>
      </c>
      <c r="Z1625" s="4">
        <v>165.3219451904297</v>
      </c>
      <c r="AA1625" s="4">
        <v>101.5695648193359</v>
      </c>
      <c r="AB1625" s="4">
        <v>10.79601192474365</v>
      </c>
      <c r="AC1625" s="4">
        <v>0.3932799696922302</v>
      </c>
      <c r="AD1625" s="4">
        <v>0.1768784523010254</v>
      </c>
      <c r="AE1625" s="4">
        <v>0.003582268953323364</v>
      </c>
      <c r="AF1625" s="4">
        <v>0.1438291519880295</v>
      </c>
      <c r="AG1625" s="4">
        <v>0.008975164033472538</v>
      </c>
      <c r="AH1625" s="4">
        <v>0.6666666865348816</v>
      </c>
      <c r="AI1625" s="4">
        <v>-0.2195652425289154</v>
      </c>
      <c r="AJ1625" s="4">
        <v>2.737391471862793</v>
      </c>
      <c r="AK1625" s="4">
        <v>1</v>
      </c>
      <c r="AL1625" s="4">
        <v>0</v>
      </c>
      <c r="AM1625" s="4">
        <v>0.1599999964237213</v>
      </c>
      <c r="AN1625" s="4">
        <v>111115</v>
      </c>
      <c r="AO1625" s="4">
        <f>X1625*0.000001/(K1625*0.0001)</f>
        <v>0.8323600260416666</v>
      </c>
      <c r="AP1625" s="4">
        <f>(U1625-T1625)/(1000-U1625)*AO1625</f>
        <v>0.00556691842203446</v>
      </c>
      <c r="AQ1625" s="4">
        <f>(P1625+273.15)</f>
        <v>298.0749897003174</v>
      </c>
      <c r="AR1625" s="4">
        <f>(O1625+273.15)</f>
        <v>296.2849010467529</v>
      </c>
      <c r="AS1625" s="4">
        <f>(Y1625*AK1625+Z1625*AL1625)*AM1625</f>
        <v>320.1816920621313</v>
      </c>
      <c r="AT1625" s="4">
        <f>((AS1625+0.00000010773*(AR1625^4-AQ1625^4))-AP1625*44100)/(L1625*0.92*2*29.3+0.00000043092*AQ1625^3)</f>
        <v>0.6188074924629834</v>
      </c>
      <c r="AU1625" s="4">
        <f>0.61365*EXP(17.502*J1625/(240.97+J1625))</f>
        <v>3.165485680504322</v>
      </c>
      <c r="AV1625" s="4">
        <f>AU1625*1000/AA1625</f>
        <v>31.16569108211542</v>
      </c>
      <c r="AW1625" s="4">
        <f>(AV1625-U1625)</f>
        <v>9.864034359092958</v>
      </c>
      <c r="AX1625" s="4">
        <f>IF(D1625,P1625,(O1625+P1625)/2)</f>
        <v>24.02994537353516</v>
      </c>
      <c r="AY1625" s="4">
        <f>0.61365*EXP(17.502*AX1625/(240.97+AX1625))</f>
        <v>3.000366129350218</v>
      </c>
      <c r="AZ1625" s="4">
        <f>IF(AW1625&lt;&gt;0,(1000-(AV1625+U1625)/2)/AW1625*AP1625,0)</f>
        <v>0.5495598963026197</v>
      </c>
      <c r="BA1625" s="4">
        <f>U1625*AA1625/1000</f>
        <v>2.163600003288273</v>
      </c>
      <c r="BB1625" s="4">
        <f>(AY1625-BA1625)</f>
        <v>0.8367661260619452</v>
      </c>
      <c r="BC1625" s="4">
        <f>1/(1.6/F1625+1.37/N1625)</f>
        <v>0.3533026241816886</v>
      </c>
      <c r="BD1625" s="3">
        <f>G1625*AA1625*0.001</f>
      </c>
      <c r="BE1625" s="3">
        <f>G1625/S1625</f>
      </c>
      <c r="BF1625" s="4">
        <f>(1-AP1625*AA1625/AU1625/F1625)*100</f>
        <v>73.78658138164438</v>
      </c>
      <c r="BG1625" s="3">
        <f>(S1625-E1625/(N1625/1.35))</f>
      </c>
      <c r="BH1625" s="3">
        <f>E1625*BF1625/100/BG1625</f>
      </c>
    </row>
    <row r="1626" ht="16" customHeight="1">
      <c r="A1626" s="4">
        <v>1509</v>
      </c>
      <c r="B1626" t="s" s="2">
        <v>1665</v>
      </c>
      <c r="C1626" s="4">
        <v>8715.500030834228</v>
      </c>
      <c r="D1626" s="4">
        <v>0</v>
      </c>
      <c r="E1626" s="3">
        <f>(R1626-#REF!*(1000-T1626)/(1000-U1626))*AO1626</f>
      </c>
      <c r="F1626" s="4">
        <f>IF(AZ1626&lt;&gt;0,1/(1/AZ1626-1/N1626),0)</f>
        <v>0.6819244984628264</v>
      </c>
      <c r="G1626" s="3">
        <f>((BC1626-AP1626/2)*S1626-E1626)/(BC1626+AP1626/2)</f>
      </c>
      <c r="H1626" s="4">
        <f>AP1626*1000</f>
        <v>5.564706052008516</v>
      </c>
      <c r="I1626" s="4">
        <f>(AU1626-BA1626)</f>
        <v>1.000892742103743</v>
      </c>
      <c r="J1626" s="4">
        <f>(P1626+AT1626*D1626)</f>
        <v>24.91971015930176</v>
      </c>
      <c r="K1626" s="4">
        <v>6</v>
      </c>
      <c r="L1626" s="4">
        <f>(K1626*AI1626+AJ1626)</f>
        <v>1.420000016689301</v>
      </c>
      <c r="M1626" s="4">
        <v>1</v>
      </c>
      <c r="N1626" s="4">
        <f>L1626*(M1626+1)*(M1626+1)/(M1626*M1626+1)</f>
        <v>2.840000033378601</v>
      </c>
      <c r="O1626" s="4">
        <v>23.13176918029785</v>
      </c>
      <c r="P1626" s="4">
        <v>24.91971015930176</v>
      </c>
      <c r="Q1626" s="4">
        <v>21.8883056640625</v>
      </c>
      <c r="R1626" s="4">
        <v>927.978759765625</v>
      </c>
      <c r="S1626" s="4">
        <v>807.7876586914062</v>
      </c>
      <c r="T1626" s="4">
        <v>14.75828838348389</v>
      </c>
      <c r="U1626" s="4">
        <v>21.30164909362793</v>
      </c>
      <c r="V1626" s="4">
        <v>52.73551559448242</v>
      </c>
      <c r="W1626" s="4">
        <v>76.11855316162109</v>
      </c>
      <c r="X1626" s="4">
        <v>499.3918762207031</v>
      </c>
      <c r="Y1626" s="4">
        <v>2001.085327148438</v>
      </c>
      <c r="Z1626" s="4">
        <v>156.332763671875</v>
      </c>
      <c r="AA1626" s="4">
        <v>101.5694198608398</v>
      </c>
      <c r="AB1626" s="4">
        <v>10.79601192474365</v>
      </c>
      <c r="AC1626" s="4">
        <v>0.3932799696922302</v>
      </c>
      <c r="AD1626" s="4">
        <v>0.1768784523010254</v>
      </c>
      <c r="AE1626" s="4">
        <v>0.003582268953323364</v>
      </c>
      <c r="AF1626" s="4">
        <v>0.1438291519880295</v>
      </c>
      <c r="AG1626" s="4">
        <v>0.008975164033472538</v>
      </c>
      <c r="AH1626" s="4">
        <v>0.6666666865348816</v>
      </c>
      <c r="AI1626" s="4">
        <v>-0.2195652425289154</v>
      </c>
      <c r="AJ1626" s="4">
        <v>2.737391471862793</v>
      </c>
      <c r="AK1626" s="4">
        <v>1</v>
      </c>
      <c r="AL1626" s="4">
        <v>0</v>
      </c>
      <c r="AM1626" s="4">
        <v>0.1599999964237213</v>
      </c>
      <c r="AN1626" s="4">
        <v>111115</v>
      </c>
      <c r="AO1626" s="4">
        <f>X1626*0.000001/(K1626*0.0001)</f>
        <v>0.8323197937011717</v>
      </c>
      <c r="AP1626" s="4">
        <f>(U1626-T1626)/(1000-U1626)*AO1626</f>
        <v>0.005564706052008516</v>
      </c>
      <c r="AQ1626" s="4">
        <f>(P1626+273.15)</f>
        <v>298.0697101593017</v>
      </c>
      <c r="AR1626" s="4">
        <f>(O1626+273.15)</f>
        <v>296.2817691802978</v>
      </c>
      <c r="AS1626" s="4">
        <f>(Y1626*AK1626+Z1626*AL1626)*AM1626</f>
        <v>320.1736451873112</v>
      </c>
      <c r="AT1626" s="4">
        <f>((AS1626+0.00000010773*(AR1626^4-AQ1626^4))-AP1626*44100)/(L1626*0.92*2*29.3+0.00000043092*AQ1626^3)</f>
        <v>0.620115291757141</v>
      </c>
      <c r="AU1626" s="4">
        <f>0.61365*EXP(17.502*J1626/(240.97+J1626))</f>
        <v>3.164488882622717</v>
      </c>
      <c r="AV1626" s="4">
        <f>AU1626*1000/AA1626</f>
        <v>31.15592160473477</v>
      </c>
      <c r="AW1626" s="4">
        <f>(AV1626-U1626)</f>
        <v>9.854272511106842</v>
      </c>
      <c r="AX1626" s="4">
        <f>IF(D1626,P1626,(O1626+P1626)/2)</f>
        <v>24.0257396697998</v>
      </c>
      <c r="AY1626" s="4">
        <f>0.61365*EXP(17.502*AX1626/(240.97+AX1626))</f>
        <v>2.999608382631156</v>
      </c>
      <c r="AZ1626" s="4">
        <f>IF(AW1626&lt;&gt;0,(1000-(AV1626+U1626)/2)/AW1626*AP1626,0)</f>
        <v>0.5498884433459263</v>
      </c>
      <c r="BA1626" s="4">
        <f>U1626*AA1626/1000</f>
        <v>2.163596140518974</v>
      </c>
      <c r="BB1626" s="4">
        <f>(AY1626-BA1626)</f>
        <v>0.8360122421121825</v>
      </c>
      <c r="BC1626" s="4">
        <f>1/(1.6/F1626+1.37/N1626)</f>
        <v>0.3535198886141203</v>
      </c>
      <c r="BD1626" s="3">
        <f>G1626*AA1626*0.001</f>
      </c>
      <c r="BE1626" s="3">
        <f>G1626/S1626</f>
      </c>
      <c r="BF1626" s="4">
        <f>(1-AP1626*AA1626/AU1626/F1626)*100</f>
        <v>73.80820077807329</v>
      </c>
      <c r="BG1626" s="3">
        <f>(S1626-E1626/(N1626/1.35))</f>
      </c>
      <c r="BH1626" s="3">
        <f>E1626*BF1626/100/BG1626</f>
      </c>
    </row>
    <row r="1627" ht="16" customHeight="1">
      <c r="A1627" s="4">
        <v>1510</v>
      </c>
      <c r="B1627" t="s" s="2">
        <v>1666</v>
      </c>
      <c r="C1627" s="4">
        <v>8720.500030722469</v>
      </c>
      <c r="D1627" s="4">
        <v>0</v>
      </c>
      <c r="E1627" s="3">
        <f>(R1627-#REF!*(1000-T1627)/(1000-U1627))*AO1627</f>
      </c>
      <c r="F1627" s="4">
        <f>IF(AZ1627&lt;&gt;0,1/(1/AZ1627-1/N1627),0)</f>
        <v>0.6817440741065462</v>
      </c>
      <c r="G1627" s="3">
        <f>((BC1627-AP1627/2)*S1627-E1627)/(BC1627+AP1627/2)</f>
      </c>
      <c r="H1627" s="4">
        <f>AP1627*1000</f>
        <v>5.562417515017769</v>
      </c>
      <c r="I1627" s="4">
        <f>(AU1627-BA1627)</f>
        <v>1.000691612550986</v>
      </c>
      <c r="J1627" s="4">
        <f>(P1627+AT1627*D1627)</f>
        <v>24.91837120056152</v>
      </c>
      <c r="K1627" s="4">
        <v>6</v>
      </c>
      <c r="L1627" s="4">
        <f>(K1627*AI1627+AJ1627)</f>
        <v>1.420000016689301</v>
      </c>
      <c r="M1627" s="4">
        <v>1</v>
      </c>
      <c r="N1627" s="4">
        <f>L1627*(M1627+1)*(M1627+1)/(M1627*M1627+1)</f>
        <v>2.840000033378601</v>
      </c>
      <c r="O1627" s="4">
        <v>23.12911224365234</v>
      </c>
      <c r="P1627" s="4">
        <v>24.91837120056152</v>
      </c>
      <c r="Q1627" s="4">
        <v>21.8878116607666</v>
      </c>
      <c r="R1627" s="4">
        <v>986.7277221679688</v>
      </c>
      <c r="S1627" s="4">
        <v>862.052978515625</v>
      </c>
      <c r="T1627" s="4">
        <v>14.76080894470215</v>
      </c>
      <c r="U1627" s="4">
        <v>21.30123519897461</v>
      </c>
      <c r="V1627" s="4">
        <v>52.75242614746094</v>
      </c>
      <c r="W1627" s="4">
        <v>76.12956237792969</v>
      </c>
      <c r="X1627" s="4">
        <v>499.4106750488281</v>
      </c>
      <c r="Y1627" s="4">
        <v>2001.308227539062</v>
      </c>
      <c r="Z1627" s="4">
        <v>153.3661956787109</v>
      </c>
      <c r="AA1627" s="4">
        <v>101.5689697265625</v>
      </c>
      <c r="AB1627" s="4">
        <v>10.79601192474365</v>
      </c>
      <c r="AC1627" s="4">
        <v>0.3932799696922302</v>
      </c>
      <c r="AD1627" s="4">
        <v>0.1768784523010254</v>
      </c>
      <c r="AE1627" s="4">
        <v>0.003582268953323364</v>
      </c>
      <c r="AF1627" s="4">
        <v>0.1438291519880295</v>
      </c>
      <c r="AG1627" s="4">
        <v>0.008975164033472538</v>
      </c>
      <c r="AH1627" s="4">
        <v>0.6666666865348816</v>
      </c>
      <c r="AI1627" s="4">
        <v>-0.2195652425289154</v>
      </c>
      <c r="AJ1627" s="4">
        <v>2.737391471862793</v>
      </c>
      <c r="AK1627" s="4">
        <v>1</v>
      </c>
      <c r="AL1627" s="4">
        <v>0</v>
      </c>
      <c r="AM1627" s="4">
        <v>0.1599999964237213</v>
      </c>
      <c r="AN1627" s="4">
        <v>111115</v>
      </c>
      <c r="AO1627" s="4">
        <f>X1627*0.000001/(K1627*0.0001)</f>
        <v>0.8323511250813801</v>
      </c>
      <c r="AP1627" s="4">
        <f>(U1627-T1627)/(1000-U1627)*AO1627</f>
        <v>0.005562417515017769</v>
      </c>
      <c r="AQ1627" s="4">
        <f>(P1627+273.15)</f>
        <v>298.0683712005615</v>
      </c>
      <c r="AR1627" s="4">
        <f>(O1627+273.15)</f>
        <v>296.2791122436523</v>
      </c>
      <c r="AS1627" s="4">
        <f>(Y1627*AK1627+Z1627*AL1627)*AM1627</f>
        <v>320.209309249014</v>
      </c>
      <c r="AT1627" s="4">
        <f>((AS1627+0.00000010773*(AR1627^4-AQ1627^4))-AP1627*44100)/(L1627*0.92*2*29.3+0.00000043092*AQ1627^3)</f>
        <v>0.6215042986944793</v>
      </c>
      <c r="AU1627" s="4">
        <f>0.61365*EXP(17.502*J1627/(240.97+J1627))</f>
        <v>3.164236125614025</v>
      </c>
      <c r="AV1627" s="4">
        <f>AU1627*1000/AA1627</f>
        <v>31.15357115596013</v>
      </c>
      <c r="AW1627" s="4">
        <f>(AV1627-U1627)</f>
        <v>9.85233595698552</v>
      </c>
      <c r="AX1627" s="4">
        <f>IF(D1627,P1627,(O1627+P1627)/2)</f>
        <v>24.02374172210693</v>
      </c>
      <c r="AY1627" s="4">
        <f>0.61365*EXP(17.502*AX1627/(240.97+AX1627))</f>
        <v>2.9992484686112</v>
      </c>
      <c r="AZ1627" s="4">
        <f>IF(AW1627&lt;&gt;0,(1000-(AV1627+U1627)/2)/AW1627*AP1627,0)</f>
        <v>0.549771117413993</v>
      </c>
      <c r="BA1627" s="4">
        <f>U1627*AA1627/1000</f>
        <v>2.16354451306304</v>
      </c>
      <c r="BB1627" s="4">
        <f>(AY1627-BA1627)</f>
        <v>0.8357039555481607</v>
      </c>
      <c r="BC1627" s="4">
        <f>1/(1.6/F1627+1.37/N1627)</f>
        <v>0.3534423014531397</v>
      </c>
      <c r="BD1627" s="3">
        <f>G1627*AA1627*0.001</f>
      </c>
      <c r="BE1627" s="3">
        <f>G1627/S1627</f>
      </c>
      <c r="BF1627" s="4">
        <f>(1-AP1627*AA1627/AU1627/F1627)*100</f>
        <v>73.81006775212083</v>
      </c>
      <c r="BG1627" s="3">
        <f>(S1627-E1627/(N1627/1.35))</f>
      </c>
      <c r="BH1627" s="3">
        <f>E1627*BF1627/100/BG1627</f>
      </c>
    </row>
    <row r="1628" ht="16" customHeight="1">
      <c r="A1628" s="4">
        <v>1511</v>
      </c>
      <c r="B1628" t="s" s="2">
        <v>1667</v>
      </c>
      <c r="C1628" s="4">
        <v>8725.500030610710</v>
      </c>
      <c r="D1628" s="4">
        <v>0</v>
      </c>
      <c r="E1628" s="3">
        <f>(R1628-#REF!*(1000-T1628)/(1000-U1628))*AO1628</f>
      </c>
      <c r="F1628" s="4">
        <f>IF(AZ1628&lt;&gt;0,1/(1/AZ1628-1/N1628),0)</f>
        <v>0.6818968928203132</v>
      </c>
      <c r="G1628" s="3">
        <f>((BC1628-AP1628/2)*S1628-E1628)/(BC1628+AP1628/2)</f>
      </c>
      <c r="H1628" s="4">
        <f>AP1628*1000</f>
        <v>5.560288050531168</v>
      </c>
      <c r="I1628" s="4">
        <f>(AU1628-BA1628)</f>
        <v>1.000126783599791</v>
      </c>
      <c r="J1628" s="4">
        <f>(P1628+AT1628*D1628)</f>
        <v>24.91543388366699</v>
      </c>
      <c r="K1628" s="4">
        <v>6</v>
      </c>
      <c r="L1628" s="4">
        <f>(K1628*AI1628+AJ1628)</f>
        <v>1.420000016689301</v>
      </c>
      <c r="M1628" s="4">
        <v>1</v>
      </c>
      <c r="N1628" s="4">
        <f>L1628*(M1628+1)*(M1628+1)/(M1628*M1628+1)</f>
        <v>2.840000033378601</v>
      </c>
      <c r="O1628" s="4">
        <v>23.12594223022461</v>
      </c>
      <c r="P1628" s="4">
        <v>24.91543388366699</v>
      </c>
      <c r="Q1628" s="4">
        <v>21.88803291320801</v>
      </c>
      <c r="R1628" s="4">
        <v>1014.007385253906</v>
      </c>
      <c r="S1628" s="4">
        <v>908.4733276367188</v>
      </c>
      <c r="T1628" s="4">
        <v>14.7641077041626</v>
      </c>
      <c r="U1628" s="4">
        <v>21.30141448974609</v>
      </c>
      <c r="V1628" s="4">
        <v>52.77362823486328</v>
      </c>
      <c r="W1628" s="4">
        <v>76.14372253417969</v>
      </c>
      <c r="X1628" s="4">
        <v>499.4576110839844</v>
      </c>
      <c r="Y1628" s="4">
        <v>2001.231201171875</v>
      </c>
      <c r="Z1628" s="4">
        <v>152.2917327880859</v>
      </c>
      <c r="AA1628" s="4">
        <v>101.568603515625</v>
      </c>
      <c r="AB1628" s="4">
        <v>10.79601192474365</v>
      </c>
      <c r="AC1628" s="4">
        <v>0.3932799696922302</v>
      </c>
      <c r="AD1628" s="4">
        <v>0.1768784523010254</v>
      </c>
      <c r="AE1628" s="4">
        <v>0.003582268953323364</v>
      </c>
      <c r="AF1628" s="4">
        <v>0.1438291519880295</v>
      </c>
      <c r="AG1628" s="4">
        <v>0.008975164033472538</v>
      </c>
      <c r="AH1628" s="4">
        <v>0.6666666865348816</v>
      </c>
      <c r="AI1628" s="4">
        <v>-0.2195652425289154</v>
      </c>
      <c r="AJ1628" s="4">
        <v>2.737391471862793</v>
      </c>
      <c r="AK1628" s="4">
        <v>1</v>
      </c>
      <c r="AL1628" s="4">
        <v>0</v>
      </c>
      <c r="AM1628" s="4">
        <v>0.1599999964237213</v>
      </c>
      <c r="AN1628" s="4">
        <v>111115</v>
      </c>
      <c r="AO1628" s="4">
        <f>X1628*0.000001/(K1628*0.0001)</f>
        <v>0.8324293518066405</v>
      </c>
      <c r="AP1628" s="4">
        <f>(U1628-T1628)/(1000-U1628)*AO1628</f>
        <v>0.005560288050531169</v>
      </c>
      <c r="AQ1628" s="4">
        <f>(P1628+273.15)</f>
        <v>298.065433883667</v>
      </c>
      <c r="AR1628" s="4">
        <f>(O1628+273.15)</f>
        <v>296.2759422302246</v>
      </c>
      <c r="AS1628" s="4">
        <f>(Y1628*AK1628+Z1628*AL1628)*AM1628</f>
        <v>320.1969850305395</v>
      </c>
      <c r="AT1628" s="4">
        <f>((AS1628+0.00000010773*(AR1628^4-AQ1628^4))-AP1628*44100)/(L1628*0.92*2*29.3+0.00000043092*AQ1628^3)</f>
        <v>0.6224113174818239</v>
      </c>
      <c r="AU1628" s="4">
        <f>0.61365*EXP(17.502*J1628/(240.97+J1628))</f>
        <v>3.163681706230801</v>
      </c>
      <c r="AV1628" s="4">
        <f>AU1628*1000/AA1628</f>
        <v>31.14822491129466</v>
      </c>
      <c r="AW1628" s="4">
        <f>(AV1628-U1628)</f>
        <v>9.846810421548565</v>
      </c>
      <c r="AX1628" s="4">
        <f>IF(D1628,P1628,(O1628+P1628)/2)</f>
        <v>24.0206880569458</v>
      </c>
      <c r="AY1628" s="4">
        <f>0.61365*EXP(17.502*AX1628/(240.97+AX1628))</f>
        <v>2.998698448635967</v>
      </c>
      <c r="AZ1628" s="4">
        <f>IF(AW1628&lt;&gt;0,(1000-(AV1628+U1628)/2)/AW1628*AP1628,0)</f>
        <v>0.5498704927916669</v>
      </c>
      <c r="BA1628" s="4">
        <f>U1628*AA1628/1000</f>
        <v>2.16355492263101</v>
      </c>
      <c r="BB1628" s="4">
        <f>(AY1628-BA1628)</f>
        <v>0.8351435260049569</v>
      </c>
      <c r="BC1628" s="4">
        <f>1/(1.6/F1628+1.37/N1628)</f>
        <v>0.353508017924273</v>
      </c>
      <c r="BD1628" s="3">
        <f>G1628*AA1628*0.001</f>
      </c>
      <c r="BE1628" s="3">
        <f>G1628/S1628</f>
      </c>
      <c r="BF1628" s="4">
        <f>(1-AP1628*AA1628/AU1628/F1628)*100</f>
        <v>73.8214687150831</v>
      </c>
      <c r="BG1628" s="3">
        <f>(S1628-E1628/(N1628/1.35))</f>
      </c>
      <c r="BH1628" s="3">
        <f>E1628*BF1628/100/BG1628</f>
      </c>
    </row>
    <row r="1629" ht="16" customHeight="1">
      <c r="A1629" s="4">
        <v>1512</v>
      </c>
      <c r="B1629" t="s" s="2">
        <v>1668</v>
      </c>
      <c r="C1629" s="4">
        <v>8731.000030487776</v>
      </c>
      <c r="D1629" s="4">
        <v>0</v>
      </c>
      <c r="E1629" s="3">
        <f>(R1629-#REF!*(1000-T1629)/(1000-U1629))*AO1629</f>
      </c>
      <c r="F1629" s="4">
        <f>IF(AZ1629&lt;&gt;0,1/(1/AZ1629-1/N1629),0)</f>
        <v>0.6830032380414405</v>
      </c>
      <c r="G1629" s="3">
        <f>((BC1629-AP1629/2)*S1629-E1629)/(BC1629+AP1629/2)</f>
      </c>
      <c r="H1629" s="4">
        <f>AP1629*1000</f>
        <v>5.55839415779023</v>
      </c>
      <c r="I1629" s="4">
        <f>(AU1629-BA1629)</f>
        <v>0.9984849173006247</v>
      </c>
      <c r="J1629" s="4">
        <f>(P1629+AT1629*D1629)</f>
        <v>24.90731811523438</v>
      </c>
      <c r="K1629" s="4">
        <v>6</v>
      </c>
      <c r="L1629" s="4">
        <f>(K1629*AI1629+AJ1629)</f>
        <v>1.420000016689301</v>
      </c>
      <c r="M1629" s="4">
        <v>1</v>
      </c>
      <c r="N1629" s="4">
        <f>L1629*(M1629+1)*(M1629+1)/(M1629*M1629+1)</f>
        <v>2.840000033378601</v>
      </c>
      <c r="O1629" s="4">
        <v>23.12137222290039</v>
      </c>
      <c r="P1629" s="4">
        <v>24.90731811523438</v>
      </c>
      <c r="Q1629" s="4">
        <v>21.88790130615234</v>
      </c>
      <c r="R1629" s="4">
        <v>1017.792114257812</v>
      </c>
      <c r="S1629" s="4">
        <v>936.7970581054688</v>
      </c>
      <c r="T1629" s="4">
        <v>14.76760005950928</v>
      </c>
      <c r="U1629" s="4">
        <v>21.30255317687988</v>
      </c>
      <c r="V1629" s="4">
        <v>52.79988861083984</v>
      </c>
      <c r="W1629" s="4">
        <v>76.16736602783203</v>
      </c>
      <c r="X1629" s="4">
        <v>499.4667358398438</v>
      </c>
      <c r="Y1629" s="4">
        <v>2001.167724609375</v>
      </c>
      <c r="Z1629" s="4">
        <v>151.5323791503906</v>
      </c>
      <c r="AA1629" s="4">
        <v>101.568359375</v>
      </c>
      <c r="AB1629" s="4">
        <v>10.79601192474365</v>
      </c>
      <c r="AC1629" s="4">
        <v>0.3932799696922302</v>
      </c>
      <c r="AD1629" s="4">
        <v>0.1768784523010254</v>
      </c>
      <c r="AE1629" s="4">
        <v>0.003582268953323364</v>
      </c>
      <c r="AF1629" s="4">
        <v>0.1438291519880295</v>
      </c>
      <c r="AG1629" s="4">
        <v>0.008975164033472538</v>
      </c>
      <c r="AH1629" s="4">
        <v>0.6666666865348816</v>
      </c>
      <c r="AI1629" s="4">
        <v>-0.2195652425289154</v>
      </c>
      <c r="AJ1629" s="4">
        <v>2.737391471862793</v>
      </c>
      <c r="AK1629" s="4">
        <v>1</v>
      </c>
      <c r="AL1629" s="4">
        <v>0</v>
      </c>
      <c r="AM1629" s="4">
        <v>0.1599999964237213</v>
      </c>
      <c r="AN1629" s="4">
        <v>111115</v>
      </c>
      <c r="AO1629" s="4">
        <f>X1629*0.000001/(K1629*0.0001)</f>
        <v>0.8324445597330729</v>
      </c>
      <c r="AP1629" s="4">
        <f>(U1629-T1629)/(1000-U1629)*AO1629</f>
        <v>0.005558394157790231</v>
      </c>
      <c r="AQ1629" s="4">
        <f>(P1629+273.15)</f>
        <v>298.0573181152344</v>
      </c>
      <c r="AR1629" s="4">
        <f>(O1629+273.15)</f>
        <v>296.2713722229004</v>
      </c>
      <c r="AS1629" s="4">
        <f>(Y1629*AK1629+Z1629*AL1629)*AM1629</f>
        <v>320.1868287807665</v>
      </c>
      <c r="AT1629" s="4">
        <f>((AS1629+0.00000010773*(AR1629^4-AQ1629^4))-AP1629*44100)/(L1629*0.92*2*29.3+0.00000043092*AQ1629^3)</f>
        <v>0.623722482133389</v>
      </c>
      <c r="AU1629" s="4">
        <f>0.61365*EXP(17.502*J1629/(240.97+J1629))</f>
        <v>3.162150293975009</v>
      </c>
      <c r="AV1629" s="4">
        <f>AU1629*1000/AA1629</f>
        <v>31.13322213170787</v>
      </c>
      <c r="AW1629" s="4">
        <f>(AV1629-U1629)</f>
        <v>9.830668954827992</v>
      </c>
      <c r="AX1629" s="4">
        <f>IF(D1629,P1629,(O1629+P1629)/2)</f>
        <v>24.01434516906738</v>
      </c>
      <c r="AY1629" s="4">
        <f>0.61365*EXP(17.502*AX1629/(240.97+AX1629))</f>
        <v>2.997556262371049</v>
      </c>
      <c r="AZ1629" s="4">
        <f>IF(AW1629&lt;&gt;0,(1000-(AV1629+U1629)/2)/AW1629*AP1629,0)</f>
        <v>0.5505896728996006</v>
      </c>
      <c r="BA1629" s="4">
        <f>U1629*AA1629/1000</f>
        <v>2.163665376674384</v>
      </c>
      <c r="BB1629" s="4">
        <f>(AY1629-BA1629)</f>
        <v>0.8338908856966651</v>
      </c>
      <c r="BC1629" s="4">
        <f>1/(1.6/F1629+1.37/N1629)</f>
        <v>0.3539836286259502</v>
      </c>
      <c r="BD1629" s="3">
        <f>G1629*AA1629*0.001</f>
      </c>
      <c r="BE1629" s="3">
        <f>G1629/S1629</f>
      </c>
      <c r="BF1629" s="4">
        <f>(1-AP1629*AA1629/AU1629/F1629)*100</f>
        <v>73.86018513496411</v>
      </c>
      <c r="BG1629" s="3">
        <f>(S1629-E1629/(N1629/1.35))</f>
      </c>
      <c r="BH1629" s="3">
        <f>E1629*BF1629/100/BG1629</f>
      </c>
    </row>
    <row r="1630" ht="16" customHeight="1">
      <c r="A1630" s="4">
        <v>1513</v>
      </c>
      <c r="B1630" t="s" s="2">
        <v>1669</v>
      </c>
      <c r="C1630" s="4">
        <v>8736.000030376017</v>
      </c>
      <c r="D1630" s="4">
        <v>0</v>
      </c>
      <c r="E1630" s="3">
        <f>(R1630-#REF!*(1000-T1630)/(1000-U1630))*AO1630</f>
      </c>
      <c r="F1630" s="4">
        <f>IF(AZ1630&lt;&gt;0,1/(1/AZ1630-1/N1630),0)</f>
        <v>0.6842621940109759</v>
      </c>
      <c r="G1630" s="3">
        <f>((BC1630-AP1630/2)*S1630-E1630)/(BC1630+AP1630/2)</f>
      </c>
      <c r="H1630" s="4">
        <f>AP1630*1000</f>
        <v>5.555405406439029</v>
      </c>
      <c r="I1630" s="4">
        <f>(AU1630-BA1630)</f>
        <v>0.9964763157015182</v>
      </c>
      <c r="J1630" s="4">
        <f>(P1630+AT1630*D1630)</f>
        <v>24.89691543579102</v>
      </c>
      <c r="K1630" s="4">
        <v>6</v>
      </c>
      <c r="L1630" s="4">
        <f>(K1630*AI1630+AJ1630)</f>
        <v>1.420000016689301</v>
      </c>
      <c r="M1630" s="4">
        <v>1</v>
      </c>
      <c r="N1630" s="4">
        <f>L1630*(M1630+1)*(M1630+1)/(M1630*M1630+1)</f>
        <v>2.840000033378601</v>
      </c>
      <c r="O1630" s="4">
        <v>23.11719703674316</v>
      </c>
      <c r="P1630" s="4">
        <v>24.89691543579102</v>
      </c>
      <c r="Q1630" s="4">
        <v>21.8880615234375</v>
      </c>
      <c r="R1630" s="4">
        <v>1015.519348144531</v>
      </c>
      <c r="S1630" s="4">
        <v>947.533935546875</v>
      </c>
      <c r="T1630" s="4">
        <v>14.77152538299561</v>
      </c>
      <c r="U1630" s="4">
        <v>21.30303764343262</v>
      </c>
      <c r="V1630" s="4">
        <v>52.82632064819336</v>
      </c>
      <c r="W1630" s="4">
        <v>76.18879699707031</v>
      </c>
      <c r="X1630" s="4">
        <v>499.4609069824219</v>
      </c>
      <c r="Y1630" s="4">
        <v>2001.086425781250</v>
      </c>
      <c r="Z1630" s="4">
        <v>151.1657867431641</v>
      </c>
      <c r="AA1630" s="4">
        <v>101.5682373046875</v>
      </c>
      <c r="AB1630" s="4">
        <v>10.79601192474365</v>
      </c>
      <c r="AC1630" s="4">
        <v>0.3932799696922302</v>
      </c>
      <c r="AD1630" s="4">
        <v>0.1768784523010254</v>
      </c>
      <c r="AE1630" s="4">
        <v>0.003582268953323364</v>
      </c>
      <c r="AF1630" s="4">
        <v>0.1438291519880295</v>
      </c>
      <c r="AG1630" s="4">
        <v>0.008975164033472538</v>
      </c>
      <c r="AH1630" s="4">
        <v>0.6666666865348816</v>
      </c>
      <c r="AI1630" s="4">
        <v>-0.2195652425289154</v>
      </c>
      <c r="AJ1630" s="4">
        <v>2.737391471862793</v>
      </c>
      <c r="AK1630" s="4">
        <v>1</v>
      </c>
      <c r="AL1630" s="4">
        <v>0</v>
      </c>
      <c r="AM1630" s="4">
        <v>0.1599999964237213</v>
      </c>
      <c r="AN1630" s="4">
        <v>111115</v>
      </c>
      <c r="AO1630" s="4">
        <f>X1630*0.000001/(K1630*0.0001)</f>
        <v>0.832434844970703</v>
      </c>
      <c r="AP1630" s="4">
        <f>(U1630-T1630)/(1000-U1630)*AO1630</f>
        <v>0.005555405406439029</v>
      </c>
      <c r="AQ1630" s="4">
        <f>(P1630+273.15)</f>
        <v>298.046915435791</v>
      </c>
      <c r="AR1630" s="4">
        <f>(O1630+273.15)</f>
        <v>296.2671970367431</v>
      </c>
      <c r="AS1630" s="4">
        <f>(Y1630*AK1630+Z1630*AL1630)*AM1630</f>
        <v>320.1738209685573</v>
      </c>
      <c r="AT1630" s="4">
        <f>((AS1630+0.00000010773*(AR1630^4-AQ1630^4))-AP1630*44100)/(L1630*0.92*2*29.3+0.00000043092*AQ1630^3)</f>
        <v>0.6258988773163374</v>
      </c>
      <c r="AU1630" s="4">
        <f>0.61365*EXP(17.502*J1630/(240.97+J1630))</f>
        <v>3.160188298380373</v>
      </c>
      <c r="AV1630" s="4">
        <f>AU1630*1000/AA1630</f>
        <v>31.11394253008786</v>
      </c>
      <c r="AW1630" s="4">
        <f>(AV1630-U1630)</f>
        <v>9.810904886655244</v>
      </c>
      <c r="AX1630" s="4">
        <f>IF(D1630,P1630,(O1630+P1630)/2)</f>
        <v>24.00705623626709</v>
      </c>
      <c r="AY1630" s="4">
        <f>0.61365*EXP(17.502*AX1630/(240.97+AX1630))</f>
        <v>2.996244188180728</v>
      </c>
      <c r="AZ1630" s="4">
        <f>IF(AW1630&lt;&gt;0,(1000-(AV1630+U1630)/2)/AW1630*AP1630,0)</f>
        <v>0.5514075084220658</v>
      </c>
      <c r="BA1630" s="4">
        <f>U1630*AA1630/1000</f>
        <v>2.163711982678855</v>
      </c>
      <c r="BB1630" s="4">
        <f>(AY1630-BA1630)</f>
        <v>0.8325322055018729</v>
      </c>
      <c r="BC1630" s="4">
        <f>1/(1.6/F1630+1.37/N1630)</f>
        <v>0.3545245257564384</v>
      </c>
      <c r="BD1630" s="3">
        <f>G1630*AA1630*0.001</f>
      </c>
      <c r="BE1630" s="3">
        <f>G1630/S1630</f>
      </c>
      <c r="BF1630" s="4">
        <f>(1-AP1630*AA1630/AU1630/F1630)*100</f>
        <v>73.90614970933102</v>
      </c>
      <c r="BG1630" s="3">
        <f>(S1630-E1630/(N1630/1.35))</f>
      </c>
      <c r="BH1630" s="3">
        <f>E1630*BF1630/100/BG1630</f>
      </c>
    </row>
    <row r="1631" ht="16" customHeight="1">
      <c r="A1631" s="4">
        <v>1514</v>
      </c>
      <c r="B1631" t="s" s="2">
        <v>1670</v>
      </c>
      <c r="C1631" s="4">
        <v>8741.000030264258</v>
      </c>
      <c r="D1631" s="4">
        <v>0</v>
      </c>
      <c r="E1631" s="3">
        <f>(R1631-#REF!*(1000-T1631)/(1000-U1631))*AO1631</f>
      </c>
      <c r="F1631" s="4">
        <f>IF(AZ1631&lt;&gt;0,1/(1/AZ1631-1/N1631),0)</f>
        <v>0.6849774964792039</v>
      </c>
      <c r="G1631" s="3">
        <f>((BC1631-AP1631/2)*S1631-E1631)/(BC1631+AP1631/2)</f>
      </c>
      <c r="H1631" s="4">
        <f>AP1631*1000</f>
        <v>5.551103405829808</v>
      </c>
      <c r="I1631" s="4">
        <f>(AU1631-BA1631)</f>
        <v>0.9948737149499087</v>
      </c>
      <c r="J1631" s="4">
        <f>(P1631+AT1631*D1631)</f>
        <v>24.88766098022461</v>
      </c>
      <c r="K1631" s="4">
        <v>6</v>
      </c>
      <c r="L1631" s="4">
        <f>(K1631*AI1631+AJ1631)</f>
        <v>1.420000016689301</v>
      </c>
      <c r="M1631" s="4">
        <v>1</v>
      </c>
      <c r="N1631" s="4">
        <f>L1631*(M1631+1)*(M1631+1)/(M1631*M1631+1)</f>
        <v>2.840000033378601</v>
      </c>
      <c r="O1631" s="4">
        <v>23.11287498474121</v>
      </c>
      <c r="P1631" s="4">
        <v>24.88766098022461</v>
      </c>
      <c r="Q1631" s="4">
        <v>21.88764953613281</v>
      </c>
      <c r="R1631" s="4">
        <v>1010.092102050781</v>
      </c>
      <c r="S1631" s="4">
        <v>949.9574584960938</v>
      </c>
      <c r="T1631" s="4">
        <v>14.77494049072266</v>
      </c>
      <c r="U1631" s="4">
        <v>21.30169296264648</v>
      </c>
      <c r="V1631" s="4">
        <v>52.85279083251953</v>
      </c>
      <c r="W1631" s="4">
        <v>76.20436096191406</v>
      </c>
      <c r="X1631" s="4">
        <v>499.4387817382812</v>
      </c>
      <c r="Y1631" s="4">
        <v>2001.204833984375</v>
      </c>
      <c r="Z1631" s="4">
        <v>150.6916809082031</v>
      </c>
      <c r="AA1631" s="4">
        <v>101.567985534668</v>
      </c>
      <c r="AB1631" s="4">
        <v>10.79601192474365</v>
      </c>
      <c r="AC1631" s="4">
        <v>0.3932799696922302</v>
      </c>
      <c r="AD1631" s="4">
        <v>0.1768784523010254</v>
      </c>
      <c r="AE1631" s="4">
        <v>0.003582268953323364</v>
      </c>
      <c r="AF1631" s="4">
        <v>0.1438291519880295</v>
      </c>
      <c r="AG1631" s="4">
        <v>0.008975164033472538</v>
      </c>
      <c r="AH1631" s="4">
        <v>0.6666666865348816</v>
      </c>
      <c r="AI1631" s="4">
        <v>-0.2195652425289154</v>
      </c>
      <c r="AJ1631" s="4">
        <v>2.737391471862793</v>
      </c>
      <c r="AK1631" s="4">
        <v>1</v>
      </c>
      <c r="AL1631" s="4">
        <v>0</v>
      </c>
      <c r="AM1631" s="4">
        <v>0.1599999964237213</v>
      </c>
      <c r="AN1631" s="4">
        <v>111115</v>
      </c>
      <c r="AO1631" s="4">
        <f>X1631*0.000001/(K1631*0.0001)</f>
        <v>0.832397969563802</v>
      </c>
      <c r="AP1631" s="4">
        <f>(U1631-T1631)/(1000-U1631)*AO1631</f>
        <v>0.005551103405829808</v>
      </c>
      <c r="AQ1631" s="4">
        <f>(P1631+273.15)</f>
        <v>298.0376609802246</v>
      </c>
      <c r="AR1631" s="4">
        <f>(O1631+273.15)</f>
        <v>296.2628749847412</v>
      </c>
      <c r="AS1631" s="4">
        <f>(Y1631*AK1631+Z1631*AL1631)*AM1631</f>
        <v>320.1927662806338</v>
      </c>
      <c r="AT1631" s="4">
        <f>((AS1631+0.00000010773*(AR1631^4-AQ1631^4))-AP1631*44100)/(L1631*0.92*2*29.3+0.00000043092*AQ1631^3)</f>
        <v>0.6289282979683607</v>
      </c>
      <c r="AU1631" s="4">
        <f>0.61365*EXP(17.502*J1631/(240.97+J1631))</f>
        <v>3.158443757643925</v>
      </c>
      <c r="AV1631" s="4">
        <f>AU1631*1000/AA1631</f>
        <v>31.09684356756156</v>
      </c>
      <c r="AW1631" s="4">
        <f>(AV1631-U1631)</f>
        <v>9.795150604915079</v>
      </c>
      <c r="AX1631" s="4">
        <f>IF(D1631,P1631,(O1631+P1631)/2)</f>
        <v>24.00026798248291</v>
      </c>
      <c r="AY1631" s="4">
        <f>0.61365*EXP(17.502*AX1631/(240.97+AX1631))</f>
        <v>2.995022692387715</v>
      </c>
      <c r="AZ1631" s="4">
        <f>IF(AW1631&lt;&gt;0,(1000-(AV1631+U1631)/2)/AW1631*AP1631,0)</f>
        <v>0.5518719187248275</v>
      </c>
      <c r="BA1631" s="4">
        <f>U1631*AA1631/1000</f>
        <v>2.163570042694017</v>
      </c>
      <c r="BB1631" s="4">
        <f>(AY1631-BA1631)</f>
        <v>0.8314526496936985</v>
      </c>
      <c r="BC1631" s="4">
        <f>1/(1.6/F1631+1.37/N1631)</f>
        <v>0.354831696287798</v>
      </c>
      <c r="BD1631" s="3">
        <f>G1631*AA1631*0.001</f>
      </c>
      <c r="BE1631" s="3">
        <f>G1631/S1631</f>
      </c>
      <c r="BF1631" s="4">
        <f>(1-AP1631*AA1631/AU1631/F1631)*100</f>
        <v>73.93926232906904</v>
      </c>
      <c r="BG1631" s="3">
        <f>(S1631-E1631/(N1631/1.35))</f>
      </c>
      <c r="BH1631" s="3">
        <f>E1631*BF1631/100/BG1631</f>
      </c>
    </row>
    <row r="1632" ht="16" customHeight="1">
      <c r="A1632" s="4">
        <v>1515</v>
      </c>
      <c r="B1632" t="s" s="2">
        <v>1671</v>
      </c>
      <c r="C1632" s="4">
        <v>8746.500030141324</v>
      </c>
      <c r="D1632" s="4">
        <v>0</v>
      </c>
      <c r="E1632" s="3">
        <f>(R1632-#REF!*(1000-T1632)/(1000-U1632))*AO1632</f>
      </c>
      <c r="F1632" s="4">
        <f>IF(AZ1632&lt;&gt;0,1/(1/AZ1632-1/N1632),0)</f>
        <v>0.6857618474097469</v>
      </c>
      <c r="G1632" s="3">
        <f>((BC1632-AP1632/2)*S1632-E1632)/(BC1632+AP1632/2)</f>
      </c>
      <c r="H1632" s="4">
        <f>AP1632*1000</f>
        <v>5.547604225096318</v>
      </c>
      <c r="I1632" s="4">
        <f>(AU1632-BA1632)</f>
        <v>0.9933339155486554</v>
      </c>
      <c r="J1632" s="4">
        <f>(P1632+AT1632*D1632)</f>
        <v>24.87960243225098</v>
      </c>
      <c r="K1632" s="4">
        <v>6</v>
      </c>
      <c r="L1632" s="4">
        <f>(K1632*AI1632+AJ1632)</f>
        <v>1.420000016689301</v>
      </c>
      <c r="M1632" s="4">
        <v>1</v>
      </c>
      <c r="N1632" s="4">
        <f>L1632*(M1632+1)*(M1632+1)/(M1632*M1632+1)</f>
        <v>2.840000033378601</v>
      </c>
      <c r="O1632" s="4">
        <v>23.10946273803711</v>
      </c>
      <c r="P1632" s="4">
        <v>24.87960243225098</v>
      </c>
      <c r="Q1632" s="4">
        <v>21.88828659057617</v>
      </c>
      <c r="R1632" s="4">
        <v>1003.899353027344</v>
      </c>
      <c r="S1632" s="4">
        <v>947.5777587890625</v>
      </c>
      <c r="T1632" s="4">
        <v>14.77926826477051</v>
      </c>
      <c r="U1632" s="4">
        <v>21.30198669433594</v>
      </c>
      <c r="V1632" s="4">
        <v>52.87929153442383</v>
      </c>
      <c r="W1632" s="4">
        <v>76.2215576171875</v>
      </c>
      <c r="X1632" s="4">
        <v>499.4324951171875</v>
      </c>
      <c r="Y1632" s="4">
        <v>2001.211181640625</v>
      </c>
      <c r="Z1632" s="4">
        <v>149.8641357421875</v>
      </c>
      <c r="AA1632" s="4">
        <v>101.5675888061523</v>
      </c>
      <c r="AB1632" s="4">
        <v>10.79601192474365</v>
      </c>
      <c r="AC1632" s="4">
        <v>0.3932799696922302</v>
      </c>
      <c r="AD1632" s="4">
        <v>0.1768784523010254</v>
      </c>
      <c r="AE1632" s="4">
        <v>0.003582268953323364</v>
      </c>
      <c r="AF1632" s="4">
        <v>0.1438291519880295</v>
      </c>
      <c r="AG1632" s="4">
        <v>0.008975164033472538</v>
      </c>
      <c r="AH1632" s="4">
        <v>0.6666666865348816</v>
      </c>
      <c r="AI1632" s="4">
        <v>-0.2195652425289154</v>
      </c>
      <c r="AJ1632" s="4">
        <v>2.737391471862793</v>
      </c>
      <c r="AK1632" s="4">
        <v>1</v>
      </c>
      <c r="AL1632" s="4">
        <v>0</v>
      </c>
      <c r="AM1632" s="4">
        <v>0.1599999964237213</v>
      </c>
      <c r="AN1632" s="4">
        <v>111115</v>
      </c>
      <c r="AO1632" s="4">
        <f>X1632*0.000001/(K1632*0.0001)</f>
        <v>0.832387491861979</v>
      </c>
      <c r="AP1632" s="4">
        <f>(U1632-T1632)/(1000-U1632)*AO1632</f>
        <v>0.005547604225096319</v>
      </c>
      <c r="AQ1632" s="4">
        <f>(P1632+273.15)</f>
        <v>298.029602432251</v>
      </c>
      <c r="AR1632" s="4">
        <f>(O1632+273.15)</f>
        <v>296.2594627380371</v>
      </c>
      <c r="AS1632" s="4">
        <f>(Y1632*AK1632+Z1632*AL1632)*AM1632</f>
        <v>320.1937819056111</v>
      </c>
      <c r="AT1632" s="4">
        <f>((AS1632+0.00000010773*(AR1632^4-AQ1632^4))-AP1632*44100)/(L1632*0.92*2*29.3+0.00000043092*AQ1632^3)</f>
        <v>0.631311195755932</v>
      </c>
      <c r="AU1632" s="4">
        <f>0.61365*EXP(17.502*J1632/(240.97+J1632))</f>
        <v>3.156925340873096</v>
      </c>
      <c r="AV1632" s="4">
        <f>AU1632*1000/AA1632</f>
        <v>31.08201521745556</v>
      </c>
      <c r="AW1632" s="4">
        <f>(AV1632-U1632)</f>
        <v>9.780028523119622</v>
      </c>
      <c r="AX1632" s="4">
        <f>IF(D1632,P1632,(O1632+P1632)/2)</f>
        <v>23.99453258514404</v>
      </c>
      <c r="AY1632" s="4">
        <f>0.61365*EXP(17.502*AX1632/(240.97+AX1632))</f>
        <v>2.993990989648586</v>
      </c>
      <c r="AZ1632" s="4">
        <f>IF(AW1632&lt;&gt;0,(1000-(AV1632+U1632)/2)/AW1632*AP1632,0)</f>
        <v>0.5523809421576661</v>
      </c>
      <c r="BA1632" s="4">
        <f>U1632*AA1632/1000</f>
        <v>2.163591425324441</v>
      </c>
      <c r="BB1632" s="4">
        <f>(AY1632-BA1632)</f>
        <v>0.8303995643241451</v>
      </c>
      <c r="BC1632" s="4">
        <f>1/(1.6/F1632+1.37/N1632)</f>
        <v>0.3551683919272984</v>
      </c>
      <c r="BD1632" s="3">
        <f>G1632*AA1632*0.001</f>
      </c>
      <c r="BE1632" s="3">
        <f>G1632/S1632</f>
      </c>
      <c r="BF1632" s="4">
        <f>(1-AP1632*AA1632/AU1632/F1632)*100</f>
        <v>73.97306771380967</v>
      </c>
      <c r="BG1632" s="3">
        <f>(S1632-E1632/(N1632/1.35))</f>
      </c>
      <c r="BH1632" s="3">
        <f>E1632*BF1632/100/BG1632</f>
      </c>
    </row>
    <row r="1633" ht="16" customHeight="1">
      <c r="A1633" s="4">
        <v>1516</v>
      </c>
      <c r="B1633" t="s" s="2">
        <v>1672</v>
      </c>
      <c r="C1633" s="4">
        <v>8751.500030029565</v>
      </c>
      <c r="D1633" s="4">
        <v>0</v>
      </c>
      <c r="E1633" s="3">
        <f>(R1633-#REF!*(1000-T1633)/(1000-U1633))*AO1633</f>
      </c>
      <c r="F1633" s="4">
        <f>IF(AZ1633&lt;&gt;0,1/(1/AZ1633-1/N1633),0)</f>
        <v>0.6869835254267442</v>
      </c>
      <c r="G1633" s="3">
        <f>((BC1633-AP1633/2)*S1633-E1633)/(BC1633+AP1633/2)</f>
      </c>
      <c r="H1633" s="4">
        <f>AP1633*1000</f>
        <v>5.544068295451134</v>
      </c>
      <c r="I1633" s="4">
        <f>(AU1633-BA1633)</f>
        <v>0.9912845141830724</v>
      </c>
      <c r="J1633" s="4">
        <f>(P1633+AT1633*D1633)</f>
        <v>24.86862373352051</v>
      </c>
      <c r="K1633" s="4">
        <v>6</v>
      </c>
      <c r="L1633" s="4">
        <f>(K1633*AI1633+AJ1633)</f>
        <v>1.420000016689301</v>
      </c>
      <c r="M1633" s="4">
        <v>1</v>
      </c>
      <c r="N1633" s="4">
        <f>L1633*(M1633+1)*(M1633+1)/(M1633*M1633+1)</f>
        <v>2.840000033378601</v>
      </c>
      <c r="O1633" s="4">
        <v>23.10661888122559</v>
      </c>
      <c r="P1633" s="4">
        <v>24.86862373352051</v>
      </c>
      <c r="Q1633" s="4">
        <v>21.88821029663086</v>
      </c>
      <c r="R1633" s="4">
        <v>1001.162597656250</v>
      </c>
      <c r="S1633" s="4">
        <v>943.7984619140625</v>
      </c>
      <c r="T1633" s="4">
        <v>14.78317737579346</v>
      </c>
      <c r="U1633" s="4">
        <v>21.30190658569336</v>
      </c>
      <c r="V1633" s="4">
        <v>52.90251922607422</v>
      </c>
      <c r="W1633" s="4">
        <v>76.234130859375</v>
      </c>
      <c r="X1633" s="4">
        <v>499.4196472167969</v>
      </c>
      <c r="Y1633" s="4">
        <v>2000.983886718750</v>
      </c>
      <c r="Z1633" s="4">
        <v>148.7185363769531</v>
      </c>
      <c r="AA1633" s="4">
        <v>101.5671157836914</v>
      </c>
      <c r="AB1633" s="4">
        <v>10.79601192474365</v>
      </c>
      <c r="AC1633" s="4">
        <v>0.3932799696922302</v>
      </c>
      <c r="AD1633" s="4">
        <v>0.1768784523010254</v>
      </c>
      <c r="AE1633" s="4">
        <v>0.003582268953323364</v>
      </c>
      <c r="AF1633" s="4">
        <v>0.1438291519880295</v>
      </c>
      <c r="AG1633" s="4">
        <v>0.008975164033472538</v>
      </c>
      <c r="AH1633" s="4">
        <v>0.6666666865348816</v>
      </c>
      <c r="AI1633" s="4">
        <v>-0.2195652425289154</v>
      </c>
      <c r="AJ1633" s="4">
        <v>2.737391471862793</v>
      </c>
      <c r="AK1633" s="4">
        <v>1</v>
      </c>
      <c r="AL1633" s="4">
        <v>0</v>
      </c>
      <c r="AM1633" s="4">
        <v>0.1599999964237213</v>
      </c>
      <c r="AN1633" s="4">
        <v>111115</v>
      </c>
      <c r="AO1633" s="4">
        <f>X1633*0.000001/(K1633*0.0001)</f>
        <v>0.8323660786946613</v>
      </c>
      <c r="AP1633" s="4">
        <f>(U1633-T1633)/(1000-U1633)*AO1633</f>
        <v>0.005544068295451134</v>
      </c>
      <c r="AQ1633" s="4">
        <f>(P1633+273.15)</f>
        <v>298.0186237335205</v>
      </c>
      <c r="AR1633" s="4">
        <f>(O1633+273.15)</f>
        <v>296.2566188812256</v>
      </c>
      <c r="AS1633" s="4">
        <f>(Y1633*AK1633+Z1633*AL1633)*AM1633</f>
        <v>320.157414718924</v>
      </c>
      <c r="AT1633" s="4">
        <f>((AS1633+0.00000010773*(AR1633^4-AQ1633^4))-AP1633*44100)/(L1633*0.92*2*29.3+0.00000043092*AQ1633^3)</f>
        <v>0.6337409824088774</v>
      </c>
      <c r="AU1633" s="4">
        <f>0.61365*EXP(17.502*J1633/(240.97+J1633))</f>
        <v>3.154857726785568</v>
      </c>
      <c r="AV1633" s="4">
        <f>AU1633*1000/AA1633</f>
        <v>31.06180285265266</v>
      </c>
      <c r="AW1633" s="4">
        <f>(AV1633-U1633)</f>
        <v>9.759896266959299</v>
      </c>
      <c r="AX1633" s="4">
        <f>IF(D1633,P1633,(O1633+P1633)/2)</f>
        <v>23.98762130737305</v>
      </c>
      <c r="AY1633" s="4">
        <f>0.61365*EXP(17.502*AX1633/(240.97+AX1633))</f>
        <v>2.992748178387232</v>
      </c>
      <c r="AZ1633" s="4">
        <f>IF(AW1633&lt;&gt;0,(1000-(AV1633+U1633)/2)/AW1633*AP1633,0)</f>
        <v>0.5531733286001916</v>
      </c>
      <c r="BA1633" s="4">
        <f>U1633*AA1633/1000</f>
        <v>2.163573212602496</v>
      </c>
      <c r="BB1633" s="4">
        <f>(AY1633-BA1633)</f>
        <v>0.8291749657847363</v>
      </c>
      <c r="BC1633" s="4">
        <f>1/(1.6/F1633+1.37/N1633)</f>
        <v>0.3556925547130087</v>
      </c>
      <c r="BD1633" s="3">
        <f>G1633*AA1633*0.001</f>
      </c>
      <c r="BE1633" s="3">
        <f>G1633/S1633</f>
      </c>
      <c r="BF1633" s="4">
        <f>(1-AP1633*AA1633/AU1633/F1633)*100</f>
        <v>74.019016310111</v>
      </c>
      <c r="BG1633" s="3">
        <f>(S1633-E1633/(N1633/1.35))</f>
      </c>
      <c r="BH1633" s="3">
        <f>E1633*BF1633/100/BG1633</f>
      </c>
    </row>
    <row r="1634" ht="16" customHeight="1">
      <c r="A1634" s="4">
        <v>1517</v>
      </c>
      <c r="B1634" t="s" s="2">
        <v>1673</v>
      </c>
      <c r="C1634" s="4">
        <v>8756.500029917806</v>
      </c>
      <c r="D1634" s="4">
        <v>0</v>
      </c>
      <c r="E1634" s="3">
        <f>(R1634-#REF!*(1000-T1634)/(1000-U1634))*AO1634</f>
      </c>
      <c r="F1634" s="4">
        <f>IF(AZ1634&lt;&gt;0,1/(1/AZ1634-1/N1634),0)</f>
        <v>0.6880993718604272</v>
      </c>
      <c r="G1634" s="3">
        <f>((BC1634-AP1634/2)*S1634-E1634)/(BC1634+AP1634/2)</f>
      </c>
      <c r="H1634" s="4">
        <f>AP1634*1000</f>
        <v>5.542433247715172</v>
      </c>
      <c r="I1634" s="4">
        <f>(AU1634-BA1634)</f>
        <v>0.9897050053299874</v>
      </c>
      <c r="J1634" s="4">
        <f>(P1634+AT1634*D1634)</f>
        <v>24.86107444763184</v>
      </c>
      <c r="K1634" s="4">
        <v>6</v>
      </c>
      <c r="L1634" s="4">
        <f>(K1634*AI1634+AJ1634)</f>
        <v>1.420000016689301</v>
      </c>
      <c r="M1634" s="4">
        <v>1</v>
      </c>
      <c r="N1634" s="4">
        <f>L1634*(M1634+1)*(M1634+1)/(M1634*M1634+1)</f>
        <v>2.840000033378601</v>
      </c>
      <c r="O1634" s="4">
        <v>23.10395622253418</v>
      </c>
      <c r="P1634" s="4">
        <v>24.86107444763184</v>
      </c>
      <c r="Q1634" s="4">
        <v>21.88798332214355</v>
      </c>
      <c r="R1634" s="4">
        <v>1000.996520996094</v>
      </c>
      <c r="S1634" s="4">
        <v>941.43359375</v>
      </c>
      <c r="T1634" s="4">
        <v>14.78668403625488</v>
      </c>
      <c r="U1634" s="4">
        <v>21.3034553527832</v>
      </c>
      <c r="V1634" s="4">
        <v>52.92379379272461</v>
      </c>
      <c r="W1634" s="4">
        <v>76.25114440917969</v>
      </c>
      <c r="X1634" s="4">
        <v>499.4215698242188</v>
      </c>
      <c r="Y1634" s="4">
        <v>2000.760009765625</v>
      </c>
      <c r="Z1634" s="4">
        <v>147.4835662841797</v>
      </c>
      <c r="AA1634" s="4">
        <v>101.5671691894531</v>
      </c>
      <c r="AB1634" s="4">
        <v>10.79601192474365</v>
      </c>
      <c r="AC1634" s="4">
        <v>0.3932799696922302</v>
      </c>
      <c r="AD1634" s="4">
        <v>0.1768784523010254</v>
      </c>
      <c r="AE1634" s="4">
        <v>0.003582268953323364</v>
      </c>
      <c r="AF1634" s="4">
        <v>0.1438291519880295</v>
      </c>
      <c r="AG1634" s="4">
        <v>0.008975164033472538</v>
      </c>
      <c r="AH1634" s="4">
        <v>0.6666666865348816</v>
      </c>
      <c r="AI1634" s="4">
        <v>-0.2195652425289154</v>
      </c>
      <c r="AJ1634" s="4">
        <v>2.737391471862793</v>
      </c>
      <c r="AK1634" s="4">
        <v>1</v>
      </c>
      <c r="AL1634" s="4">
        <v>0</v>
      </c>
      <c r="AM1634" s="4">
        <v>0.1599999964237213</v>
      </c>
      <c r="AN1634" s="4">
        <v>111115</v>
      </c>
      <c r="AO1634" s="4">
        <f>X1634*0.000001/(K1634*0.0001)</f>
        <v>0.8323692830403645</v>
      </c>
      <c r="AP1634" s="4">
        <f>(U1634-T1634)/(1000-U1634)*AO1634</f>
        <v>0.005542433247715172</v>
      </c>
      <c r="AQ1634" s="4">
        <f>(P1634+273.15)</f>
        <v>298.0110744476318</v>
      </c>
      <c r="AR1634" s="4">
        <f>(O1634+273.15)</f>
        <v>296.2539562225342</v>
      </c>
      <c r="AS1634" s="4">
        <f>(Y1634*AK1634+Z1634*AL1634)*AM1634</f>
        <v>320.1215944072246</v>
      </c>
      <c r="AT1634" s="4">
        <f>((AS1634+0.00000010773*(AR1634^4-AQ1634^4))-AP1634*44100)/(L1634*0.92*2*29.3+0.00000043092*AQ1634^3)</f>
        <v>0.6347994550670925</v>
      </c>
      <c r="AU1634" s="4">
        <f>0.61365*EXP(17.502*J1634/(240.97+J1634))</f>
        <v>3.15343665946608</v>
      </c>
      <c r="AV1634" s="4">
        <f>AU1634*1000/AA1634</f>
        <v>31.04779511560451</v>
      </c>
      <c r="AW1634" s="4">
        <f>(AV1634-U1634)</f>
        <v>9.744339762821308</v>
      </c>
      <c r="AX1634" s="4">
        <f>IF(D1634,P1634,(O1634+P1634)/2)</f>
        <v>23.98251533508301</v>
      </c>
      <c r="AY1634" s="4">
        <f>0.61365*EXP(17.502*AX1634/(240.97+AX1634))</f>
        <v>2.991830293510062</v>
      </c>
      <c r="AZ1634" s="4">
        <f>IF(AW1634&lt;&gt;0,(1000-(AV1634+U1634)/2)/AW1634*AP1634,0)</f>
        <v>0.5538965926383842</v>
      </c>
      <c r="BA1634" s="4">
        <f>U1634*AA1634/1000</f>
        <v>2.163731654136092</v>
      </c>
      <c r="BB1634" s="4">
        <f>(AY1634-BA1634)</f>
        <v>0.82809863937397</v>
      </c>
      <c r="BC1634" s="4">
        <f>1/(1.6/F1634+1.37/N1634)</f>
        <v>0.3561710308648784</v>
      </c>
      <c r="BD1634" s="3">
        <f>G1634*AA1634*0.001</f>
      </c>
      <c r="BE1634" s="3">
        <f>G1634/S1634</f>
      </c>
      <c r="BF1634" s="4">
        <f>(1-AP1634*AA1634/AU1634/F1634)*100</f>
        <v>74.05709854295634</v>
      </c>
      <c r="BG1634" s="3">
        <f>(S1634-E1634/(N1634/1.35))</f>
      </c>
      <c r="BH1634" s="3">
        <f>E1634*BF1634/100/BG1634</f>
      </c>
    </row>
    <row r="1635" ht="16" customHeight="1">
      <c r="A1635" s="4">
        <v>1518</v>
      </c>
      <c r="B1635" t="s" s="2">
        <v>1674</v>
      </c>
      <c r="C1635" s="4">
        <v>8762.000029794872</v>
      </c>
      <c r="D1635" s="4">
        <v>0</v>
      </c>
      <c r="E1635" s="3">
        <f>(R1635-#REF!*(1000-T1635)/(1000-U1635))*AO1635</f>
      </c>
      <c r="F1635" s="4">
        <f>IF(AZ1635&lt;&gt;0,1/(1/AZ1635-1/N1635),0)</f>
        <v>0.6896920294164667</v>
      </c>
      <c r="G1635" s="3">
        <f>((BC1635-AP1635/2)*S1635-E1635)/(BC1635+AP1635/2)</f>
      </c>
      <c r="H1635" s="4">
        <f>AP1635*1000</f>
        <v>5.539771254016803</v>
      </c>
      <c r="I1635" s="4">
        <f>(AU1635-BA1635)</f>
        <v>0.9874013892250795</v>
      </c>
      <c r="J1635" s="4">
        <f>(P1635+AT1635*D1635)</f>
        <v>24.8486385345459</v>
      </c>
      <c r="K1635" s="4">
        <v>6</v>
      </c>
      <c r="L1635" s="4">
        <f>(K1635*AI1635+AJ1635)</f>
        <v>1.420000016689301</v>
      </c>
      <c r="M1635" s="4">
        <v>1</v>
      </c>
      <c r="N1635" s="4">
        <f>L1635*(M1635+1)*(M1635+1)/(M1635*M1635+1)</f>
        <v>2.840000033378601</v>
      </c>
      <c r="O1635" s="4">
        <v>23.10052871704102</v>
      </c>
      <c r="P1635" s="4">
        <v>24.8486385345459</v>
      </c>
      <c r="Q1635" s="4">
        <v>21.88730812072754</v>
      </c>
      <c r="R1635" s="4">
        <v>1000.869689941406</v>
      </c>
      <c r="S1635" s="4">
        <v>940.2139282226562</v>
      </c>
      <c r="T1635" s="4">
        <v>14.78936195373535</v>
      </c>
      <c r="U1635" s="4">
        <v>21.30312728881836</v>
      </c>
      <c r="V1635" s="4">
        <v>52.94448852539062</v>
      </c>
      <c r="W1635" s="4">
        <v>76.26590728759766</v>
      </c>
      <c r="X1635" s="4">
        <v>499.4122314453125</v>
      </c>
      <c r="Y1635" s="4">
        <v>2000.740600585938</v>
      </c>
      <c r="Z1635" s="4">
        <v>146.1321105957031</v>
      </c>
      <c r="AA1635" s="4">
        <v>101.5670394897461</v>
      </c>
      <c r="AB1635" s="4">
        <v>10.79601192474365</v>
      </c>
      <c r="AC1635" s="4">
        <v>0.3932799696922302</v>
      </c>
      <c r="AD1635" s="4">
        <v>0.1768784523010254</v>
      </c>
      <c r="AE1635" s="4">
        <v>0.003582268953323364</v>
      </c>
      <c r="AF1635" s="4">
        <v>0.1438291519880295</v>
      </c>
      <c r="AG1635" s="4">
        <v>0.008975164033472538</v>
      </c>
      <c r="AH1635" s="4">
        <v>0.6666666865348816</v>
      </c>
      <c r="AI1635" s="4">
        <v>-0.2195652425289154</v>
      </c>
      <c r="AJ1635" s="4">
        <v>2.737391471862793</v>
      </c>
      <c r="AK1635" s="4">
        <v>1</v>
      </c>
      <c r="AL1635" s="4">
        <v>0</v>
      </c>
      <c r="AM1635" s="4">
        <v>0.1599999964237213</v>
      </c>
      <c r="AN1635" s="4">
        <v>111115</v>
      </c>
      <c r="AO1635" s="4">
        <f>X1635*0.000001/(K1635*0.0001)</f>
        <v>0.8323537190755206</v>
      </c>
      <c r="AP1635" s="4">
        <f>(U1635-T1635)/(1000-U1635)*AO1635</f>
        <v>0.005539771254016803</v>
      </c>
      <c r="AQ1635" s="4">
        <f>(P1635+273.15)</f>
        <v>297.9986385345459</v>
      </c>
      <c r="AR1635" s="4">
        <f>(O1635+273.15)</f>
        <v>296.250528717041</v>
      </c>
      <c r="AS1635" s="4">
        <f>(Y1635*AK1635+Z1635*AL1635)*AM1635</f>
        <v>320.118488938544</v>
      </c>
      <c r="AT1635" s="4">
        <f>((AS1635+0.00000010773*(AR1635^4-AQ1635^4))-AP1635*44100)/(L1635*0.92*2*29.3+0.00000043092*AQ1635^3)</f>
        <v>0.6372848806019735</v>
      </c>
      <c r="AU1635" s="4">
        <f>0.61365*EXP(17.502*J1635/(240.97+J1635))</f>
        <v>3.151096959823581</v>
      </c>
      <c r="AV1635" s="4">
        <f>AU1635*1000/AA1635</f>
        <v>31.02479875020584</v>
      </c>
      <c r="AW1635" s="4">
        <f>(AV1635-U1635)</f>
        <v>9.721671461387476</v>
      </c>
      <c r="AX1635" s="4">
        <f>IF(D1635,P1635,(O1635+P1635)/2)</f>
        <v>23.97458362579346</v>
      </c>
      <c r="AY1635" s="4">
        <f>0.61365*EXP(17.502*AX1635/(240.97+AX1635))</f>
        <v>2.990404922786789</v>
      </c>
      <c r="AZ1635" s="4">
        <f>IF(AW1635&lt;&gt;0,(1000-(AV1635+U1635)/2)/AW1635*AP1635,0)</f>
        <v>0.5549281216936128</v>
      </c>
      <c r="BA1635" s="4">
        <f>U1635*AA1635/1000</f>
        <v>2.163695570598502</v>
      </c>
      <c r="BB1635" s="4">
        <f>(AY1635-BA1635)</f>
        <v>0.8267093521882867</v>
      </c>
      <c r="BC1635" s="4">
        <f>1/(1.6/F1635+1.37/N1635)</f>
        <v>0.3568535024553564</v>
      </c>
      <c r="BD1635" s="3">
        <f>G1635*AA1635*0.001</f>
      </c>
      <c r="BE1635" s="3">
        <f>G1635/S1635</f>
      </c>
      <c r="BF1635" s="4">
        <f>(1-AP1635*AA1635/AU1635/F1635)*100</f>
        <v>74.11026218470008</v>
      </c>
      <c r="BG1635" s="3">
        <f>(S1635-E1635/(N1635/1.35))</f>
      </c>
      <c r="BH1635" s="3">
        <f>E1635*BF1635/100/BG1635</f>
      </c>
    </row>
    <row r="1636" ht="16" customHeight="1">
      <c r="A1636" s="4">
        <v>1519</v>
      </c>
      <c r="B1636" t="s" s="2">
        <v>1675</v>
      </c>
      <c r="C1636" s="4">
        <v>8767.000029683113</v>
      </c>
      <c r="D1636" s="4">
        <v>0</v>
      </c>
      <c r="E1636" s="3">
        <f>(R1636-#REF!*(1000-T1636)/(1000-U1636))*AO1636</f>
      </c>
      <c r="F1636" s="4">
        <f>IF(AZ1636&lt;&gt;0,1/(1/AZ1636-1/N1636),0)</f>
        <v>0.6896354968920059</v>
      </c>
      <c r="G1636" s="3">
        <f>((BC1636-AP1636/2)*S1636-E1636)/(BC1636+AP1636/2)</f>
      </c>
      <c r="H1636" s="4">
        <f>AP1636*1000</f>
        <v>5.536579901969864</v>
      </c>
      <c r="I1636" s="4">
        <f>(AU1636-BA1636)</f>
        <v>0.9869007473167111</v>
      </c>
      <c r="J1636" s="4">
        <f>(P1636+AT1636*D1636)</f>
        <v>24.84517288208008</v>
      </c>
      <c r="K1636" s="4">
        <v>6</v>
      </c>
      <c r="L1636" s="4">
        <f>(K1636*AI1636+AJ1636)</f>
        <v>1.420000016689301</v>
      </c>
      <c r="M1636" s="4">
        <v>1</v>
      </c>
      <c r="N1636" s="4">
        <f>L1636*(M1636+1)*(M1636+1)/(M1636*M1636+1)</f>
        <v>2.840000033378601</v>
      </c>
      <c r="O1636" s="4">
        <v>23.09715461730957</v>
      </c>
      <c r="P1636" s="4">
        <v>24.84517288208008</v>
      </c>
      <c r="Q1636" s="4">
        <v>21.88738250732422</v>
      </c>
      <c r="R1636" s="4">
        <v>1000.750610351562</v>
      </c>
      <c r="S1636" s="4">
        <v>939.7244873046875</v>
      </c>
      <c r="T1636" s="4">
        <v>14.79164791107178</v>
      </c>
      <c r="U1636" s="4">
        <v>21.30165863037109</v>
      </c>
      <c r="V1636" s="4">
        <v>52.96384811401367</v>
      </c>
      <c r="W1636" s="4">
        <v>76.27743530273438</v>
      </c>
      <c r="X1636" s="4">
        <v>499.4131469726562</v>
      </c>
      <c r="Y1636" s="4">
        <v>2000.882934570312</v>
      </c>
      <c r="Z1636" s="4">
        <v>144.7417297363281</v>
      </c>
      <c r="AA1636" s="4">
        <v>101.5669479370117</v>
      </c>
      <c r="AB1636" s="4">
        <v>10.79601192474365</v>
      </c>
      <c r="AC1636" s="4">
        <v>0.3932799696922302</v>
      </c>
      <c r="AD1636" s="4">
        <v>0.1768784523010254</v>
      </c>
      <c r="AE1636" s="4">
        <v>0.003582268953323364</v>
      </c>
      <c r="AF1636" s="4">
        <v>0.1438291519880295</v>
      </c>
      <c r="AG1636" s="4">
        <v>0.008975164033472538</v>
      </c>
      <c r="AH1636" s="4">
        <v>0.6666666865348816</v>
      </c>
      <c r="AI1636" s="4">
        <v>-0.2195652425289154</v>
      </c>
      <c r="AJ1636" s="4">
        <v>2.737391471862793</v>
      </c>
      <c r="AK1636" s="4">
        <v>1</v>
      </c>
      <c r="AL1636" s="4">
        <v>0</v>
      </c>
      <c r="AM1636" s="4">
        <v>0.1599999964237213</v>
      </c>
      <c r="AN1636" s="4">
        <v>111115</v>
      </c>
      <c r="AO1636" s="4">
        <f>X1636*0.000001/(K1636*0.0001)</f>
        <v>0.832355244954427</v>
      </c>
      <c r="AP1636" s="4">
        <f>(U1636-T1636)/(1000-U1636)*AO1636</f>
        <v>0.005536579901969864</v>
      </c>
      <c r="AQ1636" s="4">
        <f>(P1636+273.15)</f>
        <v>297.9951728820801</v>
      </c>
      <c r="AR1636" s="4">
        <f>(O1636+273.15)</f>
        <v>296.2471546173095</v>
      </c>
      <c r="AS1636" s="4">
        <f>(Y1636*AK1636+Z1636*AL1636)*AM1636</f>
        <v>320.141262375535</v>
      </c>
      <c r="AT1636" s="4">
        <f>((AS1636+0.00000010773*(AR1636^4-AQ1636^4))-AP1636*44100)/(L1636*0.92*2*29.3+0.00000043092*AQ1636^3)</f>
        <v>0.6391662606250011</v>
      </c>
      <c r="AU1636" s="4">
        <f>0.61365*EXP(17.502*J1636/(240.97+J1636))</f>
        <v>3.150445200399608</v>
      </c>
      <c r="AV1636" s="4">
        <f>AU1636*1000/AA1636</f>
        <v>31.01840967352297</v>
      </c>
      <c r="AW1636" s="4">
        <f>(AV1636-U1636)</f>
        <v>9.716751043151881</v>
      </c>
      <c r="AX1636" s="4">
        <f>IF(D1636,P1636,(O1636+P1636)/2)</f>
        <v>23.97116374969482</v>
      </c>
      <c r="AY1636" s="4">
        <f>0.61365*EXP(17.502*AX1636/(240.97+AX1636))</f>
        <v>2.98979053591705</v>
      </c>
      <c r="AZ1636" s="4">
        <f>IF(AW1636&lt;&gt;0,(1000-(AV1636+U1636)/2)/AW1636*AP1636,0)</f>
        <v>0.5548915227636003</v>
      </c>
      <c r="BA1636" s="4">
        <f>U1636*AA1636/1000</f>
        <v>2.163544453082897</v>
      </c>
      <c r="BB1636" s="4">
        <f>(AY1636-BA1636)</f>
        <v>0.8262460828341531</v>
      </c>
      <c r="BC1636" s="4">
        <f>1/(1.6/F1636+1.37/N1636)</f>
        <v>0.3568292869239887</v>
      </c>
      <c r="BD1636" s="3">
        <f>G1636*AA1636*0.001</f>
      </c>
      <c r="BE1636" s="3">
        <f>G1636/S1636</f>
      </c>
      <c r="BF1636" s="4">
        <f>(1-AP1636*AA1636/AU1636/F1636)*100</f>
        <v>74.11772561864058</v>
      </c>
      <c r="BG1636" s="3">
        <f>(S1636-E1636/(N1636/1.35))</f>
      </c>
      <c r="BH1636" s="3">
        <f>E1636*BF1636/100/BG1636</f>
      </c>
    </row>
    <row r="1637" ht="16" customHeight="1">
      <c r="A1637" s="4">
        <v>1520</v>
      </c>
      <c r="B1637" t="s" s="2">
        <v>1676</v>
      </c>
      <c r="C1637" s="4">
        <v>8772.000029571354</v>
      </c>
      <c r="D1637" s="4">
        <v>0</v>
      </c>
      <c r="E1637" s="3">
        <f>(R1637-#REF!*(1000-T1637)/(1000-U1637))*AO1637</f>
      </c>
      <c r="F1637" s="4">
        <f>IF(AZ1637&lt;&gt;0,1/(1/AZ1637-1/N1637),0)</f>
        <v>0.6888601756853261</v>
      </c>
      <c r="G1637" s="3">
        <f>((BC1637-AP1637/2)*S1637-E1637)/(BC1637+AP1637/2)</f>
      </c>
      <c r="H1637" s="4">
        <f>AP1637*1000</f>
        <v>5.532526719544522</v>
      </c>
      <c r="I1637" s="4">
        <f>(AU1637-BA1637)</f>
        <v>0.987072403543126</v>
      </c>
      <c r="J1637" s="4">
        <f>(P1637+AT1637*D1637)</f>
        <v>24.8449878692627</v>
      </c>
      <c r="K1637" s="4">
        <v>6</v>
      </c>
      <c r="L1637" s="4">
        <f>(K1637*AI1637+AJ1637)</f>
        <v>1.420000016689301</v>
      </c>
      <c r="M1637" s="4">
        <v>1</v>
      </c>
      <c r="N1637" s="4">
        <f>L1637*(M1637+1)*(M1637+1)/(M1637*M1637+1)</f>
        <v>2.840000033378601</v>
      </c>
      <c r="O1637" s="4">
        <v>23.09345436096191</v>
      </c>
      <c r="P1637" s="4">
        <v>24.8449878692627</v>
      </c>
      <c r="Q1637" s="4">
        <v>21.89045333862305</v>
      </c>
      <c r="R1637" s="4">
        <v>1000.712829589844</v>
      </c>
      <c r="S1637" s="4">
        <v>939.5499877929688</v>
      </c>
      <c r="T1637" s="4">
        <v>14.79437637329102</v>
      </c>
      <c r="U1637" s="4">
        <v>21.29962921142578</v>
      </c>
      <c r="V1637" s="4">
        <v>52.98460006713867</v>
      </c>
      <c r="W1637" s="4">
        <v>76.28650665283203</v>
      </c>
      <c r="X1637" s="4">
        <v>499.413574218750</v>
      </c>
      <c r="Y1637" s="4">
        <v>2001.074707031250</v>
      </c>
      <c r="Z1637" s="4">
        <v>143.2635803222656</v>
      </c>
      <c r="AA1637" s="4">
        <v>101.5669326782227</v>
      </c>
      <c r="AB1637" s="4">
        <v>10.79601192474365</v>
      </c>
      <c r="AC1637" s="4">
        <v>0.3932799696922302</v>
      </c>
      <c r="AD1637" s="4">
        <v>0.1768784523010254</v>
      </c>
      <c r="AE1637" s="4">
        <v>0.003582268953323364</v>
      </c>
      <c r="AF1637" s="4">
        <v>0.1438291519880295</v>
      </c>
      <c r="AG1637" s="4">
        <v>0.008975164033472538</v>
      </c>
      <c r="AH1637" s="4">
        <v>0.6666666865348816</v>
      </c>
      <c r="AI1637" s="4">
        <v>-0.2195652425289154</v>
      </c>
      <c r="AJ1637" s="4">
        <v>2.737391471862793</v>
      </c>
      <c r="AK1637" s="4">
        <v>1</v>
      </c>
      <c r="AL1637" s="4">
        <v>0</v>
      </c>
      <c r="AM1637" s="4">
        <v>0.1599999964237213</v>
      </c>
      <c r="AN1637" s="4">
        <v>111115</v>
      </c>
      <c r="AO1637" s="4">
        <f>X1637*0.000001/(K1637*0.0001)</f>
        <v>0.83235595703125</v>
      </c>
      <c r="AP1637" s="4">
        <f>(U1637-T1637)/(1000-U1637)*AO1637</f>
        <v>0.005532526719544522</v>
      </c>
      <c r="AQ1637" s="4">
        <f>(P1637+273.15)</f>
        <v>297.9949878692627</v>
      </c>
      <c r="AR1637" s="4">
        <f>(O1637+273.15)</f>
        <v>296.2434543609619</v>
      </c>
      <c r="AS1637" s="4">
        <f>(Y1637*AK1637+Z1637*AL1637)*AM1637</f>
        <v>320.1719459685992</v>
      </c>
      <c r="AT1637" s="4">
        <f>((AS1637+0.00000010773*(AR1637^4-AQ1637^4))-AP1637*44100)/(L1637*0.92*2*29.3+0.00000043092*AQ1637^3)</f>
        <v>0.6411000968335416</v>
      </c>
      <c r="AU1637" s="4">
        <f>0.61365*EXP(17.502*J1637/(240.97+J1637))</f>
        <v>3.150410409731113</v>
      </c>
      <c r="AV1637" s="4">
        <f>AU1637*1000/AA1637</f>
        <v>31.01807179421304</v>
      </c>
      <c r="AW1637" s="4">
        <f>(AV1637-U1637)</f>
        <v>9.718442582787258</v>
      </c>
      <c r="AX1637" s="4">
        <f>IF(D1637,P1637,(O1637+P1637)/2)</f>
        <v>23.9692211151123</v>
      </c>
      <c r="AY1637" s="4">
        <f>0.61365*EXP(17.502*AX1637/(240.97+AX1637))</f>
        <v>2.989441587288616</v>
      </c>
      <c r="AZ1637" s="4">
        <f>IF(AW1637&lt;&gt;0,(1000-(AV1637+U1637)/2)/AW1637*AP1637,0)</f>
        <v>0.5543894645966903</v>
      </c>
      <c r="BA1637" s="4">
        <f>U1637*AA1637/1000</f>
        <v>2.163338006187987</v>
      </c>
      <c r="BB1637" s="4">
        <f>(AY1637-BA1637)</f>
        <v>0.8261035811006288</v>
      </c>
      <c r="BC1637" s="4">
        <f>1/(1.6/F1637+1.37/N1637)</f>
        <v>0.3564971115232171</v>
      </c>
      <c r="BD1637" s="3">
        <f>G1637*AA1637*0.001</f>
      </c>
      <c r="BE1637" s="3">
        <f>G1637/S1637</f>
      </c>
      <c r="BF1637" s="4">
        <f>(1-AP1637*AA1637/AU1637/F1637)*100</f>
        <v>74.10728178027715</v>
      </c>
      <c r="BG1637" s="3">
        <f>(S1637-E1637/(N1637/1.35))</f>
      </c>
      <c r="BH1637" s="3">
        <f>E1637*BF1637/100/BG1637</f>
      </c>
    </row>
    <row r="1638" ht="16" customHeight="1">
      <c r="A1638" s="4">
        <v>1521</v>
      </c>
      <c r="B1638" t="s" s="2">
        <v>1677</v>
      </c>
      <c r="C1638" s="4">
        <v>8777.500029448420</v>
      </c>
      <c r="D1638" s="4">
        <v>0</v>
      </c>
      <c r="E1638" s="3">
        <f>(R1638-#REF!*(1000-T1638)/(1000-U1638))*AO1638</f>
      </c>
      <c r="F1638" s="4">
        <f>IF(AZ1638&lt;&gt;0,1/(1/AZ1638-1/N1638),0)</f>
        <v>0.6873535231258566</v>
      </c>
      <c r="G1638" s="3">
        <f>((BC1638-AP1638/2)*S1638-E1638)/(BC1638+AP1638/2)</f>
      </c>
      <c r="H1638" s="4">
        <f>AP1638*1000</f>
        <v>5.531657976248796</v>
      </c>
      <c r="I1638" s="4">
        <f>(AU1638-BA1638)</f>
        <v>0.9886470878765308</v>
      </c>
      <c r="J1638" s="4">
        <f>(P1638+AT1638*D1638)</f>
        <v>24.85482788085938</v>
      </c>
      <c r="K1638" s="4">
        <v>6</v>
      </c>
      <c r="L1638" s="4">
        <f>(K1638*AI1638+AJ1638)</f>
        <v>1.420000016689301</v>
      </c>
      <c r="M1638" s="4">
        <v>1</v>
      </c>
      <c r="N1638" s="4">
        <f>L1638*(M1638+1)*(M1638+1)/(M1638*M1638+1)</f>
        <v>2.840000033378601</v>
      </c>
      <c r="O1638" s="4">
        <v>23.09378814697266</v>
      </c>
      <c r="P1638" s="4">
        <v>24.85482788085938</v>
      </c>
      <c r="Q1638" s="4">
        <v>21.93026542663574</v>
      </c>
      <c r="R1638" s="4">
        <v>1000.488830566406</v>
      </c>
      <c r="S1638" s="4">
        <v>939.3673706054688</v>
      </c>
      <c r="T1638" s="4">
        <v>14.79821681976318</v>
      </c>
      <c r="U1638" s="4">
        <v>21.3023624420166</v>
      </c>
      <c r="V1638" s="4">
        <v>53.00012969970703</v>
      </c>
      <c r="W1638" s="4">
        <v>76.296875</v>
      </c>
      <c r="X1638" s="4">
        <v>499.4187622070312</v>
      </c>
      <c r="Y1638" s="4">
        <v>2001.222167968750</v>
      </c>
      <c r="Z1638" s="4">
        <v>141.5647735595703</v>
      </c>
      <c r="AA1638" s="4">
        <v>101.5668640136719</v>
      </c>
      <c r="AB1638" s="4">
        <v>10.79601192474365</v>
      </c>
      <c r="AC1638" s="4">
        <v>0.3932799696922302</v>
      </c>
      <c r="AD1638" s="4">
        <v>0.1768784523010254</v>
      </c>
      <c r="AE1638" s="4">
        <v>0.003582268953323364</v>
      </c>
      <c r="AF1638" s="4">
        <v>0.1438291519880295</v>
      </c>
      <c r="AG1638" s="4">
        <v>0.008975164033472538</v>
      </c>
      <c r="AH1638" s="4">
        <v>0.6666666865348816</v>
      </c>
      <c r="AI1638" s="4">
        <v>-0.2195652425289154</v>
      </c>
      <c r="AJ1638" s="4">
        <v>2.737391471862793</v>
      </c>
      <c r="AK1638" s="4">
        <v>1</v>
      </c>
      <c r="AL1638" s="4">
        <v>0</v>
      </c>
      <c r="AM1638" s="4">
        <v>0.1599999964237213</v>
      </c>
      <c r="AN1638" s="4">
        <v>111115</v>
      </c>
      <c r="AO1638" s="4">
        <f>X1638*0.000001/(K1638*0.0001)</f>
        <v>0.8323646036783854</v>
      </c>
      <c r="AP1638" s="4">
        <f>(U1638-T1638)/(1000-U1638)*AO1638</f>
        <v>0.005531657976248796</v>
      </c>
      <c r="AQ1638" s="4">
        <f>(P1638+273.15)</f>
        <v>298.0048278808594</v>
      </c>
      <c r="AR1638" s="4">
        <f>(O1638+273.15)</f>
        <v>296.2437881469726</v>
      </c>
      <c r="AS1638" s="4">
        <f>(Y1638*AK1638+Z1638*AL1638)*AM1638</f>
        <v>320.1955397180718</v>
      </c>
      <c r="AT1638" s="4">
        <f>((AS1638+0.00000010773*(AR1638^4-AQ1638^4))-AP1638*44100)/(L1638*0.92*2*29.3+0.00000043092*AQ1638^3)</f>
        <v>0.6405624417632185</v>
      </c>
      <c r="AU1638" s="4">
        <f>0.61365*EXP(17.502*J1638/(240.97+J1638))</f>
        <v>3.152261237194782</v>
      </c>
      <c r="AV1638" s="4">
        <f>AU1638*1000/AA1638</f>
        <v>31.03631551300489</v>
      </c>
      <c r="AW1638" s="4">
        <f>(AV1638-U1638)</f>
        <v>9.733953070988285</v>
      </c>
      <c r="AX1638" s="4">
        <f>IF(D1638,P1638,(O1638+P1638)/2)</f>
        <v>23.97430801391602</v>
      </c>
      <c r="AY1638" s="4">
        <f>0.61365*EXP(17.502*AX1638/(240.97+AX1638))</f>
        <v>2.990355404529655</v>
      </c>
      <c r="AZ1638" s="4">
        <f>IF(AW1638&lt;&gt;0,(1000-(AV1638+U1638)/2)/AW1638*AP1638,0)</f>
        <v>0.5534132026603001</v>
      </c>
      <c r="BA1638" s="4">
        <f>U1638*AA1638/1000</f>
        <v>2.163614149318251</v>
      </c>
      <c r="BB1638" s="4">
        <f>(AY1638-BA1638)</f>
        <v>0.8267412552114033</v>
      </c>
      <c r="BC1638" s="4">
        <f>1/(1.6/F1638+1.37/N1638)</f>
        <v>0.3558512396772903</v>
      </c>
      <c r="BD1638" s="3">
        <f>G1638*AA1638*0.001</f>
      </c>
      <c r="BE1638" s="3">
        <f>G1638/S1638</f>
      </c>
      <c r="BF1638" s="4">
        <f>(1-AP1638*AA1638/AU1638/F1638)*100</f>
        <v>74.06985182754168</v>
      </c>
      <c r="BG1638" s="3">
        <f>(S1638-E1638/(N1638/1.35))</f>
      </c>
      <c r="BH1638" s="3">
        <f>E1638*BF1638/100/BG1638</f>
      </c>
    </row>
    <row r="1639" ht="16" customHeight="1">
      <c r="A1639" s="4">
        <v>1522</v>
      </c>
      <c r="B1639" t="s" s="2">
        <v>1678</v>
      </c>
      <c r="C1639" s="4">
        <v>8782.500029336661</v>
      </c>
      <c r="D1639" s="4">
        <v>0</v>
      </c>
      <c r="E1639" s="3">
        <f>(R1639-#REF!*(1000-T1639)/(1000-U1639))*AO1639</f>
      </c>
      <c r="F1639" s="4">
        <f>IF(AZ1639&lt;&gt;0,1/(1/AZ1639-1/N1639),0)</f>
        <v>0.6877298946017159</v>
      </c>
      <c r="G1639" s="3">
        <f>((BC1639-AP1639/2)*S1639-E1639)/(BC1639+AP1639/2)</f>
      </c>
      <c r="H1639" s="4">
        <f>AP1639*1000</f>
        <v>5.533506167972129</v>
      </c>
      <c r="I1639" s="4">
        <f>(AU1639-BA1639)</f>
        <v>0.9885333363596525</v>
      </c>
      <c r="J1639" s="4">
        <f>(P1639+AT1639*D1639)</f>
        <v>24.85715675354004</v>
      </c>
      <c r="K1639" s="4">
        <v>6</v>
      </c>
      <c r="L1639" s="4">
        <f>(K1639*AI1639+AJ1639)</f>
        <v>1.420000016689301</v>
      </c>
      <c r="M1639" s="4">
        <v>1</v>
      </c>
      <c r="N1639" s="4">
        <f>L1639*(M1639+1)*(M1639+1)/(M1639*M1639+1)</f>
        <v>2.840000033378601</v>
      </c>
      <c r="O1639" s="4">
        <v>23.10640525817871</v>
      </c>
      <c r="P1639" s="4">
        <v>24.85715675354004</v>
      </c>
      <c r="Q1639" s="4">
        <v>21.99654197692871</v>
      </c>
      <c r="R1639" s="4">
        <v>1000.142822265625</v>
      </c>
      <c r="S1639" s="4">
        <v>939.104003906250</v>
      </c>
      <c r="T1639" s="4">
        <v>14.80184650421143</v>
      </c>
      <c r="U1639" s="4">
        <v>21.3078670501709</v>
      </c>
      <c r="V1639" s="4">
        <v>52.97881698608398</v>
      </c>
      <c r="W1639" s="4">
        <v>76.26482391357422</v>
      </c>
      <c r="X1639" s="4">
        <v>499.4388427734375</v>
      </c>
      <c r="Y1639" s="4">
        <v>2001.123291015625</v>
      </c>
      <c r="Z1639" s="4">
        <v>139.9069213867188</v>
      </c>
      <c r="AA1639" s="4">
        <v>101.5665283203125</v>
      </c>
      <c r="AB1639" s="4">
        <v>10.79601192474365</v>
      </c>
      <c r="AC1639" s="4">
        <v>0.3932799696922302</v>
      </c>
      <c r="AD1639" s="4">
        <v>0.1768784523010254</v>
      </c>
      <c r="AE1639" s="4">
        <v>0.003582268953323364</v>
      </c>
      <c r="AF1639" s="4">
        <v>0.1438291519880295</v>
      </c>
      <c r="AG1639" s="4">
        <v>0.008975164033472538</v>
      </c>
      <c r="AH1639" s="4">
        <v>0.6666666865348816</v>
      </c>
      <c r="AI1639" s="4">
        <v>-0.2195652425289154</v>
      </c>
      <c r="AJ1639" s="4">
        <v>2.737391471862793</v>
      </c>
      <c r="AK1639" s="4">
        <v>1</v>
      </c>
      <c r="AL1639" s="4">
        <v>0</v>
      </c>
      <c r="AM1639" s="4">
        <v>0.1599999964237213</v>
      </c>
      <c r="AN1639" s="4">
        <v>111115</v>
      </c>
      <c r="AO1639" s="4">
        <f>X1639*0.000001/(K1639*0.0001)</f>
        <v>0.8323980712890624</v>
      </c>
      <c r="AP1639" s="4">
        <f>(U1639-T1639)/(1000-U1639)*AO1639</f>
        <v>0.005533506167972129</v>
      </c>
      <c r="AQ1639" s="4">
        <f>(P1639+273.15)</f>
        <v>298.007156753540</v>
      </c>
      <c r="AR1639" s="4">
        <f>(O1639+273.15)</f>
        <v>296.2564052581787</v>
      </c>
      <c r="AS1639" s="4">
        <f>(Y1639*AK1639+Z1639*AL1639)*AM1639</f>
        <v>320.1797194059254</v>
      </c>
      <c r="AT1639" s="4">
        <f>((AS1639+0.00000010773*(AR1639^4-AQ1639^4))-AP1639*44100)/(L1639*0.92*2*29.3+0.00000043092*AQ1639^3)</f>
        <v>0.6407591870143868</v>
      </c>
      <c r="AU1639" s="4">
        <f>0.61365*EXP(17.502*J1639/(240.97+J1639))</f>
        <v>3.152699418556288</v>
      </c>
      <c r="AV1639" s="4">
        <f>AU1639*1000/AA1639</f>
        <v>31.04073232289238</v>
      </c>
      <c r="AW1639" s="4">
        <f>(AV1639-U1639)</f>
        <v>9.732865272721479</v>
      </c>
      <c r="AX1639" s="4">
        <f>IF(D1639,P1639,(O1639+P1639)/2)</f>
        <v>23.98178100585938</v>
      </c>
      <c r="AY1639" s="4">
        <f>0.61365*EXP(17.502*AX1639/(240.97+AX1639))</f>
        <v>2.991698305660097</v>
      </c>
      <c r="AZ1639" s="4">
        <f>IF(AW1639&lt;&gt;0,(1000-(AV1639+U1639)/2)/AW1639*AP1639,0)</f>
        <v>0.5536571572933722</v>
      </c>
      <c r="BA1639" s="4">
        <f>U1639*AA1639/1000</f>
        <v>2.164166082196636</v>
      </c>
      <c r="BB1639" s="4">
        <f>(AY1639-BA1639)</f>
        <v>0.8275322234634608</v>
      </c>
      <c r="BC1639" s="4">
        <f>1/(1.6/F1639+1.37/N1639)</f>
        <v>0.356012628147516</v>
      </c>
      <c r="BD1639" s="3">
        <f>G1639*AA1639*0.001</f>
      </c>
      <c r="BE1639" s="3">
        <f>G1639/S1639</f>
      </c>
      <c r="BF1639" s="4">
        <f>(1-AP1639*AA1639/AU1639/F1639)*100</f>
        <v>74.07907253566384</v>
      </c>
      <c r="BG1639" s="3">
        <f>(S1639-E1639/(N1639/1.35))</f>
      </c>
      <c r="BH1639" s="3">
        <f>E1639*BF1639/100/BG1639</f>
      </c>
    </row>
    <row r="1640" ht="16" customHeight="1">
      <c r="A1640" s="4">
        <v>1523</v>
      </c>
      <c r="B1640" t="s" s="2">
        <v>1679</v>
      </c>
      <c r="C1640" s="4">
        <v>8787.500029224902</v>
      </c>
      <c r="D1640" s="4">
        <v>0</v>
      </c>
      <c r="E1640" s="3">
        <f>(R1640-#REF!*(1000-T1640)/(1000-U1640))*AO1640</f>
      </c>
      <c r="F1640" s="4">
        <f>IF(AZ1640&lt;&gt;0,1/(1/AZ1640-1/N1640),0)</f>
        <v>0.6898881713215437</v>
      </c>
      <c r="G1640" s="3">
        <f>((BC1640-AP1640/2)*S1640-E1640)/(BC1640+AP1640/2)</f>
      </c>
      <c r="H1640" s="4">
        <f>AP1640*1000</f>
        <v>5.5350344742588</v>
      </c>
      <c r="I1640" s="4">
        <f>(AU1640-BA1640)</f>
        <v>0.9863139972261306</v>
      </c>
      <c r="J1640" s="4">
        <f>(P1640+AT1640*D1640)</f>
        <v>24.84810638427734</v>
      </c>
      <c r="K1640" s="4">
        <v>6</v>
      </c>
      <c r="L1640" s="4">
        <f>(K1640*AI1640+AJ1640)</f>
        <v>1.420000016689301</v>
      </c>
      <c r="M1640" s="4">
        <v>1</v>
      </c>
      <c r="N1640" s="4">
        <f>L1640*(M1640+1)*(M1640+1)/(M1640*M1640+1)</f>
        <v>2.840000033378601</v>
      </c>
      <c r="O1640" s="4">
        <v>23.12881851196289</v>
      </c>
      <c r="P1640" s="4">
        <v>24.84810638427734</v>
      </c>
      <c r="Q1640" s="4">
        <v>22.05922698974609</v>
      </c>
      <c r="R1640" s="4">
        <v>999.824951171875</v>
      </c>
      <c r="S1640" s="4">
        <v>938.7264404296875</v>
      </c>
      <c r="T1640" s="4">
        <v>14.80530071258545</v>
      </c>
      <c r="U1640" s="4">
        <v>21.3131217956543</v>
      </c>
      <c r="V1640" s="4">
        <v>52.92605590820312</v>
      </c>
      <c r="W1640" s="4">
        <v>76.19026184082031</v>
      </c>
      <c r="X1640" s="4">
        <v>499.4358825683594</v>
      </c>
      <c r="Y1640" s="4">
        <v>2000.99609375</v>
      </c>
      <c r="Z1640" s="4">
        <v>138.1727142333984</v>
      </c>
      <c r="AA1640" s="4">
        <v>101.5657348632812</v>
      </c>
      <c r="AB1640" s="4">
        <v>10.79601192474365</v>
      </c>
      <c r="AC1640" s="4">
        <v>0.3932799696922302</v>
      </c>
      <c r="AD1640" s="4">
        <v>0.1768784523010254</v>
      </c>
      <c r="AE1640" s="4">
        <v>0.003582268953323364</v>
      </c>
      <c r="AF1640" s="4">
        <v>0.1438291519880295</v>
      </c>
      <c r="AG1640" s="4">
        <v>0.008975164033472538</v>
      </c>
      <c r="AH1640" s="4">
        <v>0.6666666865348816</v>
      </c>
      <c r="AI1640" s="4">
        <v>-0.2195652425289154</v>
      </c>
      <c r="AJ1640" s="4">
        <v>2.737391471862793</v>
      </c>
      <c r="AK1640" s="4">
        <v>1</v>
      </c>
      <c r="AL1640" s="4">
        <v>0</v>
      </c>
      <c r="AM1640" s="4">
        <v>0.1599999964237213</v>
      </c>
      <c r="AN1640" s="4">
        <v>111115</v>
      </c>
      <c r="AO1640" s="4">
        <f>X1640*0.000001/(K1640*0.0001)</f>
        <v>0.8323931376139322</v>
      </c>
      <c r="AP1640" s="4">
        <f>(U1640-T1640)/(1000-U1640)*AO1640</f>
        <v>0.0055350344742588</v>
      </c>
      <c r="AQ1640" s="4">
        <f>(P1640+273.15)</f>
        <v>297.9981063842773</v>
      </c>
      <c r="AR1640" s="4">
        <f>(O1640+273.15)</f>
        <v>296.2788185119629</v>
      </c>
      <c r="AS1640" s="4">
        <f>(Y1640*AK1640+Z1640*AL1640)*AM1640</f>
        <v>320.1593678438803</v>
      </c>
      <c r="AT1640" s="4">
        <f>((AS1640+0.00000010773*(AR1640^4-AQ1640^4))-AP1640*44100)/(L1640*0.92*2*29.3+0.00000043092*AQ1640^3)</f>
        <v>0.6437979870122207</v>
      </c>
      <c r="AU1640" s="4">
        <f>0.61365*EXP(17.502*J1640/(240.97+J1640))</f>
        <v>3.150996874632376</v>
      </c>
      <c r="AV1640" s="4">
        <f>AU1640*1000/AA1640</f>
        <v>31.02421184540206</v>
      </c>
      <c r="AW1640" s="4">
        <f>(AV1640-U1640)</f>
        <v>9.711090049747767</v>
      </c>
      <c r="AX1640" s="4">
        <f>IF(D1640,P1640,(O1640+P1640)/2)</f>
        <v>23.98846244812012</v>
      </c>
      <c r="AY1640" s="4">
        <f>0.61365*EXP(17.502*AX1640/(240.97+AX1640))</f>
        <v>2.992899411282288</v>
      </c>
      <c r="AZ1640" s="4">
        <f>IF(AW1640&lt;&gt;0,(1000-(AV1640+U1640)/2)/AW1640*AP1640,0)</f>
        <v>0.5550550940882056</v>
      </c>
      <c r="BA1640" s="4">
        <f>U1640*AA1640/1000</f>
        <v>2.164682877406245</v>
      </c>
      <c r="BB1640" s="4">
        <f>(AY1640-BA1640)</f>
        <v>0.8282165338760428</v>
      </c>
      <c r="BC1640" s="4">
        <f>1/(1.6/F1640+1.37/N1640)</f>
        <v>0.3569375139331639</v>
      </c>
      <c r="BD1640" s="3">
        <f>G1640*AA1640*0.001</f>
      </c>
      <c r="BE1640" s="3">
        <f>G1640/S1640</f>
      </c>
      <c r="BF1640" s="4">
        <f>(1-AP1640*AA1640/AU1640/F1640)*100</f>
        <v>74.13926439257048</v>
      </c>
      <c r="BG1640" s="3">
        <f>(S1640-E1640/(N1640/1.35))</f>
      </c>
      <c r="BH1640" s="3">
        <f>E1640*BF1640/100/BG1640</f>
      </c>
    </row>
    <row r="1641" ht="16" customHeight="1">
      <c r="A1641" s="4">
        <v>1523</v>
      </c>
      <c r="B1641" t="s" s="2">
        <v>1679</v>
      </c>
      <c r="C1641" s="4">
        <v>8787.500029224902</v>
      </c>
      <c r="D1641" s="4">
        <v>0</v>
      </c>
      <c r="E1641" s="3">
        <f>(R1641-#REF!*(1000-T1641)/(1000-U1641))*AO1641</f>
      </c>
      <c r="F1641" s="4">
        <f>IF(AZ1641&lt;&gt;0,1/(1/AZ1641-1/N1641),0)</f>
        <v>0.6898881713215437</v>
      </c>
      <c r="G1641" s="3">
        <f>((BC1641-AP1641/2)*S1641-E1641)/(BC1641+AP1641/2)</f>
      </c>
      <c r="H1641" s="4">
        <f>AP1641*1000</f>
        <v>5.5350344742588</v>
      </c>
      <c r="I1641" s="4">
        <f>(AU1641-BA1641)</f>
        <v>0.9863139972261306</v>
      </c>
      <c r="J1641" s="4">
        <f>(P1641+AT1641*D1641)</f>
        <v>24.84810638427734</v>
      </c>
      <c r="K1641" s="4">
        <v>6</v>
      </c>
      <c r="L1641" s="4">
        <f>(K1641*AI1641+AJ1641)</f>
        <v>1.420000016689301</v>
      </c>
      <c r="M1641" s="4">
        <v>1</v>
      </c>
      <c r="N1641" s="4">
        <f>L1641*(M1641+1)*(M1641+1)/(M1641*M1641+1)</f>
        <v>2.840000033378601</v>
      </c>
      <c r="O1641" s="4">
        <v>23.12881851196289</v>
      </c>
      <c r="P1641" s="4">
        <v>24.84810638427734</v>
      </c>
      <c r="Q1641" s="4">
        <v>22.05922698974609</v>
      </c>
      <c r="R1641" s="4">
        <v>999.824951171875</v>
      </c>
      <c r="S1641" s="4">
        <v>938.7264404296875</v>
      </c>
      <c r="T1641" s="4">
        <v>14.80530071258545</v>
      </c>
      <c r="U1641" s="4">
        <v>21.3131217956543</v>
      </c>
      <c r="V1641" s="4">
        <v>52.92605590820312</v>
      </c>
      <c r="W1641" s="4">
        <v>76.19026184082031</v>
      </c>
      <c r="X1641" s="4">
        <v>499.4358825683594</v>
      </c>
      <c r="Y1641" s="4">
        <v>2000.99609375</v>
      </c>
      <c r="Z1641" s="4">
        <v>138.1727142333984</v>
      </c>
      <c r="AA1641" s="4">
        <v>101.5657348632812</v>
      </c>
      <c r="AB1641" s="4">
        <v>10.79601192474365</v>
      </c>
      <c r="AC1641" s="4">
        <v>0.3932799696922302</v>
      </c>
      <c r="AD1641" s="4">
        <v>0.1768784523010254</v>
      </c>
      <c r="AE1641" s="4">
        <v>0.003582268953323364</v>
      </c>
      <c r="AF1641" s="4">
        <v>0.1438291519880295</v>
      </c>
      <c r="AG1641" s="4">
        <v>0.008975164033472538</v>
      </c>
      <c r="AH1641" s="4">
        <v>0.6666666865348816</v>
      </c>
      <c r="AI1641" s="4">
        <v>-0.2195652425289154</v>
      </c>
      <c r="AJ1641" s="4">
        <v>2.737391471862793</v>
      </c>
      <c r="AK1641" s="4">
        <v>1</v>
      </c>
      <c r="AL1641" s="4">
        <v>0</v>
      </c>
      <c r="AM1641" s="4">
        <v>0.1599999964237213</v>
      </c>
      <c r="AN1641" s="4">
        <v>111115</v>
      </c>
      <c r="AO1641" s="4">
        <f>X1641*0.000001/(K1641*0.0001)</f>
        <v>0.8323931376139322</v>
      </c>
      <c r="AP1641" s="4">
        <f>(U1641-T1641)/(1000-U1641)*AO1641</f>
        <v>0.0055350344742588</v>
      </c>
      <c r="AQ1641" s="4">
        <f>(P1641+273.15)</f>
        <v>297.9981063842773</v>
      </c>
      <c r="AR1641" s="4">
        <f>(O1641+273.15)</f>
        <v>296.2788185119629</v>
      </c>
      <c r="AS1641" s="4">
        <f>(Y1641*AK1641+Z1641*AL1641)*AM1641</f>
        <v>320.1593678438803</v>
      </c>
      <c r="AT1641" s="4">
        <f>((AS1641+0.00000010773*(AR1641^4-AQ1641^4))-AP1641*44100)/(L1641*0.92*2*29.3+0.00000043092*AQ1641^3)</f>
        <v>0.6437979870122207</v>
      </c>
      <c r="AU1641" s="4">
        <f>0.61365*EXP(17.502*J1641/(240.97+J1641))</f>
        <v>3.150996874632376</v>
      </c>
      <c r="AV1641" s="4">
        <f>AU1641*1000/AA1641</f>
        <v>31.02421184540206</v>
      </c>
      <c r="AW1641" s="4">
        <f>(AV1641-U1641)</f>
        <v>9.711090049747767</v>
      </c>
      <c r="AX1641" s="4">
        <f>IF(D1641,P1641,(O1641+P1641)/2)</f>
        <v>23.98846244812012</v>
      </c>
      <c r="AY1641" s="4">
        <f>0.61365*EXP(17.502*AX1641/(240.97+AX1641))</f>
        <v>2.992899411282288</v>
      </c>
      <c r="AZ1641" s="4">
        <f>IF(AW1641&lt;&gt;0,(1000-(AV1641+U1641)/2)/AW1641*AP1641,0)</f>
        <v>0.5550550940882056</v>
      </c>
      <c r="BA1641" s="4">
        <f>U1641*AA1641/1000</f>
        <v>2.164682877406245</v>
      </c>
      <c r="BB1641" s="4">
        <f>(AY1641-BA1641)</f>
        <v>0.8282165338760428</v>
      </c>
      <c r="BC1641" s="4">
        <f>1/(1.6/F1641+1.37/N1641)</f>
        <v>0.3569375139331639</v>
      </c>
      <c r="BD1641" s="3">
        <f>G1641*AA1641*0.001</f>
      </c>
      <c r="BE1641" s="3">
        <f>G1641/S1641</f>
      </c>
      <c r="BF1641" s="4">
        <f>(1-AP1641*AA1641/AU1641/F1641)*100</f>
        <v>74.13926439257048</v>
      </c>
      <c r="BG1641" s="3">
        <f>(S1641-E1641/(N1641/1.35))</f>
      </c>
      <c r="BH1641" s="3">
        <f>E1641*BF1641/100/BG1641</f>
      </c>
    </row>
    <row r="1642" ht="16" customHeight="1">
      <c r="A1642" s="4">
        <v>1524</v>
      </c>
      <c r="B1642" t="s" s="2">
        <v>1681</v>
      </c>
      <c r="C1642" s="4">
        <v>8810.000032566488</v>
      </c>
      <c r="D1642" s="4">
        <v>0</v>
      </c>
      <c r="E1642" s="3">
        <f>(R1642-#REF!*(1000-T1642)/(1000-U1642))*AO1642</f>
      </c>
      <c r="F1642" s="4">
        <f>IF(AZ1642&lt;&gt;0,1/(1/AZ1642-1/N1642),0)</f>
        <v>0.6776401528785531</v>
      </c>
      <c r="G1642" s="3">
        <f>((BC1642-AP1642/2)*S1642-E1642)/(BC1642+AP1642/2)</f>
      </c>
      <c r="H1642" s="4">
        <f>AP1642*1000</f>
        <v>5.45305359122495</v>
      </c>
      <c r="I1642" s="4">
        <f>(AU1642-BA1642)</f>
        <v>0.9858336160985974</v>
      </c>
      <c r="J1642" s="4">
        <f>(P1642+AT1642*D1642)</f>
        <v>24.8464241027832</v>
      </c>
      <c r="K1642" s="4">
        <v>6</v>
      </c>
      <c r="L1642" s="4">
        <f>(K1642*AI1642+AJ1642)</f>
        <v>1.420000016689301</v>
      </c>
      <c r="M1642" s="4">
        <v>1</v>
      </c>
      <c r="N1642" s="4">
        <f>L1642*(M1642+1)*(M1642+1)/(M1642*M1642+1)</f>
        <v>2.840000033378601</v>
      </c>
      <c r="O1642" s="4">
        <v>23.13962554931641</v>
      </c>
      <c r="P1642" s="4">
        <v>24.8464241027832</v>
      </c>
      <c r="Q1642" s="4">
        <v>22.07540130615234</v>
      </c>
      <c r="R1642" s="4">
        <v>999.0386962890625</v>
      </c>
      <c r="S1642" s="4">
        <v>938.6474609375</v>
      </c>
      <c r="T1642" s="4">
        <v>14.90335845947266</v>
      </c>
      <c r="U1642" s="4">
        <v>21.3148021697998</v>
      </c>
      <c r="V1642" s="4">
        <v>53.67291641235352</v>
      </c>
      <c r="W1642" s="4">
        <v>76.15501403808594</v>
      </c>
      <c r="X1642" s="4">
        <v>499.4341125488281</v>
      </c>
      <c r="Y1642" s="4">
        <v>2000.980590820312</v>
      </c>
      <c r="Z1642" s="4">
        <v>137.4606170654297</v>
      </c>
      <c r="AA1642" s="4">
        <v>101.5654220581055</v>
      </c>
      <c r="AB1642" s="4">
        <v>12.11826515197754</v>
      </c>
      <c r="AC1642" s="4">
        <v>0.4029203653335571</v>
      </c>
      <c r="AD1642" s="4">
        <v>0.1267587393522263</v>
      </c>
      <c r="AE1642" s="4">
        <v>0.003558640368282795</v>
      </c>
      <c r="AF1642" s="4">
        <v>0.1050645262002945</v>
      </c>
      <c r="AG1642" s="4">
        <v>0.003854610258713365</v>
      </c>
      <c r="AH1642" s="4">
        <v>1</v>
      </c>
      <c r="AI1642" s="4">
        <v>-0.2195652425289154</v>
      </c>
      <c r="AJ1642" s="4">
        <v>2.737391471862793</v>
      </c>
      <c r="AK1642" s="4">
        <v>1</v>
      </c>
      <c r="AL1642" s="4">
        <v>0</v>
      </c>
      <c r="AM1642" s="4">
        <v>0.1599999964237213</v>
      </c>
      <c r="AN1642" s="4">
        <v>111115</v>
      </c>
      <c r="AO1642" s="4">
        <f>X1642*0.000001/(K1642*0.0001)</f>
        <v>0.8323901875813801</v>
      </c>
      <c r="AP1642" s="4">
        <f>(U1642-T1642)/(1000-U1642)*AO1642</f>
        <v>0.00545305359122495</v>
      </c>
      <c r="AQ1642" s="4">
        <f>(P1642+273.15)</f>
        <v>297.9964241027832</v>
      </c>
      <c r="AR1642" s="4">
        <f>(O1642+273.15)</f>
        <v>296.2896255493164</v>
      </c>
      <c r="AS1642" s="4">
        <f>(Y1642*AK1642+Z1642*AL1642)*AM1642</f>
        <v>320.1568873751858</v>
      </c>
      <c r="AT1642" s="4">
        <f>((AS1642+0.00000010773*(AR1642^4-AQ1642^4))-AP1642*44100)/(L1642*0.92*2*29.3+0.00000043092*AQ1642^3)</f>
        <v>0.6864694257782834</v>
      </c>
      <c r="AU1642" s="4">
        <f>0.61365*EXP(17.502*J1642/(240.97+J1642))</f>
        <v>3.150680494559337</v>
      </c>
      <c r="AV1642" s="4">
        <f>AU1642*1000/AA1642</f>
        <v>31.02119235773801</v>
      </c>
      <c r="AW1642" s="4">
        <f>(AV1642-U1642)</f>
        <v>9.706390187938208</v>
      </c>
      <c r="AX1642" s="4">
        <f>IF(D1642,P1642,(O1642+P1642)/2)</f>
        <v>23.9930248260498</v>
      </c>
      <c r="AY1642" s="4">
        <f>0.61365*EXP(17.502*AX1642/(240.97+AX1642))</f>
        <v>2.993719820412676</v>
      </c>
      <c r="AZ1642" s="4">
        <f>IF(AW1642&lt;&gt;0,(1000-(AV1642+U1642)/2)/AW1642*AP1642,0)</f>
        <v>0.5470991786802046</v>
      </c>
      <c r="BA1642" s="4">
        <f>U1642*AA1642/1000</f>
        <v>2.16484687846074</v>
      </c>
      <c r="BB1642" s="4">
        <f>(AY1642-BA1642)</f>
        <v>0.8288729419519365</v>
      </c>
      <c r="BC1642" s="4">
        <f>1/(1.6/F1642+1.37/N1642)</f>
        <v>0.35167561581509</v>
      </c>
      <c r="BD1642" s="3">
        <f>G1642*AA1642*0.001</f>
      </c>
      <c r="BE1642" s="3">
        <f>G1642/S1642</f>
      </c>
      <c r="BF1642" s="4">
        <f>(1-AP1642*AA1642/AU1642/F1642)*100</f>
        <v>74.05927275206501</v>
      </c>
      <c r="BG1642" s="3">
        <f>(S1642-E1642/(N1642/1.35))</f>
      </c>
      <c r="BH1642" s="3">
        <f>E1642*BF1642/100/BG1642</f>
      </c>
    </row>
    <row r="1643" ht="16" customHeight="1">
      <c r="A1643" s="4">
        <v>1525</v>
      </c>
      <c r="B1643" t="s" s="2">
        <v>1682</v>
      </c>
      <c r="C1643" s="4">
        <v>8815.000032454729</v>
      </c>
      <c r="D1643" s="4">
        <v>0</v>
      </c>
      <c r="E1643" s="3">
        <f>(R1643-#REF!*(1000-T1643)/(1000-U1643))*AO1643</f>
      </c>
      <c r="F1643" s="4">
        <f>IF(AZ1643&lt;&gt;0,1/(1/AZ1643-1/N1643),0)</f>
        <v>0.6503440603011111</v>
      </c>
      <c r="G1643" s="3">
        <f>((BC1643-AP1643/2)*S1643-E1643)/(BC1643+AP1643/2)</f>
      </c>
      <c r="H1643" s="4">
        <f>AP1643*1000</f>
        <v>5.266668294206153</v>
      </c>
      <c r="I1643" s="4">
        <f>(AU1643-BA1643)</f>
        <v>0.9843901304452278</v>
      </c>
      <c r="J1643" s="4">
        <f>(P1643+AT1643*D1643)</f>
        <v>24.84432601928711</v>
      </c>
      <c r="K1643" s="4">
        <v>6</v>
      </c>
      <c r="L1643" s="4">
        <f>(K1643*AI1643+AJ1643)</f>
        <v>1.420000016689301</v>
      </c>
      <c r="M1643" s="4">
        <v>1</v>
      </c>
      <c r="N1643" s="4">
        <f>L1643*(M1643+1)*(M1643+1)/(M1643*M1643+1)</f>
        <v>2.840000033378601</v>
      </c>
      <c r="O1643" s="4">
        <v>23.19105339050293</v>
      </c>
      <c r="P1643" s="4">
        <v>24.84432601928711</v>
      </c>
      <c r="Q1643" s="4">
        <v>22.13155174255371</v>
      </c>
      <c r="R1643" s="4">
        <v>997.5316772460938</v>
      </c>
      <c r="S1643" s="4">
        <v>938.8922729492188</v>
      </c>
      <c r="T1643" s="4">
        <v>15.13295650482178</v>
      </c>
      <c r="U1643" s="4">
        <v>21.3253173828125</v>
      </c>
      <c r="V1643" s="4">
        <v>54.35225677490234</v>
      </c>
      <c r="W1643" s="4">
        <v>75.96647644042969</v>
      </c>
      <c r="X1643" s="4">
        <v>499.4238891601562</v>
      </c>
      <c r="Y1643" s="4">
        <v>2001.102661132812</v>
      </c>
      <c r="Z1643" s="4">
        <v>134.0547485351562</v>
      </c>
      <c r="AA1643" s="4">
        <v>101.5645294189453</v>
      </c>
      <c r="AB1643" s="4">
        <v>12.11826515197754</v>
      </c>
      <c r="AC1643" s="4">
        <v>0.4029203653335571</v>
      </c>
      <c r="AD1643" s="4">
        <v>0.1267587393522263</v>
      </c>
      <c r="AE1643" s="4">
        <v>0.003558640368282795</v>
      </c>
      <c r="AF1643" s="4">
        <v>0.1050645262002945</v>
      </c>
      <c r="AG1643" s="4">
        <v>0.003854610258713365</v>
      </c>
      <c r="AH1643" s="4">
        <v>0.6666666865348816</v>
      </c>
      <c r="AI1643" s="4">
        <v>-0.2195652425289154</v>
      </c>
      <c r="AJ1643" s="4">
        <v>2.737391471862793</v>
      </c>
      <c r="AK1643" s="4">
        <v>1</v>
      </c>
      <c r="AL1643" s="4">
        <v>0</v>
      </c>
      <c r="AM1643" s="4">
        <v>0.1599999964237213</v>
      </c>
      <c r="AN1643" s="4">
        <v>111115</v>
      </c>
      <c r="AO1643" s="4">
        <f>X1643*0.000001/(K1643*0.0001)</f>
        <v>0.8323731486002603</v>
      </c>
      <c r="AP1643" s="4">
        <f>(U1643-T1643)/(1000-U1643)*AO1643</f>
        <v>0.005266668294206153</v>
      </c>
      <c r="AQ1643" s="4">
        <f>(P1643+273.15)</f>
        <v>297.9943260192871</v>
      </c>
      <c r="AR1643" s="4">
        <f>(O1643+273.15)</f>
        <v>296.3410533905029</v>
      </c>
      <c r="AS1643" s="4">
        <f>(Y1643*AK1643+Z1643*AL1643)*AM1643</f>
        <v>320.1764186247492</v>
      </c>
      <c r="AT1643" s="4">
        <f>((AS1643+0.00000010773*(AR1643^4-AQ1643^4))-AP1643*44100)/(L1643*0.92*2*29.3+0.00000043092*AQ1643^3)</f>
        <v>0.7869694589943336</v>
      </c>
      <c r="AU1643" s="4">
        <f>0.61365*EXP(17.502*J1643/(240.97+J1643))</f>
        <v>3.150285955140234</v>
      </c>
      <c r="AV1643" s="4">
        <f>AU1643*1000/AA1643</f>
        <v>31.01758038129202</v>
      </c>
      <c r="AW1643" s="4">
        <f>(AV1643-U1643)</f>
        <v>9.692262998479517</v>
      </c>
      <c r="AX1643" s="4">
        <f>IF(D1643,P1643,(O1643+P1643)/2)</f>
        <v>24.01768970489502</v>
      </c>
      <c r="AY1643" s="4">
        <f>0.61365*EXP(17.502*AX1643/(240.97+AX1643))</f>
        <v>2.998158477357046</v>
      </c>
      <c r="AZ1643" s="4">
        <f>IF(AW1643&lt;&gt;0,(1000-(AV1643+U1643)/2)/AW1643*AP1643,0)</f>
        <v>0.5291676417540673</v>
      </c>
      <c r="BA1643" s="4">
        <f>U1643*AA1643/1000</f>
        <v>2.165895824695006</v>
      </c>
      <c r="BB1643" s="4">
        <f>(AY1643-BA1643)</f>
        <v>0.83226265266204</v>
      </c>
      <c r="BC1643" s="4">
        <f>1/(1.6/F1643+1.37/N1643)</f>
        <v>0.3398319901957911</v>
      </c>
      <c r="BD1643" s="3">
        <f>G1643*AA1643*0.001</f>
      </c>
      <c r="BE1643" s="3">
        <f>G1643/S1643</f>
      </c>
      <c r="BF1643" s="4">
        <f>(1-AP1643*AA1643/AU1643/F1643)*100</f>
        <v>73.89132260903719</v>
      </c>
      <c r="BG1643" s="3">
        <f>(S1643-E1643/(N1643/1.35))</f>
      </c>
      <c r="BH1643" s="3">
        <f>E1643*BF1643/100/BG1643</f>
      </c>
    </row>
    <row r="1644" ht="16" customHeight="1">
      <c r="A1644" s="4">
        <v>1526</v>
      </c>
      <c r="B1644" t="s" s="2">
        <v>1683</v>
      </c>
      <c r="C1644" s="4">
        <v>8820.000032342970</v>
      </c>
      <c r="D1644" s="4">
        <v>0</v>
      </c>
      <c r="E1644" s="3">
        <f>(R1644-#REF!*(1000-T1644)/(1000-U1644))*AO1644</f>
      </c>
      <c r="F1644" s="4">
        <f>IF(AZ1644&lt;&gt;0,1/(1/AZ1644-1/N1644),0)</f>
        <v>0.6510540441564754</v>
      </c>
      <c r="G1644" s="3">
        <f>((BC1644-AP1644/2)*S1644-E1644)/(BC1644+AP1644/2)</f>
      </c>
      <c r="H1644" s="4">
        <f>AP1644*1000</f>
        <v>5.266043958032898</v>
      </c>
      <c r="I1644" s="4">
        <f>(AU1644-BA1644)</f>
        <v>0.9833925480566443</v>
      </c>
      <c r="J1644" s="4">
        <f>(P1644+AT1644*D1644)</f>
        <v>24.84374809265137</v>
      </c>
      <c r="K1644" s="4">
        <v>6</v>
      </c>
      <c r="L1644" s="4">
        <f>(K1644*AI1644+AJ1644)</f>
        <v>1.420000016689301</v>
      </c>
      <c r="M1644" s="4">
        <v>1</v>
      </c>
      <c r="N1644" s="4">
        <f>L1644*(M1644+1)*(M1644+1)/(M1644*M1644+1)</f>
        <v>2.840000033378601</v>
      </c>
      <c r="O1644" s="4">
        <v>23.23151969909668</v>
      </c>
      <c r="P1644" s="4">
        <v>24.84374809265137</v>
      </c>
      <c r="Q1644" s="4">
        <v>22.16677474975586</v>
      </c>
      <c r="R1644" s="4">
        <v>997.560546875</v>
      </c>
      <c r="S1644" s="4">
        <v>939.6129150390625</v>
      </c>
      <c r="T1644" s="4">
        <v>15.14251804351807</v>
      </c>
      <c r="U1644" s="4">
        <v>21.33414649963379</v>
      </c>
      <c r="V1644" s="4">
        <v>54.30960845947266</v>
      </c>
      <c r="W1644" s="4">
        <v>75.81268310546875</v>
      </c>
      <c r="X1644" s="4">
        <v>499.4192504882812</v>
      </c>
      <c r="Y1644" s="4">
        <v>2001.186279296875</v>
      </c>
      <c r="Z1644" s="4">
        <v>131.0524597167969</v>
      </c>
      <c r="AA1644" s="4">
        <v>101.5641632080078</v>
      </c>
      <c r="AB1644" s="4">
        <v>12.11826515197754</v>
      </c>
      <c r="AC1644" s="4">
        <v>0.4029203653335571</v>
      </c>
      <c r="AD1644" s="4">
        <v>0.1267587393522263</v>
      </c>
      <c r="AE1644" s="4">
        <v>0.003558640368282795</v>
      </c>
      <c r="AF1644" s="4">
        <v>0.1050645262002945</v>
      </c>
      <c r="AG1644" s="4">
        <v>0.003854610258713365</v>
      </c>
      <c r="AH1644" s="4">
        <v>0.6666666865348816</v>
      </c>
      <c r="AI1644" s="4">
        <v>-0.2195652425289154</v>
      </c>
      <c r="AJ1644" s="4">
        <v>2.737391471862793</v>
      </c>
      <c r="AK1644" s="4">
        <v>1</v>
      </c>
      <c r="AL1644" s="4">
        <v>0</v>
      </c>
      <c r="AM1644" s="4">
        <v>0.1599999964237213</v>
      </c>
      <c r="AN1644" s="4">
        <v>111115</v>
      </c>
      <c r="AO1644" s="4">
        <f>X1644*0.000001/(K1644*0.0001)</f>
        <v>0.8323654174804687</v>
      </c>
      <c r="AP1644" s="4">
        <f>(U1644-T1644)/(1000-U1644)*AO1644</f>
        <v>0.005266043958032898</v>
      </c>
      <c r="AQ1644" s="4">
        <f>(P1644+273.15)</f>
        <v>297.9937480926513</v>
      </c>
      <c r="AR1644" s="4">
        <f>(O1644+273.15)</f>
        <v>296.3815196990967</v>
      </c>
      <c r="AS1644" s="4">
        <f>(Y1644*AK1644+Z1644*AL1644)*AM1644</f>
        <v>320.1897975307002</v>
      </c>
      <c r="AT1644" s="4">
        <f>((AS1644+0.00000010773*(AR1644^4-AQ1644^4))-AP1644*44100)/(L1644*0.92*2*29.3+0.00000043092*AQ1644^3)</f>
        <v>0.7926704593221772</v>
      </c>
      <c r="AU1644" s="4">
        <f>0.61365*EXP(17.502*J1644/(240.97+J1644))</f>
        <v>3.150177285048999</v>
      </c>
      <c r="AV1644" s="4">
        <f>AU1644*1000/AA1644</f>
        <v>31.01662225678263</v>
      </c>
      <c r="AW1644" s="4">
        <f>(AV1644-U1644)</f>
        <v>9.682475757148843</v>
      </c>
      <c r="AX1644" s="4">
        <f>IF(D1644,P1644,(O1644+P1644)/2)</f>
        <v>24.03763389587402</v>
      </c>
      <c r="AY1644" s="4">
        <f>0.61365*EXP(17.502*AX1644/(240.97+AX1644))</f>
        <v>3.001751812354977</v>
      </c>
      <c r="AZ1644" s="4">
        <f>IF(AW1644&lt;&gt;0,(1000-(AV1644+U1644)/2)/AW1644*AP1644,0)</f>
        <v>0.5296376011571782</v>
      </c>
      <c r="BA1644" s="4">
        <f>U1644*AA1644/1000</f>
        <v>2.166784736992355</v>
      </c>
      <c r="BB1644" s="4">
        <f>(AY1644-BA1644)</f>
        <v>0.8349670753626222</v>
      </c>
      <c r="BC1644" s="4">
        <f>1/(1.6/F1644+1.37/N1644)</f>
        <v>0.3401421124272571</v>
      </c>
      <c r="BD1644" s="3">
        <f>G1644*AA1644*0.001</f>
      </c>
      <c r="BE1644" s="3">
        <f>G1644/S1644</f>
      </c>
      <c r="BF1644" s="4">
        <f>(1-AP1644*AA1644/AU1644/F1644)*100</f>
        <v>73.92208063267253</v>
      </c>
      <c r="BG1644" s="3">
        <f>(S1644-E1644/(N1644/1.35))</f>
      </c>
      <c r="BH1644" s="3">
        <f>E1644*BF1644/100/BG1644</f>
      </c>
    </row>
    <row r="1645" ht="16" customHeight="1">
      <c r="A1645" s="4">
        <v>1527</v>
      </c>
      <c r="B1645" t="s" s="2">
        <v>1684</v>
      </c>
      <c r="C1645" s="4">
        <v>8825.500032220036</v>
      </c>
      <c r="D1645" s="4">
        <v>0</v>
      </c>
      <c r="E1645" s="3">
        <f>(R1645-#REF!*(1000-T1645)/(1000-U1645))*AO1645</f>
      </c>
      <c r="F1645" s="4">
        <f>IF(AZ1645&lt;&gt;0,1/(1/AZ1645-1/N1645),0)</f>
        <v>0.6721206855933223</v>
      </c>
      <c r="G1645" s="3">
        <f>((BC1645-AP1645/2)*S1645-E1645)/(BC1645+AP1645/2)</f>
      </c>
      <c r="H1645" s="4">
        <f>AP1645*1000</f>
        <v>5.399503392637936</v>
      </c>
      <c r="I1645" s="4">
        <f>(AU1645-BA1645)</f>
        <v>0.9825991862408925</v>
      </c>
      <c r="J1645" s="4">
        <f>(P1645+AT1645*D1645)</f>
        <v>24.84307098388672</v>
      </c>
      <c r="K1645" s="4">
        <v>6</v>
      </c>
      <c r="L1645" s="4">
        <f>(K1645*AI1645+AJ1645)</f>
        <v>1.420000016689301</v>
      </c>
      <c r="M1645" s="4">
        <v>1</v>
      </c>
      <c r="N1645" s="4">
        <f>L1645*(M1645+1)*(M1645+1)/(M1645*M1645+1)</f>
        <v>2.840000033378601</v>
      </c>
      <c r="O1645" s="4">
        <v>23.26110458374023</v>
      </c>
      <c r="P1645" s="4">
        <v>24.84307098388672</v>
      </c>
      <c r="Q1645" s="4">
        <v>22.20248794555664</v>
      </c>
      <c r="R1645" s="4">
        <v>998.7133178710938</v>
      </c>
      <c r="S1645" s="4">
        <v>940.604248046875</v>
      </c>
      <c r="T1645" s="4">
        <v>14.99238204956055</v>
      </c>
      <c r="U1645" s="4">
        <v>21.34076690673828</v>
      </c>
      <c r="V1645" s="4">
        <v>53.47956466674805</v>
      </c>
      <c r="W1645" s="4">
        <v>75.67864227294922</v>
      </c>
      <c r="X1645" s="4">
        <v>499.4284973144531</v>
      </c>
      <c r="Y1645" s="4">
        <v>2001.224731445312</v>
      </c>
      <c r="Z1645" s="4">
        <v>128.4385681152344</v>
      </c>
      <c r="AA1645" s="4">
        <v>101.5638656616211</v>
      </c>
      <c r="AB1645" s="4">
        <v>12.11826515197754</v>
      </c>
      <c r="AC1645" s="4">
        <v>0.4029203653335571</v>
      </c>
      <c r="AD1645" s="4">
        <v>0.1267587393522263</v>
      </c>
      <c r="AE1645" s="4">
        <v>0.003558640368282795</v>
      </c>
      <c r="AF1645" s="4">
        <v>0.1050645262002945</v>
      </c>
      <c r="AG1645" s="4">
        <v>0.003854610258713365</v>
      </c>
      <c r="AH1645" s="4">
        <v>0.6666666865348816</v>
      </c>
      <c r="AI1645" s="4">
        <v>-0.2195652425289154</v>
      </c>
      <c r="AJ1645" s="4">
        <v>2.737391471862793</v>
      </c>
      <c r="AK1645" s="4">
        <v>1</v>
      </c>
      <c r="AL1645" s="4">
        <v>0</v>
      </c>
      <c r="AM1645" s="4">
        <v>0.1599999964237213</v>
      </c>
      <c r="AN1645" s="4">
        <v>111115</v>
      </c>
      <c r="AO1645" s="4">
        <f>X1645*0.000001/(K1645*0.0001)</f>
        <v>0.8323808288574217</v>
      </c>
      <c r="AP1645" s="4">
        <f>(U1645-T1645)/(1000-U1645)*AO1645</f>
        <v>0.005399503392637936</v>
      </c>
      <c r="AQ1645" s="4">
        <f>(P1645+273.15)</f>
        <v>297.9930709838867</v>
      </c>
      <c r="AR1645" s="4">
        <f>(O1645+273.15)</f>
        <v>296.4111045837402</v>
      </c>
      <c r="AS1645" s="4">
        <f>(Y1645*AK1645+Z1645*AL1645)*AM1645</f>
        <v>320.1959498743126</v>
      </c>
      <c r="AT1645" s="4">
        <f>((AS1645+0.00000010773*(AR1645^4-AQ1645^4))-AP1645*44100)/(L1645*0.92*2*29.3+0.00000043092*AQ1645^3)</f>
        <v>0.7296895966527031</v>
      </c>
      <c r="AU1645" s="4">
        <f>0.61365*EXP(17.502*J1645/(240.97+J1645))</f>
        <v>3.150049969472828</v>
      </c>
      <c r="AV1645" s="4">
        <f>AU1645*1000/AA1645</f>
        <v>31.01545957267721</v>
      </c>
      <c r="AW1645" s="4">
        <f>(AV1645-U1645)</f>
        <v>9.674692665938931</v>
      </c>
      <c r="AX1645" s="4">
        <f>IF(D1645,P1645,(O1645+P1645)/2)</f>
        <v>24.05208778381348</v>
      </c>
      <c r="AY1645" s="4">
        <f>0.61365*EXP(17.502*AX1645/(240.97+AX1645))</f>
        <v>3.004358314899232</v>
      </c>
      <c r="AZ1645" s="4">
        <f>IF(AW1645&lt;&gt;0,(1000-(AV1645+U1645)/2)/AW1645*AP1645,0)</f>
        <v>0.543495774279148</v>
      </c>
      <c r="BA1645" s="4">
        <f>U1645*AA1645/1000</f>
        <v>2.167450783231936</v>
      </c>
      <c r="BB1645" s="4">
        <f>(AY1645-BA1645)</f>
        <v>0.836907531667296</v>
      </c>
      <c r="BC1645" s="4">
        <f>1/(1.6/F1645+1.37/N1645)</f>
        <v>0.349293823359253</v>
      </c>
      <c r="BD1645" s="3">
        <f>G1645*AA1645*0.001</f>
      </c>
      <c r="BE1645" s="3">
        <f>G1645/S1645</f>
      </c>
      <c r="BF1645" s="4">
        <f>(1-AP1645*AA1645/AU1645/F1645)*100</f>
        <v>74.0982960048608</v>
      </c>
      <c r="BG1645" s="3">
        <f>(S1645-E1645/(N1645/1.35))</f>
      </c>
      <c r="BH1645" s="3">
        <f>E1645*BF1645/100/BG1645</f>
      </c>
    </row>
    <row r="1646" ht="16" customHeight="1">
      <c r="A1646" s="4">
        <v>1528</v>
      </c>
      <c r="B1646" t="s" s="2">
        <v>1685</v>
      </c>
      <c r="C1646" s="4">
        <v>8830.500032108277</v>
      </c>
      <c r="D1646" s="4">
        <v>0</v>
      </c>
      <c r="E1646" s="3">
        <f>(R1646-#REF!*(1000-T1646)/(1000-U1646))*AO1646</f>
      </c>
      <c r="F1646" s="4">
        <f>IF(AZ1646&lt;&gt;0,1/(1/AZ1646-1/N1646),0)</f>
        <v>0.6942269420456962</v>
      </c>
      <c r="G1646" s="3">
        <f>((BC1646-AP1646/2)*S1646-E1646)/(BC1646+AP1646/2)</f>
      </c>
      <c r="H1646" s="4">
        <f>AP1646*1000</f>
        <v>5.536761204802384</v>
      </c>
      <c r="I1646" s="4">
        <f>(AU1646-BA1646)</f>
        <v>0.9816413601560683</v>
      </c>
      <c r="J1646" s="4">
        <f>(P1646+AT1646*D1646)</f>
        <v>24.83664131164551</v>
      </c>
      <c r="K1646" s="4">
        <v>6</v>
      </c>
      <c r="L1646" s="4">
        <f>(K1646*AI1646+AJ1646)</f>
        <v>1.420000016689301</v>
      </c>
      <c r="M1646" s="4">
        <v>1</v>
      </c>
      <c r="N1646" s="4">
        <f>L1646*(M1646+1)*(M1646+1)/(M1646*M1646+1)</f>
        <v>2.840000033378601</v>
      </c>
      <c r="O1646" s="4">
        <v>23.26228141784668</v>
      </c>
      <c r="P1646" s="4">
        <v>24.83664131164551</v>
      </c>
      <c r="Q1646" s="4">
        <v>22.20306587219238</v>
      </c>
      <c r="R1646" s="4">
        <v>999.8300170898438</v>
      </c>
      <c r="S1646" s="4">
        <v>941.0078735351562</v>
      </c>
      <c r="T1646" s="4">
        <v>14.82849216461182</v>
      </c>
      <c r="U1646" s="4">
        <v>21.3382740020752</v>
      </c>
      <c r="V1646" s="4">
        <v>52.66205596923828</v>
      </c>
      <c r="W1646" s="4">
        <v>75.65683746337891</v>
      </c>
      <c r="X1646" s="4">
        <v>499.4283752441406</v>
      </c>
      <c r="Y1646" s="4">
        <v>2001.163574218750</v>
      </c>
      <c r="Z1646" s="4">
        <v>127.6222763061523</v>
      </c>
      <c r="AA1646" s="4">
        <v>101.5639724731445</v>
      </c>
      <c r="AB1646" s="4">
        <v>12.11826515197754</v>
      </c>
      <c r="AC1646" s="4">
        <v>0.4029203653335571</v>
      </c>
      <c r="AD1646" s="4">
        <v>0.1267587393522263</v>
      </c>
      <c r="AE1646" s="4">
        <v>0.003558640368282795</v>
      </c>
      <c r="AF1646" s="4">
        <v>0.1050645262002945</v>
      </c>
      <c r="AG1646" s="4">
        <v>0.003854610258713365</v>
      </c>
      <c r="AH1646" s="4">
        <v>0.6666666865348816</v>
      </c>
      <c r="AI1646" s="4">
        <v>-0.2195652425289154</v>
      </c>
      <c r="AJ1646" s="4">
        <v>2.737391471862793</v>
      </c>
      <c r="AK1646" s="4">
        <v>1</v>
      </c>
      <c r="AL1646" s="4">
        <v>0</v>
      </c>
      <c r="AM1646" s="4">
        <v>0.1599999964237213</v>
      </c>
      <c r="AN1646" s="4">
        <v>111115</v>
      </c>
      <c r="AO1646" s="4">
        <f>X1646*0.000001/(K1646*0.0001)</f>
        <v>0.8323806254069008</v>
      </c>
      <c r="AP1646" s="4">
        <f>(U1646-T1646)/(1000-U1646)*AO1646</f>
        <v>0.005536761204802385</v>
      </c>
      <c r="AQ1646" s="4">
        <f>(P1646+273.15)</f>
        <v>297.9866413116455</v>
      </c>
      <c r="AR1646" s="4">
        <f>(O1646+273.15)</f>
        <v>296.4122814178467</v>
      </c>
      <c r="AS1646" s="4">
        <f>(Y1646*AK1646+Z1646*AL1646)*AM1646</f>
        <v>320.1861647182814</v>
      </c>
      <c r="AT1646" s="4">
        <f>((AS1646+0.00000010773*(AR1646^4-AQ1646^4))-AP1646*44100)/(L1646*0.92*2*29.3+0.00000043092*AQ1646^3)</f>
        <v>0.6617497931466747</v>
      </c>
      <c r="AU1646" s="4">
        <f>0.61365*EXP(17.502*J1646/(240.97+J1646))</f>
        <v>3.148841233527249</v>
      </c>
      <c r="AV1646" s="4">
        <f>AU1646*1000/AA1646</f>
        <v>31.00352572719488</v>
      </c>
      <c r="AW1646" s="4">
        <f>(AV1646-U1646)</f>
        <v>9.665251725119685</v>
      </c>
      <c r="AX1646" s="4">
        <f>IF(D1646,P1646,(O1646+P1646)/2)</f>
        <v>24.04946136474609</v>
      </c>
      <c r="AY1646" s="4">
        <f>0.61365*EXP(17.502*AX1646/(240.97+AX1646))</f>
        <v>3.00388453969884</v>
      </c>
      <c r="AZ1646" s="4">
        <f>IF(AW1646&lt;&gt;0,(1000-(AV1646+U1646)/2)/AW1646*AP1646,0)</f>
        <v>0.5578601918586179</v>
      </c>
      <c r="BA1646" s="4">
        <f>U1646*AA1646/1000</f>
        <v>2.167199873371181</v>
      </c>
      <c r="BB1646" s="4">
        <f>(AY1646-BA1646)</f>
        <v>0.8366846663276593</v>
      </c>
      <c r="BC1646" s="4">
        <f>1/(1.6/F1646+1.37/N1646)</f>
        <v>0.3587937945878742</v>
      </c>
      <c r="BD1646" s="3">
        <f>G1646*AA1646*0.001</f>
      </c>
      <c r="BE1646" s="3">
        <f>G1646/S1646</f>
      </c>
      <c r="BF1646" s="4">
        <f>(1-AP1646*AA1646/AU1646/F1646)*100</f>
        <v>74.27571903082398</v>
      </c>
      <c r="BG1646" s="3">
        <f>(S1646-E1646/(N1646/1.35))</f>
      </c>
      <c r="BH1646" s="3">
        <f>E1646*BF1646/100/BG1646</f>
      </c>
    </row>
    <row r="1647" ht="16" customHeight="1">
      <c r="A1647" s="4">
        <v>1529</v>
      </c>
      <c r="B1647" t="s" s="2">
        <v>1686</v>
      </c>
      <c r="C1647" s="4">
        <v>8835.500031996518</v>
      </c>
      <c r="D1647" s="4">
        <v>0</v>
      </c>
      <c r="E1647" s="3">
        <f>(R1647-#REF!*(1000-T1647)/(1000-U1647))*AO1647</f>
      </c>
      <c r="F1647" s="4">
        <f>IF(AZ1647&lt;&gt;0,1/(1/AZ1647-1/N1647),0)</f>
        <v>0.6946409936081424</v>
      </c>
      <c r="G1647" s="3">
        <f>((BC1647-AP1647/2)*S1647-E1647)/(BC1647+AP1647/2)</f>
      </c>
      <c r="H1647" s="4">
        <f>AP1647*1000</f>
        <v>5.538625594620103</v>
      </c>
      <c r="I1647" s="4">
        <f>(AU1647-BA1647)</f>
        <v>0.9814987272166875</v>
      </c>
      <c r="J1647" s="4">
        <f>(P1647+AT1647*D1647)</f>
        <v>24.83563041687012</v>
      </c>
      <c r="K1647" s="4">
        <v>6</v>
      </c>
      <c r="L1647" s="4">
        <f>(K1647*AI1647+AJ1647)</f>
        <v>1.420000016689301</v>
      </c>
      <c r="M1647" s="4">
        <v>1</v>
      </c>
      <c r="N1647" s="4">
        <f>L1647*(M1647+1)*(M1647+1)/(M1647*M1647+1)</f>
        <v>2.840000033378601</v>
      </c>
      <c r="O1647" s="4">
        <v>23.26363945007324</v>
      </c>
      <c r="P1647" s="4">
        <v>24.83563041687012</v>
      </c>
      <c r="Q1647" s="4">
        <v>22.21529197692871</v>
      </c>
      <c r="R1647" s="4">
        <v>999.8119506835938</v>
      </c>
      <c r="S1647" s="4">
        <v>940.9310302734375</v>
      </c>
      <c r="T1647" s="4">
        <v>14.82564353942871</v>
      </c>
      <c r="U1647" s="4">
        <v>21.33789253234863</v>
      </c>
      <c r="V1647" s="4">
        <v>52.59159088134766</v>
      </c>
      <c r="W1647" s="4">
        <v>75.64432525634766</v>
      </c>
      <c r="X1647" s="4">
        <v>499.407470703125</v>
      </c>
      <c r="Y1647" s="4">
        <v>2001.101318359375</v>
      </c>
      <c r="Z1647" s="4">
        <v>126.8491592407227</v>
      </c>
      <c r="AA1647" s="4">
        <v>101.5635681152344</v>
      </c>
      <c r="AB1647" s="4">
        <v>12.11826515197754</v>
      </c>
      <c r="AC1647" s="4">
        <v>0.4029203653335571</v>
      </c>
      <c r="AD1647" s="4">
        <v>0.1267587393522263</v>
      </c>
      <c r="AE1647" s="4">
        <v>0.003558640368282795</v>
      </c>
      <c r="AF1647" s="4">
        <v>0.1050645262002945</v>
      </c>
      <c r="AG1647" s="4">
        <v>0.003854610258713365</v>
      </c>
      <c r="AH1647" s="4">
        <v>0.6666666865348816</v>
      </c>
      <c r="AI1647" s="4">
        <v>-0.2195652425289154</v>
      </c>
      <c r="AJ1647" s="4">
        <v>2.737391471862793</v>
      </c>
      <c r="AK1647" s="4">
        <v>1</v>
      </c>
      <c r="AL1647" s="4">
        <v>0</v>
      </c>
      <c r="AM1647" s="4">
        <v>0.1599999964237213</v>
      </c>
      <c r="AN1647" s="4">
        <v>111115</v>
      </c>
      <c r="AO1647" s="4">
        <f>X1647*0.000001/(K1647*0.0001)</f>
        <v>0.8323457845052082</v>
      </c>
      <c r="AP1647" s="4">
        <f>(U1647-T1647)/(1000-U1647)*AO1647</f>
        <v>0.005538625594620103</v>
      </c>
      <c r="AQ1647" s="4">
        <f>(P1647+273.15)</f>
        <v>297.9856304168701</v>
      </c>
      <c r="AR1647" s="4">
        <f>(O1647+273.15)</f>
        <v>296.4136394500732</v>
      </c>
      <c r="AS1647" s="4">
        <f>(Y1647*AK1647+Z1647*AL1647)*AM1647</f>
        <v>320.176203781004</v>
      </c>
      <c r="AT1647" s="4">
        <f>((AS1647+0.00000010773*(AR1647^4-AQ1647^4))-AP1647*44100)/(L1647*0.92*2*29.3+0.00000043092*AQ1647^3)</f>
        <v>0.6610069655644464</v>
      </c>
      <c r="AU1647" s="4">
        <f>0.61365*EXP(17.502*J1647/(240.97+J1647))</f>
        <v>3.148651228861429</v>
      </c>
      <c r="AV1647" s="4">
        <f>AU1647*1000/AA1647</f>
        <v>31.0017783669136</v>
      </c>
      <c r="AW1647" s="4">
        <f>(AV1647-U1647)</f>
        <v>9.663885834564969</v>
      </c>
      <c r="AX1647" s="4">
        <f>IF(D1647,P1647,(O1647+P1647)/2)</f>
        <v>24.04963493347168</v>
      </c>
      <c r="AY1647" s="4">
        <f>0.61365*EXP(17.502*AX1647/(240.97+AX1647))</f>
        <v>3.003915847445607</v>
      </c>
      <c r="AZ1647" s="4">
        <f>IF(AW1647&lt;&gt;0,(1000-(AV1647+U1647)/2)/AW1647*AP1647,0)</f>
        <v>0.558127524116657</v>
      </c>
      <c r="BA1647" s="4">
        <f>U1647*AA1647/1000</f>
        <v>2.167152501644741</v>
      </c>
      <c r="BB1647" s="4">
        <f>(AY1647-BA1647)</f>
        <v>0.8367633458008652</v>
      </c>
      <c r="BC1647" s="4">
        <f>1/(1.6/F1647+1.37/N1647)</f>
        <v>0.3589707307078771</v>
      </c>
      <c r="BD1647" s="3">
        <f>G1647*AA1647*0.001</f>
      </c>
      <c r="BE1647" s="3">
        <f>G1647/S1647</f>
      </c>
      <c r="BF1647" s="4">
        <f>(1-AP1647*AA1647/AU1647/F1647)*100</f>
        <v>74.28094590482313</v>
      </c>
      <c r="BG1647" s="3">
        <f>(S1647-E1647/(N1647/1.35))</f>
      </c>
      <c r="BH1647" s="3">
        <f>E1647*BF1647/100/BG1647</f>
      </c>
    </row>
    <row r="1648" ht="16" customHeight="1">
      <c r="A1648" s="4">
        <v>1530</v>
      </c>
      <c r="B1648" t="s" s="2">
        <v>1687</v>
      </c>
      <c r="C1648" s="4">
        <v>8841.000031873584</v>
      </c>
      <c r="D1648" s="4">
        <v>0</v>
      </c>
      <c r="E1648" s="3">
        <f>(R1648-#REF!*(1000-T1648)/(1000-U1648))*AO1648</f>
      </c>
      <c r="F1648" s="4">
        <f>IF(AZ1648&lt;&gt;0,1/(1/AZ1648-1/N1648),0)</f>
        <v>0.6952241590878182</v>
      </c>
      <c r="G1648" s="3">
        <f>((BC1648-AP1648/2)*S1648-E1648)/(BC1648+AP1648/2)</f>
      </c>
      <c r="H1648" s="4">
        <f>AP1648*1000</f>
        <v>5.542828408728401</v>
      </c>
      <c r="I1648" s="4">
        <f>(AU1648-BA1648)</f>
        <v>0.9815731066557252</v>
      </c>
      <c r="J1648" s="4">
        <f>(P1648+AT1648*D1648)</f>
        <v>24.83842277526855</v>
      </c>
      <c r="K1648" s="4">
        <v>6</v>
      </c>
      <c r="L1648" s="4">
        <f>(K1648*AI1648+AJ1648)</f>
        <v>1.420000016689301</v>
      </c>
      <c r="M1648" s="4">
        <v>1</v>
      </c>
      <c r="N1648" s="4">
        <f>L1648*(M1648+1)*(M1648+1)/(M1648*M1648+1)</f>
        <v>2.840000033378601</v>
      </c>
      <c r="O1648" s="4">
        <v>23.27322578430176</v>
      </c>
      <c r="P1648" s="4">
        <v>24.83842277526855</v>
      </c>
      <c r="Q1648" s="4">
        <v>22.28210639953613</v>
      </c>
      <c r="R1648" s="4">
        <v>999.7833862304688</v>
      </c>
      <c r="S1648" s="4">
        <v>940.5203857421875</v>
      </c>
      <c r="T1648" s="4">
        <v>14.82520580291748</v>
      </c>
      <c r="U1648" s="4">
        <v>21.34240341186523</v>
      </c>
      <c r="V1648" s="4">
        <v>52.53396224975586</v>
      </c>
      <c r="W1648" s="4">
        <v>75.61937713623047</v>
      </c>
      <c r="X1648" s="4">
        <v>499.4046325683594</v>
      </c>
      <c r="Y1648" s="4">
        <v>2000.983764648438</v>
      </c>
      <c r="Z1648" s="4">
        <v>126.0248794555664</v>
      </c>
      <c r="AA1648" s="4">
        <v>101.5632095336914</v>
      </c>
      <c r="AB1648" s="4">
        <v>12.11826515197754</v>
      </c>
      <c r="AC1648" s="4">
        <v>0.4029203653335571</v>
      </c>
      <c r="AD1648" s="4">
        <v>0.1267587393522263</v>
      </c>
      <c r="AE1648" s="4">
        <v>0.003558640368282795</v>
      </c>
      <c r="AF1648" s="4">
        <v>0.1050645262002945</v>
      </c>
      <c r="AG1648" s="4">
        <v>0.003854610258713365</v>
      </c>
      <c r="AH1648" s="4">
        <v>0.6666666865348816</v>
      </c>
      <c r="AI1648" s="4">
        <v>-0.2195652425289154</v>
      </c>
      <c r="AJ1648" s="4">
        <v>2.737391471862793</v>
      </c>
      <c r="AK1648" s="4">
        <v>1</v>
      </c>
      <c r="AL1648" s="4">
        <v>0</v>
      </c>
      <c r="AM1648" s="4">
        <v>0.1599999964237213</v>
      </c>
      <c r="AN1648" s="4">
        <v>111115</v>
      </c>
      <c r="AO1648" s="4">
        <f>X1648*0.000001/(K1648*0.0001)</f>
        <v>0.8323410542805989</v>
      </c>
      <c r="AP1648" s="4">
        <f>(U1648-T1648)/(1000-U1648)*AO1648</f>
        <v>0.005542828408728401</v>
      </c>
      <c r="AQ1648" s="4">
        <f>(P1648+273.15)</f>
        <v>297.9884227752685</v>
      </c>
      <c r="AR1648" s="4">
        <f>(O1648+273.15)</f>
        <v>296.4232257843017</v>
      </c>
      <c r="AS1648" s="4">
        <f>(Y1648*AK1648+Z1648*AL1648)*AM1648</f>
        <v>320.1573951876744</v>
      </c>
      <c r="AT1648" s="4">
        <f>((AS1648+0.00000010773*(AR1648^4-AQ1648^4))-AP1648*44100)/(L1648*0.92*2*29.3+0.00000043092*AQ1648^3)</f>
        <v>0.6595447195627451</v>
      </c>
      <c r="AU1648" s="4">
        <f>0.61365*EXP(17.502*J1648/(240.97+J1648))</f>
        <v>3.149176096327564</v>
      </c>
      <c r="AV1648" s="4">
        <f>AU1648*1000/AA1648</f>
        <v>31.00705571226452</v>
      </c>
      <c r="AW1648" s="4">
        <f>(AV1648-U1648)</f>
        <v>9.664652300399283</v>
      </c>
      <c r="AX1648" s="4">
        <f>IF(D1648,P1648,(O1648+P1648)/2)</f>
        <v>24.05582427978516</v>
      </c>
      <c r="AY1648" s="4">
        <f>0.61365*EXP(17.502*AX1648/(240.97+AX1648))</f>
        <v>3.005032447543962</v>
      </c>
      <c r="AZ1648" s="4">
        <f>IF(AW1648&lt;&gt;0,(1000-(AV1648+U1648)/2)/AW1648*AP1648,0)</f>
        <v>0.5585039385118907</v>
      </c>
      <c r="BA1648" s="4">
        <f>U1648*AA1648/1000</f>
        <v>2.167602989671839</v>
      </c>
      <c r="BB1648" s="4">
        <f>(AY1648-BA1648)</f>
        <v>0.8374294578721231</v>
      </c>
      <c r="BC1648" s="4">
        <f>1/(1.6/F1648+1.37/N1648)</f>
        <v>0.3592198721185128</v>
      </c>
      <c r="BD1648" s="3">
        <f>G1648*AA1648*0.001</f>
      </c>
      <c r="BE1648" s="3">
        <f>G1648/S1648</f>
      </c>
      <c r="BF1648" s="4">
        <f>(1-AP1648*AA1648/AU1648/F1648)*100</f>
        <v>74.28739671972313</v>
      </c>
      <c r="BG1648" s="3">
        <f>(S1648-E1648/(N1648/1.35))</f>
      </c>
      <c r="BH1648" s="3">
        <f>E1648*BF1648/100/BG1648</f>
      </c>
    </row>
    <row r="1649" ht="16" customHeight="1">
      <c r="A1649" s="4">
        <v>1531</v>
      </c>
      <c r="B1649" t="s" s="2">
        <v>1688</v>
      </c>
      <c r="C1649" s="4">
        <v>8846.000031761825</v>
      </c>
      <c r="D1649" s="4">
        <v>0</v>
      </c>
      <c r="E1649" s="3">
        <f>(R1649-#REF!*(1000-T1649)/(1000-U1649))*AO1649</f>
      </c>
      <c r="F1649" s="4">
        <f>IF(AZ1649&lt;&gt;0,1/(1/AZ1649-1/N1649),0)</f>
        <v>0.6955276103301301</v>
      </c>
      <c r="G1649" s="3">
        <f>((BC1649-AP1649/2)*S1649-E1649)/(BC1649+AP1649/2)</f>
      </c>
      <c r="H1649" s="4">
        <f>AP1649*1000</f>
        <v>5.546609746440547</v>
      </c>
      <c r="I1649" s="4">
        <f>(AU1649-BA1649)</f>
        <v>0.9818881537760689</v>
      </c>
      <c r="J1649" s="4">
        <f>(P1649+AT1649*D1649)</f>
        <v>24.84288215637207</v>
      </c>
      <c r="K1649" s="4">
        <v>6</v>
      </c>
      <c r="L1649" s="4">
        <f>(K1649*AI1649+AJ1649)</f>
        <v>1.420000016689301</v>
      </c>
      <c r="M1649" s="4">
        <v>1</v>
      </c>
      <c r="N1649" s="4">
        <f>L1649*(M1649+1)*(M1649+1)/(M1649*M1649+1)</f>
        <v>2.840000033378601</v>
      </c>
      <c r="O1649" s="4">
        <v>23.2960319519043</v>
      </c>
      <c r="P1649" s="4">
        <v>24.84288215637207</v>
      </c>
      <c r="Q1649" s="4">
        <v>22.36751174926758</v>
      </c>
      <c r="R1649" s="4">
        <v>999.7518920898438</v>
      </c>
      <c r="S1649" s="4">
        <v>940.1591796875</v>
      </c>
      <c r="T1649" s="4">
        <v>14.82596683502197</v>
      </c>
      <c r="U1649" s="4">
        <v>21.34763145446777</v>
      </c>
      <c r="V1649" s="4">
        <v>52.46865081787109</v>
      </c>
      <c r="W1649" s="4">
        <v>75.54395294189453</v>
      </c>
      <c r="X1649" s="4">
        <v>499.4003601074219</v>
      </c>
      <c r="Y1649" s="4">
        <v>2000.910644531250</v>
      </c>
      <c r="Z1649" s="4">
        <v>125.3438720703125</v>
      </c>
      <c r="AA1649" s="4">
        <v>101.5628509521484</v>
      </c>
      <c r="AB1649" s="4">
        <v>12.11826515197754</v>
      </c>
      <c r="AC1649" s="4">
        <v>0.4029203653335571</v>
      </c>
      <c r="AD1649" s="4">
        <v>0.1267587393522263</v>
      </c>
      <c r="AE1649" s="4">
        <v>0.003558640368282795</v>
      </c>
      <c r="AF1649" s="4">
        <v>0.1050645262002945</v>
      </c>
      <c r="AG1649" s="4">
        <v>0.003854610258713365</v>
      </c>
      <c r="AH1649" s="4">
        <v>0.6666666865348816</v>
      </c>
      <c r="AI1649" s="4">
        <v>-0.2195652425289154</v>
      </c>
      <c r="AJ1649" s="4">
        <v>2.737391471862793</v>
      </c>
      <c r="AK1649" s="4">
        <v>1</v>
      </c>
      <c r="AL1649" s="4">
        <v>0</v>
      </c>
      <c r="AM1649" s="4">
        <v>0.1599999964237213</v>
      </c>
      <c r="AN1649" s="4">
        <v>111115</v>
      </c>
      <c r="AO1649" s="4">
        <f>X1649*0.000001/(K1649*0.0001)</f>
        <v>0.8323339335123697</v>
      </c>
      <c r="AP1649" s="4">
        <f>(U1649-T1649)/(1000-U1649)*AO1649</f>
        <v>0.005546609746440547</v>
      </c>
      <c r="AQ1649" s="4">
        <f>(P1649+273.15)</f>
        <v>297.992882156372</v>
      </c>
      <c r="AR1649" s="4">
        <f>(O1649+273.15)</f>
        <v>296.4460319519043</v>
      </c>
      <c r="AS1649" s="4">
        <f>(Y1649*AK1649+Z1649*AL1649)*AM1649</f>
        <v>320.1456959691859</v>
      </c>
      <c r="AT1649" s="4">
        <f>((AS1649+0.00000010773*(AR1649^4-AQ1649^4))-AP1649*44100)/(L1649*0.92*2*29.3+0.00000043092*AQ1649^3)</f>
        <v>0.6598443522424109</v>
      </c>
      <c r="AU1649" s="4">
        <f>0.61365*EXP(17.502*J1649/(240.97+J1649))</f>
        <v>3.150014465367575</v>
      </c>
      <c r="AV1649" s="4">
        <f>AU1649*1000/AA1649</f>
        <v>31.01541986894117</v>
      </c>
      <c r="AW1649" s="4">
        <f>(AV1649-U1649)</f>
        <v>9.667788414473396</v>
      </c>
      <c r="AX1649" s="4">
        <f>IF(D1649,P1649,(O1649+P1649)/2)</f>
        <v>24.06945705413818</v>
      </c>
      <c r="AY1649" s="4">
        <f>0.61365*EXP(17.502*AX1649/(240.97+AX1649))</f>
        <v>3.007493172628808</v>
      </c>
      <c r="AZ1649" s="4">
        <f>IF(AW1649&lt;&gt;0,(1000-(AV1649+U1649)/2)/AW1649*AP1649,0)</f>
        <v>0.5586997573242677</v>
      </c>
      <c r="BA1649" s="4">
        <f>U1649*AA1649/1000</f>
        <v>2.168126311591506</v>
      </c>
      <c r="BB1649" s="4">
        <f>(AY1649-BA1649)</f>
        <v>0.839366861037302</v>
      </c>
      <c r="BC1649" s="4">
        <f>1/(1.6/F1649+1.37/N1649)</f>
        <v>0.3593494846677492</v>
      </c>
      <c r="BD1649" s="3">
        <f>G1649*AA1649*0.001</f>
      </c>
      <c r="BE1649" s="3">
        <f>G1649/S1649</f>
      </c>
      <c r="BF1649" s="4">
        <f>(1-AP1649*AA1649/AU1649/F1649)*100</f>
        <v>74.28801708469683</v>
      </c>
      <c r="BG1649" s="3">
        <f>(S1649-E1649/(N1649/1.35))</f>
      </c>
      <c r="BH1649" s="3">
        <f>E1649*BF1649/100/BG1649</f>
      </c>
    </row>
    <row r="1650" ht="16" customHeight="1">
      <c r="A1650" s="4">
        <v>1532</v>
      </c>
      <c r="B1650" t="s" s="2">
        <v>1689</v>
      </c>
      <c r="C1650" s="4">
        <v>8851.000031650066</v>
      </c>
      <c r="D1650" s="4">
        <v>0</v>
      </c>
      <c r="E1650" s="3">
        <f>(R1650-#REF!*(1000-T1650)/(1000-U1650))*AO1650</f>
      </c>
      <c r="F1650" s="4">
        <f>IF(AZ1650&lt;&gt;0,1/(1/AZ1650-1/N1650),0)</f>
        <v>0.6955196488626821</v>
      </c>
      <c r="G1650" s="3">
        <f>((BC1650-AP1650/2)*S1650-E1650)/(BC1650+AP1650/2)</f>
      </c>
      <c r="H1650" s="4">
        <f>AP1650*1000</f>
        <v>5.548691257653857</v>
      </c>
      <c r="I1650" s="4">
        <f>(AU1650-BA1650)</f>
        <v>0.9822601866241079</v>
      </c>
      <c r="J1650" s="4">
        <f>(P1650+AT1650*D1650)</f>
        <v>24.84611511230469</v>
      </c>
      <c r="K1650" s="4">
        <v>6</v>
      </c>
      <c r="L1650" s="4">
        <f>(K1650*AI1650+AJ1650)</f>
        <v>1.420000016689301</v>
      </c>
      <c r="M1650" s="4">
        <v>1</v>
      </c>
      <c r="N1650" s="4">
        <f>L1650*(M1650+1)*(M1650+1)/(M1650*M1650+1)</f>
        <v>2.840000033378601</v>
      </c>
      <c r="O1650" s="4">
        <v>23.32852363586426</v>
      </c>
      <c r="P1650" s="4">
        <v>24.84611511230469</v>
      </c>
      <c r="Q1650" s="4">
        <v>22.43192672729492</v>
      </c>
      <c r="R1650" s="4">
        <v>999.8731689453125</v>
      </c>
      <c r="S1650" s="4">
        <v>940.0408325195312</v>
      </c>
      <c r="T1650" s="4">
        <v>14.82594871520996</v>
      </c>
      <c r="U1650" s="4">
        <v>21.3499813079834</v>
      </c>
      <c r="V1650" s="4">
        <v>52.37186431884766</v>
      </c>
      <c r="W1650" s="4">
        <v>75.41566467285156</v>
      </c>
      <c r="X1650" s="4">
        <v>499.4052429199219</v>
      </c>
      <c r="Y1650" s="4">
        <v>2001.121826171875</v>
      </c>
      <c r="Z1650" s="4">
        <v>124.6040191650391</v>
      </c>
      <c r="AA1650" s="4">
        <v>101.5627212524414</v>
      </c>
      <c r="AB1650" s="4">
        <v>12.11826515197754</v>
      </c>
      <c r="AC1650" s="4">
        <v>0.4029203653335571</v>
      </c>
      <c r="AD1650" s="4">
        <v>0.1267587393522263</v>
      </c>
      <c r="AE1650" s="4">
        <v>0.003558640368282795</v>
      </c>
      <c r="AF1650" s="4">
        <v>0.1050645262002945</v>
      </c>
      <c r="AG1650" s="4">
        <v>0.003854610258713365</v>
      </c>
      <c r="AH1650" s="4">
        <v>1</v>
      </c>
      <c r="AI1650" s="4">
        <v>-0.2195652425289154</v>
      </c>
      <c r="AJ1650" s="4">
        <v>2.737391471862793</v>
      </c>
      <c r="AK1650" s="4">
        <v>1</v>
      </c>
      <c r="AL1650" s="4">
        <v>0</v>
      </c>
      <c r="AM1650" s="4">
        <v>0.1599999964237213</v>
      </c>
      <c r="AN1650" s="4">
        <v>111115</v>
      </c>
      <c r="AO1650" s="4">
        <f>X1650*0.000001/(K1650*0.0001)</f>
        <v>0.8323420715332031</v>
      </c>
      <c r="AP1650" s="4">
        <f>(U1650-T1650)/(1000-U1650)*AO1650</f>
        <v>0.005548691257653857</v>
      </c>
      <c r="AQ1650" s="4">
        <f>(P1650+273.15)</f>
        <v>297.9961151123047</v>
      </c>
      <c r="AR1650" s="4">
        <f>(O1650+273.15)</f>
        <v>296.4785236358642</v>
      </c>
      <c r="AS1650" s="4">
        <f>(Y1650*AK1650+Z1650*AL1650)*AM1650</f>
        <v>320.1794850309307</v>
      </c>
      <c r="AT1650" s="4">
        <f>((AS1650+0.00000010773*(AR1650^4-AQ1650^4))-AP1650*44100)/(L1650*0.92*2*29.3+0.00000043092*AQ1650^3)</f>
        <v>0.6629106093958005</v>
      </c>
      <c r="AU1650" s="4">
        <f>0.61365*EXP(17.502*J1650/(240.97+J1650))</f>
        <v>3.15062238695166</v>
      </c>
      <c r="AV1650" s="4">
        <f>AU1650*1000/AA1650</f>
        <v>31.02144515329166</v>
      </c>
      <c r="AW1650" s="4">
        <f>(AV1650-U1650)</f>
        <v>9.67146384530826</v>
      </c>
      <c r="AX1650" s="4">
        <f>IF(D1650,P1650,(O1650+P1650)/2)</f>
        <v>24.08731937408447</v>
      </c>
      <c r="AY1650" s="4">
        <f>0.61365*EXP(17.502*AX1650/(240.97+AX1650))</f>
        <v>3.010719999881757</v>
      </c>
      <c r="AZ1650" s="4">
        <f>IF(AW1650&lt;&gt;0,(1000-(AV1650+U1650)/2)/AW1650*AP1650,0)</f>
        <v>0.558694620173433</v>
      </c>
      <c r="BA1650" s="4">
        <f>U1650*AA1650/1000</f>
        <v>2.168362200327552</v>
      </c>
      <c r="BB1650" s="4">
        <f>(AY1650-BA1650)</f>
        <v>0.8423577995542044</v>
      </c>
      <c r="BC1650" s="4">
        <f>1/(1.6/F1650+1.37/N1650)</f>
        <v>0.35934608435181</v>
      </c>
      <c r="BD1650" s="3">
        <f>G1650*AA1650*0.001</f>
      </c>
      <c r="BE1650" s="3">
        <f>G1650/S1650</f>
      </c>
      <c r="BF1650" s="4">
        <f>(1-AP1650*AA1650/AU1650/F1650)*100</f>
        <v>74.28306951732044</v>
      </c>
      <c r="BG1650" s="3">
        <f>(S1650-E1650/(N1650/1.35))</f>
      </c>
      <c r="BH1650" s="3">
        <f>E1650*BF1650/100/BG1650</f>
      </c>
    </row>
    <row r="1651" ht="16" customHeight="1">
      <c r="A1651" s="4">
        <v>1533</v>
      </c>
      <c r="B1651" t="s" s="2">
        <v>1690</v>
      </c>
      <c r="C1651" s="4">
        <v>8856.500031527132</v>
      </c>
      <c r="D1651" s="4">
        <v>0</v>
      </c>
      <c r="E1651" s="3">
        <f>(R1651-#REF!*(1000-T1651)/(1000-U1651))*AO1651</f>
      </c>
      <c r="F1651" s="4">
        <f>IF(AZ1651&lt;&gt;0,1/(1/AZ1651-1/N1651),0)</f>
        <v>0.6947546419422176</v>
      </c>
      <c r="G1651" s="3">
        <f>((BC1651-AP1651/2)*S1651-E1651)/(BC1651+AP1651/2)</f>
      </c>
      <c r="H1651" s="4">
        <f>AP1651*1000</f>
        <v>5.54896004690231</v>
      </c>
      <c r="I1651" s="4">
        <f>(AU1651-BA1651)</f>
        <v>0.98317297509697</v>
      </c>
      <c r="J1651" s="4">
        <f>(P1651+AT1651*D1651)</f>
        <v>24.85077667236328</v>
      </c>
      <c r="K1651" s="4">
        <v>6</v>
      </c>
      <c r="L1651" s="4">
        <f>(K1651*AI1651+AJ1651)</f>
        <v>1.420000016689301</v>
      </c>
      <c r="M1651" s="4">
        <v>1</v>
      </c>
      <c r="N1651" s="4">
        <f>L1651*(M1651+1)*(M1651+1)/(M1651*M1651+1)</f>
        <v>2.840000033378601</v>
      </c>
      <c r="O1651" s="4">
        <v>23.36153793334961</v>
      </c>
      <c r="P1651" s="4">
        <v>24.85077667236328</v>
      </c>
      <c r="Q1651" s="4">
        <v>22.44989585876465</v>
      </c>
      <c r="R1651" s="4">
        <v>1000.054199218750</v>
      </c>
      <c r="S1651" s="4">
        <v>940.2320556640625</v>
      </c>
      <c r="T1651" s="4">
        <v>14.82513046264648</v>
      </c>
      <c r="U1651" s="4">
        <v>21.3496150970459</v>
      </c>
      <c r="V1651" s="4">
        <v>52.2642707824707</v>
      </c>
      <c r="W1651" s="4">
        <v>75.26441955566406</v>
      </c>
      <c r="X1651" s="4">
        <v>499.395019531250</v>
      </c>
      <c r="Y1651" s="4">
        <v>2001.155395507812</v>
      </c>
      <c r="Z1651" s="4">
        <v>123.6756744384766</v>
      </c>
      <c r="AA1651" s="4">
        <v>101.5627746582031</v>
      </c>
      <c r="AB1651" s="4">
        <v>12.11826515197754</v>
      </c>
      <c r="AC1651" s="4">
        <v>0.4029203653335571</v>
      </c>
      <c r="AD1651" s="4">
        <v>0.1267587393522263</v>
      </c>
      <c r="AE1651" s="4">
        <v>0.003558640368282795</v>
      </c>
      <c r="AF1651" s="4">
        <v>0.1050645262002945</v>
      </c>
      <c r="AG1651" s="4">
        <v>0.003854610258713365</v>
      </c>
      <c r="AH1651" s="4">
        <v>0.6666666865348816</v>
      </c>
      <c r="AI1651" s="4">
        <v>-0.2195652425289154</v>
      </c>
      <c r="AJ1651" s="4">
        <v>2.737391471862793</v>
      </c>
      <c r="AK1651" s="4">
        <v>1</v>
      </c>
      <c r="AL1651" s="4">
        <v>0</v>
      </c>
      <c r="AM1651" s="4">
        <v>0.1599999964237213</v>
      </c>
      <c r="AN1651" s="4">
        <v>111115</v>
      </c>
      <c r="AO1651" s="4">
        <f>X1651*0.000001/(K1651*0.0001)</f>
        <v>0.8323250325520832</v>
      </c>
      <c r="AP1651" s="4">
        <f>(U1651-T1651)/(1000-U1651)*AO1651</f>
        <v>0.00554896004690231</v>
      </c>
      <c r="AQ1651" s="4">
        <f>(P1651+273.15)</f>
        <v>298.0007766723633</v>
      </c>
      <c r="AR1651" s="4">
        <f>(O1651+273.15)</f>
        <v>296.5115379333496</v>
      </c>
      <c r="AS1651" s="4">
        <f>(Y1651*AK1651+Z1651*AL1651)*AM1651</f>
        <v>320.1848561245606</v>
      </c>
      <c r="AT1651" s="4">
        <f>((AS1651+0.00000010773*(AR1651^4-AQ1651^4))-AP1651*44100)/(L1651*0.92*2*29.3+0.00000043092*AQ1651^3)</f>
        <v>0.6664442421500276</v>
      </c>
      <c r="AU1651" s="4">
        <f>0.61365*EXP(17.502*J1651/(240.97+J1651))</f>
        <v>3.151499122237614</v>
      </c>
      <c r="AV1651" s="4">
        <f>AU1651*1000/AA1651</f>
        <v>31.03006128814019</v>
      </c>
      <c r="AW1651" s="4">
        <f>(AV1651-U1651)</f>
        <v>9.68044619109429</v>
      </c>
      <c r="AX1651" s="4">
        <f>IF(D1651,P1651,(O1651+P1651)/2)</f>
        <v>24.10615730285645</v>
      </c>
      <c r="AY1651" s="4">
        <f>0.61365*EXP(17.502*AX1651/(240.97+AX1651))</f>
        <v>3.014126349915834</v>
      </c>
      <c r="AZ1651" s="4">
        <f>IF(AW1651&lt;&gt;0,(1000-(AV1651+U1651)/2)/AW1651*AP1651,0)</f>
        <v>0.5582008901725987</v>
      </c>
      <c r="BA1651" s="4">
        <f>U1651*AA1651/1000</f>
        <v>2.168326147140644</v>
      </c>
      <c r="BB1651" s="4">
        <f>(AY1651-BA1651)</f>
        <v>0.8458002027751896</v>
      </c>
      <c r="BC1651" s="4">
        <f>1/(1.6/F1651+1.37/N1651)</f>
        <v>0.3590192895153306</v>
      </c>
      <c r="BD1651" s="3">
        <f>G1651*AA1651*0.001</f>
      </c>
      <c r="BE1651" s="3">
        <f>G1651/S1651</f>
      </c>
      <c r="BF1651" s="4">
        <f>(1-AP1651*AA1651/AU1651/F1651)*100</f>
        <v>74.26065403413841</v>
      </c>
      <c r="BG1651" s="3">
        <f>(S1651-E1651/(N1651/1.35))</f>
      </c>
      <c r="BH1651" s="3">
        <f>E1651*BF1651/100/BG1651</f>
      </c>
    </row>
    <row r="1652" ht="16" customHeight="1">
      <c r="A1652" s="4">
        <v>1534</v>
      </c>
      <c r="B1652" t="s" s="2">
        <v>1691</v>
      </c>
      <c r="C1652" s="4">
        <v>8861.500031415373</v>
      </c>
      <c r="D1652" s="4">
        <v>0</v>
      </c>
      <c r="E1652" s="3">
        <f>(R1652-#REF!*(1000-T1652)/(1000-U1652))*AO1652</f>
      </c>
      <c r="F1652" s="4">
        <f>IF(AZ1652&lt;&gt;0,1/(1/AZ1652-1/N1652),0)</f>
        <v>0.6942109395084757</v>
      </c>
      <c r="G1652" s="3">
        <f>((BC1652-AP1652/2)*S1652-E1652)/(BC1652+AP1652/2)</f>
      </c>
      <c r="H1652" s="4">
        <f>AP1652*1000</f>
        <v>5.550426068732101</v>
      </c>
      <c r="I1652" s="4">
        <f>(AU1652-BA1652)</f>
        <v>0.9840420388311055</v>
      </c>
      <c r="J1652" s="4">
        <f>(P1652+AT1652*D1652)</f>
        <v>24.85602378845215</v>
      </c>
      <c r="K1652" s="4">
        <v>6</v>
      </c>
      <c r="L1652" s="4">
        <f>(K1652*AI1652+AJ1652)</f>
        <v>1.420000016689301</v>
      </c>
      <c r="M1652" s="4">
        <v>1</v>
      </c>
      <c r="N1652" s="4">
        <f>L1652*(M1652+1)*(M1652+1)/(M1652*M1652+1)</f>
        <v>2.840000033378601</v>
      </c>
      <c r="O1652" s="4">
        <v>23.38493919372559</v>
      </c>
      <c r="P1652" s="4">
        <v>24.85602378845215</v>
      </c>
      <c r="Q1652" s="4">
        <v>22.48106956481934</v>
      </c>
      <c r="R1652" s="4">
        <v>1000.188537597656</v>
      </c>
      <c r="S1652" s="4">
        <v>940.5342407226562</v>
      </c>
      <c r="T1652" s="4">
        <v>14.82468795776367</v>
      </c>
      <c r="U1652" s="4">
        <v>21.35086250305176</v>
      </c>
      <c r="V1652" s="4">
        <v>52.18492126464844</v>
      </c>
      <c r="W1652" s="4">
        <v>75.15653991699219</v>
      </c>
      <c r="X1652" s="4">
        <v>499.396972656250</v>
      </c>
      <c r="Y1652" s="4">
        <v>2001.024780273438</v>
      </c>
      <c r="Z1652" s="4">
        <v>122.9088973999023</v>
      </c>
      <c r="AA1652" s="4">
        <v>101.562370300293</v>
      </c>
      <c r="AB1652" s="4">
        <v>12.11826515197754</v>
      </c>
      <c r="AC1652" s="4">
        <v>0.4029203653335571</v>
      </c>
      <c r="AD1652" s="4">
        <v>0.1267587393522263</v>
      </c>
      <c r="AE1652" s="4">
        <v>0.003558640368282795</v>
      </c>
      <c r="AF1652" s="4">
        <v>0.1050645262002945</v>
      </c>
      <c r="AG1652" s="4">
        <v>0.003854610258713365</v>
      </c>
      <c r="AH1652" s="4">
        <v>0.6666666865348816</v>
      </c>
      <c r="AI1652" s="4">
        <v>-0.2195652425289154</v>
      </c>
      <c r="AJ1652" s="4">
        <v>2.737391471862793</v>
      </c>
      <c r="AK1652" s="4">
        <v>1</v>
      </c>
      <c r="AL1652" s="4">
        <v>0</v>
      </c>
      <c r="AM1652" s="4">
        <v>0.1599999964237213</v>
      </c>
      <c r="AN1652" s="4">
        <v>111115</v>
      </c>
      <c r="AO1652" s="4">
        <f>X1652*0.000001/(K1652*0.0001)</f>
        <v>0.8323282877604166</v>
      </c>
      <c r="AP1652" s="4">
        <f>(U1652-T1652)/(1000-U1652)*AO1652</f>
        <v>0.005550426068732101</v>
      </c>
      <c r="AQ1652" s="4">
        <f>(P1652+273.15)</f>
        <v>298.0060237884521</v>
      </c>
      <c r="AR1652" s="4">
        <f>(O1652+273.15)</f>
        <v>296.5349391937256</v>
      </c>
      <c r="AS1652" s="4">
        <f>(Y1652*AK1652+Z1652*AL1652)*AM1652</f>
        <v>320.1639576875277</v>
      </c>
      <c r="AT1652" s="4">
        <f>((AS1652+0.00000010773*(AR1652^4-AQ1652^4))-AP1652*44100)/(L1652*0.92*2*29.3+0.00000043092*AQ1652^3)</f>
        <v>0.6677757995982011</v>
      </c>
      <c r="AU1652" s="4">
        <f>0.61365*EXP(17.502*J1652/(240.97+J1652))</f>
        <v>3.152486242596688</v>
      </c>
      <c r="AV1652" s="4">
        <f>AU1652*1000/AA1652</f>
        <v>31.03990418179118</v>
      </c>
      <c r="AW1652" s="4">
        <f>(AV1652-U1652)</f>
        <v>9.689041678739422</v>
      </c>
      <c r="AX1652" s="4">
        <f>IF(D1652,P1652,(O1652+P1652)/2)</f>
        <v>24.12048149108887</v>
      </c>
      <c r="AY1652" s="4">
        <f>0.61365*EXP(17.502*AX1652/(240.97+AX1652))</f>
        <v>3.016718761949783</v>
      </c>
      <c r="AZ1652" s="4">
        <f>IF(AW1652&lt;&gt;0,(1000-(AV1652+U1652)/2)/AW1652*AP1652,0)</f>
        <v>0.5578498585683768</v>
      </c>
      <c r="BA1652" s="4">
        <f>U1652*AA1652/1000</f>
        <v>2.168444203765583</v>
      </c>
      <c r="BB1652" s="4">
        <f>(AY1652-BA1652)</f>
        <v>0.8482745581842006</v>
      </c>
      <c r="BC1652" s="4">
        <f>1/(1.6/F1652+1.37/N1652)</f>
        <v>0.3587869555110907</v>
      </c>
      <c r="BD1652" s="3">
        <f>G1652*AA1652*0.001</f>
      </c>
      <c r="BE1652" s="3">
        <f>G1652/S1652</f>
      </c>
      <c r="BF1652" s="4">
        <f>(1-AP1652*AA1652/AU1652/F1652)*100</f>
        <v>74.24186012527562</v>
      </c>
      <c r="BG1652" s="3">
        <f>(S1652-E1652/(N1652/1.35))</f>
      </c>
      <c r="BH1652" s="3">
        <f>E1652*BF1652/100/BG1652</f>
      </c>
    </row>
    <row r="1653" ht="16" customHeight="1">
      <c r="A1653" t="s" s="2">
        <v>2424</v>
      </c>
      <c r="B1653" s="3"/>
      <c r="C1653" s="3"/>
      <c r="D1653" s="3"/>
      <c r="E1653" s="3">
        <f>AVERAGE(E1647:E1652)</f>
      </c>
      <c r="F1653" s="4">
        <f>AVERAGE(F1647:F1652)</f>
        <v>0.6949796655565778</v>
      </c>
      <c r="G1653" s="3">
        <f>AVERAGE(G1647:G1652)</f>
      </c>
      <c r="H1653" s="4">
        <f>AVERAGE(H1647:H1652)</f>
        <v>5.546023520512886</v>
      </c>
      <c r="I1653" s="4">
        <f>AVERAGE(I1647:I1652)</f>
        <v>0.9824058647001109</v>
      </c>
      <c r="J1653" s="4">
        <f>AVERAGE(J1647:J1652)</f>
        <v>24.84497515360514</v>
      </c>
      <c r="K1653" s="4">
        <f>AVERAGE(K1647:K1652)</f>
        <v>6</v>
      </c>
      <c r="L1653" s="4">
        <f>AVERAGE(L1647:L1652)</f>
        <v>1.420000016689301</v>
      </c>
      <c r="M1653" s="4">
        <f>AVERAGE(M1647:M1652)</f>
        <v>1</v>
      </c>
      <c r="N1653" s="4">
        <f>AVERAGE(N1647:N1652)</f>
        <v>2.840000033378601</v>
      </c>
      <c r="O1653" s="4">
        <f>AVERAGE(O1647:O1652)</f>
        <v>23.31798299153646</v>
      </c>
      <c r="P1653" s="4">
        <f>AVERAGE(P1647:P1652)</f>
        <v>24.84497515360514</v>
      </c>
      <c r="Q1653" s="4">
        <f>AVERAGE(Q1647:Q1652)</f>
        <v>22.37130037943522</v>
      </c>
      <c r="R1653" s="4">
        <f>AVERAGE(R1647:R1652)</f>
        <v>999.9105224609375</v>
      </c>
      <c r="S1653" s="4">
        <f>AVERAGE(S1647:S1652)</f>
        <v>940.4029541015625</v>
      </c>
      <c r="T1653" s="4">
        <f>AVERAGE(T1647:T1652)</f>
        <v>14.82543055216471</v>
      </c>
      <c r="U1653" s="4">
        <f>AVERAGE(U1647:U1652)</f>
        <v>21.34639771779378</v>
      </c>
      <c r="V1653" s="4">
        <f>AVERAGE(V1647:V1652)</f>
        <v>52.40254338582357</v>
      </c>
      <c r="W1653" s="4">
        <f>AVERAGE(W1647:W1652)</f>
        <v>75.44071324666341</v>
      </c>
      <c r="X1653" s="4">
        <f>AVERAGE(X1647:X1652)</f>
        <v>499.401616414388</v>
      </c>
      <c r="Y1653" s="4">
        <f>AVERAGE(Y1647:Y1652)</f>
        <v>2001.049621582031</v>
      </c>
      <c r="Z1653" s="4">
        <f>AVERAGE(Z1647:Z1652)</f>
        <v>124.9010836283366</v>
      </c>
      <c r="AA1653" s="4">
        <f>AVERAGE(AA1647:AA1652)</f>
        <v>101.562915802002</v>
      </c>
      <c r="AB1653" s="4">
        <f>AVERAGE(AB1647:AB1652)</f>
        <v>12.11826515197754</v>
      </c>
      <c r="AC1653" s="4">
        <f>AVERAGE(AC1647:AC1652)</f>
        <v>0.4029203653335571</v>
      </c>
      <c r="AD1653" s="4">
        <f>AVERAGE(AD1647:AD1652)</f>
        <v>0.1267587393522263</v>
      </c>
      <c r="AE1653" s="4">
        <f>AVERAGE(AE1647:AE1652)</f>
        <v>0.003558640368282795</v>
      </c>
      <c r="AF1653" s="4">
        <f>AVERAGE(AF1647:AF1652)</f>
        <v>0.1050645262002945</v>
      </c>
      <c r="AG1653" s="4">
        <f>AVERAGE(AG1647:AG1652)</f>
        <v>0.003854610258713365</v>
      </c>
      <c r="AH1653" s="4">
        <f>AVERAGE(AH1647:AH1652)</f>
        <v>0.722222238779068</v>
      </c>
      <c r="AI1653" s="4">
        <f>AVERAGE(AI1647:AI1652)</f>
        <v>-0.2195652425289154</v>
      </c>
      <c r="AJ1653" s="4">
        <f>AVERAGE(AJ1647:AJ1652)</f>
        <v>2.737391471862793</v>
      </c>
      <c r="AK1653" s="4">
        <f>AVERAGE(AK1647:AK1652)</f>
        <v>1</v>
      </c>
      <c r="AL1653" s="4">
        <f>AVERAGE(AL1647:AL1652)</f>
        <v>0</v>
      </c>
      <c r="AM1653" s="4">
        <f>AVERAGE(AM1647:AM1652)</f>
        <v>0.1599999964237213</v>
      </c>
      <c r="AN1653" s="4">
        <f>AVERAGE(AN1647:AN1652)</f>
        <v>111115</v>
      </c>
      <c r="AO1653" s="4">
        <f>AVERAGE(AO1647:AO1652)</f>
        <v>0.8323360273573134</v>
      </c>
      <c r="AP1653" s="4">
        <f>AVERAGE(AP1647:AP1652)</f>
        <v>0.005546023520512887</v>
      </c>
      <c r="AQ1653" s="4">
        <f>AVERAGE(AQ1647:AQ1652)</f>
        <v>297.9949751536051</v>
      </c>
      <c r="AR1653" s="4">
        <f>AVERAGE(AR1647:AR1652)</f>
        <v>296.4679829915365</v>
      </c>
      <c r="AS1653" s="4">
        <f>AVERAGE(AS1647:AS1652)</f>
        <v>320.1679322968139</v>
      </c>
      <c r="AT1653" s="4">
        <f>AVERAGE(AT1647:AT1652)</f>
        <v>0.6629211147522719</v>
      </c>
      <c r="AU1653" s="4">
        <f>AVERAGE(AU1647:AU1652)</f>
        <v>3.150408257057089</v>
      </c>
      <c r="AV1653" s="4">
        <f>AVERAGE(AV1647:AV1652)</f>
        <v>31.01927742855705</v>
      </c>
      <c r="AW1653" s="4">
        <f>AVERAGE(AW1647:AW1652)</f>
        <v>9.67287971076327</v>
      </c>
      <c r="AX1653" s="4">
        <f>AVERAGE(AX1647:AX1652)</f>
        <v>24.0814790725708</v>
      </c>
      <c r="AY1653" s="4">
        <f>AVERAGE(AY1647:AY1652)</f>
        <v>3.009667763227625</v>
      </c>
      <c r="AZ1653" s="4">
        <f>AVERAGE(AZ1647:AZ1652)</f>
        <v>0.5583460981445373</v>
      </c>
      <c r="BA1653" s="4">
        <f>AVERAGE(BA1647:BA1652)</f>
        <v>2.168002392356978</v>
      </c>
      <c r="BB1653" s="4">
        <f>AVERAGE(BB1647:BB1652)</f>
        <v>0.8416653708706475</v>
      </c>
      <c r="BC1653" s="4">
        <f>AVERAGE(BC1647:BC1652)</f>
        <v>0.3591154028120617</v>
      </c>
      <c r="BD1653" s="3">
        <f>AVERAGE(BD1647:BD1652)</f>
      </c>
      <c r="BE1653" s="3">
        <f>AVERAGE(BE1647:BE1652)</f>
      </c>
      <c r="BF1653" s="4">
        <f>AVERAGE(BF1647:BF1652)</f>
        <v>74.27365723099626</v>
      </c>
      <c r="BG1653" s="3">
        <f>AVERAGE(BG1647:BG1652)</f>
      </c>
      <c r="BH1653" s="3">
        <f>AVERAGE(BH1647:BH1652)</f>
      </c>
    </row>
    <row r="1654" ht="29" customHeight="1">
      <c r="A1654" t="s" s="2">
        <v>9</v>
      </c>
      <c r="B1654" t="s" s="5">
        <v>1692</v>
      </c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3"/>
      <c r="AK1654" s="3"/>
      <c r="AL1654" s="3"/>
      <c r="AM1654" s="3"/>
      <c r="AN1654" s="3"/>
      <c r="AO1654" s="3"/>
      <c r="AP1654" s="3"/>
      <c r="AQ1654" s="3"/>
      <c r="AR1654" s="3"/>
      <c r="AS1654" s="3"/>
      <c r="AT1654" s="3"/>
      <c r="AU1654" s="3"/>
      <c r="AV1654" s="3"/>
      <c r="AW1654" s="3"/>
      <c r="AX1654" s="3"/>
      <c r="AY1654" s="3"/>
      <c r="AZ1654" s="3"/>
      <c r="BA1654" s="3"/>
      <c r="BB1654" s="3"/>
      <c r="BC1654" s="3"/>
      <c r="BD1654" s="3"/>
      <c r="BE1654" s="3"/>
      <c r="BF1654" s="3"/>
      <c r="BG1654" s="3"/>
      <c r="BH1654" s="3"/>
    </row>
    <row r="1655" ht="16" customHeight="1">
      <c r="A1655" s="4">
        <v>1535</v>
      </c>
      <c r="B1655" t="s" s="2">
        <v>1693</v>
      </c>
      <c r="C1655" s="4">
        <v>8866.500031303614</v>
      </c>
      <c r="D1655" s="4">
        <v>0</v>
      </c>
      <c r="E1655" s="3">
        <f>(R1655-#REF!*(1000-T1655)/(1000-U1655))*AO1655</f>
      </c>
      <c r="F1655" s="4">
        <f>IF(AZ1655&lt;&gt;0,1/(1/AZ1655-1/N1655),0)</f>
        <v>0.6937887625663645</v>
      </c>
      <c r="G1655" s="3">
        <f>((BC1655-AP1655/2)*S1655-E1655)/(BC1655+AP1655/2)</f>
      </c>
      <c r="H1655" s="4">
        <f>AP1655*1000</f>
        <v>5.551362521620731</v>
      </c>
      <c r="I1655" s="4">
        <f>(AU1655-BA1655)</f>
        <v>0.984681809857427</v>
      </c>
      <c r="J1655" s="4">
        <f>(P1655+AT1655*D1655)</f>
        <v>24.85966682434082</v>
      </c>
      <c r="K1655" s="4">
        <v>6</v>
      </c>
      <c r="L1655" s="4">
        <f>(K1655*AI1655+AJ1655)</f>
        <v>1.420000016689301</v>
      </c>
      <c r="M1655" s="4">
        <v>1</v>
      </c>
      <c r="N1655" s="4">
        <f>L1655*(M1655+1)*(M1655+1)/(M1655*M1655+1)</f>
        <v>2.840000033378601</v>
      </c>
      <c r="O1655" s="4">
        <v>23.4095516204834</v>
      </c>
      <c r="P1655" s="4">
        <v>24.85966682434082</v>
      </c>
      <c r="Q1655" s="4">
        <v>22.53673934936523</v>
      </c>
      <c r="R1655" s="4">
        <v>1000.302368164062</v>
      </c>
      <c r="S1655" s="4">
        <v>940.8309326171875</v>
      </c>
      <c r="T1655" s="4">
        <v>14.82453060150146</v>
      </c>
      <c r="U1655" s="4">
        <v>21.35139465332031</v>
      </c>
      <c r="V1655" s="4">
        <v>52.10712051391602</v>
      </c>
      <c r="W1655" s="4">
        <v>75.04729461669922</v>
      </c>
      <c r="X1655" s="4">
        <v>499.4281921386719</v>
      </c>
      <c r="Y1655" s="4">
        <v>2000.8486328125</v>
      </c>
      <c r="Z1655" s="4">
        <v>122.2118225097656</v>
      </c>
      <c r="AA1655" s="4">
        <v>101.5619812011719</v>
      </c>
      <c r="AB1655" s="4">
        <v>12.11826515197754</v>
      </c>
      <c r="AC1655" s="4">
        <v>0.4029203653335571</v>
      </c>
      <c r="AD1655" s="4">
        <v>0.1267587393522263</v>
      </c>
      <c r="AE1655" s="4">
        <v>0.003558640368282795</v>
      </c>
      <c r="AF1655" s="4">
        <v>0.1050645262002945</v>
      </c>
      <c r="AG1655" s="4">
        <v>0.003854610258713365</v>
      </c>
      <c r="AH1655" s="4">
        <v>0.6666666865348816</v>
      </c>
      <c r="AI1655" s="4">
        <v>-0.2195652425289154</v>
      </c>
      <c r="AJ1655" s="4">
        <v>2.737391471862793</v>
      </c>
      <c r="AK1655" s="4">
        <v>1</v>
      </c>
      <c r="AL1655" s="4">
        <v>0</v>
      </c>
      <c r="AM1655" s="4">
        <v>0.1599999964237213</v>
      </c>
      <c r="AN1655" s="4">
        <v>111125</v>
      </c>
      <c r="AO1655" s="4">
        <f>X1655*0.000001/(K1655*0.0001)</f>
        <v>0.8323803202311196</v>
      </c>
      <c r="AP1655" s="4">
        <f>(U1655-T1655)/(1000-U1655)*AO1655</f>
        <v>0.005551362521620731</v>
      </c>
      <c r="AQ1655" s="4">
        <f>(P1655+273.15)</f>
        <v>298.0096668243408</v>
      </c>
      <c r="AR1655" s="4">
        <f>(O1655+273.15)</f>
        <v>296.5595516204834</v>
      </c>
      <c r="AS1655" s="4">
        <f>(Y1655*AK1655+Z1655*AL1655)*AM1655</f>
        <v>320.1357740944077</v>
      </c>
      <c r="AT1655" s="4">
        <f>((AS1655+0.00000010773*(AR1655^4-AQ1655^4))-AP1655*44100)/(L1655*0.92*2*29.3+0.00000043092*AQ1655^3)</f>
        <v>0.6696548371019688</v>
      </c>
      <c r="AU1655" s="4">
        <f>0.61365*EXP(17.502*J1655/(240.97+J1655))</f>
        <v>3.153171752256746</v>
      </c>
      <c r="AV1655" s="4">
        <f>AU1655*1000/AA1655</f>
        <v>31.0467727683552</v>
      </c>
      <c r="AW1655" s="4">
        <f>(AV1655-U1655)</f>
        <v>9.695378115034892</v>
      </c>
      <c r="AX1655" s="4">
        <f>IF(D1655,P1655,(O1655+P1655)/2)</f>
        <v>24.13460922241211</v>
      </c>
      <c r="AY1655" s="4">
        <f>0.61365*EXP(17.502*AX1655/(240.97+AX1655))</f>
        <v>3.019277528201841</v>
      </c>
      <c r="AZ1655" s="4">
        <f>IF(AW1655&lt;&gt;0,(1000-(AV1655+U1655)/2)/AW1655*AP1655,0)</f>
        <v>0.5575772131903209</v>
      </c>
      <c r="BA1655" s="4">
        <f>U1655*AA1655/1000</f>
        <v>2.168489942399319</v>
      </c>
      <c r="BB1655" s="4">
        <f>(AY1655-BA1655)</f>
        <v>0.8507875858025216</v>
      </c>
      <c r="BC1655" s="4">
        <f>1/(1.6/F1655+1.37/N1655)</f>
        <v>0.3586065081271338</v>
      </c>
      <c r="BD1655" s="3">
        <f>G1655*AA1655*0.001</f>
      </c>
      <c r="BE1655" s="3">
        <f>G1655/S1655</f>
      </c>
      <c r="BF1655" s="4">
        <f>(1-AP1655*AA1655/AU1655/F1655)*100</f>
        <v>74.22754056172923</v>
      </c>
      <c r="BG1655" s="3">
        <f>(S1655-E1655/(N1655/1.35))</f>
      </c>
      <c r="BH1655" s="3">
        <f>E1655*BF1655/100/BG1655</f>
      </c>
    </row>
    <row r="1656" ht="16" customHeight="1">
      <c r="A1656" s="4">
        <v>1536</v>
      </c>
      <c r="B1656" t="s" s="2">
        <v>1694</v>
      </c>
      <c r="C1656" s="4">
        <v>8872.000031180680</v>
      </c>
      <c r="D1656" s="4">
        <v>0</v>
      </c>
      <c r="E1656" s="3">
        <f>(R1656-#REF!*(1000-T1656)/(1000-U1656))*AO1656</f>
      </c>
      <c r="F1656" s="4">
        <f>IF(AZ1656&lt;&gt;0,1/(1/AZ1656-1/N1656),0)</f>
        <v>0.6939333409169612</v>
      </c>
      <c r="G1656" s="3">
        <f>((BC1656-AP1656/2)*S1656-E1656)/(BC1656+AP1656/2)</f>
      </c>
      <c r="H1656" s="4">
        <f>AP1656*1000</f>
        <v>5.551272249233071</v>
      </c>
      <c r="I1656" s="4">
        <f>(AU1656-BA1656)</f>
        <v>0.9844988776860553</v>
      </c>
      <c r="J1656" s="4">
        <f>(P1656+AT1656*D1656)</f>
        <v>24.85824584960938</v>
      </c>
      <c r="K1656" s="4">
        <v>6</v>
      </c>
      <c r="L1656" s="4">
        <f>(K1656*AI1656+AJ1656)</f>
        <v>1.420000016689301</v>
      </c>
      <c r="M1656" s="4">
        <v>1</v>
      </c>
      <c r="N1656" s="4">
        <f>L1656*(M1656+1)*(M1656+1)/(M1656*M1656+1)</f>
        <v>2.840000033378601</v>
      </c>
      <c r="O1656" s="4">
        <v>23.43990707397461</v>
      </c>
      <c r="P1656" s="4">
        <v>24.85824584960938</v>
      </c>
      <c r="Q1656" s="4">
        <v>22.58388519287109</v>
      </c>
      <c r="R1656" s="4">
        <v>1010.873535156250</v>
      </c>
      <c r="S1656" s="4">
        <v>943.244384765625</v>
      </c>
      <c r="T1656" s="4">
        <v>14.8239803314209</v>
      </c>
      <c r="U1656" s="4">
        <v>21.35064315795898</v>
      </c>
      <c r="V1656" s="4">
        <v>52.01112747192383</v>
      </c>
      <c r="W1656" s="4">
        <v>74.91129302978516</v>
      </c>
      <c r="X1656" s="4">
        <v>499.4358520507812</v>
      </c>
      <c r="Y1656" s="4">
        <v>2000.929931640625</v>
      </c>
      <c r="Z1656" s="4">
        <v>121.5989837646484</v>
      </c>
      <c r="AA1656" s="4">
        <v>101.5615997314453</v>
      </c>
      <c r="AB1656" s="4">
        <v>12.11826515197754</v>
      </c>
      <c r="AC1656" s="4">
        <v>0.4029203653335571</v>
      </c>
      <c r="AD1656" s="4">
        <v>0.1267587393522263</v>
      </c>
      <c r="AE1656" s="4">
        <v>0.003558640368282795</v>
      </c>
      <c r="AF1656" s="4">
        <v>0.1050645262002945</v>
      </c>
      <c r="AG1656" s="4">
        <v>0.003854610258713365</v>
      </c>
      <c r="AH1656" s="4">
        <v>0.6666666865348816</v>
      </c>
      <c r="AI1656" s="4">
        <v>-0.2195652425289154</v>
      </c>
      <c r="AJ1656" s="4">
        <v>2.737391471862793</v>
      </c>
      <c r="AK1656" s="4">
        <v>1</v>
      </c>
      <c r="AL1656" s="4">
        <v>0</v>
      </c>
      <c r="AM1656" s="4">
        <v>0.1599999964237213</v>
      </c>
      <c r="AN1656" s="4">
        <v>111125</v>
      </c>
      <c r="AO1656" s="4">
        <f>X1656*0.000001/(K1656*0.0001)</f>
        <v>0.8323930867513021</v>
      </c>
      <c r="AP1656" s="4">
        <f>(U1656-T1656)/(1000-U1656)*AO1656</f>
        <v>0.005551272249233071</v>
      </c>
      <c r="AQ1656" s="4">
        <f>(P1656+273.15)</f>
        <v>298.0082458496094</v>
      </c>
      <c r="AR1656" s="4">
        <f>(O1656+273.15)</f>
        <v>296.5899070739746</v>
      </c>
      <c r="AS1656" s="4">
        <f>(Y1656*AK1656+Z1656*AL1656)*AM1656</f>
        <v>320.1487819066169</v>
      </c>
      <c r="AT1656" s="4">
        <f>((AS1656+0.00000010773*(AR1656^4-AQ1656^4))-AP1656*44100)/(L1656*0.92*2*29.3+0.00000043092*AQ1656^3)</f>
        <v>0.6739127532195793</v>
      </c>
      <c r="AU1656" s="4">
        <f>0.61365*EXP(17.502*J1656/(240.97+J1656))</f>
        <v>3.152904352103607</v>
      </c>
      <c r="AV1656" s="4">
        <f>AU1656*1000/AA1656</f>
        <v>31.04425649498125</v>
      </c>
      <c r="AW1656" s="4">
        <f>(AV1656-U1656)</f>
        <v>9.693613337022263</v>
      </c>
      <c r="AX1656" s="4">
        <f>IF(D1656,P1656,(O1656+P1656)/2)</f>
        <v>24.14907646179199</v>
      </c>
      <c r="AY1656" s="4">
        <f>0.61365*EXP(17.502*AX1656/(240.97+AX1656))</f>
        <v>3.021899751219348</v>
      </c>
      <c r="AZ1656" s="4">
        <f>IF(AW1656&lt;&gt;0,(1000-(AV1656+U1656)/2)/AW1656*AP1656,0)</f>
        <v>0.5576705904251911</v>
      </c>
      <c r="BA1656" s="4">
        <f>U1656*AA1656/1000</f>
        <v>2.168405474417552</v>
      </c>
      <c r="BB1656" s="4">
        <f>(AY1656-BA1656)</f>
        <v>0.8534942768017961</v>
      </c>
      <c r="BC1656" s="4">
        <f>1/(1.6/F1656+1.37/N1656)</f>
        <v>0.3586683082593815</v>
      </c>
      <c r="BD1656" s="3">
        <f>G1656*AA1656*0.001</f>
      </c>
      <c r="BE1656" s="3">
        <f>G1656/S1656</f>
      </c>
      <c r="BF1656" s="4">
        <f>(1-AP1656*AA1656/AU1656/F1656)*100</f>
        <v>74.23124065940804</v>
      </c>
      <c r="BG1656" s="3">
        <f>(S1656-E1656/(N1656/1.35))</f>
      </c>
      <c r="BH1656" s="3">
        <f>E1656*BF1656/100/BG1656</f>
      </c>
    </row>
    <row r="1657" ht="16" customHeight="1">
      <c r="A1657" s="4">
        <v>1537</v>
      </c>
      <c r="B1657" t="s" s="2">
        <v>1695</v>
      </c>
      <c r="C1657" s="4">
        <v>8877.000031068921</v>
      </c>
      <c r="D1657" s="4">
        <v>0</v>
      </c>
      <c r="E1657" s="3">
        <f>(R1657-#REF!*(1000-T1657)/(1000-U1657))*AO1657</f>
      </c>
      <c r="F1657" s="4">
        <f>IF(AZ1657&lt;&gt;0,1/(1/AZ1657-1/N1657),0)</f>
        <v>0.6936208030471278</v>
      </c>
      <c r="G1657" s="3">
        <f>((BC1657-AP1657/2)*S1657-E1657)/(BC1657+AP1657/2)</f>
      </c>
      <c r="H1657" s="4">
        <f>AP1657*1000</f>
        <v>5.549102829187136</v>
      </c>
      <c r="I1657" s="4">
        <f>(AU1657-BA1657)</f>
        <v>0.9844726487573703</v>
      </c>
      <c r="J1657" s="4">
        <f>(P1657+AT1657*D1657)</f>
        <v>24.85625648498535</v>
      </c>
      <c r="K1657" s="4">
        <v>6</v>
      </c>
      <c r="L1657" s="4">
        <f>(K1657*AI1657+AJ1657)</f>
        <v>1.420000016689301</v>
      </c>
      <c r="M1657" s="4">
        <v>1</v>
      </c>
      <c r="N1657" s="4">
        <f>L1657*(M1657+1)*(M1657+1)/(M1657*M1657+1)</f>
        <v>2.840000033378601</v>
      </c>
      <c r="O1657" s="4">
        <v>23.462890625</v>
      </c>
      <c r="P1657" s="4">
        <v>24.85625648498535</v>
      </c>
      <c r="Q1657" s="4">
        <v>22.58210945129395</v>
      </c>
      <c r="R1657" s="4">
        <v>1051.604980468750</v>
      </c>
      <c r="S1657" s="4">
        <v>958.8086547851562</v>
      </c>
      <c r="T1657" s="4">
        <v>14.8229398727417</v>
      </c>
      <c r="U1657" s="4">
        <v>21.34724617004395</v>
      </c>
      <c r="V1657" s="4">
        <v>51.93317794799805</v>
      </c>
      <c r="W1657" s="4">
        <v>74.7923583984375</v>
      </c>
      <c r="X1657" s="4">
        <v>499.4227294921875</v>
      </c>
      <c r="Y1657" s="4">
        <v>2001.154541015625</v>
      </c>
      <c r="Z1657" s="4">
        <v>120.9724197387695</v>
      </c>
      <c r="AA1657" s="4">
        <v>101.5614547729492</v>
      </c>
      <c r="AB1657" s="4">
        <v>12.11826515197754</v>
      </c>
      <c r="AC1657" s="4">
        <v>0.4029203653335571</v>
      </c>
      <c r="AD1657" s="4">
        <v>0.1267587393522263</v>
      </c>
      <c r="AE1657" s="4">
        <v>0.003558640368282795</v>
      </c>
      <c r="AF1657" s="4">
        <v>0.1050645262002945</v>
      </c>
      <c r="AG1657" s="4">
        <v>0.003854610258713365</v>
      </c>
      <c r="AH1657" s="4">
        <v>0.6666666865348816</v>
      </c>
      <c r="AI1657" s="4">
        <v>-0.2195652425289154</v>
      </c>
      <c r="AJ1657" s="4">
        <v>2.737391471862793</v>
      </c>
      <c r="AK1657" s="4">
        <v>1</v>
      </c>
      <c r="AL1657" s="4">
        <v>0</v>
      </c>
      <c r="AM1657" s="4">
        <v>0.1599999964237213</v>
      </c>
      <c r="AN1657" s="4">
        <v>111115</v>
      </c>
      <c r="AO1657" s="4">
        <f>X1657*0.000001/(K1657*0.0001)</f>
        <v>0.8323712158203124</v>
      </c>
      <c r="AP1657" s="4">
        <f>(U1657-T1657)/(1000-U1657)*AO1657</f>
        <v>0.005549102829187136</v>
      </c>
      <c r="AQ1657" s="4">
        <f>(P1657+273.15)</f>
        <v>298.0062564849853</v>
      </c>
      <c r="AR1657" s="4">
        <f>(O1657+273.15)</f>
        <v>296.612890625</v>
      </c>
      <c r="AS1657" s="4">
        <f>(Y1657*AK1657+Z1657*AL1657)*AM1657</f>
        <v>320.1847194058137</v>
      </c>
      <c r="AT1657" s="4">
        <f>((AS1657+0.00000010773*(AR1657^4-AQ1657^4))-AP1657*44100)/(L1657*0.92*2*29.3+0.00000043092*AQ1657^3)</f>
        <v>0.6786066764558558</v>
      </c>
      <c r="AU1657" s="4">
        <f>0.61365*EXP(17.502*J1657/(240.97+J1657))</f>
        <v>3.152530025183302</v>
      </c>
      <c r="AV1657" s="4">
        <f>AU1657*1000/AA1657</f>
        <v>31.04061508601957</v>
      </c>
      <c r="AW1657" s="4">
        <f>(AV1657-U1657)</f>
        <v>9.693368915975626</v>
      </c>
      <c r="AX1657" s="4">
        <f>IF(D1657,P1657,(O1657+P1657)/2)</f>
        <v>24.15957355499268</v>
      </c>
      <c r="AY1657" s="4">
        <f>0.61365*EXP(17.502*AX1657/(240.97+AX1657))</f>
        <v>3.023803621628545</v>
      </c>
      <c r="AZ1657" s="4">
        <f>IF(AW1657&lt;&gt;0,(1000-(AV1657+U1657)/2)/AW1657*AP1657,0)</f>
        <v>0.5574687254217346</v>
      </c>
      <c r="BA1657" s="4">
        <f>U1657*AA1657/1000</f>
        <v>2.168057376425931</v>
      </c>
      <c r="BB1657" s="4">
        <f>(AY1657-BA1657)</f>
        <v>0.8557462452026137</v>
      </c>
      <c r="BC1657" s="4">
        <f>1/(1.6/F1657+1.37/N1657)</f>
        <v>0.3585347081004857</v>
      </c>
      <c r="BD1657" s="3">
        <f>G1657*AA1657*0.001</f>
      </c>
      <c r="BE1657" s="3">
        <f>G1657/S1657</f>
      </c>
      <c r="BF1657" s="4">
        <f>(1-AP1657*AA1657/AU1657/F1657)*100</f>
        <v>74.22668128837248</v>
      </c>
      <c r="BG1657" s="3">
        <f>(S1657-E1657/(N1657/1.35))</f>
      </c>
      <c r="BH1657" s="3">
        <f>E1657*BF1657/100/BG1657</f>
      </c>
    </row>
    <row r="1658" ht="16" customHeight="1">
      <c r="A1658" s="4">
        <v>1538</v>
      </c>
      <c r="B1658" t="s" s="2">
        <v>1696</v>
      </c>
      <c r="C1658" s="4">
        <v>8882.000030957162</v>
      </c>
      <c r="D1658" s="4">
        <v>0</v>
      </c>
      <c r="E1658" s="3">
        <f>(R1658-#REF!*(1000-T1658)/(1000-U1658))*AO1658</f>
      </c>
      <c r="F1658" s="4">
        <f>IF(AZ1658&lt;&gt;0,1/(1/AZ1658-1/N1658),0)</f>
        <v>0.692646729300991</v>
      </c>
      <c r="G1658" s="3">
        <f>((BC1658-AP1658/2)*S1658-E1658)/(BC1658+AP1658/2)</f>
      </c>
      <c r="H1658" s="4">
        <f>AP1658*1000</f>
        <v>5.547403500539708</v>
      </c>
      <c r="I1658" s="4">
        <f>(AU1658-BA1658)</f>
        <v>0.9852835846411812</v>
      </c>
      <c r="J1658" s="4">
        <f>(P1658+AT1658*D1658)</f>
        <v>24.85935974121094</v>
      </c>
      <c r="K1658" s="4">
        <v>6</v>
      </c>
      <c r="L1658" s="4">
        <f>(K1658*AI1658+AJ1658)</f>
        <v>1.420000016689301</v>
      </c>
      <c r="M1658" s="4">
        <v>1</v>
      </c>
      <c r="N1658" s="4">
        <f>L1658*(M1658+1)*(M1658+1)/(M1658*M1658+1)</f>
        <v>2.840000033378601</v>
      </c>
      <c r="O1658" s="4">
        <v>23.47616195678711</v>
      </c>
      <c r="P1658" s="4">
        <v>24.85935974121094</v>
      </c>
      <c r="Q1658" s="4">
        <v>22.56474304199219</v>
      </c>
      <c r="R1658" s="4">
        <v>1120.474121093750</v>
      </c>
      <c r="S1658" s="4">
        <v>997.6199340820312</v>
      </c>
      <c r="T1658" s="4">
        <v>14.82234382629395</v>
      </c>
      <c r="U1658" s="4">
        <v>21.34497261047363</v>
      </c>
      <c r="V1658" s="4">
        <v>51.88336181640625</v>
      </c>
      <c r="W1658" s="4">
        <v>74.71627044677734</v>
      </c>
      <c r="X1658" s="4">
        <v>499.3993530273438</v>
      </c>
      <c r="Y1658" s="4">
        <v>2001.241088867188</v>
      </c>
      <c r="Z1658" s="4">
        <v>120.4380035400391</v>
      </c>
      <c r="AA1658" s="4">
        <v>101.561637878418</v>
      </c>
      <c r="AB1658" s="4">
        <v>12.11826515197754</v>
      </c>
      <c r="AC1658" s="4">
        <v>0.4029203653335571</v>
      </c>
      <c r="AD1658" s="4">
        <v>0.1267587393522263</v>
      </c>
      <c r="AE1658" s="4">
        <v>0.003558640368282795</v>
      </c>
      <c r="AF1658" s="4">
        <v>0.1050645262002945</v>
      </c>
      <c r="AG1658" s="4">
        <v>0.003854610258713365</v>
      </c>
      <c r="AH1658" s="4">
        <v>0.6666666865348816</v>
      </c>
      <c r="AI1658" s="4">
        <v>-0.2195652425289154</v>
      </c>
      <c r="AJ1658" s="4">
        <v>2.737391471862793</v>
      </c>
      <c r="AK1658" s="4">
        <v>1</v>
      </c>
      <c r="AL1658" s="4">
        <v>0</v>
      </c>
      <c r="AM1658" s="4">
        <v>0.1599999964237213</v>
      </c>
      <c r="AN1658" s="4">
        <v>111115</v>
      </c>
      <c r="AO1658" s="4">
        <f>X1658*0.000001/(K1658*0.0001)</f>
        <v>0.8323322550455728</v>
      </c>
      <c r="AP1658" s="4">
        <f>(U1658-T1658)/(1000-U1658)*AO1658</f>
        <v>0.005547403500539708</v>
      </c>
      <c r="AQ1658" s="4">
        <f>(P1658+273.15)</f>
        <v>298.0093597412109</v>
      </c>
      <c r="AR1658" s="4">
        <f>(O1658+273.15)</f>
        <v>296.6261619567871</v>
      </c>
      <c r="AS1658" s="4">
        <f>(Y1658*AK1658+Z1658*AL1658)*AM1658</f>
        <v>320.1985670617541</v>
      </c>
      <c r="AT1658" s="4">
        <f>((AS1658+0.00000010773*(AR1658^4-AQ1658^4))-AP1658*44100)/(L1658*0.92*2*29.3+0.00000043092*AQ1658^3)</f>
        <v>0.6809077678522547</v>
      </c>
      <c r="AU1658" s="4">
        <f>0.61365*EXP(17.502*J1658/(240.97+J1658))</f>
        <v>3.153113963430854</v>
      </c>
      <c r="AV1658" s="4">
        <f>AU1658*1000/AA1658</f>
        <v>31.04630871752509</v>
      </c>
      <c r="AW1658" s="4">
        <f>(AV1658-U1658)</f>
        <v>9.701336107051457</v>
      </c>
      <c r="AX1658" s="4">
        <f>IF(D1658,P1658,(O1658+P1658)/2)</f>
        <v>24.16776084899902</v>
      </c>
      <c r="AY1658" s="4">
        <f>0.61365*EXP(17.502*AX1658/(240.97+AX1658))</f>
        <v>3.025289288832814</v>
      </c>
      <c r="AZ1658" s="4">
        <f>IF(AW1658&lt;&gt;0,(1000-(AV1658+U1658)/2)/AW1658*AP1658,0)</f>
        <v>0.5568393520450063</v>
      </c>
      <c r="BA1658" s="4">
        <f>U1658*AA1658/1000</f>
        <v>2.167830378789673</v>
      </c>
      <c r="BB1658" s="4">
        <f>(AY1658-BA1658)</f>
        <v>0.8574589100431411</v>
      </c>
      <c r="BC1658" s="4">
        <f>1/(1.6/F1658+1.37/N1658)</f>
        <v>0.3581181884397481</v>
      </c>
      <c r="BD1658" s="3">
        <f>G1658*AA1658*0.001</f>
      </c>
      <c r="BE1658" s="3">
        <f>G1658/S1658</f>
      </c>
      <c r="BF1658" s="4">
        <f>(1-AP1658*AA1658/AU1658/F1658)*100</f>
        <v>74.20307169215823</v>
      </c>
      <c r="BG1658" s="3">
        <f>(S1658-E1658/(N1658/1.35))</f>
      </c>
      <c r="BH1658" s="3">
        <f>E1658*BF1658/100/BG1658</f>
      </c>
    </row>
    <row r="1659" ht="16" customHeight="1">
      <c r="A1659" s="4">
        <v>1539</v>
      </c>
      <c r="B1659" t="s" s="2">
        <v>1697</v>
      </c>
      <c r="C1659" s="4">
        <v>8887.500030834228</v>
      </c>
      <c r="D1659" s="4">
        <v>0</v>
      </c>
      <c r="E1659" s="3">
        <f>(R1659-#REF!*(1000-T1659)/(1000-U1659))*AO1659</f>
      </c>
      <c r="F1659" s="4">
        <f>IF(AZ1659&lt;&gt;0,1/(1/AZ1659-1/N1659),0)</f>
        <v>0.692346524993529</v>
      </c>
      <c r="G1659" s="3">
        <f>((BC1659-AP1659/2)*S1659-E1659)/(BC1659+AP1659/2)</f>
      </c>
      <c r="H1659" s="4">
        <f>AP1659*1000</f>
        <v>5.547145387057897</v>
      </c>
      <c r="I1659" s="4">
        <f>(AU1659-BA1659)</f>
        <v>0.9855793985744055</v>
      </c>
      <c r="J1659" s="4">
        <f>(P1659+AT1659*D1659)</f>
        <v>24.8598804473877</v>
      </c>
      <c r="K1659" s="4">
        <v>6</v>
      </c>
      <c r="L1659" s="4">
        <f>(K1659*AI1659+AJ1659)</f>
        <v>1.420000016689301</v>
      </c>
      <c r="M1659" s="4">
        <v>1</v>
      </c>
      <c r="N1659" s="4">
        <f>L1659*(M1659+1)*(M1659+1)/(M1659*M1659+1)</f>
        <v>2.840000033378601</v>
      </c>
      <c r="O1659" s="4">
        <v>23.48176956176758</v>
      </c>
      <c r="P1659" s="4">
        <v>24.8598804473877</v>
      </c>
      <c r="Q1659" s="4">
        <v>22.554443359375</v>
      </c>
      <c r="R1659" s="4">
        <v>1191.175903320312</v>
      </c>
      <c r="S1659" s="4">
        <v>1059.423339843750</v>
      </c>
      <c r="T1659" s="4">
        <v>14.82072257995605</v>
      </c>
      <c r="U1659" s="4">
        <v>21.34307289123535</v>
      </c>
      <c r="V1659" s="4">
        <v>51.85545349121094</v>
      </c>
      <c r="W1659" s="4">
        <v>74.67664337158203</v>
      </c>
      <c r="X1659" s="4">
        <v>499.3984069824219</v>
      </c>
      <c r="Y1659" s="4">
        <v>2000.996459960938</v>
      </c>
      <c r="Z1659" s="4">
        <v>119.7822647094727</v>
      </c>
      <c r="AA1659" s="4">
        <v>101.561408996582</v>
      </c>
      <c r="AB1659" s="4">
        <v>12.11826515197754</v>
      </c>
      <c r="AC1659" s="4">
        <v>0.4029203653335571</v>
      </c>
      <c r="AD1659" s="4">
        <v>0.1267587393522263</v>
      </c>
      <c r="AE1659" s="4">
        <v>0.003558640368282795</v>
      </c>
      <c r="AF1659" s="4">
        <v>0.1050645262002945</v>
      </c>
      <c r="AG1659" s="4">
        <v>0.003854610258713365</v>
      </c>
      <c r="AH1659" s="4">
        <v>0.6666666865348816</v>
      </c>
      <c r="AI1659" s="4">
        <v>-0.2195652425289154</v>
      </c>
      <c r="AJ1659" s="4">
        <v>2.737391471862793</v>
      </c>
      <c r="AK1659" s="4">
        <v>1</v>
      </c>
      <c r="AL1659" s="4">
        <v>0</v>
      </c>
      <c r="AM1659" s="4">
        <v>0.1599999964237213</v>
      </c>
      <c r="AN1659" s="4">
        <v>111115</v>
      </c>
      <c r="AO1659" s="4">
        <f>X1659*0.000001/(K1659*0.0001)</f>
        <v>0.8323306783040364</v>
      </c>
      <c r="AP1659" s="4">
        <f>(U1659-T1659)/(1000-U1659)*AO1659</f>
        <v>0.005547145387057897</v>
      </c>
      <c r="AQ1659" s="4">
        <f>(P1659+273.15)</f>
        <v>298.0098804473877</v>
      </c>
      <c r="AR1659" s="4">
        <f>(O1659+273.15)</f>
        <v>296.6317695617676</v>
      </c>
      <c r="AS1659" s="4">
        <f>(Y1659*AK1659+Z1659*AL1659)*AM1659</f>
        <v>320.159426437629</v>
      </c>
      <c r="AT1659" s="4">
        <f>((AS1659+0.00000010773*(AR1659^4-AQ1659^4))-AP1659*44100)/(L1659*0.92*2*29.3+0.00000043092*AQ1659^3)</f>
        <v>0.6812412352914665</v>
      </c>
      <c r="AU1659" s="4">
        <f>0.61365*EXP(17.502*J1659/(240.97+J1659))</f>
        <v>3.153211953725021</v>
      </c>
      <c r="AV1659" s="4">
        <f>AU1659*1000/AA1659</f>
        <v>31.0473435222934</v>
      </c>
      <c r="AW1659" s="4">
        <f>(AV1659-U1659)</f>
        <v>9.704270631058044</v>
      </c>
      <c r="AX1659" s="4">
        <f>IF(D1659,P1659,(O1659+P1659)/2)</f>
        <v>24.17082500457764</v>
      </c>
      <c r="AY1659" s="4">
        <f>0.61365*EXP(17.502*AX1659/(240.97+AX1659))</f>
        <v>3.0258454749062</v>
      </c>
      <c r="AZ1659" s="4">
        <f>IF(AW1659&lt;&gt;0,(1000-(AV1659+U1659)/2)/AW1659*AP1659,0)</f>
        <v>0.5566453125701594</v>
      </c>
      <c r="BA1659" s="4">
        <f>U1659*AA1659/1000</f>
        <v>2.167632555150616</v>
      </c>
      <c r="BB1659" s="4">
        <f>(AY1659-BA1659)</f>
        <v>0.8582129197555837</v>
      </c>
      <c r="BC1659" s="4">
        <f>1/(1.6/F1659+1.37/N1659)</f>
        <v>0.3579897785115694</v>
      </c>
      <c r="BD1659" s="3">
        <f>G1659*AA1659*0.001</f>
      </c>
      <c r="BE1659" s="3">
        <f>G1659/S1659</f>
      </c>
      <c r="BF1659" s="4">
        <f>(1-AP1659*AA1659/AU1659/F1659)*100</f>
        <v>74.19394699748952</v>
      </c>
      <c r="BG1659" s="3">
        <f>(S1659-E1659/(N1659/1.35))</f>
      </c>
      <c r="BH1659" s="3">
        <f>E1659*BF1659/100/BG1659</f>
      </c>
    </row>
    <row r="1660" ht="16" customHeight="1">
      <c r="A1660" s="4">
        <v>1540</v>
      </c>
      <c r="B1660" t="s" s="2">
        <v>1698</v>
      </c>
      <c r="C1660" s="4">
        <v>8892.500030722469</v>
      </c>
      <c r="D1660" s="4">
        <v>0</v>
      </c>
      <c r="E1660" s="3">
        <f>(R1660-#REF!*(1000-T1660)/(1000-U1660))*AO1660</f>
      </c>
      <c r="F1660" s="4">
        <f>IF(AZ1660&lt;&gt;0,1/(1/AZ1660-1/N1660),0)</f>
        <v>0.692342843537083</v>
      </c>
      <c r="G1660" s="3">
        <f>((BC1660-AP1660/2)*S1660-E1660)/(BC1660+AP1660/2)</f>
      </c>
      <c r="H1660" s="4">
        <f>AP1660*1000</f>
        <v>5.547682248240602</v>
      </c>
      <c r="I1660" s="4">
        <f>(AU1660-BA1660)</f>
        <v>0.9856790330125551</v>
      </c>
      <c r="J1660" s="4">
        <f>(P1660+AT1660*D1660)</f>
        <v>24.85931587219238</v>
      </c>
      <c r="K1660" s="4">
        <v>6</v>
      </c>
      <c r="L1660" s="4">
        <f>(K1660*AI1660+AJ1660)</f>
        <v>1.420000016689301</v>
      </c>
      <c r="M1660" s="4">
        <v>1</v>
      </c>
      <c r="N1660" s="4">
        <f>L1660*(M1660+1)*(M1660+1)/(M1660*M1660+1)</f>
        <v>2.840000033378601</v>
      </c>
      <c r="O1660" s="4">
        <v>23.4832706451416</v>
      </c>
      <c r="P1660" s="4">
        <v>24.85931587219238</v>
      </c>
      <c r="Q1660" s="4">
        <v>22.55455780029297</v>
      </c>
      <c r="R1660" s="4">
        <v>1223.525512695312</v>
      </c>
      <c r="S1660" s="4">
        <v>1110.219482421875</v>
      </c>
      <c r="T1660" s="4">
        <v>14.81831932067871</v>
      </c>
      <c r="U1660" s="4">
        <v>21.34107780456543</v>
      </c>
      <c r="V1660" s="4">
        <v>51.84027862548828</v>
      </c>
      <c r="W1660" s="4">
        <v>74.65865325927734</v>
      </c>
      <c r="X1660" s="4">
        <v>499.416503906250</v>
      </c>
      <c r="Y1660" s="4">
        <v>2000.821777343750</v>
      </c>
      <c r="Z1660" s="4">
        <v>119.2818603515625</v>
      </c>
      <c r="AA1660" s="4">
        <v>101.5612564086914</v>
      </c>
      <c r="AB1660" s="4">
        <v>12.11826515197754</v>
      </c>
      <c r="AC1660" s="4">
        <v>0.4029203653335571</v>
      </c>
      <c r="AD1660" s="4">
        <v>0.1267587393522263</v>
      </c>
      <c r="AE1660" s="4">
        <v>0.003558640368282795</v>
      </c>
      <c r="AF1660" s="4">
        <v>0.1050645262002945</v>
      </c>
      <c r="AG1660" s="4">
        <v>0.003854610258713365</v>
      </c>
      <c r="AH1660" s="4">
        <v>0.6666666865348816</v>
      </c>
      <c r="AI1660" s="4">
        <v>-0.2195652425289154</v>
      </c>
      <c r="AJ1660" s="4">
        <v>2.737391471862793</v>
      </c>
      <c r="AK1660" s="4">
        <v>1</v>
      </c>
      <c r="AL1660" s="4">
        <v>0</v>
      </c>
      <c r="AM1660" s="4">
        <v>0.1599999964237213</v>
      </c>
      <c r="AN1660" s="4">
        <v>111115</v>
      </c>
      <c r="AO1660" s="4">
        <f>X1660*0.000001/(K1660*0.0001)</f>
        <v>0.8323608398437499</v>
      </c>
      <c r="AP1660" s="4">
        <f>(U1660-T1660)/(1000-U1660)*AO1660</f>
        <v>0.005547682248240603</v>
      </c>
      <c r="AQ1660" s="4">
        <f>(P1660+273.15)</f>
        <v>298.0093158721924</v>
      </c>
      <c r="AR1660" s="4">
        <f>(O1660+273.15)</f>
        <v>296.6332706451416</v>
      </c>
      <c r="AS1660" s="4">
        <f>(Y1660*AK1660+Z1660*AL1660)*AM1660</f>
        <v>320.1314772195037</v>
      </c>
      <c r="AT1660" s="4">
        <f>((AS1660+0.00000010773*(AR1660^4-AQ1660^4))-AP1660*44100)/(L1660*0.92*2*29.3+0.00000043092*AQ1660^3)</f>
        <v>0.6809199696749504</v>
      </c>
      <c r="AU1660" s="4">
        <f>0.61365*EXP(17.502*J1660/(240.97+J1660))</f>
        <v>3.153105707959858</v>
      </c>
      <c r="AV1660" s="4">
        <f>AU1660*1000/AA1660</f>
        <v>31.0463440435542</v>
      </c>
      <c r="AW1660" s="4">
        <f>(AV1660-U1660)</f>
        <v>9.705266238988774</v>
      </c>
      <c r="AX1660" s="4">
        <f>IF(D1660,P1660,(O1660+P1660)/2)</f>
        <v>24.17129325866699</v>
      </c>
      <c r="AY1660" s="4">
        <f>0.61365*EXP(17.502*AX1660/(240.97+AX1660))</f>
        <v>3.025930477290551</v>
      </c>
      <c r="AZ1660" s="4">
        <f>IF(AW1660&lt;&gt;0,(1000-(AV1660+U1660)/2)/AW1660*AP1660,0)</f>
        <v>0.5566429328263891</v>
      </c>
      <c r="BA1660" s="4">
        <f>U1660*AA1660/1000</f>
        <v>2.167426674947303</v>
      </c>
      <c r="BB1660" s="4">
        <f>(AY1660-BA1660)</f>
        <v>0.8585038023432485</v>
      </c>
      <c r="BC1660" s="4">
        <f>1/(1.6/F1660+1.37/N1660)</f>
        <v>0.3579882036794345</v>
      </c>
      <c r="BD1660" s="3">
        <f>G1660*AA1660*0.001</f>
      </c>
      <c r="BE1660" s="3">
        <f>G1660/S1660</f>
      </c>
      <c r="BF1660" s="4">
        <f>(1-AP1660*AA1660/AU1660/F1660)*100</f>
        <v>74.19048135201554</v>
      </c>
      <c r="BG1660" s="3">
        <f>(S1660-E1660/(N1660/1.35))</f>
      </c>
      <c r="BH1660" s="3">
        <f>E1660*BF1660/100/BG1660</f>
      </c>
    </row>
    <row r="1661" ht="16" customHeight="1">
      <c r="A1661" s="4">
        <v>1541</v>
      </c>
      <c r="B1661" t="s" s="2">
        <v>1699</v>
      </c>
      <c r="C1661" s="4">
        <v>8897.500030610710</v>
      </c>
      <c r="D1661" s="4">
        <v>0</v>
      </c>
      <c r="E1661" s="3">
        <f>(R1661-#REF!*(1000-T1661)/(1000-U1661))*AO1661</f>
      </c>
      <c r="F1661" s="4">
        <f>IF(AZ1661&lt;&gt;0,1/(1/AZ1661-1/N1661),0)</f>
        <v>0.6927057942521361</v>
      </c>
      <c r="G1661" s="3">
        <f>((BC1661-AP1661/2)*S1661-E1661)/(BC1661+AP1661/2)</f>
      </c>
      <c r="H1661" s="4">
        <f>AP1661*1000</f>
        <v>5.548521499814945</v>
      </c>
      <c r="I1661" s="4">
        <f>(AU1661-BA1661)</f>
        <v>0.9854126487456294</v>
      </c>
      <c r="J1661" s="4">
        <f>(P1661+AT1661*D1661)</f>
        <v>24.85685157775879</v>
      </c>
      <c r="K1661" s="4">
        <v>6</v>
      </c>
      <c r="L1661" s="4">
        <f>(K1661*AI1661+AJ1661)</f>
        <v>1.420000016689301</v>
      </c>
      <c r="M1661" s="4">
        <v>1</v>
      </c>
      <c r="N1661" s="4">
        <f>L1661*(M1661+1)*(M1661+1)/(M1661*M1661+1)</f>
        <v>2.840000033378601</v>
      </c>
      <c r="O1661" s="4">
        <v>23.48517227172852</v>
      </c>
      <c r="P1661" s="4">
        <v>24.85685157775879</v>
      </c>
      <c r="Q1661" s="4">
        <v>22.56979751586914</v>
      </c>
      <c r="R1661" s="4">
        <v>1229.096923828125</v>
      </c>
      <c r="S1661" s="4">
        <v>1141.149536132812</v>
      </c>
      <c r="T1661" s="4">
        <v>14.81518459320068</v>
      </c>
      <c r="U1661" s="4">
        <v>21.33920860290527</v>
      </c>
      <c r="V1661" s="4">
        <v>51.82415771484375</v>
      </c>
      <c r="W1661" s="4">
        <v>74.64354705810547</v>
      </c>
      <c r="X1661" s="4">
        <v>499.3961181640625</v>
      </c>
      <c r="Y1661" s="4">
        <v>2000.816650390625</v>
      </c>
      <c r="Z1661" s="4">
        <v>118.7299346923828</v>
      </c>
      <c r="AA1661" s="4">
        <v>101.560905456543</v>
      </c>
      <c r="AB1661" s="4">
        <v>12.11826515197754</v>
      </c>
      <c r="AC1661" s="4">
        <v>0.4029203653335571</v>
      </c>
      <c r="AD1661" s="4">
        <v>0.1267587393522263</v>
      </c>
      <c r="AE1661" s="4">
        <v>0.003558640368282795</v>
      </c>
      <c r="AF1661" s="4">
        <v>0.1050645262002945</v>
      </c>
      <c r="AG1661" s="4">
        <v>0.003854610258713365</v>
      </c>
      <c r="AH1661" s="4">
        <v>0.6666666865348816</v>
      </c>
      <c r="AI1661" s="4">
        <v>-0.2195652425289154</v>
      </c>
      <c r="AJ1661" s="4">
        <v>2.737391471862793</v>
      </c>
      <c r="AK1661" s="4">
        <v>1</v>
      </c>
      <c r="AL1661" s="4">
        <v>0</v>
      </c>
      <c r="AM1661" s="4">
        <v>0.1599999964237213</v>
      </c>
      <c r="AN1661" s="4">
        <v>111115</v>
      </c>
      <c r="AO1661" s="4">
        <f>X1661*0.000001/(K1661*0.0001)</f>
        <v>0.8323268636067707</v>
      </c>
      <c r="AP1661" s="4">
        <f>(U1661-T1661)/(1000-U1661)*AO1661</f>
        <v>0.005548521499814945</v>
      </c>
      <c r="AQ1661" s="4">
        <f>(P1661+273.15)</f>
        <v>298.0068515777588</v>
      </c>
      <c r="AR1661" s="4">
        <f>(O1661+273.15)</f>
        <v>296.6351722717285</v>
      </c>
      <c r="AS1661" s="4">
        <f>(Y1661*AK1661+Z1661*AL1661)*AM1661</f>
        <v>320.1306569070221</v>
      </c>
      <c r="AT1661" s="4">
        <f>((AS1661+0.00000010773*(AR1661^4-AQ1661^4))-AP1661*44100)/(L1661*0.92*2*29.3+0.00000043092*AQ1661^3)</f>
        <v>0.6810547412372155</v>
      </c>
      <c r="AU1661" s="4">
        <f>0.61365*EXP(17.502*J1661/(240.97+J1661))</f>
        <v>3.15264199618274</v>
      </c>
      <c r="AV1661" s="4">
        <f>AU1661*1000/AA1661</f>
        <v>31.04188547759382</v>
      </c>
      <c r="AW1661" s="4">
        <f>(AV1661-U1661)</f>
        <v>9.702676874688549</v>
      </c>
      <c r="AX1661" s="4">
        <f>IF(D1661,P1661,(O1661+P1661)/2)</f>
        <v>24.17101192474365</v>
      </c>
      <c r="AY1661" s="4">
        <f>0.61365*EXP(17.502*AX1661/(240.97+AX1661))</f>
        <v>3.025879406361217</v>
      </c>
      <c r="AZ1661" s="4">
        <f>IF(AW1661&lt;&gt;0,(1000-(AV1661+U1661)/2)/AW1661*AP1661,0)</f>
        <v>0.5568775252699164</v>
      </c>
      <c r="BA1661" s="4">
        <f>U1661*AA1661/1000</f>
        <v>2.167229347437111</v>
      </c>
      <c r="BB1661" s="4">
        <f>(AY1661-BA1661)</f>
        <v>0.8586500589241064</v>
      </c>
      <c r="BC1661" s="4">
        <f>1/(1.6/F1661+1.37/N1661)</f>
        <v>0.3581434507239234</v>
      </c>
      <c r="BD1661" s="3">
        <f>G1661*AA1661*0.001</f>
      </c>
      <c r="BE1661" s="3">
        <f>G1661/S1661</f>
      </c>
      <c r="BF1661" s="4">
        <f>(1-AP1661*AA1661/AU1661/F1661)*100</f>
        <v>74.19639646352509</v>
      </c>
      <c r="BG1661" s="3">
        <f>(S1661-E1661/(N1661/1.35))</f>
      </c>
      <c r="BH1661" s="3">
        <f>E1661*BF1661/100/BG1661</f>
      </c>
    </row>
    <row r="1662" ht="16" customHeight="1">
      <c r="A1662" s="4">
        <v>1542</v>
      </c>
      <c r="B1662" t="s" s="2">
        <v>1700</v>
      </c>
      <c r="C1662" s="4">
        <v>8903.000030487776</v>
      </c>
      <c r="D1662" s="4">
        <v>0</v>
      </c>
      <c r="E1662" s="3">
        <f>(R1662-#REF!*(1000-T1662)/(1000-U1662))*AO1662</f>
      </c>
      <c r="F1662" s="4">
        <f>IF(AZ1662&lt;&gt;0,1/(1/AZ1662-1/N1662),0)</f>
        <v>0.6921182639475313</v>
      </c>
      <c r="G1662" s="3">
        <f>((BC1662-AP1662/2)*S1662-E1662)/(BC1662+AP1662/2)</f>
      </c>
      <c r="H1662" s="4">
        <f>AP1662*1000</f>
        <v>5.548059776407596</v>
      </c>
      <c r="I1662" s="4">
        <f>(AU1662-BA1662)</f>
        <v>0.9859984238688266</v>
      </c>
      <c r="J1662" s="4">
        <f>(P1662+AT1662*D1662)</f>
        <v>24.85857391357422</v>
      </c>
      <c r="K1662" s="4">
        <v>6</v>
      </c>
      <c r="L1662" s="4">
        <f>(K1662*AI1662+AJ1662)</f>
        <v>1.420000016689301</v>
      </c>
      <c r="M1662" s="4">
        <v>1</v>
      </c>
      <c r="N1662" s="4">
        <f>L1662*(M1662+1)*(M1662+1)/(M1662*M1662+1)</f>
        <v>2.840000033378601</v>
      </c>
      <c r="O1662" s="4">
        <v>23.49539184570312</v>
      </c>
      <c r="P1662" s="4">
        <v>24.85857391357422</v>
      </c>
      <c r="Q1662" s="4">
        <v>22.61915588378906</v>
      </c>
      <c r="R1662" s="4">
        <v>1228.818847656250</v>
      </c>
      <c r="S1662" s="4">
        <v>1156.2314453125</v>
      </c>
      <c r="T1662" s="4">
        <v>14.81332969665527</v>
      </c>
      <c r="U1662" s="4">
        <v>21.33672332763672</v>
      </c>
      <c r="V1662" s="4">
        <v>51.788330078125</v>
      </c>
      <c r="W1662" s="4">
        <v>74.59375</v>
      </c>
      <c r="X1662" s="4">
        <v>499.4040832519531</v>
      </c>
      <c r="Y1662" s="4">
        <v>2000.973754882812</v>
      </c>
      <c r="Z1662" s="4">
        <v>118.2871932983398</v>
      </c>
      <c r="AA1662" s="4">
        <v>101.5604705810547</v>
      </c>
      <c r="AB1662" s="4">
        <v>12.11826515197754</v>
      </c>
      <c r="AC1662" s="4">
        <v>0.4029203653335571</v>
      </c>
      <c r="AD1662" s="4">
        <v>0.1267587393522263</v>
      </c>
      <c r="AE1662" s="4">
        <v>0.003558640368282795</v>
      </c>
      <c r="AF1662" s="4">
        <v>0.1050645262002945</v>
      </c>
      <c r="AG1662" s="4">
        <v>0.003854610258713365</v>
      </c>
      <c r="AH1662" s="4">
        <v>0.6666666865348816</v>
      </c>
      <c r="AI1662" s="4">
        <v>-0.2195652425289154</v>
      </c>
      <c r="AJ1662" s="4">
        <v>2.737391471862793</v>
      </c>
      <c r="AK1662" s="4">
        <v>1</v>
      </c>
      <c r="AL1662" s="4">
        <v>0</v>
      </c>
      <c r="AM1662" s="4">
        <v>0.1599999964237213</v>
      </c>
      <c r="AN1662" s="4">
        <v>111115</v>
      </c>
      <c r="AO1662" s="4">
        <f>X1662*0.000001/(K1662*0.0001)</f>
        <v>0.8323401387532552</v>
      </c>
      <c r="AP1662" s="4">
        <f>(U1662-T1662)/(1000-U1662)*AO1662</f>
        <v>0.005548059776407596</v>
      </c>
      <c r="AQ1662" s="4">
        <f>(P1662+273.15)</f>
        <v>298.0085739135742</v>
      </c>
      <c r="AR1662" s="4">
        <f>(O1662+273.15)</f>
        <v>296.6453918457031</v>
      </c>
      <c r="AS1662" s="4">
        <f>(Y1662*AK1662+Z1662*AL1662)*AM1662</f>
        <v>320.1557936252102</v>
      </c>
      <c r="AT1662" s="4">
        <f>((AS1662+0.00000010773*(AR1662^4-AQ1662^4))-AP1662*44100)/(L1662*0.92*2*29.3+0.00000043092*AQ1662^3)</f>
        <v>0.6826540461839303</v>
      </c>
      <c r="AU1662" s="4">
        <f>0.61365*EXP(17.502*J1662/(240.97+J1662))</f>
        <v>3.152966085681379</v>
      </c>
      <c r="AV1662" s="4">
        <f>AU1662*1000/AA1662</f>
        <v>31.04520949580496</v>
      </c>
      <c r="AW1662" s="4">
        <f>(AV1662-U1662)</f>
        <v>9.708486168168239</v>
      </c>
      <c r="AX1662" s="4">
        <f>IF(D1662,P1662,(O1662+P1662)/2)</f>
        <v>24.17698287963867</v>
      </c>
      <c r="AY1662" s="4">
        <f>0.61365*EXP(17.502*AX1662/(240.97+AX1662))</f>
        <v>3.02696348365871</v>
      </c>
      <c r="AZ1662" s="4">
        <f>IF(AW1662&lt;&gt;0,(1000-(AV1662+U1662)/2)/AW1662*AP1662,0)</f>
        <v>0.5564977521282143</v>
      </c>
      <c r="BA1662" s="4">
        <f>U1662*AA1662/1000</f>
        <v>2.166967661812552</v>
      </c>
      <c r="BB1662" s="4">
        <f>(AY1662-BA1662)</f>
        <v>0.8599958218461574</v>
      </c>
      <c r="BC1662" s="4">
        <f>1/(1.6/F1662+1.37/N1662)</f>
        <v>0.3578921288521528</v>
      </c>
      <c r="BD1662" s="3">
        <f>G1662*AA1662*0.001</f>
      </c>
      <c r="BE1662" s="3">
        <f>G1662/S1662</f>
      </c>
      <c r="BF1662" s="4">
        <f>(1-AP1662*AA1662/AU1662/F1662)*100</f>
        <v>74.17940611377144</v>
      </c>
      <c r="BG1662" s="3">
        <f>(S1662-E1662/(N1662/1.35))</f>
      </c>
      <c r="BH1662" s="3">
        <f>E1662*BF1662/100/BG1662</f>
      </c>
    </row>
    <row r="1663" ht="16" customHeight="1">
      <c r="A1663" s="4">
        <v>1543</v>
      </c>
      <c r="B1663" t="s" s="2">
        <v>1701</v>
      </c>
      <c r="C1663" s="4">
        <v>8908.000030376017</v>
      </c>
      <c r="D1663" s="4">
        <v>0</v>
      </c>
      <c r="E1663" s="3">
        <f>(R1663-#REF!*(1000-T1663)/(1000-U1663))*AO1663</f>
      </c>
      <c r="F1663" s="4">
        <f>IF(AZ1663&lt;&gt;0,1/(1/AZ1663-1/N1663),0)</f>
        <v>0.6919948883874462</v>
      </c>
      <c r="G1663" s="3">
        <f>((BC1663-AP1663/2)*S1663-E1663)/(BC1663+AP1663/2)</f>
      </c>
      <c r="H1663" s="4">
        <f>AP1663*1000</f>
        <v>5.547684352718465</v>
      </c>
      <c r="I1663" s="4">
        <f>(AU1663-BA1663)</f>
        <v>0.9860712659230066</v>
      </c>
      <c r="J1663" s="4">
        <f>(P1663+AT1663*D1663)</f>
        <v>24.85837554931641</v>
      </c>
      <c r="K1663" s="4">
        <v>6</v>
      </c>
      <c r="L1663" s="4">
        <f>(K1663*AI1663+AJ1663)</f>
        <v>1.420000016689301</v>
      </c>
      <c r="M1663" s="4">
        <v>1</v>
      </c>
      <c r="N1663" s="4">
        <f>L1663*(M1663+1)*(M1663+1)/(M1663*M1663+1)</f>
        <v>2.840000033378601</v>
      </c>
      <c r="O1663" s="4">
        <v>23.51306533813477</v>
      </c>
      <c r="P1663" s="4">
        <v>24.85837554931641</v>
      </c>
      <c r="Q1663" s="4">
        <v>22.66951370239258</v>
      </c>
      <c r="R1663" s="4">
        <v>1228.318603515625</v>
      </c>
      <c r="S1663" s="4">
        <v>1161.921508789062</v>
      </c>
      <c r="T1663" s="4">
        <v>14.81289100646973</v>
      </c>
      <c r="U1663" s="4">
        <v>21.33569145202637</v>
      </c>
      <c r="V1663" s="4">
        <v>51.73591995239258</v>
      </c>
      <c r="W1663" s="4">
        <v>74.5179443359375</v>
      </c>
      <c r="X1663" s="4">
        <v>499.4162292480469</v>
      </c>
      <c r="Y1663" s="4">
        <v>2001.086303710938</v>
      </c>
      <c r="Z1663" s="4">
        <v>117.8622894287109</v>
      </c>
      <c r="AA1663" s="4">
        <v>101.5602188110352</v>
      </c>
      <c r="AB1663" s="4">
        <v>12.11826515197754</v>
      </c>
      <c r="AC1663" s="4">
        <v>0.4029203653335571</v>
      </c>
      <c r="AD1663" s="4">
        <v>0.1267587393522263</v>
      </c>
      <c r="AE1663" s="4">
        <v>0.003558640368282795</v>
      </c>
      <c r="AF1663" s="4">
        <v>0.1050645262002945</v>
      </c>
      <c r="AG1663" s="4">
        <v>0.003854610258713365</v>
      </c>
      <c r="AH1663" s="4">
        <v>0.6666666865348816</v>
      </c>
      <c r="AI1663" s="4">
        <v>-0.2195652425289154</v>
      </c>
      <c r="AJ1663" s="4">
        <v>2.737391471862793</v>
      </c>
      <c r="AK1663" s="4">
        <v>1</v>
      </c>
      <c r="AL1663" s="4">
        <v>0</v>
      </c>
      <c r="AM1663" s="4">
        <v>0.1599999964237213</v>
      </c>
      <c r="AN1663" s="4">
        <v>111115</v>
      </c>
      <c r="AO1663" s="4">
        <f>X1663*0.000001/(K1663*0.0001)</f>
        <v>0.8323603820800781</v>
      </c>
      <c r="AP1663" s="4">
        <f>(U1663-T1663)/(1000-U1663)*AO1663</f>
        <v>0.005547684352718465</v>
      </c>
      <c r="AQ1663" s="4">
        <f>(P1663+273.15)</f>
        <v>298.0083755493164</v>
      </c>
      <c r="AR1663" s="4">
        <f>(O1663+273.15)</f>
        <v>296.6630653381347</v>
      </c>
      <c r="AS1663" s="4">
        <f>(Y1663*AK1663+Z1663*AL1663)*AM1663</f>
        <v>320.1738014373077</v>
      </c>
      <c r="AT1663" s="4">
        <f>((AS1663+0.00000010773*(AR1663^4-AQ1663^4))-AP1663*44100)/(L1663*0.92*2*29.3+0.00000043092*AQ1663^3)</f>
        <v>0.685333303694189</v>
      </c>
      <c r="AU1663" s="4">
        <f>0.61365*EXP(17.502*J1663/(240.97+J1663))</f>
        <v>3.152928758275537</v>
      </c>
      <c r="AV1663" s="4">
        <f>AU1663*1000/AA1663</f>
        <v>31.04491891792726</v>
      </c>
      <c r="AW1663" s="4">
        <f>(AV1663-U1663)</f>
        <v>9.709227465900888</v>
      </c>
      <c r="AX1663" s="4">
        <f>IF(D1663,P1663,(O1663+P1663)/2)</f>
        <v>24.18572044372559</v>
      </c>
      <c r="AY1663" s="4">
        <f>0.61365*EXP(17.502*AX1663/(240.97+AX1663))</f>
        <v>3.028550474223087</v>
      </c>
      <c r="AZ1663" s="4">
        <f>IF(AW1663&lt;&gt;0,(1000-(AV1663+U1663)/2)/AW1663*AP1663,0)</f>
        <v>0.5564179874685403</v>
      </c>
      <c r="BA1663" s="4">
        <f>U1663*AA1663/1000</f>
        <v>2.16685749235253</v>
      </c>
      <c r="BB1663" s="4">
        <f>(AY1663-BA1663)</f>
        <v>0.861692981870557</v>
      </c>
      <c r="BC1663" s="4">
        <f>1/(1.6/F1663+1.37/N1663)</f>
        <v>0.3578393443827653</v>
      </c>
      <c r="BD1663" s="3">
        <f>G1663*AA1663*0.001</f>
      </c>
      <c r="BE1663" s="3">
        <f>G1663/S1663</f>
      </c>
      <c r="BF1663" s="4">
        <f>(1-AP1663*AA1663/AU1663/F1663)*100</f>
        <v>74.17630839070685</v>
      </c>
      <c r="BG1663" s="3">
        <f>(S1663-E1663/(N1663/1.35))</f>
      </c>
      <c r="BH1663" s="3">
        <f>E1663*BF1663/100/BG1663</f>
      </c>
    </row>
    <row r="1664" ht="16" customHeight="1">
      <c r="A1664" s="4">
        <v>1544</v>
      </c>
      <c r="B1664" t="s" s="2">
        <v>1702</v>
      </c>
      <c r="C1664" s="4">
        <v>8913.000030264258</v>
      </c>
      <c r="D1664" s="4">
        <v>0</v>
      </c>
      <c r="E1664" s="3">
        <f>(R1664-#REF!*(1000-T1664)/(1000-U1664))*AO1664</f>
      </c>
      <c r="F1664" s="4">
        <f>IF(AZ1664&lt;&gt;0,1/(1/AZ1664-1/N1664),0)</f>
        <v>0.6920835917788775</v>
      </c>
      <c r="G1664" s="3">
        <f>((BC1664-AP1664/2)*S1664-E1664)/(BC1664+AP1664/2)</f>
      </c>
      <c r="H1664" s="4">
        <f>AP1664*1000</f>
        <v>5.546366435891048</v>
      </c>
      <c r="I1664" s="4">
        <f>(AU1664-BA1664)</f>
        <v>0.9857376135303126</v>
      </c>
      <c r="J1664" s="4">
        <f>(P1664+AT1664*D1664)</f>
        <v>24.85574913024902</v>
      </c>
      <c r="K1664" s="4">
        <v>6</v>
      </c>
      <c r="L1664" s="4">
        <f>(K1664*AI1664+AJ1664)</f>
        <v>1.420000016689301</v>
      </c>
      <c r="M1664" s="4">
        <v>1</v>
      </c>
      <c r="N1664" s="4">
        <f>L1664*(M1664+1)*(M1664+1)/(M1664*M1664+1)</f>
        <v>2.840000033378601</v>
      </c>
      <c r="O1664" s="4">
        <v>23.53451538085938</v>
      </c>
      <c r="P1664" s="4">
        <v>24.85574913024902</v>
      </c>
      <c r="Q1664" s="4">
        <v>22.69723129272461</v>
      </c>
      <c r="R1664" s="4">
        <v>1228.0693359375</v>
      </c>
      <c r="S1664" s="4">
        <v>1164.265380859375</v>
      </c>
      <c r="T1664" s="4">
        <v>14.81326198577881</v>
      </c>
      <c r="U1664" s="4">
        <v>21.33413314819336</v>
      </c>
      <c r="V1664" s="4">
        <v>51.6719970703125</v>
      </c>
      <c r="W1664" s="4">
        <v>74.42013549804688</v>
      </c>
      <c r="X1664" s="4">
        <v>499.4461059570312</v>
      </c>
      <c r="Y1664" s="4">
        <v>2001.206298828125</v>
      </c>
      <c r="Z1664" s="4">
        <v>117.4555282592773</v>
      </c>
      <c r="AA1664" s="4">
        <v>101.5601119995117</v>
      </c>
      <c r="AB1664" s="4">
        <v>12.11826515197754</v>
      </c>
      <c r="AC1664" s="4">
        <v>0.4029203653335571</v>
      </c>
      <c r="AD1664" s="4">
        <v>0.1267587393522263</v>
      </c>
      <c r="AE1664" s="4">
        <v>0.003558640368282795</v>
      </c>
      <c r="AF1664" s="4">
        <v>0.1050645262002945</v>
      </c>
      <c r="AG1664" s="4">
        <v>0.003854610258713365</v>
      </c>
      <c r="AH1664" s="4">
        <v>0.6666666865348816</v>
      </c>
      <c r="AI1664" s="4">
        <v>-0.2195652425289154</v>
      </c>
      <c r="AJ1664" s="4">
        <v>2.737391471862793</v>
      </c>
      <c r="AK1664" s="4">
        <v>1</v>
      </c>
      <c r="AL1664" s="4">
        <v>0</v>
      </c>
      <c r="AM1664" s="4">
        <v>0.1599999964237213</v>
      </c>
      <c r="AN1664" s="4">
        <v>111115</v>
      </c>
      <c r="AO1664" s="4">
        <f>X1664*0.000001/(K1664*0.0001)</f>
        <v>0.8324101765950519</v>
      </c>
      <c r="AP1664" s="4">
        <f>(U1664-T1664)/(1000-U1664)*AO1664</f>
        <v>0.005546366435891048</v>
      </c>
      <c r="AQ1664" s="4">
        <f>(P1664+273.15)</f>
        <v>298.005749130249</v>
      </c>
      <c r="AR1664" s="4">
        <f>(O1664+273.15)</f>
        <v>296.6845153808594</v>
      </c>
      <c r="AS1664" s="4">
        <f>(Y1664*AK1664+Z1664*AL1664)*AM1664</f>
        <v>320.1930006556286</v>
      </c>
      <c r="AT1664" s="4">
        <f>((AS1664+0.00000010773*(AR1664^4-AQ1664^4))-AP1664*44100)/(L1664*0.92*2*29.3+0.00000043092*AQ1664^3)</f>
        <v>0.6892991947576357</v>
      </c>
      <c r="AU1664" s="4">
        <f>0.61365*EXP(17.502*J1664/(240.97+J1664))</f>
        <v>3.152434565473326</v>
      </c>
      <c r="AV1664" s="4">
        <f>AU1664*1000/AA1664</f>
        <v>31.04008555532592</v>
      </c>
      <c r="AW1664" s="4">
        <f>(AV1664-U1664)</f>
        <v>9.705952407132557</v>
      </c>
      <c r="AX1664" s="4">
        <f>IF(D1664,P1664,(O1664+P1664)/2)</f>
        <v>24.1951322555542</v>
      </c>
      <c r="AY1664" s="4">
        <f>0.61365*EXP(17.502*AX1664/(240.97+AX1664))</f>
        <v>3.030260741117423</v>
      </c>
      <c r="AZ1664" s="4">
        <f>IF(AW1664&lt;&gt;0,(1000-(AV1664+U1664)/2)/AW1664*AP1664,0)</f>
        <v>0.5564753364708802</v>
      </c>
      <c r="BA1664" s="4">
        <f>U1664*AA1664/1000</f>
        <v>2.166696951943013</v>
      </c>
      <c r="BB1664" s="4">
        <f>(AY1664-BA1664)</f>
        <v>0.8635637891744095</v>
      </c>
      <c r="BC1664" s="4">
        <f>1/(1.6/F1664+1.37/N1664)</f>
        <v>0.3578772951887571</v>
      </c>
      <c r="BD1664" s="3">
        <f>G1664*AA1664*0.001</f>
      </c>
      <c r="BE1664" s="3">
        <f>G1664/S1664</f>
      </c>
      <c r="BF1664" s="4">
        <f>(1-AP1664*AA1664/AU1664/F1664)*100</f>
        <v>74.18173248007484</v>
      </c>
      <c r="BG1664" s="3">
        <f>(S1664-E1664/(N1664/1.35))</f>
      </c>
      <c r="BH1664" s="3">
        <f>E1664*BF1664/100/BG1664</f>
      </c>
    </row>
    <row r="1665" ht="16" customHeight="1">
      <c r="A1665" s="4">
        <v>1545</v>
      </c>
      <c r="B1665" t="s" s="2">
        <v>1703</v>
      </c>
      <c r="C1665" s="4">
        <v>8918.500030141324</v>
      </c>
      <c r="D1665" s="4">
        <v>0</v>
      </c>
      <c r="E1665" s="3">
        <f>(R1665-#REF!*(1000-T1665)/(1000-U1665))*AO1665</f>
      </c>
      <c r="F1665" s="4">
        <f>IF(AZ1665&lt;&gt;0,1/(1/AZ1665-1/N1665),0)</f>
        <v>0.6917450525422736</v>
      </c>
      <c r="G1665" s="3">
        <f>((BC1665-AP1665/2)*S1665-E1665)/(BC1665+AP1665/2)</f>
      </c>
      <c r="H1665" s="4">
        <f>AP1665*1000</f>
        <v>5.543719386205861</v>
      </c>
      <c r="I1665" s="4">
        <f>(AU1665-BA1665)</f>
        <v>0.9856591793026683</v>
      </c>
      <c r="J1665" s="4">
        <f>(P1665+AT1665*D1665)</f>
        <v>24.85360717773438</v>
      </c>
      <c r="K1665" s="4">
        <v>6</v>
      </c>
      <c r="L1665" s="4">
        <f>(K1665*AI1665+AJ1665)</f>
        <v>1.420000016689301</v>
      </c>
      <c r="M1665" s="4">
        <v>1</v>
      </c>
      <c r="N1665" s="4">
        <f>L1665*(M1665+1)*(M1665+1)/(M1665*M1665+1)</f>
        <v>2.840000033378601</v>
      </c>
      <c r="O1665" s="4">
        <v>23.55097579956055</v>
      </c>
      <c r="P1665" s="4">
        <v>24.85360717773438</v>
      </c>
      <c r="Q1665" s="4">
        <v>22.68913650512695</v>
      </c>
      <c r="R1665" s="4">
        <v>1223.598876953125</v>
      </c>
      <c r="S1665" s="4">
        <v>1164.092895507812</v>
      </c>
      <c r="T1665" s="4">
        <v>14.81322193145752</v>
      </c>
      <c r="U1665" s="4">
        <v>21.33092308044434</v>
      </c>
      <c r="V1665" s="4">
        <v>51.6178092956543</v>
      </c>
      <c r="W1665" s="4">
        <v>74.33162689208984</v>
      </c>
      <c r="X1665" s="4">
        <v>499.4521789550781</v>
      </c>
      <c r="Y1665" s="4">
        <v>2001.396118164062</v>
      </c>
      <c r="Z1665" s="4">
        <v>116.8783264160156</v>
      </c>
      <c r="AA1665" s="4">
        <v>101.5601806640625</v>
      </c>
      <c r="AB1665" s="4">
        <v>12.11826515197754</v>
      </c>
      <c r="AC1665" s="4">
        <v>0.4029203653335571</v>
      </c>
      <c r="AD1665" s="4">
        <v>0.1267587393522263</v>
      </c>
      <c r="AE1665" s="4">
        <v>0.003558640368282795</v>
      </c>
      <c r="AF1665" s="4">
        <v>0.1050645262002945</v>
      </c>
      <c r="AG1665" s="4">
        <v>0.003854610258713365</v>
      </c>
      <c r="AH1665" s="4">
        <v>0.6666666865348816</v>
      </c>
      <c r="AI1665" s="4">
        <v>-0.2195652425289154</v>
      </c>
      <c r="AJ1665" s="4">
        <v>2.737391471862793</v>
      </c>
      <c r="AK1665" s="4">
        <v>1</v>
      </c>
      <c r="AL1665" s="4">
        <v>0</v>
      </c>
      <c r="AM1665" s="4">
        <v>0.1599999964237213</v>
      </c>
      <c r="AN1665" s="4">
        <v>111115</v>
      </c>
      <c r="AO1665" s="4">
        <f>X1665*0.000001/(K1665*0.0001)</f>
        <v>0.8324202982584635</v>
      </c>
      <c r="AP1665" s="4">
        <f>(U1665-T1665)/(1000-U1665)*AO1665</f>
        <v>0.005543719386205861</v>
      </c>
      <c r="AQ1665" s="4">
        <f>(P1665+273.15)</f>
        <v>298.0036071777344</v>
      </c>
      <c r="AR1665" s="4">
        <f>(O1665+273.15)</f>
        <v>296.7009757995605</v>
      </c>
      <c r="AS1665" s="4">
        <f>(Y1665*AK1665+Z1665*AL1665)*AM1665</f>
        <v>320.2233717486997</v>
      </c>
      <c r="AT1665" s="4">
        <f>((AS1665+0.00000010773*(AR1665^4-AQ1665^4))-AP1665*44100)/(L1665*0.92*2*29.3+0.00000043092*AQ1665^3)</f>
        <v>0.6933573610845725</v>
      </c>
      <c r="AU1665" s="4">
        <f>0.61365*EXP(17.502*J1665/(240.97+J1665))</f>
        <v>3.152031581083816</v>
      </c>
      <c r="AV1665" s="4">
        <f>AU1665*1000/AA1665</f>
        <v>31.03609663230124</v>
      </c>
      <c r="AW1665" s="4">
        <f>(AV1665-U1665)</f>
        <v>9.705173551856902</v>
      </c>
      <c r="AX1665" s="4">
        <f>IF(D1665,P1665,(O1665+P1665)/2)</f>
        <v>24.20229148864746</v>
      </c>
      <c r="AY1665" s="4">
        <f>0.61365*EXP(17.502*AX1665/(240.97+AX1665))</f>
        <v>3.031562246144529</v>
      </c>
      <c r="AZ1665" s="4">
        <f>IF(AW1665&lt;&gt;0,(1000-(AV1665+U1665)/2)/AW1665*AP1665,0)</f>
        <v>0.5562564467467211</v>
      </c>
      <c r="BA1665" s="4">
        <f>U1665*AA1665/1000</f>
        <v>2.166372401781147</v>
      </c>
      <c r="BB1665" s="4">
        <f>(AY1665-BA1665)</f>
        <v>0.8651898443633814</v>
      </c>
      <c r="BC1665" s="4">
        <f>1/(1.6/F1665+1.37/N1665)</f>
        <v>0.3577324457367134</v>
      </c>
      <c r="BD1665" s="3">
        <f>G1665*AA1665*0.001</f>
      </c>
      <c r="BE1665" s="3">
        <f>G1665/S1665</f>
      </c>
      <c r="BF1665" s="4">
        <f>(1-AP1665*AA1665/AU1665/F1665)*100</f>
        <v>74.1781067240111</v>
      </c>
      <c r="BG1665" s="3">
        <f>(S1665-E1665/(N1665/1.35))</f>
      </c>
      <c r="BH1665" s="3">
        <f>E1665*BF1665/100/BG1665</f>
      </c>
    </row>
    <row r="1666" ht="16" customHeight="1">
      <c r="A1666" s="4">
        <v>1546</v>
      </c>
      <c r="B1666" t="s" s="2">
        <v>1704</v>
      </c>
      <c r="C1666" s="4">
        <v>8923.500030029565</v>
      </c>
      <c r="D1666" s="4">
        <v>0</v>
      </c>
      <c r="E1666" s="3">
        <f>(R1666-#REF!*(1000-T1666)/(1000-U1666))*AO1666</f>
      </c>
      <c r="F1666" s="4">
        <f>IF(AZ1666&lt;&gt;0,1/(1/AZ1666-1/N1666),0)</f>
        <v>0.6910595500457573</v>
      </c>
      <c r="G1666" s="3">
        <f>((BC1666-AP1666/2)*S1666-E1666)/(BC1666+AP1666/2)</f>
      </c>
      <c r="H1666" s="4">
        <f>AP1666*1000</f>
        <v>5.5403841329509</v>
      </c>
      <c r="I1666" s="4">
        <f>(AU1666-BA1666)</f>
        <v>0.9858526744064422</v>
      </c>
      <c r="J1666" s="4">
        <f>(P1666+AT1666*D1666)</f>
        <v>24.85214614868164</v>
      </c>
      <c r="K1666" s="4">
        <v>6</v>
      </c>
      <c r="L1666" s="4">
        <f>(K1666*AI1666+AJ1666)</f>
        <v>1.420000016689301</v>
      </c>
      <c r="M1666" s="4">
        <v>1</v>
      </c>
      <c r="N1666" s="4">
        <f>L1666*(M1666+1)*(M1666+1)/(M1666*M1666+1)</f>
        <v>2.840000033378601</v>
      </c>
      <c r="O1666" s="4">
        <v>23.55743217468262</v>
      </c>
      <c r="P1666" s="4">
        <v>24.85214614868164</v>
      </c>
      <c r="Q1666" s="4">
        <v>22.67545700073242</v>
      </c>
      <c r="R1666" s="4">
        <v>1215.149047851562</v>
      </c>
      <c r="S1666" s="4">
        <v>1159.672241210938</v>
      </c>
      <c r="T1666" s="4">
        <v>14.81249141693115</v>
      </c>
      <c r="U1666" s="4">
        <v>21.32637405395508</v>
      </c>
      <c r="V1666" s="4">
        <v>51.59023284912109</v>
      </c>
      <c r="W1666" s="4">
        <v>74.28057861328125</v>
      </c>
      <c r="X1666" s="4">
        <v>499.4466247558594</v>
      </c>
      <c r="Y1666" s="4">
        <v>2001.277099609375</v>
      </c>
      <c r="Z1666" s="4">
        <v>116.3697280883789</v>
      </c>
      <c r="AA1666" s="4">
        <v>101.5598831176758</v>
      </c>
      <c r="AB1666" s="4">
        <v>12.11826515197754</v>
      </c>
      <c r="AC1666" s="4">
        <v>0.4029203653335571</v>
      </c>
      <c r="AD1666" s="4">
        <v>0.1267587393522263</v>
      </c>
      <c r="AE1666" s="4">
        <v>0.003558640368282795</v>
      </c>
      <c r="AF1666" s="4">
        <v>0.1050645262002945</v>
      </c>
      <c r="AG1666" s="4">
        <v>0.003854610258713365</v>
      </c>
      <c r="AH1666" s="4">
        <v>0.6666666865348816</v>
      </c>
      <c r="AI1666" s="4">
        <v>-0.2195652425289154</v>
      </c>
      <c r="AJ1666" s="4">
        <v>2.737391471862793</v>
      </c>
      <c r="AK1666" s="4">
        <v>1</v>
      </c>
      <c r="AL1666" s="4">
        <v>0</v>
      </c>
      <c r="AM1666" s="4">
        <v>0.1599999964237213</v>
      </c>
      <c r="AN1666" s="4">
        <v>111115</v>
      </c>
      <c r="AO1666" s="4">
        <f>X1666*0.000001/(K1666*0.0001)</f>
        <v>0.8324110412597654</v>
      </c>
      <c r="AP1666" s="4">
        <f>(U1666-T1666)/(1000-U1666)*AO1666</f>
        <v>0.005540384132950901</v>
      </c>
      <c r="AQ1666" s="4">
        <f>(P1666+273.15)</f>
        <v>298.0021461486816</v>
      </c>
      <c r="AR1666" s="4">
        <f>(O1666+273.15)</f>
        <v>296.7074321746826</v>
      </c>
      <c r="AS1666" s="4">
        <f>(Y1666*AK1666+Z1666*AL1666)*AM1666</f>
        <v>320.2043287803754</v>
      </c>
      <c r="AT1666" s="4">
        <f>((AS1666+0.00000010773*(AR1666^4-AQ1666^4))-AP1666*44100)/(L1666*0.92*2*29.3+0.00000043092*AQ1666^3)</f>
        <v>0.6958299890603928</v>
      </c>
      <c r="AU1666" s="4">
        <f>0.61365*EXP(17.502*J1666/(240.97+J1666))</f>
        <v>3.151756730649953</v>
      </c>
      <c r="AV1666" s="4">
        <f>AU1666*1000/AA1666</f>
        <v>31.03348127132112</v>
      </c>
      <c r="AW1666" s="4">
        <f>(AV1666-U1666)</f>
        <v>9.70710721736604</v>
      </c>
      <c r="AX1666" s="4">
        <f>IF(D1666,P1666,(O1666+P1666)/2)</f>
        <v>24.20478916168213</v>
      </c>
      <c r="AY1666" s="4">
        <f>0.61365*EXP(17.502*AX1666/(240.97+AX1666))</f>
        <v>3.032016422884334</v>
      </c>
      <c r="AZ1666" s="4">
        <f>IF(AW1666&lt;&gt;0,(1000-(AV1666+U1666)/2)/AW1666*AP1666,0)</f>
        <v>0.5558130920275348</v>
      </c>
      <c r="BA1666" s="4">
        <f>U1666*AA1666/1000</f>
        <v>2.165904056243511</v>
      </c>
      <c r="BB1666" s="4">
        <f>(AY1666-BA1666)</f>
        <v>0.8661123666408228</v>
      </c>
      <c r="BC1666" s="4">
        <f>1/(1.6/F1666+1.37/N1666)</f>
        <v>0.3574390675372354</v>
      </c>
      <c r="BD1666" s="3">
        <f>G1666*AA1666*0.001</f>
      </c>
      <c r="BE1666" s="3">
        <f>G1666/S1666</f>
      </c>
      <c r="BF1666" s="4">
        <f>(1-AP1666*AA1666/AU1666/F1666)*100</f>
        <v>74.16586604126761</v>
      </c>
      <c r="BG1666" s="3">
        <f>(S1666-E1666/(N1666/1.35))</f>
      </c>
      <c r="BH1666" s="3">
        <f>E1666*BF1666/100/BG1666</f>
      </c>
    </row>
    <row r="1667" ht="16" customHeight="1">
      <c r="A1667" s="4">
        <v>1547</v>
      </c>
      <c r="B1667" t="s" s="2">
        <v>1705</v>
      </c>
      <c r="C1667" s="4">
        <v>8928.500029917806</v>
      </c>
      <c r="D1667" s="4">
        <v>0</v>
      </c>
      <c r="E1667" s="3">
        <f>(R1667-#REF!*(1000-T1667)/(1000-U1667))*AO1667</f>
      </c>
      <c r="F1667" s="4">
        <f>IF(AZ1667&lt;&gt;0,1/(1/AZ1667-1/N1667),0)</f>
        <v>0.6909874740386509</v>
      </c>
      <c r="G1667" s="3">
        <f>((BC1667-AP1667/2)*S1667-E1667)/(BC1667+AP1667/2)</f>
      </c>
      <c r="H1667" s="4">
        <f>AP1667*1000</f>
        <v>5.536977780540836</v>
      </c>
      <c r="I1667" s="4">
        <f>(AU1667-BA1667)</f>
        <v>0.9853322163138905</v>
      </c>
      <c r="J1667" s="4">
        <f>(P1667+AT1667*D1667)</f>
        <v>24.84647941589355</v>
      </c>
      <c r="K1667" s="4">
        <v>6</v>
      </c>
      <c r="L1667" s="4">
        <f>(K1667*AI1667+AJ1667)</f>
        <v>1.420000016689301</v>
      </c>
      <c r="M1667" s="4">
        <v>1</v>
      </c>
      <c r="N1667" s="4">
        <f>L1667*(M1667+1)*(M1667+1)/(M1667*M1667+1)</f>
        <v>2.840000033378601</v>
      </c>
      <c r="O1667" s="4">
        <v>23.55860328674316</v>
      </c>
      <c r="P1667" s="4">
        <v>24.84647941589355</v>
      </c>
      <c r="Q1667" s="4">
        <v>22.67004585266113</v>
      </c>
      <c r="R1667" s="4">
        <v>1206.490356445312</v>
      </c>
      <c r="S1667" s="4">
        <v>1152.751464843750</v>
      </c>
      <c r="T1667" s="4">
        <v>14.81116199493408</v>
      </c>
      <c r="U1667" s="4">
        <v>21.32110977172852</v>
      </c>
      <c r="V1667" s="4">
        <v>51.57860565185547</v>
      </c>
      <c r="W1667" s="4">
        <v>74.25159454345703</v>
      </c>
      <c r="X1667" s="4">
        <v>499.4439392089844</v>
      </c>
      <c r="Y1667" s="4">
        <v>2001.043579101562</v>
      </c>
      <c r="Z1667" s="4">
        <v>115.9218139648438</v>
      </c>
      <c r="AA1667" s="4">
        <v>101.5593795776367</v>
      </c>
      <c r="AB1667" s="4">
        <v>12.11826515197754</v>
      </c>
      <c r="AC1667" s="4">
        <v>0.4029203653335571</v>
      </c>
      <c r="AD1667" s="4">
        <v>0.1267587393522263</v>
      </c>
      <c r="AE1667" s="4">
        <v>0.003558640368282795</v>
      </c>
      <c r="AF1667" s="4">
        <v>0.1050645262002945</v>
      </c>
      <c r="AG1667" s="4">
        <v>0.003854610258713365</v>
      </c>
      <c r="AH1667" s="4">
        <v>0.6666666865348816</v>
      </c>
      <c r="AI1667" s="4">
        <v>-0.2195652425289154</v>
      </c>
      <c r="AJ1667" s="4">
        <v>2.737391471862793</v>
      </c>
      <c r="AK1667" s="4">
        <v>1</v>
      </c>
      <c r="AL1667" s="4">
        <v>0</v>
      </c>
      <c r="AM1667" s="4">
        <v>0.1599999964237213</v>
      </c>
      <c r="AN1667" s="4">
        <v>111115</v>
      </c>
      <c r="AO1667" s="4">
        <f>X1667*0.000001/(K1667*0.0001)</f>
        <v>0.8324065653483073</v>
      </c>
      <c r="AP1667" s="4">
        <f>(U1667-T1667)/(1000-U1667)*AO1667</f>
        <v>0.005536977780540836</v>
      </c>
      <c r="AQ1667" s="4">
        <f>(P1667+273.15)</f>
        <v>297.9964794158935</v>
      </c>
      <c r="AR1667" s="4">
        <f>(O1667+273.15)</f>
        <v>296.7086032867431</v>
      </c>
      <c r="AS1667" s="4">
        <f>(Y1667*AK1667+Z1667*AL1667)*AM1667</f>
        <v>320.1669654999605</v>
      </c>
      <c r="AT1667" s="4">
        <f>((AS1667+0.00000010773*(AR1667^4-AQ1667^4))-AP1667*44100)/(L1667*0.92*2*29.3+0.00000043092*AQ1667^3)</f>
        <v>0.6980027544055786</v>
      </c>
      <c r="AU1667" s="4">
        <f>0.61365*EXP(17.502*J1667/(240.97+J1667))</f>
        <v>3.150690896637326</v>
      </c>
      <c r="AV1667" s="4">
        <f>AU1667*1000/AA1667</f>
        <v>31.02314044985664</v>
      </c>
      <c r="AW1667" s="4">
        <f>(AV1667-U1667)</f>
        <v>9.702030678128125</v>
      </c>
      <c r="AX1667" s="4">
        <f>IF(D1667,P1667,(O1667+P1667)/2)</f>
        <v>24.20254135131836</v>
      </c>
      <c r="AY1667" s="4">
        <f>0.61365*EXP(17.502*AX1667/(240.97+AX1667))</f>
        <v>3.031607678482557</v>
      </c>
      <c r="AZ1667" s="4">
        <f>IF(AW1667&lt;&gt;0,(1000-(AV1667+U1667)/2)/AW1667*AP1667,0)</f>
        <v>0.5557664662397428</v>
      </c>
      <c r="BA1667" s="4">
        <f>U1667*AA1667/1000</f>
        <v>2.165358680323436</v>
      </c>
      <c r="BB1667" s="4">
        <f>(AY1667-BA1667)</f>
        <v>0.8662489981591213</v>
      </c>
      <c r="BC1667" s="4">
        <f>1/(1.6/F1667+1.37/N1667)</f>
        <v>0.3574082149489847</v>
      </c>
      <c r="BD1667" s="3">
        <f>G1667*AA1667*0.001</f>
      </c>
      <c r="BE1667" s="3">
        <f>G1667/S1667</f>
      </c>
      <c r="BF1667" s="4">
        <f>(1-AP1667*AA1667/AU1667/F1667)*100</f>
        <v>74.17044958429602</v>
      </c>
      <c r="BG1667" s="3">
        <f>(S1667-E1667/(N1667/1.35))</f>
      </c>
      <c r="BH1667" s="3">
        <f>E1667*BF1667/100/BG1667</f>
      </c>
    </row>
    <row r="1668" ht="16" customHeight="1">
      <c r="A1668" s="4">
        <v>1548</v>
      </c>
      <c r="B1668" t="s" s="2">
        <v>1706</v>
      </c>
      <c r="C1668" s="4">
        <v>8934.000029794872</v>
      </c>
      <c r="D1668" s="4">
        <v>0</v>
      </c>
      <c r="E1668" s="3">
        <f>(R1668-#REF!*(1000-T1668)/(1000-U1668))*AO1668</f>
      </c>
      <c r="F1668" s="4">
        <f>IF(AZ1668&lt;&gt;0,1/(1/AZ1668-1/N1668),0)</f>
        <v>0.6907115637593252</v>
      </c>
      <c r="G1668" s="3">
        <f>((BC1668-AP1668/2)*S1668-E1668)/(BC1668+AP1668/2)</f>
      </c>
      <c r="H1668" s="4">
        <f>AP1668*1000</f>
        <v>5.534496178129919</v>
      </c>
      <c r="I1668" s="4">
        <f>(AU1668-BA1668)</f>
        <v>0.9852107372743508</v>
      </c>
      <c r="J1668" s="4">
        <f>(P1668+AT1668*D1668)</f>
        <v>24.84304428100586</v>
      </c>
      <c r="K1668" s="4">
        <v>6</v>
      </c>
      <c r="L1668" s="4">
        <f>(K1668*AI1668+AJ1668)</f>
        <v>1.420000016689301</v>
      </c>
      <c r="M1668" s="4">
        <v>1</v>
      </c>
      <c r="N1668" s="4">
        <f>L1668*(M1668+1)*(M1668+1)/(M1668*M1668+1)</f>
        <v>2.840000033378601</v>
      </c>
      <c r="O1668" s="4">
        <v>23.55884552001953</v>
      </c>
      <c r="P1668" s="4">
        <v>24.84304428100586</v>
      </c>
      <c r="Q1668" s="4">
        <v>22.67415237426758</v>
      </c>
      <c r="R1668" s="4">
        <v>1202.201660156250</v>
      </c>
      <c r="S1668" s="4">
        <v>1145.283325195312</v>
      </c>
      <c r="T1668" s="4">
        <v>14.80885314941406</v>
      </c>
      <c r="U1668" s="4">
        <v>21.31599044799805</v>
      </c>
      <c r="V1668" s="4">
        <v>51.56931686401367</v>
      </c>
      <c r="W1668" s="4">
        <v>74.23060607910156</v>
      </c>
      <c r="X1668" s="4">
        <v>499.4383239746094</v>
      </c>
      <c r="Y1668" s="4">
        <v>2000.869384765625</v>
      </c>
      <c r="Z1668" s="4">
        <v>115.4148559570312</v>
      </c>
      <c r="AA1668" s="4">
        <v>101.5591659545898</v>
      </c>
      <c r="AB1668" s="4">
        <v>12.11826515197754</v>
      </c>
      <c r="AC1668" s="4">
        <v>0.4029203653335571</v>
      </c>
      <c r="AD1668" s="4">
        <v>0.1267587393522263</v>
      </c>
      <c r="AE1668" s="4">
        <v>0.003558640368282795</v>
      </c>
      <c r="AF1668" s="4">
        <v>0.1050645262002945</v>
      </c>
      <c r="AG1668" s="4">
        <v>0.003854610258713365</v>
      </c>
      <c r="AH1668" s="4">
        <v>0.6666666865348816</v>
      </c>
      <c r="AI1668" s="4">
        <v>-0.2195652425289154</v>
      </c>
      <c r="AJ1668" s="4">
        <v>2.737391471862793</v>
      </c>
      <c r="AK1668" s="4">
        <v>1</v>
      </c>
      <c r="AL1668" s="4">
        <v>0</v>
      </c>
      <c r="AM1668" s="4">
        <v>0.1599999964237213</v>
      </c>
      <c r="AN1668" s="4">
        <v>111115</v>
      </c>
      <c r="AO1668" s="4">
        <f>X1668*0.000001/(K1668*0.0001)</f>
        <v>0.8323972066243488</v>
      </c>
      <c r="AP1668" s="4">
        <f>(U1668-T1668)/(1000-U1668)*AO1668</f>
        <v>0.005534496178129919</v>
      </c>
      <c r="AQ1668" s="4">
        <f>(P1668+273.15)</f>
        <v>297.9930442810058</v>
      </c>
      <c r="AR1668" s="4">
        <f>(O1668+273.15)</f>
        <v>296.7088455200195</v>
      </c>
      <c r="AS1668" s="4">
        <f>(Y1668*AK1668+Z1668*AL1668)*AM1668</f>
        <v>320.1390944068335</v>
      </c>
      <c r="AT1668" s="4">
        <f>((AS1668+0.00000010773*(AR1668^4-AQ1668^4))-AP1668*44100)/(L1668*0.92*2*29.3+0.00000043092*AQ1668^3)</f>
        <v>0.6994095698578111</v>
      </c>
      <c r="AU1668" s="4">
        <f>0.61365*EXP(17.502*J1668/(240.97+J1668))</f>
        <v>3.150044948669037</v>
      </c>
      <c r="AV1668" s="4">
        <f>AU1668*1000/AA1668</f>
        <v>31.01684539313287</v>
      </c>
      <c r="AW1668" s="4">
        <f>(AV1668-U1668)</f>
        <v>9.700854945134822</v>
      </c>
      <c r="AX1668" s="4">
        <f>IF(D1668,P1668,(O1668+P1668)/2)</f>
        <v>24.2009449005127</v>
      </c>
      <c r="AY1668" s="4">
        <f>0.61365*EXP(17.502*AX1668/(240.97+AX1668))</f>
        <v>3.031317407303742</v>
      </c>
      <c r="AZ1668" s="4">
        <f>IF(AW1668&lt;&gt;0,(1000-(AV1668+U1668)/2)/AW1668*AP1668,0)</f>
        <v>0.555587962982194</v>
      </c>
      <c r="BA1668" s="4">
        <f>U1668*AA1668/1000</f>
        <v>2.164834211394686</v>
      </c>
      <c r="BB1668" s="4">
        <f>(AY1668-BA1668)</f>
        <v>0.8664831959090566</v>
      </c>
      <c r="BC1668" s="4">
        <f>1/(1.6/F1668+1.37/N1668)</f>
        <v>0.3572900995627368</v>
      </c>
      <c r="BD1668" s="3">
        <f>G1668*AA1668*0.001</f>
      </c>
      <c r="BE1668" s="3">
        <f>G1668/S1668</f>
      </c>
      <c r="BF1668" s="4">
        <f>(1-AP1668*AA1668/AU1668/F1668)*100</f>
        <v>74.16647085309268</v>
      </c>
      <c r="BG1668" s="3">
        <f>(S1668-E1668/(N1668/1.35))</f>
      </c>
      <c r="BH1668" s="3">
        <f>E1668*BF1668/100/BG1668</f>
      </c>
    </row>
    <row r="1669" ht="16" customHeight="1">
      <c r="A1669" s="4">
        <v>1549</v>
      </c>
      <c r="B1669" t="s" s="2">
        <v>1707</v>
      </c>
      <c r="C1669" s="4">
        <v>8939.000029683113</v>
      </c>
      <c r="D1669" s="4">
        <v>0</v>
      </c>
      <c r="E1669" s="3">
        <f>(R1669-#REF!*(1000-T1669)/(1000-U1669))*AO1669</f>
      </c>
      <c r="F1669" s="4">
        <f>IF(AZ1669&lt;&gt;0,1/(1/AZ1669-1/N1669),0)</f>
        <v>0.6908146192021278</v>
      </c>
      <c r="G1669" s="3">
        <f>((BC1669-AP1669/2)*S1669-E1669)/(BC1669+AP1669/2)</f>
      </c>
      <c r="H1669" s="4">
        <f>AP1669*1000</f>
        <v>5.536072624699982</v>
      </c>
      <c r="I1669" s="4">
        <f>(AU1669-BA1669)</f>
        <v>0.9853727475001732</v>
      </c>
      <c r="J1669" s="4">
        <f>(P1669+AT1669*D1669)</f>
        <v>24.84391212463379</v>
      </c>
      <c r="K1669" s="4">
        <v>6</v>
      </c>
      <c r="L1669" s="4">
        <f>(K1669*AI1669+AJ1669)</f>
        <v>1.420000016689301</v>
      </c>
      <c r="M1669" s="4">
        <v>1</v>
      </c>
      <c r="N1669" s="4">
        <f>L1669*(M1669+1)*(M1669+1)/(M1669*M1669+1)</f>
        <v>2.840000033378601</v>
      </c>
      <c r="O1669" s="4">
        <v>23.56459808349609</v>
      </c>
      <c r="P1669" s="4">
        <v>24.84391212463379</v>
      </c>
      <c r="Q1669" s="4">
        <v>22.71975708007812</v>
      </c>
      <c r="R1669" s="4">
        <v>1201.750854492188</v>
      </c>
      <c r="S1669" s="4">
        <v>1141.575073242188</v>
      </c>
      <c r="T1669" s="4">
        <v>14.8070182800293</v>
      </c>
      <c r="U1669" s="4">
        <v>21.31599235534668</v>
      </c>
      <c r="V1669" s="4">
        <v>51.54859161376953</v>
      </c>
      <c r="W1669" s="4">
        <v>74.20682525634766</v>
      </c>
      <c r="X1669" s="4">
        <v>499.4396057128906</v>
      </c>
      <c r="Y1669" s="4">
        <v>2000.955932617188</v>
      </c>
      <c r="Z1669" s="4">
        <v>114.9119186401367</v>
      </c>
      <c r="AA1669" s="4">
        <v>101.559211730957</v>
      </c>
      <c r="AB1669" s="4">
        <v>12.11826515197754</v>
      </c>
      <c r="AC1669" s="4">
        <v>0.4029203653335571</v>
      </c>
      <c r="AD1669" s="4">
        <v>0.1267587393522263</v>
      </c>
      <c r="AE1669" s="4">
        <v>0.003558640368282795</v>
      </c>
      <c r="AF1669" s="4">
        <v>0.1050645262002945</v>
      </c>
      <c r="AG1669" s="4">
        <v>0.003854610258713365</v>
      </c>
      <c r="AH1669" s="4">
        <v>0.6666666865348816</v>
      </c>
      <c r="AI1669" s="4">
        <v>-0.2195652425289154</v>
      </c>
      <c r="AJ1669" s="4">
        <v>2.737391471862793</v>
      </c>
      <c r="AK1669" s="4">
        <v>1</v>
      </c>
      <c r="AL1669" s="4">
        <v>0</v>
      </c>
      <c r="AM1669" s="4">
        <v>0.1599999964237213</v>
      </c>
      <c r="AN1669" s="4">
        <v>111115</v>
      </c>
      <c r="AO1669" s="4">
        <f>X1669*0.000001/(K1669*0.0001)</f>
        <v>0.8323993428548176</v>
      </c>
      <c r="AP1669" s="4">
        <f>(U1669-T1669)/(1000-U1669)*AO1669</f>
        <v>0.005536072624699982</v>
      </c>
      <c r="AQ1669" s="4">
        <f>(P1669+273.15)</f>
        <v>297.9939121246338</v>
      </c>
      <c r="AR1669" s="4">
        <f>(O1669+273.15)</f>
        <v>296.7145980834961</v>
      </c>
      <c r="AS1669" s="4">
        <f>(Y1669*AK1669+Z1669*AL1669)*AM1669</f>
        <v>320.1529420627739</v>
      </c>
      <c r="AT1669" s="4">
        <f>((AS1669+0.00000010773*(AR1669^4-AQ1669^4))-AP1669*44100)/(L1669*0.92*2*29.3+0.00000043092*AQ1669^3)</f>
        <v>0.6993994974755104</v>
      </c>
      <c r="AU1669" s="4">
        <f>0.61365*EXP(17.502*J1669/(240.97+J1669))</f>
        <v>3.150208128372288</v>
      </c>
      <c r="AV1669" s="4">
        <f>AU1669*1000/AA1669</f>
        <v>31.01843815721592</v>
      </c>
      <c r="AW1669" s="4">
        <f>(AV1669-U1669)</f>
        <v>9.702445801869239</v>
      </c>
      <c r="AX1669" s="4">
        <f>IF(D1669,P1669,(O1669+P1669)/2)</f>
        <v>24.20425510406494</v>
      </c>
      <c r="AY1669" s="4">
        <f>0.61365*EXP(17.502*AX1669/(240.97+AX1669))</f>
        <v>3.031919304874326</v>
      </c>
      <c r="AZ1669" s="4">
        <f>IF(AW1669&lt;&gt;0,(1000-(AV1669+U1669)/2)/AW1669*AP1669,0)</f>
        <v>0.5556546391237146</v>
      </c>
      <c r="BA1669" s="4">
        <f>U1669*AA1669/1000</f>
        <v>2.164835380872115</v>
      </c>
      <c r="BB1669" s="4">
        <f>(AY1669-BA1669)</f>
        <v>0.8670839240022117</v>
      </c>
      <c r="BC1669" s="4">
        <f>1/(1.6/F1669+1.37/N1669)</f>
        <v>0.3573342188267215</v>
      </c>
      <c r="BD1669" s="3">
        <f>G1669*AA1669*0.001</f>
      </c>
      <c r="BE1669" s="3">
        <f>G1669/S1669</f>
      </c>
      <c r="BF1669" s="4">
        <f>(1-AP1669*AA1669/AU1669/F1669)*100</f>
        <v>74.16429406491339</v>
      </c>
      <c r="BG1669" s="3">
        <f>(S1669-E1669/(N1669/1.35))</f>
      </c>
      <c r="BH1669" s="3">
        <f>E1669*BF1669/100/BG1669</f>
      </c>
    </row>
    <row r="1670" ht="16" customHeight="1">
      <c r="A1670" s="4">
        <v>1550</v>
      </c>
      <c r="B1670" t="s" s="2">
        <v>1708</v>
      </c>
      <c r="C1670" s="4">
        <v>8944.000029571354</v>
      </c>
      <c r="D1670" s="4">
        <v>0</v>
      </c>
      <c r="E1670" s="3">
        <f>(R1670-#REF!*(1000-T1670)/(1000-U1670))*AO1670</f>
      </c>
      <c r="F1670" s="4">
        <f>IF(AZ1670&lt;&gt;0,1/(1/AZ1670-1/N1670),0)</f>
        <v>0.6897961683665276</v>
      </c>
      <c r="G1670" s="3">
        <f>((BC1670-AP1670/2)*S1670-E1670)/(BC1670+AP1670/2)</f>
      </c>
      <c r="H1670" s="4">
        <f>AP1670*1000</f>
        <v>5.539230043790695</v>
      </c>
      <c r="I1670" s="4">
        <f>(AU1670-BA1670)</f>
        <v>0.9870935702955572</v>
      </c>
      <c r="J1670" s="4">
        <f>(P1670+AT1670*D1670)</f>
        <v>24.85401153564453</v>
      </c>
      <c r="K1670" s="4">
        <v>6</v>
      </c>
      <c r="L1670" s="4">
        <f>(K1670*AI1670+AJ1670)</f>
        <v>1.420000016689301</v>
      </c>
      <c r="M1670" s="4">
        <v>1</v>
      </c>
      <c r="N1670" s="4">
        <f>L1670*(M1670+1)*(M1670+1)/(M1670*M1670+1)</f>
        <v>2.840000033378601</v>
      </c>
      <c r="O1670" s="4">
        <v>23.58356857299805</v>
      </c>
      <c r="P1670" s="4">
        <v>24.85401153564453</v>
      </c>
      <c r="Q1670" s="4">
        <v>22.80326652526855</v>
      </c>
      <c r="R1670" s="4">
        <v>1201.211547851562</v>
      </c>
      <c r="S1670" s="4">
        <v>1139.556152343750</v>
      </c>
      <c r="T1670" s="4">
        <v>14.8048620223999</v>
      </c>
      <c r="U1670" s="4">
        <v>21.31778717041016</v>
      </c>
      <c r="V1670" s="4">
        <v>51.48965454101562</v>
      </c>
      <c r="W1670" s="4">
        <v>74.13761138916016</v>
      </c>
      <c r="X1670" s="4">
        <v>499.4203796386719</v>
      </c>
      <c r="Y1670" s="4">
        <v>2001.101440429688</v>
      </c>
      <c r="Z1670" s="4">
        <v>114.3560256958008</v>
      </c>
      <c r="AA1670" s="4">
        <v>101.5590438842773</v>
      </c>
      <c r="AB1670" s="4">
        <v>12.11826515197754</v>
      </c>
      <c r="AC1670" s="4">
        <v>0.4029203653335571</v>
      </c>
      <c r="AD1670" s="4">
        <v>0.1267587393522263</v>
      </c>
      <c r="AE1670" s="4">
        <v>0.003558640368282795</v>
      </c>
      <c r="AF1670" s="4">
        <v>0.1050645262002945</v>
      </c>
      <c r="AG1670" s="4">
        <v>0.003854610258713365</v>
      </c>
      <c r="AH1670" s="4">
        <v>0.6666666865348816</v>
      </c>
      <c r="AI1670" s="4">
        <v>-0.2195652425289154</v>
      </c>
      <c r="AJ1670" s="4">
        <v>2.737391471862793</v>
      </c>
      <c r="AK1670" s="4">
        <v>1</v>
      </c>
      <c r="AL1670" s="4">
        <v>0</v>
      </c>
      <c r="AM1670" s="4">
        <v>0.1599999964237213</v>
      </c>
      <c r="AN1670" s="4">
        <v>111115</v>
      </c>
      <c r="AO1670" s="4">
        <f>X1670*0.000001/(K1670*0.0001)</f>
        <v>0.8323672993977863</v>
      </c>
      <c r="AP1670" s="4">
        <f>(U1670-T1670)/(1000-U1670)*AO1670</f>
        <v>0.005539230043790695</v>
      </c>
      <c r="AQ1670" s="4">
        <f>(P1670+273.15)</f>
        <v>298.0040115356445</v>
      </c>
      <c r="AR1670" s="4">
        <f>(O1670+273.15)</f>
        <v>296.733568572998</v>
      </c>
      <c r="AS1670" s="4">
        <f>(Y1670*AK1670+Z1670*AL1670)*AM1670</f>
        <v>320.1762233122536</v>
      </c>
      <c r="AT1670" s="4">
        <f>((AS1670+0.00000010773*(AR1670^4-AQ1670^4))-AP1670*44100)/(L1670*0.92*2*29.3+0.00000043092*AQ1670^3)</f>
        <v>0.6991905997668071</v>
      </c>
      <c r="AU1670" s="4">
        <f>0.61365*EXP(17.502*J1670/(240.97+J1670))</f>
        <v>3.152107653050927</v>
      </c>
      <c r="AV1670" s="4">
        <f>AU1670*1000/AA1670</f>
        <v>31.03719307009855</v>
      </c>
      <c r="AW1670" s="4">
        <f>(AV1670-U1670)</f>
        <v>9.71940589968839</v>
      </c>
      <c r="AX1670" s="4">
        <f>IF(D1670,P1670,(O1670+P1670)/2)</f>
        <v>24.21879005432129</v>
      </c>
      <c r="AY1670" s="4">
        <f>0.61365*EXP(17.502*AX1670/(240.97+AX1670))</f>
        <v>3.03456344600301</v>
      </c>
      <c r="AZ1670" s="4">
        <f>IF(AW1670&lt;&gt;0,(1000-(AV1670+U1670)/2)/AW1670*AP1670,0)</f>
        <v>0.5549955377641437</v>
      </c>
      <c r="BA1670" s="4">
        <f>U1670*AA1670/1000</f>
        <v>2.165014082755369</v>
      </c>
      <c r="BB1670" s="4">
        <f>(AY1670-BA1670)</f>
        <v>0.8695493632476401</v>
      </c>
      <c r="BC1670" s="4">
        <f>1/(1.6/F1670+1.37/N1670)</f>
        <v>0.356898108262505</v>
      </c>
      <c r="BD1670" s="3">
        <f>G1670*AA1670*0.001</f>
      </c>
      <c r="BE1670" s="3">
        <f>G1670/S1670</f>
      </c>
      <c r="BF1670" s="4">
        <f>(1-AP1670*AA1670/AU1670/F1670)*100</f>
        <v>74.12703587742608</v>
      </c>
      <c r="BG1670" s="3">
        <f>(S1670-E1670/(N1670/1.35))</f>
      </c>
      <c r="BH1670" s="3">
        <f>E1670*BF1670/100/BG1670</f>
      </c>
    </row>
    <row r="1671" ht="16" customHeight="1">
      <c r="A1671" s="4">
        <v>1551</v>
      </c>
      <c r="B1671" t="s" s="2">
        <v>1709</v>
      </c>
      <c r="C1671" s="4">
        <v>8949.500029448420</v>
      </c>
      <c r="D1671" s="4">
        <v>0</v>
      </c>
      <c r="E1671" s="3">
        <f>(R1671-#REF!*(1000-T1671)/(1000-U1671))*AO1671</f>
      </c>
      <c r="F1671" s="4">
        <f>IF(AZ1671&lt;&gt;0,1/(1/AZ1671-1/N1671),0)</f>
        <v>0.6879693291820582</v>
      </c>
      <c r="G1671" s="3">
        <f>((BC1671-AP1671/2)*S1671-E1671)/(BC1671+AP1671/2)</f>
      </c>
      <c r="H1671" s="4">
        <f>AP1671*1000</f>
        <v>5.542090286852291</v>
      </c>
      <c r="I1671" s="4">
        <f>(AU1671-BA1671)</f>
        <v>0.9896969044484054</v>
      </c>
      <c r="J1671" s="4">
        <f>(P1671+AT1671*D1671)</f>
        <v>24.86848068237305</v>
      </c>
      <c r="K1671" s="4">
        <v>6</v>
      </c>
      <c r="L1671" s="4">
        <f>(K1671*AI1671+AJ1671)</f>
        <v>1.420000016689301</v>
      </c>
      <c r="M1671" s="4">
        <v>1</v>
      </c>
      <c r="N1671" s="4">
        <f>L1671*(M1671+1)*(M1671+1)/(M1671*M1671+1)</f>
        <v>2.840000033378601</v>
      </c>
      <c r="O1671" s="4">
        <v>23.61871147155762</v>
      </c>
      <c r="P1671" s="4">
        <v>24.86848068237305</v>
      </c>
      <c r="Q1671" s="4">
        <v>22.88869285583496</v>
      </c>
      <c r="R1671" s="4">
        <v>1200.611083984375</v>
      </c>
      <c r="S1671" s="4">
        <v>1138.205200195312</v>
      </c>
      <c r="T1671" s="4">
        <v>14.80254173278809</v>
      </c>
      <c r="U1671" s="4">
        <v>21.31901168823242</v>
      </c>
      <c r="V1671" s="4">
        <v>51.38100051879883</v>
      </c>
      <c r="W1671" s="4">
        <v>73.99681854248047</v>
      </c>
      <c r="X1671" s="4">
        <v>499.4058227539062</v>
      </c>
      <c r="Y1671" s="4">
        <v>2001.252563476562</v>
      </c>
      <c r="Z1671" s="4">
        <v>113.8572692871094</v>
      </c>
      <c r="AA1671" s="4">
        <v>101.5588302612305</v>
      </c>
      <c r="AB1671" s="4">
        <v>12.11826515197754</v>
      </c>
      <c r="AC1671" s="4">
        <v>0.4029203653335571</v>
      </c>
      <c r="AD1671" s="4">
        <v>0.1267587393522263</v>
      </c>
      <c r="AE1671" s="4">
        <v>0.003558640368282795</v>
      </c>
      <c r="AF1671" s="4">
        <v>0.1050645262002945</v>
      </c>
      <c r="AG1671" s="4">
        <v>0.003854610258713365</v>
      </c>
      <c r="AH1671" s="4">
        <v>0.6666666865348816</v>
      </c>
      <c r="AI1671" s="4">
        <v>-0.2195652425289154</v>
      </c>
      <c r="AJ1671" s="4">
        <v>2.737391471862793</v>
      </c>
      <c r="AK1671" s="4">
        <v>1</v>
      </c>
      <c r="AL1671" s="4">
        <v>0</v>
      </c>
      <c r="AM1671" s="4">
        <v>0.1599999964237213</v>
      </c>
      <c r="AN1671" s="4">
        <v>111115</v>
      </c>
      <c r="AO1671" s="4">
        <f>X1671*0.000001/(K1671*0.0001)</f>
        <v>0.8323430379231769</v>
      </c>
      <c r="AP1671" s="4">
        <f>(U1671-T1671)/(1000-U1671)*AO1671</f>
        <v>0.005542090286852291</v>
      </c>
      <c r="AQ1671" s="4">
        <f>(P1671+273.15)</f>
        <v>298.018480682373</v>
      </c>
      <c r="AR1671" s="4">
        <f>(O1671+273.15)</f>
        <v>296.7687114715576</v>
      </c>
      <c r="AS1671" s="4">
        <f>(Y1671*AK1671+Z1671*AL1671)*AM1671</f>
        <v>320.2004029992131</v>
      </c>
      <c r="AT1671" s="4">
        <f>((AS1671+0.00000010773*(AR1671^4-AQ1671^4))-AP1671*44100)/(L1671*0.92*2*29.3+0.00000043092*AQ1671^3)</f>
        <v>0.7006412728195085</v>
      </c>
      <c r="AU1671" s="4">
        <f>0.61365*EXP(17.502*J1671/(240.97+J1671))</f>
        <v>3.15483079383079</v>
      </c>
      <c r="AV1671" s="4">
        <f>AU1671*1000/AA1671</f>
        <v>31.06407178692299</v>
      </c>
      <c r="AW1671" s="4">
        <f>(AV1671-U1671)</f>
        <v>9.745060098690569</v>
      </c>
      <c r="AX1671" s="4">
        <f>IF(D1671,P1671,(O1671+P1671)/2)</f>
        <v>24.24359607696533</v>
      </c>
      <c r="AY1671" s="4">
        <f>0.61365*EXP(17.502*AX1671/(240.97+AX1671))</f>
        <v>3.039080716689966</v>
      </c>
      <c r="AZ1671" s="4">
        <f>IF(AW1671&lt;&gt;0,(1000-(AV1671+U1671)/2)/AW1671*AP1671,0)</f>
        <v>0.5538123257460418</v>
      </c>
      <c r="BA1671" s="4">
        <f>U1671*AA1671/1000</f>
        <v>2.165133889382385</v>
      </c>
      <c r="BB1671" s="4">
        <f>(AY1671-BA1671)</f>
        <v>0.8739468273075808</v>
      </c>
      <c r="BC1671" s="4">
        <f>1/(1.6/F1671+1.37/N1671)</f>
        <v>0.3561152821507941</v>
      </c>
      <c r="BD1671" s="3">
        <f>G1671*AA1671*0.001</f>
      </c>
      <c r="BE1671" s="3">
        <f>G1671/S1671</f>
      </c>
      <c r="BF1671" s="4">
        <f>(1-AP1671*AA1671/AU1671/F1671)*100</f>
        <v>74.06739539551283</v>
      </c>
      <c r="BG1671" s="3">
        <f>(S1671-E1671/(N1671/1.35))</f>
      </c>
      <c r="BH1671" s="3">
        <f>E1671*BF1671/100/BG1671</f>
      </c>
    </row>
    <row r="1672" ht="16" customHeight="1">
      <c r="A1672" s="4">
        <v>1552</v>
      </c>
      <c r="B1672" t="s" s="2">
        <v>1710</v>
      </c>
      <c r="C1672" s="4">
        <v>8954.500029336661</v>
      </c>
      <c r="D1672" s="4">
        <v>0</v>
      </c>
      <c r="E1672" s="3">
        <f>(R1672-#REF!*(1000-T1672)/(1000-U1672))*AO1672</f>
      </c>
      <c r="F1672" s="4">
        <f>IF(AZ1672&lt;&gt;0,1/(1/AZ1672-1/N1672),0)</f>
        <v>0.6863533343652582</v>
      </c>
      <c r="G1672" s="3">
        <f>((BC1672-AP1672/2)*S1672-E1672)/(BC1672+AP1672/2)</f>
      </c>
      <c r="H1672" s="4">
        <f>AP1672*1000</f>
        <v>5.54128050688901</v>
      </c>
      <c r="I1672" s="4">
        <f>(AU1672-BA1672)</f>
        <v>0.9914214221859279</v>
      </c>
      <c r="J1672" s="4">
        <f>(P1672+AT1672*D1672)</f>
        <v>24.87584495544434</v>
      </c>
      <c r="K1672" s="4">
        <v>6</v>
      </c>
      <c r="L1672" s="4">
        <f>(K1672*AI1672+AJ1672)</f>
        <v>1.420000016689301</v>
      </c>
      <c r="M1672" s="4">
        <v>1</v>
      </c>
      <c r="N1672" s="4">
        <f>L1672*(M1672+1)*(M1672+1)/(M1672*M1672+1)</f>
        <v>2.840000033378601</v>
      </c>
      <c r="O1672" s="4">
        <v>23.65084648132324</v>
      </c>
      <c r="P1672" s="4">
        <v>24.87584495544434</v>
      </c>
      <c r="Q1672" s="4">
        <v>22.90749740600586</v>
      </c>
      <c r="R1672" s="4">
        <v>1200.456542968750</v>
      </c>
      <c r="S1672" s="4">
        <v>1137.574096679688</v>
      </c>
      <c r="T1672" s="4">
        <v>14.79996204376221</v>
      </c>
      <c r="U1672" s="4">
        <v>21.31571006774902</v>
      </c>
      <c r="V1672" s="4">
        <v>51.27340698242188</v>
      </c>
      <c r="W1672" s="4">
        <v>73.84619903564453</v>
      </c>
      <c r="X1672" s="4">
        <v>499.3898620605469</v>
      </c>
      <c r="Y1672" s="4">
        <v>2001.318115234375</v>
      </c>
      <c r="Z1672" s="4">
        <v>113.4161682128906</v>
      </c>
      <c r="AA1672" s="4">
        <v>101.5587158203125</v>
      </c>
      <c r="AB1672" s="4">
        <v>12.11826515197754</v>
      </c>
      <c r="AC1672" s="4">
        <v>0.4029203653335571</v>
      </c>
      <c r="AD1672" s="4">
        <v>0.1267587393522263</v>
      </c>
      <c r="AE1672" s="4">
        <v>0.003558640368282795</v>
      </c>
      <c r="AF1672" s="4">
        <v>0.1050645262002945</v>
      </c>
      <c r="AG1672" s="4">
        <v>0.003854610258713365</v>
      </c>
      <c r="AH1672" s="4">
        <v>0.6666666865348816</v>
      </c>
      <c r="AI1672" s="4">
        <v>-0.2195652425289154</v>
      </c>
      <c r="AJ1672" s="4">
        <v>2.737391471862793</v>
      </c>
      <c r="AK1672" s="4">
        <v>1</v>
      </c>
      <c r="AL1672" s="4">
        <v>0</v>
      </c>
      <c r="AM1672" s="4">
        <v>0.1599999964237213</v>
      </c>
      <c r="AN1672" s="4">
        <v>111115</v>
      </c>
      <c r="AO1672" s="4">
        <f>X1672*0.000001/(K1672*0.0001)</f>
        <v>0.832316436767578</v>
      </c>
      <c r="AP1672" s="4">
        <f>(U1672-T1672)/(1000-U1672)*AO1672</f>
        <v>0.00554128050688901</v>
      </c>
      <c r="AQ1672" s="4">
        <f>(P1672+273.15)</f>
        <v>298.0258449554443</v>
      </c>
      <c r="AR1672" s="4">
        <f>(O1672+273.15)</f>
        <v>296.8008464813232</v>
      </c>
      <c r="AS1672" s="4">
        <f>(Y1672*AK1672+Z1672*AL1672)*AM1672</f>
        <v>320.2108912802287</v>
      </c>
      <c r="AT1672" s="4">
        <f>((AS1672+0.00000010773*(AR1672^4-AQ1672^4))-AP1672*44100)/(L1672*0.92*2*29.3+0.00000043092*AQ1672^3)</f>
        <v>0.7043201618630095</v>
      </c>
      <c r="AU1672" s="4">
        <f>0.61365*EXP(17.502*J1672/(240.97+J1672))</f>
        <v>3.156217563464625</v>
      </c>
      <c r="AV1672" s="4">
        <f>AU1672*1000/AA1672</f>
        <v>31.07776164725153</v>
      </c>
      <c r="AW1672" s="4">
        <f>(AV1672-U1672)</f>
        <v>9.762051579502508</v>
      </c>
      <c r="AX1672" s="4">
        <f>IF(D1672,P1672,(O1672+P1672)/2)</f>
        <v>24.26334571838379</v>
      </c>
      <c r="AY1672" s="4">
        <f>0.61365*EXP(17.502*AX1672/(240.97+AX1672))</f>
        <v>3.042681403493418</v>
      </c>
      <c r="AZ1672" s="4">
        <f>IF(AW1672&lt;&gt;0,(1000-(AV1672+U1672)/2)/AW1672*AP1672,0)</f>
        <v>0.5527646521012052</v>
      </c>
      <c r="BA1672" s="4">
        <f>U1672*AA1672/1000</f>
        <v>2.164796141278697</v>
      </c>
      <c r="BB1672" s="4">
        <f>(AY1672-BA1672)</f>
        <v>0.8778852622147211</v>
      </c>
      <c r="BC1672" s="4">
        <f>1/(1.6/F1672+1.37/N1672)</f>
        <v>0.3554222102436272</v>
      </c>
      <c r="BD1672" s="3">
        <f>G1672*AA1672*0.001</f>
      </c>
      <c r="BE1672" s="3">
        <f>G1672/S1672</f>
      </c>
      <c r="BF1672" s="4">
        <f>(1-AP1672*AA1672/AU1672/F1672)*100</f>
        <v>74.02158466479744</v>
      </c>
      <c r="BG1672" s="3">
        <f>(S1672-E1672/(N1672/1.35))</f>
      </c>
      <c r="BH1672" s="3">
        <f>E1672*BF1672/100/BG1672</f>
      </c>
    </row>
    <row r="1673" ht="16" customHeight="1">
      <c r="A1673" s="4">
        <v>1553</v>
      </c>
      <c r="B1673" t="s" s="2">
        <v>1711</v>
      </c>
      <c r="C1673" s="4">
        <v>8959.500029224902</v>
      </c>
      <c r="D1673" s="4">
        <v>0</v>
      </c>
      <c r="E1673" s="3">
        <f>(R1673-#REF!*(1000-T1673)/(1000-U1673))*AO1673</f>
      </c>
      <c r="F1673" s="4">
        <f>IF(AZ1673&lt;&gt;0,1/(1/AZ1673-1/N1673),0)</f>
        <v>0.6853951563686322</v>
      </c>
      <c r="G1673" s="3">
        <f>((BC1673-AP1673/2)*S1673-E1673)/(BC1673+AP1673/2)</f>
      </c>
      <c r="H1673" s="4">
        <f>AP1673*1000</f>
        <v>5.539719805674271</v>
      </c>
      <c r="I1673" s="4">
        <f>(AU1673-BA1673)</f>
        <v>0.9922591634472693</v>
      </c>
      <c r="J1673" s="4">
        <f>(P1673+AT1673*D1673)</f>
        <v>24.87791633605957</v>
      </c>
      <c r="K1673" s="4">
        <v>6</v>
      </c>
      <c r="L1673" s="4">
        <f>(K1673*AI1673+AJ1673)</f>
        <v>1.420000016689301</v>
      </c>
      <c r="M1673" s="4">
        <v>1</v>
      </c>
      <c r="N1673" s="4">
        <f>L1673*(M1673+1)*(M1673+1)/(M1673*M1673+1)</f>
        <v>2.840000033378601</v>
      </c>
      <c r="O1673" s="4">
        <v>23.67113876342773</v>
      </c>
      <c r="P1673" s="4">
        <v>24.87791633605957</v>
      </c>
      <c r="Q1673" s="4">
        <v>22.88565254211426</v>
      </c>
      <c r="R1673" s="4">
        <v>1200.406127929688</v>
      </c>
      <c r="S1673" s="4">
        <v>1137.451782226562</v>
      </c>
      <c r="T1673" s="4">
        <v>14.79751777648926</v>
      </c>
      <c r="U1673" s="4">
        <v>21.31128692626953</v>
      </c>
      <c r="V1673" s="4">
        <v>51.19608306884766</v>
      </c>
      <c r="W1673" s="4">
        <v>73.73227691650391</v>
      </c>
      <c r="X1673" s="4">
        <v>499.4031372070312</v>
      </c>
      <c r="Y1673" s="4">
        <v>2001.118530273438</v>
      </c>
      <c r="Z1673" s="4">
        <v>113.0696563720703</v>
      </c>
      <c r="AA1673" s="4">
        <v>101.5587921142578</v>
      </c>
      <c r="AB1673" s="4">
        <v>12.11826515197754</v>
      </c>
      <c r="AC1673" s="4">
        <v>0.4029203653335571</v>
      </c>
      <c r="AD1673" s="4">
        <v>0.1267587393522263</v>
      </c>
      <c r="AE1673" s="4">
        <v>0.003558640368282795</v>
      </c>
      <c r="AF1673" s="4">
        <v>0.1050645262002945</v>
      </c>
      <c r="AG1673" s="4">
        <v>0.003854610258713365</v>
      </c>
      <c r="AH1673" s="4">
        <v>0.6666666865348816</v>
      </c>
      <c r="AI1673" s="4">
        <v>-0.2195652425289154</v>
      </c>
      <c r="AJ1673" s="4">
        <v>2.737391471862793</v>
      </c>
      <c r="AK1673" s="4">
        <v>1</v>
      </c>
      <c r="AL1673" s="4">
        <v>0</v>
      </c>
      <c r="AM1673" s="4">
        <v>0.1599999964237213</v>
      </c>
      <c r="AN1673" s="4">
        <v>111115</v>
      </c>
      <c r="AO1673" s="4">
        <f>X1673*0.000001/(K1673*0.0001)</f>
        <v>0.8323385620117187</v>
      </c>
      <c r="AP1673" s="4">
        <f>(U1673-T1673)/(1000-U1673)*AO1673</f>
        <v>0.005539719805674271</v>
      </c>
      <c r="AQ1673" s="4">
        <f>(P1673+273.15)</f>
        <v>298.0279163360595</v>
      </c>
      <c r="AR1673" s="4">
        <f>(O1673+273.15)</f>
        <v>296.8211387634277</v>
      </c>
      <c r="AS1673" s="4">
        <f>(Y1673*AK1673+Z1673*AL1673)*AM1673</f>
        <v>320.1789576871925</v>
      </c>
      <c r="AT1673" s="4">
        <f>((AS1673+0.00000010773*(AR1673^4-AQ1673^4))-AP1673*44100)/(L1673*0.92*2*29.3+0.00000043092*AQ1673^3)</f>
        <v>0.7070684651202783</v>
      </c>
      <c r="AU1673" s="4">
        <f>0.61365*EXP(17.502*J1673/(240.97+J1673))</f>
        <v>3.156607722079577</v>
      </c>
      <c r="AV1673" s="4">
        <f>AU1673*1000/AA1673</f>
        <v>31.08158000272654</v>
      </c>
      <c r="AW1673" s="4">
        <f>(AV1673-U1673)</f>
        <v>9.770293076457008</v>
      </c>
      <c r="AX1673" s="4">
        <f>IF(D1673,P1673,(O1673+P1673)/2)</f>
        <v>24.27452754974365</v>
      </c>
      <c r="AY1673" s="4">
        <f>0.61365*EXP(17.502*AX1673/(240.97+AX1673))</f>
        <v>3.044721689673796</v>
      </c>
      <c r="AZ1673" s="4">
        <f>IF(AW1673&lt;&gt;0,(1000-(AV1673+U1673)/2)/AW1673*AP1673,0)</f>
        <v>0.5521429973653565</v>
      </c>
      <c r="BA1673" s="4">
        <f>U1673*AA1673/1000</f>
        <v>2.164348558632308</v>
      </c>
      <c r="BB1673" s="4">
        <f>(AY1673-BA1673)</f>
        <v>0.8803731310414884</v>
      </c>
      <c r="BC1673" s="4">
        <f>1/(1.6/F1673+1.37/N1673)</f>
        <v>0.3550110001458918</v>
      </c>
      <c r="BD1673" s="3">
        <f>G1673*AA1673*0.001</f>
      </c>
      <c r="BE1673" s="3">
        <f>G1673/S1673</f>
      </c>
      <c r="BF1673" s="4">
        <f>(1-AP1673*AA1673/AU1673/F1673)*100</f>
        <v>73.99578905153123</v>
      </c>
      <c r="BG1673" s="3">
        <f>(S1673-E1673/(N1673/1.35))</f>
      </c>
      <c r="BH1673" s="3">
        <f>E1673*BF1673/100/BG1673</f>
      </c>
    </row>
    <row r="1674" ht="16" customHeight="1">
      <c r="A1674" s="4">
        <v>1553</v>
      </c>
      <c r="B1674" t="s" s="2">
        <v>1711</v>
      </c>
      <c r="C1674" s="4">
        <v>8959.500029224902</v>
      </c>
      <c r="D1674" s="4">
        <v>0</v>
      </c>
      <c r="E1674" s="3">
        <f>(R1674-#REF!*(1000-T1674)/(1000-U1674))*AO1674</f>
      </c>
      <c r="F1674" s="4">
        <f>IF(AZ1674&lt;&gt;0,1/(1/AZ1674-1/N1674),0)</f>
        <v>0.6853951563686322</v>
      </c>
      <c r="G1674" s="3">
        <f>((BC1674-AP1674/2)*S1674-E1674)/(BC1674+AP1674/2)</f>
      </c>
      <c r="H1674" s="4">
        <f>AP1674*1000</f>
        <v>5.539719805674271</v>
      </c>
      <c r="I1674" s="4">
        <f>(AU1674-BA1674)</f>
        <v>0.9922591634472693</v>
      </c>
      <c r="J1674" s="4">
        <f>(P1674+AT1674*D1674)</f>
        <v>24.87791633605957</v>
      </c>
      <c r="K1674" s="4">
        <v>6</v>
      </c>
      <c r="L1674" s="4">
        <f>(K1674*AI1674+AJ1674)</f>
        <v>1.420000016689301</v>
      </c>
      <c r="M1674" s="4">
        <v>1</v>
      </c>
      <c r="N1674" s="4">
        <f>L1674*(M1674+1)*(M1674+1)/(M1674*M1674+1)</f>
        <v>2.840000033378601</v>
      </c>
      <c r="O1674" s="4">
        <v>23.67113876342773</v>
      </c>
      <c r="P1674" s="4">
        <v>24.87791633605957</v>
      </c>
      <c r="Q1674" s="4">
        <v>22.88565254211426</v>
      </c>
      <c r="R1674" s="4">
        <v>1200.406127929688</v>
      </c>
      <c r="S1674" s="4">
        <v>1137.451782226562</v>
      </c>
      <c r="T1674" s="4">
        <v>14.79751777648926</v>
      </c>
      <c r="U1674" s="4">
        <v>21.31128692626953</v>
      </c>
      <c r="V1674" s="4">
        <v>51.19608306884766</v>
      </c>
      <c r="W1674" s="4">
        <v>73.73227691650391</v>
      </c>
      <c r="X1674" s="4">
        <v>499.4031372070312</v>
      </c>
      <c r="Y1674" s="4">
        <v>2001.118530273438</v>
      </c>
      <c r="Z1674" s="4">
        <v>113.0696563720703</v>
      </c>
      <c r="AA1674" s="4">
        <v>101.5587921142578</v>
      </c>
      <c r="AB1674" s="4">
        <v>12.11826515197754</v>
      </c>
      <c r="AC1674" s="4">
        <v>0.4029203653335571</v>
      </c>
      <c r="AD1674" s="4">
        <v>0.1267587393522263</v>
      </c>
      <c r="AE1674" s="4">
        <v>0.003558640368282795</v>
      </c>
      <c r="AF1674" s="4">
        <v>0.1050645262002945</v>
      </c>
      <c r="AG1674" s="4">
        <v>0.003854610258713365</v>
      </c>
      <c r="AH1674" s="4">
        <v>0.6666666865348816</v>
      </c>
      <c r="AI1674" s="4">
        <v>-0.2195652425289154</v>
      </c>
      <c r="AJ1674" s="4">
        <v>2.737391471862793</v>
      </c>
      <c r="AK1674" s="4">
        <v>1</v>
      </c>
      <c r="AL1674" s="4">
        <v>0</v>
      </c>
      <c r="AM1674" s="4">
        <v>0.1599999964237213</v>
      </c>
      <c r="AN1674" s="4">
        <v>111115</v>
      </c>
      <c r="AO1674" s="4">
        <f>X1674*0.000001/(K1674*0.0001)</f>
        <v>0.8323385620117187</v>
      </c>
      <c r="AP1674" s="4">
        <f>(U1674-T1674)/(1000-U1674)*AO1674</f>
        <v>0.005539719805674271</v>
      </c>
      <c r="AQ1674" s="4">
        <f>(P1674+273.15)</f>
        <v>298.0279163360595</v>
      </c>
      <c r="AR1674" s="4">
        <f>(O1674+273.15)</f>
        <v>296.8211387634277</v>
      </c>
      <c r="AS1674" s="4">
        <f>(Y1674*AK1674+Z1674*AL1674)*AM1674</f>
        <v>320.1789576871925</v>
      </c>
      <c r="AT1674" s="4">
        <f>((AS1674+0.00000010773*(AR1674^4-AQ1674^4))-AP1674*44100)/(L1674*0.92*2*29.3+0.00000043092*AQ1674^3)</f>
        <v>0.7070684651202783</v>
      </c>
      <c r="AU1674" s="4">
        <f>0.61365*EXP(17.502*J1674/(240.97+J1674))</f>
        <v>3.156607722079577</v>
      </c>
      <c r="AV1674" s="4">
        <f>AU1674*1000/AA1674</f>
        <v>31.08158000272654</v>
      </c>
      <c r="AW1674" s="4">
        <f>(AV1674-U1674)</f>
        <v>9.770293076457008</v>
      </c>
      <c r="AX1674" s="4">
        <f>IF(D1674,P1674,(O1674+P1674)/2)</f>
        <v>24.27452754974365</v>
      </c>
      <c r="AY1674" s="4">
        <f>0.61365*EXP(17.502*AX1674/(240.97+AX1674))</f>
        <v>3.044721689673796</v>
      </c>
      <c r="AZ1674" s="4">
        <f>IF(AW1674&lt;&gt;0,(1000-(AV1674+U1674)/2)/AW1674*AP1674,0)</f>
        <v>0.5521429973653565</v>
      </c>
      <c r="BA1674" s="4">
        <f>U1674*AA1674/1000</f>
        <v>2.164348558632308</v>
      </c>
      <c r="BB1674" s="4">
        <f>(AY1674-BA1674)</f>
        <v>0.8803731310414884</v>
      </c>
      <c r="BC1674" s="4">
        <f>1/(1.6/F1674+1.37/N1674)</f>
        <v>0.3550110001458918</v>
      </c>
      <c r="BD1674" s="3">
        <f>G1674*AA1674*0.001</f>
      </c>
      <c r="BE1674" s="3">
        <f>G1674/S1674</f>
      </c>
      <c r="BF1674" s="4">
        <f>(1-AP1674*AA1674/AU1674/F1674)*100</f>
        <v>73.99578905153123</v>
      </c>
      <c r="BG1674" s="3">
        <f>(S1674-E1674/(N1674/1.35))</f>
      </c>
      <c r="BH1674" s="3">
        <f>E1674*BF1674/100/BG1674</f>
      </c>
    </row>
    <row r="1675" ht="16" customHeight="1">
      <c r="A1675" s="4">
        <v>1554</v>
      </c>
      <c r="B1675" t="s" s="2">
        <v>1713</v>
      </c>
      <c r="C1675" s="4">
        <v>8999.000032566488</v>
      </c>
      <c r="D1675" s="4">
        <v>0</v>
      </c>
      <c r="E1675" s="3">
        <f>(R1675-#REF!*(1000-T1675)/(1000-U1675))*AO1675</f>
      </c>
      <c r="F1675" s="4">
        <f>IF(AZ1675&lt;&gt;0,1/(1/AZ1675-1/N1675),0)</f>
        <v>0.6731773503325471</v>
      </c>
      <c r="G1675" s="3">
        <f>((BC1675-AP1675/2)*S1675-E1675)/(BC1675+AP1675/2)</f>
      </c>
      <c r="H1675" s="4">
        <f>AP1675*1000</f>
        <v>5.459206603468598</v>
      </c>
      <c r="I1675" s="4">
        <f>(AU1675-BA1675)</f>
        <v>0.9921408857622471</v>
      </c>
      <c r="J1675" s="4">
        <f>(P1675+AT1675*D1675)</f>
        <v>24.87459182739258</v>
      </c>
      <c r="K1675" s="4">
        <v>6</v>
      </c>
      <c r="L1675" s="4">
        <f>(K1675*AI1675+AJ1675)</f>
        <v>1.420000016689301</v>
      </c>
      <c r="M1675" s="4">
        <v>1</v>
      </c>
      <c r="N1675" s="4">
        <f>L1675*(M1675+1)*(M1675+1)/(M1675*M1675+1)</f>
        <v>2.840000033378601</v>
      </c>
      <c r="O1675" s="4">
        <v>23.67768478393555</v>
      </c>
      <c r="P1675" s="4">
        <v>24.87459182739258</v>
      </c>
      <c r="Q1675" s="4">
        <v>22.87278747558594</v>
      </c>
      <c r="R1675" s="4">
        <v>1199.529296875</v>
      </c>
      <c r="S1675" s="4">
        <v>1137.349243164062</v>
      </c>
      <c r="T1675" s="4">
        <v>14.88730144500732</v>
      </c>
      <c r="U1675" s="4">
        <v>21.30627632141113</v>
      </c>
      <c r="V1675" s="4">
        <v>51.91180419921875</v>
      </c>
      <c r="W1675" s="4">
        <v>73.68734741210938</v>
      </c>
      <c r="X1675" s="4">
        <v>499.4153747558594</v>
      </c>
      <c r="Y1675" s="4">
        <v>2001.016845703125</v>
      </c>
      <c r="Z1675" s="4">
        <v>112.7532577514648</v>
      </c>
      <c r="AA1675" s="4">
        <v>101.558837890625</v>
      </c>
      <c r="AB1675" s="4">
        <v>11.95715713500977</v>
      </c>
      <c r="AC1675" s="4">
        <v>0.3677950203418732</v>
      </c>
      <c r="AD1675" s="4">
        <v>0.06099309772253036</v>
      </c>
      <c r="AE1675" s="4">
        <v>0.004866491071879864</v>
      </c>
      <c r="AF1675" s="4">
        <v>0.06995739042758942</v>
      </c>
      <c r="AG1675" s="4">
        <v>0.003993657417595387</v>
      </c>
      <c r="AH1675" s="4">
        <v>0.6666666865348816</v>
      </c>
      <c r="AI1675" s="4">
        <v>-0.2195652425289154</v>
      </c>
      <c r="AJ1675" s="4">
        <v>2.737391471862793</v>
      </c>
      <c r="AK1675" s="4">
        <v>1</v>
      </c>
      <c r="AL1675" s="4">
        <v>0</v>
      </c>
      <c r="AM1675" s="4">
        <v>0.1599999964237213</v>
      </c>
      <c r="AN1675" s="4">
        <v>111115</v>
      </c>
      <c r="AO1675" s="4">
        <f>X1675*0.000001/(K1675*0.0001)</f>
        <v>0.8323589579264322</v>
      </c>
      <c r="AP1675" s="4">
        <f>(U1675-T1675)/(1000-U1675)*AO1675</f>
        <v>0.005459206603468597</v>
      </c>
      <c r="AQ1675" s="4">
        <f>(P1675+273.15)</f>
        <v>298.0245918273926</v>
      </c>
      <c r="AR1675" s="4">
        <f>(O1675+273.15)</f>
        <v>296.8276847839355</v>
      </c>
      <c r="AS1675" s="4">
        <f>(Y1675*AK1675+Z1675*AL1675)*AM1675</f>
        <v>320.1626881563061</v>
      </c>
      <c r="AT1675" s="4">
        <f>((AS1675+0.00000010773*(AR1675^4-AQ1675^4))-AP1675*44100)/(L1675*0.92*2*29.3+0.00000043092*AQ1675^3)</f>
        <v>0.7485220648543049</v>
      </c>
      <c r="AU1675" s="4">
        <f>0.61365*EXP(17.502*J1675/(240.97+J1675))</f>
        <v>3.155981548741302</v>
      </c>
      <c r="AV1675" s="4">
        <f>AU1675*1000/AA1675</f>
        <v>31.07540037175469</v>
      </c>
      <c r="AW1675" s="4">
        <f>(AV1675-U1675)</f>
        <v>9.769124050343557</v>
      </c>
      <c r="AX1675" s="4">
        <f>IF(D1675,P1675,(O1675+P1675)/2)</f>
        <v>24.27613830566406</v>
      </c>
      <c r="AY1675" s="4">
        <f>0.61365*EXP(17.502*AX1675/(240.97+AX1675))</f>
        <v>3.045015693823036</v>
      </c>
      <c r="AZ1675" s="4">
        <f>IF(AW1675&lt;&gt;0,(1000-(AV1675+U1675)/2)/AW1675*AP1675,0)</f>
        <v>0.5441864980340376</v>
      </c>
      <c r="BA1675" s="4">
        <f>U1675*AA1675/1000</f>
        <v>2.163840662979055</v>
      </c>
      <c r="BB1675" s="4">
        <f>(AY1675-BA1675)</f>
        <v>0.8811750308439805</v>
      </c>
      <c r="BC1675" s="4">
        <f>1/(1.6/F1675+1.37/N1675)</f>
        <v>0.349750311455308</v>
      </c>
      <c r="BD1675" s="3">
        <f>G1675*AA1675*0.001</f>
      </c>
      <c r="BE1675" s="3">
        <f>G1675/S1675</f>
      </c>
      <c r="BF1675" s="4">
        <f>(1-AP1675*AA1675/AU1675/F1675)*100</f>
        <v>73.90343764495313</v>
      </c>
      <c r="BG1675" s="3">
        <f>(S1675-E1675/(N1675/1.35))</f>
      </c>
      <c r="BH1675" s="3">
        <f>E1675*BF1675/100/BG1675</f>
      </c>
    </row>
    <row r="1676" ht="16" customHeight="1">
      <c r="A1676" s="4">
        <v>1555</v>
      </c>
      <c r="B1676" t="s" s="2">
        <v>1714</v>
      </c>
      <c r="C1676" s="4">
        <v>9004.000032454729</v>
      </c>
      <c r="D1676" s="4">
        <v>0</v>
      </c>
      <c r="E1676" s="3">
        <f>(R1676-#REF!*(1000-T1676)/(1000-U1676))*AO1676</f>
      </c>
      <c r="F1676" s="4">
        <f>IF(AZ1676&lt;&gt;0,1/(1/AZ1676-1/N1676),0)</f>
        <v>0.641491309920582</v>
      </c>
      <c r="G1676" s="3">
        <f>((BC1676-AP1676/2)*S1676-E1676)/(BC1676+AP1676/2)</f>
      </c>
      <c r="H1676" s="4">
        <f>AP1676*1000</f>
        <v>5.265807693949125</v>
      </c>
      <c r="I1676" s="4">
        <f>(AU1676-BA1676)</f>
        <v>0.9952184957903198</v>
      </c>
      <c r="J1676" s="4">
        <f>(P1676+AT1676*D1676)</f>
        <v>24.87497711181641</v>
      </c>
      <c r="K1676" s="4">
        <v>6</v>
      </c>
      <c r="L1676" s="4">
        <f>(K1676*AI1676+AJ1676)</f>
        <v>1.420000016689301</v>
      </c>
      <c r="M1676" s="4">
        <v>1</v>
      </c>
      <c r="N1676" s="4">
        <f>L1676*(M1676+1)*(M1676+1)/(M1676*M1676+1)</f>
        <v>2.840000033378601</v>
      </c>
      <c r="O1676" s="4">
        <v>23.68414115905762</v>
      </c>
      <c r="P1676" s="4">
        <v>24.87497711181641</v>
      </c>
      <c r="Q1676" s="4">
        <v>22.86222267150879</v>
      </c>
      <c r="R1676" s="4">
        <v>1197.836181640625</v>
      </c>
      <c r="S1676" s="4">
        <v>1136.516113281250</v>
      </c>
      <c r="T1676" s="4">
        <v>15.08548736572266</v>
      </c>
      <c r="U1676" s="4">
        <v>21.27672386169434</v>
      </c>
      <c r="V1676" s="4">
        <v>52.59462738037109</v>
      </c>
      <c r="W1676" s="4">
        <v>73.55631256103516</v>
      </c>
      <c r="X1676" s="4">
        <v>499.457763671875</v>
      </c>
      <c r="Y1676" s="4">
        <v>2001.074096679688</v>
      </c>
      <c r="Z1676" s="4">
        <v>111.454589843750</v>
      </c>
      <c r="AA1676" s="4">
        <v>101.5586624145508</v>
      </c>
      <c r="AB1676" s="4">
        <v>11.95715713500977</v>
      </c>
      <c r="AC1676" s="4">
        <v>0.3677950203418732</v>
      </c>
      <c r="AD1676" s="4">
        <v>0.06099309772253036</v>
      </c>
      <c r="AE1676" s="4">
        <v>0.004866491071879864</v>
      </c>
      <c r="AF1676" s="4">
        <v>0.06995739042758942</v>
      </c>
      <c r="AG1676" s="4">
        <v>0.003993657417595387</v>
      </c>
      <c r="AH1676" s="4">
        <v>0.6666666865348816</v>
      </c>
      <c r="AI1676" s="4">
        <v>-0.2195652425289154</v>
      </c>
      <c r="AJ1676" s="4">
        <v>2.737391471862793</v>
      </c>
      <c r="AK1676" s="4">
        <v>1</v>
      </c>
      <c r="AL1676" s="4">
        <v>0</v>
      </c>
      <c r="AM1676" s="4">
        <v>0.1599999964237213</v>
      </c>
      <c r="AN1676" s="4">
        <v>111115</v>
      </c>
      <c r="AO1676" s="4">
        <f>X1676*0.000001/(K1676*0.0001)</f>
        <v>0.8324296061197916</v>
      </c>
      <c r="AP1676" s="4">
        <f>(U1676-T1676)/(1000-U1676)*AO1676</f>
        <v>0.005265807693949125</v>
      </c>
      <c r="AQ1676" s="4">
        <f>(P1676+273.15)</f>
        <v>298.0249771118164</v>
      </c>
      <c r="AR1676" s="4">
        <f>(O1676+273.15)</f>
        <v>296.8341411590576</v>
      </c>
      <c r="AS1676" s="4">
        <f>(Y1676*AK1676+Z1676*AL1676)*AM1676</f>
        <v>320.1718483123514</v>
      </c>
      <c r="AT1676" s="4">
        <f>((AS1676+0.00000010773*(AR1676^4-AQ1676^4))-AP1676*44100)/(L1676*0.92*2*29.3+0.00000043092*AQ1676^3)</f>
        <v>0.8463646188160143</v>
      </c>
      <c r="AU1676" s="4">
        <f>0.61365*EXP(17.502*J1676/(240.97+J1676))</f>
        <v>3.156054111747752</v>
      </c>
      <c r="AV1676" s="4">
        <f>AU1676*1000/AA1676</f>
        <v>31.0761685582772</v>
      </c>
      <c r="AW1676" s="4">
        <f>(AV1676-U1676)</f>
        <v>9.799444696582867</v>
      </c>
      <c r="AX1676" s="4">
        <f>IF(D1676,P1676,(O1676+P1676)/2)</f>
        <v>24.27955913543701</v>
      </c>
      <c r="AY1676" s="4">
        <f>0.61365*EXP(17.502*AX1676/(240.97+AX1676))</f>
        <v>3.045640165066351</v>
      </c>
      <c r="AZ1676" s="4">
        <f>IF(AW1676&lt;&gt;0,(1000-(AV1676+U1676)/2)/AW1676*AP1676,0)</f>
        <v>0.5232916477282119</v>
      </c>
      <c r="BA1676" s="4">
        <f>U1676*AA1676/1000</f>
        <v>2.160835615957432</v>
      </c>
      <c r="BB1676" s="4">
        <f>(AY1676-BA1676)</f>
        <v>0.8848045491089191</v>
      </c>
      <c r="BC1676" s="4">
        <f>1/(1.6/F1676+1.37/N1676)</f>
        <v>0.3359557508609609</v>
      </c>
      <c r="BD1676" s="3">
        <f>G1676*AA1676*0.001</f>
      </c>
      <c r="BE1676" s="3">
        <f>G1676/S1676</f>
      </c>
      <c r="BF1676" s="4">
        <f>(1-AP1676*AA1676/AU1676/F1676)*100</f>
        <v>73.58523515248008</v>
      </c>
      <c r="BG1676" s="3">
        <f>(S1676-E1676/(N1676/1.35))</f>
      </c>
      <c r="BH1676" s="3">
        <f>E1676*BF1676/100/BG1676</f>
      </c>
    </row>
    <row r="1677" ht="16" customHeight="1">
      <c r="A1677" s="4">
        <v>1556</v>
      </c>
      <c r="B1677" t="s" s="2">
        <v>1715</v>
      </c>
      <c r="C1677" s="4">
        <v>9009.000032342970</v>
      </c>
      <c r="D1677" s="4">
        <v>0</v>
      </c>
      <c r="E1677" s="3">
        <f>(R1677-#REF!*(1000-T1677)/(1000-U1677))*AO1677</f>
      </c>
      <c r="F1677" s="4">
        <f>IF(AZ1677&lt;&gt;0,1/(1/AZ1677-1/N1677),0)</f>
        <v>0.6367334700497834</v>
      </c>
      <c r="G1677" s="3">
        <f>((BC1677-AP1677/2)*S1677-E1677)/(BC1677+AP1677/2)</f>
      </c>
      <c r="H1677" s="4">
        <f>AP1677*1000</f>
        <v>5.246984893290918</v>
      </c>
      <c r="I1677" s="4">
        <f>(AU1677-BA1677)</f>
        <v>0.9977252681296522</v>
      </c>
      <c r="J1677" s="4">
        <f>(P1677+AT1677*D1677)</f>
        <v>24.8714771270752</v>
      </c>
      <c r="K1677" s="4">
        <v>6</v>
      </c>
      <c r="L1677" s="4">
        <f>(K1677*AI1677+AJ1677)</f>
        <v>1.420000016689301</v>
      </c>
      <c r="M1677" s="4">
        <v>1</v>
      </c>
      <c r="N1677" s="4">
        <f>L1677*(M1677+1)*(M1677+1)/(M1677*M1677+1)</f>
        <v>2.840000033378601</v>
      </c>
      <c r="O1677" s="4">
        <v>23.68586921691895</v>
      </c>
      <c r="P1677" s="4">
        <v>24.8714771270752</v>
      </c>
      <c r="Q1677" s="4">
        <v>22.85957717895508</v>
      </c>
      <c r="R1677" s="4">
        <v>1197.739624023438</v>
      </c>
      <c r="S1677" s="4">
        <v>1136.081420898438</v>
      </c>
      <c r="T1677" s="4">
        <v>15.07625198364258</v>
      </c>
      <c r="U1677" s="4">
        <v>21.24554443359375</v>
      </c>
      <c r="V1677" s="4">
        <v>52.60527038574219</v>
      </c>
      <c r="W1677" s="4">
        <v>73.44225311279297</v>
      </c>
      <c r="X1677" s="4">
        <v>499.4585571289062</v>
      </c>
      <c r="Y1677" s="4">
        <v>2000.858276367188</v>
      </c>
      <c r="Z1677" s="4">
        <v>110.0879135131836</v>
      </c>
      <c r="AA1677" s="4">
        <v>101.5586929321289</v>
      </c>
      <c r="AB1677" s="4">
        <v>11.95715713500977</v>
      </c>
      <c r="AC1677" s="4">
        <v>0.3677950203418732</v>
      </c>
      <c r="AD1677" s="4">
        <v>0.06099309772253036</v>
      </c>
      <c r="AE1677" s="4">
        <v>0.004866491071879864</v>
      </c>
      <c r="AF1677" s="4">
        <v>0.06995739042758942</v>
      </c>
      <c r="AG1677" s="4">
        <v>0.003993657417595387</v>
      </c>
      <c r="AH1677" s="4">
        <v>0.6666666865348816</v>
      </c>
      <c r="AI1677" s="4">
        <v>-0.2195652425289154</v>
      </c>
      <c r="AJ1677" s="4">
        <v>2.737391471862793</v>
      </c>
      <c r="AK1677" s="4">
        <v>1</v>
      </c>
      <c r="AL1677" s="4">
        <v>0</v>
      </c>
      <c r="AM1677" s="4">
        <v>0.1599999964237213</v>
      </c>
      <c r="AN1677" s="4">
        <v>111115</v>
      </c>
      <c r="AO1677" s="4">
        <f>X1677*0.000001/(K1677*0.0001)</f>
        <v>0.8324309285481769</v>
      </c>
      <c r="AP1677" s="4">
        <f>(U1677-T1677)/(1000-U1677)*AO1677</f>
        <v>0.005246984893290918</v>
      </c>
      <c r="AQ1677" s="4">
        <f>(P1677+273.15)</f>
        <v>298.0214771270752</v>
      </c>
      <c r="AR1677" s="4">
        <f>(O1677+273.15)</f>
        <v>296.8358692169189</v>
      </c>
      <c r="AS1677" s="4">
        <f>(Y1677*AK1677+Z1677*AL1677)*AM1677</f>
        <v>320.1373170631232</v>
      </c>
      <c r="AT1677" s="4">
        <f>((AS1677+0.00000010773*(AR1677^4-AQ1677^4))-AP1677*44100)/(L1677*0.92*2*29.3+0.00000043092*AQ1677^3)</f>
        <v>0.8560881390751373</v>
      </c>
      <c r="AU1677" s="4">
        <f>0.61365*EXP(17.502*J1677/(240.97+J1677))</f>
        <v>3.1553949914369</v>
      </c>
      <c r="AV1677" s="4">
        <f>AU1677*1000/AA1677</f>
        <v>31.06966917687325</v>
      </c>
      <c r="AW1677" s="4">
        <f>(AV1677-U1677)</f>
        <v>9.824124743279498</v>
      </c>
      <c r="AX1677" s="4">
        <f>IF(D1677,P1677,(O1677+P1677)/2)</f>
        <v>24.27867317199707</v>
      </c>
      <c r="AY1677" s="4">
        <f>0.61365*EXP(17.502*AX1677/(240.97+AX1677))</f>
        <v>3.045478422017229</v>
      </c>
      <c r="AZ1677" s="4">
        <f>IF(AW1677&lt;&gt;0,(1000-(AV1677+U1677)/2)/AW1677*AP1677,0)</f>
        <v>0.5201212788991396</v>
      </c>
      <c r="BA1677" s="4">
        <f>U1677*AA1677/1000</f>
        <v>2.157669723307248</v>
      </c>
      <c r="BB1677" s="4">
        <f>(AY1677-BA1677)</f>
        <v>0.8878086987099811</v>
      </c>
      <c r="BC1677" s="4">
        <f>1/(1.6/F1677+1.37/N1677)</f>
        <v>0.3338653251271441</v>
      </c>
      <c r="BD1677" s="3">
        <f>G1677*AA1677*0.001</f>
      </c>
      <c r="BE1677" s="3">
        <f>G1677/S1677</f>
      </c>
      <c r="BF1677" s="4">
        <f>(1-AP1677*AA1677/AU1677/F1677)*100</f>
        <v>73.47743603082937</v>
      </c>
      <c r="BG1677" s="3">
        <f>(S1677-E1677/(N1677/1.35))</f>
      </c>
      <c r="BH1677" s="3">
        <f>E1677*BF1677/100/BG1677</f>
      </c>
    </row>
    <row r="1678" ht="16" customHeight="1">
      <c r="A1678" s="4">
        <v>1557</v>
      </c>
      <c r="B1678" t="s" s="2">
        <v>1716</v>
      </c>
      <c r="C1678" s="4">
        <v>9014.500032220036</v>
      </c>
      <c r="D1678" s="4">
        <v>0</v>
      </c>
      <c r="E1678" s="3">
        <f>(R1678-#REF!*(1000-T1678)/(1000-U1678))*AO1678</f>
      </c>
      <c r="F1678" s="4">
        <f>IF(AZ1678&lt;&gt;0,1/(1/AZ1678-1/N1678),0)</f>
        <v>0.6503819714035591</v>
      </c>
      <c r="G1678" s="3">
        <f>((BC1678-AP1678/2)*S1678-E1678)/(BC1678+AP1678/2)</f>
      </c>
      <c r="H1678" s="4">
        <f>AP1678*1000</f>
        <v>5.356339639759248</v>
      </c>
      <c r="I1678" s="4">
        <f>(AU1678-BA1678)</f>
        <v>1.001073510049754</v>
      </c>
      <c r="J1678" s="4">
        <f>(P1678+AT1678*D1678)</f>
        <v>24.87226676940918</v>
      </c>
      <c r="K1678" s="4">
        <v>6</v>
      </c>
      <c r="L1678" s="4">
        <f>(K1678*AI1678+AJ1678)</f>
        <v>1.420000016689301</v>
      </c>
      <c r="M1678" s="4">
        <v>1</v>
      </c>
      <c r="N1678" s="4">
        <f>L1678*(M1678+1)*(M1678+1)/(M1678*M1678+1)</f>
        <v>2.840000033378601</v>
      </c>
      <c r="O1678" s="4">
        <v>23.68581962585449</v>
      </c>
      <c r="P1678" s="4">
        <v>24.87226676940918</v>
      </c>
      <c r="Q1678" s="4">
        <v>22.86042976379395</v>
      </c>
      <c r="R1678" s="4">
        <v>1199.020751953125</v>
      </c>
      <c r="S1678" s="4">
        <v>1136.148315429688</v>
      </c>
      <c r="T1678" s="4">
        <v>14.91570377349854</v>
      </c>
      <c r="U1678" s="4">
        <v>21.21407508850098</v>
      </c>
      <c r="V1678" s="4">
        <v>51.84025192260742</v>
      </c>
      <c r="W1678" s="4">
        <v>73.32191467285156</v>
      </c>
      <c r="X1678" s="4">
        <v>499.434814453125</v>
      </c>
      <c r="Y1678" s="4">
        <v>2000.556396484375</v>
      </c>
      <c r="Z1678" s="4">
        <v>108.763313293457</v>
      </c>
      <c r="AA1678" s="4">
        <v>101.5585250854492</v>
      </c>
      <c r="AB1678" s="4">
        <v>11.95715713500977</v>
      </c>
      <c r="AC1678" s="4">
        <v>0.3677950203418732</v>
      </c>
      <c r="AD1678" s="4">
        <v>0.06099309772253036</v>
      </c>
      <c r="AE1678" s="4">
        <v>0.004866491071879864</v>
      </c>
      <c r="AF1678" s="4">
        <v>0.06995739042758942</v>
      </c>
      <c r="AG1678" s="4">
        <v>0.003993657417595387</v>
      </c>
      <c r="AH1678" s="4">
        <v>0.6666666865348816</v>
      </c>
      <c r="AI1678" s="4">
        <v>-0.2195652425289154</v>
      </c>
      <c r="AJ1678" s="4">
        <v>2.737391471862793</v>
      </c>
      <c r="AK1678" s="4">
        <v>1</v>
      </c>
      <c r="AL1678" s="4">
        <v>0</v>
      </c>
      <c r="AM1678" s="4">
        <v>0.1599999964237213</v>
      </c>
      <c r="AN1678" s="4">
        <v>111115</v>
      </c>
      <c r="AO1678" s="4">
        <f>X1678*0.000001/(K1678*0.0001)</f>
        <v>0.8323913574218749</v>
      </c>
      <c r="AP1678" s="4">
        <f>(U1678-T1678)/(1000-U1678)*AO1678</f>
        <v>0.005356339639759248</v>
      </c>
      <c r="AQ1678" s="4">
        <f>(P1678+273.15)</f>
        <v>298.0222667694092</v>
      </c>
      <c r="AR1678" s="4">
        <f>(O1678+273.15)</f>
        <v>296.8358196258545</v>
      </c>
      <c r="AS1678" s="4">
        <f>(Y1678*AK1678+Z1678*AL1678)*AM1678</f>
        <v>320.0890162829528</v>
      </c>
      <c r="AT1678" s="4">
        <f>((AS1678+0.00000010773*(AR1678^4-AQ1678^4))-AP1678*44100)/(L1678*0.92*2*29.3+0.00000043092*AQ1678^3)</f>
        <v>0.8006036351071636</v>
      </c>
      <c r="AU1678" s="4">
        <f>0.61365*EXP(17.502*J1678/(240.97+J1678))</f>
        <v>3.155543687089884</v>
      </c>
      <c r="AV1678" s="4">
        <f>AU1678*1000/AA1678</f>
        <v>31.07118466357084</v>
      </c>
      <c r="AW1678" s="4">
        <f>(AV1678-U1678)</f>
        <v>9.857109575069863</v>
      </c>
      <c r="AX1678" s="4">
        <f>IF(D1678,P1678,(O1678+P1678)/2)</f>
        <v>24.27904319763184</v>
      </c>
      <c r="AY1678" s="4">
        <f>0.61365*EXP(17.502*AX1678/(240.97+AX1678))</f>
        <v>3.045545973636918</v>
      </c>
      <c r="AZ1678" s="4">
        <f>IF(AW1678&lt;&gt;0,(1000-(AV1678+U1678)/2)/AW1678*AP1678,0)</f>
        <v>0.5291927410708237</v>
      </c>
      <c r="BA1678" s="4">
        <f>U1678*AA1678/1000</f>
        <v>2.15447017704013</v>
      </c>
      <c r="BB1678" s="4">
        <f>(AY1678-BA1678)</f>
        <v>0.8910757965967879</v>
      </c>
      <c r="BC1678" s="4">
        <f>1/(1.6/F1678+1.37/N1678)</f>
        <v>0.3398485526392176</v>
      </c>
      <c r="BD1678" s="3">
        <f>G1678*AA1678*0.001</f>
      </c>
      <c r="BE1678" s="3">
        <f>G1678/S1678</f>
      </c>
      <c r="BF1678" s="4">
        <f>(1-AP1678*AA1678/AU1678/F1678)*100</f>
        <v>73.49414601743491</v>
      </c>
      <c r="BG1678" s="3">
        <f>(S1678-E1678/(N1678/1.35))</f>
      </c>
      <c r="BH1678" s="3">
        <f>E1678*BF1678/100/BG1678</f>
      </c>
    </row>
    <row r="1679" ht="16" customHeight="1">
      <c r="A1679" s="4">
        <v>1558</v>
      </c>
      <c r="B1679" t="s" s="2">
        <v>1717</v>
      </c>
      <c r="C1679" s="4">
        <v>9019.500032108277</v>
      </c>
      <c r="D1679" s="4">
        <v>0</v>
      </c>
      <c r="E1679" s="3">
        <f>(R1679-#REF!*(1000-T1679)/(1000-U1679))*AO1679</f>
      </c>
      <c r="F1679" s="4">
        <f>IF(AZ1679&lt;&gt;0,1/(1/AZ1679-1/N1679),0)</f>
        <v>0.6691301933393711</v>
      </c>
      <c r="G1679" s="3">
        <f>((BC1679-AP1679/2)*S1679-E1679)/(BC1679+AP1679/2)</f>
      </c>
      <c r="H1679" s="4">
        <f>AP1679*1000</f>
        <v>5.48447274380061</v>
      </c>
      <c r="I1679" s="4">
        <f>(AU1679-BA1679)</f>
        <v>1.001658074722146</v>
      </c>
      <c r="J1679" s="4">
        <f>(P1679+AT1679*D1679)</f>
        <v>24.87108612060547</v>
      </c>
      <c r="K1679" s="4">
        <v>6</v>
      </c>
      <c r="L1679" s="4">
        <f>(K1679*AI1679+AJ1679)</f>
        <v>1.420000016689301</v>
      </c>
      <c r="M1679" s="4">
        <v>1</v>
      </c>
      <c r="N1679" s="4">
        <f>L1679*(M1679+1)*(M1679+1)/(M1679*M1679+1)</f>
        <v>2.840000033378601</v>
      </c>
      <c r="O1679" s="4">
        <v>23.68402671813965</v>
      </c>
      <c r="P1679" s="4">
        <v>24.87108612060547</v>
      </c>
      <c r="Q1679" s="4">
        <v>22.86332511901855</v>
      </c>
      <c r="R1679" s="4">
        <v>1200.193847656250</v>
      </c>
      <c r="S1679" s="4">
        <v>1136.897216796875</v>
      </c>
      <c r="T1679" s="4">
        <v>14.75673389434814</v>
      </c>
      <c r="U1679" s="4">
        <v>21.20612525939941</v>
      </c>
      <c r="V1679" s="4">
        <v>51.08552932739258</v>
      </c>
      <c r="W1679" s="4">
        <v>73.29759216308594</v>
      </c>
      <c r="X1679" s="4">
        <v>499.411621093750</v>
      </c>
      <c r="Y1679" s="4">
        <v>2000.140136718750</v>
      </c>
      <c r="Z1679" s="4">
        <v>108.3937072753906</v>
      </c>
      <c r="AA1679" s="4">
        <v>101.5585479736328</v>
      </c>
      <c r="AB1679" s="4">
        <v>11.95715713500977</v>
      </c>
      <c r="AC1679" s="4">
        <v>0.3677950203418732</v>
      </c>
      <c r="AD1679" s="4">
        <v>0.06099309772253036</v>
      </c>
      <c r="AE1679" s="4">
        <v>0.004866491071879864</v>
      </c>
      <c r="AF1679" s="4">
        <v>0.06995739042758942</v>
      </c>
      <c r="AG1679" s="4">
        <v>0.003993657417595387</v>
      </c>
      <c r="AH1679" s="4">
        <v>0.6666666865348816</v>
      </c>
      <c r="AI1679" s="4">
        <v>-0.2195652425289154</v>
      </c>
      <c r="AJ1679" s="4">
        <v>2.737391471862793</v>
      </c>
      <c r="AK1679" s="4">
        <v>1</v>
      </c>
      <c r="AL1679" s="4">
        <v>0</v>
      </c>
      <c r="AM1679" s="4">
        <v>0.1599999964237213</v>
      </c>
      <c r="AN1679" s="4">
        <v>111115</v>
      </c>
      <c r="AO1679" s="4">
        <f>X1679*0.000001/(K1679*0.0001)</f>
        <v>0.8323527018229165</v>
      </c>
      <c r="AP1679" s="4">
        <f>(U1679-T1679)/(1000-U1679)*AO1679</f>
        <v>0.005484472743800609</v>
      </c>
      <c r="AQ1679" s="4">
        <f>(P1679+273.15)</f>
        <v>298.0210861206054</v>
      </c>
      <c r="AR1679" s="4">
        <f>(O1679+273.15)</f>
        <v>296.8340267181396</v>
      </c>
      <c r="AS1679" s="4">
        <f>(Y1679*AK1679+Z1679*AL1679)*AM1679</f>
        <v>320.0224147219415</v>
      </c>
      <c r="AT1679" s="4">
        <f>((AS1679+0.00000010773*(AR1679^4-AQ1679^4))-AP1679*44100)/(L1679*0.92*2*29.3+0.00000043092*AQ1679^3)</f>
        <v>0.7355305552996482</v>
      </c>
      <c r="AU1679" s="4">
        <f>0.61365*EXP(17.502*J1679/(240.97+J1679))</f>
        <v>3.155321364213728</v>
      </c>
      <c r="AV1679" s="4">
        <f>AU1679*1000/AA1679</f>
        <v>31.06898855065287</v>
      </c>
      <c r="AW1679" s="4">
        <f>(AV1679-U1679)</f>
        <v>9.862863291253454</v>
      </c>
      <c r="AX1679" s="4">
        <f>IF(D1679,P1679,(O1679+P1679)/2)</f>
        <v>24.27755641937256</v>
      </c>
      <c r="AY1679" s="4">
        <f>0.61365*EXP(17.502*AX1679/(240.97+AX1679))</f>
        <v>3.045274556385379</v>
      </c>
      <c r="AZ1679" s="4">
        <f>IF(AW1679&lt;&gt;0,(1000-(AV1679+U1679)/2)/AW1679*AP1679,0)</f>
        <v>0.5415386858400489</v>
      </c>
      <c r="BA1679" s="4">
        <f>U1679*AA1679/1000</f>
        <v>2.153663289491582</v>
      </c>
      <c r="BB1679" s="4">
        <f>(AY1679-BA1679)</f>
        <v>0.891611266893797</v>
      </c>
      <c r="BC1679" s="4">
        <f>1/(1.6/F1679+1.37/N1679)</f>
        <v>0.3480005936696325</v>
      </c>
      <c r="BD1679" s="3">
        <f>G1679*AA1679*0.001</f>
      </c>
      <c r="BE1679" s="3">
        <f>G1679/S1679</f>
      </c>
      <c r="BF1679" s="4">
        <f>(1-AP1679*AA1679/AU1679/F1679)*100</f>
        <v>73.61864242911338</v>
      </c>
      <c r="BG1679" s="3">
        <f>(S1679-E1679/(N1679/1.35))</f>
      </c>
      <c r="BH1679" s="3">
        <f>E1679*BF1679/100/BG1679</f>
      </c>
    </row>
    <row r="1680" ht="16" customHeight="1">
      <c r="A1680" s="4">
        <v>1559</v>
      </c>
      <c r="B1680" t="s" s="2">
        <v>1718</v>
      </c>
      <c r="C1680" s="4">
        <v>9024.500031996518</v>
      </c>
      <c r="D1680" s="4">
        <v>0</v>
      </c>
      <c r="E1680" s="3">
        <f>(R1680-#REF!*(1000-T1680)/(1000-U1680))*AO1680</f>
      </c>
      <c r="F1680" s="4">
        <f>IF(AZ1680&lt;&gt;0,1/(1/AZ1680-1/N1680),0)</f>
        <v>0.6686691190818164</v>
      </c>
      <c r="G1680" s="3">
        <f>((BC1680-AP1680/2)*S1680-E1680)/(BC1680+AP1680/2)</f>
      </c>
      <c r="H1680" s="4">
        <f>AP1680*1000</f>
        <v>5.484399975935361</v>
      </c>
      <c r="I1680" s="4">
        <f>(AU1680-BA1680)</f>
        <v>1.002207013343696</v>
      </c>
      <c r="J1680" s="4">
        <f>(P1680+AT1680*D1680)</f>
        <v>24.87014961242676</v>
      </c>
      <c r="K1680" s="4">
        <v>6</v>
      </c>
      <c r="L1680" s="4">
        <f>(K1680*AI1680+AJ1680)</f>
        <v>1.420000016689301</v>
      </c>
      <c r="M1680" s="4">
        <v>1</v>
      </c>
      <c r="N1680" s="4">
        <f>L1680*(M1680+1)*(M1680+1)/(M1680*M1680+1)</f>
        <v>2.840000033378601</v>
      </c>
      <c r="O1680" s="4">
        <v>23.68389511108398</v>
      </c>
      <c r="P1680" s="4">
        <v>24.87014961242676</v>
      </c>
      <c r="Q1680" s="4">
        <v>22.86675071716309</v>
      </c>
      <c r="R1680" s="4">
        <v>1200.268676757812</v>
      </c>
      <c r="S1680" s="4">
        <v>1137.235839843750</v>
      </c>
      <c r="T1680" s="4">
        <v>14.74944496154785</v>
      </c>
      <c r="U1680" s="4">
        <v>21.19901084899902</v>
      </c>
      <c r="V1680" s="4">
        <v>51.00954437255859</v>
      </c>
      <c r="W1680" s="4">
        <v>73.2701416015625</v>
      </c>
      <c r="X1680" s="4">
        <v>499.3951110839844</v>
      </c>
      <c r="Y1680" s="4">
        <v>2000.337890625</v>
      </c>
      <c r="Z1680" s="4">
        <v>108.0668487548828</v>
      </c>
      <c r="AA1680" s="4">
        <v>101.5584182739258</v>
      </c>
      <c r="AB1680" s="4">
        <v>11.95715713500977</v>
      </c>
      <c r="AC1680" s="4">
        <v>0.3677950203418732</v>
      </c>
      <c r="AD1680" s="4">
        <v>0.06099309772253036</v>
      </c>
      <c r="AE1680" s="4">
        <v>0.004866491071879864</v>
      </c>
      <c r="AF1680" s="4">
        <v>0.06995739042758942</v>
      </c>
      <c r="AG1680" s="4">
        <v>0.003993657417595387</v>
      </c>
      <c r="AH1680" s="4">
        <v>0.6666666865348816</v>
      </c>
      <c r="AI1680" s="4">
        <v>-0.2195652425289154</v>
      </c>
      <c r="AJ1680" s="4">
        <v>2.737391471862793</v>
      </c>
      <c r="AK1680" s="4">
        <v>1</v>
      </c>
      <c r="AL1680" s="4">
        <v>0</v>
      </c>
      <c r="AM1680" s="4">
        <v>0.1599999964237213</v>
      </c>
      <c r="AN1680" s="4">
        <v>111115</v>
      </c>
      <c r="AO1680" s="4">
        <f>X1680*0.000001/(K1680*0.0001)</f>
        <v>0.8323251851399739</v>
      </c>
      <c r="AP1680" s="4">
        <f>(U1680-T1680)/(1000-U1680)*AO1680</f>
        <v>0.00548439997593536</v>
      </c>
      <c r="AQ1680" s="4">
        <f>(P1680+273.15)</f>
        <v>298.0201496124267</v>
      </c>
      <c r="AR1680" s="4">
        <f>(O1680+273.15)</f>
        <v>296.833895111084</v>
      </c>
      <c r="AS1680" s="4">
        <f>(Y1680*AK1680+Z1680*AL1680)*AM1680</f>
        <v>320.0540553462342</v>
      </c>
      <c r="AT1680" s="4">
        <f>((AS1680+0.00000010773*(AR1680^4-AQ1680^4))-AP1680*44100)/(L1680*0.92*2*29.3+0.00000043092*AQ1680^3)</f>
        <v>0.7360322249465833</v>
      </c>
      <c r="AU1680" s="4">
        <f>0.61365*EXP(17.502*J1680/(240.97+J1680))</f>
        <v>3.155145024139829</v>
      </c>
      <c r="AV1680" s="4">
        <f>AU1680*1000/AA1680</f>
        <v>31.06729188741102</v>
      </c>
      <c r="AW1680" s="4">
        <f>(AV1680-U1680)</f>
        <v>9.868281038411993</v>
      </c>
      <c r="AX1680" s="4">
        <f>IF(D1680,P1680,(O1680+P1680)/2)</f>
        <v>24.27702236175537</v>
      </c>
      <c r="AY1680" s="4">
        <f>0.61365*EXP(17.502*AX1680/(240.97+AX1680))</f>
        <v>3.045177067217335</v>
      </c>
      <c r="AZ1680" s="4">
        <f>IF(AW1680&lt;&gt;0,(1000-(AV1680+U1680)/2)/AW1680*AP1680,0)</f>
        <v>0.5412366450053948</v>
      </c>
      <c r="BA1680" s="4">
        <f>U1680*AA1680/1000</f>
        <v>2.152938010796133</v>
      </c>
      <c r="BB1680" s="4">
        <f>(AY1680-BA1680)</f>
        <v>0.8922390564212024</v>
      </c>
      <c r="BC1680" s="4">
        <f>1/(1.6/F1680+1.37/N1680)</f>
        <v>0.3478010307661444</v>
      </c>
      <c r="BD1680" s="3">
        <f>G1680*AA1680*0.001</f>
      </c>
      <c r="BE1680" s="3">
        <f>G1680/S1680</f>
      </c>
      <c r="BF1680" s="4">
        <f>(1-AP1680*AA1680/AU1680/F1680)*100</f>
        <v>73.59935996354092</v>
      </c>
      <c r="BG1680" s="3">
        <f>(S1680-E1680/(N1680/1.35))</f>
      </c>
      <c r="BH1680" s="3">
        <f>E1680*BF1680/100/BG1680</f>
      </c>
    </row>
    <row r="1681" ht="16" customHeight="1">
      <c r="A1681" s="4">
        <v>1560</v>
      </c>
      <c r="B1681" t="s" s="2">
        <v>1719</v>
      </c>
      <c r="C1681" s="4">
        <v>9030.000031873584</v>
      </c>
      <c r="D1681" s="4">
        <v>0</v>
      </c>
      <c r="E1681" s="3">
        <f>(R1681-#REF!*(1000-T1681)/(1000-U1681))*AO1681</f>
      </c>
      <c r="F1681" s="4">
        <f>IF(AZ1681&lt;&gt;0,1/(1/AZ1681-1/N1681),0)</f>
        <v>0.6683243834018584</v>
      </c>
      <c r="G1681" s="3">
        <f>((BC1681-AP1681/2)*S1681-E1681)/(BC1681+AP1681/2)</f>
      </c>
      <c r="H1681" s="4">
        <f>AP1681*1000</f>
        <v>5.482861681663509</v>
      </c>
      <c r="I1681" s="4">
        <f>(AU1681-BA1681)</f>
        <v>1.00235357618026</v>
      </c>
      <c r="J1681" s="4">
        <f>(P1681+AT1681*D1681)</f>
        <v>24.86709976196289</v>
      </c>
      <c r="K1681" s="4">
        <v>6</v>
      </c>
      <c r="L1681" s="4">
        <f>(K1681*AI1681+AJ1681)</f>
        <v>1.420000016689301</v>
      </c>
      <c r="M1681" s="4">
        <v>1</v>
      </c>
      <c r="N1681" s="4">
        <f>L1681*(M1681+1)*(M1681+1)/(M1681*M1681+1)</f>
        <v>2.840000033378601</v>
      </c>
      <c r="O1681" s="4">
        <v>23.68344688415527</v>
      </c>
      <c r="P1681" s="4">
        <v>24.86709976196289</v>
      </c>
      <c r="Q1681" s="4">
        <v>22.86693382263184</v>
      </c>
      <c r="R1681" s="4">
        <v>1200.283935546875</v>
      </c>
      <c r="S1681" s="4">
        <v>1137.349121093750</v>
      </c>
      <c r="T1681" s="4">
        <v>14.74427223205566</v>
      </c>
      <c r="U1681" s="4">
        <v>21.19185638427734</v>
      </c>
      <c r="V1681" s="4">
        <v>50.96560668945312</v>
      </c>
      <c r="W1681" s="4">
        <v>73.24695587158203</v>
      </c>
      <c r="X1681" s="4">
        <v>499.4121398925781</v>
      </c>
      <c r="Y1681" s="4">
        <v>2000.544067382812</v>
      </c>
      <c r="Z1681" s="4">
        <v>107.710449218750</v>
      </c>
      <c r="AA1681" s="4">
        <v>101.5586929321289</v>
      </c>
      <c r="AB1681" s="4">
        <v>11.95715713500977</v>
      </c>
      <c r="AC1681" s="4">
        <v>0.3677950203418732</v>
      </c>
      <c r="AD1681" s="4">
        <v>0.06099309772253036</v>
      </c>
      <c r="AE1681" s="4">
        <v>0.004866491071879864</v>
      </c>
      <c r="AF1681" s="4">
        <v>0.06995739042758942</v>
      </c>
      <c r="AG1681" s="4">
        <v>0.003993657417595387</v>
      </c>
      <c r="AH1681" s="4">
        <v>0.6666666865348816</v>
      </c>
      <c r="AI1681" s="4">
        <v>-0.2195652425289154</v>
      </c>
      <c r="AJ1681" s="4">
        <v>2.737391471862793</v>
      </c>
      <c r="AK1681" s="4">
        <v>1</v>
      </c>
      <c r="AL1681" s="4">
        <v>0</v>
      </c>
      <c r="AM1681" s="4">
        <v>0.1599999964237213</v>
      </c>
      <c r="AN1681" s="4">
        <v>111115</v>
      </c>
      <c r="AO1681" s="4">
        <f>X1681*0.000001/(K1681*0.0001)</f>
        <v>0.83235356648763</v>
      </c>
      <c r="AP1681" s="4">
        <f>(U1681-T1681)/(1000-U1681)*AO1681</f>
        <v>0.005482861681663508</v>
      </c>
      <c r="AQ1681" s="4">
        <f>(P1681+273.15)</f>
        <v>298.0170997619629</v>
      </c>
      <c r="AR1681" s="4">
        <f>(O1681+273.15)</f>
        <v>296.8334468841553</v>
      </c>
      <c r="AS1681" s="4">
        <f>(Y1681*AK1681+Z1681*AL1681)*AM1681</f>
        <v>320.0870436267469</v>
      </c>
      <c r="AT1681" s="4">
        <f>((AS1681+0.00000010773*(AR1681^4-AQ1681^4))-AP1681*44100)/(L1681*0.92*2*29.3+0.00000043092*AQ1681^3)</f>
        <v>0.7375194711637031</v>
      </c>
      <c r="AU1681" s="4">
        <f>0.61365*EXP(17.502*J1681/(240.97+J1681))</f>
        <v>3.154570811372858</v>
      </c>
      <c r="AV1681" s="4">
        <f>AU1681*1000/AA1681</f>
        <v>31.06155386896364</v>
      </c>
      <c r="AW1681" s="4">
        <f>(AV1681-U1681)</f>
        <v>9.869697484686291</v>
      </c>
      <c r="AX1681" s="4">
        <f>IF(D1681,P1681,(O1681+P1681)/2)</f>
        <v>24.27527332305908</v>
      </c>
      <c r="AY1681" s="4">
        <f>0.61365*EXP(17.502*AX1681/(240.97+AX1681))</f>
        <v>3.04485780929122</v>
      </c>
      <c r="AZ1681" s="4">
        <f>IF(AW1681&lt;&gt;0,(1000-(AV1681+U1681)/2)/AW1681*AP1681,0)</f>
        <v>0.541010763454657</v>
      </c>
      <c r="BA1681" s="4">
        <f>U1681*AA1681/1000</f>
        <v>2.152217235192598</v>
      </c>
      <c r="BB1681" s="4">
        <f>(AY1681-BA1681)</f>
        <v>0.8926405740986216</v>
      </c>
      <c r="BC1681" s="4">
        <f>1/(1.6/F1681+1.37/N1681)</f>
        <v>0.3476517915425454</v>
      </c>
      <c r="BD1681" s="3">
        <f>G1681*AA1681*0.001</f>
      </c>
      <c r="BE1681" s="3">
        <f>G1681/S1681</f>
      </c>
      <c r="BF1681" s="4">
        <f>(1-AP1681*AA1681/AU1681/F1681)*100</f>
        <v>73.58827262407085</v>
      </c>
      <c r="BG1681" s="3">
        <f>(S1681-E1681/(N1681/1.35))</f>
      </c>
      <c r="BH1681" s="3">
        <f>E1681*BF1681/100/BG1681</f>
      </c>
    </row>
    <row r="1682" ht="16" customHeight="1">
      <c r="A1682" s="4">
        <v>1561</v>
      </c>
      <c r="B1682" t="s" s="2">
        <v>1720</v>
      </c>
      <c r="C1682" s="4">
        <v>9035.000031761825</v>
      </c>
      <c r="D1682" s="4">
        <v>0</v>
      </c>
      <c r="E1682" s="3">
        <f>(R1682-#REF!*(1000-T1682)/(1000-U1682))*AO1682</f>
      </c>
      <c r="F1682" s="4">
        <f>IF(AZ1682&lt;&gt;0,1/(1/AZ1682-1/N1682),0)</f>
        <v>0.6672182895781806</v>
      </c>
      <c r="G1682" s="3">
        <f>((BC1682-AP1682/2)*S1682-E1682)/(BC1682+AP1682/2)</f>
      </c>
      <c r="H1682" s="4">
        <f>AP1682*1000</f>
        <v>5.479634951955148</v>
      </c>
      <c r="I1682" s="4">
        <f>(AU1682-BA1682)</f>
        <v>1.0031142240867</v>
      </c>
      <c r="J1682" s="4">
        <f>(P1682+AT1682*D1682)</f>
        <v>24.86680030822754</v>
      </c>
      <c r="K1682" s="4">
        <v>6</v>
      </c>
      <c r="L1682" s="4">
        <f>(K1682*AI1682+AJ1682)</f>
        <v>1.420000016689301</v>
      </c>
      <c r="M1682" s="4">
        <v>1</v>
      </c>
      <c r="N1682" s="4">
        <f>L1682*(M1682+1)*(M1682+1)/(M1682*M1682+1)</f>
        <v>2.840000033378601</v>
      </c>
      <c r="O1682" s="4">
        <v>23.68263816833496</v>
      </c>
      <c r="P1682" s="4">
        <v>24.86680030822754</v>
      </c>
      <c r="Q1682" s="4">
        <v>22.86544799804688</v>
      </c>
      <c r="R1682" s="4">
        <v>1200.255126953125</v>
      </c>
      <c r="S1682" s="4">
        <v>1137.354980468750</v>
      </c>
      <c r="T1682" s="4">
        <v>14.73996829986572</v>
      </c>
      <c r="U1682" s="4">
        <v>21.18377494812012</v>
      </c>
      <c r="V1682" s="4">
        <v>50.94943237304688</v>
      </c>
      <c r="W1682" s="4">
        <v>73.22247314453125</v>
      </c>
      <c r="X1682" s="4">
        <v>499.4149475097656</v>
      </c>
      <c r="Y1682" s="4">
        <v>2000.670043945312</v>
      </c>
      <c r="Z1682" s="4">
        <v>107.2245025634766</v>
      </c>
      <c r="AA1682" s="4">
        <v>101.5588684082031</v>
      </c>
      <c r="AB1682" s="4">
        <v>11.95715713500977</v>
      </c>
      <c r="AC1682" s="4">
        <v>0.3677950203418732</v>
      </c>
      <c r="AD1682" s="4">
        <v>0.06099309772253036</v>
      </c>
      <c r="AE1682" s="4">
        <v>0.004866491071879864</v>
      </c>
      <c r="AF1682" s="4">
        <v>0.06995739042758942</v>
      </c>
      <c r="AG1682" s="4">
        <v>0.003993657417595387</v>
      </c>
      <c r="AH1682" s="4">
        <v>1</v>
      </c>
      <c r="AI1682" s="4">
        <v>-0.2195652425289154</v>
      </c>
      <c r="AJ1682" s="4">
        <v>2.737391471862793</v>
      </c>
      <c r="AK1682" s="4">
        <v>1</v>
      </c>
      <c r="AL1682" s="4">
        <v>0</v>
      </c>
      <c r="AM1682" s="4">
        <v>0.1599999964237213</v>
      </c>
      <c r="AN1682" s="4">
        <v>111115</v>
      </c>
      <c r="AO1682" s="4">
        <f>X1682*0.000001/(K1682*0.0001)</f>
        <v>0.8323582458496093</v>
      </c>
      <c r="AP1682" s="4">
        <f>(U1682-T1682)/(1000-U1682)*AO1682</f>
        <v>0.005479634951955148</v>
      </c>
      <c r="AQ1682" s="4">
        <f>(P1682+273.15)</f>
        <v>298.0168003082275</v>
      </c>
      <c r="AR1682" s="4">
        <f>(O1682+273.15)</f>
        <v>296.8326381683349</v>
      </c>
      <c r="AS1682" s="4">
        <f>(Y1682*AK1682+Z1682*AL1682)*AM1682</f>
        <v>320.1071998762964</v>
      </c>
      <c r="AT1682" s="4">
        <f>((AS1682+0.00000010773*(AR1682^4-AQ1682^4))-AP1682*44100)/(L1682*0.92*2*29.3+0.00000043092*AQ1682^3)</f>
        <v>0.7393018750277104</v>
      </c>
      <c r="AU1682" s="4">
        <f>0.61365*EXP(17.502*J1682/(240.97+J1682))</f>
        <v>3.154514436431821</v>
      </c>
      <c r="AV1682" s="4">
        <f>AU1682*1000/AA1682</f>
        <v>31.06094510380566</v>
      </c>
      <c r="AW1682" s="4">
        <f>(AV1682-U1682)</f>
        <v>9.877170155685548</v>
      </c>
      <c r="AX1682" s="4">
        <f>IF(D1682,P1682,(O1682+P1682)/2)</f>
        <v>24.27471923828125</v>
      </c>
      <c r="AY1682" s="4">
        <f>0.61365*EXP(17.502*AX1682/(240.97+AX1682))</f>
        <v>3.044756676433229</v>
      </c>
      <c r="AZ1682" s="4">
        <f>IF(AW1682&lt;&gt;0,(1000-(AV1682+U1682)/2)/AW1682*AP1682,0)</f>
        <v>0.5402857165376974</v>
      </c>
      <c r="BA1682" s="4">
        <f>U1682*AA1682/1000</f>
        <v>2.151400212345121</v>
      </c>
      <c r="BB1682" s="4">
        <f>(AY1682-BA1682)</f>
        <v>0.8933564640881082</v>
      </c>
      <c r="BC1682" s="4">
        <f>1/(1.6/F1682+1.37/N1682)</f>
        <v>0.3471727790513213</v>
      </c>
      <c r="BD1682" s="3">
        <f>G1682*AA1682*0.001</f>
      </c>
      <c r="BE1682" s="3">
        <f>G1682/S1682</f>
      </c>
      <c r="BF1682" s="4">
        <f>(1-AP1682*AA1682/AU1682/F1682)*100</f>
        <v>73.5595392675813</v>
      </c>
      <c r="BG1682" s="3">
        <f>(S1682-E1682/(N1682/1.35))</f>
      </c>
      <c r="BH1682" s="3">
        <f>E1682*BF1682/100/BG1682</f>
      </c>
    </row>
    <row r="1683" ht="16" customHeight="1">
      <c r="A1683" s="4">
        <v>1562</v>
      </c>
      <c r="B1683" t="s" s="2">
        <v>1721</v>
      </c>
      <c r="C1683" s="4">
        <v>9040.000031650066</v>
      </c>
      <c r="D1683" s="4">
        <v>0</v>
      </c>
      <c r="E1683" s="3">
        <f>(R1683-#REF!*(1000-T1683)/(1000-U1683))*AO1683</f>
      </c>
      <c r="F1683" s="4">
        <f>IF(AZ1683&lt;&gt;0,1/(1/AZ1683-1/N1683),0)</f>
        <v>0.6654136013933081</v>
      </c>
      <c r="G1683" s="3">
        <f>((BC1683-AP1683/2)*S1683-E1683)/(BC1683+AP1683/2)</f>
      </c>
      <c r="H1683" s="4">
        <f>AP1683*1000</f>
        <v>5.474999130076058</v>
      </c>
      <c r="I1683" s="4">
        <f>(AU1683-BA1683)</f>
        <v>1.004470691063205</v>
      </c>
      <c r="J1683" s="4">
        <f>(P1683+AT1683*D1683)</f>
        <v>24.868896484375</v>
      </c>
      <c r="K1683" s="4">
        <v>6</v>
      </c>
      <c r="L1683" s="4">
        <f>(K1683*AI1683+AJ1683)</f>
        <v>1.420000016689301</v>
      </c>
      <c r="M1683" s="4">
        <v>1</v>
      </c>
      <c r="N1683" s="4">
        <f>L1683*(M1683+1)*(M1683+1)/(M1683*M1683+1)</f>
        <v>2.840000033378601</v>
      </c>
      <c r="O1683" s="4">
        <v>23.68147277832031</v>
      </c>
      <c r="P1683" s="4">
        <v>24.868896484375</v>
      </c>
      <c r="Q1683" s="4">
        <v>22.86466789245605</v>
      </c>
      <c r="R1683" s="4">
        <v>1200.175048828125</v>
      </c>
      <c r="S1683" s="4">
        <v>1137.267822265625</v>
      </c>
      <c r="T1683" s="4">
        <v>14.73612022399902</v>
      </c>
      <c r="U1683" s="4">
        <v>21.17428207397461</v>
      </c>
      <c r="V1683" s="4">
        <v>50.93859100341797</v>
      </c>
      <c r="W1683" s="4">
        <v>73.19556427001953</v>
      </c>
      <c r="X1683" s="4">
        <v>499.4347839355469</v>
      </c>
      <c r="Y1683" s="4">
        <v>2000.7841796875</v>
      </c>
      <c r="Z1683" s="4">
        <v>106.7533416748047</v>
      </c>
      <c r="AA1683" s="4">
        <v>101.5589752197266</v>
      </c>
      <c r="AB1683" s="4">
        <v>11.95715713500977</v>
      </c>
      <c r="AC1683" s="4">
        <v>0.3677950203418732</v>
      </c>
      <c r="AD1683" s="4">
        <v>0.06099309772253036</v>
      </c>
      <c r="AE1683" s="4">
        <v>0.004866491071879864</v>
      </c>
      <c r="AF1683" s="4">
        <v>0.06995739042758942</v>
      </c>
      <c r="AG1683" s="4">
        <v>0.003993657417595387</v>
      </c>
      <c r="AH1683" s="4">
        <v>0.6666666865348816</v>
      </c>
      <c r="AI1683" s="4">
        <v>-0.2195652425289154</v>
      </c>
      <c r="AJ1683" s="4">
        <v>2.737391471862793</v>
      </c>
      <c r="AK1683" s="4">
        <v>1</v>
      </c>
      <c r="AL1683" s="4">
        <v>0</v>
      </c>
      <c r="AM1683" s="4">
        <v>0.1599999964237213</v>
      </c>
      <c r="AN1683" s="4">
        <v>111115</v>
      </c>
      <c r="AO1683" s="4">
        <f>X1683*0.000001/(K1683*0.0001)</f>
        <v>0.8323913065592448</v>
      </c>
      <c r="AP1683" s="4">
        <f>(U1683-T1683)/(1000-U1683)*AO1683</f>
        <v>0.005474999130076058</v>
      </c>
      <c r="AQ1683" s="4">
        <f>(P1683+273.15)</f>
        <v>298.018896484375</v>
      </c>
      <c r="AR1683" s="4">
        <f>(O1683+273.15)</f>
        <v>296.8314727783203</v>
      </c>
      <c r="AS1683" s="4">
        <f>(Y1683*AK1683+Z1683*AL1683)*AM1683</f>
        <v>320.1254615946382</v>
      </c>
      <c r="AT1683" s="4">
        <f>((AS1683+0.00000010773*(AR1683^4-AQ1683^4))-AP1683*44100)/(L1683*0.92*2*29.3+0.00000043092*AQ1683^3)</f>
        <v>0.7414105504464876</v>
      </c>
      <c r="AU1683" s="4">
        <f>0.61365*EXP(17.502*J1683/(240.97+J1683))</f>
        <v>3.154909079509493</v>
      </c>
      <c r="AV1683" s="4">
        <f>AU1683*1000/AA1683</f>
        <v>31.06479828773116</v>
      </c>
      <c r="AW1683" s="4">
        <f>(AV1683-U1683)</f>
        <v>9.890516213756552</v>
      </c>
      <c r="AX1683" s="4">
        <f>IF(D1683,P1683,(O1683+P1683)/2)</f>
        <v>24.27518463134766</v>
      </c>
      <c r="AY1683" s="4">
        <f>0.61365*EXP(17.502*AX1683/(240.97+AX1683))</f>
        <v>3.044841620873858</v>
      </c>
      <c r="AZ1683" s="4">
        <f>IF(AW1683&lt;&gt;0,(1000-(AV1683+U1683)/2)/AW1683*AP1683,0)</f>
        <v>0.5391017571855067</v>
      </c>
      <c r="BA1683" s="4">
        <f>U1683*AA1683/1000</f>
        <v>2.150438388446288</v>
      </c>
      <c r="BB1683" s="4">
        <f>(AY1683-BA1683)</f>
        <v>0.8944032324275697</v>
      </c>
      <c r="BC1683" s="4">
        <f>1/(1.6/F1683+1.37/N1683)</f>
        <v>0.3463906572765048</v>
      </c>
      <c r="BD1683" s="3">
        <f>G1683*AA1683*0.001</f>
      </c>
      <c r="BE1683" s="3">
        <f>G1683/S1683</f>
      </c>
      <c r="BF1683" s="4">
        <f>(1-AP1683*AA1683/AU1683/F1683)*100</f>
        <v>73.51354455044113</v>
      </c>
      <c r="BG1683" s="3">
        <f>(S1683-E1683/(N1683/1.35))</f>
      </c>
      <c r="BH1683" s="3">
        <f>E1683*BF1683/100/BG1683</f>
      </c>
    </row>
    <row r="1684" ht="16" customHeight="1">
      <c r="A1684" s="4">
        <v>1563</v>
      </c>
      <c r="B1684" t="s" s="2">
        <v>1722</v>
      </c>
      <c r="C1684" s="4">
        <v>9045.500031527132</v>
      </c>
      <c r="D1684" s="4">
        <v>0</v>
      </c>
      <c r="E1684" s="3">
        <f>(R1684-#REF!*(1000-T1684)/(1000-U1684))*AO1684</f>
      </c>
      <c r="F1684" s="4">
        <f>IF(AZ1684&lt;&gt;0,1/(1/AZ1684-1/N1684),0)</f>
        <v>0.6638524819163196</v>
      </c>
      <c r="G1684" s="3">
        <f>((BC1684-AP1684/2)*S1684-E1684)/(BC1684+AP1684/2)</f>
      </c>
      <c r="H1684" s="4">
        <f>AP1684*1000</f>
        <v>5.46939941805703</v>
      </c>
      <c r="I1684" s="4">
        <f>(AU1684-BA1684)</f>
        <v>1.005360395714371</v>
      </c>
      <c r="J1684" s="4">
        <f>(P1684+AT1684*D1684)</f>
        <v>24.86821556091309</v>
      </c>
      <c r="K1684" s="4">
        <v>6</v>
      </c>
      <c r="L1684" s="4">
        <f>(K1684*AI1684+AJ1684)</f>
        <v>1.420000016689301</v>
      </c>
      <c r="M1684" s="4">
        <v>1</v>
      </c>
      <c r="N1684" s="4">
        <f>L1684*(M1684+1)*(M1684+1)/(M1684*M1684+1)</f>
        <v>2.840000033378601</v>
      </c>
      <c r="O1684" s="4">
        <v>23.68013381958008</v>
      </c>
      <c r="P1684" s="4">
        <v>24.86821556091309</v>
      </c>
      <c r="Q1684" s="4">
        <v>22.86462783813477</v>
      </c>
      <c r="R1684" s="4">
        <v>1200.052368164062</v>
      </c>
      <c r="S1684" s="4">
        <v>1137.1201171875</v>
      </c>
      <c r="T1684" s="4">
        <v>14.73256587982178</v>
      </c>
      <c r="U1684" s="4">
        <v>21.16427040100098</v>
      </c>
      <c r="V1684" s="4">
        <v>50.92955017089844</v>
      </c>
      <c r="W1684" s="4">
        <v>73.16764831542969</v>
      </c>
      <c r="X1684" s="4">
        <v>499.4299926757812</v>
      </c>
      <c r="Y1684" s="4">
        <v>2000.887817382812</v>
      </c>
      <c r="Z1684" s="4">
        <v>106.2000885009766</v>
      </c>
      <c r="AA1684" s="4">
        <v>101.5589218139648</v>
      </c>
      <c r="AB1684" s="4">
        <v>11.95715713500977</v>
      </c>
      <c r="AC1684" s="4">
        <v>0.3677950203418732</v>
      </c>
      <c r="AD1684" s="4">
        <v>0.06099309772253036</v>
      </c>
      <c r="AE1684" s="4">
        <v>0.004866491071879864</v>
      </c>
      <c r="AF1684" s="4">
        <v>0.06995739042758942</v>
      </c>
      <c r="AG1684" s="4">
        <v>0.003993657417595387</v>
      </c>
      <c r="AH1684" s="4">
        <v>0.6666666865348816</v>
      </c>
      <c r="AI1684" s="4">
        <v>-0.2195652425289154</v>
      </c>
      <c r="AJ1684" s="4">
        <v>2.737391471862793</v>
      </c>
      <c r="AK1684" s="4">
        <v>1</v>
      </c>
      <c r="AL1684" s="4">
        <v>0</v>
      </c>
      <c r="AM1684" s="4">
        <v>0.1599999964237213</v>
      </c>
      <c r="AN1684" s="4">
        <v>111115</v>
      </c>
      <c r="AO1684" s="4">
        <f>X1684*0.000001/(K1684*0.0001)</f>
        <v>0.832383321126302</v>
      </c>
      <c r="AP1684" s="4">
        <f>(U1684-T1684)/(1000-U1684)*AO1684</f>
        <v>0.00546939941805703</v>
      </c>
      <c r="AQ1684" s="4">
        <f>(P1684+273.15)</f>
        <v>298.0182155609131</v>
      </c>
      <c r="AR1684" s="4">
        <f>(O1684+273.15)</f>
        <v>296.8301338195801</v>
      </c>
      <c r="AS1684" s="4">
        <f>(Y1684*AK1684+Z1684*AL1684)*AM1684</f>
        <v>320.1420436255175</v>
      </c>
      <c r="AT1684" s="4">
        <f>((AS1684+0.00000010773*(AR1684^4-AQ1684^4))-AP1684*44100)/(L1684*0.92*2*29.3+0.00000043092*AQ1684^3)</f>
        <v>0.7443239353471292</v>
      </c>
      <c r="AU1684" s="4">
        <f>0.61365*EXP(17.502*J1684/(240.97+J1684))</f>
        <v>3.15478087861924</v>
      </c>
      <c r="AV1684" s="4">
        <f>AU1684*1000/AA1684</f>
        <v>31.06355229329977</v>
      </c>
      <c r="AW1684" s="4">
        <f>(AV1684-U1684)</f>
        <v>9.899281892298792</v>
      </c>
      <c r="AX1684" s="4">
        <f>IF(D1684,P1684,(O1684+P1684)/2)</f>
        <v>24.27417469024658</v>
      </c>
      <c r="AY1684" s="4">
        <f>0.61365*EXP(17.502*AX1684/(240.97+AX1684))</f>
        <v>3.044657287105227</v>
      </c>
      <c r="AZ1684" s="4">
        <f>IF(AW1684&lt;&gt;0,(1000-(AV1684+U1684)/2)/AW1684*AP1684,0)</f>
        <v>0.5380766064127916</v>
      </c>
      <c r="BA1684" s="4">
        <f>U1684*AA1684/1000</f>
        <v>2.149420482904869</v>
      </c>
      <c r="BB1684" s="4">
        <f>(AY1684-BA1684)</f>
        <v>0.895236804200358</v>
      </c>
      <c r="BC1684" s="4">
        <f>1/(1.6/F1684+1.37/N1684)</f>
        <v>0.3457135220553129</v>
      </c>
      <c r="BD1684" s="3">
        <f>G1684*AA1684*0.001</f>
      </c>
      <c r="BE1684" s="3">
        <f>G1684/S1684</f>
      </c>
      <c r="BF1684" s="4">
        <f>(1-AP1684*AA1684/AU1684/F1684)*100</f>
        <v>73.47734851659911</v>
      </c>
      <c r="BG1684" s="3">
        <f>(S1684-E1684/(N1684/1.35))</f>
      </c>
      <c r="BH1684" s="3">
        <f>E1684*BF1684/100/BG1684</f>
      </c>
    </row>
    <row r="1685" ht="16" customHeight="1">
      <c r="A1685" s="4">
        <v>1564</v>
      </c>
      <c r="B1685" t="s" s="2">
        <v>1723</v>
      </c>
      <c r="C1685" s="4">
        <v>9050.500031415373</v>
      </c>
      <c r="D1685" s="4">
        <v>0</v>
      </c>
      <c r="E1685" s="3">
        <f>(R1685-#REF!*(1000-T1685)/(1000-U1685))*AO1685</f>
      </c>
      <c r="F1685" s="4">
        <f>IF(AZ1685&lt;&gt;0,1/(1/AZ1685-1/N1685),0)</f>
        <v>0.6635902940413442</v>
      </c>
      <c r="G1685" s="3">
        <f>((BC1685-AP1685/2)*S1685-E1685)/(BC1685+AP1685/2)</f>
      </c>
      <c r="H1685" s="4">
        <f>AP1685*1000</f>
        <v>5.464705231700943</v>
      </c>
      <c r="I1685" s="4">
        <f>(AU1685-BA1685)</f>
        <v>1.00482853923991</v>
      </c>
      <c r="J1685" s="4">
        <f>(P1685+AT1685*D1685)</f>
        <v>24.86063194274902</v>
      </c>
      <c r="K1685" s="4">
        <v>6</v>
      </c>
      <c r="L1685" s="4">
        <f>(K1685*AI1685+AJ1685)</f>
        <v>1.420000016689301</v>
      </c>
      <c r="M1685" s="4">
        <v>1</v>
      </c>
      <c r="N1685" s="4">
        <f>L1685*(M1685+1)*(M1685+1)/(M1685*M1685+1)</f>
        <v>2.840000033378601</v>
      </c>
      <c r="O1685" s="4">
        <v>23.67881393432617</v>
      </c>
      <c r="P1685" s="4">
        <v>24.86063194274902</v>
      </c>
      <c r="Q1685" s="4">
        <v>22.86518859863281</v>
      </c>
      <c r="R1685" s="4">
        <v>1199.988891601562</v>
      </c>
      <c r="S1685" s="4">
        <v>1137.065307617188</v>
      </c>
      <c r="T1685" s="4">
        <v>14.72925758361816</v>
      </c>
      <c r="U1685" s="4">
        <v>21.15550231933594</v>
      </c>
      <c r="V1685" s="4">
        <v>50.92211151123047</v>
      </c>
      <c r="W1685" s="4">
        <v>73.14177703857422</v>
      </c>
      <c r="X1685" s="4">
        <v>499.4297790527344</v>
      </c>
      <c r="Y1685" s="4">
        <v>2001.0751953125</v>
      </c>
      <c r="Z1685" s="4">
        <v>105.708137512207</v>
      </c>
      <c r="AA1685" s="4">
        <v>101.5586776733398</v>
      </c>
      <c r="AB1685" s="4">
        <v>11.95715713500977</v>
      </c>
      <c r="AC1685" s="4">
        <v>0.3677950203418732</v>
      </c>
      <c r="AD1685" s="4">
        <v>0.06099309772253036</v>
      </c>
      <c r="AE1685" s="4">
        <v>0.004866491071879864</v>
      </c>
      <c r="AF1685" s="4">
        <v>0.06995739042758942</v>
      </c>
      <c r="AG1685" s="4">
        <v>0.003993657417595387</v>
      </c>
      <c r="AH1685" s="4">
        <v>1</v>
      </c>
      <c r="AI1685" s="4">
        <v>-0.2195652425289154</v>
      </c>
      <c r="AJ1685" s="4">
        <v>2.737391471862793</v>
      </c>
      <c r="AK1685" s="4">
        <v>1</v>
      </c>
      <c r="AL1685" s="4">
        <v>0</v>
      </c>
      <c r="AM1685" s="4">
        <v>0.1599999964237213</v>
      </c>
      <c r="AN1685" s="4">
        <v>111115</v>
      </c>
      <c r="AO1685" s="4">
        <f>X1685*0.000001/(K1685*0.0001)</f>
        <v>0.8323829650878904</v>
      </c>
      <c r="AP1685" s="4">
        <f>(U1685-T1685)/(1000-U1685)*AO1685</f>
        <v>0.005464705231700943</v>
      </c>
      <c r="AQ1685" s="4">
        <f>(P1685+273.15)</f>
        <v>298.010631942749</v>
      </c>
      <c r="AR1685" s="4">
        <f>(O1685+273.15)</f>
        <v>296.8288139343261</v>
      </c>
      <c r="AS1685" s="4">
        <f>(Y1685*AK1685+Z1685*AL1685)*AM1685</f>
        <v>320.1720240935974</v>
      </c>
      <c r="AT1685" s="4">
        <f>((AS1685+0.00000010773*(AR1685^4-AQ1685^4))-AP1685*44100)/(L1685*0.92*2*29.3+0.00000043092*AQ1685^3)</f>
        <v>0.747839865757426</v>
      </c>
      <c r="AU1685" s="4">
        <f>0.61365*EXP(17.502*J1685/(240.97+J1685))</f>
        <v>3.153353380306942</v>
      </c>
      <c r="AV1685" s="4">
        <f>AU1685*1000/AA1685</f>
        <v>31.04957107111615</v>
      </c>
      <c r="AW1685" s="4">
        <f>(AV1685-U1685)</f>
        <v>9.894068751780214</v>
      </c>
      <c r="AX1685" s="4">
        <f>IF(D1685,P1685,(O1685+P1685)/2)</f>
        <v>24.2697229385376</v>
      </c>
      <c r="AY1685" s="4">
        <f>0.61365*EXP(17.502*AX1685/(240.97+AX1685))</f>
        <v>3.043844872659334</v>
      </c>
      <c r="AZ1685" s="4">
        <f>IF(AW1685&lt;&gt;0,(1000-(AV1685+U1685)/2)/AW1685*AP1685,0)</f>
        <v>0.5379043441460108</v>
      </c>
      <c r="BA1685" s="4">
        <f>U1685*AA1685/1000</f>
        <v>2.148524841067032</v>
      </c>
      <c r="BB1685" s="4">
        <f>(AY1685-BA1685)</f>
        <v>0.895320031592302</v>
      </c>
      <c r="BC1685" s="4">
        <f>1/(1.6/F1685+1.37/N1685)</f>
        <v>0.3455997460296936</v>
      </c>
      <c r="BD1685" s="3">
        <f>G1685*AA1685*0.001</f>
      </c>
      <c r="BE1685" s="3">
        <f>G1685/S1685</f>
      </c>
      <c r="BF1685" s="4">
        <f>(1-AP1685*AA1685/AU1685/F1685)*100</f>
        <v>73.47770442992025</v>
      </c>
      <c r="BG1685" s="3">
        <f>(S1685-E1685/(N1685/1.35))</f>
      </c>
      <c r="BH1685" s="3">
        <f>E1685*BF1685/100/BG1685</f>
      </c>
    </row>
    <row r="1686" ht="16" customHeight="1">
      <c r="A1686" t="s" s="2">
        <v>2424</v>
      </c>
      <c r="B1686" s="3"/>
      <c r="C1686" s="3"/>
      <c r="D1686" s="3"/>
      <c r="E1686" s="3">
        <f>AVERAGE(E1680:E1685)</f>
      </c>
      <c r="F1686" s="4">
        <f>AVERAGE(F1680:F1685)</f>
        <v>0.6661780282354712</v>
      </c>
      <c r="G1686" s="3">
        <f>AVERAGE(G1680:G1685)</f>
      </c>
      <c r="H1686" s="4">
        <f>AVERAGE(H1680:H1685)</f>
        <v>5.476000064898007</v>
      </c>
      <c r="I1686" s="4">
        <f>AVERAGE(I1680:I1685)</f>
        <v>1.003722406604691</v>
      </c>
      <c r="J1686" s="4">
        <f>AVERAGE(J1680:J1685)</f>
        <v>24.86696561177571</v>
      </c>
      <c r="K1686" s="4">
        <f>AVERAGE(K1680:K1685)</f>
        <v>6</v>
      </c>
      <c r="L1686" s="4">
        <f>AVERAGE(L1680:L1685)</f>
        <v>1.420000016689301</v>
      </c>
      <c r="M1686" s="4">
        <f>AVERAGE(M1680:M1685)</f>
        <v>1</v>
      </c>
      <c r="N1686" s="4">
        <f>AVERAGE(N1680:N1685)</f>
        <v>2.840000033378601</v>
      </c>
      <c r="O1686" s="4">
        <f>AVERAGE(O1680:O1685)</f>
        <v>23.68173344930013</v>
      </c>
      <c r="P1686" s="4">
        <f>AVERAGE(P1680:P1685)</f>
        <v>24.86696561177571</v>
      </c>
      <c r="Q1686" s="4">
        <f>AVERAGE(Q1680:Q1685)</f>
        <v>22.86560281117757</v>
      </c>
      <c r="R1686" s="4">
        <f>AVERAGE(R1680:R1685)</f>
        <v>1200.170674641927</v>
      </c>
      <c r="S1686" s="4">
        <f>AVERAGE(S1680:S1685)</f>
        <v>1137.232198079427</v>
      </c>
      <c r="T1686" s="4">
        <f>AVERAGE(T1680:T1685)</f>
        <v>14.7386048634847</v>
      </c>
      <c r="U1686" s="4">
        <f>AVERAGE(U1680:U1685)</f>
        <v>21.178116162618</v>
      </c>
      <c r="V1686" s="4">
        <f>AVERAGE(V1680:V1685)</f>
        <v>50.95247268676758</v>
      </c>
      <c r="W1686" s="4">
        <f>AVERAGE(W1680:W1685)</f>
        <v>73.20742670694987</v>
      </c>
      <c r="X1686" s="4">
        <f>AVERAGE(X1680:X1685)</f>
        <v>499.4194590250651</v>
      </c>
      <c r="Y1686" s="4">
        <f>AVERAGE(Y1680:Y1685)</f>
        <v>2000.716532389323</v>
      </c>
      <c r="Z1686" s="4">
        <f>AVERAGE(Z1680:Z1685)</f>
        <v>106.9438947041829</v>
      </c>
      <c r="AA1686" s="4">
        <f>AVERAGE(AA1680:AA1685)</f>
        <v>101.5587590535482</v>
      </c>
      <c r="AB1686" s="4">
        <f>AVERAGE(AB1680:AB1685)</f>
        <v>11.95715713500977</v>
      </c>
      <c r="AC1686" s="4">
        <f>AVERAGE(AC1680:AC1685)</f>
        <v>0.3677950203418732</v>
      </c>
      <c r="AD1686" s="4">
        <f>AVERAGE(AD1680:AD1685)</f>
        <v>0.06099309772253036</v>
      </c>
      <c r="AE1686" s="4">
        <f>AVERAGE(AE1680:AE1685)</f>
        <v>0.004866491071879864</v>
      </c>
      <c r="AF1686" s="4">
        <f>AVERAGE(AF1680:AF1685)</f>
        <v>0.06995739042758942</v>
      </c>
      <c r="AG1686" s="4">
        <f>AVERAGE(AG1680:AG1685)</f>
        <v>0.003993657417595387</v>
      </c>
      <c r="AH1686" s="4">
        <f>AVERAGE(AH1680:AH1685)</f>
        <v>0.7777777910232544</v>
      </c>
      <c r="AI1686" s="4">
        <f>AVERAGE(AI1680:AI1685)</f>
        <v>-0.2195652425289154</v>
      </c>
      <c r="AJ1686" s="4">
        <f>AVERAGE(AJ1680:AJ1685)</f>
        <v>2.737391471862793</v>
      </c>
      <c r="AK1686" s="4">
        <f>AVERAGE(AK1680:AK1685)</f>
        <v>1</v>
      </c>
      <c r="AL1686" s="4">
        <f>AVERAGE(AL1680:AL1685)</f>
        <v>0</v>
      </c>
      <c r="AM1686" s="4">
        <f>AVERAGE(AM1680:AM1685)</f>
        <v>0.1599999964237213</v>
      </c>
      <c r="AN1686" s="4">
        <f>AVERAGE(AN1680:AN1685)</f>
        <v>111115</v>
      </c>
      <c r="AO1686" s="4">
        <f>AVERAGE(AO1680:AO1685)</f>
        <v>0.8323657650417751</v>
      </c>
      <c r="AP1686" s="4">
        <f>AVERAGE(AP1680:AP1685)</f>
        <v>0.005476000064898008</v>
      </c>
      <c r="AQ1686" s="4">
        <f>AVERAGE(AQ1680:AQ1685)</f>
        <v>298.0169656117757</v>
      </c>
      <c r="AR1686" s="4">
        <f>AVERAGE(AR1680:AR1685)</f>
        <v>296.8317334493001</v>
      </c>
      <c r="AS1686" s="4">
        <f>AVERAGE(AS1680:AS1685)</f>
        <v>320.1146380271718</v>
      </c>
      <c r="AT1686" s="4">
        <f>AVERAGE(AT1680:AT1685)</f>
        <v>0.7410713204481733</v>
      </c>
      <c r="AU1686" s="4">
        <f>AVERAGE(AU1680:AU1685)</f>
        <v>3.15454560173003</v>
      </c>
      <c r="AV1686" s="4">
        <f>AVERAGE(AV1680:AV1685)</f>
        <v>31.06128541872124</v>
      </c>
      <c r="AW1686" s="4">
        <f>AVERAGE(AW1680:AW1685)</f>
        <v>9.88316925610323</v>
      </c>
      <c r="AX1686" s="4">
        <f>AVERAGE(AX1680:AX1685)</f>
        <v>24.27434953053792</v>
      </c>
      <c r="AY1686" s="4">
        <f>AVERAGE(AY1680:AY1685)</f>
        <v>3.044689222263367</v>
      </c>
      <c r="AZ1686" s="4">
        <f>AVERAGE(AZ1680:AZ1685)</f>
        <v>0.5396026387903431</v>
      </c>
      <c r="BA1686" s="4">
        <f>AVERAGE(BA1680:BA1685)</f>
        <v>2.15082319512534</v>
      </c>
      <c r="BB1686" s="4">
        <f>AVERAGE(BB1680:BB1685)</f>
        <v>0.893866027138027</v>
      </c>
      <c r="BC1686" s="4">
        <f>AVERAGE(BC1680:BC1685)</f>
        <v>0.3467215877869204</v>
      </c>
      <c r="BD1686" s="3">
        <f>AVERAGE(BD1680:BD1685)</f>
      </c>
      <c r="BE1686" s="3">
        <f>AVERAGE(BE1680:BE1685)</f>
      </c>
      <c r="BF1686" s="4">
        <f>AVERAGE(BF1680:BF1685)</f>
        <v>73.53596155869226</v>
      </c>
      <c r="BG1686" s="3">
        <f>AVERAGE(BG1680:BG1685)</f>
      </c>
      <c r="BH1686" s="3">
        <f>AVERAGE(BH1680:BH1685)</f>
      </c>
    </row>
    <row r="1687" ht="29" customHeight="1">
      <c r="A1687" t="s" s="2">
        <v>9</v>
      </c>
      <c r="B1687" t="s" s="5">
        <v>1724</v>
      </c>
      <c r="C1687" s="3"/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  <c r="AH1687" s="3"/>
      <c r="AI1687" s="3"/>
      <c r="AJ1687" s="3"/>
      <c r="AK1687" s="3"/>
      <c r="AL1687" s="3"/>
      <c r="AM1687" s="3"/>
      <c r="AN1687" s="3"/>
      <c r="AO1687" s="3"/>
      <c r="AP1687" s="3"/>
      <c r="AQ1687" s="3"/>
      <c r="AR1687" s="3"/>
      <c r="AS1687" s="3"/>
      <c r="AT1687" s="3"/>
      <c r="AU1687" s="3"/>
      <c r="AV1687" s="3"/>
      <c r="AW1687" s="3"/>
      <c r="AX1687" s="3"/>
      <c r="AY1687" s="3"/>
      <c r="AZ1687" s="3"/>
      <c r="BA1687" s="3"/>
      <c r="BB1687" s="3"/>
      <c r="BC1687" s="3"/>
      <c r="BD1687" s="3"/>
      <c r="BE1687" s="3"/>
      <c r="BF1687" s="3"/>
      <c r="BG1687" s="3"/>
      <c r="BH1687" s="3"/>
    </row>
    <row r="1688" ht="16" customHeight="1">
      <c r="A1688" s="4">
        <v>1565</v>
      </c>
      <c r="B1688" t="s" s="2">
        <v>1725</v>
      </c>
      <c r="C1688" s="4">
        <v>9055.500031303614</v>
      </c>
      <c r="D1688" s="4">
        <v>0</v>
      </c>
      <c r="E1688" s="3">
        <f>(R1688-#REF!*(1000-T1688)/(1000-U1688))*AO1688</f>
      </c>
      <c r="F1688" s="4">
        <f>IF(AZ1688&lt;&gt;0,1/(1/AZ1688-1/N1688),0)</f>
        <v>0.6628520891351791</v>
      </c>
      <c r="G1688" s="3">
        <f>((BC1688-AP1688/2)*S1688-E1688)/(BC1688+AP1688/2)</f>
      </c>
      <c r="H1688" s="4">
        <f>AP1688*1000</f>
        <v>5.460228052680379</v>
      </c>
      <c r="I1688" s="4">
        <f>(AU1688-BA1688)</f>
        <v>1.004919863821442</v>
      </c>
      <c r="J1688" s="4">
        <f>(P1688+AT1688*D1688)</f>
        <v>24.85658073425293</v>
      </c>
      <c r="K1688" s="4">
        <v>6</v>
      </c>
      <c r="L1688" s="4">
        <f>(K1688*AI1688+AJ1688)</f>
        <v>1.420000016689301</v>
      </c>
      <c r="M1688" s="4">
        <v>1</v>
      </c>
      <c r="N1688" s="4">
        <f>L1688*(M1688+1)*(M1688+1)/(M1688*M1688+1)</f>
        <v>2.840000033378601</v>
      </c>
      <c r="O1688" s="4">
        <v>23.6775951385498</v>
      </c>
      <c r="P1688" s="4">
        <v>24.85658073425293</v>
      </c>
      <c r="Q1688" s="4">
        <v>22.86565017700195</v>
      </c>
      <c r="R1688" s="4">
        <v>1192.916625976562</v>
      </c>
      <c r="S1688" s="4">
        <v>1136.657958984375</v>
      </c>
      <c r="T1688" s="4">
        <v>14.72607231140137</v>
      </c>
      <c r="U1688" s="4">
        <v>21.14709663391113</v>
      </c>
      <c r="V1688" s="4">
        <v>50.9151496887207</v>
      </c>
      <c r="W1688" s="4">
        <v>73.1187744140625</v>
      </c>
      <c r="X1688" s="4">
        <v>499.4306030273438</v>
      </c>
      <c r="Y1688" s="4">
        <v>2001.249755859375</v>
      </c>
      <c r="Z1688" s="4">
        <v>105.0385284423828</v>
      </c>
      <c r="AA1688" s="4">
        <v>101.5586776733398</v>
      </c>
      <c r="AB1688" s="4">
        <v>11.95715713500977</v>
      </c>
      <c r="AC1688" s="4">
        <v>0.3677950203418732</v>
      </c>
      <c r="AD1688" s="4">
        <v>0.06099309772253036</v>
      </c>
      <c r="AE1688" s="4">
        <v>0.004866491071879864</v>
      </c>
      <c r="AF1688" s="4">
        <v>0.06995739042758942</v>
      </c>
      <c r="AG1688" s="4">
        <v>0.003993657417595387</v>
      </c>
      <c r="AH1688" s="4">
        <v>0.6666666865348816</v>
      </c>
      <c r="AI1688" s="4">
        <v>-0.2195652425289154</v>
      </c>
      <c r="AJ1688" s="4">
        <v>2.737391471862793</v>
      </c>
      <c r="AK1688" s="4">
        <v>1</v>
      </c>
      <c r="AL1688" s="4">
        <v>0</v>
      </c>
      <c r="AM1688" s="4">
        <v>0.1599999964237213</v>
      </c>
      <c r="AN1688" s="4">
        <v>111115</v>
      </c>
      <c r="AO1688" s="4">
        <f>X1688*0.000001/(K1688*0.0001)</f>
        <v>0.8323843383789061</v>
      </c>
      <c r="AP1688" s="4">
        <f>(U1688-T1688)/(1000-U1688)*AO1688</f>
        <v>0.005460228052680379</v>
      </c>
      <c r="AQ1688" s="4">
        <f>(P1688+273.15)</f>
        <v>298.0065807342529</v>
      </c>
      <c r="AR1688" s="4">
        <f>(O1688+273.15)</f>
        <v>296.8275951385498</v>
      </c>
      <c r="AS1688" s="4">
        <f>(Y1688*AK1688+Z1688*AL1688)*AM1688</f>
        <v>320.1999537804732</v>
      </c>
      <c r="AT1688" s="4">
        <f>((AS1688+0.00000010773*(AR1688^4-AQ1688^4))-AP1688*44100)/(L1688*0.92*2*29.3+0.00000043092*AQ1688^3)</f>
        <v>0.7507751760607212</v>
      </c>
      <c r="AU1688" s="4">
        <f>0.61365*EXP(17.502*J1688/(240.97+J1688))</f>
        <v>3.152591034591793</v>
      </c>
      <c r="AV1688" s="4">
        <f>AU1688*1000/AA1688</f>
        <v>31.04206461541375</v>
      </c>
      <c r="AW1688" s="4">
        <f>(AV1688-U1688)</f>
        <v>9.894967981502617</v>
      </c>
      <c r="AX1688" s="4">
        <f>IF(D1688,P1688,(O1688+P1688)/2)</f>
        <v>24.26708793640137</v>
      </c>
      <c r="AY1688" s="4">
        <f>0.61365*EXP(17.502*AX1688/(240.97+AX1688))</f>
        <v>3.043364091958479</v>
      </c>
      <c r="AZ1688" s="4">
        <f>IF(AW1688&lt;&gt;0,(1000-(AV1688+U1688)/2)/AW1688*AP1688,0)</f>
        <v>0.5374191913982457</v>
      </c>
      <c r="BA1688" s="4">
        <f>U1688*AA1688/1000</f>
        <v>2.147671170770351</v>
      </c>
      <c r="BB1688" s="4">
        <f>(AY1688-BA1688)</f>
        <v>0.8956929211881288</v>
      </c>
      <c r="BC1688" s="4">
        <f>1/(1.6/F1688+1.37/N1688)</f>
        <v>0.3452793226175109</v>
      </c>
      <c r="BD1688" s="3">
        <f>G1688*AA1688*0.001</f>
      </c>
      <c r="BE1688" s="3">
        <f>G1688/S1688</f>
      </c>
      <c r="BF1688" s="4">
        <f>(1-AP1688*AA1688/AU1688/F1688)*100</f>
        <v>73.46350535535528</v>
      </c>
      <c r="BG1688" s="3">
        <f>(S1688-E1688/(N1688/1.35))</f>
      </c>
      <c r="BH1688" s="3">
        <f>E1688*BF1688/100/BG1688</f>
      </c>
    </row>
    <row r="1689" ht="16" customHeight="1">
      <c r="A1689" s="4">
        <v>1566</v>
      </c>
      <c r="B1689" t="s" s="2">
        <v>1726</v>
      </c>
      <c r="C1689" s="4">
        <v>9061.000031180680</v>
      </c>
      <c r="D1689" s="4">
        <v>0</v>
      </c>
      <c r="E1689" s="3">
        <f>(R1689-#REF!*(1000-T1689)/(1000-U1689))*AO1689</f>
      </c>
      <c r="F1689" s="4">
        <f>IF(AZ1689&lt;&gt;0,1/(1/AZ1689-1/N1689),0)</f>
        <v>0.6609458109770096</v>
      </c>
      <c r="G1689" s="3">
        <f>((BC1689-AP1689/2)*S1689-E1689)/(BC1689+AP1689/2)</f>
      </c>
      <c r="H1689" s="4">
        <f>AP1689*1000</f>
        <v>5.45407421566178</v>
      </c>
      <c r="I1689" s="4">
        <f>(AU1689-BA1689)</f>
        <v>1.006137772109748</v>
      </c>
      <c r="J1689" s="4">
        <f>(P1689+AT1689*D1689)</f>
        <v>24.85776138305664</v>
      </c>
      <c r="K1689" s="4">
        <v>6</v>
      </c>
      <c r="L1689" s="4">
        <f>(K1689*AI1689+AJ1689)</f>
        <v>1.420000016689301</v>
      </c>
      <c r="M1689" s="4">
        <v>1</v>
      </c>
      <c r="N1689" s="4">
        <f>L1689*(M1689+1)*(M1689+1)/(M1689*M1689+1)</f>
        <v>2.840000033378601</v>
      </c>
      <c r="O1689" s="4">
        <v>23.67635154724121</v>
      </c>
      <c r="P1689" s="4">
        <v>24.85776138305664</v>
      </c>
      <c r="Q1689" s="4">
        <v>22.86576843261719</v>
      </c>
      <c r="R1689" s="4">
        <v>1001.4619140625</v>
      </c>
      <c r="S1689" s="4">
        <v>1083.625122070312</v>
      </c>
      <c r="T1689" s="4">
        <v>14.72345638275146</v>
      </c>
      <c r="U1689" s="4">
        <v>21.13730621337891</v>
      </c>
      <c r="V1689" s="4">
        <v>50.90923690795898</v>
      </c>
      <c r="W1689" s="4">
        <v>73.08991241455078</v>
      </c>
      <c r="X1689" s="4">
        <v>499.4307556152344</v>
      </c>
      <c r="Y1689" s="4">
        <v>2001.422607421875</v>
      </c>
      <c r="Z1689" s="4">
        <v>104.0008850097656</v>
      </c>
      <c r="AA1689" s="4">
        <v>101.5586090087891</v>
      </c>
      <c r="AB1689" s="4">
        <v>11.95715713500977</v>
      </c>
      <c r="AC1689" s="4">
        <v>0.3677950203418732</v>
      </c>
      <c r="AD1689" s="4">
        <v>0.06099309772253036</v>
      </c>
      <c r="AE1689" s="4">
        <v>0.004866491071879864</v>
      </c>
      <c r="AF1689" s="4">
        <v>0.06995739042758942</v>
      </c>
      <c r="AG1689" s="4">
        <v>0.003993657417595387</v>
      </c>
      <c r="AH1689" s="4">
        <v>0.6666666865348816</v>
      </c>
      <c r="AI1689" s="4">
        <v>-0.2195652425289154</v>
      </c>
      <c r="AJ1689" s="4">
        <v>2.737391471862793</v>
      </c>
      <c r="AK1689" s="4">
        <v>1</v>
      </c>
      <c r="AL1689" s="4">
        <v>0</v>
      </c>
      <c r="AM1689" s="4">
        <v>0.1599999964237213</v>
      </c>
      <c r="AN1689" s="4">
        <v>111115</v>
      </c>
      <c r="AO1689" s="4">
        <f>X1689*0.000001/(K1689*0.0001)</f>
        <v>0.8323845926920572</v>
      </c>
      <c r="AP1689" s="4">
        <f>(U1689-T1689)/(1000-U1689)*AO1689</f>
        <v>0.005454074215661781</v>
      </c>
      <c r="AQ1689" s="4">
        <f>(P1689+273.15)</f>
        <v>298.0077613830566</v>
      </c>
      <c r="AR1689" s="4">
        <f>(O1689+273.15)</f>
        <v>296.8263515472412</v>
      </c>
      <c r="AS1689" s="4">
        <f>(Y1689*AK1689+Z1689*AL1689)*AM1689</f>
        <v>320.227610029855</v>
      </c>
      <c r="AT1689" s="4">
        <f>((AS1689+0.00000010773*(AR1689^4-AQ1689^4))-AP1689*44100)/(L1689*0.92*2*29.3+0.00000043092*AQ1689^3)</f>
        <v>0.7538613562957825</v>
      </c>
      <c r="AU1689" s="4">
        <f>0.61365*EXP(17.502*J1689/(240.97+J1689))</f>
        <v>3.152813189333344</v>
      </c>
      <c r="AV1689" s="4">
        <f>AU1689*1000/AA1689</f>
        <v>31.04427305675774</v>
      </c>
      <c r="AW1689" s="4">
        <f>(AV1689-U1689)</f>
        <v>9.906966843378836</v>
      </c>
      <c r="AX1689" s="4">
        <f>IF(D1689,P1689,(O1689+P1689)/2)</f>
        <v>24.26705646514893</v>
      </c>
      <c r="AY1689" s="4">
        <f>0.61365*EXP(17.502*AX1689/(240.97+AX1689))</f>
        <v>3.04335835013634</v>
      </c>
      <c r="AZ1689" s="4">
        <f>IF(AW1689&lt;&gt;0,(1000-(AV1689+U1689)/2)/AW1689*AP1689,0)</f>
        <v>0.5361654274836842</v>
      </c>
      <c r="BA1689" s="4">
        <f>U1689*AA1689/1000</f>
        <v>2.146675417223596</v>
      </c>
      <c r="BB1689" s="4">
        <f>(AY1689-BA1689)</f>
        <v>0.8966829329127437</v>
      </c>
      <c r="BC1689" s="4">
        <f>1/(1.6/F1689+1.37/N1689)</f>
        <v>0.3444513380964175</v>
      </c>
      <c r="BD1689" s="3">
        <f>G1689*AA1689*0.001</f>
      </c>
      <c r="BE1689" s="3">
        <f>G1689/S1689</f>
      </c>
      <c r="BF1689" s="4">
        <f>(1-AP1689*AA1689/AU1689/F1689)*100</f>
        <v>73.41885441169474</v>
      </c>
      <c r="BG1689" s="3">
        <f>(S1689-E1689/(N1689/1.35))</f>
      </c>
      <c r="BH1689" s="3">
        <f>E1689*BF1689/100/BG1689</f>
      </c>
    </row>
    <row r="1690" ht="16" customHeight="1">
      <c r="A1690" s="4">
        <v>1567</v>
      </c>
      <c r="B1690" t="s" s="2">
        <v>1727</v>
      </c>
      <c r="C1690" s="4">
        <v>9066.000031068921</v>
      </c>
      <c r="D1690" s="4">
        <v>0</v>
      </c>
      <c r="E1690" s="3">
        <f>(R1690-#REF!*(1000-T1690)/(1000-U1690))*AO1690</f>
      </c>
      <c r="F1690" s="4">
        <f>IF(AZ1690&lt;&gt;0,1/(1/AZ1690-1/N1690),0)</f>
        <v>0.6601147809262801</v>
      </c>
      <c r="G1690" s="3">
        <f>((BC1690-AP1690/2)*S1690-E1690)/(BC1690+AP1690/2)</f>
      </c>
      <c r="H1690" s="4">
        <f>AP1690*1000</f>
        <v>5.449601953679705</v>
      </c>
      <c r="I1690" s="4">
        <f>(AU1690-BA1690)</f>
        <v>1.006348344350558</v>
      </c>
      <c r="J1690" s="4">
        <f>(P1690+AT1690*D1690)</f>
        <v>24.85528373718262</v>
      </c>
      <c r="K1690" s="4">
        <v>6</v>
      </c>
      <c r="L1690" s="4">
        <f>(K1690*AI1690+AJ1690)</f>
        <v>1.420000016689301</v>
      </c>
      <c r="M1690" s="4">
        <v>1</v>
      </c>
      <c r="N1690" s="4">
        <f>L1690*(M1690+1)*(M1690+1)/(M1690*M1690+1)</f>
        <v>2.840000033378601</v>
      </c>
      <c r="O1690" s="4">
        <v>23.67489624023438</v>
      </c>
      <c r="P1690" s="4">
        <v>24.85528373718262</v>
      </c>
      <c r="Q1690" s="4">
        <v>22.8654613494873</v>
      </c>
      <c r="R1690" s="4">
        <v>739.768066406250</v>
      </c>
      <c r="S1690" s="4">
        <v>926.7685546875</v>
      </c>
      <c r="T1690" s="4">
        <v>14.72195339202881</v>
      </c>
      <c r="U1690" s="4">
        <v>21.13057899475098</v>
      </c>
      <c r="V1690" s="4">
        <v>50.90807342529297</v>
      </c>
      <c r="W1690" s="4">
        <v>73.0721435546875</v>
      </c>
      <c r="X1690" s="4">
        <v>499.4314575195312</v>
      </c>
      <c r="Y1690" s="4">
        <v>2001.2001953125</v>
      </c>
      <c r="Z1690" s="4">
        <v>104.3207473754883</v>
      </c>
      <c r="AA1690" s="4">
        <v>101.5589141845703</v>
      </c>
      <c r="AB1690" s="4">
        <v>11.95715713500977</v>
      </c>
      <c r="AC1690" s="4">
        <v>0.3677950203418732</v>
      </c>
      <c r="AD1690" s="4">
        <v>0.06099309772253036</v>
      </c>
      <c r="AE1690" s="4">
        <v>0.004866491071879864</v>
      </c>
      <c r="AF1690" s="4">
        <v>0.06995739042758942</v>
      </c>
      <c r="AG1690" s="4">
        <v>0.003993657417595387</v>
      </c>
      <c r="AH1690" s="4">
        <v>0.6666666865348816</v>
      </c>
      <c r="AI1690" s="4">
        <v>-0.2195652425289154</v>
      </c>
      <c r="AJ1690" s="4">
        <v>2.737391471862793</v>
      </c>
      <c r="AK1690" s="4">
        <v>1</v>
      </c>
      <c r="AL1690" s="4">
        <v>0</v>
      </c>
      <c r="AM1690" s="4">
        <v>0.1599999964237213</v>
      </c>
      <c r="AN1690" s="4">
        <v>111115</v>
      </c>
      <c r="AO1690" s="4">
        <f>X1690*0.000001/(K1690*0.0001)</f>
        <v>0.8323857625325519</v>
      </c>
      <c r="AP1690" s="4">
        <f>(U1690-T1690)/(1000-U1690)*AO1690</f>
        <v>0.005449601953679706</v>
      </c>
      <c r="AQ1690" s="4">
        <f>(P1690+273.15)</f>
        <v>298.0052837371826</v>
      </c>
      <c r="AR1690" s="4">
        <f>(O1690+273.15)</f>
        <v>296.8248962402344</v>
      </c>
      <c r="AS1690" s="4">
        <f>(Y1690*AK1690+Z1690*AL1690)*AM1690</f>
        <v>320.1920240931504</v>
      </c>
      <c r="AT1690" s="4">
        <f>((AS1690+0.00000010773*(AR1690^4-AQ1690^4))-AP1690*44100)/(L1690*0.92*2*29.3+0.00000043092*AQ1690^3)</f>
        <v>0.7558362572269199</v>
      </c>
      <c r="AU1690" s="4">
        <f>0.61365*EXP(17.502*J1690/(240.97+J1690))</f>
        <v>3.152347003148757</v>
      </c>
      <c r="AV1690" s="4">
        <f>AU1690*1000/AA1690</f>
        <v>31.03958946843179</v>
      </c>
      <c r="AW1690" s="4">
        <f>(AV1690-U1690)</f>
        <v>9.909010473680816</v>
      </c>
      <c r="AX1690" s="4">
        <f>IF(D1690,P1690,(O1690+P1690)/2)</f>
        <v>24.2650899887085</v>
      </c>
      <c r="AY1690" s="4">
        <f>0.61365*EXP(17.502*AX1690/(240.97+AX1690))</f>
        <v>3.042999592033058</v>
      </c>
      <c r="AZ1690" s="4">
        <f>IF(AW1690&lt;&gt;0,(1000-(AV1690+U1690)/2)/AW1690*AP1690,0)</f>
        <v>0.5356184294876229</v>
      </c>
      <c r="BA1690" s="4">
        <f>U1690*AA1690/1000</f>
        <v>2.145998658798198</v>
      </c>
      <c r="BB1690" s="4">
        <f>(AY1690-BA1690)</f>
        <v>0.8970009332348599</v>
      </c>
      <c r="BC1690" s="4">
        <f>1/(1.6/F1690+1.37/N1690)</f>
        <v>0.3440901349728897</v>
      </c>
      <c r="BD1690" s="3">
        <f>G1690*AA1690*0.001</f>
      </c>
      <c r="BE1690" s="3">
        <f>G1690/S1690</f>
      </c>
      <c r="BF1690" s="4">
        <f>(1-AP1690*AA1690/AU1690/F1690)*100</f>
        <v>73.40320193030448</v>
      </c>
      <c r="BG1690" s="3">
        <f>(S1690-E1690/(N1690/1.35))</f>
      </c>
      <c r="BH1690" s="3">
        <f>E1690*BF1690/100/BG1690</f>
      </c>
    </row>
    <row r="1691" ht="16" customHeight="1">
      <c r="A1691" s="4">
        <v>1568</v>
      </c>
      <c r="B1691" t="s" s="2">
        <v>1728</v>
      </c>
      <c r="C1691" s="4">
        <v>9071.000030957162</v>
      </c>
      <c r="D1691" s="4">
        <v>0</v>
      </c>
      <c r="E1691" s="3">
        <f>(R1691-#REF!*(1000-T1691)/(1000-U1691))*AO1691</f>
      </c>
      <c r="F1691" s="4">
        <f>IF(AZ1691&lt;&gt;0,1/(1/AZ1691-1/N1691),0)</f>
        <v>0.6628553626010691</v>
      </c>
      <c r="G1691" s="3">
        <f>((BC1691-AP1691/2)*S1691-E1691)/(BC1691+AP1691/2)</f>
      </c>
      <c r="H1691" s="4">
        <f>AP1691*1000</f>
        <v>5.465091301707815</v>
      </c>
      <c r="I1691" s="4">
        <f>(AU1691-BA1691)</f>
        <v>1.005814299467314</v>
      </c>
      <c r="J1691" s="4">
        <f>(P1691+AT1691*D1691)</f>
        <v>24.86130905151367</v>
      </c>
      <c r="K1691" s="4">
        <v>6</v>
      </c>
      <c r="L1691" s="4">
        <f>(K1691*AI1691+AJ1691)</f>
        <v>1.420000016689301</v>
      </c>
      <c r="M1691" s="4">
        <v>1</v>
      </c>
      <c r="N1691" s="4">
        <f>L1691*(M1691+1)*(M1691+1)/(M1691*M1691+1)</f>
        <v>2.840000033378601</v>
      </c>
      <c r="O1691" s="4">
        <v>23.67314147949219</v>
      </c>
      <c r="P1691" s="4">
        <v>24.86130905151367</v>
      </c>
      <c r="Q1691" s="4">
        <v>22.86511611938477</v>
      </c>
      <c r="R1691" s="4">
        <v>487.9141845703125</v>
      </c>
      <c r="S1691" s="4">
        <v>722.7149658203125</v>
      </c>
      <c r="T1691" s="4">
        <v>14.72018527984619</v>
      </c>
      <c r="U1691" s="4">
        <v>21.14688873291016</v>
      </c>
      <c r="V1691" s="4">
        <v>50.90714645385742</v>
      </c>
      <c r="W1691" s="4">
        <v>73.10695648193359</v>
      </c>
      <c r="X1691" s="4">
        <v>499.4338073730469</v>
      </c>
      <c r="Y1691" s="4">
        <v>2001.161621093750</v>
      </c>
      <c r="Z1691" s="4">
        <v>104.5254516601562</v>
      </c>
      <c r="AA1691" s="4">
        <v>101.559455871582</v>
      </c>
      <c r="AB1691" s="4">
        <v>11.95715713500977</v>
      </c>
      <c r="AC1691" s="4">
        <v>0.3677950203418732</v>
      </c>
      <c r="AD1691" s="4">
        <v>0.06099309772253036</v>
      </c>
      <c r="AE1691" s="4">
        <v>0.004866491071879864</v>
      </c>
      <c r="AF1691" s="4">
        <v>0.06995739042758942</v>
      </c>
      <c r="AG1691" s="4">
        <v>0.003993657417595387</v>
      </c>
      <c r="AH1691" s="4">
        <v>0.6666666865348816</v>
      </c>
      <c r="AI1691" s="4">
        <v>-0.2195652425289154</v>
      </c>
      <c r="AJ1691" s="4">
        <v>2.737391471862793</v>
      </c>
      <c r="AK1691" s="4">
        <v>1</v>
      </c>
      <c r="AL1691" s="4">
        <v>0</v>
      </c>
      <c r="AM1691" s="4">
        <v>0.1599999964237213</v>
      </c>
      <c r="AN1691" s="4">
        <v>111115</v>
      </c>
      <c r="AO1691" s="4">
        <f>X1691*0.000001/(K1691*0.0001)</f>
        <v>0.832389678955078</v>
      </c>
      <c r="AP1691" s="4">
        <f>(U1691-T1691)/(1000-U1691)*AO1691</f>
        <v>0.005465091301707815</v>
      </c>
      <c r="AQ1691" s="4">
        <f>(P1691+273.15)</f>
        <v>298.0113090515136</v>
      </c>
      <c r="AR1691" s="4">
        <f>(O1691+273.15)</f>
        <v>296.8231414794922</v>
      </c>
      <c r="AS1691" s="4">
        <f>(Y1691*AK1691+Z1691*AL1691)*AM1691</f>
        <v>320.1858522182883</v>
      </c>
      <c r="AT1691" s="4">
        <f>((AS1691+0.00000010773*(AR1691^4-AQ1691^4))-AP1691*44100)/(L1691*0.92*2*29.3+0.00000043092*AQ1691^3)</f>
        <v>0.7469883030001784</v>
      </c>
      <c r="AU1691" s="4">
        <f>0.61365*EXP(17.502*J1691/(240.97+J1691))</f>
        <v>3.153480812558559</v>
      </c>
      <c r="AV1691" s="4">
        <f>AU1691*1000/AA1691</f>
        <v>31.05058790927368</v>
      </c>
      <c r="AW1691" s="4">
        <f>(AV1691-U1691)</f>
        <v>9.903699176363521</v>
      </c>
      <c r="AX1691" s="4">
        <f>IF(D1691,P1691,(O1691+P1691)/2)</f>
        <v>24.26722526550293</v>
      </c>
      <c r="AY1691" s="4">
        <f>0.61365*EXP(17.502*AX1691/(240.97+AX1691))</f>
        <v>3.043389147293189</v>
      </c>
      <c r="AZ1691" s="4">
        <f>IF(AW1691&lt;&gt;0,(1000-(AV1691+U1691)/2)/AW1691*AP1691,0)</f>
        <v>0.5374213431912811</v>
      </c>
      <c r="BA1691" s="4">
        <f>U1691*AA1691/1000</f>
        <v>2.147666513091244</v>
      </c>
      <c r="BB1691" s="4">
        <f>(AY1691-BA1691)</f>
        <v>0.8957226342019449</v>
      </c>
      <c r="BC1691" s="4">
        <f>1/(1.6/F1691+1.37/N1691)</f>
        <v>0.345280743752488</v>
      </c>
      <c r="BD1691" s="3">
        <f>G1691*AA1691*0.001</f>
      </c>
      <c r="BE1691" s="3">
        <f>G1691/S1691</f>
      </c>
      <c r="BF1691" s="4">
        <f>(1-AP1691*AA1691/AU1691/F1691)*100</f>
        <v>73.44729196129218</v>
      </c>
      <c r="BG1691" s="3">
        <f>(S1691-E1691/(N1691/1.35))</f>
      </c>
      <c r="BH1691" s="3">
        <f>E1691*BF1691/100/BG1691</f>
      </c>
    </row>
    <row r="1692" ht="16" customHeight="1">
      <c r="A1692" s="4">
        <v>1569</v>
      </c>
      <c r="B1692" t="s" s="2">
        <v>1729</v>
      </c>
      <c r="C1692" s="4">
        <v>9076.500030834228</v>
      </c>
      <c r="D1692" s="4">
        <v>0</v>
      </c>
      <c r="E1692" s="3">
        <f>(R1692-#REF!*(1000-T1692)/(1000-U1692))*AO1692</f>
      </c>
      <c r="F1692" s="4">
        <f>IF(AZ1692&lt;&gt;0,1/(1/AZ1692-1/N1692),0)</f>
        <v>0.5819649803361514</v>
      </c>
      <c r="G1692" s="3">
        <f>((BC1692-AP1692/2)*S1692-E1692)/(BC1692+AP1692/2)</f>
      </c>
      <c r="H1692" s="4">
        <f>AP1692*1000</f>
        <v>5.337594243584039</v>
      </c>
      <c r="I1692" s="4">
        <f>(AU1692-BA1692)</f>
        <v>1.092747435535116</v>
      </c>
      <c r="J1692" s="4">
        <f>(P1692+AT1692*D1692)</f>
        <v>25.23709487915039</v>
      </c>
      <c r="K1692" s="4">
        <v>6</v>
      </c>
      <c r="L1692" s="4">
        <f>(K1692*AI1692+AJ1692)</f>
        <v>1.420000016689301</v>
      </c>
      <c r="M1692" s="4">
        <v>1</v>
      </c>
      <c r="N1692" s="4">
        <f>L1692*(M1692+1)*(M1692+1)/(M1692*M1692+1)</f>
        <v>2.840000033378601</v>
      </c>
      <c r="O1692" s="4">
        <v>23.66964721679688</v>
      </c>
      <c r="P1692" s="4">
        <v>25.23709487915039</v>
      </c>
      <c r="Q1692" s="4">
        <v>22.86504173278809</v>
      </c>
      <c r="R1692" s="4">
        <v>407.4261169433594</v>
      </c>
      <c r="S1692" s="4">
        <v>606.1235961914062</v>
      </c>
      <c r="T1692" s="4">
        <v>14.71621894836426</v>
      </c>
      <c r="U1692" s="4">
        <v>20.99408912658691</v>
      </c>
      <c r="V1692" s="4">
        <v>50.90402603149414</v>
      </c>
      <c r="W1692" s="4">
        <v>72.76962280273438</v>
      </c>
      <c r="X1692" s="4">
        <v>499.4244384765625</v>
      </c>
      <c r="Y1692" s="4">
        <v>2007.313720703125</v>
      </c>
      <c r="Z1692" s="4">
        <v>104.2841796875</v>
      </c>
      <c r="AA1692" s="4">
        <v>101.5597610473633</v>
      </c>
      <c r="AB1692" s="4">
        <v>11.95715713500977</v>
      </c>
      <c r="AC1692" s="4">
        <v>0.3677950203418732</v>
      </c>
      <c r="AD1692" s="4">
        <v>0.06099309772253036</v>
      </c>
      <c r="AE1692" s="4">
        <v>0.004866491071879864</v>
      </c>
      <c r="AF1692" s="4">
        <v>0.06995739042758942</v>
      </c>
      <c r="AG1692" s="4">
        <v>0.003993657417595387</v>
      </c>
      <c r="AH1692" s="4">
        <v>0.3333333432674408</v>
      </c>
      <c r="AI1692" s="4">
        <v>-0.2195652425289154</v>
      </c>
      <c r="AJ1692" s="4">
        <v>2.737391471862793</v>
      </c>
      <c r="AK1692" s="4">
        <v>1</v>
      </c>
      <c r="AL1692" s="4">
        <v>0</v>
      </c>
      <c r="AM1692" s="4">
        <v>0.1599999964237213</v>
      </c>
      <c r="AN1692" s="4">
        <v>111115</v>
      </c>
      <c r="AO1692" s="4">
        <f>X1692*0.000001/(K1692*0.0001)</f>
        <v>0.8323740641276041</v>
      </c>
      <c r="AP1692" s="4">
        <f>(U1692-T1692)/(1000-U1692)*AO1692</f>
        <v>0.005337594243584039</v>
      </c>
      <c r="AQ1692" s="4">
        <f>(P1692+273.15)</f>
        <v>298.3870948791504</v>
      </c>
      <c r="AR1692" s="4">
        <f>(O1692+273.15)</f>
        <v>296.8196472167969</v>
      </c>
      <c r="AS1692" s="4">
        <f>(Y1692*AK1692+Z1692*AL1692)*AM1692</f>
        <v>321.1701881337867</v>
      </c>
      <c r="AT1692" s="4">
        <f>((AS1692+0.00000010773*(AR1692^4-AQ1692^4))-AP1692*44100)/(L1692*0.92*2*29.3+0.00000043092*AQ1692^3)</f>
        <v>0.7724574130366038</v>
      </c>
      <c r="AU1692" s="4">
        <f>0.61365*EXP(17.502*J1692/(240.97+J1692))</f>
        <v>3.22490211063833</v>
      </c>
      <c r="AV1692" s="4">
        <f>AU1692*1000/AA1692</f>
        <v>31.75373865968795</v>
      </c>
      <c r="AW1692" s="4">
        <f>(AV1692-U1692)</f>
        <v>10.75964953310104</v>
      </c>
      <c r="AX1692" s="4">
        <f>IF(D1692,P1692,(O1692+P1692)/2)</f>
        <v>24.45337104797363</v>
      </c>
      <c r="AY1692" s="4">
        <f>0.61365*EXP(17.502*AX1692/(240.97+AX1692))</f>
        <v>3.077517196124925</v>
      </c>
      <c r="AZ1692" s="4">
        <f>IF(AW1692&lt;&gt;0,(1000-(AV1692+U1692)/2)/AW1692*AP1692,0)</f>
        <v>0.4829916603342629</v>
      </c>
      <c r="BA1692" s="4">
        <f>U1692*AA1692/1000</f>
        <v>2.132154675103215</v>
      </c>
      <c r="BB1692" s="4">
        <f>(AY1692-BA1692)</f>
        <v>0.94536252102171</v>
      </c>
      <c r="BC1692" s="4">
        <f>1/(1.6/F1692+1.37/N1692)</f>
        <v>0.30943459745667</v>
      </c>
      <c r="BD1692" s="3">
        <f>G1692*AA1692*0.001</f>
      </c>
      <c r="BE1692" s="3">
        <f>G1692/S1692</f>
      </c>
      <c r="BF1692" s="4">
        <f>(1-AP1692*AA1692/AU1692/F1692)*100</f>
        <v>71.11623264486599</v>
      </c>
      <c r="BG1692" s="3">
        <f>(S1692-E1692/(N1692/1.35))</f>
      </c>
      <c r="BH1692" s="3">
        <f>E1692*BF1692/100/BG1692</f>
      </c>
    </row>
    <row r="1693" ht="16" customHeight="1">
      <c r="A1693" s="4">
        <v>1570</v>
      </c>
      <c r="B1693" t="s" s="2">
        <v>1730</v>
      </c>
      <c r="C1693" s="4">
        <v>9081.500030722469</v>
      </c>
      <c r="D1693" s="4">
        <v>0</v>
      </c>
      <c r="E1693" s="3">
        <f>(R1693-#REF!*(1000-T1693)/(1000-U1693))*AO1693</f>
      </c>
      <c r="F1693" s="4">
        <f>IF(AZ1693&lt;&gt;0,1/(1/AZ1693-1/N1693),0)</f>
        <v>0.4019997579437684</v>
      </c>
      <c r="G1693" s="3">
        <f>((BC1693-AP1693/2)*S1693-E1693)/(BC1693+AP1693/2)</f>
      </c>
      <c r="H1693" s="4">
        <f>AP1693*1000</f>
        <v>4.594537376615638</v>
      </c>
      <c r="I1693" s="4">
        <f>(AU1693-BA1693)</f>
        <v>1.289973511171572</v>
      </c>
      <c r="J1693" s="4">
        <f>(P1693+AT1693*D1693)</f>
        <v>25.79423141479492</v>
      </c>
      <c r="K1693" s="4">
        <v>6</v>
      </c>
      <c r="L1693" s="4">
        <f>(K1693*AI1693+AJ1693)</f>
        <v>1.420000016689301</v>
      </c>
      <c r="M1693" s="4">
        <v>1</v>
      </c>
      <c r="N1693" s="4">
        <f>L1693*(M1693+1)*(M1693+1)/(M1693*M1693+1)</f>
        <v>2.840000033378601</v>
      </c>
      <c r="O1693" s="4">
        <v>23.66117858886719</v>
      </c>
      <c r="P1693" s="4">
        <v>25.79423141479492</v>
      </c>
      <c r="Q1693" s="4">
        <v>22.86497116088867</v>
      </c>
      <c r="R1693" s="4">
        <v>405.0232238769531</v>
      </c>
      <c r="S1693" s="4">
        <v>567.7252807617188</v>
      </c>
      <c r="T1693" s="4">
        <v>14.7114086151123</v>
      </c>
      <c r="U1693" s="4">
        <v>20.12036323547363</v>
      </c>
      <c r="V1693" s="4">
        <v>50.91241073608398</v>
      </c>
      <c r="W1693" s="4">
        <v>70.15293121337891</v>
      </c>
      <c r="X1693" s="4">
        <v>499.4044799804688</v>
      </c>
      <c r="Y1693" s="4">
        <v>2015.979003906250</v>
      </c>
      <c r="Z1693" s="4">
        <v>101.5243911743164</v>
      </c>
      <c r="AA1693" s="4">
        <v>101.559684753418</v>
      </c>
      <c r="AB1693" s="4">
        <v>11.95715713500977</v>
      </c>
      <c r="AC1693" s="4">
        <v>0.3677950203418732</v>
      </c>
      <c r="AD1693" s="4">
        <v>0.06099309772253036</v>
      </c>
      <c r="AE1693" s="4">
        <v>0.004866491071879864</v>
      </c>
      <c r="AF1693" s="4">
        <v>0.06995739042758942</v>
      </c>
      <c r="AG1693" s="4">
        <v>0.003993657417595387</v>
      </c>
      <c r="AH1693" s="4">
        <v>0.3333333432674408</v>
      </c>
      <c r="AI1693" s="4">
        <v>-0.2195652425289154</v>
      </c>
      <c r="AJ1693" s="4">
        <v>2.737391471862793</v>
      </c>
      <c r="AK1693" s="4">
        <v>1</v>
      </c>
      <c r="AL1693" s="4">
        <v>0</v>
      </c>
      <c r="AM1693" s="4">
        <v>0.1599999964237213</v>
      </c>
      <c r="AN1693" s="4">
        <v>111115</v>
      </c>
      <c r="AO1693" s="4">
        <f>X1693*0.000001/(K1693*0.0001)</f>
        <v>0.8323407999674478</v>
      </c>
      <c r="AP1693" s="4">
        <f>(U1693-T1693)/(1000-U1693)*AO1693</f>
        <v>0.004594537376615638</v>
      </c>
      <c r="AQ1693" s="4">
        <f>(P1693+273.15)</f>
        <v>298.9442314147949</v>
      </c>
      <c r="AR1693" s="4">
        <f>(O1693+273.15)</f>
        <v>296.8111785888672</v>
      </c>
      <c r="AS1693" s="4">
        <f>(Y1693*AK1693+Z1693*AL1693)*AM1693</f>
        <v>322.5566334152973</v>
      </c>
      <c r="AT1693" s="4">
        <f>((AS1693+0.00000010773*(AR1693^4-AQ1693^4))-AP1693*44100)/(L1693*0.92*2*29.3+0.00000043092*AQ1693^3)</f>
        <v>1.086013680715593</v>
      </c>
      <c r="AU1693" s="4">
        <f>0.61365*EXP(17.502*J1693/(240.97+J1693))</f>
        <v>3.333391258490535</v>
      </c>
      <c r="AV1693" s="4">
        <f>AU1693*1000/AA1693</f>
        <v>32.82199296486444</v>
      </c>
      <c r="AW1693" s="4">
        <f>(AV1693-U1693)</f>
        <v>12.7016297293908</v>
      </c>
      <c r="AX1693" s="4">
        <f>IF(D1693,P1693,(O1693+P1693)/2)</f>
        <v>24.72770500183105</v>
      </c>
      <c r="AY1693" s="4">
        <f>0.61365*EXP(17.502*AX1693/(240.97+AX1693))</f>
        <v>3.12842344977753</v>
      </c>
      <c r="AZ1693" s="4">
        <f>IF(AW1693&lt;&gt;0,(1000-(AV1693+U1693)/2)/AW1693*AP1693,0)</f>
        <v>0.3521528067442644</v>
      </c>
      <c r="BA1693" s="4">
        <f>U1693*AA1693/1000</f>
        <v>2.043417747318963</v>
      </c>
      <c r="BB1693" s="4">
        <f>(AY1693-BA1693)</f>
        <v>1.085005702458567</v>
      </c>
      <c r="BC1693" s="4">
        <f>1/(1.6/F1693+1.37/N1693)</f>
        <v>0.2240898236853711</v>
      </c>
      <c r="BD1693" s="3">
        <f>G1693*AA1693*0.001</f>
      </c>
      <c r="BE1693" s="3">
        <f>G1693/S1693</f>
      </c>
      <c r="BF1693" s="4">
        <f>(1-AP1693*AA1693/AU1693/F1693)*100</f>
        <v>65.17821343643395</v>
      </c>
      <c r="BG1693" s="3">
        <f>(S1693-E1693/(N1693/1.35))</f>
      </c>
      <c r="BH1693" s="3">
        <f>E1693*BF1693/100/BG1693</f>
      </c>
    </row>
    <row r="1694" ht="16" customHeight="1">
      <c r="A1694" s="4">
        <v>1571</v>
      </c>
      <c r="B1694" t="s" s="2">
        <v>1731</v>
      </c>
      <c r="C1694" s="4">
        <v>9086.500030610710</v>
      </c>
      <c r="D1694" s="4">
        <v>0</v>
      </c>
      <c r="E1694" s="3">
        <f>(R1694-#REF!*(1000-T1694)/(1000-U1694))*AO1694</f>
      </c>
      <c r="F1694" s="4">
        <f>IF(AZ1694&lt;&gt;0,1/(1/AZ1694-1/N1694),0)</f>
        <v>0.2433905202719987</v>
      </c>
      <c r="G1694" s="3">
        <f>((BC1694-AP1694/2)*S1694-E1694)/(BC1694+AP1694/2)</f>
      </c>
      <c r="H1694" s="4">
        <f>AP1694*1000</f>
        <v>3.44762422877098</v>
      </c>
      <c r="I1694" s="4">
        <f>(AU1694-BA1694)</f>
        <v>1.520872436196581</v>
      </c>
      <c r="J1694" s="4">
        <f>(P1694+AT1694*D1694)</f>
        <v>26.2629508972168</v>
      </c>
      <c r="K1694" s="4">
        <v>6</v>
      </c>
      <c r="L1694" s="4">
        <f>(K1694*AI1694+AJ1694)</f>
        <v>1.420000016689301</v>
      </c>
      <c r="M1694" s="4">
        <v>1</v>
      </c>
      <c r="N1694" s="4">
        <f>L1694*(M1694+1)*(M1694+1)/(M1694*M1694+1)</f>
        <v>2.840000033378601</v>
      </c>
      <c r="O1694" s="4">
        <v>23.65057754516602</v>
      </c>
      <c r="P1694" s="4">
        <v>26.2629508972168</v>
      </c>
      <c r="Q1694" s="4">
        <v>22.86507987976074</v>
      </c>
      <c r="R1694" s="4">
        <v>404.1856384277344</v>
      </c>
      <c r="S1694" s="4">
        <v>545.1729125976562</v>
      </c>
      <c r="T1694" s="4">
        <v>14.70528411865234</v>
      </c>
      <c r="U1694" s="4">
        <v>18.76968383789062</v>
      </c>
      <c r="V1694" s="4">
        <v>50.92201614379883</v>
      </c>
      <c r="W1694" s="4">
        <v>65.98086547851562</v>
      </c>
      <c r="X1694" s="4">
        <v>499.3967590332031</v>
      </c>
      <c r="Y1694" s="4">
        <v>2021.059692382812</v>
      </c>
      <c r="Z1694" s="4">
        <v>96.20503234863281</v>
      </c>
      <c r="AA1694" s="4">
        <v>101.5598602294922</v>
      </c>
      <c r="AB1694" s="4">
        <v>11.95715713500977</v>
      </c>
      <c r="AC1694" s="4">
        <v>0.3677950203418732</v>
      </c>
      <c r="AD1694" s="4">
        <v>0.06099309772253036</v>
      </c>
      <c r="AE1694" s="4">
        <v>0.004866491071879864</v>
      </c>
      <c r="AF1694" s="4">
        <v>0.06995739042758942</v>
      </c>
      <c r="AG1694" s="4">
        <v>0.003993657417595387</v>
      </c>
      <c r="AH1694" s="4">
        <v>0.3333333432674408</v>
      </c>
      <c r="AI1694" s="4">
        <v>-0.2195652425289154</v>
      </c>
      <c r="AJ1694" s="4">
        <v>2.737391471862793</v>
      </c>
      <c r="AK1694" s="4">
        <v>1</v>
      </c>
      <c r="AL1694" s="4">
        <v>0</v>
      </c>
      <c r="AM1694" s="4">
        <v>0.1599999964237213</v>
      </c>
      <c r="AN1694" s="4">
        <v>111115</v>
      </c>
      <c r="AO1694" s="4">
        <f>X1694*0.000001/(K1694*0.0001)</f>
        <v>0.832327931722005</v>
      </c>
      <c r="AP1694" s="4">
        <f>(U1694-T1694)/(1000-U1694)*AO1694</f>
        <v>0.00344762422877098</v>
      </c>
      <c r="AQ1694" s="4">
        <f>(P1694+273.15)</f>
        <v>299.4129508972168</v>
      </c>
      <c r="AR1694" s="4">
        <f>(O1694+273.15)</f>
        <v>296.800577545166</v>
      </c>
      <c r="AS1694" s="4">
        <f>(Y1694*AK1694+Z1694*AL1694)*AM1694</f>
        <v>323.3695435533773</v>
      </c>
      <c r="AT1694" s="4">
        <f>((AS1694+0.00000010773*(AR1694^4-AQ1694^4))-AP1694*44100)/(L1694*0.92*2*29.3+0.00000043092*AQ1694^3)</f>
        <v>1.605801901878082</v>
      </c>
      <c r="AU1694" s="4">
        <f>0.61365*EXP(17.502*J1694/(240.97+J1694))</f>
        <v>3.427118903324511</v>
      </c>
      <c r="AV1694" s="4">
        <f>AU1694*1000/AA1694</f>
        <v>33.74481705252784</v>
      </c>
      <c r="AW1694" s="4">
        <f>(AV1694-U1694)</f>
        <v>14.97513321463721</v>
      </c>
      <c r="AX1694" s="4">
        <f>IF(D1694,P1694,(O1694+P1694)/2)</f>
        <v>24.95676422119141</v>
      </c>
      <c r="AY1694" s="4">
        <f>0.61365*EXP(17.502*AX1694/(240.97+AX1694))</f>
        <v>3.171490630878544</v>
      </c>
      <c r="AZ1694" s="4">
        <f>IF(AW1694&lt;&gt;0,(1000-(AV1694+U1694)/2)/AW1694*AP1694,0)</f>
        <v>0.2241782458852403</v>
      </c>
      <c r="BA1694" s="4">
        <f>U1694*AA1694/1000</f>
        <v>1.90624646712793</v>
      </c>
      <c r="BB1694" s="4">
        <f>(AY1694-BA1694)</f>
        <v>1.265244163750614</v>
      </c>
      <c r="BC1694" s="4">
        <f>1/(1.6/F1694+1.37/N1694)</f>
        <v>0.1417195019764941</v>
      </c>
      <c r="BD1694" s="3">
        <f>G1694*AA1694*0.001</f>
      </c>
      <c r="BE1694" s="3">
        <f>G1694/S1694</f>
      </c>
      <c r="BF1694" s="4">
        <f>(1-AP1694*AA1694/AU1694/F1694)*100</f>
        <v>58.02321362757787</v>
      </c>
      <c r="BG1694" s="3">
        <f>(S1694-E1694/(N1694/1.35))</f>
      </c>
      <c r="BH1694" s="3">
        <f>E1694*BF1694/100/BG1694</f>
      </c>
    </row>
    <row r="1695" ht="16" customHeight="1">
      <c r="A1695" s="4">
        <v>1572</v>
      </c>
      <c r="B1695" t="s" s="2">
        <v>1732</v>
      </c>
      <c r="C1695" s="4">
        <v>9092.000030487776</v>
      </c>
      <c r="D1695" s="4">
        <v>0</v>
      </c>
      <c r="E1695" s="3">
        <f>(R1695-#REF!*(1000-T1695)/(1000-U1695))*AO1695</f>
      </c>
      <c r="F1695" s="4">
        <f>IF(AZ1695&lt;&gt;0,1/(1/AZ1695-1/N1695),0)</f>
        <v>0.1318299549484505</v>
      </c>
      <c r="G1695" s="3">
        <f>((BC1695-AP1695/2)*S1695-E1695)/(BC1695+AP1695/2)</f>
      </c>
      <c r="H1695" s="4">
        <f>AP1695*1000</f>
        <v>2.154960549875996</v>
      </c>
      <c r="I1695" s="4">
        <f>(AU1695-BA1695)</f>
        <v>1.692785152449396</v>
      </c>
      <c r="J1695" s="4">
        <f>(P1695+AT1695*D1695)</f>
        <v>26.34641265869141</v>
      </c>
      <c r="K1695" s="4">
        <v>6</v>
      </c>
      <c r="L1695" s="4">
        <f>(K1695*AI1695+AJ1695)</f>
        <v>1.420000016689301</v>
      </c>
      <c r="M1695" s="4">
        <v>1</v>
      </c>
      <c r="N1695" s="4">
        <f>L1695*(M1695+1)*(M1695+1)/(M1695*M1695+1)</f>
        <v>2.840000033378601</v>
      </c>
      <c r="O1695" s="4">
        <v>23.64003944396973</v>
      </c>
      <c r="P1695" s="4">
        <v>26.34641265869141</v>
      </c>
      <c r="Q1695" s="4">
        <v>22.86062431335449</v>
      </c>
      <c r="R1695" s="4">
        <v>402.4375</v>
      </c>
      <c r="S1695" s="4">
        <v>466.8297424316406</v>
      </c>
      <c r="T1695" s="4">
        <v>14.69925880432129</v>
      </c>
      <c r="U1695" s="4">
        <v>17.24358367919922</v>
      </c>
      <c r="V1695" s="4">
        <v>50.93438339233398</v>
      </c>
      <c r="W1695" s="4">
        <v>60.67448043823242</v>
      </c>
      <c r="X1695" s="4">
        <v>499.4176635742188</v>
      </c>
      <c r="Y1695" s="4">
        <v>2014.809936523438</v>
      </c>
      <c r="Z1695" s="4">
        <v>87.54741668701172</v>
      </c>
      <c r="AA1695" s="4">
        <v>101.5602340698242</v>
      </c>
      <c r="AB1695" s="4">
        <v>11.95715713500977</v>
      </c>
      <c r="AC1695" s="4">
        <v>0.3677950203418732</v>
      </c>
      <c r="AD1695" s="4">
        <v>0.06099309772253036</v>
      </c>
      <c r="AE1695" s="4">
        <v>0.004866491071879864</v>
      </c>
      <c r="AF1695" s="4">
        <v>0.06995739042758942</v>
      </c>
      <c r="AG1695" s="4">
        <v>0.003993657417595387</v>
      </c>
      <c r="AH1695" s="4">
        <v>0.3333333432674408</v>
      </c>
      <c r="AI1695" s="4">
        <v>-0.2195652425289154</v>
      </c>
      <c r="AJ1695" s="4">
        <v>2.737391471862793</v>
      </c>
      <c r="AK1695" s="4">
        <v>1</v>
      </c>
      <c r="AL1695" s="4">
        <v>0</v>
      </c>
      <c r="AM1695" s="4">
        <v>0.1599999964237213</v>
      </c>
      <c r="AN1695" s="4">
        <v>111115</v>
      </c>
      <c r="AO1695" s="4">
        <f>X1695*0.000001/(K1695*0.0001)</f>
        <v>0.8323627726236978</v>
      </c>
      <c r="AP1695" s="4">
        <f>(U1695-T1695)/(1000-U1695)*AO1695</f>
        <v>0.002154960549875996</v>
      </c>
      <c r="AQ1695" s="4">
        <f>(P1695+273.15)</f>
        <v>299.4964126586914</v>
      </c>
      <c r="AR1695" s="4">
        <f>(O1695+273.15)</f>
        <v>296.7900394439697</v>
      </c>
      <c r="AS1695" s="4">
        <f>(Y1695*AK1695+Z1695*AL1695)*AM1695</f>
        <v>322.3695826382282</v>
      </c>
      <c r="AT1695" s="4">
        <f>((AS1695+0.00000010773*(AR1695^4-AQ1695^4))-AP1695*44100)/(L1695*0.92*2*29.3+0.00000043092*AQ1695^3)</f>
        <v>2.228808890511983</v>
      </c>
      <c r="AU1695" s="4">
        <f>0.61365*EXP(17.502*J1695/(240.97+J1695))</f>
        <v>3.444047547111469</v>
      </c>
      <c r="AV1695" s="4">
        <f>AU1695*1000/AA1695</f>
        <v>33.91137858882477</v>
      </c>
      <c r="AW1695" s="4">
        <f>(AV1695-U1695)</f>
        <v>16.66779490962555</v>
      </c>
      <c r="AX1695" s="4">
        <f>IF(D1695,P1695,(O1695+P1695)/2)</f>
        <v>24.99322605133057</v>
      </c>
      <c r="AY1695" s="4">
        <f>0.61365*EXP(17.502*AX1695/(240.97+AX1695))</f>
        <v>3.178393682573902</v>
      </c>
      <c r="AZ1695" s="4">
        <f>IF(AW1695&lt;&gt;0,(1000-(AV1695+U1695)/2)/AW1695*AP1695,0)</f>
        <v>0.1259819969259615</v>
      </c>
      <c r="BA1695" s="4">
        <f>U1695*AA1695/1000</f>
        <v>1.751262394662073</v>
      </c>
      <c r="BB1695" s="4">
        <f>(AY1695-BA1695)</f>
        <v>1.427131287911828</v>
      </c>
      <c r="BC1695" s="4">
        <f>1/(1.6/F1695+1.37/N1695)</f>
        <v>0.07924406605425502</v>
      </c>
      <c r="BD1695" s="3">
        <f>G1695*AA1695*0.001</f>
      </c>
      <c r="BE1695" s="3">
        <f>G1695/S1695</f>
      </c>
      <c r="BF1695" s="4">
        <f>(1-AP1695*AA1695/AU1695/F1695)*100</f>
        <v>51.79636658109192</v>
      </c>
      <c r="BG1695" s="3">
        <f>(S1695-E1695/(N1695/1.35))</f>
      </c>
      <c r="BH1695" s="3">
        <f>E1695*BF1695/100/BG1695</f>
      </c>
    </row>
    <row r="1696" ht="16" customHeight="1">
      <c r="A1696" s="4">
        <v>1573</v>
      </c>
      <c r="B1696" t="s" s="2">
        <v>1733</v>
      </c>
      <c r="C1696" s="4">
        <v>9097.000030376017</v>
      </c>
      <c r="D1696" s="4">
        <v>0</v>
      </c>
      <c r="E1696" s="3">
        <f>(R1696-#REF!*(1000-T1696)/(1000-U1696))*AO1696</f>
      </c>
      <c r="F1696" s="4">
        <f>IF(AZ1696&lt;&gt;0,1/(1/AZ1696-1/N1696),0)</f>
        <v>0.08542189839849013</v>
      </c>
      <c r="G1696" s="3">
        <f>((BC1696-AP1696/2)*S1696-E1696)/(BC1696+AP1696/2)</f>
      </c>
      <c r="H1696" s="4">
        <f>AP1696*1000</f>
        <v>1.470549428319972</v>
      </c>
      <c r="I1696" s="4">
        <f>(AU1696-BA1696)</f>
        <v>1.755811256099792</v>
      </c>
      <c r="J1696" s="4">
        <f>(P1696+AT1696*D1696)</f>
        <v>26.25036239624023</v>
      </c>
      <c r="K1696" s="4">
        <v>6</v>
      </c>
      <c r="L1696" s="4">
        <f>(K1696*AI1696+AJ1696)</f>
        <v>1.420000016689301</v>
      </c>
      <c r="M1696" s="4">
        <v>1</v>
      </c>
      <c r="N1696" s="4">
        <f>L1696*(M1696+1)*(M1696+1)/(M1696*M1696+1)</f>
        <v>2.840000033378601</v>
      </c>
      <c r="O1696" s="4">
        <v>23.62690544128418</v>
      </c>
      <c r="P1696" s="4">
        <v>26.25036239624023</v>
      </c>
      <c r="Q1696" s="4">
        <v>22.76192855834961</v>
      </c>
      <c r="R1696" s="4">
        <v>400.9632568359375</v>
      </c>
      <c r="S1696" s="4">
        <v>433.0408630371094</v>
      </c>
      <c r="T1696" s="4">
        <v>14.69352531433105</v>
      </c>
      <c r="U1696" s="4">
        <v>16.4311466217041</v>
      </c>
      <c r="V1696" s="4">
        <v>50.95137786865234</v>
      </c>
      <c r="W1696" s="4">
        <v>57.61978912353516</v>
      </c>
      <c r="X1696" s="4">
        <v>499.436767578125</v>
      </c>
      <c r="Y1696" s="4">
        <v>2006.448364257812</v>
      </c>
      <c r="Z1696" s="4">
        <v>71.85772705078125</v>
      </c>
      <c r="AA1696" s="4">
        <v>101.5608139038086</v>
      </c>
      <c r="AB1696" s="4">
        <v>11.95715713500977</v>
      </c>
      <c r="AC1696" s="4">
        <v>0.3677950203418732</v>
      </c>
      <c r="AD1696" s="4">
        <v>0.06099309772253036</v>
      </c>
      <c r="AE1696" s="4">
        <v>0.004866491071879864</v>
      </c>
      <c r="AF1696" s="4">
        <v>0.06995739042758942</v>
      </c>
      <c r="AG1696" s="4">
        <v>0.003993657417595387</v>
      </c>
      <c r="AH1696" s="4">
        <v>0.3333333432674408</v>
      </c>
      <c r="AI1696" s="4">
        <v>-0.2195652425289154</v>
      </c>
      <c r="AJ1696" s="4">
        <v>2.737391471862793</v>
      </c>
      <c r="AK1696" s="4">
        <v>1</v>
      </c>
      <c r="AL1696" s="4">
        <v>0</v>
      </c>
      <c r="AM1696" s="4">
        <v>0.1599999964237213</v>
      </c>
      <c r="AN1696" s="4">
        <v>111115</v>
      </c>
      <c r="AO1696" s="4">
        <f>X1696*0.000001/(K1696*0.0001)</f>
        <v>0.8323946126302082</v>
      </c>
      <c r="AP1696" s="4">
        <f>(U1696-T1696)/(1000-U1696)*AO1696</f>
        <v>0.001470549428319972</v>
      </c>
      <c r="AQ1696" s="4">
        <f>(P1696+273.15)</f>
        <v>299.4003623962402</v>
      </c>
      <c r="AR1696" s="4">
        <f>(O1696+273.15)</f>
        <v>296.7769054412842</v>
      </c>
      <c r="AS1696" s="4">
        <f>(Y1696*AK1696+Z1696*AL1696)*AM1696</f>
        <v>321.0317311056315</v>
      </c>
      <c r="AT1696" s="4">
        <f>((AS1696+0.00000010773*(AR1696^4-AQ1696^4))-AP1696*44100)/(L1696*0.92*2*29.3+0.00000043092*AQ1696^3)</f>
        <v>2.567356737766292</v>
      </c>
      <c r="AU1696" s="4">
        <f>0.61365*EXP(17.502*J1696/(240.97+J1696))</f>
        <v>3.424571880372876</v>
      </c>
      <c r="AV1696" s="4">
        <f>AU1696*1000/AA1696</f>
        <v>33.71942138644531</v>
      </c>
      <c r="AW1696" s="4">
        <f>(AV1696-U1696)</f>
        <v>17.28827476474121</v>
      </c>
      <c r="AX1696" s="4">
        <f>IF(D1696,P1696,(O1696+P1696)/2)</f>
        <v>24.93863391876221</v>
      </c>
      <c r="AY1696" s="4">
        <f>0.61365*EXP(17.502*AX1696/(240.97+AX1696))</f>
        <v>3.168063033024981</v>
      </c>
      <c r="AZ1696" s="4">
        <f>IF(AW1696&lt;&gt;0,(1000-(AV1696+U1696)/2)/AW1696*AP1696,0)</f>
        <v>0.08292759128786785</v>
      </c>
      <c r="BA1696" s="4">
        <f>U1696*AA1696/1000</f>
        <v>1.668760624273083</v>
      </c>
      <c r="BB1696" s="4">
        <f>(AY1696-BA1696)</f>
        <v>1.499302408751898</v>
      </c>
      <c r="BC1696" s="4">
        <f>1/(1.6/F1696+1.37/N1696)</f>
        <v>0.05204821586168405</v>
      </c>
      <c r="BD1696" s="3">
        <f>G1696*AA1696*0.001</f>
      </c>
      <c r="BE1696" s="3">
        <f>G1696/S1696</f>
      </c>
      <c r="BF1696" s="4">
        <f>(1-AP1696*AA1696/AU1696/F1696)*100</f>
        <v>48.94593886199916</v>
      </c>
      <c r="BG1696" s="3">
        <f>(S1696-E1696/(N1696/1.35))</f>
      </c>
      <c r="BH1696" s="3">
        <f>E1696*BF1696/100/BG1696</f>
      </c>
    </row>
    <row r="1697" ht="16" customHeight="1">
      <c r="A1697" s="4">
        <v>1574</v>
      </c>
      <c r="B1697" t="s" s="2">
        <v>1734</v>
      </c>
      <c r="C1697" s="4">
        <v>9102.000030264258</v>
      </c>
      <c r="D1697" s="4">
        <v>0</v>
      </c>
      <c r="E1697" s="3">
        <f>(R1697-#REF!*(1000-T1697)/(1000-U1697))*AO1697</f>
      </c>
      <c r="F1697" s="4">
        <f>IF(AZ1697&lt;&gt;0,1/(1/AZ1697-1/N1697),0)</f>
        <v>0.06027515007500316</v>
      </c>
      <c r="G1697" s="3">
        <f>((BC1697-AP1697/2)*S1697-E1697)/(BC1697+AP1697/2)</f>
      </c>
      <c r="H1697" s="4">
        <f>AP1697*1000</f>
        <v>1.068812992304242</v>
      </c>
      <c r="I1697" s="4">
        <f>(AU1697-BA1697)</f>
        <v>1.793547110187075</v>
      </c>
      <c r="J1697" s="4">
        <f>(P1697+AT1697*D1697)</f>
        <v>26.19552803039551</v>
      </c>
      <c r="K1697" s="4">
        <v>6</v>
      </c>
      <c r="L1697" s="4">
        <f>(K1697*AI1697+AJ1697)</f>
        <v>1.420000016689301</v>
      </c>
      <c r="M1697" s="4">
        <v>1</v>
      </c>
      <c r="N1697" s="4">
        <f>L1697*(M1697+1)*(M1697+1)/(M1697*M1697+1)</f>
        <v>2.840000033378601</v>
      </c>
      <c r="O1697" s="4">
        <v>23.58044624328613</v>
      </c>
      <c r="P1697" s="4">
        <v>26.19552803039551</v>
      </c>
      <c r="Q1697" s="4">
        <v>22.5088005065918</v>
      </c>
      <c r="R1697" s="4">
        <v>400.192138671875</v>
      </c>
      <c r="S1697" s="4">
        <v>418.484863281250</v>
      </c>
      <c r="T1697" s="4">
        <v>14.68695640563965</v>
      </c>
      <c r="U1697" s="4">
        <v>15.95053863525391</v>
      </c>
      <c r="V1697" s="4">
        <v>51.05374526977539</v>
      </c>
      <c r="W1697" s="4">
        <v>55.83309936523438</v>
      </c>
      <c r="X1697" s="4">
        <v>499.4205322265625</v>
      </c>
      <c r="Y1697" s="4">
        <v>2001.551879882812</v>
      </c>
      <c r="Z1697" s="4">
        <v>56.09142303466797</v>
      </c>
      <c r="AA1697" s="4">
        <v>101.5607986450195</v>
      </c>
      <c r="AB1697" s="4">
        <v>11.95715713500977</v>
      </c>
      <c r="AC1697" s="4">
        <v>0.3677950203418732</v>
      </c>
      <c r="AD1697" s="4">
        <v>0.06099309772253036</v>
      </c>
      <c r="AE1697" s="4">
        <v>0.004866491071879864</v>
      </c>
      <c r="AF1697" s="4">
        <v>0.06995739042758942</v>
      </c>
      <c r="AG1697" s="4">
        <v>0.003993657417595387</v>
      </c>
      <c r="AH1697" s="4">
        <v>0.3333333432674408</v>
      </c>
      <c r="AI1697" s="4">
        <v>-0.2195652425289154</v>
      </c>
      <c r="AJ1697" s="4">
        <v>2.737391471862793</v>
      </c>
      <c r="AK1697" s="4">
        <v>1</v>
      </c>
      <c r="AL1697" s="4">
        <v>0</v>
      </c>
      <c r="AM1697" s="4">
        <v>0.1599999964237213</v>
      </c>
      <c r="AN1697" s="4">
        <v>111115</v>
      </c>
      <c r="AO1697" s="4">
        <f>X1697*0.000001/(K1697*0.0001)</f>
        <v>0.8323675537109374</v>
      </c>
      <c r="AP1697" s="4">
        <f>(U1697-T1697)/(1000-U1697)*AO1697</f>
        <v>0.001068812992304242</v>
      </c>
      <c r="AQ1697" s="4">
        <f>(P1697+273.15)</f>
        <v>299.3455280303955</v>
      </c>
      <c r="AR1697" s="4">
        <f>(O1697+273.15)</f>
        <v>296.7304462432861</v>
      </c>
      <c r="AS1697" s="4">
        <f>(Y1697*AK1697+Z1697*AL1697)*AM1697</f>
        <v>320.2482936231427</v>
      </c>
      <c r="AT1697" s="4">
        <f>((AS1697+0.00000010773*(AR1697^4-AQ1697^4))-AP1697*44100)/(L1697*0.92*2*29.3+0.00000043092*AQ1697^3)</f>
        <v>2.760972734585719</v>
      </c>
      <c r="AU1697" s="4">
        <f>0.61365*EXP(17.502*J1697/(240.97+J1697))</f>
        <v>3.413496552801702</v>
      </c>
      <c r="AV1697" s="4">
        <f>AU1697*1000/AA1697</f>
        <v>33.61037524658238</v>
      </c>
      <c r="AW1697" s="4">
        <f>(AV1697-U1697)</f>
        <v>17.65983661132847</v>
      </c>
      <c r="AX1697" s="4">
        <f>IF(D1697,P1697,(O1697+P1697)/2)</f>
        <v>24.88798713684082</v>
      </c>
      <c r="AY1697" s="4">
        <f>0.61365*EXP(17.502*AX1697/(240.97+AX1697))</f>
        <v>3.158505226528441</v>
      </c>
      <c r="AZ1697" s="4">
        <f>IF(AW1697&lt;&gt;0,(1000-(AV1697+U1697)/2)/AW1697*AP1697,0)</f>
        <v>0.05902247800536944</v>
      </c>
      <c r="BA1697" s="4">
        <f>U1697*AA1697/1000</f>
        <v>1.619949442614627</v>
      </c>
      <c r="BB1697" s="4">
        <f>(AY1697-BA1697)</f>
        <v>1.538555783913815</v>
      </c>
      <c r="BC1697" s="4">
        <f>1/(1.6/F1697+1.37/N1697)</f>
        <v>0.03699958476679364</v>
      </c>
      <c r="BD1697" s="3">
        <f>G1697*AA1697*0.001</f>
      </c>
      <c r="BE1697" s="3">
        <f>G1697/S1697</f>
      </c>
      <c r="BF1697" s="4">
        <f>(1-AP1697*AA1697/AU1697/F1697)*100</f>
        <v>47.24178871762953</v>
      </c>
      <c r="BG1697" s="3">
        <f>(S1697-E1697/(N1697/1.35))</f>
      </c>
      <c r="BH1697" s="3">
        <f>E1697*BF1697/100/BG1697</f>
      </c>
    </row>
    <row r="1698" ht="16" customHeight="1">
      <c r="A1698" s="4">
        <v>1575</v>
      </c>
      <c r="B1698" t="s" s="2">
        <v>1735</v>
      </c>
      <c r="C1698" s="4">
        <v>9107.500030141324</v>
      </c>
      <c r="D1698" s="4">
        <v>0</v>
      </c>
      <c r="E1698" s="3">
        <f>(R1698-#REF!*(1000-T1698)/(1000-U1698))*AO1698</f>
      </c>
      <c r="F1698" s="4">
        <f>IF(AZ1698&lt;&gt;0,1/(1/AZ1698-1/N1698),0)</f>
        <v>0.04450051326202667</v>
      </c>
      <c r="G1698" s="3">
        <f>((BC1698-AP1698/2)*S1698-E1698)/(BC1698+AP1698/2)</f>
      </c>
      <c r="H1698" s="4">
        <f>AP1698*1000</f>
        <v>0.8030589244346084</v>
      </c>
      <c r="I1698" s="4">
        <f>(AU1698-BA1698)</f>
        <v>1.815757135543756</v>
      </c>
      <c r="J1698" s="4">
        <f>(P1698+AT1698*D1698)</f>
        <v>26.1432933807373</v>
      </c>
      <c r="K1698" s="4">
        <v>6</v>
      </c>
      <c r="L1698" s="4">
        <f>(K1698*AI1698+AJ1698)</f>
        <v>1.420000016689301</v>
      </c>
      <c r="M1698" s="4">
        <v>1</v>
      </c>
      <c r="N1698" s="4">
        <f>L1698*(M1698+1)*(M1698+1)/(M1698*M1698+1)</f>
        <v>2.840000033378601</v>
      </c>
      <c r="O1698" s="4">
        <v>23.46785545349121</v>
      </c>
      <c r="P1698" s="4">
        <v>26.1432933807373</v>
      </c>
      <c r="Q1698" s="4">
        <v>22.10958290100098</v>
      </c>
      <c r="R1698" s="4">
        <v>400.1570434570312</v>
      </c>
      <c r="S1698" s="4">
        <v>411.9631652832031</v>
      </c>
      <c r="T1698" s="4">
        <v>14.67855834960938</v>
      </c>
      <c r="U1698" s="4">
        <v>15.62826538085938</v>
      </c>
      <c r="V1698" s="4">
        <v>51.34004211425781</v>
      </c>
      <c r="W1698" s="4">
        <v>54.89562606811523</v>
      </c>
      <c r="X1698" s="4">
        <v>499.4225463867188</v>
      </c>
      <c r="Y1698" s="4">
        <v>2000.380737304688</v>
      </c>
      <c r="Z1698" s="4">
        <v>41.502197265625</v>
      </c>
      <c r="AA1698" s="4">
        <v>101.5607452392578</v>
      </c>
      <c r="AB1698" s="4">
        <v>11.95715713500977</v>
      </c>
      <c r="AC1698" s="4">
        <v>0.3677950203418732</v>
      </c>
      <c r="AD1698" s="4">
        <v>0.06099309772253036</v>
      </c>
      <c r="AE1698" s="4">
        <v>0.004866491071879864</v>
      </c>
      <c r="AF1698" s="4">
        <v>0.06995739042758942</v>
      </c>
      <c r="AG1698" s="4">
        <v>0.003993657417595387</v>
      </c>
      <c r="AH1698" s="4">
        <v>0.3333333432674408</v>
      </c>
      <c r="AI1698" s="4">
        <v>-0.2195652425289154</v>
      </c>
      <c r="AJ1698" s="4">
        <v>2.737391471862793</v>
      </c>
      <c r="AK1698" s="4">
        <v>1</v>
      </c>
      <c r="AL1698" s="4">
        <v>0</v>
      </c>
      <c r="AM1698" s="4">
        <v>0.1599999964237213</v>
      </c>
      <c r="AN1698" s="4">
        <v>111115</v>
      </c>
      <c r="AO1698" s="4">
        <f>X1698*0.000001/(K1698*0.0001)</f>
        <v>0.8323709106445312</v>
      </c>
      <c r="AP1698" s="4">
        <f>(U1698-T1698)/(1000-U1698)*AO1698</f>
        <v>0.0008030589244346083</v>
      </c>
      <c r="AQ1698" s="4">
        <f>(P1698+273.15)</f>
        <v>299.2932933807373</v>
      </c>
      <c r="AR1698" s="4">
        <f>(O1698+273.15)</f>
        <v>296.6178554534912</v>
      </c>
      <c r="AS1698" s="4">
        <f>(Y1698*AK1698+Z1698*AL1698)*AM1698</f>
        <v>320.060910814831</v>
      </c>
      <c r="AT1698" s="4">
        <f>((AS1698+0.00000010773*(AR1698^4-AQ1698^4))-AP1698*44100)/(L1698*0.92*2*29.3+0.00000043092*AQ1698^3)</f>
        <v>2.884523596083048</v>
      </c>
      <c r="AU1698" s="4">
        <f>0.61365*EXP(17.502*J1698/(240.97+J1698))</f>
        <v>3.402975414420727</v>
      </c>
      <c r="AV1698" s="4">
        <f>AU1698*1000/AA1698</f>
        <v>33.5067983836074</v>
      </c>
      <c r="AW1698" s="4">
        <f>(AV1698-U1698)</f>
        <v>17.87853300274803</v>
      </c>
      <c r="AX1698" s="4">
        <f>IF(D1698,P1698,(O1698+P1698)/2)</f>
        <v>24.80557441711426</v>
      </c>
      <c r="AY1698" s="4">
        <f>0.61365*EXP(17.502*AX1698/(240.97+AX1698))</f>
        <v>3.143006571620738</v>
      </c>
      <c r="AZ1698" s="4">
        <f>IF(AW1698&lt;&gt;0,(1000-(AV1698+U1698)/2)/AW1698*AP1698,0)</f>
        <v>0.04381398342832977</v>
      </c>
      <c r="BA1698" s="4">
        <f>U1698*AA1698/1000</f>
        <v>1.587218278876972</v>
      </c>
      <c r="BB1698" s="4">
        <f>(AY1698-BA1698)</f>
        <v>1.555788292743766</v>
      </c>
      <c r="BC1698" s="4">
        <f>1/(1.6/F1698+1.37/N1698)</f>
        <v>0.02744460346292034</v>
      </c>
      <c r="BD1698" s="3">
        <f>G1698*AA1698*0.001</f>
      </c>
      <c r="BE1698" s="3">
        <f>G1698/S1698</f>
      </c>
      <c r="BF1698" s="4">
        <f>(1-AP1698*AA1698/AU1698/F1698)*100</f>
        <v>46.14209446285953</v>
      </c>
      <c r="BG1698" s="3">
        <f>(S1698-E1698/(N1698/1.35))</f>
      </c>
      <c r="BH1698" s="3">
        <f>E1698*BF1698/100/BG1698</f>
      </c>
    </row>
    <row r="1699" ht="16" customHeight="1">
      <c r="A1699" s="4">
        <v>1576</v>
      </c>
      <c r="B1699" t="s" s="2">
        <v>1736</v>
      </c>
      <c r="C1699" s="4">
        <v>9112.500030029565</v>
      </c>
      <c r="D1699" s="4">
        <v>0</v>
      </c>
      <c r="E1699" s="3">
        <f>(R1699-#REF!*(1000-T1699)/(1000-U1699))*AO1699</f>
      </c>
      <c r="F1699" s="4">
        <f>IF(AZ1699&lt;&gt;0,1/(1/AZ1699-1/N1699),0)</f>
        <v>0.03566146323844539</v>
      </c>
      <c r="G1699" s="3">
        <f>((BC1699-AP1699/2)*S1699-E1699)/(BC1699+AP1699/2)</f>
      </c>
      <c r="H1699" s="4">
        <f>AP1699*1000</f>
        <v>0.6485967419988167</v>
      </c>
      <c r="I1699" s="4">
        <f>(AU1699-BA1699)</f>
        <v>1.824663502229385</v>
      </c>
      <c r="J1699" s="4">
        <f>(P1699+AT1699*D1699)</f>
        <v>26.09167098999023</v>
      </c>
      <c r="K1699" s="4">
        <v>6</v>
      </c>
      <c r="L1699" s="4">
        <f>(K1699*AI1699+AJ1699)</f>
        <v>1.420000016689301</v>
      </c>
      <c r="M1699" s="4">
        <v>1</v>
      </c>
      <c r="N1699" s="4">
        <f>L1699*(M1699+1)*(M1699+1)/(M1699*M1699+1)</f>
        <v>2.840000033378601</v>
      </c>
      <c r="O1699" s="4">
        <v>23.31665802001953</v>
      </c>
      <c r="P1699" s="4">
        <v>26.09167098999023</v>
      </c>
      <c r="Q1699" s="4">
        <v>21.77434158325195</v>
      </c>
      <c r="R1699" s="4">
        <v>399.9899291992188</v>
      </c>
      <c r="S1699" s="4">
        <v>409.4933471679688</v>
      </c>
      <c r="T1699" s="4">
        <v>14.67128086090088</v>
      </c>
      <c r="U1699" s="4">
        <v>15.43847465515137</v>
      </c>
      <c r="V1699" s="4">
        <v>51.75530242919922</v>
      </c>
      <c r="W1699" s="4">
        <v>54.60996627807617</v>
      </c>
      <c r="X1699" s="4">
        <v>499.4175415039062</v>
      </c>
      <c r="Y1699" s="4">
        <v>1999.955688476562</v>
      </c>
      <c r="Z1699" s="4">
        <v>42.49629211425781</v>
      </c>
      <c r="AA1699" s="4">
        <v>101.560676574707</v>
      </c>
      <c r="AB1699" s="4">
        <v>11.95715713500977</v>
      </c>
      <c r="AC1699" s="4">
        <v>0.3677950203418732</v>
      </c>
      <c r="AD1699" s="4">
        <v>0.06099309772253036</v>
      </c>
      <c r="AE1699" s="4">
        <v>0.004866491071879864</v>
      </c>
      <c r="AF1699" s="4">
        <v>0.06995739042758942</v>
      </c>
      <c r="AG1699" s="4">
        <v>0.003993657417595387</v>
      </c>
      <c r="AH1699" s="4">
        <v>0.3333333432674408</v>
      </c>
      <c r="AI1699" s="4">
        <v>-0.2195652425289154</v>
      </c>
      <c r="AJ1699" s="4">
        <v>2.737391471862793</v>
      </c>
      <c r="AK1699" s="4">
        <v>1</v>
      </c>
      <c r="AL1699" s="4">
        <v>0</v>
      </c>
      <c r="AM1699" s="4">
        <v>0.1599999964237213</v>
      </c>
      <c r="AN1699" s="4">
        <v>111115</v>
      </c>
      <c r="AO1699" s="4">
        <f>X1699*0.000001/(K1699*0.0001)</f>
        <v>0.832362569173177</v>
      </c>
      <c r="AP1699" s="4">
        <f>(U1699-T1699)/(1000-U1699)*AO1699</f>
        <v>0.0006485967419988166</v>
      </c>
      <c r="AQ1699" s="4">
        <f>(P1699+273.15)</f>
        <v>299.2416709899902</v>
      </c>
      <c r="AR1699" s="4">
        <f>(O1699+273.15)</f>
        <v>296.4666580200195</v>
      </c>
      <c r="AS1699" s="4">
        <f>(Y1699*AK1699+Z1699*AL1699)*AM1699</f>
        <v>319.9929030038511</v>
      </c>
      <c r="AT1699" s="4">
        <f>((AS1699+0.00000010773*(AR1699^4-AQ1699^4))-AP1699*44100)/(L1699*0.92*2*29.3+0.00000043092*AQ1699^3)</f>
        <v>2.948747145136304</v>
      </c>
      <c r="AU1699" s="4">
        <f>0.61365*EXP(17.502*J1699/(240.97+J1699))</f>
        <v>3.392605433488024</v>
      </c>
      <c r="AV1699" s="4">
        <f>AU1699*1000/AA1699</f>
        <v>33.40471477651547</v>
      </c>
      <c r="AW1699" s="4">
        <f>(AV1699-U1699)</f>
        <v>17.9662401213641</v>
      </c>
      <c r="AX1699" s="4">
        <f>IF(D1699,P1699,(O1699+P1699)/2)</f>
        <v>24.70416450500488</v>
      </c>
      <c r="AY1699" s="4">
        <f>0.61365*EXP(17.502*AX1699/(240.97+AX1699))</f>
        <v>3.124026522191239</v>
      </c>
      <c r="AZ1699" s="4">
        <f>IF(AW1699&lt;&gt;0,(1000-(AV1699+U1699)/2)/AW1699*AP1699,0)</f>
        <v>0.03521922065815454</v>
      </c>
      <c r="BA1699" s="4">
        <f>U1699*AA1699/1000</f>
        <v>1.56794193125864</v>
      </c>
      <c r="BB1699" s="4">
        <f>(AY1699-BA1699)</f>
        <v>1.5560845909326</v>
      </c>
      <c r="BC1699" s="4">
        <f>1/(1.6/F1699+1.37/N1699)</f>
        <v>0.02205132298886307</v>
      </c>
      <c r="BD1699" s="3">
        <f>G1699*AA1699*0.001</f>
      </c>
      <c r="BE1699" s="3">
        <f>G1699/S1699</f>
      </c>
      <c r="BF1699" s="4">
        <f>(1-AP1699*AA1699/AU1699/F1699)*100</f>
        <v>45.55376717220837</v>
      </c>
      <c r="BG1699" s="3">
        <f>(S1699-E1699/(N1699/1.35))</f>
      </c>
      <c r="BH1699" s="3">
        <f>E1699*BF1699/100/BG1699</f>
      </c>
    </row>
    <row r="1700" ht="16" customHeight="1">
      <c r="A1700" s="4">
        <v>1577</v>
      </c>
      <c r="B1700" t="s" s="2">
        <v>1737</v>
      </c>
      <c r="C1700" s="4">
        <v>9117.500029917806</v>
      </c>
      <c r="D1700" s="4">
        <v>0</v>
      </c>
      <c r="E1700" s="3">
        <f>(R1700-#REF!*(1000-T1700)/(1000-U1700))*AO1700</f>
      </c>
      <c r="F1700" s="4">
        <f>IF(AZ1700&lt;&gt;0,1/(1/AZ1700-1/N1700),0)</f>
        <v>0.029691040460825</v>
      </c>
      <c r="G1700" s="3">
        <f>((BC1700-AP1700/2)*S1700-E1700)/(BC1700+AP1700/2)</f>
      </c>
      <c r="H1700" s="4">
        <f>AP1700*1000</f>
        <v>0.5421507789574288</v>
      </c>
      <c r="I1700" s="4">
        <f>(AU1700-BA1700)</f>
        <v>1.828313632457631</v>
      </c>
      <c r="J1700" s="4">
        <f>(P1700+AT1700*D1700)</f>
        <v>26.04305458068848</v>
      </c>
      <c r="K1700" s="4">
        <v>6</v>
      </c>
      <c r="L1700" s="4">
        <f>(K1700*AI1700+AJ1700)</f>
        <v>1.420000016689301</v>
      </c>
      <c r="M1700" s="4">
        <v>1</v>
      </c>
      <c r="N1700" s="4">
        <f>L1700*(M1700+1)*(M1700+1)/(M1700*M1700+1)</f>
        <v>2.840000033378601</v>
      </c>
      <c r="O1700" s="4">
        <v>23.15130233764648</v>
      </c>
      <c r="P1700" s="4">
        <v>26.04305458068848</v>
      </c>
      <c r="Q1700" s="4">
        <v>21.53442001342773</v>
      </c>
      <c r="R1700" s="4">
        <v>399.8302917480469</v>
      </c>
      <c r="S1700" s="4">
        <v>408.2709045410156</v>
      </c>
      <c r="T1700" s="4">
        <v>14.66522312164307</v>
      </c>
      <c r="U1700" s="4">
        <v>15.30659580230713</v>
      </c>
      <c r="V1700" s="4">
        <v>52.24061965942383</v>
      </c>
      <c r="W1700" s="4">
        <v>54.624755859375</v>
      </c>
      <c r="X1700" s="4">
        <v>499.4153747558594</v>
      </c>
      <c r="Y1700" s="4">
        <v>2000.055908203125</v>
      </c>
      <c r="Z1700" s="4">
        <v>53.04216384887695</v>
      </c>
      <c r="AA1700" s="4">
        <v>101.5608520507812</v>
      </c>
      <c r="AB1700" s="4">
        <v>11.95715713500977</v>
      </c>
      <c r="AC1700" s="4">
        <v>0.3677950203418732</v>
      </c>
      <c r="AD1700" s="4">
        <v>0.06099309772253036</v>
      </c>
      <c r="AE1700" s="4">
        <v>0.004866491071879864</v>
      </c>
      <c r="AF1700" s="4">
        <v>0.06995739042758942</v>
      </c>
      <c r="AG1700" s="4">
        <v>0.003993657417595387</v>
      </c>
      <c r="AH1700" s="4">
        <v>0.3333333432674408</v>
      </c>
      <c r="AI1700" s="4">
        <v>-0.2195652425289154</v>
      </c>
      <c r="AJ1700" s="4">
        <v>2.737391471862793</v>
      </c>
      <c r="AK1700" s="4">
        <v>1</v>
      </c>
      <c r="AL1700" s="4">
        <v>0</v>
      </c>
      <c r="AM1700" s="4">
        <v>0.1599999964237213</v>
      </c>
      <c r="AN1700" s="4">
        <v>111115</v>
      </c>
      <c r="AO1700" s="4">
        <f>X1700*0.000001/(K1700*0.0001)</f>
        <v>0.8323589579264322</v>
      </c>
      <c r="AP1700" s="4">
        <f>(U1700-T1700)/(1000-U1700)*AO1700</f>
        <v>0.0005421507789574288</v>
      </c>
      <c r="AQ1700" s="4">
        <f>(P1700+273.15)</f>
        <v>299.1930545806885</v>
      </c>
      <c r="AR1700" s="4">
        <f>(O1700+273.15)</f>
        <v>296.3013023376465</v>
      </c>
      <c r="AS1700" s="4">
        <f>(Y1700*AK1700+Z1700*AL1700)*AM1700</f>
        <v>320.0089381597427</v>
      </c>
      <c r="AT1700" s="4">
        <f>((AS1700+0.00000010773*(AR1700^4-AQ1700^4))-AP1700*44100)/(L1700*0.92*2*29.3+0.00000043092*AQ1700^3)</f>
        <v>2.987715539708544</v>
      </c>
      <c r="AU1700" s="4">
        <f>0.61365*EXP(17.502*J1700/(240.97+J1700))</f>
        <v>3.382864544136855</v>
      </c>
      <c r="AV1700" s="4">
        <f>AU1700*1000/AA1700</f>
        <v>33.30874520868922</v>
      </c>
      <c r="AW1700" s="4">
        <f>(AV1700-U1700)</f>
        <v>18.0021494063821</v>
      </c>
      <c r="AX1700" s="4">
        <f>IF(D1700,P1700,(O1700+P1700)/2)</f>
        <v>24.59717845916748</v>
      </c>
      <c r="AY1700" s="4">
        <f>0.61365*EXP(17.502*AX1700/(240.97+AX1700))</f>
        <v>3.10411149868982</v>
      </c>
      <c r="AZ1700" s="4">
        <f>IF(AW1700&lt;&gt;0,(1000-(AV1700+U1700)/2)/AW1700*AP1700,0)</f>
        <v>0.02938384436864533</v>
      </c>
      <c r="BA1700" s="4">
        <f>U1700*AA1700/1000</f>
        <v>1.554550911679224</v>
      </c>
      <c r="BB1700" s="4">
        <f>(AY1700-BA1700)</f>
        <v>1.549560587010597</v>
      </c>
      <c r="BC1700" s="4">
        <f>1/(1.6/F1700+1.37/N1700)</f>
        <v>0.01839225750635727</v>
      </c>
      <c r="BD1700" s="3">
        <f>G1700*AA1700*0.001</f>
      </c>
      <c r="BE1700" s="3">
        <f>G1700/S1700</f>
      </c>
      <c r="BF1700" s="4">
        <f>(1-AP1700*AA1700/AU1700/F1700)*100</f>
        <v>45.1803325303069</v>
      </c>
      <c r="BG1700" s="3">
        <f>(S1700-E1700/(N1700/1.35))</f>
      </c>
      <c r="BH1700" s="3">
        <f>E1700*BF1700/100/BG1700</f>
      </c>
    </row>
    <row r="1701" ht="16" customHeight="1">
      <c r="A1701" s="4">
        <v>1578</v>
      </c>
      <c r="B1701" t="s" s="2">
        <v>1738</v>
      </c>
      <c r="C1701" s="4">
        <v>9123.000029794872</v>
      </c>
      <c r="D1701" s="4">
        <v>0</v>
      </c>
      <c r="E1701" s="3">
        <f>(R1701-#REF!*(1000-T1701)/(1000-U1701))*AO1701</f>
      </c>
      <c r="F1701" s="4">
        <f>IF(AZ1701&lt;&gt;0,1/(1/AZ1701-1/N1701),0)</f>
        <v>0.02522175820519139</v>
      </c>
      <c r="G1701" s="3">
        <f>((BC1701-AP1701/2)*S1701-E1701)/(BC1701+AP1701/2)</f>
      </c>
      <c r="H1701" s="4">
        <f>AP1701*1000</f>
        <v>0.4608265155997961</v>
      </c>
      <c r="I1701" s="4">
        <f>(AU1701-BA1701)</f>
        <v>1.826797860795877</v>
      </c>
      <c r="J1701" s="4">
        <f>(P1701+AT1701*D1701)</f>
        <v>25.98361015319824</v>
      </c>
      <c r="K1701" s="4">
        <v>6</v>
      </c>
      <c r="L1701" s="4">
        <f>(K1701*AI1701+AJ1701)</f>
        <v>1.420000016689301</v>
      </c>
      <c r="M1701" s="4">
        <v>1</v>
      </c>
      <c r="N1701" s="4">
        <f>L1701*(M1701+1)*(M1701+1)/(M1701*M1701+1)</f>
        <v>2.840000033378601</v>
      </c>
      <c r="O1701" s="4">
        <v>22.98100852966309</v>
      </c>
      <c r="P1701" s="4">
        <v>25.98361015319824</v>
      </c>
      <c r="Q1701" s="4">
        <v>21.34329223632812</v>
      </c>
      <c r="R1701" s="4">
        <v>399.7028198242188</v>
      </c>
      <c r="S1701" s="4">
        <v>407.5179138183594</v>
      </c>
      <c r="T1701" s="4">
        <v>14.65932369232178</v>
      </c>
      <c r="U1701" s="4">
        <v>15.20455551147461</v>
      </c>
      <c r="V1701" s="4">
        <v>52.76346206665039</v>
      </c>
      <c r="W1701" s="4">
        <v>54.79497146606445</v>
      </c>
      <c r="X1701" s="4">
        <v>499.405761718750</v>
      </c>
      <c r="Y1701" s="4">
        <v>2000.218872070312</v>
      </c>
      <c r="Z1701" s="4">
        <v>61.59113311767578</v>
      </c>
      <c r="AA1701" s="4">
        <v>101.5609741210938</v>
      </c>
      <c r="AB1701" s="4">
        <v>11.95715713500977</v>
      </c>
      <c r="AC1701" s="4">
        <v>0.3677950203418732</v>
      </c>
      <c r="AD1701" s="4">
        <v>0.06099309772253036</v>
      </c>
      <c r="AE1701" s="4">
        <v>0.004866491071879864</v>
      </c>
      <c r="AF1701" s="4">
        <v>0.06995739042758942</v>
      </c>
      <c r="AG1701" s="4">
        <v>0.003993657417595387</v>
      </c>
      <c r="AH1701" s="4">
        <v>0.6666666865348816</v>
      </c>
      <c r="AI1701" s="4">
        <v>-0.2195652425289154</v>
      </c>
      <c r="AJ1701" s="4">
        <v>2.737391471862793</v>
      </c>
      <c r="AK1701" s="4">
        <v>1</v>
      </c>
      <c r="AL1701" s="4">
        <v>0</v>
      </c>
      <c r="AM1701" s="4">
        <v>0.1599999964237213</v>
      </c>
      <c r="AN1701" s="4">
        <v>111115</v>
      </c>
      <c r="AO1701" s="4">
        <f>X1701*0.000001/(K1701*0.0001)</f>
        <v>0.8323429361979165</v>
      </c>
      <c r="AP1701" s="4">
        <f>(U1701-T1701)/(1000-U1701)*AO1701</f>
        <v>0.0004608265155997962</v>
      </c>
      <c r="AQ1701" s="4">
        <f>(P1701+273.15)</f>
        <v>299.1336101531982</v>
      </c>
      <c r="AR1701" s="4">
        <f>(O1701+273.15)</f>
        <v>296.1310085296631</v>
      </c>
      <c r="AS1701" s="4">
        <f>(Y1701*AK1701+Z1701*AL1701)*AM1701</f>
        <v>320.0350123779099</v>
      </c>
      <c r="AT1701" s="4">
        <f>((AS1701+0.00000010773*(AR1701^4-AQ1701^4))-AP1701*44100)/(L1701*0.92*2*29.3+0.00000043092*AQ1701^3)</f>
        <v>3.015091905395359</v>
      </c>
      <c r="AU1701" s="4">
        <f>0.61365*EXP(17.502*J1701/(240.97+J1701))</f>
        <v>3.370987329619483</v>
      </c>
      <c r="AV1701" s="4">
        <f>AU1701*1000/AA1701</f>
        <v>33.19175853512559</v>
      </c>
      <c r="AW1701" s="4">
        <f>(AV1701-U1701)</f>
        <v>17.98720302365098</v>
      </c>
      <c r="AX1701" s="4">
        <f>IF(D1701,P1701,(O1701+P1701)/2)</f>
        <v>24.48230934143066</v>
      </c>
      <c r="AY1701" s="4">
        <f>0.61365*EXP(17.502*AX1701/(240.97+AX1701))</f>
        <v>3.082852689560522</v>
      </c>
      <c r="AZ1701" s="4">
        <f>IF(AW1701&lt;&gt;0,(1000-(AV1701+U1701)/2)/AW1701*AP1701,0)</f>
        <v>0.02499973801505123</v>
      </c>
      <c r="BA1701" s="4">
        <f>U1701*AA1701/1000</f>
        <v>1.544189468823606</v>
      </c>
      <c r="BB1701" s="4">
        <f>(AY1701-BA1701)</f>
        <v>1.538663220736916</v>
      </c>
      <c r="BC1701" s="4">
        <f>1/(1.6/F1701+1.37/N1701)</f>
        <v>0.01564463284724218</v>
      </c>
      <c r="BD1701" s="3">
        <f>G1701*AA1701*0.001</f>
      </c>
      <c r="BE1701" s="3">
        <f>G1701/S1701</f>
      </c>
      <c r="BF1701" s="4">
        <f>(1-AP1701*AA1701/AU1701/F1701)*100</f>
        <v>44.95323012681028</v>
      </c>
      <c r="BG1701" s="3">
        <f>(S1701-E1701/(N1701/1.35))</f>
      </c>
      <c r="BH1701" s="3">
        <f>E1701*BF1701/100/BG1701</f>
      </c>
    </row>
    <row r="1702" ht="16" customHeight="1">
      <c r="A1702" s="4">
        <v>1579</v>
      </c>
      <c r="B1702" t="s" s="2">
        <v>1739</v>
      </c>
      <c r="C1702" s="4">
        <v>9128.000029683113</v>
      </c>
      <c r="D1702" s="4">
        <v>0</v>
      </c>
      <c r="E1702" s="3">
        <f>(R1702-#REF!*(1000-T1702)/(1000-U1702))*AO1702</f>
      </c>
      <c r="F1702" s="4">
        <f>IF(AZ1702&lt;&gt;0,1/(1/AZ1702-1/N1702),0)</f>
        <v>0.02230398427670378</v>
      </c>
      <c r="G1702" s="3">
        <f>((BC1702-AP1702/2)*S1702-E1702)/(BC1702+AP1702/2)</f>
      </c>
      <c r="H1702" s="4">
        <f>AP1702*1000</f>
        <v>0.4075862504846542</v>
      </c>
      <c r="I1702" s="4">
        <f>(AU1702-BA1702)</f>
        <v>1.825392220236475</v>
      </c>
      <c r="J1702" s="4">
        <f>(P1702+AT1702*D1702)</f>
        <v>25.94147491455078</v>
      </c>
      <c r="K1702" s="4">
        <v>6</v>
      </c>
      <c r="L1702" s="4">
        <f>(K1702*AI1702+AJ1702)</f>
        <v>1.420000016689301</v>
      </c>
      <c r="M1702" s="4">
        <v>1</v>
      </c>
      <c r="N1702" s="4">
        <f>L1702*(M1702+1)*(M1702+1)/(M1702*M1702+1)</f>
        <v>2.840000033378601</v>
      </c>
      <c r="O1702" s="4">
        <v>22.84417724609375</v>
      </c>
      <c r="P1702" s="4">
        <v>25.94147491455078</v>
      </c>
      <c r="Q1702" s="4">
        <v>21.20648002624512</v>
      </c>
      <c r="R1702" s="4">
        <v>399.7139282226562</v>
      </c>
      <c r="S1702" s="4">
        <v>407.0971984863281</v>
      </c>
      <c r="T1702" s="4">
        <v>14.65345191955566</v>
      </c>
      <c r="U1702" s="4">
        <v>15.1357364654541</v>
      </c>
      <c r="V1702" s="4">
        <v>53.19112777709961</v>
      </c>
      <c r="W1702" s="4">
        <v>54.99172210693359</v>
      </c>
      <c r="X1702" s="4">
        <v>499.3945617675781</v>
      </c>
      <c r="Y1702" s="4">
        <v>2000.482910156250</v>
      </c>
      <c r="Z1702" s="4">
        <v>60.09854125976562</v>
      </c>
      <c r="AA1702" s="4">
        <v>101.5608596801758</v>
      </c>
      <c r="AB1702" s="4">
        <v>11.95715713500977</v>
      </c>
      <c r="AC1702" s="4">
        <v>0.3677950203418732</v>
      </c>
      <c r="AD1702" s="4">
        <v>0.06099309772253036</v>
      </c>
      <c r="AE1702" s="4">
        <v>0.004866491071879864</v>
      </c>
      <c r="AF1702" s="4">
        <v>0.06995739042758942</v>
      </c>
      <c r="AG1702" s="4">
        <v>0.003993657417595387</v>
      </c>
      <c r="AH1702" s="4">
        <v>0.6666666865348816</v>
      </c>
      <c r="AI1702" s="4">
        <v>-0.2195652425289154</v>
      </c>
      <c r="AJ1702" s="4">
        <v>2.737391471862793</v>
      </c>
      <c r="AK1702" s="4">
        <v>1</v>
      </c>
      <c r="AL1702" s="4">
        <v>0</v>
      </c>
      <c r="AM1702" s="4">
        <v>0.1599999964237213</v>
      </c>
      <c r="AN1702" s="4">
        <v>111115</v>
      </c>
      <c r="AO1702" s="4">
        <f>X1702*0.000001/(K1702*0.0001)</f>
        <v>0.8323242696126301</v>
      </c>
      <c r="AP1702" s="4">
        <f>(U1702-T1702)/(1000-U1702)*AO1702</f>
        <v>0.0004075862504846543</v>
      </c>
      <c r="AQ1702" s="4">
        <f>(P1702+273.15)</f>
        <v>299.0914749145508</v>
      </c>
      <c r="AR1702" s="4">
        <f>(O1702+273.15)</f>
        <v>295.9941772460937</v>
      </c>
      <c r="AS1702" s="4">
        <f>(Y1702*AK1702+Z1702*AL1702)*AM1702</f>
        <v>320.0772584707156</v>
      </c>
      <c r="AT1702" s="4">
        <f>((AS1702+0.00000010773*(AR1702^4-AQ1702^4))-AP1702*44100)/(L1702*0.92*2*29.3+0.00000043092*AQ1702^3)</f>
        <v>3.030538314696891</v>
      </c>
      <c r="AU1702" s="4">
        <f>0.61365*EXP(17.502*J1702/(240.97+J1702))</f>
        <v>3.362590627560579</v>
      </c>
      <c r="AV1702" s="4">
        <f>AU1702*1000/AA1702</f>
        <v>33.1091193807307</v>
      </c>
      <c r="AW1702" s="4">
        <f>(AV1702-U1702)</f>
        <v>17.97338291527659</v>
      </c>
      <c r="AX1702" s="4">
        <f>IF(D1702,P1702,(O1702+P1702)/2)</f>
        <v>24.39282608032227</v>
      </c>
      <c r="AY1702" s="4">
        <f>0.61365*EXP(17.502*AX1702/(240.97+AX1702))</f>
        <v>3.066380331092264</v>
      </c>
      <c r="AZ1702" s="4">
        <f>IF(AW1702&lt;&gt;0,(1000-(AV1702+U1702)/2)/AW1702*AP1702,0)</f>
        <v>0.02213018452952565</v>
      </c>
      <c r="BA1702" s="4">
        <f>U1702*AA1702/1000</f>
        <v>1.537198407324104</v>
      </c>
      <c r="BB1702" s="4">
        <f>(AY1702-BA1702)</f>
        <v>1.52918192376816</v>
      </c>
      <c r="BC1702" s="4">
        <f>1/(1.6/F1702+1.37/N1702)</f>
        <v>0.01384687585037445</v>
      </c>
      <c r="BD1702" s="3">
        <f>G1702*AA1702*0.001</f>
      </c>
      <c r="BE1702" s="3">
        <f>G1702/S1702</f>
      </c>
      <c r="BF1702" s="4">
        <f>(1-AP1702*AA1702/AU1702/F1702)*100</f>
        <v>44.80630808498709</v>
      </c>
      <c r="BG1702" s="3">
        <f>(S1702-E1702/(N1702/1.35))</f>
      </c>
      <c r="BH1702" s="3">
        <f>E1702*BF1702/100/BG1702</f>
      </c>
    </row>
    <row r="1703" ht="16" customHeight="1">
      <c r="A1703" s="4">
        <v>1580</v>
      </c>
      <c r="B1703" t="s" s="2">
        <v>1740</v>
      </c>
      <c r="C1703" s="4">
        <v>9133.000029571354</v>
      </c>
      <c r="D1703" s="4">
        <v>0</v>
      </c>
      <c r="E1703" s="3">
        <f>(R1703-#REF!*(1000-T1703)/(1000-U1703))*AO1703</f>
      </c>
      <c r="F1703" s="4">
        <f>IF(AZ1703&lt;&gt;0,1/(1/AZ1703-1/N1703),0)</f>
        <v>0.02006714095218481</v>
      </c>
      <c r="G1703" s="3">
        <f>((BC1703-AP1703/2)*S1703-E1703)/(BC1703+AP1703/2)</f>
      </c>
      <c r="H1703" s="4">
        <f>AP1703*1000</f>
        <v>0.3668144094563784</v>
      </c>
      <c r="I1703" s="4">
        <f>(AU1703-BA1703)</f>
        <v>1.824595383310809</v>
      </c>
      <c r="J1703" s="4">
        <f>(P1703+AT1703*D1703)</f>
        <v>25.91018676757812</v>
      </c>
      <c r="K1703" s="4">
        <v>6</v>
      </c>
      <c r="L1703" s="4">
        <f>(K1703*AI1703+AJ1703)</f>
        <v>1.420000016689301</v>
      </c>
      <c r="M1703" s="4">
        <v>1</v>
      </c>
      <c r="N1703" s="4">
        <f>L1703*(M1703+1)*(M1703+1)/(M1703*M1703+1)</f>
        <v>2.840000033378601</v>
      </c>
      <c r="O1703" s="4">
        <v>22.72421646118164</v>
      </c>
      <c r="P1703" s="4">
        <v>25.91018676757812</v>
      </c>
      <c r="Q1703" s="4">
        <v>21.09062576293945</v>
      </c>
      <c r="R1703" s="4">
        <v>399.777832031250</v>
      </c>
      <c r="S1703" s="4">
        <v>406.9070129394531</v>
      </c>
      <c r="T1703" s="4">
        <v>14.64823722839355</v>
      </c>
      <c r="U1703" s="4">
        <v>15.0822868347168</v>
      </c>
      <c r="V1703" s="4">
        <v>53.570800781250</v>
      </c>
      <c r="W1703" s="4">
        <v>55.19616317749023</v>
      </c>
      <c r="X1703" s="4">
        <v>499.4111328125</v>
      </c>
      <c r="Y1703" s="4">
        <v>2000.866577148438</v>
      </c>
      <c r="Z1703" s="4">
        <v>49.10079956054688</v>
      </c>
      <c r="AA1703" s="4">
        <v>101.5609893798828</v>
      </c>
      <c r="AB1703" s="4">
        <v>11.95715713500977</v>
      </c>
      <c r="AC1703" s="4">
        <v>0.3677950203418732</v>
      </c>
      <c r="AD1703" s="4">
        <v>0.06099309772253036</v>
      </c>
      <c r="AE1703" s="4">
        <v>0.004866491071879864</v>
      </c>
      <c r="AF1703" s="4">
        <v>0.06995739042758942</v>
      </c>
      <c r="AG1703" s="4">
        <v>0.003993657417595387</v>
      </c>
      <c r="AH1703" s="4">
        <v>1</v>
      </c>
      <c r="AI1703" s="4">
        <v>-0.2195652425289154</v>
      </c>
      <c r="AJ1703" s="4">
        <v>2.737391471862793</v>
      </c>
      <c r="AK1703" s="4">
        <v>1</v>
      </c>
      <c r="AL1703" s="4">
        <v>0</v>
      </c>
      <c r="AM1703" s="4">
        <v>0.1599999964237213</v>
      </c>
      <c r="AN1703" s="4">
        <v>111115</v>
      </c>
      <c r="AO1703" s="4">
        <f>X1703*0.000001/(K1703*0.0001)</f>
        <v>0.8323518880208333</v>
      </c>
      <c r="AP1703" s="4">
        <f>(U1703-T1703)/(1000-U1703)*AO1703</f>
        <v>0.0003668144094563784</v>
      </c>
      <c r="AQ1703" s="4">
        <f>(P1703+273.15)</f>
        <v>299.0601867675781</v>
      </c>
      <c r="AR1703" s="4">
        <f>(O1703+273.15)</f>
        <v>295.8742164611816</v>
      </c>
      <c r="AS1703" s="4">
        <f>(Y1703*AK1703+Z1703*AL1703)*AM1703</f>
        <v>320.1386451880935</v>
      </c>
      <c r="AT1703" s="4">
        <f>((AS1703+0.00000010773*(AR1703^4-AQ1703^4))-AP1703*44100)/(L1703*0.92*2*29.3+0.00000043092*AQ1703^3)</f>
        <v>3.040657708255257</v>
      </c>
      <c r="AU1703" s="4">
        <f>0.61365*EXP(17.502*J1703/(240.97+J1703))</f>
        <v>3.356367356355828</v>
      </c>
      <c r="AV1703" s="4">
        <f>AU1703*1000/AA1703</f>
        <v>33.04780090120565</v>
      </c>
      <c r="AW1703" s="4">
        <f>(AV1703-U1703)</f>
        <v>17.96551406648885</v>
      </c>
      <c r="AX1703" s="4">
        <f>IF(D1703,P1703,(O1703+P1703)/2)</f>
        <v>24.31720161437988</v>
      </c>
      <c r="AY1703" s="4">
        <f>0.61365*EXP(17.502*AX1703/(240.97+AX1703))</f>
        <v>3.052519183807638</v>
      </c>
      <c r="AZ1703" s="4">
        <f>IF(AW1703&lt;&gt;0,(1000-(AV1703+U1703)/2)/AW1703*AP1703,0)</f>
        <v>0.01992634350882088</v>
      </c>
      <c r="BA1703" s="4">
        <f>U1703*AA1703/1000</f>
        <v>1.531771973045019</v>
      </c>
      <c r="BB1703" s="4">
        <f>(AY1703-BA1703)</f>
        <v>1.520747210762619</v>
      </c>
      <c r="BC1703" s="4">
        <f>1/(1.6/F1703+1.37/N1703)</f>
        <v>0.01246653839028078</v>
      </c>
      <c r="BD1703" s="3">
        <f>G1703*AA1703*0.001</f>
      </c>
      <c r="BE1703" s="3">
        <f>G1703/S1703</f>
      </c>
      <c r="BF1703" s="4">
        <f>(1-AP1703*AA1703/AU1703/F1703)*100</f>
        <v>44.68813262413462</v>
      </c>
      <c r="BG1703" s="3">
        <f>(S1703-E1703/(N1703/1.35))</f>
      </c>
      <c r="BH1703" s="3">
        <f>E1703*BF1703/100/BG1703</f>
      </c>
    </row>
    <row r="1704" ht="16" customHeight="1">
      <c r="A1704" s="4">
        <v>1581</v>
      </c>
      <c r="B1704" t="s" s="2">
        <v>1741</v>
      </c>
      <c r="C1704" s="4">
        <v>9138.500029448420</v>
      </c>
      <c r="D1704" s="4">
        <v>0</v>
      </c>
      <c r="E1704" s="3">
        <f>(R1704-#REF!*(1000-T1704)/(1000-U1704))*AO1704</f>
      </c>
      <c r="F1704" s="4">
        <f>IF(AZ1704&lt;&gt;0,1/(1/AZ1704-1/N1704),0)</f>
        <v>0.01812807966832817</v>
      </c>
      <c r="G1704" s="3">
        <f>((BC1704-AP1704/2)*S1704-E1704)/(BC1704+AP1704/2)</f>
      </c>
      <c r="H1704" s="4">
        <f>AP1704*1000</f>
        <v>0.3309013448585598</v>
      </c>
      <c r="I1704" s="4">
        <f>(AU1704-BA1704)</f>
        <v>1.820908739784098</v>
      </c>
      <c r="J1704" s="4">
        <f>(P1704+AT1704*D1704)</f>
        <v>25.866943359375</v>
      </c>
      <c r="K1704" s="4">
        <v>6</v>
      </c>
      <c r="L1704" s="4">
        <f>(K1704*AI1704+AJ1704)</f>
        <v>1.420000016689301</v>
      </c>
      <c r="M1704" s="4">
        <v>1</v>
      </c>
      <c r="N1704" s="4">
        <f>L1704*(M1704+1)*(M1704+1)/(M1704*M1704+1)</f>
        <v>2.840000033378601</v>
      </c>
      <c r="O1704" s="4">
        <v>22.60712051391602</v>
      </c>
      <c r="P1704" s="4">
        <v>25.866943359375</v>
      </c>
      <c r="Q1704" s="4">
        <v>20.9770679473877</v>
      </c>
      <c r="R1704" s="4">
        <v>399.8432006835938</v>
      </c>
      <c r="S1704" s="4">
        <v>406.834472656250</v>
      </c>
      <c r="T1704" s="4">
        <v>14.6424732208252</v>
      </c>
      <c r="U1704" s="4">
        <v>15.03403377532959</v>
      </c>
      <c r="V1704" s="4">
        <v>53.94056701660156</v>
      </c>
      <c r="W1704" s="4">
        <v>55.41311264038086</v>
      </c>
      <c r="X1704" s="4">
        <v>499.4270629882812</v>
      </c>
      <c r="Y1704" s="4">
        <v>2001.130981445312</v>
      </c>
      <c r="Z1704" s="4">
        <v>40.64094543457031</v>
      </c>
      <c r="AA1704" s="4">
        <v>101.561164855957</v>
      </c>
      <c r="AB1704" s="4">
        <v>11.95715713500977</v>
      </c>
      <c r="AC1704" s="4">
        <v>0.3677950203418732</v>
      </c>
      <c r="AD1704" s="4">
        <v>0.06099309772253036</v>
      </c>
      <c r="AE1704" s="4">
        <v>0.004866491071879864</v>
      </c>
      <c r="AF1704" s="4">
        <v>0.06995739042758942</v>
      </c>
      <c r="AG1704" s="4">
        <v>0.003993657417595387</v>
      </c>
      <c r="AH1704" s="4">
        <v>1</v>
      </c>
      <c r="AI1704" s="4">
        <v>-0.2195652425289154</v>
      </c>
      <c r="AJ1704" s="4">
        <v>2.737391471862793</v>
      </c>
      <c r="AK1704" s="4">
        <v>1</v>
      </c>
      <c r="AL1704" s="4">
        <v>0</v>
      </c>
      <c r="AM1704" s="4">
        <v>0.1599999964237213</v>
      </c>
      <c r="AN1704" s="4">
        <v>111115</v>
      </c>
      <c r="AO1704" s="4">
        <f>X1704*0.000001/(K1704*0.0001)</f>
        <v>0.832378438313802</v>
      </c>
      <c r="AP1704" s="4">
        <f>(U1704-T1704)/(1000-U1704)*AO1704</f>
        <v>0.0003309013448585598</v>
      </c>
      <c r="AQ1704" s="4">
        <f>(P1704+273.15)</f>
        <v>299.016943359375</v>
      </c>
      <c r="AR1704" s="4">
        <f>(O1704+273.15)</f>
        <v>295.757120513916</v>
      </c>
      <c r="AS1704" s="4">
        <f>(Y1704*AK1704+Z1704*AL1704)*AM1704</f>
        <v>320.1809498746479</v>
      </c>
      <c r="AT1704" s="4">
        <f>((AS1704+0.00000010773*(AR1704^4-AQ1704^4))-AP1704*44100)/(L1704*0.92*2*29.3+0.00000043092*AQ1704^3)</f>
        <v>3.050120034489703</v>
      </c>
      <c r="AU1704" s="4">
        <f>0.61365*EXP(17.502*J1704/(240.97+J1704))</f>
        <v>3.347782722490373</v>
      </c>
      <c r="AV1704" s="4">
        <f>AU1704*1000/AA1704</f>
        <v>32.96321706469686</v>
      </c>
      <c r="AW1704" s="4">
        <f>(AV1704-U1704)</f>
        <v>17.92918328936727</v>
      </c>
      <c r="AX1704" s="4">
        <f>IF(D1704,P1704,(O1704+P1704)/2)</f>
        <v>24.23703193664551</v>
      </c>
      <c r="AY1704" s="4">
        <f>0.61365*EXP(17.502*AX1704/(240.97+AX1704))</f>
        <v>3.037884790259601</v>
      </c>
      <c r="AZ1704" s="4">
        <f>IF(AW1704&lt;&gt;0,(1000-(AV1704+U1704)/2)/AW1704*AP1704,0)</f>
        <v>0.01801309977258413</v>
      </c>
      <c r="BA1704" s="4">
        <f>U1704*AA1704/1000</f>
        <v>1.526873982706275</v>
      </c>
      <c r="BB1704" s="4">
        <f>(AY1704-BA1704)</f>
        <v>1.511010807553326</v>
      </c>
      <c r="BC1704" s="4">
        <f>1/(1.6/F1704+1.37/N1704)</f>
        <v>0.01126846142939983</v>
      </c>
      <c r="BD1704" s="3">
        <f>G1704*AA1704*0.001</f>
      </c>
      <c r="BE1704" s="3">
        <f>G1704/S1704</f>
      </c>
      <c r="BF1704" s="4">
        <f>(1-AP1704*AA1704/AU1704/F1704)*100</f>
        <v>44.62456628204306</v>
      </c>
      <c r="BG1704" s="3">
        <f>(S1704-E1704/(N1704/1.35))</f>
      </c>
      <c r="BH1704" s="3">
        <f>E1704*BF1704/100/BG1704</f>
      </c>
    </row>
    <row r="1705" ht="16" customHeight="1">
      <c r="A1705" s="4">
        <v>1582</v>
      </c>
      <c r="B1705" t="s" s="2">
        <v>1742</v>
      </c>
      <c r="C1705" s="4">
        <v>9143.500029336661</v>
      </c>
      <c r="D1705" s="4">
        <v>0</v>
      </c>
      <c r="E1705" s="3">
        <f>(R1705-#REF!*(1000-T1705)/(1000-U1705))*AO1705</f>
      </c>
      <c r="F1705" s="4">
        <f>IF(AZ1705&lt;&gt;0,1/(1/AZ1705-1/N1705),0)</f>
        <v>0.01671871155080945</v>
      </c>
      <c r="G1705" s="3">
        <f>((BC1705-AP1705/2)*S1705-E1705)/(BC1705+AP1705/2)</f>
      </c>
      <c r="H1705" s="4">
        <f>AP1705*1000</f>
        <v>0.3045176244169006</v>
      </c>
      <c r="I1705" s="4">
        <f>(AU1705-BA1705)</f>
        <v>1.816199124895278</v>
      </c>
      <c r="J1705" s="4">
        <f>(P1705+AT1705*D1705)</f>
        <v>25.82460594177246</v>
      </c>
      <c r="K1705" s="4">
        <v>6</v>
      </c>
      <c r="L1705" s="4">
        <f>(K1705*AI1705+AJ1705)</f>
        <v>1.420000016689301</v>
      </c>
      <c r="M1705" s="4">
        <v>1</v>
      </c>
      <c r="N1705" s="4">
        <f>L1705*(M1705+1)*(M1705+1)/(M1705*M1705+1)</f>
        <v>2.840000033378601</v>
      </c>
      <c r="O1705" s="4">
        <v>22.5108642578125</v>
      </c>
      <c r="P1705" s="4">
        <v>25.82460594177246</v>
      </c>
      <c r="Q1705" s="4">
        <v>20.88213729858398</v>
      </c>
      <c r="R1705" s="4">
        <v>399.8290405273438</v>
      </c>
      <c r="S1705" s="4">
        <v>406.8185119628906</v>
      </c>
      <c r="T1705" s="4">
        <v>14.63747882843018</v>
      </c>
      <c r="U1705" s="4">
        <v>14.99782752990723</v>
      </c>
      <c r="V1705" s="4">
        <v>54.24520874023438</v>
      </c>
      <c r="W1705" s="4">
        <v>55.60541534423828</v>
      </c>
      <c r="X1705" s="4">
        <v>499.4337768554688</v>
      </c>
      <c r="Y1705" s="4">
        <v>2001.159423828125</v>
      </c>
      <c r="Z1705" s="4">
        <v>37.36924743652344</v>
      </c>
      <c r="AA1705" s="4">
        <v>101.5612030029297</v>
      </c>
      <c r="AB1705" s="4">
        <v>11.95715713500977</v>
      </c>
      <c r="AC1705" s="4">
        <v>0.3677950203418732</v>
      </c>
      <c r="AD1705" s="4">
        <v>0.06099309772253036</v>
      </c>
      <c r="AE1705" s="4">
        <v>0.004866491071879864</v>
      </c>
      <c r="AF1705" s="4">
        <v>0.06995739042758942</v>
      </c>
      <c r="AG1705" s="4">
        <v>0.003993657417595387</v>
      </c>
      <c r="AH1705" s="4">
        <v>1</v>
      </c>
      <c r="AI1705" s="4">
        <v>-0.2195652425289154</v>
      </c>
      <c r="AJ1705" s="4">
        <v>2.737391471862793</v>
      </c>
      <c r="AK1705" s="4">
        <v>1</v>
      </c>
      <c r="AL1705" s="4">
        <v>0</v>
      </c>
      <c r="AM1705" s="4">
        <v>0.1599999964237213</v>
      </c>
      <c r="AN1705" s="4">
        <v>111115</v>
      </c>
      <c r="AO1705" s="4">
        <f>X1705*0.000001/(K1705*0.0001)</f>
        <v>0.8323896280924478</v>
      </c>
      <c r="AP1705" s="4">
        <f>(U1705-T1705)/(1000-U1705)*AO1705</f>
        <v>0.0003045176244169005</v>
      </c>
      <c r="AQ1705" s="4">
        <f>(P1705+273.15)</f>
        <v>298.9746059417724</v>
      </c>
      <c r="AR1705" s="4">
        <f>(O1705+273.15)</f>
        <v>295.6608642578125</v>
      </c>
      <c r="AS1705" s="4">
        <f>(Y1705*AK1705+Z1705*AL1705)*AM1705</f>
        <v>320.1855006557962</v>
      </c>
      <c r="AT1705" s="4">
        <f>((AS1705+0.00000010773*(AR1705^4-AQ1705^4))-AP1705*44100)/(L1705*0.92*2*29.3+0.00000043092*AQ1705^3)</f>
        <v>3.056911167468079</v>
      </c>
      <c r="AU1705" s="4">
        <f>0.61365*EXP(17.502*J1705/(240.97+J1705))</f>
        <v>3.339396531263114</v>
      </c>
      <c r="AV1705" s="4">
        <f>AU1705*1000/AA1705</f>
        <v>32.88063190002568</v>
      </c>
      <c r="AW1705" s="4">
        <f>(AV1705-U1705)</f>
        <v>17.88280437011846</v>
      </c>
      <c r="AX1705" s="4">
        <f>IF(D1705,P1705,(O1705+P1705)/2)</f>
        <v>24.16773509979248</v>
      </c>
      <c r="AY1705" s="4">
        <f>0.61365*EXP(17.502*AX1705/(240.97+AX1705))</f>
        <v>3.025284615378989</v>
      </c>
      <c r="AZ1705" s="4">
        <f>IF(AW1705&lt;&gt;0,(1000-(AV1705+U1705)/2)/AW1705*AP1705,0)</f>
        <v>0.01662086666621403</v>
      </c>
      <c r="BA1705" s="4">
        <f>U1705*AA1705/1000</f>
        <v>1.523197406367835</v>
      </c>
      <c r="BB1705" s="4">
        <f>(AY1705-BA1705)</f>
        <v>1.502087209011154</v>
      </c>
      <c r="BC1705" s="4">
        <f>1/(1.6/F1705+1.37/N1705)</f>
        <v>0.01039678832902127</v>
      </c>
      <c r="BD1705" s="3">
        <f>G1705*AA1705*0.001</f>
      </c>
      <c r="BE1705" s="3">
        <f>G1705/S1705</f>
      </c>
      <c r="BF1705" s="4">
        <f>(1-AP1705*AA1705/AU1705/F1705)*100</f>
        <v>44.60513950404392</v>
      </c>
      <c r="BG1705" s="3">
        <f>(S1705-E1705/(N1705/1.35))</f>
      </c>
      <c r="BH1705" s="3">
        <f>E1705*BF1705/100/BG1705</f>
      </c>
    </row>
    <row r="1706" ht="16" customHeight="1">
      <c r="A1706" s="4">
        <v>1583</v>
      </c>
      <c r="B1706" t="s" s="2">
        <v>1743</v>
      </c>
      <c r="C1706" s="4">
        <v>9148.500029224902</v>
      </c>
      <c r="D1706" s="4">
        <v>0</v>
      </c>
      <c r="E1706" s="3">
        <f>(R1706-#REF!*(1000-T1706)/(1000-U1706))*AO1706</f>
      </c>
      <c r="F1706" s="4">
        <f>IF(AZ1706&lt;&gt;0,1/(1/AZ1706-1/N1706),0)</f>
        <v>0.01556391198169597</v>
      </c>
      <c r="G1706" s="3">
        <f>((BC1706-AP1706/2)*S1706-E1706)/(BC1706+AP1706/2)</f>
      </c>
      <c r="H1706" s="4">
        <f>AP1706*1000</f>
        <v>0.2822473701779304</v>
      </c>
      <c r="I1706" s="4">
        <f>(AU1706-BA1706)</f>
        <v>1.80768153975877</v>
      </c>
      <c r="J1706" s="4">
        <f>(P1706+AT1706*D1706)</f>
        <v>25.76505851745605</v>
      </c>
      <c r="K1706" s="4">
        <v>6</v>
      </c>
      <c r="L1706" s="4">
        <f>(K1706*AI1706+AJ1706)</f>
        <v>1.420000016689301</v>
      </c>
      <c r="M1706" s="4">
        <v>1</v>
      </c>
      <c r="N1706" s="4">
        <f>L1706*(M1706+1)*(M1706+1)/(M1706*M1706+1)</f>
        <v>2.840000033378601</v>
      </c>
      <c r="O1706" s="4">
        <v>22.42049407958984</v>
      </c>
      <c r="P1706" s="4">
        <v>25.76505851745605</v>
      </c>
      <c r="Q1706" s="4">
        <v>20.79221343994141</v>
      </c>
      <c r="R1706" s="4">
        <v>399.8374328613281</v>
      </c>
      <c r="S1706" s="4">
        <v>406.7903747558594</v>
      </c>
      <c r="T1706" s="4">
        <v>14.63186073303223</v>
      </c>
      <c r="U1706" s="4">
        <v>14.9658727645874</v>
      </c>
      <c r="V1706" s="4">
        <v>54.52790832519531</v>
      </c>
      <c r="W1706" s="4">
        <v>55.79367065429688</v>
      </c>
      <c r="X1706" s="4">
        <v>499.425048828125</v>
      </c>
      <c r="Y1706" s="4">
        <v>2001.156494140625</v>
      </c>
      <c r="Z1706" s="4">
        <v>40.18218612670898</v>
      </c>
      <c r="AA1706" s="4">
        <v>101.5611267089844</v>
      </c>
      <c r="AB1706" s="4">
        <v>11.95715713500977</v>
      </c>
      <c r="AC1706" s="4">
        <v>0.3677950203418732</v>
      </c>
      <c r="AD1706" s="4">
        <v>0.06099309772253036</v>
      </c>
      <c r="AE1706" s="4">
        <v>0.004866491071879864</v>
      </c>
      <c r="AF1706" s="4">
        <v>0.06995739042758942</v>
      </c>
      <c r="AG1706" s="4">
        <v>0.003993657417595387</v>
      </c>
      <c r="AH1706" s="4">
        <v>1</v>
      </c>
      <c r="AI1706" s="4">
        <v>-0.2195652425289154</v>
      </c>
      <c r="AJ1706" s="4">
        <v>2.737391471862793</v>
      </c>
      <c r="AK1706" s="4">
        <v>1</v>
      </c>
      <c r="AL1706" s="4">
        <v>0</v>
      </c>
      <c r="AM1706" s="4">
        <v>0.1599999964237213</v>
      </c>
      <c r="AN1706" s="4">
        <v>111115</v>
      </c>
      <c r="AO1706" s="4">
        <f>X1706*0.000001/(K1706*0.0001)</f>
        <v>0.8323750813802082</v>
      </c>
      <c r="AP1706" s="4">
        <f>(U1706-T1706)/(1000-U1706)*AO1706</f>
        <v>0.0002822473701779304</v>
      </c>
      <c r="AQ1706" s="4">
        <f>(P1706+273.15)</f>
        <v>298.915058517456</v>
      </c>
      <c r="AR1706" s="4">
        <f>(O1706+273.15)</f>
        <v>295.5704940795898</v>
      </c>
      <c r="AS1706" s="4">
        <f>(Y1706*AK1706+Z1706*AL1706)*AM1706</f>
        <v>320.1850319058067</v>
      </c>
      <c r="AT1706" s="4">
        <f>((AS1706+0.00000010773*(AR1706^4-AQ1706^4))-AP1706*44100)/(L1706*0.92*2*29.3+0.00000043092*AQ1706^3)</f>
        <v>3.064657857893397</v>
      </c>
      <c r="AU1706" s="4">
        <f>0.61365*EXP(17.502*J1706/(240.97+J1706))</f>
        <v>3.327632439913569</v>
      </c>
      <c r="AV1706" s="4">
        <f>AU1706*1000/AA1706</f>
        <v>32.76482398081941</v>
      </c>
      <c r="AW1706" s="4">
        <f>(AV1706-U1706)</f>
        <v>17.79895121623201</v>
      </c>
      <c r="AX1706" s="4">
        <f>IF(D1706,P1706,(O1706+P1706)/2)</f>
        <v>24.09277629852295</v>
      </c>
      <c r="AY1706" s="4">
        <f>0.61365*EXP(17.502*AX1706/(240.97+AX1706))</f>
        <v>3.011706396454803</v>
      </c>
      <c r="AZ1706" s="4">
        <f>IF(AW1706&lt;&gt;0,(1000-(AV1706+U1706)/2)/AW1706*AP1706,0)</f>
        <v>0.01547908272876765</v>
      </c>
      <c r="BA1706" s="4">
        <f>U1706*AA1706/1000</f>
        <v>1.5199509001548</v>
      </c>
      <c r="BB1706" s="4">
        <f>(AY1706-BA1706)</f>
        <v>1.491755496300003</v>
      </c>
      <c r="BC1706" s="4">
        <f>1/(1.6/F1706+1.37/N1706)</f>
        <v>0.009682012487658185</v>
      </c>
      <c r="BD1706" s="3">
        <f>G1706*AA1706*0.001</f>
      </c>
      <c r="BE1706" s="3">
        <f>G1706/S1706</f>
      </c>
      <c r="BF1706" s="4">
        <f>(1-AP1706*AA1706/AU1706/F1706)*100</f>
        <v>44.65182583870144</v>
      </c>
      <c r="BG1706" s="3">
        <f>(S1706-E1706/(N1706/1.35))</f>
      </c>
      <c r="BH1706" s="3">
        <f>E1706*BF1706/100/BG1706</f>
      </c>
    </row>
    <row r="1707" ht="16" customHeight="1">
      <c r="A1707" s="4">
        <v>1584</v>
      </c>
      <c r="B1707" t="s" s="2">
        <v>1744</v>
      </c>
      <c r="C1707" s="4">
        <v>9154.000029101968</v>
      </c>
      <c r="D1707" s="4">
        <v>0</v>
      </c>
      <c r="E1707" s="3">
        <f>(R1707-#REF!*(1000-T1707)/(1000-U1707))*AO1707</f>
      </c>
      <c r="F1707" s="4">
        <f>IF(AZ1707&lt;&gt;0,1/(1/AZ1707-1/N1707),0)</f>
        <v>0.01452904459539711</v>
      </c>
      <c r="G1707" s="3">
        <f>((BC1707-AP1707/2)*S1707-E1707)/(BC1707+AP1707/2)</f>
      </c>
      <c r="H1707" s="4">
        <f>AP1707*1000</f>
        <v>0.2624857266719713</v>
      </c>
      <c r="I1707" s="4">
        <f>(AU1707-BA1707)</f>
        <v>1.800329316978668</v>
      </c>
      <c r="J1707" s="4">
        <f>(P1707+AT1707*D1707)</f>
        <v>25.71222877502441</v>
      </c>
      <c r="K1707" s="4">
        <v>6</v>
      </c>
      <c r="L1707" s="4">
        <f>(K1707*AI1707+AJ1707)</f>
        <v>1.420000016689301</v>
      </c>
      <c r="M1707" s="4">
        <v>1</v>
      </c>
      <c r="N1707" s="4">
        <f>L1707*(M1707+1)*(M1707+1)/(M1707*M1707+1)</f>
        <v>2.840000033378601</v>
      </c>
      <c r="O1707" s="4">
        <v>22.32705307006836</v>
      </c>
      <c r="P1707" s="4">
        <v>25.71222877502441</v>
      </c>
      <c r="Q1707" s="4">
        <v>20.69811630249023</v>
      </c>
      <c r="R1707" s="4">
        <v>399.8893432617188</v>
      </c>
      <c r="S1707" s="4">
        <v>406.8118286132812</v>
      </c>
      <c r="T1707" s="4">
        <v>14.62514495849609</v>
      </c>
      <c r="U1707" s="4">
        <v>14.93578243255615</v>
      </c>
      <c r="V1707" s="4">
        <v>54.81801986694336</v>
      </c>
      <c r="W1707" s="4">
        <v>55.99911117553711</v>
      </c>
      <c r="X1707" s="4">
        <v>499.4219665527344</v>
      </c>
      <c r="Y1707" s="4">
        <v>2001.334716796875</v>
      </c>
      <c r="Z1707" s="4">
        <v>43.05403900146484</v>
      </c>
      <c r="AA1707" s="4">
        <v>101.5612335205078</v>
      </c>
      <c r="AB1707" s="4">
        <v>11.95715713500977</v>
      </c>
      <c r="AC1707" s="4">
        <v>0.3677950203418732</v>
      </c>
      <c r="AD1707" s="4">
        <v>0.06099309772253036</v>
      </c>
      <c r="AE1707" s="4">
        <v>0.004866491071879864</v>
      </c>
      <c r="AF1707" s="4">
        <v>0.06995739042758942</v>
      </c>
      <c r="AG1707" s="4">
        <v>0.003993657417595387</v>
      </c>
      <c r="AH1707" s="4">
        <v>1</v>
      </c>
      <c r="AI1707" s="4">
        <v>-0.2195652425289154</v>
      </c>
      <c r="AJ1707" s="4">
        <v>2.737391471862793</v>
      </c>
      <c r="AK1707" s="4">
        <v>1</v>
      </c>
      <c r="AL1707" s="4">
        <v>0</v>
      </c>
      <c r="AM1707" s="4">
        <v>0.1599999964237213</v>
      </c>
      <c r="AN1707" s="4">
        <v>111115</v>
      </c>
      <c r="AO1707" s="4">
        <f>X1707*0.000001/(K1707*0.0001)</f>
        <v>0.8323699442545571</v>
      </c>
      <c r="AP1707" s="4">
        <f>(U1707-T1707)/(1000-U1707)*AO1707</f>
        <v>0.0002624857266719714</v>
      </c>
      <c r="AQ1707" s="4">
        <f>(P1707+273.15)</f>
        <v>298.8622287750244</v>
      </c>
      <c r="AR1707" s="4">
        <f>(O1707+273.15)</f>
        <v>295.4770530700683</v>
      </c>
      <c r="AS1707" s="4">
        <f>(Y1707*AK1707+Z1707*AL1707)*AM1707</f>
        <v>320.2135475301693</v>
      </c>
      <c r="AT1707" s="4">
        <f>((AS1707+0.00000010773*(AR1707^4-AQ1707^4))-AP1707*44100)/(L1707*0.92*2*29.3+0.00000043092*AQ1707^3)</f>
        <v>3.070192079082093</v>
      </c>
      <c r="AU1707" s="4">
        <f>0.61365*EXP(17.502*J1707/(240.97+J1707))</f>
        <v>3.317225804423001</v>
      </c>
      <c r="AV1707" s="4">
        <f>AU1707*1000/AA1707</f>
        <v>32.66232291037671</v>
      </c>
      <c r="AW1707" s="4">
        <f>(AV1707-U1707)</f>
        <v>17.72654047782056</v>
      </c>
      <c r="AX1707" s="4">
        <f>IF(D1707,P1707,(O1707+P1707)/2)</f>
        <v>24.01964092254639</v>
      </c>
      <c r="AY1707" s="4">
        <f>0.61365*EXP(17.502*AX1707/(240.97+AX1707))</f>
        <v>2.998509861218711</v>
      </c>
      <c r="AZ1707" s="4">
        <f>IF(AW1707&lt;&gt;0,(1000-(AV1707+U1707)/2)/AW1707*AP1707,0)</f>
        <v>0.01445509434613048</v>
      </c>
      <c r="BA1707" s="4">
        <f>U1707*AA1707/1000</f>
        <v>1.516896487444334</v>
      </c>
      <c r="BB1707" s="4">
        <f>(AY1707-BA1707)</f>
        <v>1.481613373774378</v>
      </c>
      <c r="BC1707" s="4">
        <f>1/(1.6/F1707+1.37/N1707)</f>
        <v>0.00904104895736369</v>
      </c>
      <c r="BD1707" s="3">
        <f>G1707*AA1707*0.001</f>
      </c>
      <c r="BE1707" s="3">
        <f>G1707/S1707</f>
      </c>
      <c r="BF1707" s="4">
        <f>(1-AP1707*AA1707/AU1707/F1707)*100</f>
        <v>44.68771911060748</v>
      </c>
      <c r="BG1707" s="3">
        <f>(S1707-E1707/(N1707/1.35))</f>
      </c>
      <c r="BH1707" s="3">
        <f>E1707*BF1707/100/BG1707</f>
      </c>
    </row>
    <row r="1708" ht="16" customHeight="1">
      <c r="A1708" s="4">
        <v>1585</v>
      </c>
      <c r="B1708" t="s" s="2">
        <v>1745</v>
      </c>
      <c r="C1708" s="4">
        <v>9159.000028990209</v>
      </c>
      <c r="D1708" s="4">
        <v>0</v>
      </c>
      <c r="E1708" s="3">
        <f>(R1708-#REF!*(1000-T1708)/(1000-U1708))*AO1708</f>
      </c>
      <c r="F1708" s="4">
        <f>IF(AZ1708&lt;&gt;0,1/(1/AZ1708-1/N1708),0)</f>
        <v>0.01370479265730382</v>
      </c>
      <c r="G1708" s="3">
        <f>((BC1708-AP1708/2)*S1708-E1708)/(BC1708+AP1708/2)</f>
      </c>
      <c r="H1708" s="4">
        <f>AP1708*1000</f>
        <v>0.2467065854564406</v>
      </c>
      <c r="I1708" s="4">
        <f>(AU1708-BA1708)</f>
        <v>1.793469772552584</v>
      </c>
      <c r="J1708" s="4">
        <f>(P1708+AT1708*D1708)</f>
        <v>25.66477012634277</v>
      </c>
      <c r="K1708" s="4">
        <v>6</v>
      </c>
      <c r="L1708" s="4">
        <f>(K1708*AI1708+AJ1708)</f>
        <v>1.420000016689301</v>
      </c>
      <c r="M1708" s="4">
        <v>1</v>
      </c>
      <c r="N1708" s="4">
        <f>L1708*(M1708+1)*(M1708+1)/(M1708*M1708+1)</f>
        <v>2.840000033378601</v>
      </c>
      <c r="O1708" s="4">
        <v>22.24722480773926</v>
      </c>
      <c r="P1708" s="4">
        <v>25.66477012634277</v>
      </c>
      <c r="Q1708" s="4">
        <v>20.61653900146484</v>
      </c>
      <c r="R1708" s="4">
        <v>399.9403991699219</v>
      </c>
      <c r="S1708" s="4">
        <v>406.8372192382812</v>
      </c>
      <c r="T1708" s="4">
        <v>14.61948299407959</v>
      </c>
      <c r="U1708" s="4">
        <v>14.91144371032715</v>
      </c>
      <c r="V1708" s="4">
        <v>55.066650390625</v>
      </c>
      <c r="W1708" s="4">
        <v>56.18135070800781</v>
      </c>
      <c r="X1708" s="4">
        <v>499.439453125</v>
      </c>
      <c r="Y1708" s="4">
        <v>2001.269287109375</v>
      </c>
      <c r="Z1708" s="4">
        <v>45.42355346679688</v>
      </c>
      <c r="AA1708" s="4">
        <v>101.5617065429688</v>
      </c>
      <c r="AB1708" s="4">
        <v>11.95715713500977</v>
      </c>
      <c r="AC1708" s="4">
        <v>0.3677950203418732</v>
      </c>
      <c r="AD1708" s="4">
        <v>0.06099309772253036</v>
      </c>
      <c r="AE1708" s="4">
        <v>0.004866491071879864</v>
      </c>
      <c r="AF1708" s="4">
        <v>0.06995739042758942</v>
      </c>
      <c r="AG1708" s="4">
        <v>0.003993657417595387</v>
      </c>
      <c r="AH1708" s="4">
        <v>1</v>
      </c>
      <c r="AI1708" s="4">
        <v>-0.2195652425289154</v>
      </c>
      <c r="AJ1708" s="4">
        <v>2.737391471862793</v>
      </c>
      <c r="AK1708" s="4">
        <v>1</v>
      </c>
      <c r="AL1708" s="4">
        <v>0</v>
      </c>
      <c r="AM1708" s="4">
        <v>0.1599999964237213</v>
      </c>
      <c r="AN1708" s="4">
        <v>111115</v>
      </c>
      <c r="AO1708" s="4">
        <f>X1708*0.000001/(K1708*0.0001)</f>
        <v>0.8323990885416664</v>
      </c>
      <c r="AP1708" s="4">
        <f>(U1708-T1708)/(1000-U1708)*AO1708</f>
        <v>0.0002467065854564406</v>
      </c>
      <c r="AQ1708" s="4">
        <f>(P1708+273.15)</f>
        <v>298.8147701263428</v>
      </c>
      <c r="AR1708" s="4">
        <f>(O1708+273.15)</f>
        <v>295.3972248077392</v>
      </c>
      <c r="AS1708" s="4">
        <f>(Y1708*AK1708+Z1708*AL1708)*AM1708</f>
        <v>320.2030787804033</v>
      </c>
      <c r="AT1708" s="4">
        <f>((AS1708+0.00000010773*(AR1708^4-AQ1708^4))-AP1708*44100)/(L1708*0.92*2*29.3+0.00000043092*AQ1708^3)</f>
        <v>3.074291305263189</v>
      </c>
      <c r="AU1708" s="4">
        <f>0.61365*EXP(17.502*J1708/(240.97+J1708))</f>
        <v>3.307901442792827</v>
      </c>
      <c r="AV1708" s="4">
        <f>AU1708*1000/AA1708</f>
        <v>32.57036096959752</v>
      </c>
      <c r="AW1708" s="4">
        <f>(AV1708-U1708)</f>
        <v>17.65891725927037</v>
      </c>
      <c r="AX1708" s="4">
        <f>IF(D1708,P1708,(O1708+P1708)/2)</f>
        <v>23.95599746704102</v>
      </c>
      <c r="AY1708" s="4">
        <f>0.61365*EXP(17.502*AX1708/(240.97+AX1708))</f>
        <v>2.987067215894245</v>
      </c>
      <c r="AZ1708" s="4">
        <f>IF(AW1708&lt;&gt;0,(1000-(AV1708+U1708)/2)/AW1708*AP1708,0)</f>
        <v>0.01363897598976831</v>
      </c>
      <c r="BA1708" s="4">
        <f>U1708*AA1708/1000</f>
        <v>1.514431670240243</v>
      </c>
      <c r="BB1708" s="4">
        <f>(AY1708-BA1708)</f>
        <v>1.472635545654002</v>
      </c>
      <c r="BC1708" s="4">
        <f>1/(1.6/F1708+1.37/N1708)</f>
        <v>0.008530248877275746</v>
      </c>
      <c r="BD1708" s="3">
        <f>G1708*AA1708*0.001</f>
      </c>
      <c r="BE1708" s="3">
        <f>G1708/S1708</f>
      </c>
      <c r="BF1708" s="4">
        <f>(1-AP1708*AA1708/AU1708/F1708)*100</f>
        <v>44.7304789268561</v>
      </c>
      <c r="BG1708" s="3">
        <f>(S1708-E1708/(N1708/1.35))</f>
      </c>
      <c r="BH1708" s="3">
        <f>E1708*BF1708/100/BG1708</f>
      </c>
    </row>
    <row r="1709" ht="16" customHeight="1">
      <c r="A1709" s="4">
        <v>1586</v>
      </c>
      <c r="B1709" t="s" s="2">
        <v>1746</v>
      </c>
      <c r="C1709" s="4">
        <v>9164.000028878450</v>
      </c>
      <c r="D1709" s="4">
        <v>0</v>
      </c>
      <c r="E1709" s="3">
        <f>(R1709-#REF!*(1000-T1709)/(1000-U1709))*AO1709</f>
      </c>
      <c r="F1709" s="4">
        <f>IF(AZ1709&lt;&gt;0,1/(1/AZ1709-1/N1709),0)</f>
        <v>0.01307226154231791</v>
      </c>
      <c r="G1709" s="3">
        <f>((BC1709-AP1709/2)*S1709-E1709)/(BC1709+AP1709/2)</f>
      </c>
      <c r="H1709" s="4">
        <f>AP1709*1000</f>
        <v>0.2345679098450378</v>
      </c>
      <c r="I1709" s="4">
        <f>(AU1709-BA1709)</f>
        <v>1.787432924804613</v>
      </c>
      <c r="J1709" s="4">
        <f>(P1709+AT1709*D1709)</f>
        <v>25.62437057495117</v>
      </c>
      <c r="K1709" s="4">
        <v>6</v>
      </c>
      <c r="L1709" s="4">
        <f>(K1709*AI1709+AJ1709)</f>
        <v>1.420000016689301</v>
      </c>
      <c r="M1709" s="4">
        <v>1</v>
      </c>
      <c r="N1709" s="4">
        <f>L1709*(M1709+1)*(M1709+1)/(M1709*M1709+1)</f>
        <v>2.840000033378601</v>
      </c>
      <c r="O1709" s="4">
        <v>22.17205047607422</v>
      </c>
      <c r="P1709" s="4">
        <v>25.62437057495117</v>
      </c>
      <c r="Q1709" s="4">
        <v>20.53870964050293</v>
      </c>
      <c r="R1709" s="4">
        <v>400.0492858886719</v>
      </c>
      <c r="S1709" s="4">
        <v>406.8713989257812</v>
      </c>
      <c r="T1709" s="4">
        <v>14.61528301239014</v>
      </c>
      <c r="U1709" s="4">
        <v>14.89287757873535</v>
      </c>
      <c r="V1709" s="4">
        <v>55.30620574951172</v>
      </c>
      <c r="W1709" s="4">
        <v>56.36874008178711</v>
      </c>
      <c r="X1709" s="4">
        <v>499.4503784179688</v>
      </c>
      <c r="Y1709" s="4">
        <v>2001.280883789062</v>
      </c>
      <c r="Z1709" s="4">
        <v>44.54425430297852</v>
      </c>
      <c r="AA1709" s="4">
        <v>101.5619125366211</v>
      </c>
      <c r="AB1709" s="4">
        <v>11.95715713500977</v>
      </c>
      <c r="AC1709" s="4">
        <v>0.3677950203418732</v>
      </c>
      <c r="AD1709" s="4">
        <v>0.06099309772253036</v>
      </c>
      <c r="AE1709" s="4">
        <v>0.004866491071879864</v>
      </c>
      <c r="AF1709" s="4">
        <v>0.06995739042758942</v>
      </c>
      <c r="AG1709" s="4">
        <v>0.003993657417595387</v>
      </c>
      <c r="AH1709" s="4">
        <v>1</v>
      </c>
      <c r="AI1709" s="4">
        <v>-0.2195652425289154</v>
      </c>
      <c r="AJ1709" s="4">
        <v>2.737391471862793</v>
      </c>
      <c r="AK1709" s="4">
        <v>1</v>
      </c>
      <c r="AL1709" s="4">
        <v>0</v>
      </c>
      <c r="AM1709" s="4">
        <v>0.1599999964237213</v>
      </c>
      <c r="AN1709" s="4">
        <v>111115</v>
      </c>
      <c r="AO1709" s="4">
        <f>X1709*0.000001/(K1709*0.0001)</f>
        <v>0.8324172973632812</v>
      </c>
      <c r="AP1709" s="4">
        <f>(U1709-T1709)/(1000-U1709)*AO1709</f>
        <v>0.0002345679098450377</v>
      </c>
      <c r="AQ1709" s="4">
        <f>(P1709+273.15)</f>
        <v>298.7743705749511</v>
      </c>
      <c r="AR1709" s="4">
        <f>(O1709+273.15)</f>
        <v>295.3220504760742</v>
      </c>
      <c r="AS1709" s="4">
        <f>(Y1709*AK1709+Z1709*AL1709)*AM1709</f>
        <v>320.2049342491118</v>
      </c>
      <c r="AT1709" s="4">
        <f>((AS1709+0.00000010773*(AR1709^4-AQ1709^4))-AP1709*44100)/(L1709*0.92*2*29.3+0.00000043092*AQ1709^3)</f>
        <v>3.076349564274033</v>
      </c>
      <c r="AU1709" s="4">
        <f>0.61365*EXP(17.502*J1709/(240.97+J1709))</f>
        <v>3.299982054874738</v>
      </c>
      <c r="AV1709" s="4">
        <f>AU1709*1000/AA1709</f>
        <v>32.49231894569564</v>
      </c>
      <c r="AW1709" s="4">
        <f>(AV1709-U1709)</f>
        <v>17.59944136696029</v>
      </c>
      <c r="AX1709" s="4">
        <f>IF(D1709,P1709,(O1709+P1709)/2)</f>
        <v>23.8982105255127</v>
      </c>
      <c r="AY1709" s="4">
        <f>0.61365*EXP(17.502*AX1709/(240.97+AX1709))</f>
        <v>2.976710621320652</v>
      </c>
      <c r="AZ1709" s="4">
        <f>IF(AW1709&lt;&gt;0,(1000-(AV1709+U1709)/2)/AW1709*AP1709,0)</f>
        <v>0.0130123668028348</v>
      </c>
      <c r="BA1709" s="4">
        <f>U1709*AA1709/1000</f>
        <v>1.512549130070125</v>
      </c>
      <c r="BB1709" s="4">
        <f>(AY1709-BA1709)</f>
        <v>1.464161491250527</v>
      </c>
      <c r="BC1709" s="4">
        <f>1/(1.6/F1709+1.37/N1709)</f>
        <v>0.008138089294552998</v>
      </c>
      <c r="BD1709" s="3">
        <f>G1709*AA1709*0.001</f>
      </c>
      <c r="BE1709" s="3">
        <f>G1709/S1709</f>
      </c>
      <c r="BF1709" s="4">
        <f>(1-AP1709*AA1709/AU1709/F1709)*100</f>
        <v>44.77481721319975</v>
      </c>
      <c r="BG1709" s="3">
        <f>(S1709-E1709/(N1709/1.35))</f>
      </c>
      <c r="BH1709" s="3">
        <f>E1709*BF1709/100/BG1709</f>
      </c>
    </row>
    <row r="1710" ht="16" customHeight="1">
      <c r="A1710" s="4">
        <v>1587</v>
      </c>
      <c r="B1710" t="s" s="2">
        <v>1747</v>
      </c>
      <c r="C1710" s="4">
        <v>9169.500028755516</v>
      </c>
      <c r="D1710" s="4">
        <v>0</v>
      </c>
      <c r="E1710" s="3">
        <f>(R1710-#REF!*(1000-T1710)/(1000-U1710))*AO1710</f>
      </c>
      <c r="F1710" s="4">
        <f>IF(AZ1710&lt;&gt;0,1/(1/AZ1710-1/N1710),0)</f>
        <v>0.03195146437914442</v>
      </c>
      <c r="G1710" s="3">
        <f>((BC1710-AP1710/2)*S1710-E1710)/(BC1710+AP1710/2)</f>
      </c>
      <c r="H1710" s="4">
        <f>AP1710*1000</f>
        <v>0.5482367172500697</v>
      </c>
      <c r="I1710" s="4">
        <f>(AU1710-BA1710)</f>
        <v>1.720434164086058</v>
      </c>
      <c r="J1710" s="4">
        <f>(P1710+AT1710*D1710)</f>
        <v>25.47068405151367</v>
      </c>
      <c r="K1710" s="4">
        <v>6</v>
      </c>
      <c r="L1710" s="4">
        <f>(K1710*AI1710+AJ1710)</f>
        <v>1.420000016689301</v>
      </c>
      <c r="M1710" s="4">
        <v>1</v>
      </c>
      <c r="N1710" s="4">
        <f>L1710*(M1710+1)*(M1710+1)/(M1710*M1710+1)</f>
        <v>2.840000033378601</v>
      </c>
      <c r="O1710" s="4">
        <v>22.09347724914551</v>
      </c>
      <c r="P1710" s="4">
        <v>25.47068405151367</v>
      </c>
      <c r="Q1710" s="4">
        <v>20.45638084411621</v>
      </c>
      <c r="R1710" s="4">
        <v>400.0965881347656</v>
      </c>
      <c r="S1710" s="4">
        <v>428.5616455078125</v>
      </c>
      <c r="T1710" s="4">
        <v>14.60887336730957</v>
      </c>
      <c r="U1710" s="4">
        <v>15.25741863250732</v>
      </c>
      <c r="V1710" s="4">
        <v>55.55096817016602</v>
      </c>
      <c r="W1710" s="4">
        <v>57.62884521484375</v>
      </c>
      <c r="X1710" s="4">
        <v>499.4612426757812</v>
      </c>
      <c r="Y1710" s="4">
        <v>1997.459716796875</v>
      </c>
      <c r="Z1710" s="4">
        <v>41.39505767822266</v>
      </c>
      <c r="AA1710" s="4">
        <v>101.561897277832</v>
      </c>
      <c r="AB1710" s="4">
        <v>11.95715713500977</v>
      </c>
      <c r="AC1710" s="4">
        <v>0.3677950203418732</v>
      </c>
      <c r="AD1710" s="4">
        <v>0.06099309772253036</v>
      </c>
      <c r="AE1710" s="4">
        <v>0.004866491071879864</v>
      </c>
      <c r="AF1710" s="4">
        <v>0.06995739042758942</v>
      </c>
      <c r="AG1710" s="4">
        <v>0.003993657417595387</v>
      </c>
      <c r="AH1710" s="4">
        <v>0.3333333432674408</v>
      </c>
      <c r="AI1710" s="4">
        <v>-0.2195652425289154</v>
      </c>
      <c r="AJ1710" s="4">
        <v>2.737391471862793</v>
      </c>
      <c r="AK1710" s="4">
        <v>1</v>
      </c>
      <c r="AL1710" s="4">
        <v>0</v>
      </c>
      <c r="AM1710" s="4">
        <v>0.1599999964237213</v>
      </c>
      <c r="AN1710" s="4">
        <v>111115</v>
      </c>
      <c r="AO1710" s="4">
        <f>X1710*0.000001/(K1710*0.0001)</f>
        <v>0.8324354044596354</v>
      </c>
      <c r="AP1710" s="4">
        <f>(U1710-T1710)/(1000-U1710)*AO1710</f>
        <v>0.0005482367172500697</v>
      </c>
      <c r="AQ1710" s="4">
        <f>(P1710+273.15)</f>
        <v>298.6206840515136</v>
      </c>
      <c r="AR1710" s="4">
        <f>(O1710+273.15)</f>
        <v>295.2434772491455</v>
      </c>
      <c r="AS1710" s="4">
        <f>(Y1710*AK1710+Z1710*AL1710)*AM1710</f>
        <v>319.5935475440274</v>
      </c>
      <c r="AT1710" s="4">
        <f>((AS1710+0.00000010773*(AR1710^4-AQ1710^4))-AP1710*44100)/(L1710*0.92*2*29.3+0.00000043092*AQ1710^3)</f>
        <v>2.923033243457706</v>
      </c>
      <c r="AU1710" s="4">
        <f>0.61365*EXP(17.502*J1710/(240.97+J1710))</f>
        <v>3.270006547965647</v>
      </c>
      <c r="AV1710" s="4">
        <f>AU1710*1000/AA1710</f>
        <v>32.19717862320196</v>
      </c>
      <c r="AW1710" s="4">
        <f>(AV1710-U1710)</f>
        <v>16.93975999069464</v>
      </c>
      <c r="AX1710" s="4">
        <f>IF(D1710,P1710,(O1710+P1710)/2)</f>
        <v>23.78208065032959</v>
      </c>
      <c r="AY1710" s="4">
        <f>0.61365*EXP(17.502*AX1710/(240.97+AX1710))</f>
        <v>2.955992695836574</v>
      </c>
      <c r="AZ1710" s="4">
        <f>IF(AW1710&lt;&gt;0,(1000-(AV1710+U1710)/2)/AW1710*AP1710,0)</f>
        <v>0.03159599316844717</v>
      </c>
      <c r="BA1710" s="4">
        <f>U1710*AA1710/1000</f>
        <v>1.549572383879589</v>
      </c>
      <c r="BB1710" s="4">
        <f>(AY1710-BA1710)</f>
        <v>1.406420311956985</v>
      </c>
      <c r="BC1710" s="4">
        <f>1/(1.6/F1710+1.37/N1710)</f>
        <v>0.01977912787637112</v>
      </c>
      <c r="BD1710" s="3">
        <f>G1710*AA1710*0.001</f>
      </c>
      <c r="BE1710" s="3">
        <f>G1710/S1710</f>
      </c>
      <c r="BF1710" s="4">
        <f>(1-AP1710*AA1710/AU1710/F1710)*100</f>
        <v>46.70830494648786</v>
      </c>
      <c r="BG1710" s="3">
        <f>(S1710-E1710/(N1710/1.35))</f>
      </c>
      <c r="BH1710" s="3">
        <f>E1710*BF1710/100/BG1710</f>
      </c>
    </row>
    <row r="1711" ht="16" customHeight="1">
      <c r="A1711" s="4">
        <v>1588</v>
      </c>
      <c r="B1711" t="s" s="2">
        <v>1748</v>
      </c>
      <c r="C1711" s="4">
        <v>9174.500028643757</v>
      </c>
      <c r="D1711" s="4">
        <v>0</v>
      </c>
      <c r="E1711" s="3">
        <f>(R1711-#REF!*(1000-T1711)/(1000-U1711))*AO1711</f>
      </c>
      <c r="F1711" s="4">
        <f>IF(AZ1711&lt;&gt;0,1/(1/AZ1711-1/N1711),0)</f>
        <v>0.1142493011181566</v>
      </c>
      <c r="G1711" s="3">
        <f>((BC1711-AP1711/2)*S1711-E1711)/(BC1711+AP1711/2)</f>
      </c>
      <c r="H1711" s="4">
        <f>AP1711*1000</f>
        <v>1.669313358878076</v>
      </c>
      <c r="I1711" s="4">
        <f>(AU1711-BA1711)</f>
        <v>1.506597232587489</v>
      </c>
      <c r="J1711" s="4">
        <f>(P1711+AT1711*D1711)</f>
        <v>25.05330467224121</v>
      </c>
      <c r="K1711" s="4">
        <v>6</v>
      </c>
      <c r="L1711" s="4">
        <f>(K1711*AI1711+AJ1711)</f>
        <v>1.420000016689301</v>
      </c>
      <c r="M1711" s="4">
        <v>1</v>
      </c>
      <c r="N1711" s="4">
        <f>L1711*(M1711+1)*(M1711+1)/(M1711*M1711+1)</f>
        <v>2.840000033378601</v>
      </c>
      <c r="O1711" s="4">
        <v>22.02695846557617</v>
      </c>
      <c r="P1711" s="4">
        <v>25.05330467224121</v>
      </c>
      <c r="Q1711" s="4">
        <v>20.3840217590332</v>
      </c>
      <c r="R1711" s="4">
        <v>400.0891723632812</v>
      </c>
      <c r="S1711" s="4">
        <v>486.5853881835938</v>
      </c>
      <c r="T1711" s="4">
        <v>14.60098934173584</v>
      </c>
      <c r="U1711" s="4">
        <v>16.57317161560059</v>
      </c>
      <c r="V1711" s="4">
        <v>55.75128936767578</v>
      </c>
      <c r="W1711" s="4">
        <v>62.47791290283203</v>
      </c>
      <c r="X1711" s="4">
        <v>499.440917968750</v>
      </c>
      <c r="Y1711" s="4">
        <v>1990.456420898438</v>
      </c>
      <c r="Z1711" s="4">
        <v>37.16771697998047</v>
      </c>
      <c r="AA1711" s="4">
        <v>101.5616912841797</v>
      </c>
      <c r="AB1711" s="4">
        <v>11.95715713500977</v>
      </c>
      <c r="AC1711" s="4">
        <v>0.3677950203418732</v>
      </c>
      <c r="AD1711" s="4">
        <v>0.06099309772253036</v>
      </c>
      <c r="AE1711" s="4">
        <v>0.004866491071879864</v>
      </c>
      <c r="AF1711" s="4">
        <v>0.06995739042758942</v>
      </c>
      <c r="AG1711" s="4">
        <v>0.003993657417595387</v>
      </c>
      <c r="AH1711" s="4">
        <v>0.3333333432674408</v>
      </c>
      <c r="AI1711" s="4">
        <v>-0.2195652425289154</v>
      </c>
      <c r="AJ1711" s="4">
        <v>2.737391471862793</v>
      </c>
      <c r="AK1711" s="4">
        <v>1</v>
      </c>
      <c r="AL1711" s="4">
        <v>0</v>
      </c>
      <c r="AM1711" s="4">
        <v>0.1599999964237213</v>
      </c>
      <c r="AN1711" s="4">
        <v>111115</v>
      </c>
      <c r="AO1711" s="4">
        <f>X1711*0.000001/(K1711*0.0001)</f>
        <v>0.8324015299479165</v>
      </c>
      <c r="AP1711" s="4">
        <f>(U1711-T1711)/(1000-U1711)*AO1711</f>
        <v>0.001669313358878076</v>
      </c>
      <c r="AQ1711" s="4">
        <f>(P1711+273.15)</f>
        <v>298.2033046722412</v>
      </c>
      <c r="AR1711" s="4">
        <f>(O1711+273.15)</f>
        <v>295.1769584655761</v>
      </c>
      <c r="AS1711" s="4">
        <f>(Y1711*AK1711+Z1711*AL1711)*AM1711</f>
        <v>318.4730202253231</v>
      </c>
      <c r="AT1711" s="4">
        <f>((AS1711+0.00000010773*(AR1711^4-AQ1711^4))-AP1711*44100)/(L1711*0.92*2*29.3+0.00000043092*AQ1711^3)</f>
        <v>2.395908023970392</v>
      </c>
      <c r="AU1711" s="4">
        <f>0.61365*EXP(17.502*J1711/(240.97+J1711))</f>
        <v>3.189796571810845</v>
      </c>
      <c r="AV1711" s="4">
        <f>AU1711*1000/AA1711</f>
        <v>31.40747787357615</v>
      </c>
      <c r="AW1711" s="4">
        <f>(AV1711-U1711)</f>
        <v>14.83430625797557</v>
      </c>
      <c r="AX1711" s="4">
        <f>IF(D1711,P1711,(O1711+P1711)/2)</f>
        <v>23.54013156890869</v>
      </c>
      <c r="AY1711" s="4">
        <f>0.61365*EXP(17.502*AX1711/(240.97+AX1711))</f>
        <v>2.913232856825593</v>
      </c>
      <c r="AZ1711" s="4">
        <f>IF(AW1711&lt;&gt;0,(1000-(AV1711+U1711)/2)/AW1711*AP1711,0)</f>
        <v>0.1098309527229929</v>
      </c>
      <c r="BA1711" s="4">
        <f>U1711*AA1711/1000</f>
        <v>1.683199339223356</v>
      </c>
      <c r="BB1711" s="4">
        <f>(AY1711-BA1711)</f>
        <v>1.230033517602237</v>
      </c>
      <c r="BC1711" s="4">
        <f>1/(1.6/F1711+1.37/N1711)</f>
        <v>0.06902808813163708</v>
      </c>
      <c r="BD1711" s="3">
        <f>G1711*AA1711*0.001</f>
      </c>
      <c r="BE1711" s="3">
        <f>G1711/S1711</f>
      </c>
      <c r="BF1711" s="4">
        <f>(1-AP1711*AA1711/AU1711/F1711)*100</f>
        <v>53.47876297858812</v>
      </c>
      <c r="BG1711" s="3">
        <f>(S1711-E1711/(N1711/1.35))</f>
      </c>
      <c r="BH1711" s="3">
        <f>E1711*BF1711/100/BG1711</f>
      </c>
    </row>
    <row r="1712" ht="16" customHeight="1">
      <c r="A1712" s="4">
        <v>1589</v>
      </c>
      <c r="B1712" t="s" s="2">
        <v>1749</v>
      </c>
      <c r="C1712" s="4">
        <v>9179.500028531998</v>
      </c>
      <c r="D1712" s="4">
        <v>0</v>
      </c>
      <c r="E1712" s="3">
        <f>(R1712-#REF!*(1000-T1712)/(1000-U1712))*AO1712</f>
      </c>
      <c r="F1712" s="4">
        <f>IF(AZ1712&lt;&gt;0,1/(1/AZ1712-1/N1712),0)</f>
        <v>0.1955036686198206</v>
      </c>
      <c r="G1712" s="3">
        <f>((BC1712-AP1712/2)*S1712-E1712)/(BC1712+AP1712/2)</f>
      </c>
      <c r="H1712" s="4">
        <f>AP1712*1000</f>
        <v>2.515987433854468</v>
      </c>
      <c r="I1712" s="4">
        <f>(AU1712-BA1712)</f>
        <v>1.363089442393148</v>
      </c>
      <c r="J1712" s="4">
        <f>(P1712+AT1712*D1712)</f>
        <v>24.82483673095703</v>
      </c>
      <c r="K1712" s="4">
        <v>6</v>
      </c>
      <c r="L1712" s="4">
        <f>(K1712*AI1712+AJ1712)</f>
        <v>1.420000016689301</v>
      </c>
      <c r="M1712" s="4">
        <v>1</v>
      </c>
      <c r="N1712" s="4">
        <f>L1712*(M1712+1)*(M1712+1)/(M1712*M1712+1)</f>
        <v>2.840000033378601</v>
      </c>
      <c r="O1712" s="4">
        <v>21.9579906463623</v>
      </c>
      <c r="P1712" s="4">
        <v>24.82483673095703</v>
      </c>
      <c r="Q1712" s="4">
        <v>20.31288528442383</v>
      </c>
      <c r="R1712" s="4">
        <v>400.0215759277344</v>
      </c>
      <c r="S1712" s="4">
        <v>512.6624145507812</v>
      </c>
      <c r="T1712" s="4">
        <v>14.59160423278809</v>
      </c>
      <c r="U1712" s="4">
        <v>17.56110382080078</v>
      </c>
      <c r="V1712" s="4">
        <v>55.95034790039062</v>
      </c>
      <c r="W1712" s="4">
        <v>66.37388610839844</v>
      </c>
      <c r="X1712" s="4">
        <v>499.4384765625</v>
      </c>
      <c r="Y1712" s="4">
        <v>1986.270874023438</v>
      </c>
      <c r="Z1712" s="4">
        <v>32.74031066894531</v>
      </c>
      <c r="AA1712" s="4">
        <v>101.5615921020508</v>
      </c>
      <c r="AB1712" s="4">
        <v>11.95715713500977</v>
      </c>
      <c r="AC1712" s="4">
        <v>0.3677950203418732</v>
      </c>
      <c r="AD1712" s="4">
        <v>0.06099309772253036</v>
      </c>
      <c r="AE1712" s="4">
        <v>0.004866491071879864</v>
      </c>
      <c r="AF1712" s="4">
        <v>0.06995739042758942</v>
      </c>
      <c r="AG1712" s="4">
        <v>0.003993657417595387</v>
      </c>
      <c r="AH1712" s="4">
        <v>0.3333333432674408</v>
      </c>
      <c r="AI1712" s="4">
        <v>-0.2195652425289154</v>
      </c>
      <c r="AJ1712" s="4">
        <v>2.737391471862793</v>
      </c>
      <c r="AK1712" s="4">
        <v>1</v>
      </c>
      <c r="AL1712" s="4">
        <v>0</v>
      </c>
      <c r="AM1712" s="4">
        <v>0.1599999964237213</v>
      </c>
      <c r="AN1712" s="4">
        <v>111115</v>
      </c>
      <c r="AO1712" s="4">
        <f>X1712*0.000001/(K1712*0.0001)</f>
        <v>0.8323974609375</v>
      </c>
      <c r="AP1712" s="4">
        <f>(U1712-T1712)/(1000-U1712)*AO1712</f>
        <v>0.002515987433854468</v>
      </c>
      <c r="AQ1712" s="4">
        <f>(P1712+273.15)</f>
        <v>297.974836730957</v>
      </c>
      <c r="AR1712" s="4">
        <f>(O1712+273.15)</f>
        <v>295.1079906463623</v>
      </c>
      <c r="AS1712" s="4">
        <f>(Y1712*AK1712+Z1712*AL1712)*AM1712</f>
        <v>317.8033327402918</v>
      </c>
      <c r="AT1712" s="4">
        <f>((AS1712+0.00000010773*(AR1712^4-AQ1712^4))-AP1712*44100)/(L1712*0.92*2*29.3+0.00000043092*AQ1712^3)</f>
        <v>1.985457759764872</v>
      </c>
      <c r="AU1712" s="4">
        <f>0.61365*EXP(17.502*J1712/(240.97+J1712))</f>
        <v>3.146623105503083</v>
      </c>
      <c r="AV1712" s="4">
        <f>AU1712*1000/AA1712</f>
        <v>30.98241215381207</v>
      </c>
      <c r="AW1712" s="4">
        <f>(AV1712-U1712)</f>
        <v>13.42130833301129</v>
      </c>
      <c r="AX1712" s="4">
        <f>IF(D1712,P1712,(O1712+P1712)/2)</f>
        <v>23.39141368865967</v>
      </c>
      <c r="AY1712" s="4">
        <f>0.61365*EXP(17.502*AX1712/(240.97+AX1712))</f>
        <v>2.887219140723751</v>
      </c>
      <c r="AZ1712" s="4">
        <f>IF(AW1712&lt;&gt;0,(1000-(AV1712+U1712)/2)/AW1712*AP1712,0)</f>
        <v>0.1829121226373053</v>
      </c>
      <c r="BA1712" s="4">
        <f>U1712*AA1712/1000</f>
        <v>1.783533663109934</v>
      </c>
      <c r="BB1712" s="4">
        <f>(AY1712-BA1712)</f>
        <v>1.103685477613817</v>
      </c>
      <c r="BC1712" s="4">
        <f>1/(1.6/F1712+1.37/N1712)</f>
        <v>0.115388378716327</v>
      </c>
      <c r="BD1712" s="3">
        <f>G1712*AA1712*0.001</f>
      </c>
      <c r="BE1712" s="3">
        <f>G1712/S1712</f>
      </c>
      <c r="BF1712" s="4">
        <f>(1-AP1712*AA1712/AU1712/F1712)*100</f>
        <v>58.46269367024496</v>
      </c>
      <c r="BG1712" s="3">
        <f>(S1712-E1712/(N1712/1.35))</f>
      </c>
      <c r="BH1712" s="3">
        <f>E1712*BF1712/100/BG1712</f>
      </c>
    </row>
    <row r="1713" ht="16" customHeight="1">
      <c r="A1713" s="4">
        <v>1590</v>
      </c>
      <c r="B1713" t="s" s="2">
        <v>1750</v>
      </c>
      <c r="C1713" s="4">
        <v>9185.000028409064</v>
      </c>
      <c r="D1713" s="4">
        <v>0</v>
      </c>
      <c r="E1713" s="3">
        <f>(R1713-#REF!*(1000-T1713)/(1000-U1713))*AO1713</f>
      </c>
      <c r="F1713" s="4">
        <f>IF(AZ1713&lt;&gt;0,1/(1/AZ1713-1/N1713),0)</f>
        <v>0.2246325935824476</v>
      </c>
      <c r="G1713" s="3">
        <f>((BC1713-AP1713/2)*S1713-E1713)/(BC1713+AP1713/2)</f>
      </c>
      <c r="H1713" s="4">
        <f>AP1713*1000</f>
        <v>2.82235547760207</v>
      </c>
      <c r="I1713" s="4">
        <f>(AU1713-BA1713)</f>
        <v>1.343210364616942</v>
      </c>
      <c r="J1713" s="4">
        <f>(P1713+AT1713*D1713)</f>
        <v>24.90941619873047</v>
      </c>
      <c r="K1713" s="4">
        <v>6</v>
      </c>
      <c r="L1713" s="4">
        <f>(K1713*AI1713+AJ1713)</f>
        <v>1.420000016689301</v>
      </c>
      <c r="M1713" s="4">
        <v>1</v>
      </c>
      <c r="N1713" s="4">
        <f>L1713*(M1713+1)*(M1713+1)/(M1713*M1713+1)</f>
        <v>2.840000033378601</v>
      </c>
      <c r="O1713" s="4">
        <v>21.88083648681641</v>
      </c>
      <c r="P1713" s="4">
        <v>24.90941619873047</v>
      </c>
      <c r="Q1713" s="4">
        <v>20.24300765991211</v>
      </c>
      <c r="R1713" s="4">
        <v>400.0013122558594</v>
      </c>
      <c r="S1713" s="4">
        <v>494.2939453125</v>
      </c>
      <c r="T1713" s="4">
        <v>14.58366775512695</v>
      </c>
      <c r="U1713" s="4">
        <v>17.91361999511719</v>
      </c>
      <c r="V1713" s="4">
        <v>56.18178558349609</v>
      </c>
      <c r="W1713" s="4">
        <v>68.90402221679688</v>
      </c>
      <c r="X1713" s="4">
        <v>499.4300231933594</v>
      </c>
      <c r="Y1713" s="4">
        <v>1988.840454101562</v>
      </c>
      <c r="Z1713" s="4">
        <v>31.08795356750488</v>
      </c>
      <c r="AA1713" s="4">
        <v>101.5615921020508</v>
      </c>
      <c r="AB1713" s="4">
        <v>11.95715713500977</v>
      </c>
      <c r="AC1713" s="4">
        <v>0.3677950203418732</v>
      </c>
      <c r="AD1713" s="4">
        <v>0.06099309772253036</v>
      </c>
      <c r="AE1713" s="4">
        <v>0.004866491071879864</v>
      </c>
      <c r="AF1713" s="4">
        <v>0.06995739042758942</v>
      </c>
      <c r="AG1713" s="4">
        <v>0.003993657417595387</v>
      </c>
      <c r="AH1713" s="4">
        <v>0.3333333432674408</v>
      </c>
      <c r="AI1713" s="4">
        <v>-0.2195652425289154</v>
      </c>
      <c r="AJ1713" s="4">
        <v>2.737391471862793</v>
      </c>
      <c r="AK1713" s="4">
        <v>1</v>
      </c>
      <c r="AL1713" s="4">
        <v>0</v>
      </c>
      <c r="AM1713" s="4">
        <v>0.1599999964237213</v>
      </c>
      <c r="AN1713" s="4">
        <v>111115</v>
      </c>
      <c r="AO1713" s="4">
        <f>X1713*0.000001/(K1713*0.0001)</f>
        <v>0.8323833719889322</v>
      </c>
      <c r="AP1713" s="4">
        <f>(U1713-T1713)/(1000-U1713)*AO1713</f>
        <v>0.00282235547760207</v>
      </c>
      <c r="AQ1713" s="4">
        <f>(P1713+273.15)</f>
        <v>298.0594161987304</v>
      </c>
      <c r="AR1713" s="4">
        <f>(O1713+273.15)</f>
        <v>295.0308364868164</v>
      </c>
      <c r="AS1713" s="4">
        <f>(Y1713*AK1713+Z1713*AL1713)*AM1713</f>
        <v>318.2144655436023</v>
      </c>
      <c r="AT1713" s="4">
        <f>((AS1713+0.00000010773*(AR1713^4-AQ1713^4))-AP1713*44100)/(L1713*0.92*2*29.3+0.00000043092*AQ1713^3)</f>
        <v>1.815643536795078</v>
      </c>
      <c r="AU1713" s="4">
        <f>0.61365*EXP(17.502*J1713/(240.97+J1713))</f>
        <v>3.162546131632175</v>
      </c>
      <c r="AV1713" s="4">
        <f>AU1713*1000/AA1713</f>
        <v>31.13919412029693</v>
      </c>
      <c r="AW1713" s="4">
        <f>(AV1713-U1713)</f>
        <v>13.22557412517974</v>
      </c>
      <c r="AX1713" s="4">
        <f>IF(D1713,P1713,(O1713+P1713)/2)</f>
        <v>23.39512634277344</v>
      </c>
      <c r="AY1713" s="4">
        <f>0.61365*EXP(17.502*AX1713/(240.97+AX1713))</f>
        <v>2.887866076720574</v>
      </c>
      <c r="AZ1713" s="4">
        <f>IF(AW1713&lt;&gt;0,(1000-(AV1713+U1713)/2)/AW1713*AP1713,0)</f>
        <v>0.2081673893502476</v>
      </c>
      <c r="BA1713" s="4">
        <f>U1713*AA1713/1000</f>
        <v>1.819335767015233</v>
      </c>
      <c r="BB1713" s="4">
        <f>(AY1713-BA1713)</f>
        <v>1.068530309705341</v>
      </c>
      <c r="BC1713" s="4">
        <f>1/(1.6/F1713+1.37/N1713)</f>
        <v>0.131490082201207</v>
      </c>
      <c r="BD1713" s="3">
        <f>G1713*AA1713*0.001</f>
      </c>
      <c r="BE1713" s="3">
        <f>G1713/S1713</f>
      </c>
      <c r="BF1713" s="4">
        <f>(1-AP1713*AA1713/AU1713/F1713)*100</f>
        <v>59.65111181500309</v>
      </c>
      <c r="BG1713" s="3">
        <f>(S1713-E1713/(N1713/1.35))</f>
      </c>
      <c r="BH1713" s="3">
        <f>E1713*BF1713/100/BG1713</f>
      </c>
    </row>
    <row r="1714" ht="16" customHeight="1">
      <c r="A1714" s="4">
        <v>1591</v>
      </c>
      <c r="B1714" t="s" s="2">
        <v>1751</v>
      </c>
      <c r="C1714" s="4">
        <v>9190.000028297305</v>
      </c>
      <c r="D1714" s="4">
        <v>0</v>
      </c>
      <c r="E1714" s="3">
        <f>(R1714-#REF!*(1000-T1714)/(1000-U1714))*AO1714</f>
      </c>
      <c r="F1714" s="4">
        <f>IF(AZ1714&lt;&gt;0,1/(1/AZ1714-1/N1714),0)</f>
        <v>0.1619242000449941</v>
      </c>
      <c r="G1714" s="3">
        <f>((BC1714-AP1714/2)*S1714-E1714)/(BC1714+AP1714/2)</f>
      </c>
      <c r="H1714" s="4">
        <f>AP1714*1000</f>
        <v>2.295646868767479</v>
      </c>
      <c r="I1714" s="4">
        <f>(AU1714-BA1714)</f>
        <v>1.484525514253875</v>
      </c>
      <c r="J1714" s="4">
        <f>(P1714+AT1714*D1714)</f>
        <v>25.31685256958008</v>
      </c>
      <c r="K1714" s="4">
        <v>6</v>
      </c>
      <c r="L1714" s="4">
        <f>(K1714*AI1714+AJ1714)</f>
        <v>1.420000016689301</v>
      </c>
      <c r="M1714" s="4">
        <v>1</v>
      </c>
      <c r="N1714" s="4">
        <f>L1714*(M1714+1)*(M1714+1)/(M1714*M1714+1)</f>
        <v>2.840000033378601</v>
      </c>
      <c r="O1714" s="4">
        <v>21.81280517578125</v>
      </c>
      <c r="P1714" s="4">
        <v>25.31685256958008</v>
      </c>
      <c r="Q1714" s="4">
        <v>20.19849586486816</v>
      </c>
      <c r="R1714" s="4">
        <v>399.9822998046875</v>
      </c>
      <c r="S1714" s="4">
        <v>441.1466369628906</v>
      </c>
      <c r="T1714" s="4">
        <v>14.57707023620605</v>
      </c>
      <c r="U1714" s="4">
        <v>17.2872486114502</v>
      </c>
      <c r="V1714" s="4">
        <v>56.39044189453125</v>
      </c>
      <c r="W1714" s="4">
        <v>67.13974761962891</v>
      </c>
      <c r="X1714" s="4">
        <v>499.4419860839844</v>
      </c>
      <c r="Y1714" s="4">
        <v>1994.243408203125</v>
      </c>
      <c r="Z1714" s="4">
        <v>30.32515335083008</v>
      </c>
      <c r="AA1714" s="4">
        <v>101.5613174438477</v>
      </c>
      <c r="AB1714" s="4">
        <v>11.95715713500977</v>
      </c>
      <c r="AC1714" s="4">
        <v>0.3677950203418732</v>
      </c>
      <c r="AD1714" s="4">
        <v>0.06099309772253036</v>
      </c>
      <c r="AE1714" s="4">
        <v>0.004866491071879864</v>
      </c>
      <c r="AF1714" s="4">
        <v>0.06995739042758942</v>
      </c>
      <c r="AG1714" s="4">
        <v>0.003993657417595387</v>
      </c>
      <c r="AH1714" s="4">
        <v>0.3333333432674408</v>
      </c>
      <c r="AI1714" s="4">
        <v>-0.2195652425289154</v>
      </c>
      <c r="AJ1714" s="4">
        <v>2.737391471862793</v>
      </c>
      <c r="AK1714" s="4">
        <v>1</v>
      </c>
      <c r="AL1714" s="4">
        <v>0</v>
      </c>
      <c r="AM1714" s="4">
        <v>0.1599999964237213</v>
      </c>
      <c r="AN1714" s="4">
        <v>111115</v>
      </c>
      <c r="AO1714" s="4">
        <f>X1714*0.000001/(K1714*0.0001)</f>
        <v>0.8324033101399738</v>
      </c>
      <c r="AP1714" s="4">
        <f>(U1714-T1714)/(1000-U1714)*AO1714</f>
        <v>0.00229564686876748</v>
      </c>
      <c r="AQ1714" s="4">
        <f>(P1714+273.15)</f>
        <v>298.4668525695801</v>
      </c>
      <c r="AR1714" s="4">
        <f>(O1714+273.15)</f>
        <v>294.9628051757812</v>
      </c>
      <c r="AS1714" s="4">
        <f>(Y1714*AK1714+Z1714*AL1714)*AM1714</f>
        <v>319.0789381805298</v>
      </c>
      <c r="AT1714" s="4">
        <f>((AS1714+0.00000010773*(AR1714^4-AQ1714^4))-AP1714*44100)/(L1714*0.92*2*29.3+0.00000043092*AQ1714^3)</f>
        <v>2.026932580132021</v>
      </c>
      <c r="AU1714" s="4">
        <f>0.61365*EXP(17.502*J1714/(240.97+J1714))</f>
        <v>3.240241258212083</v>
      </c>
      <c r="AV1714" s="4">
        <f>AU1714*1000/AA1714</f>
        <v>31.90428540869986</v>
      </c>
      <c r="AW1714" s="4">
        <f>(AV1714-U1714)</f>
        <v>14.61703679724966</v>
      </c>
      <c r="AX1714" s="4">
        <f>IF(D1714,P1714,(O1714+P1714)/2)</f>
        <v>23.56482887268066</v>
      </c>
      <c r="AY1714" s="4">
        <f>0.61365*EXP(17.502*AX1714/(240.97+AX1714))</f>
        <v>2.917572694765275</v>
      </c>
      <c r="AZ1714" s="4">
        <f>IF(AW1714&lt;&gt;0,(1000-(AV1714+U1714)/2)/AW1714*AP1714,0)</f>
        <v>0.1531899867466428</v>
      </c>
      <c r="BA1714" s="4">
        <f>U1714*AA1714/1000</f>
        <v>1.755715743958208</v>
      </c>
      <c r="BB1714" s="4">
        <f>(AY1714-BA1714)</f>
        <v>1.161856950807067</v>
      </c>
      <c r="BC1714" s="4">
        <f>1/(1.6/F1714+1.37/N1714)</f>
        <v>0.09649192996016989</v>
      </c>
      <c r="BD1714" s="3">
        <f>G1714*AA1714*0.001</f>
      </c>
      <c r="BE1714" s="3">
        <f>G1714/S1714</f>
      </c>
      <c r="BF1714" s="4">
        <f>(1-AP1714*AA1714/AU1714/F1714)*100</f>
        <v>55.56304405124794</v>
      </c>
      <c r="BG1714" s="3">
        <f>(S1714-E1714/(N1714/1.35))</f>
      </c>
      <c r="BH1714" s="3">
        <f>E1714*BF1714/100/BG1714</f>
      </c>
    </row>
    <row r="1715" ht="16" customHeight="1">
      <c r="A1715" s="4">
        <v>1592</v>
      </c>
      <c r="B1715" t="s" s="2">
        <v>1752</v>
      </c>
      <c r="C1715" s="4">
        <v>9195.000028185546</v>
      </c>
      <c r="D1715" s="4">
        <v>0</v>
      </c>
      <c r="E1715" s="3">
        <f>(R1715-#REF!*(1000-T1715)/(1000-U1715))*AO1715</f>
      </c>
      <c r="F1715" s="4">
        <f>IF(AZ1715&lt;&gt;0,1/(1/AZ1715-1/N1715),0)</f>
        <v>0.133991862926161</v>
      </c>
      <c r="G1715" s="3">
        <f>((BC1715-AP1715/2)*S1715-E1715)/(BC1715+AP1715/2)</f>
      </c>
      <c r="H1715" s="4">
        <f>AP1715*1000</f>
        <v>2.030886929729506</v>
      </c>
      <c r="I1715" s="4">
        <f>(AU1715-BA1715)</f>
        <v>1.572138209957687</v>
      </c>
      <c r="J1715" s="4">
        <f>(P1715+AT1715*D1715)</f>
        <v>25.60171890258789</v>
      </c>
      <c r="K1715" s="4">
        <v>6</v>
      </c>
      <c r="L1715" s="4">
        <f>(K1715*AI1715+AJ1715)</f>
        <v>1.420000016689301</v>
      </c>
      <c r="M1715" s="4">
        <v>1</v>
      </c>
      <c r="N1715" s="4">
        <f>L1715*(M1715+1)*(M1715+1)/(M1715*M1715+1)</f>
        <v>2.840000033378601</v>
      </c>
      <c r="O1715" s="4">
        <v>21.75798416137695</v>
      </c>
      <c r="P1715" s="4">
        <v>25.60171890258789</v>
      </c>
      <c r="Q1715" s="4">
        <v>20.17561340332031</v>
      </c>
      <c r="R1715" s="4">
        <v>399.9427490234375</v>
      </c>
      <c r="S1715" s="4">
        <v>416.7674865722656</v>
      </c>
      <c r="T1715" s="4">
        <v>14.5708179473877</v>
      </c>
      <c r="U1715" s="4">
        <v>16.96918678283691</v>
      </c>
      <c r="V1715" s="4">
        <v>56.56375122070312</v>
      </c>
      <c r="W1715" s="4">
        <v>66.12545013427734</v>
      </c>
      <c r="X1715" s="4">
        <v>499.445556640625</v>
      </c>
      <c r="Y1715" s="4">
        <v>1997.725952148438</v>
      </c>
      <c r="Z1715" s="4">
        <v>30.35593605041504</v>
      </c>
      <c r="AA1715" s="4">
        <v>101.5611877441406</v>
      </c>
      <c r="AB1715" s="4">
        <v>11.95715713500977</v>
      </c>
      <c r="AC1715" s="4">
        <v>0.3677950203418732</v>
      </c>
      <c r="AD1715" s="4">
        <v>0.06099309772253036</v>
      </c>
      <c r="AE1715" s="4">
        <v>0.004866491071879864</v>
      </c>
      <c r="AF1715" s="4">
        <v>0.06995739042758942</v>
      </c>
      <c r="AG1715" s="4">
        <v>0.003993657417595387</v>
      </c>
      <c r="AH1715" s="4">
        <v>0.3333333432674408</v>
      </c>
      <c r="AI1715" s="4">
        <v>-0.2195652425289154</v>
      </c>
      <c r="AJ1715" s="4">
        <v>2.737391471862793</v>
      </c>
      <c r="AK1715" s="4">
        <v>1</v>
      </c>
      <c r="AL1715" s="4">
        <v>0</v>
      </c>
      <c r="AM1715" s="4">
        <v>0.1599999964237213</v>
      </c>
      <c r="AN1715" s="4">
        <v>111115</v>
      </c>
      <c r="AO1715" s="4">
        <f>X1715*0.000001/(K1715*0.0001)</f>
        <v>0.8324092610677081</v>
      </c>
      <c r="AP1715" s="4">
        <f>(U1715-T1715)/(1000-U1715)*AO1715</f>
        <v>0.002030886929729506</v>
      </c>
      <c r="AQ1715" s="4">
        <f>(P1715+273.15)</f>
        <v>298.7517189025879</v>
      </c>
      <c r="AR1715" s="4">
        <f>(O1715+273.15)</f>
        <v>294.9079841613769</v>
      </c>
      <c r="AS1715" s="4">
        <f>(Y1715*AK1715+Z1715*AL1715)*AM1715</f>
        <v>319.6361451993253</v>
      </c>
      <c r="AT1715" s="4">
        <f>((AS1715+0.00000010773*(AR1715^4-AQ1715^4))-AP1715*44100)/(L1715*0.92*2*29.3+0.00000043092*AQ1715^3)</f>
        <v>2.121111364717169</v>
      </c>
      <c r="AU1715" s="4">
        <f>0.61365*EXP(17.502*J1715/(240.97+J1715))</f>
        <v>3.295548974674777</v>
      </c>
      <c r="AV1715" s="4">
        <f>AU1715*1000/AA1715</f>
        <v>32.44890147383007</v>
      </c>
      <c r="AW1715" s="4">
        <f>(AV1715-U1715)</f>
        <v>15.47971469099316</v>
      </c>
      <c r="AX1715" s="4">
        <f>IF(D1715,P1715,(O1715+P1715)/2)</f>
        <v>23.67985153198242</v>
      </c>
      <c r="AY1715" s="4">
        <f>0.61365*EXP(17.502*AX1715/(240.97+AX1715))</f>
        <v>2.937859177044971</v>
      </c>
      <c r="AZ1715" s="4">
        <f>IF(AW1715&lt;&gt;0,(1000-(AV1715+U1715)/2)/AW1715*AP1715,0)</f>
        <v>0.1279549200035084</v>
      </c>
      <c r="BA1715" s="4">
        <f>U1715*AA1715/1000</f>
        <v>1.72341076471709</v>
      </c>
      <c r="BB1715" s="4">
        <f>(AY1715-BA1715)</f>
        <v>1.214448412327881</v>
      </c>
      <c r="BC1715" s="4">
        <f>1/(1.6/F1715+1.37/N1715)</f>
        <v>0.08049314621957623</v>
      </c>
      <c r="BD1715" s="3">
        <f>G1715*AA1715*0.001</f>
      </c>
      <c r="BE1715" s="3">
        <f>G1715/S1715</f>
      </c>
      <c r="BF1715" s="4">
        <f>(1-AP1715*AA1715/AU1715/F1715)*100</f>
        <v>53.29027391024081</v>
      </c>
      <c r="BG1715" s="3">
        <f>(S1715-E1715/(N1715/1.35))</f>
      </c>
      <c r="BH1715" s="3">
        <f>E1715*BF1715/100/BG1715</f>
      </c>
    </row>
    <row r="1716" ht="16" customHeight="1">
      <c r="A1716" s="4">
        <v>1593</v>
      </c>
      <c r="B1716" t="s" s="2">
        <v>1753</v>
      </c>
      <c r="C1716" s="4">
        <v>9200.500028062612</v>
      </c>
      <c r="D1716" s="4">
        <v>0</v>
      </c>
      <c r="E1716" s="3">
        <f>(R1716-#REF!*(1000-T1716)/(1000-U1716))*AO1716</f>
      </c>
      <c r="F1716" s="4">
        <f>IF(AZ1716&lt;&gt;0,1/(1/AZ1716-1/N1716),0)</f>
        <v>0.1204194148518099</v>
      </c>
      <c r="G1716" s="3">
        <f>((BC1716-AP1716/2)*S1716-E1716)/(BC1716+AP1716/2)</f>
      </c>
      <c r="H1716" s="4">
        <f>AP1716*1000</f>
        <v>1.896640897486715</v>
      </c>
      <c r="I1716" s="4">
        <f>(AU1716-BA1716)</f>
        <v>1.62607578904369</v>
      </c>
      <c r="J1716" s="4">
        <f>(P1716+AT1716*D1716)</f>
        <v>25.79023742675781</v>
      </c>
      <c r="K1716" s="4">
        <v>6</v>
      </c>
      <c r="L1716" s="4">
        <f>(K1716*AI1716+AJ1716)</f>
        <v>1.420000016689301</v>
      </c>
      <c r="M1716" s="4">
        <v>1</v>
      </c>
      <c r="N1716" s="4">
        <f>L1716*(M1716+1)*(M1716+1)/(M1716*M1716+1)</f>
        <v>2.840000033378601</v>
      </c>
      <c r="O1716" s="4">
        <v>21.70813369750977</v>
      </c>
      <c r="P1716" s="4">
        <v>25.79023742675781</v>
      </c>
      <c r="Q1716" s="4">
        <v>20.133056640625</v>
      </c>
      <c r="R1716" s="4">
        <v>399.9379272460938</v>
      </c>
      <c r="S1716" s="4">
        <v>405.836669921875</v>
      </c>
      <c r="T1716" s="4">
        <v>14.56262111663818</v>
      </c>
      <c r="U1716" s="4">
        <v>16.80295753479004</v>
      </c>
      <c r="V1716" s="4">
        <v>56.71084594726562</v>
      </c>
      <c r="W1716" s="4">
        <v>65.57152557373047</v>
      </c>
      <c r="X1716" s="4">
        <v>499.4174194335938</v>
      </c>
      <c r="Y1716" s="4">
        <v>1998.990966796875</v>
      </c>
      <c r="Z1716" s="4">
        <v>30.39286804199219</v>
      </c>
      <c r="AA1716" s="4">
        <v>101.5610809326172</v>
      </c>
      <c r="AB1716" s="4">
        <v>11.95715713500977</v>
      </c>
      <c r="AC1716" s="4">
        <v>0.3677950203418732</v>
      </c>
      <c r="AD1716" s="4">
        <v>0.06099309772253036</v>
      </c>
      <c r="AE1716" s="4">
        <v>0.004866491071879864</v>
      </c>
      <c r="AF1716" s="4">
        <v>0.06995739042758942</v>
      </c>
      <c r="AG1716" s="4">
        <v>0.003993657417595387</v>
      </c>
      <c r="AH1716" s="4">
        <v>0.3333333432674408</v>
      </c>
      <c r="AI1716" s="4">
        <v>-0.2195652425289154</v>
      </c>
      <c r="AJ1716" s="4">
        <v>2.737391471862793</v>
      </c>
      <c r="AK1716" s="4">
        <v>1</v>
      </c>
      <c r="AL1716" s="4">
        <v>0</v>
      </c>
      <c r="AM1716" s="4">
        <v>0.1599999964237213</v>
      </c>
      <c r="AN1716" s="4">
        <v>111115</v>
      </c>
      <c r="AO1716" s="4">
        <f>X1716*0.000001/(K1716*0.0001)</f>
        <v>0.8323623657226561</v>
      </c>
      <c r="AP1716" s="4">
        <f>(U1716-T1716)/(1000-U1716)*AO1716</f>
        <v>0.001896640897486715</v>
      </c>
      <c r="AQ1716" s="4">
        <f>(P1716+273.15)</f>
        <v>298.9402374267578</v>
      </c>
      <c r="AR1716" s="4">
        <f>(O1716+273.15)</f>
        <v>294.8581336975097</v>
      </c>
      <c r="AS1716" s="4">
        <f>(Y1716*AK1716+Z1716*AL1716)*AM1716</f>
        <v>319.8385475385512</v>
      </c>
      <c r="AT1716" s="4">
        <f>((AS1716+0.00000010773*(AR1716^4-AQ1716^4))-AP1716*44100)/(L1716*0.92*2*29.3+0.00000043092*AQ1716^3)</f>
        <v>2.159235629441341</v>
      </c>
      <c r="AU1716" s="4">
        <f>0.61365*EXP(17.502*J1716/(240.97+J1716))</f>
        <v>3.332602319141831</v>
      </c>
      <c r="AV1716" s="4">
        <f>AU1716*1000/AA1716</f>
        <v>32.81377362803882</v>
      </c>
      <c r="AW1716" s="4">
        <f>(AV1716-U1716)</f>
        <v>16.01081609324878</v>
      </c>
      <c r="AX1716" s="4">
        <f>IF(D1716,P1716,(O1716+P1716)/2)</f>
        <v>23.74918556213379</v>
      </c>
      <c r="AY1716" s="4">
        <f>0.61365*EXP(17.502*AX1716/(240.97+AX1716))</f>
        <v>2.950147076975715</v>
      </c>
      <c r="AZ1716" s="4">
        <f>IF(AW1716&lt;&gt;0,(1000-(AV1716+U1716)/2)/AW1716*AP1716,0)</f>
        <v>0.1155211780556964</v>
      </c>
      <c r="BA1716" s="4">
        <f>U1716*AA1716/1000</f>
        <v>1.706526530098141</v>
      </c>
      <c r="BB1716" s="4">
        <f>(AY1716-BA1716)</f>
        <v>1.243620546877574</v>
      </c>
      <c r="BC1716" s="4">
        <f>1/(1.6/F1716+1.37/N1716)</f>
        <v>0.07262539459015314</v>
      </c>
      <c r="BD1716" s="3">
        <f>G1716*AA1716*0.001</f>
      </c>
      <c r="BE1716" s="3">
        <f>G1716/S1716</f>
      </c>
      <c r="BF1716" s="4">
        <f>(1-AP1716*AA1716/AU1716/F1716)*100</f>
        <v>52.00097443082867</v>
      </c>
      <c r="BG1716" s="3">
        <f>(S1716-E1716/(N1716/1.35))</f>
      </c>
      <c r="BH1716" s="3">
        <f>E1716*BF1716/100/BG1716</f>
      </c>
    </row>
    <row r="1717" ht="16" customHeight="1">
      <c r="A1717" s="4">
        <v>1594</v>
      </c>
      <c r="B1717" t="s" s="2">
        <v>1754</v>
      </c>
      <c r="C1717" s="4">
        <v>9205.500027950853</v>
      </c>
      <c r="D1717" s="4">
        <v>0</v>
      </c>
      <c r="E1717" s="3">
        <f>(R1717-#REF!*(1000-T1717)/(1000-U1717))*AO1717</f>
      </c>
      <c r="F1717" s="4">
        <f>IF(AZ1717&lt;&gt;0,1/(1/AZ1717-1/N1717),0)</f>
        <v>0.1136796796043383</v>
      </c>
      <c r="G1717" s="3">
        <f>((BC1717-AP1717/2)*S1717-E1717)/(BC1717+AP1717/2)</f>
      </c>
      <c r="H1717" s="4">
        <f>AP1717*1000</f>
        <v>1.830286279789969</v>
      </c>
      <c r="I1717" s="4">
        <f>(AU1717-BA1717)</f>
        <v>1.658311159796792</v>
      </c>
      <c r="J1717" s="4">
        <f>(P1717+AT1717*D1717)</f>
        <v>25.90918731689453</v>
      </c>
      <c r="K1717" s="4">
        <v>6</v>
      </c>
      <c r="L1717" s="4">
        <f>(K1717*AI1717+AJ1717)</f>
        <v>1.420000016689301</v>
      </c>
      <c r="M1717" s="4">
        <v>1</v>
      </c>
      <c r="N1717" s="4">
        <f>L1717*(M1717+1)*(M1717+1)/(M1717*M1717+1)</f>
        <v>2.840000033378601</v>
      </c>
      <c r="O1717" s="4">
        <v>21.66072463989258</v>
      </c>
      <c r="P1717" s="4">
        <v>25.90918731689453</v>
      </c>
      <c r="Q1717" s="4">
        <v>20.06280136108398</v>
      </c>
      <c r="R1717" s="4">
        <v>399.9705810546875</v>
      </c>
      <c r="S1717" s="4">
        <v>401.8153381347656</v>
      </c>
      <c r="T1717" s="4">
        <v>14.55547523498535</v>
      </c>
      <c r="U1717" s="4">
        <v>16.71759414672852</v>
      </c>
      <c r="V1717" s="4">
        <v>56.8475227355957</v>
      </c>
      <c r="W1717" s="4">
        <v>65.36868286132812</v>
      </c>
      <c r="X1717" s="4">
        <v>499.4234924316406</v>
      </c>
      <c r="Y1717" s="4">
        <v>1999.156005859375</v>
      </c>
      <c r="Z1717" s="4">
        <v>30.1810474395752</v>
      </c>
      <c r="AA1717" s="4">
        <v>101.5611190795898</v>
      </c>
      <c r="AB1717" s="4">
        <v>11.95715713500977</v>
      </c>
      <c r="AC1717" s="4">
        <v>0.3677950203418732</v>
      </c>
      <c r="AD1717" s="4">
        <v>0.06099309772253036</v>
      </c>
      <c r="AE1717" s="4">
        <v>0.004866491071879864</v>
      </c>
      <c r="AF1717" s="4">
        <v>0.06995739042758942</v>
      </c>
      <c r="AG1717" s="4">
        <v>0.003993657417595387</v>
      </c>
      <c r="AH1717" s="4">
        <v>0.6666666865348816</v>
      </c>
      <c r="AI1717" s="4">
        <v>-0.2195652425289154</v>
      </c>
      <c r="AJ1717" s="4">
        <v>2.737391471862793</v>
      </c>
      <c r="AK1717" s="4">
        <v>1</v>
      </c>
      <c r="AL1717" s="4">
        <v>0</v>
      </c>
      <c r="AM1717" s="4">
        <v>0.1599999964237213</v>
      </c>
      <c r="AN1717" s="4">
        <v>111115</v>
      </c>
      <c r="AO1717" s="4">
        <f>X1717*0.000001/(K1717*0.0001)</f>
        <v>0.8323724873860676</v>
      </c>
      <c r="AP1717" s="4">
        <f>(U1717-T1717)/(1000-U1717)*AO1717</f>
        <v>0.001830286279789969</v>
      </c>
      <c r="AQ1717" s="4">
        <f>(P1717+273.15)</f>
        <v>299.0591873168945</v>
      </c>
      <c r="AR1717" s="4">
        <f>(O1717+273.15)</f>
        <v>294.8107246398926</v>
      </c>
      <c r="AS1717" s="4">
        <f>(Y1717*AK1717+Z1717*AL1717)*AM1717</f>
        <v>319.864953787961</v>
      </c>
      <c r="AT1717" s="4">
        <f>((AS1717+0.00000010773*(AR1717^4-AQ1717^4))-AP1717*44100)/(L1717*0.92*2*29.3+0.00000043092*AQ1717^3)</f>
        <v>2.170920404039153</v>
      </c>
      <c r="AU1717" s="4">
        <f>0.61365*EXP(17.502*J1717/(240.97+J1717))</f>
        <v>3.356168729656941</v>
      </c>
      <c r="AV1717" s="4">
        <f>AU1717*1000/AA1717</f>
        <v>33.04580296153325</v>
      </c>
      <c r="AW1717" s="4">
        <f>(AV1717-U1717)</f>
        <v>16.32820881480473</v>
      </c>
      <c r="AX1717" s="4">
        <f>IF(D1717,P1717,(O1717+P1717)/2)</f>
        <v>23.78495597839355</v>
      </c>
      <c r="AY1717" s="4">
        <f>0.61365*EXP(17.502*AX1717/(240.97+AX1717))</f>
        <v>2.956504136793943</v>
      </c>
      <c r="AZ1717" s="4">
        <f>IF(AW1717&lt;&gt;0,(1000-(AV1717+U1717)/2)/AW1717*AP1717,0)</f>
        <v>0.1093044355661505</v>
      </c>
      <c r="BA1717" s="4">
        <f>U1717*AA1717/1000</f>
        <v>1.697857569860149</v>
      </c>
      <c r="BB1717" s="4">
        <f>(AY1717-BA1717)</f>
        <v>1.258646566933794</v>
      </c>
      <c r="BC1717" s="4">
        <f>1/(1.6/F1717+1.37/N1717)</f>
        <v>0.06869533430419537</v>
      </c>
      <c r="BD1717" s="3">
        <f>G1717*AA1717*0.001</f>
      </c>
      <c r="BE1717" s="3">
        <f>G1717/S1717</f>
      </c>
      <c r="BF1717" s="4">
        <f>(1-AP1717*AA1717/AU1717/F1717)*100</f>
        <v>51.27858709047657</v>
      </c>
      <c r="BG1717" s="3">
        <f>(S1717-E1717/(N1717/1.35))</f>
      </c>
      <c r="BH1717" s="3">
        <f>E1717*BF1717/100/BG1717</f>
      </c>
    </row>
    <row r="1718" ht="16" customHeight="1">
      <c r="A1718" s="4">
        <v>1595</v>
      </c>
      <c r="B1718" t="s" s="2">
        <v>1755</v>
      </c>
      <c r="C1718" s="4">
        <v>9210.500027839094</v>
      </c>
      <c r="D1718" s="4">
        <v>0</v>
      </c>
      <c r="E1718" s="3">
        <f>(R1718-#REF!*(1000-T1718)/(1000-U1718))*AO1718</f>
      </c>
      <c r="F1718" s="4">
        <f>IF(AZ1718&lt;&gt;0,1/(1/AZ1718-1/N1718),0)</f>
        <v>0.1097241407083965</v>
      </c>
      <c r="G1718" s="3">
        <f>((BC1718-AP1718/2)*S1718-E1718)/(BC1718+AP1718/2)</f>
      </c>
      <c r="H1718" s="4">
        <f>AP1718*1000</f>
        <v>1.788064072212341</v>
      </c>
      <c r="I1718" s="4">
        <f>(AU1718-BA1718)</f>
        <v>1.676161018510582</v>
      </c>
      <c r="J1718" s="4">
        <f>(P1718+AT1718*D1718)</f>
        <v>25.96915054321289</v>
      </c>
      <c r="K1718" s="4">
        <v>6</v>
      </c>
      <c r="L1718" s="4">
        <f>(K1718*AI1718+AJ1718)</f>
        <v>1.420000016689301</v>
      </c>
      <c r="M1718" s="4">
        <v>1</v>
      </c>
      <c r="N1718" s="4">
        <f>L1718*(M1718+1)*(M1718+1)/(M1718*M1718+1)</f>
        <v>2.840000033378601</v>
      </c>
      <c r="O1718" s="4">
        <v>21.60468292236328</v>
      </c>
      <c r="P1718" s="4">
        <v>25.96915054321289</v>
      </c>
      <c r="Q1718" s="4">
        <v>19.96724700927734</v>
      </c>
      <c r="R1718" s="4">
        <v>399.998046875</v>
      </c>
      <c r="S1718" s="4">
        <v>400.0342102050781</v>
      </c>
      <c r="T1718" s="4">
        <v>14.54702568054199</v>
      </c>
      <c r="U1718" s="4">
        <v>16.65934753417969</v>
      </c>
      <c r="V1718" s="4">
        <v>57.00421524047852</v>
      </c>
      <c r="W1718" s="4">
        <v>65.32718658447266</v>
      </c>
      <c r="X1718" s="4">
        <v>499.4341430664062</v>
      </c>
      <c r="Y1718" s="4">
        <v>1998.966430664062</v>
      </c>
      <c r="Z1718" s="4">
        <v>29.55183029174805</v>
      </c>
      <c r="AA1718" s="4">
        <v>101.561164855957</v>
      </c>
      <c r="AB1718" s="4">
        <v>11.95715713500977</v>
      </c>
      <c r="AC1718" s="4">
        <v>0.3677950203418732</v>
      </c>
      <c r="AD1718" s="4">
        <v>0.06099309772253036</v>
      </c>
      <c r="AE1718" s="4">
        <v>0.004866491071879864</v>
      </c>
      <c r="AF1718" s="4">
        <v>0.06995739042758942</v>
      </c>
      <c r="AG1718" s="4">
        <v>0.003993657417595387</v>
      </c>
      <c r="AH1718" s="4">
        <v>0.6666666865348816</v>
      </c>
      <c r="AI1718" s="4">
        <v>-0.2195652425289154</v>
      </c>
      <c r="AJ1718" s="4">
        <v>2.737391471862793</v>
      </c>
      <c r="AK1718" s="4">
        <v>1</v>
      </c>
      <c r="AL1718" s="4">
        <v>0</v>
      </c>
      <c r="AM1718" s="4">
        <v>0.1599999964237213</v>
      </c>
      <c r="AN1718" s="4">
        <v>111115</v>
      </c>
      <c r="AO1718" s="4">
        <f>X1718*0.000001/(K1718*0.0001)</f>
        <v>0.8323902384440104</v>
      </c>
      <c r="AP1718" s="4">
        <f>(U1718-T1718)/(1000-U1718)*AO1718</f>
        <v>0.001788064072212341</v>
      </c>
      <c r="AQ1718" s="4">
        <f>(P1718+273.15)</f>
        <v>299.1191505432129</v>
      </c>
      <c r="AR1718" s="4">
        <f>(O1718+273.15)</f>
        <v>294.7546829223633</v>
      </c>
      <c r="AS1718" s="4">
        <f>(Y1718*AK1718+Z1718*AL1718)*AM1718</f>
        <v>319.834621757389</v>
      </c>
      <c r="AT1718" s="4">
        <f>((AS1718+0.00000010773*(AR1718^4-AQ1718^4))-AP1718*44100)/(L1718*0.92*2*29.3+0.00000043092*AQ1718^3)</f>
        <v>2.176672401635513</v>
      </c>
      <c r="AU1718" s="4">
        <f>0.61365*EXP(17.502*J1718/(240.97+J1718))</f>
        <v>3.368103759822087</v>
      </c>
      <c r="AV1718" s="4">
        <f>AU1718*1000/AA1718</f>
        <v>33.1633037549247</v>
      </c>
      <c r="AW1718" s="4">
        <f>(AV1718-U1718)</f>
        <v>16.50395622074501</v>
      </c>
      <c r="AX1718" s="4">
        <f>IF(D1718,P1718,(O1718+P1718)/2)</f>
        <v>23.78691673278809</v>
      </c>
      <c r="AY1718" s="4">
        <f>0.61365*EXP(17.502*AX1718/(240.97+AX1718))</f>
        <v>2.956852944884436</v>
      </c>
      <c r="AZ1718" s="4">
        <f>IF(AW1718&lt;&gt;0,(1000-(AV1718+U1718)/2)/AW1718*AP1718,0)</f>
        <v>0.1056426109301343</v>
      </c>
      <c r="BA1718" s="4">
        <f>U1718*AA1718/1000</f>
        <v>1.691942741311504</v>
      </c>
      <c r="BB1718" s="4">
        <f>(AY1718-BA1718)</f>
        <v>1.264910203572931</v>
      </c>
      <c r="BC1718" s="4">
        <f>1/(1.6/F1718+1.37/N1718)</f>
        <v>0.06638158926858947</v>
      </c>
      <c r="BD1718" s="3">
        <f>G1718*AA1718*0.001</f>
      </c>
      <c r="BE1718" s="3">
        <f>G1718/S1718</f>
      </c>
      <c r="BF1718" s="4">
        <f>(1-AP1718*AA1718/AU1718/F1718)*100</f>
        <v>50.86136369952473</v>
      </c>
      <c r="BG1718" s="3">
        <f>(S1718-E1718/(N1718/1.35))</f>
      </c>
      <c r="BH1718" s="3">
        <f>E1718*BF1718/100/BG1718</f>
      </c>
    </row>
    <row r="1719" ht="16" customHeight="1">
      <c r="A1719" s="4">
        <v>1596</v>
      </c>
      <c r="B1719" t="s" s="2">
        <v>1756</v>
      </c>
      <c r="C1719" s="4">
        <v>9216.000027716160</v>
      </c>
      <c r="D1719" s="4">
        <v>0</v>
      </c>
      <c r="E1719" s="3">
        <f>(R1719-#REF!*(1000-T1719)/(1000-U1719))*AO1719</f>
      </c>
      <c r="F1719" s="4">
        <f>IF(AZ1719&lt;&gt;0,1/(1/AZ1719-1/N1719),0)</f>
        <v>0.106799957878991</v>
      </c>
      <c r="G1719" s="3">
        <f>((BC1719-AP1719/2)*S1719-E1719)/(BC1719+AP1719/2)</f>
      </c>
      <c r="H1719" s="4">
        <f>AP1719*1000</f>
        <v>1.753724523504658</v>
      </c>
      <c r="I1719" s="4">
        <f>(AU1719-BA1719)</f>
        <v>1.687300797596712</v>
      </c>
      <c r="J1719" s="4">
        <f>(P1719+AT1719*D1719)</f>
        <v>25.99994659423828</v>
      </c>
      <c r="K1719" s="4">
        <v>6</v>
      </c>
      <c r="L1719" s="4">
        <f>(K1719*AI1719+AJ1719)</f>
        <v>1.420000016689301</v>
      </c>
      <c r="M1719" s="4">
        <v>1</v>
      </c>
      <c r="N1719" s="4">
        <f>L1719*(M1719+1)*(M1719+1)/(M1719*M1719+1)</f>
        <v>2.840000033378601</v>
      </c>
      <c r="O1719" s="4">
        <v>21.53365135192871</v>
      </c>
      <c r="P1719" s="4">
        <v>25.99994659423828</v>
      </c>
      <c r="Q1719" s="4">
        <v>19.87112045288086</v>
      </c>
      <c r="R1719" s="4">
        <v>399.9941711425781</v>
      </c>
      <c r="S1719" s="4">
        <v>399.1129455566406</v>
      </c>
      <c r="T1719" s="4">
        <v>14.5383472442627</v>
      </c>
      <c r="U1719" s="4">
        <v>16.61013412475586</v>
      </c>
      <c r="V1719" s="4">
        <v>57.21322631835938</v>
      </c>
      <c r="W1719" s="4">
        <v>65.39785003662109</v>
      </c>
      <c r="X1719" s="4">
        <v>499.4514465332031</v>
      </c>
      <c r="Y1719" s="4">
        <v>1998.915771484375</v>
      </c>
      <c r="Z1719" s="4">
        <v>28.39616584777832</v>
      </c>
      <c r="AA1719" s="4">
        <v>101.5613098144531</v>
      </c>
      <c r="AB1719" s="4">
        <v>11.95715713500977</v>
      </c>
      <c r="AC1719" s="4">
        <v>0.3677950203418732</v>
      </c>
      <c r="AD1719" s="4">
        <v>0.06099309772253036</v>
      </c>
      <c r="AE1719" s="4">
        <v>0.004866491071879864</v>
      </c>
      <c r="AF1719" s="4">
        <v>0.06995739042758942</v>
      </c>
      <c r="AG1719" s="4">
        <v>0.003993657417595387</v>
      </c>
      <c r="AH1719" s="4">
        <v>0.6666666865348816</v>
      </c>
      <c r="AI1719" s="4">
        <v>-0.2195652425289154</v>
      </c>
      <c r="AJ1719" s="4">
        <v>2.737391471862793</v>
      </c>
      <c r="AK1719" s="4">
        <v>1</v>
      </c>
      <c r="AL1719" s="4">
        <v>0</v>
      </c>
      <c r="AM1719" s="4">
        <v>0.1599999964237213</v>
      </c>
      <c r="AN1719" s="4">
        <v>111115</v>
      </c>
      <c r="AO1719" s="4">
        <f>X1719*0.000001/(K1719*0.0001)</f>
        <v>0.8324190775553385</v>
      </c>
      <c r="AP1719" s="4">
        <f>(U1719-T1719)/(1000-U1719)*AO1719</f>
        <v>0.001753724523504658</v>
      </c>
      <c r="AQ1719" s="4">
        <f>(P1719+273.15)</f>
        <v>299.1499465942383</v>
      </c>
      <c r="AR1719" s="4">
        <f>(O1719+273.15)</f>
        <v>294.6836513519287</v>
      </c>
      <c r="AS1719" s="4">
        <f>(Y1719*AK1719+Z1719*AL1719)*AM1719</f>
        <v>319.8265162888201</v>
      </c>
      <c r="AT1719" s="4">
        <f>((AS1719+0.00000010773*(AR1719^4-AQ1719^4))-AP1719*44100)/(L1719*0.92*2*29.3+0.00000043092*AQ1719^3)</f>
        <v>2.180756093641743</v>
      </c>
      <c r="AU1719" s="4">
        <f>0.61365*EXP(17.502*J1719/(240.97+J1719))</f>
        <v>3.374247775500662</v>
      </c>
      <c r="AV1719" s="4">
        <f>AU1719*1000/AA1719</f>
        <v>33.22375205346628</v>
      </c>
      <c r="AW1719" s="4">
        <f>(AV1719-U1719)</f>
        <v>16.61361792871042</v>
      </c>
      <c r="AX1719" s="4">
        <f>IF(D1719,P1719,(O1719+P1719)/2)</f>
        <v>23.7667989730835</v>
      </c>
      <c r="AY1719" s="4">
        <f>0.61365*EXP(17.502*AX1719/(240.97+AX1719))</f>
        <v>2.953275808168665</v>
      </c>
      <c r="AZ1719" s="4">
        <f>IF(AW1719&lt;&gt;0,(1000-(AV1719+U1719)/2)/AW1719*AP1719,0)</f>
        <v>0.1029292401388004</v>
      </c>
      <c r="BA1719" s="4">
        <f>U1719*AA1719/1000</f>
        <v>1.68694697790395</v>
      </c>
      <c r="BB1719" s="4">
        <f>(AY1719-BA1719)</f>
        <v>1.266328830264715</v>
      </c>
      <c r="BC1719" s="4">
        <f>1/(1.6/F1719+1.37/N1719)</f>
        <v>0.06466768640305683</v>
      </c>
      <c r="BD1719" s="3">
        <f>G1719*AA1719*0.001</f>
      </c>
      <c r="BE1719" s="3">
        <f>G1719/S1719</f>
      </c>
      <c r="BF1719" s="4">
        <f>(1-AP1719*AA1719/AU1719/F1719)*100</f>
        <v>50.57557600482028</v>
      </c>
      <c r="BG1719" s="3">
        <f>(S1719-E1719/(N1719/1.35))</f>
      </c>
      <c r="BH1719" s="3">
        <f>E1719*BF1719/100/BG1719</f>
      </c>
    </row>
    <row r="1720" ht="16" customHeight="1">
      <c r="A1720" s="4">
        <v>1597</v>
      </c>
      <c r="B1720" t="s" s="2">
        <v>1757</v>
      </c>
      <c r="C1720" s="4">
        <v>9221.000027604401</v>
      </c>
      <c r="D1720" s="4">
        <v>0</v>
      </c>
      <c r="E1720" s="3">
        <f>(R1720-#REF!*(1000-T1720)/(1000-U1720))*AO1720</f>
      </c>
      <c r="F1720" s="4">
        <f>IF(AZ1720&lt;&gt;0,1/(1/AZ1720-1/N1720),0)</f>
        <v>0.104895236519518</v>
      </c>
      <c r="G1720" s="3">
        <f>((BC1720-AP1720/2)*S1720-E1720)/(BC1720+AP1720/2)</f>
      </c>
      <c r="H1720" s="4">
        <f>AP1720*1000</f>
        <v>1.729088102272623</v>
      </c>
      <c r="I1720" s="4">
        <f>(AU1720-BA1720)</f>
        <v>1.692733799145096</v>
      </c>
      <c r="J1720" s="4">
        <f>(P1720+AT1720*D1720)</f>
        <v>26.00777053833008</v>
      </c>
      <c r="K1720" s="4">
        <v>6</v>
      </c>
      <c r="L1720" s="4">
        <f>(K1720*AI1720+AJ1720)</f>
        <v>1.420000016689301</v>
      </c>
      <c r="M1720" s="4">
        <v>1</v>
      </c>
      <c r="N1720" s="4">
        <f>L1720*(M1720+1)*(M1720+1)/(M1720*M1720+1)</f>
        <v>2.840000033378601</v>
      </c>
      <c r="O1720" s="4">
        <v>21.46733665466309</v>
      </c>
      <c r="P1720" s="4">
        <v>26.00777053833008</v>
      </c>
      <c r="Q1720" s="4">
        <v>19.79428863525391</v>
      </c>
      <c r="R1720" s="4">
        <v>399.9870300292969</v>
      </c>
      <c r="S1720" s="4">
        <v>398.6888427734375</v>
      </c>
      <c r="T1720" s="4">
        <v>14.52923583984375</v>
      </c>
      <c r="U1720" s="4">
        <v>16.57199287414551</v>
      </c>
      <c r="V1720" s="4">
        <v>57.40825271606445</v>
      </c>
      <c r="W1720" s="4">
        <v>65.50447082519531</v>
      </c>
      <c r="X1720" s="4">
        <v>499.4525451660156</v>
      </c>
      <c r="Y1720" s="4">
        <v>1998.985961914062</v>
      </c>
      <c r="Z1720" s="4">
        <v>27.1038932800293</v>
      </c>
      <c r="AA1720" s="4">
        <v>101.5615005493164</v>
      </c>
      <c r="AB1720" s="4">
        <v>11.95715713500977</v>
      </c>
      <c r="AC1720" s="4">
        <v>0.3677950203418732</v>
      </c>
      <c r="AD1720" s="4">
        <v>0.06099309772253036</v>
      </c>
      <c r="AE1720" s="4">
        <v>0.004866491071879864</v>
      </c>
      <c r="AF1720" s="4">
        <v>0.06995739042758942</v>
      </c>
      <c r="AG1720" s="4">
        <v>0.003993657417595387</v>
      </c>
      <c r="AH1720" s="4">
        <v>0.6666666865348816</v>
      </c>
      <c r="AI1720" s="4">
        <v>-0.2195652425289154</v>
      </c>
      <c r="AJ1720" s="4">
        <v>2.737391471862793</v>
      </c>
      <c r="AK1720" s="4">
        <v>1</v>
      </c>
      <c r="AL1720" s="4">
        <v>0</v>
      </c>
      <c r="AM1720" s="4">
        <v>0.1599999964237213</v>
      </c>
      <c r="AN1720" s="4">
        <v>111115</v>
      </c>
      <c r="AO1720" s="4">
        <f>X1720*0.000001/(K1720*0.0001)</f>
        <v>0.8324209086100259</v>
      </c>
      <c r="AP1720" s="4">
        <f>(U1720-T1720)/(1000-U1720)*AO1720</f>
        <v>0.001729088102272623</v>
      </c>
      <c r="AQ1720" s="4">
        <f>(P1720+273.15)</f>
        <v>299.1577705383301</v>
      </c>
      <c r="AR1720" s="4">
        <f>(O1720+273.15)</f>
        <v>294.6173366546631</v>
      </c>
      <c r="AS1720" s="4">
        <f>(Y1720*AK1720+Z1720*AL1720)*AM1720</f>
        <v>319.8377467573191</v>
      </c>
      <c r="AT1720" s="4">
        <f>((AS1720+0.00000010773*(AR1720^4-AQ1720^4))-AP1720*44100)/(L1720*0.92*2*29.3+0.00000043092*AQ1720^3)</f>
        <v>2.183871496591937</v>
      </c>
      <c r="AU1720" s="4">
        <f>0.61365*EXP(17.502*J1720/(240.97+J1720))</f>
        <v>3.375810262535893</v>
      </c>
      <c r="AV1720" s="4">
        <f>AU1720*1000/AA1720</f>
        <v>33.239074297614</v>
      </c>
      <c r="AW1720" s="4">
        <f>(AV1720-U1720)</f>
        <v>16.66708142346849</v>
      </c>
      <c r="AX1720" s="4">
        <f>IF(D1720,P1720,(O1720+P1720)/2)</f>
        <v>23.73755359649658</v>
      </c>
      <c r="AY1720" s="4">
        <f>0.61365*EXP(17.502*AX1720/(240.97+AX1720))</f>
        <v>2.948082440146103</v>
      </c>
      <c r="AZ1720" s="4">
        <f>IF(AW1720&lt;&gt;0,(1000-(AV1720+U1720)/2)/AW1720*AP1720,0)</f>
        <v>0.1011589370466793</v>
      </c>
      <c r="BA1720" s="4">
        <f>U1720*AA1720/1000</f>
        <v>1.683076463390797</v>
      </c>
      <c r="BB1720" s="4">
        <f>(AY1720-BA1720)</f>
        <v>1.265005976755306</v>
      </c>
      <c r="BC1720" s="4">
        <f>1/(1.6/F1720+1.37/N1720)</f>
        <v>0.0635497280968938</v>
      </c>
      <c r="BD1720" s="3">
        <f>G1720*AA1720*0.001</f>
      </c>
      <c r="BE1720" s="3">
        <f>G1720/S1720</f>
      </c>
      <c r="BF1720" s="4">
        <f>(1-AP1720*AA1720/AU1720/F1720)*100</f>
        <v>50.40790724287591</v>
      </c>
      <c r="BG1720" s="3">
        <f>(S1720-E1720/(N1720/1.35))</f>
      </c>
      <c r="BH1720" s="3">
        <f>E1720*BF1720/100/BG1720</f>
      </c>
    </row>
    <row r="1721" ht="16" customHeight="1">
      <c r="A1721" s="4">
        <v>1598</v>
      </c>
      <c r="B1721" t="s" s="2">
        <v>1758</v>
      </c>
      <c r="C1721" s="4">
        <v>9226.000027492642</v>
      </c>
      <c r="D1721" s="4">
        <v>0</v>
      </c>
      <c r="E1721" s="3">
        <f>(R1721-#REF!*(1000-T1721)/(1000-U1721))*AO1721</f>
      </c>
      <c r="F1721" s="4">
        <f>IF(AZ1721&lt;&gt;0,1/(1/AZ1721-1/N1721),0)</f>
        <v>0.1033545756083771</v>
      </c>
      <c r="G1721" s="3">
        <f>((BC1721-AP1721/2)*S1721-E1721)/(BC1721+AP1721/2)</f>
      </c>
      <c r="H1721" s="4">
        <f>AP1721*1000</f>
        <v>1.706406201457664</v>
      </c>
      <c r="I1721" s="4">
        <f>(AU1721-BA1721)</f>
        <v>1.694585093620415</v>
      </c>
      <c r="J1721" s="4">
        <f>(P1721+AT1721*D1721)</f>
        <v>25.99893569946289</v>
      </c>
      <c r="K1721" s="4">
        <v>6</v>
      </c>
      <c r="L1721" s="4">
        <f>(K1721*AI1721+AJ1721)</f>
        <v>1.420000016689301</v>
      </c>
      <c r="M1721" s="4">
        <v>1</v>
      </c>
      <c r="N1721" s="4">
        <f>L1721*(M1721+1)*(M1721+1)/(M1721*M1721+1)</f>
        <v>2.840000033378601</v>
      </c>
      <c r="O1721" s="4">
        <v>21.40115165710449</v>
      </c>
      <c r="P1721" s="4">
        <v>25.99893569946289</v>
      </c>
      <c r="Q1721" s="4">
        <v>19.72320175170898</v>
      </c>
      <c r="R1721" s="4">
        <v>399.9500732421875</v>
      </c>
      <c r="S1721" s="4">
        <v>398.4529418945312</v>
      </c>
      <c r="T1721" s="4">
        <v>14.52032375335693</v>
      </c>
      <c r="U1721" s="4">
        <v>16.53643608093262</v>
      </c>
      <c r="V1721" s="4">
        <v>57.60650253295898</v>
      </c>
      <c r="W1721" s="4">
        <v>65.6265869140625</v>
      </c>
      <c r="X1721" s="4">
        <v>499.4329833984375</v>
      </c>
      <c r="Y1721" s="4">
        <v>1999.124877929688</v>
      </c>
      <c r="Z1721" s="4">
        <v>26.02987670898438</v>
      </c>
      <c r="AA1721" s="4">
        <v>101.5612335205078</v>
      </c>
      <c r="AB1721" s="4">
        <v>11.95715713500977</v>
      </c>
      <c r="AC1721" s="4">
        <v>0.3677950203418732</v>
      </c>
      <c r="AD1721" s="4">
        <v>0.06099309772253036</v>
      </c>
      <c r="AE1721" s="4">
        <v>0.004866491071879864</v>
      </c>
      <c r="AF1721" s="4">
        <v>0.06995739042758942</v>
      </c>
      <c r="AG1721" s="4">
        <v>0.003993657417595387</v>
      </c>
      <c r="AH1721" s="4">
        <v>0.6666666865348816</v>
      </c>
      <c r="AI1721" s="4">
        <v>-0.2195652425289154</v>
      </c>
      <c r="AJ1721" s="4">
        <v>2.737391471862793</v>
      </c>
      <c r="AK1721" s="4">
        <v>1</v>
      </c>
      <c r="AL1721" s="4">
        <v>0</v>
      </c>
      <c r="AM1721" s="4">
        <v>0.1599999964237213</v>
      </c>
      <c r="AN1721" s="4">
        <v>111115</v>
      </c>
      <c r="AO1721" s="4">
        <f>X1721*0.000001/(K1721*0.0001)</f>
        <v>0.8323883056640624</v>
      </c>
      <c r="AP1721" s="4">
        <f>(U1721-T1721)/(1000-U1721)*AO1721</f>
        <v>0.001706406201457664</v>
      </c>
      <c r="AQ1721" s="4">
        <f>(P1721+273.15)</f>
        <v>299.1489356994629</v>
      </c>
      <c r="AR1721" s="4">
        <f>(O1721+273.15)</f>
        <v>294.5511516571045</v>
      </c>
      <c r="AS1721" s="4">
        <f>(Y1721*AK1721+Z1721*AL1721)*AM1721</f>
        <v>319.8599733193223</v>
      </c>
      <c r="AT1721" s="4">
        <f>((AS1721+0.00000010773*(AR1721^4-AQ1721^4))-AP1721*44100)/(L1721*0.92*2*29.3+0.00000043092*AQ1721^3)</f>
        <v>2.188384533949284</v>
      </c>
      <c r="AU1721" s="4">
        <f>0.61365*EXP(17.502*J1721/(240.97+J1721))</f>
        <v>3.374045940032964</v>
      </c>
      <c r="AV1721" s="4">
        <f>AU1721*1000/AA1721</f>
        <v>33.22178968367549</v>
      </c>
      <c r="AW1721" s="4">
        <f>(AV1721-U1721)</f>
        <v>16.68535360274287</v>
      </c>
      <c r="AX1721" s="4">
        <f>IF(D1721,P1721,(O1721+P1721)/2)</f>
        <v>23.70004367828369</v>
      </c>
      <c r="AY1721" s="4">
        <f>0.61365*EXP(17.502*AX1721/(240.97+AX1721))</f>
        <v>2.941433153632992</v>
      </c>
      <c r="AZ1721" s="4">
        <f>IF(AW1721&lt;&gt;0,(1000-(AV1721+U1721)/2)/AW1721*AP1721,0)</f>
        <v>0.09972532608928357</v>
      </c>
      <c r="BA1721" s="4">
        <f>U1721*AA1721/1000</f>
        <v>1.679460846412549</v>
      </c>
      <c r="BB1721" s="4">
        <f>(AY1721-BA1721)</f>
        <v>1.261972307220443</v>
      </c>
      <c r="BC1721" s="4">
        <f>1/(1.6/F1721+1.37/N1721)</f>
        <v>0.0626445407006973</v>
      </c>
      <c r="BD1721" s="3">
        <f>G1721*AA1721*0.001</f>
      </c>
      <c r="BE1721" s="3">
        <f>G1721/S1721</f>
      </c>
      <c r="BF1721" s="4">
        <f>(1-AP1721*AA1721/AU1721/F1721)*100</f>
        <v>50.30305547362025</v>
      </c>
      <c r="BG1721" s="3">
        <f>(S1721-E1721/(N1721/1.35))</f>
      </c>
      <c r="BH1721" s="3">
        <f>E1721*BF1721/100/BG1721</f>
      </c>
    </row>
    <row r="1722" ht="16" customHeight="1">
      <c r="A1722" s="4">
        <v>1599</v>
      </c>
      <c r="B1722" t="s" s="2">
        <v>1759</v>
      </c>
      <c r="C1722" s="4">
        <v>9231.500027369708</v>
      </c>
      <c r="D1722" s="4">
        <v>0</v>
      </c>
      <c r="E1722" s="3">
        <f>(R1722-#REF!*(1000-T1722)/(1000-U1722))*AO1722</f>
      </c>
      <c r="F1722" s="4">
        <f>IF(AZ1722&lt;&gt;0,1/(1/AZ1722-1/N1722),0)</f>
        <v>0.1018868730766038</v>
      </c>
      <c r="G1722" s="3">
        <f>((BC1722-AP1722/2)*S1722-E1722)/(BC1722+AP1722/2)</f>
      </c>
      <c r="H1722" s="4">
        <f>AP1722*1000</f>
        <v>1.683859772556742</v>
      </c>
      <c r="I1722" s="4">
        <f>(AU1722-BA1722)</f>
        <v>1.695488036875692</v>
      </c>
      <c r="J1722" s="4">
        <f>(P1722+AT1722*D1722)</f>
        <v>25.98467636108398</v>
      </c>
      <c r="K1722" s="4">
        <v>6</v>
      </c>
      <c r="L1722" s="4">
        <f>(K1722*AI1722+AJ1722)</f>
        <v>1.420000016689301</v>
      </c>
      <c r="M1722" s="4">
        <v>1</v>
      </c>
      <c r="N1722" s="4">
        <f>L1722*(M1722+1)*(M1722+1)/(M1722*M1722+1)</f>
        <v>2.840000033378601</v>
      </c>
      <c r="O1722" s="4">
        <v>21.33070373535156</v>
      </c>
      <c r="P1722" s="4">
        <v>25.98467636108398</v>
      </c>
      <c r="Q1722" s="4">
        <v>19.64997863769531</v>
      </c>
      <c r="R1722" s="4">
        <v>399.9028625488281</v>
      </c>
      <c r="S1722" s="4">
        <v>398.3174133300781</v>
      </c>
      <c r="T1722" s="4">
        <v>14.50996494293213</v>
      </c>
      <c r="U1722" s="4">
        <v>16.49957847595215</v>
      </c>
      <c r="V1722" s="4">
        <v>57.81547164916992</v>
      </c>
      <c r="W1722" s="4">
        <v>65.76272583007812</v>
      </c>
      <c r="X1722" s="4">
        <v>499.4166259765625</v>
      </c>
      <c r="Y1722" s="4">
        <v>1999.331909179688</v>
      </c>
      <c r="Z1722" s="4">
        <v>25.40415382385254</v>
      </c>
      <c r="AA1722" s="4">
        <v>101.5608978271484</v>
      </c>
      <c r="AB1722" s="4">
        <v>11.95715713500977</v>
      </c>
      <c r="AC1722" s="4">
        <v>0.3677950203418732</v>
      </c>
      <c r="AD1722" s="4">
        <v>0.06099309772253036</v>
      </c>
      <c r="AE1722" s="4">
        <v>0.004866491071879864</v>
      </c>
      <c r="AF1722" s="4">
        <v>0.06995739042758942</v>
      </c>
      <c r="AG1722" s="4">
        <v>0.003993657417595387</v>
      </c>
      <c r="AH1722" s="4">
        <v>0.6666666865348816</v>
      </c>
      <c r="AI1722" s="4">
        <v>-0.2195652425289154</v>
      </c>
      <c r="AJ1722" s="4">
        <v>2.737391471862793</v>
      </c>
      <c r="AK1722" s="4">
        <v>1</v>
      </c>
      <c r="AL1722" s="4">
        <v>0</v>
      </c>
      <c r="AM1722" s="4">
        <v>0.1599999964237213</v>
      </c>
      <c r="AN1722" s="4">
        <v>111115</v>
      </c>
      <c r="AO1722" s="4">
        <f>X1722*0.000001/(K1722*0.0001)</f>
        <v>0.8323610432942707</v>
      </c>
      <c r="AP1722" s="4">
        <f>(U1722-T1722)/(1000-U1722)*AO1722</f>
        <v>0.001683859772556742</v>
      </c>
      <c r="AQ1722" s="4">
        <f>(P1722+273.15)</f>
        <v>299.134676361084</v>
      </c>
      <c r="AR1722" s="4">
        <f>(O1722+273.15)</f>
        <v>294.4807037353515</v>
      </c>
      <c r="AS1722" s="4">
        <f>(Y1722*AK1722+Z1722*AL1722)*AM1722</f>
        <v>319.8930983185819</v>
      </c>
      <c r="AT1722" s="4">
        <f>((AS1722+0.00000010773*(AR1722^4-AQ1722^4))-AP1722*44100)/(L1722*0.92*2*29.3+0.00000043092*AQ1722^3)</f>
        <v>2.193152424172315</v>
      </c>
      <c r="AU1722" s="4">
        <f>0.61365*EXP(17.502*J1722/(240.97+J1722))</f>
        <v>3.371200040662886</v>
      </c>
      <c r="AV1722" s="4">
        <f>AU1722*1000/AA1722</f>
        <v>33.19387788792986</v>
      </c>
      <c r="AW1722" s="4">
        <f>(AV1722-U1722)</f>
        <v>16.69429941197771</v>
      </c>
      <c r="AX1722" s="4">
        <f>IF(D1722,P1722,(O1722+P1722)/2)</f>
        <v>23.65769004821777</v>
      </c>
      <c r="AY1722" s="4">
        <f>0.61365*EXP(17.502*AX1722/(240.97+AX1722))</f>
        <v>2.93394100268334</v>
      </c>
      <c r="AZ1722" s="4">
        <f>IF(AW1722&lt;&gt;0,(1000-(AV1722+U1722)/2)/AW1722*AP1722,0)</f>
        <v>0.09835820755157978</v>
      </c>
      <c r="BA1722" s="4">
        <f>U1722*AA1722/1000</f>
        <v>1.675712003787194</v>
      </c>
      <c r="BB1722" s="4">
        <f>(AY1722-BA1722)</f>
        <v>1.258228998896146</v>
      </c>
      <c r="BC1722" s="4">
        <f>1/(1.6/F1722+1.37/N1722)</f>
        <v>0.06178145985250723</v>
      </c>
      <c r="BD1722" s="3">
        <f>G1722*AA1722*0.001</f>
      </c>
      <c r="BE1722" s="3">
        <f>G1722/S1722</f>
      </c>
      <c r="BF1722" s="4">
        <f>(1-AP1722*AA1722/AU1722/F1722)*100</f>
        <v>50.21142507117693</v>
      </c>
      <c r="BG1722" s="3">
        <f>(S1722-E1722/(N1722/1.35))</f>
      </c>
      <c r="BH1722" s="3">
        <f>E1722*BF1722/100/BG1722</f>
      </c>
    </row>
    <row r="1723" ht="16" customHeight="1">
      <c r="A1723" s="4">
        <v>1600</v>
      </c>
      <c r="B1723" t="s" s="2">
        <v>1760</v>
      </c>
      <c r="C1723" s="4">
        <v>9236.500027257949</v>
      </c>
      <c r="D1723" s="4">
        <v>0</v>
      </c>
      <c r="E1723" s="3">
        <f>(R1723-#REF!*(1000-T1723)/(1000-U1723))*AO1723</f>
      </c>
      <c r="F1723" s="4">
        <f>IF(AZ1723&lt;&gt;0,1/(1/AZ1723-1/N1723),0)</f>
        <v>0.1006151587616521</v>
      </c>
      <c r="G1723" s="3">
        <f>((BC1723-AP1723/2)*S1723-E1723)/(BC1723+AP1723/2)</f>
      </c>
      <c r="H1723" s="4">
        <f>AP1723*1000</f>
        <v>1.663282712399345</v>
      </c>
      <c r="I1723" s="4">
        <f>(AU1723-BA1723)</f>
        <v>1.695257428391542</v>
      </c>
      <c r="J1723" s="4">
        <f>(P1723+AT1723*D1723)</f>
        <v>25.9667854309082</v>
      </c>
      <c r="K1723" s="4">
        <v>6</v>
      </c>
      <c r="L1723" s="4">
        <f>(K1723*AI1723+AJ1723)</f>
        <v>1.420000016689301</v>
      </c>
      <c r="M1723" s="4">
        <v>1</v>
      </c>
      <c r="N1723" s="4">
        <f>L1723*(M1723+1)*(M1723+1)/(M1723*M1723+1)</f>
        <v>2.840000033378601</v>
      </c>
      <c r="O1723" s="4">
        <v>21.26826286315918</v>
      </c>
      <c r="P1723" s="4">
        <v>25.9667854309082</v>
      </c>
      <c r="Q1723" s="4">
        <v>19.58699417114258</v>
      </c>
      <c r="R1723" s="4">
        <v>399.8878173828125</v>
      </c>
      <c r="S1723" s="4">
        <v>398.2431030273438</v>
      </c>
      <c r="T1723" s="4">
        <v>14.50142478942871</v>
      </c>
      <c r="U1723" s="4">
        <v>16.46677207946777</v>
      </c>
      <c r="V1723" s="4">
        <v>58.00356292724609</v>
      </c>
      <c r="W1723" s="4">
        <v>65.88410186767578</v>
      </c>
      <c r="X1723" s="4">
        <v>499.4212951660156</v>
      </c>
      <c r="Y1723" s="4">
        <v>1999.537109375</v>
      </c>
      <c r="Z1723" s="4">
        <v>25.51162147521973</v>
      </c>
      <c r="AA1723" s="4">
        <v>101.5605773925781</v>
      </c>
      <c r="AB1723" s="4">
        <v>11.95715713500977</v>
      </c>
      <c r="AC1723" s="4">
        <v>0.3677950203418732</v>
      </c>
      <c r="AD1723" s="4">
        <v>0.06099309772253036</v>
      </c>
      <c r="AE1723" s="4">
        <v>0.004866491071879864</v>
      </c>
      <c r="AF1723" s="4">
        <v>0.06995739042758942</v>
      </c>
      <c r="AG1723" s="4">
        <v>0.003993657417595387</v>
      </c>
      <c r="AH1723" s="4">
        <v>1</v>
      </c>
      <c r="AI1723" s="4">
        <v>-0.2195652425289154</v>
      </c>
      <c r="AJ1723" s="4">
        <v>2.737391471862793</v>
      </c>
      <c r="AK1723" s="4">
        <v>1</v>
      </c>
      <c r="AL1723" s="4">
        <v>0</v>
      </c>
      <c r="AM1723" s="4">
        <v>0.1599999964237213</v>
      </c>
      <c r="AN1723" s="4">
        <v>111115</v>
      </c>
      <c r="AO1723" s="4">
        <f>X1723*0.000001/(K1723*0.0001)</f>
        <v>0.8323688252766926</v>
      </c>
      <c r="AP1723" s="4">
        <f>(U1723-T1723)/(1000-U1723)*AO1723</f>
        <v>0.001663282712399345</v>
      </c>
      <c r="AQ1723" s="4">
        <f>(P1723+273.15)</f>
        <v>299.1167854309082</v>
      </c>
      <c r="AR1723" s="4">
        <f>(O1723+273.15)</f>
        <v>294.4182628631592</v>
      </c>
      <c r="AS1723" s="4">
        <f>(Y1723*AK1723+Z1723*AL1723)*AM1723</f>
        <v>319.9259303490981</v>
      </c>
      <c r="AT1723" s="4">
        <f>((AS1723+0.00000010773*(AR1723^4-AQ1723^4))-AP1723*44100)/(L1723*0.92*2*29.3+0.00000043092*AQ1723^3)</f>
        <v>2.198422818855051</v>
      </c>
      <c r="AU1723" s="4">
        <f>0.61365*EXP(17.502*J1723/(240.97+J1723))</f>
        <v>3.367632308574273</v>
      </c>
      <c r="AV1723" s="4">
        <f>AU1723*1000/AA1723</f>
        <v>33.15885351416262</v>
      </c>
      <c r="AW1723" s="4">
        <f>(AV1723-U1723)</f>
        <v>16.69208143469484</v>
      </c>
      <c r="AX1723" s="4">
        <f>IF(D1723,P1723,(O1723+P1723)/2)</f>
        <v>23.61752414703369</v>
      </c>
      <c r="AY1723" s="4">
        <f>0.61365*EXP(17.502*AX1723/(240.97+AX1723))</f>
        <v>2.926851273504772</v>
      </c>
      <c r="AZ1723" s="4">
        <f>IF(AW1723&lt;&gt;0,(1000-(AV1723+U1723)/2)/AW1723*AP1723,0)</f>
        <v>0.09717254233237892</v>
      </c>
      <c r="BA1723" s="4">
        <f>U1723*AA1723/1000</f>
        <v>1.672374880182731</v>
      </c>
      <c r="BB1723" s="4">
        <f>(AY1723-BA1723)</f>
        <v>1.254476393322041</v>
      </c>
      <c r="BC1723" s="4">
        <f>1/(1.6/F1723+1.37/N1723)</f>
        <v>0.06103303019172961</v>
      </c>
      <c r="BD1723" s="3">
        <f>G1723*AA1723*0.001</f>
      </c>
      <c r="BE1723" s="3">
        <f>G1723/S1723</f>
      </c>
      <c r="BF1723" s="4">
        <f>(1-AP1723*AA1723/AU1723/F1723)*100</f>
        <v>50.14563939836935</v>
      </c>
      <c r="BG1723" s="3">
        <f>(S1723-E1723/(N1723/1.35))</f>
      </c>
      <c r="BH1723" s="3">
        <f>E1723*BF1723/100/BG1723</f>
      </c>
    </row>
    <row r="1724" ht="16" customHeight="1">
      <c r="A1724" s="4">
        <v>1601</v>
      </c>
      <c r="B1724" t="s" s="2">
        <v>1761</v>
      </c>
      <c r="C1724" s="4">
        <v>9241.500027146190</v>
      </c>
      <c r="D1724" s="4">
        <v>0</v>
      </c>
      <c r="E1724" s="3">
        <f>(R1724-#REF!*(1000-T1724)/(1000-U1724))*AO1724</f>
      </c>
      <c r="F1724" s="4">
        <f>IF(AZ1724&lt;&gt;0,1/(1/AZ1724-1/N1724),0)</f>
        <v>0.09938645747770163</v>
      </c>
      <c r="G1724" s="3">
        <f>((BC1724-AP1724/2)*S1724-E1724)/(BC1724+AP1724/2)</f>
      </c>
      <c r="H1724" s="4">
        <f>AP1724*1000</f>
        <v>1.642704764548157</v>
      </c>
      <c r="I1724" s="4">
        <f>(AU1724-BA1724)</f>
        <v>1.694340500130515</v>
      </c>
      <c r="J1724" s="4">
        <f>(P1724+AT1724*D1724)</f>
        <v>25.9454174041748</v>
      </c>
      <c r="K1724" s="4">
        <v>6</v>
      </c>
      <c r="L1724" s="4">
        <f>(K1724*AI1724+AJ1724)</f>
        <v>1.420000016689301</v>
      </c>
      <c r="M1724" s="4">
        <v>1</v>
      </c>
      <c r="N1724" s="4">
        <f>L1724*(M1724+1)*(M1724+1)/(M1724*M1724+1)</f>
        <v>2.840000033378601</v>
      </c>
      <c r="O1724" s="4">
        <v>21.20762062072754</v>
      </c>
      <c r="P1724" s="4">
        <v>25.9454174041748</v>
      </c>
      <c r="Q1724" s="4">
        <v>19.52607727050781</v>
      </c>
      <c r="R1724" s="4">
        <v>399.9024658203125</v>
      </c>
      <c r="S1724" s="4">
        <v>398.1609497070312</v>
      </c>
      <c r="T1724" s="4">
        <v>14.49284934997559</v>
      </c>
      <c r="U1724" s="4">
        <v>16.43387794494629</v>
      </c>
      <c r="V1724" s="4">
        <v>58.18673706054688</v>
      </c>
      <c r="W1724" s="4">
        <v>65.9991455078125</v>
      </c>
      <c r="X1724" s="4">
        <v>499.4389343261719</v>
      </c>
      <c r="Y1724" s="4">
        <v>1999.755004882812</v>
      </c>
      <c r="Z1724" s="4">
        <v>25.83358573913574</v>
      </c>
      <c r="AA1724" s="4">
        <v>101.5606307983398</v>
      </c>
      <c r="AB1724" s="4">
        <v>11.95715713500977</v>
      </c>
      <c r="AC1724" s="4">
        <v>0.3677950203418732</v>
      </c>
      <c r="AD1724" s="4">
        <v>0.06099309772253036</v>
      </c>
      <c r="AE1724" s="4">
        <v>0.004866491071879864</v>
      </c>
      <c r="AF1724" s="4">
        <v>0.06995739042758942</v>
      </c>
      <c r="AG1724" s="4">
        <v>0.003993657417595387</v>
      </c>
      <c r="AH1724" s="4">
        <v>0.6666666865348816</v>
      </c>
      <c r="AI1724" s="4">
        <v>-0.2195652425289154</v>
      </c>
      <c r="AJ1724" s="4">
        <v>2.737391471862793</v>
      </c>
      <c r="AK1724" s="4">
        <v>1</v>
      </c>
      <c r="AL1724" s="4">
        <v>0</v>
      </c>
      <c r="AM1724" s="4">
        <v>0.1599999964237213</v>
      </c>
      <c r="AN1724" s="4">
        <v>111115</v>
      </c>
      <c r="AO1724" s="4">
        <f>X1724*0.000001/(K1724*0.0001)</f>
        <v>0.8323982238769529</v>
      </c>
      <c r="AP1724" s="4">
        <f>(U1724-T1724)/(1000-U1724)*AO1724</f>
        <v>0.001642704764548157</v>
      </c>
      <c r="AQ1724" s="4">
        <f>(P1724+273.15)</f>
        <v>299.0954174041748</v>
      </c>
      <c r="AR1724" s="4">
        <f>(O1724+273.15)</f>
        <v>294.3576206207275</v>
      </c>
      <c r="AS1724" s="4">
        <f>(Y1724*AK1724+Z1724*AL1724)*AM1724</f>
        <v>319.9607936295688</v>
      </c>
      <c r="AT1724" s="4">
        <f>((AS1724+0.00000010773*(AR1724^4-AQ1724^4))-AP1724*44100)/(L1724*0.92*2*29.3+0.00000043092*AQ1724^3)</f>
        <v>2.204411121665344</v>
      </c>
      <c r="AU1724" s="4">
        <f>0.61365*EXP(17.502*J1724/(240.97+J1724))</f>
        <v>3.363375510682185</v>
      </c>
      <c r="AV1724" s="4">
        <f>AU1724*1000/AA1724</f>
        <v>33.11692221920666</v>
      </c>
      <c r="AW1724" s="4">
        <f>(AV1724-U1724)</f>
        <v>16.68304427426037</v>
      </c>
      <c r="AX1724" s="4">
        <f>IF(D1724,P1724,(O1724+P1724)/2)</f>
        <v>23.57651901245117</v>
      </c>
      <c r="AY1724" s="4">
        <f>0.61365*EXP(17.502*AX1724/(240.97+AX1724))</f>
        <v>2.91962887001142</v>
      </c>
      <c r="AZ1724" s="4">
        <f>IF(AW1724&lt;&gt;0,(1000-(AV1724+U1724)/2)/AW1724*AP1724,0)</f>
        <v>0.09602600523343435</v>
      </c>
      <c r="BA1724" s="4">
        <f>U1724*AA1724/1000</f>
        <v>1.66903501055167</v>
      </c>
      <c r="BB1724" s="4">
        <f>(AY1724-BA1724)</f>
        <v>1.25059385945975</v>
      </c>
      <c r="BC1724" s="4">
        <f>1/(1.6/F1724+1.37/N1724)</f>
        <v>0.06030938529872631</v>
      </c>
      <c r="BD1724" s="3">
        <f>G1724*AA1724*0.001</f>
      </c>
      <c r="BE1724" s="3">
        <f>G1724/S1724</f>
      </c>
      <c r="BF1724" s="4">
        <f>(1-AP1724*AA1724/AU1724/F1724)*100</f>
        <v>50.0906012746162</v>
      </c>
      <c r="BG1724" s="3">
        <f>(S1724-E1724/(N1724/1.35))</f>
      </c>
      <c r="BH1724" s="3">
        <f>E1724*BF1724/100/BG1724</f>
      </c>
    </row>
    <row r="1725" ht="16" customHeight="1">
      <c r="A1725" s="4">
        <v>1602</v>
      </c>
      <c r="B1725" t="s" s="2">
        <v>1762</v>
      </c>
      <c r="C1725" s="4">
        <v>9247.000027023256</v>
      </c>
      <c r="D1725" s="4">
        <v>0</v>
      </c>
      <c r="E1725" s="3">
        <f>(R1725-#REF!*(1000-T1725)/(1000-U1725))*AO1725</f>
      </c>
      <c r="F1725" s="4">
        <f>IF(AZ1725&lt;&gt;0,1/(1/AZ1725-1/N1725),0)</f>
        <v>0.09821718549005967</v>
      </c>
      <c r="G1725" s="3">
        <f>((BC1725-AP1725/2)*S1725-E1725)/(BC1725+AP1725/2)</f>
      </c>
      <c r="H1725" s="4">
        <f>AP1725*1000</f>
        <v>1.620096809965848</v>
      </c>
      <c r="I1725" s="4">
        <f>(AU1725-BA1725)</f>
        <v>1.690333128783266</v>
      </c>
      <c r="J1725" s="4">
        <f>(P1725+AT1725*D1725)</f>
        <v>25.9065990447998</v>
      </c>
      <c r="K1725" s="4">
        <v>6</v>
      </c>
      <c r="L1725" s="4">
        <f>(K1725*AI1725+AJ1725)</f>
        <v>1.420000016689301</v>
      </c>
      <c r="M1725" s="4">
        <v>1</v>
      </c>
      <c r="N1725" s="4">
        <f>L1725*(M1725+1)*(M1725+1)/(M1725*M1725+1)</f>
        <v>2.840000033378601</v>
      </c>
      <c r="O1725" s="4">
        <v>21.14241027832031</v>
      </c>
      <c r="P1725" s="4">
        <v>25.9065990447998</v>
      </c>
      <c r="Q1725" s="4">
        <v>19.45960235595703</v>
      </c>
      <c r="R1725" s="4">
        <v>399.9115905761719</v>
      </c>
      <c r="S1725" s="4">
        <v>398.001220703125</v>
      </c>
      <c r="T1725" s="4">
        <v>14.48305320739746</v>
      </c>
      <c r="U1725" s="4">
        <v>16.39737892150879</v>
      </c>
      <c r="V1725" s="4">
        <v>58.38141250610352</v>
      </c>
      <c r="W1725" s="4">
        <v>66.11756134033203</v>
      </c>
      <c r="X1725" s="4">
        <v>499.4546508789062</v>
      </c>
      <c r="Y1725" s="4">
        <v>1999.936157226562</v>
      </c>
      <c r="Z1725" s="4">
        <v>26.47839546203613</v>
      </c>
      <c r="AA1725" s="4">
        <v>101.5602111816406</v>
      </c>
      <c r="AB1725" s="4">
        <v>11.95715713500977</v>
      </c>
      <c r="AC1725" s="4">
        <v>0.3677950203418732</v>
      </c>
      <c r="AD1725" s="4">
        <v>0.06099309772253036</v>
      </c>
      <c r="AE1725" s="4">
        <v>0.004866491071879864</v>
      </c>
      <c r="AF1725" s="4">
        <v>0.06995739042758942</v>
      </c>
      <c r="AG1725" s="4">
        <v>0.003993657417595387</v>
      </c>
      <c r="AH1725" s="4">
        <v>0.6666666865348816</v>
      </c>
      <c r="AI1725" s="4">
        <v>-0.2195652425289154</v>
      </c>
      <c r="AJ1725" s="4">
        <v>2.737391471862793</v>
      </c>
      <c r="AK1725" s="4">
        <v>1</v>
      </c>
      <c r="AL1725" s="4">
        <v>0</v>
      </c>
      <c r="AM1725" s="4">
        <v>0.1599999964237213</v>
      </c>
      <c r="AN1725" s="4">
        <v>111115</v>
      </c>
      <c r="AO1725" s="4">
        <f>X1725*0.000001/(K1725*0.0001)</f>
        <v>0.8324244181315102</v>
      </c>
      <c r="AP1725" s="4">
        <f>(U1725-T1725)/(1000-U1725)*AO1725</f>
        <v>0.001620096809965848</v>
      </c>
      <c r="AQ1725" s="4">
        <f>(P1725+273.15)</f>
        <v>299.0565990447998</v>
      </c>
      <c r="AR1725" s="4">
        <f>(O1725+273.15)</f>
        <v>294.2924102783203</v>
      </c>
      <c r="AS1725" s="4">
        <f>(Y1725*AK1725+Z1725*AL1725)*AM1725</f>
        <v>319.9897780039209</v>
      </c>
      <c r="AT1725" s="4">
        <f>((AS1725+0.00000010773*(AR1725^4-AQ1725^4))-AP1725*44100)/(L1725*0.92*2*29.3+0.00000043092*AQ1725^3)</f>
        <v>2.213118054320988</v>
      </c>
      <c r="AU1725" s="4">
        <f>0.61365*EXP(17.502*J1725/(240.97+J1725))</f>
        <v>3.355654394877082</v>
      </c>
      <c r="AV1725" s="4">
        <f>AU1725*1000/AA1725</f>
        <v>33.0410340411314</v>
      </c>
      <c r="AW1725" s="4">
        <f>(AV1725-U1725)</f>
        <v>16.64365511962261</v>
      </c>
      <c r="AX1725" s="4">
        <f>IF(D1725,P1725,(O1725+P1725)/2)</f>
        <v>23.52450466156006</v>
      </c>
      <c r="AY1725" s="4">
        <f>0.61365*EXP(17.502*AX1725/(240.97+AX1725))</f>
        <v>2.910489796328034</v>
      </c>
      <c r="AZ1725" s="4">
        <f>IF(AW1725&lt;&gt;0,(1000-(AV1725+U1725)/2)/AW1725*AP1725,0)</f>
        <v>0.09493403288185899</v>
      </c>
      <c r="BA1725" s="4">
        <f>U1725*AA1725/1000</f>
        <v>1.665321266093815</v>
      </c>
      <c r="BB1725" s="4">
        <f>(AY1725-BA1725)</f>
        <v>1.245168530234219</v>
      </c>
      <c r="BC1725" s="4">
        <f>1/(1.6/F1725+1.37/N1725)</f>
        <v>0.05962025779431551</v>
      </c>
      <c r="BD1725" s="3">
        <f>G1725*AA1725*0.001</f>
      </c>
      <c r="BE1725" s="3">
        <f>G1725/S1725</f>
      </c>
      <c r="BF1725" s="4">
        <f>(1-AP1725*AA1725/AU1725/F1725)*100</f>
        <v>50.07709468331528</v>
      </c>
      <c r="BG1725" s="3">
        <f>(S1725-E1725/(N1725/1.35))</f>
      </c>
      <c r="BH1725" s="3">
        <f>E1725*BF1725/100/BG1725</f>
      </c>
    </row>
    <row r="1726" ht="16" customHeight="1">
      <c r="A1726" s="4">
        <v>1603</v>
      </c>
      <c r="B1726" t="s" s="2">
        <v>1763</v>
      </c>
      <c r="C1726" s="4">
        <v>9252.000026911497</v>
      </c>
      <c r="D1726" s="4">
        <v>0</v>
      </c>
      <c r="E1726" s="3">
        <f>(R1726-#REF!*(1000-T1726)/(1000-U1726))*AO1726</f>
      </c>
      <c r="F1726" s="4">
        <f>IF(AZ1726&lt;&gt;0,1/(1/AZ1726-1/N1726),0)</f>
        <v>0.09721496090249565</v>
      </c>
      <c r="G1726" s="3">
        <f>((BC1726-AP1726/2)*S1726-E1726)/(BC1726+AP1726/2)</f>
      </c>
      <c r="H1726" s="4">
        <f>AP1726*1000</f>
        <v>1.600262296112206</v>
      </c>
      <c r="I1726" s="4">
        <f>(AU1726-BA1726)</f>
        <v>1.68636063169404</v>
      </c>
      <c r="J1726" s="4">
        <f>(P1726+AT1726*D1726)</f>
        <v>25.87001419067383</v>
      </c>
      <c r="K1726" s="4">
        <v>6</v>
      </c>
      <c r="L1726" s="4">
        <f>(K1726*AI1726+AJ1726)</f>
        <v>1.420000016689301</v>
      </c>
      <c r="M1726" s="4">
        <v>1</v>
      </c>
      <c r="N1726" s="4">
        <f>L1726*(M1726+1)*(M1726+1)/(M1726*M1726+1)</f>
        <v>2.840000033378601</v>
      </c>
      <c r="O1726" s="4">
        <v>21.08380889892578</v>
      </c>
      <c r="P1726" s="4">
        <v>25.87001419067383</v>
      </c>
      <c r="Q1726" s="4">
        <v>19.40024375915527</v>
      </c>
      <c r="R1726" s="4">
        <v>399.9040832519531</v>
      </c>
      <c r="S1726" s="4">
        <v>397.8325500488281</v>
      </c>
      <c r="T1726" s="4">
        <v>14.47411918640137</v>
      </c>
      <c r="U1726" s="4">
        <v>16.36503410339355</v>
      </c>
      <c r="V1726" s="4">
        <v>58.55662155151367</v>
      </c>
      <c r="W1726" s="4">
        <v>66.22486877441406</v>
      </c>
      <c r="X1726" s="4">
        <v>499.4642333984375</v>
      </c>
      <c r="Y1726" s="4">
        <v>2000.097290039062</v>
      </c>
      <c r="Z1726" s="4">
        <v>26.76608276367188</v>
      </c>
      <c r="AA1726" s="4">
        <v>101.5598907470703</v>
      </c>
      <c r="AB1726" s="4">
        <v>11.95715713500977</v>
      </c>
      <c r="AC1726" s="4">
        <v>0.3677950203418732</v>
      </c>
      <c r="AD1726" s="4">
        <v>0.06099309772253036</v>
      </c>
      <c r="AE1726" s="4">
        <v>0.004866491071879864</v>
      </c>
      <c r="AF1726" s="4">
        <v>0.06995739042758942</v>
      </c>
      <c r="AG1726" s="4">
        <v>0.003993657417595387</v>
      </c>
      <c r="AH1726" s="4">
        <v>0.6666666865348816</v>
      </c>
      <c r="AI1726" s="4">
        <v>-0.2195652425289154</v>
      </c>
      <c r="AJ1726" s="4">
        <v>2.737391471862793</v>
      </c>
      <c r="AK1726" s="4">
        <v>1</v>
      </c>
      <c r="AL1726" s="4">
        <v>0</v>
      </c>
      <c r="AM1726" s="4">
        <v>0.1599999964237213</v>
      </c>
      <c r="AN1726" s="4">
        <v>111115</v>
      </c>
      <c r="AO1726" s="4">
        <f>X1726*0.000001/(K1726*0.0001)</f>
        <v>0.8324403889973957</v>
      </c>
      <c r="AP1726" s="4">
        <f>(U1726-T1726)/(1000-U1726)*AO1726</f>
        <v>0.001600262296112206</v>
      </c>
      <c r="AQ1726" s="4">
        <f>(P1726+273.15)</f>
        <v>299.0200141906738</v>
      </c>
      <c r="AR1726" s="4">
        <f>(O1726+273.15)</f>
        <v>294.2338088989258</v>
      </c>
      <c r="AS1726" s="4">
        <f>(Y1726*AK1726+Z1726*AL1726)*AM1726</f>
        <v>320.0155592533447</v>
      </c>
      <c r="AT1726" s="4">
        <f>((AS1726+0.00000010773*(AR1726^4-AQ1726^4))-AP1726*44100)/(L1726*0.92*2*29.3+0.00000043092*AQ1726^3)</f>
        <v>2.220929197517044</v>
      </c>
      <c r="AU1726" s="4">
        <f>0.61365*EXP(17.502*J1726/(240.97+J1726))</f>
        <v>3.348391707306769</v>
      </c>
      <c r="AV1726" s="4">
        <f>AU1726*1000/AA1726</f>
        <v>32.9696269135004</v>
      </c>
      <c r="AW1726" s="4">
        <f>(AV1726-U1726)</f>
        <v>16.60459281010684</v>
      </c>
      <c r="AX1726" s="4">
        <f>IF(D1726,P1726,(O1726+P1726)/2)</f>
        <v>23.4769115447998</v>
      </c>
      <c r="AY1726" s="4">
        <f>0.61365*EXP(17.502*AX1726/(240.97+AX1726))</f>
        <v>2.902149476030218</v>
      </c>
      <c r="AZ1726" s="4">
        <f>IF(AW1726&lt;&gt;0,(1000-(AV1726+U1726)/2)/AW1726*AP1726,0)</f>
        <v>0.09399737259463437</v>
      </c>
      <c r="BA1726" s="4">
        <f>U1726*AA1726/1000</f>
        <v>1.662031075612729</v>
      </c>
      <c r="BB1726" s="4">
        <f>(AY1726-BA1726)</f>
        <v>1.240118400417488</v>
      </c>
      <c r="BC1726" s="4">
        <f>1/(1.6/F1726+1.37/N1726)</f>
        <v>0.05902920640950612</v>
      </c>
      <c r="BD1726" s="3">
        <f>G1726*AA1726*0.001</f>
      </c>
      <c r="BE1726" s="3">
        <f>G1726/S1726</f>
      </c>
      <c r="BF1726" s="4">
        <f>(1-AP1726*AA1726/AU1726/F1726)*100</f>
        <v>50.07201553931377</v>
      </c>
      <c r="BG1726" s="3">
        <f>(S1726-E1726/(N1726/1.35))</f>
      </c>
      <c r="BH1726" s="3">
        <f>E1726*BF1726/100/BG1726</f>
      </c>
    </row>
    <row r="1727" ht="16" customHeight="1">
      <c r="A1727" s="4">
        <v>1604</v>
      </c>
      <c r="B1727" t="s" s="2">
        <v>1764</v>
      </c>
      <c r="C1727" s="4">
        <v>9257.000026799738</v>
      </c>
      <c r="D1727" s="4">
        <v>0</v>
      </c>
      <c r="E1727" s="3">
        <f>(R1727-#REF!*(1000-T1727)/(1000-U1727))*AO1727</f>
      </c>
      <c r="F1727" s="4">
        <f>IF(AZ1727&lt;&gt;0,1/(1/AZ1727-1/N1727),0)</f>
        <v>0.09630909340574763</v>
      </c>
      <c r="G1727" s="3">
        <f>((BC1727-AP1727/2)*S1727-E1727)/(BC1727+AP1727/2)</f>
      </c>
      <c r="H1727" s="4">
        <f>AP1727*1000</f>
        <v>1.582618748686467</v>
      </c>
      <c r="I1727" s="4">
        <f>(AU1727-BA1727)</f>
        <v>1.683008351493819</v>
      </c>
      <c r="J1727" s="4">
        <f>(P1727+AT1727*D1727)</f>
        <v>25.83772277832031</v>
      </c>
      <c r="K1727" s="4">
        <v>6</v>
      </c>
      <c r="L1727" s="4">
        <f>(K1727*AI1727+AJ1727)</f>
        <v>1.420000016689301</v>
      </c>
      <c r="M1727" s="4">
        <v>1</v>
      </c>
      <c r="N1727" s="4">
        <f>L1727*(M1727+1)*(M1727+1)/(M1727*M1727+1)</f>
        <v>2.840000033378601</v>
      </c>
      <c r="O1727" s="4">
        <v>21.02577781677246</v>
      </c>
      <c r="P1727" s="4">
        <v>25.83772277832031</v>
      </c>
      <c r="Q1727" s="4">
        <v>19.34173202514648</v>
      </c>
      <c r="R1727" s="4">
        <v>399.8808898925781</v>
      </c>
      <c r="S1727" s="4">
        <v>397.6756896972656</v>
      </c>
      <c r="T1727" s="4">
        <v>14.46493148803711</v>
      </c>
      <c r="U1727" s="4">
        <v>16.33510398864746</v>
      </c>
      <c r="V1727" s="4">
        <v>58.72850036621094</v>
      </c>
      <c r="W1727" s="4">
        <v>66.33871459960938</v>
      </c>
      <c r="X1727" s="4">
        <v>499.4512023925781</v>
      </c>
      <c r="Y1727" s="4">
        <v>2000.277099609375</v>
      </c>
      <c r="Z1727" s="4">
        <v>26.45906829833984</v>
      </c>
      <c r="AA1727" s="4">
        <v>101.5594635009766</v>
      </c>
      <c r="AB1727" s="4">
        <v>11.95715713500977</v>
      </c>
      <c r="AC1727" s="4">
        <v>0.3677950203418732</v>
      </c>
      <c r="AD1727" s="4">
        <v>0.06099309772253036</v>
      </c>
      <c r="AE1727" s="4">
        <v>0.004866491071879864</v>
      </c>
      <c r="AF1727" s="4">
        <v>0.06995739042758942</v>
      </c>
      <c r="AG1727" s="4">
        <v>0.003993657417595387</v>
      </c>
      <c r="AH1727" s="4">
        <v>0.6666666865348816</v>
      </c>
      <c r="AI1727" s="4">
        <v>-0.2195652425289154</v>
      </c>
      <c r="AJ1727" s="4">
        <v>2.737391471862793</v>
      </c>
      <c r="AK1727" s="4">
        <v>1</v>
      </c>
      <c r="AL1727" s="4">
        <v>0</v>
      </c>
      <c r="AM1727" s="4">
        <v>0.1599999964237213</v>
      </c>
      <c r="AN1727" s="4">
        <v>111115</v>
      </c>
      <c r="AO1727" s="4">
        <f>X1727*0.000001/(K1727*0.0001)</f>
        <v>0.8324186706542968</v>
      </c>
      <c r="AP1727" s="4">
        <f>(U1727-T1727)/(1000-U1727)*AO1727</f>
        <v>0.001582618748686467</v>
      </c>
      <c r="AQ1727" s="4">
        <f>(P1727+273.15)</f>
        <v>298.9877227783203</v>
      </c>
      <c r="AR1727" s="4">
        <f>(O1727+273.15)</f>
        <v>294.1757778167724</v>
      </c>
      <c r="AS1727" s="4">
        <f>(Y1727*AK1727+Z1727*AL1727)*AM1727</f>
        <v>320.0443287839516</v>
      </c>
      <c r="AT1727" s="4">
        <f>((AS1727+0.00000010773*(AR1727^4-AQ1727^4))-AP1727*44100)/(L1727*0.92*2*29.3+0.00000043092*AQ1727^3)</f>
        <v>2.227177560749133</v>
      </c>
      <c r="AU1727" s="4">
        <f>0.61365*EXP(17.502*J1727/(240.97+J1727))</f>
        <v>3.341992748813517</v>
      </c>
      <c r="AV1727" s="4">
        <f>AU1727*1000/AA1727</f>
        <v>32.90675859843807</v>
      </c>
      <c r="AW1727" s="4">
        <f>(AV1727-U1727)</f>
        <v>16.57165460979061</v>
      </c>
      <c r="AX1727" s="4">
        <f>IF(D1727,P1727,(O1727+P1727)/2)</f>
        <v>23.43175029754639</v>
      </c>
      <c r="AY1727" s="4">
        <f>0.61365*EXP(17.502*AX1727/(240.97+AX1727))</f>
        <v>2.894254657477767</v>
      </c>
      <c r="AZ1727" s="4">
        <f>IF(AW1727&lt;&gt;0,(1000-(AV1727+U1727)/2)/AW1727*AP1727,0)</f>
        <v>0.09315021568812978</v>
      </c>
      <c r="BA1727" s="4">
        <f>U1727*AA1727/1000</f>
        <v>1.658984397319698</v>
      </c>
      <c r="BB1727" s="4">
        <f>(AY1727-BA1727)</f>
        <v>1.235270260158069</v>
      </c>
      <c r="BC1727" s="4">
        <f>1/(1.6/F1727+1.37/N1727)</f>
        <v>0.05849468194425485</v>
      </c>
      <c r="BD1727" s="3">
        <f>G1727*AA1727*0.001</f>
      </c>
      <c r="BE1727" s="3">
        <f>G1727/S1727</f>
      </c>
      <c r="BF1727" s="4">
        <f>(1-AP1727*AA1727/AU1727/F1727)*100</f>
        <v>50.06283233815297</v>
      </c>
      <c r="BG1727" s="3">
        <f>(S1727-E1727/(N1727/1.35))</f>
      </c>
      <c r="BH1727" s="3">
        <f>E1727*BF1727/100/BG1727</f>
      </c>
    </row>
    <row r="1728" ht="16" customHeight="1">
      <c r="A1728" s="4">
        <v>1605</v>
      </c>
      <c r="B1728" t="s" s="2">
        <v>1765</v>
      </c>
      <c r="C1728" s="4">
        <v>9262.500026676804</v>
      </c>
      <c r="D1728" s="4">
        <v>0</v>
      </c>
      <c r="E1728" s="3">
        <f>(R1728-#REF!*(1000-T1728)/(1000-U1728))*AO1728</f>
      </c>
      <c r="F1728" s="4">
        <f>IF(AZ1728&lt;&gt;0,1/(1/AZ1728-1/N1728),0)</f>
        <v>0.09540525214132703</v>
      </c>
      <c r="G1728" s="3">
        <f>((BC1728-AP1728/2)*S1728-E1728)/(BC1728+AP1728/2)</f>
      </c>
      <c r="H1728" s="4">
        <f>AP1728*1000</f>
        <v>1.564176025351774</v>
      </c>
      <c r="I1728" s="4">
        <f>(AU1728-BA1728)</f>
        <v>1.678725968289866</v>
      </c>
      <c r="J1728" s="4">
        <f>(P1728+AT1728*D1728)</f>
        <v>25.7999382019043</v>
      </c>
      <c r="K1728" s="4">
        <v>6</v>
      </c>
      <c r="L1728" s="4">
        <f>(K1728*AI1728+AJ1728)</f>
        <v>1.420000016689301</v>
      </c>
      <c r="M1728" s="4">
        <v>1</v>
      </c>
      <c r="N1728" s="4">
        <f>L1728*(M1728+1)*(M1728+1)/(M1728*M1728+1)</f>
        <v>2.840000033378601</v>
      </c>
      <c r="O1728" s="4">
        <v>20.96260452270508</v>
      </c>
      <c r="P1728" s="4">
        <v>25.7999382019043</v>
      </c>
      <c r="Q1728" s="4">
        <v>19.27868843078613</v>
      </c>
      <c r="R1728" s="4">
        <v>399.856689453125</v>
      </c>
      <c r="S1728" s="4">
        <v>397.5527648925781</v>
      </c>
      <c r="T1728" s="4">
        <v>14.45523738861084</v>
      </c>
      <c r="U1728" s="4">
        <v>16.30369567871094</v>
      </c>
      <c r="V1728" s="4">
        <v>58.91772842407227</v>
      </c>
      <c r="W1728" s="4">
        <v>66.46741485595703</v>
      </c>
      <c r="X1728" s="4">
        <v>499.4456787109375</v>
      </c>
      <c r="Y1728" s="4">
        <v>2000.466186523438</v>
      </c>
      <c r="Z1728" s="4">
        <v>26.04496955871582</v>
      </c>
      <c r="AA1728" s="4">
        <v>101.5593566894531</v>
      </c>
      <c r="AB1728" s="4">
        <v>11.95715713500977</v>
      </c>
      <c r="AC1728" s="4">
        <v>0.3677950203418732</v>
      </c>
      <c r="AD1728" s="4">
        <v>0.06099309772253036</v>
      </c>
      <c r="AE1728" s="4">
        <v>0.004866491071879864</v>
      </c>
      <c r="AF1728" s="4">
        <v>0.06995739042758942</v>
      </c>
      <c r="AG1728" s="4">
        <v>0.003993657417595387</v>
      </c>
      <c r="AH1728" s="4">
        <v>0.6666666865348816</v>
      </c>
      <c r="AI1728" s="4">
        <v>-0.2195652425289154</v>
      </c>
      <c r="AJ1728" s="4">
        <v>2.737391471862793</v>
      </c>
      <c r="AK1728" s="4">
        <v>1</v>
      </c>
      <c r="AL1728" s="4">
        <v>0</v>
      </c>
      <c r="AM1728" s="4">
        <v>0.1599999964237213</v>
      </c>
      <c r="AN1728" s="4">
        <v>111115</v>
      </c>
      <c r="AO1728" s="4">
        <f>X1728*0.000001/(K1728*0.0001)</f>
        <v>0.8324094645182289</v>
      </c>
      <c r="AP1728" s="4">
        <f>(U1728-T1728)/(1000-U1728)*AO1728</f>
        <v>0.001564176025351774</v>
      </c>
      <c r="AQ1728" s="4">
        <f>(P1728+273.15)</f>
        <v>298.9499382019043</v>
      </c>
      <c r="AR1728" s="4">
        <f>(O1728+273.15)</f>
        <v>294.1126045227051</v>
      </c>
      <c r="AS1728" s="4">
        <f>(Y1728*AK1728+Z1728*AL1728)*AM1728</f>
        <v>320.0745826895254</v>
      </c>
      <c r="AT1728" s="4">
        <f>((AS1728+0.00000010773*(AR1728^4-AQ1728^4))-AP1728*44100)/(L1728*0.92*2*29.3+0.00000043092*AQ1728^3)</f>
        <v>2.233940469350664</v>
      </c>
      <c r="AU1728" s="4">
        <f>0.61365*EXP(17.502*J1728/(240.97+J1728))</f>
        <v>3.334518813080366</v>
      </c>
      <c r="AV1728" s="4">
        <f>AU1728*1000/AA1728</f>
        <v>32.83320140828199</v>
      </c>
      <c r="AW1728" s="4">
        <f>(AV1728-U1728)</f>
        <v>16.52950572957106</v>
      </c>
      <c r="AX1728" s="4">
        <f>IF(D1728,P1728,(O1728+P1728)/2)</f>
        <v>23.38127136230469</v>
      </c>
      <c r="AY1728" s="4">
        <f>0.61365*EXP(17.502*AX1728/(240.97+AX1728))</f>
        <v>2.885452469999302</v>
      </c>
      <c r="AZ1728" s="4">
        <f>IF(AW1728&lt;&gt;0,(1000-(AV1728+U1728)/2)/AW1728*AP1728,0)</f>
        <v>0.09230443257782407</v>
      </c>
      <c r="BA1728" s="4">
        <f>U1728*AA1728/1000</f>
        <v>1.6557928447905</v>
      </c>
      <c r="BB1728" s="4">
        <f>(AY1728-BA1728)</f>
        <v>1.229659625208802</v>
      </c>
      <c r="BC1728" s="4">
        <f>1/(1.6/F1728+1.37/N1728)</f>
        <v>0.05796107023713064</v>
      </c>
      <c r="BD1728" s="3">
        <f>G1728*AA1728*0.001</f>
      </c>
      <c r="BE1728" s="3">
        <f>G1728/S1728</f>
      </c>
      <c r="BF1728" s="4">
        <f>(1-AP1728*AA1728/AU1728/F1728)*100</f>
        <v>50.06556841021943</v>
      </c>
      <c r="BG1728" s="3">
        <f>(S1728-E1728/(N1728/1.35))</f>
      </c>
      <c r="BH1728" s="3">
        <f>E1728*BF1728/100/BG1728</f>
      </c>
    </row>
    <row r="1729" ht="16" customHeight="1">
      <c r="A1729" s="4">
        <v>1606</v>
      </c>
      <c r="B1729" t="s" s="2">
        <v>1766</v>
      </c>
      <c r="C1729" s="4">
        <v>9267.500026565045</v>
      </c>
      <c r="D1729" s="4">
        <v>0</v>
      </c>
      <c r="E1729" s="3">
        <f>(R1729-#REF!*(1000-T1729)/(1000-U1729))*AO1729</f>
      </c>
      <c r="F1729" s="4">
        <f>IF(AZ1729&lt;&gt;0,1/(1/AZ1729-1/N1729),0)</f>
        <v>0.09477398411964112</v>
      </c>
      <c r="G1729" s="3">
        <f>((BC1729-AP1729/2)*S1729-E1729)/(BC1729+AP1729/2)</f>
      </c>
      <c r="H1729" s="4">
        <f>AP1729*1000</f>
        <v>1.549578878272444</v>
      </c>
      <c r="I1729" s="4">
        <f>(AU1729-BA1729)</f>
        <v>1.673861735639877</v>
      </c>
      <c r="J1729" s="4">
        <f>(P1729+AT1729*D1729)</f>
        <v>25.76165199279785</v>
      </c>
      <c r="K1729" s="4">
        <v>6</v>
      </c>
      <c r="L1729" s="4">
        <f>(K1729*AI1729+AJ1729)</f>
        <v>1.420000016689301</v>
      </c>
      <c r="M1729" s="4">
        <v>1</v>
      </c>
      <c r="N1729" s="4">
        <f>L1729*(M1729+1)*(M1729+1)/(M1729*M1729+1)</f>
        <v>2.840000033378601</v>
      </c>
      <c r="O1729" s="4">
        <v>20.90594482421875</v>
      </c>
      <c r="P1729" s="4">
        <v>25.76165199279785</v>
      </c>
      <c r="Q1729" s="4">
        <v>19.22199058532715</v>
      </c>
      <c r="R1729" s="4">
        <v>399.836181640625</v>
      </c>
      <c r="S1729" s="4">
        <v>397.4477233886719</v>
      </c>
      <c r="T1729" s="4">
        <v>14.44585227966309</v>
      </c>
      <c r="U1729" s="4">
        <v>16.27718734741211</v>
      </c>
      <c r="V1729" s="4">
        <v>59.08576583862305</v>
      </c>
      <c r="W1729" s="4">
        <v>66.59048461914062</v>
      </c>
      <c r="X1729" s="4">
        <v>499.4245300292969</v>
      </c>
      <c r="Y1729" s="4">
        <v>2000.669067382812</v>
      </c>
      <c r="Z1729" s="4">
        <v>25.74859428405762</v>
      </c>
      <c r="AA1729" s="4">
        <v>101.5592422485352</v>
      </c>
      <c r="AB1729" s="4">
        <v>11.95715713500977</v>
      </c>
      <c r="AC1729" s="4">
        <v>0.3677950203418732</v>
      </c>
      <c r="AD1729" s="4">
        <v>0.06099309772253036</v>
      </c>
      <c r="AE1729" s="4">
        <v>0.004866491071879864</v>
      </c>
      <c r="AF1729" s="4">
        <v>0.06995739042758942</v>
      </c>
      <c r="AG1729" s="4">
        <v>0.003993657417595387</v>
      </c>
      <c r="AH1729" s="4">
        <v>0.6666666865348816</v>
      </c>
      <c r="AI1729" s="4">
        <v>-0.2195652425289154</v>
      </c>
      <c r="AJ1729" s="4">
        <v>2.737391471862793</v>
      </c>
      <c r="AK1729" s="4">
        <v>1</v>
      </c>
      <c r="AL1729" s="4">
        <v>0</v>
      </c>
      <c r="AM1729" s="4">
        <v>0.1599999964237213</v>
      </c>
      <c r="AN1729" s="4">
        <v>111115</v>
      </c>
      <c r="AO1729" s="4">
        <f>X1729*0.000001/(K1729*0.0001)</f>
        <v>0.8323742167154947</v>
      </c>
      <c r="AP1729" s="4">
        <f>(U1729-T1729)/(1000-U1729)*AO1729</f>
        <v>0.001549578878272444</v>
      </c>
      <c r="AQ1729" s="4">
        <f>(P1729+273.15)</f>
        <v>298.9116519927978</v>
      </c>
      <c r="AR1729" s="4">
        <f>(O1729+273.15)</f>
        <v>294.0559448242187</v>
      </c>
      <c r="AS1729" s="4">
        <f>(Y1729*AK1729+Z1729*AL1729)*AM1729</f>
        <v>320.1070436262999</v>
      </c>
      <c r="AT1729" s="4">
        <f>((AS1729+0.00000010773*(AR1729^4-AQ1729^4))-AP1729*44100)/(L1729*0.92*2*29.3+0.00000043092*AQ1729^3)</f>
        <v>2.239683937188343</v>
      </c>
      <c r="AU1729" s="4">
        <f>0.61365*EXP(17.502*J1729/(240.97+J1729))</f>
        <v>3.326960548580495</v>
      </c>
      <c r="AV1729" s="4">
        <f>AU1729*1000/AA1729</f>
        <v>32.75881618374797</v>
      </c>
      <c r="AW1729" s="4">
        <f>(AV1729-U1729)</f>
        <v>16.48162883633587</v>
      </c>
      <c r="AX1729" s="4">
        <f>IF(D1729,P1729,(O1729+P1729)/2)</f>
        <v>23.3337984085083</v>
      </c>
      <c r="AY1729" s="4">
        <f>0.61365*EXP(17.502*AX1729/(240.97+AX1729))</f>
        <v>2.877195819051185</v>
      </c>
      <c r="AZ1729" s="4">
        <f>IF(AW1729&lt;&gt;0,(1000-(AV1729+U1729)/2)/AW1729*AP1729,0)</f>
        <v>0.09171340500439912</v>
      </c>
      <c r="BA1729" s="4">
        <f>U1729*AA1729/1000</f>
        <v>1.653098812940618</v>
      </c>
      <c r="BB1729" s="4">
        <f>(AY1729-BA1729)</f>
        <v>1.224097006110568</v>
      </c>
      <c r="BC1729" s="4">
        <f>1/(1.6/F1729+1.37/N1729)</f>
        <v>0.05758821319451132</v>
      </c>
      <c r="BD1729" s="3">
        <f>G1729*AA1729*0.001</f>
      </c>
      <c r="BE1729" s="3">
        <f>G1729/S1729</f>
      </c>
      <c r="BF1729" s="4">
        <f>(1-AP1729*AA1729/AU1729/F1729)*100</f>
        <v>50.08899084540803</v>
      </c>
      <c r="BG1729" s="3">
        <f>(S1729-E1729/(N1729/1.35))</f>
      </c>
      <c r="BH1729" s="3">
        <f>E1729*BF1729/100/BG1729</f>
      </c>
    </row>
    <row r="1730" ht="16" customHeight="1">
      <c r="A1730" s="4">
        <v>1607</v>
      </c>
      <c r="B1730" t="s" s="2">
        <v>1767</v>
      </c>
      <c r="C1730" s="4">
        <v>9272.500026453286</v>
      </c>
      <c r="D1730" s="4">
        <v>0</v>
      </c>
      <c r="E1730" s="3">
        <f>(R1730-#REF!*(1000-T1730)/(1000-U1730))*AO1730</f>
      </c>
      <c r="F1730" s="4">
        <f>IF(AZ1730&lt;&gt;0,1/(1/AZ1730-1/N1730),0)</f>
        <v>0.09419347570303764</v>
      </c>
      <c r="G1730" s="3">
        <f>((BC1730-AP1730/2)*S1730-E1730)/(BC1730+AP1730/2)</f>
      </c>
      <c r="H1730" s="4">
        <f>AP1730*1000</f>
        <v>1.53584826449065</v>
      </c>
      <c r="I1730" s="4">
        <f>(AU1730-BA1730)</f>
        <v>1.669010560445223</v>
      </c>
      <c r="J1730" s="4">
        <f>(P1730+AT1730*D1730)</f>
        <v>25.72374153137207</v>
      </c>
      <c r="K1730" s="4">
        <v>6</v>
      </c>
      <c r="L1730" s="4">
        <f>(K1730*AI1730+AJ1730)</f>
        <v>1.420000016689301</v>
      </c>
      <c r="M1730" s="4">
        <v>1</v>
      </c>
      <c r="N1730" s="4">
        <f>L1730*(M1730+1)*(M1730+1)/(M1730*M1730+1)</f>
        <v>2.840000033378601</v>
      </c>
      <c r="O1730" s="4">
        <v>20.85068321228027</v>
      </c>
      <c r="P1730" s="4">
        <v>25.72374153137207</v>
      </c>
      <c r="Q1730" s="4">
        <v>19.16610336303711</v>
      </c>
      <c r="R1730" s="4">
        <v>399.8193054199219</v>
      </c>
      <c r="S1730" s="4">
        <v>397.3646545410156</v>
      </c>
      <c r="T1730" s="4">
        <v>14.43631458282471</v>
      </c>
      <c r="U1730" s="4">
        <v>16.25139427185059</v>
      </c>
      <c r="V1730" s="4">
        <v>59.24920654296875</v>
      </c>
      <c r="W1730" s="4">
        <v>66.71085357666016</v>
      </c>
      <c r="X1730" s="4">
        <v>499.4453735351562</v>
      </c>
      <c r="Y1730" s="4">
        <v>2000.899047851562</v>
      </c>
      <c r="Z1730" s="4">
        <v>26.04912185668945</v>
      </c>
      <c r="AA1730" s="4">
        <v>101.559326171875</v>
      </c>
      <c r="AB1730" s="4">
        <v>11.95715713500977</v>
      </c>
      <c r="AC1730" s="4">
        <v>0.3677950203418732</v>
      </c>
      <c r="AD1730" s="4">
        <v>0.06099309772253036</v>
      </c>
      <c r="AE1730" s="4">
        <v>0.004866491071879864</v>
      </c>
      <c r="AF1730" s="4">
        <v>0.06995739042758942</v>
      </c>
      <c r="AG1730" s="4">
        <v>0.003993657417595387</v>
      </c>
      <c r="AH1730" s="4">
        <v>0.6666666865348816</v>
      </c>
      <c r="AI1730" s="4">
        <v>-0.2195652425289154</v>
      </c>
      <c r="AJ1730" s="4">
        <v>2.737391471862793</v>
      </c>
      <c r="AK1730" s="4">
        <v>1</v>
      </c>
      <c r="AL1730" s="4">
        <v>0</v>
      </c>
      <c r="AM1730" s="4">
        <v>0.1599999964237213</v>
      </c>
      <c r="AN1730" s="4">
        <v>111115</v>
      </c>
      <c r="AO1730" s="4">
        <f>X1730*0.000001/(K1730*0.0001)</f>
        <v>0.8324089558919269</v>
      </c>
      <c r="AP1730" s="4">
        <f>(U1730-T1730)/(1000-U1730)*AO1730</f>
        <v>0.00153584826449065</v>
      </c>
      <c r="AQ1730" s="4">
        <f>(P1730+273.15)</f>
        <v>298.873741531372</v>
      </c>
      <c r="AR1730" s="4">
        <f>(O1730+273.15)</f>
        <v>294.0006832122803</v>
      </c>
      <c r="AS1730" s="4">
        <f>(Y1730*AK1730+Z1730*AL1730)*AM1730</f>
        <v>320.1438405004774</v>
      </c>
      <c r="AT1730" s="4">
        <f>((AS1730+0.00000010773*(AR1730^4-AQ1730^4))-AP1730*44100)/(L1730*0.92*2*29.3+0.00000043092*AQ1730^3)</f>
        <v>2.245169049749655</v>
      </c>
      <c r="AU1730" s="4">
        <f>0.61365*EXP(17.502*J1730/(240.97+J1730))</f>
        <v>3.319491212047837</v>
      </c>
      <c r="AV1730" s="4">
        <f>AU1730*1000/AA1730</f>
        <v>32.68524257860928</v>
      </c>
      <c r="AW1730" s="4">
        <f>(AV1730-U1730)</f>
        <v>16.4338483067587</v>
      </c>
      <c r="AX1730" s="4">
        <f>IF(D1730,P1730,(O1730+P1730)/2)</f>
        <v>23.28721237182617</v>
      </c>
      <c r="AY1730" s="4">
        <f>0.61365*EXP(17.502*AX1730/(240.97+AX1730))</f>
        <v>2.869113520531888</v>
      </c>
      <c r="AZ1730" s="4">
        <f>IF(AW1730&lt;&gt;0,(1000-(AV1730+U1730)/2)/AW1730*AP1730,0)</f>
        <v>0.09116967688487596</v>
      </c>
      <c r="BA1730" s="4">
        <f>U1730*AA1730/1000</f>
        <v>1.650480651602615</v>
      </c>
      <c r="BB1730" s="4">
        <f>(AY1730-BA1730)</f>
        <v>1.218632868929273</v>
      </c>
      <c r="BC1730" s="4">
        <f>1/(1.6/F1730+1.37/N1730)</f>
        <v>0.05724521538967969</v>
      </c>
      <c r="BD1730" s="3">
        <f>G1730*AA1730*0.001</f>
      </c>
      <c r="BE1730" s="3">
        <f>G1730/S1730</f>
      </c>
      <c r="BF1730" s="4">
        <f>(1-AP1730*AA1730/AU1730/F1730)*100</f>
        <v>50.11433380966572</v>
      </c>
      <c r="BG1730" s="3">
        <f>(S1730-E1730/(N1730/1.35))</f>
      </c>
      <c r="BH1730" s="3">
        <f>E1730*BF1730/100/BG1730</f>
      </c>
    </row>
    <row r="1731" ht="16" customHeight="1">
      <c r="A1731" s="4">
        <v>1608</v>
      </c>
      <c r="B1731" t="s" s="2">
        <v>1768</v>
      </c>
      <c r="C1731" s="4">
        <v>9278.000026330352</v>
      </c>
      <c r="D1731" s="4">
        <v>0</v>
      </c>
      <c r="E1731" s="3">
        <f>(R1731-#REF!*(1000-T1731)/(1000-U1731))*AO1731</f>
      </c>
      <c r="F1731" s="4">
        <f>IF(AZ1731&lt;&gt;0,1/(1/AZ1731-1/N1731),0)</f>
        <v>0.09363073713066709</v>
      </c>
      <c r="G1731" s="3">
        <f>((BC1731-AP1731/2)*S1731-E1731)/(BC1731+AP1731/2)</f>
      </c>
      <c r="H1731" s="4">
        <f>AP1731*1000</f>
        <v>1.521359853364695</v>
      </c>
      <c r="I1731" s="4">
        <f>(AU1731-BA1731)</f>
        <v>1.662982653970681</v>
      </c>
      <c r="J1731" s="4">
        <f>(P1731+AT1731*D1731)</f>
        <v>25.67876815795898</v>
      </c>
      <c r="K1731" s="4">
        <v>6</v>
      </c>
      <c r="L1731" s="4">
        <f>(K1731*AI1731+AJ1731)</f>
        <v>1.420000016689301</v>
      </c>
      <c r="M1731" s="4">
        <v>1</v>
      </c>
      <c r="N1731" s="4">
        <f>L1731*(M1731+1)*(M1731+1)/(M1731*M1731+1)</f>
        <v>2.840000033378601</v>
      </c>
      <c r="O1731" s="4">
        <v>20.79117012023926</v>
      </c>
      <c r="P1731" s="4">
        <v>25.67876815795898</v>
      </c>
      <c r="Q1731" s="4">
        <v>19.10604476928711</v>
      </c>
      <c r="R1731" s="4">
        <v>399.8221740722656</v>
      </c>
      <c r="S1731" s="4">
        <v>397.2654418945312</v>
      </c>
      <c r="T1731" s="4">
        <v>14.4257116317749</v>
      </c>
      <c r="U1731" s="4">
        <v>16.22367286682129</v>
      </c>
      <c r="V1731" s="4">
        <v>59.42327880859375</v>
      </c>
      <c r="W1731" s="4">
        <v>66.84208679199219</v>
      </c>
      <c r="X1731" s="4">
        <v>499.4583129882812</v>
      </c>
      <c r="Y1731" s="4">
        <v>2001.210327148438</v>
      </c>
      <c r="Z1731" s="4">
        <v>25.86430931091309</v>
      </c>
      <c r="AA1731" s="4">
        <v>101.5594100952148</v>
      </c>
      <c r="AB1731" s="4">
        <v>11.95715713500977</v>
      </c>
      <c r="AC1731" s="4">
        <v>0.3677950203418732</v>
      </c>
      <c r="AD1731" s="4">
        <v>0.06099309772253036</v>
      </c>
      <c r="AE1731" s="4">
        <v>0.004866491071879864</v>
      </c>
      <c r="AF1731" s="4">
        <v>0.06995739042758942</v>
      </c>
      <c r="AG1731" s="4">
        <v>0.003993657417595387</v>
      </c>
      <c r="AH1731" s="4">
        <v>1</v>
      </c>
      <c r="AI1731" s="4">
        <v>-0.2195652425289154</v>
      </c>
      <c r="AJ1731" s="4">
        <v>2.737391471862793</v>
      </c>
      <c r="AK1731" s="4">
        <v>1</v>
      </c>
      <c r="AL1731" s="4">
        <v>0</v>
      </c>
      <c r="AM1731" s="4">
        <v>0.1599999964237213</v>
      </c>
      <c r="AN1731" s="4">
        <v>111115</v>
      </c>
      <c r="AO1731" s="4">
        <f>X1731*0.000001/(K1731*0.0001)</f>
        <v>0.8324305216471354</v>
      </c>
      <c r="AP1731" s="4">
        <f>(U1731-T1731)/(1000-U1731)*AO1731</f>
        <v>0.001521359853364695</v>
      </c>
      <c r="AQ1731" s="4">
        <f>(P1731+273.15)</f>
        <v>298.828768157959</v>
      </c>
      <c r="AR1731" s="4">
        <f>(O1731+273.15)</f>
        <v>293.9411701202392</v>
      </c>
      <c r="AS1731" s="4">
        <f>(Y1731*AK1731+Z1731*AL1731)*AM1731</f>
        <v>320.1936451868642</v>
      </c>
      <c r="AT1731" s="4">
        <f>((AS1731+0.00000010773*(AR1731^4-AQ1731^4))-AP1731*44100)/(L1731*0.92*2*29.3+0.00000043092*AQ1731^3)</f>
        <v>2.251598731397538</v>
      </c>
      <c r="AU1731" s="4">
        <f>0.61365*EXP(17.502*J1731/(240.97+J1731))</f>
        <v>3.310649299902794</v>
      </c>
      <c r="AV1731" s="4">
        <f>AU1731*1000/AA1731</f>
        <v>32.5981540932442</v>
      </c>
      <c r="AW1731" s="4">
        <f>(AV1731-U1731)</f>
        <v>16.37448122642291</v>
      </c>
      <c r="AX1731" s="4">
        <f>IF(D1731,P1731,(O1731+P1731)/2)</f>
        <v>23.23496913909912</v>
      </c>
      <c r="AY1731" s="4">
        <f>0.61365*EXP(17.502*AX1731/(240.97+AX1731))</f>
        <v>2.860073373323915</v>
      </c>
      <c r="AZ1731" s="4">
        <f>IF(AW1731&lt;&gt;0,(1000-(AV1731+U1731)/2)/AW1731*AP1731,0)</f>
        <v>0.09064238732749463</v>
      </c>
      <c r="BA1731" s="4">
        <f>U1731*AA1731/1000</f>
        <v>1.647666645932113</v>
      </c>
      <c r="BB1731" s="4">
        <f>(AY1731-BA1731)</f>
        <v>1.212406727391802</v>
      </c>
      <c r="BC1731" s="4">
        <f>1/(1.6/F1731+1.37/N1731)</f>
        <v>0.05691260557149787</v>
      </c>
      <c r="BD1731" s="3">
        <f>G1731*AA1731*0.001</f>
      </c>
      <c r="BE1731" s="3">
        <f>G1731/S1731</f>
      </c>
      <c r="BF1731" s="4">
        <f>(1-AP1731*AA1731/AU1731/F1731)*100</f>
        <v>50.15512619810578</v>
      </c>
      <c r="BG1731" s="3">
        <f>(S1731-E1731/(N1731/1.35))</f>
      </c>
      <c r="BH1731" s="3">
        <f>E1731*BF1731/100/BG1731</f>
      </c>
    </row>
    <row r="1732" ht="16" customHeight="1">
      <c r="A1732" s="4">
        <v>1609</v>
      </c>
      <c r="B1732" t="s" s="2">
        <v>1769</v>
      </c>
      <c r="C1732" s="4">
        <v>9283.500026207417</v>
      </c>
      <c r="D1732" s="4">
        <v>0</v>
      </c>
      <c r="E1732" s="3">
        <f>(R1732-#REF!*(1000-T1732)/(1000-U1732))*AO1732</f>
      </c>
      <c r="F1732" s="4">
        <f>IF(AZ1732&lt;&gt;0,1/(1/AZ1732-1/N1732),0)</f>
        <v>0.09302778850561007</v>
      </c>
      <c r="G1732" s="3">
        <f>((BC1732-AP1732/2)*S1732-E1732)/(BC1732+AP1732/2)</f>
      </c>
      <c r="H1732" s="4">
        <f>AP1732*1000</f>
        <v>1.507366132023332</v>
      </c>
      <c r="I1732" s="4">
        <f>(AU1732-BA1732)</f>
        <v>1.658110077711435</v>
      </c>
      <c r="J1732" s="4">
        <f>(P1732+AT1732*D1732)</f>
        <v>25.6396427154541</v>
      </c>
      <c r="K1732" s="4">
        <v>6</v>
      </c>
      <c r="L1732" s="4">
        <f>(K1732*AI1732+AJ1732)</f>
        <v>1.420000016689301</v>
      </c>
      <c r="M1732" s="4">
        <v>1</v>
      </c>
      <c r="N1732" s="4">
        <f>L1732*(M1732+1)*(M1732+1)/(M1732*M1732+1)</f>
        <v>2.840000033378601</v>
      </c>
      <c r="O1732" s="4">
        <v>20.73304748535156</v>
      </c>
      <c r="P1732" s="4">
        <v>25.6396427154541</v>
      </c>
      <c r="Q1732" s="4">
        <v>19.04663467407227</v>
      </c>
      <c r="R1732" s="4">
        <v>399.8114318847656</v>
      </c>
      <c r="S1732" s="4">
        <v>397.1786193847656</v>
      </c>
      <c r="T1732" s="4">
        <v>14.41465759277344</v>
      </c>
      <c r="U1732" s="4">
        <v>16.19609642028809</v>
      </c>
      <c r="V1732" s="4">
        <v>59.59162902832031</v>
      </c>
      <c r="W1732" s="4">
        <v>66.96831512451172</v>
      </c>
      <c r="X1732" s="4">
        <v>499.4679565429688</v>
      </c>
      <c r="Y1732" s="4">
        <v>2001.172607421875</v>
      </c>
      <c r="Z1732" s="4">
        <v>25.60644149780273</v>
      </c>
      <c r="AA1732" s="4">
        <v>101.5592727661133</v>
      </c>
      <c r="AB1732" s="4">
        <v>11.95715713500977</v>
      </c>
      <c r="AC1732" s="4">
        <v>0.3677950203418732</v>
      </c>
      <c r="AD1732" s="4">
        <v>0.06099309772253036</v>
      </c>
      <c r="AE1732" s="4">
        <v>0.004866491071879864</v>
      </c>
      <c r="AF1732" s="4">
        <v>0.06995739042758942</v>
      </c>
      <c r="AG1732" s="4">
        <v>0.003993657417595387</v>
      </c>
      <c r="AH1732" s="4">
        <v>1</v>
      </c>
      <c r="AI1732" s="4">
        <v>-0.2195652425289154</v>
      </c>
      <c r="AJ1732" s="4">
        <v>2.737391471862793</v>
      </c>
      <c r="AK1732" s="4">
        <v>1</v>
      </c>
      <c r="AL1732" s="4">
        <v>0</v>
      </c>
      <c r="AM1732" s="4">
        <v>0.1599999964237213</v>
      </c>
      <c r="AN1732" s="4">
        <v>111115</v>
      </c>
      <c r="AO1732" s="4">
        <f>X1732*0.000001/(K1732*0.0001)</f>
        <v>0.8324465942382812</v>
      </c>
      <c r="AP1732" s="4">
        <f>(U1732-T1732)/(1000-U1732)*AO1732</f>
        <v>0.001507366132023332</v>
      </c>
      <c r="AQ1732" s="4">
        <f>(P1732+273.15)</f>
        <v>298.7896427154541</v>
      </c>
      <c r="AR1732" s="4">
        <f>(O1732+273.15)</f>
        <v>293.8830474853515</v>
      </c>
      <c r="AS1732" s="4">
        <f>(Y1732*AK1732+Z1732*AL1732)*AM1732</f>
        <v>320.1876100307491</v>
      </c>
      <c r="AT1732" s="4">
        <f>((AS1732+0.00000010773*(AR1732^4-AQ1732^4))-AP1732*44100)/(L1732*0.92*2*29.3+0.00000043092*AQ1732^3)</f>
        <v>2.256541027660453</v>
      </c>
      <c r="AU1732" s="4">
        <f>0.61365*EXP(17.502*J1732/(240.97+J1732))</f>
        <v>3.302973851805743</v>
      </c>
      <c r="AV1732" s="4">
        <f>AU1732*1000/AA1732</f>
        <v>32.52262212838362</v>
      </c>
      <c r="AW1732" s="4">
        <f>(AV1732-U1732)</f>
        <v>16.32652570809553</v>
      </c>
      <c r="AX1732" s="4">
        <f>IF(D1732,P1732,(O1732+P1732)/2)</f>
        <v>23.18634510040283</v>
      </c>
      <c r="AY1732" s="4">
        <f>0.61365*EXP(17.502*AX1732/(240.97+AX1732))</f>
        <v>2.85168188607231</v>
      </c>
      <c r="AZ1732" s="4">
        <f>IF(AW1732&lt;&gt;0,(1000-(AV1732+U1732)/2)/AW1732*AP1732,0)</f>
        <v>0.09007719616220537</v>
      </c>
      <c r="BA1732" s="4">
        <f>U1732*AA1732/1000</f>
        <v>1.644863774094309</v>
      </c>
      <c r="BB1732" s="4">
        <f>(AY1732-BA1732)</f>
        <v>1.206818111978002</v>
      </c>
      <c r="BC1732" s="4">
        <f>1/(1.6/F1732+1.37/N1732)</f>
        <v>0.05655610754254987</v>
      </c>
      <c r="BD1732" s="3">
        <f>G1732*AA1732*0.001</f>
      </c>
      <c r="BE1732" s="3">
        <f>G1732/S1732</f>
      </c>
      <c r="BF1732" s="4">
        <f>(1-AP1732*AA1732/AU1732/F1732)*100</f>
        <v>50.17807505944054</v>
      </c>
      <c r="BG1732" s="3">
        <f>(S1732-E1732/(N1732/1.35))</f>
      </c>
      <c r="BH1732" s="3">
        <f>E1732*BF1732/100/BG1732</f>
      </c>
    </row>
    <row r="1733" ht="16" customHeight="1">
      <c r="A1733" s="4">
        <v>1610</v>
      </c>
      <c r="B1733" t="s" s="2">
        <v>1770</v>
      </c>
      <c r="C1733" s="4">
        <v>9289.000026084483</v>
      </c>
      <c r="D1733" s="4">
        <v>0</v>
      </c>
      <c r="E1733" s="3">
        <f>(R1733-#REF!*(1000-T1733)/(1000-U1733))*AO1733</f>
      </c>
      <c r="F1733" s="4">
        <f>IF(AZ1733&lt;&gt;0,1/(1/AZ1733-1/N1733),0)</f>
        <v>0.09256780305296716</v>
      </c>
      <c r="G1733" s="3">
        <f>((BC1733-AP1733/2)*S1733-E1733)/(BC1733+AP1733/2)</f>
      </c>
      <c r="H1733" s="4">
        <f>AP1733*1000</f>
        <v>1.493947370550329</v>
      </c>
      <c r="I1733" s="4">
        <f>(AU1733-BA1733)</f>
        <v>1.651353293129897</v>
      </c>
      <c r="J1733" s="4">
        <f>(P1733+AT1733*D1733)</f>
        <v>25.5912914276123</v>
      </c>
      <c r="K1733" s="4">
        <v>6</v>
      </c>
      <c r="L1733" s="4">
        <f>(K1733*AI1733+AJ1733)</f>
        <v>1.420000016689301</v>
      </c>
      <c r="M1733" s="4">
        <v>1</v>
      </c>
      <c r="N1733" s="4">
        <f>L1733*(M1733+1)*(M1733+1)/(M1733*M1733+1)</f>
        <v>2.840000033378601</v>
      </c>
      <c r="O1733" s="4">
        <v>20.67469024658203</v>
      </c>
      <c r="P1733" s="4">
        <v>25.5912914276123</v>
      </c>
      <c r="Q1733" s="4">
        <v>18.98775291442871</v>
      </c>
      <c r="R1733" s="4">
        <v>399.7873229980469</v>
      </c>
      <c r="S1733" s="4">
        <v>397.0948181152344</v>
      </c>
      <c r="T1733" s="4">
        <v>14.40382289886475</v>
      </c>
      <c r="U1733" s="4">
        <v>16.16948509216309</v>
      </c>
      <c r="V1733" s="4">
        <v>59.76104354858398</v>
      </c>
      <c r="W1733" s="4">
        <v>67.09819030761719</v>
      </c>
      <c r="X1733" s="4">
        <v>499.4582824707031</v>
      </c>
      <c r="Y1733" s="4">
        <v>2000.990722656250</v>
      </c>
      <c r="Z1733" s="4">
        <v>25.20406341552734</v>
      </c>
      <c r="AA1733" s="4">
        <v>101.5589981079102</v>
      </c>
      <c r="AB1733" s="4">
        <v>11.95715713500977</v>
      </c>
      <c r="AC1733" s="4">
        <v>0.3677950203418732</v>
      </c>
      <c r="AD1733" s="4">
        <v>0.06099309772253036</v>
      </c>
      <c r="AE1733" s="4">
        <v>0.004866491071879864</v>
      </c>
      <c r="AF1733" s="4">
        <v>0.06995739042758942</v>
      </c>
      <c r="AG1733" s="4">
        <v>0.003993657417595387</v>
      </c>
      <c r="AH1733" s="4">
        <v>0.6666666865348816</v>
      </c>
      <c r="AI1733" s="4">
        <v>-0.2195652425289154</v>
      </c>
      <c r="AJ1733" s="4">
        <v>2.737391471862793</v>
      </c>
      <c r="AK1733" s="4">
        <v>1</v>
      </c>
      <c r="AL1733" s="4">
        <v>0</v>
      </c>
      <c r="AM1733" s="4">
        <v>0.1599999964237213</v>
      </c>
      <c r="AN1733" s="4">
        <v>111115</v>
      </c>
      <c r="AO1733" s="4">
        <f>X1733*0.000001/(K1733*0.0001)</f>
        <v>0.8324304707845052</v>
      </c>
      <c r="AP1733" s="4">
        <f>(U1733-T1733)/(1000-U1733)*AO1733</f>
        <v>0.001493947370550329</v>
      </c>
      <c r="AQ1733" s="4">
        <f>(P1733+273.15)</f>
        <v>298.7412914276123</v>
      </c>
      <c r="AR1733" s="4">
        <f>(O1733+273.15)</f>
        <v>293.824690246582</v>
      </c>
      <c r="AS1733" s="4">
        <f>(Y1733*AK1733+Z1733*AL1733)*AM1733</f>
        <v>320.1585084688995</v>
      </c>
      <c r="AT1733" s="4">
        <f>((AS1733+0.00000010773*(AR1733^4-AQ1733^4))-AP1733*44100)/(L1733*0.92*2*29.3+0.00000043092*AQ1733^3)</f>
        <v>2.262138266805032</v>
      </c>
      <c r="AU1733" s="4">
        <f>0.61365*EXP(17.502*J1733/(240.97+J1733))</f>
        <v>3.293509999010769</v>
      </c>
      <c r="AV1733" s="4">
        <f>AU1733*1000/AA1733</f>
        <v>32.42952431956147</v>
      </c>
      <c r="AW1733" s="4">
        <f>(AV1733-U1733)</f>
        <v>16.26003922739838</v>
      </c>
      <c r="AX1733" s="4">
        <f>IF(D1733,P1733,(O1733+P1733)/2)</f>
        <v>23.13299083709717</v>
      </c>
      <c r="AY1733" s="4">
        <f>0.61365*EXP(17.502*AX1733/(240.97+AX1733))</f>
        <v>2.842498849920877</v>
      </c>
      <c r="AZ1733" s="4">
        <f>IF(AW1733&lt;&gt;0,(1000-(AV1733+U1733)/2)/AW1733*AP1733,0)</f>
        <v>0.08964585933674621</v>
      </c>
      <c r="BA1733" s="4">
        <f>U1733*AA1733/1000</f>
        <v>1.642156705880872</v>
      </c>
      <c r="BB1733" s="4">
        <f>(AY1733-BA1733)</f>
        <v>1.200342144040005</v>
      </c>
      <c r="BC1733" s="4">
        <f>1/(1.6/F1733+1.37/N1733)</f>
        <v>0.05628405280087729</v>
      </c>
      <c r="BD1733" s="3">
        <f>G1733*AA1733*0.001</f>
      </c>
      <c r="BE1733" s="3">
        <f>G1733/S1733</f>
      </c>
      <c r="BF1733" s="4">
        <f>(1-AP1733*AA1733/AU1733/F1733)*100</f>
        <v>50.23376761040414</v>
      </c>
      <c r="BG1733" s="3">
        <f>(S1733-E1733/(N1733/1.35))</f>
      </c>
      <c r="BH1733" s="3">
        <f>E1733*BF1733/100/BG1733</f>
      </c>
    </row>
    <row r="1734" ht="16" customHeight="1">
      <c r="A1734" s="4">
        <v>1611</v>
      </c>
      <c r="B1734" t="s" s="2">
        <v>1771</v>
      </c>
      <c r="C1734" s="4">
        <v>9294.000025972724</v>
      </c>
      <c r="D1734" s="4">
        <v>0</v>
      </c>
      <c r="E1734" s="3">
        <f>(R1734-#REF!*(1000-T1734)/(1000-U1734))*AO1734</f>
      </c>
      <c r="F1734" s="4">
        <f>IF(AZ1734&lt;&gt;0,1/(1/AZ1734-1/N1734),0)</f>
        <v>0.09218237678702235</v>
      </c>
      <c r="G1734" s="3">
        <f>((BC1734-AP1734/2)*S1734-E1734)/(BC1734+AP1734/2)</f>
      </c>
      <c r="H1734" s="4">
        <f>AP1734*1000</f>
        <v>1.482209442354239</v>
      </c>
      <c r="I1734" s="4">
        <f>(AU1734-BA1734)</f>
        <v>1.645101905388527</v>
      </c>
      <c r="J1734" s="4">
        <f>(P1734+AT1734*D1734)</f>
        <v>25.54673767089844</v>
      </c>
      <c r="K1734" s="4">
        <v>6</v>
      </c>
      <c r="L1734" s="4">
        <f>(K1734*AI1734+AJ1734)</f>
        <v>1.420000016689301</v>
      </c>
      <c r="M1734" s="4">
        <v>1</v>
      </c>
      <c r="N1734" s="4">
        <f>L1734*(M1734+1)*(M1734+1)/(M1734*M1734+1)</f>
        <v>2.840000033378601</v>
      </c>
      <c r="O1734" s="4">
        <v>20.6220645904541</v>
      </c>
      <c r="P1734" s="4">
        <v>25.54673767089844</v>
      </c>
      <c r="Q1734" s="4">
        <v>18.93495559692383</v>
      </c>
      <c r="R1734" s="4">
        <v>399.7756652832031</v>
      </c>
      <c r="S1734" s="4">
        <v>397.0215759277344</v>
      </c>
      <c r="T1734" s="4">
        <v>14.39357280731201</v>
      </c>
      <c r="U1734" s="4">
        <v>16.14541053771973</v>
      </c>
      <c r="V1734" s="4">
        <v>59.91352844238281</v>
      </c>
      <c r="W1734" s="4">
        <v>67.21669006347656</v>
      </c>
      <c r="X1734" s="4">
        <v>499.4567260742188</v>
      </c>
      <c r="Y1734" s="4">
        <v>2000.805175781250</v>
      </c>
      <c r="Z1734" s="4">
        <v>25.22072982788086</v>
      </c>
      <c r="AA1734" s="4">
        <v>101.5587997436523</v>
      </c>
      <c r="AB1734" s="4">
        <v>11.95715713500977</v>
      </c>
      <c r="AC1734" s="4">
        <v>0.3677950203418732</v>
      </c>
      <c r="AD1734" s="4">
        <v>0.06099309772253036</v>
      </c>
      <c r="AE1734" s="4">
        <v>0.004866491071879864</v>
      </c>
      <c r="AF1734" s="4">
        <v>0.06995739042758942</v>
      </c>
      <c r="AG1734" s="4">
        <v>0.003993657417595387</v>
      </c>
      <c r="AH1734" s="4">
        <v>1</v>
      </c>
      <c r="AI1734" s="4">
        <v>-0.2195652425289154</v>
      </c>
      <c r="AJ1734" s="4">
        <v>2.737391471862793</v>
      </c>
      <c r="AK1734" s="4">
        <v>1</v>
      </c>
      <c r="AL1734" s="4">
        <v>0</v>
      </c>
      <c r="AM1734" s="4">
        <v>0.1599999964237213</v>
      </c>
      <c r="AN1734" s="4">
        <v>111115</v>
      </c>
      <c r="AO1734" s="4">
        <f>X1734*0.000001/(K1734*0.0001)</f>
        <v>0.8324278767903646</v>
      </c>
      <c r="AP1734" s="4">
        <f>(U1734-T1734)/(1000-U1734)*AO1734</f>
        <v>0.001482209442354239</v>
      </c>
      <c r="AQ1734" s="4">
        <f>(P1734+273.15)</f>
        <v>298.6967376708984</v>
      </c>
      <c r="AR1734" s="4">
        <f>(O1734+273.15)</f>
        <v>293.7720645904541</v>
      </c>
      <c r="AS1734" s="4">
        <f>(Y1734*AK1734+Z1734*AL1734)*AM1734</f>
        <v>320.1288209695631</v>
      </c>
      <c r="AT1734" s="4">
        <f>((AS1734+0.00000010773*(AR1734^4-AQ1734^4))-AP1734*44100)/(L1734*0.92*2*29.3+0.00000043092*AQ1734^3)</f>
        <v>2.267093425484217</v>
      </c>
      <c r="AU1734" s="4">
        <f>0.61365*EXP(17.502*J1734/(240.97+J1734))</f>
        <v>3.284810420967859</v>
      </c>
      <c r="AV1734" s="4">
        <f>AU1734*1000/AA1734</f>
        <v>32.34392715608248</v>
      </c>
      <c r="AW1734" s="4">
        <f>(AV1734-U1734)</f>
        <v>16.19851661836275</v>
      </c>
      <c r="AX1734" s="4">
        <f>IF(D1734,P1734,(O1734+P1734)/2)</f>
        <v>23.08440113067627</v>
      </c>
      <c r="AY1734" s="4">
        <f>0.61365*EXP(17.502*AX1734/(240.97+AX1734))</f>
        <v>2.834158379137503</v>
      </c>
      <c r="AZ1734" s="4">
        <f>IF(AW1734&lt;&gt;0,(1000-(AV1734+U1734)/2)/AW1734*AP1734,0)</f>
        <v>0.0892843338274015</v>
      </c>
      <c r="BA1734" s="4">
        <f>U1734*AA1734/1000</f>
        <v>1.639708515579332</v>
      </c>
      <c r="BB1734" s="4">
        <f>(AY1734-BA1734)</f>
        <v>1.194449863558171</v>
      </c>
      <c r="BC1734" s="4">
        <f>1/(1.6/F1734+1.37/N1734)</f>
        <v>0.05605603896531156</v>
      </c>
      <c r="BD1734" s="3">
        <f>G1734*AA1734*0.001</f>
      </c>
      <c r="BE1734" s="3">
        <f>G1734/S1734</f>
      </c>
      <c r="BF1734" s="4">
        <f>(1-AP1734*AA1734/AU1734/F1734)*100</f>
        <v>50.28711999012009</v>
      </c>
      <c r="BG1734" s="3">
        <f>(S1734-E1734/(N1734/1.35))</f>
      </c>
      <c r="BH1734" s="3">
        <f>E1734*BF1734/100/BG1734</f>
      </c>
    </row>
    <row r="1735" ht="16" customHeight="1">
      <c r="A1735" s="4">
        <v>1612</v>
      </c>
      <c r="B1735" t="s" s="2">
        <v>1772</v>
      </c>
      <c r="C1735" s="4">
        <v>9299.000025860965</v>
      </c>
      <c r="D1735" s="4">
        <v>0</v>
      </c>
      <c r="E1735" s="3">
        <f>(R1735-#REF!*(1000-T1735)/(1000-U1735))*AO1735</f>
      </c>
      <c r="F1735" s="4">
        <f>IF(AZ1735&lt;&gt;0,1/(1/AZ1735-1/N1735),0)</f>
        <v>0.09184350743350812</v>
      </c>
      <c r="G1735" s="3">
        <f>((BC1735-AP1735/2)*S1735-E1735)/(BC1735+AP1735/2)</f>
      </c>
      <c r="H1735" s="4">
        <f>AP1735*1000</f>
        <v>1.469788417029856</v>
      </c>
      <c r="I1735" s="4">
        <f>(AU1735-BA1735)</f>
        <v>1.637250572719839</v>
      </c>
      <c r="J1735" s="4">
        <f>(P1735+AT1735*D1735)</f>
        <v>25.49355697631836</v>
      </c>
      <c r="K1735" s="4">
        <v>6</v>
      </c>
      <c r="L1735" s="4">
        <f>(K1735*AI1735+AJ1735)</f>
        <v>1.420000016689301</v>
      </c>
      <c r="M1735" s="4">
        <v>1</v>
      </c>
      <c r="N1735" s="4">
        <f>L1735*(M1735+1)*(M1735+1)/(M1735*M1735+1)</f>
        <v>2.840000033378601</v>
      </c>
      <c r="O1735" s="4">
        <v>20.56888961791992</v>
      </c>
      <c r="P1735" s="4">
        <v>25.49355697631836</v>
      </c>
      <c r="Q1735" s="4">
        <v>18.88253784179688</v>
      </c>
      <c r="R1735" s="4">
        <v>399.8419189453125</v>
      </c>
      <c r="S1735" s="4">
        <v>396.9935607910156</v>
      </c>
      <c r="T1735" s="4">
        <v>14.38355255126953</v>
      </c>
      <c r="U1735" s="4">
        <v>16.12074279785156</v>
      </c>
      <c r="V1735" s="4">
        <v>60.06800079345703</v>
      </c>
      <c r="W1735" s="4">
        <v>67.33430480957031</v>
      </c>
      <c r="X1735" s="4">
        <v>499.4597473144531</v>
      </c>
      <c r="Y1735" s="4">
        <v>2000.929443359375</v>
      </c>
      <c r="Z1735" s="4">
        <v>23.96664619445801</v>
      </c>
      <c r="AA1735" s="4">
        <v>101.558723449707</v>
      </c>
      <c r="AB1735" s="4">
        <v>11.95715713500977</v>
      </c>
      <c r="AC1735" s="4">
        <v>0.3677950203418732</v>
      </c>
      <c r="AD1735" s="4">
        <v>0.06099309772253036</v>
      </c>
      <c r="AE1735" s="4">
        <v>0.004866491071879864</v>
      </c>
      <c r="AF1735" s="4">
        <v>0.06995739042758942</v>
      </c>
      <c r="AG1735" s="4">
        <v>0.003993657417595387</v>
      </c>
      <c r="AH1735" s="4">
        <v>1</v>
      </c>
      <c r="AI1735" s="4">
        <v>-0.2195652425289154</v>
      </c>
      <c r="AJ1735" s="4">
        <v>2.737391471862793</v>
      </c>
      <c r="AK1735" s="4">
        <v>1</v>
      </c>
      <c r="AL1735" s="4">
        <v>0</v>
      </c>
      <c r="AM1735" s="4">
        <v>0.1599999964237213</v>
      </c>
      <c r="AN1735" s="4">
        <v>111115</v>
      </c>
      <c r="AO1735" s="4">
        <f>X1735*0.000001/(K1735*0.0001)</f>
        <v>0.8324329121907551</v>
      </c>
      <c r="AP1735" s="4">
        <f>(U1735-T1735)/(1000-U1735)*AO1735</f>
        <v>0.001469788417029856</v>
      </c>
      <c r="AQ1735" s="4">
        <f>(P1735+273.15)</f>
        <v>298.6435569763183</v>
      </c>
      <c r="AR1735" s="4">
        <f>(O1735+273.15)</f>
        <v>293.7188896179199</v>
      </c>
      <c r="AS1735" s="4">
        <f>(Y1735*AK1735+Z1735*AL1735)*AM1735</f>
        <v>320.1487037816187</v>
      </c>
      <c r="AT1735" s="4">
        <f>((AS1735+0.00000010773*(AR1735^4-AQ1735^4))-AP1735*44100)/(L1735*0.92*2*29.3+0.00000043092*AQ1735^3)</f>
        <v>2.274037686918872</v>
      </c>
      <c r="AU1735" s="4">
        <f>0.61365*EXP(17.502*J1735/(240.97+J1735))</f>
        <v>3.274452632330702</v>
      </c>
      <c r="AV1735" s="4">
        <f>AU1735*1000/AA1735</f>
        <v>32.24196328100015</v>
      </c>
      <c r="AW1735" s="4">
        <f>(AV1735-U1735)</f>
        <v>16.12122048314858</v>
      </c>
      <c r="AX1735" s="4">
        <f>IF(D1735,P1735,(O1735+P1735)/2)</f>
        <v>23.03122329711914</v>
      </c>
      <c r="AY1735" s="4">
        <f>0.61365*EXP(17.502*AX1735/(240.97+AX1735))</f>
        <v>2.825054895023714</v>
      </c>
      <c r="AZ1735" s="4">
        <f>IF(AW1735&lt;&gt;0,(1000-(AV1735+U1735)/2)/AW1735*AP1735,0)</f>
        <v>0.08896639965464202</v>
      </c>
      <c r="BA1735" s="4">
        <f>U1735*AA1735/1000</f>
        <v>1.637202059610863</v>
      </c>
      <c r="BB1735" s="4">
        <f>(AY1735-BA1735)</f>
        <v>1.187852835412851</v>
      </c>
      <c r="BC1735" s="4">
        <f>1/(1.6/F1735+1.37/N1735)</f>
        <v>0.05585552507661404</v>
      </c>
      <c r="BD1735" s="3">
        <f>G1735*AA1735*0.001</f>
      </c>
      <c r="BE1735" s="3">
        <f>G1735/S1735</f>
      </c>
      <c r="BF1735" s="4">
        <f>(1-AP1735*AA1735/AU1735/F1735)*100</f>
        <v>50.36535949351186</v>
      </c>
      <c r="BG1735" s="3">
        <f>(S1735-E1735/(N1735/1.35))</f>
      </c>
      <c r="BH1735" s="3">
        <f>E1735*BF1735/100/BG1735</f>
      </c>
    </row>
    <row r="1736" ht="16" customHeight="1">
      <c r="A1736" s="4">
        <v>1613</v>
      </c>
      <c r="B1736" t="s" s="2">
        <v>1773</v>
      </c>
      <c r="C1736" s="4">
        <v>9304.500025738031</v>
      </c>
      <c r="D1736" s="4">
        <v>0</v>
      </c>
      <c r="E1736" s="3">
        <f>(R1736-#REF!*(1000-T1736)/(1000-U1736))*AO1736</f>
      </c>
      <c r="F1736" s="4">
        <f>IF(AZ1736&lt;&gt;0,1/(1/AZ1736-1/N1736),0)</f>
        <v>0.0913671891482556</v>
      </c>
      <c r="G1736" s="3">
        <f>((BC1736-AP1736/2)*S1736-E1736)/(BC1736+AP1736/2)</f>
      </c>
      <c r="H1736" s="4">
        <f>AP1736*1000</f>
        <v>1.456147164512602</v>
      </c>
      <c r="I1736" s="4">
        <f>(AU1736-BA1736)</f>
        <v>1.630344062704548</v>
      </c>
      <c r="J1736" s="4">
        <f>(P1736+AT1736*D1736)</f>
        <v>25.44350624084473</v>
      </c>
      <c r="K1736" s="4">
        <v>6</v>
      </c>
      <c r="L1736" s="4">
        <f>(K1736*AI1736+AJ1736)</f>
        <v>1.420000016689301</v>
      </c>
      <c r="M1736" s="4">
        <v>1</v>
      </c>
      <c r="N1736" s="4">
        <f>L1736*(M1736+1)*(M1736+1)/(M1736*M1736+1)</f>
        <v>2.840000033378601</v>
      </c>
      <c r="O1736" s="4">
        <v>20.51154518127441</v>
      </c>
      <c r="P1736" s="4">
        <v>25.44350624084473</v>
      </c>
      <c r="Q1736" s="4">
        <v>18.8263053894043</v>
      </c>
      <c r="R1736" s="4">
        <v>399.9294738769531</v>
      </c>
      <c r="S1736" s="4">
        <v>397.0214538574219</v>
      </c>
      <c r="T1736" s="4">
        <v>14.37195873260498</v>
      </c>
      <c r="U1736" s="4">
        <v>16.09307098388672</v>
      </c>
      <c r="V1736" s="4">
        <v>60.23276901245117</v>
      </c>
      <c r="W1736" s="4">
        <v>67.45777893066406</v>
      </c>
      <c r="X1736" s="4">
        <v>499.4607238769531</v>
      </c>
      <c r="Y1736" s="4">
        <v>2001.131591796875</v>
      </c>
      <c r="Z1736" s="4">
        <v>23.14654350280762</v>
      </c>
      <c r="AA1736" s="4">
        <v>101.5583953857422</v>
      </c>
      <c r="AB1736" s="4">
        <v>11.95715713500977</v>
      </c>
      <c r="AC1736" s="4">
        <v>0.3677950203418732</v>
      </c>
      <c r="AD1736" s="4">
        <v>0.06099309772253036</v>
      </c>
      <c r="AE1736" s="4">
        <v>0.004866491071879864</v>
      </c>
      <c r="AF1736" s="4">
        <v>0.06995739042758942</v>
      </c>
      <c r="AG1736" s="4">
        <v>0.003993657417595387</v>
      </c>
      <c r="AH1736" s="4">
        <v>1</v>
      </c>
      <c r="AI1736" s="4">
        <v>-0.2195652425289154</v>
      </c>
      <c r="AJ1736" s="4">
        <v>2.737391471862793</v>
      </c>
      <c r="AK1736" s="4">
        <v>1</v>
      </c>
      <c r="AL1736" s="4">
        <v>0</v>
      </c>
      <c r="AM1736" s="4">
        <v>0.1599999964237213</v>
      </c>
      <c r="AN1736" s="4">
        <v>111115</v>
      </c>
      <c r="AO1736" s="4">
        <f>X1736*0.000001/(K1736*0.0001)</f>
        <v>0.8324345397949218</v>
      </c>
      <c r="AP1736" s="4">
        <f>(U1736-T1736)/(1000-U1736)*AO1736</f>
        <v>0.001456147164512602</v>
      </c>
      <c r="AQ1736" s="4">
        <f>(P1736+273.15)</f>
        <v>298.5935062408447</v>
      </c>
      <c r="AR1736" s="4">
        <f>(O1736+273.15)</f>
        <v>293.6615451812744</v>
      </c>
      <c r="AS1736" s="4">
        <f>(Y1736*AK1736+Z1736*AL1736)*AM1736</f>
        <v>320.1810475308957</v>
      </c>
      <c r="AT1736" s="4">
        <f>((AS1736+0.00000010773*(AR1736^4-AQ1736^4))-AP1736*44100)/(L1736*0.92*2*29.3+0.00000043092*AQ1736^3)</f>
        <v>2.280801454377539</v>
      </c>
      <c r="AU1736" s="4">
        <f>0.61365*EXP(17.502*J1736/(240.97+J1736))</f>
        <v>3.26473052865693</v>
      </c>
      <c r="AV1736" s="4">
        <f>AU1736*1000/AA1736</f>
        <v>32.14633823483259</v>
      </c>
      <c r="AW1736" s="4">
        <f>(AV1736-U1736)</f>
        <v>16.05326725094587</v>
      </c>
      <c r="AX1736" s="4">
        <f>IF(D1736,P1736,(O1736+P1736)/2)</f>
        <v>22.97752571105957</v>
      </c>
      <c r="AY1736" s="4">
        <f>0.61365*EXP(17.502*AX1736/(240.97+AX1736))</f>
        <v>2.815888401379819</v>
      </c>
      <c r="AZ1736" s="4">
        <f>IF(AW1736&lt;&gt;0,(1000-(AV1736+U1736)/2)/AW1736*AP1736,0)</f>
        <v>0.08851938380039574</v>
      </c>
      <c r="BA1736" s="4">
        <f>U1736*AA1736/1000</f>
        <v>1.634386465952382</v>
      </c>
      <c r="BB1736" s="4">
        <f>(AY1736-BA1736)</f>
        <v>1.181501935427437</v>
      </c>
      <c r="BC1736" s="4">
        <f>1/(1.6/F1736+1.37/N1736)</f>
        <v>0.05557361325705842</v>
      </c>
      <c r="BD1736" s="3">
        <f>G1736*AA1736*0.001</f>
      </c>
      <c r="BE1736" s="3">
        <f>G1736/S1736</f>
      </c>
      <c r="BF1736" s="4">
        <f>(1-AP1736*AA1736/AU1736/F1736)*100</f>
        <v>50.42262883567943</v>
      </c>
      <c r="BG1736" s="3">
        <f>(S1736-E1736/(N1736/1.35))</f>
      </c>
      <c r="BH1736" s="3">
        <f>E1736*BF1736/100/BG1736</f>
      </c>
    </row>
    <row r="1737" ht="16" customHeight="1">
      <c r="A1737" s="4">
        <v>1614</v>
      </c>
      <c r="B1737" t="s" s="2">
        <v>1774</v>
      </c>
      <c r="C1737" s="4">
        <v>9309.500025626272</v>
      </c>
      <c r="D1737" s="4">
        <v>0</v>
      </c>
      <c r="E1737" s="3">
        <f>(R1737-#REF!*(1000-T1737)/(1000-U1737))*AO1737</f>
      </c>
      <c r="F1737" s="4">
        <f>IF(AZ1737&lt;&gt;0,1/(1/AZ1737-1/N1737),0)</f>
        <v>0.09098898863014282</v>
      </c>
      <c r="G1737" s="3">
        <f>((BC1737-AP1737/2)*S1737-E1737)/(BC1737+AP1737/2)</f>
      </c>
      <c r="H1737" s="4">
        <f>AP1737*1000</f>
        <v>1.444355213947697</v>
      </c>
      <c r="I1737" s="4">
        <f>(AU1737-BA1737)</f>
        <v>1.623742409169298</v>
      </c>
      <c r="J1737" s="4">
        <f>(P1737+AT1737*D1737)</f>
        <v>25.39690399169922</v>
      </c>
      <c r="K1737" s="4">
        <v>6</v>
      </c>
      <c r="L1737" s="4">
        <f>(K1737*AI1737+AJ1737)</f>
        <v>1.420000016689301</v>
      </c>
      <c r="M1737" s="4">
        <v>1</v>
      </c>
      <c r="N1737" s="4">
        <f>L1737*(M1737+1)*(M1737+1)/(M1737*M1737+1)</f>
        <v>2.840000033378601</v>
      </c>
      <c r="O1737" s="4">
        <v>20.46018600463867</v>
      </c>
      <c r="P1737" s="4">
        <v>25.39690399169922</v>
      </c>
      <c r="Q1737" s="4">
        <v>18.77565383911133</v>
      </c>
      <c r="R1737" s="4">
        <v>400.0138244628906</v>
      </c>
      <c r="S1737" s="4">
        <v>397.0132141113281</v>
      </c>
      <c r="T1737" s="4">
        <v>14.3620080947876</v>
      </c>
      <c r="U1737" s="4">
        <v>16.0692138671875</v>
      </c>
      <c r="V1737" s="4">
        <v>60.38235092163086</v>
      </c>
      <c r="W1737" s="4">
        <v>67.57090759277344</v>
      </c>
      <c r="X1737" s="4">
        <v>499.4637145996094</v>
      </c>
      <c r="Y1737" s="4">
        <v>2001.282104492188</v>
      </c>
      <c r="Z1737" s="4">
        <v>23.32519149780273</v>
      </c>
      <c r="AA1737" s="4">
        <v>101.5580825805664</v>
      </c>
      <c r="AB1737" s="4">
        <v>11.95715713500977</v>
      </c>
      <c r="AC1737" s="4">
        <v>0.3677950203418732</v>
      </c>
      <c r="AD1737" s="4">
        <v>0.06099309772253036</v>
      </c>
      <c r="AE1737" s="4">
        <v>0.004866491071879864</v>
      </c>
      <c r="AF1737" s="4">
        <v>0.06995739042758942</v>
      </c>
      <c r="AG1737" s="4">
        <v>0.003993657417595387</v>
      </c>
      <c r="AH1737" s="4">
        <v>1</v>
      </c>
      <c r="AI1737" s="4">
        <v>-0.2195652425289154</v>
      </c>
      <c r="AJ1737" s="4">
        <v>2.737391471862793</v>
      </c>
      <c r="AK1737" s="4">
        <v>1</v>
      </c>
      <c r="AL1737" s="4">
        <v>0</v>
      </c>
      <c r="AM1737" s="4">
        <v>0.1599999964237213</v>
      </c>
      <c r="AN1737" s="4">
        <v>111115</v>
      </c>
      <c r="AO1737" s="4">
        <f>X1737*0.000001/(K1737*0.0001)</f>
        <v>0.8324395243326821</v>
      </c>
      <c r="AP1737" s="4">
        <f>(U1737-T1737)/(1000-U1737)*AO1737</f>
        <v>0.001444355213947697</v>
      </c>
      <c r="AQ1737" s="4">
        <f>(P1737+273.15)</f>
        <v>298.5469039916992</v>
      </c>
      <c r="AR1737" s="4">
        <f>(O1737+273.15)</f>
        <v>293.6101860046386</v>
      </c>
      <c r="AS1737" s="4">
        <f>(Y1737*AK1737+Z1737*AL1737)*AM1737</f>
        <v>320.2051295616075</v>
      </c>
      <c r="AT1737" s="4">
        <f>((AS1737+0.00000010773*(AR1737^4-AQ1737^4))-AP1737*44100)/(L1737*0.92*2*29.3+0.00000043092*AQ1737^3)</f>
        <v>2.286828639822458</v>
      </c>
      <c r="AU1737" s="4">
        <f>0.61365*EXP(17.502*J1737/(240.97+J1737))</f>
        <v>3.255700958097909</v>
      </c>
      <c r="AV1737" s="4">
        <f>AU1737*1000/AA1737</f>
        <v>32.05752683953195</v>
      </c>
      <c r="AW1737" s="4">
        <f>(AV1737-U1737)</f>
        <v>15.98831297234445</v>
      </c>
      <c r="AX1737" s="4">
        <f>IF(D1737,P1737,(O1737+P1737)/2)</f>
        <v>22.92854499816895</v>
      </c>
      <c r="AY1737" s="4">
        <f>0.61365*EXP(17.502*AX1737/(240.97+AX1737))</f>
        <v>2.807549808289507</v>
      </c>
      <c r="AZ1737" s="4">
        <f>IF(AW1737&lt;&gt;0,(1000-(AV1737+U1737)/2)/AW1737*AP1737,0)</f>
        <v>0.08816434616653433</v>
      </c>
      <c r="BA1737" s="4">
        <f>U1737*AA1737/1000</f>
        <v>1.631958548928611</v>
      </c>
      <c r="BB1737" s="4">
        <f>(AY1737-BA1737)</f>
        <v>1.175591259360896</v>
      </c>
      <c r="BC1737" s="4">
        <f>1/(1.6/F1737+1.37/N1737)</f>
        <v>0.05534971689433966</v>
      </c>
      <c r="BD1737" s="3">
        <f>G1737*AA1737*0.001</f>
      </c>
      <c r="BE1737" s="3">
        <f>G1737/S1737</f>
      </c>
      <c r="BF1737" s="4">
        <f>(1-AP1737*AA1737/AU1737/F1737)*100</f>
        <v>50.48290465208027</v>
      </c>
      <c r="BG1737" s="3">
        <f>(S1737-E1737/(N1737/1.35))</f>
      </c>
      <c r="BH1737" s="3">
        <f>E1737*BF1737/100/BG1737</f>
      </c>
    </row>
    <row r="1738" ht="16" customHeight="1">
      <c r="A1738" s="4">
        <v>1615</v>
      </c>
      <c r="B1738" t="s" s="2">
        <v>1775</v>
      </c>
      <c r="C1738" s="4">
        <v>9314.500025514513</v>
      </c>
      <c r="D1738" s="4">
        <v>0</v>
      </c>
      <c r="E1738" s="3">
        <f>(R1738-#REF!*(1000-T1738)/(1000-U1738))*AO1738</f>
      </c>
      <c r="F1738" s="4">
        <f>IF(AZ1738&lt;&gt;0,1/(1/AZ1738-1/N1738),0)</f>
        <v>0.09063761350900912</v>
      </c>
      <c r="G1738" s="3">
        <f>((BC1738-AP1738/2)*S1738-E1738)/(BC1738+AP1738/2)</f>
      </c>
      <c r="H1738" s="4">
        <f>AP1738*1000</f>
        <v>1.432967617036818</v>
      </c>
      <c r="I1738" s="4">
        <f>(AU1738-BA1738)</f>
        <v>1.617078225488909</v>
      </c>
      <c r="J1738" s="4">
        <f>(P1738+AT1738*D1738)</f>
        <v>25.35054588317871</v>
      </c>
      <c r="K1738" s="4">
        <v>6</v>
      </c>
      <c r="L1738" s="4">
        <f>(K1738*AI1738+AJ1738)</f>
        <v>1.420000016689301</v>
      </c>
      <c r="M1738" s="4">
        <v>1</v>
      </c>
      <c r="N1738" s="4">
        <f>L1738*(M1738+1)*(M1738+1)/(M1738*M1738+1)</f>
        <v>2.840000033378601</v>
      </c>
      <c r="O1738" s="4">
        <v>20.41047286987305</v>
      </c>
      <c r="P1738" s="4">
        <v>25.35054588317871</v>
      </c>
      <c r="Q1738" s="4">
        <v>18.72555160522461</v>
      </c>
      <c r="R1738" s="4">
        <v>400.0076293945312</v>
      </c>
      <c r="S1738" s="4">
        <v>396.9679870605469</v>
      </c>
      <c r="T1738" s="4">
        <v>14.35282325744629</v>
      </c>
      <c r="U1738" s="4">
        <v>16.04665374755859</v>
      </c>
      <c r="V1738" s="4">
        <v>60.5295524597168</v>
      </c>
      <c r="W1738" s="4">
        <v>67.68364715576172</v>
      </c>
      <c r="X1738" s="4">
        <v>499.4501953125</v>
      </c>
      <c r="Y1738" s="4">
        <v>2001.332641601562</v>
      </c>
      <c r="Z1738" s="4">
        <v>24.70855903625488</v>
      </c>
      <c r="AA1738" s="4">
        <v>101.5577545166016</v>
      </c>
      <c r="AB1738" s="4">
        <v>11.95715713500977</v>
      </c>
      <c r="AC1738" s="4">
        <v>0.3677950203418732</v>
      </c>
      <c r="AD1738" s="4">
        <v>0.06099309772253036</v>
      </c>
      <c r="AE1738" s="4">
        <v>0.004866491071879864</v>
      </c>
      <c r="AF1738" s="4">
        <v>0.06995739042758942</v>
      </c>
      <c r="AG1738" s="4">
        <v>0.003993657417595387</v>
      </c>
      <c r="AH1738" s="4">
        <v>0.6666666865348816</v>
      </c>
      <c r="AI1738" s="4">
        <v>-0.2195652425289154</v>
      </c>
      <c r="AJ1738" s="4">
        <v>2.737391471862793</v>
      </c>
      <c r="AK1738" s="4">
        <v>1</v>
      </c>
      <c r="AL1738" s="4">
        <v>0</v>
      </c>
      <c r="AM1738" s="4">
        <v>0.1599999964237213</v>
      </c>
      <c r="AN1738" s="4">
        <v>111115</v>
      </c>
      <c r="AO1738" s="4">
        <f>X1738*0.000001/(K1738*0.0001)</f>
        <v>0.8324169921875</v>
      </c>
      <c r="AP1738" s="4">
        <f>(U1738-T1738)/(1000-U1738)*AO1738</f>
        <v>0.001432967617036818</v>
      </c>
      <c r="AQ1738" s="4">
        <f>(P1738+273.15)</f>
        <v>298.5005458831787</v>
      </c>
      <c r="AR1738" s="4">
        <f>(O1738+273.15)</f>
        <v>293.560472869873</v>
      </c>
      <c r="AS1738" s="4">
        <f>(Y1738*AK1738+Z1738*AL1738)*AM1738</f>
        <v>320.2132154989267</v>
      </c>
      <c r="AT1738" s="4">
        <f>((AS1738+0.00000010773*(AR1738^4-AQ1738^4))-AP1738*44100)/(L1738*0.92*2*29.3+0.00000043092*AQ1738^3)</f>
        <v>2.292644025852025</v>
      </c>
      <c r="AU1738" s="4">
        <f>0.61365*EXP(17.502*J1738/(240.97+J1738))</f>
        <v>3.246740347596369</v>
      </c>
      <c r="AV1738" s="4">
        <f>AU1738*1000/AA1738</f>
        <v>31.96939872341927</v>
      </c>
      <c r="AW1738" s="4">
        <f>(AV1738-U1738)</f>
        <v>15.92274497586067</v>
      </c>
      <c r="AX1738" s="4">
        <f>IF(D1738,P1738,(O1738+P1738)/2)</f>
        <v>22.88050937652588</v>
      </c>
      <c r="AY1738" s="4">
        <f>0.61365*EXP(17.502*AX1738/(240.97+AX1738))</f>
        <v>2.799393099230257</v>
      </c>
      <c r="AZ1738" s="4">
        <f>IF(AW1738&lt;&gt;0,(1000-(AV1738+U1738)/2)/AW1738*AP1738,0)</f>
        <v>0.08783440889197529</v>
      </c>
      <c r="BA1738" s="4">
        <f>U1738*AA1738/1000</f>
        <v>1.62966212210746</v>
      </c>
      <c r="BB1738" s="4">
        <f>(AY1738-BA1738)</f>
        <v>1.169730977122797</v>
      </c>
      <c r="BC1738" s="4">
        <f>1/(1.6/F1738+1.37/N1738)</f>
        <v>0.05514165674515633</v>
      </c>
      <c r="BD1738" s="3">
        <f>G1738*AA1738*0.001</f>
      </c>
      <c r="BE1738" s="3">
        <f>G1738/S1738</f>
      </c>
      <c r="BF1738" s="4">
        <f>(1-AP1738*AA1738/AU1738/F1738)*100</f>
        <v>50.54690853341698</v>
      </c>
      <c r="BG1738" s="3">
        <f>(S1738-E1738/(N1738/1.35))</f>
      </c>
      <c r="BH1738" s="3">
        <f>E1738*BF1738/100/BG1738</f>
      </c>
    </row>
    <row r="1739" ht="16" customHeight="1">
      <c r="A1739" s="4">
        <v>1616</v>
      </c>
      <c r="B1739" t="s" s="2">
        <v>1776</v>
      </c>
      <c r="C1739" s="4">
        <v>9320.000025391579</v>
      </c>
      <c r="D1739" s="4">
        <v>0</v>
      </c>
      <c r="E1739" s="3">
        <f>(R1739-#REF!*(1000-T1739)/(1000-U1739))*AO1739</f>
      </c>
      <c r="F1739" s="4">
        <f>IF(AZ1739&lt;&gt;0,1/(1/AZ1739-1/N1739),0)</f>
        <v>0.09044570559892498</v>
      </c>
      <c r="G1739" s="3">
        <f>((BC1739-AP1739/2)*S1739-E1739)/(BC1739+AP1739/2)</f>
      </c>
      <c r="H1739" s="4">
        <f>AP1739*1000</f>
        <v>1.421509596205073</v>
      </c>
      <c r="I1739" s="4">
        <f>(AU1739-BA1739)</f>
        <v>1.607559999427373</v>
      </c>
      <c r="J1739" s="4">
        <f>(P1739+AT1739*D1739)</f>
        <v>25.28862571716309</v>
      </c>
      <c r="K1739" s="4">
        <v>6</v>
      </c>
      <c r="L1739" s="4">
        <f>(K1739*AI1739+AJ1739)</f>
        <v>1.420000016689301</v>
      </c>
      <c r="M1739" s="4">
        <v>1</v>
      </c>
      <c r="N1739" s="4">
        <f>L1739*(M1739+1)*(M1739+1)/(M1739*M1739+1)</f>
        <v>2.840000033378601</v>
      </c>
      <c r="O1739" s="4">
        <v>20.35569763183594</v>
      </c>
      <c r="P1739" s="4">
        <v>25.28862571716309</v>
      </c>
      <c r="Q1739" s="4">
        <v>18.67051124572754</v>
      </c>
      <c r="R1739" s="4">
        <v>399.9887390136719</v>
      </c>
      <c r="S1739" s="4">
        <v>396.8856506347656</v>
      </c>
      <c r="T1739" s="4">
        <v>14.34254741668701</v>
      </c>
      <c r="U1739" s="4">
        <v>16.02288436889648</v>
      </c>
      <c r="V1739" s="4">
        <v>60.69084930419922</v>
      </c>
      <c r="W1739" s="4">
        <v>67.81143188476562</v>
      </c>
      <c r="X1739" s="4">
        <v>499.4472961425781</v>
      </c>
      <c r="Y1739" s="4">
        <v>2001.1025390625</v>
      </c>
      <c r="Z1739" s="4">
        <v>24.83823394775391</v>
      </c>
      <c r="AA1739" s="4">
        <v>101.5575790405273</v>
      </c>
      <c r="AB1739" s="4">
        <v>11.95715713500977</v>
      </c>
      <c r="AC1739" s="4">
        <v>0.3677950203418732</v>
      </c>
      <c r="AD1739" s="4">
        <v>0.06099309772253036</v>
      </c>
      <c r="AE1739" s="4">
        <v>0.004866491071879864</v>
      </c>
      <c r="AF1739" s="4">
        <v>0.06995739042758942</v>
      </c>
      <c r="AG1739" s="4">
        <v>0.003993657417595387</v>
      </c>
      <c r="AH1739" s="4">
        <v>1</v>
      </c>
      <c r="AI1739" s="4">
        <v>-0.2195652425289154</v>
      </c>
      <c r="AJ1739" s="4">
        <v>2.737391471862793</v>
      </c>
      <c r="AK1739" s="4">
        <v>1</v>
      </c>
      <c r="AL1739" s="4">
        <v>0</v>
      </c>
      <c r="AM1739" s="4">
        <v>0.1599999964237213</v>
      </c>
      <c r="AN1739" s="4">
        <v>111115</v>
      </c>
      <c r="AO1739" s="4">
        <f>X1739*0.000001/(K1739*0.0001)</f>
        <v>0.8324121602376301</v>
      </c>
      <c r="AP1739" s="4">
        <f>(U1739-T1739)/(1000-U1739)*AO1739</f>
        <v>0.001421509596205073</v>
      </c>
      <c r="AQ1739" s="4">
        <f>(P1739+273.15)</f>
        <v>298.4386257171631</v>
      </c>
      <c r="AR1739" s="4">
        <f>(O1739+273.15)</f>
        <v>293.5056976318359</v>
      </c>
      <c r="AS1739" s="4">
        <f>(Y1739*AK1739+Z1739*AL1739)*AM1739</f>
        <v>320.1763990934996</v>
      </c>
      <c r="AT1739" s="4">
        <f>((AS1739+0.00000010773*(AR1739^4-AQ1739^4))-AP1739*44100)/(L1739*0.92*2*29.3+0.00000043092*AQ1739^3)</f>
        <v>2.299431086307802</v>
      </c>
      <c r="AU1739" s="4">
        <f>0.61365*EXP(17.502*J1739/(240.97+J1739))</f>
        <v>3.234805345178808</v>
      </c>
      <c r="AV1739" s="4">
        <f>AU1739*1000/AA1739</f>
        <v>31.85193439760841</v>
      </c>
      <c r="AW1739" s="4">
        <f>(AV1739-U1739)</f>
        <v>15.82905002871193</v>
      </c>
      <c r="AX1739" s="4">
        <f>IF(D1739,P1739,(O1739+P1739)/2)</f>
        <v>22.82216167449951</v>
      </c>
      <c r="AY1739" s="4">
        <f>0.61365*EXP(17.502*AX1739/(240.97+AX1739))</f>
        <v>2.789513235079092</v>
      </c>
      <c r="AZ1739" s="4">
        <f>IF(AW1739&lt;&gt;0,(1000-(AV1739+U1739)/2)/AW1739*AP1739,0)</f>
        <v>0.08765417612186267</v>
      </c>
      <c r="BA1739" s="4">
        <f>U1739*AA1739/1000</f>
        <v>1.627245345751435</v>
      </c>
      <c r="BB1739" s="4">
        <f>(AY1739-BA1739)</f>
        <v>1.162267889327657</v>
      </c>
      <c r="BC1739" s="4">
        <f>1/(1.6/F1739+1.37/N1739)</f>
        <v>0.0550280039775697</v>
      </c>
      <c r="BD1739" s="3">
        <f>G1739*AA1739*0.001</f>
      </c>
      <c r="BE1739" s="3">
        <f>G1739/S1739</f>
      </c>
      <c r="BF1739" s="4">
        <f>(1-AP1739*AA1739/AU1739/F1739)*100</f>
        <v>50.65694529640196</v>
      </c>
      <c r="BG1739" s="3">
        <f>(S1739-E1739/(N1739/1.35))</f>
      </c>
      <c r="BH1739" s="3">
        <f>E1739*BF1739/100/BG1739</f>
      </c>
    </row>
    <row r="1740" ht="16" customHeight="1">
      <c r="A1740" s="4">
        <v>1617</v>
      </c>
      <c r="B1740" t="s" s="2">
        <v>1777</v>
      </c>
      <c r="C1740" s="4">
        <v>9325.000025279820</v>
      </c>
      <c r="D1740" s="4">
        <v>0</v>
      </c>
      <c r="E1740" s="3">
        <f>(R1740-#REF!*(1000-T1740)/(1000-U1740))*AO1740</f>
      </c>
      <c r="F1740" s="4">
        <f>IF(AZ1740&lt;&gt;0,1/(1/AZ1740-1/N1740),0)</f>
        <v>0.09019233924024957</v>
      </c>
      <c r="G1740" s="3">
        <f>((BC1740-AP1740/2)*S1740-E1740)/(BC1740+AP1740/2)</f>
      </c>
      <c r="H1740" s="4">
        <f>AP1740*1000</f>
        <v>1.412209265814073</v>
      </c>
      <c r="I1740" s="4">
        <f>(AU1740-BA1740)</f>
        <v>1.601470899729848</v>
      </c>
      <c r="J1740" s="4">
        <f>(P1740+AT1740*D1740)</f>
        <v>25.2456111907959</v>
      </c>
      <c r="K1740" s="4">
        <v>6</v>
      </c>
      <c r="L1740" s="4">
        <f>(K1740*AI1740+AJ1740)</f>
        <v>1.420000016689301</v>
      </c>
      <c r="M1740" s="4">
        <v>1</v>
      </c>
      <c r="N1740" s="4">
        <f>L1740*(M1740+1)*(M1740+1)/(M1740*M1740+1)</f>
        <v>2.840000033378601</v>
      </c>
      <c r="O1740" s="4">
        <v>20.30673217773438</v>
      </c>
      <c r="P1740" s="4">
        <v>25.2456111907959</v>
      </c>
      <c r="Q1740" s="4">
        <v>18.62089538574219</v>
      </c>
      <c r="R1740" s="4">
        <v>399.9577026367188</v>
      </c>
      <c r="S1740" s="4">
        <v>396.8429260253906</v>
      </c>
      <c r="T1740" s="4">
        <v>14.33210754394531</v>
      </c>
      <c r="U1740" s="4">
        <v>16.00146293640137</v>
      </c>
      <c r="V1740" s="4">
        <v>60.83146286010742</v>
      </c>
      <c r="W1740" s="4">
        <v>67.92567443847656</v>
      </c>
      <c r="X1740" s="4">
        <v>499.4545288085938</v>
      </c>
      <c r="Y1740" s="4">
        <v>2000.936767578125</v>
      </c>
      <c r="Z1740" s="4">
        <v>24.13368988037109</v>
      </c>
      <c r="AA1740" s="4">
        <v>101.5573425292969</v>
      </c>
      <c r="AB1740" s="4">
        <v>11.95715713500977</v>
      </c>
      <c r="AC1740" s="4">
        <v>0.3677950203418732</v>
      </c>
      <c r="AD1740" s="4">
        <v>0.06099309772253036</v>
      </c>
      <c r="AE1740" s="4">
        <v>0.004866491071879864</v>
      </c>
      <c r="AF1740" s="4">
        <v>0.06995739042758942</v>
      </c>
      <c r="AG1740" s="4">
        <v>0.003993657417595387</v>
      </c>
      <c r="AH1740" s="4">
        <v>1</v>
      </c>
      <c r="AI1740" s="4">
        <v>-0.2195652425289154</v>
      </c>
      <c r="AJ1740" s="4">
        <v>2.737391471862793</v>
      </c>
      <c r="AK1740" s="4">
        <v>1</v>
      </c>
      <c r="AL1740" s="4">
        <v>0</v>
      </c>
      <c r="AM1740" s="4">
        <v>0.1599999964237213</v>
      </c>
      <c r="AN1740" s="4">
        <v>111115</v>
      </c>
      <c r="AO1740" s="4">
        <f>X1740*0.000001/(K1740*0.0001)</f>
        <v>0.8324242146809894</v>
      </c>
      <c r="AP1740" s="4">
        <f>(U1740-T1740)/(1000-U1740)*AO1740</f>
        <v>0.001412209265814073</v>
      </c>
      <c r="AQ1740" s="4">
        <f>(P1740+273.15)</f>
        <v>298.3956111907959</v>
      </c>
      <c r="AR1740" s="4">
        <f>(O1740+273.15)</f>
        <v>293.4567321777344</v>
      </c>
      <c r="AS1740" s="4">
        <f>(Y1740*AK1740+Z1740*AL1740)*AM1740</f>
        <v>320.1498756565925</v>
      </c>
      <c r="AT1740" s="4">
        <f>((AS1740+0.00000010773*(AR1740^4-AQ1740^4))-AP1740*44100)/(L1740*0.92*2*29.3+0.00000043092*AQ1740^3)</f>
        <v>2.303456194535803</v>
      </c>
      <c r="AU1740" s="4">
        <f>0.61365*EXP(17.502*J1740/(240.97+J1740))</f>
        <v>3.226536952131811</v>
      </c>
      <c r="AV1740" s="4">
        <f>AU1740*1000/AA1740</f>
        <v>31.77059257139415</v>
      </c>
      <c r="AW1740" s="4">
        <f>(AV1740-U1740)</f>
        <v>15.76912963499279</v>
      </c>
      <c r="AX1740" s="4">
        <f>IF(D1740,P1740,(O1740+P1740)/2)</f>
        <v>22.77617168426514</v>
      </c>
      <c r="AY1740" s="4">
        <f>0.61365*EXP(17.502*AX1740/(240.97+AX1740))</f>
        <v>2.781747382873374</v>
      </c>
      <c r="AZ1740" s="4">
        <f>IF(AW1740&lt;&gt;0,(1000-(AV1740+U1740)/2)/AW1740*AP1740,0)</f>
        <v>0.08741618770370116</v>
      </c>
      <c r="BA1740" s="4">
        <f>U1740*AA1740/1000</f>
        <v>1.625066052401962</v>
      </c>
      <c r="BB1740" s="4">
        <f>(AY1740-BA1740)</f>
        <v>1.156681330471412</v>
      </c>
      <c r="BC1740" s="4">
        <f>1/(1.6/F1740+1.37/N1740)</f>
        <v>0.05487793433572636</v>
      </c>
      <c r="BD1740" s="3">
        <f>G1740*AA1740*0.001</f>
      </c>
      <c r="BE1740" s="3">
        <f>G1740/S1740</f>
      </c>
      <c r="BF1740" s="4">
        <f>(1-AP1740*AA1740/AU1740/F1740)*100</f>
        <v>50.7162108916996</v>
      </c>
      <c r="BG1740" s="3">
        <f>(S1740-E1740/(N1740/1.35))</f>
      </c>
      <c r="BH1740" s="3">
        <f>E1740*BF1740/100/BG1740</f>
      </c>
    </row>
    <row r="1741" ht="16" customHeight="1">
      <c r="A1741" s="4">
        <v>1618</v>
      </c>
      <c r="B1741" t="s" s="2">
        <v>1778</v>
      </c>
      <c r="C1741" s="4">
        <v>9330.000025168061</v>
      </c>
      <c r="D1741" s="4">
        <v>0</v>
      </c>
      <c r="E1741" s="3">
        <f>(R1741-#REF!*(1000-T1741)/(1000-U1741))*AO1741</f>
      </c>
      <c r="F1741" s="4">
        <f>IF(AZ1741&lt;&gt;0,1/(1/AZ1741-1/N1741),0)</f>
        <v>0.08993526535956674</v>
      </c>
      <c r="G1741" s="3">
        <f>((BC1741-AP1741/2)*S1741-E1741)/(BC1741+AP1741/2)</f>
      </c>
      <c r="H1741" s="4">
        <f>AP1741*1000</f>
        <v>1.404090505229077</v>
      </c>
      <c r="I1741" s="4">
        <f>(AU1741-BA1741)</f>
        <v>1.59674504955755</v>
      </c>
      <c r="J1741" s="4">
        <f>(P1741+AT1741*D1741)</f>
        <v>25.21002388000488</v>
      </c>
      <c r="K1741" s="4">
        <v>6</v>
      </c>
      <c r="L1741" s="4">
        <f>(K1741*AI1741+AJ1741)</f>
        <v>1.420000016689301</v>
      </c>
      <c r="M1741" s="4">
        <v>1</v>
      </c>
      <c r="N1741" s="4">
        <f>L1741*(M1741+1)*(M1741+1)/(M1741*M1741+1)</f>
        <v>2.840000033378601</v>
      </c>
      <c r="O1741" s="4">
        <v>20.2580623626709</v>
      </c>
      <c r="P1741" s="4">
        <v>25.21002388000488</v>
      </c>
      <c r="Q1741" s="4">
        <v>18.57241058349609</v>
      </c>
      <c r="R1741" s="4">
        <v>399.9272155761719</v>
      </c>
      <c r="S1741" s="4">
        <v>396.7824401855469</v>
      </c>
      <c r="T1741" s="4">
        <v>14.32106018066406</v>
      </c>
      <c r="U1741" s="4">
        <v>15.98079776763916</v>
      </c>
      <c r="V1741" s="4">
        <v>60.96846389770508</v>
      </c>
      <c r="W1741" s="4">
        <v>68.04232788085938</v>
      </c>
      <c r="X1741" s="4">
        <v>499.4712524414062</v>
      </c>
      <c r="Y1741" s="4">
        <v>2000.955322265625</v>
      </c>
      <c r="Z1741" s="4">
        <v>23.55978584289551</v>
      </c>
      <c r="AA1741" s="4">
        <v>101.5572052001953</v>
      </c>
      <c r="AB1741" s="4">
        <v>11.95715713500977</v>
      </c>
      <c r="AC1741" s="4">
        <v>0.3677950203418732</v>
      </c>
      <c r="AD1741" s="4">
        <v>0.06099309772253036</v>
      </c>
      <c r="AE1741" s="4">
        <v>0.004866491071879864</v>
      </c>
      <c r="AF1741" s="4">
        <v>0.06995739042758942</v>
      </c>
      <c r="AG1741" s="4">
        <v>0.003993657417595387</v>
      </c>
      <c r="AH1741" s="4">
        <v>1</v>
      </c>
      <c r="AI1741" s="4">
        <v>-0.2195652425289154</v>
      </c>
      <c r="AJ1741" s="4">
        <v>2.737391471862793</v>
      </c>
      <c r="AK1741" s="4">
        <v>1</v>
      </c>
      <c r="AL1741" s="4">
        <v>0</v>
      </c>
      <c r="AM1741" s="4">
        <v>0.1599999964237213</v>
      </c>
      <c r="AN1741" s="4">
        <v>111115</v>
      </c>
      <c r="AO1741" s="4">
        <f>X1741*0.000001/(K1741*0.0001)</f>
        <v>0.8324520874023437</v>
      </c>
      <c r="AP1741" s="4">
        <f>(U1741-T1741)/(1000-U1741)*AO1741</f>
        <v>0.001404090505229077</v>
      </c>
      <c r="AQ1741" s="4">
        <f>(P1741+273.15)</f>
        <v>298.3600238800049</v>
      </c>
      <c r="AR1741" s="4">
        <f>(O1741+273.15)</f>
        <v>293.4080623626709</v>
      </c>
      <c r="AS1741" s="4">
        <f>(Y1741*AK1741+Z1741*AL1741)*AM1741</f>
        <v>320.1528444065261</v>
      </c>
      <c r="AT1741" s="4">
        <f>((AS1741+0.00000010773*(AR1741^4-AQ1741^4))-AP1741*44100)/(L1741*0.92*2*29.3+0.00000043092*AQ1741^3)</f>
        <v>2.306273569437459</v>
      </c>
      <c r="AU1741" s="4">
        <f>0.61365*EXP(17.502*J1741/(240.97+J1741))</f>
        <v>3.219710207708503</v>
      </c>
      <c r="AV1741" s="4">
        <f>AU1741*1000/AA1741</f>
        <v>31.70341485236452</v>
      </c>
      <c r="AW1741" s="4">
        <f>(AV1741-U1741)</f>
        <v>15.72261708472536</v>
      </c>
      <c r="AX1741" s="4">
        <f>IF(D1741,P1741,(O1741+P1741)/2)</f>
        <v>22.73404312133789</v>
      </c>
      <c r="AY1741" s="4">
        <f>0.61365*EXP(17.502*AX1741/(240.97+AX1741))</f>
        <v>2.77465017657756</v>
      </c>
      <c r="AZ1741" s="4">
        <f>IF(AW1741&lt;&gt;0,(1000-(AV1741+U1741)/2)/AW1741*AP1741,0)</f>
        <v>0.08717467472168505</v>
      </c>
      <c r="BA1741" s="4">
        <f>U1741*AA1741/1000</f>
        <v>1.622965158150953</v>
      </c>
      <c r="BB1741" s="4">
        <f>(AY1741-BA1741)</f>
        <v>1.151685018426607</v>
      </c>
      <c r="BC1741" s="4">
        <f>1/(1.6/F1741+1.37/N1741)</f>
        <v>0.05472564590321637</v>
      </c>
      <c r="BD1741" s="3">
        <f>G1741*AA1741*0.001</f>
      </c>
      <c r="BE1741" s="3">
        <f>G1741/S1741</f>
      </c>
      <c r="BF1741" s="4">
        <f>(1-AP1741*AA1741/AU1741/F1741)*100</f>
        <v>50.75535188324881</v>
      </c>
      <c r="BG1741" s="3">
        <f>(S1741-E1741/(N1741/1.35))</f>
      </c>
      <c r="BH1741" s="3">
        <f>E1741*BF1741/100/BG1741</f>
      </c>
    </row>
    <row r="1742" ht="16" customHeight="1">
      <c r="A1742" s="4">
        <v>1619</v>
      </c>
      <c r="B1742" t="s" s="2">
        <v>1779</v>
      </c>
      <c r="C1742" s="4">
        <v>9335.500025045127</v>
      </c>
      <c r="D1742" s="4">
        <v>0</v>
      </c>
      <c r="E1742" s="3">
        <f>(R1742-#REF!*(1000-T1742)/(1000-U1742))*AO1742</f>
      </c>
      <c r="F1742" s="4">
        <f>IF(AZ1742&lt;&gt;0,1/(1/AZ1742-1/N1742),0)</f>
        <v>0.0895930913533922</v>
      </c>
      <c r="G1742" s="3">
        <f>((BC1742-AP1742/2)*S1742-E1742)/(BC1742+AP1742/2)</f>
      </c>
      <c r="H1742" s="4">
        <f>AP1742*1000</f>
        <v>1.394000935552067</v>
      </c>
      <c r="I1742" s="4">
        <f>(AU1742-BA1742)</f>
        <v>1.591212684119556</v>
      </c>
      <c r="J1742" s="4">
        <f>(P1742+AT1742*D1742)</f>
        <v>25.16896057128906</v>
      </c>
      <c r="K1742" s="4">
        <v>6</v>
      </c>
      <c r="L1742" s="4">
        <f>(K1742*AI1742+AJ1742)</f>
        <v>1.420000016689301</v>
      </c>
      <c r="M1742" s="4">
        <v>1</v>
      </c>
      <c r="N1742" s="4">
        <f>L1742*(M1742+1)*(M1742+1)/(M1742*M1742+1)</f>
        <v>2.840000033378601</v>
      </c>
      <c r="O1742" s="4">
        <v>20.20493698120117</v>
      </c>
      <c r="P1742" s="4">
        <v>25.16896057128906</v>
      </c>
      <c r="Q1742" s="4">
        <v>18.51937675476074</v>
      </c>
      <c r="R1742" s="4">
        <v>399.895751953125</v>
      </c>
      <c r="S1742" s="4">
        <v>396.6990356445312</v>
      </c>
      <c r="T1742" s="4">
        <v>14.31008529663086</v>
      </c>
      <c r="U1742" s="4">
        <v>15.9579496383667</v>
      </c>
      <c r="V1742" s="4">
        <v>61.12135696411133</v>
      </c>
      <c r="W1742" s="4">
        <v>68.16847229003906</v>
      </c>
      <c r="X1742" s="4">
        <v>499.4666748046875</v>
      </c>
      <c r="Y1742" s="4">
        <v>2001.229858398438</v>
      </c>
      <c r="Z1742" s="4">
        <v>23.5772705078125</v>
      </c>
      <c r="AA1742" s="4">
        <v>101.5566558837891</v>
      </c>
      <c r="AB1742" s="4">
        <v>11.95715713500977</v>
      </c>
      <c r="AC1742" s="4">
        <v>0.3677950203418732</v>
      </c>
      <c r="AD1742" s="4">
        <v>0.06099309772253036</v>
      </c>
      <c r="AE1742" s="4">
        <v>0.004866491071879864</v>
      </c>
      <c r="AF1742" s="4">
        <v>0.06995739042758942</v>
      </c>
      <c r="AG1742" s="4">
        <v>0.003993657417595387</v>
      </c>
      <c r="AH1742" s="4">
        <v>0.6666666865348816</v>
      </c>
      <c r="AI1742" s="4">
        <v>-0.2195652425289154</v>
      </c>
      <c r="AJ1742" s="4">
        <v>2.737391471862793</v>
      </c>
      <c r="AK1742" s="4">
        <v>1</v>
      </c>
      <c r="AL1742" s="4">
        <v>0</v>
      </c>
      <c r="AM1742" s="4">
        <v>0.1599999964237213</v>
      </c>
      <c r="AN1742" s="4">
        <v>111115</v>
      </c>
      <c r="AO1742" s="4">
        <f>X1742*0.000001/(K1742*0.0001)</f>
        <v>0.8324444580078123</v>
      </c>
      <c r="AP1742" s="4">
        <f>(U1742-T1742)/(1000-U1742)*AO1742</f>
        <v>0.001394000935552068</v>
      </c>
      <c r="AQ1742" s="4">
        <f>(P1742+273.15)</f>
        <v>298.318960571289</v>
      </c>
      <c r="AR1742" s="4">
        <f>(O1742+273.15)</f>
        <v>293.3549369812011</v>
      </c>
      <c r="AS1742" s="4">
        <f>(Y1742*AK1742+Z1742*AL1742)*AM1742</f>
        <v>320.1967701867943</v>
      </c>
      <c r="AT1742" s="4">
        <f>((AS1742+0.00000010773*(AR1742^4-AQ1742^4))-AP1742*44100)/(L1742*0.92*2*29.3+0.00000043092*AQ1742^3)</f>
        <v>2.310723306712454</v>
      </c>
      <c r="AU1742" s="4">
        <f>0.61365*EXP(17.502*J1742/(240.97+J1742))</f>
        <v>3.211848684153999</v>
      </c>
      <c r="AV1742" s="4">
        <f>AU1742*1000/AA1742</f>
        <v>31.62617611030149</v>
      </c>
      <c r="AW1742" s="4">
        <f>(AV1742-U1742)</f>
        <v>15.66822647193479</v>
      </c>
      <c r="AX1742" s="4">
        <f>IF(D1742,P1742,(O1742+P1742)/2)</f>
        <v>22.68694877624512</v>
      </c>
      <c r="AY1742" s="4">
        <f>0.61365*EXP(17.502*AX1742/(240.97+AX1742))</f>
        <v>2.766735166550105</v>
      </c>
      <c r="AZ1742" s="4">
        <f>IF(AW1742&lt;&gt;0,(1000-(AV1742+U1742)/2)/AW1742*AP1742,0)</f>
        <v>0.08685314704150364</v>
      </c>
      <c r="BA1742" s="4">
        <f>U1742*AA1742/1000</f>
        <v>1.620636000034443</v>
      </c>
      <c r="BB1742" s="4">
        <f>(AY1742-BA1742)</f>
        <v>1.146099166515662</v>
      </c>
      <c r="BC1742" s="4">
        <f>1/(1.6/F1742+1.37/N1742)</f>
        <v>0.05452290920392159</v>
      </c>
      <c r="BD1742" s="3">
        <f>G1742*AA1742*0.001</f>
      </c>
      <c r="BE1742" s="3">
        <f>G1742/S1742</f>
      </c>
      <c r="BF1742" s="4">
        <f>(1-AP1742*AA1742/AU1742/F1742)*100</f>
        <v>50.80263322443464</v>
      </c>
      <c r="BG1742" s="3">
        <f>(S1742-E1742/(N1742/1.35))</f>
      </c>
      <c r="BH1742" s="3">
        <f>E1742*BF1742/100/BG1742</f>
      </c>
    </row>
    <row r="1743" ht="16" customHeight="1">
      <c r="A1743" s="4">
        <v>1620</v>
      </c>
      <c r="B1743" t="s" s="2">
        <v>1780</v>
      </c>
      <c r="C1743" s="4">
        <v>9340.500024933368</v>
      </c>
      <c r="D1743" s="4">
        <v>0</v>
      </c>
      <c r="E1743" s="3">
        <f>(R1743-#REF!*(1000-T1743)/(1000-U1743))*AO1743</f>
      </c>
      <c r="F1743" s="4">
        <f>IF(AZ1743&lt;&gt;0,1/(1/AZ1743-1/N1743),0)</f>
        <v>0.08921056087110188</v>
      </c>
      <c r="G1743" s="3">
        <f>((BC1743-AP1743/2)*S1743-E1743)/(BC1743+AP1743/2)</f>
      </c>
      <c r="H1743" s="4">
        <f>AP1743*1000</f>
        <v>1.383852074068304</v>
      </c>
      <c r="I1743" s="4">
        <f>(AU1743-BA1743)</f>
        <v>1.586264016745482</v>
      </c>
      <c r="J1743" s="4">
        <f>(P1743+AT1743*D1743)</f>
        <v>25.13159561157227</v>
      </c>
      <c r="K1743" s="4">
        <v>6</v>
      </c>
      <c r="L1743" s="4">
        <f>(K1743*AI1743+AJ1743)</f>
        <v>1.420000016689301</v>
      </c>
      <c r="M1743" s="4">
        <v>1</v>
      </c>
      <c r="N1743" s="4">
        <f>L1743*(M1743+1)*(M1743+1)/(M1743*M1743+1)</f>
        <v>2.840000033378601</v>
      </c>
      <c r="O1743" s="4">
        <v>20.15673446655273</v>
      </c>
      <c r="P1743" s="4">
        <v>25.13159561157227</v>
      </c>
      <c r="Q1743" s="4">
        <v>18.47109031677246</v>
      </c>
      <c r="R1743" s="4">
        <v>399.8666381835938</v>
      </c>
      <c r="S1743" s="4">
        <v>396.6168212890625</v>
      </c>
      <c r="T1743" s="4">
        <v>14.30045223236084</v>
      </c>
      <c r="U1743" s="4">
        <v>15.93643093109131</v>
      </c>
      <c r="V1743" s="4">
        <v>61.26194000244141</v>
      </c>
      <c r="W1743" s="4">
        <v>68.28041839599609</v>
      </c>
      <c r="X1743" s="4">
        <v>499.4435729980469</v>
      </c>
      <c r="Y1743" s="4">
        <v>2001.351074218750</v>
      </c>
      <c r="Z1743" s="4">
        <v>23.66474723815918</v>
      </c>
      <c r="AA1743" s="4">
        <v>101.5563507080078</v>
      </c>
      <c r="AB1743" s="4">
        <v>11.95715713500977</v>
      </c>
      <c r="AC1743" s="4">
        <v>0.3677950203418732</v>
      </c>
      <c r="AD1743" s="4">
        <v>0.06099309772253036</v>
      </c>
      <c r="AE1743" s="4">
        <v>0.004866491071879864</v>
      </c>
      <c r="AF1743" s="4">
        <v>0.06995739042758942</v>
      </c>
      <c r="AG1743" s="4">
        <v>0.003993657417595387</v>
      </c>
      <c r="AH1743" s="4">
        <v>1</v>
      </c>
      <c r="AI1743" s="4">
        <v>-0.2195652425289154</v>
      </c>
      <c r="AJ1743" s="4">
        <v>2.737391471862793</v>
      </c>
      <c r="AK1743" s="4">
        <v>1</v>
      </c>
      <c r="AL1743" s="4">
        <v>0</v>
      </c>
      <c r="AM1743" s="4">
        <v>0.1599999964237213</v>
      </c>
      <c r="AN1743" s="4">
        <v>111115</v>
      </c>
      <c r="AO1743" s="4">
        <f>X1743*0.000001/(K1743*0.0001)</f>
        <v>0.8324059549967446</v>
      </c>
      <c r="AP1743" s="4">
        <f>(U1743-T1743)/(1000-U1743)*AO1743</f>
        <v>0.001383852074068305</v>
      </c>
      <c r="AQ1743" s="4">
        <f>(P1743+273.15)</f>
        <v>298.2815956115722</v>
      </c>
      <c r="AR1743" s="4">
        <f>(O1743+273.15)</f>
        <v>293.3067344665527</v>
      </c>
      <c r="AS1743" s="4">
        <f>(Y1743*AK1743+Z1743*AL1743)*AM1743</f>
        <v>320.2161647176108</v>
      </c>
      <c r="AT1743" s="4">
        <f>((AS1743+0.00000010773*(AR1743^4-AQ1743^4))-AP1743*44100)/(L1743*0.92*2*29.3+0.00000043092*AQ1743^3)</f>
        <v>2.315042242611596</v>
      </c>
      <c r="AU1743" s="4">
        <f>0.61365*EXP(17.502*J1743/(240.97+J1743))</f>
        <v>3.204709785417335</v>
      </c>
      <c r="AV1743" s="4">
        <f>AU1743*1000/AA1743</f>
        <v>31.55597619523995</v>
      </c>
      <c r="AW1743" s="4">
        <f>(AV1743-U1743)</f>
        <v>15.61954526414864</v>
      </c>
      <c r="AX1743" s="4">
        <f>IF(D1743,P1743,(O1743+P1743)/2)</f>
        <v>22.6441650390625</v>
      </c>
      <c r="AY1743" s="4">
        <f>0.61365*EXP(17.502*AX1743/(240.97+AX1743))</f>
        <v>2.759561760967809</v>
      </c>
      <c r="AZ1743" s="4">
        <f>IF(AW1743&lt;&gt;0,(1000-(AV1743+U1743)/2)/AW1743*AP1743,0)</f>
        <v>0.08649360901159413</v>
      </c>
      <c r="BA1743" s="4">
        <f>U1743*AA1743/1000</f>
        <v>1.618445768671853</v>
      </c>
      <c r="BB1743" s="4">
        <f>(AY1743-BA1743)</f>
        <v>1.141115992295956</v>
      </c>
      <c r="BC1743" s="4">
        <f>1/(1.6/F1743+1.37/N1743)</f>
        <v>0.05429621323305811</v>
      </c>
      <c r="BD1743" s="3">
        <f>G1743*AA1743*0.001</f>
      </c>
      <c r="BE1743" s="3">
        <f>G1743/S1743</f>
      </c>
      <c r="BF1743" s="4">
        <f>(1-AP1743*AA1743/AU1743/F1743)*100</f>
        <v>50.84227458076598</v>
      </c>
      <c r="BG1743" s="3">
        <f>(S1743-E1743/(N1743/1.35))</f>
      </c>
      <c r="BH1743" s="3">
        <f>E1743*BF1743/100/BG1743</f>
      </c>
    </row>
    <row r="1744" ht="16" customHeight="1">
      <c r="A1744" s="4">
        <v>1621</v>
      </c>
      <c r="B1744" t="s" s="2">
        <v>1781</v>
      </c>
      <c r="C1744" s="4">
        <v>9345.500024821609</v>
      </c>
      <c r="D1744" s="4">
        <v>0</v>
      </c>
      <c r="E1744" s="3">
        <f>(R1744-#REF!*(1000-T1744)/(1000-U1744))*AO1744</f>
      </c>
      <c r="F1744" s="4">
        <f>IF(AZ1744&lt;&gt;0,1/(1/AZ1744-1/N1744),0)</f>
        <v>0.08880099923936244</v>
      </c>
      <c r="G1744" s="3">
        <f>((BC1744-AP1744/2)*S1744-E1744)/(BC1744+AP1744/2)</f>
      </c>
      <c r="H1744" s="4">
        <f>AP1744*1000</f>
        <v>1.373234974788868</v>
      </c>
      <c r="I1744" s="4">
        <f>(AU1744-BA1744)</f>
        <v>1.581200962743192</v>
      </c>
      <c r="J1744" s="4">
        <f>(P1744+AT1744*D1744)</f>
        <v>25.09338569641113</v>
      </c>
      <c r="K1744" s="4">
        <v>6</v>
      </c>
      <c r="L1744" s="4">
        <f>(K1744*AI1744+AJ1744)</f>
        <v>1.420000016689301</v>
      </c>
      <c r="M1744" s="4">
        <v>1</v>
      </c>
      <c r="N1744" s="4">
        <f>L1744*(M1744+1)*(M1744+1)/(M1744*M1744+1)</f>
        <v>2.840000033378601</v>
      </c>
      <c r="O1744" s="4">
        <v>20.10898590087891</v>
      </c>
      <c r="P1744" s="4">
        <v>25.09338569641113</v>
      </c>
      <c r="Q1744" s="4">
        <v>18.42269134521484</v>
      </c>
      <c r="R1744" s="4">
        <v>399.84375</v>
      </c>
      <c r="S1744" s="4">
        <v>396.5691528320312</v>
      </c>
      <c r="T1744" s="4">
        <v>14.29112434387207</v>
      </c>
      <c r="U1744" s="4">
        <v>15.91461753845215</v>
      </c>
      <c r="V1744" s="4">
        <v>61.40320587158203</v>
      </c>
      <c r="W1744" s="4">
        <v>68.38919830322266</v>
      </c>
      <c r="X1744" s="4">
        <v>499.4343566894531</v>
      </c>
      <c r="Y1744" s="4">
        <v>2001.176025390625</v>
      </c>
      <c r="Z1744" s="4">
        <v>23.58283805847168</v>
      </c>
      <c r="AA1744" s="4">
        <v>101.5558700561523</v>
      </c>
      <c r="AB1744" s="4">
        <v>11.95715713500977</v>
      </c>
      <c r="AC1744" s="4">
        <v>0.3677950203418732</v>
      </c>
      <c r="AD1744" s="4">
        <v>0.06099309772253036</v>
      </c>
      <c r="AE1744" s="4">
        <v>0.004866491071879864</v>
      </c>
      <c r="AF1744" s="4">
        <v>0.06995739042758942</v>
      </c>
      <c r="AG1744" s="4">
        <v>0.003993657417595387</v>
      </c>
      <c r="AH1744" s="4">
        <v>1</v>
      </c>
      <c r="AI1744" s="4">
        <v>-0.2195652425289154</v>
      </c>
      <c r="AJ1744" s="4">
        <v>2.737391471862793</v>
      </c>
      <c r="AK1744" s="4">
        <v>1</v>
      </c>
      <c r="AL1744" s="4">
        <v>0</v>
      </c>
      <c r="AM1744" s="4">
        <v>0.1599999964237213</v>
      </c>
      <c r="AN1744" s="4">
        <v>111115</v>
      </c>
      <c r="AO1744" s="4">
        <f>X1744*0.000001/(K1744*0.0001)</f>
        <v>0.8323905944824218</v>
      </c>
      <c r="AP1744" s="4">
        <f>(U1744-T1744)/(1000-U1744)*AO1744</f>
        <v>0.001373234974788868</v>
      </c>
      <c r="AQ1744" s="4">
        <f>(P1744+273.15)</f>
        <v>298.2433856964111</v>
      </c>
      <c r="AR1744" s="4">
        <f>(O1744+273.15)</f>
        <v>293.2589859008789</v>
      </c>
      <c r="AS1744" s="4">
        <f>(Y1744*AK1744+Z1744*AL1744)*AM1744</f>
        <v>320.1881569057368</v>
      </c>
      <c r="AT1744" s="4">
        <f>((AS1744+0.00000010773*(AR1744^4-AQ1744^4))-AP1744*44100)/(L1744*0.92*2*29.3+0.00000043092*AQ1744^3)</f>
        <v>2.319227039447799</v>
      </c>
      <c r="AU1744" s="4">
        <f>0.61365*EXP(17.502*J1744/(240.97+J1744))</f>
        <v>3.197423793471602</v>
      </c>
      <c r="AV1744" s="4">
        <f>AU1744*1000/AA1744</f>
        <v>31.48438186491515</v>
      </c>
      <c r="AW1744" s="4">
        <f>(AV1744-U1744)</f>
        <v>15.569764326463</v>
      </c>
      <c r="AX1744" s="4">
        <f>IF(D1744,P1744,(O1744+P1744)/2)</f>
        <v>22.60118579864502</v>
      </c>
      <c r="AY1744" s="4">
        <f>0.61365*EXP(17.502*AX1744/(240.97+AX1744))</f>
        <v>2.752371966676709</v>
      </c>
      <c r="AZ1744" s="4">
        <f>IF(AW1744&lt;&gt;0,(1000-(AV1744+U1744)/2)/AW1744*AP1744,0)</f>
        <v>0.08610856046387466</v>
      </c>
      <c r="BA1744" s="4">
        <f>U1744*AA1744/1000</f>
        <v>1.616222830728409</v>
      </c>
      <c r="BB1744" s="4">
        <f>(AY1744-BA1744)</f>
        <v>1.1361491359483</v>
      </c>
      <c r="BC1744" s="4">
        <f>1/(1.6/F1744+1.37/N1744)</f>
        <v>0.05405344155681215</v>
      </c>
      <c r="BD1744" s="3">
        <f>G1744*AA1744*0.001</f>
      </c>
      <c r="BE1744" s="3">
        <f>G1744/S1744</f>
      </c>
      <c r="BF1744" s="4">
        <f>(1-AP1744*AA1744/AU1744/F1744)*100</f>
        <v>50.88300009574061</v>
      </c>
      <c r="BG1744" s="3">
        <f>(S1744-E1744/(N1744/1.35))</f>
      </c>
      <c r="BH1744" s="3">
        <f>E1744*BF1744/100/BG1744</f>
      </c>
    </row>
    <row r="1745" ht="16" customHeight="1">
      <c r="A1745" s="4">
        <v>1622</v>
      </c>
      <c r="B1745" t="s" s="2">
        <v>1782</v>
      </c>
      <c r="C1745" s="4">
        <v>9351.000024698675</v>
      </c>
      <c r="D1745" s="4">
        <v>0</v>
      </c>
      <c r="E1745" s="3">
        <f>(R1745-#REF!*(1000-T1745)/(1000-U1745))*AO1745</f>
      </c>
      <c r="F1745" s="4">
        <f>IF(AZ1745&lt;&gt;0,1/(1/AZ1745-1/N1745),0)</f>
        <v>0.08833120842765622</v>
      </c>
      <c r="G1745" s="3">
        <f>((BC1745-AP1745/2)*S1745-E1745)/(BC1745+AP1745/2)</f>
      </c>
      <c r="H1745" s="4">
        <f>AP1745*1000</f>
        <v>1.36206610859081</v>
      </c>
      <c r="I1745" s="4">
        <f>(AU1745-BA1745)</f>
        <v>1.576503733612363</v>
      </c>
      <c r="J1745" s="4">
        <f>(P1745+AT1745*D1745)</f>
        <v>25.05574226379395</v>
      </c>
      <c r="K1745" s="4">
        <v>6</v>
      </c>
      <c r="L1745" s="4">
        <f>(K1745*AI1745+AJ1745)</f>
        <v>1.420000016689301</v>
      </c>
      <c r="M1745" s="4">
        <v>1</v>
      </c>
      <c r="N1745" s="4">
        <f>L1745*(M1745+1)*(M1745+1)/(M1745*M1745+1)</f>
        <v>2.840000033378601</v>
      </c>
      <c r="O1745" s="4">
        <v>20.05629920959473</v>
      </c>
      <c r="P1745" s="4">
        <v>25.05574226379395</v>
      </c>
      <c r="Q1745" s="4">
        <v>18.37040710449219</v>
      </c>
      <c r="R1745" s="4">
        <v>399.8349914550781</v>
      </c>
      <c r="S1745" s="4">
        <v>396.5115051269531</v>
      </c>
      <c r="T1745" s="4">
        <v>14.2800235748291</v>
      </c>
      <c r="U1745" s="4">
        <v>15.89034748077393</v>
      </c>
      <c r="V1745" s="4">
        <v>61.55651092529297</v>
      </c>
      <c r="W1745" s="4">
        <v>68.50740051269531</v>
      </c>
      <c r="X1745" s="4">
        <v>499.4358215332031</v>
      </c>
      <c r="Y1745" s="4">
        <v>2000.941040039062</v>
      </c>
      <c r="Z1745" s="4">
        <v>23.31471061706543</v>
      </c>
      <c r="AA1745" s="4">
        <v>101.5557556152344</v>
      </c>
      <c r="AB1745" s="4">
        <v>11.95715713500977</v>
      </c>
      <c r="AC1745" s="4">
        <v>0.3677950203418732</v>
      </c>
      <c r="AD1745" s="4">
        <v>0.06099309772253036</v>
      </c>
      <c r="AE1745" s="4">
        <v>0.004866491071879864</v>
      </c>
      <c r="AF1745" s="4">
        <v>0.06995739042758942</v>
      </c>
      <c r="AG1745" s="4">
        <v>0.003993657417595387</v>
      </c>
      <c r="AH1745" s="4">
        <v>1</v>
      </c>
      <c r="AI1745" s="4">
        <v>-0.2195652425289154</v>
      </c>
      <c r="AJ1745" s="4">
        <v>2.737391471862793</v>
      </c>
      <c r="AK1745" s="4">
        <v>1</v>
      </c>
      <c r="AL1745" s="4">
        <v>0</v>
      </c>
      <c r="AM1745" s="4">
        <v>0.1599999964237213</v>
      </c>
      <c r="AN1745" s="4">
        <v>111115</v>
      </c>
      <c r="AO1745" s="4">
        <f>X1745*0.000001/(K1745*0.0001)</f>
        <v>0.8323930358886718</v>
      </c>
      <c r="AP1745" s="4">
        <f>(U1745-T1745)/(1000-U1745)*AO1745</f>
        <v>0.00136206610859081</v>
      </c>
      <c r="AQ1745" s="4">
        <f>(P1745+273.15)</f>
        <v>298.2057422637939</v>
      </c>
      <c r="AR1745" s="4">
        <f>(O1745+273.15)</f>
        <v>293.2062992095947</v>
      </c>
      <c r="AS1745" s="4">
        <f>(Y1745*AK1745+Z1745*AL1745)*AM1745</f>
        <v>320.1505592503272</v>
      </c>
      <c r="AT1745" s="4">
        <f>((AS1745+0.00000010773*(AR1745^4-AQ1745^4))-AP1745*44100)/(L1745*0.92*2*29.3+0.00000043092*AQ1745^3)</f>
        <v>2.32289580169752</v>
      </c>
      <c r="AU1745" s="4">
        <f>0.61365*EXP(17.502*J1745/(240.97+J1745))</f>
        <v>3.190259979010995</v>
      </c>
      <c r="AV1745" s="4">
        <f>AU1745*1000/AA1745</f>
        <v>31.41387664031545</v>
      </c>
      <c r="AW1745" s="4">
        <f>(AV1745-U1745)</f>
        <v>15.52352915954152</v>
      </c>
      <c r="AX1745" s="4">
        <f>IF(D1745,P1745,(O1745+P1745)/2)</f>
        <v>22.55602073669434</v>
      </c>
      <c r="AY1745" s="4">
        <f>0.61365*EXP(17.502*AX1745/(240.97+AX1745))</f>
        <v>2.744834184405449</v>
      </c>
      <c r="AZ1745" s="4">
        <f>IF(AW1745&lt;&gt;0,(1000-(AV1745+U1745)/2)/AW1745*AP1745,0)</f>
        <v>0.085666754942716</v>
      </c>
      <c r="BA1745" s="4">
        <f>U1745*AA1745/1000</f>
        <v>1.613756245398632</v>
      </c>
      <c r="BB1745" s="4">
        <f>(AY1745-BA1745)</f>
        <v>1.131077939006817</v>
      </c>
      <c r="BC1745" s="4">
        <f>1/(1.6/F1745+1.37/N1745)</f>
        <v>0.05377489652903958</v>
      </c>
      <c r="BD1745" s="3">
        <f>G1745*AA1745*0.001</f>
      </c>
      <c r="BE1745" s="3">
        <f>G1745/S1745</f>
      </c>
      <c r="BF1745" s="4">
        <f>(1-AP1745*AA1745/AU1745/F1745)*100</f>
        <v>50.91345319686451</v>
      </c>
      <c r="BG1745" s="3">
        <f>(S1745-E1745/(N1745/1.35))</f>
      </c>
      <c r="BH1745" s="3">
        <f>E1745*BF1745/100/BG1745</f>
      </c>
    </row>
    <row r="1746" ht="16" customHeight="1">
      <c r="A1746" s="4">
        <v>1623</v>
      </c>
      <c r="B1746" t="s" s="2">
        <v>1783</v>
      </c>
      <c r="C1746" s="4">
        <v>9356.000024586916</v>
      </c>
      <c r="D1746" s="4">
        <v>0</v>
      </c>
      <c r="E1746" s="3">
        <f>(R1746-#REF!*(1000-T1746)/(1000-U1746))*AO1746</f>
      </c>
      <c r="F1746" s="4">
        <f>IF(AZ1746&lt;&gt;0,1/(1/AZ1746-1/N1746),0)</f>
        <v>0.08803770705088884</v>
      </c>
      <c r="G1746" s="3">
        <f>((BC1746-AP1746/2)*S1746-E1746)/(BC1746+AP1746/2)</f>
      </c>
      <c r="H1746" s="4">
        <f>AP1746*1000</f>
        <v>1.352860576607863</v>
      </c>
      <c r="I1746" s="4">
        <f>(AU1746-BA1746)</f>
        <v>1.570983579237179</v>
      </c>
      <c r="J1746" s="4">
        <f>(P1746+AT1746*D1746)</f>
        <v>25.01555633544922</v>
      </c>
      <c r="K1746" s="4">
        <v>6</v>
      </c>
      <c r="L1746" s="4">
        <f>(K1746*AI1746+AJ1746)</f>
        <v>1.420000016689301</v>
      </c>
      <c r="M1746" s="4">
        <v>1</v>
      </c>
      <c r="N1746" s="4">
        <f>L1746*(M1746+1)*(M1746+1)/(M1746*M1746+1)</f>
        <v>2.840000033378601</v>
      </c>
      <c r="O1746" s="4">
        <v>20.00879669189453</v>
      </c>
      <c r="P1746" s="4">
        <v>25.01555633544922</v>
      </c>
      <c r="Q1746" s="4">
        <v>18.32370376586914</v>
      </c>
      <c r="R1746" s="4">
        <v>399.8115234375</v>
      </c>
      <c r="S1746" s="4">
        <v>396.4620971679688</v>
      </c>
      <c r="T1746" s="4">
        <v>14.27014064788818</v>
      </c>
      <c r="U1746" s="4">
        <v>15.86960315704346</v>
      </c>
      <c r="V1746" s="4">
        <v>61.69487762451172</v>
      </c>
      <c r="W1746" s="4">
        <v>68.61897277832031</v>
      </c>
      <c r="X1746" s="4">
        <v>499.4394836425781</v>
      </c>
      <c r="Y1746" s="4">
        <v>2000.844970703125</v>
      </c>
      <c r="Z1746" s="4">
        <v>22.91255760192871</v>
      </c>
      <c r="AA1746" s="4">
        <v>101.555419921875</v>
      </c>
      <c r="AB1746" s="4">
        <v>11.95715713500977</v>
      </c>
      <c r="AC1746" s="4">
        <v>0.3677950203418732</v>
      </c>
      <c r="AD1746" s="4">
        <v>0.06099309772253036</v>
      </c>
      <c r="AE1746" s="4">
        <v>0.004866491071879864</v>
      </c>
      <c r="AF1746" s="4">
        <v>0.06995739042758942</v>
      </c>
      <c r="AG1746" s="4">
        <v>0.003993657417595387</v>
      </c>
      <c r="AH1746" s="4">
        <v>1</v>
      </c>
      <c r="AI1746" s="4">
        <v>-0.2195652425289154</v>
      </c>
      <c r="AJ1746" s="4">
        <v>2.737391471862793</v>
      </c>
      <c r="AK1746" s="4">
        <v>1</v>
      </c>
      <c r="AL1746" s="4">
        <v>0</v>
      </c>
      <c r="AM1746" s="4">
        <v>0.1599999964237213</v>
      </c>
      <c r="AN1746" s="4">
        <v>111115</v>
      </c>
      <c r="AO1746" s="4">
        <f>X1746*0.000001/(K1746*0.0001)</f>
        <v>0.8323991394042968</v>
      </c>
      <c r="AP1746" s="4">
        <f>(U1746-T1746)/(1000-U1746)*AO1746</f>
        <v>0.001352860576607863</v>
      </c>
      <c r="AQ1746" s="4">
        <f>(P1746+273.15)</f>
        <v>298.1655563354492</v>
      </c>
      <c r="AR1746" s="4">
        <f>(O1746+273.15)</f>
        <v>293.1587966918945</v>
      </c>
      <c r="AS1746" s="4">
        <f>(Y1746*AK1746+Z1746*AL1746)*AM1746</f>
        <v>320.1351881569208</v>
      </c>
      <c r="AT1746" s="4">
        <f>((AS1746+0.00000010773*(AR1746^4-AQ1746^4))-AP1746*44100)/(L1746*0.92*2*29.3+0.00000043092*AQ1746^3)</f>
        <v>2.32681261825159</v>
      </c>
      <c r="AU1746" s="4">
        <f>0.61365*EXP(17.502*J1746/(240.97+J1746))</f>
        <v>3.182627791844241</v>
      </c>
      <c r="AV1746" s="4">
        <f>AU1746*1000/AA1746</f>
        <v>31.33882755142549</v>
      </c>
      <c r="AW1746" s="4">
        <f>(AV1746-U1746)</f>
        <v>15.46922439438203</v>
      </c>
      <c r="AX1746" s="4">
        <f>IF(D1746,P1746,(O1746+P1746)/2)</f>
        <v>22.51217651367188</v>
      </c>
      <c r="AY1746" s="4">
        <f>0.61365*EXP(17.502*AX1746/(240.97+AX1746))</f>
        <v>2.737534127507069</v>
      </c>
      <c r="AZ1746" s="4">
        <f>IF(AW1746&lt;&gt;0,(1000-(AV1746+U1746)/2)/AW1746*AP1746,0)</f>
        <v>0.08539066539710154</v>
      </c>
      <c r="BA1746" s="4">
        <f>U1746*AA1746/1000</f>
        <v>1.611644212607062</v>
      </c>
      <c r="BB1746" s="4">
        <f>(AY1746-BA1746)</f>
        <v>1.125889914900008</v>
      </c>
      <c r="BC1746" s="4">
        <f>1/(1.6/F1746+1.37/N1746)</f>
        <v>0.05360083676769494</v>
      </c>
      <c r="BD1746" s="3">
        <f>G1746*AA1746*0.001</f>
      </c>
      <c r="BE1746" s="3">
        <f>G1746/S1746</f>
      </c>
      <c r="BF1746" s="4">
        <f>(1-AP1746*AA1746/AU1746/F1746)*100</f>
        <v>50.96552001935638</v>
      </c>
      <c r="BG1746" s="3">
        <f>(S1746-E1746/(N1746/1.35))</f>
      </c>
      <c r="BH1746" s="3">
        <f>E1746*BF1746/100/BG1746</f>
      </c>
    </row>
    <row r="1747" ht="16" customHeight="1">
      <c r="A1747" s="4">
        <v>1624</v>
      </c>
      <c r="B1747" t="s" s="2">
        <v>1784</v>
      </c>
      <c r="C1747" s="4">
        <v>9361.000024475157</v>
      </c>
      <c r="D1747" s="4">
        <v>0</v>
      </c>
      <c r="E1747" s="3">
        <f>(R1747-#REF!*(1000-T1747)/(1000-U1747))*AO1747</f>
      </c>
      <c r="F1747" s="4">
        <f>IF(AZ1747&lt;&gt;0,1/(1/AZ1747-1/N1747),0)</f>
        <v>0.08784112418802252</v>
      </c>
      <c r="G1747" s="3">
        <f>((BC1747-AP1747/2)*S1747-E1747)/(BC1747+AP1747/2)</f>
      </c>
      <c r="H1747" s="4">
        <f>AP1747*1000</f>
        <v>1.344470632510606</v>
      </c>
      <c r="I1747" s="4">
        <f>(AU1747-BA1747)</f>
        <v>1.564711511588049</v>
      </c>
      <c r="J1747" s="4">
        <f>(P1747+AT1747*D1747)</f>
        <v>24.97172927856445</v>
      </c>
      <c r="K1747" s="4">
        <v>6</v>
      </c>
      <c r="L1747" s="4">
        <f>(K1747*AI1747+AJ1747)</f>
        <v>1.420000016689301</v>
      </c>
      <c r="M1747" s="4">
        <v>1</v>
      </c>
      <c r="N1747" s="4">
        <f>L1747*(M1747+1)*(M1747+1)/(M1747*M1747+1)</f>
        <v>2.840000033378601</v>
      </c>
      <c r="O1747" s="4">
        <v>19.9612865447998</v>
      </c>
      <c r="P1747" s="4">
        <v>24.97172927856445</v>
      </c>
      <c r="Q1747" s="4">
        <v>18.27748107910156</v>
      </c>
      <c r="R1747" s="4">
        <v>399.8204650878906</v>
      </c>
      <c r="S1747" s="4">
        <v>396.3955383300781</v>
      </c>
      <c r="T1747" s="4">
        <v>14.26000308990479</v>
      </c>
      <c r="U1747" s="4">
        <v>15.84957885742188</v>
      </c>
      <c r="V1747" s="4">
        <v>61.83342361450195</v>
      </c>
      <c r="W1747" s="4">
        <v>68.73325347900391</v>
      </c>
      <c r="X1747" s="4">
        <v>499.4394226074219</v>
      </c>
      <c r="Y1747" s="4">
        <v>2001.015014648438</v>
      </c>
      <c r="Z1747" s="4">
        <v>22.41662788391113</v>
      </c>
      <c r="AA1747" s="4">
        <v>101.5554275512695</v>
      </c>
      <c r="AB1747" s="4">
        <v>11.95715713500977</v>
      </c>
      <c r="AC1747" s="4">
        <v>0.3677950203418732</v>
      </c>
      <c r="AD1747" s="4">
        <v>0.06099309772253036</v>
      </c>
      <c r="AE1747" s="4">
        <v>0.004866491071879864</v>
      </c>
      <c r="AF1747" s="4">
        <v>0.06995739042758942</v>
      </c>
      <c r="AG1747" s="4">
        <v>0.003993657417595387</v>
      </c>
      <c r="AH1747" s="4">
        <v>1</v>
      </c>
      <c r="AI1747" s="4">
        <v>-0.2195652425289154</v>
      </c>
      <c r="AJ1747" s="4">
        <v>2.737391471862793</v>
      </c>
      <c r="AK1747" s="4">
        <v>1</v>
      </c>
      <c r="AL1747" s="4">
        <v>0</v>
      </c>
      <c r="AM1747" s="4">
        <v>0.1599999964237213</v>
      </c>
      <c r="AN1747" s="4">
        <v>111115</v>
      </c>
      <c r="AO1747" s="4">
        <f>X1747*0.000001/(K1747*0.0001)</f>
        <v>0.8323990376790364</v>
      </c>
      <c r="AP1747" s="4">
        <f>(U1747-T1747)/(1000-U1747)*AO1747</f>
        <v>0.001344470632510606</v>
      </c>
      <c r="AQ1747" s="4">
        <f>(P1747+273.15)</f>
        <v>298.1217292785644</v>
      </c>
      <c r="AR1747" s="4">
        <f>(O1747+273.15)</f>
        <v>293.1112865447998</v>
      </c>
      <c r="AS1747" s="4">
        <f>(Y1747*AK1747+Z1747*AL1747)*AM1747</f>
        <v>320.1623951875627</v>
      </c>
      <c r="AT1747" s="4">
        <f>((AS1747+0.00000010773*(AR1747^4-AQ1747^4))-AP1747*44100)/(L1747*0.92*2*29.3+0.00000043092*AQ1747^3)</f>
        <v>2.331288418796551</v>
      </c>
      <c r="AU1747" s="4">
        <f>0.61365*EXP(17.502*J1747/(240.97+J1747))</f>
        <v>3.17432226896109</v>
      </c>
      <c r="AV1747" s="4">
        <f>AU1747*1000/AA1747</f>
        <v>31.2570420459168</v>
      </c>
      <c r="AW1747" s="4">
        <f>(AV1747-U1747)</f>
        <v>15.40746318849493</v>
      </c>
      <c r="AX1747" s="4">
        <f>IF(D1747,P1747,(O1747+P1747)/2)</f>
        <v>22.46650791168213</v>
      </c>
      <c r="AY1747" s="4">
        <f>0.61365*EXP(17.502*AX1747/(240.97+AX1747))</f>
        <v>2.729948381463242</v>
      </c>
      <c r="AZ1747" s="4">
        <f>IF(AW1747&lt;&gt;0,(1000-(AV1747+U1747)/2)/AW1747*AP1747,0)</f>
        <v>0.08520571376670427</v>
      </c>
      <c r="BA1747" s="4">
        <f>U1747*AA1747/1000</f>
        <v>1.60961075737304</v>
      </c>
      <c r="BB1747" s="4">
        <f>(AY1747-BA1747)</f>
        <v>1.120337624090202</v>
      </c>
      <c r="BC1747" s="4">
        <f>1/(1.6/F1747+1.37/N1747)</f>
        <v>0.05348423734315187</v>
      </c>
      <c r="BD1747" s="3">
        <f>G1747*AA1747*0.001</f>
      </c>
      <c r="BE1747" s="3">
        <f>G1747/S1747</f>
      </c>
      <c r="BF1747" s="4">
        <f>(1-AP1747*AA1747/AU1747/F1747)*100</f>
        <v>51.03276765810565</v>
      </c>
      <c r="BG1747" s="3">
        <f>(S1747-E1747/(N1747/1.35))</f>
      </c>
      <c r="BH1747" s="3">
        <f>E1747*BF1747/100/BG1747</f>
      </c>
    </row>
    <row r="1748" ht="16" customHeight="1">
      <c r="A1748" s="4">
        <v>1624</v>
      </c>
      <c r="B1748" t="s" s="2">
        <v>1784</v>
      </c>
      <c r="C1748" s="4">
        <v>9361.000024475157</v>
      </c>
      <c r="D1748" s="4">
        <v>0</v>
      </c>
      <c r="E1748" s="3">
        <f>(R1748-#REF!*(1000-T1748)/(1000-U1748))*AO1748</f>
      </c>
      <c r="F1748" s="4">
        <f>IF(AZ1748&lt;&gt;0,1/(1/AZ1748-1/N1748),0)</f>
        <v>0.08784112418802252</v>
      </c>
      <c r="G1748" s="3">
        <f>((BC1748-AP1748/2)*S1748-E1748)/(BC1748+AP1748/2)</f>
      </c>
      <c r="H1748" s="4">
        <f>AP1748*1000</f>
        <v>1.344470632510606</v>
      </c>
      <c r="I1748" s="4">
        <f>(AU1748-BA1748)</f>
        <v>1.564711511588049</v>
      </c>
      <c r="J1748" s="4">
        <f>(P1748+AT1748*D1748)</f>
        <v>24.97172927856445</v>
      </c>
      <c r="K1748" s="4">
        <v>6</v>
      </c>
      <c r="L1748" s="4">
        <f>(K1748*AI1748+AJ1748)</f>
        <v>1.420000016689301</v>
      </c>
      <c r="M1748" s="4">
        <v>1</v>
      </c>
      <c r="N1748" s="4">
        <f>L1748*(M1748+1)*(M1748+1)/(M1748*M1748+1)</f>
        <v>2.840000033378601</v>
      </c>
      <c r="O1748" s="4">
        <v>19.9612865447998</v>
      </c>
      <c r="P1748" s="4">
        <v>24.97172927856445</v>
      </c>
      <c r="Q1748" s="4">
        <v>18.27748107910156</v>
      </c>
      <c r="R1748" s="4">
        <v>399.8204650878906</v>
      </c>
      <c r="S1748" s="4">
        <v>396.3955383300781</v>
      </c>
      <c r="T1748" s="4">
        <v>14.26000308990479</v>
      </c>
      <c r="U1748" s="4">
        <v>15.84957885742188</v>
      </c>
      <c r="V1748" s="4">
        <v>61.83342361450195</v>
      </c>
      <c r="W1748" s="4">
        <v>68.73325347900391</v>
      </c>
      <c r="X1748" s="4">
        <v>499.4394226074219</v>
      </c>
      <c r="Y1748" s="4">
        <v>2001.015014648438</v>
      </c>
      <c r="Z1748" s="4">
        <v>22.41662788391113</v>
      </c>
      <c r="AA1748" s="4">
        <v>101.5554275512695</v>
      </c>
      <c r="AB1748" s="4">
        <v>11.95715713500977</v>
      </c>
      <c r="AC1748" s="4">
        <v>0.3677950203418732</v>
      </c>
      <c r="AD1748" s="4">
        <v>0.06099309772253036</v>
      </c>
      <c r="AE1748" s="4">
        <v>0.004866491071879864</v>
      </c>
      <c r="AF1748" s="4">
        <v>0.06995739042758942</v>
      </c>
      <c r="AG1748" s="4">
        <v>0.003993657417595387</v>
      </c>
      <c r="AH1748" s="4">
        <v>1</v>
      </c>
      <c r="AI1748" s="4">
        <v>-0.2195652425289154</v>
      </c>
      <c r="AJ1748" s="4">
        <v>2.737391471862793</v>
      </c>
      <c r="AK1748" s="4">
        <v>1</v>
      </c>
      <c r="AL1748" s="4">
        <v>0</v>
      </c>
      <c r="AM1748" s="4">
        <v>0.1599999964237213</v>
      </c>
      <c r="AN1748" s="4">
        <v>111115</v>
      </c>
      <c r="AO1748" s="4">
        <f>X1748*0.000001/(K1748*0.0001)</f>
        <v>0.8323990376790364</v>
      </c>
      <c r="AP1748" s="4">
        <f>(U1748-T1748)/(1000-U1748)*AO1748</f>
        <v>0.001344470632510606</v>
      </c>
      <c r="AQ1748" s="4">
        <f>(P1748+273.15)</f>
        <v>298.1217292785644</v>
      </c>
      <c r="AR1748" s="4">
        <f>(O1748+273.15)</f>
        <v>293.1112865447998</v>
      </c>
      <c r="AS1748" s="4">
        <f>(Y1748*AK1748+Z1748*AL1748)*AM1748</f>
        <v>320.1623951875627</v>
      </c>
      <c r="AT1748" s="4">
        <f>((AS1748+0.00000010773*(AR1748^4-AQ1748^4))-AP1748*44100)/(L1748*0.92*2*29.3+0.00000043092*AQ1748^3)</f>
        <v>2.331288418796551</v>
      </c>
      <c r="AU1748" s="4">
        <f>0.61365*EXP(17.502*J1748/(240.97+J1748))</f>
        <v>3.17432226896109</v>
      </c>
      <c r="AV1748" s="4">
        <f>AU1748*1000/AA1748</f>
        <v>31.2570420459168</v>
      </c>
      <c r="AW1748" s="4">
        <f>(AV1748-U1748)</f>
        <v>15.40746318849493</v>
      </c>
      <c r="AX1748" s="4">
        <f>IF(D1748,P1748,(O1748+P1748)/2)</f>
        <v>22.46650791168213</v>
      </c>
      <c r="AY1748" s="4">
        <f>0.61365*EXP(17.502*AX1748/(240.97+AX1748))</f>
        <v>2.729948381463242</v>
      </c>
      <c r="AZ1748" s="4">
        <f>IF(AW1748&lt;&gt;0,(1000-(AV1748+U1748)/2)/AW1748*AP1748,0)</f>
        <v>0.08520571376670427</v>
      </c>
      <c r="BA1748" s="4">
        <f>U1748*AA1748/1000</f>
        <v>1.60961075737304</v>
      </c>
      <c r="BB1748" s="4">
        <f>(AY1748-BA1748)</f>
        <v>1.120337624090202</v>
      </c>
      <c r="BC1748" s="4">
        <f>1/(1.6/F1748+1.37/N1748)</f>
        <v>0.05348423734315187</v>
      </c>
      <c r="BD1748" s="3">
        <f>G1748*AA1748*0.001</f>
      </c>
      <c r="BE1748" s="3">
        <f>G1748/S1748</f>
      </c>
      <c r="BF1748" s="4">
        <f>(1-AP1748*AA1748/AU1748/F1748)*100</f>
        <v>51.03276765810565</v>
      </c>
      <c r="BG1748" s="3">
        <f>(S1748-E1748/(N1748/1.35))</f>
      </c>
      <c r="BH1748" s="3">
        <f>E1748*BF1748/100/BG1748</f>
      </c>
    </row>
    <row r="1749" ht="16" customHeight="1">
      <c r="A1749" s="4">
        <v>1625</v>
      </c>
      <c r="B1749" t="s" s="2">
        <v>1786</v>
      </c>
      <c r="C1749" s="4">
        <v>9427.000032566488</v>
      </c>
      <c r="D1749" s="4">
        <v>0</v>
      </c>
      <c r="E1749" s="3">
        <f>(R1749-#REF!*(1000-T1749)/(1000-U1749))*AO1749</f>
      </c>
      <c r="F1749" s="4">
        <f>IF(AZ1749&lt;&gt;0,1/(1/AZ1749-1/N1749),0)</f>
        <v>0.08646932924368392</v>
      </c>
      <c r="G1749" s="3">
        <f>((BC1749-AP1749/2)*S1749-E1749)/(BC1749+AP1749/2)</f>
      </c>
      <c r="H1749" s="4">
        <f>AP1749*1000</f>
        <v>1.321263080762064</v>
      </c>
      <c r="I1749" s="4">
        <f>(AU1749-BA1749)</f>
        <v>1.561404752042425</v>
      </c>
      <c r="J1749" s="4">
        <f>(P1749+AT1749*D1749)</f>
        <v>24.94958305358887</v>
      </c>
      <c r="K1749" s="4">
        <v>6</v>
      </c>
      <c r="L1749" s="4">
        <f>(K1749*AI1749+AJ1749)</f>
        <v>1.420000016689301</v>
      </c>
      <c r="M1749" s="4">
        <v>1</v>
      </c>
      <c r="N1749" s="4">
        <f>L1749*(M1749+1)*(M1749+1)/(M1749*M1749+1)</f>
        <v>2.840000033378601</v>
      </c>
      <c r="O1749" s="4">
        <v>19.93694305419922</v>
      </c>
      <c r="P1749" s="4">
        <v>24.94958305358887</v>
      </c>
      <c r="Q1749" s="4">
        <v>18.25328254699707</v>
      </c>
      <c r="R1749" s="4">
        <v>399.7252197265625</v>
      </c>
      <c r="S1749" s="4">
        <v>396.2388305664062</v>
      </c>
      <c r="T1749" s="4">
        <v>14.27872180938721</v>
      </c>
      <c r="U1749" s="4">
        <v>15.8408899307251</v>
      </c>
      <c r="V1749" s="4">
        <v>62.1315803527832</v>
      </c>
      <c r="W1749" s="4">
        <v>68.80034637451172</v>
      </c>
      <c r="X1749" s="4">
        <v>499.4339904785156</v>
      </c>
      <c r="Y1749" s="4">
        <v>2001.122680664062</v>
      </c>
      <c r="Z1749" s="4">
        <v>22.25662612915039</v>
      </c>
      <c r="AA1749" s="4">
        <v>101.5553970336914</v>
      </c>
      <c r="AB1749" s="4">
        <v>7.048897743225098</v>
      </c>
      <c r="AC1749" s="4">
        <v>0.3983005881309509</v>
      </c>
      <c r="AD1749" s="4">
        <v>0.07267560809850693</v>
      </c>
      <c r="AE1749" s="4">
        <v>0.009317756630480289</v>
      </c>
      <c r="AF1749" s="4">
        <v>0.07010743021965027</v>
      </c>
      <c r="AG1749" s="4">
        <v>0.009236623533070087</v>
      </c>
      <c r="AH1749" s="4">
        <v>0.6666666865348816</v>
      </c>
      <c r="AI1749" s="4">
        <v>-0.2195652425289154</v>
      </c>
      <c r="AJ1749" s="4">
        <v>2.737391471862793</v>
      </c>
      <c r="AK1749" s="4">
        <v>1</v>
      </c>
      <c r="AL1749" s="4">
        <v>0</v>
      </c>
      <c r="AM1749" s="4">
        <v>0.1599999964237213</v>
      </c>
      <c r="AN1749" s="4">
        <v>111115</v>
      </c>
      <c r="AO1749" s="4">
        <f>X1749*0.000001/(K1749*0.0001)</f>
        <v>0.8323899841308592</v>
      </c>
      <c r="AP1749" s="4">
        <f>(U1749-T1749)/(1000-U1749)*AO1749</f>
        <v>0.001321263080762064</v>
      </c>
      <c r="AQ1749" s="4">
        <f>(P1749+273.15)</f>
        <v>298.0995830535888</v>
      </c>
      <c r="AR1749" s="4">
        <f>(O1749+273.15)</f>
        <v>293.0869430541992</v>
      </c>
      <c r="AS1749" s="4">
        <f>(Y1749*AK1749+Z1749*AL1749)*AM1749</f>
        <v>320.1796217496776</v>
      </c>
      <c r="AT1749" s="4">
        <f>((AS1749+0.00000010773*(AR1749^4-AQ1749^4))-AP1749*44100)/(L1749*0.92*2*29.3+0.00000043092*AQ1749^3)</f>
        <v>2.343057272965747</v>
      </c>
      <c r="AU1749" s="4">
        <f>0.61365*EXP(17.502*J1749/(240.97+J1749))</f>
        <v>3.170132618324217</v>
      </c>
      <c r="AV1749" s="4">
        <f>AU1749*1000/AA1749</f>
        <v>31.21579660874658</v>
      </c>
      <c r="AW1749" s="4">
        <f>(AV1749-U1749)</f>
        <v>15.37490667802148</v>
      </c>
      <c r="AX1749" s="4">
        <f>IF(D1749,P1749,(O1749+P1749)/2)</f>
        <v>22.44326305389404</v>
      </c>
      <c r="AY1749" s="4">
        <f>0.61365*EXP(17.502*AX1749/(240.97+AX1749))</f>
        <v>2.726094382004209</v>
      </c>
      <c r="AZ1749" s="4">
        <f>IF(AW1749&lt;&gt;0,(1000-(AV1749+U1749)/2)/AW1749*AP1749,0)</f>
        <v>0.0839143922279918</v>
      </c>
      <c r="BA1749" s="4">
        <f>U1749*AA1749/1000</f>
        <v>1.608727866281792</v>
      </c>
      <c r="BB1749" s="4">
        <f>(AY1749-BA1749)</f>
        <v>1.117366515722417</v>
      </c>
      <c r="BC1749" s="4">
        <f>1/(1.6/F1749+1.37/N1749)</f>
        <v>0.05267020802583657</v>
      </c>
      <c r="BD1749" s="3">
        <f>G1749*AA1749*0.001</f>
      </c>
      <c r="BE1749" s="3">
        <f>G1749/S1749</f>
      </c>
      <c r="BF1749" s="4">
        <f>(1-AP1749*AA1749/AU1749/F1749)*100</f>
        <v>51.04998970356823</v>
      </c>
      <c r="BG1749" s="3">
        <f>(S1749-E1749/(N1749/1.35))</f>
      </c>
      <c r="BH1749" s="3">
        <f>E1749*BF1749/100/BG1749</f>
      </c>
    </row>
    <row r="1750" ht="16" customHeight="1">
      <c r="A1750" s="4">
        <v>1626</v>
      </c>
      <c r="B1750" t="s" s="2">
        <v>1787</v>
      </c>
      <c r="C1750" s="4">
        <v>9432.500032443553</v>
      </c>
      <c r="D1750" s="4">
        <v>0</v>
      </c>
      <c r="E1750" s="3">
        <f>(R1750-#REF!*(1000-T1750)/(1000-U1750))*AO1750</f>
      </c>
      <c r="F1750" s="4">
        <f>IF(AZ1750&lt;&gt;0,1/(1/AZ1750-1/N1750),0)</f>
        <v>0.08288010492874748</v>
      </c>
      <c r="G1750" s="3">
        <f>((BC1750-AP1750/2)*S1750-E1750)/(BC1750+AP1750/2)</f>
      </c>
      <c r="H1750" s="4">
        <f>AP1750*1000</f>
        <v>1.239474951120261</v>
      </c>
      <c r="I1750" s="4">
        <f>(AU1750-BA1750)</f>
        <v>1.526721503161223</v>
      </c>
      <c r="J1750" s="4">
        <f>(P1750+AT1750*D1750)</f>
        <v>24.71460914611816</v>
      </c>
      <c r="K1750" s="4">
        <v>6</v>
      </c>
      <c r="L1750" s="4">
        <f>(K1750*AI1750+AJ1750)</f>
        <v>1.420000016689301</v>
      </c>
      <c r="M1750" s="4">
        <v>1</v>
      </c>
      <c r="N1750" s="4">
        <f>L1750*(M1750+1)*(M1750+1)/(M1750*M1750+1)</f>
        <v>2.840000033378601</v>
      </c>
      <c r="O1750" s="4">
        <v>19.67377662658691</v>
      </c>
      <c r="P1750" s="4">
        <v>24.71460914611816</v>
      </c>
      <c r="Q1750" s="4">
        <v>17.99101066589355</v>
      </c>
      <c r="R1750" s="4">
        <v>399.5379638671875</v>
      </c>
      <c r="S1750" s="4">
        <v>394.5343933105469</v>
      </c>
      <c r="T1750" s="4">
        <v>14.28202533721924</v>
      </c>
      <c r="U1750" s="4">
        <v>15.74762725830078</v>
      </c>
      <c r="V1750" s="4">
        <v>63.13025283813477</v>
      </c>
      <c r="W1750" s="4">
        <v>69.47439575195312</v>
      </c>
      <c r="X1750" s="4">
        <v>499.435546875</v>
      </c>
      <c r="Y1750" s="4">
        <v>2001.968872070312</v>
      </c>
      <c r="Z1750" s="4">
        <v>21.26835441589355</v>
      </c>
      <c r="AA1750" s="4">
        <v>101.5553131103516</v>
      </c>
      <c r="AB1750" s="4">
        <v>7.048897743225098</v>
      </c>
      <c r="AC1750" s="4">
        <v>0.3983005881309509</v>
      </c>
      <c r="AD1750" s="4">
        <v>0.07267560809850693</v>
      </c>
      <c r="AE1750" s="4">
        <v>0.009317756630480289</v>
      </c>
      <c r="AF1750" s="4">
        <v>0.07010743021965027</v>
      </c>
      <c r="AG1750" s="4">
        <v>0.009236623533070087</v>
      </c>
      <c r="AH1750" s="4">
        <v>0.6666666865348816</v>
      </c>
      <c r="AI1750" s="4">
        <v>-0.2195652425289154</v>
      </c>
      <c r="AJ1750" s="4">
        <v>2.737391471862793</v>
      </c>
      <c r="AK1750" s="4">
        <v>1</v>
      </c>
      <c r="AL1750" s="4">
        <v>0</v>
      </c>
      <c r="AM1750" s="4">
        <v>0.1599999964237213</v>
      </c>
      <c r="AN1750" s="4">
        <v>111115</v>
      </c>
      <c r="AO1750" s="4">
        <f>X1750*0.000001/(K1750*0.0001)</f>
        <v>0.8323925781249998</v>
      </c>
      <c r="AP1750" s="4">
        <f>(U1750-T1750)/(1000-U1750)*AO1750</f>
        <v>0.001239474951120261</v>
      </c>
      <c r="AQ1750" s="4">
        <f>(P1750+273.15)</f>
        <v>297.8646091461181</v>
      </c>
      <c r="AR1750" s="4">
        <f>(O1750+273.15)</f>
        <v>292.8237766265869</v>
      </c>
      <c r="AS1750" s="4">
        <f>(Y1750*AK1750+Z1750*AL1750)*AM1750</f>
        <v>320.3150123716514</v>
      </c>
      <c r="AT1750" s="4">
        <f>((AS1750+0.00000010773*(AR1750^4-AQ1750^4))-AP1750*44100)/(L1750*0.92*2*29.3+0.00000043092*AQ1750^3)</f>
        <v>2.384371516233491</v>
      </c>
      <c r="AU1750" s="4">
        <f>0.61365*EXP(17.502*J1750/(240.97+J1750))</f>
        <v>3.125976720123066</v>
      </c>
      <c r="AV1750" s="4">
        <f>AU1750*1000/AA1750</f>
        <v>30.78102587036812</v>
      </c>
      <c r="AW1750" s="4">
        <f>(AV1750-U1750)</f>
        <v>15.03339861206734</v>
      </c>
      <c r="AX1750" s="4">
        <f>IF(D1750,P1750,(O1750+P1750)/2)</f>
        <v>22.19419288635254</v>
      </c>
      <c r="AY1750" s="4">
        <f>0.61365*EXP(17.502*AX1750/(240.97+AX1750))</f>
        <v>2.685096400530707</v>
      </c>
      <c r="AZ1750" s="4">
        <f>IF(AW1750&lt;&gt;0,(1000-(AV1750+U1750)/2)/AW1750*AP1750,0)</f>
        <v>0.0805299874186336</v>
      </c>
      <c r="BA1750" s="4">
        <f>U1750*AA1750/1000</f>
        <v>1.599255216961843</v>
      </c>
      <c r="BB1750" s="4">
        <f>(AY1750-BA1750)</f>
        <v>1.085841183568863</v>
      </c>
      <c r="BC1750" s="4">
        <f>1/(1.6/F1750+1.37/N1750)</f>
        <v>0.05053723806810106</v>
      </c>
      <c r="BD1750" s="3">
        <f>G1750*AA1750*0.001</f>
      </c>
      <c r="BE1750" s="3">
        <f>G1750/S1750</f>
      </c>
      <c r="BF1750" s="4">
        <f>(1-AP1750*AA1750/AU1750/F1750)*100</f>
        <v>51.41475777451214</v>
      </c>
      <c r="BG1750" s="3">
        <f>(S1750-E1750/(N1750/1.35))</f>
      </c>
      <c r="BH1750" s="3">
        <f>E1750*BF1750/100/BG1750</f>
      </c>
    </row>
    <row r="1751" ht="16" customHeight="1">
      <c r="A1751" s="4">
        <v>1627</v>
      </c>
      <c r="B1751" t="s" s="2">
        <v>1788</v>
      </c>
      <c r="C1751" s="4">
        <v>9437.500032331795</v>
      </c>
      <c r="D1751" s="4">
        <v>0</v>
      </c>
      <c r="E1751" s="3">
        <f>(R1751-#REF!*(1000-T1751)/(1000-U1751))*AO1751</f>
      </c>
      <c r="F1751" s="4">
        <f>IF(AZ1751&lt;&gt;0,1/(1/AZ1751-1/N1751),0)</f>
        <v>0.08259347787990318</v>
      </c>
      <c r="G1751" s="3">
        <f>((BC1751-AP1751/2)*S1751-E1751)/(BC1751+AP1751/2)</f>
      </c>
      <c r="H1751" s="4">
        <f>AP1751*1000</f>
        <v>1.21022342123654</v>
      </c>
      <c r="I1751" s="4">
        <f>(AU1751-BA1751)</f>
        <v>1.496077097928773</v>
      </c>
      <c r="J1751" s="4">
        <f>(P1751+AT1751*D1751)</f>
        <v>24.5029354095459</v>
      </c>
      <c r="K1751" s="4">
        <v>6</v>
      </c>
      <c r="L1751" s="4">
        <f>(K1751*AI1751+AJ1751)</f>
        <v>1.420000016689301</v>
      </c>
      <c r="M1751" s="4">
        <v>1</v>
      </c>
      <c r="N1751" s="4">
        <f>L1751*(M1751+1)*(M1751+1)/(M1751*M1751+1)</f>
        <v>2.840000033378601</v>
      </c>
      <c r="O1751" s="4">
        <v>19.4376220703125</v>
      </c>
      <c r="P1751" s="4">
        <v>24.5029354095459</v>
      </c>
      <c r="Q1751" s="4">
        <v>17.75607681274414</v>
      </c>
      <c r="R1751" s="4">
        <v>399.5590209960938</v>
      </c>
      <c r="S1751" s="4">
        <v>392.925048828125</v>
      </c>
      <c r="T1751" s="4">
        <v>14.23116970062256</v>
      </c>
      <c r="U1751" s="4">
        <v>15.66226005554199</v>
      </c>
      <c r="V1751" s="4">
        <v>63.81028747558594</v>
      </c>
      <c r="W1751" s="4">
        <v>70.08547210693359</v>
      </c>
      <c r="X1751" s="4">
        <v>499.4521484375</v>
      </c>
      <c r="Y1751" s="4">
        <v>2001.573364257812</v>
      </c>
      <c r="Z1751" s="4">
        <v>20.61422729492188</v>
      </c>
      <c r="AA1751" s="4">
        <v>101.5551681518555</v>
      </c>
      <c r="AB1751" s="4">
        <v>7.048897743225098</v>
      </c>
      <c r="AC1751" s="4">
        <v>0.3983005881309509</v>
      </c>
      <c r="AD1751" s="4">
        <v>0.07267560809850693</v>
      </c>
      <c r="AE1751" s="4">
        <v>0.009317756630480289</v>
      </c>
      <c r="AF1751" s="4">
        <v>0.07010743021965027</v>
      </c>
      <c r="AG1751" s="4">
        <v>0.009236623533070087</v>
      </c>
      <c r="AH1751" s="4">
        <v>0.6666666865348816</v>
      </c>
      <c r="AI1751" s="4">
        <v>-0.2195652425289154</v>
      </c>
      <c r="AJ1751" s="4">
        <v>2.737391471862793</v>
      </c>
      <c r="AK1751" s="4">
        <v>1</v>
      </c>
      <c r="AL1751" s="4">
        <v>0</v>
      </c>
      <c r="AM1751" s="4">
        <v>0.1599999964237213</v>
      </c>
      <c r="AN1751" s="4">
        <v>111115</v>
      </c>
      <c r="AO1751" s="4">
        <f>X1751*0.000001/(K1751*0.0001)</f>
        <v>0.8324202473958332</v>
      </c>
      <c r="AP1751" s="4">
        <f>(U1751-T1751)/(1000-U1751)*AO1751</f>
        <v>0.00121022342123654</v>
      </c>
      <c r="AQ1751" s="4">
        <f>(P1751+273.15)</f>
        <v>297.6529354095459</v>
      </c>
      <c r="AR1751" s="4">
        <f>(O1751+273.15)</f>
        <v>292.5876220703125</v>
      </c>
      <c r="AS1751" s="4">
        <f>(Y1751*AK1751+Z1751*AL1751)*AM1751</f>
        <v>320.2517311230658</v>
      </c>
      <c r="AT1751" s="4">
        <f>((AS1751+0.00000010773*(AR1751^4-AQ1751^4))-AP1751*44100)/(L1751*0.92*2*29.3+0.00000043092*AQ1751^3)</f>
        <v>2.39734402738032</v>
      </c>
      <c r="AU1751" s="4">
        <f>0.61365*EXP(17.502*J1751/(240.97+J1751))</f>
        <v>3.086660551507429</v>
      </c>
      <c r="AV1751" s="4">
        <f>AU1751*1000/AA1751</f>
        <v>30.3939288140604</v>
      </c>
      <c r="AW1751" s="4">
        <f>(AV1751-U1751)</f>
        <v>14.73166875851841</v>
      </c>
      <c r="AX1751" s="4">
        <f>IF(D1751,P1751,(O1751+P1751)/2)</f>
        <v>21.9702787399292</v>
      </c>
      <c r="AY1751" s="4">
        <f>0.61365*EXP(17.502*AX1751/(240.97+AX1751))</f>
        <v>2.648700871047492</v>
      </c>
      <c r="AZ1751" s="4">
        <f>IF(AW1751&lt;&gt;0,(1000-(AV1751+U1751)/2)/AW1751*AP1751,0)</f>
        <v>0.08025935835147087</v>
      </c>
      <c r="BA1751" s="4">
        <f>U1751*AA1751/1000</f>
        <v>1.590583453578656</v>
      </c>
      <c r="BB1751" s="4">
        <f>(AY1751-BA1751)</f>
        <v>1.058117417468836</v>
      </c>
      <c r="BC1751" s="4">
        <f>1/(1.6/F1751+1.37/N1751)</f>
        <v>0.05036670987348052</v>
      </c>
      <c r="BD1751" s="3">
        <f>G1751*AA1751*0.001</f>
      </c>
      <c r="BE1751" s="3">
        <f>G1751/S1751</f>
      </c>
      <c r="BF1751" s="4">
        <f>(1-AP1751*AA1751/AU1751/F1751)*100</f>
        <v>51.79046333226569</v>
      </c>
      <c r="BG1751" s="3">
        <f>(S1751-E1751/(N1751/1.35))</f>
      </c>
      <c r="BH1751" s="3">
        <f>E1751*BF1751/100/BG1751</f>
      </c>
    </row>
    <row r="1752" ht="16" customHeight="1">
      <c r="A1752" s="4">
        <v>1628</v>
      </c>
      <c r="B1752" t="s" s="2">
        <v>1789</v>
      </c>
      <c r="C1752" s="4">
        <v>9442.500032220036</v>
      </c>
      <c r="D1752" s="4">
        <v>0</v>
      </c>
      <c r="E1752" s="3">
        <f>(R1752-#REF!*(1000-T1752)/(1000-U1752))*AO1752</f>
      </c>
      <c r="F1752" s="4">
        <f>IF(AZ1752&lt;&gt;0,1/(1/AZ1752-1/N1752),0)</f>
        <v>0.08469693834004544</v>
      </c>
      <c r="G1752" s="3">
        <f>((BC1752-AP1752/2)*S1752-E1752)/(BC1752+AP1752/2)</f>
      </c>
      <c r="H1752" s="4">
        <f>AP1752*1000</f>
        <v>1.219499484914933</v>
      </c>
      <c r="I1752" s="4">
        <f>(AU1752-BA1752)</f>
        <v>1.471451183849124</v>
      </c>
      <c r="J1752" s="4">
        <f>(P1752+AT1752*D1752)</f>
        <v>24.32975959777832</v>
      </c>
      <c r="K1752" s="4">
        <v>6</v>
      </c>
      <c r="L1752" s="4">
        <f>(K1752*AI1752+AJ1752)</f>
        <v>1.420000016689301</v>
      </c>
      <c r="M1752" s="4">
        <v>1</v>
      </c>
      <c r="N1752" s="4">
        <f>L1752*(M1752+1)*(M1752+1)/(M1752*M1752+1)</f>
        <v>2.840000033378601</v>
      </c>
      <c r="O1752" s="4">
        <v>19.24339866638184</v>
      </c>
      <c r="P1752" s="4">
        <v>24.32975959777832</v>
      </c>
      <c r="Q1752" s="4">
        <v>17.56405639648438</v>
      </c>
      <c r="R1752" s="4">
        <v>399.6709594726562</v>
      </c>
      <c r="S1752" s="4">
        <v>391.5568542480469</v>
      </c>
      <c r="T1752" s="4">
        <v>14.14912128448486</v>
      </c>
      <c r="U1752" s="4">
        <v>15.59119606018066</v>
      </c>
      <c r="V1752" s="4">
        <v>64.20442962646484</v>
      </c>
      <c r="W1752" s="4">
        <v>70.65142822265625</v>
      </c>
      <c r="X1752" s="4">
        <v>499.4828491210938</v>
      </c>
      <c r="Y1752" s="4">
        <v>2000.747436523438</v>
      </c>
      <c r="Z1752" s="4">
        <v>20.39777183532715</v>
      </c>
      <c r="AA1752" s="4">
        <v>101.5551300048828</v>
      </c>
      <c r="AB1752" s="4">
        <v>7.048897743225098</v>
      </c>
      <c r="AC1752" s="4">
        <v>0.3983005881309509</v>
      </c>
      <c r="AD1752" s="4">
        <v>0.07267560809850693</v>
      </c>
      <c r="AE1752" s="4">
        <v>0.009317756630480289</v>
      </c>
      <c r="AF1752" s="4">
        <v>0.07010743021965027</v>
      </c>
      <c r="AG1752" s="4">
        <v>0.009236623533070087</v>
      </c>
      <c r="AH1752" s="4">
        <v>0.6666666865348816</v>
      </c>
      <c r="AI1752" s="4">
        <v>-0.2195652425289154</v>
      </c>
      <c r="AJ1752" s="4">
        <v>2.737391471862793</v>
      </c>
      <c r="AK1752" s="4">
        <v>1</v>
      </c>
      <c r="AL1752" s="4">
        <v>0</v>
      </c>
      <c r="AM1752" s="4">
        <v>0.1599999964237213</v>
      </c>
      <c r="AN1752" s="4">
        <v>111115</v>
      </c>
      <c r="AO1752" s="4">
        <f>X1752*0.000001/(K1752*0.0001)</f>
        <v>0.8324714152018228</v>
      </c>
      <c r="AP1752" s="4">
        <f>(U1752-T1752)/(1000-U1752)*AO1752</f>
        <v>0.001219499484914933</v>
      </c>
      <c r="AQ1752" s="4">
        <f>(P1752+273.15)</f>
        <v>297.4797595977783</v>
      </c>
      <c r="AR1752" s="4">
        <f>(O1752+273.15)</f>
        <v>292.3933986663818</v>
      </c>
      <c r="AS1752" s="4">
        <f>(Y1752*AK1752+Z1752*AL1752)*AM1752</f>
        <v>320.1195826885196</v>
      </c>
      <c r="AT1752" s="4">
        <f>((AS1752+0.00000010773*(AR1752^4-AQ1752^4))-AP1752*44100)/(L1752*0.92*2*29.3+0.00000043092*AQ1752^3)</f>
        <v>2.390270694515223</v>
      </c>
      <c r="AU1752" s="4">
        <f>0.61365*EXP(17.502*J1752/(240.97+J1752))</f>
        <v>3.054817126672388</v>
      </c>
      <c r="AV1752" s="4">
        <f>AU1752*1000/AA1752</f>
        <v>30.08038221727953</v>
      </c>
      <c r="AW1752" s="4">
        <f>(AV1752-U1752)</f>
        <v>14.48918615709887</v>
      </c>
      <c r="AX1752" s="4">
        <f>IF(D1752,P1752,(O1752+P1752)/2)</f>
        <v>21.78657913208008</v>
      </c>
      <c r="AY1752" s="4">
        <f>0.61365*EXP(17.502*AX1752/(240.97+AX1752))</f>
        <v>2.619165098262876</v>
      </c>
      <c r="AZ1752" s="4">
        <f>IF(AW1752&lt;&gt;0,(1000-(AV1752+U1752)/2)/AW1752*AP1752,0)</f>
        <v>0.08224418120535944</v>
      </c>
      <c r="BA1752" s="4">
        <f>U1752*AA1752/1000</f>
        <v>1.583365942823264</v>
      </c>
      <c r="BB1752" s="4">
        <f>(AY1752-BA1752)</f>
        <v>1.035799155439612</v>
      </c>
      <c r="BC1752" s="4">
        <f>1/(1.6/F1752+1.37/N1752)</f>
        <v>0.05161749106914218</v>
      </c>
      <c r="BD1752" s="3">
        <f>G1752*AA1752*0.001</f>
      </c>
      <c r="BE1752" s="3">
        <f>G1752/S1752</f>
      </c>
      <c r="BF1752" s="4">
        <f>(1-AP1752*AA1752/AU1752/F1752)*100</f>
        <v>52.13362274706642</v>
      </c>
      <c r="BG1752" s="3">
        <f>(S1752-E1752/(N1752/1.35))</f>
      </c>
      <c r="BH1752" s="3">
        <f>E1752*BF1752/100/BG1752</f>
      </c>
    </row>
    <row r="1753" ht="16" customHeight="1">
      <c r="A1753" s="4">
        <v>1629</v>
      </c>
      <c r="B1753" t="s" s="2">
        <v>1790</v>
      </c>
      <c r="C1753" s="4">
        <v>9448.000032097101</v>
      </c>
      <c r="D1753" s="4">
        <v>0</v>
      </c>
      <c r="E1753" s="3">
        <f>(R1753-#REF!*(1000-T1753)/(1000-U1753))*AO1753</f>
      </c>
      <c r="F1753" s="4">
        <f>IF(AZ1753&lt;&gt;0,1/(1/AZ1753-1/N1753),0)</f>
        <v>0.08727906702540383</v>
      </c>
      <c r="G1753" s="3">
        <f>((BC1753-AP1753/2)*S1753-E1753)/(BC1753+AP1753/2)</f>
      </c>
      <c r="H1753" s="4">
        <f>AP1753*1000</f>
        <v>1.250150412643495</v>
      </c>
      <c r="I1753" s="4">
        <f>(AU1753-BA1753)</f>
        <v>1.46517485199375</v>
      </c>
      <c r="J1753" s="4">
        <f>(P1753+AT1753*D1753)</f>
        <v>24.28500366210938</v>
      </c>
      <c r="K1753" s="4">
        <v>6</v>
      </c>
      <c r="L1753" s="4">
        <f>(K1753*AI1753+AJ1753)</f>
        <v>1.420000016689301</v>
      </c>
      <c r="M1753" s="4">
        <v>1</v>
      </c>
      <c r="N1753" s="4">
        <f>L1753*(M1753+1)*(M1753+1)/(M1753*M1753+1)</f>
        <v>2.840000033378601</v>
      </c>
      <c r="O1753" s="4">
        <v>19.20147514343262</v>
      </c>
      <c r="P1753" s="4">
        <v>24.28500366210938</v>
      </c>
      <c r="Q1753" s="4">
        <v>17.52370452880859</v>
      </c>
      <c r="R1753" s="4">
        <v>399.5707702636719</v>
      </c>
      <c r="S1753" s="4">
        <v>391.2728271484375</v>
      </c>
      <c r="T1753" s="4">
        <v>14.09408092498779</v>
      </c>
      <c r="U1753" s="4">
        <v>15.57242298126221</v>
      </c>
      <c r="V1753" s="4">
        <v>64.08205413818359</v>
      </c>
      <c r="W1753" s="4">
        <v>70.78118133544922</v>
      </c>
      <c r="X1753" s="4">
        <v>499.4848937988281</v>
      </c>
      <c r="Y1753" s="4">
        <v>1999.512573242188</v>
      </c>
      <c r="Z1753" s="4">
        <v>20.8195915222168</v>
      </c>
      <c r="AA1753" s="4">
        <v>101.5551300048828</v>
      </c>
      <c r="AB1753" s="4">
        <v>7.048897743225098</v>
      </c>
      <c r="AC1753" s="4">
        <v>0.3983005881309509</v>
      </c>
      <c r="AD1753" s="4">
        <v>0.07267560809850693</v>
      </c>
      <c r="AE1753" s="4">
        <v>0.009317756630480289</v>
      </c>
      <c r="AF1753" s="4">
        <v>0.07010743021965027</v>
      </c>
      <c r="AG1753" s="4">
        <v>0.009236623533070087</v>
      </c>
      <c r="AH1753" s="4">
        <v>0.6666666865348816</v>
      </c>
      <c r="AI1753" s="4">
        <v>-0.2195652425289154</v>
      </c>
      <c r="AJ1753" s="4">
        <v>2.737391471862793</v>
      </c>
      <c r="AK1753" s="4">
        <v>1</v>
      </c>
      <c r="AL1753" s="4">
        <v>0</v>
      </c>
      <c r="AM1753" s="4">
        <v>0.1599999964237213</v>
      </c>
      <c r="AN1753" s="4">
        <v>111115</v>
      </c>
      <c r="AO1753" s="4">
        <f>X1753*0.000001/(K1753*0.0001)</f>
        <v>0.8324748229980469</v>
      </c>
      <c r="AP1753" s="4">
        <f>(U1753-T1753)/(1000-U1753)*AO1753</f>
        <v>0.001250150412643496</v>
      </c>
      <c r="AQ1753" s="4">
        <f>(P1753+273.15)</f>
        <v>297.4350036621094</v>
      </c>
      <c r="AR1753" s="4">
        <f>(O1753+273.15)</f>
        <v>292.3514751434326</v>
      </c>
      <c r="AS1753" s="4">
        <f>(Y1753*AK1753+Z1753*AL1753)*AM1753</f>
        <v>319.9220045679358</v>
      </c>
      <c r="AT1753" s="4">
        <f>((AS1753+0.00000010773*(AR1753^4-AQ1753^4))-AP1753*44100)/(L1753*0.92*2*29.3+0.00000043092*AQ1753^3)</f>
        <v>2.373421379311134</v>
      </c>
      <c r="AU1753" s="4">
        <f>0.61365*EXP(17.502*J1753/(240.97+J1753))</f>
        <v>3.046634292346858</v>
      </c>
      <c r="AV1753" s="4">
        <f>AU1753*1000/AA1753</f>
        <v>29.99980692457756</v>
      </c>
      <c r="AW1753" s="4">
        <f>(AV1753-U1753)</f>
        <v>14.42738394331536</v>
      </c>
      <c r="AX1753" s="4">
        <f>IF(D1753,P1753,(O1753+P1753)/2)</f>
        <v>21.743239402771</v>
      </c>
      <c r="AY1753" s="4">
        <f>0.61365*EXP(17.502*AX1753/(240.97+AX1753))</f>
        <v>2.612238989438625</v>
      </c>
      <c r="AZ1753" s="4">
        <f>IF(AW1753&lt;&gt;0,(1000-(AV1753+U1753)/2)/AW1753*AP1753,0)</f>
        <v>0.08467677483544027</v>
      </c>
      <c r="BA1753" s="4">
        <f>U1753*AA1753/1000</f>
        <v>1.581459440353108</v>
      </c>
      <c r="BB1753" s="4">
        <f>(AY1753-BA1753)</f>
        <v>1.030779549085517</v>
      </c>
      <c r="BC1753" s="4">
        <f>1/(1.6/F1753+1.37/N1753)</f>
        <v>0.05315078942098445</v>
      </c>
      <c r="BD1753" s="3">
        <f>G1753*AA1753*0.001</f>
      </c>
      <c r="BE1753" s="3">
        <f>G1753/S1753</f>
      </c>
      <c r="BF1753" s="4">
        <f>(1-AP1753*AA1753/AU1753/F1753)*100</f>
        <v>52.25436059757217</v>
      </c>
      <c r="BG1753" s="3">
        <f>(S1753-E1753/(N1753/1.35))</f>
      </c>
      <c r="BH1753" s="3">
        <f>E1753*BF1753/100/BG1753</f>
      </c>
    </row>
    <row r="1754" ht="16" customHeight="1">
      <c r="A1754" s="4">
        <v>1630</v>
      </c>
      <c r="B1754" t="s" s="2">
        <v>1791</v>
      </c>
      <c r="C1754" s="4">
        <v>9453.000031985343</v>
      </c>
      <c r="D1754" s="4">
        <v>0</v>
      </c>
      <c r="E1754" s="3">
        <f>(R1754-#REF!*(1000-T1754)/(1000-U1754))*AO1754</f>
      </c>
      <c r="F1754" s="4">
        <f>IF(AZ1754&lt;&gt;0,1/(1/AZ1754-1/N1754),0)</f>
        <v>0.08726702533421868</v>
      </c>
      <c r="G1754" s="3">
        <f>((BC1754-AP1754/2)*S1754-E1754)/(BC1754+AP1754/2)</f>
      </c>
      <c r="H1754" s="4">
        <f>AP1754*1000</f>
        <v>1.245629530599012</v>
      </c>
      <c r="I1754" s="4">
        <f>(AU1754-BA1754)</f>
        <v>1.46013247552928</v>
      </c>
      <c r="J1754" s="4">
        <f>(P1754+AT1754*D1754)</f>
        <v>24.24896430969238</v>
      </c>
      <c r="K1754" s="4">
        <v>6</v>
      </c>
      <c r="L1754" s="4">
        <f>(K1754*AI1754+AJ1754)</f>
        <v>1.420000016689301</v>
      </c>
      <c r="M1754" s="4">
        <v>1</v>
      </c>
      <c r="N1754" s="4">
        <f>L1754*(M1754+1)*(M1754+1)/(M1754*M1754+1)</f>
        <v>2.840000033378601</v>
      </c>
      <c r="O1754" s="4">
        <v>19.1637134552002</v>
      </c>
      <c r="P1754" s="4">
        <v>24.24896430969238</v>
      </c>
      <c r="Q1754" s="4">
        <v>17.48913383483887</v>
      </c>
      <c r="R1754" s="4">
        <v>399.3084411621094</v>
      </c>
      <c r="S1754" s="4">
        <v>390.9586791992188</v>
      </c>
      <c r="T1754" s="4">
        <v>14.08429336547852</v>
      </c>
      <c r="U1754" s="4">
        <v>15.55731868743896</v>
      </c>
      <c r="V1754" s="4">
        <v>64.18976593017578</v>
      </c>
      <c r="W1754" s="4">
        <v>70.89630889892578</v>
      </c>
      <c r="X1754" s="4">
        <v>499.4826049804688</v>
      </c>
      <c r="Y1754" s="4">
        <v>1999.53125</v>
      </c>
      <c r="Z1754" s="4">
        <v>21.55583381652832</v>
      </c>
      <c r="AA1754" s="4">
        <v>101.5551986694336</v>
      </c>
      <c r="AB1754" s="4">
        <v>7.048897743225098</v>
      </c>
      <c r="AC1754" s="4">
        <v>0.3983005881309509</v>
      </c>
      <c r="AD1754" s="4">
        <v>0.07267560809850693</v>
      </c>
      <c r="AE1754" s="4">
        <v>0.009317756630480289</v>
      </c>
      <c r="AF1754" s="4">
        <v>0.07010743021965027</v>
      </c>
      <c r="AG1754" s="4">
        <v>0.009236623533070087</v>
      </c>
      <c r="AH1754" s="4">
        <v>0.6666666865348816</v>
      </c>
      <c r="AI1754" s="4">
        <v>-0.2195652425289154</v>
      </c>
      <c r="AJ1754" s="4">
        <v>2.737391471862793</v>
      </c>
      <c r="AK1754" s="4">
        <v>1</v>
      </c>
      <c r="AL1754" s="4">
        <v>0</v>
      </c>
      <c r="AM1754" s="4">
        <v>0.1599999964237213</v>
      </c>
      <c r="AN1754" s="4">
        <v>111115</v>
      </c>
      <c r="AO1754" s="4">
        <f>X1754*0.000001/(K1754*0.0001)</f>
        <v>0.8324710083007811</v>
      </c>
      <c r="AP1754" s="4">
        <f>(U1754-T1754)/(1000-U1754)*AO1754</f>
        <v>0.001245629530599012</v>
      </c>
      <c r="AQ1754" s="4">
        <f>(P1754+273.15)</f>
        <v>297.3989643096924</v>
      </c>
      <c r="AR1754" s="4">
        <f>(O1754+273.15)</f>
        <v>292.3137134552002</v>
      </c>
      <c r="AS1754" s="4">
        <f>(Y1754*AK1754+Z1754*AL1754)*AM1754</f>
        <v>319.924992849119</v>
      </c>
      <c r="AT1754" s="4">
        <f>((AS1754+0.00000010773*(AR1754^4-AQ1754^4))-AP1754*44100)/(L1754*0.92*2*29.3+0.00000043092*AQ1754^3)</f>
        <v>2.375858483547177</v>
      </c>
      <c r="AU1754" s="4">
        <f>0.61365*EXP(17.502*J1754/(240.97+J1754))</f>
        <v>3.040059065595836</v>
      </c>
      <c r="AV1754" s="4">
        <f>AU1754*1000/AA1754</f>
        <v>29.93504129208939</v>
      </c>
      <c r="AW1754" s="4">
        <f>(AV1754-U1754)</f>
        <v>14.37772260465042</v>
      </c>
      <c r="AX1754" s="4">
        <f>IF(D1754,P1754,(O1754+P1754)/2)</f>
        <v>21.70633888244629</v>
      </c>
      <c r="AY1754" s="4">
        <f>0.61365*EXP(17.502*AX1754/(240.97+AX1754))</f>
        <v>2.606354571273986</v>
      </c>
      <c r="AZ1754" s="4">
        <f>IF(AW1754&lt;&gt;0,(1000-(AV1754+U1754)/2)/AW1754*AP1754,0)</f>
        <v>0.08466544045728851</v>
      </c>
      <c r="BA1754" s="4">
        <f>U1754*AA1754/1000</f>
        <v>1.579926590066556</v>
      </c>
      <c r="BB1754" s="4">
        <f>(AY1754-BA1754)</f>
        <v>1.02642798120743</v>
      </c>
      <c r="BC1754" s="4">
        <f>1/(1.6/F1754+1.37/N1754)</f>
        <v>0.05314364432195465</v>
      </c>
      <c r="BD1754" s="3">
        <f>G1754*AA1754*0.001</f>
      </c>
      <c r="BE1754" s="3">
        <f>G1754/S1754</f>
      </c>
      <c r="BF1754" s="4">
        <f>(1-AP1754*AA1754/AU1754/F1754)*100</f>
        <v>52.31751710349607</v>
      </c>
      <c r="BG1754" s="3">
        <f>(S1754-E1754/(N1754/1.35))</f>
      </c>
      <c r="BH1754" s="3">
        <f>E1754*BF1754/100/BG1754</f>
      </c>
    </row>
    <row r="1755" ht="16" customHeight="1">
      <c r="A1755" s="4">
        <v>1631</v>
      </c>
      <c r="B1755" t="s" s="2">
        <v>1792</v>
      </c>
      <c r="C1755" s="4">
        <v>9458.000031873584</v>
      </c>
      <c r="D1755" s="4">
        <v>0</v>
      </c>
      <c r="E1755" s="3">
        <f>(R1755-#REF!*(1000-T1755)/(1000-U1755))*AO1755</f>
      </c>
      <c r="F1755" s="4">
        <f>IF(AZ1755&lt;&gt;0,1/(1/AZ1755-1/N1755),0)</f>
        <v>0.08717992031093266</v>
      </c>
      <c r="G1755" s="3">
        <f>((BC1755-AP1755/2)*S1755-E1755)/(BC1755+AP1755/2)</f>
      </c>
      <c r="H1755" s="4">
        <f>AP1755*1000</f>
        <v>1.240860765035552</v>
      </c>
      <c r="I1755" s="4">
        <f>(AU1755-BA1755)</f>
        <v>1.456001935152665</v>
      </c>
      <c r="J1755" s="4">
        <f>(P1755+AT1755*D1755)</f>
        <v>24.2184009552002</v>
      </c>
      <c r="K1755" s="4">
        <v>6</v>
      </c>
      <c r="L1755" s="4">
        <f>(K1755*AI1755+AJ1755)</f>
        <v>1.420000016689301</v>
      </c>
      <c r="M1755" s="4">
        <v>1</v>
      </c>
      <c r="N1755" s="4">
        <f>L1755*(M1755+1)*(M1755+1)/(M1755*M1755+1)</f>
        <v>2.840000033378601</v>
      </c>
      <c r="O1755" s="4">
        <v>19.12734603881836</v>
      </c>
      <c r="P1755" s="4">
        <v>24.2184009552002</v>
      </c>
      <c r="Q1755" s="4">
        <v>17.4593391418457</v>
      </c>
      <c r="R1755" s="4">
        <v>399.1147155761719</v>
      </c>
      <c r="S1755" s="4">
        <v>390.6639709472656</v>
      </c>
      <c r="T1755" s="4">
        <v>14.0757474899292</v>
      </c>
      <c r="U1755" s="4">
        <v>15.54319953918457</v>
      </c>
      <c r="V1755" s="4">
        <v>64.28838348388672</v>
      </c>
      <c r="W1755" s="4">
        <v>70.99382781982422</v>
      </c>
      <c r="X1755" s="4">
        <v>499.467285156250</v>
      </c>
      <c r="Y1755" s="4">
        <v>1999.765747070312</v>
      </c>
      <c r="Z1755" s="4">
        <v>21.58027458190918</v>
      </c>
      <c r="AA1755" s="4">
        <v>101.5550689697266</v>
      </c>
      <c r="AB1755" s="4">
        <v>7.048897743225098</v>
      </c>
      <c r="AC1755" s="4">
        <v>0.3983005881309509</v>
      </c>
      <c r="AD1755" s="4">
        <v>0.07267560809850693</v>
      </c>
      <c r="AE1755" s="4">
        <v>0.009317756630480289</v>
      </c>
      <c r="AF1755" s="4">
        <v>0.07010743021965027</v>
      </c>
      <c r="AG1755" s="4">
        <v>0.009236623533070087</v>
      </c>
      <c r="AH1755" s="4">
        <v>0.6666666865348816</v>
      </c>
      <c r="AI1755" s="4">
        <v>-0.2195652425289154</v>
      </c>
      <c r="AJ1755" s="4">
        <v>2.737391471862793</v>
      </c>
      <c r="AK1755" s="4">
        <v>1</v>
      </c>
      <c r="AL1755" s="4">
        <v>0</v>
      </c>
      <c r="AM1755" s="4">
        <v>0.1599999964237213</v>
      </c>
      <c r="AN1755" s="4">
        <v>111115</v>
      </c>
      <c r="AO1755" s="4">
        <f>X1755*0.000001/(K1755*0.0001)</f>
        <v>0.8324454752604165</v>
      </c>
      <c r="AP1755" s="4">
        <f>(U1755-T1755)/(1000-U1755)*AO1755</f>
        <v>0.001240860765035552</v>
      </c>
      <c r="AQ1755" s="4">
        <f>(P1755+273.15)</f>
        <v>297.3684009552002</v>
      </c>
      <c r="AR1755" s="4">
        <f>(O1755+273.15)</f>
        <v>292.2773460388183</v>
      </c>
      <c r="AS1755" s="4">
        <f>(Y1755*AK1755+Z1755*AL1755)*AM1755</f>
        <v>319.9625123795304</v>
      </c>
      <c r="AT1755" s="4">
        <f>((AS1755+0.00000010773*(AR1755^4-AQ1755^4))-AP1755*44100)/(L1755*0.92*2*29.3+0.00000043092*AQ1755^3)</f>
        <v>2.378260922759069</v>
      </c>
      <c r="AU1755" s="4">
        <f>0.61365*EXP(17.502*J1755/(240.97+J1755))</f>
        <v>3.034492636364776</v>
      </c>
      <c r="AV1755" s="4">
        <f>AU1755*1000/AA1755</f>
        <v>29.8802675942188</v>
      </c>
      <c r="AW1755" s="4">
        <f>(AV1755-U1755)</f>
        <v>14.33706805503423</v>
      </c>
      <c r="AX1755" s="4">
        <f>IF(D1755,P1755,(O1755+P1755)/2)</f>
        <v>21.67287349700928</v>
      </c>
      <c r="AY1755" s="4">
        <f>0.61365*EXP(17.502*AX1755/(240.97+AX1755))</f>
        <v>2.601027981521512</v>
      </c>
      <c r="AZ1755" s="4">
        <f>IF(AW1755&lt;&gt;0,(1000-(AV1755+U1755)/2)/AW1755*AP1755,0)</f>
        <v>0.0845834490909652</v>
      </c>
      <c r="BA1755" s="4">
        <f>U1755*AA1755/1000</f>
        <v>1.578490701212111</v>
      </c>
      <c r="BB1755" s="4">
        <f>(AY1755-BA1755)</f>
        <v>1.022537280309401</v>
      </c>
      <c r="BC1755" s="4">
        <f>1/(1.6/F1755+1.37/N1755)</f>
        <v>0.05309195788227048</v>
      </c>
      <c r="BD1755" s="3">
        <f>G1755*AA1755*0.001</f>
      </c>
      <c r="BE1755" s="3">
        <f>G1755/S1755</f>
      </c>
      <c r="BF1755" s="4">
        <f>(1-AP1755*AA1755/AU1755/F1755)*100</f>
        <v>52.36544608209467</v>
      </c>
      <c r="BG1755" s="3">
        <f>(S1755-E1755/(N1755/1.35))</f>
      </c>
      <c r="BH1755" s="3">
        <f>E1755*BF1755/100/BG1755</f>
      </c>
    </row>
    <row r="1756" ht="16" customHeight="1">
      <c r="A1756" s="4">
        <v>1632</v>
      </c>
      <c r="B1756" t="s" s="2">
        <v>1793</v>
      </c>
      <c r="C1756" s="4">
        <v>9463.500031750649</v>
      </c>
      <c r="D1756" s="4">
        <v>0</v>
      </c>
      <c r="E1756" s="3">
        <f>(R1756-#REF!*(1000-T1756)/(1000-U1756))*AO1756</f>
      </c>
      <c r="F1756" s="4">
        <f>IF(AZ1756&lt;&gt;0,1/(1/AZ1756-1/N1756),0)</f>
        <v>0.0876049216643363</v>
      </c>
      <c r="G1756" s="3">
        <f>((BC1756-AP1756/2)*S1756-E1756)/(BC1756+AP1756/2)</f>
      </c>
      <c r="H1756" s="4">
        <f>AP1756*1000</f>
        <v>1.241614288927048</v>
      </c>
      <c r="I1756" s="4">
        <f>(AU1756-BA1756)</f>
        <v>1.450076541422231</v>
      </c>
      <c r="J1756" s="4">
        <f>(P1756+AT1756*D1756)</f>
        <v>24.18159675598145</v>
      </c>
      <c r="K1756" s="4">
        <v>6</v>
      </c>
      <c r="L1756" s="4">
        <f>(K1756*AI1756+AJ1756)</f>
        <v>1.420000016689301</v>
      </c>
      <c r="M1756" s="4">
        <v>1</v>
      </c>
      <c r="N1756" s="4">
        <f>L1756*(M1756+1)*(M1756+1)/(M1756*M1756+1)</f>
        <v>2.840000033378601</v>
      </c>
      <c r="O1756" s="4">
        <v>19.09597015380859</v>
      </c>
      <c r="P1756" s="4">
        <v>24.18159675598145</v>
      </c>
      <c r="Q1756" s="4">
        <v>17.51532745361328</v>
      </c>
      <c r="R1756" s="4">
        <v>399.109375</v>
      </c>
      <c r="S1756" s="4">
        <v>390.3732604980469</v>
      </c>
      <c r="T1756" s="4">
        <v>14.06741809844971</v>
      </c>
      <c r="U1756" s="4">
        <v>15.53572845458984</v>
      </c>
      <c r="V1756" s="4">
        <v>64.38327789306641</v>
      </c>
      <c r="W1756" s="4">
        <v>71.10197448730469</v>
      </c>
      <c r="X1756" s="4">
        <v>499.4822387695312</v>
      </c>
      <c r="Y1756" s="4">
        <v>2000.068481445312</v>
      </c>
      <c r="Z1756" s="4">
        <v>21.28326606750488</v>
      </c>
      <c r="AA1756" s="4">
        <v>101.5546112060547</v>
      </c>
      <c r="AB1756" s="4">
        <v>7.048897743225098</v>
      </c>
      <c r="AC1756" s="4">
        <v>0.3983005881309509</v>
      </c>
      <c r="AD1756" s="4">
        <v>0.07267560809850693</v>
      </c>
      <c r="AE1756" s="4">
        <v>0.009317756630480289</v>
      </c>
      <c r="AF1756" s="4">
        <v>0.07010743021965027</v>
      </c>
      <c r="AG1756" s="4">
        <v>0.009236623533070087</v>
      </c>
      <c r="AH1756" s="4">
        <v>0.6666666865348816</v>
      </c>
      <c r="AI1756" s="4">
        <v>-0.2195652425289154</v>
      </c>
      <c r="AJ1756" s="4">
        <v>2.737391471862793</v>
      </c>
      <c r="AK1756" s="4">
        <v>1</v>
      </c>
      <c r="AL1756" s="4">
        <v>0</v>
      </c>
      <c r="AM1756" s="4">
        <v>0.1599999964237213</v>
      </c>
      <c r="AN1756" s="4">
        <v>111115</v>
      </c>
      <c r="AO1756" s="4">
        <f>X1756*0.000001/(K1756*0.0001)</f>
        <v>0.8324703979492187</v>
      </c>
      <c r="AP1756" s="4">
        <f>(U1756-T1756)/(1000-U1756)*AO1756</f>
        <v>0.001241614288927048</v>
      </c>
      <c r="AQ1756" s="4">
        <f>(P1756+273.15)</f>
        <v>297.3315967559814</v>
      </c>
      <c r="AR1756" s="4">
        <f>(O1756+273.15)</f>
        <v>292.2459701538086</v>
      </c>
      <c r="AS1756" s="4">
        <f>(Y1756*AK1756+Z1756*AL1756)*AM1756</f>
        <v>320.0109498784477</v>
      </c>
      <c r="AT1756" s="4">
        <f>((AS1756+0.00000010773*(AR1756^4-AQ1756^4))-AP1756*44100)/(L1756*0.92*2*29.3+0.00000043092*AQ1756^3)</f>
        <v>2.379451705112579</v>
      </c>
      <c r="AU1756" s="4">
        <f>0.61365*EXP(17.502*J1756/(240.97+J1756))</f>
        <v>3.027801404430944</v>
      </c>
      <c r="AV1756" s="4">
        <f>AU1756*1000/AA1756</f>
        <v>29.81451426452239</v>
      </c>
      <c r="AW1756" s="4">
        <f>(AV1756-U1756)</f>
        <v>14.27878580993255</v>
      </c>
      <c r="AX1756" s="4">
        <f>IF(D1756,P1756,(O1756+P1756)/2)</f>
        <v>21.63878345489502</v>
      </c>
      <c r="AY1756" s="4">
        <f>0.61365*EXP(17.502*AX1756/(240.97+AX1756))</f>
        <v>2.595611767914753</v>
      </c>
      <c r="AZ1756" s="4">
        <f>IF(AW1756&lt;&gt;0,(1000-(AV1756+U1756)/2)/AW1756*AP1756,0)</f>
        <v>0.08498345380317743</v>
      </c>
      <c r="BA1756" s="4">
        <f>U1756*AA1756/1000</f>
        <v>1.577724863008712</v>
      </c>
      <c r="BB1756" s="4">
        <f>(AY1756-BA1756)</f>
        <v>1.017886904906041</v>
      </c>
      <c r="BC1756" s="4">
        <f>1/(1.6/F1756+1.37/N1756)</f>
        <v>0.05334412045243875</v>
      </c>
      <c r="BD1756" s="3">
        <f>G1756*AA1756*0.001</f>
      </c>
      <c r="BE1756" s="3">
        <f>G1756/S1756</f>
      </c>
      <c r="BF1756" s="4">
        <f>(1-AP1756*AA1756/AU1756/F1756)*100</f>
        <v>52.46314365180015</v>
      </c>
      <c r="BG1756" s="3">
        <f>(S1756-E1756/(N1756/1.35))</f>
      </c>
      <c r="BH1756" s="3">
        <f>E1756*BF1756/100/BG1756</f>
      </c>
    </row>
    <row r="1757" ht="16" customHeight="1">
      <c r="A1757" s="4">
        <v>1633</v>
      </c>
      <c r="B1757" t="s" s="2">
        <v>1794</v>
      </c>
      <c r="C1757" s="4">
        <v>9468.500031638891</v>
      </c>
      <c r="D1757" s="4">
        <v>0</v>
      </c>
      <c r="E1757" s="3">
        <f>(R1757-#REF!*(1000-T1757)/(1000-U1757))*AO1757</f>
      </c>
      <c r="F1757" s="4">
        <f>IF(AZ1757&lt;&gt;0,1/(1/AZ1757-1/N1757),0)</f>
        <v>0.08868171378302989</v>
      </c>
      <c r="G1757" s="3">
        <f>((BC1757-AP1757/2)*S1757-E1757)/(BC1757+AP1757/2)</f>
      </c>
      <c r="H1757" s="4">
        <f>AP1757*1000</f>
        <v>1.250292303905063</v>
      </c>
      <c r="I1757" s="4">
        <f>(AU1757-BA1757)</f>
        <v>1.443049892062121</v>
      </c>
      <c r="J1757" s="4">
        <f>(P1757+AT1757*D1757)</f>
        <v>24.1461181640625</v>
      </c>
      <c r="K1757" s="4">
        <v>6</v>
      </c>
      <c r="L1757" s="4">
        <f>(K1757*AI1757+AJ1757)</f>
        <v>1.420000016689301</v>
      </c>
      <c r="M1757" s="4">
        <v>1</v>
      </c>
      <c r="N1757" s="4">
        <f>L1757*(M1757+1)*(M1757+1)/(M1757*M1757+1)</f>
        <v>2.840000033378601</v>
      </c>
      <c r="O1757" s="4">
        <v>19.11441040039062</v>
      </c>
      <c r="P1757" s="4">
        <v>24.1461181640625</v>
      </c>
      <c r="Q1757" s="4">
        <v>17.81851577758789</v>
      </c>
      <c r="R1757" s="4">
        <v>399.2530822753906</v>
      </c>
      <c r="S1757" s="4">
        <v>390.1859741210938</v>
      </c>
      <c r="T1757" s="4">
        <v>14.06301593780518</v>
      </c>
      <c r="U1757" s="4">
        <v>15.54157257080078</v>
      </c>
      <c r="V1757" s="4">
        <v>64.32102203369141</v>
      </c>
      <c r="W1757" s="4">
        <v>71.07477569580078</v>
      </c>
      <c r="X1757" s="4">
        <v>499.4847412109375</v>
      </c>
      <c r="Y1757" s="4">
        <v>2000.299926757812</v>
      </c>
      <c r="Z1757" s="4">
        <v>20.82201766967773</v>
      </c>
      <c r="AA1757" s="4">
        <v>101.5542984008789</v>
      </c>
      <c r="AB1757" s="4">
        <v>7.048897743225098</v>
      </c>
      <c r="AC1757" s="4">
        <v>0.3983005881309509</v>
      </c>
      <c r="AD1757" s="4">
        <v>0.07267560809850693</v>
      </c>
      <c r="AE1757" s="4">
        <v>0.009317756630480289</v>
      </c>
      <c r="AF1757" s="4">
        <v>0.07010743021965027</v>
      </c>
      <c r="AG1757" s="4">
        <v>0.009236623533070087</v>
      </c>
      <c r="AH1757" s="4">
        <v>0.6666666865348816</v>
      </c>
      <c r="AI1757" s="4">
        <v>-0.2195652425289154</v>
      </c>
      <c r="AJ1757" s="4">
        <v>2.737391471862793</v>
      </c>
      <c r="AK1757" s="4">
        <v>1</v>
      </c>
      <c r="AL1757" s="4">
        <v>0</v>
      </c>
      <c r="AM1757" s="4">
        <v>0.1599999964237213</v>
      </c>
      <c r="AN1757" s="4">
        <v>111115</v>
      </c>
      <c r="AO1757" s="4">
        <f>X1757*0.000001/(K1757*0.0001)</f>
        <v>0.8324745686848958</v>
      </c>
      <c r="AP1757" s="4">
        <f>(U1757-T1757)/(1000-U1757)*AO1757</f>
        <v>0.001250292303905063</v>
      </c>
      <c r="AQ1757" s="4">
        <f>(P1757+273.15)</f>
        <v>297.2961181640625</v>
      </c>
      <c r="AR1757" s="4">
        <f>(O1757+273.15)</f>
        <v>292.2644104003906</v>
      </c>
      <c r="AS1757" s="4">
        <f>(Y1757*AK1757+Z1757*AL1757)*AM1757</f>
        <v>320.047981127620</v>
      </c>
      <c r="AT1757" s="4">
        <f>((AS1757+0.00000010773*(AR1757^4-AQ1757^4))-AP1757*44100)/(L1757*0.92*2*29.3+0.00000043092*AQ1757^3)</f>
        <v>2.382457397595291</v>
      </c>
      <c r="AU1757" s="4">
        <f>0.61365*EXP(17.502*J1757/(240.97+J1757))</f>
        <v>3.021363390536139</v>
      </c>
      <c r="AV1757" s="4">
        <f>AU1757*1000/AA1757</f>
        <v>29.75121130382394</v>
      </c>
      <c r="AW1757" s="4">
        <f>(AV1757-U1757)</f>
        <v>14.20963873302316</v>
      </c>
      <c r="AX1757" s="4">
        <f>IF(D1757,P1757,(O1757+P1757)/2)</f>
        <v>21.63026428222656</v>
      </c>
      <c r="AY1757" s="4">
        <f>0.61365*EXP(17.502*AX1757/(240.97+AX1757))</f>
        <v>2.594259787888971</v>
      </c>
      <c r="AZ1757" s="4">
        <f>IF(AW1757&lt;&gt;0,(1000-(AV1757+U1757)/2)/AW1757*AP1757,0)</f>
        <v>0.08599639423025938</v>
      </c>
      <c r="BA1757" s="4">
        <f>U1757*AA1757/1000</f>
        <v>1.578313498474017</v>
      </c>
      <c r="BB1757" s="4">
        <f>(AY1757-BA1757)</f>
        <v>1.015946289414953</v>
      </c>
      <c r="BC1757" s="4">
        <f>1/(1.6/F1757+1.37/N1757)</f>
        <v>0.0539827229515929</v>
      </c>
      <c r="BD1757" s="3">
        <f>G1757*AA1757*0.001</f>
      </c>
      <c r="BE1757" s="3">
        <f>G1757/S1757</f>
      </c>
      <c r="BF1757" s="4">
        <f>(1-AP1757*AA1757/AU1757/F1757)*100</f>
        <v>52.61151461711362</v>
      </c>
      <c r="BG1757" s="3">
        <f>(S1757-E1757/(N1757/1.35))</f>
      </c>
      <c r="BH1757" s="3">
        <f>E1757*BF1757/100/BG1757</f>
      </c>
    </row>
    <row r="1758" ht="16" customHeight="1">
      <c r="A1758" s="4">
        <v>1634</v>
      </c>
      <c r="B1758" t="s" s="2">
        <v>1795</v>
      </c>
      <c r="C1758" s="4">
        <v>9473.500031527132</v>
      </c>
      <c r="D1758" s="4">
        <v>0</v>
      </c>
      <c r="E1758" s="3">
        <f>(R1758-#REF!*(1000-T1758)/(1000-U1758))*AO1758</f>
      </c>
      <c r="F1758" s="4">
        <f>IF(AZ1758&lt;&gt;0,1/(1/AZ1758-1/N1758),0)</f>
        <v>0.0898759982428228</v>
      </c>
      <c r="G1758" s="3">
        <f>((BC1758-AP1758/2)*S1758-E1758)/(BC1758+AP1758/2)</f>
      </c>
      <c r="H1758" s="4">
        <f>AP1758*1000</f>
        <v>1.262357145177078</v>
      </c>
      <c r="I1758" s="4">
        <f>(AU1758-BA1758)</f>
        <v>1.438219582839793</v>
      </c>
      <c r="J1758" s="4">
        <f>(P1758+AT1758*D1758)</f>
        <v>24.12498664855957</v>
      </c>
      <c r="K1758" s="4">
        <v>6</v>
      </c>
      <c r="L1758" s="4">
        <f>(K1758*AI1758+AJ1758)</f>
        <v>1.420000016689301</v>
      </c>
      <c r="M1758" s="4">
        <v>1</v>
      </c>
      <c r="N1758" s="4">
        <f>L1758*(M1758+1)*(M1758+1)/(M1758*M1758+1)</f>
        <v>2.840000033378601</v>
      </c>
      <c r="O1758" s="4">
        <v>19.20782470703125</v>
      </c>
      <c r="P1758" s="4">
        <v>24.12498664855957</v>
      </c>
      <c r="Q1758" s="4">
        <v>18.2308349609375</v>
      </c>
      <c r="R1758" s="4">
        <v>399.4586181640625</v>
      </c>
      <c r="S1758" s="4">
        <v>390.1683044433594</v>
      </c>
      <c r="T1758" s="4">
        <v>14.05865097045898</v>
      </c>
      <c r="U1758" s="4">
        <v>15.55144882202148</v>
      </c>
      <c r="V1758" s="4">
        <v>63.98488616943359</v>
      </c>
      <c r="W1758" s="4">
        <v>70.76454162597656</v>
      </c>
      <c r="X1758" s="4">
        <v>499.488525390625</v>
      </c>
      <c r="Y1758" s="4">
        <v>2000.537963867188</v>
      </c>
      <c r="Z1758" s="4">
        <v>21.11312484741211</v>
      </c>
      <c r="AA1758" s="4">
        <v>101.554199218750</v>
      </c>
      <c r="AB1758" s="4">
        <v>7.048897743225098</v>
      </c>
      <c r="AC1758" s="4">
        <v>0.3983005881309509</v>
      </c>
      <c r="AD1758" s="4">
        <v>0.07267560809850693</v>
      </c>
      <c r="AE1758" s="4">
        <v>0.009317756630480289</v>
      </c>
      <c r="AF1758" s="4">
        <v>0.07010743021965027</v>
      </c>
      <c r="AG1758" s="4">
        <v>0.009236623533070087</v>
      </c>
      <c r="AH1758" s="4">
        <v>0.6666666865348816</v>
      </c>
      <c r="AI1758" s="4">
        <v>-0.2195652425289154</v>
      </c>
      <c r="AJ1758" s="4">
        <v>2.737391471862793</v>
      </c>
      <c r="AK1758" s="4">
        <v>1</v>
      </c>
      <c r="AL1758" s="4">
        <v>0</v>
      </c>
      <c r="AM1758" s="4">
        <v>0.1599999964237213</v>
      </c>
      <c r="AN1758" s="4">
        <v>111115</v>
      </c>
      <c r="AO1758" s="4">
        <f>X1758*0.000001/(K1758*0.0001)</f>
        <v>0.8324808756510416</v>
      </c>
      <c r="AP1758" s="4">
        <f>(U1758-T1758)/(1000-U1758)*AO1758</f>
        <v>0.001262357145177078</v>
      </c>
      <c r="AQ1758" s="4">
        <f>(P1758+273.15)</f>
        <v>297.2749866485595</v>
      </c>
      <c r="AR1758" s="4">
        <f>(O1758+273.15)</f>
        <v>292.3578247070312</v>
      </c>
      <c r="AS1758" s="4">
        <f>(Y1758*AK1758+Z1758*AL1758)*AM1758</f>
        <v>320.0860670642687</v>
      </c>
      <c r="AT1758" s="4">
        <f>((AS1758+0.00000010773*(AR1758^4-AQ1758^4))-AP1758*44100)/(L1758*0.92*2*29.3+0.00000043092*AQ1758^3)</f>
        <v>2.391065502991052</v>
      </c>
      <c r="AU1758" s="4">
        <f>0.61365*EXP(17.502*J1758/(240.97+J1758))</f>
        <v>3.017534514651557</v>
      </c>
      <c r="AV1758" s="4">
        <f>AU1758*1000/AA1758</f>
        <v>29.7135375776212</v>
      </c>
      <c r="AW1758" s="4">
        <f>(AV1758-U1758)</f>
        <v>14.16208875559972</v>
      </c>
      <c r="AX1758" s="4">
        <f>IF(D1758,P1758,(O1758+P1758)/2)</f>
        <v>21.66640567779541</v>
      </c>
      <c r="AY1758" s="4">
        <f>0.61365*EXP(17.502*AX1758/(240.97+AX1758))</f>
        <v>2.59999961687273</v>
      </c>
      <c r="AZ1758" s="4">
        <f>IF(AW1758&lt;&gt;0,(1000-(AV1758+U1758)/2)/AW1758*AP1758,0)</f>
        <v>0.08711898908169677</v>
      </c>
      <c r="BA1758" s="4">
        <f>U1758*AA1758/1000</f>
        <v>1.579314931811765</v>
      </c>
      <c r="BB1758" s="4">
        <f>(AY1758-BA1758)</f>
        <v>1.020684685060965</v>
      </c>
      <c r="BC1758" s="4">
        <f>1/(1.6/F1758+1.37/N1758)</f>
        <v>0.05469053329509924</v>
      </c>
      <c r="BD1758" s="3">
        <f>G1758*AA1758*0.001</f>
      </c>
      <c r="BE1758" s="3">
        <f>G1758/S1758</f>
      </c>
      <c r="BF1758" s="4">
        <f>(1-AP1758*AA1758/AU1758/F1758)*100</f>
        <v>52.73015750576106</v>
      </c>
      <c r="BG1758" s="3">
        <f>(S1758-E1758/(N1758/1.35))</f>
      </c>
      <c r="BH1758" s="3">
        <f>E1758*BF1758/100/BG1758</f>
      </c>
    </row>
    <row r="1759" ht="16" customHeight="1">
      <c r="A1759" s="4">
        <v>1635</v>
      </c>
      <c r="B1759" t="s" s="2">
        <v>1796</v>
      </c>
      <c r="C1759" s="4">
        <v>9479.000031404197</v>
      </c>
      <c r="D1759" s="4">
        <v>0</v>
      </c>
      <c r="E1759" s="3">
        <f>(R1759-#REF!*(1000-T1759)/(1000-U1759))*AO1759</f>
      </c>
      <c r="F1759" s="4">
        <f>IF(AZ1759&lt;&gt;0,1/(1/AZ1759-1/N1759),0)</f>
        <v>0.09045050751497676</v>
      </c>
      <c r="G1759" s="3">
        <f>((BC1759-AP1759/2)*S1759-E1759)/(BC1759+AP1759/2)</f>
      </c>
      <c r="H1759" s="4">
        <f>AP1759*1000</f>
        <v>1.270452280866631</v>
      </c>
      <c r="I1759" s="4">
        <f>(AU1759-BA1759)</f>
        <v>1.438523580718709</v>
      </c>
      <c r="J1759" s="4">
        <f>(P1759+AT1759*D1759)</f>
        <v>24.12826156616211</v>
      </c>
      <c r="K1759" s="4">
        <v>6</v>
      </c>
      <c r="L1759" s="4">
        <f>(K1759*AI1759+AJ1759)</f>
        <v>1.420000016689301</v>
      </c>
      <c r="M1759" s="4">
        <v>1</v>
      </c>
      <c r="N1759" s="4">
        <f>L1759*(M1759+1)*(M1759+1)/(M1759*M1759+1)</f>
        <v>2.840000033378601</v>
      </c>
      <c r="O1759" s="4">
        <v>19.3682975769043</v>
      </c>
      <c r="P1759" s="4">
        <v>24.12826156616211</v>
      </c>
      <c r="Q1759" s="4">
        <v>18.5562858581543</v>
      </c>
      <c r="R1759" s="4">
        <v>399.7167358398438</v>
      </c>
      <c r="S1759" s="4">
        <v>390.3930053710938</v>
      </c>
      <c r="T1759" s="4">
        <v>14.05190372467041</v>
      </c>
      <c r="U1759" s="4">
        <v>15.55430507659912</v>
      </c>
      <c r="V1759" s="4">
        <v>63.36648559570312</v>
      </c>
      <c r="W1759" s="4">
        <v>70.13260650634766</v>
      </c>
      <c r="X1759" s="4">
        <v>499.4768981933594</v>
      </c>
      <c r="Y1759" s="4">
        <v>2000.7021484375</v>
      </c>
      <c r="Z1759" s="4">
        <v>21.63007164001465</v>
      </c>
      <c r="AA1759" s="4">
        <v>101.5541381835938</v>
      </c>
      <c r="AB1759" s="4">
        <v>7.048897743225098</v>
      </c>
      <c r="AC1759" s="4">
        <v>0.3983005881309509</v>
      </c>
      <c r="AD1759" s="4">
        <v>0.07267560809850693</v>
      </c>
      <c r="AE1759" s="4">
        <v>0.009317756630480289</v>
      </c>
      <c r="AF1759" s="4">
        <v>0.07010743021965027</v>
      </c>
      <c r="AG1759" s="4">
        <v>0.009236623533070087</v>
      </c>
      <c r="AH1759" s="4">
        <v>0.6666666865348816</v>
      </c>
      <c r="AI1759" s="4">
        <v>-0.2195652425289154</v>
      </c>
      <c r="AJ1759" s="4">
        <v>2.737391471862793</v>
      </c>
      <c r="AK1759" s="4">
        <v>1</v>
      </c>
      <c r="AL1759" s="4">
        <v>0</v>
      </c>
      <c r="AM1759" s="4">
        <v>0.1599999964237213</v>
      </c>
      <c r="AN1759" s="4">
        <v>111115</v>
      </c>
      <c r="AO1759" s="4">
        <f>X1759*0.000001/(K1759*0.0001)</f>
        <v>0.8324614969889321</v>
      </c>
      <c r="AP1759" s="4">
        <f>(U1759-T1759)/(1000-U1759)*AO1759</f>
        <v>0.001270452280866631</v>
      </c>
      <c r="AQ1759" s="4">
        <f>(P1759+273.15)</f>
        <v>297.2782615661621</v>
      </c>
      <c r="AR1759" s="4">
        <f>(O1759+273.15)</f>
        <v>292.5182975769043</v>
      </c>
      <c r="AS1759" s="4">
        <f>(Y1759*AK1759+Z1759*AL1759)*AM1759</f>
        <v>320.1123365949315</v>
      </c>
      <c r="AT1759" s="4">
        <f>((AS1759+0.00000010773*(AR1759^4-AQ1759^4))-AP1759*44100)/(L1759*0.92*2*29.3+0.00000043092*AQ1759^3)</f>
        <v>2.406550066451065</v>
      </c>
      <c r="AU1759" s="4">
        <f>0.61365*EXP(17.502*J1759/(240.97+J1759))</f>
        <v>3.01812762781743</v>
      </c>
      <c r="AV1759" s="4">
        <f>AU1759*1000/AA1759</f>
        <v>29.71939580011141</v>
      </c>
      <c r="AW1759" s="4">
        <f>(AV1759-U1759)</f>
        <v>14.16509072351229</v>
      </c>
      <c r="AX1759" s="4">
        <f>IF(D1759,P1759,(O1759+P1759)/2)</f>
        <v>21.7482795715332</v>
      </c>
      <c r="AY1759" s="4">
        <f>0.61365*EXP(17.502*AX1759/(240.97+AX1759))</f>
        <v>2.613043632500173</v>
      </c>
      <c r="AZ1759" s="4">
        <f>IF(AW1759&lt;&gt;0,(1000-(AV1759+U1759)/2)/AW1759*AP1759,0)</f>
        <v>0.0876586861907301</v>
      </c>
      <c r="BA1759" s="4">
        <f>U1759*AA1759/1000</f>
        <v>1.579604047098721</v>
      </c>
      <c r="BB1759" s="4">
        <f>(AY1759-BA1759)</f>
        <v>1.033439585401452</v>
      </c>
      <c r="BC1759" s="4">
        <f>1/(1.6/F1759+1.37/N1759)</f>
        <v>0.05503084795111032</v>
      </c>
      <c r="BD1759" s="3">
        <f>G1759*AA1759*0.001</f>
      </c>
      <c r="BE1759" s="3">
        <f>G1759/S1759</f>
      </c>
      <c r="BF1759" s="4">
        <f>(1-AP1759*AA1759/AU1759/F1759)*100</f>
        <v>52.73851392268892</v>
      </c>
      <c r="BG1759" s="3">
        <f>(S1759-E1759/(N1759/1.35))</f>
      </c>
      <c r="BH1759" s="3">
        <f>E1759*BF1759/100/BG1759</f>
      </c>
    </row>
    <row r="1760" ht="16" customHeight="1">
      <c r="A1760" s="4">
        <v>1636</v>
      </c>
      <c r="B1760" t="s" s="2">
        <v>1797</v>
      </c>
      <c r="C1760" s="4">
        <v>9484.000031292439</v>
      </c>
      <c r="D1760" s="4">
        <v>0</v>
      </c>
      <c r="E1760" s="3">
        <f>(R1760-#REF!*(1000-T1760)/(1000-U1760))*AO1760</f>
      </c>
      <c r="F1760" s="4">
        <f>IF(AZ1760&lt;&gt;0,1/(1/AZ1760-1/N1760),0)</f>
        <v>0.09033349955805721</v>
      </c>
      <c r="G1760" s="3">
        <f>((BC1760-AP1760/2)*S1760-E1760)/(BC1760+AP1760/2)</f>
      </c>
      <c r="H1760" s="4">
        <f>AP1760*1000</f>
        <v>1.271173331638634</v>
      </c>
      <c r="I1760" s="4">
        <f>(AU1760-BA1760)</f>
        <v>1.44113758125382</v>
      </c>
      <c r="J1760" s="4">
        <f>(P1760+AT1760*D1760)</f>
        <v>24.13785743713379</v>
      </c>
      <c r="K1760" s="4">
        <v>6</v>
      </c>
      <c r="L1760" s="4">
        <f>(K1760*AI1760+AJ1760)</f>
        <v>1.420000016689301</v>
      </c>
      <c r="M1760" s="4">
        <v>1</v>
      </c>
      <c r="N1760" s="4">
        <f>L1760*(M1760+1)*(M1760+1)/(M1760*M1760+1)</f>
        <v>2.840000033378601</v>
      </c>
      <c r="O1760" s="4">
        <v>19.4943790435791</v>
      </c>
      <c r="P1760" s="4">
        <v>24.13785743713379</v>
      </c>
      <c r="Q1760" s="4">
        <v>18.56473922729492</v>
      </c>
      <c r="R1760" s="4">
        <v>399.854736328125</v>
      </c>
      <c r="S1760" s="4">
        <v>390.7123413085938</v>
      </c>
      <c r="T1760" s="4">
        <v>14.0424165725708</v>
      </c>
      <c r="U1760" s="4">
        <v>15.54571533203125</v>
      </c>
      <c r="V1760" s="4">
        <v>62.81851959228516</v>
      </c>
      <c r="W1760" s="4">
        <v>69.54105377197266</v>
      </c>
      <c r="X1760" s="4">
        <v>499.4664001464844</v>
      </c>
      <c r="Y1760" s="4">
        <v>2000.862792968750</v>
      </c>
      <c r="Z1760" s="4">
        <v>21.16091728210449</v>
      </c>
      <c r="AA1760" s="4">
        <v>101.5539321899414</v>
      </c>
      <c r="AB1760" s="4">
        <v>7.048897743225098</v>
      </c>
      <c r="AC1760" s="4">
        <v>0.3983005881309509</v>
      </c>
      <c r="AD1760" s="4">
        <v>0.07267560809850693</v>
      </c>
      <c r="AE1760" s="4">
        <v>0.009317756630480289</v>
      </c>
      <c r="AF1760" s="4">
        <v>0.07010743021965027</v>
      </c>
      <c r="AG1760" s="4">
        <v>0.009236623533070087</v>
      </c>
      <c r="AH1760" s="4">
        <v>0.6666666865348816</v>
      </c>
      <c r="AI1760" s="4">
        <v>-0.2195652425289154</v>
      </c>
      <c r="AJ1760" s="4">
        <v>2.737391471862793</v>
      </c>
      <c r="AK1760" s="4">
        <v>1</v>
      </c>
      <c r="AL1760" s="4">
        <v>0</v>
      </c>
      <c r="AM1760" s="4">
        <v>0.1599999964237213</v>
      </c>
      <c r="AN1760" s="4">
        <v>111115</v>
      </c>
      <c r="AO1760" s="4">
        <f>X1760*0.000001/(K1760*0.0001)</f>
        <v>0.8324440002441406</v>
      </c>
      <c r="AP1760" s="4">
        <f>(U1760-T1760)/(1000-U1760)*AO1760</f>
        <v>0.001271173331638634</v>
      </c>
      <c r="AQ1760" s="4">
        <f>(P1760+273.15)</f>
        <v>297.2878574371338</v>
      </c>
      <c r="AR1760" s="4">
        <f>(O1760+273.15)</f>
        <v>292.6443790435791</v>
      </c>
      <c r="AS1760" s="4">
        <f>(Y1760*AK1760+Z1760*AL1760)*AM1760</f>
        <v>320.138039719357</v>
      </c>
      <c r="AT1760" s="4">
        <f>((AS1760+0.00000010773*(AR1760^4-AQ1760^4))-AP1760*44100)/(L1760*0.92*2*29.3+0.00000043092*AQ1760^3)</f>
        <v>2.420699424424039</v>
      </c>
      <c r="AU1760" s="4">
        <f>0.61365*EXP(17.502*J1760/(240.97+J1760))</f>
        <v>3.019866101927054</v>
      </c>
      <c r="AV1760" s="4">
        <f>AU1760*1000/AA1760</f>
        <v>29.73657481109493</v>
      </c>
      <c r="AW1760" s="4">
        <f>(AV1760-U1760)</f>
        <v>14.19085947906368</v>
      </c>
      <c r="AX1760" s="4">
        <f>IF(D1760,P1760,(O1760+P1760)/2)</f>
        <v>21.81611824035645</v>
      </c>
      <c r="AY1760" s="4">
        <f>0.61365*EXP(17.502*AX1760/(240.97+AX1760))</f>
        <v>2.62389494138615</v>
      </c>
      <c r="AZ1760" s="4">
        <f>IF(AW1760&lt;&gt;0,(1000-(AV1760+U1760)/2)/AW1760*AP1760,0)</f>
        <v>0.08754878544593096</v>
      </c>
      <c r="BA1760" s="4">
        <f>U1760*AA1760/1000</f>
        <v>1.578728520673234</v>
      </c>
      <c r="BB1760" s="4">
        <f>(AY1760-BA1760)</f>
        <v>1.045166420712916</v>
      </c>
      <c r="BC1760" s="4">
        <f>1/(1.6/F1760+1.37/N1760)</f>
        <v>0.05496154676198109</v>
      </c>
      <c r="BD1760" s="3">
        <f>G1760*AA1760*0.001</f>
      </c>
      <c r="BE1760" s="3">
        <f>G1760/S1760</f>
      </c>
      <c r="BF1760" s="4">
        <f>(1-AP1760*AA1760/AU1760/F1760)*100</f>
        <v>52.67779259491818</v>
      </c>
      <c r="BG1760" s="3">
        <f>(S1760-E1760/(N1760/1.35))</f>
      </c>
      <c r="BH1760" s="3">
        <f>E1760*BF1760/100/BG1760</f>
      </c>
    </row>
    <row r="1761" ht="16" customHeight="1">
      <c r="A1761" s="4">
        <v>1637</v>
      </c>
      <c r="B1761" t="s" s="2">
        <v>1798</v>
      </c>
      <c r="C1761" s="4">
        <v>9489.000031180680</v>
      </c>
      <c r="D1761" s="4">
        <v>0</v>
      </c>
      <c r="E1761" s="3">
        <f>(R1761-#REF!*(1000-T1761)/(1000-U1761))*AO1761</f>
      </c>
      <c r="F1761" s="4">
        <f>IF(AZ1761&lt;&gt;0,1/(1/AZ1761-1/N1761),0)</f>
        <v>0.0900956041906702</v>
      </c>
      <c r="G1761" s="3">
        <f>((BC1761-AP1761/2)*S1761-E1761)/(BC1761+AP1761/2)</f>
      </c>
      <c r="H1761" s="4">
        <f>AP1761*1000</f>
        <v>1.270333872318251</v>
      </c>
      <c r="I1761" s="4">
        <f>(AU1761-BA1761)</f>
        <v>1.44386351264555</v>
      </c>
      <c r="J1761" s="4">
        <f>(P1761+AT1761*D1761)</f>
        <v>24.14673805236816</v>
      </c>
      <c r="K1761" s="4">
        <v>6</v>
      </c>
      <c r="L1761" s="4">
        <f>(K1761*AI1761+AJ1761)</f>
        <v>1.420000016689301</v>
      </c>
      <c r="M1761" s="4">
        <v>1</v>
      </c>
      <c r="N1761" s="4">
        <f>L1761*(M1761+1)*(M1761+1)/(M1761*M1761+1)</f>
        <v>2.840000033378601</v>
      </c>
      <c r="O1761" s="4">
        <v>19.55951118469238</v>
      </c>
      <c r="P1761" s="4">
        <v>24.14673805236816</v>
      </c>
      <c r="Q1761" s="4">
        <v>18.47369003295898</v>
      </c>
      <c r="R1761" s="4">
        <v>399.8944702148438</v>
      </c>
      <c r="S1761" s="4">
        <v>390.9273986816406</v>
      </c>
      <c r="T1761" s="4">
        <v>14.03239631652832</v>
      </c>
      <c r="U1761" s="4">
        <v>15.53476905822754</v>
      </c>
      <c r="V1761" s="4">
        <v>62.47758483886719</v>
      </c>
      <c r="W1761" s="4">
        <v>69.16595458984375</v>
      </c>
      <c r="X1761" s="4">
        <v>499.4497680664062</v>
      </c>
      <c r="Y1761" s="4">
        <v>2000.970947265625</v>
      </c>
      <c r="Z1761" s="4">
        <v>19.4219799041748</v>
      </c>
      <c r="AA1761" s="4">
        <v>101.5536346435547</v>
      </c>
      <c r="AB1761" s="4">
        <v>7.048897743225098</v>
      </c>
      <c r="AC1761" s="4">
        <v>0.3983005881309509</v>
      </c>
      <c r="AD1761" s="4">
        <v>0.07267560809850693</v>
      </c>
      <c r="AE1761" s="4">
        <v>0.009317756630480289</v>
      </c>
      <c r="AF1761" s="4">
        <v>0.07010743021965027</v>
      </c>
      <c r="AG1761" s="4">
        <v>0.009236623533070087</v>
      </c>
      <c r="AH1761" s="4">
        <v>0.6666666865348816</v>
      </c>
      <c r="AI1761" s="4">
        <v>-0.2195652425289154</v>
      </c>
      <c r="AJ1761" s="4">
        <v>2.737391471862793</v>
      </c>
      <c r="AK1761" s="4">
        <v>1</v>
      </c>
      <c r="AL1761" s="4">
        <v>0</v>
      </c>
      <c r="AM1761" s="4">
        <v>0.1599999964237213</v>
      </c>
      <c r="AN1761" s="4">
        <v>111115</v>
      </c>
      <c r="AO1761" s="4">
        <f>X1761*0.000001/(K1761*0.0001)</f>
        <v>0.832416280110677</v>
      </c>
      <c r="AP1761" s="4">
        <f>(U1761-T1761)/(1000-U1761)*AO1761</f>
        <v>0.001270333872318251</v>
      </c>
      <c r="AQ1761" s="4">
        <f>(P1761+273.15)</f>
        <v>297.2967380523681</v>
      </c>
      <c r="AR1761" s="4">
        <f>(O1761+273.15)</f>
        <v>292.7095111846924</v>
      </c>
      <c r="AS1761" s="4">
        <f>(Y1761*AK1761+Z1761*AL1761)*AM1761</f>
        <v>320.1553444064702</v>
      </c>
      <c r="AT1761" s="4">
        <f>((AS1761+0.00000010773*(AR1761^4-AQ1761^4))-AP1761*44100)/(L1761*0.92*2*29.3+0.00000043092*AQ1761^3)</f>
        <v>2.4281525597374</v>
      </c>
      <c r="AU1761" s="4">
        <f>0.61365*EXP(17.502*J1761/(240.97+J1761))</f>
        <v>3.021475773856788</v>
      </c>
      <c r="AV1761" s="4">
        <f>AU1761*1000/AA1761</f>
        <v>29.75251239861509</v>
      </c>
      <c r="AW1761" s="4">
        <f>(AV1761-U1761)</f>
        <v>14.21774334038755</v>
      </c>
      <c r="AX1761" s="4">
        <f>IF(D1761,P1761,(O1761+P1761)/2)</f>
        <v>21.85312461853027</v>
      </c>
      <c r="AY1761" s="4">
        <f>0.61365*EXP(17.502*AX1761/(240.97+AX1761))</f>
        <v>2.629831004091772</v>
      </c>
      <c r="AZ1761" s="4">
        <f>IF(AW1761&lt;&gt;0,(1000-(AV1761+U1761)/2)/AW1761*AP1761,0)</f>
        <v>0.08732531308125926</v>
      </c>
      <c r="BA1761" s="4">
        <f>U1761*AA1761/1000</f>
        <v>1.577612261211238</v>
      </c>
      <c r="BB1761" s="4">
        <f>(AY1761-BA1761)</f>
        <v>1.052218742880535</v>
      </c>
      <c r="BC1761" s="4">
        <f>1/(1.6/F1761+1.37/N1761)</f>
        <v>0.0548206319924754</v>
      </c>
      <c r="BD1761" s="3">
        <f>G1761*AA1761*0.001</f>
      </c>
      <c r="BE1761" s="3">
        <f>G1761/S1761</f>
      </c>
      <c r="BF1761" s="4">
        <f>(1-AP1761*AA1761/AU1761/F1761)*100</f>
        <v>52.60957195292952</v>
      </c>
      <c r="BG1761" s="3">
        <f>(S1761-E1761/(N1761/1.35))</f>
      </c>
      <c r="BH1761" s="3">
        <f>E1761*BF1761/100/BG1761</f>
      </c>
    </row>
    <row r="1762" ht="16" customHeight="1">
      <c r="A1762" s="4">
        <v>1638</v>
      </c>
      <c r="B1762" t="s" s="2">
        <v>1799</v>
      </c>
      <c r="C1762" s="4">
        <v>9494.500031057745</v>
      </c>
      <c r="D1762" s="4">
        <v>0</v>
      </c>
      <c r="E1762" s="3">
        <f>(R1762-#REF!*(1000-T1762)/(1000-U1762))*AO1762</f>
      </c>
      <c r="F1762" s="4">
        <f>IF(AZ1762&lt;&gt;0,1/(1/AZ1762-1/N1762),0)</f>
        <v>0.09005844965943839</v>
      </c>
      <c r="G1762" s="3">
        <f>((BC1762-AP1762/2)*S1762-E1762)/(BC1762+AP1762/2)</f>
      </c>
      <c r="H1762" s="4">
        <f>AP1762*1000</f>
        <v>1.27005637735453</v>
      </c>
      <c r="I1762" s="4">
        <f>(AU1762-BA1762)</f>
        <v>1.444133577288178</v>
      </c>
      <c r="J1762" s="4">
        <f>(P1762+AT1762*D1762)</f>
        <v>24.14238548278809</v>
      </c>
      <c r="K1762" s="4">
        <v>6</v>
      </c>
      <c r="L1762" s="4">
        <f>(K1762*AI1762+AJ1762)</f>
        <v>1.420000016689301</v>
      </c>
      <c r="M1762" s="4">
        <v>1</v>
      </c>
      <c r="N1762" s="4">
        <f>L1762*(M1762+1)*(M1762+1)/(M1762*M1762+1)</f>
        <v>2.840000033378601</v>
      </c>
      <c r="O1762" s="4">
        <v>19.58002090454102</v>
      </c>
      <c r="P1762" s="4">
        <v>24.14238548278809</v>
      </c>
      <c r="Q1762" s="4">
        <v>18.41738891601562</v>
      </c>
      <c r="R1762" s="4">
        <v>399.9318542480469</v>
      </c>
      <c r="S1762" s="4">
        <v>391.0164489746094</v>
      </c>
      <c r="T1762" s="4">
        <v>14.02234745025635</v>
      </c>
      <c r="U1762" s="4">
        <v>15.52439498901367</v>
      </c>
      <c r="V1762" s="4">
        <v>62.31681442260742</v>
      </c>
      <c r="W1762" s="4">
        <v>68.99111938476562</v>
      </c>
      <c r="X1762" s="4">
        <v>499.4540405273438</v>
      </c>
      <c r="Y1762" s="4">
        <v>2001.071777343750</v>
      </c>
      <c r="Z1762" s="4">
        <v>19.07590675354004</v>
      </c>
      <c r="AA1762" s="4">
        <v>101.5532760620117</v>
      </c>
      <c r="AB1762" s="4">
        <v>7.048897743225098</v>
      </c>
      <c r="AC1762" s="4">
        <v>0.3983005881309509</v>
      </c>
      <c r="AD1762" s="4">
        <v>0.07267560809850693</v>
      </c>
      <c r="AE1762" s="4">
        <v>0.009317756630480289</v>
      </c>
      <c r="AF1762" s="4">
        <v>0.07010743021965027</v>
      </c>
      <c r="AG1762" s="4">
        <v>0.009236623533070087</v>
      </c>
      <c r="AH1762" s="4">
        <v>1</v>
      </c>
      <c r="AI1762" s="4">
        <v>-0.2195652425289154</v>
      </c>
      <c r="AJ1762" s="4">
        <v>2.737391471862793</v>
      </c>
      <c r="AK1762" s="4">
        <v>1</v>
      </c>
      <c r="AL1762" s="4">
        <v>0</v>
      </c>
      <c r="AM1762" s="4">
        <v>0.1599999964237213</v>
      </c>
      <c r="AN1762" s="4">
        <v>111115</v>
      </c>
      <c r="AO1762" s="4">
        <f>X1762*0.000001/(K1762*0.0001)</f>
        <v>0.8324234008789061</v>
      </c>
      <c r="AP1762" s="4">
        <f>(U1762-T1762)/(1000-U1762)*AO1762</f>
        <v>0.00127005637735453</v>
      </c>
      <c r="AQ1762" s="4">
        <f>(P1762+273.15)</f>
        <v>297.2923854827881</v>
      </c>
      <c r="AR1762" s="4">
        <f>(O1762+273.15)</f>
        <v>292.730020904541</v>
      </c>
      <c r="AS1762" s="4">
        <f>(Y1762*AK1762+Z1762*AL1762)*AM1762</f>
        <v>320.1714772186097</v>
      </c>
      <c r="AT1762" s="4">
        <f>((AS1762+0.00000010773*(AR1762^4-AQ1762^4))-AP1762*44100)/(L1762*0.92*2*29.3+0.00000043092*AQ1762^3)</f>
        <v>2.431572477518185</v>
      </c>
      <c r="AU1762" s="4">
        <f>0.61365*EXP(17.502*J1762/(240.97+J1762))</f>
        <v>3.020686747303195</v>
      </c>
      <c r="AV1762" s="4">
        <f>AU1762*1000/AA1762</f>
        <v>29.74484787136425</v>
      </c>
      <c r="AW1762" s="4">
        <f>(AV1762-U1762)</f>
        <v>14.22045288235058</v>
      </c>
      <c r="AX1762" s="4">
        <f>IF(D1762,P1762,(O1762+P1762)/2)</f>
        <v>21.86120319366455</v>
      </c>
      <c r="AY1762" s="4">
        <f>0.61365*EXP(17.502*AX1762/(240.97+AX1762))</f>
        <v>2.631128421964209</v>
      </c>
      <c r="AZ1762" s="4">
        <f>IF(AW1762&lt;&gt;0,(1000-(AV1762+U1762)/2)/AW1762*AP1762,0)</f>
        <v>0.08729040786026851</v>
      </c>
      <c r="BA1762" s="4">
        <f>U1762*AA1762/1000</f>
        <v>1.576553170015017</v>
      </c>
      <c r="BB1762" s="4">
        <f>(AY1762-BA1762)</f>
        <v>1.054575251949192</v>
      </c>
      <c r="BC1762" s="4">
        <f>1/(1.6/F1762+1.37/N1762)</f>
        <v>0.05479862212756208</v>
      </c>
      <c r="BD1762" s="3">
        <f>G1762*AA1762*0.001</f>
      </c>
      <c r="BE1762" s="3">
        <f>G1762/S1762</f>
      </c>
      <c r="BF1762" s="4">
        <f>(1-AP1762*AA1762/AU1762/F1762)*100</f>
        <v>52.58816316996941</v>
      </c>
      <c r="BG1762" s="3">
        <f>(S1762-E1762/(N1762/1.35))</f>
      </c>
      <c r="BH1762" s="3">
        <f>E1762*BF1762/100/BG1762</f>
      </c>
    </row>
    <row r="1763" ht="16" customHeight="1">
      <c r="A1763" s="4">
        <v>1639</v>
      </c>
      <c r="B1763" t="s" s="2">
        <v>1800</v>
      </c>
      <c r="C1763" s="4">
        <v>9499.500030945987</v>
      </c>
      <c r="D1763" s="4">
        <v>0</v>
      </c>
      <c r="E1763" s="3">
        <f>(R1763-#REF!*(1000-T1763)/(1000-U1763))*AO1763</f>
      </c>
      <c r="F1763" s="4">
        <f>IF(AZ1763&lt;&gt;0,1/(1/AZ1763-1/N1763),0)</f>
        <v>0.09016003063333415</v>
      </c>
      <c r="G1763" s="3">
        <f>((BC1763-AP1763/2)*S1763-E1763)/(BC1763+AP1763/2)</f>
      </c>
      <c r="H1763" s="4">
        <f>AP1763*1000</f>
        <v>1.27082568856164</v>
      </c>
      <c r="I1763" s="4">
        <f>(AU1763-BA1763)</f>
        <v>1.443444019431854</v>
      </c>
      <c r="J1763" s="4">
        <f>(P1763+AT1763*D1763)</f>
        <v>24.13418960571289</v>
      </c>
      <c r="K1763" s="4">
        <v>6</v>
      </c>
      <c r="L1763" s="4">
        <f>(K1763*AI1763+AJ1763)</f>
        <v>1.420000016689301</v>
      </c>
      <c r="M1763" s="4">
        <v>1</v>
      </c>
      <c r="N1763" s="4">
        <f>L1763*(M1763+1)*(M1763+1)/(M1763*M1763+1)</f>
        <v>2.840000033378601</v>
      </c>
      <c r="O1763" s="4">
        <v>19.58329772949219</v>
      </c>
      <c r="P1763" s="4">
        <v>24.13418960571289</v>
      </c>
      <c r="Q1763" s="4">
        <v>18.4188232421875</v>
      </c>
      <c r="R1763" s="4">
        <v>400.0932006835938</v>
      </c>
      <c r="S1763" s="4">
        <v>391.0747985839844</v>
      </c>
      <c r="T1763" s="4">
        <v>14.01363754272461</v>
      </c>
      <c r="U1763" s="4">
        <v>15.5165901184082</v>
      </c>
      <c r="V1763" s="4">
        <v>62.24909973144531</v>
      </c>
      <c r="W1763" s="4">
        <v>68.92296600341797</v>
      </c>
      <c r="X1763" s="4">
        <v>499.4595947265625</v>
      </c>
      <c r="Y1763" s="4">
        <v>2001.169189453125</v>
      </c>
      <c r="Z1763" s="4">
        <v>20.76188087463379</v>
      </c>
      <c r="AA1763" s="4">
        <v>101.5530776977539</v>
      </c>
      <c r="AB1763" s="4">
        <v>7.048897743225098</v>
      </c>
      <c r="AC1763" s="4">
        <v>0.3983005881309509</v>
      </c>
      <c r="AD1763" s="4">
        <v>0.07267560809850693</v>
      </c>
      <c r="AE1763" s="4">
        <v>0.009317756630480289</v>
      </c>
      <c r="AF1763" s="4">
        <v>0.07010743021965027</v>
      </c>
      <c r="AG1763" s="4">
        <v>0.009236623533070087</v>
      </c>
      <c r="AH1763" s="4">
        <v>1</v>
      </c>
      <c r="AI1763" s="4">
        <v>-0.2195652425289154</v>
      </c>
      <c r="AJ1763" s="4">
        <v>2.737391471862793</v>
      </c>
      <c r="AK1763" s="4">
        <v>1</v>
      </c>
      <c r="AL1763" s="4">
        <v>0</v>
      </c>
      <c r="AM1763" s="4">
        <v>0.1599999964237213</v>
      </c>
      <c r="AN1763" s="4">
        <v>111115</v>
      </c>
      <c r="AO1763" s="4">
        <f>X1763*0.000001/(K1763*0.0001)</f>
        <v>0.832432657877604</v>
      </c>
      <c r="AP1763" s="4">
        <f>(U1763-T1763)/(1000-U1763)*AO1763</f>
        <v>0.00127082568856164</v>
      </c>
      <c r="AQ1763" s="4">
        <f>(P1763+273.15)</f>
        <v>297.2841896057129</v>
      </c>
      <c r="AR1763" s="4">
        <f>(O1763+273.15)</f>
        <v>292.7332977294922</v>
      </c>
      <c r="AS1763" s="4">
        <f>(Y1763*AK1763+Z1763*AL1763)*AM1763</f>
        <v>320.1870631557613</v>
      </c>
      <c r="AT1763" s="4">
        <f>((AS1763+0.00000010773*(AR1763^4-AQ1763^4))-AP1763*44100)/(L1763*0.92*2*29.3+0.00000043092*AQ1763^3)</f>
        <v>2.43284872314347</v>
      </c>
      <c r="AU1763" s="4">
        <f>0.61365*EXP(17.502*J1763/(240.97+J1763))</f>
        <v>3.019201501330763</v>
      </c>
      <c r="AV1763" s="4">
        <f>AU1763*1000/AA1763</f>
        <v>29.73028065497556</v>
      </c>
      <c r="AW1763" s="4">
        <f>(AV1763-U1763)</f>
        <v>14.21369053656736</v>
      </c>
      <c r="AX1763" s="4">
        <f>IF(D1763,P1763,(O1763+P1763)/2)</f>
        <v>21.85874366760254</v>
      </c>
      <c r="AY1763" s="4">
        <f>0.61365*EXP(17.502*AX1763/(240.97+AX1763))</f>
        <v>2.630733363161313</v>
      </c>
      <c r="AZ1763" s="4">
        <f>IF(AW1763&lt;&gt;0,(1000-(AV1763+U1763)/2)/AW1763*AP1763,0)</f>
        <v>0.08738583709229127</v>
      </c>
      <c r="BA1763" s="4">
        <f>U1763*AA1763/1000</f>
        <v>1.575757481898909</v>
      </c>
      <c r="BB1763" s="4">
        <f>(AY1763-BA1763)</f>
        <v>1.054975881262404</v>
      </c>
      <c r="BC1763" s="4">
        <f>1/(1.6/F1763+1.37/N1763)</f>
        <v>0.05485879624791112</v>
      </c>
      <c r="BD1763" s="3">
        <f>G1763*AA1763*0.001</f>
      </c>
      <c r="BE1763" s="3">
        <f>G1763/S1763</f>
      </c>
      <c r="BF1763" s="4">
        <f>(1-AP1763*AA1763/AU1763/F1763)*100</f>
        <v>52.58967575454238</v>
      </c>
      <c r="BG1763" s="3">
        <f>(S1763-E1763/(N1763/1.35))</f>
      </c>
      <c r="BH1763" s="3">
        <f>E1763*BF1763/100/BG1763</f>
      </c>
    </row>
    <row r="1764" ht="16" customHeight="1">
      <c r="A1764" s="4">
        <v>1640</v>
      </c>
      <c r="B1764" t="s" s="2">
        <v>1801</v>
      </c>
      <c r="C1764" s="4">
        <v>9504.500030834228</v>
      </c>
      <c r="D1764" s="4">
        <v>0</v>
      </c>
      <c r="E1764" s="3">
        <f>(R1764-#REF!*(1000-T1764)/(1000-U1764))*AO1764</f>
      </c>
      <c r="F1764" s="4">
        <f>IF(AZ1764&lt;&gt;0,1/(1/AZ1764-1/N1764),0)</f>
        <v>0.09109090272411786</v>
      </c>
      <c r="G1764" s="3">
        <f>((BC1764-AP1764/2)*S1764-E1764)/(BC1764+AP1764/2)</f>
      </c>
      <c r="H1764" s="4">
        <f>AP1764*1000</f>
        <v>1.276123800255372</v>
      </c>
      <c r="I1764" s="4">
        <f>(AU1764-BA1764)</f>
        <v>1.435167729087112</v>
      </c>
      <c r="J1764" s="4">
        <f>(P1764+AT1764*D1764)</f>
        <v>24.08812713623047</v>
      </c>
      <c r="K1764" s="4">
        <v>6</v>
      </c>
      <c r="L1764" s="4">
        <f>(K1764*AI1764+AJ1764)</f>
        <v>1.420000016689301</v>
      </c>
      <c r="M1764" s="4">
        <v>1</v>
      </c>
      <c r="N1764" s="4">
        <f>L1764*(M1764+1)*(M1764+1)/(M1764*M1764+1)</f>
        <v>2.840000033378601</v>
      </c>
      <c r="O1764" s="4">
        <v>19.59792709350586</v>
      </c>
      <c r="P1764" s="4">
        <v>24.08812713623047</v>
      </c>
      <c r="Q1764" s="4">
        <v>18.56138610839844</v>
      </c>
      <c r="R1764" s="4">
        <v>400.2256164550781</v>
      </c>
      <c r="S1764" s="4">
        <v>391.1155700683594</v>
      </c>
      <c r="T1764" s="4">
        <v>14.00680541992188</v>
      </c>
      <c r="U1764" s="4">
        <v>15.51598834991455</v>
      </c>
      <c r="V1764" s="4">
        <v>62.16872024536133</v>
      </c>
      <c r="W1764" s="4">
        <v>68.86176300048828</v>
      </c>
      <c r="X1764" s="4">
        <v>499.4716491699219</v>
      </c>
      <c r="Y1764" s="4">
        <v>2001.217407226562</v>
      </c>
      <c r="Z1764" s="4">
        <v>23.36509323120117</v>
      </c>
      <c r="AA1764" s="4">
        <v>101.5531997680664</v>
      </c>
      <c r="AB1764" s="4">
        <v>7.048897743225098</v>
      </c>
      <c r="AC1764" s="4">
        <v>0.3983005881309509</v>
      </c>
      <c r="AD1764" s="4">
        <v>0.07267560809850693</v>
      </c>
      <c r="AE1764" s="4">
        <v>0.009317756630480289</v>
      </c>
      <c r="AF1764" s="4">
        <v>0.07010743021965027</v>
      </c>
      <c r="AG1764" s="4">
        <v>0.009236623533070087</v>
      </c>
      <c r="AH1764" s="4">
        <v>1</v>
      </c>
      <c r="AI1764" s="4">
        <v>-0.2195652425289154</v>
      </c>
      <c r="AJ1764" s="4">
        <v>2.737391471862793</v>
      </c>
      <c r="AK1764" s="4">
        <v>1</v>
      </c>
      <c r="AL1764" s="4">
        <v>0</v>
      </c>
      <c r="AM1764" s="4">
        <v>0.1599999964237213</v>
      </c>
      <c r="AN1764" s="4">
        <v>111115</v>
      </c>
      <c r="AO1764" s="4">
        <f>X1764*0.000001/(K1764*0.0001)</f>
        <v>0.8324527486165363</v>
      </c>
      <c r="AP1764" s="4">
        <f>(U1764-T1764)/(1000-U1764)*AO1764</f>
        <v>0.001276123800255372</v>
      </c>
      <c r="AQ1764" s="4">
        <f>(P1764+273.15)</f>
        <v>297.2381271362304</v>
      </c>
      <c r="AR1764" s="4">
        <f>(O1764+273.15)</f>
        <v>292.7479270935058</v>
      </c>
      <c r="AS1764" s="4">
        <f>(Y1764*AK1764+Z1764*AL1764)*AM1764</f>
        <v>320.1947779993388</v>
      </c>
      <c r="AT1764" s="4">
        <f>((AS1764+0.00000010773*(AR1764^4-AQ1764^4))-AP1764*44100)/(L1764*0.92*2*29.3+0.00000043092*AQ1764^3)</f>
        <v>2.438156530696264</v>
      </c>
      <c r="AU1764" s="4">
        <f>0.61365*EXP(17.502*J1764/(240.97+J1764))</f>
        <v>3.010865993584975</v>
      </c>
      <c r="AV1764" s="4">
        <f>AU1764*1000/AA1764</f>
        <v>29.64816471033291</v>
      </c>
      <c r="AW1764" s="4">
        <f>(AV1764-U1764)</f>
        <v>14.13217636041836</v>
      </c>
      <c r="AX1764" s="4">
        <f>IF(D1764,P1764,(O1764+P1764)/2)</f>
        <v>21.84302711486816</v>
      </c>
      <c r="AY1764" s="4">
        <f>0.61365*EXP(17.502*AX1764/(240.97+AX1764))</f>
        <v>2.62821013409226</v>
      </c>
      <c r="AZ1764" s="4">
        <f>IF(AW1764&lt;&gt;0,(1000-(AV1764+U1764)/2)/AW1764*AP1764,0)</f>
        <v>0.08826002755170598</v>
      </c>
      <c r="BA1764" s="4">
        <f>U1764*AA1764/1000</f>
        <v>1.575698264497863</v>
      </c>
      <c r="BB1764" s="4">
        <f>(AY1764-BA1764)</f>
        <v>1.052511869594397</v>
      </c>
      <c r="BC1764" s="4">
        <f>1/(1.6/F1764+1.37/N1764)</f>
        <v>0.05541005537563089</v>
      </c>
      <c r="BD1764" s="3">
        <f>G1764*AA1764*0.001</f>
      </c>
      <c r="BE1764" s="3">
        <f>G1764/S1764</f>
      </c>
      <c r="BF1764" s="4">
        <f>(1-AP1764*AA1764/AU1764/F1764)*100</f>
        <v>52.7480225753221</v>
      </c>
      <c r="BG1764" s="3">
        <f>(S1764-E1764/(N1764/1.35))</f>
      </c>
      <c r="BH1764" s="3">
        <f>E1764*BF1764/100/BG1764</f>
      </c>
    </row>
    <row r="1765" ht="16" customHeight="1">
      <c r="A1765" s="4">
        <v>1641</v>
      </c>
      <c r="B1765" t="s" s="2">
        <v>1802</v>
      </c>
      <c r="C1765" s="4">
        <v>9510.000030711293</v>
      </c>
      <c r="D1765" s="4">
        <v>0</v>
      </c>
      <c r="E1765" s="3">
        <f>(R1765-#REF!*(1000-T1765)/(1000-U1765))*AO1765</f>
      </c>
      <c r="F1765" s="4">
        <f>IF(AZ1765&lt;&gt;0,1/(1/AZ1765-1/N1765),0)</f>
        <v>0.09217549725950705</v>
      </c>
      <c r="G1765" s="3">
        <f>((BC1765-AP1765/2)*S1765-E1765)/(BC1765+AP1765/2)</f>
      </c>
      <c r="H1765" s="4">
        <f>AP1765*1000</f>
        <v>1.288347058766476</v>
      </c>
      <c r="I1765" s="4">
        <f>(AU1765-BA1765)</f>
        <v>1.432402280580013</v>
      </c>
      <c r="J1765" s="4">
        <f>(P1765+AT1765*D1765)</f>
        <v>24.07706832885742</v>
      </c>
      <c r="K1765" s="4">
        <v>6</v>
      </c>
      <c r="L1765" s="4">
        <f>(K1765*AI1765+AJ1765)</f>
        <v>1.420000016689301</v>
      </c>
      <c r="M1765" s="4">
        <v>1</v>
      </c>
      <c r="N1765" s="4">
        <f>L1765*(M1765+1)*(M1765+1)/(M1765*M1765+1)</f>
        <v>2.840000033378601</v>
      </c>
      <c r="O1765" s="4">
        <v>19.67738342285156</v>
      </c>
      <c r="P1765" s="4">
        <v>24.07706832885742</v>
      </c>
      <c r="Q1765" s="4">
        <v>18.9535961151123</v>
      </c>
      <c r="R1765" s="4">
        <v>400.2150573730469</v>
      </c>
      <c r="S1765" s="4">
        <v>391.159912109375</v>
      </c>
      <c r="T1765" s="4">
        <v>13.99995708465576</v>
      </c>
      <c r="U1765" s="4">
        <v>15.52356433868408</v>
      </c>
      <c r="V1765" s="4">
        <v>61.87139511108398</v>
      </c>
      <c r="W1765" s="4">
        <v>68.5927734375</v>
      </c>
      <c r="X1765" s="4">
        <v>499.4780578613281</v>
      </c>
      <c r="Y1765" s="4">
        <v>2001.279785156250</v>
      </c>
      <c r="Z1765" s="4">
        <v>24.84684562683105</v>
      </c>
      <c r="AA1765" s="4">
        <v>101.5530624389648</v>
      </c>
      <c r="AB1765" s="4">
        <v>7.048897743225098</v>
      </c>
      <c r="AC1765" s="4">
        <v>0.3983005881309509</v>
      </c>
      <c r="AD1765" s="4">
        <v>0.07267560809850693</v>
      </c>
      <c r="AE1765" s="4">
        <v>0.009317756630480289</v>
      </c>
      <c r="AF1765" s="4">
        <v>0.07010743021965027</v>
      </c>
      <c r="AG1765" s="4">
        <v>0.009236623533070087</v>
      </c>
      <c r="AH1765" s="4">
        <v>1</v>
      </c>
      <c r="AI1765" s="4">
        <v>-0.2195652425289154</v>
      </c>
      <c r="AJ1765" s="4">
        <v>2.737391471862793</v>
      </c>
      <c r="AK1765" s="4">
        <v>1</v>
      </c>
      <c r="AL1765" s="4">
        <v>0</v>
      </c>
      <c r="AM1765" s="4">
        <v>0.1599999964237213</v>
      </c>
      <c r="AN1765" s="4">
        <v>111115</v>
      </c>
      <c r="AO1765" s="4">
        <f>X1765*0.000001/(K1765*0.0001)</f>
        <v>0.83246342976888</v>
      </c>
      <c r="AP1765" s="4">
        <f>(U1765-T1765)/(1000-U1765)*AO1765</f>
        <v>0.001288347058766477</v>
      </c>
      <c r="AQ1765" s="4">
        <f>(P1765+273.15)</f>
        <v>297.2270683288574</v>
      </c>
      <c r="AR1765" s="4">
        <f>(O1765+273.15)</f>
        <v>292.8273834228515</v>
      </c>
      <c r="AS1765" s="4">
        <f>(Y1765*AK1765+Z1765*AL1765)*AM1765</f>
        <v>320.2047584678658</v>
      </c>
      <c r="AT1765" s="4">
        <f>((AS1765+0.00000010773*(AR1765^4-AQ1765^4))-AP1765*44100)/(L1765*0.92*2*29.3+0.00000043092*AQ1765^3)</f>
        <v>2.443374796041732</v>
      </c>
      <c r="AU1765" s="4">
        <f>0.61365*EXP(17.502*J1765/(240.97+J1765))</f>
        <v>3.008867779141686</v>
      </c>
      <c r="AV1765" s="4">
        <f>AU1765*1000/AA1765</f>
        <v>29.6285282479794</v>
      </c>
      <c r="AW1765" s="4">
        <f>(AV1765-U1765)</f>
        <v>14.10496390929532</v>
      </c>
      <c r="AX1765" s="4">
        <f>IF(D1765,P1765,(O1765+P1765)/2)</f>
        <v>21.87722587585449</v>
      </c>
      <c r="AY1765" s="4">
        <f>0.61365*EXP(17.502*AX1765/(240.97+AX1765))</f>
        <v>2.633703319909155</v>
      </c>
      <c r="AZ1765" s="4">
        <f>IF(AW1765&lt;&gt;0,(1000-(AV1765+U1765)/2)/AW1765*AP1765,0)</f>
        <v>0.08927788004448706</v>
      </c>
      <c r="BA1765" s="4">
        <f>U1765*AA1765/1000</f>
        <v>1.576465498561673</v>
      </c>
      <c r="BB1765" s="4">
        <f>(AY1765-BA1765)</f>
        <v>1.057237821347483</v>
      </c>
      <c r="BC1765" s="4">
        <f>1/(1.6/F1765+1.37/N1765)</f>
        <v>0.05605196864599776</v>
      </c>
      <c r="BD1765" s="3">
        <f>G1765*AA1765*0.001</f>
      </c>
      <c r="BE1765" s="3">
        <f>G1765/S1765</f>
      </c>
      <c r="BF1765" s="4">
        <f>(1-AP1765*AA1765/AU1765/F1765)*100</f>
        <v>52.82550040688583</v>
      </c>
      <c r="BG1765" s="3">
        <f>(S1765-E1765/(N1765/1.35))</f>
      </c>
      <c r="BH1765" s="3">
        <f>E1765*BF1765/100/BG1765</f>
      </c>
    </row>
    <row r="1766" ht="16" customHeight="1">
      <c r="A1766" s="4">
        <v>1642</v>
      </c>
      <c r="B1766" t="s" s="2">
        <v>1803</v>
      </c>
      <c r="C1766" s="4">
        <v>9515.000030599535</v>
      </c>
      <c r="D1766" s="4">
        <v>0</v>
      </c>
      <c r="E1766" s="3">
        <f>(R1766-#REF!*(1000-T1766)/(1000-U1766))*AO1766</f>
      </c>
      <c r="F1766" s="4">
        <f>IF(AZ1766&lt;&gt;0,1/(1/AZ1766-1/N1766),0)</f>
        <v>0.09295446348568276</v>
      </c>
      <c r="G1766" s="3">
        <f>((BC1766-AP1766/2)*S1766-E1766)/(BC1766+AP1766/2)</f>
      </c>
      <c r="H1766" s="4">
        <f>AP1766*1000</f>
        <v>1.301710742824196</v>
      </c>
      <c r="I1766" s="4">
        <f>(AU1766-BA1766)</f>
        <v>1.435478913086102</v>
      </c>
      <c r="J1766" s="4">
        <f>(P1766+AT1766*D1766)</f>
        <v>24.09970855712891</v>
      </c>
      <c r="K1766" s="4">
        <v>6</v>
      </c>
      <c r="L1766" s="4">
        <f>(K1766*AI1766+AJ1766)</f>
        <v>1.420000016689301</v>
      </c>
      <c r="M1766" s="4">
        <v>1</v>
      </c>
      <c r="N1766" s="4">
        <f>L1766*(M1766+1)*(M1766+1)/(M1766*M1766+1)</f>
        <v>2.840000033378601</v>
      </c>
      <c r="O1766" s="4">
        <v>19.81518173217773</v>
      </c>
      <c r="P1766" s="4">
        <v>24.09970855712891</v>
      </c>
      <c r="Q1766" s="4">
        <v>19.31578063964844</v>
      </c>
      <c r="R1766" s="4">
        <v>400.0514526367188</v>
      </c>
      <c r="S1766" s="4">
        <v>391.1799926757812</v>
      </c>
      <c r="T1766" s="4">
        <v>13.99416732788086</v>
      </c>
      <c r="U1766" s="4">
        <v>15.53353691101074</v>
      </c>
      <c r="V1766" s="4">
        <v>61.3697624206543</v>
      </c>
      <c r="W1766" s="4">
        <v>68.10529327392578</v>
      </c>
      <c r="X1766" s="4">
        <v>499.4865112304688</v>
      </c>
      <c r="Y1766" s="4">
        <v>2001.303222656250</v>
      </c>
      <c r="Z1766" s="4">
        <v>25.12214660644531</v>
      </c>
      <c r="AA1766" s="4">
        <v>101.5532379150391</v>
      </c>
      <c r="AB1766" s="4">
        <v>7.048897743225098</v>
      </c>
      <c r="AC1766" s="4">
        <v>0.3983005881309509</v>
      </c>
      <c r="AD1766" s="4">
        <v>0.07267560809850693</v>
      </c>
      <c r="AE1766" s="4">
        <v>0.009317756630480289</v>
      </c>
      <c r="AF1766" s="4">
        <v>0.07010743021965027</v>
      </c>
      <c r="AG1766" s="4">
        <v>0.009236623533070087</v>
      </c>
      <c r="AH1766" s="4">
        <v>1</v>
      </c>
      <c r="AI1766" s="4">
        <v>-0.2195652425289154</v>
      </c>
      <c r="AJ1766" s="4">
        <v>2.737391471862793</v>
      </c>
      <c r="AK1766" s="4">
        <v>1</v>
      </c>
      <c r="AL1766" s="4">
        <v>0</v>
      </c>
      <c r="AM1766" s="4">
        <v>0.1599999964237213</v>
      </c>
      <c r="AN1766" s="4">
        <v>111115</v>
      </c>
      <c r="AO1766" s="4">
        <f>X1766*0.000001/(K1766*0.0001)</f>
        <v>0.8324775187174478</v>
      </c>
      <c r="AP1766" s="4">
        <f>(U1766-T1766)/(1000-U1766)*AO1766</f>
        <v>0.001301710742824196</v>
      </c>
      <c r="AQ1766" s="4">
        <f>(P1766+273.15)</f>
        <v>297.2497085571289</v>
      </c>
      <c r="AR1766" s="4">
        <f>(O1766+273.15)</f>
        <v>292.9651817321777</v>
      </c>
      <c r="AS1766" s="4">
        <f>(Y1766*AK1766+Z1766*AL1766)*AM1766</f>
        <v>320.2085084677819</v>
      </c>
      <c r="AT1766" s="4">
        <f>((AS1766+0.00000010773*(AR1766^4-AQ1766^4))-AP1766*44100)/(L1766*0.92*2*29.3+0.00000043092*AQ1766^3)</f>
        <v>2.450702788754218</v>
      </c>
      <c r="AU1766" s="4">
        <f>0.61365*EXP(17.502*J1766/(240.97+J1766))</f>
        <v>3.012959882672017</v>
      </c>
      <c r="AV1766" s="4">
        <f>AU1766*1000/AA1766</f>
        <v>29.6687722078611</v>
      </c>
      <c r="AW1766" s="4">
        <f>(AV1766-U1766)</f>
        <v>14.13523529685036</v>
      </c>
      <c r="AX1766" s="4">
        <f>IF(D1766,P1766,(O1766+P1766)/2)</f>
        <v>21.95744514465332</v>
      </c>
      <c r="AY1766" s="4">
        <f>0.61365*EXP(17.502*AX1766/(240.97+AX1766))</f>
        <v>2.646628016269751</v>
      </c>
      <c r="AZ1766" s="4">
        <f>IF(AW1766&lt;&gt;0,(1000-(AV1766+U1766)/2)/AW1766*AP1766,0)</f>
        <v>0.09000844700600365</v>
      </c>
      <c r="BA1766" s="4">
        <f>U1766*AA1766/1000</f>
        <v>1.577480969585915</v>
      </c>
      <c r="BB1766" s="4">
        <f>(AY1766-BA1766)</f>
        <v>1.069147046683836</v>
      </c>
      <c r="BC1766" s="4">
        <f>1/(1.6/F1766+1.37/N1766)</f>
        <v>0.05651274495985326</v>
      </c>
      <c r="BD1766" s="3">
        <f>G1766*AA1766*0.001</f>
      </c>
      <c r="BE1766" s="3">
        <f>G1766/S1766</f>
      </c>
      <c r="BF1766" s="4">
        <f>(1-AP1766*AA1766/AU1766/F1766)*100</f>
        <v>52.79971006802291</v>
      </c>
      <c r="BG1766" s="3">
        <f>(S1766-E1766/(N1766/1.35))</f>
      </c>
      <c r="BH1766" s="3">
        <f>E1766*BF1766/100/BG1766</f>
      </c>
    </row>
    <row r="1767" ht="16" customHeight="1">
      <c r="A1767" s="4">
        <v>1643</v>
      </c>
      <c r="B1767" t="s" s="2">
        <v>1804</v>
      </c>
      <c r="C1767" s="4">
        <v>9520.000030487776</v>
      </c>
      <c r="D1767" s="4">
        <v>0</v>
      </c>
      <c r="E1767" s="3">
        <f>(R1767-#REF!*(1000-T1767)/(1000-U1767))*AO1767</f>
      </c>
      <c r="F1767" s="4">
        <f>IF(AZ1767&lt;&gt;0,1/(1/AZ1767-1/N1767),0)</f>
        <v>0.09284586647165032</v>
      </c>
      <c r="G1767" s="3">
        <f>((BC1767-AP1767/2)*S1767-E1767)/(BC1767+AP1767/2)</f>
      </c>
      <c r="H1767" s="4">
        <f>AP1767*1000</f>
        <v>1.311429584071024</v>
      </c>
      <c r="I1767" s="4">
        <f>(AU1767-BA1767)</f>
        <v>1.44774051951897</v>
      </c>
      <c r="J1767" s="4">
        <f>(P1767+AT1767*D1767)</f>
        <v>24.16886901855469</v>
      </c>
      <c r="K1767" s="4">
        <v>6</v>
      </c>
      <c r="L1767" s="4">
        <f>(K1767*AI1767+AJ1767)</f>
        <v>1.420000016689301</v>
      </c>
      <c r="M1767" s="4">
        <v>1</v>
      </c>
      <c r="N1767" s="4">
        <f>L1767*(M1767+1)*(M1767+1)/(M1767*M1767+1)</f>
        <v>2.840000033378601</v>
      </c>
      <c r="O1767" s="4">
        <v>19.96973991394043</v>
      </c>
      <c r="P1767" s="4">
        <v>24.16886901855469</v>
      </c>
      <c r="Q1767" s="4">
        <v>19.46860313415527</v>
      </c>
      <c r="R1767" s="4">
        <v>399.9380798339844</v>
      </c>
      <c r="S1767" s="4">
        <v>391.242675781250</v>
      </c>
      <c r="T1767" s="4">
        <v>13.9852933883667</v>
      </c>
      <c r="U1767" s="4">
        <v>15.5361909866333</v>
      </c>
      <c r="V1767" s="4">
        <v>60.76639556884766</v>
      </c>
      <c r="W1767" s="4">
        <v>67.49293518066406</v>
      </c>
      <c r="X1767" s="4">
        <v>499.4739685058594</v>
      </c>
      <c r="Y1767" s="4">
        <v>2001.017700195312</v>
      </c>
      <c r="Z1767" s="4">
        <v>25.27729797363281</v>
      </c>
      <c r="AA1767" s="4">
        <v>101.5531997680664</v>
      </c>
      <c r="AB1767" s="4">
        <v>7.048897743225098</v>
      </c>
      <c r="AC1767" s="4">
        <v>0.3983005881309509</v>
      </c>
      <c r="AD1767" s="4">
        <v>0.07267560809850693</v>
      </c>
      <c r="AE1767" s="4">
        <v>0.009317756630480289</v>
      </c>
      <c r="AF1767" s="4">
        <v>0.07010743021965027</v>
      </c>
      <c r="AG1767" s="4">
        <v>0.009236623533070087</v>
      </c>
      <c r="AH1767" s="4">
        <v>0.6666666865348816</v>
      </c>
      <c r="AI1767" s="4">
        <v>-0.2195652425289154</v>
      </c>
      <c r="AJ1767" s="4">
        <v>2.737391471862793</v>
      </c>
      <c r="AK1767" s="4">
        <v>1</v>
      </c>
      <c r="AL1767" s="4">
        <v>0</v>
      </c>
      <c r="AM1767" s="4">
        <v>0.1599999964237213</v>
      </c>
      <c r="AN1767" s="4">
        <v>111115</v>
      </c>
      <c r="AO1767" s="4">
        <f>X1767*0.000001/(K1767*0.0001)</f>
        <v>0.8324566141764321</v>
      </c>
      <c r="AP1767" s="4">
        <f>(U1767-T1767)/(1000-U1767)*AO1767</f>
        <v>0.001311429584071024</v>
      </c>
      <c r="AQ1767" s="4">
        <f>(P1767+273.15)</f>
        <v>297.3188690185547</v>
      </c>
      <c r="AR1767" s="4">
        <f>(O1767+273.15)</f>
        <v>293.1197399139404</v>
      </c>
      <c r="AS1767" s="4">
        <f>(Y1767*AK1767+Z1767*AL1767)*AM1767</f>
        <v>320.162824875053</v>
      </c>
      <c r="AT1767" s="4">
        <f>((AS1767+0.00000010773*(AR1767^4-AQ1767^4))-AP1767*44100)/(L1767*0.92*2*29.3+0.00000043092*AQ1767^3)</f>
        <v>2.45524712637997</v>
      </c>
      <c r="AU1767" s="4">
        <f>0.61365*EXP(17.502*J1767/(240.97+J1767))</f>
        <v>3.025490426419374</v>
      </c>
      <c r="AV1767" s="4">
        <f>AU1767*1000/AA1767</f>
        <v>29.79217231292741</v>
      </c>
      <c r="AW1767" s="4">
        <f>(AV1767-U1767)</f>
        <v>14.25598132629411</v>
      </c>
      <c r="AX1767" s="4">
        <f>IF(D1767,P1767,(O1767+P1767)/2)</f>
        <v>22.06930446624756</v>
      </c>
      <c r="AY1767" s="4">
        <f>0.61365*EXP(17.502*AX1767/(240.97+AX1767))</f>
        <v>2.664743137312335</v>
      </c>
      <c r="AZ1767" s="4">
        <f>IF(AW1767&lt;&gt;0,(1000-(AV1767+U1767)/2)/AW1767*AP1767,0)</f>
        <v>0.08990662069630574</v>
      </c>
      <c r="BA1767" s="4">
        <f>U1767*AA1767/1000</f>
        <v>1.577749906900404</v>
      </c>
      <c r="BB1767" s="4">
        <f>(AY1767-BA1767)</f>
        <v>1.086993230411931</v>
      </c>
      <c r="BC1767" s="4">
        <f>1/(1.6/F1767+1.37/N1767)</f>
        <v>0.05644851997554587</v>
      </c>
      <c r="BD1767" s="3">
        <f>G1767*AA1767*0.001</f>
      </c>
      <c r="BE1767" s="3">
        <f>G1767/S1767</f>
      </c>
      <c r="BF1767" s="4">
        <f>(1-AP1767*AA1767/AU1767/F1767)*100</f>
        <v>52.5888781526171</v>
      </c>
      <c r="BG1767" s="3">
        <f>(S1767-E1767/(N1767/1.35))</f>
      </c>
      <c r="BH1767" s="3">
        <f>E1767*BF1767/100/BG1767</f>
      </c>
    </row>
    <row r="1768" ht="16" customHeight="1">
      <c r="A1768" s="4">
        <v>1644</v>
      </c>
      <c r="B1768" t="s" s="2">
        <v>1805</v>
      </c>
      <c r="C1768" s="4">
        <v>9525.500030364841</v>
      </c>
      <c r="D1768" s="4">
        <v>0</v>
      </c>
      <c r="E1768" s="3">
        <f>(R1768-#REF!*(1000-T1768)/(1000-U1768))*AO1768</f>
      </c>
      <c r="F1768" s="4">
        <f>IF(AZ1768&lt;&gt;0,1/(1/AZ1768-1/N1768),0)</f>
        <v>0.0926807538842937</v>
      </c>
      <c r="G1768" s="3">
        <f>((BC1768-AP1768/2)*S1768-E1768)/(BC1768+AP1768/2)</f>
      </c>
      <c r="H1768" s="4">
        <f>AP1768*1000</f>
        <v>1.316466236528078</v>
      </c>
      <c r="I1768" s="4">
        <f>(AU1768-BA1768)</f>
        <v>1.455762864278902</v>
      </c>
      <c r="J1768" s="4">
        <f>(P1768+AT1768*D1768)</f>
        <v>24.2101993560791</v>
      </c>
      <c r="K1768" s="4">
        <v>6</v>
      </c>
      <c r="L1768" s="4">
        <f>(K1768*AI1768+AJ1768)</f>
        <v>1.420000016689301</v>
      </c>
      <c r="M1768" s="4">
        <v>1</v>
      </c>
      <c r="N1768" s="4">
        <f>L1768*(M1768+1)*(M1768+1)/(M1768*M1768+1)</f>
        <v>2.840000033378601</v>
      </c>
      <c r="O1768" s="4">
        <v>20.08309936523438</v>
      </c>
      <c r="P1768" s="4">
        <v>24.2101993560791</v>
      </c>
      <c r="Q1768" s="4">
        <v>19.37662506103516</v>
      </c>
      <c r="R1768" s="4">
        <v>399.9211730957031</v>
      </c>
      <c r="S1768" s="4">
        <v>391.3096313476562</v>
      </c>
      <c r="T1768" s="4">
        <v>13.9742317199707</v>
      </c>
      <c r="U1768" s="4">
        <v>15.53107929229736</v>
      </c>
      <c r="V1768" s="4">
        <v>60.25817108154297</v>
      </c>
      <c r="W1768" s="4">
        <v>66.96394348144531</v>
      </c>
      <c r="X1768" s="4">
        <v>499.4786071777344</v>
      </c>
      <c r="Y1768" s="4">
        <v>2000.640869140625</v>
      </c>
      <c r="Z1768" s="4">
        <v>22.81752777099609</v>
      </c>
      <c r="AA1768" s="4">
        <v>101.5536346435547</v>
      </c>
      <c r="AB1768" s="4">
        <v>7.048897743225098</v>
      </c>
      <c r="AC1768" s="4">
        <v>0.3983005881309509</v>
      </c>
      <c r="AD1768" s="4">
        <v>0.07267560809850693</v>
      </c>
      <c r="AE1768" s="4">
        <v>0.009317756630480289</v>
      </c>
      <c r="AF1768" s="4">
        <v>0.07010743021965027</v>
      </c>
      <c r="AG1768" s="4">
        <v>0.009236623533070087</v>
      </c>
      <c r="AH1768" s="4">
        <v>1</v>
      </c>
      <c r="AI1768" s="4">
        <v>-0.2195652425289154</v>
      </c>
      <c r="AJ1768" s="4">
        <v>2.737391471862793</v>
      </c>
      <c r="AK1768" s="4">
        <v>1</v>
      </c>
      <c r="AL1768" s="4">
        <v>0</v>
      </c>
      <c r="AM1768" s="4">
        <v>0.1599999964237213</v>
      </c>
      <c r="AN1768" s="4">
        <v>111115</v>
      </c>
      <c r="AO1768" s="4">
        <f>X1768*0.000001/(K1768*0.0001)</f>
        <v>0.8324643452962238</v>
      </c>
      <c r="AP1768" s="4">
        <f>(U1768-T1768)/(1000-U1768)*AO1768</f>
        <v>0.001316466236528078</v>
      </c>
      <c r="AQ1768" s="4">
        <f>(P1768+273.15)</f>
        <v>297.3601993560791</v>
      </c>
      <c r="AR1768" s="4">
        <f>(O1768+273.15)</f>
        <v>293.2330993652344</v>
      </c>
      <c r="AS1768" s="4">
        <f>(Y1768*AK1768+Z1768*AL1768)*AM1768</f>
        <v>320.1025319076507</v>
      </c>
      <c r="AT1768" s="4">
        <f>((AS1768+0.00000010773*(AR1768^4-AQ1768^4))-AP1768*44100)/(L1768*0.92*2*29.3+0.00000043092*AQ1768^3)</f>
        <v>2.460580821179322</v>
      </c>
      <c r="AU1768" s="4">
        <f>0.61365*EXP(17.502*J1768/(240.97+J1768))</f>
        <v>3.033000416348946</v>
      </c>
      <c r="AV1768" s="4">
        <f>AU1768*1000/AA1768</f>
        <v>29.86599570753465</v>
      </c>
      <c r="AW1768" s="4">
        <f>(AV1768-U1768)</f>
        <v>14.33491641523728</v>
      </c>
      <c r="AX1768" s="4">
        <f>IF(D1768,P1768,(O1768+P1768)/2)</f>
        <v>22.14664936065674</v>
      </c>
      <c r="AY1768" s="4">
        <f>0.61365*EXP(17.502*AX1768/(240.97+AX1768))</f>
        <v>2.677332175105634</v>
      </c>
      <c r="AZ1768" s="4">
        <f>IF(AW1768&lt;&gt;0,(1000-(AV1768+U1768)/2)/AW1768*AP1768,0)</f>
        <v>0.08975178794368825</v>
      </c>
      <c r="BA1768" s="4">
        <f>U1768*AA1768/1000</f>
        <v>1.577237552070044</v>
      </c>
      <c r="BB1768" s="4">
        <f>(AY1768-BA1768)</f>
        <v>1.10009462303559</v>
      </c>
      <c r="BC1768" s="4">
        <f>1/(1.6/F1768+1.37/N1768)</f>
        <v>0.05635086347241008</v>
      </c>
      <c r="BD1768" s="3">
        <f>G1768*AA1768*0.001</f>
      </c>
      <c r="BE1768" s="3">
        <f>G1768/S1768</f>
      </c>
      <c r="BF1768" s="4">
        <f>(1-AP1768*AA1768/AU1768/F1768)*100</f>
        <v>52.43985510016559</v>
      </c>
      <c r="BG1768" s="3">
        <f>(S1768-E1768/(N1768/1.35))</f>
      </c>
      <c r="BH1768" s="3">
        <f>E1768*BF1768/100/BG1768</f>
      </c>
    </row>
    <row r="1769" ht="16" customHeight="1">
      <c r="A1769" t="s" s="2">
        <v>2424</v>
      </c>
      <c r="B1769" s="3"/>
      <c r="C1769" s="3"/>
      <c r="D1769" s="3"/>
      <c r="E1769" s="3">
        <f>AVERAGE(E1763:E1768)</f>
      </c>
      <c r="F1769" s="4">
        <f>AVERAGE(F1763:F1768)</f>
        <v>0.09198458574309765</v>
      </c>
      <c r="G1769" s="3">
        <f>AVERAGE(G1763:G1768)</f>
      </c>
      <c r="H1769" s="4">
        <f>AVERAGE(H1763:H1768)</f>
        <v>1.294150518501131</v>
      </c>
      <c r="I1769" s="4">
        <f>AVERAGE(I1763:I1768)</f>
        <v>1.441666054330492</v>
      </c>
      <c r="J1769" s="4">
        <f>AVERAGE(J1763:J1768)</f>
        <v>24.12969366709391</v>
      </c>
      <c r="K1769" s="4">
        <f>AVERAGE(K1763:K1768)</f>
        <v>6</v>
      </c>
      <c r="L1769" s="4">
        <f>AVERAGE(L1763:L1768)</f>
        <v>1.420000016689301</v>
      </c>
      <c r="M1769" s="4">
        <f>AVERAGE(M1763:M1768)</f>
        <v>1</v>
      </c>
      <c r="N1769" s="4">
        <f>AVERAGE(N1763:N1768)</f>
        <v>2.840000033378601</v>
      </c>
      <c r="O1769" s="4">
        <f>AVERAGE(O1763:O1768)</f>
        <v>19.78777154286702</v>
      </c>
      <c r="P1769" s="4">
        <f>AVERAGE(P1763:P1768)</f>
        <v>24.12969366709391</v>
      </c>
      <c r="Q1769" s="4">
        <f>AVERAGE(Q1763:Q1768)</f>
        <v>19.01580238342285</v>
      </c>
      <c r="R1769" s="4">
        <f>AVERAGE(R1763:R1768)</f>
        <v>400.0740966796875</v>
      </c>
      <c r="S1769" s="4">
        <f>AVERAGE(S1763:S1768)</f>
        <v>391.1804300944011</v>
      </c>
      <c r="T1769" s="4">
        <f>AVERAGE(T1763:T1768)</f>
        <v>13.99568208058675</v>
      </c>
      <c r="U1769" s="4">
        <f>AVERAGE(U1763:U1768)</f>
        <v>15.52615833282471</v>
      </c>
      <c r="V1769" s="4">
        <f>AVERAGE(V1763:V1768)</f>
        <v>61.44725735982259</v>
      </c>
      <c r="W1769" s="4">
        <f>AVERAGE(W1763:W1768)</f>
        <v>68.15661239624023</v>
      </c>
      <c r="X1769" s="4">
        <f>AVERAGE(X1763:X1768)</f>
        <v>499.4747314453125</v>
      </c>
      <c r="Y1769" s="4">
        <f>AVERAGE(Y1763:Y1768)</f>
        <v>2001.104695638021</v>
      </c>
      <c r="Z1769" s="4">
        <f>AVERAGE(Z1763:Z1768)</f>
        <v>23.69846534729004</v>
      </c>
      <c r="AA1769" s="4">
        <f>AVERAGE(AA1763:AA1768)</f>
        <v>101.5532353719075</v>
      </c>
      <c r="AB1769" s="4">
        <f>AVERAGE(AB1763:AB1768)</f>
        <v>7.048897743225098</v>
      </c>
      <c r="AC1769" s="4">
        <f>AVERAGE(AC1763:AC1768)</f>
        <v>0.3983005881309509</v>
      </c>
      <c r="AD1769" s="4">
        <f>AVERAGE(AD1763:AD1768)</f>
        <v>0.07267560809850693</v>
      </c>
      <c r="AE1769" s="4">
        <f>AVERAGE(AE1763:AE1768)</f>
        <v>0.009317756630480289</v>
      </c>
      <c r="AF1769" s="4">
        <f>AVERAGE(AF1763:AF1768)</f>
        <v>0.07010743021965027</v>
      </c>
      <c r="AG1769" s="4">
        <f>AVERAGE(AG1763:AG1768)</f>
        <v>0.009236623533070087</v>
      </c>
      <c r="AH1769" s="4">
        <f>AVERAGE(AH1763:AH1768)</f>
        <v>0.9444444477558136</v>
      </c>
      <c r="AI1769" s="4">
        <f>AVERAGE(AI1763:AI1768)</f>
        <v>-0.2195652425289154</v>
      </c>
      <c r="AJ1769" s="4">
        <f>AVERAGE(AJ1763:AJ1768)</f>
        <v>2.737391471862793</v>
      </c>
      <c r="AK1769" s="4">
        <f>AVERAGE(AK1763:AK1768)</f>
        <v>1</v>
      </c>
      <c r="AL1769" s="4">
        <f>AVERAGE(AL1763:AL1768)</f>
        <v>0</v>
      </c>
      <c r="AM1769" s="4">
        <f>AVERAGE(AM1763:AM1768)</f>
        <v>0.1599999964237213</v>
      </c>
      <c r="AN1769" s="4">
        <f>AVERAGE(AN1763:AN1768)</f>
        <v>111115</v>
      </c>
      <c r="AO1769" s="4">
        <f>AVERAGE(AO1763:AO1768)</f>
        <v>0.8324578857421873</v>
      </c>
      <c r="AP1769" s="4">
        <f>AVERAGE(AP1763:AP1768)</f>
        <v>0.001294150518501131</v>
      </c>
      <c r="AQ1769" s="4">
        <f>AVERAGE(AQ1763:AQ1768)</f>
        <v>297.2796936670939</v>
      </c>
      <c r="AR1769" s="4">
        <f>AVERAGE(AR1763:AR1768)</f>
        <v>292.937771542867</v>
      </c>
      <c r="AS1769" s="4">
        <f>AVERAGE(AS1763:AS1768)</f>
        <v>320.1767441455752</v>
      </c>
      <c r="AT1769" s="4">
        <f>AVERAGE(AT1763:AT1768)</f>
        <v>2.446818464365829</v>
      </c>
      <c r="AU1769" s="4">
        <f>AVERAGE(AU1763:AU1768)</f>
        <v>3.01839766658296</v>
      </c>
      <c r="AV1769" s="4">
        <f>AVERAGE(AV1763:AV1768)</f>
        <v>29.72231897360183</v>
      </c>
      <c r="AW1769" s="4">
        <f>AVERAGE(AW1763:AW1768)</f>
        <v>14.19616064077713</v>
      </c>
      <c r="AX1769" s="4">
        <f>AVERAGE(AX1763:AX1768)</f>
        <v>21.95873260498047</v>
      </c>
      <c r="AY1769" s="4">
        <f>AVERAGE(AY1763:AY1768)</f>
        <v>2.646891690975075</v>
      </c>
      <c r="AZ1769" s="4">
        <f>AVERAGE(AZ1763:AZ1768)</f>
        <v>0.08909843338908031</v>
      </c>
      <c r="BA1769" s="4">
        <f>AVERAGE(BA1763:BA1768)</f>
        <v>1.576731612252468</v>
      </c>
      <c r="BB1769" s="4">
        <f>AVERAGE(BB1763:BB1768)</f>
        <v>1.070160078722607</v>
      </c>
      <c r="BC1769" s="4">
        <f>AVERAGE(BC1763:BC1768)</f>
        <v>0.05593882477955817</v>
      </c>
      <c r="BD1769" s="3">
        <f>AVERAGE(BD1763:BD1768)</f>
      </c>
      <c r="BE1769" s="3">
        <f>AVERAGE(BE1763:BE1768)</f>
      </c>
      <c r="BF1769" s="4">
        <f>AVERAGE(BF1763:BF1768)</f>
        <v>52.66527367625931</v>
      </c>
      <c r="BG1769" s="3">
        <f>AVERAGE(BG1763:BG1768)</f>
      </c>
      <c r="BH1769" s="3">
        <f>AVERAGE(BH1763:BH1768)</f>
      </c>
    </row>
    <row r="1770" ht="29" customHeight="1">
      <c r="A1770" t="s" s="2">
        <v>9</v>
      </c>
      <c r="B1770" t="s" s="5">
        <v>1806</v>
      </c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3"/>
      <c r="AM1770" s="3"/>
      <c r="AN1770" s="3"/>
      <c r="AO1770" s="3"/>
      <c r="AP1770" s="3"/>
      <c r="AQ1770" s="3"/>
      <c r="AR1770" s="3"/>
      <c r="AS1770" s="3"/>
      <c r="AT1770" s="3"/>
      <c r="AU1770" s="3"/>
      <c r="AV1770" s="3"/>
      <c r="AW1770" s="3"/>
      <c r="AX1770" s="3"/>
      <c r="AY1770" s="3"/>
      <c r="AZ1770" s="3"/>
      <c r="BA1770" s="3"/>
      <c r="BB1770" s="3"/>
      <c r="BC1770" s="3"/>
      <c r="BD1770" s="3"/>
      <c r="BE1770" s="3"/>
      <c r="BF1770" s="3"/>
      <c r="BG1770" s="3"/>
      <c r="BH1770" s="3"/>
    </row>
    <row r="1771" ht="16" customHeight="1">
      <c r="A1771" s="4">
        <v>1645</v>
      </c>
      <c r="B1771" t="s" s="2">
        <v>1807</v>
      </c>
      <c r="C1771" s="4">
        <v>9530.500030253083</v>
      </c>
      <c r="D1771" s="4">
        <v>0</v>
      </c>
      <c r="E1771" s="3">
        <f>(R1771-#REF!*(1000-T1771)/(1000-U1771))*AO1771</f>
      </c>
      <c r="F1771" s="4">
        <f>IF(AZ1771&lt;&gt;0,1/(1/AZ1771-1/N1771),0)</f>
        <v>0.09268048795551885</v>
      </c>
      <c r="G1771" s="3">
        <f>((BC1771-AP1771/2)*S1771-E1771)/(BC1771+AP1771/2)</f>
      </c>
      <c r="H1771" s="4">
        <f>AP1771*1000</f>
        <v>1.319371282849233</v>
      </c>
      <c r="I1771" s="4">
        <f>(AU1771-BA1771)</f>
        <v>1.458966493484613</v>
      </c>
      <c r="J1771" s="4">
        <f>(P1771+AT1771*D1771)</f>
        <v>24.22393417358398</v>
      </c>
      <c r="K1771" s="4">
        <v>6</v>
      </c>
      <c r="L1771" s="4">
        <f>(K1771*AI1771+AJ1771)</f>
        <v>1.420000016689301</v>
      </c>
      <c r="M1771" s="4">
        <v>1</v>
      </c>
      <c r="N1771" s="4">
        <f>L1771*(M1771+1)*(M1771+1)/(M1771*M1771+1)</f>
        <v>2.840000033378601</v>
      </c>
      <c r="O1771" s="4">
        <v>20.12346649169922</v>
      </c>
      <c r="P1771" s="4">
        <v>24.22393417358398</v>
      </c>
      <c r="Q1771" s="4">
        <v>19.29260635375977</v>
      </c>
      <c r="R1771" s="4">
        <v>399.5196228027344</v>
      </c>
      <c r="S1771" s="4">
        <v>391.2910766601562</v>
      </c>
      <c r="T1771" s="4">
        <v>13.96381855010986</v>
      </c>
      <c r="U1771" s="4">
        <v>15.52414035797119</v>
      </c>
      <c r="V1771" s="4">
        <v>60.02063369750977</v>
      </c>
      <c r="W1771" s="4">
        <v>66.72225189208984</v>
      </c>
      <c r="X1771" s="4">
        <v>499.4697265625</v>
      </c>
      <c r="Y1771" s="4">
        <v>2000.335571289062</v>
      </c>
      <c r="Z1771" s="4">
        <v>20.56482124328613</v>
      </c>
      <c r="AA1771" s="4">
        <v>101.5536575317383</v>
      </c>
      <c r="AB1771" s="4">
        <v>7.048897743225098</v>
      </c>
      <c r="AC1771" s="4">
        <v>0.3983005881309509</v>
      </c>
      <c r="AD1771" s="4">
        <v>0.07267560809850693</v>
      </c>
      <c r="AE1771" s="4">
        <v>0.009317756630480289</v>
      </c>
      <c r="AF1771" s="4">
        <v>0.07010743021965027</v>
      </c>
      <c r="AG1771" s="4">
        <v>0.009236623533070087</v>
      </c>
      <c r="AH1771" s="4">
        <v>1</v>
      </c>
      <c r="AI1771" s="4">
        <v>-0.2195652425289154</v>
      </c>
      <c r="AJ1771" s="4">
        <v>2.737391471862793</v>
      </c>
      <c r="AK1771" s="4">
        <v>1</v>
      </c>
      <c r="AL1771" s="4">
        <v>0</v>
      </c>
      <c r="AM1771" s="4">
        <v>0.1599999964237213</v>
      </c>
      <c r="AN1771" s="4">
        <v>111115</v>
      </c>
      <c r="AO1771" s="4">
        <f>X1771*0.000001/(K1771*0.0001)</f>
        <v>0.8324495442708332</v>
      </c>
      <c r="AP1771" s="4">
        <f>(U1771-T1771)/(1000-U1771)*AO1771</f>
        <v>0.001319371282849233</v>
      </c>
      <c r="AQ1771" s="4">
        <f>(P1771+273.15)</f>
        <v>297.373934173584</v>
      </c>
      <c r="AR1771" s="4">
        <f>(O1771+273.15)</f>
        <v>293.2734664916992</v>
      </c>
      <c r="AS1771" s="4">
        <f>(Y1771*AK1771+Z1771*AL1771)*AM1771</f>
        <v>320.0536842524925</v>
      </c>
      <c r="AT1771" s="4">
        <f>((AS1771+0.00000010773*(AR1771^4-AQ1771^4))-AP1771*44100)/(L1771*0.92*2*29.3+0.00000043092*AQ1771^3)</f>
        <v>2.461744020098414</v>
      </c>
      <c r="AU1771" s="4">
        <f>0.61365*EXP(17.502*J1771/(240.97+J1771))</f>
        <v>3.035499726872656</v>
      </c>
      <c r="AV1771" s="4">
        <f>AU1771*1000/AA1771</f>
        <v>29.89059971497314</v>
      </c>
      <c r="AW1771" s="4">
        <f>(AV1771-U1771)</f>
        <v>14.36645935700195</v>
      </c>
      <c r="AX1771" s="4">
        <f>IF(D1771,P1771,(O1771+P1771)/2)</f>
        <v>22.1737003326416</v>
      </c>
      <c r="AY1771" s="4">
        <f>0.61365*EXP(17.502*AX1771/(240.97+AX1771))</f>
        <v>2.681747394977845</v>
      </c>
      <c r="AZ1771" s="4">
        <f>IF(AW1771&lt;&gt;0,(1000-(AV1771+U1771)/2)/AW1771*AP1771,0)</f>
        <v>0.08975153855745571</v>
      </c>
      <c r="BA1771" s="4">
        <f>U1771*AA1771/1000</f>
        <v>1.576533233388043</v>
      </c>
      <c r="BB1771" s="4">
        <f>(AY1771-BA1771)</f>
        <v>1.105214161589802</v>
      </c>
      <c r="BC1771" s="4">
        <f>1/(1.6/F1771+1.37/N1771)</f>
        <v>0.05635070618013862</v>
      </c>
      <c r="BD1771" s="3">
        <f>G1771*AA1771*0.001</f>
      </c>
      <c r="BE1771" s="3">
        <f>G1771/S1771</f>
      </c>
      <c r="BF1771" s="4">
        <f>(1-AP1771*AA1771/AU1771/F1771)*100</f>
        <v>52.37400228766971</v>
      </c>
      <c r="BG1771" s="3">
        <f>(S1771-E1771/(N1771/1.35))</f>
      </c>
      <c r="BH1771" s="3">
        <f>E1771*BF1771/100/BG1771</f>
      </c>
    </row>
    <row r="1772" ht="16" customHeight="1">
      <c r="A1772" s="4">
        <v>1646</v>
      </c>
      <c r="B1772" t="s" s="2">
        <v>1808</v>
      </c>
      <c r="C1772" s="4">
        <v>9535.500030141324</v>
      </c>
      <c r="D1772" s="4">
        <v>0</v>
      </c>
      <c r="E1772" s="3">
        <f>(R1772-#REF!*(1000-T1772)/(1000-U1772))*AO1772</f>
      </c>
      <c r="F1772" s="4">
        <f>IF(AZ1772&lt;&gt;0,1/(1/AZ1772-1/N1772),0)</f>
        <v>0.09276949837979338</v>
      </c>
      <c r="G1772" s="3">
        <f>((BC1772-AP1772/2)*S1772-E1772)/(BC1772+AP1772/2)</f>
      </c>
      <c r="H1772" s="4">
        <f>AP1772*1000</f>
        <v>1.322625793964706</v>
      </c>
      <c r="I1772" s="4">
        <f>(AU1772-BA1772)</f>
        <v>1.46119977791928</v>
      </c>
      <c r="J1772" s="4">
        <f>(P1772+AT1772*D1772)</f>
        <v>24.2326602935791</v>
      </c>
      <c r="K1772" s="4">
        <v>6</v>
      </c>
      <c r="L1772" s="4">
        <f>(K1772*AI1772+AJ1772)</f>
        <v>1.420000016689301</v>
      </c>
      <c r="M1772" s="4">
        <v>1</v>
      </c>
      <c r="N1772" s="4">
        <f>L1772*(M1772+1)*(M1772+1)/(M1772*M1772+1)</f>
        <v>2.840000033378601</v>
      </c>
      <c r="O1772" s="4">
        <v>20.13764762878418</v>
      </c>
      <c r="P1772" s="4">
        <v>24.2326602935791</v>
      </c>
      <c r="Q1772" s="4">
        <v>19.27677726745605</v>
      </c>
      <c r="R1772" s="4">
        <v>381.246337890625</v>
      </c>
      <c r="S1772" s="4">
        <v>387.0438537597656</v>
      </c>
      <c r="T1772" s="4">
        <v>13.95365905761719</v>
      </c>
      <c r="U1772" s="4">
        <v>15.51779079437256</v>
      </c>
      <c r="V1772" s="4">
        <v>59.89989471435547</v>
      </c>
      <c r="W1772" s="4">
        <v>66.60987091064453</v>
      </c>
      <c r="X1772" s="4">
        <v>499.4853820800781</v>
      </c>
      <c r="Y1772" s="4">
        <v>2000.407836914062</v>
      </c>
      <c r="Z1772" s="4">
        <v>20.02643585205078</v>
      </c>
      <c r="AA1772" s="4">
        <v>101.5536804199219</v>
      </c>
      <c r="AB1772" s="4">
        <v>7.048897743225098</v>
      </c>
      <c r="AC1772" s="4">
        <v>0.3983005881309509</v>
      </c>
      <c r="AD1772" s="4">
        <v>0.07267560809850693</v>
      </c>
      <c r="AE1772" s="4">
        <v>0.009317756630480289</v>
      </c>
      <c r="AF1772" s="4">
        <v>0.07010743021965027</v>
      </c>
      <c r="AG1772" s="4">
        <v>0.009236623533070087</v>
      </c>
      <c r="AH1772" s="4">
        <v>0.6666666865348816</v>
      </c>
      <c r="AI1772" s="4">
        <v>-0.2195652425289154</v>
      </c>
      <c r="AJ1772" s="4">
        <v>2.737391471862793</v>
      </c>
      <c r="AK1772" s="4">
        <v>1</v>
      </c>
      <c r="AL1772" s="4">
        <v>0</v>
      </c>
      <c r="AM1772" s="4">
        <v>0.1599999964237213</v>
      </c>
      <c r="AN1772" s="4">
        <v>111115</v>
      </c>
      <c r="AO1772" s="4">
        <f>X1772*0.000001/(K1772*0.0001)</f>
        <v>0.8324756368001301</v>
      </c>
      <c r="AP1772" s="4">
        <f>(U1772-T1772)/(1000-U1772)*AO1772</f>
        <v>0.001322625793964706</v>
      </c>
      <c r="AQ1772" s="4">
        <f>(P1772+273.15)</f>
        <v>297.3826602935791</v>
      </c>
      <c r="AR1772" s="4">
        <f>(O1772+273.15)</f>
        <v>293.2876476287842</v>
      </c>
      <c r="AS1772" s="4">
        <f>(Y1772*AK1772+Z1772*AL1772)*AM1772</f>
        <v>320.0652467522341</v>
      </c>
      <c r="AT1772" s="4">
        <f>((AS1772+0.00000010773*(AR1772^4-AQ1772^4))-AP1772*44100)/(L1772*0.92*2*29.3+0.00000043092*AQ1772^3)</f>
        <v>2.460843433259102</v>
      </c>
      <c r="AU1772" s="4">
        <f>0.61365*EXP(17.502*J1772/(240.97+J1772))</f>
        <v>3.037088545074197</v>
      </c>
      <c r="AV1772" s="4">
        <f>AU1772*1000/AA1772</f>
        <v>29.90623808527582</v>
      </c>
      <c r="AW1772" s="4">
        <f>(AV1772-U1772)</f>
        <v>14.38844729090326</v>
      </c>
      <c r="AX1772" s="4">
        <f>IF(D1772,P1772,(O1772+P1772)/2)</f>
        <v>22.18515396118164</v>
      </c>
      <c r="AY1772" s="4">
        <f>0.61365*EXP(17.502*AX1772/(240.97+AX1772))</f>
        <v>2.683618758870434</v>
      </c>
      <c r="AZ1772" s="4">
        <f>IF(AW1772&lt;&gt;0,(1000-(AV1772+U1772)/2)/AW1772*AP1772,0)</f>
        <v>0.08983500941417785</v>
      </c>
      <c r="BA1772" s="4">
        <f>U1772*AA1772/1000</f>
        <v>1.575888767154916</v>
      </c>
      <c r="BB1772" s="4">
        <f>(AY1772-BA1772)</f>
        <v>1.107729991715517</v>
      </c>
      <c r="BC1772" s="4">
        <f>1/(1.6/F1772+1.37/N1772)</f>
        <v>0.0564033529364517</v>
      </c>
      <c r="BD1772" s="3">
        <f>G1772*AA1772*0.001</f>
      </c>
      <c r="BE1772" s="3">
        <f>G1772/S1772</f>
      </c>
      <c r="BF1772" s="4">
        <f>(1-AP1772*AA1772/AU1772/F1772)*100</f>
        <v>52.32727322055987</v>
      </c>
      <c r="BG1772" s="3">
        <f>(S1772-E1772/(N1772/1.35))</f>
      </c>
      <c r="BH1772" s="3">
        <f>E1772*BF1772/100/BG1772</f>
      </c>
    </row>
    <row r="1773" ht="16" customHeight="1">
      <c r="A1773" s="4">
        <v>1647</v>
      </c>
      <c r="B1773" t="s" s="2">
        <v>1809</v>
      </c>
      <c r="C1773" s="4">
        <v>9541.000030018389</v>
      </c>
      <c r="D1773" s="4">
        <v>0</v>
      </c>
      <c r="E1773" s="3">
        <f>(R1773-#REF!*(1000-T1773)/(1000-U1773))*AO1773</f>
      </c>
      <c r="F1773" s="4">
        <f>IF(AZ1773&lt;&gt;0,1/(1/AZ1773-1/N1773),0)</f>
        <v>0.09315662167030389</v>
      </c>
      <c r="G1773" s="3">
        <f>((BC1773-AP1773/2)*S1773-E1773)/(BC1773+AP1773/2)</f>
      </c>
      <c r="H1773" s="4">
        <f>AP1773*1000</f>
        <v>1.326722015562319</v>
      </c>
      <c r="I1773" s="4">
        <f>(AU1773-BA1773)</f>
        <v>1.459836773504211</v>
      </c>
      <c r="J1773" s="4">
        <f>(P1773+AT1773*D1773)</f>
        <v>24.22236061096191</v>
      </c>
      <c r="K1773" s="4">
        <v>6</v>
      </c>
      <c r="L1773" s="4">
        <f>(K1773*AI1773+AJ1773)</f>
        <v>1.420000016689301</v>
      </c>
      <c r="M1773" s="4">
        <v>1</v>
      </c>
      <c r="N1773" s="4">
        <f>L1773*(M1773+1)*(M1773+1)/(M1773*M1773+1)</f>
        <v>2.840000033378601</v>
      </c>
      <c r="O1773" s="4">
        <v>20.15054893493652</v>
      </c>
      <c r="P1773" s="4">
        <v>24.22236061096191</v>
      </c>
      <c r="Q1773" s="4">
        <v>19.30794715881348</v>
      </c>
      <c r="R1773" s="4">
        <v>345.0486145019531</v>
      </c>
      <c r="S1773" s="4">
        <v>367.1766662597656</v>
      </c>
      <c r="T1773" s="4">
        <v>13.9437837600708</v>
      </c>
      <c r="U1773" s="4">
        <v>15.51282596588135</v>
      </c>
      <c r="V1773" s="4">
        <v>59.8045539855957</v>
      </c>
      <c r="W1773" s="4">
        <v>66.52833557128906</v>
      </c>
      <c r="X1773" s="4">
        <v>499.466796875</v>
      </c>
      <c r="Y1773" s="4">
        <v>2000.560913085938</v>
      </c>
      <c r="Z1773" s="4">
        <v>22.06245422363281</v>
      </c>
      <c r="AA1773" s="4">
        <v>101.5531616210938</v>
      </c>
      <c r="AB1773" s="4">
        <v>7.048897743225098</v>
      </c>
      <c r="AC1773" s="4">
        <v>0.3983005881309509</v>
      </c>
      <c r="AD1773" s="4">
        <v>0.07267560809850693</v>
      </c>
      <c r="AE1773" s="4">
        <v>0.009317756630480289</v>
      </c>
      <c r="AF1773" s="4">
        <v>0.07010743021965027</v>
      </c>
      <c r="AG1773" s="4">
        <v>0.009236623533070087</v>
      </c>
      <c r="AH1773" s="4">
        <v>0.6666666865348816</v>
      </c>
      <c r="AI1773" s="4">
        <v>-0.2195652425289154</v>
      </c>
      <c r="AJ1773" s="4">
        <v>2.737391471862793</v>
      </c>
      <c r="AK1773" s="4">
        <v>1</v>
      </c>
      <c r="AL1773" s="4">
        <v>0</v>
      </c>
      <c r="AM1773" s="4">
        <v>0.1599999964237213</v>
      </c>
      <c r="AN1773" s="4">
        <v>111115</v>
      </c>
      <c r="AO1773" s="4">
        <f>X1773*0.000001/(K1773*0.0001)</f>
        <v>0.8324446614583332</v>
      </c>
      <c r="AP1773" s="4">
        <f>(U1773-T1773)/(1000-U1773)*AO1773</f>
        <v>0.001326722015562319</v>
      </c>
      <c r="AQ1773" s="4">
        <f>(P1773+273.15)</f>
        <v>297.3723606109619</v>
      </c>
      <c r="AR1773" s="4">
        <f>(O1773+273.15)</f>
        <v>293.3005489349365</v>
      </c>
      <c r="AS1773" s="4">
        <f>(Y1773*AK1773+Z1773*AL1773)*AM1773</f>
        <v>320.0897389391866</v>
      </c>
      <c r="AT1773" s="4">
        <f>((AS1773+0.00000010773*(AR1773^4-AQ1773^4))-AP1773*44100)/(L1773*0.92*2*29.3+0.00000043092*AQ1773^3)</f>
        <v>2.462023683082339</v>
      </c>
      <c r="AU1773" s="4">
        <f>0.61365*EXP(17.502*J1773/(240.97+J1773))</f>
        <v>3.035213296017259</v>
      </c>
      <c r="AV1773" s="4">
        <f>AU1773*1000/AA1773</f>
        <v>29.88792517698248</v>
      </c>
      <c r="AW1773" s="4">
        <f>(AV1773-U1773)</f>
        <v>14.37509921110114</v>
      </c>
      <c r="AX1773" s="4">
        <f>IF(D1773,P1773,(O1773+P1773)/2)</f>
        <v>22.18645477294922</v>
      </c>
      <c r="AY1773" s="4">
        <f>0.61365*EXP(17.502*AX1773/(240.97+AX1773))</f>
        <v>2.683831365708546</v>
      </c>
      <c r="AZ1773" s="4">
        <f>IF(AW1773&lt;&gt;0,(1000-(AV1773+U1773)/2)/AW1773*AP1773,0)</f>
        <v>0.09019798114011393</v>
      </c>
      <c r="BA1773" s="4">
        <f>U1773*AA1773/1000</f>
        <v>1.575376522513048</v>
      </c>
      <c r="BB1773" s="4">
        <f>(AY1773-BA1773)</f>
        <v>1.108454843195497</v>
      </c>
      <c r="BC1773" s="4">
        <f>1/(1.6/F1773+1.37/N1773)</f>
        <v>0.05663229173679014</v>
      </c>
      <c r="BD1773" s="3">
        <f>G1773*AA1773*0.001</f>
      </c>
      <c r="BE1773" s="3">
        <f>G1773/S1773</f>
      </c>
      <c r="BF1773" s="4">
        <f>(1-AP1773*AA1773/AU1773/F1773)*100</f>
        <v>52.34917347105939</v>
      </c>
      <c r="BG1773" s="3">
        <f>(S1773-E1773/(N1773/1.35))</f>
      </c>
      <c r="BH1773" s="3">
        <f>E1773*BF1773/100/BG1773</f>
      </c>
    </row>
    <row r="1774" ht="16" customHeight="1">
      <c r="A1774" s="4">
        <v>1648</v>
      </c>
      <c r="B1774" t="s" s="2">
        <v>1810</v>
      </c>
      <c r="C1774" s="4">
        <v>9546.000029906631</v>
      </c>
      <c r="D1774" s="4">
        <v>0</v>
      </c>
      <c r="E1774" s="3">
        <f>(R1774-#REF!*(1000-T1774)/(1000-U1774))*AO1774</f>
      </c>
      <c r="F1774" s="4">
        <f>IF(AZ1774&lt;&gt;0,1/(1/AZ1774-1/N1774),0)</f>
        <v>0.09419472997316918</v>
      </c>
      <c r="G1774" s="3">
        <f>((BC1774-AP1774/2)*S1774-E1774)/(BC1774+AP1774/2)</f>
      </c>
      <c r="H1774" s="4">
        <f>AP1774*1000</f>
        <v>1.333902242408975</v>
      </c>
      <c r="I1774" s="4">
        <f>(AU1774-BA1774)</f>
        <v>1.452125017634469</v>
      </c>
      <c r="J1774" s="4">
        <f>(P1774+AT1774*D1774)</f>
        <v>24.18082618713379</v>
      </c>
      <c r="K1774" s="4">
        <v>6</v>
      </c>
      <c r="L1774" s="4">
        <f>(K1774*AI1774+AJ1774)</f>
        <v>1.420000016689301</v>
      </c>
      <c r="M1774" s="4">
        <v>1</v>
      </c>
      <c r="N1774" s="4">
        <f>L1774*(M1774+1)*(M1774+1)/(M1774*M1774+1)</f>
        <v>2.840000033378601</v>
      </c>
      <c r="O1774" s="4">
        <v>20.18357849121094</v>
      </c>
      <c r="P1774" s="4">
        <v>24.18082618713379</v>
      </c>
      <c r="Q1774" s="4">
        <v>19.50220489501953</v>
      </c>
      <c r="R1774" s="4">
        <v>312.2728576660156</v>
      </c>
      <c r="S1774" s="4">
        <v>340.7298278808594</v>
      </c>
      <c r="T1774" s="4">
        <v>13.93694591522217</v>
      </c>
      <c r="U1774" s="4">
        <v>15.51444721221924</v>
      </c>
      <c r="V1774" s="4">
        <v>59.66620254516602</v>
      </c>
      <c r="W1774" s="4">
        <v>66.41175842285156</v>
      </c>
      <c r="X1774" s="4">
        <v>499.4762878417969</v>
      </c>
      <c r="Y1774" s="4">
        <v>2000.664428710938</v>
      </c>
      <c r="Z1774" s="4">
        <v>23.69038772583008</v>
      </c>
      <c r="AA1774" s="4">
        <v>101.5528564453125</v>
      </c>
      <c r="AB1774" s="4">
        <v>7.048897743225098</v>
      </c>
      <c r="AC1774" s="4">
        <v>0.3983005881309509</v>
      </c>
      <c r="AD1774" s="4">
        <v>0.07267560809850693</v>
      </c>
      <c r="AE1774" s="4">
        <v>0.009317756630480289</v>
      </c>
      <c r="AF1774" s="4">
        <v>0.07010743021965027</v>
      </c>
      <c r="AG1774" s="4">
        <v>0.009236623533070087</v>
      </c>
      <c r="AH1774" s="4">
        <v>0.6666666865348816</v>
      </c>
      <c r="AI1774" s="4">
        <v>-0.2195652425289154</v>
      </c>
      <c r="AJ1774" s="4">
        <v>2.737391471862793</v>
      </c>
      <c r="AK1774" s="4">
        <v>1</v>
      </c>
      <c r="AL1774" s="4">
        <v>0</v>
      </c>
      <c r="AM1774" s="4">
        <v>0.1599999964237213</v>
      </c>
      <c r="AN1774" s="4">
        <v>111115</v>
      </c>
      <c r="AO1774" s="4">
        <f>X1774*0.000001/(K1774*0.0001)</f>
        <v>0.832460479736328</v>
      </c>
      <c r="AP1774" s="4">
        <f>(U1774-T1774)/(1000-U1774)*AO1774</f>
        <v>0.001333902242408976</v>
      </c>
      <c r="AQ1774" s="4">
        <f>(P1774+273.15)</f>
        <v>297.3308261871338</v>
      </c>
      <c r="AR1774" s="4">
        <f>(O1774+273.15)</f>
        <v>293.3335784912109</v>
      </c>
      <c r="AS1774" s="4">
        <f>(Y1774*AK1774+Z1774*AL1774)*AM1774</f>
        <v>320.1063014388164</v>
      </c>
      <c r="AT1774" s="4">
        <f>((AS1774+0.00000010773*(AR1774^4-AQ1774^4))-AP1774*44100)/(L1774*0.92*2*29.3+0.00000043092*AQ1774^3)</f>
        <v>2.468183562924328</v>
      </c>
      <c r="AU1774" s="4">
        <f>0.61365*EXP(17.502*J1774/(240.97+J1774))</f>
        <v>3.027661448205348</v>
      </c>
      <c r="AV1774" s="4">
        <f>AU1774*1000/AA1774</f>
        <v>29.81365127662147</v>
      </c>
      <c r="AW1774" s="4">
        <f>(AV1774-U1774)</f>
        <v>14.29920406440223</v>
      </c>
      <c r="AX1774" s="4">
        <f>IF(D1774,P1774,(O1774+P1774)/2)</f>
        <v>22.18220233917236</v>
      </c>
      <c r="AY1774" s="4">
        <f>0.61365*EXP(17.502*AX1774/(240.97+AX1774))</f>
        <v>2.683136395530872</v>
      </c>
      <c r="AZ1774" s="4">
        <f>IF(AW1774&lt;&gt;0,(1000-(AV1774+U1774)/2)/AW1774*AP1774,0)</f>
        <v>0.0911708519179228</v>
      </c>
      <c r="BA1774" s="4">
        <f>U1774*AA1774/1000</f>
        <v>1.575536430570879</v>
      </c>
      <c r="BB1774" s="4">
        <f>(AY1774-BA1774)</f>
        <v>1.107599964959993</v>
      </c>
      <c r="BC1774" s="4">
        <f>1/(1.6/F1774+1.37/N1774)</f>
        <v>0.05724595661056157</v>
      </c>
      <c r="BD1774" s="3">
        <f>G1774*AA1774*0.001</f>
      </c>
      <c r="BE1774" s="3">
        <f>G1774/S1774</f>
      </c>
      <c r="BF1774" s="4">
        <f>(1-AP1774*AA1774/AU1774/F1774)*100</f>
        <v>52.50124462129882</v>
      </c>
      <c r="BG1774" s="3">
        <f>(S1774-E1774/(N1774/1.35))</f>
      </c>
      <c r="BH1774" s="3">
        <f>E1774*BF1774/100/BG1774</f>
      </c>
    </row>
    <row r="1775" ht="16" customHeight="1">
      <c r="A1775" s="4">
        <v>1649</v>
      </c>
      <c r="B1775" t="s" s="2">
        <v>1811</v>
      </c>
      <c r="C1775" s="4">
        <v>9551.000029794872</v>
      </c>
      <c r="D1775" s="4">
        <v>0</v>
      </c>
      <c r="E1775" s="3">
        <f>(R1775-#REF!*(1000-T1775)/(1000-U1775))*AO1775</f>
      </c>
      <c r="F1775" s="4">
        <f>IF(AZ1775&lt;&gt;0,1/(1/AZ1775-1/N1775),0)</f>
        <v>0.0949589442093102</v>
      </c>
      <c r="G1775" s="3">
        <f>((BC1775-AP1775/2)*S1775-E1775)/(BC1775+AP1775/2)</f>
      </c>
      <c r="H1775" s="4">
        <f>AP1775*1000</f>
        <v>1.344300626127773</v>
      </c>
      <c r="I1775" s="4">
        <f>(AU1775-BA1775)</f>
        <v>1.452030455604645</v>
      </c>
      <c r="J1775" s="4">
        <f>(P1775+AT1775*D1775)</f>
        <v>24.18421936035156</v>
      </c>
      <c r="K1775" s="4">
        <v>6</v>
      </c>
      <c r="L1775" s="4">
        <f>(K1775*AI1775+AJ1775)</f>
        <v>1.420000016689301</v>
      </c>
      <c r="M1775" s="4">
        <v>1</v>
      </c>
      <c r="N1775" s="4">
        <f>L1775*(M1775+1)*(M1775+1)/(M1775*M1775+1)</f>
        <v>2.840000033378601</v>
      </c>
      <c r="O1775" s="4">
        <v>20.27043151855469</v>
      </c>
      <c r="P1775" s="4">
        <v>24.18421936035156</v>
      </c>
      <c r="Q1775" s="4">
        <v>19.82991790771484</v>
      </c>
      <c r="R1775" s="4">
        <v>299.546875</v>
      </c>
      <c r="S1775" s="4">
        <v>316.3967590332031</v>
      </c>
      <c r="T1775" s="4">
        <v>13.9316930770874</v>
      </c>
      <c r="U1775" s="4">
        <v>15.52150344848633</v>
      </c>
      <c r="V1775" s="4">
        <v>59.35816192626953</v>
      </c>
      <c r="W1775" s="4">
        <v>66.11993408203125</v>
      </c>
      <c r="X1775" s="4">
        <v>499.4690246582031</v>
      </c>
      <c r="Y1775" s="4">
        <v>2000.728759765625</v>
      </c>
      <c r="Z1775" s="4">
        <v>23.46219062805176</v>
      </c>
      <c r="AA1775" s="4">
        <v>101.552490234375</v>
      </c>
      <c r="AB1775" s="4">
        <v>7.048897743225098</v>
      </c>
      <c r="AC1775" s="4">
        <v>0.3983005881309509</v>
      </c>
      <c r="AD1775" s="4">
        <v>0.07267560809850693</v>
      </c>
      <c r="AE1775" s="4">
        <v>0.009317756630480289</v>
      </c>
      <c r="AF1775" s="4">
        <v>0.07010743021965027</v>
      </c>
      <c r="AG1775" s="4">
        <v>0.009236623533070087</v>
      </c>
      <c r="AH1775" s="4">
        <v>0.6666666865348816</v>
      </c>
      <c r="AI1775" s="4">
        <v>-0.2195652425289154</v>
      </c>
      <c r="AJ1775" s="4">
        <v>2.737391471862793</v>
      </c>
      <c r="AK1775" s="4">
        <v>1</v>
      </c>
      <c r="AL1775" s="4">
        <v>0</v>
      </c>
      <c r="AM1775" s="4">
        <v>0.1599999964237213</v>
      </c>
      <c r="AN1775" s="4">
        <v>111115</v>
      </c>
      <c r="AO1775" s="4">
        <f>X1775*0.000001/(K1775*0.0001)</f>
        <v>0.8324483744303385</v>
      </c>
      <c r="AP1775" s="4">
        <f>(U1775-T1775)/(1000-U1775)*AO1775</f>
        <v>0.001344300626127773</v>
      </c>
      <c r="AQ1775" s="4">
        <f>(P1775+273.15)</f>
        <v>297.3342193603515</v>
      </c>
      <c r="AR1775" s="4">
        <f>(O1775+273.15)</f>
        <v>293.4204315185547</v>
      </c>
      <c r="AS1775" s="4">
        <f>(Y1775*AK1775+Z1775*AL1775)*AM1775</f>
        <v>320.1165944073364</v>
      </c>
      <c r="AT1775" s="4">
        <f>((AS1775+0.00000010773*(AR1775^4-AQ1775^4))-AP1775*44100)/(L1775*0.92*2*29.3+0.00000043092*AQ1775^3)</f>
        <v>2.473388159460888</v>
      </c>
      <c r="AU1775" s="4">
        <f>0.61365*EXP(17.502*J1775/(240.97+J1775))</f>
        <v>3.028277782979871</v>
      </c>
      <c r="AV1775" s="4">
        <f>AU1775*1000/AA1775</f>
        <v>29.81982791353367</v>
      </c>
      <c r="AW1775" s="4">
        <f>(AV1775-U1775)</f>
        <v>14.29832446504734</v>
      </c>
      <c r="AX1775" s="4">
        <f>IF(D1775,P1775,(O1775+P1775)/2)</f>
        <v>22.22732543945312</v>
      </c>
      <c r="AY1775" s="4">
        <f>0.61365*EXP(17.502*AX1775/(240.97+AX1775))</f>
        <v>2.690518847646087</v>
      </c>
      <c r="AZ1775" s="4">
        <f>IF(AW1775&lt;&gt;0,(1000-(AV1775+U1775)/2)/AW1775*AP1775,0)</f>
        <v>0.09188660106782015</v>
      </c>
      <c r="BA1775" s="4">
        <f>U1775*AA1775/1000</f>
        <v>1.576247327375226</v>
      </c>
      <c r="BB1775" s="4">
        <f>(AY1775-BA1775)</f>
        <v>1.114271520270861</v>
      </c>
      <c r="BC1775" s="4">
        <f>1/(1.6/F1775+1.37/N1775)</f>
        <v>0.05769747374811799</v>
      </c>
      <c r="BD1775" s="3">
        <f>G1775*AA1775*0.001</f>
      </c>
      <c r="BE1775" s="3">
        <f>G1775/S1775</f>
      </c>
      <c r="BF1775" s="4">
        <f>(1-AP1775*AA1775/AU1775/F1775)*100</f>
        <v>52.52604752130922</v>
      </c>
      <c r="BG1775" s="3">
        <f>(S1775-E1775/(N1775/1.35))</f>
      </c>
      <c r="BH1775" s="3">
        <f>E1775*BF1775/100/BG1775</f>
      </c>
    </row>
    <row r="1776" ht="16" customHeight="1">
      <c r="A1776" s="4">
        <v>1650</v>
      </c>
      <c r="B1776" t="s" s="2">
        <v>1812</v>
      </c>
      <c r="C1776" s="4">
        <v>9556.500029671937</v>
      </c>
      <c r="D1776" s="4">
        <v>0</v>
      </c>
      <c r="E1776" s="3">
        <f>(R1776-#REF!*(1000-T1776)/(1000-U1776))*AO1776</f>
      </c>
      <c r="F1776" s="4">
        <f>IF(AZ1776&lt;&gt;0,1/(1/AZ1776-1/N1776),0)</f>
        <v>0.09532913716739375</v>
      </c>
      <c r="G1776" s="3">
        <f>((BC1776-AP1776/2)*S1776-E1776)/(BC1776+AP1776/2)</f>
      </c>
      <c r="H1776" s="4">
        <f>AP1776*1000</f>
        <v>1.358560510294225</v>
      </c>
      <c r="I1776" s="4">
        <f>(AU1776-BA1776)</f>
        <v>1.461836820387073</v>
      </c>
      <c r="J1776" s="4">
        <f>(P1776+AT1776*D1776)</f>
        <v>24.24295616149902</v>
      </c>
      <c r="K1776" s="4">
        <v>6</v>
      </c>
      <c r="L1776" s="4">
        <f>(K1776*AI1776+AJ1776)</f>
        <v>1.420000016689301</v>
      </c>
      <c r="M1776" s="4">
        <v>1</v>
      </c>
      <c r="N1776" s="4">
        <f>L1776*(M1776+1)*(M1776+1)/(M1776*M1776+1)</f>
        <v>2.840000033378601</v>
      </c>
      <c r="O1776" s="4">
        <v>20.41815376281738</v>
      </c>
      <c r="P1776" s="4">
        <v>24.24295616149902</v>
      </c>
      <c r="Q1776" s="4">
        <v>20.13727569580078</v>
      </c>
      <c r="R1776" s="4">
        <v>299.3814697265625</v>
      </c>
      <c r="S1776" s="4">
        <v>303.5420532226562</v>
      </c>
      <c r="T1776" s="4">
        <v>13.92348957061768</v>
      </c>
      <c r="U1776" s="4">
        <v>15.53013706207275</v>
      </c>
      <c r="V1776" s="4">
        <v>58.823730468750</v>
      </c>
      <c r="W1776" s="4">
        <v>65.59796905517578</v>
      </c>
      <c r="X1776" s="4">
        <v>499.4730529785156</v>
      </c>
      <c r="Y1776" s="4">
        <v>2000.794189453125</v>
      </c>
      <c r="Z1776" s="4">
        <v>23.2347469329834</v>
      </c>
      <c r="AA1776" s="4">
        <v>101.5526962280273</v>
      </c>
      <c r="AB1776" s="4">
        <v>7.048897743225098</v>
      </c>
      <c r="AC1776" s="4">
        <v>0.3983005881309509</v>
      </c>
      <c r="AD1776" s="4">
        <v>0.07267560809850693</v>
      </c>
      <c r="AE1776" s="4">
        <v>0.009317756630480289</v>
      </c>
      <c r="AF1776" s="4">
        <v>0.07010743021965027</v>
      </c>
      <c r="AG1776" s="4">
        <v>0.009236623533070087</v>
      </c>
      <c r="AH1776" s="4">
        <v>0.6666666865348816</v>
      </c>
      <c r="AI1776" s="4">
        <v>-0.2195652425289154</v>
      </c>
      <c r="AJ1776" s="4">
        <v>2.737391471862793</v>
      </c>
      <c r="AK1776" s="4">
        <v>1</v>
      </c>
      <c r="AL1776" s="4">
        <v>0</v>
      </c>
      <c r="AM1776" s="4">
        <v>0.1599999964237213</v>
      </c>
      <c r="AN1776" s="4">
        <v>111115</v>
      </c>
      <c r="AO1776" s="4">
        <f>X1776*0.000001/(K1776*0.0001)</f>
        <v>0.832455088297526</v>
      </c>
      <c r="AP1776" s="4">
        <f>(U1776-T1776)/(1000-U1776)*AO1776</f>
        <v>0.001358560510294225</v>
      </c>
      <c r="AQ1776" s="4">
        <f>(P1776+273.15)</f>
        <v>297.392956161499</v>
      </c>
      <c r="AR1776" s="4">
        <f>(O1776+273.15)</f>
        <v>293.5681537628174</v>
      </c>
      <c r="AS1776" s="4">
        <f>(Y1776*AK1776+Z1776*AL1776)*AM1776</f>
        <v>320.1270631571024</v>
      </c>
      <c r="AT1776" s="4">
        <f>((AS1776+0.00000010773*(AR1776^4-AQ1776^4))-AP1776*44100)/(L1776*0.92*2*29.3+0.00000043092*AQ1776^3)</f>
        <v>2.47690148618155</v>
      </c>
      <c r="AU1776" s="4">
        <f>0.61365*EXP(17.502*J1776/(240.97+J1776))</f>
        <v>3.038964111831377</v>
      </c>
      <c r="AV1776" s="4">
        <f>AU1776*1000/AA1776</f>
        <v>29.92499682143012</v>
      </c>
      <c r="AW1776" s="4">
        <f>(AV1776-U1776)</f>
        <v>14.39485975935736</v>
      </c>
      <c r="AX1776" s="4">
        <f>IF(D1776,P1776,(O1776+P1776)/2)</f>
        <v>22.3305549621582</v>
      </c>
      <c r="AY1776" s="4">
        <f>0.61365*EXP(17.502*AX1776/(240.97+AX1776))</f>
        <v>2.707474803439907</v>
      </c>
      <c r="AZ1776" s="4">
        <f>IF(AW1776&lt;&gt;0,(1000-(AV1776+U1776)/2)/AW1776*AP1776,0)</f>
        <v>0.09223318306307454</v>
      </c>
      <c r="BA1776" s="4">
        <f>U1776*AA1776/1000</f>
        <v>1.577127291444303</v>
      </c>
      <c r="BB1776" s="4">
        <f>(AY1776-BA1776)</f>
        <v>1.130347511995604</v>
      </c>
      <c r="BC1776" s="4">
        <f>1/(1.6/F1776+1.37/N1776)</f>
        <v>0.05791612041286325</v>
      </c>
      <c r="BD1776" s="3">
        <f>G1776*AA1776*0.001</f>
      </c>
      <c r="BE1776" s="3">
        <f>G1776/S1776</f>
      </c>
      <c r="BF1776" s="4">
        <f>(1-AP1776*AA1776/AU1776/F1776)*100</f>
        <v>52.37673010273185</v>
      </c>
      <c r="BG1776" s="3">
        <f>(S1776-E1776/(N1776/1.35))</f>
      </c>
      <c r="BH1776" s="3">
        <f>E1776*BF1776/100/BG1776</f>
      </c>
    </row>
    <row r="1777" ht="16" customHeight="1">
      <c r="A1777" s="4">
        <v>1651</v>
      </c>
      <c r="B1777" t="s" s="2">
        <v>1813</v>
      </c>
      <c r="C1777" s="4">
        <v>9561.500029560179</v>
      </c>
      <c r="D1777" s="4">
        <v>0</v>
      </c>
      <c r="E1777" s="3">
        <f>(R1777-#REF!*(1000-T1777)/(1000-U1777))*AO1777</f>
      </c>
      <c r="F1777" s="4">
        <f>IF(AZ1777&lt;&gt;0,1/(1/AZ1777-1/N1777),0)</f>
        <v>0.09511464784601238</v>
      </c>
      <c r="G1777" s="3">
        <f>((BC1777-AP1777/2)*S1777-E1777)/(BC1777+AP1777/2)</f>
      </c>
      <c r="H1777" s="4">
        <f>AP1777*1000</f>
        <v>1.368769236468417</v>
      </c>
      <c r="I1777" s="4">
        <f>(AU1777-BA1777)</f>
        <v>1.475922836025146</v>
      </c>
      <c r="J1777" s="4">
        <f>(P1777+AT1777*D1777)</f>
        <v>24.32142639160156</v>
      </c>
      <c r="K1777" s="4">
        <v>6</v>
      </c>
      <c r="L1777" s="4">
        <f>(K1777*AI1777+AJ1777)</f>
        <v>1.420000016689301</v>
      </c>
      <c r="M1777" s="4">
        <v>1</v>
      </c>
      <c r="N1777" s="4">
        <f>L1777*(M1777+1)*(M1777+1)/(M1777*M1777+1)</f>
        <v>2.840000033378601</v>
      </c>
      <c r="O1777" s="4">
        <v>20.54829597473145</v>
      </c>
      <c r="P1777" s="4">
        <v>24.32142639160156</v>
      </c>
      <c r="Q1777" s="4">
        <v>20.17853927612305</v>
      </c>
      <c r="R1777" s="4">
        <v>299.9449462890625</v>
      </c>
      <c r="S1777" s="4">
        <v>299.4177856445312</v>
      </c>
      <c r="T1777" s="4">
        <v>13.91384887695312</v>
      </c>
      <c r="U1777" s="4">
        <v>15.53255939483643</v>
      </c>
      <c r="V1777" s="4">
        <v>58.31246948242188</v>
      </c>
      <c r="W1777" s="4">
        <v>65.08495330810547</v>
      </c>
      <c r="X1777" s="4">
        <v>499.4748840332031</v>
      </c>
      <c r="Y1777" s="4">
        <v>2000.854736328125</v>
      </c>
      <c r="Z1777" s="4">
        <v>22.56922340393066</v>
      </c>
      <c r="AA1777" s="4">
        <v>101.5524368286133</v>
      </c>
      <c r="AB1777" s="4">
        <v>7.048897743225098</v>
      </c>
      <c r="AC1777" s="4">
        <v>0.3983005881309509</v>
      </c>
      <c r="AD1777" s="4">
        <v>0.07267560809850693</v>
      </c>
      <c r="AE1777" s="4">
        <v>0.009317756630480289</v>
      </c>
      <c r="AF1777" s="4">
        <v>0.07010743021965027</v>
      </c>
      <c r="AG1777" s="4">
        <v>0.009236623533070087</v>
      </c>
      <c r="AH1777" s="4">
        <v>0.6666666865348816</v>
      </c>
      <c r="AI1777" s="4">
        <v>-0.2195652425289154</v>
      </c>
      <c r="AJ1777" s="4">
        <v>2.737391471862793</v>
      </c>
      <c r="AK1777" s="4">
        <v>1</v>
      </c>
      <c r="AL1777" s="4">
        <v>0</v>
      </c>
      <c r="AM1777" s="4">
        <v>0.1599999964237213</v>
      </c>
      <c r="AN1777" s="4">
        <v>111115</v>
      </c>
      <c r="AO1777" s="4">
        <f>X1777*0.000001/(K1777*0.0001)</f>
        <v>0.8324581400553384</v>
      </c>
      <c r="AP1777" s="4">
        <f>(U1777-T1777)/(1000-U1777)*AO1777</f>
        <v>0.001368769236468417</v>
      </c>
      <c r="AQ1777" s="4">
        <f>(P1777+273.15)</f>
        <v>297.4714263916015</v>
      </c>
      <c r="AR1777" s="4">
        <f>(O1777+273.15)</f>
        <v>293.6982959747314</v>
      </c>
      <c r="AS1777" s="4">
        <f>(Y1777*AK1777+Z1777*AL1777)*AM1777</f>
        <v>320.1367506568859</v>
      </c>
      <c r="AT1777" s="4">
        <f>((AS1777+0.00000010773*(AR1777^4-AQ1777^4))-AP1777*44100)/(L1777*0.92*2*29.3+0.00000043092*AQ1777^3)</f>
        <v>2.477667373894514</v>
      </c>
      <c r="AU1777" s="4">
        <f>0.61365*EXP(17.502*J1777/(240.97+J1777))</f>
        <v>3.053292092755956</v>
      </c>
      <c r="AV1777" s="4">
        <f>AU1777*1000/AA1777</f>
        <v>30.06616274416829</v>
      </c>
      <c r="AW1777" s="4">
        <f>(AV1777-U1777)</f>
        <v>14.53360334933186</v>
      </c>
      <c r="AX1777" s="4">
        <f>IF(D1777,P1777,(O1777+P1777)/2)</f>
        <v>22.4348611831665</v>
      </c>
      <c r="AY1777" s="4">
        <f>0.61365*EXP(17.502*AX1777/(240.97+AX1777))</f>
        <v>2.724702523062123</v>
      </c>
      <c r="AZ1777" s="4">
        <f>IF(AW1777&lt;&gt;0,(1000-(AV1777+U1777)/2)/AW1777*AP1777,0)</f>
        <v>0.09203238455567432</v>
      </c>
      <c r="BA1777" s="4">
        <f>U1777*AA1777/1000</f>
        <v>1.57736925673081</v>
      </c>
      <c r="BB1777" s="4">
        <f>(AY1777-BA1777)</f>
        <v>1.147333266331313</v>
      </c>
      <c r="BC1777" s="4">
        <f>1/(1.6/F1777+1.37/N1777)</f>
        <v>0.05778944259920425</v>
      </c>
      <c r="BD1777" s="3">
        <f>G1777*AA1777*0.001</f>
      </c>
      <c r="BE1777" s="3">
        <f>G1777/S1777</f>
      </c>
      <c r="BF1777" s="4">
        <f>(1-AP1777*AA1777/AU1777/F1777)*100</f>
        <v>52.13645873078063</v>
      </c>
      <c r="BG1777" s="3">
        <f>(S1777-E1777/(N1777/1.35))</f>
      </c>
      <c r="BH1777" s="3">
        <f>E1777*BF1777/100/BG1777</f>
      </c>
    </row>
    <row r="1778" ht="16" customHeight="1">
      <c r="A1778" s="4">
        <v>1652</v>
      </c>
      <c r="B1778" t="s" s="2">
        <v>1814</v>
      </c>
      <c r="C1778" s="4">
        <v>9566.500029448420</v>
      </c>
      <c r="D1778" s="4">
        <v>0</v>
      </c>
      <c r="E1778" s="3">
        <f>(R1778-#REF!*(1000-T1778)/(1000-U1778))*AO1778</f>
      </c>
      <c r="F1778" s="4">
        <f>IF(AZ1778&lt;&gt;0,1/(1/AZ1778-1/N1778),0)</f>
        <v>0.09529824294875124</v>
      </c>
      <c r="G1778" s="3">
        <f>((BC1778-AP1778/2)*S1778-E1778)/(BC1778+AP1778/2)</f>
      </c>
      <c r="H1778" s="4">
        <f>AP1778*1000</f>
        <v>1.376190449578085</v>
      </c>
      <c r="I1778" s="4">
        <f>(AU1778-BA1778)</f>
        <v>1.481119270993322</v>
      </c>
      <c r="J1778" s="4">
        <f>(P1778+AT1778*D1778)</f>
        <v>24.34925842285156</v>
      </c>
      <c r="K1778" s="4">
        <v>6</v>
      </c>
      <c r="L1778" s="4">
        <f>(K1778*AI1778+AJ1778)</f>
        <v>1.420000016689301</v>
      </c>
      <c r="M1778" s="4">
        <v>1</v>
      </c>
      <c r="N1778" s="4">
        <f>L1778*(M1778+1)*(M1778+1)/(M1778*M1778+1)</f>
        <v>2.840000033378601</v>
      </c>
      <c r="O1778" s="4">
        <v>20.62430763244629</v>
      </c>
      <c r="P1778" s="4">
        <v>24.34925842285156</v>
      </c>
      <c r="Q1778" s="4">
        <v>20.08201217651367</v>
      </c>
      <c r="R1778" s="4">
        <v>300.5045471191406</v>
      </c>
      <c r="S1778" s="4">
        <v>298.1416015625</v>
      </c>
      <c r="T1778" s="4">
        <v>13.90415573120117</v>
      </c>
      <c r="U1778" s="4">
        <v>15.53159427642822</v>
      </c>
      <c r="V1778" s="4">
        <v>57.96437072753906</v>
      </c>
      <c r="W1778" s="4">
        <v>64.73994445800781</v>
      </c>
      <c r="X1778" s="4">
        <v>499.4902038574219</v>
      </c>
      <c r="Y1778" s="4">
        <v>2000.937866210938</v>
      </c>
      <c r="Z1778" s="4">
        <v>21.59754753112793</v>
      </c>
      <c r="AA1778" s="4">
        <v>101.5522842407227</v>
      </c>
      <c r="AB1778" s="4">
        <v>7.048897743225098</v>
      </c>
      <c r="AC1778" s="4">
        <v>0.3983005881309509</v>
      </c>
      <c r="AD1778" s="4">
        <v>0.07267560809850693</v>
      </c>
      <c r="AE1778" s="4">
        <v>0.009317756630480289</v>
      </c>
      <c r="AF1778" s="4">
        <v>0.07010743021965027</v>
      </c>
      <c r="AG1778" s="4">
        <v>0.009236623533070087</v>
      </c>
      <c r="AH1778" s="4">
        <v>0.6666666865348816</v>
      </c>
      <c r="AI1778" s="4">
        <v>-0.2195652425289154</v>
      </c>
      <c r="AJ1778" s="4">
        <v>2.737391471862793</v>
      </c>
      <c r="AK1778" s="4">
        <v>1</v>
      </c>
      <c r="AL1778" s="4">
        <v>0</v>
      </c>
      <c r="AM1778" s="4">
        <v>0.1599999964237213</v>
      </c>
      <c r="AN1778" s="4">
        <v>111115</v>
      </c>
      <c r="AO1778" s="4">
        <f>X1778*0.000001/(K1778*0.0001)</f>
        <v>0.8324836730957029</v>
      </c>
      <c r="AP1778" s="4">
        <f>(U1778-T1778)/(1000-U1778)*AO1778</f>
        <v>0.001376190449578085</v>
      </c>
      <c r="AQ1778" s="4">
        <f>(P1778+273.15)</f>
        <v>297.4992584228515</v>
      </c>
      <c r="AR1778" s="4">
        <f>(O1778+273.15)</f>
        <v>293.7743076324463</v>
      </c>
      <c r="AS1778" s="4">
        <f>(Y1778*AK1778+Z1778*AL1778)*AM1778</f>
        <v>320.1500514378386</v>
      </c>
      <c r="AT1778" s="4">
        <f>((AS1778+0.00000010773*(AR1778^4-AQ1778^4))-AP1778*44100)/(L1778*0.92*2*29.3+0.00000043092*AQ1778^3)</f>
        <v>2.479857632045491</v>
      </c>
      <c r="AU1778" s="4">
        <f>0.61365*EXP(17.502*J1778/(240.97+J1778))</f>
        <v>3.058388147664742</v>
      </c>
      <c r="AV1778" s="4">
        <f>AU1778*1000/AA1778</f>
        <v>30.11638950843336</v>
      </c>
      <c r="AW1778" s="4">
        <f>(AV1778-U1778)</f>
        <v>14.58479523200513</v>
      </c>
      <c r="AX1778" s="4">
        <f>IF(D1778,P1778,(O1778+P1778)/2)</f>
        <v>22.48678302764893</v>
      </c>
      <c r="AY1778" s="4">
        <f>0.61365*EXP(17.502*AX1778/(240.97+AX1778))</f>
        <v>2.733313889702242</v>
      </c>
      <c r="AZ1778" s="4">
        <f>IF(AW1778&lt;&gt;0,(1000-(AV1778+U1778)/2)/AW1778*AP1778,0)</f>
        <v>0.09220426262574219</v>
      </c>
      <c r="BA1778" s="4">
        <f>U1778*AA1778/1000</f>
        <v>1.57726887667142</v>
      </c>
      <c r="BB1778" s="4">
        <f>(AY1778-BA1778)</f>
        <v>1.156045013030822</v>
      </c>
      <c r="BC1778" s="4">
        <f>1/(1.6/F1778+1.37/N1778)</f>
        <v>0.05789787520855046</v>
      </c>
      <c r="BD1778" s="3">
        <f>G1778*AA1778*0.001</f>
      </c>
      <c r="BE1778" s="3">
        <f>G1778/S1778</f>
      </c>
      <c r="BF1778" s="4">
        <f>(1-AP1778*AA1778/AU1778/F1778)*100</f>
        <v>52.04976491241208</v>
      </c>
      <c r="BG1778" s="3">
        <f>(S1778-E1778/(N1778/1.35))</f>
      </c>
      <c r="BH1778" s="3">
        <f>E1778*BF1778/100/BG1778</f>
      </c>
    </row>
    <row r="1779" ht="16" customHeight="1">
      <c r="A1779" s="4">
        <v>1653</v>
      </c>
      <c r="B1779" t="s" s="2">
        <v>1815</v>
      </c>
      <c r="C1779" s="4">
        <v>9572.000029325485</v>
      </c>
      <c r="D1779" s="4">
        <v>0</v>
      </c>
      <c r="E1779" s="3">
        <f>(R1779-#REF!*(1000-T1779)/(1000-U1779))*AO1779</f>
      </c>
      <c r="F1779" s="4">
        <f>IF(AZ1779&lt;&gt;0,1/(1/AZ1779-1/N1779),0)</f>
        <v>0.09565197052761504</v>
      </c>
      <c r="G1779" s="3">
        <f>((BC1779-AP1779/2)*S1779-E1779)/(BC1779+AP1779/2)</f>
      </c>
      <c r="H1779" s="4">
        <f>AP1779*1000</f>
        <v>1.382217995367646</v>
      </c>
      <c r="I1779" s="4">
        <f>(AU1779-BA1779)</f>
        <v>1.482270899464842</v>
      </c>
      <c r="J1779" s="4">
        <f>(P1779+AT1779*D1779)</f>
        <v>24.35425567626953</v>
      </c>
      <c r="K1779" s="4">
        <v>6</v>
      </c>
      <c r="L1779" s="4">
        <f>(K1779*AI1779+AJ1779)</f>
        <v>1.420000016689301</v>
      </c>
      <c r="M1779" s="4">
        <v>1</v>
      </c>
      <c r="N1779" s="4">
        <f>L1779*(M1779+1)*(M1779+1)/(M1779*M1779+1)</f>
        <v>2.840000033378601</v>
      </c>
      <c r="O1779" s="4">
        <v>20.65663146972656</v>
      </c>
      <c r="P1779" s="4">
        <v>24.35425567626953</v>
      </c>
      <c r="Q1779" s="4">
        <v>20.02309417724609</v>
      </c>
      <c r="R1779" s="4">
        <v>300.6573181152344</v>
      </c>
      <c r="S1779" s="4">
        <v>297.8419494628906</v>
      </c>
      <c r="T1779" s="4">
        <v>13.894775390625</v>
      </c>
      <c r="U1779" s="4">
        <v>15.52935123443604</v>
      </c>
      <c r="V1779" s="4">
        <v>57.77632141113281</v>
      </c>
      <c r="W1779" s="4">
        <v>64.56650543212891</v>
      </c>
      <c r="X1779" s="4">
        <v>499.4884948730469</v>
      </c>
      <c r="Y1779" s="4">
        <v>2001.013793945312</v>
      </c>
      <c r="Z1779" s="4">
        <v>21.03612518310547</v>
      </c>
      <c r="AA1779" s="4">
        <v>101.5517654418945</v>
      </c>
      <c r="AB1779" s="4">
        <v>7.048897743225098</v>
      </c>
      <c r="AC1779" s="4">
        <v>0.3983005881309509</v>
      </c>
      <c r="AD1779" s="4">
        <v>0.07267560809850693</v>
      </c>
      <c r="AE1779" s="4">
        <v>0.009317756630480289</v>
      </c>
      <c r="AF1779" s="4">
        <v>0.07010743021965027</v>
      </c>
      <c r="AG1779" s="4">
        <v>0.009236623533070087</v>
      </c>
      <c r="AH1779" s="4">
        <v>0.6666666865348816</v>
      </c>
      <c r="AI1779" s="4">
        <v>-0.2195652425289154</v>
      </c>
      <c r="AJ1779" s="4">
        <v>2.737391471862793</v>
      </c>
      <c r="AK1779" s="4">
        <v>1</v>
      </c>
      <c r="AL1779" s="4">
        <v>0</v>
      </c>
      <c r="AM1779" s="4">
        <v>0.1599999964237213</v>
      </c>
      <c r="AN1779" s="4">
        <v>111115</v>
      </c>
      <c r="AO1779" s="4">
        <f>X1779*0.000001/(K1779*0.0001)</f>
        <v>0.8324808247884112</v>
      </c>
      <c r="AP1779" s="4">
        <f>(U1779-T1779)/(1000-U1779)*AO1779</f>
        <v>0.001382217995367646</v>
      </c>
      <c r="AQ1779" s="4">
        <f>(P1779+273.15)</f>
        <v>297.5042556762695</v>
      </c>
      <c r="AR1779" s="4">
        <f>(O1779+273.15)</f>
        <v>293.8066314697265</v>
      </c>
      <c r="AS1779" s="4">
        <f>(Y1779*AK1779+Z1779*AL1779)*AM1779</f>
        <v>320.162199875067</v>
      </c>
      <c r="AT1779" s="4">
        <f>((AS1779+0.00000010773*(AR1779^4-AQ1779^4))-AP1779*44100)/(L1779*0.92*2*29.3+0.00000043092*AQ1779^3)</f>
        <v>2.480328881258131</v>
      </c>
      <c r="AU1779" s="4">
        <f>0.61365*EXP(17.502*J1779/(240.97+J1779))</f>
        <v>3.059303933489086</v>
      </c>
      <c r="AV1779" s="4">
        <f>AU1779*1000/AA1779</f>
        <v>30.12556128568287</v>
      </c>
      <c r="AW1779" s="4">
        <f>(AV1779-U1779)</f>
        <v>14.59621005124684</v>
      </c>
      <c r="AX1779" s="4">
        <f>IF(D1779,P1779,(O1779+P1779)/2)</f>
        <v>22.50544357299805</v>
      </c>
      <c r="AY1779" s="4">
        <f>0.61365*EXP(17.502*AX1779/(240.97+AX1779))</f>
        <v>2.736414599966458</v>
      </c>
      <c r="AZ1779" s="4">
        <f>IF(AW1779&lt;&gt;0,(1000-(AV1779+U1779)/2)/AW1779*AP1779,0)</f>
        <v>0.0925353547115573</v>
      </c>
      <c r="BA1779" s="4">
        <f>U1779*AA1779/1000</f>
        <v>1.577033034024244</v>
      </c>
      <c r="BB1779" s="4">
        <f>(AY1779-BA1779)</f>
        <v>1.159381565942214</v>
      </c>
      <c r="BC1779" s="4">
        <f>1/(1.6/F1779+1.37/N1779)</f>
        <v>0.05810675640598059</v>
      </c>
      <c r="BD1779" s="3">
        <f>G1779*AA1779*0.001</f>
      </c>
      <c r="BE1779" s="3">
        <f>G1779/S1779</f>
      </c>
      <c r="BF1779" s="4">
        <f>(1-AP1779*AA1779/AU1779/F1779)*100</f>
        <v>52.03245692341183</v>
      </c>
      <c r="BG1779" s="3">
        <f>(S1779-E1779/(N1779/1.35))</f>
      </c>
      <c r="BH1779" s="3">
        <f>E1779*BF1779/100/BG1779</f>
      </c>
    </row>
    <row r="1780" ht="16" customHeight="1">
      <c r="A1780" s="4">
        <v>1653</v>
      </c>
      <c r="B1780" t="s" s="2">
        <v>1815</v>
      </c>
      <c r="C1780" s="4">
        <v>9572.000029325485</v>
      </c>
      <c r="D1780" s="4">
        <v>0</v>
      </c>
      <c r="E1780" s="3">
        <f>(R1780-#REF!*(1000-T1780)/(1000-U1780))*AO1780</f>
      </c>
      <c r="F1780" s="4">
        <f>IF(AZ1780&lt;&gt;0,1/(1/AZ1780-1/N1780),0)</f>
        <v>0.09565197052761504</v>
      </c>
      <c r="G1780" s="3">
        <f>((BC1780-AP1780/2)*S1780-E1780)/(BC1780+AP1780/2)</f>
      </c>
      <c r="H1780" s="4">
        <f>AP1780*1000</f>
        <v>1.382217995367646</v>
      </c>
      <c r="I1780" s="4">
        <f>(AU1780-BA1780)</f>
        <v>1.482270899464842</v>
      </c>
      <c r="J1780" s="4">
        <f>(P1780+AT1780*D1780)</f>
        <v>24.35425567626953</v>
      </c>
      <c r="K1780" s="4">
        <v>6</v>
      </c>
      <c r="L1780" s="4">
        <f>(K1780*AI1780+AJ1780)</f>
        <v>1.420000016689301</v>
      </c>
      <c r="M1780" s="4">
        <v>1</v>
      </c>
      <c r="N1780" s="4">
        <f>L1780*(M1780+1)*(M1780+1)/(M1780*M1780+1)</f>
        <v>2.840000033378601</v>
      </c>
      <c r="O1780" s="4">
        <v>20.65663146972656</v>
      </c>
      <c r="P1780" s="4">
        <v>24.35425567626953</v>
      </c>
      <c r="Q1780" s="4">
        <v>20.02309417724609</v>
      </c>
      <c r="R1780" s="4">
        <v>300.6573181152344</v>
      </c>
      <c r="S1780" s="4">
        <v>297.8419494628906</v>
      </c>
      <c r="T1780" s="4">
        <v>13.894775390625</v>
      </c>
      <c r="U1780" s="4">
        <v>15.52935123443604</v>
      </c>
      <c r="V1780" s="4">
        <v>57.77632141113281</v>
      </c>
      <c r="W1780" s="4">
        <v>64.56650543212891</v>
      </c>
      <c r="X1780" s="4">
        <v>499.4884948730469</v>
      </c>
      <c r="Y1780" s="4">
        <v>2001.013793945312</v>
      </c>
      <c r="Z1780" s="4">
        <v>21.03612518310547</v>
      </c>
      <c r="AA1780" s="4">
        <v>101.5517654418945</v>
      </c>
      <c r="AB1780" s="4">
        <v>7.048897743225098</v>
      </c>
      <c r="AC1780" s="4">
        <v>0.3983005881309509</v>
      </c>
      <c r="AD1780" s="4">
        <v>0.07267560809850693</v>
      </c>
      <c r="AE1780" s="4">
        <v>0.009317756630480289</v>
      </c>
      <c r="AF1780" s="4">
        <v>0.07010743021965027</v>
      </c>
      <c r="AG1780" s="4">
        <v>0.009236623533070087</v>
      </c>
      <c r="AH1780" s="4">
        <v>0.6666666865348816</v>
      </c>
      <c r="AI1780" s="4">
        <v>-0.2195652425289154</v>
      </c>
      <c r="AJ1780" s="4">
        <v>2.737391471862793</v>
      </c>
      <c r="AK1780" s="4">
        <v>1</v>
      </c>
      <c r="AL1780" s="4">
        <v>0</v>
      </c>
      <c r="AM1780" s="4">
        <v>0.1599999964237213</v>
      </c>
      <c r="AN1780" s="4">
        <v>111115</v>
      </c>
      <c r="AO1780" s="4">
        <f>X1780*0.000001/(K1780*0.0001)</f>
        <v>0.8324808247884112</v>
      </c>
      <c r="AP1780" s="4">
        <f>(U1780-T1780)/(1000-U1780)*AO1780</f>
        <v>0.001382217995367646</v>
      </c>
      <c r="AQ1780" s="4">
        <f>(P1780+273.15)</f>
        <v>297.5042556762695</v>
      </c>
      <c r="AR1780" s="4">
        <f>(O1780+273.15)</f>
        <v>293.8066314697265</v>
      </c>
      <c r="AS1780" s="4">
        <f>(Y1780*AK1780+Z1780*AL1780)*AM1780</f>
        <v>320.162199875067</v>
      </c>
      <c r="AT1780" s="4">
        <f>((AS1780+0.00000010773*(AR1780^4-AQ1780^4))-AP1780*44100)/(L1780*0.92*2*29.3+0.00000043092*AQ1780^3)</f>
        <v>2.480328881258131</v>
      </c>
      <c r="AU1780" s="4">
        <f>0.61365*EXP(17.502*J1780/(240.97+J1780))</f>
        <v>3.059303933489086</v>
      </c>
      <c r="AV1780" s="4">
        <f>AU1780*1000/AA1780</f>
        <v>30.12556128568287</v>
      </c>
      <c r="AW1780" s="4">
        <f>(AV1780-U1780)</f>
        <v>14.59621005124684</v>
      </c>
      <c r="AX1780" s="4">
        <f>IF(D1780,P1780,(O1780+P1780)/2)</f>
        <v>22.50544357299805</v>
      </c>
      <c r="AY1780" s="4">
        <f>0.61365*EXP(17.502*AX1780/(240.97+AX1780))</f>
        <v>2.736414599966458</v>
      </c>
      <c r="AZ1780" s="4">
        <f>IF(AW1780&lt;&gt;0,(1000-(AV1780+U1780)/2)/AW1780*AP1780,0)</f>
        <v>0.0925353547115573</v>
      </c>
      <c r="BA1780" s="4">
        <f>U1780*AA1780/1000</f>
        <v>1.577033034024244</v>
      </c>
      <c r="BB1780" s="4">
        <f>(AY1780-BA1780)</f>
        <v>1.159381565942214</v>
      </c>
      <c r="BC1780" s="4">
        <f>1/(1.6/F1780+1.37/N1780)</f>
        <v>0.05810675640598059</v>
      </c>
      <c r="BD1780" s="3">
        <f>G1780*AA1780*0.001</f>
      </c>
      <c r="BE1780" s="3">
        <f>G1780/S1780</f>
      </c>
      <c r="BF1780" s="4">
        <f>(1-AP1780*AA1780/AU1780/F1780)*100</f>
        <v>52.03245692341183</v>
      </c>
      <c r="BG1780" s="3">
        <f>(S1780-E1780/(N1780/1.35))</f>
      </c>
      <c r="BH1780" s="3">
        <f>E1780*BF1780/100/BG1780</f>
      </c>
    </row>
    <row r="1781" ht="16" customHeight="1">
      <c r="A1781" s="4">
        <v>1654</v>
      </c>
      <c r="B1781" t="s" s="2">
        <v>1817</v>
      </c>
      <c r="C1781" s="4">
        <v>9597.000032566488</v>
      </c>
      <c r="D1781" s="4">
        <v>0</v>
      </c>
      <c r="E1781" s="3">
        <f>(R1781-#REF!*(1000-T1781)/(1000-U1781))*AO1781</f>
      </c>
      <c r="F1781" s="4">
        <f>IF(AZ1781&lt;&gt;0,1/(1/AZ1781-1/N1781),0)</f>
        <v>0.09443156465235676</v>
      </c>
      <c r="G1781" s="3">
        <f>((BC1781-AP1781/2)*S1781-E1781)/(BC1781+AP1781/2)</f>
      </c>
      <c r="H1781" s="4">
        <f>AP1781*1000</f>
        <v>1.366507598918139</v>
      </c>
      <c r="I1781" s="4">
        <f>(AU1781-BA1781)</f>
        <v>1.483734752889651</v>
      </c>
      <c r="J1781" s="4">
        <f>(P1781+AT1781*D1781)</f>
        <v>24.35983467102051</v>
      </c>
      <c r="K1781" s="4">
        <v>6</v>
      </c>
      <c r="L1781" s="4">
        <f>(K1781*AI1781+AJ1781)</f>
        <v>1.420000016689301</v>
      </c>
      <c r="M1781" s="4">
        <v>1</v>
      </c>
      <c r="N1781" s="4">
        <f>L1781*(M1781+1)*(M1781+1)/(M1781*M1781+1)</f>
        <v>2.840000033378601</v>
      </c>
      <c r="O1781" s="4">
        <v>20.67173767089844</v>
      </c>
      <c r="P1781" s="4">
        <v>24.35983467102051</v>
      </c>
      <c r="Q1781" s="4">
        <v>20.02521896362305</v>
      </c>
      <c r="R1781" s="4">
        <v>300.4169006347656</v>
      </c>
      <c r="S1781" s="4">
        <v>297.6864013671875</v>
      </c>
      <c r="T1781" s="4">
        <v>13.90903091430664</v>
      </c>
      <c r="U1781" s="4">
        <v>15.52506637573242</v>
      </c>
      <c r="V1781" s="4">
        <v>57.91747283935547</v>
      </c>
      <c r="W1781" s="4">
        <v>64.49317169189453</v>
      </c>
      <c r="X1781" s="4">
        <v>499.4788208007812</v>
      </c>
      <c r="Y1781" s="4">
        <v>2001.019409179688</v>
      </c>
      <c r="Z1781" s="4">
        <v>21.14205551147461</v>
      </c>
      <c r="AA1781" s="4">
        <v>101.5513763427734</v>
      </c>
      <c r="AB1781" s="4">
        <v>5.194382667541504</v>
      </c>
      <c r="AC1781" s="4">
        <v>0.3419342339038849</v>
      </c>
      <c r="AD1781" s="4">
        <v>0.1080270186066628</v>
      </c>
      <c r="AE1781" s="4">
        <v>0.0008922119741328061</v>
      </c>
      <c r="AF1781" s="4">
        <v>0.1267813444137573</v>
      </c>
      <c r="AG1781" s="4">
        <v>0.0007302500889636576</v>
      </c>
      <c r="AH1781" s="4">
        <v>0.6666666865348816</v>
      </c>
      <c r="AI1781" s="4">
        <v>-0.2195652425289154</v>
      </c>
      <c r="AJ1781" s="4">
        <v>2.737391471862793</v>
      </c>
      <c r="AK1781" s="4">
        <v>1</v>
      </c>
      <c r="AL1781" s="4">
        <v>0</v>
      </c>
      <c r="AM1781" s="4">
        <v>0.1599999964237213</v>
      </c>
      <c r="AN1781" s="4">
        <v>111115</v>
      </c>
      <c r="AO1781" s="4">
        <f>X1781*0.000001/(K1781*0.0001)</f>
        <v>0.8324647013346352</v>
      </c>
      <c r="AP1781" s="4">
        <f>(U1781-T1781)/(1000-U1781)*AO1781</f>
        <v>0.001366507598918139</v>
      </c>
      <c r="AQ1781" s="4">
        <f>(P1781+273.15)</f>
        <v>297.5098346710205</v>
      </c>
      <c r="AR1781" s="4">
        <f>(O1781+273.15)</f>
        <v>293.8217376708984</v>
      </c>
      <c r="AS1781" s="4">
        <f>(Y1781*AK1781+Z1781*AL1781)*AM1781</f>
        <v>320.1630983125469</v>
      </c>
      <c r="AT1781" s="4">
        <f>((AS1781+0.00000010773*(AR1781^4-AQ1781^4))-AP1781*44100)/(L1781*0.92*2*29.3+0.00000043092*AQ1781^3)</f>
        <v>2.489361001590213</v>
      </c>
      <c r="AU1781" s="4">
        <f>0.61365*EXP(17.502*J1781/(240.97+J1781))</f>
        <v>3.060326611158191</v>
      </c>
      <c r="AV1781" s="4">
        <f>AU1781*1000/AA1781</f>
        <v>30.13574725790479</v>
      </c>
      <c r="AW1781" s="4">
        <f>(AV1781-U1781)</f>
        <v>14.61068088217236</v>
      </c>
      <c r="AX1781" s="4">
        <f>IF(D1781,P1781,(O1781+P1781)/2)</f>
        <v>22.51578617095947</v>
      </c>
      <c r="AY1781" s="4">
        <f>0.61365*EXP(17.502*AX1781/(240.97+AX1781))</f>
        <v>2.738134492489746</v>
      </c>
      <c r="AZ1781" s="4">
        <f>IF(AW1781&lt;&gt;0,(1000-(AV1781+U1781)/2)/AW1781*AP1781,0)</f>
        <v>0.09139270683448299</v>
      </c>
      <c r="BA1781" s="4">
        <f>U1781*AA1781/1000</f>
        <v>1.576591858268541</v>
      </c>
      <c r="BB1781" s="4">
        <f>(AY1781-BA1781)</f>
        <v>1.161542634221206</v>
      </c>
      <c r="BC1781" s="4">
        <f>1/(1.6/F1781+1.37/N1781)</f>
        <v>0.05738590617399079</v>
      </c>
      <c r="BD1781" s="3">
        <f>G1781*AA1781*0.001</f>
      </c>
      <c r="BE1781" s="3">
        <f>G1781/S1781</f>
      </c>
      <c r="BF1781" s="4">
        <f>(1-AP1781*AA1781/AU1781/F1781)*100</f>
        <v>51.98102333405795</v>
      </c>
      <c r="BG1781" s="3">
        <f>(S1781-E1781/(N1781/1.35))</f>
      </c>
      <c r="BH1781" s="3">
        <f>E1781*BF1781/100/BG1781</f>
      </c>
    </row>
    <row r="1782" ht="16" customHeight="1">
      <c r="A1782" s="4">
        <v>1655</v>
      </c>
      <c r="B1782" t="s" s="2">
        <v>1818</v>
      </c>
      <c r="C1782" s="4">
        <v>9602.500032443553</v>
      </c>
      <c r="D1782" s="4">
        <v>0</v>
      </c>
      <c r="E1782" s="3">
        <f>(R1782-#REF!*(1000-T1782)/(1000-U1782))*AO1782</f>
      </c>
      <c r="F1782" s="4">
        <f>IF(AZ1782&lt;&gt;0,1/(1/AZ1782-1/N1782),0)</f>
        <v>0.09095713898509306</v>
      </c>
      <c r="G1782" s="3">
        <f>((BC1782-AP1782/2)*S1782-E1782)/(BC1782+AP1782/2)</f>
      </c>
      <c r="H1782" s="4">
        <f>AP1782*1000</f>
        <v>1.323334574132661</v>
      </c>
      <c r="I1782" s="4">
        <f>(AU1782-BA1782)</f>
        <v>1.48995464575668</v>
      </c>
      <c r="J1782" s="4">
        <f>(P1782+AT1782*D1782)</f>
        <v>24.38052368164062</v>
      </c>
      <c r="K1782" s="4">
        <v>6</v>
      </c>
      <c r="L1782" s="4">
        <f>(K1782*AI1782+AJ1782)</f>
        <v>1.420000016689301</v>
      </c>
      <c r="M1782" s="4">
        <v>1</v>
      </c>
      <c r="N1782" s="4">
        <f>L1782*(M1782+1)*(M1782+1)/(M1782*M1782+1)</f>
        <v>2.840000033378601</v>
      </c>
      <c r="O1782" s="4">
        <v>20.70271682739258</v>
      </c>
      <c r="P1782" s="4">
        <v>24.38052368164062</v>
      </c>
      <c r="Q1782" s="4">
        <v>20.03454399108887</v>
      </c>
      <c r="R1782" s="4">
        <v>299.9425964355469</v>
      </c>
      <c r="S1782" s="4">
        <v>297.0160217285156</v>
      </c>
      <c r="T1782" s="4">
        <v>13.93631267547607</v>
      </c>
      <c r="U1782" s="4">
        <v>15.50131797790527</v>
      </c>
      <c r="V1782" s="4">
        <v>57.9168701171875</v>
      </c>
      <c r="W1782" s="4">
        <v>64.26479339599609</v>
      </c>
      <c r="X1782" s="4">
        <v>499.4824523925781</v>
      </c>
      <c r="Y1782" s="4">
        <v>2001.138916015625</v>
      </c>
      <c r="Z1782" s="4">
        <v>22.39094924926758</v>
      </c>
      <c r="AA1782" s="4">
        <v>101.5505294799805</v>
      </c>
      <c r="AB1782" s="4">
        <v>5.194382667541504</v>
      </c>
      <c r="AC1782" s="4">
        <v>0.3419342339038849</v>
      </c>
      <c r="AD1782" s="4">
        <v>0.1080270186066628</v>
      </c>
      <c r="AE1782" s="4">
        <v>0.0008922119741328061</v>
      </c>
      <c r="AF1782" s="4">
        <v>0.1267813444137573</v>
      </c>
      <c r="AG1782" s="4">
        <v>0.0007302500889636576</v>
      </c>
      <c r="AH1782" s="4">
        <v>0.6666666865348816</v>
      </c>
      <c r="AI1782" s="4">
        <v>-0.2195652425289154</v>
      </c>
      <c r="AJ1782" s="4">
        <v>2.737391471862793</v>
      </c>
      <c r="AK1782" s="4">
        <v>1</v>
      </c>
      <c r="AL1782" s="4">
        <v>0</v>
      </c>
      <c r="AM1782" s="4">
        <v>0.1599999964237213</v>
      </c>
      <c r="AN1782" s="4">
        <v>111115</v>
      </c>
      <c r="AO1782" s="4">
        <f>X1782*0.000001/(K1782*0.0001)</f>
        <v>0.8324707539876302</v>
      </c>
      <c r="AP1782" s="4">
        <f>(U1782-T1782)/(1000-U1782)*AO1782</f>
        <v>0.001323334574132661</v>
      </c>
      <c r="AQ1782" s="4">
        <f>(P1782+273.15)</f>
        <v>297.5305236816406</v>
      </c>
      <c r="AR1782" s="4">
        <f>(O1782+273.15)</f>
        <v>293.8527168273926</v>
      </c>
      <c r="AS1782" s="4">
        <f>(Y1782*AK1782+Z1782*AL1782)*AM1782</f>
        <v>320.1822194058695</v>
      </c>
      <c r="AT1782" s="4">
        <f>((AS1782+0.00000010773*(AR1782^4-AQ1782^4))-AP1782*44100)/(L1782*0.92*2*29.3+0.00000043092*AQ1782^3)</f>
        <v>2.512352233652067</v>
      </c>
      <c r="AU1782" s="4">
        <f>0.61365*EXP(17.502*J1782/(240.97+J1782))</f>
        <v>3.0641216940505</v>
      </c>
      <c r="AV1782" s="4">
        <f>AU1782*1000/AA1782</f>
        <v>30.17336994441331</v>
      </c>
      <c r="AW1782" s="4">
        <f>(AV1782-U1782)</f>
        <v>14.67205196650803</v>
      </c>
      <c r="AX1782" s="4">
        <f>IF(D1782,P1782,(O1782+P1782)/2)</f>
        <v>22.5416202545166</v>
      </c>
      <c r="AY1782" s="4">
        <f>0.61365*EXP(17.502*AX1782/(240.97+AX1782))</f>
        <v>2.742434629849047</v>
      </c>
      <c r="AZ1782" s="4">
        <f>IF(AW1782&lt;&gt;0,(1000-(AV1782+U1782)/2)/AW1782*AP1782,0)</f>
        <v>0.08813444296948342</v>
      </c>
      <c r="BA1782" s="4">
        <f>U1782*AA1782/1000</f>
        <v>1.574167048293821</v>
      </c>
      <c r="BB1782" s="4">
        <f>(AY1782-BA1782)</f>
        <v>1.168267581555227</v>
      </c>
      <c r="BC1782" s="4">
        <f>1/(1.6/F1782+1.37/N1782)</f>
        <v>0.05533085949619634</v>
      </c>
      <c r="BD1782" s="3">
        <f>G1782*AA1782*0.001</f>
      </c>
      <c r="BE1782" s="3">
        <f>G1782/S1782</f>
      </c>
      <c r="BF1782" s="4">
        <f>(1-AP1782*AA1782/AU1782/F1782)*100</f>
        <v>51.78201579368378</v>
      </c>
      <c r="BG1782" s="3">
        <f>(S1782-E1782/(N1782/1.35))</f>
      </c>
      <c r="BH1782" s="3">
        <f>E1782*BF1782/100/BG1782</f>
      </c>
    </row>
    <row r="1783" ht="16" customHeight="1">
      <c r="A1783" s="4">
        <v>1656</v>
      </c>
      <c r="B1783" t="s" s="2">
        <v>1819</v>
      </c>
      <c r="C1783" s="4">
        <v>9607.500032331795</v>
      </c>
      <c r="D1783" s="4">
        <v>0</v>
      </c>
      <c r="E1783" s="3">
        <f>(R1783-#REF!*(1000-T1783)/(1000-U1783))*AO1783</f>
      </c>
      <c r="F1783" s="4">
        <f>IF(AZ1783&lt;&gt;0,1/(1/AZ1783-1/N1783),0)</f>
        <v>0.09037530114297922</v>
      </c>
      <c r="G1783" s="3">
        <f>((BC1783-AP1783/2)*S1783-E1783)/(BC1783+AP1783/2)</f>
      </c>
      <c r="H1783" s="4">
        <f>AP1783*1000</f>
        <v>1.320207593119625</v>
      </c>
      <c r="I1783" s="4">
        <f>(AU1783-BA1783)</f>
        <v>1.495700107846019</v>
      </c>
      <c r="J1783" s="4">
        <f>(P1783+AT1783*D1783)</f>
        <v>24.397705078125</v>
      </c>
      <c r="K1783" s="4">
        <v>6</v>
      </c>
      <c r="L1783" s="4">
        <f>(K1783*AI1783+AJ1783)</f>
        <v>1.420000016689301</v>
      </c>
      <c r="M1783" s="4">
        <v>1</v>
      </c>
      <c r="N1783" s="4">
        <f>L1783*(M1783+1)*(M1783+1)/(M1783*M1783+1)</f>
        <v>2.840000033378601</v>
      </c>
      <c r="O1783" s="4">
        <v>20.72775077819824</v>
      </c>
      <c r="P1783" s="4">
        <v>24.397705078125</v>
      </c>
      <c r="Q1783" s="4">
        <v>20.03345108032227</v>
      </c>
      <c r="R1783" s="4">
        <v>299.6088256835938</v>
      </c>
      <c r="S1783" s="4">
        <v>296.187988281250</v>
      </c>
      <c r="T1783" s="4">
        <v>13.91451835632324</v>
      </c>
      <c r="U1783" s="4">
        <v>15.475830078125</v>
      </c>
      <c r="V1783" s="4">
        <v>57.76224899291992</v>
      </c>
      <c r="W1783" s="4">
        <v>64.07184600830078</v>
      </c>
      <c r="X1783" s="4">
        <v>499.4939575195312</v>
      </c>
      <c r="Y1783" s="4">
        <v>2001.240722656250</v>
      </c>
      <c r="Z1783" s="4">
        <v>22.54947662353516</v>
      </c>
      <c r="AA1783" s="4">
        <v>101.5503768920898</v>
      </c>
      <c r="AB1783" s="4">
        <v>5.194382667541504</v>
      </c>
      <c r="AC1783" s="4">
        <v>0.3419342339038849</v>
      </c>
      <c r="AD1783" s="4">
        <v>0.1080270186066628</v>
      </c>
      <c r="AE1783" s="4">
        <v>0.0008922119741328061</v>
      </c>
      <c r="AF1783" s="4">
        <v>0.1267813444137573</v>
      </c>
      <c r="AG1783" s="4">
        <v>0.0007302500889636576</v>
      </c>
      <c r="AH1783" s="4">
        <v>0.6666666865348816</v>
      </c>
      <c r="AI1783" s="4">
        <v>-0.2195652425289154</v>
      </c>
      <c r="AJ1783" s="4">
        <v>2.737391471862793</v>
      </c>
      <c r="AK1783" s="4">
        <v>1</v>
      </c>
      <c r="AL1783" s="4">
        <v>0</v>
      </c>
      <c r="AM1783" s="4">
        <v>0.1599999964237213</v>
      </c>
      <c r="AN1783" s="4">
        <v>111115</v>
      </c>
      <c r="AO1783" s="4">
        <f>X1783*0.000001/(K1783*0.0001)</f>
        <v>0.8324899291992187</v>
      </c>
      <c r="AP1783" s="4">
        <f>(U1783-T1783)/(1000-U1783)*AO1783</f>
        <v>0.001320207593119625</v>
      </c>
      <c r="AQ1783" s="4">
        <f>(P1783+273.15)</f>
        <v>297.547705078125</v>
      </c>
      <c r="AR1783" s="4">
        <f>(O1783+273.15)</f>
        <v>293.8777507781982</v>
      </c>
      <c r="AS1783" s="4">
        <f>(Y1783*AK1783+Z1783*AL1783)*AM1783</f>
        <v>320.1985084680055</v>
      </c>
      <c r="AT1783" s="4">
        <f>((AS1783+0.00000010773*(AR1783^4-AQ1783^4))-AP1783*44100)/(L1783*0.92*2*29.3+0.00000043092*AQ1783^3)</f>
        <v>2.514945722007947</v>
      </c>
      <c r="AU1783" s="4">
        <f>0.61365*EXP(17.502*J1783/(240.97+J1783))</f>
        <v>3.067276484997553</v>
      </c>
      <c r="AV1783" s="4">
        <f>AU1783*1000/AA1783</f>
        <v>30.20448154768469</v>
      </c>
      <c r="AW1783" s="4">
        <f>(AV1783-U1783)</f>
        <v>14.72865146955969</v>
      </c>
      <c r="AX1783" s="4">
        <f>IF(D1783,P1783,(O1783+P1783)/2)</f>
        <v>22.56272792816162</v>
      </c>
      <c r="AY1783" s="4">
        <f>0.61365*EXP(17.502*AX1783/(240.97+AX1783))</f>
        <v>2.745952431720899</v>
      </c>
      <c r="AZ1783" s="4">
        <f>IF(AW1783&lt;&gt;0,(1000-(AV1783+U1783)/2)/AW1783*AP1783,0)</f>
        <v>0.0875880489570685</v>
      </c>
      <c r="BA1783" s="4">
        <f>U1783*AA1783/1000</f>
        <v>1.571576377151534</v>
      </c>
      <c r="BB1783" s="4">
        <f>(AY1783-BA1783)</f>
        <v>1.174376054569366</v>
      </c>
      <c r="BC1783" s="4">
        <f>1/(1.6/F1783+1.37/N1783)</f>
        <v>0.05498630544986997</v>
      </c>
      <c r="BD1783" s="3">
        <f>G1783*AA1783*0.001</f>
      </c>
      <c r="BE1783" s="3">
        <f>G1783/S1783</f>
      </c>
      <c r="BF1783" s="4">
        <f>(1-AP1783*AA1783/AU1783/F1783)*100</f>
        <v>51.63612575621739</v>
      </c>
      <c r="BG1783" s="3">
        <f>(S1783-E1783/(N1783/1.35))</f>
      </c>
      <c r="BH1783" s="3">
        <f>E1783*BF1783/100/BG1783</f>
      </c>
    </row>
    <row r="1784" ht="16" customHeight="1">
      <c r="A1784" s="4">
        <v>1657</v>
      </c>
      <c r="B1784" t="s" s="2">
        <v>1820</v>
      </c>
      <c r="C1784" s="4">
        <v>9612.500032220036</v>
      </c>
      <c r="D1784" s="4">
        <v>0</v>
      </c>
      <c r="E1784" s="3">
        <f>(R1784-#REF!*(1000-T1784)/(1000-U1784))*AO1784</f>
      </c>
      <c r="F1784" s="4">
        <f>IF(AZ1784&lt;&gt;0,1/(1/AZ1784-1/N1784),0)</f>
        <v>0.09236732186800252</v>
      </c>
      <c r="G1784" s="3">
        <f>((BC1784-AP1784/2)*S1784-E1784)/(BC1784+AP1784/2)</f>
      </c>
      <c r="H1784" s="4">
        <f>AP1784*1000</f>
        <v>1.349196860837967</v>
      </c>
      <c r="I1784" s="4">
        <f>(AU1784-BA1784)</f>
        <v>1.496621249225622</v>
      </c>
      <c r="J1784" s="4">
        <f>(P1784+AT1784*D1784)</f>
        <v>24.39052391052246</v>
      </c>
      <c r="K1784" s="4">
        <v>6</v>
      </c>
      <c r="L1784" s="4">
        <f>(K1784*AI1784+AJ1784)</f>
        <v>1.420000016689301</v>
      </c>
      <c r="M1784" s="4">
        <v>1</v>
      </c>
      <c r="N1784" s="4">
        <f>L1784*(M1784+1)*(M1784+1)/(M1784*M1784+1)</f>
        <v>2.840000033378601</v>
      </c>
      <c r="O1784" s="4">
        <v>20.74756240844727</v>
      </c>
      <c r="P1784" s="4">
        <v>24.39052391052246</v>
      </c>
      <c r="Q1784" s="4">
        <v>20.06475067138672</v>
      </c>
      <c r="R1784" s="4">
        <v>299.5205078125</v>
      </c>
      <c r="S1784" s="4">
        <v>295.3453674316406</v>
      </c>
      <c r="T1784" s="4">
        <v>13.85818099975586</v>
      </c>
      <c r="U1784" s="4">
        <v>15.45377254486084</v>
      </c>
      <c r="V1784" s="4">
        <v>57.37860107421875</v>
      </c>
      <c r="W1784" s="4">
        <v>63.88782501220703</v>
      </c>
      <c r="X1784" s="4">
        <v>499.5062866210938</v>
      </c>
      <c r="Y1784" s="4">
        <v>2001.400390625</v>
      </c>
      <c r="Z1784" s="4">
        <v>22.62774658203125</v>
      </c>
      <c r="AA1784" s="4">
        <v>101.5503692626953</v>
      </c>
      <c r="AB1784" s="4">
        <v>5.194382667541504</v>
      </c>
      <c r="AC1784" s="4">
        <v>0.3419342339038849</v>
      </c>
      <c r="AD1784" s="4">
        <v>0.1080270186066628</v>
      </c>
      <c r="AE1784" s="4">
        <v>0.0008922119741328061</v>
      </c>
      <c r="AF1784" s="4">
        <v>0.1267813444137573</v>
      </c>
      <c r="AG1784" s="4">
        <v>0.0007302500889636576</v>
      </c>
      <c r="AH1784" s="4">
        <v>0.6666666865348816</v>
      </c>
      <c r="AI1784" s="4">
        <v>-0.2195652425289154</v>
      </c>
      <c r="AJ1784" s="4">
        <v>2.737391471862793</v>
      </c>
      <c r="AK1784" s="4">
        <v>1</v>
      </c>
      <c r="AL1784" s="4">
        <v>0</v>
      </c>
      <c r="AM1784" s="4">
        <v>0.1599999964237213</v>
      </c>
      <c r="AN1784" s="4">
        <v>111115</v>
      </c>
      <c r="AO1784" s="4">
        <f>X1784*0.000001/(K1784*0.0001)</f>
        <v>0.8325104777018228</v>
      </c>
      <c r="AP1784" s="4">
        <f>(U1784-T1784)/(1000-U1784)*AO1784</f>
        <v>0.001349196860837967</v>
      </c>
      <c r="AQ1784" s="4">
        <f>(P1784+273.15)</f>
        <v>297.5405239105224</v>
      </c>
      <c r="AR1784" s="4">
        <f>(O1784+273.15)</f>
        <v>293.8975624084472</v>
      </c>
      <c r="AS1784" s="4">
        <f>(Y1784*AK1784+Z1784*AL1784)*AM1784</f>
        <v>320.2240553424344</v>
      </c>
      <c r="AT1784" s="4">
        <f>((AS1784+0.00000010773*(AR1784^4-AQ1784^4))-AP1784*44100)/(L1784*0.92*2*29.3+0.00000043092*AQ1784^3)</f>
        <v>2.504109208354019</v>
      </c>
      <c r="AU1784" s="4">
        <f>0.61365*EXP(17.502*J1784/(240.97+J1784))</f>
        <v>3.065957557657943</v>
      </c>
      <c r="AV1784" s="4">
        <f>AU1784*1000/AA1784</f>
        <v>30.19149590413383</v>
      </c>
      <c r="AW1784" s="4">
        <f>(AV1784-U1784)</f>
        <v>14.73772335927299</v>
      </c>
      <c r="AX1784" s="4">
        <f>IF(D1784,P1784,(O1784+P1784)/2)</f>
        <v>22.56904315948486</v>
      </c>
      <c r="AY1784" s="4">
        <f>0.61365*EXP(17.502*AX1784/(240.97+AX1784))</f>
        <v>2.7470056943743</v>
      </c>
      <c r="AZ1784" s="4">
        <f>IF(AW1784&lt;&gt;0,(1000-(AV1784+U1784)/2)/AW1784*AP1784,0)</f>
        <v>0.08945782209683567</v>
      </c>
      <c r="BA1784" s="4">
        <f>U1784*AA1784/1000</f>
        <v>1.569336308432321</v>
      </c>
      <c r="BB1784" s="4">
        <f>(AY1784-BA1784)</f>
        <v>1.177669385941979</v>
      </c>
      <c r="BC1784" s="4">
        <f>1/(1.6/F1784+1.37/N1784)</f>
        <v>0.05616545682519852</v>
      </c>
      <c r="BD1784" s="3">
        <f>G1784*AA1784*0.001</f>
      </c>
      <c r="BE1784" s="3">
        <f>G1784/S1784</f>
      </c>
      <c r="BF1784" s="4">
        <f>(1-AP1784*AA1784/AU1784/F1784)*100</f>
        <v>51.61927872134575</v>
      </c>
      <c r="BG1784" s="3">
        <f>(S1784-E1784/(N1784/1.35))</f>
      </c>
      <c r="BH1784" s="3">
        <f>E1784*BF1784/100/BG1784</f>
      </c>
    </row>
    <row r="1785" ht="16" customHeight="1">
      <c r="A1785" s="4">
        <v>1658</v>
      </c>
      <c r="B1785" t="s" s="2">
        <v>1821</v>
      </c>
      <c r="C1785" s="4">
        <v>9618.000032097101</v>
      </c>
      <c r="D1785" s="4">
        <v>0</v>
      </c>
      <c r="E1785" s="3">
        <f>(R1785-#REF!*(1000-T1785)/(1000-U1785))*AO1785</f>
      </c>
      <c r="F1785" s="4">
        <f>IF(AZ1785&lt;&gt;0,1/(1/AZ1785-1/N1785),0)</f>
        <v>0.09507381880055989</v>
      </c>
      <c r="G1785" s="3">
        <f>((BC1785-AP1785/2)*S1785-E1785)/(BC1785+AP1785/2)</f>
      </c>
      <c r="H1785" s="4">
        <f>AP1785*1000</f>
        <v>1.384850200167845</v>
      </c>
      <c r="I1785" s="4">
        <f>(AU1785-BA1785)</f>
        <v>1.493853622925436</v>
      </c>
      <c r="J1785" s="4">
        <f>(P1785+AT1785*D1785)</f>
        <v>24.37275123596191</v>
      </c>
      <c r="K1785" s="4">
        <v>6</v>
      </c>
      <c r="L1785" s="4">
        <f>(K1785*AI1785+AJ1785)</f>
        <v>1.420000016689301</v>
      </c>
      <c r="M1785" s="4">
        <v>1</v>
      </c>
      <c r="N1785" s="4">
        <f>L1785*(M1785+1)*(M1785+1)/(M1785*M1785+1)</f>
        <v>2.840000033378601</v>
      </c>
      <c r="O1785" s="4">
        <v>20.78566360473633</v>
      </c>
      <c r="P1785" s="4">
        <v>24.37275123596191</v>
      </c>
      <c r="Q1785" s="4">
        <v>20.28953552246094</v>
      </c>
      <c r="R1785" s="4">
        <v>299.5462341308594</v>
      </c>
      <c r="S1785" s="4">
        <v>294.8467102050781</v>
      </c>
      <c r="T1785" s="4">
        <v>13.81105041503906</v>
      </c>
      <c r="U1785" s="4">
        <v>15.44882106781006</v>
      </c>
      <c r="V1785" s="4">
        <v>56.99857711791992</v>
      </c>
      <c r="W1785" s="4">
        <v>63.72732925415039</v>
      </c>
      <c r="X1785" s="4">
        <v>499.5043334960938</v>
      </c>
      <c r="Y1785" s="4">
        <v>2001.365722656250</v>
      </c>
      <c r="Z1785" s="4">
        <v>23.04221725463867</v>
      </c>
      <c r="AA1785" s="4">
        <v>101.550910949707</v>
      </c>
      <c r="AB1785" s="4">
        <v>5.194382667541504</v>
      </c>
      <c r="AC1785" s="4">
        <v>0.3419342339038849</v>
      </c>
      <c r="AD1785" s="4">
        <v>0.1080270186066628</v>
      </c>
      <c r="AE1785" s="4">
        <v>0.0008922119741328061</v>
      </c>
      <c r="AF1785" s="4">
        <v>0.1267813444137573</v>
      </c>
      <c r="AG1785" s="4">
        <v>0.0007302500889636576</v>
      </c>
      <c r="AH1785" s="4">
        <v>0.6666666865348816</v>
      </c>
      <c r="AI1785" s="4">
        <v>-0.2195652425289154</v>
      </c>
      <c r="AJ1785" s="4">
        <v>2.737391471862793</v>
      </c>
      <c r="AK1785" s="4">
        <v>1</v>
      </c>
      <c r="AL1785" s="4">
        <v>0</v>
      </c>
      <c r="AM1785" s="4">
        <v>0.1599999964237213</v>
      </c>
      <c r="AN1785" s="4">
        <v>111115</v>
      </c>
      <c r="AO1785" s="4">
        <f>X1785*0.000001/(K1785*0.0001)</f>
        <v>0.8325072224934894</v>
      </c>
      <c r="AP1785" s="4">
        <f>(U1785-T1785)/(1000-U1785)*AO1785</f>
        <v>0.001384850200167845</v>
      </c>
      <c r="AQ1785" s="4">
        <f>(P1785+273.15)</f>
        <v>297.5227512359619</v>
      </c>
      <c r="AR1785" s="4">
        <f>(O1785+273.15)</f>
        <v>293.9356636047363</v>
      </c>
      <c r="AS1785" s="4">
        <f>(Y1785*AK1785+Z1785*AL1785)*AM1785</f>
        <v>320.2185084675584</v>
      </c>
      <c r="AT1785" s="4">
        <f>((AS1785+0.00000010773*(AR1785^4-AQ1785^4))-AP1785*44100)/(L1785*0.92*2*29.3+0.00000043092*AQ1785^3)</f>
        <v>2.493254538491597</v>
      </c>
      <c r="AU1785" s="4">
        <f>0.61365*EXP(17.502*J1785/(240.97+J1785))</f>
        <v>3.062695475460573</v>
      </c>
      <c r="AV1785" s="4">
        <f>AU1785*1000/AA1785</f>
        <v>30.15921222978856</v>
      </c>
      <c r="AW1785" s="4">
        <f>(AV1785-U1785)</f>
        <v>14.7103911619785</v>
      </c>
      <c r="AX1785" s="4">
        <f>IF(D1785,P1785,(O1785+P1785)/2)</f>
        <v>22.57920742034912</v>
      </c>
      <c r="AY1785" s="4">
        <f>0.61365*EXP(17.502*AX1785/(240.97+AX1785))</f>
        <v>2.74870164564044</v>
      </c>
      <c r="AZ1785" s="4">
        <f>IF(AW1785&lt;&gt;0,(1000-(AV1785+U1785)/2)/AW1785*AP1785,0)</f>
        <v>0.09199415829572775</v>
      </c>
      <c r="BA1785" s="4">
        <f>U1785*AA1785/1000</f>
        <v>1.568841852535137</v>
      </c>
      <c r="BB1785" s="4">
        <f>(AY1785-BA1785)</f>
        <v>1.179859793105303</v>
      </c>
      <c r="BC1785" s="4">
        <f>1/(1.6/F1785+1.37/N1785)</f>
        <v>0.0577653270804343</v>
      </c>
      <c r="BD1785" s="3">
        <f>G1785*AA1785*0.001</f>
      </c>
      <c r="BE1785" s="3">
        <f>G1785/S1785</f>
      </c>
      <c r="BF1785" s="4">
        <f>(1-AP1785*AA1785/AU1785/F1785)*100</f>
        <v>51.70280970247574</v>
      </c>
      <c r="BG1785" s="3">
        <f>(S1785-E1785/(N1785/1.35))</f>
      </c>
      <c r="BH1785" s="3">
        <f>E1785*BF1785/100/BG1785</f>
      </c>
    </row>
    <row r="1786" ht="16" customHeight="1">
      <c r="A1786" s="4">
        <v>1659</v>
      </c>
      <c r="B1786" t="s" s="2">
        <v>1822</v>
      </c>
      <c r="C1786" s="4">
        <v>9623.000031985343</v>
      </c>
      <c r="D1786" s="4">
        <v>0</v>
      </c>
      <c r="E1786" s="3">
        <f>(R1786-#REF!*(1000-T1786)/(1000-U1786))*AO1786</f>
      </c>
      <c r="F1786" s="4">
        <f>IF(AZ1786&lt;&gt;0,1/(1/AZ1786-1/N1786),0)</f>
        <v>0.09551301051161876</v>
      </c>
      <c r="G1786" s="3">
        <f>((BC1786-AP1786/2)*S1786-E1786)/(BC1786+AP1786/2)</f>
      </c>
      <c r="H1786" s="4">
        <f>AP1786*1000</f>
        <v>1.393397086175399</v>
      </c>
      <c r="I1786" s="4">
        <f>(AU1786-BA1786)</f>
        <v>1.496359667770399</v>
      </c>
      <c r="J1786" s="4">
        <f>(P1786+AT1786*D1786)</f>
        <v>24.38767242431641</v>
      </c>
      <c r="K1786" s="4">
        <v>6</v>
      </c>
      <c r="L1786" s="4">
        <f>(K1786*AI1786+AJ1786)</f>
        <v>1.420000016689301</v>
      </c>
      <c r="M1786" s="4">
        <v>1</v>
      </c>
      <c r="N1786" s="4">
        <f>L1786*(M1786+1)*(M1786+1)/(M1786*M1786+1)</f>
        <v>2.840000033378601</v>
      </c>
      <c r="O1786" s="4">
        <v>20.86959648132324</v>
      </c>
      <c r="P1786" s="4">
        <v>24.38767242431641</v>
      </c>
      <c r="Q1786" s="4">
        <v>20.55619239807129</v>
      </c>
      <c r="R1786" s="4">
        <v>299.5578918457031</v>
      </c>
      <c r="S1786" s="4">
        <v>294.6505432128906</v>
      </c>
      <c r="T1786" s="4">
        <v>13.80325984954834</v>
      </c>
      <c r="U1786" s="4">
        <v>15.45114612579346</v>
      </c>
      <c r="V1786" s="4">
        <v>56.68563461303711</v>
      </c>
      <c r="W1786" s="4">
        <v>63.43430328369141</v>
      </c>
      <c r="X1786" s="4">
        <v>499.5007934570312</v>
      </c>
      <c r="Y1786" s="4">
        <v>2001.022094726562</v>
      </c>
      <c r="Z1786" s="4">
        <v>24.42776679992676</v>
      </c>
      <c r="AA1786" s="4">
        <v>101.5506744384766</v>
      </c>
      <c r="AB1786" s="4">
        <v>5.194382667541504</v>
      </c>
      <c r="AC1786" s="4">
        <v>0.3419342339038849</v>
      </c>
      <c r="AD1786" s="4">
        <v>0.1080270186066628</v>
      </c>
      <c r="AE1786" s="4">
        <v>0.0008922119741328061</v>
      </c>
      <c r="AF1786" s="4">
        <v>0.1267813444137573</v>
      </c>
      <c r="AG1786" s="4">
        <v>0.0007302500889636576</v>
      </c>
      <c r="AH1786" s="4">
        <v>0.6666666865348816</v>
      </c>
      <c r="AI1786" s="4">
        <v>-0.2195652425289154</v>
      </c>
      <c r="AJ1786" s="4">
        <v>2.737391471862793</v>
      </c>
      <c r="AK1786" s="4">
        <v>1</v>
      </c>
      <c r="AL1786" s="4">
        <v>0</v>
      </c>
      <c r="AM1786" s="4">
        <v>0.1599999964237213</v>
      </c>
      <c r="AN1786" s="4">
        <v>111115</v>
      </c>
      <c r="AO1786" s="4">
        <f>X1786*0.000001/(K1786*0.0001)</f>
        <v>0.8325013224283854</v>
      </c>
      <c r="AP1786" s="4">
        <f>(U1786-T1786)/(1000-U1786)*AO1786</f>
        <v>0.001393397086175399</v>
      </c>
      <c r="AQ1786" s="4">
        <f>(P1786+273.15)</f>
        <v>297.5376724243164</v>
      </c>
      <c r="AR1786" s="4">
        <f>(O1786+273.15)</f>
        <v>294.0195964813232</v>
      </c>
      <c r="AS1786" s="4">
        <f>(Y1786*AK1786+Z1786*AL1786)*AM1786</f>
        <v>320.1635280000373</v>
      </c>
      <c r="AT1786" s="4">
        <f>((AS1786+0.00000010773*(AR1786^4-AQ1786^4))-AP1786*44100)/(L1786*0.92*2*29.3+0.00000043092*AQ1786^3)</f>
        <v>2.496819702621712</v>
      </c>
      <c r="AU1786" s="4">
        <f>0.61365*EXP(17.502*J1786/(240.97+J1786))</f>
        <v>3.065433977692178</v>
      </c>
      <c r="AV1786" s="4">
        <f>AU1786*1000/AA1786</f>
        <v>30.18624932470872</v>
      </c>
      <c r="AW1786" s="4">
        <f>(AV1786-U1786)</f>
        <v>14.73510319891527</v>
      </c>
      <c r="AX1786" s="4">
        <f>IF(D1786,P1786,(O1786+P1786)/2)</f>
        <v>22.62863445281982</v>
      </c>
      <c r="AY1786" s="4">
        <f>0.61365*EXP(17.502*AX1786/(240.97+AX1786))</f>
        <v>2.756961828547476</v>
      </c>
      <c r="AZ1786" s="4">
        <f>IF(AW1786&lt;&gt;0,(1000-(AV1786+U1786)/2)/AW1786*AP1786,0)</f>
        <v>0.09240529644576577</v>
      </c>
      <c r="BA1786" s="4">
        <f>U1786*AA1786/1000</f>
        <v>1.56907430992178</v>
      </c>
      <c r="BB1786" s="4">
        <f>(AY1786-BA1786)</f>
        <v>1.187887518625696</v>
      </c>
      <c r="BC1786" s="4">
        <f>1/(1.6/F1786+1.37/N1786)</f>
        <v>0.0580247036925694</v>
      </c>
      <c r="BD1786" s="3">
        <f>G1786*AA1786*0.001</f>
      </c>
      <c r="BE1786" s="3">
        <f>G1786/S1786</f>
      </c>
      <c r="BF1786" s="4">
        <f>(1-AP1786*AA1786/AU1786/F1786)*100</f>
        <v>51.67151186851975</v>
      </c>
      <c r="BG1786" s="3">
        <f>(S1786-E1786/(N1786/1.35))</f>
      </c>
      <c r="BH1786" s="3">
        <f>E1786*BF1786/100/BG1786</f>
      </c>
    </row>
    <row r="1787" ht="16" customHeight="1">
      <c r="A1787" s="4">
        <v>1660</v>
      </c>
      <c r="B1787" t="s" s="2">
        <v>1823</v>
      </c>
      <c r="C1787" s="4">
        <v>9628.000031873584</v>
      </c>
      <c r="D1787" s="4">
        <v>0</v>
      </c>
      <c r="E1787" s="3">
        <f>(R1787-#REF!*(1000-T1787)/(1000-U1787))*AO1787</f>
      </c>
      <c r="F1787" s="4">
        <f>IF(AZ1787&lt;&gt;0,1/(1/AZ1787-1/N1787),0)</f>
        <v>0.09545067627208259</v>
      </c>
      <c r="G1787" s="3">
        <f>((BC1787-AP1787/2)*S1787-E1787)/(BC1787+AP1787/2)</f>
      </c>
      <c r="H1787" s="4">
        <f>AP1787*1000</f>
        <v>1.401886670273538</v>
      </c>
      <c r="I1787" s="4">
        <f>(AU1787-BA1787)</f>
        <v>1.506349595727727</v>
      </c>
      <c r="J1787" s="4">
        <f>(P1787+AT1787*D1787)</f>
        <v>24.44341468811035</v>
      </c>
      <c r="K1787" s="4">
        <v>6</v>
      </c>
      <c r="L1787" s="4">
        <f>(K1787*AI1787+AJ1787)</f>
        <v>1.420000016689301</v>
      </c>
      <c r="M1787" s="4">
        <v>1</v>
      </c>
      <c r="N1787" s="4">
        <f>L1787*(M1787+1)*(M1787+1)/(M1787*M1787+1)</f>
        <v>2.840000033378601</v>
      </c>
      <c r="O1787" s="4">
        <v>20.98125457763672</v>
      </c>
      <c r="P1787" s="4">
        <v>24.44341468811035</v>
      </c>
      <c r="Q1787" s="4">
        <v>20.73238182067871</v>
      </c>
      <c r="R1787" s="4">
        <v>299.7117614746094</v>
      </c>
      <c r="S1787" s="4">
        <v>294.6649780273438</v>
      </c>
      <c r="T1787" s="4">
        <v>13.79570960998535</v>
      </c>
      <c r="U1787" s="4">
        <v>15.45368480682373</v>
      </c>
      <c r="V1787" s="4">
        <v>56.28182983398438</v>
      </c>
      <c r="W1787" s="4">
        <v>63.03514099121094</v>
      </c>
      <c r="X1787" s="4">
        <v>499.4848022460938</v>
      </c>
      <c r="Y1787" s="4">
        <v>2000.659667968750</v>
      </c>
      <c r="Z1787" s="4">
        <v>25.67364501953125</v>
      </c>
      <c r="AA1787" s="4">
        <v>101.55078125</v>
      </c>
      <c r="AB1787" s="4">
        <v>5.194382667541504</v>
      </c>
      <c r="AC1787" s="4">
        <v>0.3419342339038849</v>
      </c>
      <c r="AD1787" s="4">
        <v>0.1080270186066628</v>
      </c>
      <c r="AE1787" s="4">
        <v>0.0008922119741328061</v>
      </c>
      <c r="AF1787" s="4">
        <v>0.1267813444137573</v>
      </c>
      <c r="AG1787" s="4">
        <v>0.0007302500889636576</v>
      </c>
      <c r="AH1787" s="4">
        <v>0.6666666865348816</v>
      </c>
      <c r="AI1787" s="4">
        <v>-0.2195652425289154</v>
      </c>
      <c r="AJ1787" s="4">
        <v>2.737391471862793</v>
      </c>
      <c r="AK1787" s="4">
        <v>1</v>
      </c>
      <c r="AL1787" s="4">
        <v>0</v>
      </c>
      <c r="AM1787" s="4">
        <v>0.1599999964237213</v>
      </c>
      <c r="AN1787" s="4">
        <v>111115</v>
      </c>
      <c r="AO1787" s="4">
        <f>X1787*0.000001/(K1787*0.0001)</f>
        <v>0.8324746704101561</v>
      </c>
      <c r="AP1787" s="4">
        <f>(U1787-T1787)/(1000-U1787)*AO1787</f>
        <v>0.001401886670273538</v>
      </c>
      <c r="AQ1787" s="4">
        <f>(P1787+273.15)</f>
        <v>297.5934146881103</v>
      </c>
      <c r="AR1787" s="4">
        <f>(O1787+273.15)</f>
        <v>294.1312545776367</v>
      </c>
      <c r="AS1787" s="4">
        <f>(Y1787*AK1787+Z1787*AL1787)*AM1787</f>
        <v>320.1055397200835</v>
      </c>
      <c r="AT1787" s="4">
        <f>((AS1787+0.00000010773*(AR1787^4-AQ1787^4))-AP1787*44100)/(L1787*0.92*2*29.3+0.00000043092*AQ1787^3)</f>
        <v>2.498440239091783</v>
      </c>
      <c r="AU1787" s="4">
        <f>0.61365*EXP(17.502*J1787/(240.97+J1787))</f>
        <v>3.075683361051933</v>
      </c>
      <c r="AV1787" s="4">
        <f>AU1787*1000/AA1787</f>
        <v>30.28714622569122</v>
      </c>
      <c r="AW1787" s="4">
        <f>(AV1787-U1787)</f>
        <v>14.83346141886749</v>
      </c>
      <c r="AX1787" s="4">
        <f>IF(D1787,P1787,(O1787+P1787)/2)</f>
        <v>22.71233463287354</v>
      </c>
      <c r="AY1787" s="4">
        <f>0.61365*EXP(17.502*AX1787/(240.97+AX1787))</f>
        <v>2.77099923594659</v>
      </c>
      <c r="AZ1787" s="4">
        <f>IF(AW1787&lt;&gt;0,(1000-(AV1787+U1787)/2)/AW1787*AP1787,0)</f>
        <v>0.09234695132420838</v>
      </c>
      <c r="BA1787" s="4">
        <f>U1787*AA1787/1000</f>
        <v>1.569333765324205</v>
      </c>
      <c r="BB1787" s="4">
        <f>(AY1787-BA1787)</f>
        <v>1.201665470622385</v>
      </c>
      <c r="BC1787" s="4">
        <f>1/(1.6/F1787+1.37/N1787)</f>
        <v>0.05798789457750944</v>
      </c>
      <c r="BD1787" s="3">
        <f>G1787*AA1787*0.001</f>
      </c>
      <c r="BE1787" s="3">
        <f>G1787/S1787</f>
      </c>
      <c r="BF1787" s="4">
        <f>(1-AP1787*AA1787/AU1787/F1787)*100</f>
        <v>51.5073919390526</v>
      </c>
      <c r="BG1787" s="3">
        <f>(S1787-E1787/(N1787/1.35))</f>
      </c>
      <c r="BH1787" s="3">
        <f>E1787*BF1787/100/BG1787</f>
      </c>
    </row>
    <row r="1788" ht="16" customHeight="1">
      <c r="A1788" s="4">
        <v>1661</v>
      </c>
      <c r="B1788" t="s" s="2">
        <v>1824</v>
      </c>
      <c r="C1788" s="4">
        <v>9633.500031750649</v>
      </c>
      <c r="D1788" s="4">
        <v>0</v>
      </c>
      <c r="E1788" s="3">
        <f>(R1788-#REF!*(1000-T1788)/(1000-U1788))*AO1788</f>
      </c>
      <c r="F1788" s="4">
        <f>IF(AZ1788&lt;&gt;0,1/(1/AZ1788-1/N1788),0)</f>
        <v>0.09522572823457853</v>
      </c>
      <c r="G1788" s="3">
        <f>((BC1788-AP1788/2)*S1788-E1788)/(BC1788+AP1788/2)</f>
      </c>
      <c r="H1788" s="4">
        <f>AP1788*1000</f>
        <v>1.408936645139094</v>
      </c>
      <c r="I1788" s="4">
        <f>(AU1788-BA1788)</f>
        <v>1.51729574878717</v>
      </c>
      <c r="J1788" s="4">
        <f>(P1788+AT1788*D1788)</f>
        <v>24.50214004516602</v>
      </c>
      <c r="K1788" s="4">
        <v>6</v>
      </c>
      <c r="L1788" s="4">
        <f>(K1788*AI1788+AJ1788)</f>
        <v>1.420000016689301</v>
      </c>
      <c r="M1788" s="4">
        <v>1</v>
      </c>
      <c r="N1788" s="4">
        <f>L1788*(M1788+1)*(M1788+1)/(M1788*M1788+1)</f>
        <v>2.840000033378601</v>
      </c>
      <c r="O1788" s="4">
        <v>21.08024978637695</v>
      </c>
      <c r="P1788" s="4">
        <v>24.50214004516602</v>
      </c>
      <c r="Q1788" s="4">
        <v>20.70352935791016</v>
      </c>
      <c r="R1788" s="4">
        <v>299.8692626953125</v>
      </c>
      <c r="S1788" s="4">
        <v>294.854736328125</v>
      </c>
      <c r="T1788" s="4">
        <v>13.78624725341797</v>
      </c>
      <c r="U1788" s="4">
        <v>15.45261573791504</v>
      </c>
      <c r="V1788" s="4">
        <v>55.88828277587891</v>
      </c>
      <c r="W1788" s="4">
        <v>62.63533401489258</v>
      </c>
      <c r="X1788" s="4">
        <v>499.4687194824219</v>
      </c>
      <c r="Y1788" s="4">
        <v>2000.409301757812</v>
      </c>
      <c r="Z1788" s="4">
        <v>26.34239768981934</v>
      </c>
      <c r="AA1788" s="4">
        <v>101.5503082275391</v>
      </c>
      <c r="AB1788" s="4">
        <v>5.194382667541504</v>
      </c>
      <c r="AC1788" s="4">
        <v>0.3419342339038849</v>
      </c>
      <c r="AD1788" s="4">
        <v>0.1080270186066628</v>
      </c>
      <c r="AE1788" s="4">
        <v>0.0008922119741328061</v>
      </c>
      <c r="AF1788" s="4">
        <v>0.1267813444137573</v>
      </c>
      <c r="AG1788" s="4">
        <v>0.0007302500889636576</v>
      </c>
      <c r="AH1788" s="4">
        <v>0.6666666865348816</v>
      </c>
      <c r="AI1788" s="4">
        <v>-0.2195652425289154</v>
      </c>
      <c r="AJ1788" s="4">
        <v>2.737391471862793</v>
      </c>
      <c r="AK1788" s="4">
        <v>1</v>
      </c>
      <c r="AL1788" s="4">
        <v>0</v>
      </c>
      <c r="AM1788" s="4">
        <v>0.1599999964237213</v>
      </c>
      <c r="AN1788" s="4">
        <v>111115</v>
      </c>
      <c r="AO1788" s="4">
        <f>X1788*0.000001/(K1788*0.0001)</f>
        <v>0.8324478658040364</v>
      </c>
      <c r="AP1788" s="4">
        <f>(U1788-T1788)/(1000-U1788)*AO1788</f>
        <v>0.001408936645139094</v>
      </c>
      <c r="AQ1788" s="4">
        <f>(P1788+273.15)</f>
        <v>297.652140045166</v>
      </c>
      <c r="AR1788" s="4">
        <f>(O1788+273.15)</f>
        <v>294.2302497863769</v>
      </c>
      <c r="AS1788" s="4">
        <f>(Y1788*AK1788+Z1788*AL1788)*AM1788</f>
        <v>320.0654811272288</v>
      </c>
      <c r="AT1788" s="4">
        <f>((AS1788+0.00000010773*(AR1788^4-AQ1788^4))-AP1788*44100)/(L1788*0.92*2*29.3+0.00000043092*AQ1788^3)</f>
        <v>2.499022022248735</v>
      </c>
      <c r="AU1788" s="4">
        <f>0.61365*EXP(17.502*J1788/(240.97+J1788))</f>
        <v>3.086513639894163</v>
      </c>
      <c r="AV1788" s="4">
        <f>AU1788*1000/AA1788</f>
        <v>30.39393669764503</v>
      </c>
      <c r="AW1788" s="4">
        <f>(AV1788-U1788)</f>
        <v>14.94132095972999</v>
      </c>
      <c r="AX1788" s="4">
        <f>IF(D1788,P1788,(O1788+P1788)/2)</f>
        <v>22.79119491577148</v>
      </c>
      <c r="AY1788" s="4">
        <f>0.61365*EXP(17.502*AX1788/(240.97+AX1788))</f>
        <v>2.784282117098122</v>
      </c>
      <c r="AZ1788" s="4">
        <f>IF(AW1788&lt;&gt;0,(1000-(AV1788+U1788)/2)/AW1788*AP1788,0)</f>
        <v>0.09213637836705008</v>
      </c>
      <c r="BA1788" s="4">
        <f>U1788*AA1788/1000</f>
        <v>1.569217891106993</v>
      </c>
      <c r="BB1788" s="4">
        <f>(AY1788-BA1788)</f>
        <v>1.215064225991129</v>
      </c>
      <c r="BC1788" s="4">
        <f>1/(1.6/F1788+1.37/N1788)</f>
        <v>0.05785504888272498</v>
      </c>
      <c r="BD1788" s="3">
        <f>G1788*AA1788*0.001</f>
      </c>
      <c r="BE1788" s="3">
        <f>G1788/S1788</f>
      </c>
      <c r="BF1788" s="4">
        <f>(1-AP1788*AA1788/AU1788/F1788)*100</f>
        <v>51.32004056466255</v>
      </c>
      <c r="BG1788" s="3">
        <f>(S1788-E1788/(N1788/1.35))</f>
      </c>
      <c r="BH1788" s="3">
        <f>E1788*BF1788/100/BG1788</f>
      </c>
    </row>
    <row r="1789" ht="16" customHeight="1">
      <c r="A1789" s="4">
        <v>1662</v>
      </c>
      <c r="B1789" t="s" s="2">
        <v>1825</v>
      </c>
      <c r="C1789" s="4">
        <v>9638.500031638891</v>
      </c>
      <c r="D1789" s="4">
        <v>0</v>
      </c>
      <c r="E1789" s="3">
        <f>(R1789-#REF!*(1000-T1789)/(1000-U1789))*AO1789</f>
      </c>
      <c r="F1789" s="4">
        <f>IF(AZ1789&lt;&gt;0,1/(1/AZ1789-1/N1789),0)</f>
        <v>0.09532276845611856</v>
      </c>
      <c r="G1789" s="3">
        <f>((BC1789-AP1789/2)*S1789-E1789)/(BC1789+AP1789/2)</f>
      </c>
      <c r="H1789" s="4">
        <f>AP1789*1000</f>
        <v>1.414663051980295</v>
      </c>
      <c r="I1789" s="4">
        <f>(AU1789-BA1789)</f>
        <v>1.521931693715096</v>
      </c>
      <c r="J1789" s="4">
        <f>(P1789+AT1789*D1789)</f>
        <v>24.52532005310059</v>
      </c>
      <c r="K1789" s="4">
        <v>6</v>
      </c>
      <c r="L1789" s="4">
        <f>(K1789*AI1789+AJ1789)</f>
        <v>1.420000016689301</v>
      </c>
      <c r="M1789" s="4">
        <v>1</v>
      </c>
      <c r="N1789" s="4">
        <f>L1789*(M1789+1)*(M1789+1)/(M1789*M1789+1)</f>
        <v>2.840000033378601</v>
      </c>
      <c r="O1789" s="4">
        <v>21.12347602844238</v>
      </c>
      <c r="P1789" s="4">
        <v>24.52532005310059</v>
      </c>
      <c r="Q1789" s="4">
        <v>20.62851333618164</v>
      </c>
      <c r="R1789" s="4">
        <v>299.9841003417969</v>
      </c>
      <c r="S1789" s="4">
        <v>295.0271606445312</v>
      </c>
      <c r="T1789" s="4">
        <v>13.77601432800293</v>
      </c>
      <c r="U1789" s="4">
        <v>15.44915199279785</v>
      </c>
      <c r="V1789" s="4">
        <v>55.67040634155273</v>
      </c>
      <c r="W1789" s="4">
        <v>62.42477416992188</v>
      </c>
      <c r="X1789" s="4">
        <v>499.4715270996094</v>
      </c>
      <c r="Y1789" s="4">
        <v>2000.410400390625</v>
      </c>
      <c r="Z1789" s="4">
        <v>26.32943534851074</v>
      </c>
      <c r="AA1789" s="4">
        <v>101.5503005981445</v>
      </c>
      <c r="AB1789" s="4">
        <v>5.194382667541504</v>
      </c>
      <c r="AC1789" s="4">
        <v>0.3419342339038849</v>
      </c>
      <c r="AD1789" s="4">
        <v>0.1080270186066628</v>
      </c>
      <c r="AE1789" s="4">
        <v>0.0008922119741328061</v>
      </c>
      <c r="AF1789" s="4">
        <v>0.1267813444137573</v>
      </c>
      <c r="AG1789" s="4">
        <v>0.0007302500889636576</v>
      </c>
      <c r="AH1789" s="4">
        <v>0.6666666865348816</v>
      </c>
      <c r="AI1789" s="4">
        <v>-0.2195652425289154</v>
      </c>
      <c r="AJ1789" s="4">
        <v>2.737391471862793</v>
      </c>
      <c r="AK1789" s="4">
        <v>1</v>
      </c>
      <c r="AL1789" s="4">
        <v>0</v>
      </c>
      <c r="AM1789" s="4">
        <v>0.1599999964237213</v>
      </c>
      <c r="AN1789" s="4">
        <v>111115</v>
      </c>
      <c r="AO1789" s="4">
        <f>X1789*0.000001/(K1789*0.0001)</f>
        <v>0.8324525451660154</v>
      </c>
      <c r="AP1789" s="4">
        <f>(U1789-T1789)/(1000-U1789)*AO1789</f>
        <v>0.001414663051980295</v>
      </c>
      <c r="AQ1789" s="4">
        <f>(P1789+273.15)</f>
        <v>297.6753200531006</v>
      </c>
      <c r="AR1789" s="4">
        <f>(O1789+273.15)</f>
        <v>294.2734760284424</v>
      </c>
      <c r="AS1789" s="4">
        <f>(Y1789*AK1789+Z1789*AL1789)*AM1789</f>
        <v>320.0656569084749</v>
      </c>
      <c r="AT1789" s="4">
        <f>((AS1789+0.00000010773*(AR1789^4-AQ1789^4))-AP1789*44100)/(L1789*0.92*2*29.3+0.00000043092*AQ1789^3)</f>
        <v>2.498477603652868</v>
      </c>
      <c r="AU1789" s="4">
        <f>0.61365*EXP(17.502*J1789/(240.97+J1789))</f>
        <v>3.090797722570141</v>
      </c>
      <c r="AV1789" s="4">
        <f>AU1789*1000/AA1789</f>
        <v>30.4361257855953</v>
      </c>
      <c r="AW1789" s="4">
        <f>(AV1789-U1789)</f>
        <v>14.98697379279745</v>
      </c>
      <c r="AX1789" s="4">
        <f>IF(D1789,P1789,(O1789+P1789)/2)</f>
        <v>22.82439804077148</v>
      </c>
      <c r="AY1789" s="4">
        <f>0.61365*EXP(17.502*AX1789/(240.97+AX1789))</f>
        <v>2.7898913501556</v>
      </c>
      <c r="AZ1789" s="4">
        <f>IF(AW1789&lt;&gt;0,(1000-(AV1789+U1789)/2)/AW1789*AP1789,0)</f>
        <v>0.09222722128820254</v>
      </c>
      <c r="BA1789" s="4">
        <f>U1789*AA1789/1000</f>
        <v>1.568866028855045</v>
      </c>
      <c r="BB1789" s="4">
        <f>(AY1789-BA1789)</f>
        <v>1.221025321300555</v>
      </c>
      <c r="BC1789" s="4">
        <f>1/(1.6/F1789+1.37/N1789)</f>
        <v>0.05791235926892364</v>
      </c>
      <c r="BD1789" s="3">
        <f>G1789*AA1789*0.001</f>
      </c>
      <c r="BE1789" s="3">
        <f>G1789/S1789</f>
      </c>
      <c r="BF1789" s="4">
        <f>(1-AP1789*AA1789/AU1789/F1789)*100</f>
        <v>51.239629882359</v>
      </c>
      <c r="BG1789" s="3">
        <f>(S1789-E1789/(N1789/1.35))</f>
      </c>
      <c r="BH1789" s="3">
        <f>E1789*BF1789/100/BG1789</f>
      </c>
    </row>
    <row r="1790" ht="16" customHeight="1">
      <c r="A1790" s="4">
        <v>1663</v>
      </c>
      <c r="B1790" t="s" s="2">
        <v>1826</v>
      </c>
      <c r="C1790" s="4">
        <v>9643.500031527132</v>
      </c>
      <c r="D1790" s="4">
        <v>0</v>
      </c>
      <c r="E1790" s="3">
        <f>(R1790-#REF!*(1000-T1790)/(1000-U1790))*AO1790</f>
      </c>
      <c r="F1790" s="4">
        <f>IF(AZ1790&lt;&gt;0,1/(1/AZ1790-1/N1790),0)</f>
        <v>0.09559174544649261</v>
      </c>
      <c r="G1790" s="3">
        <f>((BC1790-AP1790/2)*S1790-E1790)/(BC1790+AP1790/2)</f>
      </c>
      <c r="H1790" s="4">
        <f>AP1790*1000</f>
        <v>1.41995882762606</v>
      </c>
      <c r="I1790" s="4">
        <f>(AU1790-BA1790)</f>
        <v>1.523461572931664</v>
      </c>
      <c r="J1790" s="4">
        <f>(P1790+AT1790*D1790)</f>
        <v>24.53177833557129</v>
      </c>
      <c r="K1790" s="4">
        <v>6</v>
      </c>
      <c r="L1790" s="4">
        <f>(K1790*AI1790+AJ1790)</f>
        <v>1.420000016689301</v>
      </c>
      <c r="M1790" s="4">
        <v>1</v>
      </c>
      <c r="N1790" s="4">
        <f>L1790*(M1790+1)*(M1790+1)/(M1790*M1790+1)</f>
        <v>2.840000033378601</v>
      </c>
      <c r="O1790" s="4">
        <v>21.14033889770508</v>
      </c>
      <c r="P1790" s="4">
        <v>24.53177833557129</v>
      </c>
      <c r="Q1790" s="4">
        <v>20.60457992553711</v>
      </c>
      <c r="R1790" s="4">
        <v>299.990966796875</v>
      </c>
      <c r="S1790" s="4">
        <v>295.1156005859375</v>
      </c>
      <c r="T1790" s="4">
        <v>13.76649379730225</v>
      </c>
      <c r="U1790" s="4">
        <v>15.44586944580078</v>
      </c>
      <c r="V1790" s="4">
        <v>55.55414199829102</v>
      </c>
      <c r="W1790" s="4">
        <v>62.32479095458984</v>
      </c>
      <c r="X1790" s="4">
        <v>499.4807434082031</v>
      </c>
      <c r="Y1790" s="4">
        <v>2000.44140625</v>
      </c>
      <c r="Z1790" s="4">
        <v>26.79360580444336</v>
      </c>
      <c r="AA1790" s="4">
        <v>101.5501708984375</v>
      </c>
      <c r="AB1790" s="4">
        <v>5.194382667541504</v>
      </c>
      <c r="AC1790" s="4">
        <v>0.3419342339038849</v>
      </c>
      <c r="AD1790" s="4">
        <v>0.1080270186066628</v>
      </c>
      <c r="AE1790" s="4">
        <v>0.0008922119741328061</v>
      </c>
      <c r="AF1790" s="4">
        <v>0.1267813444137573</v>
      </c>
      <c r="AG1790" s="4">
        <v>0.0007302500889636576</v>
      </c>
      <c r="AH1790" s="4">
        <v>1</v>
      </c>
      <c r="AI1790" s="4">
        <v>-0.2195652425289154</v>
      </c>
      <c r="AJ1790" s="4">
        <v>2.737391471862793</v>
      </c>
      <c r="AK1790" s="4">
        <v>1</v>
      </c>
      <c r="AL1790" s="4">
        <v>0</v>
      </c>
      <c r="AM1790" s="4">
        <v>0.1599999964237213</v>
      </c>
      <c r="AN1790" s="4">
        <v>111115</v>
      </c>
      <c r="AO1790" s="4">
        <f>X1790*0.000001/(K1790*0.0001)</f>
        <v>0.8324679056803385</v>
      </c>
      <c r="AP1790" s="4">
        <f>(U1790-T1790)/(1000-U1790)*AO1790</f>
        <v>0.00141995882762606</v>
      </c>
      <c r="AQ1790" s="4">
        <f>(P1790+273.15)</f>
        <v>297.6817783355713</v>
      </c>
      <c r="AR1790" s="4">
        <f>(O1790+273.15)</f>
        <v>294.2903388977051</v>
      </c>
      <c r="AS1790" s="4">
        <f>(Y1790*AK1790+Z1790*AL1790)*AM1790</f>
        <v>320.070617845864</v>
      </c>
      <c r="AT1790" s="4">
        <f>((AS1790+0.00000010773*(AR1790^4-AQ1790^4))-AP1790*44100)/(L1790*0.92*2*29.3+0.00000043092*AQ1790^3)</f>
        <v>2.497128106087466</v>
      </c>
      <c r="AU1790" s="4">
        <f>0.61365*EXP(17.502*J1790/(240.97+J1790))</f>
        <v>3.091992254827687</v>
      </c>
      <c r="AV1790" s="4">
        <f>AU1790*1000/AA1790</f>
        <v>30.44792763490329</v>
      </c>
      <c r="AW1790" s="4">
        <f>(AV1790-U1790)</f>
        <v>15.00205818910251</v>
      </c>
      <c r="AX1790" s="4">
        <f>IF(D1790,P1790,(O1790+P1790)/2)</f>
        <v>22.83605861663818</v>
      </c>
      <c r="AY1790" s="4">
        <f>0.61365*EXP(17.502*AX1790/(240.97+AX1790))</f>
        <v>2.791863596111666</v>
      </c>
      <c r="AZ1790" s="4">
        <f>IF(AW1790&lt;&gt;0,(1000-(AV1790+U1790)/2)/AW1790*AP1790,0)</f>
        <v>0.09247898914862472</v>
      </c>
      <c r="BA1790" s="4">
        <f>U1790*AA1790/1000</f>
        <v>1.568530681896023</v>
      </c>
      <c r="BB1790" s="4">
        <f>(AY1790-BA1790)</f>
        <v>1.223332914215642</v>
      </c>
      <c r="BC1790" s="4">
        <f>1/(1.6/F1790+1.37/N1790)</f>
        <v>0.05807119569258948</v>
      </c>
      <c r="BD1790" s="3">
        <f>G1790*AA1790*0.001</f>
      </c>
      <c r="BE1790" s="3">
        <f>G1790/S1790</f>
      </c>
      <c r="BF1790" s="4">
        <f>(1-AP1790*AA1790/AU1790/F1790)*100</f>
        <v>51.21372925746466</v>
      </c>
      <c r="BG1790" s="3">
        <f>(S1790-E1790/(N1790/1.35))</f>
      </c>
      <c r="BH1790" s="3">
        <f>E1790*BF1790/100/BG1790</f>
      </c>
    </row>
    <row r="1791" ht="16" customHeight="1">
      <c r="A1791" t="s" s="2">
        <v>2424</v>
      </c>
      <c r="B1791" s="3"/>
      <c r="C1791" s="3"/>
      <c r="D1791" s="3"/>
      <c r="E1791" s="3">
        <f>AVERAGE(E1785:E1790)</f>
      </c>
      <c r="F1791" s="4">
        <f>AVERAGE(F1785:F1790)</f>
        <v>0.09536295795357515</v>
      </c>
      <c r="G1791" s="3">
        <f>AVERAGE(G1785:G1790)</f>
      </c>
      <c r="H1791" s="4">
        <f>AVERAGE(H1785:H1790)</f>
        <v>1.403948746893705</v>
      </c>
      <c r="I1791" s="4">
        <f>AVERAGE(I1785:I1790)</f>
        <v>1.509875316976249</v>
      </c>
      <c r="J1791" s="4">
        <f>AVERAGE(J1785:J1790)</f>
        <v>24.46051279703776</v>
      </c>
      <c r="K1791" s="4">
        <f>AVERAGE(K1785:K1790)</f>
        <v>6</v>
      </c>
      <c r="L1791" s="4">
        <f>AVERAGE(L1785:L1790)</f>
        <v>1.420000016689301</v>
      </c>
      <c r="M1791" s="4">
        <f>AVERAGE(M1785:M1790)</f>
        <v>1</v>
      </c>
      <c r="N1791" s="4">
        <f>AVERAGE(N1785:N1790)</f>
        <v>2.840000033378601</v>
      </c>
      <c r="O1791" s="4">
        <f>AVERAGE(O1785:O1790)</f>
        <v>20.99676322937012</v>
      </c>
      <c r="P1791" s="4">
        <f>AVERAGE(P1785:P1790)</f>
        <v>24.46051279703776</v>
      </c>
      <c r="Q1791" s="4">
        <f>AVERAGE(Q1785:Q1790)</f>
        <v>20.58578872680664</v>
      </c>
      <c r="R1791" s="4">
        <f>AVERAGE(R1785:R1790)</f>
        <v>299.7767028808594</v>
      </c>
      <c r="S1791" s="4">
        <f>AVERAGE(S1785:S1790)</f>
        <v>294.8599548339844</v>
      </c>
      <c r="T1791" s="4">
        <f>AVERAGE(T1785:T1790)</f>
        <v>13.78979587554932</v>
      </c>
      <c r="U1791" s="4">
        <f>AVERAGE(U1785:U1790)</f>
        <v>15.45021486282349</v>
      </c>
      <c r="V1791" s="4">
        <f>AVERAGE(V1785:V1790)</f>
        <v>56.17981211344401</v>
      </c>
      <c r="W1791" s="4">
        <f>AVERAGE(W1785:W1790)</f>
        <v>62.93027877807617</v>
      </c>
      <c r="X1791" s="4">
        <f>AVERAGE(X1785:X1790)</f>
        <v>499.4851531982422</v>
      </c>
      <c r="Y1791" s="4">
        <f>AVERAGE(Y1785:Y1790)</f>
        <v>2000.718098958333</v>
      </c>
      <c r="Z1791" s="4">
        <f>AVERAGE(Z1785:Z1790)</f>
        <v>25.43484465281169</v>
      </c>
      <c r="AA1791" s="4">
        <f>AVERAGE(AA1785:AA1790)</f>
        <v>101.5505243937175</v>
      </c>
      <c r="AB1791" s="4">
        <f>AVERAGE(AB1785:AB1790)</f>
        <v>5.194382667541504</v>
      </c>
      <c r="AC1791" s="4">
        <f>AVERAGE(AC1785:AC1790)</f>
        <v>0.3419342339038849</v>
      </c>
      <c r="AD1791" s="4">
        <f>AVERAGE(AD1785:AD1790)</f>
        <v>0.1080270186066628</v>
      </c>
      <c r="AE1791" s="4">
        <f>AVERAGE(AE1785:AE1790)</f>
        <v>0.0008922119741328061</v>
      </c>
      <c r="AF1791" s="4">
        <f>AVERAGE(AF1785:AF1790)</f>
        <v>0.1267813444137573</v>
      </c>
      <c r="AG1791" s="4">
        <f>AVERAGE(AG1785:AG1790)</f>
        <v>0.0007302500889636576</v>
      </c>
      <c r="AH1791" s="4">
        <f>AVERAGE(AH1785:AH1790)</f>
        <v>0.722222238779068</v>
      </c>
      <c r="AI1791" s="4">
        <f>AVERAGE(AI1785:AI1790)</f>
        <v>-0.2195652425289154</v>
      </c>
      <c r="AJ1791" s="4">
        <f>AVERAGE(AJ1785:AJ1790)</f>
        <v>2.737391471862793</v>
      </c>
      <c r="AK1791" s="4">
        <f>AVERAGE(AK1785:AK1790)</f>
        <v>1</v>
      </c>
      <c r="AL1791" s="4">
        <f>AVERAGE(AL1785:AL1790)</f>
        <v>0</v>
      </c>
      <c r="AM1791" s="4">
        <f>AVERAGE(AM1785:AM1790)</f>
        <v>0.1599999964237213</v>
      </c>
      <c r="AN1791" s="4">
        <f>AVERAGE(AN1785:AN1790)</f>
        <v>111115</v>
      </c>
      <c r="AO1791" s="4">
        <f>AVERAGE(AO1785:AO1790)</f>
        <v>0.8324752553304035</v>
      </c>
      <c r="AP1791" s="4">
        <f>AVERAGE(AP1785:AP1790)</f>
        <v>0.001403948746893705</v>
      </c>
      <c r="AQ1791" s="4">
        <f>AVERAGE(AQ1785:AQ1790)</f>
        <v>297.6105127970378</v>
      </c>
      <c r="AR1791" s="4">
        <f>AVERAGE(AR1785:AR1790)</f>
        <v>294.1467632293702</v>
      </c>
      <c r="AS1791" s="4">
        <f>AVERAGE(AS1785:AS1790)</f>
        <v>320.1148886782078</v>
      </c>
      <c r="AT1791" s="4">
        <f>AVERAGE(AT1785:AT1790)</f>
        <v>2.497190368699027</v>
      </c>
      <c r="AU1791" s="4">
        <f>AVERAGE(AU1785:AU1790)</f>
        <v>3.07885273858278</v>
      </c>
      <c r="AV1791" s="4">
        <f>AVERAGE(AV1785:AV1790)</f>
        <v>30.31843298305536</v>
      </c>
      <c r="AW1791" s="4">
        <f>AVERAGE(AW1785:AW1790)</f>
        <v>14.86821812023187</v>
      </c>
      <c r="AX1791" s="4">
        <f>AVERAGE(AX1785:AX1790)</f>
        <v>22.72863801320394</v>
      </c>
      <c r="AY1791" s="4">
        <f>AVERAGE(AY1785:AY1790)</f>
        <v>2.773783295583315</v>
      </c>
      <c r="AZ1791" s="4">
        <f>AVERAGE(AZ1785:AZ1790)</f>
        <v>0.09226483247826321</v>
      </c>
      <c r="BA1791" s="4">
        <f>AVERAGE(BA1785:BA1790)</f>
        <v>1.568977421606531</v>
      </c>
      <c r="BB1791" s="4">
        <f>AVERAGE(BB1785:BB1790)</f>
        <v>1.204805873976785</v>
      </c>
      <c r="BC1791" s="4">
        <f>AVERAGE(BC1785:BC1790)</f>
        <v>0.05793608819912521</v>
      </c>
      <c r="BD1791" s="3">
        <f>AVERAGE(BD1785:BD1790)</f>
      </c>
      <c r="BE1791" s="3">
        <f>AVERAGE(BE1785:BE1790)</f>
      </c>
      <c r="BF1791" s="4">
        <f>AVERAGE(BF1785:BF1790)</f>
        <v>51.44251886908905</v>
      </c>
      <c r="BG1791" s="3">
        <f>AVERAGE(BG1785:BG1790)</f>
      </c>
      <c r="BH1791" s="3">
        <f>AVERAGE(BH1785:BH1790)</f>
      </c>
    </row>
    <row r="1792" ht="29" customHeight="1">
      <c r="A1792" t="s" s="2">
        <v>9</v>
      </c>
      <c r="B1792" t="s" s="5">
        <v>1827</v>
      </c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  <c r="AM1792" s="3"/>
      <c r="AN1792" s="3"/>
      <c r="AO1792" s="3"/>
      <c r="AP1792" s="3"/>
      <c r="AQ1792" s="3"/>
      <c r="AR1792" s="3"/>
      <c r="AS1792" s="3"/>
      <c r="AT1792" s="3"/>
      <c r="AU1792" s="3"/>
      <c r="AV1792" s="3"/>
      <c r="AW1792" s="3"/>
      <c r="AX1792" s="3"/>
      <c r="AY1792" s="3"/>
      <c r="AZ1792" s="3"/>
      <c r="BA1792" s="3"/>
      <c r="BB1792" s="3"/>
      <c r="BC1792" s="3"/>
      <c r="BD1792" s="3"/>
      <c r="BE1792" s="3"/>
      <c r="BF1792" s="3"/>
      <c r="BG1792" s="3"/>
      <c r="BH1792" s="3"/>
    </row>
    <row r="1793" ht="16" customHeight="1">
      <c r="A1793" s="4">
        <v>1664</v>
      </c>
      <c r="B1793" t="s" s="2">
        <v>1828</v>
      </c>
      <c r="C1793" s="4">
        <v>9649.000031404197</v>
      </c>
      <c r="D1793" s="4">
        <v>0</v>
      </c>
      <c r="E1793" s="3">
        <f>(R1793-#REF!*(1000-T1793)/(1000-U1793))*AO1793</f>
      </c>
      <c r="F1793" s="4">
        <f>IF(AZ1793&lt;&gt;0,1/(1/AZ1793-1/N1793),0)</f>
        <v>0.09596809585046727</v>
      </c>
      <c r="G1793" s="3">
        <f>((BC1793-AP1793/2)*S1793-E1793)/(BC1793+AP1793/2)</f>
      </c>
      <c r="H1793" s="4">
        <f>AP1793*1000</f>
        <v>1.425748140508884</v>
      </c>
      <c r="I1793" s="4">
        <f>(AU1793-BA1793)</f>
        <v>1.523874776370217</v>
      </c>
      <c r="J1793" s="4">
        <f>(P1793+AT1793*D1793)</f>
        <v>24.53265953063965</v>
      </c>
      <c r="K1793" s="4">
        <v>6</v>
      </c>
      <c r="L1793" s="4">
        <f>(K1793*AI1793+AJ1793)</f>
        <v>1.420000016689301</v>
      </c>
      <c r="M1793" s="4">
        <v>1</v>
      </c>
      <c r="N1793" s="4">
        <f>L1793*(M1793+1)*(M1793+1)/(M1793*M1793+1)</f>
        <v>2.840000033378601</v>
      </c>
      <c r="O1793" s="4">
        <v>21.15374755859375</v>
      </c>
      <c r="P1793" s="4">
        <v>24.53265953063965</v>
      </c>
      <c r="Q1793" s="4">
        <v>20.61672210693359</v>
      </c>
      <c r="R1793" s="4">
        <v>299.8566589355469</v>
      </c>
      <c r="S1793" s="4">
        <v>295.1157531738281</v>
      </c>
      <c r="T1793" s="4">
        <v>13.75719261169434</v>
      </c>
      <c r="U1793" s="4">
        <v>15.443359375</v>
      </c>
      <c r="V1793" s="4">
        <v>55.46479797363281</v>
      </c>
      <c r="W1793" s="4">
        <v>62.25701522827148</v>
      </c>
      <c r="X1793" s="4">
        <v>499.4985656738281</v>
      </c>
      <c r="Y1793" s="4">
        <v>2000.505859375</v>
      </c>
      <c r="Z1793" s="4">
        <v>27.4809513092041</v>
      </c>
      <c r="AA1793" s="4">
        <v>101.5504760742188</v>
      </c>
      <c r="AB1793" s="4">
        <v>5.194382667541504</v>
      </c>
      <c r="AC1793" s="4">
        <v>0.3419342339038849</v>
      </c>
      <c r="AD1793" s="4">
        <v>0.1080270186066628</v>
      </c>
      <c r="AE1793" s="4">
        <v>0.0008922119741328061</v>
      </c>
      <c r="AF1793" s="4">
        <v>0.1267813444137573</v>
      </c>
      <c r="AG1793" s="4">
        <v>0.0007302500889636576</v>
      </c>
      <c r="AH1793" s="4">
        <v>1</v>
      </c>
      <c r="AI1793" s="4">
        <v>-0.2195652425289154</v>
      </c>
      <c r="AJ1793" s="4">
        <v>2.737391471862793</v>
      </c>
      <c r="AK1793" s="4">
        <v>1</v>
      </c>
      <c r="AL1793" s="4">
        <v>0</v>
      </c>
      <c r="AM1793" s="4">
        <v>0.1599999964237213</v>
      </c>
      <c r="AN1793" s="4">
        <v>111115</v>
      </c>
      <c r="AO1793" s="4">
        <f>X1793*0.000001/(K1793*0.0001)</f>
        <v>0.8324976094563801</v>
      </c>
      <c r="AP1793" s="4">
        <f>(U1793-T1793)/(1000-U1793)*AO1793</f>
        <v>0.001425748140508884</v>
      </c>
      <c r="AQ1793" s="4">
        <f>(P1793+273.15)</f>
        <v>297.6826595306396</v>
      </c>
      <c r="AR1793" s="4">
        <f>(O1793+273.15)</f>
        <v>294.3037475585937</v>
      </c>
      <c r="AS1793" s="4">
        <f>(Y1793*AK1793+Z1793*AL1793)*AM1793</f>
        <v>320.0809303456335</v>
      </c>
      <c r="AT1793" s="4">
        <f>((AS1793+0.00000010773*(AR1793^4-AQ1793^4))-AP1793*44100)/(L1793*0.92*2*29.3+0.00000043092*AQ1793^3)</f>
        <v>2.495899903968052</v>
      </c>
      <c r="AU1793" s="4">
        <f>0.61365*EXP(17.502*J1793/(240.97+J1793))</f>
        <v>3.092155273086716</v>
      </c>
      <c r="AV1793" s="4">
        <f>AU1793*1000/AA1793</f>
        <v>30.4494414268112</v>
      </c>
      <c r="AW1793" s="4">
        <f>(AV1793-U1793)</f>
        <v>15.0060820518112</v>
      </c>
      <c r="AX1793" s="4">
        <f>IF(D1793,P1793,(O1793+P1793)/2)</f>
        <v>22.8432035446167</v>
      </c>
      <c r="AY1793" s="4">
        <f>0.61365*EXP(17.502*AX1793/(240.97+AX1793))</f>
        <v>2.793072677229936</v>
      </c>
      <c r="AZ1793" s="4">
        <f>IF(AW1793&lt;&gt;0,(1000-(AV1793+U1793)/2)/AW1793*AP1793,0)</f>
        <v>0.09283118324931353</v>
      </c>
      <c r="BA1793" s="4">
        <f>U1793*AA1793/1000</f>
        <v>1.568280496716499</v>
      </c>
      <c r="BB1793" s="4">
        <f>(AY1793-BA1793)</f>
        <v>1.224792180513437</v>
      </c>
      <c r="BC1793" s="4">
        <f>1/(1.6/F1793+1.37/N1793)</f>
        <v>0.05829339629241079</v>
      </c>
      <c r="BD1793" s="3">
        <f>G1793*AA1793*0.001</f>
      </c>
      <c r="BE1793" s="3">
        <f>G1793/S1793</f>
      </c>
      <c r="BF1793" s="4">
        <f>(1-AP1793*AA1793/AU1793/F1793)*100</f>
        <v>51.20934979111844</v>
      </c>
      <c r="BG1793" s="3">
        <f>(S1793-E1793/(N1793/1.35))</f>
      </c>
      <c r="BH1793" s="3">
        <f>E1793*BF1793/100/BG1793</f>
      </c>
    </row>
    <row r="1794" ht="16" customHeight="1">
      <c r="A1794" s="4">
        <v>1665</v>
      </c>
      <c r="B1794" t="s" s="2">
        <v>1829</v>
      </c>
      <c r="C1794" s="4">
        <v>9654.000031292439</v>
      </c>
      <c r="D1794" s="4">
        <v>0</v>
      </c>
      <c r="E1794" s="3">
        <f>(R1794-#REF!*(1000-T1794)/(1000-U1794))*AO1794</f>
      </c>
      <c r="F1794" s="4">
        <f>IF(AZ1794&lt;&gt;0,1/(1/AZ1794-1/N1794),0)</f>
        <v>0.09651689667567899</v>
      </c>
      <c r="G1794" s="3">
        <f>((BC1794-AP1794/2)*S1794-E1794)/(BC1794+AP1794/2)</f>
      </c>
      <c r="H1794" s="4">
        <f>AP1794*1000</f>
        <v>1.431669589427114</v>
      </c>
      <c r="I1794" s="4">
        <f>(AU1794-BA1794)</f>
        <v>1.521805588796104</v>
      </c>
      <c r="J1794" s="4">
        <f>(P1794+AT1794*D1794)</f>
        <v>24.52112770080566</v>
      </c>
      <c r="K1794" s="4">
        <v>6</v>
      </c>
      <c r="L1794" s="4">
        <f>(K1794*AI1794+AJ1794)</f>
        <v>1.420000016689301</v>
      </c>
      <c r="M1794" s="4">
        <v>1</v>
      </c>
      <c r="N1794" s="4">
        <f>L1794*(M1794+1)*(M1794+1)/(M1794*M1794+1)</f>
        <v>2.840000033378601</v>
      </c>
      <c r="O1794" s="4">
        <v>21.1721019744873</v>
      </c>
      <c r="P1794" s="4">
        <v>24.52112770080566</v>
      </c>
      <c r="Q1794" s="4">
        <v>20.68614196777344</v>
      </c>
      <c r="R1794" s="4">
        <v>284.5830993652344</v>
      </c>
      <c r="S1794" s="4">
        <v>291.8855285644531</v>
      </c>
      <c r="T1794" s="4">
        <v>13.74957370758057</v>
      </c>
      <c r="U1794" s="4">
        <v>15.44271945953369</v>
      </c>
      <c r="V1794" s="4">
        <v>55.37490844726562</v>
      </c>
      <c r="W1794" s="4">
        <v>62.18713760375977</v>
      </c>
      <c r="X1794" s="4">
        <v>499.5059814453125</v>
      </c>
      <c r="Y1794" s="4">
        <v>2000.578857421875</v>
      </c>
      <c r="Z1794" s="4">
        <v>28.01938438415527</v>
      </c>
      <c r="AA1794" s="4">
        <v>101.5505676269531</v>
      </c>
      <c r="AB1794" s="4">
        <v>5.194382667541504</v>
      </c>
      <c r="AC1794" s="4">
        <v>0.3419342339038849</v>
      </c>
      <c r="AD1794" s="4">
        <v>0.1080270186066628</v>
      </c>
      <c r="AE1794" s="4">
        <v>0.0008922119741328061</v>
      </c>
      <c r="AF1794" s="4">
        <v>0.1267813444137573</v>
      </c>
      <c r="AG1794" s="4">
        <v>0.0007302500889636576</v>
      </c>
      <c r="AH1794" s="4">
        <v>0.6666666865348816</v>
      </c>
      <c r="AI1794" s="4">
        <v>-0.2195652425289154</v>
      </c>
      <c r="AJ1794" s="4">
        <v>2.737391471862793</v>
      </c>
      <c r="AK1794" s="4">
        <v>1</v>
      </c>
      <c r="AL1794" s="4">
        <v>0</v>
      </c>
      <c r="AM1794" s="4">
        <v>0.1599999964237213</v>
      </c>
      <c r="AN1794" s="4">
        <v>111115</v>
      </c>
      <c r="AO1794" s="4">
        <f>X1794*0.000001/(K1794*0.0001)</f>
        <v>0.8325099690755208</v>
      </c>
      <c r="AP1794" s="4">
        <f>(U1794-T1794)/(1000-U1794)*AO1794</f>
        <v>0.001431669589427114</v>
      </c>
      <c r="AQ1794" s="4">
        <f>(P1794+273.15)</f>
        <v>297.6711277008056</v>
      </c>
      <c r="AR1794" s="4">
        <f>(O1794+273.15)</f>
        <v>294.3221019744873</v>
      </c>
      <c r="AS1794" s="4">
        <f>(Y1794*AK1794+Z1794*AL1794)*AM1794</f>
        <v>320.0926100328725</v>
      </c>
      <c r="AT1794" s="4">
        <f>((AS1794+0.00000010773*(AR1794^4-AQ1794^4))-AP1794*44100)/(L1794*0.92*2*29.3+0.00000043092*AQ1794^3)</f>
        <v>2.496884352438284</v>
      </c>
      <c r="AU1794" s="4">
        <f>0.61365*EXP(17.502*J1794/(240.97+J1794))</f>
        <v>3.090022515615545</v>
      </c>
      <c r="AV1794" s="4">
        <f>AU1794*1000/AA1794</f>
        <v>30.4284120495197</v>
      </c>
      <c r="AW1794" s="4">
        <f>(AV1794-U1794)</f>
        <v>14.98569258998601</v>
      </c>
      <c r="AX1794" s="4">
        <f>IF(D1794,P1794,(O1794+P1794)/2)</f>
        <v>22.84661483764648</v>
      </c>
      <c r="AY1794" s="4">
        <f>0.61365*EXP(17.502*AX1794/(240.97+AX1794))</f>
        <v>2.793650105626487</v>
      </c>
      <c r="AZ1794" s="4">
        <f>IF(AW1794&lt;&gt;0,(1000-(AV1794+U1794)/2)/AW1794*AP1794,0)</f>
        <v>0.09334459712291207</v>
      </c>
      <c r="BA1794" s="4">
        <f>U1794*AA1794/1000</f>
        <v>1.568216926819441</v>
      </c>
      <c r="BB1794" s="4">
        <f>(AY1794-BA1794)</f>
        <v>1.225433178807045</v>
      </c>
      <c r="BC1794" s="4">
        <f>1/(1.6/F1794+1.37/N1794)</f>
        <v>0.05861732532043683</v>
      </c>
      <c r="BD1794" s="3">
        <f>G1794*AA1794*0.001</f>
      </c>
      <c r="BE1794" s="3">
        <f>G1794/S1794</f>
      </c>
      <c r="BF1794" s="4">
        <f>(1-AP1794*AA1794/AU1794/F1794)*100</f>
        <v>51.25162291567453</v>
      </c>
      <c r="BG1794" s="3">
        <f>(S1794-E1794/(N1794/1.35))</f>
      </c>
      <c r="BH1794" s="3">
        <f>E1794*BF1794/100/BG1794</f>
      </c>
    </row>
    <row r="1795" ht="16" customHeight="1">
      <c r="A1795" s="4">
        <v>1666</v>
      </c>
      <c r="B1795" t="s" s="2">
        <v>1830</v>
      </c>
      <c r="C1795" s="4">
        <v>9659.000031180680</v>
      </c>
      <c r="D1795" s="4">
        <v>0</v>
      </c>
      <c r="E1795" s="3">
        <f>(R1795-#REF!*(1000-T1795)/(1000-U1795))*AO1795</f>
      </c>
      <c r="F1795" s="4">
        <f>IF(AZ1795&lt;&gt;0,1/(1/AZ1795-1/N1795),0)</f>
        <v>0.09704345804250575</v>
      </c>
      <c r="G1795" s="3">
        <f>((BC1795-AP1795/2)*S1795-E1795)/(BC1795+AP1795/2)</f>
      </c>
      <c r="H1795" s="4">
        <f>AP1795*1000</f>
        <v>1.440187470812274</v>
      </c>
      <c r="I1795" s="4">
        <f>(AU1795-BA1795)</f>
        <v>1.522810857691528</v>
      </c>
      <c r="J1795" s="4">
        <f>(P1795+AT1795*D1795)</f>
        <v>24.528076171875</v>
      </c>
      <c r="K1795" s="4">
        <v>6</v>
      </c>
      <c r="L1795" s="4">
        <f>(K1795*AI1795+AJ1795)</f>
        <v>1.420000016689301</v>
      </c>
      <c r="M1795" s="4">
        <v>1</v>
      </c>
      <c r="N1795" s="4">
        <f>L1795*(M1795+1)*(M1795+1)/(M1795*M1795+1)</f>
        <v>2.840000033378601</v>
      </c>
      <c r="O1795" s="4">
        <v>21.21719741821289</v>
      </c>
      <c r="P1795" s="4">
        <v>24.528076171875</v>
      </c>
      <c r="Q1795" s="4">
        <v>20.87283706665039</v>
      </c>
      <c r="R1795" s="4">
        <v>252.3125762939453</v>
      </c>
      <c r="S1795" s="4">
        <v>275.6819458007812</v>
      </c>
      <c r="T1795" s="4">
        <v>13.74231243133545</v>
      </c>
      <c r="U1795" s="4">
        <v>15.44550704956055</v>
      </c>
      <c r="V1795" s="4">
        <v>55.20846176147461</v>
      </c>
      <c r="W1795" s="4">
        <v>62.04183959960938</v>
      </c>
      <c r="X1795" s="4">
        <v>499.5118103027344</v>
      </c>
      <c r="Y1795" s="4">
        <v>2000.669799804688</v>
      </c>
      <c r="Z1795" s="4">
        <v>28.27604866027832</v>
      </c>
      <c r="AA1795" s="4">
        <v>101.5503463745117</v>
      </c>
      <c r="AB1795" s="4">
        <v>5.194382667541504</v>
      </c>
      <c r="AC1795" s="4">
        <v>0.3419342339038849</v>
      </c>
      <c r="AD1795" s="4">
        <v>0.1080270186066628</v>
      </c>
      <c r="AE1795" s="4">
        <v>0.0008922119741328061</v>
      </c>
      <c r="AF1795" s="4">
        <v>0.1267813444137573</v>
      </c>
      <c r="AG1795" s="4">
        <v>0.0007302500889636576</v>
      </c>
      <c r="AH1795" s="4">
        <v>0.6666666865348816</v>
      </c>
      <c r="AI1795" s="4">
        <v>-0.2195652425289154</v>
      </c>
      <c r="AJ1795" s="4">
        <v>2.737391471862793</v>
      </c>
      <c r="AK1795" s="4">
        <v>1</v>
      </c>
      <c r="AL1795" s="4">
        <v>0</v>
      </c>
      <c r="AM1795" s="4">
        <v>0.1599999964237213</v>
      </c>
      <c r="AN1795" s="4">
        <v>111115</v>
      </c>
      <c r="AO1795" s="4">
        <f>X1795*0.000001/(K1795*0.0001)</f>
        <v>0.8325196838378904</v>
      </c>
      <c r="AP1795" s="4">
        <f>(U1795-T1795)/(1000-U1795)*AO1795</f>
        <v>0.001440187470812274</v>
      </c>
      <c r="AQ1795" s="4">
        <f>(P1795+273.15)</f>
        <v>297.678076171875</v>
      </c>
      <c r="AR1795" s="4">
        <f>(O1795+273.15)</f>
        <v>294.3671974182129</v>
      </c>
      <c r="AS1795" s="4">
        <f>(Y1795*AK1795+Z1795*AL1795)*AM1795</f>
        <v>320.1071608137972</v>
      </c>
      <c r="AT1795" s="4">
        <f>((AS1795+0.00000010773*(AR1795^4-AQ1795^4))-AP1795*44100)/(L1795*0.92*2*29.3+0.00000043092*AQ1795^3)</f>
        <v>2.497492933931029</v>
      </c>
      <c r="AU1795" s="4">
        <f>0.61365*EXP(17.502*J1795/(240.97+J1795))</f>
        <v>3.091307448504364</v>
      </c>
      <c r="AV1795" s="4">
        <f>AU1795*1000/AA1795</f>
        <v>30.44113150637422</v>
      </c>
      <c r="AW1795" s="4">
        <f>(AV1795-U1795)</f>
        <v>14.99562445681368</v>
      </c>
      <c r="AX1795" s="4">
        <f>IF(D1795,P1795,(O1795+P1795)/2)</f>
        <v>22.87263679504395</v>
      </c>
      <c r="AY1795" s="4">
        <f>0.61365*EXP(17.502*AX1795/(240.97+AX1795))</f>
        <v>2.798058271466203</v>
      </c>
      <c r="AZ1795" s="4">
        <f>IF(AW1795&lt;&gt;0,(1000-(AV1795+U1795)/2)/AW1795*AP1795,0)</f>
        <v>0.09383702518703214</v>
      </c>
      <c r="BA1795" s="4">
        <f>U1795*AA1795/1000</f>
        <v>1.568496590812836</v>
      </c>
      <c r="BB1795" s="4">
        <f>(AY1795-BA1795)</f>
        <v>1.229561680653367</v>
      </c>
      <c r="BC1795" s="4">
        <f>1/(1.6/F1795+1.37/N1795)</f>
        <v>0.05892802963169034</v>
      </c>
      <c r="BD1795" s="3">
        <f>G1795*AA1795*0.001</f>
      </c>
      <c r="BE1795" s="3">
        <f>G1795/S1795</f>
      </c>
      <c r="BF1795" s="4">
        <f>(1-AP1795*AA1795/AU1795/F1795)*100</f>
        <v>51.24805203397968</v>
      </c>
      <c r="BG1795" s="3">
        <f>(S1795-E1795/(N1795/1.35))</f>
      </c>
      <c r="BH1795" s="3">
        <f>E1795*BF1795/100/BG1795</f>
      </c>
    </row>
    <row r="1796" ht="16" customHeight="1">
      <c r="A1796" s="4">
        <v>1667</v>
      </c>
      <c r="B1796" t="s" s="2">
        <v>1831</v>
      </c>
      <c r="C1796" s="4">
        <v>9664.500031057745</v>
      </c>
      <c r="D1796" s="4">
        <v>0</v>
      </c>
      <c r="E1796" s="3">
        <f>(R1796-#REF!*(1000-T1796)/(1000-U1796))*AO1796</f>
      </c>
      <c r="F1796" s="4">
        <f>IF(AZ1796&lt;&gt;0,1/(1/AZ1796-1/N1796),0)</f>
        <v>0.09739850917075275</v>
      </c>
      <c r="G1796" s="3">
        <f>((BC1796-AP1796/2)*S1796-E1796)/(BC1796+AP1796/2)</f>
      </c>
      <c r="H1796" s="4">
        <f>AP1796*1000</f>
        <v>1.451110882169769</v>
      </c>
      <c r="I1796" s="4">
        <f>(AU1796-BA1796)</f>
        <v>1.528891285086635</v>
      </c>
      <c r="J1796" s="4">
        <f>(P1796+AT1796*D1796)</f>
        <v>24.56405258178711</v>
      </c>
      <c r="K1796" s="4">
        <v>6</v>
      </c>
      <c r="L1796" s="4">
        <f>(K1796*AI1796+AJ1796)</f>
        <v>1.420000016689301</v>
      </c>
      <c r="M1796" s="4">
        <v>1</v>
      </c>
      <c r="N1796" s="4">
        <f>L1796*(M1796+1)*(M1796+1)/(M1796*M1796+1)</f>
        <v>2.840000033378601</v>
      </c>
      <c r="O1796" s="4">
        <v>21.30549430847168</v>
      </c>
      <c r="P1796" s="4">
        <v>24.56405258178711</v>
      </c>
      <c r="Q1796" s="4">
        <v>21.09322738647461</v>
      </c>
      <c r="R1796" s="4">
        <v>215.882324218750</v>
      </c>
      <c r="S1796" s="4">
        <v>247.6753845214844</v>
      </c>
      <c r="T1796" s="4">
        <v>13.73513793945312</v>
      </c>
      <c r="U1796" s="4">
        <v>15.45127105712891</v>
      </c>
      <c r="V1796" s="4">
        <v>54.90420913696289</v>
      </c>
      <c r="W1796" s="4">
        <v>61.75355529785156</v>
      </c>
      <c r="X1796" s="4">
        <v>499.5029907226562</v>
      </c>
      <c r="Y1796" s="4">
        <v>2000.699340820312</v>
      </c>
      <c r="Z1796" s="4">
        <v>28.50951194763184</v>
      </c>
      <c r="AA1796" s="4">
        <v>101.5499954223633</v>
      </c>
      <c r="AB1796" s="4">
        <v>5.194382667541504</v>
      </c>
      <c r="AC1796" s="4">
        <v>0.3419342339038849</v>
      </c>
      <c r="AD1796" s="4">
        <v>0.1080270186066628</v>
      </c>
      <c r="AE1796" s="4">
        <v>0.0008922119741328061</v>
      </c>
      <c r="AF1796" s="4">
        <v>0.1267813444137573</v>
      </c>
      <c r="AG1796" s="4">
        <v>0.0007302500889636576</v>
      </c>
      <c r="AH1796" s="4">
        <v>0.6666666865348816</v>
      </c>
      <c r="AI1796" s="4">
        <v>-0.2195652425289154</v>
      </c>
      <c r="AJ1796" s="4">
        <v>2.737391471862793</v>
      </c>
      <c r="AK1796" s="4">
        <v>1</v>
      </c>
      <c r="AL1796" s="4">
        <v>0</v>
      </c>
      <c r="AM1796" s="4">
        <v>0.1599999964237213</v>
      </c>
      <c r="AN1796" s="4">
        <v>111115</v>
      </c>
      <c r="AO1796" s="4">
        <f>X1796*0.000001/(K1796*0.0001)</f>
        <v>0.8325049845377603</v>
      </c>
      <c r="AP1796" s="4">
        <f>(U1796-T1796)/(1000-U1796)*AO1796</f>
        <v>0.001451110882169769</v>
      </c>
      <c r="AQ1796" s="4">
        <f>(P1796+273.15)</f>
        <v>297.7140525817871</v>
      </c>
      <c r="AR1796" s="4">
        <f>(O1796+273.15)</f>
        <v>294.4554943084717</v>
      </c>
      <c r="AS1796" s="4">
        <f>(Y1796*AK1796+Z1796*AL1796)*AM1796</f>
        <v>320.1118873761916</v>
      </c>
      <c r="AT1796" s="4">
        <f>((AS1796+0.00000010773*(AR1796^4-AQ1796^4))-AP1796*44100)/(L1796*0.92*2*29.3+0.00000043092*AQ1796^3)</f>
        <v>2.498342171161425</v>
      </c>
      <c r="AU1796" s="4">
        <f>0.61365*EXP(17.502*J1796/(240.97+J1796))</f>
        <v>3.09796779020777</v>
      </c>
      <c r="AV1796" s="4">
        <f>AU1796*1000/AA1796</f>
        <v>30.50682353379542</v>
      </c>
      <c r="AW1796" s="4">
        <f>(AV1796-U1796)</f>
        <v>15.05555247666652</v>
      </c>
      <c r="AX1796" s="4">
        <f>IF(D1796,P1796,(O1796+P1796)/2)</f>
        <v>22.93477344512939</v>
      </c>
      <c r="AY1796" s="4">
        <f>0.61365*EXP(17.502*AX1796/(240.97+AX1796))</f>
        <v>2.808608953634113</v>
      </c>
      <c r="AZ1796" s="4">
        <f>IF(AW1796&lt;&gt;0,(1000-(AV1796+U1796)/2)/AW1796*AP1796,0)</f>
        <v>0.09416896117061931</v>
      </c>
      <c r="BA1796" s="4">
        <f>U1796*AA1796/1000</f>
        <v>1.569076505121135</v>
      </c>
      <c r="BB1796" s="4">
        <f>(AY1796-BA1796)</f>
        <v>1.239532448512978</v>
      </c>
      <c r="BC1796" s="4">
        <f>1/(1.6/F1796+1.37/N1796)</f>
        <v>0.05913747802155792</v>
      </c>
      <c r="BD1796" s="3">
        <f>G1796*AA1796*0.001</f>
      </c>
      <c r="BE1796" s="3">
        <f>G1796/S1796</f>
      </c>
      <c r="BF1796" s="4">
        <f>(1-AP1796*AA1796/AU1796/F1796)*100</f>
        <v>51.16273891029692</v>
      </c>
      <c r="BG1796" s="3">
        <f>(S1796-E1796/(N1796/1.35))</f>
      </c>
      <c r="BH1796" s="3">
        <f>E1796*BF1796/100/BG1796</f>
      </c>
    </row>
    <row r="1797" ht="16" customHeight="1">
      <c r="A1797" s="4">
        <v>1668</v>
      </c>
      <c r="B1797" t="s" s="2">
        <v>1832</v>
      </c>
      <c r="C1797" s="4">
        <v>9669.500030945987</v>
      </c>
      <c r="D1797" s="4">
        <v>0</v>
      </c>
      <c r="E1797" s="3">
        <f>(R1797-#REF!*(1000-T1797)/(1000-U1797))*AO1797</f>
      </c>
      <c r="F1797" s="4">
        <f>IF(AZ1797&lt;&gt;0,1/(1/AZ1797-1/N1797),0)</f>
        <v>0.09745107285884121</v>
      </c>
      <c r="G1797" s="3">
        <f>((BC1797-AP1797/2)*S1797-E1797)/(BC1797+AP1797/2)</f>
      </c>
      <c r="H1797" s="4">
        <f>AP1797*1000</f>
        <v>1.460718460988202</v>
      </c>
      <c r="I1797" s="4">
        <f>(AU1797-BA1797)</f>
        <v>1.538125726492372</v>
      </c>
      <c r="J1797" s="4">
        <f>(P1797+AT1797*D1797)</f>
        <v>24.61643981933594</v>
      </c>
      <c r="K1797" s="4">
        <v>6</v>
      </c>
      <c r="L1797" s="4">
        <f>(K1797*AI1797+AJ1797)</f>
        <v>1.420000016689301</v>
      </c>
      <c r="M1797" s="4">
        <v>1</v>
      </c>
      <c r="N1797" s="4">
        <f>L1797*(M1797+1)*(M1797+1)/(M1797*M1797+1)</f>
        <v>2.840000033378601</v>
      </c>
      <c r="O1797" s="4">
        <v>21.39779281616211</v>
      </c>
      <c r="P1797" s="4">
        <v>24.61643981933594</v>
      </c>
      <c r="Q1797" s="4">
        <v>21.18502998352051</v>
      </c>
      <c r="R1797" s="4">
        <v>200.3753662109375</v>
      </c>
      <c r="S1797" s="4">
        <v>222.6174011230469</v>
      </c>
      <c r="T1797" s="4">
        <v>13.72860336303711</v>
      </c>
      <c r="U1797" s="4">
        <v>15.4561243057251</v>
      </c>
      <c r="V1797" s="4">
        <v>54.57757186889648</v>
      </c>
      <c r="W1797" s="4">
        <v>61.4354248046875</v>
      </c>
      <c r="X1797" s="4">
        <v>499.4931335449219</v>
      </c>
      <c r="Y1797" s="4">
        <v>2000.735107421875</v>
      </c>
      <c r="Z1797" s="4">
        <v>28.68206214904785</v>
      </c>
      <c r="AA1797" s="4">
        <v>101.5495834350586</v>
      </c>
      <c r="AB1797" s="4">
        <v>5.194382667541504</v>
      </c>
      <c r="AC1797" s="4">
        <v>0.3419342339038849</v>
      </c>
      <c r="AD1797" s="4">
        <v>0.1080270186066628</v>
      </c>
      <c r="AE1797" s="4">
        <v>0.0008922119741328061</v>
      </c>
      <c r="AF1797" s="4">
        <v>0.1267813444137573</v>
      </c>
      <c r="AG1797" s="4">
        <v>0.0007302500889636576</v>
      </c>
      <c r="AH1797" s="4">
        <v>0.6666666865348816</v>
      </c>
      <c r="AI1797" s="4">
        <v>-0.2195652425289154</v>
      </c>
      <c r="AJ1797" s="4">
        <v>2.737391471862793</v>
      </c>
      <c r="AK1797" s="4">
        <v>1</v>
      </c>
      <c r="AL1797" s="4">
        <v>0</v>
      </c>
      <c r="AM1797" s="4">
        <v>0.1599999964237213</v>
      </c>
      <c r="AN1797" s="4">
        <v>111115</v>
      </c>
      <c r="AO1797" s="4">
        <f>X1797*0.000001/(K1797*0.0001)</f>
        <v>0.8324885559082029</v>
      </c>
      <c r="AP1797" s="4">
        <f>(U1797-T1797)/(1000-U1797)*AO1797</f>
        <v>0.001460718460988202</v>
      </c>
      <c r="AQ1797" s="4">
        <f>(P1797+273.15)</f>
        <v>297.7664398193359</v>
      </c>
      <c r="AR1797" s="4">
        <f>(O1797+273.15)</f>
        <v>294.5477928161621</v>
      </c>
      <c r="AS1797" s="4">
        <f>(Y1797*AK1797+Z1797*AL1797)*AM1797</f>
        <v>320.1176100323137</v>
      </c>
      <c r="AT1797" s="4">
        <f>((AS1797+0.00000010773*(AR1797^4-AQ1797^4))-AP1797*44100)/(L1797*0.92*2*29.3+0.00000043092*AQ1797^3)</f>
        <v>2.498195357826149</v>
      </c>
      <c r="AU1797" s="4">
        <f>0.61365*EXP(17.502*J1797/(240.97+J1797))</f>
        <v>3.10768871125924</v>
      </c>
      <c r="AV1797" s="4">
        <f>AU1797*1000/AA1797</f>
        <v>30.60267315864097</v>
      </c>
      <c r="AW1797" s="4">
        <f>(AV1797-U1797)</f>
        <v>15.14654885291587</v>
      </c>
      <c r="AX1797" s="4">
        <f>IF(D1797,P1797,(O1797+P1797)/2)</f>
        <v>23.00711631774902</v>
      </c>
      <c r="AY1797" s="4">
        <f>0.61365*EXP(17.502*AX1797/(240.97+AX1797))</f>
        <v>2.820936468041307</v>
      </c>
      <c r="AZ1797" s="4">
        <f>IF(AW1797&lt;&gt;0,(1000-(AV1797+U1797)/2)/AW1797*AP1797,0)</f>
        <v>0.09421809594863029</v>
      </c>
      <c r="BA1797" s="4">
        <f>U1797*AA1797/1000</f>
        <v>1.569562984766868</v>
      </c>
      <c r="BB1797" s="4">
        <f>(AY1797-BA1797)</f>
        <v>1.251373483274439</v>
      </c>
      <c r="BC1797" s="4">
        <f>1/(1.6/F1797+1.37/N1797)</f>
        <v>0.05916848219134137</v>
      </c>
      <c r="BD1797" s="3">
        <f>G1797*AA1797*0.001</f>
      </c>
      <c r="BE1797" s="3">
        <f>G1797/S1797</f>
      </c>
      <c r="BF1797" s="4">
        <f>(1-AP1797*AA1797/AU1797/F1797)*100</f>
        <v>51.01980279601608</v>
      </c>
      <c r="BG1797" s="3">
        <f>(S1797-E1797/(N1797/1.35))</f>
      </c>
      <c r="BH1797" s="3">
        <f>E1797*BF1797/100/BG1797</f>
      </c>
    </row>
    <row r="1798" ht="16" customHeight="1">
      <c r="A1798" s="4">
        <v>1669</v>
      </c>
      <c r="B1798" t="s" s="2">
        <v>1833</v>
      </c>
      <c r="C1798" s="4">
        <v>9674.500030834228</v>
      </c>
      <c r="D1798" s="4">
        <v>0</v>
      </c>
      <c r="E1798" s="3">
        <f>(R1798-#REF!*(1000-T1798)/(1000-U1798))*AO1798</f>
      </c>
      <c r="F1798" s="4">
        <f>IF(AZ1798&lt;&gt;0,1/(1/AZ1798-1/N1798),0)</f>
        <v>0.0976621620974904</v>
      </c>
      <c r="G1798" s="3">
        <f>((BC1798-AP1798/2)*S1798-E1798)/(BC1798+AP1798/2)</f>
      </c>
      <c r="H1798" s="4">
        <f>AP1798*1000</f>
        <v>1.46897647744093</v>
      </c>
      <c r="I1798" s="4">
        <f>(AU1798-BA1798)</f>
        <v>1.543541374988976</v>
      </c>
      <c r="J1798" s="4">
        <f>(P1798+AT1798*D1798)</f>
        <v>24.6463737487793</v>
      </c>
      <c r="K1798" s="4">
        <v>6</v>
      </c>
      <c r="L1798" s="4">
        <f>(K1798*AI1798+AJ1798)</f>
        <v>1.420000016689301</v>
      </c>
      <c r="M1798" s="4">
        <v>1</v>
      </c>
      <c r="N1798" s="4">
        <f>L1798*(M1798+1)*(M1798+1)/(M1798*M1798+1)</f>
        <v>2.840000033378601</v>
      </c>
      <c r="O1798" s="4">
        <v>21.46388053894043</v>
      </c>
      <c r="P1798" s="4">
        <v>24.6463737487793</v>
      </c>
      <c r="Q1798" s="4">
        <v>21.13870811462402</v>
      </c>
      <c r="R1798" s="4">
        <v>199.6098175048828</v>
      </c>
      <c r="S1798" s="4">
        <v>209.413330078125</v>
      </c>
      <c r="T1798" s="4">
        <v>13.72033405303955</v>
      </c>
      <c r="U1798" s="4">
        <v>15.45763969421387</v>
      </c>
      <c r="V1798" s="4">
        <v>54.31068801879883</v>
      </c>
      <c r="W1798" s="4">
        <v>61.17808532714844</v>
      </c>
      <c r="X1798" s="4">
        <v>499.4870910644531</v>
      </c>
      <c r="Y1798" s="4">
        <v>2000.719482421875</v>
      </c>
      <c r="Z1798" s="4">
        <v>28.63494491577148</v>
      </c>
      <c r="AA1798" s="4">
        <v>101.5493850708008</v>
      </c>
      <c r="AB1798" s="4">
        <v>5.194382667541504</v>
      </c>
      <c r="AC1798" s="4">
        <v>0.3419342339038849</v>
      </c>
      <c r="AD1798" s="4">
        <v>0.1080270186066628</v>
      </c>
      <c r="AE1798" s="4">
        <v>0.0008922119741328061</v>
      </c>
      <c r="AF1798" s="4">
        <v>0.1267813444137573</v>
      </c>
      <c r="AG1798" s="4">
        <v>0.0007302500889636576</v>
      </c>
      <c r="AH1798" s="4">
        <v>0.6666666865348816</v>
      </c>
      <c r="AI1798" s="4">
        <v>-0.2195652425289154</v>
      </c>
      <c r="AJ1798" s="4">
        <v>2.737391471862793</v>
      </c>
      <c r="AK1798" s="4">
        <v>1</v>
      </c>
      <c r="AL1798" s="4">
        <v>0</v>
      </c>
      <c r="AM1798" s="4">
        <v>0.1599999964237213</v>
      </c>
      <c r="AN1798" s="4">
        <v>111115</v>
      </c>
      <c r="AO1798" s="4">
        <f>X1798*0.000001/(K1798*0.0001)</f>
        <v>0.8324784851074218</v>
      </c>
      <c r="AP1798" s="4">
        <f>(U1798-T1798)/(1000-U1798)*AO1798</f>
        <v>0.00146897647744093</v>
      </c>
      <c r="AQ1798" s="4">
        <f>(P1798+273.15)</f>
        <v>297.7963737487793</v>
      </c>
      <c r="AR1798" s="4">
        <f>(O1798+273.15)</f>
        <v>294.6138805389404</v>
      </c>
      <c r="AS1798" s="4">
        <f>(Y1798*AK1798+Z1798*AL1798)*AM1798</f>
        <v>320.1151100323696</v>
      </c>
      <c r="AT1798" s="4">
        <f>((AS1798+0.00000010773*(AR1798^4-AQ1798^4))-AP1798*44100)/(L1798*0.92*2*29.3+0.00000043092*AQ1798^3)</f>
        <v>2.4983334324418</v>
      </c>
      <c r="AU1798" s="4">
        <f>0.61365*EXP(17.502*J1798/(240.97+J1798))</f>
        <v>3.113255180582395</v>
      </c>
      <c r="AV1798" s="4">
        <f>AU1798*1000/AA1798</f>
        <v>30.6575483289418</v>
      </c>
      <c r="AW1798" s="4">
        <f>(AV1798-U1798)</f>
        <v>15.19990863472793</v>
      </c>
      <c r="AX1798" s="4">
        <f>IF(D1798,P1798,(O1798+P1798)/2)</f>
        <v>23.05512714385986</v>
      </c>
      <c r="AY1798" s="4">
        <f>0.61365*EXP(17.502*AX1798/(240.97+AX1798))</f>
        <v>2.829143811587701</v>
      </c>
      <c r="AZ1798" s="4">
        <f>IF(AW1798&lt;&gt;0,(1000-(AV1798+U1798)/2)/AW1798*AP1798,0)</f>
        <v>0.09441539740131651</v>
      </c>
      <c r="BA1798" s="4">
        <f>U1798*AA1798/1000</f>
        <v>1.569713805593419</v>
      </c>
      <c r="BB1798" s="4">
        <f>(AY1798-BA1798)</f>
        <v>1.259430005994282</v>
      </c>
      <c r="BC1798" s="4">
        <f>1/(1.6/F1798+1.37/N1798)</f>
        <v>0.05929298146975757</v>
      </c>
      <c r="BD1798" s="3">
        <f>G1798*AA1798*0.001</f>
      </c>
      <c r="BE1798" s="3">
        <f>G1798/S1798</f>
      </c>
      <c r="BF1798" s="4">
        <f>(1-AP1798*AA1798/AU1798/F1798)*100</f>
        <v>50.93734057738079</v>
      </c>
      <c r="BG1798" s="3">
        <f>(S1798-E1798/(N1798/1.35))</f>
      </c>
      <c r="BH1798" s="3">
        <f>E1798*BF1798/100/BG1798</f>
      </c>
    </row>
    <row r="1799" ht="16" customHeight="1">
      <c r="A1799" s="4">
        <v>1670</v>
      </c>
      <c r="B1799" t="s" s="2">
        <v>1834</v>
      </c>
      <c r="C1799" s="4">
        <v>9680.000030711293</v>
      </c>
      <c r="D1799" s="4">
        <v>0</v>
      </c>
      <c r="E1799" s="3">
        <f>(R1799-#REF!*(1000-T1799)/(1000-U1799))*AO1799</f>
      </c>
      <c r="F1799" s="4">
        <f>IF(AZ1799&lt;&gt;0,1/(1/AZ1799-1/N1799),0)</f>
        <v>0.09795376770432387</v>
      </c>
      <c r="G1799" s="3">
        <f>((BC1799-AP1799/2)*S1799-E1799)/(BC1799+AP1799/2)</f>
      </c>
      <c r="H1799" s="4">
        <f>AP1799*1000</f>
        <v>1.47668444614255</v>
      </c>
      <c r="I1799" s="4">
        <f>(AU1799-BA1799)</f>
        <v>1.547142994250537</v>
      </c>
      <c r="J1799" s="4">
        <f>(P1799+AT1799*D1799)</f>
        <v>24.66558265686035</v>
      </c>
      <c r="K1799" s="4">
        <v>6</v>
      </c>
      <c r="L1799" s="4">
        <f>(K1799*AI1799+AJ1799)</f>
        <v>1.420000016689301</v>
      </c>
      <c r="M1799" s="4">
        <v>1</v>
      </c>
      <c r="N1799" s="4">
        <f>L1799*(M1799+1)*(M1799+1)/(M1799*M1799+1)</f>
        <v>2.840000033378601</v>
      </c>
      <c r="O1799" s="4">
        <v>21.49694633483887</v>
      </c>
      <c r="P1799" s="4">
        <v>24.66558265686035</v>
      </c>
      <c r="Q1799" s="4">
        <v>21.08245277404785</v>
      </c>
      <c r="R1799" s="4">
        <v>199.8809967041016</v>
      </c>
      <c r="S1799" s="4">
        <v>203.80078125</v>
      </c>
      <c r="T1799" s="4">
        <v>13.71097087860107</v>
      </c>
      <c r="U1799" s="4">
        <v>15.45743560791016</v>
      </c>
      <c r="V1799" s="4">
        <v>54.14157104492188</v>
      </c>
      <c r="W1799" s="4">
        <v>61.02934265136719</v>
      </c>
      <c r="X1799" s="4">
        <v>499.474853515625</v>
      </c>
      <c r="Y1799" s="4">
        <v>2000.782836914062</v>
      </c>
      <c r="Z1799" s="4">
        <v>28.52449226379395</v>
      </c>
      <c r="AA1799" s="4">
        <v>101.5491104125977</v>
      </c>
      <c r="AB1799" s="4">
        <v>5.194382667541504</v>
      </c>
      <c r="AC1799" s="4">
        <v>0.3419342339038849</v>
      </c>
      <c r="AD1799" s="4">
        <v>0.1080270186066628</v>
      </c>
      <c r="AE1799" s="4">
        <v>0.0008922119741328061</v>
      </c>
      <c r="AF1799" s="4">
        <v>0.1267813444137573</v>
      </c>
      <c r="AG1799" s="4">
        <v>0.0007302500889636576</v>
      </c>
      <c r="AH1799" s="4">
        <v>0.6666666865348816</v>
      </c>
      <c r="AI1799" s="4">
        <v>-0.2195652425289154</v>
      </c>
      <c r="AJ1799" s="4">
        <v>2.737391471862793</v>
      </c>
      <c r="AK1799" s="4">
        <v>1</v>
      </c>
      <c r="AL1799" s="4">
        <v>0</v>
      </c>
      <c r="AM1799" s="4">
        <v>0.1599999964237213</v>
      </c>
      <c r="AN1799" s="4">
        <v>111115</v>
      </c>
      <c r="AO1799" s="4">
        <f>X1799*0.000001/(K1799*0.0001)</f>
        <v>0.8324580891927083</v>
      </c>
      <c r="AP1799" s="4">
        <f>(U1799-T1799)/(1000-U1799)*AO1799</f>
        <v>0.00147668444614255</v>
      </c>
      <c r="AQ1799" s="4">
        <f>(P1799+273.15)</f>
        <v>297.8155826568603</v>
      </c>
      <c r="AR1799" s="4">
        <f>(O1799+273.15)</f>
        <v>294.6469463348388</v>
      </c>
      <c r="AS1799" s="4">
        <f>(Y1799*AK1799+Z1799*AL1799)*AM1799</f>
        <v>320.125246750893</v>
      </c>
      <c r="AT1799" s="4">
        <f>((AS1799+0.00000010773*(AR1799^4-AQ1799^4))-AP1799*44100)/(L1799*0.92*2*29.3+0.00000043092*AQ1799^3)</f>
        <v>2.496178646753521</v>
      </c>
      <c r="AU1799" s="4">
        <f>0.61365*EXP(17.502*J1799/(240.97+J1799))</f>
        <v>3.116831829493824</v>
      </c>
      <c r="AV1799" s="4">
        <f>AU1799*1000/AA1799</f>
        <v>30.69285212672002</v>
      </c>
      <c r="AW1799" s="4">
        <f>(AV1799-U1799)</f>
        <v>15.23541651880986</v>
      </c>
      <c r="AX1799" s="4">
        <f>IF(D1799,P1799,(O1799+P1799)/2)</f>
        <v>23.08126449584961</v>
      </c>
      <c r="AY1799" s="4">
        <f>0.61365*EXP(17.502*AX1799/(240.97+AX1799))</f>
        <v>2.833620709053701</v>
      </c>
      <c r="AZ1799" s="4">
        <f>IF(AW1799&lt;&gt;0,(1000-(AV1799+U1799)/2)/AW1799*AP1799,0)</f>
        <v>0.09468790947199361</v>
      </c>
      <c r="BA1799" s="4">
        <f>U1799*AA1799/1000</f>
        <v>1.569688835243287</v>
      </c>
      <c r="BB1799" s="4">
        <f>(AY1799-BA1799)</f>
        <v>1.263931873810414</v>
      </c>
      <c r="BC1799" s="4">
        <f>1/(1.6/F1799+1.37/N1799)</f>
        <v>0.05946494354294897</v>
      </c>
      <c r="BD1799" s="3">
        <f>G1799*AA1799*0.001</f>
      </c>
      <c r="BE1799" s="3">
        <f>G1799/S1799</f>
      </c>
      <c r="BF1799" s="4">
        <f>(1-AP1799*AA1799/AU1799/F1799)*100</f>
        <v>50.88328553915451</v>
      </c>
      <c r="BG1799" s="3">
        <f>(S1799-E1799/(N1799/1.35))</f>
      </c>
      <c r="BH1799" s="3">
        <f>E1799*BF1799/100/BG1799</f>
      </c>
    </row>
    <row r="1800" ht="16" customHeight="1">
      <c r="A1800" s="4">
        <v>1671</v>
      </c>
      <c r="B1800" t="s" s="2">
        <v>1835</v>
      </c>
      <c r="C1800" s="4">
        <v>9685.000030599535</v>
      </c>
      <c r="D1800" s="4">
        <v>0</v>
      </c>
      <c r="E1800" s="3">
        <f>(R1800-#REF!*(1000-T1800)/(1000-U1800))*AO1800</f>
      </c>
      <c r="F1800" s="4">
        <f>IF(AZ1800&lt;&gt;0,1/(1/AZ1800-1/N1800),0)</f>
        <v>0.09822126303849069</v>
      </c>
      <c r="G1800" s="3">
        <f>((BC1800-AP1800/2)*S1800-E1800)/(BC1800+AP1800/2)</f>
      </c>
      <c r="H1800" s="4">
        <f>AP1800*1000</f>
        <v>1.483711873117724</v>
      </c>
      <c r="I1800" s="4">
        <f>(AU1800-BA1800)</f>
        <v>1.550380487515379</v>
      </c>
      <c r="J1800" s="4">
        <f>(P1800+AT1800*D1800)</f>
        <v>24.68309211730957</v>
      </c>
      <c r="K1800" s="4">
        <v>6</v>
      </c>
      <c r="L1800" s="4">
        <f>(K1800*AI1800+AJ1800)</f>
        <v>1.420000016689301</v>
      </c>
      <c r="M1800" s="4">
        <v>1</v>
      </c>
      <c r="N1800" s="4">
        <f>L1800*(M1800+1)*(M1800+1)/(M1800*M1800+1)</f>
        <v>2.840000033378601</v>
      </c>
      <c r="O1800" s="4">
        <v>21.51115989685059</v>
      </c>
      <c r="P1800" s="4">
        <v>24.68309211730957</v>
      </c>
      <c r="Q1800" s="4">
        <v>21.07526969909668</v>
      </c>
      <c r="R1800" s="4">
        <v>200.1831512451172</v>
      </c>
      <c r="S1800" s="4">
        <v>202.0087585449219</v>
      </c>
      <c r="T1800" s="4">
        <v>13.70300006866455</v>
      </c>
      <c r="U1800" s="4">
        <v>15.45775985717773</v>
      </c>
      <c r="V1800" s="4">
        <v>54.05024719238281</v>
      </c>
      <c r="W1800" s="4">
        <v>60.96375274658203</v>
      </c>
      <c r="X1800" s="4">
        <v>499.4793090820312</v>
      </c>
      <c r="Y1800" s="4">
        <v>2000.837768554688</v>
      </c>
      <c r="Z1800" s="4">
        <v>28.79179573059082</v>
      </c>
      <c r="AA1800" s="4">
        <v>101.5486526489258</v>
      </c>
      <c r="AB1800" s="4">
        <v>5.194382667541504</v>
      </c>
      <c r="AC1800" s="4">
        <v>0.3419342339038849</v>
      </c>
      <c r="AD1800" s="4">
        <v>0.1080270186066628</v>
      </c>
      <c r="AE1800" s="4">
        <v>0.0008922119741328061</v>
      </c>
      <c r="AF1800" s="4">
        <v>0.1267813444137573</v>
      </c>
      <c r="AG1800" s="4">
        <v>0.0007302500889636576</v>
      </c>
      <c r="AH1800" s="4">
        <v>0.6666666865348816</v>
      </c>
      <c r="AI1800" s="4">
        <v>-0.2195652425289154</v>
      </c>
      <c r="AJ1800" s="4">
        <v>2.737391471862793</v>
      </c>
      <c r="AK1800" s="4">
        <v>1</v>
      </c>
      <c r="AL1800" s="4">
        <v>0</v>
      </c>
      <c r="AM1800" s="4">
        <v>0.1599999964237213</v>
      </c>
      <c r="AN1800" s="4">
        <v>111115</v>
      </c>
      <c r="AO1800" s="4">
        <f>X1800*0.000001/(K1800*0.0001)</f>
        <v>0.8324655151367185</v>
      </c>
      <c r="AP1800" s="4">
        <f>(U1800-T1800)/(1000-U1800)*AO1800</f>
        <v>0.001483711873117724</v>
      </c>
      <c r="AQ1800" s="4">
        <f>(P1800+273.15)</f>
        <v>297.8330921173095</v>
      </c>
      <c r="AR1800" s="4">
        <f>(O1800+273.15)</f>
        <v>294.6611598968506</v>
      </c>
      <c r="AS1800" s="4">
        <f>(Y1800*AK1800+Z1800*AL1800)*AM1800</f>
        <v>320.1340358131965</v>
      </c>
      <c r="AT1800" s="4">
        <f>((AS1800+0.00000010773*(AR1800^4-AQ1800^4))-AP1800*44100)/(L1800*0.92*2*29.3+0.00000043092*AQ1800^3)</f>
        <v>2.492212703707042</v>
      </c>
      <c r="AU1800" s="4">
        <f>0.61365*EXP(17.502*J1800/(240.97+J1800))</f>
        <v>3.12009517398243</v>
      </c>
      <c r="AV1800" s="4">
        <f>AU1800*1000/AA1800</f>
        <v>30.7251262581418</v>
      </c>
      <c r="AW1800" s="4">
        <f>(AV1800-U1800)</f>
        <v>15.26736640096406</v>
      </c>
      <c r="AX1800" s="4">
        <f>IF(D1800,P1800,(O1800+P1800)/2)</f>
        <v>23.09712600708008</v>
      </c>
      <c r="AY1800" s="4">
        <f>0.61365*EXP(17.502*AX1800/(240.97+AX1800))</f>
        <v>2.836340544891642</v>
      </c>
      <c r="AZ1800" s="4">
        <f>IF(AW1800&lt;&gt;0,(1000-(AV1800+U1800)/2)/AW1800*AP1800,0)</f>
        <v>0.09493784237693584</v>
      </c>
      <c r="BA1800" s="4">
        <f>U1800*AA1800/1000</f>
        <v>1.56971468646705</v>
      </c>
      <c r="BB1800" s="4">
        <f>(AY1800-BA1800)</f>
        <v>1.266625858424592</v>
      </c>
      <c r="BC1800" s="4">
        <f>1/(1.6/F1800+1.37/N1800)</f>
        <v>0.05962266177692491</v>
      </c>
      <c r="BD1800" s="3">
        <f>G1800*AA1800*0.001</f>
      </c>
      <c r="BE1800" s="3">
        <f>G1800/S1800</f>
      </c>
      <c r="BF1800" s="4">
        <f>(1-AP1800*AA1800/AU1800/F1800)*100</f>
        <v>50.83564098437508</v>
      </c>
      <c r="BG1800" s="3">
        <f>(S1800-E1800/(N1800/1.35))</f>
      </c>
      <c r="BH1800" s="3">
        <f>E1800*BF1800/100/BG1800</f>
      </c>
    </row>
    <row r="1801" ht="16" customHeight="1">
      <c r="A1801" s="4">
        <v>1672</v>
      </c>
      <c r="B1801" t="s" s="2">
        <v>1836</v>
      </c>
      <c r="C1801" s="4">
        <v>9690.000030487776</v>
      </c>
      <c r="D1801" s="4">
        <v>0</v>
      </c>
      <c r="E1801" s="3">
        <f>(R1801-#REF!*(1000-T1801)/(1000-U1801))*AO1801</f>
      </c>
      <c r="F1801" s="4">
        <f>IF(AZ1801&lt;&gt;0,1/(1/AZ1801-1/N1801),0)</f>
        <v>0.0983885015327562</v>
      </c>
      <c r="G1801" s="3">
        <f>((BC1801-AP1801/2)*S1801-E1801)/(BC1801+AP1801/2)</f>
      </c>
      <c r="H1801" s="4">
        <f>AP1801*1000</f>
        <v>1.490425496429954</v>
      </c>
      <c r="I1801" s="4">
        <f>(AU1801-BA1801)</f>
        <v>1.554795169361839</v>
      </c>
      <c r="J1801" s="4">
        <f>(P1801+AT1801*D1801)</f>
        <v>24.70711708068848</v>
      </c>
      <c r="K1801" s="4">
        <v>6</v>
      </c>
      <c r="L1801" s="4">
        <f>(K1801*AI1801+AJ1801)</f>
        <v>1.420000016689301</v>
      </c>
      <c r="M1801" s="4">
        <v>1</v>
      </c>
      <c r="N1801" s="4">
        <f>L1801*(M1801+1)*(M1801+1)/(M1801*M1801+1)</f>
        <v>2.840000033378601</v>
      </c>
      <c r="O1801" s="4">
        <v>21.52469444274902</v>
      </c>
      <c r="P1801" s="4">
        <v>24.70711708068848</v>
      </c>
      <c r="Q1801" s="4">
        <v>21.08553886413574</v>
      </c>
      <c r="R1801" s="4">
        <v>200.3379364013672</v>
      </c>
      <c r="S1801" s="4">
        <v>201.3945159912109</v>
      </c>
      <c r="T1801" s="4">
        <v>13.69583415985107</v>
      </c>
      <c r="U1801" s="4">
        <v>15.45848846435547</v>
      </c>
      <c r="V1801" s="4">
        <v>53.97375869750977</v>
      </c>
      <c r="W1801" s="4">
        <v>60.91296005249023</v>
      </c>
      <c r="X1801" s="4">
        <v>499.4918518066406</v>
      </c>
      <c r="Y1801" s="4">
        <v>2000.895141601562</v>
      </c>
      <c r="Z1801" s="4">
        <v>29.37174797058105</v>
      </c>
      <c r="AA1801" s="4">
        <v>101.5482559204102</v>
      </c>
      <c r="AB1801" s="4">
        <v>5.194382667541504</v>
      </c>
      <c r="AC1801" s="4">
        <v>0.3419342339038849</v>
      </c>
      <c r="AD1801" s="4">
        <v>0.1080270186066628</v>
      </c>
      <c r="AE1801" s="4">
        <v>0.0008922119741328061</v>
      </c>
      <c r="AF1801" s="4">
        <v>0.1267813444137573</v>
      </c>
      <c r="AG1801" s="4">
        <v>0.0007302500889636576</v>
      </c>
      <c r="AH1801" s="4">
        <v>0.6666666865348816</v>
      </c>
      <c r="AI1801" s="4">
        <v>-0.2195652425289154</v>
      </c>
      <c r="AJ1801" s="4">
        <v>2.737391471862793</v>
      </c>
      <c r="AK1801" s="4">
        <v>1</v>
      </c>
      <c r="AL1801" s="4">
        <v>0</v>
      </c>
      <c r="AM1801" s="4">
        <v>0.1599999964237213</v>
      </c>
      <c r="AN1801" s="4">
        <v>111115</v>
      </c>
      <c r="AO1801" s="4">
        <f>X1801*0.000001/(K1801*0.0001)</f>
        <v>0.8324864196777343</v>
      </c>
      <c r="AP1801" s="4">
        <f>(U1801-T1801)/(1000-U1801)*AO1801</f>
        <v>0.001490425496429954</v>
      </c>
      <c r="AQ1801" s="4">
        <f>(P1801+273.15)</f>
        <v>297.8571170806885</v>
      </c>
      <c r="AR1801" s="4">
        <f>(O1801+273.15)</f>
        <v>294.674694442749</v>
      </c>
      <c r="AS1801" s="4">
        <f>(Y1801*AK1801+Z1801*AL1801)*AM1801</f>
        <v>320.1432155004914</v>
      </c>
      <c r="AT1801" s="4">
        <f>((AS1801+0.00000010773*(AR1801^4-AQ1801^4))-AP1801*44100)/(L1801*0.92*2*29.3+0.00000043092*AQ1801^3)</f>
        <v>2.487458680039468</v>
      </c>
      <c r="AU1801" s="4">
        <f>0.61365*EXP(17.502*J1801/(240.97+J1801))</f>
        <v>3.124577712082917</v>
      </c>
      <c r="AV1801" s="4">
        <f>AU1801*1000/AA1801</f>
        <v>30.76938824564203</v>
      </c>
      <c r="AW1801" s="4">
        <f>(AV1801-U1801)</f>
        <v>15.31089978128656</v>
      </c>
      <c r="AX1801" s="4">
        <f>IF(D1801,P1801,(O1801+P1801)/2)</f>
        <v>23.11590576171875</v>
      </c>
      <c r="AY1801" s="4">
        <f>0.61365*EXP(17.502*AX1801/(240.97+AX1801))</f>
        <v>2.839563735798032</v>
      </c>
      <c r="AZ1801" s="4">
        <f>IF(AW1801&lt;&gt;0,(1000-(AV1801+U1801)/2)/AW1801*AP1801,0)</f>
        <v>0.09509407769504777</v>
      </c>
      <c r="BA1801" s="4">
        <f>U1801*AA1801/1000</f>
        <v>1.569782542721077</v>
      </c>
      <c r="BB1801" s="4">
        <f>(AY1801-BA1801)</f>
        <v>1.269781193076955</v>
      </c>
      <c r="BC1801" s="4">
        <f>1/(1.6/F1801+1.37/N1801)</f>
        <v>0.05972125490736164</v>
      </c>
      <c r="BD1801" s="3">
        <f>G1801*AA1801*0.001</f>
      </c>
      <c r="BE1801" s="3">
        <f>G1801/S1801</f>
      </c>
      <c r="BF1801" s="4">
        <f>(1-AP1801*AA1801/AU1801/F1801)*100</f>
        <v>50.76804710762206</v>
      </c>
      <c r="BG1801" s="3">
        <f>(S1801-E1801/(N1801/1.35))</f>
      </c>
      <c r="BH1801" s="3">
        <f>E1801*BF1801/100/BG1801</f>
      </c>
    </row>
    <row r="1802" ht="16" customHeight="1">
      <c r="A1802" s="4">
        <v>1673</v>
      </c>
      <c r="B1802" t="s" s="2">
        <v>1837</v>
      </c>
      <c r="C1802" s="4">
        <v>9695.500030364841</v>
      </c>
      <c r="D1802" s="4">
        <v>0</v>
      </c>
      <c r="E1802" s="3">
        <f>(R1802-#REF!*(1000-T1802)/(1000-U1802))*AO1802</f>
      </c>
      <c r="F1802" s="4">
        <f>IF(AZ1802&lt;&gt;0,1/(1/AZ1802-1/N1802),0)</f>
        <v>0.09866733064048326</v>
      </c>
      <c r="G1802" s="3">
        <f>((BC1802-AP1802/2)*S1802-E1802)/(BC1802+AP1802/2)</f>
      </c>
      <c r="H1802" s="4">
        <f>AP1802*1000</f>
        <v>1.497655929315574</v>
      </c>
      <c r="I1802" s="4">
        <f>(AU1802-BA1802)</f>
        <v>1.558033817580726</v>
      </c>
      <c r="J1802" s="4">
        <f>(P1802+AT1802*D1802)</f>
        <v>24.72465515136719</v>
      </c>
      <c r="K1802" s="4">
        <v>6</v>
      </c>
      <c r="L1802" s="4">
        <f>(K1802*AI1802+AJ1802)</f>
        <v>1.420000016689301</v>
      </c>
      <c r="M1802" s="4">
        <v>1</v>
      </c>
      <c r="N1802" s="4">
        <f>L1802*(M1802+1)*(M1802+1)/(M1802*M1802+1)</f>
        <v>2.840000033378601</v>
      </c>
      <c r="O1802" s="4">
        <v>21.54028701782227</v>
      </c>
      <c r="P1802" s="4">
        <v>24.72465515136719</v>
      </c>
      <c r="Q1802" s="4">
        <v>21.09050178527832</v>
      </c>
      <c r="R1802" s="4">
        <v>200.2756652832031</v>
      </c>
      <c r="S1802" s="4">
        <v>201.1166076660156</v>
      </c>
      <c r="T1802" s="4">
        <v>13.6877498626709</v>
      </c>
      <c r="U1802" s="4">
        <v>15.45895862579346</v>
      </c>
      <c r="V1802" s="4">
        <v>53.89000701904297</v>
      </c>
      <c r="W1802" s="4">
        <v>60.85621643066406</v>
      </c>
      <c r="X1802" s="4">
        <v>499.4906616210938</v>
      </c>
      <c r="Y1802" s="4">
        <v>2000.892700195312</v>
      </c>
      <c r="Z1802" s="4">
        <v>29.95192909240723</v>
      </c>
      <c r="AA1802" s="4">
        <v>101.5475692749023</v>
      </c>
      <c r="AB1802" s="4">
        <v>5.194382667541504</v>
      </c>
      <c r="AC1802" s="4">
        <v>0.3419342339038849</v>
      </c>
      <c r="AD1802" s="4">
        <v>0.1080270186066628</v>
      </c>
      <c r="AE1802" s="4">
        <v>0.0008922119741328061</v>
      </c>
      <c r="AF1802" s="4">
        <v>0.1267813444137573</v>
      </c>
      <c r="AG1802" s="4">
        <v>0.0007302500889636576</v>
      </c>
      <c r="AH1802" s="4">
        <v>0.6666666865348816</v>
      </c>
      <c r="AI1802" s="4">
        <v>-0.2195652425289154</v>
      </c>
      <c r="AJ1802" s="4">
        <v>2.737391471862793</v>
      </c>
      <c r="AK1802" s="4">
        <v>1</v>
      </c>
      <c r="AL1802" s="4">
        <v>0</v>
      </c>
      <c r="AM1802" s="4">
        <v>0.1599999964237213</v>
      </c>
      <c r="AN1802" s="4">
        <v>111115</v>
      </c>
      <c r="AO1802" s="4">
        <f>X1802*0.000001/(K1802*0.0001)</f>
        <v>0.8324844360351562</v>
      </c>
      <c r="AP1802" s="4">
        <f>(U1802-T1802)/(1000-U1802)*AO1802</f>
        <v>0.001497655929315574</v>
      </c>
      <c r="AQ1802" s="4">
        <f>(P1802+273.15)</f>
        <v>297.8746551513672</v>
      </c>
      <c r="AR1802" s="4">
        <f>(O1802+273.15)</f>
        <v>294.6902870178222</v>
      </c>
      <c r="AS1802" s="4">
        <f>(Y1802*AK1802+Z1802*AL1802)*AM1802</f>
        <v>320.1428248755001</v>
      </c>
      <c r="AT1802" s="4">
        <f>((AS1802+0.00000010773*(AR1802^4-AQ1802^4))-AP1802*44100)/(L1802*0.92*2*29.3+0.00000043092*AQ1802^3)</f>
        <v>2.483455636063825</v>
      </c>
      <c r="AU1802" s="4">
        <f>0.61365*EXP(17.502*J1802/(240.97+J1802))</f>
        <v>3.127853489551336</v>
      </c>
      <c r="AV1802" s="4">
        <f>AU1802*1000/AA1802</f>
        <v>30.80185485369752</v>
      </c>
      <c r="AW1802" s="4">
        <f>(AV1802-U1802)</f>
        <v>15.34289622790407</v>
      </c>
      <c r="AX1802" s="4">
        <f>IF(D1802,P1802,(O1802+P1802)/2)</f>
        <v>23.13247108459473</v>
      </c>
      <c r="AY1802" s="4">
        <f>0.61365*EXP(17.502*AX1802/(240.97+AX1802))</f>
        <v>2.842409520414235</v>
      </c>
      <c r="AZ1802" s="4">
        <f>IF(AW1802&lt;&gt;0,(1000-(AV1802+U1802)/2)/AW1802*AP1802,0)</f>
        <v>0.0953545221699104</v>
      </c>
      <c r="BA1802" s="4">
        <f>U1802*AA1802/1000</f>
        <v>1.56981967197061</v>
      </c>
      <c r="BB1802" s="4">
        <f>(AY1802-BA1802)</f>
        <v>1.272589848443625</v>
      </c>
      <c r="BC1802" s="4">
        <f>1/(1.6/F1802+1.37/N1802)</f>
        <v>0.05988561326491786</v>
      </c>
      <c r="BD1802" s="3">
        <f>G1802*AA1802*0.001</f>
      </c>
      <c r="BE1802" s="3">
        <f>G1802/S1802</f>
      </c>
      <c r="BF1802" s="4">
        <f>(1-AP1802*AA1802/AU1802/F1802)*100</f>
        <v>50.72100963996293</v>
      </c>
      <c r="BG1802" s="3">
        <f>(S1802-E1802/(N1802/1.35))</f>
      </c>
      <c r="BH1802" s="3">
        <f>E1802*BF1802/100/BG1802</f>
      </c>
    </row>
    <row r="1803" ht="16" customHeight="1">
      <c r="A1803" s="4">
        <v>1674</v>
      </c>
      <c r="B1803" t="s" s="2">
        <v>1838</v>
      </c>
      <c r="C1803" s="4">
        <v>9700.500030253083</v>
      </c>
      <c r="D1803" s="4">
        <v>0</v>
      </c>
      <c r="E1803" s="3">
        <f>(R1803-#REF!*(1000-T1803)/(1000-U1803))*AO1803</f>
      </c>
      <c r="F1803" s="4">
        <f>IF(AZ1803&lt;&gt;0,1/(1/AZ1803-1/N1803),0)</f>
        <v>0.09882254758873744</v>
      </c>
      <c r="G1803" s="3">
        <f>((BC1803-AP1803/2)*S1803-E1803)/(BC1803+AP1803/2)</f>
      </c>
      <c r="H1803" s="4">
        <f>AP1803*1000</f>
        <v>1.503507808456051</v>
      </c>
      <c r="I1803" s="4">
        <f>(AU1803-BA1803)</f>
        <v>1.561713309369749</v>
      </c>
      <c r="J1803" s="4">
        <f>(P1803+AT1803*D1803)</f>
        <v>24.74391174316406</v>
      </c>
      <c r="K1803" s="4">
        <v>6</v>
      </c>
      <c r="L1803" s="4">
        <f>(K1803*AI1803+AJ1803)</f>
        <v>1.420000016689301</v>
      </c>
      <c r="M1803" s="4">
        <v>1</v>
      </c>
      <c r="N1803" s="4">
        <f>L1803*(M1803+1)*(M1803+1)/(M1803*M1803+1)</f>
        <v>2.840000033378601</v>
      </c>
      <c r="O1803" s="4">
        <v>21.55236053466797</v>
      </c>
      <c r="P1803" s="4">
        <v>24.74391174316406</v>
      </c>
      <c r="Q1803" s="4">
        <v>21.08827972412109</v>
      </c>
      <c r="R1803" s="4">
        <v>200.1188201904297</v>
      </c>
      <c r="S1803" s="4">
        <v>200.9506683349609</v>
      </c>
      <c r="T1803" s="4">
        <v>13.68008995056152</v>
      </c>
      <c r="U1803" s="4">
        <v>15.45823955535889</v>
      </c>
      <c r="V1803" s="4">
        <v>53.81852340698242</v>
      </c>
      <c r="W1803" s="4">
        <v>60.80762100219727</v>
      </c>
      <c r="X1803" s="4">
        <v>499.4853820800781</v>
      </c>
      <c r="Y1803" s="4">
        <v>2000.913208007812</v>
      </c>
      <c r="Z1803" s="4">
        <v>30.38587951660156</v>
      </c>
      <c r="AA1803" s="4">
        <v>101.5471649169922</v>
      </c>
      <c r="AB1803" s="4">
        <v>5.194382667541504</v>
      </c>
      <c r="AC1803" s="4">
        <v>0.3419342339038849</v>
      </c>
      <c r="AD1803" s="4">
        <v>0.1080270186066628</v>
      </c>
      <c r="AE1803" s="4">
        <v>0.0008922119741328061</v>
      </c>
      <c r="AF1803" s="4">
        <v>0.1267813444137573</v>
      </c>
      <c r="AG1803" s="4">
        <v>0.0007302500889636576</v>
      </c>
      <c r="AH1803" s="4">
        <v>0.6666666865348816</v>
      </c>
      <c r="AI1803" s="4">
        <v>-0.2195652425289154</v>
      </c>
      <c r="AJ1803" s="4">
        <v>2.737391471862793</v>
      </c>
      <c r="AK1803" s="4">
        <v>1</v>
      </c>
      <c r="AL1803" s="4">
        <v>0</v>
      </c>
      <c r="AM1803" s="4">
        <v>0.1599999964237213</v>
      </c>
      <c r="AN1803" s="4">
        <v>111115</v>
      </c>
      <c r="AO1803" s="4">
        <f>X1803*0.000001/(K1803*0.0001)</f>
        <v>0.8324756368001301</v>
      </c>
      <c r="AP1803" s="4">
        <f>(U1803-T1803)/(1000-U1803)*AO1803</f>
        <v>0.001503507808456051</v>
      </c>
      <c r="AQ1803" s="4">
        <f>(P1803+273.15)</f>
        <v>297.893911743164</v>
      </c>
      <c r="AR1803" s="4">
        <f>(O1803+273.15)</f>
        <v>294.7023605346679</v>
      </c>
      <c r="AS1803" s="4">
        <f>(Y1803*AK1803+Z1803*AL1803)*AM1803</f>
        <v>320.1461061254267</v>
      </c>
      <c r="AT1803" s="4">
        <f>((AS1803+0.00000010773*(AR1803^4-AQ1803^4))-AP1803*44100)/(L1803*0.92*2*29.3+0.00000043092*AQ1803^3)</f>
        <v>2.479516210389812</v>
      </c>
      <c r="AU1803" s="4">
        <f>0.61365*EXP(17.502*J1803/(240.97+J1803))</f>
        <v>3.131453710824149</v>
      </c>
      <c r="AV1803" s="4">
        <f>AU1803*1000/AA1803</f>
        <v>30.83743119154432</v>
      </c>
      <c r="AW1803" s="4">
        <f>(AV1803-U1803)</f>
        <v>15.37919163618543</v>
      </c>
      <c r="AX1803" s="4">
        <f>IF(D1803,P1803,(O1803+P1803)/2)</f>
        <v>23.14813613891602</v>
      </c>
      <c r="AY1803" s="4">
        <f>0.61365*EXP(17.502*AX1803/(240.97+AX1803))</f>
        <v>2.845102941197333</v>
      </c>
      <c r="AZ1803" s="4">
        <f>IF(AW1803&lt;&gt;0,(1000-(AV1803+U1803)/2)/AW1803*AP1803,0)</f>
        <v>0.09549948345578331</v>
      </c>
      <c r="BA1803" s="4">
        <f>U1803*AA1803/1000</f>
        <v>1.569740401454401</v>
      </c>
      <c r="BB1803" s="4">
        <f>(AY1803-BA1803)</f>
        <v>1.275362539742932</v>
      </c>
      <c r="BC1803" s="4">
        <f>1/(1.6/F1803+1.37/N1803)</f>
        <v>0.05997709568222099</v>
      </c>
      <c r="BD1803" s="3">
        <f>G1803*AA1803*0.001</f>
      </c>
      <c r="BE1803" s="3">
        <f>G1803/S1803</f>
      </c>
      <c r="BF1803" s="4">
        <f>(1-AP1803*AA1803/AU1803/F1803)*100</f>
        <v>50.66314645384327</v>
      </c>
      <c r="BG1803" s="3">
        <f>(S1803-E1803/(N1803/1.35))</f>
      </c>
      <c r="BH1803" s="3">
        <f>E1803*BF1803/100/BG1803</f>
      </c>
    </row>
    <row r="1804" ht="16" customHeight="1">
      <c r="A1804" s="4">
        <v>1675</v>
      </c>
      <c r="B1804" t="s" s="2">
        <v>1839</v>
      </c>
      <c r="C1804" s="4">
        <v>9705.500030141324</v>
      </c>
      <c r="D1804" s="4">
        <v>0</v>
      </c>
      <c r="E1804" s="3">
        <f>(R1804-#REF!*(1000-T1804)/(1000-U1804))*AO1804</f>
      </c>
      <c r="F1804" s="4">
        <f>IF(AZ1804&lt;&gt;0,1/(1/AZ1804-1/N1804),0)</f>
        <v>0.0989516537559952</v>
      </c>
      <c r="G1804" s="3">
        <f>((BC1804-AP1804/2)*S1804-E1804)/(BC1804+AP1804/2)</f>
      </c>
      <c r="H1804" s="4">
        <f>AP1804*1000</f>
        <v>1.508355071434158</v>
      </c>
      <c r="I1804" s="4">
        <f>(AU1804-BA1804)</f>
        <v>1.564742509269596</v>
      </c>
      <c r="J1804" s="4">
        <f>(P1804+AT1804*D1804)</f>
        <v>24.75927925109863</v>
      </c>
      <c r="K1804" s="4">
        <v>6</v>
      </c>
      <c r="L1804" s="4">
        <f>(K1804*AI1804+AJ1804)</f>
        <v>1.420000016689301</v>
      </c>
      <c r="M1804" s="4">
        <v>1</v>
      </c>
      <c r="N1804" s="4">
        <f>L1804*(M1804+1)*(M1804+1)/(M1804*M1804+1)</f>
        <v>2.840000033378601</v>
      </c>
      <c r="O1804" s="4">
        <v>21.56169891357422</v>
      </c>
      <c r="P1804" s="4">
        <v>24.75927925109863</v>
      </c>
      <c r="Q1804" s="4">
        <v>21.08518028259277</v>
      </c>
      <c r="R1804" s="4">
        <v>199.9782867431641</v>
      </c>
      <c r="S1804" s="4">
        <v>200.8382720947266</v>
      </c>
      <c r="T1804" s="4">
        <v>13.6728515625</v>
      </c>
      <c r="U1804" s="4">
        <v>15.45681285858154</v>
      </c>
      <c r="V1804" s="4">
        <v>53.75726699829102</v>
      </c>
      <c r="W1804" s="4">
        <v>60.76510620117188</v>
      </c>
      <c r="X1804" s="4">
        <v>499.4639892578125</v>
      </c>
      <c r="Y1804" s="4">
        <v>2000.955566406250</v>
      </c>
      <c r="Z1804" s="4">
        <v>30.67411804199219</v>
      </c>
      <c r="AA1804" s="4">
        <v>101.5466079711914</v>
      </c>
      <c r="AB1804" s="4">
        <v>5.194382667541504</v>
      </c>
      <c r="AC1804" s="4">
        <v>0.3419342339038849</v>
      </c>
      <c r="AD1804" s="4">
        <v>0.1080270186066628</v>
      </c>
      <c r="AE1804" s="4">
        <v>0.0008922119741328061</v>
      </c>
      <c r="AF1804" s="4">
        <v>0.1267813444137573</v>
      </c>
      <c r="AG1804" s="4">
        <v>0.0007302500889636576</v>
      </c>
      <c r="AH1804" s="4">
        <v>0.6666666865348816</v>
      </c>
      <c r="AI1804" s="4">
        <v>-0.2195652425289154</v>
      </c>
      <c r="AJ1804" s="4">
        <v>2.737391471862793</v>
      </c>
      <c r="AK1804" s="4">
        <v>1</v>
      </c>
      <c r="AL1804" s="4">
        <v>0</v>
      </c>
      <c r="AM1804" s="4">
        <v>0.1599999964237213</v>
      </c>
      <c r="AN1804" s="4">
        <v>111115</v>
      </c>
      <c r="AO1804" s="4">
        <f>X1804*0.000001/(K1804*0.0001)</f>
        <v>0.8324399820963541</v>
      </c>
      <c r="AP1804" s="4">
        <f>(U1804-T1804)/(1000-U1804)*AO1804</f>
        <v>0.001508355071434159</v>
      </c>
      <c r="AQ1804" s="4">
        <f>(P1804+273.15)</f>
        <v>297.9092792510986</v>
      </c>
      <c r="AR1804" s="4">
        <f>(O1804+273.15)</f>
        <v>294.7116989135742</v>
      </c>
      <c r="AS1804" s="4">
        <f>(Y1804*AK1804+Z1804*AL1804)*AM1804</f>
        <v>320.1528834690253</v>
      </c>
      <c r="AT1804" s="4">
        <f>((AS1804+0.00000010773*(AR1804^4-AQ1804^4))-AP1804*44100)/(L1804*0.92*2*29.3+0.00000043092*AQ1804^3)</f>
        <v>2.476293514598607</v>
      </c>
      <c r="AU1804" s="4">
        <f>0.61365*EXP(17.502*J1804/(240.97+J1804))</f>
        <v>3.134329425104046</v>
      </c>
      <c r="AV1804" s="4">
        <f>AU1804*1000/AA1804</f>
        <v>30.86591947998155</v>
      </c>
      <c r="AW1804" s="4">
        <f>(AV1804-U1804)</f>
        <v>15.40910662140001</v>
      </c>
      <c r="AX1804" s="4">
        <f>IF(D1804,P1804,(O1804+P1804)/2)</f>
        <v>23.16048908233643</v>
      </c>
      <c r="AY1804" s="4">
        <f>0.61365*EXP(17.502*AX1804/(240.97+AX1804))</f>
        <v>2.847228457842467</v>
      </c>
      <c r="AZ1804" s="4">
        <f>IF(AW1804&lt;&gt;0,(1000-(AV1804+U1804)/2)/AW1804*AP1804,0)</f>
        <v>0.09562004751561064</v>
      </c>
      <c r="BA1804" s="4">
        <f>U1804*AA1804/1000</f>
        <v>1.56958691583445</v>
      </c>
      <c r="BB1804" s="4">
        <f>(AY1804-BA1804)</f>
        <v>1.277641542008017</v>
      </c>
      <c r="BC1804" s="4">
        <f>1/(1.6/F1804+1.37/N1804)</f>
        <v>0.06005318248375893</v>
      </c>
      <c r="BD1804" s="3">
        <f>G1804*AA1804*0.001</f>
      </c>
      <c r="BE1804" s="3">
        <f>G1804/S1804</f>
      </c>
      <c r="BF1804" s="4">
        <f>(1-AP1804*AA1804/AU1804/F1804)*100</f>
        <v>50.61428883824848</v>
      </c>
      <c r="BG1804" s="3">
        <f>(S1804-E1804/(N1804/1.35))</f>
      </c>
      <c r="BH1804" s="3">
        <f>E1804*BF1804/100/BG1804</f>
      </c>
    </row>
    <row r="1805" ht="16" customHeight="1">
      <c r="A1805" s="4">
        <v>1676</v>
      </c>
      <c r="B1805" t="s" s="2">
        <v>1840</v>
      </c>
      <c r="C1805" s="4">
        <v>9711.000030018389</v>
      </c>
      <c r="D1805" s="4">
        <v>0</v>
      </c>
      <c r="E1805" s="3">
        <f>(R1805-#REF!*(1000-T1805)/(1000-U1805))*AO1805</f>
      </c>
      <c r="F1805" s="4">
        <f>IF(AZ1805&lt;&gt;0,1/(1/AZ1805-1/N1805),0)</f>
        <v>0.09913532586265954</v>
      </c>
      <c r="G1805" s="3">
        <f>((BC1805-AP1805/2)*S1805-E1805)/(BC1805+AP1805/2)</f>
      </c>
      <c r="H1805" s="4">
        <f>AP1805*1000</f>
        <v>1.513593044205799</v>
      </c>
      <c r="I1805" s="4">
        <f>(AU1805-BA1805)</f>
        <v>1.567342137979765</v>
      </c>
      <c r="J1805" s="4">
        <f>(P1805+AT1805*D1805)</f>
        <v>24.77231407165527</v>
      </c>
      <c r="K1805" s="4">
        <v>6</v>
      </c>
      <c r="L1805" s="4">
        <f>(K1805*AI1805+AJ1805)</f>
        <v>1.420000016689301</v>
      </c>
      <c r="M1805" s="4">
        <v>1</v>
      </c>
      <c r="N1805" s="4">
        <f>L1805*(M1805+1)*(M1805+1)/(M1805*M1805+1)</f>
        <v>2.840000033378601</v>
      </c>
      <c r="O1805" s="4">
        <v>21.56989479064941</v>
      </c>
      <c r="P1805" s="4">
        <v>24.77231407165527</v>
      </c>
      <c r="Q1805" s="4">
        <v>21.08757591247559</v>
      </c>
      <c r="R1805" s="4">
        <v>199.8939819335938</v>
      </c>
      <c r="S1805" s="4">
        <v>200.7558135986328</v>
      </c>
      <c r="T1805" s="4">
        <v>13.66518974304199</v>
      </c>
      <c r="U1805" s="4">
        <v>15.45529842376709</v>
      </c>
      <c r="V1805" s="4">
        <v>53.6983528137207</v>
      </c>
      <c r="W1805" s="4">
        <v>60.72748565673828</v>
      </c>
      <c r="X1805" s="4">
        <v>499.4780578613281</v>
      </c>
      <c r="Y1805" s="4">
        <v>2001.035888671875</v>
      </c>
      <c r="Z1805" s="4">
        <v>31.04796981811523</v>
      </c>
      <c r="AA1805" s="4">
        <v>101.5462951660156</v>
      </c>
      <c r="AB1805" s="4">
        <v>5.194382667541504</v>
      </c>
      <c r="AC1805" s="4">
        <v>0.3419342339038849</v>
      </c>
      <c r="AD1805" s="4">
        <v>0.1080270186066628</v>
      </c>
      <c r="AE1805" s="4">
        <v>0.0008922119741328061</v>
      </c>
      <c r="AF1805" s="4">
        <v>0.1267813444137573</v>
      </c>
      <c r="AG1805" s="4">
        <v>0.0007302500889636576</v>
      </c>
      <c r="AH1805" s="4">
        <v>1</v>
      </c>
      <c r="AI1805" s="4">
        <v>-0.2195652425289154</v>
      </c>
      <c r="AJ1805" s="4">
        <v>2.737391471862793</v>
      </c>
      <c r="AK1805" s="4">
        <v>1</v>
      </c>
      <c r="AL1805" s="4">
        <v>0</v>
      </c>
      <c r="AM1805" s="4">
        <v>0.1599999964237213</v>
      </c>
      <c r="AN1805" s="4">
        <v>111115</v>
      </c>
      <c r="AO1805" s="4">
        <f>X1805*0.000001/(K1805*0.0001)</f>
        <v>0.83246342976888</v>
      </c>
      <c r="AP1805" s="4">
        <f>(U1805-T1805)/(1000-U1805)*AO1805</f>
        <v>0.001513593044205798</v>
      </c>
      <c r="AQ1805" s="4">
        <f>(P1805+273.15)</f>
        <v>297.9223140716553</v>
      </c>
      <c r="AR1805" s="4">
        <f>(O1805+273.15)</f>
        <v>294.7198947906494</v>
      </c>
      <c r="AS1805" s="4">
        <f>(Y1805*AK1805+Z1805*AL1805)*AM1805</f>
        <v>320.165735031238</v>
      </c>
      <c r="AT1805" s="4">
        <f>((AS1805+0.00000010773*(AR1805^4-AQ1805^4))-AP1805*44100)/(L1805*0.92*2*29.3+0.00000043092*AQ1805^3)</f>
        <v>2.473110351857975</v>
      </c>
      <c r="AU1805" s="4">
        <f>0.61365*EXP(17.502*J1805/(240.97+J1805))</f>
        <v>3.136770433598473</v>
      </c>
      <c r="AV1805" s="4">
        <f>AU1805*1000/AA1805</f>
        <v>30.89005294058481</v>
      </c>
      <c r="AW1805" s="4">
        <f>(AV1805-U1805)</f>
        <v>15.43475451681772</v>
      </c>
      <c r="AX1805" s="4">
        <f>IF(D1805,P1805,(O1805+P1805)/2)</f>
        <v>23.17110443115234</v>
      </c>
      <c r="AY1805" s="4">
        <f>0.61365*EXP(17.502*AX1805/(240.97+AX1805))</f>
        <v>2.84905610378989</v>
      </c>
      <c r="AZ1805" s="4">
        <f>IF(AW1805&lt;&gt;0,(1000-(AV1805+U1805)/2)/AW1805*AP1805,0)</f>
        <v>0.09579154899202479</v>
      </c>
      <c r="BA1805" s="4">
        <f>U1805*AA1805/1000</f>
        <v>1.569428295618709</v>
      </c>
      <c r="BB1805" s="4">
        <f>(AY1805-BA1805)</f>
        <v>1.279627808171181</v>
      </c>
      <c r="BC1805" s="4">
        <f>1/(1.6/F1805+1.37/N1805)</f>
        <v>0.06016141699962153</v>
      </c>
      <c r="BD1805" s="3">
        <f>G1805*AA1805*0.001</f>
      </c>
      <c r="BE1805" s="3">
        <f>G1805/S1805</f>
      </c>
      <c r="BF1805" s="4">
        <f>(1-AP1805*AA1805/AU1805/F1805)*100</f>
        <v>50.57325258419321</v>
      </c>
      <c r="BG1805" s="3">
        <f>(S1805-E1805/(N1805/1.35))</f>
      </c>
      <c r="BH1805" s="3">
        <f>E1805*BF1805/100/BG1805</f>
      </c>
    </row>
    <row r="1806" ht="16" customHeight="1">
      <c r="A1806" s="4">
        <v>1677</v>
      </c>
      <c r="B1806" t="s" s="2">
        <v>1841</v>
      </c>
      <c r="C1806" s="4">
        <v>9716.000029906631</v>
      </c>
      <c r="D1806" s="4">
        <v>0</v>
      </c>
      <c r="E1806" s="3">
        <f>(R1806-#REF!*(1000-T1806)/(1000-U1806))*AO1806</f>
      </c>
      <c r="F1806" s="4">
        <f>IF(AZ1806&lt;&gt;0,1/(1/AZ1806-1/N1806),0)</f>
        <v>0.09944766298854475</v>
      </c>
      <c r="G1806" s="3">
        <f>((BC1806-AP1806/2)*S1806-E1806)/(BC1806+AP1806/2)</f>
      </c>
      <c r="H1806" s="4">
        <f>AP1806*1000</f>
        <v>1.518115115505757</v>
      </c>
      <c r="I1806" s="4">
        <f>(AU1806-BA1806)</f>
        <v>1.567254497811999</v>
      </c>
      <c r="J1806" s="4">
        <f>(P1806+AT1806*D1806)</f>
        <v>24.77127265930176</v>
      </c>
      <c r="K1806" s="4">
        <v>6</v>
      </c>
      <c r="L1806" s="4">
        <f>(K1806*AI1806+AJ1806)</f>
        <v>1.420000016689301</v>
      </c>
      <c r="M1806" s="4">
        <v>1</v>
      </c>
      <c r="N1806" s="4">
        <f>L1806*(M1806+1)*(M1806+1)/(M1806*M1806+1)</f>
        <v>2.840000033378601</v>
      </c>
      <c r="O1806" s="4">
        <v>21.58230400085449</v>
      </c>
      <c r="P1806" s="4">
        <v>24.77127265930176</v>
      </c>
      <c r="Q1806" s="4">
        <v>21.14235687255859</v>
      </c>
      <c r="R1806" s="4">
        <v>199.8894195556641</v>
      </c>
      <c r="S1806" s="4">
        <v>200.6868591308594</v>
      </c>
      <c r="T1806" s="4">
        <v>13.65885257720947</v>
      </c>
      <c r="U1806" s="4">
        <v>15.45425891876221</v>
      </c>
      <c r="V1806" s="4">
        <v>53.63589477539062</v>
      </c>
      <c r="W1806" s="4">
        <v>60.68058776855469</v>
      </c>
      <c r="X1806" s="4">
        <v>499.4926452636719</v>
      </c>
      <c r="Y1806" s="4">
        <v>2001.045043945312</v>
      </c>
      <c r="Z1806" s="4">
        <v>31.36673736572266</v>
      </c>
      <c r="AA1806" s="4">
        <v>101.5461730957031</v>
      </c>
      <c r="AB1806" s="4">
        <v>5.194382667541504</v>
      </c>
      <c r="AC1806" s="4">
        <v>0.3419342339038849</v>
      </c>
      <c r="AD1806" s="4">
        <v>0.1080270186066628</v>
      </c>
      <c r="AE1806" s="4">
        <v>0.0008922119741328061</v>
      </c>
      <c r="AF1806" s="4">
        <v>0.1267813444137573</v>
      </c>
      <c r="AG1806" s="4">
        <v>0.0007302500889636576</v>
      </c>
      <c r="AH1806" s="4">
        <v>0.6666666865348816</v>
      </c>
      <c r="AI1806" s="4">
        <v>-0.2195652425289154</v>
      </c>
      <c r="AJ1806" s="4">
        <v>2.737391471862793</v>
      </c>
      <c r="AK1806" s="4">
        <v>1</v>
      </c>
      <c r="AL1806" s="4">
        <v>0</v>
      </c>
      <c r="AM1806" s="4">
        <v>0.1599999964237213</v>
      </c>
      <c r="AN1806" s="4">
        <v>111115</v>
      </c>
      <c r="AO1806" s="4">
        <f>X1806*0.000001/(K1806*0.0001)</f>
        <v>0.8324877421061196</v>
      </c>
      <c r="AP1806" s="4">
        <f>(U1806-T1806)/(1000-U1806)*AO1806</f>
        <v>0.001518115115505757</v>
      </c>
      <c r="AQ1806" s="4">
        <f>(P1806+273.15)</f>
        <v>297.9212726593017</v>
      </c>
      <c r="AR1806" s="4">
        <f>(O1806+273.15)</f>
        <v>294.7323040008545</v>
      </c>
      <c r="AS1806" s="4">
        <f>(Y1806*AK1806+Z1806*AL1806)*AM1806</f>
        <v>320.1671998749553</v>
      </c>
      <c r="AT1806" s="4">
        <f>((AS1806+0.00000010773*(AR1806^4-AQ1806^4))-AP1806*44100)/(L1806*0.92*2*29.3+0.00000043092*AQ1806^3)</f>
        <v>2.472554368736261</v>
      </c>
      <c r="AU1806" s="4">
        <f>0.61365*EXP(17.502*J1806/(240.97+J1806))</f>
        <v>3.13657534904244</v>
      </c>
      <c r="AV1806" s="4">
        <f>AU1806*1000/AA1806</f>
        <v>30.8881689326327</v>
      </c>
      <c r="AW1806" s="4">
        <f>(AV1806-U1806)</f>
        <v>15.43391001387049</v>
      </c>
      <c r="AX1806" s="4">
        <f>IF(D1806,P1806,(O1806+P1806)/2)</f>
        <v>23.17678833007812</v>
      </c>
      <c r="AY1806" s="4">
        <f>0.61365*EXP(17.502*AX1806/(240.97+AX1806))</f>
        <v>2.85003512316921</v>
      </c>
      <c r="AZ1806" s="4">
        <f>IF(AW1806&lt;&gt;0,(1000-(AV1806+U1806)/2)/AW1806*AP1806,0)</f>
        <v>0.09608314056955224</v>
      </c>
      <c r="BA1806" s="4">
        <f>U1806*AA1806/1000</f>
        <v>1.569320851230441</v>
      </c>
      <c r="BB1806" s="4">
        <f>(AY1806-BA1806)</f>
        <v>1.280714271938769</v>
      </c>
      <c r="BC1806" s="4">
        <f>1/(1.6/F1806+1.37/N1806)</f>
        <v>0.0603454446667393</v>
      </c>
      <c r="BD1806" s="3">
        <f>G1806*AA1806*0.001</f>
      </c>
      <c r="BE1806" s="3">
        <f>G1806/S1806</f>
      </c>
      <c r="BF1806" s="4">
        <f>(1-AP1806*AA1806/AU1806/F1806)*100</f>
        <v>50.5782682748108</v>
      </c>
      <c r="BG1806" s="3">
        <f>(S1806-E1806/(N1806/1.35))</f>
      </c>
      <c r="BH1806" s="3">
        <f>E1806*BF1806/100/BG1806</f>
      </c>
    </row>
    <row r="1807" ht="16" customHeight="1">
      <c r="A1807" s="4">
        <v>1678</v>
      </c>
      <c r="B1807" t="s" s="2">
        <v>1842</v>
      </c>
      <c r="C1807" s="4">
        <v>9721.000029794872</v>
      </c>
      <c r="D1807" s="4">
        <v>0</v>
      </c>
      <c r="E1807" s="3">
        <f>(R1807-#REF!*(1000-T1807)/(1000-U1807))*AO1807</f>
      </c>
      <c r="F1807" s="4">
        <f>IF(AZ1807&lt;&gt;0,1/(1/AZ1807-1/N1807),0)</f>
        <v>0.09978191110306781</v>
      </c>
      <c r="G1807" s="3">
        <f>((BC1807-AP1807/2)*S1807-E1807)/(BC1807+AP1807/2)</f>
      </c>
      <c r="H1807" s="4">
        <f>AP1807*1000</f>
        <v>1.525355037626458</v>
      </c>
      <c r="I1807" s="4">
        <f>(AU1807-BA1807)</f>
        <v>1.569608122466394</v>
      </c>
      <c r="J1807" s="4">
        <f>(P1807+AT1807*D1807)</f>
        <v>24.78446006774902</v>
      </c>
      <c r="K1807" s="4">
        <v>6</v>
      </c>
      <c r="L1807" s="4">
        <f>(K1807*AI1807+AJ1807)</f>
        <v>1.420000016689301</v>
      </c>
      <c r="M1807" s="4">
        <v>1</v>
      </c>
      <c r="N1807" s="4">
        <f>L1807*(M1807+1)*(M1807+1)/(M1807*M1807+1)</f>
        <v>2.840000033378601</v>
      </c>
      <c r="O1807" s="4">
        <v>21.61114692687988</v>
      </c>
      <c r="P1807" s="4">
        <v>24.78446006774902</v>
      </c>
      <c r="Q1807" s="4">
        <v>21.24549865722656</v>
      </c>
      <c r="R1807" s="4">
        <v>199.8850402832031</v>
      </c>
      <c r="S1807" s="4">
        <v>200.6067504882812</v>
      </c>
      <c r="T1807" s="4">
        <v>13.65150833129883</v>
      </c>
      <c r="U1807" s="4">
        <v>15.45545101165771</v>
      </c>
      <c r="V1807" s="4">
        <v>53.52268600463867</v>
      </c>
      <c r="W1807" s="4">
        <v>60.58772659301758</v>
      </c>
      <c r="X1807" s="4">
        <v>499.4992370605469</v>
      </c>
      <c r="Y1807" s="4">
        <v>2001.071411132812</v>
      </c>
      <c r="Z1807" s="4">
        <v>31.62545776367188</v>
      </c>
      <c r="AA1807" s="4">
        <v>101.5459442138672</v>
      </c>
      <c r="AB1807" s="4">
        <v>5.194382667541504</v>
      </c>
      <c r="AC1807" s="4">
        <v>0.3419342339038849</v>
      </c>
      <c r="AD1807" s="4">
        <v>0.1080270186066628</v>
      </c>
      <c r="AE1807" s="4">
        <v>0.0008922119741328061</v>
      </c>
      <c r="AF1807" s="4">
        <v>0.1267813444137573</v>
      </c>
      <c r="AG1807" s="4">
        <v>0.0007302500889636576</v>
      </c>
      <c r="AH1807" s="4">
        <v>0.6666666865348816</v>
      </c>
      <c r="AI1807" s="4">
        <v>-0.2195652425289154</v>
      </c>
      <c r="AJ1807" s="4">
        <v>2.737391471862793</v>
      </c>
      <c r="AK1807" s="4">
        <v>1</v>
      </c>
      <c r="AL1807" s="4">
        <v>0</v>
      </c>
      <c r="AM1807" s="4">
        <v>0.1599999964237213</v>
      </c>
      <c r="AN1807" s="4">
        <v>111115</v>
      </c>
      <c r="AO1807" s="4">
        <f>X1807*0.000001/(K1807*0.0001)</f>
        <v>0.8324987284342448</v>
      </c>
      <c r="AP1807" s="4">
        <f>(U1807-T1807)/(1000-U1807)*AO1807</f>
        <v>0.001525355037626457</v>
      </c>
      <c r="AQ1807" s="4">
        <f>(P1807+273.15)</f>
        <v>297.934460067749</v>
      </c>
      <c r="AR1807" s="4">
        <f>(O1807+273.15)</f>
        <v>294.7611469268799</v>
      </c>
      <c r="AS1807" s="4">
        <f>(Y1807*AK1807+Z1807*AL1807)*AM1807</f>
        <v>320.171418624861</v>
      </c>
      <c r="AT1807" s="4">
        <f>((AS1807+0.00000010773*(AR1807^4-AQ1807^4))-AP1807*44100)/(L1807*0.92*2*29.3+0.00000043092*AQ1807^3)</f>
        <v>2.470839570000805</v>
      </c>
      <c r="AU1807" s="4">
        <f>0.61365*EXP(17.502*J1807/(240.97+J1807))</f>
        <v>3.139046488696346</v>
      </c>
      <c r="AV1807" s="4">
        <f>AU1807*1000/AA1807</f>
        <v>30.912573741844</v>
      </c>
      <c r="AW1807" s="4">
        <f>(AV1807-U1807)</f>
        <v>15.45712273018628</v>
      </c>
      <c r="AX1807" s="4">
        <f>IF(D1807,P1807,(O1807+P1807)/2)</f>
        <v>23.19780349731445</v>
      </c>
      <c r="AY1807" s="4">
        <f>0.61365*EXP(17.502*AX1807/(240.97+AX1807))</f>
        <v>2.853657422543557</v>
      </c>
      <c r="AZ1807" s="4">
        <f>IF(AW1807&lt;&gt;0,(1000-(AV1807+U1807)/2)/AW1807*AP1807,0)</f>
        <v>0.09639511916699582</v>
      </c>
      <c r="BA1807" s="4">
        <f>U1807*AA1807/1000</f>
        <v>1.569438366229952</v>
      </c>
      <c r="BB1807" s="4">
        <f>(AY1807-BA1807)</f>
        <v>1.284219056313606</v>
      </c>
      <c r="BC1807" s="4">
        <f>1/(1.6/F1807+1.37/N1807)</f>
        <v>0.0605423449220459</v>
      </c>
      <c r="BD1807" s="3">
        <f>G1807*AA1807*0.001</f>
      </c>
      <c r="BE1807" s="3">
        <f>G1807/S1807</f>
      </c>
      <c r="BF1807" s="4">
        <f>(1-AP1807*AA1807/AU1807/F1807)*100</f>
        <v>50.54798894339163</v>
      </c>
      <c r="BG1807" s="3">
        <f>(S1807-E1807/(N1807/1.35))</f>
      </c>
      <c r="BH1807" s="3">
        <f>E1807*BF1807/100/BG1807</f>
      </c>
    </row>
    <row r="1808" ht="16" customHeight="1">
      <c r="A1808" s="4">
        <v>1678</v>
      </c>
      <c r="B1808" t="s" s="2">
        <v>1842</v>
      </c>
      <c r="C1808" s="4">
        <v>9721.000029794872</v>
      </c>
      <c r="D1808" s="4">
        <v>0</v>
      </c>
      <c r="E1808" s="3">
        <f>(R1808-#REF!*(1000-T1808)/(1000-U1808))*AO1808</f>
      </c>
      <c r="F1808" s="4">
        <f>IF(AZ1808&lt;&gt;0,1/(1/AZ1808-1/N1808),0)</f>
        <v>0.09978191110306781</v>
      </c>
      <c r="G1808" s="3">
        <f>((BC1808-AP1808/2)*S1808-E1808)/(BC1808+AP1808/2)</f>
      </c>
      <c r="H1808" s="4">
        <f>AP1808*1000</f>
        <v>1.525355037626458</v>
      </c>
      <c r="I1808" s="4">
        <f>(AU1808-BA1808)</f>
        <v>1.569608122466394</v>
      </c>
      <c r="J1808" s="4">
        <f>(P1808+AT1808*D1808)</f>
        <v>24.78446006774902</v>
      </c>
      <c r="K1808" s="4">
        <v>6</v>
      </c>
      <c r="L1808" s="4">
        <f>(K1808*AI1808+AJ1808)</f>
        <v>1.420000016689301</v>
      </c>
      <c r="M1808" s="4">
        <v>1</v>
      </c>
      <c r="N1808" s="4">
        <f>L1808*(M1808+1)*(M1808+1)/(M1808*M1808+1)</f>
        <v>2.840000033378601</v>
      </c>
      <c r="O1808" s="4">
        <v>21.61114692687988</v>
      </c>
      <c r="P1808" s="4">
        <v>24.78446006774902</v>
      </c>
      <c r="Q1808" s="4">
        <v>21.24549865722656</v>
      </c>
      <c r="R1808" s="4">
        <v>199.8850402832031</v>
      </c>
      <c r="S1808" s="4">
        <v>200.6067504882812</v>
      </c>
      <c r="T1808" s="4">
        <v>13.65150833129883</v>
      </c>
      <c r="U1808" s="4">
        <v>15.45545101165771</v>
      </c>
      <c r="V1808" s="4">
        <v>53.52268600463867</v>
      </c>
      <c r="W1808" s="4">
        <v>60.58772659301758</v>
      </c>
      <c r="X1808" s="4">
        <v>499.4992370605469</v>
      </c>
      <c r="Y1808" s="4">
        <v>2001.071411132812</v>
      </c>
      <c r="Z1808" s="4">
        <v>31.62545776367188</v>
      </c>
      <c r="AA1808" s="4">
        <v>101.5459442138672</v>
      </c>
      <c r="AB1808" s="4">
        <v>5.194382667541504</v>
      </c>
      <c r="AC1808" s="4">
        <v>0.3419342339038849</v>
      </c>
      <c r="AD1808" s="4">
        <v>0.1080270186066628</v>
      </c>
      <c r="AE1808" s="4">
        <v>0.0008922119741328061</v>
      </c>
      <c r="AF1808" s="4">
        <v>0.1267813444137573</v>
      </c>
      <c r="AG1808" s="4">
        <v>0.0007302500889636576</v>
      </c>
      <c r="AH1808" s="4">
        <v>0.6666666865348816</v>
      </c>
      <c r="AI1808" s="4">
        <v>-0.2195652425289154</v>
      </c>
      <c r="AJ1808" s="4">
        <v>2.737391471862793</v>
      </c>
      <c r="AK1808" s="4">
        <v>1</v>
      </c>
      <c r="AL1808" s="4">
        <v>0</v>
      </c>
      <c r="AM1808" s="4">
        <v>0.1599999964237213</v>
      </c>
      <c r="AN1808" s="4">
        <v>111115</v>
      </c>
      <c r="AO1808" s="4">
        <f>X1808*0.000001/(K1808*0.0001)</f>
        <v>0.8324987284342448</v>
      </c>
      <c r="AP1808" s="4">
        <f>(U1808-T1808)/(1000-U1808)*AO1808</f>
        <v>0.001525355037626457</v>
      </c>
      <c r="AQ1808" s="4">
        <f>(P1808+273.15)</f>
        <v>297.934460067749</v>
      </c>
      <c r="AR1808" s="4">
        <f>(O1808+273.15)</f>
        <v>294.7611469268799</v>
      </c>
      <c r="AS1808" s="4">
        <f>(Y1808*AK1808+Z1808*AL1808)*AM1808</f>
        <v>320.171418624861</v>
      </c>
      <c r="AT1808" s="4">
        <f>((AS1808+0.00000010773*(AR1808^4-AQ1808^4))-AP1808*44100)/(L1808*0.92*2*29.3+0.00000043092*AQ1808^3)</f>
        <v>2.470839570000805</v>
      </c>
      <c r="AU1808" s="4">
        <f>0.61365*EXP(17.502*J1808/(240.97+J1808))</f>
        <v>3.139046488696346</v>
      </c>
      <c r="AV1808" s="4">
        <f>AU1808*1000/AA1808</f>
        <v>30.912573741844</v>
      </c>
      <c r="AW1808" s="4">
        <f>(AV1808-U1808)</f>
        <v>15.45712273018628</v>
      </c>
      <c r="AX1808" s="4">
        <f>IF(D1808,P1808,(O1808+P1808)/2)</f>
        <v>23.19780349731445</v>
      </c>
      <c r="AY1808" s="4">
        <f>0.61365*EXP(17.502*AX1808/(240.97+AX1808))</f>
        <v>2.853657422543557</v>
      </c>
      <c r="AZ1808" s="4">
        <f>IF(AW1808&lt;&gt;0,(1000-(AV1808+U1808)/2)/AW1808*AP1808,0)</f>
        <v>0.09639511916699582</v>
      </c>
      <c r="BA1808" s="4">
        <f>U1808*AA1808/1000</f>
        <v>1.569438366229952</v>
      </c>
      <c r="BB1808" s="4">
        <f>(AY1808-BA1808)</f>
        <v>1.284219056313606</v>
      </c>
      <c r="BC1808" s="4">
        <f>1/(1.6/F1808+1.37/N1808)</f>
        <v>0.0605423449220459</v>
      </c>
      <c r="BD1808" s="3">
        <f>G1808*AA1808*0.001</f>
      </c>
      <c r="BE1808" s="3">
        <f>G1808/S1808</f>
      </c>
      <c r="BF1808" s="4">
        <f>(1-AP1808*AA1808/AU1808/F1808)*100</f>
        <v>50.54798894339163</v>
      </c>
      <c r="BG1808" s="3">
        <f>(S1808-E1808/(N1808/1.35))</f>
      </c>
      <c r="BH1808" s="3">
        <f>E1808*BF1808/100/BG1808</f>
      </c>
    </row>
    <row r="1809" ht="16" customHeight="1">
      <c r="A1809" s="4">
        <v>1679</v>
      </c>
      <c r="B1809" t="s" s="2">
        <v>1844</v>
      </c>
      <c r="C1809" s="4">
        <v>9745.000032566488</v>
      </c>
      <c r="D1809" s="4">
        <v>0</v>
      </c>
      <c r="E1809" s="3">
        <f>(R1809-#REF!*(1000-T1809)/(1000-U1809))*AO1809</f>
      </c>
      <c r="F1809" s="4">
        <f>IF(AZ1809&lt;&gt;0,1/(1/AZ1809-1/N1809),0)</f>
        <v>0.09865303811126783</v>
      </c>
      <c r="G1809" s="3">
        <f>((BC1809-AP1809/2)*S1809-E1809)/(BC1809+AP1809/2)</f>
      </c>
      <c r="H1809" s="4">
        <f>AP1809*1000</f>
        <v>1.511108145737768</v>
      </c>
      <c r="I1809" s="4">
        <f>(AU1809-BA1809)</f>
        <v>1.572117237872596</v>
      </c>
      <c r="J1809" s="4">
        <f>(P1809+AT1809*D1809)</f>
        <v>24.79862213134766</v>
      </c>
      <c r="K1809" s="4">
        <v>6</v>
      </c>
      <c r="L1809" s="4">
        <f>(K1809*AI1809+AJ1809)</f>
        <v>1.420000016689301</v>
      </c>
      <c r="M1809" s="4">
        <v>1</v>
      </c>
      <c r="N1809" s="4">
        <f>L1809*(M1809+1)*(M1809+1)/(M1809*M1809+1)</f>
        <v>2.840000033378601</v>
      </c>
      <c r="O1809" s="4">
        <v>21.64862442016602</v>
      </c>
      <c r="P1809" s="4">
        <v>24.79862213134766</v>
      </c>
      <c r="Q1809" s="4">
        <v>21.32374572753906</v>
      </c>
      <c r="R1809" s="4">
        <v>199.8998718261719</v>
      </c>
      <c r="S1809" s="4">
        <v>200.5846710205078</v>
      </c>
      <c r="T1809" s="4">
        <v>13.6697883605957</v>
      </c>
      <c r="U1809" s="4">
        <v>15.45687103271484</v>
      </c>
      <c r="V1809" s="4">
        <v>53.62853240966797</v>
      </c>
      <c r="W1809" s="4">
        <v>60.4687385559082</v>
      </c>
      <c r="X1809" s="4">
        <v>499.5016174316406</v>
      </c>
      <c r="Y1809" s="4">
        <v>2001.076416015625</v>
      </c>
      <c r="Z1809" s="4">
        <v>32.11876678466797</v>
      </c>
      <c r="AA1809" s="4">
        <v>101.5460968017578</v>
      </c>
      <c r="AB1809" s="4">
        <v>3.889580726623535</v>
      </c>
      <c r="AC1809" s="4">
        <v>0.303545355796814</v>
      </c>
      <c r="AD1809" s="4">
        <v>0.1654728651046753</v>
      </c>
      <c r="AE1809" s="4">
        <v>0.001122690737247467</v>
      </c>
      <c r="AF1809" s="4">
        <v>0.2046009749174118</v>
      </c>
      <c r="AG1809" s="4">
        <v>0.003213214222341776</v>
      </c>
      <c r="AH1809" s="4">
        <v>1</v>
      </c>
      <c r="AI1809" s="4">
        <v>-0.2195652425289154</v>
      </c>
      <c r="AJ1809" s="4">
        <v>2.737391471862793</v>
      </c>
      <c r="AK1809" s="4">
        <v>1</v>
      </c>
      <c r="AL1809" s="4">
        <v>0</v>
      </c>
      <c r="AM1809" s="4">
        <v>0.1599999964237213</v>
      </c>
      <c r="AN1809" s="4">
        <v>111115</v>
      </c>
      <c r="AO1809" s="4">
        <f>X1809*0.000001/(K1809*0.0001)</f>
        <v>0.8325026957194009</v>
      </c>
      <c r="AP1809" s="4">
        <f>(U1809-T1809)/(1000-U1809)*AO1809</f>
        <v>0.001511108145737768</v>
      </c>
      <c r="AQ1809" s="4">
        <f>(P1809+273.15)</f>
        <v>297.9486221313476</v>
      </c>
      <c r="AR1809" s="4">
        <f>(O1809+273.15)</f>
        <v>294.798624420166</v>
      </c>
      <c r="AS1809" s="4">
        <f>(Y1809*AK1809+Z1809*AL1809)*AM1809</f>
        <v>320.1722194060931</v>
      </c>
      <c r="AT1809" s="4">
        <f>((AS1809+0.00000010773*(AR1809^4-AQ1809^4))-AP1809*44100)/(L1809*0.92*2*29.3+0.00000043092*AQ1809^3)</f>
        <v>2.480814742717302</v>
      </c>
      <c r="AU1809" s="4">
        <f>0.61365*EXP(17.502*J1809/(240.97+J1809))</f>
        <v>3.141702160012944</v>
      </c>
      <c r="AV1809" s="4">
        <f>AU1809*1000/AA1809</f>
        <v>30.93867966334831</v>
      </c>
      <c r="AW1809" s="4">
        <f>(AV1809-U1809)</f>
        <v>15.48180863063347</v>
      </c>
      <c r="AX1809" s="4">
        <f>IF(D1809,P1809,(O1809+P1809)/2)</f>
        <v>23.22362327575684</v>
      </c>
      <c r="AY1809" s="4">
        <f>0.61365*EXP(17.502*AX1809/(240.97+AX1809))</f>
        <v>2.858113386211077</v>
      </c>
      <c r="AZ1809" s="4">
        <f>IF(AW1809&lt;&gt;0,(1000-(AV1809+U1809)/2)/AW1809*AP1809,0)</f>
        <v>0.09534117322221204</v>
      </c>
      <c r="BA1809" s="4">
        <f>U1809*AA1809/1000</f>
        <v>1.569584922140348</v>
      </c>
      <c r="BB1809" s="4">
        <f>(AY1809-BA1809)</f>
        <v>1.288528464070729</v>
      </c>
      <c r="BC1809" s="4">
        <f>1/(1.6/F1809+1.37/N1809)</f>
        <v>0.05987718905590515</v>
      </c>
      <c r="BD1809" s="3">
        <f>G1809*AA1809*0.001</f>
      </c>
      <c r="BE1809" s="3">
        <f>G1809/S1809</f>
      </c>
      <c r="BF1809" s="4">
        <f>(1-AP1809*AA1809/AU1809/F1809)*100</f>
        <v>50.49109665306557</v>
      </c>
      <c r="BG1809" s="3">
        <f>(S1809-E1809/(N1809/1.35))</f>
      </c>
      <c r="BH1809" s="3">
        <f>E1809*BF1809/100/BG1809</f>
      </c>
    </row>
    <row r="1810" ht="16" customHeight="1">
      <c r="A1810" s="4">
        <v>1680</v>
      </c>
      <c r="B1810" t="s" s="2">
        <v>1845</v>
      </c>
      <c r="C1810" s="4">
        <v>9750.000032454729</v>
      </c>
      <c r="D1810" s="4">
        <v>0</v>
      </c>
      <c r="E1810" s="3">
        <f>(R1810-#REF!*(1000-T1810)/(1000-U1810))*AO1810</f>
      </c>
      <c r="F1810" s="4">
        <f>IF(AZ1810&lt;&gt;0,1/(1/AZ1810-1/N1810),0)</f>
        <v>0.09572106017230894</v>
      </c>
      <c r="G1810" s="3">
        <f>((BC1810-AP1810/2)*S1810-E1810)/(BC1810+AP1810/2)</f>
      </c>
      <c r="H1810" s="4">
        <f>AP1810*1000</f>
        <v>1.475290113269947</v>
      </c>
      <c r="I1810" s="4">
        <f>(AU1810-BA1810)</f>
        <v>1.580227632374295</v>
      </c>
      <c r="J1810" s="4">
        <f>(P1810+AT1810*D1810)</f>
        <v>24.83967781066895</v>
      </c>
      <c r="K1810" s="4">
        <v>6</v>
      </c>
      <c r="L1810" s="4">
        <f>(K1810*AI1810+AJ1810)</f>
        <v>1.420000016689301</v>
      </c>
      <c r="M1810" s="4">
        <v>1</v>
      </c>
      <c r="N1810" s="4">
        <f>L1810*(M1810+1)*(M1810+1)/(M1810*M1810+1)</f>
        <v>2.840000033378601</v>
      </c>
      <c r="O1810" s="4">
        <v>21.708740234375</v>
      </c>
      <c r="P1810" s="4">
        <v>24.83967781066895</v>
      </c>
      <c r="Q1810" s="4">
        <v>21.36059761047363</v>
      </c>
      <c r="R1810" s="4">
        <v>199.9574279785156</v>
      </c>
      <c r="S1810" s="4">
        <v>200.6738128662109</v>
      </c>
      <c r="T1810" s="4">
        <v>13.70822143554688</v>
      </c>
      <c r="U1810" s="4">
        <v>15.45294761657715</v>
      </c>
      <c r="V1810" s="4">
        <v>53.60234069824219</v>
      </c>
      <c r="W1810" s="4">
        <v>60.24516677856445</v>
      </c>
      <c r="X1810" s="4">
        <v>499.5027465820312</v>
      </c>
      <c r="Y1810" s="4">
        <v>2001.127075195312</v>
      </c>
      <c r="Z1810" s="4">
        <v>34.09108734130859</v>
      </c>
      <c r="AA1810" s="4">
        <v>101.5459594726562</v>
      </c>
      <c r="AB1810" s="4">
        <v>3.889580726623535</v>
      </c>
      <c r="AC1810" s="4">
        <v>0.303545355796814</v>
      </c>
      <c r="AD1810" s="4">
        <v>0.1654728651046753</v>
      </c>
      <c r="AE1810" s="4">
        <v>0.001122690737247467</v>
      </c>
      <c r="AF1810" s="4">
        <v>0.2046009749174118</v>
      </c>
      <c r="AG1810" s="4">
        <v>0.003213214222341776</v>
      </c>
      <c r="AH1810" s="4">
        <v>1</v>
      </c>
      <c r="AI1810" s="4">
        <v>-0.2195652425289154</v>
      </c>
      <c r="AJ1810" s="4">
        <v>2.737391471862793</v>
      </c>
      <c r="AK1810" s="4">
        <v>1</v>
      </c>
      <c r="AL1810" s="4">
        <v>0</v>
      </c>
      <c r="AM1810" s="4">
        <v>0.1599999964237213</v>
      </c>
      <c r="AN1810" s="4">
        <v>111115</v>
      </c>
      <c r="AO1810" s="4">
        <f>X1810*0.000001/(K1810*0.0001)</f>
        <v>0.8325045776367186</v>
      </c>
      <c r="AP1810" s="4">
        <f>(U1810-T1810)/(1000-U1810)*AO1810</f>
        <v>0.001475290113269947</v>
      </c>
      <c r="AQ1810" s="4">
        <f>(P1810+273.15)</f>
        <v>297.9896778106689</v>
      </c>
      <c r="AR1810" s="4">
        <f>(O1810+273.15)</f>
        <v>294.858740234375</v>
      </c>
      <c r="AS1810" s="4">
        <f>(Y1810*AK1810+Z1810*AL1810)*AM1810</f>
        <v>320.1803248746619</v>
      </c>
      <c r="AT1810" s="4">
        <f>((AS1810+0.00000010773*(AR1810^4-AQ1810^4))-AP1810*44100)/(L1810*0.92*2*29.3+0.00000043092*AQ1810^3)</f>
        <v>2.50095897297895</v>
      </c>
      <c r="AU1810" s="4">
        <f>0.61365*EXP(17.502*J1810/(240.97+J1810))</f>
        <v>3.149412024780318</v>
      </c>
      <c r="AV1810" s="4">
        <f>AU1810*1000/AA1810</f>
        <v>31.01464638411708</v>
      </c>
      <c r="AW1810" s="4">
        <f>(AV1810-U1810)</f>
        <v>15.56169876753993</v>
      </c>
      <c r="AX1810" s="4">
        <f>IF(D1810,P1810,(O1810+P1810)/2)</f>
        <v>23.27420902252197</v>
      </c>
      <c r="AY1810" s="4">
        <f>0.61365*EXP(17.502*AX1810/(240.97+AX1810))</f>
        <v>2.866861093343224</v>
      </c>
      <c r="AZ1810" s="4">
        <f>IF(AW1810&lt;&gt;0,(1000-(AV1810+U1810)/2)/AW1810*AP1810,0)</f>
        <v>0.09260001390512822</v>
      </c>
      <c r="BA1810" s="4">
        <f>U1810*AA1810/1000</f>
        <v>1.569184392406023</v>
      </c>
      <c r="BB1810" s="4">
        <f>(AY1810-BA1810)</f>
        <v>1.297676700937201</v>
      </c>
      <c r="BC1810" s="4">
        <f>1/(1.6/F1810+1.37/N1810)</f>
        <v>0.0581475497748857</v>
      </c>
      <c r="BD1810" s="3">
        <f>G1810*AA1810*0.001</f>
      </c>
      <c r="BE1810" s="3">
        <f>G1810/S1810</f>
      </c>
      <c r="BF1810" s="4">
        <f>(1-AP1810*AA1810/AU1810/F1810)*100</f>
        <v>50.30609813273437</v>
      </c>
      <c r="BG1810" s="3">
        <f>(S1810-E1810/(N1810/1.35))</f>
      </c>
      <c r="BH1810" s="3">
        <f>E1810*BF1810/100/BG1810</f>
      </c>
    </row>
    <row r="1811" ht="16" customHeight="1">
      <c r="A1811" s="4">
        <v>1681</v>
      </c>
      <c r="B1811" t="s" s="2">
        <v>1846</v>
      </c>
      <c r="C1811" s="4">
        <v>9755.000032342970</v>
      </c>
      <c r="D1811" s="4">
        <v>0</v>
      </c>
      <c r="E1811" s="3">
        <f>(R1811-#REF!*(1000-T1811)/(1000-U1811))*AO1811</f>
      </c>
      <c r="F1811" s="4">
        <f>IF(AZ1811&lt;&gt;0,1/(1/AZ1811-1/N1811),0)</f>
        <v>0.09575773951700496</v>
      </c>
      <c r="G1811" s="3">
        <f>((BC1811-AP1811/2)*S1811-E1811)/(BC1811+AP1811/2)</f>
      </c>
      <c r="H1811" s="4">
        <f>AP1811*1000</f>
        <v>1.481091319440226</v>
      </c>
      <c r="I1811" s="4">
        <f>(AU1811-BA1811)</f>
        <v>1.585824198551044</v>
      </c>
      <c r="J1811" s="4">
        <f>(P1811+AT1811*D1811)</f>
        <v>24.86445617675781</v>
      </c>
      <c r="K1811" s="4">
        <v>6</v>
      </c>
      <c r="L1811" s="4">
        <f>(K1811*AI1811+AJ1811)</f>
        <v>1.420000016689301</v>
      </c>
      <c r="M1811" s="4">
        <v>1</v>
      </c>
      <c r="N1811" s="4">
        <f>L1811*(M1811+1)*(M1811+1)/(M1811*M1811+1)</f>
        <v>2.840000033378601</v>
      </c>
      <c r="O1811" s="4">
        <v>21.75260353088379</v>
      </c>
      <c r="P1811" s="4">
        <v>24.86445617675781</v>
      </c>
      <c r="Q1811" s="4">
        <v>21.33683395385742</v>
      </c>
      <c r="R1811" s="4">
        <v>199.9487915039062</v>
      </c>
      <c r="S1811" s="4">
        <v>200.4815216064453</v>
      </c>
      <c r="T1811" s="4">
        <v>13.6921329498291</v>
      </c>
      <c r="U1811" s="4">
        <v>15.44373226165771</v>
      </c>
      <c r="V1811" s="4">
        <v>53.41251754760742</v>
      </c>
      <c r="W1811" s="4">
        <v>60.0494499206543</v>
      </c>
      <c r="X1811" s="4">
        <v>499.5038757324219</v>
      </c>
      <c r="Y1811" s="4">
        <v>2001.180908203125</v>
      </c>
      <c r="Z1811" s="4">
        <v>36.11310195922852</v>
      </c>
      <c r="AA1811" s="4">
        <v>101.5459823608398</v>
      </c>
      <c r="AB1811" s="4">
        <v>3.889580726623535</v>
      </c>
      <c r="AC1811" s="4">
        <v>0.303545355796814</v>
      </c>
      <c r="AD1811" s="4">
        <v>0.1654728651046753</v>
      </c>
      <c r="AE1811" s="4">
        <v>0.001122690737247467</v>
      </c>
      <c r="AF1811" s="4">
        <v>0.2046009749174118</v>
      </c>
      <c r="AG1811" s="4">
        <v>0.003213214222341776</v>
      </c>
      <c r="AH1811" s="4">
        <v>1</v>
      </c>
      <c r="AI1811" s="4">
        <v>-0.2195652425289154</v>
      </c>
      <c r="AJ1811" s="4">
        <v>2.737391471862793</v>
      </c>
      <c r="AK1811" s="4">
        <v>1</v>
      </c>
      <c r="AL1811" s="4">
        <v>0</v>
      </c>
      <c r="AM1811" s="4">
        <v>0.1599999964237213</v>
      </c>
      <c r="AN1811" s="4">
        <v>111115</v>
      </c>
      <c r="AO1811" s="4">
        <f>X1811*0.000001/(K1811*0.0001)</f>
        <v>0.8325064595540365</v>
      </c>
      <c r="AP1811" s="4">
        <f>(U1811-T1811)/(1000-U1811)*AO1811</f>
        <v>0.001481091319440226</v>
      </c>
      <c r="AQ1811" s="4">
        <f>(P1811+273.15)</f>
        <v>298.0144561767578</v>
      </c>
      <c r="AR1811" s="4">
        <f>(O1811+273.15)</f>
        <v>294.9026035308838</v>
      </c>
      <c r="AS1811" s="4">
        <f>(Y1811*AK1811+Z1811*AL1811)*AM1811</f>
        <v>320.1889381557194</v>
      </c>
      <c r="AT1811" s="4">
        <f>((AS1811+0.00000010773*(AR1811^4-AQ1811^4))-AP1811*44100)/(L1811*0.92*2*29.3+0.00000043092*AQ1811^3)</f>
        <v>2.500365008430455</v>
      </c>
      <c r="AU1811" s="4">
        <f>0.61365*EXP(17.502*J1811/(240.97+J1811))</f>
        <v>3.154073162378872</v>
      </c>
      <c r="AV1811" s="4">
        <f>AU1811*1000/AA1811</f>
        <v>31.06054113663494</v>
      </c>
      <c r="AW1811" s="4">
        <f>(AV1811-U1811)</f>
        <v>15.61680887497722</v>
      </c>
      <c r="AX1811" s="4">
        <f>IF(D1811,P1811,(O1811+P1811)/2)</f>
        <v>23.3085298538208</v>
      </c>
      <c r="AY1811" s="4">
        <f>0.61365*EXP(17.502*AX1811/(240.97+AX1811))</f>
        <v>2.872809462450955</v>
      </c>
      <c r="AZ1811" s="4">
        <f>IF(AW1811&lt;&gt;0,(1000-(AV1811+U1811)/2)/AW1811*AP1811,0)</f>
        <v>0.09263433990888183</v>
      </c>
      <c r="BA1811" s="4">
        <f>U1811*AA1811/1000</f>
        <v>1.568248963827828</v>
      </c>
      <c r="BB1811" s="4">
        <f>(AY1811-BA1811)</f>
        <v>1.304560498623127</v>
      </c>
      <c r="BC1811" s="4">
        <f>1/(1.6/F1811+1.37/N1811)</f>
        <v>0.05816920609791731</v>
      </c>
      <c r="BD1811" s="3">
        <f>G1811*AA1811*0.001</f>
      </c>
      <c r="BE1811" s="3">
        <f>G1811/S1811</f>
      </c>
      <c r="BF1811" s="4">
        <f>(1-AP1811*AA1811/AU1811/F1811)*100</f>
        <v>50.2034868809653</v>
      </c>
      <c r="BG1811" s="3">
        <f>(S1811-E1811/(N1811/1.35))</f>
      </c>
      <c r="BH1811" s="3">
        <f>E1811*BF1811/100/BG1811</f>
      </c>
    </row>
    <row r="1812" ht="16" customHeight="1">
      <c r="A1812" s="4">
        <v>1682</v>
      </c>
      <c r="B1812" t="s" s="2">
        <v>1847</v>
      </c>
      <c r="C1812" s="4">
        <v>9760.500032220036</v>
      </c>
      <c r="D1812" s="4">
        <v>0</v>
      </c>
      <c r="E1812" s="3">
        <f>(R1812-#REF!*(1000-T1812)/(1000-U1812))*AO1812</f>
      </c>
      <c r="F1812" s="4">
        <f>IF(AZ1812&lt;&gt;0,1/(1/AZ1812-1/N1812),0)</f>
        <v>0.09797991489819198</v>
      </c>
      <c r="G1812" s="3">
        <f>((BC1812-AP1812/2)*S1812-E1812)/(BC1812+AP1812/2)</f>
      </c>
      <c r="H1812" s="4">
        <f>AP1812*1000</f>
        <v>1.51802622845895</v>
      </c>
      <c r="I1812" s="4">
        <f>(AU1812-BA1812)</f>
        <v>1.589696580298614</v>
      </c>
      <c r="J1812" s="4">
        <f>(P1812+AT1812*D1812)</f>
        <v>24.87789916992188</v>
      </c>
      <c r="K1812" s="4">
        <v>6</v>
      </c>
      <c r="L1812" s="4">
        <f>(K1812*AI1812+AJ1812)</f>
        <v>1.420000016689301</v>
      </c>
      <c r="M1812" s="4">
        <v>1</v>
      </c>
      <c r="N1812" s="4">
        <f>L1812*(M1812+1)*(M1812+1)/(M1812*M1812+1)</f>
        <v>2.840000033378601</v>
      </c>
      <c r="O1812" s="4">
        <v>21.77703666687012</v>
      </c>
      <c r="P1812" s="4">
        <v>24.87789916992188</v>
      </c>
      <c r="Q1812" s="4">
        <v>21.31252098083496</v>
      </c>
      <c r="R1812" s="4">
        <v>199.9117736816406</v>
      </c>
      <c r="S1812" s="4">
        <v>200.0660095214844</v>
      </c>
      <c r="T1812" s="4">
        <v>13.63528633117676</v>
      </c>
      <c r="U1812" s="4">
        <v>15.43056297302246</v>
      </c>
      <c r="V1812" s="4">
        <v>53.00727462768555</v>
      </c>
      <c r="W1812" s="4">
        <v>59.88373947143555</v>
      </c>
      <c r="X1812" s="4">
        <v>499.5115051269531</v>
      </c>
      <c r="Y1812" s="4">
        <v>2001.2255859375</v>
      </c>
      <c r="Z1812" s="4">
        <v>38.06261444091797</v>
      </c>
      <c r="AA1812" s="4">
        <v>101.5457382202148</v>
      </c>
      <c r="AB1812" s="4">
        <v>3.889580726623535</v>
      </c>
      <c r="AC1812" s="4">
        <v>0.303545355796814</v>
      </c>
      <c r="AD1812" s="4">
        <v>0.1654728651046753</v>
      </c>
      <c r="AE1812" s="4">
        <v>0.001122690737247467</v>
      </c>
      <c r="AF1812" s="4">
        <v>0.2046009749174118</v>
      </c>
      <c r="AG1812" s="4">
        <v>0.003213214222341776</v>
      </c>
      <c r="AH1812" s="4">
        <v>0.6666666865348816</v>
      </c>
      <c r="AI1812" s="4">
        <v>-0.2195652425289154</v>
      </c>
      <c r="AJ1812" s="4">
        <v>2.737391471862793</v>
      </c>
      <c r="AK1812" s="4">
        <v>1</v>
      </c>
      <c r="AL1812" s="4">
        <v>0</v>
      </c>
      <c r="AM1812" s="4">
        <v>0.1599999964237213</v>
      </c>
      <c r="AN1812" s="4">
        <v>111115</v>
      </c>
      <c r="AO1812" s="4">
        <f>X1812*0.000001/(K1812*0.0001)</f>
        <v>0.8325191752115884</v>
      </c>
      <c r="AP1812" s="4">
        <f>(U1812-T1812)/(1000-U1812)*AO1812</f>
        <v>0.00151802622845895</v>
      </c>
      <c r="AQ1812" s="4">
        <f>(P1812+273.15)</f>
        <v>298.0278991699219</v>
      </c>
      <c r="AR1812" s="4">
        <f>(O1812+273.15)</f>
        <v>294.9270366668701</v>
      </c>
      <c r="AS1812" s="4">
        <f>(Y1812*AK1812+Z1812*AL1812)*AM1812</f>
        <v>320.1960865930596</v>
      </c>
      <c r="AT1812" s="4">
        <f>((AS1812+0.00000010773*(AR1812^4-AQ1812^4))-AP1812*44100)/(L1812*0.92*2*29.3+0.00000043092*AQ1812^3)</f>
        <v>2.483212026884928</v>
      </c>
      <c r="AU1812" s="4">
        <f>0.61365*EXP(17.502*J1812/(240.97+J1812))</f>
        <v>3.156604488547693</v>
      </c>
      <c r="AV1812" s="4">
        <f>AU1812*1000/AA1812</f>
        <v>31.08554375469894</v>
      </c>
      <c r="AW1812" s="4">
        <f>(AV1812-U1812)</f>
        <v>15.65498078167648</v>
      </c>
      <c r="AX1812" s="4">
        <f>IF(D1812,P1812,(O1812+P1812)/2)</f>
        <v>23.327467918396</v>
      </c>
      <c r="AY1812" s="4">
        <f>0.61365*EXP(17.502*AX1812/(240.97+AX1812))</f>
        <v>2.876096362644587</v>
      </c>
      <c r="AZ1812" s="4">
        <f>IF(AW1812&lt;&gt;0,(1000-(AV1812+U1812)/2)/AW1812*AP1812,0)</f>
        <v>0.09471234197650216</v>
      </c>
      <c r="BA1812" s="4">
        <f>U1812*AA1812/1000</f>
        <v>1.566907908249079</v>
      </c>
      <c r="BB1812" s="4">
        <f>(AY1812-BA1812)</f>
        <v>1.309188454395508</v>
      </c>
      <c r="BC1812" s="4">
        <f>1/(1.6/F1812+1.37/N1812)</f>
        <v>0.05948036130984335</v>
      </c>
      <c r="BD1812" s="3">
        <f>G1812*AA1812*0.001</f>
      </c>
      <c r="BE1812" s="3">
        <f>G1812/S1812</f>
      </c>
      <c r="BF1812" s="4">
        <f>(1-AP1812*AA1812/AU1812/F1812)*100</f>
        <v>50.15934410682772</v>
      </c>
      <c r="BG1812" s="3">
        <f>(S1812-E1812/(N1812/1.35))</f>
      </c>
      <c r="BH1812" s="3">
        <f>E1812*BF1812/100/BG1812</f>
      </c>
    </row>
    <row r="1813" ht="16" customHeight="1">
      <c r="A1813" s="4">
        <v>1683</v>
      </c>
      <c r="B1813" t="s" s="2">
        <v>1848</v>
      </c>
      <c r="C1813" s="4">
        <v>9765.500032108277</v>
      </c>
      <c r="D1813" s="4">
        <v>0</v>
      </c>
      <c r="E1813" s="3">
        <f>(R1813-#REF!*(1000-T1813)/(1000-U1813))*AO1813</f>
      </c>
      <c r="F1813" s="4">
        <f>IF(AZ1813&lt;&gt;0,1/(1/AZ1813-1/N1813),0)</f>
        <v>0.1001847981906389</v>
      </c>
      <c r="G1813" s="3">
        <f>((BC1813-AP1813/2)*S1813-E1813)/(BC1813+AP1813/2)</f>
      </c>
      <c r="H1813" s="4">
        <f>AP1813*1000</f>
        <v>1.552088265714869</v>
      </c>
      <c r="I1813" s="4">
        <f>(AU1813-BA1813)</f>
        <v>1.590787854515948</v>
      </c>
      <c r="J1813" s="4">
        <f>(P1813+AT1813*D1813)</f>
        <v>24.87951850891113</v>
      </c>
      <c r="K1813" s="4">
        <v>6</v>
      </c>
      <c r="L1813" s="4">
        <f>(K1813*AI1813+AJ1813)</f>
        <v>1.420000016689301</v>
      </c>
      <c r="M1813" s="4">
        <v>1</v>
      </c>
      <c r="N1813" s="4">
        <f>L1813*(M1813+1)*(M1813+1)/(M1813*M1813+1)</f>
        <v>2.840000033378601</v>
      </c>
      <c r="O1813" s="4">
        <v>21.78261756896973</v>
      </c>
      <c r="P1813" s="4">
        <v>24.87951850891113</v>
      </c>
      <c r="Q1813" s="4">
        <v>21.31396865844727</v>
      </c>
      <c r="R1813" s="4">
        <v>199.8433380126953</v>
      </c>
      <c r="S1813" s="4">
        <v>199.5517730712891</v>
      </c>
      <c r="T1813" s="4">
        <v>13.5871753692627</v>
      </c>
      <c r="U1813" s="4">
        <v>15.42286205291748</v>
      </c>
      <c r="V1813" s="4">
        <v>52.73017501831055</v>
      </c>
      <c r="W1813" s="4">
        <v>59.82413864135742</v>
      </c>
      <c r="X1813" s="4">
        <v>499.4808654785156</v>
      </c>
      <c r="Y1813" s="4">
        <v>2001.225952148438</v>
      </c>
      <c r="Z1813" s="4">
        <v>38.72457885742188</v>
      </c>
      <c r="AA1813" s="4">
        <v>101.5454635620117</v>
      </c>
      <c r="AB1813" s="4">
        <v>3.889580726623535</v>
      </c>
      <c r="AC1813" s="4">
        <v>0.303545355796814</v>
      </c>
      <c r="AD1813" s="4">
        <v>0.1654728651046753</v>
      </c>
      <c r="AE1813" s="4">
        <v>0.001122690737247467</v>
      </c>
      <c r="AF1813" s="4">
        <v>0.2046009749174118</v>
      </c>
      <c r="AG1813" s="4">
        <v>0.003213214222341776</v>
      </c>
      <c r="AH1813" s="4">
        <v>0.6666666865348816</v>
      </c>
      <c r="AI1813" s="4">
        <v>-0.2195652425289154</v>
      </c>
      <c r="AJ1813" s="4">
        <v>2.737391471862793</v>
      </c>
      <c r="AK1813" s="4">
        <v>1</v>
      </c>
      <c r="AL1813" s="4">
        <v>0</v>
      </c>
      <c r="AM1813" s="4">
        <v>0.1599999964237213</v>
      </c>
      <c r="AN1813" s="4">
        <v>111115</v>
      </c>
      <c r="AO1813" s="4">
        <f>X1813*0.000001/(K1813*0.0001)</f>
        <v>0.8324681091308593</v>
      </c>
      <c r="AP1813" s="4">
        <f>(U1813-T1813)/(1000-U1813)*AO1813</f>
        <v>0.001552088265714869</v>
      </c>
      <c r="AQ1813" s="4">
        <f>(P1813+273.15)</f>
        <v>298.0295185089111</v>
      </c>
      <c r="AR1813" s="4">
        <f>(O1813+273.15)</f>
        <v>294.9326175689697</v>
      </c>
      <c r="AS1813" s="4">
        <f>(Y1813*AK1813+Z1813*AL1813)*AM1813</f>
        <v>320.1961451868083</v>
      </c>
      <c r="AT1813" s="4">
        <f>((AS1813+0.00000010773*(AR1813^4-AQ1813^4))-AP1813*44100)/(L1813*0.92*2*29.3+0.00000043092*AQ1813^3)</f>
        <v>2.466621763731075</v>
      </c>
      <c r="AU1813" s="4">
        <f>0.61365*EXP(17.502*J1813/(240.97+J1813))</f>
        <v>3.156909531132413</v>
      </c>
      <c r="AV1813" s="4">
        <f>AU1813*1000/AA1813</f>
        <v>31.08863183439557</v>
      </c>
      <c r="AW1813" s="4">
        <f>(AV1813-U1813)</f>
        <v>15.66576978147809</v>
      </c>
      <c r="AX1813" s="4">
        <f>IF(D1813,P1813,(O1813+P1813)/2)</f>
        <v>23.33106803894043</v>
      </c>
      <c r="AY1813" s="4">
        <f>0.61365*EXP(17.502*AX1813/(240.97+AX1813))</f>
        <v>2.876721573358528</v>
      </c>
      <c r="AZ1813" s="4">
        <f>IF(AW1813&lt;&gt;0,(1000-(AV1813+U1813)/2)/AW1813*AP1813,0)</f>
        <v>0.09677106933906118</v>
      </c>
      <c r="BA1813" s="4">
        <f>U1813*AA1813/1000</f>
        <v>1.566121676616465</v>
      </c>
      <c r="BB1813" s="4">
        <f>(AY1813-BA1813)</f>
        <v>1.310599896742062</v>
      </c>
      <c r="BC1813" s="4">
        <f>1/(1.6/F1813+1.37/N1813)</f>
        <v>0.06077962810660052</v>
      </c>
      <c r="BD1813" s="3">
        <f>G1813*AA1813*0.001</f>
      </c>
      <c r="BE1813" s="3">
        <f>G1813/S1813</f>
      </c>
      <c r="BF1813" s="4">
        <f>(1-AP1813*AA1813/AU1813/F1813)*100</f>
        <v>50.16746527807329</v>
      </c>
      <c r="BG1813" s="3">
        <f>(S1813-E1813/(N1813/1.35))</f>
      </c>
      <c r="BH1813" s="3">
        <f>E1813*BF1813/100/BG1813</f>
      </c>
    </row>
    <row r="1814" ht="16" customHeight="1">
      <c r="A1814" s="4">
        <v>1684</v>
      </c>
      <c r="B1814" t="s" s="2">
        <v>1849</v>
      </c>
      <c r="C1814" s="4">
        <v>9770.500031996518</v>
      </c>
      <c r="D1814" s="4">
        <v>0</v>
      </c>
      <c r="E1814" s="3">
        <f>(R1814-#REF!*(1000-T1814)/(1000-U1814))*AO1814</f>
      </c>
      <c r="F1814" s="4">
        <f>IF(AZ1814&lt;&gt;0,1/(1/AZ1814-1/N1814),0)</f>
        <v>0.1002599900913779</v>
      </c>
      <c r="G1814" s="3">
        <f>((BC1814-AP1814/2)*S1814-E1814)/(BC1814+AP1814/2)</f>
      </c>
      <c r="H1814" s="4">
        <f>AP1814*1000</f>
        <v>1.555262520554823</v>
      </c>
      <c r="I1814" s="4">
        <f>(AU1814-BA1814)</f>
        <v>1.592871157324055</v>
      </c>
      <c r="J1814" s="4">
        <f>(P1814+AT1814*D1814)</f>
        <v>24.88850021362305</v>
      </c>
      <c r="K1814" s="4">
        <v>6</v>
      </c>
      <c r="L1814" s="4">
        <f>(K1814*AI1814+AJ1814)</f>
        <v>1.420000016689301</v>
      </c>
      <c r="M1814" s="4">
        <v>1</v>
      </c>
      <c r="N1814" s="4">
        <f>L1814*(M1814+1)*(M1814+1)/(M1814*M1814+1)</f>
        <v>2.840000033378601</v>
      </c>
      <c r="O1814" s="4">
        <v>21.7894172668457</v>
      </c>
      <c r="P1814" s="4">
        <v>24.88850021362305</v>
      </c>
      <c r="Q1814" s="4">
        <v>21.31738090515137</v>
      </c>
      <c r="R1814" s="4">
        <v>199.8402404785156</v>
      </c>
      <c r="S1814" s="4">
        <v>199.3184509277344</v>
      </c>
      <c r="T1814" s="4">
        <v>13.57965278625488</v>
      </c>
      <c r="U1814" s="4">
        <v>15.41905879974365</v>
      </c>
      <c r="V1814" s="4">
        <v>52.65939712524414</v>
      </c>
      <c r="W1814" s="4">
        <v>59.77805328369141</v>
      </c>
      <c r="X1814" s="4">
        <v>499.4922790527344</v>
      </c>
      <c r="Y1814" s="4">
        <v>2001.22265625</v>
      </c>
      <c r="Z1814" s="4">
        <v>39.30649185180664</v>
      </c>
      <c r="AA1814" s="4">
        <v>101.5451583862305</v>
      </c>
      <c r="AB1814" s="4">
        <v>3.889580726623535</v>
      </c>
      <c r="AC1814" s="4">
        <v>0.303545355796814</v>
      </c>
      <c r="AD1814" s="4">
        <v>0.1654728651046753</v>
      </c>
      <c r="AE1814" s="4">
        <v>0.001122690737247467</v>
      </c>
      <c r="AF1814" s="4">
        <v>0.2046009749174118</v>
      </c>
      <c r="AG1814" s="4">
        <v>0.003213214222341776</v>
      </c>
      <c r="AH1814" s="4">
        <v>0.6666666865348816</v>
      </c>
      <c r="AI1814" s="4">
        <v>-0.2195652425289154</v>
      </c>
      <c r="AJ1814" s="4">
        <v>2.737391471862793</v>
      </c>
      <c r="AK1814" s="4">
        <v>1</v>
      </c>
      <c r="AL1814" s="4">
        <v>0</v>
      </c>
      <c r="AM1814" s="4">
        <v>0.1599999964237213</v>
      </c>
      <c r="AN1814" s="4">
        <v>111115</v>
      </c>
      <c r="AO1814" s="4">
        <f>X1814*0.000001/(K1814*0.0001)</f>
        <v>0.8324871317545572</v>
      </c>
      <c r="AP1814" s="4">
        <f>(U1814-T1814)/(1000-U1814)*AO1814</f>
        <v>0.001555262520554823</v>
      </c>
      <c r="AQ1814" s="4">
        <f>(P1814+273.15)</f>
        <v>298.038500213623</v>
      </c>
      <c r="AR1814" s="4">
        <f>(O1814+273.15)</f>
        <v>294.9394172668457</v>
      </c>
      <c r="AS1814" s="4">
        <f>(Y1814*AK1814+Z1814*AL1814)*AM1814</f>
        <v>320.1956178430701</v>
      </c>
      <c r="AT1814" s="4">
        <f>((AS1814+0.00000010773*(AR1814^4-AQ1814^4))-AP1814*44100)/(L1814*0.92*2*29.3+0.00000043092*AQ1814^3)</f>
        <v>2.464685256853831</v>
      </c>
      <c r="AU1814" s="4">
        <f>0.61365*EXP(17.502*J1814/(240.97+J1814))</f>
        <v>3.158601925310625</v>
      </c>
      <c r="AV1814" s="4">
        <f>AU1814*1000/AA1814</f>
        <v>31.10539168491692</v>
      </c>
      <c r="AW1814" s="4">
        <f>(AV1814-U1814)</f>
        <v>15.68633288517327</v>
      </c>
      <c r="AX1814" s="4">
        <f>IF(D1814,P1814,(O1814+P1814)/2)</f>
        <v>23.33895874023438</v>
      </c>
      <c r="AY1814" s="4">
        <f>0.61365*EXP(17.502*AX1814/(240.97+AX1814))</f>
        <v>2.878092318571819</v>
      </c>
      <c r="AZ1814" s="4">
        <f>IF(AW1814&lt;&gt;0,(1000-(AV1814+U1814)/2)/AW1814*AP1814,0)</f>
        <v>0.09684122252222255</v>
      </c>
      <c r="BA1814" s="4">
        <f>U1814*AA1814/1000</f>
        <v>1.56573076798657</v>
      </c>
      <c r="BB1814" s="4">
        <f>(AY1814-BA1814)</f>
        <v>1.31236155058525</v>
      </c>
      <c r="BC1814" s="4">
        <f>1/(1.6/F1814+1.37/N1814)</f>
        <v>0.06082390670963631</v>
      </c>
      <c r="BD1814" s="3">
        <f>G1814*AA1814*0.001</f>
      </c>
      <c r="BE1814" s="3">
        <f>G1814/S1814</f>
      </c>
      <c r="BF1814" s="4">
        <f>(1-AP1814*AA1814/AU1814/F1814)*100</f>
        <v>50.12988444795325</v>
      </c>
      <c r="BG1814" s="3">
        <f>(S1814-E1814/(N1814/1.35))</f>
      </c>
      <c r="BH1814" s="3">
        <f>E1814*BF1814/100/BG1814</f>
      </c>
    </row>
    <row r="1815" ht="16" customHeight="1">
      <c r="A1815" s="4">
        <v>1685</v>
      </c>
      <c r="B1815" t="s" s="2">
        <v>1850</v>
      </c>
      <c r="C1815" s="4">
        <v>9776.000031873584</v>
      </c>
      <c r="D1815" s="4">
        <v>0</v>
      </c>
      <c r="E1815" s="3">
        <f>(R1815-#REF!*(1000-T1815)/(1000-U1815))*AO1815</f>
      </c>
      <c r="F1815" s="4">
        <f>IF(AZ1815&lt;&gt;0,1/(1/AZ1815-1/N1815),0)</f>
        <v>0.1003795090390385</v>
      </c>
      <c r="G1815" s="3">
        <f>((BC1815-AP1815/2)*S1815-E1815)/(BC1815+AP1815/2)</f>
      </c>
      <c r="H1815" s="4">
        <f>AP1815*1000</f>
        <v>1.559888011513486</v>
      </c>
      <c r="I1815" s="4">
        <f>(AU1815-BA1815)</f>
        <v>1.595748636194399</v>
      </c>
      <c r="J1815" s="4">
        <f>(P1815+AT1815*D1815)</f>
        <v>24.9028205871582</v>
      </c>
      <c r="K1815" s="4">
        <v>6</v>
      </c>
      <c r="L1815" s="4">
        <f>(K1815*AI1815+AJ1815)</f>
        <v>1.420000016689301</v>
      </c>
      <c r="M1815" s="4">
        <v>1</v>
      </c>
      <c r="N1815" s="4">
        <f>L1815*(M1815+1)*(M1815+1)/(M1815*M1815+1)</f>
        <v>2.840000033378601</v>
      </c>
      <c r="O1815" s="4">
        <v>21.79624176025391</v>
      </c>
      <c r="P1815" s="4">
        <v>24.9028205871582</v>
      </c>
      <c r="Q1815" s="4">
        <v>21.31725120544434</v>
      </c>
      <c r="R1815" s="4">
        <v>199.9132843017578</v>
      </c>
      <c r="S1815" s="4">
        <v>199.2079925537109</v>
      </c>
      <c r="T1815" s="4">
        <v>13.57244873046875</v>
      </c>
      <c r="U1815" s="4">
        <v>15.41733169555664</v>
      </c>
      <c r="V1815" s="4">
        <v>52.60002517700195</v>
      </c>
      <c r="W1815" s="4">
        <v>59.74404144287109</v>
      </c>
      <c r="X1815" s="4">
        <v>499.4914245605469</v>
      </c>
      <c r="Y1815" s="4">
        <v>2001.246459960938</v>
      </c>
      <c r="Z1815" s="4">
        <v>39.57469177246094</v>
      </c>
      <c r="AA1815" s="4">
        <v>101.5450210571289</v>
      </c>
      <c r="AB1815" s="4">
        <v>3.889580726623535</v>
      </c>
      <c r="AC1815" s="4">
        <v>0.303545355796814</v>
      </c>
      <c r="AD1815" s="4">
        <v>0.1654728651046753</v>
      </c>
      <c r="AE1815" s="4">
        <v>0.001122690737247467</v>
      </c>
      <c r="AF1815" s="4">
        <v>0.2046009749174118</v>
      </c>
      <c r="AG1815" s="4">
        <v>0.003213214222341776</v>
      </c>
      <c r="AH1815" s="4">
        <v>1</v>
      </c>
      <c r="AI1815" s="4">
        <v>-0.2195652425289154</v>
      </c>
      <c r="AJ1815" s="4">
        <v>2.737391471862793</v>
      </c>
      <c r="AK1815" s="4">
        <v>1</v>
      </c>
      <c r="AL1815" s="4">
        <v>0</v>
      </c>
      <c r="AM1815" s="4">
        <v>0.1599999964237213</v>
      </c>
      <c r="AN1815" s="4">
        <v>111115</v>
      </c>
      <c r="AO1815" s="4">
        <f>X1815*0.000001/(K1815*0.0001)</f>
        <v>0.8324857076009115</v>
      </c>
      <c r="AP1815" s="4">
        <f>(U1815-T1815)/(1000-U1815)*AO1815</f>
        <v>0.001559888011513486</v>
      </c>
      <c r="AQ1815" s="4">
        <f>(P1815+273.15)</f>
        <v>298.0528205871582</v>
      </c>
      <c r="AR1815" s="4">
        <f>(O1815+273.15)</f>
        <v>294.9462417602539</v>
      </c>
      <c r="AS1815" s="4">
        <f>(Y1815*AK1815+Z1815*AL1815)*AM1815</f>
        <v>320.1994264367349</v>
      </c>
      <c r="AT1815" s="4">
        <f>((AS1815+0.00000010773*(AR1815^4-AQ1815^4))-AP1815*44100)/(L1815*0.92*2*29.3+0.00000043092*AQ1815^3)</f>
        <v>2.461363982166723</v>
      </c>
      <c r="AU1815" s="4">
        <f>0.61365*EXP(17.502*J1815/(240.97+J1815))</f>
        <v>3.161301907864439</v>
      </c>
      <c r="AV1815" s="4">
        <f>AU1815*1000/AA1815</f>
        <v>31.13202277131737</v>
      </c>
      <c r="AW1815" s="4">
        <f>(AV1815-U1815)</f>
        <v>15.71469107576073</v>
      </c>
      <c r="AX1815" s="4">
        <f>IF(D1815,P1815,(O1815+P1815)/2)</f>
        <v>23.34953117370605</v>
      </c>
      <c r="AY1815" s="4">
        <f>0.61365*EXP(17.502*AX1815/(240.97+AX1815))</f>
        <v>2.87992982048102</v>
      </c>
      <c r="AZ1815" s="4">
        <f>IF(AW1815&lt;&gt;0,(1000-(AV1815+U1815)/2)/AW1815*AP1815,0)</f>
        <v>0.09695272494890241</v>
      </c>
      <c r="BA1815" s="4">
        <f>U1815*AA1815/1000</f>
        <v>1.56555327167004</v>
      </c>
      <c r="BB1815" s="4">
        <f>(AY1815-BA1815)</f>
        <v>1.31437654881098</v>
      </c>
      <c r="BC1815" s="4">
        <f>1/(1.6/F1815+1.37/N1815)</f>
        <v>0.06089428437584846</v>
      </c>
      <c r="BD1815" s="3">
        <f>G1815*AA1815*0.001</f>
      </c>
      <c r="BE1815" s="3">
        <f>G1815/S1815</f>
      </c>
      <c r="BF1815" s="4">
        <f>(1-AP1815*AA1815/AU1815/F1815)*100</f>
        <v>50.08385774988926</v>
      </c>
      <c r="BG1815" s="3">
        <f>(S1815-E1815/(N1815/1.35))</f>
      </c>
      <c r="BH1815" s="3">
        <f>E1815*BF1815/100/BG1815</f>
      </c>
    </row>
    <row r="1816" ht="16" customHeight="1">
      <c r="A1816" s="4">
        <v>1686</v>
      </c>
      <c r="B1816" t="s" s="2">
        <v>1851</v>
      </c>
      <c r="C1816" s="4">
        <v>9781.000031761825</v>
      </c>
      <c r="D1816" s="4">
        <v>0</v>
      </c>
      <c r="E1816" s="3">
        <f>(R1816-#REF!*(1000-T1816)/(1000-U1816))*AO1816</f>
      </c>
      <c r="F1816" s="4">
        <f>IF(AZ1816&lt;&gt;0,1/(1/AZ1816-1/N1816),0)</f>
        <v>0.1006210801216408</v>
      </c>
      <c r="G1816" s="3">
        <f>((BC1816-AP1816/2)*S1816-E1816)/(BC1816+AP1816/2)</f>
      </c>
      <c r="H1816" s="4">
        <f>AP1816*1000</f>
        <v>1.565728511894962</v>
      </c>
      <c r="I1816" s="4">
        <f>(AU1816-BA1816)</f>
        <v>1.597993448975394</v>
      </c>
      <c r="J1816" s="4">
        <f>(P1816+AT1816*D1816)</f>
        <v>24.91486167907715</v>
      </c>
      <c r="K1816" s="4">
        <v>6</v>
      </c>
      <c r="L1816" s="4">
        <f>(K1816*AI1816+AJ1816)</f>
        <v>1.420000016689301</v>
      </c>
      <c r="M1816" s="4">
        <v>1</v>
      </c>
      <c r="N1816" s="4">
        <f>L1816*(M1816+1)*(M1816+1)/(M1816*M1816+1)</f>
        <v>2.840000033378601</v>
      </c>
      <c r="O1816" s="4">
        <v>21.80141830444336</v>
      </c>
      <c r="P1816" s="4">
        <v>24.91486167907715</v>
      </c>
      <c r="Q1816" s="4">
        <v>21.31598472595215</v>
      </c>
      <c r="R1816" s="4">
        <v>200.0050201416016</v>
      </c>
      <c r="S1816" s="4">
        <v>199.1980895996094</v>
      </c>
      <c r="T1816" s="4">
        <v>13.56581497192383</v>
      </c>
      <c r="U1816" s="4">
        <v>15.41757202148438</v>
      </c>
      <c r="V1816" s="4">
        <v>52.55660247802734</v>
      </c>
      <c r="W1816" s="4">
        <v>59.7240104675293</v>
      </c>
      <c r="X1816" s="4">
        <v>499.5003356933594</v>
      </c>
      <c r="Y1816" s="4">
        <v>2001.283813476562</v>
      </c>
      <c r="Z1816" s="4">
        <v>39.90305709838867</v>
      </c>
      <c r="AA1816" s="4">
        <v>101.5451889038086</v>
      </c>
      <c r="AB1816" s="4">
        <v>3.889580726623535</v>
      </c>
      <c r="AC1816" s="4">
        <v>0.303545355796814</v>
      </c>
      <c r="AD1816" s="4">
        <v>0.1654728651046753</v>
      </c>
      <c r="AE1816" s="4">
        <v>0.001122690737247467</v>
      </c>
      <c r="AF1816" s="4">
        <v>0.2046009749174118</v>
      </c>
      <c r="AG1816" s="4">
        <v>0.003213214222341776</v>
      </c>
      <c r="AH1816" s="4">
        <v>1</v>
      </c>
      <c r="AI1816" s="4">
        <v>-0.2195652425289154</v>
      </c>
      <c r="AJ1816" s="4">
        <v>2.737391471862793</v>
      </c>
      <c r="AK1816" s="4">
        <v>1</v>
      </c>
      <c r="AL1816" s="4">
        <v>0</v>
      </c>
      <c r="AM1816" s="4">
        <v>0.1599999964237213</v>
      </c>
      <c r="AN1816" s="4">
        <v>111115</v>
      </c>
      <c r="AO1816" s="4">
        <f>X1816*0.000001/(K1816*0.0001)</f>
        <v>0.8325005594889322</v>
      </c>
      <c r="AP1816" s="4">
        <f>(U1816-T1816)/(1000-U1816)*AO1816</f>
        <v>0.001565728511894962</v>
      </c>
      <c r="AQ1816" s="4">
        <f>(P1816+273.15)</f>
        <v>298.0648616790771</v>
      </c>
      <c r="AR1816" s="4">
        <f>(O1816+273.15)</f>
        <v>294.9514183044433</v>
      </c>
      <c r="AS1816" s="4">
        <f>(Y1816*AK1816+Z1816*AL1816)*AM1816</f>
        <v>320.2054029991014</v>
      </c>
      <c r="AT1816" s="4">
        <f>((AS1816+0.00000010773*(AR1816^4-AQ1816^4))-AP1816*44100)/(L1816*0.92*2*29.3+0.00000043092*AQ1816^3)</f>
        <v>2.45755398857229</v>
      </c>
      <c r="AU1816" s="4">
        <f>0.61365*EXP(17.502*J1816/(240.97+J1816))</f>
        <v>3.163573712335098</v>
      </c>
      <c r="AV1816" s="4">
        <f>AU1816*1000/AA1816</f>
        <v>31.15434366203089</v>
      </c>
      <c r="AW1816" s="4">
        <f>(AV1816-U1816)</f>
        <v>15.73677164054651</v>
      </c>
      <c r="AX1816" s="4">
        <f>IF(D1816,P1816,(O1816+P1816)/2)</f>
        <v>23.35813999176025</v>
      </c>
      <c r="AY1816" s="4">
        <f>0.61365*EXP(17.502*AX1816/(240.97+AX1816))</f>
        <v>2.881426801466654</v>
      </c>
      <c r="AZ1816" s="4">
        <f>IF(AW1816&lt;&gt;0,(1000-(AV1816+U1816)/2)/AW1816*AP1816,0)</f>
        <v>0.09717806540670046</v>
      </c>
      <c r="BA1816" s="4">
        <f>U1816*AA1816/1000</f>
        <v>1.565580263359705</v>
      </c>
      <c r="BB1816" s="4">
        <f>(AY1816-BA1816)</f>
        <v>1.315846538106949</v>
      </c>
      <c r="BC1816" s="4">
        <f>1/(1.6/F1816+1.37/N1816)</f>
        <v>0.06103651632291889</v>
      </c>
      <c r="BD1816" s="3">
        <f>G1816*AA1816*0.001</f>
      </c>
      <c r="BE1816" s="3">
        <f>G1816/S1816</f>
      </c>
      <c r="BF1816" s="4">
        <f>(1-AP1816*AA1816/AU1816/F1816)*100</f>
        <v>50.05306085319488</v>
      </c>
      <c r="BG1816" s="3">
        <f>(S1816-E1816/(N1816/1.35))</f>
      </c>
      <c r="BH1816" s="3">
        <f>E1816*BF1816/100/BG1816</f>
      </c>
    </row>
    <row r="1817" ht="16" customHeight="1">
      <c r="A1817" s="4">
        <v>1687</v>
      </c>
      <c r="B1817" t="s" s="2">
        <v>1852</v>
      </c>
      <c r="C1817" s="4">
        <v>9786.000031650066</v>
      </c>
      <c r="D1817" s="4">
        <v>0</v>
      </c>
      <c r="E1817" s="3">
        <f>(R1817-#REF!*(1000-T1817)/(1000-U1817))*AO1817</f>
      </c>
      <c r="F1817" s="4">
        <f>IF(AZ1817&lt;&gt;0,1/(1/AZ1817-1/N1817),0)</f>
        <v>0.100859517971584</v>
      </c>
      <c r="G1817" s="3">
        <f>((BC1817-AP1817/2)*S1817-E1817)/(BC1817+AP1817/2)</f>
      </c>
      <c r="H1817" s="4">
        <f>AP1817*1000</f>
        <v>1.570955645716124</v>
      </c>
      <c r="I1817" s="4">
        <f>(AU1817-BA1817)</f>
        <v>1.599657903123777</v>
      </c>
      <c r="J1817" s="4">
        <f>(P1817+AT1817*D1817)</f>
        <v>24.92335510253906</v>
      </c>
      <c r="K1817" s="4">
        <v>6</v>
      </c>
      <c r="L1817" s="4">
        <f>(K1817*AI1817+AJ1817)</f>
        <v>1.420000016689301</v>
      </c>
      <c r="M1817" s="4">
        <v>1</v>
      </c>
      <c r="N1817" s="4">
        <f>L1817*(M1817+1)*(M1817+1)/(M1817*M1817+1)</f>
        <v>2.840000033378601</v>
      </c>
      <c r="O1817" s="4">
        <v>21.80593872070312</v>
      </c>
      <c r="P1817" s="4">
        <v>24.92335510253906</v>
      </c>
      <c r="Q1817" s="4">
        <v>21.31557273864746</v>
      </c>
      <c r="R1817" s="4">
        <v>200.0829620361328</v>
      </c>
      <c r="S1817" s="4">
        <v>199.2233734130859</v>
      </c>
      <c r="T1817" s="4">
        <v>13.55900764465332</v>
      </c>
      <c r="U1817" s="4">
        <v>15.41694450378418</v>
      </c>
      <c r="V1817" s="4">
        <v>52.51514053344727</v>
      </c>
      <c r="W1817" s="4">
        <v>59.70534515380859</v>
      </c>
      <c r="X1817" s="4">
        <v>499.5012512207031</v>
      </c>
      <c r="Y1817" s="4">
        <v>2001.319580078125</v>
      </c>
      <c r="Z1817" s="4">
        <v>40.21426010131836</v>
      </c>
      <c r="AA1817" s="4">
        <v>101.5453567504883</v>
      </c>
      <c r="AB1817" s="4">
        <v>3.889580726623535</v>
      </c>
      <c r="AC1817" s="4">
        <v>0.303545355796814</v>
      </c>
      <c r="AD1817" s="4">
        <v>0.1654728651046753</v>
      </c>
      <c r="AE1817" s="4">
        <v>0.001122690737247467</v>
      </c>
      <c r="AF1817" s="4">
        <v>0.2046009749174118</v>
      </c>
      <c r="AG1817" s="4">
        <v>0.003213214222341776</v>
      </c>
      <c r="AH1817" s="4">
        <v>1</v>
      </c>
      <c r="AI1817" s="4">
        <v>-0.2195652425289154</v>
      </c>
      <c r="AJ1817" s="4">
        <v>2.737391471862793</v>
      </c>
      <c r="AK1817" s="4">
        <v>1</v>
      </c>
      <c r="AL1817" s="4">
        <v>0</v>
      </c>
      <c r="AM1817" s="4">
        <v>0.1599999964237213</v>
      </c>
      <c r="AN1817" s="4">
        <v>111115</v>
      </c>
      <c r="AO1817" s="4">
        <f>X1817*0.000001/(K1817*0.0001)</f>
        <v>0.8325020853678383</v>
      </c>
      <c r="AP1817" s="4">
        <f>(U1817-T1817)/(1000-U1817)*AO1817</f>
        <v>0.001570955645716124</v>
      </c>
      <c r="AQ1817" s="4">
        <f>(P1817+273.15)</f>
        <v>298.073355102539</v>
      </c>
      <c r="AR1817" s="4">
        <f>(O1817+273.15)</f>
        <v>294.9559387207031</v>
      </c>
      <c r="AS1817" s="4">
        <f>(Y1817*AK1817+Z1817*AL1817)*AM1817</f>
        <v>320.2111256552234</v>
      </c>
      <c r="AT1817" s="4">
        <f>((AS1817+0.00000010773*(AR1817^4-AQ1817^4))-AP1817*44100)/(L1817*0.92*2*29.3+0.00000043092*AQ1817^3)</f>
        <v>2.45443770646512</v>
      </c>
      <c r="AU1817" s="4">
        <f>0.61365*EXP(17.502*J1817/(240.97+J1817))</f>
        <v>3.165177032763022</v>
      </c>
      <c r="AV1817" s="4">
        <f>AU1817*1000/AA1817</f>
        <v>31.17008137103031</v>
      </c>
      <c r="AW1817" s="4">
        <f>(AV1817-U1817)</f>
        <v>15.75313686724613</v>
      </c>
      <c r="AX1817" s="4">
        <f>IF(D1817,P1817,(O1817+P1817)/2)</f>
        <v>23.36464691162109</v>
      </c>
      <c r="AY1817" s="4">
        <f>0.61365*EXP(17.502*AX1817/(240.97+AX1817))</f>
        <v>2.882558736510794</v>
      </c>
      <c r="AZ1817" s="4">
        <f>IF(AW1817&lt;&gt;0,(1000-(AV1817+U1817)/2)/AW1817*AP1817,0)</f>
        <v>0.09740044684362417</v>
      </c>
      <c r="BA1817" s="4">
        <f>U1817*AA1817/1000</f>
        <v>1.565519129639244</v>
      </c>
      <c r="BB1817" s="4">
        <f>(AY1817-BA1817)</f>
        <v>1.31703960687155</v>
      </c>
      <c r="BC1817" s="4">
        <f>1/(1.6/F1817+1.37/N1817)</f>
        <v>0.06117688377144104</v>
      </c>
      <c r="BD1817" s="3">
        <f>G1817*AA1817*0.001</f>
      </c>
      <c r="BE1817" s="3">
        <f>G1817/S1817</f>
      </c>
      <c r="BF1817" s="4">
        <f>(1-AP1817*AA1817/AU1817/F1817)*100</f>
        <v>50.030028805203</v>
      </c>
      <c r="BG1817" s="3">
        <f>(S1817-E1817/(N1817/1.35))</f>
      </c>
      <c r="BH1817" s="3">
        <f>E1817*BF1817/100/BG1817</f>
      </c>
    </row>
    <row r="1818" ht="16" customHeight="1">
      <c r="A1818" s="4">
        <v>1688</v>
      </c>
      <c r="B1818" t="s" s="2">
        <v>1853</v>
      </c>
      <c r="C1818" s="4">
        <v>9791.500031527132</v>
      </c>
      <c r="D1818" s="4">
        <v>0</v>
      </c>
      <c r="E1818" s="3">
        <f>(R1818-#REF!*(1000-T1818)/(1000-U1818))*AO1818</f>
      </c>
      <c r="F1818" s="4">
        <f>IF(AZ1818&lt;&gt;0,1/(1/AZ1818-1/N1818),0)</f>
        <v>0.1011802582300763</v>
      </c>
      <c r="G1818" s="3">
        <f>((BC1818-AP1818/2)*S1818-E1818)/(BC1818+AP1818/2)</f>
      </c>
      <c r="H1818" s="4">
        <f>AP1818*1000</f>
        <v>1.57626779260156</v>
      </c>
      <c r="I1818" s="4">
        <f>(AU1818-BA1818)</f>
        <v>1.600146961979298</v>
      </c>
      <c r="J1818" s="4">
        <f>(P1818+AT1818*D1818)</f>
        <v>24.92536163330078</v>
      </c>
      <c r="K1818" s="4">
        <v>6</v>
      </c>
      <c r="L1818" s="4">
        <f>(K1818*AI1818+AJ1818)</f>
        <v>1.420000016689301</v>
      </c>
      <c r="M1818" s="4">
        <v>1</v>
      </c>
      <c r="N1818" s="4">
        <f>L1818*(M1818+1)*(M1818+1)/(M1818*M1818+1)</f>
        <v>2.840000033378601</v>
      </c>
      <c r="O1818" s="4">
        <v>21.81026649475098</v>
      </c>
      <c r="P1818" s="4">
        <v>24.92536163330078</v>
      </c>
      <c r="Q1818" s="4">
        <v>21.31560325622559</v>
      </c>
      <c r="R1818" s="4">
        <v>200.0869903564453</v>
      </c>
      <c r="S1818" s="4">
        <v>199.263916015625</v>
      </c>
      <c r="T1818" s="4">
        <v>13.55167579650879</v>
      </c>
      <c r="U1818" s="4">
        <v>15.41590118408203</v>
      </c>
      <c r="V1818" s="4">
        <v>52.47237396240234</v>
      </c>
      <c r="W1818" s="4">
        <v>59.68494415283203</v>
      </c>
      <c r="X1818" s="4">
        <v>499.5001831054688</v>
      </c>
      <c r="Y1818" s="4">
        <v>2001.375610351562</v>
      </c>
      <c r="Z1818" s="4">
        <v>40.37606048583984</v>
      </c>
      <c r="AA1818" s="4">
        <v>101.5450820922852</v>
      </c>
      <c r="AB1818" s="4">
        <v>3.889580726623535</v>
      </c>
      <c r="AC1818" s="4">
        <v>0.303545355796814</v>
      </c>
      <c r="AD1818" s="4">
        <v>0.1654728651046753</v>
      </c>
      <c r="AE1818" s="4">
        <v>0.001122690737247467</v>
      </c>
      <c r="AF1818" s="4">
        <v>0.2046009749174118</v>
      </c>
      <c r="AG1818" s="4">
        <v>0.003213214222341776</v>
      </c>
      <c r="AH1818" s="4">
        <v>1</v>
      </c>
      <c r="AI1818" s="4">
        <v>-0.2195652425289154</v>
      </c>
      <c r="AJ1818" s="4">
        <v>2.737391471862793</v>
      </c>
      <c r="AK1818" s="4">
        <v>1</v>
      </c>
      <c r="AL1818" s="4">
        <v>0</v>
      </c>
      <c r="AM1818" s="4">
        <v>0.1599999964237213</v>
      </c>
      <c r="AN1818" s="4">
        <v>111115</v>
      </c>
      <c r="AO1818" s="4">
        <f>X1818*0.000001/(K1818*0.0001)</f>
        <v>0.8325003051757812</v>
      </c>
      <c r="AP1818" s="4">
        <f>(U1818-T1818)/(1000-U1818)*AO1818</f>
        <v>0.00157626779260156</v>
      </c>
      <c r="AQ1818" s="4">
        <f>(P1818+273.15)</f>
        <v>298.0753616333008</v>
      </c>
      <c r="AR1818" s="4">
        <f>(O1818+273.15)</f>
        <v>294.960266494751</v>
      </c>
      <c r="AS1818" s="4">
        <f>(Y1818*AK1818+Z1818*AL1818)*AM1818</f>
        <v>320.2200904987731</v>
      </c>
      <c r="AT1818" s="4">
        <f>((AS1818+0.00000010773*(AR1818^4-AQ1818^4))-AP1818*44100)/(L1818*0.92*2*29.3+0.00000043092*AQ1818^3)</f>
        <v>2.452153804852147</v>
      </c>
      <c r="AU1818" s="4">
        <f>0.61365*EXP(17.502*J1818/(240.97+J1818))</f>
        <v>3.165555913243464</v>
      </c>
      <c r="AV1818" s="4">
        <f>AU1818*1000/AA1818</f>
        <v>31.17389683497007</v>
      </c>
      <c r="AW1818" s="4">
        <f>(AV1818-U1818)</f>
        <v>15.75799565088803</v>
      </c>
      <c r="AX1818" s="4">
        <f>IF(D1818,P1818,(O1818+P1818)/2)</f>
        <v>23.36781406402588</v>
      </c>
      <c r="AY1818" s="4">
        <f>0.61365*EXP(17.502*AX1818/(240.97+AX1818))</f>
        <v>2.883109830800865</v>
      </c>
      <c r="AZ1818" s="4">
        <f>IF(AW1818&lt;&gt;0,(1000-(AV1818+U1818)/2)/AW1818*AP1818,0)</f>
        <v>0.0976995315691801</v>
      </c>
      <c r="BA1818" s="4">
        <f>U1818*AA1818/1000</f>
        <v>1.565408951264166</v>
      </c>
      <c r="BB1818" s="4">
        <f>(AY1818-BA1818)</f>
        <v>1.317700879536699</v>
      </c>
      <c r="BC1818" s="4">
        <f>1/(1.6/F1818+1.37/N1818)</f>
        <v>0.06136567144184704</v>
      </c>
      <c r="BD1818" s="3">
        <f>G1818*AA1818*0.001</f>
      </c>
      <c r="BE1818" s="3">
        <f>G1818/S1818</f>
      </c>
      <c r="BF1818" s="4">
        <f>(1-AP1818*AA1818/AU1818/F1818)*100</f>
        <v>50.0261136819349</v>
      </c>
      <c r="BG1818" s="3">
        <f>(S1818-E1818/(N1818/1.35))</f>
      </c>
      <c r="BH1818" s="3">
        <f>E1818*BF1818/100/BG1818</f>
      </c>
    </row>
    <row r="1819" ht="16" customHeight="1">
      <c r="A1819" s="4">
        <v>1689</v>
      </c>
      <c r="B1819" t="s" s="2">
        <v>1854</v>
      </c>
      <c r="C1819" s="4">
        <v>9796.500031415373</v>
      </c>
      <c r="D1819" s="4">
        <v>0</v>
      </c>
      <c r="E1819" s="3">
        <f>(R1819-#REF!*(1000-T1819)/(1000-U1819))*AO1819</f>
      </c>
      <c r="F1819" s="4">
        <f>IF(AZ1819&lt;&gt;0,1/(1/AZ1819-1/N1819),0)</f>
        <v>0.1014102571035409</v>
      </c>
      <c r="G1819" s="3">
        <f>((BC1819-AP1819/2)*S1819-E1819)/(BC1819+AP1819/2)</f>
      </c>
      <c r="H1819" s="4">
        <f>AP1819*1000</f>
        <v>1.580250919697286</v>
      </c>
      <c r="I1819" s="4">
        <f>(AU1819-BA1819)</f>
        <v>1.600665487300351</v>
      </c>
      <c r="J1819" s="4">
        <f>(P1819+AT1819*D1819)</f>
        <v>24.92708969116211</v>
      </c>
      <c r="K1819" s="4">
        <v>6</v>
      </c>
      <c r="L1819" s="4">
        <f>(K1819*AI1819+AJ1819)</f>
        <v>1.420000016689301</v>
      </c>
      <c r="M1819" s="4">
        <v>1</v>
      </c>
      <c r="N1819" s="4">
        <f>L1819*(M1819+1)*(M1819+1)/(M1819*M1819+1)</f>
        <v>2.840000033378601</v>
      </c>
      <c r="O1819" s="4">
        <v>21.81416702270508</v>
      </c>
      <c r="P1819" s="4">
        <v>24.92708969116211</v>
      </c>
      <c r="Q1819" s="4">
        <v>21.31545257568359</v>
      </c>
      <c r="R1819" s="4">
        <v>200.0946350097656</v>
      </c>
      <c r="S1819" s="4">
        <v>199.2994689941406</v>
      </c>
      <c r="T1819" s="4">
        <v>13.54524707794189</v>
      </c>
      <c r="U1819" s="4">
        <v>15.4141092300415</v>
      </c>
      <c r="V1819" s="4">
        <v>52.43422698974609</v>
      </c>
      <c r="W1819" s="4">
        <v>59.66384506225586</v>
      </c>
      <c r="X1819" s="4">
        <v>499.5208740234375</v>
      </c>
      <c r="Y1819" s="4">
        <v>2001.388916015625</v>
      </c>
      <c r="Z1819" s="4">
        <v>40.6021842956543</v>
      </c>
      <c r="AA1819" s="4">
        <v>101.5444183349609</v>
      </c>
      <c r="AB1819" s="4">
        <v>3.889580726623535</v>
      </c>
      <c r="AC1819" s="4">
        <v>0.303545355796814</v>
      </c>
      <c r="AD1819" s="4">
        <v>0.1654728651046753</v>
      </c>
      <c r="AE1819" s="4">
        <v>0.001122690737247467</v>
      </c>
      <c r="AF1819" s="4">
        <v>0.2046009749174118</v>
      </c>
      <c r="AG1819" s="4">
        <v>0.003213214222341776</v>
      </c>
      <c r="AH1819" s="4">
        <v>1</v>
      </c>
      <c r="AI1819" s="4">
        <v>-0.2195652425289154</v>
      </c>
      <c r="AJ1819" s="4">
        <v>2.737391471862793</v>
      </c>
      <c r="AK1819" s="4">
        <v>1</v>
      </c>
      <c r="AL1819" s="4">
        <v>0</v>
      </c>
      <c r="AM1819" s="4">
        <v>0.1599999964237213</v>
      </c>
      <c r="AN1819" s="4">
        <v>111115</v>
      </c>
      <c r="AO1819" s="4">
        <f>X1819*0.000001/(K1819*0.0001)</f>
        <v>0.8325347900390623</v>
      </c>
      <c r="AP1819" s="4">
        <f>(U1819-T1819)/(1000-U1819)*AO1819</f>
        <v>0.001580250919697286</v>
      </c>
      <c r="AQ1819" s="4">
        <f>(P1819+273.15)</f>
        <v>298.0770896911621</v>
      </c>
      <c r="AR1819" s="4">
        <f>(O1819+273.15)</f>
        <v>294.9641670227051</v>
      </c>
      <c r="AS1819" s="4">
        <f>(Y1819*AK1819+Z1819*AL1819)*AM1819</f>
        <v>320.2222194049755</v>
      </c>
      <c r="AT1819" s="4">
        <f>((AS1819+0.00000010773*(AR1819^4-AQ1819^4))-AP1819*44100)/(L1819*0.92*2*29.3+0.00000043092*AQ1819^3)</f>
        <v>2.450441797696763</v>
      </c>
      <c r="AU1819" s="4">
        <f>0.61365*EXP(17.502*J1819/(240.97+J1819))</f>
        <v>3.165882243216469</v>
      </c>
      <c r="AV1819" s="4">
        <f>AU1819*1000/AA1819</f>
        <v>31.17731427416607</v>
      </c>
      <c r="AW1819" s="4">
        <f>(AV1819-U1819)</f>
        <v>15.76320504412456</v>
      </c>
      <c r="AX1819" s="4">
        <f>IF(D1819,P1819,(O1819+P1819)/2)</f>
        <v>23.37062835693359</v>
      </c>
      <c r="AY1819" s="4">
        <f>0.61365*EXP(17.502*AX1819/(240.97+AX1819))</f>
        <v>2.883599603771346</v>
      </c>
      <c r="AZ1819" s="4">
        <f>IF(AW1819&lt;&gt;0,(1000-(AV1819+U1819)/2)/AW1819*AP1819,0)</f>
        <v>0.09791396137115581</v>
      </c>
      <c r="BA1819" s="4">
        <f>U1819*AA1819/1000</f>
        <v>1.565216755916117</v>
      </c>
      <c r="BB1819" s="4">
        <f>(AY1819-BA1819)</f>
        <v>1.318382847855229</v>
      </c>
      <c r="BC1819" s="4">
        <f>1/(1.6/F1819+1.37/N1819)</f>
        <v>0.06150102693401632</v>
      </c>
      <c r="BD1819" s="3">
        <f>G1819*AA1819*0.001</f>
      </c>
      <c r="BE1819" s="3">
        <f>G1819/S1819</f>
      </c>
      <c r="BF1819" s="4">
        <f>(1-AP1819*AA1819/AU1819/F1819)*100</f>
        <v>50.01893944954355</v>
      </c>
      <c r="BG1819" s="3">
        <f>(S1819-E1819/(N1819/1.35))</f>
      </c>
      <c r="BH1819" s="3">
        <f>E1819*BF1819/100/BG1819</f>
      </c>
    </row>
    <row r="1820" ht="16" customHeight="1">
      <c r="A1820" s="4">
        <v>1690</v>
      </c>
      <c r="B1820" t="s" s="2">
        <v>1855</v>
      </c>
      <c r="C1820" s="4">
        <v>9801.500031303614</v>
      </c>
      <c r="D1820" s="4">
        <v>0</v>
      </c>
      <c r="E1820" s="3">
        <f>(R1820-#REF!*(1000-T1820)/(1000-U1820))*AO1820</f>
      </c>
      <c r="F1820" s="4">
        <f>IF(AZ1820&lt;&gt;0,1/(1/AZ1820-1/N1820),0)</f>
        <v>0.1016611097969724</v>
      </c>
      <c r="G1820" s="3">
        <f>((BC1820-AP1820/2)*S1820-E1820)/(BC1820+AP1820/2)</f>
      </c>
      <c r="H1820" s="4">
        <f>AP1820*1000</f>
        <v>1.584600342051858</v>
      </c>
      <c r="I1820" s="4">
        <f>(AU1820-BA1820)</f>
        <v>1.60123690877981</v>
      </c>
      <c r="J1820" s="4">
        <f>(P1820+AT1820*D1820)</f>
        <v>24.92934989929199</v>
      </c>
      <c r="K1820" s="4">
        <v>6</v>
      </c>
      <c r="L1820" s="4">
        <f>(K1820*AI1820+AJ1820)</f>
        <v>1.420000016689301</v>
      </c>
      <c r="M1820" s="4">
        <v>1</v>
      </c>
      <c r="N1820" s="4">
        <f>L1820*(M1820+1)*(M1820+1)/(M1820*M1820+1)</f>
        <v>2.840000033378601</v>
      </c>
      <c r="O1820" s="4">
        <v>21.81760406494141</v>
      </c>
      <c r="P1820" s="4">
        <v>24.92934989929199</v>
      </c>
      <c r="Q1820" s="4">
        <v>21.31484413146973</v>
      </c>
      <c r="R1820" s="4">
        <v>200.0860137939453</v>
      </c>
      <c r="S1820" s="4">
        <v>199.2862091064453</v>
      </c>
      <c r="T1820" s="4">
        <v>13.53871440887451</v>
      </c>
      <c r="U1820" s="4">
        <v>15.41275978088379</v>
      </c>
      <c r="V1820" s="4">
        <v>52.39724731445312</v>
      </c>
      <c r="W1820" s="4">
        <v>59.64536285400391</v>
      </c>
      <c r="X1820" s="4">
        <v>499.5110473632812</v>
      </c>
      <c r="Y1820" s="4">
        <v>2001.307006835938</v>
      </c>
      <c r="Z1820" s="4">
        <v>41.90190887451172</v>
      </c>
      <c r="AA1820" s="4">
        <v>101.5439300537109</v>
      </c>
      <c r="AB1820" s="4">
        <v>3.889580726623535</v>
      </c>
      <c r="AC1820" s="4">
        <v>0.303545355796814</v>
      </c>
      <c r="AD1820" s="4">
        <v>0.1654728651046753</v>
      </c>
      <c r="AE1820" s="4">
        <v>0.001122690737247467</v>
      </c>
      <c r="AF1820" s="4">
        <v>0.2046009749174118</v>
      </c>
      <c r="AG1820" s="4">
        <v>0.003213214222341776</v>
      </c>
      <c r="AH1820" s="4">
        <v>1</v>
      </c>
      <c r="AI1820" s="4">
        <v>-0.2195652425289154</v>
      </c>
      <c r="AJ1820" s="4">
        <v>2.737391471862793</v>
      </c>
      <c r="AK1820" s="4">
        <v>1</v>
      </c>
      <c r="AL1820" s="4">
        <v>0</v>
      </c>
      <c r="AM1820" s="4">
        <v>0.1599999964237213</v>
      </c>
      <c r="AN1820" s="4">
        <v>111115</v>
      </c>
      <c r="AO1820" s="4">
        <f>X1820*0.000001/(K1820*0.0001)</f>
        <v>0.8325184122721354</v>
      </c>
      <c r="AP1820" s="4">
        <f>(U1820-T1820)/(1000-U1820)*AO1820</f>
        <v>0.001584600342051858</v>
      </c>
      <c r="AQ1820" s="4">
        <f>(P1820+273.15)</f>
        <v>298.079349899292</v>
      </c>
      <c r="AR1820" s="4">
        <f>(O1820+273.15)</f>
        <v>294.9676040649414</v>
      </c>
      <c r="AS1820" s="4">
        <f>(Y1820*AK1820+Z1820*AL1820)*AM1820</f>
        <v>320.2091139365184</v>
      </c>
      <c r="AT1820" s="4">
        <f>((AS1820+0.00000010773*(AR1820^4-AQ1820^4))-AP1820*44100)/(L1820*0.92*2*29.3+0.00000043092*AQ1820^3)</f>
        <v>2.448243991598326</v>
      </c>
      <c r="AU1820" s="4">
        <f>0.61365*EXP(17.502*J1820/(240.97+J1820))</f>
        <v>3.166309109904522</v>
      </c>
      <c r="AV1820" s="4">
        <f>AU1820*1000/AA1820</f>
        <v>31.18166795622078</v>
      </c>
      <c r="AW1820" s="4">
        <f>(AV1820-U1820)</f>
        <v>15.76890817533699</v>
      </c>
      <c r="AX1820" s="4">
        <f>IF(D1820,P1820,(O1820+P1820)/2)</f>
        <v>23.3734769821167</v>
      </c>
      <c r="AY1820" s="4">
        <f>0.61365*EXP(17.502*AX1820/(240.97+AX1820))</f>
        <v>2.884095425713728</v>
      </c>
      <c r="AZ1820" s="4">
        <f>IF(AW1820&lt;&gt;0,(1000-(AV1820+U1820)/2)/AW1820*AP1820,0)</f>
        <v>0.0981477951281063</v>
      </c>
      <c r="BA1820" s="4">
        <f>U1820*AA1820/1000</f>
        <v>1.565072201124713</v>
      </c>
      <c r="BB1820" s="4">
        <f>(AY1820-BA1820)</f>
        <v>1.319023224589015</v>
      </c>
      <c r="BC1820" s="4">
        <f>1/(1.6/F1820+1.37/N1820)</f>
        <v>0.06164863423806879</v>
      </c>
      <c r="BD1820" s="3">
        <f>G1820*AA1820*0.001</f>
      </c>
      <c r="BE1820" s="3">
        <f>G1820/S1820</f>
      </c>
      <c r="BF1820" s="4">
        <f>(1-AP1820*AA1820/AU1820/F1820)*100</f>
        <v>50.01202357336116</v>
      </c>
      <c r="BG1820" s="3">
        <f>(S1820-E1820/(N1820/1.35))</f>
      </c>
      <c r="BH1820" s="3">
        <f>E1820*BF1820/100/BG1820</f>
      </c>
    </row>
    <row r="1821" ht="16" customHeight="1">
      <c r="A1821" t="s" s="2">
        <v>2424</v>
      </c>
      <c r="B1821" s="3"/>
      <c r="C1821" s="3"/>
      <c r="D1821" s="3"/>
      <c r="E1821" s="3">
        <f>AVERAGE(E1815:E1820)</f>
      </c>
      <c r="F1821" s="4">
        <f>AVERAGE(F1815:F1820)</f>
        <v>0.1010186220438088</v>
      </c>
      <c r="G1821" s="3">
        <f>AVERAGE(G1815:G1820)</f>
      </c>
      <c r="H1821" s="4">
        <f>AVERAGE(H1815:H1820)</f>
        <v>1.572948537245879</v>
      </c>
      <c r="I1821" s="4">
        <f>AVERAGE(I1815:I1820)</f>
        <v>1.599241557725505</v>
      </c>
      <c r="J1821" s="4">
        <f>AVERAGE(J1815:J1820)</f>
        <v>24.92047309875488</v>
      </c>
      <c r="K1821" s="4">
        <f>AVERAGE(K1815:K1820)</f>
        <v>6</v>
      </c>
      <c r="L1821" s="4">
        <f>AVERAGE(L1815:L1820)</f>
        <v>1.420000016689301</v>
      </c>
      <c r="M1821" s="4">
        <f>AVERAGE(M1815:M1820)</f>
        <v>1</v>
      </c>
      <c r="N1821" s="4">
        <f>AVERAGE(N1815:N1820)</f>
        <v>2.840000033378601</v>
      </c>
      <c r="O1821" s="4">
        <f>AVERAGE(O1815:O1820)</f>
        <v>21.80760606129964</v>
      </c>
      <c r="P1821" s="4">
        <f>AVERAGE(P1815:P1820)</f>
        <v>24.92047309875488</v>
      </c>
      <c r="Q1821" s="4">
        <f>AVERAGE(Q1815:Q1820)</f>
        <v>21.31578477223714</v>
      </c>
      <c r="R1821" s="4">
        <f>AVERAGE(R1815:R1820)</f>
        <v>200.0448176066081</v>
      </c>
      <c r="S1821" s="4">
        <f>AVERAGE(S1815:S1820)</f>
        <v>199.2465082804362</v>
      </c>
      <c r="T1821" s="4">
        <f>AVERAGE(T1815:T1820)</f>
        <v>13.55548477172852</v>
      </c>
      <c r="U1821" s="4">
        <f>AVERAGE(U1815:U1820)</f>
        <v>15.41576973597209</v>
      </c>
      <c r="V1821" s="4">
        <f>AVERAGE(V1815:V1820)</f>
        <v>52.49593607584635</v>
      </c>
      <c r="W1821" s="4">
        <f>AVERAGE(W1815:W1820)</f>
        <v>59.6945915222168</v>
      </c>
      <c r="X1821" s="4">
        <f>AVERAGE(X1815:X1820)</f>
        <v>499.5041859944661</v>
      </c>
      <c r="Y1821" s="4">
        <f>AVERAGE(Y1815:Y1820)</f>
        <v>2001.320231119792</v>
      </c>
      <c r="Z1821" s="4">
        <f>AVERAGE(Z1815:Z1820)</f>
        <v>40.4286937713623</v>
      </c>
      <c r="AA1821" s="4">
        <f>AVERAGE(AA1815:AA1820)</f>
        <v>101.5448328653971</v>
      </c>
      <c r="AB1821" s="4">
        <f>AVERAGE(AB1815:AB1820)</f>
        <v>3.889580726623535</v>
      </c>
      <c r="AC1821" s="4">
        <f>AVERAGE(AC1815:AC1820)</f>
        <v>0.303545355796814</v>
      </c>
      <c r="AD1821" s="4">
        <f>AVERAGE(AD1815:AD1820)</f>
        <v>0.1654728651046753</v>
      </c>
      <c r="AE1821" s="4">
        <f>AVERAGE(AE1815:AE1820)</f>
        <v>0.001122690737247467</v>
      </c>
      <c r="AF1821" s="4">
        <f>AVERAGE(AF1815:AF1820)</f>
        <v>0.2046009749174118</v>
      </c>
      <c r="AG1821" s="4">
        <f>AVERAGE(AG1815:AG1820)</f>
        <v>0.003213214222341776</v>
      </c>
      <c r="AH1821" s="4">
        <f>AVERAGE(AH1815:AH1820)</f>
        <v>1</v>
      </c>
      <c r="AI1821" s="4">
        <f>AVERAGE(AI1815:AI1820)</f>
        <v>-0.2195652425289154</v>
      </c>
      <c r="AJ1821" s="4">
        <f>AVERAGE(AJ1815:AJ1820)</f>
        <v>2.737391471862793</v>
      </c>
      <c r="AK1821" s="4">
        <f>AVERAGE(AK1815:AK1820)</f>
        <v>1</v>
      </c>
      <c r="AL1821" s="4">
        <f>AVERAGE(AL1815:AL1820)</f>
        <v>0</v>
      </c>
      <c r="AM1821" s="4">
        <f>AVERAGE(AM1815:AM1820)</f>
        <v>0.1599999964237213</v>
      </c>
      <c r="AN1821" s="4">
        <f>AVERAGE(AN1815:AN1820)</f>
        <v>111115</v>
      </c>
      <c r="AO1821" s="4">
        <f>AVERAGE(AO1815:AO1820)</f>
        <v>0.8325069766574433</v>
      </c>
      <c r="AP1821" s="4">
        <f>AVERAGE(AP1815:AP1820)</f>
        <v>0.001572948537245879</v>
      </c>
      <c r="AQ1821" s="4">
        <f>AVERAGE(AQ1815:AQ1820)</f>
        <v>298.0704730987549</v>
      </c>
      <c r="AR1821" s="4">
        <f>AVERAGE(AR1815:AR1820)</f>
        <v>294.9576060612997</v>
      </c>
      <c r="AS1821" s="4">
        <f>AVERAGE(AS1815:AS1820)</f>
        <v>320.2112298218878</v>
      </c>
      <c r="AT1821" s="4">
        <f>AVERAGE(AT1815:AT1820)</f>
        <v>2.454032545225228</v>
      </c>
      <c r="AU1821" s="4">
        <f>AVERAGE(AU1815:AU1820)</f>
        <v>3.164633319887836</v>
      </c>
      <c r="AV1821" s="4">
        <f>AVERAGE(AV1815:AV1820)</f>
        <v>31.16488781162258</v>
      </c>
      <c r="AW1821" s="4">
        <f>AVERAGE(AW1815:AW1820)</f>
        <v>15.74911807565049</v>
      </c>
      <c r="AX1821" s="4">
        <f>AVERAGE(AX1815:AX1820)</f>
        <v>23.36403958002726</v>
      </c>
      <c r="AY1821" s="4">
        <f>AVERAGE(AY1815:AY1820)</f>
        <v>2.882453369790735</v>
      </c>
      <c r="AZ1821" s="4">
        <f>AVERAGE(AZ1815:AZ1820)</f>
        <v>0.09754875421127822</v>
      </c>
      <c r="BA1821" s="4">
        <f>AVERAGE(BA1815:BA1820)</f>
        <v>1.565391762162331</v>
      </c>
      <c r="BB1821" s="4">
        <f>AVERAGE(BB1815:BB1820)</f>
        <v>1.317061607628404</v>
      </c>
      <c r="BC1821" s="4">
        <f>AVERAGE(BC1815:BC1820)</f>
        <v>0.06127050284735675</v>
      </c>
      <c r="BD1821" s="3">
        <f>AVERAGE(BD1815:BD1820)</f>
      </c>
      <c r="BE1821" s="3">
        <f>AVERAGE(BE1815:BE1820)</f>
      </c>
      <c r="BF1821" s="4">
        <f>AVERAGE(BF1815:BF1820)</f>
        <v>50.03733735218779</v>
      </c>
      <c r="BG1821" s="3">
        <f>AVERAGE(BG1815:BG1820)</f>
      </c>
      <c r="BH1821" s="3">
        <f>AVERAGE(BH1815:BH1820)</f>
      </c>
    </row>
    <row r="1822" ht="29" customHeight="1">
      <c r="A1822" t="s" s="2">
        <v>9</v>
      </c>
      <c r="B1822" t="s" s="5">
        <v>1856</v>
      </c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  <c r="AN1822" s="3"/>
      <c r="AO1822" s="3"/>
      <c r="AP1822" s="3"/>
      <c r="AQ1822" s="3"/>
      <c r="AR1822" s="3"/>
      <c r="AS1822" s="3"/>
      <c r="AT1822" s="3"/>
      <c r="AU1822" s="3"/>
      <c r="AV1822" s="3"/>
      <c r="AW1822" s="3"/>
      <c r="AX1822" s="3"/>
      <c r="AY1822" s="3"/>
      <c r="AZ1822" s="3"/>
      <c r="BA1822" s="3"/>
      <c r="BB1822" s="3"/>
      <c r="BC1822" s="3"/>
      <c r="BD1822" s="3"/>
      <c r="BE1822" s="3"/>
      <c r="BF1822" s="3"/>
      <c r="BG1822" s="3"/>
      <c r="BH1822" s="3"/>
    </row>
    <row r="1823" ht="16" customHeight="1">
      <c r="A1823" s="4">
        <v>1691</v>
      </c>
      <c r="B1823" t="s" s="2">
        <v>1857</v>
      </c>
      <c r="C1823" s="4">
        <v>9807.000031180680</v>
      </c>
      <c r="D1823" s="4">
        <v>0</v>
      </c>
      <c r="E1823" s="3">
        <f>(R1823-#REF!*(1000-T1823)/(1000-U1823))*AO1823</f>
      </c>
      <c r="F1823" s="4">
        <f>IF(AZ1823&lt;&gt;0,1/(1/AZ1823-1/N1823),0)</f>
        <v>0.1018458706708444</v>
      </c>
      <c r="G1823" s="3">
        <f>((BC1823-AP1823/2)*S1823-E1823)/(BC1823+AP1823/2)</f>
      </c>
      <c r="H1823" s="4">
        <f>AP1823*1000</f>
        <v>1.590140132027944</v>
      </c>
      <c r="I1823" s="4">
        <f>(AU1823-BA1823)</f>
        <v>1.603995837236785</v>
      </c>
      <c r="J1823" s="4">
        <f>(P1823+AT1823*D1823)</f>
        <v>24.94326210021973</v>
      </c>
      <c r="K1823" s="4">
        <v>6</v>
      </c>
      <c r="L1823" s="4">
        <f>(K1823*AI1823+AJ1823)</f>
        <v>1.420000016689301</v>
      </c>
      <c r="M1823" s="4">
        <v>1</v>
      </c>
      <c r="N1823" s="4">
        <f>L1823*(M1823+1)*(M1823+1)/(M1823*M1823+1)</f>
        <v>2.840000033378601</v>
      </c>
      <c r="O1823" s="4">
        <v>21.82080841064453</v>
      </c>
      <c r="P1823" s="4">
        <v>24.94326210021973</v>
      </c>
      <c r="Q1823" s="4">
        <v>21.31425285339355</v>
      </c>
      <c r="R1823" s="4">
        <v>200.0602569580078</v>
      </c>
      <c r="S1823" s="4">
        <v>199.2386474609375</v>
      </c>
      <c r="T1823" s="4">
        <v>13.53087043762207</v>
      </c>
      <c r="U1823" s="4">
        <v>15.41151905059814</v>
      </c>
      <c r="V1823" s="4">
        <v>52.35652923583984</v>
      </c>
      <c r="W1823" s="4">
        <v>59.62808227539062</v>
      </c>
      <c r="X1823" s="4">
        <v>499.4979858398438</v>
      </c>
      <c r="Y1823" s="4">
        <v>2000.843505859375</v>
      </c>
      <c r="Z1823" s="4">
        <v>43.76091766357422</v>
      </c>
      <c r="AA1823" s="4">
        <v>101.5436477661133</v>
      </c>
      <c r="AB1823" s="4">
        <v>3.889580726623535</v>
      </c>
      <c r="AC1823" s="4">
        <v>0.303545355796814</v>
      </c>
      <c r="AD1823" s="4">
        <v>0.1654728651046753</v>
      </c>
      <c r="AE1823" s="4">
        <v>0.001122690737247467</v>
      </c>
      <c r="AF1823" s="4">
        <v>0.2046009749174118</v>
      </c>
      <c r="AG1823" s="4">
        <v>0.003213214222341776</v>
      </c>
      <c r="AH1823" s="4">
        <v>1</v>
      </c>
      <c r="AI1823" s="4">
        <v>-0.2195652425289154</v>
      </c>
      <c r="AJ1823" s="4">
        <v>2.737391471862793</v>
      </c>
      <c r="AK1823" s="4">
        <v>1</v>
      </c>
      <c r="AL1823" s="4">
        <v>0</v>
      </c>
      <c r="AM1823" s="4">
        <v>0.1599999964237213</v>
      </c>
      <c r="AN1823" s="4">
        <v>111115</v>
      </c>
      <c r="AO1823" s="4">
        <f>X1823*0.000001/(K1823*0.0001)</f>
        <v>0.832496643066406</v>
      </c>
      <c r="AP1823" s="4">
        <f>(U1823-T1823)/(1000-U1823)*AO1823</f>
        <v>0.001590140132027944</v>
      </c>
      <c r="AQ1823" s="4">
        <f>(P1823+273.15)</f>
        <v>298.0932621002197</v>
      </c>
      <c r="AR1823" s="4">
        <f>(O1823+273.15)</f>
        <v>294.9708084106445</v>
      </c>
      <c r="AS1823" s="4">
        <f>(Y1823*AK1823+Z1823*AL1823)*AM1823</f>
        <v>320.134953781926</v>
      </c>
      <c r="AT1823" s="4">
        <f>((AS1823+0.00000010773*(AR1823^4-AQ1823^4))-AP1823*44100)/(L1823*0.92*2*29.3+0.00000043092*AQ1823^3)</f>
        <v>2.443177141702792</v>
      </c>
      <c r="AU1823" s="4">
        <f>0.61365*EXP(17.502*J1823/(240.97+J1823))</f>
        <v>3.168937699251468</v>
      </c>
      <c r="AV1823" s="4">
        <f>AU1823*1000/AA1823</f>
        <v>31.20764094028334</v>
      </c>
      <c r="AW1823" s="4">
        <f>(AV1823-U1823)</f>
        <v>15.7961218896852</v>
      </c>
      <c r="AX1823" s="4">
        <f>IF(D1823,P1823,(O1823+P1823)/2)</f>
        <v>23.38203525543213</v>
      </c>
      <c r="AY1823" s="4">
        <f>0.61365*EXP(17.502*AX1823/(240.97+AX1823))</f>
        <v>2.885585498021418</v>
      </c>
      <c r="AZ1823" s="4">
        <f>IF(AW1823&lt;&gt;0,(1000-(AV1823+U1823)/2)/AW1823*AP1823,0)</f>
        <v>0.09831999551931976</v>
      </c>
      <c r="BA1823" s="4">
        <f>U1823*AA1823/1000</f>
        <v>1.564941862014683</v>
      </c>
      <c r="BB1823" s="4">
        <f>(AY1823-BA1823)</f>
        <v>1.320643636006736</v>
      </c>
      <c r="BC1823" s="4">
        <f>1/(1.6/F1823+1.37/N1823)</f>
        <v>0.06175733779241029</v>
      </c>
      <c r="BD1823" s="3">
        <f>G1823*AA1823*0.001</f>
      </c>
      <c r="BE1823" s="3">
        <f>G1823/S1823</f>
      </c>
      <c r="BF1823" s="4">
        <f>(1-AP1823*AA1823/AU1823/F1823)*100</f>
        <v>49.96993897355355</v>
      </c>
      <c r="BG1823" s="3">
        <f>(S1823-E1823/(N1823/1.35))</f>
      </c>
      <c r="BH1823" s="3">
        <f>E1823*BF1823/100/BG1823</f>
      </c>
    </row>
    <row r="1824" ht="16" customHeight="1">
      <c r="A1824" s="4">
        <v>1692</v>
      </c>
      <c r="B1824" t="s" s="2">
        <v>1858</v>
      </c>
      <c r="C1824" s="4">
        <v>9812.000031068921</v>
      </c>
      <c r="D1824" s="4">
        <v>0</v>
      </c>
      <c r="E1824" s="3">
        <f>(R1824-#REF!*(1000-T1824)/(1000-U1824))*AO1824</f>
      </c>
      <c r="F1824" s="4">
        <f>IF(AZ1824&lt;&gt;0,1/(1/AZ1824-1/N1824),0)</f>
        <v>0.1020690470622635</v>
      </c>
      <c r="G1824" s="3">
        <f>((BC1824-AP1824/2)*S1824-E1824)/(BC1824+AP1824/2)</f>
      </c>
      <c r="H1824" s="4">
        <f>AP1824*1000</f>
        <v>1.595475065485355</v>
      </c>
      <c r="I1824" s="4">
        <f>(AU1824-BA1824)</f>
        <v>1.605969200817364</v>
      </c>
      <c r="J1824" s="4">
        <f>(P1824+AT1824*D1824)</f>
        <v>24.95318412780762</v>
      </c>
      <c r="K1824" s="4">
        <v>6</v>
      </c>
      <c r="L1824" s="4">
        <f>(K1824*AI1824+AJ1824)</f>
        <v>1.420000016689301</v>
      </c>
      <c r="M1824" s="4">
        <v>1</v>
      </c>
      <c r="N1824" s="4">
        <f>L1824*(M1824+1)*(M1824+1)/(M1824*M1824+1)</f>
        <v>2.840000033378601</v>
      </c>
      <c r="O1824" s="4">
        <v>21.82322883605957</v>
      </c>
      <c r="P1824" s="4">
        <v>24.95318412780762</v>
      </c>
      <c r="Q1824" s="4">
        <v>21.31272125244141</v>
      </c>
      <c r="R1824" s="4">
        <v>187.5606689453125</v>
      </c>
      <c r="S1824" s="4">
        <v>196.8789520263672</v>
      </c>
      <c r="T1824" s="4">
        <v>13.52350425720215</v>
      </c>
      <c r="U1824" s="4">
        <v>15.41052627563477</v>
      </c>
      <c r="V1824" s="4">
        <v>52.32037353515625</v>
      </c>
      <c r="W1824" s="4">
        <v>59.61491394042969</v>
      </c>
      <c r="X1824" s="4">
        <v>499.4815979003906</v>
      </c>
      <c r="Y1824" s="4">
        <v>2000.5029296875</v>
      </c>
      <c r="Z1824" s="4">
        <v>44.43045425415039</v>
      </c>
      <c r="AA1824" s="4">
        <v>101.5438613891602</v>
      </c>
      <c r="AB1824" s="4">
        <v>3.889580726623535</v>
      </c>
      <c r="AC1824" s="4">
        <v>0.303545355796814</v>
      </c>
      <c r="AD1824" s="4">
        <v>0.1654728651046753</v>
      </c>
      <c r="AE1824" s="4">
        <v>0.001122690737247467</v>
      </c>
      <c r="AF1824" s="4">
        <v>0.2046009749174118</v>
      </c>
      <c r="AG1824" s="4">
        <v>0.003213214222341776</v>
      </c>
      <c r="AH1824" s="4">
        <v>0.6666666865348816</v>
      </c>
      <c r="AI1824" s="4">
        <v>-0.2195652425289154</v>
      </c>
      <c r="AJ1824" s="4">
        <v>2.737391471862793</v>
      </c>
      <c r="AK1824" s="4">
        <v>1</v>
      </c>
      <c r="AL1824" s="4">
        <v>0</v>
      </c>
      <c r="AM1824" s="4">
        <v>0.1599999964237213</v>
      </c>
      <c r="AN1824" s="4">
        <v>111115</v>
      </c>
      <c r="AO1824" s="4">
        <f>X1824*0.000001/(K1824*0.0001)</f>
        <v>0.8324693298339843</v>
      </c>
      <c r="AP1824" s="4">
        <f>(U1824-T1824)/(1000-U1824)*AO1824</f>
        <v>0.001595475065485355</v>
      </c>
      <c r="AQ1824" s="4">
        <f>(P1824+273.15)</f>
        <v>298.1031841278076</v>
      </c>
      <c r="AR1824" s="4">
        <f>(O1824+273.15)</f>
        <v>294.9732288360595</v>
      </c>
      <c r="AS1824" s="4">
        <f>(Y1824*AK1824+Z1824*AL1824)*AM1824</f>
        <v>320.080461595644</v>
      </c>
      <c r="AT1824" s="4">
        <f>((AS1824+0.00000010773*(AR1824^4-AQ1824^4))-AP1824*44100)/(L1824*0.92*2*29.3+0.00000043092*AQ1824^3)</f>
        <v>2.4388684481508</v>
      </c>
      <c r="AU1824" s="4">
        <f>0.61365*EXP(17.502*J1824/(240.97+J1824))</f>
        <v>3.170813544884432</v>
      </c>
      <c r="AV1824" s="4">
        <f>AU1824*1000/AA1824</f>
        <v>31.2260485420433</v>
      </c>
      <c r="AW1824" s="4">
        <f>(AV1824-U1824)</f>
        <v>15.81552226640854</v>
      </c>
      <c r="AX1824" s="4">
        <f>IF(D1824,P1824,(O1824+P1824)/2)</f>
        <v>23.38820648193359</v>
      </c>
      <c r="AY1824" s="4">
        <f>0.61365*EXP(17.502*AX1824/(240.97+AX1824))</f>
        <v>2.886660381803484</v>
      </c>
      <c r="AZ1824" s="4">
        <f>IF(AW1824&lt;&gt;0,(1000-(AV1824+U1824)/2)/AW1824*AP1824,0)</f>
        <v>0.09852797100886324</v>
      </c>
      <c r="BA1824" s="4">
        <f>U1824*AA1824/1000</f>
        <v>1.564844344067067</v>
      </c>
      <c r="BB1824" s="4">
        <f>(AY1824-BA1824)</f>
        <v>1.321816037736417</v>
      </c>
      <c r="BC1824" s="4">
        <f>1/(1.6/F1824+1.37/N1824)</f>
        <v>0.06188862734402643</v>
      </c>
      <c r="BD1824" s="3">
        <f>G1824*AA1824*0.001</f>
      </c>
      <c r="BE1824" s="3">
        <f>G1824/S1824</f>
      </c>
      <c r="BF1824" s="4">
        <f>(1-AP1824*AA1824/AU1824/F1824)*100</f>
        <v>49.94137334494086</v>
      </c>
      <c r="BG1824" s="3">
        <f>(S1824-E1824/(N1824/1.35))</f>
      </c>
      <c r="BH1824" s="3">
        <f>E1824*BF1824/100/BG1824</f>
      </c>
    </row>
    <row r="1825" ht="16" customHeight="1">
      <c r="A1825" s="4">
        <v>1693</v>
      </c>
      <c r="B1825" t="s" s="2">
        <v>1859</v>
      </c>
      <c r="C1825" s="4">
        <v>9817.500030945987</v>
      </c>
      <c r="D1825" s="4">
        <v>0</v>
      </c>
      <c r="E1825" s="3">
        <f>(R1825-#REF!*(1000-T1825)/(1000-U1825))*AO1825</f>
      </c>
      <c r="F1825" s="4">
        <f>IF(AZ1825&lt;&gt;0,1/(1/AZ1825-1/N1825),0)</f>
        <v>0.1023498449780895</v>
      </c>
      <c r="G1825" s="3">
        <f>((BC1825-AP1825/2)*S1825-E1825)/(BC1825+AP1825/2)</f>
      </c>
      <c r="H1825" s="4">
        <f>AP1825*1000</f>
        <v>1.601886125433086</v>
      </c>
      <c r="I1825" s="4">
        <f>(AU1825-BA1825)</f>
        <v>1.608141993123571</v>
      </c>
      <c r="J1825" s="4">
        <f>(P1825+AT1825*D1825)</f>
        <v>24.96475601196289</v>
      </c>
      <c r="K1825" s="4">
        <v>6</v>
      </c>
      <c r="L1825" s="4">
        <f>(K1825*AI1825+AJ1825)</f>
        <v>1.420000016689301</v>
      </c>
      <c r="M1825" s="4">
        <v>1</v>
      </c>
      <c r="N1825" s="4">
        <f>L1825*(M1825+1)*(M1825+1)/(M1825*M1825+1)</f>
        <v>2.840000033378601</v>
      </c>
      <c r="O1825" s="4">
        <v>21.82583236694336</v>
      </c>
      <c r="P1825" s="4">
        <v>24.96475601196289</v>
      </c>
      <c r="Q1825" s="4">
        <v>21.3121509552002</v>
      </c>
      <c r="R1825" s="4">
        <v>152.8151092529297</v>
      </c>
      <c r="S1825" s="4">
        <v>180.0966491699219</v>
      </c>
      <c r="T1825" s="4">
        <v>13.51605415344238</v>
      </c>
      <c r="U1825" s="4">
        <v>15.41061401367188</v>
      </c>
      <c r="V1825" s="4">
        <v>52.2834587097168</v>
      </c>
      <c r="W1825" s="4">
        <v>59.60549926757812</v>
      </c>
      <c r="X1825" s="4">
        <v>499.4933471679688</v>
      </c>
      <c r="Y1825" s="4">
        <v>2000.279907226562</v>
      </c>
      <c r="Z1825" s="4">
        <v>44.38857650756836</v>
      </c>
      <c r="AA1825" s="4">
        <v>101.5443344116211</v>
      </c>
      <c r="AB1825" s="4">
        <v>3.889580726623535</v>
      </c>
      <c r="AC1825" s="4">
        <v>0.303545355796814</v>
      </c>
      <c r="AD1825" s="4">
        <v>0.1654728651046753</v>
      </c>
      <c r="AE1825" s="4">
        <v>0.001122690737247467</v>
      </c>
      <c r="AF1825" s="4">
        <v>0.2046009749174118</v>
      </c>
      <c r="AG1825" s="4">
        <v>0.003213214222341776</v>
      </c>
      <c r="AH1825" s="4">
        <v>0.6666666865348816</v>
      </c>
      <c r="AI1825" s="4">
        <v>-0.2195652425289154</v>
      </c>
      <c r="AJ1825" s="4">
        <v>2.737391471862793</v>
      </c>
      <c r="AK1825" s="4">
        <v>1</v>
      </c>
      <c r="AL1825" s="4">
        <v>0</v>
      </c>
      <c r="AM1825" s="4">
        <v>0.1599999964237213</v>
      </c>
      <c r="AN1825" s="4">
        <v>111115</v>
      </c>
      <c r="AO1825" s="4">
        <f>X1825*0.000001/(K1825*0.0001)</f>
        <v>0.8324889119466145</v>
      </c>
      <c r="AP1825" s="4">
        <f>(U1825-T1825)/(1000-U1825)*AO1825</f>
        <v>0.001601886125433086</v>
      </c>
      <c r="AQ1825" s="4">
        <f>(P1825+273.15)</f>
        <v>298.1147560119629</v>
      </c>
      <c r="AR1825" s="4">
        <f>(O1825+273.15)</f>
        <v>294.9758323669433</v>
      </c>
      <c r="AS1825" s="4">
        <f>(Y1825*AK1825+Z1825*AL1825)*AM1825</f>
        <v>320.0447780026916</v>
      </c>
      <c r="AT1825" s="4">
        <f>((AS1825+0.00000010773*(AR1825^4-AQ1825^4))-AP1825*44100)/(L1825*0.92*2*29.3+0.00000043092*AQ1825^3)</f>
        <v>2.434037747436292</v>
      </c>
      <c r="AU1825" s="4">
        <f>0.61365*EXP(17.502*J1825/(240.97+J1825))</f>
        <v>3.173002536016282</v>
      </c>
      <c r="AV1825" s="4">
        <f>AU1825*1000/AA1825</f>
        <v>31.24746008136868</v>
      </c>
      <c r="AW1825" s="4">
        <f>(AV1825-U1825)</f>
        <v>15.8368460676968</v>
      </c>
      <c r="AX1825" s="4">
        <f>IF(D1825,P1825,(O1825+P1825)/2)</f>
        <v>23.39529418945312</v>
      </c>
      <c r="AY1825" s="4">
        <f>0.61365*EXP(17.502*AX1825/(240.97+AX1825))</f>
        <v>2.887895327271821</v>
      </c>
      <c r="AZ1825" s="4">
        <f>IF(AW1825&lt;&gt;0,(1000-(AV1825+U1825)/2)/AW1825*AP1825,0)</f>
        <v>0.09878959850839041</v>
      </c>
      <c r="BA1825" s="4">
        <f>U1825*AA1825/1000</f>
        <v>1.564860542892711</v>
      </c>
      <c r="BB1825" s="4">
        <f>(AY1825-BA1825)</f>
        <v>1.32303478437911</v>
      </c>
      <c r="BC1825" s="4">
        <f>1/(1.6/F1825+1.37/N1825)</f>
        <v>0.06205378996842992</v>
      </c>
      <c r="BD1825" s="3">
        <f>G1825*AA1825*0.001</f>
      </c>
      <c r="BE1825" s="3">
        <f>G1825/S1825</f>
      </c>
      <c r="BF1825" s="4">
        <f>(1-AP1825*AA1825/AU1825/F1825)*100</f>
        <v>49.91245695413353</v>
      </c>
      <c r="BG1825" s="3">
        <f>(S1825-E1825/(N1825/1.35))</f>
      </c>
      <c r="BH1825" s="3">
        <f>E1825*BF1825/100/BG1825</f>
      </c>
    </row>
    <row r="1826" ht="16" customHeight="1">
      <c r="A1826" s="4">
        <v>1694</v>
      </c>
      <c r="B1826" t="s" s="2">
        <v>1860</v>
      </c>
      <c r="C1826" s="4">
        <v>9822.500030834228</v>
      </c>
      <c r="D1826" s="4">
        <v>0</v>
      </c>
      <c r="E1826" s="3">
        <f>(R1826-#REF!*(1000-T1826)/(1000-U1826))*AO1826</f>
      </c>
      <c r="F1826" s="4">
        <f>IF(AZ1826&lt;&gt;0,1/(1/AZ1826-1/N1826),0)</f>
        <v>0.1027406774776316</v>
      </c>
      <c r="G1826" s="3">
        <f>((BC1826-AP1826/2)*S1826-E1826)/(BC1826+AP1826/2)</f>
      </c>
      <c r="H1826" s="4">
        <f>AP1826*1000</f>
        <v>1.607343180133727</v>
      </c>
      <c r="I1826" s="4">
        <f>(AU1826-BA1826)</f>
        <v>1.607698834679795</v>
      </c>
      <c r="J1826" s="4">
        <f>(P1826+AT1826*D1826)</f>
        <v>24.96243667602539</v>
      </c>
      <c r="K1826" s="4">
        <v>6</v>
      </c>
      <c r="L1826" s="4">
        <f>(K1826*AI1826+AJ1826)</f>
        <v>1.420000016689301</v>
      </c>
      <c r="M1826" s="4">
        <v>1</v>
      </c>
      <c r="N1826" s="4">
        <f>L1826*(M1826+1)*(M1826+1)/(M1826*M1826+1)</f>
        <v>2.840000033378601</v>
      </c>
      <c r="O1826" s="4">
        <v>21.82846832275391</v>
      </c>
      <c r="P1826" s="4">
        <v>24.96243667602539</v>
      </c>
      <c r="Q1826" s="4">
        <v>21.31274223327637</v>
      </c>
      <c r="R1826" s="4">
        <v>119.7957382202148</v>
      </c>
      <c r="S1826" s="4">
        <v>155.2026977539062</v>
      </c>
      <c r="T1826" s="4">
        <v>13.50964450836182</v>
      </c>
      <c r="U1826" s="4">
        <v>15.41065883636475</v>
      </c>
      <c r="V1826" s="4">
        <v>52.24996948242188</v>
      </c>
      <c r="W1826" s="4">
        <v>59.59619522094727</v>
      </c>
      <c r="X1826" s="4">
        <v>499.4932250976562</v>
      </c>
      <c r="Y1826" s="4">
        <v>2000.332763671875</v>
      </c>
      <c r="Z1826" s="4">
        <v>44.6963996887207</v>
      </c>
      <c r="AA1826" s="4">
        <v>101.544319152832</v>
      </c>
      <c r="AB1826" s="4">
        <v>3.889580726623535</v>
      </c>
      <c r="AC1826" s="4">
        <v>0.303545355796814</v>
      </c>
      <c r="AD1826" s="4">
        <v>0.1654728651046753</v>
      </c>
      <c r="AE1826" s="4">
        <v>0.001122690737247467</v>
      </c>
      <c r="AF1826" s="4">
        <v>0.2046009749174118</v>
      </c>
      <c r="AG1826" s="4">
        <v>0.003213214222341776</v>
      </c>
      <c r="AH1826" s="4">
        <v>0.6666666865348816</v>
      </c>
      <c r="AI1826" s="4">
        <v>-0.2195652425289154</v>
      </c>
      <c r="AJ1826" s="4">
        <v>2.737391471862793</v>
      </c>
      <c r="AK1826" s="4">
        <v>1</v>
      </c>
      <c r="AL1826" s="4">
        <v>0</v>
      </c>
      <c r="AM1826" s="4">
        <v>0.1599999964237213</v>
      </c>
      <c r="AN1826" s="4">
        <v>111115</v>
      </c>
      <c r="AO1826" s="4">
        <f>X1826*0.000001/(K1826*0.0001)</f>
        <v>0.8324887084960937</v>
      </c>
      <c r="AP1826" s="4">
        <f>(U1826-T1826)/(1000-U1826)*AO1826</f>
        <v>0.001607343180133727</v>
      </c>
      <c r="AQ1826" s="4">
        <f>(P1826+273.15)</f>
        <v>298.1124366760254</v>
      </c>
      <c r="AR1826" s="4">
        <f>(O1826+273.15)</f>
        <v>294.9784683227539</v>
      </c>
      <c r="AS1826" s="4">
        <f>(Y1826*AK1826+Z1826*AL1826)*AM1826</f>
        <v>320.0532350337526</v>
      </c>
      <c r="AT1826" s="4">
        <f>((AS1826+0.00000010773*(AR1826^4-AQ1826^4))-AP1826*44100)/(L1826*0.92*2*29.3+0.00000043092*AQ1826^3)</f>
        <v>2.432038044898269</v>
      </c>
      <c r="AU1826" s="4">
        <f>0.61365*EXP(17.502*J1826/(240.97+J1826))</f>
        <v>3.172563693915027</v>
      </c>
      <c r="AV1826" s="4">
        <f>AU1826*1000/AA1826</f>
        <v>31.24314309636637</v>
      </c>
      <c r="AW1826" s="4">
        <f>(AV1826-U1826)</f>
        <v>15.83248426000162</v>
      </c>
      <c r="AX1826" s="4">
        <f>IF(D1826,P1826,(O1826+P1826)/2)</f>
        <v>23.39545249938965</v>
      </c>
      <c r="AY1826" s="4">
        <f>0.61365*EXP(17.502*AX1826/(240.97+AX1826))</f>
        <v>2.887922916097391</v>
      </c>
      <c r="AZ1826" s="4">
        <f>IF(AW1826&lt;&gt;0,(1000-(AV1826+U1826)/2)/AW1826*AP1826,0)</f>
        <v>0.09915366528535068</v>
      </c>
      <c r="BA1826" s="4">
        <f>U1826*AA1826/1000</f>
        <v>1.564864859235233</v>
      </c>
      <c r="BB1826" s="4">
        <f>(AY1826-BA1826)</f>
        <v>1.323058056862159</v>
      </c>
      <c r="BC1826" s="4">
        <f>1/(1.6/F1826+1.37/N1826)</f>
        <v>0.06228362872160129</v>
      </c>
      <c r="BD1826" s="3">
        <f>G1826*AA1826*0.001</f>
      </c>
      <c r="BE1826" s="3">
        <f>G1826/S1826</f>
      </c>
      <c r="BF1826" s="4">
        <f>(1-AP1826*AA1826/AU1826/F1826)*100</f>
        <v>49.92609410891248</v>
      </c>
      <c r="BG1826" s="3">
        <f>(S1826-E1826/(N1826/1.35))</f>
      </c>
      <c r="BH1826" s="3">
        <f>E1826*BF1826/100/BG1826</f>
      </c>
    </row>
    <row r="1827" ht="16" customHeight="1">
      <c r="A1827" s="4">
        <v>1695</v>
      </c>
      <c r="B1827" t="s" s="2">
        <v>1861</v>
      </c>
      <c r="C1827" s="4">
        <v>9827.500030722469</v>
      </c>
      <c r="D1827" s="4">
        <v>0</v>
      </c>
      <c r="E1827" s="3">
        <f>(R1827-#REF!*(1000-T1827)/(1000-U1827))*AO1827</f>
      </c>
      <c r="F1827" s="4">
        <f>IF(AZ1827&lt;&gt;0,1/(1/AZ1827-1/N1827),0)</f>
        <v>0.1030334466372333</v>
      </c>
      <c r="G1827" s="3">
        <f>((BC1827-AP1827/2)*S1827-E1827)/(BC1827+AP1827/2)</f>
      </c>
      <c r="H1827" s="4">
        <f>AP1827*1000</f>
        <v>1.612043336150947</v>
      </c>
      <c r="I1827" s="4">
        <f>(AU1827-BA1827)</f>
        <v>1.607968278452859</v>
      </c>
      <c r="J1827" s="4">
        <f>(P1827+AT1827*D1827)</f>
        <v>24.96369361877441</v>
      </c>
      <c r="K1827" s="4">
        <v>6</v>
      </c>
      <c r="L1827" s="4">
        <f>(K1827*AI1827+AJ1827)</f>
        <v>1.420000016689301</v>
      </c>
      <c r="M1827" s="4">
        <v>1</v>
      </c>
      <c r="N1827" s="4">
        <f>L1827*(M1827+1)*(M1827+1)/(M1827*M1827+1)</f>
        <v>2.840000033378601</v>
      </c>
      <c r="O1827" s="4">
        <v>21.83088302612305</v>
      </c>
      <c r="P1827" s="4">
        <v>24.96369361877441</v>
      </c>
      <c r="Q1827" s="4">
        <v>21.31421852111816</v>
      </c>
      <c r="R1827" s="4">
        <v>101.7941818237305</v>
      </c>
      <c r="S1827" s="4">
        <v>129.6663665771484</v>
      </c>
      <c r="T1827" s="4">
        <v>13.50384616851807</v>
      </c>
      <c r="U1827" s="4">
        <v>15.41042613983154</v>
      </c>
      <c r="V1827" s="4">
        <v>52.21891784667969</v>
      </c>
      <c r="W1827" s="4">
        <v>59.58623123168945</v>
      </c>
      <c r="X1827" s="4">
        <v>499.4915771484375</v>
      </c>
      <c r="Y1827" s="4">
        <v>2000.356933593750</v>
      </c>
      <c r="Z1827" s="4">
        <v>45.75698852539062</v>
      </c>
      <c r="AA1827" s="4">
        <v>101.5438003540039</v>
      </c>
      <c r="AB1827" s="4">
        <v>3.889580726623535</v>
      </c>
      <c r="AC1827" s="4">
        <v>0.303545355796814</v>
      </c>
      <c r="AD1827" s="4">
        <v>0.1654728651046753</v>
      </c>
      <c r="AE1827" s="4">
        <v>0.001122690737247467</v>
      </c>
      <c r="AF1827" s="4">
        <v>0.2046009749174118</v>
      </c>
      <c r="AG1827" s="4">
        <v>0.003213214222341776</v>
      </c>
      <c r="AH1827" s="4">
        <v>0.6666666865348816</v>
      </c>
      <c r="AI1827" s="4">
        <v>-0.2195652425289154</v>
      </c>
      <c r="AJ1827" s="4">
        <v>2.737391471862793</v>
      </c>
      <c r="AK1827" s="4">
        <v>1</v>
      </c>
      <c r="AL1827" s="4">
        <v>0</v>
      </c>
      <c r="AM1827" s="4">
        <v>0.1599999964237213</v>
      </c>
      <c r="AN1827" s="4">
        <v>111115</v>
      </c>
      <c r="AO1827" s="4">
        <f>X1827*0.000001/(K1827*0.0001)</f>
        <v>0.8324859619140623</v>
      </c>
      <c r="AP1827" s="4">
        <f>(U1827-T1827)/(1000-U1827)*AO1827</f>
        <v>0.001612043336150947</v>
      </c>
      <c r="AQ1827" s="4">
        <f>(P1827+273.15)</f>
        <v>298.1136936187744</v>
      </c>
      <c r="AR1827" s="4">
        <f>(O1827+273.15)</f>
        <v>294.980883026123</v>
      </c>
      <c r="AS1827" s="4">
        <f>(Y1827*AK1827+Z1827*AL1827)*AM1827</f>
        <v>320.0571022211661</v>
      </c>
      <c r="AT1827" s="4">
        <f>((AS1827+0.00000010773*(AR1827^4-AQ1827^4))-AP1827*44100)/(L1827*0.92*2*29.3+0.00000043092*AQ1827^3)</f>
        <v>2.429862309951964</v>
      </c>
      <c r="AU1827" s="4">
        <f>0.61365*EXP(17.502*J1827/(240.97+J1827))</f>
        <v>3.172801513766036</v>
      </c>
      <c r="AV1827" s="4">
        <f>AU1827*1000/AA1827</f>
        <v>31.24564476319535</v>
      </c>
      <c r="AW1827" s="4">
        <f>(AV1827-U1827)</f>
        <v>15.83521862336381</v>
      </c>
      <c r="AX1827" s="4">
        <f>IF(D1827,P1827,(O1827+P1827)/2)</f>
        <v>23.39728832244873</v>
      </c>
      <c r="AY1827" s="4">
        <f>0.61365*EXP(17.502*AX1827/(240.97+AX1827))</f>
        <v>2.888242863592166</v>
      </c>
      <c r="AZ1827" s="4">
        <f>IF(AW1827&lt;&gt;0,(1000-(AV1827+U1827)/2)/AW1827*AP1827,0)</f>
        <v>0.09942632113287429</v>
      </c>
      <c r="BA1827" s="4">
        <f>U1827*AA1827/1000</f>
        <v>1.564833235313177</v>
      </c>
      <c r="BB1827" s="4">
        <f>(AY1827-BA1827)</f>
        <v>1.323409628278988</v>
      </c>
      <c r="BC1827" s="4">
        <f>1/(1.6/F1827+1.37/N1827)</f>
        <v>0.06245576447767491</v>
      </c>
      <c r="BD1827" s="3">
        <f>G1827*AA1827*0.001</f>
      </c>
      <c r="BE1827" s="3">
        <f>G1827/S1827</f>
      </c>
      <c r="BF1827" s="4">
        <f>(1-AP1827*AA1827/AU1827/F1827)*100</f>
        <v>49.92637946881514</v>
      </c>
      <c r="BG1827" s="3">
        <f>(S1827-E1827/(N1827/1.35))</f>
      </c>
      <c r="BH1827" s="3">
        <f>E1827*BF1827/100/BG1827</f>
      </c>
    </row>
    <row r="1828" ht="16" customHeight="1">
      <c r="A1828" s="4">
        <v>1696</v>
      </c>
      <c r="B1828" t="s" s="2">
        <v>1862</v>
      </c>
      <c r="C1828" s="4">
        <v>9833.000030599535</v>
      </c>
      <c r="D1828" s="4">
        <v>0</v>
      </c>
      <c r="E1828" s="3">
        <f>(R1828-#REF!*(1000-T1828)/(1000-U1828))*AO1828</f>
      </c>
      <c r="F1828" s="4">
        <f>IF(AZ1828&lt;&gt;0,1/(1/AZ1828-1/N1828),0)</f>
        <v>0.1032301651267865</v>
      </c>
      <c r="G1828" s="3">
        <f>((BC1828-AP1828/2)*S1828-E1828)/(BC1828+AP1828/2)</f>
      </c>
      <c r="H1828" s="4">
        <f>AP1828*1000</f>
        <v>1.616161814451729</v>
      </c>
      <c r="I1828" s="4">
        <f>(AU1828-BA1828)</f>
        <v>1.609098167122289</v>
      </c>
      <c r="J1828" s="4">
        <f>(P1828+AT1828*D1828)</f>
        <v>24.96916770935059</v>
      </c>
      <c r="K1828" s="4">
        <v>6</v>
      </c>
      <c r="L1828" s="4">
        <f>(K1828*AI1828+AJ1828)</f>
        <v>1.420000016689301</v>
      </c>
      <c r="M1828" s="4">
        <v>1</v>
      </c>
      <c r="N1828" s="4">
        <f>L1828*(M1828+1)*(M1828+1)/(M1828*M1828+1)</f>
        <v>2.840000033378601</v>
      </c>
      <c r="O1828" s="4">
        <v>21.83335494995117</v>
      </c>
      <c r="P1828" s="4">
        <v>24.96916770935059</v>
      </c>
      <c r="Q1828" s="4">
        <v>21.3148307800293</v>
      </c>
      <c r="R1828" s="4">
        <v>100.5508117675781</v>
      </c>
      <c r="S1828" s="4">
        <v>114.5591735839844</v>
      </c>
      <c r="T1828" s="4">
        <v>13.49810028076172</v>
      </c>
      <c r="U1828" s="4">
        <v>15.4095573425293</v>
      </c>
      <c r="V1828" s="4">
        <v>52.18777847290039</v>
      </c>
      <c r="W1828" s="4">
        <v>59.57383728027344</v>
      </c>
      <c r="X1828" s="4">
        <v>499.4904174804688</v>
      </c>
      <c r="Y1828" s="4">
        <v>2000.396484375</v>
      </c>
      <c r="Z1828" s="4">
        <v>46.97340774536133</v>
      </c>
      <c r="AA1828" s="4">
        <v>101.5434265136719</v>
      </c>
      <c r="AB1828" s="4">
        <v>3.889580726623535</v>
      </c>
      <c r="AC1828" s="4">
        <v>0.303545355796814</v>
      </c>
      <c r="AD1828" s="4">
        <v>0.1654728651046753</v>
      </c>
      <c r="AE1828" s="4">
        <v>0.001122690737247467</v>
      </c>
      <c r="AF1828" s="4">
        <v>0.2046009749174118</v>
      </c>
      <c r="AG1828" s="4">
        <v>0.003213214222341776</v>
      </c>
      <c r="AH1828" s="4">
        <v>0.6666666865348816</v>
      </c>
      <c r="AI1828" s="4">
        <v>-0.2195652425289154</v>
      </c>
      <c r="AJ1828" s="4">
        <v>2.737391471862793</v>
      </c>
      <c r="AK1828" s="4">
        <v>1</v>
      </c>
      <c r="AL1828" s="4">
        <v>0</v>
      </c>
      <c r="AM1828" s="4">
        <v>0.1599999964237213</v>
      </c>
      <c r="AN1828" s="4">
        <v>111115</v>
      </c>
      <c r="AO1828" s="4">
        <f>X1828*0.000001/(K1828*0.0001)</f>
        <v>0.8324840291341145</v>
      </c>
      <c r="AP1828" s="4">
        <f>(U1828-T1828)/(1000-U1828)*AO1828</f>
        <v>0.001616161814451729</v>
      </c>
      <c r="AQ1828" s="4">
        <f>(P1828+273.15)</f>
        <v>298.1191677093506</v>
      </c>
      <c r="AR1828" s="4">
        <f>(O1828+273.15)</f>
        <v>294.9833549499511</v>
      </c>
      <c r="AS1828" s="4">
        <f>(Y1828*AK1828+Z1828*AL1828)*AM1828</f>
        <v>320.0634303460247</v>
      </c>
      <c r="AT1828" s="4">
        <f>((AS1828+0.00000010773*(AR1828^4-AQ1828^4))-AP1828*44100)/(L1828*0.92*2*29.3+0.00000043092*AQ1828^3)</f>
        <v>2.427452671319423</v>
      </c>
      <c r="AU1828" s="4">
        <f>0.61365*EXP(17.502*J1828/(240.97+J1828))</f>
        <v>3.173837420741625</v>
      </c>
      <c r="AV1828" s="4">
        <f>AU1828*1000/AA1828</f>
        <v>31.25596141188221</v>
      </c>
      <c r="AW1828" s="4">
        <f>(AV1828-U1828)</f>
        <v>15.84640406935292</v>
      </c>
      <c r="AX1828" s="4">
        <f>IF(D1828,P1828,(O1828+P1828)/2)</f>
        <v>23.40126132965088</v>
      </c>
      <c r="AY1828" s="4">
        <f>0.61365*EXP(17.502*AX1828/(240.97+AX1828))</f>
        <v>2.888935385983131</v>
      </c>
      <c r="AZ1828" s="4">
        <f>IF(AW1828&lt;&gt;0,(1000-(AV1828+U1828)/2)/AW1828*AP1828,0)</f>
        <v>0.09960949454603643</v>
      </c>
      <c r="BA1828" s="4">
        <f>U1828*AA1828/1000</f>
        <v>1.564739253619337</v>
      </c>
      <c r="BB1828" s="4">
        <f>(AY1828-BA1828)</f>
        <v>1.324196132363794</v>
      </c>
      <c r="BC1828" s="4">
        <f>1/(1.6/F1828+1.37/N1828)</f>
        <v>0.06257140998987318</v>
      </c>
      <c r="BD1828" s="3">
        <f>G1828*AA1828*0.001</f>
      </c>
      <c r="BE1828" s="3">
        <f>G1828/S1828</f>
      </c>
      <c r="BF1828" s="4">
        <f>(1-AP1828*AA1828/AU1828/F1828)*100</f>
        <v>49.91065446436719</v>
      </c>
      <c r="BG1828" s="3">
        <f>(S1828-E1828/(N1828/1.35))</f>
      </c>
      <c r="BH1828" s="3">
        <f>E1828*BF1828/100/BG1828</f>
      </c>
    </row>
    <row r="1829" ht="16" customHeight="1">
      <c r="A1829" s="4">
        <v>1697</v>
      </c>
      <c r="B1829" t="s" s="2">
        <v>1863</v>
      </c>
      <c r="C1829" s="4">
        <v>9838.000030487776</v>
      </c>
      <c r="D1829" s="4">
        <v>0</v>
      </c>
      <c r="E1829" s="3">
        <f>(R1829-#REF!*(1000-T1829)/(1000-U1829))*AO1829</f>
      </c>
      <c r="F1829" s="4">
        <f>IF(AZ1829&lt;&gt;0,1/(1/AZ1829-1/N1829),0)</f>
        <v>0.1033619754190541</v>
      </c>
      <c r="G1829" s="3">
        <f>((BC1829-AP1829/2)*S1829-E1829)/(BC1829+AP1829/2)</f>
      </c>
      <c r="H1829" s="4">
        <f>AP1829*1000</f>
        <v>1.62060817626352</v>
      </c>
      <c r="I1829" s="4">
        <f>(AU1829-BA1829)</f>
        <v>1.611515266821113</v>
      </c>
      <c r="J1829" s="4">
        <f>(P1829+AT1829*D1829)</f>
        <v>24.98198509216309</v>
      </c>
      <c r="K1829" s="4">
        <v>6</v>
      </c>
      <c r="L1829" s="4">
        <f>(K1829*AI1829+AJ1829)</f>
        <v>1.420000016689301</v>
      </c>
      <c r="M1829" s="4">
        <v>1</v>
      </c>
      <c r="N1829" s="4">
        <f>L1829*(M1829+1)*(M1829+1)/(M1829*M1829+1)</f>
        <v>2.840000033378601</v>
      </c>
      <c r="O1829" s="4">
        <v>21.8354549407959</v>
      </c>
      <c r="P1829" s="4">
        <v>24.98198509216309</v>
      </c>
      <c r="Q1829" s="4">
        <v>21.31448173522949</v>
      </c>
      <c r="R1829" s="4">
        <v>100.4980545043945</v>
      </c>
      <c r="S1829" s="4">
        <v>109.1426696777344</v>
      </c>
      <c r="T1829" s="4">
        <v>13.49300861358643</v>
      </c>
      <c r="U1829" s="4">
        <v>15.40969467163086</v>
      </c>
      <c r="V1829" s="4">
        <v>52.16056823730469</v>
      </c>
      <c r="W1829" s="4">
        <v>59.56574249267578</v>
      </c>
      <c r="X1829" s="4">
        <v>499.4981079101562</v>
      </c>
      <c r="Y1829" s="4">
        <v>2000.462280273438</v>
      </c>
      <c r="Z1829" s="4">
        <v>47.74378967285156</v>
      </c>
      <c r="AA1829" s="4">
        <v>101.5431442260742</v>
      </c>
      <c r="AB1829" s="4">
        <v>3.889580726623535</v>
      </c>
      <c r="AC1829" s="4">
        <v>0.303545355796814</v>
      </c>
      <c r="AD1829" s="4">
        <v>0.1654728651046753</v>
      </c>
      <c r="AE1829" s="4">
        <v>0.001122690737247467</v>
      </c>
      <c r="AF1829" s="4">
        <v>0.2046009749174118</v>
      </c>
      <c r="AG1829" s="4">
        <v>0.003213214222341776</v>
      </c>
      <c r="AH1829" s="4">
        <v>0.6666666865348816</v>
      </c>
      <c r="AI1829" s="4">
        <v>-0.2195652425289154</v>
      </c>
      <c r="AJ1829" s="4">
        <v>2.737391471862793</v>
      </c>
      <c r="AK1829" s="4">
        <v>1</v>
      </c>
      <c r="AL1829" s="4">
        <v>0</v>
      </c>
      <c r="AM1829" s="4">
        <v>0.1599999964237213</v>
      </c>
      <c r="AN1829" s="4">
        <v>111115</v>
      </c>
      <c r="AO1829" s="4">
        <f>X1829*0.000001/(K1829*0.0001)</f>
        <v>0.8324968465169269</v>
      </c>
      <c r="AP1829" s="4">
        <f>(U1829-T1829)/(1000-U1829)*AO1829</f>
        <v>0.00162060817626352</v>
      </c>
      <c r="AQ1829" s="4">
        <f>(P1829+273.15)</f>
        <v>298.1319850921631</v>
      </c>
      <c r="AR1829" s="4">
        <f>(O1829+273.15)</f>
        <v>294.9854549407959</v>
      </c>
      <c r="AS1829" s="4">
        <f>(Y1829*AK1829+Z1829*AL1829)*AM1829</f>
        <v>320.0739576895394</v>
      </c>
      <c r="AT1829" s="4">
        <f>((AS1829+0.00000010773*(AR1829^4-AQ1829^4))-AP1829*44100)/(L1829*0.92*2*29.3+0.00000043092*AQ1829^3)</f>
        <v>2.423903271655265</v>
      </c>
      <c r="AU1829" s="4">
        <f>0.61365*EXP(17.502*J1829/(240.97+J1829))</f>
        <v>3.176264115342293</v>
      </c>
      <c r="AV1829" s="4">
        <f>AU1829*1000/AA1829</f>
        <v>31.27994646561962</v>
      </c>
      <c r="AW1829" s="4">
        <f>(AV1829-U1829)</f>
        <v>15.87025179398876</v>
      </c>
      <c r="AX1829" s="4">
        <f>IF(D1829,P1829,(O1829+P1829)/2)</f>
        <v>23.40872001647949</v>
      </c>
      <c r="AY1829" s="4">
        <f>0.61365*EXP(17.502*AX1829/(240.97+AX1829))</f>
        <v>2.890235878486132</v>
      </c>
      <c r="AZ1829" s="4">
        <f>IF(AW1829&lt;&gt;0,(1000-(AV1829+U1829)/2)/AW1829*AP1829,0)</f>
        <v>0.09973221532478241</v>
      </c>
      <c r="BA1829" s="4">
        <f>U1829*AA1829/1000</f>
        <v>1.56474884852118</v>
      </c>
      <c r="BB1829" s="4">
        <f>(AY1829-BA1829)</f>
        <v>1.325487029964952</v>
      </c>
      <c r="BC1829" s="4">
        <f>1/(1.6/F1829+1.37/N1829)</f>
        <v>0.06264889027440017</v>
      </c>
      <c r="BD1829" s="3">
        <f>G1829*AA1829*0.001</f>
      </c>
      <c r="BE1829" s="3">
        <f>G1829/S1829</f>
      </c>
      <c r="BF1829" s="4">
        <f>(1-AP1829*AA1829/AU1829/F1829)*100</f>
        <v>49.87536493441959</v>
      </c>
      <c r="BG1829" s="3">
        <f>(S1829-E1829/(N1829/1.35))</f>
      </c>
      <c r="BH1829" s="3">
        <f>E1829*BF1829/100/BG1829</f>
      </c>
    </row>
    <row r="1830" ht="16" customHeight="1">
      <c r="A1830" s="4">
        <v>1698</v>
      </c>
      <c r="B1830" t="s" s="2">
        <v>1864</v>
      </c>
      <c r="C1830" s="4">
        <v>9843.000030376017</v>
      </c>
      <c r="D1830" s="4">
        <v>0</v>
      </c>
      <c r="E1830" s="3">
        <f>(R1830-#REF!*(1000-T1830)/(1000-U1830))*AO1830</f>
      </c>
      <c r="F1830" s="4">
        <f>IF(AZ1830&lt;&gt;0,1/(1/AZ1830-1/N1830),0)</f>
        <v>0.1036254196969073</v>
      </c>
      <c r="G1830" s="3">
        <f>((BC1830-AP1830/2)*S1830-E1830)/(BC1830+AP1830/2)</f>
      </c>
      <c r="H1830" s="4">
        <f>AP1830*1000</f>
        <v>1.625767293211602</v>
      </c>
      <c r="I1830" s="4">
        <f>(AU1830-BA1830)</f>
        <v>1.612665110336838</v>
      </c>
      <c r="J1830" s="4">
        <f>(P1830+AT1830*D1830)</f>
        <v>24.98834228515625</v>
      </c>
      <c r="K1830" s="4">
        <v>6</v>
      </c>
      <c r="L1830" s="4">
        <f>(K1830*AI1830+AJ1830)</f>
        <v>1.420000016689301</v>
      </c>
      <c r="M1830" s="4">
        <v>1</v>
      </c>
      <c r="N1830" s="4">
        <f>L1830*(M1830+1)*(M1830+1)/(M1830*M1830+1)</f>
        <v>2.840000033378601</v>
      </c>
      <c r="O1830" s="4">
        <v>21.83700370788574</v>
      </c>
      <c r="P1830" s="4">
        <v>24.98834228515625</v>
      </c>
      <c r="Q1830" s="4">
        <v>21.3142032623291</v>
      </c>
      <c r="R1830" s="4">
        <v>100.3957061767578</v>
      </c>
      <c r="S1830" s="4">
        <v>106.9637908935547</v>
      </c>
      <c r="T1830" s="4">
        <v>13.48746871948242</v>
      </c>
      <c r="U1830" s="4">
        <v>15.41027164459229</v>
      </c>
      <c r="V1830" s="4">
        <v>52.13473892211914</v>
      </c>
      <c r="W1830" s="4">
        <v>59.56131744384766</v>
      </c>
      <c r="X1830" s="4">
        <v>499.4938659667969</v>
      </c>
      <c r="Y1830" s="4">
        <v>2000.484863281250</v>
      </c>
      <c r="Z1830" s="4">
        <v>48.05020523071289</v>
      </c>
      <c r="AA1830" s="4">
        <v>101.5428695678711</v>
      </c>
      <c r="AB1830" s="4">
        <v>3.889580726623535</v>
      </c>
      <c r="AC1830" s="4">
        <v>0.303545355796814</v>
      </c>
      <c r="AD1830" s="4">
        <v>0.1654728651046753</v>
      </c>
      <c r="AE1830" s="4">
        <v>0.001122690737247467</v>
      </c>
      <c r="AF1830" s="4">
        <v>0.2046009749174118</v>
      </c>
      <c r="AG1830" s="4">
        <v>0.003213214222341776</v>
      </c>
      <c r="AH1830" s="4">
        <v>0.6666666865348816</v>
      </c>
      <c r="AI1830" s="4">
        <v>-0.2195652425289154</v>
      </c>
      <c r="AJ1830" s="4">
        <v>2.737391471862793</v>
      </c>
      <c r="AK1830" s="4">
        <v>1</v>
      </c>
      <c r="AL1830" s="4">
        <v>0</v>
      </c>
      <c r="AM1830" s="4">
        <v>0.1599999964237213</v>
      </c>
      <c r="AN1830" s="4">
        <v>111115</v>
      </c>
      <c r="AO1830" s="4">
        <f>X1830*0.000001/(K1830*0.0001)</f>
        <v>0.8324897766113279</v>
      </c>
      <c r="AP1830" s="4">
        <f>(U1830-T1830)/(1000-U1830)*AO1830</f>
        <v>0.001625767293211602</v>
      </c>
      <c r="AQ1830" s="4">
        <f>(P1830+273.15)</f>
        <v>298.1383422851562</v>
      </c>
      <c r="AR1830" s="4">
        <f>(O1830+273.15)</f>
        <v>294.9870037078857</v>
      </c>
      <c r="AS1830" s="4">
        <f>(Y1830*AK1830+Z1830*AL1830)*AM1830</f>
        <v>320.0775709707086</v>
      </c>
      <c r="AT1830" s="4">
        <f>((AS1830+0.00000010773*(AR1830^4-AQ1830^4))-AP1830*44100)/(L1830*0.92*2*29.3+0.00000043092*AQ1830^3)</f>
        <v>2.420707607528549</v>
      </c>
      <c r="AU1830" s="4">
        <f>0.61365*EXP(17.502*J1830/(240.97+J1830))</f>
        <v>3.177468313949134</v>
      </c>
      <c r="AV1830" s="4">
        <f>AU1830*1000/AA1830</f>
        <v>31.29189009007983</v>
      </c>
      <c r="AW1830" s="4">
        <f>(AV1830-U1830)</f>
        <v>15.88161844548755</v>
      </c>
      <c r="AX1830" s="4">
        <f>IF(D1830,P1830,(O1830+P1830)/2)</f>
        <v>23.412672996521</v>
      </c>
      <c r="AY1830" s="4">
        <f>0.61365*EXP(17.502*AX1830/(240.97+AX1830))</f>
        <v>2.890925325469724</v>
      </c>
      <c r="AZ1830" s="4">
        <f>IF(AW1830&lt;&gt;0,(1000-(AV1830+U1830)/2)/AW1830*AP1830,0)</f>
        <v>0.0999774597989723</v>
      </c>
      <c r="BA1830" s="4">
        <f>U1830*AA1830/1000</f>
        <v>1.564803203612297</v>
      </c>
      <c r="BB1830" s="4">
        <f>(AY1830-BA1830)</f>
        <v>1.326122121857428</v>
      </c>
      <c r="BC1830" s="4">
        <f>1/(1.6/F1830+1.37/N1830)</f>
        <v>0.06280372931256595</v>
      </c>
      <c r="BD1830" s="3">
        <f>G1830*AA1830*0.001</f>
      </c>
      <c r="BE1830" s="3">
        <f>G1830/S1830</f>
      </c>
      <c r="BF1830" s="4">
        <f>(1-AP1830*AA1830/AU1830/F1830)*100</f>
        <v>49.86277607469889</v>
      </c>
      <c r="BG1830" s="3">
        <f>(S1830-E1830/(N1830/1.35))</f>
      </c>
      <c r="BH1830" s="3">
        <f>E1830*BF1830/100/BG1830</f>
      </c>
    </row>
    <row r="1831" ht="16" customHeight="1">
      <c r="A1831" s="4">
        <v>1698</v>
      </c>
      <c r="B1831" t="s" s="2">
        <v>1864</v>
      </c>
      <c r="C1831" s="4">
        <v>9843.000030376017</v>
      </c>
      <c r="D1831" s="4">
        <v>0</v>
      </c>
      <c r="E1831" s="3">
        <f>(R1831-#REF!*(1000-T1831)/(1000-U1831))*AO1831</f>
      </c>
      <c r="F1831" s="4">
        <f>IF(AZ1831&lt;&gt;0,1/(1/AZ1831-1/N1831),0)</f>
        <v>0.1036254196969073</v>
      </c>
      <c r="G1831" s="3">
        <f>((BC1831-AP1831/2)*S1831-E1831)/(BC1831+AP1831/2)</f>
      </c>
      <c r="H1831" s="4">
        <f>AP1831*1000</f>
        <v>1.625767293211602</v>
      </c>
      <c r="I1831" s="4">
        <f>(AU1831-BA1831)</f>
        <v>1.612665110336838</v>
      </c>
      <c r="J1831" s="4">
        <f>(P1831+AT1831*D1831)</f>
        <v>24.98834228515625</v>
      </c>
      <c r="K1831" s="4">
        <v>6</v>
      </c>
      <c r="L1831" s="4">
        <f>(K1831*AI1831+AJ1831)</f>
        <v>1.420000016689301</v>
      </c>
      <c r="M1831" s="4">
        <v>1</v>
      </c>
      <c r="N1831" s="4">
        <f>L1831*(M1831+1)*(M1831+1)/(M1831*M1831+1)</f>
        <v>2.840000033378601</v>
      </c>
      <c r="O1831" s="4">
        <v>21.83700370788574</v>
      </c>
      <c r="P1831" s="4">
        <v>24.98834228515625</v>
      </c>
      <c r="Q1831" s="4">
        <v>21.3142032623291</v>
      </c>
      <c r="R1831" s="4">
        <v>100.3957061767578</v>
      </c>
      <c r="S1831" s="4">
        <v>106.9637908935547</v>
      </c>
      <c r="T1831" s="4">
        <v>13.48746871948242</v>
      </c>
      <c r="U1831" s="4">
        <v>15.41027164459229</v>
      </c>
      <c r="V1831" s="4">
        <v>52.13473892211914</v>
      </c>
      <c r="W1831" s="4">
        <v>59.56131744384766</v>
      </c>
      <c r="X1831" s="4">
        <v>499.4938659667969</v>
      </c>
      <c r="Y1831" s="4">
        <v>2000.484863281250</v>
      </c>
      <c r="Z1831" s="4">
        <v>48.05020523071289</v>
      </c>
      <c r="AA1831" s="4">
        <v>101.5428695678711</v>
      </c>
      <c r="AB1831" s="4">
        <v>3.889580726623535</v>
      </c>
      <c r="AC1831" s="4">
        <v>0.303545355796814</v>
      </c>
      <c r="AD1831" s="4">
        <v>0.1654728651046753</v>
      </c>
      <c r="AE1831" s="4">
        <v>0.001122690737247467</v>
      </c>
      <c r="AF1831" s="4">
        <v>0.2046009749174118</v>
      </c>
      <c r="AG1831" s="4">
        <v>0.003213214222341776</v>
      </c>
      <c r="AH1831" s="4">
        <v>0.6666666865348816</v>
      </c>
      <c r="AI1831" s="4">
        <v>-0.2195652425289154</v>
      </c>
      <c r="AJ1831" s="4">
        <v>2.737391471862793</v>
      </c>
      <c r="AK1831" s="4">
        <v>1</v>
      </c>
      <c r="AL1831" s="4">
        <v>0</v>
      </c>
      <c r="AM1831" s="4">
        <v>0.1599999964237213</v>
      </c>
      <c r="AN1831" s="4">
        <v>111115</v>
      </c>
      <c r="AO1831" s="4">
        <f>X1831*0.000001/(K1831*0.0001)</f>
        <v>0.8324897766113279</v>
      </c>
      <c r="AP1831" s="4">
        <f>(U1831-T1831)/(1000-U1831)*AO1831</f>
        <v>0.001625767293211602</v>
      </c>
      <c r="AQ1831" s="4">
        <f>(P1831+273.15)</f>
        <v>298.1383422851562</v>
      </c>
      <c r="AR1831" s="4">
        <f>(O1831+273.15)</f>
        <v>294.9870037078857</v>
      </c>
      <c r="AS1831" s="4">
        <f>(Y1831*AK1831+Z1831*AL1831)*AM1831</f>
        <v>320.0775709707086</v>
      </c>
      <c r="AT1831" s="4">
        <f>((AS1831+0.00000010773*(AR1831^4-AQ1831^4))-AP1831*44100)/(L1831*0.92*2*29.3+0.00000043092*AQ1831^3)</f>
        <v>2.420707607528549</v>
      </c>
      <c r="AU1831" s="4">
        <f>0.61365*EXP(17.502*J1831/(240.97+J1831))</f>
        <v>3.177468313949134</v>
      </c>
      <c r="AV1831" s="4">
        <f>AU1831*1000/AA1831</f>
        <v>31.29189009007983</v>
      </c>
      <c r="AW1831" s="4">
        <f>(AV1831-U1831)</f>
        <v>15.88161844548755</v>
      </c>
      <c r="AX1831" s="4">
        <f>IF(D1831,P1831,(O1831+P1831)/2)</f>
        <v>23.412672996521</v>
      </c>
      <c r="AY1831" s="4">
        <f>0.61365*EXP(17.502*AX1831/(240.97+AX1831))</f>
        <v>2.890925325469724</v>
      </c>
      <c r="AZ1831" s="4">
        <f>IF(AW1831&lt;&gt;0,(1000-(AV1831+U1831)/2)/AW1831*AP1831,0)</f>
        <v>0.0999774597989723</v>
      </c>
      <c r="BA1831" s="4">
        <f>U1831*AA1831/1000</f>
        <v>1.564803203612297</v>
      </c>
      <c r="BB1831" s="4">
        <f>(AY1831-BA1831)</f>
        <v>1.326122121857428</v>
      </c>
      <c r="BC1831" s="4">
        <f>1/(1.6/F1831+1.37/N1831)</f>
        <v>0.06280372931256595</v>
      </c>
      <c r="BD1831" s="3">
        <f>G1831*AA1831*0.001</f>
      </c>
      <c r="BE1831" s="3">
        <f>G1831/S1831</f>
      </c>
      <c r="BF1831" s="4">
        <f>(1-AP1831*AA1831/AU1831/F1831)*100</f>
        <v>49.86277607469889</v>
      </c>
      <c r="BG1831" s="3">
        <f>(S1831-E1831/(N1831/1.35))</f>
      </c>
      <c r="BH1831" s="3">
        <f>E1831*BF1831/100/BG1831</f>
      </c>
    </row>
    <row r="1832" ht="16" customHeight="1">
      <c r="A1832" s="4">
        <v>1699</v>
      </c>
      <c r="B1832" t="s" s="2">
        <v>1866</v>
      </c>
      <c r="C1832" s="4">
        <v>9880.000032566488</v>
      </c>
      <c r="D1832" s="4">
        <v>0</v>
      </c>
      <c r="E1832" s="3">
        <f>(R1832-#REF!*(1000-T1832)/(1000-U1832))*AO1832</f>
      </c>
      <c r="F1832" s="4">
        <f>IF(AZ1832&lt;&gt;0,1/(1/AZ1832-1/N1832),0)</f>
        <v>0.102619768458672</v>
      </c>
      <c r="G1832" s="3">
        <f>((BC1832-AP1832/2)*S1832-E1832)/(BC1832+AP1832/2)</f>
      </c>
      <c r="H1832" s="4">
        <f>AP1832*1000</f>
        <v>1.611338987990968</v>
      </c>
      <c r="I1832" s="4">
        <f>(AU1832-BA1832)</f>
        <v>1.613450315127995</v>
      </c>
      <c r="J1832" s="4">
        <f>(P1832+AT1832*D1832)</f>
        <v>24.99286270141602</v>
      </c>
      <c r="K1832" s="4">
        <v>6</v>
      </c>
      <c r="L1832" s="4">
        <f>(K1832*AI1832+AJ1832)</f>
        <v>1.420000016689301</v>
      </c>
      <c r="M1832" s="4">
        <v>1</v>
      </c>
      <c r="N1832" s="4">
        <f>L1832*(M1832+1)*(M1832+1)/(M1832*M1832+1)</f>
        <v>2.840000033378601</v>
      </c>
      <c r="O1832" s="4">
        <v>21.83945655822754</v>
      </c>
      <c r="P1832" s="4">
        <v>24.99286270141602</v>
      </c>
      <c r="Q1832" s="4">
        <v>21.3139533996582</v>
      </c>
      <c r="R1832" s="4">
        <v>100.2967681884766</v>
      </c>
      <c r="S1832" s="4">
        <v>106.0328979492188</v>
      </c>
      <c r="T1832" s="4">
        <v>13.50529670715332</v>
      </c>
      <c r="U1832" s="4">
        <v>15.41104221343994</v>
      </c>
      <c r="V1832" s="4">
        <v>52.35205459594727</v>
      </c>
      <c r="W1832" s="4">
        <v>59.55730056762695</v>
      </c>
      <c r="X1832" s="4">
        <v>499.4916381835938</v>
      </c>
      <c r="Y1832" s="4">
        <v>2000.493408203125</v>
      </c>
      <c r="Z1832" s="4">
        <v>49.3405876159668</v>
      </c>
      <c r="AA1832" s="4">
        <v>101.5424194335938</v>
      </c>
      <c r="AB1832" s="4">
        <v>2.890669345855713</v>
      </c>
      <c r="AC1832" s="4">
        <v>0.2965556979179382</v>
      </c>
      <c r="AD1832" s="4">
        <v>0.1120069250464439</v>
      </c>
      <c r="AE1832" s="4">
        <v>0.00340384291484952</v>
      </c>
      <c r="AF1832" s="4">
        <v>0.1485026478767395</v>
      </c>
      <c r="AG1832" s="4">
        <v>0.003503239946439862</v>
      </c>
      <c r="AH1832" s="4">
        <v>1</v>
      </c>
      <c r="AI1832" s="4">
        <v>-0.2195652425289154</v>
      </c>
      <c r="AJ1832" s="4">
        <v>2.737391471862793</v>
      </c>
      <c r="AK1832" s="4">
        <v>1</v>
      </c>
      <c r="AL1832" s="4">
        <v>0</v>
      </c>
      <c r="AM1832" s="4">
        <v>0.1599999964237213</v>
      </c>
      <c r="AN1832" s="4">
        <v>111115</v>
      </c>
      <c r="AO1832" s="4">
        <f>X1832*0.000001/(K1832*0.0001)</f>
        <v>0.8324860636393229</v>
      </c>
      <c r="AP1832" s="4">
        <f>(U1832-T1832)/(1000-U1832)*AO1832</f>
        <v>0.001611338987990968</v>
      </c>
      <c r="AQ1832" s="4">
        <f>(P1832+273.15)</f>
        <v>298.142862701416</v>
      </c>
      <c r="AR1832" s="4">
        <f>(O1832+273.15)</f>
        <v>294.9894565582275</v>
      </c>
      <c r="AS1832" s="4">
        <f>(Y1832*AK1832+Z1832*AL1832)*AM1832</f>
        <v>320.0789381581781</v>
      </c>
      <c r="AT1832" s="4">
        <f>((AS1832+0.00000010773*(AR1832^4-AQ1832^4))-AP1832*44100)/(L1832*0.92*2*29.3+0.00000043092*AQ1832^3)</f>
        <v>2.427663067750981</v>
      </c>
      <c r="AU1832" s="4">
        <f>0.61365*EXP(17.502*J1832/(240.97+J1832))</f>
        <v>3.178324827473932</v>
      </c>
      <c r="AV1832" s="4">
        <f>AU1832*1000/AA1832</f>
        <v>31.30046383770163</v>
      </c>
      <c r="AW1832" s="4">
        <f>(AV1832-U1832)</f>
        <v>15.88942162426169</v>
      </c>
      <c r="AX1832" s="4">
        <f>IF(D1832,P1832,(O1832+P1832)/2)</f>
        <v>23.41615962982178</v>
      </c>
      <c r="AY1832" s="4">
        <f>0.61365*EXP(17.502*AX1832/(240.97+AX1832))</f>
        <v>2.891533555391287</v>
      </c>
      <c r="AZ1832" s="4">
        <f>IF(AW1832&lt;&gt;0,(1000-(AV1832+U1832)/2)/AW1832*AP1832,0)</f>
        <v>0.09904104691539399</v>
      </c>
      <c r="BA1832" s="4">
        <f>U1832*AA1832/1000</f>
        <v>1.564874512345938</v>
      </c>
      <c r="BB1832" s="4">
        <f>(AY1832-BA1832)</f>
        <v>1.326659043045349</v>
      </c>
      <c r="BC1832" s="4">
        <f>1/(1.6/F1832+1.37/N1832)</f>
        <v>0.0622125307844403</v>
      </c>
      <c r="BD1832" s="3">
        <f>G1832*AA1832*0.001</f>
      </c>
      <c r="BE1832" s="3">
        <f>G1832/S1832</f>
      </c>
      <c r="BF1832" s="4">
        <f>(1-AP1832*AA1832/AU1832/F1832)*100</f>
        <v>49.8345038778407</v>
      </c>
      <c r="BG1832" s="3">
        <f>(S1832-E1832/(N1832/1.35))</f>
      </c>
      <c r="BH1832" s="3">
        <f>E1832*BF1832/100/BG1832</f>
      </c>
    </row>
    <row r="1833" ht="16" customHeight="1">
      <c r="A1833" s="4">
        <v>1700</v>
      </c>
      <c r="B1833" t="s" s="2">
        <v>1867</v>
      </c>
      <c r="C1833" s="4">
        <v>9885.500032443553</v>
      </c>
      <c r="D1833" s="4">
        <v>0</v>
      </c>
      <c r="E1833" s="3">
        <f>(R1833-#REF!*(1000-T1833)/(1000-U1833))*AO1833</f>
      </c>
      <c r="F1833" s="4">
        <f>IF(AZ1833&lt;&gt;0,1/(1/AZ1833-1/N1833),0)</f>
        <v>0.1005910804291931</v>
      </c>
      <c r="G1833" s="3">
        <f>((BC1833-AP1833/2)*S1833-E1833)/(BC1833+AP1833/2)</f>
      </c>
      <c r="H1833" s="4">
        <f>AP1833*1000</f>
        <v>1.58142498916038</v>
      </c>
      <c r="I1833" s="4">
        <f>(AU1833-BA1833)</f>
        <v>1.614301816150028</v>
      </c>
      <c r="J1833" s="4">
        <f>(P1833+AT1833*D1833)</f>
        <v>24.99930763244629</v>
      </c>
      <c r="K1833" s="4">
        <v>6</v>
      </c>
      <c r="L1833" s="4">
        <f>(K1833*AI1833+AJ1833)</f>
        <v>1.420000016689301</v>
      </c>
      <c r="M1833" s="4">
        <v>1</v>
      </c>
      <c r="N1833" s="4">
        <f>L1833*(M1833+1)*(M1833+1)/(M1833*M1833+1)</f>
        <v>2.840000033378601</v>
      </c>
      <c r="O1833" s="4">
        <v>21.8447265625</v>
      </c>
      <c r="P1833" s="4">
        <v>24.99930763244629</v>
      </c>
      <c r="Q1833" s="4">
        <v>21.31275177001953</v>
      </c>
      <c r="R1833" s="4">
        <v>100.2965698242188</v>
      </c>
      <c r="S1833" s="4">
        <v>106.008415222168</v>
      </c>
      <c r="T1833" s="4">
        <v>13.54442596435547</v>
      </c>
      <c r="U1833" s="4">
        <v>15.41472434997559</v>
      </c>
      <c r="V1833" s="4">
        <v>52.49933242797852</v>
      </c>
      <c r="W1833" s="4">
        <v>59.55272674560547</v>
      </c>
      <c r="X1833" s="4">
        <v>499.5078125</v>
      </c>
      <c r="Y1833" s="4">
        <v>2000.320068359375</v>
      </c>
      <c r="Z1833" s="4">
        <v>51.19871139526367</v>
      </c>
      <c r="AA1833" s="4">
        <v>101.5421676635742</v>
      </c>
      <c r="AB1833" s="4">
        <v>2.890669345855713</v>
      </c>
      <c r="AC1833" s="4">
        <v>0.2965556979179382</v>
      </c>
      <c r="AD1833" s="4">
        <v>0.1120069250464439</v>
      </c>
      <c r="AE1833" s="4">
        <v>0.00340384291484952</v>
      </c>
      <c r="AF1833" s="4">
        <v>0.1485026478767395</v>
      </c>
      <c r="AG1833" s="4">
        <v>0.003503239946439862</v>
      </c>
      <c r="AH1833" s="4">
        <v>0.6666666865348816</v>
      </c>
      <c r="AI1833" s="4">
        <v>-0.2195652425289154</v>
      </c>
      <c r="AJ1833" s="4">
        <v>2.737391471862793</v>
      </c>
      <c r="AK1833" s="4">
        <v>1</v>
      </c>
      <c r="AL1833" s="4">
        <v>0</v>
      </c>
      <c r="AM1833" s="4">
        <v>0.1599999964237213</v>
      </c>
      <c r="AN1833" s="4">
        <v>111115</v>
      </c>
      <c r="AO1833" s="4">
        <f>X1833*0.000001/(K1833*0.0001)</f>
        <v>0.8325130208333332</v>
      </c>
      <c r="AP1833" s="4">
        <f>(U1833-T1833)/(1000-U1833)*AO1833</f>
        <v>0.00158142498916038</v>
      </c>
      <c r="AQ1833" s="4">
        <f>(P1833+273.15)</f>
        <v>298.1493076324463</v>
      </c>
      <c r="AR1833" s="4">
        <f>(O1833+273.15)</f>
        <v>294.9947265625</v>
      </c>
      <c r="AS1833" s="4">
        <f>(Y1833*AK1833+Z1833*AL1833)*AM1833</f>
        <v>320.051203783798</v>
      </c>
      <c r="AT1833" s="4">
        <f>((AS1833+0.00000010773*(AR1833^4-AQ1833^4))-AP1833*44100)/(L1833*0.92*2*29.3+0.00000043092*AQ1833^3)</f>
        <v>2.442148479398768</v>
      </c>
      <c r="AU1833" s="4">
        <f>0.61365*EXP(17.502*J1833/(240.97+J1833))</f>
        <v>3.179546340583029</v>
      </c>
      <c r="AV1833" s="4">
        <f>AU1833*1000/AA1833</f>
        <v>31.31257106030457</v>
      </c>
      <c r="AW1833" s="4">
        <f>(AV1833-U1833)</f>
        <v>15.89784671032898</v>
      </c>
      <c r="AX1833" s="4">
        <f>IF(D1833,P1833,(O1833+P1833)/2)</f>
        <v>23.42201709747314</v>
      </c>
      <c r="AY1833" s="4">
        <f>0.61365*EXP(17.502*AX1833/(240.97+AX1833))</f>
        <v>2.892555620308413</v>
      </c>
      <c r="AZ1833" s="4">
        <f>IF(AW1833&lt;&gt;0,(1000-(AV1833+U1833)/2)/AW1833*AP1833,0)</f>
        <v>0.09715008334041055</v>
      </c>
      <c r="BA1833" s="4">
        <f>U1833*AA1833/1000</f>
        <v>1.565244524433001</v>
      </c>
      <c r="BB1833" s="4">
        <f>(AY1833-BA1833)</f>
        <v>1.327311095875412</v>
      </c>
      <c r="BC1833" s="4">
        <f>1/(1.6/F1833+1.37/N1833)</f>
        <v>0.06101885423167881</v>
      </c>
      <c r="BD1833" s="3">
        <f>G1833*AA1833*0.001</f>
      </c>
      <c r="BE1833" s="3">
        <f>G1833/S1833</f>
      </c>
      <c r="BF1833" s="4">
        <f>(1-AP1833*AA1833/AU1833/F1833)*100</f>
        <v>49.79229207768857</v>
      </c>
      <c r="BG1833" s="3">
        <f>(S1833-E1833/(N1833/1.35))</f>
      </c>
      <c r="BH1833" s="3">
        <f>E1833*BF1833/100/BG1833</f>
      </c>
    </row>
    <row r="1834" ht="16" customHeight="1">
      <c r="A1834" s="4">
        <v>1701</v>
      </c>
      <c r="B1834" t="s" s="2">
        <v>1868</v>
      </c>
      <c r="C1834" s="4">
        <v>9890.500032331795</v>
      </c>
      <c r="D1834" s="4">
        <v>0</v>
      </c>
      <c r="E1834" s="3">
        <f>(R1834-#REF!*(1000-T1834)/(1000-U1834))*AO1834</f>
      </c>
      <c r="F1834" s="4">
        <f>IF(AZ1834&lt;&gt;0,1/(1/AZ1834-1/N1834),0)</f>
        <v>0.1014064792185372</v>
      </c>
      <c r="G1834" s="3">
        <f>((BC1834-AP1834/2)*S1834-E1834)/(BC1834+AP1834/2)</f>
      </c>
      <c r="H1834" s="4">
        <f>AP1834*1000</f>
        <v>1.594559054318531</v>
      </c>
      <c r="I1834" s="4">
        <f>(AU1834-BA1834)</f>
        <v>1.615064965755194</v>
      </c>
      <c r="J1834" s="4">
        <f>(P1834+AT1834*D1834)</f>
        <v>25.00292015075684</v>
      </c>
      <c r="K1834" s="4">
        <v>6</v>
      </c>
      <c r="L1834" s="4">
        <f>(K1834*AI1834+AJ1834)</f>
        <v>1.420000016689301</v>
      </c>
      <c r="M1834" s="4">
        <v>1</v>
      </c>
      <c r="N1834" s="4">
        <f>L1834*(M1834+1)*(M1834+1)/(M1834*M1834+1)</f>
        <v>2.840000033378601</v>
      </c>
      <c r="O1834" s="4">
        <v>21.84910202026367</v>
      </c>
      <c r="P1834" s="4">
        <v>25.00292015075684</v>
      </c>
      <c r="Q1834" s="4">
        <v>21.31145095825195</v>
      </c>
      <c r="R1834" s="4">
        <v>100.2118911743164</v>
      </c>
      <c r="S1834" s="4">
        <v>105.7150421142578</v>
      </c>
      <c r="T1834" s="4">
        <v>13.52814865112305</v>
      </c>
      <c r="U1834" s="4">
        <v>15.41393947601318</v>
      </c>
      <c r="V1834" s="4">
        <v>52.440917968750</v>
      </c>
      <c r="W1834" s="4">
        <v>59.53580856323242</v>
      </c>
      <c r="X1834" s="4">
        <v>499.5190124511719</v>
      </c>
      <c r="Y1834" s="4">
        <v>2000.139892578125</v>
      </c>
      <c r="Z1834" s="4">
        <v>52.38656997680664</v>
      </c>
      <c r="AA1834" s="4">
        <v>101.5422592163086</v>
      </c>
      <c r="AB1834" s="4">
        <v>2.890669345855713</v>
      </c>
      <c r="AC1834" s="4">
        <v>0.2965556979179382</v>
      </c>
      <c r="AD1834" s="4">
        <v>0.1120069250464439</v>
      </c>
      <c r="AE1834" s="4">
        <v>0.00340384291484952</v>
      </c>
      <c r="AF1834" s="4">
        <v>0.1485026478767395</v>
      </c>
      <c r="AG1834" s="4">
        <v>0.003503239946439862</v>
      </c>
      <c r="AH1834" s="4">
        <v>1</v>
      </c>
      <c r="AI1834" s="4">
        <v>-0.2195652425289154</v>
      </c>
      <c r="AJ1834" s="4">
        <v>2.737391471862793</v>
      </c>
      <c r="AK1834" s="4">
        <v>1</v>
      </c>
      <c r="AL1834" s="4">
        <v>0</v>
      </c>
      <c r="AM1834" s="4">
        <v>0.1599999964237213</v>
      </c>
      <c r="AN1834" s="4">
        <v>111115</v>
      </c>
      <c r="AO1834" s="4">
        <f>X1834*0.000001/(K1834*0.0001)</f>
        <v>0.8325316874186197</v>
      </c>
      <c r="AP1834" s="4">
        <f>(U1834-T1834)/(1000-U1834)*AO1834</f>
        <v>0.001594559054318531</v>
      </c>
      <c r="AQ1834" s="4">
        <f>(P1834+273.15)</f>
        <v>298.1529201507568</v>
      </c>
      <c r="AR1834" s="4">
        <f>(O1834+273.15)</f>
        <v>294.9991020202636</v>
      </c>
      <c r="AS1834" s="4">
        <f>(Y1834*AK1834+Z1834*AL1834)*AM1834</f>
        <v>320.0223756594423</v>
      </c>
      <c r="AT1834" s="4">
        <f>((AS1834+0.00000010773*(AR1834^4-AQ1834^4))-AP1834*44100)/(L1834*0.92*2*29.3+0.00000043092*AQ1834^3)</f>
        <v>2.435306750627873</v>
      </c>
      <c r="AU1834" s="4">
        <f>0.61365*EXP(17.502*J1834/(240.97+J1834))</f>
        <v>3.180231203573016</v>
      </c>
      <c r="AV1834" s="4">
        <f>AU1834*1000/AA1834</f>
        <v>31.31928743872426</v>
      </c>
      <c r="AW1834" s="4">
        <f>(AV1834-U1834)</f>
        <v>15.90534796271107</v>
      </c>
      <c r="AX1834" s="4">
        <f>IF(D1834,P1834,(O1834+P1834)/2)</f>
        <v>23.42601108551025</v>
      </c>
      <c r="AY1834" s="4">
        <f>0.61365*EXP(17.502*AX1834/(240.97+AX1834))</f>
        <v>2.89325270930033</v>
      </c>
      <c r="AZ1834" s="4">
        <f>IF(AW1834&lt;&gt;0,(1000-(AV1834+U1834)/2)/AW1834*AP1834,0)</f>
        <v>0.09791043948942818</v>
      </c>
      <c r="BA1834" s="4">
        <f>U1834*AA1834/1000</f>
        <v>1.565166237817823</v>
      </c>
      <c r="BB1834" s="4">
        <f>(AY1834-BA1834)</f>
        <v>1.328086471482507</v>
      </c>
      <c r="BC1834" s="4">
        <f>1/(1.6/F1834+1.37/N1834)</f>
        <v>0.06149880377685922</v>
      </c>
      <c r="BD1834" s="3">
        <f>G1834*AA1834*0.001</f>
      </c>
      <c r="BE1834" s="3">
        <f>G1834/S1834</f>
      </c>
      <c r="BF1834" s="4">
        <f>(1-AP1834*AA1834/AU1834/F1834)*100</f>
        <v>49.79314348103934</v>
      </c>
      <c r="BG1834" s="3">
        <f>(S1834-E1834/(N1834/1.35))</f>
      </c>
      <c r="BH1834" s="3">
        <f>E1834*BF1834/100/BG1834</f>
      </c>
    </row>
    <row r="1835" ht="16" customHeight="1">
      <c r="A1835" s="4">
        <v>1702</v>
      </c>
      <c r="B1835" t="s" s="2">
        <v>1869</v>
      </c>
      <c r="C1835" s="4">
        <v>9895.500032220036</v>
      </c>
      <c r="D1835" s="4">
        <v>0</v>
      </c>
      <c r="E1835" s="3">
        <f>(R1835-#REF!*(1000-T1835)/(1000-U1835))*AO1835</f>
      </c>
      <c r="F1835" s="4">
        <f>IF(AZ1835&lt;&gt;0,1/(1/AZ1835-1/N1835),0)</f>
        <v>0.1042537392600101</v>
      </c>
      <c r="G1835" s="3">
        <f>((BC1835-AP1835/2)*S1835-E1835)/(BC1835+AP1835/2)</f>
      </c>
      <c r="H1835" s="4">
        <f>AP1835*1000</f>
        <v>1.63861300544942</v>
      </c>
      <c r="I1835" s="4">
        <f>(AU1835-BA1835)</f>
        <v>1.615918228245905</v>
      </c>
      <c r="J1835" s="4">
        <f>(P1835+AT1835*D1835)</f>
        <v>25.00572395324707</v>
      </c>
      <c r="K1835" s="4">
        <v>6</v>
      </c>
      <c r="L1835" s="4">
        <f>(K1835*AI1835+AJ1835)</f>
        <v>1.420000016689301</v>
      </c>
      <c r="M1835" s="4">
        <v>1</v>
      </c>
      <c r="N1835" s="4">
        <f>L1835*(M1835+1)*(M1835+1)/(M1835*M1835+1)</f>
        <v>2.840000033378601</v>
      </c>
      <c r="O1835" s="4">
        <v>21.85245513916016</v>
      </c>
      <c r="P1835" s="4">
        <v>25.00572395324707</v>
      </c>
      <c r="Q1835" s="4">
        <v>21.31185150146484</v>
      </c>
      <c r="R1835" s="4">
        <v>100.0750732421875</v>
      </c>
      <c r="S1835" s="4">
        <v>105.2169723510742</v>
      </c>
      <c r="T1835" s="4">
        <v>13.47290420532227</v>
      </c>
      <c r="U1835" s="4">
        <v>15.41077899932861</v>
      </c>
      <c r="V1835" s="4">
        <v>52.12639617919922</v>
      </c>
      <c r="W1835" s="4">
        <v>59.51216506958008</v>
      </c>
      <c r="X1835" s="4">
        <v>499.5247497558594</v>
      </c>
      <c r="Y1835" s="4">
        <v>1999.969482421875</v>
      </c>
      <c r="Z1835" s="4">
        <v>52.27415466308594</v>
      </c>
      <c r="AA1835" s="4">
        <v>101.5422134399414</v>
      </c>
      <c r="AB1835" s="4">
        <v>2.890669345855713</v>
      </c>
      <c r="AC1835" s="4">
        <v>0.2965556979179382</v>
      </c>
      <c r="AD1835" s="4">
        <v>0.1120069250464439</v>
      </c>
      <c r="AE1835" s="4">
        <v>0.00340384291484952</v>
      </c>
      <c r="AF1835" s="4">
        <v>0.1485026478767395</v>
      </c>
      <c r="AG1835" s="4">
        <v>0.003503239946439862</v>
      </c>
      <c r="AH1835" s="4">
        <v>0.6666666865348816</v>
      </c>
      <c r="AI1835" s="4">
        <v>-0.2195652425289154</v>
      </c>
      <c r="AJ1835" s="4">
        <v>2.737391471862793</v>
      </c>
      <c r="AK1835" s="4">
        <v>1</v>
      </c>
      <c r="AL1835" s="4">
        <v>0</v>
      </c>
      <c r="AM1835" s="4">
        <v>0.1599999964237213</v>
      </c>
      <c r="AN1835" s="4">
        <v>111115</v>
      </c>
      <c r="AO1835" s="4">
        <f>X1835*0.000001/(K1835*0.0001)</f>
        <v>0.8325412495930989</v>
      </c>
      <c r="AP1835" s="4">
        <f>(U1835-T1835)/(1000-U1835)*AO1835</f>
        <v>0.00163861300544942</v>
      </c>
      <c r="AQ1835" s="4">
        <f>(P1835+273.15)</f>
        <v>298.155723953247</v>
      </c>
      <c r="AR1835" s="4">
        <f>(O1835+273.15)</f>
        <v>295.0024551391601</v>
      </c>
      <c r="AS1835" s="4">
        <f>(Y1835*AK1835+Z1835*AL1835)*AM1835</f>
        <v>319.9951100350518</v>
      </c>
      <c r="AT1835" s="4">
        <f>((AS1835+0.00000010773*(AR1835^4-AQ1835^4))-AP1835*44100)/(L1835*0.92*2*29.3+0.00000043092*AQ1835^3)</f>
        <v>2.412962654964653</v>
      </c>
      <c r="AU1835" s="4">
        <f>0.61365*EXP(17.502*J1835/(240.97+J1835))</f>
        <v>3.180762838671497</v>
      </c>
      <c r="AV1835" s="4">
        <f>AU1835*1000/AA1835</f>
        <v>31.32453716456363</v>
      </c>
      <c r="AW1835" s="4">
        <f>(AV1835-U1835)</f>
        <v>15.91375816523502</v>
      </c>
      <c r="AX1835" s="4">
        <f>IF(D1835,P1835,(O1835+P1835)/2)</f>
        <v>23.42908954620361</v>
      </c>
      <c r="AY1835" s="4">
        <f>0.61365*EXP(17.502*AX1835/(240.97+AX1835))</f>
        <v>2.893790107385418</v>
      </c>
      <c r="AZ1835" s="4">
        <f>IF(AW1835&lt;&gt;0,(1000-(AV1835+U1835)/2)/AW1835*AP1835,0)</f>
        <v>0.1005621953276562</v>
      </c>
      <c r="BA1835" s="4">
        <f>U1835*AA1835/1000</f>
        <v>1.564844610425593</v>
      </c>
      <c r="BB1835" s="4">
        <f>(AY1835-BA1835)</f>
        <v>1.328945496959825</v>
      </c>
      <c r="BC1835" s="4">
        <f>1/(1.6/F1835+1.37/N1835)</f>
        <v>0.0631729270701151</v>
      </c>
      <c r="BD1835" s="3">
        <f>G1835*AA1835*0.001</f>
      </c>
      <c r="BE1835" s="3">
        <f>G1835/S1835</f>
      </c>
      <c r="BF1835" s="4">
        <f>(1-AP1835*AA1835/AU1835/F1835)*100</f>
        <v>49.82353124222792</v>
      </c>
      <c r="BG1835" s="3">
        <f>(S1835-E1835/(N1835/1.35))</f>
      </c>
      <c r="BH1835" s="3">
        <f>E1835*BF1835/100/BG1835</f>
      </c>
    </row>
    <row r="1836" ht="16" customHeight="1">
      <c r="A1836" s="4">
        <v>1703</v>
      </c>
      <c r="B1836" t="s" s="2">
        <v>1870</v>
      </c>
      <c r="C1836" s="4">
        <v>9901.000032097101</v>
      </c>
      <c r="D1836" s="4">
        <v>0</v>
      </c>
      <c r="E1836" s="3">
        <f>(R1836-#REF!*(1000-T1836)/(1000-U1836))*AO1836</f>
      </c>
      <c r="F1836" s="4">
        <f>IF(AZ1836&lt;&gt;0,1/(1/AZ1836-1/N1836),0)</f>
        <v>0.1063849253986346</v>
      </c>
      <c r="G1836" s="3">
        <f>((BC1836-AP1836/2)*S1836-E1836)/(BC1836+AP1836/2)</f>
      </c>
      <c r="H1836" s="4">
        <f>AP1836*1000</f>
        <v>1.671960522372346</v>
      </c>
      <c r="I1836" s="4">
        <f>(AU1836-BA1836)</f>
        <v>1.616946421149829</v>
      </c>
      <c r="J1836" s="4">
        <f>(P1836+AT1836*D1836)</f>
        <v>25.00743293762207</v>
      </c>
      <c r="K1836" s="4">
        <v>6</v>
      </c>
      <c r="L1836" s="4">
        <f>(K1836*AI1836+AJ1836)</f>
        <v>1.420000016689301</v>
      </c>
      <c r="M1836" s="4">
        <v>1</v>
      </c>
      <c r="N1836" s="4">
        <f>L1836*(M1836+1)*(M1836+1)/(M1836*M1836+1)</f>
        <v>2.840000033378601</v>
      </c>
      <c r="O1836" s="4">
        <v>21.85513496398926</v>
      </c>
      <c r="P1836" s="4">
        <v>25.00743293762207</v>
      </c>
      <c r="Q1836" s="4">
        <v>21.31501388549805</v>
      </c>
      <c r="R1836" s="4">
        <v>100.1939239501953</v>
      </c>
      <c r="S1836" s="4">
        <v>104.5388946533203</v>
      </c>
      <c r="T1836" s="4">
        <v>13.42649269104004</v>
      </c>
      <c r="U1836" s="4">
        <v>15.40384483337402</v>
      </c>
      <c r="V1836" s="4">
        <v>51.86783599853516</v>
      </c>
      <c r="W1836" s="4">
        <v>59.47581481933594</v>
      </c>
      <c r="X1836" s="4">
        <v>499.5182800292969</v>
      </c>
      <c r="Y1836" s="4">
        <v>1999.865356445312</v>
      </c>
      <c r="Z1836" s="4">
        <v>52.22265243530273</v>
      </c>
      <c r="AA1836" s="4">
        <v>101.5422134399414</v>
      </c>
      <c r="AB1836" s="4">
        <v>2.890669345855713</v>
      </c>
      <c r="AC1836" s="4">
        <v>0.2965556979179382</v>
      </c>
      <c r="AD1836" s="4">
        <v>0.1120069250464439</v>
      </c>
      <c r="AE1836" s="4">
        <v>0.00340384291484952</v>
      </c>
      <c r="AF1836" s="4">
        <v>0.1485026478767395</v>
      </c>
      <c r="AG1836" s="4">
        <v>0.003503239946439862</v>
      </c>
      <c r="AH1836" s="4">
        <v>0.6666666865348816</v>
      </c>
      <c r="AI1836" s="4">
        <v>-0.2195652425289154</v>
      </c>
      <c r="AJ1836" s="4">
        <v>2.737391471862793</v>
      </c>
      <c r="AK1836" s="4">
        <v>1</v>
      </c>
      <c r="AL1836" s="4">
        <v>0</v>
      </c>
      <c r="AM1836" s="4">
        <v>0.1599999964237213</v>
      </c>
      <c r="AN1836" s="4">
        <v>111115</v>
      </c>
      <c r="AO1836" s="4">
        <f>X1836*0.000001/(K1836*0.0001)</f>
        <v>0.8325304667154947</v>
      </c>
      <c r="AP1836" s="4">
        <f>(U1836-T1836)/(1000-U1836)*AO1836</f>
        <v>0.001671960522372346</v>
      </c>
      <c r="AQ1836" s="4">
        <f>(P1836+273.15)</f>
        <v>298.157432937622</v>
      </c>
      <c r="AR1836" s="4">
        <f>(O1836+273.15)</f>
        <v>295.0051349639892</v>
      </c>
      <c r="AS1836" s="4">
        <f>(Y1836*AK1836+Z1836*AL1836)*AM1836</f>
        <v>319.9784498791741</v>
      </c>
      <c r="AT1836" s="4">
        <f>((AS1836+0.00000010773*(AR1836^4-AQ1836^4))-AP1836*44100)/(L1836*0.92*2*29.3+0.00000043092*AQ1836^3)</f>
        <v>2.396166960830288</v>
      </c>
      <c r="AU1836" s="4">
        <f>0.61365*EXP(17.502*J1836/(240.97+J1836))</f>
        <v>3.181086921016033</v>
      </c>
      <c r="AV1836" s="4">
        <f>AU1836*1000/AA1836</f>
        <v>31.32772876669201</v>
      </c>
      <c r="AW1836" s="4">
        <f>(AV1836-U1836)</f>
        <v>15.92388393331799</v>
      </c>
      <c r="AX1836" s="4">
        <f>IF(D1836,P1836,(O1836+P1836)/2)</f>
        <v>23.43128395080566</v>
      </c>
      <c r="AY1836" s="4">
        <f>0.61365*EXP(17.502*AX1836/(240.97+AX1836))</f>
        <v>2.894173231618725</v>
      </c>
      <c r="AZ1836" s="4">
        <f>IF(AW1836&lt;&gt;0,(1000-(AV1836+U1836)/2)/AW1836*AP1836,0)</f>
        <v>0.1025436919853436</v>
      </c>
      <c r="BA1836" s="4">
        <f>U1836*AA1836/1000</f>
        <v>1.564140499866204</v>
      </c>
      <c r="BB1836" s="4">
        <f>(AY1836-BA1836)</f>
        <v>1.330032731752521</v>
      </c>
      <c r="BC1836" s="4">
        <f>1/(1.6/F1836+1.37/N1836)</f>
        <v>0.06442419299719028</v>
      </c>
      <c r="BD1836" s="3">
        <f>G1836*AA1836*0.001</f>
      </c>
      <c r="BE1836" s="3">
        <f>G1836/S1836</f>
      </c>
      <c r="BF1836" s="4">
        <f>(1-AP1836*AA1836/AU1836/F1836)*100</f>
        <v>49.83312885001382</v>
      </c>
      <c r="BG1836" s="3">
        <f>(S1836-E1836/(N1836/1.35))</f>
      </c>
      <c r="BH1836" s="3">
        <f>E1836*BF1836/100/BG1836</f>
      </c>
    </row>
    <row r="1837" ht="16" customHeight="1">
      <c r="A1837" s="4">
        <v>1704</v>
      </c>
      <c r="B1837" t="s" s="2">
        <v>1871</v>
      </c>
      <c r="C1837" s="4">
        <v>9906.000031985343</v>
      </c>
      <c r="D1837" s="4">
        <v>0</v>
      </c>
      <c r="E1837" s="3">
        <f>(R1837-#REF!*(1000-T1837)/(1000-U1837))*AO1837</f>
      </c>
      <c r="F1837" s="4">
        <f>IF(AZ1837&lt;&gt;0,1/(1/AZ1837-1/N1837),0)</f>
        <v>0.1063778546399029</v>
      </c>
      <c r="G1837" s="3">
        <f>((BC1837-AP1837/2)*S1837-E1837)/(BC1837+AP1837/2)</f>
      </c>
      <c r="H1837" s="4">
        <f>AP1837*1000</f>
        <v>1.673732670490889</v>
      </c>
      <c r="I1837" s="4">
        <f>(AU1837-BA1837)</f>
        <v>1.618756447627107</v>
      </c>
      <c r="J1837" s="4">
        <f>(P1837+AT1837*D1837)</f>
        <v>25.01595878601074</v>
      </c>
      <c r="K1837" s="4">
        <v>6</v>
      </c>
      <c r="L1837" s="4">
        <f>(K1837*AI1837+AJ1837)</f>
        <v>1.420000016689301</v>
      </c>
      <c r="M1837" s="4">
        <v>1</v>
      </c>
      <c r="N1837" s="4">
        <f>L1837*(M1837+1)*(M1837+1)/(M1837*M1837+1)</f>
        <v>2.840000033378601</v>
      </c>
      <c r="O1837" s="4">
        <v>21.85883712768555</v>
      </c>
      <c r="P1837" s="4">
        <v>25.01595878601074</v>
      </c>
      <c r="Q1837" s="4">
        <v>21.3170337677002</v>
      </c>
      <c r="R1837" s="4">
        <v>100.4995880126953</v>
      </c>
      <c r="S1837" s="4">
        <v>104.485969543457</v>
      </c>
      <c r="T1837" s="4">
        <v>13.42248821258545</v>
      </c>
      <c r="U1837" s="4">
        <v>15.4019079208374</v>
      </c>
      <c r="V1837" s="4">
        <v>51.82371139526367</v>
      </c>
      <c r="W1837" s="4">
        <v>59.45331954956055</v>
      </c>
      <c r="X1837" s="4">
        <v>499.5263977050781</v>
      </c>
      <c r="Y1837" s="4">
        <v>1999.767700195312</v>
      </c>
      <c r="Z1837" s="4">
        <v>53.05682754516602</v>
      </c>
      <c r="AA1837" s="4">
        <v>101.5424652099609</v>
      </c>
      <c r="AB1837" s="4">
        <v>2.890669345855713</v>
      </c>
      <c r="AC1837" s="4">
        <v>0.2965556979179382</v>
      </c>
      <c r="AD1837" s="4">
        <v>0.1120069250464439</v>
      </c>
      <c r="AE1837" s="4">
        <v>0.00340384291484952</v>
      </c>
      <c r="AF1837" s="4">
        <v>0.1485026478767395</v>
      </c>
      <c r="AG1837" s="4">
        <v>0.003503239946439862</v>
      </c>
      <c r="AH1837" s="4">
        <v>0.6666666865348816</v>
      </c>
      <c r="AI1837" s="4">
        <v>-0.2195652425289154</v>
      </c>
      <c r="AJ1837" s="4">
        <v>2.737391471862793</v>
      </c>
      <c r="AK1837" s="4">
        <v>1</v>
      </c>
      <c r="AL1837" s="4">
        <v>0</v>
      </c>
      <c r="AM1837" s="4">
        <v>0.1599999964237213</v>
      </c>
      <c r="AN1837" s="4">
        <v>111115</v>
      </c>
      <c r="AO1837" s="4">
        <f>X1837*0.000001/(K1837*0.0001)</f>
        <v>0.8325439961751301</v>
      </c>
      <c r="AP1837" s="4">
        <f>(U1837-T1837)/(1000-U1837)*AO1837</f>
        <v>0.001673732670490889</v>
      </c>
      <c r="AQ1837" s="4">
        <f>(P1837+273.15)</f>
        <v>298.1659587860107</v>
      </c>
      <c r="AR1837" s="4">
        <f>(O1837+273.15)</f>
        <v>295.0088371276855</v>
      </c>
      <c r="AS1837" s="4">
        <f>(Y1837*AK1837+Z1837*AL1837)*AM1837</f>
        <v>319.9628248795234</v>
      </c>
      <c r="AT1837" s="4">
        <f>((AS1837+0.00000010773*(AR1837^4-AQ1837^4))-AP1837*44100)/(L1837*0.92*2*29.3+0.00000043092*AQ1837^3)</f>
        <v>2.394432999176313</v>
      </c>
      <c r="AU1837" s="4">
        <f>0.61365*EXP(17.502*J1837/(240.97+J1837))</f>
        <v>3.18270414684576</v>
      </c>
      <c r="AV1837" s="4">
        <f>AU1837*1000/AA1837</f>
        <v>31.34357768707735</v>
      </c>
      <c r="AW1837" s="4">
        <f>(AV1837-U1837)</f>
        <v>15.94166976623995</v>
      </c>
      <c r="AX1837" s="4">
        <f>IF(D1837,P1837,(O1837+P1837)/2)</f>
        <v>23.43739795684814</v>
      </c>
      <c r="AY1837" s="4">
        <f>0.61365*EXP(17.502*AX1837/(240.97+AX1837))</f>
        <v>2.895240918671688</v>
      </c>
      <c r="AZ1837" s="4">
        <f>IF(AW1837&lt;&gt;0,(1000-(AV1837+U1837)/2)/AW1837*AP1837,0)</f>
        <v>0.1025371225994521</v>
      </c>
      <c r="BA1837" s="4">
        <f>U1837*AA1837/1000</f>
        <v>1.563947699218654</v>
      </c>
      <c r="BB1837" s="4">
        <f>(AY1837-BA1837)</f>
        <v>1.331293219453034</v>
      </c>
      <c r="BC1837" s="4">
        <f>1/(1.6/F1837+1.37/N1837)</f>
        <v>0.06442004417630474</v>
      </c>
      <c r="BD1837" s="3">
        <f>G1837*AA1837*0.001</f>
      </c>
      <c r="BE1837" s="3">
        <f>G1837/S1837</f>
      </c>
      <c r="BF1837" s="4">
        <f>(1-AP1837*AA1837/AU1837/F1837)*100</f>
        <v>49.80201334344467</v>
      </c>
      <c r="BG1837" s="3">
        <f>(S1837-E1837/(N1837/1.35))</f>
      </c>
      <c r="BH1837" s="3">
        <f>E1837*BF1837/100/BG1837</f>
      </c>
    </row>
    <row r="1838" ht="16" customHeight="1">
      <c r="A1838" s="4">
        <v>1705</v>
      </c>
      <c r="B1838" t="s" s="2">
        <v>1872</v>
      </c>
      <c r="C1838" s="4">
        <v>9911.000031873584</v>
      </c>
      <c r="D1838" s="4">
        <v>0</v>
      </c>
      <c r="E1838" s="3">
        <f>(R1838-#REF!*(1000-T1838)/(1000-U1838))*AO1838</f>
      </c>
      <c r="F1838" s="4">
        <f>IF(AZ1838&lt;&gt;0,1/(1/AZ1838-1/N1838),0)</f>
        <v>0.1065165286905331</v>
      </c>
      <c r="G1838" s="3">
        <f>((BC1838-AP1838/2)*S1838-E1838)/(BC1838+AP1838/2)</f>
      </c>
      <c r="H1838" s="4">
        <f>AP1838*1000</f>
        <v>1.677339578788031</v>
      </c>
      <c r="I1838" s="4">
        <f>(AU1838-BA1838)</f>
        <v>1.620196629166324</v>
      </c>
      <c r="J1838" s="4">
        <f>(P1838+AT1838*D1838)</f>
        <v>25.02342414855957</v>
      </c>
      <c r="K1838" s="4">
        <v>6</v>
      </c>
      <c r="L1838" s="4">
        <f>(K1838*AI1838+AJ1838)</f>
        <v>1.420000016689301</v>
      </c>
      <c r="M1838" s="4">
        <v>1</v>
      </c>
      <c r="N1838" s="4">
        <f>L1838*(M1838+1)*(M1838+1)/(M1838*M1838+1)</f>
        <v>2.840000033378601</v>
      </c>
      <c r="O1838" s="4">
        <v>21.86186408996582</v>
      </c>
      <c r="P1838" s="4">
        <v>25.02342414855957</v>
      </c>
      <c r="Q1838" s="4">
        <v>21.31655120849609</v>
      </c>
      <c r="R1838" s="4">
        <v>100.7383270263672</v>
      </c>
      <c r="S1838" s="4">
        <v>104.6311340332031</v>
      </c>
      <c r="T1838" s="4">
        <v>13.41801357269287</v>
      </c>
      <c r="U1838" s="4">
        <v>15.401686668396</v>
      </c>
      <c r="V1838" s="4">
        <v>51.78860855102539</v>
      </c>
      <c r="W1838" s="4">
        <v>59.43965530395508</v>
      </c>
      <c r="X1838" s="4">
        <v>499.5296020507812</v>
      </c>
      <c r="Y1838" s="4">
        <v>1999.62890625</v>
      </c>
      <c r="Z1838" s="4">
        <v>53.63282775878906</v>
      </c>
      <c r="AA1838" s="4">
        <v>101.5423965454102</v>
      </c>
      <c r="AB1838" s="4">
        <v>2.890669345855713</v>
      </c>
      <c r="AC1838" s="4">
        <v>0.2965556979179382</v>
      </c>
      <c r="AD1838" s="4">
        <v>0.1120069250464439</v>
      </c>
      <c r="AE1838" s="4">
        <v>0.00340384291484952</v>
      </c>
      <c r="AF1838" s="4">
        <v>0.1485026478767395</v>
      </c>
      <c r="AG1838" s="4">
        <v>0.003503239946439862</v>
      </c>
      <c r="AH1838" s="4">
        <v>0.6666666865348816</v>
      </c>
      <c r="AI1838" s="4">
        <v>-0.2195652425289154</v>
      </c>
      <c r="AJ1838" s="4">
        <v>2.737391471862793</v>
      </c>
      <c r="AK1838" s="4">
        <v>1</v>
      </c>
      <c r="AL1838" s="4">
        <v>0</v>
      </c>
      <c r="AM1838" s="4">
        <v>0.1599999964237213</v>
      </c>
      <c r="AN1838" s="4">
        <v>111115</v>
      </c>
      <c r="AO1838" s="4">
        <f>X1838*0.000001/(K1838*0.0001)</f>
        <v>0.832549336751302</v>
      </c>
      <c r="AP1838" s="4">
        <f>(U1838-T1838)/(1000-U1838)*AO1838</f>
        <v>0.001677339578788031</v>
      </c>
      <c r="AQ1838" s="4">
        <f>(P1838+273.15)</f>
        <v>298.1734241485595</v>
      </c>
      <c r="AR1838" s="4">
        <f>(O1838+273.15)</f>
        <v>295.0118640899658</v>
      </c>
      <c r="AS1838" s="4">
        <f>(Y1838*AK1838+Z1838*AL1838)*AM1838</f>
        <v>319.9406178487698</v>
      </c>
      <c r="AT1838" s="4">
        <f>((AS1838+0.00000010773*(AR1838^4-AQ1838^4))-AP1838*44100)/(L1838*0.92*2*29.3+0.00000043092*AQ1838^3)</f>
        <v>2.391760597125396</v>
      </c>
      <c r="AU1838" s="4">
        <f>0.61365*EXP(17.502*J1838/(240.97+J1838))</f>
        <v>3.184120804316747</v>
      </c>
      <c r="AV1838" s="4">
        <f>AU1838*1000/AA1838</f>
        <v>31.35755027106137</v>
      </c>
      <c r="AW1838" s="4">
        <f>(AV1838-U1838)</f>
        <v>15.95586360266537</v>
      </c>
      <c r="AX1838" s="4">
        <f>IF(D1838,P1838,(O1838+P1838)/2)</f>
        <v>23.4426441192627</v>
      </c>
      <c r="AY1838" s="4">
        <f>0.61365*EXP(17.502*AX1838/(240.97+AX1838))</f>
        <v>2.8961573290492</v>
      </c>
      <c r="AZ1838" s="4">
        <f>IF(AW1838&lt;&gt;0,(1000-(AV1838+U1838)/2)/AW1838*AP1838,0)</f>
        <v>0.1026659578061415</v>
      </c>
      <c r="BA1838" s="4">
        <f>U1838*AA1838/1000</f>
        <v>1.563924175150423</v>
      </c>
      <c r="BB1838" s="4">
        <f>(AY1838-BA1838)</f>
        <v>1.332233153898776</v>
      </c>
      <c r="BC1838" s="4">
        <f>1/(1.6/F1838+1.37/N1838)</f>
        <v>0.0645014090908223</v>
      </c>
      <c r="BD1838" s="3">
        <f>G1838*AA1838*0.001</f>
      </c>
      <c r="BE1838" s="3">
        <f>G1838/S1838</f>
      </c>
      <c r="BF1838" s="4">
        <f>(1-AP1838*AA1838/AU1838/F1838)*100</f>
        <v>49.78171662823166</v>
      </c>
      <c r="BG1838" s="3">
        <f>(S1838-E1838/(N1838/1.35))</f>
      </c>
      <c r="BH1838" s="3">
        <f>E1838*BF1838/100/BG1838</f>
      </c>
    </row>
    <row r="1839" ht="16" customHeight="1">
      <c r="A1839" s="4">
        <v>1706</v>
      </c>
      <c r="B1839" t="s" s="2">
        <v>1873</v>
      </c>
      <c r="C1839" s="4">
        <v>9916.500031750649</v>
      </c>
      <c r="D1839" s="4">
        <v>0</v>
      </c>
      <c r="E1839" s="3">
        <f>(R1839-#REF!*(1000-T1839)/(1000-U1839))*AO1839</f>
      </c>
      <c r="F1839" s="4">
        <f>IF(AZ1839&lt;&gt;0,1/(1/AZ1839-1/N1839),0)</f>
        <v>0.1067972367085252</v>
      </c>
      <c r="G1839" s="3">
        <f>((BC1839-AP1839/2)*S1839-E1839)/(BC1839+AP1839/2)</f>
      </c>
      <c r="H1839" s="4">
        <f>AP1839*1000</f>
        <v>1.682712918548636</v>
      </c>
      <c r="I1839" s="4">
        <f>(AU1839-BA1839)</f>
        <v>1.621261301865477</v>
      </c>
      <c r="J1839" s="4">
        <f>(P1839+AT1839*D1839)</f>
        <v>25.02964210510254</v>
      </c>
      <c r="K1839" s="4">
        <v>6</v>
      </c>
      <c r="L1839" s="4">
        <f>(K1839*AI1839+AJ1839)</f>
        <v>1.420000016689301</v>
      </c>
      <c r="M1839" s="4">
        <v>1</v>
      </c>
      <c r="N1839" s="4">
        <f>L1839*(M1839+1)*(M1839+1)/(M1839*M1839+1)</f>
        <v>2.840000033378601</v>
      </c>
      <c r="O1839" s="4">
        <v>21.86384773254395</v>
      </c>
      <c r="P1839" s="4">
        <v>25.02964210510254</v>
      </c>
      <c r="Q1839" s="4">
        <v>21.31480407714844</v>
      </c>
      <c r="R1839" s="4">
        <v>100.7183456420898</v>
      </c>
      <c r="S1839" s="4">
        <v>104.7200775146484</v>
      </c>
      <c r="T1839" s="4">
        <v>13.41277503967285</v>
      </c>
      <c r="U1839" s="4">
        <v>15.40280055999756</v>
      </c>
      <c r="V1839" s="4">
        <v>51.76076126098633</v>
      </c>
      <c r="W1839" s="4">
        <v>59.43462753295898</v>
      </c>
      <c r="X1839" s="4">
        <v>499.5296020507812</v>
      </c>
      <c r="Y1839" s="4">
        <v>1999.51953125</v>
      </c>
      <c r="Z1839" s="4">
        <v>53.60904312133789</v>
      </c>
      <c r="AA1839" s="4">
        <v>101.5425643920898</v>
      </c>
      <c r="AB1839" s="4">
        <v>2.890669345855713</v>
      </c>
      <c r="AC1839" s="4">
        <v>0.2965556979179382</v>
      </c>
      <c r="AD1839" s="4">
        <v>0.1120069250464439</v>
      </c>
      <c r="AE1839" s="4">
        <v>0.00340384291484952</v>
      </c>
      <c r="AF1839" s="4">
        <v>0.1485026478767395</v>
      </c>
      <c r="AG1839" s="4">
        <v>0.003503239946439862</v>
      </c>
      <c r="AH1839" s="4">
        <v>1</v>
      </c>
      <c r="AI1839" s="4">
        <v>-0.2195652425289154</v>
      </c>
      <c r="AJ1839" s="4">
        <v>2.737391471862793</v>
      </c>
      <c r="AK1839" s="4">
        <v>1</v>
      </c>
      <c r="AL1839" s="4">
        <v>0</v>
      </c>
      <c r="AM1839" s="4">
        <v>0.1599999964237213</v>
      </c>
      <c r="AN1839" s="4">
        <v>111115</v>
      </c>
      <c r="AO1839" s="4">
        <f>X1839*0.000001/(K1839*0.0001)</f>
        <v>0.832549336751302</v>
      </c>
      <c r="AP1839" s="4">
        <f>(U1839-T1839)/(1000-U1839)*AO1839</f>
        <v>0.001682712918548636</v>
      </c>
      <c r="AQ1839" s="4">
        <f>(P1839+273.15)</f>
        <v>298.1796421051025</v>
      </c>
      <c r="AR1839" s="4">
        <f>(O1839+273.15)</f>
        <v>295.0138477325439</v>
      </c>
      <c r="AS1839" s="4">
        <f>(Y1839*AK1839+Z1839*AL1839)*AM1839</f>
        <v>319.9231178491609</v>
      </c>
      <c r="AT1839" s="4">
        <f>((AS1839+0.00000010773*(AR1839^4-AQ1839^4))-AP1839*44100)/(L1839*0.92*2*29.3+0.00000043092*AQ1839^3)</f>
        <v>2.388290920168505</v>
      </c>
      <c r="AU1839" s="4">
        <f>0.61365*EXP(17.502*J1839/(240.97+J1839))</f>
        <v>3.185301169547547</v>
      </c>
      <c r="AV1839" s="4">
        <f>AU1839*1000/AA1839</f>
        <v>31.36912277740035</v>
      </c>
      <c r="AW1839" s="4">
        <f>(AV1839-U1839)</f>
        <v>15.96632221740279</v>
      </c>
      <c r="AX1839" s="4">
        <f>IF(D1839,P1839,(O1839+P1839)/2)</f>
        <v>23.44674491882324</v>
      </c>
      <c r="AY1839" s="4">
        <f>0.61365*EXP(17.502*AX1839/(240.97+AX1839))</f>
        <v>2.896873841750286</v>
      </c>
      <c r="AZ1839" s="4">
        <f>IF(AW1839&lt;&gt;0,(1000-(AV1839+U1839)/2)/AW1839*AP1839,0)</f>
        <v>0.1029267126367286</v>
      </c>
      <c r="BA1839" s="4">
        <f>U1839*AA1839/1000</f>
        <v>1.56403986768207</v>
      </c>
      <c r="BB1839" s="4">
        <f>(AY1839-BA1839)</f>
        <v>1.332833974068216</v>
      </c>
      <c r="BC1839" s="4">
        <f>1/(1.6/F1839+1.37/N1839)</f>
        <v>0.06466609012493663</v>
      </c>
      <c r="BD1839" s="3">
        <f>G1839*AA1839*0.001</f>
      </c>
      <c r="BE1839" s="3">
        <f>G1839/S1839</f>
      </c>
      <c r="BF1839" s="4">
        <f>(1-AP1839*AA1839/AU1839/F1839)*100</f>
        <v>49.77179720186833</v>
      </c>
      <c r="BG1839" s="3">
        <f>(S1839-E1839/(N1839/1.35))</f>
      </c>
      <c r="BH1839" s="3">
        <f>E1839*BF1839/100/BG1839</f>
      </c>
    </row>
    <row r="1840" ht="16" customHeight="1">
      <c r="A1840" s="4">
        <v>1707</v>
      </c>
      <c r="B1840" t="s" s="2">
        <v>1874</v>
      </c>
      <c r="C1840" s="4">
        <v>9921.500031638891</v>
      </c>
      <c r="D1840" s="4">
        <v>0</v>
      </c>
      <c r="E1840" s="3">
        <f>(R1840-#REF!*(1000-T1840)/(1000-U1840))*AO1840</f>
      </c>
      <c r="F1840" s="4">
        <f>IF(AZ1840&lt;&gt;0,1/(1/AZ1840-1/N1840),0)</f>
        <v>0.1071580388411951</v>
      </c>
      <c r="G1840" s="3">
        <f>((BC1840-AP1840/2)*S1840-E1840)/(BC1840+AP1840/2)</f>
      </c>
      <c r="H1840" s="4">
        <f>AP1840*1000</f>
        <v>1.687932849964255</v>
      </c>
      <c r="I1840" s="4">
        <f>(AU1840-BA1840)</f>
        <v>1.621013371066561</v>
      </c>
      <c r="J1840" s="4">
        <f>(P1840+AT1840*D1840)</f>
        <v>25.02901268005371</v>
      </c>
      <c r="K1840" s="4">
        <v>6</v>
      </c>
      <c r="L1840" s="4">
        <f>(K1840*AI1840+AJ1840)</f>
        <v>1.420000016689301</v>
      </c>
      <c r="M1840" s="4">
        <v>1</v>
      </c>
      <c r="N1840" s="4">
        <f>L1840*(M1840+1)*(M1840+1)/(M1840*M1840+1)</f>
        <v>2.840000033378601</v>
      </c>
      <c r="O1840" s="4">
        <v>21.86547470092773</v>
      </c>
      <c r="P1840" s="4">
        <v>25.02901268005371</v>
      </c>
      <c r="Q1840" s="4">
        <v>21.31425094604492</v>
      </c>
      <c r="R1840" s="4">
        <v>100.5045318603516</v>
      </c>
      <c r="S1840" s="4">
        <v>104.6418685913086</v>
      </c>
      <c r="T1840" s="4">
        <v>13.40782260894775</v>
      </c>
      <c r="U1840" s="4">
        <v>15.4040641784668</v>
      </c>
      <c r="V1840" s="4">
        <v>51.73631286621094</v>
      </c>
      <c r="W1840" s="4">
        <v>59.43355941772461</v>
      </c>
      <c r="X1840" s="4">
        <v>499.5182495117188</v>
      </c>
      <c r="Y1840" s="4">
        <v>1999.425292968750</v>
      </c>
      <c r="Z1840" s="4">
        <v>52.1171875</v>
      </c>
      <c r="AA1840" s="4">
        <v>101.5425720214844</v>
      </c>
      <c r="AB1840" s="4">
        <v>2.890669345855713</v>
      </c>
      <c r="AC1840" s="4">
        <v>0.2965556979179382</v>
      </c>
      <c r="AD1840" s="4">
        <v>0.1120069250464439</v>
      </c>
      <c r="AE1840" s="4">
        <v>0.00340384291484952</v>
      </c>
      <c r="AF1840" s="4">
        <v>0.1485026478767395</v>
      </c>
      <c r="AG1840" s="4">
        <v>0.003503239946439862</v>
      </c>
      <c r="AH1840" s="4">
        <v>0.6666666865348816</v>
      </c>
      <c r="AI1840" s="4">
        <v>-0.2195652425289154</v>
      </c>
      <c r="AJ1840" s="4">
        <v>2.737391471862793</v>
      </c>
      <c r="AK1840" s="4">
        <v>1</v>
      </c>
      <c r="AL1840" s="4">
        <v>0</v>
      </c>
      <c r="AM1840" s="4">
        <v>0.1599999964237213</v>
      </c>
      <c r="AN1840" s="4">
        <v>111115</v>
      </c>
      <c r="AO1840" s="4">
        <f>X1840*0.000001/(K1840*0.0001)</f>
        <v>0.8325304158528645</v>
      </c>
      <c r="AP1840" s="4">
        <f>(U1840-T1840)/(1000-U1840)*AO1840</f>
        <v>0.001687932849964256</v>
      </c>
      <c r="AQ1840" s="4">
        <f>(P1840+273.15)</f>
        <v>298.1790126800537</v>
      </c>
      <c r="AR1840" s="4">
        <f>(O1840+273.15)</f>
        <v>295.0154747009277</v>
      </c>
      <c r="AS1840" s="4">
        <f>(Y1840*AK1840+Z1840*AL1840)*AM1840</f>
        <v>319.9080397244979</v>
      </c>
      <c r="AT1840" s="4">
        <f>((AS1840+0.00000010773*(AR1840^4-AQ1840^4))-AP1840*44100)/(L1840*0.92*2*29.3+0.00000043092*AQ1840^3)</f>
        <v>2.385791330139438</v>
      </c>
      <c r="AU1840" s="4">
        <f>0.61365*EXP(17.502*J1840/(240.97+J1840))</f>
        <v>3.185181667332094</v>
      </c>
      <c r="AV1840" s="4">
        <f>AU1840*1000/AA1840</f>
        <v>31.36794355236711</v>
      </c>
      <c r="AW1840" s="4">
        <f>(AV1840-U1840)</f>
        <v>15.96387937390031</v>
      </c>
      <c r="AX1840" s="4">
        <f>IF(D1840,P1840,(O1840+P1840)/2)</f>
        <v>23.44724369049072</v>
      </c>
      <c r="AY1840" s="4">
        <f>0.61365*EXP(17.502*AX1840/(240.97+AX1840))</f>
        <v>2.896961000264814</v>
      </c>
      <c r="AZ1840" s="4">
        <f>IF(AW1840&lt;&gt;0,(1000-(AV1840+U1840)/2)/AW1840*AP1840,0)</f>
        <v>0.1032617954070442</v>
      </c>
      <c r="BA1840" s="4">
        <f>U1840*AA1840/1000</f>
        <v>1.564168296265532</v>
      </c>
      <c r="BB1840" s="4">
        <f>(AY1840-BA1840)</f>
        <v>1.332792703999282</v>
      </c>
      <c r="BC1840" s="4">
        <f>1/(1.6/F1840+1.37/N1840)</f>
        <v>0.06487771976178137</v>
      </c>
      <c r="BD1840" s="3">
        <f>G1840*AA1840*0.001</f>
      </c>
      <c r="BE1840" s="3">
        <f>G1840/S1840</f>
      </c>
      <c r="BF1840" s="4">
        <f>(1-AP1840*AA1840/AU1840/F1840)*100</f>
        <v>49.78374039450245</v>
      </c>
      <c r="BG1840" s="3">
        <f>(S1840-E1840/(N1840/1.35))</f>
      </c>
      <c r="BH1840" s="3">
        <f>E1840*BF1840/100/BG1840</f>
      </c>
    </row>
    <row r="1841" ht="16" customHeight="1">
      <c r="A1841" s="4">
        <v>1708</v>
      </c>
      <c r="B1841" t="s" s="2">
        <v>1875</v>
      </c>
      <c r="C1841" s="4">
        <v>9926.500031527132</v>
      </c>
      <c r="D1841" s="4">
        <v>0</v>
      </c>
      <c r="E1841" s="3">
        <f>(R1841-#REF!*(1000-T1841)/(1000-U1841))*AO1841</f>
      </c>
      <c r="F1841" s="4">
        <f>IF(AZ1841&lt;&gt;0,1/(1/AZ1841-1/N1841),0)</f>
        <v>0.1074148738192069</v>
      </c>
      <c r="G1841" s="3">
        <f>((BC1841-AP1841/2)*S1841-E1841)/(BC1841+AP1841/2)</f>
      </c>
      <c r="H1841" s="4">
        <f>AP1841*1000</f>
        <v>1.692215155204166</v>
      </c>
      <c r="I1841" s="4">
        <f>(AU1841-BA1841)</f>
        <v>1.621377639066522</v>
      </c>
      <c r="J1841" s="4">
        <f>(P1841+AT1841*D1841)</f>
        <v>25.03155136108398</v>
      </c>
      <c r="K1841" s="4">
        <v>6</v>
      </c>
      <c r="L1841" s="4">
        <f>(K1841*AI1841+AJ1841)</f>
        <v>1.420000016689301</v>
      </c>
      <c r="M1841" s="4">
        <v>1</v>
      </c>
      <c r="N1841" s="4">
        <f>L1841*(M1841+1)*(M1841+1)/(M1841*M1841+1)</f>
        <v>2.840000033378601</v>
      </c>
      <c r="O1841" s="4">
        <v>21.86734771728516</v>
      </c>
      <c r="P1841" s="4">
        <v>25.03155136108398</v>
      </c>
      <c r="Q1841" s="4">
        <v>21.31408882141113</v>
      </c>
      <c r="R1841" s="4">
        <v>100.2712936401367</v>
      </c>
      <c r="S1841" s="4">
        <v>104.4967803955078</v>
      </c>
      <c r="T1841" s="4">
        <v>13.40391159057617</v>
      </c>
      <c r="U1841" s="4">
        <v>15.40521335601807</v>
      </c>
      <c r="V1841" s="4">
        <v>51.71465682983398</v>
      </c>
      <c r="W1841" s="4">
        <v>59.43098068237305</v>
      </c>
      <c r="X1841" s="4">
        <v>499.5187377929688</v>
      </c>
      <c r="Y1841" s="4">
        <v>1999.385498046875</v>
      </c>
      <c r="Z1841" s="4">
        <v>52.14125823974609</v>
      </c>
      <c r="AA1841" s="4">
        <v>101.5426406860352</v>
      </c>
      <c r="AB1841" s="4">
        <v>2.890669345855713</v>
      </c>
      <c r="AC1841" s="4">
        <v>0.2965556979179382</v>
      </c>
      <c r="AD1841" s="4">
        <v>0.1120069250464439</v>
      </c>
      <c r="AE1841" s="4">
        <v>0.00340384291484952</v>
      </c>
      <c r="AF1841" s="4">
        <v>0.1485026478767395</v>
      </c>
      <c r="AG1841" s="4">
        <v>0.003503239946439862</v>
      </c>
      <c r="AH1841" s="4">
        <v>0.6666666865348816</v>
      </c>
      <c r="AI1841" s="4">
        <v>-0.2195652425289154</v>
      </c>
      <c r="AJ1841" s="4">
        <v>2.737391471862793</v>
      </c>
      <c r="AK1841" s="4">
        <v>1</v>
      </c>
      <c r="AL1841" s="4">
        <v>0</v>
      </c>
      <c r="AM1841" s="4">
        <v>0.1599999964237213</v>
      </c>
      <c r="AN1841" s="4">
        <v>111115</v>
      </c>
      <c r="AO1841" s="4">
        <f>X1841*0.000001/(K1841*0.0001)</f>
        <v>0.8325312296549479</v>
      </c>
      <c r="AP1841" s="4">
        <f>(U1841-T1841)/(1000-U1841)*AO1841</f>
        <v>0.001692215155204166</v>
      </c>
      <c r="AQ1841" s="4">
        <f>(P1841+273.15)</f>
        <v>298.181551361084</v>
      </c>
      <c r="AR1841" s="4">
        <f>(O1841+273.15)</f>
        <v>295.0173477172851</v>
      </c>
      <c r="AS1841" s="4">
        <f>(Y1841*AK1841+Z1841*AL1841)*AM1841</f>
        <v>319.9016725371403</v>
      </c>
      <c r="AT1841" s="4">
        <f>((AS1841+0.00000010773*(AR1841^4-AQ1841^4))-AP1841*44100)/(L1841*0.92*2*29.3+0.00000043092*AQ1841^3)</f>
        <v>2.383470430665383</v>
      </c>
      <c r="AU1841" s="4">
        <f>0.61365*EXP(17.502*J1841/(240.97+J1841))</f>
        <v>3.185663683568374</v>
      </c>
      <c r="AV1841" s="4">
        <f>AU1841*1000/AA1841</f>
        <v>31.37266927515002</v>
      </c>
      <c r="AW1841" s="4">
        <f>(AV1841-U1841)</f>
        <v>15.96745591913196</v>
      </c>
      <c r="AX1841" s="4">
        <f>IF(D1841,P1841,(O1841+P1841)/2)</f>
        <v>23.44944953918457</v>
      </c>
      <c r="AY1841" s="4">
        <f>0.61365*EXP(17.502*AX1841/(240.97+AX1841))</f>
        <v>2.897346491713296</v>
      </c>
      <c r="AZ1841" s="4">
        <f>IF(AW1841&lt;&gt;0,(1000-(AV1841+U1841)/2)/AW1841*AP1841,0)</f>
        <v>0.1035002722171659</v>
      </c>
      <c r="BA1841" s="4">
        <f>U1841*AA1841/1000</f>
        <v>1.564286044501852</v>
      </c>
      <c r="BB1841" s="4">
        <f>(AY1841-BA1841)</f>
        <v>1.333060447211443</v>
      </c>
      <c r="BC1841" s="4">
        <f>1/(1.6/F1841+1.37/N1841)</f>
        <v>0.06502833996099247</v>
      </c>
      <c r="BD1841" s="3">
        <f>G1841*AA1841*0.001</f>
      </c>
      <c r="BE1841" s="3">
        <f>G1841/S1841</f>
      </c>
      <c r="BF1841" s="4">
        <f>(1-AP1841*AA1841/AU1841/F1841)*100</f>
        <v>49.78428089362258</v>
      </c>
      <c r="BG1841" s="3">
        <f>(S1841-E1841/(N1841/1.35))</f>
      </c>
      <c r="BH1841" s="3">
        <f>E1841*BF1841/100/BG1841</f>
      </c>
    </row>
    <row r="1842" ht="16" customHeight="1">
      <c r="A1842" t="s" s="2">
        <v>2424</v>
      </c>
      <c r="B1842" s="3"/>
      <c r="C1842" s="3"/>
      <c r="D1842" s="3"/>
      <c r="E1842" s="3">
        <f>AVERAGE(E1836:E1841)</f>
      </c>
      <c r="F1842" s="4">
        <f>AVERAGE(F1836:F1841)</f>
        <v>0.1067749096829996</v>
      </c>
      <c r="G1842" s="3">
        <f>AVERAGE(G1836:G1841)</f>
      </c>
      <c r="H1842" s="4">
        <f>AVERAGE(H1836:H1841)</f>
        <v>1.680982282561387</v>
      </c>
      <c r="I1842" s="4">
        <f>AVERAGE(I1836:I1841)</f>
        <v>1.61992530165697</v>
      </c>
      <c r="J1842" s="4">
        <f>AVERAGE(J1836:J1841)</f>
        <v>25.0228370030721</v>
      </c>
      <c r="K1842" s="4">
        <f>AVERAGE(K1836:K1841)</f>
        <v>6</v>
      </c>
      <c r="L1842" s="4">
        <f>AVERAGE(L1836:L1841)</f>
        <v>1.420000016689301</v>
      </c>
      <c r="M1842" s="4">
        <f>AVERAGE(M1836:M1841)</f>
        <v>1</v>
      </c>
      <c r="N1842" s="4">
        <f>AVERAGE(N1836:N1841)</f>
        <v>2.840000033378601</v>
      </c>
      <c r="O1842" s="4">
        <f>AVERAGE(O1836:O1841)</f>
        <v>21.86208438873291</v>
      </c>
      <c r="P1842" s="4">
        <f>AVERAGE(P1836:P1841)</f>
        <v>25.0228370030721</v>
      </c>
      <c r="Q1842" s="4">
        <f>AVERAGE(Q1836:Q1841)</f>
        <v>21.3152904510498</v>
      </c>
      <c r="R1842" s="4">
        <f>AVERAGE(R1836:R1841)</f>
        <v>100.487668355306</v>
      </c>
      <c r="S1842" s="4">
        <f>AVERAGE(S1836:S1841)</f>
        <v>104.5857874552409</v>
      </c>
      <c r="T1842" s="4">
        <f>AVERAGE(T1836:T1841)</f>
        <v>13.41525061925252</v>
      </c>
      <c r="U1842" s="4">
        <f>AVERAGE(U1836:U1841)</f>
        <v>15.40325291951497</v>
      </c>
      <c r="V1842" s="4">
        <f>AVERAGE(V1836:V1841)</f>
        <v>51.78198115030924</v>
      </c>
      <c r="W1842" s="4">
        <f>AVERAGE(W1836:W1841)</f>
        <v>59.4446595509847</v>
      </c>
      <c r="X1842" s="4">
        <f>AVERAGE(X1836:X1841)</f>
        <v>499.5234781901042</v>
      </c>
      <c r="Y1842" s="4">
        <f>AVERAGE(Y1836:Y1841)</f>
        <v>1999.598714192708</v>
      </c>
      <c r="Z1842" s="4">
        <f>AVERAGE(Z1836:Z1841)</f>
        <v>52.79663276672363</v>
      </c>
      <c r="AA1842" s="4">
        <f>AVERAGE(AA1836:AA1841)</f>
        <v>101.542475382487</v>
      </c>
      <c r="AB1842" s="4">
        <f>AVERAGE(AB1836:AB1841)</f>
        <v>2.890669345855713</v>
      </c>
      <c r="AC1842" s="4">
        <f>AVERAGE(AC1836:AC1841)</f>
        <v>0.2965556979179382</v>
      </c>
      <c r="AD1842" s="4">
        <f>AVERAGE(AD1836:AD1841)</f>
        <v>0.1120069250464439</v>
      </c>
      <c r="AE1842" s="4">
        <f>AVERAGE(AE1836:AE1841)</f>
        <v>0.00340384291484952</v>
      </c>
      <c r="AF1842" s="4">
        <f>AVERAGE(AF1836:AF1841)</f>
        <v>0.1485026478767395</v>
      </c>
      <c r="AG1842" s="4">
        <f>AVERAGE(AG1836:AG1841)</f>
        <v>0.003503239946439862</v>
      </c>
      <c r="AH1842" s="4">
        <f>AVERAGE(AH1836:AH1841)</f>
        <v>0.722222238779068</v>
      </c>
      <c r="AI1842" s="4">
        <f>AVERAGE(AI1836:AI1841)</f>
        <v>-0.2195652425289154</v>
      </c>
      <c r="AJ1842" s="4">
        <f>AVERAGE(AJ1836:AJ1841)</f>
        <v>2.737391471862793</v>
      </c>
      <c r="AK1842" s="4">
        <f>AVERAGE(AK1836:AK1841)</f>
        <v>1</v>
      </c>
      <c r="AL1842" s="4">
        <f>AVERAGE(AL1836:AL1841)</f>
        <v>0</v>
      </c>
      <c r="AM1842" s="4">
        <f>AVERAGE(AM1836:AM1841)</f>
        <v>0.1599999964237213</v>
      </c>
      <c r="AN1842" s="4">
        <f>AVERAGE(AN1836:AN1841)</f>
        <v>111115</v>
      </c>
      <c r="AO1842" s="4">
        <f>AVERAGE(AO1836:AO1841)</f>
        <v>0.8325391303168402</v>
      </c>
      <c r="AP1842" s="4">
        <f>AVERAGE(AP1836:AP1841)</f>
        <v>0.001680982282561387</v>
      </c>
      <c r="AQ1842" s="4">
        <f>AVERAGE(AQ1836:AQ1841)</f>
        <v>298.1728370030721</v>
      </c>
      <c r="AR1842" s="4">
        <f>AVERAGE(AR1836:AR1841)</f>
        <v>295.0120843887329</v>
      </c>
      <c r="AS1842" s="4">
        <f>AVERAGE(AS1836:AS1841)</f>
        <v>319.9357871197111</v>
      </c>
      <c r="AT1842" s="4">
        <f>AVERAGE(AT1836:AT1841)</f>
        <v>2.38998553968422</v>
      </c>
      <c r="AU1842" s="4">
        <f>AVERAGE(AU1836:AU1841)</f>
        <v>3.184009732104426</v>
      </c>
      <c r="AV1842" s="4">
        <f>AVERAGE(AV1836:AV1841)</f>
        <v>31.35643205495804</v>
      </c>
      <c r="AW1842" s="4">
        <f>AVERAGE(AW1836:AW1841)</f>
        <v>15.95317913544306</v>
      </c>
      <c r="AX1842" s="4">
        <f>AVERAGE(AX1836:AX1841)</f>
        <v>23.44246069590251</v>
      </c>
      <c r="AY1842" s="4">
        <f>AVERAGE(AY1836:AY1841)</f>
        <v>2.896125468844668</v>
      </c>
      <c r="AZ1842" s="4">
        <f>AVERAGE(AZ1836:AZ1841)</f>
        <v>0.1029059254419793</v>
      </c>
      <c r="BA1842" s="4">
        <f>AVERAGE(BA1836:BA1841)</f>
        <v>1.564084430447456</v>
      </c>
      <c r="BB1842" s="4">
        <f>AVERAGE(BB1836:BB1841)</f>
        <v>1.332041038397212</v>
      </c>
      <c r="BC1842" s="4">
        <f>AVERAGE(BC1836:BC1841)</f>
        <v>0.06465296601867131</v>
      </c>
      <c r="BD1842" s="3">
        <f>AVERAGE(BD1836:BD1841)</f>
      </c>
      <c r="BE1842" s="3">
        <f>AVERAGE(BE1836:BE1841)</f>
      </c>
      <c r="BF1842" s="4">
        <f>AVERAGE(BF1836:BF1841)</f>
        <v>49.79277955194726</v>
      </c>
      <c r="BG1842" s="3">
        <f>AVERAGE(BG1836:BG1841)</f>
      </c>
      <c r="BH1842" s="3">
        <f>AVERAGE(BH1836:BH1841)</f>
      </c>
    </row>
    <row r="1843" ht="29" customHeight="1">
      <c r="A1843" t="s" s="2">
        <v>9</v>
      </c>
      <c r="B1843" t="s" s="5">
        <v>1876</v>
      </c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  <c r="AM1843" s="3"/>
      <c r="AN1843" s="3"/>
      <c r="AO1843" s="3"/>
      <c r="AP1843" s="3"/>
      <c r="AQ1843" s="3"/>
      <c r="AR1843" s="3"/>
      <c r="AS1843" s="3"/>
      <c r="AT1843" s="3"/>
      <c r="AU1843" s="3"/>
      <c r="AV1843" s="3"/>
      <c r="AW1843" s="3"/>
      <c r="AX1843" s="3"/>
      <c r="AY1843" s="3"/>
      <c r="AZ1843" s="3"/>
      <c r="BA1843" s="3"/>
      <c r="BB1843" s="3"/>
      <c r="BC1843" s="3"/>
      <c r="BD1843" s="3"/>
      <c r="BE1843" s="3"/>
      <c r="BF1843" s="3"/>
      <c r="BG1843" s="3"/>
      <c r="BH1843" s="3"/>
    </row>
    <row r="1844" ht="16" customHeight="1">
      <c r="A1844" s="4">
        <v>1709</v>
      </c>
      <c r="B1844" t="s" s="2">
        <v>1877</v>
      </c>
      <c r="C1844" s="4">
        <v>9932.000031404197</v>
      </c>
      <c r="D1844" s="4">
        <v>0</v>
      </c>
      <c r="E1844" s="3">
        <f>(R1844-#REF!*(1000-T1844)/(1000-U1844))*AO1844</f>
      </c>
      <c r="F1844" s="4">
        <f>IF(AZ1844&lt;&gt;0,1/(1/AZ1844-1/N1844),0)</f>
        <v>0.1077539902319925</v>
      </c>
      <c r="G1844" s="3">
        <f>((BC1844-AP1844/2)*S1844-E1844)/(BC1844+AP1844/2)</f>
      </c>
      <c r="H1844" s="4">
        <f>AP1844*1000</f>
        <v>1.697791083290903</v>
      </c>
      <c r="I1844" s="4">
        <f>(AU1844-BA1844)</f>
        <v>1.62177847769477</v>
      </c>
      <c r="J1844" s="4">
        <f>(P1844+AT1844*D1844)</f>
        <v>25.03469848632812</v>
      </c>
      <c r="K1844" s="4">
        <v>6</v>
      </c>
      <c r="L1844" s="4">
        <f>(K1844*AI1844+AJ1844)</f>
        <v>1.420000016689301</v>
      </c>
      <c r="M1844" s="4">
        <v>1</v>
      </c>
      <c r="N1844" s="4">
        <f>L1844*(M1844+1)*(M1844+1)/(M1844*M1844+1)</f>
        <v>2.840000033378601</v>
      </c>
      <c r="O1844" s="4">
        <v>21.86855506896973</v>
      </c>
      <c r="P1844" s="4">
        <v>25.03469848632812</v>
      </c>
      <c r="Q1844" s="4">
        <v>21.31440544128418</v>
      </c>
      <c r="R1844" s="4">
        <v>100.0608673095703</v>
      </c>
      <c r="S1844" s="4">
        <v>104.2721939086914</v>
      </c>
      <c r="T1844" s="4">
        <v>13.39926815032959</v>
      </c>
      <c r="U1844" s="4">
        <v>15.40717220306396</v>
      </c>
      <c r="V1844" s="4">
        <v>51.69204711914062</v>
      </c>
      <c r="W1844" s="4">
        <v>59.43336868286133</v>
      </c>
      <c r="X1844" s="4">
        <v>499.5157775878906</v>
      </c>
      <c r="Y1844" s="4">
        <v>1999.317138671875</v>
      </c>
      <c r="Z1844" s="4">
        <v>53.8180046081543</v>
      </c>
      <c r="AA1844" s="4">
        <v>101.5425033569336</v>
      </c>
      <c r="AB1844" s="4">
        <v>2.890669345855713</v>
      </c>
      <c r="AC1844" s="4">
        <v>0.2965556979179382</v>
      </c>
      <c r="AD1844" s="4">
        <v>0.1120069250464439</v>
      </c>
      <c r="AE1844" s="4">
        <v>0.00340384291484952</v>
      </c>
      <c r="AF1844" s="4">
        <v>0.1485026478767395</v>
      </c>
      <c r="AG1844" s="4">
        <v>0.003503239946439862</v>
      </c>
      <c r="AH1844" s="4">
        <v>0.6666666865348816</v>
      </c>
      <c r="AI1844" s="4">
        <v>-0.2195652425289154</v>
      </c>
      <c r="AJ1844" s="4">
        <v>2.737391471862793</v>
      </c>
      <c r="AK1844" s="4">
        <v>1</v>
      </c>
      <c r="AL1844" s="4">
        <v>0</v>
      </c>
      <c r="AM1844" s="4">
        <v>0.1599999964237213</v>
      </c>
      <c r="AN1844" s="4">
        <v>111115</v>
      </c>
      <c r="AO1844" s="4">
        <f>X1844*0.000001/(K1844*0.0001)</f>
        <v>0.8325262959798176</v>
      </c>
      <c r="AP1844" s="4">
        <f>(U1844-T1844)/(1000-U1844)*AO1844</f>
        <v>0.001697791083290903</v>
      </c>
      <c r="AQ1844" s="4">
        <f>(P1844+273.15)</f>
        <v>298.1846984863281</v>
      </c>
      <c r="AR1844" s="4">
        <f>(O1844+273.15)</f>
        <v>295.0185550689697</v>
      </c>
      <c r="AS1844" s="4">
        <f>(Y1844*AK1844+Z1844*AL1844)*AM1844</f>
        <v>319.8907350373847</v>
      </c>
      <c r="AT1844" s="4">
        <f>((AS1844+0.00000010773*(AR1844^4-AQ1844^4))-AP1844*44100)/(L1844*0.92*2*29.3+0.00000043092*AQ1844^3)</f>
        <v>2.380284544306133</v>
      </c>
      <c r="AU1844" s="4">
        <f>0.61365*EXP(17.502*J1844/(240.97+J1844))</f>
        <v>3.186261312845247</v>
      </c>
      <c r="AV1844" s="4">
        <f>AU1844*1000/AA1844</f>
        <v>31.37859721308201</v>
      </c>
      <c r="AW1844" s="4">
        <f>(AV1844-U1844)</f>
        <v>15.97142501001804</v>
      </c>
      <c r="AX1844" s="4">
        <f>IF(D1844,P1844,(O1844+P1844)/2)</f>
        <v>23.45162677764893</v>
      </c>
      <c r="AY1844" s="4">
        <f>0.61365*EXP(17.502*AX1844/(240.97+AX1844))</f>
        <v>2.897727027267063</v>
      </c>
      <c r="AZ1844" s="4">
        <f>IF(AW1844&lt;&gt;0,(1000-(AV1844+U1844)/2)/AW1844*AP1844,0)</f>
        <v>0.1038150854529925</v>
      </c>
      <c r="BA1844" s="4">
        <f>U1844*AA1844/1000</f>
        <v>1.564482835150477</v>
      </c>
      <c r="BB1844" s="4">
        <f>(AY1844-BA1844)</f>
        <v>1.333244192116586</v>
      </c>
      <c r="BC1844" s="4">
        <f>1/(1.6/F1844+1.37/N1844)</f>
        <v>0.06522717928304424</v>
      </c>
      <c r="BD1844" s="3">
        <f>G1844*AA1844*0.001</f>
      </c>
      <c r="BE1844" s="3">
        <f>G1844/S1844</f>
      </c>
      <c r="BF1844" s="4">
        <f>(1-AP1844*AA1844/AU1844/F1844)*100</f>
        <v>49.78686204764922</v>
      </c>
      <c r="BG1844" s="3">
        <f>(S1844-E1844/(N1844/1.35))</f>
      </c>
      <c r="BH1844" s="3">
        <f>E1844*BF1844/100/BG1844</f>
      </c>
    </row>
    <row r="1845" ht="16" customHeight="1">
      <c r="A1845" s="4">
        <v>1710</v>
      </c>
      <c r="B1845" t="s" s="2">
        <v>1878</v>
      </c>
      <c r="C1845" s="4">
        <v>9937.000031292439</v>
      </c>
      <c r="D1845" s="4">
        <v>0</v>
      </c>
      <c r="E1845" s="3">
        <f>(R1845-#REF!*(1000-T1845)/(1000-U1845))*AO1845</f>
      </c>
      <c r="F1845" s="4">
        <f>IF(AZ1845&lt;&gt;0,1/(1/AZ1845-1/N1845),0)</f>
        <v>0.1080315420059701</v>
      </c>
      <c r="G1845" s="3">
        <f>((BC1845-AP1845/2)*S1845-E1845)/(BC1845+AP1845/2)</f>
      </c>
      <c r="H1845" s="4">
        <f>AP1845*1000</f>
        <v>1.702911724715651</v>
      </c>
      <c r="I1845" s="4">
        <f>(AU1845-BA1845)</f>
        <v>1.622631550666078</v>
      </c>
      <c r="J1845" s="4">
        <f>(P1845+AT1845*D1845)</f>
        <v>25.04028511047363</v>
      </c>
      <c r="K1845" s="4">
        <v>6</v>
      </c>
      <c r="L1845" s="4">
        <f>(K1845*AI1845+AJ1845)</f>
        <v>1.420000016689301</v>
      </c>
      <c r="M1845" s="4">
        <v>1</v>
      </c>
      <c r="N1845" s="4">
        <f>L1845*(M1845+1)*(M1845+1)/(M1845*M1845+1)</f>
        <v>2.840000033378601</v>
      </c>
      <c r="O1845" s="4">
        <v>21.86932563781738</v>
      </c>
      <c r="P1845" s="4">
        <v>25.04028511047363</v>
      </c>
      <c r="Q1845" s="4">
        <v>21.31405830383301</v>
      </c>
      <c r="R1845" s="4">
        <v>97.51994323730469</v>
      </c>
      <c r="S1845" s="4">
        <v>103.706169128418</v>
      </c>
      <c r="T1845" s="4">
        <v>13.39526653289795</v>
      </c>
      <c r="U1845" s="4">
        <v>15.40923500061035</v>
      </c>
      <c r="V1845" s="4">
        <v>51.67414093017578</v>
      </c>
      <c r="W1845" s="4">
        <v>59.43764114379883</v>
      </c>
      <c r="X1845" s="4">
        <v>499.5126342773438</v>
      </c>
      <c r="Y1845" s="4">
        <v>1999.254394531250</v>
      </c>
      <c r="Z1845" s="4">
        <v>55.25756072998047</v>
      </c>
      <c r="AA1845" s="4">
        <v>101.5424118041992</v>
      </c>
      <c r="AB1845" s="4">
        <v>2.890669345855713</v>
      </c>
      <c r="AC1845" s="4">
        <v>0.2965556979179382</v>
      </c>
      <c r="AD1845" s="4">
        <v>0.1120069250464439</v>
      </c>
      <c r="AE1845" s="4">
        <v>0.00340384291484952</v>
      </c>
      <c r="AF1845" s="4">
        <v>0.1485026478767395</v>
      </c>
      <c r="AG1845" s="4">
        <v>0.003503239946439862</v>
      </c>
      <c r="AH1845" s="4">
        <v>0.6666666865348816</v>
      </c>
      <c r="AI1845" s="4">
        <v>-0.2195652425289154</v>
      </c>
      <c r="AJ1845" s="4">
        <v>2.737391471862793</v>
      </c>
      <c r="AK1845" s="4">
        <v>1</v>
      </c>
      <c r="AL1845" s="4">
        <v>0</v>
      </c>
      <c r="AM1845" s="4">
        <v>0.1599999964237213</v>
      </c>
      <c r="AN1845" s="4">
        <v>111115</v>
      </c>
      <c r="AO1845" s="4">
        <f>X1845*0.000001/(K1845*0.0001)</f>
        <v>0.8325210571289062</v>
      </c>
      <c r="AP1845" s="4">
        <f>(U1845-T1845)/(1000-U1845)*AO1845</f>
        <v>0.001702911724715651</v>
      </c>
      <c r="AQ1845" s="4">
        <f>(P1845+273.15)</f>
        <v>298.1902851104736</v>
      </c>
      <c r="AR1845" s="4">
        <f>(O1845+273.15)</f>
        <v>295.0193256378174</v>
      </c>
      <c r="AS1845" s="4">
        <f>(Y1845*AK1845+Z1845*AL1845)*AM1845</f>
        <v>319.8806959751091</v>
      </c>
      <c r="AT1845" s="4">
        <f>((AS1845+0.00000010773*(AR1845^4-AQ1845^4))-AP1845*44100)/(L1845*0.92*2*29.3+0.00000043092*AQ1845^3)</f>
        <v>2.376957786717729</v>
      </c>
      <c r="AU1845" s="4">
        <f>0.61365*EXP(17.502*J1845/(240.97+J1845))</f>
        <v>3.187322436685734</v>
      </c>
      <c r="AV1845" s="4">
        <f>AU1845*1000/AA1845</f>
        <v>31.38907556018799</v>
      </c>
      <c r="AW1845" s="4">
        <f>(AV1845-U1845)</f>
        <v>15.97984055957764</v>
      </c>
      <c r="AX1845" s="4">
        <f>IF(D1845,P1845,(O1845+P1845)/2)</f>
        <v>23.45480537414551</v>
      </c>
      <c r="AY1845" s="4">
        <f>0.61365*EXP(17.502*AX1845/(240.97+AX1845))</f>
        <v>2.898282657664232</v>
      </c>
      <c r="AZ1845" s="4">
        <f>IF(AW1845&lt;&gt;0,(1000-(AV1845+U1845)/2)/AW1845*AP1845,0)</f>
        <v>0.1040726922549578</v>
      </c>
      <c r="BA1845" s="4">
        <f>U1845*AA1845/1000</f>
        <v>1.564690886019656</v>
      </c>
      <c r="BB1845" s="4">
        <f>(AY1845-BA1845)</f>
        <v>1.333591771644576</v>
      </c>
      <c r="BC1845" s="4">
        <f>1/(1.6/F1845+1.37/N1845)</f>
        <v>0.06538989116422082</v>
      </c>
      <c r="BD1845" s="3">
        <f>G1845*AA1845*0.001</f>
      </c>
      <c r="BE1845" s="3">
        <f>G1845/S1845</f>
      </c>
      <c r="BF1845" s="4">
        <f>(1-AP1845*AA1845/AU1845/F1845)*100</f>
        <v>49.7815810997887</v>
      </c>
      <c r="BG1845" s="3">
        <f>(S1845-E1845/(N1845/1.35))</f>
      </c>
      <c r="BH1845" s="3">
        <f>E1845*BF1845/100/BG1845</f>
      </c>
    </row>
    <row r="1846" ht="16" customHeight="1">
      <c r="A1846" s="4">
        <v>1711</v>
      </c>
      <c r="B1846" t="s" s="2">
        <v>1879</v>
      </c>
      <c r="C1846" s="4">
        <v>9942.000031180680</v>
      </c>
      <c r="D1846" s="4">
        <v>0</v>
      </c>
      <c r="E1846" s="3">
        <f>(R1846-#REF!*(1000-T1846)/(1000-U1846))*AO1846</f>
      </c>
      <c r="F1846" s="4">
        <f>IF(AZ1846&lt;&gt;0,1/(1/AZ1846-1/N1846),0)</f>
        <v>0.1083337690597372</v>
      </c>
      <c r="G1846" s="3">
        <f>((BC1846-AP1846/2)*S1846-E1846)/(BC1846+AP1846/2)</f>
      </c>
      <c r="H1846" s="4">
        <f>AP1846*1000</f>
        <v>1.707713661676764</v>
      </c>
      <c r="I1846" s="4">
        <f>(AU1846-BA1846)</f>
        <v>1.622827563718878</v>
      </c>
      <c r="J1846" s="4">
        <f>(P1846+AT1846*D1846)</f>
        <v>25.04200172424316</v>
      </c>
      <c r="K1846" s="4">
        <v>6</v>
      </c>
      <c r="L1846" s="4">
        <f>(K1846*AI1846+AJ1846)</f>
        <v>1.420000016689301</v>
      </c>
      <c r="M1846" s="4">
        <v>1</v>
      </c>
      <c r="N1846" s="4">
        <f>L1846*(M1846+1)*(M1846+1)/(M1846*M1846+1)</f>
        <v>2.840000033378601</v>
      </c>
      <c r="O1846" s="4">
        <v>21.87029457092285</v>
      </c>
      <c r="P1846" s="4">
        <v>25.04200172424316</v>
      </c>
      <c r="Q1846" s="4">
        <v>21.31399345397949</v>
      </c>
      <c r="R1846" s="4">
        <v>88.61337280273438</v>
      </c>
      <c r="S1846" s="4">
        <v>99.96794128417969</v>
      </c>
      <c r="T1846" s="4">
        <v>13.39086055755615</v>
      </c>
      <c r="U1846" s="4">
        <v>15.41054058074951</v>
      </c>
      <c r="V1846" s="4">
        <v>51.65422821044922</v>
      </c>
      <c r="W1846" s="4">
        <v>59.44024658203125</v>
      </c>
      <c r="X1846" s="4">
        <v>499.5039367675781</v>
      </c>
      <c r="Y1846" s="4">
        <v>1999.151977539062</v>
      </c>
      <c r="Z1846" s="4">
        <v>55.22352600097656</v>
      </c>
      <c r="AA1846" s="4">
        <v>101.5422515869141</v>
      </c>
      <c r="AB1846" s="4">
        <v>2.890669345855713</v>
      </c>
      <c r="AC1846" s="4">
        <v>0.2965556979179382</v>
      </c>
      <c r="AD1846" s="4">
        <v>0.1120069250464439</v>
      </c>
      <c r="AE1846" s="4">
        <v>0.00340384291484952</v>
      </c>
      <c r="AF1846" s="4">
        <v>0.1485026478767395</v>
      </c>
      <c r="AG1846" s="4">
        <v>0.003503239946439862</v>
      </c>
      <c r="AH1846" s="4">
        <v>0.6666666865348816</v>
      </c>
      <c r="AI1846" s="4">
        <v>-0.2195652425289154</v>
      </c>
      <c r="AJ1846" s="4">
        <v>2.737391471862793</v>
      </c>
      <c r="AK1846" s="4">
        <v>1</v>
      </c>
      <c r="AL1846" s="4">
        <v>0</v>
      </c>
      <c r="AM1846" s="4">
        <v>0.1599999964237213</v>
      </c>
      <c r="AN1846" s="4">
        <v>111115</v>
      </c>
      <c r="AO1846" s="4">
        <f>X1846*0.000001/(K1846*0.0001)</f>
        <v>0.8325065612792968</v>
      </c>
      <c r="AP1846" s="4">
        <f>(U1846-T1846)/(1000-U1846)*AO1846</f>
        <v>0.001707713661676764</v>
      </c>
      <c r="AQ1846" s="4">
        <f>(P1846+273.15)</f>
        <v>298.1920017242431</v>
      </c>
      <c r="AR1846" s="4">
        <f>(O1846+273.15)</f>
        <v>295.0202945709228</v>
      </c>
      <c r="AS1846" s="4">
        <f>(Y1846*AK1846+Z1846*AL1846)*AM1846</f>
        <v>319.8643092567254</v>
      </c>
      <c r="AT1846" s="4">
        <f>((AS1846+0.00000010773*(AR1846^4-AQ1846^4))-AP1846*44100)/(L1846*0.92*2*29.3+0.00000043092*AQ1846^3)</f>
        <v>2.374258181664798</v>
      </c>
      <c r="AU1846" s="4">
        <f>0.61365*EXP(17.502*J1846/(240.97+J1846))</f>
        <v>3.187648552459694</v>
      </c>
      <c r="AV1846" s="4">
        <f>AU1846*1000/AA1846</f>
        <v>31.39233671346413</v>
      </c>
      <c r="AW1846" s="4">
        <f>(AV1846-U1846)</f>
        <v>15.98179613271462</v>
      </c>
      <c r="AX1846" s="4">
        <f>IF(D1846,P1846,(O1846+P1846)/2)</f>
        <v>23.45614814758301</v>
      </c>
      <c r="AY1846" s="4">
        <f>0.61365*EXP(17.502*AX1846/(240.97+AX1846))</f>
        <v>2.898517407410881</v>
      </c>
      <c r="AZ1846" s="4">
        <f>IF(AW1846&lt;&gt;0,(1000-(AV1846+U1846)/2)/AW1846*AP1846,0)</f>
        <v>0.1043531460010515</v>
      </c>
      <c r="BA1846" s="4">
        <f>U1846*AA1846/1000</f>
        <v>1.564820988740816</v>
      </c>
      <c r="BB1846" s="4">
        <f>(AY1846-BA1846)</f>
        <v>1.333696418670065</v>
      </c>
      <c r="BC1846" s="4">
        <f>1/(1.6/F1846+1.37/N1846)</f>
        <v>0.0655670386838548</v>
      </c>
      <c r="BD1846" s="3">
        <f>G1846*AA1846*0.001</f>
      </c>
      <c r="BE1846" s="3">
        <f>G1846/S1846</f>
      </c>
      <c r="BF1846" s="4">
        <f>(1-AP1846*AA1846/AU1846/F1846)*100</f>
        <v>49.7856834773079</v>
      </c>
      <c r="BG1846" s="3">
        <f>(S1846-E1846/(N1846/1.35))</f>
      </c>
      <c r="BH1846" s="3">
        <f>E1846*BF1846/100/BG1846</f>
      </c>
    </row>
    <row r="1847" ht="16" customHeight="1">
      <c r="A1847" s="4">
        <v>1712</v>
      </c>
      <c r="B1847" t="s" s="2">
        <v>1880</v>
      </c>
      <c r="C1847" s="4">
        <v>9947.500031057745</v>
      </c>
      <c r="D1847" s="4">
        <v>0</v>
      </c>
      <c r="E1847" s="3">
        <f>(R1847-#REF!*(1000-T1847)/(1000-U1847))*AO1847</f>
      </c>
      <c r="F1847" s="4">
        <f>IF(AZ1847&lt;&gt;0,1/(1/AZ1847-1/N1847),0)</f>
        <v>0.108560663303544</v>
      </c>
      <c r="G1847" s="3">
        <f>((BC1847-AP1847/2)*S1847-E1847)/(BC1847+AP1847/2)</f>
      </c>
      <c r="H1847" s="4">
        <f>AP1847*1000</f>
        <v>1.712666647978436</v>
      </c>
      <c r="I1847" s="4">
        <f>(AU1847-BA1847)</f>
        <v>1.624244404592551</v>
      </c>
      <c r="J1847" s="4">
        <f>(P1847+AT1847*D1847)</f>
        <v>25.05066108703613</v>
      </c>
      <c r="K1847" s="4">
        <v>6</v>
      </c>
      <c r="L1847" s="4">
        <f>(K1847*AI1847+AJ1847)</f>
        <v>1.420000016689301</v>
      </c>
      <c r="M1847" s="4">
        <v>1</v>
      </c>
      <c r="N1847" s="4">
        <f>L1847*(M1847+1)*(M1847+1)/(M1847*M1847+1)</f>
        <v>2.840000033378601</v>
      </c>
      <c r="O1847" s="4">
        <v>21.87151908874512</v>
      </c>
      <c r="P1847" s="4">
        <v>25.05066108703613</v>
      </c>
      <c r="Q1847" s="4">
        <v>21.31397819519043</v>
      </c>
      <c r="R1847" s="4">
        <v>77.89225006103516</v>
      </c>
      <c r="S1847" s="4">
        <v>92.37361145019531</v>
      </c>
      <c r="T1847" s="4">
        <v>13.3872709274292</v>
      </c>
      <c r="U1847" s="4">
        <v>15.41277408599854</v>
      </c>
      <c r="V1847" s="4">
        <v>51.6363410949707</v>
      </c>
      <c r="W1847" s="4">
        <v>59.44379425048828</v>
      </c>
      <c r="X1847" s="4">
        <v>499.5113525390625</v>
      </c>
      <c r="Y1847" s="4">
        <v>1999.056396484375</v>
      </c>
      <c r="Z1847" s="4">
        <v>54.25386428833008</v>
      </c>
      <c r="AA1847" s="4">
        <v>101.5423736572266</v>
      </c>
      <c r="AB1847" s="4">
        <v>2.890669345855713</v>
      </c>
      <c r="AC1847" s="4">
        <v>0.2965556979179382</v>
      </c>
      <c r="AD1847" s="4">
        <v>0.1120069250464439</v>
      </c>
      <c r="AE1847" s="4">
        <v>0.00340384291484952</v>
      </c>
      <c r="AF1847" s="4">
        <v>0.1485026478767395</v>
      </c>
      <c r="AG1847" s="4">
        <v>0.003503239946439862</v>
      </c>
      <c r="AH1847" s="4">
        <v>0.6666666865348816</v>
      </c>
      <c r="AI1847" s="4">
        <v>-0.2195652425289154</v>
      </c>
      <c r="AJ1847" s="4">
        <v>2.737391471862793</v>
      </c>
      <c r="AK1847" s="4">
        <v>1</v>
      </c>
      <c r="AL1847" s="4">
        <v>0</v>
      </c>
      <c r="AM1847" s="4">
        <v>0.1599999964237213</v>
      </c>
      <c r="AN1847" s="4">
        <v>111115</v>
      </c>
      <c r="AO1847" s="4">
        <f>X1847*0.000001/(K1847*0.0001)</f>
        <v>0.8325189208984375</v>
      </c>
      <c r="AP1847" s="4">
        <f>(U1847-T1847)/(1000-U1847)*AO1847</f>
        <v>0.001712666647978436</v>
      </c>
      <c r="AQ1847" s="4">
        <f>(P1847+273.15)</f>
        <v>298.2006610870361</v>
      </c>
      <c r="AR1847" s="4">
        <f>(O1847+273.15)</f>
        <v>295.0215190887451</v>
      </c>
      <c r="AS1847" s="4">
        <f>(Y1847*AK1847+Z1847*AL1847)*AM1847</f>
        <v>319.8490162883172</v>
      </c>
      <c r="AT1847" s="4">
        <f>((AS1847+0.00000010773*(AR1847^4-AQ1847^4))-AP1847*44100)/(L1847*0.92*2*29.3+0.00000043092*AQ1847^3)</f>
        <v>2.370604270072403</v>
      </c>
      <c r="AU1847" s="4">
        <f>0.61365*EXP(17.502*J1847/(240.97+J1847))</f>
        <v>3.189294069927433</v>
      </c>
      <c r="AV1847" s="4">
        <f>AU1847*1000/AA1847</f>
        <v>31.40850420429833</v>
      </c>
      <c r="AW1847" s="4">
        <f>(AV1847-U1847)</f>
        <v>15.9957301182998</v>
      </c>
      <c r="AX1847" s="4">
        <f>IF(D1847,P1847,(O1847+P1847)/2)</f>
        <v>23.46109008789062</v>
      </c>
      <c r="AY1847" s="4">
        <f>0.61365*EXP(17.502*AX1847/(240.97+AX1847))</f>
        <v>2.899381523079331</v>
      </c>
      <c r="AZ1847" s="4">
        <f>IF(AW1847&lt;&gt;0,(1000-(AV1847+U1847)/2)/AW1847*AP1847,0)</f>
        <v>0.104563656346839</v>
      </c>
      <c r="BA1847" s="4">
        <f>U1847*AA1847/1000</f>
        <v>1.565049665334882</v>
      </c>
      <c r="BB1847" s="4">
        <f>(AY1847-BA1847)</f>
        <v>1.33433185774445</v>
      </c>
      <c r="BC1847" s="4">
        <f>1/(1.6/F1847+1.37/N1847)</f>
        <v>0.06570001004823187</v>
      </c>
      <c r="BD1847" s="3">
        <f>G1847*AA1847*0.001</f>
      </c>
      <c r="BE1847" s="3">
        <f>G1847/S1847</f>
      </c>
      <c r="BF1847" s="4">
        <f>(1-AP1847*AA1847/AU1847/F1847)*100</f>
        <v>49.77116582410357</v>
      </c>
      <c r="BG1847" s="3">
        <f>(S1847-E1847/(N1847/1.35))</f>
      </c>
      <c r="BH1847" s="3">
        <f>E1847*BF1847/100/BG1847</f>
      </c>
    </row>
    <row r="1848" ht="16" customHeight="1">
      <c r="A1848" s="4">
        <v>1713</v>
      </c>
      <c r="B1848" t="s" s="2">
        <v>1881</v>
      </c>
      <c r="C1848" s="4">
        <v>9952.500030945987</v>
      </c>
      <c r="D1848" s="4">
        <v>0</v>
      </c>
      <c r="E1848" s="3">
        <f>(R1848-#REF!*(1000-T1848)/(1000-U1848))*AO1848</f>
      </c>
      <c r="F1848" s="4">
        <f>IF(AZ1848&lt;&gt;0,1/(1/AZ1848-1/N1848),0)</f>
        <v>0.1087285082050203</v>
      </c>
      <c r="G1848" s="3">
        <f>((BC1848-AP1848/2)*S1848-E1848)/(BC1848+AP1848/2)</f>
      </c>
      <c r="H1848" s="4">
        <f>AP1848*1000</f>
        <v>1.71652016520804</v>
      </c>
      <c r="I1848" s="4">
        <f>(AU1848-BA1848)</f>
        <v>1.625464446864294</v>
      </c>
      <c r="J1848" s="4">
        <f>(P1848+AT1848*D1848)</f>
        <v>25.05817794799805</v>
      </c>
      <c r="K1848" s="4">
        <v>6</v>
      </c>
      <c r="L1848" s="4">
        <f>(K1848*AI1848+AJ1848)</f>
        <v>1.420000016689301</v>
      </c>
      <c r="M1848" s="4">
        <v>1</v>
      </c>
      <c r="N1848" s="4">
        <f>L1848*(M1848+1)*(M1848+1)/(M1848*M1848+1)</f>
        <v>2.840000033378601</v>
      </c>
      <c r="O1848" s="4">
        <v>21.87259101867676</v>
      </c>
      <c r="P1848" s="4">
        <v>25.05817794799805</v>
      </c>
      <c r="Q1848" s="4">
        <v>21.31435012817383</v>
      </c>
      <c r="R1848" s="4">
        <v>71.31875610351562</v>
      </c>
      <c r="S1848" s="4">
        <v>84.63297271728516</v>
      </c>
      <c r="T1848" s="4">
        <v>13.38467597961426</v>
      </c>
      <c r="U1848" s="4">
        <v>15.41483783721924</v>
      </c>
      <c r="V1848" s="4">
        <v>51.62190628051758</v>
      </c>
      <c r="W1848" s="4">
        <v>59.44734573364258</v>
      </c>
      <c r="X1848" s="4">
        <v>499.4853820800781</v>
      </c>
      <c r="Y1848" s="4">
        <v>1999.0244140625</v>
      </c>
      <c r="Z1848" s="4">
        <v>54.91996765136719</v>
      </c>
      <c r="AA1848" s="4">
        <v>101.5423355102539</v>
      </c>
      <c r="AB1848" s="4">
        <v>2.890669345855713</v>
      </c>
      <c r="AC1848" s="4">
        <v>0.2965556979179382</v>
      </c>
      <c r="AD1848" s="4">
        <v>0.1120069250464439</v>
      </c>
      <c r="AE1848" s="4">
        <v>0.00340384291484952</v>
      </c>
      <c r="AF1848" s="4">
        <v>0.1485026478767395</v>
      </c>
      <c r="AG1848" s="4">
        <v>0.003503239946439862</v>
      </c>
      <c r="AH1848" s="4">
        <v>0.6666666865348816</v>
      </c>
      <c r="AI1848" s="4">
        <v>-0.2195652425289154</v>
      </c>
      <c r="AJ1848" s="4">
        <v>2.737391471862793</v>
      </c>
      <c r="AK1848" s="4">
        <v>1</v>
      </c>
      <c r="AL1848" s="4">
        <v>0</v>
      </c>
      <c r="AM1848" s="4">
        <v>0.1599999964237213</v>
      </c>
      <c r="AN1848" s="4">
        <v>111135</v>
      </c>
      <c r="AO1848" s="4">
        <f>X1848*0.000001/(K1848*0.0001)</f>
        <v>0.8324756368001301</v>
      </c>
      <c r="AP1848" s="4">
        <f>(U1848-T1848)/(1000-U1848)*AO1848</f>
        <v>0.00171652016520804</v>
      </c>
      <c r="AQ1848" s="4">
        <f>(P1848+273.15)</f>
        <v>298.208177947998</v>
      </c>
      <c r="AR1848" s="4">
        <f>(O1848+273.15)</f>
        <v>295.0225910186767</v>
      </c>
      <c r="AS1848" s="4">
        <f>(Y1848*AK1848+Z1848*AL1848)*AM1848</f>
        <v>319.8438991009316</v>
      </c>
      <c r="AT1848" s="4">
        <f>((AS1848+0.00000010773*(AR1848^4-AQ1848^4))-AP1848*44100)/(L1848*0.92*2*29.3+0.00000043092*AQ1848^3)</f>
        <v>2.367749830322294</v>
      </c>
      <c r="AU1848" s="4">
        <f>0.61365*EXP(17.502*J1848/(240.97+J1848))</f>
        <v>3.190723082367367</v>
      </c>
      <c r="AV1848" s="4">
        <f>AU1848*1000/AA1848</f>
        <v>31.42258907414201</v>
      </c>
      <c r="AW1848" s="4">
        <f>(AV1848-U1848)</f>
        <v>16.00775123692277</v>
      </c>
      <c r="AX1848" s="4">
        <f>IF(D1848,P1848,(O1848+P1848)/2)</f>
        <v>23.4653844833374</v>
      </c>
      <c r="AY1848" s="4">
        <f>0.61365*EXP(17.502*AX1848/(240.97+AX1848))</f>
        <v>2.90013259619906</v>
      </c>
      <c r="AZ1848" s="4">
        <f>IF(AW1848&lt;&gt;0,(1000-(AV1848+U1848)/2)/AW1848*AP1848,0)</f>
        <v>0.1047193604215692</v>
      </c>
      <c r="BA1848" s="4">
        <f>U1848*AA1848/1000</f>
        <v>1.565258635503073</v>
      </c>
      <c r="BB1848" s="4">
        <f>(AY1848-BA1848)</f>
        <v>1.334873960695988</v>
      </c>
      <c r="BC1848" s="4">
        <f>1/(1.6/F1848+1.37/N1848)</f>
        <v>0.0657983642122716</v>
      </c>
      <c r="BD1848" s="3">
        <f>G1848*AA1848*0.001</f>
      </c>
      <c r="BE1848" s="3">
        <f>G1848/S1848</f>
      </c>
      <c r="BF1848" s="4">
        <f>(1-AP1848*AA1848/AU1848/F1848)*100</f>
        <v>49.75839388966949</v>
      </c>
      <c r="BG1848" s="3">
        <f>(S1848-E1848/(N1848/1.35))</f>
      </c>
      <c r="BH1848" s="3">
        <f>E1848*BF1848/100/BG1848</f>
      </c>
    </row>
    <row r="1849" ht="16" customHeight="1">
      <c r="A1849" s="4">
        <v>1714</v>
      </c>
      <c r="B1849" t="s" s="2">
        <v>1882</v>
      </c>
      <c r="C1849" s="4">
        <v>9957.500030834228</v>
      </c>
      <c r="D1849" s="4">
        <v>0</v>
      </c>
      <c r="E1849" s="3">
        <f>(R1849-#REF!*(1000-T1849)/(1000-U1849))*AO1849</f>
      </c>
      <c r="F1849" s="4">
        <f>IF(AZ1849&lt;&gt;0,1/(1/AZ1849-1/N1849),0)</f>
        <v>0.1090491775367944</v>
      </c>
      <c r="G1849" s="3">
        <f>((BC1849-AP1849/2)*S1849-E1849)/(BC1849+AP1849/2)</f>
      </c>
      <c r="H1849" s="4">
        <f>AP1849*1000</f>
        <v>1.721753897296603</v>
      </c>
      <c r="I1849" s="4">
        <f>(AU1849-BA1849)</f>
        <v>1.62579887819061</v>
      </c>
      <c r="J1849" s="4">
        <f>(P1849+AT1849*D1849)</f>
        <v>25.06175994873047</v>
      </c>
      <c r="K1849" s="4">
        <v>6</v>
      </c>
      <c r="L1849" s="4">
        <f>(K1849*AI1849+AJ1849)</f>
        <v>1.420000016689301</v>
      </c>
      <c r="M1849" s="4">
        <v>1</v>
      </c>
      <c r="N1849" s="4">
        <f>L1849*(M1849+1)*(M1849+1)/(M1849*M1849+1)</f>
        <v>2.840000033378601</v>
      </c>
      <c r="O1849" s="4">
        <v>21.87345123291016</v>
      </c>
      <c r="P1849" s="4">
        <v>25.06175994873047</v>
      </c>
      <c r="Q1849" s="4">
        <v>21.31418418884277</v>
      </c>
      <c r="R1849" s="4">
        <v>68.14308929443359</v>
      </c>
      <c r="S1849" s="4">
        <v>79.45025634765625</v>
      </c>
      <c r="T1849" s="4">
        <v>13.38175964355469</v>
      </c>
      <c r="U1849" s="4">
        <v>15.41821193695068</v>
      </c>
      <c r="V1849" s="4">
        <v>51.60825729370117</v>
      </c>
      <c r="W1849" s="4">
        <v>59.45668411254883</v>
      </c>
      <c r="X1849" s="4">
        <v>499.4590454101562</v>
      </c>
      <c r="Y1849" s="4">
        <v>1998.970581054688</v>
      </c>
      <c r="Z1849" s="4">
        <v>55.07920455932617</v>
      </c>
      <c r="AA1849" s="4">
        <v>101.5426025390625</v>
      </c>
      <c r="AB1849" s="4">
        <v>2.890669345855713</v>
      </c>
      <c r="AC1849" s="4">
        <v>0.2965556979179382</v>
      </c>
      <c r="AD1849" s="4">
        <v>0.1120069250464439</v>
      </c>
      <c r="AE1849" s="4">
        <v>0.00340384291484952</v>
      </c>
      <c r="AF1849" s="4">
        <v>0.1485026478767395</v>
      </c>
      <c r="AG1849" s="4">
        <v>0.003503239946439862</v>
      </c>
      <c r="AH1849" s="4">
        <v>0.6666666865348816</v>
      </c>
      <c r="AI1849" s="4">
        <v>-0.2195652425289154</v>
      </c>
      <c r="AJ1849" s="4">
        <v>2.737391471862793</v>
      </c>
      <c r="AK1849" s="4">
        <v>1</v>
      </c>
      <c r="AL1849" s="4">
        <v>0</v>
      </c>
      <c r="AM1849" s="4">
        <v>0.1599999964237213</v>
      </c>
      <c r="AN1849" s="4">
        <v>111135</v>
      </c>
      <c r="AO1849" s="4">
        <f>X1849*0.000001/(K1849*0.0001)</f>
        <v>0.8324317423502604</v>
      </c>
      <c r="AP1849" s="4">
        <f>(U1849-T1849)/(1000-U1849)*AO1849</f>
        <v>0.001721753897296603</v>
      </c>
      <c r="AQ1849" s="4">
        <f>(P1849+273.15)</f>
        <v>298.2117599487304</v>
      </c>
      <c r="AR1849" s="4">
        <f>(O1849+273.15)</f>
        <v>295.0234512329101</v>
      </c>
      <c r="AS1849" s="4">
        <f>(Y1849*AK1849+Z1849*AL1849)*AM1849</f>
        <v>319.8352858198741</v>
      </c>
      <c r="AT1849" s="4">
        <f>((AS1849+0.00000010773*(AR1849^4-AQ1849^4))-AP1849*44100)/(L1849*0.92*2*29.3+0.00000043092*AQ1849^3)</f>
        <v>2.364660465280717</v>
      </c>
      <c r="AU1849" s="4">
        <f>0.61365*EXP(17.502*J1849/(240.97+J1849))</f>
        <v>3.191404244767422</v>
      </c>
      <c r="AV1849" s="4">
        <f>AU1849*1000/AA1849</f>
        <v>31.42921458547134</v>
      </c>
      <c r="AW1849" s="4">
        <f>(AV1849-U1849)</f>
        <v>16.01100264852066</v>
      </c>
      <c r="AX1849" s="4">
        <f>IF(D1849,P1849,(O1849+P1849)/2)</f>
        <v>23.46760559082031</v>
      </c>
      <c r="AY1849" s="4">
        <f>0.61365*EXP(17.502*AX1849/(240.97+AX1849))</f>
        <v>2.900521126050635</v>
      </c>
      <c r="AZ1849" s="4">
        <f>IF(AW1849&lt;&gt;0,(1000-(AV1849+U1849)/2)/AW1849*AP1849,0)</f>
        <v>0.1050167853076528</v>
      </c>
      <c r="BA1849" s="4">
        <f>U1849*AA1849/1000</f>
        <v>1.565605366576812</v>
      </c>
      <c r="BB1849" s="4">
        <f>(AY1849-BA1849)</f>
        <v>1.334915759473823</v>
      </c>
      <c r="BC1849" s="4">
        <f>1/(1.6/F1849+1.37/N1849)</f>
        <v>0.06598624401315646</v>
      </c>
      <c r="BD1849" s="3">
        <f>G1849*AA1849*0.001</f>
      </c>
      <c r="BE1849" s="3">
        <f>G1849/S1849</f>
      </c>
      <c r="BF1849" s="4">
        <f>(1-AP1849*AA1849/AU1849/F1849)*100</f>
        <v>49.76398839016674</v>
      </c>
      <c r="BG1849" s="3">
        <f>(S1849-E1849/(N1849/1.35))</f>
      </c>
      <c r="BH1849" s="3">
        <f>E1849*BF1849/100/BG1849</f>
      </c>
    </row>
    <row r="1850" ht="16" customHeight="1">
      <c r="A1850" s="4">
        <v>1715</v>
      </c>
      <c r="B1850" t="s" s="2">
        <v>1883</v>
      </c>
      <c r="C1850" s="4">
        <v>9963.000030711293</v>
      </c>
      <c r="D1850" s="4">
        <v>0</v>
      </c>
      <c r="E1850" s="3">
        <f>(R1850-#REF!*(1000-T1850)/(1000-U1850))*AO1850</f>
      </c>
      <c r="F1850" s="4">
        <f>IF(AZ1850&lt;&gt;0,1/(1/AZ1850-1/N1850),0)</f>
        <v>0.1093936937490421</v>
      </c>
      <c r="G1850" s="3">
        <f>((BC1850-AP1850/2)*S1850-E1850)/(BC1850+AP1850/2)</f>
      </c>
      <c r="H1850" s="4">
        <f>AP1850*1000</f>
        <v>1.727043016488202</v>
      </c>
      <c r="I1850" s="4">
        <f>(AU1850-BA1850)</f>
        <v>1.625844812102363</v>
      </c>
      <c r="J1850" s="4">
        <f>(P1850+AT1850*D1850)</f>
        <v>25.06306266784668</v>
      </c>
      <c r="K1850" s="4">
        <v>6</v>
      </c>
      <c r="L1850" s="4">
        <f>(K1850*AI1850+AJ1850)</f>
        <v>1.420000016689301</v>
      </c>
      <c r="M1850" s="4">
        <v>1</v>
      </c>
      <c r="N1850" s="4">
        <f>L1850*(M1850+1)*(M1850+1)/(M1850*M1850+1)</f>
        <v>2.840000033378601</v>
      </c>
      <c r="O1850" s="4">
        <v>21.87485122680664</v>
      </c>
      <c r="P1850" s="4">
        <v>25.06306266784668</v>
      </c>
      <c r="Q1850" s="4">
        <v>21.31411552429199</v>
      </c>
      <c r="R1850" s="4">
        <v>60.43712997436523</v>
      </c>
      <c r="S1850" s="4">
        <v>73.78797912597656</v>
      </c>
      <c r="T1850" s="4">
        <v>13.37744808197021</v>
      </c>
      <c r="U1850" s="4">
        <v>15.42018795013428</v>
      </c>
      <c r="V1850" s="4">
        <v>51.58846282958984</v>
      </c>
      <c r="W1850" s="4">
        <v>59.46095275878906</v>
      </c>
      <c r="X1850" s="4">
        <v>499.4502868652344</v>
      </c>
      <c r="Y1850" s="4">
        <v>1998.835327148438</v>
      </c>
      <c r="Z1850" s="4">
        <v>54.73003768920898</v>
      </c>
      <c r="AA1850" s="4">
        <v>101.5426788330078</v>
      </c>
      <c r="AB1850" s="4">
        <v>2.890669345855713</v>
      </c>
      <c r="AC1850" s="4">
        <v>0.2965556979179382</v>
      </c>
      <c r="AD1850" s="4">
        <v>0.1120069250464439</v>
      </c>
      <c r="AE1850" s="4">
        <v>0.00340384291484952</v>
      </c>
      <c r="AF1850" s="4">
        <v>0.1485026478767395</v>
      </c>
      <c r="AG1850" s="4">
        <v>0.003503239946439862</v>
      </c>
      <c r="AH1850" s="4">
        <v>0.6666666865348816</v>
      </c>
      <c r="AI1850" s="4">
        <v>-0.2195652425289154</v>
      </c>
      <c r="AJ1850" s="4">
        <v>2.737391471862793</v>
      </c>
      <c r="AK1850" s="4">
        <v>1</v>
      </c>
      <c r="AL1850" s="4">
        <v>0</v>
      </c>
      <c r="AM1850" s="4">
        <v>0.1599999964237213</v>
      </c>
      <c r="AN1850" s="4">
        <v>111135</v>
      </c>
      <c r="AO1850" s="4">
        <f>X1850*0.000001/(K1850*0.0001)</f>
        <v>0.8324171447753905</v>
      </c>
      <c r="AP1850" s="4">
        <f>(U1850-T1850)/(1000-U1850)*AO1850</f>
        <v>0.001727043016488202</v>
      </c>
      <c r="AQ1850" s="4">
        <f>(P1850+273.15)</f>
        <v>298.2130626678467</v>
      </c>
      <c r="AR1850" s="4">
        <f>(O1850+273.15)</f>
        <v>295.0248512268066</v>
      </c>
      <c r="AS1850" s="4">
        <f>(Y1850*AK1850+Z1850*AL1850)*AM1850</f>
        <v>319.8136451953578</v>
      </c>
      <c r="AT1850" s="4">
        <f>((AS1850+0.00000010773*(AR1850^4-AQ1850^4))-AP1850*44100)/(L1850*0.92*2*29.3+0.00000043092*AQ1850^3)</f>
        <v>2.361766265838334</v>
      </c>
      <c r="AU1850" s="4">
        <f>0.61365*EXP(17.502*J1850/(240.97+J1850))</f>
        <v>3.191652004667465</v>
      </c>
      <c r="AV1850" s="4">
        <f>AU1850*1000/AA1850</f>
        <v>31.43163092945678</v>
      </c>
      <c r="AW1850" s="4">
        <f>(AV1850-U1850)</f>
        <v>16.0114429793225</v>
      </c>
      <c r="AX1850" s="4">
        <f>IF(D1850,P1850,(O1850+P1850)/2)</f>
        <v>23.46895694732666</v>
      </c>
      <c r="AY1850" s="4">
        <f>0.61365*EXP(17.502*AX1850/(240.97+AX1850))</f>
        <v>2.900757535958533</v>
      </c>
      <c r="AZ1850" s="4">
        <f>IF(AW1850&lt;&gt;0,(1000-(AV1850+U1850)/2)/AW1850*AP1850,0)</f>
        <v>0.1053362564113308</v>
      </c>
      <c r="BA1850" s="4">
        <f>U1850*AA1850/1000</f>
        <v>1.565807192565102</v>
      </c>
      <c r="BB1850" s="4">
        <f>(AY1850-BA1850)</f>
        <v>1.334950343393431</v>
      </c>
      <c r="BC1850" s="4">
        <f>1/(1.6/F1850+1.37/N1850)</f>
        <v>0.06618805648544808</v>
      </c>
      <c r="BD1850" s="3">
        <f>G1850*AA1850*0.001</f>
      </c>
      <c r="BE1850" s="3">
        <f>G1850/S1850</f>
      </c>
      <c r="BF1850" s="4">
        <f>(1-AP1850*AA1850/AU1850/F1850)*100</f>
        <v>49.77222365231408</v>
      </c>
      <c r="BG1850" s="3">
        <f>(S1850-E1850/(N1850/1.35))</f>
      </c>
      <c r="BH1850" s="3">
        <f>E1850*BF1850/100/BG1850</f>
      </c>
    </row>
    <row r="1851" ht="16" customHeight="1">
      <c r="A1851" s="4">
        <v>1716</v>
      </c>
      <c r="B1851" t="s" s="2">
        <v>1884</v>
      </c>
      <c r="C1851" s="4">
        <v>9968.000030599535</v>
      </c>
      <c r="D1851" s="4">
        <v>0</v>
      </c>
      <c r="E1851" s="3">
        <f>(R1851-#REF!*(1000-T1851)/(1000-U1851))*AO1851</f>
      </c>
      <c r="F1851" s="4">
        <f>IF(AZ1851&lt;&gt;0,1/(1/AZ1851-1/N1851),0)</f>
        <v>0.1097472845057713</v>
      </c>
      <c r="G1851" s="3">
        <f>((BC1851-AP1851/2)*S1851-E1851)/(BC1851+AP1851/2)</f>
      </c>
      <c r="H1851" s="4">
        <f>AP1851*1000</f>
        <v>1.732561986301754</v>
      </c>
      <c r="I1851" s="4">
        <f>(AU1851-BA1851)</f>
        <v>1.62598163195685</v>
      </c>
      <c r="J1851" s="4">
        <f>(P1851+AT1851*D1851)</f>
        <v>25.06508445739746</v>
      </c>
      <c r="K1851" s="4">
        <v>6</v>
      </c>
      <c r="L1851" s="4">
        <f>(K1851*AI1851+AJ1851)</f>
        <v>1.420000016689301</v>
      </c>
      <c r="M1851" s="4">
        <v>1</v>
      </c>
      <c r="N1851" s="4">
        <f>L1851*(M1851+1)*(M1851+1)/(M1851*M1851+1)</f>
        <v>2.840000033378601</v>
      </c>
      <c r="O1851" s="4">
        <v>21.87612152099609</v>
      </c>
      <c r="P1851" s="4">
        <v>25.06508445739746</v>
      </c>
      <c r="Q1851" s="4">
        <v>21.31468963623047</v>
      </c>
      <c r="R1851" s="4">
        <v>53.0671272277832</v>
      </c>
      <c r="S1851" s="4">
        <v>67.63861083984375</v>
      </c>
      <c r="T1851" s="4">
        <v>13.37344837188721</v>
      </c>
      <c r="U1851" s="4">
        <v>15.42256736755371</v>
      </c>
      <c r="V1851" s="4">
        <v>51.56980133056641</v>
      </c>
      <c r="W1851" s="4">
        <v>59.46612930297852</v>
      </c>
      <c r="X1851" s="4">
        <v>499.4853210449219</v>
      </c>
      <c r="Y1851" s="4">
        <v>1998.656616210938</v>
      </c>
      <c r="Z1851" s="4">
        <v>55.12670516967773</v>
      </c>
      <c r="AA1851" s="4">
        <v>101.5430755615234</v>
      </c>
      <c r="AB1851" s="4">
        <v>2.890669345855713</v>
      </c>
      <c r="AC1851" s="4">
        <v>0.2965556979179382</v>
      </c>
      <c r="AD1851" s="4">
        <v>0.1120069250464439</v>
      </c>
      <c r="AE1851" s="4">
        <v>0.00340384291484952</v>
      </c>
      <c r="AF1851" s="4">
        <v>0.1485026478767395</v>
      </c>
      <c r="AG1851" s="4">
        <v>0.003503239946439862</v>
      </c>
      <c r="AH1851" s="4">
        <v>0.6666666865348816</v>
      </c>
      <c r="AI1851" s="4">
        <v>-0.2195652425289154</v>
      </c>
      <c r="AJ1851" s="4">
        <v>2.737391471862793</v>
      </c>
      <c r="AK1851" s="4">
        <v>1</v>
      </c>
      <c r="AL1851" s="4">
        <v>0</v>
      </c>
      <c r="AM1851" s="4">
        <v>0.1599999964237213</v>
      </c>
      <c r="AN1851" s="4">
        <v>111135</v>
      </c>
      <c r="AO1851" s="4">
        <f>X1851*0.000001/(K1851*0.0001)</f>
        <v>0.8324755350748696</v>
      </c>
      <c r="AP1851" s="4">
        <f>(U1851-T1851)/(1000-U1851)*AO1851</f>
        <v>0.001732561986301754</v>
      </c>
      <c r="AQ1851" s="4">
        <f>(P1851+273.15)</f>
        <v>298.2150844573974</v>
      </c>
      <c r="AR1851" s="4">
        <f>(O1851+273.15)</f>
        <v>295.0261215209961</v>
      </c>
      <c r="AS1851" s="4">
        <f>(Y1851*AK1851+Z1851*AL1851)*AM1851</f>
        <v>319.7850514459969</v>
      </c>
      <c r="AT1851" s="4">
        <f>((AS1851+0.00000010773*(AR1851^4-AQ1851^4))-AP1851*44100)/(L1851*0.92*2*29.3+0.00000043092*AQ1851^3)</f>
        <v>2.358565910294133</v>
      </c>
      <c r="AU1851" s="4">
        <f>0.61365*EXP(17.502*J1851/(240.97+J1851))</f>
        <v>3.192036555513042</v>
      </c>
      <c r="AV1851" s="4">
        <f>AU1851*1000/AA1851</f>
        <v>31.43529519724892</v>
      </c>
      <c r="AW1851" s="4">
        <f>(AV1851-U1851)</f>
        <v>16.0127278296952</v>
      </c>
      <c r="AX1851" s="4">
        <f>IF(D1851,P1851,(O1851+P1851)/2)</f>
        <v>23.47060298919678</v>
      </c>
      <c r="AY1851" s="4">
        <f>0.61365*EXP(17.502*AX1851/(240.97+AX1851))</f>
        <v>2.901045521674629</v>
      </c>
      <c r="AZ1851" s="4">
        <f>IF(AW1851&lt;&gt;0,(1000-(AV1851+U1851)/2)/AW1851*AP1851,0)</f>
        <v>0.1056640647725538</v>
      </c>
      <c r="BA1851" s="4">
        <f>U1851*AA1851/1000</f>
        <v>1.566054923556192</v>
      </c>
      <c r="BB1851" s="4">
        <f>(AY1851-BA1851)</f>
        <v>1.334990598118437</v>
      </c>
      <c r="BC1851" s="4">
        <f>1/(1.6/F1851+1.37/N1851)</f>
        <v>0.06639514249153926</v>
      </c>
      <c r="BD1851" s="3">
        <f>G1851*AA1851*0.001</f>
      </c>
      <c r="BE1851" s="3">
        <f>G1851/S1851</f>
      </c>
      <c r="BF1851" s="4">
        <f>(1-AP1851*AA1851/AU1851/F1851)*100</f>
        <v>49.77991364176289</v>
      </c>
      <c r="BG1851" s="3">
        <f>(S1851-E1851/(N1851/1.35))</f>
      </c>
      <c r="BH1851" s="3">
        <f>E1851*BF1851/100/BG1851</f>
      </c>
    </row>
    <row r="1852" ht="16" customHeight="1">
      <c r="A1852" s="4">
        <v>1717</v>
      </c>
      <c r="B1852" t="s" s="2">
        <v>1885</v>
      </c>
      <c r="C1852" s="4">
        <v>9973.000030487776</v>
      </c>
      <c r="D1852" s="4">
        <v>0</v>
      </c>
      <c r="E1852" s="3">
        <f>(R1852-#REF!*(1000-T1852)/(1000-U1852))*AO1852</f>
      </c>
      <c r="F1852" s="4">
        <f>IF(AZ1852&lt;&gt;0,1/(1/AZ1852-1/N1852),0)</f>
        <v>0.1101220551076457</v>
      </c>
      <c r="G1852" s="3">
        <f>((BC1852-AP1852/2)*S1852-E1852)/(BC1852+AP1852/2)</f>
      </c>
      <c r="H1852" s="4">
        <f>AP1852*1000</f>
        <v>1.738255311761266</v>
      </c>
      <c r="I1852" s="4">
        <f>(AU1852-BA1852)</f>
        <v>1.625976922943955</v>
      </c>
      <c r="J1852" s="4">
        <f>(P1852+AT1852*D1852)</f>
        <v>25.06634330749512</v>
      </c>
      <c r="K1852" s="4">
        <v>6</v>
      </c>
      <c r="L1852" s="4">
        <f>(K1852*AI1852+AJ1852)</f>
        <v>1.420000016689301</v>
      </c>
      <c r="M1852" s="4">
        <v>1</v>
      </c>
      <c r="N1852" s="4">
        <f>L1852*(M1852+1)*(M1852+1)/(M1852*M1852+1)</f>
        <v>2.840000033378601</v>
      </c>
      <c r="O1852" s="4">
        <v>21.87761688232422</v>
      </c>
      <c r="P1852" s="4">
        <v>25.06634330749512</v>
      </c>
      <c r="Q1852" s="4">
        <v>21.31529808044434</v>
      </c>
      <c r="R1852" s="4">
        <v>48.77733612060547</v>
      </c>
      <c r="S1852" s="4">
        <v>61.60854339599609</v>
      </c>
      <c r="T1852" s="4">
        <v>13.36920356750488</v>
      </c>
      <c r="U1852" s="4">
        <v>15.42495918273926</v>
      </c>
      <c r="V1852" s="4">
        <v>51.54819488525391</v>
      </c>
      <c r="W1852" s="4">
        <v>59.46847915649414</v>
      </c>
      <c r="X1852" s="4">
        <v>499.5076599121094</v>
      </c>
      <c r="Y1852" s="4">
        <v>1998.638427734375</v>
      </c>
      <c r="Z1852" s="4">
        <v>56.00746154785156</v>
      </c>
      <c r="AA1852" s="4">
        <v>101.5431594848633</v>
      </c>
      <c r="AB1852" s="4">
        <v>2.890669345855713</v>
      </c>
      <c r="AC1852" s="4">
        <v>0.2965556979179382</v>
      </c>
      <c r="AD1852" s="4">
        <v>0.1120069250464439</v>
      </c>
      <c r="AE1852" s="4">
        <v>0.00340384291484952</v>
      </c>
      <c r="AF1852" s="4">
        <v>0.1485026478767395</v>
      </c>
      <c r="AG1852" s="4">
        <v>0.003503239946439862</v>
      </c>
      <c r="AH1852" s="4">
        <v>0.6666666865348816</v>
      </c>
      <c r="AI1852" s="4">
        <v>-0.2195652425289154</v>
      </c>
      <c r="AJ1852" s="4">
        <v>2.737391471862793</v>
      </c>
      <c r="AK1852" s="4">
        <v>1</v>
      </c>
      <c r="AL1852" s="4">
        <v>0</v>
      </c>
      <c r="AM1852" s="4">
        <v>0.1599999964237213</v>
      </c>
      <c r="AN1852" s="4">
        <v>111115</v>
      </c>
      <c r="AO1852" s="4">
        <f>X1852*0.000001/(K1852*0.0001)</f>
        <v>0.8325127665201822</v>
      </c>
      <c r="AP1852" s="4">
        <f>(U1852-T1852)/(1000-U1852)*AO1852</f>
        <v>0.001738255311761266</v>
      </c>
      <c r="AQ1852" s="4">
        <f>(P1852+273.15)</f>
        <v>298.2163433074951</v>
      </c>
      <c r="AR1852" s="4">
        <f>(O1852+273.15)</f>
        <v>295.0276168823242</v>
      </c>
      <c r="AS1852" s="4">
        <f>(Y1852*AK1852+Z1852*AL1852)*AM1852</f>
        <v>319.782141289812</v>
      </c>
      <c r="AT1852" s="4">
        <f>((AS1852+0.00000010773*(AR1852^4-AQ1852^4))-AP1852*44100)/(L1852*0.92*2*29.3+0.00000043092*AQ1852^3)</f>
        <v>2.355699846404718</v>
      </c>
      <c r="AU1852" s="4">
        <f>0.61365*EXP(17.502*J1852/(240.97+J1852))</f>
        <v>3.192276013284354</v>
      </c>
      <c r="AV1852" s="4">
        <f>AU1852*1000/AA1852</f>
        <v>31.43762740374665</v>
      </c>
      <c r="AW1852" s="4">
        <f>(AV1852-U1852)</f>
        <v>16.01266822100739</v>
      </c>
      <c r="AX1852" s="4">
        <f>IF(D1852,P1852,(O1852+P1852)/2)</f>
        <v>23.47198009490967</v>
      </c>
      <c r="AY1852" s="4">
        <f>0.61365*EXP(17.502*AX1852/(240.97+AX1852))</f>
        <v>2.901286474474133</v>
      </c>
      <c r="AZ1852" s="4">
        <f>IF(AW1852&lt;&gt;0,(1000-(AV1852+U1852)/2)/AW1852*AP1852,0)</f>
        <v>0.10601142284993</v>
      </c>
      <c r="BA1852" s="4">
        <f>U1852*AA1852/1000</f>
        <v>1.566299090340399</v>
      </c>
      <c r="BB1852" s="4">
        <f>(AY1852-BA1852)</f>
        <v>1.334987384133734</v>
      </c>
      <c r="BC1852" s="4">
        <f>1/(1.6/F1852+1.37/N1852)</f>
        <v>0.06661458615729822</v>
      </c>
      <c r="BD1852" s="3">
        <f>G1852*AA1852*0.001</f>
      </c>
      <c r="BE1852" s="3">
        <f>G1852/S1852</f>
      </c>
      <c r="BF1852" s="4">
        <f>(1-AP1852*AA1852/AU1852/F1852)*100</f>
        <v>49.79008396452456</v>
      </c>
      <c r="BG1852" s="3">
        <f>(S1852-E1852/(N1852/1.35))</f>
      </c>
      <c r="BH1852" s="3">
        <f>E1852*BF1852/100/BG1852</f>
      </c>
    </row>
    <row r="1853" ht="16" customHeight="1">
      <c r="A1853" s="4">
        <v>1718</v>
      </c>
      <c r="B1853" t="s" s="2">
        <v>1886</v>
      </c>
      <c r="C1853" s="4">
        <v>9978.500030364841</v>
      </c>
      <c r="D1853" s="4">
        <v>0</v>
      </c>
      <c r="E1853" s="3">
        <f>(R1853-#REF!*(1000-T1853)/(1000-U1853))*AO1853</f>
      </c>
      <c r="F1853" s="4">
        <f>IF(AZ1853&lt;&gt;0,1/(1/AZ1853-1/N1853),0)</f>
        <v>0.110511600010437</v>
      </c>
      <c r="G1853" s="3">
        <f>((BC1853-AP1853/2)*S1853-E1853)/(BC1853+AP1853/2)</f>
      </c>
      <c r="H1853" s="4">
        <f>AP1853*1000</f>
        <v>1.744235678410245</v>
      </c>
      <c r="I1853" s="4">
        <f>(AU1853-BA1853)</f>
        <v>1.6260270470462</v>
      </c>
      <c r="J1853" s="4">
        <f>(P1853+AT1853*D1853)</f>
        <v>25.06903076171875</v>
      </c>
      <c r="K1853" s="4">
        <v>6</v>
      </c>
      <c r="L1853" s="4">
        <f>(K1853*AI1853+AJ1853)</f>
        <v>1.420000016689301</v>
      </c>
      <c r="M1853" s="4">
        <v>1</v>
      </c>
      <c r="N1853" s="4">
        <f>L1853*(M1853+1)*(M1853+1)/(M1853*M1853+1)</f>
        <v>2.840000033378601</v>
      </c>
      <c r="O1853" s="4">
        <v>21.87929534912109</v>
      </c>
      <c r="P1853" s="4">
        <v>25.06903076171875</v>
      </c>
      <c r="Q1853" s="4">
        <v>21.31535339355469</v>
      </c>
      <c r="R1853" s="4">
        <v>48.60811233520508</v>
      </c>
      <c r="S1853" s="4">
        <v>58.03055572509766</v>
      </c>
      <c r="T1853" s="4">
        <v>13.36675071716309</v>
      </c>
      <c r="U1853" s="4">
        <v>15.4294958114624</v>
      </c>
      <c r="V1853" s="4">
        <v>51.53249740600586</v>
      </c>
      <c r="W1853" s="4">
        <v>59.47954559326172</v>
      </c>
      <c r="X1853" s="4">
        <v>499.5255126953125</v>
      </c>
      <c r="Y1853" s="4">
        <v>1998.941040039062</v>
      </c>
      <c r="Z1853" s="4">
        <v>57.06356048583984</v>
      </c>
      <c r="AA1853" s="4">
        <v>101.5431900024414</v>
      </c>
      <c r="AB1853" s="4">
        <v>2.890669345855713</v>
      </c>
      <c r="AC1853" s="4">
        <v>0.2965556979179382</v>
      </c>
      <c r="AD1853" s="4">
        <v>0.1120069250464439</v>
      </c>
      <c r="AE1853" s="4">
        <v>0.00340384291484952</v>
      </c>
      <c r="AF1853" s="4">
        <v>0.1485026478767395</v>
      </c>
      <c r="AG1853" s="4">
        <v>0.003503239946439862</v>
      </c>
      <c r="AH1853" s="4">
        <v>0.6666666865348816</v>
      </c>
      <c r="AI1853" s="4">
        <v>-0.2195652425289154</v>
      </c>
      <c r="AJ1853" s="4">
        <v>2.737391471862793</v>
      </c>
      <c r="AK1853" s="4">
        <v>1</v>
      </c>
      <c r="AL1853" s="4">
        <v>0</v>
      </c>
      <c r="AM1853" s="4">
        <v>0.1599999964237213</v>
      </c>
      <c r="AN1853" s="4">
        <v>111115</v>
      </c>
      <c r="AO1853" s="4">
        <f>X1853*0.000001/(K1853*0.0001)</f>
        <v>0.832542521158854</v>
      </c>
      <c r="AP1853" s="4">
        <f>(U1853-T1853)/(1000-U1853)*AO1853</f>
        <v>0.001744235678410245</v>
      </c>
      <c r="AQ1853" s="4">
        <f>(P1853+273.15)</f>
        <v>298.2190307617187</v>
      </c>
      <c r="AR1853" s="4">
        <f>(O1853+273.15)</f>
        <v>295.0292953491211</v>
      </c>
      <c r="AS1853" s="4">
        <f>(Y1853*AK1853+Z1853*AL1853)*AM1853</f>
        <v>319.8305592574798</v>
      </c>
      <c r="AT1853" s="4">
        <f>((AS1853+0.00000010773*(AR1853^4-AQ1853^4))-AP1853*44100)/(L1853*0.92*2*29.3+0.00000043092*AQ1853^3)</f>
        <v>2.353106367795128</v>
      </c>
      <c r="AU1853" s="4">
        <f>0.61365*EXP(17.502*J1853/(240.97+J1853))</f>
        <v>3.192787271871401</v>
      </c>
      <c r="AV1853" s="4">
        <f>AU1853*1000/AA1853</f>
        <v>31.44265284353029</v>
      </c>
      <c r="AW1853" s="4">
        <f>(AV1853-U1853)</f>
        <v>16.01315703206789</v>
      </c>
      <c r="AX1853" s="4">
        <f>IF(D1853,P1853,(O1853+P1853)/2)</f>
        <v>23.47416305541992</v>
      </c>
      <c r="AY1853" s="4">
        <f>0.61365*EXP(17.502*AX1853/(240.97+AX1853))</f>
        <v>2.901668463910074</v>
      </c>
      <c r="AZ1853" s="4">
        <f>IF(AW1853&lt;&gt;0,(1000-(AV1853+U1853)/2)/AW1853*AP1853,0)</f>
        <v>0.1063723810361201</v>
      </c>
      <c r="BA1853" s="4">
        <f>U1853*AA1853/1000</f>
        <v>1.566760224825201</v>
      </c>
      <c r="BB1853" s="4">
        <f>(AY1853-BA1853)</f>
        <v>1.334908239084874</v>
      </c>
      <c r="BC1853" s="4">
        <f>1/(1.6/F1853+1.37/N1853)</f>
        <v>0.0668426299194958</v>
      </c>
      <c r="BD1853" s="3">
        <f>G1853*AA1853*0.001</f>
      </c>
      <c r="BE1853" s="3">
        <f>G1853/S1853</f>
      </c>
      <c r="BF1853" s="4">
        <f>(1-AP1853*AA1853/AU1853/F1853)*100</f>
        <v>49.80295887960962</v>
      </c>
      <c r="BG1853" s="3">
        <f>(S1853-E1853/(N1853/1.35))</f>
      </c>
      <c r="BH1853" s="3">
        <f>E1853*BF1853/100/BG1853</f>
      </c>
    </row>
    <row r="1854" ht="16" customHeight="1">
      <c r="A1854" s="4">
        <v>1719</v>
      </c>
      <c r="B1854" t="s" s="2">
        <v>1887</v>
      </c>
      <c r="C1854" s="4">
        <v>9983.500030253083</v>
      </c>
      <c r="D1854" s="4">
        <v>0</v>
      </c>
      <c r="E1854" s="3">
        <f>(R1854-#REF!*(1000-T1854)/(1000-U1854))*AO1854</f>
      </c>
      <c r="F1854" s="4">
        <f>IF(AZ1854&lt;&gt;0,1/(1/AZ1854-1/N1854),0)</f>
        <v>0.1107237992102855</v>
      </c>
      <c r="G1854" s="3">
        <f>((BC1854-AP1854/2)*S1854-E1854)/(BC1854+AP1854/2)</f>
      </c>
      <c r="H1854" s="4">
        <f>AP1854*1000</f>
        <v>1.748372721246164</v>
      </c>
      <c r="I1854" s="4">
        <f>(AU1854-BA1854)</f>
        <v>1.62686049933109</v>
      </c>
      <c r="J1854" s="4">
        <f>(P1854+AT1854*D1854)</f>
        <v>25.0750904083252</v>
      </c>
      <c r="K1854" s="4">
        <v>6</v>
      </c>
      <c r="L1854" s="4">
        <f>(K1854*AI1854+AJ1854)</f>
        <v>1.420000016689301</v>
      </c>
      <c r="M1854" s="4">
        <v>1</v>
      </c>
      <c r="N1854" s="4">
        <f>L1854*(M1854+1)*(M1854+1)/(M1854*M1854+1)</f>
        <v>2.840000033378601</v>
      </c>
      <c r="O1854" s="4">
        <v>21.88090133666992</v>
      </c>
      <c r="P1854" s="4">
        <v>25.0750904083252</v>
      </c>
      <c r="Q1854" s="4">
        <v>21.31530380249023</v>
      </c>
      <c r="R1854" s="4">
        <v>49.06295013427734</v>
      </c>
      <c r="S1854" s="4">
        <v>56.94594955444336</v>
      </c>
      <c r="T1854" s="4">
        <v>13.36501598358154</v>
      </c>
      <c r="U1854" s="4">
        <v>15.43268489837646</v>
      </c>
      <c r="V1854" s="4">
        <v>51.51959609985352</v>
      </c>
      <c r="W1854" s="4">
        <v>59.48575592041016</v>
      </c>
      <c r="X1854" s="4">
        <v>499.5163269042969</v>
      </c>
      <c r="Y1854" s="4">
        <v>1999.0341796875</v>
      </c>
      <c r="Z1854" s="4">
        <v>56.14272689819336</v>
      </c>
      <c r="AA1854" s="4">
        <v>101.5429153442383</v>
      </c>
      <c r="AB1854" s="4">
        <v>2.890669345855713</v>
      </c>
      <c r="AC1854" s="4">
        <v>0.2965556979179382</v>
      </c>
      <c r="AD1854" s="4">
        <v>0.1120069250464439</v>
      </c>
      <c r="AE1854" s="4">
        <v>0.00340384291484952</v>
      </c>
      <c r="AF1854" s="4">
        <v>0.1485026478767395</v>
      </c>
      <c r="AG1854" s="4">
        <v>0.003503239946439862</v>
      </c>
      <c r="AH1854" s="4">
        <v>0.6666666865348816</v>
      </c>
      <c r="AI1854" s="4">
        <v>-0.2195652425289154</v>
      </c>
      <c r="AJ1854" s="4">
        <v>2.737391471862793</v>
      </c>
      <c r="AK1854" s="4">
        <v>1</v>
      </c>
      <c r="AL1854" s="4">
        <v>0</v>
      </c>
      <c r="AM1854" s="4">
        <v>0.1599999964237213</v>
      </c>
      <c r="AN1854" s="4">
        <v>111115</v>
      </c>
      <c r="AO1854" s="4">
        <f>X1854*0.000001/(K1854*0.0001)</f>
        <v>0.8325272115071615</v>
      </c>
      <c r="AP1854" s="4">
        <f>(U1854-T1854)/(1000-U1854)*AO1854</f>
        <v>0.001748372721246164</v>
      </c>
      <c r="AQ1854" s="4">
        <f>(P1854+273.15)</f>
        <v>298.2250904083252</v>
      </c>
      <c r="AR1854" s="4">
        <f>(O1854+273.15)</f>
        <v>295.0309013366699</v>
      </c>
      <c r="AS1854" s="4">
        <f>(Y1854*AK1854+Z1854*AL1854)*AM1854</f>
        <v>319.8454616008967</v>
      </c>
      <c r="AT1854" s="4">
        <f>((AS1854+0.00000010773*(AR1854^4-AQ1854^4))-AP1854*44100)/(L1854*0.92*2*29.3+0.00000043092*AQ1854^3)</f>
        <v>2.350598365931541</v>
      </c>
      <c r="AU1854" s="4">
        <f>0.61365*EXP(17.502*J1854/(240.97+J1854))</f>
        <v>3.193940315501236</v>
      </c>
      <c r="AV1854" s="4">
        <f>AU1854*1000/AA1854</f>
        <v>31.45409312578365</v>
      </c>
      <c r="AW1854" s="4">
        <f>(AV1854-U1854)</f>
        <v>16.02140822740719</v>
      </c>
      <c r="AX1854" s="4">
        <f>IF(D1854,P1854,(O1854+P1854)/2)</f>
        <v>23.47799587249756</v>
      </c>
      <c r="AY1854" s="4">
        <f>0.61365*EXP(17.502*AX1854/(240.97+AX1854))</f>
        <v>2.902339263006407</v>
      </c>
      <c r="AZ1854" s="4">
        <f>IF(AW1854&lt;&gt;0,(1000-(AV1854+U1854)/2)/AW1854*AP1854,0)</f>
        <v>0.1065689679190076</v>
      </c>
      <c r="BA1854" s="4">
        <f>U1854*AA1854/1000</f>
        <v>1.567079816170146</v>
      </c>
      <c r="BB1854" s="4">
        <f>(AY1854-BA1854)</f>
        <v>1.335259446836261</v>
      </c>
      <c r="BC1854" s="4">
        <f>1/(1.6/F1854+1.37/N1854)</f>
        <v>0.06696683179688645</v>
      </c>
      <c r="BD1854" s="3">
        <f>G1854*AA1854*0.001</f>
      </c>
      <c r="BE1854" s="3">
        <f>G1854/S1854</f>
      </c>
      <c r="BF1854" s="4">
        <f>(1-AP1854*AA1854/AU1854/F1854)*100</f>
        <v>49.79859471594013</v>
      </c>
      <c r="BG1854" s="3">
        <f>(S1854-E1854/(N1854/1.35))</f>
      </c>
      <c r="BH1854" s="3">
        <f>E1854*BF1854/100/BG1854</f>
      </c>
    </row>
    <row r="1855" ht="16" customHeight="1">
      <c r="A1855" s="4">
        <v>1719</v>
      </c>
      <c r="B1855" t="s" s="2">
        <v>1887</v>
      </c>
      <c r="C1855" s="4">
        <v>9983.500030253083</v>
      </c>
      <c r="D1855" s="4">
        <v>0</v>
      </c>
      <c r="E1855" s="3">
        <f>(R1855-#REF!*(1000-T1855)/(1000-U1855))*AO1855</f>
      </c>
      <c r="F1855" s="4">
        <f>IF(AZ1855&lt;&gt;0,1/(1/AZ1855-1/N1855),0)</f>
        <v>0.1107237992102855</v>
      </c>
      <c r="G1855" s="3">
        <f>((BC1855-AP1855/2)*S1855-E1855)/(BC1855+AP1855/2)</f>
      </c>
      <c r="H1855" s="4">
        <f>AP1855*1000</f>
        <v>1.748372721246164</v>
      </c>
      <c r="I1855" s="4">
        <f>(AU1855-BA1855)</f>
        <v>1.62686049933109</v>
      </c>
      <c r="J1855" s="4">
        <f>(P1855+AT1855*D1855)</f>
        <v>25.0750904083252</v>
      </c>
      <c r="K1855" s="4">
        <v>6</v>
      </c>
      <c r="L1855" s="4">
        <f>(K1855*AI1855+AJ1855)</f>
        <v>1.420000016689301</v>
      </c>
      <c r="M1855" s="4">
        <v>1</v>
      </c>
      <c r="N1855" s="4">
        <f>L1855*(M1855+1)*(M1855+1)/(M1855*M1855+1)</f>
        <v>2.840000033378601</v>
      </c>
      <c r="O1855" s="4">
        <v>21.88090133666992</v>
      </c>
      <c r="P1855" s="4">
        <v>25.0750904083252</v>
      </c>
      <c r="Q1855" s="4">
        <v>21.31530380249023</v>
      </c>
      <c r="R1855" s="4">
        <v>49.06295013427734</v>
      </c>
      <c r="S1855" s="4">
        <v>56.94594955444336</v>
      </c>
      <c r="T1855" s="4">
        <v>13.36501598358154</v>
      </c>
      <c r="U1855" s="4">
        <v>15.43268489837646</v>
      </c>
      <c r="V1855" s="4">
        <v>51.51959609985352</v>
      </c>
      <c r="W1855" s="4">
        <v>59.48575592041016</v>
      </c>
      <c r="X1855" s="4">
        <v>499.5163269042969</v>
      </c>
      <c r="Y1855" s="4">
        <v>1999.0341796875</v>
      </c>
      <c r="Z1855" s="4">
        <v>56.14272689819336</v>
      </c>
      <c r="AA1855" s="4">
        <v>101.5429153442383</v>
      </c>
      <c r="AB1855" s="4">
        <v>2.890669345855713</v>
      </c>
      <c r="AC1855" s="4">
        <v>0.2965556979179382</v>
      </c>
      <c r="AD1855" s="4">
        <v>0.1120069250464439</v>
      </c>
      <c r="AE1855" s="4">
        <v>0.00340384291484952</v>
      </c>
      <c r="AF1855" s="4">
        <v>0.1485026478767395</v>
      </c>
      <c r="AG1855" s="4">
        <v>0.003503239946439862</v>
      </c>
      <c r="AH1855" s="4">
        <v>0.6666666865348816</v>
      </c>
      <c r="AI1855" s="4">
        <v>-0.2195652425289154</v>
      </c>
      <c r="AJ1855" s="4">
        <v>2.737391471862793</v>
      </c>
      <c r="AK1855" s="4">
        <v>1</v>
      </c>
      <c r="AL1855" s="4">
        <v>0</v>
      </c>
      <c r="AM1855" s="4">
        <v>0.1599999964237213</v>
      </c>
      <c r="AN1855" s="4">
        <v>111115</v>
      </c>
      <c r="AO1855" s="4">
        <f>X1855*0.000001/(K1855*0.0001)</f>
        <v>0.8325272115071615</v>
      </c>
      <c r="AP1855" s="4">
        <f>(U1855-T1855)/(1000-U1855)*AO1855</f>
        <v>0.001748372721246164</v>
      </c>
      <c r="AQ1855" s="4">
        <f>(P1855+273.15)</f>
        <v>298.2250904083252</v>
      </c>
      <c r="AR1855" s="4">
        <f>(O1855+273.15)</f>
        <v>295.0309013366699</v>
      </c>
      <c r="AS1855" s="4">
        <f>(Y1855*AK1855+Z1855*AL1855)*AM1855</f>
        <v>319.8454616008967</v>
      </c>
      <c r="AT1855" s="4">
        <f>((AS1855+0.00000010773*(AR1855^4-AQ1855^4))-AP1855*44100)/(L1855*0.92*2*29.3+0.00000043092*AQ1855^3)</f>
        <v>2.350598365931541</v>
      </c>
      <c r="AU1855" s="4">
        <f>0.61365*EXP(17.502*J1855/(240.97+J1855))</f>
        <v>3.193940315501236</v>
      </c>
      <c r="AV1855" s="4">
        <f>AU1855*1000/AA1855</f>
        <v>31.45409312578365</v>
      </c>
      <c r="AW1855" s="4">
        <f>(AV1855-U1855)</f>
        <v>16.02140822740719</v>
      </c>
      <c r="AX1855" s="4">
        <f>IF(D1855,P1855,(O1855+P1855)/2)</f>
        <v>23.47799587249756</v>
      </c>
      <c r="AY1855" s="4">
        <f>0.61365*EXP(17.502*AX1855/(240.97+AX1855))</f>
        <v>2.902339263006407</v>
      </c>
      <c r="AZ1855" s="4">
        <f>IF(AW1855&lt;&gt;0,(1000-(AV1855+U1855)/2)/AW1855*AP1855,0)</f>
        <v>0.1065689679190076</v>
      </c>
      <c r="BA1855" s="4">
        <f>U1855*AA1855/1000</f>
        <v>1.567079816170146</v>
      </c>
      <c r="BB1855" s="4">
        <f>(AY1855-BA1855)</f>
        <v>1.335259446836261</v>
      </c>
      <c r="BC1855" s="4">
        <f>1/(1.6/F1855+1.37/N1855)</f>
        <v>0.06696683179688645</v>
      </c>
      <c r="BD1855" s="3">
        <f>G1855*AA1855*0.001</f>
      </c>
      <c r="BE1855" s="3">
        <f>G1855/S1855</f>
      </c>
      <c r="BF1855" s="4">
        <f>(1-AP1855*AA1855/AU1855/F1855)*100</f>
        <v>49.79859471594013</v>
      </c>
      <c r="BG1855" s="3">
        <f>(S1855-E1855/(N1855/1.35))</f>
      </c>
      <c r="BH1855" s="3">
        <f>E1855*BF1855/100/BG1855</f>
      </c>
    </row>
    <row r="1856" ht="16" customHeight="1">
      <c r="A1856" s="4">
        <v>1720</v>
      </c>
      <c r="B1856" t="s" s="2">
        <v>1889</v>
      </c>
      <c r="C1856" s="4">
        <v>10004.000032566488</v>
      </c>
      <c r="D1856" s="4">
        <v>0</v>
      </c>
      <c r="E1856" s="3">
        <f>(R1856-#REF!*(1000-T1856)/(1000-U1856))*AO1856</f>
      </c>
      <c r="F1856" s="4">
        <f>IF(AZ1856&lt;&gt;0,1/(1/AZ1856-1/N1856),0)</f>
        <v>0.1092756790191605</v>
      </c>
      <c r="G1856" s="3">
        <f>((BC1856-AP1856/2)*S1856-E1856)/(BC1856+AP1856/2)</f>
      </c>
      <c r="H1856" s="4">
        <f>AP1856*1000</f>
        <v>1.726097170221431</v>
      </c>
      <c r="I1856" s="4">
        <f>(AU1856-BA1856)</f>
        <v>1.626616255296596</v>
      </c>
      <c r="J1856" s="4">
        <f>(P1856+AT1856*D1856)</f>
        <v>25.0749683380127</v>
      </c>
      <c r="K1856" s="4">
        <v>6</v>
      </c>
      <c r="L1856" s="4">
        <f>(K1856*AI1856+AJ1856)</f>
        <v>1.420000016689301</v>
      </c>
      <c r="M1856" s="4">
        <v>1</v>
      </c>
      <c r="N1856" s="4">
        <f>L1856*(M1856+1)*(M1856+1)/(M1856*M1856+1)</f>
        <v>2.840000033378601</v>
      </c>
      <c r="O1856" s="4">
        <v>21.88153457641602</v>
      </c>
      <c r="P1856" s="4">
        <v>25.0749683380127</v>
      </c>
      <c r="Q1856" s="4">
        <v>21.31550788879395</v>
      </c>
      <c r="R1856" s="4">
        <v>49.22211837768555</v>
      </c>
      <c r="S1856" s="4">
        <v>56.97852325439453</v>
      </c>
      <c r="T1856" s="4">
        <v>13.39355182647705</v>
      </c>
      <c r="U1856" s="4">
        <v>15.43487071990967</v>
      </c>
      <c r="V1856" s="4">
        <v>51.79008102416992</v>
      </c>
      <c r="W1856" s="4">
        <v>59.49147796630859</v>
      </c>
      <c r="X1856" s="4">
        <v>499.5167846679688</v>
      </c>
      <c r="Y1856" s="4">
        <v>1999.003295898438</v>
      </c>
      <c r="Z1856" s="4">
        <v>56.10914611816406</v>
      </c>
      <c r="AA1856" s="4">
        <v>101.542854309082</v>
      </c>
      <c r="AB1856" s="4">
        <v>2.266702651977539</v>
      </c>
      <c r="AC1856" s="4">
        <v>0.290470689535141</v>
      </c>
      <c r="AD1856" s="4">
        <v>0.3271121978759766</v>
      </c>
      <c r="AE1856" s="4">
        <v>0.006345468573272228</v>
      </c>
      <c r="AF1856" s="4">
        <v>0.3595519661903381</v>
      </c>
      <c r="AG1856" s="4">
        <v>0.007311901543289423</v>
      </c>
      <c r="AH1856" s="4">
        <v>0.6666666865348816</v>
      </c>
      <c r="AI1856" s="4">
        <v>-0.2195652425289154</v>
      </c>
      <c r="AJ1856" s="4">
        <v>2.737391471862793</v>
      </c>
      <c r="AK1856" s="4">
        <v>1</v>
      </c>
      <c r="AL1856" s="4">
        <v>0</v>
      </c>
      <c r="AM1856" s="4">
        <v>0.1599999964237213</v>
      </c>
      <c r="AN1856" s="4">
        <v>111115</v>
      </c>
      <c r="AO1856" s="4">
        <f>X1856*0.000001/(K1856*0.0001)</f>
        <v>0.8325279744466144</v>
      </c>
      <c r="AP1856" s="4">
        <f>(U1856-T1856)/(1000-U1856)*AO1856</f>
        <v>0.001726097170221431</v>
      </c>
      <c r="AQ1856" s="4">
        <f>(P1856+273.15)</f>
        <v>298.2249683380127</v>
      </c>
      <c r="AR1856" s="4">
        <f>(O1856+273.15)</f>
        <v>295.031534576416</v>
      </c>
      <c r="AS1856" s="4">
        <f>(Y1856*AK1856+Z1856*AL1856)*AM1856</f>
        <v>319.8405201947571</v>
      </c>
      <c r="AT1856" s="4">
        <f>((AS1856+0.00000010773*(AR1856^4-AQ1856^4))-AP1856*44100)/(L1856*0.92*2*29.3+0.00000043092*AQ1856^3)</f>
        <v>2.361803127066311</v>
      </c>
      <c r="AU1856" s="4">
        <f>0.61365*EXP(17.502*J1856/(240.97+J1856))</f>
        <v>3.193917084087899</v>
      </c>
      <c r="AV1856" s="4">
        <f>AU1856*1000/AA1856</f>
        <v>31.45388324781642</v>
      </c>
      <c r="AW1856" s="4">
        <f>(AV1856-U1856)</f>
        <v>16.01901252790676</v>
      </c>
      <c r="AX1856" s="4">
        <f>IF(D1856,P1856,(O1856+P1856)/2)</f>
        <v>23.47825145721436</v>
      </c>
      <c r="AY1856" s="4">
        <f>0.61365*EXP(17.502*AX1856/(240.97+AX1856))</f>
        <v>2.902383998896434</v>
      </c>
      <c r="AZ1856" s="4">
        <f>IF(AW1856&lt;&gt;0,(1000-(AV1856+U1856)/2)/AW1856*AP1856,0)</f>
        <v>0.1052268293389147</v>
      </c>
      <c r="BA1856" s="4">
        <f>U1856*AA1856/1000</f>
        <v>1.567300828791304</v>
      </c>
      <c r="BB1856" s="4">
        <f>(AY1856-BA1856)</f>
        <v>1.33508317010513</v>
      </c>
      <c r="BC1856" s="4">
        <f>1/(1.6/F1856+1.37/N1856)</f>
        <v>0.06611892978256594</v>
      </c>
      <c r="BD1856" s="3">
        <f>G1856*AA1856*0.001</f>
      </c>
      <c r="BE1856" s="3">
        <f>G1856/S1856</f>
      </c>
      <c r="BF1856" s="4">
        <f>(1-AP1856*AA1856/AU1856/F1856)*100</f>
        <v>49.78106985364465</v>
      </c>
      <c r="BG1856" s="3">
        <f>(S1856-E1856/(N1856/1.35))</f>
      </c>
      <c r="BH1856" s="3">
        <f>E1856*BF1856/100/BG1856</f>
      </c>
    </row>
    <row r="1857" ht="16" customHeight="1">
      <c r="A1857" s="4">
        <v>1721</v>
      </c>
      <c r="B1857" t="s" s="2">
        <v>1890</v>
      </c>
      <c r="C1857" s="4">
        <v>10009.500032443553</v>
      </c>
      <c r="D1857" s="4">
        <v>0</v>
      </c>
      <c r="E1857" s="3">
        <f>(R1857-#REF!*(1000-T1857)/(1000-U1857))*AO1857</f>
      </c>
      <c r="F1857" s="4">
        <f>IF(AZ1857&lt;&gt;0,1/(1/AZ1857-1/N1857),0)</f>
        <v>0.107127951852926</v>
      </c>
      <c r="G1857" s="3">
        <f>((BC1857-AP1857/2)*S1857-E1857)/(BC1857+AP1857/2)</f>
      </c>
      <c r="H1857" s="4">
        <f>AP1857*1000</f>
        <v>1.692075857103345</v>
      </c>
      <c r="I1857" s="4">
        <f>(AU1857-BA1857)</f>
        <v>1.625302318492401</v>
      </c>
      <c r="J1857" s="4">
        <f>(P1857+AT1857*D1857)</f>
        <v>25.07971572875977</v>
      </c>
      <c r="K1857" s="4">
        <v>6</v>
      </c>
      <c r="L1857" s="4">
        <f>(K1857*AI1857+AJ1857)</f>
        <v>1.420000016689301</v>
      </c>
      <c r="M1857" s="4">
        <v>1</v>
      </c>
      <c r="N1857" s="4">
        <f>L1857*(M1857+1)*(M1857+1)/(M1857*M1857+1)</f>
        <v>2.840000033378601</v>
      </c>
      <c r="O1857" s="4">
        <v>21.8880558013916</v>
      </c>
      <c r="P1857" s="4">
        <v>25.07971572875977</v>
      </c>
      <c r="Q1857" s="4">
        <v>21.31835556030273</v>
      </c>
      <c r="R1857" s="4">
        <v>49.96916580200195</v>
      </c>
      <c r="S1857" s="4">
        <v>57.41714859008789</v>
      </c>
      <c r="T1857" s="4">
        <v>13.45576000213623</v>
      </c>
      <c r="U1857" s="4">
        <v>15.45681476593018</v>
      </c>
      <c r="V1857" s="4">
        <v>52.01917266845703</v>
      </c>
      <c r="W1857" s="4">
        <v>59.54882431030273</v>
      </c>
      <c r="X1857" s="4">
        <v>499.5130920410156</v>
      </c>
      <c r="Y1857" s="4">
        <v>1998.486572265625</v>
      </c>
      <c r="Z1857" s="4">
        <v>56.31782150268555</v>
      </c>
      <c r="AA1857" s="4">
        <v>101.5421600341797</v>
      </c>
      <c r="AB1857" s="4">
        <v>2.266702651977539</v>
      </c>
      <c r="AC1857" s="4">
        <v>0.290470689535141</v>
      </c>
      <c r="AD1857" s="4">
        <v>0.3271121978759766</v>
      </c>
      <c r="AE1857" s="4">
        <v>0.006345468573272228</v>
      </c>
      <c r="AF1857" s="4">
        <v>0.3595519661903381</v>
      </c>
      <c r="AG1857" s="4">
        <v>0.007311901543289423</v>
      </c>
      <c r="AH1857" s="4">
        <v>0.6666666865348816</v>
      </c>
      <c r="AI1857" s="4">
        <v>-0.2195652425289154</v>
      </c>
      <c r="AJ1857" s="4">
        <v>2.737391471862793</v>
      </c>
      <c r="AK1857" s="4">
        <v>1</v>
      </c>
      <c r="AL1857" s="4">
        <v>0</v>
      </c>
      <c r="AM1857" s="4">
        <v>0.1599999964237213</v>
      </c>
      <c r="AN1857" s="4">
        <v>111115</v>
      </c>
      <c r="AO1857" s="4">
        <f>X1857*0.000001/(K1857*0.0001)</f>
        <v>0.8325218200683592</v>
      </c>
      <c r="AP1857" s="4">
        <f>(U1857-T1857)/(1000-U1857)*AO1857</f>
        <v>0.001692075857103345</v>
      </c>
      <c r="AQ1857" s="4">
        <f>(P1857+273.15)</f>
        <v>298.2297157287597</v>
      </c>
      <c r="AR1857" s="4">
        <f>(O1857+273.15)</f>
        <v>295.0380558013916</v>
      </c>
      <c r="AS1857" s="4">
        <f>(Y1857*AK1857+Z1857*AL1857)*AM1857</f>
        <v>319.7578444153551</v>
      </c>
      <c r="AT1857" s="4">
        <f>((AS1857+0.00000010773*(AR1857^4-AQ1857^4))-AP1857*44100)/(L1857*0.92*2*29.3+0.00000043092*AQ1857^3)</f>
        <v>2.37810453413433</v>
      </c>
      <c r="AU1857" s="4">
        <f>0.61365*EXP(17.502*J1857/(240.97+J1857))</f>
        <v>3.194820677073154</v>
      </c>
      <c r="AV1857" s="4">
        <f>AU1857*1000/AA1857</f>
        <v>31.46299700535974</v>
      </c>
      <c r="AW1857" s="4">
        <f>(AV1857-U1857)</f>
        <v>16.00618223942956</v>
      </c>
      <c r="AX1857" s="4">
        <f>IF(D1857,P1857,(O1857+P1857)/2)</f>
        <v>23.48388576507568</v>
      </c>
      <c r="AY1857" s="4">
        <f>0.61365*EXP(17.502*AX1857/(240.97+AX1857))</f>
        <v>2.903370344774343</v>
      </c>
      <c r="AZ1857" s="4">
        <f>IF(AW1857&lt;&gt;0,(1000-(AV1857+U1857)/2)/AW1857*AP1857,0)</f>
        <v>0.1032338562704767</v>
      </c>
      <c r="BA1857" s="4">
        <f>U1857*AA1857/1000</f>
        <v>1.569518358580754</v>
      </c>
      <c r="BB1857" s="4">
        <f>(AY1857-BA1857)</f>
        <v>1.33385198619359</v>
      </c>
      <c r="BC1857" s="4">
        <f>1/(1.6/F1857+1.37/N1857)</f>
        <v>0.06486007384783293</v>
      </c>
      <c r="BD1857" s="3">
        <f>G1857*AA1857*0.001</f>
      </c>
      <c r="BE1857" s="3">
        <f>G1857/S1857</f>
      </c>
      <c r="BF1857" s="4">
        <f>(1-AP1857*AA1857/AU1857/F1857)*100</f>
        <v>49.79847176792699</v>
      </c>
      <c r="BG1857" s="3">
        <f>(S1857-E1857/(N1857/1.35))</f>
      </c>
      <c r="BH1857" s="3">
        <f>E1857*BF1857/100/BG1857</f>
      </c>
    </row>
    <row r="1858" ht="16" customHeight="1">
      <c r="A1858" s="4">
        <v>1722</v>
      </c>
      <c r="B1858" t="s" s="2">
        <v>1891</v>
      </c>
      <c r="C1858" s="4">
        <v>10014.500032331795</v>
      </c>
      <c r="D1858" s="4">
        <v>0</v>
      </c>
      <c r="E1858" s="3">
        <f>(R1858-#REF!*(1000-T1858)/(1000-U1858))*AO1858</f>
      </c>
      <c r="F1858" s="4">
        <f>IF(AZ1858&lt;&gt;0,1/(1/AZ1858-1/N1858),0)</f>
        <v>0.1079875690575179</v>
      </c>
      <c r="G1858" s="3">
        <f>((BC1858-AP1858/2)*S1858-E1858)/(BC1858+AP1858/2)</f>
      </c>
      <c r="H1858" s="4">
        <f>AP1858*1000</f>
        <v>1.706699347606851</v>
      </c>
      <c r="I1858" s="4">
        <f>(AU1858-BA1858)</f>
        <v>1.626725771227318</v>
      </c>
      <c r="J1858" s="4">
        <f>(P1858+AT1858*D1858)</f>
        <v>25.0953483581543</v>
      </c>
      <c r="K1858" s="4">
        <v>6</v>
      </c>
      <c r="L1858" s="4">
        <f>(K1858*AI1858+AJ1858)</f>
        <v>1.420000016689301</v>
      </c>
      <c r="M1858" s="4">
        <v>1</v>
      </c>
      <c r="N1858" s="4">
        <f>L1858*(M1858+1)*(M1858+1)/(M1858*M1858+1)</f>
        <v>2.840000033378601</v>
      </c>
      <c r="O1858" s="4">
        <v>21.89438438415527</v>
      </c>
      <c r="P1858" s="4">
        <v>25.0953483581543</v>
      </c>
      <c r="Q1858" s="4">
        <v>21.32084083557129</v>
      </c>
      <c r="R1858" s="4">
        <v>50.18424987792969</v>
      </c>
      <c r="S1858" s="4">
        <v>57.60736083984375</v>
      </c>
      <c r="T1858" s="4">
        <v>13.45390129089355</v>
      </c>
      <c r="U1858" s="4">
        <v>15.47221088409424</v>
      </c>
      <c r="V1858" s="4">
        <v>52.01016235351562</v>
      </c>
      <c r="W1858" s="4">
        <v>59.58392715454102</v>
      </c>
      <c r="X1858" s="4">
        <v>499.5149230957031</v>
      </c>
      <c r="Y1858" s="4">
        <v>1998.789306640625</v>
      </c>
      <c r="Z1858" s="4">
        <v>56.71287536621094</v>
      </c>
      <c r="AA1858" s="4">
        <v>101.5415267944336</v>
      </c>
      <c r="AB1858" s="4">
        <v>2.266702651977539</v>
      </c>
      <c r="AC1858" s="4">
        <v>0.290470689535141</v>
      </c>
      <c r="AD1858" s="4">
        <v>0.3271121978759766</v>
      </c>
      <c r="AE1858" s="4">
        <v>0.006345468573272228</v>
      </c>
      <c r="AF1858" s="4">
        <v>0.3595519661903381</v>
      </c>
      <c r="AG1858" s="4">
        <v>0.007311901543289423</v>
      </c>
      <c r="AH1858" s="4">
        <v>0.6666666865348816</v>
      </c>
      <c r="AI1858" s="4">
        <v>-0.2195652425289154</v>
      </c>
      <c r="AJ1858" s="4">
        <v>2.737391471862793</v>
      </c>
      <c r="AK1858" s="4">
        <v>1</v>
      </c>
      <c r="AL1858" s="4">
        <v>0</v>
      </c>
      <c r="AM1858" s="4">
        <v>0.1599999964237213</v>
      </c>
      <c r="AN1858" s="4">
        <v>111115</v>
      </c>
      <c r="AO1858" s="4">
        <f>X1858*0.000001/(K1858*0.0001)</f>
        <v>0.8325248718261717</v>
      </c>
      <c r="AP1858" s="4">
        <f>(U1858-T1858)/(1000-U1858)*AO1858</f>
        <v>0.001706699347606851</v>
      </c>
      <c r="AQ1858" s="4">
        <f>(P1858+273.15)</f>
        <v>298.2453483581543</v>
      </c>
      <c r="AR1858" s="4">
        <f>(O1858+273.15)</f>
        <v>295.0443843841553</v>
      </c>
      <c r="AS1858" s="4">
        <f>(Y1858*AK1858+Z1858*AL1858)*AM1858</f>
        <v>319.8062819142724</v>
      </c>
      <c r="AT1858" s="4">
        <f>((AS1858+0.00000010773*(AR1858^4-AQ1858^4))-AP1858*44100)/(L1858*0.92*2*29.3+0.00000043092*AQ1858^3)</f>
        <v>2.370042101605937</v>
      </c>
      <c r="AU1858" s="4">
        <f>0.61365*EXP(17.502*J1858/(240.97+J1858))</f>
        <v>3.1977976872837</v>
      </c>
      <c r="AV1858" s="4">
        <f>AU1858*1000/AA1858</f>
        <v>31.49251137180065</v>
      </c>
      <c r="AW1858" s="4">
        <f>(AV1858-U1858)</f>
        <v>16.02030048770641</v>
      </c>
      <c r="AX1858" s="4">
        <f>IF(D1858,P1858,(O1858+P1858)/2)</f>
        <v>23.49486637115479</v>
      </c>
      <c r="AY1858" s="4">
        <f>0.61365*EXP(17.502*AX1858/(240.97+AX1858))</f>
        <v>2.905293459798124</v>
      </c>
      <c r="AZ1858" s="4">
        <f>IF(AW1858&lt;&gt;0,(1000-(AV1858+U1858)/2)/AW1858*AP1858,0)</f>
        <v>0.1040318824524197</v>
      </c>
      <c r="BA1858" s="4">
        <f>U1858*AA1858/1000</f>
        <v>1.571071916056382</v>
      </c>
      <c r="BB1858" s="4">
        <f>(AY1858-BA1858)</f>
        <v>1.334221543741742</v>
      </c>
      <c r="BC1858" s="4">
        <f>1/(1.6/F1858+1.37/N1858)</f>
        <v>0.06536411423231236</v>
      </c>
      <c r="BD1858" s="3">
        <f>G1858*AA1858*0.001</f>
      </c>
      <c r="BE1858" s="3">
        <f>G1858/S1858</f>
      </c>
      <c r="BF1858" s="4">
        <f>(1-AP1858*AA1858/AU1858/F1858)*100</f>
        <v>49.8147649142019</v>
      </c>
      <c r="BG1858" s="3">
        <f>(S1858-E1858/(N1858/1.35))</f>
      </c>
      <c r="BH1858" s="3">
        <f>E1858*BF1858/100/BG1858</f>
      </c>
    </row>
    <row r="1859" ht="16" customHeight="1">
      <c r="A1859" s="4">
        <v>1723</v>
      </c>
      <c r="B1859" t="s" s="2">
        <v>1892</v>
      </c>
      <c r="C1859" s="4">
        <v>10019.500032220036</v>
      </c>
      <c r="D1859" s="4">
        <v>0</v>
      </c>
      <c r="E1859" s="3">
        <f>(R1859-#REF!*(1000-T1859)/(1000-U1859))*AO1859</f>
      </c>
      <c r="F1859" s="4">
        <f>IF(AZ1859&lt;&gt;0,1/(1/AZ1859-1/N1859),0)</f>
        <v>0.1110787671362938</v>
      </c>
      <c r="G1859" s="3">
        <f>((BC1859-AP1859/2)*S1859-E1859)/(BC1859+AP1859/2)</f>
      </c>
      <c r="H1859" s="4">
        <f>AP1859*1000</f>
        <v>1.756630390057844</v>
      </c>
      <c r="I1859" s="4">
        <f>(AU1859-BA1859)</f>
        <v>1.629379160135767</v>
      </c>
      <c r="J1859" s="4">
        <f>(P1859+AT1859*D1859)</f>
        <v>25.11518859863281</v>
      </c>
      <c r="K1859" s="4">
        <v>6</v>
      </c>
      <c r="L1859" s="4">
        <f>(K1859*AI1859+AJ1859)</f>
        <v>1.420000016689301</v>
      </c>
      <c r="M1859" s="4">
        <v>1</v>
      </c>
      <c r="N1859" s="4">
        <f>L1859*(M1859+1)*(M1859+1)/(M1859*M1859+1)</f>
        <v>2.840000033378601</v>
      </c>
      <c r="O1859" s="4">
        <v>21.89958572387695</v>
      </c>
      <c r="P1859" s="4">
        <v>25.11518859863281</v>
      </c>
      <c r="Q1859" s="4">
        <v>21.31996726989746</v>
      </c>
      <c r="R1859" s="4">
        <v>50.05325317382812</v>
      </c>
      <c r="S1859" s="4">
        <v>57.42507934570312</v>
      </c>
      <c r="T1859" s="4">
        <v>13.40618896484375</v>
      </c>
      <c r="U1859" s="4">
        <v>15.48341655731201</v>
      </c>
      <c r="V1859" s="4">
        <v>51.72159576416016</v>
      </c>
      <c r="W1859" s="4">
        <v>59.61360931396484</v>
      </c>
      <c r="X1859" s="4">
        <v>499.5403747558594</v>
      </c>
      <c r="Y1859" s="4">
        <v>1999.543701171875</v>
      </c>
      <c r="Z1859" s="4">
        <v>56.75771713256836</v>
      </c>
      <c r="AA1859" s="4">
        <v>101.5409164428711</v>
      </c>
      <c r="AB1859" s="4">
        <v>2.266702651977539</v>
      </c>
      <c r="AC1859" s="4">
        <v>0.290470689535141</v>
      </c>
      <c r="AD1859" s="4">
        <v>0.3271121978759766</v>
      </c>
      <c r="AE1859" s="4">
        <v>0.006345468573272228</v>
      </c>
      <c r="AF1859" s="4">
        <v>0.3595519661903381</v>
      </c>
      <c r="AG1859" s="4">
        <v>0.007311901543289423</v>
      </c>
      <c r="AH1859" s="4">
        <v>0.6666666865348816</v>
      </c>
      <c r="AI1859" s="4">
        <v>-0.2195652425289154</v>
      </c>
      <c r="AJ1859" s="4">
        <v>2.737391471862793</v>
      </c>
      <c r="AK1859" s="4">
        <v>1</v>
      </c>
      <c r="AL1859" s="4">
        <v>0</v>
      </c>
      <c r="AM1859" s="4">
        <v>0.1599999964237213</v>
      </c>
      <c r="AN1859" s="4">
        <v>111115</v>
      </c>
      <c r="AO1859" s="4">
        <f>X1859*0.000001/(K1859*0.0001)</f>
        <v>0.8325672912597656</v>
      </c>
      <c r="AP1859" s="4">
        <f>(U1859-T1859)/(1000-U1859)*AO1859</f>
        <v>0.001756630390057844</v>
      </c>
      <c r="AQ1859" s="4">
        <f>(P1859+273.15)</f>
        <v>298.2651885986328</v>
      </c>
      <c r="AR1859" s="4">
        <f>(O1859+273.15)</f>
        <v>295.0495857238769</v>
      </c>
      <c r="AS1859" s="4">
        <f>(Y1859*AK1859+Z1859*AL1859)*AM1859</f>
        <v>319.9269850365745</v>
      </c>
      <c r="AT1859" s="4">
        <f>((AS1859+0.00000010773*(AR1859^4-AQ1859^4))-AP1859*44100)/(L1859*0.92*2*29.3+0.00000043092*AQ1859^3)</f>
        <v>2.344403402723535</v>
      </c>
      <c r="AU1859" s="4">
        <f>0.61365*EXP(17.502*J1859/(240.97+J1859))</f>
        <v>3.201579467031952</v>
      </c>
      <c r="AV1859" s="4">
        <f>AU1859*1000/AA1859</f>
        <v>31.52994457001207</v>
      </c>
      <c r="AW1859" s="4">
        <f>(AV1859-U1859)</f>
        <v>16.04652801270005</v>
      </c>
      <c r="AX1859" s="4">
        <f>IF(D1859,P1859,(O1859+P1859)/2)</f>
        <v>23.50738716125488</v>
      </c>
      <c r="AY1859" s="4">
        <f>0.61365*EXP(17.502*AX1859/(240.97+AX1859))</f>
        <v>2.907487678015185</v>
      </c>
      <c r="AZ1859" s="4">
        <f>IF(AW1859&lt;&gt;0,(1000-(AV1859+U1859)/2)/AW1859*AP1859,0)</f>
        <v>0.1068977562780388</v>
      </c>
      <c r="BA1859" s="4">
        <f>U1859*AA1859/1000</f>
        <v>1.572200306896186</v>
      </c>
      <c r="BB1859" s="4">
        <f>(AY1859-BA1859)</f>
        <v>1.335287371118999</v>
      </c>
      <c r="BC1859" s="4">
        <f>1/(1.6/F1859+1.37/N1859)</f>
        <v>0.06717456296744274</v>
      </c>
      <c r="BD1859" s="3">
        <f>G1859*AA1859*0.001</f>
      </c>
      <c r="BE1859" s="3">
        <f>G1859/S1859</f>
      </c>
      <c r="BF1859" s="4">
        <f>(1-AP1859*AA1859/AU1859/F1859)*100</f>
        <v>49.84362581230504</v>
      </c>
      <c r="BG1859" s="3">
        <f>(S1859-E1859/(N1859/1.35))</f>
      </c>
      <c r="BH1859" s="3">
        <f>E1859*BF1859/100/BG1859</f>
      </c>
    </row>
    <row r="1860" ht="16" customHeight="1">
      <c r="A1860" s="4">
        <v>1724</v>
      </c>
      <c r="B1860" t="s" s="2">
        <v>1893</v>
      </c>
      <c r="C1860" s="4">
        <v>10025.0000320971</v>
      </c>
      <c r="D1860" s="4">
        <v>0</v>
      </c>
      <c r="E1860" s="3">
        <f>(R1860-#REF!*(1000-T1860)/(1000-U1860))*AO1860</f>
      </c>
      <c r="F1860" s="4">
        <f>IF(AZ1860&lt;&gt;0,1/(1/AZ1860-1/N1860),0)</f>
        <v>0.1133003572126162</v>
      </c>
      <c r="G1860" s="3">
        <f>((BC1860-AP1860/2)*S1860-E1860)/(BC1860+AP1860/2)</f>
      </c>
      <c r="H1860" s="4">
        <f>AP1860*1000</f>
        <v>1.795776764289864</v>
      </c>
      <c r="I1860" s="4">
        <f>(AU1860-BA1860)</f>
        <v>1.634213763748067</v>
      </c>
      <c r="J1860" s="4">
        <f>(P1860+AT1860*D1860)</f>
        <v>25.13949966430664</v>
      </c>
      <c r="K1860" s="4">
        <v>6</v>
      </c>
      <c r="L1860" s="4">
        <f>(K1860*AI1860+AJ1860)</f>
        <v>1.420000016689301</v>
      </c>
      <c r="M1860" s="4">
        <v>1</v>
      </c>
      <c r="N1860" s="4">
        <f>L1860*(M1860+1)*(M1860+1)/(M1860*M1860+1)</f>
        <v>2.840000033378601</v>
      </c>
      <c r="O1860" s="4">
        <v>21.90197944641113</v>
      </c>
      <c r="P1860" s="4">
        <v>25.13949966430664</v>
      </c>
      <c r="Q1860" s="4">
        <v>21.31664657592773</v>
      </c>
      <c r="R1860" s="4">
        <v>50.31221771240234</v>
      </c>
      <c r="S1860" s="4">
        <v>56.88659286499023</v>
      </c>
      <c r="T1860" s="4">
        <v>13.35799598693848</v>
      </c>
      <c r="U1860" s="4">
        <v>15.48156642913818</v>
      </c>
      <c r="V1860" s="4">
        <v>51.45391464233398</v>
      </c>
      <c r="W1860" s="4">
        <v>59.59821319580078</v>
      </c>
      <c r="X1860" s="4">
        <v>499.5290832519531</v>
      </c>
      <c r="Y1860" s="4">
        <v>2000.340332031250</v>
      </c>
      <c r="Z1860" s="4">
        <v>55.61874771118164</v>
      </c>
      <c r="AA1860" s="4">
        <v>101.5404357910156</v>
      </c>
      <c r="AB1860" s="4">
        <v>2.266702651977539</v>
      </c>
      <c r="AC1860" s="4">
        <v>0.290470689535141</v>
      </c>
      <c r="AD1860" s="4">
        <v>0.3271121978759766</v>
      </c>
      <c r="AE1860" s="4">
        <v>0.006345468573272228</v>
      </c>
      <c r="AF1860" s="4">
        <v>0.3595519661903381</v>
      </c>
      <c r="AG1860" s="4">
        <v>0.007311901543289423</v>
      </c>
      <c r="AH1860" s="4">
        <v>0.6666666865348816</v>
      </c>
      <c r="AI1860" s="4">
        <v>-0.2195652425289154</v>
      </c>
      <c r="AJ1860" s="4">
        <v>2.737391471862793</v>
      </c>
      <c r="AK1860" s="4">
        <v>1</v>
      </c>
      <c r="AL1860" s="4">
        <v>0</v>
      </c>
      <c r="AM1860" s="4">
        <v>0.1599999964237213</v>
      </c>
      <c r="AN1860" s="4">
        <v>111115</v>
      </c>
      <c r="AO1860" s="4">
        <f>X1860*0.000001/(K1860*0.0001)</f>
        <v>0.8325484720865886</v>
      </c>
      <c r="AP1860" s="4">
        <f>(U1860-T1860)/(1000-U1860)*AO1860</f>
        <v>0.001795776764289864</v>
      </c>
      <c r="AQ1860" s="4">
        <f>(P1860+273.15)</f>
        <v>298.2894996643066</v>
      </c>
      <c r="AR1860" s="4">
        <f>(O1860+273.15)</f>
        <v>295.0519794464111</v>
      </c>
      <c r="AS1860" s="4">
        <f>(Y1860*AK1860+Z1860*AL1860)*AM1860</f>
        <v>320.0544459712255</v>
      </c>
      <c r="AT1860" s="4">
        <f>((AS1860+0.00000010773*(AR1860^4-AQ1860^4))-AP1860*44100)/(L1860*0.92*2*29.3+0.00000043092*AQ1860^3)</f>
        <v>2.32329960502656</v>
      </c>
      <c r="AU1860" s="4">
        <f>0.61365*EXP(17.502*J1860/(240.97+J1860))</f>
        <v>3.206218765690316</v>
      </c>
      <c r="AV1860" s="4">
        <f>AU1860*1000/AA1860</f>
        <v>31.57578299436454</v>
      </c>
      <c r="AW1860" s="4">
        <f>(AV1860-U1860)</f>
        <v>16.09421656522636</v>
      </c>
      <c r="AX1860" s="4">
        <f>IF(D1860,P1860,(O1860+P1860)/2)</f>
        <v>23.52073955535889</v>
      </c>
      <c r="AY1860" s="4">
        <f>0.61365*EXP(17.502*AX1860/(240.97+AX1860))</f>
        <v>2.909829228290263</v>
      </c>
      <c r="AZ1860" s="4">
        <f>IF(AW1860&lt;&gt;0,(1000-(AV1860+U1860)/2)/AW1860*AP1860,0)</f>
        <v>0.108953704570913</v>
      </c>
      <c r="BA1860" s="4">
        <f>U1860*AA1860/1000</f>
        <v>1.572005001942249</v>
      </c>
      <c r="BB1860" s="4">
        <f>(AY1860-BA1860)</f>
        <v>1.337824226348015</v>
      </c>
      <c r="BC1860" s="4">
        <f>1/(1.6/F1860+1.37/N1860)</f>
        <v>0.06847368555320292</v>
      </c>
      <c r="BD1860" s="3">
        <f>G1860*AA1860*0.001</f>
      </c>
      <c r="BE1860" s="3">
        <f>G1860/S1860</f>
      </c>
      <c r="BF1860" s="4">
        <f>(1-AP1860*AA1860/AU1860/F1860)*100</f>
        <v>49.80425087186934</v>
      </c>
      <c r="BG1860" s="3">
        <f>(S1860-E1860/(N1860/1.35))</f>
      </c>
      <c r="BH1860" s="3">
        <f>E1860*BF1860/100/BG1860</f>
      </c>
    </row>
    <row r="1861" ht="16" customHeight="1">
      <c r="A1861" s="4">
        <v>1725</v>
      </c>
      <c r="B1861" t="s" s="2">
        <v>1894</v>
      </c>
      <c r="C1861" s="4">
        <v>10030.000031985343</v>
      </c>
      <c r="D1861" s="4">
        <v>0</v>
      </c>
      <c r="E1861" s="3">
        <f>(R1861-#REF!*(1000-T1861)/(1000-U1861))*AO1861</f>
      </c>
      <c r="F1861" s="4">
        <f>IF(AZ1861&lt;&gt;0,1/(1/AZ1861-1/N1861),0)</f>
        <v>0.113443569561617</v>
      </c>
      <c r="G1861" s="3">
        <f>((BC1861-AP1861/2)*S1861-E1861)/(BC1861+AP1861/2)</f>
      </c>
      <c r="H1861" s="4">
        <f>AP1861*1000</f>
        <v>1.798880995487274</v>
      </c>
      <c r="I1861" s="4">
        <f>(AU1861-BA1861)</f>
        <v>1.635037123155429</v>
      </c>
      <c r="J1861" s="4">
        <f>(P1861+AT1861*D1861)</f>
        <v>25.14530372619629</v>
      </c>
      <c r="K1861" s="4">
        <v>6</v>
      </c>
      <c r="L1861" s="4">
        <f>(K1861*AI1861+AJ1861)</f>
        <v>1.420000016689301</v>
      </c>
      <c r="M1861" s="4">
        <v>1</v>
      </c>
      <c r="N1861" s="4">
        <f>L1861*(M1861+1)*(M1861+1)/(M1861*M1861+1)</f>
        <v>2.840000033378601</v>
      </c>
      <c r="O1861" s="4">
        <v>21.90398597717285</v>
      </c>
      <c r="P1861" s="4">
        <v>25.14530372619629</v>
      </c>
      <c r="Q1861" s="4">
        <v>21.31571197509766</v>
      </c>
      <c r="R1861" s="4">
        <v>50.73586654663086</v>
      </c>
      <c r="S1861" s="4">
        <v>56.90360260009766</v>
      </c>
      <c r="T1861" s="4">
        <v>13.35718059539795</v>
      </c>
      <c r="U1861" s="4">
        <v>15.48439979553223</v>
      </c>
      <c r="V1861" s="4">
        <v>51.42624664306641</v>
      </c>
      <c r="W1861" s="4">
        <v>59.60122299194336</v>
      </c>
      <c r="X1861" s="4">
        <v>499.5328369140625</v>
      </c>
      <c r="Y1861" s="4">
        <v>2000.168457031250</v>
      </c>
      <c r="Z1861" s="4">
        <v>55.52196502685547</v>
      </c>
      <c r="AA1861" s="4">
        <v>101.5402679443359</v>
      </c>
      <c r="AB1861" s="4">
        <v>2.266702651977539</v>
      </c>
      <c r="AC1861" s="4">
        <v>0.290470689535141</v>
      </c>
      <c r="AD1861" s="4">
        <v>0.3271121978759766</v>
      </c>
      <c r="AE1861" s="4">
        <v>0.006345468573272228</v>
      </c>
      <c r="AF1861" s="4">
        <v>0.3595519661903381</v>
      </c>
      <c r="AG1861" s="4">
        <v>0.007311901543289423</v>
      </c>
      <c r="AH1861" s="4">
        <v>0.6666666865348816</v>
      </c>
      <c r="AI1861" s="4">
        <v>-0.2195652425289154</v>
      </c>
      <c r="AJ1861" s="4">
        <v>2.737391471862793</v>
      </c>
      <c r="AK1861" s="4">
        <v>1</v>
      </c>
      <c r="AL1861" s="4">
        <v>0</v>
      </c>
      <c r="AM1861" s="4">
        <v>0.1599999964237213</v>
      </c>
      <c r="AN1861" s="4">
        <v>111115</v>
      </c>
      <c r="AO1861" s="4">
        <f>X1861*0.000001/(K1861*0.0001)</f>
        <v>0.832554728190104</v>
      </c>
      <c r="AP1861" s="4">
        <f>(U1861-T1861)/(1000-U1861)*AO1861</f>
        <v>0.001798880995487274</v>
      </c>
      <c r="AQ1861" s="4">
        <f>(P1861+273.15)</f>
        <v>298.2953037261963</v>
      </c>
      <c r="AR1861" s="4">
        <f>(O1861+273.15)</f>
        <v>295.0539859771728</v>
      </c>
      <c r="AS1861" s="4">
        <f>(Y1861*AK1861+Z1861*AL1861)*AM1861</f>
        <v>320.0269459718402</v>
      </c>
      <c r="AT1861" s="4">
        <f>((AS1861+0.00000010773*(AR1861^4-AQ1861^4))-AP1861*44100)/(L1861*0.92*2*29.3+0.00000043092*AQ1861^3)</f>
        <v>2.320911670169806</v>
      </c>
      <c r="AU1861" s="4">
        <f>0.61365*EXP(17.502*J1861/(240.97+J1861))</f>
        <v>3.207327227350992</v>
      </c>
      <c r="AV1861" s="4">
        <f>AU1861*1000/AA1861</f>
        <v>31.58675166298792</v>
      </c>
      <c r="AW1861" s="4">
        <f>(AV1861-U1861)</f>
        <v>16.10235186745569</v>
      </c>
      <c r="AX1861" s="4">
        <f>IF(D1861,P1861,(O1861+P1861)/2)</f>
        <v>23.52464485168457</v>
      </c>
      <c r="AY1861" s="4">
        <f>0.61365*EXP(17.502*AX1861/(240.97+AX1861))</f>
        <v>2.910514394478756</v>
      </c>
      <c r="AZ1861" s="4">
        <f>IF(AW1861&lt;&gt;0,(1000-(AV1861+U1861)/2)/AW1861*AP1861,0)</f>
        <v>0.1090861328859785</v>
      </c>
      <c r="BA1861" s="4">
        <f>U1861*AA1861/1000</f>
        <v>1.572290104195563</v>
      </c>
      <c r="BB1861" s="4">
        <f>(AY1861-BA1861)</f>
        <v>1.338224290283194</v>
      </c>
      <c r="BC1861" s="4">
        <f>1/(1.6/F1861+1.37/N1861)</f>
        <v>0.06855737432007111</v>
      </c>
      <c r="BD1861" s="3">
        <f>G1861*AA1861*0.001</f>
      </c>
      <c r="BE1861" s="3">
        <f>G1861/S1861</f>
      </c>
      <c r="BF1861" s="4">
        <f>(1-AP1861*AA1861/AU1861/F1861)*100</f>
        <v>49.7983970699283</v>
      </c>
      <c r="BG1861" s="3">
        <f>(S1861-E1861/(N1861/1.35))</f>
      </c>
      <c r="BH1861" s="3">
        <f>E1861*BF1861/100/BG1861</f>
      </c>
    </row>
    <row r="1862" ht="16" customHeight="1">
      <c r="A1862" s="4">
        <v>1726</v>
      </c>
      <c r="B1862" t="s" s="2">
        <v>1895</v>
      </c>
      <c r="C1862" s="4">
        <v>10035.000031873584</v>
      </c>
      <c r="D1862" s="4">
        <v>0</v>
      </c>
      <c r="E1862" s="3">
        <f>(R1862-#REF!*(1000-T1862)/(1000-U1862))*AO1862</f>
      </c>
      <c r="F1862" s="4">
        <f>IF(AZ1862&lt;&gt;0,1/(1/AZ1862-1/N1862),0)</f>
        <v>0.1137493427930871</v>
      </c>
      <c r="G1862" s="3">
        <f>((BC1862-AP1862/2)*S1862-E1862)/(BC1862+AP1862/2)</f>
      </c>
      <c r="H1862" s="4">
        <f>AP1862*1000</f>
        <v>1.803735676245271</v>
      </c>
      <c r="I1862" s="4">
        <f>(AU1862-BA1862)</f>
        <v>1.635205471959427</v>
      </c>
      <c r="J1862" s="4">
        <f>(P1862+AT1862*D1862)</f>
        <v>25.14868927001953</v>
      </c>
      <c r="K1862" s="4">
        <v>6</v>
      </c>
      <c r="L1862" s="4">
        <f>(K1862*AI1862+AJ1862)</f>
        <v>1.420000016689301</v>
      </c>
      <c r="M1862" s="4">
        <v>1</v>
      </c>
      <c r="N1862" s="4">
        <f>L1862*(M1862+1)*(M1862+1)/(M1862*M1862+1)</f>
        <v>2.840000033378601</v>
      </c>
      <c r="O1862" s="4">
        <v>21.90638160705566</v>
      </c>
      <c r="P1862" s="4">
        <v>25.14868927001953</v>
      </c>
      <c r="Q1862" s="4">
        <v>21.31691551208496</v>
      </c>
      <c r="R1862" s="4">
        <v>51.06479644775391</v>
      </c>
      <c r="S1862" s="4">
        <v>57.07860946655273</v>
      </c>
      <c r="T1862" s="4">
        <v>13.35606861114502</v>
      </c>
      <c r="U1862" s="4">
        <v>15.48908424377441</v>
      </c>
      <c r="V1862" s="4">
        <v>51.40560531616211</v>
      </c>
      <c r="W1862" s="4">
        <v>59.60901641845703</v>
      </c>
      <c r="X1862" s="4">
        <v>499.5174255371094</v>
      </c>
      <c r="Y1862" s="4">
        <v>1999.876831054688</v>
      </c>
      <c r="Z1862" s="4">
        <v>56.53033828735352</v>
      </c>
      <c r="AA1862" s="4">
        <v>101.5404434204102</v>
      </c>
      <c r="AB1862" s="4">
        <v>2.266702651977539</v>
      </c>
      <c r="AC1862" s="4">
        <v>0.290470689535141</v>
      </c>
      <c r="AD1862" s="4">
        <v>0.3271121978759766</v>
      </c>
      <c r="AE1862" s="4">
        <v>0.006345468573272228</v>
      </c>
      <c r="AF1862" s="4">
        <v>0.3595519661903381</v>
      </c>
      <c r="AG1862" s="4">
        <v>0.007311901543289423</v>
      </c>
      <c r="AH1862" s="4">
        <v>0.6666666865348816</v>
      </c>
      <c r="AI1862" s="4">
        <v>-0.2195652425289154</v>
      </c>
      <c r="AJ1862" s="4">
        <v>2.737391471862793</v>
      </c>
      <c r="AK1862" s="4">
        <v>1</v>
      </c>
      <c r="AL1862" s="4">
        <v>0</v>
      </c>
      <c r="AM1862" s="4">
        <v>0.1599999964237213</v>
      </c>
      <c r="AN1862" s="4">
        <v>111115</v>
      </c>
      <c r="AO1862" s="4">
        <f>X1862*0.000001/(K1862*0.0001)</f>
        <v>0.8325290425618488</v>
      </c>
      <c r="AP1862" s="4">
        <f>(U1862-T1862)/(1000-U1862)*AO1862</f>
        <v>0.001803735676245271</v>
      </c>
      <c r="AQ1862" s="4">
        <f>(P1862+273.15)</f>
        <v>298.2986892700195</v>
      </c>
      <c r="AR1862" s="4">
        <f>(O1862+273.15)</f>
        <v>295.0563816070556</v>
      </c>
      <c r="AS1862" s="4">
        <f>(Y1862*AK1862+Z1862*AL1862)*AM1862</f>
        <v>319.9802858166331</v>
      </c>
      <c r="AT1862" s="4">
        <f>((AS1862+0.00000010773*(AR1862^4-AQ1862^4))-AP1862*44100)/(L1862*0.92*2*29.3+0.00000043092*AQ1862^3)</f>
        <v>2.317799361212009</v>
      </c>
      <c r="AU1862" s="4">
        <f>0.61365*EXP(17.502*J1862/(240.97+J1862))</f>
        <v>3.207973954248369</v>
      </c>
      <c r="AV1862" s="4">
        <f>AU1862*1000/AA1862</f>
        <v>31.59306623240085</v>
      </c>
      <c r="AW1862" s="4">
        <f>(AV1862-U1862)</f>
        <v>16.10398198862643</v>
      </c>
      <c r="AX1862" s="4">
        <f>IF(D1862,P1862,(O1862+P1862)/2)</f>
        <v>23.5275354385376</v>
      </c>
      <c r="AY1862" s="4">
        <f>0.61365*EXP(17.502*AX1862/(240.97+AX1862))</f>
        <v>2.911021625445164</v>
      </c>
      <c r="AZ1862" s="4">
        <f>IF(AW1862&lt;&gt;0,(1000-(AV1862+U1862)/2)/AW1862*AP1862,0)</f>
        <v>0.1093688381063188</v>
      </c>
      <c r="BA1862" s="4">
        <f>U1862*AA1862/1000</f>
        <v>1.572768482288942</v>
      </c>
      <c r="BB1862" s="4">
        <f>(AY1862-BA1862)</f>
        <v>1.338253143156222</v>
      </c>
      <c r="BC1862" s="4">
        <f>1/(1.6/F1862+1.37/N1862)</f>
        <v>0.06873603513873908</v>
      </c>
      <c r="BD1862" s="3">
        <f>G1862*AA1862*0.001</f>
      </c>
      <c r="BE1862" s="3">
        <f>G1862/S1862</f>
      </c>
      <c r="BF1862" s="4">
        <f>(1-AP1862*AA1862/AU1862/F1862)*100</f>
        <v>49.80826351550189</v>
      </c>
      <c r="BG1862" s="3">
        <f>(S1862-E1862/(N1862/1.35))</f>
      </c>
      <c r="BH1862" s="3">
        <f>E1862*BF1862/100/BG1862</f>
      </c>
    </row>
    <row r="1863" ht="16" customHeight="1">
      <c r="A1863" s="4">
        <v>1727</v>
      </c>
      <c r="B1863" t="s" s="2">
        <v>1896</v>
      </c>
      <c r="C1863" s="4">
        <v>10040.500031750649</v>
      </c>
      <c r="D1863" s="4">
        <v>0</v>
      </c>
      <c r="E1863" s="3">
        <f>(R1863-#REF!*(1000-T1863)/(1000-U1863))*AO1863</f>
      </c>
      <c r="F1863" s="4">
        <f>IF(AZ1863&lt;&gt;0,1/(1/AZ1863-1/N1863),0)</f>
        <v>0.1141183278091137</v>
      </c>
      <c r="G1863" s="3">
        <f>((BC1863-AP1863/2)*S1863-E1863)/(BC1863+AP1863/2)</f>
      </c>
      <c r="H1863" s="4">
        <f>AP1863*1000</f>
        <v>1.809694648543708</v>
      </c>
      <c r="I1863" s="4">
        <f>(AU1863-BA1863)</f>
        <v>1.635496129795943</v>
      </c>
      <c r="J1863" s="4">
        <f>(P1863+AT1863*D1863)</f>
        <v>25.15386962890625</v>
      </c>
      <c r="K1863" s="4">
        <v>6</v>
      </c>
      <c r="L1863" s="4">
        <f>(K1863*AI1863+AJ1863)</f>
        <v>1.420000016689301</v>
      </c>
      <c r="M1863" s="4">
        <v>1</v>
      </c>
      <c r="N1863" s="4">
        <f>L1863*(M1863+1)*(M1863+1)/(M1863*M1863+1)</f>
        <v>2.840000033378601</v>
      </c>
      <c r="O1863" s="4">
        <v>21.90837287902832</v>
      </c>
      <c r="P1863" s="4">
        <v>25.15386962890625</v>
      </c>
      <c r="Q1863" s="4">
        <v>21.30239105224609</v>
      </c>
      <c r="R1863" s="4">
        <v>51.02201461791992</v>
      </c>
      <c r="S1863" s="4">
        <v>57.24979782104492</v>
      </c>
      <c r="T1863" s="4">
        <v>13.355788230896</v>
      </c>
      <c r="U1863" s="4">
        <v>15.49594402313232</v>
      </c>
      <c r="V1863" s="4">
        <v>51.39633178710938</v>
      </c>
      <c r="W1863" s="4">
        <v>59.62625122070312</v>
      </c>
      <c r="X1863" s="4">
        <v>499.4921569824219</v>
      </c>
      <c r="Y1863" s="4">
        <v>1999.789794921875</v>
      </c>
      <c r="Z1863" s="4">
        <v>57.74648284912109</v>
      </c>
      <c r="AA1863" s="4">
        <v>101.5406112670898</v>
      </c>
      <c r="AB1863" s="4">
        <v>2.266702651977539</v>
      </c>
      <c r="AC1863" s="4">
        <v>0.290470689535141</v>
      </c>
      <c r="AD1863" s="4">
        <v>0.3271121978759766</v>
      </c>
      <c r="AE1863" s="4">
        <v>0.006345468573272228</v>
      </c>
      <c r="AF1863" s="4">
        <v>0.3595519661903381</v>
      </c>
      <c r="AG1863" s="4">
        <v>0.007311901543289423</v>
      </c>
      <c r="AH1863" s="4">
        <v>0.6666666865348816</v>
      </c>
      <c r="AI1863" s="4">
        <v>-0.2195652425289154</v>
      </c>
      <c r="AJ1863" s="4">
        <v>2.737391471862793</v>
      </c>
      <c r="AK1863" s="4">
        <v>1</v>
      </c>
      <c r="AL1863" s="4">
        <v>0</v>
      </c>
      <c r="AM1863" s="4">
        <v>0.1599999964237213</v>
      </c>
      <c r="AN1863" s="4">
        <v>111115</v>
      </c>
      <c r="AO1863" s="4">
        <f>X1863*0.000001/(K1863*0.0001)</f>
        <v>0.8324869283040364</v>
      </c>
      <c r="AP1863" s="4">
        <f>(U1863-T1863)/(1000-U1863)*AO1863</f>
        <v>0.001809694648543708</v>
      </c>
      <c r="AQ1863" s="4">
        <f>(P1863+273.15)</f>
        <v>298.3038696289062</v>
      </c>
      <c r="AR1863" s="4">
        <f>(O1863+273.15)</f>
        <v>295.0583728790283</v>
      </c>
      <c r="AS1863" s="4">
        <f>(Y1863*AK1863+Z1863*AL1863)*AM1863</f>
        <v>319.9663600356944</v>
      </c>
      <c r="AT1863" s="4">
        <f>((AS1863+0.00000010773*(AR1863^4-AQ1863^4))-AP1863*44100)/(L1863*0.92*2*29.3+0.00000043092*AQ1863^3)</f>
        <v>2.314216029199102</v>
      </c>
      <c r="AU1863" s="4">
        <f>0.61365*EXP(17.502*J1863/(240.97+J1863))</f>
        <v>3.208963758065406</v>
      </c>
      <c r="AV1863" s="4">
        <f>AU1863*1000/AA1863</f>
        <v>31.60276187056457</v>
      </c>
      <c r="AW1863" s="4">
        <f>(AV1863-U1863)</f>
        <v>16.10681784743225</v>
      </c>
      <c r="AX1863" s="4">
        <f>IF(D1863,P1863,(O1863+P1863)/2)</f>
        <v>23.53112125396729</v>
      </c>
      <c r="AY1863" s="4">
        <f>0.61365*EXP(17.502*AX1863/(240.97+AX1863))</f>
        <v>2.911650960342286</v>
      </c>
      <c r="AZ1863" s="4">
        <f>IF(AW1863&lt;&gt;0,(1000-(AV1863+U1863)/2)/AW1863*AP1863,0)</f>
        <v>0.1097099083926647</v>
      </c>
      <c r="BA1863" s="4">
        <f>U1863*AA1863/1000</f>
        <v>1.573467628269464</v>
      </c>
      <c r="BB1863" s="4">
        <f>(AY1863-BA1863)</f>
        <v>1.338183332072823</v>
      </c>
      <c r="BC1863" s="4">
        <f>1/(1.6/F1863+1.37/N1863)</f>
        <v>0.0689515876891654</v>
      </c>
      <c r="BD1863" s="3">
        <f>G1863*AA1863*0.001</f>
      </c>
      <c r="BE1863" s="3">
        <f>G1863/S1863</f>
      </c>
      <c r="BF1863" s="4">
        <f>(1-AP1863*AA1863/AU1863/F1863)*100</f>
        <v>49.82066931875801</v>
      </c>
      <c r="BG1863" s="3">
        <f>(S1863-E1863/(N1863/1.35))</f>
      </c>
      <c r="BH1863" s="3">
        <f>E1863*BF1863/100/BG1863</f>
      </c>
    </row>
    <row r="1864" ht="16" customHeight="1">
      <c r="A1864" s="4">
        <v>1728</v>
      </c>
      <c r="B1864" t="s" s="2">
        <v>1897</v>
      </c>
      <c r="C1864" s="4">
        <v>10045.500031638891</v>
      </c>
      <c r="D1864" s="4">
        <v>0</v>
      </c>
      <c r="E1864" s="3">
        <f>(R1864-#REF!*(1000-T1864)/(1000-U1864))*AO1864</f>
      </c>
      <c r="F1864" s="4">
        <f>IF(AZ1864&lt;&gt;0,1/(1/AZ1864-1/N1864),0)</f>
        <v>0.1144169627997628</v>
      </c>
      <c r="G1864" s="3">
        <f>((BC1864-AP1864/2)*S1864-E1864)/(BC1864+AP1864/2)</f>
      </c>
      <c r="H1864" s="4">
        <f>AP1864*1000</f>
        <v>1.815680317495946</v>
      </c>
      <c r="I1864" s="4">
        <f>(AU1864-BA1864)</f>
        <v>1.636770915915132</v>
      </c>
      <c r="J1864" s="4">
        <f>(P1864+AT1864*D1864)</f>
        <v>25.16408348083496</v>
      </c>
      <c r="K1864" s="4">
        <v>6</v>
      </c>
      <c r="L1864" s="4">
        <f>(K1864*AI1864+AJ1864)</f>
        <v>1.420000016689301</v>
      </c>
      <c r="M1864" s="4">
        <v>1</v>
      </c>
      <c r="N1864" s="4">
        <f>L1864*(M1864+1)*(M1864+1)/(M1864*M1864+1)</f>
        <v>2.840000033378601</v>
      </c>
      <c r="O1864" s="4">
        <v>21.90222549438477</v>
      </c>
      <c r="P1864" s="4">
        <v>25.16408348083496</v>
      </c>
      <c r="Q1864" s="4">
        <v>21.24633407592773</v>
      </c>
      <c r="R1864" s="4">
        <v>50.73430252075195</v>
      </c>
      <c r="S1864" s="4">
        <v>57.25055694580078</v>
      </c>
      <c r="T1864" s="4">
        <v>13.35499095916748</v>
      </c>
      <c r="U1864" s="4">
        <v>15.50257587432861</v>
      </c>
      <c r="V1864" s="4">
        <v>51.40762329101562</v>
      </c>
      <c r="W1864" s="4">
        <v>59.66838455200195</v>
      </c>
      <c r="X1864" s="4">
        <v>499.4072875976562</v>
      </c>
      <c r="Y1864" s="4">
        <v>1999.446777343750</v>
      </c>
      <c r="Z1864" s="4">
        <v>58.07924270629883</v>
      </c>
      <c r="AA1864" s="4">
        <v>101.5408782958984</v>
      </c>
      <c r="AB1864" s="4">
        <v>2.266702651977539</v>
      </c>
      <c r="AC1864" s="4">
        <v>0.290470689535141</v>
      </c>
      <c r="AD1864" s="4">
        <v>0.3271121978759766</v>
      </c>
      <c r="AE1864" s="4">
        <v>0.006345468573272228</v>
      </c>
      <c r="AF1864" s="4">
        <v>0.3595519661903381</v>
      </c>
      <c r="AG1864" s="4">
        <v>0.007311901543289423</v>
      </c>
      <c r="AH1864" s="4">
        <v>0.6666666865348816</v>
      </c>
      <c r="AI1864" s="4">
        <v>-0.2195652425289154</v>
      </c>
      <c r="AJ1864" s="4">
        <v>2.737391471862793</v>
      </c>
      <c r="AK1864" s="4">
        <v>1</v>
      </c>
      <c r="AL1864" s="4">
        <v>0</v>
      </c>
      <c r="AM1864" s="4">
        <v>0.1599999964237213</v>
      </c>
      <c r="AN1864" s="4">
        <v>111115</v>
      </c>
      <c r="AO1864" s="4">
        <f>X1864*0.000001/(K1864*0.0001)</f>
        <v>0.8323454793294269</v>
      </c>
      <c r="AP1864" s="4">
        <f>(U1864-T1864)/(1000-U1864)*AO1864</f>
        <v>0.001815680317495946</v>
      </c>
      <c r="AQ1864" s="4">
        <f>(P1864+273.15)</f>
        <v>298.3140834808349</v>
      </c>
      <c r="AR1864" s="4">
        <f>(O1864+273.15)</f>
        <v>295.0522254943847</v>
      </c>
      <c r="AS1864" s="4">
        <f>(Y1864*AK1864+Z1864*AL1864)*AM1864</f>
        <v>319.9114772244211</v>
      </c>
      <c r="AT1864" s="4">
        <f>((AS1864+0.00000010773*(AR1864^4-AQ1864^4))-AP1864*44100)/(L1864*0.92*2*29.3+0.00000043092*AQ1864^3)</f>
        <v>2.308460537669209</v>
      </c>
      <c r="AU1864" s="4">
        <f>0.61365*EXP(17.502*J1864/(240.97+J1864))</f>
        <v>3.210916086043266</v>
      </c>
      <c r="AV1864" s="4">
        <f>AU1864*1000/AA1864</f>
        <v>31.62190577755683</v>
      </c>
      <c r="AW1864" s="4">
        <f>(AV1864-U1864)</f>
        <v>16.11932990322821</v>
      </c>
      <c r="AX1864" s="4">
        <f>IF(D1864,P1864,(O1864+P1864)/2)</f>
        <v>23.53315448760986</v>
      </c>
      <c r="AY1864" s="4">
        <f>0.61365*EXP(17.502*AX1864/(240.97+AX1864))</f>
        <v>2.912007859479945</v>
      </c>
      <c r="AZ1864" s="4">
        <f>IF(AW1864&lt;&gt;0,(1000-(AV1864+U1864)/2)/AW1864*AP1864,0)</f>
        <v>0.1099858884479512</v>
      </c>
      <c r="BA1864" s="4">
        <f>U1864*AA1864/1000</f>
        <v>1.574145170128133</v>
      </c>
      <c r="BB1864" s="4">
        <f>(AY1864-BA1864)</f>
        <v>1.337862689351812</v>
      </c>
      <c r="BC1864" s="4">
        <f>1/(1.6/F1864+1.37/N1864)</f>
        <v>0.06912600943021552</v>
      </c>
      <c r="BD1864" s="3">
        <f>G1864*AA1864*0.001</f>
      </c>
      <c r="BE1864" s="3">
        <f>G1864/S1864</f>
      </c>
      <c r="BF1864" s="4">
        <f>(1-AP1864*AA1864/AU1864/F1864)*100</f>
        <v>49.81650199673248</v>
      </c>
      <c r="BG1864" s="3">
        <f>(S1864-E1864/(N1864/1.35))</f>
      </c>
      <c r="BH1864" s="3">
        <f>E1864*BF1864/100/BG1864</f>
      </c>
    </row>
    <row r="1865" ht="16" customHeight="1">
      <c r="A1865" s="4">
        <v>1729</v>
      </c>
      <c r="B1865" t="s" s="2">
        <v>1898</v>
      </c>
      <c r="C1865" s="4">
        <v>10050.500031527132</v>
      </c>
      <c r="D1865" s="4">
        <v>0</v>
      </c>
      <c r="E1865" s="3">
        <f>(R1865-#REF!*(1000-T1865)/(1000-U1865))*AO1865</f>
      </c>
      <c r="F1865" s="4">
        <f>IF(AZ1865&lt;&gt;0,1/(1/AZ1865-1/N1865),0)</f>
        <v>0.1148226010879232</v>
      </c>
      <c r="G1865" s="3">
        <f>((BC1865-AP1865/2)*S1865-E1865)/(BC1865+AP1865/2)</f>
      </c>
      <c r="H1865" s="4">
        <f>AP1865*1000</f>
        <v>1.822085576010368</v>
      </c>
      <c r="I1865" s="4">
        <f>(AU1865-BA1865)</f>
        <v>1.636956126713054</v>
      </c>
      <c r="J1865" s="4">
        <f>(P1865+AT1865*D1865)</f>
        <v>25.16938972473145</v>
      </c>
      <c r="K1865" s="4">
        <v>6</v>
      </c>
      <c r="L1865" s="4">
        <f>(K1865*AI1865+AJ1865)</f>
        <v>1.420000016689301</v>
      </c>
      <c r="M1865" s="4">
        <v>1</v>
      </c>
      <c r="N1865" s="4">
        <f>L1865*(M1865+1)*(M1865+1)/(M1865*M1865+1)</f>
        <v>2.840000033378601</v>
      </c>
      <c r="O1865" s="4">
        <v>21.88470840454102</v>
      </c>
      <c r="P1865" s="4">
        <v>25.16938972473145</v>
      </c>
      <c r="Q1865" s="4">
        <v>21.17637825012207</v>
      </c>
      <c r="R1865" s="4">
        <v>50.36973571777344</v>
      </c>
      <c r="S1865" s="4">
        <v>57.09416961669922</v>
      </c>
      <c r="T1865" s="4">
        <v>13.35499477386475</v>
      </c>
      <c r="U1865" s="4">
        <v>15.51070499420166</v>
      </c>
      <c r="V1865" s="4">
        <v>51.45500183105469</v>
      </c>
      <c r="W1865" s="4">
        <v>59.75444030761719</v>
      </c>
      <c r="X1865" s="4">
        <v>499.2759399414062</v>
      </c>
      <c r="Y1865" s="4">
        <v>1999.119384765625</v>
      </c>
      <c r="Z1865" s="4">
        <v>58.67197418212891</v>
      </c>
      <c r="AA1865" s="4">
        <v>101.5411376953125</v>
      </c>
      <c r="AB1865" s="4">
        <v>2.266702651977539</v>
      </c>
      <c r="AC1865" s="4">
        <v>0.290470689535141</v>
      </c>
      <c r="AD1865" s="4">
        <v>0.3271121978759766</v>
      </c>
      <c r="AE1865" s="4">
        <v>0.006345468573272228</v>
      </c>
      <c r="AF1865" s="4">
        <v>0.3595519661903381</v>
      </c>
      <c r="AG1865" s="4">
        <v>0.007311901543289423</v>
      </c>
      <c r="AH1865" s="4">
        <v>0.3333333432674408</v>
      </c>
      <c r="AI1865" s="4">
        <v>-0.2195652425289154</v>
      </c>
      <c r="AJ1865" s="4">
        <v>2.737391471862793</v>
      </c>
      <c r="AK1865" s="4">
        <v>1</v>
      </c>
      <c r="AL1865" s="4">
        <v>0</v>
      </c>
      <c r="AM1865" s="4">
        <v>0.1599999964237213</v>
      </c>
      <c r="AN1865" s="4">
        <v>111115</v>
      </c>
      <c r="AO1865" s="4">
        <f>X1865*0.000001/(K1865*0.0001)</f>
        <v>0.8321265665690104</v>
      </c>
      <c r="AP1865" s="4">
        <f>(U1865-T1865)/(1000-U1865)*AO1865</f>
        <v>0.001822085576010368</v>
      </c>
      <c r="AQ1865" s="4">
        <f>(P1865+273.15)</f>
        <v>298.3193897247314</v>
      </c>
      <c r="AR1865" s="4">
        <f>(O1865+273.15)</f>
        <v>295.034708404541</v>
      </c>
      <c r="AS1865" s="4">
        <f>(Y1865*AK1865+Z1865*AL1865)*AM1865</f>
        <v>319.859094413092</v>
      </c>
      <c r="AT1865" s="4">
        <f>((AS1865+0.00000010773*(AR1865^4-AQ1865^4))-AP1865*44100)/(L1865*0.92*2*29.3+0.00000043092*AQ1865^3)</f>
        <v>2.301746092496076</v>
      </c>
      <c r="AU1865" s="4">
        <f>0.61365*EXP(17.502*J1865/(240.97+J1865))</f>
        <v>3.211930758280656</v>
      </c>
      <c r="AV1865" s="4">
        <f>AU1865*1000/AA1865</f>
        <v>31.63181771626861</v>
      </c>
      <c r="AW1865" s="4">
        <f>(AV1865-U1865)</f>
        <v>16.12111272206695</v>
      </c>
      <c r="AX1865" s="4">
        <f>IF(D1865,P1865,(O1865+P1865)/2)</f>
        <v>23.52704906463623</v>
      </c>
      <c r="AY1865" s="4">
        <f>0.61365*EXP(17.502*AX1865/(240.97+AX1865))</f>
        <v>2.910936272694043</v>
      </c>
      <c r="AZ1865" s="4">
        <f>IF(AW1865&lt;&gt;0,(1000-(AV1865+U1865)/2)/AW1865*AP1865,0)</f>
        <v>0.1103606650086443</v>
      </c>
      <c r="BA1865" s="4">
        <f>U1865*AA1865/1000</f>
        <v>1.574974631567602</v>
      </c>
      <c r="BB1865" s="4">
        <f>(AY1865-BA1865)</f>
        <v>1.335961641126441</v>
      </c>
      <c r="BC1865" s="4">
        <f>1/(1.6/F1865+1.37/N1865)</f>
        <v>0.06936287924833447</v>
      </c>
      <c r="BD1865" s="3">
        <f>G1865*AA1865*0.001</f>
      </c>
      <c r="BE1865" s="3">
        <f>G1865/S1865</f>
      </c>
      <c r="BF1865" s="4">
        <f>(1-AP1865*AA1865/AU1865/F1865)*100</f>
        <v>49.83310289295155</v>
      </c>
      <c r="BG1865" s="3">
        <f>(S1865-E1865/(N1865/1.35))</f>
      </c>
      <c r="BH1865" s="3">
        <f>E1865*BF1865/100/BG1865</f>
      </c>
    </row>
    <row r="1866" ht="16" customHeight="1">
      <c r="A1866" t="s" s="2">
        <v>2424</v>
      </c>
      <c r="B1866" s="3"/>
      <c r="C1866" s="3"/>
      <c r="D1866" s="3"/>
      <c r="E1866" s="3">
        <f>AVERAGE(E1860:E1865)</f>
      </c>
      <c r="F1866" s="4">
        <f>AVERAGE(F1860:F1865)</f>
        <v>0.11397519354402</v>
      </c>
      <c r="G1866" s="3">
        <f>AVERAGE(G1860:G1865)</f>
      </c>
      <c r="H1866" s="4">
        <f>AVERAGE(H1860:H1865)</f>
        <v>1.807642329678738</v>
      </c>
      <c r="I1866" s="4">
        <f>AVERAGE(I1860:I1865)</f>
        <v>1.635613255214509</v>
      </c>
      <c r="J1866" s="4">
        <f>AVERAGE(J1860:J1865)</f>
        <v>25.15347258249919</v>
      </c>
      <c r="K1866" s="4">
        <f>AVERAGE(K1860:K1865)</f>
        <v>6</v>
      </c>
      <c r="L1866" s="4">
        <f>AVERAGE(L1860:L1865)</f>
        <v>1.420000016689301</v>
      </c>
      <c r="M1866" s="4">
        <f>AVERAGE(M1860:M1865)</f>
        <v>1</v>
      </c>
      <c r="N1866" s="4">
        <f>AVERAGE(N1860:N1865)</f>
        <v>2.840000033378601</v>
      </c>
      <c r="O1866" s="4">
        <f>AVERAGE(O1860:O1865)</f>
        <v>21.90127563476562</v>
      </c>
      <c r="P1866" s="4">
        <f>AVERAGE(P1860:P1865)</f>
        <v>25.15347258249919</v>
      </c>
      <c r="Q1866" s="4">
        <f>AVERAGE(Q1860:Q1865)</f>
        <v>21.27906290690104</v>
      </c>
      <c r="R1866" s="4">
        <f>AVERAGE(R1860:R1865)</f>
        <v>50.70648892720541</v>
      </c>
      <c r="S1866" s="4">
        <f>AVERAGE(S1860:S1865)</f>
        <v>57.07722155253092</v>
      </c>
      <c r="T1866" s="4">
        <f>AVERAGE(T1860:T1865)</f>
        <v>13.35616985956828</v>
      </c>
      <c r="U1866" s="4">
        <f>AVERAGE(U1860:U1865)</f>
        <v>15.49404589335124</v>
      </c>
      <c r="V1866" s="4">
        <f>AVERAGE(V1860:V1865)</f>
        <v>51.4241205851237</v>
      </c>
      <c r="W1866" s="4">
        <f>AVERAGE(W1860:W1865)</f>
        <v>59.64292144775391</v>
      </c>
      <c r="X1866" s="4">
        <f>AVERAGE(X1860:X1865)</f>
        <v>499.4591217041016</v>
      </c>
      <c r="Y1866" s="4">
        <f>AVERAGE(Y1860:Y1865)</f>
        <v>1999.790262858073</v>
      </c>
      <c r="Z1866" s="4">
        <f>AVERAGE(Z1860:Z1865)</f>
        <v>57.02812512715658</v>
      </c>
      <c r="AA1866" s="4">
        <f>AVERAGE(AA1860:AA1865)</f>
        <v>101.5406290690104</v>
      </c>
      <c r="AB1866" s="4">
        <f>AVERAGE(AB1860:AB1865)</f>
        <v>2.266702651977539</v>
      </c>
      <c r="AC1866" s="4">
        <f>AVERAGE(AC1860:AC1865)</f>
        <v>0.290470689535141</v>
      </c>
      <c r="AD1866" s="4">
        <f>AVERAGE(AD1860:AD1865)</f>
        <v>0.3271121978759766</v>
      </c>
      <c r="AE1866" s="4">
        <f>AVERAGE(AE1860:AE1865)</f>
        <v>0.006345468573272228</v>
      </c>
      <c r="AF1866" s="4">
        <f>AVERAGE(AF1860:AF1865)</f>
        <v>0.3595519661903381</v>
      </c>
      <c r="AG1866" s="4">
        <f>AVERAGE(AG1860:AG1865)</f>
        <v>0.007311901543289423</v>
      </c>
      <c r="AH1866" s="4">
        <f>AVERAGE(AH1860:AH1865)</f>
        <v>0.6111111293236414</v>
      </c>
      <c r="AI1866" s="4">
        <f>AVERAGE(AI1860:AI1865)</f>
        <v>-0.2195652425289154</v>
      </c>
      <c r="AJ1866" s="4">
        <f>AVERAGE(AJ1860:AJ1865)</f>
        <v>2.737391471862793</v>
      </c>
      <c r="AK1866" s="4">
        <f>AVERAGE(AK1860:AK1865)</f>
        <v>1</v>
      </c>
      <c r="AL1866" s="4">
        <f>AVERAGE(AL1860:AL1865)</f>
        <v>0</v>
      </c>
      <c r="AM1866" s="4">
        <f>AVERAGE(AM1860:AM1865)</f>
        <v>0.1599999964237213</v>
      </c>
      <c r="AN1866" s="4">
        <f>AVERAGE(AN1860:AN1865)</f>
        <v>111115</v>
      </c>
      <c r="AO1866" s="4">
        <f>AVERAGE(AO1860:AO1865)</f>
        <v>0.8324318695068359</v>
      </c>
      <c r="AP1866" s="4">
        <f>AVERAGE(AP1860:AP1865)</f>
        <v>0.001807642329678738</v>
      </c>
      <c r="AQ1866" s="4">
        <f>AVERAGE(AQ1860:AQ1865)</f>
        <v>298.3034725824992</v>
      </c>
      <c r="AR1866" s="4">
        <f>AVERAGE(AR1860:AR1865)</f>
        <v>295.0512756347657</v>
      </c>
      <c r="AS1866" s="4">
        <f>AVERAGE(AS1860:AS1865)</f>
        <v>319.9664349054844</v>
      </c>
      <c r="AT1866" s="4">
        <f>AVERAGE(AT1860:AT1865)</f>
        <v>2.31440554929546</v>
      </c>
      <c r="AU1866" s="4">
        <f>AVERAGE(AU1860:AU1865)</f>
        <v>3.208888424946501</v>
      </c>
      <c r="AV1866" s="4">
        <f>AVERAGE(AV1860:AV1865)</f>
        <v>31.60201437569055</v>
      </c>
      <c r="AW1866" s="4">
        <f>AVERAGE(AW1860:AW1865)</f>
        <v>16.10796848233932</v>
      </c>
      <c r="AX1866" s="4">
        <f>AVERAGE(AX1860:AX1865)</f>
        <v>23.5273741086324</v>
      </c>
      <c r="AY1866" s="4">
        <f>AVERAGE(AY1860:AY1865)</f>
        <v>2.910993390121743</v>
      </c>
      <c r="AZ1866" s="4">
        <f>AVERAGE(AZ1860:AZ1865)</f>
        <v>0.1095775229020784</v>
      </c>
      <c r="BA1866" s="4">
        <f>AVERAGE(BA1860:BA1865)</f>
        <v>1.573275169731992</v>
      </c>
      <c r="BB1866" s="4">
        <f>AVERAGE(BB1860:BB1865)</f>
        <v>1.337718220389751</v>
      </c>
      <c r="BC1866" s="4">
        <f>AVERAGE(BC1860:BC1865)</f>
        <v>0.06886792856328808</v>
      </c>
      <c r="BD1866" s="3">
        <f>AVERAGE(BD1860:BD1865)</f>
      </c>
      <c r="BE1866" s="3">
        <f>AVERAGE(BE1860:BE1865)</f>
      </c>
      <c r="BF1866" s="4">
        <f>AVERAGE(BF1860:BF1865)</f>
        <v>49.81353094429026</v>
      </c>
      <c r="BG1866" s="3">
        <f>AVERAGE(BG1860:BG1865)</f>
      </c>
      <c r="BH1866" s="3">
        <f>AVERAGE(BH1860:BH1865)</f>
      </c>
    </row>
    <row r="1867" ht="29" customHeight="1">
      <c r="A1867" t="s" s="2">
        <v>9</v>
      </c>
      <c r="B1867" t="s" s="5">
        <v>1899</v>
      </c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  <c r="AL1867" s="3"/>
      <c r="AM1867" s="3"/>
      <c r="AN1867" s="3"/>
      <c r="AO1867" s="3"/>
      <c r="AP1867" s="3"/>
      <c r="AQ1867" s="3"/>
      <c r="AR1867" s="3"/>
      <c r="AS1867" s="3"/>
      <c r="AT1867" s="3"/>
      <c r="AU1867" s="3"/>
      <c r="AV1867" s="3"/>
      <c r="AW1867" s="3"/>
      <c r="AX1867" s="3"/>
      <c r="AY1867" s="3"/>
      <c r="AZ1867" s="3"/>
      <c r="BA1867" s="3"/>
      <c r="BB1867" s="3"/>
      <c r="BC1867" s="3"/>
      <c r="BD1867" s="3"/>
      <c r="BE1867" s="3"/>
      <c r="BF1867" s="3"/>
      <c r="BG1867" s="3"/>
      <c r="BH1867" s="3"/>
    </row>
    <row r="1868" ht="16" customHeight="1">
      <c r="A1868" s="4">
        <v>1730</v>
      </c>
      <c r="B1868" t="s" s="2">
        <v>1900</v>
      </c>
      <c r="C1868" s="4">
        <v>10056.0000314042</v>
      </c>
      <c r="D1868" s="4">
        <v>0</v>
      </c>
      <c r="E1868" s="3">
        <f>(R1868-#REF!*(1000-T1868)/(1000-U1868))*AO1868</f>
      </c>
      <c r="F1868" s="4">
        <f>IF(AZ1868&lt;&gt;0,1/(1/AZ1868-1/N1868),0)</f>
        <v>0.1152429625266582</v>
      </c>
      <c r="G1868" s="3">
        <f>((BC1868-AP1868/2)*S1868-E1868)/(BC1868+AP1868/2)</f>
      </c>
      <c r="H1868" s="4">
        <f>AP1868*1000</f>
        <v>1.828465084640904</v>
      </c>
      <c r="I1868" s="4">
        <f>(AU1868-BA1868)</f>
        <v>1.636924449165628</v>
      </c>
      <c r="J1868" s="4">
        <f>(P1868+AT1868*D1868)</f>
        <v>25.17375373840332</v>
      </c>
      <c r="K1868" s="4">
        <v>6</v>
      </c>
      <c r="L1868" s="4">
        <f>(K1868*AI1868+AJ1868)</f>
        <v>1.420000016689301</v>
      </c>
      <c r="M1868" s="4">
        <v>1</v>
      </c>
      <c r="N1868" s="4">
        <f>L1868*(M1868+1)*(M1868+1)/(M1868*M1868+1)</f>
        <v>2.840000033378601</v>
      </c>
      <c r="O1868" s="4">
        <v>21.85708236694336</v>
      </c>
      <c r="P1868" s="4">
        <v>25.17375373840332</v>
      </c>
      <c r="Q1868" s="4">
        <v>21.12649726867676</v>
      </c>
      <c r="R1868" s="4">
        <v>50.0628776550293</v>
      </c>
      <c r="S1868" s="4">
        <v>56.75836944580078</v>
      </c>
      <c r="T1868" s="4">
        <v>13.35585308074951</v>
      </c>
      <c r="U1868" s="4">
        <v>15.51914405822754</v>
      </c>
      <c r="V1868" s="4">
        <v>51.54042434692383</v>
      </c>
      <c r="W1868" s="4">
        <v>59.88268661499023</v>
      </c>
      <c r="X1868" s="4">
        <v>499.2640075683594</v>
      </c>
      <c r="Y1868" s="4">
        <v>1998.811767578125</v>
      </c>
      <c r="Z1868" s="4">
        <v>59.95796585083008</v>
      </c>
      <c r="AA1868" s="4">
        <v>101.541748046875</v>
      </c>
      <c r="AB1868" s="4">
        <v>2.266702651977539</v>
      </c>
      <c r="AC1868" s="4">
        <v>0.290470689535141</v>
      </c>
      <c r="AD1868" s="4">
        <v>0.3271121978759766</v>
      </c>
      <c r="AE1868" s="4">
        <v>0.006345468573272228</v>
      </c>
      <c r="AF1868" s="4">
        <v>0.3595519661903381</v>
      </c>
      <c r="AG1868" s="4">
        <v>0.007311901543289423</v>
      </c>
      <c r="AH1868" s="4">
        <v>0.6666666865348816</v>
      </c>
      <c r="AI1868" s="4">
        <v>-0.2195652425289154</v>
      </c>
      <c r="AJ1868" s="4">
        <v>2.737391471862793</v>
      </c>
      <c r="AK1868" s="4">
        <v>1</v>
      </c>
      <c r="AL1868" s="4">
        <v>0</v>
      </c>
      <c r="AM1868" s="4">
        <v>0.1599999964237213</v>
      </c>
      <c r="AN1868" s="4">
        <v>111125</v>
      </c>
      <c r="AO1868" s="4">
        <f>X1868*0.000001/(K1868*0.0001)</f>
        <v>0.8321066792805989</v>
      </c>
      <c r="AP1868" s="4">
        <f>(U1868-T1868)/(1000-U1868)*AO1868</f>
        <v>0.001828465084640904</v>
      </c>
      <c r="AQ1868" s="4">
        <f>(P1868+273.15)</f>
        <v>298.3237537384033</v>
      </c>
      <c r="AR1868" s="4">
        <f>(O1868+273.15)</f>
        <v>295.0070823669433</v>
      </c>
      <c r="AS1868" s="4">
        <f>(Y1868*AK1868+Z1868*AL1868)*AM1868</f>
        <v>319.8098756641921</v>
      </c>
      <c r="AT1868" s="4">
        <f>((AS1868+0.00000010773*(AR1868^4-AQ1868^4))-AP1868*44100)/(L1868*0.92*2*29.3+0.00000043092*AQ1868^3)</f>
        <v>2.293935249172982</v>
      </c>
      <c r="AU1868" s="4">
        <f>0.61365*EXP(17.502*J1868/(240.97+J1868))</f>
        <v>3.212765465029326</v>
      </c>
      <c r="AV1868" s="4">
        <f>AU1868*1000/AA1868</f>
        <v>31.63984791305944</v>
      </c>
      <c r="AW1868" s="4">
        <f>(AV1868-U1868)</f>
        <v>16.1207038548319</v>
      </c>
      <c r="AX1868" s="4">
        <f>IF(D1868,P1868,(O1868+P1868)/2)</f>
        <v>23.51541805267334</v>
      </c>
      <c r="AY1868" s="4">
        <f>0.61365*EXP(17.502*AX1868/(240.97+AX1868))</f>
        <v>2.908895822317234</v>
      </c>
      <c r="AZ1868" s="4">
        <f>IF(AW1868&lt;&gt;0,(1000-(AV1868+U1868)/2)/AW1868*AP1868,0)</f>
        <v>0.1107489360014883</v>
      </c>
      <c r="BA1868" s="4">
        <f>U1868*AA1868/1000</f>
        <v>1.575841015863698</v>
      </c>
      <c r="BB1868" s="4">
        <f>(AY1868-BA1868)</f>
        <v>1.333054806453536</v>
      </c>
      <c r="BC1868" s="4">
        <f>1/(1.6/F1868+1.37/N1868)</f>
        <v>0.06960828747614604</v>
      </c>
      <c r="BD1868" s="3">
        <f>G1868*AA1868*0.001</f>
      </c>
      <c r="BE1868" s="3">
        <f>G1868/S1868</f>
      </c>
      <c r="BF1868" s="4">
        <f>(1-AP1868*AA1868/AU1868/F1868)*100</f>
        <v>49.85381825192534</v>
      </c>
      <c r="BG1868" s="3">
        <f>(S1868-E1868/(N1868/1.35))</f>
      </c>
      <c r="BH1868" s="3">
        <f>E1868*BF1868/100/BG1868</f>
      </c>
    </row>
    <row r="1869" ht="16" customHeight="1">
      <c r="A1869" s="4">
        <v>1731</v>
      </c>
      <c r="B1869" t="s" s="2">
        <v>1901</v>
      </c>
      <c r="C1869" s="4">
        <v>10061.000031292439</v>
      </c>
      <c r="D1869" s="4">
        <v>0</v>
      </c>
      <c r="E1869" s="3">
        <f>(R1869-#REF!*(1000-T1869)/(1000-U1869))*AO1869</f>
      </c>
      <c r="F1869" s="4">
        <f>IF(AZ1869&lt;&gt;0,1/(1/AZ1869-1/N1869),0)</f>
        <v>0.1155936043449888</v>
      </c>
      <c r="G1869" s="3">
        <f>((BC1869-AP1869/2)*S1869-E1869)/(BC1869+AP1869/2)</f>
      </c>
      <c r="H1869" s="4">
        <f>AP1869*1000</f>
        <v>1.83335252040478</v>
      </c>
      <c r="I1869" s="4">
        <f>(AU1869-BA1869)</f>
        <v>1.636512084757134</v>
      </c>
      <c r="J1869" s="4">
        <f>(P1869+AT1869*D1869)</f>
        <v>25.17545890808105</v>
      </c>
      <c r="K1869" s="4">
        <v>6</v>
      </c>
      <c r="L1869" s="4">
        <f>(K1869*AI1869+AJ1869)</f>
        <v>1.420000016689301</v>
      </c>
      <c r="M1869" s="4">
        <v>1</v>
      </c>
      <c r="N1869" s="4">
        <f>L1869*(M1869+1)*(M1869+1)/(M1869*M1869+1)</f>
        <v>2.840000033378601</v>
      </c>
      <c r="O1869" s="4">
        <v>21.83574867248535</v>
      </c>
      <c r="P1869" s="4">
        <v>25.17545890808105</v>
      </c>
      <c r="Q1869" s="4">
        <v>21.10898399353027</v>
      </c>
      <c r="R1869" s="4">
        <v>52.58902359008789</v>
      </c>
      <c r="S1869" s="4">
        <v>56.89849090576172</v>
      </c>
      <c r="T1869" s="4">
        <v>13.35776805877686</v>
      </c>
      <c r="U1869" s="4">
        <v>15.52636623382568</v>
      </c>
      <c r="V1869" s="4">
        <v>51.61565017700195</v>
      </c>
      <c r="W1869" s="4">
        <v>59.99124908447266</v>
      </c>
      <c r="X1869" s="4">
        <v>499.3697509765625</v>
      </c>
      <c r="Y1869" s="4">
        <v>1998.74609375</v>
      </c>
      <c r="Z1869" s="4">
        <v>60.04069900512695</v>
      </c>
      <c r="AA1869" s="4">
        <v>101.5420837402344</v>
      </c>
      <c r="AB1869" s="4">
        <v>2.266702651977539</v>
      </c>
      <c r="AC1869" s="4">
        <v>0.290470689535141</v>
      </c>
      <c r="AD1869" s="4">
        <v>0.3271121978759766</v>
      </c>
      <c r="AE1869" s="4">
        <v>0.006345468573272228</v>
      </c>
      <c r="AF1869" s="4">
        <v>0.3595519661903381</v>
      </c>
      <c r="AG1869" s="4">
        <v>0.007311901543289423</v>
      </c>
      <c r="AH1869" s="4">
        <v>0.3333333432674408</v>
      </c>
      <c r="AI1869" s="4">
        <v>-0.2195652425289154</v>
      </c>
      <c r="AJ1869" s="4">
        <v>2.737391471862793</v>
      </c>
      <c r="AK1869" s="4">
        <v>1</v>
      </c>
      <c r="AL1869" s="4">
        <v>0</v>
      </c>
      <c r="AM1869" s="4">
        <v>0.1599999964237213</v>
      </c>
      <c r="AN1869" s="4">
        <v>111125</v>
      </c>
      <c r="AO1869" s="4">
        <f>X1869*0.000001/(K1869*0.0001)</f>
        <v>0.8322829182942707</v>
      </c>
      <c r="AP1869" s="4">
        <f>(U1869-T1869)/(1000-U1869)*AO1869</f>
        <v>0.001833352520404781</v>
      </c>
      <c r="AQ1869" s="4">
        <f>(P1869+273.15)</f>
        <v>298.325458908081</v>
      </c>
      <c r="AR1869" s="4">
        <f>(O1869+273.15)</f>
        <v>294.9857486724853</v>
      </c>
      <c r="AS1869" s="4">
        <f>(Y1869*AK1869+Z1869*AL1869)*AM1869</f>
        <v>319.7993678519269</v>
      </c>
      <c r="AT1869" s="4">
        <f>((AS1869+0.00000010773*(AR1869^4-AQ1869^4))-AP1869*44100)/(L1869*0.92*2*29.3+0.00000043092*AQ1869^3)</f>
        <v>2.288457700565931</v>
      </c>
      <c r="AU1869" s="4">
        <f>0.61365*EXP(17.502*J1869/(240.97+J1869))</f>
        <v>3.213091665053808</v>
      </c>
      <c r="AV1869" s="4">
        <f>AU1869*1000/AA1869</f>
        <v>31.6429557746083</v>
      </c>
      <c r="AW1869" s="4">
        <f>(AV1869-U1869)</f>
        <v>16.11658954078261</v>
      </c>
      <c r="AX1869" s="4">
        <f>IF(D1869,P1869,(O1869+P1869)/2)</f>
        <v>23.5056037902832</v>
      </c>
      <c r="AY1869" s="4">
        <f>0.61365*EXP(17.502*AX1869/(240.97+AX1869))</f>
        <v>2.907175060921519</v>
      </c>
      <c r="AZ1869" s="4">
        <f>IF(AW1869&lt;&gt;0,(1000-(AV1869+U1869)/2)/AW1869*AP1869,0)</f>
        <v>0.1110727252921576</v>
      </c>
      <c r="BA1869" s="4">
        <f>U1869*AA1869/1000</f>
        <v>1.576579580296675</v>
      </c>
      <c r="BB1869" s="4">
        <f>(AY1869-BA1869)</f>
        <v>1.330595480624844</v>
      </c>
      <c r="BC1869" s="4">
        <f>1/(1.6/F1869+1.37/N1869)</f>
        <v>0.06981294720495473</v>
      </c>
      <c r="BD1869" s="3">
        <f>G1869*AA1869*0.001</f>
      </c>
      <c r="BE1869" s="3">
        <f>G1869/S1869</f>
      </c>
      <c r="BF1869" s="4">
        <f>(1-AP1869*AA1869/AU1869/F1869)*100</f>
        <v>49.8772223876438</v>
      </c>
      <c r="BG1869" s="3">
        <f>(S1869-E1869/(N1869/1.35))</f>
      </c>
      <c r="BH1869" s="3">
        <f>E1869*BF1869/100/BG1869</f>
      </c>
    </row>
    <row r="1870" ht="16" customHeight="1">
      <c r="A1870" s="4">
        <v>1732</v>
      </c>
      <c r="B1870" t="s" s="2">
        <v>1902</v>
      </c>
      <c r="C1870" s="4">
        <v>10066.000031180680</v>
      </c>
      <c r="D1870" s="4">
        <v>0</v>
      </c>
      <c r="E1870" s="3">
        <f>(R1870-#REF!*(1000-T1870)/(1000-U1870))*AO1870</f>
      </c>
      <c r="F1870" s="4">
        <f>IF(AZ1870&lt;&gt;0,1/(1/AZ1870-1/N1870),0)</f>
        <v>0.1157333564237647</v>
      </c>
      <c r="G1870" s="3">
        <f>((BC1870-AP1870/2)*S1870-E1870)/(BC1870+AP1870/2)</f>
      </c>
      <c r="H1870" s="4">
        <f>AP1870*1000</f>
        <v>1.837528147789388</v>
      </c>
      <c r="I1870" s="4">
        <f>(AU1870-BA1870)</f>
        <v>1.638314664515017</v>
      </c>
      <c r="J1870" s="4">
        <f>(P1870+AT1870*D1870)</f>
        <v>25.1877384185791</v>
      </c>
      <c r="K1870" s="4">
        <v>6</v>
      </c>
      <c r="L1870" s="4">
        <f>(K1870*AI1870+AJ1870)</f>
        <v>1.420000016689301</v>
      </c>
      <c r="M1870" s="4">
        <v>1</v>
      </c>
      <c r="N1870" s="4">
        <f>L1870*(M1870+1)*(M1870+1)/(M1870*M1870+1)</f>
        <v>2.840000033378601</v>
      </c>
      <c r="O1870" s="4">
        <v>21.81491851806641</v>
      </c>
      <c r="P1870" s="4">
        <v>25.1877384185791</v>
      </c>
      <c r="Q1870" s="4">
        <v>21.05808448791504</v>
      </c>
      <c r="R1870" s="4">
        <v>71.98271179199219</v>
      </c>
      <c r="S1870" s="4">
        <v>62.70046234130859</v>
      </c>
      <c r="T1870" s="4">
        <v>13.35877227783203</v>
      </c>
      <c r="U1870" s="4">
        <v>15.53173446655273</v>
      </c>
      <c r="V1870" s="4">
        <v>51.6864128112793</v>
      </c>
      <c r="W1870" s="4">
        <v>60.08990859985352</v>
      </c>
      <c r="X1870" s="4">
        <v>499.4992065429688</v>
      </c>
      <c r="Y1870" s="4">
        <v>1998.713623046875</v>
      </c>
      <c r="Z1870" s="4">
        <v>59.70454788208008</v>
      </c>
      <c r="AA1870" s="4">
        <v>101.5422286987305</v>
      </c>
      <c r="AB1870" s="4">
        <v>2.266702651977539</v>
      </c>
      <c r="AC1870" s="4">
        <v>0.290470689535141</v>
      </c>
      <c r="AD1870" s="4">
        <v>0.3271121978759766</v>
      </c>
      <c r="AE1870" s="4">
        <v>0.006345468573272228</v>
      </c>
      <c r="AF1870" s="4">
        <v>0.3595519661903381</v>
      </c>
      <c r="AG1870" s="4">
        <v>0.007311901543289423</v>
      </c>
      <c r="AH1870" s="4">
        <v>0.6666666865348816</v>
      </c>
      <c r="AI1870" s="4">
        <v>-0.2195652425289154</v>
      </c>
      <c r="AJ1870" s="4">
        <v>2.737391471862793</v>
      </c>
      <c r="AK1870" s="4">
        <v>1</v>
      </c>
      <c r="AL1870" s="4">
        <v>0</v>
      </c>
      <c r="AM1870" s="4">
        <v>0.1599999964237213</v>
      </c>
      <c r="AN1870" s="4">
        <v>111125</v>
      </c>
      <c r="AO1870" s="4">
        <f>X1870*0.000001/(K1870*0.0001)</f>
        <v>0.8324986775716146</v>
      </c>
      <c r="AP1870" s="4">
        <f>(U1870-T1870)/(1000-U1870)*AO1870</f>
        <v>0.001837528147789388</v>
      </c>
      <c r="AQ1870" s="4">
        <f>(P1870+273.15)</f>
        <v>298.3377384185791</v>
      </c>
      <c r="AR1870" s="4">
        <f>(O1870+273.15)</f>
        <v>294.9649185180664</v>
      </c>
      <c r="AS1870" s="4">
        <f>(Y1870*AK1870+Z1870*AL1870)*AM1870</f>
        <v>319.7941725395431</v>
      </c>
      <c r="AT1870" s="4">
        <f>((AS1870+0.00000010773*(AR1870^4-AQ1870^4))-AP1870*44100)/(L1870*0.92*2*29.3+0.00000043092*AQ1870^3)</f>
        <v>2.282054633113582</v>
      </c>
      <c r="AU1870" s="4">
        <f>0.61365*EXP(17.502*J1870/(240.97+J1870))</f>
        <v>3.215441597805669</v>
      </c>
      <c r="AV1870" s="4">
        <f>AU1870*1000/AA1870</f>
        <v>31.66605302061752</v>
      </c>
      <c r="AW1870" s="4">
        <f>(AV1870-U1870)</f>
        <v>16.13431855406479</v>
      </c>
      <c r="AX1870" s="4">
        <f>IF(D1870,P1870,(O1870+P1870)/2)</f>
        <v>23.50132846832275</v>
      </c>
      <c r="AY1870" s="4">
        <f>0.61365*EXP(17.502*AX1870/(240.97+AX1870))</f>
        <v>2.906425735481597</v>
      </c>
      <c r="AZ1870" s="4">
        <f>IF(AW1870&lt;&gt;0,(1000-(AV1870+U1870)/2)/AW1870*AP1870,0)</f>
        <v>0.1112017535954035</v>
      </c>
      <c r="BA1870" s="4">
        <f>U1870*AA1870/1000</f>
        <v>1.577126933290652</v>
      </c>
      <c r="BB1870" s="4">
        <f>(AY1870-BA1870)</f>
        <v>1.329298802190945</v>
      </c>
      <c r="BC1870" s="4">
        <f>1/(1.6/F1870+1.37/N1870)</f>
        <v>0.06989450489380203</v>
      </c>
      <c r="BD1870" s="3">
        <f>G1870*AA1870*0.001</f>
      </c>
      <c r="BE1870" s="3">
        <f>G1870/S1870</f>
      </c>
      <c r="BF1870" s="4">
        <f>(1-AP1870*AA1870/AU1870/F1870)*100</f>
        <v>49.86032467189961</v>
      </c>
      <c r="BG1870" s="3">
        <f>(S1870-E1870/(N1870/1.35))</f>
      </c>
      <c r="BH1870" s="3">
        <f>E1870*BF1870/100/BG1870</f>
      </c>
    </row>
    <row r="1871" ht="16" customHeight="1">
      <c r="A1871" s="4">
        <v>1733</v>
      </c>
      <c r="B1871" t="s" s="2">
        <v>1903</v>
      </c>
      <c r="C1871" s="4">
        <v>10071.500031057745</v>
      </c>
      <c r="D1871" s="4">
        <v>0</v>
      </c>
      <c r="E1871" s="3">
        <f>(R1871-#REF!*(1000-T1871)/(1000-U1871))*AO1871</f>
      </c>
      <c r="F1871" s="4">
        <f>IF(AZ1871&lt;&gt;0,1/(1/AZ1871-1/N1871),0)</f>
        <v>0.115951067264661</v>
      </c>
      <c r="G1871" s="3">
        <f>((BC1871-AP1871/2)*S1871-E1871)/(BC1871+AP1871/2)</f>
      </c>
      <c r="H1871" s="4">
        <f>AP1871*1000</f>
        <v>1.843531890619036</v>
      </c>
      <c r="I1871" s="4">
        <f>(AU1871-BA1871)</f>
        <v>1.640673955792067</v>
      </c>
      <c r="J1871" s="4">
        <f>(P1871+AT1871*D1871)</f>
        <v>25.20444107055664</v>
      </c>
      <c r="K1871" s="4">
        <v>6</v>
      </c>
      <c r="L1871" s="4">
        <f>(K1871*AI1871+AJ1871)</f>
        <v>1.420000016689301</v>
      </c>
      <c r="M1871" s="4">
        <v>1</v>
      </c>
      <c r="N1871" s="4">
        <f>L1871*(M1871+1)*(M1871+1)/(M1871*M1871+1)</f>
        <v>2.840000033378601</v>
      </c>
      <c r="O1871" s="4">
        <v>21.78549194335938</v>
      </c>
      <c r="P1871" s="4">
        <v>25.20444107055664</v>
      </c>
      <c r="Q1871" s="4">
        <v>20.97617721557617</v>
      </c>
      <c r="R1871" s="4">
        <v>121.814811706543</v>
      </c>
      <c r="S1871" s="4">
        <v>86.08368682861328</v>
      </c>
      <c r="T1871" s="4">
        <v>13.36010360717773</v>
      </c>
      <c r="U1871" s="4">
        <v>15.53995418548584</v>
      </c>
      <c r="V1871" s="4">
        <v>51.78109359741211</v>
      </c>
      <c r="W1871" s="4">
        <v>60.22542190551758</v>
      </c>
      <c r="X1871" s="4">
        <v>499.543457031250</v>
      </c>
      <c r="Y1871" s="4">
        <v>1998.758178710938</v>
      </c>
      <c r="Z1871" s="4">
        <v>59.14472961425781</v>
      </c>
      <c r="AA1871" s="4">
        <v>101.5425415039062</v>
      </c>
      <c r="AB1871" s="4">
        <v>2.266702651977539</v>
      </c>
      <c r="AC1871" s="4">
        <v>0.290470689535141</v>
      </c>
      <c r="AD1871" s="4">
        <v>0.3271121978759766</v>
      </c>
      <c r="AE1871" s="4">
        <v>0.006345468573272228</v>
      </c>
      <c r="AF1871" s="4">
        <v>0.3595519661903381</v>
      </c>
      <c r="AG1871" s="4">
        <v>0.007311901543289423</v>
      </c>
      <c r="AH1871" s="4">
        <v>0.6666666865348816</v>
      </c>
      <c r="AI1871" s="4">
        <v>-0.2195652425289154</v>
      </c>
      <c r="AJ1871" s="4">
        <v>2.737391471862793</v>
      </c>
      <c r="AK1871" s="4">
        <v>1</v>
      </c>
      <c r="AL1871" s="4">
        <v>0</v>
      </c>
      <c r="AM1871" s="4">
        <v>0.1599999964237213</v>
      </c>
      <c r="AN1871" s="4">
        <v>111125</v>
      </c>
      <c r="AO1871" s="4">
        <f>X1871*0.000001/(K1871*0.0001)</f>
        <v>0.8325724283854165</v>
      </c>
      <c r="AP1871" s="4">
        <f>(U1871-T1871)/(1000-U1871)*AO1871</f>
        <v>0.001843531890619036</v>
      </c>
      <c r="AQ1871" s="4">
        <f>(P1871+273.15)</f>
        <v>298.3544410705566</v>
      </c>
      <c r="AR1871" s="4">
        <f>(O1871+273.15)</f>
        <v>294.9354919433594</v>
      </c>
      <c r="AS1871" s="4">
        <f>(Y1871*AK1871+Z1871*AL1871)*AM1871</f>
        <v>319.8013014456337</v>
      </c>
      <c r="AT1871" s="4">
        <f>((AS1871+0.00000010773*(AR1871^4-AQ1871^4))-AP1871*44100)/(L1871*0.92*2*29.3+0.00000043092*AQ1871^3)</f>
        <v>2.273207623459298</v>
      </c>
      <c r="AU1871" s="4">
        <f>0.61365*EXP(17.502*J1871/(240.97+J1871))</f>
        <v>3.218640398640565</v>
      </c>
      <c r="AV1871" s="4">
        <f>AU1871*1000/AA1871</f>
        <v>31.69745754804401</v>
      </c>
      <c r="AW1871" s="4">
        <f>(AV1871-U1871)</f>
        <v>16.15750336255817</v>
      </c>
      <c r="AX1871" s="4">
        <f>IF(D1871,P1871,(O1871+P1871)/2)</f>
        <v>23.49496650695801</v>
      </c>
      <c r="AY1871" s="4">
        <f>0.61365*EXP(17.502*AX1871/(240.97+AX1871))</f>
        <v>2.905311002449228</v>
      </c>
      <c r="AZ1871" s="4">
        <f>IF(AW1871&lt;&gt;0,(1000-(AV1871+U1871)/2)/AW1871*AP1871,0)</f>
        <v>0.1114027342435606</v>
      </c>
      <c r="BA1871" s="4">
        <f>U1871*AA1871/1000</f>
        <v>1.577966442848498</v>
      </c>
      <c r="BB1871" s="4">
        <f>(AY1871-BA1871)</f>
        <v>1.32734455960073</v>
      </c>
      <c r="BC1871" s="4">
        <f>1/(1.6/F1871+1.37/N1871)</f>
        <v>0.07002154517959674</v>
      </c>
      <c r="BD1871" s="3">
        <f>G1871*AA1871*0.001</f>
      </c>
      <c r="BE1871" s="3">
        <f>G1871/S1871</f>
      </c>
      <c r="BF1871" s="4">
        <f>(1-AP1871*AA1871/AU1871/F1871)*100</f>
        <v>49.84069903384456</v>
      </c>
      <c r="BG1871" s="3">
        <f>(S1871-E1871/(N1871/1.35))</f>
      </c>
      <c r="BH1871" s="3">
        <f>E1871*BF1871/100/BG1871</f>
      </c>
    </row>
    <row r="1872" ht="16" customHeight="1">
      <c r="A1872" s="4">
        <v>1734</v>
      </c>
      <c r="B1872" t="s" s="2">
        <v>1904</v>
      </c>
      <c r="C1872" s="4">
        <v>10076.500030945987</v>
      </c>
      <c r="D1872" s="4">
        <v>0</v>
      </c>
      <c r="E1872" s="3">
        <f>(R1872-#REF!*(1000-T1872)/(1000-U1872))*AO1872</f>
      </c>
      <c r="F1872" s="4">
        <f>IF(AZ1872&lt;&gt;0,1/(1/AZ1872-1/N1872),0)</f>
        <v>0.1163337654519022</v>
      </c>
      <c r="G1872" s="3">
        <f>((BC1872-AP1872/2)*S1872-E1872)/(BC1872+AP1872/2)</f>
      </c>
      <c r="H1872" s="4">
        <f>AP1872*1000</f>
        <v>1.84851318613767</v>
      </c>
      <c r="I1872" s="4">
        <f>(AU1872-BA1872)</f>
        <v>1.639900989440911</v>
      </c>
      <c r="J1872" s="4">
        <f>(P1872+AT1872*D1872)</f>
        <v>25.20450019836426</v>
      </c>
      <c r="K1872" s="4">
        <v>6</v>
      </c>
      <c r="L1872" s="4">
        <f>(K1872*AI1872+AJ1872)</f>
        <v>1.420000016689301</v>
      </c>
      <c r="M1872" s="4">
        <v>1</v>
      </c>
      <c r="N1872" s="4">
        <f>L1872*(M1872+1)*(M1872+1)/(M1872*M1872+1)</f>
        <v>2.840000033378601</v>
      </c>
      <c r="O1872" s="4">
        <v>21.75262832641602</v>
      </c>
      <c r="P1872" s="4">
        <v>25.20450019836426</v>
      </c>
      <c r="Q1872" s="4">
        <v>20.92705726623535</v>
      </c>
      <c r="R1872" s="4">
        <v>192.2476501464844</v>
      </c>
      <c r="S1872" s="4">
        <v>128.4324188232422</v>
      </c>
      <c r="T1872" s="4">
        <v>13.36191272735596</v>
      </c>
      <c r="U1872" s="4">
        <v>15.54767799377441</v>
      </c>
      <c r="V1872" s="4">
        <v>51.88796997070312</v>
      </c>
      <c r="W1872" s="4">
        <v>60.37148666381836</v>
      </c>
      <c r="X1872" s="4">
        <v>499.5339050292969</v>
      </c>
      <c r="Y1872" s="4">
        <v>1998.879760742188</v>
      </c>
      <c r="Z1872" s="4">
        <v>59.07740783691406</v>
      </c>
      <c r="AA1872" s="4">
        <v>101.5425415039062</v>
      </c>
      <c r="AB1872" s="4">
        <v>2.266702651977539</v>
      </c>
      <c r="AC1872" s="4">
        <v>0.290470689535141</v>
      </c>
      <c r="AD1872" s="4">
        <v>0.3271121978759766</v>
      </c>
      <c r="AE1872" s="4">
        <v>0.006345468573272228</v>
      </c>
      <c r="AF1872" s="4">
        <v>0.3595519661903381</v>
      </c>
      <c r="AG1872" s="4">
        <v>0.007311901543289423</v>
      </c>
      <c r="AH1872" s="4">
        <v>0.6666666865348816</v>
      </c>
      <c r="AI1872" s="4">
        <v>-0.2195652425289154</v>
      </c>
      <c r="AJ1872" s="4">
        <v>2.737391471862793</v>
      </c>
      <c r="AK1872" s="4">
        <v>1</v>
      </c>
      <c r="AL1872" s="4">
        <v>0</v>
      </c>
      <c r="AM1872" s="4">
        <v>0.1599999964237213</v>
      </c>
      <c r="AN1872" s="4">
        <v>111115</v>
      </c>
      <c r="AO1872" s="4">
        <f>X1872*0.000001/(K1872*0.0001)</f>
        <v>0.8325565083821613</v>
      </c>
      <c r="AP1872" s="4">
        <f>(U1872-T1872)/(1000-U1872)*AO1872</f>
        <v>0.00184851318613767</v>
      </c>
      <c r="AQ1872" s="4">
        <f>(P1872+273.15)</f>
        <v>298.3545001983642</v>
      </c>
      <c r="AR1872" s="4">
        <f>(O1872+273.15)</f>
        <v>294.902628326416</v>
      </c>
      <c r="AS1872" s="4">
        <f>(Y1872*AK1872+Z1872*AL1872)*AM1872</f>
        <v>319.8207545701989</v>
      </c>
      <c r="AT1872" s="4">
        <f>((AS1872+0.00000010773*(AR1872^4-AQ1872^4))-AP1872*44100)/(L1872*0.92*2*29.3+0.00000043092*AQ1872^3)</f>
        <v>2.266796487314417</v>
      </c>
      <c r="AU1872" s="4">
        <f>0.61365*EXP(17.502*J1872/(240.97+J1872))</f>
        <v>3.218651727413119</v>
      </c>
      <c r="AV1872" s="4">
        <f>AU1872*1000/AA1872</f>
        <v>31.69756911480594</v>
      </c>
      <c r="AW1872" s="4">
        <f>(AV1872-U1872)</f>
        <v>16.14989112103153</v>
      </c>
      <c r="AX1872" s="4">
        <f>IF(D1872,P1872,(O1872+P1872)/2)</f>
        <v>23.47856426239014</v>
      </c>
      <c r="AY1872" s="4">
        <f>0.61365*EXP(17.502*AX1872/(240.97+AX1872))</f>
        <v>2.902438751104941</v>
      </c>
      <c r="AZ1872" s="4">
        <f>IF(AW1872&lt;&gt;0,(1000-(AV1872+U1872)/2)/AW1872*AP1872,0)</f>
        <v>0.1117559518810625</v>
      </c>
      <c r="BA1872" s="4">
        <f>U1872*AA1872/1000</f>
        <v>1.578750737972208</v>
      </c>
      <c r="BB1872" s="4">
        <f>(AY1872-BA1872)</f>
        <v>1.323688013132733</v>
      </c>
      <c r="BC1872" s="4">
        <f>1/(1.6/F1872+1.37/N1872)</f>
        <v>0.07024482108170731</v>
      </c>
      <c r="BD1872" s="3">
        <f>G1872*AA1872*0.001</f>
      </c>
      <c r="BE1872" s="3">
        <f>G1872/S1872</f>
      </c>
      <c r="BF1872" s="4">
        <f>(1-AP1872*AA1872/AU1872/F1872)*100</f>
        <v>49.87079582704666</v>
      </c>
      <c r="BG1872" s="3">
        <f>(S1872-E1872/(N1872/1.35))</f>
      </c>
      <c r="BH1872" s="3">
        <f>E1872*BF1872/100/BG1872</f>
      </c>
    </row>
    <row r="1873" ht="16" customHeight="1">
      <c r="A1873" s="4">
        <v>1735</v>
      </c>
      <c r="B1873" t="s" s="2">
        <v>1905</v>
      </c>
      <c r="C1873" s="4">
        <v>10081.500030834228</v>
      </c>
      <c r="D1873" s="4">
        <v>0</v>
      </c>
      <c r="E1873" s="3">
        <f>(R1873-#REF!*(1000-T1873)/(1000-U1873))*AO1873</f>
      </c>
      <c r="F1873" s="4">
        <f>IF(AZ1873&lt;&gt;0,1/(1/AZ1873-1/N1873),0)</f>
        <v>0.1167268819725321</v>
      </c>
      <c r="G1873" s="3">
        <f>((BC1873-AP1873/2)*S1873-E1873)/(BC1873+AP1873/2)</f>
      </c>
      <c r="H1873" s="4">
        <f>AP1873*1000</f>
        <v>1.852385715125133</v>
      </c>
      <c r="I1873" s="4">
        <f>(AU1873-BA1873)</f>
        <v>1.638024342147509</v>
      </c>
      <c r="J1873" s="4">
        <f>(P1873+AT1873*D1873)</f>
        <v>25.1986026763916</v>
      </c>
      <c r="K1873" s="4">
        <v>6</v>
      </c>
      <c r="L1873" s="4">
        <f>(K1873*AI1873+AJ1873)</f>
        <v>1.420000016689301</v>
      </c>
      <c r="M1873" s="4">
        <v>1</v>
      </c>
      <c r="N1873" s="4">
        <f>L1873*(M1873+1)*(M1873+1)/(M1873*M1873+1)</f>
        <v>2.840000033378601</v>
      </c>
      <c r="O1873" s="4">
        <v>21.72439002990723</v>
      </c>
      <c r="P1873" s="4">
        <v>25.1986026763916</v>
      </c>
      <c r="Q1873" s="4">
        <v>20.90607643127441</v>
      </c>
      <c r="R1873" s="4">
        <v>272.7479858398438</v>
      </c>
      <c r="S1873" s="4">
        <v>188.5594177246094</v>
      </c>
      <c r="T1873" s="4">
        <v>13.36460590362549</v>
      </c>
      <c r="U1873" s="4">
        <v>15.55502033233643</v>
      </c>
      <c r="V1873" s="4">
        <v>51.98905181884766</v>
      </c>
      <c r="W1873" s="4">
        <v>60.5068244934082</v>
      </c>
      <c r="X1873" s="4">
        <v>499.5141906738281</v>
      </c>
      <c r="Y1873" s="4">
        <v>1998.838012695312</v>
      </c>
      <c r="Z1873" s="4">
        <v>58.7760124206543</v>
      </c>
      <c r="AA1873" s="4">
        <v>101.5426254272461</v>
      </c>
      <c r="AB1873" s="4">
        <v>2.266702651977539</v>
      </c>
      <c r="AC1873" s="4">
        <v>0.290470689535141</v>
      </c>
      <c r="AD1873" s="4">
        <v>0.3271121978759766</v>
      </c>
      <c r="AE1873" s="4">
        <v>0.006345468573272228</v>
      </c>
      <c r="AF1873" s="4">
        <v>0.3595519661903381</v>
      </c>
      <c r="AG1873" s="4">
        <v>0.007311901543289423</v>
      </c>
      <c r="AH1873" s="4">
        <v>0.6666666865348816</v>
      </c>
      <c r="AI1873" s="4">
        <v>-0.2195652425289154</v>
      </c>
      <c r="AJ1873" s="4">
        <v>2.737391471862793</v>
      </c>
      <c r="AK1873" s="4">
        <v>1</v>
      </c>
      <c r="AL1873" s="4">
        <v>0</v>
      </c>
      <c r="AM1873" s="4">
        <v>0.1599999964237213</v>
      </c>
      <c r="AN1873" s="4">
        <v>111115</v>
      </c>
      <c r="AO1873" s="4">
        <f>X1873*0.000001/(K1873*0.0001)</f>
        <v>0.8325236511230468</v>
      </c>
      <c r="AP1873" s="4">
        <f>(U1873-T1873)/(1000-U1873)*AO1873</f>
        <v>0.001852385715125133</v>
      </c>
      <c r="AQ1873" s="4">
        <f>(P1873+273.15)</f>
        <v>298.3486026763916</v>
      </c>
      <c r="AR1873" s="4">
        <f>(O1873+273.15)</f>
        <v>294.8743900299072</v>
      </c>
      <c r="AS1873" s="4">
        <f>(Y1873*AK1873+Z1873*AL1873)*AM1873</f>
        <v>319.8140748828482</v>
      </c>
      <c r="AT1873" s="4">
        <f>((AS1873+0.00000010773*(AR1873^4-AQ1873^4))-AP1873*44100)/(L1873*0.92*2*29.3+0.00000043092*AQ1873^3)</f>
        <v>2.262018389010188</v>
      </c>
      <c r="AU1873" s="4">
        <f>0.61365*EXP(17.502*J1873/(240.97+J1873))</f>
        <v>3.217521945267144</v>
      </c>
      <c r="AV1873" s="4">
        <f>AU1873*1000/AA1873</f>
        <v>31.68641673119289</v>
      </c>
      <c r="AW1873" s="4">
        <f>(AV1873-U1873)</f>
        <v>16.13139639885647</v>
      </c>
      <c r="AX1873" s="4">
        <f>IF(D1873,P1873,(O1873+P1873)/2)</f>
        <v>23.46149635314941</v>
      </c>
      <c r="AY1873" s="4">
        <f>0.61365*EXP(17.502*AX1873/(240.97+AX1873))</f>
        <v>2.89945257001204</v>
      </c>
      <c r="AZ1873" s="4">
        <f>IF(AW1873&lt;&gt;0,(1000-(AV1873+U1873)/2)/AW1873*AP1873,0)</f>
        <v>0.1121186900883616</v>
      </c>
      <c r="BA1873" s="4">
        <f>U1873*AA1873/1000</f>
        <v>1.579497603119635</v>
      </c>
      <c r="BB1873" s="4">
        <f>(AY1873-BA1873)</f>
        <v>1.319954966892406</v>
      </c>
      <c r="BC1873" s="4">
        <f>1/(1.6/F1873+1.37/N1873)</f>
        <v>0.07047412348236808</v>
      </c>
      <c r="BD1873" s="3">
        <f>G1873*AA1873*0.001</f>
      </c>
      <c r="BE1873" s="3">
        <f>G1873/S1873</f>
      </c>
      <c r="BF1873" s="4">
        <f>(1-AP1873*AA1873/AU1873/F1873)*100</f>
        <v>49.9173374963628</v>
      </c>
      <c r="BG1873" s="3">
        <f>(S1873-E1873/(N1873/1.35))</f>
      </c>
      <c r="BH1873" s="3">
        <f>E1873*BF1873/100/BG1873</f>
      </c>
    </row>
    <row r="1874" ht="16" customHeight="1">
      <c r="A1874" s="4">
        <v>1736</v>
      </c>
      <c r="B1874" t="s" s="2">
        <v>1906</v>
      </c>
      <c r="C1874" s="4">
        <v>10087.000030711293</v>
      </c>
      <c r="D1874" s="4">
        <v>0</v>
      </c>
      <c r="E1874" s="3">
        <f>(R1874-#REF!*(1000-T1874)/(1000-U1874))*AO1874</f>
      </c>
      <c r="F1874" s="4">
        <f>IF(AZ1874&lt;&gt;0,1/(1/AZ1874-1/N1874),0)</f>
        <v>0.116957261517774</v>
      </c>
      <c r="G1874" s="3">
        <f>((BC1874-AP1874/2)*S1874-E1874)/(BC1874+AP1874/2)</f>
      </c>
      <c r="H1874" s="4">
        <f>AP1874*1000</f>
        <v>1.855719145023504</v>
      </c>
      <c r="I1874" s="4">
        <f>(AU1874-BA1874)</f>
        <v>1.637855697629309</v>
      </c>
      <c r="J1874" s="4">
        <f>(P1874+AT1874*D1874)</f>
        <v>25.20070838928223</v>
      </c>
      <c r="K1874" s="4">
        <v>6</v>
      </c>
      <c r="L1874" s="4">
        <f>(K1874*AI1874+AJ1874)</f>
        <v>1.420000016689301</v>
      </c>
      <c r="M1874" s="4">
        <v>1</v>
      </c>
      <c r="N1874" s="4">
        <f>L1874*(M1874+1)*(M1874+1)/(M1874*M1874+1)</f>
        <v>2.840000033378601</v>
      </c>
      <c r="O1874" s="4">
        <v>21.69496917724609</v>
      </c>
      <c r="P1874" s="4">
        <v>25.20070838928223</v>
      </c>
      <c r="Q1874" s="4">
        <v>20.84797286987305</v>
      </c>
      <c r="R1874" s="4">
        <v>347.4698486328125</v>
      </c>
      <c r="S1874" s="4">
        <v>262.1672973632812</v>
      </c>
      <c r="T1874" s="4">
        <v>13.36629486083984</v>
      </c>
      <c r="U1874" s="4">
        <v>15.5606861114502</v>
      </c>
      <c r="V1874" s="4">
        <v>52.09132766723633</v>
      </c>
      <c r="W1874" s="4">
        <v>60.64090347290039</v>
      </c>
      <c r="X1874" s="4">
        <v>499.5033264160156</v>
      </c>
      <c r="Y1874" s="4">
        <v>1998.631713867188</v>
      </c>
      <c r="Z1874" s="4">
        <v>58.85858154296875</v>
      </c>
      <c r="AA1874" s="4">
        <v>101.5424118041992</v>
      </c>
      <c r="AB1874" s="4">
        <v>2.266702651977539</v>
      </c>
      <c r="AC1874" s="4">
        <v>0.290470689535141</v>
      </c>
      <c r="AD1874" s="4">
        <v>0.3271121978759766</v>
      </c>
      <c r="AE1874" s="4">
        <v>0.006345468573272228</v>
      </c>
      <c r="AF1874" s="4">
        <v>0.3595519661903381</v>
      </c>
      <c r="AG1874" s="4">
        <v>0.007311901543289423</v>
      </c>
      <c r="AH1874" s="4">
        <v>0.6666666865348816</v>
      </c>
      <c r="AI1874" s="4">
        <v>-0.2195652425289154</v>
      </c>
      <c r="AJ1874" s="4">
        <v>2.737391471862793</v>
      </c>
      <c r="AK1874" s="4">
        <v>1</v>
      </c>
      <c r="AL1874" s="4">
        <v>0</v>
      </c>
      <c r="AM1874" s="4">
        <v>0.1599999964237213</v>
      </c>
      <c r="AN1874" s="4">
        <v>111115</v>
      </c>
      <c r="AO1874" s="4">
        <f>X1874*0.000001/(K1874*0.0001)</f>
        <v>0.8325055440266926</v>
      </c>
      <c r="AP1874" s="4">
        <f>(U1874-T1874)/(1000-U1874)*AO1874</f>
        <v>0.001855719145023505</v>
      </c>
      <c r="AQ1874" s="4">
        <f>(P1874+273.15)</f>
        <v>298.3507083892822</v>
      </c>
      <c r="AR1874" s="4">
        <f>(O1874+273.15)</f>
        <v>294.8449691772461</v>
      </c>
      <c r="AS1874" s="4">
        <f>(Y1874*AK1874+Z1874*AL1874)*AM1874</f>
        <v>319.781067071086</v>
      </c>
      <c r="AT1874" s="4">
        <f>((AS1874+0.00000010773*(AR1874^4-AQ1874^4))-AP1874*44100)/(L1874*0.92*2*29.3+0.00000043092*AQ1874^3)</f>
        <v>2.255999360815302</v>
      </c>
      <c r="AU1874" s="4">
        <f>0.61365*EXP(17.502*J1874/(240.97+J1874))</f>
        <v>3.217925294714068</v>
      </c>
      <c r="AV1874" s="4">
        <f>AU1874*1000/AA1874</f>
        <v>31.69045561887071</v>
      </c>
      <c r="AW1874" s="4">
        <f>(AV1874-U1874)</f>
        <v>16.12976950742051</v>
      </c>
      <c r="AX1874" s="4">
        <f>IF(D1874,P1874,(O1874+P1874)/2)</f>
        <v>23.44783878326416</v>
      </c>
      <c r="AY1874" s="4">
        <f>0.61365*EXP(17.502*AX1874/(240.97+AX1874))</f>
        <v>2.897064993539024</v>
      </c>
      <c r="AZ1874" s="4">
        <f>IF(AW1874&lt;&gt;0,(1000-(AV1874+U1874)/2)/AW1874*AP1874,0)</f>
        <v>0.1123312220936177</v>
      </c>
      <c r="BA1874" s="4">
        <f>U1874*AA1874/1000</f>
        <v>1.580069597084759</v>
      </c>
      <c r="BB1874" s="4">
        <f>(AY1874-BA1874)</f>
        <v>1.316995396454265</v>
      </c>
      <c r="BC1874" s="4">
        <f>1/(1.6/F1874+1.37/N1874)</f>
        <v>0.07060847802565937</v>
      </c>
      <c r="BD1874" s="3">
        <f>G1874*AA1874*0.001</f>
      </c>
      <c r="BE1874" s="3">
        <f>G1874/S1874</f>
      </c>
      <c r="BF1874" s="4">
        <f>(1-AP1874*AA1874/AU1874/F1874)*100</f>
        <v>49.93242303115548</v>
      </c>
      <c r="BG1874" s="3">
        <f>(S1874-E1874/(N1874/1.35))</f>
      </c>
      <c r="BH1874" s="3">
        <f>E1874*BF1874/100/BG1874</f>
      </c>
    </row>
    <row r="1875" ht="16" customHeight="1">
      <c r="A1875" s="4">
        <v>1737</v>
      </c>
      <c r="B1875" t="s" s="2">
        <v>1907</v>
      </c>
      <c r="C1875" s="4">
        <v>10092.000030599535</v>
      </c>
      <c r="D1875" s="4">
        <v>0</v>
      </c>
      <c r="E1875" s="3">
        <f>(R1875-#REF!*(1000-T1875)/(1000-U1875))*AO1875</f>
      </c>
      <c r="F1875" s="4">
        <f>IF(AZ1875&lt;&gt;0,1/(1/AZ1875-1/N1875),0)</f>
        <v>0.1170561096294896</v>
      </c>
      <c r="G1875" s="3">
        <f>((BC1875-AP1875/2)*S1875-E1875)/(BC1875+AP1875/2)</f>
      </c>
      <c r="H1875" s="4">
        <f>AP1875*1000</f>
        <v>1.858556162009837</v>
      </c>
      <c r="I1875" s="4">
        <f>(AU1875-BA1875)</f>
        <v>1.639009322310244</v>
      </c>
      <c r="J1875" s="4">
        <f>(P1875+AT1875*D1875)</f>
        <v>25.20928764343262</v>
      </c>
      <c r="K1875" s="4">
        <v>6</v>
      </c>
      <c r="L1875" s="4">
        <f>(K1875*AI1875+AJ1875)</f>
        <v>1.420000016689301</v>
      </c>
      <c r="M1875" s="4">
        <v>1</v>
      </c>
      <c r="N1875" s="4">
        <f>L1875*(M1875+1)*(M1875+1)/(M1875*M1875+1)</f>
        <v>2.840000033378601</v>
      </c>
      <c r="O1875" s="4">
        <v>21.66341781616211</v>
      </c>
      <c r="P1875" s="4">
        <v>25.20928764343262</v>
      </c>
      <c r="Q1875" s="4">
        <v>20.77393341064453</v>
      </c>
      <c r="R1875" s="4">
        <v>387.4324340820312</v>
      </c>
      <c r="S1875" s="4">
        <v>318.958740234375</v>
      </c>
      <c r="T1875" s="4">
        <v>13.36777400970459</v>
      </c>
      <c r="U1875" s="4">
        <v>15.5655345916748</v>
      </c>
      <c r="V1875" s="4">
        <v>52.19509506225586</v>
      </c>
      <c r="W1875" s="4">
        <v>60.7736701965332</v>
      </c>
      <c r="X1875" s="4">
        <v>499.497558593750</v>
      </c>
      <c r="Y1875" s="4">
        <v>1999.046997070312</v>
      </c>
      <c r="Z1875" s="4">
        <v>59.34735870361328</v>
      </c>
      <c r="AA1875" s="4">
        <v>101.5422744750977</v>
      </c>
      <c r="AB1875" s="4">
        <v>2.266702651977539</v>
      </c>
      <c r="AC1875" s="4">
        <v>0.290470689535141</v>
      </c>
      <c r="AD1875" s="4">
        <v>0.3271121978759766</v>
      </c>
      <c r="AE1875" s="4">
        <v>0.006345468573272228</v>
      </c>
      <c r="AF1875" s="4">
        <v>0.3595519661903381</v>
      </c>
      <c r="AG1875" s="4">
        <v>0.007311901543289423</v>
      </c>
      <c r="AH1875" s="4">
        <v>0.6666666865348816</v>
      </c>
      <c r="AI1875" s="4">
        <v>-0.2195652425289154</v>
      </c>
      <c r="AJ1875" s="4">
        <v>2.737391471862793</v>
      </c>
      <c r="AK1875" s="4">
        <v>1</v>
      </c>
      <c r="AL1875" s="4">
        <v>0</v>
      </c>
      <c r="AM1875" s="4">
        <v>0.1599999964237213</v>
      </c>
      <c r="AN1875" s="4">
        <v>111115</v>
      </c>
      <c r="AO1875" s="4">
        <f>X1875*0.000001/(K1875*0.0001)</f>
        <v>0.8324959309895832</v>
      </c>
      <c r="AP1875" s="4">
        <f>(U1875-T1875)/(1000-U1875)*AO1875</f>
        <v>0.001858556162009836</v>
      </c>
      <c r="AQ1875" s="4">
        <f>(P1875+273.15)</f>
        <v>298.3592876434326</v>
      </c>
      <c r="AR1875" s="4">
        <f>(O1875+273.15)</f>
        <v>294.8134178161621</v>
      </c>
      <c r="AS1875" s="4">
        <f>(Y1875*AK1875+Z1875*AL1875)*AM1875</f>
        <v>319.8475123821008</v>
      </c>
      <c r="AT1875" s="4">
        <f>((AS1875+0.00000010773*(AR1875^4-AQ1875^4))-AP1875*44100)/(L1875*0.92*2*29.3+0.00000043092*AQ1875^3)</f>
        <v>2.250232110552591</v>
      </c>
      <c r="AU1875" s="4">
        <f>0.61365*EXP(17.502*J1875/(240.97+J1875))</f>
        <v>3.219569108169714</v>
      </c>
      <c r="AV1875" s="4">
        <f>AU1875*1000/AA1875</f>
        <v>31.70668694209016</v>
      </c>
      <c r="AW1875" s="4">
        <f>(AV1875-U1875)</f>
        <v>16.14115235041536</v>
      </c>
      <c r="AX1875" s="4">
        <f>IF(D1875,P1875,(O1875+P1875)/2)</f>
        <v>23.43635272979736</v>
      </c>
      <c r="AY1875" s="4">
        <f>0.61365*EXP(17.502*AX1875/(240.97+AX1875))</f>
        <v>2.895058366574602</v>
      </c>
      <c r="AZ1875" s="4">
        <f>IF(AW1875&lt;&gt;0,(1000-(AV1875+U1875)/2)/AW1875*AP1875,0)</f>
        <v>0.1124224022736149</v>
      </c>
      <c r="BA1875" s="4">
        <f>U1875*AA1875/1000</f>
        <v>1.58055978585947</v>
      </c>
      <c r="BB1875" s="4">
        <f>(AY1875-BA1875)</f>
        <v>1.314498580715132</v>
      </c>
      <c r="BC1875" s="4">
        <f>1/(1.6/F1875+1.37/N1875)</f>
        <v>0.07066611951277207</v>
      </c>
      <c r="BD1875" s="3">
        <f>G1875*AA1875*0.001</f>
      </c>
      <c r="BE1875" s="3">
        <f>G1875/S1875</f>
      </c>
      <c r="BF1875" s="4">
        <f>(1-AP1875*AA1875/AU1875/F1875)*100</f>
        <v>49.92387228782809</v>
      </c>
      <c r="BG1875" s="3">
        <f>(S1875-E1875/(N1875/1.35))</f>
      </c>
      <c r="BH1875" s="3">
        <f>E1875*BF1875/100/BG1875</f>
      </c>
    </row>
    <row r="1876" ht="16" customHeight="1">
      <c r="A1876" s="4">
        <v>1738</v>
      </c>
      <c r="B1876" t="s" s="2">
        <v>1908</v>
      </c>
      <c r="C1876" s="4">
        <v>10097.000030487776</v>
      </c>
      <c r="D1876" s="4">
        <v>0</v>
      </c>
      <c r="E1876" s="3">
        <f>(R1876-#REF!*(1000-T1876)/(1000-U1876))*AO1876</f>
      </c>
      <c r="F1876" s="4">
        <f>IF(AZ1876&lt;&gt;0,1/(1/AZ1876-1/N1876),0)</f>
        <v>0.1173456523733152</v>
      </c>
      <c r="G1876" s="3">
        <f>((BC1876-AP1876/2)*S1876-E1876)/(BC1876+AP1876/2)</f>
      </c>
      <c r="H1876" s="4">
        <f>AP1876*1000</f>
        <v>1.862247607326019</v>
      </c>
      <c r="I1876" s="4">
        <f>(AU1876-BA1876)</f>
        <v>1.638366075301348</v>
      </c>
      <c r="J1876" s="4">
        <f>(P1876+AT1876*D1876)</f>
        <v>25.2092170715332</v>
      </c>
      <c r="K1876" s="4">
        <v>6</v>
      </c>
      <c r="L1876" s="4">
        <f>(K1876*AI1876+AJ1876)</f>
        <v>1.420000016689301</v>
      </c>
      <c r="M1876" s="4">
        <v>1</v>
      </c>
      <c r="N1876" s="4">
        <f>L1876*(M1876+1)*(M1876+1)/(M1876*M1876+1)</f>
        <v>2.840000033378601</v>
      </c>
      <c r="O1876" s="4">
        <v>21.62853240966797</v>
      </c>
      <c r="P1876" s="4">
        <v>25.2092170715332</v>
      </c>
      <c r="Q1876" s="4">
        <v>20.72876167297363</v>
      </c>
      <c r="R1876" s="4">
        <v>399.7098083496094</v>
      </c>
      <c r="S1876" s="4">
        <v>355.8452758789062</v>
      </c>
      <c r="T1876" s="4">
        <v>13.36971187591553</v>
      </c>
      <c r="U1876" s="4">
        <v>15.57175254821777</v>
      </c>
      <c r="V1876" s="4">
        <v>52.31170654296875</v>
      </c>
      <c r="W1876" s="4">
        <v>60.92420959472656</v>
      </c>
      <c r="X1876" s="4">
        <v>499.5137023925781</v>
      </c>
      <c r="Y1876" s="4">
        <v>1999.579467773438</v>
      </c>
      <c r="Z1876" s="4">
        <v>59.6312141418457</v>
      </c>
      <c r="AA1876" s="4">
        <v>101.5421676635742</v>
      </c>
      <c r="AB1876" s="4">
        <v>2.266702651977539</v>
      </c>
      <c r="AC1876" s="4">
        <v>0.290470689535141</v>
      </c>
      <c r="AD1876" s="4">
        <v>0.3271121978759766</v>
      </c>
      <c r="AE1876" s="4">
        <v>0.006345468573272228</v>
      </c>
      <c r="AF1876" s="4">
        <v>0.3595519661903381</v>
      </c>
      <c r="AG1876" s="4">
        <v>0.007311901543289423</v>
      </c>
      <c r="AH1876" s="4">
        <v>0.6666666865348816</v>
      </c>
      <c r="AI1876" s="4">
        <v>-0.2195652425289154</v>
      </c>
      <c r="AJ1876" s="4">
        <v>2.737391471862793</v>
      </c>
      <c r="AK1876" s="4">
        <v>1</v>
      </c>
      <c r="AL1876" s="4">
        <v>0</v>
      </c>
      <c r="AM1876" s="4">
        <v>0.1599999964237213</v>
      </c>
      <c r="AN1876" s="4">
        <v>111115</v>
      </c>
      <c r="AO1876" s="4">
        <f>X1876*0.000001/(K1876*0.0001)</f>
        <v>0.8325228373209633</v>
      </c>
      <c r="AP1876" s="4">
        <f>(U1876-T1876)/(1000-U1876)*AO1876</f>
        <v>0.001862247607326019</v>
      </c>
      <c r="AQ1876" s="4">
        <f>(P1876+273.15)</f>
        <v>298.3592170715332</v>
      </c>
      <c r="AR1876" s="4">
        <f>(O1876+273.15)</f>
        <v>294.7785324096679</v>
      </c>
      <c r="AS1876" s="4">
        <f>(Y1876*AK1876+Z1876*AL1876)*AM1876</f>
        <v>319.9327076926966</v>
      </c>
      <c r="AT1876" s="4">
        <f>((AS1876+0.00000010773*(AR1876^4-AQ1876^4))-AP1876*44100)/(L1876*0.92*2*29.3+0.00000043092*AQ1876^3)</f>
        <v>2.244983254343673</v>
      </c>
      <c r="AU1876" s="4">
        <f>0.61365*EXP(17.502*J1876/(240.97+J1876))</f>
        <v>3.219555583368166</v>
      </c>
      <c r="AV1876" s="4">
        <f>AU1876*1000/AA1876</f>
        <v>31.7065871001994</v>
      </c>
      <c r="AW1876" s="4">
        <f>(AV1876-U1876)</f>
        <v>16.13483455198162</v>
      </c>
      <c r="AX1876" s="4">
        <f>IF(D1876,P1876,(O1876+P1876)/2)</f>
        <v>23.41887474060059</v>
      </c>
      <c r="AY1876" s="4">
        <f>0.61365*EXP(17.502*AX1876/(240.97+AX1876))</f>
        <v>2.892007273653324</v>
      </c>
      <c r="AZ1876" s="4">
        <f>IF(AW1876&lt;&gt;0,(1000-(AV1876+U1876)/2)/AW1876*AP1876,0)</f>
        <v>0.1126894492796894</v>
      </c>
      <c r="BA1876" s="4">
        <f>U1876*AA1876/1000</f>
        <v>1.581189508066818</v>
      </c>
      <c r="BB1876" s="4">
        <f>(AY1876-BA1876)</f>
        <v>1.310817765586506</v>
      </c>
      <c r="BC1876" s="4">
        <f>1/(1.6/F1876+1.37/N1876)</f>
        <v>0.07083494202735673</v>
      </c>
      <c r="BD1876" s="3">
        <f>G1876*AA1876*0.001</f>
      </c>
      <c r="BE1876" s="3">
        <f>G1876/S1876</f>
      </c>
      <c r="BF1876" s="4">
        <f>(1-AP1876*AA1876/AU1876/F1876)*100</f>
        <v>49.94805897530446</v>
      </c>
      <c r="BG1876" s="3">
        <f>(S1876-E1876/(N1876/1.35))</f>
      </c>
      <c r="BH1876" s="3">
        <f>E1876*BF1876/100/BG1876</f>
      </c>
    </row>
    <row r="1877" ht="16" customHeight="1">
      <c r="A1877" s="4">
        <v>1738</v>
      </c>
      <c r="B1877" t="s" s="2">
        <v>1908</v>
      </c>
      <c r="C1877" s="4">
        <v>10097.000030487776</v>
      </c>
      <c r="D1877" s="4">
        <v>0</v>
      </c>
      <c r="E1877" s="3">
        <f>(R1877-#REF!*(1000-T1877)/(1000-U1877))*AO1877</f>
      </c>
      <c r="F1877" s="4">
        <f>IF(AZ1877&lt;&gt;0,1/(1/AZ1877-1/N1877),0)</f>
        <v>0.1173456523733152</v>
      </c>
      <c r="G1877" s="3">
        <f>((BC1877-AP1877/2)*S1877-E1877)/(BC1877+AP1877/2)</f>
      </c>
      <c r="H1877" s="4">
        <f>AP1877*1000</f>
        <v>1.862247607326019</v>
      </c>
      <c r="I1877" s="4">
        <f>(AU1877-BA1877)</f>
        <v>1.638366075301348</v>
      </c>
      <c r="J1877" s="4">
        <f>(P1877+AT1877*D1877)</f>
        <v>25.2092170715332</v>
      </c>
      <c r="K1877" s="4">
        <v>6</v>
      </c>
      <c r="L1877" s="4">
        <f>(K1877*AI1877+AJ1877)</f>
        <v>1.420000016689301</v>
      </c>
      <c r="M1877" s="4">
        <v>1</v>
      </c>
      <c r="N1877" s="4">
        <f>L1877*(M1877+1)*(M1877+1)/(M1877*M1877+1)</f>
        <v>2.840000033378601</v>
      </c>
      <c r="O1877" s="4">
        <v>21.62853240966797</v>
      </c>
      <c r="P1877" s="4">
        <v>25.2092170715332</v>
      </c>
      <c r="Q1877" s="4">
        <v>20.72876167297363</v>
      </c>
      <c r="R1877" s="4">
        <v>399.7098083496094</v>
      </c>
      <c r="S1877" s="4">
        <v>355.8452758789062</v>
      </c>
      <c r="T1877" s="4">
        <v>13.36971187591553</v>
      </c>
      <c r="U1877" s="4">
        <v>15.57175254821777</v>
      </c>
      <c r="V1877" s="4">
        <v>52.31170654296875</v>
      </c>
      <c r="W1877" s="4">
        <v>60.92420959472656</v>
      </c>
      <c r="X1877" s="4">
        <v>499.5137023925781</v>
      </c>
      <c r="Y1877" s="4">
        <v>1999.579467773438</v>
      </c>
      <c r="Z1877" s="4">
        <v>59.6312141418457</v>
      </c>
      <c r="AA1877" s="4">
        <v>101.5421676635742</v>
      </c>
      <c r="AB1877" s="4">
        <v>2.266702651977539</v>
      </c>
      <c r="AC1877" s="4">
        <v>0.290470689535141</v>
      </c>
      <c r="AD1877" s="4">
        <v>0.3271121978759766</v>
      </c>
      <c r="AE1877" s="4">
        <v>0.006345468573272228</v>
      </c>
      <c r="AF1877" s="4">
        <v>0.3595519661903381</v>
      </c>
      <c r="AG1877" s="4">
        <v>0.007311901543289423</v>
      </c>
      <c r="AH1877" s="4">
        <v>0.6666666865348816</v>
      </c>
      <c r="AI1877" s="4">
        <v>-0.2195652425289154</v>
      </c>
      <c r="AJ1877" s="4">
        <v>2.737391471862793</v>
      </c>
      <c r="AK1877" s="4">
        <v>1</v>
      </c>
      <c r="AL1877" s="4">
        <v>0</v>
      </c>
      <c r="AM1877" s="4">
        <v>0.1599999964237213</v>
      </c>
      <c r="AN1877" s="4">
        <v>111115</v>
      </c>
      <c r="AO1877" s="4">
        <f>X1877*0.000001/(K1877*0.0001)</f>
        <v>0.8325228373209633</v>
      </c>
      <c r="AP1877" s="4">
        <f>(U1877-T1877)/(1000-U1877)*AO1877</f>
        <v>0.001862247607326019</v>
      </c>
      <c r="AQ1877" s="4">
        <f>(P1877+273.15)</f>
        <v>298.3592170715332</v>
      </c>
      <c r="AR1877" s="4">
        <f>(O1877+273.15)</f>
        <v>294.7785324096679</v>
      </c>
      <c r="AS1877" s="4">
        <f>(Y1877*AK1877+Z1877*AL1877)*AM1877</f>
        <v>319.9327076926966</v>
      </c>
      <c r="AT1877" s="4">
        <f>((AS1877+0.00000010773*(AR1877^4-AQ1877^4))-AP1877*44100)/(L1877*0.92*2*29.3+0.00000043092*AQ1877^3)</f>
        <v>2.244983254343673</v>
      </c>
      <c r="AU1877" s="4">
        <f>0.61365*EXP(17.502*J1877/(240.97+J1877))</f>
        <v>3.219555583368166</v>
      </c>
      <c r="AV1877" s="4">
        <f>AU1877*1000/AA1877</f>
        <v>31.7065871001994</v>
      </c>
      <c r="AW1877" s="4">
        <f>(AV1877-U1877)</f>
        <v>16.13483455198162</v>
      </c>
      <c r="AX1877" s="4">
        <f>IF(D1877,P1877,(O1877+P1877)/2)</f>
        <v>23.41887474060059</v>
      </c>
      <c r="AY1877" s="4">
        <f>0.61365*EXP(17.502*AX1877/(240.97+AX1877))</f>
        <v>2.892007273653324</v>
      </c>
      <c r="AZ1877" s="4">
        <f>IF(AW1877&lt;&gt;0,(1000-(AV1877+U1877)/2)/AW1877*AP1877,0)</f>
        <v>0.1126894492796894</v>
      </c>
      <c r="BA1877" s="4">
        <f>U1877*AA1877/1000</f>
        <v>1.581189508066818</v>
      </c>
      <c r="BB1877" s="4">
        <f>(AY1877-BA1877)</f>
        <v>1.310817765586506</v>
      </c>
      <c r="BC1877" s="4">
        <f>1/(1.6/F1877+1.37/N1877)</f>
        <v>0.07083494202735673</v>
      </c>
      <c r="BD1877" s="3">
        <f>G1877*AA1877*0.001</f>
      </c>
      <c r="BE1877" s="3">
        <f>G1877/S1877</f>
      </c>
      <c r="BF1877" s="4">
        <f>(1-AP1877*AA1877/AU1877/F1877)*100</f>
        <v>49.94805897530446</v>
      </c>
      <c r="BG1877" s="3">
        <f>(S1877-E1877/(N1877/1.35))</f>
      </c>
      <c r="BH1877" s="3">
        <f>E1877*BF1877/100/BG1877</f>
      </c>
    </row>
    <row r="1878" ht="16" customHeight="1">
      <c r="A1878" s="4">
        <v>1739</v>
      </c>
      <c r="B1878" t="s" s="2">
        <v>1910</v>
      </c>
      <c r="C1878" s="4">
        <v>10119.000032566488</v>
      </c>
      <c r="D1878" s="4">
        <v>0</v>
      </c>
      <c r="E1878" s="3">
        <f>(R1878-#REF!*(1000-T1878)/(1000-U1878))*AO1878</f>
      </c>
      <c r="F1878" s="4">
        <f>IF(AZ1878&lt;&gt;0,1/(1/AZ1878-1/N1878),0)</f>
        <v>0.1157822323658396</v>
      </c>
      <c r="G1878" s="3">
        <f>((BC1878-AP1878/2)*S1878-E1878)/(BC1878+AP1878/2)</f>
      </c>
      <c r="H1878" s="4">
        <f>AP1878*1000</f>
        <v>1.838035043163739</v>
      </c>
      <c r="I1878" s="4">
        <f>(AU1878-BA1878)</f>
        <v>1.638029859494073</v>
      </c>
      <c r="J1878" s="4">
        <f>(P1878+AT1878*D1878)</f>
        <v>25.20932388305664</v>
      </c>
      <c r="K1878" s="4">
        <v>6</v>
      </c>
      <c r="L1878" s="4">
        <f>(K1878*AI1878+AJ1878)</f>
        <v>1.420000016689301</v>
      </c>
      <c r="M1878" s="4">
        <v>1</v>
      </c>
      <c r="N1878" s="4">
        <f>L1878*(M1878+1)*(M1878+1)/(M1878*M1878+1)</f>
        <v>2.840000033378601</v>
      </c>
      <c r="O1878" s="4">
        <v>21.62105751037598</v>
      </c>
      <c r="P1878" s="4">
        <v>25.20932388305664</v>
      </c>
      <c r="Q1878" s="4">
        <v>20.72147369384766</v>
      </c>
      <c r="R1878" s="4">
        <v>399.7800598144531</v>
      </c>
      <c r="S1878" s="4">
        <v>358.6170654296875</v>
      </c>
      <c r="T1878" s="4">
        <v>13.40184879302979</v>
      </c>
      <c r="U1878" s="4">
        <v>15.57526874542236</v>
      </c>
      <c r="V1878" s="4">
        <v>52.63929748535156</v>
      </c>
      <c r="W1878" s="4">
        <v>60.96592330932617</v>
      </c>
      <c r="X1878" s="4">
        <v>499.5096740722656</v>
      </c>
      <c r="Y1878" s="4">
        <v>1999.574951171875</v>
      </c>
      <c r="Z1878" s="4">
        <v>59.69908905029297</v>
      </c>
      <c r="AA1878" s="4">
        <v>101.5421447753906</v>
      </c>
      <c r="AB1878" s="4">
        <v>5.882969856262207</v>
      </c>
      <c r="AC1878" s="4">
        <v>0.3048858940601349</v>
      </c>
      <c r="AD1878" s="4">
        <v>0.2389257550239563</v>
      </c>
      <c r="AE1878" s="4">
        <v>0.008413583040237427</v>
      </c>
      <c r="AF1878" s="4">
        <v>0.295611709356308</v>
      </c>
      <c r="AG1878" s="4">
        <v>0.01061822753399611</v>
      </c>
      <c r="AH1878" s="4">
        <v>0.6666666865348816</v>
      </c>
      <c r="AI1878" s="4">
        <v>-0.2195652425289154</v>
      </c>
      <c r="AJ1878" s="4">
        <v>2.737391471862793</v>
      </c>
      <c r="AK1878" s="4">
        <v>1</v>
      </c>
      <c r="AL1878" s="4">
        <v>0</v>
      </c>
      <c r="AM1878" s="4">
        <v>0.1599999964237213</v>
      </c>
      <c r="AN1878" s="4">
        <v>111115</v>
      </c>
      <c r="AO1878" s="4">
        <f>X1878*0.000001/(K1878*0.0001)</f>
        <v>0.832516123453776</v>
      </c>
      <c r="AP1878" s="4">
        <f>(U1878-T1878)/(1000-U1878)*AO1878</f>
        <v>0.001838035043163739</v>
      </c>
      <c r="AQ1878" s="4">
        <f>(P1878+273.15)</f>
        <v>298.3593238830566</v>
      </c>
      <c r="AR1878" s="4">
        <f>(O1878+273.15)</f>
        <v>294.771057510376</v>
      </c>
      <c r="AS1878" s="4">
        <f>(Y1878*AK1878+Z1878*AL1878)*AM1878</f>
        <v>319.9319850364627</v>
      </c>
      <c r="AT1878" s="4">
        <f>((AS1878+0.00000010773*(AR1878^4-AQ1878^4))-AP1878*44100)/(L1878*0.92*2*29.3+0.00000043092*AQ1878^3)</f>
        <v>2.256157088189917</v>
      </c>
      <c r="AU1878" s="4">
        <f>0.61365*EXP(17.502*J1878/(240.97+J1878))</f>
        <v>3.219576053357368</v>
      </c>
      <c r="AV1878" s="4">
        <f>AU1878*1000/AA1878</f>
        <v>31.70679583811246</v>
      </c>
      <c r="AW1878" s="4">
        <f>(AV1878-U1878)</f>
        <v>16.13152709269009</v>
      </c>
      <c r="AX1878" s="4">
        <f>IF(D1878,P1878,(O1878+P1878)/2)</f>
        <v>23.41519069671631</v>
      </c>
      <c r="AY1878" s="4">
        <f>0.61365*EXP(17.502*AX1878/(240.97+AX1878))</f>
        <v>2.891364517466529</v>
      </c>
      <c r="AZ1878" s="4">
        <f>IF(AW1878&lt;&gt;0,(1000-(AV1878+U1878)/2)/AW1878*AP1878,0)</f>
        <v>0.1112468761973632</v>
      </c>
      <c r="BA1878" s="4">
        <f>U1878*AA1878/1000</f>
        <v>1.581546193863294</v>
      </c>
      <c r="BB1878" s="4">
        <f>(AY1878-BA1878)</f>
        <v>1.309818323603235</v>
      </c>
      <c r="BC1878" s="4">
        <f>1/(1.6/F1878+1.37/N1878)</f>
        <v>0.0699230267580848</v>
      </c>
      <c r="BD1878" s="3">
        <f>G1878*AA1878*0.001</f>
      </c>
      <c r="BE1878" s="3">
        <f>G1878/S1878</f>
      </c>
      <c r="BF1878" s="4">
        <f>(1-AP1878*AA1878/AU1878/F1878)*100</f>
        <v>49.93208431676117</v>
      </c>
      <c r="BG1878" s="3">
        <f>(S1878-E1878/(N1878/1.35))</f>
      </c>
      <c r="BH1878" s="3">
        <f>E1878*BF1878/100/BG1878</f>
      </c>
    </row>
    <row r="1879" ht="16" customHeight="1">
      <c r="A1879" s="4">
        <v>1740</v>
      </c>
      <c r="B1879" t="s" s="2">
        <v>1911</v>
      </c>
      <c r="C1879" s="4">
        <v>10124.500032443553</v>
      </c>
      <c r="D1879" s="4">
        <v>0</v>
      </c>
      <c r="E1879" s="3">
        <f>(R1879-#REF!*(1000-T1879)/(1000-U1879))*AO1879</f>
      </c>
      <c r="F1879" s="4">
        <f>IF(AZ1879&lt;&gt;0,1/(1/AZ1879-1/N1879),0)</f>
        <v>0.1137990781802483</v>
      </c>
      <c r="G1879" s="3">
        <f>((BC1879-AP1879/2)*S1879-E1879)/(BC1879+AP1879/2)</f>
      </c>
      <c r="H1879" s="4">
        <f>AP1879*1000</f>
        <v>1.800419027070925</v>
      </c>
      <c r="I1879" s="4">
        <f>(AU1879-BA1879)</f>
        <v>1.631368474970614</v>
      </c>
      <c r="J1879" s="4">
        <f>(P1879+AT1879*D1879)</f>
        <v>25.19350242614746</v>
      </c>
      <c r="K1879" s="4">
        <v>6</v>
      </c>
      <c r="L1879" s="4">
        <f>(K1879*AI1879+AJ1879)</f>
        <v>1.420000016689301</v>
      </c>
      <c r="M1879" s="4">
        <v>1</v>
      </c>
      <c r="N1879" s="4">
        <f>L1879*(M1879+1)*(M1879+1)/(M1879*M1879+1)</f>
        <v>2.840000033378601</v>
      </c>
      <c r="O1879" s="4">
        <v>21.54638290405273</v>
      </c>
      <c r="P1879" s="4">
        <v>25.19350242614746</v>
      </c>
      <c r="Q1879" s="4">
        <v>20.66518020629883</v>
      </c>
      <c r="R1879" s="4">
        <v>399.7590637207031</v>
      </c>
      <c r="S1879" s="4">
        <v>377.7784118652344</v>
      </c>
      <c r="T1879" s="4">
        <v>13.48212146759033</v>
      </c>
      <c r="U1879" s="4">
        <v>15.6110200881958</v>
      </c>
      <c r="V1879" s="4">
        <v>53.19574737548828</v>
      </c>
      <c r="W1879" s="4">
        <v>61.36792373657227</v>
      </c>
      <c r="X1879" s="4">
        <v>499.5012817382812</v>
      </c>
      <c r="Y1879" s="4">
        <v>1999.466308593750</v>
      </c>
      <c r="Z1879" s="4">
        <v>59.79303741455078</v>
      </c>
      <c r="AA1879" s="4">
        <v>101.5421600341797</v>
      </c>
      <c r="AB1879" s="4">
        <v>5.882969856262207</v>
      </c>
      <c r="AC1879" s="4">
        <v>0.3048858940601349</v>
      </c>
      <c r="AD1879" s="4">
        <v>0.2389257550239563</v>
      </c>
      <c r="AE1879" s="4">
        <v>0.008413583040237427</v>
      </c>
      <c r="AF1879" s="4">
        <v>0.295611709356308</v>
      </c>
      <c r="AG1879" s="4">
        <v>0.01061822753399611</v>
      </c>
      <c r="AH1879" s="4">
        <v>0.6666666865348816</v>
      </c>
      <c r="AI1879" s="4">
        <v>-0.2195652425289154</v>
      </c>
      <c r="AJ1879" s="4">
        <v>2.737391471862793</v>
      </c>
      <c r="AK1879" s="4">
        <v>1</v>
      </c>
      <c r="AL1879" s="4">
        <v>0</v>
      </c>
      <c r="AM1879" s="4">
        <v>0.1599999964237213</v>
      </c>
      <c r="AN1879" s="4">
        <v>111115</v>
      </c>
      <c r="AO1879" s="4">
        <f>X1879*0.000001/(K1879*0.0001)</f>
        <v>0.8325021362304686</v>
      </c>
      <c r="AP1879" s="4">
        <f>(U1879-T1879)/(1000-U1879)*AO1879</f>
        <v>0.001800419027070925</v>
      </c>
      <c r="AQ1879" s="4">
        <f>(P1879+273.15)</f>
        <v>298.3435024261474</v>
      </c>
      <c r="AR1879" s="4">
        <f>(O1879+273.15)</f>
        <v>294.6963829040527</v>
      </c>
      <c r="AS1879" s="4">
        <f>(Y1879*AK1879+Z1879*AL1879)*AM1879</f>
        <v>319.9146022243513</v>
      </c>
      <c r="AT1879" s="4">
        <f>((AS1879+0.00000010773*(AR1879^4-AQ1879^4))-AP1879*44100)/(L1879*0.92*2*29.3+0.00000043092*AQ1879^3)</f>
        <v>2.267552574486593</v>
      </c>
      <c r="AU1879" s="4">
        <f>0.61365*EXP(17.502*J1879/(240.97+J1879))</f>
        <v>3.216545175062986</v>
      </c>
      <c r="AV1879" s="4">
        <f>AU1879*1000/AA1879</f>
        <v>31.67694260177524</v>
      </c>
      <c r="AW1879" s="4">
        <f>(AV1879-U1879)</f>
        <v>16.06592251357944</v>
      </c>
      <c r="AX1879" s="4">
        <f>IF(D1879,P1879,(O1879+P1879)/2)</f>
        <v>23.3699426651001</v>
      </c>
      <c r="AY1879" s="4">
        <f>0.61365*EXP(17.502*AX1879/(240.97+AX1879))</f>
        <v>2.883480265732884</v>
      </c>
      <c r="AZ1879" s="4">
        <f>IF(AW1879&lt;&gt;0,(1000-(AV1879+U1879)/2)/AW1879*AP1879,0)</f>
        <v>0.1094148158436536</v>
      </c>
      <c r="BA1879" s="4">
        <f>U1879*AA1879/1000</f>
        <v>1.585176700092372</v>
      </c>
      <c r="BB1879" s="4">
        <f>(AY1879-BA1879)</f>
        <v>1.298303565640512</v>
      </c>
      <c r="BC1879" s="4">
        <f>1/(1.6/F1879+1.37/N1879)</f>
        <v>0.0687650921105368</v>
      </c>
      <c r="BD1879" s="3">
        <f>G1879*AA1879*0.001</f>
      </c>
      <c r="BE1879" s="3">
        <f>G1879/S1879</f>
      </c>
      <c r="BF1879" s="4">
        <f>(1-AP1879*AA1879/AU1879/F1879)*100</f>
        <v>50.05504890628711</v>
      </c>
      <c r="BG1879" s="3">
        <f>(S1879-E1879/(N1879/1.35))</f>
      </c>
      <c r="BH1879" s="3">
        <f>E1879*BF1879/100/BG1879</f>
      </c>
    </row>
    <row r="1880" ht="16" customHeight="1">
      <c r="A1880" s="4">
        <v>1741</v>
      </c>
      <c r="B1880" t="s" s="2">
        <v>1912</v>
      </c>
      <c r="C1880" s="4">
        <v>10129.500032331795</v>
      </c>
      <c r="D1880" s="4">
        <v>0</v>
      </c>
      <c r="E1880" s="3">
        <f>(R1880-#REF!*(1000-T1880)/(1000-U1880))*AO1880</f>
      </c>
      <c r="F1880" s="4">
        <f>IF(AZ1880&lt;&gt;0,1/(1/AZ1880-1/N1880),0)</f>
        <v>0.1155327073272571</v>
      </c>
      <c r="G1880" s="3">
        <f>((BC1880-AP1880/2)*S1880-E1880)/(BC1880+AP1880/2)</f>
      </c>
      <c r="H1880" s="4">
        <f>AP1880*1000</f>
        <v>1.818196518971389</v>
      </c>
      <c r="I1880" s="4">
        <f>(AU1880-BA1880)</f>
        <v>1.623718860249961</v>
      </c>
      <c r="J1880" s="4">
        <f>(P1880+AT1880*D1880)</f>
        <v>25.16990280151367</v>
      </c>
      <c r="K1880" s="4">
        <v>6</v>
      </c>
      <c r="L1880" s="4">
        <f>(K1880*AI1880+AJ1880)</f>
        <v>1.420000016689301</v>
      </c>
      <c r="M1880" s="4">
        <v>1</v>
      </c>
      <c r="N1880" s="4">
        <f>L1880*(M1880+1)*(M1880+1)/(M1880*M1880+1)</f>
        <v>2.840000033378601</v>
      </c>
      <c r="O1880" s="4">
        <v>21.49244689941406</v>
      </c>
      <c r="P1880" s="4">
        <v>25.16990280151367</v>
      </c>
      <c r="Q1880" s="4">
        <v>20.62421417236328</v>
      </c>
      <c r="R1880" s="4">
        <v>399.5484313964844</v>
      </c>
      <c r="S1880" s="4">
        <v>384.9816589355469</v>
      </c>
      <c r="T1880" s="4">
        <v>13.49203777313232</v>
      </c>
      <c r="U1880" s="4">
        <v>15.64188098907471</v>
      </c>
      <c r="V1880" s="4">
        <v>53.42560958862305</v>
      </c>
      <c r="W1880" s="4">
        <v>61.68601989746094</v>
      </c>
      <c r="X1880" s="4">
        <v>499.5033569335938</v>
      </c>
      <c r="Y1880" s="4">
        <v>1999.336547851562</v>
      </c>
      <c r="Z1880" s="4">
        <v>59.54990005493164</v>
      </c>
      <c r="AA1880" s="4">
        <v>101.5421371459961</v>
      </c>
      <c r="AB1880" s="4">
        <v>5.882969856262207</v>
      </c>
      <c r="AC1880" s="4">
        <v>0.3048858940601349</v>
      </c>
      <c r="AD1880" s="4">
        <v>0.2389257550239563</v>
      </c>
      <c r="AE1880" s="4">
        <v>0.008413583040237427</v>
      </c>
      <c r="AF1880" s="4">
        <v>0.295611709356308</v>
      </c>
      <c r="AG1880" s="4">
        <v>0.01061822753399611</v>
      </c>
      <c r="AH1880" s="4">
        <v>0.6666666865348816</v>
      </c>
      <c r="AI1880" s="4">
        <v>-0.2195652425289154</v>
      </c>
      <c r="AJ1880" s="4">
        <v>2.737391471862793</v>
      </c>
      <c r="AK1880" s="4">
        <v>1</v>
      </c>
      <c r="AL1880" s="4">
        <v>0</v>
      </c>
      <c r="AM1880" s="4">
        <v>0.1599999964237213</v>
      </c>
      <c r="AN1880" s="4">
        <v>111115</v>
      </c>
      <c r="AO1880" s="4">
        <f>X1880*0.000001/(K1880*0.0001)</f>
        <v>0.8325055948893227</v>
      </c>
      <c r="AP1880" s="4">
        <f>(U1880-T1880)/(1000-U1880)*AO1880</f>
        <v>0.001818196518971389</v>
      </c>
      <c r="AQ1880" s="4">
        <f>(P1880+273.15)</f>
        <v>298.3199028015136</v>
      </c>
      <c r="AR1880" s="4">
        <f>(O1880+273.15)</f>
        <v>294.642446899414</v>
      </c>
      <c r="AS1880" s="4">
        <f>(Y1880*AK1880+Z1880*AL1880)*AM1880</f>
        <v>319.8938405060653</v>
      </c>
      <c r="AT1880" s="4">
        <f>((AS1880+0.00000010773*(AR1880^4-AQ1880^4))-AP1880*44100)/(L1880*0.92*2*29.3+0.00000043092*AQ1880^3)</f>
        <v>2.254787765257082</v>
      </c>
      <c r="AU1880" s="4">
        <f>0.61365*EXP(17.502*J1880/(240.97+J1880))</f>
        <v>3.212028884863934</v>
      </c>
      <c r="AV1880" s="4">
        <f>AU1880*1000/AA1880</f>
        <v>31.63247273637462</v>
      </c>
      <c r="AW1880" s="4">
        <f>(AV1880-U1880)</f>
        <v>15.99059174729992</v>
      </c>
      <c r="AX1880" s="4">
        <f>IF(D1880,P1880,(O1880+P1880)/2)</f>
        <v>23.33117485046387</v>
      </c>
      <c r="AY1880" s="4">
        <f>0.61365*EXP(17.502*AX1880/(240.97+AX1880))</f>
        <v>2.876740124472149</v>
      </c>
      <c r="AZ1880" s="4">
        <f>IF(AW1880&lt;&gt;0,(1000-(AV1880+U1880)/2)/AW1880*AP1880,0)</f>
        <v>0.1110164973463865</v>
      </c>
      <c r="BA1880" s="4">
        <f>U1880*AA1880/1000</f>
        <v>1.588310024613973</v>
      </c>
      <c r="BB1880" s="4">
        <f>(AY1880-BA1880)</f>
        <v>1.288430099858176</v>
      </c>
      <c r="BC1880" s="4">
        <f>1/(1.6/F1880+1.37/N1880)</f>
        <v>0.06977740633565505</v>
      </c>
      <c r="BD1880" s="3">
        <f>G1880*AA1880*0.001</f>
      </c>
      <c r="BE1880" s="3">
        <f>G1880/S1880</f>
      </c>
      <c r="BF1880" s="4">
        <f>(1-AP1880*AA1880/AU1880/F1880)*100</f>
        <v>50.24889523266707</v>
      </c>
      <c r="BG1880" s="3">
        <f>(S1880-E1880/(N1880/1.35))</f>
      </c>
      <c r="BH1880" s="3">
        <f>E1880*BF1880/100/BG1880</f>
      </c>
    </row>
    <row r="1881" ht="16" customHeight="1">
      <c r="A1881" s="4">
        <v>1742</v>
      </c>
      <c r="B1881" t="s" s="2">
        <v>1913</v>
      </c>
      <c r="C1881" s="4">
        <v>10134.500032220036</v>
      </c>
      <c r="D1881" s="4">
        <v>0</v>
      </c>
      <c r="E1881" s="3">
        <f>(R1881-#REF!*(1000-T1881)/(1000-U1881))*AO1881</f>
      </c>
      <c r="F1881" s="4">
        <f>IF(AZ1881&lt;&gt;0,1/(1/AZ1881-1/N1881),0)</f>
        <v>0.1197144796073958</v>
      </c>
      <c r="G1881" s="3">
        <f>((BC1881-AP1881/2)*S1881-E1881)/(BC1881+AP1881/2)</f>
      </c>
      <c r="H1881" s="4">
        <f>AP1881*1000</f>
        <v>1.874779420275257</v>
      </c>
      <c r="I1881" s="4">
        <f>(AU1881-BA1881)</f>
        <v>1.618058180745559</v>
      </c>
      <c r="J1881" s="4">
        <f>(P1881+AT1881*D1881)</f>
        <v>25.15327453613281</v>
      </c>
      <c r="K1881" s="4">
        <v>6</v>
      </c>
      <c r="L1881" s="4">
        <f>(K1881*AI1881+AJ1881)</f>
        <v>1.420000016689301</v>
      </c>
      <c r="M1881" s="4">
        <v>1</v>
      </c>
      <c r="N1881" s="4">
        <f>L1881*(M1881+1)*(M1881+1)/(M1881*M1881+1)</f>
        <v>2.840000033378601</v>
      </c>
      <c r="O1881" s="4">
        <v>21.45519256591797</v>
      </c>
      <c r="P1881" s="4">
        <v>25.15327453613281</v>
      </c>
      <c r="Q1881" s="4">
        <v>20.58299827575684</v>
      </c>
      <c r="R1881" s="4">
        <v>399.5101318359375</v>
      </c>
      <c r="S1881" s="4">
        <v>387.7764892578125</v>
      </c>
      <c r="T1881" s="4">
        <v>13.4496603012085</v>
      </c>
      <c r="U1881" s="4">
        <v>15.66631889343262</v>
      </c>
      <c r="V1881" s="4">
        <v>53.30338668823242</v>
      </c>
      <c r="W1881" s="4">
        <v>61.94854736328125</v>
      </c>
      <c r="X1881" s="4">
        <v>499.5108947753906</v>
      </c>
      <c r="Y1881" s="4">
        <v>1999.354614257812</v>
      </c>
      <c r="Z1881" s="4">
        <v>59.81742095947266</v>
      </c>
      <c r="AA1881" s="4">
        <v>101.5421600341797</v>
      </c>
      <c r="AB1881" s="4">
        <v>5.882969856262207</v>
      </c>
      <c r="AC1881" s="4">
        <v>0.3048858940601349</v>
      </c>
      <c r="AD1881" s="4">
        <v>0.2389257550239563</v>
      </c>
      <c r="AE1881" s="4">
        <v>0.008413583040237427</v>
      </c>
      <c r="AF1881" s="4">
        <v>0.295611709356308</v>
      </c>
      <c r="AG1881" s="4">
        <v>0.01061822753399611</v>
      </c>
      <c r="AH1881" s="4">
        <v>0.6666666865348816</v>
      </c>
      <c r="AI1881" s="4">
        <v>-0.2195652425289154</v>
      </c>
      <c r="AJ1881" s="4">
        <v>2.737391471862793</v>
      </c>
      <c r="AK1881" s="4">
        <v>1</v>
      </c>
      <c r="AL1881" s="4">
        <v>0</v>
      </c>
      <c r="AM1881" s="4">
        <v>0.1599999964237213</v>
      </c>
      <c r="AN1881" s="4">
        <v>111115</v>
      </c>
      <c r="AO1881" s="4">
        <f>X1881*0.000001/(K1881*0.0001)</f>
        <v>0.8325181579589842</v>
      </c>
      <c r="AP1881" s="4">
        <f>(U1881-T1881)/(1000-U1881)*AO1881</f>
        <v>0.001874779420275258</v>
      </c>
      <c r="AQ1881" s="4">
        <f>(P1881+273.15)</f>
        <v>298.3032745361328</v>
      </c>
      <c r="AR1881" s="4">
        <f>(O1881+273.15)</f>
        <v>294.6051925659179</v>
      </c>
      <c r="AS1881" s="4">
        <f>(Y1881*AK1881+Z1881*AL1881)*AM1881</f>
        <v>319.8967311310007</v>
      </c>
      <c r="AT1881" s="4">
        <f>((AS1881+0.00000010773*(AR1881^4-AQ1881^4))-AP1881*44100)/(L1881*0.92*2*29.3+0.00000043092*AQ1881^3)</f>
        <v>2.22400775589851</v>
      </c>
      <c r="AU1881" s="4">
        <f>0.61365*EXP(17.502*J1881/(240.97+J1881))</f>
        <v>3.208850040968986</v>
      </c>
      <c r="AV1881" s="4">
        <f>AU1881*1000/AA1881</f>
        <v>31.6011599505946</v>
      </c>
      <c r="AW1881" s="4">
        <f>(AV1881-U1881)</f>
        <v>15.93484105716198</v>
      </c>
      <c r="AX1881" s="4">
        <f>IF(D1881,P1881,(O1881+P1881)/2)</f>
        <v>23.30423355102539</v>
      </c>
      <c r="AY1881" s="4">
        <f>0.61365*EXP(17.502*AX1881/(240.97+AX1881))</f>
        <v>2.87206425133711</v>
      </c>
      <c r="AZ1881" s="4">
        <f>IF(AW1881&lt;&gt;0,(1000-(AV1881+U1881)/2)/AW1881*AP1881,0)</f>
        <v>0.1148722704805396</v>
      </c>
      <c r="BA1881" s="4">
        <f>U1881*AA1881/1000</f>
        <v>1.590791860223428</v>
      </c>
      <c r="BB1881" s="4">
        <f>(AY1881-BA1881)</f>
        <v>1.281272391113682</v>
      </c>
      <c r="BC1881" s="4">
        <f>1/(1.6/F1881+1.37/N1881)</f>
        <v>0.07221505608650561</v>
      </c>
      <c r="BD1881" s="3">
        <f>G1881*AA1881*0.001</f>
      </c>
      <c r="BE1881" s="3">
        <f>G1881/S1881</f>
      </c>
      <c r="BF1881" s="4">
        <f>(1-AP1881*AA1881/AU1881/F1881)*100</f>
        <v>50.44351764805744</v>
      </c>
      <c r="BG1881" s="3">
        <f>(S1881-E1881/(N1881/1.35))</f>
      </c>
      <c r="BH1881" s="3">
        <f>E1881*BF1881/100/BG1881</f>
      </c>
    </row>
    <row r="1882" ht="16" customHeight="1">
      <c r="A1882" s="4">
        <v>1743</v>
      </c>
      <c r="B1882" t="s" s="2">
        <v>1914</v>
      </c>
      <c r="C1882" s="4">
        <v>10140.0000320971</v>
      </c>
      <c r="D1882" s="4">
        <v>0</v>
      </c>
      <c r="E1882" s="3">
        <f>(R1882-#REF!*(1000-T1882)/(1000-U1882))*AO1882</f>
      </c>
      <c r="F1882" s="4">
        <f>IF(AZ1882&lt;&gt;0,1/(1/AZ1882-1/N1882),0)</f>
        <v>0.1229898564713745</v>
      </c>
      <c r="G1882" s="3">
        <f>((BC1882-AP1882/2)*S1882-E1882)/(BC1882+AP1882/2)</f>
      </c>
      <c r="H1882" s="4">
        <f>AP1882*1000</f>
        <v>1.921074311414583</v>
      </c>
      <c r="I1882" s="4">
        <f>(AU1882-BA1882)</f>
        <v>1.615653664806466</v>
      </c>
      <c r="J1882" s="4">
        <f>(P1882+AT1882*D1882)</f>
        <v>25.14401626586914</v>
      </c>
      <c r="K1882" s="4">
        <v>6</v>
      </c>
      <c r="L1882" s="4">
        <f>(K1882*AI1882+AJ1882)</f>
        <v>1.420000016689301</v>
      </c>
      <c r="M1882" s="4">
        <v>1</v>
      </c>
      <c r="N1882" s="4">
        <f>L1882*(M1882+1)*(M1882+1)/(M1882*M1882+1)</f>
        <v>2.840000033378601</v>
      </c>
      <c r="O1882" s="4">
        <v>21.45399284362793</v>
      </c>
      <c r="P1882" s="4">
        <v>25.14401626586914</v>
      </c>
      <c r="Q1882" s="4">
        <v>20.57803153991699</v>
      </c>
      <c r="R1882" s="4">
        <v>399.4586181640625</v>
      </c>
      <c r="S1882" s="4">
        <v>387.416748046875</v>
      </c>
      <c r="T1882" s="4">
        <v>13.40121555328369</v>
      </c>
      <c r="U1882" s="4">
        <v>15.67258262634277</v>
      </c>
      <c r="V1882" s="4">
        <v>53.04507446289062</v>
      </c>
      <c r="W1882" s="4">
        <v>61.99432754516602</v>
      </c>
      <c r="X1882" s="4">
        <v>499.5140075683594</v>
      </c>
      <c r="Y1882" s="4">
        <v>1999.810302734375</v>
      </c>
      <c r="Z1882" s="4">
        <v>59.41013717651367</v>
      </c>
      <c r="AA1882" s="4">
        <v>101.5421447753906</v>
      </c>
      <c r="AB1882" s="4">
        <v>5.882969856262207</v>
      </c>
      <c r="AC1882" s="4">
        <v>0.3048858940601349</v>
      </c>
      <c r="AD1882" s="4">
        <v>0.2389257550239563</v>
      </c>
      <c r="AE1882" s="4">
        <v>0.008413583040237427</v>
      </c>
      <c r="AF1882" s="4">
        <v>0.295611709356308</v>
      </c>
      <c r="AG1882" s="4">
        <v>0.01061822753399611</v>
      </c>
      <c r="AH1882" s="4">
        <v>0.6666666865348816</v>
      </c>
      <c r="AI1882" s="4">
        <v>-0.2195652425289154</v>
      </c>
      <c r="AJ1882" s="4">
        <v>2.737391471862793</v>
      </c>
      <c r="AK1882" s="4">
        <v>1</v>
      </c>
      <c r="AL1882" s="4">
        <v>0</v>
      </c>
      <c r="AM1882" s="4">
        <v>0.1599999964237213</v>
      </c>
      <c r="AN1882" s="4">
        <v>111115</v>
      </c>
      <c r="AO1882" s="4">
        <f>X1882*0.000001/(K1882*0.0001)</f>
        <v>0.8325233459472654</v>
      </c>
      <c r="AP1882" s="4">
        <f>(U1882-T1882)/(1000-U1882)*AO1882</f>
        <v>0.001921074311414583</v>
      </c>
      <c r="AQ1882" s="4">
        <f>(P1882+273.15)</f>
        <v>298.2940162658691</v>
      </c>
      <c r="AR1882" s="4">
        <f>(O1882+273.15)</f>
        <v>294.6039928436279</v>
      </c>
      <c r="AS1882" s="4">
        <f>(Y1882*AK1882+Z1882*AL1882)*AM1882</f>
        <v>319.969641285621</v>
      </c>
      <c r="AT1882" s="4">
        <f>((AS1882+0.00000010773*(AR1882^4-AQ1882^4))-AP1882*44100)/(L1882*0.92*2*29.3+0.00000043092*AQ1882^3)</f>
        <v>2.202714483261458</v>
      </c>
      <c r="AU1882" s="4">
        <f>0.61365*EXP(17.502*J1882/(240.97+J1882))</f>
        <v>3.207081318854835</v>
      </c>
      <c r="AV1882" s="4">
        <f>AU1882*1000/AA1882</f>
        <v>31.58374609822198</v>
      </c>
      <c r="AW1882" s="4">
        <f>(AV1882-U1882)</f>
        <v>15.91116347187921</v>
      </c>
      <c r="AX1882" s="4">
        <f>IF(D1882,P1882,(O1882+P1882)/2)</f>
        <v>23.29900455474854</v>
      </c>
      <c r="AY1882" s="4">
        <f>0.61365*EXP(17.502*AX1882/(240.97+AX1882))</f>
        <v>2.871157488893821</v>
      </c>
      <c r="AZ1882" s="4">
        <f>IF(AW1882&lt;&gt;0,(1000-(AV1882+U1882)/2)/AW1882*AP1882,0)</f>
        <v>0.1178847074978101</v>
      </c>
      <c r="BA1882" s="4">
        <f>U1882*AA1882/1000</f>
        <v>1.59142765404837</v>
      </c>
      <c r="BB1882" s="4">
        <f>(AY1882-BA1882)</f>
        <v>1.279729834845451</v>
      </c>
      <c r="BC1882" s="4">
        <f>1/(1.6/F1882+1.37/N1882)</f>
        <v>0.07412020824293397</v>
      </c>
      <c r="BD1882" s="3">
        <f>G1882*AA1882*0.001</f>
      </c>
      <c r="BE1882" s="3">
        <f>G1882/S1882</f>
      </c>
      <c r="BF1882" s="4">
        <f>(1-AP1882*AA1882/AU1882/F1882)*100</f>
        <v>50.54488338550372</v>
      </c>
      <c r="BG1882" s="3">
        <f>(S1882-E1882/(N1882/1.35))</f>
      </c>
      <c r="BH1882" s="3">
        <f>E1882*BF1882/100/BG1882</f>
      </c>
    </row>
    <row r="1883" ht="16" customHeight="1">
      <c r="A1883" s="4">
        <v>1744</v>
      </c>
      <c r="B1883" t="s" s="2">
        <v>1915</v>
      </c>
      <c r="C1883" s="4">
        <v>10145.000031985343</v>
      </c>
      <c r="D1883" s="4">
        <v>0</v>
      </c>
      <c r="E1883" s="3">
        <f>(R1883-#REF!*(1000-T1883)/(1000-U1883))*AO1883</f>
      </c>
      <c r="F1883" s="4">
        <f>IF(AZ1883&lt;&gt;0,1/(1/AZ1883-1/N1883),0)</f>
        <v>0.1234193260400952</v>
      </c>
      <c r="G1883" s="3">
        <f>((BC1883-AP1883/2)*S1883-E1883)/(BC1883+AP1883/2)</f>
      </c>
      <c r="H1883" s="4">
        <f>AP1883*1000</f>
        <v>1.925218350459764</v>
      </c>
      <c r="I1883" s="4">
        <f>(AU1883-BA1883)</f>
        <v>1.613738737454195</v>
      </c>
      <c r="J1883" s="4">
        <f>(P1883+AT1883*D1883)</f>
        <v>25.13817405700684</v>
      </c>
      <c r="K1883" s="4">
        <v>6</v>
      </c>
      <c r="L1883" s="4">
        <f>(K1883*AI1883+AJ1883)</f>
        <v>1.420000016689301</v>
      </c>
      <c r="M1883" s="4">
        <v>1</v>
      </c>
      <c r="N1883" s="4">
        <f>L1883*(M1883+1)*(M1883+1)/(M1883*M1883+1)</f>
        <v>2.840000033378601</v>
      </c>
      <c r="O1883" s="4">
        <v>21.45034027099609</v>
      </c>
      <c r="P1883" s="4">
        <v>25.13817405700684</v>
      </c>
      <c r="Q1883" s="4">
        <v>20.56062507629395</v>
      </c>
      <c r="R1883" s="4">
        <v>399.2074584960938</v>
      </c>
      <c r="S1883" s="4">
        <v>387.1240234375</v>
      </c>
      <c r="T1883" s="4">
        <v>13.40426635742188</v>
      </c>
      <c r="U1883" s="4">
        <v>15.68047618865967</v>
      </c>
      <c r="V1883" s="4">
        <v>53.05259704589844</v>
      </c>
      <c r="W1883" s="4">
        <v>62.04416656494141</v>
      </c>
      <c r="X1883" s="4">
        <v>499.5224914550781</v>
      </c>
      <c r="Y1883" s="4">
        <v>1999.628173828125</v>
      </c>
      <c r="Z1883" s="4">
        <v>59.398681640625</v>
      </c>
      <c r="AA1883" s="4">
        <v>101.5419998168945</v>
      </c>
      <c r="AB1883" s="4">
        <v>5.882969856262207</v>
      </c>
      <c r="AC1883" s="4">
        <v>0.3048858940601349</v>
      </c>
      <c r="AD1883" s="4">
        <v>0.2389257550239563</v>
      </c>
      <c r="AE1883" s="4">
        <v>0.008413583040237427</v>
      </c>
      <c r="AF1883" s="4">
        <v>0.295611709356308</v>
      </c>
      <c r="AG1883" s="4">
        <v>0.01061822753399611</v>
      </c>
      <c r="AH1883" s="4">
        <v>0.6666666865348816</v>
      </c>
      <c r="AI1883" s="4">
        <v>-0.2195652425289154</v>
      </c>
      <c r="AJ1883" s="4">
        <v>2.737391471862793</v>
      </c>
      <c r="AK1883" s="4">
        <v>1</v>
      </c>
      <c r="AL1883" s="4">
        <v>0</v>
      </c>
      <c r="AM1883" s="4">
        <v>0.1599999964237213</v>
      </c>
      <c r="AN1883" s="4">
        <v>111115</v>
      </c>
      <c r="AO1883" s="4">
        <f>X1883*0.000001/(K1883*0.0001)</f>
        <v>0.8325374857584634</v>
      </c>
      <c r="AP1883" s="4">
        <f>(U1883-T1883)/(1000-U1883)*AO1883</f>
        <v>0.001925218350459764</v>
      </c>
      <c r="AQ1883" s="4">
        <f>(P1883+273.15)</f>
        <v>298.2881740570068</v>
      </c>
      <c r="AR1883" s="4">
        <f>(O1883+273.15)</f>
        <v>294.6003402709961</v>
      </c>
      <c r="AS1883" s="4">
        <f>(Y1883*AK1883+Z1883*AL1883)*AM1883</f>
        <v>319.9405006612724</v>
      </c>
      <c r="AT1883" s="4">
        <f>((AS1883+0.00000010773*(AR1883^4-AQ1883^4))-AP1883*44100)/(L1883*0.92*2*29.3+0.00000043092*AQ1883^3)</f>
        <v>2.200625215493256</v>
      </c>
      <c r="AU1883" s="4">
        <f>0.61365*EXP(17.502*J1883/(240.97+J1883))</f>
        <v>3.205965647731894</v>
      </c>
      <c r="AV1883" s="4">
        <f>AU1883*1000/AA1883</f>
        <v>31.57280389900777</v>
      </c>
      <c r="AW1883" s="4">
        <f>(AV1883-U1883)</f>
        <v>15.8923277103481</v>
      </c>
      <c r="AX1883" s="4">
        <f>IF(D1883,P1883,(O1883+P1883)/2)</f>
        <v>23.29425716400146</v>
      </c>
      <c r="AY1883" s="4">
        <f>0.61365*EXP(17.502*AX1883/(240.97+AX1883))</f>
        <v>2.870334458749854</v>
      </c>
      <c r="AZ1883" s="4">
        <f>IF(AW1883&lt;&gt;0,(1000-(AV1883+U1883)/2)/AW1883*AP1883,0)</f>
        <v>0.1182792064037103</v>
      </c>
      <c r="BA1883" s="4">
        <f>U1883*AA1883/1000</f>
        <v>1.592226910277699</v>
      </c>
      <c r="BB1883" s="4">
        <f>(AY1883-BA1883)</f>
        <v>1.278107548472155</v>
      </c>
      <c r="BC1883" s="4">
        <f>1/(1.6/F1883+1.37/N1883)</f>
        <v>0.07436974402566757</v>
      </c>
      <c r="BD1883" s="3">
        <f>G1883*AA1883*0.001</f>
      </c>
      <c r="BE1883" s="3">
        <f>G1883/S1883</f>
      </c>
      <c r="BF1883" s="4">
        <f>(1-AP1883*AA1883/AU1883/F1883)*100</f>
        <v>50.59354770190046</v>
      </c>
      <c r="BG1883" s="3">
        <f>(S1883-E1883/(N1883/1.35))</f>
      </c>
      <c r="BH1883" s="3">
        <f>E1883*BF1883/100/BG1883</f>
      </c>
    </row>
    <row r="1884" ht="16" customHeight="1">
      <c r="A1884" s="4">
        <v>1745</v>
      </c>
      <c r="B1884" t="s" s="2">
        <v>1916</v>
      </c>
      <c r="C1884" s="4">
        <v>10150.000031873584</v>
      </c>
      <c r="D1884" s="4">
        <v>0</v>
      </c>
      <c r="E1884" s="3">
        <f>(R1884-#REF!*(1000-T1884)/(1000-U1884))*AO1884</f>
      </c>
      <c r="F1884" s="4">
        <f>IF(AZ1884&lt;&gt;0,1/(1/AZ1884-1/N1884),0)</f>
        <v>0.1237850761296728</v>
      </c>
      <c r="G1884" s="3">
        <f>((BC1884-AP1884/2)*S1884-E1884)/(BC1884+AP1884/2)</f>
      </c>
      <c r="H1884" s="4">
        <f>AP1884*1000</f>
        <v>1.929124414692228</v>
      </c>
      <c r="I1884" s="4">
        <f>(AU1884-BA1884)</f>
        <v>1.612432877523967</v>
      </c>
      <c r="J1884" s="4">
        <f>(P1884+AT1884*D1884)</f>
        <v>25.1359977722168</v>
      </c>
      <c r="K1884" s="4">
        <v>6</v>
      </c>
      <c r="L1884" s="4">
        <f>(K1884*AI1884+AJ1884)</f>
        <v>1.420000016689301</v>
      </c>
      <c r="M1884" s="4">
        <v>1</v>
      </c>
      <c r="N1884" s="4">
        <f>L1884*(M1884+1)*(M1884+1)/(M1884*M1884+1)</f>
        <v>2.840000033378601</v>
      </c>
      <c r="O1884" s="4">
        <v>21.43990325927734</v>
      </c>
      <c r="P1884" s="4">
        <v>25.1359977722168</v>
      </c>
      <c r="Q1884" s="4">
        <v>20.5111255645752</v>
      </c>
      <c r="R1884" s="4">
        <v>399.0013122558594</v>
      </c>
      <c r="S1884" s="4">
        <v>386.8658752441406</v>
      </c>
      <c r="T1884" s="4">
        <v>13.40849018096924</v>
      </c>
      <c r="U1884" s="4">
        <v>15.68921852111816</v>
      </c>
      <c r="V1884" s="4">
        <v>53.08858871459961</v>
      </c>
      <c r="W1884" s="4">
        <v>62.11374664306641</v>
      </c>
      <c r="X1884" s="4">
        <v>499.5398864746094</v>
      </c>
      <c r="Y1884" s="4">
        <v>1999.390258789062</v>
      </c>
      <c r="Z1884" s="4">
        <v>59.41115951538086</v>
      </c>
      <c r="AA1884" s="4">
        <v>101.5421676635742</v>
      </c>
      <c r="AB1884" s="4">
        <v>5.882969856262207</v>
      </c>
      <c r="AC1884" s="4">
        <v>0.3048858940601349</v>
      </c>
      <c r="AD1884" s="4">
        <v>0.2389257550239563</v>
      </c>
      <c r="AE1884" s="4">
        <v>0.008413583040237427</v>
      </c>
      <c r="AF1884" s="4">
        <v>0.295611709356308</v>
      </c>
      <c r="AG1884" s="4">
        <v>0.01061822753399611</v>
      </c>
      <c r="AH1884" s="4">
        <v>0.6666666865348816</v>
      </c>
      <c r="AI1884" s="4">
        <v>-0.2195652425289154</v>
      </c>
      <c r="AJ1884" s="4">
        <v>2.737391471862793</v>
      </c>
      <c r="AK1884" s="4">
        <v>1</v>
      </c>
      <c r="AL1884" s="4">
        <v>0</v>
      </c>
      <c r="AM1884" s="4">
        <v>0.1599999964237213</v>
      </c>
      <c r="AN1884" s="4">
        <v>111115</v>
      </c>
      <c r="AO1884" s="4">
        <f>X1884*0.000001/(K1884*0.0001)</f>
        <v>0.8325664774576822</v>
      </c>
      <c r="AP1884" s="4">
        <f>(U1884-T1884)/(1000-U1884)*AO1884</f>
        <v>0.001929124414692228</v>
      </c>
      <c r="AQ1884" s="4">
        <f>(P1884+273.15)</f>
        <v>298.2859977722168</v>
      </c>
      <c r="AR1884" s="4">
        <f>(O1884+273.15)</f>
        <v>294.5899032592773</v>
      </c>
      <c r="AS1884" s="4">
        <f>(Y1884*AK1884+Z1884*AL1884)*AM1884</f>
        <v>319.9024342558732</v>
      </c>
      <c r="AT1884" s="4">
        <f>((AS1884+0.00000010773*(AR1884^4-AQ1884^4))-AP1884*44100)/(L1884*0.92*2*29.3+0.00000043092*AQ1884^3)</f>
        <v>2.197217268608827</v>
      </c>
      <c r="AU1884" s="4">
        <f>0.61365*EXP(17.502*J1884/(240.97+J1884))</f>
        <v>3.205550135105802</v>
      </c>
      <c r="AV1884" s="4">
        <f>AU1884*1000/AA1884</f>
        <v>31.56865968950272</v>
      </c>
      <c r="AW1884" s="4">
        <f>(AV1884-U1884)</f>
        <v>15.87944116838456</v>
      </c>
      <c r="AX1884" s="4">
        <f>IF(D1884,P1884,(O1884+P1884)/2)</f>
        <v>23.28795051574707</v>
      </c>
      <c r="AY1884" s="4">
        <f>0.61365*EXP(17.502*AX1884/(240.97+AX1884))</f>
        <v>2.869241427500184</v>
      </c>
      <c r="AZ1884" s="4">
        <f>IF(AW1884&lt;&gt;0,(1000-(AV1884+U1884)/2)/AW1884*AP1884,0)</f>
        <v>0.1186150842084397</v>
      </c>
      <c r="BA1884" s="4">
        <f>U1884*AA1884/1000</f>
        <v>1.593117257581835</v>
      </c>
      <c r="BB1884" s="4">
        <f>(AY1884-BA1884)</f>
        <v>1.27612416991835</v>
      </c>
      <c r="BC1884" s="4">
        <f>1/(1.6/F1884+1.37/N1884)</f>
        <v>0.07458220760125919</v>
      </c>
      <c r="BD1884" s="3">
        <f>G1884*AA1884*0.001</f>
      </c>
      <c r="BE1884" s="3">
        <f>G1884/S1884</f>
      </c>
      <c r="BF1884" s="4">
        <f>(1-AP1884*AA1884/AU1884/F1884)*100</f>
        <v>50.63310575419131</v>
      </c>
      <c r="BG1884" s="3">
        <f>(S1884-E1884/(N1884/1.35))</f>
      </c>
      <c r="BH1884" s="3">
        <f>E1884*BF1884/100/BG1884</f>
      </c>
    </row>
    <row r="1885" ht="16" customHeight="1">
      <c r="A1885" s="4">
        <v>1746</v>
      </c>
      <c r="B1885" t="s" s="2">
        <v>1917</v>
      </c>
      <c r="C1885" s="4">
        <v>10155.500031750649</v>
      </c>
      <c r="D1885" s="4">
        <v>0</v>
      </c>
      <c r="E1885" s="3">
        <f>(R1885-#REF!*(1000-T1885)/(1000-U1885))*AO1885</f>
      </c>
      <c r="F1885" s="4">
        <f>IF(AZ1885&lt;&gt;0,1/(1/AZ1885-1/N1885),0)</f>
        <v>0.1239735735988894</v>
      </c>
      <c r="G1885" s="3">
        <f>((BC1885-AP1885/2)*S1885-E1885)/(BC1885+AP1885/2)</f>
      </c>
      <c r="H1885" s="4">
        <f>AP1885*1000</f>
        <v>1.932914411283101</v>
      </c>
      <c r="I1885" s="4">
        <f>(AU1885-BA1885)</f>
        <v>1.613222938098985</v>
      </c>
      <c r="J1885" s="4">
        <f>(P1885+AT1885*D1885)</f>
        <v>25.1452751159668</v>
      </c>
      <c r="K1885" s="4">
        <v>6</v>
      </c>
      <c r="L1885" s="4">
        <f>(K1885*AI1885+AJ1885)</f>
        <v>1.420000016689301</v>
      </c>
      <c r="M1885" s="4">
        <v>1</v>
      </c>
      <c r="N1885" s="4">
        <f>L1885*(M1885+1)*(M1885+1)/(M1885*M1885+1)</f>
        <v>2.840000033378601</v>
      </c>
      <c r="O1885" s="4">
        <v>21.41654396057129</v>
      </c>
      <c r="P1885" s="4">
        <v>25.1452751159668</v>
      </c>
      <c r="Q1885" s="4">
        <v>20.43907737731934</v>
      </c>
      <c r="R1885" s="4">
        <v>399.0103149414062</v>
      </c>
      <c r="S1885" s="4">
        <v>386.643310546875</v>
      </c>
      <c r="T1885" s="4">
        <v>13.41371822357178</v>
      </c>
      <c r="U1885" s="4">
        <v>15.698899269104</v>
      </c>
      <c r="V1885" s="4">
        <v>53.1774787902832</v>
      </c>
      <c r="W1885" s="4">
        <v>62.23336791992188</v>
      </c>
      <c r="X1885" s="4">
        <v>499.5411071777344</v>
      </c>
      <c r="Y1885" s="4">
        <v>1999.161010742188</v>
      </c>
      <c r="Z1885" s="4">
        <v>60.58832168579102</v>
      </c>
      <c r="AA1885" s="4">
        <v>101.5420761108398</v>
      </c>
      <c r="AB1885" s="4">
        <v>5.882969856262207</v>
      </c>
      <c r="AC1885" s="4">
        <v>0.3048858940601349</v>
      </c>
      <c r="AD1885" s="4">
        <v>0.2389257550239563</v>
      </c>
      <c r="AE1885" s="4">
        <v>0.008413583040237427</v>
      </c>
      <c r="AF1885" s="4">
        <v>0.295611709356308</v>
      </c>
      <c r="AG1885" s="4">
        <v>0.01061822753399611</v>
      </c>
      <c r="AH1885" s="4">
        <v>0.6666666865348816</v>
      </c>
      <c r="AI1885" s="4">
        <v>-0.2195652425289154</v>
      </c>
      <c r="AJ1885" s="4">
        <v>2.737391471862793</v>
      </c>
      <c r="AK1885" s="4">
        <v>1</v>
      </c>
      <c r="AL1885" s="4">
        <v>0</v>
      </c>
      <c r="AM1885" s="4">
        <v>0.1599999964237213</v>
      </c>
      <c r="AN1885" s="4">
        <v>111115</v>
      </c>
      <c r="AO1885" s="4">
        <f>X1885*0.000001/(K1885*0.0001)</f>
        <v>0.8325685119628906</v>
      </c>
      <c r="AP1885" s="4">
        <f>(U1885-T1885)/(1000-U1885)*AO1885</f>
        <v>0.001932914411283101</v>
      </c>
      <c r="AQ1885" s="4">
        <f>(P1885+273.15)</f>
        <v>298.2952751159668</v>
      </c>
      <c r="AR1885" s="4">
        <f>(O1885+273.15)</f>
        <v>294.5665439605713</v>
      </c>
      <c r="AS1885" s="4">
        <f>(Y1885*AK1885+Z1885*AL1885)*AM1885</f>
        <v>319.8657545691931</v>
      </c>
      <c r="AT1885" s="4">
        <f>((AS1885+0.00000010773*(AR1885^4-AQ1885^4))-AP1885*44100)/(L1885*0.92*2*29.3+0.00000043092*AQ1885^3)</f>
        <v>2.190744227951225</v>
      </c>
      <c r="AU1885" s="4">
        <f>0.61365*EXP(17.502*J1885/(240.97+J1885))</f>
        <v>3.207321762538752</v>
      </c>
      <c r="AV1885" s="4">
        <f>AU1885*1000/AA1885</f>
        <v>31.58613537739517</v>
      </c>
      <c r="AW1885" s="4">
        <f>(AV1885-U1885)</f>
        <v>15.88723610829117</v>
      </c>
      <c r="AX1885" s="4">
        <f>IF(D1885,P1885,(O1885+P1885)/2)</f>
        <v>23.28090953826904</v>
      </c>
      <c r="AY1885" s="4">
        <f>0.61365*EXP(17.502*AX1885/(240.97+AX1885))</f>
        <v>2.868021556760272</v>
      </c>
      <c r="AZ1885" s="4">
        <f>IF(AW1885&lt;&gt;0,(1000-(AV1885+U1885)/2)/AW1885*AP1885,0)</f>
        <v>0.1187881539599635</v>
      </c>
      <c r="BA1885" s="4">
        <f>U1885*AA1885/1000</f>
        <v>1.594098824439767</v>
      </c>
      <c r="BB1885" s="4">
        <f>(AY1885-BA1885)</f>
        <v>1.273922732320505</v>
      </c>
      <c r="BC1885" s="4">
        <f>1/(1.6/F1885+1.37/N1885)</f>
        <v>0.07469168780717184</v>
      </c>
      <c r="BD1885" s="3">
        <f>G1885*AA1885*0.001</f>
      </c>
      <c r="BE1885" s="3">
        <f>G1885/S1885</f>
      </c>
      <c r="BF1885" s="4">
        <f>(1-AP1885*AA1885/AU1885/F1885)*100</f>
        <v>50.63865197124466</v>
      </c>
      <c r="BG1885" s="3">
        <f>(S1885-E1885/(N1885/1.35))</f>
      </c>
      <c r="BH1885" s="3">
        <f>E1885*BF1885/100/BG1885</f>
      </c>
    </row>
    <row r="1886" ht="16" customHeight="1">
      <c r="A1886" s="4">
        <v>1747</v>
      </c>
      <c r="B1886" t="s" s="2">
        <v>1918</v>
      </c>
      <c r="C1886" s="4">
        <v>10160.500031638891</v>
      </c>
      <c r="D1886" s="4">
        <v>0</v>
      </c>
      <c r="E1886" s="3">
        <f>(R1886-#REF!*(1000-T1886)/(1000-U1886))*AO1886</f>
      </c>
      <c r="F1886" s="4">
        <f>IF(AZ1886&lt;&gt;0,1/(1/AZ1886-1/N1886),0)</f>
        <v>0.1241927150627051</v>
      </c>
      <c r="G1886" s="3">
        <f>((BC1886-AP1886/2)*S1886-E1886)/(BC1886+AP1886/2)</f>
      </c>
      <c r="H1886" s="4">
        <f>AP1886*1000</f>
        <v>1.937407929463363</v>
      </c>
      <c r="I1886" s="4">
        <f>(AU1886-BA1886)</f>
        <v>1.614217423176714</v>
      </c>
      <c r="J1886" s="4">
        <f>(P1886+AT1886*D1886)</f>
        <v>25.15554237365723</v>
      </c>
      <c r="K1886" s="4">
        <v>6</v>
      </c>
      <c r="L1886" s="4">
        <f>(K1886*AI1886+AJ1886)</f>
        <v>1.420000016689301</v>
      </c>
      <c r="M1886" s="4">
        <v>1</v>
      </c>
      <c r="N1886" s="4">
        <f>L1886*(M1886+1)*(M1886+1)/(M1886*M1886+1)</f>
        <v>2.840000033378601</v>
      </c>
      <c r="O1886" s="4">
        <v>21.38800048828125</v>
      </c>
      <c r="P1886" s="4">
        <v>25.15554237365723</v>
      </c>
      <c r="Q1886" s="4">
        <v>20.38980102539062</v>
      </c>
      <c r="R1886" s="4">
        <v>399.3865356445312</v>
      </c>
      <c r="S1886" s="4">
        <v>386.655761718750</v>
      </c>
      <c r="T1886" s="4">
        <v>13.41793060302734</v>
      </c>
      <c r="U1886" s="4">
        <v>15.70840644836426</v>
      </c>
      <c r="V1886" s="4">
        <v>53.28192138671875</v>
      </c>
      <c r="W1886" s="4">
        <v>62.37385940551758</v>
      </c>
      <c r="X1886" s="4">
        <v>499.5401306152344</v>
      </c>
      <c r="Y1886" s="4">
        <v>1999.018920898438</v>
      </c>
      <c r="Z1886" s="4">
        <v>61.05546951293945</v>
      </c>
      <c r="AA1886" s="4">
        <v>101.5421905517578</v>
      </c>
      <c r="AB1886" s="4">
        <v>5.882969856262207</v>
      </c>
      <c r="AC1886" s="4">
        <v>0.3048858940601349</v>
      </c>
      <c r="AD1886" s="4">
        <v>0.2389257550239563</v>
      </c>
      <c r="AE1886" s="4">
        <v>0.008413583040237427</v>
      </c>
      <c r="AF1886" s="4">
        <v>0.295611709356308</v>
      </c>
      <c r="AG1886" s="4">
        <v>0.01061822753399611</v>
      </c>
      <c r="AH1886" s="4">
        <v>0.6666666865348816</v>
      </c>
      <c r="AI1886" s="4">
        <v>-0.2195652425289154</v>
      </c>
      <c r="AJ1886" s="4">
        <v>2.737391471862793</v>
      </c>
      <c r="AK1886" s="4">
        <v>1</v>
      </c>
      <c r="AL1886" s="4">
        <v>0</v>
      </c>
      <c r="AM1886" s="4">
        <v>0.1599999964237213</v>
      </c>
      <c r="AN1886" s="4">
        <v>111115</v>
      </c>
      <c r="AO1886" s="4">
        <f>X1886*0.000001/(K1886*0.0001)</f>
        <v>0.8325668843587238</v>
      </c>
      <c r="AP1886" s="4">
        <f>(U1886-T1886)/(1000-U1886)*AO1886</f>
        <v>0.001937407929463363</v>
      </c>
      <c r="AQ1886" s="4">
        <f>(P1886+273.15)</f>
        <v>298.3055423736572</v>
      </c>
      <c r="AR1886" s="4">
        <f>(O1886+273.15)</f>
        <v>294.5380004882812</v>
      </c>
      <c r="AS1886" s="4">
        <f>(Y1886*AK1886+Z1886*AL1886)*AM1886</f>
        <v>319.8430201947012</v>
      </c>
      <c r="AT1886" s="4">
        <f>((AS1886+0.00000010773*(AR1886^4-AQ1886^4))-AP1886*44100)/(L1886*0.92*2*29.3+0.00000043092*AQ1886^3)</f>
        <v>2.183297587765044</v>
      </c>
      <c r="AU1886" s="4">
        <f>0.61365*EXP(17.502*J1886/(240.97+J1886))</f>
        <v>3.209283424020979</v>
      </c>
      <c r="AV1886" s="4">
        <f>AU1886*1000/AA1886</f>
        <v>31.60541846283247</v>
      </c>
      <c r="AW1886" s="4">
        <f>(AV1886-U1886)</f>
        <v>15.89701201446821</v>
      </c>
      <c r="AX1886" s="4">
        <f>IF(D1886,P1886,(O1886+P1886)/2)</f>
        <v>23.27177143096924</v>
      </c>
      <c r="AY1886" s="4">
        <f>0.61365*EXP(17.502*AX1886/(240.97+AX1886))</f>
        <v>2.866439028359453</v>
      </c>
      <c r="AZ1886" s="4">
        <f>IF(AW1886&lt;&gt;0,(1000-(AV1886+U1886)/2)/AW1886*AP1886,0)</f>
        <v>0.1189893319551941</v>
      </c>
      <c r="BA1886" s="4">
        <f>U1886*AA1886/1000</f>
        <v>1.595066000844265</v>
      </c>
      <c r="BB1886" s="4">
        <f>(AY1886-BA1886)</f>
        <v>1.271373027515189</v>
      </c>
      <c r="BC1886" s="4">
        <f>1/(1.6/F1886+1.37/N1886)</f>
        <v>0.07481895110937653</v>
      </c>
      <c r="BD1886" s="3">
        <f>G1886*AA1886*0.001</f>
      </c>
      <c r="BE1886" s="3">
        <f>G1886/S1886</f>
      </c>
      <c r="BF1886" s="4">
        <f>(1-AP1886*AA1886/AU1886/F1886)*100</f>
        <v>50.64133482015685</v>
      </c>
      <c r="BG1886" s="3">
        <f>(S1886-E1886/(N1886/1.35))</f>
      </c>
      <c r="BH1886" s="3">
        <f>E1886*BF1886/100/BG1886</f>
      </c>
    </row>
    <row r="1887" ht="16" customHeight="1">
      <c r="A1887" s="4">
        <v>1748</v>
      </c>
      <c r="B1887" t="s" s="2">
        <v>1919</v>
      </c>
      <c r="C1887" s="4">
        <v>10165.500031527132</v>
      </c>
      <c r="D1887" s="4">
        <v>0</v>
      </c>
      <c r="E1887" s="3">
        <f>(R1887-#REF!*(1000-T1887)/(1000-U1887))*AO1887</f>
      </c>
      <c r="F1887" s="4">
        <f>IF(AZ1887&lt;&gt;0,1/(1/AZ1887-1/N1887),0)</f>
        <v>0.1246341384780524</v>
      </c>
      <c r="G1887" s="3">
        <f>((BC1887-AP1887/2)*S1887-E1887)/(BC1887+AP1887/2)</f>
      </c>
      <c r="H1887" s="4">
        <f>AP1887*1000</f>
        <v>1.942843030715616</v>
      </c>
      <c r="I1887" s="4">
        <f>(AU1887-BA1887)</f>
        <v>1.613246143067632</v>
      </c>
      <c r="J1887" s="4">
        <f>(P1887+AT1887*D1887)</f>
        <v>25.15576362609863</v>
      </c>
      <c r="K1887" s="4">
        <v>6</v>
      </c>
      <c r="L1887" s="4">
        <f>(K1887*AI1887+AJ1887)</f>
        <v>1.420000016689301</v>
      </c>
      <c r="M1887" s="4">
        <v>1</v>
      </c>
      <c r="N1887" s="4">
        <f>L1887*(M1887+1)*(M1887+1)/(M1887*M1887+1)</f>
        <v>2.840000033378601</v>
      </c>
      <c r="O1887" s="4">
        <v>21.36321830749512</v>
      </c>
      <c r="P1887" s="4">
        <v>25.15576362609863</v>
      </c>
      <c r="Q1887" s="4">
        <v>20.38651275634766</v>
      </c>
      <c r="R1887" s="4">
        <v>399.7920837402344</v>
      </c>
      <c r="S1887" s="4">
        <v>386.8614196777344</v>
      </c>
      <c r="T1887" s="4">
        <v>13.42144680023193</v>
      </c>
      <c r="U1887" s="4">
        <v>15.71837043762207</v>
      </c>
      <c r="V1887" s="4">
        <v>53.37918090820312</v>
      </c>
      <c r="W1887" s="4">
        <v>62.50963973999023</v>
      </c>
      <c r="X1887" s="4">
        <v>499.5302429199219</v>
      </c>
      <c r="Y1887" s="4">
        <v>1998.833251953125</v>
      </c>
      <c r="Z1887" s="4">
        <v>61.7083740234375</v>
      </c>
      <c r="AA1887" s="4">
        <v>101.5423049926758</v>
      </c>
      <c r="AB1887" s="4">
        <v>5.882969856262207</v>
      </c>
      <c r="AC1887" s="4">
        <v>0.3048858940601349</v>
      </c>
      <c r="AD1887" s="4">
        <v>0.2389257550239563</v>
      </c>
      <c r="AE1887" s="4">
        <v>0.008413583040237427</v>
      </c>
      <c r="AF1887" s="4">
        <v>0.295611709356308</v>
      </c>
      <c r="AG1887" s="4">
        <v>0.01061822753399611</v>
      </c>
      <c r="AH1887" s="4">
        <v>0.6666666865348816</v>
      </c>
      <c r="AI1887" s="4">
        <v>-0.2195652425289154</v>
      </c>
      <c r="AJ1887" s="4">
        <v>2.737391471862793</v>
      </c>
      <c r="AK1887" s="4">
        <v>1</v>
      </c>
      <c r="AL1887" s="4">
        <v>0</v>
      </c>
      <c r="AM1887" s="4">
        <v>0.1599999964237213</v>
      </c>
      <c r="AN1887" s="4">
        <v>111115</v>
      </c>
      <c r="AO1887" s="4">
        <f>X1887*0.000001/(K1887*0.0001)</f>
        <v>0.8325504048665364</v>
      </c>
      <c r="AP1887" s="4">
        <f>(U1887-T1887)/(1000-U1887)*AO1887</f>
        <v>0.001942843030715616</v>
      </c>
      <c r="AQ1887" s="4">
        <f>(P1887+273.15)</f>
        <v>298.3057636260986</v>
      </c>
      <c r="AR1887" s="4">
        <f>(O1887+273.15)</f>
        <v>294.5132183074951</v>
      </c>
      <c r="AS1887" s="4">
        <f>(Y1887*AK1887+Z1887*AL1887)*AM1887</f>
        <v>319.8133131641152</v>
      </c>
      <c r="AT1887" s="4">
        <f>((AS1887+0.00000010773*(AR1887^4-AQ1887^4))-AP1887*44100)/(L1887*0.92*2*29.3+0.00000043092*AQ1887^3)</f>
        <v>2.177106022973619</v>
      </c>
      <c r="AU1887" s="4">
        <f>0.61365*EXP(17.502*J1887/(240.97+J1887))</f>
        <v>3.209325708032511</v>
      </c>
      <c r="AV1887" s="4">
        <f>AU1887*1000/AA1887</f>
        <v>31.60579926035753</v>
      </c>
      <c r="AW1887" s="4">
        <f>(AV1887-U1887)</f>
        <v>15.88742882273546</v>
      </c>
      <c r="AX1887" s="4">
        <f>IF(D1887,P1887,(O1887+P1887)/2)</f>
        <v>23.25949096679688</v>
      </c>
      <c r="AY1887" s="4">
        <f>0.61365*EXP(17.502*AX1887/(240.97+AX1887))</f>
        <v>2.864313512648694</v>
      </c>
      <c r="AZ1887" s="4">
        <f>IF(AW1887&lt;&gt;0,(1000-(AV1887+U1887)/2)/AW1887*AP1887,0)</f>
        <v>0.1193944807079209</v>
      </c>
      <c r="BA1887" s="4">
        <f>U1887*AA1887/1000</f>
        <v>1.596079564964879</v>
      </c>
      <c r="BB1887" s="4">
        <f>(AY1887-BA1887)</f>
        <v>1.268233947683815</v>
      </c>
      <c r="BC1887" s="4">
        <f>1/(1.6/F1887+1.37/N1887)</f>
        <v>0.07507525230230511</v>
      </c>
      <c r="BD1887" s="3">
        <f>G1887*AA1887*0.001</f>
      </c>
      <c r="BE1887" s="3">
        <f>G1887/S1887</f>
      </c>
      <c r="BF1887" s="4">
        <f>(1-AP1887*AA1887/AU1887/F1887)*100</f>
        <v>50.67876754298799</v>
      </c>
      <c r="BG1887" s="3">
        <f>(S1887-E1887/(N1887/1.35))</f>
      </c>
      <c r="BH1887" s="3">
        <f>E1887*BF1887/100/BG1887</f>
      </c>
    </row>
    <row r="1888" ht="16" customHeight="1">
      <c r="A1888" s="4">
        <v>1748</v>
      </c>
      <c r="B1888" t="s" s="2">
        <v>1919</v>
      </c>
      <c r="C1888" s="4">
        <v>10165.500031527132</v>
      </c>
      <c r="D1888" s="4">
        <v>0</v>
      </c>
      <c r="E1888" s="3">
        <f>(R1888-#REF!*(1000-T1888)/(1000-U1888))*AO1888</f>
      </c>
      <c r="F1888" s="4">
        <f>IF(AZ1888&lt;&gt;0,1/(1/AZ1888-1/N1888),0)</f>
        <v>0.1246341384780524</v>
      </c>
      <c r="G1888" s="3">
        <f>((BC1888-AP1888/2)*S1888-E1888)/(BC1888+AP1888/2)</f>
      </c>
      <c r="H1888" s="4">
        <f>AP1888*1000</f>
        <v>1.942843030715616</v>
      </c>
      <c r="I1888" s="4">
        <f>(AU1888-BA1888)</f>
        <v>1.613246143067632</v>
      </c>
      <c r="J1888" s="4">
        <f>(P1888+AT1888*D1888)</f>
        <v>25.15576362609863</v>
      </c>
      <c r="K1888" s="4">
        <v>6</v>
      </c>
      <c r="L1888" s="4">
        <f>(K1888*AI1888+AJ1888)</f>
        <v>1.420000016689301</v>
      </c>
      <c r="M1888" s="4">
        <v>1</v>
      </c>
      <c r="N1888" s="4">
        <f>L1888*(M1888+1)*(M1888+1)/(M1888*M1888+1)</f>
        <v>2.840000033378601</v>
      </c>
      <c r="O1888" s="4">
        <v>21.36321830749512</v>
      </c>
      <c r="P1888" s="4">
        <v>25.15576362609863</v>
      </c>
      <c r="Q1888" s="4">
        <v>20.38651275634766</v>
      </c>
      <c r="R1888" s="4">
        <v>399.7920837402344</v>
      </c>
      <c r="S1888" s="4">
        <v>386.8614196777344</v>
      </c>
      <c r="T1888" s="4">
        <v>13.42144680023193</v>
      </c>
      <c r="U1888" s="4">
        <v>15.71837043762207</v>
      </c>
      <c r="V1888" s="4">
        <v>53.37918090820312</v>
      </c>
      <c r="W1888" s="4">
        <v>62.50963973999023</v>
      </c>
      <c r="X1888" s="4">
        <v>499.5302429199219</v>
      </c>
      <c r="Y1888" s="4">
        <v>1998.833251953125</v>
      </c>
      <c r="Z1888" s="4">
        <v>61.7083740234375</v>
      </c>
      <c r="AA1888" s="4">
        <v>101.5423049926758</v>
      </c>
      <c r="AB1888" s="4">
        <v>5.882969856262207</v>
      </c>
      <c r="AC1888" s="4">
        <v>0.3048858940601349</v>
      </c>
      <c r="AD1888" s="4">
        <v>0.2389257550239563</v>
      </c>
      <c r="AE1888" s="4">
        <v>0.008413583040237427</v>
      </c>
      <c r="AF1888" s="4">
        <v>0.295611709356308</v>
      </c>
      <c r="AG1888" s="4">
        <v>0.01061822753399611</v>
      </c>
      <c r="AH1888" s="4">
        <v>0.6666666865348816</v>
      </c>
      <c r="AI1888" s="4">
        <v>-0.2195652425289154</v>
      </c>
      <c r="AJ1888" s="4">
        <v>2.737391471862793</v>
      </c>
      <c r="AK1888" s="4">
        <v>1</v>
      </c>
      <c r="AL1888" s="4">
        <v>0</v>
      </c>
      <c r="AM1888" s="4">
        <v>0.1599999964237213</v>
      </c>
      <c r="AN1888" s="4">
        <v>111115</v>
      </c>
      <c r="AO1888" s="4">
        <f>X1888*0.000001/(K1888*0.0001)</f>
        <v>0.8325504048665364</v>
      </c>
      <c r="AP1888" s="4">
        <f>(U1888-T1888)/(1000-U1888)*AO1888</f>
        <v>0.001942843030715616</v>
      </c>
      <c r="AQ1888" s="4">
        <f>(P1888+273.15)</f>
        <v>298.3057636260986</v>
      </c>
      <c r="AR1888" s="4">
        <f>(O1888+273.15)</f>
        <v>294.5132183074951</v>
      </c>
      <c r="AS1888" s="4">
        <f>(Y1888*AK1888+Z1888*AL1888)*AM1888</f>
        <v>319.8133131641152</v>
      </c>
      <c r="AT1888" s="4">
        <f>((AS1888+0.00000010773*(AR1888^4-AQ1888^4))-AP1888*44100)/(L1888*0.92*2*29.3+0.00000043092*AQ1888^3)</f>
        <v>2.177106022973619</v>
      </c>
      <c r="AU1888" s="4">
        <f>0.61365*EXP(17.502*J1888/(240.97+J1888))</f>
        <v>3.209325708032511</v>
      </c>
      <c r="AV1888" s="4">
        <f>AU1888*1000/AA1888</f>
        <v>31.60579926035753</v>
      </c>
      <c r="AW1888" s="4">
        <f>(AV1888-U1888)</f>
        <v>15.88742882273546</v>
      </c>
      <c r="AX1888" s="4">
        <f>IF(D1888,P1888,(O1888+P1888)/2)</f>
        <v>23.25949096679688</v>
      </c>
      <c r="AY1888" s="4">
        <f>0.61365*EXP(17.502*AX1888/(240.97+AX1888))</f>
        <v>2.864313512648694</v>
      </c>
      <c r="AZ1888" s="4">
        <f>IF(AW1888&lt;&gt;0,(1000-(AV1888+U1888)/2)/AW1888*AP1888,0)</f>
        <v>0.1193944807079209</v>
      </c>
      <c r="BA1888" s="4">
        <f>U1888*AA1888/1000</f>
        <v>1.596079564964879</v>
      </c>
      <c r="BB1888" s="4">
        <f>(AY1888-BA1888)</f>
        <v>1.268233947683815</v>
      </c>
      <c r="BC1888" s="4">
        <f>1/(1.6/F1888+1.37/N1888)</f>
        <v>0.07507525230230511</v>
      </c>
      <c r="BD1888" s="3">
        <f>G1888*AA1888*0.001</f>
      </c>
      <c r="BE1888" s="3">
        <f>G1888/S1888</f>
      </c>
      <c r="BF1888" s="4">
        <f>(1-AP1888*AA1888/AU1888/F1888)*100</f>
        <v>50.67876754298799</v>
      </c>
      <c r="BG1888" s="3">
        <f>(S1888-E1888/(N1888/1.35))</f>
      </c>
      <c r="BH1888" s="3">
        <f>E1888*BF1888/100/BG1888</f>
      </c>
    </row>
    <row r="1889" ht="16" customHeight="1">
      <c r="A1889" s="4">
        <v>1749</v>
      </c>
      <c r="B1889" t="s" s="2">
        <v>1921</v>
      </c>
      <c r="C1889" s="4">
        <v>10187.000032566488</v>
      </c>
      <c r="D1889" s="4">
        <v>0</v>
      </c>
      <c r="E1889" s="3">
        <f>(R1889-#REF!*(1000-T1889)/(1000-U1889))*AO1889</f>
      </c>
      <c r="F1889" s="4">
        <f>IF(AZ1889&lt;&gt;0,1/(1/AZ1889-1/N1889),0)</f>
        <v>0.1230467665496796</v>
      </c>
      <c r="G1889" s="3">
        <f>((BC1889-AP1889/2)*S1889-E1889)/(BC1889+AP1889/2)</f>
      </c>
      <c r="H1889" s="4">
        <f>AP1889*1000</f>
        <v>1.918758430451277</v>
      </c>
      <c r="I1889" s="4">
        <f>(AU1889-BA1889)</f>
        <v>1.612932046197461</v>
      </c>
      <c r="J1889" s="4">
        <f>(P1889+AT1889*D1889)</f>
        <v>25.15700912475586</v>
      </c>
      <c r="K1889" s="4">
        <v>6</v>
      </c>
      <c r="L1889" s="4">
        <f>(K1889*AI1889+AJ1889)</f>
        <v>1.420000016689301</v>
      </c>
      <c r="M1889" s="4">
        <v>1</v>
      </c>
      <c r="N1889" s="4">
        <f>L1889*(M1889+1)*(M1889+1)/(M1889*M1889+1)</f>
        <v>2.840000033378601</v>
      </c>
      <c r="O1889" s="4">
        <v>21.35943794250488</v>
      </c>
      <c r="P1889" s="4">
        <v>25.15700912475586</v>
      </c>
      <c r="Q1889" s="4">
        <v>20.38951301574707</v>
      </c>
      <c r="R1889" s="4">
        <v>399.7394714355469</v>
      </c>
      <c r="S1889" s="4">
        <v>386.9613037109375</v>
      </c>
      <c r="T1889" s="4">
        <v>13.45535182952881</v>
      </c>
      <c r="U1889" s="4">
        <v>15.72379493713379</v>
      </c>
      <c r="V1889" s="4">
        <v>53.71128463745117</v>
      </c>
      <c r="W1889" s="4">
        <v>62.54097747802734</v>
      </c>
      <c r="X1889" s="4">
        <v>499.5289306640625</v>
      </c>
      <c r="Y1889" s="4">
        <v>1998.758544921875</v>
      </c>
      <c r="Z1889" s="4">
        <v>61.75032806396484</v>
      </c>
      <c r="AA1889" s="4">
        <v>101.5423889160156</v>
      </c>
      <c r="AB1889" s="4">
        <v>6.151576519012451</v>
      </c>
      <c r="AC1889" s="4">
        <v>0.3205617666244507</v>
      </c>
      <c r="AD1889" s="4">
        <v>0.09188862144947052</v>
      </c>
      <c r="AE1889" s="4">
        <v>0.007627361454069614</v>
      </c>
      <c r="AF1889" s="4">
        <v>0.1478793621063232</v>
      </c>
      <c r="AG1889" s="4">
        <v>0.008505484089255333</v>
      </c>
      <c r="AH1889" s="4">
        <v>0.6666666865348816</v>
      </c>
      <c r="AI1889" s="4">
        <v>-0.2195652425289154</v>
      </c>
      <c r="AJ1889" s="4">
        <v>2.737391471862793</v>
      </c>
      <c r="AK1889" s="4">
        <v>1</v>
      </c>
      <c r="AL1889" s="4">
        <v>0</v>
      </c>
      <c r="AM1889" s="4">
        <v>0.1599999964237213</v>
      </c>
      <c r="AN1889" s="4">
        <v>111115</v>
      </c>
      <c r="AO1889" s="4">
        <f>X1889*0.000001/(K1889*0.0001)</f>
        <v>0.8325482177734373</v>
      </c>
      <c r="AP1889" s="4">
        <f>(U1889-T1889)/(1000-U1889)*AO1889</f>
        <v>0.001918758430451277</v>
      </c>
      <c r="AQ1889" s="4">
        <f>(P1889+273.15)</f>
        <v>298.3070091247558</v>
      </c>
      <c r="AR1889" s="4">
        <f>(O1889+273.15)</f>
        <v>294.5094379425049</v>
      </c>
      <c r="AS1889" s="4">
        <f>(Y1889*AK1889+Z1889*AL1889)*AM1889</f>
        <v>319.8013600393824</v>
      </c>
      <c r="AT1889" s="4">
        <f>((AS1889+0.00000010773*(AR1889^4-AQ1889^4))-AP1889*44100)/(L1889*0.92*2*29.3+0.00000043092*AQ1889^3)</f>
        <v>2.188402302431302</v>
      </c>
      <c r="AU1889" s="4">
        <f>0.61365*EXP(17.502*J1889/(240.97+J1889))</f>
        <v>3.209563746939578</v>
      </c>
      <c r="AV1889" s="4">
        <f>AU1889*1000/AA1889</f>
        <v>31.6081173705118</v>
      </c>
      <c r="AW1889" s="4">
        <f>(AV1889-U1889)</f>
        <v>15.88432243337801</v>
      </c>
      <c r="AX1889" s="4">
        <f>IF(D1889,P1889,(O1889+P1889)/2)</f>
        <v>23.25822353363037</v>
      </c>
      <c r="AY1889" s="4">
        <f>0.61365*EXP(17.502*AX1889/(240.97+AX1889))</f>
        <v>2.864094222481625</v>
      </c>
      <c r="AZ1889" s="4">
        <f>IF(AW1889&lt;&gt;0,(1000-(AV1889+U1889)/2)/AW1889*AP1889,0)</f>
        <v>0.1179369900997437</v>
      </c>
      <c r="BA1889" s="4">
        <f>U1889*AA1889/1000</f>
        <v>1.596631700742117</v>
      </c>
      <c r="BB1889" s="4">
        <f>(AY1889-BA1889)</f>
        <v>1.267462521739509</v>
      </c>
      <c r="BC1889" s="4">
        <f>1/(1.6/F1889+1.37/N1889)</f>
        <v>0.0741532784300987</v>
      </c>
      <c r="BD1889" s="3">
        <f>G1889*AA1889*0.001</f>
      </c>
      <c r="BE1889" s="3">
        <f>G1889/S1889</f>
      </c>
      <c r="BF1889" s="4">
        <f>(1-AP1889*AA1889/AU1889/F1889)*100</f>
        <v>50.66541651653771</v>
      </c>
      <c r="BG1889" s="3">
        <f>(S1889-E1889/(N1889/1.35))</f>
      </c>
      <c r="BH1889" s="3">
        <f>E1889*BF1889/100/BG1889</f>
      </c>
    </row>
    <row r="1890" ht="16" customHeight="1">
      <c r="A1890" s="4">
        <v>1750</v>
      </c>
      <c r="B1890" t="s" s="2">
        <v>1922</v>
      </c>
      <c r="C1890" s="4">
        <v>10192.500032443553</v>
      </c>
      <c r="D1890" s="4">
        <v>0</v>
      </c>
      <c r="E1890" s="3">
        <f>(R1890-#REF!*(1000-T1890)/(1000-U1890))*AO1890</f>
      </c>
      <c r="F1890" s="4">
        <f>IF(AZ1890&lt;&gt;0,1/(1/AZ1890-1/N1890),0)</f>
        <v>0.1208475313306916</v>
      </c>
      <c r="G1890" s="3">
        <f>((BC1890-AP1890/2)*S1890-E1890)/(BC1890+AP1890/2)</f>
      </c>
      <c r="H1890" s="4">
        <f>AP1890*1000</f>
        <v>1.884497165802367</v>
      </c>
      <c r="I1890" s="4">
        <f>(AU1890-BA1890)</f>
        <v>1.611723456411026</v>
      </c>
      <c r="J1890" s="4">
        <f>(P1890+AT1890*D1890)</f>
        <v>25.17471313476562</v>
      </c>
      <c r="K1890" s="4">
        <v>6</v>
      </c>
      <c r="L1890" s="4">
        <f>(K1890*AI1890+AJ1890)</f>
        <v>1.420000016689301</v>
      </c>
      <c r="M1890" s="4">
        <v>1</v>
      </c>
      <c r="N1890" s="4">
        <f>L1890*(M1890+1)*(M1890+1)/(M1890*M1890+1)</f>
        <v>2.840000033378601</v>
      </c>
      <c r="O1890" s="4">
        <v>21.34365081787109</v>
      </c>
      <c r="P1890" s="4">
        <v>25.17471313476562</v>
      </c>
      <c r="Q1890" s="4">
        <v>20.40864181518555</v>
      </c>
      <c r="R1890" s="4">
        <v>399.7233276367188</v>
      </c>
      <c r="S1890" s="4">
        <v>387.6210327148438</v>
      </c>
      <c r="T1890" s="4">
        <v>13.54099273681641</v>
      </c>
      <c r="U1890" s="4">
        <v>15.76879501342773</v>
      </c>
      <c r="V1890" s="4">
        <v>54.11761093139648</v>
      </c>
      <c r="W1890" s="4">
        <v>62.77724456787109</v>
      </c>
      <c r="X1890" s="4">
        <v>499.5364990234375</v>
      </c>
      <c r="Y1890" s="4">
        <v>1998.420288085938</v>
      </c>
      <c r="Z1890" s="4">
        <v>61.69771194458008</v>
      </c>
      <c r="AA1890" s="4">
        <v>101.5439376831055</v>
      </c>
      <c r="AB1890" s="4">
        <v>6.151576519012451</v>
      </c>
      <c r="AC1890" s="4">
        <v>0.3205617666244507</v>
      </c>
      <c r="AD1890" s="4">
        <v>0.09188862144947052</v>
      </c>
      <c r="AE1890" s="4">
        <v>0.007627361454069614</v>
      </c>
      <c r="AF1890" s="4">
        <v>0.1478793621063232</v>
      </c>
      <c r="AG1890" s="4">
        <v>0.008505484089255333</v>
      </c>
      <c r="AH1890" s="4">
        <v>0.6666666865348816</v>
      </c>
      <c r="AI1890" s="4">
        <v>-0.2195652425289154</v>
      </c>
      <c r="AJ1890" s="4">
        <v>2.737391471862793</v>
      </c>
      <c r="AK1890" s="4">
        <v>1</v>
      </c>
      <c r="AL1890" s="4">
        <v>0</v>
      </c>
      <c r="AM1890" s="4">
        <v>0.1599999964237213</v>
      </c>
      <c r="AN1890" s="4">
        <v>111115</v>
      </c>
      <c r="AO1890" s="4">
        <f>X1890*0.000001/(K1890*0.0001)</f>
        <v>0.832560831705729</v>
      </c>
      <c r="AP1890" s="4">
        <f>(U1890-T1890)/(1000-U1890)*AO1890</f>
        <v>0.001884497165802367</v>
      </c>
      <c r="AQ1890" s="4">
        <f>(P1890+273.15)</f>
        <v>298.3247131347656</v>
      </c>
      <c r="AR1890" s="4">
        <f>(O1890+273.15)</f>
        <v>294.4936508178711</v>
      </c>
      <c r="AS1890" s="4">
        <f>(Y1890*AK1890+Z1890*AL1890)*AM1890</f>
        <v>319.7472389468421</v>
      </c>
      <c r="AT1890" s="4">
        <f>((AS1890+0.00000010773*(AR1890^4-AQ1890^4))-AP1890*44100)/(L1890*0.92*2*29.3+0.00000043092*AQ1890^3)</f>
        <v>2.200630631274622</v>
      </c>
      <c r="AU1890" s="4">
        <f>0.61365*EXP(17.502*J1890/(240.97+J1890))</f>
        <v>3.212948994592197</v>
      </c>
      <c r="AV1890" s="4">
        <f>AU1890*1000/AA1890</f>
        <v>31.64097303985835</v>
      </c>
      <c r="AW1890" s="4">
        <f>(AV1890-U1890)</f>
        <v>15.87217802643061</v>
      </c>
      <c r="AX1890" s="4">
        <f>IF(D1890,P1890,(O1890+P1890)/2)</f>
        <v>23.25918197631836</v>
      </c>
      <c r="AY1890" s="4">
        <f>0.61365*EXP(17.502*AX1890/(240.97+AX1890))</f>
        <v>2.864260050035293</v>
      </c>
      <c r="AZ1890" s="4">
        <f>IF(AW1890&lt;&gt;0,(1000-(AV1890+U1890)/2)/AW1890*AP1890,0)</f>
        <v>0.1159151173817971</v>
      </c>
      <c r="BA1890" s="4">
        <f>U1890*AA1890/1000</f>
        <v>1.60122553818117</v>
      </c>
      <c r="BB1890" s="4">
        <f>(AY1890-BA1890)</f>
        <v>1.263034511854123</v>
      </c>
      <c r="BC1890" s="4">
        <f>1/(1.6/F1890+1.37/N1890)</f>
        <v>0.07287451644163467</v>
      </c>
      <c r="BD1890" s="3">
        <f>G1890*AA1890*0.001</f>
      </c>
      <c r="BE1890" s="3">
        <f>G1890/S1890</f>
      </c>
      <c r="BF1890" s="4">
        <f>(1-AP1890*AA1890/AU1890/F1890)*100</f>
        <v>50.71578144029174</v>
      </c>
      <c r="BG1890" s="3">
        <f>(S1890-E1890/(N1890/1.35))</f>
      </c>
      <c r="BH1890" s="3">
        <f>E1890*BF1890/100/BG1890</f>
      </c>
    </row>
    <row r="1891" ht="16" customHeight="1">
      <c r="A1891" s="4">
        <v>1751</v>
      </c>
      <c r="B1891" t="s" s="2">
        <v>1923</v>
      </c>
      <c r="C1891" s="4">
        <v>10197.500032331795</v>
      </c>
      <c r="D1891" s="4">
        <v>0</v>
      </c>
      <c r="E1891" s="3">
        <f>(R1891-#REF!*(1000-T1891)/(1000-U1891))*AO1891</f>
      </c>
      <c r="F1891" s="4">
        <f>IF(AZ1891&lt;&gt;0,1/(1/AZ1891-1/N1891),0)</f>
        <v>0.122216325496676</v>
      </c>
      <c r="G1891" s="3">
        <f>((BC1891-AP1891/2)*S1891-E1891)/(BC1891+AP1891/2)</f>
      </c>
      <c r="H1891" s="4">
        <f>AP1891*1000</f>
        <v>1.906184158518646</v>
      </c>
      <c r="I1891" s="4">
        <f>(AU1891-BA1891)</f>
        <v>1.612706327637824</v>
      </c>
      <c r="J1891" s="4">
        <f>(P1891+AT1891*D1891)</f>
        <v>25.19994354248047</v>
      </c>
      <c r="K1891" s="4">
        <v>6</v>
      </c>
      <c r="L1891" s="4">
        <f>(K1891*AI1891+AJ1891)</f>
        <v>1.420000016689301</v>
      </c>
      <c r="M1891" s="4">
        <v>1</v>
      </c>
      <c r="N1891" s="4">
        <f>L1891*(M1891+1)*(M1891+1)/(M1891*M1891+1)</f>
        <v>2.840000033378601</v>
      </c>
      <c r="O1891" s="4">
        <v>21.33767509460449</v>
      </c>
      <c r="P1891" s="4">
        <v>25.19994354248047</v>
      </c>
      <c r="Q1891" s="4">
        <v>20.41947174072266</v>
      </c>
      <c r="R1891" s="4">
        <v>399.7296752929688</v>
      </c>
      <c r="S1891" s="4">
        <v>387.8516540527344</v>
      </c>
      <c r="T1891" s="4">
        <v>13.55315113067627</v>
      </c>
      <c r="U1891" s="4">
        <v>15.80649757385254</v>
      </c>
      <c r="V1891" s="4">
        <v>54.20969009399414</v>
      </c>
      <c r="W1891" s="4">
        <v>62.95066452026367</v>
      </c>
      <c r="X1891" s="4">
        <v>499.5381164550781</v>
      </c>
      <c r="Y1891" s="4">
        <v>1999.055786132812</v>
      </c>
      <c r="Z1891" s="4">
        <v>62.07416152954102</v>
      </c>
      <c r="AA1891" s="4">
        <v>101.5451049804688</v>
      </c>
      <c r="AB1891" s="4">
        <v>6.151576519012451</v>
      </c>
      <c r="AC1891" s="4">
        <v>0.3205617666244507</v>
      </c>
      <c r="AD1891" s="4">
        <v>0.09188862144947052</v>
      </c>
      <c r="AE1891" s="4">
        <v>0.007627361454069614</v>
      </c>
      <c r="AF1891" s="4">
        <v>0.1478793621063232</v>
      </c>
      <c r="AG1891" s="4">
        <v>0.008505484089255333</v>
      </c>
      <c r="AH1891" s="4">
        <v>0.6666666865348816</v>
      </c>
      <c r="AI1891" s="4">
        <v>-0.2195652425289154</v>
      </c>
      <c r="AJ1891" s="4">
        <v>2.737391471862793</v>
      </c>
      <c r="AK1891" s="4">
        <v>1</v>
      </c>
      <c r="AL1891" s="4">
        <v>0</v>
      </c>
      <c r="AM1891" s="4">
        <v>0.1599999964237213</v>
      </c>
      <c r="AN1891" s="4">
        <v>111115</v>
      </c>
      <c r="AO1891" s="4">
        <f>X1891*0.000001/(K1891*0.0001)</f>
        <v>0.8325635274251301</v>
      </c>
      <c r="AP1891" s="4">
        <f>(U1891-T1891)/(1000-U1891)*AO1891</f>
        <v>0.001906184158518646</v>
      </c>
      <c r="AQ1891" s="4">
        <f>(P1891+273.15)</f>
        <v>298.3499435424804</v>
      </c>
      <c r="AR1891" s="4">
        <f>(O1891+273.15)</f>
        <v>294.4876750946045</v>
      </c>
      <c r="AS1891" s="4">
        <f>(Y1891*AK1891+Z1891*AL1891)*AM1891</f>
        <v>319.8489186320694</v>
      </c>
      <c r="AT1891" s="4">
        <f>((AS1891+0.00000010773*(AR1891^4-AQ1891^4))-AP1891*44100)/(L1891*0.92*2*29.3+0.00000043092*AQ1891^3)</f>
        <v>2.186817179769643</v>
      </c>
      <c r="AU1891" s="4">
        <f>0.61365*EXP(17.502*J1891/(240.97+J1891))</f>
        <v>3.217778783148205</v>
      </c>
      <c r="AV1891" s="4">
        <f>AU1891*1000/AA1891</f>
        <v>31.68817230300874</v>
      </c>
      <c r="AW1891" s="4">
        <f>(AV1891-U1891)</f>
        <v>15.88167472915621</v>
      </c>
      <c r="AX1891" s="4">
        <f>IF(D1891,P1891,(O1891+P1891)/2)</f>
        <v>23.26880931854248</v>
      </c>
      <c r="AY1891" s="4">
        <f>0.61365*EXP(17.502*AX1891/(240.97+AX1891))</f>
        <v>2.865926216598509</v>
      </c>
      <c r="AZ1891" s="4">
        <f>IF(AW1891&lt;&gt;0,(1000-(AV1891+U1891)/2)/AW1891*AP1891,0)</f>
        <v>0.1171738747070312</v>
      </c>
      <c r="BA1891" s="4">
        <f>U1891*AA1891/1000</f>
        <v>1.605072455510381</v>
      </c>
      <c r="BB1891" s="4">
        <f>(AY1891-BA1891)</f>
        <v>1.260853761088128</v>
      </c>
      <c r="BC1891" s="4">
        <f>1/(1.6/F1891+1.37/N1891)</f>
        <v>0.0736706043756549</v>
      </c>
      <c r="BD1891" s="3">
        <f>G1891*AA1891*0.001</f>
      </c>
      <c r="BE1891" s="3">
        <f>G1891/S1891</f>
      </c>
      <c r="BF1891" s="4">
        <f>(1-AP1891*AA1891/AU1891/F1891)*100</f>
        <v>50.7803588690218</v>
      </c>
      <c r="BG1891" s="3">
        <f>(S1891-E1891/(N1891/1.35))</f>
      </c>
      <c r="BH1891" s="3">
        <f>E1891*BF1891/100/BG1891</f>
      </c>
    </row>
    <row r="1892" ht="16" customHeight="1">
      <c r="A1892" s="4">
        <v>1752</v>
      </c>
      <c r="B1892" t="s" s="2">
        <v>1924</v>
      </c>
      <c r="C1892" s="4">
        <v>10202.500032220036</v>
      </c>
      <c r="D1892" s="4">
        <v>0</v>
      </c>
      <c r="E1892" s="3">
        <f>(R1892-#REF!*(1000-T1892)/(1000-U1892))*AO1892</f>
      </c>
      <c r="F1892" s="4">
        <f>IF(AZ1892&lt;&gt;0,1/(1/AZ1892-1/N1892),0)</f>
        <v>0.1261325020741606</v>
      </c>
      <c r="G1892" s="3">
        <f>((BC1892-AP1892/2)*S1892-E1892)/(BC1892+AP1892/2)</f>
      </c>
      <c r="H1892" s="4">
        <f>AP1892*1000</f>
        <v>1.965936515719859</v>
      </c>
      <c r="I1892" s="4">
        <f>(AU1892-BA1892)</f>
        <v>1.6136987596317</v>
      </c>
      <c r="J1892" s="4">
        <f>(P1892+AT1892*D1892)</f>
        <v>25.22057723999023</v>
      </c>
      <c r="K1892" s="4">
        <v>6</v>
      </c>
      <c r="L1892" s="4">
        <f>(K1892*AI1892+AJ1892)</f>
        <v>1.420000016689301</v>
      </c>
      <c r="M1892" s="4">
        <v>1</v>
      </c>
      <c r="N1892" s="4">
        <f>L1892*(M1892+1)*(M1892+1)/(M1892*M1892+1)</f>
        <v>2.840000033378601</v>
      </c>
      <c r="O1892" s="4">
        <v>21.33420372009277</v>
      </c>
      <c r="P1892" s="4">
        <v>25.22057723999023</v>
      </c>
      <c r="Q1892" s="4">
        <v>20.42032623291016</v>
      </c>
      <c r="R1892" s="4">
        <v>399.9632568359375</v>
      </c>
      <c r="S1892" s="4">
        <v>387.8314514160156</v>
      </c>
      <c r="T1892" s="4">
        <v>13.51170349121094</v>
      </c>
      <c r="U1892" s="4">
        <v>15.83560752868652</v>
      </c>
      <c r="V1892" s="4">
        <v>53.96632385253906</v>
      </c>
      <c r="W1892" s="4">
        <v>63.10036468505859</v>
      </c>
      <c r="X1892" s="4">
        <v>499.5399169921875</v>
      </c>
      <c r="Y1892" s="4">
        <v>1999.894775390625</v>
      </c>
      <c r="Z1892" s="4">
        <v>62.67954635620117</v>
      </c>
      <c r="AA1892" s="4">
        <v>101.5454940795898</v>
      </c>
      <c r="AB1892" s="4">
        <v>6.151576519012451</v>
      </c>
      <c r="AC1892" s="4">
        <v>0.3205617666244507</v>
      </c>
      <c r="AD1892" s="4">
        <v>0.09188862144947052</v>
      </c>
      <c r="AE1892" s="4">
        <v>0.007627361454069614</v>
      </c>
      <c r="AF1892" s="4">
        <v>0.1478793621063232</v>
      </c>
      <c r="AG1892" s="4">
        <v>0.008505484089255333</v>
      </c>
      <c r="AH1892" s="4">
        <v>0.6666666865348816</v>
      </c>
      <c r="AI1892" s="4">
        <v>-0.2195652425289154</v>
      </c>
      <c r="AJ1892" s="4">
        <v>2.737391471862793</v>
      </c>
      <c r="AK1892" s="4">
        <v>1</v>
      </c>
      <c r="AL1892" s="4">
        <v>0</v>
      </c>
      <c r="AM1892" s="4">
        <v>0.1599999964237213</v>
      </c>
      <c r="AN1892" s="4">
        <v>111115</v>
      </c>
      <c r="AO1892" s="4">
        <f>X1892*0.000001/(K1892*0.0001)</f>
        <v>0.8325665283203124</v>
      </c>
      <c r="AP1892" s="4">
        <f>(U1892-T1892)/(1000-U1892)*AO1892</f>
        <v>0.001965936515719859</v>
      </c>
      <c r="AQ1892" s="4">
        <f>(P1892+273.15)</f>
        <v>298.3705772399902</v>
      </c>
      <c r="AR1892" s="4">
        <f>(O1892+273.15)</f>
        <v>294.4842037200928</v>
      </c>
      <c r="AS1892" s="4">
        <f>(Y1892*AK1892+Z1892*AL1892)*AM1892</f>
        <v>319.9831569103189</v>
      </c>
      <c r="AT1892" s="4">
        <f>((AS1892+0.00000010773*(AR1892^4-AQ1892^4))-AP1892*44100)/(L1892*0.92*2*29.3+0.00000043092*AQ1892^3)</f>
        <v>2.155222309309771</v>
      </c>
      <c r="AU1892" s="4">
        <f>0.61365*EXP(17.502*J1892/(240.97+J1892))</f>
        <v>3.221733350182646</v>
      </c>
      <c r="AV1892" s="4">
        <f>AU1892*1000/AA1892</f>
        <v>31.72699467745462</v>
      </c>
      <c r="AW1892" s="4">
        <f>(AV1892-U1892)</f>
        <v>15.89138714876809</v>
      </c>
      <c r="AX1892" s="4">
        <f>IF(D1892,P1892,(O1892+P1892)/2)</f>
        <v>23.2773904800415</v>
      </c>
      <c r="AY1892" s="4">
        <f>0.61365*EXP(17.502*AX1892/(240.97+AX1892))</f>
        <v>2.867412039272351</v>
      </c>
      <c r="AZ1892" s="4">
        <f>IF(AW1892&lt;&gt;0,(1000-(AV1892+U1892)/2)/AW1892*AP1892,0)</f>
        <v>0.1207688145486267</v>
      </c>
      <c r="BA1892" s="4">
        <f>U1892*AA1892/1000</f>
        <v>1.608034590550946</v>
      </c>
      <c r="BB1892" s="4">
        <f>(AY1892-BA1892)</f>
        <v>1.259377448721405</v>
      </c>
      <c r="BC1892" s="4">
        <f>1/(1.6/F1892+1.37/N1892)</f>
        <v>0.07594474856116629</v>
      </c>
      <c r="BD1892" s="3">
        <f>G1892*AA1892*0.001</f>
      </c>
      <c r="BE1892" s="3">
        <f>G1892/S1892</f>
      </c>
      <c r="BF1892" s="4">
        <f>(1-AP1892*AA1892/AU1892/F1892)*100</f>
        <v>50.87375804971013</v>
      </c>
      <c r="BG1892" s="3">
        <f>(S1892-E1892/(N1892/1.35))</f>
      </c>
      <c r="BH1892" s="3">
        <f>E1892*BF1892/100/BG1892</f>
      </c>
    </row>
    <row r="1893" ht="16" customHeight="1">
      <c r="A1893" s="4">
        <v>1753</v>
      </c>
      <c r="B1893" t="s" s="2">
        <v>1925</v>
      </c>
      <c r="C1893" s="4">
        <v>10208.0000320971</v>
      </c>
      <c r="D1893" s="4">
        <v>0</v>
      </c>
      <c r="E1893" s="3">
        <f>(R1893-#REF!*(1000-T1893)/(1000-U1893))*AO1893</f>
      </c>
      <c r="F1893" s="4">
        <f>IF(AZ1893&lt;&gt;0,1/(1/AZ1893-1/N1893),0)</f>
        <v>0.1290758318769258</v>
      </c>
      <c r="G1893" s="3">
        <f>((BC1893-AP1893/2)*S1893-E1893)/(BC1893+AP1893/2)</f>
      </c>
      <c r="H1893" s="4">
        <f>AP1893*1000</f>
        <v>2.011770470369497</v>
      </c>
      <c r="I1893" s="4">
        <f>(AU1893-BA1893)</f>
        <v>1.61522894868185</v>
      </c>
      <c r="J1893" s="4">
        <f>(P1893+AT1893*D1893)</f>
        <v>25.23165512084961</v>
      </c>
      <c r="K1893" s="4">
        <v>6</v>
      </c>
      <c r="L1893" s="4">
        <f>(K1893*AI1893+AJ1893)</f>
        <v>1.420000016689301</v>
      </c>
      <c r="M1893" s="4">
        <v>1</v>
      </c>
      <c r="N1893" s="4">
        <f>L1893*(M1893+1)*(M1893+1)/(M1893*M1893+1)</f>
        <v>2.840000033378601</v>
      </c>
      <c r="O1893" s="4">
        <v>21.3343677520752</v>
      </c>
      <c r="P1893" s="4">
        <v>25.23165512084961</v>
      </c>
      <c r="Q1893" s="4">
        <v>20.42060661315918</v>
      </c>
      <c r="R1893" s="4">
        <v>399.808105468750</v>
      </c>
      <c r="S1893" s="4">
        <v>387.3548889160156</v>
      </c>
      <c r="T1893" s="4">
        <v>13.46349048614502</v>
      </c>
      <c r="U1893" s="4">
        <v>15.84161281585693</v>
      </c>
      <c r="V1893" s="4">
        <v>53.68987655639648</v>
      </c>
      <c r="W1893" s="4">
        <v>63.13092041015625</v>
      </c>
      <c r="X1893" s="4">
        <v>499.5287475585938</v>
      </c>
      <c r="Y1893" s="4">
        <v>2000.595092773438</v>
      </c>
      <c r="Z1893" s="4">
        <v>63.54944610595703</v>
      </c>
      <c r="AA1893" s="4">
        <v>101.5445404052734</v>
      </c>
      <c r="AB1893" s="4">
        <v>6.151576519012451</v>
      </c>
      <c r="AC1893" s="4">
        <v>0.3205617666244507</v>
      </c>
      <c r="AD1893" s="4">
        <v>0.09188862144947052</v>
      </c>
      <c r="AE1893" s="4">
        <v>0.007627361454069614</v>
      </c>
      <c r="AF1893" s="4">
        <v>0.1478793621063232</v>
      </c>
      <c r="AG1893" s="4">
        <v>0.008505484089255333</v>
      </c>
      <c r="AH1893" s="4">
        <v>0.6666666865348816</v>
      </c>
      <c r="AI1893" s="4">
        <v>-0.2195652425289154</v>
      </c>
      <c r="AJ1893" s="4">
        <v>2.737391471862793</v>
      </c>
      <c r="AK1893" s="4">
        <v>1</v>
      </c>
      <c r="AL1893" s="4">
        <v>0</v>
      </c>
      <c r="AM1893" s="4">
        <v>0.1599999964237213</v>
      </c>
      <c r="AN1893" s="4">
        <v>111115</v>
      </c>
      <c r="AO1893" s="4">
        <f>X1893*0.000001/(K1893*0.0001)</f>
        <v>0.8325479125976561</v>
      </c>
      <c r="AP1893" s="4">
        <f>(U1893-T1893)/(1000-U1893)*AO1893</f>
        <v>0.002011770470369497</v>
      </c>
      <c r="AQ1893" s="4">
        <f>(P1893+273.15)</f>
        <v>298.3816551208496</v>
      </c>
      <c r="AR1893" s="4">
        <f>(O1893+273.15)</f>
        <v>294.4843677520752</v>
      </c>
      <c r="AS1893" s="4">
        <f>(Y1893*AK1893+Z1893*AL1893)*AM1893</f>
        <v>320.0952076890644</v>
      </c>
      <c r="AT1893" s="4">
        <f>((AS1893+0.00000010773*(AR1893^4-AQ1893^4))-AP1893*44100)/(L1893*0.92*2*29.3+0.00000043092*AQ1893^3)</f>
        <v>2.132075527992948</v>
      </c>
      <c r="AU1893" s="4">
        <f>0.61365*EXP(17.502*J1893/(240.97+J1893))</f>
        <v>3.223858241346332</v>
      </c>
      <c r="AV1893" s="4">
        <f>AU1893*1000/AA1893</f>
        <v>31.74821835304609</v>
      </c>
      <c r="AW1893" s="4">
        <f>(AV1893-U1893)</f>
        <v>15.90660553718915</v>
      </c>
      <c r="AX1893" s="4">
        <f>IF(D1893,P1893,(O1893+P1893)/2)</f>
        <v>23.2830114364624</v>
      </c>
      <c r="AY1893" s="4">
        <f>0.61365*EXP(17.502*AX1893/(240.97+AX1893))</f>
        <v>2.868385669501272</v>
      </c>
      <c r="AZ1893" s="4">
        <f>IF(AW1893&lt;&gt;0,(1000-(AV1893+U1893)/2)/AW1893*AP1893,0)</f>
        <v>0.1234644662093508</v>
      </c>
      <c r="BA1893" s="4">
        <f>U1893*AA1893/1000</f>
        <v>1.608629292664482</v>
      </c>
      <c r="BB1893" s="4">
        <f>(AY1893-BA1893)</f>
        <v>1.25975637683679</v>
      </c>
      <c r="BC1893" s="4">
        <f>1/(1.6/F1893+1.37/N1893)</f>
        <v>0.07765055311390545</v>
      </c>
      <c r="BD1893" s="3">
        <f>G1893*AA1893*0.001</f>
      </c>
      <c r="BE1893" s="3">
        <f>G1893/S1893</f>
      </c>
      <c r="BF1893" s="4">
        <f>(1-AP1893*AA1893/AU1893/F1893)*100</f>
        <v>50.9076142789197</v>
      </c>
      <c r="BG1893" s="3">
        <f>(S1893-E1893/(N1893/1.35))</f>
      </c>
      <c r="BH1893" s="3">
        <f>E1893*BF1893/100/BG1893</f>
      </c>
    </row>
    <row r="1894" ht="16" customHeight="1">
      <c r="A1894" s="4">
        <v>1754</v>
      </c>
      <c r="B1894" t="s" s="2">
        <v>1926</v>
      </c>
      <c r="C1894" s="4">
        <v>10213.000031985343</v>
      </c>
      <c r="D1894" s="4">
        <v>0</v>
      </c>
      <c r="E1894" s="3">
        <f>(R1894-#REF!*(1000-T1894)/(1000-U1894))*AO1894</f>
      </c>
      <c r="F1894" s="4">
        <f>IF(AZ1894&lt;&gt;0,1/(1/AZ1894-1/N1894),0)</f>
        <v>0.1296364116044427</v>
      </c>
      <c r="G1894" s="3">
        <f>((BC1894-AP1894/2)*S1894-E1894)/(BC1894+AP1894/2)</f>
      </c>
      <c r="H1894" s="4">
        <f>AP1894*1000</f>
        <v>2.015486957190795</v>
      </c>
      <c r="I1894" s="4">
        <f>(AU1894-BA1894)</f>
        <v>1.611521851933773</v>
      </c>
      <c r="J1894" s="4">
        <f>(P1894+AT1894*D1894)</f>
        <v>25.21691131591797</v>
      </c>
      <c r="K1894" s="4">
        <v>6</v>
      </c>
      <c r="L1894" s="4">
        <f>(K1894*AI1894+AJ1894)</f>
        <v>1.420000016689301</v>
      </c>
      <c r="M1894" s="4">
        <v>1</v>
      </c>
      <c r="N1894" s="4">
        <f>L1894*(M1894+1)*(M1894+1)/(M1894*M1894+1)</f>
        <v>2.840000033378601</v>
      </c>
      <c r="O1894" s="4">
        <v>21.33254051208496</v>
      </c>
      <c r="P1894" s="4">
        <v>25.21691131591797</v>
      </c>
      <c r="Q1894" s="4">
        <v>20.40107536315918</v>
      </c>
      <c r="R1894" s="4">
        <v>399.3792724609375</v>
      </c>
      <c r="S1894" s="4">
        <v>386.9127502441406</v>
      </c>
      <c r="T1894" s="4">
        <v>13.46793651580811</v>
      </c>
      <c r="U1894" s="4">
        <v>15.85040187835693</v>
      </c>
      <c r="V1894" s="4">
        <v>53.69240570068359</v>
      </c>
      <c r="W1894" s="4">
        <v>63.17318344116211</v>
      </c>
      <c r="X1894" s="4">
        <v>499.5348205566406</v>
      </c>
      <c r="Y1894" s="4">
        <v>2000.437011718750</v>
      </c>
      <c r="Z1894" s="4">
        <v>64.28079223632812</v>
      </c>
      <c r="AA1894" s="4">
        <v>101.5437088012695</v>
      </c>
      <c r="AB1894" s="4">
        <v>6.151576519012451</v>
      </c>
      <c r="AC1894" s="4">
        <v>0.3205617666244507</v>
      </c>
      <c r="AD1894" s="4">
        <v>0.09188862144947052</v>
      </c>
      <c r="AE1894" s="4">
        <v>0.007627361454069614</v>
      </c>
      <c r="AF1894" s="4">
        <v>0.1478793621063232</v>
      </c>
      <c r="AG1894" s="4">
        <v>0.008505484089255333</v>
      </c>
      <c r="AH1894" s="4">
        <v>0.6666666865348816</v>
      </c>
      <c r="AI1894" s="4">
        <v>-0.2195652425289154</v>
      </c>
      <c r="AJ1894" s="4">
        <v>2.737391471862793</v>
      </c>
      <c r="AK1894" s="4">
        <v>1</v>
      </c>
      <c r="AL1894" s="4">
        <v>0</v>
      </c>
      <c r="AM1894" s="4">
        <v>0.1599999964237213</v>
      </c>
      <c r="AN1894" s="4">
        <v>111115</v>
      </c>
      <c r="AO1894" s="4">
        <f>X1894*0.000001/(K1894*0.0001)</f>
        <v>0.8325580342610676</v>
      </c>
      <c r="AP1894" s="4">
        <f>(U1894-T1894)/(1000-U1894)*AO1894</f>
        <v>0.002015486957190795</v>
      </c>
      <c r="AQ1894" s="4">
        <f>(P1894+273.15)</f>
        <v>298.3669113159179</v>
      </c>
      <c r="AR1894" s="4">
        <f>(O1894+273.15)</f>
        <v>294.4825405120849</v>
      </c>
      <c r="AS1894" s="4">
        <f>(Y1894*AK1894+Z1894*AL1894)*AM1894</f>
        <v>320.0699147208798</v>
      </c>
      <c r="AT1894" s="4">
        <f>((AS1894+0.00000010773*(AR1894^4-AQ1894^4))-AP1894*44100)/(L1894*0.92*2*29.3+0.00000043092*AQ1894^3)</f>
        <v>2.131656073949836</v>
      </c>
      <c r="AU1894" s="4">
        <f>0.61365*EXP(17.502*J1894/(240.97+J1894))</f>
        <v>3.221030444652745</v>
      </c>
      <c r="AV1894" s="4">
        <f>AU1894*1000/AA1894</f>
        <v>31.72063028499974</v>
      </c>
      <c r="AW1894" s="4">
        <f>(AV1894-U1894)</f>
        <v>15.87022840664281</v>
      </c>
      <c r="AX1894" s="4">
        <f>IF(D1894,P1894,(O1894+P1894)/2)</f>
        <v>23.27472591400146</v>
      </c>
      <c r="AY1894" s="4">
        <f>0.61365*EXP(17.502*AX1894/(240.97+AX1894))</f>
        <v>2.866950599241257</v>
      </c>
      <c r="AZ1894" s="4">
        <f>IF(AW1894&lt;&gt;0,(1000-(AV1894+U1894)/2)/AW1894*AP1894,0)</f>
        <v>0.1239772679600857</v>
      </c>
      <c r="BA1894" s="4">
        <f>U1894*AA1894/1000</f>
        <v>1.609508592718972</v>
      </c>
      <c r="BB1894" s="4">
        <f>(AY1894-BA1894)</f>
        <v>1.257442006522285</v>
      </c>
      <c r="BC1894" s="4">
        <f>1/(1.6/F1894+1.37/N1894)</f>
        <v>0.0779751063669573</v>
      </c>
      <c r="BD1894" s="3">
        <f>G1894*AA1894*0.001</f>
      </c>
      <c r="BE1894" s="3">
        <f>G1894/S1894</f>
      </c>
      <c r="BF1894" s="4">
        <f>(1-AP1894*AA1894/AU1894/F1894)*100</f>
        <v>50.98701160676961</v>
      </c>
      <c r="BG1894" s="3">
        <f>(S1894-E1894/(N1894/1.35))</f>
      </c>
      <c r="BH1894" s="3">
        <f>E1894*BF1894/100/BG1894</f>
      </c>
    </row>
    <row r="1895" ht="16" customHeight="1">
      <c r="A1895" s="4">
        <v>1755</v>
      </c>
      <c r="B1895" t="s" s="2">
        <v>1927</v>
      </c>
      <c r="C1895" s="4">
        <v>10218.000031873584</v>
      </c>
      <c r="D1895" s="4">
        <v>0</v>
      </c>
      <c r="E1895" s="3">
        <f>(R1895-#REF!*(1000-T1895)/(1000-U1895))*AO1895</f>
      </c>
      <c r="F1895" s="4">
        <f>IF(AZ1895&lt;&gt;0,1/(1/AZ1895-1/N1895),0)</f>
        <v>0.1302179477527464</v>
      </c>
      <c r="G1895" s="3">
        <f>((BC1895-AP1895/2)*S1895-E1895)/(BC1895+AP1895/2)</f>
      </c>
      <c r="H1895" s="4">
        <f>AP1895*1000</f>
        <v>2.020537238632684</v>
      </c>
      <c r="I1895" s="4">
        <f>(AU1895-BA1895)</f>
        <v>1.608655139089243</v>
      </c>
      <c r="J1895" s="4">
        <f>(P1895+AT1895*D1895)</f>
        <v>25.20732879638672</v>
      </c>
      <c r="K1895" s="4">
        <v>6</v>
      </c>
      <c r="L1895" s="4">
        <f>(K1895*AI1895+AJ1895)</f>
        <v>1.420000016689301</v>
      </c>
      <c r="M1895" s="4">
        <v>1</v>
      </c>
      <c r="N1895" s="4">
        <f>L1895*(M1895+1)*(M1895+1)/(M1895*M1895+1)</f>
        <v>2.840000033378601</v>
      </c>
      <c r="O1895" s="4">
        <v>21.32076835632324</v>
      </c>
      <c r="P1895" s="4">
        <v>25.20732879638672</v>
      </c>
      <c r="Q1895" s="4">
        <v>20.31761360168457</v>
      </c>
      <c r="R1895" s="4">
        <v>399.0758361816406</v>
      </c>
      <c r="S1895" s="4">
        <v>386.5233154296875</v>
      </c>
      <c r="T1895" s="4">
        <v>13.47225093841553</v>
      </c>
      <c r="U1895" s="4">
        <v>15.86065483093262</v>
      </c>
      <c r="V1895" s="4">
        <v>53.73129272460938</v>
      </c>
      <c r="W1895" s="4">
        <v>63.25111770629883</v>
      </c>
      <c r="X1895" s="4">
        <v>499.5361633300781</v>
      </c>
      <c r="Y1895" s="4">
        <v>2000.268920898438</v>
      </c>
      <c r="Z1895" s="4">
        <v>64.11222839355469</v>
      </c>
      <c r="AA1895" s="4">
        <v>101.5430068969727</v>
      </c>
      <c r="AB1895" s="4">
        <v>6.151576519012451</v>
      </c>
      <c r="AC1895" s="4">
        <v>0.3205617666244507</v>
      </c>
      <c r="AD1895" s="4">
        <v>0.09188862144947052</v>
      </c>
      <c r="AE1895" s="4">
        <v>0.007627361454069614</v>
      </c>
      <c r="AF1895" s="4">
        <v>0.1478793621063232</v>
      </c>
      <c r="AG1895" s="4">
        <v>0.008505484089255333</v>
      </c>
      <c r="AH1895" s="4">
        <v>0.6666666865348816</v>
      </c>
      <c r="AI1895" s="4">
        <v>-0.2195652425289154</v>
      </c>
      <c r="AJ1895" s="4">
        <v>2.737391471862793</v>
      </c>
      <c r="AK1895" s="4">
        <v>1</v>
      </c>
      <c r="AL1895" s="4">
        <v>0</v>
      </c>
      <c r="AM1895" s="4">
        <v>0.1599999964237213</v>
      </c>
      <c r="AN1895" s="4">
        <v>111115</v>
      </c>
      <c r="AO1895" s="4">
        <f>X1895*0.000001/(K1895*0.0001)</f>
        <v>0.8325602722167966</v>
      </c>
      <c r="AP1895" s="4">
        <f>(U1895-T1895)/(1000-U1895)*AO1895</f>
        <v>0.002020537238632684</v>
      </c>
      <c r="AQ1895" s="4">
        <f>(P1895+273.15)</f>
        <v>298.3573287963867</v>
      </c>
      <c r="AR1895" s="4">
        <f>(O1895+273.15)</f>
        <v>294.4707683563232</v>
      </c>
      <c r="AS1895" s="4">
        <f>(Y1895*AK1895+Z1895*AL1895)*AM1895</f>
        <v>320.0430201902309</v>
      </c>
      <c r="AT1895" s="4">
        <f>((AS1895+0.00000010773*(AR1895^4-AQ1895^4))-AP1895*44100)/(L1895*0.92*2*29.3+0.00000043092*AQ1895^3)</f>
        <v>2.128620536698794</v>
      </c>
      <c r="AU1895" s="4">
        <f>0.61365*EXP(17.502*J1895/(240.97+J1895))</f>
        <v>3.219193721977136</v>
      </c>
      <c r="AV1895" s="4">
        <f>AU1895*1000/AA1895</f>
        <v>31.70276142446114</v>
      </c>
      <c r="AW1895" s="4">
        <f>(AV1895-U1895)</f>
        <v>15.84210659352852</v>
      </c>
      <c r="AX1895" s="4">
        <f>IF(D1895,P1895,(O1895+P1895)/2)</f>
        <v>23.26404857635498</v>
      </c>
      <c r="AY1895" s="4">
        <f>0.61365*EXP(17.502*AX1895/(240.97+AX1895))</f>
        <v>2.865102187590948</v>
      </c>
      <c r="AZ1895" s="4">
        <f>IF(AW1895&lt;&gt;0,(1000-(AV1895+U1895)/2)/AW1895*AP1895,0)</f>
        <v>0.1245090354693192</v>
      </c>
      <c r="BA1895" s="4">
        <f>U1895*AA1895/1000</f>
        <v>1.610538582887894</v>
      </c>
      <c r="BB1895" s="4">
        <f>(AY1895-BA1895)</f>
        <v>1.254563604703055</v>
      </c>
      <c r="BC1895" s="4">
        <f>1/(1.6/F1895+1.37/N1895)</f>
        <v>0.07831168099379583</v>
      </c>
      <c r="BD1895" s="3">
        <f>G1895*AA1895*0.001</f>
      </c>
      <c r="BE1895" s="3">
        <f>G1895/S1895</f>
      </c>
      <c r="BF1895" s="4">
        <f>(1-AP1895*AA1895/AU1895/F1895)*100</f>
        <v>51.0560608263805</v>
      </c>
      <c r="BG1895" s="3">
        <f>(S1895-E1895/(N1895/1.35))</f>
      </c>
      <c r="BH1895" s="3">
        <f>E1895*BF1895/100/BG1895</f>
      </c>
    </row>
    <row r="1896" ht="16" customHeight="1">
      <c r="A1896" s="4">
        <v>1756</v>
      </c>
      <c r="B1896" t="s" s="2">
        <v>1928</v>
      </c>
      <c r="C1896" s="4">
        <v>10223.500031750649</v>
      </c>
      <c r="D1896" s="4">
        <v>0</v>
      </c>
      <c r="E1896" s="3">
        <f>(R1896-#REF!*(1000-T1896)/(1000-U1896))*AO1896</f>
      </c>
      <c r="F1896" s="4">
        <f>IF(AZ1896&lt;&gt;0,1/(1/AZ1896-1/N1896),0)</f>
        <v>0.1307515183264693</v>
      </c>
      <c r="G1896" s="3">
        <f>((BC1896-AP1896/2)*S1896-E1896)/(BC1896+AP1896/2)</f>
      </c>
      <c r="H1896" s="4">
        <f>AP1896*1000</f>
        <v>2.025423898001838</v>
      </c>
      <c r="I1896" s="4">
        <f>(AU1896-BA1896)</f>
        <v>1.606249517663207</v>
      </c>
      <c r="J1896" s="4">
        <f>(P1896+AT1896*D1896)</f>
        <v>25.19992446899414</v>
      </c>
      <c r="K1896" s="4">
        <v>6</v>
      </c>
      <c r="L1896" s="4">
        <f>(K1896*AI1896+AJ1896)</f>
        <v>1.420000016689301</v>
      </c>
      <c r="M1896" s="4">
        <v>1</v>
      </c>
      <c r="N1896" s="4">
        <f>L1896*(M1896+1)*(M1896+1)/(M1896*M1896+1)</f>
        <v>2.840000033378601</v>
      </c>
      <c r="O1896" s="4">
        <v>21.28469848632812</v>
      </c>
      <c r="P1896" s="4">
        <v>25.19992446899414</v>
      </c>
      <c r="Q1896" s="4">
        <v>20.18704605102539</v>
      </c>
      <c r="R1896" s="4">
        <v>399.1470642089844</v>
      </c>
      <c r="S1896" s="4">
        <v>386.2888793945312</v>
      </c>
      <c r="T1896" s="4">
        <v>13.47630786895752</v>
      </c>
      <c r="U1896" s="4">
        <v>15.87044906616211</v>
      </c>
      <c r="V1896" s="4">
        <v>53.8527717590332</v>
      </c>
      <c r="W1896" s="4">
        <v>63.41588973999023</v>
      </c>
      <c r="X1896" s="4">
        <v>499.5393371582031</v>
      </c>
      <c r="Y1896" s="4">
        <v>2000.172973632812</v>
      </c>
      <c r="Z1896" s="4">
        <v>63.3593635559082</v>
      </c>
      <c r="AA1896" s="4">
        <v>101.5425338745117</v>
      </c>
      <c r="AB1896" s="4">
        <v>6.151576519012451</v>
      </c>
      <c r="AC1896" s="4">
        <v>0.3205617666244507</v>
      </c>
      <c r="AD1896" s="4">
        <v>0.09188862144947052</v>
      </c>
      <c r="AE1896" s="4">
        <v>0.007627361454069614</v>
      </c>
      <c r="AF1896" s="4">
        <v>0.1478793621063232</v>
      </c>
      <c r="AG1896" s="4">
        <v>0.008505484089255333</v>
      </c>
      <c r="AH1896" s="4">
        <v>1</v>
      </c>
      <c r="AI1896" s="4">
        <v>-0.2195652425289154</v>
      </c>
      <c r="AJ1896" s="4">
        <v>2.737391471862793</v>
      </c>
      <c r="AK1896" s="4">
        <v>1</v>
      </c>
      <c r="AL1896" s="4">
        <v>0</v>
      </c>
      <c r="AM1896" s="4">
        <v>0.1599999964237213</v>
      </c>
      <c r="AN1896" s="4">
        <v>111115</v>
      </c>
      <c r="AO1896" s="4">
        <f>X1896*0.000001/(K1896*0.0001)</f>
        <v>0.8325655619303384</v>
      </c>
      <c r="AP1896" s="4">
        <f>(U1896-T1896)/(1000-U1896)*AO1896</f>
        <v>0.002025423898001838</v>
      </c>
      <c r="AQ1896" s="4">
        <f>(P1896+273.15)</f>
        <v>298.3499244689941</v>
      </c>
      <c r="AR1896" s="4">
        <f>(O1896+273.15)</f>
        <v>294.4346984863281</v>
      </c>
      <c r="AS1896" s="4">
        <f>(Y1896*AK1896+Z1896*AL1896)*AM1896</f>
        <v>320.027668628074</v>
      </c>
      <c r="AT1896" s="4">
        <f>((AS1896+0.00000010773*(AR1896^4-AQ1896^4))-AP1896*44100)/(L1896*0.92*2*29.3+0.00000043092*AQ1896^3)</f>
        <v>2.122471408211321</v>
      </c>
      <c r="AU1896" s="4">
        <f>0.61365*EXP(17.502*J1896/(240.97+J1896))</f>
        <v>3.217775129567686</v>
      </c>
      <c r="AV1896" s="4">
        <f>AU1896*1000/AA1896</f>
        <v>31.68893868203324</v>
      </c>
      <c r="AW1896" s="4">
        <f>(AV1896-U1896)</f>
        <v>15.81848961587113</v>
      </c>
      <c r="AX1896" s="4">
        <f>IF(D1896,P1896,(O1896+P1896)/2)</f>
        <v>23.24231147766113</v>
      </c>
      <c r="AY1896" s="4">
        <f>0.61365*EXP(17.502*AX1896/(240.97+AX1896))</f>
        <v>2.861342381839015</v>
      </c>
      <c r="AZ1896" s="4">
        <f>IF(AW1896&lt;&gt;0,(1000-(AV1896+U1896)/2)/AW1896*AP1896,0)</f>
        <v>0.124996759220187</v>
      </c>
      <c r="BA1896" s="4">
        <f>U1896*AA1896/1000</f>
        <v>1.611525611904479</v>
      </c>
      <c r="BB1896" s="4">
        <f>(AY1896-BA1896)</f>
        <v>1.249816769934536</v>
      </c>
      <c r="BC1896" s="4">
        <f>1/(1.6/F1896+1.37/N1896)</f>
        <v>0.07862039478583617</v>
      </c>
      <c r="BD1896" s="3">
        <f>G1896*AA1896*0.001</f>
      </c>
      <c r="BE1896" s="3">
        <f>G1896/S1896</f>
      </c>
      <c r="BF1896" s="4">
        <f>(1-AP1896*AA1896/AU1896/F1896)*100</f>
        <v>51.11658985227645</v>
      </c>
      <c r="BG1896" s="3">
        <f>(S1896-E1896/(N1896/1.35))</f>
      </c>
      <c r="BH1896" s="3">
        <f>E1896*BF1896/100/BG1896</f>
      </c>
    </row>
    <row r="1897" ht="16" customHeight="1">
      <c r="A1897" s="4">
        <v>1757</v>
      </c>
      <c r="B1897" t="s" s="2">
        <v>1929</v>
      </c>
      <c r="C1897" s="4">
        <v>10228.500031638891</v>
      </c>
      <c r="D1897" s="4">
        <v>0</v>
      </c>
      <c r="E1897" s="3">
        <f>(R1897-#REF!*(1000-T1897)/(1000-U1897))*AO1897</f>
      </c>
      <c r="F1897" s="4">
        <f>IF(AZ1897&lt;&gt;0,1/(1/AZ1897-1/N1897),0)</f>
        <v>0.1306771105473697</v>
      </c>
      <c r="G1897" s="3">
        <f>((BC1897-AP1897/2)*S1897-E1897)/(BC1897+AP1897/2)</f>
      </c>
      <c r="H1897" s="4">
        <f>AP1897*1000</f>
        <v>2.027874521803463</v>
      </c>
      <c r="I1897" s="4">
        <f>(AU1897-BA1897)</f>
        <v>1.609027635258413</v>
      </c>
      <c r="J1897" s="4">
        <f>(P1897+AT1897*D1897)</f>
        <v>25.21871566772461</v>
      </c>
      <c r="K1897" s="4">
        <v>6</v>
      </c>
      <c r="L1897" s="4">
        <f>(K1897*AI1897+AJ1897)</f>
        <v>1.420000016689301</v>
      </c>
      <c r="M1897" s="4">
        <v>1</v>
      </c>
      <c r="N1897" s="4">
        <f>L1897*(M1897+1)*(M1897+1)/(M1897*M1897+1)</f>
        <v>2.840000033378601</v>
      </c>
      <c r="O1897" s="4">
        <v>21.23773765563965</v>
      </c>
      <c r="P1897" s="4">
        <v>25.21871566772461</v>
      </c>
      <c r="Q1897" s="4">
        <v>20.1003589630127</v>
      </c>
      <c r="R1897" s="4">
        <v>399.3782043457031</v>
      </c>
      <c r="S1897" s="4">
        <v>386.2716674804688</v>
      </c>
      <c r="T1897" s="4">
        <v>13.48145580291748</v>
      </c>
      <c r="U1897" s="4">
        <v>15.87860202789307</v>
      </c>
      <c r="V1897" s="4">
        <v>54.01775360107422</v>
      </c>
      <c r="W1897" s="4">
        <v>63.62067031860352</v>
      </c>
      <c r="X1897" s="4">
        <v>499.5126342773438</v>
      </c>
      <c r="Y1897" s="4">
        <v>1999.918701171875</v>
      </c>
      <c r="Z1897" s="4">
        <v>62.62118530273438</v>
      </c>
      <c r="AA1897" s="4">
        <v>101.542236328125</v>
      </c>
      <c r="AB1897" s="4">
        <v>6.151576519012451</v>
      </c>
      <c r="AC1897" s="4">
        <v>0.3205617666244507</v>
      </c>
      <c r="AD1897" s="4">
        <v>0.09188862144947052</v>
      </c>
      <c r="AE1897" s="4">
        <v>0.007627361454069614</v>
      </c>
      <c r="AF1897" s="4">
        <v>0.1478793621063232</v>
      </c>
      <c r="AG1897" s="4">
        <v>0.008505484089255333</v>
      </c>
      <c r="AH1897" s="4">
        <v>1</v>
      </c>
      <c r="AI1897" s="4">
        <v>-0.2195652425289154</v>
      </c>
      <c r="AJ1897" s="4">
        <v>2.737391471862793</v>
      </c>
      <c r="AK1897" s="4">
        <v>1</v>
      </c>
      <c r="AL1897" s="4">
        <v>0</v>
      </c>
      <c r="AM1897" s="4">
        <v>0.1599999964237213</v>
      </c>
      <c r="AN1897" s="4">
        <v>111115</v>
      </c>
      <c r="AO1897" s="4">
        <f>X1897*0.000001/(K1897*0.0001)</f>
        <v>0.8325210571289062</v>
      </c>
      <c r="AP1897" s="4">
        <f>(U1897-T1897)/(1000-U1897)*AO1897</f>
        <v>0.002027874521803463</v>
      </c>
      <c r="AQ1897" s="4">
        <f>(P1897+273.15)</f>
        <v>298.3687156677246</v>
      </c>
      <c r="AR1897" s="4">
        <f>(O1897+273.15)</f>
        <v>294.3877376556396</v>
      </c>
      <c r="AS1897" s="4">
        <f>(Y1897*AK1897+Z1897*AL1897)*AM1897</f>
        <v>319.9869850352334</v>
      </c>
      <c r="AT1897" s="4">
        <f>((AS1897+0.00000010773*(AR1897^4-AQ1897^4))-AP1897*44100)/(L1897*0.92*2*29.3+0.00000043092*AQ1897^3)</f>
        <v>2.112416739860213</v>
      </c>
      <c r="AU1897" s="4">
        <f>0.61365*EXP(17.502*J1897/(240.97+J1897))</f>
        <v>3.221376394934976</v>
      </c>
      <c r="AV1897" s="4">
        <f>AU1897*1000/AA1897</f>
        <v>31.72449722818173</v>
      </c>
      <c r="AW1897" s="4">
        <f>(AV1897-U1897)</f>
        <v>15.84589520028867</v>
      </c>
      <c r="AX1897" s="4">
        <f>IF(D1897,P1897,(O1897+P1897)/2)</f>
        <v>23.22822666168213</v>
      </c>
      <c r="AY1897" s="4">
        <f>0.61365*EXP(17.502*AX1897/(240.97+AX1897))</f>
        <v>2.858908475069767</v>
      </c>
      <c r="AZ1897" s="4">
        <f>IF(AW1897&lt;&gt;0,(1000-(AV1897+U1897)/2)/AW1897*AP1897,0)</f>
        <v>0.1249287554102505</v>
      </c>
      <c r="BA1897" s="4">
        <f>U1897*AA1897/1000</f>
        <v>1.612348759676563</v>
      </c>
      <c r="BB1897" s="4">
        <f>(AY1897-BA1897)</f>
        <v>1.246559715393204</v>
      </c>
      <c r="BC1897" s="4">
        <f>1/(1.6/F1897+1.37/N1897)</f>
        <v>0.07857734959305401</v>
      </c>
      <c r="BD1897" s="3">
        <f>G1897*AA1897*0.001</f>
      </c>
      <c r="BE1897" s="3">
        <f>G1897/S1897</f>
      </c>
      <c r="BF1897" s="4">
        <f>(1-AP1897*AA1897/AU1897/F1897)*100</f>
        <v>51.08446502607461</v>
      </c>
      <c r="BG1897" s="3">
        <f>(S1897-E1897/(N1897/1.35))</f>
      </c>
      <c r="BH1897" s="3">
        <f>E1897*BF1897/100/BG1897</f>
      </c>
    </row>
    <row r="1898" ht="16" customHeight="1">
      <c r="A1898" s="4">
        <v>1758</v>
      </c>
      <c r="B1898" t="s" s="2">
        <v>1930</v>
      </c>
      <c r="C1898" s="4">
        <v>10233.500031527132</v>
      </c>
      <c r="D1898" s="4">
        <v>0</v>
      </c>
      <c r="E1898" s="3">
        <f>(R1898-#REF!*(1000-T1898)/(1000-U1898))*AO1898</f>
      </c>
      <c r="F1898" s="4">
        <f>IF(AZ1898&lt;&gt;0,1/(1/AZ1898-1/N1898),0)</f>
        <v>0.1307342458564941</v>
      </c>
      <c r="G1898" s="3">
        <f>((BC1898-AP1898/2)*S1898-E1898)/(BC1898+AP1898/2)</f>
      </c>
      <c r="H1898" s="4">
        <f>AP1898*1000</f>
        <v>2.030815756733045</v>
      </c>
      <c r="I1898" s="4">
        <f>(AU1898-BA1898)</f>
        <v>1.610660135138264</v>
      </c>
      <c r="J1898" s="4">
        <f>(P1898+AT1898*D1898)</f>
        <v>25.23163604736328</v>
      </c>
      <c r="K1898" s="4">
        <v>6</v>
      </c>
      <c r="L1898" s="4">
        <f>(K1898*AI1898+AJ1898)</f>
        <v>1.420000016689301</v>
      </c>
      <c r="M1898" s="4">
        <v>1</v>
      </c>
      <c r="N1898" s="4">
        <f>L1898*(M1898+1)*(M1898+1)/(M1898*M1898+1)</f>
        <v>2.840000033378601</v>
      </c>
      <c r="O1898" s="4">
        <v>21.19639587402344</v>
      </c>
      <c r="P1898" s="4">
        <v>25.23163604736328</v>
      </c>
      <c r="Q1898" s="4">
        <v>20.09416198730469</v>
      </c>
      <c r="R1898" s="4">
        <v>399.552490234375</v>
      </c>
      <c r="S1898" s="4">
        <v>386.2931823730469</v>
      </c>
      <c r="T1898" s="4">
        <v>13.48632144927979</v>
      </c>
      <c r="U1898" s="4">
        <v>15.88694000244141</v>
      </c>
      <c r="V1898" s="4">
        <v>54.17654418945312</v>
      </c>
      <c r="W1898" s="4">
        <v>63.81774139404297</v>
      </c>
      <c r="X1898" s="4">
        <v>499.5093383789062</v>
      </c>
      <c r="Y1898" s="4">
        <v>1999.681396484375</v>
      </c>
      <c r="Z1898" s="4">
        <v>62.60304641723633</v>
      </c>
      <c r="AA1898" s="4">
        <v>101.5421752929688</v>
      </c>
      <c r="AB1898" s="4">
        <v>6.151576519012451</v>
      </c>
      <c r="AC1898" s="4">
        <v>0.3205617666244507</v>
      </c>
      <c r="AD1898" s="4">
        <v>0.09188862144947052</v>
      </c>
      <c r="AE1898" s="4">
        <v>0.007627361454069614</v>
      </c>
      <c r="AF1898" s="4">
        <v>0.1478793621063232</v>
      </c>
      <c r="AG1898" s="4">
        <v>0.008505484089255333</v>
      </c>
      <c r="AH1898" s="4">
        <v>1</v>
      </c>
      <c r="AI1898" s="4">
        <v>-0.2195652425289154</v>
      </c>
      <c r="AJ1898" s="4">
        <v>2.737391471862793</v>
      </c>
      <c r="AK1898" s="4">
        <v>1</v>
      </c>
      <c r="AL1898" s="4">
        <v>0</v>
      </c>
      <c r="AM1898" s="4">
        <v>0.1599999964237213</v>
      </c>
      <c r="AN1898" s="4">
        <v>111115</v>
      </c>
      <c r="AO1898" s="4">
        <f>X1898*0.000001/(K1898*0.0001)</f>
        <v>0.8325155639648437</v>
      </c>
      <c r="AP1898" s="4">
        <f>(U1898-T1898)/(1000-U1898)*AO1898</f>
        <v>0.002030815756733045</v>
      </c>
      <c r="AQ1898" s="4">
        <f>(P1898+273.15)</f>
        <v>298.3816360473633</v>
      </c>
      <c r="AR1898" s="4">
        <f>(O1898+273.15)</f>
        <v>294.3463958740234</v>
      </c>
      <c r="AS1898" s="4">
        <f>(Y1898*AK1898+Z1898*AL1898)*AM1898</f>
        <v>319.949016286082</v>
      </c>
      <c r="AT1898" s="4">
        <f>((AS1898+0.00000010773*(AR1898^4-AQ1898^4))-AP1898*44100)/(L1898*0.92*2*29.3+0.00000043092*AQ1898^3)</f>
        <v>2.103631414001471</v>
      </c>
      <c r="AU1898" s="4">
        <f>0.61365*EXP(17.502*J1898/(240.97+J1898))</f>
        <v>3.223854581735047</v>
      </c>
      <c r="AV1898" s="4">
        <f>AU1898*1000/AA1898</f>
        <v>31.74892178972535</v>
      </c>
      <c r="AW1898" s="4">
        <f>(AV1898-U1898)</f>
        <v>15.86198178728394</v>
      </c>
      <c r="AX1898" s="4">
        <f>IF(D1898,P1898,(O1898+P1898)/2)</f>
        <v>23.21401596069336</v>
      </c>
      <c r="AY1898" s="4">
        <f>0.61365*EXP(17.502*AX1898/(240.97+AX1898))</f>
        <v>2.856454650397903</v>
      </c>
      <c r="AZ1898" s="4">
        <f>IF(AW1898&lt;&gt;0,(1000-(AV1898+U1898)/2)/AW1898*AP1898,0)</f>
        <v>0.1249809736237224</v>
      </c>
      <c r="BA1898" s="4">
        <f>U1898*AA1898/1000</f>
        <v>1.613194446596783</v>
      </c>
      <c r="BB1898" s="4">
        <f>(AY1898-BA1898)</f>
        <v>1.243260203801121</v>
      </c>
      <c r="BC1898" s="4">
        <f>1/(1.6/F1898+1.37/N1898)</f>
        <v>0.07861040275963896</v>
      </c>
      <c r="BD1898" s="3">
        <f>G1898*AA1898*0.001</f>
      </c>
      <c r="BE1898" s="3">
        <f>G1898/S1898</f>
      </c>
      <c r="BF1898" s="4">
        <f>(1-AP1898*AA1898/AU1898/F1898)*100</f>
        <v>51.0725955638018</v>
      </c>
      <c r="BG1898" s="3">
        <f>(S1898-E1898/(N1898/1.35))</f>
      </c>
      <c r="BH1898" s="3">
        <f>E1898*BF1898/100/BG1898</f>
      </c>
    </row>
    <row r="1899" ht="16" customHeight="1">
      <c r="A1899" s="4">
        <v>1759</v>
      </c>
      <c r="B1899" t="s" s="2">
        <v>1931</v>
      </c>
      <c r="C1899" s="4">
        <v>10239.0000314042</v>
      </c>
      <c r="D1899" s="4">
        <v>0</v>
      </c>
      <c r="E1899" s="3">
        <f>(R1899-#REF!*(1000-T1899)/(1000-U1899))*AO1899</f>
      </c>
      <c r="F1899" s="4">
        <f>IF(AZ1899&lt;&gt;0,1/(1/AZ1899-1/N1899),0)</f>
        <v>0.1312402313133735</v>
      </c>
      <c r="G1899" s="3">
        <f>((BC1899-AP1899/2)*S1899-E1899)/(BC1899+AP1899/2)</f>
      </c>
      <c r="H1899" s="4">
        <f>AP1899*1000</f>
        <v>2.036034013661562</v>
      </c>
      <c r="I1899" s="4">
        <f>(AU1899-BA1899)</f>
        <v>1.608843729271859</v>
      </c>
      <c r="J1899" s="4">
        <f>(P1899+AT1899*D1899)</f>
        <v>25.22836494445801</v>
      </c>
      <c r="K1899" s="4">
        <v>6</v>
      </c>
      <c r="L1899" s="4">
        <f>(K1899*AI1899+AJ1899)</f>
        <v>1.420000016689301</v>
      </c>
      <c r="M1899" s="4">
        <v>1</v>
      </c>
      <c r="N1899" s="4">
        <f>L1899*(M1899+1)*(M1899+1)/(M1899*M1899+1)</f>
        <v>2.840000033378601</v>
      </c>
      <c r="O1899" s="4">
        <v>21.17183113098145</v>
      </c>
      <c r="P1899" s="4">
        <v>25.22836494445801</v>
      </c>
      <c r="Q1899" s="4">
        <v>20.1288013458252</v>
      </c>
      <c r="R1899" s="4">
        <v>399.7559204101562</v>
      </c>
      <c r="S1899" s="4">
        <v>386.3717651367188</v>
      </c>
      <c r="T1899" s="4">
        <v>13.49179935455322</v>
      </c>
      <c r="U1899" s="4">
        <v>15.89863586425781</v>
      </c>
      <c r="V1899" s="4">
        <v>54.29215240478516</v>
      </c>
      <c r="W1899" s="4">
        <v>63.97294616699219</v>
      </c>
      <c r="X1899" s="4">
        <v>499.4931335449219</v>
      </c>
      <c r="Y1899" s="4">
        <v>1999.545166015625</v>
      </c>
      <c r="Z1899" s="4">
        <v>63.0274543762207</v>
      </c>
      <c r="AA1899" s="4">
        <v>101.5422515869141</v>
      </c>
      <c r="AB1899" s="4">
        <v>6.151576519012451</v>
      </c>
      <c r="AC1899" s="4">
        <v>0.3205617666244507</v>
      </c>
      <c r="AD1899" s="4">
        <v>0.09188862144947052</v>
      </c>
      <c r="AE1899" s="4">
        <v>0.007627361454069614</v>
      </c>
      <c r="AF1899" s="4">
        <v>0.1478793621063232</v>
      </c>
      <c r="AG1899" s="4">
        <v>0.008505484089255333</v>
      </c>
      <c r="AH1899" s="4">
        <v>1</v>
      </c>
      <c r="AI1899" s="4">
        <v>-0.2195652425289154</v>
      </c>
      <c r="AJ1899" s="4">
        <v>2.737391471862793</v>
      </c>
      <c r="AK1899" s="4">
        <v>1</v>
      </c>
      <c r="AL1899" s="4">
        <v>0</v>
      </c>
      <c r="AM1899" s="4">
        <v>0.1599999964237213</v>
      </c>
      <c r="AN1899" s="4">
        <v>111115</v>
      </c>
      <c r="AO1899" s="4">
        <f>X1899*0.000001/(K1899*0.0001)</f>
        <v>0.8324885559082029</v>
      </c>
      <c r="AP1899" s="4">
        <f>(U1899-T1899)/(1000-U1899)*AO1899</f>
        <v>0.002036034013661562</v>
      </c>
      <c r="AQ1899" s="4">
        <f>(P1899+273.15)</f>
        <v>298.378364944458</v>
      </c>
      <c r="AR1899" s="4">
        <f>(O1899+273.15)</f>
        <v>294.3218311309814</v>
      </c>
      <c r="AS1899" s="4">
        <f>(Y1899*AK1899+Z1899*AL1899)*AM1899</f>
        <v>319.9272194115692</v>
      </c>
      <c r="AT1899" s="4">
        <f>((AS1899+0.00000010773*(AR1899^4-AQ1899^4))-AP1899*44100)/(L1899*0.92*2*29.3+0.00000043092*AQ1899^3)</f>
        <v>2.098136078415892</v>
      </c>
      <c r="AU1899" s="4">
        <f>0.61365*EXP(17.502*J1899/(240.97+J1899))</f>
        <v>3.22322701208906</v>
      </c>
      <c r="AV1899" s="4">
        <f>AU1899*1000/AA1899</f>
        <v>31.74271755565881</v>
      </c>
      <c r="AW1899" s="4">
        <f>(AV1899-U1899)</f>
        <v>15.84408169140099</v>
      </c>
      <c r="AX1899" s="4">
        <f>IF(D1899,P1899,(O1899+P1899)/2)</f>
        <v>23.20009803771973</v>
      </c>
      <c r="AY1899" s="4">
        <f>0.61365*EXP(17.502*AX1899/(240.97+AX1899))</f>
        <v>2.854053166938063</v>
      </c>
      <c r="AZ1899" s="4">
        <f>IF(AW1899&lt;&gt;0,(1000-(AV1899+U1899)/2)/AW1899*AP1899,0)</f>
        <v>0.1254433260546958</v>
      </c>
      <c r="BA1899" s="4">
        <f>U1899*AA1899/1000</f>
        <v>1.614383282817202</v>
      </c>
      <c r="BB1899" s="4">
        <f>(AY1899-BA1899)</f>
        <v>1.239669884120861</v>
      </c>
      <c r="BC1899" s="4">
        <f>1/(1.6/F1899+1.37/N1899)</f>
        <v>0.07890307099709408</v>
      </c>
      <c r="BD1899" s="3">
        <f>G1899*AA1899*0.001</f>
      </c>
      <c r="BE1899" s="3">
        <f>G1899/S1899</f>
      </c>
      <c r="BF1899" s="4">
        <f>(1-AP1899*AA1899/AU1899/F1899)*100</f>
        <v>51.12644423409316</v>
      </c>
      <c r="BG1899" s="3">
        <f>(S1899-E1899/(N1899/1.35))</f>
      </c>
      <c r="BH1899" s="3">
        <f>E1899*BF1899/100/BG1899</f>
      </c>
    </row>
    <row r="1900" ht="16" customHeight="1">
      <c r="A1900" t="s" s="2">
        <v>2424</v>
      </c>
      <c r="B1900" s="3"/>
      <c r="C1900" s="3"/>
      <c r="D1900" s="3"/>
      <c r="E1900" s="3">
        <f>AVERAGE(E1894:E1899)</f>
      </c>
      <c r="F1900" s="4">
        <f>AVERAGE(F1894:F1899)</f>
        <v>0.1305429109001493</v>
      </c>
      <c r="G1900" s="3">
        <f>AVERAGE(G1894:G1899)</f>
      </c>
      <c r="H1900" s="4">
        <f>AVERAGE(H1894:H1899)</f>
        <v>2.026028731003898</v>
      </c>
      <c r="I1900" s="4">
        <f>AVERAGE(I1894:I1899)</f>
        <v>1.609159668059126</v>
      </c>
      <c r="J1900" s="4">
        <f>AVERAGE(J1894:J1899)</f>
        <v>25.21714687347412</v>
      </c>
      <c r="K1900" s="4">
        <f>AVERAGE(K1894:K1899)</f>
        <v>6</v>
      </c>
      <c r="L1900" s="4">
        <f>AVERAGE(L1894:L1899)</f>
        <v>1.420000016689301</v>
      </c>
      <c r="M1900" s="4">
        <f>AVERAGE(M1894:M1899)</f>
        <v>1</v>
      </c>
      <c r="N1900" s="4">
        <f>AVERAGE(N1894:N1899)</f>
        <v>2.840000033378601</v>
      </c>
      <c r="O1900" s="4">
        <f>AVERAGE(O1894:O1899)</f>
        <v>21.25732866923014</v>
      </c>
      <c r="P1900" s="4">
        <f>AVERAGE(P1894:P1899)</f>
        <v>25.21714687347412</v>
      </c>
      <c r="Q1900" s="4">
        <f>AVERAGE(Q1894:Q1899)</f>
        <v>20.20484288533529</v>
      </c>
      <c r="R1900" s="4">
        <f>AVERAGE(R1894:R1899)</f>
        <v>399.3814646402995</v>
      </c>
      <c r="S1900" s="4">
        <f>AVERAGE(S1894:S1899)</f>
        <v>386.4435933430989</v>
      </c>
      <c r="T1900" s="4">
        <f>AVERAGE(T1894:T1899)</f>
        <v>13.47934532165527</v>
      </c>
      <c r="U1900" s="4">
        <f>AVERAGE(U1894:U1899)</f>
        <v>15.87428061167399</v>
      </c>
      <c r="V1900" s="4">
        <f>AVERAGE(V1894:V1899)</f>
        <v>53.96048672993978</v>
      </c>
      <c r="W1900" s="4">
        <f>AVERAGE(W1894:W1899)</f>
        <v>63.54192479451498</v>
      </c>
      <c r="X1900" s="4">
        <f>AVERAGE(X1894:X1899)</f>
        <v>499.5209045410156</v>
      </c>
      <c r="Y1900" s="4">
        <f>AVERAGE(Y1894:Y1899)</f>
        <v>2000.004028320312</v>
      </c>
      <c r="Z1900" s="4">
        <f>AVERAGE(Z1894:Z1899)</f>
        <v>63.33401171366373</v>
      </c>
      <c r="AA1900" s="4">
        <f>AVERAGE(AA1894:AA1899)</f>
        <v>101.542652130127</v>
      </c>
      <c r="AB1900" s="4">
        <f>AVERAGE(AB1894:AB1899)</f>
        <v>6.151576519012451</v>
      </c>
      <c r="AC1900" s="4">
        <f>AVERAGE(AC1894:AC1899)</f>
        <v>0.3205617666244507</v>
      </c>
      <c r="AD1900" s="4">
        <f>AVERAGE(AD1894:AD1899)</f>
        <v>0.09188862144947052</v>
      </c>
      <c r="AE1900" s="4">
        <f>AVERAGE(AE1894:AE1899)</f>
        <v>0.007627361454069614</v>
      </c>
      <c r="AF1900" s="4">
        <f>AVERAGE(AF1894:AF1899)</f>
        <v>0.1478793621063232</v>
      </c>
      <c r="AG1900" s="4">
        <f>AVERAGE(AG1894:AG1899)</f>
        <v>0.008505484089255333</v>
      </c>
      <c r="AH1900" s="4">
        <f>AVERAGE(AH1894:AH1899)</f>
        <v>0.8888888955116272</v>
      </c>
      <c r="AI1900" s="4">
        <f>AVERAGE(AI1894:AI1899)</f>
        <v>-0.2195652425289154</v>
      </c>
      <c r="AJ1900" s="4">
        <f>AVERAGE(AJ1894:AJ1899)</f>
        <v>2.737391471862793</v>
      </c>
      <c r="AK1900" s="4">
        <f>AVERAGE(AK1894:AK1899)</f>
        <v>1</v>
      </c>
      <c r="AL1900" s="4">
        <f>AVERAGE(AL1894:AL1899)</f>
        <v>0</v>
      </c>
      <c r="AM1900" s="4">
        <f>AVERAGE(AM1894:AM1899)</f>
        <v>0.1599999964237213</v>
      </c>
      <c r="AN1900" s="4">
        <f>AVERAGE(AN1894:AN1899)</f>
        <v>111115</v>
      </c>
      <c r="AO1900" s="4">
        <f>AVERAGE(AO1894:AO1899)</f>
        <v>0.8325348409016926</v>
      </c>
      <c r="AP1900" s="4">
        <f>AVERAGE(AP1894:AP1899)</f>
        <v>0.002026028731003898</v>
      </c>
      <c r="AQ1900" s="4">
        <f>AVERAGE(AQ1894:AQ1899)</f>
        <v>298.3671468734742</v>
      </c>
      <c r="AR1900" s="4">
        <f>AVERAGE(AR1894:AR1899)</f>
        <v>294.4073286692301</v>
      </c>
      <c r="AS1900" s="4">
        <f>AVERAGE(AS1894:AS1899)</f>
        <v>320.0006373786782</v>
      </c>
      <c r="AT1900" s="4">
        <f>AVERAGE(AT1894:AT1899)</f>
        <v>2.116155375189588</v>
      </c>
      <c r="AU1900" s="4">
        <f>AVERAGE(AU1894:AU1899)</f>
        <v>3.221076214159442</v>
      </c>
      <c r="AV1900" s="4">
        <f>AVERAGE(AV1894:AV1899)</f>
        <v>31.72141116084333</v>
      </c>
      <c r="AW1900" s="4">
        <f>AVERAGE(AW1894:AW1899)</f>
        <v>15.84713054916934</v>
      </c>
      <c r="AX1900" s="4">
        <f>AVERAGE(AX1894:AX1899)</f>
        <v>23.23723777135213</v>
      </c>
      <c r="AY1900" s="4">
        <f>AVERAGE(AY1894:AY1899)</f>
        <v>2.860468576846159</v>
      </c>
      <c r="AZ1900" s="4">
        <f>AVERAGE(AZ1894:AZ1899)</f>
        <v>0.1248060196230435</v>
      </c>
      <c r="BA1900" s="4">
        <f>AVERAGE(BA1894:BA1899)</f>
        <v>1.611916546100315</v>
      </c>
      <c r="BB1900" s="4">
        <f>AVERAGE(BB1894:BB1899)</f>
        <v>1.248552030745844</v>
      </c>
      <c r="BC1900" s="4">
        <f>AVERAGE(BC1894:BC1899)</f>
        <v>0.07849966758272939</v>
      </c>
      <c r="BD1900" s="3">
        <f>AVERAGE(BD1894:BD1899)</f>
      </c>
      <c r="BE1900" s="3">
        <f>AVERAGE(BE1894:BE1899)</f>
      </c>
      <c r="BF1900" s="4">
        <f>AVERAGE(BF1894:BF1899)</f>
        <v>51.07386118489936</v>
      </c>
      <c r="BG1900" s="3">
        <f>AVERAGE(BG1894:BG1899)</f>
      </c>
      <c r="BH1900" s="3">
        <f>AVERAGE(BH1894:BH1899)</f>
      </c>
    </row>
    <row r="1901" ht="29" customHeight="1">
      <c r="A1901" t="s" s="2">
        <v>9</v>
      </c>
      <c r="B1901" t="s" s="5">
        <v>1932</v>
      </c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L1901" s="3"/>
      <c r="AM1901" s="3"/>
      <c r="AN1901" s="3"/>
      <c r="AO1901" s="3"/>
      <c r="AP1901" s="3"/>
      <c r="AQ1901" s="3"/>
      <c r="AR1901" s="3"/>
      <c r="AS1901" s="3"/>
      <c r="AT1901" s="3"/>
      <c r="AU1901" s="3"/>
      <c r="AV1901" s="3"/>
      <c r="AW1901" s="3"/>
      <c r="AX1901" s="3"/>
      <c r="AY1901" s="3"/>
      <c r="AZ1901" s="3"/>
      <c r="BA1901" s="3"/>
      <c r="BB1901" s="3"/>
      <c r="BC1901" s="3"/>
      <c r="BD1901" s="3"/>
      <c r="BE1901" s="3"/>
      <c r="BF1901" s="3"/>
      <c r="BG1901" s="3"/>
      <c r="BH1901" s="3"/>
    </row>
    <row r="1902" ht="16" customHeight="1">
      <c r="A1902" s="4">
        <v>1760</v>
      </c>
      <c r="B1902" t="s" s="2">
        <v>1933</v>
      </c>
      <c r="C1902" s="4">
        <v>10244.000031292439</v>
      </c>
      <c r="D1902" s="4">
        <v>0</v>
      </c>
      <c r="E1902" s="3">
        <f>(R1902-#REF!*(1000-T1902)/(1000-U1902))*AO1902</f>
      </c>
      <c r="F1902" s="4">
        <f>IF(AZ1902&lt;&gt;0,1/(1/AZ1902-1/N1902),0)</f>
        <v>0.1317571418511696</v>
      </c>
      <c r="G1902" s="3">
        <f>((BC1902-AP1902/2)*S1902-E1902)/(BC1902+AP1902/2)</f>
      </c>
      <c r="H1902" s="4">
        <f>AP1902*1000</f>
        <v>2.041578918317295</v>
      </c>
      <c r="I1902" s="4">
        <f>(AU1902-BA1902)</f>
        <v>1.607167500348331</v>
      </c>
      <c r="J1902" s="4">
        <f>(P1902+AT1902*D1902)</f>
        <v>25.2258186340332</v>
      </c>
      <c r="K1902" s="4">
        <v>6</v>
      </c>
      <c r="L1902" s="4">
        <f>(K1902*AI1902+AJ1902)</f>
        <v>1.420000016689301</v>
      </c>
      <c r="M1902" s="4">
        <v>1</v>
      </c>
      <c r="N1902" s="4">
        <f>L1902*(M1902+1)*(M1902+1)/(M1902*M1902+1)</f>
        <v>2.840000033378601</v>
      </c>
      <c r="O1902" s="4">
        <v>21.16501045227051</v>
      </c>
      <c r="P1902" s="4">
        <v>25.2258186340332</v>
      </c>
      <c r="Q1902" s="4">
        <v>20.15017318725586</v>
      </c>
      <c r="R1902" s="4">
        <v>399.8395385742188</v>
      </c>
      <c r="S1902" s="4">
        <v>386.4446411132812</v>
      </c>
      <c r="T1902" s="4">
        <v>13.49704074859619</v>
      </c>
      <c r="U1902" s="4">
        <v>15.91035842895508</v>
      </c>
      <c r="V1902" s="4">
        <v>54.34464645385742</v>
      </c>
      <c r="W1902" s="4">
        <v>64.05684661865234</v>
      </c>
      <c r="X1902" s="4">
        <v>499.5024108886719</v>
      </c>
      <c r="Y1902" s="4">
        <v>1999.463378906250</v>
      </c>
      <c r="Z1902" s="4">
        <v>63.28146743774414</v>
      </c>
      <c r="AA1902" s="4">
        <v>101.5420913696289</v>
      </c>
      <c r="AB1902" s="4">
        <v>6.151576519012451</v>
      </c>
      <c r="AC1902" s="4">
        <v>0.3205617666244507</v>
      </c>
      <c r="AD1902" s="4">
        <v>0.09188862144947052</v>
      </c>
      <c r="AE1902" s="4">
        <v>0.007627361454069614</v>
      </c>
      <c r="AF1902" s="4">
        <v>0.1478793621063232</v>
      </c>
      <c r="AG1902" s="4">
        <v>0.008505484089255333</v>
      </c>
      <c r="AH1902" s="4">
        <v>1</v>
      </c>
      <c r="AI1902" s="4">
        <v>-0.2195652425289154</v>
      </c>
      <c r="AJ1902" s="4">
        <v>2.737391471862793</v>
      </c>
      <c r="AK1902" s="4">
        <v>1</v>
      </c>
      <c r="AL1902" s="4">
        <v>0</v>
      </c>
      <c r="AM1902" s="4">
        <v>0.1599999964237213</v>
      </c>
      <c r="AN1902" s="4">
        <v>111125</v>
      </c>
      <c r="AO1902" s="4">
        <f>X1902*0.000001/(K1902*0.0001)</f>
        <v>0.8325040181477863</v>
      </c>
      <c r="AP1902" s="4">
        <f>(U1902-T1902)/(1000-U1902)*AO1902</f>
        <v>0.002041578918317295</v>
      </c>
      <c r="AQ1902" s="4">
        <f>(P1902+273.15)</f>
        <v>298.3758186340332</v>
      </c>
      <c r="AR1902" s="4">
        <f>(O1902+273.15)</f>
        <v>294.3150104522705</v>
      </c>
      <c r="AS1902" s="4">
        <f>(Y1902*AK1902+Z1902*AL1902)*AM1902</f>
        <v>319.9141334743617</v>
      </c>
      <c r="AT1902" s="4">
        <f>((AS1902+0.00000010773*(AR1902^4-AQ1902^4))-AP1902*44100)/(L1902*0.92*2*29.3+0.00000043092*AQ1902^3)</f>
        <v>2.094695389892649</v>
      </c>
      <c r="AU1902" s="4">
        <f>0.61365*EXP(17.502*J1902/(240.97+J1902))</f>
        <v>3.222738569664833</v>
      </c>
      <c r="AV1902" s="4">
        <f>AU1902*1000/AA1902</f>
        <v>31.73795739476712</v>
      </c>
      <c r="AW1902" s="4">
        <f>(AV1902-U1902)</f>
        <v>15.82759896581204</v>
      </c>
      <c r="AX1902" s="4">
        <f>IF(D1902,P1902,(O1902+P1902)/2)</f>
        <v>23.19541454315186</v>
      </c>
      <c r="AY1902" s="4">
        <f>0.61365*EXP(17.502*AX1902/(240.97+AX1902))</f>
        <v>2.853245445406014</v>
      </c>
      <c r="AZ1902" s="4">
        <f>IF(AW1902&lt;&gt;0,(1000-(AV1902+U1902)/2)/AW1902*AP1902,0)</f>
        <v>0.1259154988752603</v>
      </c>
      <c r="BA1902" s="4">
        <f>U1902*AA1902/1000</f>
        <v>1.615571069316502</v>
      </c>
      <c r="BB1902" s="4">
        <f>(AY1902-BA1902)</f>
        <v>1.237674376089512</v>
      </c>
      <c r="BC1902" s="4">
        <f>1/(1.6/F1902+1.37/N1902)</f>
        <v>0.0792019697516312</v>
      </c>
      <c r="BD1902" s="3">
        <f>G1902*AA1902*0.001</f>
      </c>
      <c r="BE1902" s="3">
        <f>G1902/S1902</f>
      </c>
      <c r="BF1902" s="4">
        <f>(1-AP1902*AA1902/AU1902/F1902)*100</f>
        <v>51.17828464135257</v>
      </c>
      <c r="BG1902" s="3">
        <f>(S1902-E1902/(N1902/1.35))</f>
      </c>
      <c r="BH1902" s="3">
        <f>E1902*BF1902/100/BG1902</f>
      </c>
    </row>
    <row r="1903" ht="16" customHeight="1">
      <c r="A1903" s="4">
        <v>1761</v>
      </c>
      <c r="B1903" t="s" s="2">
        <v>1934</v>
      </c>
      <c r="C1903" s="4">
        <v>10249.000031180680</v>
      </c>
      <c r="D1903" s="4">
        <v>0</v>
      </c>
      <c r="E1903" s="3">
        <f>(R1903-#REF!*(1000-T1903)/(1000-U1903))*AO1903</f>
      </c>
      <c r="F1903" s="4">
        <f>IF(AZ1903&lt;&gt;0,1/(1/AZ1903-1/N1903),0)</f>
        <v>0.1323632597484055</v>
      </c>
      <c r="G1903" s="3">
        <f>((BC1903-AP1903/2)*S1903-E1903)/(BC1903+AP1903/2)</f>
      </c>
      <c r="H1903" s="4">
        <f>AP1903*1000</f>
        <v>2.046313134249014</v>
      </c>
      <c r="I1903" s="4">
        <f>(AU1903-BA1903)</f>
        <v>1.603852158026361</v>
      </c>
      <c r="J1903" s="4">
        <f>(P1903+AT1903*D1903)</f>
        <v>25.21512222290039</v>
      </c>
      <c r="K1903" s="4">
        <v>6</v>
      </c>
      <c r="L1903" s="4">
        <f>(K1903*AI1903+AJ1903)</f>
        <v>1.420000016689301</v>
      </c>
      <c r="M1903" s="4">
        <v>1</v>
      </c>
      <c r="N1903" s="4">
        <f>L1903*(M1903+1)*(M1903+1)/(M1903*M1903+1)</f>
        <v>2.840000033378601</v>
      </c>
      <c r="O1903" s="4">
        <v>21.162353515625</v>
      </c>
      <c r="P1903" s="4">
        <v>25.21512222290039</v>
      </c>
      <c r="Q1903" s="4">
        <v>20.15291404724121</v>
      </c>
      <c r="R1903" s="4">
        <v>400.9418640136719</v>
      </c>
      <c r="S1903" s="4">
        <v>386.5862731933594</v>
      </c>
      <c r="T1903" s="4">
        <v>13.50402069091797</v>
      </c>
      <c r="U1903" s="4">
        <v>15.9227991104126</v>
      </c>
      <c r="V1903" s="4">
        <v>54.3851432800293</v>
      </c>
      <c r="W1903" s="4">
        <v>64.12260437011719</v>
      </c>
      <c r="X1903" s="4">
        <v>499.5240783691406</v>
      </c>
      <c r="Y1903" s="4">
        <v>1999.349853515625</v>
      </c>
      <c r="Z1903" s="4">
        <v>63.06061553955078</v>
      </c>
      <c r="AA1903" s="4">
        <v>101.5421524047852</v>
      </c>
      <c r="AB1903" s="4">
        <v>6.151576519012451</v>
      </c>
      <c r="AC1903" s="4">
        <v>0.3205617666244507</v>
      </c>
      <c r="AD1903" s="4">
        <v>0.09188862144947052</v>
      </c>
      <c r="AE1903" s="4">
        <v>0.007627361454069614</v>
      </c>
      <c r="AF1903" s="4">
        <v>0.1478793621063232</v>
      </c>
      <c r="AG1903" s="4">
        <v>0.008505484089255333</v>
      </c>
      <c r="AH1903" s="4">
        <v>0.6666666865348816</v>
      </c>
      <c r="AI1903" s="4">
        <v>-0.2195652425289154</v>
      </c>
      <c r="AJ1903" s="4">
        <v>2.737391471862793</v>
      </c>
      <c r="AK1903" s="4">
        <v>1</v>
      </c>
      <c r="AL1903" s="4">
        <v>0</v>
      </c>
      <c r="AM1903" s="4">
        <v>0.1599999964237213</v>
      </c>
      <c r="AN1903" s="4">
        <v>111125</v>
      </c>
      <c r="AO1903" s="4">
        <f>X1903*0.000001/(K1903*0.0001)</f>
        <v>0.8325401306152342</v>
      </c>
      <c r="AP1903" s="4">
        <f>(U1903-T1903)/(1000-U1903)*AO1903</f>
        <v>0.002046313134249014</v>
      </c>
      <c r="AQ1903" s="4">
        <f>(P1903+273.15)</f>
        <v>298.3651222229004</v>
      </c>
      <c r="AR1903" s="4">
        <f>(O1903+273.15)</f>
        <v>294.312353515625</v>
      </c>
      <c r="AS1903" s="4">
        <f>(Y1903*AK1903+Z1903*AL1903)*AM1903</f>
        <v>319.8959694122677</v>
      </c>
      <c r="AT1903" s="4">
        <f>((AS1903+0.00000010773*(AR1903^4-AQ1903^4))-AP1903*44100)/(L1903*0.92*2*29.3+0.00000043092*AQ1903^3)</f>
        <v>2.093205417390478</v>
      </c>
      <c r="AU1903" s="4">
        <f>0.61365*EXP(17.502*J1903/(240.97+J1903))</f>
        <v>3.220687452006654</v>
      </c>
      <c r="AV1903" s="4">
        <f>AU1903*1000/AA1903</f>
        <v>31.71773865072097</v>
      </c>
      <c r="AW1903" s="4">
        <f>(AV1903-U1903)</f>
        <v>15.79493954030838</v>
      </c>
      <c r="AX1903" s="4">
        <f>IF(D1903,P1903,(O1903+P1903)/2)</f>
        <v>23.1887378692627</v>
      </c>
      <c r="AY1903" s="4">
        <f>0.61365*EXP(17.502*AX1903/(240.97+AX1903))</f>
        <v>2.852094323299348</v>
      </c>
      <c r="AZ1903" s="4">
        <f>IF(AW1903&lt;&gt;0,(1000-(AV1903+U1903)/2)/AW1903*AP1903,0)</f>
        <v>0.1264689491263711</v>
      </c>
      <c r="BA1903" s="4">
        <f>U1903*AA1903/1000</f>
        <v>1.616835293980293</v>
      </c>
      <c r="BB1903" s="4">
        <f>(AY1903-BA1903)</f>
        <v>1.235259029319054</v>
      </c>
      <c r="BC1903" s="4">
        <f>1/(1.6/F1903+1.37/N1903)</f>
        <v>0.07955233772420295</v>
      </c>
      <c r="BD1903" s="3">
        <f>G1903*AA1903*0.001</f>
      </c>
      <c r="BE1903" s="3">
        <f>G1903/S1903</f>
      </c>
      <c r="BF1903" s="4">
        <f>(1-AP1903*AA1903/AU1903/F1903)*100</f>
        <v>51.25810369815604</v>
      </c>
      <c r="BG1903" s="3">
        <f>(S1903-E1903/(N1903/1.35))</f>
      </c>
      <c r="BH1903" s="3">
        <f>E1903*BF1903/100/BG1903</f>
      </c>
    </row>
    <row r="1904" ht="16" customHeight="1">
      <c r="A1904" s="4">
        <v>1762</v>
      </c>
      <c r="B1904" t="s" s="2">
        <v>1935</v>
      </c>
      <c r="C1904" s="4">
        <v>10254.500031057745</v>
      </c>
      <c r="D1904" s="4">
        <v>0</v>
      </c>
      <c r="E1904" s="3">
        <f>(R1904-#REF!*(1000-T1904)/(1000-U1904))*AO1904</f>
      </c>
      <c r="F1904" s="4">
        <f>IF(AZ1904&lt;&gt;0,1/(1/AZ1904-1/N1904),0)</f>
        <v>0.1331904011409342</v>
      </c>
      <c r="G1904" s="3">
        <f>((BC1904-AP1904/2)*S1904-E1904)/(BC1904+AP1904/2)</f>
      </c>
      <c r="H1904" s="4">
        <f>AP1904*1000</f>
        <v>2.051206724517344</v>
      </c>
      <c r="I1904" s="4">
        <f>(AU1904-BA1904)</f>
        <v>1.598170933975437</v>
      </c>
      <c r="J1904" s="4">
        <f>(P1904+AT1904*D1904)</f>
        <v>25.19232368469238</v>
      </c>
      <c r="K1904" s="4">
        <v>6</v>
      </c>
      <c r="L1904" s="4">
        <f>(K1904*AI1904+AJ1904)</f>
        <v>1.420000016689301</v>
      </c>
      <c r="M1904" s="4">
        <v>1</v>
      </c>
      <c r="N1904" s="4">
        <f>L1904*(M1904+1)*(M1904+1)/(M1904*M1904+1)</f>
        <v>2.840000033378601</v>
      </c>
      <c r="O1904" s="4">
        <v>21.15599060058594</v>
      </c>
      <c r="P1904" s="4">
        <v>25.19232368469238</v>
      </c>
      <c r="Q1904" s="4">
        <v>20.11877632141113</v>
      </c>
      <c r="R1904" s="4">
        <v>421.964111328125</v>
      </c>
      <c r="S1904" s="4">
        <v>392.1504211425781</v>
      </c>
      <c r="T1904" s="4">
        <v>13.51129531860352</v>
      </c>
      <c r="U1904" s="4">
        <v>15.93575000762939</v>
      </c>
      <c r="V1904" s="4">
        <v>54.43334197998047</v>
      </c>
      <c r="W1904" s="4">
        <v>64.19757080078125</v>
      </c>
      <c r="X1904" s="4">
        <v>499.5397644042969</v>
      </c>
      <c r="Y1904" s="4">
        <v>1999.224975585938</v>
      </c>
      <c r="Z1904" s="4">
        <v>62.97294998168945</v>
      </c>
      <c r="AA1904" s="4">
        <v>101.5420379638672</v>
      </c>
      <c r="AB1904" s="4">
        <v>6.151576519012451</v>
      </c>
      <c r="AC1904" s="4">
        <v>0.3205617666244507</v>
      </c>
      <c r="AD1904" s="4">
        <v>0.09188862144947052</v>
      </c>
      <c r="AE1904" s="4">
        <v>0.007627361454069614</v>
      </c>
      <c r="AF1904" s="4">
        <v>0.1478793621063232</v>
      </c>
      <c r="AG1904" s="4">
        <v>0.008505484089255333</v>
      </c>
      <c r="AH1904" s="4">
        <v>0.6666666865348816</v>
      </c>
      <c r="AI1904" s="4">
        <v>-0.2195652425289154</v>
      </c>
      <c r="AJ1904" s="4">
        <v>2.737391471862793</v>
      </c>
      <c r="AK1904" s="4">
        <v>1</v>
      </c>
      <c r="AL1904" s="4">
        <v>0</v>
      </c>
      <c r="AM1904" s="4">
        <v>0.1599999964237213</v>
      </c>
      <c r="AN1904" s="4">
        <v>111125</v>
      </c>
      <c r="AO1904" s="4">
        <f>X1904*0.000001/(K1904*0.0001)</f>
        <v>0.8325662740071613</v>
      </c>
      <c r="AP1904" s="4">
        <f>(U1904-T1904)/(1000-U1904)*AO1904</f>
        <v>0.002051206724517344</v>
      </c>
      <c r="AQ1904" s="4">
        <f>(P1904+273.15)</f>
        <v>298.3423236846924</v>
      </c>
      <c r="AR1904" s="4">
        <f>(O1904+273.15)</f>
        <v>294.3059906005859</v>
      </c>
      <c r="AS1904" s="4">
        <f>(Y1904*AK1904+Z1904*AL1904)*AM1904</f>
        <v>319.8759889439643</v>
      </c>
      <c r="AT1904" s="4">
        <f>((AS1904+0.00000010773*(AR1904^4-AQ1904^4))-AP1904*44100)/(L1904*0.92*2*29.3+0.00000043092*AQ1904^3)</f>
        <v>2.092759047387497</v>
      </c>
      <c r="AU1904" s="4">
        <f>0.61365*EXP(17.502*J1904/(240.97+J1904))</f>
        <v>3.216319466232838</v>
      </c>
      <c r="AV1904" s="4">
        <f>AU1904*1000/AA1904</f>
        <v>31.67475787099463</v>
      </c>
      <c r="AW1904" s="4">
        <f>(AV1904-U1904)</f>
        <v>15.73900786336523</v>
      </c>
      <c r="AX1904" s="4">
        <f>IF(D1904,P1904,(O1904+P1904)/2)</f>
        <v>23.17415714263916</v>
      </c>
      <c r="AY1904" s="4">
        <f>0.61365*EXP(17.502*AX1904/(240.97+AX1904))</f>
        <v>2.849581879467372</v>
      </c>
      <c r="AZ1904" s="4">
        <f>IF(AW1904&lt;&gt;0,(1000-(AV1904+U1904)/2)/AW1904*AP1904,0)</f>
        <v>0.1272238533039304</v>
      </c>
      <c r="BA1904" s="4">
        <f>U1904*AA1904/1000</f>
        <v>1.618148532257401</v>
      </c>
      <c r="BB1904" s="4">
        <f>(AY1904-BA1904)</f>
        <v>1.231433347209971</v>
      </c>
      <c r="BC1904" s="4">
        <f>1/(1.6/F1904+1.37/N1904)</f>
        <v>0.08003027024843527</v>
      </c>
      <c r="BD1904" s="3">
        <f>G1904*AA1904*0.001</f>
      </c>
      <c r="BE1904" s="3">
        <f>G1904/S1904</f>
      </c>
      <c r="BF1904" s="4">
        <f>(1-AP1904*AA1904/AU1904/F1904)*100</f>
        <v>51.37907678782694</v>
      </c>
      <c r="BG1904" s="3">
        <f>(S1904-E1904/(N1904/1.35))</f>
      </c>
      <c r="BH1904" s="3">
        <f>E1904*BF1904/100/BG1904</f>
      </c>
    </row>
    <row r="1905" ht="16" customHeight="1">
      <c r="A1905" s="4">
        <v>1763</v>
      </c>
      <c r="B1905" t="s" s="2">
        <v>1936</v>
      </c>
      <c r="C1905" s="4">
        <v>10259.500030945987</v>
      </c>
      <c r="D1905" s="4">
        <v>0</v>
      </c>
      <c r="E1905" s="3">
        <f>(R1905-#REF!*(1000-T1905)/(1000-U1905))*AO1905</f>
      </c>
      <c r="F1905" s="4">
        <f>IF(AZ1905&lt;&gt;0,1/(1/AZ1905-1/N1905),0)</f>
        <v>0.1337327315795624</v>
      </c>
      <c r="G1905" s="3">
        <f>((BC1905-AP1905/2)*S1905-E1905)/(BC1905+AP1905/2)</f>
      </c>
      <c r="H1905" s="4">
        <f>AP1905*1000</f>
        <v>2.054994795862588</v>
      </c>
      <c r="I1905" s="4">
        <f>(AU1905-BA1905)</f>
        <v>1.594928156580181</v>
      </c>
      <c r="J1905" s="4">
        <f>(P1905+AT1905*D1905)</f>
        <v>25.18061637878418</v>
      </c>
      <c r="K1905" s="4">
        <v>6</v>
      </c>
      <c r="L1905" s="4">
        <f>(K1905*AI1905+AJ1905)</f>
        <v>1.420000016689301</v>
      </c>
      <c r="M1905" s="4">
        <v>1</v>
      </c>
      <c r="N1905" s="4">
        <f>L1905*(M1905+1)*(M1905+1)/(M1905*M1905+1)</f>
        <v>2.840000033378601</v>
      </c>
      <c r="O1905" s="4">
        <v>21.1373176574707</v>
      </c>
      <c r="P1905" s="4">
        <v>25.18061637878418</v>
      </c>
      <c r="Q1905" s="4">
        <v>20.03330993652344</v>
      </c>
      <c r="R1905" s="4">
        <v>474.0479431152344</v>
      </c>
      <c r="S1905" s="4">
        <v>415.0059204101562</v>
      </c>
      <c r="T1905" s="4">
        <v>13.51655578613281</v>
      </c>
      <c r="U1905" s="4">
        <v>15.94563484191895</v>
      </c>
      <c r="V1905" s="4">
        <v>54.51096725463867</v>
      </c>
      <c r="W1905" s="4">
        <v>64.304199218750</v>
      </c>
      <c r="X1905" s="4">
        <v>499.5045166015625</v>
      </c>
      <c r="Y1905" s="4">
        <v>1999.181762695312</v>
      </c>
      <c r="Z1905" s="4">
        <v>62.41891098022461</v>
      </c>
      <c r="AA1905" s="4">
        <v>101.5419158935547</v>
      </c>
      <c r="AB1905" s="4">
        <v>6.151576519012451</v>
      </c>
      <c r="AC1905" s="4">
        <v>0.3205617666244507</v>
      </c>
      <c r="AD1905" s="4">
        <v>0.09188862144947052</v>
      </c>
      <c r="AE1905" s="4">
        <v>0.007627361454069614</v>
      </c>
      <c r="AF1905" s="4">
        <v>0.1478793621063232</v>
      </c>
      <c r="AG1905" s="4">
        <v>0.008505484089255333</v>
      </c>
      <c r="AH1905" s="4">
        <v>0.6666666865348816</v>
      </c>
      <c r="AI1905" s="4">
        <v>-0.2195652425289154</v>
      </c>
      <c r="AJ1905" s="4">
        <v>2.737391471862793</v>
      </c>
      <c r="AK1905" s="4">
        <v>1</v>
      </c>
      <c r="AL1905" s="4">
        <v>0</v>
      </c>
      <c r="AM1905" s="4">
        <v>0.1599999964237213</v>
      </c>
      <c r="AN1905" s="4">
        <v>111115</v>
      </c>
      <c r="AO1905" s="4">
        <f>X1905*0.000001/(K1905*0.0001)</f>
        <v>0.8325075276692706</v>
      </c>
      <c r="AP1905" s="4">
        <f>(U1905-T1905)/(1000-U1905)*AO1905</f>
        <v>0.002054994795862588</v>
      </c>
      <c r="AQ1905" s="4">
        <f>(P1905+273.15)</f>
        <v>298.3306163787842</v>
      </c>
      <c r="AR1905" s="4">
        <f>(O1905+273.15)</f>
        <v>294.2873176574707</v>
      </c>
      <c r="AS1905" s="4">
        <f>(Y1905*AK1905+Z1905*AL1905)*AM1905</f>
        <v>319.8690748816189</v>
      </c>
      <c r="AT1905" s="4">
        <f>((AS1905+0.00000010773*(AR1905^4-AQ1905^4))-AP1905*44100)/(L1905*0.92*2*29.3+0.00000043092*AQ1905^3)</f>
        <v>2.090005654440129</v>
      </c>
      <c r="AU1905" s="4">
        <f>0.61365*EXP(17.502*J1905/(240.97+J1905))</f>
        <v>3.21407846856765</v>
      </c>
      <c r="AV1905" s="4">
        <f>AU1905*1000/AA1905</f>
        <v>31.65272626859764</v>
      </c>
      <c r="AW1905" s="4">
        <f>(AV1905-U1905)</f>
        <v>15.70709142667869</v>
      </c>
      <c r="AX1905" s="4">
        <f>IF(D1905,P1905,(O1905+P1905)/2)</f>
        <v>23.15896701812744</v>
      </c>
      <c r="AY1905" s="4">
        <f>0.61365*EXP(17.502*AX1905/(240.97+AX1905))</f>
        <v>2.84696648794023</v>
      </c>
      <c r="AZ1905" s="4">
        <f>IF(AW1905&lt;&gt;0,(1000-(AV1905+U1905)/2)/AW1905*AP1905,0)</f>
        <v>0.1277185921429332</v>
      </c>
      <c r="BA1905" s="4">
        <f>U1905*AA1905/1000</f>
        <v>1.619150311987469</v>
      </c>
      <c r="BB1905" s="4">
        <f>(AY1905-BA1905)</f>
        <v>1.227816175952761</v>
      </c>
      <c r="BC1905" s="4">
        <f>1/(1.6/F1905+1.37/N1905)</f>
        <v>0.0803435111107782</v>
      </c>
      <c r="BD1905" s="3">
        <f>G1905*AA1905*0.001</f>
      </c>
      <c r="BE1905" s="3">
        <f>G1905/S1905</f>
      </c>
      <c r="BF1905" s="4">
        <f>(1-AP1905*AA1905/AU1905/F1905)*100</f>
        <v>51.45305685029702</v>
      </c>
      <c r="BG1905" s="3">
        <f>(S1905-E1905/(N1905/1.35))</f>
      </c>
      <c r="BH1905" s="3">
        <f>E1905*BF1905/100/BG1905</f>
      </c>
    </row>
    <row r="1906" ht="16" customHeight="1">
      <c r="A1906" s="4">
        <v>1764</v>
      </c>
      <c r="B1906" t="s" s="2">
        <v>1937</v>
      </c>
      <c r="C1906" s="4">
        <v>10264.500030834228</v>
      </c>
      <c r="D1906" s="4">
        <v>0</v>
      </c>
      <c r="E1906" s="3">
        <f>(R1906-#REF!*(1000-T1906)/(1000-U1906))*AO1906</f>
      </c>
      <c r="F1906" s="4">
        <f>IF(AZ1906&lt;&gt;0,1/(1/AZ1906-1/N1906),0)</f>
        <v>0.1338792984729718</v>
      </c>
      <c r="G1906" s="3">
        <f>((BC1906-AP1906/2)*S1906-E1906)/(BC1906+AP1906/2)</f>
      </c>
      <c r="H1906" s="4">
        <f>AP1906*1000</f>
        <v>2.057872437785117</v>
      </c>
      <c r="I1906" s="4">
        <f>(AU1906-BA1906)</f>
        <v>1.595465786689922</v>
      </c>
      <c r="J1906" s="4">
        <f>(P1906+AT1906*D1906)</f>
        <v>25.18783187866211</v>
      </c>
      <c r="K1906" s="4">
        <v>6</v>
      </c>
      <c r="L1906" s="4">
        <f>(K1906*AI1906+AJ1906)</f>
        <v>1.420000016689301</v>
      </c>
      <c r="M1906" s="4">
        <v>1</v>
      </c>
      <c r="N1906" s="4">
        <f>L1906*(M1906+1)*(M1906+1)/(M1906*M1906+1)</f>
        <v>2.840000033378601</v>
      </c>
      <c r="O1906" s="4">
        <v>21.10236740112305</v>
      </c>
      <c r="P1906" s="4">
        <v>25.18783187866211</v>
      </c>
      <c r="Q1906" s="4">
        <v>19.93228912353516</v>
      </c>
      <c r="R1906" s="4">
        <v>546.465332031250</v>
      </c>
      <c r="S1906" s="4">
        <v>460.8588562011719</v>
      </c>
      <c r="T1906" s="4">
        <v>13.52144241333008</v>
      </c>
      <c r="U1906" s="4">
        <v>15.95401859283447</v>
      </c>
      <c r="V1906" s="4">
        <v>54.63705825805664</v>
      </c>
      <c r="W1906" s="4">
        <v>64.46446228027344</v>
      </c>
      <c r="X1906" s="4">
        <v>499.4806213378906</v>
      </c>
      <c r="Y1906" s="4">
        <v>1999.046142578125</v>
      </c>
      <c r="Z1906" s="4">
        <v>62.1075439453125</v>
      </c>
      <c r="AA1906" s="4">
        <v>101.5414199829102</v>
      </c>
      <c r="AB1906" s="4">
        <v>6.151576519012451</v>
      </c>
      <c r="AC1906" s="4">
        <v>0.3205617666244507</v>
      </c>
      <c r="AD1906" s="4">
        <v>0.09188862144947052</v>
      </c>
      <c r="AE1906" s="4">
        <v>0.007627361454069614</v>
      </c>
      <c r="AF1906" s="4">
        <v>0.1478793621063232</v>
      </c>
      <c r="AG1906" s="4">
        <v>0.008505484089255333</v>
      </c>
      <c r="AH1906" s="4">
        <v>0.6666666865348816</v>
      </c>
      <c r="AI1906" s="4">
        <v>-0.2195652425289154</v>
      </c>
      <c r="AJ1906" s="4">
        <v>2.737391471862793</v>
      </c>
      <c r="AK1906" s="4">
        <v>1</v>
      </c>
      <c r="AL1906" s="4">
        <v>0</v>
      </c>
      <c r="AM1906" s="4">
        <v>0.1599999964237213</v>
      </c>
      <c r="AN1906" s="4">
        <v>111115</v>
      </c>
      <c r="AO1906" s="4">
        <f>X1906*0.000001/(K1906*0.0001)</f>
        <v>0.8324677022298176</v>
      </c>
      <c r="AP1906" s="4">
        <f>(U1906-T1906)/(1000-U1906)*AO1906</f>
        <v>0.002057872437785117</v>
      </c>
      <c r="AQ1906" s="4">
        <f>(P1906+273.15)</f>
        <v>298.3378318786621</v>
      </c>
      <c r="AR1906" s="4">
        <f>(O1906+273.15)</f>
        <v>294.252367401123</v>
      </c>
      <c r="AS1906" s="4">
        <f>(Y1906*AK1906+Z1906*AL1906)*AM1906</f>
        <v>319.8473756633539</v>
      </c>
      <c r="AT1906" s="4">
        <f>((AS1906+0.00000010773*(AR1906^4-AQ1906^4))-AP1906*44100)/(L1906*0.92*2*29.3+0.00000043092*AQ1906^3)</f>
        <v>2.082997725992733</v>
      </c>
      <c r="AU1906" s="4">
        <f>0.61365*EXP(17.502*J1906/(240.97+J1906))</f>
        <v>3.215459489040084</v>
      </c>
      <c r="AV1906" s="4">
        <f>AU1906*1000/AA1906</f>
        <v>31.66648141794018</v>
      </c>
      <c r="AW1906" s="4">
        <f>(AV1906-U1906)</f>
        <v>15.71246282510571</v>
      </c>
      <c r="AX1906" s="4">
        <f>IF(D1906,P1906,(O1906+P1906)/2)</f>
        <v>23.14509963989258</v>
      </c>
      <c r="AY1906" s="4">
        <f>0.61365*EXP(17.502*AX1906/(240.97+AX1906))</f>
        <v>2.84458067674239</v>
      </c>
      <c r="AZ1906" s="4">
        <f>IF(AW1906&lt;&gt;0,(1000-(AV1906+U1906)/2)/AW1906*AP1906,0)</f>
        <v>0.1278522662502301</v>
      </c>
      <c r="BA1906" s="4">
        <f>U1906*AA1906/1000</f>
        <v>1.619993702350162</v>
      </c>
      <c r="BB1906" s="4">
        <f>(AY1906-BA1906)</f>
        <v>1.224586974392227</v>
      </c>
      <c r="BC1906" s="4">
        <f>1/(1.6/F1906+1.37/N1906)</f>
        <v>0.08042814876176103</v>
      </c>
      <c r="BD1906" s="3">
        <f>G1906*AA1906*0.001</f>
      </c>
      <c r="BE1906" s="3">
        <f>G1906/S1906</f>
      </c>
      <c r="BF1906" s="4">
        <f>(1-AP1906*AA1906/AU1906/F1906)*100</f>
        <v>51.45939192284739</v>
      </c>
      <c r="BG1906" s="3">
        <f>(S1906-E1906/(N1906/1.35))</f>
      </c>
      <c r="BH1906" s="3">
        <f>E1906*BF1906/100/BG1906</f>
      </c>
    </row>
    <row r="1907" ht="16" customHeight="1">
      <c r="A1907" s="4">
        <v>1765</v>
      </c>
      <c r="B1907" t="s" s="2">
        <v>1938</v>
      </c>
      <c r="C1907" s="4">
        <v>10270.000030711293</v>
      </c>
      <c r="D1907" s="4">
        <v>0</v>
      </c>
      <c r="E1907" s="3">
        <f>(R1907-#REF!*(1000-T1907)/(1000-U1907))*AO1907</f>
      </c>
      <c r="F1907" s="4">
        <f>IF(AZ1907&lt;&gt;0,1/(1/AZ1907-1/N1907),0)</f>
        <v>0.1337838722006852</v>
      </c>
      <c r="G1907" s="3">
        <f>((BC1907-AP1907/2)*S1907-E1907)/(BC1907+AP1907/2)</f>
      </c>
      <c r="H1907" s="4">
        <f>AP1907*1000</f>
        <v>2.060089105293943</v>
      </c>
      <c r="I1907" s="4">
        <f>(AU1907-BA1907)</f>
        <v>1.598232300054032</v>
      </c>
      <c r="J1907" s="4">
        <f>(P1907+AT1907*D1907)</f>
        <v>25.2067813873291</v>
      </c>
      <c r="K1907" s="4">
        <v>6</v>
      </c>
      <c r="L1907" s="4">
        <f>(K1907*AI1907+AJ1907)</f>
        <v>1.420000016689301</v>
      </c>
      <c r="M1907" s="4">
        <v>1</v>
      </c>
      <c r="N1907" s="4">
        <f>L1907*(M1907+1)*(M1907+1)/(M1907*M1907+1)</f>
        <v>2.840000033378601</v>
      </c>
      <c r="O1907" s="4">
        <v>21.05521583557129</v>
      </c>
      <c r="P1907" s="4">
        <v>25.2067813873291</v>
      </c>
      <c r="Q1907" s="4">
        <v>19.8655948638916</v>
      </c>
      <c r="R1907" s="4">
        <v>607.0518798828125</v>
      </c>
      <c r="S1907" s="4">
        <v>522.1192016601562</v>
      </c>
      <c r="T1907" s="4">
        <v>13.52740669250488</v>
      </c>
      <c r="U1907" s="4">
        <v>15.96255302429199</v>
      </c>
      <c r="V1907" s="4">
        <v>54.81348419189453</v>
      </c>
      <c r="W1907" s="4">
        <v>64.67917633056641</v>
      </c>
      <c r="X1907" s="4">
        <v>499.486572265625</v>
      </c>
      <c r="Y1907" s="4">
        <v>1998.893920898438</v>
      </c>
      <c r="Z1907" s="4">
        <v>61.14984512329102</v>
      </c>
      <c r="AA1907" s="4">
        <v>101.5411834716797</v>
      </c>
      <c r="AB1907" s="4">
        <v>6.151576519012451</v>
      </c>
      <c r="AC1907" s="4">
        <v>0.3205617666244507</v>
      </c>
      <c r="AD1907" s="4">
        <v>0.09188862144947052</v>
      </c>
      <c r="AE1907" s="4">
        <v>0.007627361454069614</v>
      </c>
      <c r="AF1907" s="4">
        <v>0.1478793621063232</v>
      </c>
      <c r="AG1907" s="4">
        <v>0.008505484089255333</v>
      </c>
      <c r="AH1907" s="4">
        <v>0.6666666865348816</v>
      </c>
      <c r="AI1907" s="4">
        <v>-0.2195652425289154</v>
      </c>
      <c r="AJ1907" s="4">
        <v>2.737391471862793</v>
      </c>
      <c r="AK1907" s="4">
        <v>1</v>
      </c>
      <c r="AL1907" s="4">
        <v>0</v>
      </c>
      <c r="AM1907" s="4">
        <v>0.1599999964237213</v>
      </c>
      <c r="AN1907" s="4">
        <v>111115</v>
      </c>
      <c r="AO1907" s="4">
        <f>X1907*0.000001/(K1907*0.0001)</f>
        <v>0.8324776204427082</v>
      </c>
      <c r="AP1907" s="4">
        <f>(U1907-T1907)/(1000-U1907)*AO1907</f>
        <v>0.002060089105293943</v>
      </c>
      <c r="AQ1907" s="4">
        <f>(P1907+273.15)</f>
        <v>298.3567813873291</v>
      </c>
      <c r="AR1907" s="4">
        <f>(O1907+273.15)</f>
        <v>294.2052158355713</v>
      </c>
      <c r="AS1907" s="4">
        <f>(Y1907*AK1907+Z1907*AL1907)*AM1907</f>
        <v>319.8230201951483</v>
      </c>
      <c r="AT1907" s="4">
        <f>((AS1907+0.00000010773*(AR1907^4-AQ1907^4))-AP1907*44100)/(L1907*0.92*2*29.3+0.00000043092*AQ1907^3)</f>
        <v>2.073213055266977</v>
      </c>
      <c r="AU1907" s="4">
        <f>0.61365*EXP(17.502*J1907/(240.97+J1907))</f>
        <v>3.21908882537008</v>
      </c>
      <c r="AV1907" s="4">
        <f>AU1907*1000/AA1907</f>
        <v>31.70229768168794</v>
      </c>
      <c r="AW1907" s="4">
        <f>(AV1907-U1907)</f>
        <v>15.73974465739595</v>
      </c>
      <c r="AX1907" s="4">
        <f>IF(D1907,P1907,(O1907+P1907)/2)</f>
        <v>23.1309986114502</v>
      </c>
      <c r="AY1907" s="4">
        <f>0.61365*EXP(17.502*AX1907/(240.97+AX1907))</f>
        <v>2.842156460796541</v>
      </c>
      <c r="AZ1907" s="4">
        <f>IF(AW1907&lt;&gt;0,(1000-(AV1907+U1907)/2)/AW1907*AP1907,0)</f>
        <v>0.1277652356657878</v>
      </c>
      <c r="BA1907" s="4">
        <f>U1907*AA1907/1000</f>
        <v>1.620856525316049</v>
      </c>
      <c r="BB1907" s="4">
        <f>(AY1907-BA1907)</f>
        <v>1.221299935480493</v>
      </c>
      <c r="BC1907" s="4">
        <f>1/(1.6/F1907+1.37/N1907)</f>
        <v>0.08037304398579746</v>
      </c>
      <c r="BD1907" s="3">
        <f>G1907*AA1907*0.001</f>
      </c>
      <c r="BE1907" s="3">
        <f>G1907/S1907</f>
      </c>
      <c r="BF1907" s="4">
        <f>(1-AP1907*AA1907/AU1907/F1907)*100</f>
        <v>51.42738291307112</v>
      </c>
      <c r="BG1907" s="3">
        <f>(S1907-E1907/(N1907/1.35))</f>
      </c>
      <c r="BH1907" s="3">
        <f>E1907*BF1907/100/BG1907</f>
      </c>
    </row>
    <row r="1908" ht="16" customHeight="1">
      <c r="A1908" s="4">
        <v>1766</v>
      </c>
      <c r="B1908" t="s" s="2">
        <v>1939</v>
      </c>
      <c r="C1908" s="4">
        <v>10275.000030599535</v>
      </c>
      <c r="D1908" s="4">
        <v>0</v>
      </c>
      <c r="E1908" s="3">
        <f>(R1908-#REF!*(1000-T1908)/(1000-U1908))*AO1908</f>
      </c>
      <c r="F1908" s="4">
        <f>IF(AZ1908&lt;&gt;0,1/(1/AZ1908-1/N1908),0)</f>
        <v>0.1340391334501715</v>
      </c>
      <c r="G1908" s="3">
        <f>((BC1908-AP1908/2)*S1908-E1908)/(BC1908+AP1908/2)</f>
      </c>
      <c r="H1908" s="4">
        <f>AP1908*1000</f>
        <v>2.061997738731341</v>
      </c>
      <c r="I1908" s="4">
        <f>(AU1908-BA1908)</f>
        <v>1.596794951926792</v>
      </c>
      <c r="J1908" s="4">
        <f>(P1908+AT1908*D1908)</f>
        <v>25.20321273803711</v>
      </c>
      <c r="K1908" s="4">
        <v>6</v>
      </c>
      <c r="L1908" s="4">
        <f>(K1908*AI1908+AJ1908)</f>
        <v>1.420000016689301</v>
      </c>
      <c r="M1908" s="4">
        <v>1</v>
      </c>
      <c r="N1908" s="4">
        <f>L1908*(M1908+1)*(M1908+1)/(M1908*M1908+1)</f>
        <v>2.840000033378601</v>
      </c>
      <c r="O1908" s="4">
        <v>21.02103996276855</v>
      </c>
      <c r="P1908" s="4">
        <v>25.20321273803711</v>
      </c>
      <c r="Q1908" s="4">
        <v>19.87119293212891</v>
      </c>
      <c r="R1908" s="4">
        <v>628.9663696289062</v>
      </c>
      <c r="S1908" s="4">
        <v>565.4635009765625</v>
      </c>
      <c r="T1908" s="4">
        <v>13.53282928466797</v>
      </c>
      <c r="U1908" s="4">
        <v>15.97005367279053</v>
      </c>
      <c r="V1908" s="4">
        <v>54.95499038696289</v>
      </c>
      <c r="W1908" s="4">
        <v>64.85092163085938</v>
      </c>
      <c r="X1908" s="4">
        <v>499.5192565917969</v>
      </c>
      <c r="Y1908" s="4">
        <v>1998.883911132812</v>
      </c>
      <c r="Z1908" s="4">
        <v>61.09958267211914</v>
      </c>
      <c r="AA1908" s="4">
        <v>101.5406799316406</v>
      </c>
      <c r="AB1908" s="4">
        <v>6.151576519012451</v>
      </c>
      <c r="AC1908" s="4">
        <v>0.3205617666244507</v>
      </c>
      <c r="AD1908" s="4">
        <v>0.09188862144947052</v>
      </c>
      <c r="AE1908" s="4">
        <v>0.007627361454069614</v>
      </c>
      <c r="AF1908" s="4">
        <v>0.1478793621063232</v>
      </c>
      <c r="AG1908" s="4">
        <v>0.008505484089255333</v>
      </c>
      <c r="AH1908" s="4">
        <v>0.6666666865348816</v>
      </c>
      <c r="AI1908" s="4">
        <v>-0.2195652425289154</v>
      </c>
      <c r="AJ1908" s="4">
        <v>2.737391471862793</v>
      </c>
      <c r="AK1908" s="4">
        <v>1</v>
      </c>
      <c r="AL1908" s="4">
        <v>0</v>
      </c>
      <c r="AM1908" s="4">
        <v>0.1599999964237213</v>
      </c>
      <c r="AN1908" s="4">
        <v>111115</v>
      </c>
      <c r="AO1908" s="4">
        <f>X1908*0.000001/(K1908*0.0001)</f>
        <v>0.8325320943196614</v>
      </c>
      <c r="AP1908" s="4">
        <f>(U1908-T1908)/(1000-U1908)*AO1908</f>
        <v>0.002061997738731341</v>
      </c>
      <c r="AQ1908" s="4">
        <f>(P1908+273.15)</f>
        <v>298.3532127380371</v>
      </c>
      <c r="AR1908" s="4">
        <f>(O1908+273.15)</f>
        <v>294.1710399627685</v>
      </c>
      <c r="AS1908" s="4">
        <f>(Y1908*AK1908+Z1908*AL1908)*AM1908</f>
        <v>319.8214186326841</v>
      </c>
      <c r="AT1908" s="4">
        <f>((AS1908+0.00000010773*(AR1908^4-AQ1908^4))-AP1908*44100)/(L1908*0.92*2*29.3+0.00000043092*AQ1908^3)</f>
        <v>2.068451140066213</v>
      </c>
      <c r="AU1908" s="4">
        <f>0.61365*EXP(17.502*J1908/(240.97+J1908))</f>
        <v>3.218405060406737</v>
      </c>
      <c r="AV1908" s="4">
        <f>AU1908*1000/AA1908</f>
        <v>31.69572099156157</v>
      </c>
      <c r="AW1908" s="4">
        <f>(AV1908-U1908)</f>
        <v>15.72566731877104</v>
      </c>
      <c r="AX1908" s="4">
        <f>IF(D1908,P1908,(O1908+P1908)/2)</f>
        <v>23.11212635040283</v>
      </c>
      <c r="AY1908" s="4">
        <f>0.61365*EXP(17.502*AX1908/(240.97+AX1908))</f>
        <v>2.838914813680852</v>
      </c>
      <c r="AZ1908" s="4">
        <f>IF(AW1908&lt;&gt;0,(1000-(AV1908+U1908)/2)/AW1908*AP1908,0)</f>
        <v>0.1279980262931226</v>
      </c>
      <c r="BA1908" s="4">
        <f>U1908*AA1908/1000</f>
        <v>1.621610108479945</v>
      </c>
      <c r="BB1908" s="4">
        <f>(AY1908-BA1908)</f>
        <v>1.217304705200908</v>
      </c>
      <c r="BC1908" s="4">
        <f>1/(1.6/F1908+1.37/N1908)</f>
        <v>0.08052044010759546</v>
      </c>
      <c r="BD1908" s="3">
        <f>G1908*AA1908*0.001</f>
      </c>
      <c r="BE1908" s="3">
        <f>G1908/S1908</f>
      </c>
      <c r="BF1908" s="4">
        <f>(1-AP1908*AA1908/AU1908/F1908)*100</f>
        <v>51.46489897454802</v>
      </c>
      <c r="BG1908" s="3">
        <f>(S1908-E1908/(N1908/1.35))</f>
      </c>
      <c r="BH1908" s="3">
        <f>E1908*BF1908/100/BG1908</f>
      </c>
    </row>
    <row r="1909" ht="16" customHeight="1">
      <c r="A1909" s="4">
        <v>1767</v>
      </c>
      <c r="B1909" t="s" s="2">
        <v>1940</v>
      </c>
      <c r="C1909" s="4">
        <v>10280.000030487776</v>
      </c>
      <c r="D1909" s="4">
        <v>0</v>
      </c>
      <c r="E1909" s="3">
        <f>(R1909-#REF!*(1000-T1909)/(1000-U1909))*AO1909</f>
      </c>
      <c r="F1909" s="4">
        <f>IF(AZ1909&lt;&gt;0,1/(1/AZ1909-1/N1909),0)</f>
        <v>0.1346410034907331</v>
      </c>
      <c r="G1909" s="3">
        <f>((BC1909-AP1909/2)*S1909-E1909)/(BC1909+AP1909/2)</f>
      </c>
      <c r="H1909" s="4">
        <f>AP1909*1000</f>
        <v>2.065017585650347</v>
      </c>
      <c r="I1909" s="4">
        <f>(AU1909-BA1909)</f>
        <v>1.592325157610978</v>
      </c>
      <c r="J1909" s="4">
        <f>(P1909+AT1909*D1909)</f>
        <v>25.18456649780273</v>
      </c>
      <c r="K1909" s="4">
        <v>6</v>
      </c>
      <c r="L1909" s="4">
        <f>(K1909*AI1909+AJ1909)</f>
        <v>1.420000016689301</v>
      </c>
      <c r="M1909" s="4">
        <v>1</v>
      </c>
      <c r="N1909" s="4">
        <f>L1909*(M1909+1)*(M1909+1)/(M1909*M1909+1)</f>
        <v>2.840000033378601</v>
      </c>
      <c r="O1909" s="4">
        <v>21.0025749206543</v>
      </c>
      <c r="P1909" s="4">
        <v>25.18456649780273</v>
      </c>
      <c r="Q1909" s="4">
        <v>19.89653587341309</v>
      </c>
      <c r="R1909" s="4">
        <v>631.2097778320312</v>
      </c>
      <c r="S1909" s="4">
        <v>588.3397827148438</v>
      </c>
      <c r="T1909" s="4">
        <v>13.53819179534912</v>
      </c>
      <c r="U1909" s="4">
        <v>15.97894382476807</v>
      </c>
      <c r="V1909" s="4">
        <v>55.0487174987793</v>
      </c>
      <c r="W1909" s="4">
        <v>64.97150421142578</v>
      </c>
      <c r="X1909" s="4">
        <v>499.5232849121094</v>
      </c>
      <c r="Y1909" s="4">
        <v>1998.958129882812</v>
      </c>
      <c r="Z1909" s="4">
        <v>60.91313934326172</v>
      </c>
      <c r="AA1909" s="4">
        <v>101.5404586791992</v>
      </c>
      <c r="AB1909" s="4">
        <v>6.151576519012451</v>
      </c>
      <c r="AC1909" s="4">
        <v>0.3205617666244507</v>
      </c>
      <c r="AD1909" s="4">
        <v>0.09188862144947052</v>
      </c>
      <c r="AE1909" s="4">
        <v>0.007627361454069614</v>
      </c>
      <c r="AF1909" s="4">
        <v>0.1478793621063232</v>
      </c>
      <c r="AG1909" s="4">
        <v>0.008505484089255333</v>
      </c>
      <c r="AH1909" s="4">
        <v>0.6666666865348816</v>
      </c>
      <c r="AI1909" s="4">
        <v>-0.2195652425289154</v>
      </c>
      <c r="AJ1909" s="4">
        <v>2.737391471862793</v>
      </c>
      <c r="AK1909" s="4">
        <v>1</v>
      </c>
      <c r="AL1909" s="4">
        <v>0</v>
      </c>
      <c r="AM1909" s="4">
        <v>0.1599999964237213</v>
      </c>
      <c r="AN1909" s="4">
        <v>111115</v>
      </c>
      <c r="AO1909" s="4">
        <f>X1909*0.000001/(K1909*0.0001)</f>
        <v>0.8325388081868489</v>
      </c>
      <c r="AP1909" s="4">
        <f>(U1909-T1909)/(1000-U1909)*AO1909</f>
        <v>0.002065017585650347</v>
      </c>
      <c r="AQ1909" s="4">
        <f>(P1909+273.15)</f>
        <v>298.3345664978027</v>
      </c>
      <c r="AR1909" s="4">
        <f>(O1909+273.15)</f>
        <v>294.1525749206543</v>
      </c>
      <c r="AS1909" s="4">
        <f>(Y1909*AK1909+Z1909*AL1909)*AM1909</f>
        <v>319.8332936324186</v>
      </c>
      <c r="AT1909" s="4">
        <f>((AS1909+0.00000010773*(AR1909^4-AQ1909^4))-AP1909*44100)/(L1909*0.92*2*29.3+0.00000043092*AQ1909^3)</f>
        <v>2.067246249793803</v>
      </c>
      <c r="AU1909" s="4">
        <f>0.61365*EXP(17.502*J1909/(240.97+J1909))</f>
        <v>3.214834442787086</v>
      </c>
      <c r="AV1909" s="4">
        <f>AU1909*1000/AA1909</f>
        <v>31.66062557333761</v>
      </c>
      <c r="AW1909" s="4">
        <f>(AV1909-U1909)</f>
        <v>15.68168174856955</v>
      </c>
      <c r="AX1909" s="4">
        <f>IF(D1909,P1909,(O1909+P1909)/2)</f>
        <v>23.09357070922852</v>
      </c>
      <c r="AY1909" s="4">
        <f>0.61365*EXP(17.502*AX1909/(240.97+AX1909))</f>
        <v>2.835730705466342</v>
      </c>
      <c r="AZ1909" s="4">
        <f>IF(AW1909&lt;&gt;0,(1000-(AV1909+U1909)/2)/AW1909*AP1909,0)</f>
        <v>0.1285467556146698</v>
      </c>
      <c r="BA1909" s="4">
        <f>U1909*AA1909/1000</f>
        <v>1.622509285176107</v>
      </c>
      <c r="BB1909" s="4">
        <f>(AY1909-BA1909)</f>
        <v>1.213221420290235</v>
      </c>
      <c r="BC1909" s="4">
        <f>1/(1.6/F1909+1.37/N1909)</f>
        <v>0.0808678930752313</v>
      </c>
      <c r="BD1909" s="3">
        <f>G1909*AA1909*0.001</f>
      </c>
      <c r="BE1909" s="3">
        <f>G1909/S1909</f>
      </c>
      <c r="BF1909" s="4">
        <f>(1-AP1909*AA1909/AU1909/F1909)*100</f>
        <v>51.55745817238664</v>
      </c>
      <c r="BG1909" s="3">
        <f>(S1909-E1909/(N1909/1.35))</f>
      </c>
      <c r="BH1909" s="3">
        <f>E1909*BF1909/100/BG1909</f>
      </c>
    </row>
    <row r="1910" ht="16" customHeight="1">
      <c r="A1910" s="4">
        <v>1768</v>
      </c>
      <c r="B1910" t="s" s="2">
        <v>1941</v>
      </c>
      <c r="C1910" s="4">
        <v>10285.500030364841</v>
      </c>
      <c r="D1910" s="4">
        <v>0</v>
      </c>
      <c r="E1910" s="3">
        <f>(R1910-#REF!*(1000-T1910)/(1000-U1910))*AO1910</f>
      </c>
      <c r="F1910" s="4">
        <f>IF(AZ1910&lt;&gt;0,1/(1/AZ1910-1/N1910),0)</f>
        <v>0.1352566378919565</v>
      </c>
      <c r="G1910" s="3">
        <f>((BC1910-AP1910/2)*S1910-E1910)/(BC1910+AP1910/2)</f>
      </c>
      <c r="H1910" s="4">
        <f>AP1910*1000</f>
        <v>2.070087131131552</v>
      </c>
      <c r="I1910" s="4">
        <f>(AU1910-BA1910)</f>
        <v>1.589293719086329</v>
      </c>
      <c r="J1910" s="4">
        <f>(P1910+AT1910*D1910)</f>
        <v>25.17494964599609</v>
      </c>
      <c r="K1910" s="4">
        <v>6</v>
      </c>
      <c r="L1910" s="4">
        <f>(K1910*AI1910+AJ1910)</f>
        <v>1.420000016689301</v>
      </c>
      <c r="M1910" s="4">
        <v>1</v>
      </c>
      <c r="N1910" s="4">
        <f>L1910*(M1910+1)*(M1910+1)/(M1910*M1910+1)</f>
        <v>2.840000033378601</v>
      </c>
      <c r="O1910" s="4">
        <v>20.99463653564453</v>
      </c>
      <c r="P1910" s="4">
        <v>25.17494964599609</v>
      </c>
      <c r="Q1910" s="4">
        <v>19.91291236877441</v>
      </c>
      <c r="R1910" s="4">
        <v>626.0619506835938</v>
      </c>
      <c r="S1910" s="4">
        <v>597.3524780273438</v>
      </c>
      <c r="T1910" s="4">
        <v>13.54401779174805</v>
      </c>
      <c r="U1910" s="4">
        <v>15.99076557159424</v>
      </c>
      <c r="V1910" s="4">
        <v>55.10660934448242</v>
      </c>
      <c r="W1910" s="4">
        <v>65.05852508544922</v>
      </c>
      <c r="X1910" s="4">
        <v>499.5165100097656</v>
      </c>
      <c r="Y1910" s="4">
        <v>1998.864379882812</v>
      </c>
      <c r="Z1910" s="4">
        <v>61.43337631225586</v>
      </c>
      <c r="AA1910" s="4">
        <v>101.5398864746094</v>
      </c>
      <c r="AB1910" s="4">
        <v>6.151576519012451</v>
      </c>
      <c r="AC1910" s="4">
        <v>0.3205617666244507</v>
      </c>
      <c r="AD1910" s="4">
        <v>0.09188862144947052</v>
      </c>
      <c r="AE1910" s="4">
        <v>0.007627361454069614</v>
      </c>
      <c r="AF1910" s="4">
        <v>0.1478793621063232</v>
      </c>
      <c r="AG1910" s="4">
        <v>0.008505484089255333</v>
      </c>
      <c r="AH1910" s="4">
        <v>0.6666666865348816</v>
      </c>
      <c r="AI1910" s="4">
        <v>-0.2195652425289154</v>
      </c>
      <c r="AJ1910" s="4">
        <v>2.737391471862793</v>
      </c>
      <c r="AK1910" s="4">
        <v>1</v>
      </c>
      <c r="AL1910" s="4">
        <v>0</v>
      </c>
      <c r="AM1910" s="4">
        <v>0.1599999964237213</v>
      </c>
      <c r="AN1910" s="4">
        <v>111115</v>
      </c>
      <c r="AO1910" s="4">
        <f>X1910*0.000001/(K1910*0.0001)</f>
        <v>0.8325275166829427</v>
      </c>
      <c r="AP1910" s="4">
        <f>(U1910-T1910)/(1000-U1910)*AO1910</f>
        <v>0.002070087131131552</v>
      </c>
      <c r="AQ1910" s="4">
        <f>(P1910+273.15)</f>
        <v>298.3249496459961</v>
      </c>
      <c r="AR1910" s="4">
        <f>(O1910+273.15)</f>
        <v>294.1446365356445</v>
      </c>
      <c r="AS1910" s="4">
        <f>(Y1910*AK1910+Z1910*AL1910)*AM1910</f>
        <v>319.8182936327539</v>
      </c>
      <c r="AT1910" s="4">
        <f>((AS1910+0.00000010773*(AR1910^4-AQ1910^4))-AP1910*44100)/(L1910*0.92*2*29.3+0.00000043092*AQ1910^3)</f>
        <v>2.064822168764712</v>
      </c>
      <c r="AU1910" s="4">
        <f>0.61365*EXP(17.502*J1910/(240.97+J1910))</f>
        <v>3.2129942398681</v>
      </c>
      <c r="AV1910" s="4">
        <f>AU1910*1000/AA1910</f>
        <v>31.64268103324625</v>
      </c>
      <c r="AW1910" s="4">
        <f>(AV1910-U1910)</f>
        <v>15.65191546165201</v>
      </c>
      <c r="AX1910" s="4">
        <f>IF(D1910,P1910,(O1910+P1910)/2)</f>
        <v>23.08479309082031</v>
      </c>
      <c r="AY1910" s="4">
        <f>0.61365*EXP(17.502*AX1910/(240.97+AX1910))</f>
        <v>2.83422557373616</v>
      </c>
      <c r="AZ1910" s="4">
        <f>IF(AW1910&lt;&gt;0,(1000-(AV1910+U1910)/2)/AW1910*AP1910,0)</f>
        <v>0.129107804323919</v>
      </c>
      <c r="BA1910" s="4">
        <f>U1910*AA1910/1000</f>
        <v>1.623700520781771</v>
      </c>
      <c r="BB1910" s="4">
        <f>(AY1910-BA1910)</f>
        <v>1.210525052954389</v>
      </c>
      <c r="BC1910" s="4">
        <f>1/(1.6/F1910+1.37/N1910)</f>
        <v>0.08122316671124059</v>
      </c>
      <c r="BD1910" s="3">
        <f>G1910*AA1910*0.001</f>
      </c>
      <c r="BE1910" s="3">
        <f>G1910/S1910</f>
      </c>
      <c r="BF1910" s="4">
        <f>(1-AP1910*AA1910/AU1910/F1910)*100</f>
        <v>51.63215208910992</v>
      </c>
      <c r="BG1910" s="3">
        <f>(S1910-E1910/(N1910/1.35))</f>
      </c>
      <c r="BH1910" s="3">
        <f>E1910*BF1910/100/BG1910</f>
      </c>
    </row>
    <row r="1911" ht="16" customHeight="1">
      <c r="A1911" s="4">
        <v>1769</v>
      </c>
      <c r="B1911" t="s" s="2">
        <v>1942</v>
      </c>
      <c r="C1911" s="4">
        <v>10290.500030253083</v>
      </c>
      <c r="D1911" s="4">
        <v>0</v>
      </c>
      <c r="E1911" s="3">
        <f>(R1911-#REF!*(1000-T1911)/(1000-U1911))*AO1911</f>
      </c>
      <c r="F1911" s="4">
        <f>IF(AZ1911&lt;&gt;0,1/(1/AZ1911-1/N1911),0)</f>
        <v>0.135808028196567</v>
      </c>
      <c r="G1911" s="3">
        <f>((BC1911-AP1911/2)*S1911-E1911)/(BC1911+AP1911/2)</f>
      </c>
      <c r="H1911" s="4">
        <f>AP1911*1000</f>
        <v>2.0755218805336</v>
      </c>
      <c r="I1911" s="4">
        <f>(AU1911-BA1911)</f>
        <v>1.587286718926548</v>
      </c>
      <c r="J1911" s="4">
        <f>(P1911+AT1911*D1911)</f>
        <v>25.17109298706055</v>
      </c>
      <c r="K1911" s="4">
        <v>6</v>
      </c>
      <c r="L1911" s="4">
        <f>(K1911*AI1911+AJ1911)</f>
        <v>1.420000016689301</v>
      </c>
      <c r="M1911" s="4">
        <v>1</v>
      </c>
      <c r="N1911" s="4">
        <f>L1911*(M1911+1)*(M1911+1)/(M1911*M1911+1)</f>
        <v>2.840000033378601</v>
      </c>
      <c r="O1911" s="4">
        <v>20.99114990234375</v>
      </c>
      <c r="P1911" s="4">
        <v>25.17109298706055</v>
      </c>
      <c r="Q1911" s="4">
        <v>19.91421508789062</v>
      </c>
      <c r="R1911" s="4">
        <v>616.271484375</v>
      </c>
      <c r="S1911" s="4">
        <v>595.8873291015625</v>
      </c>
      <c r="T1911" s="4">
        <v>13.55013656616211</v>
      </c>
      <c r="U1911" s="4">
        <v>16.00326347351074</v>
      </c>
      <c r="V1911" s="4">
        <v>55.14628982543945</v>
      </c>
      <c r="W1911" s="4">
        <v>65.12571716308594</v>
      </c>
      <c r="X1911" s="4">
        <v>499.5192260742188</v>
      </c>
      <c r="Y1911" s="4">
        <v>1998.894897460938</v>
      </c>
      <c r="Z1911" s="4">
        <v>61.52231597900391</v>
      </c>
      <c r="AA1911" s="4">
        <v>101.5399017333984</v>
      </c>
      <c r="AB1911" s="4">
        <v>6.151576519012451</v>
      </c>
      <c r="AC1911" s="4">
        <v>0.3205617666244507</v>
      </c>
      <c r="AD1911" s="4">
        <v>0.09188862144947052</v>
      </c>
      <c r="AE1911" s="4">
        <v>0.007627361454069614</v>
      </c>
      <c r="AF1911" s="4">
        <v>0.1478793621063232</v>
      </c>
      <c r="AG1911" s="4">
        <v>0.008505484089255333</v>
      </c>
      <c r="AH1911" s="4">
        <v>0.6666666865348816</v>
      </c>
      <c r="AI1911" s="4">
        <v>-0.2195652425289154</v>
      </c>
      <c r="AJ1911" s="4">
        <v>2.737391471862793</v>
      </c>
      <c r="AK1911" s="4">
        <v>1</v>
      </c>
      <c r="AL1911" s="4">
        <v>0</v>
      </c>
      <c r="AM1911" s="4">
        <v>0.1599999964237213</v>
      </c>
      <c r="AN1911" s="4">
        <v>111115</v>
      </c>
      <c r="AO1911" s="4">
        <f>X1911*0.000001/(K1911*0.0001)</f>
        <v>0.8325320434570311</v>
      </c>
      <c r="AP1911" s="4">
        <f>(U1911-T1911)/(1000-U1911)*AO1911</f>
        <v>0.0020755218805336</v>
      </c>
      <c r="AQ1911" s="4">
        <f>(P1911+273.15)</f>
        <v>298.3210929870605</v>
      </c>
      <c r="AR1911" s="4">
        <f>(O1911+273.15)</f>
        <v>294.1411499023437</v>
      </c>
      <c r="AS1911" s="4">
        <f>(Y1911*AK1911+Z1911*AL1911)*AM1911</f>
        <v>319.8231764451448</v>
      </c>
      <c r="AT1911" s="4">
        <f>((AS1911+0.00000010773*(AR1911^4-AQ1911^4))-AP1911*44100)/(L1911*0.92*2*29.3+0.00000043092*AQ1911^3)</f>
        <v>2.062231283233923</v>
      </c>
      <c r="AU1911" s="4">
        <f>0.61365*EXP(17.502*J1911/(240.97+J1911))</f>
        <v>3.212256519440513</v>
      </c>
      <c r="AV1911" s="4">
        <f>AU1911*1000/AA1911</f>
        <v>31.63541095277562</v>
      </c>
      <c r="AW1911" s="4">
        <f>(AV1911-U1911)</f>
        <v>15.63214747926488</v>
      </c>
      <c r="AX1911" s="4">
        <f>IF(D1911,P1911,(O1911+P1911)/2)</f>
        <v>23.08112144470215</v>
      </c>
      <c r="AY1911" s="4">
        <f>0.61365*EXP(17.502*AX1911/(240.97+AX1911))</f>
        <v>2.833596189894477</v>
      </c>
      <c r="AZ1911" s="4">
        <f>IF(AW1911&lt;&gt;0,(1000-(AV1911+U1911)/2)/AW1911*AP1911,0)</f>
        <v>0.1296101081220859</v>
      </c>
      <c r="BA1911" s="4">
        <f>U1911*AA1911/1000</f>
        <v>1.624969800513965</v>
      </c>
      <c r="BB1911" s="4">
        <f>(AY1911-BA1911)</f>
        <v>1.208626389380512</v>
      </c>
      <c r="BC1911" s="4">
        <f>1/(1.6/F1911+1.37/N1911)</f>
        <v>0.08154125846016826</v>
      </c>
      <c r="BD1911" s="3">
        <f>G1911*AA1911*0.001</f>
      </c>
      <c r="BE1911" s="3">
        <f>G1911/S1911</f>
      </c>
      <c r="BF1911" s="4">
        <f>(1-AP1911*AA1911/AU1911/F1911)*100</f>
        <v>51.69096169657286</v>
      </c>
      <c r="BG1911" s="3">
        <f>(S1911-E1911/(N1911/1.35))</f>
      </c>
      <c r="BH1911" s="3">
        <f>E1911*BF1911/100/BG1911</f>
      </c>
    </row>
    <row r="1912" ht="16" customHeight="1">
      <c r="A1912" s="4">
        <v>1770</v>
      </c>
      <c r="B1912" t="s" s="2">
        <v>1943</v>
      </c>
      <c r="C1912" s="4">
        <v>10295.500030141324</v>
      </c>
      <c r="D1912" s="4">
        <v>0</v>
      </c>
      <c r="E1912" s="3">
        <f>(R1912-#REF!*(1000-T1912)/(1000-U1912))*AO1912</f>
      </c>
      <c r="F1912" s="4">
        <f>IF(AZ1912&lt;&gt;0,1/(1/AZ1912-1/N1912),0)</f>
        <v>0.1365289125016183</v>
      </c>
      <c r="G1912" s="3">
        <f>((BC1912-AP1912/2)*S1912-E1912)/(BC1912+AP1912/2)</f>
      </c>
      <c r="H1912" s="4">
        <f>AP1912*1000</f>
        <v>2.081450853867767</v>
      </c>
      <c r="I1912" s="4">
        <f>(AU1912-BA1912)</f>
        <v>1.583809632534143</v>
      </c>
      <c r="J1912" s="4">
        <f>(P1912+AT1912*D1912)</f>
        <v>25.15960121154785</v>
      </c>
      <c r="K1912" s="4">
        <v>6</v>
      </c>
      <c r="L1912" s="4">
        <f>(K1912*AI1912+AJ1912)</f>
        <v>1.420000016689301</v>
      </c>
      <c r="M1912" s="4">
        <v>1</v>
      </c>
      <c r="N1912" s="4">
        <f>L1912*(M1912+1)*(M1912+1)/(M1912*M1912+1)</f>
        <v>2.840000033378601</v>
      </c>
      <c r="O1912" s="4">
        <v>20.9852294921875</v>
      </c>
      <c r="P1912" s="4">
        <v>25.15960121154785</v>
      </c>
      <c r="Q1912" s="4">
        <v>19.87947082519531</v>
      </c>
      <c r="R1912" s="4">
        <v>606.3119506835938</v>
      </c>
      <c r="S1912" s="4">
        <v>589.7991943359375</v>
      </c>
      <c r="T1912" s="4">
        <v>13.55569744110107</v>
      </c>
      <c r="U1912" s="4">
        <v>16.01584053039551</v>
      </c>
      <c r="V1912" s="4">
        <v>55.18833160400391</v>
      </c>
      <c r="W1912" s="4">
        <v>65.19919586181641</v>
      </c>
      <c r="X1912" s="4">
        <v>499.5111083984375</v>
      </c>
      <c r="Y1912" s="4">
        <v>1999.029174804688</v>
      </c>
      <c r="Z1912" s="4">
        <v>62.058349609375</v>
      </c>
      <c r="AA1912" s="4">
        <v>101.5400695800781</v>
      </c>
      <c r="AB1912" s="4">
        <v>6.151576519012451</v>
      </c>
      <c r="AC1912" s="4">
        <v>0.3205617666244507</v>
      </c>
      <c r="AD1912" s="4">
        <v>0.09188862144947052</v>
      </c>
      <c r="AE1912" s="4">
        <v>0.007627361454069614</v>
      </c>
      <c r="AF1912" s="4">
        <v>0.1478793621063232</v>
      </c>
      <c r="AG1912" s="4">
        <v>0.008505484089255333</v>
      </c>
      <c r="AH1912" s="4">
        <v>0.6666666865348816</v>
      </c>
      <c r="AI1912" s="4">
        <v>-0.2195652425289154</v>
      </c>
      <c r="AJ1912" s="4">
        <v>2.737391471862793</v>
      </c>
      <c r="AK1912" s="4">
        <v>1</v>
      </c>
      <c r="AL1912" s="4">
        <v>0</v>
      </c>
      <c r="AM1912" s="4">
        <v>0.1599999964237213</v>
      </c>
      <c r="AN1912" s="4">
        <v>111115</v>
      </c>
      <c r="AO1912" s="4">
        <f>X1912*0.000001/(K1912*0.0001)</f>
        <v>0.8325185139973957</v>
      </c>
      <c r="AP1912" s="4">
        <f>(U1912-T1912)/(1000-U1912)*AO1912</f>
        <v>0.002081450853867766</v>
      </c>
      <c r="AQ1912" s="4">
        <f>(P1912+273.15)</f>
        <v>298.3096012115478</v>
      </c>
      <c r="AR1912" s="4">
        <f>(O1912+273.15)</f>
        <v>294.1352294921875</v>
      </c>
      <c r="AS1912" s="4">
        <f>(Y1912*AK1912+Z1912*AL1912)*AM1912</f>
        <v>319.8446608196646</v>
      </c>
      <c r="AT1912" s="4">
        <f>((AS1912+0.00000010773*(AR1912^4-AQ1912^4))-AP1912*44100)/(L1912*0.92*2*29.3+0.00000043092*AQ1912^3)</f>
        <v>2.060291210000587</v>
      </c>
      <c r="AU1912" s="4">
        <f>0.61365*EXP(17.502*J1912/(240.97+J1912))</f>
        <v>3.210059194373938</v>
      </c>
      <c r="AV1912" s="4">
        <f>AU1912*1000/AA1912</f>
        <v>31.6137186792291</v>
      </c>
      <c r="AW1912" s="4">
        <f>(AV1912-U1912)</f>
        <v>15.59787814883359</v>
      </c>
      <c r="AX1912" s="4">
        <f>IF(D1912,P1912,(O1912+P1912)/2)</f>
        <v>23.07241535186768</v>
      </c>
      <c r="AY1912" s="4">
        <f>0.61365*EXP(17.502*AX1912/(240.97+AX1912))</f>
        <v>2.832104303186146</v>
      </c>
      <c r="AZ1912" s="4">
        <f>IF(AW1912&lt;&gt;0,(1000-(AV1912+U1912)/2)/AW1912*AP1912,0)</f>
        <v>0.1302665363286353</v>
      </c>
      <c r="BA1912" s="4">
        <f>U1912*AA1912/1000</f>
        <v>1.626249561839795</v>
      </c>
      <c r="BB1912" s="4">
        <f>(AY1912-BA1912)</f>
        <v>1.205854741346351</v>
      </c>
      <c r="BC1912" s="4">
        <f>1/(1.6/F1912+1.37/N1912)</f>
        <v>0.08195697644760509</v>
      </c>
      <c r="BD1912" s="3">
        <f>G1912*AA1912*0.001</f>
      </c>
      <c r="BE1912" s="3">
        <f>G1912/S1912</f>
      </c>
      <c r="BF1912" s="4">
        <f>(1-AP1912*AA1912/AU1912/F1912)*100</f>
        <v>51.77569851308463</v>
      </c>
      <c r="BG1912" s="3">
        <f>(S1912-E1912/(N1912/1.35))</f>
      </c>
      <c r="BH1912" s="3">
        <f>E1912*BF1912/100/BG1912</f>
      </c>
    </row>
    <row r="1913" ht="16" customHeight="1">
      <c r="A1913" s="4">
        <v>1771</v>
      </c>
      <c r="B1913" t="s" s="2">
        <v>1944</v>
      </c>
      <c r="C1913" s="4">
        <v>10301.000030018389</v>
      </c>
      <c r="D1913" s="4">
        <v>0</v>
      </c>
      <c r="E1913" s="3">
        <f>(R1913-#REF!*(1000-T1913)/(1000-U1913))*AO1913</f>
      </c>
      <c r="F1913" s="4">
        <f>IF(AZ1913&lt;&gt;0,1/(1/AZ1913-1/N1913),0)</f>
        <v>0.1371667990681992</v>
      </c>
      <c r="G1913" s="3">
        <f>((BC1913-AP1913/2)*S1913-E1913)/(BC1913+AP1913/2)</f>
      </c>
      <c r="H1913" s="4">
        <f>AP1913*1000</f>
        <v>2.086869857025063</v>
      </c>
      <c r="I1913" s="4">
        <f>(AU1913-BA1913)</f>
        <v>1.580895058281021</v>
      </c>
      <c r="J1913" s="4">
        <f>(P1913+AT1913*D1913)</f>
        <v>25.15078353881836</v>
      </c>
      <c r="K1913" s="4">
        <v>6</v>
      </c>
      <c r="L1913" s="4">
        <f>(K1913*AI1913+AJ1913)</f>
        <v>1.420000016689301</v>
      </c>
      <c r="M1913" s="4">
        <v>1</v>
      </c>
      <c r="N1913" s="4">
        <f>L1913*(M1913+1)*(M1913+1)/(M1913*M1913+1)</f>
        <v>2.840000033378601</v>
      </c>
      <c r="O1913" s="4">
        <v>20.96523857116699</v>
      </c>
      <c r="P1913" s="4">
        <v>25.15078353881836</v>
      </c>
      <c r="Q1913" s="4">
        <v>19.79465866088867</v>
      </c>
      <c r="R1913" s="4">
        <v>601.5137329101562</v>
      </c>
      <c r="S1913" s="4">
        <v>582.4932250976562</v>
      </c>
      <c r="T1913" s="4">
        <v>13.56133937835693</v>
      </c>
      <c r="U1913" s="4">
        <v>16.02790641784668</v>
      </c>
      <c r="V1913" s="4">
        <v>55.27260971069336</v>
      </c>
      <c r="W1913" s="4">
        <v>65.32121276855469</v>
      </c>
      <c r="X1913" s="4">
        <v>499.5011291503906</v>
      </c>
      <c r="Y1913" s="4">
        <v>1999.160278320312</v>
      </c>
      <c r="Z1913" s="4">
        <v>62.11386489868164</v>
      </c>
      <c r="AA1913" s="4">
        <v>101.5403366088867</v>
      </c>
      <c r="AB1913" s="4">
        <v>6.151576519012451</v>
      </c>
      <c r="AC1913" s="4">
        <v>0.3205617666244507</v>
      </c>
      <c r="AD1913" s="4">
        <v>0.09188862144947052</v>
      </c>
      <c r="AE1913" s="4">
        <v>0.007627361454069614</v>
      </c>
      <c r="AF1913" s="4">
        <v>0.1478793621063232</v>
      </c>
      <c r="AG1913" s="4">
        <v>0.008505484089255333</v>
      </c>
      <c r="AH1913" s="4">
        <v>0.6666666865348816</v>
      </c>
      <c r="AI1913" s="4">
        <v>-0.2195652425289154</v>
      </c>
      <c r="AJ1913" s="4">
        <v>2.737391471862793</v>
      </c>
      <c r="AK1913" s="4">
        <v>1</v>
      </c>
      <c r="AL1913" s="4">
        <v>0</v>
      </c>
      <c r="AM1913" s="4">
        <v>0.1599999964237213</v>
      </c>
      <c r="AN1913" s="4">
        <v>111115</v>
      </c>
      <c r="AO1913" s="4">
        <f>X1913*0.000001/(K1913*0.0001)</f>
        <v>0.8325018819173177</v>
      </c>
      <c r="AP1913" s="4">
        <f>(U1913-T1913)/(1000-U1913)*AO1913</f>
        <v>0.002086869857025063</v>
      </c>
      <c r="AQ1913" s="4">
        <f>(P1913+273.15)</f>
        <v>298.3007835388183</v>
      </c>
      <c r="AR1913" s="4">
        <f>(O1913+273.15)</f>
        <v>294.115238571167</v>
      </c>
      <c r="AS1913" s="4">
        <f>(Y1913*AK1913+Z1913*AL1913)*AM1913</f>
        <v>319.8656373816957</v>
      </c>
      <c r="AT1913" s="4">
        <f>((AS1913+0.00000010773*(AR1913^4-AQ1913^4))-AP1913*44100)/(L1913*0.92*2*29.3+0.00000043092*AQ1913^3)</f>
        <v>2.056492726000447</v>
      </c>
      <c r="AU1913" s="4">
        <f>0.61365*EXP(17.502*J1913/(240.97+J1913))</f>
        <v>3.208374071084909</v>
      </c>
      <c r="AV1913" s="4">
        <f>AU1913*1000/AA1913</f>
        <v>31.59703993736923</v>
      </c>
      <c r="AW1913" s="4">
        <f>(AV1913-U1913)</f>
        <v>15.56913351952255</v>
      </c>
      <c r="AX1913" s="4">
        <f>IF(D1913,P1913,(O1913+P1913)/2)</f>
        <v>23.05801105499268</v>
      </c>
      <c r="AY1913" s="4">
        <f>0.61365*EXP(17.502*AX1913/(240.97+AX1913))</f>
        <v>2.829637474132856</v>
      </c>
      <c r="AZ1913" s="4">
        <f>IF(AW1913&lt;&gt;0,(1000-(AV1913+U1913)/2)/AW1913*AP1913,0)</f>
        <v>0.1308471227364725</v>
      </c>
      <c r="BA1913" s="4">
        <f>U1913*AA1913/1000</f>
        <v>1.627479012803888</v>
      </c>
      <c r="BB1913" s="4">
        <f>(AY1913-BA1913)</f>
        <v>1.202158461328969</v>
      </c>
      <c r="BC1913" s="4">
        <f>1/(1.6/F1913+1.37/N1913)</f>
        <v>0.08232468676783147</v>
      </c>
      <c r="BD1913" s="3">
        <f>G1913*AA1913*0.001</f>
      </c>
      <c r="BE1913" s="3">
        <f>G1913/S1913</f>
      </c>
      <c r="BF1913" s="4">
        <f>(1-AP1913*AA1913/AU1913/F1913)*100</f>
        <v>51.8495929403761</v>
      </c>
      <c r="BG1913" s="3">
        <f>(S1913-E1913/(N1913/1.35))</f>
      </c>
      <c r="BH1913" s="3">
        <f>E1913*BF1913/100/BG1913</f>
      </c>
    </row>
    <row r="1914" ht="16" customHeight="1">
      <c r="A1914" s="4">
        <v>1772</v>
      </c>
      <c r="B1914" t="s" s="2">
        <v>1945</v>
      </c>
      <c r="C1914" s="4">
        <v>10306.000029906631</v>
      </c>
      <c r="D1914" s="4">
        <v>0</v>
      </c>
      <c r="E1914" s="3">
        <f>(R1914-#REF!*(1000-T1914)/(1000-U1914))*AO1914</f>
      </c>
      <c r="F1914" s="4">
        <f>IF(AZ1914&lt;&gt;0,1/(1/AZ1914-1/N1914),0)</f>
        <v>0.1374058666759358</v>
      </c>
      <c r="G1914" s="3">
        <f>((BC1914-AP1914/2)*S1914-E1914)/(BC1914+AP1914/2)</f>
      </c>
      <c r="H1914" s="4">
        <f>AP1914*1000</f>
        <v>2.090210631235016</v>
      </c>
      <c r="I1914" s="4">
        <f>(AU1914-BA1914)</f>
        <v>1.5807818283985</v>
      </c>
      <c r="J1914" s="4">
        <f>(P1914+AT1914*D1914)</f>
        <v>25.15533638000488</v>
      </c>
      <c r="K1914" s="4">
        <v>6</v>
      </c>
      <c r="L1914" s="4">
        <f>(K1914*AI1914+AJ1914)</f>
        <v>1.420000016689301</v>
      </c>
      <c r="M1914" s="4">
        <v>1</v>
      </c>
      <c r="N1914" s="4">
        <f>L1914*(M1914+1)*(M1914+1)/(M1914*M1914+1)</f>
        <v>2.840000033378601</v>
      </c>
      <c r="O1914" s="4">
        <v>20.93326568603516</v>
      </c>
      <c r="P1914" s="4">
        <v>25.15533638000488</v>
      </c>
      <c r="Q1914" s="4">
        <v>19.71381187438965</v>
      </c>
      <c r="R1914" s="4">
        <v>601.1911010742188</v>
      </c>
      <c r="S1914" s="4">
        <v>579.155517578125</v>
      </c>
      <c r="T1914" s="4">
        <v>13.56700706481934</v>
      </c>
      <c r="U1914" s="4">
        <v>16.03760147094727</v>
      </c>
      <c r="V1914" s="4">
        <v>55.39523315429688</v>
      </c>
      <c r="W1914" s="4">
        <v>65.47984313964844</v>
      </c>
      <c r="X1914" s="4">
        <v>499.4802856445312</v>
      </c>
      <c r="Y1914" s="4">
        <v>1998.852294921875</v>
      </c>
      <c r="Z1914" s="4">
        <v>62.26797866821289</v>
      </c>
      <c r="AA1914" s="4">
        <v>101.5402603149414</v>
      </c>
      <c r="AB1914" s="4">
        <v>6.151576519012451</v>
      </c>
      <c r="AC1914" s="4">
        <v>0.3205617666244507</v>
      </c>
      <c r="AD1914" s="4">
        <v>0.09188862144947052</v>
      </c>
      <c r="AE1914" s="4">
        <v>0.007627361454069614</v>
      </c>
      <c r="AF1914" s="4">
        <v>0.1478793621063232</v>
      </c>
      <c r="AG1914" s="4">
        <v>0.008505484089255333</v>
      </c>
      <c r="AH1914" s="4">
        <v>0.6666666865348816</v>
      </c>
      <c r="AI1914" s="4">
        <v>-0.2195652425289154</v>
      </c>
      <c r="AJ1914" s="4">
        <v>2.737391471862793</v>
      </c>
      <c r="AK1914" s="4">
        <v>1</v>
      </c>
      <c r="AL1914" s="4">
        <v>0</v>
      </c>
      <c r="AM1914" s="4">
        <v>0.1599999964237213</v>
      </c>
      <c r="AN1914" s="4">
        <v>111115</v>
      </c>
      <c r="AO1914" s="4">
        <f>X1914*0.000001/(K1914*0.0001)</f>
        <v>0.8324671427408853</v>
      </c>
      <c r="AP1914" s="4">
        <f>(U1914-T1914)/(1000-U1914)*AO1914</f>
        <v>0.002090210631235016</v>
      </c>
      <c r="AQ1914" s="4">
        <f>(P1914+273.15)</f>
        <v>298.3053363800049</v>
      </c>
      <c r="AR1914" s="4">
        <f>(O1914+273.15)</f>
        <v>294.0832656860351</v>
      </c>
      <c r="AS1914" s="4">
        <f>(Y1914*AK1914+Z1914*AL1914)*AM1914</f>
        <v>319.8163600390471</v>
      </c>
      <c r="AT1914" s="4">
        <f>((AS1914+0.00000010773*(AR1914^4-AQ1914^4))-AP1914*44100)/(L1914*0.92*2*29.3+0.00000043092*AQ1914^3)</f>
        <v>2.049671361935554</v>
      </c>
      <c r="AU1914" s="4">
        <f>0.61365*EXP(17.502*J1914/(240.97+J1914))</f>
        <v>3.209244056585772</v>
      </c>
      <c r="AV1914" s="4">
        <f>AU1914*1000/AA1914</f>
        <v>31.6056315655667</v>
      </c>
      <c r="AW1914" s="4">
        <f>(AV1914-U1914)</f>
        <v>15.56803009461944</v>
      </c>
      <c r="AX1914" s="4">
        <f>IF(D1914,P1914,(O1914+P1914)/2)</f>
        <v>23.04430103302002</v>
      </c>
      <c r="AY1914" s="4">
        <f>0.61365*EXP(17.502*AX1914/(240.97+AX1914))</f>
        <v>2.827291290283233</v>
      </c>
      <c r="AZ1914" s="4">
        <f>IF(AW1914&lt;&gt;0,(1000-(AV1914+U1914)/2)/AW1914*AP1914,0)</f>
        <v>0.1310646512586428</v>
      </c>
      <c r="BA1914" s="4">
        <f>U1914*AA1914/1000</f>
        <v>1.628462228187272</v>
      </c>
      <c r="BB1914" s="4">
        <f>(AY1914-BA1914)</f>
        <v>1.19882906209596</v>
      </c>
      <c r="BC1914" s="4">
        <f>1/(1.6/F1914+1.37/N1914)</f>
        <v>0.08246246253099626</v>
      </c>
      <c r="BD1914" s="3">
        <f>G1914*AA1914*0.001</f>
      </c>
      <c r="BE1914" s="3">
        <f>G1914/S1914</f>
      </c>
      <c r="BF1914" s="4">
        <f>(1-AP1914*AA1914/AU1914/F1914)*100</f>
        <v>51.86950774451125</v>
      </c>
      <c r="BG1914" s="3">
        <f>(S1914-E1914/(N1914/1.35))</f>
      </c>
      <c r="BH1914" s="3">
        <f>E1914*BF1914/100/BG1914</f>
      </c>
    </row>
    <row r="1915" ht="16" customHeight="1">
      <c r="A1915" s="4">
        <v>1773</v>
      </c>
      <c r="B1915" t="s" s="2">
        <v>1946</v>
      </c>
      <c r="C1915" s="4">
        <v>10311.000029794872</v>
      </c>
      <c r="D1915" s="4">
        <v>0</v>
      </c>
      <c r="E1915" s="3">
        <f>(R1915-#REF!*(1000-T1915)/(1000-U1915))*AO1915</f>
      </c>
      <c r="F1915" s="4">
        <f>IF(AZ1915&lt;&gt;0,1/(1/AZ1915-1/N1915),0)</f>
        <v>0.1377023866551546</v>
      </c>
      <c r="G1915" s="3">
        <f>((BC1915-AP1915/2)*S1915-E1915)/(BC1915+AP1915/2)</f>
      </c>
      <c r="H1915" s="4">
        <f>AP1915*1000</f>
        <v>2.09262681067329</v>
      </c>
      <c r="I1915" s="4">
        <f>(AU1915-BA1915)</f>
        <v>1.579361040003543</v>
      </c>
      <c r="J1915" s="4">
        <f>(P1915+AT1915*D1915)</f>
        <v>25.15290451049805</v>
      </c>
      <c r="K1915" s="4">
        <v>6</v>
      </c>
      <c r="L1915" s="4">
        <f>(K1915*AI1915+AJ1915)</f>
        <v>1.420000016689301</v>
      </c>
      <c r="M1915" s="4">
        <v>1</v>
      </c>
      <c r="N1915" s="4">
        <f>L1915*(M1915+1)*(M1915+1)/(M1915*M1915+1)</f>
        <v>2.840000033378601</v>
      </c>
      <c r="O1915" s="4">
        <v>20.89773368835449</v>
      </c>
      <c r="P1915" s="4">
        <v>25.15290451049805</v>
      </c>
      <c r="Q1915" s="4">
        <v>19.67703628540039</v>
      </c>
      <c r="R1915" s="4">
        <v>600.7334594726562</v>
      </c>
      <c r="S1915" s="4">
        <v>577.6199951171875</v>
      </c>
      <c r="T1915" s="4">
        <v>13.57353019714355</v>
      </c>
      <c r="U1915" s="4">
        <v>16.04695320129395</v>
      </c>
      <c r="V1915" s="4">
        <v>55.53829193115234</v>
      </c>
      <c r="W1915" s="4">
        <v>65.65782165527344</v>
      </c>
      <c r="X1915" s="4">
        <v>499.4810485839844</v>
      </c>
      <c r="Y1915" s="4">
        <v>1998.763671875</v>
      </c>
      <c r="Z1915" s="4">
        <v>61.94789123535156</v>
      </c>
      <c r="AA1915" s="4">
        <v>101.5406646728516</v>
      </c>
      <c r="AB1915" s="4">
        <v>6.151576519012451</v>
      </c>
      <c r="AC1915" s="4">
        <v>0.3205617666244507</v>
      </c>
      <c r="AD1915" s="4">
        <v>0.09188862144947052</v>
      </c>
      <c r="AE1915" s="4">
        <v>0.007627361454069614</v>
      </c>
      <c r="AF1915" s="4">
        <v>0.1478793621063232</v>
      </c>
      <c r="AG1915" s="4">
        <v>0.008505484089255333</v>
      </c>
      <c r="AH1915" s="4">
        <v>0.6666666865348816</v>
      </c>
      <c r="AI1915" s="4">
        <v>-0.2195652425289154</v>
      </c>
      <c r="AJ1915" s="4">
        <v>2.737391471862793</v>
      </c>
      <c r="AK1915" s="4">
        <v>1</v>
      </c>
      <c r="AL1915" s="4">
        <v>0</v>
      </c>
      <c r="AM1915" s="4">
        <v>0.1599999964237213</v>
      </c>
      <c r="AN1915" s="4">
        <v>111115</v>
      </c>
      <c r="AO1915" s="4">
        <f>X1915*0.000001/(K1915*0.0001)</f>
        <v>0.8324684143066405</v>
      </c>
      <c r="AP1915" s="4">
        <f>(U1915-T1915)/(1000-U1915)*AO1915</f>
        <v>0.00209262681067329</v>
      </c>
      <c r="AQ1915" s="4">
        <f>(P1915+273.15)</f>
        <v>298.302904510498</v>
      </c>
      <c r="AR1915" s="4">
        <f>(O1915+273.15)</f>
        <v>294.0477336883545</v>
      </c>
      <c r="AS1915" s="4">
        <f>(Y1915*AK1915+Z1915*AL1915)*AM1915</f>
        <v>319.8021803518641</v>
      </c>
      <c r="AT1915" s="4">
        <f>((AS1915+0.00000010773*(AR1915^4-AQ1915^4))-AP1915*44100)/(L1915*0.92*2*29.3+0.00000043092*AQ1915^3)</f>
        <v>2.044197096772851</v>
      </c>
      <c r="AU1915" s="4">
        <f>0.61365*EXP(17.502*J1915/(240.97+J1915))</f>
        <v>3.208779334037073</v>
      </c>
      <c r="AV1915" s="4">
        <f>AU1915*1000/AA1915</f>
        <v>31.60092899111177</v>
      </c>
      <c r="AW1915" s="4">
        <f>(AV1915-U1915)</f>
        <v>15.55397578981782</v>
      </c>
      <c r="AX1915" s="4">
        <f>IF(D1915,P1915,(O1915+P1915)/2)</f>
        <v>23.02531909942627</v>
      </c>
      <c r="AY1915" s="4">
        <f>0.61365*EXP(17.502*AX1915/(240.97+AX1915))</f>
        <v>2.824045738125504</v>
      </c>
      <c r="AZ1915" s="4">
        <f>IF(AW1915&lt;&gt;0,(1000-(AV1915+U1915)/2)/AW1915*AP1915,0)</f>
        <v>0.1313344073826285</v>
      </c>
      <c r="BA1915" s="4">
        <f>U1915*AA1915/1000</f>
        <v>1.62941829403353</v>
      </c>
      <c r="BB1915" s="4">
        <f>(AY1915-BA1915)</f>
        <v>1.194627444091973</v>
      </c>
      <c r="BC1915" s="4">
        <f>1/(1.6/F1915+1.37/N1915)</f>
        <v>0.08263332186609083</v>
      </c>
      <c r="BD1915" s="3">
        <f>G1915*AA1915*0.001</f>
      </c>
      <c r="BE1915" s="3">
        <f>G1915/S1915</f>
      </c>
      <c r="BF1915" s="4">
        <f>(1-AP1915*AA1915/AU1915/F1915)*100</f>
        <v>51.91047718418509</v>
      </c>
      <c r="BG1915" s="3">
        <f>(S1915-E1915/(N1915/1.35))</f>
      </c>
      <c r="BH1915" s="3">
        <f>E1915*BF1915/100/BG1915</f>
      </c>
    </row>
    <row r="1916" ht="16" customHeight="1">
      <c r="A1916" s="4">
        <v>1773</v>
      </c>
      <c r="B1916" t="s" s="2">
        <v>1946</v>
      </c>
      <c r="C1916" s="4">
        <v>10311.000029794872</v>
      </c>
      <c r="D1916" s="4">
        <v>0</v>
      </c>
      <c r="E1916" s="3">
        <f>(R1916-#REF!*(1000-T1916)/(1000-U1916))*AO1916</f>
      </c>
      <c r="F1916" s="4">
        <f>IF(AZ1916&lt;&gt;0,1/(1/AZ1916-1/N1916),0)</f>
        <v>0.1377023866551546</v>
      </c>
      <c r="G1916" s="3">
        <f>((BC1916-AP1916/2)*S1916-E1916)/(BC1916+AP1916/2)</f>
      </c>
      <c r="H1916" s="4">
        <f>AP1916*1000</f>
        <v>2.09262681067329</v>
      </c>
      <c r="I1916" s="4">
        <f>(AU1916-BA1916)</f>
        <v>1.579361040003543</v>
      </c>
      <c r="J1916" s="4">
        <f>(P1916+AT1916*D1916)</f>
        <v>25.15290451049805</v>
      </c>
      <c r="K1916" s="4">
        <v>6</v>
      </c>
      <c r="L1916" s="4">
        <f>(K1916*AI1916+AJ1916)</f>
        <v>1.420000016689301</v>
      </c>
      <c r="M1916" s="4">
        <v>1</v>
      </c>
      <c r="N1916" s="4">
        <f>L1916*(M1916+1)*(M1916+1)/(M1916*M1916+1)</f>
        <v>2.840000033378601</v>
      </c>
      <c r="O1916" s="4">
        <v>20.89773368835449</v>
      </c>
      <c r="P1916" s="4">
        <v>25.15290451049805</v>
      </c>
      <c r="Q1916" s="4">
        <v>19.67703628540039</v>
      </c>
      <c r="R1916" s="4">
        <v>600.7334594726562</v>
      </c>
      <c r="S1916" s="4">
        <v>577.6199951171875</v>
      </c>
      <c r="T1916" s="4">
        <v>13.57353019714355</v>
      </c>
      <c r="U1916" s="4">
        <v>16.04695320129395</v>
      </c>
      <c r="V1916" s="4">
        <v>55.53829193115234</v>
      </c>
      <c r="W1916" s="4">
        <v>65.65782165527344</v>
      </c>
      <c r="X1916" s="4">
        <v>499.4810485839844</v>
      </c>
      <c r="Y1916" s="4">
        <v>1998.763671875</v>
      </c>
      <c r="Z1916" s="4">
        <v>61.94789123535156</v>
      </c>
      <c r="AA1916" s="4">
        <v>101.5406646728516</v>
      </c>
      <c r="AB1916" s="4">
        <v>6.151576519012451</v>
      </c>
      <c r="AC1916" s="4">
        <v>0.3205617666244507</v>
      </c>
      <c r="AD1916" s="4">
        <v>0.09188862144947052</v>
      </c>
      <c r="AE1916" s="4">
        <v>0.007627361454069614</v>
      </c>
      <c r="AF1916" s="4">
        <v>0.1478793621063232</v>
      </c>
      <c r="AG1916" s="4">
        <v>0.008505484089255333</v>
      </c>
      <c r="AH1916" s="4">
        <v>0.6666666865348816</v>
      </c>
      <c r="AI1916" s="4">
        <v>-0.2195652425289154</v>
      </c>
      <c r="AJ1916" s="4">
        <v>2.737391471862793</v>
      </c>
      <c r="AK1916" s="4">
        <v>1</v>
      </c>
      <c r="AL1916" s="4">
        <v>0</v>
      </c>
      <c r="AM1916" s="4">
        <v>0.1599999964237213</v>
      </c>
      <c r="AN1916" s="4">
        <v>111115</v>
      </c>
      <c r="AO1916" s="4">
        <f>X1916*0.000001/(K1916*0.0001)</f>
        <v>0.8324684143066405</v>
      </c>
      <c r="AP1916" s="4">
        <f>(U1916-T1916)/(1000-U1916)*AO1916</f>
        <v>0.00209262681067329</v>
      </c>
      <c r="AQ1916" s="4">
        <f>(P1916+273.15)</f>
        <v>298.302904510498</v>
      </c>
      <c r="AR1916" s="4">
        <f>(O1916+273.15)</f>
        <v>294.0477336883545</v>
      </c>
      <c r="AS1916" s="4">
        <f>(Y1916*AK1916+Z1916*AL1916)*AM1916</f>
        <v>319.8021803518641</v>
      </c>
      <c r="AT1916" s="4">
        <f>((AS1916+0.00000010773*(AR1916^4-AQ1916^4))-AP1916*44100)/(L1916*0.92*2*29.3+0.00000043092*AQ1916^3)</f>
        <v>2.044197096772851</v>
      </c>
      <c r="AU1916" s="4">
        <f>0.61365*EXP(17.502*J1916/(240.97+J1916))</f>
        <v>3.208779334037073</v>
      </c>
      <c r="AV1916" s="4">
        <f>AU1916*1000/AA1916</f>
        <v>31.60092899111177</v>
      </c>
      <c r="AW1916" s="4">
        <f>(AV1916-U1916)</f>
        <v>15.55397578981782</v>
      </c>
      <c r="AX1916" s="4">
        <f>IF(D1916,P1916,(O1916+P1916)/2)</f>
        <v>23.02531909942627</v>
      </c>
      <c r="AY1916" s="4">
        <f>0.61365*EXP(17.502*AX1916/(240.97+AX1916))</f>
        <v>2.824045738125504</v>
      </c>
      <c r="AZ1916" s="4">
        <f>IF(AW1916&lt;&gt;0,(1000-(AV1916+U1916)/2)/AW1916*AP1916,0)</f>
        <v>0.1313344073826285</v>
      </c>
      <c r="BA1916" s="4">
        <f>U1916*AA1916/1000</f>
        <v>1.62941829403353</v>
      </c>
      <c r="BB1916" s="4">
        <f>(AY1916-BA1916)</f>
        <v>1.194627444091973</v>
      </c>
      <c r="BC1916" s="4">
        <f>1/(1.6/F1916+1.37/N1916)</f>
        <v>0.08263332186609083</v>
      </c>
      <c r="BD1916" s="3">
        <f>G1916*AA1916*0.001</f>
      </c>
      <c r="BE1916" s="3">
        <f>G1916/S1916</f>
      </c>
      <c r="BF1916" s="4">
        <f>(1-AP1916*AA1916/AU1916/F1916)*100</f>
        <v>51.91047718418509</v>
      </c>
      <c r="BG1916" s="3">
        <f>(S1916-E1916/(N1916/1.35))</f>
      </c>
      <c r="BH1916" s="3">
        <f>E1916*BF1916/100/BG1916</f>
      </c>
    </row>
    <row r="1917" ht="16" customHeight="1">
      <c r="A1917" s="4">
        <v>1774</v>
      </c>
      <c r="B1917" t="s" s="2">
        <v>1948</v>
      </c>
      <c r="C1917" s="4">
        <v>10332.000032566488</v>
      </c>
      <c r="D1917" s="4">
        <v>0</v>
      </c>
      <c r="E1917" s="3">
        <f>(R1917-#REF!*(1000-T1917)/(1000-U1917))*AO1917</f>
      </c>
      <c r="F1917" s="4">
        <f>IF(AZ1917&lt;&gt;0,1/(1/AZ1917-1/N1917),0)</f>
        <v>0.1358090210817261</v>
      </c>
      <c r="G1917" s="3">
        <f>((BC1917-AP1917/2)*S1917-E1917)/(BC1917+AP1917/2)</f>
      </c>
      <c r="H1917" s="4">
        <f>AP1917*1000</f>
        <v>2.064145398801428</v>
      </c>
      <c r="I1917" s="4">
        <f>(AU1917-BA1917)</f>
        <v>1.578577875036373</v>
      </c>
      <c r="J1917" s="4">
        <f>(P1917+AT1917*D1917)</f>
        <v>25.15180206298828</v>
      </c>
      <c r="K1917" s="4">
        <v>6</v>
      </c>
      <c r="L1917" s="4">
        <f>(K1917*AI1917+AJ1917)</f>
        <v>1.420000016689301</v>
      </c>
      <c r="M1917" s="4">
        <v>1</v>
      </c>
      <c r="N1917" s="4">
        <f>L1917*(M1917+1)*(M1917+1)/(M1917*M1917+1)</f>
        <v>2.840000033378601</v>
      </c>
      <c r="O1917" s="4">
        <v>20.88809013366699</v>
      </c>
      <c r="P1917" s="4">
        <v>25.15180206298828</v>
      </c>
      <c r="Q1917" s="4">
        <v>19.6706657409668</v>
      </c>
      <c r="R1917" s="4">
        <v>600.3720703125</v>
      </c>
      <c r="S1917" s="4">
        <v>577.4556884765625</v>
      </c>
      <c r="T1917" s="4">
        <v>13.61284065246582</v>
      </c>
      <c r="U1917" s="4">
        <v>16.05258178710938</v>
      </c>
      <c r="V1917" s="4">
        <v>55.927978515625</v>
      </c>
      <c r="W1917" s="4">
        <v>65.71202850341797</v>
      </c>
      <c r="X1917" s="4">
        <v>499.4818115234375</v>
      </c>
      <c r="Y1917" s="4">
        <v>1998.734497070312</v>
      </c>
      <c r="Z1917" s="4">
        <v>61.99413299560547</v>
      </c>
      <c r="AA1917" s="4">
        <v>101.5407257080078</v>
      </c>
      <c r="AB1917" s="4">
        <v>8.212129592895508</v>
      </c>
      <c r="AC1917" s="4">
        <v>0.3466336131095886</v>
      </c>
      <c r="AD1917" s="4">
        <v>0.1287502348423004</v>
      </c>
      <c r="AE1917" s="4">
        <v>0.01274406630545855</v>
      </c>
      <c r="AF1917" s="4">
        <v>0.05921073257923126</v>
      </c>
      <c r="AG1917" s="4">
        <v>0.0148782217875123</v>
      </c>
      <c r="AH1917" s="4">
        <v>0.6666666865348816</v>
      </c>
      <c r="AI1917" s="4">
        <v>-0.2195652425289154</v>
      </c>
      <c r="AJ1917" s="4">
        <v>2.737391471862793</v>
      </c>
      <c r="AK1917" s="4">
        <v>1</v>
      </c>
      <c r="AL1917" s="4">
        <v>0</v>
      </c>
      <c r="AM1917" s="4">
        <v>0.1599999964237213</v>
      </c>
      <c r="AN1917" s="4">
        <v>111115</v>
      </c>
      <c r="AO1917" s="4">
        <f>X1917*0.000001/(K1917*0.0001)</f>
        <v>0.8324696858723958</v>
      </c>
      <c r="AP1917" s="4">
        <f>(U1917-T1917)/(1000-U1917)*AO1917</f>
        <v>0.002064145398801428</v>
      </c>
      <c r="AQ1917" s="4">
        <f>(P1917+273.15)</f>
        <v>298.3018020629883</v>
      </c>
      <c r="AR1917" s="4">
        <f>(O1917+273.15)</f>
        <v>294.038090133667</v>
      </c>
      <c r="AS1917" s="4">
        <f>(Y1917*AK1917+Z1917*AL1917)*AM1917</f>
        <v>319.7975123832184</v>
      </c>
      <c r="AT1917" s="4">
        <f>((AS1917+0.00000010773*(AR1917^4-AQ1917^4))-AP1917*44100)/(L1917*0.92*2*29.3+0.00000043092*AQ1917^3)</f>
        <v>2.057363794391991</v>
      </c>
      <c r="AU1917" s="4">
        <f>0.61365*EXP(17.502*J1917/(240.97+J1917))</f>
        <v>3.208568679186607</v>
      </c>
      <c r="AV1917" s="4">
        <f>AU1917*1000/AA1917</f>
        <v>31.59883541125381</v>
      </c>
      <c r="AW1917" s="4">
        <f>(AV1917-U1917)</f>
        <v>15.54625362414443</v>
      </c>
      <c r="AX1917" s="4">
        <f>IF(D1917,P1917,(O1917+P1917)/2)</f>
        <v>23.01994609832764</v>
      </c>
      <c r="AY1917" s="4">
        <f>0.61365*EXP(17.502*AX1917/(240.97+AX1917))</f>
        <v>2.823127648467053</v>
      </c>
      <c r="AZ1917" s="4">
        <f>IF(AW1917&lt;&gt;0,(1000-(AV1917+U1917)/2)/AW1917*AP1917,0)</f>
        <v>0.1296110124495756</v>
      </c>
      <c r="BA1917" s="4">
        <f>U1917*AA1917/1000</f>
        <v>1.629990804150235</v>
      </c>
      <c r="BB1917" s="4">
        <f>(AY1917-BA1917)</f>
        <v>1.193136844316818</v>
      </c>
      <c r="BC1917" s="4">
        <f>1/(1.6/F1917+1.37/N1917)</f>
        <v>0.08154183115440045</v>
      </c>
      <c r="BD1917" s="3">
        <f>G1917*AA1917*0.001</f>
      </c>
      <c r="BE1917" s="3">
        <f>G1917/S1917</f>
      </c>
      <c r="BF1917" s="4">
        <f>(1-AP1917*AA1917/AU1917/F1917)*100</f>
        <v>51.90049685978405</v>
      </c>
      <c r="BG1917" s="3">
        <f>(S1917-E1917/(N1917/1.35))</f>
      </c>
      <c r="BH1917" s="3">
        <f>E1917*BF1917/100/BG1917</f>
      </c>
    </row>
    <row r="1918" ht="16" customHeight="1">
      <c r="A1918" s="4">
        <v>1775</v>
      </c>
      <c r="B1918" t="s" s="2">
        <v>1949</v>
      </c>
      <c r="C1918" s="4">
        <v>10337.000032454729</v>
      </c>
      <c r="D1918" s="4">
        <v>0</v>
      </c>
      <c r="E1918" s="3">
        <f>(R1918-#REF!*(1000-T1918)/(1000-U1918))*AO1918</f>
      </c>
      <c r="F1918" s="4">
        <f>IF(AZ1918&lt;&gt;0,1/(1/AZ1918-1/N1918),0)</f>
        <v>0.1328281219050296</v>
      </c>
      <c r="G1918" s="3">
        <f>((BC1918-AP1918/2)*S1918-E1918)/(BC1918+AP1918/2)</f>
      </c>
      <c r="H1918" s="4">
        <f>AP1918*1000</f>
        <v>2.015980913275418</v>
      </c>
      <c r="I1918" s="4">
        <f>(AU1918-BA1918)</f>
        <v>1.574722969014578</v>
      </c>
      <c r="J1918" s="4">
        <f>(P1918+AT1918*D1918)</f>
        <v>25.15610313415527</v>
      </c>
      <c r="K1918" s="4">
        <v>6</v>
      </c>
      <c r="L1918" s="4">
        <f>(K1918*AI1918+AJ1918)</f>
        <v>1.420000016689301</v>
      </c>
      <c r="M1918" s="4">
        <v>1</v>
      </c>
      <c r="N1918" s="4">
        <f>L1918*(M1918+1)*(M1918+1)/(M1918*M1918+1)</f>
        <v>2.840000033378601</v>
      </c>
      <c r="O1918" s="4">
        <v>20.83068084716797</v>
      </c>
      <c r="P1918" s="4">
        <v>25.15610313415527</v>
      </c>
      <c r="Q1918" s="4">
        <v>19.63271713256836</v>
      </c>
      <c r="R1918" s="4">
        <v>599.398681640625</v>
      </c>
      <c r="S1918" s="4">
        <v>577.1605834960938</v>
      </c>
      <c r="T1918" s="4">
        <v>13.71594905853271</v>
      </c>
      <c r="U1918" s="4">
        <v>16.09861373901367</v>
      </c>
      <c r="V1918" s="4">
        <v>56.55063247680664</v>
      </c>
      <c r="W1918" s="4">
        <v>66.11421203613281</v>
      </c>
      <c r="X1918" s="4">
        <v>499.4894409179688</v>
      </c>
      <c r="Y1918" s="4">
        <v>1998.603637695312</v>
      </c>
      <c r="Z1918" s="4">
        <v>61.77516937255859</v>
      </c>
      <c r="AA1918" s="4">
        <v>101.5408935546875</v>
      </c>
      <c r="AB1918" s="4">
        <v>8.212129592895508</v>
      </c>
      <c r="AC1918" s="4">
        <v>0.3466336131095886</v>
      </c>
      <c r="AD1918" s="4">
        <v>0.1287502348423004</v>
      </c>
      <c r="AE1918" s="4">
        <v>0.01274406630545855</v>
      </c>
      <c r="AF1918" s="4">
        <v>0.05921073257923126</v>
      </c>
      <c r="AG1918" s="4">
        <v>0.0148782217875123</v>
      </c>
      <c r="AH1918" s="4">
        <v>0.6666666865348816</v>
      </c>
      <c r="AI1918" s="4">
        <v>-0.2195652425289154</v>
      </c>
      <c r="AJ1918" s="4">
        <v>2.737391471862793</v>
      </c>
      <c r="AK1918" s="4">
        <v>1</v>
      </c>
      <c r="AL1918" s="4">
        <v>0</v>
      </c>
      <c r="AM1918" s="4">
        <v>0.1599999964237213</v>
      </c>
      <c r="AN1918" s="4">
        <v>111115</v>
      </c>
      <c r="AO1918" s="4">
        <f>X1918*0.000001/(K1918*0.0001)</f>
        <v>0.8324824015299477</v>
      </c>
      <c r="AP1918" s="4">
        <f>(U1918-T1918)/(1000-U1918)*AO1918</f>
        <v>0.002015980913275418</v>
      </c>
      <c r="AQ1918" s="4">
        <f>(P1918+273.15)</f>
        <v>298.3061031341553</v>
      </c>
      <c r="AR1918" s="4">
        <f>(O1918+273.15)</f>
        <v>293.9806808471679</v>
      </c>
      <c r="AS1918" s="4">
        <f>(Y1918*AK1918+Z1918*AL1918)*AM1918</f>
        <v>319.7765748836864</v>
      </c>
      <c r="AT1918" s="4">
        <f>((AS1918+0.00000010773*(AR1918^4-AQ1918^4))-AP1918*44100)/(L1918*0.92*2*29.3+0.00000043092*AQ1918^3)</f>
        <v>2.073548694623511</v>
      </c>
      <c r="AU1918" s="4">
        <f>0.61365*EXP(17.502*J1918/(240.97+J1918))</f>
        <v>3.209390593065795</v>
      </c>
      <c r="AV1918" s="4">
        <f>AU1918*1000/AA1918</f>
        <v>31.60687759101995</v>
      </c>
      <c r="AW1918" s="4">
        <f>(AV1918-U1918)</f>
        <v>15.50826385200628</v>
      </c>
      <c r="AX1918" s="4">
        <f>IF(D1918,P1918,(O1918+P1918)/2)</f>
        <v>22.99339199066162</v>
      </c>
      <c r="AY1918" s="4">
        <f>0.61365*EXP(17.502*AX1918/(240.97+AX1918))</f>
        <v>2.818594156410281</v>
      </c>
      <c r="AZ1918" s="4">
        <f>IF(AW1918&lt;&gt;0,(1000-(AV1918+U1918)/2)/AW1918*AP1918,0)</f>
        <v>0.1268932649112072</v>
      </c>
      <c r="BA1918" s="4">
        <f>U1918*AA1918/1000</f>
        <v>1.634667624051217</v>
      </c>
      <c r="BB1918" s="4">
        <f>(AY1918-BA1918)</f>
        <v>1.183926532359064</v>
      </c>
      <c r="BC1918" s="4">
        <f>1/(1.6/F1918+1.37/N1918)</f>
        <v>0.07982096903507323</v>
      </c>
      <c r="BD1918" s="3">
        <f>G1918*AA1918*0.001</f>
      </c>
      <c r="BE1918" s="3">
        <f>G1918/S1918</f>
      </c>
      <c r="BF1918" s="4">
        <f>(1-AP1918*AA1918/AU1918/F1918)*100</f>
        <v>51.98081448115452</v>
      </c>
      <c r="BG1918" s="3">
        <f>(S1918-E1918/(N1918/1.35))</f>
      </c>
      <c r="BH1918" s="3">
        <f>E1918*BF1918/100/BG1918</f>
      </c>
    </row>
    <row r="1919" ht="16" customHeight="1">
      <c r="A1919" s="4">
        <v>1776</v>
      </c>
      <c r="B1919" t="s" s="2">
        <v>1950</v>
      </c>
      <c r="C1919" s="4">
        <v>10342.000032342970</v>
      </c>
      <c r="D1919" s="4">
        <v>0</v>
      </c>
      <c r="E1919" s="3">
        <f>(R1919-#REF!*(1000-T1919)/(1000-U1919))*AO1919</f>
      </c>
      <c r="F1919" s="4">
        <f>IF(AZ1919&lt;&gt;0,1/(1/AZ1919-1/N1919),0)</f>
        <v>0.1346357705518789</v>
      </c>
      <c r="G1919" s="3">
        <f>((BC1919-AP1919/2)*S1919-E1919)/(BC1919+AP1919/2)</f>
      </c>
      <c r="H1919" s="4">
        <f>AP1919*1000</f>
        <v>2.035628092061587</v>
      </c>
      <c r="I1919" s="4">
        <f>(AU1919-BA1919)</f>
        <v>1.569653138669973</v>
      </c>
      <c r="J1919" s="4">
        <f>(P1919+AT1919*D1919)</f>
        <v>25.15210723876953</v>
      </c>
      <c r="K1919" s="4">
        <v>6</v>
      </c>
      <c r="L1919" s="4">
        <f>(K1919*AI1919+AJ1919)</f>
        <v>1.420000016689301</v>
      </c>
      <c r="M1919" s="4">
        <v>1</v>
      </c>
      <c r="N1919" s="4">
        <f>L1919*(M1919+1)*(M1919+1)/(M1919*M1919+1)</f>
        <v>2.840000033378601</v>
      </c>
      <c r="O1919" s="4">
        <v>20.7841968536377</v>
      </c>
      <c r="P1919" s="4">
        <v>25.15210723876953</v>
      </c>
      <c r="Q1919" s="4">
        <v>19.59471130371094</v>
      </c>
      <c r="R1919" s="4">
        <v>599.3274536132812</v>
      </c>
      <c r="S1919" s="4">
        <v>577.1961669921875</v>
      </c>
      <c r="T1919" s="4">
        <v>13.73526859283447</v>
      </c>
      <c r="U1919" s="4">
        <v>16.14096069335938</v>
      </c>
      <c r="V1919" s="4">
        <v>56.81044769287109</v>
      </c>
      <c r="W1919" s="4">
        <v>66.46961212158203</v>
      </c>
      <c r="X1919" s="4">
        <v>499.5080871582031</v>
      </c>
      <c r="Y1919" s="4">
        <v>1998.756958007812</v>
      </c>
      <c r="Z1919" s="4">
        <v>61.13303756713867</v>
      </c>
      <c r="AA1919" s="4">
        <v>101.5412826538086</v>
      </c>
      <c r="AB1919" s="4">
        <v>8.212129592895508</v>
      </c>
      <c r="AC1919" s="4">
        <v>0.3466336131095886</v>
      </c>
      <c r="AD1919" s="4">
        <v>0.1287502348423004</v>
      </c>
      <c r="AE1919" s="4">
        <v>0.01274406630545855</v>
      </c>
      <c r="AF1919" s="4">
        <v>0.05921073257923126</v>
      </c>
      <c r="AG1919" s="4">
        <v>0.0148782217875123</v>
      </c>
      <c r="AH1919" s="4">
        <v>0.6666666865348816</v>
      </c>
      <c r="AI1919" s="4">
        <v>-0.2195652425289154</v>
      </c>
      <c r="AJ1919" s="4">
        <v>2.737391471862793</v>
      </c>
      <c r="AK1919" s="4">
        <v>1</v>
      </c>
      <c r="AL1919" s="4">
        <v>0</v>
      </c>
      <c r="AM1919" s="4">
        <v>0.1599999964237213</v>
      </c>
      <c r="AN1919" s="4">
        <v>111115</v>
      </c>
      <c r="AO1919" s="4">
        <f>X1919*0.000001/(K1919*0.0001)</f>
        <v>0.8325134785970052</v>
      </c>
      <c r="AP1919" s="4">
        <f>(U1919-T1919)/(1000-U1919)*AO1919</f>
        <v>0.002035628092061587</v>
      </c>
      <c r="AQ1919" s="4">
        <f>(P1919+273.15)</f>
        <v>298.3021072387695</v>
      </c>
      <c r="AR1919" s="4">
        <f>(O1919+273.15)</f>
        <v>293.9341968536377</v>
      </c>
      <c r="AS1919" s="4">
        <f>(Y1919*AK1919+Z1919*AL1919)*AM1919</f>
        <v>319.8011061331381</v>
      </c>
      <c r="AT1919" s="4">
        <f>((AS1919+0.00000010773*(AR1919^4-AQ1919^4))-AP1919*44100)/(L1919*0.92*2*29.3+0.00000043092*AQ1919^3)</f>
        <v>2.058728773198263</v>
      </c>
      <c r="AU1919" s="4">
        <f>0.61365*EXP(17.502*J1919/(240.97+J1919))</f>
        <v>3.208626990738392</v>
      </c>
      <c r="AV1919" s="4">
        <f>AU1919*1000/AA1919</f>
        <v>31.59923635865204</v>
      </c>
      <c r="AW1919" s="4">
        <f>(AV1919-U1919)</f>
        <v>15.45827566529266</v>
      </c>
      <c r="AX1919" s="4">
        <f>IF(D1919,P1919,(O1919+P1919)/2)</f>
        <v>22.96815204620361</v>
      </c>
      <c r="AY1919" s="4">
        <f>0.61365*EXP(17.502*AX1919/(240.97+AX1919))</f>
        <v>2.814290932034355</v>
      </c>
      <c r="AZ1919" s="4">
        <f>IF(AW1919&lt;&gt;0,(1000-(AV1919+U1919)/2)/AW1919*AP1919,0)</f>
        <v>0.1285419856629366</v>
      </c>
      <c r="BA1919" s="4">
        <f>U1919*AA1919/1000</f>
        <v>1.638973852068419</v>
      </c>
      <c r="BB1919" s="4">
        <f>(AY1919-BA1919)</f>
        <v>1.175317079965936</v>
      </c>
      <c r="BC1919" s="4">
        <f>1/(1.6/F1919+1.37/N1919)</f>
        <v>0.08086487267929007</v>
      </c>
      <c r="BD1919" s="3">
        <f>G1919*AA1919*0.001</f>
      </c>
      <c r="BE1919" s="3">
        <f>G1919/S1919</f>
      </c>
      <c r="BF1919" s="4">
        <f>(1-AP1919*AA1919/AU1919/F1919)*100</f>
        <v>52.15226457774877</v>
      </c>
      <c r="BG1919" s="3">
        <f>(S1919-E1919/(N1919/1.35))</f>
      </c>
      <c r="BH1919" s="3">
        <f>E1919*BF1919/100/BG1919</f>
      </c>
    </row>
    <row r="1920" ht="16" customHeight="1">
      <c r="A1920" s="4">
        <v>1777</v>
      </c>
      <c r="B1920" t="s" s="2">
        <v>1951</v>
      </c>
      <c r="C1920" s="4">
        <v>10347.500032220036</v>
      </c>
      <c r="D1920" s="4">
        <v>0</v>
      </c>
      <c r="E1920" s="3">
        <f>(R1920-#REF!*(1000-T1920)/(1000-U1920))*AO1920</f>
      </c>
      <c r="F1920" s="4">
        <f>IF(AZ1920&lt;&gt;0,1/(1/AZ1920-1/N1920),0)</f>
        <v>0.1394197049199871</v>
      </c>
      <c r="G1920" s="3">
        <f>((BC1920-AP1920/2)*S1920-E1920)/(BC1920+AP1920/2)</f>
      </c>
      <c r="H1920" s="4">
        <f>AP1920*1000</f>
        <v>2.102103329371024</v>
      </c>
      <c r="I1920" s="4">
        <f>(AU1920-BA1920)</f>
        <v>1.567769096120793</v>
      </c>
      <c r="J1920" s="4">
        <f>(P1920+AT1920*D1920)</f>
        <v>25.16203880310059</v>
      </c>
      <c r="K1920" s="4">
        <v>6</v>
      </c>
      <c r="L1920" s="4">
        <f>(K1920*AI1920+AJ1920)</f>
        <v>1.420000016689301</v>
      </c>
      <c r="M1920" s="4">
        <v>1</v>
      </c>
      <c r="N1920" s="4">
        <f>L1920*(M1920+1)*(M1920+1)/(M1920*M1920+1)</f>
        <v>2.840000033378601</v>
      </c>
      <c r="O1920" s="4">
        <v>20.74649429321289</v>
      </c>
      <c r="P1920" s="4">
        <v>25.16203880310059</v>
      </c>
      <c r="Q1920" s="4">
        <v>19.55721855163574</v>
      </c>
      <c r="R1920" s="4">
        <v>599.7752075195312</v>
      </c>
      <c r="S1920" s="4">
        <v>577.4248046875</v>
      </c>
      <c r="T1920" s="4">
        <v>13.69401741027832</v>
      </c>
      <c r="U1920" s="4">
        <v>16.17817115783691</v>
      </c>
      <c r="V1920" s="4">
        <v>56.69711303710938</v>
      </c>
      <c r="W1920" s="4">
        <v>66.811279296875</v>
      </c>
      <c r="X1920" s="4">
        <v>499.5089721679688</v>
      </c>
      <c r="Y1920" s="4">
        <v>1998.654296875</v>
      </c>
      <c r="Z1920" s="4">
        <v>61.67630386352539</v>
      </c>
      <c r="AA1920" s="4">
        <v>101.5415191650391</v>
      </c>
      <c r="AB1920" s="4">
        <v>8.212129592895508</v>
      </c>
      <c r="AC1920" s="4">
        <v>0.3466336131095886</v>
      </c>
      <c r="AD1920" s="4">
        <v>0.1287502348423004</v>
      </c>
      <c r="AE1920" s="4">
        <v>0.01274406630545855</v>
      </c>
      <c r="AF1920" s="4">
        <v>0.05921073257923126</v>
      </c>
      <c r="AG1920" s="4">
        <v>0.0148782217875123</v>
      </c>
      <c r="AH1920" s="4">
        <v>0.6666666865348816</v>
      </c>
      <c r="AI1920" s="4">
        <v>-0.2195652425289154</v>
      </c>
      <c r="AJ1920" s="4">
        <v>2.737391471862793</v>
      </c>
      <c r="AK1920" s="4">
        <v>1</v>
      </c>
      <c r="AL1920" s="4">
        <v>0</v>
      </c>
      <c r="AM1920" s="4">
        <v>0.1599999964237213</v>
      </c>
      <c r="AN1920" s="4">
        <v>111115</v>
      </c>
      <c r="AO1920" s="4">
        <f>X1920*0.000001/(K1920*0.0001)</f>
        <v>0.8325149536132811</v>
      </c>
      <c r="AP1920" s="4">
        <f>(U1920-T1920)/(1000-U1920)*AO1920</f>
        <v>0.002102103329371024</v>
      </c>
      <c r="AQ1920" s="4">
        <f>(P1920+273.15)</f>
        <v>298.3120388031006</v>
      </c>
      <c r="AR1920" s="4">
        <f>(O1920+273.15)</f>
        <v>293.8964942932129</v>
      </c>
      <c r="AS1920" s="4">
        <f>(Y1920*AK1920+Z1920*AL1920)*AM1920</f>
        <v>319.7846803522552</v>
      </c>
      <c r="AT1920" s="4">
        <f>((AS1920+0.00000010773*(AR1920^4-AQ1920^4))-AP1920*44100)/(L1920*0.92*2*29.3+0.00000043092*AQ1920^3)</f>
        <v>2.019221201565089</v>
      </c>
      <c r="AU1920" s="4">
        <f>0.61365*EXP(17.502*J1920/(240.97+J1920))</f>
        <v>3.210525172799573</v>
      </c>
      <c r="AV1920" s="4">
        <f>AU1920*1000/AA1920</f>
        <v>31.61785641183279</v>
      </c>
      <c r="AW1920" s="4">
        <f>(AV1920-U1920)</f>
        <v>15.43968525399588</v>
      </c>
      <c r="AX1920" s="4">
        <f>IF(D1920,P1920,(O1920+P1920)/2)</f>
        <v>22.95426654815674</v>
      </c>
      <c r="AY1920" s="4">
        <f>0.61365*EXP(17.502*AX1920/(240.97+AX1920))</f>
        <v>2.811926008644072</v>
      </c>
      <c r="AZ1920" s="4">
        <f>IF(AW1920&lt;&gt;0,(1000-(AV1920+U1920)/2)/AW1920*AP1920,0)</f>
        <v>0.1328956647284979</v>
      </c>
      <c r="BA1920" s="4">
        <f>U1920*AA1920/1000</f>
        <v>1.642756076678779</v>
      </c>
      <c r="BB1920" s="4">
        <f>(AY1920-BA1920)</f>
        <v>1.169169931965293</v>
      </c>
      <c r="BC1920" s="4">
        <f>1/(1.6/F1920+1.37/N1920)</f>
        <v>0.08362229026509685</v>
      </c>
      <c r="BD1920" s="3">
        <f>G1920*AA1920*0.001</f>
      </c>
      <c r="BE1920" s="3">
        <f>G1920/S1920</f>
      </c>
      <c r="BF1920" s="4">
        <f>(1-AP1920*AA1920/AU1920/F1920)*100</f>
        <v>52.31327711283189</v>
      </c>
      <c r="BG1920" s="3">
        <f>(S1920-E1920/(N1920/1.35))</f>
      </c>
      <c r="BH1920" s="3">
        <f>E1920*BF1920/100/BG1920</f>
      </c>
    </row>
    <row r="1921" ht="16" customHeight="1">
      <c r="A1921" s="4">
        <v>1778</v>
      </c>
      <c r="B1921" t="s" s="2">
        <v>1952</v>
      </c>
      <c r="C1921" s="4">
        <v>10352.500032108277</v>
      </c>
      <c r="D1921" s="4">
        <v>0</v>
      </c>
      <c r="E1921" s="3">
        <f>(R1921-#REF!*(1000-T1921)/(1000-U1921))*AO1921</f>
      </c>
      <c r="F1921" s="4">
        <f>IF(AZ1921&lt;&gt;0,1/(1/AZ1921-1/N1921),0)</f>
        <v>0.1431196605918292</v>
      </c>
      <c r="G1921" s="3">
        <f>((BC1921-AP1921/2)*S1921-E1921)/(BC1921+AP1921/2)</f>
      </c>
      <c r="H1921" s="4">
        <f>AP1921*1000</f>
        <v>2.153599410966842</v>
      </c>
      <c r="I1921" s="4">
        <f>(AU1921-BA1921)</f>
        <v>1.566605973450911</v>
      </c>
      <c r="J1921" s="4">
        <f>(P1921+AT1921*D1921)</f>
        <v>25.15872955322266</v>
      </c>
      <c r="K1921" s="4">
        <v>6</v>
      </c>
      <c r="L1921" s="4">
        <f>(K1921*AI1921+AJ1921)</f>
        <v>1.420000016689301</v>
      </c>
      <c r="M1921" s="4">
        <v>1</v>
      </c>
      <c r="N1921" s="4">
        <f>L1921*(M1921+1)*(M1921+1)/(M1921*M1921+1)</f>
        <v>2.840000033378601</v>
      </c>
      <c r="O1921" s="4">
        <v>20.74218940734863</v>
      </c>
      <c r="P1921" s="4">
        <v>25.15872955322266</v>
      </c>
      <c r="Q1921" s="4">
        <v>19.55950355529785</v>
      </c>
      <c r="R1921" s="4">
        <v>600.2946166992188</v>
      </c>
      <c r="S1921" s="4">
        <v>577.2971801757812</v>
      </c>
      <c r="T1921" s="4">
        <v>13.63828468322754</v>
      </c>
      <c r="U1921" s="4">
        <v>16.18329620361328</v>
      </c>
      <c r="V1921" s="4">
        <v>56.39467620849609</v>
      </c>
      <c r="W1921" s="4">
        <v>66.87012481689453</v>
      </c>
      <c r="X1921" s="4">
        <v>499.5058898925781</v>
      </c>
      <c r="Y1921" s="4">
        <v>1998.811645507812</v>
      </c>
      <c r="Z1921" s="4">
        <v>62.53969573974609</v>
      </c>
      <c r="AA1921" s="4">
        <v>101.5421447753906</v>
      </c>
      <c r="AB1921" s="4">
        <v>8.212129592895508</v>
      </c>
      <c r="AC1921" s="4">
        <v>0.3466336131095886</v>
      </c>
      <c r="AD1921" s="4">
        <v>0.1287502348423004</v>
      </c>
      <c r="AE1921" s="4">
        <v>0.01274406630545855</v>
      </c>
      <c r="AF1921" s="4">
        <v>0.05921073257923126</v>
      </c>
      <c r="AG1921" s="4">
        <v>0.0148782217875123</v>
      </c>
      <c r="AH1921" s="4">
        <v>0.6666666865348816</v>
      </c>
      <c r="AI1921" s="4">
        <v>-0.2195652425289154</v>
      </c>
      <c r="AJ1921" s="4">
        <v>2.737391471862793</v>
      </c>
      <c r="AK1921" s="4">
        <v>1</v>
      </c>
      <c r="AL1921" s="4">
        <v>0</v>
      </c>
      <c r="AM1921" s="4">
        <v>0.1599999964237213</v>
      </c>
      <c r="AN1921" s="4">
        <v>111115</v>
      </c>
      <c r="AO1921" s="4">
        <f>X1921*0.000001/(K1921*0.0001)</f>
        <v>0.83250981648763</v>
      </c>
      <c r="AP1921" s="4">
        <f>(U1921-T1921)/(1000-U1921)*AO1921</f>
        <v>0.002153599410966842</v>
      </c>
      <c r="AQ1921" s="4">
        <f>(P1921+273.15)</f>
        <v>298.3087295532226</v>
      </c>
      <c r="AR1921" s="4">
        <f>(O1921+273.15)</f>
        <v>293.8921894073486</v>
      </c>
      <c r="AS1921" s="4">
        <f>(Y1921*AK1921+Z1921*AL1921)*AM1921</f>
        <v>319.8098561329425</v>
      </c>
      <c r="AT1921" s="4">
        <f>((AS1921+0.00000010773*(AR1921^4-AQ1921^4))-AP1921*44100)/(L1921*0.92*2*29.3+0.00000043092*AQ1921^3)</f>
        <v>1.993602842021179</v>
      </c>
      <c r="AU1921" s="4">
        <f>0.61365*EXP(17.502*J1921/(240.97+J1921))</f>
        <v>3.20989257950124</v>
      </c>
      <c r="AV1921" s="4">
        <f>AU1921*1000/AA1921</f>
        <v>31.61143175182545</v>
      </c>
      <c r="AW1921" s="4">
        <f>(AV1921-U1921)</f>
        <v>15.42813554821217</v>
      </c>
      <c r="AX1921" s="4">
        <f>IF(D1921,P1921,(O1921+P1921)/2)</f>
        <v>22.95045948028564</v>
      </c>
      <c r="AY1921" s="4">
        <f>0.61365*EXP(17.502*AX1921/(240.97+AX1921))</f>
        <v>2.811277907587107</v>
      </c>
      <c r="AZ1921" s="4">
        <f>IF(AW1921&lt;&gt;0,(1000-(AV1921+U1921)/2)/AW1921*AP1921,0)</f>
        <v>0.1362532793033674</v>
      </c>
      <c r="BA1921" s="4">
        <f>U1921*AA1921/1000</f>
        <v>1.643286606050329</v>
      </c>
      <c r="BB1921" s="4">
        <f>(AY1921-BA1921)</f>
        <v>1.167991301536778</v>
      </c>
      <c r="BC1921" s="4">
        <f>1/(1.6/F1921+1.37/N1921)</f>
        <v>0.08574968277946814</v>
      </c>
      <c r="BD1921" s="3">
        <f>G1921*AA1921*0.001</f>
      </c>
      <c r="BE1921" s="3">
        <f>G1921/S1921</f>
      </c>
      <c r="BF1921" s="4">
        <f>(1-AP1921*AA1921/AU1921/F1921)*100</f>
        <v>52.39840996608549</v>
      </c>
      <c r="BG1921" s="3">
        <f>(S1921-E1921/(N1921/1.35))</f>
      </c>
      <c r="BH1921" s="3">
        <f>E1921*BF1921/100/BG1921</f>
      </c>
    </row>
    <row r="1922" ht="16" customHeight="1">
      <c r="A1922" s="4">
        <v>1779</v>
      </c>
      <c r="B1922" t="s" s="2">
        <v>1953</v>
      </c>
      <c r="C1922" s="4">
        <v>10357.500031996518</v>
      </c>
      <c r="D1922" s="4">
        <v>0</v>
      </c>
      <c r="E1922" s="3">
        <f>(R1922-#REF!*(1000-T1922)/(1000-U1922))*AO1922</f>
      </c>
      <c r="F1922" s="4">
        <f>IF(AZ1922&lt;&gt;0,1/(1/AZ1922-1/N1922),0)</f>
        <v>0.1436973561665924</v>
      </c>
      <c r="G1922" s="3">
        <f>((BC1922-AP1922/2)*S1922-E1922)/(BC1922+AP1922/2)</f>
      </c>
      <c r="H1922" s="4">
        <f>AP1922*1000</f>
        <v>2.155991616817444</v>
      </c>
      <c r="I1922" s="4">
        <f>(AU1922-BA1922)</f>
        <v>1.56237198024772</v>
      </c>
      <c r="J1922" s="4">
        <f>(P1922+AT1922*D1922)</f>
        <v>25.14148139953613</v>
      </c>
      <c r="K1922" s="4">
        <v>6</v>
      </c>
      <c r="L1922" s="4">
        <f>(K1922*AI1922+AJ1922)</f>
        <v>1.420000016689301</v>
      </c>
      <c r="M1922" s="4">
        <v>1</v>
      </c>
      <c r="N1922" s="4">
        <f>L1922*(M1922+1)*(M1922+1)/(M1922*M1922+1)</f>
        <v>2.840000033378601</v>
      </c>
      <c r="O1922" s="4">
        <v>20.73843002319336</v>
      </c>
      <c r="P1922" s="4">
        <v>25.14148139953613</v>
      </c>
      <c r="Q1922" s="4">
        <v>19.55088424682617</v>
      </c>
      <c r="R1922" s="4">
        <v>600.4967651367188</v>
      </c>
      <c r="S1922" s="4">
        <v>577.2733764648438</v>
      </c>
      <c r="T1922" s="4">
        <v>13.64459609985352</v>
      </c>
      <c r="U1922" s="4">
        <v>16.19244003295898</v>
      </c>
      <c r="V1922" s="4">
        <v>56.41588592529297</v>
      </c>
      <c r="W1922" s="4">
        <v>66.93209838867188</v>
      </c>
      <c r="X1922" s="4">
        <v>499.5001831054688</v>
      </c>
      <c r="Y1922" s="4">
        <v>1998.792602539062</v>
      </c>
      <c r="Z1922" s="4">
        <v>63.52693939208984</v>
      </c>
      <c r="AA1922" s="4">
        <v>101.5427703857422</v>
      </c>
      <c r="AB1922" s="4">
        <v>8.212129592895508</v>
      </c>
      <c r="AC1922" s="4">
        <v>0.3466336131095886</v>
      </c>
      <c r="AD1922" s="4">
        <v>0.1287502348423004</v>
      </c>
      <c r="AE1922" s="4">
        <v>0.01274406630545855</v>
      </c>
      <c r="AF1922" s="4">
        <v>0.05921073257923126</v>
      </c>
      <c r="AG1922" s="4">
        <v>0.0148782217875123</v>
      </c>
      <c r="AH1922" s="4">
        <v>1</v>
      </c>
      <c r="AI1922" s="4">
        <v>-0.2195652425289154</v>
      </c>
      <c r="AJ1922" s="4">
        <v>2.737391471862793</v>
      </c>
      <c r="AK1922" s="4">
        <v>1</v>
      </c>
      <c r="AL1922" s="4">
        <v>0</v>
      </c>
      <c r="AM1922" s="4">
        <v>0.1599999964237213</v>
      </c>
      <c r="AN1922" s="4">
        <v>111115</v>
      </c>
      <c r="AO1922" s="4">
        <f>X1922*0.000001/(K1922*0.0001)</f>
        <v>0.8325003051757812</v>
      </c>
      <c r="AP1922" s="4">
        <f>(U1922-T1922)/(1000-U1922)*AO1922</f>
        <v>0.002155991616817444</v>
      </c>
      <c r="AQ1922" s="4">
        <f>(P1922+273.15)</f>
        <v>298.2914813995361</v>
      </c>
      <c r="AR1922" s="4">
        <f>(O1922+273.15)</f>
        <v>293.8884300231933</v>
      </c>
      <c r="AS1922" s="4">
        <f>(Y1922*AK1922+Z1922*AL1922)*AM1922</f>
        <v>319.8068092580106</v>
      </c>
      <c r="AT1922" s="4">
        <f>((AS1922+0.00000010773*(AR1922^4-AQ1922^4))-AP1922*44100)/(L1922*0.92*2*29.3+0.00000043092*AQ1922^3)</f>
        <v>1.994189011190625</v>
      </c>
      <c r="AU1922" s="4">
        <f>0.61365*EXP(17.502*J1922/(240.97+J1922))</f>
        <v>3.206597200499374</v>
      </c>
      <c r="AV1922" s="4">
        <f>AU1922*1000/AA1922</f>
        <v>31.57878387912901</v>
      </c>
      <c r="AW1922" s="4">
        <f>(AV1922-U1922)</f>
        <v>15.38634384617002</v>
      </c>
      <c r="AX1922" s="4">
        <f>IF(D1922,P1922,(O1922+P1922)/2)</f>
        <v>22.93995571136475</v>
      </c>
      <c r="AY1922" s="4">
        <f>0.61365*EXP(17.502*AX1922/(240.97+AX1922))</f>
        <v>2.809490462692182</v>
      </c>
      <c r="AZ1922" s="4">
        <f>IF(AW1922&lt;&gt;0,(1000-(AV1922+U1922)/2)/AW1922*AP1922,0)</f>
        <v>0.1367767715786171</v>
      </c>
      <c r="BA1922" s="4">
        <f>U1922*AA1922/1000</f>
        <v>1.644225220251654</v>
      </c>
      <c r="BB1922" s="4">
        <f>(AY1922-BA1922)</f>
        <v>1.165265242440528</v>
      </c>
      <c r="BC1922" s="4">
        <f>1/(1.6/F1922+1.37/N1922)</f>
        <v>0.08608143433275757</v>
      </c>
      <c r="BD1922" s="3">
        <f>G1922*AA1922*0.001</f>
      </c>
      <c r="BE1922" s="3">
        <f>G1922/S1922</f>
      </c>
      <c r="BF1922" s="4">
        <f>(1-AP1922*AA1922/AU1922/F1922)*100</f>
        <v>52.48804630112831</v>
      </c>
      <c r="BG1922" s="3">
        <f>(S1922-E1922/(N1922/1.35))</f>
      </c>
      <c r="BH1922" s="3">
        <f>E1922*BF1922/100/BG1922</f>
      </c>
    </row>
    <row r="1923" ht="16" customHeight="1">
      <c r="A1923" s="4">
        <v>1780</v>
      </c>
      <c r="B1923" t="s" s="2">
        <v>1954</v>
      </c>
      <c r="C1923" s="4">
        <v>10363.000031873584</v>
      </c>
      <c r="D1923" s="4">
        <v>0</v>
      </c>
      <c r="E1923" s="3">
        <f>(R1923-#REF!*(1000-T1923)/(1000-U1923))*AO1923</f>
      </c>
      <c r="F1923" s="4">
        <f>IF(AZ1923&lt;&gt;0,1/(1/AZ1923-1/N1923),0)</f>
        <v>0.144297319736549</v>
      </c>
      <c r="G1923" s="3">
        <f>((BC1923-AP1923/2)*S1923-E1923)/(BC1923+AP1923/2)</f>
      </c>
      <c r="H1923" s="4">
        <f>AP1923*1000</f>
        <v>2.158730775824752</v>
      </c>
      <c r="I1923" s="4">
        <f>(AU1923-BA1923)</f>
        <v>1.558174403776795</v>
      </c>
      <c r="J1923" s="4">
        <f>(P1923+AT1923*D1923)</f>
        <v>25.1251277923584</v>
      </c>
      <c r="K1923" s="4">
        <v>6</v>
      </c>
      <c r="L1923" s="4">
        <f>(K1923*AI1923+AJ1923)</f>
        <v>1.420000016689301</v>
      </c>
      <c r="M1923" s="4">
        <v>1</v>
      </c>
      <c r="N1923" s="4">
        <f>L1923*(M1923+1)*(M1923+1)/(M1923*M1923+1)</f>
        <v>2.840000033378601</v>
      </c>
      <c r="O1923" s="4">
        <v>20.7265796661377</v>
      </c>
      <c r="P1923" s="4">
        <v>25.1251277923584</v>
      </c>
      <c r="Q1923" s="4">
        <v>19.48980903625488</v>
      </c>
      <c r="R1923" s="4">
        <v>600.7657470703125</v>
      </c>
      <c r="S1923" s="4">
        <v>577.369628906250</v>
      </c>
      <c r="T1923" s="4">
        <v>13.65207958221436</v>
      </c>
      <c r="U1923" s="4">
        <v>16.20311164855957</v>
      </c>
      <c r="V1923" s="4">
        <v>56.47114181518555</v>
      </c>
      <c r="W1923" s="4">
        <v>67.01953887939453</v>
      </c>
      <c r="X1923" s="4">
        <v>499.5043334960938</v>
      </c>
      <c r="Y1923" s="4">
        <v>1998.833740234375</v>
      </c>
      <c r="Z1923" s="4">
        <v>63.3599853515625</v>
      </c>
      <c r="AA1923" s="4">
        <v>101.5422897338867</v>
      </c>
      <c r="AB1923" s="4">
        <v>8.212129592895508</v>
      </c>
      <c r="AC1923" s="4">
        <v>0.3466336131095886</v>
      </c>
      <c r="AD1923" s="4">
        <v>0.1287502348423004</v>
      </c>
      <c r="AE1923" s="4">
        <v>0.01274406630545855</v>
      </c>
      <c r="AF1923" s="4">
        <v>0.05921073257923126</v>
      </c>
      <c r="AG1923" s="4">
        <v>0.0148782217875123</v>
      </c>
      <c r="AH1923" s="4">
        <v>0.6666666865348816</v>
      </c>
      <c r="AI1923" s="4">
        <v>-0.2195652425289154</v>
      </c>
      <c r="AJ1923" s="4">
        <v>2.737391471862793</v>
      </c>
      <c r="AK1923" s="4">
        <v>1</v>
      </c>
      <c r="AL1923" s="4">
        <v>0</v>
      </c>
      <c r="AM1923" s="4">
        <v>0.1599999964237213</v>
      </c>
      <c r="AN1923" s="4">
        <v>111115</v>
      </c>
      <c r="AO1923" s="4">
        <f>X1923*0.000001/(K1923*0.0001)</f>
        <v>0.8325072224934894</v>
      </c>
      <c r="AP1923" s="4">
        <f>(U1923-T1923)/(1000-U1923)*AO1923</f>
        <v>0.002158730775824752</v>
      </c>
      <c r="AQ1923" s="4">
        <f>(P1923+273.15)</f>
        <v>298.2751277923584</v>
      </c>
      <c r="AR1923" s="4">
        <f>(O1923+273.15)</f>
        <v>293.8765796661377</v>
      </c>
      <c r="AS1923" s="4">
        <f>(Y1923*AK1923+Z1923*AL1923)*AM1923</f>
        <v>319.8133912891135</v>
      </c>
      <c r="AT1923" s="4">
        <f>((AS1923+0.00000010773*(AR1923^4-AQ1923^4))-AP1923*44100)/(L1923*0.92*2*29.3+0.00000043092*AQ1923^3)</f>
        <v>1.993586068370431</v>
      </c>
      <c r="AU1923" s="4">
        <f>0.61365*EXP(17.502*J1923/(240.97+J1923))</f>
        <v>3.203475461385346</v>
      </c>
      <c r="AV1923" s="4">
        <f>AU1923*1000/AA1923</f>
        <v>31.54819011646023</v>
      </c>
      <c r="AW1923" s="4">
        <f>(AV1923-U1923)</f>
        <v>15.34507846790066</v>
      </c>
      <c r="AX1923" s="4">
        <f>IF(D1923,P1923,(O1923+P1923)/2)</f>
        <v>22.92585372924805</v>
      </c>
      <c r="AY1923" s="4">
        <f>0.61365*EXP(17.502*AX1923/(240.97+AX1923))</f>
        <v>2.807092267022932</v>
      </c>
      <c r="AZ1923" s="4">
        <f>IF(AW1923&lt;&gt;0,(1000-(AV1923+U1923)/2)/AW1923*AP1923,0)</f>
        <v>0.1373202279727483</v>
      </c>
      <c r="BA1923" s="4">
        <f>U1923*AA1923/1000</f>
        <v>1.645301057608551</v>
      </c>
      <c r="BB1923" s="4">
        <f>(AY1923-BA1923)</f>
        <v>1.161791209414381</v>
      </c>
      <c r="BC1923" s="4">
        <f>1/(1.6/F1923+1.37/N1923)</f>
        <v>0.08642585643074825</v>
      </c>
      <c r="BD1923" s="3">
        <f>G1923*AA1923*0.001</f>
      </c>
      <c r="BE1923" s="3">
        <f>G1923/S1923</f>
      </c>
      <c r="BF1923" s="4">
        <f>(1-AP1923*AA1923/AU1923/F1923)*100</f>
        <v>52.57953924623884</v>
      </c>
      <c r="BG1923" s="3">
        <f>(S1923-E1923/(N1923/1.35))</f>
      </c>
      <c r="BH1923" s="3">
        <f>E1923*BF1923/100/BG1923</f>
      </c>
    </row>
    <row r="1924" ht="16" customHeight="1">
      <c r="A1924" s="4">
        <v>1781</v>
      </c>
      <c r="B1924" t="s" s="2">
        <v>1955</v>
      </c>
      <c r="C1924" s="4">
        <v>10368.000031761825</v>
      </c>
      <c r="D1924" s="4">
        <v>0</v>
      </c>
      <c r="E1924" s="3">
        <f>(R1924-#REF!*(1000-T1924)/(1000-U1924))*AO1924</f>
      </c>
      <c r="F1924" s="4">
        <f>IF(AZ1924&lt;&gt;0,1/(1/AZ1924-1/N1924),0)</f>
        <v>0.1446641849577023</v>
      </c>
      <c r="G1924" s="3">
        <f>((BC1924-AP1924/2)*S1924-E1924)/(BC1924+AP1924/2)</f>
      </c>
      <c r="H1924" s="4">
        <f>AP1924*1000</f>
        <v>2.160304884568258</v>
      </c>
      <c r="I1924" s="4">
        <f>(AU1924-BA1924)</f>
        <v>1.555533997212289</v>
      </c>
      <c r="J1924" s="4">
        <f>(P1924+AT1924*D1924)</f>
        <v>25.11593246459961</v>
      </c>
      <c r="K1924" s="4">
        <v>6</v>
      </c>
      <c r="L1924" s="4">
        <f>(K1924*AI1924+AJ1924)</f>
        <v>1.420000016689301</v>
      </c>
      <c r="M1924" s="4">
        <v>1</v>
      </c>
      <c r="N1924" s="4">
        <f>L1924*(M1924+1)*(M1924+1)/(M1924*M1924+1)</f>
        <v>2.840000033378601</v>
      </c>
      <c r="O1924" s="4">
        <v>20.70137977600098</v>
      </c>
      <c r="P1924" s="4">
        <v>25.11593246459961</v>
      </c>
      <c r="Q1924" s="4">
        <v>19.40724563598633</v>
      </c>
      <c r="R1924" s="4">
        <v>600.8060302734375</v>
      </c>
      <c r="S1924" s="4">
        <v>577.459472656250</v>
      </c>
      <c r="T1924" s="4">
        <v>13.65920734405518</v>
      </c>
      <c r="U1924" s="4">
        <v>16.21204566955566</v>
      </c>
      <c r="V1924" s="4">
        <v>56.57722854614258</v>
      </c>
      <c r="W1924" s="4">
        <v>67.15029144287109</v>
      </c>
      <c r="X1924" s="4">
        <v>499.5103454589844</v>
      </c>
      <c r="Y1924" s="4">
        <v>1998.809204101562</v>
      </c>
      <c r="Z1924" s="4">
        <v>63.21517562866211</v>
      </c>
      <c r="AA1924" s="4">
        <v>101.5410003662109</v>
      </c>
      <c r="AB1924" s="4">
        <v>8.212129592895508</v>
      </c>
      <c r="AC1924" s="4">
        <v>0.3466336131095886</v>
      </c>
      <c r="AD1924" s="4">
        <v>0.1287502348423004</v>
      </c>
      <c r="AE1924" s="4">
        <v>0.01274406630545855</v>
      </c>
      <c r="AF1924" s="4">
        <v>0.05921073257923126</v>
      </c>
      <c r="AG1924" s="4">
        <v>0.0148782217875123</v>
      </c>
      <c r="AH1924" s="4">
        <v>1</v>
      </c>
      <c r="AI1924" s="4">
        <v>-0.2195652425289154</v>
      </c>
      <c r="AJ1924" s="4">
        <v>2.737391471862793</v>
      </c>
      <c r="AK1924" s="4">
        <v>1</v>
      </c>
      <c r="AL1924" s="4">
        <v>0</v>
      </c>
      <c r="AM1924" s="4">
        <v>0.1599999964237213</v>
      </c>
      <c r="AN1924" s="4">
        <v>111115</v>
      </c>
      <c r="AO1924" s="4">
        <f>X1924*0.000001/(K1924*0.0001)</f>
        <v>0.8325172424316405</v>
      </c>
      <c r="AP1924" s="4">
        <f>(U1924-T1924)/(1000-U1924)*AO1924</f>
        <v>0.002160304884568258</v>
      </c>
      <c r="AQ1924" s="4">
        <f>(P1924+273.15)</f>
        <v>298.2659324645996</v>
      </c>
      <c r="AR1924" s="4">
        <f>(O1924+273.15)</f>
        <v>293.851379776001</v>
      </c>
      <c r="AS1924" s="4">
        <f>(Y1924*AK1924+Z1924*AL1924)*AM1924</f>
        <v>319.8094655079512</v>
      </c>
      <c r="AT1924" s="4">
        <f>((AS1924+0.00000010773*(AR1924^4-AQ1924^4))-AP1924*44100)/(L1924*0.92*2*29.3+0.00000043092*AQ1924^3)</f>
        <v>1.990839590231365</v>
      </c>
      <c r="AU1924" s="4">
        <f>0.61365*EXP(17.502*J1924/(240.97+J1924))</f>
        <v>3.201721332481669</v>
      </c>
      <c r="AV1924" s="4">
        <f>AU1924*1000/AA1924</f>
        <v>31.53131563540399</v>
      </c>
      <c r="AW1924" s="4">
        <f>(AV1924-U1924)</f>
        <v>15.31926996584833</v>
      </c>
      <c r="AX1924" s="4">
        <f>IF(D1924,P1924,(O1924+P1924)/2)</f>
        <v>22.90865612030029</v>
      </c>
      <c r="AY1924" s="4">
        <f>0.61365*EXP(17.502*AX1924/(240.97+AX1924))</f>
        <v>2.804170050224402</v>
      </c>
      <c r="AZ1924" s="4">
        <f>IF(AW1924&lt;&gt;0,(1000-(AV1924+U1924)/2)/AW1924*AP1924,0)</f>
        <v>0.1376524325867298</v>
      </c>
      <c r="BA1924" s="4">
        <f>U1924*AA1924/1000</f>
        <v>1.64618733526938</v>
      </c>
      <c r="BB1924" s="4">
        <f>(AY1924-BA1924)</f>
        <v>1.157982714955022</v>
      </c>
      <c r="BC1924" s="4">
        <f>1/(1.6/F1924+1.37/N1924)</f>
        <v>0.08663640454143605</v>
      </c>
      <c r="BD1924" s="3">
        <f>G1924*AA1924*0.001</f>
      </c>
      <c r="BE1924" s="3">
        <f>G1924/S1924</f>
      </c>
      <c r="BF1924" s="4">
        <f>(1-AP1924*AA1924/AU1924/F1924)*100</f>
        <v>52.63997411170389</v>
      </c>
      <c r="BG1924" s="3">
        <f>(S1924-E1924/(N1924/1.35))</f>
      </c>
      <c r="BH1924" s="3">
        <f>E1924*BF1924/100/BG1924</f>
      </c>
    </row>
    <row r="1925" ht="16" customHeight="1">
      <c r="A1925" s="4">
        <v>1782</v>
      </c>
      <c r="B1925" t="s" s="2">
        <v>1956</v>
      </c>
      <c r="C1925" s="4">
        <v>10373.000031650066</v>
      </c>
      <c r="D1925" s="4">
        <v>0</v>
      </c>
      <c r="E1925" s="3">
        <f>(R1925-#REF!*(1000-T1925)/(1000-U1925))*AO1925</f>
      </c>
      <c r="F1925" s="4">
        <f>IF(AZ1925&lt;&gt;0,1/(1/AZ1925-1/N1925),0)</f>
        <v>0.1446347273786303</v>
      </c>
      <c r="G1925" s="3">
        <f>((BC1925-AP1925/2)*S1925-E1925)/(BC1925+AP1925/2)</f>
      </c>
      <c r="H1925" s="4">
        <f>AP1925*1000</f>
        <v>2.161184207436541</v>
      </c>
      <c r="I1925" s="4">
        <f>(AU1925-BA1925)</f>
        <v>1.556427066775756</v>
      </c>
      <c r="J1925" s="4">
        <f>(P1925+AT1925*D1925)</f>
        <v>25.12498474121094</v>
      </c>
      <c r="K1925" s="4">
        <v>6</v>
      </c>
      <c r="L1925" s="4">
        <f>(K1925*AI1925+AJ1925)</f>
        <v>1.420000016689301</v>
      </c>
      <c r="M1925" s="4">
        <v>1</v>
      </c>
      <c r="N1925" s="4">
        <f>L1925*(M1925+1)*(M1925+1)/(M1925*M1925+1)</f>
        <v>2.840000033378601</v>
      </c>
      <c r="O1925" s="4">
        <v>20.66568946838379</v>
      </c>
      <c r="P1925" s="4">
        <v>25.12498474121094</v>
      </c>
      <c r="Q1925" s="4">
        <v>19.34043502807617</v>
      </c>
      <c r="R1925" s="4">
        <v>600.5658569335938</v>
      </c>
      <c r="S1925" s="4">
        <v>577.3688354492188</v>
      </c>
      <c r="T1925" s="4">
        <v>13.66667366027832</v>
      </c>
      <c r="U1925" s="4">
        <v>16.2204761505127</v>
      </c>
      <c r="V1925" s="4">
        <v>56.72349548339844</v>
      </c>
      <c r="W1925" s="4">
        <v>67.32293701171875</v>
      </c>
      <c r="X1925" s="4">
        <v>499.5207214355469</v>
      </c>
      <c r="Y1925" s="4">
        <v>1998.730224609375</v>
      </c>
      <c r="Z1925" s="4">
        <v>62.98337936401367</v>
      </c>
      <c r="AA1925" s="4">
        <v>101.5396270751953</v>
      </c>
      <c r="AB1925" s="4">
        <v>8.212129592895508</v>
      </c>
      <c r="AC1925" s="4">
        <v>0.3466336131095886</v>
      </c>
      <c r="AD1925" s="4">
        <v>0.1287502348423004</v>
      </c>
      <c r="AE1925" s="4">
        <v>0.01274406630545855</v>
      </c>
      <c r="AF1925" s="4">
        <v>0.05921073257923126</v>
      </c>
      <c r="AG1925" s="4">
        <v>0.0148782217875123</v>
      </c>
      <c r="AH1925" s="4">
        <v>0.6666666865348816</v>
      </c>
      <c r="AI1925" s="4">
        <v>-0.2195652425289154</v>
      </c>
      <c r="AJ1925" s="4">
        <v>2.737391471862793</v>
      </c>
      <c r="AK1925" s="4">
        <v>1</v>
      </c>
      <c r="AL1925" s="4">
        <v>0</v>
      </c>
      <c r="AM1925" s="4">
        <v>0.1599999964237213</v>
      </c>
      <c r="AN1925" s="4">
        <v>111115</v>
      </c>
      <c r="AO1925" s="4">
        <f>X1925*0.000001/(K1925*0.0001)</f>
        <v>0.8325345357259114</v>
      </c>
      <c r="AP1925" s="4">
        <f>(U1925-T1925)/(1000-U1925)*AO1925</f>
        <v>0.002161184207436541</v>
      </c>
      <c r="AQ1925" s="4">
        <f>(P1925+273.15)</f>
        <v>298.2749847412109</v>
      </c>
      <c r="AR1925" s="4">
        <f>(O1925+273.15)</f>
        <v>293.8156894683838</v>
      </c>
      <c r="AS1925" s="4">
        <f>(Y1925*AK1925+Z1925*AL1925)*AM1925</f>
        <v>319.7968287894837</v>
      </c>
      <c r="AT1925" s="4">
        <f>((AS1925+0.00000010773*(AR1925^4-AQ1925^4))-AP1925*44100)/(L1925*0.92*2*29.3+0.00000043092*AQ1925^3)</f>
        <v>1.984621115268717</v>
      </c>
      <c r="AU1925" s="4">
        <f>0.61365*EXP(17.502*J1925/(240.97+J1925))</f>
        <v>3.203448166080914</v>
      </c>
      <c r="AV1925" s="4">
        <f>AU1925*1000/AA1925</f>
        <v>31.54874858569843</v>
      </c>
      <c r="AW1925" s="4">
        <f>(AV1925-U1925)</f>
        <v>15.32827243518573</v>
      </c>
      <c r="AX1925" s="4">
        <f>IF(D1925,P1925,(O1925+P1925)/2)</f>
        <v>22.89533710479736</v>
      </c>
      <c r="AY1925" s="4">
        <f>0.61365*EXP(17.502*AX1925/(240.97+AX1925))</f>
        <v>2.801908712898283</v>
      </c>
      <c r="AZ1925" s="4">
        <f>IF(AW1925&lt;&gt;0,(1000-(AV1925+U1925)/2)/AW1925*AP1925,0)</f>
        <v>0.1376257611094767</v>
      </c>
      <c r="BA1925" s="4">
        <f>U1925*AA1925/1000</f>
        <v>1.647021099305159</v>
      </c>
      <c r="BB1925" s="4">
        <f>(AY1925-BA1925)</f>
        <v>1.154887613593124</v>
      </c>
      <c r="BC1925" s="4">
        <f>1/(1.6/F1925+1.37/N1925)</f>
        <v>0.08661950015069896</v>
      </c>
      <c r="BD1925" s="3">
        <f>G1925*AA1925*0.001</f>
      </c>
      <c r="BE1925" s="3">
        <f>G1925/S1925</f>
      </c>
      <c r="BF1925" s="4">
        <f>(1-AP1925*AA1925/AU1925/F1925)*100</f>
        <v>52.63723297023412</v>
      </c>
      <c r="BG1925" s="3">
        <f>(S1925-E1925/(N1925/1.35))</f>
      </c>
      <c r="BH1925" s="3">
        <f>E1925*BF1925/100/BG1925</f>
      </c>
    </row>
    <row r="1926" ht="16" customHeight="1">
      <c r="A1926" s="4">
        <v>1783</v>
      </c>
      <c r="B1926" t="s" s="2">
        <v>1957</v>
      </c>
      <c r="C1926" s="4">
        <v>10378.500031527132</v>
      </c>
      <c r="D1926" s="4">
        <v>0</v>
      </c>
      <c r="E1926" s="3">
        <f>(R1926-#REF!*(1000-T1926)/(1000-U1926))*AO1926</f>
      </c>
      <c r="F1926" s="4">
        <f>IF(AZ1926&lt;&gt;0,1/(1/AZ1926-1/N1926),0)</f>
        <v>0.1447072185612398</v>
      </c>
      <c r="G1926" s="3">
        <f>((BC1926-AP1926/2)*S1926-E1926)/(BC1926+AP1926/2)</f>
      </c>
      <c r="H1926" s="4">
        <f>AP1926*1000</f>
        <v>2.1619387296268</v>
      </c>
      <c r="I1926" s="4">
        <f>(AU1926-BA1926)</f>
        <v>1.556202856149858</v>
      </c>
      <c r="J1926" s="4">
        <f>(P1926+AT1926*D1926)</f>
        <v>25.12932586669922</v>
      </c>
      <c r="K1926" s="4">
        <v>6</v>
      </c>
      <c r="L1926" s="4">
        <f>(K1926*AI1926+AJ1926)</f>
        <v>1.420000016689301</v>
      </c>
      <c r="M1926" s="4">
        <v>1</v>
      </c>
      <c r="N1926" s="4">
        <f>L1926*(M1926+1)*(M1926+1)/(M1926*M1926+1)</f>
        <v>2.840000033378601</v>
      </c>
      <c r="O1926" s="4">
        <v>20.6300163269043</v>
      </c>
      <c r="P1926" s="4">
        <v>25.12932586669922</v>
      </c>
      <c r="Q1926" s="4">
        <v>19.32929992675781</v>
      </c>
      <c r="R1926" s="4">
        <v>600.240722656250</v>
      </c>
      <c r="S1926" s="4">
        <v>577.0675048828125</v>
      </c>
      <c r="T1926" s="4">
        <v>13.67628192901611</v>
      </c>
      <c r="U1926" s="4">
        <v>16.2309513092041</v>
      </c>
      <c r="V1926" s="4">
        <v>56.88788223266602</v>
      </c>
      <c r="W1926" s="4">
        <v>67.51528930664062</v>
      </c>
      <c r="X1926" s="4">
        <v>499.5202331542969</v>
      </c>
      <c r="Y1926" s="4">
        <v>1998.780761718750</v>
      </c>
      <c r="Z1926" s="4">
        <v>62.46431350708008</v>
      </c>
      <c r="AA1926" s="4">
        <v>101.538948059082</v>
      </c>
      <c r="AB1926" s="4">
        <v>8.212129592895508</v>
      </c>
      <c r="AC1926" s="4">
        <v>0.3466336131095886</v>
      </c>
      <c r="AD1926" s="4">
        <v>0.1287502348423004</v>
      </c>
      <c r="AE1926" s="4">
        <v>0.01274406630545855</v>
      </c>
      <c r="AF1926" s="4">
        <v>0.05921073257923126</v>
      </c>
      <c r="AG1926" s="4">
        <v>0.0148782217875123</v>
      </c>
      <c r="AH1926" s="4">
        <v>0.6666666865348816</v>
      </c>
      <c r="AI1926" s="4">
        <v>-0.2195652425289154</v>
      </c>
      <c r="AJ1926" s="4">
        <v>2.737391471862793</v>
      </c>
      <c r="AK1926" s="4">
        <v>1</v>
      </c>
      <c r="AL1926" s="4">
        <v>0</v>
      </c>
      <c r="AM1926" s="4">
        <v>0.1599999964237213</v>
      </c>
      <c r="AN1926" s="4">
        <v>111115</v>
      </c>
      <c r="AO1926" s="4">
        <f>X1926*0.000001/(K1926*0.0001)</f>
        <v>0.8325337219238279</v>
      </c>
      <c r="AP1926" s="4">
        <f>(U1926-T1926)/(1000-U1926)*AO1926</f>
        <v>0.002161938729626799</v>
      </c>
      <c r="AQ1926" s="4">
        <f>(P1926+273.15)</f>
        <v>298.2793258666992</v>
      </c>
      <c r="AR1926" s="4">
        <f>(O1926+273.15)</f>
        <v>293.7800163269043</v>
      </c>
      <c r="AS1926" s="4">
        <f>(Y1926*AK1926+Z1926*AL1926)*AM1926</f>
        <v>319.804914726803</v>
      </c>
      <c r="AT1926" s="4">
        <f>((AS1926+0.00000010773*(AR1926^4-AQ1926^4))-AP1926*44100)/(L1926*0.92*2*29.3+0.00000043092*AQ1926^3)</f>
        <v>1.97932897010865</v>
      </c>
      <c r="AU1926" s="4">
        <f>0.61365*EXP(17.502*J1926/(240.97+J1926))</f>
        <v>3.204276578084623</v>
      </c>
      <c r="AV1926" s="4">
        <f>AU1926*1000/AA1926</f>
        <v>31.55711812397509</v>
      </c>
      <c r="AW1926" s="4">
        <f>(AV1926-U1926)</f>
        <v>15.32616681477099</v>
      </c>
      <c r="AX1926" s="4">
        <f>IF(D1926,P1926,(O1926+P1926)/2)</f>
        <v>22.87967109680176</v>
      </c>
      <c r="AY1926" s="4">
        <f>0.61365*EXP(17.502*AX1926/(240.97+AX1926))</f>
        <v>2.799250939043592</v>
      </c>
      <c r="AZ1926" s="4">
        <f>IF(AW1926&lt;&gt;0,(1000-(AV1926+U1926)/2)/AW1926*AP1926,0)</f>
        <v>0.1376913951198886</v>
      </c>
      <c r="BA1926" s="4">
        <f>U1926*AA1926/1000</f>
        <v>1.648073721934765</v>
      </c>
      <c r="BB1926" s="4">
        <f>(AY1926-BA1926)</f>
        <v>1.151177217108828</v>
      </c>
      <c r="BC1926" s="4">
        <f>1/(1.6/F1926+1.37/N1926)</f>
        <v>0.08666109908991636</v>
      </c>
      <c r="BD1926" s="3">
        <f>G1926*AA1926*0.001</f>
      </c>
      <c r="BE1926" s="3">
        <f>G1926/S1926</f>
      </c>
      <c r="BF1926" s="4">
        <f>(1-AP1926*AA1926/AU1926/F1926)*100</f>
        <v>52.65699174911662</v>
      </c>
      <c r="BG1926" s="3">
        <f>(S1926-E1926/(N1926/1.35))</f>
      </c>
      <c r="BH1926" s="3">
        <f>E1926*BF1926/100/BG1926</f>
      </c>
    </row>
    <row r="1927" ht="16" customHeight="1">
      <c r="A1927" s="4">
        <v>1784</v>
      </c>
      <c r="B1927" t="s" s="2">
        <v>1958</v>
      </c>
      <c r="C1927" s="4">
        <v>10383.500031415373</v>
      </c>
      <c r="D1927" s="4">
        <v>0</v>
      </c>
      <c r="E1927" s="3">
        <f>(R1927-#REF!*(1000-T1927)/(1000-U1927))*AO1927</f>
      </c>
      <c r="F1927" s="4">
        <f>IF(AZ1927&lt;&gt;0,1/(1/AZ1927-1/N1927),0)</f>
        <v>0.1450880554502447</v>
      </c>
      <c r="G1927" s="3">
        <f>((BC1927-AP1927/2)*S1927-E1927)/(BC1927+AP1927/2)</f>
      </c>
      <c r="H1927" s="4">
        <f>AP1927*1000</f>
        <v>2.163256694157506</v>
      </c>
      <c r="I1927" s="4">
        <f>(AU1927-BA1927)</f>
        <v>1.553266261505108</v>
      </c>
      <c r="J1927" s="4">
        <f>(P1927+AT1927*D1927)</f>
        <v>25.11953926086426</v>
      </c>
      <c r="K1927" s="4">
        <v>6</v>
      </c>
      <c r="L1927" s="4">
        <f>(K1927*AI1927+AJ1927)</f>
        <v>1.420000016689301</v>
      </c>
      <c r="M1927" s="4">
        <v>1</v>
      </c>
      <c r="N1927" s="4">
        <f>L1927*(M1927+1)*(M1927+1)/(M1927*M1927+1)</f>
        <v>2.840000033378601</v>
      </c>
      <c r="O1927" s="4">
        <v>20.61114501953125</v>
      </c>
      <c r="P1927" s="4">
        <v>25.11953926086426</v>
      </c>
      <c r="Q1927" s="4">
        <v>19.34907722473145</v>
      </c>
      <c r="R1927" s="4">
        <v>599.952636718750</v>
      </c>
      <c r="S1927" s="4">
        <v>576.7152709960938</v>
      </c>
      <c r="T1927" s="4">
        <v>13.6852388381958</v>
      </c>
      <c r="U1927" s="4">
        <v>16.24150657653809</v>
      </c>
      <c r="V1927" s="4">
        <v>56.9996452331543</v>
      </c>
      <c r="W1927" s="4">
        <v>67.64653015136719</v>
      </c>
      <c r="X1927" s="4">
        <v>499.5068664550781</v>
      </c>
      <c r="Y1927" s="4">
        <v>1998.964111328125</v>
      </c>
      <c r="Z1927" s="4">
        <v>62.35218811035156</v>
      </c>
      <c r="AA1927" s="4">
        <v>101.5387954711914</v>
      </c>
      <c r="AB1927" s="4">
        <v>8.212129592895508</v>
      </c>
      <c r="AC1927" s="4">
        <v>0.3466336131095886</v>
      </c>
      <c r="AD1927" s="4">
        <v>0.1287502348423004</v>
      </c>
      <c r="AE1927" s="4">
        <v>0.01274406630545855</v>
      </c>
      <c r="AF1927" s="4">
        <v>0.05921073257923126</v>
      </c>
      <c r="AG1927" s="4">
        <v>0.0148782217875123</v>
      </c>
      <c r="AH1927" s="4">
        <v>0.6666666865348816</v>
      </c>
      <c r="AI1927" s="4">
        <v>-0.2195652425289154</v>
      </c>
      <c r="AJ1927" s="4">
        <v>2.737391471862793</v>
      </c>
      <c r="AK1927" s="4">
        <v>1</v>
      </c>
      <c r="AL1927" s="4">
        <v>0</v>
      </c>
      <c r="AM1927" s="4">
        <v>0.1599999964237213</v>
      </c>
      <c r="AN1927" s="4">
        <v>111115</v>
      </c>
      <c r="AO1927" s="4">
        <f>X1927*0.000001/(K1927*0.0001)</f>
        <v>0.8325114440917967</v>
      </c>
      <c r="AP1927" s="4">
        <f>(U1927-T1927)/(1000-U1927)*AO1927</f>
        <v>0.002163256694157506</v>
      </c>
      <c r="AQ1927" s="4">
        <f>(P1927+273.15)</f>
        <v>298.2695392608642</v>
      </c>
      <c r="AR1927" s="4">
        <f>(O1927+273.15)</f>
        <v>293.7611450195312</v>
      </c>
      <c r="AS1927" s="4">
        <f>(Y1927*AK1927+Z1927*AL1927)*AM1927</f>
        <v>319.8342506636473</v>
      </c>
      <c r="AT1927" s="4">
        <f>((AS1927+0.00000010773*(AR1927^4-AQ1927^4))-AP1927*44100)/(L1927*0.92*2*29.3+0.00000043092*AQ1927^3)</f>
        <v>1.97795590698749</v>
      </c>
      <c r="AU1927" s="4">
        <f>0.61365*EXP(17.502*J1927/(240.97+J1927))</f>
        <v>3.202409275924218</v>
      </c>
      <c r="AV1927" s="4">
        <f>AU1927*1000/AA1927</f>
        <v>31.5387755100247</v>
      </c>
      <c r="AW1927" s="4">
        <f>(AV1927-U1927)</f>
        <v>15.29726893348661</v>
      </c>
      <c r="AX1927" s="4">
        <f>IF(D1927,P1927,(O1927+P1927)/2)</f>
        <v>22.86534214019775</v>
      </c>
      <c r="AY1927" s="4">
        <f>0.61365*EXP(17.502*AX1927/(240.97+AX1927))</f>
        <v>2.796821930544666</v>
      </c>
      <c r="AZ1927" s="4">
        <f>IF(AW1927&lt;&gt;0,(1000-(AV1927+U1927)/2)/AW1927*AP1927,0)</f>
        <v>0.1380361550681048</v>
      </c>
      <c r="BA1927" s="4">
        <f>U1927*AA1927/1000</f>
        <v>1.649143014419111</v>
      </c>
      <c r="BB1927" s="4">
        <f>(AY1927-BA1927)</f>
        <v>1.147678916125555</v>
      </c>
      <c r="BC1927" s="4">
        <f>1/(1.6/F1927+1.37/N1927)</f>
        <v>0.08687961305926849</v>
      </c>
      <c r="BD1927" s="3">
        <f>G1927*AA1927*0.001</f>
      </c>
      <c r="BE1927" s="3">
        <f>G1927/S1927</f>
      </c>
      <c r="BF1927" s="4">
        <f>(1-AP1927*AA1927/AU1927/F1927)*100</f>
        <v>52.72499664513582</v>
      </c>
      <c r="BG1927" s="3">
        <f>(S1927-E1927/(N1927/1.35))</f>
      </c>
      <c r="BH1927" s="3">
        <f>E1927*BF1927/100/BG1927</f>
      </c>
    </row>
    <row r="1928" ht="16" customHeight="1">
      <c r="A1928" t="s" s="2">
        <v>2424</v>
      </c>
      <c r="B1928" s="3"/>
      <c r="C1928" s="3"/>
      <c r="D1928" s="3"/>
      <c r="E1928" s="3">
        <f>AVERAGE(E1922:E1927)</f>
      </c>
      <c r="F1928" s="4">
        <f>AVERAGE(F1922:F1927)</f>
        <v>0.1445148103751598</v>
      </c>
      <c r="G1928" s="3">
        <f>AVERAGE(G1922:G1927)</f>
      </c>
      <c r="H1928" s="4">
        <f>AVERAGE(H1922:H1927)</f>
        <v>2.16023448473855</v>
      </c>
      <c r="I1928" s="4">
        <f>AVERAGE(I1922:I1927)</f>
        <v>1.556996094277921</v>
      </c>
      <c r="J1928" s="4">
        <f>AVERAGE(J1922:J1927)</f>
        <v>25.12606525421143</v>
      </c>
      <c r="K1928" s="4">
        <f>AVERAGE(K1922:K1927)</f>
        <v>6</v>
      </c>
      <c r="L1928" s="4">
        <f>AVERAGE(L1922:L1927)</f>
        <v>1.420000016689301</v>
      </c>
      <c r="M1928" s="4">
        <f>AVERAGE(M1922:M1927)</f>
        <v>1</v>
      </c>
      <c r="N1928" s="4">
        <f>AVERAGE(N1922:N1927)</f>
        <v>2.840000033378601</v>
      </c>
      <c r="O1928" s="4">
        <f>AVERAGE(O1922:O1927)</f>
        <v>20.67887338002523</v>
      </c>
      <c r="P1928" s="4">
        <f>AVERAGE(P1922:P1927)</f>
        <v>25.12606525421143</v>
      </c>
      <c r="Q1928" s="4">
        <f>AVERAGE(Q1922:Q1927)</f>
        <v>19.41112518310547</v>
      </c>
      <c r="R1928" s="4">
        <f>AVERAGE(R1922:R1927)</f>
        <v>600.4712931315104</v>
      </c>
      <c r="S1928" s="4">
        <f>AVERAGE(S1922:S1927)</f>
        <v>577.2090148925781</v>
      </c>
      <c r="T1928" s="4">
        <f>AVERAGE(T1922:T1927)</f>
        <v>13.66401290893555</v>
      </c>
      <c r="U1928" s="4">
        <f>AVERAGE(U1922:U1927)</f>
        <v>16.21675523122152</v>
      </c>
      <c r="V1928" s="4">
        <f>AVERAGE(V1922:V1927)</f>
        <v>56.6792132059733</v>
      </c>
      <c r="W1928" s="4">
        <f>AVERAGE(W1922:W1927)</f>
        <v>67.26444753011067</v>
      </c>
      <c r="X1928" s="4">
        <f>AVERAGE(X1922:X1927)</f>
        <v>499.5104471842448</v>
      </c>
      <c r="Y1928" s="4">
        <f>AVERAGE(Y1922:Y1927)</f>
        <v>1998.818440755208</v>
      </c>
      <c r="Z1928" s="4">
        <f>AVERAGE(Z1922:Z1927)</f>
        <v>62.98366355895996</v>
      </c>
      <c r="AA1928" s="4">
        <f>AVERAGE(AA1922:AA1927)</f>
        <v>101.5405718485514</v>
      </c>
      <c r="AB1928" s="4">
        <f>AVERAGE(AB1922:AB1927)</f>
        <v>8.212129592895508</v>
      </c>
      <c r="AC1928" s="4">
        <f>AVERAGE(AC1922:AC1927)</f>
        <v>0.3466336131095886</v>
      </c>
      <c r="AD1928" s="4">
        <f>AVERAGE(AD1922:AD1927)</f>
        <v>0.1287502348423004</v>
      </c>
      <c r="AE1928" s="4">
        <f>AVERAGE(AE1922:AE1927)</f>
        <v>0.01274406630545855</v>
      </c>
      <c r="AF1928" s="4">
        <f>AVERAGE(AF1922:AF1927)</f>
        <v>0.05921073257923126</v>
      </c>
      <c r="AG1928" s="4">
        <f>AVERAGE(AG1922:AG1927)</f>
        <v>0.0148782217875123</v>
      </c>
      <c r="AH1928" s="4">
        <f>AVERAGE(AH1922:AH1927)</f>
        <v>0.7777777910232544</v>
      </c>
      <c r="AI1928" s="4">
        <f>AVERAGE(AI1922:AI1927)</f>
        <v>-0.2195652425289154</v>
      </c>
      <c r="AJ1928" s="4">
        <f>AVERAGE(AJ1922:AJ1927)</f>
        <v>2.737391471862793</v>
      </c>
      <c r="AK1928" s="4">
        <f>AVERAGE(AK1922:AK1927)</f>
        <v>1</v>
      </c>
      <c r="AL1928" s="4">
        <f>AVERAGE(AL1922:AL1927)</f>
        <v>0</v>
      </c>
      <c r="AM1928" s="4">
        <f>AVERAGE(AM1922:AM1927)</f>
        <v>0.1599999964237213</v>
      </c>
      <c r="AN1928" s="4">
        <f>AVERAGE(AN1922:AN1927)</f>
        <v>111115</v>
      </c>
      <c r="AO1928" s="4">
        <f>AVERAGE(AO1922:AO1927)</f>
        <v>0.8325174119737412</v>
      </c>
      <c r="AP1928" s="4">
        <f>AVERAGE(AP1922:AP1927)</f>
        <v>0.00216023448473855</v>
      </c>
      <c r="AQ1928" s="4">
        <f>AVERAGE(AQ1922:AQ1927)</f>
        <v>298.2760652542115</v>
      </c>
      <c r="AR1928" s="4">
        <f>AVERAGE(AR1922:AR1927)</f>
        <v>293.8288733800252</v>
      </c>
      <c r="AS1928" s="4">
        <f>AVERAGE(AS1922:AS1927)</f>
        <v>319.8109433725015</v>
      </c>
      <c r="AT1928" s="4">
        <f>AVERAGE(AT1922:AT1927)</f>
        <v>1.98675344369288</v>
      </c>
      <c r="AU1928" s="4">
        <f>AVERAGE(AU1922:AU1927)</f>
        <v>3.203654669076024</v>
      </c>
      <c r="AV1928" s="4">
        <f>AVERAGE(AV1922:AV1927)</f>
        <v>31.55048864178191</v>
      </c>
      <c r="AW1928" s="4">
        <f>AVERAGE(AW1922:AW1927)</f>
        <v>15.33373341056039</v>
      </c>
      <c r="AX1928" s="4">
        <f>AVERAGE(AX1922:AX1927)</f>
        <v>22.90246931711833</v>
      </c>
      <c r="AY1928" s="4">
        <f>AVERAGE(AY1922:AY1927)</f>
        <v>2.803122393737676</v>
      </c>
      <c r="AZ1928" s="4">
        <f>AVERAGE(AZ1922:AZ1927)</f>
        <v>0.1375171239059275</v>
      </c>
      <c r="BA1928" s="4">
        <f>AVERAGE(BA1922:BA1927)</f>
        <v>1.646658574798103</v>
      </c>
      <c r="BB1928" s="4">
        <f>AVERAGE(BB1922:BB1927)</f>
        <v>1.156463818939573</v>
      </c>
      <c r="BC1928" s="4">
        <f>AVERAGE(BC1922:BC1927)</f>
        <v>0.08655065126747095</v>
      </c>
      <c r="BD1928" s="3">
        <f>AVERAGE(BD1922:BD1927)</f>
      </c>
      <c r="BE1928" s="3">
        <f>AVERAGE(BE1922:BE1927)</f>
      </c>
      <c r="BF1928" s="4">
        <f>AVERAGE(BF1922:BF1927)</f>
        <v>52.62113017059293</v>
      </c>
      <c r="BG1928" s="3">
        <f>AVERAGE(BG1922:BG1927)</f>
      </c>
      <c r="BH1928" s="3">
        <f>AVERAGE(BH1922:BH1927)</f>
      </c>
    </row>
    <row r="1929" ht="29" customHeight="1">
      <c r="A1929" t="s" s="2">
        <v>9</v>
      </c>
      <c r="B1929" t="s" s="5">
        <v>1959</v>
      </c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  <c r="AL1929" s="3"/>
      <c r="AM1929" s="3"/>
      <c r="AN1929" s="3"/>
      <c r="AO1929" s="3"/>
      <c r="AP1929" s="3"/>
      <c r="AQ1929" s="3"/>
      <c r="AR1929" s="3"/>
      <c r="AS1929" s="3"/>
      <c r="AT1929" s="3"/>
      <c r="AU1929" s="3"/>
      <c r="AV1929" s="3"/>
      <c r="AW1929" s="3"/>
      <c r="AX1929" s="3"/>
      <c r="AY1929" s="3"/>
      <c r="AZ1929" s="3"/>
      <c r="BA1929" s="3"/>
      <c r="BB1929" s="3"/>
      <c r="BC1929" s="3"/>
      <c r="BD1929" s="3"/>
      <c r="BE1929" s="3"/>
      <c r="BF1929" s="3"/>
      <c r="BG1929" s="3"/>
      <c r="BH1929" s="3"/>
    </row>
    <row r="1930" ht="16" customHeight="1">
      <c r="A1930" s="4">
        <v>1785</v>
      </c>
      <c r="B1930" t="s" s="2">
        <v>1960</v>
      </c>
      <c r="C1930" s="4">
        <v>10388.500031303614</v>
      </c>
      <c r="D1930" s="4">
        <v>0</v>
      </c>
      <c r="E1930" s="3">
        <f>(R1930-#REF!*(1000-T1930)/(1000-U1930))*AO1930</f>
      </c>
      <c r="F1930" s="4">
        <f>IF(AZ1930&lt;&gt;0,1/(1/AZ1930-1/N1930),0)</f>
        <v>0.1457261975374562</v>
      </c>
      <c r="G1930" s="3">
        <f>((BC1930-AP1930/2)*S1930-E1930)/(BC1930+AP1930/2)</f>
      </c>
      <c r="H1930" s="4">
        <f>AP1930*1000</f>
        <v>2.166832011936987</v>
      </c>
      <c r="I1930" s="4">
        <f>(AU1930-BA1930)</f>
        <v>1.549367292687123</v>
      </c>
      <c r="J1930" s="4">
        <f>(P1930+AT1930*D1930)</f>
        <v>25.1056957244873</v>
      </c>
      <c r="K1930" s="4">
        <v>6</v>
      </c>
      <c r="L1930" s="4">
        <f>(K1930*AI1930+AJ1930)</f>
        <v>1.420000016689301</v>
      </c>
      <c r="M1930" s="4">
        <v>1</v>
      </c>
      <c r="N1930" s="4">
        <f>L1930*(M1930+1)*(M1930+1)/(M1930*M1930+1)</f>
        <v>2.840000033378601</v>
      </c>
      <c r="O1930" s="4">
        <v>20.60356903076172</v>
      </c>
      <c r="P1930" s="4">
        <v>25.1056957244873</v>
      </c>
      <c r="Q1930" s="4">
        <v>19.36610984802246</v>
      </c>
      <c r="R1930" s="4">
        <v>599.9339599609375</v>
      </c>
      <c r="S1930" s="4">
        <v>576.449707031250</v>
      </c>
      <c r="T1930" s="4">
        <v>13.69341278076172</v>
      </c>
      <c r="U1930" s="4">
        <v>16.25385665893555</v>
      </c>
      <c r="V1930" s="4">
        <v>57.06904602050781</v>
      </c>
      <c r="W1930" s="4">
        <v>67.73810577392578</v>
      </c>
      <c r="X1930" s="4">
        <v>499.5101013183594</v>
      </c>
      <c r="Y1930" s="4">
        <v>1999.167724609375</v>
      </c>
      <c r="Z1930" s="4">
        <v>62.33448028564453</v>
      </c>
      <c r="AA1930" s="4">
        <v>101.5391159057617</v>
      </c>
      <c r="AB1930" s="4">
        <v>8.212129592895508</v>
      </c>
      <c r="AC1930" s="4">
        <v>0.3466336131095886</v>
      </c>
      <c r="AD1930" s="4">
        <v>0.1287502348423004</v>
      </c>
      <c r="AE1930" s="4">
        <v>0.01274406630545855</v>
      </c>
      <c r="AF1930" s="4">
        <v>0.05921073257923126</v>
      </c>
      <c r="AG1930" s="4">
        <v>0.0148782217875123</v>
      </c>
      <c r="AH1930" s="4">
        <v>0.6666666865348816</v>
      </c>
      <c r="AI1930" s="4">
        <v>-0.2195652425289154</v>
      </c>
      <c r="AJ1930" s="4">
        <v>2.737391471862793</v>
      </c>
      <c r="AK1930" s="4">
        <v>1</v>
      </c>
      <c r="AL1930" s="4">
        <v>0</v>
      </c>
      <c r="AM1930" s="4">
        <v>0.1599999964237213</v>
      </c>
      <c r="AN1930" s="4">
        <v>111125</v>
      </c>
      <c r="AO1930" s="4">
        <f>X1930*0.000001/(K1930*0.0001)</f>
        <v>0.832516835530599</v>
      </c>
      <c r="AP1930" s="4">
        <f>(U1930-T1930)/(1000-U1930)*AO1930</f>
        <v>0.002166832011936987</v>
      </c>
      <c r="AQ1930" s="4">
        <f>(P1930+273.15)</f>
        <v>298.2556957244873</v>
      </c>
      <c r="AR1930" s="4">
        <f>(O1930+273.15)</f>
        <v>293.7535690307617</v>
      </c>
      <c r="AS1930" s="4">
        <f>(Y1930*AK1930+Z1930*AL1930)*AM1930</f>
        <v>319.8668287879191</v>
      </c>
      <c r="AT1930" s="4">
        <f>((AS1930+0.00000010773*(AR1930^4-AQ1930^4))-AP1930*44100)/(L1930*0.92*2*29.3+0.00000043092*AQ1930^3)</f>
        <v>1.977428384423424</v>
      </c>
      <c r="AU1930" s="4">
        <f>0.61365*EXP(17.502*J1930/(240.97+J1930))</f>
        <v>3.199769527894416</v>
      </c>
      <c r="AV1930" s="4">
        <f>AU1930*1000/AA1930</f>
        <v>31.51267862982102</v>
      </c>
      <c r="AW1930" s="4">
        <f>(AV1930-U1930)</f>
        <v>15.25882197088547</v>
      </c>
      <c r="AX1930" s="4">
        <f>IF(D1930,P1930,(O1930+P1930)/2)</f>
        <v>22.85463237762451</v>
      </c>
      <c r="AY1930" s="4">
        <f>0.61365*EXP(17.502*AX1930/(240.97+AX1930))</f>
        <v>2.795007643066968</v>
      </c>
      <c r="AZ1930" s="4">
        <f>IF(AW1930&lt;&gt;0,(1000-(AV1930+U1930)/2)/AW1930*AP1930,0)</f>
        <v>0.1386136483596938</v>
      </c>
      <c r="BA1930" s="4">
        <f>U1930*AA1930/1000</f>
        <v>1.650402235207293</v>
      </c>
      <c r="BB1930" s="4">
        <f>(AY1930-BA1930)</f>
        <v>1.144605407859675</v>
      </c>
      <c r="BC1930" s="4">
        <f>1/(1.6/F1930+1.37/N1930)</f>
        <v>0.08724565408108541</v>
      </c>
      <c r="BD1930" s="3">
        <f>G1930*AA1930*0.001</f>
      </c>
      <c r="BE1930" s="3">
        <f>G1930/S1930</f>
      </c>
      <c r="BF1930" s="4">
        <f>(1-AP1930*AA1930/AU1930/F1930)*100</f>
        <v>52.81518141201096</v>
      </c>
      <c r="BG1930" s="3">
        <f>(S1930-E1930/(N1930/1.35))</f>
      </c>
      <c r="BH1930" s="3">
        <f>E1930*BF1930/100/BG1930</f>
      </c>
    </row>
    <row r="1931" ht="16" customHeight="1">
      <c r="A1931" s="4">
        <v>1786</v>
      </c>
      <c r="B1931" t="s" s="2">
        <v>1961</v>
      </c>
      <c r="C1931" s="4">
        <v>10394.000031180680</v>
      </c>
      <c r="D1931" s="4">
        <v>0</v>
      </c>
      <c r="E1931" s="3">
        <f>(R1931-#REF!*(1000-T1931)/(1000-U1931))*AO1931</f>
      </c>
      <c r="F1931" s="4">
        <f>IF(AZ1931&lt;&gt;0,1/(1/AZ1931-1/N1931),0)</f>
        <v>0.1463842383201313</v>
      </c>
      <c r="G1931" s="3">
        <f>((BC1931-AP1931/2)*S1931-E1931)/(BC1931+AP1931/2)</f>
      </c>
      <c r="H1931" s="4">
        <f>AP1931*1000</f>
        <v>2.171723528279951</v>
      </c>
      <c r="I1931" s="4">
        <f>(AU1931-BA1931)</f>
        <v>1.546225844056825</v>
      </c>
      <c r="J1931" s="4">
        <f>(P1931+AT1931*D1931)</f>
        <v>25.09657859802246</v>
      </c>
      <c r="K1931" s="4">
        <v>6</v>
      </c>
      <c r="L1931" s="4">
        <f>(K1931*AI1931+AJ1931)</f>
        <v>1.420000016689301</v>
      </c>
      <c r="M1931" s="4">
        <v>1</v>
      </c>
      <c r="N1931" s="4">
        <f>L1931*(M1931+1)*(M1931+1)/(M1931*M1931+1)</f>
        <v>2.840000033378601</v>
      </c>
      <c r="O1931" s="4">
        <v>20.5997200012207</v>
      </c>
      <c r="P1931" s="4">
        <v>25.09657859802246</v>
      </c>
      <c r="Q1931" s="4">
        <v>19.37140274047852</v>
      </c>
      <c r="R1931" s="4">
        <v>601.9869384765625</v>
      </c>
      <c r="S1931" s="4">
        <v>576.5025024414062</v>
      </c>
      <c r="T1931" s="4">
        <v>13.701584815979</v>
      </c>
      <c r="U1931" s="4">
        <v>16.26770210266113</v>
      </c>
      <c r="V1931" s="4">
        <v>57.1204719543457</v>
      </c>
      <c r="W1931" s="4">
        <v>67.81546020507812</v>
      </c>
      <c r="X1931" s="4">
        <v>499.5238342285156</v>
      </c>
      <c r="Y1931" s="4">
        <v>1999.158203125</v>
      </c>
      <c r="Z1931" s="4">
        <v>62.6933708190918</v>
      </c>
      <c r="AA1931" s="4">
        <v>101.5390014648438</v>
      </c>
      <c r="AB1931" s="4">
        <v>8.212129592895508</v>
      </c>
      <c r="AC1931" s="4">
        <v>0.3466336131095886</v>
      </c>
      <c r="AD1931" s="4">
        <v>0.1287502348423004</v>
      </c>
      <c r="AE1931" s="4">
        <v>0.01274406630545855</v>
      </c>
      <c r="AF1931" s="4">
        <v>0.05921073257923126</v>
      </c>
      <c r="AG1931" s="4">
        <v>0.0148782217875123</v>
      </c>
      <c r="AH1931" s="4">
        <v>0.6666666865348816</v>
      </c>
      <c r="AI1931" s="4">
        <v>-0.2195652425289154</v>
      </c>
      <c r="AJ1931" s="4">
        <v>2.737391471862793</v>
      </c>
      <c r="AK1931" s="4">
        <v>1</v>
      </c>
      <c r="AL1931" s="4">
        <v>0</v>
      </c>
      <c r="AM1931" s="4">
        <v>0.1599999964237213</v>
      </c>
      <c r="AN1931" s="4">
        <v>111115</v>
      </c>
      <c r="AO1931" s="4">
        <f>X1931*0.000001/(K1931*0.0001)</f>
        <v>0.8325397237141925</v>
      </c>
      <c r="AP1931" s="4">
        <f>(U1931-T1931)/(1000-U1931)*AO1931</f>
        <v>0.002171723528279951</v>
      </c>
      <c r="AQ1931" s="4">
        <f>(P1931+273.15)</f>
        <v>298.2465785980224</v>
      </c>
      <c r="AR1931" s="4">
        <f>(O1931+273.15)</f>
        <v>293.7497200012207</v>
      </c>
      <c r="AS1931" s="4">
        <f>(Y1931*AK1931+Z1931*AL1931)*AM1931</f>
        <v>319.8653053504531</v>
      </c>
      <c r="AT1931" s="4">
        <f>((AS1931+0.00000010773*(AR1931^4-AQ1931^4))-AP1931*44100)/(L1931*0.92*2*29.3+0.00000043092*AQ1931^3)</f>
        <v>1.975689757635612</v>
      </c>
      <c r="AU1931" s="4">
        <f>0.61365*EXP(17.502*J1931/(240.97+J1931))</f>
        <v>3.198032071688576</v>
      </c>
      <c r="AV1931" s="4">
        <f>AU1931*1000/AA1931</f>
        <v>31.49560292648577</v>
      </c>
      <c r="AW1931" s="4">
        <f>(AV1931-U1931)</f>
        <v>15.22790082382463</v>
      </c>
      <c r="AX1931" s="4">
        <f>IF(D1931,P1931,(O1931+P1931)/2)</f>
        <v>22.84814929962158</v>
      </c>
      <c r="AY1931" s="4">
        <f>0.61365*EXP(17.502*AX1931/(240.97+AX1931))</f>
        <v>2.793909877530506</v>
      </c>
      <c r="AZ1931" s="4">
        <f>IF(AW1931&lt;&gt;0,(1000-(AV1931+U1931)/2)/AW1931*AP1931,0)</f>
        <v>0.1392088907161285</v>
      </c>
      <c r="BA1931" s="4">
        <f>U1931*AA1931/1000</f>
        <v>1.65180622763175</v>
      </c>
      <c r="BB1931" s="4">
        <f>(AY1931-BA1931)</f>
        <v>1.142103649898755</v>
      </c>
      <c r="BC1931" s="4">
        <f>1/(1.6/F1931+1.37/N1931)</f>
        <v>0.08762296780705479</v>
      </c>
      <c r="BD1931" s="3">
        <f>G1931*AA1931*0.001</f>
      </c>
      <c r="BE1931" s="3">
        <f>G1931/S1931</f>
      </c>
      <c r="BF1931" s="4">
        <f>(1-AP1931*AA1931/AU1931/F1931)*100</f>
        <v>52.89572837909662</v>
      </c>
      <c r="BG1931" s="3">
        <f>(S1931-E1931/(N1931/1.35))</f>
      </c>
      <c r="BH1931" s="3">
        <f>E1931*BF1931/100/BG1931</f>
      </c>
    </row>
    <row r="1932" ht="16" customHeight="1">
      <c r="A1932" s="4">
        <v>1787</v>
      </c>
      <c r="B1932" t="s" s="2">
        <v>1962</v>
      </c>
      <c r="C1932" s="4">
        <v>10399.000031068921</v>
      </c>
      <c r="D1932" s="4">
        <v>0</v>
      </c>
      <c r="E1932" s="3">
        <f>(R1932-#REF!*(1000-T1932)/(1000-U1932))*AO1932</f>
      </c>
      <c r="F1932" s="4">
        <f>IF(AZ1932&lt;&gt;0,1/(1/AZ1932-1/N1932),0)</f>
        <v>0.1468154058823775</v>
      </c>
      <c r="G1932" s="3">
        <f>((BC1932-AP1932/2)*S1932-E1932)/(BC1932+AP1932/2)</f>
      </c>
      <c r="H1932" s="4">
        <f>AP1932*1000</f>
        <v>2.176304975562036</v>
      </c>
      <c r="I1932" s="4">
        <f>(AU1932-BA1932)</f>
        <v>1.545146327727226</v>
      </c>
      <c r="J1932" s="4">
        <f>(P1932+AT1932*D1932)</f>
        <v>25.09767723083496</v>
      </c>
      <c r="K1932" s="4">
        <v>6</v>
      </c>
      <c r="L1932" s="4">
        <f>(K1932*AI1932+AJ1932)</f>
        <v>1.420000016689301</v>
      </c>
      <c r="M1932" s="4">
        <v>1</v>
      </c>
      <c r="N1932" s="4">
        <f>L1932*(M1932+1)*(M1932+1)/(M1932*M1932+1)</f>
        <v>2.840000033378601</v>
      </c>
      <c r="O1932" s="4">
        <v>20.59737968444824</v>
      </c>
      <c r="P1932" s="4">
        <v>25.09767723083496</v>
      </c>
      <c r="Q1932" s="4">
        <v>19.36932563781738</v>
      </c>
      <c r="R1932" s="4">
        <v>624.0961303710938</v>
      </c>
      <c r="S1932" s="4">
        <v>582.6170654296875</v>
      </c>
      <c r="T1932" s="4">
        <v>13.70886135101318</v>
      </c>
      <c r="U1932" s="4">
        <v>16.28041839599609</v>
      </c>
      <c r="V1932" s="4">
        <v>57.16095733642578</v>
      </c>
      <c r="W1932" s="4">
        <v>67.87965393066406</v>
      </c>
      <c r="X1932" s="4">
        <v>499.5122680664062</v>
      </c>
      <c r="Y1932" s="4">
        <v>1999.069946289062</v>
      </c>
      <c r="Z1932" s="4">
        <v>62.40896606445312</v>
      </c>
      <c r="AA1932" s="4">
        <v>101.5388565063477</v>
      </c>
      <c r="AB1932" s="4">
        <v>8.212129592895508</v>
      </c>
      <c r="AC1932" s="4">
        <v>0.3466336131095886</v>
      </c>
      <c r="AD1932" s="4">
        <v>0.1287502348423004</v>
      </c>
      <c r="AE1932" s="4">
        <v>0.01274406630545855</v>
      </c>
      <c r="AF1932" s="4">
        <v>0.05921073257923126</v>
      </c>
      <c r="AG1932" s="4">
        <v>0.0148782217875123</v>
      </c>
      <c r="AH1932" s="4">
        <v>0.6666666865348816</v>
      </c>
      <c r="AI1932" s="4">
        <v>-0.2195652425289154</v>
      </c>
      <c r="AJ1932" s="4">
        <v>2.737391471862793</v>
      </c>
      <c r="AK1932" s="4">
        <v>1</v>
      </c>
      <c r="AL1932" s="4">
        <v>0</v>
      </c>
      <c r="AM1932" s="4">
        <v>0.1599999964237213</v>
      </c>
      <c r="AN1932" s="4">
        <v>111115</v>
      </c>
      <c r="AO1932" s="4">
        <f>X1932*0.000001/(K1932*0.0001)</f>
        <v>0.8325204467773436</v>
      </c>
      <c r="AP1932" s="4">
        <f>(U1932-T1932)/(1000-U1932)*AO1932</f>
        <v>0.002176304975562036</v>
      </c>
      <c r="AQ1932" s="4">
        <f>(P1932+273.15)</f>
        <v>298.2476772308349</v>
      </c>
      <c r="AR1932" s="4">
        <f>(O1932+273.15)</f>
        <v>293.7473796844482</v>
      </c>
      <c r="AS1932" s="4">
        <f>(Y1932*AK1932+Z1932*AL1932)*AM1932</f>
        <v>319.8511842570188</v>
      </c>
      <c r="AT1932" s="4">
        <f>((AS1932+0.00000010773*(AR1932^4-AQ1932^4))-AP1932*44100)/(L1932*0.92*2*29.3+0.00000043092*AQ1932^3)</f>
        <v>1.972796900187173</v>
      </c>
      <c r="AU1932" s="4">
        <f>0.61365*EXP(17.502*J1932/(240.97+J1932))</f>
        <v>3.198241395101576</v>
      </c>
      <c r="AV1932" s="4">
        <f>AU1932*1000/AA1932</f>
        <v>31.49770940055484</v>
      </c>
      <c r="AW1932" s="4">
        <f>(AV1932-U1932)</f>
        <v>15.21729100455875</v>
      </c>
      <c r="AX1932" s="4">
        <f>IF(D1932,P1932,(O1932+P1932)/2)</f>
        <v>22.8475284576416</v>
      </c>
      <c r="AY1932" s="4">
        <f>0.61365*EXP(17.502*AX1932/(240.97+AX1932))</f>
        <v>2.793804771498791</v>
      </c>
      <c r="AZ1932" s="4">
        <f>IF(AW1932&lt;&gt;0,(1000-(AV1932+U1932)/2)/AW1932*AP1932,0)</f>
        <v>0.1395987686837495</v>
      </c>
      <c r="BA1932" s="4">
        <f>U1932*AA1932/1000</f>
        <v>1.65309506737435</v>
      </c>
      <c r="BB1932" s="4">
        <f>(AY1932-BA1932)</f>
        <v>1.140709704124441</v>
      </c>
      <c r="BC1932" s="4">
        <f>1/(1.6/F1932+1.37/N1932)</f>
        <v>0.08787011704704632</v>
      </c>
      <c r="BD1932" s="3">
        <f>G1932*AA1932*0.001</f>
      </c>
      <c r="BE1932" s="3">
        <f>G1932/S1932</f>
      </c>
      <c r="BF1932" s="4">
        <f>(1-AP1932*AA1932/AU1932/F1932)*100</f>
        <v>52.93813290768868</v>
      </c>
      <c r="BG1932" s="3">
        <f>(S1932-E1932/(N1932/1.35))</f>
      </c>
      <c r="BH1932" s="3">
        <f>E1932*BF1932/100/BG1932</f>
      </c>
    </row>
    <row r="1933" ht="16" customHeight="1">
      <c r="A1933" s="4">
        <v>1788</v>
      </c>
      <c r="B1933" t="s" s="2">
        <v>1963</v>
      </c>
      <c r="C1933" s="4">
        <v>10404.000030957162</v>
      </c>
      <c r="D1933" s="4">
        <v>0</v>
      </c>
      <c r="E1933" s="3">
        <f>(R1933-#REF!*(1000-T1933)/(1000-U1933))*AO1933</f>
      </c>
      <c r="F1933" s="4">
        <f>IF(AZ1933&lt;&gt;0,1/(1/AZ1933-1/N1933),0)</f>
        <v>0.1468969558125018</v>
      </c>
      <c r="G1933" s="3">
        <f>((BC1933-AP1933/2)*S1933-E1933)/(BC1933+AP1933/2)</f>
      </c>
      <c r="H1933" s="4">
        <f>AP1933*1000</f>
        <v>2.179309147508694</v>
      </c>
      <c r="I1933" s="4">
        <f>(AU1933-BA1933)</f>
        <v>1.546423202492784</v>
      </c>
      <c r="J1933" s="4">
        <f>(P1933+AT1933*D1933)</f>
        <v>25.11039733886719</v>
      </c>
      <c r="K1933" s="4">
        <v>6</v>
      </c>
      <c r="L1933" s="4">
        <f>(K1933*AI1933+AJ1933)</f>
        <v>1.420000016689301</v>
      </c>
      <c r="M1933" s="4">
        <v>1</v>
      </c>
      <c r="N1933" s="4">
        <f>L1933*(M1933+1)*(M1933+1)/(M1933*M1933+1)</f>
        <v>2.840000033378601</v>
      </c>
      <c r="O1933" s="4">
        <v>20.59406661987305</v>
      </c>
      <c r="P1933" s="4">
        <v>25.11039733886719</v>
      </c>
      <c r="Q1933" s="4">
        <v>19.36641120910645</v>
      </c>
      <c r="R1933" s="4">
        <v>663.1356811523438</v>
      </c>
      <c r="S1933" s="4">
        <v>603.5775146484375</v>
      </c>
      <c r="T1933" s="4">
        <v>13.71669578552246</v>
      </c>
      <c r="U1933" s="4">
        <v>16.29183769226074</v>
      </c>
      <c r="V1933" s="4">
        <v>57.20408248901367</v>
      </c>
      <c r="W1933" s="4">
        <v>67.94147491455078</v>
      </c>
      <c r="X1933" s="4">
        <v>499.4996643066406</v>
      </c>
      <c r="Y1933" s="4">
        <v>1999.0341796875</v>
      </c>
      <c r="Z1933" s="4">
        <v>62.35376358032227</v>
      </c>
      <c r="AA1933" s="4">
        <v>101.5381240844727</v>
      </c>
      <c r="AB1933" s="4">
        <v>8.212129592895508</v>
      </c>
      <c r="AC1933" s="4">
        <v>0.3466336131095886</v>
      </c>
      <c r="AD1933" s="4">
        <v>0.1287502348423004</v>
      </c>
      <c r="AE1933" s="4">
        <v>0.01274406630545855</v>
      </c>
      <c r="AF1933" s="4">
        <v>0.05921073257923126</v>
      </c>
      <c r="AG1933" s="4">
        <v>0.0148782217875123</v>
      </c>
      <c r="AH1933" s="4">
        <v>0.6666666865348816</v>
      </c>
      <c r="AI1933" s="4">
        <v>-0.2195652425289154</v>
      </c>
      <c r="AJ1933" s="4">
        <v>2.737391471862793</v>
      </c>
      <c r="AK1933" s="4">
        <v>1</v>
      </c>
      <c r="AL1933" s="4">
        <v>0</v>
      </c>
      <c r="AM1933" s="4">
        <v>0.1599999964237213</v>
      </c>
      <c r="AN1933" s="4">
        <v>111115</v>
      </c>
      <c r="AO1933" s="4">
        <f>X1933*0.000001/(K1933*0.0001)</f>
        <v>0.8324994405110675</v>
      </c>
      <c r="AP1933" s="4">
        <f>(U1933-T1933)/(1000-U1933)*AO1933</f>
        <v>0.002179309147508694</v>
      </c>
      <c r="AQ1933" s="4">
        <f>(P1933+273.15)</f>
        <v>298.2603973388672</v>
      </c>
      <c r="AR1933" s="4">
        <f>(O1933+273.15)</f>
        <v>293.744066619873</v>
      </c>
      <c r="AS1933" s="4">
        <f>(Y1933*AK1933+Z1933*AL1933)*AM1933</f>
        <v>319.8454616008967</v>
      </c>
      <c r="AT1933" s="4">
        <f>((AS1933+0.00000010773*(AR1933^4-AQ1933^4))-AP1933*44100)/(L1933*0.92*2*29.3+0.00000043092*AQ1933^3)</f>
        <v>1.969129314252833</v>
      </c>
      <c r="AU1933" s="4">
        <f>0.61365*EXP(17.502*J1933/(240.97+J1933))</f>
        <v>3.200665839653644</v>
      </c>
      <c r="AV1933" s="4">
        <f>AU1933*1000/AA1933</f>
        <v>31.52181378681876</v>
      </c>
      <c r="AW1933" s="4">
        <f>(AV1933-U1933)</f>
        <v>15.22997609455802</v>
      </c>
      <c r="AX1933" s="4">
        <f>IF(D1933,P1933,(O1933+P1933)/2)</f>
        <v>22.85223197937012</v>
      </c>
      <c r="AY1933" s="4">
        <f>0.61365*EXP(17.502*AX1933/(240.97+AX1933))</f>
        <v>2.79460114485076</v>
      </c>
      <c r="AZ1933" s="4">
        <f>IF(AW1933&lt;&gt;0,(1000-(AV1933+U1933)/2)/AW1933*AP1933,0)</f>
        <v>0.1396724965475628</v>
      </c>
      <c r="BA1933" s="4">
        <f>U1933*AA1933/1000</f>
        <v>1.65424263716086</v>
      </c>
      <c r="BB1933" s="4">
        <f>(AY1933-BA1933)</f>
        <v>1.1403585076899</v>
      </c>
      <c r="BC1933" s="4">
        <f>1/(1.6/F1933+1.37/N1933)</f>
        <v>0.08791685530274995</v>
      </c>
      <c r="BD1933" s="3">
        <f>G1933*AA1933*0.001</f>
      </c>
      <c r="BE1933" s="3">
        <f>G1933/S1933</f>
      </c>
      <c r="BF1933" s="4">
        <f>(1-AP1933*AA1933/AU1933/F1933)*100</f>
        <v>52.93534854830963</v>
      </c>
      <c r="BG1933" s="3">
        <f>(S1933-E1933/(N1933/1.35))</f>
      </c>
      <c r="BH1933" s="3">
        <f>E1933*BF1933/100/BG1933</f>
      </c>
    </row>
    <row r="1934" ht="16" customHeight="1">
      <c r="A1934" s="4">
        <v>1789</v>
      </c>
      <c r="B1934" t="s" s="2">
        <v>1964</v>
      </c>
      <c r="C1934" s="4">
        <v>10409.500030834228</v>
      </c>
      <c r="D1934" s="4">
        <v>0</v>
      </c>
      <c r="E1934" s="3">
        <f>(R1934-#REF!*(1000-T1934)/(1000-U1934))*AO1934</f>
      </c>
      <c r="F1934" s="4">
        <f>IF(AZ1934&lt;&gt;0,1/(1/AZ1934-1/N1934),0)</f>
        <v>0.1469611274377128</v>
      </c>
      <c r="G1934" s="3">
        <f>((BC1934-AP1934/2)*S1934-E1934)/(BC1934+AP1934/2)</f>
      </c>
      <c r="H1934" s="4">
        <f>AP1934*1000</f>
        <v>2.181608532028142</v>
      </c>
      <c r="I1934" s="4">
        <f>(AU1934-BA1934)</f>
        <v>1.547376853447956</v>
      </c>
      <c r="J1934" s="4">
        <f>(P1934+AT1934*D1934)</f>
        <v>25.12141609191895</v>
      </c>
      <c r="K1934" s="4">
        <v>6</v>
      </c>
      <c r="L1934" s="4">
        <f>(K1934*AI1934+AJ1934)</f>
        <v>1.420000016689301</v>
      </c>
      <c r="M1934" s="4">
        <v>1</v>
      </c>
      <c r="N1934" s="4">
        <f>L1934*(M1934+1)*(M1934+1)/(M1934*M1934+1)</f>
        <v>2.840000033378601</v>
      </c>
      <c r="O1934" s="4">
        <v>20.59016227722168</v>
      </c>
      <c r="P1934" s="4">
        <v>25.12141609191895</v>
      </c>
      <c r="Q1934" s="4">
        <v>19.36446762084961</v>
      </c>
      <c r="R1934" s="4">
        <v>704.8865966796875</v>
      </c>
      <c r="S1934" s="4">
        <v>637.8184204101562</v>
      </c>
      <c r="T1934" s="4">
        <v>13.72537994384766</v>
      </c>
      <c r="U1934" s="4">
        <v>16.30324363708496</v>
      </c>
      <c r="V1934" s="4">
        <v>57.25345993041992</v>
      </c>
      <c r="W1934" s="4">
        <v>68.00511169433594</v>
      </c>
      <c r="X1934" s="4">
        <v>499.4929504394531</v>
      </c>
      <c r="Y1934" s="4">
        <v>1999.056030273438</v>
      </c>
      <c r="Z1934" s="4">
        <v>62.72244644165039</v>
      </c>
      <c r="AA1934" s="4">
        <v>101.5374908447266</v>
      </c>
      <c r="AB1934" s="4">
        <v>8.212129592895508</v>
      </c>
      <c r="AC1934" s="4">
        <v>0.3466336131095886</v>
      </c>
      <c r="AD1934" s="4">
        <v>0.1287502348423004</v>
      </c>
      <c r="AE1934" s="4">
        <v>0.01274406630545855</v>
      </c>
      <c r="AF1934" s="4">
        <v>0.05921073257923126</v>
      </c>
      <c r="AG1934" s="4">
        <v>0.0148782217875123</v>
      </c>
      <c r="AH1934" s="4">
        <v>0.6666666865348816</v>
      </c>
      <c r="AI1934" s="4">
        <v>-0.2195652425289154</v>
      </c>
      <c r="AJ1934" s="4">
        <v>2.737391471862793</v>
      </c>
      <c r="AK1934" s="4">
        <v>1</v>
      </c>
      <c r="AL1934" s="4">
        <v>0</v>
      </c>
      <c r="AM1934" s="4">
        <v>0.1599999964237213</v>
      </c>
      <c r="AN1934" s="4">
        <v>111115</v>
      </c>
      <c r="AO1934" s="4">
        <f>X1934*0.000001/(K1934*0.0001)</f>
        <v>0.8324882507324217</v>
      </c>
      <c r="AP1934" s="4">
        <f>(U1934-T1934)/(1000-U1934)*AO1934</f>
        <v>0.002181608532028142</v>
      </c>
      <c r="AQ1934" s="4">
        <f>(P1934+273.15)</f>
        <v>298.2714160919189</v>
      </c>
      <c r="AR1934" s="4">
        <f>(O1934+273.15)</f>
        <v>293.7401622772217</v>
      </c>
      <c r="AS1934" s="4">
        <f>(Y1934*AK1934+Z1934*AL1934)*AM1934</f>
        <v>319.8489576945685</v>
      </c>
      <c r="AT1934" s="4">
        <f>((AS1934+0.00000010773*(AR1934^4-AQ1934^4))-AP1934*44100)/(L1934*0.92*2*29.3+0.00000043092*AQ1934^3)</f>
        <v>1.966071739078732</v>
      </c>
      <c r="AU1934" s="4">
        <f>0.61365*EXP(17.502*J1934/(240.97+J1934))</f>
        <v>3.202767304987817</v>
      </c>
      <c r="AV1934" s="4">
        <f>AU1934*1000/AA1934</f>
        <v>31.54270682033655</v>
      </c>
      <c r="AW1934" s="4">
        <f>(AV1934-U1934)</f>
        <v>15.23946318325159</v>
      </c>
      <c r="AX1934" s="4">
        <f>IF(D1934,P1934,(O1934+P1934)/2)</f>
        <v>22.85578918457031</v>
      </c>
      <c r="AY1934" s="4">
        <f>0.61365*EXP(17.502*AX1934/(240.97+AX1934))</f>
        <v>2.795203562347709</v>
      </c>
      <c r="AZ1934" s="4">
        <f>IF(AW1934&lt;&gt;0,(1000-(AV1934+U1934)/2)/AW1934*AP1934,0)</f>
        <v>0.1397305101598298</v>
      </c>
      <c r="BA1934" s="4">
        <f>U1934*AA1934/1000</f>
        <v>1.655390451539861</v>
      </c>
      <c r="BB1934" s="4">
        <f>(AY1934-BA1934)</f>
        <v>1.139813110807848</v>
      </c>
      <c r="BC1934" s="4">
        <f>1/(1.6/F1934+1.37/N1934)</f>
        <v>0.08795363208039743</v>
      </c>
      <c r="BD1934" s="3">
        <f>G1934*AA1934*0.001</f>
      </c>
      <c r="BE1934" s="3">
        <f>G1934/S1934</f>
      </c>
      <c r="BF1934" s="4">
        <f>(1-AP1934*AA1934/AU1934/F1934)*100</f>
        <v>52.93745714629139</v>
      </c>
      <c r="BG1934" s="3">
        <f>(S1934-E1934/(N1934/1.35))</f>
      </c>
      <c r="BH1934" s="3">
        <f>E1934*BF1934/100/BG1934</f>
      </c>
    </row>
    <row r="1935" ht="16" customHeight="1">
      <c r="A1935" s="4">
        <v>1790</v>
      </c>
      <c r="B1935" t="s" s="2">
        <v>1965</v>
      </c>
      <c r="C1935" s="4">
        <v>10414.500030722469</v>
      </c>
      <c r="D1935" s="4">
        <v>0</v>
      </c>
      <c r="E1935" s="3">
        <f>(R1935-#REF!*(1000-T1935)/(1000-U1935))*AO1935</f>
      </c>
      <c r="F1935" s="4">
        <f>IF(AZ1935&lt;&gt;0,1/(1/AZ1935-1/N1935),0)</f>
        <v>0.1471060937150372</v>
      </c>
      <c r="G1935" s="3">
        <f>((BC1935-AP1935/2)*S1935-E1935)/(BC1935+AP1935/2)</f>
      </c>
      <c r="H1935" s="4">
        <f>AP1935*1000</f>
        <v>2.183280273791233</v>
      </c>
      <c r="I1935" s="4">
        <f>(AU1935-BA1935)</f>
        <v>1.547091508538319</v>
      </c>
      <c r="J1935" s="4">
        <f>(P1935+AT1935*D1935)</f>
        <v>25.1252269744873</v>
      </c>
      <c r="K1935" s="4">
        <v>6</v>
      </c>
      <c r="L1935" s="4">
        <f>(K1935*AI1935+AJ1935)</f>
        <v>1.420000016689301</v>
      </c>
      <c r="M1935" s="4">
        <v>1</v>
      </c>
      <c r="N1935" s="4">
        <f>L1935*(M1935+1)*(M1935+1)/(M1935*M1935+1)</f>
        <v>2.840000033378601</v>
      </c>
      <c r="O1935" s="4">
        <v>20.58624267578125</v>
      </c>
      <c r="P1935" s="4">
        <v>25.1252269744873</v>
      </c>
      <c r="Q1935" s="4">
        <v>19.3644847869873</v>
      </c>
      <c r="R1935" s="4">
        <v>720.9114379882812</v>
      </c>
      <c r="S1935" s="4">
        <v>666.1952514648438</v>
      </c>
      <c r="T1935" s="4">
        <v>13.73357391357422</v>
      </c>
      <c r="U1935" s="4">
        <v>16.31328201293945</v>
      </c>
      <c r="V1935" s="4">
        <v>57.30123901367188</v>
      </c>
      <c r="W1935" s="4">
        <v>68.06418609619141</v>
      </c>
      <c r="X1935" s="4">
        <v>499.5132141113281</v>
      </c>
      <c r="Y1935" s="4">
        <v>1999.192504882812</v>
      </c>
      <c r="Z1935" s="4">
        <v>63.02016830444336</v>
      </c>
      <c r="AA1935" s="4">
        <v>101.5370712280273</v>
      </c>
      <c r="AB1935" s="4">
        <v>8.212129592895508</v>
      </c>
      <c r="AC1935" s="4">
        <v>0.3466336131095886</v>
      </c>
      <c r="AD1935" s="4">
        <v>0.1287502348423004</v>
      </c>
      <c r="AE1935" s="4">
        <v>0.01274406630545855</v>
      </c>
      <c r="AF1935" s="4">
        <v>0.05921073257923126</v>
      </c>
      <c r="AG1935" s="4">
        <v>0.0148782217875123</v>
      </c>
      <c r="AH1935" s="4">
        <v>0.6666666865348816</v>
      </c>
      <c r="AI1935" s="4">
        <v>-0.2195652425289154</v>
      </c>
      <c r="AJ1935" s="4">
        <v>2.737391471862793</v>
      </c>
      <c r="AK1935" s="4">
        <v>1</v>
      </c>
      <c r="AL1935" s="4">
        <v>0</v>
      </c>
      <c r="AM1935" s="4">
        <v>0.1599999964237213</v>
      </c>
      <c r="AN1935" s="4">
        <v>111125</v>
      </c>
      <c r="AO1935" s="4">
        <f>X1935*0.000001/(K1935*0.0001)</f>
        <v>0.83252202351888</v>
      </c>
      <c r="AP1935" s="4">
        <f>(U1935-T1935)/(1000-U1935)*AO1935</f>
        <v>0.002183280273791233</v>
      </c>
      <c r="AQ1935" s="4">
        <f>(P1935+273.15)</f>
        <v>298.2752269744873</v>
      </c>
      <c r="AR1935" s="4">
        <f>(O1935+273.15)</f>
        <v>293.7362426757812</v>
      </c>
      <c r="AS1935" s="4">
        <f>(Y1935*AK1935+Z1935*AL1935)*AM1935</f>
        <v>319.8707936315805</v>
      </c>
      <c r="AT1935" s="4">
        <f>((AS1935+0.00000010773*(AR1935^4-AQ1935^4))-AP1935*44100)/(L1935*0.92*2*29.3+0.00000043092*AQ1935^3)</f>
        <v>1.964490487187399</v>
      </c>
      <c r="AU1935" s="4">
        <f>0.61365*EXP(17.502*J1935/(240.97+J1935))</f>
        <v>3.203494386249049</v>
      </c>
      <c r="AV1935" s="4">
        <f>AU1935*1000/AA1935</f>
        <v>31.54999792198838</v>
      </c>
      <c r="AW1935" s="4">
        <f>(AV1935-U1935)</f>
        <v>15.23671590904893</v>
      </c>
      <c r="AX1935" s="4">
        <f>IF(D1935,P1935,(O1935+P1935)/2)</f>
        <v>22.85573482513428</v>
      </c>
      <c r="AY1935" s="4">
        <f>0.61365*EXP(17.502*AX1935/(240.97+AX1935))</f>
        <v>2.795194355649168</v>
      </c>
      <c r="AZ1935" s="4">
        <f>IF(AW1935&lt;&gt;0,(1000-(AV1935+U1935)/2)/AW1935*AP1935,0)</f>
        <v>0.1398615560630883</v>
      </c>
      <c r="BA1935" s="4">
        <f>U1935*AA1935/1000</f>
        <v>1.65640287771073</v>
      </c>
      <c r="BB1935" s="4">
        <f>(AY1935-BA1935)</f>
        <v>1.138791477938438</v>
      </c>
      <c r="BC1935" s="4">
        <f>1/(1.6/F1935+1.37/N1935)</f>
        <v>0.08803670728129927</v>
      </c>
      <c r="BD1935" s="3">
        <f>G1935*AA1935*0.001</f>
      </c>
      <c r="BE1935" s="3">
        <f>G1935/S1935</f>
      </c>
      <c r="BF1935" s="4">
        <f>(1-AP1935*AA1935/AU1935/F1935)*100</f>
        <v>52.95868077068305</v>
      </c>
      <c r="BG1935" s="3">
        <f>(S1935-E1935/(N1935/1.35))</f>
      </c>
      <c r="BH1935" s="3">
        <f>E1935*BF1935/100/BG1935</f>
      </c>
    </row>
    <row r="1936" ht="16" customHeight="1">
      <c r="A1936" s="4">
        <v>1791</v>
      </c>
      <c r="B1936" t="s" s="2">
        <v>1966</v>
      </c>
      <c r="C1936" s="4">
        <v>10419.500030610710</v>
      </c>
      <c r="D1936" s="4">
        <v>0</v>
      </c>
      <c r="E1936" s="3">
        <f>(R1936-#REF!*(1000-T1936)/(1000-U1936))*AO1936</f>
      </c>
      <c r="F1936" s="4">
        <f>IF(AZ1936&lt;&gt;0,1/(1/AZ1936-1/N1936),0)</f>
        <v>0.1475064313809018</v>
      </c>
      <c r="G1936" s="3">
        <f>((BC1936-AP1936/2)*S1936-E1936)/(BC1936+AP1936/2)</f>
      </c>
      <c r="H1936" s="4">
        <f>AP1936*1000</f>
        <v>2.18595894105707</v>
      </c>
      <c r="I1936" s="4">
        <f>(AU1936-BA1936)</f>
        <v>1.544991374320269</v>
      </c>
      <c r="J1936" s="4">
        <f>(P1936+AT1936*D1936)</f>
        <v>25.11971473693848</v>
      </c>
      <c r="K1936" s="4">
        <v>6</v>
      </c>
      <c r="L1936" s="4">
        <f>(K1936*AI1936+AJ1936)</f>
        <v>1.420000016689301</v>
      </c>
      <c r="M1936" s="4">
        <v>1</v>
      </c>
      <c r="N1936" s="4">
        <f>L1936*(M1936+1)*(M1936+1)/(M1936*M1936+1)</f>
        <v>2.840000033378601</v>
      </c>
      <c r="O1936" s="4">
        <v>20.58219146728516</v>
      </c>
      <c r="P1936" s="4">
        <v>25.11971473693848</v>
      </c>
      <c r="Q1936" s="4">
        <v>19.36446380615234</v>
      </c>
      <c r="R1936" s="4">
        <v>725.8992919921875</v>
      </c>
      <c r="S1936" s="4">
        <v>681.8343505859375</v>
      </c>
      <c r="T1936" s="4">
        <v>13.74066734313965</v>
      </c>
      <c r="U1936" s="4">
        <v>16.32362174987793</v>
      </c>
      <c r="V1936" s="4">
        <v>57.34513473510742</v>
      </c>
      <c r="W1936" s="4">
        <v>68.12319183349609</v>
      </c>
      <c r="X1936" s="4">
        <v>499.4922485351562</v>
      </c>
      <c r="Y1936" s="4">
        <v>1999.412353515625</v>
      </c>
      <c r="Z1936" s="4">
        <v>63.13999557495117</v>
      </c>
      <c r="AA1936" s="4">
        <v>101.5369873046875</v>
      </c>
      <c r="AB1936" s="4">
        <v>8.212129592895508</v>
      </c>
      <c r="AC1936" s="4">
        <v>0.3466336131095886</v>
      </c>
      <c r="AD1936" s="4">
        <v>0.1287502348423004</v>
      </c>
      <c r="AE1936" s="4">
        <v>0.01274406630545855</v>
      </c>
      <c r="AF1936" s="4">
        <v>0.05921073257923126</v>
      </c>
      <c r="AG1936" s="4">
        <v>0.0148782217875123</v>
      </c>
      <c r="AH1936" s="4">
        <v>0.6666666865348816</v>
      </c>
      <c r="AI1936" s="4">
        <v>-0.2195652425289154</v>
      </c>
      <c r="AJ1936" s="4">
        <v>2.737391471862793</v>
      </c>
      <c r="AK1936" s="4">
        <v>1</v>
      </c>
      <c r="AL1936" s="4">
        <v>0</v>
      </c>
      <c r="AM1936" s="4">
        <v>0.1599999964237213</v>
      </c>
      <c r="AN1936" s="4">
        <v>111115</v>
      </c>
      <c r="AO1936" s="4">
        <f>X1936*0.000001/(K1936*0.0001)</f>
        <v>0.832487080891927</v>
      </c>
      <c r="AP1936" s="4">
        <f>(U1936-T1936)/(1000-U1936)*AO1936</f>
        <v>0.00218595894105707</v>
      </c>
      <c r="AQ1936" s="4">
        <f>(P1936+273.15)</f>
        <v>298.2697147369385</v>
      </c>
      <c r="AR1936" s="4">
        <f>(O1936+273.15)</f>
        <v>293.7321914672851</v>
      </c>
      <c r="AS1936" s="4">
        <f>(Y1936*AK1936+Z1936*AL1936)*AM1936</f>
        <v>319.9059694120442</v>
      </c>
      <c r="AT1936" s="4">
        <f>((AS1936+0.00000010773*(AR1936^4-AQ1936^4))-AP1936*44100)/(L1936*0.92*2*29.3+0.00000043092*AQ1936^3)</f>
        <v>1.963775419567346</v>
      </c>
      <c r="AU1936" s="4">
        <f>0.61365*EXP(17.502*J1936/(240.97+J1936))</f>
        <v>3.202442748704145</v>
      </c>
      <c r="AV1936" s="4">
        <f>AU1936*1000/AA1936</f>
        <v>31.53966681219724</v>
      </c>
      <c r="AW1936" s="4">
        <f>(AV1936-U1936)</f>
        <v>15.21604506231931</v>
      </c>
      <c r="AX1936" s="4">
        <f>IF(D1936,P1936,(O1936+P1936)/2)</f>
        <v>22.85095310211182</v>
      </c>
      <c r="AY1936" s="4">
        <f>0.61365*EXP(17.502*AX1936/(240.97+AX1936))</f>
        <v>2.79438459302381</v>
      </c>
      <c r="AZ1936" s="4">
        <f>IF(AW1936&lt;&gt;0,(1000-(AV1936+U1936)/2)/AW1936*AP1936,0)</f>
        <v>0.1402233852836341</v>
      </c>
      <c r="BA1936" s="4">
        <f>U1936*AA1936/1000</f>
        <v>1.657451374383876</v>
      </c>
      <c r="BB1936" s="4">
        <f>(AY1936-BA1936)</f>
        <v>1.136933218639934</v>
      </c>
      <c r="BC1936" s="4">
        <f>1/(1.6/F1936+1.37/N1936)</f>
        <v>0.0882660909529653</v>
      </c>
      <c r="BD1936" s="3">
        <f>G1936*AA1936*0.001</f>
      </c>
      <c r="BE1936" s="3">
        <f>G1936/S1936</f>
      </c>
      <c r="BF1936" s="4">
        <f>(1-AP1936*AA1936/AU1936/F1936)*100</f>
        <v>53.0134083507013</v>
      </c>
      <c r="BG1936" s="3">
        <f>(S1936-E1936/(N1936/1.35))</f>
      </c>
      <c r="BH1936" s="3">
        <f>E1936*BF1936/100/BG1936</f>
      </c>
    </row>
    <row r="1937" ht="16" customHeight="1">
      <c r="A1937" s="4">
        <v>1792</v>
      </c>
      <c r="B1937" t="s" s="2">
        <v>1967</v>
      </c>
      <c r="C1937" s="4">
        <v>10425.000030487776</v>
      </c>
      <c r="D1937" s="4">
        <v>0</v>
      </c>
      <c r="E1937" s="3">
        <f>(R1937-#REF!*(1000-T1937)/(1000-U1937))*AO1937</f>
      </c>
      <c r="F1937" s="4">
        <f>IF(AZ1937&lt;&gt;0,1/(1/AZ1937-1/N1937),0)</f>
        <v>0.1480486341221393</v>
      </c>
      <c r="G1937" s="3">
        <f>((BC1937-AP1937/2)*S1937-E1937)/(BC1937+AP1937/2)</f>
      </c>
      <c r="H1937" s="4">
        <f>AP1937*1000</f>
        <v>2.189397049101119</v>
      </c>
      <c r="I1937" s="4">
        <f>(AU1937-BA1937)</f>
        <v>1.542047439029686</v>
      </c>
      <c r="J1937" s="4">
        <f>(P1937+AT1937*D1937)</f>
        <v>25.11067008972168</v>
      </c>
      <c r="K1937" s="4">
        <v>6</v>
      </c>
      <c r="L1937" s="4">
        <f>(K1937*AI1937+AJ1937)</f>
        <v>1.420000016689301</v>
      </c>
      <c r="M1937" s="4">
        <v>1</v>
      </c>
      <c r="N1937" s="4">
        <f>L1937*(M1937+1)*(M1937+1)/(M1937*M1937+1)</f>
        <v>2.840000033378601</v>
      </c>
      <c r="O1937" s="4">
        <v>20.57761764526367</v>
      </c>
      <c r="P1937" s="4">
        <v>25.11067008972168</v>
      </c>
      <c r="Q1937" s="4">
        <v>19.36459732055664</v>
      </c>
      <c r="R1937" s="4">
        <v>748.9636840820312</v>
      </c>
      <c r="S1937" s="4">
        <v>697.2110595703125</v>
      </c>
      <c r="T1937" s="4">
        <v>13.74854183197021</v>
      </c>
      <c r="U1937" s="4">
        <v>16.33552932739258</v>
      </c>
      <c r="V1937" s="4">
        <v>57.39449310302734</v>
      </c>
      <c r="W1937" s="4">
        <v>68.19213104248047</v>
      </c>
      <c r="X1937" s="4">
        <v>499.4918823242188</v>
      </c>
      <c r="Y1937" s="4">
        <v>1999.710815429688</v>
      </c>
      <c r="Z1937" s="4">
        <v>63.08661651611328</v>
      </c>
      <c r="AA1937" s="4">
        <v>101.537597656250</v>
      </c>
      <c r="AB1937" s="4">
        <v>8.212129592895508</v>
      </c>
      <c r="AC1937" s="4">
        <v>0.3466336131095886</v>
      </c>
      <c r="AD1937" s="4">
        <v>0.1287502348423004</v>
      </c>
      <c r="AE1937" s="4">
        <v>0.01274406630545855</v>
      </c>
      <c r="AF1937" s="4">
        <v>0.05921073257923126</v>
      </c>
      <c r="AG1937" s="4">
        <v>0.0148782217875123</v>
      </c>
      <c r="AH1937" s="4">
        <v>0.6666666865348816</v>
      </c>
      <c r="AI1937" s="4">
        <v>-0.2195652425289154</v>
      </c>
      <c r="AJ1937" s="4">
        <v>2.737391471862793</v>
      </c>
      <c r="AK1937" s="4">
        <v>1</v>
      </c>
      <c r="AL1937" s="4">
        <v>0</v>
      </c>
      <c r="AM1937" s="4">
        <v>0.1599999964237213</v>
      </c>
      <c r="AN1937" s="4">
        <v>111115</v>
      </c>
      <c r="AO1937" s="4">
        <f>X1937*0.000001/(K1937*0.0001)</f>
        <v>0.8324864705403644</v>
      </c>
      <c r="AP1937" s="4">
        <f>(U1937-T1937)/(1000-U1937)*AO1937</f>
        <v>0.002189397049101119</v>
      </c>
      <c r="AQ1937" s="4">
        <f>(P1937+273.15)</f>
        <v>298.2606700897217</v>
      </c>
      <c r="AR1937" s="4">
        <f>(O1937+273.15)</f>
        <v>293.7276176452636</v>
      </c>
      <c r="AS1937" s="4">
        <f>(Y1937*AK1937+Z1937*AL1937)*AM1937</f>
        <v>319.9537233172268</v>
      </c>
      <c r="AT1937" s="4">
        <f>((AS1937+0.00000010773*(AR1937^4-AQ1937^4))-AP1937*44100)/(L1937*0.92*2*29.3+0.00000043092*AQ1937^3)</f>
        <v>1.963225868829624</v>
      </c>
      <c r="AU1937" s="4">
        <f>0.61365*EXP(17.502*J1937/(240.97+J1937))</f>
        <v>3.200717843376346</v>
      </c>
      <c r="AV1937" s="4">
        <f>AU1937*1000/AA1937</f>
        <v>31.52248937592754</v>
      </c>
      <c r="AW1937" s="4">
        <f>(AV1937-U1937)</f>
        <v>15.18696004853496</v>
      </c>
      <c r="AX1937" s="4">
        <f>IF(D1937,P1937,(O1937+P1937)/2)</f>
        <v>22.84414386749268</v>
      </c>
      <c r="AY1937" s="4">
        <f>0.61365*EXP(17.502*AX1937/(240.97+AX1937))</f>
        <v>2.793231834933895</v>
      </c>
      <c r="AZ1937" s="4">
        <f>IF(AW1937&lt;&gt;0,(1000-(AV1937+U1937)/2)/AW1937*AP1937,0)</f>
        <v>0.1407132790110178</v>
      </c>
      <c r="BA1937" s="4">
        <f>U1937*AA1937/1000</f>
        <v>1.65867040434666</v>
      </c>
      <c r="BB1937" s="4">
        <f>(AY1937-BA1937)</f>
        <v>1.134561430587236</v>
      </c>
      <c r="BC1937" s="4">
        <f>1/(1.6/F1937+1.37/N1937)</f>
        <v>0.08857667532487577</v>
      </c>
      <c r="BD1937" s="3">
        <f>G1937*AA1937*0.001</f>
      </c>
      <c r="BE1937" s="3">
        <f>G1937/S1937</f>
      </c>
      <c r="BF1937" s="4">
        <f>(1-AP1937*AA1937/AU1937/F1937)*100</f>
        <v>53.0863075566506</v>
      </c>
      <c r="BG1937" s="3">
        <f>(S1937-E1937/(N1937/1.35))</f>
      </c>
      <c r="BH1937" s="3">
        <f>E1937*BF1937/100/BG1937</f>
      </c>
    </row>
    <row r="1938" ht="16" customHeight="1">
      <c r="A1938" s="4">
        <v>1793</v>
      </c>
      <c r="B1938" t="s" s="2">
        <v>1968</v>
      </c>
      <c r="C1938" s="4">
        <v>10430.000030376017</v>
      </c>
      <c r="D1938" s="4">
        <v>0</v>
      </c>
      <c r="E1938" s="3">
        <f>(R1938-#REF!*(1000-T1938)/(1000-U1938))*AO1938</f>
      </c>
      <c r="F1938" s="4">
        <f>IF(AZ1938&lt;&gt;0,1/(1/AZ1938-1/N1938),0)</f>
        <v>0.1485949611667639</v>
      </c>
      <c r="G1938" s="3">
        <f>((BC1938-AP1938/2)*S1938-E1938)/(BC1938+AP1938/2)</f>
      </c>
      <c r="H1938" s="4">
        <f>AP1938*1000</f>
        <v>2.193449180808146</v>
      </c>
      <c r="I1938" s="4">
        <f>(AU1938-BA1938)</f>
        <v>1.539519417374107</v>
      </c>
      <c r="J1938" s="4">
        <f>(P1938+AT1938*D1938)</f>
        <v>25.10285377502441</v>
      </c>
      <c r="K1938" s="4">
        <v>6</v>
      </c>
      <c r="L1938" s="4">
        <f>(K1938*AI1938+AJ1938)</f>
        <v>1.420000016689301</v>
      </c>
      <c r="M1938" s="4">
        <v>1</v>
      </c>
      <c r="N1938" s="4">
        <f>L1938*(M1938+1)*(M1938+1)/(M1938*M1938+1)</f>
        <v>2.840000033378601</v>
      </c>
      <c r="O1938" s="4">
        <v>20.57353782653809</v>
      </c>
      <c r="P1938" s="4">
        <v>25.10285377502441</v>
      </c>
      <c r="Q1938" s="4">
        <v>19.36458587646484</v>
      </c>
      <c r="R1938" s="4">
        <v>774.2166748046875</v>
      </c>
      <c r="S1938" s="4">
        <v>716.8040161132812</v>
      </c>
      <c r="T1938" s="4">
        <v>13.7538595199585</v>
      </c>
      <c r="U1938" s="4">
        <v>16.34561729431152</v>
      </c>
      <c r="V1938" s="4">
        <v>57.43235015869141</v>
      </c>
      <c r="W1938" s="4">
        <v>68.25198364257812</v>
      </c>
      <c r="X1938" s="4">
        <v>499.4901733398438</v>
      </c>
      <c r="Y1938" s="4">
        <v>1999.995361328125</v>
      </c>
      <c r="Z1938" s="4">
        <v>63.57205963134766</v>
      </c>
      <c r="AA1938" s="4">
        <v>101.5384368896484</v>
      </c>
      <c r="AB1938" s="4">
        <v>8.212129592895508</v>
      </c>
      <c r="AC1938" s="4">
        <v>0.3466336131095886</v>
      </c>
      <c r="AD1938" s="4">
        <v>0.1287502348423004</v>
      </c>
      <c r="AE1938" s="4">
        <v>0.01274406630545855</v>
      </c>
      <c r="AF1938" s="4">
        <v>0.05921073257923126</v>
      </c>
      <c r="AG1938" s="4">
        <v>0.0148782217875123</v>
      </c>
      <c r="AH1938" s="4">
        <v>0.6666666865348816</v>
      </c>
      <c r="AI1938" s="4">
        <v>-0.2195652425289154</v>
      </c>
      <c r="AJ1938" s="4">
        <v>2.737391471862793</v>
      </c>
      <c r="AK1938" s="4">
        <v>1</v>
      </c>
      <c r="AL1938" s="4">
        <v>0</v>
      </c>
      <c r="AM1938" s="4">
        <v>0.1599999964237213</v>
      </c>
      <c r="AN1938" s="4">
        <v>111115</v>
      </c>
      <c r="AO1938" s="4">
        <f>X1938*0.000001/(K1938*0.0001)</f>
        <v>0.8324836222330727</v>
      </c>
      <c r="AP1938" s="4">
        <f>(U1938-T1938)/(1000-U1938)*AO1938</f>
        <v>0.002193449180808146</v>
      </c>
      <c r="AQ1938" s="4">
        <f>(P1938+273.15)</f>
        <v>298.2528537750244</v>
      </c>
      <c r="AR1938" s="4">
        <f>(O1938+273.15)</f>
        <v>293.7235378265381</v>
      </c>
      <c r="AS1938" s="4">
        <f>(Y1938*AK1938+Z1938*AL1938)*AM1938</f>
        <v>319.9992506599592</v>
      </c>
      <c r="AT1938" s="4">
        <f>((AS1938+0.00000010773*(AR1938^4-AQ1938^4))-AP1938*44100)/(L1938*0.92*2*29.3+0.00000043092*AQ1938^3)</f>
        <v>1.962241719960775</v>
      </c>
      <c r="AU1938" s="4">
        <f>0.61365*EXP(17.502*J1938/(240.97+J1938))</f>
        <v>3.199227847434904</v>
      </c>
      <c r="AV1938" s="4">
        <f>AU1938*1000/AA1938</f>
        <v>31.50755463088142</v>
      </c>
      <c r="AW1938" s="4">
        <f>(AV1938-U1938)</f>
        <v>15.1619373365699</v>
      </c>
      <c r="AX1938" s="4">
        <f>IF(D1938,P1938,(O1938+P1938)/2)</f>
        <v>22.83819580078125</v>
      </c>
      <c r="AY1938" s="4">
        <f>0.61365*EXP(17.502*AX1938/(240.97+AX1938))</f>
        <v>2.792225207310005</v>
      </c>
      <c r="AZ1938" s="4">
        <f>IF(AW1938&lt;&gt;0,(1000-(AV1938+U1938)/2)/AW1938*AP1938,0)</f>
        <v>0.1412067193593419</v>
      </c>
      <c r="BA1938" s="4">
        <f>U1938*AA1938/1000</f>
        <v>1.659708430060797</v>
      </c>
      <c r="BB1938" s="4">
        <f>(AY1938-BA1938)</f>
        <v>1.132516777249209</v>
      </c>
      <c r="BC1938" s="4">
        <f>1/(1.6/F1938+1.37/N1938)</f>
        <v>0.08888952387733082</v>
      </c>
      <c r="BD1938" s="3">
        <f>G1938*AA1938*0.001</f>
      </c>
      <c r="BE1938" s="3">
        <f>G1938/S1938</f>
      </c>
      <c r="BF1938" s="4">
        <f>(1-AP1938*AA1938/AU1938/F1938)*100</f>
        <v>53.15008620753221</v>
      </c>
      <c r="BG1938" s="3">
        <f>(S1938-E1938/(N1938/1.35))</f>
      </c>
      <c r="BH1938" s="3">
        <f>E1938*BF1938/100/BG1938</f>
      </c>
    </row>
    <row r="1939" ht="16" customHeight="1">
      <c r="A1939" s="4">
        <v>1794</v>
      </c>
      <c r="B1939" t="s" s="2">
        <v>1969</v>
      </c>
      <c r="C1939" s="4">
        <v>10435.000030264258</v>
      </c>
      <c r="D1939" s="4">
        <v>0</v>
      </c>
      <c r="E1939" s="3">
        <f>(R1939-#REF!*(1000-T1939)/(1000-U1939))*AO1939</f>
      </c>
      <c r="F1939" s="4">
        <f>IF(AZ1939&lt;&gt;0,1/(1/AZ1939-1/N1939),0)</f>
        <v>0.1489450743927699</v>
      </c>
      <c r="G1939" s="3">
        <f>((BC1939-AP1939/2)*S1939-E1939)/(BC1939+AP1939/2)</f>
      </c>
      <c r="H1939" s="4">
        <f>AP1939*1000</f>
        <v>2.195570698159173</v>
      </c>
      <c r="I1939" s="4">
        <f>(AU1939-BA1939)</f>
        <v>1.537577642643836</v>
      </c>
      <c r="J1939" s="4">
        <f>(P1939+AT1939*D1939)</f>
        <v>25.09702110290527</v>
      </c>
      <c r="K1939" s="4">
        <v>6</v>
      </c>
      <c r="L1939" s="4">
        <f>(K1939*AI1939+AJ1939)</f>
        <v>1.420000016689301</v>
      </c>
      <c r="M1939" s="4">
        <v>1</v>
      </c>
      <c r="N1939" s="4">
        <f>L1939*(M1939+1)*(M1939+1)/(M1939*M1939+1)</f>
        <v>2.840000033378601</v>
      </c>
      <c r="O1939" s="4">
        <v>20.56980133056641</v>
      </c>
      <c r="P1939" s="4">
        <v>25.09702110290527</v>
      </c>
      <c r="Q1939" s="4">
        <v>19.36419486999512</v>
      </c>
      <c r="R1939" s="4">
        <v>794.4561157226562</v>
      </c>
      <c r="S1939" s="4">
        <v>738.3673706054688</v>
      </c>
      <c r="T1939" s="4">
        <v>13.75950622558594</v>
      </c>
      <c r="U1939" s="4">
        <v>16.35369873046875</v>
      </c>
      <c r="V1939" s="4">
        <v>57.47072219848633</v>
      </c>
      <c r="W1939" s="4">
        <v>68.30438995361328</v>
      </c>
      <c r="X1939" s="4">
        <v>499.4999389648438</v>
      </c>
      <c r="Y1939" s="4">
        <v>2000.289550781250</v>
      </c>
      <c r="Z1939" s="4">
        <v>63.70678329467773</v>
      </c>
      <c r="AA1939" s="4">
        <v>101.5390319824219</v>
      </c>
      <c r="AB1939" s="4">
        <v>8.212129592895508</v>
      </c>
      <c r="AC1939" s="4">
        <v>0.3466336131095886</v>
      </c>
      <c r="AD1939" s="4">
        <v>0.1287502348423004</v>
      </c>
      <c r="AE1939" s="4">
        <v>0.01274406630545855</v>
      </c>
      <c r="AF1939" s="4">
        <v>0.05921073257923126</v>
      </c>
      <c r="AG1939" s="4">
        <v>0.0148782217875123</v>
      </c>
      <c r="AH1939" s="4">
        <v>0.6666666865348816</v>
      </c>
      <c r="AI1939" s="4">
        <v>-0.2195652425289154</v>
      </c>
      <c r="AJ1939" s="4">
        <v>2.737391471862793</v>
      </c>
      <c r="AK1939" s="4">
        <v>1</v>
      </c>
      <c r="AL1939" s="4">
        <v>0</v>
      </c>
      <c r="AM1939" s="4">
        <v>0.1599999964237213</v>
      </c>
      <c r="AN1939" s="4">
        <v>111115</v>
      </c>
      <c r="AO1939" s="4">
        <f>X1939*0.000001/(K1939*0.0001)</f>
        <v>0.8324998982747395</v>
      </c>
      <c r="AP1939" s="4">
        <f>(U1939-T1939)/(1000-U1939)*AO1939</f>
        <v>0.002195570698159173</v>
      </c>
      <c r="AQ1939" s="4">
        <f>(P1939+273.15)</f>
        <v>298.2470211029053</v>
      </c>
      <c r="AR1939" s="4">
        <f>(O1939+273.15)</f>
        <v>293.7198013305664</v>
      </c>
      <c r="AS1939" s="4">
        <f>(Y1939*AK1939+Z1939*AL1939)*AM1939</f>
        <v>320.0463209714071</v>
      </c>
      <c r="AT1939" s="4">
        <f>((AS1939+0.00000010773*(AR1939^4-AQ1939^4))-AP1939*44100)/(L1939*0.92*2*29.3+0.00000043092*AQ1939^3)</f>
        <v>1.962022462555015</v>
      </c>
      <c r="AU1939" s="4">
        <f>0.61365*EXP(17.502*J1939/(240.97+J1939))</f>
        <v>3.198116381067794</v>
      </c>
      <c r="AV1939" s="4">
        <f>AU1939*1000/AA1939</f>
        <v>31.49642377545457</v>
      </c>
      <c r="AW1939" s="4">
        <f>(AV1939-U1939)</f>
        <v>15.14272504498582</v>
      </c>
      <c r="AX1939" s="4">
        <f>IF(D1939,P1939,(O1939+P1939)/2)</f>
        <v>22.83341121673584</v>
      </c>
      <c r="AY1939" s="4">
        <f>0.61365*EXP(17.502*AX1939/(240.97+AX1939))</f>
        <v>2.791415713305034</v>
      </c>
      <c r="AZ1939" s="4">
        <f>IF(AW1939&lt;&gt;0,(1000-(AV1939+U1939)/2)/AW1939*AP1939,0)</f>
        <v>0.1415228453500929</v>
      </c>
      <c r="BA1939" s="4">
        <f>U1939*AA1939/1000</f>
        <v>1.660538738423958</v>
      </c>
      <c r="BB1939" s="4">
        <f>(AY1939-BA1939)</f>
        <v>1.130876974881076</v>
      </c>
      <c r="BC1939" s="4">
        <f>1/(1.6/F1939+1.37/N1939)</f>
        <v>0.08908996075039875</v>
      </c>
      <c r="BD1939" s="3">
        <f>G1939*AA1939*0.001</f>
      </c>
      <c r="BE1939" s="3">
        <f>G1939/S1939</f>
      </c>
      <c r="BF1939" s="4">
        <f>(1-AP1939*AA1939/AU1939/F1939)*100</f>
        <v>53.1984716862383</v>
      </c>
      <c r="BG1939" s="3">
        <f>(S1939-E1939/(N1939/1.35))</f>
      </c>
      <c r="BH1939" s="3">
        <f>E1939*BF1939/100/BG1939</f>
      </c>
    </row>
    <row r="1940" ht="16" customHeight="1">
      <c r="A1940" s="4">
        <v>1795</v>
      </c>
      <c r="B1940" t="s" s="2">
        <v>1970</v>
      </c>
      <c r="C1940" s="4">
        <v>10440.500030141324</v>
      </c>
      <c r="D1940" s="4">
        <v>0</v>
      </c>
      <c r="E1940" s="3">
        <f>(R1940-#REF!*(1000-T1940)/(1000-U1940))*AO1940</f>
      </c>
      <c r="F1940" s="4">
        <f>IF(AZ1940&lt;&gt;0,1/(1/AZ1940-1/N1940),0)</f>
        <v>0.1492927693816783</v>
      </c>
      <c r="G1940" s="3">
        <f>((BC1940-AP1940/2)*S1940-E1940)/(BC1940+AP1940/2)</f>
      </c>
      <c r="H1940" s="4">
        <f>AP1940*1000</f>
        <v>2.197625177383252</v>
      </c>
      <c r="I1940" s="4">
        <f>(AU1940-BA1940)</f>
        <v>1.535621994392091</v>
      </c>
      <c r="J1940" s="4">
        <f>(P1940+AT1940*D1940)</f>
        <v>25.09051704406738</v>
      </c>
      <c r="K1940" s="4">
        <v>6</v>
      </c>
      <c r="L1940" s="4">
        <f>(K1940*AI1940+AJ1940)</f>
        <v>1.420000016689301</v>
      </c>
      <c r="M1940" s="4">
        <v>1</v>
      </c>
      <c r="N1940" s="4">
        <f>L1940*(M1940+1)*(M1940+1)/(M1940*M1940+1)</f>
        <v>2.840000033378601</v>
      </c>
      <c r="O1940" s="4">
        <v>20.56601905822754</v>
      </c>
      <c r="P1940" s="4">
        <v>25.09051704406738</v>
      </c>
      <c r="Q1940" s="4">
        <v>19.36355781555176</v>
      </c>
      <c r="R1940" s="4">
        <v>798.1361694335938</v>
      </c>
      <c r="S1940" s="4">
        <v>754.5663452148438</v>
      </c>
      <c r="T1940" s="4">
        <v>13.76404285430908</v>
      </c>
      <c r="U1940" s="4">
        <v>16.36068153381348</v>
      </c>
      <c r="V1940" s="4">
        <v>57.50428771972656</v>
      </c>
      <c r="W1940" s="4">
        <v>68.35147094726562</v>
      </c>
      <c r="X1940" s="4">
        <v>499.4927978515625</v>
      </c>
      <c r="Y1940" s="4">
        <v>2000.619995117188</v>
      </c>
      <c r="Z1940" s="4">
        <v>63.98844909667969</v>
      </c>
      <c r="AA1940" s="4">
        <v>101.5394973754883</v>
      </c>
      <c r="AB1940" s="4">
        <v>8.212129592895508</v>
      </c>
      <c r="AC1940" s="4">
        <v>0.3466336131095886</v>
      </c>
      <c r="AD1940" s="4">
        <v>0.1287502348423004</v>
      </c>
      <c r="AE1940" s="4">
        <v>0.01274406630545855</v>
      </c>
      <c r="AF1940" s="4">
        <v>0.05921073257923126</v>
      </c>
      <c r="AG1940" s="4">
        <v>0.0148782217875123</v>
      </c>
      <c r="AH1940" s="4">
        <v>0.6666666865348816</v>
      </c>
      <c r="AI1940" s="4">
        <v>-0.2195652425289154</v>
      </c>
      <c r="AJ1940" s="4">
        <v>2.737391471862793</v>
      </c>
      <c r="AK1940" s="4">
        <v>1</v>
      </c>
      <c r="AL1940" s="4">
        <v>0</v>
      </c>
      <c r="AM1940" s="4">
        <v>0.1599999964237213</v>
      </c>
      <c r="AN1940" s="4">
        <v>111115</v>
      </c>
      <c r="AO1940" s="4">
        <f>X1940*0.000001/(K1940*0.0001)</f>
        <v>0.8324879964192707</v>
      </c>
      <c r="AP1940" s="4">
        <f>(U1940-T1940)/(1000-U1940)*AO1940</f>
        <v>0.002197625177383252</v>
      </c>
      <c r="AQ1940" s="4">
        <f>(P1940+273.15)</f>
        <v>298.2405170440674</v>
      </c>
      <c r="AR1940" s="4">
        <f>(O1940+273.15)</f>
        <v>293.7160190582275</v>
      </c>
      <c r="AS1940" s="4">
        <f>(Y1940*AK1940+Z1940*AL1940)*AM1940</f>
        <v>320.0991920639754</v>
      </c>
      <c r="AT1940" s="4">
        <f>((AS1940+0.00000010773*(AR1940^4-AQ1940^4))-AP1940*44100)/(L1940*0.92*2*29.3+0.00000043092*AQ1940^3)</f>
        <v>1.961985971570264</v>
      </c>
      <c r="AU1940" s="4">
        <f>0.61365*EXP(17.502*J1940/(240.97+J1940))</f>
        <v>3.196877374055944</v>
      </c>
      <c r="AV1940" s="4">
        <f>AU1940*1000/AA1940</f>
        <v>31.48407719839347</v>
      </c>
      <c r="AW1940" s="4">
        <f>(AV1940-U1940)</f>
        <v>15.12339566457999</v>
      </c>
      <c r="AX1940" s="4">
        <f>IF(D1940,P1940,(O1940+P1940)/2)</f>
        <v>22.82826805114746</v>
      </c>
      <c r="AY1940" s="4">
        <f>0.61365*EXP(17.502*AX1940/(240.97+AX1940))</f>
        <v>2.790545780608233</v>
      </c>
      <c r="AZ1940" s="4">
        <f>IF(AW1940&lt;&gt;0,(1000-(AV1940+U1940)/2)/AW1940*AP1940,0)</f>
        <v>0.1418367145686235</v>
      </c>
      <c r="BA1940" s="4">
        <f>U1940*AA1940/1000</f>
        <v>1.661255379663853</v>
      </c>
      <c r="BB1940" s="4">
        <f>(AY1940-BA1940)</f>
        <v>1.12929040094438</v>
      </c>
      <c r="BC1940" s="4">
        <f>1/(1.6/F1940+1.37/N1940)</f>
        <v>0.08928897312889347</v>
      </c>
      <c r="BD1940" s="3">
        <f>G1940*AA1940*0.001</f>
      </c>
      <c r="BE1940" s="3">
        <f>G1940/S1940</f>
      </c>
      <c r="BF1940" s="4">
        <f>(1-AP1940*AA1940/AU1940/F1940)*100</f>
        <v>53.2454502451501</v>
      </c>
      <c r="BG1940" s="3">
        <f>(S1940-E1940/(N1940/1.35))</f>
      </c>
      <c r="BH1940" s="3">
        <f>E1940*BF1940/100/BG1940</f>
      </c>
    </row>
    <row r="1941" ht="16" customHeight="1">
      <c r="A1941" s="4">
        <v>1796</v>
      </c>
      <c r="B1941" t="s" s="2">
        <v>1971</v>
      </c>
      <c r="C1941" s="4">
        <v>10445.500030029565</v>
      </c>
      <c r="D1941" s="4">
        <v>0</v>
      </c>
      <c r="E1941" s="3">
        <f>(R1941-#REF!*(1000-T1941)/(1000-U1941))*AO1941</f>
      </c>
      <c r="F1941" s="4">
        <f>IF(AZ1941&lt;&gt;0,1/(1/AZ1941-1/N1941),0)</f>
        <v>0.1495480662051188</v>
      </c>
      <c r="G1941" s="3">
        <f>((BC1941-AP1941/2)*S1941-E1941)/(BC1941+AP1941/2)</f>
      </c>
      <c r="H1941" s="4">
        <f>AP1941*1000</f>
        <v>2.198477271916178</v>
      </c>
      <c r="I1941" s="4">
        <f>(AU1941-BA1941)</f>
        <v>1.533732532486985</v>
      </c>
      <c r="J1941" s="4">
        <f>(P1941+AT1941*D1941)</f>
        <v>25.08369636535645</v>
      </c>
      <c r="K1941" s="4">
        <v>6</v>
      </c>
      <c r="L1941" s="4">
        <f>(K1941*AI1941+AJ1941)</f>
        <v>1.420000016689301</v>
      </c>
      <c r="M1941" s="4">
        <v>1</v>
      </c>
      <c r="N1941" s="4">
        <f>L1941*(M1941+1)*(M1941+1)/(M1941*M1941+1)</f>
        <v>2.840000033378601</v>
      </c>
      <c r="O1941" s="4">
        <v>20.56229400634766</v>
      </c>
      <c r="P1941" s="4">
        <v>25.08369636535645</v>
      </c>
      <c r="Q1941" s="4">
        <v>19.36341857910156</v>
      </c>
      <c r="R1941" s="4">
        <v>798.1631469726562</v>
      </c>
      <c r="S1941" s="4">
        <v>760.9345092773438</v>
      </c>
      <c r="T1941" s="4">
        <v>13.76887226104736</v>
      </c>
      <c r="U1941" s="4">
        <v>16.36648559570312</v>
      </c>
      <c r="V1941" s="4">
        <v>57.53742599487305</v>
      </c>
      <c r="W1941" s="4">
        <v>68.39173126220703</v>
      </c>
      <c r="X1941" s="4">
        <v>499.4960327148438</v>
      </c>
      <c r="Y1941" s="4">
        <v>2000.842895507812</v>
      </c>
      <c r="Z1941" s="4">
        <v>64.37680053710938</v>
      </c>
      <c r="AA1941" s="4">
        <v>101.5395736694336</v>
      </c>
      <c r="AB1941" s="4">
        <v>8.212129592895508</v>
      </c>
      <c r="AC1941" s="4">
        <v>0.3466336131095886</v>
      </c>
      <c r="AD1941" s="4">
        <v>0.1287502348423004</v>
      </c>
      <c r="AE1941" s="4">
        <v>0.01274406630545855</v>
      </c>
      <c r="AF1941" s="4">
        <v>0.05921073257923126</v>
      </c>
      <c r="AG1941" s="4">
        <v>0.0148782217875123</v>
      </c>
      <c r="AH1941" s="4">
        <v>0.6666666865348816</v>
      </c>
      <c r="AI1941" s="4">
        <v>-0.2195652425289154</v>
      </c>
      <c r="AJ1941" s="4">
        <v>2.737391471862793</v>
      </c>
      <c r="AK1941" s="4">
        <v>1</v>
      </c>
      <c r="AL1941" s="4">
        <v>0</v>
      </c>
      <c r="AM1941" s="4">
        <v>0.1599999964237213</v>
      </c>
      <c r="AN1941" s="4">
        <v>111115</v>
      </c>
      <c r="AO1941" s="4">
        <f>X1941*0.000001/(K1941*0.0001)</f>
        <v>0.8324933878580728</v>
      </c>
      <c r="AP1941" s="4">
        <f>(U1941-T1941)/(1000-U1941)*AO1941</f>
        <v>0.002198477271916178</v>
      </c>
      <c r="AQ1941" s="4">
        <f>(P1941+273.15)</f>
        <v>298.2336963653564</v>
      </c>
      <c r="AR1941" s="4">
        <f>(O1941+273.15)</f>
        <v>293.7122940063476</v>
      </c>
      <c r="AS1941" s="4">
        <f>(Y1941*AK1941+Z1941*AL1941)*AM1941</f>
        <v>320.1348561256782</v>
      </c>
      <c r="AT1941" s="4">
        <f>((AS1941+0.00000010773*(AR1941^4-AQ1941^4))-AP1941*44100)/(L1941*0.92*2*29.3+0.00000043092*AQ1941^3)</f>
        <v>1.962405578909988</v>
      </c>
      <c r="AU1941" s="4">
        <f>0.61365*EXP(17.502*J1941/(240.97+J1941))</f>
        <v>3.195578502341606</v>
      </c>
      <c r="AV1941" s="4">
        <f>AU1941*1000/AA1941</f>
        <v>31.47126176386114</v>
      </c>
      <c r="AW1941" s="4">
        <f>(AV1941-U1941)</f>
        <v>15.10477616815801</v>
      </c>
      <c r="AX1941" s="4">
        <f>IF(D1941,P1941,(O1941+P1941)/2)</f>
        <v>22.82299518585205</v>
      </c>
      <c r="AY1941" s="4">
        <f>0.61365*EXP(17.502*AX1941/(240.97+AX1941))</f>
        <v>2.789654156309585</v>
      </c>
      <c r="AZ1941" s="4">
        <f>IF(AW1941&lt;&gt;0,(1000-(AV1941+U1941)/2)/AW1941*AP1941,0)</f>
        <v>0.1420671281634112</v>
      </c>
      <c r="BA1941" s="4">
        <f>U1941*AA1941/1000</f>
        <v>1.661845969854621</v>
      </c>
      <c r="BB1941" s="4">
        <f>(AY1941-BA1941)</f>
        <v>1.127808186454964</v>
      </c>
      <c r="BC1941" s="4">
        <f>1/(1.6/F1941+1.37/N1941)</f>
        <v>0.08943507356584852</v>
      </c>
      <c r="BD1941" s="3">
        <f>G1941*AA1941*0.001</f>
      </c>
      <c r="BE1941" s="3">
        <f>G1941/S1941</f>
      </c>
      <c r="BF1941" s="4">
        <f>(1-AP1941*AA1941/AU1941/F1941)*100</f>
        <v>53.28815476168371</v>
      </c>
      <c r="BG1941" s="3">
        <f>(S1941-E1941/(N1941/1.35))</f>
      </c>
      <c r="BH1941" s="3">
        <f>E1941*BF1941/100/BG1941</f>
      </c>
    </row>
    <row r="1942" ht="16" customHeight="1">
      <c r="A1942" s="4">
        <v>1797</v>
      </c>
      <c r="B1942" t="s" s="2">
        <v>1972</v>
      </c>
      <c r="C1942" s="4">
        <v>10450.500029917806</v>
      </c>
      <c r="D1942" s="4">
        <v>0</v>
      </c>
      <c r="E1942" s="3">
        <f>(R1942-#REF!*(1000-T1942)/(1000-U1942))*AO1942</f>
      </c>
      <c r="F1942" s="4">
        <f>IF(AZ1942&lt;&gt;0,1/(1/AZ1942-1/N1942),0)</f>
        <v>0.1498488713622622</v>
      </c>
      <c r="G1942" s="3">
        <f>((BC1942-AP1942/2)*S1942-E1942)/(BC1942+AP1942/2)</f>
      </c>
      <c r="H1942" s="4">
        <f>AP1942*1000</f>
        <v>2.200244046844675</v>
      </c>
      <c r="I1942" s="4">
        <f>(AU1942-BA1942)</f>
        <v>1.532042202279558</v>
      </c>
      <c r="J1942" s="4">
        <f>(P1942+AT1942*D1942)</f>
        <v>25.0776538848877</v>
      </c>
      <c r="K1942" s="4">
        <v>6</v>
      </c>
      <c r="L1942" s="4">
        <f>(K1942*AI1942+AJ1942)</f>
        <v>1.420000016689301</v>
      </c>
      <c r="M1942" s="4">
        <v>1</v>
      </c>
      <c r="N1942" s="4">
        <f>L1942*(M1942+1)*(M1942+1)/(M1942*M1942+1)</f>
        <v>2.840000033378601</v>
      </c>
      <c r="O1942" s="4">
        <v>20.55881881713867</v>
      </c>
      <c r="P1942" s="4">
        <v>25.0776538848877</v>
      </c>
      <c r="Q1942" s="4">
        <v>19.36457252502441</v>
      </c>
      <c r="R1942" s="4">
        <v>798.1445922851562</v>
      </c>
      <c r="S1942" s="4">
        <v>763.6950073242188</v>
      </c>
      <c r="T1942" s="4">
        <v>13.77230167388916</v>
      </c>
      <c r="U1942" s="4">
        <v>16.3718090057373</v>
      </c>
      <c r="V1942" s="4">
        <v>57.5653190612793</v>
      </c>
      <c r="W1942" s="4">
        <v>68.42916107177734</v>
      </c>
      <c r="X1942" s="4">
        <v>499.530517578125</v>
      </c>
      <c r="Y1942" s="4">
        <v>2001.065185546875</v>
      </c>
      <c r="Z1942" s="4">
        <v>64.6927490234375</v>
      </c>
      <c r="AA1942" s="4">
        <v>101.5395431518555</v>
      </c>
      <c r="AB1942" s="4">
        <v>8.212129592895508</v>
      </c>
      <c r="AC1942" s="4">
        <v>0.3466336131095886</v>
      </c>
      <c r="AD1942" s="4">
        <v>0.1287502348423004</v>
      </c>
      <c r="AE1942" s="4">
        <v>0.01274406630545855</v>
      </c>
      <c r="AF1942" s="4">
        <v>0.05921073257923126</v>
      </c>
      <c r="AG1942" s="4">
        <v>0.0148782217875123</v>
      </c>
      <c r="AH1942" s="4">
        <v>0.6666666865348816</v>
      </c>
      <c r="AI1942" s="4">
        <v>-0.2195652425289154</v>
      </c>
      <c r="AJ1942" s="4">
        <v>2.737391471862793</v>
      </c>
      <c r="AK1942" s="4">
        <v>1</v>
      </c>
      <c r="AL1942" s="4">
        <v>0</v>
      </c>
      <c r="AM1942" s="4">
        <v>0.1599999964237213</v>
      </c>
      <c r="AN1942" s="4">
        <v>111115</v>
      </c>
      <c r="AO1942" s="4">
        <f>X1942*0.000001/(K1942*0.0001)</f>
        <v>0.8325508626302083</v>
      </c>
      <c r="AP1942" s="4">
        <f>(U1942-T1942)/(1000-U1942)*AO1942</f>
        <v>0.002200244046844675</v>
      </c>
      <c r="AQ1942" s="4">
        <f>(P1942+273.15)</f>
        <v>298.2276538848877</v>
      </c>
      <c r="AR1942" s="4">
        <f>(O1942+273.15)</f>
        <v>293.7088188171386</v>
      </c>
      <c r="AS1942" s="4">
        <f>(Y1942*AK1942+Z1942*AL1942)*AM1942</f>
        <v>320.1704225311332</v>
      </c>
      <c r="AT1942" s="4">
        <f>((AS1942+0.00000010773*(AR1942^4-AQ1942^4))-AP1942*44100)/(L1942*0.92*2*29.3+0.00000043092*AQ1942^3)</f>
        <v>1.962293498055894</v>
      </c>
      <c r="AU1942" s="4">
        <f>0.61365*EXP(17.502*J1942/(240.97+J1942))</f>
        <v>3.194428209291557</v>
      </c>
      <c r="AV1942" s="4">
        <f>AU1942*1000/AA1942</f>
        <v>31.45994269950764</v>
      </c>
      <c r="AW1942" s="4">
        <f>(AV1942-U1942)</f>
        <v>15.08813369377034</v>
      </c>
      <c r="AX1942" s="4">
        <f>IF(D1942,P1942,(O1942+P1942)/2)</f>
        <v>22.81823635101318</v>
      </c>
      <c r="AY1942" s="4">
        <f>0.61365*EXP(17.502*AX1942/(240.97+AX1942))</f>
        <v>2.788849666879156</v>
      </c>
      <c r="AZ1942" s="4">
        <f>IF(AW1942&lt;&gt;0,(1000-(AV1942+U1942)/2)/AW1942*AP1942,0)</f>
        <v>0.1423385639975862</v>
      </c>
      <c r="BA1942" s="4">
        <f>U1942*AA1942/1000</f>
        <v>1.662386007011999</v>
      </c>
      <c r="BB1942" s="4">
        <f>(AY1942-BA1942)</f>
        <v>1.126463659867157</v>
      </c>
      <c r="BC1942" s="4">
        <f>1/(1.6/F1942+1.37/N1942)</f>
        <v>0.08960718974969584</v>
      </c>
      <c r="BD1942" s="3">
        <f>G1942*AA1942*0.001</f>
      </c>
      <c r="BE1942" s="3">
        <f>G1942/S1942</f>
      </c>
      <c r="BF1942" s="4">
        <f>(1-AP1942*AA1942/AU1942/F1942)*100</f>
        <v>53.32767337711878</v>
      </c>
      <c r="BG1942" s="3">
        <f>(S1942-E1942/(N1942/1.35))</f>
      </c>
      <c r="BH1942" s="3">
        <f>E1942*BF1942/100/BG1942</f>
      </c>
    </row>
    <row r="1943" ht="16" customHeight="1">
      <c r="A1943" s="4">
        <v>1798</v>
      </c>
      <c r="B1943" t="s" s="2">
        <v>1973</v>
      </c>
      <c r="C1943" s="4">
        <v>10456.000029794872</v>
      </c>
      <c r="D1943" s="4">
        <v>0</v>
      </c>
      <c r="E1943" s="3">
        <f>(R1943-#REF!*(1000-T1943)/(1000-U1943))*AO1943</f>
      </c>
      <c r="F1943" s="4">
        <f>IF(AZ1943&lt;&gt;0,1/(1/AZ1943-1/N1943),0)</f>
        <v>0.1502639478912025</v>
      </c>
      <c r="G1943" s="3">
        <f>((BC1943-AP1943/2)*S1943-E1943)/(BC1943+AP1943/2)</f>
      </c>
      <c r="H1943" s="4">
        <f>AP1943*1000</f>
        <v>2.202039517843865</v>
      </c>
      <c r="I1943" s="4">
        <f>(AU1943-BA1943)</f>
        <v>1.529276624186981</v>
      </c>
      <c r="J1943" s="4">
        <f>(P1943+AT1943*D1943)</f>
        <v>25.0662670135498</v>
      </c>
      <c r="K1943" s="4">
        <v>6</v>
      </c>
      <c r="L1943" s="4">
        <f>(K1943*AI1943+AJ1943)</f>
        <v>1.420000016689301</v>
      </c>
      <c r="M1943" s="4">
        <v>1</v>
      </c>
      <c r="N1943" s="4">
        <f>L1943*(M1943+1)*(M1943+1)/(M1943*M1943+1)</f>
        <v>2.840000033378601</v>
      </c>
      <c r="O1943" s="4">
        <v>20.55472373962402</v>
      </c>
      <c r="P1943" s="4">
        <v>25.0662670135498</v>
      </c>
      <c r="Q1943" s="4">
        <v>19.36540031433105</v>
      </c>
      <c r="R1943" s="4">
        <v>798.177246093750</v>
      </c>
      <c r="S1943" s="4">
        <v>764.972412109375</v>
      </c>
      <c r="T1943" s="4">
        <v>13.77615928649902</v>
      </c>
      <c r="U1943" s="4">
        <v>16.37775611877441</v>
      </c>
      <c r="V1943" s="4">
        <v>57.59575271606445</v>
      </c>
      <c r="W1943" s="4">
        <v>68.47164916992188</v>
      </c>
      <c r="X1943" s="4">
        <v>499.5335998535156</v>
      </c>
      <c r="Y1943" s="4">
        <v>2001.240478515625</v>
      </c>
      <c r="Z1943" s="4">
        <v>64.50627899169922</v>
      </c>
      <c r="AA1943" s="4">
        <v>101.5392379760742</v>
      </c>
      <c r="AB1943" s="4">
        <v>8.212129592895508</v>
      </c>
      <c r="AC1943" s="4">
        <v>0.3466336131095886</v>
      </c>
      <c r="AD1943" s="4">
        <v>0.1287502348423004</v>
      </c>
      <c r="AE1943" s="4">
        <v>0.01274406630545855</v>
      </c>
      <c r="AF1943" s="4">
        <v>0.05921073257923126</v>
      </c>
      <c r="AG1943" s="4">
        <v>0.0148782217875123</v>
      </c>
      <c r="AH1943" s="4">
        <v>0.6666666865348816</v>
      </c>
      <c r="AI1943" s="4">
        <v>-0.2195652425289154</v>
      </c>
      <c r="AJ1943" s="4">
        <v>2.737391471862793</v>
      </c>
      <c r="AK1943" s="4">
        <v>1</v>
      </c>
      <c r="AL1943" s="4">
        <v>0</v>
      </c>
      <c r="AM1943" s="4">
        <v>0.1599999964237213</v>
      </c>
      <c r="AN1943" s="4">
        <v>111115</v>
      </c>
      <c r="AO1943" s="4">
        <f>X1943*0.000001/(K1943*0.0001)</f>
        <v>0.8325559997558593</v>
      </c>
      <c r="AP1943" s="4">
        <f>(U1943-T1943)/(1000-U1943)*AO1943</f>
        <v>0.002202039517843865</v>
      </c>
      <c r="AQ1943" s="4">
        <f>(P1943+273.15)</f>
        <v>298.2162670135498</v>
      </c>
      <c r="AR1943" s="4">
        <f>(O1943+273.15)</f>
        <v>293.704723739624</v>
      </c>
      <c r="AS1943" s="4">
        <f>(Y1943*AK1943+Z1943*AL1943)*AM1943</f>
        <v>320.1984694055063</v>
      </c>
      <c r="AT1943" s="4">
        <f>((AS1943+0.00000010773*(AR1943^4-AQ1943^4))-AP1943*44100)/(L1943*0.92*2*29.3+0.00000043092*AQ1943^3)</f>
        <v>1.962712539430221</v>
      </c>
      <c r="AU1943" s="4">
        <f>0.61365*EXP(17.502*J1943/(240.97+J1943))</f>
        <v>3.192261500245321</v>
      </c>
      <c r="AV1943" s="4">
        <f>AU1943*1000/AA1943</f>
        <v>31.43869861419993</v>
      </c>
      <c r="AW1943" s="4">
        <f>(AV1943-U1943)</f>
        <v>15.06094249542551</v>
      </c>
      <c r="AX1943" s="4">
        <f>IF(D1943,P1943,(O1943+P1943)/2)</f>
        <v>22.81049537658691</v>
      </c>
      <c r="AY1943" s="4">
        <f>0.61365*EXP(17.502*AX1943/(240.97+AX1943))</f>
        <v>2.7875414751137</v>
      </c>
      <c r="AZ1943" s="4">
        <f>IF(AW1943&lt;&gt;0,(1000-(AV1943+U1943)/2)/AW1943*AP1943,0)</f>
        <v>0.1427130245689539</v>
      </c>
      <c r="BA1943" s="4">
        <f>U1943*AA1943/1000</f>
        <v>1.662984876058341</v>
      </c>
      <c r="BB1943" s="4">
        <f>(AY1943-BA1943)</f>
        <v>1.12455659905536</v>
      </c>
      <c r="BC1943" s="4">
        <f>1/(1.6/F1943+1.37/N1943)</f>
        <v>0.08984464125328337</v>
      </c>
      <c r="BD1943" s="3">
        <f>G1943*AA1943*0.001</f>
      </c>
      <c r="BE1943" s="3">
        <f>G1943/S1943</f>
      </c>
      <c r="BF1943" s="4">
        <f>(1-AP1943*AA1943/AU1943/F1943)*100</f>
        <v>53.38713970306601</v>
      </c>
      <c r="BG1943" s="3">
        <f>(S1943-E1943/(N1943/1.35))</f>
      </c>
      <c r="BH1943" s="3">
        <f>E1943*BF1943/100/BG1943</f>
      </c>
    </row>
    <row r="1944" ht="16" customHeight="1">
      <c r="A1944" s="4">
        <v>1799</v>
      </c>
      <c r="B1944" t="s" s="2">
        <v>1974</v>
      </c>
      <c r="C1944" s="4">
        <v>10461.000029683113</v>
      </c>
      <c r="D1944" s="4">
        <v>0</v>
      </c>
      <c r="E1944" s="3">
        <f>(R1944-#REF!*(1000-T1944)/(1000-U1944))*AO1944</f>
      </c>
      <c r="F1944" s="4">
        <f>IF(AZ1944&lt;&gt;0,1/(1/AZ1944-1/N1944),0)</f>
        <v>0.1505971425823383</v>
      </c>
      <c r="G1944" s="3">
        <f>((BC1944-AP1944/2)*S1944-E1944)/(BC1944+AP1944/2)</f>
      </c>
      <c r="H1944" s="4">
        <f>AP1944*1000</f>
        <v>2.203476998479444</v>
      </c>
      <c r="I1944" s="4">
        <f>(AU1944-BA1944)</f>
        <v>1.527068308588253</v>
      </c>
      <c r="J1944" s="4">
        <f>(P1944+AT1944*D1944)</f>
        <v>25.05688095092773</v>
      </c>
      <c r="K1944" s="4">
        <v>6</v>
      </c>
      <c r="L1944" s="4">
        <f>(K1944*AI1944+AJ1944)</f>
        <v>1.420000016689301</v>
      </c>
      <c r="M1944" s="4">
        <v>1</v>
      </c>
      <c r="N1944" s="4">
        <f>L1944*(M1944+1)*(M1944+1)/(M1944*M1944+1)</f>
        <v>2.840000033378601</v>
      </c>
      <c r="O1944" s="4">
        <v>20.55085182189941</v>
      </c>
      <c r="P1944" s="4">
        <v>25.05688095092773</v>
      </c>
      <c r="Q1944" s="4">
        <v>19.36553764343262</v>
      </c>
      <c r="R1944" s="4">
        <v>798.576904296875</v>
      </c>
      <c r="S1944" s="4">
        <v>765.6079711914062</v>
      </c>
      <c r="T1944" s="4">
        <v>13.77870082855225</v>
      </c>
      <c r="U1944" s="4">
        <v>16.3819408416748</v>
      </c>
      <c r="V1944" s="4">
        <v>57.62063598632812</v>
      </c>
      <c r="W1944" s="4">
        <v>68.50607299804688</v>
      </c>
      <c r="X1944" s="4">
        <v>499.5420532226562</v>
      </c>
      <c r="Y1944" s="4">
        <v>2001.368041992188</v>
      </c>
      <c r="Z1944" s="4">
        <v>64.82183837890625</v>
      </c>
      <c r="AA1944" s="4">
        <v>101.5391387939453</v>
      </c>
      <c r="AB1944" s="4">
        <v>8.212129592895508</v>
      </c>
      <c r="AC1944" s="4">
        <v>0.3466336131095886</v>
      </c>
      <c r="AD1944" s="4">
        <v>0.1287502348423004</v>
      </c>
      <c r="AE1944" s="4">
        <v>0.01274406630545855</v>
      </c>
      <c r="AF1944" s="4">
        <v>0.05921073257923126</v>
      </c>
      <c r="AG1944" s="4">
        <v>0.0148782217875123</v>
      </c>
      <c r="AH1944" s="4">
        <v>0.6666666865348816</v>
      </c>
      <c r="AI1944" s="4">
        <v>-0.2195652425289154</v>
      </c>
      <c r="AJ1944" s="4">
        <v>2.737391471862793</v>
      </c>
      <c r="AK1944" s="4">
        <v>1</v>
      </c>
      <c r="AL1944" s="4">
        <v>0</v>
      </c>
      <c r="AM1944" s="4">
        <v>0.1599999964237213</v>
      </c>
      <c r="AN1944" s="4">
        <v>111115</v>
      </c>
      <c r="AO1944" s="4">
        <f>X1944*0.000001/(K1944*0.0001)</f>
        <v>0.8325700887044271</v>
      </c>
      <c r="AP1944" s="4">
        <f>(U1944-T1944)/(1000-U1944)*AO1944</f>
        <v>0.002203476998479444</v>
      </c>
      <c r="AQ1944" s="4">
        <f>(P1944+273.15)</f>
        <v>298.2068809509277</v>
      </c>
      <c r="AR1944" s="4">
        <f>(O1944+273.15)</f>
        <v>293.7008518218994</v>
      </c>
      <c r="AS1944" s="4">
        <f>(Y1944*AK1944+Z1944*AL1944)*AM1944</f>
        <v>320.2188795613001</v>
      </c>
      <c r="AT1944" s="4">
        <f>((AS1944+0.00000010773*(AR1944^4-AQ1944^4))-AP1944*44100)/(L1944*0.92*2*29.3+0.00000043092*AQ1944^3)</f>
        <v>1.962986771626288</v>
      </c>
      <c r="AU1944" s="4">
        <f>0.61365*EXP(17.502*J1944/(240.97+J1944))</f>
        <v>3.190476473425273</v>
      </c>
      <c r="AV1944" s="4">
        <f>AU1944*1000/AA1944</f>
        <v>31.42114963078176</v>
      </c>
      <c r="AW1944" s="4">
        <f>(AV1944-U1944)</f>
        <v>15.03920878910695</v>
      </c>
      <c r="AX1944" s="4">
        <f>IF(D1944,P1944,(O1944+P1944)/2)</f>
        <v>22.80386638641357</v>
      </c>
      <c r="AY1944" s="4">
        <f>0.61365*EXP(17.502*AX1944/(240.97+AX1944))</f>
        <v>2.786421630730918</v>
      </c>
      <c r="AZ1944" s="4">
        <f>IF(AW1944&lt;&gt;0,(1000-(AV1944+U1944)/2)/AW1944*AP1944,0)</f>
        <v>0.1430135403719611</v>
      </c>
      <c r="BA1944" s="4">
        <f>U1944*AA1944/1000</f>
        <v>1.663408164837019</v>
      </c>
      <c r="BB1944" s="4">
        <f>(AY1944-BA1944)</f>
        <v>1.123013465893898</v>
      </c>
      <c r="BC1944" s="4">
        <f>1/(1.6/F1944+1.37/N1944)</f>
        <v>0.09003520974148604</v>
      </c>
      <c r="BD1944" s="3">
        <f>G1944*AA1944*0.001</f>
      </c>
      <c r="BE1944" s="3">
        <f>G1944/S1944</f>
      </c>
      <c r="BF1944" s="4">
        <f>(1-AP1944*AA1944/AU1944/F1944)*100</f>
        <v>53.43391582914352</v>
      </c>
      <c r="BG1944" s="3">
        <f>(S1944-E1944/(N1944/1.35))</f>
      </c>
      <c r="BH1944" s="3">
        <f>E1944*BF1944/100/BG1944</f>
      </c>
    </row>
    <row r="1945" ht="16" customHeight="1">
      <c r="A1945" s="4">
        <v>1800</v>
      </c>
      <c r="B1945" t="s" s="2">
        <v>1975</v>
      </c>
      <c r="C1945" s="4">
        <v>10466.000029571354</v>
      </c>
      <c r="D1945" s="4">
        <v>0</v>
      </c>
      <c r="E1945" s="3">
        <f>(R1945-#REF!*(1000-T1945)/(1000-U1945))*AO1945</f>
      </c>
      <c r="F1945" s="4">
        <f>IF(AZ1945&lt;&gt;0,1/(1/AZ1945-1/N1945),0)</f>
        <v>0.1509092911996572</v>
      </c>
      <c r="G1945" s="3">
        <f>((BC1945-AP1945/2)*S1945-E1945)/(BC1945+AP1945/2)</f>
      </c>
      <c r="H1945" s="4">
        <f>AP1945*1000</f>
        <v>2.204170749062629</v>
      </c>
      <c r="I1945" s="4">
        <f>(AU1945-BA1945)</f>
        <v>1.524558185127526</v>
      </c>
      <c r="J1945" s="4">
        <f>(P1945+AT1945*D1945)</f>
        <v>25.04561614990234</v>
      </c>
      <c r="K1945" s="4">
        <v>6</v>
      </c>
      <c r="L1945" s="4">
        <f>(K1945*AI1945+AJ1945)</f>
        <v>1.420000016689301</v>
      </c>
      <c r="M1945" s="4">
        <v>1</v>
      </c>
      <c r="N1945" s="4">
        <f>L1945*(M1945+1)*(M1945+1)/(M1945*M1945+1)</f>
        <v>2.840000033378601</v>
      </c>
      <c r="O1945" s="4">
        <v>20.5470142364502</v>
      </c>
      <c r="P1945" s="4">
        <v>25.04561614990234</v>
      </c>
      <c r="Q1945" s="4">
        <v>19.36520385742188</v>
      </c>
      <c r="R1945" s="4">
        <v>799.2914428710938</v>
      </c>
      <c r="S1945" s="4">
        <v>766.2356567382812</v>
      </c>
      <c r="T1945" s="4">
        <v>13.78145217895508</v>
      </c>
      <c r="U1945" s="4">
        <v>16.38561630249023</v>
      </c>
      <c r="V1945" s="4">
        <v>57.64517974853516</v>
      </c>
      <c r="W1945" s="4">
        <v>68.53775024414062</v>
      </c>
      <c r="X1945" s="4">
        <v>499.5201416015625</v>
      </c>
      <c r="Y1945" s="4">
        <v>2001.265258789062</v>
      </c>
      <c r="Z1945" s="4">
        <v>66.22746276855469</v>
      </c>
      <c r="AA1945" s="4">
        <v>101.5388793945312</v>
      </c>
      <c r="AB1945" s="4">
        <v>8.212129592895508</v>
      </c>
      <c r="AC1945" s="4">
        <v>0.3466336131095886</v>
      </c>
      <c r="AD1945" s="4">
        <v>0.1287502348423004</v>
      </c>
      <c r="AE1945" s="4">
        <v>0.01274406630545855</v>
      </c>
      <c r="AF1945" s="4">
        <v>0.05921073257923126</v>
      </c>
      <c r="AG1945" s="4">
        <v>0.0148782217875123</v>
      </c>
      <c r="AH1945" s="4">
        <v>0.6666666865348816</v>
      </c>
      <c r="AI1945" s="4">
        <v>-0.2195652425289154</v>
      </c>
      <c r="AJ1945" s="4">
        <v>2.737391471862793</v>
      </c>
      <c r="AK1945" s="4">
        <v>1</v>
      </c>
      <c r="AL1945" s="4">
        <v>0</v>
      </c>
      <c r="AM1945" s="4">
        <v>0.1599999964237213</v>
      </c>
      <c r="AN1945" s="4">
        <v>111115</v>
      </c>
      <c r="AO1945" s="4">
        <f>X1945*0.000001/(K1945*0.0001)</f>
        <v>0.8325335693359374</v>
      </c>
      <c r="AP1945" s="4">
        <f>(U1945-T1945)/(1000-U1945)*AO1945</f>
        <v>0.002204170749062629</v>
      </c>
      <c r="AQ1945" s="4">
        <f>(P1945+273.15)</f>
        <v>298.1956161499023</v>
      </c>
      <c r="AR1945" s="4">
        <f>(O1945+273.15)</f>
        <v>293.6970142364502</v>
      </c>
      <c r="AS1945" s="4">
        <f>(Y1945*AK1945+Z1945*AL1945)*AM1945</f>
        <v>320.2024342491677</v>
      </c>
      <c r="AT1945" s="4">
        <f>((AS1945+0.00000010773*(AR1945^4-AQ1945^4))-AP1945*44100)/(L1945*0.92*2*29.3+0.00000043092*AQ1945^3)</f>
        <v>1.963467875324861</v>
      </c>
      <c r="AU1945" s="4">
        <f>0.61365*EXP(17.502*J1945/(240.97+J1945))</f>
        <v>3.188335302671147</v>
      </c>
      <c r="AV1945" s="4">
        <f>AU1945*1000/AA1945</f>
        <v>31.40014270083491</v>
      </c>
      <c r="AW1945" s="4">
        <f>(AV1945-U1945)</f>
        <v>15.01452639834468</v>
      </c>
      <c r="AX1945" s="4">
        <f>IF(D1945,P1945,(O1945+P1945)/2)</f>
        <v>22.79631519317627</v>
      </c>
      <c r="AY1945" s="4">
        <f>0.61365*EXP(17.502*AX1945/(240.97+AX1945))</f>
        <v>2.785146476887443</v>
      </c>
      <c r="AZ1945" s="4">
        <f>IF(AW1945&lt;&gt;0,(1000-(AV1945+U1945)/2)/AW1945*AP1945,0)</f>
        <v>0.1432950135004848</v>
      </c>
      <c r="BA1945" s="4">
        <f>U1945*AA1945/1000</f>
        <v>1.663777117543621</v>
      </c>
      <c r="BB1945" s="4">
        <f>(AY1945-BA1945)</f>
        <v>1.121369359343822</v>
      </c>
      <c r="BC1945" s="4">
        <f>1/(1.6/F1945+1.37/N1945)</f>
        <v>0.0902137078427777</v>
      </c>
      <c r="BD1945" s="3">
        <f>G1945*AA1945*0.001</f>
      </c>
      <c r="BE1945" s="3">
        <f>G1945/S1945</f>
      </c>
      <c r="BF1945" s="4">
        <f>(1-AP1945*AA1945/AU1945/F1945)*100</f>
        <v>53.48450642222422</v>
      </c>
      <c r="BG1945" s="3">
        <f>(S1945-E1945/(N1945/1.35))</f>
      </c>
      <c r="BH1945" s="3">
        <f>E1945*BF1945/100/BG1945</f>
      </c>
    </row>
    <row r="1946" ht="16" customHeight="1">
      <c r="A1946" s="4">
        <v>1801</v>
      </c>
      <c r="B1946" t="s" s="2">
        <v>1976</v>
      </c>
      <c r="C1946" s="4">
        <v>10471.500029448420</v>
      </c>
      <c r="D1946" s="4">
        <v>0</v>
      </c>
      <c r="E1946" s="3">
        <f>(R1946-#REF!*(1000-T1946)/(1000-U1946))*AO1946</f>
      </c>
      <c r="F1946" s="4">
        <f>IF(AZ1946&lt;&gt;0,1/(1/AZ1946-1/N1946),0)</f>
        <v>0.1510032632371159</v>
      </c>
      <c r="G1946" s="3">
        <f>((BC1946-AP1946/2)*S1946-E1946)/(BC1946+AP1946/2)</f>
      </c>
      <c r="H1946" s="4">
        <f>AP1946*1000</f>
        <v>2.203387242176697</v>
      </c>
      <c r="I1946" s="4">
        <f>(AU1946-BA1946)</f>
        <v>1.523121798617094</v>
      </c>
      <c r="J1946" s="4">
        <f>(P1946+AT1946*D1946)</f>
        <v>25.03914070129395</v>
      </c>
      <c r="K1946" s="4">
        <v>6</v>
      </c>
      <c r="L1946" s="4">
        <f>(K1946*AI1946+AJ1946)</f>
        <v>1.420000016689301</v>
      </c>
      <c r="M1946" s="4">
        <v>1</v>
      </c>
      <c r="N1946" s="4">
        <f>L1946*(M1946+1)*(M1946+1)/(M1946*M1946+1)</f>
        <v>2.840000033378601</v>
      </c>
      <c r="O1946" s="4">
        <v>20.54264640808105</v>
      </c>
      <c r="P1946" s="4">
        <v>25.03914070129395</v>
      </c>
      <c r="Q1946" s="4">
        <v>19.36465454101562</v>
      </c>
      <c r="R1946" s="4">
        <v>800.3834228515625</v>
      </c>
      <c r="S1946" s="4">
        <v>767.1182250976562</v>
      </c>
      <c r="T1946" s="4">
        <v>13.7844181060791</v>
      </c>
      <c r="U1946" s="4">
        <v>16.38766479492188</v>
      </c>
      <c r="V1946" s="4">
        <v>57.67376708984375</v>
      </c>
      <c r="W1946" s="4">
        <v>68.56626892089844</v>
      </c>
      <c r="X1946" s="4">
        <v>499.5175170898438</v>
      </c>
      <c r="Y1946" s="4">
        <v>2001.030883789062</v>
      </c>
      <c r="Z1946" s="4">
        <v>68.23021697998047</v>
      </c>
      <c r="AA1946" s="4">
        <v>101.5387649536133</v>
      </c>
      <c r="AB1946" s="4">
        <v>8.212129592895508</v>
      </c>
      <c r="AC1946" s="4">
        <v>0.3466336131095886</v>
      </c>
      <c r="AD1946" s="4">
        <v>0.1287502348423004</v>
      </c>
      <c r="AE1946" s="4">
        <v>0.01274406630545855</v>
      </c>
      <c r="AF1946" s="4">
        <v>0.05921073257923126</v>
      </c>
      <c r="AG1946" s="4">
        <v>0.0148782217875123</v>
      </c>
      <c r="AH1946" s="4">
        <v>0.6666666865348816</v>
      </c>
      <c r="AI1946" s="4">
        <v>-0.2195652425289154</v>
      </c>
      <c r="AJ1946" s="4">
        <v>2.737391471862793</v>
      </c>
      <c r="AK1946" s="4">
        <v>1</v>
      </c>
      <c r="AL1946" s="4">
        <v>0</v>
      </c>
      <c r="AM1946" s="4">
        <v>0.1599999964237213</v>
      </c>
      <c r="AN1946" s="4">
        <v>111115</v>
      </c>
      <c r="AO1946" s="4">
        <f>X1946*0.000001/(K1946*0.0001)</f>
        <v>0.8325291951497394</v>
      </c>
      <c r="AP1946" s="4">
        <f>(U1946-T1946)/(1000-U1946)*AO1946</f>
        <v>0.002203387242176697</v>
      </c>
      <c r="AQ1946" s="4">
        <f>(P1946+273.15)</f>
        <v>298.1891407012939</v>
      </c>
      <c r="AR1946" s="4">
        <f>(O1946+273.15)</f>
        <v>293.692646408081</v>
      </c>
      <c r="AS1946" s="4">
        <f>(Y1946*AK1946+Z1946*AL1946)*AM1946</f>
        <v>320.1649342500059</v>
      </c>
      <c r="AT1946" s="4">
        <f>((AS1946+0.00000010773*(AR1946^4-AQ1946^4))-AP1946*44100)/(L1946*0.92*2*29.3+0.00000043092*AQ1946^3)</f>
        <v>1.963749979581412</v>
      </c>
      <c r="AU1946" s="4">
        <f>0.61365*EXP(17.502*J1946/(240.97+J1946))</f>
        <v>3.187105042367269</v>
      </c>
      <c r="AV1946" s="4">
        <f>AU1946*1000/AA1946</f>
        <v>31.38806192711974</v>
      </c>
      <c r="AW1946" s="4">
        <f>(AV1946-U1946)</f>
        <v>15.00039713219786</v>
      </c>
      <c r="AX1946" s="4">
        <f>IF(D1946,P1946,(O1946+P1946)/2)</f>
        <v>22.7908935546875</v>
      </c>
      <c r="AY1946" s="4">
        <f>0.61365*EXP(17.502*AX1946/(240.97+AX1946))</f>
        <v>2.784231251308537</v>
      </c>
      <c r="AZ1946" s="4">
        <f>IF(AW1946&lt;&gt;0,(1000-(AV1946+U1946)/2)/AW1946*AP1946,0)</f>
        <v>0.1433797392062136</v>
      </c>
      <c r="BA1946" s="4">
        <f>U1946*AA1946/1000</f>
        <v>1.663983243750175</v>
      </c>
      <c r="BB1946" s="4">
        <f>(AY1946-BA1946)</f>
        <v>1.120248007558361</v>
      </c>
      <c r="BC1946" s="4">
        <f>1/(1.6/F1946+1.37/N1946)</f>
        <v>0.09026743822923597</v>
      </c>
      <c r="BD1946" s="3">
        <f>G1946*AA1946*0.001</f>
      </c>
      <c r="BE1946" s="3">
        <f>G1946/S1946</f>
      </c>
      <c r="BF1946" s="4">
        <f>(1-AP1946*AA1946/AU1946/F1946)*100</f>
        <v>53.51209263187824</v>
      </c>
      <c r="BG1946" s="3">
        <f>(S1946-E1946/(N1946/1.35))</f>
      </c>
      <c r="BH1946" s="3">
        <f>E1946*BF1946/100/BG1946</f>
      </c>
    </row>
    <row r="1947" ht="16" customHeight="1">
      <c r="A1947" s="4">
        <v>1802</v>
      </c>
      <c r="B1947" t="s" s="2">
        <v>1977</v>
      </c>
      <c r="C1947" s="4">
        <v>10476.500029336661</v>
      </c>
      <c r="D1947" s="4">
        <v>0</v>
      </c>
      <c r="E1947" s="3">
        <f>(R1947-#REF!*(1000-T1947)/(1000-U1947))*AO1947</f>
      </c>
      <c r="F1947" s="4">
        <f>IF(AZ1947&lt;&gt;0,1/(1/AZ1947-1/N1947),0)</f>
        <v>0.1511467986908058</v>
      </c>
      <c r="G1947" s="3">
        <f>((BC1947-AP1947/2)*S1947-E1947)/(BC1947+AP1947/2)</f>
      </c>
      <c r="H1947" s="4">
        <f>AP1947*1000</f>
        <v>2.203317999106211</v>
      </c>
      <c r="I1947" s="4">
        <f>(AU1947-BA1947)</f>
        <v>1.521707163374299</v>
      </c>
      <c r="J1947" s="4">
        <f>(P1947+AT1947*D1947)</f>
        <v>25.03279685974121</v>
      </c>
      <c r="K1947" s="4">
        <v>6</v>
      </c>
      <c r="L1947" s="4">
        <f>(K1947*AI1947+AJ1947)</f>
        <v>1.420000016689301</v>
      </c>
      <c r="M1947" s="4">
        <v>1</v>
      </c>
      <c r="N1947" s="4">
        <f>L1947*(M1947+1)*(M1947+1)/(M1947*M1947+1)</f>
        <v>2.840000033378601</v>
      </c>
      <c r="O1947" s="4">
        <v>20.53900337219238</v>
      </c>
      <c r="P1947" s="4">
        <v>25.03279685974121</v>
      </c>
      <c r="Q1947" s="4">
        <v>19.36469078063965</v>
      </c>
      <c r="R1947" s="4">
        <v>801.0360717773438</v>
      </c>
      <c r="S1947" s="4">
        <v>767.9765625</v>
      </c>
      <c r="T1947" s="4">
        <v>13.78650856018066</v>
      </c>
      <c r="U1947" s="4">
        <v>16.38974189758301</v>
      </c>
      <c r="V1947" s="4">
        <v>57.69561004638672</v>
      </c>
      <c r="W1947" s="4">
        <v>68.59059143066406</v>
      </c>
      <c r="X1947" s="4">
        <v>499.5033264160156</v>
      </c>
      <c r="Y1947" s="4">
        <v>2000.8544921875</v>
      </c>
      <c r="Z1947" s="4">
        <v>69.15987396240234</v>
      </c>
      <c r="AA1947" s="4">
        <v>101.5386962890625</v>
      </c>
      <c r="AB1947" s="4">
        <v>8.212129592895508</v>
      </c>
      <c r="AC1947" s="4">
        <v>0.3466336131095886</v>
      </c>
      <c r="AD1947" s="4">
        <v>0.1287502348423004</v>
      </c>
      <c r="AE1947" s="4">
        <v>0.01274406630545855</v>
      </c>
      <c r="AF1947" s="4">
        <v>0.05921073257923126</v>
      </c>
      <c r="AG1947" s="4">
        <v>0.0148782217875123</v>
      </c>
      <c r="AH1947" s="4">
        <v>0.6666666865348816</v>
      </c>
      <c r="AI1947" s="4">
        <v>-0.2195652425289154</v>
      </c>
      <c r="AJ1947" s="4">
        <v>2.737391471862793</v>
      </c>
      <c r="AK1947" s="4">
        <v>1</v>
      </c>
      <c r="AL1947" s="4">
        <v>0</v>
      </c>
      <c r="AM1947" s="4">
        <v>0.1599999964237213</v>
      </c>
      <c r="AN1947" s="4">
        <v>111115</v>
      </c>
      <c r="AO1947" s="4">
        <f>X1947*0.000001/(K1947*0.0001)</f>
        <v>0.8325055440266926</v>
      </c>
      <c r="AP1947" s="4">
        <f>(U1947-T1947)/(1000-U1947)*AO1947</f>
        <v>0.002203317999106211</v>
      </c>
      <c r="AQ1947" s="4">
        <f>(P1947+273.15)</f>
        <v>298.1827968597412</v>
      </c>
      <c r="AR1947" s="4">
        <f>(O1947+273.15)</f>
        <v>293.6890033721924</v>
      </c>
      <c r="AS1947" s="4">
        <f>(Y1947*AK1947+Z1947*AL1947)*AM1947</f>
        <v>320.1367115943867</v>
      </c>
      <c r="AT1947" s="4">
        <f>((AS1947+0.00000010773*(AR1947^4-AQ1947^4))-AP1947*44100)/(L1947*0.92*2*29.3+0.00000043092*AQ1947^3)</f>
        <v>1.963851979054471</v>
      </c>
      <c r="AU1947" s="4">
        <f>0.61365*EXP(17.502*J1947/(240.97+J1947))</f>
        <v>3.185900188169103</v>
      </c>
      <c r="AV1947" s="4">
        <f>AU1947*1000/AA1947</f>
        <v>31.37621719210788</v>
      </c>
      <c r="AW1947" s="4">
        <f>(AV1947-U1947)</f>
        <v>14.98647529452487</v>
      </c>
      <c r="AX1947" s="4">
        <f>IF(D1947,P1947,(O1947+P1947)/2)</f>
        <v>22.7859001159668</v>
      </c>
      <c r="AY1947" s="4">
        <f>0.61365*EXP(17.502*AX1947/(240.97+AX1947))</f>
        <v>2.783388542828583</v>
      </c>
      <c r="AZ1947" s="4">
        <f>IF(AW1947&lt;&gt;0,(1000-(AV1947+U1947)/2)/AW1947*AP1947,0)</f>
        <v>0.1435091412847755</v>
      </c>
      <c r="BA1947" s="4">
        <f>U1947*AA1947/1000</f>
        <v>1.664193024794804</v>
      </c>
      <c r="BB1947" s="4">
        <f>(AY1947-BA1947)</f>
        <v>1.119195518033779</v>
      </c>
      <c r="BC1947" s="4">
        <f>1/(1.6/F1947+1.37/N1947)</f>
        <v>0.09034950186669102</v>
      </c>
      <c r="BD1947" s="3">
        <f>G1947*AA1947*0.001</f>
      </c>
      <c r="BE1947" s="3">
        <f>G1947/S1947</f>
      </c>
      <c r="BF1947" s="4">
        <f>(1-AP1947*AA1947/AU1947/F1947)*100</f>
        <v>53.5401667791929</v>
      </c>
      <c r="BG1947" s="3">
        <f>(S1947-E1947/(N1947/1.35))</f>
      </c>
      <c r="BH1947" s="3">
        <f>E1947*BF1947/100/BG1947</f>
      </c>
    </row>
    <row r="1948" ht="16" customHeight="1">
      <c r="A1948" s="4">
        <v>1803</v>
      </c>
      <c r="B1948" t="s" s="2">
        <v>1978</v>
      </c>
      <c r="C1948" s="4">
        <v>10481.5000292249</v>
      </c>
      <c r="D1948" s="4">
        <v>0</v>
      </c>
      <c r="E1948" s="3">
        <f>(R1948-#REF!*(1000-T1948)/(1000-U1948))*AO1948</f>
      </c>
      <c r="F1948" s="4">
        <f>IF(AZ1948&lt;&gt;0,1/(1/AZ1948-1/N1948),0)</f>
        <v>0.1513368109738104</v>
      </c>
      <c r="G1948" s="3">
        <f>((BC1948-AP1948/2)*S1948-E1948)/(BC1948+AP1948/2)</f>
      </c>
      <c r="H1948" s="4">
        <f>AP1948*1000</f>
        <v>2.20321143026161</v>
      </c>
      <c r="I1948" s="4">
        <f>(AU1948-BA1948)</f>
        <v>1.519836630113226</v>
      </c>
      <c r="J1948" s="4">
        <f>(P1948+AT1948*D1948)</f>
        <v>25.02350807189941</v>
      </c>
      <c r="K1948" s="4">
        <v>6</v>
      </c>
      <c r="L1948" s="4">
        <f>(K1948*AI1948+AJ1948)</f>
        <v>1.420000016689301</v>
      </c>
      <c r="M1948" s="4">
        <v>1</v>
      </c>
      <c r="N1948" s="4">
        <f>L1948*(M1948+1)*(M1948+1)/(M1948*M1948+1)</f>
        <v>2.840000033378601</v>
      </c>
      <c r="O1948" s="4">
        <v>20.53514099121094</v>
      </c>
      <c r="P1948" s="4">
        <v>25.02350807189941</v>
      </c>
      <c r="Q1948" s="4">
        <v>19.36523056030273</v>
      </c>
      <c r="R1948" s="4">
        <v>801.029785156250</v>
      </c>
      <c r="S1948" s="4">
        <v>768.5455322265625</v>
      </c>
      <c r="T1948" s="4">
        <v>13.78765487670898</v>
      </c>
      <c r="U1948" s="4">
        <v>16.39075088500977</v>
      </c>
      <c r="V1948" s="4">
        <v>57.71543884277344</v>
      </c>
      <c r="W1948" s="4">
        <v>68.61177825927734</v>
      </c>
      <c r="X1948" s="4">
        <v>499.5050048828125</v>
      </c>
      <c r="Y1948" s="4">
        <v>2000.971923828125</v>
      </c>
      <c r="Z1948" s="4">
        <v>69.30083465576172</v>
      </c>
      <c r="AA1948" s="4">
        <v>101.5389785766602</v>
      </c>
      <c r="AB1948" s="4">
        <v>8.212129592895508</v>
      </c>
      <c r="AC1948" s="4">
        <v>0.3466336131095886</v>
      </c>
      <c r="AD1948" s="4">
        <v>0.1287502348423004</v>
      </c>
      <c r="AE1948" s="4">
        <v>0.01274406630545855</v>
      </c>
      <c r="AF1948" s="4">
        <v>0.05921073257923126</v>
      </c>
      <c r="AG1948" s="4">
        <v>0.0148782217875123</v>
      </c>
      <c r="AH1948" s="4">
        <v>0.6666666865348816</v>
      </c>
      <c r="AI1948" s="4">
        <v>-0.2195652425289154</v>
      </c>
      <c r="AJ1948" s="4">
        <v>2.737391471862793</v>
      </c>
      <c r="AK1948" s="4">
        <v>1</v>
      </c>
      <c r="AL1948" s="4">
        <v>0</v>
      </c>
      <c r="AM1948" s="4">
        <v>0.1599999964237213</v>
      </c>
      <c r="AN1948" s="4">
        <v>111115</v>
      </c>
      <c r="AO1948" s="4">
        <f>X1948*0.000001/(K1948*0.0001)</f>
        <v>0.8325083414713541</v>
      </c>
      <c r="AP1948" s="4">
        <f>(U1948-T1948)/(1000-U1948)*AO1948</f>
        <v>0.00220321143026161</v>
      </c>
      <c r="AQ1948" s="4">
        <f>(P1948+273.15)</f>
        <v>298.1735080718994</v>
      </c>
      <c r="AR1948" s="4">
        <f>(O1948+273.15)</f>
        <v>293.6851409912109</v>
      </c>
      <c r="AS1948" s="4">
        <f>(Y1948*AK1948+Z1948*AL1948)*AM1948</f>
        <v>320.1555006564668</v>
      </c>
      <c r="AT1948" s="4">
        <f>((AS1948+0.00000010773*(AR1948^4-AQ1948^4))-AP1948*44100)/(L1948*0.92*2*29.3+0.00000043092*AQ1948^3)</f>
        <v>1.964869742450668</v>
      </c>
      <c r="AU1948" s="4">
        <f>0.61365*EXP(17.502*J1948/(240.97+J1948))</f>
        <v>3.184136733081607</v>
      </c>
      <c r="AV1948" s="4">
        <f>AU1948*1000/AA1948</f>
        <v>31.35876269109442</v>
      </c>
      <c r="AW1948" s="4">
        <f>(AV1948-U1948)</f>
        <v>14.96801180608466</v>
      </c>
      <c r="AX1948" s="4">
        <f>IF(D1948,P1948,(O1948+P1948)/2)</f>
        <v>22.77932453155518</v>
      </c>
      <c r="AY1948" s="4">
        <f>0.61365*EXP(17.502*AX1948/(240.97+AX1948))</f>
        <v>2.782279166876804</v>
      </c>
      <c r="AZ1948" s="4">
        <f>IF(AW1948&lt;&gt;0,(1000-(AV1948+U1948)/2)/AW1948*AP1948,0)</f>
        <v>0.1436804246999065</v>
      </c>
      <c r="BA1948" s="4">
        <f>U1948*AA1948/1000</f>
        <v>1.66430010296838</v>
      </c>
      <c r="BB1948" s="4">
        <f>(AY1948-BA1948)</f>
        <v>1.117979063908424</v>
      </c>
      <c r="BC1948" s="4">
        <f>1/(1.6/F1948+1.37/N1948)</f>
        <v>0.09045812729012313</v>
      </c>
      <c r="BD1948" s="3">
        <f>G1948*AA1948*0.001</f>
      </c>
      <c r="BE1948" s="3">
        <f>G1948/S1948</f>
      </c>
      <c r="BF1948" s="4">
        <f>(1-AP1948*AA1948/AU1948/F1948)*100</f>
        <v>53.57491801687497</v>
      </c>
      <c r="BG1948" s="3">
        <f>(S1948-E1948/(N1948/1.35))</f>
      </c>
      <c r="BH1948" s="3">
        <f>E1948*BF1948/100/BG1948</f>
      </c>
    </row>
    <row r="1949" ht="16" customHeight="1">
      <c r="A1949" s="4">
        <v>1804</v>
      </c>
      <c r="B1949" t="s" s="2">
        <v>1979</v>
      </c>
      <c r="C1949" s="4">
        <v>10487.000029101968</v>
      </c>
      <c r="D1949" s="4">
        <v>0</v>
      </c>
      <c r="E1949" s="3">
        <f>(R1949-#REF!*(1000-T1949)/(1000-U1949))*AO1949</f>
      </c>
      <c r="F1949" s="4">
        <f>IF(AZ1949&lt;&gt;0,1/(1/AZ1949-1/N1949),0)</f>
        <v>0.1516363522233163</v>
      </c>
      <c r="G1949" s="3">
        <f>((BC1949-AP1949/2)*S1949-E1949)/(BC1949+AP1949/2)</f>
      </c>
      <c r="H1949" s="4">
        <f>AP1949*1000</f>
        <v>2.203877042732758</v>
      </c>
      <c r="I1949" s="4">
        <f>(AU1949-BA1949)</f>
        <v>1.517461995128267</v>
      </c>
      <c r="J1949" s="4">
        <f>(P1949+AT1949*D1949)</f>
        <v>25.01188659667969</v>
      </c>
      <c r="K1949" s="4">
        <v>6</v>
      </c>
      <c r="L1949" s="4">
        <f>(K1949*AI1949+AJ1949)</f>
        <v>1.420000016689301</v>
      </c>
      <c r="M1949" s="4">
        <v>1</v>
      </c>
      <c r="N1949" s="4">
        <f>L1949*(M1949+1)*(M1949+1)/(M1949*M1949+1)</f>
        <v>2.840000033378601</v>
      </c>
      <c r="O1949" s="4">
        <v>20.53146171569824</v>
      </c>
      <c r="P1949" s="4">
        <v>25.01188659667969</v>
      </c>
      <c r="Q1949" s="4">
        <v>19.36608695983887</v>
      </c>
      <c r="R1949" s="4">
        <v>800.4772338867188</v>
      </c>
      <c r="S1949" s="4">
        <v>768.5820922851562</v>
      </c>
      <c r="T1949" s="4">
        <v>13.78857040405273</v>
      </c>
      <c r="U1949" s="4">
        <v>16.39240074157715</v>
      </c>
      <c r="V1949" s="4">
        <v>57.73257827758789</v>
      </c>
      <c r="W1949" s="4">
        <v>68.63484191894531</v>
      </c>
      <c r="X1949" s="4">
        <v>499.514160156250</v>
      </c>
      <c r="Y1949" s="4">
        <v>2001.213378906250</v>
      </c>
      <c r="Z1949" s="4">
        <v>69.96430206298828</v>
      </c>
      <c r="AA1949" s="4">
        <v>101.5391006469727</v>
      </c>
      <c r="AB1949" s="4">
        <v>8.212129592895508</v>
      </c>
      <c r="AC1949" s="4">
        <v>0.3466336131095886</v>
      </c>
      <c r="AD1949" s="4">
        <v>0.1287502348423004</v>
      </c>
      <c r="AE1949" s="4">
        <v>0.01274406630545855</v>
      </c>
      <c r="AF1949" s="4">
        <v>0.05921073257923126</v>
      </c>
      <c r="AG1949" s="4">
        <v>0.0148782217875123</v>
      </c>
      <c r="AH1949" s="4">
        <v>0.6666666865348816</v>
      </c>
      <c r="AI1949" s="4">
        <v>-0.2195652425289154</v>
      </c>
      <c r="AJ1949" s="4">
        <v>2.737391471862793</v>
      </c>
      <c r="AK1949" s="4">
        <v>1</v>
      </c>
      <c r="AL1949" s="4">
        <v>0</v>
      </c>
      <c r="AM1949" s="4">
        <v>0.1599999964237213</v>
      </c>
      <c r="AN1949" s="4">
        <v>111115</v>
      </c>
      <c r="AO1949" s="4">
        <f>X1949*0.000001/(K1949*0.0001)</f>
        <v>0.8325236002604165</v>
      </c>
      <c r="AP1949" s="4">
        <f>(U1949-T1949)/(1000-U1949)*AO1949</f>
        <v>0.002203877042732758</v>
      </c>
      <c r="AQ1949" s="4">
        <f>(P1949+273.15)</f>
        <v>298.1618865966797</v>
      </c>
      <c r="AR1949" s="4">
        <f>(O1949+273.15)</f>
        <v>293.6814617156982</v>
      </c>
      <c r="AS1949" s="4">
        <f>(Y1949*AK1949+Z1949*AL1949)*AM1949</f>
        <v>320.1941334681032</v>
      </c>
      <c r="AT1949" s="4">
        <f>((AS1949+0.00000010773*(AR1949^4-AQ1949^4))-AP1949*44100)/(L1949*0.92*2*29.3+0.00000043092*AQ1949^3)</f>
        <v>1.966057491919468</v>
      </c>
      <c r="AU1949" s="4">
        <f>0.61365*EXP(17.502*J1949/(240.97+J1949))</f>
        <v>3.181931623872778</v>
      </c>
      <c r="AV1949" s="4">
        <f>AU1949*1000/AA1949</f>
        <v>31.33700814364704</v>
      </c>
      <c r="AW1949" s="4">
        <f>(AV1949-U1949)</f>
        <v>14.94460740206989</v>
      </c>
      <c r="AX1949" s="4">
        <f>IF(D1949,P1949,(O1949+P1949)/2)</f>
        <v>22.77167415618896</v>
      </c>
      <c r="AY1949" s="4">
        <f>0.61365*EXP(17.502*AX1949/(240.97+AX1949))</f>
        <v>2.780988948349083</v>
      </c>
      <c r="AZ1949" s="4">
        <f>IF(AW1949&lt;&gt;0,(1000-(AV1949+U1949)/2)/AW1949*AP1949,0)</f>
        <v>0.1439503969961848</v>
      </c>
      <c r="BA1949" s="4">
        <f>U1949*AA1949/1000</f>
        <v>1.664469628744511</v>
      </c>
      <c r="BB1949" s="4">
        <f>(AY1949-BA1949)</f>
        <v>1.116519319604571</v>
      </c>
      <c r="BC1949" s="4">
        <f>1/(1.6/F1949+1.37/N1949)</f>
        <v>0.09062934360296283</v>
      </c>
      <c r="BD1949" s="3">
        <f>G1949*AA1949*0.001</f>
      </c>
      <c r="BE1949" s="3">
        <f>G1949/S1949</f>
      </c>
      <c r="BF1949" s="4">
        <f>(1-AP1949*AA1949/AU1949/F1949)*100</f>
        <v>53.62045304301313</v>
      </c>
      <c r="BG1949" s="3">
        <f>(S1949-E1949/(N1949/1.35))</f>
      </c>
      <c r="BH1949" s="3">
        <f>E1949*BF1949/100/BG1949</f>
      </c>
    </row>
    <row r="1950" ht="16" customHeight="1">
      <c r="A1950" s="4">
        <v>1804</v>
      </c>
      <c r="B1950" t="s" s="2">
        <v>1979</v>
      </c>
      <c r="C1950" s="4">
        <v>10487.000029101968</v>
      </c>
      <c r="D1950" s="4">
        <v>0</v>
      </c>
      <c r="E1950" s="3">
        <f>(R1950-#REF!*(1000-T1950)/(1000-U1950))*AO1950</f>
      </c>
      <c r="F1950" s="4">
        <f>IF(AZ1950&lt;&gt;0,1/(1/AZ1950-1/N1950),0)</f>
        <v>0.1516363522233163</v>
      </c>
      <c r="G1950" s="3">
        <f>((BC1950-AP1950/2)*S1950-E1950)/(BC1950+AP1950/2)</f>
      </c>
      <c r="H1950" s="4">
        <f>AP1950*1000</f>
        <v>2.203877042732758</v>
      </c>
      <c r="I1950" s="4">
        <f>(AU1950-BA1950)</f>
        <v>1.517461995128267</v>
      </c>
      <c r="J1950" s="4">
        <f>(P1950+AT1950*D1950)</f>
        <v>25.01188659667969</v>
      </c>
      <c r="K1950" s="4">
        <v>6</v>
      </c>
      <c r="L1950" s="4">
        <f>(K1950*AI1950+AJ1950)</f>
        <v>1.420000016689301</v>
      </c>
      <c r="M1950" s="4">
        <v>1</v>
      </c>
      <c r="N1950" s="4">
        <f>L1950*(M1950+1)*(M1950+1)/(M1950*M1950+1)</f>
        <v>2.840000033378601</v>
      </c>
      <c r="O1950" s="4">
        <v>20.53146171569824</v>
      </c>
      <c r="P1950" s="4">
        <v>25.01188659667969</v>
      </c>
      <c r="Q1950" s="4">
        <v>19.36608695983887</v>
      </c>
      <c r="R1950" s="4">
        <v>800.4772338867188</v>
      </c>
      <c r="S1950" s="4">
        <v>768.5820922851562</v>
      </c>
      <c r="T1950" s="4">
        <v>13.78857040405273</v>
      </c>
      <c r="U1950" s="4">
        <v>16.39240074157715</v>
      </c>
      <c r="V1950" s="4">
        <v>57.73257827758789</v>
      </c>
      <c r="W1950" s="4">
        <v>68.63484191894531</v>
      </c>
      <c r="X1950" s="4">
        <v>499.514160156250</v>
      </c>
      <c r="Y1950" s="4">
        <v>2001.213378906250</v>
      </c>
      <c r="Z1950" s="4">
        <v>69.96430206298828</v>
      </c>
      <c r="AA1950" s="4">
        <v>101.5391006469727</v>
      </c>
      <c r="AB1950" s="4">
        <v>8.212129592895508</v>
      </c>
      <c r="AC1950" s="4">
        <v>0.3466336131095886</v>
      </c>
      <c r="AD1950" s="4">
        <v>0.1287502348423004</v>
      </c>
      <c r="AE1950" s="4">
        <v>0.01274406630545855</v>
      </c>
      <c r="AF1950" s="4">
        <v>0.05921073257923126</v>
      </c>
      <c r="AG1950" s="4">
        <v>0.0148782217875123</v>
      </c>
      <c r="AH1950" s="4">
        <v>0.6666666865348816</v>
      </c>
      <c r="AI1950" s="4">
        <v>-0.2195652425289154</v>
      </c>
      <c r="AJ1950" s="4">
        <v>2.737391471862793</v>
      </c>
      <c r="AK1950" s="4">
        <v>1</v>
      </c>
      <c r="AL1950" s="4">
        <v>0</v>
      </c>
      <c r="AM1950" s="4">
        <v>0.1599999964237213</v>
      </c>
      <c r="AN1950" s="4">
        <v>111115</v>
      </c>
      <c r="AO1950" s="4">
        <f>X1950*0.000001/(K1950*0.0001)</f>
        <v>0.8325236002604165</v>
      </c>
      <c r="AP1950" s="4">
        <f>(U1950-T1950)/(1000-U1950)*AO1950</f>
        <v>0.002203877042732758</v>
      </c>
      <c r="AQ1950" s="4">
        <f>(P1950+273.15)</f>
        <v>298.1618865966797</v>
      </c>
      <c r="AR1950" s="4">
        <f>(O1950+273.15)</f>
        <v>293.6814617156982</v>
      </c>
      <c r="AS1950" s="4">
        <f>(Y1950*AK1950+Z1950*AL1950)*AM1950</f>
        <v>320.1941334681032</v>
      </c>
      <c r="AT1950" s="4">
        <f>((AS1950+0.00000010773*(AR1950^4-AQ1950^4))-AP1950*44100)/(L1950*0.92*2*29.3+0.00000043092*AQ1950^3)</f>
        <v>1.966057491919468</v>
      </c>
      <c r="AU1950" s="4">
        <f>0.61365*EXP(17.502*J1950/(240.97+J1950))</f>
        <v>3.181931623872778</v>
      </c>
      <c r="AV1950" s="4">
        <f>AU1950*1000/AA1950</f>
        <v>31.33700814364704</v>
      </c>
      <c r="AW1950" s="4">
        <f>(AV1950-U1950)</f>
        <v>14.94460740206989</v>
      </c>
      <c r="AX1950" s="4">
        <f>IF(D1950,P1950,(O1950+P1950)/2)</f>
        <v>22.77167415618896</v>
      </c>
      <c r="AY1950" s="4">
        <f>0.61365*EXP(17.502*AX1950/(240.97+AX1950))</f>
        <v>2.780988948349083</v>
      </c>
      <c r="AZ1950" s="4">
        <f>IF(AW1950&lt;&gt;0,(1000-(AV1950+U1950)/2)/AW1950*AP1950,0)</f>
        <v>0.1439503969961848</v>
      </c>
      <c r="BA1950" s="4">
        <f>U1950*AA1950/1000</f>
        <v>1.664469628744511</v>
      </c>
      <c r="BB1950" s="4">
        <f>(AY1950-BA1950)</f>
        <v>1.116519319604571</v>
      </c>
      <c r="BC1950" s="4">
        <f>1/(1.6/F1950+1.37/N1950)</f>
        <v>0.09062934360296283</v>
      </c>
      <c r="BD1950" s="3">
        <f>G1950*AA1950*0.001</f>
      </c>
      <c r="BE1950" s="3">
        <f>G1950/S1950</f>
      </c>
      <c r="BF1950" s="4">
        <f>(1-AP1950*AA1950/AU1950/F1950)*100</f>
        <v>53.62045304301313</v>
      </c>
      <c r="BG1950" s="3">
        <f>(S1950-E1950/(N1950/1.35))</f>
      </c>
      <c r="BH1950" s="3">
        <f>E1950*BF1950/100/BG1950</f>
      </c>
    </row>
    <row r="1951" ht="16" customHeight="1">
      <c r="A1951" s="4">
        <v>1805</v>
      </c>
      <c r="B1951" t="s" s="2">
        <v>1981</v>
      </c>
      <c r="C1951" s="4">
        <v>10513.000032566488</v>
      </c>
      <c r="D1951" s="4">
        <v>0</v>
      </c>
      <c r="E1951" s="3">
        <f>(R1951-#REF!*(1000-T1951)/(1000-U1951))*AO1951</f>
      </c>
      <c r="F1951" s="4">
        <f>IF(AZ1951&lt;&gt;0,1/(1/AZ1951-1/N1951),0)</f>
        <v>0.1495697842988089</v>
      </c>
      <c r="G1951" s="3">
        <f>((BC1951-AP1951/2)*S1951-E1951)/(BC1951+AP1951/2)</f>
      </c>
      <c r="H1951" s="4">
        <f>AP1951*1000</f>
        <v>2.172466446603916</v>
      </c>
      <c r="I1951" s="4">
        <f>(AU1951-BA1951)</f>
        <v>1.515468124708572</v>
      </c>
      <c r="J1951" s="4">
        <f>(P1951+AT1951*D1951)</f>
        <v>25.00252532958984</v>
      </c>
      <c r="K1951" s="4">
        <v>6</v>
      </c>
      <c r="L1951" s="4">
        <f>(K1951*AI1951+AJ1951)</f>
        <v>1.420000016689301</v>
      </c>
      <c r="M1951" s="4">
        <v>1</v>
      </c>
      <c r="N1951" s="4">
        <f>L1951*(M1951+1)*(M1951+1)/(M1951*M1951+1)</f>
        <v>2.840000033378601</v>
      </c>
      <c r="O1951" s="4">
        <v>20.52887344360352</v>
      </c>
      <c r="P1951" s="4">
        <v>25.00252532958984</v>
      </c>
      <c r="Q1951" s="4">
        <v>19.36661148071289</v>
      </c>
      <c r="R1951" s="4">
        <v>799.7595825195312</v>
      </c>
      <c r="S1951" s="4">
        <v>768.458496093750</v>
      </c>
      <c r="T1951" s="4">
        <v>13.8278636932373</v>
      </c>
      <c r="U1951" s="4">
        <v>16.39453506469727</v>
      </c>
      <c r="V1951" s="4">
        <v>58.11514663696289</v>
      </c>
      <c r="W1951" s="4">
        <v>68.65430450439453</v>
      </c>
      <c r="X1951" s="4">
        <v>499.5224304199219</v>
      </c>
      <c r="Y1951" s="4">
        <v>2001.338378906250</v>
      </c>
      <c r="Z1951" s="4">
        <v>70.75421905517578</v>
      </c>
      <c r="AA1951" s="4">
        <v>101.5392150878906</v>
      </c>
      <c r="AB1951" s="4">
        <v>10.08148097991943</v>
      </c>
      <c r="AC1951" s="4">
        <v>0.3740216195583344</v>
      </c>
      <c r="AD1951" s="4">
        <v>0.05035977065563202</v>
      </c>
      <c r="AE1951" s="4">
        <v>0.001585630932822824</v>
      </c>
      <c r="AF1951" s="4">
        <v>0.0558144710958004</v>
      </c>
      <c r="AG1951" s="4">
        <v>0.00236632046289742</v>
      </c>
      <c r="AH1951" s="4">
        <v>0.6666666865348816</v>
      </c>
      <c r="AI1951" s="4">
        <v>-0.2195652425289154</v>
      </c>
      <c r="AJ1951" s="4">
        <v>2.737391471862793</v>
      </c>
      <c r="AK1951" s="4">
        <v>1</v>
      </c>
      <c r="AL1951" s="4">
        <v>0</v>
      </c>
      <c r="AM1951" s="4">
        <v>0.1599999964237213</v>
      </c>
      <c r="AN1951" s="4">
        <v>111115</v>
      </c>
      <c r="AO1951" s="4">
        <f>X1951*0.000001/(K1951*0.0001)</f>
        <v>0.8325373840332031</v>
      </c>
      <c r="AP1951" s="4">
        <f>(U1951-T1951)/(1000-U1951)*AO1951</f>
        <v>0.002172466446603916</v>
      </c>
      <c r="AQ1951" s="4">
        <f>(P1951+273.15)</f>
        <v>298.1525253295898</v>
      </c>
      <c r="AR1951" s="4">
        <f>(O1951+273.15)</f>
        <v>293.6788734436035</v>
      </c>
      <c r="AS1951" s="4">
        <f>(Y1951*AK1951+Z1951*AL1951)*AM1951</f>
        <v>320.2141334676562</v>
      </c>
      <c r="AT1951" s="4">
        <f>((AS1951+0.00000010773*(AR1951^4-AQ1951^4))-AP1951*44100)/(L1951*0.92*2*29.3+0.00000043092*AQ1951^3)</f>
        <v>1.982948342186909</v>
      </c>
      <c r="AU1951" s="4">
        <f>0.61365*EXP(17.502*J1951/(240.97+J1951))</f>
        <v>3.180156346908833</v>
      </c>
      <c r="AV1951" s="4">
        <f>AU1951*1000/AA1951</f>
        <v>31.319489166389</v>
      </c>
      <c r="AW1951" s="4">
        <f>(AV1951-U1951)</f>
        <v>14.92495410169173</v>
      </c>
      <c r="AX1951" s="4">
        <f>IF(D1951,P1951,(O1951+P1951)/2)</f>
        <v>22.76569938659668</v>
      </c>
      <c r="AY1951" s="4">
        <f>0.61365*EXP(17.502*AX1951/(240.97+AX1951))</f>
        <v>2.779981681034693</v>
      </c>
      <c r="AZ1951" s="4">
        <f>IF(AW1951&lt;&gt;0,(1000-(AV1951+U1951)/2)/AW1951*AP1951,0)</f>
        <v>0.1420867276252664</v>
      </c>
      <c r="BA1951" s="4">
        <f>U1951*AA1951/1000</f>
        <v>1.664688222200261</v>
      </c>
      <c r="BB1951" s="4">
        <f>(AY1951-BA1951)</f>
        <v>1.115293458834432</v>
      </c>
      <c r="BC1951" s="4">
        <f>1/(1.6/F1951+1.37/N1951)</f>
        <v>0.08944750133272096</v>
      </c>
      <c r="BD1951" s="3">
        <f>G1951*AA1951*0.001</f>
      </c>
      <c r="BE1951" s="3">
        <f>G1951/S1951</f>
      </c>
      <c r="BF1951" s="4">
        <f>(1-AP1951*AA1951/AU1951/F1951)*100</f>
        <v>53.6238662053772</v>
      </c>
      <c r="BG1951" s="3">
        <f>(S1951-E1951/(N1951/1.35))</f>
      </c>
      <c r="BH1951" s="3">
        <f>E1951*BF1951/100/BG1951</f>
      </c>
    </row>
    <row r="1952" ht="16" customHeight="1">
      <c r="A1952" s="4">
        <v>1806</v>
      </c>
      <c r="B1952" t="s" s="2">
        <v>1982</v>
      </c>
      <c r="C1952" s="4">
        <v>10518.000032454729</v>
      </c>
      <c r="D1952" s="4">
        <v>0</v>
      </c>
      <c r="E1952" s="3">
        <f>(R1952-#REF!*(1000-T1952)/(1000-U1952))*AO1952</f>
      </c>
      <c r="F1952" s="4">
        <f>IF(AZ1952&lt;&gt;0,1/(1/AZ1952-1/N1952),0)</f>
        <v>0.1456787288216669</v>
      </c>
      <c r="G1952" s="3">
        <f>((BC1952-AP1952/2)*S1952-E1952)/(BC1952+AP1952/2)</f>
      </c>
      <c r="H1952" s="4">
        <f>AP1952*1000</f>
        <v>2.108096942532377</v>
      </c>
      <c r="I1952" s="4">
        <f>(AU1952-BA1952)</f>
        <v>1.507903262808687</v>
      </c>
      <c r="J1952" s="4">
        <f>(P1952+AT1952*D1952)</f>
        <v>24.97170448303223</v>
      </c>
      <c r="K1952" s="4">
        <v>6</v>
      </c>
      <c r="L1952" s="4">
        <f>(K1952*AI1952+AJ1952)</f>
        <v>1.420000016689301</v>
      </c>
      <c r="M1952" s="4">
        <v>1</v>
      </c>
      <c r="N1952" s="4">
        <f>L1952*(M1952+1)*(M1952+1)/(M1952*M1952+1)</f>
        <v>2.840000033378601</v>
      </c>
      <c r="O1952" s="4">
        <v>20.51977920532227</v>
      </c>
      <c r="P1952" s="4">
        <v>24.97170448303223</v>
      </c>
      <c r="Q1952" s="4">
        <v>19.36667633056641</v>
      </c>
      <c r="R1952" s="4">
        <v>798.7088623046875</v>
      </c>
      <c r="S1952" s="4">
        <v>768.3470458984375</v>
      </c>
      <c r="T1952" s="4">
        <v>13.92106342315674</v>
      </c>
      <c r="U1952" s="4">
        <v>16.41160583496094</v>
      </c>
      <c r="V1952" s="4">
        <v>58.5462760925293</v>
      </c>
      <c r="W1952" s="4">
        <v>68.75621795654297</v>
      </c>
      <c r="X1952" s="4">
        <v>499.5296630859375</v>
      </c>
      <c r="Y1952" s="4">
        <v>2001.433105468750</v>
      </c>
      <c r="Z1952" s="4">
        <v>72.68637084960938</v>
      </c>
      <c r="AA1952" s="4">
        <v>101.5387725830078</v>
      </c>
      <c r="AB1952" s="4">
        <v>10.08148097991943</v>
      </c>
      <c r="AC1952" s="4">
        <v>0.3740216195583344</v>
      </c>
      <c r="AD1952" s="4">
        <v>0.05035977065563202</v>
      </c>
      <c r="AE1952" s="4">
        <v>0.001585630932822824</v>
      </c>
      <c r="AF1952" s="4">
        <v>0.0558144710958004</v>
      </c>
      <c r="AG1952" s="4">
        <v>0.00236632046289742</v>
      </c>
      <c r="AH1952" s="4">
        <v>1</v>
      </c>
      <c r="AI1952" s="4">
        <v>-0.2195652425289154</v>
      </c>
      <c r="AJ1952" s="4">
        <v>2.737391471862793</v>
      </c>
      <c r="AK1952" s="4">
        <v>1</v>
      </c>
      <c r="AL1952" s="4">
        <v>0</v>
      </c>
      <c r="AM1952" s="4">
        <v>0.1599999964237213</v>
      </c>
      <c r="AN1952" s="4">
        <v>111115</v>
      </c>
      <c r="AO1952" s="4">
        <f>X1952*0.000001/(K1952*0.0001)</f>
        <v>0.8325494384765624</v>
      </c>
      <c r="AP1952" s="4">
        <f>(U1952-T1952)/(1000-U1952)*AO1952</f>
        <v>0.002108096942532377</v>
      </c>
      <c r="AQ1952" s="4">
        <f>(P1952+273.15)</f>
        <v>298.1217044830322</v>
      </c>
      <c r="AR1952" s="4">
        <f>(O1952+273.15)</f>
        <v>293.6697792053222</v>
      </c>
      <c r="AS1952" s="4">
        <f>(Y1952*AK1952+Z1952*AL1952)*AM1952</f>
        <v>320.2292897173174</v>
      </c>
      <c r="AT1952" s="4">
        <f>((AS1952+0.00000010773*(AR1952^4-AQ1952^4))-AP1952*44100)/(L1952*0.92*2*29.3+0.00000043092*AQ1952^3)</f>
        <v>2.018340840197276</v>
      </c>
      <c r="AU1952" s="4">
        <f>0.61365*EXP(17.502*J1952/(240.97+J1952))</f>
        <v>3.17431757540675</v>
      </c>
      <c r="AV1952" s="4">
        <f>AU1952*1000/AA1952</f>
        <v>31.2621227798647</v>
      </c>
      <c r="AW1952" s="4">
        <f>(AV1952-U1952)</f>
        <v>14.85051694490376</v>
      </c>
      <c r="AX1952" s="4">
        <f>IF(D1952,P1952,(O1952+P1952)/2)</f>
        <v>22.74574184417725</v>
      </c>
      <c r="AY1952" s="4">
        <f>0.61365*EXP(17.502*AX1952/(240.97+AX1952))</f>
        <v>2.776619416225566</v>
      </c>
      <c r="AZ1952" s="4">
        <f>IF(AW1952&lt;&gt;0,(1000-(AV1952+U1952)/2)/AW1952*AP1952,0)</f>
        <v>0.1385706995521493</v>
      </c>
      <c r="BA1952" s="4">
        <f>U1952*AA1952/1000</f>
        <v>1.666414312598063</v>
      </c>
      <c r="BB1952" s="4">
        <f>(AY1952-BA1952)</f>
        <v>1.110205103627503</v>
      </c>
      <c r="BC1952" s="4">
        <f>1/(1.6/F1952+1.37/N1952)</f>
        <v>0.08721843046829104</v>
      </c>
      <c r="BD1952" s="3">
        <f>G1952*AA1952*0.001</f>
      </c>
      <c r="BE1952" s="3">
        <f>G1952/S1952</f>
      </c>
      <c r="BF1952" s="4">
        <f>(1-AP1952*AA1952/AU1952/F1952)*100</f>
        <v>53.71119482210733</v>
      </c>
      <c r="BG1952" s="3">
        <f>(S1952-E1952/(N1952/1.35))</f>
      </c>
      <c r="BH1952" s="3">
        <f>E1952*BF1952/100/BG1952</f>
      </c>
    </row>
    <row r="1953" ht="16" customHeight="1">
      <c r="A1953" s="4">
        <v>1807</v>
      </c>
      <c r="B1953" t="s" s="2">
        <v>1983</v>
      </c>
      <c r="C1953" s="4">
        <v>10523.000032342970</v>
      </c>
      <c r="D1953" s="4">
        <v>0</v>
      </c>
      <c r="E1953" s="3">
        <f>(R1953-#REF!*(1000-T1953)/(1000-U1953))*AO1953</f>
      </c>
      <c r="F1953" s="4">
        <f>IF(AZ1953&lt;&gt;0,1/(1/AZ1953-1/N1953),0)</f>
        <v>0.1469375027158031</v>
      </c>
      <c r="G1953" s="3">
        <f>((BC1953-AP1953/2)*S1953-E1953)/(BC1953+AP1953/2)</f>
      </c>
      <c r="H1953" s="4">
        <f>AP1953*1000</f>
        <v>2.116517630224156</v>
      </c>
      <c r="I1953" s="4">
        <f>(AU1953-BA1953)</f>
        <v>1.501614320762711</v>
      </c>
      <c r="J1953" s="4">
        <f>(P1953+AT1953*D1953)</f>
        <v>24.94474983215332</v>
      </c>
      <c r="K1953" s="4">
        <v>6</v>
      </c>
      <c r="L1953" s="4">
        <f>(K1953*AI1953+AJ1953)</f>
        <v>1.420000016689301</v>
      </c>
      <c r="M1953" s="4">
        <v>1</v>
      </c>
      <c r="N1953" s="4">
        <f>L1953*(M1953+1)*(M1953+1)/(M1953*M1953+1)</f>
        <v>2.840000033378601</v>
      </c>
      <c r="O1953" s="4">
        <v>20.51020240783691</v>
      </c>
      <c r="P1953" s="4">
        <v>24.94474983215332</v>
      </c>
      <c r="Q1953" s="4">
        <v>19.36563682556152</v>
      </c>
      <c r="R1953" s="4">
        <v>798.7598876953125</v>
      </c>
      <c r="S1953" s="4">
        <v>768.5332641601562</v>
      </c>
      <c r="T1953" s="4">
        <v>13.92289066314697</v>
      </c>
      <c r="U1953" s="4">
        <v>16.42338371276855</v>
      </c>
      <c r="V1953" s="4">
        <v>58.61212539672852</v>
      </c>
      <c r="W1953" s="4">
        <v>68.84306335449219</v>
      </c>
      <c r="X1953" s="4">
        <v>499.5232238769531</v>
      </c>
      <c r="Y1953" s="4">
        <v>2001.272094726562</v>
      </c>
      <c r="Z1953" s="4">
        <v>73.90439605712891</v>
      </c>
      <c r="AA1953" s="4">
        <v>101.5384292602539</v>
      </c>
      <c r="AB1953" s="4">
        <v>10.08148097991943</v>
      </c>
      <c r="AC1953" s="4">
        <v>0.3740216195583344</v>
      </c>
      <c r="AD1953" s="4">
        <v>0.05035977065563202</v>
      </c>
      <c r="AE1953" s="4">
        <v>0.001585630932822824</v>
      </c>
      <c r="AF1953" s="4">
        <v>0.0558144710958004</v>
      </c>
      <c r="AG1953" s="4">
        <v>0.00236632046289742</v>
      </c>
      <c r="AH1953" s="4">
        <v>0.6666666865348816</v>
      </c>
      <c r="AI1953" s="4">
        <v>-0.2195652425289154</v>
      </c>
      <c r="AJ1953" s="4">
        <v>2.737391471862793</v>
      </c>
      <c r="AK1953" s="4">
        <v>1</v>
      </c>
      <c r="AL1953" s="4">
        <v>0</v>
      </c>
      <c r="AM1953" s="4">
        <v>0.1599999964237213</v>
      </c>
      <c r="AN1953" s="4">
        <v>111115</v>
      </c>
      <c r="AO1953" s="4">
        <f>X1953*0.000001/(K1953*0.0001)</f>
        <v>0.8325387064615885</v>
      </c>
      <c r="AP1953" s="4">
        <f>(U1953-T1953)/(1000-U1953)*AO1953</f>
        <v>0.002116517630224155</v>
      </c>
      <c r="AQ1953" s="4">
        <f>(P1953+273.15)</f>
        <v>298.0947498321533</v>
      </c>
      <c r="AR1953" s="4">
        <f>(O1953+273.15)</f>
        <v>293.6602024078369</v>
      </c>
      <c r="AS1953" s="4">
        <f>(Y1953*AK1953+Z1953*AL1953)*AM1953</f>
        <v>320.2035279991433</v>
      </c>
      <c r="AT1953" s="4">
        <f>((AS1953+0.00000010773*(AR1953^4-AQ1953^4))-AP1953*44100)/(L1953*0.92*2*29.3+0.00000043092*AQ1953^3)</f>
        <v>2.016207602802913</v>
      </c>
      <c r="AU1953" s="4">
        <f>0.61365*EXP(17.502*J1953/(240.97+J1953))</f>
        <v>3.169218906095667</v>
      </c>
      <c r="AV1953" s="4">
        <f>AU1953*1000/AA1953</f>
        <v>31.21201430024704</v>
      </c>
      <c r="AW1953" s="4">
        <f>(AV1953-U1953)</f>
        <v>14.78863058747848</v>
      </c>
      <c r="AX1953" s="4">
        <f>IF(D1953,P1953,(O1953+P1953)/2)</f>
        <v>22.72747611999512</v>
      </c>
      <c r="AY1953" s="4">
        <f>0.61365*EXP(17.502*AX1953/(240.97+AX1953))</f>
        <v>2.773545292404417</v>
      </c>
      <c r="AZ1953" s="4">
        <f>IF(AW1953&lt;&gt;0,(1000-(AV1953+U1953)/2)/AW1953*AP1953,0)</f>
        <v>0.1397091527943689</v>
      </c>
      <c r="BA1953" s="4">
        <f>U1953*AA1953/1000</f>
        <v>1.667604585332956</v>
      </c>
      <c r="BB1953" s="4">
        <f>(AY1953-BA1953)</f>
        <v>1.105940707071462</v>
      </c>
      <c r="BC1953" s="4">
        <f>1/(1.6/F1953+1.37/N1953)</f>
        <v>0.08794009290368167</v>
      </c>
      <c r="BD1953" s="3">
        <f>G1953*AA1953*0.001</f>
      </c>
      <c r="BE1953" s="3">
        <f>G1953/S1953</f>
      </c>
      <c r="BF1953" s="4">
        <f>(1-AP1953*AA1953/AU1953/F1953)*100</f>
        <v>53.85045339112248</v>
      </c>
      <c r="BG1953" s="3">
        <f>(S1953-E1953/(N1953/1.35))</f>
      </c>
      <c r="BH1953" s="3">
        <f>E1953*BF1953/100/BG1953</f>
      </c>
    </row>
    <row r="1954" ht="16" customHeight="1">
      <c r="A1954" s="4">
        <v>1808</v>
      </c>
      <c r="B1954" t="s" s="2">
        <v>1984</v>
      </c>
      <c r="C1954" s="4">
        <v>10528.500032220036</v>
      </c>
      <c r="D1954" s="4">
        <v>0</v>
      </c>
      <c r="E1954" s="3">
        <f>(R1954-#REF!*(1000-T1954)/(1000-U1954))*AO1954</f>
      </c>
      <c r="F1954" s="4">
        <f>IF(AZ1954&lt;&gt;0,1/(1/AZ1954-1/N1954),0)</f>
        <v>0.1516405067688204</v>
      </c>
      <c r="G1954" s="3">
        <f>((BC1954-AP1954/2)*S1954-E1954)/(BC1954+AP1954/2)</f>
      </c>
      <c r="H1954" s="4">
        <f>AP1954*1000</f>
        <v>2.174068519699686</v>
      </c>
      <c r="I1954" s="4">
        <f>(AU1954-BA1954)</f>
        <v>1.496983779967486</v>
      </c>
      <c r="J1954" s="4">
        <f>(P1954+AT1954*D1954)</f>
        <v>24.92295455932617</v>
      </c>
      <c r="K1954" s="4">
        <v>6</v>
      </c>
      <c r="L1954" s="4">
        <f>(K1954*AI1954+AJ1954)</f>
        <v>1.420000016689301</v>
      </c>
      <c r="M1954" s="4">
        <v>1</v>
      </c>
      <c r="N1954" s="4">
        <f>L1954*(M1954+1)*(M1954+1)/(M1954*M1954+1)</f>
        <v>2.840000033378601</v>
      </c>
      <c r="O1954" s="4">
        <v>20.50131607055664</v>
      </c>
      <c r="P1954" s="4">
        <v>24.92295455932617</v>
      </c>
      <c r="Q1954" s="4">
        <v>19.36588668823242</v>
      </c>
      <c r="R1954" s="4">
        <v>799.4161376953125</v>
      </c>
      <c r="S1954" s="4">
        <v>768.8772583007812</v>
      </c>
      <c r="T1954" s="4">
        <v>13.85991287231445</v>
      </c>
      <c r="U1954" s="4">
        <v>16.42848205566406</v>
      </c>
      <c r="V1954" s="4">
        <v>58.28877258300781</v>
      </c>
      <c r="W1954" s="4">
        <v>68.91255950927734</v>
      </c>
      <c r="X1954" s="4">
        <v>499.5042114257812</v>
      </c>
      <c r="Y1954" s="4">
        <v>2000.928466796875</v>
      </c>
      <c r="Z1954" s="4">
        <v>72.71035003662109</v>
      </c>
      <c r="AA1954" s="4">
        <v>101.5381469726562</v>
      </c>
      <c r="AB1954" s="4">
        <v>10.08148097991943</v>
      </c>
      <c r="AC1954" s="4">
        <v>0.3740216195583344</v>
      </c>
      <c r="AD1954" s="4">
        <v>0.05035977065563202</v>
      </c>
      <c r="AE1954" s="4">
        <v>0.001585630932822824</v>
      </c>
      <c r="AF1954" s="4">
        <v>0.0558144710958004</v>
      </c>
      <c r="AG1954" s="4">
        <v>0.00236632046289742</v>
      </c>
      <c r="AH1954" s="4">
        <v>0.6666666865348816</v>
      </c>
      <c r="AI1954" s="4">
        <v>-0.2195652425289154</v>
      </c>
      <c r="AJ1954" s="4">
        <v>2.737391471862793</v>
      </c>
      <c r="AK1954" s="4">
        <v>1</v>
      </c>
      <c r="AL1954" s="4">
        <v>0</v>
      </c>
      <c r="AM1954" s="4">
        <v>0.1599999964237213</v>
      </c>
      <c r="AN1954" s="4">
        <v>111115</v>
      </c>
      <c r="AO1954" s="4">
        <f>X1954*0.000001/(K1954*0.0001)</f>
        <v>0.8325070190429685</v>
      </c>
      <c r="AP1954" s="4">
        <f>(U1954-T1954)/(1000-U1954)*AO1954</f>
        <v>0.002174068519699686</v>
      </c>
      <c r="AQ1954" s="4">
        <f>(P1954+273.15)</f>
        <v>298.0729545593261</v>
      </c>
      <c r="AR1954" s="4">
        <f>(O1954+273.15)</f>
        <v>293.6513160705566</v>
      </c>
      <c r="AS1954" s="4">
        <f>(Y1954*AK1954+Z1954*AL1954)*AM1954</f>
        <v>320.1485475316222</v>
      </c>
      <c r="AT1954" s="4">
        <f>((AS1954+0.00000010773*(AR1954^4-AQ1954^4))-AP1954*44100)/(L1954*0.92*2*29.3+0.00000043092*AQ1954^3)</f>
        <v>1.988513842434379</v>
      </c>
      <c r="AU1954" s="4">
        <f>0.61365*EXP(17.502*J1954/(240.97+J1954))</f>
        <v>3.16510140547315</v>
      </c>
      <c r="AV1954" s="4">
        <f>AU1954*1000/AA1954</f>
        <v>31.1715498050747</v>
      </c>
      <c r="AW1954" s="4">
        <f>(AV1954-U1954)</f>
        <v>14.74306774941064</v>
      </c>
      <c r="AX1954" s="4">
        <f>IF(D1954,P1954,(O1954+P1954)/2)</f>
        <v>22.71213531494141</v>
      </c>
      <c r="AY1954" s="4">
        <f>0.61365*EXP(17.502*AX1954/(240.97+AX1954))</f>
        <v>2.770965734075096</v>
      </c>
      <c r="AZ1954" s="4">
        <f>IF(AW1954&lt;&gt;0,(1000-(AV1954+U1954)/2)/AW1954*AP1954,0)</f>
        <v>0.1439541410492371</v>
      </c>
      <c r="BA1954" s="4">
        <f>U1954*AA1954/1000</f>
        <v>1.668117625505664</v>
      </c>
      <c r="BB1954" s="4">
        <f>(AY1954-BA1954)</f>
        <v>1.102848108569432</v>
      </c>
      <c r="BC1954" s="4">
        <f>1/(1.6/F1954+1.37/N1954)</f>
        <v>0.09063171811291826</v>
      </c>
      <c r="BD1954" s="3">
        <f>G1954*AA1954*0.001</f>
      </c>
      <c r="BE1954" s="3">
        <f>G1954/S1954</f>
      </c>
      <c r="BF1954" s="4">
        <f>(1-AP1954*AA1954/AU1954/F1954)*100</f>
        <v>54.00616688340272</v>
      </c>
      <c r="BG1954" s="3">
        <f>(S1954-E1954/(N1954/1.35))</f>
      </c>
      <c r="BH1954" s="3">
        <f>E1954*BF1954/100/BG1954</f>
      </c>
    </row>
    <row r="1955" ht="16" customHeight="1">
      <c r="A1955" s="4">
        <v>1809</v>
      </c>
      <c r="B1955" t="s" s="2">
        <v>1985</v>
      </c>
      <c r="C1955" s="4">
        <v>10533.500032108277</v>
      </c>
      <c r="D1955" s="4">
        <v>0</v>
      </c>
      <c r="E1955" s="3">
        <f>(R1955-#REF!*(1000-T1955)/(1000-U1955))*AO1955</f>
      </c>
      <c r="F1955" s="4">
        <f>IF(AZ1955&lt;&gt;0,1/(1/AZ1955-1/N1955),0)</f>
        <v>0.1554422864199935</v>
      </c>
      <c r="G1955" s="3">
        <f>((BC1955-AP1955/2)*S1955-E1955)/(BC1955+AP1955/2)</f>
      </c>
      <c r="H1955" s="4">
        <f>AP1955*1000</f>
        <v>2.224130189503337</v>
      </c>
      <c r="I1955" s="4">
        <f>(AU1955-BA1955)</f>
        <v>1.495918891628629</v>
      </c>
      <c r="J1955" s="4">
        <f>(P1955+AT1955*D1955)</f>
        <v>24.9124698638916</v>
      </c>
      <c r="K1955" s="4">
        <v>6</v>
      </c>
      <c r="L1955" s="4">
        <f>(K1955*AI1955+AJ1955)</f>
        <v>1.420000016689301</v>
      </c>
      <c r="M1955" s="4">
        <v>1</v>
      </c>
      <c r="N1955" s="4">
        <f>L1955*(M1955+1)*(M1955+1)/(M1955*M1955+1)</f>
        <v>2.840000033378601</v>
      </c>
      <c r="O1955" s="4">
        <v>20.49845886230469</v>
      </c>
      <c r="P1955" s="4">
        <v>24.9124698638916</v>
      </c>
      <c r="Q1955" s="4">
        <v>19.36719131469727</v>
      </c>
      <c r="R1955" s="4">
        <v>799.9347534179688</v>
      </c>
      <c r="S1955" s="4">
        <v>768.9990234375</v>
      </c>
      <c r="T1955" s="4">
        <v>13.79177188873291</v>
      </c>
      <c r="U1955" s="4">
        <v>16.41947746276855</v>
      </c>
      <c r="V1955" s="4">
        <v>57.90619659423828</v>
      </c>
      <c r="W1955" s="4">
        <v>68.89295959472656</v>
      </c>
      <c r="X1955" s="4">
        <v>499.5105590820312</v>
      </c>
      <c r="Y1955" s="4">
        <v>2000.646972656250</v>
      </c>
      <c r="Z1955" s="4">
        <v>71.0838623046875</v>
      </c>
      <c r="AA1955" s="4">
        <v>101.5381546020508</v>
      </c>
      <c r="AB1955" s="4">
        <v>10.08148097991943</v>
      </c>
      <c r="AC1955" s="4">
        <v>0.3740216195583344</v>
      </c>
      <c r="AD1955" s="4">
        <v>0.05035977065563202</v>
      </c>
      <c r="AE1955" s="4">
        <v>0.001585630932822824</v>
      </c>
      <c r="AF1955" s="4">
        <v>0.0558144710958004</v>
      </c>
      <c r="AG1955" s="4">
        <v>0.00236632046289742</v>
      </c>
      <c r="AH1955" s="4">
        <v>1</v>
      </c>
      <c r="AI1955" s="4">
        <v>-0.2195652425289154</v>
      </c>
      <c r="AJ1955" s="4">
        <v>2.737391471862793</v>
      </c>
      <c r="AK1955" s="4">
        <v>1</v>
      </c>
      <c r="AL1955" s="4">
        <v>0</v>
      </c>
      <c r="AM1955" s="4">
        <v>0.1599999964237213</v>
      </c>
      <c r="AN1955" s="4">
        <v>111115</v>
      </c>
      <c r="AO1955" s="4">
        <f>X1955*0.000001/(K1955*0.0001)</f>
        <v>0.8325175984700519</v>
      </c>
      <c r="AP1955" s="4">
        <f>(U1955-T1955)/(1000-U1955)*AO1955</f>
        <v>0.002224130189503337</v>
      </c>
      <c r="AQ1955" s="4">
        <f>(P1955+273.15)</f>
        <v>298.0624698638916</v>
      </c>
      <c r="AR1955" s="4">
        <f>(O1955+273.15)</f>
        <v>293.6484588623047</v>
      </c>
      <c r="AS1955" s="4">
        <f>(Y1955*AK1955+Z1955*AL1955)*AM1955</f>
        <v>320.1035084701289</v>
      </c>
      <c r="AT1955" s="4">
        <f>((AS1955+0.00000010773*(AR1955^4-AQ1955^4))-AP1955*44100)/(L1955*0.92*2*29.3+0.00000043092*AQ1955^3)</f>
        <v>1.963937332912009</v>
      </c>
      <c r="AU1955" s="4">
        <f>0.61365*EXP(17.502*J1955/(240.97+J1955))</f>
        <v>3.163122332728111</v>
      </c>
      <c r="AV1955" s="4">
        <f>AU1955*1000/AA1955</f>
        <v>31.15205653603858</v>
      </c>
      <c r="AW1955" s="4">
        <f>(AV1955-U1955)</f>
        <v>14.73257907327002</v>
      </c>
      <c r="AX1955" s="4">
        <f>IF(D1955,P1955,(O1955+P1955)/2)</f>
        <v>22.70546436309814</v>
      </c>
      <c r="AY1955" s="4">
        <f>0.61365*EXP(17.502*AX1955/(240.97+AX1955))</f>
        <v>2.769844667706583</v>
      </c>
      <c r="AZ1955" s="4">
        <f>IF(AW1955&lt;&gt;0,(1000-(AV1955+U1955)/2)/AW1955*AP1955,0)</f>
        <v>0.1473759303270143</v>
      </c>
      <c r="BA1955" s="4">
        <f>U1955*AA1955/1000</f>
        <v>1.667203441099482</v>
      </c>
      <c r="BB1955" s="4">
        <f>(AY1955-BA1955)</f>
        <v>1.102641226607101</v>
      </c>
      <c r="BC1955" s="4">
        <f>1/(1.6/F1955+1.37/N1955)</f>
        <v>0.09280222477124282</v>
      </c>
      <c r="BD1955" s="3">
        <f>G1955*AA1955*0.001</f>
      </c>
      <c r="BE1955" s="3">
        <f>G1955/S1955</f>
      </c>
      <c r="BF1955" s="4">
        <f>(1-AP1955*AA1955/AU1955/F1955)*100</f>
        <v>54.0691685686101</v>
      </c>
      <c r="BG1955" s="3">
        <f>(S1955-E1955/(N1955/1.35))</f>
      </c>
      <c r="BH1955" s="3">
        <f>E1955*BF1955/100/BG1955</f>
      </c>
    </row>
    <row r="1956" ht="16" customHeight="1">
      <c r="A1956" s="4">
        <v>1810</v>
      </c>
      <c r="B1956" t="s" s="2">
        <v>1986</v>
      </c>
      <c r="C1956" s="4">
        <v>10538.500031996518</v>
      </c>
      <c r="D1956" s="4">
        <v>0</v>
      </c>
      <c r="E1956" s="3">
        <f>(R1956-#REF!*(1000-T1956)/(1000-U1956))*AO1956</f>
      </c>
      <c r="F1956" s="4">
        <f>IF(AZ1956&lt;&gt;0,1/(1/AZ1956-1/N1956),0)</f>
        <v>0.1553378163134927</v>
      </c>
      <c r="G1956" s="3">
        <f>((BC1956-AP1956/2)*S1956-E1956)/(BC1956+AP1956/2)</f>
      </c>
      <c r="H1956" s="4">
        <f>AP1956*1000</f>
        <v>2.219928924788398</v>
      </c>
      <c r="I1956" s="4">
        <f>(AU1956-BA1956)</f>
        <v>1.49406920468944</v>
      </c>
      <c r="J1956" s="4">
        <f>(P1956+AT1956*D1956)</f>
        <v>24.89941787719727</v>
      </c>
      <c r="K1956" s="4">
        <v>6</v>
      </c>
      <c r="L1956" s="4">
        <f>(K1956*AI1956+AJ1956)</f>
        <v>1.420000016689301</v>
      </c>
      <c r="M1956" s="4">
        <v>1</v>
      </c>
      <c r="N1956" s="4">
        <f>L1956*(M1956+1)*(M1956+1)/(M1956*M1956+1)</f>
        <v>2.840000033378601</v>
      </c>
      <c r="O1956" s="4">
        <v>20.49613189697266</v>
      </c>
      <c r="P1956" s="4">
        <v>24.89941787719727</v>
      </c>
      <c r="Q1956" s="4">
        <v>19.36902618408203</v>
      </c>
      <c r="R1956" s="4">
        <v>799.8624877929688</v>
      </c>
      <c r="S1956" s="4">
        <v>768.9686279296875</v>
      </c>
      <c r="T1956" s="4">
        <v>13.79071998596191</v>
      </c>
      <c r="U1956" s="4">
        <v>16.41343688964844</v>
      </c>
      <c r="V1956" s="4">
        <v>57.88520431518555</v>
      </c>
      <c r="W1956" s="4">
        <v>68.87896728515625</v>
      </c>
      <c r="X1956" s="4">
        <v>499.5184020996094</v>
      </c>
      <c r="Y1956" s="4">
        <v>2000.657348632812</v>
      </c>
      <c r="Z1956" s="4">
        <v>71.00900268554688</v>
      </c>
      <c r="AA1956" s="4">
        <v>101.5382080078125</v>
      </c>
      <c r="AB1956" s="4">
        <v>10.08148097991943</v>
      </c>
      <c r="AC1956" s="4">
        <v>0.3740216195583344</v>
      </c>
      <c r="AD1956" s="4">
        <v>0.05035977065563202</v>
      </c>
      <c r="AE1956" s="4">
        <v>0.001585630932822824</v>
      </c>
      <c r="AF1956" s="4">
        <v>0.0558144710958004</v>
      </c>
      <c r="AG1956" s="4">
        <v>0.00236632046289742</v>
      </c>
      <c r="AH1956" s="4">
        <v>0.6666666865348816</v>
      </c>
      <c r="AI1956" s="4">
        <v>-0.2195652425289154</v>
      </c>
      <c r="AJ1956" s="4">
        <v>2.737391471862793</v>
      </c>
      <c r="AK1956" s="4">
        <v>1</v>
      </c>
      <c r="AL1956" s="4">
        <v>0</v>
      </c>
      <c r="AM1956" s="4">
        <v>0.1599999964237213</v>
      </c>
      <c r="AN1956" s="4">
        <v>111115</v>
      </c>
      <c r="AO1956" s="4">
        <f>X1956*0.000001/(K1956*0.0001)</f>
        <v>0.8325306701660156</v>
      </c>
      <c r="AP1956" s="4">
        <f>(U1956-T1956)/(1000-U1956)*AO1956</f>
        <v>0.002219928924788398</v>
      </c>
      <c r="AQ1956" s="4">
        <f>(P1956+273.15)</f>
        <v>298.0494178771972</v>
      </c>
      <c r="AR1956" s="4">
        <f>(O1956+273.15)</f>
        <v>293.6461318969726</v>
      </c>
      <c r="AS1956" s="4">
        <f>(Y1956*AK1956+Z1956*AL1956)*AM1956</f>
        <v>320.1051686263418</v>
      </c>
      <c r="AT1956" s="4">
        <f>((AS1956+0.00000010773*(AR1956^4-AQ1956^4))-AP1956*44100)/(L1956*0.92*2*29.3+0.00000043092*AQ1956^3)</f>
        <v>1.967500300750816</v>
      </c>
      <c r="AU1956" s="4">
        <f>0.61365*EXP(17.502*J1956/(240.97+J1956))</f>
        <v>3.160660173713666</v>
      </c>
      <c r="AV1956" s="4">
        <f>AU1956*1000/AA1956</f>
        <v>31.12779155478576</v>
      </c>
      <c r="AW1956" s="4">
        <f>(AV1956-U1956)</f>
        <v>14.71435466513732</v>
      </c>
      <c r="AX1956" s="4">
        <f>IF(D1956,P1956,(O1956+P1956)/2)</f>
        <v>22.69777488708496</v>
      </c>
      <c r="AY1956" s="4">
        <f>0.61365*EXP(17.502*AX1956/(240.97+AX1956))</f>
        <v>2.768552928752238</v>
      </c>
      <c r="AZ1956" s="4">
        <f>IF(AW1956&lt;&gt;0,(1000-(AV1956+U1956)/2)/AW1956*AP1956,0)</f>
        <v>0.1472820181405004</v>
      </c>
      <c r="BA1956" s="4">
        <f>U1956*AA1956/1000</f>
        <v>1.666590969024226</v>
      </c>
      <c r="BB1956" s="4">
        <f>(AY1956-BA1956)</f>
        <v>1.101961959728012</v>
      </c>
      <c r="BC1956" s="4">
        <f>1/(1.6/F1956+1.37/N1956)</f>
        <v>0.09274264435798975</v>
      </c>
      <c r="BD1956" s="3">
        <f>G1956*AA1956*0.001</f>
      </c>
      <c r="BE1956" s="3">
        <f>G1956/S1956</f>
      </c>
      <c r="BF1956" s="4">
        <f>(1-AP1956*AA1956/AU1956/F1956)*100</f>
        <v>54.08933698498165</v>
      </c>
      <c r="BG1956" s="3">
        <f>(S1956-E1956/(N1956/1.35))</f>
      </c>
      <c r="BH1956" s="3">
        <f>E1956*BF1956/100/BG1956</f>
      </c>
    </row>
    <row r="1957" ht="16" customHeight="1">
      <c r="A1957" s="4">
        <v>1811</v>
      </c>
      <c r="B1957" t="s" s="2">
        <v>1987</v>
      </c>
      <c r="C1957" s="4">
        <v>10544.000031873584</v>
      </c>
      <c r="D1957" s="4">
        <v>0</v>
      </c>
      <c r="E1957" s="3">
        <f>(R1957-#REF!*(1000-T1957)/(1000-U1957))*AO1957</f>
      </c>
      <c r="F1957" s="4">
        <f>IF(AZ1957&lt;&gt;0,1/(1/AZ1957-1/N1957),0)</f>
        <v>0.1554091798017317</v>
      </c>
      <c r="G1957" s="3">
        <f>((BC1957-AP1957/2)*S1957-E1957)/(BC1957+AP1957/2)</f>
      </c>
      <c r="H1957" s="4">
        <f>AP1957*1000</f>
        <v>2.217211856374606</v>
      </c>
      <c r="I1957" s="4">
        <f>(AU1957-BA1957)</f>
        <v>1.491624861632321</v>
      </c>
      <c r="J1957" s="4">
        <f>(P1957+AT1957*D1957)</f>
        <v>24.88418197631836</v>
      </c>
      <c r="K1957" s="4">
        <v>6</v>
      </c>
      <c r="L1957" s="4">
        <f>(K1957*AI1957+AJ1957)</f>
        <v>1.420000016689301</v>
      </c>
      <c r="M1957" s="4">
        <v>1</v>
      </c>
      <c r="N1957" s="4">
        <f>L1957*(M1957+1)*(M1957+1)/(M1957*M1957+1)</f>
        <v>2.840000033378601</v>
      </c>
      <c r="O1957" s="4">
        <v>20.49347114562988</v>
      </c>
      <c r="P1957" s="4">
        <v>24.88418197631836</v>
      </c>
      <c r="Q1957" s="4">
        <v>19.36934661865234</v>
      </c>
      <c r="R1957" s="4">
        <v>799.8258056640625</v>
      </c>
      <c r="S1957" s="4">
        <v>768.8641357421875</v>
      </c>
      <c r="T1957" s="4">
        <v>13.7896614074707</v>
      </c>
      <c r="U1957" s="4">
        <v>16.40912628173828</v>
      </c>
      <c r="V1957" s="4">
        <v>57.87668228149414</v>
      </c>
      <c r="W1957" s="4">
        <v>68.87149810791016</v>
      </c>
      <c r="X1957" s="4">
        <v>499.5285949707031</v>
      </c>
      <c r="Y1957" s="4">
        <v>2000.83984375</v>
      </c>
      <c r="Z1957" s="4">
        <v>73.07851409912109</v>
      </c>
      <c r="AA1957" s="4">
        <v>101.538818359375</v>
      </c>
      <c r="AB1957" s="4">
        <v>10.08148097991943</v>
      </c>
      <c r="AC1957" s="4">
        <v>0.3740216195583344</v>
      </c>
      <c r="AD1957" s="4">
        <v>0.05035977065563202</v>
      </c>
      <c r="AE1957" s="4">
        <v>0.001585630932822824</v>
      </c>
      <c r="AF1957" s="4">
        <v>0.0558144710958004</v>
      </c>
      <c r="AG1957" s="4">
        <v>0.00236632046289742</v>
      </c>
      <c r="AH1957" s="4">
        <v>0.6666666865348816</v>
      </c>
      <c r="AI1957" s="4">
        <v>-0.2195652425289154</v>
      </c>
      <c r="AJ1957" s="4">
        <v>2.737391471862793</v>
      </c>
      <c r="AK1957" s="4">
        <v>1</v>
      </c>
      <c r="AL1957" s="4">
        <v>0</v>
      </c>
      <c r="AM1957" s="4">
        <v>0.1599999964237213</v>
      </c>
      <c r="AN1957" s="4">
        <v>111115</v>
      </c>
      <c r="AO1957" s="4">
        <f>X1957*0.000001/(K1957*0.0001)</f>
        <v>0.8325476582845051</v>
      </c>
      <c r="AP1957" s="4">
        <f>(U1957-T1957)/(1000-U1957)*AO1957</f>
        <v>0.002217211856374606</v>
      </c>
      <c r="AQ1957" s="4">
        <f>(P1957+273.15)</f>
        <v>298.0341819763183</v>
      </c>
      <c r="AR1957" s="4">
        <f>(O1957+273.15)</f>
        <v>293.6434711456299</v>
      </c>
      <c r="AS1957" s="4">
        <f>(Y1957*AK1957+Z1957*AL1957)*AM1957</f>
        <v>320.1343678444391</v>
      </c>
      <c r="AT1957" s="4">
        <f>((AS1957+0.00000010773*(AR1957^4-AQ1957^4))-AP1957*44100)/(L1957*0.92*2*29.3+0.00000043092*AQ1957^3)</f>
        <v>1.97087959298706</v>
      </c>
      <c r="AU1957" s="4">
        <f>0.61365*EXP(17.502*J1957/(240.97+J1957))</f>
        <v>3.157788154589791</v>
      </c>
      <c r="AV1957" s="4">
        <f>AU1957*1000/AA1957</f>
        <v>31.09931950767314</v>
      </c>
      <c r="AW1957" s="4">
        <f>(AV1957-U1957)</f>
        <v>14.69019322593486</v>
      </c>
      <c r="AX1957" s="4">
        <f>IF(D1957,P1957,(O1957+P1957)/2)</f>
        <v>22.68882656097412</v>
      </c>
      <c r="AY1957" s="4">
        <f>0.61365*EXP(17.502*AX1957/(240.97+AX1957))</f>
        <v>2.767050381823124</v>
      </c>
      <c r="AZ1957" s="4">
        <f>IF(AW1957&lt;&gt;0,(1000-(AV1957+U1957)/2)/AW1957*AP1957,0)</f>
        <v>0.1473461702268216</v>
      </c>
      <c r="BA1957" s="4">
        <f>U1957*AA1957/1000</f>
        <v>1.66616329295747</v>
      </c>
      <c r="BB1957" s="4">
        <f>(AY1957-BA1957)</f>
        <v>1.100887088865654</v>
      </c>
      <c r="BC1957" s="4">
        <f>1/(1.6/F1957+1.37/N1957)</f>
        <v>0.09278334410266752</v>
      </c>
      <c r="BD1957" s="3">
        <f>G1957*AA1957*0.001</f>
      </c>
      <c r="BE1957" s="3">
        <f>G1957/S1957</f>
      </c>
      <c r="BF1957" s="4">
        <f>(1-AP1957*AA1957/AU1957/F1957)*100</f>
        <v>54.12462390773693</v>
      </c>
      <c r="BG1957" s="3">
        <f>(S1957-E1957/(N1957/1.35))</f>
      </c>
      <c r="BH1957" s="3">
        <f>E1957*BF1957/100/BG1957</f>
      </c>
    </row>
    <row r="1958" ht="16" customHeight="1">
      <c r="A1958" s="4">
        <v>1812</v>
      </c>
      <c r="B1958" t="s" s="2">
        <v>1988</v>
      </c>
      <c r="C1958" s="4">
        <v>10549.000031761825</v>
      </c>
      <c r="D1958" s="4">
        <v>0</v>
      </c>
      <c r="E1958" s="3">
        <f>(R1958-#REF!*(1000-T1958)/(1000-U1958))*AO1958</f>
      </c>
      <c r="F1958" s="4">
        <f>IF(AZ1958&lt;&gt;0,1/(1/AZ1958-1/N1958),0)</f>
        <v>0.1553278292395777</v>
      </c>
      <c r="G1958" s="3">
        <f>((BC1958-AP1958/2)*S1958-E1958)/(BC1958+AP1958/2)</f>
      </c>
      <c r="H1958" s="4">
        <f>AP1958*1000</f>
        <v>2.214375512739097</v>
      </c>
      <c r="I1958" s="4">
        <f>(AU1958-BA1958)</f>
        <v>1.490478092091138</v>
      </c>
      <c r="J1958" s="4">
        <f>(P1958+AT1958*D1958)</f>
        <v>24.87556457519531</v>
      </c>
      <c r="K1958" s="4">
        <v>6</v>
      </c>
      <c r="L1958" s="4">
        <f>(K1958*AI1958+AJ1958)</f>
        <v>1.420000016689301</v>
      </c>
      <c r="M1958" s="4">
        <v>1</v>
      </c>
      <c r="N1958" s="4">
        <f>L1958*(M1958+1)*(M1958+1)/(M1958*M1958+1)</f>
        <v>2.840000033378601</v>
      </c>
      <c r="O1958" s="4">
        <v>20.49014091491699</v>
      </c>
      <c r="P1958" s="4">
        <v>24.87556457519531</v>
      </c>
      <c r="Q1958" s="4">
        <v>19.3688850402832</v>
      </c>
      <c r="R1958" s="4">
        <v>799.8488159179688</v>
      </c>
      <c r="S1958" s="4">
        <v>768.7734985351562</v>
      </c>
      <c r="T1958" s="4">
        <v>13.78819751739502</v>
      </c>
      <c r="U1958" s="4">
        <v>16.40436935424805</v>
      </c>
      <c r="V1958" s="4">
        <v>57.88105392456055</v>
      </c>
      <c r="W1958" s="4">
        <v>68.86562347412109</v>
      </c>
      <c r="X1958" s="4">
        <v>499.5199584960938</v>
      </c>
      <c r="Y1958" s="4">
        <v>2001.068725585938</v>
      </c>
      <c r="Z1958" s="4">
        <v>74.93403625488281</v>
      </c>
      <c r="AA1958" s="4">
        <v>101.5392074584961</v>
      </c>
      <c r="AB1958" s="4">
        <v>10.08148097991943</v>
      </c>
      <c r="AC1958" s="4">
        <v>0.3740216195583344</v>
      </c>
      <c r="AD1958" s="4">
        <v>0.05035977065563202</v>
      </c>
      <c r="AE1958" s="4">
        <v>0.001585630932822824</v>
      </c>
      <c r="AF1958" s="4">
        <v>0.0558144710958004</v>
      </c>
      <c r="AG1958" s="4">
        <v>0.00236632046289742</v>
      </c>
      <c r="AH1958" s="4">
        <v>1</v>
      </c>
      <c r="AI1958" s="4">
        <v>-0.2195652425289154</v>
      </c>
      <c r="AJ1958" s="4">
        <v>2.737391471862793</v>
      </c>
      <c r="AK1958" s="4">
        <v>1</v>
      </c>
      <c r="AL1958" s="4">
        <v>0</v>
      </c>
      <c r="AM1958" s="4">
        <v>0.1599999964237213</v>
      </c>
      <c r="AN1958" s="4">
        <v>111115</v>
      </c>
      <c r="AO1958" s="4">
        <f>X1958*0.000001/(K1958*0.0001)</f>
        <v>0.8325332641601562</v>
      </c>
      <c r="AP1958" s="4">
        <f>(U1958-T1958)/(1000-U1958)*AO1958</f>
        <v>0.002214375512739097</v>
      </c>
      <c r="AQ1958" s="4">
        <f>(P1958+273.15)</f>
        <v>298.0255645751953</v>
      </c>
      <c r="AR1958" s="4">
        <f>(O1958+273.15)</f>
        <v>293.640140914917</v>
      </c>
      <c r="AS1958" s="4">
        <f>(Y1958*AK1958+Z1958*AL1958)*AM1958</f>
        <v>320.1709889373706</v>
      </c>
      <c r="AT1958" s="4">
        <f>((AS1958+0.00000010773*(AR1958^4-AQ1958^4))-AP1958*44100)/(L1958*0.92*2*29.3+0.00000043092*AQ1958^3)</f>
        <v>1.973444560346033</v>
      </c>
      <c r="AU1958" s="4">
        <f>0.61365*EXP(17.502*J1958/(240.97+J1958))</f>
        <v>3.156164755177926</v>
      </c>
      <c r="AV1958" s="4">
        <f>AU1958*1000/AA1958</f>
        <v>31.08321242775113</v>
      </c>
      <c r="AW1958" s="4">
        <f>(AV1958-U1958)</f>
        <v>14.67884307350309</v>
      </c>
      <c r="AX1958" s="4">
        <f>IF(D1958,P1958,(O1958+P1958)/2)</f>
        <v>22.68285274505615</v>
      </c>
      <c r="AY1958" s="4">
        <f>0.61365*EXP(17.502*AX1958/(240.97+AX1958))</f>
        <v>2.766047693237491</v>
      </c>
      <c r="AZ1958" s="4">
        <f>IF(AW1958&lt;&gt;0,(1000-(AV1958+U1958)/2)/AW1958*AP1958,0)</f>
        <v>0.1472730400335672</v>
      </c>
      <c r="BA1958" s="4">
        <f>U1958*AA1958/1000</f>
        <v>1.665686663086788</v>
      </c>
      <c r="BB1958" s="4">
        <f>(AY1958-BA1958)</f>
        <v>1.100361030150703</v>
      </c>
      <c r="BC1958" s="4">
        <f>1/(1.6/F1958+1.37/N1958)</f>
        <v>0.0927369484357199</v>
      </c>
      <c r="BD1958" s="3">
        <f>G1958*AA1958*0.001</f>
      </c>
      <c r="BE1958" s="3">
        <f>G1958/S1958</f>
      </c>
      <c r="BF1958" s="4">
        <f>(1-AP1958*AA1958/AU1958/F1958)*100</f>
        <v>54.13555939721364</v>
      </c>
      <c r="BG1958" s="3">
        <f>(S1958-E1958/(N1958/1.35))</f>
      </c>
      <c r="BH1958" s="3">
        <f>E1958*BF1958/100/BG1958</f>
      </c>
    </row>
    <row r="1959" ht="16" customHeight="1">
      <c r="A1959" s="4">
        <v>1813</v>
      </c>
      <c r="B1959" t="s" s="2">
        <v>1989</v>
      </c>
      <c r="C1959" s="4">
        <v>10554.000031650066</v>
      </c>
      <c r="D1959" s="4">
        <v>0</v>
      </c>
      <c r="E1959" s="3">
        <f>(R1959-#REF!*(1000-T1959)/(1000-U1959))*AO1959</f>
      </c>
      <c r="F1959" s="4">
        <f>IF(AZ1959&lt;&gt;0,1/(1/AZ1959-1/N1959),0)</f>
        <v>0.155252079744602</v>
      </c>
      <c r="G1959" s="3">
        <f>((BC1959-AP1959/2)*S1959-E1959)/(BC1959+AP1959/2)</f>
      </c>
      <c r="H1959" s="4">
        <f>AP1959*1000</f>
        <v>2.210093302444672</v>
      </c>
      <c r="I1959" s="4">
        <f>(AU1959-BA1959)</f>
        <v>1.48831022776258</v>
      </c>
      <c r="J1959" s="4">
        <f>(P1959+AT1959*D1959)</f>
        <v>24.86091613769531</v>
      </c>
      <c r="K1959" s="4">
        <v>6</v>
      </c>
      <c r="L1959" s="4">
        <f>(K1959*AI1959+AJ1959)</f>
        <v>1.420000016689301</v>
      </c>
      <c r="M1959" s="4">
        <v>1</v>
      </c>
      <c r="N1959" s="4">
        <f>L1959*(M1959+1)*(M1959+1)/(M1959*M1959+1)</f>
        <v>2.840000033378601</v>
      </c>
      <c r="O1959" s="4">
        <v>20.4859619140625</v>
      </c>
      <c r="P1959" s="4">
        <v>24.86091613769531</v>
      </c>
      <c r="Q1959" s="4">
        <v>19.36859130859375</v>
      </c>
      <c r="R1959" s="4">
        <v>799.8771362304688</v>
      </c>
      <c r="S1959" s="4">
        <v>768.7260131835938</v>
      </c>
      <c r="T1959" s="4">
        <v>13.78739356994629</v>
      </c>
      <c r="U1959" s="4">
        <v>16.39854621887207</v>
      </c>
      <c r="V1959" s="4">
        <v>57.8913459777832</v>
      </c>
      <c r="W1959" s="4">
        <v>68.85920715332031</v>
      </c>
      <c r="X1959" s="4">
        <v>499.5152587890625</v>
      </c>
      <c r="Y1959" s="4">
        <v>2001.237548828125</v>
      </c>
      <c r="Z1959" s="4">
        <v>75.86195373535156</v>
      </c>
      <c r="AA1959" s="4">
        <v>101.5392837524414</v>
      </c>
      <c r="AB1959" s="4">
        <v>10.08148097991943</v>
      </c>
      <c r="AC1959" s="4">
        <v>0.3740216195583344</v>
      </c>
      <c r="AD1959" s="4">
        <v>0.05035977065563202</v>
      </c>
      <c r="AE1959" s="4">
        <v>0.001585630932822824</v>
      </c>
      <c r="AF1959" s="4">
        <v>0.0558144710958004</v>
      </c>
      <c r="AG1959" s="4">
        <v>0.00236632046289742</v>
      </c>
      <c r="AH1959" s="4">
        <v>1</v>
      </c>
      <c r="AI1959" s="4">
        <v>-0.2195652425289154</v>
      </c>
      <c r="AJ1959" s="4">
        <v>2.737391471862793</v>
      </c>
      <c r="AK1959" s="4">
        <v>1</v>
      </c>
      <c r="AL1959" s="4">
        <v>0</v>
      </c>
      <c r="AM1959" s="4">
        <v>0.1599999964237213</v>
      </c>
      <c r="AN1959" s="4">
        <v>111115</v>
      </c>
      <c r="AO1959" s="4">
        <f>X1959*0.000001/(K1959*0.0001)</f>
        <v>0.8325254313151041</v>
      </c>
      <c r="AP1959" s="4">
        <f>(U1959-T1959)/(1000-U1959)*AO1959</f>
        <v>0.002210093302444672</v>
      </c>
      <c r="AQ1959" s="4">
        <f>(P1959+273.15)</f>
        <v>298.0109161376953</v>
      </c>
      <c r="AR1959" s="4">
        <f>(O1959+273.15)</f>
        <v>293.6359619140625</v>
      </c>
      <c r="AS1959" s="4">
        <f>(Y1959*AK1959+Z1959*AL1959)*AM1959</f>
        <v>320.1980006555168</v>
      </c>
      <c r="AT1959" s="4">
        <f>((AS1959+0.00000010773*(AR1959^4-AQ1959^4))-AP1959*44100)/(L1959*0.92*2*29.3+0.00000043092*AQ1959^3)</f>
        <v>1.977317450795391</v>
      </c>
      <c r="AU1959" s="4">
        <f>0.61365*EXP(17.502*J1959/(240.97+J1959))</f>
        <v>3.153406865408157</v>
      </c>
      <c r="AV1959" s="4">
        <f>AU1959*1000/AA1959</f>
        <v>31.05602825696844</v>
      </c>
      <c r="AW1959" s="4">
        <f>(AV1959-U1959)</f>
        <v>14.65748203809637</v>
      </c>
      <c r="AX1959" s="4">
        <f>IF(D1959,P1959,(O1959+P1959)/2)</f>
        <v>22.67343902587891</v>
      </c>
      <c r="AY1959" s="4">
        <f>0.61365*EXP(17.502*AX1959/(240.97+AX1959))</f>
        <v>2.764468271554828</v>
      </c>
      <c r="AZ1959" s="4">
        <f>IF(AW1959&lt;&gt;0,(1000-(AV1959+U1959)/2)/AW1959*AP1959,0)</f>
        <v>0.1472049413553426</v>
      </c>
      <c r="BA1959" s="4">
        <f>U1959*AA1959/1000</f>
        <v>1.665096637645576</v>
      </c>
      <c r="BB1959" s="4">
        <f>(AY1959-BA1959)</f>
        <v>1.099371633909252</v>
      </c>
      <c r="BC1959" s="4">
        <f>1/(1.6/F1959+1.37/N1959)</f>
        <v>0.09269374520188634</v>
      </c>
      <c r="BD1959" s="3">
        <f>G1959*AA1959*0.001</f>
      </c>
      <c r="BE1959" s="3">
        <f>G1959/S1959</f>
      </c>
      <c r="BF1959" s="4">
        <f>(1-AP1959*AA1959/AU1959/F1959)*100</f>
        <v>54.1618302455195</v>
      </c>
      <c r="BG1959" s="3">
        <f>(S1959-E1959/(N1959/1.35))</f>
      </c>
      <c r="BH1959" s="3">
        <f>E1959*BF1959/100/BG1959</f>
      </c>
    </row>
    <row r="1960" ht="16" customHeight="1">
      <c r="A1960" s="4">
        <v>1814</v>
      </c>
      <c r="B1960" t="s" s="2">
        <v>1990</v>
      </c>
      <c r="C1960" s="4">
        <v>10559.500031527132</v>
      </c>
      <c r="D1960" s="4">
        <v>0</v>
      </c>
      <c r="E1960" s="3">
        <f>(R1960-#REF!*(1000-T1960)/(1000-U1960))*AO1960</f>
      </c>
      <c r="F1960" s="4">
        <f>IF(AZ1960&lt;&gt;0,1/(1/AZ1960-1/N1960),0)</f>
        <v>0.1552329892706813</v>
      </c>
      <c r="G1960" s="3">
        <f>((BC1960-AP1960/2)*S1960-E1960)/(BC1960+AP1960/2)</f>
      </c>
      <c r="H1960" s="4">
        <f>AP1960*1000</f>
        <v>2.205523377043379</v>
      </c>
      <c r="I1960" s="4">
        <f>(AU1960-BA1960)</f>
        <v>1.48543102193971</v>
      </c>
      <c r="J1960" s="4">
        <f>(P1960+AT1960*D1960)</f>
        <v>24.84246444702148</v>
      </c>
      <c r="K1960" s="4">
        <v>6</v>
      </c>
      <c r="L1960" s="4">
        <f>(K1960*AI1960+AJ1960)</f>
        <v>1.420000016689301</v>
      </c>
      <c r="M1960" s="4">
        <v>1</v>
      </c>
      <c r="N1960" s="4">
        <f>L1960*(M1960+1)*(M1960+1)/(M1960*M1960+1)</f>
        <v>2.840000033378601</v>
      </c>
      <c r="O1960" s="4">
        <v>20.48162651062012</v>
      </c>
      <c r="P1960" s="4">
        <v>24.84246444702148</v>
      </c>
      <c r="Q1960" s="4">
        <v>19.3682746887207</v>
      </c>
      <c r="R1960" s="4">
        <v>799.891845703125</v>
      </c>
      <c r="S1960" s="4">
        <v>768.7054443359375</v>
      </c>
      <c r="T1960" s="4">
        <v>13.78693199157715</v>
      </c>
      <c r="U1960" s="4">
        <v>16.39277648925781</v>
      </c>
      <c r="V1960" s="4">
        <v>57.9044189453125</v>
      </c>
      <c r="W1960" s="4">
        <v>68.85234069824219</v>
      </c>
      <c r="X1960" s="4">
        <v>499.500732421875</v>
      </c>
      <c r="Y1960" s="4">
        <v>2001.014282226562</v>
      </c>
      <c r="Z1960" s="4">
        <v>76.96163177490234</v>
      </c>
      <c r="AA1960" s="4">
        <v>101.5389251708984</v>
      </c>
      <c r="AB1960" s="4">
        <v>10.08148097991943</v>
      </c>
      <c r="AC1960" s="4">
        <v>0.3740216195583344</v>
      </c>
      <c r="AD1960" s="4">
        <v>0.05035977065563202</v>
      </c>
      <c r="AE1960" s="4">
        <v>0.001585630932822824</v>
      </c>
      <c r="AF1960" s="4">
        <v>0.0558144710958004</v>
      </c>
      <c r="AG1960" s="4">
        <v>0.00236632046289742</v>
      </c>
      <c r="AH1960" s="4">
        <v>1</v>
      </c>
      <c r="AI1960" s="4">
        <v>-0.2195652425289154</v>
      </c>
      <c r="AJ1960" s="4">
        <v>2.737391471862793</v>
      </c>
      <c r="AK1960" s="4">
        <v>1</v>
      </c>
      <c r="AL1960" s="4">
        <v>0</v>
      </c>
      <c r="AM1960" s="4">
        <v>0.1599999964237213</v>
      </c>
      <c r="AN1960" s="4">
        <v>111115</v>
      </c>
      <c r="AO1960" s="4">
        <f>X1960*0.000001/(K1960*0.0001)</f>
        <v>0.8325012207031248</v>
      </c>
      <c r="AP1960" s="4">
        <f>(U1960-T1960)/(1000-U1960)*AO1960</f>
        <v>0.002205523377043379</v>
      </c>
      <c r="AQ1960" s="4">
        <f>(P1960+273.15)</f>
        <v>297.9924644470215</v>
      </c>
      <c r="AR1960" s="4">
        <f>(O1960+273.15)</f>
        <v>293.6316265106201</v>
      </c>
      <c r="AS1960" s="4">
        <f>(Y1960*AK1960+Z1960*AL1960)*AM1960</f>
        <v>320.1622780000653</v>
      </c>
      <c r="AT1960" s="4">
        <f>((AS1960+0.00000010773*(AR1960^4-AQ1960^4))-AP1960*44100)/(L1960*0.92*2*29.3+0.00000043092*AQ1960^3)</f>
        <v>1.98110474639918</v>
      </c>
      <c r="AU1960" s="4">
        <f>0.61365*EXP(17.502*J1960/(240.97+J1960))</f>
        <v>3.149935927225722</v>
      </c>
      <c r="AV1960" s="4">
        <f>AU1960*1000/AA1960</f>
        <v>31.02195460434625</v>
      </c>
      <c r="AW1960" s="4">
        <f>(AV1960-U1960)</f>
        <v>14.62917811508844</v>
      </c>
      <c r="AX1960" s="4">
        <f>IF(D1960,P1960,(O1960+P1960)/2)</f>
        <v>22.6620454788208</v>
      </c>
      <c r="AY1960" s="4">
        <f>0.61365*EXP(17.502*AX1960/(240.97+AX1960))</f>
        <v>2.76255773243264</v>
      </c>
      <c r="AZ1960" s="4">
        <f>IF(AW1960&lt;&gt;0,(1000-(AV1960+U1960)/2)/AW1960*AP1960,0)</f>
        <v>0.1471877785055444</v>
      </c>
      <c r="BA1960" s="4">
        <f>U1960*AA1960/1000</f>
        <v>1.664504905286012</v>
      </c>
      <c r="BB1960" s="4">
        <f>(AY1960-BA1960)</f>
        <v>1.098052827146628</v>
      </c>
      <c r="BC1960" s="4">
        <f>1/(1.6/F1960+1.37/N1960)</f>
        <v>0.09268285677631913</v>
      </c>
      <c r="BD1960" s="3">
        <f>G1960*AA1960*0.001</f>
      </c>
      <c r="BE1960" s="3">
        <f>G1960/S1960</f>
      </c>
      <c r="BF1960" s="4">
        <f>(1-AP1960*AA1960/AU1960/F1960)*100</f>
        <v>54.20073728119799</v>
      </c>
      <c r="BG1960" s="3">
        <f>(S1960-E1960/(N1960/1.35))</f>
      </c>
      <c r="BH1960" s="3">
        <f>E1960*BF1960/100/BG1960</f>
      </c>
    </row>
    <row r="1961" ht="16" customHeight="1">
      <c r="A1961" t="s" s="2">
        <v>2424</v>
      </c>
      <c r="B1961" s="3"/>
      <c r="C1961" s="3"/>
      <c r="D1961" s="3"/>
      <c r="E1961" s="3">
        <f>AVERAGE(E1955:E1960)</f>
      </c>
      <c r="F1961" s="4">
        <f>AVERAGE(F1955:F1960)</f>
        <v>0.1553336967983465</v>
      </c>
      <c r="G1961" s="3">
        <f>AVERAGE(G1955:G1960)</f>
      </c>
      <c r="H1961" s="4">
        <f>AVERAGE(H1955:H1960)</f>
        <v>2.215210527148915</v>
      </c>
      <c r="I1961" s="4">
        <f>AVERAGE(I1955:I1960)</f>
        <v>1.490972049957303</v>
      </c>
      <c r="J1961" s="4">
        <f>AVERAGE(J1955:J1960)</f>
        <v>24.87916914621989</v>
      </c>
      <c r="K1961" s="4">
        <f>AVERAGE(K1955:K1960)</f>
        <v>6</v>
      </c>
      <c r="L1961" s="4">
        <f>AVERAGE(L1955:L1960)</f>
        <v>1.420000016689301</v>
      </c>
      <c r="M1961" s="4">
        <f>AVERAGE(M1955:M1960)</f>
        <v>1</v>
      </c>
      <c r="N1961" s="4">
        <f>AVERAGE(N1955:N1960)</f>
        <v>2.840000033378601</v>
      </c>
      <c r="O1961" s="4">
        <f>AVERAGE(O1955:O1960)</f>
        <v>20.4909652074178</v>
      </c>
      <c r="P1961" s="4">
        <f>AVERAGE(P1955:P1960)</f>
        <v>24.87916914621989</v>
      </c>
      <c r="Q1961" s="4">
        <f>AVERAGE(Q1955:Q1960)</f>
        <v>19.36855252583821</v>
      </c>
      <c r="R1961" s="4">
        <f>AVERAGE(R1955:R1960)</f>
        <v>799.8734741210938</v>
      </c>
      <c r="S1961" s="4">
        <f>AVERAGE(S1955:S1960)</f>
        <v>768.8394571940104</v>
      </c>
      <c r="T1961" s="4">
        <f>AVERAGE(T1955:T1960)</f>
        <v>13.78911272684733</v>
      </c>
      <c r="U1961" s="4">
        <f>AVERAGE(U1955:U1960)</f>
        <v>16.40628878275554</v>
      </c>
      <c r="V1961" s="4">
        <f>AVERAGE(V1955:V1960)</f>
        <v>57.89081700642904</v>
      </c>
      <c r="W1961" s="4">
        <f>AVERAGE(W1955:W1960)</f>
        <v>68.87009938557942</v>
      </c>
      <c r="X1961" s="4">
        <f>AVERAGE(X1955:X1960)</f>
        <v>499.5155843098958</v>
      </c>
      <c r="Y1961" s="4">
        <f>AVERAGE(Y1955:Y1960)</f>
        <v>2000.910786946615</v>
      </c>
      <c r="Z1961" s="4">
        <f>AVERAGE(Z1955:Z1960)</f>
        <v>73.82150014241536</v>
      </c>
      <c r="AA1961" s="4">
        <f>AVERAGE(AA1955:AA1960)</f>
        <v>101.538766225179</v>
      </c>
      <c r="AB1961" s="4">
        <f>AVERAGE(AB1955:AB1960)</f>
        <v>10.08148097991943</v>
      </c>
      <c r="AC1961" s="4">
        <f>AVERAGE(AC1955:AC1960)</f>
        <v>0.3740216195583344</v>
      </c>
      <c r="AD1961" s="4">
        <f>AVERAGE(AD1955:AD1960)</f>
        <v>0.05035977065563202</v>
      </c>
      <c r="AE1961" s="4">
        <f>AVERAGE(AE1955:AE1960)</f>
        <v>0.001585630932822824</v>
      </c>
      <c r="AF1961" s="4">
        <f>AVERAGE(AF1955:AF1960)</f>
        <v>0.0558144710958004</v>
      </c>
      <c r="AG1961" s="4">
        <f>AVERAGE(AG1955:AG1960)</f>
        <v>0.00236632046289742</v>
      </c>
      <c r="AH1961" s="4">
        <f>AVERAGE(AH1955:AH1960)</f>
        <v>0.8888888955116272</v>
      </c>
      <c r="AI1961" s="4">
        <f>AVERAGE(AI1955:AI1960)</f>
        <v>-0.2195652425289154</v>
      </c>
      <c r="AJ1961" s="4">
        <f>AVERAGE(AJ1955:AJ1960)</f>
        <v>2.737391471862793</v>
      </c>
      <c r="AK1961" s="4">
        <f>AVERAGE(AK1955:AK1960)</f>
        <v>1</v>
      </c>
      <c r="AL1961" s="4">
        <f>AVERAGE(AL1955:AL1960)</f>
        <v>0</v>
      </c>
      <c r="AM1961" s="4">
        <f>AVERAGE(AM1955:AM1960)</f>
        <v>0.1599999964237213</v>
      </c>
      <c r="AN1961" s="4">
        <f>AVERAGE(AN1955:AN1960)</f>
        <v>111115</v>
      </c>
      <c r="AO1961" s="4">
        <f>AVERAGE(AO1955:AO1960)</f>
        <v>0.8325259738498264</v>
      </c>
      <c r="AP1961" s="4">
        <f>AVERAGE(AP1955:AP1960)</f>
        <v>0.002215210527148915</v>
      </c>
      <c r="AQ1961" s="4">
        <f>AVERAGE(AQ1955:AQ1960)</f>
        <v>298.0291691462199</v>
      </c>
      <c r="AR1961" s="4">
        <f>AVERAGE(AR1955:AR1960)</f>
        <v>293.6409652074178</v>
      </c>
      <c r="AS1961" s="4">
        <f>AVERAGE(AS1955:AS1960)</f>
        <v>320.1457187556437</v>
      </c>
      <c r="AT1961" s="4">
        <f>AVERAGE(AT1955:AT1960)</f>
        <v>1.972363997365082</v>
      </c>
      <c r="AU1961" s="4">
        <f>AVERAGE(AU1955:AU1960)</f>
        <v>3.156846368140562</v>
      </c>
      <c r="AV1961" s="4">
        <f>AVERAGE(AV1955:AV1960)</f>
        <v>31.09006048126055</v>
      </c>
      <c r="AW1961" s="4">
        <f>AVERAGE(AW1955:AW1960)</f>
        <v>14.68377169850501</v>
      </c>
      <c r="AX1961" s="4">
        <f>AVERAGE(AX1955:AX1960)</f>
        <v>22.68506717681885</v>
      </c>
      <c r="AY1961" s="4">
        <f>AVERAGE(AY1955:AY1960)</f>
        <v>2.766420279251151</v>
      </c>
      <c r="AZ1961" s="4">
        <f>AVERAGE(AZ1955:AZ1960)</f>
        <v>0.1472783130981317</v>
      </c>
      <c r="BA1961" s="4">
        <f>AVERAGE(BA1955:BA1960)</f>
        <v>1.665874318183259</v>
      </c>
      <c r="BB1961" s="4">
        <f>AVERAGE(BB1955:BB1960)</f>
        <v>1.100545961067892</v>
      </c>
      <c r="BC1961" s="4">
        <f>AVERAGE(BC1955:BC1960)</f>
        <v>0.0927402939409709</v>
      </c>
      <c r="BD1961" s="3">
        <f>AVERAGE(BD1955:BD1960)</f>
      </c>
      <c r="BE1961" s="3">
        <f>AVERAGE(BE1955:BE1960)</f>
      </c>
      <c r="BF1961" s="4">
        <f>AVERAGE(BF1955:BF1960)</f>
        <v>54.1302093975433</v>
      </c>
      <c r="BG1961" s="3">
        <f>AVERAGE(BG1955:BG1960)</f>
      </c>
      <c r="BH1961" s="3">
        <f>AVERAGE(BH1955:BH1960)</f>
      </c>
    </row>
    <row r="1962" ht="29" customHeight="1">
      <c r="A1962" t="s" s="2">
        <v>9</v>
      </c>
      <c r="B1962" t="s" s="5">
        <v>1991</v>
      </c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3"/>
      <c r="AM1962" s="3"/>
      <c r="AN1962" s="3"/>
      <c r="AO1962" s="3"/>
      <c r="AP1962" s="3"/>
      <c r="AQ1962" s="3"/>
      <c r="AR1962" s="3"/>
      <c r="AS1962" s="3"/>
      <c r="AT1962" s="3"/>
      <c r="AU1962" s="3"/>
      <c r="AV1962" s="3"/>
      <c r="AW1962" s="3"/>
      <c r="AX1962" s="3"/>
      <c r="AY1962" s="3"/>
      <c r="AZ1962" s="3"/>
      <c r="BA1962" s="3"/>
      <c r="BB1962" s="3"/>
      <c r="BC1962" s="3"/>
      <c r="BD1962" s="3"/>
      <c r="BE1962" s="3"/>
      <c r="BF1962" s="3"/>
      <c r="BG1962" s="3"/>
      <c r="BH1962" s="3"/>
    </row>
    <row r="1963" ht="16" customHeight="1">
      <c r="A1963" s="4">
        <v>1815</v>
      </c>
      <c r="B1963" t="s" s="2">
        <v>1992</v>
      </c>
      <c r="C1963" s="4">
        <v>10564.500031415373</v>
      </c>
      <c r="D1963" s="4">
        <v>0</v>
      </c>
      <c r="E1963" s="3">
        <f>(R1963-#REF!*(1000-T1963)/(1000-U1963))*AO1963</f>
      </c>
      <c r="F1963" s="4">
        <f>IF(AZ1963&lt;&gt;0,1/(1/AZ1963-1/N1963),0)</f>
        <v>0.1552867061649045</v>
      </c>
      <c r="G1963" s="3">
        <f>((BC1963-AP1963/2)*S1963-E1963)/(BC1963+AP1963/2)</f>
      </c>
      <c r="H1963" s="4">
        <f>AP1963*1000</f>
        <v>2.202745994523932</v>
      </c>
      <c r="I1963" s="4">
        <f>(AU1963-BA1963)</f>
        <v>1.483095834664364</v>
      </c>
      <c r="J1963" s="4">
        <f>(P1963+AT1963*D1963)</f>
        <v>24.82778167724609</v>
      </c>
      <c r="K1963" s="4">
        <v>6</v>
      </c>
      <c r="L1963" s="4">
        <f>(K1963*AI1963+AJ1963)</f>
        <v>1.420000016689301</v>
      </c>
      <c r="M1963" s="4">
        <v>1</v>
      </c>
      <c r="N1963" s="4">
        <f>L1963*(M1963+1)*(M1963+1)/(M1963*M1963+1)</f>
        <v>2.840000033378601</v>
      </c>
      <c r="O1963" s="4">
        <v>20.47829055786133</v>
      </c>
      <c r="P1963" s="4">
        <v>24.82778167724609</v>
      </c>
      <c r="Q1963" s="4">
        <v>19.36829566955566</v>
      </c>
      <c r="R1963" s="4">
        <v>799.8735961914062</v>
      </c>
      <c r="S1963" s="4">
        <v>768.682373046875</v>
      </c>
      <c r="T1963" s="4">
        <v>13.78597736358643</v>
      </c>
      <c r="U1963" s="4">
        <v>16.38861656188965</v>
      </c>
      <c r="V1963" s="4">
        <v>57.91306686401367</v>
      </c>
      <c r="W1963" s="4">
        <v>68.84855651855469</v>
      </c>
      <c r="X1963" s="4">
        <v>499.4882202148438</v>
      </c>
      <c r="Y1963" s="4">
        <v>2000.736572265625</v>
      </c>
      <c r="Z1963" s="4">
        <v>79.12444305419922</v>
      </c>
      <c r="AA1963" s="4">
        <v>101.5388031005859</v>
      </c>
      <c r="AB1963" s="4">
        <v>10.08148097991943</v>
      </c>
      <c r="AC1963" s="4">
        <v>0.3740216195583344</v>
      </c>
      <c r="AD1963" s="4">
        <v>0.05035977065563202</v>
      </c>
      <c r="AE1963" s="4">
        <v>0.001585630932822824</v>
      </c>
      <c r="AF1963" s="4">
        <v>0.0558144710958004</v>
      </c>
      <c r="AG1963" s="4">
        <v>0.00236632046289742</v>
      </c>
      <c r="AH1963" s="4">
        <v>1</v>
      </c>
      <c r="AI1963" s="4">
        <v>-0.2195652425289154</v>
      </c>
      <c r="AJ1963" s="4">
        <v>2.737391471862793</v>
      </c>
      <c r="AK1963" s="4">
        <v>1</v>
      </c>
      <c r="AL1963" s="4">
        <v>0</v>
      </c>
      <c r="AM1963" s="4">
        <v>0.1599999964237213</v>
      </c>
      <c r="AN1963" s="4">
        <v>111115</v>
      </c>
      <c r="AO1963" s="4">
        <f>X1963*0.000001/(K1963*0.0001)</f>
        <v>0.8324803670247395</v>
      </c>
      <c r="AP1963" s="4">
        <f>(U1963-T1963)/(1000-U1963)*AO1963</f>
        <v>0.002202745994523932</v>
      </c>
      <c r="AQ1963" s="4">
        <f>(P1963+273.15)</f>
        <v>297.9777816772461</v>
      </c>
      <c r="AR1963" s="4">
        <f>(O1963+273.15)</f>
        <v>293.6282905578613</v>
      </c>
      <c r="AS1963" s="4">
        <f>(Y1963*AK1963+Z1963*AL1963)*AM1963</f>
        <v>320.1178444073084</v>
      </c>
      <c r="AT1963" s="4">
        <f>((AS1963+0.00000010773*(AR1963^4-AQ1963^4))-AP1963*44100)/(L1963*0.92*2*29.3+0.00000043092*AQ1963^3)</f>
        <v>1.983519673165618</v>
      </c>
      <c r="AU1963" s="4">
        <f>0.61365*EXP(17.502*J1963/(240.97+J1963))</f>
        <v>3.147176344833079</v>
      </c>
      <c r="AV1963" s="4">
        <f>AU1963*1000/AA1963</f>
        <v>30.99481428509096</v>
      </c>
      <c r="AW1963" s="4">
        <f>(AV1963-U1963)</f>
        <v>14.60619772320131</v>
      </c>
      <c r="AX1963" s="4">
        <f>IF(D1963,P1963,(O1963+P1963)/2)</f>
        <v>22.65303611755371</v>
      </c>
      <c r="AY1963" s="4">
        <f>0.61365*EXP(17.502*AX1963/(240.97+AX1963))</f>
        <v>2.761047806123285</v>
      </c>
      <c r="AZ1963" s="4">
        <f>IF(AW1963&lt;&gt;0,(1000-(AV1963+U1963)/2)/AW1963*AP1963,0)</f>
        <v>0.1472360708807446</v>
      </c>
      <c r="BA1963" s="4">
        <f>U1963*AA1963/1000</f>
        <v>1.664080510168715</v>
      </c>
      <c r="BB1963" s="4">
        <f>(AY1963-BA1963)</f>
        <v>1.096967295954571</v>
      </c>
      <c r="BC1963" s="4">
        <f>1/(1.6/F1963+1.37/N1963)</f>
        <v>0.0927134943903378</v>
      </c>
      <c r="BD1963" s="3">
        <f>G1963*AA1963*0.001</f>
      </c>
      <c r="BE1963" s="3">
        <f>G1963/S1963</f>
      </c>
      <c r="BF1963" s="4">
        <f>(1-AP1963*AA1963/AU1963/F1963)*100</f>
        <v>54.2341952318468</v>
      </c>
      <c r="BG1963" s="3">
        <f>(S1963-E1963/(N1963/1.35))</f>
      </c>
      <c r="BH1963" s="3">
        <f>E1963*BF1963/100/BG1963</f>
      </c>
    </row>
    <row r="1964" ht="16" customHeight="1">
      <c r="A1964" s="4">
        <v>1816</v>
      </c>
      <c r="B1964" t="s" s="2">
        <v>1993</v>
      </c>
      <c r="C1964" s="4">
        <v>10569.500031303614</v>
      </c>
      <c r="D1964" s="4">
        <v>0</v>
      </c>
      <c r="E1964" s="3">
        <f>(R1964-#REF!*(1000-T1964)/(1000-U1964))*AO1964</f>
      </c>
      <c r="F1964" s="4">
        <f>IF(AZ1964&lt;&gt;0,1/(1/AZ1964-1/N1964),0)</f>
        <v>0.1553672943571139</v>
      </c>
      <c r="G1964" s="3">
        <f>((BC1964-AP1964/2)*S1964-E1964)/(BC1964+AP1964/2)</f>
      </c>
      <c r="H1964" s="4">
        <f>AP1964*1000</f>
        <v>2.202031430376798</v>
      </c>
      <c r="I1964" s="4">
        <f>(AU1964-BA1964)</f>
        <v>1.481908187354582</v>
      </c>
      <c r="J1964" s="4">
        <f>(P1964+AT1964*D1964)</f>
        <v>24.8204231262207</v>
      </c>
      <c r="K1964" s="4">
        <v>6</v>
      </c>
      <c r="L1964" s="4">
        <f>(K1964*AI1964+AJ1964)</f>
        <v>1.420000016689301</v>
      </c>
      <c r="M1964" s="4">
        <v>1</v>
      </c>
      <c r="N1964" s="4">
        <f>L1964*(M1964+1)*(M1964+1)/(M1964*M1964+1)</f>
        <v>2.840000033378601</v>
      </c>
      <c r="O1964" s="4">
        <v>20.47653579711914</v>
      </c>
      <c r="P1964" s="4">
        <v>24.8204231262207</v>
      </c>
      <c r="Q1964" s="4">
        <v>19.38527870178223</v>
      </c>
      <c r="R1964" s="4">
        <v>800.155029296875</v>
      </c>
      <c r="S1964" s="4">
        <v>768.6237182617188</v>
      </c>
      <c r="T1964" s="4">
        <v>13.78502368927002</v>
      </c>
      <c r="U1964" s="4">
        <v>16.38658332824707</v>
      </c>
      <c r="V1964" s="4">
        <v>57.91707992553711</v>
      </c>
      <c r="W1964" s="4">
        <v>68.84849548339844</v>
      </c>
      <c r="X1964" s="4">
        <v>499.534423828125</v>
      </c>
      <c r="Y1964" s="4">
        <v>2000.605224609375</v>
      </c>
      <c r="Z1964" s="4">
        <v>80.53003692626953</v>
      </c>
      <c r="AA1964" s="4">
        <v>101.5395278930664</v>
      </c>
      <c r="AB1964" s="4">
        <v>10.08148097991943</v>
      </c>
      <c r="AC1964" s="4">
        <v>0.3740216195583344</v>
      </c>
      <c r="AD1964" s="4">
        <v>0.05035977065563202</v>
      </c>
      <c r="AE1964" s="4">
        <v>0.001585630932822824</v>
      </c>
      <c r="AF1964" s="4">
        <v>0.0558144710958004</v>
      </c>
      <c r="AG1964" s="4">
        <v>0.00236632046289742</v>
      </c>
      <c r="AH1964" s="4">
        <v>0.6666666865348816</v>
      </c>
      <c r="AI1964" s="4">
        <v>-0.2195652425289154</v>
      </c>
      <c r="AJ1964" s="4">
        <v>2.737391471862793</v>
      </c>
      <c r="AK1964" s="4">
        <v>1</v>
      </c>
      <c r="AL1964" s="4">
        <v>0</v>
      </c>
      <c r="AM1964" s="4">
        <v>0.1599999964237213</v>
      </c>
      <c r="AN1964" s="4">
        <v>111125</v>
      </c>
      <c r="AO1964" s="4">
        <f>X1964*0.000001/(K1964*0.0001)</f>
        <v>0.8325573730468749</v>
      </c>
      <c r="AP1964" s="4">
        <f>(U1964-T1964)/(1000-U1964)*AO1964</f>
        <v>0.002202031430376799</v>
      </c>
      <c r="AQ1964" s="4">
        <f>(P1964+273.15)</f>
        <v>297.9704231262207</v>
      </c>
      <c r="AR1964" s="4">
        <f>(O1964+273.15)</f>
        <v>293.6265357971191</v>
      </c>
      <c r="AS1964" s="4">
        <f>(Y1964*AK1964+Z1964*AL1964)*AM1964</f>
        <v>320.0968287827782</v>
      </c>
      <c r="AT1964" s="4">
        <f>((AS1964+0.00000010773*(AR1964^4-AQ1964^4))-AP1964*44100)/(L1964*0.92*2*29.3+0.00000043092*AQ1964^3)</f>
        <v>1.984394230818168</v>
      </c>
      <c r="AU1964" s="4">
        <f>0.61365*EXP(17.502*J1964/(240.97+J1964))</f>
        <v>3.145794122285182</v>
      </c>
      <c r="AV1964" s="4">
        <f>AU1964*1000/AA1964</f>
        <v>30.9809803882296</v>
      </c>
      <c r="AW1964" s="4">
        <f>(AV1964-U1964)</f>
        <v>14.59439705998253</v>
      </c>
      <c r="AX1964" s="4">
        <f>IF(D1964,P1964,(O1964+P1964)/2)</f>
        <v>22.64847946166992</v>
      </c>
      <c r="AY1964" s="4">
        <f>0.61365*EXP(17.502*AX1964/(240.97+AX1964))</f>
        <v>2.760284407167232</v>
      </c>
      <c r="AZ1964" s="4">
        <f>IF(AW1964&lt;&gt;0,(1000-(AV1964+U1964)/2)/AW1964*AP1964,0)</f>
        <v>0.1473085177482038</v>
      </c>
      <c r="BA1964" s="4">
        <f>U1964*AA1964/1000</f>
        <v>1.6638859349306</v>
      </c>
      <c r="BB1964" s="4">
        <f>(AY1964-BA1964)</f>
        <v>1.096398472236632</v>
      </c>
      <c r="BC1964" s="4">
        <f>1/(1.6/F1964+1.37/N1964)</f>
        <v>0.09275945636300023</v>
      </c>
      <c r="BD1964" s="3">
        <f>G1964*AA1964*0.001</f>
      </c>
      <c r="BE1964" s="3">
        <f>G1964/S1964</f>
      </c>
      <c r="BF1964" s="4">
        <f>(1-AP1964*AA1964/AU1964/F1964)*100</f>
        <v>54.25235378089464</v>
      </c>
      <c r="BG1964" s="3">
        <f>(S1964-E1964/(N1964/1.35))</f>
      </c>
      <c r="BH1964" s="3">
        <f>E1964*BF1964/100/BG1964</f>
      </c>
    </row>
    <row r="1965" ht="16" customHeight="1">
      <c r="A1965" s="4">
        <v>1817</v>
      </c>
      <c r="B1965" t="s" s="2">
        <v>1994</v>
      </c>
      <c r="C1965" s="4">
        <v>10575.000031180680</v>
      </c>
      <c r="D1965" s="4">
        <v>0</v>
      </c>
      <c r="E1965" s="3">
        <f>(R1965-#REF!*(1000-T1965)/(1000-U1965))*AO1965</f>
      </c>
      <c r="F1965" s="4">
        <f>IF(AZ1965&lt;&gt;0,1/(1/AZ1965-1/N1965),0)</f>
        <v>0.1555858161743879</v>
      </c>
      <c r="G1965" s="3">
        <f>((BC1965-AP1965/2)*S1965-E1965)/(BC1965+AP1965/2)</f>
      </c>
      <c r="H1965" s="4">
        <f>AP1965*1000</f>
        <v>2.202621113910076</v>
      </c>
      <c r="I1965" s="4">
        <f>(AU1965-BA1965)</f>
        <v>1.480356034071565</v>
      </c>
      <c r="J1965" s="4">
        <f>(P1965+AT1965*D1965)</f>
        <v>24.81154251098633</v>
      </c>
      <c r="K1965" s="4">
        <v>6</v>
      </c>
      <c r="L1965" s="4">
        <f>(K1965*AI1965+AJ1965)</f>
        <v>1.420000016689301</v>
      </c>
      <c r="M1965" s="4">
        <v>1</v>
      </c>
      <c r="N1965" s="4">
        <f>L1965*(M1965+1)*(M1965+1)/(M1965*M1965+1)</f>
        <v>2.840000033378601</v>
      </c>
      <c r="O1965" s="4">
        <v>20.48508071899414</v>
      </c>
      <c r="P1965" s="4">
        <v>24.81154251098633</v>
      </c>
      <c r="Q1965" s="4">
        <v>19.45893287658691</v>
      </c>
      <c r="R1965" s="4">
        <v>815.8541259765625</v>
      </c>
      <c r="S1965" s="4">
        <v>772.0857543945312</v>
      </c>
      <c r="T1965" s="4">
        <v>13.78313255310059</v>
      </c>
      <c r="U1965" s="4">
        <v>16.38532257080078</v>
      </c>
      <c r="V1965" s="4">
        <v>57.88591766357422</v>
      </c>
      <c r="W1965" s="4">
        <v>68.81431579589844</v>
      </c>
      <c r="X1965" s="4">
        <v>499.5477905273438</v>
      </c>
      <c r="Y1965" s="4">
        <v>2000.790893554688</v>
      </c>
      <c r="Z1965" s="4">
        <v>81.28671264648438</v>
      </c>
      <c r="AA1965" s="4">
        <v>101.5403060913086</v>
      </c>
      <c r="AB1965" s="4">
        <v>10.08148097991943</v>
      </c>
      <c r="AC1965" s="4">
        <v>0.3740216195583344</v>
      </c>
      <c r="AD1965" s="4">
        <v>0.05035977065563202</v>
      </c>
      <c r="AE1965" s="4">
        <v>0.001585630932822824</v>
      </c>
      <c r="AF1965" s="4">
        <v>0.0558144710958004</v>
      </c>
      <c r="AG1965" s="4">
        <v>0.00236632046289742</v>
      </c>
      <c r="AH1965" s="4">
        <v>0.6666666865348816</v>
      </c>
      <c r="AI1965" s="4">
        <v>-0.2195652425289154</v>
      </c>
      <c r="AJ1965" s="4">
        <v>2.737391471862793</v>
      </c>
      <c r="AK1965" s="4">
        <v>1</v>
      </c>
      <c r="AL1965" s="4">
        <v>0</v>
      </c>
      <c r="AM1965" s="4">
        <v>0.1599999964237213</v>
      </c>
      <c r="AN1965" s="4">
        <v>111125</v>
      </c>
      <c r="AO1965" s="4">
        <f>X1965*0.000001/(K1965*0.0001)</f>
        <v>0.8325796508789061</v>
      </c>
      <c r="AP1965" s="4">
        <f>(U1965-T1965)/(1000-U1965)*AO1965</f>
        <v>0.002202621113910076</v>
      </c>
      <c r="AQ1965" s="4">
        <f>(P1965+273.15)</f>
        <v>297.9615425109863</v>
      </c>
      <c r="AR1965" s="4">
        <f>(O1965+273.15)</f>
        <v>293.6350807189941</v>
      </c>
      <c r="AS1965" s="4">
        <f>(Y1965*AK1965+Z1965*AL1965)*AM1965</f>
        <v>320.1265358133642</v>
      </c>
      <c r="AT1965" s="4">
        <f>((AS1965+0.00000010773*(AR1965^4-AQ1965^4))-AP1965*44100)/(L1965*0.92*2*29.3+0.00000043092*AQ1965^3)</f>
        <v>1.986670206288208</v>
      </c>
      <c r="AU1965" s="4">
        <f>0.61365*EXP(17.502*J1965/(240.97+J1965))</f>
        <v>3.144126703315504</v>
      </c>
      <c r="AV1965" s="4">
        <f>AU1965*1000/AA1965</f>
        <v>30.96432169987941</v>
      </c>
      <c r="AW1965" s="4">
        <f>(AV1965-U1965)</f>
        <v>14.57899912907862</v>
      </c>
      <c r="AX1965" s="4">
        <f>IF(D1965,P1965,(O1965+P1965)/2)</f>
        <v>22.64831161499023</v>
      </c>
      <c r="AY1965" s="4">
        <f>0.61365*EXP(17.502*AX1965/(240.97+AX1965))</f>
        <v>2.760256290515146</v>
      </c>
      <c r="AZ1965" s="4">
        <f>IF(AW1965&lt;&gt;0,(1000-(AV1965+U1965)/2)/AW1965*AP1965,0)</f>
        <v>0.1475049440477344</v>
      </c>
      <c r="BA1965" s="4">
        <f>U1965*AA1965/1000</f>
        <v>1.663770669243939</v>
      </c>
      <c r="BB1965" s="4">
        <f>(AY1965-BA1965)</f>
        <v>1.096485621271208</v>
      </c>
      <c r="BC1965" s="4">
        <f>1/(1.6/F1965+1.37/N1965)</f>
        <v>0.09288407547100419</v>
      </c>
      <c r="BD1965" s="3">
        <f>G1965*AA1965*0.001</f>
      </c>
      <c r="BE1965" s="3">
        <f>G1965/S1965</f>
      </c>
      <c r="BF1965" s="4">
        <f>(1-AP1965*AA1965/AU1965/F1965)*100</f>
        <v>54.2797891396734</v>
      </c>
      <c r="BG1965" s="3">
        <f>(S1965-E1965/(N1965/1.35))</f>
      </c>
      <c r="BH1965" s="3">
        <f>E1965*BF1965/100/BG1965</f>
      </c>
    </row>
    <row r="1966" ht="16" customHeight="1">
      <c r="A1966" s="4">
        <v>1818</v>
      </c>
      <c r="B1966" t="s" s="2">
        <v>1995</v>
      </c>
      <c r="C1966" s="4">
        <v>10580.000031068921</v>
      </c>
      <c r="D1966" s="4">
        <v>0</v>
      </c>
      <c r="E1966" s="3">
        <f>(R1966-#REF!*(1000-T1966)/(1000-U1966))*AO1966</f>
      </c>
      <c r="F1966" s="4">
        <f>IF(AZ1966&lt;&gt;0,1/(1/AZ1966-1/N1966),0)</f>
        <v>0.155619844689242</v>
      </c>
      <c r="G1966" s="3">
        <f>((BC1966-AP1966/2)*S1966-E1966)/(BC1966+AP1966/2)</f>
      </c>
      <c r="H1966" s="4">
        <f>AP1966*1000</f>
        <v>2.203193288791093</v>
      </c>
      <c r="I1966" s="4">
        <f>(AU1966-BA1966)</f>
        <v>1.480438977062735</v>
      </c>
      <c r="J1966" s="4">
        <f>(P1966+AT1966*D1966)</f>
        <v>24.8117618560791</v>
      </c>
      <c r="K1966" s="4">
        <v>6</v>
      </c>
      <c r="L1966" s="4">
        <f>(K1966*AI1966+AJ1966)</f>
        <v>1.420000016689301</v>
      </c>
      <c r="M1966" s="4">
        <v>1</v>
      </c>
      <c r="N1966" s="4">
        <f>L1966*(M1966+1)*(M1966+1)/(M1966*M1966+1)</f>
        <v>2.840000033378601</v>
      </c>
      <c r="O1966" s="4">
        <v>20.50791931152344</v>
      </c>
      <c r="P1966" s="4">
        <v>24.8117618560791</v>
      </c>
      <c r="Q1966" s="4">
        <v>19.54429626464844</v>
      </c>
      <c r="R1966" s="4">
        <v>863.6190795898438</v>
      </c>
      <c r="S1966" s="4">
        <v>791.6210327148438</v>
      </c>
      <c r="T1966" s="4">
        <v>13.78186416625977</v>
      </c>
      <c r="U1966" s="4">
        <v>16.38485336303711</v>
      </c>
      <c r="V1966" s="4">
        <v>57.80906295776367</v>
      </c>
      <c r="W1966" s="4">
        <v>68.72694396972656</v>
      </c>
      <c r="X1966" s="4">
        <v>499.5243835449219</v>
      </c>
      <c r="Y1966" s="4">
        <v>2000.995361328125</v>
      </c>
      <c r="Z1966" s="4">
        <v>81.61883544921875</v>
      </c>
      <c r="AA1966" s="4">
        <v>101.5406646728516</v>
      </c>
      <c r="AB1966" s="4">
        <v>10.08148097991943</v>
      </c>
      <c r="AC1966" s="4">
        <v>0.3740216195583344</v>
      </c>
      <c r="AD1966" s="4">
        <v>0.05035977065563202</v>
      </c>
      <c r="AE1966" s="4">
        <v>0.001585630932822824</v>
      </c>
      <c r="AF1966" s="4">
        <v>0.0558144710958004</v>
      </c>
      <c r="AG1966" s="4">
        <v>0.00236632046289742</v>
      </c>
      <c r="AH1966" s="4">
        <v>0.3333333432674408</v>
      </c>
      <c r="AI1966" s="4">
        <v>-0.2195652425289154</v>
      </c>
      <c r="AJ1966" s="4">
        <v>2.737391471862793</v>
      </c>
      <c r="AK1966" s="4">
        <v>1</v>
      </c>
      <c r="AL1966" s="4">
        <v>0</v>
      </c>
      <c r="AM1966" s="4">
        <v>0.1599999964237213</v>
      </c>
      <c r="AN1966" s="4">
        <v>111115</v>
      </c>
      <c r="AO1966" s="4">
        <f>X1966*0.000001/(K1966*0.0001)</f>
        <v>0.8325406392415363</v>
      </c>
      <c r="AP1966" s="4">
        <f>(U1966-T1966)/(1000-U1966)*AO1966</f>
        <v>0.002203193288791093</v>
      </c>
      <c r="AQ1966" s="4">
        <f>(P1966+273.15)</f>
        <v>297.9617618560791</v>
      </c>
      <c r="AR1966" s="4">
        <f>(O1966+273.15)</f>
        <v>293.6579193115234</v>
      </c>
      <c r="AS1966" s="4">
        <f>(Y1966*AK1966+Z1966*AL1966)*AM1966</f>
        <v>320.1592506563829</v>
      </c>
      <c r="AT1966" s="4">
        <f>((AS1966+0.00000010773*(AR1966^4-AQ1966^4))-AP1966*44100)/(L1966*0.92*2*29.3+0.00000043092*AQ1966^3)</f>
        <v>1.989559514431674</v>
      </c>
      <c r="AU1966" s="4">
        <f>0.61365*EXP(17.502*J1966/(240.97+J1966))</f>
        <v>3.14416787811273</v>
      </c>
      <c r="AV1966" s="4">
        <f>AU1966*1000/AA1966</f>
        <v>30.96461785278594</v>
      </c>
      <c r="AW1966" s="4">
        <f>(AV1966-U1966)</f>
        <v>14.57976448974883</v>
      </c>
      <c r="AX1966" s="4">
        <f>IF(D1966,P1966,(O1966+P1966)/2)</f>
        <v>22.65984058380127</v>
      </c>
      <c r="AY1966" s="4">
        <f>0.61365*EXP(17.502*AX1966/(240.97+AX1966))</f>
        <v>2.762188135705502</v>
      </c>
      <c r="AZ1966" s="4">
        <f>IF(AW1966&lt;&gt;0,(1000-(AV1966+U1966)/2)/AW1966*AP1966,0)</f>
        <v>0.1475355292397384</v>
      </c>
      <c r="BA1966" s="4">
        <f>U1966*AA1966/1000</f>
        <v>1.663728901049995</v>
      </c>
      <c r="BB1966" s="4">
        <f>(AY1966-BA1966)</f>
        <v>1.098459234655507</v>
      </c>
      <c r="BC1966" s="4">
        <f>1/(1.6/F1966+1.37/N1966)</f>
        <v>0.09290347991674373</v>
      </c>
      <c r="BD1966" s="3">
        <f>G1966*AA1966*0.001</f>
      </c>
      <c r="BE1966" s="3">
        <f>G1966/S1966</f>
      </c>
      <c r="BF1966" s="4">
        <f>(1-AP1966*AA1966/AU1966/F1966)*100</f>
        <v>54.27834967543773</v>
      </c>
      <c r="BG1966" s="3">
        <f>(S1966-E1966/(N1966/1.35))</f>
      </c>
      <c r="BH1966" s="3">
        <f>E1966*BF1966/100/BG1966</f>
      </c>
    </row>
    <row r="1967" ht="16" customHeight="1">
      <c r="A1967" s="4">
        <v>1819</v>
      </c>
      <c r="B1967" t="s" s="2">
        <v>1996</v>
      </c>
      <c r="C1967" s="4">
        <v>10585.000030957162</v>
      </c>
      <c r="D1967" s="4">
        <v>0</v>
      </c>
      <c r="E1967" s="3">
        <f>(R1967-#REF!*(1000-T1967)/(1000-U1967))*AO1967</f>
      </c>
      <c r="F1967" s="4">
        <f>IF(AZ1967&lt;&gt;0,1/(1/AZ1967-1/N1967),0)</f>
        <v>0.1556680200286527</v>
      </c>
      <c r="G1967" s="3">
        <f>((BC1967-AP1967/2)*S1967-E1967)/(BC1967+AP1967/2)</f>
      </c>
      <c r="H1967" s="4">
        <f>AP1967*1000</f>
        <v>2.204658994372812</v>
      </c>
      <c r="I1967" s="4">
        <f>(AU1967-BA1967)</f>
        <v>1.48097468405008</v>
      </c>
      <c r="J1967" s="4">
        <f>(P1967+AT1967*D1967)</f>
        <v>24.81463050842285</v>
      </c>
      <c r="K1967" s="4">
        <v>6</v>
      </c>
      <c r="L1967" s="4">
        <f>(K1967*AI1967+AJ1967)</f>
        <v>1.420000016689301</v>
      </c>
      <c r="M1967" s="4">
        <v>1</v>
      </c>
      <c r="N1967" s="4">
        <f>L1967*(M1967+1)*(M1967+1)/(M1967*M1967+1)</f>
        <v>2.840000033378601</v>
      </c>
      <c r="O1967" s="4">
        <v>20.53950500488281</v>
      </c>
      <c r="P1967" s="4">
        <v>24.81463050842285</v>
      </c>
      <c r="Q1967" s="4">
        <v>19.60017967224121</v>
      </c>
      <c r="R1967" s="4">
        <v>932.4718017578125</v>
      </c>
      <c r="S1967" s="4">
        <v>834.3281860351562</v>
      </c>
      <c r="T1967" s="4">
        <v>13.78007030487061</v>
      </c>
      <c r="U1967" s="4">
        <v>16.38499450683594</v>
      </c>
      <c r="V1967" s="4">
        <v>57.69618225097656</v>
      </c>
      <c r="W1967" s="4">
        <v>68.60126495361328</v>
      </c>
      <c r="X1967" s="4">
        <v>499.4853210449219</v>
      </c>
      <c r="Y1967" s="4">
        <v>2001.121459960938</v>
      </c>
      <c r="Z1967" s="4">
        <v>82.70307159423828</v>
      </c>
      <c r="AA1967" s="4">
        <v>101.5399627685547</v>
      </c>
      <c r="AB1967" s="4">
        <v>10.08148097991943</v>
      </c>
      <c r="AC1967" s="4">
        <v>0.3740216195583344</v>
      </c>
      <c r="AD1967" s="4">
        <v>0.05035977065563202</v>
      </c>
      <c r="AE1967" s="4">
        <v>0.001585630932822824</v>
      </c>
      <c r="AF1967" s="4">
        <v>0.0558144710958004</v>
      </c>
      <c r="AG1967" s="4">
        <v>0.00236632046289742</v>
      </c>
      <c r="AH1967" s="4">
        <v>0.6666666865348816</v>
      </c>
      <c r="AI1967" s="4">
        <v>-0.2195652425289154</v>
      </c>
      <c r="AJ1967" s="4">
        <v>2.737391471862793</v>
      </c>
      <c r="AK1967" s="4">
        <v>1</v>
      </c>
      <c r="AL1967" s="4">
        <v>0</v>
      </c>
      <c r="AM1967" s="4">
        <v>0.1599999964237213</v>
      </c>
      <c r="AN1967" s="4">
        <v>111115</v>
      </c>
      <c r="AO1967" s="4">
        <f>X1967*0.000001/(K1967*0.0001)</f>
        <v>0.8324755350748696</v>
      </c>
      <c r="AP1967" s="4">
        <f>(U1967-T1967)/(1000-U1967)*AO1967</f>
        <v>0.002204658994372812</v>
      </c>
      <c r="AQ1967" s="4">
        <f>(P1967+273.15)</f>
        <v>297.9646305084228</v>
      </c>
      <c r="AR1967" s="4">
        <f>(O1967+273.15)</f>
        <v>293.6895050048828</v>
      </c>
      <c r="AS1967" s="4">
        <f>(Y1967*AK1967+Z1967*AL1967)*AM1967</f>
        <v>320.179426437182</v>
      </c>
      <c r="AT1967" s="4">
        <f>((AS1967+0.00000010773*(AR1967^4-AQ1967^4))-AP1967*44100)/(L1967*0.92*2*29.3+0.00000043092*AQ1967^3)</f>
        <v>1.99259419744119</v>
      </c>
      <c r="AU1967" s="4">
        <f>0.61365*EXP(17.502*J1967/(240.97+J1967))</f>
        <v>3.144706416237174</v>
      </c>
      <c r="AV1967" s="4">
        <f>AU1967*1000/AA1967</f>
        <v>30.97013560468864</v>
      </c>
      <c r="AW1967" s="4">
        <f>(AV1967-U1967)</f>
        <v>14.5851410978527</v>
      </c>
      <c r="AX1967" s="4">
        <f>IF(D1967,P1967,(O1967+P1967)/2)</f>
        <v>22.67706775665283</v>
      </c>
      <c r="AY1967" s="4">
        <f>0.61365*EXP(17.502*AX1967/(240.97+AX1967))</f>
        <v>2.76507700184444</v>
      </c>
      <c r="AZ1967" s="4">
        <f>IF(AW1967&lt;&gt;0,(1000-(AV1967+U1967)/2)/AW1967*AP1967,0)</f>
        <v>0.1475788285602992</v>
      </c>
      <c r="BA1967" s="4">
        <f>U1967*AA1967/1000</f>
        <v>1.663731732187094</v>
      </c>
      <c r="BB1967" s="4">
        <f>(AY1967-BA1967)</f>
        <v>1.101345269657346</v>
      </c>
      <c r="BC1967" s="4">
        <f>1/(1.6/F1967+1.37/N1967)</f>
        <v>0.0929309508079533</v>
      </c>
      <c r="BD1967" s="3">
        <f>G1967*AA1967*0.001</f>
      </c>
      <c r="BE1967" s="3">
        <f>G1967/S1967</f>
      </c>
      <c r="BF1967" s="4">
        <f>(1-AP1967*AA1967/AU1967/F1967)*100</f>
        <v>54.27024064588208</v>
      </c>
      <c r="BG1967" s="3">
        <f>(S1967-E1967/(N1967/1.35))</f>
      </c>
      <c r="BH1967" s="3">
        <f>E1967*BF1967/100/BG1967</f>
      </c>
    </row>
    <row r="1968" ht="16" customHeight="1">
      <c r="A1968" s="4">
        <v>1820</v>
      </c>
      <c r="B1968" t="s" s="2">
        <v>1997</v>
      </c>
      <c r="C1968" s="4">
        <v>10590.500030834228</v>
      </c>
      <c r="D1968" s="4">
        <v>0</v>
      </c>
      <c r="E1968" s="3">
        <f>(R1968-#REF!*(1000-T1968)/(1000-U1968))*AO1968</f>
      </c>
      <c r="F1968" s="4">
        <f>IF(AZ1968&lt;&gt;0,1/(1/AZ1968-1/N1968),0)</f>
        <v>0.1556715686589827</v>
      </c>
      <c r="G1968" s="3">
        <f>((BC1968-AP1968/2)*S1968-E1968)/(BC1968+AP1968/2)</f>
      </c>
      <c r="H1968" s="4">
        <f>AP1968*1000</f>
        <v>2.204405091085839</v>
      </c>
      <c r="I1968" s="4">
        <f>(AU1968-BA1968)</f>
        <v>1.480761733734315</v>
      </c>
      <c r="J1968" s="4">
        <f>(P1968+AT1968*D1968)</f>
        <v>24.81297302246094</v>
      </c>
      <c r="K1968" s="4">
        <v>6</v>
      </c>
      <c r="L1968" s="4">
        <f>(K1968*AI1968+AJ1968)</f>
        <v>1.420000016689301</v>
      </c>
      <c r="M1968" s="4">
        <v>1</v>
      </c>
      <c r="N1968" s="4">
        <f>L1968*(M1968+1)*(M1968+1)/(M1968*M1968+1)</f>
        <v>2.840000033378601</v>
      </c>
      <c r="O1968" s="4">
        <v>20.56880760192871</v>
      </c>
      <c r="P1968" s="4">
        <v>24.81297302246094</v>
      </c>
      <c r="Q1968" s="4">
        <v>19.62187767028809</v>
      </c>
      <c r="R1968" s="4">
        <v>993.0330200195312</v>
      </c>
      <c r="S1968" s="4">
        <v>894.1683959960938</v>
      </c>
      <c r="T1968" s="4">
        <v>13.77958011627197</v>
      </c>
      <c r="U1968" s="4">
        <v>16.3841724395752</v>
      </c>
      <c r="V1968" s="4">
        <v>57.58653259277344</v>
      </c>
      <c r="W1968" s="4">
        <v>68.4710693359375</v>
      </c>
      <c r="X1968" s="4">
        <v>499.4918518066406</v>
      </c>
      <c r="Y1968" s="4">
        <v>2001.284301757812</v>
      </c>
      <c r="Z1968" s="4">
        <v>83.77670288085938</v>
      </c>
      <c r="AA1968" s="4">
        <v>101.5390625</v>
      </c>
      <c r="AB1968" s="4">
        <v>10.08148097991943</v>
      </c>
      <c r="AC1968" s="4">
        <v>0.3740216195583344</v>
      </c>
      <c r="AD1968" s="4">
        <v>0.05035977065563202</v>
      </c>
      <c r="AE1968" s="4">
        <v>0.001585630932822824</v>
      </c>
      <c r="AF1968" s="4">
        <v>0.0558144710958004</v>
      </c>
      <c r="AG1968" s="4">
        <v>0.00236632046289742</v>
      </c>
      <c r="AH1968" s="4">
        <v>0.6666666865348816</v>
      </c>
      <c r="AI1968" s="4">
        <v>-0.2195652425289154</v>
      </c>
      <c r="AJ1968" s="4">
        <v>2.737391471862793</v>
      </c>
      <c r="AK1968" s="4">
        <v>1</v>
      </c>
      <c r="AL1968" s="4">
        <v>0</v>
      </c>
      <c r="AM1968" s="4">
        <v>0.1599999964237213</v>
      </c>
      <c r="AN1968" s="4">
        <v>111115</v>
      </c>
      <c r="AO1968" s="4">
        <f>X1968*0.000001/(K1968*0.0001)</f>
        <v>0.8324864196777343</v>
      </c>
      <c r="AP1968" s="4">
        <f>(U1968-T1968)/(1000-U1968)*AO1968</f>
        <v>0.002204405091085839</v>
      </c>
      <c r="AQ1968" s="4">
        <f>(P1968+273.15)</f>
        <v>297.9629730224609</v>
      </c>
      <c r="AR1968" s="4">
        <f>(O1968+273.15)</f>
        <v>293.7188076019287</v>
      </c>
      <c r="AS1968" s="4">
        <f>(Y1968*AK1968+Z1968*AL1968)*AM1968</f>
        <v>320.2054811240996</v>
      </c>
      <c r="AT1968" s="4">
        <f>((AS1968+0.00000010773*(AR1968^4-AQ1968^4))-AP1968*44100)/(L1968*0.92*2*29.3+0.00000043092*AQ1968^3)</f>
        <v>1.996874130655808</v>
      </c>
      <c r="AU1968" s="4">
        <f>0.61365*EXP(17.502*J1968/(240.97+J1968))</f>
        <v>3.144395243087118</v>
      </c>
      <c r="AV1968" s="4">
        <f>AU1968*1000/AA1968</f>
        <v>30.96734562707941</v>
      </c>
      <c r="AW1968" s="4">
        <f>(AV1968-U1968)</f>
        <v>14.58317318750421</v>
      </c>
      <c r="AX1968" s="4">
        <f>IF(D1968,P1968,(O1968+P1968)/2)</f>
        <v>22.69089031219482</v>
      </c>
      <c r="AY1968" s="4">
        <f>0.61365*EXP(17.502*AX1968/(240.97+AX1968))</f>
        <v>2.767396850698244</v>
      </c>
      <c r="AZ1968" s="4">
        <f>IF(AW1968&lt;&gt;0,(1000-(AV1968+U1968)/2)/AW1968*AP1968,0)</f>
        <v>0.1475820179644856</v>
      </c>
      <c r="BA1968" s="4">
        <f>U1968*AA1968/1000</f>
        <v>1.663633509352803</v>
      </c>
      <c r="BB1968" s="4">
        <f>(AY1968-BA1968)</f>
        <v>1.10376334134544</v>
      </c>
      <c r="BC1968" s="4">
        <f>1/(1.6/F1968+1.37/N1968)</f>
        <v>0.09293297430351886</v>
      </c>
      <c r="BD1968" s="3">
        <f>G1968*AA1968*0.001</f>
      </c>
      <c r="BE1968" s="3">
        <f>G1968/S1968</f>
      </c>
      <c r="BF1968" s="4">
        <f>(1-AP1968*AA1968/AU1968/F1968)*100</f>
        <v>54.27243009257359</v>
      </c>
      <c r="BG1968" s="3">
        <f>(S1968-E1968/(N1968/1.35))</f>
      </c>
      <c r="BH1968" s="3">
        <f>E1968*BF1968/100/BG1968</f>
      </c>
    </row>
    <row r="1969" ht="16" customHeight="1">
      <c r="A1969" s="4">
        <v>1821</v>
      </c>
      <c r="B1969" t="s" s="2">
        <v>1998</v>
      </c>
      <c r="C1969" s="4">
        <v>10595.500030722469</v>
      </c>
      <c r="D1969" s="4">
        <v>0</v>
      </c>
      <c r="E1969" s="3">
        <f>(R1969-#REF!*(1000-T1969)/(1000-U1969))*AO1969</f>
      </c>
      <c r="F1969" s="4">
        <f>IF(AZ1969&lt;&gt;0,1/(1/AZ1969-1/N1969),0)</f>
        <v>0.1558522191371322</v>
      </c>
      <c r="G1969" s="3">
        <f>((BC1969-AP1969/2)*S1969-E1969)/(BC1969+AP1969/2)</f>
      </c>
      <c r="H1969" s="4">
        <f>AP1969*1000</f>
        <v>2.204829939047415</v>
      </c>
      <c r="I1969" s="4">
        <f>(AU1969-BA1969)</f>
        <v>1.479429466565618</v>
      </c>
      <c r="J1969" s="4">
        <f>(P1969+AT1969*D1969)</f>
        <v>24.80554389953613</v>
      </c>
      <c r="K1969" s="4">
        <v>6</v>
      </c>
      <c r="L1969" s="4">
        <f>(K1969*AI1969+AJ1969)</f>
        <v>1.420000016689301</v>
      </c>
      <c r="M1969" s="4">
        <v>1</v>
      </c>
      <c r="N1969" s="4">
        <f>L1969*(M1969+1)*(M1969+1)/(M1969*M1969+1)</f>
        <v>2.840000033378601</v>
      </c>
      <c r="O1969" s="4">
        <v>20.59287261962891</v>
      </c>
      <c r="P1969" s="4">
        <v>24.80554389953613</v>
      </c>
      <c r="Q1969" s="4">
        <v>19.67415428161621</v>
      </c>
      <c r="R1969" s="4">
        <v>1014.224731445312</v>
      </c>
      <c r="S1969" s="4">
        <v>937.7648315429688</v>
      </c>
      <c r="T1969" s="4">
        <v>13.77861595153809</v>
      </c>
      <c r="U1969" s="4">
        <v>16.38357162475586</v>
      </c>
      <c r="V1969" s="4">
        <v>57.49509048461914</v>
      </c>
      <c r="W1969" s="4">
        <v>68.36476898193359</v>
      </c>
      <c r="X1969" s="4">
        <v>499.5187377929688</v>
      </c>
      <c r="Y1969" s="4">
        <v>2001.430297851562</v>
      </c>
      <c r="Z1969" s="4">
        <v>84.09036254882812</v>
      </c>
      <c r="AA1969" s="4">
        <v>101.5389938354492</v>
      </c>
      <c r="AB1969" s="4">
        <v>10.08148097991943</v>
      </c>
      <c r="AC1969" s="4">
        <v>0.3740216195583344</v>
      </c>
      <c r="AD1969" s="4">
        <v>0.05035977065563202</v>
      </c>
      <c r="AE1969" s="4">
        <v>0.001585630932822824</v>
      </c>
      <c r="AF1969" s="4">
        <v>0.0558144710958004</v>
      </c>
      <c r="AG1969" s="4">
        <v>0.00236632046289742</v>
      </c>
      <c r="AH1969" s="4">
        <v>0.6666666865348816</v>
      </c>
      <c r="AI1969" s="4">
        <v>-0.2195652425289154</v>
      </c>
      <c r="AJ1969" s="4">
        <v>2.737391471862793</v>
      </c>
      <c r="AK1969" s="4">
        <v>1</v>
      </c>
      <c r="AL1969" s="4">
        <v>0</v>
      </c>
      <c r="AM1969" s="4">
        <v>0.1599999964237213</v>
      </c>
      <c r="AN1969" s="4">
        <v>111115</v>
      </c>
      <c r="AO1969" s="4">
        <f>X1969*0.000001/(K1969*0.0001)</f>
        <v>0.8325312296549479</v>
      </c>
      <c r="AP1969" s="4">
        <f>(U1969-T1969)/(1000-U1969)*AO1969</f>
        <v>0.002204829939047415</v>
      </c>
      <c r="AQ1969" s="4">
        <f>(P1969+273.15)</f>
        <v>297.9555438995361</v>
      </c>
      <c r="AR1969" s="4">
        <f>(O1969+273.15)</f>
        <v>293.7428726196289</v>
      </c>
      <c r="AS1969" s="4">
        <f>(Y1969*AK1969+Z1969*AL1969)*AM1969</f>
        <v>320.2288404985775</v>
      </c>
      <c r="AT1969" s="4">
        <f>((AS1969+0.00000010773*(AR1969^4-AQ1969^4))-AP1969*44100)/(L1969*0.92*2*29.3+0.00000043092*AQ1969^3)</f>
        <v>2.000896870753214</v>
      </c>
      <c r="AU1969" s="4">
        <f>0.61365*EXP(17.502*J1969/(240.97+J1969))</f>
        <v>3.143000844774344</v>
      </c>
      <c r="AV1969" s="4">
        <f>AU1969*1000/AA1969</f>
        <v>30.95363392971757</v>
      </c>
      <c r="AW1969" s="4">
        <f>(AV1969-U1969)</f>
        <v>14.57006230496171</v>
      </c>
      <c r="AX1969" s="4">
        <f>IF(D1969,P1969,(O1969+P1969)/2)</f>
        <v>22.69920825958252</v>
      </c>
      <c r="AY1969" s="4">
        <f>0.61365*EXP(17.502*AX1969/(240.97+AX1969))</f>
        <v>2.76879367801619</v>
      </c>
      <c r="AZ1969" s="4">
        <f>IF(AW1969&lt;&gt;0,(1000-(AV1969+U1969)/2)/AW1969*AP1969,0)</f>
        <v>0.147744371298651</v>
      </c>
      <c r="BA1969" s="4">
        <f>U1969*AA1969/1000</f>
        <v>1.663571378208726</v>
      </c>
      <c r="BB1969" s="4">
        <f>(AY1969-BA1969)</f>
        <v>1.105222299807464</v>
      </c>
      <c r="BC1969" s="4">
        <f>1/(1.6/F1969+1.37/N1969)</f>
        <v>0.09303597913012789</v>
      </c>
      <c r="BD1969" s="3">
        <f>G1969*AA1969*0.001</f>
      </c>
      <c r="BE1969" s="3">
        <f>G1969/S1969</f>
      </c>
      <c r="BF1969" s="4">
        <f>(1-AP1969*AA1969/AU1969/F1969)*100</f>
        <v>54.29639423508312</v>
      </c>
      <c r="BG1969" s="3">
        <f>(S1969-E1969/(N1969/1.35))</f>
      </c>
      <c r="BH1969" s="3">
        <f>E1969*BF1969/100/BG1969</f>
      </c>
    </row>
    <row r="1970" ht="16" customHeight="1">
      <c r="A1970" s="4">
        <v>1822</v>
      </c>
      <c r="B1970" t="s" s="2">
        <v>1999</v>
      </c>
      <c r="C1970" s="4">
        <v>10600.500030610710</v>
      </c>
      <c r="D1970" s="4">
        <v>0</v>
      </c>
      <c r="E1970" s="3">
        <f>(R1970-#REF!*(1000-T1970)/(1000-U1970))*AO1970</f>
      </c>
      <c r="F1970" s="4">
        <f>IF(AZ1970&lt;&gt;0,1/(1/AZ1970-1/N1970),0)</f>
        <v>0.1559650790686825</v>
      </c>
      <c r="G1970" s="3">
        <f>((BC1970-AP1970/2)*S1970-E1970)/(BC1970+AP1970/2)</f>
      </c>
      <c r="H1970" s="4">
        <f>AP1970*1000</f>
        <v>2.204483054738575</v>
      </c>
      <c r="I1970" s="4">
        <f>(AU1970-BA1970)</f>
        <v>1.478193425577942</v>
      </c>
      <c r="J1970" s="4">
        <f>(P1970+AT1970*D1970)</f>
        <v>24.79829216003418</v>
      </c>
      <c r="K1970" s="4">
        <v>6</v>
      </c>
      <c r="L1970" s="4">
        <f>(K1970*AI1970+AJ1970)</f>
        <v>1.420000016689301</v>
      </c>
      <c r="M1970" s="4">
        <v>1</v>
      </c>
      <c r="N1970" s="4">
        <f>L1970*(M1970+1)*(M1970+1)/(M1970*M1970+1)</f>
        <v>2.840000033378601</v>
      </c>
      <c r="O1970" s="4">
        <v>20.62263488769531</v>
      </c>
      <c r="P1970" s="4">
        <v>24.79829216003418</v>
      </c>
      <c r="Q1970" s="4">
        <v>19.74920082092285</v>
      </c>
      <c r="R1970" s="4">
        <v>1014.329650878906</v>
      </c>
      <c r="S1970" s="4">
        <v>960.889160156250</v>
      </c>
      <c r="T1970" s="4">
        <v>13.77779674530029</v>
      </c>
      <c r="U1970" s="4">
        <v>16.3823413848877</v>
      </c>
      <c r="V1970" s="4">
        <v>57.39009857177734</v>
      </c>
      <c r="W1970" s="4">
        <v>68.23957824707031</v>
      </c>
      <c r="X1970" s="4">
        <v>499.5195922851562</v>
      </c>
      <c r="Y1970" s="4">
        <v>2001.234375</v>
      </c>
      <c r="Z1970" s="4">
        <v>83.83037567138672</v>
      </c>
      <c r="AA1970" s="4">
        <v>101.5390167236328</v>
      </c>
      <c r="AB1970" s="4">
        <v>10.08148097991943</v>
      </c>
      <c r="AC1970" s="4">
        <v>0.3740216195583344</v>
      </c>
      <c r="AD1970" s="4">
        <v>0.05035977065563202</v>
      </c>
      <c r="AE1970" s="4">
        <v>0.001585630932822824</v>
      </c>
      <c r="AF1970" s="4">
        <v>0.0558144710958004</v>
      </c>
      <c r="AG1970" s="4">
        <v>0.00236632046289742</v>
      </c>
      <c r="AH1970" s="4">
        <v>0.6666666865348816</v>
      </c>
      <c r="AI1970" s="4">
        <v>-0.2195652425289154</v>
      </c>
      <c r="AJ1970" s="4">
        <v>2.737391471862793</v>
      </c>
      <c r="AK1970" s="4">
        <v>1</v>
      </c>
      <c r="AL1970" s="4">
        <v>0</v>
      </c>
      <c r="AM1970" s="4">
        <v>0.1599999964237213</v>
      </c>
      <c r="AN1970" s="4">
        <v>111115</v>
      </c>
      <c r="AO1970" s="4">
        <f>X1970*0.000001/(K1970*0.0001)</f>
        <v>0.8325326538085938</v>
      </c>
      <c r="AP1970" s="4">
        <f>(U1970-T1970)/(1000-U1970)*AO1970</f>
        <v>0.002204483054738575</v>
      </c>
      <c r="AQ1970" s="4">
        <f>(P1970+273.15)</f>
        <v>297.9482921600342</v>
      </c>
      <c r="AR1970" s="4">
        <f>(O1970+273.15)</f>
        <v>293.7726348876953</v>
      </c>
      <c r="AS1970" s="4">
        <f>(Y1970*AK1970+Z1970*AL1970)*AM1970</f>
        <v>320.1974928430282</v>
      </c>
      <c r="AT1970" s="4">
        <f>((AS1970+0.00000010773*(AR1970^4-AQ1970^4))-AP1970*44100)/(L1970*0.92*2*29.3+0.00000043092*AQ1970^3)</f>
        <v>2.005369520232009</v>
      </c>
      <c r="AU1970" s="4">
        <f>0.61365*EXP(17.502*J1970/(240.97+J1970))</f>
        <v>3.141640261430316</v>
      </c>
      <c r="AV1970" s="4">
        <f>AU1970*1000/AA1970</f>
        <v>30.94022734119219</v>
      </c>
      <c r="AW1970" s="4">
        <f>(AV1970-U1970)</f>
        <v>14.5578859563045</v>
      </c>
      <c r="AX1970" s="4">
        <f>IF(D1970,P1970,(O1970+P1970)/2)</f>
        <v>22.71046352386475</v>
      </c>
      <c r="AY1970" s="4">
        <f>0.61365*EXP(17.502*AX1970/(240.97+AX1970))</f>
        <v>2.770684749076286</v>
      </c>
      <c r="AZ1970" s="4">
        <f>IF(AW1970&lt;&gt;0,(1000-(AV1970+U1970)/2)/AW1970*AP1970,0)</f>
        <v>0.1478457902999858</v>
      </c>
      <c r="BA1970" s="4">
        <f>U1970*AA1970/1000</f>
        <v>1.663446835852374</v>
      </c>
      <c r="BB1970" s="4">
        <f>(AY1970-BA1970)</f>
        <v>1.107237913223912</v>
      </c>
      <c r="BC1970" s="4">
        <f>1/(1.6/F1970+1.37/N1970)</f>
        <v>0.09310032512725465</v>
      </c>
      <c r="BD1970" s="3">
        <f>G1970*AA1970*0.001</f>
      </c>
      <c r="BE1970" s="3">
        <f>G1970/S1970</f>
      </c>
      <c r="BF1970" s="4">
        <f>(1-AP1970*AA1970/AU1970/F1970)*100</f>
        <v>54.31686552516184</v>
      </c>
      <c r="BG1970" s="3">
        <f>(S1970-E1970/(N1970/1.35))</f>
      </c>
      <c r="BH1970" s="3">
        <f>E1970*BF1970/100/BG1970</f>
      </c>
    </row>
    <row r="1971" ht="16" customHeight="1">
      <c r="A1971" s="4">
        <v>1823</v>
      </c>
      <c r="B1971" t="s" s="2">
        <v>2000</v>
      </c>
      <c r="C1971" s="4">
        <v>10606.000030487776</v>
      </c>
      <c r="D1971" s="4">
        <v>0</v>
      </c>
      <c r="E1971" s="3">
        <f>(R1971-#REF!*(1000-T1971)/(1000-U1971))*AO1971</f>
      </c>
      <c r="F1971" s="4">
        <f>IF(AZ1971&lt;&gt;0,1/(1/AZ1971-1/N1971),0)</f>
        <v>0.1559648393886791</v>
      </c>
      <c r="G1971" s="3">
        <f>((BC1971-AP1971/2)*S1971-E1971)/(BC1971+AP1971/2)</f>
      </c>
      <c r="H1971" s="4">
        <f>AP1971*1000</f>
        <v>2.204764474141619</v>
      </c>
      <c r="I1971" s="4">
        <f>(AU1971-BA1971)</f>
        <v>1.478379554374515</v>
      </c>
      <c r="J1971" s="4">
        <f>(P1971+AT1971*D1971)</f>
        <v>24.7984447479248</v>
      </c>
      <c r="K1971" s="4">
        <v>6</v>
      </c>
      <c r="L1971" s="4">
        <f>(K1971*AI1971+AJ1971)</f>
        <v>1.420000016689301</v>
      </c>
      <c r="M1971" s="4">
        <v>1</v>
      </c>
      <c r="N1971" s="4">
        <f>L1971*(M1971+1)*(M1971+1)/(M1971*M1971+1)</f>
        <v>2.840000033378601</v>
      </c>
      <c r="O1971" s="4">
        <v>20.6610221862793</v>
      </c>
      <c r="P1971" s="4">
        <v>24.7984447479248</v>
      </c>
      <c r="Q1971" s="4">
        <v>19.80174446105957</v>
      </c>
      <c r="R1971" s="4">
        <v>1008.815124511719</v>
      </c>
      <c r="S1971" s="4">
        <v>969.3171997070312</v>
      </c>
      <c r="T1971" s="4">
        <v>13.77592849731445</v>
      </c>
      <c r="U1971" s="4">
        <v>16.38085174560547</v>
      </c>
      <c r="V1971" s="4">
        <v>57.25081253051758</v>
      </c>
      <c r="W1971" s="4">
        <v>68.07595825195312</v>
      </c>
      <c r="X1971" s="4">
        <v>499.5115051269531</v>
      </c>
      <c r="Y1971" s="4">
        <v>2000.970825195312</v>
      </c>
      <c r="Z1971" s="4">
        <v>83.62122344970703</v>
      </c>
      <c r="AA1971" s="4">
        <v>101.5386352539062</v>
      </c>
      <c r="AB1971" s="4">
        <v>10.08148097991943</v>
      </c>
      <c r="AC1971" s="4">
        <v>0.3740216195583344</v>
      </c>
      <c r="AD1971" s="4">
        <v>0.05035977065563202</v>
      </c>
      <c r="AE1971" s="4">
        <v>0.001585630932822824</v>
      </c>
      <c r="AF1971" s="4">
        <v>0.0558144710958004</v>
      </c>
      <c r="AG1971" s="4">
        <v>0.00236632046289742</v>
      </c>
      <c r="AH1971" s="4">
        <v>0.6666666865348816</v>
      </c>
      <c r="AI1971" s="4">
        <v>-0.2195652425289154</v>
      </c>
      <c r="AJ1971" s="4">
        <v>2.737391471862793</v>
      </c>
      <c r="AK1971" s="4">
        <v>1</v>
      </c>
      <c r="AL1971" s="4">
        <v>0</v>
      </c>
      <c r="AM1971" s="4">
        <v>0.1599999964237213</v>
      </c>
      <c r="AN1971" s="4">
        <v>111115</v>
      </c>
      <c r="AO1971" s="4">
        <f>X1971*0.000001/(K1971*0.0001)</f>
        <v>0.8325191752115884</v>
      </c>
      <c r="AP1971" s="4">
        <f>(U1971-T1971)/(1000-U1971)*AO1971</f>
        <v>0.002204764474141619</v>
      </c>
      <c r="AQ1971" s="4">
        <f>(P1971+273.15)</f>
        <v>297.9484447479248</v>
      </c>
      <c r="AR1971" s="4">
        <f>(O1971+273.15)</f>
        <v>293.8110221862793</v>
      </c>
      <c r="AS1971" s="4">
        <f>(Y1971*AK1971+Z1971*AL1971)*AM1971</f>
        <v>320.1553248752207</v>
      </c>
      <c r="AT1971" s="4">
        <f>((AS1971+0.00000010773*(AR1971^4-AQ1971^4))-AP1971*44100)/(L1971*0.92*2*29.3+0.00000043092*AQ1971^3)</f>
        <v>2.00949809204673</v>
      </c>
      <c r="AU1971" s="4">
        <f>0.61365*EXP(17.502*J1971/(240.97+J1971))</f>
        <v>3.141668884919862</v>
      </c>
      <c r="AV1971" s="4">
        <f>AU1971*1000/AA1971</f>
        <v>30.94062547781782</v>
      </c>
      <c r="AW1971" s="4">
        <f>(AV1971-U1971)</f>
        <v>14.55977373221235</v>
      </c>
      <c r="AX1971" s="4">
        <f>IF(D1971,P1971,(O1971+P1971)/2)</f>
        <v>22.72973346710205</v>
      </c>
      <c r="AY1971" s="4">
        <f>0.61365*EXP(17.502*AX1971/(240.97+AX1971))</f>
        <v>2.773925042883175</v>
      </c>
      <c r="AZ1971" s="4">
        <f>IF(AW1971&lt;&gt;0,(1000-(AV1971+U1971)/2)/AW1971*AP1971,0)</f>
        <v>0.147845574925118</v>
      </c>
      <c r="BA1971" s="4">
        <f>U1971*AA1971/1000</f>
        <v>1.663289330545347</v>
      </c>
      <c r="BB1971" s="4">
        <f>(AY1971-BA1971)</f>
        <v>1.110635712337827</v>
      </c>
      <c r="BC1971" s="4">
        <f>1/(1.6/F1971+1.37/N1971)</f>
        <v>0.09310018848045312</v>
      </c>
      <c r="BD1971" s="3">
        <f>G1971*AA1971*0.001</f>
      </c>
      <c r="BE1971" s="3">
        <f>G1971/S1971</f>
      </c>
      <c r="BF1971" s="4">
        <f>(1-AP1971*AA1971/AU1971/F1971)*100</f>
        <v>54.31155142068966</v>
      </c>
      <c r="BG1971" s="3">
        <f>(S1971-E1971/(N1971/1.35))</f>
      </c>
      <c r="BH1971" s="3">
        <f>E1971*BF1971/100/BG1971</f>
      </c>
    </row>
    <row r="1972" ht="16" customHeight="1">
      <c r="A1972" s="4">
        <v>1824</v>
      </c>
      <c r="B1972" t="s" s="2">
        <v>2001</v>
      </c>
      <c r="C1972" s="4">
        <v>10611.000030376017</v>
      </c>
      <c r="D1972" s="4">
        <v>0</v>
      </c>
      <c r="E1972" s="3">
        <f>(R1972-#REF!*(1000-T1972)/(1000-U1972))*AO1972</f>
      </c>
      <c r="F1972" s="4">
        <f>IF(AZ1972&lt;&gt;0,1/(1/AZ1972-1/N1972),0)</f>
        <v>0.1561246143487958</v>
      </c>
      <c r="G1972" s="3">
        <f>((BC1972-AP1972/2)*S1972-E1972)/(BC1972+AP1972/2)</f>
      </c>
      <c r="H1972" s="4">
        <f>AP1972*1000</f>
        <v>2.20455090307826</v>
      </c>
      <c r="I1972" s="4">
        <f>(AU1972-BA1972)</f>
        <v>1.476801836018959</v>
      </c>
      <c r="J1972" s="4">
        <f>(P1972+AT1972*D1972)</f>
        <v>24.78931999206543</v>
      </c>
      <c r="K1972" s="4">
        <v>6</v>
      </c>
      <c r="L1972" s="4">
        <f>(K1972*AI1972+AJ1972)</f>
        <v>1.420000016689301</v>
      </c>
      <c r="M1972" s="4">
        <v>1</v>
      </c>
      <c r="N1972" s="4">
        <f>L1972*(M1972+1)*(M1972+1)/(M1972*M1972+1)</f>
        <v>2.840000033378601</v>
      </c>
      <c r="O1972" s="4">
        <v>20.69045448303223</v>
      </c>
      <c r="P1972" s="4">
        <v>24.78931999206543</v>
      </c>
      <c r="Q1972" s="4">
        <v>19.82443237304688</v>
      </c>
      <c r="R1972" s="4">
        <v>1003.473083496094</v>
      </c>
      <c r="S1972" s="4">
        <v>969.5455932617188</v>
      </c>
      <c r="T1972" s="4">
        <v>13.77499008178711</v>
      </c>
      <c r="U1972" s="4">
        <v>16.37969017028809</v>
      </c>
      <c r="V1972" s="4">
        <v>57.13959121704102</v>
      </c>
      <c r="W1972" s="4">
        <v>67.94371795654297</v>
      </c>
      <c r="X1972" s="4">
        <v>499.5065002441406</v>
      </c>
      <c r="Y1972" s="4">
        <v>2000.743530273438</v>
      </c>
      <c r="Z1972" s="4">
        <v>83.29559326171875</v>
      </c>
      <c r="AA1972" s="4">
        <v>101.5376815795898</v>
      </c>
      <c r="AB1972" s="4">
        <v>10.08148097991943</v>
      </c>
      <c r="AC1972" s="4">
        <v>0.3740216195583344</v>
      </c>
      <c r="AD1972" s="4">
        <v>0.05035977065563202</v>
      </c>
      <c r="AE1972" s="4">
        <v>0.001585630932822824</v>
      </c>
      <c r="AF1972" s="4">
        <v>0.0558144710958004</v>
      </c>
      <c r="AG1972" s="4">
        <v>0.00236632046289742</v>
      </c>
      <c r="AH1972" s="4">
        <v>0.6666666865348816</v>
      </c>
      <c r="AI1972" s="4">
        <v>-0.2195652425289154</v>
      </c>
      <c r="AJ1972" s="4">
        <v>2.737391471862793</v>
      </c>
      <c r="AK1972" s="4">
        <v>1</v>
      </c>
      <c r="AL1972" s="4">
        <v>0</v>
      </c>
      <c r="AM1972" s="4">
        <v>0.1599999964237213</v>
      </c>
      <c r="AN1972" s="4">
        <v>111115</v>
      </c>
      <c r="AO1972" s="4">
        <f>X1972*0.000001/(K1972*0.0001)</f>
        <v>0.8325108337402343</v>
      </c>
      <c r="AP1972" s="4">
        <f>(U1972-T1972)/(1000-U1972)*AO1972</f>
        <v>0.002204550903078261</v>
      </c>
      <c r="AQ1972" s="4">
        <f>(P1972+273.15)</f>
        <v>297.9393199920654</v>
      </c>
      <c r="AR1972" s="4">
        <f>(O1972+273.15)</f>
        <v>293.8404544830322</v>
      </c>
      <c r="AS1972" s="4">
        <f>(Y1972*AK1972+Z1972*AL1972)*AM1972</f>
        <v>320.1189576885336</v>
      </c>
      <c r="AT1972" s="4">
        <f>((AS1972+0.00000010773*(AR1972^4-AQ1972^4))-AP1972*44100)/(L1972*0.92*2*29.3+0.00000043092*AQ1972^3)</f>
        <v>2.014056064585999</v>
      </c>
      <c r="AU1972" s="4">
        <f>0.61365*EXP(17.502*J1972/(240.97+J1972))</f>
        <v>3.139957600902009</v>
      </c>
      <c r="AV1972" s="4">
        <f>AU1972*1000/AA1972</f>
        <v>30.92406239786721</v>
      </c>
      <c r="AW1972" s="4">
        <f>(AV1972-U1972)</f>
        <v>14.54437222757913</v>
      </c>
      <c r="AX1972" s="4">
        <f>IF(D1972,P1972,(O1972+P1972)/2)</f>
        <v>22.73988723754883</v>
      </c>
      <c r="AY1972" s="4">
        <f>0.61365*EXP(17.502*AX1972/(240.97+AX1972))</f>
        <v>2.775633760678012</v>
      </c>
      <c r="AZ1972" s="4">
        <f>IF(AW1972&lt;&gt;0,(1000-(AV1972+U1972)/2)/AW1972*AP1972,0)</f>
        <v>0.1479891400039454</v>
      </c>
      <c r="BA1972" s="4">
        <f>U1972*AA1972/1000</f>
        <v>1.66315576488305</v>
      </c>
      <c r="BB1972" s="4">
        <f>(AY1972-BA1972)</f>
        <v>1.112477995794963</v>
      </c>
      <c r="BC1972" s="4">
        <f>1/(1.6/F1972+1.37/N1972)</f>
        <v>0.09319127548821736</v>
      </c>
      <c r="BD1972" s="3">
        <f>G1972*AA1972*0.001</f>
      </c>
      <c r="BE1972" s="3">
        <f>G1972/S1972</f>
      </c>
      <c r="BF1972" s="4">
        <f>(1-AP1972*AA1972/AU1972/F1972)*100</f>
        <v>54.33828578121008</v>
      </c>
      <c r="BG1972" s="3">
        <f>(S1972-E1972/(N1972/1.35))</f>
      </c>
      <c r="BH1972" s="3">
        <f>E1972*BF1972/100/BG1972</f>
      </c>
    </row>
    <row r="1973" ht="16" customHeight="1">
      <c r="A1973" s="4">
        <v>1825</v>
      </c>
      <c r="B1973" t="s" s="2">
        <v>2002</v>
      </c>
      <c r="C1973" s="4">
        <v>10616.000030264258</v>
      </c>
      <c r="D1973" s="4">
        <v>0</v>
      </c>
      <c r="E1973" s="3">
        <f>(R1973-#REF!*(1000-T1973)/(1000-U1973))*AO1973</f>
      </c>
      <c r="F1973" s="4">
        <f>IF(AZ1973&lt;&gt;0,1/(1/AZ1973-1/N1973),0)</f>
        <v>0.156495043940719</v>
      </c>
      <c r="G1973" s="3">
        <f>((BC1973-AP1973/2)*S1973-E1973)/(BC1973+AP1973/2)</f>
      </c>
      <c r="H1973" s="4">
        <f>AP1973*1000</f>
        <v>2.205648373431043</v>
      </c>
      <c r="I1973" s="4">
        <f>(AU1973-BA1973)</f>
        <v>1.474225415842194</v>
      </c>
      <c r="J1973" s="4">
        <f>(P1973+AT1973*D1973)</f>
        <v>24.77568244934082</v>
      </c>
      <c r="K1973" s="4">
        <v>6</v>
      </c>
      <c r="L1973" s="4">
        <f>(K1973*AI1973+AJ1973)</f>
        <v>1.420000016689301</v>
      </c>
      <c r="M1973" s="4">
        <v>1</v>
      </c>
      <c r="N1973" s="4">
        <f>L1973*(M1973+1)*(M1973+1)/(M1973*M1973+1)</f>
        <v>2.840000033378601</v>
      </c>
      <c r="O1973" s="4">
        <v>20.71872711181641</v>
      </c>
      <c r="P1973" s="4">
        <v>24.77568244934082</v>
      </c>
      <c r="Q1973" s="4">
        <v>19.88082313537598</v>
      </c>
      <c r="R1973" s="4">
        <v>1000.425292968750</v>
      </c>
      <c r="S1973" s="4">
        <v>967.1693725585938</v>
      </c>
      <c r="T1973" s="4">
        <v>13.77395534515381</v>
      </c>
      <c r="U1973" s="4">
        <v>16.38005638122559</v>
      </c>
      <c r="V1973" s="4">
        <v>57.03378295898438</v>
      </c>
      <c r="W1973" s="4">
        <v>67.82344055175781</v>
      </c>
      <c r="X1973" s="4">
        <v>499.486328125</v>
      </c>
      <c r="Y1973" s="4">
        <v>2000.848266601562</v>
      </c>
      <c r="Z1973" s="4">
        <v>83.59966278076172</v>
      </c>
      <c r="AA1973" s="4">
        <v>101.5366516113281</v>
      </c>
      <c r="AB1973" s="4">
        <v>10.08148097991943</v>
      </c>
      <c r="AC1973" s="4">
        <v>0.3740216195583344</v>
      </c>
      <c r="AD1973" s="4">
        <v>0.05035977065563202</v>
      </c>
      <c r="AE1973" s="4">
        <v>0.001585630932822824</v>
      </c>
      <c r="AF1973" s="4">
        <v>0.0558144710958004</v>
      </c>
      <c r="AG1973" s="4">
        <v>0.00236632046289742</v>
      </c>
      <c r="AH1973" s="4">
        <v>0.6666666865348816</v>
      </c>
      <c r="AI1973" s="4">
        <v>-0.2195652425289154</v>
      </c>
      <c r="AJ1973" s="4">
        <v>2.737391471862793</v>
      </c>
      <c r="AK1973" s="4">
        <v>1</v>
      </c>
      <c r="AL1973" s="4">
        <v>0</v>
      </c>
      <c r="AM1973" s="4">
        <v>0.1599999964237213</v>
      </c>
      <c r="AN1973" s="4">
        <v>111115</v>
      </c>
      <c r="AO1973" s="4">
        <f>X1973*0.000001/(K1973*0.0001)</f>
        <v>0.8324772135416666</v>
      </c>
      <c r="AP1973" s="4">
        <f>(U1973-T1973)/(1000-U1973)*AO1973</f>
        <v>0.002205648373431043</v>
      </c>
      <c r="AQ1973" s="4">
        <f>(P1973+273.15)</f>
        <v>297.9256824493408</v>
      </c>
      <c r="AR1973" s="4">
        <f>(O1973+273.15)</f>
        <v>293.8687271118164</v>
      </c>
      <c r="AS1973" s="4">
        <f>(Y1973*AK1973+Z1973*AL1973)*AM1973</f>
        <v>320.135715500659</v>
      </c>
      <c r="AT1973" s="4">
        <f>((AS1973+0.00000010773*(AR1973^4-AQ1973^4))-AP1973*44100)/(L1973*0.92*2*29.3+0.00000043092*AQ1973^3)</f>
        <v>2.019014182531501</v>
      </c>
      <c r="AU1973" s="4">
        <f>0.61365*EXP(17.502*J1973/(240.97+J1973))</f>
        <v>3.137401493996609</v>
      </c>
      <c r="AV1973" s="4">
        <f>AU1973*1000/AA1973</f>
        <v>30.89920185674686</v>
      </c>
      <c r="AW1973" s="4">
        <f>(AV1973-U1973)</f>
        <v>14.51914547552127</v>
      </c>
      <c r="AX1973" s="4">
        <f>IF(D1973,P1973,(O1973+P1973)/2)</f>
        <v>22.74720478057861</v>
      </c>
      <c r="AY1973" s="4">
        <f>0.61365*EXP(17.502*AX1973/(240.97+AX1973))</f>
        <v>2.776865757512397</v>
      </c>
      <c r="AZ1973" s="4">
        <f>IF(AW1973&lt;&gt;0,(1000-(AV1973+U1973)/2)/AW1973*AP1973,0)</f>
        <v>0.1483219289693715</v>
      </c>
      <c r="BA1973" s="4">
        <f>U1973*AA1973/1000</f>
        <v>1.663176078154414</v>
      </c>
      <c r="BB1973" s="4">
        <f>(AY1973-BA1973)</f>
        <v>1.113689679357982</v>
      </c>
      <c r="BC1973" s="4">
        <f>1/(1.6/F1973+1.37/N1973)</f>
        <v>0.0934024235454714</v>
      </c>
      <c r="BD1973" s="3">
        <f>G1973*AA1973*0.001</f>
      </c>
      <c r="BE1973" s="3">
        <f>G1973/S1973</f>
      </c>
      <c r="BF1973" s="4">
        <f>(1-AP1973*AA1973/AU1973/F1973)*100</f>
        <v>54.38702194515419</v>
      </c>
      <c r="BG1973" s="3">
        <f>(S1973-E1973/(N1973/1.35))</f>
      </c>
      <c r="BH1973" s="3">
        <f>E1973*BF1973/100/BG1973</f>
      </c>
    </row>
    <row r="1974" ht="16" customHeight="1">
      <c r="A1974" s="4">
        <v>1825</v>
      </c>
      <c r="B1974" t="s" s="2">
        <v>2002</v>
      </c>
      <c r="C1974" s="4">
        <v>10616.000030264258</v>
      </c>
      <c r="D1974" s="4">
        <v>0</v>
      </c>
      <c r="E1974" s="3">
        <f>(R1974-#REF!*(1000-T1974)/(1000-U1974))*AO1974</f>
      </c>
      <c r="F1974" s="4">
        <f>IF(AZ1974&lt;&gt;0,1/(1/AZ1974-1/N1974),0)</f>
        <v>0.156495043940719</v>
      </c>
      <c r="G1974" s="3">
        <f>((BC1974-AP1974/2)*S1974-E1974)/(BC1974+AP1974/2)</f>
      </c>
      <c r="H1974" s="4">
        <f>AP1974*1000</f>
        <v>2.205648373431043</v>
      </c>
      <c r="I1974" s="4">
        <f>(AU1974-BA1974)</f>
        <v>1.474225415842194</v>
      </c>
      <c r="J1974" s="4">
        <f>(P1974+AT1974*D1974)</f>
        <v>24.77568244934082</v>
      </c>
      <c r="K1974" s="4">
        <v>6</v>
      </c>
      <c r="L1974" s="4">
        <f>(K1974*AI1974+AJ1974)</f>
        <v>1.420000016689301</v>
      </c>
      <c r="M1974" s="4">
        <v>1</v>
      </c>
      <c r="N1974" s="4">
        <f>L1974*(M1974+1)*(M1974+1)/(M1974*M1974+1)</f>
        <v>2.840000033378601</v>
      </c>
      <c r="O1974" s="4">
        <v>20.71872711181641</v>
      </c>
      <c r="P1974" s="4">
        <v>24.77568244934082</v>
      </c>
      <c r="Q1974" s="4">
        <v>19.88082313537598</v>
      </c>
      <c r="R1974" s="4">
        <v>1000.425292968750</v>
      </c>
      <c r="S1974" s="4">
        <v>967.1693725585938</v>
      </c>
      <c r="T1974" s="4">
        <v>13.77395534515381</v>
      </c>
      <c r="U1974" s="4">
        <v>16.38005638122559</v>
      </c>
      <c r="V1974" s="4">
        <v>57.03378295898438</v>
      </c>
      <c r="W1974" s="4">
        <v>67.82344055175781</v>
      </c>
      <c r="X1974" s="4">
        <v>499.486328125</v>
      </c>
      <c r="Y1974" s="4">
        <v>2000.848266601562</v>
      </c>
      <c r="Z1974" s="4">
        <v>83.59966278076172</v>
      </c>
      <c r="AA1974" s="4">
        <v>101.5366516113281</v>
      </c>
      <c r="AB1974" s="4">
        <v>10.08148097991943</v>
      </c>
      <c r="AC1974" s="4">
        <v>0.3740216195583344</v>
      </c>
      <c r="AD1974" s="4">
        <v>0.05035977065563202</v>
      </c>
      <c r="AE1974" s="4">
        <v>0.001585630932822824</v>
      </c>
      <c r="AF1974" s="4">
        <v>0.0558144710958004</v>
      </c>
      <c r="AG1974" s="4">
        <v>0.00236632046289742</v>
      </c>
      <c r="AH1974" s="4">
        <v>0.6666666865348816</v>
      </c>
      <c r="AI1974" s="4">
        <v>-0.2195652425289154</v>
      </c>
      <c r="AJ1974" s="4">
        <v>2.737391471862793</v>
      </c>
      <c r="AK1974" s="4">
        <v>1</v>
      </c>
      <c r="AL1974" s="4">
        <v>0</v>
      </c>
      <c r="AM1974" s="4">
        <v>0.1599999964237213</v>
      </c>
      <c r="AN1974" s="4">
        <v>111115</v>
      </c>
      <c r="AO1974" s="4">
        <f>X1974*0.000001/(K1974*0.0001)</f>
        <v>0.8324772135416666</v>
      </c>
      <c r="AP1974" s="4">
        <f>(U1974-T1974)/(1000-U1974)*AO1974</f>
        <v>0.002205648373431043</v>
      </c>
      <c r="AQ1974" s="4">
        <f>(P1974+273.15)</f>
        <v>297.9256824493408</v>
      </c>
      <c r="AR1974" s="4">
        <f>(O1974+273.15)</f>
        <v>293.8687271118164</v>
      </c>
      <c r="AS1974" s="4">
        <f>(Y1974*AK1974+Z1974*AL1974)*AM1974</f>
        <v>320.135715500659</v>
      </c>
      <c r="AT1974" s="4">
        <f>((AS1974+0.00000010773*(AR1974^4-AQ1974^4))-AP1974*44100)/(L1974*0.92*2*29.3+0.00000043092*AQ1974^3)</f>
        <v>2.019014182531501</v>
      </c>
      <c r="AU1974" s="4">
        <f>0.61365*EXP(17.502*J1974/(240.97+J1974))</f>
        <v>3.137401493996609</v>
      </c>
      <c r="AV1974" s="4">
        <f>AU1974*1000/AA1974</f>
        <v>30.89920185674686</v>
      </c>
      <c r="AW1974" s="4">
        <f>(AV1974-U1974)</f>
        <v>14.51914547552127</v>
      </c>
      <c r="AX1974" s="4">
        <f>IF(D1974,P1974,(O1974+P1974)/2)</f>
        <v>22.74720478057861</v>
      </c>
      <c r="AY1974" s="4">
        <f>0.61365*EXP(17.502*AX1974/(240.97+AX1974))</f>
        <v>2.776865757512397</v>
      </c>
      <c r="AZ1974" s="4">
        <f>IF(AW1974&lt;&gt;0,(1000-(AV1974+U1974)/2)/AW1974*AP1974,0)</f>
        <v>0.1483219289693715</v>
      </c>
      <c r="BA1974" s="4">
        <f>U1974*AA1974/1000</f>
        <v>1.663176078154414</v>
      </c>
      <c r="BB1974" s="4">
        <f>(AY1974-BA1974)</f>
        <v>1.113689679357982</v>
      </c>
      <c r="BC1974" s="4">
        <f>1/(1.6/F1974+1.37/N1974)</f>
        <v>0.0934024235454714</v>
      </c>
      <c r="BD1974" s="3">
        <f>G1974*AA1974*0.001</f>
      </c>
      <c r="BE1974" s="3">
        <f>G1974/S1974</f>
      </c>
      <c r="BF1974" s="4">
        <f>(1-AP1974*AA1974/AU1974/F1974)*100</f>
        <v>54.38702194515419</v>
      </c>
      <c r="BG1974" s="3">
        <f>(S1974-E1974/(N1974/1.35))</f>
      </c>
      <c r="BH1974" s="3">
        <f>E1974*BF1974/100/BG1974</f>
      </c>
    </row>
    <row r="1975" ht="16" customHeight="1">
      <c r="A1975" s="4">
        <v>1826</v>
      </c>
      <c r="B1975" t="s" s="2">
        <v>2004</v>
      </c>
      <c r="C1975" s="4">
        <v>10640.000032566488</v>
      </c>
      <c r="D1975" s="4">
        <v>0</v>
      </c>
      <c r="E1975" s="3">
        <f>(R1975-#REF!*(1000-T1975)/(1000-U1975))*AO1975</f>
      </c>
      <c r="F1975" s="4">
        <f>IF(AZ1975&lt;&gt;0,1/(1/AZ1975-1/N1975),0)</f>
        <v>0.1543658803575187</v>
      </c>
      <c r="G1975" s="3">
        <f>((BC1975-AP1975/2)*S1975-E1975)/(BC1975+AP1975/2)</f>
      </c>
      <c r="H1975" s="4">
        <f>AP1975*1000</f>
        <v>2.175776128653602</v>
      </c>
      <c r="I1975" s="4">
        <f>(AU1975-BA1975)</f>
        <v>1.473271819577145</v>
      </c>
      <c r="J1975" s="4">
        <f>(P1975+AT1975*D1975)</f>
        <v>24.77140998840332</v>
      </c>
      <c r="K1975" s="4">
        <v>6</v>
      </c>
      <c r="L1975" s="4">
        <f>(K1975*AI1975+AJ1975)</f>
        <v>1.420000016689301</v>
      </c>
      <c r="M1975" s="4">
        <v>1</v>
      </c>
      <c r="N1975" s="4">
        <f>L1975*(M1975+1)*(M1975+1)/(M1975*M1975+1)</f>
        <v>2.840000033378601</v>
      </c>
      <c r="O1975" s="4">
        <v>20.74336433410645</v>
      </c>
      <c r="P1975" s="4">
        <v>24.77140998840332</v>
      </c>
      <c r="Q1975" s="4">
        <v>19.93118858337402</v>
      </c>
      <c r="R1975" s="4">
        <v>999.8168334960938</v>
      </c>
      <c r="S1975" s="4">
        <v>965.8619995117188</v>
      </c>
      <c r="T1975" s="4">
        <v>13.81077480316162</v>
      </c>
      <c r="U1975" s="4">
        <v>16.38159942626953</v>
      </c>
      <c r="V1975" s="4">
        <v>57.31465148925781</v>
      </c>
      <c r="W1975" s="4">
        <v>67.73805999755859</v>
      </c>
      <c r="X1975" s="4">
        <v>499.4817810058594</v>
      </c>
      <c r="Y1975" s="4">
        <v>2000.924682617188</v>
      </c>
      <c r="Z1975" s="4">
        <v>83.25129699707031</v>
      </c>
      <c r="AA1975" s="4">
        <v>101.5364379882812</v>
      </c>
      <c r="AB1975" s="4">
        <v>10.94326686859131</v>
      </c>
      <c r="AC1975" s="4">
        <v>0.361571878194809</v>
      </c>
      <c r="AD1975" s="4">
        <v>0.1993137747049332</v>
      </c>
      <c r="AE1975" s="4">
        <v>0.002436301205307245</v>
      </c>
      <c r="AF1975" s="4">
        <v>0.2319789528846741</v>
      </c>
      <c r="AG1975" s="4">
        <v>0.002809022320434451</v>
      </c>
      <c r="AH1975" s="4">
        <v>0.6666666865348816</v>
      </c>
      <c r="AI1975" s="4">
        <v>-0.2195652425289154</v>
      </c>
      <c r="AJ1975" s="4">
        <v>2.737391471862793</v>
      </c>
      <c r="AK1975" s="4">
        <v>1</v>
      </c>
      <c r="AL1975" s="4">
        <v>0</v>
      </c>
      <c r="AM1975" s="4">
        <v>0.1599999964237213</v>
      </c>
      <c r="AN1975" s="4">
        <v>111115</v>
      </c>
      <c r="AO1975" s="4">
        <f>X1975*0.000001/(K1975*0.0001)</f>
        <v>0.8324696350097655</v>
      </c>
      <c r="AP1975" s="4">
        <f>(U1975-T1975)/(1000-U1975)*AO1975</f>
        <v>0.002175776128653602</v>
      </c>
      <c r="AQ1975" s="4">
        <f>(P1975+273.15)</f>
        <v>297.9214099884033</v>
      </c>
      <c r="AR1975" s="4">
        <f>(O1975+273.15)</f>
        <v>293.8933643341064</v>
      </c>
      <c r="AS1975" s="4">
        <f>(Y1975*AK1975+Z1975*AL1975)*AM1975</f>
        <v>320.1479420628857</v>
      </c>
      <c r="AT1975" s="4">
        <f>((AS1975+0.00000010773*(AR1975^4-AQ1975^4))-AP1975*44100)/(L1975*0.92*2*29.3+0.00000043092*AQ1975^3)</f>
        <v>2.037760487881715</v>
      </c>
      <c r="AU1975" s="4">
        <f>0.61365*EXP(17.502*J1975/(240.97+J1975))</f>
        <v>3.136601073871425</v>
      </c>
      <c r="AV1975" s="4">
        <f>AU1975*1000/AA1975</f>
        <v>30.89138378316396</v>
      </c>
      <c r="AW1975" s="4">
        <f>(AV1975-U1975)</f>
        <v>14.50978435689443</v>
      </c>
      <c r="AX1975" s="4">
        <f>IF(D1975,P1975,(O1975+P1975)/2)</f>
        <v>22.75738716125488</v>
      </c>
      <c r="AY1975" s="4">
        <f>0.61365*EXP(17.502*AX1975/(240.97+AX1975))</f>
        <v>2.778580880475531</v>
      </c>
      <c r="AZ1975" s="4">
        <f>IF(AW1975&lt;&gt;0,(1000-(AV1975+U1975)/2)/AW1975*AP1975,0)</f>
        <v>0.1464079935444071</v>
      </c>
      <c r="BA1975" s="4">
        <f>U1975*AA1975/1000</f>
        <v>1.66332925429428</v>
      </c>
      <c r="BB1975" s="4">
        <f>(AY1975-BA1975)</f>
        <v>1.115251626181251</v>
      </c>
      <c r="BC1975" s="4">
        <f>1/(1.6/F1975+1.37/N1975)</f>
        <v>0.09218816705103895</v>
      </c>
      <c r="BD1975" s="3">
        <f>G1975*AA1975*0.001</f>
      </c>
      <c r="BE1975" s="3">
        <f>G1975/S1975</f>
      </c>
      <c r="BF1975" s="4">
        <f>(1-AP1975*AA1975/AU1975/F1975)*100</f>
        <v>54.37262010897737</v>
      </c>
      <c r="BG1975" s="3">
        <f>(S1975-E1975/(N1975/1.35))</f>
      </c>
      <c r="BH1975" s="3">
        <f>E1975*BF1975/100/BG1975</f>
      </c>
    </row>
    <row r="1976" ht="16" customHeight="1">
      <c r="A1976" s="4">
        <v>1827</v>
      </c>
      <c r="B1976" t="s" s="2">
        <v>2005</v>
      </c>
      <c r="C1976" s="4">
        <v>10645.000032454729</v>
      </c>
      <c r="D1976" s="4">
        <v>0</v>
      </c>
      <c r="E1976" s="3">
        <f>(R1976-#REF!*(1000-T1976)/(1000-U1976))*AO1976</f>
      </c>
      <c r="F1976" s="4">
        <f>IF(AZ1976&lt;&gt;0,1/(1/AZ1976-1/N1976),0)</f>
        <v>0.1494297207836934</v>
      </c>
      <c r="G1976" s="3">
        <f>((BC1976-AP1976/2)*S1976-E1976)/(BC1976+AP1976/2)</f>
      </c>
      <c r="H1976" s="4">
        <f>AP1976*1000</f>
        <v>2.107911620913979</v>
      </c>
      <c r="I1976" s="4">
        <f>(AU1976-BA1976)</f>
        <v>1.472036338168843</v>
      </c>
      <c r="J1976" s="4">
        <f>(P1976+AT1976*D1976)</f>
        <v>24.76622009277344</v>
      </c>
      <c r="K1976" s="4">
        <v>6</v>
      </c>
      <c r="L1976" s="4">
        <f>(K1976*AI1976+AJ1976)</f>
        <v>1.420000016689301</v>
      </c>
      <c r="M1976" s="4">
        <v>1</v>
      </c>
      <c r="N1976" s="4">
        <f>L1976*(M1976+1)*(M1976+1)/(M1976*M1976+1)</f>
        <v>2.840000033378601</v>
      </c>
      <c r="O1976" s="4">
        <v>20.78835678100586</v>
      </c>
      <c r="P1976" s="4">
        <v>24.76622009277344</v>
      </c>
      <c r="Q1976" s="4">
        <v>19.97595024108887</v>
      </c>
      <c r="R1976" s="4">
        <v>999.0067749023438</v>
      </c>
      <c r="S1976" s="4">
        <v>964.8208618164062</v>
      </c>
      <c r="T1976" s="4">
        <v>13.89369297027588</v>
      </c>
      <c r="U1976" s="4">
        <v>16.38426399230957</v>
      </c>
      <c r="V1976" s="4">
        <v>57.51369857788086</v>
      </c>
      <c r="W1976" s="4">
        <v>67.56707763671875</v>
      </c>
      <c r="X1976" s="4">
        <v>499.493896484375</v>
      </c>
      <c r="Y1976" s="4">
        <v>2001.091308593750</v>
      </c>
      <c r="Z1976" s="4">
        <v>80.26053619384766</v>
      </c>
      <c r="AA1976" s="4">
        <v>101.536003112793</v>
      </c>
      <c r="AB1976" s="4">
        <v>10.94326686859131</v>
      </c>
      <c r="AC1976" s="4">
        <v>0.361571878194809</v>
      </c>
      <c r="AD1976" s="4">
        <v>0.1993137747049332</v>
      </c>
      <c r="AE1976" s="4">
        <v>0.002436301205307245</v>
      </c>
      <c r="AF1976" s="4">
        <v>0.2319789528846741</v>
      </c>
      <c r="AG1976" s="4">
        <v>0.002809022320434451</v>
      </c>
      <c r="AH1976" s="4">
        <v>0.6666666865348816</v>
      </c>
      <c r="AI1976" s="4">
        <v>-0.2195652425289154</v>
      </c>
      <c r="AJ1976" s="4">
        <v>2.737391471862793</v>
      </c>
      <c r="AK1976" s="4">
        <v>1</v>
      </c>
      <c r="AL1976" s="4">
        <v>0</v>
      </c>
      <c r="AM1976" s="4">
        <v>0.1599999964237213</v>
      </c>
      <c r="AN1976" s="4">
        <v>111115</v>
      </c>
      <c r="AO1976" s="4">
        <f>X1976*0.000001/(K1976*0.0001)</f>
        <v>0.8324898274739582</v>
      </c>
      <c r="AP1976" s="4">
        <f>(U1976-T1976)/(1000-U1976)*AO1976</f>
        <v>0.002107911620913979</v>
      </c>
      <c r="AQ1976" s="4">
        <f>(P1976+273.15)</f>
        <v>297.9162200927734</v>
      </c>
      <c r="AR1976" s="4">
        <f>(O1976+273.15)</f>
        <v>293.9383567810058</v>
      </c>
      <c r="AS1976" s="4">
        <f>(Y1976*AK1976+Z1976*AL1976)*AM1976</f>
        <v>320.1746022185398</v>
      </c>
      <c r="AT1976" s="4">
        <f>((AS1976+0.00000010773*(AR1976^4-AQ1976^4))-AP1976*44100)/(L1976*0.92*2*29.3+0.00000043092*AQ1976^3)</f>
        <v>2.078376089067877</v>
      </c>
      <c r="AU1976" s="4">
        <f>0.61365*EXP(17.502*J1976/(240.97+J1976))</f>
        <v>3.135629017892809</v>
      </c>
      <c r="AV1976" s="4">
        <f>AU1976*1000/AA1976</f>
        <v>30.88194257961428</v>
      </c>
      <c r="AW1976" s="4">
        <f>(AV1976-U1976)</f>
        <v>14.49767858730471</v>
      </c>
      <c r="AX1976" s="4">
        <f>IF(D1976,P1976,(O1976+P1976)/2)</f>
        <v>22.77728843688965</v>
      </c>
      <c r="AY1976" s="4">
        <f>0.61365*EXP(17.502*AX1976/(240.97+AX1976))</f>
        <v>2.781935732976212</v>
      </c>
      <c r="AZ1976" s="4">
        <f>IF(AW1976&lt;&gt;0,(1000-(AV1976+U1976)/2)/AW1976*AP1976,0)</f>
        <v>0.1419603225071817</v>
      </c>
      <c r="BA1976" s="4">
        <f>U1976*AA1976/1000</f>
        <v>1.663592679723966</v>
      </c>
      <c r="BB1976" s="4">
        <f>(AY1976-BA1976)</f>
        <v>1.118343053252246</v>
      </c>
      <c r="BC1976" s="4">
        <f>1/(1.6/F1976+1.37/N1976)</f>
        <v>0.08936734990833177</v>
      </c>
      <c r="BD1976" s="3">
        <f>G1976*AA1976*0.001</f>
      </c>
      <c r="BE1976" s="3">
        <f>G1976/S1976</f>
      </c>
      <c r="BF1976" s="4">
        <f>(1-AP1976*AA1976/AU1976/F1976)*100</f>
        <v>54.32160854253478</v>
      </c>
      <c r="BG1976" s="3">
        <f>(S1976-E1976/(N1976/1.35))</f>
      </c>
      <c r="BH1976" s="3">
        <f>E1976*BF1976/100/BG1976</f>
      </c>
    </row>
    <row r="1977" ht="16" customHeight="1">
      <c r="A1977" s="4">
        <v>1828</v>
      </c>
      <c r="B1977" t="s" s="2">
        <v>2006</v>
      </c>
      <c r="C1977" s="4">
        <v>10650.500032331795</v>
      </c>
      <c r="D1977" s="4">
        <v>0</v>
      </c>
      <c r="E1977" s="3">
        <f>(R1977-#REF!*(1000-T1977)/(1000-U1977))*AO1977</f>
      </c>
      <c r="F1977" s="4">
        <f>IF(AZ1977&lt;&gt;0,1/(1/AZ1977-1/N1977),0)</f>
        <v>0.1493418614684356</v>
      </c>
      <c r="G1977" s="3">
        <f>((BC1977-AP1977/2)*S1977-E1977)/(BC1977+AP1977/2)</f>
      </c>
      <c r="H1977" s="4">
        <f>AP1977*1000</f>
        <v>2.107464433752748</v>
      </c>
      <c r="I1977" s="4">
        <f>(AU1977-BA1977)</f>
        <v>1.472545816474497</v>
      </c>
      <c r="J1977" s="4">
        <f>(P1977+AT1977*D1977)</f>
        <v>24.76741409301758</v>
      </c>
      <c r="K1977" s="4">
        <v>6</v>
      </c>
      <c r="L1977" s="4">
        <f>(K1977*AI1977+AJ1977)</f>
        <v>1.420000016689301</v>
      </c>
      <c r="M1977" s="4">
        <v>1</v>
      </c>
      <c r="N1977" s="4">
        <f>L1977*(M1977+1)*(M1977+1)/(M1977*M1977+1)</f>
        <v>2.840000033378601</v>
      </c>
      <c r="O1977" s="4">
        <v>20.82588768005371</v>
      </c>
      <c r="P1977" s="4">
        <v>24.76741409301758</v>
      </c>
      <c r="Q1977" s="4">
        <v>19.97125244140625</v>
      </c>
      <c r="R1977" s="4">
        <v>999.1693115234375</v>
      </c>
      <c r="S1977" s="4">
        <v>964.6328125</v>
      </c>
      <c r="T1977" s="4">
        <v>13.89149951934814</v>
      </c>
      <c r="U1977" s="4">
        <v>16.38146209716797</v>
      </c>
      <c r="V1977" s="4">
        <v>57.39532470703125</v>
      </c>
      <c r="W1977" s="4">
        <v>67.39897918701172</v>
      </c>
      <c r="X1977" s="4">
        <v>499.5113830566406</v>
      </c>
      <c r="Y1977" s="4">
        <v>2001.241943359375</v>
      </c>
      <c r="Z1977" s="4">
        <v>77.12811279296875</v>
      </c>
      <c r="AA1977" s="4">
        <v>101.5359191894531</v>
      </c>
      <c r="AB1977" s="4">
        <v>10.94326686859131</v>
      </c>
      <c r="AC1977" s="4">
        <v>0.361571878194809</v>
      </c>
      <c r="AD1977" s="4">
        <v>0.1993137747049332</v>
      </c>
      <c r="AE1977" s="4">
        <v>0.002436301205307245</v>
      </c>
      <c r="AF1977" s="4">
        <v>0.2319789528846741</v>
      </c>
      <c r="AG1977" s="4">
        <v>0.002809022320434451</v>
      </c>
      <c r="AH1977" s="4">
        <v>1</v>
      </c>
      <c r="AI1977" s="4">
        <v>-0.2195652425289154</v>
      </c>
      <c r="AJ1977" s="4">
        <v>2.737391471862793</v>
      </c>
      <c r="AK1977" s="4">
        <v>1</v>
      </c>
      <c r="AL1977" s="4">
        <v>0</v>
      </c>
      <c r="AM1977" s="4">
        <v>0.1599999964237213</v>
      </c>
      <c r="AN1977" s="4">
        <v>111115</v>
      </c>
      <c r="AO1977" s="4">
        <f>X1977*0.000001/(K1977*0.0001)</f>
        <v>0.8325189717610675</v>
      </c>
      <c r="AP1977" s="4">
        <f>(U1977-T1977)/(1000-U1977)*AO1977</f>
        <v>0.002107464433752748</v>
      </c>
      <c r="AQ1977" s="4">
        <f>(P1977+273.15)</f>
        <v>297.9174140930176</v>
      </c>
      <c r="AR1977" s="4">
        <f>(O1977+273.15)</f>
        <v>293.9758876800537</v>
      </c>
      <c r="AS1977" s="4">
        <f>(Y1977*AK1977+Z1977*AL1977)*AM1977</f>
        <v>320.1987037805011</v>
      </c>
      <c r="AT1977" s="4">
        <f>((AS1977+0.00000010773*(AR1977^4-AQ1977^4))-AP1977*44100)/(L1977*0.92*2*29.3+0.00000043092*AQ1977^3)</f>
        <v>2.083387387239017</v>
      </c>
      <c r="AU1977" s="4">
        <f>0.61365*EXP(17.502*J1977/(240.97+J1977))</f>
        <v>3.135852628177633</v>
      </c>
      <c r="AV1977" s="4">
        <f>AU1977*1000/AA1977</f>
        <v>30.88417038237012</v>
      </c>
      <c r="AW1977" s="4">
        <f>(AV1977-U1977)</f>
        <v>14.50270828520215</v>
      </c>
      <c r="AX1977" s="4">
        <f>IF(D1977,P1977,(O1977+P1977)/2)</f>
        <v>22.79665088653564</v>
      </c>
      <c r="AY1977" s="4">
        <f>0.61365*EXP(17.502*AX1977/(240.97+AX1977))</f>
        <v>2.785203153860711</v>
      </c>
      <c r="AZ1977" s="4">
        <f>IF(AW1977&lt;&gt;0,(1000-(AV1977+U1977)/2)/AW1977*AP1977,0)</f>
        <v>0.1418810248122797</v>
      </c>
      <c r="BA1977" s="4">
        <f>U1977*AA1977/1000</f>
        <v>1.663306811703136</v>
      </c>
      <c r="BB1977" s="4">
        <f>(AY1977-BA1977)</f>
        <v>1.121896342157575</v>
      </c>
      <c r="BC1977" s="4">
        <f>1/(1.6/F1977+1.37/N1977)</f>
        <v>0.08931706906022491</v>
      </c>
      <c r="BD1977" s="3">
        <f>G1977*AA1977*0.001</f>
      </c>
      <c r="BE1977" s="3">
        <f>G1977/S1977</f>
      </c>
      <c r="BF1977" s="4">
        <f>(1-AP1977*AA1977/AU1977/F1977)*100</f>
        <v>54.3077279321627</v>
      </c>
      <c r="BG1977" s="3">
        <f>(S1977-E1977/(N1977/1.35))</f>
      </c>
      <c r="BH1977" s="3">
        <f>E1977*BF1977/100/BG1977</f>
      </c>
    </row>
    <row r="1978" ht="16" customHeight="1">
      <c r="A1978" s="4">
        <v>1829</v>
      </c>
      <c r="B1978" t="s" s="2">
        <v>2007</v>
      </c>
      <c r="C1978" s="4">
        <v>10655.500032220036</v>
      </c>
      <c r="D1978" s="4">
        <v>0</v>
      </c>
      <c r="E1978" s="3">
        <f>(R1978-#REF!*(1000-T1978)/(1000-U1978))*AO1978</f>
      </c>
      <c r="F1978" s="4">
        <f>IF(AZ1978&lt;&gt;0,1/(1/AZ1978-1/N1978),0)</f>
        <v>0.1530061276348388</v>
      </c>
      <c r="G1978" s="3">
        <f>((BC1978-AP1978/2)*S1978-E1978)/(BC1978+AP1978/2)</f>
      </c>
      <c r="H1978" s="4">
        <f>AP1978*1000</f>
        <v>2.155430652315391</v>
      </c>
      <c r="I1978" s="4">
        <f>(AU1978-BA1978)</f>
        <v>1.471809189600101</v>
      </c>
      <c r="J1978" s="4">
        <f>(P1978+AT1978*D1978)</f>
        <v>24.76008033752441</v>
      </c>
      <c r="K1978" s="4">
        <v>6</v>
      </c>
      <c r="L1978" s="4">
        <f>(K1978*AI1978+AJ1978)</f>
        <v>1.420000016689301</v>
      </c>
      <c r="M1978" s="4">
        <v>1</v>
      </c>
      <c r="N1978" s="4">
        <f>L1978*(M1978+1)*(M1978+1)/(M1978*M1978+1)</f>
        <v>2.840000033378601</v>
      </c>
      <c r="O1978" s="4">
        <v>20.84409713745117</v>
      </c>
      <c r="P1978" s="4">
        <v>24.76008033752441</v>
      </c>
      <c r="Q1978" s="4">
        <v>19.96734046936035</v>
      </c>
      <c r="R1978" s="4">
        <v>999.977050781250</v>
      </c>
      <c r="S1978" s="4">
        <v>964.8611450195312</v>
      </c>
      <c r="T1978" s="4">
        <v>13.82863998413086</v>
      </c>
      <c r="U1978" s="4">
        <v>16.37520217895508</v>
      </c>
      <c r="V1978" s="4">
        <v>56.95358276367188</v>
      </c>
      <c r="W1978" s="4">
        <v>67.27731323242188</v>
      </c>
      <c r="X1978" s="4">
        <v>499.5287475585938</v>
      </c>
      <c r="Y1978" s="4">
        <v>2001.361206054688</v>
      </c>
      <c r="Z1978" s="4">
        <v>74.64430236816406</v>
      </c>
      <c r="AA1978" s="4">
        <v>101.5358581542969</v>
      </c>
      <c r="AB1978" s="4">
        <v>10.94326686859131</v>
      </c>
      <c r="AC1978" s="4">
        <v>0.361571878194809</v>
      </c>
      <c r="AD1978" s="4">
        <v>0.1993137747049332</v>
      </c>
      <c r="AE1978" s="4">
        <v>0.002436301205307245</v>
      </c>
      <c r="AF1978" s="4">
        <v>0.2319789528846741</v>
      </c>
      <c r="AG1978" s="4">
        <v>0.002809022320434451</v>
      </c>
      <c r="AH1978" s="4">
        <v>0.6666666865348816</v>
      </c>
      <c r="AI1978" s="4">
        <v>-0.2195652425289154</v>
      </c>
      <c r="AJ1978" s="4">
        <v>2.737391471862793</v>
      </c>
      <c r="AK1978" s="4">
        <v>1</v>
      </c>
      <c r="AL1978" s="4">
        <v>0</v>
      </c>
      <c r="AM1978" s="4">
        <v>0.1599999964237213</v>
      </c>
      <c r="AN1978" s="4">
        <v>111115</v>
      </c>
      <c r="AO1978" s="4">
        <f>X1978*0.000001/(K1978*0.0001)</f>
        <v>0.8325479125976561</v>
      </c>
      <c r="AP1978" s="4">
        <f>(U1978-T1978)/(1000-U1978)*AO1978</f>
        <v>0.002155430652315391</v>
      </c>
      <c r="AQ1978" s="4">
        <f>(P1978+273.15)</f>
        <v>297.9100803375244</v>
      </c>
      <c r="AR1978" s="4">
        <f>(O1978+273.15)</f>
        <v>293.9940971374511</v>
      </c>
      <c r="AS1978" s="4">
        <f>(Y1978*AK1978+Z1978*AL1978)*AM1978</f>
        <v>320.2177858113246</v>
      </c>
      <c r="AT1978" s="4">
        <f>((AS1978+0.00000010773*(AR1978^4-AQ1978^4))-AP1978*44100)/(L1978*0.92*2*29.3+0.00000043092*AQ1978^3)</f>
        <v>2.062789612443964</v>
      </c>
      <c r="AU1978" s="4">
        <f>0.61365*EXP(17.502*J1978/(240.97+J1978))</f>
        <v>3.134479395290417</v>
      </c>
      <c r="AV1978" s="4">
        <f>AU1978*1000/AA1978</f>
        <v>30.87066433739271</v>
      </c>
      <c r="AW1978" s="4">
        <f>(AV1978-U1978)</f>
        <v>14.49546215843763</v>
      </c>
      <c r="AX1978" s="4">
        <f>IF(D1978,P1978,(O1978+P1978)/2)</f>
        <v>22.80208873748779</v>
      </c>
      <c r="AY1978" s="4">
        <f>0.61365*EXP(17.502*AX1978/(240.97+AX1978))</f>
        <v>2.786121397000326</v>
      </c>
      <c r="AZ1978" s="4">
        <f>IF(AW1978&lt;&gt;0,(1000-(AV1978+U1978)/2)/AW1978*AP1978,0)</f>
        <v>0.1451842676604906</v>
      </c>
      <c r="BA1978" s="4">
        <f>U1978*AA1978/1000</f>
        <v>1.662670205690316</v>
      </c>
      <c r="BB1978" s="4">
        <f>(AY1978-BA1978)</f>
        <v>1.12345119131001</v>
      </c>
      <c r="BC1978" s="4">
        <f>1/(1.6/F1978+1.37/N1978)</f>
        <v>0.09141192384690185</v>
      </c>
      <c r="BD1978" s="3">
        <f>G1978*AA1978*0.001</f>
      </c>
      <c r="BE1978" s="3">
        <f>G1978/S1978</f>
      </c>
      <c r="BF1978" s="4">
        <f>(1-AP1978*AA1978/AU1978/F1978)*100</f>
        <v>54.36697540540227</v>
      </c>
      <c r="BG1978" s="3">
        <f>(S1978-E1978/(N1978/1.35))</f>
      </c>
      <c r="BH1978" s="3">
        <f>E1978*BF1978/100/BG1978</f>
      </c>
    </row>
    <row r="1979" ht="16" customHeight="1">
      <c r="A1979" s="4">
        <v>1830</v>
      </c>
      <c r="B1979" t="s" s="2">
        <v>2008</v>
      </c>
      <c r="C1979" s="4">
        <v>10660.500032108277</v>
      </c>
      <c r="D1979" s="4">
        <v>0</v>
      </c>
      <c r="E1979" s="3">
        <f>(R1979-#REF!*(1000-T1979)/(1000-U1979))*AO1979</f>
      </c>
      <c r="F1979" s="4">
        <f>IF(AZ1979&lt;&gt;0,1/(1/AZ1979-1/N1979),0)</f>
        <v>0.1568064530936927</v>
      </c>
      <c r="G1979" s="3">
        <f>((BC1979-AP1979/2)*S1979-E1979)/(BC1979+AP1979/2)</f>
      </c>
      <c r="H1979" s="4">
        <f>AP1979*1000</f>
        <v>2.20457280339618</v>
      </c>
      <c r="I1979" s="4">
        <f>(AU1979-BA1979)</f>
        <v>1.470763224524719</v>
      </c>
      <c r="J1979" s="4">
        <f>(P1979+AT1979*D1979)</f>
        <v>24.75088691711426</v>
      </c>
      <c r="K1979" s="4">
        <v>6</v>
      </c>
      <c r="L1979" s="4">
        <f>(K1979*AI1979+AJ1979)</f>
        <v>1.420000016689301</v>
      </c>
      <c r="M1979" s="4">
        <v>1</v>
      </c>
      <c r="N1979" s="4">
        <f>L1979*(M1979+1)*(M1979+1)/(M1979*M1979+1)</f>
        <v>2.840000033378601</v>
      </c>
      <c r="O1979" s="4">
        <v>20.85645294189453</v>
      </c>
      <c r="P1979" s="4">
        <v>24.75088691711426</v>
      </c>
      <c r="Q1979" s="4">
        <v>20.04029273986816</v>
      </c>
      <c r="R1979" s="4">
        <v>1000.602478027344</v>
      </c>
      <c r="S1979" s="4">
        <v>965.1636962890625</v>
      </c>
      <c r="T1979" s="4">
        <v>13.76395988464355</v>
      </c>
      <c r="U1979" s="4">
        <v>16.36857032775879</v>
      </c>
      <c r="V1979" s="4">
        <v>56.54177093505859</v>
      </c>
      <c r="W1979" s="4">
        <v>67.19754028320312</v>
      </c>
      <c r="X1979" s="4">
        <v>499.5343017578125</v>
      </c>
      <c r="Y1979" s="4">
        <v>2001.359863281250</v>
      </c>
      <c r="Z1979" s="4">
        <v>74.64175415039062</v>
      </c>
      <c r="AA1979" s="4">
        <v>101.535774230957</v>
      </c>
      <c r="AB1979" s="4">
        <v>10.94326686859131</v>
      </c>
      <c r="AC1979" s="4">
        <v>0.361571878194809</v>
      </c>
      <c r="AD1979" s="4">
        <v>0.1993137747049332</v>
      </c>
      <c r="AE1979" s="4">
        <v>0.002436301205307245</v>
      </c>
      <c r="AF1979" s="4">
        <v>0.2319789528846741</v>
      </c>
      <c r="AG1979" s="4">
        <v>0.002809022320434451</v>
      </c>
      <c r="AH1979" s="4">
        <v>1</v>
      </c>
      <c r="AI1979" s="4">
        <v>-0.2195652425289154</v>
      </c>
      <c r="AJ1979" s="4">
        <v>2.737391471862793</v>
      </c>
      <c r="AK1979" s="4">
        <v>1</v>
      </c>
      <c r="AL1979" s="4">
        <v>0</v>
      </c>
      <c r="AM1979" s="4">
        <v>0.1599999964237213</v>
      </c>
      <c r="AN1979" s="4">
        <v>111115</v>
      </c>
      <c r="AO1979" s="4">
        <f>X1979*0.000001/(K1979*0.0001)</f>
        <v>0.8325571695963541</v>
      </c>
      <c r="AP1979" s="4">
        <f>(U1979-T1979)/(1000-U1979)*AO1979</f>
        <v>0.00220457280339618</v>
      </c>
      <c r="AQ1979" s="4">
        <f>(P1979+273.15)</f>
        <v>297.9008869171142</v>
      </c>
      <c r="AR1979" s="4">
        <f>(O1979+273.15)</f>
        <v>294.0064529418945</v>
      </c>
      <c r="AS1979" s="4">
        <f>(Y1979*AK1979+Z1979*AL1979)*AM1979</f>
        <v>320.2175709675794</v>
      </c>
      <c r="AT1979" s="4">
        <f>((AS1979+0.00000010773*(AR1979^4-AQ1979^4))-AP1979*44100)/(L1979*0.92*2*29.3+0.00000043092*AQ1979^3)</f>
        <v>2.040899646178826</v>
      </c>
      <c r="AU1979" s="4">
        <f>0.61365*EXP(17.502*J1979/(240.97+J1979))</f>
        <v>3.132758685807578</v>
      </c>
      <c r="AV1979" s="4">
        <f>AU1979*1000/AA1979</f>
        <v>30.85374302343615</v>
      </c>
      <c r="AW1979" s="4">
        <f>(AV1979-U1979)</f>
        <v>14.48517269567736</v>
      </c>
      <c r="AX1979" s="4">
        <f>IF(D1979,P1979,(O1979+P1979)/2)</f>
        <v>22.80366992950439</v>
      </c>
      <c r="AY1979" s="4">
        <f>0.61365*EXP(17.502*AX1979/(240.97+AX1979))</f>
        <v>2.786388449002521</v>
      </c>
      <c r="AZ1979" s="4">
        <f>IF(AW1979&lt;&gt;0,(1000-(AV1979+U1979)/2)/AW1979*AP1979,0)</f>
        <v>0.1486016311130887</v>
      </c>
      <c r="BA1979" s="4">
        <f>U1979*AA1979/1000</f>
        <v>1.661995461282859</v>
      </c>
      <c r="BB1979" s="4">
        <f>(AY1979-BA1979)</f>
        <v>1.124392987719662</v>
      </c>
      <c r="BC1979" s="4">
        <f>1/(1.6/F1979+1.37/N1979)</f>
        <v>0.09357989460130377</v>
      </c>
      <c r="BD1979" s="3">
        <f>G1979*AA1979*0.001</f>
      </c>
      <c r="BE1979" s="3">
        <f>G1979/S1979</f>
      </c>
      <c r="BF1979" s="4">
        <f>(1-AP1979*AA1979/AU1979/F1979)*100</f>
        <v>54.43276714964903</v>
      </c>
      <c r="BG1979" s="3">
        <f>(S1979-E1979/(N1979/1.35))</f>
      </c>
      <c r="BH1979" s="3">
        <f>E1979*BF1979/100/BG1979</f>
      </c>
    </row>
    <row r="1980" ht="16" customHeight="1">
      <c r="A1980" s="4">
        <v>1831</v>
      </c>
      <c r="B1980" t="s" s="2">
        <v>2009</v>
      </c>
      <c r="C1980" s="4">
        <v>10666.000031985343</v>
      </c>
      <c r="D1980" s="4">
        <v>0</v>
      </c>
      <c r="E1980" s="3">
        <f>(R1980-#REF!*(1000-T1980)/(1000-U1980))*AO1980</f>
      </c>
      <c r="F1980" s="4">
        <f>IF(AZ1980&lt;&gt;0,1/(1/AZ1980-1/N1980),0)</f>
        <v>0.1567387750141673</v>
      </c>
      <c r="G1980" s="3">
        <f>((BC1980-AP1980/2)*S1980-E1980)/(BC1980+AP1980/2)</f>
      </c>
      <c r="H1980" s="4">
        <f>AP1980*1000</f>
        <v>2.204835092798951</v>
      </c>
      <c r="I1980" s="4">
        <f>(AU1980-BA1980)</f>
        <v>1.471537275011904</v>
      </c>
      <c r="J1980" s="4">
        <f>(P1980+AT1980*D1980)</f>
        <v>24.7541389465332</v>
      </c>
      <c r="K1980" s="4">
        <v>6</v>
      </c>
      <c r="L1980" s="4">
        <f>(K1980*AI1980+AJ1980)</f>
        <v>1.420000016689301</v>
      </c>
      <c r="M1980" s="4">
        <v>1</v>
      </c>
      <c r="N1980" s="4">
        <f>L1980*(M1980+1)*(M1980+1)/(M1980*M1980+1)</f>
        <v>2.840000033378601</v>
      </c>
      <c r="O1980" s="4">
        <v>20.89106178283691</v>
      </c>
      <c r="P1980" s="4">
        <v>24.7541389465332</v>
      </c>
      <c r="Q1980" s="4">
        <v>20.15582275390625</v>
      </c>
      <c r="R1980" s="4">
        <v>1000.544372558594</v>
      </c>
      <c r="S1980" s="4">
        <v>965.2068481445312</v>
      </c>
      <c r="T1980" s="4">
        <v>13.76199245452881</v>
      </c>
      <c r="U1980" s="4">
        <v>16.36693572998047</v>
      </c>
      <c r="V1980" s="4">
        <v>56.39835739135742</v>
      </c>
      <c r="W1980" s="4">
        <v>67.05572509765625</v>
      </c>
      <c r="X1980" s="4">
        <v>499.5307312011719</v>
      </c>
      <c r="Y1980" s="4">
        <v>2001.057373046875</v>
      </c>
      <c r="Z1980" s="4">
        <v>74.16954040527344</v>
      </c>
      <c r="AA1980" s="4">
        <v>101.5358047485352</v>
      </c>
      <c r="AB1980" s="4">
        <v>10.94326686859131</v>
      </c>
      <c r="AC1980" s="4">
        <v>0.361571878194809</v>
      </c>
      <c r="AD1980" s="4">
        <v>0.1993137747049332</v>
      </c>
      <c r="AE1980" s="4">
        <v>0.002436301205307245</v>
      </c>
      <c r="AF1980" s="4">
        <v>0.2319789528846741</v>
      </c>
      <c r="AG1980" s="4">
        <v>0.002809022320434451</v>
      </c>
      <c r="AH1980" s="4">
        <v>1</v>
      </c>
      <c r="AI1980" s="4">
        <v>-0.2195652425289154</v>
      </c>
      <c r="AJ1980" s="4">
        <v>2.737391471862793</v>
      </c>
      <c r="AK1980" s="4">
        <v>1</v>
      </c>
      <c r="AL1980" s="4">
        <v>0</v>
      </c>
      <c r="AM1980" s="4">
        <v>0.1599999964237213</v>
      </c>
      <c r="AN1980" s="4">
        <v>111115</v>
      </c>
      <c r="AO1980" s="4">
        <f>X1980*0.000001/(K1980*0.0001)</f>
        <v>0.8325512186686197</v>
      </c>
      <c r="AP1980" s="4">
        <f>(U1980-T1980)/(1000-U1980)*AO1980</f>
        <v>0.002204835092798951</v>
      </c>
      <c r="AQ1980" s="4">
        <f>(P1980+273.15)</f>
        <v>297.9041389465332</v>
      </c>
      <c r="AR1980" s="4">
        <f>(O1980+273.15)</f>
        <v>294.0410617828369</v>
      </c>
      <c r="AS1980" s="4">
        <f>(Y1980*AK1980+Z1980*AL1980)*AM1980</f>
        <v>320.1691725311612</v>
      </c>
      <c r="AT1980" s="4">
        <f>((AS1980+0.00000010773*(AR1980^4-AQ1980^4))-AP1980*44100)/(L1980*0.92*2*29.3+0.00000043092*AQ1980^3)</f>
        <v>2.044098187912267</v>
      </c>
      <c r="AU1980" s="4">
        <f>0.61365*EXP(17.502*J1980/(240.97+J1980))</f>
        <v>3.133367265623025</v>
      </c>
      <c r="AV1980" s="4">
        <f>AU1980*1000/AA1980</f>
        <v>30.85972749596225</v>
      </c>
      <c r="AW1980" s="4">
        <f>(AV1980-U1980)</f>
        <v>14.49279176598178</v>
      </c>
      <c r="AX1980" s="4">
        <f>IF(D1980,P1980,(O1980+P1980)/2)</f>
        <v>22.82260036468506</v>
      </c>
      <c r="AY1980" s="4">
        <f>0.61365*EXP(17.502*AX1980/(240.97+AX1980))</f>
        <v>2.789587403371383</v>
      </c>
      <c r="AZ1980" s="4">
        <f>IF(AW1980&lt;&gt;0,(1000-(AV1980+U1980)/2)/AW1980*AP1980,0)</f>
        <v>0.148540848813813</v>
      </c>
      <c r="BA1980" s="4">
        <f>U1980*AA1980/1000</f>
        <v>1.661829990611121</v>
      </c>
      <c r="BB1980" s="4">
        <f>(AY1980-BA1980)</f>
        <v>1.127757412760262</v>
      </c>
      <c r="BC1980" s="4">
        <f>1/(1.6/F1980+1.37/N1980)</f>
        <v>0.09354132779190721</v>
      </c>
      <c r="BD1980" s="3">
        <f>G1980*AA1980*0.001</f>
      </c>
      <c r="BE1980" s="3">
        <f>G1980/S1980</f>
      </c>
      <c r="BF1980" s="4">
        <f>(1-AP1980*AA1980/AU1980/F1980)*100</f>
        <v>54.41650950263823</v>
      </c>
      <c r="BG1980" s="3">
        <f>(S1980-E1980/(N1980/1.35))</f>
      </c>
      <c r="BH1980" s="3">
        <f>E1980*BF1980/100/BG1980</f>
      </c>
    </row>
    <row r="1981" ht="16" customHeight="1">
      <c r="A1981" s="4">
        <v>1832</v>
      </c>
      <c r="B1981" t="s" s="2">
        <v>2010</v>
      </c>
      <c r="C1981" s="4">
        <v>10671.000031873584</v>
      </c>
      <c r="D1981" s="4">
        <v>0</v>
      </c>
      <c r="E1981" s="3">
        <f>(R1981-#REF!*(1000-T1981)/(1000-U1981))*AO1981</f>
      </c>
      <c r="F1981" s="4">
        <f>IF(AZ1981&lt;&gt;0,1/(1/AZ1981-1/N1981),0)</f>
        <v>0.1566238662797814</v>
      </c>
      <c r="G1981" s="3">
        <f>((BC1981-AP1981/2)*S1981-E1981)/(BC1981+AP1981/2)</f>
      </c>
      <c r="H1981" s="4">
        <f>AP1981*1000</f>
        <v>2.20684904052022</v>
      </c>
      <c r="I1981" s="4">
        <f>(AU1981-BA1981)</f>
        <v>1.473891806646182</v>
      </c>
      <c r="J1981" s="4">
        <f>(P1981+AT1981*D1981)</f>
        <v>24.76725769042969</v>
      </c>
      <c r="K1981" s="4">
        <v>6</v>
      </c>
      <c r="L1981" s="4">
        <f>(K1981*AI1981+AJ1981)</f>
        <v>1.420000016689301</v>
      </c>
      <c r="M1981" s="4">
        <v>1</v>
      </c>
      <c r="N1981" s="4">
        <f>L1981*(M1981+1)*(M1981+1)/(M1981*M1981+1)</f>
        <v>2.840000033378601</v>
      </c>
      <c r="O1981" s="4">
        <v>20.93417549133301</v>
      </c>
      <c r="P1981" s="4">
        <v>24.76725769042969</v>
      </c>
      <c r="Q1981" s="4">
        <v>20.23139953613281</v>
      </c>
      <c r="R1981" s="4">
        <v>1000.530639648438</v>
      </c>
      <c r="S1981" s="4">
        <v>965.1909790039062</v>
      </c>
      <c r="T1981" s="4">
        <v>13.76050472259521</v>
      </c>
      <c r="U1981" s="4">
        <v>16.36787796020508</v>
      </c>
      <c r="V1981" s="4">
        <v>56.23902893066406</v>
      </c>
      <c r="W1981" s="4">
        <v>66.89130401611328</v>
      </c>
      <c r="X1981" s="4">
        <v>499.5205688476562</v>
      </c>
      <c r="Y1981" s="4">
        <v>2000.770629882812</v>
      </c>
      <c r="Z1981" s="4">
        <v>73.62583160400391</v>
      </c>
      <c r="AA1981" s="4">
        <v>101.5361633300781</v>
      </c>
      <c r="AB1981" s="4">
        <v>10.94326686859131</v>
      </c>
      <c r="AC1981" s="4">
        <v>0.361571878194809</v>
      </c>
      <c r="AD1981" s="4">
        <v>0.1993137747049332</v>
      </c>
      <c r="AE1981" s="4">
        <v>0.002436301205307245</v>
      </c>
      <c r="AF1981" s="4">
        <v>0.2319789528846741</v>
      </c>
      <c r="AG1981" s="4">
        <v>0.002809022320434451</v>
      </c>
      <c r="AH1981" s="4">
        <v>1</v>
      </c>
      <c r="AI1981" s="4">
        <v>-0.2195652425289154</v>
      </c>
      <c r="AJ1981" s="4">
        <v>2.737391471862793</v>
      </c>
      <c r="AK1981" s="4">
        <v>1</v>
      </c>
      <c r="AL1981" s="4">
        <v>0</v>
      </c>
      <c r="AM1981" s="4">
        <v>0.1599999964237213</v>
      </c>
      <c r="AN1981" s="4">
        <v>111115</v>
      </c>
      <c r="AO1981" s="4">
        <f>X1981*0.000001/(K1981*0.0001)</f>
        <v>0.8325342814127602</v>
      </c>
      <c r="AP1981" s="4">
        <f>(U1981-T1981)/(1000-U1981)*AO1981</f>
        <v>0.00220684904052022</v>
      </c>
      <c r="AQ1981" s="4">
        <f>(P1981+273.15)</f>
        <v>297.9172576904297</v>
      </c>
      <c r="AR1981" s="4">
        <f>(O1981+273.15)</f>
        <v>294.084175491333</v>
      </c>
      <c r="AS1981" s="4">
        <f>(Y1981*AK1981+Z1981*AL1981)*AM1981</f>
        <v>320.1232936259366</v>
      </c>
      <c r="AT1981" s="4">
        <f>((AS1981+0.00000010773*(AR1981^4-AQ1981^4))-AP1981*44100)/(L1981*0.92*2*29.3+0.00000043092*AQ1981^3)</f>
        <v>2.046203779395487</v>
      </c>
      <c r="AU1981" s="4">
        <f>0.61365*EXP(17.502*J1981/(240.97+J1981))</f>
        <v>3.135823336580351</v>
      </c>
      <c r="AV1981" s="4">
        <f>AU1981*1000/AA1981</f>
        <v>30.88380763793764</v>
      </c>
      <c r="AW1981" s="4">
        <f>(AV1981-U1981)</f>
        <v>14.51592967773257</v>
      </c>
      <c r="AX1981" s="4">
        <f>IF(D1981,P1981,(O1981+P1981)/2)</f>
        <v>22.85071659088135</v>
      </c>
      <c r="AY1981" s="4">
        <f>0.61365*EXP(17.502*AX1981/(240.97+AX1981))</f>
        <v>2.794344546270709</v>
      </c>
      <c r="AZ1981" s="4">
        <f>IF(AW1981&lt;&gt;0,(1000-(AV1981+U1981)/2)/AW1981*AP1981,0)</f>
        <v>0.1484376419453818</v>
      </c>
      <c r="BA1981" s="4">
        <f>U1981*AA1981/1000</f>
        <v>1.661931529934169</v>
      </c>
      <c r="BB1981" s="4">
        <f>(AY1981-BA1981)</f>
        <v>1.13241301633654</v>
      </c>
      <c r="BC1981" s="4">
        <f>1/(1.6/F1981+1.37/N1981)</f>
        <v>0.09347584283359685</v>
      </c>
      <c r="BD1981" s="3">
        <f>G1981*AA1981*0.001</f>
      </c>
      <c r="BE1981" s="3">
        <f>G1981/S1981</f>
      </c>
      <c r="BF1981" s="4">
        <f>(1-AP1981*AA1981/AU1981/F1981)*100</f>
        <v>54.37699919582452</v>
      </c>
      <c r="BG1981" s="3">
        <f>(S1981-E1981/(N1981/1.35))</f>
      </c>
      <c r="BH1981" s="3">
        <f>E1981*BF1981/100/BG1981</f>
      </c>
    </row>
    <row r="1982" ht="16" customHeight="1">
      <c r="A1982" s="4">
        <v>1833</v>
      </c>
      <c r="B1982" t="s" s="2">
        <v>2011</v>
      </c>
      <c r="C1982" s="4">
        <v>10676.000031761825</v>
      </c>
      <c r="D1982" s="4">
        <v>0</v>
      </c>
      <c r="E1982" s="3">
        <f>(R1982-#REF!*(1000-T1982)/(1000-U1982))*AO1982</f>
      </c>
      <c r="F1982" s="4">
        <f>IF(AZ1982&lt;&gt;0,1/(1/AZ1982-1/N1982),0)</f>
        <v>0.156356998357883</v>
      </c>
      <c r="G1982" s="3">
        <f>((BC1982-AP1982/2)*S1982-E1982)/(BC1982+AP1982/2)</f>
      </c>
      <c r="H1982" s="4">
        <f>AP1982*1000</f>
        <v>2.208583458343122</v>
      </c>
      <c r="I1982" s="4">
        <f>(AU1982-BA1982)</f>
        <v>1.477419582248176</v>
      </c>
      <c r="J1982" s="4">
        <f>(P1982+AT1982*D1982)</f>
        <v>24.78668785095215</v>
      </c>
      <c r="K1982" s="4">
        <v>6</v>
      </c>
      <c r="L1982" s="4">
        <f>(K1982*AI1982+AJ1982)</f>
        <v>1.420000016689301</v>
      </c>
      <c r="M1982" s="4">
        <v>1</v>
      </c>
      <c r="N1982" s="4">
        <f>L1982*(M1982+1)*(M1982+1)/(M1982*M1982+1)</f>
        <v>2.840000033378601</v>
      </c>
      <c r="O1982" s="4">
        <v>20.97372245788574</v>
      </c>
      <c r="P1982" s="4">
        <v>24.78668785095215</v>
      </c>
      <c r="Q1982" s="4">
        <v>20.24702262878418</v>
      </c>
      <c r="R1982" s="4">
        <v>1000.546752929688</v>
      </c>
      <c r="S1982" s="4">
        <v>965.2115478515625</v>
      </c>
      <c r="T1982" s="4">
        <v>13.75944423675537</v>
      </c>
      <c r="U1982" s="4">
        <v>16.36886787414551</v>
      </c>
      <c r="V1982" s="4">
        <v>56.09548568725586</v>
      </c>
      <c r="W1982" s="4">
        <v>66.73044586181641</v>
      </c>
      <c r="X1982" s="4">
        <v>499.5198364257812</v>
      </c>
      <c r="Y1982" s="4">
        <v>2000.580444335938</v>
      </c>
      <c r="Z1982" s="4">
        <v>72.51268768310547</v>
      </c>
      <c r="AA1982" s="4">
        <v>101.5369262695312</v>
      </c>
      <c r="AB1982" s="4">
        <v>10.94326686859131</v>
      </c>
      <c r="AC1982" s="4">
        <v>0.361571878194809</v>
      </c>
      <c r="AD1982" s="4">
        <v>0.1993137747049332</v>
      </c>
      <c r="AE1982" s="4">
        <v>0.002436301205307245</v>
      </c>
      <c r="AF1982" s="4">
        <v>0.2319789528846741</v>
      </c>
      <c r="AG1982" s="4">
        <v>0.002809022320434451</v>
      </c>
      <c r="AH1982" s="4">
        <v>1</v>
      </c>
      <c r="AI1982" s="4">
        <v>-0.2195652425289154</v>
      </c>
      <c r="AJ1982" s="4">
        <v>2.737391471862793</v>
      </c>
      <c r="AK1982" s="4">
        <v>1</v>
      </c>
      <c r="AL1982" s="4">
        <v>0</v>
      </c>
      <c r="AM1982" s="4">
        <v>0.1599999964237213</v>
      </c>
      <c r="AN1982" s="4">
        <v>111115</v>
      </c>
      <c r="AO1982" s="4">
        <f>X1982*0.000001/(K1982*0.0001)</f>
        <v>0.8325330607096353</v>
      </c>
      <c r="AP1982" s="4">
        <f>(U1982-T1982)/(1000-U1982)*AO1982</f>
        <v>0.002208583458343122</v>
      </c>
      <c r="AQ1982" s="4">
        <f>(P1982+273.15)</f>
        <v>297.9366878509521</v>
      </c>
      <c r="AR1982" s="4">
        <f>(O1982+273.15)</f>
        <v>294.1237224578857</v>
      </c>
      <c r="AS1982" s="4">
        <f>(Y1982*AK1982+Z1982*AL1982)*AM1982</f>
        <v>320.0928639391168</v>
      </c>
      <c r="AT1982" s="4">
        <f>((AS1982+0.00000010773*(AR1982^4-AQ1982^4))-AP1982*44100)/(L1982*0.92*2*29.3+0.00000043092*AQ1982^3)</f>
        <v>2.04734794418824</v>
      </c>
      <c r="AU1982" s="4">
        <f>0.61365*EXP(17.502*J1982/(240.97+J1982))</f>
        <v>3.139464112700987</v>
      </c>
      <c r="AV1982" s="4">
        <f>AU1982*1000/AA1982</f>
        <v>30.91943225036411</v>
      </c>
      <c r="AW1982" s="4">
        <f>(AV1982-U1982)</f>
        <v>14.5505643762186</v>
      </c>
      <c r="AX1982" s="4">
        <f>IF(D1982,P1982,(O1982+P1982)/2)</f>
        <v>22.88020515441895</v>
      </c>
      <c r="AY1982" s="4">
        <f>0.61365*EXP(17.502*AX1982/(240.97+AX1982))</f>
        <v>2.799341506805498</v>
      </c>
      <c r="AZ1982" s="4">
        <f>IF(AW1982&lt;&gt;0,(1000-(AV1982+U1982)/2)/AW1982*AP1982,0)</f>
        <v>0.1481979202919027</v>
      </c>
      <c r="BA1982" s="4">
        <f>U1982*AA1982/1000</f>
        <v>1.662044530452811</v>
      </c>
      <c r="BB1982" s="4">
        <f>(AY1982-BA1982)</f>
        <v>1.137296976352687</v>
      </c>
      <c r="BC1982" s="4">
        <f>1/(1.6/F1982+1.37/N1982)</f>
        <v>0.09332374163937601</v>
      </c>
      <c r="BD1982" s="3">
        <f>G1982*AA1982*0.001</f>
      </c>
      <c r="BE1982" s="3">
        <f>G1982/S1982</f>
      </c>
      <c r="BF1982" s="4">
        <f>(1-AP1982*AA1982/AU1982/F1982)*100</f>
        <v>54.31590985070714</v>
      </c>
      <c r="BG1982" s="3">
        <f>(S1982-E1982/(N1982/1.35))</f>
      </c>
      <c r="BH1982" s="3">
        <f>E1982*BF1982/100/BG1982</f>
      </c>
    </row>
    <row r="1983" ht="16" customHeight="1">
      <c r="A1983" s="4">
        <v>1834</v>
      </c>
      <c r="B1983" t="s" s="2">
        <v>2012</v>
      </c>
      <c r="C1983" s="4">
        <v>10681.500031638891</v>
      </c>
      <c r="D1983" s="4">
        <v>0</v>
      </c>
      <c r="E1983" s="3">
        <f>(R1983-#REF!*(1000-T1983)/(1000-U1983))*AO1983</f>
      </c>
      <c r="F1983" s="4">
        <f>IF(AZ1983&lt;&gt;0,1/(1/AZ1983-1/N1983),0)</f>
        <v>0.156480681774314</v>
      </c>
      <c r="G1983" s="3">
        <f>((BC1983-AP1983/2)*S1983-E1983)/(BC1983+AP1983/2)</f>
      </c>
      <c r="H1983" s="4">
        <f>AP1983*1000</f>
        <v>2.211982813584381</v>
      </c>
      <c r="I1983" s="4">
        <f>(AU1983-BA1983)</f>
        <v>1.47857664486503</v>
      </c>
      <c r="J1983" s="4">
        <f>(P1983+AT1983*D1983)</f>
        <v>24.79399299621582</v>
      </c>
      <c r="K1983" s="4">
        <v>6</v>
      </c>
      <c r="L1983" s="4">
        <f>(K1983*AI1983+AJ1983)</f>
        <v>1.420000016689301</v>
      </c>
      <c r="M1983" s="4">
        <v>1</v>
      </c>
      <c r="N1983" s="4">
        <f>L1983*(M1983+1)*(M1983+1)/(M1983*M1983+1)</f>
        <v>2.840000033378601</v>
      </c>
      <c r="O1983" s="4">
        <v>21.00762367248535</v>
      </c>
      <c r="P1983" s="4">
        <v>24.79399299621582</v>
      </c>
      <c r="Q1983" s="4">
        <v>20.28944396972656</v>
      </c>
      <c r="R1983" s="4">
        <v>1000.296325683594</v>
      </c>
      <c r="S1983" s="4">
        <v>965.0424194335938</v>
      </c>
      <c r="T1983" s="4">
        <v>13.75752830505371</v>
      </c>
      <c r="U1983" s="4">
        <v>16.37092590332031</v>
      </c>
      <c r="V1983" s="4">
        <v>55.96537780761719</v>
      </c>
      <c r="W1983" s="4">
        <v>66.59345245361328</v>
      </c>
      <c r="X1983" s="4">
        <v>499.5268859863281</v>
      </c>
      <c r="Y1983" s="4">
        <v>2000.644775390625</v>
      </c>
      <c r="Z1983" s="4">
        <v>71.26988220214844</v>
      </c>
      <c r="AA1983" s="4">
        <v>101.5371551513672</v>
      </c>
      <c r="AB1983" s="4">
        <v>10.94326686859131</v>
      </c>
      <c r="AC1983" s="4">
        <v>0.361571878194809</v>
      </c>
      <c r="AD1983" s="4">
        <v>0.1993137747049332</v>
      </c>
      <c r="AE1983" s="4">
        <v>0.002436301205307245</v>
      </c>
      <c r="AF1983" s="4">
        <v>0.2319789528846741</v>
      </c>
      <c r="AG1983" s="4">
        <v>0.002809022320434451</v>
      </c>
      <c r="AH1983" s="4">
        <v>0.6666666865348816</v>
      </c>
      <c r="AI1983" s="4">
        <v>-0.2195652425289154</v>
      </c>
      <c r="AJ1983" s="4">
        <v>2.737391471862793</v>
      </c>
      <c r="AK1983" s="4">
        <v>1</v>
      </c>
      <c r="AL1983" s="4">
        <v>0</v>
      </c>
      <c r="AM1983" s="4">
        <v>0.1599999964237213</v>
      </c>
      <c r="AN1983" s="4">
        <v>111115</v>
      </c>
      <c r="AO1983" s="4">
        <f>X1983*0.000001/(K1983*0.0001)</f>
        <v>0.8325448099772134</v>
      </c>
      <c r="AP1983" s="4">
        <f>(U1983-T1983)/(1000-U1983)*AO1983</f>
        <v>0.002211982813584381</v>
      </c>
      <c r="AQ1983" s="4">
        <f>(P1983+273.15)</f>
        <v>297.9439929962158</v>
      </c>
      <c r="AR1983" s="4">
        <f>(O1983+273.15)</f>
        <v>294.1576236724853</v>
      </c>
      <c r="AS1983" s="4">
        <f>(Y1983*AK1983+Z1983*AL1983)*AM1983</f>
        <v>320.1031569076367</v>
      </c>
      <c r="AT1983" s="4">
        <f>((AS1983+0.00000010773*(AR1983^4-AQ1983^4))-AP1983*44100)/(L1983*0.92*2*29.3+0.00000043092*AQ1983^3)</f>
        <v>2.049021372793403</v>
      </c>
      <c r="AU1983" s="4">
        <f>0.61365*EXP(17.502*J1983/(240.97+J1983))</f>
        <v>3.140833888282001</v>
      </c>
      <c r="AV1983" s="4">
        <f>AU1983*1000/AA1983</f>
        <v>30.93285294038209</v>
      </c>
      <c r="AW1983" s="4">
        <f>(AV1983-U1983)</f>
        <v>14.56192703706177</v>
      </c>
      <c r="AX1983" s="4">
        <f>IF(D1983,P1983,(O1983+P1983)/2)</f>
        <v>22.90080833435059</v>
      </c>
      <c r="AY1983" s="4">
        <f>0.61365*EXP(17.502*AX1983/(240.97+AX1983))</f>
        <v>2.802837439428009</v>
      </c>
      <c r="AZ1983" s="4">
        <f>IF(AW1983&lt;&gt;0,(1000-(AV1983+U1983)/2)/AW1983*AP1983,0)</f>
        <v>0.1483090277253726</v>
      </c>
      <c r="BA1983" s="4">
        <f>U1983*AA1983/1000</f>
        <v>1.662257243416971</v>
      </c>
      <c r="BB1983" s="4">
        <f>(AY1983-BA1983)</f>
        <v>1.140580196011038</v>
      </c>
      <c r="BC1983" s="4">
        <f>1/(1.6/F1983+1.37/N1983)</f>
        <v>0.09339423782620192</v>
      </c>
      <c r="BD1983" s="3">
        <f>G1983*AA1983*0.001</f>
      </c>
      <c r="BE1983" s="3">
        <f>G1983/S1983</f>
      </c>
      <c r="BF1983" s="4">
        <f>(1-AP1983*AA1983/AU1983/F1983)*100</f>
        <v>54.30159504865304</v>
      </c>
      <c r="BG1983" s="3">
        <f>(S1983-E1983/(N1983/1.35))</f>
      </c>
      <c r="BH1983" s="3">
        <f>E1983*BF1983/100/BG1983</f>
      </c>
    </row>
    <row r="1984" ht="16" customHeight="1">
      <c r="A1984" s="4">
        <v>1835</v>
      </c>
      <c r="B1984" t="s" s="2">
        <v>2013</v>
      </c>
      <c r="C1984" s="4">
        <v>10686.500031527132</v>
      </c>
      <c r="D1984" s="4">
        <v>0</v>
      </c>
      <c r="E1984" s="3">
        <f>(R1984-#REF!*(1000-T1984)/(1000-U1984))*AO1984</f>
      </c>
      <c r="F1984" s="4">
        <f>IF(AZ1984&lt;&gt;0,1/(1/AZ1984-1/N1984),0)</f>
        <v>0.1567237308242874</v>
      </c>
      <c r="G1984" s="3">
        <f>((BC1984-AP1984/2)*S1984-E1984)/(BC1984+AP1984/2)</f>
      </c>
      <c r="H1984" s="4">
        <f>AP1984*1000</f>
        <v>2.215488926837027</v>
      </c>
      <c r="I1984" s="4">
        <f>(AU1984-BA1984)</f>
        <v>1.478735160902841</v>
      </c>
      <c r="J1984" s="4">
        <f>(P1984+AT1984*D1984)</f>
        <v>24.79628372192383</v>
      </c>
      <c r="K1984" s="4">
        <v>6</v>
      </c>
      <c r="L1984" s="4">
        <f>(K1984*AI1984+AJ1984)</f>
        <v>1.420000016689301</v>
      </c>
      <c r="M1984" s="4">
        <v>1</v>
      </c>
      <c r="N1984" s="4">
        <f>L1984*(M1984+1)*(M1984+1)/(M1984*M1984+1)</f>
        <v>2.840000033378601</v>
      </c>
      <c r="O1984" s="4">
        <v>21.0414867401123</v>
      </c>
      <c r="P1984" s="4">
        <v>24.79628372192383</v>
      </c>
      <c r="Q1984" s="4">
        <v>20.36236763000488</v>
      </c>
      <c r="R1984" s="4">
        <v>1000.0048828125</v>
      </c>
      <c r="S1984" s="4">
        <v>964.7489624023438</v>
      </c>
      <c r="T1984" s="4">
        <v>13.75602722167969</v>
      </c>
      <c r="U1984" s="4">
        <v>16.37363052368164</v>
      </c>
      <c r="V1984" s="4">
        <v>55.84435272216797</v>
      </c>
      <c r="W1984" s="4">
        <v>66.46686553955078</v>
      </c>
      <c r="X1984" s="4">
        <v>499.513427734375</v>
      </c>
      <c r="Y1984" s="4">
        <v>2000.707641601562</v>
      </c>
      <c r="Z1984" s="4">
        <v>70.26622009277344</v>
      </c>
      <c r="AA1984" s="4">
        <v>101.5369415283203</v>
      </c>
      <c r="AB1984" s="4">
        <v>10.94326686859131</v>
      </c>
      <c r="AC1984" s="4">
        <v>0.361571878194809</v>
      </c>
      <c r="AD1984" s="4">
        <v>0.1993137747049332</v>
      </c>
      <c r="AE1984" s="4">
        <v>0.002436301205307245</v>
      </c>
      <c r="AF1984" s="4">
        <v>0.2319789528846741</v>
      </c>
      <c r="AG1984" s="4">
        <v>0.002809022320434451</v>
      </c>
      <c r="AH1984" s="4">
        <v>0.6666666865348816</v>
      </c>
      <c r="AI1984" s="4">
        <v>-0.2195652425289154</v>
      </c>
      <c r="AJ1984" s="4">
        <v>2.737391471862793</v>
      </c>
      <c r="AK1984" s="4">
        <v>1</v>
      </c>
      <c r="AL1984" s="4">
        <v>0</v>
      </c>
      <c r="AM1984" s="4">
        <v>0.1599999964237213</v>
      </c>
      <c r="AN1984" s="4">
        <v>111115</v>
      </c>
      <c r="AO1984" s="4">
        <f>X1984*0.000001/(K1984*0.0001)</f>
        <v>0.8325223795572916</v>
      </c>
      <c r="AP1984" s="4">
        <f>(U1984-T1984)/(1000-U1984)*AO1984</f>
        <v>0.002215488926837027</v>
      </c>
      <c r="AQ1984" s="4">
        <f>(P1984+273.15)</f>
        <v>297.9462837219238</v>
      </c>
      <c r="AR1984" s="4">
        <f>(O1984+273.15)</f>
        <v>294.1914867401123</v>
      </c>
      <c r="AS1984" s="4">
        <f>(Y1984*AK1984+Z1984*AL1984)*AM1984</f>
        <v>320.1132155011619</v>
      </c>
      <c r="AT1984" s="4">
        <f>((AS1984+0.00000010773*(AR1984^4-AQ1984^4))-AP1984*44100)/(L1984*0.92*2*29.3+0.00000043092*AQ1984^3)</f>
        <v>2.051298446340551</v>
      </c>
      <c r="AU1984" s="4">
        <f>0.61365*EXP(17.502*J1984/(240.97+J1984))</f>
        <v>3.141263525992225</v>
      </c>
      <c r="AV1984" s="4">
        <f>AU1984*1000/AA1984</f>
        <v>30.93714936367347</v>
      </c>
      <c r="AW1984" s="4">
        <f>(AV1984-U1984)</f>
        <v>14.56351883999183</v>
      </c>
      <c r="AX1984" s="4">
        <f>IF(D1984,P1984,(O1984+P1984)/2)</f>
        <v>22.91888523101807</v>
      </c>
      <c r="AY1984" s="4">
        <f>0.61365*EXP(17.502*AX1984/(240.97+AX1984))</f>
        <v>2.805907859285477</v>
      </c>
      <c r="AZ1984" s="4">
        <f>IF(AW1984&lt;&gt;0,(1000-(AV1984+U1984)/2)/AW1984*AP1984,0)</f>
        <v>0.1485273371169691</v>
      </c>
      <c r="BA1984" s="4">
        <f>U1984*AA1984/1000</f>
        <v>1.662528365089383</v>
      </c>
      <c r="BB1984" s="4">
        <f>(AY1984-BA1984)</f>
        <v>1.143379494196094</v>
      </c>
      <c r="BC1984" s="4">
        <f>1/(1.6/F1984+1.37/N1984)</f>
        <v>0.0935327545548206</v>
      </c>
      <c r="BD1984" s="3">
        <f>G1984*AA1984*0.001</f>
      </c>
      <c r="BE1984" s="3">
        <f>G1984/S1984</f>
      </c>
      <c r="BF1984" s="4">
        <f>(1-AP1984*AA1984/AU1984/F1984)*100</f>
        <v>54.30648916379375</v>
      </c>
      <c r="BG1984" s="3">
        <f>(S1984-E1984/(N1984/1.35))</f>
      </c>
      <c r="BH1984" s="3">
        <f>E1984*BF1984/100/BG1984</f>
      </c>
    </row>
    <row r="1985" ht="16" customHeight="1">
      <c r="A1985" t="s" s="2">
        <v>2424</v>
      </c>
      <c r="B1985" s="3"/>
      <c r="C1985" s="3"/>
      <c r="D1985" s="3"/>
      <c r="E1985" s="3">
        <f>AVERAGE(E1979:E1984)</f>
      </c>
      <c r="F1985" s="4">
        <f>AVERAGE(F1979:F1984)</f>
        <v>0.1566217508906877</v>
      </c>
      <c r="G1985" s="3">
        <f>AVERAGE(G1979:G1984)</f>
      </c>
      <c r="H1985" s="4">
        <f>AVERAGE(H1979:H1984)</f>
        <v>2.208718689246647</v>
      </c>
      <c r="I1985" s="4">
        <f>AVERAGE(I1979:I1984)</f>
        <v>1.475153949033142</v>
      </c>
      <c r="J1985" s="4">
        <f>AVERAGE(J1979:J1984)</f>
        <v>24.77487468719482</v>
      </c>
      <c r="K1985" s="4">
        <f>AVERAGE(K1979:K1984)</f>
        <v>6</v>
      </c>
      <c r="L1985" s="4">
        <f>AVERAGE(L1979:L1984)</f>
        <v>1.420000016689301</v>
      </c>
      <c r="M1985" s="4">
        <f>AVERAGE(M1979:M1984)</f>
        <v>1</v>
      </c>
      <c r="N1985" s="4">
        <f>AVERAGE(N1979:N1984)</f>
        <v>2.840000033378601</v>
      </c>
      <c r="O1985" s="4">
        <f>AVERAGE(O1979:O1984)</f>
        <v>20.95075384775798</v>
      </c>
      <c r="P1985" s="4">
        <f>AVERAGE(P1979:P1984)</f>
        <v>24.77487468719482</v>
      </c>
      <c r="Q1985" s="4">
        <f>AVERAGE(Q1979:Q1984)</f>
        <v>20.22105820973714</v>
      </c>
      <c r="R1985" s="4">
        <f>AVERAGE(R1979:R1984)</f>
        <v>1000.420908610026</v>
      </c>
      <c r="S1985" s="4">
        <f>AVERAGE(S1979:S1984)</f>
        <v>965.0940755208334</v>
      </c>
      <c r="T1985" s="4">
        <f>AVERAGE(T1979:T1984)</f>
        <v>13.75990947087606</v>
      </c>
      <c r="U1985" s="4">
        <f>AVERAGE(U1979:U1984)</f>
        <v>16.36946805318196</v>
      </c>
      <c r="V1985" s="4">
        <f>AVERAGE(V1979:V1984)</f>
        <v>56.18072891235352</v>
      </c>
      <c r="W1985" s="4">
        <f>AVERAGE(W1979:W1984)</f>
        <v>66.82255554199219</v>
      </c>
      <c r="X1985" s="4">
        <f>AVERAGE(X1979:X1984)</f>
        <v>499.5242919921875</v>
      </c>
      <c r="Y1985" s="4">
        <f>AVERAGE(Y1979:Y1984)</f>
        <v>2000.853454589844</v>
      </c>
      <c r="Z1985" s="4">
        <f>AVERAGE(Z1979:Z1984)</f>
        <v>72.74765268961589</v>
      </c>
      <c r="AA1985" s="4">
        <f>AVERAGE(AA1979:AA1984)</f>
        <v>101.5364608764648</v>
      </c>
      <c r="AB1985" s="4">
        <f>AVERAGE(AB1979:AB1984)</f>
        <v>10.94326686859131</v>
      </c>
      <c r="AC1985" s="4">
        <f>AVERAGE(AC1979:AC1984)</f>
        <v>0.361571878194809</v>
      </c>
      <c r="AD1985" s="4">
        <f>AVERAGE(AD1979:AD1984)</f>
        <v>0.1993137747049332</v>
      </c>
      <c r="AE1985" s="4">
        <f>AVERAGE(AE1979:AE1984)</f>
        <v>0.002436301205307245</v>
      </c>
      <c r="AF1985" s="4">
        <f>AVERAGE(AF1979:AF1984)</f>
        <v>0.2319789528846741</v>
      </c>
      <c r="AG1985" s="4">
        <f>AVERAGE(AG1979:AG1984)</f>
        <v>0.002809022320434451</v>
      </c>
      <c r="AH1985" s="4">
        <f>AVERAGE(AH1979:AH1984)</f>
        <v>0.8888888955116272</v>
      </c>
      <c r="AI1985" s="4">
        <f>AVERAGE(AI1979:AI1984)</f>
        <v>-0.2195652425289154</v>
      </c>
      <c r="AJ1985" s="4">
        <f>AVERAGE(AJ1979:AJ1984)</f>
        <v>2.737391471862793</v>
      </c>
      <c r="AK1985" s="4">
        <f>AVERAGE(AK1979:AK1984)</f>
        <v>1</v>
      </c>
      <c r="AL1985" s="4">
        <f>AVERAGE(AL1979:AL1984)</f>
        <v>0</v>
      </c>
      <c r="AM1985" s="4">
        <f>AVERAGE(AM1979:AM1984)</f>
        <v>0.1599999964237213</v>
      </c>
      <c r="AN1985" s="4">
        <f>AVERAGE(AN1979:AN1984)</f>
        <v>111115</v>
      </c>
      <c r="AO1985" s="4">
        <f>AVERAGE(AO1979:AO1984)</f>
        <v>0.8325404866536457</v>
      </c>
      <c r="AP1985" s="4">
        <f>AVERAGE(AP1979:AP1984)</f>
        <v>0.002208718689246647</v>
      </c>
      <c r="AQ1985" s="4">
        <f>AVERAGE(AQ1979:AQ1984)</f>
        <v>297.9248746871949</v>
      </c>
      <c r="AR1985" s="4">
        <f>AVERAGE(AR1979:AR1984)</f>
        <v>294.100753847758</v>
      </c>
      <c r="AS1985" s="4">
        <f>AVERAGE(AS1979:AS1984)</f>
        <v>320.1365455787654</v>
      </c>
      <c r="AT1985" s="4">
        <f>AVERAGE(AT1979:AT1984)</f>
        <v>2.046478229468129</v>
      </c>
      <c r="AU1985" s="4">
        <f>AVERAGE(AU1979:AU1984)</f>
        <v>3.137251802497695</v>
      </c>
      <c r="AV1985" s="4">
        <f>AVERAGE(AV1979:AV1984)</f>
        <v>30.89778545195928</v>
      </c>
      <c r="AW1985" s="4">
        <f>AVERAGE(AW1979:AW1984)</f>
        <v>14.52831739877732</v>
      </c>
      <c r="AX1985" s="4">
        <f>AVERAGE(AX1979:AX1984)</f>
        <v>22.8628142674764</v>
      </c>
      <c r="AY1985" s="4">
        <f>AVERAGE(AY1979:AY1984)</f>
        <v>2.796401200693932</v>
      </c>
      <c r="AZ1985" s="4">
        <f>AVERAGE(AZ1979:AZ1984)</f>
        <v>0.148435734501088</v>
      </c>
      <c r="BA1985" s="4">
        <f>AVERAGE(BA1979:BA1984)</f>
        <v>1.662097853464552</v>
      </c>
      <c r="BB1985" s="4">
        <f>AVERAGE(BB1979:BB1984)</f>
        <v>1.13430334722938</v>
      </c>
      <c r="BC1985" s="4">
        <f>AVERAGE(BC1979:BC1984)</f>
        <v>0.09347463320786774</v>
      </c>
      <c r="BD1985" s="3">
        <f>AVERAGE(BD1979:BD1984)</f>
      </c>
      <c r="BE1985" s="3">
        <f>AVERAGE(BE1979:BE1984)</f>
      </c>
      <c r="BF1985" s="4">
        <f>AVERAGE(BF1979:BF1984)</f>
        <v>54.35837831854429</v>
      </c>
      <c r="BG1985" s="3">
        <f>AVERAGE(BG1979:BG1984)</f>
      </c>
      <c r="BH1985" s="3">
        <f>AVERAGE(BH1979:BH1984)</f>
      </c>
    </row>
    <row r="1986" ht="29" customHeight="1">
      <c r="A1986" t="s" s="2">
        <v>9</v>
      </c>
      <c r="B1986" t="s" s="5">
        <v>2014</v>
      </c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  <c r="AL1986" s="3"/>
      <c r="AM1986" s="3"/>
      <c r="AN1986" s="3"/>
      <c r="AO1986" s="3"/>
      <c r="AP1986" s="3"/>
      <c r="AQ1986" s="3"/>
      <c r="AR1986" s="3"/>
      <c r="AS1986" s="3"/>
      <c r="AT1986" s="3"/>
      <c r="AU1986" s="3"/>
      <c r="AV1986" s="3"/>
      <c r="AW1986" s="3"/>
      <c r="AX1986" s="3"/>
      <c r="AY1986" s="3"/>
      <c r="AZ1986" s="3"/>
      <c r="BA1986" s="3"/>
      <c r="BB1986" s="3"/>
      <c r="BC1986" s="3"/>
      <c r="BD1986" s="3"/>
      <c r="BE1986" s="3"/>
      <c r="BF1986" s="3"/>
      <c r="BG1986" s="3"/>
      <c r="BH1986" s="3"/>
    </row>
    <row r="1987" ht="16" customHeight="1">
      <c r="A1987" s="4">
        <v>1836</v>
      </c>
      <c r="B1987" t="s" s="2">
        <v>2015</v>
      </c>
      <c r="C1987" s="4">
        <v>10691.500031415373</v>
      </c>
      <c r="D1987" s="4">
        <v>0</v>
      </c>
      <c r="E1987" s="3">
        <f>(R1987-#REF!*(1000-T1987)/(1000-U1987))*AO1987</f>
      </c>
      <c r="F1987" s="4">
        <f>IF(AZ1987&lt;&gt;0,1/(1/AZ1987-1/N1987),0)</f>
        <v>0.1570040544883035</v>
      </c>
      <c r="G1987" s="3">
        <f>((BC1987-AP1987/2)*S1987-E1987)/(BC1987+AP1987/2)</f>
      </c>
      <c r="H1987" s="4">
        <f>AP1987*1000</f>
        <v>2.219262854197364</v>
      </c>
      <c r="I1987" s="4">
        <f>(AU1987-BA1987)</f>
        <v>1.478740295805218</v>
      </c>
      <c r="J1987" s="4">
        <f>(P1987+AT1987*D1987)</f>
        <v>24.79726982116699</v>
      </c>
      <c r="K1987" s="4">
        <v>6</v>
      </c>
      <c r="L1987" s="4">
        <f>(K1987*AI1987+AJ1987)</f>
        <v>1.420000016689301</v>
      </c>
      <c r="M1987" s="4">
        <v>1</v>
      </c>
      <c r="N1987" s="4">
        <f>L1987*(M1987+1)*(M1987+1)/(M1987*M1987+1)</f>
        <v>2.840000033378601</v>
      </c>
      <c r="O1987" s="4">
        <v>21.08075523376465</v>
      </c>
      <c r="P1987" s="4">
        <v>24.79726982116699</v>
      </c>
      <c r="Q1987" s="4">
        <v>20.4207878112793</v>
      </c>
      <c r="R1987" s="4">
        <v>999.792236328125</v>
      </c>
      <c r="S1987" s="4">
        <v>964.4921264648438</v>
      </c>
      <c r="T1987" s="4">
        <v>13.75336265563965</v>
      </c>
      <c r="U1987" s="4">
        <v>16.37545204162598</v>
      </c>
      <c r="V1987" s="4">
        <v>55.70307540893555</v>
      </c>
      <c r="W1987" s="4">
        <v>66.31884002685547</v>
      </c>
      <c r="X1987" s="4">
        <v>499.507324218750</v>
      </c>
      <c r="Y1987" s="4">
        <v>2000.782470703125</v>
      </c>
      <c r="Z1987" s="4">
        <v>69.66590118408203</v>
      </c>
      <c r="AA1987" s="4">
        <v>101.5366287231445</v>
      </c>
      <c r="AB1987" s="4">
        <v>10.94326686859131</v>
      </c>
      <c r="AC1987" s="4">
        <v>0.361571878194809</v>
      </c>
      <c r="AD1987" s="4">
        <v>0.1993137747049332</v>
      </c>
      <c r="AE1987" s="4">
        <v>0.002436301205307245</v>
      </c>
      <c r="AF1987" s="4">
        <v>0.2319789528846741</v>
      </c>
      <c r="AG1987" s="4">
        <v>0.002809022320434451</v>
      </c>
      <c r="AH1987" s="4">
        <v>0.6666666865348816</v>
      </c>
      <c r="AI1987" s="4">
        <v>-0.2195652425289154</v>
      </c>
      <c r="AJ1987" s="4">
        <v>2.737391471862793</v>
      </c>
      <c r="AK1987" s="4">
        <v>1</v>
      </c>
      <c r="AL1987" s="4">
        <v>0</v>
      </c>
      <c r="AM1987" s="4">
        <v>0.1599999964237213</v>
      </c>
      <c r="AN1987" s="4">
        <v>111125</v>
      </c>
      <c r="AO1987" s="4">
        <f>X1987*0.000001/(K1987*0.0001)</f>
        <v>0.83251220703125</v>
      </c>
      <c r="AP1987" s="4">
        <f>(U1987-T1987)/(1000-U1987)*AO1987</f>
        <v>0.002219262854197364</v>
      </c>
      <c r="AQ1987" s="4">
        <f>(P1987+273.15)</f>
        <v>297.947269821167</v>
      </c>
      <c r="AR1987" s="4">
        <f>(O1987+273.15)</f>
        <v>294.2307552337646</v>
      </c>
      <c r="AS1987" s="4">
        <f>(Y1987*AK1987+Z1987*AL1987)*AM1987</f>
        <v>320.1251881571443</v>
      </c>
      <c r="AT1987" s="4">
        <f>((AS1987+0.00000010773*(AR1987^4-AQ1987^4))-AP1987*44100)/(L1987*0.92*2*29.3+0.00000043092*AQ1987^3)</f>
        <v>2.054311572357215</v>
      </c>
      <c r="AU1987" s="4">
        <f>0.61365*EXP(17.502*J1987/(240.97+J1987))</f>
        <v>3.141448489929454</v>
      </c>
      <c r="AV1987" s="4">
        <f>AU1987*1000/AA1987</f>
        <v>30.93906631955552</v>
      </c>
      <c r="AW1987" s="4">
        <f>(AV1987-U1987)</f>
        <v>14.56361427792954</v>
      </c>
      <c r="AX1987" s="4">
        <f>IF(D1987,P1987,(O1987+P1987)/2)</f>
        <v>22.93901252746582</v>
      </c>
      <c r="AY1987" s="4">
        <f>0.61365*EXP(17.502*AX1987/(240.97+AX1987))</f>
        <v>2.809330008081837</v>
      </c>
      <c r="AZ1987" s="4">
        <f>IF(AW1987&lt;&gt;0,(1000-(AV1987+U1987)/2)/AW1987*AP1987,0)</f>
        <v>0.1487790830157718</v>
      </c>
      <c r="BA1987" s="4">
        <f>U1987*AA1987/1000</f>
        <v>1.662708194124236</v>
      </c>
      <c r="BB1987" s="4">
        <f>(AY1987-BA1987)</f>
        <v>1.146621813957601</v>
      </c>
      <c r="BC1987" s="4">
        <f>1/(1.6/F1987+1.37/N1987)</f>
        <v>0.09369249048762318</v>
      </c>
      <c r="BD1987" s="3">
        <f>G1987*AA1987*0.001</f>
      </c>
      <c r="BE1987" s="3">
        <f>G1987/S1987</f>
      </c>
      <c r="BF1987" s="4">
        <f>(1-AP1987*AA1987/AU1987/F1987)*100</f>
        <v>54.31320709054452</v>
      </c>
      <c r="BG1987" s="3">
        <f>(S1987-E1987/(N1987/1.35))</f>
      </c>
      <c r="BH1987" s="3">
        <f>E1987*BF1987/100/BG1987</f>
      </c>
    </row>
    <row r="1988" ht="16" customHeight="1">
      <c r="A1988" s="4">
        <v>1837</v>
      </c>
      <c r="B1988" t="s" s="2">
        <v>2016</v>
      </c>
      <c r="C1988" s="4">
        <v>10697.000031292439</v>
      </c>
      <c r="D1988" s="4">
        <v>0</v>
      </c>
      <c r="E1988" s="3">
        <f>(R1988-#REF!*(1000-T1988)/(1000-U1988))*AO1988</f>
      </c>
      <c r="F1988" s="4">
        <f>IF(AZ1988&lt;&gt;0,1/(1/AZ1988-1/N1988),0)</f>
        <v>0.1572481234673186</v>
      </c>
      <c r="G1988" s="3">
        <f>((BC1988-AP1988/2)*S1988-E1988)/(BC1988+AP1988/2)</f>
      </c>
      <c r="H1988" s="4">
        <f>AP1988*1000</f>
        <v>2.222558953873189</v>
      </c>
      <c r="I1988" s="4">
        <f>(AU1988-BA1988)</f>
        <v>1.478756961357739</v>
      </c>
      <c r="J1988" s="4">
        <f>(P1988+AT1988*D1988)</f>
        <v>24.79777717590332</v>
      </c>
      <c r="K1988" s="4">
        <v>6</v>
      </c>
      <c r="L1988" s="4">
        <f>(K1988*AI1988+AJ1988)</f>
        <v>1.420000016689301</v>
      </c>
      <c r="M1988" s="4">
        <v>1</v>
      </c>
      <c r="N1988" s="4">
        <f>L1988*(M1988+1)*(M1988+1)/(M1988*M1988+1)</f>
        <v>2.840000033378601</v>
      </c>
      <c r="O1988" s="4">
        <v>21.11889266967773</v>
      </c>
      <c r="P1988" s="4">
        <v>24.79777717590332</v>
      </c>
      <c r="Q1988" s="4">
        <v>20.44636154174805</v>
      </c>
      <c r="R1988" s="4">
        <v>1002.921508789062</v>
      </c>
      <c r="S1988" s="4">
        <v>964.7733764648438</v>
      </c>
      <c r="T1988" s="4">
        <v>13.7503023147583</v>
      </c>
      <c r="U1988" s="4">
        <v>16.3762264251709</v>
      </c>
      <c r="V1988" s="4">
        <v>55.55820465087891</v>
      </c>
      <c r="W1988" s="4">
        <v>66.16432952880859</v>
      </c>
      <c r="X1988" s="4">
        <v>499.5182800292969</v>
      </c>
      <c r="Y1988" s="4">
        <v>2000.840209960938</v>
      </c>
      <c r="Z1988" s="4">
        <v>69.12411499023438</v>
      </c>
      <c r="AA1988" s="4">
        <v>101.536621093750</v>
      </c>
      <c r="AB1988" s="4">
        <v>10.94326686859131</v>
      </c>
      <c r="AC1988" s="4">
        <v>0.361571878194809</v>
      </c>
      <c r="AD1988" s="4">
        <v>0.1993137747049332</v>
      </c>
      <c r="AE1988" s="4">
        <v>0.002436301205307245</v>
      </c>
      <c r="AF1988" s="4">
        <v>0.2319789528846741</v>
      </c>
      <c r="AG1988" s="4">
        <v>0.002809022320434451</v>
      </c>
      <c r="AH1988" s="4">
        <v>0.6666666865348816</v>
      </c>
      <c r="AI1988" s="4">
        <v>-0.2195652425289154</v>
      </c>
      <c r="AJ1988" s="4">
        <v>2.737391471862793</v>
      </c>
      <c r="AK1988" s="4">
        <v>1</v>
      </c>
      <c r="AL1988" s="4">
        <v>0</v>
      </c>
      <c r="AM1988" s="4">
        <v>0.1599999964237213</v>
      </c>
      <c r="AN1988" s="4">
        <v>111125</v>
      </c>
      <c r="AO1988" s="4">
        <f>X1988*0.000001/(K1988*0.0001)</f>
        <v>0.8325304667154947</v>
      </c>
      <c r="AP1988" s="4">
        <f>(U1988-T1988)/(1000-U1988)*AO1988</f>
        <v>0.002222558953873189</v>
      </c>
      <c r="AQ1988" s="4">
        <f>(P1988+273.15)</f>
        <v>297.9477771759033</v>
      </c>
      <c r="AR1988" s="4">
        <f>(O1988+273.15)</f>
        <v>294.2688926696777</v>
      </c>
      <c r="AS1988" s="4">
        <f>(Y1988*AK1988+Z1988*AL1988)*AM1988</f>
        <v>320.1344264381878</v>
      </c>
      <c r="AT1988" s="4">
        <f>((AS1988+0.00000010773*(AR1988^4-AQ1988^4))-AP1988*44100)/(L1988*0.92*2*29.3+0.00000043092*AQ1988^3)</f>
        <v>2.057457262413545</v>
      </c>
      <c r="AU1988" s="4">
        <f>0.61365*EXP(17.502*J1988/(240.97+J1988))</f>
        <v>3.141543658835773</v>
      </c>
      <c r="AV1988" s="4">
        <f>AU1988*1000/AA1988</f>
        <v>30.94000593081729</v>
      </c>
      <c r="AW1988" s="4">
        <f>(AV1988-U1988)</f>
        <v>14.56377950564639</v>
      </c>
      <c r="AX1988" s="4">
        <f>IF(D1988,P1988,(O1988+P1988)/2)</f>
        <v>22.95833492279053</v>
      </c>
      <c r="AY1988" s="4">
        <f>0.61365*EXP(17.502*AX1988/(240.97+AX1988))</f>
        <v>2.812618738063702</v>
      </c>
      <c r="AZ1988" s="4">
        <f>IF(AW1988&lt;&gt;0,(1000-(AV1988+U1988)/2)/AW1988*AP1988,0)</f>
        <v>0.148998231886765</v>
      </c>
      <c r="BA1988" s="4">
        <f>U1988*AA1988/1000</f>
        <v>1.662786697478034</v>
      </c>
      <c r="BB1988" s="4">
        <f>(AY1988-BA1988)</f>
        <v>1.149832040585668</v>
      </c>
      <c r="BC1988" s="4">
        <f>1/(1.6/F1988+1.37/N1988)</f>
        <v>0.09383154653660332</v>
      </c>
      <c r="BD1988" s="3">
        <f>G1988*AA1988*0.001</f>
      </c>
      <c r="BE1988" s="3">
        <f>G1988/S1988</f>
      </c>
      <c r="BF1988" s="4">
        <f>(1-AP1988*AA1988/AU1988/F1988)*100</f>
        <v>54.3177563855435</v>
      </c>
      <c r="BG1988" s="3">
        <f>(S1988-E1988/(N1988/1.35))</f>
      </c>
      <c r="BH1988" s="3">
        <f>E1988*BF1988/100/BG1988</f>
      </c>
    </row>
    <row r="1989" ht="16" customHeight="1">
      <c r="A1989" s="4">
        <v>1838</v>
      </c>
      <c r="B1989" t="s" s="2">
        <v>2017</v>
      </c>
      <c r="C1989" s="4">
        <v>10702.000031180680</v>
      </c>
      <c r="D1989" s="4">
        <v>0</v>
      </c>
      <c r="E1989" s="3">
        <f>(R1989-#REF!*(1000-T1989)/(1000-U1989))*AO1989</f>
      </c>
      <c r="F1989" s="4">
        <f>IF(AZ1989&lt;&gt;0,1/(1/AZ1989-1/N1989),0)</f>
        <v>0.1574498001630352</v>
      </c>
      <c r="G1989" s="3">
        <f>((BC1989-AP1989/2)*S1989-E1989)/(BC1989+AP1989/2)</f>
      </c>
      <c r="H1989" s="4">
        <f>AP1989*1000</f>
        <v>2.225671364102998</v>
      </c>
      <c r="I1989" s="4">
        <f>(AU1989-BA1989)</f>
        <v>1.479028063562513</v>
      </c>
      <c r="J1989" s="4">
        <f>(P1989+AT1989*D1989)</f>
        <v>24.80022430419922</v>
      </c>
      <c r="K1989" s="4">
        <v>6</v>
      </c>
      <c r="L1989" s="4">
        <f>(K1989*AI1989+AJ1989)</f>
        <v>1.420000016689301</v>
      </c>
      <c r="M1989" s="4">
        <v>1</v>
      </c>
      <c r="N1989" s="4">
        <f>L1989*(M1989+1)*(M1989+1)/(M1989*M1989+1)</f>
        <v>2.840000033378601</v>
      </c>
      <c r="O1989" s="4">
        <v>21.15190315246582</v>
      </c>
      <c r="P1989" s="4">
        <v>24.80022430419922</v>
      </c>
      <c r="Q1989" s="4">
        <v>20.51296615600586</v>
      </c>
      <c r="R1989" s="4">
        <v>1029.646728515625</v>
      </c>
      <c r="S1989" s="4">
        <v>972.6104736328125</v>
      </c>
      <c r="T1989" s="4">
        <v>13.74852561950684</v>
      </c>
      <c r="U1989" s="4">
        <v>16.3780517578125</v>
      </c>
      <c r="V1989" s="4">
        <v>55.43671417236328</v>
      </c>
      <c r="W1989" s="4">
        <v>66.03589630126953</v>
      </c>
      <c r="X1989" s="4">
        <v>499.5316467285156</v>
      </c>
      <c r="Y1989" s="4">
        <v>2000.880371093750</v>
      </c>
      <c r="Z1989" s="4">
        <v>68.48947143554688</v>
      </c>
      <c r="AA1989" s="4">
        <v>101.5367813110352</v>
      </c>
      <c r="AB1989" s="4">
        <v>10.94326686859131</v>
      </c>
      <c r="AC1989" s="4">
        <v>0.361571878194809</v>
      </c>
      <c r="AD1989" s="4">
        <v>0.1993137747049332</v>
      </c>
      <c r="AE1989" s="4">
        <v>0.002436301205307245</v>
      </c>
      <c r="AF1989" s="4">
        <v>0.2319789528846741</v>
      </c>
      <c r="AG1989" s="4">
        <v>0.002809022320434451</v>
      </c>
      <c r="AH1989" s="4">
        <v>0.6666666865348816</v>
      </c>
      <c r="AI1989" s="4">
        <v>-0.2195652425289154</v>
      </c>
      <c r="AJ1989" s="4">
        <v>2.737391471862793</v>
      </c>
      <c r="AK1989" s="4">
        <v>1</v>
      </c>
      <c r="AL1989" s="4">
        <v>0</v>
      </c>
      <c r="AM1989" s="4">
        <v>0.1599999964237213</v>
      </c>
      <c r="AN1989" s="4">
        <v>111115</v>
      </c>
      <c r="AO1989" s="4">
        <f>X1989*0.000001/(K1989*0.0001)</f>
        <v>0.8325527445475259</v>
      </c>
      <c r="AP1989" s="4">
        <f>(U1989-T1989)/(1000-U1989)*AO1989</f>
        <v>0.002225671364102998</v>
      </c>
      <c r="AQ1989" s="4">
        <f>(P1989+273.15)</f>
        <v>297.9502243041992</v>
      </c>
      <c r="AR1989" s="4">
        <f>(O1989+273.15)</f>
        <v>294.3019031524658</v>
      </c>
      <c r="AS1989" s="4">
        <f>(Y1989*AK1989+Z1989*AL1989)*AM1989</f>
        <v>320.1408522192942</v>
      </c>
      <c r="AT1989" s="4">
        <f>((AS1989+0.00000010773*(AR1989^4-AQ1989^4))-AP1989*44100)/(L1989*0.92*2*29.3+0.00000043092*AQ1989^3)</f>
        <v>2.0597680148424</v>
      </c>
      <c r="AU1989" s="4">
        <f>0.61365*EXP(17.502*J1989/(240.97+J1989))</f>
        <v>3.142002723196335</v>
      </c>
      <c r="AV1989" s="4">
        <f>AU1989*1000/AA1989</f>
        <v>30.94447827306555</v>
      </c>
      <c r="AW1989" s="4">
        <f>(AV1989-U1989)</f>
        <v>14.56642651525305</v>
      </c>
      <c r="AX1989" s="4">
        <f>IF(D1989,P1989,(O1989+P1989)/2)</f>
        <v>22.97606372833252</v>
      </c>
      <c r="AY1989" s="4">
        <f>0.61365*EXP(17.502*AX1989/(240.97+AX1989))</f>
        <v>2.8156391966191</v>
      </c>
      <c r="AZ1989" s="4">
        <f>IF(AW1989&lt;&gt;0,(1000-(AV1989+U1989)/2)/AW1989*AP1989,0)</f>
        <v>0.1491792899132978</v>
      </c>
      <c r="BA1989" s="4">
        <f>U1989*AA1989/1000</f>
        <v>1.662974659633823</v>
      </c>
      <c r="BB1989" s="4">
        <f>(AY1989-BA1989)</f>
        <v>1.152664536985277</v>
      </c>
      <c r="BC1989" s="4">
        <f>1/(1.6/F1989+1.37/N1989)</f>
        <v>0.09394643523114979</v>
      </c>
      <c r="BD1989" s="3">
        <f>G1989*AA1989*0.001</f>
      </c>
      <c r="BE1989" s="3">
        <f>G1989/S1989</f>
      </c>
      <c r="BF1989" s="4">
        <f>(1-AP1989*AA1989/AU1989/F1989)*100</f>
        <v>54.31898347940927</v>
      </c>
      <c r="BG1989" s="3">
        <f>(S1989-E1989/(N1989/1.35))</f>
      </c>
      <c r="BH1989" s="3">
        <f>E1989*BF1989/100/BG1989</f>
      </c>
    </row>
    <row r="1990" ht="16" customHeight="1">
      <c r="A1990" s="4">
        <v>1839</v>
      </c>
      <c r="B1990" t="s" s="2">
        <v>2018</v>
      </c>
      <c r="C1990" s="4">
        <v>10707.000031068921</v>
      </c>
      <c r="D1990" s="4">
        <v>0</v>
      </c>
      <c r="E1990" s="3">
        <f>(R1990-#REF!*(1000-T1990)/(1000-U1990))*AO1990</f>
      </c>
      <c r="F1990" s="4">
        <f>IF(AZ1990&lt;&gt;0,1/(1/AZ1990-1/N1990),0)</f>
        <v>0.1575292659325588</v>
      </c>
      <c r="G1990" s="3">
        <f>((BC1990-AP1990/2)*S1990-E1990)/(BC1990+AP1990/2)</f>
      </c>
      <c r="H1990" s="4">
        <f>AP1990*1000</f>
        <v>2.229863828408591</v>
      </c>
      <c r="I1990" s="4">
        <f>(AU1990-BA1990)</f>
        <v>1.481088285969539</v>
      </c>
      <c r="J1990" s="4">
        <f>(P1990+AT1990*D1990)</f>
        <v>24.81327819824219</v>
      </c>
      <c r="K1990" s="4">
        <v>6</v>
      </c>
      <c r="L1990" s="4">
        <f>(K1990*AI1990+AJ1990)</f>
        <v>1.420000016689301</v>
      </c>
      <c r="M1990" s="4">
        <v>1</v>
      </c>
      <c r="N1990" s="4">
        <f>L1990*(M1990+1)*(M1990+1)/(M1990*M1990+1)</f>
        <v>2.840000033378601</v>
      </c>
      <c r="O1990" s="4">
        <v>21.1932373046875</v>
      </c>
      <c r="P1990" s="4">
        <v>24.81327819824219</v>
      </c>
      <c r="Q1990" s="4">
        <v>20.60568428039551</v>
      </c>
      <c r="R1990" s="4">
        <v>1089.062744140625</v>
      </c>
      <c r="S1990" s="4">
        <v>1000.926147460938</v>
      </c>
      <c r="T1990" s="4">
        <v>13.74735260009766</v>
      </c>
      <c r="U1990" s="4">
        <v>16.38184928894043</v>
      </c>
      <c r="V1990" s="4">
        <v>55.29598236083984</v>
      </c>
      <c r="W1990" s="4">
        <v>65.88844299316406</v>
      </c>
      <c r="X1990" s="4">
        <v>499.5264282226562</v>
      </c>
      <c r="Y1990" s="4">
        <v>2000.955688476562</v>
      </c>
      <c r="Z1990" s="4">
        <v>67.88332366943359</v>
      </c>
      <c r="AA1990" s="4">
        <v>101.5370254516602</v>
      </c>
      <c r="AB1990" s="4">
        <v>10.94326686859131</v>
      </c>
      <c r="AC1990" s="4">
        <v>0.361571878194809</v>
      </c>
      <c r="AD1990" s="4">
        <v>0.1993137747049332</v>
      </c>
      <c r="AE1990" s="4">
        <v>0.002436301205307245</v>
      </c>
      <c r="AF1990" s="4">
        <v>0.2319789528846741</v>
      </c>
      <c r="AG1990" s="4">
        <v>0.002809022320434451</v>
      </c>
      <c r="AH1990" s="4">
        <v>0.6666666865348816</v>
      </c>
      <c r="AI1990" s="4">
        <v>-0.2195652425289154</v>
      </c>
      <c r="AJ1990" s="4">
        <v>2.737391471862793</v>
      </c>
      <c r="AK1990" s="4">
        <v>1</v>
      </c>
      <c r="AL1990" s="4">
        <v>0</v>
      </c>
      <c r="AM1990" s="4">
        <v>0.1599999964237213</v>
      </c>
      <c r="AN1990" s="4">
        <v>111115</v>
      </c>
      <c r="AO1990" s="4">
        <f>X1990*0.000001/(K1990*0.0001)</f>
        <v>0.8325440470377603</v>
      </c>
      <c r="AP1990" s="4">
        <f>(U1990-T1990)/(1000-U1990)*AO1990</f>
        <v>0.002229863828408591</v>
      </c>
      <c r="AQ1990" s="4">
        <f>(P1990+273.15)</f>
        <v>297.9632781982422</v>
      </c>
      <c r="AR1990" s="4">
        <f>(O1990+273.15)</f>
        <v>294.3432373046875</v>
      </c>
      <c r="AS1990" s="4">
        <f>(Y1990*AK1990+Z1990*AL1990)*AM1990</f>
        <v>320.1529030002748</v>
      </c>
      <c r="AT1990" s="4">
        <f>((AS1990+0.00000010773*(AR1990^4-AQ1990^4))-AP1990*44100)/(L1990*0.92*2*29.3+0.00000043092*AQ1990^3)</f>
        <v>2.061239291773451</v>
      </c>
      <c r="AU1990" s="4">
        <f>0.61365*EXP(17.502*J1990/(240.97+J1990))</f>
        <v>3.144452534165944</v>
      </c>
      <c r="AV1990" s="4">
        <f>AU1990*1000/AA1990</f>
        <v>30.9685311360924</v>
      </c>
      <c r="AW1990" s="4">
        <f>(AV1990-U1990)</f>
        <v>14.58668184715197</v>
      </c>
      <c r="AX1990" s="4">
        <f>IF(D1990,P1990,(O1990+P1990)/2)</f>
        <v>23.00325775146484</v>
      </c>
      <c r="AY1990" s="4">
        <f>0.61365*EXP(17.502*AX1990/(240.97+AX1990))</f>
        <v>2.820277759939996</v>
      </c>
      <c r="AZ1990" s="4">
        <f>IF(AW1990&lt;&gt;0,(1000-(AV1990+U1990)/2)/AW1990*AP1990,0)</f>
        <v>0.1492506247092842</v>
      </c>
      <c r="BA1990" s="4">
        <f>U1990*AA1990/1000</f>
        <v>1.663364248196405</v>
      </c>
      <c r="BB1990" s="4">
        <f>(AY1990-BA1990)</f>
        <v>1.15691351174359</v>
      </c>
      <c r="BC1990" s="4">
        <f>1/(1.6/F1990+1.37/N1990)</f>
        <v>0.0939917006482107</v>
      </c>
      <c r="BD1990" s="3">
        <f>G1990*AA1990*0.001</f>
      </c>
      <c r="BE1990" s="3">
        <f>G1990/S1990</f>
      </c>
      <c r="BF1990" s="4">
        <f>(1-AP1990*AA1990/AU1990/F1990)*100</f>
        <v>54.29155082091248</v>
      </c>
      <c r="BG1990" s="3">
        <f>(S1990-E1990/(N1990/1.35))</f>
      </c>
      <c r="BH1990" s="3">
        <f>E1990*BF1990/100/BG1990</f>
      </c>
    </row>
    <row r="1991" ht="16" customHeight="1">
      <c r="A1991" s="4">
        <v>1840</v>
      </c>
      <c r="B1991" t="s" s="2">
        <v>2019</v>
      </c>
      <c r="C1991" s="4">
        <v>10712.500030945987</v>
      </c>
      <c r="D1991" s="4">
        <v>0</v>
      </c>
      <c r="E1991" s="3">
        <f>(R1991-#REF!*(1000-T1991)/(1000-U1991))*AO1991</f>
      </c>
      <c r="F1991" s="4">
        <f>IF(AZ1991&lt;&gt;0,1/(1/AZ1991-1/N1991),0)</f>
        <v>0.157262257226973</v>
      </c>
      <c r="G1991" s="3">
        <f>((BC1991-AP1991/2)*S1991-E1991)/(BC1991+AP1991/2)</f>
      </c>
      <c r="H1991" s="4">
        <f>AP1991*1000</f>
        <v>2.23358885145646</v>
      </c>
      <c r="I1991" s="4">
        <f>(AU1991-BA1991)</f>
        <v>1.485915149857413</v>
      </c>
      <c r="J1991" s="4">
        <f>(P1991+AT1991*D1991)</f>
        <v>24.84024620056152</v>
      </c>
      <c r="K1991" s="4">
        <v>6</v>
      </c>
      <c r="L1991" s="4">
        <f>(K1991*AI1991+AJ1991)</f>
        <v>1.420000016689301</v>
      </c>
      <c r="M1991" s="4">
        <v>1</v>
      </c>
      <c r="N1991" s="4">
        <f>L1991*(M1991+1)*(M1991+1)/(M1991*M1991+1)</f>
        <v>2.840000033378601</v>
      </c>
      <c r="O1991" s="4">
        <v>21.24546051025391</v>
      </c>
      <c r="P1991" s="4">
        <v>24.84024620056152</v>
      </c>
      <c r="Q1991" s="4">
        <v>20.66803169250488</v>
      </c>
      <c r="R1991" s="4">
        <v>1167.776489257812</v>
      </c>
      <c r="S1991" s="4">
        <v>1057.950805664062</v>
      </c>
      <c r="T1991" s="4">
        <v>13.74524974822998</v>
      </c>
      <c r="U1991" s="4">
        <v>16.3841438293457</v>
      </c>
      <c r="V1991" s="4">
        <v>55.11584091186523</v>
      </c>
      <c r="W1991" s="4">
        <v>65.69356536865234</v>
      </c>
      <c r="X1991" s="4">
        <v>499.5259399414062</v>
      </c>
      <c r="Y1991" s="4">
        <v>2001.00390625</v>
      </c>
      <c r="Z1991" s="4">
        <v>67.38359069824219</v>
      </c>
      <c r="AA1991" s="4">
        <v>101.5374221801758</v>
      </c>
      <c r="AB1991" s="4">
        <v>10.94326686859131</v>
      </c>
      <c r="AC1991" s="4">
        <v>0.361571878194809</v>
      </c>
      <c r="AD1991" s="4">
        <v>0.1993137747049332</v>
      </c>
      <c r="AE1991" s="4">
        <v>0.002436301205307245</v>
      </c>
      <c r="AF1991" s="4">
        <v>0.2319789528846741</v>
      </c>
      <c r="AG1991" s="4">
        <v>0.002809022320434451</v>
      </c>
      <c r="AH1991" s="4">
        <v>0.6666666865348816</v>
      </c>
      <c r="AI1991" s="4">
        <v>-0.2195652425289154</v>
      </c>
      <c r="AJ1991" s="4">
        <v>2.737391471862793</v>
      </c>
      <c r="AK1991" s="4">
        <v>1</v>
      </c>
      <c r="AL1991" s="4">
        <v>0</v>
      </c>
      <c r="AM1991" s="4">
        <v>0.1599999964237213</v>
      </c>
      <c r="AN1991" s="4">
        <v>111115</v>
      </c>
      <c r="AO1991" s="4">
        <f>X1991*0.000001/(K1991*0.0001)</f>
        <v>0.8325432332356769</v>
      </c>
      <c r="AP1991" s="4">
        <f>(U1991-T1991)/(1000-U1991)*AO1991</f>
        <v>0.00223358885145646</v>
      </c>
      <c r="AQ1991" s="4">
        <f>(P1991+273.15)</f>
        <v>297.9902462005615</v>
      </c>
      <c r="AR1991" s="4">
        <f>(O1991+273.15)</f>
        <v>294.3954605102539</v>
      </c>
      <c r="AS1991" s="4">
        <f>(Y1991*AK1991+Z1991*AL1991)*AM1991</f>
        <v>320.1606178438524</v>
      </c>
      <c r="AT1991" s="4">
        <f>((AS1991+0.00000010773*(AR1991^4-AQ1991^4))-AP1991*44100)/(L1991*0.92*2*29.3+0.00000043092*AQ1991^3)</f>
        <v>2.062417499665544</v>
      </c>
      <c r="AU1991" s="4">
        <f>0.61365*EXP(17.502*J1991/(240.97+J1991))</f>
        <v>3.149518878918409</v>
      </c>
      <c r="AV1991" s="4">
        <f>AU1991*1000/AA1991</f>
        <v>31.01830646566605</v>
      </c>
      <c r="AW1991" s="4">
        <f>(AV1991-U1991)</f>
        <v>14.63416263632034</v>
      </c>
      <c r="AX1991" s="4">
        <f>IF(D1991,P1991,(O1991+P1991)/2)</f>
        <v>23.04285335540771</v>
      </c>
      <c r="AY1991" s="4">
        <f>0.61365*EXP(17.502*AX1991/(240.97+AX1991))</f>
        <v>2.827043649865899</v>
      </c>
      <c r="AZ1991" s="4">
        <f>IF(AW1991&lt;&gt;0,(1000-(AV1991+U1991)/2)/AW1991*AP1991,0)</f>
        <v>0.1490109214577815</v>
      </c>
      <c r="BA1991" s="4">
        <f>U1991*AA1991/1000</f>
        <v>1.663603729060997</v>
      </c>
      <c r="BB1991" s="4">
        <f>(AY1991-BA1991)</f>
        <v>1.163439920804902</v>
      </c>
      <c r="BC1991" s="4">
        <f>1/(1.6/F1991+1.37/N1991)</f>
        <v>0.09383959851727254</v>
      </c>
      <c r="BD1991" s="3">
        <f>G1991*AA1991*0.001</f>
      </c>
      <c r="BE1991" s="3">
        <f>G1991/S1991</f>
      </c>
      <c r="BF1991" s="4">
        <f>(1-AP1991*AA1991/AU1991/F1991)*100</f>
        <v>54.21105410514344</v>
      </c>
      <c r="BG1991" s="3">
        <f>(S1991-E1991/(N1991/1.35))</f>
      </c>
      <c r="BH1991" s="3">
        <f>E1991*BF1991/100/BG1991</f>
      </c>
    </row>
    <row r="1992" ht="16" customHeight="1">
      <c r="A1992" s="4">
        <v>1841</v>
      </c>
      <c r="B1992" t="s" s="2">
        <v>2020</v>
      </c>
      <c r="C1992" s="4">
        <v>10717.500030834228</v>
      </c>
      <c r="D1992" s="4">
        <v>0</v>
      </c>
      <c r="E1992" s="3">
        <f>(R1992-#REF!*(1000-T1992)/(1000-U1992))*AO1992</f>
      </c>
      <c r="F1992" s="4">
        <f>IF(AZ1992&lt;&gt;0,1/(1/AZ1992-1/N1992),0)</f>
        <v>0.1569655675533409</v>
      </c>
      <c r="G1992" s="3">
        <f>((BC1992-AP1992/2)*S1992-E1992)/(BC1992+AP1992/2)</f>
      </c>
      <c r="H1992" s="4">
        <f>AP1992*1000</f>
        <v>2.236025950229108</v>
      </c>
      <c r="I1992" s="4">
        <f>(AU1992-BA1992)</f>
        <v>1.490164881967276</v>
      </c>
      <c r="J1992" s="4">
        <f>(P1992+AT1992*D1992)</f>
        <v>24.86283683776855</v>
      </c>
      <c r="K1992" s="4">
        <v>6</v>
      </c>
      <c r="L1992" s="4">
        <f>(K1992*AI1992+AJ1992)</f>
        <v>1.420000016689301</v>
      </c>
      <c r="M1992" s="4">
        <v>1</v>
      </c>
      <c r="N1992" s="4">
        <f>L1992*(M1992+1)*(M1992+1)/(M1992*M1992+1)</f>
        <v>2.840000033378601</v>
      </c>
      <c r="O1992" s="4">
        <v>21.28139495849609</v>
      </c>
      <c r="P1992" s="4">
        <v>24.86283683776855</v>
      </c>
      <c r="Q1992" s="4">
        <v>20.65299224853516</v>
      </c>
      <c r="R1992" s="4">
        <v>1214.537109375</v>
      </c>
      <c r="S1992" s="4">
        <v>1114.4560546875</v>
      </c>
      <c r="T1992" s="4">
        <v>13.74247741699219</v>
      </c>
      <c r="U1992" s="4">
        <v>16.38418197631836</v>
      </c>
      <c r="V1992" s="4">
        <v>54.97693634033203</v>
      </c>
      <c r="W1992" s="4">
        <v>65.54219055175781</v>
      </c>
      <c r="X1992" s="4">
        <v>499.5389404296875</v>
      </c>
      <c r="Y1992" s="4">
        <v>2001.072143554688</v>
      </c>
      <c r="Z1992" s="4">
        <v>67.33528137207031</v>
      </c>
      <c r="AA1992" s="4">
        <v>101.5371704101562</v>
      </c>
      <c r="AB1992" s="4">
        <v>10.94326686859131</v>
      </c>
      <c r="AC1992" s="4">
        <v>0.361571878194809</v>
      </c>
      <c r="AD1992" s="4">
        <v>0.1993137747049332</v>
      </c>
      <c r="AE1992" s="4">
        <v>0.002436301205307245</v>
      </c>
      <c r="AF1992" s="4">
        <v>0.2319789528846741</v>
      </c>
      <c r="AG1992" s="4">
        <v>0.002809022320434451</v>
      </c>
      <c r="AH1992" s="4">
        <v>0.6666666865348816</v>
      </c>
      <c r="AI1992" s="4">
        <v>-0.2195652425289154</v>
      </c>
      <c r="AJ1992" s="4">
        <v>2.737391471862793</v>
      </c>
      <c r="AK1992" s="4">
        <v>1</v>
      </c>
      <c r="AL1992" s="4">
        <v>0</v>
      </c>
      <c r="AM1992" s="4">
        <v>0.1599999964237213</v>
      </c>
      <c r="AN1992" s="4">
        <v>111115</v>
      </c>
      <c r="AO1992" s="4">
        <f>X1992*0.000001/(K1992*0.0001)</f>
        <v>0.8325649007161458</v>
      </c>
      <c r="AP1992" s="4">
        <f>(U1992-T1992)/(1000-U1992)*AO1992</f>
        <v>0.002236025950229108</v>
      </c>
      <c r="AQ1992" s="4">
        <f>(P1992+273.15)</f>
        <v>298.0128368377685</v>
      </c>
      <c r="AR1992" s="4">
        <f>(O1992+273.15)</f>
        <v>294.4313949584961</v>
      </c>
      <c r="AS1992" s="4">
        <f>(Y1992*AK1992+Z1992*AL1992)*AM1992</f>
        <v>320.1715358123583</v>
      </c>
      <c r="AT1992" s="4">
        <f>((AS1992+0.00000010773*(AR1992^4-AQ1992^4))-AP1992*44100)/(L1992*0.92*2*29.3+0.00000043092*AQ1992^3)</f>
        <v>2.062822674298717</v>
      </c>
      <c r="AU1992" s="4">
        <f>0.61365*EXP(17.502*J1992/(240.97+J1992))</f>
        <v>3.153768359327723</v>
      </c>
      <c r="AV1992" s="4">
        <f>AU1992*1000/AA1992</f>
        <v>31.06023485377989</v>
      </c>
      <c r="AW1992" s="4">
        <f>(AV1992-U1992)</f>
        <v>14.67605287746153</v>
      </c>
      <c r="AX1992" s="4">
        <f>IF(D1992,P1992,(O1992+P1992)/2)</f>
        <v>23.07211589813232</v>
      </c>
      <c r="AY1992" s="4">
        <f>0.61365*EXP(17.502*AX1992/(240.97+AX1992))</f>
        <v>2.832053000654006</v>
      </c>
      <c r="AZ1992" s="4">
        <f>IF(AW1992&lt;&gt;0,(1000-(AV1992+U1992)/2)/AW1992*AP1992,0)</f>
        <v>0.148744522443687</v>
      </c>
      <c r="BA1992" s="4">
        <f>U1992*AA1992/1000</f>
        <v>1.663603477360448</v>
      </c>
      <c r="BB1992" s="4">
        <f>(AY1992-BA1992)</f>
        <v>1.168449523293558</v>
      </c>
      <c r="BC1992" s="4">
        <f>1/(1.6/F1992+1.37/N1992)</f>
        <v>0.09367056112792004</v>
      </c>
      <c r="BD1992" s="3">
        <f>G1992*AA1992*0.001</f>
      </c>
      <c r="BE1992" s="3">
        <f>G1992/S1992</f>
      </c>
      <c r="BF1992" s="4">
        <f>(1-AP1992*AA1992/AU1992/F1992)*100</f>
        <v>54.1364455710094</v>
      </c>
      <c r="BG1992" s="3">
        <f>(S1992-E1992/(N1992/1.35))</f>
      </c>
      <c r="BH1992" s="3">
        <f>E1992*BF1992/100/BG1992</f>
      </c>
    </row>
    <row r="1993" ht="16" customHeight="1">
      <c r="A1993" s="4">
        <v>1842</v>
      </c>
      <c r="B1993" t="s" s="2">
        <v>2021</v>
      </c>
      <c r="C1993" s="4">
        <v>10722.500030722469</v>
      </c>
      <c r="D1993" s="4">
        <v>0</v>
      </c>
      <c r="E1993" s="3">
        <f>(R1993-#REF!*(1000-T1993)/(1000-U1993))*AO1993</f>
      </c>
      <c r="F1993" s="4">
        <f>IF(AZ1993&lt;&gt;0,1/(1/AZ1993-1/N1993),0)</f>
        <v>0.1566472197608912</v>
      </c>
      <c r="G1993" s="3">
        <f>((BC1993-AP1993/2)*S1993-E1993)/(BC1993+AP1993/2)</f>
      </c>
      <c r="H1993" s="4">
        <f>AP1993*1000</f>
        <v>2.236712776635163</v>
      </c>
      <c r="I1993" s="4">
        <f>(AU1993-BA1993)</f>
        <v>1.493463477076487</v>
      </c>
      <c r="J1993" s="4">
        <f>(P1993+AT1993*D1993)</f>
        <v>24.88003349304199</v>
      </c>
      <c r="K1993" s="4">
        <v>6</v>
      </c>
      <c r="L1993" s="4">
        <f>(K1993*AI1993+AJ1993)</f>
        <v>1.420000016689301</v>
      </c>
      <c r="M1993" s="4">
        <v>1</v>
      </c>
      <c r="N1993" s="4">
        <f>L1993*(M1993+1)*(M1993+1)/(M1993*M1993+1)</f>
        <v>2.840000033378601</v>
      </c>
      <c r="O1993" s="4">
        <v>21.2997875213623</v>
      </c>
      <c r="P1993" s="4">
        <v>24.88003349304199</v>
      </c>
      <c r="Q1993" s="4">
        <v>20.62584495544434</v>
      </c>
      <c r="R1993" s="4">
        <v>1229.154541015625</v>
      </c>
      <c r="S1993" s="4">
        <v>1155.024780273438</v>
      </c>
      <c r="T1993" s="4">
        <v>13.74135112762451</v>
      </c>
      <c r="U1993" s="4">
        <v>16.3836498260498</v>
      </c>
      <c r="V1993" s="4">
        <v>54.89669036865234</v>
      </c>
      <c r="W1993" s="4">
        <v>65.45311737060547</v>
      </c>
      <c r="X1993" s="4">
        <v>499.5802917480469</v>
      </c>
      <c r="Y1993" s="4">
        <v>2001.108276367188</v>
      </c>
      <c r="Z1993" s="4">
        <v>67.17648315429688</v>
      </c>
      <c r="AA1993" s="4">
        <v>101.5367813110352</v>
      </c>
      <c r="AB1993" s="4">
        <v>10.94326686859131</v>
      </c>
      <c r="AC1993" s="4">
        <v>0.361571878194809</v>
      </c>
      <c r="AD1993" s="4">
        <v>0.1993137747049332</v>
      </c>
      <c r="AE1993" s="4">
        <v>0.002436301205307245</v>
      </c>
      <c r="AF1993" s="4">
        <v>0.2319789528846741</v>
      </c>
      <c r="AG1993" s="4">
        <v>0.002809022320434451</v>
      </c>
      <c r="AH1993" s="4">
        <v>0.6666666865348816</v>
      </c>
      <c r="AI1993" s="4">
        <v>-0.2195652425289154</v>
      </c>
      <c r="AJ1993" s="4">
        <v>2.737391471862793</v>
      </c>
      <c r="AK1993" s="4">
        <v>1</v>
      </c>
      <c r="AL1993" s="4">
        <v>0</v>
      </c>
      <c r="AM1993" s="4">
        <v>0.1599999964237213</v>
      </c>
      <c r="AN1993" s="4">
        <v>111115</v>
      </c>
      <c r="AO1993" s="4">
        <f>X1993*0.000001/(K1993*0.0001)</f>
        <v>0.832633819580078</v>
      </c>
      <c r="AP1993" s="4">
        <f>(U1993-T1993)/(1000-U1993)*AO1993</f>
        <v>0.002236712776635163</v>
      </c>
      <c r="AQ1993" s="4">
        <f>(P1993+273.15)</f>
        <v>298.030033493042</v>
      </c>
      <c r="AR1993" s="4">
        <f>(O1993+273.15)</f>
        <v>294.4497875213623</v>
      </c>
      <c r="AS1993" s="4">
        <f>(Y1993*AK1993+Z1993*AL1993)*AM1993</f>
        <v>320.1773170622291</v>
      </c>
      <c r="AT1993" s="4">
        <f>((AS1993+0.00000010773*(AR1993^4-AQ1993^4))-AP1993*44100)/(L1993*0.92*2*29.3+0.00000043092*AQ1993^3)</f>
        <v>2.062567886365569</v>
      </c>
      <c r="AU1993" s="4">
        <f>0.61365*EXP(17.502*J1993/(240.97+J1993))</f>
        <v>3.157006546540685</v>
      </c>
      <c r="AV1993" s="4">
        <f>AU1993*1000/AA1993</f>
        <v>31.09224564515102</v>
      </c>
      <c r="AW1993" s="4">
        <f>(AV1993-U1993)</f>
        <v>14.70859581910122</v>
      </c>
      <c r="AX1993" s="4">
        <f>IF(D1993,P1993,(O1993+P1993)/2)</f>
        <v>23.08991050720215</v>
      </c>
      <c r="AY1993" s="4">
        <f>0.61365*EXP(17.502*AX1993/(240.97+AX1993))</f>
        <v>2.835102991683205</v>
      </c>
      <c r="AZ1993" s="4">
        <f>IF(AW1993&lt;&gt;0,(1000-(AV1993+U1993)/2)/AW1993*AP1993,0)</f>
        <v>0.148458617838156</v>
      </c>
      <c r="BA1993" s="4">
        <f>U1993*AA1993/1000</f>
        <v>1.663543069464198</v>
      </c>
      <c r="BB1993" s="4">
        <f>(AY1993-BA1993)</f>
        <v>1.171559922219007</v>
      </c>
      <c r="BC1993" s="4">
        <f>1/(1.6/F1993+1.37/N1993)</f>
        <v>0.09348915202245403</v>
      </c>
      <c r="BD1993" s="3">
        <f>G1993*AA1993*0.001</f>
      </c>
      <c r="BE1993" s="3">
        <f>G1993/S1993</f>
      </c>
      <c r="BF1993" s="4">
        <f>(1-AP1993*AA1993/AU1993/F1993)*100</f>
        <v>54.07645164864023</v>
      </c>
      <c r="BG1993" s="3">
        <f>(S1993-E1993/(N1993/1.35))</f>
      </c>
      <c r="BH1993" s="3">
        <f>E1993*BF1993/100/BG1993</f>
      </c>
    </row>
    <row r="1994" ht="16" customHeight="1">
      <c r="A1994" s="4">
        <v>1843</v>
      </c>
      <c r="B1994" t="s" s="2">
        <v>2022</v>
      </c>
      <c r="C1994" s="4">
        <v>10728.000030599535</v>
      </c>
      <c r="D1994" s="4">
        <v>0</v>
      </c>
      <c r="E1994" s="3">
        <f>(R1994-#REF!*(1000-T1994)/(1000-U1994))*AO1994</f>
      </c>
      <c r="F1994" s="4">
        <f>IF(AZ1994&lt;&gt;0,1/(1/AZ1994-1/N1994),0)</f>
        <v>0.1562908269097314</v>
      </c>
      <c r="G1994" s="3">
        <f>((BC1994-AP1994/2)*S1994-E1994)/(BC1994+AP1994/2)</f>
      </c>
      <c r="H1994" s="4">
        <f>AP1994*1000</f>
        <v>2.236103146438005</v>
      </c>
      <c r="I1994" s="4">
        <f>(AU1994-BA1994)</f>
        <v>1.496253558900171</v>
      </c>
      <c r="J1994" s="4">
        <f>(P1994+AT1994*D1994)</f>
        <v>24.89453887939453</v>
      </c>
      <c r="K1994" s="4">
        <v>6</v>
      </c>
      <c r="L1994" s="4">
        <f>(K1994*AI1994+AJ1994)</f>
        <v>1.420000016689301</v>
      </c>
      <c r="M1994" s="4">
        <v>1</v>
      </c>
      <c r="N1994" s="4">
        <f>L1994*(M1994+1)*(M1994+1)/(M1994*M1994+1)</f>
        <v>2.840000033378601</v>
      </c>
      <c r="O1994" s="4">
        <v>21.30839729309082</v>
      </c>
      <c r="P1994" s="4">
        <v>24.89453887939453</v>
      </c>
      <c r="Q1994" s="4">
        <v>20.61523818969727</v>
      </c>
      <c r="R1994" s="4">
        <v>1226.087524414062</v>
      </c>
      <c r="S1994" s="4">
        <v>1175.908081054688</v>
      </c>
      <c r="T1994" s="4">
        <v>13.74160099029541</v>
      </c>
      <c r="U1994" s="4">
        <v>16.38319396972656</v>
      </c>
      <c r="V1994" s="4">
        <v>54.86028289794922</v>
      </c>
      <c r="W1994" s="4">
        <v>65.40691375732422</v>
      </c>
      <c r="X1994" s="4">
        <v>499.5777893066406</v>
      </c>
      <c r="Y1994" s="4">
        <v>2001.159301757812</v>
      </c>
      <c r="Z1994" s="4">
        <v>67.13497161865234</v>
      </c>
      <c r="AA1994" s="4">
        <v>101.5361633300781</v>
      </c>
      <c r="AB1994" s="4">
        <v>10.94326686859131</v>
      </c>
      <c r="AC1994" s="4">
        <v>0.361571878194809</v>
      </c>
      <c r="AD1994" s="4">
        <v>0.1993137747049332</v>
      </c>
      <c r="AE1994" s="4">
        <v>0.002436301205307245</v>
      </c>
      <c r="AF1994" s="4">
        <v>0.2319789528846741</v>
      </c>
      <c r="AG1994" s="4">
        <v>0.002809022320434451</v>
      </c>
      <c r="AH1994" s="4">
        <v>0.6666666865348816</v>
      </c>
      <c r="AI1994" s="4">
        <v>-0.2195652425289154</v>
      </c>
      <c r="AJ1994" s="4">
        <v>2.737391471862793</v>
      </c>
      <c r="AK1994" s="4">
        <v>1</v>
      </c>
      <c r="AL1994" s="4">
        <v>0</v>
      </c>
      <c r="AM1994" s="4">
        <v>0.1599999964237213</v>
      </c>
      <c r="AN1994" s="4">
        <v>111115</v>
      </c>
      <c r="AO1994" s="4">
        <f>X1994*0.000001/(K1994*0.0001)</f>
        <v>0.8326296488444009</v>
      </c>
      <c r="AP1994" s="4">
        <f>(U1994-T1994)/(1000-U1994)*AO1994</f>
        <v>0.002236103146438005</v>
      </c>
      <c r="AQ1994" s="4">
        <f>(P1994+273.15)</f>
        <v>298.0445388793945</v>
      </c>
      <c r="AR1994" s="4">
        <f>(O1994+273.15)</f>
        <v>294.4583972930908</v>
      </c>
      <c r="AS1994" s="4">
        <f>(Y1994*AK1994+Z1994*AL1994)*AM1994</f>
        <v>320.1854811245466</v>
      </c>
      <c r="AT1994" s="4">
        <f>((AS1994+0.00000010773*(AR1994^4-AQ1994^4))-AP1994*44100)/(L1994*0.92*2*29.3+0.00000043092*AQ1994^3)</f>
        <v>2.062122885619124</v>
      </c>
      <c r="AU1994" s="4">
        <f>0.61365*EXP(17.502*J1994/(240.97+J1994))</f>
        <v>3.159740217678678</v>
      </c>
      <c r="AV1994" s="4">
        <f>AU1994*1000/AA1994</f>
        <v>31.11935801047415</v>
      </c>
      <c r="AW1994" s="4">
        <f>(AV1994-U1994)</f>
        <v>14.73616404074759</v>
      </c>
      <c r="AX1994" s="4">
        <f>IF(D1994,P1994,(O1994+P1994)/2)</f>
        <v>23.10146808624268</v>
      </c>
      <c r="AY1994" s="4">
        <f>0.61365*EXP(17.502*AX1994/(240.97+AX1994))</f>
        <v>2.837085496350749</v>
      </c>
      <c r="AZ1994" s="4">
        <f>IF(AW1994&lt;&gt;0,(1000-(AV1994+U1994)/2)/AW1994*AP1994,0)</f>
        <v>0.1481384733115307</v>
      </c>
      <c r="BA1994" s="4">
        <f>U1994*AA1994/1000</f>
        <v>1.663486658778507</v>
      </c>
      <c r="BB1994" s="4">
        <f>(AY1994-BA1994)</f>
        <v>1.173598837572242</v>
      </c>
      <c r="BC1994" s="4">
        <f>1/(1.6/F1994+1.37/N1994)</f>
        <v>0.09328602365011046</v>
      </c>
      <c r="BD1994" s="3">
        <f>G1994*AA1994*0.001</f>
      </c>
      <c r="BE1994" s="3">
        <f>G1994/S1994</f>
      </c>
      <c r="BF1994" s="4">
        <f>(1-AP1994*AA1994/AU1994/F1994)*100</f>
        <v>54.02436727488416</v>
      </c>
      <c r="BG1994" s="3">
        <f>(S1994-E1994/(N1994/1.35))</f>
      </c>
      <c r="BH1994" s="3">
        <f>E1994*BF1994/100/BG1994</f>
      </c>
    </row>
    <row r="1995" ht="16" customHeight="1">
      <c r="A1995" s="4">
        <v>1844</v>
      </c>
      <c r="B1995" t="s" s="2">
        <v>2023</v>
      </c>
      <c r="C1995" s="4">
        <v>10733.000030487776</v>
      </c>
      <c r="D1995" s="4">
        <v>0</v>
      </c>
      <c r="E1995" s="3">
        <f>(R1995-#REF!*(1000-T1995)/(1000-U1995))*AO1995</f>
      </c>
      <c r="F1995" s="4">
        <f>IF(AZ1995&lt;&gt;0,1/(1/AZ1995-1/N1995),0)</f>
        <v>0.156189922571638</v>
      </c>
      <c r="G1995" s="3">
        <f>((BC1995-AP1995/2)*S1995-E1995)/(BC1995+AP1995/2)</f>
      </c>
      <c r="H1995" s="4">
        <f>AP1995*1000</f>
        <v>2.237003002172208</v>
      </c>
      <c r="I1995" s="4">
        <f>(AU1995-BA1995)</f>
        <v>1.497758736663344</v>
      </c>
      <c r="J1995" s="4">
        <f>(P1995+AT1995*D1995)</f>
        <v>24.9029541015625</v>
      </c>
      <c r="K1995" s="4">
        <v>6</v>
      </c>
      <c r="L1995" s="4">
        <f>(K1995*AI1995+AJ1995)</f>
        <v>1.420000016689301</v>
      </c>
      <c r="M1995" s="4">
        <v>1</v>
      </c>
      <c r="N1995" s="4">
        <f>L1995*(M1995+1)*(M1995+1)/(M1995*M1995+1)</f>
        <v>2.840000033378601</v>
      </c>
      <c r="O1995" s="4">
        <v>21.31588172912598</v>
      </c>
      <c r="P1995" s="4">
        <v>24.9029541015625</v>
      </c>
      <c r="Q1995" s="4">
        <v>20.61801147460938</v>
      </c>
      <c r="R1995" s="4">
        <v>1217.019287109375</v>
      </c>
      <c r="S1995" s="4">
        <v>1179.616821289062</v>
      </c>
      <c r="T1995" s="4">
        <v>13.7414608001709</v>
      </c>
      <c r="U1995" s="4">
        <v>16.38400840759277</v>
      </c>
      <c r="V1995" s="4">
        <v>54.83318328857422</v>
      </c>
      <c r="W1995" s="4">
        <v>65.37830352783203</v>
      </c>
      <c r="X1995" s="4">
        <v>499.5978698730469</v>
      </c>
      <c r="Y1995" s="4">
        <v>2001.2236328125</v>
      </c>
      <c r="Z1995" s="4">
        <v>66.94465637207031</v>
      </c>
      <c r="AA1995" s="4">
        <v>101.5361022949219</v>
      </c>
      <c r="AB1995" s="4">
        <v>10.94326686859131</v>
      </c>
      <c r="AC1995" s="4">
        <v>0.361571878194809</v>
      </c>
      <c r="AD1995" s="4">
        <v>0.1993137747049332</v>
      </c>
      <c r="AE1995" s="4">
        <v>0.002436301205307245</v>
      </c>
      <c r="AF1995" s="4">
        <v>0.2319789528846741</v>
      </c>
      <c r="AG1995" s="4">
        <v>0.002809022320434451</v>
      </c>
      <c r="AH1995" s="4">
        <v>0.6666666865348816</v>
      </c>
      <c r="AI1995" s="4">
        <v>-0.2195652425289154</v>
      </c>
      <c r="AJ1995" s="4">
        <v>2.737391471862793</v>
      </c>
      <c r="AK1995" s="4">
        <v>1</v>
      </c>
      <c r="AL1995" s="4">
        <v>0</v>
      </c>
      <c r="AM1995" s="4">
        <v>0.1599999964237213</v>
      </c>
      <c r="AN1995" s="4">
        <v>111115</v>
      </c>
      <c r="AO1995" s="4">
        <f>X1995*0.000001/(K1995*0.0001)</f>
        <v>0.832663116455078</v>
      </c>
      <c r="AP1995" s="4">
        <f>(U1995-T1995)/(1000-U1995)*AO1995</f>
        <v>0.002237003002172208</v>
      </c>
      <c r="AQ1995" s="4">
        <f>(P1995+273.15)</f>
        <v>298.0529541015625</v>
      </c>
      <c r="AR1995" s="4">
        <f>(O1995+273.15)</f>
        <v>294.465881729126</v>
      </c>
      <c r="AS1995" s="4">
        <f>(Y1995*AK1995+Z1995*AL1995)*AM1995</f>
        <v>320.1957740930666</v>
      </c>
      <c r="AT1995" s="4">
        <f>((AS1995+0.00000010773*(AR1995^4-AQ1995^4))-AP1995*44100)/(L1995*0.92*2*29.3+0.00000043092*AQ1995^3)</f>
        <v>2.061610761532988</v>
      </c>
      <c r="AU1995" s="4">
        <f>0.61365*EXP(17.502*J1995/(240.97+J1995))</f>
        <v>3.161327090337544</v>
      </c>
      <c r="AV1995" s="4">
        <f>AU1995*1000/AA1995</f>
        <v>31.13500537134221</v>
      </c>
      <c r="AW1995" s="4">
        <f>(AV1995-U1995)</f>
        <v>14.75099696374943</v>
      </c>
      <c r="AX1995" s="4">
        <f>IF(D1995,P1995,(O1995+P1995)/2)</f>
        <v>23.10941791534424</v>
      </c>
      <c r="AY1995" s="4">
        <f>0.61365*EXP(17.502*AX1995/(240.97+AX1995))</f>
        <v>2.838449857188885</v>
      </c>
      <c r="AZ1995" s="4">
        <f>IF(AW1995&lt;&gt;0,(1000-(AV1995+U1995)/2)/AW1995*AP1995,0)</f>
        <v>0.1480478180083119</v>
      </c>
      <c r="BA1995" s="4">
        <f>U1995*AA1995/1000</f>
        <v>1.6635683536742</v>
      </c>
      <c r="BB1995" s="4">
        <f>(AY1995-BA1995)</f>
        <v>1.174881503514685</v>
      </c>
      <c r="BC1995" s="4">
        <f>1/(1.6/F1995+1.37/N1995)</f>
        <v>0.093228505008165</v>
      </c>
      <c r="BD1995" s="3">
        <f>G1995*AA1995*0.001</f>
      </c>
      <c r="BE1995" s="3">
        <f>G1995/S1995</f>
      </c>
      <c r="BF1995" s="4">
        <f>(1-AP1995*AA1995/AU1995/F1995)*100</f>
        <v>53.99928179357716</v>
      </c>
      <c r="BG1995" s="3">
        <f>(S1995-E1995/(N1995/1.35))</f>
      </c>
      <c r="BH1995" s="3">
        <f>E1995*BF1995/100/BG1995</f>
      </c>
    </row>
    <row r="1996" ht="16" customHeight="1">
      <c r="A1996" s="4">
        <v>1845</v>
      </c>
      <c r="B1996" t="s" s="2">
        <v>2024</v>
      </c>
      <c r="C1996" s="4">
        <v>10738.000030376017</v>
      </c>
      <c r="D1996" s="4">
        <v>0</v>
      </c>
      <c r="E1996" s="3">
        <f>(R1996-#REF!*(1000-T1996)/(1000-U1996))*AO1996</f>
      </c>
      <c r="F1996" s="4">
        <f>IF(AZ1996&lt;&gt;0,1/(1/AZ1996-1/N1996),0)</f>
        <v>0.1561105653760086</v>
      </c>
      <c r="G1996" s="3">
        <f>((BC1996-AP1996/2)*S1996-E1996)/(BC1996+AP1996/2)</f>
      </c>
      <c r="H1996" s="4">
        <f>AP1996*1000</f>
        <v>2.238112173039466</v>
      </c>
      <c r="I1996" s="4">
        <f>(AU1996-BA1996)</f>
        <v>1.499211425316062</v>
      </c>
      <c r="J1996" s="4">
        <f>(P1996+AT1996*D1996)</f>
        <v>24.91035652160645</v>
      </c>
      <c r="K1996" s="4">
        <v>6</v>
      </c>
      <c r="L1996" s="4">
        <f>(K1996*AI1996+AJ1996)</f>
        <v>1.420000016689301</v>
      </c>
      <c r="M1996" s="4">
        <v>1</v>
      </c>
      <c r="N1996" s="4">
        <f>L1996*(M1996+1)*(M1996+1)/(M1996*M1996+1)</f>
        <v>2.840000033378601</v>
      </c>
      <c r="O1996" s="4">
        <v>21.32303619384766</v>
      </c>
      <c r="P1996" s="4">
        <v>24.91035652160645</v>
      </c>
      <c r="Q1996" s="4">
        <v>20.62109184265137</v>
      </c>
      <c r="R1996" s="4">
        <v>1207.545776367188</v>
      </c>
      <c r="S1996" s="4">
        <v>1175.869995117188</v>
      </c>
      <c r="T1996" s="4">
        <v>13.73943901062012</v>
      </c>
      <c r="U1996" s="4">
        <v>16.38347434997559</v>
      </c>
      <c r="V1996" s="4">
        <v>54.80309295654297</v>
      </c>
      <c r="W1996" s="4">
        <v>65.34669494628906</v>
      </c>
      <c r="X1996" s="4">
        <v>499.5646057128906</v>
      </c>
      <c r="Y1996" s="4">
        <v>2001.240844726562</v>
      </c>
      <c r="Z1996" s="4">
        <v>66.61608123779297</v>
      </c>
      <c r="AA1996" s="4">
        <v>101.5359802246094</v>
      </c>
      <c r="AB1996" s="4">
        <v>10.94326686859131</v>
      </c>
      <c r="AC1996" s="4">
        <v>0.361571878194809</v>
      </c>
      <c r="AD1996" s="4">
        <v>0.1993137747049332</v>
      </c>
      <c r="AE1996" s="4">
        <v>0.002436301205307245</v>
      </c>
      <c r="AF1996" s="4">
        <v>0.2319789528846741</v>
      </c>
      <c r="AG1996" s="4">
        <v>0.002809022320434451</v>
      </c>
      <c r="AH1996" s="4">
        <v>0.6666666865348816</v>
      </c>
      <c r="AI1996" s="4">
        <v>-0.2195652425289154</v>
      </c>
      <c r="AJ1996" s="4">
        <v>2.737391471862793</v>
      </c>
      <c r="AK1996" s="4">
        <v>1</v>
      </c>
      <c r="AL1996" s="4">
        <v>0</v>
      </c>
      <c r="AM1996" s="4">
        <v>0.1599999964237213</v>
      </c>
      <c r="AN1996" s="4">
        <v>111115</v>
      </c>
      <c r="AO1996" s="4">
        <f>X1996*0.000001/(K1996*0.0001)</f>
        <v>0.832607676188151</v>
      </c>
      <c r="AP1996" s="4">
        <f>(U1996-T1996)/(1000-U1996)*AO1996</f>
        <v>0.002238112173039466</v>
      </c>
      <c r="AQ1996" s="4">
        <f>(P1996+273.15)</f>
        <v>298.0603565216064</v>
      </c>
      <c r="AR1996" s="4">
        <f>(O1996+273.15)</f>
        <v>294.4730361938476</v>
      </c>
      <c r="AS1996" s="4">
        <f>(Y1996*AK1996+Z1996*AL1996)*AM1996</f>
        <v>320.198527999255</v>
      </c>
      <c r="AT1996" s="4">
        <f>((AS1996+0.00000010773*(AR1996^4-AQ1996^4))-AP1996*44100)/(L1996*0.92*2*29.3+0.00000043092*AQ1996^3)</f>
        <v>2.061000812970405</v>
      </c>
      <c r="AU1996" s="4">
        <f>0.61365*EXP(17.502*J1996/(240.97+J1996))</f>
        <v>3.162723552925577</v>
      </c>
      <c r="AV1996" s="4">
        <f>AU1996*1000/AA1996</f>
        <v>31.14879617973122</v>
      </c>
      <c r="AW1996" s="4">
        <f>(AV1996-U1996)</f>
        <v>14.76532182975564</v>
      </c>
      <c r="AX1996" s="4">
        <f>IF(D1996,P1996,(O1996+P1996)/2)</f>
        <v>23.11669635772705</v>
      </c>
      <c r="AY1996" s="4">
        <f>0.61365*EXP(17.502*AX1996/(240.97+AX1996))</f>
        <v>2.839699496954871</v>
      </c>
      <c r="AZ1996" s="4">
        <f>IF(AW1996&lt;&gt;0,(1000-(AV1996+U1996)/2)/AW1996*AP1996,0)</f>
        <v>0.1479765169760106</v>
      </c>
      <c r="BA1996" s="4">
        <f>U1996*AA1996/1000</f>
        <v>1.663512127609516</v>
      </c>
      <c r="BB1996" s="4">
        <f>(AY1996-BA1996)</f>
        <v>1.176187369345355</v>
      </c>
      <c r="BC1996" s="4">
        <f>1/(1.6/F1996+1.37/N1996)</f>
        <v>0.09318326656619404</v>
      </c>
      <c r="BD1996" s="3">
        <f>G1996*AA1996*0.001</f>
      </c>
      <c r="BE1996" s="3">
        <f>G1996/S1996</f>
      </c>
      <c r="BF1996" s="4">
        <f>(1-AP1996*AA1996/AU1996/F1996)*100</f>
        <v>53.97346452047784</v>
      </c>
      <c r="BG1996" s="3">
        <f>(S1996-E1996/(N1996/1.35))</f>
      </c>
      <c r="BH1996" s="3">
        <f>E1996*BF1996/100/BG1996</f>
      </c>
    </row>
    <row r="1997" ht="16" customHeight="1">
      <c r="A1997" s="4">
        <v>1846</v>
      </c>
      <c r="B1997" t="s" s="2">
        <v>2025</v>
      </c>
      <c r="C1997" s="4">
        <v>10743.500030253083</v>
      </c>
      <c r="D1997" s="4">
        <v>0</v>
      </c>
      <c r="E1997" s="3">
        <f>(R1997-#REF!*(1000-T1997)/(1000-U1997))*AO1997</f>
      </c>
      <c r="F1997" s="4">
        <f>IF(AZ1997&lt;&gt;0,1/(1/AZ1997-1/N1997),0)</f>
        <v>0.1562173673936239</v>
      </c>
      <c r="G1997" s="3">
        <f>((BC1997-AP1997/2)*S1997-E1997)/(BC1997+AP1997/2)</f>
      </c>
      <c r="H1997" s="4">
        <f>AP1997*1000</f>
        <v>2.240404603472578</v>
      </c>
      <c r="I1997" s="4">
        <f>(AU1997-BA1997)</f>
        <v>1.499768839166579</v>
      </c>
      <c r="J1997" s="4">
        <f>(P1997+AT1997*D1997)</f>
        <v>24.91355895996094</v>
      </c>
      <c r="K1997" s="4">
        <v>6</v>
      </c>
      <c r="L1997" s="4">
        <f>(K1997*AI1997+AJ1997)</f>
        <v>1.420000016689301</v>
      </c>
      <c r="M1997" s="4">
        <v>1</v>
      </c>
      <c r="N1997" s="4">
        <f>L1997*(M1997+1)*(M1997+1)/(M1997*M1997+1)</f>
        <v>2.840000033378601</v>
      </c>
      <c r="O1997" s="4">
        <v>21.33095550537109</v>
      </c>
      <c r="P1997" s="4">
        <v>24.91355895996094</v>
      </c>
      <c r="Q1997" s="4">
        <v>20.62140274047852</v>
      </c>
      <c r="R1997" s="4">
        <v>1201.975952148438</v>
      </c>
      <c r="S1997" s="4">
        <v>1169.1025390625</v>
      </c>
      <c r="T1997" s="4">
        <v>13.73708534240723</v>
      </c>
      <c r="U1997" s="4">
        <v>16.38394355773926</v>
      </c>
      <c r="V1997" s="4">
        <v>54.76671981811523</v>
      </c>
      <c r="W1997" s="4">
        <v>65.31680297851562</v>
      </c>
      <c r="X1997" s="4">
        <v>499.542724609375</v>
      </c>
      <c r="Y1997" s="4">
        <v>2001.256713867188</v>
      </c>
      <c r="Z1997" s="4">
        <v>65.79817199707031</v>
      </c>
      <c r="AA1997" s="4">
        <v>101.5359344482422</v>
      </c>
      <c r="AB1997" s="4">
        <v>10.94326686859131</v>
      </c>
      <c r="AC1997" s="4">
        <v>0.361571878194809</v>
      </c>
      <c r="AD1997" s="4">
        <v>0.1993137747049332</v>
      </c>
      <c r="AE1997" s="4">
        <v>0.002436301205307245</v>
      </c>
      <c r="AF1997" s="4">
        <v>0.2319789528846741</v>
      </c>
      <c r="AG1997" s="4">
        <v>0.002809022320434451</v>
      </c>
      <c r="AH1997" s="4">
        <v>0.6666666865348816</v>
      </c>
      <c r="AI1997" s="4">
        <v>-0.2195652425289154</v>
      </c>
      <c r="AJ1997" s="4">
        <v>2.737391471862793</v>
      </c>
      <c r="AK1997" s="4">
        <v>1</v>
      </c>
      <c r="AL1997" s="4">
        <v>0</v>
      </c>
      <c r="AM1997" s="4">
        <v>0.1599999964237213</v>
      </c>
      <c r="AN1997" s="4">
        <v>111115</v>
      </c>
      <c r="AO1997" s="4">
        <f>X1997*0.000001/(K1997*0.0001)</f>
        <v>0.8325712076822915</v>
      </c>
      <c r="AP1997" s="4">
        <f>(U1997-T1997)/(1000-U1997)*AO1997</f>
        <v>0.002240404603472578</v>
      </c>
      <c r="AQ1997" s="4">
        <f>(P1997+273.15)</f>
        <v>298.0635589599609</v>
      </c>
      <c r="AR1997" s="4">
        <f>(O1997+273.15)</f>
        <v>294.4809555053711</v>
      </c>
      <c r="AS1997" s="4">
        <f>(Y1997*AK1997+Z1997*AL1997)*AM1997</f>
        <v>320.2010670616983</v>
      </c>
      <c r="AT1997" s="4">
        <f>((AS1997+0.00000010773*(AR1997^4-AQ1997^4))-AP1997*44100)/(L1997*0.92*2*29.3+0.00000043092*AQ1997^3)</f>
        <v>2.060447037674412</v>
      </c>
      <c r="AU1997" s="4">
        <f>0.61365*EXP(17.502*J1997/(240.97+J1997))</f>
        <v>3.163327858248892</v>
      </c>
      <c r="AV1997" s="4">
        <f>AU1997*1000/AA1997</f>
        <v>31.1547618627708</v>
      </c>
      <c r="AW1997" s="4">
        <f>(AV1997-U1997)</f>
        <v>14.77081830503155</v>
      </c>
      <c r="AX1997" s="4">
        <f>IF(D1997,P1997,(O1997+P1997)/2)</f>
        <v>23.12225723266602</v>
      </c>
      <c r="AY1997" s="4">
        <f>0.61365*EXP(17.502*AX1997/(240.97+AX1997))</f>
        <v>2.840654570906142</v>
      </c>
      <c r="AZ1997" s="4">
        <f>IF(AW1997&lt;&gt;0,(1000-(AV1997+U1997)/2)/AW1997*AP1997,0)</f>
        <v>0.1480724758149605</v>
      </c>
      <c r="BA1997" s="4">
        <f>U1997*AA1997/1000</f>
        <v>1.663559019082313</v>
      </c>
      <c r="BB1997" s="4">
        <f>(AY1997-BA1997)</f>
        <v>1.177095551823829</v>
      </c>
      <c r="BC1997" s="4">
        <f>1/(1.6/F1997+1.37/N1997)</f>
        <v>0.09324414974959556</v>
      </c>
      <c r="BD1997" s="3">
        <f>G1997*AA1997*0.001</f>
      </c>
      <c r="BE1997" s="3">
        <f>G1997/S1997</f>
      </c>
      <c r="BF1997" s="4">
        <f>(1-AP1997*AA1997/AU1997/F1997)*100</f>
        <v>53.96663679716924</v>
      </c>
      <c r="BG1997" s="3">
        <f>(S1997-E1997/(N1997/1.35))</f>
      </c>
      <c r="BH1997" s="3">
        <f>E1997*BF1997/100/BG1997</f>
      </c>
    </row>
    <row r="1998" ht="16" customHeight="1">
      <c r="A1998" s="4">
        <v>1847</v>
      </c>
      <c r="B1998" t="s" s="2">
        <v>2026</v>
      </c>
      <c r="C1998" s="4">
        <v>10748.500030141324</v>
      </c>
      <c r="D1998" s="4">
        <v>0</v>
      </c>
      <c r="E1998" s="3">
        <f>(R1998-#REF!*(1000-T1998)/(1000-U1998))*AO1998</f>
      </c>
      <c r="F1998" s="4">
        <f>IF(AZ1998&lt;&gt;0,1/(1/AZ1998-1/N1998),0)</f>
        <v>0.1560005970169733</v>
      </c>
      <c r="G1998" s="3">
        <f>((BC1998-AP1998/2)*S1998-E1998)/(BC1998+AP1998/2)</f>
      </c>
      <c r="H1998" s="4">
        <f>AP1998*1000</f>
        <v>2.240742311362825</v>
      </c>
      <c r="I1998" s="4">
        <f>(AU1998-BA1998)</f>
        <v>1.501955842703754</v>
      </c>
      <c r="J1998" s="4">
        <f>(P1998+AT1998*D1998)</f>
        <v>24.9240894317627</v>
      </c>
      <c r="K1998" s="4">
        <v>6</v>
      </c>
      <c r="L1998" s="4">
        <f>(K1998*AI1998+AJ1998)</f>
        <v>1.420000016689301</v>
      </c>
      <c r="M1998" s="4">
        <v>1</v>
      </c>
      <c r="N1998" s="4">
        <f>L1998*(M1998+1)*(M1998+1)/(M1998*M1998+1)</f>
        <v>2.840000033378601</v>
      </c>
      <c r="O1998" s="4">
        <v>21.33602142333984</v>
      </c>
      <c r="P1998" s="4">
        <v>24.9240894317627</v>
      </c>
      <c r="Q1998" s="4">
        <v>20.62015724182129</v>
      </c>
      <c r="R1998" s="4">
        <v>1201.505493164062</v>
      </c>
      <c r="S1998" s="4">
        <v>1165.445068359375</v>
      </c>
      <c r="T1998" s="4">
        <v>13.73463153839111</v>
      </c>
      <c r="U1998" s="4">
        <v>16.38199424743652</v>
      </c>
      <c r="V1998" s="4">
        <v>54.73816680908203</v>
      </c>
      <c r="W1998" s="4">
        <v>65.28767395019531</v>
      </c>
      <c r="X1998" s="4">
        <v>499.5238037109375</v>
      </c>
      <c r="Y1998" s="4">
        <v>2001.275634765625</v>
      </c>
      <c r="Z1998" s="4">
        <v>65.83963012695312</v>
      </c>
      <c r="AA1998" s="4">
        <v>101.5358581542969</v>
      </c>
      <c r="AB1998" s="4">
        <v>10.94326686859131</v>
      </c>
      <c r="AC1998" s="4">
        <v>0.361571878194809</v>
      </c>
      <c r="AD1998" s="4">
        <v>0.1993137747049332</v>
      </c>
      <c r="AE1998" s="4">
        <v>0.002436301205307245</v>
      </c>
      <c r="AF1998" s="4">
        <v>0.2319789528846741</v>
      </c>
      <c r="AG1998" s="4">
        <v>0.002809022320434451</v>
      </c>
      <c r="AH1998" s="4">
        <v>0.6666666865348816</v>
      </c>
      <c r="AI1998" s="4">
        <v>-0.2195652425289154</v>
      </c>
      <c r="AJ1998" s="4">
        <v>2.737391471862793</v>
      </c>
      <c r="AK1998" s="4">
        <v>1</v>
      </c>
      <c r="AL1998" s="4">
        <v>0</v>
      </c>
      <c r="AM1998" s="4">
        <v>0.1599999964237213</v>
      </c>
      <c r="AN1998" s="4">
        <v>111115</v>
      </c>
      <c r="AO1998" s="4">
        <f>X1998*0.000001/(K1998*0.0001)</f>
        <v>0.8325396728515625</v>
      </c>
      <c r="AP1998" s="4">
        <f>(U1998-T1998)/(1000-U1998)*AO1998</f>
        <v>0.002240742311362825</v>
      </c>
      <c r="AQ1998" s="4">
        <f>(P1998+273.15)</f>
        <v>298.0740894317627</v>
      </c>
      <c r="AR1998" s="4">
        <f>(O1998+273.15)</f>
        <v>294.4860214233398</v>
      </c>
      <c r="AS1998" s="4">
        <f>(Y1998*AK1998+Z1998*AL1998)*AM1998</f>
        <v>320.2040944053806</v>
      </c>
      <c r="AT1998" s="4">
        <f>((AS1998+0.00000010773*(AR1998^4-AQ1998^4))-AP1998*44100)/(L1998*0.92*2*29.3+0.00000043092*AQ1998^3)</f>
        <v>2.059551499275767</v>
      </c>
      <c r="AU1998" s="4">
        <f>0.61365*EXP(17.502*J1998/(240.97+J1998))</f>
        <v>3.165315686895977</v>
      </c>
      <c r="AV1998" s="4">
        <f>AU1998*1000/AA1998</f>
        <v>31.17436287469861</v>
      </c>
      <c r="AW1998" s="4">
        <f>(AV1998-U1998)</f>
        <v>14.79236862726209</v>
      </c>
      <c r="AX1998" s="4">
        <f>IF(D1998,P1998,(O1998+P1998)/2)</f>
        <v>23.13005542755127</v>
      </c>
      <c r="AY1998" s="4">
        <f>0.61365*EXP(17.502*AX1998/(240.97+AX1998))</f>
        <v>2.841994375321585</v>
      </c>
      <c r="AZ1998" s="4">
        <f>IF(AW1998&lt;&gt;0,(1000-(AV1998+U1998)/2)/AW1998*AP1998,0)</f>
        <v>0.1478777061127618</v>
      </c>
      <c r="BA1998" s="4">
        <f>U1998*AA1998/1000</f>
        <v>1.663359844192222</v>
      </c>
      <c r="BB1998" s="4">
        <f>(AY1998-BA1998)</f>
        <v>1.178634531129363</v>
      </c>
      <c r="BC1998" s="4">
        <f>1/(1.6/F1998+1.37/N1998)</f>
        <v>0.09312057447633711</v>
      </c>
      <c r="BD1998" s="3">
        <f>G1998*AA1998*0.001</f>
      </c>
      <c r="BE1998" s="3">
        <f>G1998/S1998</f>
      </c>
      <c r="BF1998" s="4">
        <f>(1-AP1998*AA1998/AU1998/F1998)*100</f>
        <v>53.92471097925414</v>
      </c>
      <c r="BG1998" s="3">
        <f>(S1998-E1998/(N1998/1.35))</f>
      </c>
      <c r="BH1998" s="3">
        <f>E1998*BF1998/100/BG1998</f>
      </c>
    </row>
    <row r="1999" ht="16" customHeight="1">
      <c r="A1999" s="4">
        <v>1848</v>
      </c>
      <c r="B1999" t="s" s="2">
        <v>2027</v>
      </c>
      <c r="C1999" s="4">
        <v>10753.500030029565</v>
      </c>
      <c r="D1999" s="4">
        <v>0</v>
      </c>
      <c r="E1999" s="3">
        <f>(R1999-#REF!*(1000-T1999)/(1000-U1999))*AO1999</f>
      </c>
      <c r="F1999" s="4">
        <f>IF(AZ1999&lt;&gt;0,1/(1/AZ1999-1/N1999),0)</f>
        <v>0.155833248022447</v>
      </c>
      <c r="G1999" s="3">
        <f>((BC1999-AP1999/2)*S1999-E1999)/(BC1999+AP1999/2)</f>
      </c>
      <c r="H1999" s="4">
        <f>AP1999*1000</f>
        <v>2.24150611531391</v>
      </c>
      <c r="I1999" s="4">
        <f>(AU1999-BA1999)</f>
        <v>1.503983065616421</v>
      </c>
      <c r="J1999" s="4">
        <f>(P1999+AT1999*D1999)</f>
        <v>24.93405914306641</v>
      </c>
      <c r="K1999" s="4">
        <v>6</v>
      </c>
      <c r="L1999" s="4">
        <f>(K1999*AI1999+AJ1999)</f>
        <v>1.420000016689301</v>
      </c>
      <c r="M1999" s="4">
        <v>1</v>
      </c>
      <c r="N1999" s="4">
        <f>L1999*(M1999+1)*(M1999+1)/(M1999*M1999+1)</f>
        <v>2.840000033378601</v>
      </c>
      <c r="O1999" s="4">
        <v>21.34085845947266</v>
      </c>
      <c r="P1999" s="4">
        <v>24.93405914306641</v>
      </c>
      <c r="Q1999" s="4">
        <v>20.61831092834473</v>
      </c>
      <c r="R1999" s="4">
        <v>1201.141357421875</v>
      </c>
      <c r="S1999" s="4">
        <v>1163.673828125</v>
      </c>
      <c r="T1999" s="4">
        <v>13.73221969604492</v>
      </c>
      <c r="U1999" s="4">
        <v>16.38058471679688</v>
      </c>
      <c r="V1999" s="4">
        <v>54.71286010742188</v>
      </c>
      <c r="W1999" s="4">
        <v>65.26323699951172</v>
      </c>
      <c r="X1999" s="4">
        <v>499.5056762695312</v>
      </c>
      <c r="Y1999" s="4">
        <v>2001.290771484375</v>
      </c>
      <c r="Z1999" s="4">
        <v>66.11678314208984</v>
      </c>
      <c r="AA1999" s="4">
        <v>101.5357894897461</v>
      </c>
      <c r="AB1999" s="4">
        <v>10.94326686859131</v>
      </c>
      <c r="AC1999" s="4">
        <v>0.361571878194809</v>
      </c>
      <c r="AD1999" s="4">
        <v>0.1993137747049332</v>
      </c>
      <c r="AE1999" s="4">
        <v>0.002436301205307245</v>
      </c>
      <c r="AF1999" s="4">
        <v>0.2319789528846741</v>
      </c>
      <c r="AG1999" s="4">
        <v>0.002809022320434451</v>
      </c>
      <c r="AH1999" s="4">
        <v>0.6666666865348816</v>
      </c>
      <c r="AI1999" s="4">
        <v>-0.2195652425289154</v>
      </c>
      <c r="AJ1999" s="4">
        <v>2.737391471862793</v>
      </c>
      <c r="AK1999" s="4">
        <v>1</v>
      </c>
      <c r="AL1999" s="4">
        <v>0</v>
      </c>
      <c r="AM1999" s="4">
        <v>0.1599999964237213</v>
      </c>
      <c r="AN1999" s="4">
        <v>111115</v>
      </c>
      <c r="AO1999" s="4">
        <f>X1999*0.000001/(K1999*0.0001)</f>
        <v>0.8325094604492186</v>
      </c>
      <c r="AP1999" s="4">
        <f>(U1999-T1999)/(1000-U1999)*AO1999</f>
        <v>0.00224150611531391</v>
      </c>
      <c r="AQ1999" s="4">
        <f>(P1999+273.15)</f>
        <v>298.0840591430664</v>
      </c>
      <c r="AR1999" s="4">
        <f>(O1999+273.15)</f>
        <v>294.4908584594726</v>
      </c>
      <c r="AS1999" s="4">
        <f>(Y1999*AK1999+Z1999*AL1999)*AM1999</f>
        <v>320.2065162803265</v>
      </c>
      <c r="AT1999" s="4">
        <f>((AS1999+0.00000010773*(AR1999^4-AQ1999^4))-AP1999*44100)/(L1999*0.92*2*29.3+0.00000043092*AQ1999^3)</f>
        <v>2.058481007396626</v>
      </c>
      <c r="AU1999" s="4">
        <f>0.61365*EXP(17.502*J1999/(240.97+J1999))</f>
        <v>3.167198667140061</v>
      </c>
      <c r="AV1999" s="4">
        <f>AU1999*1000/AA1999</f>
        <v>31.19292894708727</v>
      </c>
      <c r="AW1999" s="4">
        <f>(AV1999-U1999)</f>
        <v>14.8123442302904</v>
      </c>
      <c r="AX1999" s="4">
        <f>IF(D1999,P1999,(O1999+P1999)/2)</f>
        <v>23.13745880126953</v>
      </c>
      <c r="AY1999" s="4">
        <f>0.61365*EXP(17.502*AX1999/(240.97+AX1999))</f>
        <v>2.843266857161777</v>
      </c>
      <c r="AZ1999" s="4">
        <f>IF(AW1999&lt;&gt;0,(1000-(AV1999+U1999)/2)/AW1999*AP1999,0)</f>
        <v>0.1477273225892838</v>
      </c>
      <c r="BA1999" s="4">
        <f>U1999*AA1999/1000</f>
        <v>1.66321560152364</v>
      </c>
      <c r="BB1999" s="4">
        <f>(AY1999-BA1999)</f>
        <v>1.180051255638137</v>
      </c>
      <c r="BC1999" s="4">
        <f>1/(1.6/F1999+1.37/N1999)</f>
        <v>0.09302516252217641</v>
      </c>
      <c r="BD1999" s="3">
        <f>G1999*AA1999*0.001</f>
      </c>
      <c r="BE1999" s="3">
        <f>G1999/S1999</f>
      </c>
      <c r="BF1999" s="4">
        <f>(1-AP1999*AA1999/AU1999/F1999)*100</f>
        <v>53.88697111187079</v>
      </c>
      <c r="BG1999" s="3">
        <f>(S1999-E1999/(N1999/1.35))</f>
      </c>
      <c r="BH1999" s="3">
        <f>E1999*BF1999/100/BG1999</f>
      </c>
    </row>
    <row r="2000" ht="16" customHeight="1">
      <c r="A2000" s="4">
        <v>1849</v>
      </c>
      <c r="B2000" t="s" s="2">
        <v>2028</v>
      </c>
      <c r="C2000" s="4">
        <v>10759.000029906631</v>
      </c>
      <c r="D2000" s="4">
        <v>0</v>
      </c>
      <c r="E2000" s="3">
        <f>(R2000-#REF!*(1000-T2000)/(1000-U2000))*AO2000</f>
      </c>
      <c r="F2000" s="4">
        <f>IF(AZ2000&lt;&gt;0,1/(1/AZ2000-1/N2000),0)</f>
        <v>0.1556036008923686</v>
      </c>
      <c r="G2000" s="3">
        <f>((BC2000-AP2000/2)*S2000-E2000)/(BC2000+AP2000/2)</f>
      </c>
      <c r="H2000" s="4">
        <f>AP2000*1000</f>
        <v>2.242444923220718</v>
      </c>
      <c r="I2000" s="4">
        <f>(AU2000-BA2000)</f>
        <v>1.506697995890355</v>
      </c>
      <c r="J2000" s="4">
        <f>(P2000+AT2000*D2000)</f>
        <v>24.94781875610352</v>
      </c>
      <c r="K2000" s="4">
        <v>6</v>
      </c>
      <c r="L2000" s="4">
        <f>(K2000*AI2000+AJ2000)</f>
        <v>1.420000016689301</v>
      </c>
      <c r="M2000" s="4">
        <v>1</v>
      </c>
      <c r="N2000" s="4">
        <f>L2000*(M2000+1)*(M2000+1)/(M2000*M2000+1)</f>
        <v>2.840000033378601</v>
      </c>
      <c r="O2000" s="4">
        <v>21.34544563293457</v>
      </c>
      <c r="P2000" s="4">
        <v>24.94781875610352</v>
      </c>
      <c r="Q2000" s="4">
        <v>20.61769866943359</v>
      </c>
      <c r="R2000" s="4">
        <v>1200.703857421875</v>
      </c>
      <c r="S2000" s="4">
        <v>1162.551879882812</v>
      </c>
      <c r="T2000" s="4">
        <v>13.73010158538818</v>
      </c>
      <c r="U2000" s="4">
        <v>16.37946891784668</v>
      </c>
      <c r="V2000" s="4">
        <v>54.68805694580078</v>
      </c>
      <c r="W2000" s="4">
        <v>65.23983764648438</v>
      </c>
      <c r="X2000" s="4">
        <v>499.5263977050781</v>
      </c>
      <c r="Y2000" s="4">
        <v>2001.301269531250</v>
      </c>
      <c r="Z2000" s="4">
        <v>66.40738677978516</v>
      </c>
      <c r="AA2000" s="4">
        <v>101.5357131958008</v>
      </c>
      <c r="AB2000" s="4">
        <v>10.94326686859131</v>
      </c>
      <c r="AC2000" s="4">
        <v>0.361571878194809</v>
      </c>
      <c r="AD2000" s="4">
        <v>0.1993137747049332</v>
      </c>
      <c r="AE2000" s="4">
        <v>0.002436301205307245</v>
      </c>
      <c r="AF2000" s="4">
        <v>0.2319789528846741</v>
      </c>
      <c r="AG2000" s="4">
        <v>0.002809022320434451</v>
      </c>
      <c r="AH2000" s="4">
        <v>0.6666666865348816</v>
      </c>
      <c r="AI2000" s="4">
        <v>-0.2195652425289154</v>
      </c>
      <c r="AJ2000" s="4">
        <v>2.737391471862793</v>
      </c>
      <c r="AK2000" s="4">
        <v>1</v>
      </c>
      <c r="AL2000" s="4">
        <v>0</v>
      </c>
      <c r="AM2000" s="4">
        <v>0.1599999964237213</v>
      </c>
      <c r="AN2000" s="4">
        <v>111115</v>
      </c>
      <c r="AO2000" s="4">
        <f>X2000*0.000001/(K2000*0.0001)</f>
        <v>0.8325439961751301</v>
      </c>
      <c r="AP2000" s="4">
        <f>(U2000-T2000)/(1000-U2000)*AO2000</f>
        <v>0.002242444923220718</v>
      </c>
      <c r="AQ2000" s="4">
        <f>(P2000+273.15)</f>
        <v>298.0978187561035</v>
      </c>
      <c r="AR2000" s="4">
        <f>(O2000+273.15)</f>
        <v>294.4954456329345</v>
      </c>
      <c r="AS2000" s="4">
        <f>(Y2000*AK2000+Z2000*AL2000)*AM2000</f>
        <v>320.2081959677889</v>
      </c>
      <c r="AT2000" s="4">
        <f>((AS2000+0.00000010773*(AR2000^4-AQ2000^4))-AP2000*44100)/(L2000*0.92*2*29.3+0.00000043092*AQ2000^3)</f>
        <v>2.056781065193417</v>
      </c>
      <c r="AU2000" s="4">
        <f>0.61365*EXP(17.502*J2000/(240.97+J2000))</f>
        <v>3.169799054232369</v>
      </c>
      <c r="AV2000" s="4">
        <f>AU2000*1000/AA2000</f>
        <v>31.21856295153756</v>
      </c>
      <c r="AW2000" s="4">
        <f>(AV2000-U2000)</f>
        <v>14.83909403369088</v>
      </c>
      <c r="AX2000" s="4">
        <f>IF(D2000,P2000,(O2000+P2000)/2)</f>
        <v>23.14663219451904</v>
      </c>
      <c r="AY2000" s="4">
        <f>0.61365*EXP(17.502*AX2000/(240.97+AX2000))</f>
        <v>2.844844258903744</v>
      </c>
      <c r="AZ2000" s="4">
        <f>IF(AW2000&lt;&gt;0,(1000-(AV2000+U2000)/2)/AW2000*AP2000,0)</f>
        <v>0.1475209292285775</v>
      </c>
      <c r="BA2000" s="4">
        <f>U2000*AA2000/1000</f>
        <v>1.663101058342014</v>
      </c>
      <c r="BB2000" s="4">
        <f>(AY2000-BA2000)</f>
        <v>1.18174320056173</v>
      </c>
      <c r="BC2000" s="4">
        <f>1/(1.6/F2000+1.37/N2000)</f>
        <v>0.09289421708931796</v>
      </c>
      <c r="BD2000" s="3">
        <f>G2000*AA2000*0.001</f>
      </c>
      <c r="BE2000" s="3">
        <f>G2000/S2000</f>
      </c>
      <c r="BF2000" s="4">
        <f>(1-AP2000*AA2000/AU2000/F2000)*100</f>
        <v>53.83750917446377</v>
      </c>
      <c r="BG2000" s="3">
        <f>(S2000-E2000/(N2000/1.35))</f>
      </c>
      <c r="BH2000" s="3">
        <f>E2000*BF2000/100/BG2000</f>
      </c>
    </row>
    <row r="2001" ht="16" customHeight="1">
      <c r="A2001" s="4">
        <v>1850</v>
      </c>
      <c r="B2001" t="s" s="2">
        <v>2029</v>
      </c>
      <c r="C2001" s="4">
        <v>10764.000029794872</v>
      </c>
      <c r="D2001" s="4">
        <v>0</v>
      </c>
      <c r="E2001" s="3">
        <f>(R2001-#REF!*(1000-T2001)/(1000-U2001))*AO2001</f>
      </c>
      <c r="F2001" s="4">
        <f>IF(AZ2001&lt;&gt;0,1/(1/AZ2001-1/N2001),0)</f>
        <v>0.155555202329964</v>
      </c>
      <c r="G2001" s="3">
        <f>((BC2001-AP2001/2)*S2001-E2001)/(BC2001+AP2001/2)</f>
      </c>
      <c r="H2001" s="4">
        <f>AP2001*1000</f>
        <v>2.243234238133061</v>
      </c>
      <c r="I2001" s="4">
        <f>(AU2001-BA2001)</f>
        <v>1.507664243088463</v>
      </c>
      <c r="J2001" s="4">
        <f>(P2001+AT2001*D2001)</f>
        <v>24.95266723632812</v>
      </c>
      <c r="K2001" s="4">
        <v>6</v>
      </c>
      <c r="L2001" s="4">
        <f>(K2001*AI2001+AJ2001)</f>
        <v>1.420000016689301</v>
      </c>
      <c r="M2001" s="4">
        <v>1</v>
      </c>
      <c r="N2001" s="4">
        <f>L2001*(M2001+1)*(M2001+1)/(M2001*M2001+1)</f>
        <v>2.840000033378601</v>
      </c>
      <c r="O2001" s="4">
        <v>21.34892082214355</v>
      </c>
      <c r="P2001" s="4">
        <v>24.95266723632812</v>
      </c>
      <c r="Q2001" s="4">
        <v>20.61666679382324</v>
      </c>
      <c r="R2001" s="4">
        <v>1200.539672851562</v>
      </c>
      <c r="S2001" s="4">
        <v>1161.917358398438</v>
      </c>
      <c r="T2001" s="4">
        <v>13.72864151000977</v>
      </c>
      <c r="U2001" s="4">
        <v>16.37900352478027</v>
      </c>
      <c r="V2001" s="4">
        <v>54.66934967041016</v>
      </c>
      <c r="W2001" s="4">
        <v>65.22245025634766</v>
      </c>
      <c r="X2001" s="4">
        <v>499.5149230957031</v>
      </c>
      <c r="Y2001" s="4">
        <v>2001.275390625</v>
      </c>
      <c r="Z2001" s="4">
        <v>66.21368408203125</v>
      </c>
      <c r="AA2001" s="4">
        <v>101.5355758666992</v>
      </c>
      <c r="AB2001" s="4">
        <v>10.94326686859131</v>
      </c>
      <c r="AC2001" s="4">
        <v>0.361571878194809</v>
      </c>
      <c r="AD2001" s="4">
        <v>0.1993137747049332</v>
      </c>
      <c r="AE2001" s="4">
        <v>0.002436301205307245</v>
      </c>
      <c r="AF2001" s="4">
        <v>0.2319789528846741</v>
      </c>
      <c r="AG2001" s="4">
        <v>0.002809022320434451</v>
      </c>
      <c r="AH2001" s="4">
        <v>0.6666666865348816</v>
      </c>
      <c r="AI2001" s="4">
        <v>-0.2195652425289154</v>
      </c>
      <c r="AJ2001" s="4">
        <v>2.737391471862793</v>
      </c>
      <c r="AK2001" s="4">
        <v>1</v>
      </c>
      <c r="AL2001" s="4">
        <v>0</v>
      </c>
      <c r="AM2001" s="4">
        <v>0.1599999964237213</v>
      </c>
      <c r="AN2001" s="4">
        <v>111115</v>
      </c>
      <c r="AO2001" s="4">
        <f>X2001*0.000001/(K2001*0.0001)</f>
        <v>0.8325248718261717</v>
      </c>
      <c r="AP2001" s="4">
        <f>(U2001-T2001)/(1000-U2001)*AO2001</f>
        <v>0.00224323423813306</v>
      </c>
      <c r="AQ2001" s="4">
        <f>(P2001+273.15)</f>
        <v>298.1026672363281</v>
      </c>
      <c r="AR2001" s="4">
        <f>(O2001+273.15)</f>
        <v>294.4989208221435</v>
      </c>
      <c r="AS2001" s="4">
        <f>(Y2001*AK2001+Z2001*AL2001)*AM2001</f>
        <v>320.2040553428815</v>
      </c>
      <c r="AT2001" s="4">
        <f>((AS2001+0.00000010773*(AR2001^4-AQ2001^4))-AP2001*44100)/(L2001*0.92*2*29.3+0.00000043092*AQ2001^3)</f>
        <v>2.05613093215177</v>
      </c>
      <c r="AU2001" s="4">
        <f>0.61365*EXP(17.502*J2001/(240.97+J2001))</f>
        <v>3.170715798099725</v>
      </c>
      <c r="AV2001" s="4">
        <f>AU2001*1000/AA2001</f>
        <v>31.22763397001257</v>
      </c>
      <c r="AW2001" s="4">
        <f>(AV2001-U2001)</f>
        <v>14.8486304452323</v>
      </c>
      <c r="AX2001" s="4">
        <f>IF(D2001,P2001,(O2001+P2001)/2)</f>
        <v>23.15079402923584</v>
      </c>
      <c r="AY2001" s="4">
        <f>0.61365*EXP(17.502*AX2001/(240.97+AX2001))</f>
        <v>2.845560155463393</v>
      </c>
      <c r="AZ2001" s="4">
        <f>IF(AW2001&lt;&gt;0,(1000-(AV2001+U2001)/2)/AW2001*AP2001,0)</f>
        <v>0.1474774274041439</v>
      </c>
      <c r="BA2001" s="4">
        <f>U2001*AA2001/1000</f>
        <v>1.663051555011261</v>
      </c>
      <c r="BB2001" s="4">
        <f>(AY2001-BA2001)</f>
        <v>1.182508600452132</v>
      </c>
      <c r="BC2001" s="4">
        <f>1/(1.6/F2001+1.37/N2001)</f>
        <v>0.09286661788449202</v>
      </c>
      <c r="BD2001" s="3">
        <f>G2001*AA2001*0.001</f>
      </c>
      <c r="BE2001" s="3">
        <f>G2001/S2001</f>
      </c>
      <c r="BF2001" s="4">
        <f>(1-AP2001*AA2001/AU2001/F2001)*100</f>
        <v>53.82031091248367</v>
      </c>
      <c r="BG2001" s="3">
        <f>(S2001-E2001/(N2001/1.35))</f>
      </c>
      <c r="BH2001" s="3">
        <f>E2001*BF2001/100/BG2001</f>
      </c>
    </row>
    <row r="2002" ht="16" customHeight="1">
      <c r="A2002" s="4">
        <v>1851</v>
      </c>
      <c r="B2002" t="s" s="2">
        <v>2030</v>
      </c>
      <c r="C2002" s="4">
        <v>10769.000029683113</v>
      </c>
      <c r="D2002" s="4">
        <v>0</v>
      </c>
      <c r="E2002" s="3">
        <f>(R2002-#REF!*(1000-T2002)/(1000-U2002))*AO2002</f>
      </c>
      <c r="F2002" s="4">
        <f>IF(AZ2002&lt;&gt;0,1/(1/AZ2002-1/N2002),0)</f>
        <v>0.1555200460555431</v>
      </c>
      <c r="G2002" s="3">
        <f>((BC2002-AP2002/2)*S2002-E2002)/(BC2002+AP2002/2)</f>
      </c>
      <c r="H2002" s="4">
        <f>AP2002*1000</f>
        <v>2.243181823399844</v>
      </c>
      <c r="I2002" s="4">
        <f>(AU2002-BA2002)</f>
        <v>1.507949740570188</v>
      </c>
      <c r="J2002" s="4">
        <f>(P2002+AT2002*D2002)</f>
        <v>24.95356559753418</v>
      </c>
      <c r="K2002" s="4">
        <v>6</v>
      </c>
      <c r="L2002" s="4">
        <f>(K2002*AI2002+AJ2002)</f>
        <v>1.420000016689301</v>
      </c>
      <c r="M2002" s="4">
        <v>1</v>
      </c>
      <c r="N2002" s="4">
        <f>L2002*(M2002+1)*(M2002+1)/(M2002*M2002+1)</f>
        <v>2.840000033378601</v>
      </c>
      <c r="O2002" s="4">
        <v>21.3522777557373</v>
      </c>
      <c r="P2002" s="4">
        <v>24.95356559753418</v>
      </c>
      <c r="Q2002" s="4">
        <v>20.61747550964355</v>
      </c>
      <c r="R2002" s="4">
        <v>1200.409790039062</v>
      </c>
      <c r="S2002" s="4">
        <v>1161.494262695312</v>
      </c>
      <c r="T2002" s="4">
        <v>13.72775936126709</v>
      </c>
      <c r="U2002" s="4">
        <v>16.37788581848145</v>
      </c>
      <c r="V2002" s="4">
        <v>54.65438842773438</v>
      </c>
      <c r="W2002" s="4">
        <v>65.20493316650391</v>
      </c>
      <c r="X2002" s="4">
        <v>499.5482177734375</v>
      </c>
      <c r="Y2002" s="4">
        <v>2001.329833984375</v>
      </c>
      <c r="Z2002" s="4">
        <v>66.09239959716797</v>
      </c>
      <c r="AA2002" s="4">
        <v>101.5354461669922</v>
      </c>
      <c r="AB2002" s="4">
        <v>10.94326686859131</v>
      </c>
      <c r="AC2002" s="4">
        <v>0.361571878194809</v>
      </c>
      <c r="AD2002" s="4">
        <v>0.1993137747049332</v>
      </c>
      <c r="AE2002" s="4">
        <v>0.002436301205307245</v>
      </c>
      <c r="AF2002" s="4">
        <v>0.2319789528846741</v>
      </c>
      <c r="AG2002" s="4">
        <v>0.002809022320434451</v>
      </c>
      <c r="AH2002" s="4">
        <v>0.6666666865348816</v>
      </c>
      <c r="AI2002" s="4">
        <v>-0.2195652425289154</v>
      </c>
      <c r="AJ2002" s="4">
        <v>2.737391471862793</v>
      </c>
      <c r="AK2002" s="4">
        <v>1</v>
      </c>
      <c r="AL2002" s="4">
        <v>0</v>
      </c>
      <c r="AM2002" s="4">
        <v>0.1599999964237213</v>
      </c>
      <c r="AN2002" s="4">
        <v>111115</v>
      </c>
      <c r="AO2002" s="4">
        <f>X2002*0.000001/(K2002*0.0001)</f>
        <v>0.832580362955729</v>
      </c>
      <c r="AP2002" s="4">
        <f>(U2002-T2002)/(1000-U2002)*AO2002</f>
        <v>0.002243181823399844</v>
      </c>
      <c r="AQ2002" s="4">
        <f>(P2002+273.15)</f>
        <v>298.1035655975342</v>
      </c>
      <c r="AR2002" s="4">
        <f>(O2002+273.15)</f>
        <v>294.5022777557373</v>
      </c>
      <c r="AS2002" s="4">
        <f>(Y2002*AK2002+Z2002*AL2002)*AM2002</f>
        <v>320.2127662801868</v>
      </c>
      <c r="AT2002" s="4">
        <f>((AS2002+0.00000010773*(AR2002^4-AQ2002^4))-AP2002*44100)/(L2002*0.92*2*29.3+0.00000043092*AQ2002^3)</f>
        <v>2.056557251140267</v>
      </c>
      <c r="AU2002" s="4">
        <f>0.61365*EXP(17.502*J2002/(240.97+J2002))</f>
        <v>3.170885684421756</v>
      </c>
      <c r="AV2002" s="4">
        <f>AU2002*1000/AA2002</f>
        <v>31.22934703223443</v>
      </c>
      <c r="AW2002" s="4">
        <f>(AV2002-U2002)</f>
        <v>14.85146121375298</v>
      </c>
      <c r="AX2002" s="4">
        <f>IF(D2002,P2002,(O2002+P2002)/2)</f>
        <v>23.15292167663574</v>
      </c>
      <c r="AY2002" s="4">
        <f>0.61365*EXP(17.502*AX2002/(240.97+AX2002))</f>
        <v>2.845926202866567</v>
      </c>
      <c r="AZ2002" s="4">
        <f>IF(AW2002&lt;&gt;0,(1000-(AV2002+U2002)/2)/AW2002*AP2002,0)</f>
        <v>0.1474458271941268</v>
      </c>
      <c r="BA2002" s="4">
        <f>U2002*AA2002/1000</f>
        <v>1.662935943851568</v>
      </c>
      <c r="BB2002" s="4">
        <f>(AY2002-BA2002)</f>
        <v>1.182990259014999</v>
      </c>
      <c r="BC2002" s="4">
        <f>1/(1.6/F2002+1.37/N2002)</f>
        <v>0.09284656959134828</v>
      </c>
      <c r="BD2002" s="3">
        <f>G2002*AA2002*0.001</f>
      </c>
      <c r="BE2002" s="3">
        <f>G2002/S2002</f>
      </c>
      <c r="BF2002" s="4">
        <f>(1-AP2002*AA2002/AU2002/F2002)*100</f>
        <v>53.81348463626975</v>
      </c>
      <c r="BG2002" s="3">
        <f>(S2002-E2002/(N2002/1.35))</f>
      </c>
      <c r="BH2002" s="3">
        <f>E2002*BF2002/100/BG2002</f>
      </c>
    </row>
    <row r="2003" ht="16" customHeight="1">
      <c r="A2003" s="4">
        <v>1851</v>
      </c>
      <c r="B2003" t="s" s="2">
        <v>2030</v>
      </c>
      <c r="C2003" s="4">
        <v>10769.000029683113</v>
      </c>
      <c r="D2003" s="4">
        <v>0</v>
      </c>
      <c r="E2003" s="3">
        <f>(R2003-#REF!*(1000-T2003)/(1000-U2003))*AO2003</f>
      </c>
      <c r="F2003" s="4">
        <f>IF(AZ2003&lt;&gt;0,1/(1/AZ2003-1/N2003),0)</f>
        <v>0.1555200460555431</v>
      </c>
      <c r="G2003" s="3">
        <f>((BC2003-AP2003/2)*S2003-E2003)/(BC2003+AP2003/2)</f>
      </c>
      <c r="H2003" s="4">
        <f>AP2003*1000</f>
        <v>2.243181823399844</v>
      </c>
      <c r="I2003" s="4">
        <f>(AU2003-BA2003)</f>
        <v>1.507949740570188</v>
      </c>
      <c r="J2003" s="4">
        <f>(P2003+AT2003*D2003)</f>
        <v>24.95356559753418</v>
      </c>
      <c r="K2003" s="4">
        <v>6</v>
      </c>
      <c r="L2003" s="4">
        <f>(K2003*AI2003+AJ2003)</f>
        <v>1.420000016689301</v>
      </c>
      <c r="M2003" s="4">
        <v>1</v>
      </c>
      <c r="N2003" s="4">
        <f>L2003*(M2003+1)*(M2003+1)/(M2003*M2003+1)</f>
        <v>2.840000033378601</v>
      </c>
      <c r="O2003" s="4">
        <v>21.3522777557373</v>
      </c>
      <c r="P2003" s="4">
        <v>24.95356559753418</v>
      </c>
      <c r="Q2003" s="4">
        <v>20.61747550964355</v>
      </c>
      <c r="R2003" s="4">
        <v>1200.409790039062</v>
      </c>
      <c r="S2003" s="4">
        <v>1161.494262695312</v>
      </c>
      <c r="T2003" s="4">
        <v>13.72775936126709</v>
      </c>
      <c r="U2003" s="4">
        <v>16.37788581848145</v>
      </c>
      <c r="V2003" s="4">
        <v>54.65438842773438</v>
      </c>
      <c r="W2003" s="4">
        <v>65.20493316650391</v>
      </c>
      <c r="X2003" s="4">
        <v>499.5482177734375</v>
      </c>
      <c r="Y2003" s="4">
        <v>2001.329833984375</v>
      </c>
      <c r="Z2003" s="4">
        <v>66.09239959716797</v>
      </c>
      <c r="AA2003" s="4">
        <v>101.5354461669922</v>
      </c>
      <c r="AB2003" s="4">
        <v>10.94326686859131</v>
      </c>
      <c r="AC2003" s="4">
        <v>0.361571878194809</v>
      </c>
      <c r="AD2003" s="4">
        <v>0.1993137747049332</v>
      </c>
      <c r="AE2003" s="4">
        <v>0.002436301205307245</v>
      </c>
      <c r="AF2003" s="4">
        <v>0.2319789528846741</v>
      </c>
      <c r="AG2003" s="4">
        <v>0.002809022320434451</v>
      </c>
      <c r="AH2003" s="4">
        <v>0.6666666865348816</v>
      </c>
      <c r="AI2003" s="4">
        <v>-0.2195652425289154</v>
      </c>
      <c r="AJ2003" s="4">
        <v>2.737391471862793</v>
      </c>
      <c r="AK2003" s="4">
        <v>1</v>
      </c>
      <c r="AL2003" s="4">
        <v>0</v>
      </c>
      <c r="AM2003" s="4">
        <v>0.1599999964237213</v>
      </c>
      <c r="AN2003" s="4">
        <v>111115</v>
      </c>
      <c r="AO2003" s="4">
        <f>X2003*0.000001/(K2003*0.0001)</f>
        <v>0.832580362955729</v>
      </c>
      <c r="AP2003" s="4">
        <f>(U2003-T2003)/(1000-U2003)*AO2003</f>
        <v>0.002243181823399844</v>
      </c>
      <c r="AQ2003" s="4">
        <f>(P2003+273.15)</f>
        <v>298.1035655975342</v>
      </c>
      <c r="AR2003" s="4">
        <f>(O2003+273.15)</f>
        <v>294.5022777557373</v>
      </c>
      <c r="AS2003" s="4">
        <f>(Y2003*AK2003+Z2003*AL2003)*AM2003</f>
        <v>320.2127662801868</v>
      </c>
      <c r="AT2003" s="4">
        <f>((AS2003+0.00000010773*(AR2003^4-AQ2003^4))-AP2003*44100)/(L2003*0.92*2*29.3+0.00000043092*AQ2003^3)</f>
        <v>2.056557251140267</v>
      </c>
      <c r="AU2003" s="4">
        <f>0.61365*EXP(17.502*J2003/(240.97+J2003))</f>
        <v>3.170885684421756</v>
      </c>
      <c r="AV2003" s="4">
        <f>AU2003*1000/AA2003</f>
        <v>31.22934703223443</v>
      </c>
      <c r="AW2003" s="4">
        <f>(AV2003-U2003)</f>
        <v>14.85146121375298</v>
      </c>
      <c r="AX2003" s="4">
        <f>IF(D2003,P2003,(O2003+P2003)/2)</f>
        <v>23.15292167663574</v>
      </c>
      <c r="AY2003" s="4">
        <f>0.61365*EXP(17.502*AX2003/(240.97+AX2003))</f>
        <v>2.845926202866567</v>
      </c>
      <c r="AZ2003" s="4">
        <f>IF(AW2003&lt;&gt;0,(1000-(AV2003+U2003)/2)/AW2003*AP2003,0)</f>
        <v>0.1474458271941268</v>
      </c>
      <c r="BA2003" s="4">
        <f>U2003*AA2003/1000</f>
        <v>1.662935943851568</v>
      </c>
      <c r="BB2003" s="4">
        <f>(AY2003-BA2003)</f>
        <v>1.182990259014999</v>
      </c>
      <c r="BC2003" s="4">
        <f>1/(1.6/F2003+1.37/N2003)</f>
        <v>0.09284656959134828</v>
      </c>
      <c r="BD2003" s="3">
        <f>G2003*AA2003*0.001</f>
      </c>
      <c r="BE2003" s="3">
        <f>G2003/S2003</f>
      </c>
      <c r="BF2003" s="4">
        <f>(1-AP2003*AA2003/AU2003/F2003)*100</f>
        <v>53.81348463626975</v>
      </c>
      <c r="BG2003" s="3">
        <f>(S2003-E2003/(N2003/1.35))</f>
      </c>
      <c r="BH2003" s="3">
        <f>E2003*BF2003/100/BG2003</f>
      </c>
    </row>
    <row r="2004" ht="16" customHeight="1">
      <c r="A2004" s="4">
        <v>1852</v>
      </c>
      <c r="B2004" t="s" s="2">
        <v>2032</v>
      </c>
      <c r="C2004" s="4">
        <v>10792.000032566488</v>
      </c>
      <c r="D2004" s="4">
        <v>0</v>
      </c>
      <c r="E2004" s="3">
        <f>(R2004-#REF!*(1000-T2004)/(1000-U2004))*AO2004</f>
      </c>
      <c r="F2004" s="4">
        <f>IF(AZ2004&lt;&gt;0,1/(1/AZ2004-1/N2004),0)</f>
        <v>0.1532119452582582</v>
      </c>
      <c r="G2004" s="3">
        <f>((BC2004-AP2004/2)*S2004-E2004)/(BC2004+AP2004/2)</f>
      </c>
      <c r="H2004" s="4">
        <f>AP2004*1000</f>
        <v>2.212026398609654</v>
      </c>
      <c r="I2004" s="4">
        <f>(AU2004-BA2004)</f>
        <v>1.508240895462232</v>
      </c>
      <c r="J2004" s="4">
        <f>(P2004+AT2004*D2004)</f>
        <v>24.9548225402832</v>
      </c>
      <c r="K2004" s="4">
        <v>6</v>
      </c>
      <c r="L2004" s="4">
        <f>(K2004*AI2004+AJ2004)</f>
        <v>1.420000016689301</v>
      </c>
      <c r="M2004" s="4">
        <v>1</v>
      </c>
      <c r="N2004" s="4">
        <f>L2004*(M2004+1)*(M2004+1)/(M2004*M2004+1)</f>
        <v>2.840000033378601</v>
      </c>
      <c r="O2004" s="4">
        <v>21.35357093811035</v>
      </c>
      <c r="P2004" s="4">
        <v>24.9548225402832</v>
      </c>
      <c r="Q2004" s="4">
        <v>20.6173095703125</v>
      </c>
      <c r="R2004" s="4">
        <v>1199.853393554688</v>
      </c>
      <c r="S2004" s="4">
        <v>1161.269042968750</v>
      </c>
      <c r="T2004" s="4">
        <v>13.763916015625</v>
      </c>
      <c r="U2004" s="4">
        <v>16.37738037109375</v>
      </c>
      <c r="V2004" s="4">
        <v>55.00292205810547</v>
      </c>
      <c r="W2004" s="4">
        <v>65.19998168945312</v>
      </c>
      <c r="X2004" s="4">
        <v>499.5206909179688</v>
      </c>
      <c r="Y2004" s="4">
        <v>2001.337280273438</v>
      </c>
      <c r="Z2004" s="4">
        <v>66.27205657958984</v>
      </c>
      <c r="AA2004" s="4">
        <v>101.5353164672852</v>
      </c>
      <c r="AB2004" s="4">
        <v>11.29150295257568</v>
      </c>
      <c r="AC2004" s="4">
        <v>0.3424232304096222</v>
      </c>
      <c r="AD2004" s="4">
        <v>0.3483929038047791</v>
      </c>
      <c r="AE2004" s="4">
        <v>0.0004306553164497018</v>
      </c>
      <c r="AF2004" s="4">
        <v>0.3922660350799561</v>
      </c>
      <c r="AG2004" s="4">
        <v>0.003508769907057285</v>
      </c>
      <c r="AH2004" s="4">
        <v>0.6666666865348816</v>
      </c>
      <c r="AI2004" s="4">
        <v>-0.2195652425289154</v>
      </c>
      <c r="AJ2004" s="4">
        <v>2.737391471862793</v>
      </c>
      <c r="AK2004" s="4">
        <v>1</v>
      </c>
      <c r="AL2004" s="4">
        <v>0</v>
      </c>
      <c r="AM2004" s="4">
        <v>0.1599999964237213</v>
      </c>
      <c r="AN2004" s="4">
        <v>111115</v>
      </c>
      <c r="AO2004" s="4">
        <f>X2004*0.000001/(K2004*0.0001)</f>
        <v>0.8325344848632811</v>
      </c>
      <c r="AP2004" s="4">
        <f>(U2004-T2004)/(1000-U2004)*AO2004</f>
        <v>0.002212026398609654</v>
      </c>
      <c r="AQ2004" s="4">
        <f>(P2004+273.15)</f>
        <v>298.1048225402832</v>
      </c>
      <c r="AR2004" s="4">
        <f>(O2004+273.15)</f>
        <v>294.5035709381103</v>
      </c>
      <c r="AS2004" s="4">
        <f>(Y2004*AK2004+Z2004*AL2004)*AM2004</f>
        <v>320.2139576864101</v>
      </c>
      <c r="AT2004" s="4">
        <f>((AS2004+0.00000010773*(AR2004^4-AQ2004^4))-AP2004*44100)/(L2004*0.92*2*29.3+0.00000043092*AQ2004^3)</f>
        <v>2.07218441669837</v>
      </c>
      <c r="AU2004" s="4">
        <f>0.61365*EXP(17.502*J2004/(240.97+J2004))</f>
        <v>3.17112339434634</v>
      </c>
      <c r="AV2004" s="4">
        <f>AU2004*1000/AA2004</f>
        <v>31.23172807924503</v>
      </c>
      <c r="AW2004" s="4">
        <f>(AV2004-U2004)</f>
        <v>14.85434770815128</v>
      </c>
      <c r="AX2004" s="4">
        <f>IF(D2004,P2004,(O2004+P2004)/2)</f>
        <v>23.15419673919678</v>
      </c>
      <c r="AY2004" s="4">
        <f>0.61365*EXP(17.502*AX2004/(240.97+AX2004))</f>
        <v>2.846145588529337</v>
      </c>
      <c r="AZ2004" s="4">
        <f>IF(AW2004&lt;&gt;0,(1000-(AV2004+U2004)/2)/AW2004*AP2004,0)</f>
        <v>0.1453695671248827</v>
      </c>
      <c r="BA2004" s="4">
        <f>U2004*AA2004/1000</f>
        <v>1.662882498884108</v>
      </c>
      <c r="BB2004" s="4">
        <f>(AY2004-BA2004)</f>
        <v>1.183263089645229</v>
      </c>
      <c r="BC2004" s="4">
        <f>1/(1.6/F2004+1.37/N2004)</f>
        <v>0.09152945820287595</v>
      </c>
      <c r="BD2004" s="3">
        <f>G2004*AA2004*0.001</f>
      </c>
      <c r="BE2004" s="3">
        <f>G2004/S2004</f>
      </c>
      <c r="BF2004" s="4">
        <f>(1-AP2004*AA2004/AU2004/F2004)*100</f>
        <v>53.77236621317321</v>
      </c>
      <c r="BG2004" s="3">
        <f>(S2004-E2004/(N2004/1.35))</f>
      </c>
      <c r="BH2004" s="3">
        <f>E2004*BF2004/100/BG2004</f>
      </c>
    </row>
    <row r="2005" ht="16" customHeight="1">
      <c r="A2005" s="4">
        <v>1853</v>
      </c>
      <c r="B2005" t="s" s="2">
        <v>2033</v>
      </c>
      <c r="C2005" s="4">
        <v>10797.500032443553</v>
      </c>
      <c r="D2005" s="4">
        <v>0</v>
      </c>
      <c r="E2005" s="3">
        <f>(R2005-#REF!*(1000-T2005)/(1000-U2005))*AO2005</f>
      </c>
      <c r="F2005" s="4">
        <f>IF(AZ2005&lt;&gt;0,1/(1/AZ2005-1/N2005),0)</f>
        <v>0.14794813822476</v>
      </c>
      <c r="G2005" s="3">
        <f>((BC2005-AP2005/2)*S2005-E2005)/(BC2005+AP2005/2)</f>
      </c>
      <c r="H2005" s="4">
        <f>AP2005*1000</f>
        <v>2.140944882563055</v>
      </c>
      <c r="I2005" s="4">
        <f>(AU2005-BA2005)</f>
        <v>1.509069711022483</v>
      </c>
      <c r="J2005" s="4">
        <f>(P2005+AT2005*D2005)</f>
        <v>24.95714950561523</v>
      </c>
      <c r="K2005" s="4">
        <v>6</v>
      </c>
      <c r="L2005" s="4">
        <f>(K2005*AI2005+AJ2005)</f>
        <v>1.420000016689301</v>
      </c>
      <c r="M2005" s="4">
        <v>1</v>
      </c>
      <c r="N2005" s="4">
        <f>L2005*(M2005+1)*(M2005+1)/(M2005*M2005+1)</f>
        <v>2.840000033378601</v>
      </c>
      <c r="O2005" s="4">
        <v>21.35965728759766</v>
      </c>
      <c r="P2005" s="4">
        <v>24.95714950561523</v>
      </c>
      <c r="Q2005" s="4">
        <v>20.6165828704834</v>
      </c>
      <c r="R2005" s="4">
        <v>1198.6044921875</v>
      </c>
      <c r="S2005" s="4">
        <v>1160.000488281250</v>
      </c>
      <c r="T2005" s="4">
        <v>13.843581199646</v>
      </c>
      <c r="U2005" s="4">
        <v>16.37337493896484</v>
      </c>
      <c r="V2005" s="4">
        <v>55.31197357177734</v>
      </c>
      <c r="W2005" s="4">
        <v>65.16302490234375</v>
      </c>
      <c r="X2005" s="4">
        <v>499.4613647460938</v>
      </c>
      <c r="Y2005" s="4">
        <v>2001.387084960938</v>
      </c>
      <c r="Z2005" s="4">
        <v>66.54035186767578</v>
      </c>
      <c r="AA2005" s="4">
        <v>101.5364151000977</v>
      </c>
      <c r="AB2005" s="4">
        <v>11.29150295257568</v>
      </c>
      <c r="AC2005" s="4">
        <v>0.3424232304096222</v>
      </c>
      <c r="AD2005" s="4">
        <v>0.3483929038047791</v>
      </c>
      <c r="AE2005" s="4">
        <v>0.0004306553164497018</v>
      </c>
      <c r="AF2005" s="4">
        <v>0.3922660350799561</v>
      </c>
      <c r="AG2005" s="4">
        <v>0.003508769907057285</v>
      </c>
      <c r="AH2005" s="4">
        <v>0.6666666865348816</v>
      </c>
      <c r="AI2005" s="4">
        <v>-0.2195652425289154</v>
      </c>
      <c r="AJ2005" s="4">
        <v>2.737391471862793</v>
      </c>
      <c r="AK2005" s="4">
        <v>1</v>
      </c>
      <c r="AL2005" s="4">
        <v>0</v>
      </c>
      <c r="AM2005" s="4">
        <v>0.1599999964237213</v>
      </c>
      <c r="AN2005" s="4">
        <v>111115</v>
      </c>
      <c r="AO2005" s="4">
        <f>X2005*0.000001/(K2005*0.0001)</f>
        <v>0.8324356079101562</v>
      </c>
      <c r="AP2005" s="4">
        <f>(U2005-T2005)/(1000-U2005)*AO2005</f>
        <v>0.002140944882563055</v>
      </c>
      <c r="AQ2005" s="4">
        <f>(P2005+273.15)</f>
        <v>298.1071495056152</v>
      </c>
      <c r="AR2005" s="4">
        <f>(O2005+273.15)</f>
        <v>294.5096572875976</v>
      </c>
      <c r="AS2005" s="4">
        <f>(Y2005*AK2005+Z2005*AL2005)*AM2005</f>
        <v>320.221926436232</v>
      </c>
      <c r="AT2005" s="4">
        <f>((AS2005+0.00000010773*(AR2005^4-AQ2005^4))-AP2005*44100)/(L2005*0.92*2*29.3+0.00000043092*AQ2005^3)</f>
        <v>2.108361547896264</v>
      </c>
      <c r="AU2005" s="4">
        <f>0.61365*EXP(17.502*J2005/(240.97+J2005))</f>
        <v>3.171563505414753</v>
      </c>
      <c r="AV2005" s="4">
        <f>AU2005*1000/AA2005</f>
        <v>31.23572466378816</v>
      </c>
      <c r="AW2005" s="4">
        <f>(AV2005-U2005)</f>
        <v>14.86234972482331</v>
      </c>
      <c r="AX2005" s="4">
        <f>IF(D2005,P2005,(O2005+P2005)/2)</f>
        <v>23.15840339660645</v>
      </c>
      <c r="AY2005" s="4">
        <f>0.61365*EXP(17.502*AX2005/(240.97+AX2005))</f>
        <v>2.846869485637967</v>
      </c>
      <c r="AZ2005" s="4">
        <f>IF(AW2005&lt;&gt;0,(1000-(AV2005+U2005)/2)/AW2005*AP2005,0)</f>
        <v>0.1406224918791518</v>
      </c>
      <c r="BA2005" s="4">
        <f>U2005*AA2005/1000</f>
        <v>1.66249379439227</v>
      </c>
      <c r="BB2005" s="4">
        <f>(AY2005-BA2005)</f>
        <v>1.184375691245696</v>
      </c>
      <c r="BC2005" s="4">
        <f>1/(1.6/F2005+1.37/N2005)</f>
        <v>0.0885191166413254</v>
      </c>
      <c r="BD2005" s="3">
        <f>G2005*AA2005*0.001</f>
      </c>
      <c r="BE2005" s="3">
        <f>G2005/S2005</f>
      </c>
      <c r="BF2005" s="4">
        <f>(1-AP2005*AA2005/AU2005/F2005)*100</f>
        <v>53.67190991354472</v>
      </c>
      <c r="BG2005" s="3">
        <f>(S2005-E2005/(N2005/1.35))</f>
      </c>
      <c r="BH2005" s="3">
        <f>E2005*BF2005/100/BG2005</f>
      </c>
    </row>
    <row r="2006" ht="16" customHeight="1">
      <c r="A2006" s="4">
        <v>1854</v>
      </c>
      <c r="B2006" t="s" s="2">
        <v>2034</v>
      </c>
      <c r="C2006" s="4">
        <v>10802.500032331795</v>
      </c>
      <c r="D2006" s="4">
        <v>0</v>
      </c>
      <c r="E2006" s="3">
        <f>(R2006-#REF!*(1000-T2006)/(1000-U2006))*AO2006</f>
      </c>
      <c r="F2006" s="4">
        <f>IF(AZ2006&lt;&gt;0,1/(1/AZ2006-1/N2006),0)</f>
        <v>0.1475109768950012</v>
      </c>
      <c r="G2006" s="3">
        <f>((BC2006-AP2006/2)*S2006-E2006)/(BC2006+AP2006/2)</f>
      </c>
      <c r="H2006" s="4">
        <f>AP2006*1000</f>
        <v>2.137438174905228</v>
      </c>
      <c r="I2006" s="4">
        <f>(AU2006-BA2006)</f>
        <v>1.510848073004877</v>
      </c>
      <c r="J2006" s="4">
        <f>(P2006+AT2006*D2006)</f>
        <v>24.96302795410156</v>
      </c>
      <c r="K2006" s="4">
        <v>6</v>
      </c>
      <c r="L2006" s="4">
        <f>(K2006*AI2006+AJ2006)</f>
        <v>1.420000016689301</v>
      </c>
      <c r="M2006" s="4">
        <v>1</v>
      </c>
      <c r="N2006" s="4">
        <f>L2006*(M2006+1)*(M2006+1)/(M2006*M2006+1)</f>
        <v>2.840000033378601</v>
      </c>
      <c r="O2006" s="4">
        <v>21.36439895629883</v>
      </c>
      <c r="P2006" s="4">
        <v>24.96302795410156</v>
      </c>
      <c r="Q2006" s="4">
        <v>20.61598587036133</v>
      </c>
      <c r="R2006" s="4">
        <v>1198.484130859375</v>
      </c>
      <c r="S2006" s="4">
        <v>1159.434326171875</v>
      </c>
      <c r="T2006" s="4">
        <v>13.84090900421143</v>
      </c>
      <c r="U2006" s="4">
        <v>16.3667106628418</v>
      </c>
      <c r="V2006" s="4">
        <v>55.30957412719727</v>
      </c>
      <c r="W2006" s="4">
        <v>65.12017059326172</v>
      </c>
      <c r="X2006" s="4">
        <v>499.4347839355469</v>
      </c>
      <c r="Y2006" s="4">
        <v>2001.393432617188</v>
      </c>
      <c r="Z2006" s="4">
        <v>66.8304443359375</v>
      </c>
      <c r="AA2006" s="4">
        <v>101.5370483398438</v>
      </c>
      <c r="AB2006" s="4">
        <v>11.29150295257568</v>
      </c>
      <c r="AC2006" s="4">
        <v>0.3424232304096222</v>
      </c>
      <c r="AD2006" s="4">
        <v>0.3483929038047791</v>
      </c>
      <c r="AE2006" s="4">
        <v>0.0004306553164497018</v>
      </c>
      <c r="AF2006" s="4">
        <v>0.3922660350799561</v>
      </c>
      <c r="AG2006" s="4">
        <v>0.003508769907057285</v>
      </c>
      <c r="AH2006" s="4">
        <v>0.6666666865348816</v>
      </c>
      <c r="AI2006" s="4">
        <v>-0.2195652425289154</v>
      </c>
      <c r="AJ2006" s="4">
        <v>2.737391471862793</v>
      </c>
      <c r="AK2006" s="4">
        <v>1</v>
      </c>
      <c r="AL2006" s="4">
        <v>0</v>
      </c>
      <c r="AM2006" s="4">
        <v>0.1599999964237213</v>
      </c>
      <c r="AN2006" s="4">
        <v>111115</v>
      </c>
      <c r="AO2006" s="4">
        <f>X2006*0.000001/(K2006*0.0001)</f>
        <v>0.8323913065592448</v>
      </c>
      <c r="AP2006" s="4">
        <f>(U2006-T2006)/(1000-U2006)*AO2006</f>
        <v>0.002137438174905229</v>
      </c>
      <c r="AQ2006" s="4">
        <f>(P2006+273.15)</f>
        <v>298.1130279541015</v>
      </c>
      <c r="AR2006" s="4">
        <f>(O2006+273.15)</f>
        <v>294.5143989562988</v>
      </c>
      <c r="AS2006" s="4">
        <f>(Y2006*AK2006+Z2006*AL2006)*AM2006</f>
        <v>320.2229420612093</v>
      </c>
      <c r="AT2006" s="4">
        <f>((AS2006+0.00000010773*(AR2006^4-AQ2006^4))-AP2006*44100)/(L2006*0.92*2*29.3+0.00000043092*AQ2006^3)</f>
        <v>2.109945274832471</v>
      </c>
      <c r="AU2006" s="4">
        <f>0.61365*EXP(17.502*J2006/(240.97+J2006))</f>
        <v>3.172675564742081</v>
      </c>
      <c r="AV2006" s="4">
        <f>AU2006*1000/AA2006</f>
        <v>31.24648211284574</v>
      </c>
      <c r="AW2006" s="4">
        <f>(AV2006-U2006)</f>
        <v>14.87977145000394</v>
      </c>
      <c r="AX2006" s="4">
        <f>IF(D2006,P2006,(O2006+P2006)/2)</f>
        <v>23.1637134552002</v>
      </c>
      <c r="AY2006" s="4">
        <f>0.61365*EXP(17.502*AX2006/(240.97+AX2006))</f>
        <v>2.847783490049077</v>
      </c>
      <c r="AZ2006" s="4">
        <f>IF(AW2006&lt;&gt;0,(1000-(AV2006+U2006)/2)/AW2006*AP2006,0)</f>
        <v>0.1402274930083511</v>
      </c>
      <c r="BA2006" s="4">
        <f>U2006*AA2006/1000</f>
        <v>1.661827491737204</v>
      </c>
      <c r="BB2006" s="4">
        <f>(AY2006-BA2006)</f>
        <v>1.185955998311874</v>
      </c>
      <c r="BC2006" s="4">
        <f>1/(1.6/F2006+1.37/N2006)</f>
        <v>0.08826869511675756</v>
      </c>
      <c r="BD2006" s="3">
        <f>G2006*AA2006*0.001</f>
      </c>
      <c r="BE2006" s="3">
        <f>G2006/S2006</f>
      </c>
      <c r="BF2006" s="4">
        <f>(1-AP2006*AA2006/AU2006/F2006)*100</f>
        <v>53.62669027592241</v>
      </c>
      <c r="BG2006" s="3">
        <f>(S2006-E2006/(N2006/1.35))</f>
      </c>
      <c r="BH2006" s="3">
        <f>E2006*BF2006/100/BG2006</f>
      </c>
    </row>
    <row r="2007" ht="16" customHeight="1">
      <c r="A2007" s="4">
        <v>1855</v>
      </c>
      <c r="B2007" t="s" s="2">
        <v>2035</v>
      </c>
      <c r="C2007" s="4">
        <v>10807.500032220036</v>
      </c>
      <c r="D2007" s="4">
        <v>0</v>
      </c>
      <c r="E2007" s="3">
        <f>(R2007-#REF!*(1000-T2007)/(1000-U2007))*AO2007</f>
      </c>
      <c r="F2007" s="4">
        <f>IF(AZ2007&lt;&gt;0,1/(1/AZ2007-1/N2007),0)</f>
        <v>0.1507156240436408</v>
      </c>
      <c r="G2007" s="3">
        <f>((BC2007-AP2007/2)*S2007-E2007)/(BC2007+AP2007/2)</f>
      </c>
      <c r="H2007" s="4">
        <f>AP2007*1000</f>
        <v>2.183393629481127</v>
      </c>
      <c r="I2007" s="4">
        <f>(AU2007-BA2007)</f>
        <v>1.512142938108761</v>
      </c>
      <c r="J2007" s="4">
        <f>(P2007+AT2007*D2007)</f>
        <v>24.96500396728516</v>
      </c>
      <c r="K2007" s="4">
        <v>6</v>
      </c>
      <c r="L2007" s="4">
        <f>(K2007*AI2007+AJ2007)</f>
        <v>1.420000016689301</v>
      </c>
      <c r="M2007" s="4">
        <v>1</v>
      </c>
      <c r="N2007" s="4">
        <f>L2007*(M2007+1)*(M2007+1)/(M2007*M2007+1)</f>
        <v>2.840000033378601</v>
      </c>
      <c r="O2007" s="4">
        <v>21.36819076538086</v>
      </c>
      <c r="P2007" s="4">
        <v>24.96500396728516</v>
      </c>
      <c r="Q2007" s="4">
        <v>20.61577224731445</v>
      </c>
      <c r="R2007" s="4">
        <v>1199.323608398438</v>
      </c>
      <c r="S2007" s="4">
        <v>1159.388061523438</v>
      </c>
      <c r="T2007" s="4">
        <v>13.77767753601074</v>
      </c>
      <c r="U2007" s="4">
        <v>16.35761451721191</v>
      </c>
      <c r="V2007" s="4">
        <v>54.93572616577148</v>
      </c>
      <c r="W2007" s="4">
        <v>65.06710815429688</v>
      </c>
      <c r="X2007" s="4">
        <v>499.4723205566406</v>
      </c>
      <c r="Y2007" s="4">
        <v>2001.079833984375</v>
      </c>
      <c r="Z2007" s="4">
        <v>66.81431579589844</v>
      </c>
      <c r="AA2007" s="4">
        <v>101.5372085571289</v>
      </c>
      <c r="AB2007" s="4">
        <v>11.29150295257568</v>
      </c>
      <c r="AC2007" s="4">
        <v>0.3424232304096222</v>
      </c>
      <c r="AD2007" s="4">
        <v>0.3483929038047791</v>
      </c>
      <c r="AE2007" s="4">
        <v>0.0004306553164497018</v>
      </c>
      <c r="AF2007" s="4">
        <v>0.3922660350799561</v>
      </c>
      <c r="AG2007" s="4">
        <v>0.003508769907057285</v>
      </c>
      <c r="AH2007" s="4">
        <v>0.3333333432674408</v>
      </c>
      <c r="AI2007" s="4">
        <v>-0.2195652425289154</v>
      </c>
      <c r="AJ2007" s="4">
        <v>2.737391471862793</v>
      </c>
      <c r="AK2007" s="4">
        <v>1</v>
      </c>
      <c r="AL2007" s="4">
        <v>0</v>
      </c>
      <c r="AM2007" s="4">
        <v>0.1599999964237213</v>
      </c>
      <c r="AN2007" s="4">
        <v>111115</v>
      </c>
      <c r="AO2007" s="4">
        <f>X2007*0.000001/(K2007*0.0001)</f>
        <v>0.832453867594401</v>
      </c>
      <c r="AP2007" s="4">
        <f>(U2007-T2007)/(1000-U2007)*AO2007</f>
        <v>0.002183393629481127</v>
      </c>
      <c r="AQ2007" s="4">
        <f>(P2007+273.15)</f>
        <v>298.1150039672851</v>
      </c>
      <c r="AR2007" s="4">
        <f>(O2007+273.15)</f>
        <v>294.5181907653808</v>
      </c>
      <c r="AS2007" s="4">
        <f>(Y2007*AK2007+Z2007*AL2007)*AM2007</f>
        <v>320.1727662810808</v>
      </c>
      <c r="AT2007" s="4">
        <f>((AS2007+0.00000010773*(AR2007^4-AQ2007^4))-AP2007*44100)/(L2007*0.92*2*29.3+0.00000043092*AQ2007^3)</f>
        <v>2.08655022105972</v>
      </c>
      <c r="AU2007" s="4">
        <f>0.61365*EXP(17.502*J2007/(240.97+J2007))</f>
        <v>3.173049454840026</v>
      </c>
      <c r="AV2007" s="4">
        <f>AU2007*1000/AA2007</f>
        <v>31.25011510489518</v>
      </c>
      <c r="AW2007" s="4">
        <f>(AV2007-U2007)</f>
        <v>14.89250058768327</v>
      </c>
      <c r="AX2007" s="4">
        <f>IF(D2007,P2007,(O2007+P2007)/2)</f>
        <v>23.16659736633301</v>
      </c>
      <c r="AY2007" s="4">
        <f>0.61365*EXP(17.502*AX2007/(240.97+AX2007))</f>
        <v>2.848279996549795</v>
      </c>
      <c r="AZ2007" s="4">
        <f>IF(AW2007&lt;&gt;0,(1000-(AV2007+U2007)/2)/AW2007*AP2007,0)</f>
        <v>0.1431203853339726</v>
      </c>
      <c r="BA2007" s="4">
        <f>U2007*AA2007/1000</f>
        <v>1.660906516731266</v>
      </c>
      <c r="BB2007" s="4">
        <f>(AY2007-BA2007)</f>
        <v>1.187373479818529</v>
      </c>
      <c r="BC2007" s="4">
        <f>1/(1.6/F2007+1.37/N2007)</f>
        <v>0.0901029655984918</v>
      </c>
      <c r="BD2007" s="3">
        <f>G2007*AA2007*0.001</f>
      </c>
      <c r="BE2007" s="3">
        <f>G2007/S2007</f>
      </c>
      <c r="BF2007" s="4">
        <f>(1-AP2007*AA2007/AU2007/F2007)*100</f>
        <v>53.64227216870682</v>
      </c>
      <c r="BG2007" s="3">
        <f>(S2007-E2007/(N2007/1.35))</f>
      </c>
      <c r="BH2007" s="3">
        <f>E2007*BF2007/100/BG2007</f>
      </c>
    </row>
    <row r="2008" ht="16" customHeight="1">
      <c r="A2008" s="4">
        <v>1856</v>
      </c>
      <c r="B2008" t="s" s="2">
        <v>2036</v>
      </c>
      <c r="C2008" s="4">
        <v>10813.0000320971</v>
      </c>
      <c r="D2008" s="4">
        <v>0</v>
      </c>
      <c r="E2008" s="3">
        <f>(R2008-#REF!*(1000-T2008)/(1000-U2008))*AO2008</f>
      </c>
      <c r="F2008" s="4">
        <f>IF(AZ2008&lt;&gt;0,1/(1/AZ2008-1/N2008),0)</f>
        <v>0.1538377440937381</v>
      </c>
      <c r="G2008" s="3">
        <f>((BC2008-AP2008/2)*S2008-E2008)/(BC2008+AP2008/2)</f>
      </c>
      <c r="H2008" s="4">
        <f>AP2008*1000</f>
        <v>2.228667953493586</v>
      </c>
      <c r="I2008" s="4">
        <f>(AU2008-BA2008)</f>
        <v>1.513734950166064</v>
      </c>
      <c r="J2008" s="4">
        <f>(P2008+AT2008*D2008)</f>
        <v>24.96800422668457</v>
      </c>
      <c r="K2008" s="4">
        <v>6</v>
      </c>
      <c r="L2008" s="4">
        <f>(K2008*AI2008+AJ2008)</f>
        <v>1.420000016689301</v>
      </c>
      <c r="M2008" s="4">
        <v>1</v>
      </c>
      <c r="N2008" s="4">
        <f>L2008*(M2008+1)*(M2008+1)/(M2008*M2008+1)</f>
        <v>2.840000033378601</v>
      </c>
      <c r="O2008" s="4">
        <v>21.3698787689209</v>
      </c>
      <c r="P2008" s="4">
        <v>24.96800422668457</v>
      </c>
      <c r="Q2008" s="4">
        <v>20.61604499816895</v>
      </c>
      <c r="R2008" s="4">
        <v>1200.071533203125</v>
      </c>
      <c r="S2008" s="4">
        <v>1160.1279296875</v>
      </c>
      <c r="T2008" s="4">
        <v>13.71453189849854</v>
      </c>
      <c r="U2008" s="4">
        <v>16.34774208068848</v>
      </c>
      <c r="V2008" s="4">
        <v>54.58023071289062</v>
      </c>
      <c r="W2008" s="4">
        <v>65.02030181884766</v>
      </c>
      <c r="X2008" s="4">
        <v>499.519775390625</v>
      </c>
      <c r="Y2008" s="4">
        <v>2000.682373046875</v>
      </c>
      <c r="Z2008" s="4">
        <v>66.77564239501953</v>
      </c>
      <c r="AA2008" s="4">
        <v>101.5358734130859</v>
      </c>
      <c r="AB2008" s="4">
        <v>11.29150295257568</v>
      </c>
      <c r="AC2008" s="4">
        <v>0.3424232304096222</v>
      </c>
      <c r="AD2008" s="4">
        <v>0.3483929038047791</v>
      </c>
      <c r="AE2008" s="4">
        <v>0.0004306553164497018</v>
      </c>
      <c r="AF2008" s="4">
        <v>0.3922660350799561</v>
      </c>
      <c r="AG2008" s="4">
        <v>0.003508769907057285</v>
      </c>
      <c r="AH2008" s="4">
        <v>0.6666666865348816</v>
      </c>
      <c r="AI2008" s="4">
        <v>-0.2195652425289154</v>
      </c>
      <c r="AJ2008" s="4">
        <v>2.737391471862793</v>
      </c>
      <c r="AK2008" s="4">
        <v>1</v>
      </c>
      <c r="AL2008" s="4">
        <v>0</v>
      </c>
      <c r="AM2008" s="4">
        <v>0.1599999964237213</v>
      </c>
      <c r="AN2008" s="4">
        <v>111115</v>
      </c>
      <c r="AO2008" s="4">
        <f>X2008*0.000001/(K2008*0.0001)</f>
        <v>0.832532958984375</v>
      </c>
      <c r="AP2008" s="4">
        <f>(U2008-T2008)/(1000-U2008)*AO2008</f>
        <v>0.002228667953493586</v>
      </c>
      <c r="AQ2008" s="4">
        <f>(P2008+273.15)</f>
        <v>298.1180042266845</v>
      </c>
      <c r="AR2008" s="4">
        <f>(O2008+273.15)</f>
        <v>294.5198787689209</v>
      </c>
      <c r="AS2008" s="4">
        <f>(Y2008*AK2008+Z2008*AL2008)*AM2008</f>
        <v>320.1091725325023</v>
      </c>
      <c r="AT2008" s="4">
        <f>((AS2008+0.00000010773*(AR2008^4-AQ2008^4))-AP2008*44100)/(L2008*0.92*2*29.3+0.00000043092*AQ2008^3)</f>
        <v>2.062945262794816</v>
      </c>
      <c r="AU2008" s="4">
        <f>0.61365*EXP(17.502*J2008/(240.97+J2008))</f>
        <v>3.173617220660628</v>
      </c>
      <c r="AV2008" s="4">
        <f>AU2008*1000/AA2008</f>
        <v>31.25611780330253</v>
      </c>
      <c r="AW2008" s="4">
        <f>(AV2008-U2008)</f>
        <v>14.90837572261405</v>
      </c>
      <c r="AX2008" s="4">
        <f>IF(D2008,P2008,(O2008+P2008)/2)</f>
        <v>23.16894149780273</v>
      </c>
      <c r="AY2008" s="4">
        <f>0.61365*EXP(17.502*AX2008/(240.97+AX2008))</f>
        <v>2.848683628057785</v>
      </c>
      <c r="AZ2008" s="4">
        <f>IF(AW2008&lt;&gt;0,(1000-(AV2008+U2008)/2)/AW2008*AP2008,0)</f>
        <v>0.1459328229634318</v>
      </c>
      <c r="BA2008" s="4">
        <f>U2008*AA2008/1000</f>
        <v>1.659882270494563</v>
      </c>
      <c r="BB2008" s="4">
        <f>(AY2008-BA2008)</f>
        <v>1.188801357563222</v>
      </c>
      <c r="BC2008" s="4">
        <f>1/(1.6/F2008+1.37/N2008)</f>
        <v>0.09188674169228737</v>
      </c>
      <c r="BD2008" s="3">
        <f>G2008*AA2008*0.001</f>
      </c>
      <c r="BE2008" s="3">
        <f>G2008/S2008</f>
      </c>
      <c r="BF2008" s="4">
        <f>(1-AP2008*AA2008/AU2008/F2008)*100</f>
        <v>53.65024631426727</v>
      </c>
      <c r="BG2008" s="3">
        <f>(S2008-E2008/(N2008/1.35))</f>
      </c>
      <c r="BH2008" s="3">
        <f>E2008*BF2008/100/BG2008</f>
      </c>
    </row>
    <row r="2009" ht="16" customHeight="1">
      <c r="A2009" s="4">
        <v>1857</v>
      </c>
      <c r="B2009" t="s" s="2">
        <v>2037</v>
      </c>
      <c r="C2009" s="4">
        <v>10818.000031985343</v>
      </c>
      <c r="D2009" s="4">
        <v>0</v>
      </c>
      <c r="E2009" s="3">
        <f>(R2009-#REF!*(1000-T2009)/(1000-U2009))*AO2009</f>
      </c>
      <c r="F2009" s="4">
        <f>IF(AZ2009&lt;&gt;0,1/(1/AZ2009-1/N2009),0)</f>
        <v>0.1535418754465116</v>
      </c>
      <c r="G2009" s="3">
        <f>((BC2009-AP2009/2)*S2009-E2009)/(BC2009+AP2009/2)</f>
      </c>
      <c r="H2009" s="4">
        <f>AP2009*1000</f>
        <v>2.225284062513136</v>
      </c>
      <c r="I2009" s="4">
        <f>(AU2009-BA2009)</f>
        <v>1.514192116109469</v>
      </c>
      <c r="J2009" s="4">
        <f>(P2009+AT2009*D2009)</f>
        <v>24.9670524597168</v>
      </c>
      <c r="K2009" s="4">
        <v>6</v>
      </c>
      <c r="L2009" s="4">
        <f>(K2009*AI2009+AJ2009)</f>
        <v>1.420000016689301</v>
      </c>
      <c r="M2009" s="4">
        <v>1</v>
      </c>
      <c r="N2009" s="4">
        <f>L2009*(M2009+1)*(M2009+1)/(M2009*M2009+1)</f>
        <v>2.840000033378601</v>
      </c>
      <c r="O2009" s="4">
        <v>21.37124061584473</v>
      </c>
      <c r="P2009" s="4">
        <v>24.9670524597168</v>
      </c>
      <c r="Q2009" s="4">
        <v>20.61592483520508</v>
      </c>
      <c r="R2009" s="4">
        <v>1200.0263671875</v>
      </c>
      <c r="S2009" s="4">
        <v>1160.333618164062</v>
      </c>
      <c r="T2009" s="4">
        <v>13.71238136291504</v>
      </c>
      <c r="U2009" s="4">
        <v>16.34160804748535</v>
      </c>
      <c r="V2009" s="4">
        <v>54.54235076904297</v>
      </c>
      <c r="W2009" s="4">
        <v>64.98753356933594</v>
      </c>
      <c r="X2009" s="4">
        <v>499.5201110839844</v>
      </c>
      <c r="Y2009" s="4">
        <v>2000.315795898438</v>
      </c>
      <c r="Z2009" s="4">
        <v>66.82563018798828</v>
      </c>
      <c r="AA2009" s="4">
        <v>101.5349884033203</v>
      </c>
      <c r="AB2009" s="4">
        <v>11.29150295257568</v>
      </c>
      <c r="AC2009" s="4">
        <v>0.3424232304096222</v>
      </c>
      <c r="AD2009" s="4">
        <v>0.3483929038047791</v>
      </c>
      <c r="AE2009" s="4">
        <v>0.0004306553164497018</v>
      </c>
      <c r="AF2009" s="4">
        <v>0.3922660350799561</v>
      </c>
      <c r="AG2009" s="4">
        <v>0.003508769907057285</v>
      </c>
      <c r="AH2009" s="4">
        <v>1</v>
      </c>
      <c r="AI2009" s="4">
        <v>-0.2195652425289154</v>
      </c>
      <c r="AJ2009" s="4">
        <v>2.737391471862793</v>
      </c>
      <c r="AK2009" s="4">
        <v>1</v>
      </c>
      <c r="AL2009" s="4">
        <v>0</v>
      </c>
      <c r="AM2009" s="4">
        <v>0.1599999964237213</v>
      </c>
      <c r="AN2009" s="4">
        <v>111115</v>
      </c>
      <c r="AO2009" s="4">
        <f>X2009*0.000001/(K2009*0.0001)</f>
        <v>0.8325335184733073</v>
      </c>
      <c r="AP2009" s="4">
        <f>(U2009-T2009)/(1000-U2009)*AO2009</f>
        <v>0.002225284062513136</v>
      </c>
      <c r="AQ2009" s="4">
        <f>(P2009+273.15)</f>
        <v>298.1170524597168</v>
      </c>
      <c r="AR2009" s="4">
        <f>(O2009+273.15)</f>
        <v>294.5212406158447</v>
      </c>
      <c r="AS2009" s="4">
        <f>(Y2009*AK2009+Z2009*AL2009)*AM2009</f>
        <v>320.0505201900633</v>
      </c>
      <c r="AT2009" s="4">
        <f>((AS2009+0.00000010773*(AR2009^4-AQ2009^4))-AP2009*44100)/(L2009*0.92*2*29.3+0.00000043092*AQ2009^3)</f>
        <v>2.06427138392786</v>
      </c>
      <c r="AU2009" s="4">
        <f>0.61365*EXP(17.502*J2009/(240.97+J2009))</f>
        <v>3.1734370997025</v>
      </c>
      <c r="AV2009" s="4">
        <f>AU2009*1000/AA2009</f>
        <v>31.25461626190253</v>
      </c>
      <c r="AW2009" s="4">
        <f>(AV2009-U2009)</f>
        <v>14.91300821441718</v>
      </c>
      <c r="AX2009" s="4">
        <f>IF(D2009,P2009,(O2009+P2009)/2)</f>
        <v>23.16914653778076</v>
      </c>
      <c r="AY2009" s="4">
        <f>0.61365*EXP(17.502*AX2009/(240.97+AX2009))</f>
        <v>2.848718935878399</v>
      </c>
      <c r="AZ2009" s="4">
        <f>IF(AW2009&lt;&gt;0,(1000-(AV2009+U2009)/2)/AW2009*AP2009,0)</f>
        <v>0.1456665530913672</v>
      </c>
      <c r="BA2009" s="4">
        <f>U2009*AA2009/1000</f>
        <v>1.659244983593031</v>
      </c>
      <c r="BB2009" s="4">
        <f>(AY2009-BA2009)</f>
        <v>1.189473952285368</v>
      </c>
      <c r="BC2009" s="4">
        <f>1/(1.6/F2009+1.37/N2009)</f>
        <v>0.09171783928026069</v>
      </c>
      <c r="BD2009" s="3">
        <f>G2009*AA2009*0.001</f>
      </c>
      <c r="BE2009" s="3">
        <f>G2009/S2009</f>
      </c>
      <c r="BF2009" s="4">
        <f>(1-AP2009*AA2009/AU2009/F2009)*100</f>
        <v>53.62921527881658</v>
      </c>
      <c r="BG2009" s="3">
        <f>(S2009-E2009/(N2009/1.35))</f>
      </c>
      <c r="BH2009" s="3">
        <f>E2009*BF2009/100/BG2009</f>
      </c>
    </row>
    <row r="2010" ht="16" customHeight="1">
      <c r="A2010" s="4">
        <v>1858</v>
      </c>
      <c r="B2010" t="s" s="2">
        <v>2038</v>
      </c>
      <c r="C2010" s="4">
        <v>10823.000031873584</v>
      </c>
      <c r="D2010" s="4">
        <v>0</v>
      </c>
      <c r="E2010" s="3">
        <f>(R2010-#REF!*(1000-T2010)/(1000-U2010))*AO2010</f>
      </c>
      <c r="F2010" s="4">
        <f>IF(AZ2010&lt;&gt;0,1/(1/AZ2010-1/N2010),0)</f>
        <v>0.1534026789244284</v>
      </c>
      <c r="G2010" s="3">
        <f>((BC2010-AP2010/2)*S2010-E2010)/(BC2010+AP2010/2)</f>
      </c>
      <c r="H2010" s="4">
        <f>AP2010*1000</f>
        <v>2.223149679522367</v>
      </c>
      <c r="I2010" s="4">
        <f>(AU2010-BA2010)</f>
        <v>1.514041565678161</v>
      </c>
      <c r="J2010" s="4">
        <f>(P2010+AT2010*D2010)</f>
        <v>24.96439361572266</v>
      </c>
      <c r="K2010" s="4">
        <v>6</v>
      </c>
      <c r="L2010" s="4">
        <f>(K2010*AI2010+AJ2010)</f>
        <v>1.420000016689301</v>
      </c>
      <c r="M2010" s="4">
        <v>1</v>
      </c>
      <c r="N2010" s="4">
        <f>L2010*(M2010+1)*(M2010+1)/(M2010*M2010+1)</f>
        <v>2.840000033378601</v>
      </c>
      <c r="O2010" s="4">
        <v>21.37275314331055</v>
      </c>
      <c r="P2010" s="4">
        <v>24.96439361572266</v>
      </c>
      <c r="Q2010" s="4">
        <v>20.61611938476562</v>
      </c>
      <c r="R2010" s="4">
        <v>1199.982299804688</v>
      </c>
      <c r="S2010" s="4">
        <v>1160.35546875</v>
      </c>
      <c r="T2010" s="4">
        <v>13.71148109436035</v>
      </c>
      <c r="U2010" s="4">
        <v>16.33820915222168</v>
      </c>
      <c r="V2010" s="4">
        <v>54.52083969116211</v>
      </c>
      <c r="W2010" s="4">
        <v>64.96540832519531</v>
      </c>
      <c r="X2010" s="4">
        <v>499.5174255371094</v>
      </c>
      <c r="Y2010" s="4">
        <v>2000.304199218750</v>
      </c>
      <c r="Z2010" s="4">
        <v>66.92170715332031</v>
      </c>
      <c r="AA2010" s="4">
        <v>101.5345306396484</v>
      </c>
      <c r="AB2010" s="4">
        <v>11.29150295257568</v>
      </c>
      <c r="AC2010" s="4">
        <v>0.3424232304096222</v>
      </c>
      <c r="AD2010" s="4">
        <v>0.3483929038047791</v>
      </c>
      <c r="AE2010" s="4">
        <v>0.0004306553164497018</v>
      </c>
      <c r="AF2010" s="4">
        <v>0.3922660350799561</v>
      </c>
      <c r="AG2010" s="4">
        <v>0.003508769907057285</v>
      </c>
      <c r="AH2010" s="4">
        <v>1</v>
      </c>
      <c r="AI2010" s="4">
        <v>-0.2195652425289154</v>
      </c>
      <c r="AJ2010" s="4">
        <v>2.737391471862793</v>
      </c>
      <c r="AK2010" s="4">
        <v>1</v>
      </c>
      <c r="AL2010" s="4">
        <v>0</v>
      </c>
      <c r="AM2010" s="4">
        <v>0.1599999964237213</v>
      </c>
      <c r="AN2010" s="4">
        <v>111115</v>
      </c>
      <c r="AO2010" s="4">
        <f>X2010*0.000001/(K2010*0.0001)</f>
        <v>0.8325290425618488</v>
      </c>
      <c r="AP2010" s="4">
        <f>(U2010-T2010)/(1000-U2010)*AO2010</f>
        <v>0.002223149679522367</v>
      </c>
      <c r="AQ2010" s="4">
        <f>(P2010+273.15)</f>
        <v>298.1143936157226</v>
      </c>
      <c r="AR2010" s="4">
        <f>(O2010+273.15)</f>
        <v>294.5227531433105</v>
      </c>
      <c r="AS2010" s="4">
        <f>(Y2010*AK2010+Z2010*AL2010)*AM2010</f>
        <v>320.0486647213547</v>
      </c>
      <c r="AT2010" s="4">
        <f>((AS2010+0.00000010773*(AR2010^4-AQ2010^4))-AP2010*44100)/(L2010*0.92*2*29.3+0.00000043092*AQ2010^3)</f>
        <v>2.065861765897315</v>
      </c>
      <c r="AU2010" s="4">
        <f>0.61365*EXP(17.502*J2010/(240.97+J2010))</f>
        <v>3.172933963441397</v>
      </c>
      <c r="AV2010" s="4">
        <f>AU2010*1000/AA2010</f>
        <v>31.24980185019333</v>
      </c>
      <c r="AW2010" s="4">
        <f>(AV2010-U2010)</f>
        <v>14.91159269797165</v>
      </c>
      <c r="AX2010" s="4">
        <f>IF(D2010,P2010,(O2010+P2010)/2)</f>
        <v>23.1685733795166</v>
      </c>
      <c r="AY2010" s="4">
        <f>0.61365*EXP(17.502*AX2010/(240.97+AX2010))</f>
        <v>2.848620239163665</v>
      </c>
      <c r="AZ2010" s="4">
        <f>IF(AW2010&lt;&gt;0,(1000-(AV2010+U2010)/2)/AW2010*AP2010,0)</f>
        <v>0.1455412636178704</v>
      </c>
      <c r="BA2010" s="4">
        <f>U2010*AA2010/1000</f>
        <v>1.658892397763237</v>
      </c>
      <c r="BB2010" s="4">
        <f>(AY2010-BA2010)</f>
        <v>1.189727841400428</v>
      </c>
      <c r="BC2010" s="4">
        <f>1/(1.6/F2010+1.37/N2010)</f>
        <v>0.09163836625693413</v>
      </c>
      <c r="BD2010" s="3">
        <f>G2010*AA2010*0.001</f>
      </c>
      <c r="BE2010" s="3">
        <f>G2010/S2010</f>
      </c>
      <c r="BF2010" s="4">
        <f>(1-AP2010*AA2010/AU2010/F2010)*100</f>
        <v>53.62451207797862</v>
      </c>
      <c r="BG2010" s="3">
        <f>(S2010-E2010/(N2010/1.35))</f>
      </c>
      <c r="BH2010" s="3">
        <f>E2010*BF2010/100/BG2010</f>
      </c>
    </row>
    <row r="2011" ht="16" customHeight="1">
      <c r="A2011" s="4">
        <v>1859</v>
      </c>
      <c r="B2011" t="s" s="2">
        <v>2039</v>
      </c>
      <c r="C2011" s="4">
        <v>10828.000031761825</v>
      </c>
      <c r="D2011" s="4">
        <v>0</v>
      </c>
      <c r="E2011" s="3">
        <f>(R2011-#REF!*(1000-T2011)/(1000-U2011))*AO2011</f>
      </c>
      <c r="F2011" s="4">
        <f>IF(AZ2011&lt;&gt;0,1/(1/AZ2011-1/N2011),0)</f>
        <v>0.1533688107201514</v>
      </c>
      <c r="G2011" s="3">
        <f>((BC2011-AP2011/2)*S2011-E2011)/(BC2011+AP2011/2)</f>
      </c>
      <c r="H2011" s="4">
        <f>AP2011*1000</f>
        <v>2.222299489751225</v>
      </c>
      <c r="I2011" s="4">
        <f>(AU2011-BA2011)</f>
        <v>1.513785791654394</v>
      </c>
      <c r="J2011" s="4">
        <f>(P2011+AT2011*D2011)</f>
        <v>24.96146965026855</v>
      </c>
      <c r="K2011" s="4">
        <v>6</v>
      </c>
      <c r="L2011" s="4">
        <f>(K2011*AI2011+AJ2011)</f>
        <v>1.420000016689301</v>
      </c>
      <c r="M2011" s="4">
        <v>1</v>
      </c>
      <c r="N2011" s="4">
        <f>L2011*(M2011+1)*(M2011+1)/(M2011*M2011+1)</f>
        <v>2.840000033378601</v>
      </c>
      <c r="O2011" s="4">
        <v>21.37442779541016</v>
      </c>
      <c r="P2011" s="4">
        <v>24.96146965026855</v>
      </c>
      <c r="Q2011" s="4">
        <v>20.6163444519043</v>
      </c>
      <c r="R2011" s="4">
        <v>1200.014892578125</v>
      </c>
      <c r="S2011" s="4">
        <v>1160.332275390625</v>
      </c>
      <c r="T2011" s="4">
        <v>13.70958995819092</v>
      </c>
      <c r="U2011" s="4">
        <v>16.33528327941895</v>
      </c>
      <c r="V2011" s="4">
        <v>54.50876235961914</v>
      </c>
      <c r="W2011" s="4">
        <v>64.9481201171875</v>
      </c>
      <c r="X2011" s="4">
        <v>499.524658203125</v>
      </c>
      <c r="Y2011" s="4">
        <v>2000.295654296875</v>
      </c>
      <c r="Z2011" s="4">
        <v>68.01311492919922</v>
      </c>
      <c r="AA2011" s="4">
        <v>101.5345077514648</v>
      </c>
      <c r="AB2011" s="4">
        <v>11.29150295257568</v>
      </c>
      <c r="AC2011" s="4">
        <v>0.3424232304096222</v>
      </c>
      <c r="AD2011" s="4">
        <v>0.3483929038047791</v>
      </c>
      <c r="AE2011" s="4">
        <v>0.0004306553164497018</v>
      </c>
      <c r="AF2011" s="4">
        <v>0.3922660350799561</v>
      </c>
      <c r="AG2011" s="4">
        <v>0.003508769907057285</v>
      </c>
      <c r="AH2011" s="4">
        <v>1</v>
      </c>
      <c r="AI2011" s="4">
        <v>-0.2195652425289154</v>
      </c>
      <c r="AJ2011" s="4">
        <v>2.737391471862793</v>
      </c>
      <c r="AK2011" s="4">
        <v>1</v>
      </c>
      <c r="AL2011" s="4">
        <v>0</v>
      </c>
      <c r="AM2011" s="4">
        <v>0.1599999964237213</v>
      </c>
      <c r="AN2011" s="4">
        <v>111115</v>
      </c>
      <c r="AO2011" s="4">
        <f>X2011*0.000001/(K2011*0.0001)</f>
        <v>0.8325410970052083</v>
      </c>
      <c r="AP2011" s="4">
        <f>(U2011-T2011)/(1000-U2011)*AO2011</f>
        <v>0.002222299489751225</v>
      </c>
      <c r="AQ2011" s="4">
        <f>(P2011+273.15)</f>
        <v>298.1114696502685</v>
      </c>
      <c r="AR2011" s="4">
        <f>(O2011+273.15)</f>
        <v>294.5244277954101</v>
      </c>
      <c r="AS2011" s="4">
        <f>(Y2011*AK2011+Z2011*AL2011)*AM2011</f>
        <v>320.0472975338853</v>
      </c>
      <c r="AT2011" s="4">
        <f>((AS2011+0.00000010773*(AR2011^4-AQ2011^4))-AP2011*44100)/(L2011*0.92*2*29.3+0.00000043092*AQ2011^3)</f>
        <v>2.06686935003033</v>
      </c>
      <c r="AU2011" s="4">
        <f>0.61365*EXP(17.502*J2011/(240.97+J2011))</f>
        <v>3.172380738410931</v>
      </c>
      <c r="AV2011" s="4">
        <f>AU2011*1000/AA2011</f>
        <v>31.24436025411432</v>
      </c>
      <c r="AW2011" s="4">
        <f>(AV2011-U2011)</f>
        <v>14.90907697469537</v>
      </c>
      <c r="AX2011" s="4">
        <f>IF(D2011,P2011,(O2011+P2011)/2)</f>
        <v>23.16794872283936</v>
      </c>
      <c r="AY2011" s="4">
        <f>0.61365*EXP(17.502*AX2011/(240.97+AX2011))</f>
        <v>2.848512677930823</v>
      </c>
      <c r="AZ2011" s="4">
        <f>IF(AW2011&lt;&gt;0,(1000-(AV2011+U2011)/2)/AW2011*AP2011,0)</f>
        <v>0.1455107774049167</v>
      </c>
      <c r="BA2011" s="4">
        <f>U2011*AA2011/1000</f>
        <v>1.658594946756537</v>
      </c>
      <c r="BB2011" s="4">
        <f>(AY2011-BA2011)</f>
        <v>1.189917731174286</v>
      </c>
      <c r="BC2011" s="4">
        <f>1/(1.6/F2011+1.37/N2011)</f>
        <v>0.09161902854084056</v>
      </c>
      <c r="BD2011" s="3">
        <f>G2011*AA2011*0.001</f>
      </c>
      <c r="BE2011" s="3">
        <f>G2011/S2011</f>
      </c>
      <c r="BF2011" s="4">
        <f>(1-AP2011*AA2011/AU2011/F2011)*100</f>
        <v>53.62393458228869</v>
      </c>
      <c r="BG2011" s="3">
        <f>(S2011-E2011/(N2011/1.35))</f>
      </c>
      <c r="BH2011" s="3">
        <f>E2011*BF2011/100/BG2011</f>
      </c>
    </row>
    <row r="2012" ht="16" customHeight="1">
      <c r="A2012" s="4">
        <v>1860</v>
      </c>
      <c r="B2012" t="s" s="2">
        <v>2040</v>
      </c>
      <c r="C2012" s="4">
        <v>10833.500031638891</v>
      </c>
      <c r="D2012" s="4">
        <v>0</v>
      </c>
      <c r="E2012" s="3">
        <f>(R2012-#REF!*(1000-T2012)/(1000-U2012))*AO2012</f>
      </c>
      <c r="F2012" s="4">
        <f>IF(AZ2012&lt;&gt;0,1/(1/AZ2012-1/N2012),0)</f>
        <v>0.1531854507038472</v>
      </c>
      <c r="G2012" s="3">
        <f>((BC2012-AP2012/2)*S2012-E2012)/(BC2012+AP2012/2)</f>
      </c>
      <c r="H2012" s="4">
        <f>AP2012*1000</f>
        <v>2.221414646147196</v>
      </c>
      <c r="I2012" s="4">
        <f>(AU2012-BA2012)</f>
        <v>1.51489921482898</v>
      </c>
      <c r="J2012" s="4">
        <f>(P2012+AT2012*D2012)</f>
        <v>24.96592903137207</v>
      </c>
      <c r="K2012" s="4">
        <v>6</v>
      </c>
      <c r="L2012" s="4">
        <f>(K2012*AI2012+AJ2012)</f>
        <v>1.420000016689301</v>
      </c>
      <c r="M2012" s="4">
        <v>1</v>
      </c>
      <c r="N2012" s="4">
        <f>L2012*(M2012+1)*(M2012+1)/(M2012*M2012+1)</f>
        <v>2.840000033378601</v>
      </c>
      <c r="O2012" s="4">
        <v>21.37637138366699</v>
      </c>
      <c r="P2012" s="4">
        <v>24.96592903137207</v>
      </c>
      <c r="Q2012" s="4">
        <v>20.61598205566406</v>
      </c>
      <c r="R2012" s="4">
        <v>1200.036499023438</v>
      </c>
      <c r="S2012" s="4">
        <v>1160.359497070312</v>
      </c>
      <c r="T2012" s="4">
        <v>13.70797729492188</v>
      </c>
      <c r="U2012" s="4">
        <v>16.33260536193848</v>
      </c>
      <c r="V2012" s="4">
        <v>54.49348831176758</v>
      </c>
      <c r="W2012" s="4">
        <v>64.92779541015625</v>
      </c>
      <c r="X2012" s="4">
        <v>499.529785156250</v>
      </c>
      <c r="Y2012" s="4">
        <v>2000.351196289062</v>
      </c>
      <c r="Z2012" s="4">
        <v>69.23683166503906</v>
      </c>
      <c r="AA2012" s="4">
        <v>101.5346450805664</v>
      </c>
      <c r="AB2012" s="4">
        <v>11.29150295257568</v>
      </c>
      <c r="AC2012" s="4">
        <v>0.3424232304096222</v>
      </c>
      <c r="AD2012" s="4">
        <v>0.3483929038047791</v>
      </c>
      <c r="AE2012" s="4">
        <v>0.0004306553164497018</v>
      </c>
      <c r="AF2012" s="4">
        <v>0.3922660350799561</v>
      </c>
      <c r="AG2012" s="4">
        <v>0.003508769907057285</v>
      </c>
      <c r="AH2012" s="4">
        <v>1</v>
      </c>
      <c r="AI2012" s="4">
        <v>-0.2195652425289154</v>
      </c>
      <c r="AJ2012" s="4">
        <v>2.737391471862793</v>
      </c>
      <c r="AK2012" s="4">
        <v>1</v>
      </c>
      <c r="AL2012" s="4">
        <v>0</v>
      </c>
      <c r="AM2012" s="4">
        <v>0.1599999964237213</v>
      </c>
      <c r="AN2012" s="4">
        <v>111115</v>
      </c>
      <c r="AO2012" s="4">
        <f>X2012*0.000001/(K2012*0.0001)</f>
        <v>0.8325496419270833</v>
      </c>
      <c r="AP2012" s="4">
        <f>(U2012-T2012)/(1000-U2012)*AO2012</f>
        <v>0.002221414646147197</v>
      </c>
      <c r="AQ2012" s="4">
        <f>(P2012+273.15)</f>
        <v>298.115929031372</v>
      </c>
      <c r="AR2012" s="4">
        <f>(O2012+273.15)</f>
        <v>294.526371383667</v>
      </c>
      <c r="AS2012" s="4">
        <f>(Y2012*AK2012+Z2012*AL2012)*AM2012</f>
        <v>320.0561842524367</v>
      </c>
      <c r="AT2012" s="4">
        <f>((AS2012+0.00000010773*(AR2012^4-AQ2012^4))-AP2012*44100)/(L2012*0.92*2*29.3+0.00000043092*AQ2012^3)</f>
        <v>2.06706640756262</v>
      </c>
      <c r="AU2012" s="4">
        <f>0.61365*EXP(17.502*J2012/(240.97+J2012))</f>
        <v>3.173224503494359</v>
      </c>
      <c r="AV2012" s="4">
        <f>AU2012*1000/AA2012</f>
        <v>31.25262811502859</v>
      </c>
      <c r="AW2012" s="4">
        <f>(AV2012-U2012)</f>
        <v>14.92002275309012</v>
      </c>
      <c r="AX2012" s="4">
        <f>IF(D2012,P2012,(O2012+P2012)/2)</f>
        <v>23.17115020751953</v>
      </c>
      <c r="AY2012" s="4">
        <f>0.61365*EXP(17.502*AX2012/(240.97+AX2012))</f>
        <v>2.849063987334502</v>
      </c>
      <c r="AZ2012" s="4">
        <f>IF(AW2012&lt;&gt;0,(1000-(AV2012+U2012)/2)/AW2012*AP2012,0)</f>
        <v>0.1453457152674266</v>
      </c>
      <c r="BA2012" s="4">
        <f>U2012*AA2012/1000</f>
        <v>1.658325288665379</v>
      </c>
      <c r="BB2012" s="4">
        <f>(AY2012-BA2012)</f>
        <v>1.190738698669123</v>
      </c>
      <c r="BC2012" s="4">
        <f>1/(1.6/F2012+1.37/N2012)</f>
        <v>0.09151432898600005</v>
      </c>
      <c r="BD2012" s="3">
        <f>G2012*AA2012*0.001</f>
      </c>
      <c r="BE2012" s="3">
        <f>G2012/S2012</f>
      </c>
      <c r="BF2012" s="4">
        <f>(1-AP2012*AA2012/AU2012/F2012)*100</f>
        <v>53.59918934570318</v>
      </c>
      <c r="BG2012" s="3">
        <f>(S2012-E2012/(N2012/1.35))</f>
      </c>
      <c r="BH2012" s="3">
        <f>E2012*BF2012/100/BG2012</f>
      </c>
    </row>
    <row r="2013" ht="16" customHeight="1">
      <c r="A2013" s="4">
        <v>1861</v>
      </c>
      <c r="B2013" t="s" s="2">
        <v>2041</v>
      </c>
      <c r="C2013" s="4">
        <v>10838.500031527132</v>
      </c>
      <c r="D2013" s="4">
        <v>0</v>
      </c>
      <c r="E2013" s="3">
        <f>(R2013-#REF!*(1000-T2013)/(1000-U2013))*AO2013</f>
      </c>
      <c r="F2013" s="4">
        <f>IF(AZ2013&lt;&gt;0,1/(1/AZ2013-1/N2013),0)</f>
        <v>0.1530435478264894</v>
      </c>
      <c r="G2013" s="3">
        <f>((BC2013-AP2013/2)*S2013-E2013)/(BC2013+AP2013/2)</f>
      </c>
      <c r="H2013" s="4">
        <f>AP2013*1000</f>
        <v>2.22202699298138</v>
      </c>
      <c r="I2013" s="4">
        <f>(AU2013-BA2013)</f>
        <v>1.516642341129277</v>
      </c>
      <c r="J2013" s="4">
        <f>(P2013+AT2013*D2013)</f>
        <v>24.97447776794434</v>
      </c>
      <c r="K2013" s="4">
        <v>6</v>
      </c>
      <c r="L2013" s="4">
        <f>(K2013*AI2013+AJ2013)</f>
        <v>1.420000016689301</v>
      </c>
      <c r="M2013" s="4">
        <v>1</v>
      </c>
      <c r="N2013" s="4">
        <f>L2013*(M2013+1)*(M2013+1)/(M2013*M2013+1)</f>
        <v>2.840000033378601</v>
      </c>
      <c r="O2013" s="4">
        <v>21.37819290161133</v>
      </c>
      <c r="P2013" s="4">
        <v>24.97447776794434</v>
      </c>
      <c r="Q2013" s="4">
        <v>20.61559104919434</v>
      </c>
      <c r="R2013" s="4">
        <v>1200.0986328125</v>
      </c>
      <c r="S2013" s="4">
        <v>1160.379516601562</v>
      </c>
      <c r="T2013" s="4">
        <v>13.70596408843994</v>
      </c>
      <c r="U2013" s="4">
        <v>16.33133316040039</v>
      </c>
      <c r="V2013" s="4">
        <v>54.47964477539062</v>
      </c>
      <c r="W2013" s="4">
        <v>64.91434478759766</v>
      </c>
      <c r="X2013" s="4">
        <v>499.527099609375</v>
      </c>
      <c r="Y2013" s="4">
        <v>2000.346313476562</v>
      </c>
      <c r="Z2013" s="4">
        <v>69.81007385253906</v>
      </c>
      <c r="AA2013" s="4">
        <v>101.5348968505859</v>
      </c>
      <c r="AB2013" s="4">
        <v>11.29150295257568</v>
      </c>
      <c r="AC2013" s="4">
        <v>0.3424232304096222</v>
      </c>
      <c r="AD2013" s="4">
        <v>0.3483929038047791</v>
      </c>
      <c r="AE2013" s="4">
        <v>0.0004306553164497018</v>
      </c>
      <c r="AF2013" s="4">
        <v>0.3922660350799561</v>
      </c>
      <c r="AG2013" s="4">
        <v>0.003508769907057285</v>
      </c>
      <c r="AH2013" s="4">
        <v>1</v>
      </c>
      <c r="AI2013" s="4">
        <v>-0.2195652425289154</v>
      </c>
      <c r="AJ2013" s="4">
        <v>2.737391471862793</v>
      </c>
      <c r="AK2013" s="4">
        <v>1</v>
      </c>
      <c r="AL2013" s="4">
        <v>0</v>
      </c>
      <c r="AM2013" s="4">
        <v>0.1599999964237213</v>
      </c>
      <c r="AN2013" s="4">
        <v>111115</v>
      </c>
      <c r="AO2013" s="4">
        <f>X2013*0.000001/(K2013*0.0001)</f>
        <v>0.8325451660156248</v>
      </c>
      <c r="AP2013" s="4">
        <f>(U2013-T2013)/(1000-U2013)*AO2013</f>
        <v>0.00222202699298138</v>
      </c>
      <c r="AQ2013" s="4">
        <f>(P2013+273.15)</f>
        <v>298.1244777679443</v>
      </c>
      <c r="AR2013" s="4">
        <f>(O2013+273.15)</f>
        <v>294.5281929016113</v>
      </c>
      <c r="AS2013" s="4">
        <f>(Y2013*AK2013+Z2013*AL2013)*AM2013</f>
        <v>320.0554030024541</v>
      </c>
      <c r="AT2013" s="4">
        <f>((AS2013+0.00000010773*(AR2013^4-AQ2013^4))-AP2013*44100)/(L2013*0.92*2*29.3+0.00000043092*AQ2013^3)</f>
        <v>2.065845954678225</v>
      </c>
      <c r="AU2013" s="4">
        <f>0.61365*EXP(17.502*J2013/(240.97+J2013))</f>
        <v>3.174842569003084</v>
      </c>
      <c r="AV2013" s="4">
        <f>AU2013*1000/AA2013</f>
        <v>31.26848667286318</v>
      </c>
      <c r="AW2013" s="4">
        <f>(AV2013-U2013)</f>
        <v>14.93715351246279</v>
      </c>
      <c r="AX2013" s="4">
        <f>IF(D2013,P2013,(O2013+P2013)/2)</f>
        <v>23.17633533477783</v>
      </c>
      <c r="AY2013" s="4">
        <f>0.61365*EXP(17.502*AX2013/(240.97+AX2013))</f>
        <v>2.849957086505197</v>
      </c>
      <c r="AZ2013" s="4">
        <f>IF(AW2013&lt;&gt;0,(1000-(AV2013+U2013)/2)/AW2013*AP2013,0)</f>
        <v>0.1452179592923296</v>
      </c>
      <c r="BA2013" s="4">
        <f>U2013*AA2013/1000</f>
        <v>1.658200227873807</v>
      </c>
      <c r="BB2013" s="4">
        <f>(AY2013-BA2013)</f>
        <v>1.191756858631389</v>
      </c>
      <c r="BC2013" s="4">
        <f>1/(1.6/F2013+1.37/N2013)</f>
        <v>0.09143329408480391</v>
      </c>
      <c r="BD2013" s="3">
        <f>G2013*AA2013*0.001</f>
      </c>
      <c r="BE2013" s="3">
        <f>G2013/S2013</f>
      </c>
      <c r="BF2013" s="4">
        <f>(1-AP2013*AA2013/AU2013/F2013)*100</f>
        <v>53.56692529783496</v>
      </c>
      <c r="BG2013" s="3">
        <f>(S2013-E2013/(N2013/1.35))</f>
      </c>
      <c r="BH2013" s="3">
        <f>E2013*BF2013/100/BG2013</f>
      </c>
    </row>
    <row r="2014" ht="16" customHeight="1">
      <c r="A2014" s="4">
        <v>1862</v>
      </c>
      <c r="B2014" t="s" s="2">
        <v>2042</v>
      </c>
      <c r="C2014" s="4">
        <v>10844.0000314042</v>
      </c>
      <c r="D2014" s="4">
        <v>0</v>
      </c>
      <c r="E2014" s="3">
        <f>(R2014-#REF!*(1000-T2014)/(1000-U2014))*AO2014</f>
      </c>
      <c r="F2014" s="4">
        <f>IF(AZ2014&lt;&gt;0,1/(1/AZ2014-1/N2014),0)</f>
        <v>0.1529476989033262</v>
      </c>
      <c r="G2014" s="3">
        <f>((BC2014-AP2014/2)*S2014-E2014)/(BC2014+AP2014/2)</f>
      </c>
      <c r="H2014" s="4">
        <f>AP2014*1000</f>
        <v>2.222122711836549</v>
      </c>
      <c r="I2014" s="4">
        <f>(AU2014-BA2014)</f>
        <v>1.517610262698494</v>
      </c>
      <c r="J2014" s="4">
        <f>(P2014+AT2014*D2014)</f>
        <v>24.97904777526855</v>
      </c>
      <c r="K2014" s="4">
        <v>6</v>
      </c>
      <c r="L2014" s="4">
        <f>(K2014*AI2014+AJ2014)</f>
        <v>1.420000016689301</v>
      </c>
      <c r="M2014" s="4">
        <v>1</v>
      </c>
      <c r="N2014" s="4">
        <f>L2014*(M2014+1)*(M2014+1)/(M2014*M2014+1)</f>
        <v>2.840000033378601</v>
      </c>
      <c r="O2014" s="4">
        <v>21.37905883789062</v>
      </c>
      <c r="P2014" s="4">
        <v>24.97904777526855</v>
      </c>
      <c r="Q2014" s="4">
        <v>20.61511611938477</v>
      </c>
      <c r="R2014" s="4">
        <v>1200.144287109375</v>
      </c>
      <c r="S2014" s="4">
        <v>1160.422119140625</v>
      </c>
      <c r="T2014" s="4">
        <v>13.70476245880127</v>
      </c>
      <c r="U2014" s="4">
        <v>16.33025360107422</v>
      </c>
      <c r="V2014" s="4">
        <v>54.47084045410156</v>
      </c>
      <c r="W2014" s="4">
        <v>64.90597534179688</v>
      </c>
      <c r="X2014" s="4">
        <v>499.5259399414062</v>
      </c>
      <c r="Y2014" s="4">
        <v>2000.375</v>
      </c>
      <c r="Z2014" s="4">
        <v>70.70855712890625</v>
      </c>
      <c r="AA2014" s="4">
        <v>101.5353240966797</v>
      </c>
      <c r="AB2014" s="4">
        <v>11.29150295257568</v>
      </c>
      <c r="AC2014" s="4">
        <v>0.3424232304096222</v>
      </c>
      <c r="AD2014" s="4">
        <v>0.3483929038047791</v>
      </c>
      <c r="AE2014" s="4">
        <v>0.0004306553164497018</v>
      </c>
      <c r="AF2014" s="4">
        <v>0.3922660350799561</v>
      </c>
      <c r="AG2014" s="4">
        <v>0.003508769907057285</v>
      </c>
      <c r="AH2014" s="4">
        <v>1</v>
      </c>
      <c r="AI2014" s="4">
        <v>-0.2195652425289154</v>
      </c>
      <c r="AJ2014" s="4">
        <v>2.737391471862793</v>
      </c>
      <c r="AK2014" s="4">
        <v>1</v>
      </c>
      <c r="AL2014" s="4">
        <v>0</v>
      </c>
      <c r="AM2014" s="4">
        <v>0.1599999964237213</v>
      </c>
      <c r="AN2014" s="4">
        <v>111115</v>
      </c>
      <c r="AO2014" s="4">
        <f>X2014*0.000001/(K2014*0.0001)</f>
        <v>0.8325432332356769</v>
      </c>
      <c r="AP2014" s="4">
        <f>(U2014-T2014)/(1000-U2014)*AO2014</f>
        <v>0.002222122711836549</v>
      </c>
      <c r="AQ2014" s="4">
        <f>(P2014+273.15)</f>
        <v>298.1290477752685</v>
      </c>
      <c r="AR2014" s="4">
        <f>(O2014+273.15)</f>
        <v>294.5290588378906</v>
      </c>
      <c r="AS2014" s="4">
        <f>(Y2014*AK2014+Z2014*AL2014)*AM2014</f>
        <v>320.0599928461015</v>
      </c>
      <c r="AT2014" s="4">
        <f>((AS2014+0.00000010773*(AR2014^4-AQ2014^4))-AP2014*44100)/(L2014*0.92*2*29.3+0.00000043092*AQ2014^3)</f>
        <v>2.065353035788846</v>
      </c>
      <c r="AU2014" s="4">
        <f>0.61365*EXP(17.502*J2014/(240.97+J2014))</f>
        <v>3.175707854664536</v>
      </c>
      <c r="AV2014" s="4">
        <f>AU2014*1000/AA2014</f>
        <v>31.27687711560064</v>
      </c>
      <c r="AW2014" s="4">
        <f>(AV2014-U2014)</f>
        <v>14.94662351452643</v>
      </c>
      <c r="AX2014" s="4">
        <f>IF(D2014,P2014,(O2014+P2014)/2)</f>
        <v>23.17905330657959</v>
      </c>
      <c r="AY2014" s="4">
        <f>0.61365*EXP(17.502*AX2014/(240.97+AX2014))</f>
        <v>2.850425334526681</v>
      </c>
      <c r="AZ2014" s="4">
        <f>IF(AW2014&lt;&gt;0,(1000-(AV2014+U2014)/2)/AW2014*AP2014,0)</f>
        <v>0.1451316591016598</v>
      </c>
      <c r="BA2014" s="4">
        <f>U2014*AA2014/1000</f>
        <v>1.658097591966041</v>
      </c>
      <c r="BB2014" s="4">
        <f>(AY2014-BA2014)</f>
        <v>1.19232774256064</v>
      </c>
      <c r="BC2014" s="4">
        <f>1/(1.6/F2014+1.37/N2014)</f>
        <v>0.09137855495352318</v>
      </c>
      <c r="BD2014" s="3">
        <f>G2014*AA2014*0.001</f>
      </c>
      <c r="BE2014" s="3">
        <f>G2014/S2014</f>
      </c>
      <c r="BF2014" s="4">
        <f>(1-AP2014*AA2014/AU2014/F2014)*100</f>
        <v>53.548289897975</v>
      </c>
      <c r="BG2014" s="3">
        <f>(S2014-E2014/(N2014/1.35))</f>
      </c>
      <c r="BH2014" s="3">
        <f>E2014*BF2014/100/BG2014</f>
      </c>
    </row>
    <row r="2015" ht="16" customHeight="1">
      <c r="A2015" t="s" s="2">
        <v>2424</v>
      </c>
      <c r="B2015" s="3"/>
      <c r="C2015" s="3"/>
      <c r="D2015" s="3"/>
      <c r="E2015" s="3">
        <f>AVERAGE(E2009:E2014)</f>
      </c>
      <c r="F2015" s="4">
        <f>AVERAGE(F2009:F2014)</f>
        <v>0.1532483437541257</v>
      </c>
      <c r="G2015" s="3">
        <f>AVERAGE(G2009:G2014)</f>
      </c>
      <c r="H2015" s="4">
        <f>AVERAGE(H2009:H2014)</f>
        <v>2.222716263791976</v>
      </c>
      <c r="I2015" s="4">
        <f>AVERAGE(I2009:I2014)</f>
        <v>1.515195215349796</v>
      </c>
      <c r="J2015" s="4">
        <f>AVERAGE(J2009:J2014)</f>
        <v>24.96872838338216</v>
      </c>
      <c r="K2015" s="4">
        <f>AVERAGE(K2009:K2014)</f>
        <v>6</v>
      </c>
      <c r="L2015" s="4">
        <f>AVERAGE(L2009:L2014)</f>
        <v>1.420000016689301</v>
      </c>
      <c r="M2015" s="4">
        <f>AVERAGE(M2009:M2014)</f>
        <v>1</v>
      </c>
      <c r="N2015" s="4">
        <f>AVERAGE(N2009:N2014)</f>
        <v>2.840000033378601</v>
      </c>
      <c r="O2015" s="4">
        <f>AVERAGE(O2009:O2014)</f>
        <v>21.37534077962239</v>
      </c>
      <c r="P2015" s="4">
        <f>AVERAGE(P2009:P2014)</f>
        <v>24.96872838338216</v>
      </c>
      <c r="Q2015" s="4">
        <f>AVERAGE(Q2009:Q2014)</f>
        <v>20.6158463160197</v>
      </c>
      <c r="R2015" s="4">
        <f>AVERAGE(R2009:R2014)</f>
        <v>1200.050496419271</v>
      </c>
      <c r="S2015" s="4">
        <f>AVERAGE(S2009:S2014)</f>
        <v>1160.363749186198</v>
      </c>
      <c r="T2015" s="4">
        <f>AVERAGE(T2009:T2014)</f>
        <v>13.7086927096049</v>
      </c>
      <c r="U2015" s="4">
        <f>AVERAGE(U2009:U2014)</f>
        <v>16.33488210042318</v>
      </c>
      <c r="V2015" s="4">
        <f>AVERAGE(V2009:V2014)</f>
        <v>54.502654393514</v>
      </c>
      <c r="W2015" s="4">
        <f>AVERAGE(W2009:W2014)</f>
        <v>64.94152959187825</v>
      </c>
      <c r="X2015" s="4">
        <f>AVERAGE(X2009:X2014)</f>
        <v>499.524169921875</v>
      </c>
      <c r="Y2015" s="4">
        <f>AVERAGE(Y2009:Y2014)</f>
        <v>2000.331359863281</v>
      </c>
      <c r="Z2015" s="4">
        <f>AVERAGE(Z2009:Z2014)</f>
        <v>68.5859858194987</v>
      </c>
      <c r="AA2015" s="4">
        <f>AVERAGE(AA2009:AA2014)</f>
        <v>101.5348154703776</v>
      </c>
      <c r="AB2015" s="4">
        <f>AVERAGE(AB2009:AB2014)</f>
        <v>11.29150295257568</v>
      </c>
      <c r="AC2015" s="4">
        <f>AVERAGE(AC2009:AC2014)</f>
        <v>0.3424232304096222</v>
      </c>
      <c r="AD2015" s="4">
        <f>AVERAGE(AD2009:AD2014)</f>
        <v>0.3483929038047791</v>
      </c>
      <c r="AE2015" s="4">
        <f>AVERAGE(AE2009:AE2014)</f>
        <v>0.0004306553164497018</v>
      </c>
      <c r="AF2015" s="4">
        <f>AVERAGE(AF2009:AF2014)</f>
        <v>0.3922660350799561</v>
      </c>
      <c r="AG2015" s="4">
        <f>AVERAGE(AG2009:AG2014)</f>
        <v>0.003508769907057285</v>
      </c>
      <c r="AH2015" s="4">
        <f>AVERAGE(AH2009:AH2014)</f>
        <v>1</v>
      </c>
      <c r="AI2015" s="4">
        <f>AVERAGE(AI2009:AI2014)</f>
        <v>-0.2195652425289154</v>
      </c>
      <c r="AJ2015" s="4">
        <f>AVERAGE(AJ2009:AJ2014)</f>
        <v>2.737391471862793</v>
      </c>
      <c r="AK2015" s="4">
        <f>AVERAGE(AK2009:AK2014)</f>
        <v>1</v>
      </c>
      <c r="AL2015" s="4">
        <f>AVERAGE(AL2009:AL2014)</f>
        <v>0</v>
      </c>
      <c r="AM2015" s="4">
        <f>AVERAGE(AM2009:AM2014)</f>
        <v>0.1599999964237213</v>
      </c>
      <c r="AN2015" s="4">
        <f>AVERAGE(AN2009:AN2014)</f>
        <v>111115</v>
      </c>
      <c r="AO2015" s="4">
        <f>AVERAGE(AO2009:AO2014)</f>
        <v>0.8325402832031249</v>
      </c>
      <c r="AP2015" s="4">
        <f>AVERAGE(AP2009:AP2014)</f>
        <v>0.002222716263791976</v>
      </c>
      <c r="AQ2015" s="4">
        <f>AVERAGE(AQ2009:AQ2014)</f>
        <v>298.1187283833822</v>
      </c>
      <c r="AR2015" s="4">
        <f>AVERAGE(AR2009:AR2014)</f>
        <v>294.5253407796224</v>
      </c>
      <c r="AS2015" s="4">
        <f>AVERAGE(AS2009:AS2014)</f>
        <v>320.0530104243826</v>
      </c>
      <c r="AT2015" s="4">
        <f>AVERAGE(AT2009:AT2014)</f>
        <v>2.065877982980866</v>
      </c>
      <c r="AU2015" s="4">
        <f>AVERAGE(AU2009:AU2014)</f>
        <v>3.173754454786135</v>
      </c>
      <c r="AV2015" s="4">
        <f>AVERAGE(AV2009:AV2014)</f>
        <v>31.25779504495044</v>
      </c>
      <c r="AW2015" s="4">
        <f>AVERAGE(AW2009:AW2014)</f>
        <v>14.92291294452725</v>
      </c>
      <c r="AX2015" s="4">
        <f>AVERAGE(AX2009:AX2014)</f>
        <v>23.17203458150228</v>
      </c>
      <c r="AY2015" s="4">
        <f>AVERAGE(AY2009:AY2014)</f>
        <v>2.849216376889878</v>
      </c>
      <c r="AZ2015" s="4">
        <f>AVERAGE(AZ2009:AZ2014)</f>
        <v>0.1454023212959284</v>
      </c>
      <c r="BA2015" s="4">
        <f>AVERAGE(BA2009:BA2014)</f>
        <v>1.658559239436339</v>
      </c>
      <c r="BB2015" s="4">
        <f>AVERAGE(BB2009:BB2014)</f>
        <v>1.190657137453539</v>
      </c>
      <c r="BC2015" s="4">
        <f>AVERAGE(BC2009:BC2014)</f>
        <v>0.09155023535039375</v>
      </c>
      <c r="BD2015" s="3">
        <f>AVERAGE(BD2009:BD2014)</f>
      </c>
      <c r="BE2015" s="3">
        <f>AVERAGE(BE2009:BE2014)</f>
      </c>
      <c r="BF2015" s="4">
        <f>AVERAGE(BF2009:BF2014)</f>
        <v>53.59867774676618</v>
      </c>
      <c r="BG2015" s="3">
        <f>AVERAGE(BG2009:BG2014)</f>
      </c>
      <c r="BH2015" s="3">
        <f>AVERAGE(BH2009:BH2014)</f>
      </c>
    </row>
    <row r="2016" ht="29" customHeight="1">
      <c r="A2016" t="s" s="2">
        <v>9</v>
      </c>
      <c r="B2016" t="s" s="5">
        <v>2043</v>
      </c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3"/>
      <c r="AM2016" s="3"/>
      <c r="AN2016" s="3"/>
      <c r="AO2016" s="3"/>
      <c r="AP2016" s="3"/>
      <c r="AQ2016" s="3"/>
      <c r="AR2016" s="3"/>
      <c r="AS2016" s="3"/>
      <c r="AT2016" s="3"/>
      <c r="AU2016" s="3"/>
      <c r="AV2016" s="3"/>
      <c r="AW2016" s="3"/>
      <c r="AX2016" s="3"/>
      <c r="AY2016" s="3"/>
      <c r="AZ2016" s="3"/>
      <c r="BA2016" s="3"/>
      <c r="BB2016" s="3"/>
      <c r="BC2016" s="3"/>
      <c r="BD2016" s="3"/>
      <c r="BE2016" s="3"/>
      <c r="BF2016" s="3"/>
      <c r="BG2016" s="3"/>
      <c r="BH2016" s="3"/>
    </row>
    <row r="2017" ht="16" customHeight="1">
      <c r="A2017" s="4">
        <v>1863</v>
      </c>
      <c r="B2017" t="s" s="2">
        <v>2044</v>
      </c>
      <c r="C2017" s="4">
        <v>10849.000031292439</v>
      </c>
      <c r="D2017" s="4">
        <v>0</v>
      </c>
      <c r="E2017" s="3">
        <f>(R2017-#REF!*(1000-T2017)/(1000-U2017))*AO2017</f>
      </c>
      <c r="F2017" s="4">
        <f>IF(AZ2017&lt;&gt;0,1/(1/AZ2017-1/N2017),0)</f>
        <v>0.1529110454355833</v>
      </c>
      <c r="G2017" s="3">
        <f>((BC2017-AP2017/2)*S2017-E2017)/(BC2017+AP2017/2)</f>
      </c>
      <c r="H2017" s="4">
        <f>AP2017*1000</f>
        <v>2.221442552979245</v>
      </c>
      <c r="I2017" s="4">
        <f>(AU2017-BA2017)</f>
        <v>1.517494205225762</v>
      </c>
      <c r="J2017" s="4">
        <f>(P2017+AT2017*D2017)</f>
        <v>24.97745513916016</v>
      </c>
      <c r="K2017" s="4">
        <v>6</v>
      </c>
      <c r="L2017" s="4">
        <f>(K2017*AI2017+AJ2017)</f>
        <v>1.420000016689301</v>
      </c>
      <c r="M2017" s="4">
        <v>1</v>
      </c>
      <c r="N2017" s="4">
        <f>L2017*(M2017+1)*(M2017+1)/(M2017*M2017+1)</f>
        <v>2.840000033378601</v>
      </c>
      <c r="O2017" s="4">
        <v>21.37902641296387</v>
      </c>
      <c r="P2017" s="4">
        <v>24.97745513916016</v>
      </c>
      <c r="Q2017" s="4">
        <v>20.6146354675293</v>
      </c>
      <c r="R2017" s="4">
        <v>1197.058471679688</v>
      </c>
      <c r="S2017" s="4">
        <v>1160.322265625</v>
      </c>
      <c r="T2017" s="4">
        <v>13.70365905761719</v>
      </c>
      <c r="U2017" s="4">
        <v>16.32843017578125</v>
      </c>
      <c r="V2017" s="4">
        <v>54.4661979675293</v>
      </c>
      <c r="W2017" s="4">
        <v>64.89934539794922</v>
      </c>
      <c r="X2017" s="4">
        <v>499.5109558105469</v>
      </c>
      <c r="Y2017" s="4">
        <v>2000.368041992188</v>
      </c>
      <c r="Z2017" s="4">
        <v>71.94935607910156</v>
      </c>
      <c r="AA2017" s="4">
        <v>101.5353012084961</v>
      </c>
      <c r="AB2017" s="4">
        <v>11.29150295257568</v>
      </c>
      <c r="AC2017" s="4">
        <v>0.3424232304096222</v>
      </c>
      <c r="AD2017" s="4">
        <v>0.3483929038047791</v>
      </c>
      <c r="AE2017" s="4">
        <v>0.0004306553164497018</v>
      </c>
      <c r="AF2017" s="4">
        <v>0.3922660350799561</v>
      </c>
      <c r="AG2017" s="4">
        <v>0.003508769907057285</v>
      </c>
      <c r="AH2017" s="4">
        <v>0.6666666865348816</v>
      </c>
      <c r="AI2017" s="4">
        <v>-0.2195652425289154</v>
      </c>
      <c r="AJ2017" s="4">
        <v>2.737391471862793</v>
      </c>
      <c r="AK2017" s="4">
        <v>1</v>
      </c>
      <c r="AL2017" s="4">
        <v>0</v>
      </c>
      <c r="AM2017" s="4">
        <v>0.1599999964237213</v>
      </c>
      <c r="AN2017" s="4">
        <v>111115</v>
      </c>
      <c r="AO2017" s="4">
        <f>X2017*0.000001/(K2017*0.0001)</f>
        <v>0.8325182596842446</v>
      </c>
      <c r="AP2017" s="4">
        <f>(U2017-T2017)/(1000-U2017)*AO2017</f>
        <v>0.002221442552979245</v>
      </c>
      <c r="AQ2017" s="4">
        <f>(P2017+273.15)</f>
        <v>298.1274551391601</v>
      </c>
      <c r="AR2017" s="4">
        <f>(O2017+273.15)</f>
        <v>294.5290264129638</v>
      </c>
      <c r="AS2017" s="4">
        <f>(Y2017*AK2017+Z2017*AL2017)*AM2017</f>
        <v>320.0588795648764</v>
      </c>
      <c r="AT2017" s="4">
        <f>((AS2017+0.00000010773*(AR2017^4-AQ2017^4))-AP2017*44100)/(L2017*0.92*2*29.3+0.00000043092*AQ2017^3)</f>
        <v>2.065888289480117</v>
      </c>
      <c r="AU2017" s="4">
        <f>0.61365*EXP(17.502*J2017/(240.97+J2017))</f>
        <v>3.175406281385608</v>
      </c>
      <c r="AV2017" s="4">
        <f>AU2017*1000/AA2017</f>
        <v>31.27391403375186</v>
      </c>
      <c r="AW2017" s="4">
        <f>(AV2017-U2017)</f>
        <v>14.94548385797061</v>
      </c>
      <c r="AX2017" s="4">
        <f>IF(D2017,P2017,(O2017+P2017)/2)</f>
        <v>23.17824077606201</v>
      </c>
      <c r="AY2017" s="4">
        <f>0.61365*EXP(17.502*AX2017/(240.97+AX2017))</f>
        <v>2.850285345961515</v>
      </c>
      <c r="AZ2017" s="4">
        <f>IF(AW2017&lt;&gt;0,(1000-(AV2017+U2017)/2)/AW2017*AP2017,0)</f>
        <v>0.1450986556917934</v>
      </c>
      <c r="BA2017" s="4">
        <f>U2017*AA2017/1000</f>
        <v>1.657912076159846</v>
      </c>
      <c r="BB2017" s="4">
        <f>(AY2017-BA2017)</f>
        <v>1.192373269801669</v>
      </c>
      <c r="BC2017" s="4">
        <f>1/(1.6/F2017+1.37/N2017)</f>
        <v>0.09135762143088225</v>
      </c>
      <c r="BD2017" s="3">
        <f>G2017*AA2017*0.001</f>
      </c>
      <c r="BE2017" s="3">
        <f>G2017/S2017</f>
      </c>
      <c r="BF2017" s="4">
        <f>(1-AP2017*AA2017/AU2017/F2017)*100</f>
        <v>53.54697597559817</v>
      </c>
      <c r="BG2017" s="3">
        <f>(S2017-E2017/(N2017/1.35))</f>
      </c>
      <c r="BH2017" s="3">
        <f>E2017*BF2017/100/BG2017</f>
      </c>
    </row>
    <row r="2018" ht="16" customHeight="1">
      <c r="A2018" s="4">
        <v>1864</v>
      </c>
      <c r="B2018" t="s" s="2">
        <v>2045</v>
      </c>
      <c r="C2018" s="4">
        <v>10854.000031180680</v>
      </c>
      <c r="D2018" s="4">
        <v>0</v>
      </c>
      <c r="E2018" s="3">
        <f>(R2018-#REF!*(1000-T2018)/(1000-U2018))*AO2018</f>
      </c>
      <c r="F2018" s="4">
        <f>IF(AZ2018&lt;&gt;0,1/(1/AZ2018-1/N2018),0)</f>
        <v>0.1527630946534528</v>
      </c>
      <c r="G2018" s="3">
        <f>((BC2018-AP2018/2)*S2018-E2018)/(BC2018+AP2018/2)</f>
      </c>
      <c r="H2018" s="4">
        <f>AP2018*1000</f>
        <v>2.217628937848409</v>
      </c>
      <c r="I2018" s="4">
        <f>(AU2018-BA2018)</f>
        <v>1.516291524891694</v>
      </c>
      <c r="J2018" s="4">
        <f>(P2018+AT2018*D2018)</f>
        <v>24.96917152404785</v>
      </c>
      <c r="K2018" s="4">
        <v>6</v>
      </c>
      <c r="L2018" s="4">
        <f>(K2018*AI2018+AJ2018)</f>
        <v>1.420000016689301</v>
      </c>
      <c r="M2018" s="4">
        <v>1</v>
      </c>
      <c r="N2018" s="4">
        <f>L2018*(M2018+1)*(M2018+1)/(M2018*M2018+1)</f>
        <v>2.840000033378601</v>
      </c>
      <c r="O2018" s="4">
        <v>21.37911987304688</v>
      </c>
      <c r="P2018" s="4">
        <v>24.96917152404785</v>
      </c>
      <c r="Q2018" s="4">
        <v>20.61418533325195</v>
      </c>
      <c r="R2018" s="4">
        <v>1051.944702148438</v>
      </c>
      <c r="S2018" s="4">
        <v>1127.226928710938</v>
      </c>
      <c r="T2018" s="4">
        <v>13.70460605621338</v>
      </c>
      <c r="U2018" s="4">
        <v>16.32487869262695</v>
      </c>
      <c r="V2018" s="4">
        <v>54.46780395507812</v>
      </c>
      <c r="W2018" s="4">
        <v>64.88510131835938</v>
      </c>
      <c r="X2018" s="4">
        <v>499.5113220214844</v>
      </c>
      <c r="Y2018" s="4">
        <v>2000.433471679688</v>
      </c>
      <c r="Z2018" s="4">
        <v>71.63841247558594</v>
      </c>
      <c r="AA2018" s="4">
        <v>101.5350036621094</v>
      </c>
      <c r="AB2018" s="4">
        <v>11.29150295257568</v>
      </c>
      <c r="AC2018" s="4">
        <v>0.3424232304096222</v>
      </c>
      <c r="AD2018" s="4">
        <v>0.3483929038047791</v>
      </c>
      <c r="AE2018" s="4">
        <v>0.0004306553164497018</v>
      </c>
      <c r="AF2018" s="4">
        <v>0.3922660350799561</v>
      </c>
      <c r="AG2018" s="4">
        <v>0.003508769907057285</v>
      </c>
      <c r="AH2018" s="4">
        <v>0.6666666865348816</v>
      </c>
      <c r="AI2018" s="4">
        <v>-0.2195652425289154</v>
      </c>
      <c r="AJ2018" s="4">
        <v>2.737391471862793</v>
      </c>
      <c r="AK2018" s="4">
        <v>1</v>
      </c>
      <c r="AL2018" s="4">
        <v>0</v>
      </c>
      <c r="AM2018" s="4">
        <v>0.1599999964237213</v>
      </c>
      <c r="AN2018" s="4">
        <v>111115</v>
      </c>
      <c r="AO2018" s="4">
        <f>X2018*0.000001/(K2018*0.0001)</f>
        <v>0.8325188700358072</v>
      </c>
      <c r="AP2018" s="4">
        <f>(U2018-T2018)/(1000-U2018)*AO2018</f>
        <v>0.002217628937848408</v>
      </c>
      <c r="AQ2018" s="4">
        <f>(P2018+273.15)</f>
        <v>298.1191715240478</v>
      </c>
      <c r="AR2018" s="4">
        <f>(O2018+273.15)</f>
        <v>294.5291198730469</v>
      </c>
      <c r="AS2018" s="4">
        <f>(Y2018*AK2018+Z2018*AL2018)*AM2018</f>
        <v>320.0693483146424</v>
      </c>
      <c r="AT2018" s="4">
        <f>((AS2018+0.00000010773*(AR2018^4-AQ2018^4))-AP2018*44100)/(L2018*0.92*2*29.3+0.00000043092*AQ2018^3)</f>
        <v>2.069028199770284</v>
      </c>
      <c r="AU2018" s="4">
        <f>0.61365*EXP(17.502*J2018/(240.97+J2018))</f>
        <v>3.173838142731063</v>
      </c>
      <c r="AV2018" s="4">
        <f>AU2018*1000/AA2018</f>
        <v>31.25856136562557</v>
      </c>
      <c r="AW2018" s="4">
        <f>(AV2018-U2018)</f>
        <v>14.93368267299862</v>
      </c>
      <c r="AX2018" s="4">
        <f>IF(D2018,P2018,(O2018+P2018)/2)</f>
        <v>23.17414569854736</v>
      </c>
      <c r="AY2018" s="4">
        <f>0.61365*EXP(17.502*AX2018/(240.97+AX2018))</f>
        <v>2.849579908266049</v>
      </c>
      <c r="AZ2018" s="4">
        <f>IF(AW2018&lt;&gt;0,(1000-(AV2018+U2018)/2)/AW2018*AP2018,0)</f>
        <v>0.1449654300573091</v>
      </c>
      <c r="BA2018" s="4">
        <f>U2018*AA2018/1000</f>
        <v>1.657546617839369</v>
      </c>
      <c r="BB2018" s="4">
        <f>(AY2018-BA2018)</f>
        <v>1.19203329042668</v>
      </c>
      <c r="BC2018" s="4">
        <f>1/(1.6/F2018+1.37/N2018)</f>
        <v>0.09127311930797</v>
      </c>
      <c r="BD2018" s="3">
        <f>G2018*AA2018*0.001</f>
      </c>
      <c r="BE2018" s="3">
        <f>G2018/S2018</f>
      </c>
      <c r="BF2018" s="4">
        <f>(1-AP2018*AA2018/AU2018/F2018)*100</f>
        <v>53.559012468037</v>
      </c>
      <c r="BG2018" s="3">
        <f>(S2018-E2018/(N2018/1.35))</f>
      </c>
      <c r="BH2018" s="3">
        <f>E2018*BF2018/100/BG2018</f>
      </c>
    </row>
    <row r="2019" ht="16" customHeight="1">
      <c r="A2019" s="4">
        <v>1865</v>
      </c>
      <c r="B2019" t="s" s="2">
        <v>2046</v>
      </c>
      <c r="C2019" s="4">
        <v>10859.500031057745</v>
      </c>
      <c r="D2019" s="4">
        <v>0</v>
      </c>
      <c r="E2019" s="3">
        <f>(R2019-#REF!*(1000-T2019)/(1000-U2019))*AO2019</f>
      </c>
      <c r="F2019" s="4">
        <f>IF(AZ2019&lt;&gt;0,1/(1/AZ2019-1/N2019),0)</f>
        <v>0.1686540111712393</v>
      </c>
      <c r="G2019" s="3">
        <f>((BC2019-AP2019/2)*S2019-E2019)/(BC2019+AP2019/2)</f>
      </c>
      <c r="H2019" s="4">
        <f>AP2019*1000</f>
        <v>2.36166674478973</v>
      </c>
      <c r="I2019" s="4">
        <f>(AU2019-BA2019)</f>
        <v>1.470478099267914</v>
      </c>
      <c r="J2019" s="4">
        <f>(P2019+AT2019*D2019)</f>
        <v>24.81880950927734</v>
      </c>
      <c r="K2019" s="4">
        <v>6</v>
      </c>
      <c r="L2019" s="4">
        <f>(K2019*AI2019+AJ2019)</f>
        <v>1.420000016689301</v>
      </c>
      <c r="M2019" s="4">
        <v>1</v>
      </c>
      <c r="N2019" s="4">
        <f>L2019*(M2019+1)*(M2019+1)/(M2019*M2019+1)</f>
        <v>2.840000033378601</v>
      </c>
      <c r="O2019" s="4">
        <v>21.3800048828125</v>
      </c>
      <c r="P2019" s="4">
        <v>24.81880950927734</v>
      </c>
      <c r="Q2019" s="4">
        <v>20.61422157287598</v>
      </c>
      <c r="R2019" s="4">
        <v>767.363525390625</v>
      </c>
      <c r="S2019" s="4">
        <v>971.4420166015625</v>
      </c>
      <c r="T2019" s="4">
        <v>13.70695495605469</v>
      </c>
      <c r="U2019" s="4">
        <v>16.49687957763672</v>
      </c>
      <c r="V2019" s="4">
        <v>54.47557830810547</v>
      </c>
      <c r="W2019" s="4">
        <v>65.28884124755859</v>
      </c>
      <c r="X2019" s="4">
        <v>499.5202941894531</v>
      </c>
      <c r="Y2019" s="4">
        <v>2000.418212890625</v>
      </c>
      <c r="Z2019" s="4">
        <v>68.47757720947266</v>
      </c>
      <c r="AA2019" s="4">
        <v>101.5351409912109</v>
      </c>
      <c r="AB2019" s="4">
        <v>11.29150295257568</v>
      </c>
      <c r="AC2019" s="4">
        <v>0.3424232304096222</v>
      </c>
      <c r="AD2019" s="4">
        <v>0.3483929038047791</v>
      </c>
      <c r="AE2019" s="4">
        <v>0.0004306553164497018</v>
      </c>
      <c r="AF2019" s="4">
        <v>0.3922660350799561</v>
      </c>
      <c r="AG2019" s="4">
        <v>0.003508769907057285</v>
      </c>
      <c r="AH2019" s="4">
        <v>0.3333333432674408</v>
      </c>
      <c r="AI2019" s="4">
        <v>-0.2195652425289154</v>
      </c>
      <c r="AJ2019" s="4">
        <v>2.737391471862793</v>
      </c>
      <c r="AK2019" s="4">
        <v>1</v>
      </c>
      <c r="AL2019" s="4">
        <v>0</v>
      </c>
      <c r="AM2019" s="4">
        <v>0.1599999964237213</v>
      </c>
      <c r="AN2019" s="4">
        <v>111115</v>
      </c>
      <c r="AO2019" s="4">
        <f>X2019*0.000001/(K2019*0.0001)</f>
        <v>0.8325338236490885</v>
      </c>
      <c r="AP2019" s="4">
        <f>(U2019-T2019)/(1000-U2019)*AO2019</f>
        <v>0.00236166674478973</v>
      </c>
      <c r="AQ2019" s="4">
        <f>(P2019+273.15)</f>
        <v>297.9688095092773</v>
      </c>
      <c r="AR2019" s="4">
        <f>(O2019+273.15)</f>
        <v>294.5300048828125</v>
      </c>
      <c r="AS2019" s="4">
        <f>(Y2019*AK2019+Z2019*AL2019)*AM2019</f>
        <v>320.066906908447</v>
      </c>
      <c r="AT2019" s="4">
        <f>((AS2019+0.00000010773*(AR2019^4-AQ2019^4))-AP2019*44100)/(L2019*0.92*2*29.3+0.00000043092*AQ2019^3)</f>
        <v>2.016801612770842</v>
      </c>
      <c r="AU2019" s="4">
        <f>0.61365*EXP(17.502*J2019/(240.97+J2019))</f>
        <v>3.145491093098287</v>
      </c>
      <c r="AV2019" s="4">
        <f>AU2019*1000/AA2019</f>
        <v>30.97933446874876</v>
      </c>
      <c r="AW2019" s="4">
        <f>(AV2019-U2019)</f>
        <v>14.48245489111205</v>
      </c>
      <c r="AX2019" s="4">
        <f>IF(D2019,P2019,(O2019+P2019)/2)</f>
        <v>23.09940719604492</v>
      </c>
      <c r="AY2019" s="4">
        <f>0.61365*EXP(17.502*AX2019/(240.97+AX2019))</f>
        <v>2.836731897130641</v>
      </c>
      <c r="AZ2019" s="4">
        <f>IF(AW2019&lt;&gt;0,(1000-(AV2019+U2019)/2)/AW2019*AP2019,0)</f>
        <v>0.1591998914675548</v>
      </c>
      <c r="BA2019" s="4">
        <f>U2019*AA2019/1000</f>
        <v>1.675012993830373</v>
      </c>
      <c r="BB2019" s="4">
        <f>(AY2019-BA2019)</f>
        <v>1.161718903300269</v>
      </c>
      <c r="BC2019" s="4">
        <f>1/(1.6/F2019+1.37/N2019)</f>
        <v>0.1003082251746796</v>
      </c>
      <c r="BD2019" s="3">
        <f>G2019*AA2019*0.001</f>
      </c>
      <c r="BE2019" s="3">
        <f>G2019/S2019</f>
      </c>
      <c r="BF2019" s="4">
        <f>(1-AP2019*AA2019/AU2019/F2019)*100</f>
        <v>54.79881130051619</v>
      </c>
      <c r="BG2019" s="3">
        <f>(S2019-E2019/(N2019/1.35))</f>
      </c>
      <c r="BH2019" s="3">
        <f>E2019*BF2019/100/BG2019</f>
      </c>
    </row>
    <row r="2020" ht="16" customHeight="1">
      <c r="A2020" s="4">
        <v>1866</v>
      </c>
      <c r="B2020" t="s" s="2">
        <v>2047</v>
      </c>
      <c r="C2020" s="4">
        <v>10864.500030945987</v>
      </c>
      <c r="D2020" s="4">
        <v>0</v>
      </c>
      <c r="E2020" s="3">
        <f>(R2020-#REF!*(1000-T2020)/(1000-U2020))*AO2020</f>
      </c>
      <c r="F2020" s="4">
        <f>IF(AZ2020&lt;&gt;0,1/(1/AZ2020-1/N2020),0)</f>
        <v>0.2912811326611381</v>
      </c>
      <c r="G2020" s="3">
        <f>((BC2020-AP2020/2)*S2020-E2020)/(BC2020+AP2020/2)</f>
      </c>
      <c r="H2020" s="4">
        <f>AP2020*1000</f>
        <v>3.355730473411327</v>
      </c>
      <c r="I2020" s="4">
        <f>(AU2020-BA2020)</f>
        <v>1.258942272056929</v>
      </c>
      <c r="J2020" s="4">
        <f>(P2020+AT2020*D2020)</f>
        <v>24.31866645812988</v>
      </c>
      <c r="K2020" s="4">
        <v>6</v>
      </c>
      <c r="L2020" s="4">
        <f>(K2020*AI2020+AJ2020)</f>
        <v>1.420000016689301</v>
      </c>
      <c r="M2020" s="4">
        <v>1</v>
      </c>
      <c r="N2020" s="4">
        <f>L2020*(M2020+1)*(M2020+1)/(M2020*M2020+1)</f>
        <v>2.840000033378601</v>
      </c>
      <c r="O2020" s="4">
        <v>21.38735198974609</v>
      </c>
      <c r="P2020" s="4">
        <v>24.31866645812988</v>
      </c>
      <c r="Q2020" s="4">
        <v>20.61470985412598</v>
      </c>
      <c r="R2020" s="4">
        <v>509.4134216308594</v>
      </c>
      <c r="S2020" s="4">
        <v>778.7749633789062</v>
      </c>
      <c r="T2020" s="4">
        <v>13.7075023651123</v>
      </c>
      <c r="U2020" s="4">
        <v>17.66715621948242</v>
      </c>
      <c r="V2020" s="4">
        <v>54.45564270019531</v>
      </c>
      <c r="W2020" s="4">
        <v>69.53092956542969</v>
      </c>
      <c r="X2020" s="4">
        <v>499.5049133300781</v>
      </c>
      <c r="Y2020" s="4">
        <v>2003.943847656250</v>
      </c>
      <c r="Z2020" s="4">
        <v>64.53889465332031</v>
      </c>
      <c r="AA2020" s="4">
        <v>101.5355758666992</v>
      </c>
      <c r="AB2020" s="4">
        <v>11.29150295257568</v>
      </c>
      <c r="AC2020" s="4">
        <v>0.3424232304096222</v>
      </c>
      <c r="AD2020" s="4">
        <v>0.3483929038047791</v>
      </c>
      <c r="AE2020" s="4">
        <v>0.0004306553164497018</v>
      </c>
      <c r="AF2020" s="4">
        <v>0.3922660350799561</v>
      </c>
      <c r="AG2020" s="4">
        <v>0.003508769907057285</v>
      </c>
      <c r="AH2020" s="4">
        <v>0.3333333432674408</v>
      </c>
      <c r="AI2020" s="4">
        <v>-0.2195652425289154</v>
      </c>
      <c r="AJ2020" s="4">
        <v>2.737391471862793</v>
      </c>
      <c r="AK2020" s="4">
        <v>1</v>
      </c>
      <c r="AL2020" s="4">
        <v>0</v>
      </c>
      <c r="AM2020" s="4">
        <v>0.1599999964237213</v>
      </c>
      <c r="AN2020" s="4">
        <v>111115</v>
      </c>
      <c r="AO2020" s="4">
        <f>X2020*0.000001/(K2020*0.0001)</f>
        <v>0.8325081888834635</v>
      </c>
      <c r="AP2020" s="4">
        <f>(U2020-T2020)/(1000-U2020)*AO2020</f>
        <v>0.003355730473411327</v>
      </c>
      <c r="AQ2020" s="4">
        <f>(P2020+273.15)</f>
        <v>297.4686664581299</v>
      </c>
      <c r="AR2020" s="4">
        <f>(O2020+273.15)</f>
        <v>294.5373519897461</v>
      </c>
      <c r="AS2020" s="4">
        <f>(Y2020*AK2020+Z2020*AL2020)*AM2020</f>
        <v>320.6310084583383</v>
      </c>
      <c r="AT2020" s="4">
        <f>((AS2020+0.00000010773*(AR2020^4-AQ2020^4))-AP2020*44100)/(L2020*0.92*2*29.3+0.00000043092*AQ2020^3)</f>
        <v>1.591418173183219</v>
      </c>
      <c r="AU2020" s="4">
        <f>0.61365*EXP(17.502*J2020/(240.97+J2020))</f>
        <v>3.052787152729013</v>
      </c>
      <c r="AV2020" s="4">
        <f>AU2020*1000/AA2020</f>
        <v>30.06618248501254</v>
      </c>
      <c r="AW2020" s="4">
        <f>(AV2020-U2020)</f>
        <v>12.39902626553011</v>
      </c>
      <c r="AX2020" s="4">
        <f>IF(D2020,P2020,(O2020+P2020)/2)</f>
        <v>22.85300922393799</v>
      </c>
      <c r="AY2020" s="4">
        <f>0.61365*EXP(17.502*AX2020/(240.97+AX2020))</f>
        <v>2.794732762567385</v>
      </c>
      <c r="AZ2020" s="4">
        <f>IF(AW2020&lt;&gt;0,(1000-(AV2020+U2020)/2)/AW2020*AP2020,0)</f>
        <v>0.2641852911364173</v>
      </c>
      <c r="BA2020" s="4">
        <f>U2020*AA2020/1000</f>
        <v>1.793844880672084</v>
      </c>
      <c r="BB2020" s="4">
        <f>(AY2020-BA2020)</f>
        <v>1.000887881895301</v>
      </c>
      <c r="BC2020" s="4">
        <f>1/(1.6/F2020+1.37/N2020)</f>
        <v>0.1673536693699198</v>
      </c>
      <c r="BD2020" s="3">
        <f>G2020*AA2020*0.001</f>
      </c>
      <c r="BE2020" s="3">
        <f>G2020/S2020</f>
      </c>
      <c r="BF2020" s="4">
        <f>(1-AP2020*AA2020/AU2020/F2020)*100</f>
        <v>61.68256512012839</v>
      </c>
      <c r="BG2020" s="3">
        <f>(S2020-E2020/(N2020/1.35))</f>
      </c>
      <c r="BH2020" s="3">
        <f>E2020*BF2020/100/BG2020</f>
      </c>
    </row>
    <row r="2021" ht="16" customHeight="1">
      <c r="A2021" s="4">
        <v>1867</v>
      </c>
      <c r="B2021" t="s" s="2">
        <v>2048</v>
      </c>
      <c r="C2021" s="4">
        <v>10869.500030834228</v>
      </c>
      <c r="D2021" s="4">
        <v>0</v>
      </c>
      <c r="E2021" s="3">
        <f>(R2021-#REF!*(1000-T2021)/(1000-U2021))*AO2021</f>
      </c>
      <c r="F2021" s="4">
        <f>IF(AZ2021&lt;&gt;0,1/(1/AZ2021-1/N2021),0)</f>
        <v>0.3756670252788014</v>
      </c>
      <c r="G2021" s="3">
        <f>((BC2021-AP2021/2)*S2021-E2021)/(BC2021+AP2021/2)</f>
      </c>
      <c r="H2021" s="4">
        <f>AP2021*1000</f>
        <v>3.829231421901249</v>
      </c>
      <c r="I2021" s="4">
        <f>(AU2021-BA2021)</f>
        <v>1.143924251539443</v>
      </c>
      <c r="J2021" s="4">
        <f>(P2021+AT2021*D2021)</f>
        <v>23.99575805664062</v>
      </c>
      <c r="K2021" s="4">
        <v>6</v>
      </c>
      <c r="L2021" s="4">
        <f>(K2021*AI2021+AJ2021)</f>
        <v>1.420000016689301</v>
      </c>
      <c r="M2021" s="4">
        <v>1</v>
      </c>
      <c r="N2021" s="4">
        <f>L2021*(M2021+1)*(M2021+1)/(M2021*M2021+1)</f>
        <v>2.840000033378601</v>
      </c>
      <c r="O2021" s="4">
        <v>21.3902645111084</v>
      </c>
      <c r="P2021" s="4">
        <v>23.99575805664062</v>
      </c>
      <c r="Q2021" s="4">
        <v>20.61531448364258</v>
      </c>
      <c r="R2021" s="4">
        <v>410.2016296386719</v>
      </c>
      <c r="S2021" s="4">
        <v>598.4633178710938</v>
      </c>
      <c r="T2021" s="4">
        <v>13.70700454711914</v>
      </c>
      <c r="U2021" s="4">
        <v>18.22288131713867</v>
      </c>
      <c r="V2021" s="4">
        <v>54.44481658935547</v>
      </c>
      <c r="W2021" s="4">
        <v>71.77699279785156</v>
      </c>
      <c r="X2021" s="4">
        <v>499.4979248046875</v>
      </c>
      <c r="Y2021" s="4">
        <v>2009.661376953125</v>
      </c>
      <c r="Z2021" s="4">
        <v>62.5673942565918</v>
      </c>
      <c r="AA2021" s="4">
        <v>101.5364761352539</v>
      </c>
      <c r="AB2021" s="4">
        <v>11.29150295257568</v>
      </c>
      <c r="AC2021" s="4">
        <v>0.3424232304096222</v>
      </c>
      <c r="AD2021" s="4">
        <v>0.3483929038047791</v>
      </c>
      <c r="AE2021" s="4">
        <v>0.0004306553164497018</v>
      </c>
      <c r="AF2021" s="4">
        <v>0.3922660350799561</v>
      </c>
      <c r="AG2021" s="4">
        <v>0.003508769907057285</v>
      </c>
      <c r="AH2021" s="4">
        <v>0.3333333432674408</v>
      </c>
      <c r="AI2021" s="4">
        <v>-0.2195652425289154</v>
      </c>
      <c r="AJ2021" s="4">
        <v>2.737391471862793</v>
      </c>
      <c r="AK2021" s="4">
        <v>1</v>
      </c>
      <c r="AL2021" s="4">
        <v>0</v>
      </c>
      <c r="AM2021" s="4">
        <v>0.1599999964237213</v>
      </c>
      <c r="AN2021" s="4">
        <v>111115</v>
      </c>
      <c r="AO2021" s="4">
        <f>X2021*0.000001/(K2021*0.0001)</f>
        <v>0.8324965413411457</v>
      </c>
      <c r="AP2021" s="4">
        <f>(U2021-T2021)/(1000-U2021)*AO2021</f>
        <v>0.003829231421901249</v>
      </c>
      <c r="AQ2021" s="4">
        <f>(P2021+273.15)</f>
        <v>297.1457580566406</v>
      </c>
      <c r="AR2021" s="4">
        <f>(O2021+273.15)</f>
        <v>294.5402645111084</v>
      </c>
      <c r="AS2021" s="4">
        <f>(Y2021*AK2021+Z2021*AL2021)*AM2021</f>
        <v>321.5458131253909</v>
      </c>
      <c r="AT2021" s="4">
        <f>((AS2021+0.00000010773*(AR2021^4-AQ2021^4))-AP2021*44100)/(L2021*0.92*2*29.3+0.00000043092*AQ2021^3)</f>
        <v>1.406818854554432</v>
      </c>
      <c r="AU2021" s="4">
        <f>0.61365*EXP(17.502*J2021/(240.97+J2021))</f>
        <v>2.994211405512658</v>
      </c>
      <c r="AV2021" s="4">
        <f>AU2021*1000/AA2021</f>
        <v>29.4890222654975</v>
      </c>
      <c r="AW2021" s="4">
        <f>(AV2021-U2021)</f>
        <v>11.26614094835883</v>
      </c>
      <c r="AX2021" s="4">
        <f>IF(D2021,P2021,(O2021+P2021)/2)</f>
        <v>22.69301128387451</v>
      </c>
      <c r="AY2021" s="4">
        <f>0.61365*EXP(17.502*AX2021/(240.97+AX2021))</f>
        <v>2.767752965469889</v>
      </c>
      <c r="AZ2021" s="4">
        <f>IF(AW2021&lt;&gt;0,(1000-(AV2021+U2021)/2)/AW2021*AP2021,0)</f>
        <v>0.331780108098779</v>
      </c>
      <c r="BA2021" s="4">
        <f>U2021*AA2021/1000</f>
        <v>1.850287153973215</v>
      </c>
      <c r="BB2021" s="4">
        <f>(AY2021-BA2021)</f>
        <v>0.9174658114966736</v>
      </c>
      <c r="BC2021" s="4">
        <f>1/(1.6/F2021+1.37/N2021)</f>
        <v>0.2109043791114442</v>
      </c>
      <c r="BD2021" s="3">
        <f>G2021*AA2021*0.001</f>
      </c>
      <c r="BE2021" s="3">
        <f>G2021/S2021</f>
      </c>
      <c r="BF2021" s="4">
        <f>(1-AP2021*AA2021/AU2021/F2021)*100</f>
        <v>65.43407647910023</v>
      </c>
      <c r="BG2021" s="3">
        <f>(S2021-E2021/(N2021/1.35))</f>
      </c>
      <c r="BH2021" s="3">
        <f>E2021*BF2021/100/BG2021</f>
      </c>
    </row>
    <row r="2022" ht="16" customHeight="1">
      <c r="A2022" s="4">
        <v>1868</v>
      </c>
      <c r="B2022" t="s" s="2">
        <v>2049</v>
      </c>
      <c r="C2022" s="4">
        <v>10875.000030711293</v>
      </c>
      <c r="D2022" s="4">
        <v>0</v>
      </c>
      <c r="E2022" s="3">
        <f>(R2022-#REF!*(1000-T2022)/(1000-U2022))*AO2022</f>
      </c>
      <c r="F2022" s="4">
        <f>IF(AZ2022&lt;&gt;0,1/(1/AZ2022-1/N2022),0)</f>
        <v>0.3555897582161687</v>
      </c>
      <c r="G2022" s="3">
        <f>((BC2022-AP2022/2)*S2022-E2022)/(BC2022+AP2022/2)</f>
      </c>
      <c r="H2022" s="4">
        <f>AP2022*1000</f>
        <v>3.601719319624956</v>
      </c>
      <c r="I2022" s="4">
        <f>(AU2022-BA2022)</f>
        <v>1.130005427426703</v>
      </c>
      <c r="J2022" s="4">
        <f>(P2022+AT2022*D2022)</f>
        <v>23.76507186889648</v>
      </c>
      <c r="K2022" s="4">
        <v>6</v>
      </c>
      <c r="L2022" s="4">
        <f>(K2022*AI2022+AJ2022)</f>
        <v>1.420000016689301</v>
      </c>
      <c r="M2022" s="4">
        <v>1</v>
      </c>
      <c r="N2022" s="4">
        <f>L2022*(M2022+1)*(M2022+1)/(M2022*M2022+1)</f>
        <v>2.840000033378601</v>
      </c>
      <c r="O2022" s="4">
        <v>21.38386726379395</v>
      </c>
      <c r="P2022" s="4">
        <v>23.76507186889648</v>
      </c>
      <c r="Q2022" s="4">
        <v>20.6251163482666</v>
      </c>
      <c r="R2022" s="4">
        <v>405.2629089355469</v>
      </c>
      <c r="S2022" s="4">
        <v>500.7919006347656</v>
      </c>
      <c r="T2022" s="4">
        <v>13.70519256591797</v>
      </c>
      <c r="U2022" s="4">
        <v>17.95373725891113</v>
      </c>
      <c r="V2022" s="4">
        <v>54.45397186279297</v>
      </c>
      <c r="W2022" s="4">
        <v>71.64597320556641</v>
      </c>
      <c r="X2022" s="4">
        <v>499.5199890136719</v>
      </c>
      <c r="Y2022" s="4">
        <v>2010.8544921875</v>
      </c>
      <c r="Z2022" s="4">
        <v>66.25768280029297</v>
      </c>
      <c r="AA2022" s="4">
        <v>101.5367126464844</v>
      </c>
      <c r="AB2022" s="4">
        <v>11.29150295257568</v>
      </c>
      <c r="AC2022" s="4">
        <v>0.3424232304096222</v>
      </c>
      <c r="AD2022" s="4">
        <v>0.3483929038047791</v>
      </c>
      <c r="AE2022" s="4">
        <v>0.0004306553164497018</v>
      </c>
      <c r="AF2022" s="4">
        <v>0.3922660350799561</v>
      </c>
      <c r="AG2022" s="4">
        <v>0.003508769907057285</v>
      </c>
      <c r="AH2022" s="4">
        <v>0.3333333432674408</v>
      </c>
      <c r="AI2022" s="4">
        <v>-0.2195652425289154</v>
      </c>
      <c r="AJ2022" s="4">
        <v>2.737391471862793</v>
      </c>
      <c r="AK2022" s="4">
        <v>1</v>
      </c>
      <c r="AL2022" s="4">
        <v>0</v>
      </c>
      <c r="AM2022" s="4">
        <v>0.1599999964237213</v>
      </c>
      <c r="AN2022" s="4">
        <v>111115</v>
      </c>
      <c r="AO2022" s="4">
        <f>X2022*0.000001/(K2022*0.0001)</f>
        <v>0.8325333150227864</v>
      </c>
      <c r="AP2022" s="4">
        <f>(U2022-T2022)/(1000-U2022)*AO2022</f>
        <v>0.003601719319624956</v>
      </c>
      <c r="AQ2022" s="4">
        <f>(P2022+273.15)</f>
        <v>296.9150718688965</v>
      </c>
      <c r="AR2022" s="4">
        <f>(O2022+273.15)</f>
        <v>294.5338672637939</v>
      </c>
      <c r="AS2022" s="4">
        <f>(Y2022*AK2022+Z2022*AL2022)*AM2022</f>
        <v>321.7367115586239</v>
      </c>
      <c r="AT2022" s="4">
        <f>((AS2022+0.00000010773*(AR2022^4-AQ2022^4))-AP2022*44100)/(L2022*0.92*2*29.3+0.00000043092*AQ2022^3)</f>
        <v>1.552499875100984</v>
      </c>
      <c r="AU2022" s="4">
        <f>0.61365*EXP(17.502*J2022/(240.97+J2022))</f>
        <v>2.952968888415243</v>
      </c>
      <c r="AV2022" s="4">
        <f>AU2022*1000/AA2022</f>
        <v>29.08277027538263</v>
      </c>
      <c r="AW2022" s="4">
        <f>(AV2022-U2022)</f>
        <v>11.12903301647149</v>
      </c>
      <c r="AX2022" s="4">
        <f>IF(D2022,P2022,(O2022+P2022)/2)</f>
        <v>22.57446956634521</v>
      </c>
      <c r="AY2022" s="4">
        <f>0.61365*EXP(17.502*AX2022/(240.97+AX2022))</f>
        <v>2.747911000067504</v>
      </c>
      <c r="AZ2022" s="4">
        <f>IF(AW2022&lt;&gt;0,(1000-(AV2022+U2022)/2)/AW2022*AP2022,0)</f>
        <v>0.3160214517705748</v>
      </c>
      <c r="BA2022" s="4">
        <f>U2022*AA2022/1000</f>
        <v>1.82296346098854</v>
      </c>
      <c r="BB2022" s="4">
        <f>(AY2022-BA2022)</f>
        <v>0.9249475390789643</v>
      </c>
      <c r="BC2022" s="4">
        <f>1/(1.6/F2022+1.37/N2022)</f>
        <v>0.2007241515282518</v>
      </c>
      <c r="BD2022" s="3">
        <f>G2022*AA2022*0.001</f>
      </c>
      <c r="BE2022" s="3">
        <f>G2022/S2022</f>
      </c>
      <c r="BF2022" s="4">
        <f>(1-AP2022*AA2022/AU2022/F2022)*100</f>
        <v>65.17229567575188</v>
      </c>
      <c r="BG2022" s="3">
        <f>(S2022-E2022/(N2022/1.35))</f>
      </c>
      <c r="BH2022" s="3">
        <f>E2022*BF2022/100/BG2022</f>
      </c>
    </row>
    <row r="2023" ht="16" customHeight="1">
      <c r="A2023" s="4">
        <v>1869</v>
      </c>
      <c r="B2023" t="s" s="2">
        <v>2050</v>
      </c>
      <c r="C2023" s="4">
        <v>10880.000030599535</v>
      </c>
      <c r="D2023" s="4">
        <v>0</v>
      </c>
      <c r="E2023" s="3">
        <f>(R2023-#REF!*(1000-T2023)/(1000-U2023))*AO2023</f>
      </c>
      <c r="F2023" s="4">
        <f>IF(AZ2023&lt;&gt;0,1/(1/AZ2023-1/N2023),0)</f>
        <v>0.1926315760885556</v>
      </c>
      <c r="G2023" s="3">
        <f>((BC2023-AP2023/2)*S2023-E2023)/(BC2023+AP2023/2)</f>
      </c>
      <c r="H2023" s="4">
        <f>AP2023*1000</f>
        <v>2.330756371750168</v>
      </c>
      <c r="I2023" s="4">
        <f>(AU2023-BA2023)</f>
        <v>1.282008815728455</v>
      </c>
      <c r="J2023" s="4">
        <f>(P2023+AT2023*D2023)</f>
        <v>23.76594161987305</v>
      </c>
      <c r="K2023" s="4">
        <v>6</v>
      </c>
      <c r="L2023" s="4">
        <f>(K2023*AI2023+AJ2023)</f>
        <v>1.420000016689301</v>
      </c>
      <c r="M2023" s="4">
        <v>1</v>
      </c>
      <c r="N2023" s="4">
        <f>L2023*(M2023+1)*(M2023+1)/(M2023*M2023+1)</f>
        <v>2.840000033378601</v>
      </c>
      <c r="O2023" s="4">
        <v>21.38855743408203</v>
      </c>
      <c r="P2023" s="4">
        <v>23.76594161987305</v>
      </c>
      <c r="Q2023" s="4">
        <v>20.86450004577637</v>
      </c>
      <c r="R2023" s="4">
        <v>404.3215637207031</v>
      </c>
      <c r="S2023" s="4">
        <v>451.0797424316406</v>
      </c>
      <c r="T2023" s="4">
        <v>13.70493507385254</v>
      </c>
      <c r="U2023" s="4">
        <v>16.45819473266602</v>
      </c>
      <c r="V2023" s="4">
        <v>54.44675827026367</v>
      </c>
      <c r="W2023" s="4">
        <v>66.33293151855469</v>
      </c>
      <c r="X2023" s="4">
        <v>499.5670471191406</v>
      </c>
      <c r="Y2023" s="4">
        <v>2007.101196289062</v>
      </c>
      <c r="Z2023" s="4">
        <v>73.66814422607422</v>
      </c>
      <c r="AA2023" s="4">
        <v>101.5369338989258</v>
      </c>
      <c r="AB2023" s="4">
        <v>11.29150295257568</v>
      </c>
      <c r="AC2023" s="4">
        <v>0.3424232304096222</v>
      </c>
      <c r="AD2023" s="4">
        <v>0.3483929038047791</v>
      </c>
      <c r="AE2023" s="4">
        <v>0.0004306553164497018</v>
      </c>
      <c r="AF2023" s="4">
        <v>0.3922660350799561</v>
      </c>
      <c r="AG2023" s="4">
        <v>0.003508769907057285</v>
      </c>
      <c r="AH2023" s="4">
        <v>0.3333333432674408</v>
      </c>
      <c r="AI2023" s="4">
        <v>-0.2195652425289154</v>
      </c>
      <c r="AJ2023" s="4">
        <v>2.737391471862793</v>
      </c>
      <c r="AK2023" s="4">
        <v>1</v>
      </c>
      <c r="AL2023" s="4">
        <v>0</v>
      </c>
      <c r="AM2023" s="4">
        <v>0.1599999964237213</v>
      </c>
      <c r="AN2023" s="4">
        <v>111115</v>
      </c>
      <c r="AO2023" s="4">
        <f>X2023*0.000001/(K2023*0.0001)</f>
        <v>0.8326117451985676</v>
      </c>
      <c r="AP2023" s="4">
        <f>(U2023-T2023)/(1000-U2023)*AO2023</f>
        <v>0.002330756371750168</v>
      </c>
      <c r="AQ2023" s="4">
        <f>(P2023+273.15)</f>
        <v>296.915941619873</v>
      </c>
      <c r="AR2023" s="4">
        <f>(O2023+273.15)</f>
        <v>294.538557434082</v>
      </c>
      <c r="AS2023" s="4">
        <f>(Y2023*AK2023+Z2023*AL2023)*AM2023</f>
        <v>321.1361842282968</v>
      </c>
      <c r="AT2023" s="4">
        <f>((AS2023+0.00000010773*(AR2023^4-AQ2023^4))-AP2023*44100)/(L2023*0.92*2*29.3+0.00000043092*AQ2023^3)</f>
        <v>2.18426153664672</v>
      </c>
      <c r="AU2023" s="4">
        <f>0.61365*EXP(17.502*J2023/(240.97+J2023))</f>
        <v>2.953123446394813</v>
      </c>
      <c r="AV2023" s="4">
        <f>AU2023*1000/AA2023</f>
        <v>29.08422908785564</v>
      </c>
      <c r="AW2023" s="4">
        <f>(AV2023-U2023)</f>
        <v>12.62603435518963</v>
      </c>
      <c r="AX2023" s="4">
        <f>IF(D2023,P2023,(O2023+P2023)/2)</f>
        <v>22.57724952697754</v>
      </c>
      <c r="AY2023" s="4">
        <f>0.61365*EXP(17.502*AX2023/(240.97+AX2023))</f>
        <v>2.748374891365446</v>
      </c>
      <c r="AZ2023" s="4">
        <f>IF(AW2023&lt;&gt;0,(1000-(AV2023+U2023)/2)/AW2023*AP2023,0)</f>
        <v>0.180395693566418</v>
      </c>
      <c r="BA2023" s="4">
        <f>U2023*AA2023/1000</f>
        <v>1.671114630666358</v>
      </c>
      <c r="BB2023" s="4">
        <f>(AY2023-BA2023)</f>
        <v>1.077260260699088</v>
      </c>
      <c r="BC2023" s="4">
        <f>1/(1.6/F2023+1.37/N2023)</f>
        <v>0.1137862846596013</v>
      </c>
      <c r="BD2023" s="3">
        <f>G2023*AA2023*0.001</f>
      </c>
      <c r="BE2023" s="3">
        <f>G2023/S2023</f>
      </c>
      <c r="BF2023" s="4">
        <f>(1-AP2023*AA2023/AU2023/F2023)*100</f>
        <v>58.39822648098034</v>
      </c>
      <c r="BG2023" s="3">
        <f>(S2023-E2023/(N2023/1.35))</f>
      </c>
      <c r="BH2023" s="3">
        <f>E2023*BF2023/100/BG2023</f>
      </c>
    </row>
    <row r="2024" ht="16" customHeight="1">
      <c r="A2024" s="4">
        <v>1870</v>
      </c>
      <c r="B2024" t="s" s="2">
        <v>2051</v>
      </c>
      <c r="C2024" s="4">
        <v>10885.000030487776</v>
      </c>
      <c r="D2024" s="4">
        <v>0</v>
      </c>
      <c r="E2024" s="3">
        <f>(R2024-#REF!*(1000-T2024)/(1000-U2024))*AO2024</f>
      </c>
      <c r="F2024" s="4">
        <f>IF(AZ2024&lt;&gt;0,1/(1/AZ2024-1/N2024),0)</f>
        <v>0.1130427111287033</v>
      </c>
      <c r="G2024" s="3">
        <f>((BC2024-AP2024/2)*S2024-E2024)/(BC2024+AP2024/2)</f>
      </c>
      <c r="H2024" s="4">
        <f>AP2024*1000</f>
        <v>1.498882373784121</v>
      </c>
      <c r="I2024" s="4">
        <f>(AU2024-BA2024)</f>
        <v>1.368798873843124</v>
      </c>
      <c r="J2024" s="4">
        <f>(P2024+AT2024*D2024)</f>
        <v>23.69462013244629</v>
      </c>
      <c r="K2024" s="4">
        <v>6</v>
      </c>
      <c r="L2024" s="4">
        <f>(K2024*AI2024+AJ2024)</f>
        <v>1.420000016689301</v>
      </c>
      <c r="M2024" s="4">
        <v>1</v>
      </c>
      <c r="N2024" s="4">
        <f>L2024*(M2024+1)*(M2024+1)/(M2024*M2024+1)</f>
        <v>2.840000033378601</v>
      </c>
      <c r="O2024" s="4">
        <v>21.4943962097168</v>
      </c>
      <c r="P2024" s="4">
        <v>23.69462013244629</v>
      </c>
      <c r="Q2024" s="4">
        <v>21.50559234619141</v>
      </c>
      <c r="R2024" s="4">
        <v>402.7687683105469</v>
      </c>
      <c r="S2024" s="4">
        <v>426.8474731445312</v>
      </c>
      <c r="T2024" s="4">
        <v>13.70656299591064</v>
      </c>
      <c r="U2024" s="4">
        <v>15.47891902923584</v>
      </c>
      <c r="V2024" s="4">
        <v>54.16315078735352</v>
      </c>
      <c r="W2024" s="4">
        <v>61.99905776977539</v>
      </c>
      <c r="X2024" s="4">
        <v>499.5659790039062</v>
      </c>
      <c r="Y2024" s="4">
        <v>2001.970458984375</v>
      </c>
      <c r="Z2024" s="4">
        <v>98.529296875</v>
      </c>
      <c r="AA2024" s="4">
        <v>101.5364151000977</v>
      </c>
      <c r="AB2024" s="4">
        <v>11.29150295257568</v>
      </c>
      <c r="AC2024" s="4">
        <v>0.3424232304096222</v>
      </c>
      <c r="AD2024" s="4">
        <v>0.3483929038047791</v>
      </c>
      <c r="AE2024" s="4">
        <v>0.0004306553164497018</v>
      </c>
      <c r="AF2024" s="4">
        <v>0.3922660350799561</v>
      </c>
      <c r="AG2024" s="4">
        <v>0.003508769907057285</v>
      </c>
      <c r="AH2024" s="4">
        <v>0.3333333432674408</v>
      </c>
      <c r="AI2024" s="4">
        <v>-0.2195652425289154</v>
      </c>
      <c r="AJ2024" s="4">
        <v>2.737391471862793</v>
      </c>
      <c r="AK2024" s="4">
        <v>1</v>
      </c>
      <c r="AL2024" s="4">
        <v>0</v>
      </c>
      <c r="AM2024" s="4">
        <v>0.1599999964237213</v>
      </c>
      <c r="AN2024" s="4">
        <v>111115</v>
      </c>
      <c r="AO2024" s="4">
        <f>X2024*0.000001/(K2024*0.0001)</f>
        <v>0.8326099650065103</v>
      </c>
      <c r="AP2024" s="4">
        <f>(U2024-T2024)/(1000-U2024)*AO2024</f>
        <v>0.001498882373784121</v>
      </c>
      <c r="AQ2024" s="4">
        <f>(P2024+273.15)</f>
        <v>296.8446201324463</v>
      </c>
      <c r="AR2024" s="4">
        <f>(O2024+273.15)</f>
        <v>294.6443962097168</v>
      </c>
      <c r="AS2024" s="4">
        <f>(Y2024*AK2024+Z2024*AL2024)*AM2024</f>
        <v>320.3152662778957</v>
      </c>
      <c r="AT2024" s="4">
        <f>((AS2024+0.00000010773*(AR2024^4-AQ2024^4))-AP2024*44100)/(L2024*0.92*2*29.3+0.00000043092*AQ2024^3)</f>
        <v>2.615254847835171</v>
      </c>
      <c r="AU2024" s="4">
        <f>0.61365*EXP(17.502*J2024/(240.97+J2024))</f>
        <v>2.940472821696415</v>
      </c>
      <c r="AV2024" s="4">
        <f>AU2024*1000/AA2024</f>
        <v>28.95978569656618</v>
      </c>
      <c r="AW2024" s="4">
        <f>(AV2024-U2024)</f>
        <v>13.48086666733034</v>
      </c>
      <c r="AX2024" s="4">
        <f>IF(D2024,P2024,(O2024+P2024)/2)</f>
        <v>22.59450817108154</v>
      </c>
      <c r="AY2024" s="4">
        <f>0.61365*EXP(17.502*AX2024/(240.97+AX2024))</f>
        <v>2.751256370315763</v>
      </c>
      <c r="AZ2024" s="4">
        <f>IF(AW2024&lt;&gt;0,(1000-(AV2024+U2024)/2)/AW2024*AP2024,0)</f>
        <v>0.108715427155894</v>
      </c>
      <c r="BA2024" s="4">
        <f>U2024*AA2024/1000</f>
        <v>1.571673947853291</v>
      </c>
      <c r="BB2024" s="4">
        <f>(AY2024-BA2024)</f>
        <v>1.179582422462472</v>
      </c>
      <c r="BC2024" s="4">
        <f>1/(1.6/F2024+1.37/N2024)</f>
        <v>0.06832310773466511</v>
      </c>
      <c r="BD2024" s="3">
        <f>G2024*AA2024*0.001</f>
      </c>
      <c r="BE2024" s="3">
        <f>G2024/S2024</f>
      </c>
      <c r="BF2024" s="4">
        <f>(1-AP2024*AA2024/AU2024/F2024)*100</f>
        <v>54.21432259383977</v>
      </c>
      <c r="BG2024" s="3">
        <f>(S2024-E2024/(N2024/1.35))</f>
      </c>
      <c r="BH2024" s="3">
        <f>E2024*BF2024/100/BG2024</f>
      </c>
    </row>
    <row r="2025" ht="16" customHeight="1">
      <c r="A2025" s="4">
        <v>1871</v>
      </c>
      <c r="B2025" t="s" s="2">
        <v>2052</v>
      </c>
      <c r="C2025" s="4">
        <v>10890.500030364841</v>
      </c>
      <c r="D2025" s="4">
        <v>0</v>
      </c>
      <c r="E2025" s="3">
        <f>(R2025-#REF!*(1000-T2025)/(1000-U2025))*AO2025</f>
      </c>
      <c r="F2025" s="4">
        <f>IF(AZ2025&lt;&gt;0,1/(1/AZ2025-1/N2025),0)</f>
        <v>0.06874323374336207</v>
      </c>
      <c r="G2025" s="3">
        <f>((BC2025-AP2025/2)*S2025-E2025)/(BC2025+AP2025/2)</f>
      </c>
      <c r="H2025" s="4">
        <f>AP2025*1000</f>
        <v>0.9856263938520438</v>
      </c>
      <c r="I2025" s="4">
        <f>(AU2025-BA2025)</f>
        <v>1.458152678366093</v>
      </c>
      <c r="J2025" s="4">
        <f>(P2025+AT2025*D2025)</f>
        <v>23.85274314880371</v>
      </c>
      <c r="K2025" s="4">
        <v>6</v>
      </c>
      <c r="L2025" s="4">
        <f>(K2025*AI2025+AJ2025)</f>
        <v>1.420000016689301</v>
      </c>
      <c r="M2025" s="4">
        <v>1</v>
      </c>
      <c r="N2025" s="4">
        <f>L2025*(M2025+1)*(M2025+1)/(M2025*M2025+1)</f>
        <v>2.840000033378601</v>
      </c>
      <c r="O2025" s="4">
        <v>21.78012466430664</v>
      </c>
      <c r="P2025" s="4">
        <v>23.85274314880371</v>
      </c>
      <c r="Q2025" s="4">
        <v>22.40474510192871</v>
      </c>
      <c r="R2025" s="4">
        <v>401.032470703125</v>
      </c>
      <c r="S2025" s="4">
        <v>415.1399841308594</v>
      </c>
      <c r="T2025" s="4">
        <v>13.70958518981934</v>
      </c>
      <c r="U2025" s="4">
        <v>14.87583160400391</v>
      </c>
      <c r="V2025" s="4">
        <v>53.33921813964844</v>
      </c>
      <c r="W2025" s="4">
        <v>58.4100456237793</v>
      </c>
      <c r="X2025" s="4">
        <v>499.5330505371094</v>
      </c>
      <c r="Y2025" s="4">
        <v>2001.045654296875</v>
      </c>
      <c r="Z2025" s="4">
        <v>137.6510314941406</v>
      </c>
      <c r="AA2025" s="4">
        <v>101.5359268188477</v>
      </c>
      <c r="AB2025" s="4">
        <v>11.29150295257568</v>
      </c>
      <c r="AC2025" s="4">
        <v>0.3424232304096222</v>
      </c>
      <c r="AD2025" s="4">
        <v>0.3483929038047791</v>
      </c>
      <c r="AE2025" s="4">
        <v>0.0004306553164497018</v>
      </c>
      <c r="AF2025" s="4">
        <v>0.3922660350799561</v>
      </c>
      <c r="AG2025" s="4">
        <v>0.003508769907057285</v>
      </c>
      <c r="AH2025" s="4">
        <v>0.3333333432674408</v>
      </c>
      <c r="AI2025" s="4">
        <v>-0.2195652425289154</v>
      </c>
      <c r="AJ2025" s="4">
        <v>2.737391471862793</v>
      </c>
      <c r="AK2025" s="4">
        <v>1</v>
      </c>
      <c r="AL2025" s="4">
        <v>0</v>
      </c>
      <c r="AM2025" s="4">
        <v>0.1599999964237213</v>
      </c>
      <c r="AN2025" s="4">
        <v>111115</v>
      </c>
      <c r="AO2025" s="4">
        <f>X2025*0.000001/(K2025*0.0001)</f>
        <v>0.8325550842285155</v>
      </c>
      <c r="AP2025" s="4">
        <f>(U2025-T2025)/(1000-U2025)*AO2025</f>
        <v>0.0009856263938520437</v>
      </c>
      <c r="AQ2025" s="4">
        <f>(P2025+273.15)</f>
        <v>297.0027431488037</v>
      </c>
      <c r="AR2025" s="4">
        <f>(O2025+273.15)</f>
        <v>294.9301246643066</v>
      </c>
      <c r="AS2025" s="4">
        <f>(Y2025*AK2025+Z2025*AL2025)*AM2025</f>
        <v>320.1672975312031</v>
      </c>
      <c r="AT2025" s="4">
        <f>((AS2025+0.00000010773*(AR2025^4-AQ2025^4))-AP2025*44100)/(L2025*0.92*2*29.3+0.00000043092*AQ2025^3)</f>
        <v>2.886300180079275</v>
      </c>
      <c r="AU2025" s="4">
        <f>0.61365*EXP(17.502*J2025/(240.97+J2025))</f>
        <v>2.968584027479735</v>
      </c>
      <c r="AV2025" s="4">
        <f>AU2025*1000/AA2025</f>
        <v>29.23678465826236</v>
      </c>
      <c r="AW2025" s="4">
        <f>(AV2025-U2025)</f>
        <v>14.36095305425846</v>
      </c>
      <c r="AX2025" s="4">
        <f>IF(D2025,P2025,(O2025+P2025)/2)</f>
        <v>22.81643390655518</v>
      </c>
      <c r="AY2025" s="4">
        <f>0.61365*EXP(17.502*AX2025/(240.97+AX2025))</f>
        <v>2.788545013465296</v>
      </c>
      <c r="AZ2025" s="4">
        <f>IF(AW2025&lt;&gt;0,(1000-(AV2025+U2025)/2)/AW2025*AP2025,0)</f>
        <v>0.06711860353315784</v>
      </c>
      <c r="BA2025" s="4">
        <f>U2025*AA2025/1000</f>
        <v>1.510431349113642</v>
      </c>
      <c r="BB2025" s="4">
        <f>(AY2025-BA2025)</f>
        <v>1.278113664351655</v>
      </c>
      <c r="BC2025" s="4">
        <f>1/(1.6/F2025+1.37/N2025)</f>
        <v>0.04209212630195219</v>
      </c>
      <c r="BD2025" s="3">
        <f>G2025*AA2025*0.001</f>
      </c>
      <c r="BE2025" s="3">
        <f>G2025/S2025</f>
      </c>
      <c r="BF2025" s="4">
        <f>(1-AP2025*AA2025/AU2025/F2025)*100</f>
        <v>50.95974068535622</v>
      </c>
      <c r="BG2025" s="3">
        <f>(S2025-E2025/(N2025/1.35))</f>
      </c>
      <c r="BH2025" s="3">
        <f>E2025*BF2025/100/BG2025</f>
      </c>
    </row>
    <row r="2026" ht="16" customHeight="1">
      <c r="A2026" s="4">
        <v>1872</v>
      </c>
      <c r="B2026" t="s" s="2">
        <v>2053</v>
      </c>
      <c r="C2026" s="4">
        <v>10895.500030253083</v>
      </c>
      <c r="D2026" s="4">
        <v>0</v>
      </c>
      <c r="E2026" s="3">
        <f>(R2026-#REF!*(1000-T2026)/(1000-U2026))*AO2026</f>
      </c>
      <c r="F2026" s="4">
        <f>IF(AZ2026&lt;&gt;0,1/(1/AZ2026-1/N2026),0)</f>
        <v>0.04740506942468983</v>
      </c>
      <c r="G2026" s="3">
        <f>((BC2026-AP2026/2)*S2026-E2026)/(BC2026+AP2026/2)</f>
      </c>
      <c r="H2026" s="4">
        <f>AP2026*1000</f>
        <v>0.7211339288181433</v>
      </c>
      <c r="I2026" s="4">
        <f>(AU2026-BA2026)</f>
        <v>1.535611272054945</v>
      </c>
      <c r="J2026" s="4">
        <f>(P2026+AT2026*D2026)</f>
        <v>24.1078987121582</v>
      </c>
      <c r="K2026" s="4">
        <v>6</v>
      </c>
      <c r="L2026" s="4">
        <f>(K2026*AI2026+AJ2026)</f>
        <v>1.420000016689301</v>
      </c>
      <c r="M2026" s="4">
        <v>1</v>
      </c>
      <c r="N2026" s="4">
        <f>L2026*(M2026+1)*(M2026+1)/(M2026*M2026+1)</f>
        <v>2.840000033378601</v>
      </c>
      <c r="O2026" s="4">
        <v>22.12106323242188</v>
      </c>
      <c r="P2026" s="4">
        <v>24.1078987121582</v>
      </c>
      <c r="Q2026" s="4">
        <v>22.87211227416992</v>
      </c>
      <c r="R2026" s="4">
        <v>400.1248779296875</v>
      </c>
      <c r="S2026" s="4">
        <v>410.3565063476562</v>
      </c>
      <c r="T2026" s="4">
        <v>13.71108436584473</v>
      </c>
      <c r="U2026" s="4">
        <v>14.56465339660645</v>
      </c>
      <c r="V2026" s="4">
        <v>52.30466842651367</v>
      </c>
      <c r="W2026" s="4">
        <v>55.87617111206055</v>
      </c>
      <c r="X2026" s="4">
        <v>499.5243530273438</v>
      </c>
      <c r="Y2026" s="4">
        <v>2000.668579101562</v>
      </c>
      <c r="Z2026" s="4">
        <v>171.8842010498047</v>
      </c>
      <c r="AA2026" s="4">
        <v>101.5355529785156</v>
      </c>
      <c r="AB2026" s="4">
        <v>11.29150295257568</v>
      </c>
      <c r="AC2026" s="4">
        <v>0.3424232304096222</v>
      </c>
      <c r="AD2026" s="4">
        <v>0.3483929038047791</v>
      </c>
      <c r="AE2026" s="4">
        <v>0.0004306553164497018</v>
      </c>
      <c r="AF2026" s="4">
        <v>0.3922660350799561</v>
      </c>
      <c r="AG2026" s="4">
        <v>0.003508769907057285</v>
      </c>
      <c r="AH2026" s="4">
        <v>0.3333333432674408</v>
      </c>
      <c r="AI2026" s="4">
        <v>-0.2195652425289154</v>
      </c>
      <c r="AJ2026" s="4">
        <v>2.737391471862793</v>
      </c>
      <c r="AK2026" s="4">
        <v>1</v>
      </c>
      <c r="AL2026" s="4">
        <v>0</v>
      </c>
      <c r="AM2026" s="4">
        <v>0.1599999964237213</v>
      </c>
      <c r="AN2026" s="4">
        <v>111115</v>
      </c>
      <c r="AO2026" s="4">
        <f>X2026*0.000001/(K2026*0.0001)</f>
        <v>0.8325405883789061</v>
      </c>
      <c r="AP2026" s="4">
        <f>(U2026-T2026)/(1000-U2026)*AO2026</f>
        <v>0.0007211339288181433</v>
      </c>
      <c r="AQ2026" s="4">
        <f>(P2026+273.15)</f>
        <v>297.2578987121582</v>
      </c>
      <c r="AR2026" s="4">
        <f>(O2026+273.15)</f>
        <v>295.2710632324219</v>
      </c>
      <c r="AS2026" s="4">
        <f>(Y2026*AK2026+Z2026*AL2026)*AM2026</f>
        <v>320.1069655013016</v>
      </c>
      <c r="AT2026" s="4">
        <f>((AS2026+0.00000010773*(AR2026^4-AQ2026^4))-AP2026*44100)/(L2026*0.92*2*29.3+0.00000043092*AQ2026^3)</f>
        <v>3.027536811955543</v>
      </c>
      <c r="AU2026" s="4">
        <f>0.61365*EXP(17.502*J2026/(240.97+J2026))</f>
        <v>3.014441408619796</v>
      </c>
      <c r="AV2026" s="4">
        <f>AU2026*1000/AA2026</f>
        <v>29.6885309646921</v>
      </c>
      <c r="AW2026" s="4">
        <f>(AV2026-U2026)</f>
        <v>15.12387756808565</v>
      </c>
      <c r="AX2026" s="4">
        <f>IF(D2026,P2026,(O2026+P2026)/2)</f>
        <v>23.11448097229004</v>
      </c>
      <c r="AY2026" s="4">
        <f>0.61365*EXP(17.502*AX2026/(240.97+AX2026))</f>
        <v>2.839319085274833</v>
      </c>
      <c r="AZ2026" s="4">
        <f>IF(AW2026&lt;&gt;0,(1000-(AV2026+U2026)/2)/AW2026*AP2026,0)</f>
        <v>0.0466267787009608</v>
      </c>
      <c r="BA2026" s="4">
        <f>U2026*AA2026/1000</f>
        <v>1.478830136564851</v>
      </c>
      <c r="BB2026" s="4">
        <f>(AY2026-BA2026)</f>
        <v>1.360488948709981</v>
      </c>
      <c r="BC2026" s="4">
        <f>1/(1.6/F2026+1.37/N2026)</f>
        <v>0.02921067593380618</v>
      </c>
      <c r="BD2026" s="3">
        <f>G2026*AA2026*0.001</f>
      </c>
      <c r="BE2026" s="3">
        <f>G2026/S2026</f>
      </c>
      <c r="BF2026" s="4">
        <f>(1-AP2026*AA2026/AU2026/F2026)*100</f>
        <v>48.76078898970862</v>
      </c>
      <c r="BG2026" s="3">
        <f>(S2026-E2026/(N2026/1.35))</f>
      </c>
      <c r="BH2026" s="3">
        <f>E2026*BF2026/100/BG2026</f>
      </c>
    </row>
    <row r="2027" ht="16" customHeight="1">
      <c r="A2027" s="4">
        <v>1873</v>
      </c>
      <c r="B2027" t="s" s="2">
        <v>2054</v>
      </c>
      <c r="C2027" s="4">
        <v>10900.500030141324</v>
      </c>
      <c r="D2027" s="4">
        <v>0</v>
      </c>
      <c r="E2027" s="3">
        <f>(R2027-#REF!*(1000-T2027)/(1000-U2027))*AO2027</f>
      </c>
      <c r="F2027" s="4">
        <f>IF(AZ2027&lt;&gt;0,1/(1/AZ2027-1/N2027),0)</f>
        <v>0.0355236669577998</v>
      </c>
      <c r="G2027" s="3">
        <f>((BC2027-AP2027/2)*S2027-E2027)/(BC2027+AP2027/2)</f>
      </c>
      <c r="H2027" s="4">
        <f>AP2027*1000</f>
        <v>0.5607058433327343</v>
      </c>
      <c r="I2027" s="4">
        <f>(AU2027-BA2027)</f>
        <v>1.58668268582314</v>
      </c>
      <c r="J2027" s="4">
        <f>(P2027+AT2027*D2027)</f>
        <v>24.28129386901855</v>
      </c>
      <c r="K2027" s="4">
        <v>6</v>
      </c>
      <c r="L2027" s="4">
        <f>(K2027*AI2027+AJ2027)</f>
        <v>1.420000016689301</v>
      </c>
      <c r="M2027" s="4">
        <v>1</v>
      </c>
      <c r="N2027" s="4">
        <f>L2027*(M2027+1)*(M2027+1)/(M2027*M2027+1)</f>
        <v>2.840000033378601</v>
      </c>
      <c r="O2027" s="4">
        <v>22.39442825317383</v>
      </c>
      <c r="P2027" s="4">
        <v>24.28129386901855</v>
      </c>
      <c r="Q2027" s="4">
        <v>22.82332611083984</v>
      </c>
      <c r="R2027" s="4">
        <v>399.8930969238281</v>
      </c>
      <c r="S2027" s="4">
        <v>408.3219604492188</v>
      </c>
      <c r="T2027" s="4">
        <v>13.70826816558838</v>
      </c>
      <c r="U2027" s="4">
        <v>14.37206554412842</v>
      </c>
      <c r="V2027" s="4">
        <v>51.39595794677734</v>
      </c>
      <c r="W2027" s="4">
        <v>54.06746673583984</v>
      </c>
      <c r="X2027" s="4">
        <v>499.5325622558594</v>
      </c>
      <c r="Y2027" s="4">
        <v>2000.662353515625</v>
      </c>
      <c r="Z2027" s="4">
        <v>198.4061126708984</v>
      </c>
      <c r="AA2027" s="4">
        <v>101.5354537963867</v>
      </c>
      <c r="AB2027" s="4">
        <v>11.29150295257568</v>
      </c>
      <c r="AC2027" s="4">
        <v>0.3424232304096222</v>
      </c>
      <c r="AD2027" s="4">
        <v>0.3483929038047791</v>
      </c>
      <c r="AE2027" s="4">
        <v>0.0004306553164497018</v>
      </c>
      <c r="AF2027" s="4">
        <v>0.3922660350799561</v>
      </c>
      <c r="AG2027" s="4">
        <v>0.003508769907057285</v>
      </c>
      <c r="AH2027" s="4">
        <v>0.3333333432674408</v>
      </c>
      <c r="AI2027" s="4">
        <v>-0.2195652425289154</v>
      </c>
      <c r="AJ2027" s="4">
        <v>2.737391471862793</v>
      </c>
      <c r="AK2027" s="4">
        <v>1</v>
      </c>
      <c r="AL2027" s="4">
        <v>0</v>
      </c>
      <c r="AM2027" s="4">
        <v>0.1599999964237213</v>
      </c>
      <c r="AN2027" s="4">
        <v>111115</v>
      </c>
      <c r="AO2027" s="4">
        <f>X2027*0.000001/(K2027*0.0001)</f>
        <v>0.8325542704264323</v>
      </c>
      <c r="AP2027" s="4">
        <f>(U2027-T2027)/(1000-U2027)*AO2027</f>
        <v>0.0005607058433327344</v>
      </c>
      <c r="AQ2027" s="4">
        <f>(P2027+273.15)</f>
        <v>297.4312938690185</v>
      </c>
      <c r="AR2027" s="4">
        <f>(O2027+273.15)</f>
        <v>295.5444282531738</v>
      </c>
      <c r="AS2027" s="4">
        <f>(Y2027*AK2027+Z2027*AL2027)*AM2027</f>
        <v>320.1059694075739</v>
      </c>
      <c r="AT2027" s="4">
        <f>((AS2027+0.00000010773*(AR2027^4-AQ2027^4))-AP2027*44100)/(L2027*0.92*2*29.3+0.00000043092*AQ2027^3)</f>
        <v>3.119537601042317</v>
      </c>
      <c r="AU2027" s="4">
        <f>0.61365*EXP(17.502*J2027/(240.97+J2027))</f>
        <v>3.045956882837632</v>
      </c>
      <c r="AV2027" s="4">
        <f>AU2027*1000/AA2027</f>
        <v>29.99894882969467</v>
      </c>
      <c r="AW2027" s="4">
        <f>(AV2027-U2027)</f>
        <v>15.62688328556625</v>
      </c>
      <c r="AX2027" s="4">
        <f>IF(D2027,P2027,(O2027+P2027)/2)</f>
        <v>23.33786106109619</v>
      </c>
      <c r="AY2027" s="4">
        <f>0.61365*EXP(17.502*AX2027/(240.97+AX2027))</f>
        <v>2.877901599364006</v>
      </c>
      <c r="AZ2027" s="4">
        <f>IF(AW2027&lt;&gt;0,(1000-(AV2027+U2027)/2)/AW2027*AP2027,0)</f>
        <v>0.03508481440583473</v>
      </c>
      <c r="BA2027" s="4">
        <f>U2027*AA2027/1000</f>
        <v>1.459274197014492</v>
      </c>
      <c r="BB2027" s="4">
        <f>(AY2027-BA2027)</f>
        <v>1.418627402349513</v>
      </c>
      <c r="BC2027" s="4">
        <f>1/(1.6/F2027+1.37/N2027)</f>
        <v>0.02196701935162798</v>
      </c>
      <c r="BD2027" s="3">
        <f>G2027*AA2027*0.001</f>
      </c>
      <c r="BE2027" s="3">
        <f>G2027/S2027</f>
      </c>
      <c r="BF2027" s="4">
        <f>(1-AP2027*AA2027/AU2027/F2027)*100</f>
        <v>47.38479642646708</v>
      </c>
      <c r="BG2027" s="3">
        <f>(S2027-E2027/(N2027/1.35))</f>
      </c>
      <c r="BH2027" s="3">
        <f>E2027*BF2027/100/BG2027</f>
      </c>
    </row>
    <row r="2028" ht="16" customHeight="1">
      <c r="A2028" s="4">
        <v>1874</v>
      </c>
      <c r="B2028" t="s" s="2">
        <v>2055</v>
      </c>
      <c r="C2028" s="4">
        <v>10906.000030018389</v>
      </c>
      <c r="D2028" s="4">
        <v>0</v>
      </c>
      <c r="E2028" s="3">
        <f>(R2028-#REF!*(1000-T2028)/(1000-U2028))*AO2028</f>
      </c>
      <c r="F2028" s="4">
        <f>IF(AZ2028&lt;&gt;0,1/(1/AZ2028-1/N2028),0)</f>
        <v>0.02804734487915873</v>
      </c>
      <c r="G2028" s="3">
        <f>((BC2028-AP2028/2)*S2028-E2028)/(BC2028+AP2028/2)</f>
      </c>
      <c r="H2028" s="4">
        <f>AP2028*1000</f>
        <v>0.4496914292035372</v>
      </c>
      <c r="I2028" s="4">
        <f>(AU2028-BA2028)</f>
        <v>1.607602413473347</v>
      </c>
      <c r="J2028" s="4">
        <f>(P2028+AT2028*D2028)</f>
        <v>24.32009315490723</v>
      </c>
      <c r="K2028" s="4">
        <v>6</v>
      </c>
      <c r="L2028" s="4">
        <f>(K2028*AI2028+AJ2028)</f>
        <v>1.420000016689301</v>
      </c>
      <c r="M2028" s="4">
        <v>1</v>
      </c>
      <c r="N2028" s="4">
        <f>L2028*(M2028+1)*(M2028+1)/(M2028*M2028+1)</f>
        <v>2.840000033378601</v>
      </c>
      <c r="O2028" s="4">
        <v>22.53738021850586</v>
      </c>
      <c r="P2028" s="4">
        <v>24.32009315490723</v>
      </c>
      <c r="Q2028" s="4">
        <v>22.54064178466797</v>
      </c>
      <c r="R2028" s="4">
        <v>399.725830078125</v>
      </c>
      <c r="S2028" s="4">
        <v>407.377441406250</v>
      </c>
      <c r="T2028" s="4">
        <v>13.70346355438232</v>
      </c>
      <c r="U2028" s="4">
        <v>14.23590755462646</v>
      </c>
      <c r="V2028" s="4">
        <v>50.84875869750977</v>
      </c>
      <c r="W2028" s="4">
        <v>52.93362808227539</v>
      </c>
      <c r="X2028" s="4">
        <v>499.5338439941406</v>
      </c>
      <c r="Y2028" s="4">
        <v>2000.637329101562</v>
      </c>
      <c r="Z2028" s="4">
        <v>209.0753784179688</v>
      </c>
      <c r="AA2028" s="4">
        <v>101.5352020263672</v>
      </c>
      <c r="AB2028" s="4">
        <v>11.29150295257568</v>
      </c>
      <c r="AC2028" s="4">
        <v>0.3424232304096222</v>
      </c>
      <c r="AD2028" s="4">
        <v>0.3483929038047791</v>
      </c>
      <c r="AE2028" s="4">
        <v>0.0004306553164497018</v>
      </c>
      <c r="AF2028" s="4">
        <v>0.3922660350799561</v>
      </c>
      <c r="AG2028" s="4">
        <v>0.003508769907057285</v>
      </c>
      <c r="AH2028" s="4">
        <v>0.3333333432674408</v>
      </c>
      <c r="AI2028" s="4">
        <v>-0.2195652425289154</v>
      </c>
      <c r="AJ2028" s="4">
        <v>2.737391471862793</v>
      </c>
      <c r="AK2028" s="4">
        <v>1</v>
      </c>
      <c r="AL2028" s="4">
        <v>0</v>
      </c>
      <c r="AM2028" s="4">
        <v>0.1599999964237213</v>
      </c>
      <c r="AN2028" s="4">
        <v>111115</v>
      </c>
      <c r="AO2028" s="4">
        <f>X2028*0.000001/(K2028*0.0001)</f>
        <v>0.8325564066569009</v>
      </c>
      <c r="AP2028" s="4">
        <f>(U2028-T2028)/(1000-U2028)*AO2028</f>
        <v>0.0004496914292035372</v>
      </c>
      <c r="AQ2028" s="4">
        <f>(P2028+273.15)</f>
        <v>297.4700931549072</v>
      </c>
      <c r="AR2028" s="4">
        <f>(O2028+273.15)</f>
        <v>295.6873802185058</v>
      </c>
      <c r="AS2028" s="4">
        <f>(Y2028*AK2028+Z2028*AL2028)*AM2028</f>
        <v>320.1019655014134</v>
      </c>
      <c r="AT2028" s="4">
        <f>((AS2028+0.00000010773*(AR2028^4-AQ2028^4))-AP2028*44100)/(L2028*0.92*2*29.3+0.00000043092*AQ2028^3)</f>
        <v>3.188131209187635</v>
      </c>
      <c r="AU2028" s="4">
        <f>0.61365*EXP(17.502*J2028/(240.97+J2028))</f>
        <v>3.053048163061032</v>
      </c>
      <c r="AV2028" s="4">
        <f>AU2028*1000/AA2028</f>
        <v>30.06886382388051</v>
      </c>
      <c r="AW2028" s="4">
        <f>(AV2028-U2028)</f>
        <v>15.83295626925405</v>
      </c>
      <c r="AX2028" s="4">
        <f>IF(D2028,P2028,(O2028+P2028)/2)</f>
        <v>23.42873668670654</v>
      </c>
      <c r="AY2028" s="4">
        <f>0.61365*EXP(17.502*AX2028/(240.97+AX2028))</f>
        <v>2.89372850528194</v>
      </c>
      <c r="AZ2028" s="4">
        <f>IF(AW2028&lt;&gt;0,(1000-(AV2028+U2028)/2)/AW2028*AP2028,0)</f>
        <v>0.02777306295455247</v>
      </c>
      <c r="BA2028" s="4">
        <f>U2028*AA2028/1000</f>
        <v>1.445445749587685</v>
      </c>
      <c r="BB2028" s="4">
        <f>(AY2028-BA2028)</f>
        <v>1.448282755694255</v>
      </c>
      <c r="BC2028" s="4">
        <f>1/(1.6/F2028+1.37/N2028)</f>
        <v>0.01738260022914479</v>
      </c>
      <c r="BD2028" s="3">
        <f>G2028*AA2028*0.001</f>
      </c>
      <c r="BE2028" s="3">
        <f>G2028/S2028</f>
      </c>
      <c r="BF2028" s="4">
        <f>(1-AP2028*AA2028/AU2028/F2028)*100</f>
        <v>46.67807283824893</v>
      </c>
      <c r="BG2028" s="3">
        <f>(S2028-E2028/(N2028/1.35))</f>
      </c>
      <c r="BH2028" s="3">
        <f>E2028*BF2028/100/BG2028</f>
      </c>
    </row>
    <row r="2029" ht="16" customHeight="1">
      <c r="A2029" s="4">
        <v>1875</v>
      </c>
      <c r="B2029" t="s" s="2">
        <v>2056</v>
      </c>
      <c r="C2029" s="4">
        <v>10911.000029906631</v>
      </c>
      <c r="D2029" s="4">
        <v>0</v>
      </c>
      <c r="E2029" s="3">
        <f>(R2029-#REF!*(1000-T2029)/(1000-U2029))*AO2029</f>
      </c>
      <c r="F2029" s="4">
        <f>IF(AZ2029&lt;&gt;0,1/(1/AZ2029-1/N2029),0)</f>
        <v>0.02370857338562781</v>
      </c>
      <c r="G2029" s="3">
        <f>((BC2029-AP2029/2)*S2029-E2029)/(BC2029+AP2029/2)</f>
      </c>
      <c r="H2029" s="4">
        <f>AP2029*1000</f>
        <v>0.383160139455605</v>
      </c>
      <c r="I2029" s="4">
        <f>(AU2029-BA2029)</f>
        <v>1.618018847436066</v>
      </c>
      <c r="J2029" s="4">
        <f>(P2029+AT2029*D2029)</f>
        <v>24.33137702941895</v>
      </c>
      <c r="K2029" s="4">
        <v>6</v>
      </c>
      <c r="L2029" s="4">
        <f>(K2029*AI2029+AJ2029)</f>
        <v>1.420000016689301</v>
      </c>
      <c r="M2029" s="4">
        <v>1</v>
      </c>
      <c r="N2029" s="4">
        <f>L2029*(M2029+1)*(M2029+1)/(M2029*M2029+1)</f>
        <v>2.840000033378601</v>
      </c>
      <c r="O2029" s="4">
        <v>22.57093620300293</v>
      </c>
      <c r="P2029" s="4">
        <v>24.33137702941895</v>
      </c>
      <c r="Q2029" s="4">
        <v>22.40435028076172</v>
      </c>
      <c r="R2029" s="4">
        <v>399.718261718750</v>
      </c>
      <c r="S2029" s="4">
        <v>406.9480895996094</v>
      </c>
      <c r="T2029" s="4">
        <v>13.70005035400391</v>
      </c>
      <c r="U2029" s="4">
        <v>14.15376377105713</v>
      </c>
      <c r="V2029" s="4">
        <v>50.67046356201172</v>
      </c>
      <c r="W2029" s="4">
        <v>52.41854476928711</v>
      </c>
      <c r="X2029" s="4">
        <v>499.5271911621094</v>
      </c>
      <c r="Y2029" s="4">
        <v>2000.557250976562</v>
      </c>
      <c r="Z2029" s="4">
        <v>198.9050750732422</v>
      </c>
      <c r="AA2029" s="4">
        <v>101.5344314575195</v>
      </c>
      <c r="AB2029" s="4">
        <v>11.29150295257568</v>
      </c>
      <c r="AC2029" s="4">
        <v>0.3424232304096222</v>
      </c>
      <c r="AD2029" s="4">
        <v>0.3483929038047791</v>
      </c>
      <c r="AE2029" s="4">
        <v>0.0004306553164497018</v>
      </c>
      <c r="AF2029" s="4">
        <v>0.3922660350799561</v>
      </c>
      <c r="AG2029" s="4">
        <v>0.003508769907057285</v>
      </c>
      <c r="AH2029" s="4">
        <v>0.6666666865348816</v>
      </c>
      <c r="AI2029" s="4">
        <v>-0.2195652425289154</v>
      </c>
      <c r="AJ2029" s="4">
        <v>2.737391471862793</v>
      </c>
      <c r="AK2029" s="4">
        <v>1</v>
      </c>
      <c r="AL2029" s="4">
        <v>0</v>
      </c>
      <c r="AM2029" s="4">
        <v>0.1599999964237213</v>
      </c>
      <c r="AN2029" s="4">
        <v>111115</v>
      </c>
      <c r="AO2029" s="4">
        <f>X2029*0.000001/(K2029*0.0001)</f>
        <v>0.8325453186035155</v>
      </c>
      <c r="AP2029" s="4">
        <f>(U2029-T2029)/(1000-U2029)*AO2029</f>
        <v>0.000383160139455605</v>
      </c>
      <c r="AQ2029" s="4">
        <f>(P2029+273.15)</f>
        <v>297.4813770294189</v>
      </c>
      <c r="AR2029" s="4">
        <f>(O2029+273.15)</f>
        <v>295.7209362030029</v>
      </c>
      <c r="AS2029" s="4">
        <f>(Y2029*AK2029+Z2029*AL2029)*AM2029</f>
        <v>320.0891530016997</v>
      </c>
      <c r="AT2029" s="4">
        <f>((AS2029+0.00000010773*(AR2029^4-AQ2029^4))-AP2029*44100)/(L2029*0.92*2*29.3+0.00000043092*AQ2029^3)</f>
        <v>3.224115431683129</v>
      </c>
      <c r="AU2029" s="4">
        <f>0.61365*EXP(17.502*J2029/(240.97+J2029))</f>
        <v>3.055113204914389</v>
      </c>
      <c r="AV2029" s="4">
        <f>AU2029*1000/AA2029</f>
        <v>30.08943036424646</v>
      </c>
      <c r="AW2029" s="4">
        <f>(AV2029-U2029)</f>
        <v>15.93566659318933</v>
      </c>
      <c r="AX2029" s="4">
        <f>IF(D2029,P2029,(O2029+P2029)/2)</f>
        <v>23.45115661621094</v>
      </c>
      <c r="AY2029" s="4">
        <f>0.61365*EXP(17.502*AX2029/(240.97+AX2029))</f>
        <v>2.89764484922248</v>
      </c>
      <c r="AZ2029" s="4">
        <f>IF(AW2029&lt;&gt;0,(1000-(AV2029+U2029)/2)/AW2029*AP2029,0)</f>
        <v>0.02351229068750203</v>
      </c>
      <c r="BA2029" s="4">
        <f>U2029*AA2029/1000</f>
        <v>1.437094357478323</v>
      </c>
      <c r="BB2029" s="4">
        <f>(AY2029-BA2029)</f>
        <v>1.460550491744156</v>
      </c>
      <c r="BC2029" s="4">
        <f>1/(1.6/F2029+1.37/N2029)</f>
        <v>0.01471269129372891</v>
      </c>
      <c r="BD2029" s="3">
        <f>G2029*AA2029*0.001</f>
      </c>
      <c r="BE2029" s="3">
        <f>G2029/S2029</f>
      </c>
      <c r="BF2029" s="4">
        <f>(1-AP2029*AA2029/AU2029/F2029)*100</f>
        <v>46.28928488988328</v>
      </c>
      <c r="BG2029" s="3">
        <f>(S2029-E2029/(N2029/1.35))</f>
      </c>
      <c r="BH2029" s="3">
        <f>E2029*BF2029/100/BG2029</f>
      </c>
    </row>
    <row r="2030" ht="16" customHeight="1">
      <c r="A2030" s="4">
        <v>1876</v>
      </c>
      <c r="B2030" t="s" s="2">
        <v>2057</v>
      </c>
      <c r="C2030" s="4">
        <v>10916.000029794872</v>
      </c>
      <c r="D2030" s="4">
        <v>0</v>
      </c>
      <c r="E2030" s="3">
        <f>(R2030-#REF!*(1000-T2030)/(1000-U2030))*AO2030</f>
      </c>
      <c r="F2030" s="4">
        <f>IF(AZ2030&lt;&gt;0,1/(1/AZ2030-1/N2030),0)</f>
        <v>0.02082214180872458</v>
      </c>
      <c r="G2030" s="3">
        <f>((BC2030-AP2030/2)*S2030-E2030)/(BC2030+AP2030/2)</f>
      </c>
      <c r="H2030" s="4">
        <f>AP2030*1000</f>
        <v>0.3375545566609002</v>
      </c>
      <c r="I2030" s="4">
        <f>(AU2030-BA2030)</f>
        <v>1.621448483132395</v>
      </c>
      <c r="J2030" s="4">
        <f>(P2030+AT2030*D2030)</f>
        <v>24.31967353820801</v>
      </c>
      <c r="K2030" s="4">
        <v>6</v>
      </c>
      <c r="L2030" s="4">
        <f>(K2030*AI2030+AJ2030)</f>
        <v>1.420000016689301</v>
      </c>
      <c r="M2030" s="4">
        <v>1</v>
      </c>
      <c r="N2030" s="4">
        <f>L2030*(M2030+1)*(M2030+1)/(M2030*M2030+1)</f>
        <v>2.840000033378601</v>
      </c>
      <c r="O2030" s="4">
        <v>22.58408164978027</v>
      </c>
      <c r="P2030" s="4">
        <v>24.31967353820801</v>
      </c>
      <c r="Q2030" s="4">
        <v>22.41926956176758</v>
      </c>
      <c r="R2030" s="4">
        <v>399.696777343750</v>
      </c>
      <c r="S2030" s="4">
        <v>406.7120666503906</v>
      </c>
      <c r="T2030" s="4">
        <v>13.69924926757812</v>
      </c>
      <c r="U2030" s="4">
        <v>14.09898662567139</v>
      </c>
      <c r="V2030" s="4">
        <v>50.60389709472656</v>
      </c>
      <c r="W2030" s="4">
        <v>52.12667465209961</v>
      </c>
      <c r="X2030" s="4">
        <v>499.5210571289062</v>
      </c>
      <c r="Y2030" s="4">
        <v>2000.434814453125</v>
      </c>
      <c r="Z2030" s="4">
        <v>153.2282257080078</v>
      </c>
      <c r="AA2030" s="4">
        <v>101.5337448120117</v>
      </c>
      <c r="AB2030" s="4">
        <v>11.29150295257568</v>
      </c>
      <c r="AC2030" s="4">
        <v>0.3424232304096222</v>
      </c>
      <c r="AD2030" s="4">
        <v>0.3483929038047791</v>
      </c>
      <c r="AE2030" s="4">
        <v>0.0004306553164497018</v>
      </c>
      <c r="AF2030" s="4">
        <v>0.3922660350799561</v>
      </c>
      <c r="AG2030" s="4">
        <v>0.003508769907057285</v>
      </c>
      <c r="AH2030" s="4">
        <v>0.6666666865348816</v>
      </c>
      <c r="AI2030" s="4">
        <v>-0.2195652425289154</v>
      </c>
      <c r="AJ2030" s="4">
        <v>2.737391471862793</v>
      </c>
      <c r="AK2030" s="4">
        <v>1</v>
      </c>
      <c r="AL2030" s="4">
        <v>0</v>
      </c>
      <c r="AM2030" s="4">
        <v>0.1599999964237213</v>
      </c>
      <c r="AN2030" s="4">
        <v>111115</v>
      </c>
      <c r="AO2030" s="4">
        <f>X2030*0.000001/(K2030*0.0001)</f>
        <v>0.8325350952148437</v>
      </c>
      <c r="AP2030" s="4">
        <f>(U2030-T2030)/(1000-U2030)*AO2030</f>
        <v>0.0003375545566609002</v>
      </c>
      <c r="AQ2030" s="4">
        <f>(P2030+273.15)</f>
        <v>297.469673538208</v>
      </c>
      <c r="AR2030" s="4">
        <f>(O2030+273.15)</f>
        <v>295.7340816497803</v>
      </c>
      <c r="AS2030" s="4">
        <f>(Y2030*AK2030+Z2030*AL2030)*AM2030</f>
        <v>320.0695631583876</v>
      </c>
      <c r="AT2030" s="4">
        <f>((AS2030+0.00000010773*(AR2030^4-AQ2030^4))-AP2030*44100)/(L2030*0.92*2*29.3+0.00000043092*AQ2030^3)</f>
        <v>3.249999944237189</v>
      </c>
      <c r="AU2030" s="4">
        <f>0.61365*EXP(17.502*J2030/(240.97+J2030))</f>
        <v>3.052971393291279</v>
      </c>
      <c r="AV2030" s="4">
        <f>AU2030*1000/AA2030</f>
        <v>30.0685392717841</v>
      </c>
      <c r="AW2030" s="4">
        <f>(AV2030-U2030)</f>
        <v>15.96955264611271</v>
      </c>
      <c r="AX2030" s="4">
        <f>IF(D2030,P2030,(O2030+P2030)/2)</f>
        <v>23.45187759399414</v>
      </c>
      <c r="AY2030" s="4">
        <f>0.61365*EXP(17.502*AX2030/(240.97+AX2030))</f>
        <v>2.897770867503894</v>
      </c>
      <c r="AZ2030" s="4">
        <f>IF(AW2030&lt;&gt;0,(1000-(AV2030+U2030)/2)/AW2030*AP2030,0)</f>
        <v>0.02067059041442156</v>
      </c>
      <c r="BA2030" s="4">
        <f>U2030*AA2030/1000</f>
        <v>1.431522910158885</v>
      </c>
      <c r="BB2030" s="4">
        <f>(AY2030-BA2030)</f>
        <v>1.46624795734501</v>
      </c>
      <c r="BC2030" s="4">
        <f>1/(1.6/F2030+1.37/N2030)</f>
        <v>0.01293265000964762</v>
      </c>
      <c r="BD2030" s="3">
        <f>G2030*AA2030*0.001</f>
      </c>
      <c r="BE2030" s="3">
        <f>G2030/S2030</f>
      </c>
      <c r="BF2030" s="4">
        <f>(1-AP2030*AA2030/AU2030/F2030)*100</f>
        <v>46.08541775942484</v>
      </c>
      <c r="BG2030" s="3">
        <f>(S2030-E2030/(N2030/1.35))</f>
      </c>
      <c r="BH2030" s="3">
        <f>E2030*BF2030/100/BG2030</f>
      </c>
    </row>
    <row r="2031" ht="16" customHeight="1">
      <c r="A2031" s="4">
        <v>1877</v>
      </c>
      <c r="B2031" t="s" s="2">
        <v>2058</v>
      </c>
      <c r="C2031" s="4">
        <v>10921.500029671937</v>
      </c>
      <c r="D2031" s="4">
        <v>0</v>
      </c>
      <c r="E2031" s="3">
        <f>(R2031-#REF!*(1000-T2031)/(1000-U2031))*AO2031</f>
      </c>
      <c r="F2031" s="4">
        <f>IF(AZ2031&lt;&gt;0,1/(1/AZ2031-1/N2031),0)</f>
        <v>0.01876656363059429</v>
      </c>
      <c r="G2031" s="3">
        <f>((BC2031-AP2031/2)*S2031-E2031)/(BC2031+AP2031/2)</f>
      </c>
      <c r="H2031" s="4">
        <f>AP2031*1000</f>
        <v>0.3044229370565215</v>
      </c>
      <c r="I2031" s="4">
        <f>(AU2031-BA2031)</f>
        <v>1.621361670212267</v>
      </c>
      <c r="J2031" s="4">
        <f>(P2031+AT2031*D2031)</f>
        <v>24.29733657836914</v>
      </c>
      <c r="K2031" s="4">
        <v>6</v>
      </c>
      <c r="L2031" s="4">
        <f>(K2031*AI2031+AJ2031)</f>
        <v>1.420000016689301</v>
      </c>
      <c r="M2031" s="4">
        <v>1</v>
      </c>
      <c r="N2031" s="4">
        <f>L2031*(M2031+1)*(M2031+1)/(M2031*M2031+1)</f>
        <v>2.840000033378601</v>
      </c>
      <c r="O2031" s="4">
        <v>22.63193893432617</v>
      </c>
      <c r="P2031" s="4">
        <v>24.29733657836914</v>
      </c>
      <c r="Q2031" s="4">
        <v>22.6578254699707</v>
      </c>
      <c r="R2031" s="4">
        <v>399.6400756835938</v>
      </c>
      <c r="S2031" s="4">
        <v>406.4635314941406</v>
      </c>
      <c r="T2031" s="4">
        <v>13.69919300079346</v>
      </c>
      <c r="U2031" s="4">
        <v>14.05970573425293</v>
      </c>
      <c r="V2031" s="4">
        <v>50.47141265869141</v>
      </c>
      <c r="W2031" s="4">
        <v>51.83041763305664</v>
      </c>
      <c r="X2031" s="4">
        <v>499.526611328125</v>
      </c>
      <c r="Y2031" s="4">
        <v>2000.269042968750</v>
      </c>
      <c r="Z2031" s="4">
        <v>147.9058227539062</v>
      </c>
      <c r="AA2031" s="4">
        <v>101.5331039428711</v>
      </c>
      <c r="AB2031" s="4">
        <v>11.29150295257568</v>
      </c>
      <c r="AC2031" s="4">
        <v>0.3424232304096222</v>
      </c>
      <c r="AD2031" s="4">
        <v>0.3483929038047791</v>
      </c>
      <c r="AE2031" s="4">
        <v>0.0004306553164497018</v>
      </c>
      <c r="AF2031" s="4">
        <v>0.3922660350799561</v>
      </c>
      <c r="AG2031" s="4">
        <v>0.003508769907057285</v>
      </c>
      <c r="AH2031" s="4">
        <v>0.6666666865348816</v>
      </c>
      <c r="AI2031" s="4">
        <v>-0.2195652425289154</v>
      </c>
      <c r="AJ2031" s="4">
        <v>2.737391471862793</v>
      </c>
      <c r="AK2031" s="4">
        <v>1</v>
      </c>
      <c r="AL2031" s="4">
        <v>0</v>
      </c>
      <c r="AM2031" s="4">
        <v>0.1599999964237213</v>
      </c>
      <c r="AN2031" s="4">
        <v>111115</v>
      </c>
      <c r="AO2031" s="4">
        <f>X2031*0.000001/(K2031*0.0001)</f>
        <v>0.8325443522135415</v>
      </c>
      <c r="AP2031" s="4">
        <f>(U2031-T2031)/(1000-U2031)*AO2031</f>
        <v>0.0003044229370565215</v>
      </c>
      <c r="AQ2031" s="4">
        <f>(P2031+273.15)</f>
        <v>297.4473365783691</v>
      </c>
      <c r="AR2031" s="4">
        <f>(O2031+273.15)</f>
        <v>295.7819389343261</v>
      </c>
      <c r="AS2031" s="4">
        <f>(Y2031*AK2031+Z2031*AL2031)*AM2031</f>
        <v>320.0430397214805</v>
      </c>
      <c r="AT2031" s="4">
        <f>((AS2031+0.00000010773*(AR2031^4-AQ2031^4))-AP2031*44100)/(L2031*0.92*2*29.3+0.00000043092*AQ2031^3)</f>
        <v>3.275368130117708</v>
      </c>
      <c r="AU2031" s="4">
        <f>0.61365*EXP(17.502*J2031/(240.97+J2031))</f>
        <v>3.04888723393435</v>
      </c>
      <c r="AV2031" s="4">
        <f>AU2031*1000/AA2031</f>
        <v>30.0285041581103</v>
      </c>
      <c r="AW2031" s="4">
        <f>(AV2031-U2031)</f>
        <v>15.96879842385737</v>
      </c>
      <c r="AX2031" s="4">
        <f>IF(D2031,P2031,(O2031+P2031)/2)</f>
        <v>23.46463775634766</v>
      </c>
      <c r="AY2031" s="4">
        <f>0.61365*EXP(17.502*AX2031/(240.97+AX2031))</f>
        <v>2.900001984322067</v>
      </c>
      <c r="AZ2031" s="4">
        <f>IF(AW2031&lt;&gt;0,(1000-(AV2031+U2031)/2)/AW2031*AP2031,0)</f>
        <v>0.01864336927437451</v>
      </c>
      <c r="BA2031" s="4">
        <f>U2031*AA2031/1000</f>
        <v>1.427525563722083</v>
      </c>
      <c r="BB2031" s="4">
        <f>(AY2031-BA2031)</f>
        <v>1.472476420599984</v>
      </c>
      <c r="BC2031" s="4">
        <f>1/(1.6/F2031+1.37/N2031)</f>
        <v>0.01166311176706316</v>
      </c>
      <c r="BD2031" s="3">
        <f>G2031*AA2031*0.001</f>
      </c>
      <c r="BE2031" s="3">
        <f>G2031/S2031</f>
      </c>
      <c r="BF2031" s="4">
        <f>(1-AP2031*AA2031/AU2031/F2031)*100</f>
        <v>45.9794604880196</v>
      </c>
      <c r="BG2031" s="3">
        <f>(S2031-E2031/(N2031/1.35))</f>
      </c>
      <c r="BH2031" s="3">
        <f>E2031*BF2031/100/BG2031</f>
      </c>
    </row>
    <row r="2032" ht="16" customHeight="1">
      <c r="A2032" s="4">
        <v>1878</v>
      </c>
      <c r="B2032" t="s" s="2">
        <v>2059</v>
      </c>
      <c r="C2032" s="4">
        <v>10926.500029560179</v>
      </c>
      <c r="D2032" s="4">
        <v>0</v>
      </c>
      <c r="E2032" s="3">
        <f>(R2032-#REF!*(1000-T2032)/(1000-U2032))*AO2032</f>
      </c>
      <c r="F2032" s="4">
        <f>IF(AZ2032&lt;&gt;0,1/(1/AZ2032-1/N2032),0)</f>
        <v>0.01753322098213783</v>
      </c>
      <c r="G2032" s="3">
        <f>((BC2032-AP2032/2)*S2032-E2032)/(BC2032+AP2032/2)</f>
      </c>
      <c r="H2032" s="4">
        <f>AP2032*1000</f>
        <v>0.2865479465209349</v>
      </c>
      <c r="I2032" s="4">
        <f>(AU2032-BA2032)</f>
        <v>1.632753249103083</v>
      </c>
      <c r="J2032" s="4">
        <f>(P2032+AT2032*D2032)</f>
        <v>24.34785461425781</v>
      </c>
      <c r="K2032" s="4">
        <v>6</v>
      </c>
      <c r="L2032" s="4">
        <f>(K2032*AI2032+AJ2032)</f>
        <v>1.420000016689301</v>
      </c>
      <c r="M2032" s="4">
        <v>1</v>
      </c>
      <c r="N2032" s="4">
        <f>L2032*(M2032+1)*(M2032+1)/(M2032*M2032+1)</f>
        <v>2.840000033378601</v>
      </c>
      <c r="O2032" s="4">
        <v>22.73627281188965</v>
      </c>
      <c r="P2032" s="4">
        <v>24.34785461425781</v>
      </c>
      <c r="Q2032" s="4">
        <v>22.95879364013672</v>
      </c>
      <c r="R2032" s="4">
        <v>399.5856018066406</v>
      </c>
      <c r="S2032" s="4">
        <v>406.3587951660156</v>
      </c>
      <c r="T2032" s="4">
        <v>13.69918346405029</v>
      </c>
      <c r="U2032" s="4">
        <v>14.03853225708008</v>
      </c>
      <c r="V2032" s="4">
        <v>50.18400573730469</v>
      </c>
      <c r="W2032" s="4">
        <v>51.44626998901367</v>
      </c>
      <c r="X2032" s="4">
        <v>499.5307006835938</v>
      </c>
      <c r="Y2032" s="4">
        <v>2000.156738281250</v>
      </c>
      <c r="Z2032" s="4">
        <v>165.3551635742188</v>
      </c>
      <c r="AA2032" s="4">
        <v>101.5332412719727</v>
      </c>
      <c r="AB2032" s="4">
        <v>11.29150295257568</v>
      </c>
      <c r="AC2032" s="4">
        <v>0.3424232304096222</v>
      </c>
      <c r="AD2032" s="4">
        <v>0.3483929038047791</v>
      </c>
      <c r="AE2032" s="4">
        <v>0.0004306553164497018</v>
      </c>
      <c r="AF2032" s="4">
        <v>0.3922660350799561</v>
      </c>
      <c r="AG2032" s="4">
        <v>0.003508769907057285</v>
      </c>
      <c r="AH2032" s="4">
        <v>0.6666666865348816</v>
      </c>
      <c r="AI2032" s="4">
        <v>-0.2195652425289154</v>
      </c>
      <c r="AJ2032" s="4">
        <v>2.737391471862793</v>
      </c>
      <c r="AK2032" s="4">
        <v>1</v>
      </c>
      <c r="AL2032" s="4">
        <v>0</v>
      </c>
      <c r="AM2032" s="4">
        <v>0.1599999964237213</v>
      </c>
      <c r="AN2032" s="4">
        <v>111115</v>
      </c>
      <c r="AO2032" s="4">
        <f>X2032*0.000001/(K2032*0.0001)</f>
        <v>0.8325511678059895</v>
      </c>
      <c r="AP2032" s="4">
        <f>(U2032-T2032)/(1000-U2032)*AO2032</f>
        <v>0.0002865479465209349</v>
      </c>
      <c r="AQ2032" s="4">
        <f>(P2032+273.15)</f>
        <v>297.4978546142578</v>
      </c>
      <c r="AR2032" s="4">
        <f>(O2032+273.15)</f>
        <v>295.8862728118896</v>
      </c>
      <c r="AS2032" s="4">
        <f>(Y2032*AK2032+Z2032*AL2032)*AM2032</f>
        <v>320.0250709718821</v>
      </c>
      <c r="AT2032" s="4">
        <f>((AS2032+0.00000010773*(AR2032^4-AQ2032^4))-AP2032*44100)/(L2032*0.92*2*29.3+0.00000043092*AQ2032^3)</f>
        <v>3.290639686415689</v>
      </c>
      <c r="AU2032" s="4">
        <f>0.61365*EXP(17.502*J2032/(240.97+J2032))</f>
        <v>3.058130931865565</v>
      </c>
      <c r="AV2032" s="4">
        <f>AU2032*1000/AA2032</f>
        <v>30.11950464256217</v>
      </c>
      <c r="AW2032" s="4">
        <f>(AV2032-U2032)</f>
        <v>16.08097238548209</v>
      </c>
      <c r="AX2032" s="4">
        <f>IF(D2032,P2032,(O2032+P2032)/2)</f>
        <v>23.54206371307373</v>
      </c>
      <c r="AY2032" s="4">
        <f>0.61365*EXP(17.502*AX2032/(240.97+AX2032))</f>
        <v>2.913572171685657</v>
      </c>
      <c r="AZ2032" s="4">
        <f>IF(AW2032&lt;&gt;0,(1000-(AV2032+U2032)/2)/AW2032*AP2032,0)</f>
        <v>0.01742564083848093</v>
      </c>
      <c r="BA2032" s="4">
        <f>U2032*AA2032/1000</f>
        <v>1.425377682762482</v>
      </c>
      <c r="BB2032" s="4">
        <f>(AY2032-BA2032)</f>
        <v>1.488194488923174</v>
      </c>
      <c r="BC2032" s="4">
        <f>1/(1.6/F2032+1.37/N2032)</f>
        <v>0.01090064010295365</v>
      </c>
      <c r="BD2032" s="3">
        <f>G2032*AA2032*0.001</f>
      </c>
      <c r="BE2032" s="3">
        <f>G2032/S2032</f>
      </c>
      <c r="BF2032" s="4">
        <f>(1-AP2032*AA2032/AU2032/F2032)*100</f>
        <v>45.73900303630533</v>
      </c>
      <c r="BG2032" s="3">
        <f>(S2032-E2032/(N2032/1.35))</f>
      </c>
      <c r="BH2032" s="3">
        <f>E2032*BF2032/100/BG2032</f>
      </c>
    </row>
    <row r="2033" ht="16" customHeight="1">
      <c r="A2033" s="4">
        <v>1879</v>
      </c>
      <c r="B2033" t="s" s="2">
        <v>2060</v>
      </c>
      <c r="C2033" s="4">
        <v>10931.500029448420</v>
      </c>
      <c r="D2033" s="4">
        <v>0</v>
      </c>
      <c r="E2033" s="3">
        <f>(R2033-#REF!*(1000-T2033)/(1000-U2033))*AO2033</f>
      </c>
      <c r="F2033" s="4">
        <f>IF(AZ2033&lt;&gt;0,1/(1/AZ2033-1/N2033),0)</f>
        <v>0.01666361274344822</v>
      </c>
      <c r="G2033" s="3">
        <f>((BC2033-AP2033/2)*S2033-E2033)/(BC2033+AP2033/2)</f>
      </c>
      <c r="H2033" s="4">
        <f>AP2033*1000</f>
        <v>0.2756976716716373</v>
      </c>
      <c r="I2033" s="4">
        <f>(AU2033-BA2033)</f>
        <v>1.652267272965674</v>
      </c>
      <c r="J2033" s="4">
        <f>(P2033+AT2033*D2033)</f>
        <v>24.44649314880371</v>
      </c>
      <c r="K2033" s="4">
        <v>6</v>
      </c>
      <c r="L2033" s="4">
        <f>(K2033*AI2033+AJ2033)</f>
        <v>1.420000016689301</v>
      </c>
      <c r="M2033" s="4">
        <v>1</v>
      </c>
      <c r="N2033" s="4">
        <f>L2033*(M2033+1)*(M2033+1)/(M2033*M2033+1)</f>
        <v>2.840000033378601</v>
      </c>
      <c r="O2033" s="4">
        <v>22.87499618530273</v>
      </c>
      <c r="P2033" s="4">
        <v>24.44649314880371</v>
      </c>
      <c r="Q2033" s="4">
        <v>23.17892456054688</v>
      </c>
      <c r="R2033" s="4">
        <v>399.6221618652344</v>
      </c>
      <c r="S2033" s="4">
        <v>406.3194580078125</v>
      </c>
      <c r="T2033" s="4">
        <v>13.69827842712402</v>
      </c>
      <c r="U2033" s="4">
        <v>14.02479076385498</v>
      </c>
      <c r="V2033" s="4">
        <v>49.78759384155273</v>
      </c>
      <c r="W2033" s="4">
        <v>50.98543167114258</v>
      </c>
      <c r="X2033" s="4">
        <v>499.5175476074219</v>
      </c>
      <c r="Y2033" s="4">
        <v>1999.959838867188</v>
      </c>
      <c r="Z2033" s="4">
        <v>194.8247680664062</v>
      </c>
      <c r="AA2033" s="4">
        <v>101.5332794189453</v>
      </c>
      <c r="AB2033" s="4">
        <v>11.29150295257568</v>
      </c>
      <c r="AC2033" s="4">
        <v>0.3424232304096222</v>
      </c>
      <c r="AD2033" s="4">
        <v>0.3483929038047791</v>
      </c>
      <c r="AE2033" s="4">
        <v>0.0004306553164497018</v>
      </c>
      <c r="AF2033" s="4">
        <v>0.3922660350799561</v>
      </c>
      <c r="AG2033" s="4">
        <v>0.003508769907057285</v>
      </c>
      <c r="AH2033" s="4">
        <v>0.6666666865348816</v>
      </c>
      <c r="AI2033" s="4">
        <v>-0.2195652425289154</v>
      </c>
      <c r="AJ2033" s="4">
        <v>2.737391471862793</v>
      </c>
      <c r="AK2033" s="4">
        <v>1</v>
      </c>
      <c r="AL2033" s="4">
        <v>0</v>
      </c>
      <c r="AM2033" s="4">
        <v>0.1599999964237213</v>
      </c>
      <c r="AN2033" s="4">
        <v>111115</v>
      </c>
      <c r="AO2033" s="4">
        <f>X2033*0.000001/(K2033*0.0001)</f>
        <v>0.8325292460123697</v>
      </c>
      <c r="AP2033" s="4">
        <f>(U2033-T2033)/(1000-U2033)*AO2033</f>
        <v>0.0002756976716716373</v>
      </c>
      <c r="AQ2033" s="4">
        <f>(P2033+273.15)</f>
        <v>297.5964931488037</v>
      </c>
      <c r="AR2033" s="4">
        <f>(O2033+273.15)</f>
        <v>296.0249961853027</v>
      </c>
      <c r="AS2033" s="4">
        <f>(Y2033*AK2033+Z2033*AL2033)*AM2033</f>
        <v>319.9935670663363</v>
      </c>
      <c r="AT2033" s="4">
        <f>((AS2033+0.00000010773*(AR2033^4-AQ2033^4))-AP2033*44100)/(L2033*0.92*2*29.3+0.00000043092*AQ2033^3)</f>
        <v>3.300191725345621</v>
      </c>
      <c r="AU2033" s="4">
        <f>0.61365*EXP(17.502*J2033/(240.97+J2033))</f>
        <v>3.076250272384406</v>
      </c>
      <c r="AV2033" s="4">
        <f>AU2033*1000/AA2033</f>
        <v>30.29795048469991</v>
      </c>
      <c r="AW2033" s="4">
        <f>(AV2033-U2033)</f>
        <v>16.27315972084493</v>
      </c>
      <c r="AX2033" s="4">
        <f>IF(D2033,P2033,(O2033+P2033)/2)</f>
        <v>23.66074466705322</v>
      </c>
      <c r="AY2033" s="4">
        <f>0.61365*EXP(17.502*AX2033/(240.97+AX2033))</f>
        <v>2.934480790927755</v>
      </c>
      <c r="AZ2033" s="4">
        <f>IF(AW2033&lt;&gt;0,(1000-(AV2033+U2033)/2)/AW2033*AP2033,0)</f>
        <v>0.01656640984382069</v>
      </c>
      <c r="BA2033" s="4">
        <f>U2033*AA2033/1000</f>
        <v>1.423982999418731</v>
      </c>
      <c r="BB2033" s="4">
        <f>(AY2033-BA2033)</f>
        <v>1.510497791509024</v>
      </c>
      <c r="BC2033" s="4">
        <f>1/(1.6/F2033+1.37/N2033)</f>
        <v>0.01036269556959111</v>
      </c>
      <c r="BD2033" s="3">
        <f>G2033*AA2033*0.001</f>
      </c>
      <c r="BE2033" s="3">
        <f>G2033/S2033</f>
      </c>
      <c r="BF2033" s="4">
        <f>(1-AP2033*AA2033/AU2033/F2033)*100</f>
        <v>45.39270265681418</v>
      </c>
      <c r="BG2033" s="3">
        <f>(S2033-E2033/(N2033/1.35))</f>
      </c>
      <c r="BH2033" s="3">
        <f>E2033*BF2033/100/BG2033</f>
      </c>
    </row>
    <row r="2034" ht="16" customHeight="1">
      <c r="A2034" s="4">
        <v>1880</v>
      </c>
      <c r="B2034" t="s" s="2">
        <v>2061</v>
      </c>
      <c r="C2034" s="4">
        <v>10937.000029325485</v>
      </c>
      <c r="D2034" s="4">
        <v>0</v>
      </c>
      <c r="E2034" s="3">
        <f>(R2034-#REF!*(1000-T2034)/(1000-U2034))*AO2034</f>
      </c>
      <c r="F2034" s="4">
        <f>IF(AZ2034&lt;&gt;0,1/(1/AZ2034-1/N2034),0)</f>
        <v>0.01591201270375275</v>
      </c>
      <c r="G2034" s="3">
        <f>((BC2034-AP2034/2)*S2034-E2034)/(BC2034+AP2034/2)</f>
      </c>
      <c r="H2034" s="4">
        <f>AP2034*1000</f>
        <v>0.2665775951890145</v>
      </c>
      <c r="I2034" s="4">
        <f>(AU2034-BA2034)</f>
        <v>1.672498019780278</v>
      </c>
      <c r="J2034" s="4">
        <f>(P2034+AT2034*D2034)</f>
        <v>24.54922866821289</v>
      </c>
      <c r="K2034" s="4">
        <v>6</v>
      </c>
      <c r="L2034" s="4">
        <f>(K2034*AI2034+AJ2034)</f>
        <v>1.420000016689301</v>
      </c>
      <c r="M2034" s="4">
        <v>1</v>
      </c>
      <c r="N2034" s="4">
        <f>L2034*(M2034+1)*(M2034+1)/(M2034*M2034+1)</f>
        <v>2.840000033378601</v>
      </c>
      <c r="O2034" s="4">
        <v>23.01156234741211</v>
      </c>
      <c r="P2034" s="4">
        <v>24.54922866821289</v>
      </c>
      <c r="Q2034" s="4">
        <v>23.18029403686523</v>
      </c>
      <c r="R2034" s="4">
        <v>399.7485961914062</v>
      </c>
      <c r="S2034" s="4">
        <v>406.4526977539062</v>
      </c>
      <c r="T2034" s="4">
        <v>13.6965503692627</v>
      </c>
      <c r="U2034" s="4">
        <v>14.01227188110352</v>
      </c>
      <c r="V2034" s="4">
        <v>49.36343765258789</v>
      </c>
      <c r="W2034" s="4">
        <v>50.5097541809082</v>
      </c>
      <c r="X2034" s="4">
        <v>499.5077514648438</v>
      </c>
      <c r="Y2034" s="4">
        <v>1999.703369140625</v>
      </c>
      <c r="Z2034" s="4">
        <v>195.1350402832031</v>
      </c>
      <c r="AA2034" s="4">
        <v>101.5341339111328</v>
      </c>
      <c r="AB2034" s="4">
        <v>11.29150295257568</v>
      </c>
      <c r="AC2034" s="4">
        <v>0.3424232304096222</v>
      </c>
      <c r="AD2034" s="4">
        <v>0.3483929038047791</v>
      </c>
      <c r="AE2034" s="4">
        <v>0.0004306553164497018</v>
      </c>
      <c r="AF2034" s="4">
        <v>0.3922660350799561</v>
      </c>
      <c r="AG2034" s="4">
        <v>0.003508769907057285</v>
      </c>
      <c r="AH2034" s="4">
        <v>0.6666666865348816</v>
      </c>
      <c r="AI2034" s="4">
        <v>-0.2195652425289154</v>
      </c>
      <c r="AJ2034" s="4">
        <v>2.737391471862793</v>
      </c>
      <c r="AK2034" s="4">
        <v>1</v>
      </c>
      <c r="AL2034" s="4">
        <v>0</v>
      </c>
      <c r="AM2034" s="4">
        <v>0.1599999964237213</v>
      </c>
      <c r="AN2034" s="4">
        <v>111115</v>
      </c>
      <c r="AO2034" s="4">
        <f>X2034*0.000001/(K2034*0.0001)</f>
        <v>0.8325129191080728</v>
      </c>
      <c r="AP2034" s="4">
        <f>(U2034-T2034)/(1000-U2034)*AO2034</f>
        <v>0.0002665775951890145</v>
      </c>
      <c r="AQ2034" s="4">
        <f>(P2034+273.15)</f>
        <v>297.6992286682129</v>
      </c>
      <c r="AR2034" s="4">
        <f>(O2034+273.15)</f>
        <v>296.1615623474121</v>
      </c>
      <c r="AS2034" s="4">
        <f>(Y2034*AK2034+Z2034*AL2034)*AM2034</f>
        <v>319.9525319110035</v>
      </c>
      <c r="AT2034" s="4">
        <f>((AS2034+0.00000010773*(AR2034^4-AQ2034^4))-AP2034*44100)/(L2034*0.92*2*29.3+0.00000043092*AQ2034^3)</f>
        <v>3.307954868706709</v>
      </c>
      <c r="AU2034" s="4">
        <f>0.61365*EXP(17.502*J2034/(240.97+J2034))</f>
        <v>3.095221909355443</v>
      </c>
      <c r="AV2034" s="4">
        <f>AU2034*1000/AA2034</f>
        <v>30.48454534575061</v>
      </c>
      <c r="AW2034" s="4">
        <f>(AV2034-U2034)</f>
        <v>16.4722734646471</v>
      </c>
      <c r="AX2034" s="4">
        <f>IF(D2034,P2034,(O2034+P2034)/2)</f>
        <v>23.7803955078125</v>
      </c>
      <c r="AY2034" s="4">
        <f>0.61365*EXP(17.502*AX2034/(240.97+AX2034))</f>
        <v>2.955692991771654</v>
      </c>
      <c r="AZ2034" s="4">
        <f>IF(AW2034&lt;&gt;0,(1000-(AV2034+U2034)/2)/AW2034*AP2034,0)</f>
        <v>0.01582335726051818</v>
      </c>
      <c r="BA2034" s="4">
        <f>U2034*AA2034/1000</f>
        <v>1.422723889575165</v>
      </c>
      <c r="BB2034" s="4">
        <f>(AY2034-BA2034)</f>
        <v>1.532969102196488</v>
      </c>
      <c r="BC2034" s="4">
        <f>1/(1.6/F2034+1.37/N2034)</f>
        <v>0.00989752539566997</v>
      </c>
      <c r="BD2034" s="3">
        <f>G2034*AA2034*0.001</f>
      </c>
      <c r="BE2034" s="3">
        <f>G2034/S2034</f>
      </c>
      <c r="BF2034" s="4">
        <f>(1-AP2034*AA2034/AU2034/F2034)*100</f>
        <v>45.04353282010821</v>
      </c>
      <c r="BG2034" s="3">
        <f>(S2034-E2034/(N2034/1.35))</f>
      </c>
      <c r="BH2034" s="3">
        <f>E2034*BF2034/100/BG2034</f>
      </c>
    </row>
    <row r="2035" ht="16" customHeight="1">
      <c r="A2035" s="4">
        <v>1881</v>
      </c>
      <c r="B2035" t="s" s="2">
        <v>2062</v>
      </c>
      <c r="C2035" s="4">
        <v>10942.000029213727</v>
      </c>
      <c r="D2035" s="4">
        <v>0</v>
      </c>
      <c r="E2035" s="3">
        <f>(R2035-#REF!*(1000-T2035)/(1000-U2035))*AO2035</f>
      </c>
      <c r="F2035" s="4">
        <f>IF(AZ2035&lt;&gt;0,1/(1/AZ2035-1/N2035),0)</f>
        <v>0.01535712582124155</v>
      </c>
      <c r="G2035" s="3">
        <f>((BC2035-AP2035/2)*S2035-E2035)/(BC2035+AP2035/2)</f>
      </c>
      <c r="H2035" s="4">
        <f>AP2035*1000</f>
        <v>0.2585329354706388</v>
      </c>
      <c r="I2035" s="4">
        <f>(AU2035-BA2035)</f>
        <v>1.68026960783903</v>
      </c>
      <c r="J2035" s="4">
        <f>(P2035+AT2035*D2035)</f>
        <v>24.58478164672852</v>
      </c>
      <c r="K2035" s="4">
        <v>6</v>
      </c>
      <c r="L2035" s="4">
        <f>(K2035*AI2035+AJ2035)</f>
        <v>1.420000016689301</v>
      </c>
      <c r="M2035" s="4">
        <v>1</v>
      </c>
      <c r="N2035" s="4">
        <f>L2035*(M2035+1)*(M2035+1)/(M2035*M2035+1)</f>
        <v>2.840000033378601</v>
      </c>
      <c r="O2035" s="4">
        <v>23.08113098144531</v>
      </c>
      <c r="P2035" s="4">
        <v>24.58478164672852</v>
      </c>
      <c r="Q2035" s="4">
        <v>23.08933448791504</v>
      </c>
      <c r="R2035" s="4">
        <v>399.8746948242188</v>
      </c>
      <c r="S2035" s="4">
        <v>406.5678405761719</v>
      </c>
      <c r="T2035" s="4">
        <v>13.69435977935791</v>
      </c>
      <c r="U2035" s="4">
        <v>14.0005578994751</v>
      </c>
      <c r="V2035" s="4">
        <v>49.11972808837891</v>
      </c>
      <c r="W2035" s="4">
        <v>50.22586441040039</v>
      </c>
      <c r="X2035" s="4">
        <v>499.5066528320312</v>
      </c>
      <c r="Y2035" s="4">
        <v>1999.421020507812</v>
      </c>
      <c r="Z2035" s="4">
        <v>209.6147613525391</v>
      </c>
      <c r="AA2035" s="4">
        <v>101.5346298217773</v>
      </c>
      <c r="AB2035" s="4">
        <v>11.29150295257568</v>
      </c>
      <c r="AC2035" s="4">
        <v>0.3424232304096222</v>
      </c>
      <c r="AD2035" s="4">
        <v>0.3483929038047791</v>
      </c>
      <c r="AE2035" s="4">
        <v>0.0004306553164497018</v>
      </c>
      <c r="AF2035" s="4">
        <v>0.3922660350799561</v>
      </c>
      <c r="AG2035" s="4">
        <v>0.003508769907057285</v>
      </c>
      <c r="AH2035" s="4">
        <v>0.6666666865348816</v>
      </c>
      <c r="AI2035" s="4">
        <v>-0.2195652425289154</v>
      </c>
      <c r="AJ2035" s="4">
        <v>2.737391471862793</v>
      </c>
      <c r="AK2035" s="4">
        <v>1</v>
      </c>
      <c r="AL2035" s="4">
        <v>0</v>
      </c>
      <c r="AM2035" s="4">
        <v>0.1599999964237213</v>
      </c>
      <c r="AN2035" s="4">
        <v>111115</v>
      </c>
      <c r="AO2035" s="4">
        <f>X2035*0.000001/(K2035*0.0001)</f>
        <v>0.8325110880533853</v>
      </c>
      <c r="AP2035" s="4">
        <f>(U2035-T2035)/(1000-U2035)*AO2035</f>
        <v>0.0002585329354706388</v>
      </c>
      <c r="AQ2035" s="4">
        <f>(P2035+273.15)</f>
        <v>297.7347816467285</v>
      </c>
      <c r="AR2035" s="4">
        <f>(O2035+273.15)</f>
        <v>296.2311309814453</v>
      </c>
      <c r="AS2035" s="4">
        <f>(Y2035*AK2035+Z2035*AL2035)*AM2035</f>
        <v>319.9073561307632</v>
      </c>
      <c r="AT2035" s="4">
        <f>((AS2035+0.00000010773*(AR2035^4-AQ2035^4))-AP2035*44100)/(L2035*0.92*2*29.3+0.00000043092*AQ2035^3)</f>
        <v>3.315584466038002</v>
      </c>
      <c r="AU2035" s="4">
        <f>0.61365*EXP(17.502*J2035/(240.97+J2035))</f>
        <v>3.101811071460594</v>
      </c>
      <c r="AV2035" s="4">
        <f>AU2035*1000/AA2035</f>
        <v>30.54929216667427</v>
      </c>
      <c r="AW2035" s="4">
        <f>(AV2035-U2035)</f>
        <v>16.54873426719918</v>
      </c>
      <c r="AX2035" s="4">
        <f>IF(D2035,P2035,(O2035+P2035)/2)</f>
        <v>23.83295631408691</v>
      </c>
      <c r="AY2035" s="4">
        <f>0.61365*EXP(17.502*AX2035/(240.97+AX2035))</f>
        <v>2.96505349802052</v>
      </c>
      <c r="AZ2035" s="4">
        <f>IF(AW2035&lt;&gt;0,(1000-(AV2035+U2035)/2)/AW2035*AP2035,0)</f>
        <v>0.01527452973944157</v>
      </c>
      <c r="BA2035" s="4">
        <f>U2035*AA2035/1000</f>
        <v>1.421541463621565</v>
      </c>
      <c r="BB2035" s="4">
        <f>(AY2035-BA2035)</f>
        <v>1.543512034398955</v>
      </c>
      <c r="BC2035" s="4">
        <f>1/(1.6/F2035+1.37/N2035)</f>
        <v>0.009553967628308376</v>
      </c>
      <c r="BD2035" s="3">
        <f>G2035*AA2035*0.001</f>
      </c>
      <c r="BE2035" s="3">
        <f>G2035/S2035</f>
      </c>
      <c r="BF2035" s="4">
        <f>(1-AP2035*AA2035/AU2035/F2035)*100</f>
        <v>44.8932520007855</v>
      </c>
      <c r="BG2035" s="3">
        <f>(S2035-E2035/(N2035/1.35))</f>
      </c>
      <c r="BH2035" s="3">
        <f>E2035*BF2035/100/BG2035</f>
      </c>
    </row>
    <row r="2036" ht="16" customHeight="1">
      <c r="A2036" s="4">
        <v>1882</v>
      </c>
      <c r="B2036" t="s" s="2">
        <v>2063</v>
      </c>
      <c r="C2036" s="4">
        <v>10947.500029090792</v>
      </c>
      <c r="D2036" s="4">
        <v>0</v>
      </c>
      <c r="E2036" s="3">
        <f>(R2036-#REF!*(1000-T2036)/(1000-U2036))*AO2036</f>
      </c>
      <c r="F2036" s="4">
        <f>IF(AZ2036&lt;&gt;0,1/(1/AZ2036-1/N2036),0)</f>
        <v>0.01487246208548454</v>
      </c>
      <c r="G2036" s="3">
        <f>((BC2036-AP2036/2)*S2036-E2036)/(BC2036+AP2036/2)</f>
      </c>
      <c r="H2036" s="4">
        <f>AP2036*1000</f>
        <v>0.2514072327071106</v>
      </c>
      <c r="I2036" s="4">
        <f>(AU2036-BA2036)</f>
        <v>1.686888825716357</v>
      </c>
      <c r="J2036" s="4">
        <f>(P2036+AT2036*D2036)</f>
        <v>24.61552047729492</v>
      </c>
      <c r="K2036" s="4">
        <v>6</v>
      </c>
      <c r="L2036" s="4">
        <f>(K2036*AI2036+AJ2036)</f>
        <v>1.420000016689301</v>
      </c>
      <c r="M2036" s="4">
        <v>1</v>
      </c>
      <c r="N2036" s="4">
        <f>L2036*(M2036+1)*(M2036+1)/(M2036*M2036+1)</f>
        <v>2.840000033378601</v>
      </c>
      <c r="O2036" s="4">
        <v>23.11947441101074</v>
      </c>
      <c r="P2036" s="4">
        <v>24.61552047729492</v>
      </c>
      <c r="Q2036" s="4">
        <v>23.05898094177246</v>
      </c>
      <c r="R2036" s="4">
        <v>399.9804382324219</v>
      </c>
      <c r="S2036" s="4">
        <v>406.7474670410156</v>
      </c>
      <c r="T2036" s="4">
        <v>13.69373512268066</v>
      </c>
      <c r="U2036" s="4">
        <v>13.99148559570312</v>
      </c>
      <c r="V2036" s="4">
        <v>48.98174285888672</v>
      </c>
      <c r="W2036" s="4">
        <v>50.05264282226562</v>
      </c>
      <c r="X2036" s="4">
        <v>499.5249938964844</v>
      </c>
      <c r="Y2036" s="4">
        <v>1999.285522460938</v>
      </c>
      <c r="Z2036" s="4">
        <v>256.9888000488281</v>
      </c>
      <c r="AA2036" s="4">
        <v>101.5352554321289</v>
      </c>
      <c r="AB2036" s="4">
        <v>11.29150295257568</v>
      </c>
      <c r="AC2036" s="4">
        <v>0.3424232304096222</v>
      </c>
      <c r="AD2036" s="4">
        <v>0.3483929038047791</v>
      </c>
      <c r="AE2036" s="4">
        <v>0.0004306553164497018</v>
      </c>
      <c r="AF2036" s="4">
        <v>0.3922660350799561</v>
      </c>
      <c r="AG2036" s="4">
        <v>0.003508769907057285</v>
      </c>
      <c r="AH2036" s="4">
        <v>0.6666666865348816</v>
      </c>
      <c r="AI2036" s="4">
        <v>-0.2195652425289154</v>
      </c>
      <c r="AJ2036" s="4">
        <v>2.737391471862793</v>
      </c>
      <c r="AK2036" s="4">
        <v>1</v>
      </c>
      <c r="AL2036" s="4">
        <v>0</v>
      </c>
      <c r="AM2036" s="4">
        <v>0.1599999964237213</v>
      </c>
      <c r="AN2036" s="4">
        <v>111115</v>
      </c>
      <c r="AO2036" s="4">
        <f>X2036*0.000001/(K2036*0.0001)</f>
        <v>0.8325416564941405</v>
      </c>
      <c r="AP2036" s="4">
        <f>(U2036-T2036)/(1000-U2036)*AO2036</f>
        <v>0.0002514072327071106</v>
      </c>
      <c r="AQ2036" s="4">
        <f>(P2036+273.15)</f>
        <v>297.7655204772949</v>
      </c>
      <c r="AR2036" s="4">
        <f>(O2036+273.15)</f>
        <v>296.2694744110107</v>
      </c>
      <c r="AS2036" s="4">
        <f>(Y2036*AK2036+Z2036*AL2036)*AM2036</f>
        <v>319.8856764437478</v>
      </c>
      <c r="AT2036" s="4">
        <f>((AS2036+0.00000010773*(AR2036^4-AQ2036^4))-AP2036*44100)/(L2036*0.92*2*29.3+0.00000043092*AQ2036^3)</f>
        <v>3.319687958964636</v>
      </c>
      <c r="AU2036" s="4">
        <f>0.61365*EXP(17.502*J2036/(240.97+J2036))</f>
        <v>3.107517889551026</v>
      </c>
      <c r="AV2036" s="4">
        <f>AU2036*1000/AA2036</f>
        <v>30.60530922314212</v>
      </c>
      <c r="AW2036" s="4">
        <f>(AV2036-U2036)</f>
        <v>16.61382362743899</v>
      </c>
      <c r="AX2036" s="4">
        <f>IF(D2036,P2036,(O2036+P2036)/2)</f>
        <v>23.86749744415283</v>
      </c>
      <c r="AY2036" s="4">
        <f>0.61365*EXP(17.502*AX2036/(240.97+AX2036))</f>
        <v>2.971219001842783</v>
      </c>
      <c r="AZ2036" s="4">
        <f>IF(AW2036&lt;&gt;0,(1000-(AV2036+U2036)/2)/AW2036*AP2036,0)</f>
        <v>0.01479498397434801</v>
      </c>
      <c r="BA2036" s="4">
        <f>U2036*AA2036/1000</f>
        <v>1.420629063834669</v>
      </c>
      <c r="BB2036" s="4">
        <f>(AY2036-BA2036)</f>
        <v>1.550589938008114</v>
      </c>
      <c r="BC2036" s="4">
        <f>1/(1.6/F2036+1.37/N2036)</f>
        <v>0.00925379483460005</v>
      </c>
      <c r="BD2036" s="3">
        <f>G2036*AA2036*0.001</f>
      </c>
      <c r="BE2036" s="3">
        <f>G2036/S2036</f>
      </c>
      <c r="BF2036" s="4">
        <f>(1-AP2036*AA2036/AU2036/F2036)*100</f>
        <v>44.76706451213371</v>
      </c>
      <c r="BG2036" s="3">
        <f>(S2036-E2036/(N2036/1.35))</f>
      </c>
      <c r="BH2036" s="3">
        <f>E2036*BF2036/100/BG2036</f>
      </c>
    </row>
    <row r="2037" ht="16" customHeight="1">
      <c r="A2037" s="4">
        <v>1883</v>
      </c>
      <c r="B2037" t="s" s="2">
        <v>2064</v>
      </c>
      <c r="C2037" s="4">
        <v>10952.500028979033</v>
      </c>
      <c r="D2037" s="4">
        <v>0</v>
      </c>
      <c r="E2037" s="3">
        <f>(R2037-#REF!*(1000-T2037)/(1000-U2037))*AO2037</f>
      </c>
      <c r="F2037" s="4">
        <f>IF(AZ2037&lt;&gt;0,1/(1/AZ2037-1/N2037),0)</f>
        <v>0.01450368772939646</v>
      </c>
      <c r="G2037" s="3">
        <f>((BC2037-AP2037/2)*S2037-E2037)/(BC2037+AP2037/2)</f>
      </c>
      <c r="H2037" s="4">
        <f>AP2037*1000</f>
        <v>0.2463370447682535</v>
      </c>
      <c r="I2037" s="4">
        <f>(AU2037-BA2037)</f>
        <v>1.69462006329163</v>
      </c>
      <c r="J2037" s="4">
        <f>(P2037+AT2037*D2037)</f>
        <v>24.65380096435547</v>
      </c>
      <c r="K2037" s="4">
        <v>6</v>
      </c>
      <c r="L2037" s="4">
        <f>(K2037*AI2037+AJ2037)</f>
        <v>1.420000016689301</v>
      </c>
      <c r="M2037" s="4">
        <v>1</v>
      </c>
      <c r="N2037" s="4">
        <f>L2037*(M2037+1)*(M2037+1)/(M2037*M2037+1)</f>
        <v>2.840000033378601</v>
      </c>
      <c r="O2037" s="4">
        <v>23.14738655090332</v>
      </c>
      <c r="P2037" s="4">
        <v>24.65380096435547</v>
      </c>
      <c r="Q2037" s="4">
        <v>23.07519149780273</v>
      </c>
      <c r="R2037" s="4">
        <v>400.031738281250</v>
      </c>
      <c r="S2037" s="4">
        <v>406.8644409179688</v>
      </c>
      <c r="T2037" s="4">
        <v>13.69371032714844</v>
      </c>
      <c r="U2037" s="4">
        <v>13.98546886444092</v>
      </c>
      <c r="V2037" s="4">
        <v>48.89134216308594</v>
      </c>
      <c r="W2037" s="4">
        <v>49.93765258789062</v>
      </c>
      <c r="X2037" s="4">
        <v>499.5060119628906</v>
      </c>
      <c r="Y2037" s="4">
        <v>1999.269042968750</v>
      </c>
      <c r="Z2037" s="4">
        <v>301.6946105957031</v>
      </c>
      <c r="AA2037" s="4">
        <v>101.5352172851562</v>
      </c>
      <c r="AB2037" s="4">
        <v>11.29150295257568</v>
      </c>
      <c r="AC2037" s="4">
        <v>0.3424232304096222</v>
      </c>
      <c r="AD2037" s="4">
        <v>0.3483929038047791</v>
      </c>
      <c r="AE2037" s="4">
        <v>0.0004306553164497018</v>
      </c>
      <c r="AF2037" s="4">
        <v>0.3922660350799561</v>
      </c>
      <c r="AG2037" s="4">
        <v>0.003508769907057285</v>
      </c>
      <c r="AH2037" s="4">
        <v>0.6666666865348816</v>
      </c>
      <c r="AI2037" s="4">
        <v>-0.2195652425289154</v>
      </c>
      <c r="AJ2037" s="4">
        <v>2.737391471862793</v>
      </c>
      <c r="AK2037" s="4">
        <v>1</v>
      </c>
      <c r="AL2037" s="4">
        <v>0</v>
      </c>
      <c r="AM2037" s="4">
        <v>0.1599999964237213</v>
      </c>
      <c r="AN2037" s="4">
        <v>111115</v>
      </c>
      <c r="AO2037" s="4">
        <f>X2037*0.000001/(K2037*0.0001)</f>
        <v>0.8325100199381509</v>
      </c>
      <c r="AP2037" s="4">
        <f>(U2037-T2037)/(1000-U2037)*AO2037</f>
        <v>0.0002463370447682535</v>
      </c>
      <c r="AQ2037" s="4">
        <f>(P2037+273.15)</f>
        <v>297.8038009643554</v>
      </c>
      <c r="AR2037" s="4">
        <f>(O2037+273.15)</f>
        <v>296.2973865509033</v>
      </c>
      <c r="AS2037" s="4">
        <f>(Y2037*AK2037+Z2037*AL2037)*AM2037</f>
        <v>319.8830397250567</v>
      </c>
      <c r="AT2037" s="4">
        <f>((AS2037+0.00000010773*(AR2037^4-AQ2037^4))-AP2037*44100)/(L2037*0.92*2*29.3+0.00000043092*AQ2037^3)</f>
        <v>3.320638988932899</v>
      </c>
      <c r="AU2037" s="4">
        <f>0.61365*EXP(17.502*J2037/(240.97+J2037))</f>
        <v>3.114637683277426</v>
      </c>
      <c r="AV2037" s="4">
        <f>AU2037*1000/AA2037</f>
        <v>30.67544214270141</v>
      </c>
      <c r="AW2037" s="4">
        <f>(AV2037-U2037)</f>
        <v>16.68997327826049</v>
      </c>
      <c r="AX2037" s="4">
        <f>IF(D2037,P2037,(O2037+P2037)/2)</f>
        <v>23.90059375762939</v>
      </c>
      <c r="AY2037" s="4">
        <f>0.61365*EXP(17.502*AX2037/(240.97+AX2037))</f>
        <v>2.977137123392796</v>
      </c>
      <c r="AZ2037" s="4">
        <f>IF(AW2037&lt;&gt;0,(1000-(AV2037+U2037)/2)/AW2037*AP2037,0)</f>
        <v>0.01442999472413031</v>
      </c>
      <c r="BA2037" s="4">
        <f>U2037*AA2037/1000</f>
        <v>1.420017619985796</v>
      </c>
      <c r="BB2037" s="4">
        <f>(AY2037-BA2037)</f>
        <v>1.557119503407</v>
      </c>
      <c r="BC2037" s="4">
        <f>1/(1.6/F2037+1.37/N2037)</f>
        <v>0.009025338732822755</v>
      </c>
      <c r="BD2037" s="3">
        <f>G2037*AA2037*0.001</f>
      </c>
      <c r="BE2037" s="3">
        <f>G2037/S2037</f>
      </c>
      <c r="BF2037" s="4">
        <f>(1-AP2037*AA2037/AU2037/F2037)*100</f>
        <v>44.63179359857149</v>
      </c>
      <c r="BG2037" s="3">
        <f>(S2037-E2037/(N2037/1.35))</f>
      </c>
      <c r="BH2037" s="3">
        <f>E2037*BF2037/100/BG2037</f>
      </c>
    </row>
    <row r="2038" ht="16" customHeight="1">
      <c r="A2038" s="4">
        <v>1884</v>
      </c>
      <c r="B2038" t="s" s="2">
        <v>2065</v>
      </c>
      <c r="C2038" s="4">
        <v>10957.500028867275</v>
      </c>
      <c r="D2038" s="4">
        <v>0</v>
      </c>
      <c r="E2038" s="3">
        <f>(R2038-#REF!*(1000-T2038)/(1000-U2038))*AO2038</f>
      </c>
      <c r="F2038" s="4">
        <f>IF(AZ2038&lt;&gt;0,1/(1/AZ2038-1/N2038),0)</f>
        <v>0.01422002799974756</v>
      </c>
      <c r="G2038" s="3">
        <f>((BC2038-AP2038/2)*S2038-E2038)/(BC2038+AP2038/2)</f>
      </c>
      <c r="H2038" s="4">
        <f>AP2038*1000</f>
        <v>0.2426042264337265</v>
      </c>
      <c r="I2038" s="4">
        <f>(AU2038-BA2038)</f>
        <v>1.702006375878887</v>
      </c>
      <c r="J2038" s="4">
        <f>(P2038+AT2038*D2038)</f>
        <v>24.69114875793457</v>
      </c>
      <c r="K2038" s="4">
        <v>6</v>
      </c>
      <c r="L2038" s="4">
        <f>(K2038*AI2038+AJ2038)</f>
        <v>1.420000016689301</v>
      </c>
      <c r="M2038" s="4">
        <v>1</v>
      </c>
      <c r="N2038" s="4">
        <f>L2038*(M2038+1)*(M2038+1)/(M2038*M2038+1)</f>
        <v>2.840000033378601</v>
      </c>
      <c r="O2038" s="4">
        <v>23.17643547058105</v>
      </c>
      <c r="P2038" s="4">
        <v>24.69114875793457</v>
      </c>
      <c r="Q2038" s="4">
        <v>23.08599662780762</v>
      </c>
      <c r="R2038" s="4">
        <v>400.0558166503906</v>
      </c>
      <c r="S2038" s="4">
        <v>406.9637145996094</v>
      </c>
      <c r="T2038" s="4">
        <v>13.69393825531006</v>
      </c>
      <c r="U2038" s="4">
        <v>13.98128128051758</v>
      </c>
      <c r="V2038" s="4">
        <v>48.80529403686523</v>
      </c>
      <c r="W2038" s="4">
        <v>49.83285522460938</v>
      </c>
      <c r="X2038" s="4">
        <v>499.4984130859375</v>
      </c>
      <c r="Y2038" s="4">
        <v>1999.37890625</v>
      </c>
      <c r="Z2038" s="4">
        <v>335.6118774414062</v>
      </c>
      <c r="AA2038" s="4">
        <v>101.5351409912109</v>
      </c>
      <c r="AB2038" s="4">
        <v>11.29150295257568</v>
      </c>
      <c r="AC2038" s="4">
        <v>0.3424232304096222</v>
      </c>
      <c r="AD2038" s="4">
        <v>0.3483929038047791</v>
      </c>
      <c r="AE2038" s="4">
        <v>0.0004306553164497018</v>
      </c>
      <c r="AF2038" s="4">
        <v>0.3922660350799561</v>
      </c>
      <c r="AG2038" s="4">
        <v>0.003508769907057285</v>
      </c>
      <c r="AH2038" s="4">
        <v>1</v>
      </c>
      <c r="AI2038" s="4">
        <v>-0.2195652425289154</v>
      </c>
      <c r="AJ2038" s="4">
        <v>2.737391471862793</v>
      </c>
      <c r="AK2038" s="4">
        <v>1</v>
      </c>
      <c r="AL2038" s="4">
        <v>0</v>
      </c>
      <c r="AM2038" s="4">
        <v>0.1599999964237213</v>
      </c>
      <c r="AN2038" s="4">
        <v>111115</v>
      </c>
      <c r="AO2038" s="4">
        <f>X2038*0.000001/(K2038*0.0001)</f>
        <v>0.832497355143229</v>
      </c>
      <c r="AP2038" s="4">
        <f>(U2038-T2038)/(1000-U2038)*AO2038</f>
        <v>0.0002426042264337265</v>
      </c>
      <c r="AQ2038" s="4">
        <f>(P2038+273.15)</f>
        <v>297.8411487579345</v>
      </c>
      <c r="AR2038" s="4">
        <f>(O2038+273.15)</f>
        <v>296.326435470581</v>
      </c>
      <c r="AS2038" s="4">
        <f>(Y2038*AK2038+Z2038*AL2038)*AM2038</f>
        <v>319.9006178496638</v>
      </c>
      <c r="AT2038" s="4">
        <f>((AS2038+0.00000010773*(AR2038^4-AQ2038^4))-AP2038*44100)/(L2038*0.92*2*29.3+0.00000043092*AQ2038^3)</f>
        <v>3.321417923804787</v>
      </c>
      <c r="AU2038" s="4">
        <f>0.61365*EXP(17.502*J2038/(240.97+J2038))</f>
        <v>3.121597741934017</v>
      </c>
      <c r="AV2038" s="4">
        <f>AU2038*1000/AA2038</f>
        <v>30.74401346627596</v>
      </c>
      <c r="AW2038" s="4">
        <f>(AV2038-U2038)</f>
        <v>16.76273218575838</v>
      </c>
      <c r="AX2038" s="4">
        <f>IF(D2038,P2038,(O2038+P2038)/2)</f>
        <v>23.93379211425781</v>
      </c>
      <c r="AY2038" s="4">
        <f>0.61365*EXP(17.502*AX2038/(240.97+AX2038))</f>
        <v>2.983083844126644</v>
      </c>
      <c r="AZ2038" s="4">
        <f>IF(AW2038&lt;&gt;0,(1000-(AV2038+U2038)/2)/AW2038*AP2038,0)</f>
        <v>0.01414918230741648</v>
      </c>
      <c r="BA2038" s="4">
        <f>U2038*AA2038/1000</f>
        <v>1.41959136605513</v>
      </c>
      <c r="BB2038" s="4">
        <f>(AY2038-BA2038)</f>
        <v>1.563492478071513</v>
      </c>
      <c r="BC2038" s="4">
        <f>1/(1.6/F2038+1.37/N2038)</f>
        <v>0.008849576812527958</v>
      </c>
      <c r="BD2038" s="3">
        <f>G2038*AA2038*0.001</f>
      </c>
      <c r="BE2038" s="3">
        <f>G2038/S2038</f>
      </c>
      <c r="BF2038" s="4">
        <f>(1-AP2038*AA2038/AU2038/F2038)*100</f>
        <v>44.50710918822232</v>
      </c>
      <c r="BG2038" s="3">
        <f>(S2038-E2038/(N2038/1.35))</f>
      </c>
      <c r="BH2038" s="3">
        <f>E2038*BF2038/100/BG2038</f>
      </c>
    </row>
    <row r="2039" ht="16" customHeight="1">
      <c r="A2039" s="4">
        <v>1885</v>
      </c>
      <c r="B2039" t="s" s="2">
        <v>2066</v>
      </c>
      <c r="C2039" s="4">
        <v>10963.000028744340</v>
      </c>
      <c r="D2039" s="4">
        <v>0</v>
      </c>
      <c r="E2039" s="3">
        <f>(R2039-#REF!*(1000-T2039)/(1000-U2039))*AO2039</f>
      </c>
      <c r="F2039" s="4">
        <f>IF(AZ2039&lt;&gt;0,1/(1/AZ2039-1/N2039),0)</f>
        <v>0.01380053686605883</v>
      </c>
      <c r="G2039" s="3">
        <f>((BC2039-AP2039/2)*S2039-E2039)/(BC2039+AP2039/2)</f>
      </c>
      <c r="H2039" s="4">
        <f>AP2039*1000</f>
        <v>0.2368559749358093</v>
      </c>
      <c r="I2039" s="4">
        <f>(AU2039-BA2039)</f>
        <v>1.711863568973565</v>
      </c>
      <c r="J2039" s="4">
        <f>(P2039+AT2039*D2039)</f>
        <v>24.74019622802734</v>
      </c>
      <c r="K2039" s="4">
        <v>6</v>
      </c>
      <c r="L2039" s="4">
        <f>(K2039*AI2039+AJ2039)</f>
        <v>1.420000016689301</v>
      </c>
      <c r="M2039" s="4">
        <v>1</v>
      </c>
      <c r="N2039" s="4">
        <f>L2039*(M2039+1)*(M2039+1)/(M2039*M2039+1)</f>
        <v>2.840000033378601</v>
      </c>
      <c r="O2039" s="4">
        <v>23.20608711242676</v>
      </c>
      <c r="P2039" s="4">
        <v>24.74019622802734</v>
      </c>
      <c r="Q2039" s="4">
        <v>23.08285140991211</v>
      </c>
      <c r="R2039" s="4">
        <v>400.0335998535156</v>
      </c>
      <c r="S2039" s="4">
        <v>406.9458312988281</v>
      </c>
      <c r="T2039" s="4">
        <v>13.69388961791992</v>
      </c>
      <c r="U2039" s="4">
        <v>13.9744291305542</v>
      </c>
      <c r="V2039" s="4">
        <v>48.71627807617188</v>
      </c>
      <c r="W2039" s="4">
        <v>49.71890258789062</v>
      </c>
      <c r="X2039" s="4">
        <v>499.4933776855469</v>
      </c>
      <c r="Y2039" s="4">
        <v>1999.411010742188</v>
      </c>
      <c r="Z2039" s="4">
        <v>369.2422790527344</v>
      </c>
      <c r="AA2039" s="4">
        <v>101.5351104736328</v>
      </c>
      <c r="AB2039" s="4">
        <v>11.29150295257568</v>
      </c>
      <c r="AC2039" s="4">
        <v>0.3424232304096222</v>
      </c>
      <c r="AD2039" s="4">
        <v>0.3483929038047791</v>
      </c>
      <c r="AE2039" s="4">
        <v>0.0004306553164497018</v>
      </c>
      <c r="AF2039" s="4">
        <v>0.3922660350799561</v>
      </c>
      <c r="AG2039" s="4">
        <v>0.003508769907057285</v>
      </c>
      <c r="AH2039" s="4">
        <v>1</v>
      </c>
      <c r="AI2039" s="4">
        <v>-0.2195652425289154</v>
      </c>
      <c r="AJ2039" s="4">
        <v>2.737391471862793</v>
      </c>
      <c r="AK2039" s="4">
        <v>1</v>
      </c>
      <c r="AL2039" s="4">
        <v>0</v>
      </c>
      <c r="AM2039" s="4">
        <v>0.1599999964237213</v>
      </c>
      <c r="AN2039" s="4">
        <v>111115</v>
      </c>
      <c r="AO2039" s="4">
        <f>X2039*0.000001/(K2039*0.0001)</f>
        <v>0.8324889628092447</v>
      </c>
      <c r="AP2039" s="4">
        <f>(U2039-T2039)/(1000-U2039)*AO2039</f>
        <v>0.0002368559749358093</v>
      </c>
      <c r="AQ2039" s="4">
        <f>(P2039+273.15)</f>
        <v>297.8901962280273</v>
      </c>
      <c r="AR2039" s="4">
        <f>(O2039+273.15)</f>
        <v>296.3560871124267</v>
      </c>
      <c r="AS2039" s="4">
        <f>(Y2039*AK2039+Z2039*AL2039)*AM2039</f>
        <v>319.905754568299</v>
      </c>
      <c r="AT2039" s="4">
        <f>((AS2039+0.00000010773*(AR2039^4-AQ2039^4))-AP2039*44100)/(L2039*0.92*2*29.3+0.00000043092*AQ2039^3)</f>
        <v>3.321576046125618</v>
      </c>
      <c r="AU2039" s="4">
        <f>0.61365*EXP(17.502*J2039/(240.97+J2039))</f>
        <v>3.130758774550338</v>
      </c>
      <c r="AV2039" s="4">
        <f>AU2039*1000/AA2039</f>
        <v>30.8342479753676</v>
      </c>
      <c r="AW2039" s="4">
        <f>(AV2039-U2039)</f>
        <v>16.8598188448134</v>
      </c>
      <c r="AX2039" s="4">
        <f>IF(D2039,P2039,(O2039+P2039)/2)</f>
        <v>23.97314167022705</v>
      </c>
      <c r="AY2039" s="4">
        <f>0.61365*EXP(17.502*AX2039/(240.97+AX2039))</f>
        <v>2.990145859426613</v>
      </c>
      <c r="AZ2039" s="4">
        <f>IF(AW2039&lt;&gt;0,(1000-(AV2039+U2039)/2)/AW2039*AP2039,0)</f>
        <v>0.01373379961056269</v>
      </c>
      <c r="BA2039" s="4">
        <f>U2039*AA2039/1000</f>
        <v>1.418895205576773</v>
      </c>
      <c r="BB2039" s="4">
        <f>(AY2039-BA2039)</f>
        <v>1.57125065384984</v>
      </c>
      <c r="BC2039" s="4">
        <f>1/(1.6/F2039+1.37/N2039)</f>
        <v>0.008589595837348437</v>
      </c>
      <c r="BD2039" s="3">
        <f>G2039*AA2039*0.001</f>
      </c>
      <c r="BE2039" s="3">
        <f>G2039/S2039</f>
      </c>
      <c r="BF2039" s="4">
        <f>(1-AP2039*AA2039/AU2039/F2039)*100</f>
        <v>44.33848762002705</v>
      </c>
      <c r="BG2039" s="3">
        <f>(S2039-E2039/(N2039/1.35))</f>
      </c>
      <c r="BH2039" s="3">
        <f>E2039*BF2039/100/BG2039</f>
      </c>
    </row>
    <row r="2040" ht="16" customHeight="1">
      <c r="A2040" s="4">
        <v>1886</v>
      </c>
      <c r="B2040" t="s" s="2">
        <v>2067</v>
      </c>
      <c r="C2040" s="4">
        <v>10968.000028632581</v>
      </c>
      <c r="D2040" s="4">
        <v>0</v>
      </c>
      <c r="E2040" s="3">
        <f>(R2040-#REF!*(1000-T2040)/(1000-U2040))*AO2040</f>
      </c>
      <c r="F2040" s="4">
        <f>IF(AZ2040&lt;&gt;0,1/(1/AZ2040-1/N2040),0)</f>
        <v>0.0135449620740163</v>
      </c>
      <c r="G2040" s="3">
        <f>((BC2040-AP2040/2)*S2040-E2040)/(BC2040+AP2040/2)</f>
      </c>
      <c r="H2040" s="4">
        <f>AP2040*1000</f>
        <v>0.2333986350916791</v>
      </c>
      <c r="I2040" s="4">
        <f>(AU2040-BA2040)</f>
        <v>1.718501951084638</v>
      </c>
      <c r="J2040" s="4">
        <f>(P2040+AT2040*D2040)</f>
        <v>24.77263832092285</v>
      </c>
      <c r="K2040" s="4">
        <v>6</v>
      </c>
      <c r="L2040" s="4">
        <f>(K2040*AI2040+AJ2040)</f>
        <v>1.420000016689301</v>
      </c>
      <c r="M2040" s="4">
        <v>1</v>
      </c>
      <c r="N2040" s="4">
        <f>L2040*(M2040+1)*(M2040+1)/(M2040*M2040+1)</f>
        <v>2.840000033378601</v>
      </c>
      <c r="O2040" s="4">
        <v>23.22846412658691</v>
      </c>
      <c r="P2040" s="4">
        <v>24.77263832092285</v>
      </c>
      <c r="Q2040" s="4">
        <v>23.07686424255371</v>
      </c>
      <c r="R2040" s="4">
        <v>399.9753723144531</v>
      </c>
      <c r="S2040" s="4">
        <v>406.875</v>
      </c>
      <c r="T2040" s="4">
        <v>13.69242477416992</v>
      </c>
      <c r="U2040" s="4">
        <v>13.96886539459229</v>
      </c>
      <c r="V2040" s="4">
        <v>48.64368057250977</v>
      </c>
      <c r="W2040" s="4">
        <v>49.62958526611328</v>
      </c>
      <c r="X2040" s="4">
        <v>499.5032653808594</v>
      </c>
      <c r="Y2040" s="4">
        <v>1999.422729492188</v>
      </c>
      <c r="Z2040" s="4">
        <v>395.1940307617188</v>
      </c>
      <c r="AA2040" s="4">
        <v>101.5350341796875</v>
      </c>
      <c r="AB2040" s="4">
        <v>11.29150295257568</v>
      </c>
      <c r="AC2040" s="4">
        <v>0.3424232304096222</v>
      </c>
      <c r="AD2040" s="4">
        <v>0.3483929038047791</v>
      </c>
      <c r="AE2040" s="4">
        <v>0.0004306553164497018</v>
      </c>
      <c r="AF2040" s="4">
        <v>0.3922660350799561</v>
      </c>
      <c r="AG2040" s="4">
        <v>0.003508769907057285</v>
      </c>
      <c r="AH2040" s="4">
        <v>0.6666666865348816</v>
      </c>
      <c r="AI2040" s="4">
        <v>-0.2195652425289154</v>
      </c>
      <c r="AJ2040" s="4">
        <v>2.737391471862793</v>
      </c>
      <c r="AK2040" s="4">
        <v>1</v>
      </c>
      <c r="AL2040" s="4">
        <v>0</v>
      </c>
      <c r="AM2040" s="4">
        <v>0.1599999964237213</v>
      </c>
      <c r="AN2040" s="4">
        <v>111115</v>
      </c>
      <c r="AO2040" s="4">
        <f>X2040*0.000001/(K2040*0.0001)</f>
        <v>0.8325054423014321</v>
      </c>
      <c r="AP2040" s="4">
        <f>(U2040-T2040)/(1000-U2040)*AO2040</f>
        <v>0.0002333986350916791</v>
      </c>
      <c r="AQ2040" s="4">
        <f>(P2040+273.15)</f>
        <v>297.9226383209228</v>
      </c>
      <c r="AR2040" s="4">
        <f>(O2040+273.15)</f>
        <v>296.3784641265869</v>
      </c>
      <c r="AS2040" s="4">
        <f>(Y2040*AK2040+Z2040*AL2040)*AM2040</f>
        <v>319.9076295682571</v>
      </c>
      <c r="AT2040" s="4">
        <f>((AS2040+0.00000010773*(AR2040^4-AQ2040^4))-AP2040*44100)/(L2040*0.92*2*29.3+0.00000043092*AQ2040^3)</f>
        <v>3.321841861890103</v>
      </c>
      <c r="AU2040" s="4">
        <f>0.61365*EXP(17.502*J2040/(240.97+J2040))</f>
        <v>3.136831176376019</v>
      </c>
      <c r="AV2040" s="4">
        <f>AU2040*1000/AA2040</f>
        <v>30.89407712046208</v>
      </c>
      <c r="AW2040" s="4">
        <f>(AV2040-U2040)</f>
        <v>16.92521172586979</v>
      </c>
      <c r="AX2040" s="4">
        <f>IF(D2040,P2040,(O2040+P2040)/2)</f>
        <v>24.00055122375488</v>
      </c>
      <c r="AY2040" s="4">
        <f>0.61365*EXP(17.502*AX2040/(240.97+AX2040))</f>
        <v>2.995073650842556</v>
      </c>
      <c r="AZ2040" s="4">
        <f>IF(AW2040&lt;&gt;0,(1000-(AV2040+U2040)/2)/AW2040*AP2040,0)</f>
        <v>0.01348066801246166</v>
      </c>
      <c r="BA2040" s="4">
        <f>U2040*AA2040/1000</f>
        <v>1.418329225291382</v>
      </c>
      <c r="BB2040" s="4">
        <f>(AY2040-BA2040)</f>
        <v>1.576744425551174</v>
      </c>
      <c r="BC2040" s="4">
        <f>1/(1.6/F2040+1.37/N2040)</f>
        <v>0.008431170433821765</v>
      </c>
      <c r="BD2040" s="3">
        <f>G2040*AA2040*0.001</f>
      </c>
      <c r="BE2040" s="3">
        <f>G2040/S2040</f>
      </c>
      <c r="BF2040" s="4">
        <f>(1-AP2040*AA2040/AU2040/F2040)*100</f>
        <v>44.22426624979568</v>
      </c>
      <c r="BG2040" s="3">
        <f>(S2040-E2040/(N2040/1.35))</f>
      </c>
      <c r="BH2040" s="3">
        <f>E2040*BF2040/100/BG2040</f>
      </c>
    </row>
    <row r="2041" ht="16" customHeight="1">
      <c r="A2041" s="4">
        <v>1887</v>
      </c>
      <c r="B2041" t="s" s="2">
        <v>2068</v>
      </c>
      <c r="C2041" s="4">
        <v>10973.000028520823</v>
      </c>
      <c r="D2041" s="4">
        <v>0</v>
      </c>
      <c r="E2041" s="3">
        <f>(R2041-#REF!*(1000-T2041)/(1000-U2041))*AO2041</f>
      </c>
      <c r="F2041" s="4">
        <f>IF(AZ2041&lt;&gt;0,1/(1/AZ2041-1/N2041),0)</f>
        <v>0.01325353736655729</v>
      </c>
      <c r="G2041" s="3">
        <f>((BC2041-AP2041/2)*S2041-E2041)/(BC2041+AP2041/2)</f>
      </c>
      <c r="H2041" s="4">
        <f>AP2041*1000</f>
        <v>0.2293002877489556</v>
      </c>
      <c r="I2041" s="4">
        <f>(AU2041-BA2041)</f>
        <v>1.725227524784718</v>
      </c>
      <c r="J2041" s="4">
        <f>(P2041+AT2041*D2041)</f>
        <v>24.80524635314941</v>
      </c>
      <c r="K2041" s="4">
        <v>6</v>
      </c>
      <c r="L2041" s="4">
        <f>(K2041*AI2041+AJ2041)</f>
        <v>1.420000016689301</v>
      </c>
      <c r="M2041" s="4">
        <v>1</v>
      </c>
      <c r="N2041" s="4">
        <f>L2041*(M2041+1)*(M2041+1)/(M2041*M2041+1)</f>
        <v>2.840000033378601</v>
      </c>
      <c r="O2041" s="4">
        <v>23.24824142456055</v>
      </c>
      <c r="P2041" s="4">
        <v>24.80524635314941</v>
      </c>
      <c r="Q2041" s="4">
        <v>23.07430648803711</v>
      </c>
      <c r="R2041" s="4">
        <v>399.9616394042969</v>
      </c>
      <c r="S2041" s="4">
        <v>406.7900695800781</v>
      </c>
      <c r="T2041" s="4">
        <v>13.69123935699463</v>
      </c>
      <c r="U2041" s="4">
        <v>13.96282577514648</v>
      </c>
      <c r="V2041" s="4">
        <v>48.57993316650391</v>
      </c>
      <c r="W2041" s="4">
        <v>49.54672622680664</v>
      </c>
      <c r="X2041" s="4">
        <v>499.5064392089844</v>
      </c>
      <c r="Y2041" s="4">
        <v>1999.389770507812</v>
      </c>
      <c r="Z2041" s="4">
        <v>407.6549682617188</v>
      </c>
      <c r="AA2041" s="4">
        <v>101.5351409912109</v>
      </c>
      <c r="AB2041" s="4">
        <v>11.29150295257568</v>
      </c>
      <c r="AC2041" s="4">
        <v>0.3424232304096222</v>
      </c>
      <c r="AD2041" s="4">
        <v>0.3483929038047791</v>
      </c>
      <c r="AE2041" s="4">
        <v>0.0004306553164497018</v>
      </c>
      <c r="AF2041" s="4">
        <v>0.3922660350799561</v>
      </c>
      <c r="AG2041" s="4">
        <v>0.003508769907057285</v>
      </c>
      <c r="AH2041" s="4">
        <v>0.6666666865348816</v>
      </c>
      <c r="AI2041" s="4">
        <v>-0.2195652425289154</v>
      </c>
      <c r="AJ2041" s="4">
        <v>2.737391471862793</v>
      </c>
      <c r="AK2041" s="4">
        <v>1</v>
      </c>
      <c r="AL2041" s="4">
        <v>0</v>
      </c>
      <c r="AM2041" s="4">
        <v>0.1599999964237213</v>
      </c>
      <c r="AN2041" s="4">
        <v>111115</v>
      </c>
      <c r="AO2041" s="4">
        <f>X2041*0.000001/(K2041*0.0001)</f>
        <v>0.8325107320149738</v>
      </c>
      <c r="AP2041" s="4">
        <f>(U2041-T2041)/(1000-U2041)*AO2041</f>
        <v>0.0002293002877489556</v>
      </c>
      <c r="AQ2041" s="4">
        <f>(P2041+273.15)</f>
        <v>297.9552463531494</v>
      </c>
      <c r="AR2041" s="4">
        <f>(O2041+273.15)</f>
        <v>296.3982414245605</v>
      </c>
      <c r="AS2041" s="4">
        <f>(Y2041*AK2041+Z2041*AL2041)*AM2041</f>
        <v>319.902356130875</v>
      </c>
      <c r="AT2041" s="4">
        <f>((AS2041+0.00000010773*(AR2041^4-AQ2041^4))-AP2041*44100)/(L2041*0.92*2*29.3+0.00000043092*AQ2041^3)</f>
        <v>3.321993133427743</v>
      </c>
      <c r="AU2041" s="4">
        <f>0.61365*EXP(17.502*J2041/(240.97+J2041))</f>
        <v>3.142945008499931</v>
      </c>
      <c r="AV2041" s="4">
        <f>AU2041*1000/AA2041</f>
        <v>30.95425857311795</v>
      </c>
      <c r="AW2041" s="4">
        <f>(AV2041-U2041)</f>
        <v>16.99143279797146</v>
      </c>
      <c r="AX2041" s="4">
        <f>IF(D2041,P2041,(O2041+P2041)/2)</f>
        <v>24.02674388885498</v>
      </c>
      <c r="AY2041" s="4">
        <f>0.61365*EXP(17.502*AX2041/(240.97+AX2041))</f>
        <v>2.999789298782644</v>
      </c>
      <c r="AZ2041" s="4">
        <f>IF(AW2041&lt;&gt;0,(1000-(AV2041+U2041)/2)/AW2041*AP2041,0)</f>
        <v>0.01319197387478503</v>
      </c>
      <c r="BA2041" s="4">
        <f>U2041*AA2041/1000</f>
        <v>1.417717483715212</v>
      </c>
      <c r="BB2041" s="4">
        <f>(AY2041-BA2041)</f>
        <v>1.582071815067432</v>
      </c>
      <c r="BC2041" s="4">
        <f>1/(1.6/F2041+1.37/N2041)</f>
        <v>0.008250492752995409</v>
      </c>
      <c r="BD2041" s="3">
        <f>G2041*AA2041*0.001</f>
      </c>
      <c r="BE2041" s="3">
        <f>G2041/S2041</f>
      </c>
      <c r="BF2041" s="4">
        <f>(1-AP2041*AA2041/AU2041/F2041)*100</f>
        <v>44.10764783723432</v>
      </c>
      <c r="BG2041" s="3">
        <f>(S2041-E2041/(N2041/1.35))</f>
      </c>
      <c r="BH2041" s="3">
        <f>E2041*BF2041/100/BG2041</f>
      </c>
    </row>
    <row r="2042" ht="16" customHeight="1">
      <c r="A2042" s="4">
        <v>1888</v>
      </c>
      <c r="B2042" t="s" s="2">
        <v>2069</v>
      </c>
      <c r="C2042" s="4">
        <v>10978.500028397888</v>
      </c>
      <c r="D2042" s="4">
        <v>0</v>
      </c>
      <c r="E2042" s="3">
        <f>(R2042-#REF!*(1000-T2042)/(1000-U2042))*AO2042</f>
      </c>
      <c r="F2042" s="4">
        <f>IF(AZ2042&lt;&gt;0,1/(1/AZ2042-1/N2042),0)</f>
        <v>0.1002095319365109</v>
      </c>
      <c r="G2042" s="3">
        <f>((BC2042-AP2042/2)*S2042-E2042)/(BC2042+AP2042/2)</f>
      </c>
      <c r="H2042" s="4">
        <f>AP2042*1000</f>
        <v>1.518568981491402</v>
      </c>
      <c r="I2042" s="4">
        <f>(AU2042-BA2042)</f>
        <v>1.556078092591081</v>
      </c>
      <c r="J2042" s="4">
        <f>(P2042+AT2042*D2042)</f>
        <v>24.72710609436035</v>
      </c>
      <c r="K2042" s="4">
        <v>6</v>
      </c>
      <c r="L2042" s="4">
        <f>(K2042*AI2042+AJ2042)</f>
        <v>1.420000016689301</v>
      </c>
      <c r="M2042" s="4">
        <v>1</v>
      </c>
      <c r="N2042" s="4">
        <f>L2042*(M2042+1)*(M2042+1)/(M2042*M2042+1)</f>
        <v>2.840000033378601</v>
      </c>
      <c r="O2042" s="4">
        <v>23.27391624450684</v>
      </c>
      <c r="P2042" s="4">
        <v>24.72710609436035</v>
      </c>
      <c r="Q2042" s="4">
        <v>23.07411193847656</v>
      </c>
      <c r="R2042" s="4">
        <v>399.8789672851562</v>
      </c>
      <c r="S2042" s="4">
        <v>447.2902221679688</v>
      </c>
      <c r="T2042" s="4">
        <v>13.68885707855225</v>
      </c>
      <c r="U2042" s="4">
        <v>15.48460483551025</v>
      </c>
      <c r="V2042" s="4">
        <v>48.49934005737305</v>
      </c>
      <c r="W2042" s="4">
        <v>53.93558883666992</v>
      </c>
      <c r="X2042" s="4">
        <v>499.5315856933594</v>
      </c>
      <c r="Y2042" s="4">
        <v>2003.881469726562</v>
      </c>
      <c r="Z2042" s="4">
        <v>378.7680053710938</v>
      </c>
      <c r="AA2042" s="4">
        <v>101.5352630615234</v>
      </c>
      <c r="AB2042" s="4">
        <v>11.29150295257568</v>
      </c>
      <c r="AC2042" s="4">
        <v>0.3424232304096222</v>
      </c>
      <c r="AD2042" s="4">
        <v>0.3483929038047791</v>
      </c>
      <c r="AE2042" s="4">
        <v>0.0004306553164497018</v>
      </c>
      <c r="AF2042" s="4">
        <v>0.3922660350799561</v>
      </c>
      <c r="AG2042" s="4">
        <v>0.003508769907057285</v>
      </c>
      <c r="AH2042" s="4">
        <v>0.3333333432674408</v>
      </c>
      <c r="AI2042" s="4">
        <v>-0.2195652425289154</v>
      </c>
      <c r="AJ2042" s="4">
        <v>2.737391471862793</v>
      </c>
      <c r="AK2042" s="4">
        <v>1</v>
      </c>
      <c r="AL2042" s="4">
        <v>0</v>
      </c>
      <c r="AM2042" s="4">
        <v>0.1599999964237213</v>
      </c>
      <c r="AN2042" s="4">
        <v>111115</v>
      </c>
      <c r="AO2042" s="4">
        <f>X2042*0.000001/(K2042*0.0001)</f>
        <v>0.8325526428222655</v>
      </c>
      <c r="AP2042" s="4">
        <f>(U2042-T2042)/(1000-U2042)*AO2042</f>
        <v>0.001518568981491402</v>
      </c>
      <c r="AQ2042" s="4">
        <f>(P2042+273.15)</f>
        <v>297.8771060943603</v>
      </c>
      <c r="AR2042" s="4">
        <f>(O2042+273.15)</f>
        <v>296.4239162445068</v>
      </c>
      <c r="AS2042" s="4">
        <f>(Y2042*AK2042+Z2042*AL2042)*AM2042</f>
        <v>320.6210279898114</v>
      </c>
      <c r="AT2042" s="4">
        <f>((AS2042+0.00000010773*(AR2042^4-AQ2042^4))-AP2042*44100)/(L2042*0.92*2*29.3+0.00000043092*AQ2042^3)</f>
        <v>2.697397529150357</v>
      </c>
      <c r="AU2042" s="4">
        <f>0.61365*EXP(17.502*J2042/(240.97+J2042))</f>
        <v>3.128311517968352</v>
      </c>
      <c r="AV2042" s="4">
        <f>AU2042*1000/AA2042</f>
        <v>30.81009910884664</v>
      </c>
      <c r="AW2042" s="4">
        <f>(AV2042-U2042)</f>
        <v>15.32549427333639</v>
      </c>
      <c r="AX2042" s="4">
        <f>IF(D2042,P2042,(O2042+P2042)/2)</f>
        <v>24.00051116943359</v>
      </c>
      <c r="AY2042" s="4">
        <f>0.61365*EXP(17.502*AX2042/(240.97+AX2042))</f>
        <v>2.995066444550395</v>
      </c>
      <c r="AZ2042" s="4">
        <f>IF(AW2042&lt;&gt;0,(1000-(AV2042+U2042)/2)/AW2042*AP2042,0)</f>
        <v>0.0967941460370169</v>
      </c>
      <c r="BA2042" s="4">
        <f>U2042*AA2042/1000</f>
        <v>1.572233425377271</v>
      </c>
      <c r="BB2042" s="4">
        <f>(AY2042-BA2042)</f>
        <v>1.422833019173124</v>
      </c>
      <c r="BC2042" s="4">
        <f>1/(1.6/F2042+1.37/N2042)</f>
        <v>0.06079419339723077</v>
      </c>
      <c r="BD2042" s="3">
        <f>G2042*AA2042*0.001</f>
      </c>
      <c r="BE2042" s="3">
        <f>G2042/S2042</f>
      </c>
      <c r="BF2042" s="4">
        <f>(1-AP2042*AA2042/AU2042/F2042)*100</f>
        <v>50.81503171175732</v>
      </c>
      <c r="BG2042" s="3">
        <f>(S2042-E2042/(N2042/1.35))</f>
      </c>
      <c r="BH2042" s="3">
        <f>E2042*BF2042/100/BG2042</f>
      </c>
    </row>
    <row r="2043" ht="16" customHeight="1">
      <c r="A2043" s="4">
        <v>1889</v>
      </c>
      <c r="B2043" t="s" s="2">
        <v>2070</v>
      </c>
      <c r="C2043" s="4">
        <v>10983.500028286129</v>
      </c>
      <c r="D2043" s="4">
        <v>0</v>
      </c>
      <c r="E2043" s="3">
        <f>(R2043-#REF!*(1000-T2043)/(1000-U2043))*AO2043</f>
      </c>
      <c r="F2043" s="4">
        <f>IF(AZ2043&lt;&gt;0,1/(1/AZ2043-1/N2043),0)</f>
        <v>0.3314923419651927</v>
      </c>
      <c r="G2043" s="3">
        <f>((BC2043-AP2043/2)*S2043-E2043)/(BC2043+AP2043/2)</f>
      </c>
      <c r="H2043" s="4">
        <f>AP2043*1000</f>
        <v>3.72332486391964</v>
      </c>
      <c r="I2043" s="4">
        <f>(AU2043-BA2043)</f>
        <v>1.242740298346704</v>
      </c>
      <c r="J2043" s="4">
        <f>(P2043+AT2043*D2043)</f>
        <v>24.45827865600586</v>
      </c>
      <c r="K2043" s="4">
        <v>6</v>
      </c>
      <c r="L2043" s="4">
        <f>(K2043*AI2043+AJ2043)</f>
        <v>1.420000016689301</v>
      </c>
      <c r="M2043" s="4">
        <v>1</v>
      </c>
      <c r="N2043" s="4">
        <f>L2043*(M2043+1)*(M2043+1)/(M2043*M2043+1)</f>
        <v>2.840000033378601</v>
      </c>
      <c r="O2043" s="4">
        <v>23.30588722229004</v>
      </c>
      <c r="P2043" s="4">
        <v>24.45827865600586</v>
      </c>
      <c r="Q2043" s="4">
        <v>23.07406616210938</v>
      </c>
      <c r="R2043" s="4">
        <v>399.8644104003906</v>
      </c>
      <c r="S2043" s="4">
        <v>513.748291015625</v>
      </c>
      <c r="T2043" s="4">
        <v>13.68806838989258</v>
      </c>
      <c r="U2043" s="4">
        <v>18.07926940917969</v>
      </c>
      <c r="V2043" s="4">
        <v>48.40456771850586</v>
      </c>
      <c r="W2043" s="4">
        <v>62.22300338745117</v>
      </c>
      <c r="X2043" s="4">
        <v>499.5457763671875</v>
      </c>
      <c r="Y2043" s="4">
        <v>2010.643432617188</v>
      </c>
      <c r="Z2043" s="4">
        <v>310.709228515625</v>
      </c>
      <c r="AA2043" s="4">
        <v>101.5351409912109</v>
      </c>
      <c r="AB2043" s="4">
        <v>11.29150295257568</v>
      </c>
      <c r="AC2043" s="4">
        <v>0.3424232304096222</v>
      </c>
      <c r="AD2043" s="4">
        <v>0.3483929038047791</v>
      </c>
      <c r="AE2043" s="4">
        <v>0.0004306553164497018</v>
      </c>
      <c r="AF2043" s="4">
        <v>0.3922660350799561</v>
      </c>
      <c r="AG2043" s="4">
        <v>0.003508769907057285</v>
      </c>
      <c r="AH2043" s="4">
        <v>0.3333333432674408</v>
      </c>
      <c r="AI2043" s="4">
        <v>-0.2195652425289154</v>
      </c>
      <c r="AJ2043" s="4">
        <v>2.737391471862793</v>
      </c>
      <c r="AK2043" s="4">
        <v>1</v>
      </c>
      <c r="AL2043" s="4">
        <v>0</v>
      </c>
      <c r="AM2043" s="4">
        <v>0.1599999964237213</v>
      </c>
      <c r="AN2043" s="4">
        <v>111115</v>
      </c>
      <c r="AO2043" s="4">
        <f>X2043*0.000001/(K2043*0.0001)</f>
        <v>0.8325762939453123</v>
      </c>
      <c r="AP2043" s="4">
        <f>(U2043-T2043)/(1000-U2043)*AO2043</f>
        <v>0.00372332486391964</v>
      </c>
      <c r="AQ2043" s="4">
        <f>(P2043+273.15)</f>
        <v>297.6082786560058</v>
      </c>
      <c r="AR2043" s="4">
        <f>(O2043+273.15)</f>
        <v>296.455887222290</v>
      </c>
      <c r="AS2043" s="4">
        <f>(Y2043*AK2043+Z2043*AL2043)*AM2043</f>
        <v>321.7029420281287</v>
      </c>
      <c r="AT2043" s="4">
        <f>((AS2043+0.00000010773*(AR2043^4-AQ2043^4))-AP2043*44100)/(L2043*0.92*2*29.3+0.00000043092*AQ2043^3)</f>
        <v>1.643545769430004</v>
      </c>
      <c r="AU2043" s="4">
        <f>0.61365*EXP(17.502*J2043/(240.97+J2043))</f>
        <v>3.07842146682585</v>
      </c>
      <c r="AV2043" s="4">
        <f>AU2043*1000/AA2043</f>
        <v>30.31877866887804</v>
      </c>
      <c r="AW2043" s="4">
        <f>(AV2043-U2043)</f>
        <v>12.23950925969835</v>
      </c>
      <c r="AX2043" s="4">
        <f>IF(D2043,P2043,(O2043+P2043)/2)</f>
        <v>23.88208293914795</v>
      </c>
      <c r="AY2043" s="4">
        <f>0.61365*EXP(17.502*AX2043/(240.97+AX2043))</f>
        <v>2.97382584002077</v>
      </c>
      <c r="AZ2043" s="4">
        <f>IF(AW2043&lt;&gt;0,(1000-(AV2043+U2043)/2)/AW2043*AP2043,0)</f>
        <v>0.2968439304993898</v>
      </c>
      <c r="BA2043" s="4">
        <f>U2043*AA2043/1000</f>
        <v>1.835681168479147</v>
      </c>
      <c r="BB2043" s="4">
        <f>(AY2043-BA2043)</f>
        <v>1.138144671541623</v>
      </c>
      <c r="BC2043" s="4">
        <f>1/(1.6/F2043+1.37/N2043)</f>
        <v>0.1883575496040437</v>
      </c>
      <c r="BD2043" s="3">
        <f>G2043*AA2043*0.001</f>
      </c>
      <c r="BE2043" s="3">
        <f>G2043/S2043</f>
      </c>
      <c r="BF2043" s="4">
        <f>(1-AP2043*AA2043/AU2043/F2043)*100</f>
        <v>62.95362419596526</v>
      </c>
      <c r="BG2043" s="3">
        <f>(S2043-E2043/(N2043/1.35))</f>
      </c>
      <c r="BH2043" s="3">
        <f>E2043*BF2043/100/BG2043</f>
      </c>
    </row>
    <row r="2044" ht="16" customHeight="1">
      <c r="A2044" s="4">
        <v>1890</v>
      </c>
      <c r="B2044" t="s" s="2">
        <v>2071</v>
      </c>
      <c r="C2044" s="4">
        <v>10988.500028174371</v>
      </c>
      <c r="D2044" s="4">
        <v>0</v>
      </c>
      <c r="E2044" s="3">
        <f>(R2044-#REF!*(1000-T2044)/(1000-U2044))*AO2044</f>
      </c>
      <c r="F2044" s="4">
        <f>IF(AZ2044&lt;&gt;0,1/(1/AZ2044-1/N2044),0)</f>
        <v>0.8528095858340898</v>
      </c>
      <c r="G2044" s="3">
        <f>((BC2044-AP2044/2)*S2044-E2044)/(BC2044+AP2044/2)</f>
      </c>
      <c r="H2044" s="4">
        <f>AP2044*1000</f>
        <v>6.014605390344101</v>
      </c>
      <c r="I2044" s="4">
        <f>(AU2044-BA2044)</f>
        <v>0.9076362904179729</v>
      </c>
      <c r="J2044" s="4">
        <f>(P2044+AT2044*D2044)</f>
        <v>24.1140022277832</v>
      </c>
      <c r="K2044" s="4">
        <v>6</v>
      </c>
      <c r="L2044" s="4">
        <f>(K2044*AI2044+AJ2044)</f>
        <v>1.420000016689301</v>
      </c>
      <c r="M2044" s="4">
        <v>1</v>
      </c>
      <c r="N2044" s="4">
        <f>L2044*(M2044+1)*(M2044+1)/(M2044*M2044+1)</f>
        <v>2.840000033378601</v>
      </c>
      <c r="O2044" s="4">
        <v>23.33226203918457</v>
      </c>
      <c r="P2044" s="4">
        <v>24.1140022277832</v>
      </c>
      <c r="Q2044" s="4">
        <v>23.07370376586914</v>
      </c>
      <c r="R2044" s="4">
        <v>399.8200073242188</v>
      </c>
      <c r="S2044" s="4">
        <v>579.5684204101562</v>
      </c>
      <c r="T2044" s="4">
        <v>13.6863489151001</v>
      </c>
      <c r="U2044" s="4">
        <v>20.76041030883789</v>
      </c>
      <c r="V2044" s="4">
        <v>48.32204818725586</v>
      </c>
      <c r="W2044" s="4">
        <v>71.07412719726562</v>
      </c>
      <c r="X2044" s="4">
        <v>499.5494995117188</v>
      </c>
      <c r="Y2044" s="4">
        <v>2010.912231445312</v>
      </c>
      <c r="Z2044" s="4">
        <v>214.1551208496094</v>
      </c>
      <c r="AA2044" s="4">
        <v>101.5350646972656</v>
      </c>
      <c r="AB2044" s="4">
        <v>11.29150295257568</v>
      </c>
      <c r="AC2044" s="4">
        <v>0.3424232304096222</v>
      </c>
      <c r="AD2044" s="4">
        <v>0.3483929038047791</v>
      </c>
      <c r="AE2044" s="4">
        <v>0.0004306553164497018</v>
      </c>
      <c r="AF2044" s="4">
        <v>0.3922660350799561</v>
      </c>
      <c r="AG2044" s="4">
        <v>0.003508769907057285</v>
      </c>
      <c r="AH2044" s="4">
        <v>0.3333333432674408</v>
      </c>
      <c r="AI2044" s="4">
        <v>-0.2195652425289154</v>
      </c>
      <c r="AJ2044" s="4">
        <v>2.737391471862793</v>
      </c>
      <c r="AK2044" s="4">
        <v>1</v>
      </c>
      <c r="AL2044" s="4">
        <v>0</v>
      </c>
      <c r="AM2044" s="4">
        <v>0.1599999964237213</v>
      </c>
      <c r="AN2044" s="4">
        <v>111115</v>
      </c>
      <c r="AO2044" s="4">
        <f>X2044*0.000001/(K2044*0.0001)</f>
        <v>0.8325824991861978</v>
      </c>
      <c r="AP2044" s="4">
        <f>(U2044-T2044)/(1000-U2044)*AO2044</f>
        <v>0.006014605390344101</v>
      </c>
      <c r="AQ2044" s="4">
        <f>(P2044+273.15)</f>
        <v>297.2640022277832</v>
      </c>
      <c r="AR2044" s="4">
        <f>(O2044+273.15)</f>
        <v>296.4822620391845</v>
      </c>
      <c r="AS2044" s="4">
        <f>(Y2044*AK2044+Z2044*AL2044)*AM2044</f>
        <v>321.7459498396674</v>
      </c>
      <c r="AT2044" s="4">
        <f>((AS2044+0.00000010773*(AR2044^4-AQ2044^4))-AP2044*44100)/(L2044*0.92*2*29.3+0.00000043092*AQ2044^3)</f>
        <v>0.5426817999183712</v>
      </c>
      <c r="AU2044" s="4">
        <f>0.61365*EXP(17.502*J2044/(240.97+J2044))</f>
        <v>3.015545894267608</v>
      </c>
      <c r="AV2044" s="4">
        <f>AU2044*1000/AA2044</f>
        <v>29.69955161065474</v>
      </c>
      <c r="AW2044" s="4">
        <f>(AV2044-U2044)</f>
        <v>8.939141301816846</v>
      </c>
      <c r="AX2044" s="4">
        <f>IF(D2044,P2044,(O2044+P2044)/2)</f>
        <v>23.72313213348389</v>
      </c>
      <c r="AY2044" s="4">
        <f>0.61365*EXP(17.502*AX2044/(240.97+AX2044))</f>
        <v>2.945524430896775</v>
      </c>
      <c r="AZ2044" s="4">
        <f>IF(AW2044&lt;&gt;0,(1000-(AV2044+U2044)/2)/AW2044*AP2044,0)</f>
        <v>0.6558635570145567</v>
      </c>
      <c r="BA2044" s="4">
        <f>U2044*AA2044/1000</f>
        <v>2.107909603849635</v>
      </c>
      <c r="BB2044" s="4">
        <f>(AY2044-BA2044)</f>
        <v>0.83761482704714</v>
      </c>
      <c r="BC2044" s="4">
        <f>1/(1.6/F2044+1.37/N2044)</f>
        <v>0.4239900561700461</v>
      </c>
      <c r="BD2044" s="3">
        <f>G2044*AA2044*0.001</f>
      </c>
      <c r="BE2044" s="3">
        <f>G2044/S2044</f>
      </c>
      <c r="BF2044" s="4">
        <f>(1-AP2044*AA2044/AU2044/F2044)*100</f>
        <v>76.2531956962378</v>
      </c>
      <c r="BG2044" s="3">
        <f>(S2044-E2044/(N2044/1.35))</f>
      </c>
      <c r="BH2044" s="3">
        <f>E2044*BF2044/100/BG2044</f>
      </c>
    </row>
    <row r="2045" ht="16" customHeight="1">
      <c r="A2045" s="4">
        <v>1891</v>
      </c>
      <c r="B2045" t="s" s="2">
        <v>2072</v>
      </c>
      <c r="C2045" s="4">
        <v>10994.000028051436</v>
      </c>
      <c r="D2045" s="4">
        <v>0</v>
      </c>
      <c r="E2045" s="3">
        <f>(R2045-#REF!*(1000-T2045)/(1000-U2045))*AO2045</f>
      </c>
      <c r="F2045" s="4">
        <f>IF(AZ2045&lt;&gt;0,1/(1/AZ2045-1/N2045),0)</f>
        <v>1.468599772105306</v>
      </c>
      <c r="G2045" s="3">
        <f>((BC2045-AP2045/2)*S2045-E2045)/(BC2045+AP2045/2)</f>
      </c>
      <c r="H2045" s="4">
        <f>AP2045*1000</f>
        <v>7.097773110498358</v>
      </c>
      <c r="I2045" s="4">
        <f>(AU2045-BA2045)</f>
        <v>0.7254243773923057</v>
      </c>
      <c r="J2045" s="4">
        <f>(P2045+AT2045*D2045)</f>
        <v>23.8124885559082</v>
      </c>
      <c r="K2045" s="4">
        <v>6</v>
      </c>
      <c r="L2045" s="4">
        <f>(K2045*AI2045+AJ2045)</f>
        <v>1.420000016689301</v>
      </c>
      <c r="M2045" s="4">
        <v>1</v>
      </c>
      <c r="N2045" s="4">
        <f>L2045*(M2045+1)*(M2045+1)/(M2045*M2045+1)</f>
        <v>2.840000033378601</v>
      </c>
      <c r="O2045" s="4">
        <v>23.34976577758789</v>
      </c>
      <c r="P2045" s="4">
        <v>23.8124885559082</v>
      </c>
      <c r="Q2045" s="4">
        <v>23.07426071166992</v>
      </c>
      <c r="R2045" s="4">
        <v>399.8060913085938</v>
      </c>
      <c r="S2045" s="4">
        <v>625.0029907226562</v>
      </c>
      <c r="T2045" s="4">
        <v>13.68417167663574</v>
      </c>
      <c r="U2045" s="4">
        <v>22.02177619934082</v>
      </c>
      <c r="V2045" s="4">
        <v>48.25459289550781</v>
      </c>
      <c r="W2045" s="4">
        <v>76.86673736572266</v>
      </c>
      <c r="X2045" s="4">
        <v>499.5296325683594</v>
      </c>
      <c r="Y2045" s="4">
        <v>1999.793579101562</v>
      </c>
      <c r="Z2045" s="4">
        <v>120.0045852661133</v>
      </c>
      <c r="AA2045" s="4">
        <v>101.5349960327148</v>
      </c>
      <c r="AB2045" s="4">
        <v>11.29150295257568</v>
      </c>
      <c r="AC2045" s="4">
        <v>0.3424232304096222</v>
      </c>
      <c r="AD2045" s="4">
        <v>0.3483929038047791</v>
      </c>
      <c r="AE2045" s="4">
        <v>0.0004306553164497018</v>
      </c>
      <c r="AF2045" s="4">
        <v>0.3922660350799561</v>
      </c>
      <c r="AG2045" s="4">
        <v>0.003508769907057285</v>
      </c>
      <c r="AH2045" s="4">
        <v>0.3333333432674408</v>
      </c>
      <c r="AI2045" s="4">
        <v>-0.2195652425289154</v>
      </c>
      <c r="AJ2045" s="4">
        <v>2.737391471862793</v>
      </c>
      <c r="AK2045" s="4">
        <v>1</v>
      </c>
      <c r="AL2045" s="4">
        <v>0</v>
      </c>
      <c r="AM2045" s="4">
        <v>0.1599999964237213</v>
      </c>
      <c r="AN2045" s="4">
        <v>111115</v>
      </c>
      <c r="AO2045" s="4">
        <f>X2045*0.000001/(K2045*0.0001)</f>
        <v>0.8325493876139322</v>
      </c>
      <c r="AP2045" s="4">
        <f>(U2045-T2045)/(1000-U2045)*AO2045</f>
        <v>0.007097773110498358</v>
      </c>
      <c r="AQ2045" s="4">
        <f>(P2045+273.15)</f>
        <v>296.9624885559082</v>
      </c>
      <c r="AR2045" s="4">
        <f>(O2045+273.15)</f>
        <v>296.4997657775879</v>
      </c>
      <c r="AS2045" s="4">
        <f>(Y2045*AK2045+Z2045*AL2045)*AM2045</f>
        <v>319.9669655044308</v>
      </c>
      <c r="AT2045" s="4">
        <f>((AS2045+0.00000010773*(AR2045^4-AQ2045^4))-AP2045*44100)/(L2045*0.92*2*29.3+0.00000043092*AQ2045^3)</f>
        <v>0.01987178720810717</v>
      </c>
      <c r="AU2045" s="4">
        <f>0.61365*EXP(17.502*J2045/(240.97+J2045))</f>
        <v>2.96140533642571</v>
      </c>
      <c r="AV2045" s="4">
        <f>AU2045*1000/AA2045</f>
        <v>29.16635103301267</v>
      </c>
      <c r="AW2045" s="4">
        <f>(AV2045-U2045)</f>
        <v>7.144574833671854</v>
      </c>
      <c r="AX2045" s="4">
        <f>IF(D2045,P2045,(O2045+P2045)/2)</f>
        <v>23.58112716674805</v>
      </c>
      <c r="AY2045" s="4">
        <f>0.61365*EXP(17.502*AX2045/(240.97+AX2045))</f>
        <v>2.920439745090211</v>
      </c>
      <c r="AZ2045" s="4">
        <f>IF(AW2045&lt;&gt;0,(1000-(AV2045+U2045)/2)/AW2045*AP2045,0)</f>
        <v>0.9680229285835104</v>
      </c>
      <c r="BA2045" s="4">
        <f>U2045*AA2045/1000</f>
        <v>2.235980959033404</v>
      </c>
      <c r="BB2045" s="4">
        <f>(AY2045-BA2045)</f>
        <v>0.684458786056807</v>
      </c>
      <c r="BC2045" s="4">
        <f>1/(1.6/F2045+1.37/N2045)</f>
        <v>0.6361859392612942</v>
      </c>
      <c r="BD2045" s="3">
        <f>G2045*AA2045*0.001</f>
      </c>
      <c r="BE2045" s="3">
        <f>G2045/S2045</f>
      </c>
      <c r="BF2045" s="4">
        <f>(1-AP2045*AA2045/AU2045/F2045)*100</f>
        <v>83.4294639647198</v>
      </c>
      <c r="BG2045" s="3">
        <f>(S2045-E2045/(N2045/1.35))</f>
      </c>
      <c r="BH2045" s="3">
        <f>E2045*BF2045/100/BG2045</f>
      </c>
    </row>
    <row r="2046" ht="16" customHeight="1">
      <c r="A2046" s="4">
        <v>1892</v>
      </c>
      <c r="B2046" t="s" s="2">
        <v>2073</v>
      </c>
      <c r="C2046" s="4">
        <v>10999.000027939677</v>
      </c>
      <c r="D2046" s="4">
        <v>0</v>
      </c>
      <c r="E2046" s="3">
        <f>(R2046-#REF!*(1000-T2046)/(1000-U2046))*AO2046</f>
      </c>
      <c r="F2046" s="4">
        <f>IF(AZ2046&lt;&gt;0,1/(1/AZ2046-1/N2046),0)</f>
        <v>1.732643200627699</v>
      </c>
      <c r="G2046" s="3">
        <f>((BC2046-AP2046/2)*S2046-E2046)/(BC2046+AP2046/2)</f>
      </c>
      <c r="H2046" s="4">
        <f>AP2046*1000</f>
        <v>7.25286113878275</v>
      </c>
      <c r="I2046" s="4">
        <f>(AU2046-BA2046)</f>
        <v>0.6668918730856466</v>
      </c>
      <c r="J2046" s="4">
        <f>(P2046+AT2046*D2046)</f>
        <v>23.58493995666504</v>
      </c>
      <c r="K2046" s="4">
        <v>6</v>
      </c>
      <c r="L2046" s="4">
        <f>(K2046*AI2046+AJ2046)</f>
        <v>1.420000016689301</v>
      </c>
      <c r="M2046" s="4">
        <v>1</v>
      </c>
      <c r="N2046" s="4">
        <f>L2046*(M2046+1)*(M2046+1)/(M2046*M2046+1)</f>
        <v>2.840000033378601</v>
      </c>
      <c r="O2046" s="4">
        <v>23.36516571044922</v>
      </c>
      <c r="P2046" s="4">
        <v>23.58493995666504</v>
      </c>
      <c r="Q2046" s="4">
        <v>23.20856094360352</v>
      </c>
      <c r="R2046" s="4">
        <v>399.8033752441406</v>
      </c>
      <c r="S2046" s="4">
        <v>644.453613281250</v>
      </c>
      <c r="T2046" s="4">
        <v>13.68294525146484</v>
      </c>
      <c r="U2046" s="4">
        <v>22.20129203796387</v>
      </c>
      <c r="V2046" s="4">
        <v>48.20974731445312</v>
      </c>
      <c r="W2046" s="4">
        <v>77.88224029541016</v>
      </c>
      <c r="X2046" s="4">
        <v>499.5221557617188</v>
      </c>
      <c r="Y2046" s="4">
        <v>1981.4580078125</v>
      </c>
      <c r="Z2046" s="4">
        <v>90.18503570556641</v>
      </c>
      <c r="AA2046" s="4">
        <v>101.5354843139648</v>
      </c>
      <c r="AB2046" s="4">
        <v>11.29150295257568</v>
      </c>
      <c r="AC2046" s="4">
        <v>0.3424232304096222</v>
      </c>
      <c r="AD2046" s="4">
        <v>0.3483929038047791</v>
      </c>
      <c r="AE2046" s="4">
        <v>0.0004306553164497018</v>
      </c>
      <c r="AF2046" s="4">
        <v>0.3922660350799561</v>
      </c>
      <c r="AG2046" s="4">
        <v>0.003508769907057285</v>
      </c>
      <c r="AH2046" s="4">
        <v>0.3333333432674408</v>
      </c>
      <c r="AI2046" s="4">
        <v>-0.2195652425289154</v>
      </c>
      <c r="AJ2046" s="4">
        <v>2.737391471862793</v>
      </c>
      <c r="AK2046" s="4">
        <v>1</v>
      </c>
      <c r="AL2046" s="4">
        <v>0</v>
      </c>
      <c r="AM2046" s="4">
        <v>0.1599999964237213</v>
      </c>
      <c r="AN2046" s="4">
        <v>111115</v>
      </c>
      <c r="AO2046" s="4">
        <f>X2046*0.000001/(K2046*0.0001)</f>
        <v>0.8325369262695311</v>
      </c>
      <c r="AP2046" s="4">
        <f>(U2046-T2046)/(1000-U2046)*AO2046</f>
        <v>0.00725286113878275</v>
      </c>
      <c r="AQ2046" s="4">
        <f>(P2046+273.15)</f>
        <v>296.734939956665</v>
      </c>
      <c r="AR2046" s="4">
        <f>(O2046+273.15)</f>
        <v>296.5151657104492</v>
      </c>
      <c r="AS2046" s="4">
        <f>(Y2046*AK2046+Z2046*AL2046)*AM2046</f>
        <v>317.033274163754</v>
      </c>
      <c r="AT2046" s="4">
        <f>((AS2046+0.00000010773*(AR2046^4-AQ2046^4))-AP2046*44100)/(L2046*0.92*2*29.3+0.00000043092*AQ2046^3)</f>
        <v>-0.06023643295178205</v>
      </c>
      <c r="AU2046" s="4">
        <f>0.61365*EXP(17.502*J2046/(240.97+J2046))</f>
        <v>2.921110812556079</v>
      </c>
      <c r="AV2046" s="4">
        <f>AU2046*1000/AA2046</f>
        <v>28.7693591289082</v>
      </c>
      <c r="AW2046" s="4">
        <f>(AV2046-U2046)</f>
        <v>6.568067090944329</v>
      </c>
      <c r="AX2046" s="4">
        <f>IF(D2046,P2046,(O2046+P2046)/2)</f>
        <v>23.47505283355713</v>
      </c>
      <c r="AY2046" s="4">
        <f>0.61365*EXP(17.502*AX2046/(240.97+AX2046))</f>
        <v>2.9018241760229</v>
      </c>
      <c r="AZ2046" s="4">
        <f>IF(AW2046&lt;&gt;0,(1000-(AV2046+U2046)/2)/AW2046*AP2046,0)</f>
        <v>1.076118668305687</v>
      </c>
      <c r="BA2046" s="4">
        <f>U2046*AA2046/1000</f>
        <v>2.254218939470433</v>
      </c>
      <c r="BB2046" s="4">
        <f>(AY2046-BA2046)</f>
        <v>0.6476052365524674</v>
      </c>
      <c r="BC2046" s="4">
        <f>1/(1.6/F2046+1.37/N2046)</f>
        <v>0.7113190280632795</v>
      </c>
      <c r="BD2046" s="3">
        <f>G2046*AA2046*0.001</f>
      </c>
      <c r="BE2046" s="3">
        <f>G2046/S2046</f>
      </c>
      <c r="BF2046" s="4">
        <f>(1-AP2046*AA2046/AU2046/F2046)*100</f>
        <v>85.44976403454862</v>
      </c>
      <c r="BG2046" s="3">
        <f>(S2046-E2046/(N2046/1.35))</f>
      </c>
      <c r="BH2046" s="3">
        <f>E2046*BF2046/100/BG2046</f>
      </c>
    </row>
    <row r="2047" ht="16" customHeight="1">
      <c r="A2047" s="4">
        <v>1893</v>
      </c>
      <c r="B2047" t="s" s="2">
        <v>2074</v>
      </c>
      <c r="C2047" s="4">
        <v>11004.000027827919</v>
      </c>
      <c r="D2047" s="4">
        <v>0</v>
      </c>
      <c r="E2047" s="3">
        <f>(R2047-#REF!*(1000-T2047)/(1000-U2047))*AO2047</f>
      </c>
      <c r="F2047" s="4">
        <f>IF(AZ2047&lt;&gt;0,1/(1/AZ2047-1/N2047),0)</f>
        <v>1.615196377526002</v>
      </c>
      <c r="G2047" s="3">
        <f>((BC2047-AP2047/2)*S2047-E2047)/(BC2047+AP2047/2)</f>
      </c>
      <c r="H2047" s="4">
        <f>AP2047*1000</f>
        <v>7.17328570588091</v>
      </c>
      <c r="I2047" s="4">
        <f>(AU2047-BA2047)</f>
        <v>0.6893504907823687</v>
      </c>
      <c r="J2047" s="4">
        <f>(P2047+AT2047*D2047)</f>
        <v>23.65991401672363</v>
      </c>
      <c r="K2047" s="4">
        <v>6</v>
      </c>
      <c r="L2047" s="4">
        <f>(K2047*AI2047+AJ2047)</f>
        <v>1.420000016689301</v>
      </c>
      <c r="M2047" s="4">
        <v>1</v>
      </c>
      <c r="N2047" s="4">
        <f>L2047*(M2047+1)*(M2047+1)/(M2047*M2047+1)</f>
        <v>2.840000033378601</v>
      </c>
      <c r="O2047" s="4">
        <v>23.44939422607422</v>
      </c>
      <c r="P2047" s="4">
        <v>23.65991401672363</v>
      </c>
      <c r="Q2047" s="4">
        <v>23.68610382080078</v>
      </c>
      <c r="R2047" s="4">
        <v>399.9325866699219</v>
      </c>
      <c r="S2047" s="4">
        <v>618.360595703125</v>
      </c>
      <c r="T2047" s="4">
        <v>13.68412780761719</v>
      </c>
      <c r="U2047" s="4">
        <v>22.11026954650879</v>
      </c>
      <c r="V2047" s="4">
        <v>48.00400924682617</v>
      </c>
      <c r="W2047" s="4">
        <v>77.57659912109375</v>
      </c>
      <c r="X2047" s="4">
        <v>499.4942626953125</v>
      </c>
      <c r="Y2047" s="4">
        <v>1975.970458984375</v>
      </c>
      <c r="Z2047" s="4">
        <v>140.4154357910156</v>
      </c>
      <c r="AA2047" s="4">
        <v>101.5357818603516</v>
      </c>
      <c r="AB2047" s="4">
        <v>11.29150295257568</v>
      </c>
      <c r="AC2047" s="4">
        <v>0.3424232304096222</v>
      </c>
      <c r="AD2047" s="4">
        <v>0.3483929038047791</v>
      </c>
      <c r="AE2047" s="4">
        <v>0.0004306553164497018</v>
      </c>
      <c r="AF2047" s="4">
        <v>0.3922660350799561</v>
      </c>
      <c r="AG2047" s="4">
        <v>0.003508769907057285</v>
      </c>
      <c r="AH2047" s="4">
        <v>0.3333333432674408</v>
      </c>
      <c r="AI2047" s="4">
        <v>-0.2195652425289154</v>
      </c>
      <c r="AJ2047" s="4">
        <v>2.737391471862793</v>
      </c>
      <c r="AK2047" s="4">
        <v>1</v>
      </c>
      <c r="AL2047" s="4">
        <v>0</v>
      </c>
      <c r="AM2047" s="4">
        <v>0.1599999964237213</v>
      </c>
      <c r="AN2047" s="4">
        <v>111115</v>
      </c>
      <c r="AO2047" s="4">
        <f>X2047*0.000001/(K2047*0.0001)</f>
        <v>0.8324904378255208</v>
      </c>
      <c r="AP2047" s="4">
        <f>(U2047-T2047)/(1000-U2047)*AO2047</f>
        <v>0.00717328570588091</v>
      </c>
      <c r="AQ2047" s="4">
        <f>(P2047+273.15)</f>
        <v>296.8099140167236</v>
      </c>
      <c r="AR2047" s="4">
        <f>(O2047+273.15)</f>
        <v>296.5993942260742</v>
      </c>
      <c r="AS2047" s="4">
        <f>(Y2047*AK2047+Z2047*AL2047)*AM2047</f>
        <v>316.155266370879</v>
      </c>
      <c r="AT2047" s="4">
        <f>((AS2047+0.00000010773*(AR2047^4-AQ2047^4))-AP2047*44100)/(L2047*0.92*2*29.3+0.00000043092*AQ2047^3)</f>
        <v>-0.02910599850023326</v>
      </c>
      <c r="AU2047" s="4">
        <f>0.61365*EXP(17.502*J2047/(240.97+J2047))</f>
        <v>2.934333996330259</v>
      </c>
      <c r="AV2047" s="4">
        <f>AU2047*1000/AA2047</f>
        <v>28.89950658346267</v>
      </c>
      <c r="AW2047" s="4">
        <f>(AV2047-U2047)</f>
        <v>6.789237036953878</v>
      </c>
      <c r="AX2047" s="4">
        <f>IF(D2047,P2047,(O2047+P2047)/2)</f>
        <v>23.55465412139893</v>
      </c>
      <c r="AY2047" s="4">
        <f>0.61365*EXP(17.502*AX2047/(240.97+AX2047))</f>
        <v>2.915784091682743</v>
      </c>
      <c r="AZ2047" s="4">
        <f>IF(AW2047&lt;&gt;0,(1000-(AV2047+U2047)/2)/AW2047*AP2047,0)</f>
        <v>1.029619649283979</v>
      </c>
      <c r="BA2047" s="4">
        <f>U2047*AA2047/1000</f>
        <v>2.244983505547891</v>
      </c>
      <c r="BB2047" s="4">
        <f>(AY2047-BA2047)</f>
        <v>0.6708005861348521</v>
      </c>
      <c r="BC2047" s="4">
        <f>1/(1.6/F2047+1.37/N2047)</f>
        <v>0.6788930863129534</v>
      </c>
      <c r="BD2047" s="3">
        <f>G2047*AA2047*0.001</f>
      </c>
      <c r="BE2047" s="3">
        <f>G2047/S2047</f>
      </c>
      <c r="BF2047" s="4">
        <f>(1-AP2047*AA2047/AU2047/F2047)*100</f>
        <v>84.63253017762275</v>
      </c>
      <c r="BG2047" s="3">
        <f>(S2047-E2047/(N2047/1.35))</f>
      </c>
      <c r="BH2047" s="3">
        <f>E2047*BF2047/100/BG2047</f>
      </c>
    </row>
    <row r="2048" ht="16" customHeight="1">
      <c r="A2048" s="4">
        <v>1894</v>
      </c>
      <c r="B2048" t="s" s="2">
        <v>2075</v>
      </c>
      <c r="C2048" s="4">
        <v>11009.500027704984</v>
      </c>
      <c r="D2048" s="4">
        <v>0</v>
      </c>
      <c r="E2048" s="3">
        <f>(R2048-#REF!*(1000-T2048)/(1000-U2048))*AO2048</f>
      </c>
      <c r="F2048" s="4">
        <f>IF(AZ2048&lt;&gt;0,1/(1/AZ2048-1/N2048),0)</f>
        <v>1.243809923951591</v>
      </c>
      <c r="G2048" s="3">
        <f>((BC2048-AP2048/2)*S2048-E2048)/(BC2048+AP2048/2)</f>
      </c>
      <c r="H2048" s="4">
        <f>AP2048*1000</f>
        <v>6.855058167029116</v>
      </c>
      <c r="I2048" s="4">
        <f>(AU2048-BA2048)</f>
        <v>0.7840794504660038</v>
      </c>
      <c r="J2048" s="4">
        <f>(P2048+AT2048*D2048)</f>
        <v>23.98253631591797</v>
      </c>
      <c r="K2048" s="4">
        <v>6</v>
      </c>
      <c r="L2048" s="4">
        <f>(K2048*AI2048+AJ2048)</f>
        <v>1.420000016689301</v>
      </c>
      <c r="M2048" s="4">
        <v>1</v>
      </c>
      <c r="N2048" s="4">
        <f>L2048*(M2048+1)*(M2048+1)/(M2048*M2048+1)</f>
        <v>2.840000033378601</v>
      </c>
      <c r="O2048" s="4">
        <v>23.68220329284668</v>
      </c>
      <c r="P2048" s="4">
        <v>23.98253631591797</v>
      </c>
      <c r="Q2048" s="4">
        <v>24.52956581115723</v>
      </c>
      <c r="R2048" s="4">
        <v>400.0884399414062</v>
      </c>
      <c r="S2048" s="4">
        <v>533.9011840820312</v>
      </c>
      <c r="T2048" s="4">
        <v>13.6882495880127</v>
      </c>
      <c r="U2048" s="4">
        <v>21.74353981018066</v>
      </c>
      <c r="V2048" s="4">
        <v>47.42399597167969</v>
      </c>
      <c r="W2048" s="4">
        <v>75.55309295654297</v>
      </c>
      <c r="X2048" s="4">
        <v>499.4981994628906</v>
      </c>
      <c r="Y2048" s="4">
        <v>1979.205322265625</v>
      </c>
      <c r="Z2048" s="4">
        <v>264.2913818359375</v>
      </c>
      <c r="AA2048" s="4">
        <v>101.5361175537109</v>
      </c>
      <c r="AB2048" s="4">
        <v>11.29150295257568</v>
      </c>
      <c r="AC2048" s="4">
        <v>0.3424232304096222</v>
      </c>
      <c r="AD2048" s="4">
        <v>0.3483929038047791</v>
      </c>
      <c r="AE2048" s="4">
        <v>0.0004306553164497018</v>
      </c>
      <c r="AF2048" s="4">
        <v>0.3922660350799561</v>
      </c>
      <c r="AG2048" s="4">
        <v>0.003508769907057285</v>
      </c>
      <c r="AH2048" s="4">
        <v>0.3333333432674408</v>
      </c>
      <c r="AI2048" s="4">
        <v>-0.2195652425289154</v>
      </c>
      <c r="AJ2048" s="4">
        <v>2.737391471862793</v>
      </c>
      <c r="AK2048" s="4">
        <v>1</v>
      </c>
      <c r="AL2048" s="4">
        <v>0</v>
      </c>
      <c r="AM2048" s="4">
        <v>0.1599999964237213</v>
      </c>
      <c r="AN2048" s="4">
        <v>111115</v>
      </c>
      <c r="AO2048" s="4">
        <f>X2048*0.000001/(K2048*0.0001)</f>
        <v>0.8324969991048176</v>
      </c>
      <c r="AP2048" s="4">
        <f>(U2048-T2048)/(1000-U2048)*AO2048</f>
        <v>0.006855058167029115</v>
      </c>
      <c r="AQ2048" s="4">
        <f>(P2048+273.15)</f>
        <v>297.1325363159179</v>
      </c>
      <c r="AR2048" s="4">
        <f>(O2048+273.15)</f>
        <v>296.8322032928467</v>
      </c>
      <c r="AS2048" s="4">
        <f>(Y2048*AK2048+Z2048*AL2048)*AM2048</f>
        <v>316.6728444843102</v>
      </c>
      <c r="AT2048" s="4">
        <f>((AS2048+0.00000010773*(AR2048^4-AQ2048^4))-AP2048*44100)/(L2048*0.92*2*29.3+0.00000043092*AQ2048^3)</f>
        <v>0.1249136255658615</v>
      </c>
      <c r="AU2048" s="4">
        <f>0.61365*EXP(17.502*J2048/(240.97+J2048))</f>
        <v>2.991834064666302</v>
      </c>
      <c r="AV2048" s="4">
        <f>AU2048*1000/AA2048</f>
        <v>29.46571266213395</v>
      </c>
      <c r="AW2048" s="4">
        <f>(AV2048-U2048)</f>
        <v>7.722172851953285</v>
      </c>
      <c r="AX2048" s="4">
        <f>IF(D2048,P2048,(O2048+P2048)/2)</f>
        <v>23.83236980438232</v>
      </c>
      <c r="AY2048" s="4">
        <f>0.61365*EXP(17.502*AX2048/(240.97+AX2048))</f>
        <v>2.964948904197685</v>
      </c>
      <c r="AZ2048" s="4">
        <f>IF(AW2048&lt;&gt;0,(1000-(AV2048+U2048)/2)/AW2048*AP2048,0)</f>
        <v>0.8649815398972405</v>
      </c>
      <c r="BA2048" s="4">
        <f>U2048*AA2048/1000</f>
        <v>2.207754614200298</v>
      </c>
      <c r="BB2048" s="4">
        <f>(AY2048-BA2048)</f>
        <v>0.7571942899973876</v>
      </c>
      <c r="BC2048" s="4">
        <f>1/(1.6/F2048+1.37/N2048)</f>
        <v>0.5653663758852703</v>
      </c>
      <c r="BD2048" s="3">
        <f>G2048*AA2048*0.001</f>
      </c>
      <c r="BE2048" s="3">
        <f>G2048/S2048</f>
      </c>
      <c r="BF2048" s="4">
        <f>(1-AP2048*AA2048/AU2048/F2048)*100</f>
        <v>81.29575522931603</v>
      </c>
      <c r="BG2048" s="3">
        <f>(S2048-E2048/(N2048/1.35))</f>
      </c>
      <c r="BH2048" s="3">
        <f>E2048*BF2048/100/BG2048</f>
      </c>
    </row>
    <row r="2049" ht="16" customHeight="1">
      <c r="A2049" s="4">
        <v>1895</v>
      </c>
      <c r="B2049" t="s" s="2">
        <v>2076</v>
      </c>
      <c r="C2049" s="4">
        <v>11014.500027593225</v>
      </c>
      <c r="D2049" s="4">
        <v>0</v>
      </c>
      <c r="E2049" s="3">
        <f>(R2049-#REF!*(1000-T2049)/(1000-U2049))*AO2049</f>
      </c>
      <c r="F2049" s="4">
        <f>IF(AZ2049&lt;&gt;0,1/(1/AZ2049-1/N2049),0)</f>
        <v>0.9370018885960674</v>
      </c>
      <c r="G2049" s="3">
        <f>((BC2049-AP2049/2)*S2049-E2049)/(BC2049+AP2049/2)</f>
      </c>
      <c r="H2049" s="4">
        <f>AP2049*1000</f>
        <v>6.538841758681035</v>
      </c>
      <c r="I2049" s="4">
        <f>(AU2049-BA2049)</f>
        <v>0.9179379129257503</v>
      </c>
      <c r="J2049" s="4">
        <f>(P2049+AT2049*D2049)</f>
        <v>24.51386833190918</v>
      </c>
      <c r="K2049" s="4">
        <v>6</v>
      </c>
      <c r="L2049" s="4">
        <f>(K2049*AI2049+AJ2049)</f>
        <v>1.420000016689301</v>
      </c>
      <c r="M2049" s="4">
        <v>1</v>
      </c>
      <c r="N2049" s="4">
        <f>L2049*(M2049+1)*(M2049+1)/(M2049*M2049+1)</f>
        <v>2.840000033378601</v>
      </c>
      <c r="O2049" s="4">
        <v>24.01200866699219</v>
      </c>
      <c r="P2049" s="4">
        <v>24.51386833190918</v>
      </c>
      <c r="Q2049" s="4">
        <v>25.21644592285156</v>
      </c>
      <c r="R2049" s="4">
        <v>400.1327209472656</v>
      </c>
      <c r="S2049" s="4">
        <v>453.1888122558594</v>
      </c>
      <c r="T2049" s="4">
        <v>13.69266319274902</v>
      </c>
      <c r="U2049" s="4">
        <v>21.37903594970703</v>
      </c>
      <c r="V2049" s="4">
        <v>46.57441711425781</v>
      </c>
      <c r="W2049" s="4">
        <v>72.99869537353516</v>
      </c>
      <c r="X2049" s="4">
        <v>499.5111083984375</v>
      </c>
      <c r="Y2049" s="4">
        <v>1990.305053710938</v>
      </c>
      <c r="Z2049" s="4">
        <v>385.4700317382812</v>
      </c>
      <c r="AA2049" s="4">
        <v>101.5360412597656</v>
      </c>
      <c r="AB2049" s="4">
        <v>11.29150295257568</v>
      </c>
      <c r="AC2049" s="4">
        <v>0.3424232304096222</v>
      </c>
      <c r="AD2049" s="4">
        <v>0.3483929038047791</v>
      </c>
      <c r="AE2049" s="4">
        <v>0.0004306553164497018</v>
      </c>
      <c r="AF2049" s="4">
        <v>0.3922660350799561</v>
      </c>
      <c r="AG2049" s="4">
        <v>0.003508769907057285</v>
      </c>
      <c r="AH2049" s="4">
        <v>0.3333333432674408</v>
      </c>
      <c r="AI2049" s="4">
        <v>-0.2195652425289154</v>
      </c>
      <c r="AJ2049" s="4">
        <v>2.737391471862793</v>
      </c>
      <c r="AK2049" s="4">
        <v>1</v>
      </c>
      <c r="AL2049" s="4">
        <v>0</v>
      </c>
      <c r="AM2049" s="4">
        <v>0.1599999964237213</v>
      </c>
      <c r="AN2049" s="4">
        <v>111115</v>
      </c>
      <c r="AO2049" s="4">
        <f>X2049*0.000001/(K2049*0.0001)</f>
        <v>0.8325185139973957</v>
      </c>
      <c r="AP2049" s="4">
        <f>(U2049-T2049)/(1000-U2049)*AO2049</f>
        <v>0.006538841758681035</v>
      </c>
      <c r="AQ2049" s="4">
        <f>(P2049+273.15)</f>
        <v>297.6638683319092</v>
      </c>
      <c r="AR2049" s="4">
        <f>(O2049+273.15)</f>
        <v>297.1620086669922</v>
      </c>
      <c r="AS2049" s="4">
        <f>(Y2049*AK2049+Z2049*AL2049)*AM2049</f>
        <v>318.4488014758645</v>
      </c>
      <c r="AT2049" s="4">
        <f>((AS2049+0.00000010773*(AR2049^4-AQ2049^4))-AP2049*44100)/(L2049*0.92*2*29.3+0.00000043092*AQ2049^3)</f>
        <v>0.2774855345341156</v>
      </c>
      <c r="AU2049" s="4">
        <f>0.61365*EXP(17.502*J2049/(240.97+J2049))</f>
        <v>3.088680589209216</v>
      </c>
      <c r="AV2049" s="4">
        <f>AU2049*1000/AA2049</f>
        <v>30.41954906738252</v>
      </c>
      <c r="AW2049" s="4">
        <f>(AV2049-U2049)</f>
        <v>9.040513117675484</v>
      </c>
      <c r="AX2049" s="4">
        <f>IF(D2049,P2049,(O2049+P2049)/2)</f>
        <v>24.26293849945068</v>
      </c>
      <c r="AY2049" s="4">
        <f>0.61365*EXP(17.502*AX2049/(240.97+AX2049))</f>
        <v>3.042607123096221</v>
      </c>
      <c r="AZ2049" s="4">
        <f>IF(AW2049&lt;&gt;0,(1000-(AV2049+U2049)/2)/AW2049*AP2049,0)</f>
        <v>0.7045496533656492</v>
      </c>
      <c r="BA2049" s="4">
        <f>U2049*AA2049/1000</f>
        <v>2.170742676283466</v>
      </c>
      <c r="BB2049" s="4">
        <f>(AY2049-BA2049)</f>
        <v>0.8718644468127552</v>
      </c>
      <c r="BC2049" s="4">
        <f>1/(1.6/F2049+1.37/N2049)</f>
        <v>0.4566276155791548</v>
      </c>
      <c r="BD2049" s="3">
        <f>G2049*AA2049*0.001</f>
      </c>
      <c r="BE2049" s="3">
        <f>G2049/S2049</f>
      </c>
      <c r="BF2049" s="4">
        <f>(1-AP2049*AA2049/AU2049/F2049)*100</f>
        <v>77.05925120422397</v>
      </c>
      <c r="BG2049" s="3">
        <f>(S2049-E2049/(N2049/1.35))</f>
      </c>
      <c r="BH2049" s="3">
        <f>E2049*BF2049/100/BG2049</f>
      </c>
    </row>
    <row r="2050" ht="16" customHeight="1">
      <c r="A2050" s="4">
        <v>1896</v>
      </c>
      <c r="B2050" t="s" s="2">
        <v>2077</v>
      </c>
      <c r="C2050" s="4">
        <v>11019.500027481467</v>
      </c>
      <c r="D2050" s="4">
        <v>0</v>
      </c>
      <c r="E2050" s="3">
        <f>(R2050-#REF!*(1000-T2050)/(1000-U2050))*AO2050</f>
      </c>
      <c r="F2050" s="4">
        <f>IF(AZ2050&lt;&gt;0,1/(1/AZ2050-1/N2050),0)</f>
        <v>0.8196632036149181</v>
      </c>
      <c r="G2050" s="3">
        <f>((BC2050-AP2050/2)*S2050-E2050)/(BC2050+AP2050/2)</f>
      </c>
      <c r="H2050" s="4">
        <f>AP2050*1000</f>
        <v>6.389463210344275</v>
      </c>
      <c r="I2050" s="4">
        <f>(AU2050-BA2050)</f>
        <v>0.9933132491441996</v>
      </c>
      <c r="J2050" s="4">
        <f>(P2050+AT2050*D2050)</f>
        <v>24.82437324523926</v>
      </c>
      <c r="K2050" s="4">
        <v>6</v>
      </c>
      <c r="L2050" s="4">
        <f>(K2050*AI2050+AJ2050)</f>
        <v>1.420000016689301</v>
      </c>
      <c r="M2050" s="4">
        <v>1</v>
      </c>
      <c r="N2050" s="4">
        <f>L2050*(M2050+1)*(M2050+1)/(M2050*M2050+1)</f>
        <v>2.840000033378601</v>
      </c>
      <c r="O2050" s="4">
        <v>24.33330535888672</v>
      </c>
      <c r="P2050" s="4">
        <v>24.82437324523926</v>
      </c>
      <c r="Q2050" s="4">
        <v>25.3458309173584</v>
      </c>
      <c r="R2050" s="4">
        <v>400.0957946777344</v>
      </c>
      <c r="S2050" s="4">
        <v>412.3206176757812</v>
      </c>
      <c r="T2050" s="4">
        <v>13.69450759887695</v>
      </c>
      <c r="U2050" s="4">
        <v>21.20653533935547</v>
      </c>
      <c r="V2050" s="4">
        <v>45.69401550292969</v>
      </c>
      <c r="W2050" s="4">
        <v>70.89311218261719</v>
      </c>
      <c r="X2050" s="4">
        <v>499.516113281250</v>
      </c>
      <c r="Y2050" s="4">
        <v>1995.262084960938</v>
      </c>
      <c r="Z2050" s="4">
        <v>450.5149536132812</v>
      </c>
      <c r="AA2050" s="4">
        <v>101.5358123779297</v>
      </c>
      <c r="AB2050" s="4">
        <v>11.29150295257568</v>
      </c>
      <c r="AC2050" s="4">
        <v>0.3424232304096222</v>
      </c>
      <c r="AD2050" s="4">
        <v>0.3483929038047791</v>
      </c>
      <c r="AE2050" s="4">
        <v>0.0004306553164497018</v>
      </c>
      <c r="AF2050" s="4">
        <v>0.3922660350799561</v>
      </c>
      <c r="AG2050" s="4">
        <v>0.003508769907057285</v>
      </c>
      <c r="AH2050" s="4">
        <v>0.6666666865348816</v>
      </c>
      <c r="AI2050" s="4">
        <v>-0.2195652425289154</v>
      </c>
      <c r="AJ2050" s="4">
        <v>2.737391471862793</v>
      </c>
      <c r="AK2050" s="4">
        <v>1</v>
      </c>
      <c r="AL2050" s="4">
        <v>0</v>
      </c>
      <c r="AM2050" s="4">
        <v>0.1599999964237213</v>
      </c>
      <c r="AN2050" s="4">
        <v>111115</v>
      </c>
      <c r="AO2050" s="4">
        <f>X2050*0.000001/(K2050*0.0001)</f>
        <v>0.8325268554687499</v>
      </c>
      <c r="AP2050" s="4">
        <f>(U2050-T2050)/(1000-U2050)*AO2050</f>
        <v>0.006389463210344275</v>
      </c>
      <c r="AQ2050" s="4">
        <f>(P2050+273.15)</f>
        <v>297.9743732452392</v>
      </c>
      <c r="AR2050" s="4">
        <f>(O2050+273.15)</f>
        <v>297.4833053588867</v>
      </c>
      <c r="AS2050" s="4">
        <f>(Y2050*AK2050+Z2050*AL2050)*AM2050</f>
        <v>319.2419264581367</v>
      </c>
      <c r="AT2050" s="4">
        <f>((AS2050+0.00000010773*(AR2050^4-AQ2050^4))-AP2050*44100)/(L2050*0.92*2*29.3+0.00000043092*AQ2050^3)</f>
        <v>0.3624762111694544</v>
      </c>
      <c r="AU2050" s="4">
        <f>0.61365*EXP(17.502*J2050/(240.97+J2050))</f>
        <v>3.146536042546932</v>
      </c>
      <c r="AV2050" s="4">
        <f>AU2050*1000/AA2050</f>
        <v>30.98942106096625</v>
      </c>
      <c r="AW2050" s="4">
        <f>(AV2050-U2050)</f>
        <v>9.782885721610782</v>
      </c>
      <c r="AX2050" s="4">
        <f>IF(D2050,P2050,(O2050+P2050)/2)</f>
        <v>24.57883930206299</v>
      </c>
      <c r="AY2050" s="4">
        <f>0.61365*EXP(17.502*AX2050/(240.97+AX2050))</f>
        <v>3.100708902609445</v>
      </c>
      <c r="AZ2050" s="4">
        <f>IF(AW2050&lt;&gt;0,(1000-(AV2050+U2050)/2)/AW2050*AP2050,0)</f>
        <v>0.636081348167419</v>
      </c>
      <c r="BA2050" s="4">
        <f>U2050*AA2050/1000</f>
        <v>2.153222793402732</v>
      </c>
      <c r="BB2050" s="4">
        <f>(AY2050-BA2050)</f>
        <v>0.9474861092067126</v>
      </c>
      <c r="BC2050" s="4">
        <f>1/(1.6/F2050+1.37/N2050)</f>
        <v>0.4107762007913475</v>
      </c>
      <c r="BD2050" s="3">
        <f>G2050*AA2050*0.001</f>
      </c>
      <c r="BE2050" s="3">
        <f>G2050/S2050</f>
      </c>
      <c r="BF2050" s="4">
        <f>(1-AP2050*AA2050/AU2050/F2050)*100</f>
        <v>74.84551259046746</v>
      </c>
      <c r="BG2050" s="3">
        <f>(S2050-E2050/(N2050/1.35))</f>
      </c>
      <c r="BH2050" s="3">
        <f>E2050*BF2050/100/BG2050</f>
      </c>
    </row>
    <row r="2051" ht="16" customHeight="1">
      <c r="A2051" s="4">
        <v>1897</v>
      </c>
      <c r="B2051" t="s" s="2">
        <v>2078</v>
      </c>
      <c r="C2051" s="4">
        <v>11025.000027358532</v>
      </c>
      <c r="D2051" s="4">
        <v>0</v>
      </c>
      <c r="E2051" s="3">
        <f>(R2051-#REF!*(1000-T2051)/(1000-U2051))*AO2051</f>
      </c>
      <c r="F2051" s="4">
        <f>IF(AZ2051&lt;&gt;0,1/(1/AZ2051-1/N2051),0)</f>
        <v>0.7786443007143584</v>
      </c>
      <c r="G2051" s="3">
        <f>((BC2051-AP2051/2)*S2051-E2051)/(BC2051+AP2051/2)</f>
      </c>
      <c r="H2051" s="4">
        <f>AP2051*1000</f>
        <v>6.361638769641285</v>
      </c>
      <c r="I2051" s="4">
        <f>(AU2051-BA2051)</f>
        <v>1.029264831302789</v>
      </c>
      <c r="J2051" s="4">
        <f>(P2051+AT2051*D2051)</f>
        <v>24.99601173400879</v>
      </c>
      <c r="K2051" s="4">
        <v>6</v>
      </c>
      <c r="L2051" s="4">
        <f>(K2051*AI2051+AJ2051)</f>
        <v>1.420000016689301</v>
      </c>
      <c r="M2051" s="4">
        <v>1</v>
      </c>
      <c r="N2051" s="4">
        <f>L2051*(M2051+1)*(M2051+1)/(M2051*M2051+1)</f>
        <v>2.840000033378601</v>
      </c>
      <c r="O2051" s="4">
        <v>24.50992965698242</v>
      </c>
      <c r="P2051" s="4">
        <v>24.99601173400879</v>
      </c>
      <c r="Q2051" s="4">
        <v>24.77002334594727</v>
      </c>
      <c r="R2051" s="4">
        <v>400.191162109375</v>
      </c>
      <c r="S2051" s="4">
        <v>394.7757568359375</v>
      </c>
      <c r="T2051" s="4">
        <v>13.69152450561523</v>
      </c>
      <c r="U2051" s="4">
        <v>21.17148780822754</v>
      </c>
      <c r="V2051" s="4">
        <v>45.12017059326172</v>
      </c>
      <c r="W2051" s="4">
        <v>69.81265258789062</v>
      </c>
      <c r="X2051" s="4">
        <v>499.4906921386719</v>
      </c>
      <c r="Y2051" s="4">
        <v>1999.489013671875</v>
      </c>
      <c r="Z2051" s="4">
        <v>443.1511840820312</v>
      </c>
      <c r="AA2051" s="4">
        <v>101.5354614257812</v>
      </c>
      <c r="AB2051" s="4">
        <v>11.29150295257568</v>
      </c>
      <c r="AC2051" s="4">
        <v>0.3424232304096222</v>
      </c>
      <c r="AD2051" s="4">
        <v>0.3483929038047791</v>
      </c>
      <c r="AE2051" s="4">
        <v>0.0004306553164497018</v>
      </c>
      <c r="AF2051" s="4">
        <v>0.3922660350799561</v>
      </c>
      <c r="AG2051" s="4">
        <v>0.003508769907057285</v>
      </c>
      <c r="AH2051" s="4">
        <v>0.6666666865348816</v>
      </c>
      <c r="AI2051" s="4">
        <v>-0.2195652425289154</v>
      </c>
      <c r="AJ2051" s="4">
        <v>2.737391471862793</v>
      </c>
      <c r="AK2051" s="4">
        <v>1</v>
      </c>
      <c r="AL2051" s="4">
        <v>0</v>
      </c>
      <c r="AM2051" s="4">
        <v>0.1599999964237213</v>
      </c>
      <c r="AN2051" s="4">
        <v>111115</v>
      </c>
      <c r="AO2051" s="4">
        <f>X2051*0.000001/(K2051*0.0001)</f>
        <v>0.8324844868977864</v>
      </c>
      <c r="AP2051" s="4">
        <f>(U2051-T2051)/(1000-U2051)*AO2051</f>
        <v>0.006361638769641285</v>
      </c>
      <c r="AQ2051" s="4">
        <f>(P2051+273.15)</f>
        <v>298.1460117340088</v>
      </c>
      <c r="AR2051" s="4">
        <f>(O2051+273.15)</f>
        <v>297.6599296569824</v>
      </c>
      <c r="AS2051" s="4">
        <f>(Y2051*AK2051+Z2051*AL2051)*AM2051</f>
        <v>319.9182350367701</v>
      </c>
      <c r="AT2051" s="4">
        <f>((AS2051+0.00000010773*(AR2051^4-AQ2051^4))-AP2051*44100)/(L2051*0.92*2*29.3+0.00000043092*AQ2051^3)</f>
        <v>0.38456437922498</v>
      </c>
      <c r="AU2051" s="4">
        <f>0.61365*EXP(17.502*J2051/(240.97+J2051))</f>
        <v>3.178921614981475</v>
      </c>
      <c r="AV2051" s="4">
        <f>AU2051*1000/AA2051</f>
        <v>31.30848641787236</v>
      </c>
      <c r="AW2051" s="4">
        <f>(AV2051-U2051)</f>
        <v>10.13699860964482</v>
      </c>
      <c r="AX2051" s="4">
        <f>IF(D2051,P2051,(O2051+P2051)/2)</f>
        <v>24.75297069549561</v>
      </c>
      <c r="AY2051" s="4">
        <f>0.61365*EXP(17.502*AX2051/(240.97+AX2051))</f>
        <v>3.133148629018117</v>
      </c>
      <c r="AZ2051" s="4">
        <f>IF(AW2051&lt;&gt;0,(1000-(AV2051+U2051)/2)/AW2051*AP2051,0)</f>
        <v>0.611098974050769</v>
      </c>
      <c r="BA2051" s="4">
        <f>U2051*AA2051/1000</f>
        <v>2.149656783678685</v>
      </c>
      <c r="BB2051" s="4">
        <f>(AY2051-BA2051)</f>
        <v>0.9834918453394321</v>
      </c>
      <c r="BC2051" s="4">
        <f>1/(1.6/F2051+1.37/N2051)</f>
        <v>0.3941278259171584</v>
      </c>
      <c r="BD2051" s="3">
        <f>G2051*AA2051*0.001</f>
      </c>
      <c r="BE2051" s="3">
        <f>G2051/S2051</f>
      </c>
      <c r="BF2051" s="4">
        <f>(1-AP2051*AA2051/AU2051/F2051)*100</f>
        <v>73.9043677524804</v>
      </c>
      <c r="BG2051" s="3">
        <f>(S2051-E2051/(N2051/1.35))</f>
      </c>
      <c r="BH2051" s="3">
        <f>E2051*BF2051/100/BG2051</f>
      </c>
    </row>
    <row r="2052" ht="16" customHeight="1">
      <c r="A2052" s="4">
        <v>1898</v>
      </c>
      <c r="B2052" t="s" s="2">
        <v>2079</v>
      </c>
      <c r="C2052" s="4">
        <v>11030.000027246773</v>
      </c>
      <c r="D2052" s="4">
        <v>0</v>
      </c>
      <c r="E2052" s="3">
        <f>(R2052-#REF!*(1000-T2052)/(1000-U2052))*AO2052</f>
      </c>
      <c r="F2052" s="4">
        <f>IF(AZ2052&lt;&gt;0,1/(1/AZ2052-1/N2052),0)</f>
        <v>0.7663152225175596</v>
      </c>
      <c r="G2052" s="3">
        <f>((BC2052-AP2052/2)*S2052-E2052)/(BC2052+AP2052/2)</f>
      </c>
      <c r="H2052" s="4">
        <f>AP2052*1000</f>
        <v>6.363974184997137</v>
      </c>
      <c r="I2052" s="4">
        <f>(AU2052-BA2052)</f>
        <v>1.042576098878767</v>
      </c>
      <c r="J2052" s="4">
        <f>(P2052+AT2052*D2052)</f>
        <v>25.06469917297363</v>
      </c>
      <c r="K2052" s="4">
        <v>6</v>
      </c>
      <c r="L2052" s="4">
        <f>(K2052*AI2052+AJ2052)</f>
        <v>1.420000016689301</v>
      </c>
      <c r="M2052" s="4">
        <v>1</v>
      </c>
      <c r="N2052" s="4">
        <f>L2052*(M2052+1)*(M2052+1)/(M2052*M2052+1)</f>
        <v>2.840000033378601</v>
      </c>
      <c r="O2052" s="4">
        <v>24.4506893157959</v>
      </c>
      <c r="P2052" s="4">
        <v>25.06469917297363</v>
      </c>
      <c r="Q2052" s="4">
        <v>23.97201919555664</v>
      </c>
      <c r="R2052" s="4">
        <v>400.1869506835938</v>
      </c>
      <c r="S2052" s="4">
        <v>388.4416809082031</v>
      </c>
      <c r="T2052" s="4">
        <v>13.68592071533203</v>
      </c>
      <c r="U2052" s="4">
        <v>21.1688404083252</v>
      </c>
      <c r="V2052" s="4">
        <v>45.15258407592773</v>
      </c>
      <c r="W2052" s="4">
        <v>69.84532165527344</v>
      </c>
      <c r="X2052" s="4">
        <v>499.4779968261719</v>
      </c>
      <c r="Y2052" s="4">
        <v>2001.137573242188</v>
      </c>
      <c r="Z2052" s="4">
        <v>411.9430847167969</v>
      </c>
      <c r="AA2052" s="4">
        <v>101.5354232788086</v>
      </c>
      <c r="AB2052" s="4">
        <v>11.29150295257568</v>
      </c>
      <c r="AC2052" s="4">
        <v>0.3424232304096222</v>
      </c>
      <c r="AD2052" s="4">
        <v>0.3483929038047791</v>
      </c>
      <c r="AE2052" s="4">
        <v>0.0004306553164497018</v>
      </c>
      <c r="AF2052" s="4">
        <v>0.3922660350799561</v>
      </c>
      <c r="AG2052" s="4">
        <v>0.003508769907057285</v>
      </c>
      <c r="AH2052" s="4">
        <v>0.6666666865348816</v>
      </c>
      <c r="AI2052" s="4">
        <v>-0.2195652425289154</v>
      </c>
      <c r="AJ2052" s="4">
        <v>2.737391471862793</v>
      </c>
      <c r="AK2052" s="4">
        <v>1</v>
      </c>
      <c r="AL2052" s="4">
        <v>0</v>
      </c>
      <c r="AM2052" s="4">
        <v>0.1599999964237213</v>
      </c>
      <c r="AN2052" s="4">
        <v>111115</v>
      </c>
      <c r="AO2052" s="4">
        <f>X2052*0.000001/(K2052*0.0001)</f>
        <v>0.8324633280436197</v>
      </c>
      <c r="AP2052" s="4">
        <f>(U2052-T2052)/(1000-U2052)*AO2052</f>
        <v>0.006363974184997136</v>
      </c>
      <c r="AQ2052" s="4">
        <f>(P2052+273.15)</f>
        <v>298.2146991729736</v>
      </c>
      <c r="AR2052" s="4">
        <f>(O2052+273.15)</f>
        <v>297.6006893157959</v>
      </c>
      <c r="AS2052" s="4">
        <f>(Y2052*AK2052+Z2052*AL2052)*AM2052</f>
        <v>320.1820045621243</v>
      </c>
      <c r="AT2052" s="4">
        <f>((AS2052+0.00000010773*(AR2052^4-AQ2052^4))-AP2052*44100)/(L2052*0.92*2*29.3+0.00000043092*AQ2052^3)</f>
        <v>0.3697886453949754</v>
      </c>
      <c r="AU2052" s="4">
        <f>0.61365*EXP(17.502*J2052/(240.97+J2052))</f>
        <v>3.191963270059613</v>
      </c>
      <c r="AV2052" s="4">
        <f>AU2052*1000/AA2052</f>
        <v>31.43694256628766</v>
      </c>
      <c r="AW2052" s="4">
        <f>(AV2052-U2052)</f>
        <v>10.26810215796247</v>
      </c>
      <c r="AX2052" s="4">
        <f>IF(D2052,P2052,(O2052+P2052)/2)</f>
        <v>24.75769424438477</v>
      </c>
      <c r="AY2052" s="4">
        <f>0.61365*EXP(17.502*AX2052/(240.97+AX2052))</f>
        <v>3.134032716857063</v>
      </c>
      <c r="AZ2052" s="4">
        <f>IF(AW2052&lt;&gt;0,(1000-(AV2052+U2052)/2)/AW2052*AP2052,0)</f>
        <v>0.6034789260229512</v>
      </c>
      <c r="BA2052" s="4">
        <f>U2052*AA2052/1000</f>
        <v>2.149387171180846</v>
      </c>
      <c r="BB2052" s="4">
        <f>(AY2052-BA2052)</f>
        <v>0.9846455456762175</v>
      </c>
      <c r="BC2052" s="4">
        <f>1/(1.6/F2052+1.37/N2052)</f>
        <v>0.3890584329407778</v>
      </c>
      <c r="BD2052" s="3">
        <f>G2052*AA2052*0.001</f>
      </c>
      <c r="BE2052" s="3">
        <f>G2052/S2052</f>
      </c>
      <c r="BF2052" s="4">
        <f>(1-AP2052*AA2052/AU2052/F2052)*100</f>
        <v>73.58317282553621</v>
      </c>
      <c r="BG2052" s="3">
        <f>(S2052-E2052/(N2052/1.35))</f>
      </c>
      <c r="BH2052" s="3">
        <f>E2052*BF2052/100/BG2052</f>
      </c>
    </row>
    <row r="2053" ht="16" customHeight="1">
      <c r="A2053" s="4">
        <v>1899</v>
      </c>
      <c r="B2053" t="s" s="2">
        <v>2080</v>
      </c>
      <c r="C2053" s="4">
        <v>11035.500027123839</v>
      </c>
      <c r="D2053" s="4">
        <v>0</v>
      </c>
      <c r="E2053" s="3">
        <f>(R2053-#REF!*(1000-T2053)/(1000-U2053))*AO2053</f>
      </c>
      <c r="F2053" s="4">
        <f>IF(AZ2053&lt;&gt;0,1/(1/AZ2053-1/N2053),0)</f>
        <v>0.7669456684542341</v>
      </c>
      <c r="G2053" s="3">
        <f>((BC2053-AP2053/2)*S2053-E2053)/(BC2053+AP2053/2)</f>
      </c>
      <c r="H2053" s="4">
        <f>AP2053*1000</f>
        <v>6.373031993188532</v>
      </c>
      <c r="I2053" s="4">
        <f>(AU2053-BA2053)</f>
        <v>1.043375924165328</v>
      </c>
      <c r="J2053" s="4">
        <f>(P2053+AT2053*D2053)</f>
        <v>25.07148551940918</v>
      </c>
      <c r="K2053" s="4">
        <v>6</v>
      </c>
      <c r="L2053" s="4">
        <f>(K2053*AI2053+AJ2053)</f>
        <v>1.420000016689301</v>
      </c>
      <c r="M2053" s="4">
        <v>1</v>
      </c>
      <c r="N2053" s="4">
        <f>L2053*(M2053+1)*(M2053+1)/(M2053*M2053+1)</f>
        <v>2.840000033378601</v>
      </c>
      <c r="O2053" s="4">
        <v>24.23265266418457</v>
      </c>
      <c r="P2053" s="4">
        <v>25.07148551940918</v>
      </c>
      <c r="Q2053" s="4">
        <v>23.3940486907959</v>
      </c>
      <c r="R2053" s="4">
        <v>399.7912902832031</v>
      </c>
      <c r="S2053" s="4">
        <v>384.9622497558594</v>
      </c>
      <c r="T2053" s="4">
        <v>13.68026828765869</v>
      </c>
      <c r="U2053" s="4">
        <v>21.17365455627441</v>
      </c>
      <c r="V2053" s="4">
        <v>45.64627456665039</v>
      </c>
      <c r="W2053" s="4">
        <v>70.64398193359375</v>
      </c>
      <c r="X2053" s="4">
        <v>499.487792968750</v>
      </c>
      <c r="Y2053" s="4">
        <v>2001.252197265625</v>
      </c>
      <c r="Z2053" s="4">
        <v>384.8731079101562</v>
      </c>
      <c r="AA2053" s="4">
        <v>101.5355377197266</v>
      </c>
      <c r="AB2053" s="4">
        <v>11.29150295257568</v>
      </c>
      <c r="AC2053" s="4">
        <v>0.3424232304096222</v>
      </c>
      <c r="AD2053" s="4">
        <v>0.3483929038047791</v>
      </c>
      <c r="AE2053" s="4">
        <v>0.0004306553164497018</v>
      </c>
      <c r="AF2053" s="4">
        <v>0.3922660350799561</v>
      </c>
      <c r="AG2053" s="4">
        <v>0.003508769907057285</v>
      </c>
      <c r="AH2053" s="4">
        <v>0.6666666865348816</v>
      </c>
      <c r="AI2053" s="4">
        <v>-0.2195652425289154</v>
      </c>
      <c r="AJ2053" s="4">
        <v>2.737391471862793</v>
      </c>
      <c r="AK2053" s="4">
        <v>1</v>
      </c>
      <c r="AL2053" s="4">
        <v>0</v>
      </c>
      <c r="AM2053" s="4">
        <v>0.1599999964237213</v>
      </c>
      <c r="AN2053" s="4">
        <v>111115</v>
      </c>
      <c r="AO2053" s="4">
        <f>X2053*0.000001/(K2053*0.0001)</f>
        <v>0.8324796549479165</v>
      </c>
      <c r="AP2053" s="4">
        <f>(U2053-T2053)/(1000-U2053)*AO2053</f>
        <v>0.006373031993188532</v>
      </c>
      <c r="AQ2053" s="4">
        <f>(P2053+273.15)</f>
        <v>298.2214855194092</v>
      </c>
      <c r="AR2053" s="4">
        <f>(O2053+273.15)</f>
        <v>297.3826526641845</v>
      </c>
      <c r="AS2053" s="4">
        <f>(Y2053*AK2053+Z2053*AL2053)*AM2053</f>
        <v>320.2003444054644</v>
      </c>
      <c r="AT2053" s="4">
        <f>((AS2053+0.00000010773*(AR2053^4-AQ2053^4))-AP2053*44100)/(L2053*0.92*2*29.3+0.00000043092*AQ2053^3)</f>
        <v>0.3364567654018477</v>
      </c>
      <c r="AU2053" s="4">
        <f>0.61365*EXP(17.502*J2053/(240.97+J2053))</f>
        <v>3.193254325028389</v>
      </c>
      <c r="AV2053" s="4">
        <f>AU2053*1000/AA2053</f>
        <v>31.44962243508162</v>
      </c>
      <c r="AW2053" s="4">
        <f>(AV2053-U2053)</f>
        <v>10.27596787880721</v>
      </c>
      <c r="AX2053" s="4">
        <f>IF(D2053,P2053,(O2053+P2053)/2)</f>
        <v>24.65206909179688</v>
      </c>
      <c r="AY2053" s="4">
        <f>0.61365*EXP(17.502*AX2053/(240.97+AX2053))</f>
        <v>3.114315264371467</v>
      </c>
      <c r="AZ2053" s="4">
        <f>IF(AW2053&lt;&gt;0,(1000-(AV2053+U2053)/2)/AW2053*AP2053,0)</f>
        <v>0.6038698400430049</v>
      </c>
      <c r="BA2053" s="4">
        <f>U2053*AA2053/1000</f>
        <v>2.149878400863061</v>
      </c>
      <c r="BB2053" s="4">
        <f>(AY2053-BA2053)</f>
        <v>0.9644368635084062</v>
      </c>
      <c r="BC2053" s="4">
        <f>1/(1.6/F2053+1.37/N2053)</f>
        <v>0.3893183983363394</v>
      </c>
      <c r="BD2053" s="3">
        <f>G2053*AA2053*0.001</f>
      </c>
      <c r="BE2053" s="3">
        <f>G2053/S2053</f>
      </c>
      <c r="BF2053" s="4">
        <f>(1-AP2053*AA2053/AU2053/F2053)*100</f>
        <v>73.57797715303734</v>
      </c>
      <c r="BG2053" s="3">
        <f>(S2053-E2053/(N2053/1.35))</f>
      </c>
      <c r="BH2053" s="3">
        <f>E2053*BF2053/100/BG2053</f>
      </c>
    </row>
    <row r="2054" ht="16" customHeight="1">
      <c r="A2054" s="4">
        <v>1900</v>
      </c>
      <c r="B2054" t="s" s="2">
        <v>2081</v>
      </c>
      <c r="C2054" s="4">
        <v>11041.0000270009</v>
      </c>
      <c r="D2054" s="4">
        <v>0</v>
      </c>
      <c r="E2054" s="3">
        <f>(R2054-#REF!*(1000-T2054)/(1000-U2054))*AO2054</f>
      </c>
      <c r="F2054" s="4">
        <f>IF(AZ2054&lt;&gt;0,1/(1/AZ2054-1/N2054),0)</f>
        <v>0.7768630772286003</v>
      </c>
      <c r="G2054" s="3">
        <f>((BC2054-AP2054/2)*S2054-E2054)/(BC2054+AP2054/2)</f>
      </c>
      <c r="H2054" s="4">
        <f>AP2054*1000</f>
        <v>6.387824239235854</v>
      </c>
      <c r="I2054" s="4">
        <f>(AU2054-BA2054)</f>
        <v>1.03531047266801</v>
      </c>
      <c r="J2054" s="4">
        <f>(P2054+AT2054*D2054)</f>
        <v>25.03707504272461</v>
      </c>
      <c r="K2054" s="4">
        <v>6</v>
      </c>
      <c r="L2054" s="4">
        <f>(K2054*AI2054+AJ2054)</f>
        <v>1.420000016689301</v>
      </c>
      <c r="M2054" s="4">
        <v>1</v>
      </c>
      <c r="N2054" s="4">
        <f>L2054*(M2054+1)*(M2054+1)/(M2054*M2054+1)</f>
        <v>2.840000033378601</v>
      </c>
      <c r="O2054" s="4">
        <v>24.01474571228027</v>
      </c>
      <c r="P2054" s="4">
        <v>25.03707504272461</v>
      </c>
      <c r="Q2054" s="4">
        <v>23.20912170410156</v>
      </c>
      <c r="R2054" s="4">
        <v>399.3634033203125</v>
      </c>
      <c r="S2054" s="4">
        <v>382.7822570800781</v>
      </c>
      <c r="T2054" s="4">
        <v>13.67828559875488</v>
      </c>
      <c r="U2054" s="4">
        <v>21.18869400024414</v>
      </c>
      <c r="V2054" s="4">
        <v>46.22536468505859</v>
      </c>
      <c r="W2054" s="4">
        <v>71.596191406250</v>
      </c>
      <c r="X2054" s="4">
        <v>499.5047607421875</v>
      </c>
      <c r="Y2054" s="4">
        <v>1999.798095703125</v>
      </c>
      <c r="Z2054" s="4">
        <v>400.0445861816406</v>
      </c>
      <c r="AA2054" s="4">
        <v>101.5353851318359</v>
      </c>
      <c r="AB2054" s="4">
        <v>11.29150295257568</v>
      </c>
      <c r="AC2054" s="4">
        <v>0.3424232304096222</v>
      </c>
      <c r="AD2054" s="4">
        <v>0.3483929038047791</v>
      </c>
      <c r="AE2054" s="4">
        <v>0.0004306553164497018</v>
      </c>
      <c r="AF2054" s="4">
        <v>0.3922660350799561</v>
      </c>
      <c r="AG2054" s="4">
        <v>0.003508769907057285</v>
      </c>
      <c r="AH2054" s="4">
        <v>0.6666666865348816</v>
      </c>
      <c r="AI2054" s="4">
        <v>-0.2195652425289154</v>
      </c>
      <c r="AJ2054" s="4">
        <v>2.737391471862793</v>
      </c>
      <c r="AK2054" s="4">
        <v>1</v>
      </c>
      <c r="AL2054" s="4">
        <v>0</v>
      </c>
      <c r="AM2054" s="4">
        <v>0.1599999964237213</v>
      </c>
      <c r="AN2054" s="4">
        <v>111115</v>
      </c>
      <c r="AO2054" s="4">
        <f>X2054*0.000001/(K2054*0.0001)</f>
        <v>0.8325079345703124</v>
      </c>
      <c r="AP2054" s="4">
        <f>(U2054-T2054)/(1000-U2054)*AO2054</f>
        <v>0.006387824239235854</v>
      </c>
      <c r="AQ2054" s="4">
        <f>(P2054+273.15)</f>
        <v>298.1870750427246</v>
      </c>
      <c r="AR2054" s="4">
        <f>(O2054+273.15)</f>
        <v>297.1647457122803</v>
      </c>
      <c r="AS2054" s="4">
        <f>(Y2054*AK2054+Z2054*AL2054)*AM2054</f>
        <v>319.9676881606647</v>
      </c>
      <c r="AT2054" s="4">
        <f>((AS2054+0.00000010773*(AR2054^4-AQ2054^4))-AP2054*44100)/(L2054*0.92*2*29.3+0.00000043092*AQ2054^3)</f>
        <v>0.3028438906052258</v>
      </c>
      <c r="AU2054" s="4">
        <f>0.61365*EXP(17.502*J2054/(240.97+J2054))</f>
        <v>3.18671267842342</v>
      </c>
      <c r="AV2054" s="4">
        <f>AU2054*1000/AA2054</f>
        <v>31.3852424382467</v>
      </c>
      <c r="AW2054" s="4">
        <f>(AV2054-U2054)</f>
        <v>10.19654843800256</v>
      </c>
      <c r="AX2054" s="4">
        <f>IF(D2054,P2054,(O2054+P2054)/2)</f>
        <v>24.52591037750244</v>
      </c>
      <c r="AY2054" s="4">
        <f>0.61365*EXP(17.502*AX2054/(240.97+AX2054))</f>
        <v>3.090906892979914</v>
      </c>
      <c r="AZ2054" s="4">
        <f>IF(AW2054&lt;&gt;0,(1000-(AV2054+U2054)/2)/AW2054*AP2054,0)</f>
        <v>0.6100012905629248</v>
      </c>
      <c r="BA2054" s="4">
        <f>U2054*AA2054/1000</f>
        <v>2.15140220575541</v>
      </c>
      <c r="BB2054" s="4">
        <f>(AY2054-BA2054)</f>
        <v>0.9395046872245034</v>
      </c>
      <c r="BC2054" s="4">
        <f>1/(1.6/F2054+1.37/N2054)</f>
        <v>0.3933973207352753</v>
      </c>
      <c r="BD2054" s="3">
        <f>G2054*AA2054*0.001</f>
      </c>
      <c r="BE2054" s="3">
        <f>G2054/S2054</f>
      </c>
      <c r="BF2054" s="4">
        <f>(1-AP2054*AA2054/AU2054/F2054)*100</f>
        <v>73.80110408351921</v>
      </c>
      <c r="BG2054" s="3">
        <f>(S2054-E2054/(N2054/1.35))</f>
      </c>
      <c r="BH2054" s="3">
        <f>E2054*BF2054/100/BG2054</f>
      </c>
    </row>
    <row r="2055" ht="16" customHeight="1">
      <c r="A2055" s="4">
        <v>1901</v>
      </c>
      <c r="B2055" t="s" s="2">
        <v>2082</v>
      </c>
      <c r="C2055" s="4">
        <v>11046.500026877970</v>
      </c>
      <c r="D2055" s="4">
        <v>0</v>
      </c>
      <c r="E2055" s="3">
        <f>(R2055-#REF!*(1000-T2055)/(1000-U2055))*AO2055</f>
      </c>
      <c r="F2055" s="4">
        <f>IF(AZ2055&lt;&gt;0,1/(1/AZ2055-1/N2055),0)</f>
        <v>0.7865313607483965</v>
      </c>
      <c r="G2055" s="3">
        <f>((BC2055-AP2055/2)*S2055-E2055)/(BC2055+AP2055/2)</f>
      </c>
      <c r="H2055" s="4">
        <f>AP2055*1000</f>
        <v>6.406758596458599</v>
      </c>
      <c r="I2055" s="4">
        <f>(AU2055-BA2055)</f>
        <v>1.028365581869814</v>
      </c>
      <c r="J2055" s="4">
        <f>(P2055+AT2055*D2055)</f>
        <v>25.0119514465332</v>
      </c>
      <c r="K2055" s="4">
        <v>6</v>
      </c>
      <c r="L2055" s="4">
        <f>(K2055*AI2055+AJ2055)</f>
        <v>1.420000016689301</v>
      </c>
      <c r="M2055" s="4">
        <v>1</v>
      </c>
      <c r="N2055" s="4">
        <f>L2055*(M2055+1)*(M2055+1)/(M2055*M2055+1)</f>
        <v>2.840000033378601</v>
      </c>
      <c r="O2055" s="4">
        <v>23.8526611328125</v>
      </c>
      <c r="P2055" s="4">
        <v>25.0119514465332</v>
      </c>
      <c r="Q2055" s="4">
        <v>23.06955718994141</v>
      </c>
      <c r="R2055" s="4">
        <v>399.2735595703125</v>
      </c>
      <c r="S2055" s="4">
        <v>381.3567504882812</v>
      </c>
      <c r="T2055" s="4">
        <v>13.67776775360107</v>
      </c>
      <c r="U2055" s="4">
        <v>21.21022033691406</v>
      </c>
      <c r="V2055" s="4">
        <v>46.69509506225586</v>
      </c>
      <c r="W2055" s="4">
        <v>72.39748382568359</v>
      </c>
      <c r="X2055" s="4">
        <v>499.5082092285156</v>
      </c>
      <c r="Y2055" s="4">
        <v>1998.960449218750</v>
      </c>
      <c r="Z2055" s="4">
        <v>428.0632019042969</v>
      </c>
      <c r="AA2055" s="4">
        <v>101.5349349975586</v>
      </c>
      <c r="AB2055" s="4">
        <v>11.29150295257568</v>
      </c>
      <c r="AC2055" s="4">
        <v>0.3424232304096222</v>
      </c>
      <c r="AD2055" s="4">
        <v>0.3483929038047791</v>
      </c>
      <c r="AE2055" s="4">
        <v>0.0004306553164497018</v>
      </c>
      <c r="AF2055" s="4">
        <v>0.3922660350799561</v>
      </c>
      <c r="AG2055" s="4">
        <v>0.003508769907057285</v>
      </c>
      <c r="AH2055" s="4">
        <v>0.6666666865348816</v>
      </c>
      <c r="AI2055" s="4">
        <v>-0.2195652425289154</v>
      </c>
      <c r="AJ2055" s="4">
        <v>2.737391471862793</v>
      </c>
      <c r="AK2055" s="4">
        <v>1</v>
      </c>
      <c r="AL2055" s="4">
        <v>0</v>
      </c>
      <c r="AM2055" s="4">
        <v>0.1599999964237213</v>
      </c>
      <c r="AN2055" s="4">
        <v>111115</v>
      </c>
      <c r="AO2055" s="4">
        <f>X2055*0.000001/(K2055*0.0001)</f>
        <v>0.8325136820475258</v>
      </c>
      <c r="AP2055" s="4">
        <f>(U2055-T2055)/(1000-U2055)*AO2055</f>
        <v>0.006406758596458599</v>
      </c>
      <c r="AQ2055" s="4">
        <f>(P2055+273.15)</f>
        <v>298.1619514465332</v>
      </c>
      <c r="AR2055" s="4">
        <f>(O2055+273.15)</f>
        <v>297.0026611328125</v>
      </c>
      <c r="AS2055" s="4">
        <f>(Y2055*AK2055+Z2055*AL2055)*AM2055</f>
        <v>319.8336647261604</v>
      </c>
      <c r="AT2055" s="4">
        <f>((AS2055+0.00000010773*(AR2055^4-AQ2055^4))-AP2055*44100)/(L2055*0.92*2*29.3+0.00000043092*AQ2055^3)</f>
        <v>0.2742852445668141</v>
      </c>
      <c r="AU2055" s="4">
        <f>0.61365*EXP(17.502*J2055/(240.97+J2055))</f>
        <v>3.181943925062278</v>
      </c>
      <c r="AV2055" s="4">
        <f>AU2055*1000/AA2055</f>
        <v>31.33841495184675</v>
      </c>
      <c r="AW2055" s="4">
        <f>(AV2055-U2055)</f>
        <v>10.12819461493269</v>
      </c>
      <c r="AX2055" s="4">
        <f>IF(D2055,P2055,(O2055+P2055)/2)</f>
        <v>24.43230628967285</v>
      </c>
      <c r="AY2055" s="4">
        <f>0.61365*EXP(17.502*AX2055/(240.97+AX2055))</f>
        <v>3.073638462560202</v>
      </c>
      <c r="AZ2055" s="4">
        <f>IF(AW2055&lt;&gt;0,(1000-(AV2055+U2055)/2)/AW2055*AP2055,0)</f>
        <v>0.6159464369717624</v>
      </c>
      <c r="BA2055" s="4">
        <f>U2055*AA2055/1000</f>
        <v>2.153578343192465</v>
      </c>
      <c r="BB2055" s="4">
        <f>(AY2055-BA2055)</f>
        <v>0.9200601193677374</v>
      </c>
      <c r="BC2055" s="4">
        <f>1/(1.6/F2055+1.37/N2055)</f>
        <v>0.3973548004522907</v>
      </c>
      <c r="BD2055" s="3">
        <f>G2055*AA2055*0.001</f>
      </c>
      <c r="BE2055" s="3">
        <f>G2055/S2055</f>
      </c>
      <c r="BF2055" s="4">
        <f>(1-AP2055*AA2055/AU2055/F2055)*100</f>
        <v>74.0076653461236</v>
      </c>
      <c r="BG2055" s="3">
        <f>(S2055-E2055/(N2055/1.35))</f>
      </c>
      <c r="BH2055" s="3">
        <f>E2055*BF2055/100/BG2055</f>
      </c>
    </row>
    <row r="2056" ht="16" customHeight="1">
      <c r="A2056" s="4">
        <v>1902</v>
      </c>
      <c r="B2056" t="s" s="2">
        <v>2083</v>
      </c>
      <c r="C2056" s="4">
        <v>11051.500026766211</v>
      </c>
      <c r="D2056" s="4">
        <v>0</v>
      </c>
      <c r="E2056" s="3">
        <f>(R2056-#REF!*(1000-T2056)/(1000-U2056))*AO2056</f>
      </c>
      <c r="F2056" s="4">
        <f>IF(AZ2056&lt;&gt;0,1/(1/AZ2056-1/N2056),0)</f>
        <v>0.7853294192494746</v>
      </c>
      <c r="G2056" s="3">
        <f>((BC2056-AP2056/2)*S2056-E2056)/(BC2056+AP2056/2)</f>
      </c>
      <c r="H2056" s="4">
        <f>AP2056*1000</f>
        <v>6.424573383961969</v>
      </c>
      <c r="I2056" s="4">
        <f>(AU2056-BA2056)</f>
        <v>1.03241598338722</v>
      </c>
      <c r="J2056" s="4">
        <f>(P2056+AT2056*D2056)</f>
        <v>25.04443168640137</v>
      </c>
      <c r="K2056" s="4">
        <v>6</v>
      </c>
      <c r="L2056" s="4">
        <f>(K2056*AI2056+AJ2056)</f>
        <v>1.420000016689301</v>
      </c>
      <c r="M2056" s="4">
        <v>1</v>
      </c>
      <c r="N2056" s="4">
        <f>L2056*(M2056+1)*(M2056+1)/(M2056*M2056+1)</f>
        <v>2.840000033378601</v>
      </c>
      <c r="O2056" s="4">
        <v>23.72945213317871</v>
      </c>
      <c r="P2056" s="4">
        <v>25.04443168640137</v>
      </c>
      <c r="Q2056" s="4">
        <v>22.86982536315918</v>
      </c>
      <c r="R2056" s="4">
        <v>399.3782958984375</v>
      </c>
      <c r="S2056" s="4">
        <v>380.5997924804688</v>
      </c>
      <c r="T2056" s="4">
        <v>13.67771911621094</v>
      </c>
      <c r="U2056" s="4">
        <v>21.2310962677002</v>
      </c>
      <c r="V2056" s="4">
        <v>47.05515289306641</v>
      </c>
      <c r="W2056" s="4">
        <v>73.02630615234375</v>
      </c>
      <c r="X2056" s="4">
        <v>499.4989013671875</v>
      </c>
      <c r="Y2056" s="4">
        <v>1998.916870117188</v>
      </c>
      <c r="Z2056" s="4">
        <v>430.0286865234375</v>
      </c>
      <c r="AA2056" s="4">
        <v>101.5347595214844</v>
      </c>
      <c r="AB2056" s="4">
        <v>11.29150295257568</v>
      </c>
      <c r="AC2056" s="4">
        <v>0.3424232304096222</v>
      </c>
      <c r="AD2056" s="4">
        <v>0.3483929038047791</v>
      </c>
      <c r="AE2056" s="4">
        <v>0.0004306553164497018</v>
      </c>
      <c r="AF2056" s="4">
        <v>0.3922660350799561</v>
      </c>
      <c r="AG2056" s="4">
        <v>0.003508769907057285</v>
      </c>
      <c r="AH2056" s="4">
        <v>0.6666666865348816</v>
      </c>
      <c r="AI2056" s="4">
        <v>-0.2195652425289154</v>
      </c>
      <c r="AJ2056" s="4">
        <v>2.737391471862793</v>
      </c>
      <c r="AK2056" s="4">
        <v>1</v>
      </c>
      <c r="AL2056" s="4">
        <v>0</v>
      </c>
      <c r="AM2056" s="4">
        <v>0.1599999964237213</v>
      </c>
      <c r="AN2056" s="4">
        <v>111115</v>
      </c>
      <c r="AO2056" s="4">
        <f>X2056*0.000001/(K2056*0.0001)</f>
        <v>0.8324981689453125</v>
      </c>
      <c r="AP2056" s="4">
        <f>(U2056-T2056)/(1000-U2056)*AO2056</f>
        <v>0.006424573383961968</v>
      </c>
      <c r="AQ2056" s="4">
        <f>(P2056+273.15)</f>
        <v>298.1944316864013</v>
      </c>
      <c r="AR2056" s="4">
        <f>(O2056+273.15)</f>
        <v>296.8794521331787</v>
      </c>
      <c r="AS2056" s="4">
        <f>(Y2056*AK2056+Z2056*AL2056)*AM2056</f>
        <v>319.8266920700662</v>
      </c>
      <c r="AT2056" s="4">
        <f>((AS2056+0.00000010773*(AR2056^4-AQ2056^4))-AP2056*44100)/(L2056*0.92*2*29.3+0.00000043092*AQ2056^3)</f>
        <v>0.2452471744843095</v>
      </c>
      <c r="AU2056" s="4">
        <f>0.61365*EXP(17.502*J2056/(240.97+J2056))</f>
        <v>3.188110237305644</v>
      </c>
      <c r="AV2056" s="4">
        <f>AU2056*1000/AA2056</f>
        <v>31.39920015894706</v>
      </c>
      <c r="AW2056" s="4">
        <f>(AV2056-U2056)</f>
        <v>10.16810389124687</v>
      </c>
      <c r="AX2056" s="4">
        <f>IF(D2056,P2056,(O2056+P2056)/2)</f>
        <v>24.38694190979004</v>
      </c>
      <c r="AY2056" s="4">
        <f>0.61365*EXP(17.502*AX2056/(240.97+AX2056))</f>
        <v>3.065299855736716</v>
      </c>
      <c r="AZ2056" s="4">
        <f>IF(AW2056&lt;&gt;0,(1000-(AV2056+U2056)/2)/AW2056*AP2056,0)</f>
        <v>0.6152090743821611</v>
      </c>
      <c r="BA2056" s="4">
        <f>U2056*AA2056/1000</f>
        <v>2.155694253918424</v>
      </c>
      <c r="BB2056" s="4">
        <f>(AY2056-BA2056)</f>
        <v>0.9096056018182925</v>
      </c>
      <c r="BC2056" s="4">
        <f>1/(1.6/F2056+1.37/N2056)</f>
        <v>0.3968638299665314</v>
      </c>
      <c r="BD2056" s="3">
        <f>G2056*AA2056*0.001</f>
      </c>
      <c r="BE2056" s="3">
        <f>G2056/S2056</f>
      </c>
      <c r="BF2056" s="4">
        <f>(1-AP2056*AA2056/AU2056/F2056)*100</f>
        <v>73.94603400486977</v>
      </c>
      <c r="BG2056" s="3">
        <f>(S2056-E2056/(N2056/1.35))</f>
      </c>
      <c r="BH2056" s="3">
        <f>E2056*BF2056/100/BG2056</f>
      </c>
    </row>
    <row r="2057" ht="16" customHeight="1">
      <c r="A2057" s="4">
        <v>1903</v>
      </c>
      <c r="B2057" t="s" s="2">
        <v>2084</v>
      </c>
      <c r="C2057" s="4">
        <v>11057.000026643276</v>
      </c>
      <c r="D2057" s="4">
        <v>0</v>
      </c>
      <c r="E2057" s="3">
        <f>(R2057-#REF!*(1000-T2057)/(1000-U2057))*AO2057</f>
      </c>
      <c r="F2057" s="4">
        <f>IF(AZ2057&lt;&gt;0,1/(1/AZ2057-1/N2057),0)</f>
        <v>0.7914312976659662</v>
      </c>
      <c r="G2057" s="3">
        <f>((BC2057-AP2057/2)*S2057-E2057)/(BC2057+AP2057/2)</f>
      </c>
      <c r="H2057" s="4">
        <f>AP2057*1000</f>
        <v>6.44631475348234</v>
      </c>
      <c r="I2057" s="4">
        <f>(AU2057-BA2057)</f>
        <v>1.029637830544961</v>
      </c>
      <c r="J2057" s="4">
        <f>(P2057+AT2057*D2057)</f>
        <v>25.04327583312988</v>
      </c>
      <c r="K2057" s="4">
        <v>6</v>
      </c>
      <c r="L2057" s="4">
        <f>(K2057*AI2057+AJ2057)</f>
        <v>1.420000016689301</v>
      </c>
      <c r="M2057" s="4">
        <v>1</v>
      </c>
      <c r="N2057" s="4">
        <f>L2057*(M2057+1)*(M2057+1)/(M2057*M2057+1)</f>
        <v>2.840000033378601</v>
      </c>
      <c r="O2057" s="4">
        <v>23.60307502746582</v>
      </c>
      <c r="P2057" s="4">
        <v>25.04327583312988</v>
      </c>
      <c r="Q2057" s="4">
        <v>22.74404144287109</v>
      </c>
      <c r="R2057" s="4">
        <v>399.4314880371094</v>
      </c>
      <c r="S2057" s="4">
        <v>379.9863586425781</v>
      </c>
      <c r="T2057" s="4">
        <v>13.6774730682373</v>
      </c>
      <c r="U2057" s="4">
        <v>21.25635719299316</v>
      </c>
      <c r="V2057" s="4">
        <v>47.420166015625</v>
      </c>
      <c r="W2057" s="4">
        <v>73.68045043945312</v>
      </c>
      <c r="X2057" s="4">
        <v>499.4895935058594</v>
      </c>
      <c r="Y2057" s="4">
        <v>1998.800903320312</v>
      </c>
      <c r="Z2057" s="4">
        <v>446.3911743164062</v>
      </c>
      <c r="AA2057" s="4">
        <v>101.5344619750977</v>
      </c>
      <c r="AB2057" s="4">
        <v>11.29150295257568</v>
      </c>
      <c r="AC2057" s="4">
        <v>0.3424232304096222</v>
      </c>
      <c r="AD2057" s="4">
        <v>0.3483929038047791</v>
      </c>
      <c r="AE2057" s="4">
        <v>0.0004306553164497018</v>
      </c>
      <c r="AF2057" s="4">
        <v>0.3922660350799561</v>
      </c>
      <c r="AG2057" s="4">
        <v>0.003508769907057285</v>
      </c>
      <c r="AH2057" s="4">
        <v>0.6666666865348816</v>
      </c>
      <c r="AI2057" s="4">
        <v>-0.2195652425289154</v>
      </c>
      <c r="AJ2057" s="4">
        <v>2.737391471862793</v>
      </c>
      <c r="AK2057" s="4">
        <v>1</v>
      </c>
      <c r="AL2057" s="4">
        <v>0</v>
      </c>
      <c r="AM2057" s="4">
        <v>0.1599999964237213</v>
      </c>
      <c r="AN2057" s="4">
        <v>111115</v>
      </c>
      <c r="AO2057" s="4">
        <f>X2057*0.000001/(K2057*0.0001)</f>
        <v>0.8324826558430989</v>
      </c>
      <c r="AP2057" s="4">
        <f>(U2057-T2057)/(1000-U2057)*AO2057</f>
        <v>0.00644631475348234</v>
      </c>
      <c r="AQ2057" s="4">
        <f>(P2057+273.15)</f>
        <v>298.1932758331299</v>
      </c>
      <c r="AR2057" s="4">
        <f>(O2057+273.15)</f>
        <v>296.7530750274658</v>
      </c>
      <c r="AS2057" s="4">
        <f>(Y2057*AK2057+Z2057*AL2057)*AM2057</f>
        <v>319.8081373829809</v>
      </c>
      <c r="AT2057" s="4">
        <f>((AS2057+0.00000010773*(AR2057^4-AQ2057^4))-AP2057*44100)/(L2057*0.92*2*29.3+0.00000043092*AQ2057^3)</f>
        <v>0.2181030058218612</v>
      </c>
      <c r="AU2057" s="4">
        <f>0.61365*EXP(17.502*J2057/(240.97+J2057))</f>
        <v>3.187890621686019</v>
      </c>
      <c r="AV2057" s="4">
        <f>AU2057*1000/AA2057</f>
        <v>31.3971292078928</v>
      </c>
      <c r="AW2057" s="4">
        <f>(AV2057-U2057)</f>
        <v>10.14077201489964</v>
      </c>
      <c r="AX2057" s="4">
        <f>IF(D2057,P2057,(O2057+P2057)/2)</f>
        <v>24.32317543029785</v>
      </c>
      <c r="AY2057" s="4">
        <f>0.61365*EXP(17.502*AX2057/(240.97+AX2057))</f>
        <v>3.053612123642541</v>
      </c>
      <c r="AZ2057" s="4">
        <f>IF(AW2057&lt;&gt;0,(1000-(AV2057+U2057)/2)/AW2057*AP2057,0)</f>
        <v>0.6189473810431881</v>
      </c>
      <c r="BA2057" s="4">
        <f>U2057*AA2057/1000</f>
        <v>2.158252791141058</v>
      </c>
      <c r="BB2057" s="4">
        <f>(AY2057-BA2057)</f>
        <v>0.8953593325014828</v>
      </c>
      <c r="BC2057" s="4">
        <f>1/(1.6/F2057+1.37/N2057)</f>
        <v>0.3993533596363914</v>
      </c>
      <c r="BD2057" s="3">
        <f>G2057*AA2057*0.001</f>
      </c>
      <c r="BE2057" s="3">
        <f>G2057/S2057</f>
      </c>
      <c r="BF2057" s="4">
        <f>(1-AP2057*AA2057/AU2057/F2057)*100</f>
        <v>74.05770784200452</v>
      </c>
      <c r="BG2057" s="3">
        <f>(S2057-E2057/(N2057/1.35))</f>
      </c>
      <c r="BH2057" s="3">
        <f>E2057*BF2057/100/BG2057</f>
      </c>
    </row>
    <row r="2058" ht="16" customHeight="1">
      <c r="A2058" s="4">
        <v>1904</v>
      </c>
      <c r="B2058" t="s" s="2">
        <v>2085</v>
      </c>
      <c r="C2058" s="4">
        <v>11062.000026531518</v>
      </c>
      <c r="D2058" s="4">
        <v>0</v>
      </c>
      <c r="E2058" s="3">
        <f>(R2058-#REF!*(1000-T2058)/(1000-U2058))*AO2058</f>
      </c>
      <c r="F2058" s="4">
        <f>IF(AZ2058&lt;&gt;0,1/(1/AZ2058-1/N2058),0)</f>
        <v>0.8041736212322685</v>
      </c>
      <c r="G2058" s="3">
        <f>((BC2058-AP2058/2)*S2058-E2058)/(BC2058+AP2058/2)</f>
      </c>
      <c r="H2058" s="4">
        <f>AP2058*1000</f>
        <v>6.464295521741642</v>
      </c>
      <c r="I2058" s="4">
        <f>(AU2058-BA2058)</f>
        <v>1.01974513779354</v>
      </c>
      <c r="J2058" s="4">
        <f>(P2058+AT2058*D2058)</f>
        <v>25.00258827209473</v>
      </c>
      <c r="K2058" s="4">
        <v>6</v>
      </c>
      <c r="L2058" s="4">
        <f>(K2058*AI2058+AJ2058)</f>
        <v>1.420000016689301</v>
      </c>
      <c r="M2058" s="4">
        <v>1</v>
      </c>
      <c r="N2058" s="4">
        <f>L2058*(M2058+1)*(M2058+1)/(M2058*M2058+1)</f>
        <v>2.840000033378601</v>
      </c>
      <c r="O2058" s="4">
        <v>23.51185035705566</v>
      </c>
      <c r="P2058" s="4">
        <v>25.00258827209473</v>
      </c>
      <c r="Q2058" s="4">
        <v>22.672607421875</v>
      </c>
      <c r="R2058" s="4">
        <v>399.5890197753906</v>
      </c>
      <c r="S2058" s="4">
        <v>379.542724609375</v>
      </c>
      <c r="T2058" s="4">
        <v>13.67800521850586</v>
      </c>
      <c r="U2058" s="4">
        <v>21.27770233154297</v>
      </c>
      <c r="V2058" s="4">
        <v>47.6959342956543</v>
      </c>
      <c r="W2058" s="4">
        <v>74.18165588378906</v>
      </c>
      <c r="X2058" s="4">
        <v>499.5001831054688</v>
      </c>
      <c r="Y2058" s="4">
        <v>1998.727172851562</v>
      </c>
      <c r="Z2058" s="4">
        <v>467.277099609375</v>
      </c>
      <c r="AA2058" s="4">
        <v>101.5346069335938</v>
      </c>
      <c r="AB2058" s="4">
        <v>11.29150295257568</v>
      </c>
      <c r="AC2058" s="4">
        <v>0.3424232304096222</v>
      </c>
      <c r="AD2058" s="4">
        <v>0.3483929038047791</v>
      </c>
      <c r="AE2058" s="4">
        <v>0.0004306553164497018</v>
      </c>
      <c r="AF2058" s="4">
        <v>0.3922660350799561</v>
      </c>
      <c r="AG2058" s="4">
        <v>0.003508769907057285</v>
      </c>
      <c r="AH2058" s="4">
        <v>0.6666666865348816</v>
      </c>
      <c r="AI2058" s="4">
        <v>-0.2195652425289154</v>
      </c>
      <c r="AJ2058" s="4">
        <v>2.737391471862793</v>
      </c>
      <c r="AK2058" s="4">
        <v>1</v>
      </c>
      <c r="AL2058" s="4">
        <v>0</v>
      </c>
      <c r="AM2058" s="4">
        <v>0.1599999964237213</v>
      </c>
      <c r="AN2058" s="4">
        <v>111115</v>
      </c>
      <c r="AO2058" s="4">
        <f>X2058*0.000001/(K2058*0.0001)</f>
        <v>0.8325003051757812</v>
      </c>
      <c r="AP2058" s="4">
        <f>(U2058-T2058)/(1000-U2058)*AO2058</f>
        <v>0.006464295521741642</v>
      </c>
      <c r="AQ2058" s="4">
        <f>(P2058+273.15)</f>
        <v>298.1525882720947</v>
      </c>
      <c r="AR2058" s="4">
        <f>(O2058+273.15)</f>
        <v>296.6618503570556</v>
      </c>
      <c r="AS2058" s="4">
        <f>(Y2058*AK2058+Z2058*AL2058)*AM2058</f>
        <v>319.7963405082446</v>
      </c>
      <c r="AT2058" s="4">
        <f>((AS2058+0.00000010773*(AR2058^4-AQ2058^4))-AP2058*44100)/(L2058*0.92*2*29.3+0.00000043092*AQ2058^3)</f>
        <v>0.2025789048421482</v>
      </c>
      <c r="AU2058" s="4">
        <f>0.61365*EXP(17.502*J2058/(240.97+J2058))</f>
        <v>3.180168280476767</v>
      </c>
      <c r="AV2058" s="4">
        <f>AU2058*1000/AA2058</f>
        <v>31.32102813533005</v>
      </c>
      <c r="AW2058" s="4">
        <f>(AV2058-U2058)</f>
        <v>10.04332580378708</v>
      </c>
      <c r="AX2058" s="4">
        <f>IF(D2058,P2058,(O2058+P2058)/2)</f>
        <v>24.2572193145752</v>
      </c>
      <c r="AY2058" s="4">
        <f>0.61365*EXP(17.502*AX2058/(240.97+AX2058))</f>
        <v>3.041564059787735</v>
      </c>
      <c r="AZ2058" s="4">
        <f>IF(AW2058&lt;&gt;0,(1000-(AV2058+U2058)/2)/AW2058*AP2058,0)</f>
        <v>0.6267135783313011</v>
      </c>
      <c r="BA2058" s="4">
        <f>U2058*AA2058/1000</f>
        <v>2.160423142683227</v>
      </c>
      <c r="BB2058" s="4">
        <f>(AY2058-BA2058)</f>
        <v>0.8811409171045081</v>
      </c>
      <c r="BC2058" s="4">
        <f>1/(1.6/F2058+1.37/N2058)</f>
        <v>0.4045283780967184</v>
      </c>
      <c r="BD2058" s="3">
        <f>G2058*AA2058*0.001</f>
      </c>
      <c r="BE2058" s="3">
        <f>G2058/S2058</f>
      </c>
      <c r="BF2058" s="4">
        <f>(1-AP2058*AA2058/AU2058/F2058)*100</f>
        <v>74.33534860100363</v>
      </c>
      <c r="BG2058" s="3">
        <f>(S2058-E2058/(N2058/1.35))</f>
      </c>
      <c r="BH2058" s="3">
        <f>E2058*BF2058/100/BG2058</f>
      </c>
    </row>
    <row r="2059" ht="16" customHeight="1">
      <c r="A2059" s="4">
        <v>1905</v>
      </c>
      <c r="B2059" t="s" s="2">
        <v>2086</v>
      </c>
      <c r="C2059" s="4">
        <v>11067.000026419759</v>
      </c>
      <c r="D2059" s="4">
        <v>0</v>
      </c>
      <c r="E2059" s="3">
        <f>(R2059-#REF!*(1000-T2059)/(1000-U2059))*AO2059</f>
      </c>
      <c r="F2059" s="4">
        <f>IF(AZ2059&lt;&gt;0,1/(1/AZ2059-1/N2059),0)</f>
        <v>0.8112709820354477</v>
      </c>
      <c r="G2059" s="3">
        <f>((BC2059-AP2059/2)*S2059-E2059)/(BC2059+AP2059/2)</f>
      </c>
      <c r="H2059" s="4">
        <f>AP2059*1000</f>
        <v>6.479598368011436</v>
      </c>
      <c r="I2059" s="4">
        <f>(AU2059-BA2059)</f>
        <v>1.015197323800327</v>
      </c>
      <c r="J2059" s="4">
        <f>(P2059+AT2059*D2059)</f>
        <v>24.98837661743164</v>
      </c>
      <c r="K2059" s="4">
        <v>6</v>
      </c>
      <c r="L2059" s="4">
        <f>(K2059*AI2059+AJ2059)</f>
        <v>1.420000016689301</v>
      </c>
      <c r="M2059" s="4">
        <v>1</v>
      </c>
      <c r="N2059" s="4">
        <f>L2059*(M2059+1)*(M2059+1)/(M2059*M2059+1)</f>
        <v>2.840000033378601</v>
      </c>
      <c r="O2059" s="4">
        <v>23.43019866943359</v>
      </c>
      <c r="P2059" s="4">
        <v>24.98837661743164</v>
      </c>
      <c r="Q2059" s="4">
        <v>22.53179359436035</v>
      </c>
      <c r="R2059" s="4">
        <v>399.7548828125</v>
      </c>
      <c r="S2059" s="4">
        <v>379.1879272460938</v>
      </c>
      <c r="T2059" s="4">
        <v>13.6785364151001</v>
      </c>
      <c r="U2059" s="4">
        <v>21.29590797424316</v>
      </c>
      <c r="V2059" s="4">
        <v>47.94050216674805</v>
      </c>
      <c r="W2059" s="4">
        <v>74.62471008300781</v>
      </c>
      <c r="X2059" s="4">
        <v>499.5116271972656</v>
      </c>
      <c r="Y2059" s="4">
        <v>1998.699340820312</v>
      </c>
      <c r="Z2059" s="4">
        <v>473.4737548828125</v>
      </c>
      <c r="AA2059" s="4">
        <v>101.5348815917969</v>
      </c>
      <c r="AB2059" s="4">
        <v>11.29150295257568</v>
      </c>
      <c r="AC2059" s="4">
        <v>0.3424232304096222</v>
      </c>
      <c r="AD2059" s="4">
        <v>0.3483929038047791</v>
      </c>
      <c r="AE2059" s="4">
        <v>0.0004306553164497018</v>
      </c>
      <c r="AF2059" s="4">
        <v>0.3922660350799561</v>
      </c>
      <c r="AG2059" s="4">
        <v>0.003508769907057285</v>
      </c>
      <c r="AH2059" s="4">
        <v>0.6666666865348816</v>
      </c>
      <c r="AI2059" s="4">
        <v>-0.2195652425289154</v>
      </c>
      <c r="AJ2059" s="4">
        <v>2.737391471862793</v>
      </c>
      <c r="AK2059" s="4">
        <v>1</v>
      </c>
      <c r="AL2059" s="4">
        <v>0</v>
      </c>
      <c r="AM2059" s="4">
        <v>0.1599999964237213</v>
      </c>
      <c r="AN2059" s="4">
        <v>111115</v>
      </c>
      <c r="AO2059" s="4">
        <f>X2059*0.000001/(K2059*0.0001)</f>
        <v>0.8325193786621092</v>
      </c>
      <c r="AP2059" s="4">
        <f>(U2059-T2059)/(1000-U2059)*AO2059</f>
        <v>0.006479598368011436</v>
      </c>
      <c r="AQ2059" s="4">
        <f>(P2059+273.15)</f>
        <v>298.1383766174316</v>
      </c>
      <c r="AR2059" s="4">
        <f>(O2059+273.15)</f>
        <v>296.5801986694336</v>
      </c>
      <c r="AS2059" s="4">
        <f>(Y2059*AK2059+Z2059*AL2059)*AM2059</f>
        <v>319.7918873833441</v>
      </c>
      <c r="AT2059" s="4">
        <f>((AS2059+0.00000010773*(AR2059^4-AQ2059^4))-AP2059*44100)/(L2059*0.92*2*29.3+0.00000043092*AQ2059^3)</f>
        <v>0.1862680750647502</v>
      </c>
      <c r="AU2059" s="4">
        <f>0.61365*EXP(17.502*J2059/(240.97+J2059))</f>
        <v>3.17747481835491</v>
      </c>
      <c r="AV2059" s="4">
        <f>AU2059*1000/AA2059</f>
        <v>31.29441595381367</v>
      </c>
      <c r="AW2059" s="4">
        <f>(AV2059-U2059)</f>
        <v>9.998507979570501</v>
      </c>
      <c r="AX2059" s="4">
        <f>IF(D2059,P2059,(O2059+P2059)/2)</f>
        <v>24.20928764343262</v>
      </c>
      <c r="AY2059" s="4">
        <f>0.61365*EXP(17.502*AX2059/(240.97+AX2059))</f>
        <v>3.032834576634933</v>
      </c>
      <c r="AZ2059" s="4">
        <f>IF(AW2059&lt;&gt;0,(1000-(AV2059+U2059)/2)/AW2059*AP2059,0)</f>
        <v>0.6310157767893027</v>
      </c>
      <c r="BA2059" s="4">
        <f>U2059*AA2059/1000</f>
        <v>2.162277494554583</v>
      </c>
      <c r="BB2059" s="4">
        <f>(AY2059-BA2059)</f>
        <v>0.8705570820803508</v>
      </c>
      <c r="BC2059" s="4">
        <f>1/(1.6/F2059+1.37/N2059)</f>
        <v>0.407396964150428</v>
      </c>
      <c r="BD2059" s="3">
        <f>G2059*AA2059*0.001</f>
      </c>
      <c r="BE2059" s="3">
        <f>G2059/S2059</f>
      </c>
      <c r="BF2059" s="4">
        <f>(1-AP2059*AA2059/AU2059/F2059)*100</f>
        <v>74.47796532221564</v>
      </c>
      <c r="BG2059" s="3">
        <f>(S2059-E2059/(N2059/1.35))</f>
      </c>
      <c r="BH2059" s="3">
        <f>E2059*BF2059/100/BG2059</f>
      </c>
    </row>
    <row r="2060" ht="16" customHeight="1">
      <c r="A2060" s="4">
        <v>1906</v>
      </c>
      <c r="B2060" t="s" s="2">
        <v>2087</v>
      </c>
      <c r="C2060" s="4">
        <v>11072.000026308</v>
      </c>
      <c r="D2060" s="4">
        <v>0</v>
      </c>
      <c r="E2060" s="3">
        <f>(R2060-#REF!*(1000-T2060)/(1000-U2060))*AO2060</f>
      </c>
      <c r="F2060" s="4">
        <f>IF(AZ2060&lt;&gt;0,1/(1/AZ2060-1/N2060),0)</f>
        <v>0.8093878429421349</v>
      </c>
      <c r="G2060" s="3">
        <f>((BC2060-AP2060/2)*S2060-E2060)/(BC2060+AP2060/2)</f>
      </c>
      <c r="H2060" s="4">
        <f>AP2060*1000</f>
        <v>6.493844965595593</v>
      </c>
      <c r="I2060" s="4">
        <f>(AU2060-BA2060)</f>
        <v>1.019236697003615</v>
      </c>
      <c r="J2060" s="4">
        <f>(P2060+AT2060*D2060)</f>
        <v>25.01848411560059</v>
      </c>
      <c r="K2060" s="4">
        <v>6</v>
      </c>
      <c r="L2060" s="4">
        <f>(K2060*AI2060+AJ2060)</f>
        <v>1.420000016689301</v>
      </c>
      <c r="M2060" s="4">
        <v>1</v>
      </c>
      <c r="N2060" s="4">
        <f>L2060*(M2060+1)*(M2060+1)/(M2060*M2060+1)</f>
        <v>2.840000033378601</v>
      </c>
      <c r="O2060" s="4">
        <v>23.3402042388916</v>
      </c>
      <c r="P2060" s="4">
        <v>25.01848411560059</v>
      </c>
      <c r="Q2060" s="4">
        <v>22.35693550109863</v>
      </c>
      <c r="R2060" s="4">
        <v>399.7772521972656</v>
      </c>
      <c r="S2060" s="4">
        <v>378.8456726074219</v>
      </c>
      <c r="T2060" s="4">
        <v>13.67844200134277</v>
      </c>
      <c r="U2060" s="4">
        <v>21.31226348876953</v>
      </c>
      <c r="V2060" s="4">
        <v>48.18380737304688</v>
      </c>
      <c r="W2060" s="4">
        <v>75.05876159667969</v>
      </c>
      <c r="X2060" s="4">
        <v>499.5227966308594</v>
      </c>
      <c r="Y2060" s="4">
        <v>1998.759765625</v>
      </c>
      <c r="Z2060" s="4">
        <v>436.302490234375</v>
      </c>
      <c r="AA2060" s="4">
        <v>101.5352783203125</v>
      </c>
      <c r="AB2060" s="4">
        <v>11.29150295257568</v>
      </c>
      <c r="AC2060" s="4">
        <v>0.3424232304096222</v>
      </c>
      <c r="AD2060" s="4">
        <v>0.3483929038047791</v>
      </c>
      <c r="AE2060" s="4">
        <v>0.0004306553164497018</v>
      </c>
      <c r="AF2060" s="4">
        <v>0.3922660350799561</v>
      </c>
      <c r="AG2060" s="4">
        <v>0.003508769907057285</v>
      </c>
      <c r="AH2060" s="4">
        <v>0.6666666865348816</v>
      </c>
      <c r="AI2060" s="4">
        <v>-0.2195652425289154</v>
      </c>
      <c r="AJ2060" s="4">
        <v>2.737391471862793</v>
      </c>
      <c r="AK2060" s="4">
        <v>1</v>
      </c>
      <c r="AL2060" s="4">
        <v>0</v>
      </c>
      <c r="AM2060" s="4">
        <v>0.1599999964237213</v>
      </c>
      <c r="AN2060" s="4">
        <v>111115</v>
      </c>
      <c r="AO2060" s="4">
        <f>X2060*0.000001/(K2060*0.0001)</f>
        <v>0.8325379943847655</v>
      </c>
      <c r="AP2060" s="4">
        <f>(U2060-T2060)/(1000-U2060)*AO2060</f>
        <v>0.006493844965595593</v>
      </c>
      <c r="AQ2060" s="4">
        <f>(P2060+273.15)</f>
        <v>298.1684841156006</v>
      </c>
      <c r="AR2060" s="4">
        <f>(O2060+273.15)</f>
        <v>296.4902042388916</v>
      </c>
      <c r="AS2060" s="4">
        <f>(Y2060*AK2060+Z2060*AL2060)*AM2060</f>
        <v>319.8015553518781</v>
      </c>
      <c r="AT2060" s="4">
        <f>((AS2060+0.00000010773*(AR2060^4-AQ2060^4))-AP2060*44100)/(L2060*0.92*2*29.3+0.00000043092*AQ2060^3)</f>
        <v>0.1638269412957294</v>
      </c>
      <c r="AU2060" s="4">
        <f>0.61365*EXP(17.502*J2060/(240.97+J2060))</f>
        <v>3.183183301971664</v>
      </c>
      <c r="AV2060" s="4">
        <f>AU2060*1000/AA2060</f>
        <v>31.35051535417771</v>
      </c>
      <c r="AW2060" s="4">
        <f>(AV2060-U2060)</f>
        <v>10.03825186540817</v>
      </c>
      <c r="AX2060" s="4">
        <f>IF(D2060,P2060,(O2060+P2060)/2)</f>
        <v>24.17934417724609</v>
      </c>
      <c r="AY2060" s="4">
        <f>0.61365*EXP(17.502*AX2060/(240.97+AX2060))</f>
        <v>3.027392290868639</v>
      </c>
      <c r="AZ2060" s="4">
        <f>IF(AW2060&lt;&gt;0,(1000-(AV2060+U2060)/2)/AW2060*AP2060,0)</f>
        <v>0.6298759076520463</v>
      </c>
      <c r="BA2060" s="4">
        <f>U2060*AA2060/1000</f>
        <v>2.163946604968049</v>
      </c>
      <c r="BB2060" s="4">
        <f>(AY2060-BA2060)</f>
        <v>0.8634456859005906</v>
      </c>
      <c r="BC2060" s="4">
        <f>1/(1.6/F2060+1.37/N2060)</f>
        <v>0.4066368055103928</v>
      </c>
      <c r="BD2060" s="3">
        <f>G2060*AA2060*0.001</f>
      </c>
      <c r="BE2060" s="3">
        <f>G2060/S2060</f>
      </c>
      <c r="BF2060" s="4">
        <f>(1-AP2060*AA2060/AU2060/F2060)*100</f>
        <v>74.40821640320765</v>
      </c>
      <c r="BG2060" s="3">
        <f>(S2060-E2060/(N2060/1.35))</f>
      </c>
      <c r="BH2060" s="3">
        <f>E2060*BF2060/100/BG2060</f>
      </c>
    </row>
    <row r="2061" ht="16" customHeight="1">
      <c r="A2061" s="4">
        <v>1907</v>
      </c>
      <c r="B2061" t="s" s="2">
        <v>2088</v>
      </c>
      <c r="C2061" s="4">
        <v>11077.000026196241</v>
      </c>
      <c r="D2061" s="4">
        <v>0</v>
      </c>
      <c r="E2061" s="3">
        <f>(R2061-#REF!*(1000-T2061)/(1000-U2061))*AO2061</f>
      </c>
      <c r="F2061" s="4">
        <f>IF(AZ2061&lt;&gt;0,1/(1/AZ2061-1/N2061),0)</f>
        <v>0.8138921896534814</v>
      </c>
      <c r="G2061" s="3">
        <f>((BC2061-AP2061/2)*S2061-E2061)/(BC2061+AP2061/2)</f>
      </c>
      <c r="H2061" s="4">
        <f>AP2061*1000</f>
        <v>6.508635252870906</v>
      </c>
      <c r="I2061" s="4">
        <f>(AU2061-BA2061)</f>
        <v>1.017147225041297</v>
      </c>
      <c r="J2061" s="4">
        <f>(P2061+AT2061*D2061)</f>
        <v>25.01699447631836</v>
      </c>
      <c r="K2061" s="4">
        <v>6</v>
      </c>
      <c r="L2061" s="4">
        <f>(K2061*AI2061+AJ2061)</f>
        <v>1.420000016689301</v>
      </c>
      <c r="M2061" s="4">
        <v>1</v>
      </c>
      <c r="N2061" s="4">
        <f>L2061*(M2061+1)*(M2061+1)/(M2061*M2061+1)</f>
        <v>2.840000033378601</v>
      </c>
      <c r="O2061" s="4">
        <v>23.24932289123535</v>
      </c>
      <c r="P2061" s="4">
        <v>25.01699447631836</v>
      </c>
      <c r="Q2061" s="4">
        <v>22.27502250671387</v>
      </c>
      <c r="R2061" s="4">
        <v>399.684814453125</v>
      </c>
      <c r="S2061" s="4">
        <v>378.4096069335938</v>
      </c>
      <c r="T2061" s="4">
        <v>13.6787805557251</v>
      </c>
      <c r="U2061" s="4">
        <v>21.33012580871582</v>
      </c>
      <c r="V2061" s="4">
        <v>48.450683593750</v>
      </c>
      <c r="W2061" s="4">
        <v>75.536376953125</v>
      </c>
      <c r="X2061" s="4">
        <v>499.5047302246094</v>
      </c>
      <c r="Y2061" s="4">
        <v>1999.020141601562</v>
      </c>
      <c r="Z2061" s="4">
        <v>423.373291015625</v>
      </c>
      <c r="AA2061" s="4">
        <v>101.5349578857422</v>
      </c>
      <c r="AB2061" s="4">
        <v>11.29150295257568</v>
      </c>
      <c r="AC2061" s="4">
        <v>0.3424232304096222</v>
      </c>
      <c r="AD2061" s="4">
        <v>0.3483929038047791</v>
      </c>
      <c r="AE2061" s="4">
        <v>0.0004306553164497018</v>
      </c>
      <c r="AF2061" s="4">
        <v>0.3922660350799561</v>
      </c>
      <c r="AG2061" s="4">
        <v>0.003508769907057285</v>
      </c>
      <c r="AH2061" s="4">
        <v>0.6666666865348816</v>
      </c>
      <c r="AI2061" s="4">
        <v>-0.2195652425289154</v>
      </c>
      <c r="AJ2061" s="4">
        <v>2.737391471862793</v>
      </c>
      <c r="AK2061" s="4">
        <v>1</v>
      </c>
      <c r="AL2061" s="4">
        <v>0</v>
      </c>
      <c r="AM2061" s="4">
        <v>0.1599999964237213</v>
      </c>
      <c r="AN2061" s="4">
        <v>111115</v>
      </c>
      <c r="AO2061" s="4">
        <f>X2061*0.000001/(K2061*0.0001)</f>
        <v>0.8325078837076821</v>
      </c>
      <c r="AP2061" s="4">
        <f>(U2061-T2061)/(1000-U2061)*AO2061</f>
        <v>0.006508635252870906</v>
      </c>
      <c r="AQ2061" s="4">
        <f>(P2061+273.15)</f>
        <v>298.1669944763183</v>
      </c>
      <c r="AR2061" s="4">
        <f>(O2061+273.15)</f>
        <v>296.3993228912353</v>
      </c>
      <c r="AS2061" s="4">
        <f>(Y2061*AK2061+Z2061*AL2061)*AM2061</f>
        <v>319.8432155071969</v>
      </c>
      <c r="AT2061" s="4">
        <f>((AS2061+0.00000010773*(AR2061^4-AQ2061^4))-AP2061*44100)/(L2061*0.92*2*29.3+0.00000043092*AQ2061^3)</f>
        <v>0.145483833385604</v>
      </c>
      <c r="AU2061" s="4">
        <f>0.61365*EXP(17.502*J2061/(240.97+J2061))</f>
        <v>3.18290065072684</v>
      </c>
      <c r="AV2061" s="4">
        <f>AU2061*1000/AA2061</f>
        <v>31.34783051083327</v>
      </c>
      <c r="AW2061" s="4">
        <f>(AV2061-U2061)</f>
        <v>10.01770470211745</v>
      </c>
      <c r="AX2061" s="4">
        <f>IF(D2061,P2061,(O2061+P2061)/2)</f>
        <v>24.13315868377686</v>
      </c>
      <c r="AY2061" s="4">
        <f>0.61365*EXP(17.502*AX2061/(240.97+AX2061))</f>
        <v>3.019014724238815</v>
      </c>
      <c r="AZ2061" s="4">
        <f>IF(AW2061&lt;&gt;0,(1000-(AV2061+U2061)/2)/AW2061*AP2061,0)</f>
        <v>0.6326004448659882</v>
      </c>
      <c r="BA2061" s="4">
        <f>U2061*AA2061/1000</f>
        <v>2.165753425685543</v>
      </c>
      <c r="BB2061" s="4">
        <f>(AY2061-BA2061)</f>
        <v>0.8532612985532717</v>
      </c>
      <c r="BC2061" s="4">
        <f>1/(1.6/F2061+1.37/N2061)</f>
        <v>0.4084539019224272</v>
      </c>
      <c r="BD2061" s="3">
        <f>G2061*AA2061*0.001</f>
      </c>
      <c r="BE2061" s="3">
        <f>G2061/S2061</f>
      </c>
      <c r="BF2061" s="4">
        <f>(1-AP2061*AA2061/AU2061/F2061)*100</f>
        <v>74.48970015578927</v>
      </c>
      <c r="BG2061" s="3">
        <f>(S2061-E2061/(N2061/1.35))</f>
      </c>
      <c r="BH2061" s="3">
        <f>E2061*BF2061/100/BG2061</f>
      </c>
    </row>
    <row r="2062" ht="16" customHeight="1">
      <c r="A2062" s="4">
        <v>1908</v>
      </c>
      <c r="B2062" t="s" s="2">
        <v>2089</v>
      </c>
      <c r="C2062" s="4">
        <v>11082.500026073307</v>
      </c>
      <c r="D2062" s="4">
        <v>0</v>
      </c>
      <c r="E2062" s="3">
        <f>(R2062-#REF!*(1000-T2062)/(1000-U2062))*AO2062</f>
      </c>
      <c r="F2062" s="4">
        <f>IF(AZ2062&lt;&gt;0,1/(1/AZ2062-1/N2062),0)</f>
        <v>0.82731853566681</v>
      </c>
      <c r="G2062" s="3">
        <f>((BC2062-AP2062/2)*S2062-E2062)/(BC2062+AP2062/2)</f>
      </c>
      <c r="H2062" s="4">
        <f>AP2062*1000</f>
        <v>6.523025367687519</v>
      </c>
      <c r="I2062" s="4">
        <f>(AU2062-BA2062)</f>
        <v>1.006565318620304</v>
      </c>
      <c r="J2062" s="4">
        <f>(P2062+AT2062*D2062)</f>
        <v>24.97041702270508</v>
      </c>
      <c r="K2062" s="4">
        <v>6</v>
      </c>
      <c r="L2062" s="4">
        <f>(K2062*AI2062+AJ2062)</f>
        <v>1.420000016689301</v>
      </c>
      <c r="M2062" s="4">
        <v>1</v>
      </c>
      <c r="N2062" s="4">
        <f>L2062*(M2062+1)*(M2062+1)/(M2062*M2062+1)</f>
        <v>2.840000033378601</v>
      </c>
      <c r="O2062" s="4">
        <v>23.16865158081055</v>
      </c>
      <c r="P2062" s="4">
        <v>24.97041702270508</v>
      </c>
      <c r="Q2062" s="4">
        <v>22.22073364257812</v>
      </c>
      <c r="R2062" s="4">
        <v>399.7953796386719</v>
      </c>
      <c r="S2062" s="4">
        <v>377.8833923339844</v>
      </c>
      <c r="T2062" s="4">
        <v>13.67911434173584</v>
      </c>
      <c r="U2062" s="4">
        <v>21.34758186340332</v>
      </c>
      <c r="V2062" s="4">
        <v>48.70932388305664</v>
      </c>
      <c r="W2062" s="4">
        <v>76.00410461425781</v>
      </c>
      <c r="X2062" s="4">
        <v>499.482421875</v>
      </c>
      <c r="Y2062" s="4">
        <v>1999.377563476562</v>
      </c>
      <c r="Z2062" s="4">
        <v>482.4347229003906</v>
      </c>
      <c r="AA2062" s="4">
        <v>101.5341491699219</v>
      </c>
      <c r="AB2062" s="4">
        <v>11.29150295257568</v>
      </c>
      <c r="AC2062" s="4">
        <v>0.3424232304096222</v>
      </c>
      <c r="AD2062" s="4">
        <v>0.3483929038047791</v>
      </c>
      <c r="AE2062" s="4">
        <v>0.0004306553164497018</v>
      </c>
      <c r="AF2062" s="4">
        <v>0.3922660350799561</v>
      </c>
      <c r="AG2062" s="4">
        <v>0.003508769907057285</v>
      </c>
      <c r="AH2062" s="4">
        <v>0.6666666865348816</v>
      </c>
      <c r="AI2062" s="4">
        <v>-0.2195652425289154</v>
      </c>
      <c r="AJ2062" s="4">
        <v>2.737391471862793</v>
      </c>
      <c r="AK2062" s="4">
        <v>1</v>
      </c>
      <c r="AL2062" s="4">
        <v>0</v>
      </c>
      <c r="AM2062" s="4">
        <v>0.1599999964237213</v>
      </c>
      <c r="AN2062" s="4">
        <v>111115</v>
      </c>
      <c r="AO2062" s="4">
        <f>X2062*0.000001/(K2062*0.0001)</f>
        <v>0.8324707031249999</v>
      </c>
      <c r="AP2062" s="4">
        <f>(U2062-T2062)/(1000-U2062)*AO2062</f>
        <v>0.006523025367687519</v>
      </c>
      <c r="AQ2062" s="4">
        <f>(P2062+273.15)</f>
        <v>298.1204170227051</v>
      </c>
      <c r="AR2062" s="4">
        <f>(O2062+273.15)</f>
        <v>296.3186515808105</v>
      </c>
      <c r="AS2062" s="4">
        <f>(Y2062*AK2062+Z2062*AL2062)*AM2062</f>
        <v>319.9004030059186</v>
      </c>
      <c r="AT2062" s="4">
        <f>((AS2062+0.00000010773*(AR2062^4-AQ2062^4))-AP2062*44100)/(L2062*0.92*2*29.3+0.00000043092*AQ2062^3)</f>
        <v>0.1346901199228567</v>
      </c>
      <c r="AU2062" s="4">
        <f>0.61365*EXP(17.502*J2062/(240.97+J2062))</f>
        <v>3.174073879956215</v>
      </c>
      <c r="AV2062" s="4">
        <f>AU2062*1000/AA2062</f>
        <v>31.26114618485908</v>
      </c>
      <c r="AW2062" s="4">
        <f>(AV2062-U2062)</f>
        <v>9.913564321455755</v>
      </c>
      <c r="AX2062" s="4">
        <f>IF(D2062,P2062,(O2062+P2062)/2)</f>
        <v>24.06953430175781</v>
      </c>
      <c r="AY2062" s="4">
        <f>0.61365*EXP(17.502*AX2062/(240.97+AX2062))</f>
        <v>3.007507120895001</v>
      </c>
      <c r="AZ2062" s="4">
        <f>IF(AW2062&lt;&gt;0,(1000-(AV2062+U2062)/2)/AW2062*AP2062,0)</f>
        <v>0.6406819109581919</v>
      </c>
      <c r="BA2062" s="4">
        <f>U2062*AA2062/1000</f>
        <v>2.167508561335911</v>
      </c>
      <c r="BB2062" s="4">
        <f>(AY2062-BA2062)</f>
        <v>0.8399985595590902</v>
      </c>
      <c r="BC2062" s="4">
        <f>1/(1.6/F2062+1.37/N2062)</f>
        <v>0.413846782645431</v>
      </c>
      <c r="BD2062" s="3">
        <f>G2062*AA2062*0.001</f>
      </c>
      <c r="BE2062" s="3">
        <f>G2062/S2062</f>
      </c>
      <c r="BF2062" s="4">
        <f>(1-AP2062*AA2062/AU2062/F2062)*100</f>
        <v>74.77847074551973</v>
      </c>
      <c r="BG2062" s="3">
        <f>(S2062-E2062/(N2062/1.35))</f>
      </c>
      <c r="BH2062" s="3">
        <f>E2062*BF2062/100/BG2062</f>
      </c>
    </row>
    <row r="2063" ht="16" customHeight="1">
      <c r="A2063" s="4">
        <v>1909</v>
      </c>
      <c r="B2063" t="s" s="2">
        <v>2090</v>
      </c>
      <c r="C2063" s="4">
        <v>11088.000025950372</v>
      </c>
      <c r="D2063" s="4">
        <v>0</v>
      </c>
      <c r="E2063" s="3">
        <f>(R2063-#REF!*(1000-T2063)/(1000-U2063))*AO2063</f>
      </c>
      <c r="F2063" s="4">
        <f>IF(AZ2063&lt;&gt;0,1/(1/AZ2063-1/N2063),0)</f>
        <v>0.8352956124503486</v>
      </c>
      <c r="G2063" s="3">
        <f>((BC2063-AP2063/2)*S2063-E2063)/(BC2063+AP2063/2)</f>
      </c>
      <c r="H2063" s="4">
        <f>AP2063*1000</f>
        <v>6.533239239053243</v>
      </c>
      <c r="I2063" s="4">
        <f>(AU2063-BA2063)</f>
        <v>1.000692169522673</v>
      </c>
      <c r="J2063" s="4">
        <f>(P2063+AT2063*D2063)</f>
        <v>24.94670677185059</v>
      </c>
      <c r="K2063" s="4">
        <v>6</v>
      </c>
      <c r="L2063" s="4">
        <f>(K2063*AI2063+AJ2063)</f>
        <v>1.420000016689301</v>
      </c>
      <c r="M2063" s="4">
        <v>1</v>
      </c>
      <c r="N2063" s="4">
        <f>L2063*(M2063+1)*(M2063+1)/(M2063*M2063+1)</f>
        <v>2.840000033378601</v>
      </c>
      <c r="O2063" s="4">
        <v>23.09799957275391</v>
      </c>
      <c r="P2063" s="4">
        <v>24.94670677185059</v>
      </c>
      <c r="Q2063" s="4">
        <v>22.1112060546875</v>
      </c>
      <c r="R2063" s="4">
        <v>400.0675048828125</v>
      </c>
      <c r="S2063" s="4">
        <v>377.4906311035156</v>
      </c>
      <c r="T2063" s="4">
        <v>13.68092060089111</v>
      </c>
      <c r="U2063" s="4">
        <v>21.36144256591797</v>
      </c>
      <c r="V2063" s="4">
        <v>48.92929077148438</v>
      </c>
      <c r="W2063" s="4">
        <v>76.39051818847656</v>
      </c>
      <c r="X2063" s="4">
        <v>499.4722900390625</v>
      </c>
      <c r="Y2063" s="4">
        <v>1999.542480468750</v>
      </c>
      <c r="Z2063" s="4">
        <v>539.6416015625</v>
      </c>
      <c r="AA2063" s="4">
        <v>101.5332489013672</v>
      </c>
      <c r="AB2063" s="4">
        <v>11.29150295257568</v>
      </c>
      <c r="AC2063" s="4">
        <v>0.3424232304096222</v>
      </c>
      <c r="AD2063" s="4">
        <v>0.3483929038047791</v>
      </c>
      <c r="AE2063" s="4">
        <v>0.0004306553164497018</v>
      </c>
      <c r="AF2063" s="4">
        <v>0.3922660350799561</v>
      </c>
      <c r="AG2063" s="4">
        <v>0.003508769907057285</v>
      </c>
      <c r="AH2063" s="4">
        <v>0.6666666865348816</v>
      </c>
      <c r="AI2063" s="4">
        <v>-0.2195652425289154</v>
      </c>
      <c r="AJ2063" s="4">
        <v>2.737391471862793</v>
      </c>
      <c r="AK2063" s="4">
        <v>1</v>
      </c>
      <c r="AL2063" s="4">
        <v>0</v>
      </c>
      <c r="AM2063" s="4">
        <v>0.1599999964237213</v>
      </c>
      <c r="AN2063" s="4">
        <v>111115</v>
      </c>
      <c r="AO2063" s="4">
        <f>X2063*0.000001/(K2063*0.0001)</f>
        <v>0.8324538167317707</v>
      </c>
      <c r="AP2063" s="4">
        <f>(U2063-T2063)/(1000-U2063)*AO2063</f>
        <v>0.006533239239053243</v>
      </c>
      <c r="AQ2063" s="4">
        <f>(P2063+273.15)</f>
        <v>298.0967067718506</v>
      </c>
      <c r="AR2063" s="4">
        <f>(O2063+273.15)</f>
        <v>296.2479995727539</v>
      </c>
      <c r="AS2063" s="4">
        <f>(Y2063*AK2063+Z2063*AL2063)*AM2063</f>
        <v>319.9267897240788</v>
      </c>
      <c r="AT2063" s="4">
        <f>((AS2063+0.00000010773*(AR2063^4-AQ2063^4))-AP2063*44100)/(L2063*0.92*2*29.3+0.00000043092*AQ2063^3)</f>
        <v>0.1239495305290176</v>
      </c>
      <c r="AU2063" s="4">
        <f>0.61365*EXP(17.502*J2063/(240.97+J2063))</f>
        <v>3.169588834460282</v>
      </c>
      <c r="AV2063" s="4">
        <f>AU2063*1000/AA2063</f>
        <v>31.21725019889127</v>
      </c>
      <c r="AW2063" s="4">
        <f>(AV2063-U2063)</f>
        <v>9.855807632973303</v>
      </c>
      <c r="AX2063" s="4">
        <f>IF(D2063,P2063,(O2063+P2063)/2)</f>
        <v>24.02235317230225</v>
      </c>
      <c r="AY2063" s="4">
        <f>0.61365*EXP(17.502*AX2063/(240.97+AX2063))</f>
        <v>2.99899835490227</v>
      </c>
      <c r="AZ2063" s="4">
        <f>IF(AW2063&lt;&gt;0,(1000-(AV2063+U2063)/2)/AW2063*AP2063,0)</f>
        <v>0.6454554397364511</v>
      </c>
      <c r="BA2063" s="4">
        <f>U2063*AA2063/1000</f>
        <v>2.168896664937609</v>
      </c>
      <c r="BB2063" s="4">
        <f>(AY2063-BA2063)</f>
        <v>0.8301016899646609</v>
      </c>
      <c r="BC2063" s="4">
        <f>1/(1.6/F2063+1.37/N2063)</f>
        <v>0.4170343710143912</v>
      </c>
      <c r="BD2063" s="3">
        <f>G2063*AA2063*0.001</f>
      </c>
      <c r="BE2063" s="3">
        <f>G2063/S2063</f>
      </c>
      <c r="BF2063" s="4">
        <f>(1-AP2063*AA2063/AU2063/F2063)*100</f>
        <v>74.94503984405638</v>
      </c>
      <c r="BG2063" s="3">
        <f>(S2063-E2063/(N2063/1.35))</f>
      </c>
      <c r="BH2063" s="3">
        <f>E2063*BF2063/100/BG2063</f>
      </c>
    </row>
    <row r="2064" ht="16" customHeight="1">
      <c r="A2064" s="4">
        <v>1910</v>
      </c>
      <c r="B2064" t="s" s="2">
        <v>2091</v>
      </c>
      <c r="C2064" s="4">
        <v>11093.000025838614</v>
      </c>
      <c r="D2064" s="4">
        <v>0</v>
      </c>
      <c r="E2064" s="3">
        <f>(R2064-#REF!*(1000-T2064)/(1000-U2064))*AO2064</f>
      </c>
      <c r="F2064" s="4">
        <f>IF(AZ2064&lt;&gt;0,1/(1/AZ2064-1/N2064),0)</f>
        <v>0.8356160382529599</v>
      </c>
      <c r="G2064" s="3">
        <f>((BC2064-AP2064/2)*S2064-E2064)/(BC2064+AP2064/2)</f>
      </c>
      <c r="H2064" s="4">
        <f>AP2064*1000</f>
        <v>6.542831983130736</v>
      </c>
      <c r="I2064" s="4">
        <f>(AU2064-BA2064)</f>
        <v>1.001839581501573</v>
      </c>
      <c r="J2064" s="4">
        <f>(P2064+AT2064*D2064)</f>
        <v>24.9598560333252</v>
      </c>
      <c r="K2064" s="4">
        <v>6</v>
      </c>
      <c r="L2064" s="4">
        <f>(K2064*AI2064+AJ2064)</f>
        <v>1.420000016689301</v>
      </c>
      <c r="M2064" s="4">
        <v>1</v>
      </c>
      <c r="N2064" s="4">
        <f>L2064*(M2064+1)*(M2064+1)/(M2064*M2064+1)</f>
        <v>2.840000033378601</v>
      </c>
      <c r="O2064" s="4">
        <v>23.02995872497559</v>
      </c>
      <c r="P2064" s="4">
        <v>24.9598560333252</v>
      </c>
      <c r="Q2064" s="4">
        <v>21.99888229370117</v>
      </c>
      <c r="R2064" s="4">
        <v>400.2268371582031</v>
      </c>
      <c r="S2064" s="4">
        <v>377.2024841308594</v>
      </c>
      <c r="T2064" s="4">
        <v>13.68331718444824</v>
      </c>
      <c r="U2064" s="4">
        <v>21.37474822998047</v>
      </c>
      <c r="V2064" s="4">
        <v>49.13856506347656</v>
      </c>
      <c r="W2064" s="4">
        <v>76.75099945068359</v>
      </c>
      <c r="X2064" s="4">
        <v>499.4894104003906</v>
      </c>
      <c r="Y2064" s="4">
        <v>1999.509521484375</v>
      </c>
      <c r="Z2064" s="4">
        <v>566.9468383789062</v>
      </c>
      <c r="AA2064" s="4">
        <v>101.5326995849609</v>
      </c>
      <c r="AB2064" s="4">
        <v>11.29150295257568</v>
      </c>
      <c r="AC2064" s="4">
        <v>0.3424232304096222</v>
      </c>
      <c r="AD2064" s="4">
        <v>0.3483929038047791</v>
      </c>
      <c r="AE2064" s="4">
        <v>0.0004306553164497018</v>
      </c>
      <c r="AF2064" s="4">
        <v>0.3922660350799561</v>
      </c>
      <c r="AG2064" s="4">
        <v>0.003508769907057285</v>
      </c>
      <c r="AH2064" s="4">
        <v>0.6666666865348816</v>
      </c>
      <c r="AI2064" s="4">
        <v>-0.2195652425289154</v>
      </c>
      <c r="AJ2064" s="4">
        <v>2.737391471862793</v>
      </c>
      <c r="AK2064" s="4">
        <v>1</v>
      </c>
      <c r="AL2064" s="4">
        <v>0</v>
      </c>
      <c r="AM2064" s="4">
        <v>0.1599999964237213</v>
      </c>
      <c r="AN2064" s="4">
        <v>111115</v>
      </c>
      <c r="AO2064" s="4">
        <f>X2064*0.000001/(K2064*0.0001)</f>
        <v>0.8324823506673177</v>
      </c>
      <c r="AP2064" s="4">
        <f>(U2064-T2064)/(1000-U2064)*AO2064</f>
        <v>0.006542831983130736</v>
      </c>
      <c r="AQ2064" s="4">
        <f>(P2064+273.15)</f>
        <v>298.1098560333252</v>
      </c>
      <c r="AR2064" s="4">
        <f>(O2064+273.15)</f>
        <v>296.1799587249756</v>
      </c>
      <c r="AS2064" s="4">
        <f>(Y2064*AK2064+Z2064*AL2064)*AM2064</f>
        <v>319.9215162866967</v>
      </c>
      <c r="AT2064" s="4">
        <f>((AS2064+0.00000010773*(AR2064^4-AQ2064^4))-AP2064*44100)/(L2064*0.92*2*29.3+0.00000043092*AQ2064^3)</f>
        <v>0.108709841501129</v>
      </c>
      <c r="AU2064" s="4">
        <f>0.61365*EXP(17.502*J2064/(240.97+J2064))</f>
        <v>3.172075472240356</v>
      </c>
      <c r="AV2064" s="4">
        <f>AU2064*1000/AA2064</f>
        <v>31.24191009602787</v>
      </c>
      <c r="AW2064" s="4">
        <f>(AV2064-U2064)</f>
        <v>9.867161866047404</v>
      </c>
      <c r="AX2064" s="4">
        <f>IF(D2064,P2064,(O2064+P2064)/2)</f>
        <v>23.99490737915039</v>
      </c>
      <c r="AY2064" s="4">
        <f>0.61365*EXP(17.502*AX2064/(240.97+AX2064))</f>
        <v>2.994058399375727</v>
      </c>
      <c r="AZ2064" s="4">
        <f>IF(AW2064&lt;&gt;0,(1000-(AV2064+U2064)/2)/AW2064*AP2064,0)</f>
        <v>0.6456467515326454</v>
      </c>
      <c r="BA2064" s="4">
        <f>U2064*AA2064/1000</f>
        <v>2.170235890738783</v>
      </c>
      <c r="BB2064" s="4">
        <f>(AY2064-BA2064)</f>
        <v>0.8238225086369448</v>
      </c>
      <c r="BC2064" s="4">
        <f>1/(1.6/F2064+1.37/N2064)</f>
        <v>0.4171621552410192</v>
      </c>
      <c r="BD2064" s="3">
        <f>G2064*AA2064*0.001</f>
      </c>
      <c r="BE2064" s="3">
        <f>G2064/S2064</f>
      </c>
      <c r="BF2064" s="4">
        <f>(1-AP2064*AA2064/AU2064/F2064)*100</f>
        <v>74.93767123513568</v>
      </c>
      <c r="BG2064" s="3">
        <f>(S2064-E2064/(N2064/1.35))</f>
      </c>
      <c r="BH2064" s="3">
        <f>E2064*BF2064/100/BG2064</f>
      </c>
    </row>
    <row r="2065" ht="16" customHeight="1">
      <c r="A2065" s="4">
        <v>1911</v>
      </c>
      <c r="B2065" t="s" s="2">
        <v>2092</v>
      </c>
      <c r="C2065" s="4">
        <v>11098.000025726855</v>
      </c>
      <c r="D2065" s="4">
        <v>0</v>
      </c>
      <c r="E2065" s="3">
        <f>(R2065-#REF!*(1000-T2065)/(1000-U2065))*AO2065</f>
      </c>
      <c r="F2065" s="4">
        <f>IF(AZ2065&lt;&gt;0,1/(1/AZ2065-1/N2065),0)</f>
        <v>0.8350790873331045</v>
      </c>
      <c r="G2065" s="3">
        <f>((BC2065-AP2065/2)*S2065-E2065)/(BC2065+AP2065/2)</f>
      </c>
      <c r="H2065" s="4">
        <f>AP2065*1000</f>
        <v>6.5491008210463</v>
      </c>
      <c r="I2065" s="4">
        <f>(AU2065-BA2065)</f>
        <v>1.003270189527483</v>
      </c>
      <c r="J2065" s="4">
        <f>(P2065+AT2065*D2065)</f>
        <v>24.97520446777344</v>
      </c>
      <c r="K2065" s="4">
        <v>6</v>
      </c>
      <c r="L2065" s="4">
        <f>(K2065*AI2065+AJ2065)</f>
        <v>1.420000016689301</v>
      </c>
      <c r="M2065" s="4">
        <v>1</v>
      </c>
      <c r="N2065" s="4">
        <f>L2065*(M2065+1)*(M2065+1)/(M2065*M2065+1)</f>
        <v>2.840000033378601</v>
      </c>
      <c r="O2065" s="4">
        <v>22.96664047241211</v>
      </c>
      <c r="P2065" s="4">
        <v>24.97520446777344</v>
      </c>
      <c r="Q2065" s="4">
        <v>21.96780395507812</v>
      </c>
      <c r="R2065" s="4">
        <v>400.0589294433594</v>
      </c>
      <c r="S2065" s="4">
        <v>376.8373107910156</v>
      </c>
      <c r="T2065" s="4">
        <v>13.69081878662109</v>
      </c>
      <c r="U2065" s="4">
        <v>21.38937568664551</v>
      </c>
      <c r="V2065" s="4">
        <v>49.35139083862305</v>
      </c>
      <c r="W2065" s="4">
        <v>77.10150146484375</v>
      </c>
      <c r="X2065" s="4">
        <v>499.4977416992188</v>
      </c>
      <c r="Y2065" s="4">
        <v>1999.465454101562</v>
      </c>
      <c r="Z2065" s="4">
        <v>585.855224609375</v>
      </c>
      <c r="AA2065" s="4">
        <v>101.5321807861328</v>
      </c>
      <c r="AB2065" s="4">
        <v>11.29150295257568</v>
      </c>
      <c r="AC2065" s="4">
        <v>0.3424232304096222</v>
      </c>
      <c r="AD2065" s="4">
        <v>0.3483929038047791</v>
      </c>
      <c r="AE2065" s="4">
        <v>0.0004306553164497018</v>
      </c>
      <c r="AF2065" s="4">
        <v>0.3922660350799561</v>
      </c>
      <c r="AG2065" s="4">
        <v>0.003508769907057285</v>
      </c>
      <c r="AH2065" s="4">
        <v>0.6666666865348816</v>
      </c>
      <c r="AI2065" s="4">
        <v>-0.2195652425289154</v>
      </c>
      <c r="AJ2065" s="4">
        <v>2.737391471862793</v>
      </c>
      <c r="AK2065" s="4">
        <v>1</v>
      </c>
      <c r="AL2065" s="4">
        <v>0</v>
      </c>
      <c r="AM2065" s="4">
        <v>0.1599999964237213</v>
      </c>
      <c r="AN2065" s="4">
        <v>111115</v>
      </c>
      <c r="AO2065" s="4">
        <f>X2065*0.000001/(K2065*0.0001)</f>
        <v>0.8324962361653645</v>
      </c>
      <c r="AP2065" s="4">
        <f>(U2065-T2065)/(1000-U2065)*AO2065</f>
        <v>0.0065491008210463</v>
      </c>
      <c r="AQ2065" s="4">
        <f>(P2065+273.15)</f>
        <v>298.1252044677734</v>
      </c>
      <c r="AR2065" s="4">
        <f>(O2065+273.15)</f>
        <v>296.1166404724121</v>
      </c>
      <c r="AS2065" s="4">
        <f>(Y2065*AK2065+Z2065*AL2065)*AM2065</f>
        <v>319.9144655056043</v>
      </c>
      <c r="AT2065" s="4">
        <f>((AS2065+0.00000010773*(AR2065^4-AQ2065^4))-AP2065*44100)/(L2065*0.92*2*29.3+0.00000043092*AQ2065^3)</f>
        <v>0.09543738473532648</v>
      </c>
      <c r="AU2065" s="4">
        <f>0.61365*EXP(17.502*J2065/(240.97+J2065))</f>
        <v>3.174980148646489</v>
      </c>
      <c r="AV2065" s="4">
        <f>AU2065*1000/AA2065</f>
        <v>31.27067816394351</v>
      </c>
      <c r="AW2065" s="4">
        <f>(AV2065-U2065)</f>
        <v>9.881302477298007</v>
      </c>
      <c r="AX2065" s="4">
        <f>IF(D2065,P2065,(O2065+P2065)/2)</f>
        <v>23.97092247009277</v>
      </c>
      <c r="AY2065" s="4">
        <f>0.61365*EXP(17.502*AX2065/(240.97+AX2065))</f>
        <v>2.989747193772501</v>
      </c>
      <c r="AZ2065" s="4">
        <f>IF(AW2065&lt;&gt;0,(1000-(AV2065+U2065)/2)/AW2065*AP2065,0)</f>
        <v>0.6453261434655878</v>
      </c>
      <c r="BA2065" s="4">
        <f>U2065*AA2065/1000</f>
        <v>2.171709959119005</v>
      </c>
      <c r="BB2065" s="4">
        <f>(AY2065-BA2065)</f>
        <v>0.8180372346534952</v>
      </c>
      <c r="BC2065" s="4">
        <f>1/(1.6/F2065+1.37/N2065)</f>
        <v>0.4169480107003147</v>
      </c>
      <c r="BD2065" s="3">
        <f>G2065*AA2065*0.001</f>
      </c>
      <c r="BE2065" s="3">
        <f>G2065/S2065</f>
      </c>
      <c r="BF2065" s="4">
        <f>(1-AP2065*AA2065/AU2065/F2065)*100</f>
        <v>74.92062157842935</v>
      </c>
      <c r="BG2065" s="3">
        <f>(S2065-E2065/(N2065/1.35))</f>
      </c>
      <c r="BH2065" s="3">
        <f>E2065*BF2065/100/BG2065</f>
      </c>
    </row>
    <row r="2066" ht="16" customHeight="1">
      <c r="A2066" s="4">
        <v>1912</v>
      </c>
      <c r="B2066" t="s" s="2">
        <v>2093</v>
      </c>
      <c r="C2066" s="4">
        <v>11103.500025603920</v>
      </c>
      <c r="D2066" s="4">
        <v>0</v>
      </c>
      <c r="E2066" s="3">
        <f>(R2066-#REF!*(1000-T2066)/(1000-U2066))*AO2066</f>
      </c>
      <c r="F2066" s="4">
        <f>IF(AZ2066&lt;&gt;0,1/(1/AZ2066-1/N2066),0)</f>
        <v>0.8395085135396514</v>
      </c>
      <c r="G2066" s="3">
        <f>((BC2066-AP2066/2)*S2066-E2066)/(BC2066+AP2066/2)</f>
      </c>
      <c r="H2066" s="4">
        <f>AP2066*1000</f>
        <v>6.558209610052597</v>
      </c>
      <c r="I2066" s="4">
        <f>(AU2066-BA2066)</f>
        <v>1.00056009884226</v>
      </c>
      <c r="J2066" s="4">
        <f>(P2066+AT2066*D2066)</f>
        <v>24.97137069702148</v>
      </c>
      <c r="K2066" s="4">
        <v>6</v>
      </c>
      <c r="L2066" s="4">
        <f>(K2066*AI2066+AJ2066)</f>
        <v>1.420000016689301</v>
      </c>
      <c r="M2066" s="4">
        <v>1</v>
      </c>
      <c r="N2066" s="4">
        <f>L2066*(M2066+1)*(M2066+1)/(M2066*M2066+1)</f>
        <v>2.840000033378601</v>
      </c>
      <c r="O2066" s="4">
        <v>22.92119598388672</v>
      </c>
      <c r="P2066" s="4">
        <v>24.97137069702148</v>
      </c>
      <c r="Q2066" s="4">
        <v>22.00140762329102</v>
      </c>
      <c r="R2066" s="4">
        <v>400.0262451171875</v>
      </c>
      <c r="S2066" s="4">
        <v>376.3716430664062</v>
      </c>
      <c r="T2066" s="4">
        <v>13.69996643066406</v>
      </c>
      <c r="U2066" s="4">
        <v>21.40897750854492</v>
      </c>
      <c r="V2066" s="4">
        <v>49.5341682434082</v>
      </c>
      <c r="W2066" s="4">
        <v>77.40225982666016</v>
      </c>
      <c r="X2066" s="4">
        <v>499.504150390625</v>
      </c>
      <c r="Y2066" s="4">
        <v>1999.384155273438</v>
      </c>
      <c r="Z2066" s="4">
        <v>606.1212768554688</v>
      </c>
      <c r="AA2066" s="4">
        <v>101.5319061279297</v>
      </c>
      <c r="AB2066" s="4">
        <v>11.29150295257568</v>
      </c>
      <c r="AC2066" s="4">
        <v>0.3424232304096222</v>
      </c>
      <c r="AD2066" s="4">
        <v>0.3483929038047791</v>
      </c>
      <c r="AE2066" s="4">
        <v>0.0004306553164497018</v>
      </c>
      <c r="AF2066" s="4">
        <v>0.3922660350799561</v>
      </c>
      <c r="AG2066" s="4">
        <v>0.003508769907057285</v>
      </c>
      <c r="AH2066" s="4">
        <v>0.6666666865348816</v>
      </c>
      <c r="AI2066" s="4">
        <v>-0.2195652425289154</v>
      </c>
      <c r="AJ2066" s="4">
        <v>2.737391471862793</v>
      </c>
      <c r="AK2066" s="4">
        <v>1</v>
      </c>
      <c r="AL2066" s="4">
        <v>0</v>
      </c>
      <c r="AM2066" s="4">
        <v>0.1599999964237213</v>
      </c>
      <c r="AN2066" s="4">
        <v>111115</v>
      </c>
      <c r="AO2066" s="4">
        <f>X2066*0.000001/(K2066*0.0001)</f>
        <v>0.8325069173177082</v>
      </c>
      <c r="AP2066" s="4">
        <f>(U2066-T2066)/(1000-U2066)*AO2066</f>
        <v>0.006558209610052597</v>
      </c>
      <c r="AQ2066" s="4">
        <f>(P2066+273.15)</f>
        <v>298.1213706970215</v>
      </c>
      <c r="AR2066" s="4">
        <f>(O2066+273.15)</f>
        <v>296.0711959838867</v>
      </c>
      <c r="AS2066" s="4">
        <f>(Y2066*AK2066+Z2066*AL2066)*AM2066</f>
        <v>319.9014576933951</v>
      </c>
      <c r="AT2066" s="4">
        <f>((AS2066+0.00000010773*(AR2066^4-AQ2066^4))-AP2066*44100)/(L2066*0.92*2*29.3+0.00000043092*AQ2066^3)</f>
        <v>0.08544287122742304</v>
      </c>
      <c r="AU2066" s="4">
        <f>0.61365*EXP(17.502*J2066/(240.97+J2066))</f>
        <v>3.174254393534801</v>
      </c>
      <c r="AV2066" s="4">
        <f>AU2066*1000/AA2066</f>
        <v>31.26361470585666</v>
      </c>
      <c r="AW2066" s="4">
        <f>(AV2066-U2066)</f>
        <v>9.854637197311742</v>
      </c>
      <c r="AX2066" s="4">
        <f>IF(D2066,P2066,(O2066+P2066)/2)</f>
        <v>23.9462833404541</v>
      </c>
      <c r="AY2066" s="4">
        <f>0.61365*EXP(17.502*AX2066/(240.97+AX2066))</f>
        <v>2.985324047160636</v>
      </c>
      <c r="AZ2066" s="4">
        <f>IF(AW2066&lt;&gt;0,(1000-(AV2066+U2066)/2)/AW2066*AP2066,0)</f>
        <v>0.6479681120651571</v>
      </c>
      <c r="BA2066" s="4">
        <f>U2066*AA2066/1000</f>
        <v>2.173694294692541</v>
      </c>
      <c r="BB2066" s="4">
        <f>(AY2066-BA2066)</f>
        <v>0.8116297524680953</v>
      </c>
      <c r="BC2066" s="4">
        <f>1/(1.6/F2066+1.37/N2066)</f>
        <v>0.418712881709309</v>
      </c>
      <c r="BD2066" s="3">
        <f>G2066*AA2066*0.001</f>
      </c>
      <c r="BE2066" s="3">
        <f>G2066/S2066</f>
      </c>
      <c r="BF2066" s="4">
        <f>(1-AP2066*AA2066/AU2066/F2066)*100</f>
        <v>75.01260404797935</v>
      </c>
      <c r="BG2066" s="3">
        <f>(S2066-E2066/(N2066/1.35))</f>
      </c>
      <c r="BH2066" s="3">
        <f>E2066*BF2066/100/BG2066</f>
      </c>
    </row>
    <row r="2067" ht="16" customHeight="1">
      <c r="A2067" s="4">
        <v>1913</v>
      </c>
      <c r="B2067" t="s" s="2">
        <v>2094</v>
      </c>
      <c r="C2067" s="4">
        <v>11108.500025492162</v>
      </c>
      <c r="D2067" s="4">
        <v>0</v>
      </c>
      <c r="E2067" s="3">
        <f>(R2067-#REF!*(1000-T2067)/(1000-U2067))*AO2067</f>
      </c>
      <c r="F2067" s="4">
        <f>IF(AZ2067&lt;&gt;0,1/(1/AZ2067-1/N2067),0)</f>
        <v>0.8437538908491454</v>
      </c>
      <c r="G2067" s="3">
        <f>((BC2067-AP2067/2)*S2067-E2067)/(BC2067+AP2067/2)</f>
      </c>
      <c r="H2067" s="4">
        <f>AP2067*1000</f>
        <v>6.574808718895067</v>
      </c>
      <c r="I2067" s="4">
        <f>(AU2067-BA2067)</f>
        <v>0.9991859964689667</v>
      </c>
      <c r="J2067" s="4">
        <f>(P2067+AT2067*D2067)</f>
        <v>24.97171783447266</v>
      </c>
      <c r="K2067" s="4">
        <v>6</v>
      </c>
      <c r="L2067" s="4">
        <f>(K2067*AI2067+AJ2067)</f>
        <v>1.420000016689301</v>
      </c>
      <c r="M2067" s="4">
        <v>1</v>
      </c>
      <c r="N2067" s="4">
        <f>L2067*(M2067+1)*(M2067+1)/(M2067*M2067+1)</f>
        <v>2.840000033378601</v>
      </c>
      <c r="O2067" s="4">
        <v>22.9013786315918</v>
      </c>
      <c r="P2067" s="4">
        <v>24.97171783447266</v>
      </c>
      <c r="Q2067" s="4">
        <v>22.03260231018066</v>
      </c>
      <c r="R2067" s="4">
        <v>399.9544067382812</v>
      </c>
      <c r="S2067" s="4">
        <v>375.9775390625</v>
      </c>
      <c r="T2067" s="4">
        <v>13.69461345672607</v>
      </c>
      <c r="U2067" s="4">
        <v>21.4232292175293</v>
      </c>
      <c r="V2067" s="4">
        <v>49.5899772644043</v>
      </c>
      <c r="W2067" s="4">
        <v>77.56809997558594</v>
      </c>
      <c r="X2067" s="4">
        <v>499.4908752441406</v>
      </c>
      <c r="Y2067" s="4">
        <v>1999.247680664062</v>
      </c>
      <c r="Z2067" s="4">
        <v>584.117919921875</v>
      </c>
      <c r="AA2067" s="4">
        <v>101.5315704345703</v>
      </c>
      <c r="AB2067" s="4">
        <v>11.29150295257568</v>
      </c>
      <c r="AC2067" s="4">
        <v>0.3424232304096222</v>
      </c>
      <c r="AD2067" s="4">
        <v>0.3483929038047791</v>
      </c>
      <c r="AE2067" s="4">
        <v>0.0004306553164497018</v>
      </c>
      <c r="AF2067" s="4">
        <v>0.3922660350799561</v>
      </c>
      <c r="AG2067" s="4">
        <v>0.003508769907057285</v>
      </c>
      <c r="AH2067" s="4">
        <v>0.6666666865348816</v>
      </c>
      <c r="AI2067" s="4">
        <v>-0.2195652425289154</v>
      </c>
      <c r="AJ2067" s="4">
        <v>2.737391471862793</v>
      </c>
      <c r="AK2067" s="4">
        <v>1</v>
      </c>
      <c r="AL2067" s="4">
        <v>0</v>
      </c>
      <c r="AM2067" s="4">
        <v>0.1599999964237213</v>
      </c>
      <c r="AN2067" s="4">
        <v>111115</v>
      </c>
      <c r="AO2067" s="4">
        <f>X2067*0.000001/(K2067*0.0001)</f>
        <v>0.8324847920735676</v>
      </c>
      <c r="AP2067" s="4">
        <f>(U2067-T2067)/(1000-U2067)*AO2067</f>
        <v>0.006574808718895067</v>
      </c>
      <c r="AQ2067" s="4">
        <f>(P2067+273.15)</f>
        <v>298.1217178344726</v>
      </c>
      <c r="AR2067" s="4">
        <f>(O2067+273.15)</f>
        <v>296.0513786315918</v>
      </c>
      <c r="AS2067" s="4">
        <f>(Y2067*AK2067+Z2067*AL2067)*AM2067</f>
        <v>319.8796217563831</v>
      </c>
      <c r="AT2067" s="4">
        <f>((AS2067+0.00000010773*(AR2067^4-AQ2067^4))-AP2067*44100)/(L2067*0.92*2*29.3+0.00000043092*AQ2067^3)</f>
        <v>0.07430950495909404</v>
      </c>
      <c r="AU2067" s="4">
        <f>0.61365*EXP(17.502*J2067/(240.97+J2067))</f>
        <v>3.174320102704487</v>
      </c>
      <c r="AV2067" s="4">
        <f>AU2067*1000/AA2067</f>
        <v>31.2643652522848</v>
      </c>
      <c r="AW2067" s="4">
        <f>(AV2067-U2067)</f>
        <v>9.841136034755504</v>
      </c>
      <c r="AX2067" s="4">
        <f>IF(D2067,P2067,(O2067+P2067)/2)</f>
        <v>23.93654823303223</v>
      </c>
      <c r="AY2067" s="4">
        <f>0.61365*EXP(17.502*AX2067/(240.97+AX2067))</f>
        <v>2.983578005899707</v>
      </c>
      <c r="AZ2067" s="4">
        <f>IF(AW2067&lt;&gt;0,(1000-(AV2067+U2067)/2)/AW2067*AP2067,0)</f>
        <v>0.6504943401389777</v>
      </c>
      <c r="BA2067" s="4">
        <f>U2067*AA2067/1000</f>
        <v>2.17513410623552</v>
      </c>
      <c r="BB2067" s="4">
        <f>(AY2067-BA2067)</f>
        <v>0.8084438996641872</v>
      </c>
      <c r="BC2067" s="4">
        <f>1/(1.6/F2067+1.37/N2067)</f>
        <v>0.4204008929556726</v>
      </c>
      <c r="BD2067" s="3">
        <f>G2067*AA2067*0.001</f>
      </c>
      <c r="BE2067" s="3">
        <f>G2067/S2067</f>
      </c>
      <c r="BF2067" s="4">
        <f>(1-AP2067*AA2067/AU2067/F2067)*100</f>
        <v>75.07600140667479</v>
      </c>
      <c r="BG2067" s="3">
        <f>(S2067-E2067/(N2067/1.35))</f>
      </c>
      <c r="BH2067" s="3">
        <f>E2067*BF2067/100/BG2067</f>
      </c>
    </row>
    <row r="2068" ht="16" customHeight="1">
      <c r="A2068" s="4">
        <v>1914</v>
      </c>
      <c r="B2068" t="s" s="2">
        <v>2095</v>
      </c>
      <c r="C2068" s="4">
        <v>11114.000025369227</v>
      </c>
      <c r="D2068" s="4">
        <v>0</v>
      </c>
      <c r="E2068" s="3">
        <f>(R2068-#REF!*(1000-T2068)/(1000-U2068))*AO2068</f>
      </c>
      <c r="F2068" s="4">
        <f>IF(AZ2068&lt;&gt;0,1/(1/AZ2068-1/N2068),0)</f>
        <v>0.8499488709270671</v>
      </c>
      <c r="G2068" s="3">
        <f>((BC2068-AP2068/2)*S2068-E2068)/(BC2068+AP2068/2)</f>
      </c>
      <c r="H2068" s="4">
        <f>AP2068*1000</f>
        <v>6.599820067648218</v>
      </c>
      <c r="I2068" s="4">
        <f>(AU2068-BA2068)</f>
        <v>0.9973473136188398</v>
      </c>
      <c r="J2068" s="4">
        <f>(P2068+AT2068*D2068)</f>
        <v>24.96896743774414</v>
      </c>
      <c r="K2068" s="4">
        <v>6</v>
      </c>
      <c r="L2068" s="4">
        <f>(K2068*AI2068+AJ2068)</f>
        <v>1.420000016689301</v>
      </c>
      <c r="M2068" s="4">
        <v>1</v>
      </c>
      <c r="N2068" s="4">
        <f>L2068*(M2068+1)*(M2068+1)/(M2068*M2068+1)</f>
        <v>2.840000033378601</v>
      </c>
      <c r="O2068" s="4">
        <v>22.89163398742676</v>
      </c>
      <c r="P2068" s="4">
        <v>24.96896743774414</v>
      </c>
      <c r="Q2068" s="4">
        <v>22.04390144348145</v>
      </c>
      <c r="R2068" s="4">
        <v>399.9580383300781</v>
      </c>
      <c r="S2068" s="4">
        <v>375.6263427734375</v>
      </c>
      <c r="T2068" s="4">
        <v>13.67831325531006</v>
      </c>
      <c r="U2068" s="4">
        <v>21.43620491027832</v>
      </c>
      <c r="V2068" s="4">
        <v>49.58308792114258</v>
      </c>
      <c r="W2068" s="4">
        <v>77.67488098144531</v>
      </c>
      <c r="X2068" s="4">
        <v>499.4922790527344</v>
      </c>
      <c r="Y2068" s="4">
        <v>1998.990600585938</v>
      </c>
      <c r="Z2068" s="4">
        <v>519.094970703125</v>
      </c>
      <c r="AA2068" s="4">
        <v>101.5316009521484</v>
      </c>
      <c r="AB2068" s="4">
        <v>11.29150295257568</v>
      </c>
      <c r="AC2068" s="4">
        <v>0.3424232304096222</v>
      </c>
      <c r="AD2068" s="4">
        <v>0.3483929038047791</v>
      </c>
      <c r="AE2068" s="4">
        <v>0.0004306553164497018</v>
      </c>
      <c r="AF2068" s="4">
        <v>0.3922660350799561</v>
      </c>
      <c r="AG2068" s="4">
        <v>0.003508769907057285</v>
      </c>
      <c r="AH2068" s="4">
        <v>0.6666666865348816</v>
      </c>
      <c r="AI2068" s="4">
        <v>-0.2195652425289154</v>
      </c>
      <c r="AJ2068" s="4">
        <v>2.737391471862793</v>
      </c>
      <c r="AK2068" s="4">
        <v>1</v>
      </c>
      <c r="AL2068" s="4">
        <v>0</v>
      </c>
      <c r="AM2068" s="4">
        <v>0.1599999964237213</v>
      </c>
      <c r="AN2068" s="4">
        <v>111115</v>
      </c>
      <c r="AO2068" s="4">
        <f>X2068*0.000001/(K2068*0.0001)</f>
        <v>0.8324871317545572</v>
      </c>
      <c r="AP2068" s="4">
        <f>(U2068-T2068)/(1000-U2068)*AO2068</f>
        <v>0.006599820067648218</v>
      </c>
      <c r="AQ2068" s="4">
        <f>(P2068+273.15)</f>
        <v>298.1189674377441</v>
      </c>
      <c r="AR2068" s="4">
        <f>(O2068+273.15)</f>
        <v>296.0416339874267</v>
      </c>
      <c r="AS2068" s="4">
        <f>(Y2068*AK2068+Z2068*AL2068)*AM2068</f>
        <v>319.8384889448025</v>
      </c>
      <c r="AT2068" s="4">
        <f>((AS2068+0.00000010773*(AR2068^4-AQ2068^4))-AP2068*44100)/(L2068*0.92*2*29.3+0.00000043092*AQ2068^3)</f>
        <v>0.0604226380869405</v>
      </c>
      <c r="AU2068" s="4">
        <f>0.61365*EXP(17.502*J2068/(240.97+J2068))</f>
        <v>3.173799516497703</v>
      </c>
      <c r="AV2068" s="4">
        <f>AU2068*1000/AA2068</f>
        <v>31.25922852328022</v>
      </c>
      <c r="AW2068" s="4">
        <f>(AV2068-U2068)</f>
        <v>9.823023613001897</v>
      </c>
      <c r="AX2068" s="4">
        <f>IF(D2068,P2068,(O2068+P2068)/2)</f>
        <v>23.93030071258545</v>
      </c>
      <c r="AY2068" s="4">
        <f>0.61365*EXP(17.502*AX2068/(240.97+AX2068))</f>
        <v>2.98245795163496</v>
      </c>
      <c r="AZ2068" s="4">
        <f>IF(AW2068&lt;&gt;0,(1000-(AV2068+U2068)/2)/AW2068*AP2068,0)</f>
        <v>0.6541702566629947</v>
      </c>
      <c r="BA2068" s="4">
        <f>U2068*AA2068/1000</f>
        <v>2.176452202878863</v>
      </c>
      <c r="BB2068" s="4">
        <f>(AY2068-BA2068)</f>
        <v>0.806005748756097</v>
      </c>
      <c r="BC2068" s="4">
        <f>1/(1.6/F2068+1.37/N2068)</f>
        <v>0.4228579169793318</v>
      </c>
      <c r="BD2068" s="3">
        <f>G2068*AA2068*0.001</f>
      </c>
      <c r="BE2068" s="3">
        <f>G2068/S2068</f>
      </c>
      <c r="BF2068" s="4">
        <f>(1-AP2068*AA2068/AU2068/F2068)*100</f>
        <v>75.15945965128336</v>
      </c>
      <c r="BG2068" s="3">
        <f>(S2068-E2068/(N2068/1.35))</f>
      </c>
      <c r="BH2068" s="3">
        <f>E2068*BF2068/100/BG2068</f>
      </c>
    </row>
    <row r="2069" ht="16" customHeight="1">
      <c r="A2069" s="4">
        <v>1915</v>
      </c>
      <c r="B2069" t="s" s="2">
        <v>2096</v>
      </c>
      <c r="C2069" s="4">
        <v>11119.500025246292</v>
      </c>
      <c r="D2069" s="4">
        <v>0</v>
      </c>
      <c r="E2069" s="3">
        <f>(R2069-#REF!*(1000-T2069)/(1000-U2069))*AO2069</f>
      </c>
      <c r="F2069" s="4">
        <f>IF(AZ2069&lt;&gt;0,1/(1/AZ2069-1/N2069),0)</f>
        <v>0.8543769876803973</v>
      </c>
      <c r="G2069" s="3">
        <f>((BC2069-AP2069/2)*S2069-E2069)/(BC2069+AP2069/2)</f>
      </c>
      <c r="H2069" s="4">
        <f>AP2069*1000</f>
        <v>6.616654335298118</v>
      </c>
      <c r="I2069" s="4">
        <f>(AU2069-BA2069)</f>
        <v>0.9959027059004435</v>
      </c>
      <c r="J2069" s="4">
        <f>(P2069+AT2069*D2069)</f>
        <v>24.96549224853516</v>
      </c>
      <c r="K2069" s="4">
        <v>6</v>
      </c>
      <c r="L2069" s="4">
        <f>(K2069*AI2069+AJ2069)</f>
        <v>1.420000016689301</v>
      </c>
      <c r="M2069" s="4">
        <v>1</v>
      </c>
      <c r="N2069" s="4">
        <f>L2069*(M2069+1)*(M2069+1)/(M2069*M2069+1)</f>
        <v>2.840000033378601</v>
      </c>
      <c r="O2069" s="4">
        <v>22.88395881652832</v>
      </c>
      <c r="P2069" s="4">
        <v>24.96549224853516</v>
      </c>
      <c r="Q2069" s="4">
        <v>22.04152679443359</v>
      </c>
      <c r="R2069" s="4">
        <v>399.8302001953125</v>
      </c>
      <c r="S2069" s="4">
        <v>375.2500915527344</v>
      </c>
      <c r="T2069" s="4">
        <v>13.66661262512207</v>
      </c>
      <c r="U2069" s="4">
        <v>21.44394111633301</v>
      </c>
      <c r="V2069" s="4">
        <v>49.55854415893555</v>
      </c>
      <c r="W2069" s="4">
        <v>77.74574279785156</v>
      </c>
      <c r="X2069" s="4">
        <v>499.5108947753906</v>
      </c>
      <c r="Y2069" s="4">
        <v>1998.766235351562</v>
      </c>
      <c r="Z2069" s="4">
        <v>483.4341125488281</v>
      </c>
      <c r="AA2069" s="4">
        <v>101.5316696166992</v>
      </c>
      <c r="AB2069" s="4">
        <v>11.29150295257568</v>
      </c>
      <c r="AC2069" s="4">
        <v>0.3424232304096222</v>
      </c>
      <c r="AD2069" s="4">
        <v>0.3483929038047791</v>
      </c>
      <c r="AE2069" s="4">
        <v>0.0004306553164497018</v>
      </c>
      <c r="AF2069" s="4">
        <v>0.3922660350799561</v>
      </c>
      <c r="AG2069" s="4">
        <v>0.003508769907057285</v>
      </c>
      <c r="AH2069" s="4">
        <v>0.6666666865348816</v>
      </c>
      <c r="AI2069" s="4">
        <v>-0.2195652425289154</v>
      </c>
      <c r="AJ2069" s="4">
        <v>2.737391471862793</v>
      </c>
      <c r="AK2069" s="4">
        <v>1</v>
      </c>
      <c r="AL2069" s="4">
        <v>0</v>
      </c>
      <c r="AM2069" s="4">
        <v>0.1599999964237213</v>
      </c>
      <c r="AN2069" s="4">
        <v>111115</v>
      </c>
      <c r="AO2069" s="4">
        <f>X2069*0.000001/(K2069*0.0001)</f>
        <v>0.8325181579589842</v>
      </c>
      <c r="AP2069" s="4">
        <f>(U2069-T2069)/(1000-U2069)*AO2069</f>
        <v>0.006616654335298118</v>
      </c>
      <c r="AQ2069" s="4">
        <f>(P2069+273.15)</f>
        <v>298.1154922485351</v>
      </c>
      <c r="AR2069" s="4">
        <f>(O2069+273.15)</f>
        <v>296.0339588165283</v>
      </c>
      <c r="AS2069" s="4">
        <f>(Y2069*AK2069+Z2069*AL2069)*AM2069</f>
        <v>319.8025905081049</v>
      </c>
      <c r="AT2069" s="4">
        <f>((AS2069+0.00000010773*(AR2069^4-AQ2069^4))-AP2069*44100)/(L2069*0.92*2*29.3+0.00000043092*AQ2069^3)</f>
        <v>0.05105151468634637</v>
      </c>
      <c r="AU2069" s="4">
        <f>0.61365*EXP(17.502*J2069/(240.97+J2069))</f>
        <v>3.173141850603919</v>
      </c>
      <c r="AV2069" s="4">
        <f>AU2069*1000/AA2069</f>
        <v>31.252729937202</v>
      </c>
      <c r="AW2069" s="4">
        <f>(AV2069-U2069)</f>
        <v>9.808788820868994</v>
      </c>
      <c r="AX2069" s="4">
        <f>IF(D2069,P2069,(O2069+P2069)/2)</f>
        <v>23.92472553253174</v>
      </c>
      <c r="AY2069" s="4">
        <f>0.61365*EXP(17.502*AX2069/(240.97+AX2069))</f>
        <v>2.981458744879411</v>
      </c>
      <c r="AZ2069" s="4">
        <f>IF(AW2069&lt;&gt;0,(1000-(AV2069+U2069)/2)/AW2069*AP2069,0)</f>
        <v>0.656790213803002</v>
      </c>
      <c r="BA2069" s="4">
        <f>U2069*AA2069/1000</f>
        <v>2.177239144703475</v>
      </c>
      <c r="BB2069" s="4">
        <f>(AY2069-BA2069)</f>
        <v>0.8042196001759354</v>
      </c>
      <c r="BC2069" s="4">
        <f>1/(1.6/F2069+1.37/N2069)</f>
        <v>0.424609703106167</v>
      </c>
      <c r="BD2069" s="3">
        <f>G2069*AA2069*0.001</f>
      </c>
      <c r="BE2069" s="3">
        <f>G2069/S2069</f>
      </c>
      <c r="BF2069" s="4">
        <f>(1-AP2069*AA2069/AU2069/F2069)*100</f>
        <v>75.22002033833147</v>
      </c>
      <c r="BG2069" s="3">
        <f>(S2069-E2069/(N2069/1.35))</f>
      </c>
      <c r="BH2069" s="3">
        <f>E2069*BF2069/100/BG2069</f>
      </c>
    </row>
    <row r="2070" ht="16" customHeight="1">
      <c r="A2070" s="4">
        <v>1916</v>
      </c>
      <c r="B2070" t="s" s="2">
        <v>2097</v>
      </c>
      <c r="C2070" s="4">
        <v>11124.500025134534</v>
      </c>
      <c r="D2070" s="4">
        <v>0</v>
      </c>
      <c r="E2070" s="3">
        <f>(R2070-#REF!*(1000-T2070)/(1000-U2070))*AO2070</f>
      </c>
      <c r="F2070" s="4">
        <f>IF(AZ2070&lt;&gt;0,1/(1/AZ2070-1/N2070),0)</f>
        <v>0.8564079718740819</v>
      </c>
      <c r="G2070" s="3">
        <f>((BC2070-AP2070/2)*S2070-E2070)/(BC2070+AP2070/2)</f>
      </c>
      <c r="H2070" s="4">
        <f>AP2070*1000</f>
        <v>6.623559122310071</v>
      </c>
      <c r="I2070" s="4">
        <f>(AU2070-BA2070)</f>
        <v>0.9951224058887567</v>
      </c>
      <c r="J2070" s="4">
        <f>(P2070+AT2070*D2070)</f>
        <v>24.9654483795166</v>
      </c>
      <c r="K2070" s="4">
        <v>6</v>
      </c>
      <c r="L2070" s="4">
        <f>(K2070*AI2070+AJ2070)</f>
        <v>1.420000016689301</v>
      </c>
      <c r="M2070" s="4">
        <v>1</v>
      </c>
      <c r="N2070" s="4">
        <f>L2070*(M2070+1)*(M2070+1)/(M2070*M2070+1)</f>
        <v>2.840000033378601</v>
      </c>
      <c r="O2070" s="4">
        <v>22.8768310546875</v>
      </c>
      <c r="P2070" s="4">
        <v>24.9654483795166</v>
      </c>
      <c r="Q2070" s="4">
        <v>22.03981590270996</v>
      </c>
      <c r="R2070" s="4">
        <v>399.7890625</v>
      </c>
      <c r="S2070" s="4">
        <v>374.902099609375</v>
      </c>
      <c r="T2070" s="4">
        <v>13.6662654876709</v>
      </c>
      <c r="U2070" s="4">
        <v>21.45150756835938</v>
      </c>
      <c r="V2070" s="4">
        <v>49.57493209838867</v>
      </c>
      <c r="W2070" s="4">
        <v>77.807373046875</v>
      </c>
      <c r="X2070" s="4">
        <v>499.520019531250</v>
      </c>
      <c r="Y2070" s="4">
        <v>1998.672973632812</v>
      </c>
      <c r="Z2070" s="4">
        <v>502.6400756835938</v>
      </c>
      <c r="AA2070" s="4">
        <v>101.5318450927734</v>
      </c>
      <c r="AB2070" s="4">
        <v>11.29150295257568</v>
      </c>
      <c r="AC2070" s="4">
        <v>0.3424232304096222</v>
      </c>
      <c r="AD2070" s="4">
        <v>0.3483929038047791</v>
      </c>
      <c r="AE2070" s="4">
        <v>0.0004306553164497018</v>
      </c>
      <c r="AF2070" s="4">
        <v>0.3922660350799561</v>
      </c>
      <c r="AG2070" s="4">
        <v>0.003508769907057285</v>
      </c>
      <c r="AH2070" s="4">
        <v>0.6666666865348816</v>
      </c>
      <c r="AI2070" s="4">
        <v>-0.2195652425289154</v>
      </c>
      <c r="AJ2070" s="4">
        <v>2.737391471862793</v>
      </c>
      <c r="AK2070" s="4">
        <v>1</v>
      </c>
      <c r="AL2070" s="4">
        <v>0</v>
      </c>
      <c r="AM2070" s="4">
        <v>0.1599999964237213</v>
      </c>
      <c r="AN2070" s="4">
        <v>111115</v>
      </c>
      <c r="AO2070" s="4">
        <f>X2070*0.000001/(K2070*0.0001)</f>
        <v>0.8325333658854165</v>
      </c>
      <c r="AP2070" s="4">
        <f>(U2070-T2070)/(1000-U2070)*AO2070</f>
        <v>0.00662355912231007</v>
      </c>
      <c r="AQ2070" s="4">
        <f>(P2070+273.15)</f>
        <v>298.1154483795166</v>
      </c>
      <c r="AR2070" s="4">
        <f>(O2070+273.15)</f>
        <v>296.0268310546875</v>
      </c>
      <c r="AS2070" s="4">
        <f>(Y2070*AK2070+Z2070*AL2070)*AM2070</f>
        <v>319.7876686334384</v>
      </c>
      <c r="AT2070" s="4">
        <f>((AS2070+0.00000010773*(AR2070^4-AQ2070^4))-AP2070*44100)/(L2070*0.92*2*29.3+0.00000043092*AQ2070^3)</f>
        <v>0.04652048613327454</v>
      </c>
      <c r="AU2070" s="4">
        <f>0.61365*EXP(17.502*J2070/(240.97+J2070))</f>
        <v>3.173133549325878</v>
      </c>
      <c r="AV2070" s="4">
        <f>AU2070*1000/AA2070</f>
        <v>31.25259416320532</v>
      </c>
      <c r="AW2070" s="4">
        <f>(AV2070-U2070)</f>
        <v>9.801086594845941</v>
      </c>
      <c r="AX2070" s="4">
        <f>IF(D2070,P2070,(O2070+P2070)/2)</f>
        <v>23.92113971710205</v>
      </c>
      <c r="AY2070" s="4">
        <f>0.61365*EXP(17.502*AX2070/(240.97+AX2070))</f>
        <v>2.980816234940011</v>
      </c>
      <c r="AZ2070" s="4">
        <f>IF(AW2070&lt;&gt;0,(1000-(AV2070+U2070)/2)/AW2070*AP2070,0)</f>
        <v>0.6579897741948078</v>
      </c>
      <c r="BA2070" s="4">
        <f>U2070*AA2070/1000</f>
        <v>2.178011143437121</v>
      </c>
      <c r="BB2070" s="4">
        <f>(AY2070-BA2070)</f>
        <v>0.8028050915028904</v>
      </c>
      <c r="BC2070" s="4">
        <f>1/(1.6/F2070+1.37/N2070)</f>
        <v>0.4254119274916109</v>
      </c>
      <c r="BD2070" s="3">
        <f>G2070*AA2070*0.001</f>
      </c>
      <c r="BE2070" s="3">
        <f>G2070/S2070</f>
      </c>
      <c r="BF2070" s="4">
        <f>(1-AP2070*AA2070/AU2070/F2070)*100</f>
        <v>75.25288117822733</v>
      </c>
      <c r="BG2070" s="3">
        <f>(S2070-E2070/(N2070/1.35))</f>
      </c>
      <c r="BH2070" s="3">
        <f>E2070*BF2070/100/BG2070</f>
      </c>
    </row>
    <row r="2071" ht="16" customHeight="1">
      <c r="A2071" s="4">
        <v>1917</v>
      </c>
      <c r="B2071" t="s" s="2">
        <v>2098</v>
      </c>
      <c r="C2071" s="4">
        <v>11129.500025022775</v>
      </c>
      <c r="D2071" s="4">
        <v>0</v>
      </c>
      <c r="E2071" s="3">
        <f>(R2071-#REF!*(1000-T2071)/(1000-U2071))*AO2071</f>
      </c>
      <c r="F2071" s="4">
        <f>IF(AZ2071&lt;&gt;0,1/(1/AZ2071-1/N2071),0)</f>
        <v>0.8583787386450713</v>
      </c>
      <c r="G2071" s="3">
        <f>((BC2071-AP2071/2)*S2071-E2071)/(BC2071+AP2071/2)</f>
      </c>
      <c r="H2071" s="4">
        <f>AP2071*1000</f>
        <v>6.630206338649951</v>
      </c>
      <c r="I2071" s="4">
        <f>(AU2071-BA2071)</f>
        <v>0.9943603129452727</v>
      </c>
      <c r="J2071" s="4">
        <f>(P2071+AT2071*D2071)</f>
        <v>24.96578407287598</v>
      </c>
      <c r="K2071" s="4">
        <v>6</v>
      </c>
      <c r="L2071" s="4">
        <f>(K2071*AI2071+AJ2071)</f>
        <v>1.420000016689301</v>
      </c>
      <c r="M2071" s="4">
        <v>1</v>
      </c>
      <c r="N2071" s="4">
        <f>L2071*(M2071+1)*(M2071+1)/(M2071*M2071+1)</f>
        <v>2.840000033378601</v>
      </c>
      <c r="O2071" s="4">
        <v>22.87021064758301</v>
      </c>
      <c r="P2071" s="4">
        <v>24.96578407287598</v>
      </c>
      <c r="Q2071" s="4">
        <v>22.04042816162109</v>
      </c>
      <c r="R2071" s="4">
        <v>399.7970886230469</v>
      </c>
      <c r="S2071" s="4">
        <v>374.587402343750</v>
      </c>
      <c r="T2071" s="4">
        <v>13.6667423248291</v>
      </c>
      <c r="U2071" s="4">
        <v>21.45962142944336</v>
      </c>
      <c r="V2071" s="4">
        <v>49.59482574462891</v>
      </c>
      <c r="W2071" s="4">
        <v>77.86824035644531</v>
      </c>
      <c r="X2071" s="4">
        <v>499.5271606445312</v>
      </c>
      <c r="Y2071" s="4">
        <v>1999.044311523438</v>
      </c>
      <c r="Z2071" s="4">
        <v>554.28125</v>
      </c>
      <c r="AA2071" s="4">
        <v>101.5319290161133</v>
      </c>
      <c r="AB2071" s="4">
        <v>11.29150295257568</v>
      </c>
      <c r="AC2071" s="4">
        <v>0.3424232304096222</v>
      </c>
      <c r="AD2071" s="4">
        <v>0.3483929038047791</v>
      </c>
      <c r="AE2071" s="4">
        <v>0.0004306553164497018</v>
      </c>
      <c r="AF2071" s="4">
        <v>0.3922660350799561</v>
      </c>
      <c r="AG2071" s="4">
        <v>0.003508769907057285</v>
      </c>
      <c r="AH2071" s="4">
        <v>0.6666666865348816</v>
      </c>
      <c r="AI2071" s="4">
        <v>-0.2195652425289154</v>
      </c>
      <c r="AJ2071" s="4">
        <v>2.737391471862793</v>
      </c>
      <c r="AK2071" s="4">
        <v>1</v>
      </c>
      <c r="AL2071" s="4">
        <v>0</v>
      </c>
      <c r="AM2071" s="4">
        <v>0.1599999964237213</v>
      </c>
      <c r="AN2071" s="4">
        <v>111115</v>
      </c>
      <c r="AO2071" s="4">
        <f>X2071*0.000001/(K2071*0.0001)</f>
        <v>0.8325452677408853</v>
      </c>
      <c r="AP2071" s="4">
        <f>(U2071-T2071)/(1000-U2071)*AO2071</f>
        <v>0.006630206338649951</v>
      </c>
      <c r="AQ2071" s="4">
        <f>(P2071+273.15)</f>
        <v>298.115784072876</v>
      </c>
      <c r="AR2071" s="4">
        <f>(O2071+273.15)</f>
        <v>296.020210647583</v>
      </c>
      <c r="AS2071" s="4">
        <f>(Y2071*AK2071+Z2071*AL2071)*AM2071</f>
        <v>319.8470826946104</v>
      </c>
      <c r="AT2071" s="4">
        <f>((AS2071+0.00000010773*(AR2071^4-AQ2071^4))-AP2071*44100)/(L2071*0.92*2*29.3+0.00000043092*AQ2071^3)</f>
        <v>0.04297882185117111</v>
      </c>
      <c r="AU2071" s="4">
        <f>0.61365*EXP(17.502*J2071/(240.97+J2071))</f>
        <v>3.173197072632179</v>
      </c>
      <c r="AV2071" s="4">
        <f>AU2071*1000/AA2071</f>
        <v>31.25319397929087</v>
      </c>
      <c r="AW2071" s="4">
        <f>(AV2071-U2071)</f>
        <v>9.793572549847507</v>
      </c>
      <c r="AX2071" s="4">
        <f>IF(D2071,P2071,(O2071+P2071)/2)</f>
        <v>23.91799736022949</v>
      </c>
      <c r="AY2071" s="4">
        <f>0.61365*EXP(17.502*AX2071/(240.97+AX2071))</f>
        <v>2.980253283880734</v>
      </c>
      <c r="AZ2071" s="4">
        <f>IF(AW2071&lt;&gt;0,(1000-(AV2071+U2071)/2)/AW2071*AP2071,0)</f>
        <v>0.6591525088896114</v>
      </c>
      <c r="BA2071" s="4">
        <f>U2071*AA2071/1000</f>
        <v>2.178836759686907</v>
      </c>
      <c r="BB2071" s="4">
        <f>(AY2071-BA2071)</f>
        <v>0.8014165241938276</v>
      </c>
      <c r="BC2071" s="4">
        <f>1/(1.6/F2071+1.37/N2071)</f>
        <v>0.4261896203148208</v>
      </c>
      <c r="BD2071" s="3">
        <f>G2071*AA2071*0.001</f>
      </c>
      <c r="BE2071" s="3">
        <f>G2071/S2071</f>
      </c>
      <c r="BF2071" s="4">
        <f>(1-AP2071*AA2071/AU2071/F2071)*100</f>
        <v>75.2853943698256</v>
      </c>
      <c r="BG2071" s="3">
        <f>(S2071-E2071/(N2071/1.35))</f>
      </c>
      <c r="BH2071" s="3">
        <f>E2071*BF2071/100/BG2071</f>
      </c>
    </row>
    <row r="2072" ht="16" customHeight="1">
      <c r="A2072" s="4">
        <v>1918</v>
      </c>
      <c r="B2072" t="s" s="2">
        <v>2099</v>
      </c>
      <c r="C2072" s="4">
        <v>11135.000024899840</v>
      </c>
      <c r="D2072" s="4">
        <v>0</v>
      </c>
      <c r="E2072" s="3">
        <f>(R2072-#REF!*(1000-T2072)/(1000-U2072))*AO2072</f>
      </c>
      <c r="F2072" s="4">
        <f>IF(AZ2072&lt;&gt;0,1/(1/AZ2072-1/N2072),0)</f>
        <v>0.8600772313328566</v>
      </c>
      <c r="G2072" s="3">
        <f>((BC2072-AP2072/2)*S2072-E2072)/(BC2072+AP2072/2)</f>
      </c>
      <c r="H2072" s="4">
        <f>AP2072*1000</f>
        <v>6.635320062916774</v>
      </c>
      <c r="I2072" s="4">
        <f>(AU2072-BA2072)</f>
        <v>0.9936106457822182</v>
      </c>
      <c r="J2072" s="4">
        <f>(P2072+AT2072*D2072)</f>
        <v>24.96594047546387</v>
      </c>
      <c r="K2072" s="4">
        <v>6</v>
      </c>
      <c r="L2072" s="4">
        <f>(K2072*AI2072+AJ2072)</f>
        <v>1.420000016689301</v>
      </c>
      <c r="M2072" s="4">
        <v>1</v>
      </c>
      <c r="N2072" s="4">
        <f>L2072*(M2072+1)*(M2072+1)/(M2072*M2072+1)</f>
        <v>2.840000033378601</v>
      </c>
      <c r="O2072" s="4">
        <v>22.86483573913574</v>
      </c>
      <c r="P2072" s="4">
        <v>24.96594047546387</v>
      </c>
      <c r="Q2072" s="4">
        <v>22.04283905029297</v>
      </c>
      <c r="R2072" s="4">
        <v>399.8551940917969</v>
      </c>
      <c r="S2072" s="4">
        <v>374.3130187988281</v>
      </c>
      <c r="T2072" s="4">
        <v>13.66831588745117</v>
      </c>
      <c r="U2072" s="4">
        <v>21.46736907958984</v>
      </c>
      <c r="V2072" s="4">
        <v>49.61708831787109</v>
      </c>
      <c r="W2072" s="4">
        <v>77.9239501953125</v>
      </c>
      <c r="X2072" s="4">
        <v>499.5127258300781</v>
      </c>
      <c r="Y2072" s="4">
        <v>1999.406494140625</v>
      </c>
      <c r="Z2072" s="4">
        <v>541.578613281250</v>
      </c>
      <c r="AA2072" s="4">
        <v>101.5315856933594</v>
      </c>
      <c r="AB2072" s="4">
        <v>11.29150295257568</v>
      </c>
      <c r="AC2072" s="4">
        <v>0.3424232304096222</v>
      </c>
      <c r="AD2072" s="4">
        <v>0.3483929038047791</v>
      </c>
      <c r="AE2072" s="4">
        <v>0.0004306553164497018</v>
      </c>
      <c r="AF2072" s="4">
        <v>0.3922660350799561</v>
      </c>
      <c r="AG2072" s="4">
        <v>0.003508769907057285</v>
      </c>
      <c r="AH2072" s="4">
        <v>0.6666666865348816</v>
      </c>
      <c r="AI2072" s="4">
        <v>-0.2195652425289154</v>
      </c>
      <c r="AJ2072" s="4">
        <v>2.737391471862793</v>
      </c>
      <c r="AK2072" s="4">
        <v>1</v>
      </c>
      <c r="AL2072" s="4">
        <v>0</v>
      </c>
      <c r="AM2072" s="4">
        <v>0.1599999964237213</v>
      </c>
      <c r="AN2072" s="4">
        <v>111115</v>
      </c>
      <c r="AO2072" s="4">
        <f>X2072*0.000001/(K2072*0.0001)</f>
        <v>0.8325212097167968</v>
      </c>
      <c r="AP2072" s="4">
        <f>(U2072-T2072)/(1000-U2072)*AO2072</f>
        <v>0.006635320062916774</v>
      </c>
      <c r="AQ2072" s="4">
        <f>(P2072+273.15)</f>
        <v>298.1159404754638</v>
      </c>
      <c r="AR2072" s="4">
        <f>(O2072+273.15)</f>
        <v>296.0148357391357</v>
      </c>
      <c r="AS2072" s="4">
        <f>(Y2072*AK2072+Z2072*AL2072)*AM2072</f>
        <v>319.9050319120652</v>
      </c>
      <c r="AT2072" s="4">
        <f>((AS2072+0.00000010773*(AR2072^4-AQ2072^4))-AP2072*44100)/(L2072*0.92*2*29.3+0.00000043092*AQ2072^3)</f>
        <v>0.04037082221112882</v>
      </c>
      <c r="AU2072" s="4">
        <f>0.61365*EXP(17.502*J2072/(240.97+J2072))</f>
        <v>3.173226669097568</v>
      </c>
      <c r="AV2072" s="4">
        <f>AU2072*1000/AA2072</f>
        <v>31.25359116010646</v>
      </c>
      <c r="AW2072" s="4">
        <f>(AV2072-U2072)</f>
        <v>9.786222080516612</v>
      </c>
      <c r="AX2072" s="4">
        <f>IF(D2072,P2072,(O2072+P2072)/2)</f>
        <v>23.9153881072998</v>
      </c>
      <c r="AY2072" s="4">
        <f>0.61365*EXP(17.502*AX2072/(240.97+AX2072))</f>
        <v>2.979785908669845</v>
      </c>
      <c r="AZ2072" s="4">
        <f>IF(AW2072&lt;&gt;0,(1000-(AV2072+U2072)/2)/AW2072*AP2072,0)</f>
        <v>0.660153610571689</v>
      </c>
      <c r="BA2072" s="4">
        <f>U2072*AA2072/1000</f>
        <v>2.179616023315349</v>
      </c>
      <c r="BB2072" s="4">
        <f>(AY2072-BA2072)</f>
        <v>0.8001698853544954</v>
      </c>
      <c r="BC2072" s="4">
        <f>1/(1.6/F2072+1.37/N2072)</f>
        <v>0.4268592810856612</v>
      </c>
      <c r="BD2072" s="3">
        <f>G2072*AA2072*0.001</f>
      </c>
      <c r="BE2072" s="3">
        <f>G2072/S2072</f>
      </c>
      <c r="BF2072" s="4">
        <f>(1-AP2072*AA2072/AU2072/F2072)*100</f>
        <v>75.3154906673436</v>
      </c>
      <c r="BG2072" s="3">
        <f>(S2072-E2072/(N2072/1.35))</f>
      </c>
      <c r="BH2072" s="3">
        <f>E2072*BF2072/100/BG2072</f>
      </c>
    </row>
    <row r="2073" ht="16" customHeight="1">
      <c r="A2073" s="4">
        <v>1919</v>
      </c>
      <c r="B2073" t="s" s="2">
        <v>2100</v>
      </c>
      <c r="C2073" s="4">
        <v>11140.000024788082</v>
      </c>
      <c r="D2073" s="4">
        <v>0</v>
      </c>
      <c r="E2073" s="3">
        <f>(R2073-#REF!*(1000-T2073)/(1000-U2073))*AO2073</f>
      </c>
      <c r="F2073" s="4">
        <f>IF(AZ2073&lt;&gt;0,1/(1/AZ2073-1/N2073),0)</f>
        <v>0.8614619682699555</v>
      </c>
      <c r="G2073" s="3">
        <f>((BC2073-AP2073/2)*S2073-E2073)/(BC2073+AP2073/2)</f>
      </c>
      <c r="H2073" s="4">
        <f>AP2073*1000</f>
        <v>6.640688606636983</v>
      </c>
      <c r="I2073" s="4">
        <f>(AU2073-BA2073)</f>
        <v>0.9931776372091274</v>
      </c>
      <c r="J2073" s="4">
        <f>(P2073+AT2073*D2073)</f>
        <v>24.96745300292969</v>
      </c>
      <c r="K2073" s="4">
        <v>6</v>
      </c>
      <c r="L2073" s="4">
        <f>(K2073*AI2073+AJ2073)</f>
        <v>1.420000016689301</v>
      </c>
      <c r="M2073" s="4">
        <v>1</v>
      </c>
      <c r="N2073" s="4">
        <f>L2073*(M2073+1)*(M2073+1)/(M2073*M2073+1)</f>
        <v>2.840000033378601</v>
      </c>
      <c r="O2073" s="4">
        <v>22.86151504516602</v>
      </c>
      <c r="P2073" s="4">
        <v>24.96745300292969</v>
      </c>
      <c r="Q2073" s="4">
        <v>22.04445266723633</v>
      </c>
      <c r="R2073" s="4">
        <v>399.9190673828125</v>
      </c>
      <c r="S2073" s="4">
        <v>374.1309509277344</v>
      </c>
      <c r="T2073" s="4">
        <v>13.66918659210205</v>
      </c>
      <c r="U2073" s="4">
        <v>21.47455787658691</v>
      </c>
      <c r="V2073" s="4">
        <v>49.63091659545898</v>
      </c>
      <c r="W2073" s="4">
        <v>77.96672821044922</v>
      </c>
      <c r="X2073" s="4">
        <v>499.508544921875</v>
      </c>
      <c r="Y2073" s="4">
        <v>1999.565307617188</v>
      </c>
      <c r="Z2073" s="4">
        <v>506.1011962890625</v>
      </c>
      <c r="AA2073" s="4">
        <v>101.5310897827148</v>
      </c>
      <c r="AB2073" s="4">
        <v>11.29150295257568</v>
      </c>
      <c r="AC2073" s="4">
        <v>0.3424232304096222</v>
      </c>
      <c r="AD2073" s="4">
        <v>0.3483929038047791</v>
      </c>
      <c r="AE2073" s="4">
        <v>0.0004306553164497018</v>
      </c>
      <c r="AF2073" s="4">
        <v>0.3922660350799561</v>
      </c>
      <c r="AG2073" s="4">
        <v>0.003508769907057285</v>
      </c>
      <c r="AH2073" s="4">
        <v>0.6666666865348816</v>
      </c>
      <c r="AI2073" s="4">
        <v>-0.2195652425289154</v>
      </c>
      <c r="AJ2073" s="4">
        <v>2.737391471862793</v>
      </c>
      <c r="AK2073" s="4">
        <v>1</v>
      </c>
      <c r="AL2073" s="4">
        <v>0</v>
      </c>
      <c r="AM2073" s="4">
        <v>0.1599999964237213</v>
      </c>
      <c r="AN2073" s="4">
        <v>111115</v>
      </c>
      <c r="AO2073" s="4">
        <f>X2073*0.000001/(K2073*0.0001)</f>
        <v>0.8325142415364581</v>
      </c>
      <c r="AP2073" s="4">
        <f>(U2073-T2073)/(1000-U2073)*AO2073</f>
        <v>0.006640688606636983</v>
      </c>
      <c r="AQ2073" s="4">
        <f>(P2073+273.15)</f>
        <v>298.1174530029297</v>
      </c>
      <c r="AR2073" s="4">
        <f>(O2073+273.15)</f>
        <v>296.011515045166</v>
      </c>
      <c r="AS2073" s="4">
        <f>(Y2073*AK2073+Z2073*AL2073)*AM2073</f>
        <v>319.9304420677472</v>
      </c>
      <c r="AT2073" s="4">
        <f>((AS2073+0.00000010773*(AR2073^4-AQ2073^4))-AP2073*44100)/(L2073*0.92*2*29.3+0.00000043092*AQ2073^3)</f>
        <v>0.03735016313277097</v>
      </c>
      <c r="AU2073" s="4">
        <f>0.61365*EXP(17.502*J2073/(240.97+J2073))</f>
        <v>3.17351290102098</v>
      </c>
      <c r="AV2073" s="4">
        <f>AU2073*1000/AA2073</f>
        <v>31.25656296817622</v>
      </c>
      <c r="AW2073" s="4">
        <f>(AV2073-U2073)</f>
        <v>9.782005091589305</v>
      </c>
      <c r="AX2073" s="4">
        <f>IF(D2073,P2073,(O2073+P2073)/2)</f>
        <v>23.91448402404785</v>
      </c>
      <c r="AY2073" s="4">
        <f>0.61365*EXP(17.502*AX2073/(240.97+AX2073))</f>
        <v>2.979623982209936</v>
      </c>
      <c r="AZ2073" s="4">
        <f>IF(AW2073&lt;&gt;0,(1000-(AV2073+U2073)/2)/AW2073*AP2073,0)</f>
        <v>0.6609691028981046</v>
      </c>
      <c r="BA2073" s="4">
        <f>U2073*AA2073/1000</f>
        <v>2.180335263811852</v>
      </c>
      <c r="BB2073" s="4">
        <f>(AY2073-BA2073)</f>
        <v>0.7992887183980835</v>
      </c>
      <c r="BC2073" s="4">
        <f>1/(1.6/F2073+1.37/N2073)</f>
        <v>0.4274048352301333</v>
      </c>
      <c r="BD2073" s="3">
        <f>G2073*AA2073*0.001</f>
      </c>
      <c r="BE2073" s="3">
        <f>G2073/S2073</f>
      </c>
      <c r="BF2073" s="4">
        <f>(1-AP2073*AA2073/AU2073/F2073)*100</f>
        <v>75.33757449574959</v>
      </c>
      <c r="BG2073" s="3">
        <f>(S2073-E2073/(N2073/1.35))</f>
      </c>
      <c r="BH2073" s="3">
        <f>E2073*BF2073/100/BG2073</f>
      </c>
    </row>
    <row r="2074" ht="16" customHeight="1">
      <c r="A2074" s="4">
        <v>1920</v>
      </c>
      <c r="B2074" t="s" s="2">
        <v>2101</v>
      </c>
      <c r="C2074" s="4">
        <v>11145.000024676323</v>
      </c>
      <c r="D2074" s="4">
        <v>0</v>
      </c>
      <c r="E2074" s="3">
        <f>(R2074-#REF!*(1000-T2074)/(1000-U2074))*AO2074</f>
      </c>
      <c r="F2074" s="4">
        <f>IF(AZ2074&lt;&gt;0,1/(1/AZ2074-1/N2074),0)</f>
        <v>0.8624323735598841</v>
      </c>
      <c r="G2074" s="3">
        <f>((BC2074-AP2074/2)*S2074-E2074)/(BC2074+AP2074/2)</f>
      </c>
      <c r="H2074" s="4">
        <f>AP2074*1000</f>
        <v>6.645394544133651</v>
      </c>
      <c r="I2074" s="4">
        <f>(AU2074-BA2074)</f>
        <v>0.9930110559694736</v>
      </c>
      <c r="J2074" s="4">
        <f>(P2074+AT2074*D2074)</f>
        <v>24.97044944763184</v>
      </c>
      <c r="K2074" s="4">
        <v>6</v>
      </c>
      <c r="L2074" s="4">
        <f>(K2074*AI2074+AJ2074)</f>
        <v>1.420000016689301</v>
      </c>
      <c r="M2074" s="4">
        <v>1</v>
      </c>
      <c r="N2074" s="4">
        <f>L2074*(M2074+1)*(M2074+1)/(M2074*M2074+1)</f>
        <v>2.840000033378601</v>
      </c>
      <c r="O2074" s="4">
        <v>22.85896492004395</v>
      </c>
      <c r="P2074" s="4">
        <v>24.97044944763184</v>
      </c>
      <c r="Q2074" s="4">
        <v>22.04610252380371</v>
      </c>
      <c r="R2074" s="4">
        <v>399.9797973632812</v>
      </c>
      <c r="S2074" s="4">
        <v>373.9718933105469</v>
      </c>
      <c r="T2074" s="4">
        <v>13.67102432250977</v>
      </c>
      <c r="U2074" s="4">
        <v>21.48190689086914</v>
      </c>
      <c r="V2074" s="4">
        <v>49.64514923095703</v>
      </c>
      <c r="W2074" s="4">
        <v>78.00588989257812</v>
      </c>
      <c r="X2074" s="4">
        <v>499.5060729980469</v>
      </c>
      <c r="Y2074" s="4">
        <v>1999.369873046875</v>
      </c>
      <c r="Z2074" s="4">
        <v>483.9058837890625</v>
      </c>
      <c r="AA2074" s="4">
        <v>101.5305099487305</v>
      </c>
      <c r="AB2074" s="4">
        <v>11.29150295257568</v>
      </c>
      <c r="AC2074" s="4">
        <v>0.3424232304096222</v>
      </c>
      <c r="AD2074" s="4">
        <v>0.3483929038047791</v>
      </c>
      <c r="AE2074" s="4">
        <v>0.0004306553164497018</v>
      </c>
      <c r="AF2074" s="4">
        <v>0.3922660350799561</v>
      </c>
      <c r="AG2074" s="4">
        <v>0.003508769907057285</v>
      </c>
      <c r="AH2074" s="4">
        <v>0.6666666865348816</v>
      </c>
      <c r="AI2074" s="4">
        <v>-0.2195652425289154</v>
      </c>
      <c r="AJ2074" s="4">
        <v>2.737391471862793</v>
      </c>
      <c r="AK2074" s="4">
        <v>1</v>
      </c>
      <c r="AL2074" s="4">
        <v>0</v>
      </c>
      <c r="AM2074" s="4">
        <v>0.1599999964237213</v>
      </c>
      <c r="AN2074" s="4">
        <v>111115</v>
      </c>
      <c r="AO2074" s="4">
        <f>X2074*0.000001/(K2074*0.0001)</f>
        <v>0.8325101216634114</v>
      </c>
      <c r="AP2074" s="4">
        <f>(U2074-T2074)/(1000-U2074)*AO2074</f>
        <v>0.006645394544133651</v>
      </c>
      <c r="AQ2074" s="4">
        <f>(P2074+273.15)</f>
        <v>298.1204494476318</v>
      </c>
      <c r="AR2074" s="4">
        <f>(O2074+273.15)</f>
        <v>296.0089649200439</v>
      </c>
      <c r="AS2074" s="4">
        <f>(Y2074*AK2074+Z2074*AL2074)*AM2074</f>
        <v>319.8991725371961</v>
      </c>
      <c r="AT2074" s="4">
        <f>((AS2074+0.00000010773*(AR2074^4-AQ2074^4))-AP2074*44100)/(L2074*0.92*2*29.3+0.00000043092*AQ2074^3)</f>
        <v>0.03392264122309199</v>
      </c>
      <c r="AU2074" s="4">
        <f>0.61365*EXP(17.502*J2074/(240.97+J2074))</f>
        <v>3.174080017270565</v>
      </c>
      <c r="AV2074" s="4">
        <f>AU2074*1000/AA2074</f>
        <v>31.26232714553851</v>
      </c>
      <c r="AW2074" s="4">
        <f>(AV2074-U2074)</f>
        <v>9.780420254669369</v>
      </c>
      <c r="AX2074" s="4">
        <f>IF(D2074,P2074,(O2074+P2074)/2)</f>
        <v>23.91470718383789</v>
      </c>
      <c r="AY2074" s="4">
        <f>0.61365*EXP(17.502*AX2074/(240.97+AX2074))</f>
        <v>2.979663950684199</v>
      </c>
      <c r="AZ2074" s="4">
        <f>IF(AW2074&lt;&gt;0,(1000-(AV2074+U2074)/2)/AW2074*AP2074,0)</f>
        <v>0.6615402255843402</v>
      </c>
      <c r="BA2074" s="4">
        <f>U2074*AA2074/1000</f>
        <v>2.181068961301091</v>
      </c>
      <c r="BB2074" s="4">
        <f>(AY2074-BA2074)</f>
        <v>0.7985949893831084</v>
      </c>
      <c r="BC2074" s="4">
        <f>1/(1.6/F2074+1.37/N2074)</f>
        <v>0.4277869368933658</v>
      </c>
      <c r="BD2074" s="3">
        <f>G2074*AA2074*0.001</f>
      </c>
      <c r="BE2074" s="3">
        <f>G2074/S2074</f>
      </c>
      <c r="BF2074" s="4">
        <f>(1-AP2074*AA2074/AU2074/F2074)*100</f>
        <v>75.35241252411214</v>
      </c>
      <c r="BG2074" s="3">
        <f>(S2074-E2074/(N2074/1.35))</f>
      </c>
      <c r="BH2074" s="3">
        <f>E2074*BF2074/100/BG2074</f>
      </c>
    </row>
    <row r="2075" ht="16" customHeight="1">
      <c r="A2075" s="4">
        <v>1921</v>
      </c>
      <c r="B2075" t="s" s="2">
        <v>2102</v>
      </c>
      <c r="C2075" s="4">
        <v>11150.500024553388</v>
      </c>
      <c r="D2075" s="4">
        <v>0</v>
      </c>
      <c r="E2075" s="3">
        <f>(R2075-#REF!*(1000-T2075)/(1000-U2075))*AO2075</f>
      </c>
      <c r="F2075" s="4">
        <f>IF(AZ2075&lt;&gt;0,1/(1/AZ2075-1/N2075),0)</f>
        <v>0.8624276734809448</v>
      </c>
      <c r="G2075" s="3">
        <f>((BC2075-AP2075/2)*S2075-E2075)/(BC2075+AP2075/2)</f>
      </c>
      <c r="H2075" s="4">
        <f>AP2075*1000</f>
        <v>6.649102488764682</v>
      </c>
      <c r="I2075" s="4">
        <f>(AU2075-BA2075)</f>
        <v>0.9935572987357832</v>
      </c>
      <c r="J2075" s="4">
        <f>(P2075+AT2075*D2075)</f>
        <v>24.97686004638672</v>
      </c>
      <c r="K2075" s="4">
        <v>6</v>
      </c>
      <c r="L2075" s="4">
        <f>(K2075*AI2075+AJ2075)</f>
        <v>1.420000016689301</v>
      </c>
      <c r="M2075" s="4">
        <v>1</v>
      </c>
      <c r="N2075" s="4">
        <f>L2075*(M2075+1)*(M2075+1)/(M2075*M2075+1)</f>
        <v>2.840000033378601</v>
      </c>
      <c r="O2075" s="4">
        <v>22.85733795166016</v>
      </c>
      <c r="P2075" s="4">
        <v>24.97686004638672</v>
      </c>
      <c r="Q2075" s="4">
        <v>22.04768753051758</v>
      </c>
      <c r="R2075" s="4">
        <v>400.0033874511719</v>
      </c>
      <c r="S2075" s="4">
        <v>373.7885131835938</v>
      </c>
      <c r="T2075" s="4">
        <v>13.6733226776123</v>
      </c>
      <c r="U2075" s="4">
        <v>21.48853302001953</v>
      </c>
      <c r="V2075" s="4">
        <v>49.65819931030273</v>
      </c>
      <c r="W2075" s="4">
        <v>78.03896331787109</v>
      </c>
      <c r="X2075" s="4">
        <v>499.504638671875</v>
      </c>
      <c r="Y2075" s="4">
        <v>1999.157958984375</v>
      </c>
      <c r="Z2075" s="4">
        <v>496.2639770507812</v>
      </c>
      <c r="AA2075" s="4">
        <v>101.5302581787109</v>
      </c>
      <c r="AB2075" s="4">
        <v>11.29150295257568</v>
      </c>
      <c r="AC2075" s="4">
        <v>0.3424232304096222</v>
      </c>
      <c r="AD2075" s="4">
        <v>0.3483929038047791</v>
      </c>
      <c r="AE2075" s="4">
        <v>0.0004306553164497018</v>
      </c>
      <c r="AF2075" s="4">
        <v>0.3922660350799561</v>
      </c>
      <c r="AG2075" s="4">
        <v>0.003508769907057285</v>
      </c>
      <c r="AH2075" s="4">
        <v>0.6666666865348816</v>
      </c>
      <c r="AI2075" s="4">
        <v>-0.2195652425289154</v>
      </c>
      <c r="AJ2075" s="4">
        <v>2.737391471862793</v>
      </c>
      <c r="AK2075" s="4">
        <v>1</v>
      </c>
      <c r="AL2075" s="4">
        <v>0</v>
      </c>
      <c r="AM2075" s="4">
        <v>0.1599999964237213</v>
      </c>
      <c r="AN2075" s="4">
        <v>111115</v>
      </c>
      <c r="AO2075" s="4">
        <f>X2075*0.000001/(K2075*0.0001)</f>
        <v>0.8325077311197915</v>
      </c>
      <c r="AP2075" s="4">
        <f>(U2075-T2075)/(1000-U2075)*AO2075</f>
        <v>0.006649102488764682</v>
      </c>
      <c r="AQ2075" s="4">
        <f>(P2075+273.15)</f>
        <v>298.1268600463867</v>
      </c>
      <c r="AR2075" s="4">
        <f>(O2075+273.15)</f>
        <v>296.0073379516601</v>
      </c>
      <c r="AS2075" s="4">
        <f>(Y2075*AK2075+Z2075*AL2075)*AM2075</f>
        <v>319.865266287954</v>
      </c>
      <c r="AT2075" s="4">
        <f>((AS2075+0.00000010773*(AR2075^4-AQ2075^4))-AP2075*44100)/(L2075*0.92*2*29.3+0.00000043092*AQ2075^3)</f>
        <v>0.03063947456129469</v>
      </c>
      <c r="AU2075" s="4">
        <f>0.61365*EXP(17.502*J2075/(240.97+J2075))</f>
        <v>3.175293604140121</v>
      </c>
      <c r="AV2075" s="4">
        <f>AU2075*1000/AA2075</f>
        <v>31.27435762599019</v>
      </c>
      <c r="AW2075" s="4">
        <f>(AV2075-U2075)</f>
        <v>9.78582460597066</v>
      </c>
      <c r="AX2075" s="4">
        <f>IF(D2075,P2075,(O2075+P2075)/2)</f>
        <v>23.91709899902344</v>
      </c>
      <c r="AY2075" s="4">
        <f>0.61365*EXP(17.502*AX2075/(240.97+AX2075))</f>
        <v>2.98009236018074</v>
      </c>
      <c r="AZ2075" s="4">
        <f>IF(AW2075&lt;&gt;0,(1000-(AV2075+U2075)/2)/AW2075*AP2075,0)</f>
        <v>0.6615374601196577</v>
      </c>
      <c r="BA2075" s="4">
        <f>U2075*AA2075/1000</f>
        <v>2.181736305404338</v>
      </c>
      <c r="BB2075" s="4">
        <f>(AY2075-BA2075)</f>
        <v>0.7983560547764021</v>
      </c>
      <c r="BC2075" s="4">
        <f>1/(1.6/F2075+1.37/N2075)</f>
        <v>0.4277850866427415</v>
      </c>
      <c r="BD2075" s="3">
        <f>G2075*AA2075*0.001</f>
      </c>
      <c r="BE2075" s="3">
        <f>G2075/S2075</f>
      </c>
      <c r="BF2075" s="4">
        <f>(1-AP2075*AA2075/AU2075/F2075)*100</f>
        <v>75.34801212451654</v>
      </c>
      <c r="BG2075" s="3">
        <f>(S2075-E2075/(N2075/1.35))</f>
      </c>
      <c r="BH2075" s="3">
        <f>E2075*BF2075/100/BG2075</f>
      </c>
    </row>
    <row r="2076" ht="16" customHeight="1">
      <c r="A2076" s="4">
        <v>1922</v>
      </c>
      <c r="B2076" t="s" s="2">
        <v>2103</v>
      </c>
      <c r="C2076" s="4">
        <v>11155.500024441630</v>
      </c>
      <c r="D2076" s="4">
        <v>0</v>
      </c>
      <c r="E2076" s="3">
        <f>(R2076-#REF!*(1000-T2076)/(1000-U2076))*AO2076</f>
      </c>
      <c r="F2076" s="4">
        <f>IF(AZ2076&lt;&gt;0,1/(1/AZ2076-1/N2076),0)</f>
        <v>0.8625919049443317</v>
      </c>
      <c r="G2076" s="3">
        <f>((BC2076-AP2076/2)*S2076-E2076)/(BC2076+AP2076/2)</f>
      </c>
      <c r="H2076" s="4">
        <f>AP2076*1000</f>
        <v>6.650823620932375</v>
      </c>
      <c r="I2076" s="4">
        <f>(AU2076-BA2076)</f>
        <v>0.9936674891576458</v>
      </c>
      <c r="J2076" s="4">
        <f>(P2076+AT2076*D2076)</f>
        <v>24.98005867004395</v>
      </c>
      <c r="K2076" s="4">
        <v>6</v>
      </c>
      <c r="L2076" s="4">
        <f>(K2076*AI2076+AJ2076)</f>
        <v>1.420000016689301</v>
      </c>
      <c r="M2076" s="4">
        <v>1</v>
      </c>
      <c r="N2076" s="4">
        <f>L2076*(M2076+1)*(M2076+1)/(M2076*M2076+1)</f>
        <v>2.840000033378601</v>
      </c>
      <c r="O2076" s="4">
        <v>22.85589027404785</v>
      </c>
      <c r="P2076" s="4">
        <v>24.98005867004395</v>
      </c>
      <c r="Q2076" s="4">
        <v>22.04886436462402</v>
      </c>
      <c r="R2076" s="4">
        <v>399.9888305664062</v>
      </c>
      <c r="S2076" s="4">
        <v>373.6663513183594</v>
      </c>
      <c r="T2076" s="4">
        <v>13.67615127563477</v>
      </c>
      <c r="U2076" s="4">
        <v>21.49333572387695</v>
      </c>
      <c r="V2076" s="4">
        <v>49.67287445068359</v>
      </c>
      <c r="W2076" s="4">
        <v>78.06462097167969</v>
      </c>
      <c r="X2076" s="4">
        <v>499.5053100585938</v>
      </c>
      <c r="Y2076" s="4">
        <v>1998.951416015625</v>
      </c>
      <c r="Z2076" s="4">
        <v>516.5394287109375</v>
      </c>
      <c r="AA2076" s="4">
        <v>101.5306243896484</v>
      </c>
      <c r="AB2076" s="4">
        <v>11.29150295257568</v>
      </c>
      <c r="AC2076" s="4">
        <v>0.3424232304096222</v>
      </c>
      <c r="AD2076" s="4">
        <v>0.3483929038047791</v>
      </c>
      <c r="AE2076" s="4">
        <v>0.0004306553164497018</v>
      </c>
      <c r="AF2076" s="4">
        <v>0.3922660350799561</v>
      </c>
      <c r="AG2076" s="4">
        <v>0.003508769907057285</v>
      </c>
      <c r="AH2076" s="4">
        <v>0.6666666865348816</v>
      </c>
      <c r="AI2076" s="4">
        <v>-0.2195652425289154</v>
      </c>
      <c r="AJ2076" s="4">
        <v>2.737391471862793</v>
      </c>
      <c r="AK2076" s="4">
        <v>1</v>
      </c>
      <c r="AL2076" s="4">
        <v>0</v>
      </c>
      <c r="AM2076" s="4">
        <v>0.1599999964237213</v>
      </c>
      <c r="AN2076" s="4">
        <v>111115</v>
      </c>
      <c r="AO2076" s="4">
        <f>X2076*0.000001/(K2076*0.0001)</f>
        <v>0.8325088500976562</v>
      </c>
      <c r="AP2076" s="4">
        <f>(U2076-T2076)/(1000-U2076)*AO2076</f>
        <v>0.006650823620932375</v>
      </c>
      <c r="AQ2076" s="4">
        <f>(P2076+273.15)</f>
        <v>298.1300586700439</v>
      </c>
      <c r="AR2076" s="4">
        <f>(O2076+273.15)</f>
        <v>296.0058902740478</v>
      </c>
      <c r="AS2076" s="4">
        <f>(Y2076*AK2076+Z2076*AL2076)*AM2076</f>
        <v>319.8322194136927</v>
      </c>
      <c r="AT2076" s="4">
        <f>((AS2076+0.00000010773*(AR2076^4-AQ2076^4))-AP2076*44100)/(L2076*0.92*2*29.3+0.00000043092*AQ2076^3)</f>
        <v>0.02880184339614925</v>
      </c>
      <c r="AU2076" s="4">
        <f>0.61365*EXP(17.502*J2076/(240.97+J2076))</f>
        <v>3.175899285419209</v>
      </c>
      <c r="AV2076" s="4">
        <f>AU2076*1000/AA2076</f>
        <v>31.28021032581189</v>
      </c>
      <c r="AW2076" s="4">
        <f>(AV2076-U2076)</f>
        <v>9.786874601934933</v>
      </c>
      <c r="AX2076" s="4">
        <f>IF(D2076,P2076,(O2076+P2076)/2)</f>
        <v>23.9179744720459</v>
      </c>
      <c r="AY2076" s="4">
        <f>0.61365*EXP(17.502*AX2076/(240.97+AX2076))</f>
        <v>2.98024918381953</v>
      </c>
      <c r="AZ2076" s="4">
        <f>IF(AW2076&lt;&gt;0,(1000-(AV2076+U2076)/2)/AW2076*AP2076,0)</f>
        <v>0.6616340875909804</v>
      </c>
      <c r="BA2076" s="4">
        <f>U2076*AA2076/1000</f>
        <v>2.182231796261564</v>
      </c>
      <c r="BB2076" s="4">
        <f>(AY2076-BA2076)</f>
        <v>0.7980173875579664</v>
      </c>
      <c r="BC2076" s="4">
        <f>1/(1.6/F2076+1.37/N2076)</f>
        <v>0.427849736145993</v>
      </c>
      <c r="BD2076" s="3">
        <f>G2076*AA2076*0.001</f>
      </c>
      <c r="BE2076" s="3">
        <f>G2076/S2076</f>
      </c>
      <c r="BF2076" s="4">
        <f>(1-AP2076*AA2076/AU2076/F2076)*100</f>
        <v>75.35093853234901</v>
      </c>
      <c r="BG2076" s="3">
        <f>(S2076-E2076/(N2076/1.35))</f>
      </c>
      <c r="BH2076" s="3">
        <f>E2076*BF2076/100/BG2076</f>
      </c>
    </row>
    <row r="2077" ht="16" customHeight="1">
      <c r="A2077" s="4">
        <v>1923</v>
      </c>
      <c r="B2077" t="s" s="2">
        <v>2104</v>
      </c>
      <c r="C2077" s="4">
        <v>11161.0000243187</v>
      </c>
      <c r="D2077" s="4">
        <v>0</v>
      </c>
      <c r="E2077" s="3">
        <f>(R2077-#REF!*(1000-T2077)/(1000-U2077))*AO2077</f>
      </c>
      <c r="F2077" s="4">
        <f>IF(AZ2077&lt;&gt;0,1/(1/AZ2077-1/N2077),0)</f>
        <v>0.8624356459422193</v>
      </c>
      <c r="G2077" s="3">
        <f>((BC2077-AP2077/2)*S2077-E2077)/(BC2077+AP2077/2)</f>
      </c>
      <c r="H2077" s="4">
        <f>AP2077*1000</f>
        <v>6.653461104286847</v>
      </c>
      <c r="I2077" s="4">
        <f>(AU2077-BA2077)</f>
        <v>0.9941942862586948</v>
      </c>
      <c r="J2077" s="4">
        <f>(P2077+AT2077*D2077)</f>
        <v>24.98577690124512</v>
      </c>
      <c r="K2077" s="4">
        <v>6</v>
      </c>
      <c r="L2077" s="4">
        <f>(K2077*AI2077+AJ2077)</f>
        <v>1.420000016689301</v>
      </c>
      <c r="M2077" s="4">
        <v>1</v>
      </c>
      <c r="N2077" s="4">
        <f>L2077*(M2077+1)*(M2077+1)/(M2077*M2077+1)</f>
        <v>2.840000033378601</v>
      </c>
      <c r="O2077" s="4">
        <v>22.8548526763916</v>
      </c>
      <c r="P2077" s="4">
        <v>24.98577690124512</v>
      </c>
      <c r="Q2077" s="4">
        <v>22.0490550994873</v>
      </c>
      <c r="R2077" s="4">
        <v>399.9630737304688</v>
      </c>
      <c r="S2077" s="4">
        <v>373.486328125</v>
      </c>
      <c r="T2077" s="4">
        <v>13.67836856842041</v>
      </c>
      <c r="U2077" s="4">
        <v>21.49875450134277</v>
      </c>
      <c r="V2077" s="4">
        <v>49.68472671508789</v>
      </c>
      <c r="W2077" s="4">
        <v>78.08988189697266</v>
      </c>
      <c r="X2077" s="4">
        <v>499.4960632324219</v>
      </c>
      <c r="Y2077" s="4">
        <v>1998.741088867188</v>
      </c>
      <c r="Z2077" s="4">
        <v>534.3335571289062</v>
      </c>
      <c r="AA2077" s="4">
        <v>101.5309066772461</v>
      </c>
      <c r="AB2077" s="4">
        <v>11.29150295257568</v>
      </c>
      <c r="AC2077" s="4">
        <v>0.3424232304096222</v>
      </c>
      <c r="AD2077" s="4">
        <v>0.3483929038047791</v>
      </c>
      <c r="AE2077" s="4">
        <v>0.0004306553164497018</v>
      </c>
      <c r="AF2077" s="4">
        <v>0.3922660350799561</v>
      </c>
      <c r="AG2077" s="4">
        <v>0.003508769907057285</v>
      </c>
      <c r="AH2077" s="4">
        <v>0.6666666865348816</v>
      </c>
      <c r="AI2077" s="4">
        <v>-0.2195652425289154</v>
      </c>
      <c r="AJ2077" s="4">
        <v>2.737391471862793</v>
      </c>
      <c r="AK2077" s="4">
        <v>1</v>
      </c>
      <c r="AL2077" s="4">
        <v>0</v>
      </c>
      <c r="AM2077" s="4">
        <v>0.1599999964237213</v>
      </c>
      <c r="AN2077" s="4">
        <v>111115</v>
      </c>
      <c r="AO2077" s="4">
        <f>X2077*0.000001/(K2077*0.0001)</f>
        <v>0.832493438720703</v>
      </c>
      <c r="AP2077" s="4">
        <f>(U2077-T2077)/(1000-U2077)*AO2077</f>
        <v>0.006653461104286847</v>
      </c>
      <c r="AQ2077" s="4">
        <f>(P2077+273.15)</f>
        <v>298.1357769012451</v>
      </c>
      <c r="AR2077" s="4">
        <f>(O2077+273.15)</f>
        <v>296.0048526763916</v>
      </c>
      <c r="AS2077" s="4">
        <f>(Y2077*AK2077+Z2077*AL2077)*AM2077</f>
        <v>319.7985670706948</v>
      </c>
      <c r="AT2077" s="4">
        <f>((AS2077+0.00000010773*(AR2077^4-AQ2077^4))-AP2077*44100)/(L2077*0.92*2*29.3+0.00000043092*AQ2077^3)</f>
        <v>0.02622294382736513</v>
      </c>
      <c r="AU2077" s="4">
        <f>0.61365*EXP(17.502*J2077/(240.97+J2077))</f>
        <v>3.176982323211552</v>
      </c>
      <c r="AV2077" s="4">
        <f>AU2077*1000/AA2077</f>
        <v>31.29079043202852</v>
      </c>
      <c r="AW2077" s="4">
        <f>(AV2077-U2077)</f>
        <v>9.792035930685742</v>
      </c>
      <c r="AX2077" s="4">
        <f>IF(D2077,P2077,(O2077+P2077)/2)</f>
        <v>23.92031478881836</v>
      </c>
      <c r="AY2077" s="4">
        <f>0.61365*EXP(17.502*AX2077/(240.97+AX2077))</f>
        <v>2.98066844060896</v>
      </c>
      <c r="AZ2077" s="4">
        <f>IF(AW2077&lt;&gt;0,(1000-(AV2077+U2077)/2)/AW2077*AP2077,0)</f>
        <v>0.6615421510069567</v>
      </c>
      <c r="BA2077" s="4">
        <f>U2077*AA2077/1000</f>
        <v>2.182788036952858</v>
      </c>
      <c r="BB2077" s="4">
        <f>(AY2077-BA2077)</f>
        <v>0.797880403656102</v>
      </c>
      <c r="BC2077" s="4">
        <f>1/(1.6/F2077+1.37/N2077)</f>
        <v>0.4277882251091569</v>
      </c>
      <c r="BD2077" s="3">
        <f>G2077*AA2077*0.001</f>
      </c>
      <c r="BE2077" s="3">
        <f>G2077/S2077</f>
      </c>
      <c r="BF2077" s="4">
        <f>(1-AP2077*AA2077/AU2077/F2077)*100</f>
        <v>75.34503501494005</v>
      </c>
      <c r="BG2077" s="3">
        <f>(S2077-E2077/(N2077/1.35))</f>
      </c>
      <c r="BH2077" s="3">
        <f>E2077*BF2077/100/BG2077</f>
      </c>
    </row>
    <row r="2078" ht="16" customHeight="1">
      <c r="A2078" s="4">
        <v>1924</v>
      </c>
      <c r="B2078" t="s" s="2">
        <v>2105</v>
      </c>
      <c r="C2078" s="4">
        <v>11166.500024195760</v>
      </c>
      <c r="D2078" s="4">
        <v>0</v>
      </c>
      <c r="E2078" s="3">
        <f>(R2078-#REF!*(1000-T2078)/(1000-U2078))*AO2078</f>
      </c>
      <c r="F2078" s="4">
        <f>IF(AZ2078&lt;&gt;0,1/(1/AZ2078-1/N2078),0)</f>
        <v>0.8619838051168771</v>
      </c>
      <c r="G2078" s="3">
        <f>((BC2078-AP2078/2)*S2078-E2078)/(BC2078+AP2078/2)</f>
      </c>
      <c r="H2078" s="4">
        <f>AP2078*1000</f>
        <v>6.65725609620999</v>
      </c>
      <c r="I2078" s="4">
        <f>(AU2078-BA2078)</f>
        <v>0.9951540087056761</v>
      </c>
      <c r="J2078" s="4">
        <f>(P2078+AT2078*D2078)</f>
        <v>24.99448394775391</v>
      </c>
      <c r="K2078" s="4">
        <v>6</v>
      </c>
      <c r="L2078" s="4">
        <f>(K2078*AI2078+AJ2078)</f>
        <v>1.420000016689301</v>
      </c>
      <c r="M2078" s="4">
        <v>1</v>
      </c>
      <c r="N2078" s="4">
        <f>L2078*(M2078+1)*(M2078+1)/(M2078*M2078+1)</f>
        <v>2.840000033378601</v>
      </c>
      <c r="O2078" s="4">
        <v>22.85428047180176</v>
      </c>
      <c r="P2078" s="4">
        <v>24.99448394775391</v>
      </c>
      <c r="Q2078" s="4">
        <v>22.0501594543457</v>
      </c>
      <c r="R2078" s="4">
        <v>399.9434204101562</v>
      </c>
      <c r="S2078" s="4">
        <v>373.2647094726562</v>
      </c>
      <c r="T2078" s="4">
        <v>13.68068504333496</v>
      </c>
      <c r="U2078" s="4">
        <v>21.50545692443848</v>
      </c>
      <c r="V2078" s="4">
        <v>49.69561386108398</v>
      </c>
      <c r="W2078" s="4">
        <v>78.11721801757812</v>
      </c>
      <c r="X2078" s="4">
        <v>499.4974060058594</v>
      </c>
      <c r="Y2078" s="4">
        <v>1998.895996093750</v>
      </c>
      <c r="Z2078" s="4">
        <v>554.3614501953125</v>
      </c>
      <c r="AA2078" s="4">
        <v>101.5313491821289</v>
      </c>
      <c r="AB2078" s="4">
        <v>11.29150295257568</v>
      </c>
      <c r="AC2078" s="4">
        <v>0.3424232304096222</v>
      </c>
      <c r="AD2078" s="4">
        <v>0.3483929038047791</v>
      </c>
      <c r="AE2078" s="4">
        <v>0.0004306553164497018</v>
      </c>
      <c r="AF2078" s="4">
        <v>0.3922660350799561</v>
      </c>
      <c r="AG2078" s="4">
        <v>0.003508769907057285</v>
      </c>
      <c r="AH2078" s="4">
        <v>0.6666666865348816</v>
      </c>
      <c r="AI2078" s="4">
        <v>-0.2195652425289154</v>
      </c>
      <c r="AJ2078" s="4">
        <v>2.737391471862793</v>
      </c>
      <c r="AK2078" s="4">
        <v>1</v>
      </c>
      <c r="AL2078" s="4">
        <v>0</v>
      </c>
      <c r="AM2078" s="4">
        <v>0.1599999964237213</v>
      </c>
      <c r="AN2078" s="4">
        <v>111115</v>
      </c>
      <c r="AO2078" s="4">
        <f>X2078*0.000001/(K2078*0.0001)</f>
        <v>0.8324956766764322</v>
      </c>
      <c r="AP2078" s="4">
        <f>(U2078-T2078)/(1000-U2078)*AO2078</f>
        <v>0.00665725609620999</v>
      </c>
      <c r="AQ2078" s="4">
        <f>(P2078+273.15)</f>
        <v>298.1444839477539</v>
      </c>
      <c r="AR2078" s="4">
        <f>(O2078+273.15)</f>
        <v>296.0042804718017</v>
      </c>
      <c r="AS2078" s="4">
        <f>(Y2078*AK2078+Z2078*AL2078)*AM2078</f>
        <v>319.8233522263909</v>
      </c>
      <c r="AT2078" s="4">
        <f>((AS2078+0.00000010773*(AR2078^4-AQ2078^4))-AP2078*44100)/(L2078*0.92*2*29.3+0.00000043092*AQ2078^3)</f>
        <v>0.02339910810380251</v>
      </c>
      <c r="AU2078" s="4">
        <f>0.61365*EXP(17.502*J2078/(240.97+J2078))</f>
        <v>3.178632065022071</v>
      </c>
      <c r="AV2078" s="4">
        <f>AU2078*1000/AA2078</f>
        <v>31.30690265250174</v>
      </c>
      <c r="AW2078" s="4">
        <f>(AV2078-U2078)</f>
        <v>9.801445728063261</v>
      </c>
      <c r="AX2078" s="4">
        <f>IF(D2078,P2078,(O2078+P2078)/2)</f>
        <v>23.92438220977783</v>
      </c>
      <c r="AY2078" s="4">
        <f>0.61365*EXP(17.502*AX2078/(240.97+AX2078))</f>
        <v>2.981397222728714</v>
      </c>
      <c r="AZ2078" s="4">
        <f>IF(AW2078&lt;&gt;0,(1000-(AV2078+U2078)/2)/AW2078*AP2078,0)</f>
        <v>0.6612762621618168</v>
      </c>
      <c r="BA2078" s="4">
        <f>U2078*AA2078/1000</f>
        <v>2.183478056316395</v>
      </c>
      <c r="BB2078" s="4">
        <f>(AY2078-BA2078)</f>
        <v>0.7979191664123193</v>
      </c>
      <c r="BC2078" s="4">
        <f>1/(1.6/F2078+1.37/N2078)</f>
        <v>0.4276103330083842</v>
      </c>
      <c r="BD2078" s="3">
        <f>G2078*AA2078*0.001</f>
      </c>
      <c r="BE2078" s="3">
        <f>G2078/S2078</f>
      </c>
      <c r="BF2078" s="4">
        <f>(1-AP2078*AA2078/AU2078/F2078)*100</f>
        <v>75.33074383024328</v>
      </c>
      <c r="BG2078" s="3">
        <f>(S2078-E2078/(N2078/1.35))</f>
      </c>
      <c r="BH2078" s="3">
        <f>E2078*BF2078/100/BG2078</f>
      </c>
    </row>
    <row r="2079" ht="16" customHeight="1">
      <c r="A2079" s="4">
        <v>1925</v>
      </c>
      <c r="B2079" t="s" s="2">
        <v>2106</v>
      </c>
      <c r="C2079" s="4">
        <v>11171.500024084</v>
      </c>
      <c r="D2079" s="4">
        <v>0</v>
      </c>
      <c r="E2079" s="3">
        <f>(R2079-#REF!*(1000-T2079)/(1000-U2079))*AO2079</f>
      </c>
      <c r="F2079" s="4">
        <f>IF(AZ2079&lt;&gt;0,1/(1/AZ2079-1/N2079),0)</f>
        <v>0.8623905495639951</v>
      </c>
      <c r="G2079" s="3">
        <f>((BC2079-AP2079/2)*S2079-E2079)/(BC2079+AP2079/2)</f>
      </c>
      <c r="H2079" s="4">
        <f>AP2079*1000</f>
        <v>6.661070664683551</v>
      </c>
      <c r="I2079" s="4">
        <f>(AU2079-BA2079)</f>
        <v>0.9953581045783753</v>
      </c>
      <c r="J2079" s="4">
        <f>(P2079+AT2079*D2079)</f>
        <v>24.99929046630859</v>
      </c>
      <c r="K2079" s="4">
        <v>6</v>
      </c>
      <c r="L2079" s="4">
        <f>(K2079*AI2079+AJ2079)</f>
        <v>1.420000016689301</v>
      </c>
      <c r="M2079" s="4">
        <v>1</v>
      </c>
      <c r="N2079" s="4">
        <f>L2079*(M2079+1)*(M2079+1)/(M2079*M2079+1)</f>
        <v>2.840000033378601</v>
      </c>
      <c r="O2079" s="4">
        <v>22.85505867004395</v>
      </c>
      <c r="P2079" s="4">
        <v>24.99929046630859</v>
      </c>
      <c r="Q2079" s="4">
        <v>22.05132484436035</v>
      </c>
      <c r="R2079" s="4">
        <v>399.9488220214844</v>
      </c>
      <c r="S2079" s="4">
        <v>373.015869140625</v>
      </c>
      <c r="T2079" s="4">
        <v>13.68311977386475</v>
      </c>
      <c r="U2079" s="4">
        <v>21.51237106323242</v>
      </c>
      <c r="V2079" s="4">
        <v>49.70259475708008</v>
      </c>
      <c r="W2079" s="4">
        <v>78.13955688476562</v>
      </c>
      <c r="X2079" s="4">
        <v>499.494140625</v>
      </c>
      <c r="Y2079" s="4">
        <v>1999.041137695312</v>
      </c>
      <c r="Z2079" s="4">
        <v>551.2720336914062</v>
      </c>
      <c r="AA2079" s="4">
        <v>101.5315780639648</v>
      </c>
      <c r="AB2079" s="4">
        <v>11.29150295257568</v>
      </c>
      <c r="AC2079" s="4">
        <v>0.3424232304096222</v>
      </c>
      <c r="AD2079" s="4">
        <v>0.3483929038047791</v>
      </c>
      <c r="AE2079" s="4">
        <v>0.0004306553164497018</v>
      </c>
      <c r="AF2079" s="4">
        <v>0.3922660350799561</v>
      </c>
      <c r="AG2079" s="4">
        <v>0.003508769907057285</v>
      </c>
      <c r="AH2079" s="4">
        <v>0.6666666865348816</v>
      </c>
      <c r="AI2079" s="4">
        <v>-0.2195652425289154</v>
      </c>
      <c r="AJ2079" s="4">
        <v>2.737391471862793</v>
      </c>
      <c r="AK2079" s="4">
        <v>1</v>
      </c>
      <c r="AL2079" s="4">
        <v>0</v>
      </c>
      <c r="AM2079" s="4">
        <v>0.1599999964237213</v>
      </c>
      <c r="AN2079" s="4">
        <v>111115</v>
      </c>
      <c r="AO2079" s="4">
        <f>X2079*0.000001/(K2079*0.0001)</f>
        <v>0.8324902343749999</v>
      </c>
      <c r="AP2079" s="4">
        <f>(U2079-T2079)/(1000-U2079)*AO2079</f>
        <v>0.006661070664683551</v>
      </c>
      <c r="AQ2079" s="4">
        <f>(P2079+273.15)</f>
        <v>298.1492904663086</v>
      </c>
      <c r="AR2079" s="4">
        <f>(O2079+273.15)</f>
        <v>296.0050586700439</v>
      </c>
      <c r="AS2079" s="4">
        <f>(Y2079*AK2079+Z2079*AL2079)*AM2079</f>
        <v>319.8465748821218</v>
      </c>
      <c r="AT2079" s="4">
        <f>((AS2079+0.00000010773*(AR2079^4-AQ2079^4))-AP2079*44100)/(L2079*0.92*2*29.3+0.00000043092*AQ2079^3)</f>
        <v>0.02122568714099461</v>
      </c>
      <c r="AU2079" s="4">
        <f>0.61365*EXP(17.502*J2079/(240.97+J2079))</f>
        <v>3.179543086525936</v>
      </c>
      <c r="AV2079" s="4">
        <f>AU2079*1000/AA2079</f>
        <v>31.31580486735689</v>
      </c>
      <c r="AW2079" s="4">
        <f>(AV2079-U2079)</f>
        <v>9.80343380412447</v>
      </c>
      <c r="AX2079" s="4">
        <f>IF(D2079,P2079,(O2079+P2079)/2)</f>
        <v>23.92717456817627</v>
      </c>
      <c r="AY2079" s="4">
        <f>0.61365*EXP(17.502*AX2079/(240.97+AX2079))</f>
        <v>2.981897635090078</v>
      </c>
      <c r="AZ2079" s="4">
        <f>IF(AW2079&lt;&gt;0,(1000-(AV2079+U2079)/2)/AW2079*AP2079,0)</f>
        <v>0.6615156166480315</v>
      </c>
      <c r="BA2079" s="4">
        <f>U2079*AA2079/1000</f>
        <v>2.184184981947561</v>
      </c>
      <c r="BB2079" s="4">
        <f>(AY2079-BA2079)</f>
        <v>0.7977126531425172</v>
      </c>
      <c r="BC2079" s="4">
        <f>1/(1.6/F2079+1.37/N2079)</f>
        <v>0.4277704721567253</v>
      </c>
      <c r="BD2079" s="3">
        <f>G2079*AA2079*0.001</f>
      </c>
      <c r="BE2079" s="3">
        <f>G2079/S2079</f>
      </c>
      <c r="BF2079" s="4">
        <f>(1-AP2079*AA2079/AU2079/F2079)*100</f>
        <v>75.33526384895822</v>
      </c>
      <c r="BG2079" s="3">
        <f>(S2079-E2079/(N2079/1.35))</f>
      </c>
      <c r="BH2079" s="3">
        <f>E2079*BF2079/100/BG2079</f>
      </c>
    </row>
    <row r="2080" ht="16" customHeight="1">
      <c r="A2080" s="4">
        <v>1926</v>
      </c>
      <c r="B2080" t="s" s="2">
        <v>2107</v>
      </c>
      <c r="C2080" s="4">
        <v>11176.500023972243</v>
      </c>
      <c r="D2080" s="4">
        <v>0</v>
      </c>
      <c r="E2080" s="3">
        <f>(R2080-#REF!*(1000-T2080)/(1000-U2080))*AO2080</f>
      </c>
      <c r="F2080" s="4">
        <f>IF(AZ2080&lt;&gt;0,1/(1/AZ2080-1/N2080),0)</f>
        <v>0.8612695663262928</v>
      </c>
      <c r="G2080" s="3">
        <f>((BC2080-AP2080/2)*S2080-E2080)/(BC2080+AP2080/2)</f>
      </c>
      <c r="H2080" s="4">
        <f>AP2080*1000</f>
        <v>6.661270054821634</v>
      </c>
      <c r="I2080" s="4">
        <f>(AU2080-BA2080)</f>
        <v>0.996380115152022</v>
      </c>
      <c r="J2080" s="4">
        <f>(P2080+AT2080*D2080)</f>
        <v>25.00650405883789</v>
      </c>
      <c r="K2080" s="4">
        <v>6</v>
      </c>
      <c r="L2080" s="4">
        <f>(K2080*AI2080+AJ2080)</f>
        <v>1.420000016689301</v>
      </c>
      <c r="M2080" s="4">
        <v>1</v>
      </c>
      <c r="N2080" s="4">
        <f>L2080*(M2080+1)*(M2080+1)/(M2080*M2080+1)</f>
        <v>2.840000033378601</v>
      </c>
      <c r="O2080" s="4">
        <v>22.85536956787109</v>
      </c>
      <c r="P2080" s="4">
        <v>25.00650405883789</v>
      </c>
      <c r="Q2080" s="4">
        <v>22.05184364318848</v>
      </c>
      <c r="R2080" s="4">
        <v>399.9392700195312</v>
      </c>
      <c r="S2080" s="4">
        <v>372.8056945800781</v>
      </c>
      <c r="T2080" s="4">
        <v>13.68629550933838</v>
      </c>
      <c r="U2080" s="4">
        <v>21.51562690734863</v>
      </c>
      <c r="V2080" s="4">
        <v>49.71291732788086</v>
      </c>
      <c r="W2080" s="4">
        <v>78.15174865722656</v>
      </c>
      <c r="X2080" s="4">
        <v>499.5023193359375</v>
      </c>
      <c r="Y2080" s="4">
        <v>1999.044067382812</v>
      </c>
      <c r="Z2080" s="4">
        <v>523.8447875976562</v>
      </c>
      <c r="AA2080" s="4">
        <v>101.5322799682617</v>
      </c>
      <c r="AB2080" s="4">
        <v>11.29150295257568</v>
      </c>
      <c r="AC2080" s="4">
        <v>0.3424232304096222</v>
      </c>
      <c r="AD2080" s="4">
        <v>0.3483929038047791</v>
      </c>
      <c r="AE2080" s="4">
        <v>0.0004306553164497018</v>
      </c>
      <c r="AF2080" s="4">
        <v>0.3922660350799561</v>
      </c>
      <c r="AG2080" s="4">
        <v>0.003508769907057285</v>
      </c>
      <c r="AH2080" s="4">
        <v>0.6666666865348816</v>
      </c>
      <c r="AI2080" s="4">
        <v>-0.2195652425289154</v>
      </c>
      <c r="AJ2080" s="4">
        <v>2.737391471862793</v>
      </c>
      <c r="AK2080" s="4">
        <v>1</v>
      </c>
      <c r="AL2080" s="4">
        <v>0</v>
      </c>
      <c r="AM2080" s="4">
        <v>0.1599999964237213</v>
      </c>
      <c r="AN2080" s="4">
        <v>111115</v>
      </c>
      <c r="AO2080" s="4">
        <f>X2080*0.000001/(K2080*0.0001)</f>
        <v>0.8325038655598956</v>
      </c>
      <c r="AP2080" s="4">
        <f>(U2080-T2080)/(1000-U2080)*AO2080</f>
        <v>0.006661270054821635</v>
      </c>
      <c r="AQ2080" s="4">
        <f>(P2080+273.15)</f>
        <v>298.1565040588379</v>
      </c>
      <c r="AR2080" s="4">
        <f>(O2080+273.15)</f>
        <v>296.0053695678711</v>
      </c>
      <c r="AS2080" s="4">
        <f>(Y2080*AK2080+Z2080*AL2080)*AM2080</f>
        <v>319.8470436321113</v>
      </c>
      <c r="AT2080" s="4">
        <f>((AS2080+0.00000010773*(AR2080^4-AQ2080^4))-AP2080*44100)/(L2080*0.92*2*29.3+0.00000043092*AQ2080^3)</f>
        <v>0.02023388422951602</v>
      </c>
      <c r="AU2080" s="4">
        <f>0.61365*EXP(17.502*J2080/(240.97+J2080))</f>
        <v>3.180910770001609</v>
      </c>
      <c r="AV2080" s="4">
        <f>AU2080*1000/AA2080</f>
        <v>31.32905880766135</v>
      </c>
      <c r="AW2080" s="4">
        <f>(AV2080-U2080)</f>
        <v>9.813431900312722</v>
      </c>
      <c r="AX2080" s="4">
        <f>IF(D2080,P2080,(O2080+P2080)/2)</f>
        <v>23.93093681335449</v>
      </c>
      <c r="AY2080" s="4">
        <f>0.61365*EXP(17.502*AX2080/(240.97+AX2080))</f>
        <v>2.982571974845039</v>
      </c>
      <c r="AZ2080" s="4">
        <f>IF(AW2080&lt;&gt;0,(1000-(AV2080+U2080)/2)/AW2080*AP2080,0)</f>
        <v>0.6608558310125984</v>
      </c>
      <c r="BA2080" s="4">
        <f>U2080*AA2080/1000</f>
        <v>2.184530654849587</v>
      </c>
      <c r="BB2080" s="4">
        <f>(AY2080-BA2080)</f>
        <v>0.7980413199954528</v>
      </c>
      <c r="BC2080" s="4">
        <f>1/(1.6/F2080+1.37/N2080)</f>
        <v>0.4273290549719251</v>
      </c>
      <c r="BD2080" s="3">
        <f>G2080*AA2080*0.001</f>
      </c>
      <c r="BE2080" s="3">
        <f>G2080/S2080</f>
      </c>
      <c r="BF2080" s="4">
        <f>(1-AP2080*AA2080/AU2080/F2080)*100</f>
        <v>75.31287071093521</v>
      </c>
      <c r="BG2080" s="3">
        <f>(S2080-E2080/(N2080/1.35))</f>
      </c>
      <c r="BH2080" s="3">
        <f>E2080*BF2080/100/BG2080</f>
      </c>
    </row>
    <row r="2081" ht="16" customHeight="1">
      <c r="A2081" s="4">
        <v>1927</v>
      </c>
      <c r="B2081" t="s" s="2">
        <v>2108</v>
      </c>
      <c r="C2081" s="4">
        <v>11182.000023849308</v>
      </c>
      <c r="D2081" s="4">
        <v>0</v>
      </c>
      <c r="E2081" s="3">
        <f>(R2081-#REF!*(1000-T2081)/(1000-U2081))*AO2081</f>
      </c>
      <c r="F2081" s="4">
        <f>IF(AZ2081&lt;&gt;0,1/(1/AZ2081-1/N2081),0)</f>
        <v>0.8614759770729717</v>
      </c>
      <c r="G2081" s="3">
        <f>((BC2081-AP2081/2)*S2081-E2081)/(BC2081+AP2081/2)</f>
      </c>
      <c r="H2081" s="4">
        <f>AP2081*1000</f>
        <v>6.662168128491982</v>
      </c>
      <c r="I2081" s="4">
        <f>(AU2081-BA2081)</f>
        <v>0.9963368026441439</v>
      </c>
      <c r="J2081" s="4">
        <f>(P2081+AT2081*D2081)</f>
        <v>25.0084285736084</v>
      </c>
      <c r="K2081" s="4">
        <v>6</v>
      </c>
      <c r="L2081" s="4">
        <f>(K2081*AI2081+AJ2081)</f>
        <v>1.420000016689301</v>
      </c>
      <c r="M2081" s="4">
        <v>1</v>
      </c>
      <c r="N2081" s="4">
        <f>L2081*(M2081+1)*(M2081+1)/(M2081*M2081+1)</f>
        <v>2.840000033378601</v>
      </c>
      <c r="O2081" s="4">
        <v>22.85585594177246</v>
      </c>
      <c r="P2081" s="4">
        <v>25.0084285736084</v>
      </c>
      <c r="Q2081" s="4">
        <v>22.05159759521484</v>
      </c>
      <c r="R2081" s="4">
        <v>399.9338073730469</v>
      </c>
      <c r="S2081" s="4">
        <v>372.6089782714844</v>
      </c>
      <c r="T2081" s="4">
        <v>13.6893138885498</v>
      </c>
      <c r="U2081" s="4">
        <v>21.51944923400879</v>
      </c>
      <c r="V2081" s="4">
        <v>49.72256088256836</v>
      </c>
      <c r="W2081" s="4">
        <v>78.16477966308594</v>
      </c>
      <c r="X2081" s="4">
        <v>499.5164184570312</v>
      </c>
      <c r="Y2081" s="4">
        <v>1998.720703125</v>
      </c>
      <c r="Z2081" s="4">
        <v>464.322509765625</v>
      </c>
      <c r="AA2081" s="4">
        <v>101.5332183837891</v>
      </c>
      <c r="AB2081" s="4">
        <v>11.29150295257568</v>
      </c>
      <c r="AC2081" s="4">
        <v>0.3424232304096222</v>
      </c>
      <c r="AD2081" s="4">
        <v>0.3483929038047791</v>
      </c>
      <c r="AE2081" s="4">
        <v>0.0004306553164497018</v>
      </c>
      <c r="AF2081" s="4">
        <v>0.3922660350799561</v>
      </c>
      <c r="AG2081" s="4">
        <v>0.003508769907057285</v>
      </c>
      <c r="AH2081" s="4">
        <v>0.6666666865348816</v>
      </c>
      <c r="AI2081" s="4">
        <v>-0.2195652425289154</v>
      </c>
      <c r="AJ2081" s="4">
        <v>2.737391471862793</v>
      </c>
      <c r="AK2081" s="4">
        <v>1</v>
      </c>
      <c r="AL2081" s="4">
        <v>0</v>
      </c>
      <c r="AM2081" s="4">
        <v>0.1599999964237213</v>
      </c>
      <c r="AN2081" s="4">
        <v>111115</v>
      </c>
      <c r="AO2081" s="4">
        <f>X2081*0.000001/(K2081*0.0001)</f>
        <v>0.832527364095052</v>
      </c>
      <c r="AP2081" s="4">
        <f>(U2081-T2081)/(1000-U2081)*AO2081</f>
        <v>0.006662168128491982</v>
      </c>
      <c r="AQ2081" s="4">
        <f>(P2081+273.15)</f>
        <v>298.1584285736084</v>
      </c>
      <c r="AR2081" s="4">
        <f>(O2081+273.15)</f>
        <v>296.0058559417724</v>
      </c>
      <c r="AS2081" s="4">
        <f>(Y2081*AK2081+Z2081*AL2081)*AM2081</f>
        <v>319.7953053520177</v>
      </c>
      <c r="AT2081" s="4">
        <f>((AS2081+0.00000010773*(AR2081^4-AQ2081^4))-AP2081*44100)/(L2081*0.92*2*29.3+0.00000043092*AQ2081^3)</f>
        <v>0.01900750199260516</v>
      </c>
      <c r="AU2081" s="4">
        <f>0.61365*EXP(17.502*J2081/(240.97+J2081))</f>
        <v>3.181275741219621</v>
      </c>
      <c r="AV2081" s="4">
        <f>AU2081*1000/AA2081</f>
        <v>31.33236384957879</v>
      </c>
      <c r="AW2081" s="4">
        <f>(AV2081-U2081)</f>
        <v>9.812914615569998</v>
      </c>
      <c r="AX2081" s="4">
        <f>IF(D2081,P2081,(O2081+P2081)/2)</f>
        <v>23.93214225769043</v>
      </c>
      <c r="AY2081" s="4">
        <f>0.61365*EXP(17.502*AX2081/(240.97+AX2081))</f>
        <v>2.982788065267258</v>
      </c>
      <c r="AZ2081" s="4">
        <f>IF(AW2081&lt;&gt;0,(1000-(AV2081+U2081)/2)/AW2081*AP2081,0)</f>
        <v>0.6609773497744819</v>
      </c>
      <c r="BA2081" s="4">
        <f>U2081*AA2081/1000</f>
        <v>2.184938938575477</v>
      </c>
      <c r="BB2081" s="4">
        <f>(AY2081-BA2081)</f>
        <v>0.7978491266917809</v>
      </c>
      <c r="BC2081" s="4">
        <f>1/(1.6/F2081+1.37/N2081)</f>
        <v>0.4274103525250517</v>
      </c>
      <c r="BD2081" s="3">
        <f>G2081*AA2081*0.001</f>
      </c>
      <c r="BE2081" s="3">
        <f>G2081/S2081</f>
      </c>
      <c r="BF2081" s="4">
        <f>(1-AP2081*AA2081/AU2081/F2081)*100</f>
        <v>75.31806206034592</v>
      </c>
      <c r="BG2081" s="3">
        <f>(S2081-E2081/(N2081/1.35))</f>
      </c>
      <c r="BH2081" s="3">
        <f>E2081*BF2081/100/BG2081</f>
      </c>
    </row>
    <row r="2082" ht="16" customHeight="1">
      <c r="A2082" s="4">
        <v>1928</v>
      </c>
      <c r="B2082" t="s" s="2">
        <v>2109</v>
      </c>
      <c r="C2082" s="4">
        <v>11187.500023726374</v>
      </c>
      <c r="D2082" s="4">
        <v>0</v>
      </c>
      <c r="E2082" s="3">
        <f>(R2082-#REF!*(1000-T2082)/(1000-U2082))*AO2082</f>
      </c>
      <c r="F2082" s="4">
        <f>IF(AZ2082&lt;&gt;0,1/(1/AZ2082-1/N2082),0)</f>
        <v>0.860933393638199</v>
      </c>
      <c r="G2082" s="3">
        <f>((BC2082-AP2082/2)*S2082-E2082)/(BC2082+AP2082/2)</f>
      </c>
      <c r="H2082" s="4">
        <f>AP2082*1000</f>
        <v>6.660667085938018</v>
      </c>
      <c r="I2082" s="4">
        <f>(AU2082-BA2082)</f>
        <v>0.9965912114239814</v>
      </c>
      <c r="J2082" s="4">
        <f>(P2082+AT2082*D2082)</f>
        <v>25.01051139831543</v>
      </c>
      <c r="K2082" s="4">
        <v>6</v>
      </c>
      <c r="L2082" s="4">
        <f>(K2082*AI2082+AJ2082)</f>
        <v>1.420000016689301</v>
      </c>
      <c r="M2082" s="4">
        <v>1</v>
      </c>
      <c r="N2082" s="4">
        <f>L2082*(M2082+1)*(M2082+1)/(M2082*M2082+1)</f>
        <v>2.840000033378601</v>
      </c>
      <c r="O2082" s="4">
        <v>22.85598754882812</v>
      </c>
      <c r="P2082" s="4">
        <v>25.01051139831543</v>
      </c>
      <c r="Q2082" s="4">
        <v>22.05081176757812</v>
      </c>
      <c r="R2082" s="4">
        <v>399.9452819824219</v>
      </c>
      <c r="S2082" s="4">
        <v>372.4502868652344</v>
      </c>
      <c r="T2082" s="4">
        <v>13.69230937957764</v>
      </c>
      <c r="U2082" s="4">
        <v>21.52083587646484</v>
      </c>
      <c r="V2082" s="4">
        <v>49.73368835449219</v>
      </c>
      <c r="W2082" s="4">
        <v>78.16995239257812</v>
      </c>
      <c r="X2082" s="4">
        <v>499.5057983398438</v>
      </c>
      <c r="Y2082" s="4">
        <v>1998.657714843750</v>
      </c>
      <c r="Z2082" s="4">
        <v>391.0484924316406</v>
      </c>
      <c r="AA2082" s="4">
        <v>101.5332107543945</v>
      </c>
      <c r="AB2082" s="4">
        <v>11.29150295257568</v>
      </c>
      <c r="AC2082" s="4">
        <v>0.3424232304096222</v>
      </c>
      <c r="AD2082" s="4">
        <v>0.3483929038047791</v>
      </c>
      <c r="AE2082" s="4">
        <v>0.0004306553164497018</v>
      </c>
      <c r="AF2082" s="4">
        <v>0.3922660350799561</v>
      </c>
      <c r="AG2082" s="4">
        <v>0.003508769907057285</v>
      </c>
      <c r="AH2082" s="4">
        <v>0.6666666865348816</v>
      </c>
      <c r="AI2082" s="4">
        <v>-0.2195652425289154</v>
      </c>
      <c r="AJ2082" s="4">
        <v>2.737391471862793</v>
      </c>
      <c r="AK2082" s="4">
        <v>1</v>
      </c>
      <c r="AL2082" s="4">
        <v>0</v>
      </c>
      <c r="AM2082" s="4">
        <v>0.1599999964237213</v>
      </c>
      <c r="AN2082" s="4">
        <v>111115</v>
      </c>
      <c r="AO2082" s="4">
        <f>X2082*0.000001/(K2082*0.0001)</f>
        <v>0.8325096638997395</v>
      </c>
      <c r="AP2082" s="4">
        <f>(U2082-T2082)/(1000-U2082)*AO2082</f>
        <v>0.006660667085938017</v>
      </c>
      <c r="AQ2082" s="4">
        <f>(P2082+273.15)</f>
        <v>298.1605113983154</v>
      </c>
      <c r="AR2082" s="4">
        <f>(O2082+273.15)</f>
        <v>296.0059875488281</v>
      </c>
      <c r="AS2082" s="4">
        <f>(Y2082*AK2082+Z2082*AL2082)*AM2082</f>
        <v>319.785227227243</v>
      </c>
      <c r="AT2082" s="4">
        <f>((AS2082+0.00000010773*(AR2082^4-AQ2082^4))-AP2082*44100)/(L2082*0.92*2*29.3+0.00000043092*AQ2082^3)</f>
        <v>0.01939162596985749</v>
      </c>
      <c r="AU2082" s="4">
        <f>0.61365*EXP(17.502*J2082/(240.97+J2082))</f>
        <v>3.181670776079821</v>
      </c>
      <c r="AV2082" s="4">
        <f>AU2082*1000/AA2082</f>
        <v>31.33625689998297</v>
      </c>
      <c r="AW2082" s="4">
        <f>(AV2082-U2082)</f>
        <v>9.81542102351813</v>
      </c>
      <c r="AX2082" s="4">
        <f>IF(D2082,P2082,(O2082+P2082)/2)</f>
        <v>23.93324947357178</v>
      </c>
      <c r="AY2082" s="4">
        <f>0.61365*EXP(17.502*AX2082/(240.97+AX2082))</f>
        <v>2.982986559116704</v>
      </c>
      <c r="AZ2082" s="4">
        <f>IF(AW2082&lt;&gt;0,(1000-(AV2082+U2082)/2)/AW2082*AP2082,0)</f>
        <v>0.6606578893909237</v>
      </c>
      <c r="BA2082" s="4">
        <f>U2082*AA2082/1000</f>
        <v>2.18507956465584</v>
      </c>
      <c r="BB2082" s="4">
        <f>(AY2082-BA2082)</f>
        <v>0.7979069944608641</v>
      </c>
      <c r="BC2082" s="4">
        <f>1/(1.6/F2082+1.37/N2082)</f>
        <v>0.4271966317967384</v>
      </c>
      <c r="BD2082" s="3">
        <f>G2082*AA2082*0.001</f>
      </c>
      <c r="BE2082" s="3">
        <f>G2082/S2082</f>
      </c>
      <c r="BF2082" s="4">
        <f>(1-AP2082*AA2082/AU2082/F2082)*100</f>
        <v>75.31113898502272</v>
      </c>
      <c r="BG2082" s="3">
        <f>(S2082-E2082/(N2082/1.35))</f>
      </c>
      <c r="BH2082" s="3">
        <f>E2082*BF2082/100/BG2082</f>
      </c>
    </row>
    <row r="2083" ht="16" customHeight="1">
      <c r="A2083" s="4">
        <v>1929</v>
      </c>
      <c r="B2083" t="s" s="2">
        <v>2110</v>
      </c>
      <c r="C2083" s="4">
        <v>11192.500023614615</v>
      </c>
      <c r="D2083" s="4">
        <v>0</v>
      </c>
      <c r="E2083" s="3">
        <f>(R2083-#REF!*(1000-T2083)/(1000-U2083))*AO2083</f>
      </c>
      <c r="F2083" s="4">
        <f>IF(AZ2083&lt;&gt;0,1/(1/AZ2083-1/N2083),0)</f>
        <v>0.8601694492931939</v>
      </c>
      <c r="G2083" s="3">
        <f>((BC2083-AP2083/2)*S2083-E2083)/(BC2083+AP2083/2)</f>
      </c>
      <c r="H2083" s="4">
        <f>AP2083*1000</f>
        <v>6.660406389063779</v>
      </c>
      <c r="I2083" s="4">
        <f>(AU2083-BA2083)</f>
        <v>0.9972269907344948</v>
      </c>
      <c r="J2083" s="4">
        <f>(P2083+AT2083*D2083)</f>
        <v>25.01472473144531</v>
      </c>
      <c r="K2083" s="4">
        <v>6</v>
      </c>
      <c r="L2083" s="4">
        <f>(K2083*AI2083+AJ2083)</f>
        <v>1.420000016689301</v>
      </c>
      <c r="M2083" s="4">
        <v>1</v>
      </c>
      <c r="N2083" s="4">
        <f>L2083*(M2083+1)*(M2083+1)/(M2083*M2083+1)</f>
        <v>2.840000033378601</v>
      </c>
      <c r="O2083" s="4">
        <v>22.85670471191406</v>
      </c>
      <c r="P2083" s="4">
        <v>25.01472473144531</v>
      </c>
      <c r="Q2083" s="4">
        <v>22.05033111572266</v>
      </c>
      <c r="R2083" s="4">
        <v>399.9349365234375</v>
      </c>
      <c r="S2083" s="4">
        <v>372.344482421875</v>
      </c>
      <c r="T2083" s="4">
        <v>13.69400310516357</v>
      </c>
      <c r="U2083" s="4">
        <v>21.52243614196777</v>
      </c>
      <c r="V2083" s="4">
        <v>49.73784255981445</v>
      </c>
      <c r="W2083" s="4">
        <v>78.17256927490234</v>
      </c>
      <c r="X2083" s="4">
        <v>499.4913940429688</v>
      </c>
      <c r="Y2083" s="4">
        <v>1998.758056640625</v>
      </c>
      <c r="Z2083" s="4">
        <v>352.2537841796875</v>
      </c>
      <c r="AA2083" s="4">
        <v>101.5332565307617</v>
      </c>
      <c r="AB2083" s="4">
        <v>11.29150295257568</v>
      </c>
      <c r="AC2083" s="4">
        <v>0.3424232304096222</v>
      </c>
      <c r="AD2083" s="4">
        <v>0.3483929038047791</v>
      </c>
      <c r="AE2083" s="4">
        <v>0.0004306553164497018</v>
      </c>
      <c r="AF2083" s="4">
        <v>0.3922660350799561</v>
      </c>
      <c r="AG2083" s="4">
        <v>0.003508769907057285</v>
      </c>
      <c r="AH2083" s="4">
        <v>0.6666666865348816</v>
      </c>
      <c r="AI2083" s="4">
        <v>-0.2195652425289154</v>
      </c>
      <c r="AJ2083" s="4">
        <v>2.737391471862793</v>
      </c>
      <c r="AK2083" s="4">
        <v>1</v>
      </c>
      <c r="AL2083" s="4">
        <v>0</v>
      </c>
      <c r="AM2083" s="4">
        <v>0.1599999964237213</v>
      </c>
      <c r="AN2083" s="4">
        <v>111115</v>
      </c>
      <c r="AO2083" s="4">
        <f>X2083*0.000001/(K2083*0.0001)</f>
        <v>0.8324856567382811</v>
      </c>
      <c r="AP2083" s="4">
        <f>(U2083-T2083)/(1000-U2083)*AO2083</f>
        <v>0.006660406389063779</v>
      </c>
      <c r="AQ2083" s="4">
        <f>(P2083+273.15)</f>
        <v>298.1647247314453</v>
      </c>
      <c r="AR2083" s="4">
        <f>(O2083+273.15)</f>
        <v>296.006704711914</v>
      </c>
      <c r="AS2083" s="4">
        <f>(Y2083*AK2083+Z2083*AL2083)*AM2083</f>
        <v>319.8012819143842</v>
      </c>
      <c r="AT2083" s="4">
        <f>((AS2083+0.00000010773*(AR2083^4-AQ2083^4))-AP2083*44100)/(L2083*0.92*2*29.3+0.00000043092*AQ2083^3)</f>
        <v>0.01924876059041113</v>
      </c>
      <c r="AU2083" s="4">
        <f>0.61365*EXP(17.502*J2083/(240.97+J2083))</f>
        <v>3.182470020703846</v>
      </c>
      <c r="AV2083" s="4">
        <f>AU2083*1000/AA2083</f>
        <v>31.34411452408844</v>
      </c>
      <c r="AW2083" s="4">
        <f>(AV2083-U2083)</f>
        <v>9.821678382120666</v>
      </c>
      <c r="AX2083" s="4">
        <f>IF(D2083,P2083,(O2083+P2083)/2)</f>
        <v>23.93571472167969</v>
      </c>
      <c r="AY2083" s="4">
        <f>0.61365*EXP(17.502*AX2083/(240.97+AX2083))</f>
        <v>2.983428552886709</v>
      </c>
      <c r="AZ2083" s="4">
        <f>IF(AW2083&lt;&gt;0,(1000-(AV2083+U2083)/2)/AW2083*AP2083,0)</f>
        <v>0.6602079380807129</v>
      </c>
      <c r="BA2083" s="4">
        <f>U2083*AA2083/1000</f>
        <v>2.185243029969351</v>
      </c>
      <c r="BB2083" s="4">
        <f>(AY2083-BA2083)</f>
        <v>0.7981855229173576</v>
      </c>
      <c r="BC2083" s="4">
        <f>1/(1.6/F2083+1.37/N2083)</f>
        <v>0.4268956240595611</v>
      </c>
      <c r="BD2083" s="3">
        <f>G2083*AA2083*0.001</f>
      </c>
      <c r="BE2083" s="3">
        <f>G2083/S2083</f>
      </c>
      <c r="BF2083" s="4">
        <f>(1-AP2083*AA2083/AU2083/F2083)*100</f>
        <v>75.29637366194842</v>
      </c>
      <c r="BG2083" s="3">
        <f>(S2083-E2083/(N2083/1.35))</f>
      </c>
      <c r="BH2083" s="3">
        <f>E2083*BF2083/100/BG2083</f>
      </c>
    </row>
    <row r="2084" ht="16" customHeight="1">
      <c r="A2084" s="4">
        <v>1930</v>
      </c>
      <c r="B2084" t="s" s="2">
        <v>2111</v>
      </c>
      <c r="C2084" s="4">
        <v>11198.000023491681</v>
      </c>
      <c r="D2084" s="4">
        <v>0</v>
      </c>
      <c r="E2084" s="3">
        <f>(R2084-#REF!*(1000-T2084)/(1000-U2084))*AO2084</f>
      </c>
      <c r="F2084" s="4">
        <f>IF(AZ2084&lt;&gt;0,1/(1/AZ2084-1/N2084),0)</f>
        <v>0.85729252638167</v>
      </c>
      <c r="G2084" s="3">
        <f>((BC2084-AP2084/2)*S2084-E2084)/(BC2084+AP2084/2)</f>
      </c>
      <c r="H2084" s="4">
        <f>AP2084*1000</f>
        <v>6.657675211780359</v>
      </c>
      <c r="I2084" s="4">
        <f>(AU2084-BA2084)</f>
        <v>0.999367738181733</v>
      </c>
      <c r="J2084" s="4">
        <f>(P2084+AT2084*D2084)</f>
        <v>25.02544021606445</v>
      </c>
      <c r="K2084" s="4">
        <v>6</v>
      </c>
      <c r="L2084" s="4">
        <f>(K2084*AI2084+AJ2084)</f>
        <v>1.420000016689301</v>
      </c>
      <c r="M2084" s="4">
        <v>1</v>
      </c>
      <c r="N2084" s="4">
        <f>L2084*(M2084+1)*(M2084+1)/(M2084*M2084+1)</f>
        <v>2.840000033378601</v>
      </c>
      <c r="O2084" s="4">
        <v>22.85706901550293</v>
      </c>
      <c r="P2084" s="4">
        <v>25.02544021606445</v>
      </c>
      <c r="Q2084" s="4">
        <v>22.05032730102539</v>
      </c>
      <c r="R2084" s="4">
        <v>399.9354248046875</v>
      </c>
      <c r="S2084" s="4">
        <v>372.2449340820312</v>
      </c>
      <c r="T2084" s="4">
        <v>13.69591617584229</v>
      </c>
      <c r="U2084" s="4">
        <v>21.52154922485352</v>
      </c>
      <c r="V2084" s="4">
        <v>49.74407577514648</v>
      </c>
      <c r="W2084" s="4">
        <v>78.16922760009766</v>
      </c>
      <c r="X2084" s="4">
        <v>499.4656677246094</v>
      </c>
      <c r="Y2084" s="4">
        <v>1998.855712890625</v>
      </c>
      <c r="Z2084" s="4">
        <v>341.9802856445312</v>
      </c>
      <c r="AA2084" s="4">
        <v>101.5324554443359</v>
      </c>
      <c r="AB2084" s="4">
        <v>11.29150295257568</v>
      </c>
      <c r="AC2084" s="4">
        <v>0.3424232304096222</v>
      </c>
      <c r="AD2084" s="4">
        <v>0.3483929038047791</v>
      </c>
      <c r="AE2084" s="4">
        <v>0.0004306553164497018</v>
      </c>
      <c r="AF2084" s="4">
        <v>0.3922660350799561</v>
      </c>
      <c r="AG2084" s="4">
        <v>0.003508769907057285</v>
      </c>
      <c r="AH2084" s="4">
        <v>0.6666666865348816</v>
      </c>
      <c r="AI2084" s="4">
        <v>-0.2195652425289154</v>
      </c>
      <c r="AJ2084" s="4">
        <v>2.737391471862793</v>
      </c>
      <c r="AK2084" s="4">
        <v>1</v>
      </c>
      <c r="AL2084" s="4">
        <v>0</v>
      </c>
      <c r="AM2084" s="4">
        <v>0.1599999964237213</v>
      </c>
      <c r="AN2084" s="4">
        <v>111115</v>
      </c>
      <c r="AO2084" s="4">
        <f>X2084*0.000001/(K2084*0.0001)</f>
        <v>0.8324427795410155</v>
      </c>
      <c r="AP2084" s="4">
        <f>(U2084-T2084)/(1000-U2084)*AO2084</f>
        <v>0.006657675211780359</v>
      </c>
      <c r="AQ2084" s="4">
        <f>(P2084+273.15)</f>
        <v>298.1754402160644</v>
      </c>
      <c r="AR2084" s="4">
        <f>(O2084+273.15)</f>
        <v>296.0070690155029</v>
      </c>
      <c r="AS2084" s="4">
        <f>(Y2084*AK2084+Z2084*AL2084)*AM2084</f>
        <v>319.8169069140349</v>
      </c>
      <c r="AT2084" s="4">
        <f>((AS2084+0.00000010773*(AR2084^4-AQ2084^4))-AP2084*44100)/(L2084*0.92*2*29.3+0.00000043092*AQ2084^3)</f>
        <v>0.01945008607045056</v>
      </c>
      <c r="AU2084" s="4">
        <f>0.61365*EXP(17.502*J2084/(240.97+J2084))</f>
        <v>3.184503475947255</v>
      </c>
      <c r="AV2084" s="4">
        <f>AU2084*1000/AA2084</f>
        <v>31.36438946552538</v>
      </c>
      <c r="AW2084" s="4">
        <f>(AV2084-U2084)</f>
        <v>9.842840240671865</v>
      </c>
      <c r="AX2084" s="4">
        <f>IF(D2084,P2084,(O2084+P2084)/2)</f>
        <v>23.94125461578369</v>
      </c>
      <c r="AY2084" s="4">
        <f>0.61365*EXP(17.502*AX2084/(240.97+AX2084))</f>
        <v>2.984422008169503</v>
      </c>
      <c r="AZ2084" s="4">
        <f>IF(AW2084&lt;&gt;0,(1000-(AV2084+U2084)/2)/AW2084*AP2084,0)</f>
        <v>0.6585118067305532</v>
      </c>
      <c r="BA2084" s="4">
        <f>U2084*AA2084/1000</f>
        <v>2.185135737765522</v>
      </c>
      <c r="BB2084" s="4">
        <f>(AY2084-BA2084)</f>
        <v>0.7992862704039805</v>
      </c>
      <c r="BC2084" s="4">
        <f>1/(1.6/F2084+1.37/N2084)</f>
        <v>0.4257610762169836</v>
      </c>
      <c r="BD2084" s="3">
        <f>G2084*AA2084*0.001</f>
      </c>
      <c r="BE2084" s="3">
        <f>G2084/S2084</f>
      </c>
      <c r="BF2084" s="4">
        <f>(1-AP2084*AA2084/AU2084/F2084)*100</f>
        <v>75.23965287338095</v>
      </c>
      <c r="BG2084" s="3">
        <f>(S2084-E2084/(N2084/1.35))</f>
      </c>
      <c r="BH2084" s="3">
        <f>E2084*BF2084/100/BG2084</f>
      </c>
    </row>
    <row r="2085" ht="16" customHeight="1">
      <c r="A2085" s="4">
        <v>1931</v>
      </c>
      <c r="B2085" t="s" s="2">
        <v>2112</v>
      </c>
      <c r="C2085" s="4">
        <v>11203.000023379922</v>
      </c>
      <c r="D2085" s="4">
        <v>0</v>
      </c>
      <c r="E2085" s="3">
        <f>(R2085-#REF!*(1000-T2085)/(1000-U2085))*AO2085</f>
      </c>
      <c r="F2085" s="4">
        <f>IF(AZ2085&lt;&gt;0,1/(1/AZ2085-1/N2085),0)</f>
        <v>0.8545801816090546</v>
      </c>
      <c r="G2085" s="3">
        <f>((BC2085-AP2085/2)*S2085-E2085)/(BC2085+AP2085/2)</f>
      </c>
      <c r="H2085" s="4">
        <f>AP2085*1000</f>
        <v>6.655825883261131</v>
      </c>
      <c r="I2085" s="4">
        <f>(AU2085-BA2085)</f>
        <v>1.001504864018723</v>
      </c>
      <c r="J2085" s="4">
        <f>(P2085+AT2085*D2085)</f>
        <v>25.03628730773926</v>
      </c>
      <c r="K2085" s="4">
        <v>6</v>
      </c>
      <c r="L2085" s="4">
        <f>(K2085*AI2085+AJ2085)</f>
        <v>1.420000016689301</v>
      </c>
      <c r="M2085" s="4">
        <v>1</v>
      </c>
      <c r="N2085" s="4">
        <f>L2085*(M2085+1)*(M2085+1)/(M2085*M2085+1)</f>
        <v>2.840000033378601</v>
      </c>
      <c r="O2085" s="4">
        <v>22.85738754272461</v>
      </c>
      <c r="P2085" s="4">
        <v>25.03628730773926</v>
      </c>
      <c r="Q2085" s="4">
        <v>22.05071258544922</v>
      </c>
      <c r="R2085" s="4">
        <v>399.9279479980469</v>
      </c>
      <c r="S2085" s="4">
        <v>372.1649169921875</v>
      </c>
      <c r="T2085" s="4">
        <v>13.69760131835938</v>
      </c>
      <c r="U2085" s="4">
        <v>21.52101516723633</v>
      </c>
      <c r="V2085" s="4">
        <v>49.74820327758789</v>
      </c>
      <c r="W2085" s="4">
        <v>78.16449737548828</v>
      </c>
      <c r="X2085" s="4">
        <v>499.4688415527344</v>
      </c>
      <c r="Y2085" s="4">
        <v>1998.668823242188</v>
      </c>
      <c r="Z2085" s="4">
        <v>343.7855529785156</v>
      </c>
      <c r="AA2085" s="4">
        <v>101.5313720703125</v>
      </c>
      <c r="AB2085" s="4">
        <v>11.29150295257568</v>
      </c>
      <c r="AC2085" s="4">
        <v>0.3424232304096222</v>
      </c>
      <c r="AD2085" s="4">
        <v>0.3483929038047791</v>
      </c>
      <c r="AE2085" s="4">
        <v>0.0004306553164497018</v>
      </c>
      <c r="AF2085" s="4">
        <v>0.3922660350799561</v>
      </c>
      <c r="AG2085" s="4">
        <v>0.003508769907057285</v>
      </c>
      <c r="AH2085" s="4">
        <v>1</v>
      </c>
      <c r="AI2085" s="4">
        <v>-0.2195652425289154</v>
      </c>
      <c r="AJ2085" s="4">
        <v>2.737391471862793</v>
      </c>
      <c r="AK2085" s="4">
        <v>1</v>
      </c>
      <c r="AL2085" s="4">
        <v>0</v>
      </c>
      <c r="AM2085" s="4">
        <v>0.1599999964237213</v>
      </c>
      <c r="AN2085" s="4">
        <v>111115</v>
      </c>
      <c r="AO2085" s="4">
        <f>X2085*0.000001/(K2085*0.0001)</f>
        <v>0.8324480692545573</v>
      </c>
      <c r="AP2085" s="4">
        <f>(U2085-T2085)/(1000-U2085)*AO2085</f>
        <v>0.006655825883261131</v>
      </c>
      <c r="AQ2085" s="4">
        <f>(P2085+273.15)</f>
        <v>298.1862873077392</v>
      </c>
      <c r="AR2085" s="4">
        <f>(O2085+273.15)</f>
        <v>296.0073875427246</v>
      </c>
      <c r="AS2085" s="4">
        <f>(Y2085*AK2085+Z2085*AL2085)*AM2085</f>
        <v>319.7870045709533</v>
      </c>
      <c r="AT2085" s="4">
        <f>((AS2085+0.00000010773*(AR2085^4-AQ2085^4))-AP2085*44100)/(L2085*0.92*2*29.3+0.00000043092*AQ2085^3)</f>
        <v>0.01866884777907215</v>
      </c>
      <c r="AU2085" s="4">
        <f>0.61365*EXP(17.502*J2085/(240.97+J2085))</f>
        <v>3.186563062294233</v>
      </c>
      <c r="AV2085" s="4">
        <f>AU2085*1000/AA2085</f>
        <v>31.38500935540864</v>
      </c>
      <c r="AW2085" s="4">
        <f>(AV2085-U2085)</f>
        <v>9.86399418817231</v>
      </c>
      <c r="AX2085" s="4">
        <f>IF(D2085,P2085,(O2085+P2085)/2)</f>
        <v>23.94683742523193</v>
      </c>
      <c r="AY2085" s="4">
        <f>0.61365*EXP(17.502*AX2085/(240.97+AX2085))</f>
        <v>2.985423451964036</v>
      </c>
      <c r="AZ2085" s="4">
        <f>IF(AW2085&lt;&gt;0,(1000-(AV2085+U2085)/2)/AW2085*AP2085,0)</f>
        <v>0.6569102856256472</v>
      </c>
      <c r="BA2085" s="4">
        <f>U2085*AA2085/1000</f>
        <v>2.18505819827551</v>
      </c>
      <c r="BB2085" s="4">
        <f>(AY2085-BA2085)</f>
        <v>0.8003652536885255</v>
      </c>
      <c r="BC2085" s="4">
        <f>1/(1.6/F2085+1.37/N2085)</f>
        <v>0.4246899984382185</v>
      </c>
      <c r="BD2085" s="3">
        <f>G2085*AA2085*0.001</f>
      </c>
      <c r="BE2085" s="3">
        <f>G2085/S2085</f>
      </c>
      <c r="BF2085" s="4">
        <f>(1-AP2085*AA2085/AU2085/F2085)*100</f>
        <v>75.18428042405453</v>
      </c>
      <c r="BG2085" s="3">
        <f>(S2085-E2085/(N2085/1.35))</f>
      </c>
      <c r="BH2085" s="3">
        <f>E2085*BF2085/100/BG2085</f>
      </c>
    </row>
    <row r="2086" ht="16" customHeight="1">
      <c r="A2086" s="4">
        <v>1932</v>
      </c>
      <c r="B2086" t="s" s="2">
        <v>2113</v>
      </c>
      <c r="C2086" s="4">
        <v>11208.500023256987</v>
      </c>
      <c r="D2086" s="4">
        <v>0</v>
      </c>
      <c r="E2086" s="3">
        <f>(R2086-#REF!*(1000-T2086)/(1000-U2086))*AO2086</f>
      </c>
      <c r="F2086" s="4">
        <f>IF(AZ2086&lt;&gt;0,1/(1/AZ2086-1/N2086),0)</f>
        <v>0.8523457624675566</v>
      </c>
      <c r="G2086" s="3">
        <f>((BC2086-AP2086/2)*S2086-E2086)/(BC2086+AP2086/2)</f>
      </c>
      <c r="H2086" s="4">
        <f>AP2086*1000</f>
        <v>6.652503173686438</v>
      </c>
      <c r="I2086" s="4">
        <f>(AU2086-BA2086)</f>
        <v>1.002997119416457</v>
      </c>
      <c r="J2086" s="4">
        <f>(P2086+AT2086*D2086)</f>
        <v>25.04346656799316</v>
      </c>
      <c r="K2086" s="4">
        <v>6</v>
      </c>
      <c r="L2086" s="4">
        <f>(K2086*AI2086+AJ2086)</f>
        <v>1.420000016689301</v>
      </c>
      <c r="M2086" s="4">
        <v>1</v>
      </c>
      <c r="N2086" s="4">
        <f>L2086*(M2086+1)*(M2086+1)/(M2086*M2086+1)</f>
        <v>2.840000033378601</v>
      </c>
      <c r="O2086" s="4">
        <v>22.85793685913086</v>
      </c>
      <c r="P2086" s="4">
        <v>25.04346656799316</v>
      </c>
      <c r="Q2086" s="4">
        <v>22.05187225341797</v>
      </c>
      <c r="R2086" s="4">
        <v>399.9570922851562</v>
      </c>
      <c r="S2086" s="4">
        <v>372.1234130859375</v>
      </c>
      <c r="T2086" s="4">
        <v>13.70063781738281</v>
      </c>
      <c r="U2086" s="4">
        <v>21.52013969421387</v>
      </c>
      <c r="V2086" s="4">
        <v>49.75664520263672</v>
      </c>
      <c r="W2086" s="4">
        <v>78.15819549560547</v>
      </c>
      <c r="X2086" s="4">
        <v>499.4696960449219</v>
      </c>
      <c r="Y2086" s="4">
        <v>1998.704223632812</v>
      </c>
      <c r="Z2086" s="4">
        <v>347.3424377441406</v>
      </c>
      <c r="AA2086" s="4">
        <v>101.5295333862305</v>
      </c>
      <c r="AB2086" s="4">
        <v>11.29150295257568</v>
      </c>
      <c r="AC2086" s="4">
        <v>0.3424232304096222</v>
      </c>
      <c r="AD2086" s="4">
        <v>0.3483929038047791</v>
      </c>
      <c r="AE2086" s="4">
        <v>0.0004306553164497018</v>
      </c>
      <c r="AF2086" s="4">
        <v>0.3922660350799561</v>
      </c>
      <c r="AG2086" s="4">
        <v>0.003508769907057285</v>
      </c>
      <c r="AH2086" s="4">
        <v>1</v>
      </c>
      <c r="AI2086" s="4">
        <v>-0.2195652425289154</v>
      </c>
      <c r="AJ2086" s="4">
        <v>2.737391471862793</v>
      </c>
      <c r="AK2086" s="4">
        <v>1</v>
      </c>
      <c r="AL2086" s="4">
        <v>0</v>
      </c>
      <c r="AM2086" s="4">
        <v>0.1599999964237213</v>
      </c>
      <c r="AN2086" s="4">
        <v>111115</v>
      </c>
      <c r="AO2086" s="4">
        <f>X2086*0.000001/(K2086*0.0001)</f>
        <v>0.8324494934082031</v>
      </c>
      <c r="AP2086" s="4">
        <f>(U2086-T2086)/(1000-U2086)*AO2086</f>
        <v>0.006652503173686438</v>
      </c>
      <c r="AQ2086" s="4">
        <f>(P2086+273.15)</f>
        <v>298.1934665679931</v>
      </c>
      <c r="AR2086" s="4">
        <f>(O2086+273.15)</f>
        <v>296.0079368591308</v>
      </c>
      <c r="AS2086" s="4">
        <f>(Y2086*AK2086+Z2086*AL2086)*AM2086</f>
        <v>319.7926686333267</v>
      </c>
      <c r="AT2086" s="4">
        <f>((AS2086+0.00000010773*(AR2086^4-AQ2086^4))-AP2086*44100)/(L2086*0.92*2*29.3+0.00000043092*AQ2086^3)</f>
        <v>0.01953600039911473</v>
      </c>
      <c r="AU2086" s="4">
        <f>0.61365*EXP(17.502*J2086/(240.97+J2086))</f>
        <v>3.187926860976487</v>
      </c>
      <c r="AV2086" s="4">
        <f>AU2086*1000/AA2086</f>
        <v>31.39901026481854</v>
      </c>
      <c r="AW2086" s="4">
        <f>(AV2086-U2086)</f>
        <v>9.878870570604672</v>
      </c>
      <c r="AX2086" s="4">
        <f>IF(D2086,P2086,(O2086+P2086)/2)</f>
        <v>23.95070171356201</v>
      </c>
      <c r="AY2086" s="4">
        <f>0.61365*EXP(17.502*AX2086/(240.97+AX2086))</f>
        <v>2.986116799678794</v>
      </c>
      <c r="AZ2086" s="4">
        <f>IF(AW2086&lt;&gt;0,(1000-(AV2086+U2086)/2)/AW2086*AP2086,0)</f>
        <v>0.6555891911806266</v>
      </c>
      <c r="BA2086" s="4">
        <f>U2086*AA2086/1000</f>
        <v>2.18492974156003</v>
      </c>
      <c r="BB2086" s="4">
        <f>(AY2086-BA2086)</f>
        <v>0.8011870581187641</v>
      </c>
      <c r="BC2086" s="4">
        <f>1/(1.6/F2086+1.37/N2086)</f>
        <v>0.4238066017771606</v>
      </c>
      <c r="BD2086" s="3">
        <f>G2086*AA2086*0.001</f>
      </c>
      <c r="BE2086" s="3">
        <f>G2086/S2086</f>
      </c>
      <c r="BF2086" s="4">
        <f>(1-AP2086*AA2086/AU2086/F2086)*100</f>
        <v>75.14273597489405</v>
      </c>
      <c r="BG2086" s="3">
        <f>(S2086-E2086/(N2086/1.35))</f>
      </c>
      <c r="BH2086" s="3">
        <f>E2086*BF2086/100/BG2086</f>
      </c>
    </row>
    <row r="2087" ht="16" customHeight="1">
      <c r="A2087" s="4">
        <v>1933</v>
      </c>
      <c r="B2087" t="s" s="2">
        <v>2114</v>
      </c>
      <c r="C2087" s="4">
        <v>11213.500023145229</v>
      </c>
      <c r="D2087" s="4">
        <v>0</v>
      </c>
      <c r="E2087" s="3">
        <f>(R2087-#REF!*(1000-T2087)/(1000-U2087))*AO2087</f>
      </c>
      <c r="F2087" s="4">
        <f>IF(AZ2087&lt;&gt;0,1/(1/AZ2087-1/N2087),0)</f>
        <v>0.849570955639126</v>
      </c>
      <c r="G2087" s="3">
        <f>((BC2087-AP2087/2)*S2087-E2087)/(BC2087+AP2087/2)</f>
      </c>
      <c r="H2087" s="4">
        <f>AP2087*1000</f>
        <v>6.647215569121117</v>
      </c>
      <c r="I2087" s="4">
        <f>(AU2087-BA2087)</f>
        <v>1.004697295051441</v>
      </c>
      <c r="J2087" s="4">
        <f>(P2087+AT2087*D2087)</f>
        <v>25.05042457580566</v>
      </c>
      <c r="K2087" s="4">
        <v>6</v>
      </c>
      <c r="L2087" s="4">
        <f>(K2087*AI2087+AJ2087)</f>
        <v>1.420000016689301</v>
      </c>
      <c r="M2087" s="4">
        <v>1</v>
      </c>
      <c r="N2087" s="4">
        <f>L2087*(M2087+1)*(M2087+1)/(M2087*M2087+1)</f>
        <v>2.840000033378601</v>
      </c>
      <c r="O2087" s="4">
        <v>22.85841751098633</v>
      </c>
      <c r="P2087" s="4">
        <v>25.05042457580566</v>
      </c>
      <c r="Q2087" s="4">
        <v>22.05193138122559</v>
      </c>
      <c r="R2087" s="4">
        <v>399.9601135253906</v>
      </c>
      <c r="S2087" s="4">
        <v>372.1178283691406</v>
      </c>
      <c r="T2087" s="4">
        <v>13.70333099365234</v>
      </c>
      <c r="U2087" s="4">
        <v>21.5167407989502</v>
      </c>
      <c r="V2087" s="4">
        <v>49.76412963867188</v>
      </c>
      <c r="W2087" s="4">
        <v>78.14424133300781</v>
      </c>
      <c r="X2087" s="4">
        <v>499.4635620117188</v>
      </c>
      <c r="Y2087" s="4">
        <v>1998.955322265625</v>
      </c>
      <c r="Z2087" s="4">
        <v>357.1947021484375</v>
      </c>
      <c r="AA2087" s="4">
        <v>101.5280075073242</v>
      </c>
      <c r="AB2087" s="4">
        <v>11.29150295257568</v>
      </c>
      <c r="AC2087" s="4">
        <v>0.3424232304096222</v>
      </c>
      <c r="AD2087" s="4">
        <v>0.3483929038047791</v>
      </c>
      <c r="AE2087" s="4">
        <v>0.0004306553164497018</v>
      </c>
      <c r="AF2087" s="4">
        <v>0.3922660350799561</v>
      </c>
      <c r="AG2087" s="4">
        <v>0.003508769907057285</v>
      </c>
      <c r="AH2087" s="4">
        <v>1</v>
      </c>
      <c r="AI2087" s="4">
        <v>-0.2195652425289154</v>
      </c>
      <c r="AJ2087" s="4">
        <v>2.737391471862793</v>
      </c>
      <c r="AK2087" s="4">
        <v>1</v>
      </c>
      <c r="AL2087" s="4">
        <v>0</v>
      </c>
      <c r="AM2087" s="4">
        <v>0.1599999964237213</v>
      </c>
      <c r="AN2087" s="4">
        <v>111115</v>
      </c>
      <c r="AO2087" s="4">
        <f>X2087*0.000001/(K2087*0.0001)</f>
        <v>0.8324392700195312</v>
      </c>
      <c r="AP2087" s="4">
        <f>(U2087-T2087)/(1000-U2087)*AO2087</f>
        <v>0.006647215569121116</v>
      </c>
      <c r="AQ2087" s="4">
        <f>(P2087+273.15)</f>
        <v>298.2004245758056</v>
      </c>
      <c r="AR2087" s="4">
        <f>(O2087+273.15)</f>
        <v>296.0084175109863</v>
      </c>
      <c r="AS2087" s="4">
        <f>(Y2087*AK2087+Z2087*AL2087)*AM2087</f>
        <v>319.8328444136787</v>
      </c>
      <c r="AT2087" s="4">
        <f>((AS2087+0.00000010773*(AR2087^4-AQ2087^4))-AP2087*44100)/(L2087*0.92*2*29.3+0.00000043092*AQ2087^3)</f>
        <v>0.0218002328761224</v>
      </c>
      <c r="AU2087" s="4">
        <f>0.61365*EXP(17.502*J2087/(240.97+J2087))</f>
        <v>3.189249116420406</v>
      </c>
      <c r="AV2087" s="4">
        <f>AU2087*1000/AA2087</f>
        <v>31.41250571858543</v>
      </c>
      <c r="AW2087" s="4">
        <f>(AV2087-U2087)</f>
        <v>9.89576491963523</v>
      </c>
      <c r="AX2087" s="4">
        <f>IF(D2087,P2087,(O2087+P2087)/2)</f>
        <v>23.954421043396</v>
      </c>
      <c r="AY2087" s="4">
        <f>0.61365*EXP(17.502*AX2087/(240.97+AX2087))</f>
        <v>2.986784271267417</v>
      </c>
      <c r="AZ2087" s="4">
        <f>IF(AW2087&lt;&gt;0,(1000-(AV2087+U2087)/2)/AW2087*AP2087,0)</f>
        <v>0.6539463665435427</v>
      </c>
      <c r="BA2087" s="4">
        <f>U2087*AA2087/1000</f>
        <v>2.184551821368965</v>
      </c>
      <c r="BB2087" s="4">
        <f>(AY2087-BA2087)</f>
        <v>0.8022324498984519</v>
      </c>
      <c r="BC2087" s="4">
        <f>1/(1.6/F2087+1.37/N2087)</f>
        <v>0.4227082392573967</v>
      </c>
      <c r="BD2087" s="3">
        <f>G2087*AA2087*0.001</f>
      </c>
      <c r="BE2087" s="3">
        <f>G2087/S2087</f>
      </c>
      <c r="BF2087" s="4">
        <f>(1-AP2087*AA2087/AU2087/F2087)*100</f>
        <v>75.0920763519684</v>
      </c>
      <c r="BG2087" s="3">
        <f>(S2087-E2087/(N2087/1.35))</f>
      </c>
      <c r="BH2087" s="3">
        <f>E2087*BF2087/100/BG2087</f>
      </c>
    </row>
    <row r="2088" ht="16" customHeight="1">
      <c r="A2088" s="4">
        <v>1934</v>
      </c>
      <c r="B2088" t="s" s="2">
        <v>2115</v>
      </c>
      <c r="C2088" s="4">
        <v>11218.500023033470</v>
      </c>
      <c r="D2088" s="4">
        <v>0</v>
      </c>
      <c r="E2088" s="3">
        <f>(R2088-#REF!*(1000-T2088)/(1000-U2088))*AO2088</f>
      </c>
      <c r="F2088" s="4">
        <f>IF(AZ2088&lt;&gt;0,1/(1/AZ2088-1/N2088),0)</f>
        <v>0.8464517898536972</v>
      </c>
      <c r="G2088" s="3">
        <f>((BC2088-AP2088/2)*S2088-E2088)/(BC2088+AP2088/2)</f>
      </c>
      <c r="H2088" s="4">
        <f>AP2088*1000</f>
        <v>6.64020346701083</v>
      </c>
      <c r="I2088" s="4">
        <f>(AU2088-BA2088)</f>
        <v>1.006473844769098</v>
      </c>
      <c r="J2088" s="4">
        <f>(P2088+AT2088*D2088)</f>
        <v>25.05693435668945</v>
      </c>
      <c r="K2088" s="4">
        <v>6</v>
      </c>
      <c r="L2088" s="4">
        <f>(K2088*AI2088+AJ2088)</f>
        <v>1.420000016689301</v>
      </c>
      <c r="M2088" s="4">
        <v>1</v>
      </c>
      <c r="N2088" s="4">
        <f>L2088*(M2088+1)*(M2088+1)/(M2088*M2088+1)</f>
        <v>2.840000033378601</v>
      </c>
      <c r="O2088" s="4">
        <v>22.85953903198242</v>
      </c>
      <c r="P2088" s="4">
        <v>25.05693435668945</v>
      </c>
      <c r="Q2088" s="4">
        <v>22.05220031738281</v>
      </c>
      <c r="R2088" s="4">
        <v>399.9667358398438</v>
      </c>
      <c r="S2088" s="4">
        <v>372.1248168945312</v>
      </c>
      <c r="T2088" s="4">
        <v>13.70660400390625</v>
      </c>
      <c r="U2088" s="4">
        <v>21.51157379150391</v>
      </c>
      <c r="V2088" s="4">
        <v>49.7724609375</v>
      </c>
      <c r="W2088" s="4">
        <v>78.12171936035156</v>
      </c>
      <c r="X2088" s="4">
        <v>499.4788513183594</v>
      </c>
      <c r="Y2088" s="4">
        <v>1999.275268554688</v>
      </c>
      <c r="Z2088" s="4">
        <v>366.4900512695312</v>
      </c>
      <c r="AA2088" s="4">
        <v>101.5273361206055</v>
      </c>
      <c r="AB2088" s="4">
        <v>11.29150295257568</v>
      </c>
      <c r="AC2088" s="4">
        <v>0.3424232304096222</v>
      </c>
      <c r="AD2088" s="4">
        <v>0.3483929038047791</v>
      </c>
      <c r="AE2088" s="4">
        <v>0.0004306553164497018</v>
      </c>
      <c r="AF2088" s="4">
        <v>0.3922660350799561</v>
      </c>
      <c r="AG2088" s="4">
        <v>0.003508769907057285</v>
      </c>
      <c r="AH2088" s="4">
        <v>1</v>
      </c>
      <c r="AI2088" s="4">
        <v>-0.2195652425289154</v>
      </c>
      <c r="AJ2088" s="4">
        <v>2.737391471862793</v>
      </c>
      <c r="AK2088" s="4">
        <v>1</v>
      </c>
      <c r="AL2088" s="4">
        <v>0</v>
      </c>
      <c r="AM2088" s="4">
        <v>0.1599999964237213</v>
      </c>
      <c r="AN2088" s="4">
        <v>111115</v>
      </c>
      <c r="AO2088" s="4">
        <f>X2088*0.000001/(K2088*0.0001)</f>
        <v>0.8324647521972656</v>
      </c>
      <c r="AP2088" s="4">
        <f>(U2088-T2088)/(1000-U2088)*AO2088</f>
        <v>0.00664020346701083</v>
      </c>
      <c r="AQ2088" s="4">
        <f>(P2088+273.15)</f>
        <v>298.2069343566894</v>
      </c>
      <c r="AR2088" s="4">
        <f>(O2088+273.15)</f>
        <v>296.0095390319824</v>
      </c>
      <c r="AS2088" s="4">
        <f>(Y2088*AK2088+Z2088*AL2088)*AM2088</f>
        <v>319.8840358187845</v>
      </c>
      <c r="AT2088" s="4">
        <f>((AS2088+0.00000010773*(AR2088^4-AQ2088^4))-AP2088*44100)/(L2088*0.92*2*29.3+0.00000043092*AQ2088^3)</f>
        <v>0.02519358681479914</v>
      </c>
      <c r="AU2088" s="4">
        <f>0.61365*EXP(17.502*J2088/(240.97+J2088))</f>
        <v>3.190486627582322</v>
      </c>
      <c r="AV2088" s="4">
        <f>AU2088*1000/AA2088</f>
        <v>31.42490239074437</v>
      </c>
      <c r="AW2088" s="4">
        <f>(AV2088-U2088)</f>
        <v>9.913328599240469</v>
      </c>
      <c r="AX2088" s="4">
        <f>IF(D2088,P2088,(O2088+P2088)/2)</f>
        <v>23.95823669433594</v>
      </c>
      <c r="AY2088" s="4">
        <f>0.61365*EXP(17.502*AX2088/(240.97+AX2088))</f>
        <v>2.987469164219077</v>
      </c>
      <c r="AZ2088" s="4">
        <f>IF(AW2088&lt;&gt;0,(1000-(AV2088+U2088)/2)/AW2088*AP2088,0)</f>
        <v>0.6520967116098388</v>
      </c>
      <c r="BA2088" s="4">
        <f>U2088*AA2088/1000</f>
        <v>2.184012782813225</v>
      </c>
      <c r="BB2088" s="4">
        <f>(AY2088-BA2088)</f>
        <v>0.8034563814058524</v>
      </c>
      <c r="BC2088" s="4">
        <f>1/(1.6/F2088+1.37/N2088)</f>
        <v>0.4214718198535244</v>
      </c>
      <c r="BD2088" s="3">
        <f>G2088*AA2088*0.001</f>
      </c>
      <c r="BE2088" s="3">
        <f>G2088/S2088</f>
      </c>
      <c r="BF2088" s="4">
        <f>(1-AP2088*AA2088/AU2088/F2088)*100</f>
        <v>75.03651456396454</v>
      </c>
      <c r="BG2088" s="3">
        <f>(S2088-E2088/(N2088/1.35))</f>
      </c>
      <c r="BH2088" s="3">
        <f>E2088*BF2088/100/BG2088</f>
      </c>
    </row>
    <row r="2089" ht="16" customHeight="1">
      <c r="A2089" s="4">
        <v>1935</v>
      </c>
      <c r="B2089" t="s" s="2">
        <v>2116</v>
      </c>
      <c r="C2089" s="4">
        <v>11224.000022910535</v>
      </c>
      <c r="D2089" s="4">
        <v>0</v>
      </c>
      <c r="E2089" s="3">
        <f>(R2089-#REF!*(1000-T2089)/(1000-U2089))*AO2089</f>
      </c>
      <c r="F2089" s="4">
        <f>IF(AZ2089&lt;&gt;0,1/(1/AZ2089-1/N2089),0)</f>
        <v>0.8433048592061582</v>
      </c>
      <c r="G2089" s="3">
        <f>((BC2089-AP2089/2)*S2089-E2089)/(BC2089+AP2089/2)</f>
      </c>
      <c r="H2089" s="4">
        <f>AP2089*1000</f>
        <v>6.630086603366789</v>
      </c>
      <c r="I2089" s="4">
        <f>(AU2089-BA2089)</f>
        <v>1.007826615086572</v>
      </c>
      <c r="J2089" s="4">
        <f>(P2089+AT2089*D2089)</f>
        <v>25.05933952331543</v>
      </c>
      <c r="K2089" s="4">
        <v>6</v>
      </c>
      <c r="L2089" s="4">
        <f>(K2089*AI2089+AJ2089)</f>
        <v>1.420000016689301</v>
      </c>
      <c r="M2089" s="4">
        <v>1</v>
      </c>
      <c r="N2089" s="4">
        <f>L2089*(M2089+1)*(M2089+1)/(M2089*M2089+1)</f>
        <v>2.840000033378601</v>
      </c>
      <c r="O2089" s="4">
        <v>22.86019134521484</v>
      </c>
      <c r="P2089" s="4">
        <v>25.05933952331543</v>
      </c>
      <c r="Q2089" s="4">
        <v>22.05166625976562</v>
      </c>
      <c r="R2089" s="4">
        <v>399.9408264160156</v>
      </c>
      <c r="S2089" s="4">
        <v>372.1370544433594</v>
      </c>
      <c r="T2089" s="4">
        <v>13.70993041992188</v>
      </c>
      <c r="U2089" s="4">
        <v>21.50285911560059</v>
      </c>
      <c r="V2089" s="4">
        <v>49.78173446655273</v>
      </c>
      <c r="W2089" s="4">
        <v>78.08786010742188</v>
      </c>
      <c r="X2089" s="4">
        <v>499.4928894042969</v>
      </c>
      <c r="Y2089" s="4">
        <v>1999.337158203125</v>
      </c>
      <c r="Z2089" s="4">
        <v>385.9476013183594</v>
      </c>
      <c r="AA2089" s="4">
        <v>101.5268402099609</v>
      </c>
      <c r="AB2089" s="4">
        <v>11.29150295257568</v>
      </c>
      <c r="AC2089" s="4">
        <v>0.3424232304096222</v>
      </c>
      <c r="AD2089" s="4">
        <v>0.3483929038047791</v>
      </c>
      <c r="AE2089" s="4">
        <v>0.0004306553164497018</v>
      </c>
      <c r="AF2089" s="4">
        <v>0.3922660350799561</v>
      </c>
      <c r="AG2089" s="4">
        <v>0.003508769907057285</v>
      </c>
      <c r="AH2089" s="4">
        <v>1</v>
      </c>
      <c r="AI2089" s="4">
        <v>-0.2195652425289154</v>
      </c>
      <c r="AJ2089" s="4">
        <v>2.737391471862793</v>
      </c>
      <c r="AK2089" s="4">
        <v>1</v>
      </c>
      <c r="AL2089" s="4">
        <v>0</v>
      </c>
      <c r="AM2089" s="4">
        <v>0.1599999964237213</v>
      </c>
      <c r="AN2089" s="4">
        <v>111115</v>
      </c>
      <c r="AO2089" s="4">
        <f>X2089*0.000001/(K2089*0.0001)</f>
        <v>0.8324881490071614</v>
      </c>
      <c r="AP2089" s="4">
        <f>(U2089-T2089)/(1000-U2089)*AO2089</f>
        <v>0.006630086603366789</v>
      </c>
      <c r="AQ2089" s="4">
        <f>(P2089+273.15)</f>
        <v>298.2093395233154</v>
      </c>
      <c r="AR2089" s="4">
        <f>(O2089+273.15)</f>
        <v>296.0101913452148</v>
      </c>
      <c r="AS2089" s="4">
        <f>(Y2089*AK2089+Z2089*AL2089)*AM2089</f>
        <v>319.8939381623131</v>
      </c>
      <c r="AT2089" s="4">
        <f>((AS2089+0.00000010773*(AR2089^4-AQ2089^4))-AP2089*44100)/(L2089*0.92*2*29.3+0.00000043092*AQ2089^3)</f>
        <v>0.0301474483005341</v>
      </c>
      <c r="AU2089" s="4">
        <f>0.61365*EXP(17.502*J2089/(240.97+J2089))</f>
        <v>3.190943956573454</v>
      </c>
      <c r="AV2089" s="4">
        <f>AU2089*1000/AA2089</f>
        <v>31.42956039973739</v>
      </c>
      <c r="AW2089" s="4">
        <f>(AV2089-U2089)</f>
        <v>9.926701284136808</v>
      </c>
      <c r="AX2089" s="4">
        <f>IF(D2089,P2089,(O2089+P2089)/2)</f>
        <v>23.95976543426514</v>
      </c>
      <c r="AY2089" s="4">
        <f>0.61365*EXP(17.502*AX2089/(240.97+AX2089))</f>
        <v>2.987743604996502</v>
      </c>
      <c r="AZ2089" s="4">
        <f>IF(AW2089&lt;&gt;0,(1000-(AV2089+U2089)/2)/AW2089*AP2089,0)</f>
        <v>0.6502274175334816</v>
      </c>
      <c r="BA2089" s="4">
        <f>U2089*AA2089/1000</f>
        <v>2.183117341486883</v>
      </c>
      <c r="BB2089" s="4">
        <f>(AY2089-BA2089)</f>
        <v>0.8046262635096197</v>
      </c>
      <c r="BC2089" s="4">
        <f>1/(1.6/F2089+1.37/N2089)</f>
        <v>0.4202225156966921</v>
      </c>
      <c r="BD2089" s="3">
        <f>G2089*AA2089*0.001</f>
      </c>
      <c r="BE2089" s="3">
        <f>G2089/S2089</f>
      </c>
      <c r="BF2089" s="4">
        <f>(1-AP2089*AA2089/AU2089/F2089)*100</f>
        <v>74.9852428012199</v>
      </c>
      <c r="BG2089" s="3">
        <f>(S2089-E2089/(N2089/1.35))</f>
      </c>
      <c r="BH2089" s="3">
        <f>E2089*BF2089/100/BG2089</f>
      </c>
    </row>
    <row r="2090" ht="16" customHeight="1">
      <c r="A2090" s="4">
        <v>1936</v>
      </c>
      <c r="B2090" t="s" s="2">
        <v>2117</v>
      </c>
      <c r="C2090" s="4">
        <v>11229.000022798777</v>
      </c>
      <c r="D2090" s="4">
        <v>0</v>
      </c>
      <c r="E2090" s="3">
        <f>(R2090-#REF!*(1000-T2090)/(1000-U2090))*AO2090</f>
      </c>
      <c r="F2090" s="4">
        <f>IF(AZ2090&lt;&gt;0,1/(1/AZ2090-1/N2090),0)</f>
        <v>0.8390728687520629</v>
      </c>
      <c r="G2090" s="3">
        <f>((BC2090-AP2090/2)*S2090-E2090)/(BC2090+AP2090/2)</f>
      </c>
      <c r="H2090" s="4">
        <f>AP2090*1000</f>
        <v>6.618671552169046</v>
      </c>
      <c r="I2090" s="4">
        <f>(AU2090-BA2090)</f>
        <v>1.010009594552904</v>
      </c>
      <c r="J2090" s="4">
        <f>(P2090+AT2090*D2090)</f>
        <v>25.0652961730957</v>
      </c>
      <c r="K2090" s="4">
        <v>6</v>
      </c>
      <c r="L2090" s="4">
        <f>(K2090*AI2090+AJ2090)</f>
        <v>1.420000016689301</v>
      </c>
      <c r="M2090" s="4">
        <v>1</v>
      </c>
      <c r="N2090" s="4">
        <f>L2090*(M2090+1)*(M2090+1)/(M2090*M2090+1)</f>
        <v>2.840000033378601</v>
      </c>
      <c r="O2090" s="4">
        <v>22.86089897155762</v>
      </c>
      <c r="P2090" s="4">
        <v>25.0652961730957</v>
      </c>
      <c r="Q2090" s="4">
        <v>22.05179405212402</v>
      </c>
      <c r="R2090" s="4">
        <v>399.9335327148438</v>
      </c>
      <c r="S2090" s="4">
        <v>372.117919921875</v>
      </c>
      <c r="T2090" s="4">
        <v>13.71326541900635</v>
      </c>
      <c r="U2090" s="4">
        <v>21.49239158630371</v>
      </c>
      <c r="V2090" s="4">
        <v>49.79192733764648</v>
      </c>
      <c r="W2090" s="4">
        <v>78.04838562011719</v>
      </c>
      <c r="X2090" s="4">
        <v>499.5229797363281</v>
      </c>
      <c r="Y2090" s="4">
        <v>1999.302490234375</v>
      </c>
      <c r="Z2090" s="4">
        <v>429.1006164550781</v>
      </c>
      <c r="AA2090" s="4">
        <v>101.5274276733398</v>
      </c>
      <c r="AB2090" s="4">
        <v>11.29150295257568</v>
      </c>
      <c r="AC2090" s="4">
        <v>0.3424232304096222</v>
      </c>
      <c r="AD2090" s="4">
        <v>0.3483929038047791</v>
      </c>
      <c r="AE2090" s="4">
        <v>0.0004306553164497018</v>
      </c>
      <c r="AF2090" s="4">
        <v>0.3922660350799561</v>
      </c>
      <c r="AG2090" s="4">
        <v>0.003508769907057285</v>
      </c>
      <c r="AH2090" s="4">
        <v>1</v>
      </c>
      <c r="AI2090" s="4">
        <v>-0.2195652425289154</v>
      </c>
      <c r="AJ2090" s="4">
        <v>2.737391471862793</v>
      </c>
      <c r="AK2090" s="4">
        <v>1</v>
      </c>
      <c r="AL2090" s="4">
        <v>0</v>
      </c>
      <c r="AM2090" s="4">
        <v>0.1599999964237213</v>
      </c>
      <c r="AN2090" s="4">
        <v>111115</v>
      </c>
      <c r="AO2090" s="4">
        <f>X2090*0.000001/(K2090*0.0001)</f>
        <v>0.8325382995605467</v>
      </c>
      <c r="AP2090" s="4">
        <f>(U2090-T2090)/(1000-U2090)*AO2090</f>
        <v>0.006618671552169046</v>
      </c>
      <c r="AQ2090" s="4">
        <f>(P2090+273.15)</f>
        <v>298.2152961730957</v>
      </c>
      <c r="AR2090" s="4">
        <f>(O2090+273.15)</f>
        <v>296.0108989715576</v>
      </c>
      <c r="AS2090" s="4">
        <f>(Y2090*AK2090+Z2090*AL2090)*AM2090</f>
        <v>319.8883912874371</v>
      </c>
      <c r="AT2090" s="4">
        <f>((AS2090+0.00000010773*(AR2090^4-AQ2090^4))-AP2090*44100)/(L2090*0.92*2*29.3+0.00000043092*AQ2090^3)</f>
        <v>0.03512193020106108</v>
      </c>
      <c r="AU2090" s="4">
        <f>0.61365*EXP(17.502*J2090/(240.97+J2090))</f>
        <v>3.192076826858452</v>
      </c>
      <c r="AV2090" s="4">
        <f>AU2090*1000/AA2090</f>
        <v>31.44053680872151</v>
      </c>
      <c r="AW2090" s="4">
        <f>(AV2090-U2090)</f>
        <v>9.948145222417796</v>
      </c>
      <c r="AX2090" s="4">
        <f>IF(D2090,P2090,(O2090+P2090)/2)</f>
        <v>23.96309757232666</v>
      </c>
      <c r="AY2090" s="4">
        <f>0.61365*EXP(17.502*AX2090/(240.97+AX2090))</f>
        <v>2.988341869830391</v>
      </c>
      <c r="AZ2090" s="4">
        <f>IF(AW2090&lt;&gt;0,(1000-(AV2090+U2090)/2)/AW2090*AP2090,0)</f>
        <v>0.647708550130357</v>
      </c>
      <c r="BA2090" s="4">
        <f>U2090*AA2090/1000</f>
        <v>2.182067232305548</v>
      </c>
      <c r="BB2090" s="4">
        <f>(AY2090-BA2090)</f>
        <v>0.8062746375248437</v>
      </c>
      <c r="BC2090" s="4">
        <f>1/(1.6/F2090+1.37/N2090)</f>
        <v>0.4185394691838927</v>
      </c>
      <c r="BD2090" s="3">
        <f>G2090*AA2090*0.001</f>
      </c>
      <c r="BE2090" s="3">
        <f>G2090/S2090</f>
      </c>
      <c r="BF2090" s="4">
        <f>(1-AP2090*AA2090/AU2090/F2090)*100</f>
        <v>74.91112434711636</v>
      </c>
      <c r="BG2090" s="3">
        <f>(S2090-E2090/(N2090/1.35))</f>
      </c>
      <c r="BH2090" s="3">
        <f>E2090*BF2090/100/BG2090</f>
      </c>
    </row>
    <row r="2091" ht="16" customHeight="1">
      <c r="A2091" s="4">
        <v>1937</v>
      </c>
      <c r="B2091" t="s" s="2">
        <v>2118</v>
      </c>
      <c r="C2091" s="4">
        <v>11234.000022687018</v>
      </c>
      <c r="D2091" s="4">
        <v>0</v>
      </c>
      <c r="E2091" s="3">
        <f>(R2091-#REF!*(1000-T2091)/(1000-U2091))*AO2091</f>
      </c>
      <c r="F2091" s="4">
        <f>IF(AZ2091&lt;&gt;0,1/(1/AZ2091-1/N2091),0)</f>
        <v>0.8344863385820722</v>
      </c>
      <c r="G2091" s="3">
        <f>((BC2091-AP2091/2)*S2091-E2091)/(BC2091+AP2091/2)</f>
      </c>
      <c r="H2091" s="4">
        <f>AP2091*1000</f>
        <v>6.606462007482029</v>
      </c>
      <c r="I2091" s="4">
        <f>(AU2091-BA2091)</f>
        <v>1.012428459375618</v>
      </c>
      <c r="J2091" s="4">
        <f>(P2091+AT2091*D2091)</f>
        <v>25.07210159301758</v>
      </c>
      <c r="K2091" s="4">
        <v>6</v>
      </c>
      <c r="L2091" s="4">
        <f>(K2091*AI2091+AJ2091)</f>
        <v>1.420000016689301</v>
      </c>
      <c r="M2091" s="4">
        <v>1</v>
      </c>
      <c r="N2091" s="4">
        <f>L2091*(M2091+1)*(M2091+1)/(M2091*M2091+1)</f>
        <v>2.840000033378601</v>
      </c>
      <c r="O2091" s="4">
        <v>22.86097145080566</v>
      </c>
      <c r="P2091" s="4">
        <v>25.07210159301758</v>
      </c>
      <c r="Q2091" s="4">
        <v>22.05185890197754</v>
      </c>
      <c r="R2091" s="4">
        <v>399.9102478027344</v>
      </c>
      <c r="S2091" s="4">
        <v>372.128417968750</v>
      </c>
      <c r="T2091" s="4">
        <v>13.71628856658936</v>
      </c>
      <c r="U2091" s="4">
        <v>21.48120307922363</v>
      </c>
      <c r="V2091" s="4">
        <v>49.80256271362305</v>
      </c>
      <c r="W2091" s="4">
        <v>78.00896453857422</v>
      </c>
      <c r="X2091" s="4">
        <v>499.519775390625</v>
      </c>
      <c r="Y2091" s="4">
        <v>1999.293579101562</v>
      </c>
      <c r="Z2091" s="4">
        <v>485.2580261230469</v>
      </c>
      <c r="AA2091" s="4">
        <v>101.5279769897461</v>
      </c>
      <c r="AB2091" s="4">
        <v>11.29150295257568</v>
      </c>
      <c r="AC2091" s="4">
        <v>0.3424232304096222</v>
      </c>
      <c r="AD2091" s="4">
        <v>0.3483929038047791</v>
      </c>
      <c r="AE2091" s="4">
        <v>0.0004306553164497018</v>
      </c>
      <c r="AF2091" s="4">
        <v>0.3922660350799561</v>
      </c>
      <c r="AG2091" s="4">
        <v>0.003508769907057285</v>
      </c>
      <c r="AH2091" s="4">
        <v>1</v>
      </c>
      <c r="AI2091" s="4">
        <v>-0.2195652425289154</v>
      </c>
      <c r="AJ2091" s="4">
        <v>2.737391471862793</v>
      </c>
      <c r="AK2091" s="4">
        <v>1</v>
      </c>
      <c r="AL2091" s="4">
        <v>0</v>
      </c>
      <c r="AM2091" s="4">
        <v>0.1599999964237213</v>
      </c>
      <c r="AN2091" s="4">
        <v>111115</v>
      </c>
      <c r="AO2091" s="4">
        <f>X2091*0.000001/(K2091*0.0001)</f>
        <v>0.832532958984375</v>
      </c>
      <c r="AP2091" s="4">
        <f>(U2091-T2091)/(1000-U2091)*AO2091</f>
        <v>0.006606462007482028</v>
      </c>
      <c r="AQ2091" s="4">
        <f>(P2091+273.15)</f>
        <v>298.2221015930176</v>
      </c>
      <c r="AR2091" s="4">
        <f>(O2091+273.15)</f>
        <v>296.0109714508056</v>
      </c>
      <c r="AS2091" s="4">
        <f>(Y2091*AK2091+Z2091*AL2091)*AM2091</f>
        <v>319.886965506219</v>
      </c>
      <c r="AT2091" s="4">
        <f>((AS2091+0.00000010773*(AR2091^4-AQ2091^4))-AP2091*44100)/(L2091*0.92*2*29.3+0.00000043092*AQ2091^3)</f>
        <v>0.0403503643821014</v>
      </c>
      <c r="AU2091" s="4">
        <f>0.61365*EXP(17.502*J2091/(240.97+J2091))</f>
        <v>3.193371551315098</v>
      </c>
      <c r="AV2091" s="4">
        <f>AU2091*1000/AA2091</f>
        <v>31.45311909088482</v>
      </c>
      <c r="AW2091" s="4">
        <f>(AV2091-U2091)</f>
        <v>9.97191601166119</v>
      </c>
      <c r="AX2091" s="4">
        <f>IF(D2091,P2091,(O2091+P2091)/2)</f>
        <v>23.96653652191162</v>
      </c>
      <c r="AY2091" s="4">
        <f>0.61365*EXP(17.502*AX2091/(240.97+AX2091))</f>
        <v>2.988959421847643</v>
      </c>
      <c r="AZ2091" s="4">
        <f>IF(AW2091&lt;&gt;0,(1000-(AV2091+U2091)/2)/AW2091*AP2091,0)</f>
        <v>0.6449721102550973</v>
      </c>
      <c r="BA2091" s="4">
        <f>U2091*AA2091/1000</f>
        <v>2.18094309193948</v>
      </c>
      <c r="BB2091" s="4">
        <f>(AY2091-BA2091)</f>
        <v>0.8080163299081633</v>
      </c>
      <c r="BC2091" s="4">
        <f>1/(1.6/F2091+1.37/N2091)</f>
        <v>0.4167115487681737</v>
      </c>
      <c r="BD2091" s="3">
        <f>G2091*AA2091*0.001</f>
      </c>
      <c r="BE2091" s="3">
        <f>G2091/S2091</f>
      </c>
      <c r="BF2091" s="4">
        <f>(1-AP2091*AA2091/AU2091/F2091)*100</f>
        <v>74.82983913033688</v>
      </c>
      <c r="BG2091" s="3">
        <f>(S2091-E2091/(N2091/1.35))</f>
      </c>
      <c r="BH2091" s="3">
        <f>E2091*BF2091/100/BG2091</f>
      </c>
    </row>
    <row r="2092" ht="16" customHeight="1">
      <c r="A2092" s="4">
        <v>1938</v>
      </c>
      <c r="B2092" t="s" s="2">
        <v>2119</v>
      </c>
      <c r="C2092" s="4">
        <v>11239.500022564083</v>
      </c>
      <c r="D2092" s="4">
        <v>0</v>
      </c>
      <c r="E2092" s="3">
        <f>(R2092-#REF!*(1000-T2092)/(1000-U2092))*AO2092</f>
      </c>
      <c r="F2092" s="4">
        <f>IF(AZ2092&lt;&gt;0,1/(1/AZ2092-1/N2092),0)</f>
        <v>0.8283473802382586</v>
      </c>
      <c r="G2092" s="3">
        <f>((BC2092-AP2092/2)*S2092-E2092)/(BC2092+AP2092/2)</f>
      </c>
      <c r="H2092" s="4">
        <f>AP2092*1000</f>
        <v>6.591185525395516</v>
      </c>
      <c r="I2092" s="4">
        <f>(AU2092-BA2092)</f>
        <v>1.015884860148788</v>
      </c>
      <c r="J2092" s="4">
        <f>(P2092+AT2092*D2092)</f>
        <v>25.08245468139648</v>
      </c>
      <c r="K2092" s="4">
        <v>6</v>
      </c>
      <c r="L2092" s="4">
        <f>(K2092*AI2092+AJ2092)</f>
        <v>1.420000016689301</v>
      </c>
      <c r="M2092" s="4">
        <v>1</v>
      </c>
      <c r="N2092" s="4">
        <f>L2092*(M2092+1)*(M2092+1)/(M2092*M2092+1)</f>
        <v>2.840000033378601</v>
      </c>
      <c r="O2092" s="4">
        <v>22.86125564575195</v>
      </c>
      <c r="P2092" s="4">
        <v>25.08245468139648</v>
      </c>
      <c r="Q2092" s="4">
        <v>22.0520133972168</v>
      </c>
      <c r="R2092" s="4">
        <v>399.9129943847656</v>
      </c>
      <c r="S2092" s="4">
        <v>372.1302795410156</v>
      </c>
      <c r="T2092" s="4">
        <v>13.71920013427734</v>
      </c>
      <c r="U2092" s="4">
        <v>21.46627616882324</v>
      </c>
      <c r="V2092" s="4">
        <v>49.81315612792969</v>
      </c>
      <c r="W2092" s="4">
        <v>77.95588684082031</v>
      </c>
      <c r="X2092" s="4">
        <v>499.5198669433594</v>
      </c>
      <c r="Y2092" s="4">
        <v>1999.239868164062</v>
      </c>
      <c r="Z2092" s="4">
        <v>513.5048828125</v>
      </c>
      <c r="AA2092" s="4">
        <v>101.5293579101562</v>
      </c>
      <c r="AB2092" s="4">
        <v>11.29150295257568</v>
      </c>
      <c r="AC2092" s="4">
        <v>0.3424232304096222</v>
      </c>
      <c r="AD2092" s="4">
        <v>0.3483929038047791</v>
      </c>
      <c r="AE2092" s="4">
        <v>0.0004306553164497018</v>
      </c>
      <c r="AF2092" s="4">
        <v>0.3922660350799561</v>
      </c>
      <c r="AG2092" s="4">
        <v>0.003508769907057285</v>
      </c>
      <c r="AH2092" s="4">
        <v>1</v>
      </c>
      <c r="AI2092" s="4">
        <v>-0.2195652425289154</v>
      </c>
      <c r="AJ2092" s="4">
        <v>2.737391471862793</v>
      </c>
      <c r="AK2092" s="4">
        <v>1</v>
      </c>
      <c r="AL2092" s="4">
        <v>0</v>
      </c>
      <c r="AM2092" s="4">
        <v>0.1599999964237213</v>
      </c>
      <c r="AN2092" s="4">
        <v>111115</v>
      </c>
      <c r="AO2092" s="4">
        <f>X2092*0.000001/(K2092*0.0001)</f>
        <v>0.8325331115722655</v>
      </c>
      <c r="AP2092" s="4">
        <f>(U2092-T2092)/(1000-U2092)*AO2092</f>
        <v>0.006591185525395516</v>
      </c>
      <c r="AQ2092" s="4">
        <f>(P2092+273.15)</f>
        <v>298.2324546813965</v>
      </c>
      <c r="AR2092" s="4">
        <f>(O2092+273.15)</f>
        <v>296.0112556457519</v>
      </c>
      <c r="AS2092" s="4">
        <f>(Y2092*AK2092+Z2092*AL2092)*AM2092</f>
        <v>319.8783717564111</v>
      </c>
      <c r="AT2092" s="4">
        <f>((AS2092+0.00000010773*(AR2092^4-AQ2092^4))-AP2092*44100)/(L2092*0.92*2*29.3+0.00000043092*AQ2092^3)</f>
        <v>0.04660019090683207</v>
      </c>
      <c r="AU2092" s="4">
        <f>0.61365*EXP(17.502*J2092/(240.97+J2092))</f>
        <v>3.195342096291501</v>
      </c>
      <c r="AV2092" s="4">
        <f>AU2092*1000/AA2092</f>
        <v>31.47209991339719</v>
      </c>
      <c r="AW2092" s="4">
        <f>(AV2092-U2092)</f>
        <v>10.00582374457395</v>
      </c>
      <c r="AX2092" s="4">
        <f>IF(D2092,P2092,(O2092+P2092)/2)</f>
        <v>23.97185516357422</v>
      </c>
      <c r="AY2092" s="4">
        <f>0.61365*EXP(17.502*AX2092/(240.97+AX2092))</f>
        <v>2.98991474075755</v>
      </c>
      <c r="AZ2092" s="4">
        <f>IF(AW2092&lt;&gt;0,(1000-(AV2092+U2092)/2)/AW2092*AP2092,0)</f>
        <v>0.641298743623152</v>
      </c>
      <c r="BA2092" s="4">
        <f>U2092*AA2092/1000</f>
        <v>2.179457236142713</v>
      </c>
      <c r="BB2092" s="4">
        <f>(AY2092-BA2092)</f>
        <v>0.8104575046148375</v>
      </c>
      <c r="BC2092" s="4">
        <f>1/(1.6/F2092+1.37/N2092)</f>
        <v>0.4142585914263827</v>
      </c>
      <c r="BD2092" s="3">
        <f>G2092*AA2092*0.001</f>
      </c>
      <c r="BE2092" s="3">
        <f>G2092/S2092</f>
      </c>
      <c r="BF2092" s="4">
        <f>(1-AP2092*AA2092/AU2092/F2092)*100</f>
        <v>74.71719170148262</v>
      </c>
      <c r="BG2092" s="3">
        <f>(S2092-E2092/(N2092/1.35))</f>
      </c>
      <c r="BH2092" s="3">
        <f>E2092*BF2092/100/BG2092</f>
      </c>
    </row>
    <row r="2093" ht="16" customHeight="1">
      <c r="A2093" s="4">
        <v>1939</v>
      </c>
      <c r="B2093" t="s" s="2">
        <v>2120</v>
      </c>
      <c r="C2093" s="4">
        <v>11244.500022452325</v>
      </c>
      <c r="D2093" s="4">
        <v>0</v>
      </c>
      <c r="E2093" s="3">
        <f>(R2093-#REF!*(1000-T2093)/(1000-U2093))*AO2093</f>
      </c>
      <c r="F2093" s="4">
        <f>IF(AZ2093&lt;&gt;0,1/(1/AZ2093-1/N2093),0)</f>
        <v>0.8230556908537316</v>
      </c>
      <c r="G2093" s="3">
        <f>((BC2093-AP2093/2)*S2093-E2093)/(BC2093+AP2093/2)</f>
      </c>
      <c r="H2093" s="4">
        <f>AP2093*1000</f>
        <v>6.576480246068548</v>
      </c>
      <c r="I2093" s="4">
        <f>(AU2093-BA2093)</f>
        <v>1.018666923247155</v>
      </c>
      <c r="J2093" s="4">
        <f>(P2093+AT2093*D2093)</f>
        <v>25.08958625793457</v>
      </c>
      <c r="K2093" s="4">
        <v>6</v>
      </c>
      <c r="L2093" s="4">
        <f>(K2093*AI2093+AJ2093)</f>
        <v>1.420000016689301</v>
      </c>
      <c r="M2093" s="4">
        <v>1</v>
      </c>
      <c r="N2093" s="4">
        <f>L2093*(M2093+1)*(M2093+1)/(M2093*M2093+1)</f>
        <v>2.840000033378601</v>
      </c>
      <c r="O2093" s="4">
        <v>22.86189270019531</v>
      </c>
      <c r="P2093" s="4">
        <v>25.08958625793457</v>
      </c>
      <c r="Q2093" s="4">
        <v>22.0521297454834</v>
      </c>
      <c r="R2093" s="4">
        <v>399.8898010253906</v>
      </c>
      <c r="S2093" s="4">
        <v>372.1423034667969</v>
      </c>
      <c r="T2093" s="4">
        <v>13.72209548950195</v>
      </c>
      <c r="U2093" s="4">
        <v>21.45219039916992</v>
      </c>
      <c r="V2093" s="4">
        <v>49.82257461547852</v>
      </c>
      <c r="W2093" s="4">
        <v>77.90328979492188</v>
      </c>
      <c r="X2093" s="4">
        <v>499.5074768066406</v>
      </c>
      <c r="Y2093" s="4">
        <v>1999.183959960938</v>
      </c>
      <c r="Z2093" s="4">
        <v>531.8642578125</v>
      </c>
      <c r="AA2093" s="4">
        <v>101.5296401977539</v>
      </c>
      <c r="AB2093" s="4">
        <v>11.29150295257568</v>
      </c>
      <c r="AC2093" s="4">
        <v>0.3424232304096222</v>
      </c>
      <c r="AD2093" s="4">
        <v>0.3483929038047791</v>
      </c>
      <c r="AE2093" s="4">
        <v>0.0004306553164497018</v>
      </c>
      <c r="AF2093" s="4">
        <v>0.3922660350799561</v>
      </c>
      <c r="AG2093" s="4">
        <v>0.003508769907057285</v>
      </c>
      <c r="AH2093" s="4">
        <v>1</v>
      </c>
      <c r="AI2093" s="4">
        <v>-0.2195652425289154</v>
      </c>
      <c r="AJ2093" s="4">
        <v>2.737391471862793</v>
      </c>
      <c r="AK2093" s="4">
        <v>1</v>
      </c>
      <c r="AL2093" s="4">
        <v>0</v>
      </c>
      <c r="AM2093" s="4">
        <v>0.1599999964237213</v>
      </c>
      <c r="AN2093" s="4">
        <v>111115</v>
      </c>
      <c r="AO2093" s="4">
        <f>X2093*0.000001/(K2093*0.0001)</f>
        <v>0.8325124613444008</v>
      </c>
      <c r="AP2093" s="4">
        <f>(U2093-T2093)/(1000-U2093)*AO2093</f>
        <v>0.006576480246068547</v>
      </c>
      <c r="AQ2093" s="4">
        <f>(P2093+273.15)</f>
        <v>298.2395862579345</v>
      </c>
      <c r="AR2093" s="4">
        <f>(O2093+273.15)</f>
        <v>296.0118927001953</v>
      </c>
      <c r="AS2093" s="4">
        <f>(Y2093*AK2093+Z2093*AL2093)*AM2093</f>
        <v>319.869426444111</v>
      </c>
      <c r="AT2093" s="4">
        <f>((AS2093+0.00000010773*(AR2093^4-AQ2093^4))-AP2093*44100)/(L2093*0.92*2*29.3+0.00000043092*AQ2093^3)</f>
        <v>0.05302301114132901</v>
      </c>
      <c r="AU2093" s="4">
        <f>0.61365*EXP(17.502*J2093/(240.97+J2093))</f>
        <v>3.196700095928588</v>
      </c>
      <c r="AV2093" s="4">
        <f>AU2093*1000/AA2093</f>
        <v>31.48538781091147</v>
      </c>
      <c r="AW2093" s="4">
        <f>(AV2093-U2093)</f>
        <v>10.03319741174155</v>
      </c>
      <c r="AX2093" s="4">
        <f>IF(D2093,P2093,(O2093+P2093)/2)</f>
        <v>23.97573947906494</v>
      </c>
      <c r="AY2093" s="4">
        <f>0.61365*EXP(17.502*AX2093/(240.97+AX2093))</f>
        <v>2.990612598856895</v>
      </c>
      <c r="AZ2093" s="4">
        <f>IF(AW2093&lt;&gt;0,(1000-(AV2093+U2093)/2)/AW2093*AP2093,0)</f>
        <v>0.6381224762795306</v>
      </c>
      <c r="BA2093" s="4">
        <f>U2093*AA2093/1000</f>
        <v>2.178033172681433</v>
      </c>
      <c r="BB2093" s="4">
        <f>(AY2093-BA2093)</f>
        <v>0.8125794261754624</v>
      </c>
      <c r="BC2093" s="4">
        <f>1/(1.6/F2093+1.37/N2093)</f>
        <v>0.4121383410742585</v>
      </c>
      <c r="BD2093" s="3">
        <f>G2093*AA2093*0.001</f>
      </c>
      <c r="BE2093" s="3">
        <f>G2093/S2093</f>
      </c>
      <c r="BF2093" s="4">
        <f>(1-AP2093*AA2093/AU2093/F2093)*100</f>
        <v>74.62212517621279</v>
      </c>
      <c r="BG2093" s="3">
        <f>(S2093-E2093/(N2093/1.35))</f>
      </c>
      <c r="BH2093" s="3">
        <f>E2093*BF2093/100/BG2093</f>
      </c>
    </row>
    <row r="2094" ht="16" customHeight="1">
      <c r="A2094" s="4">
        <v>1940</v>
      </c>
      <c r="B2094" t="s" s="2">
        <v>2121</v>
      </c>
      <c r="C2094" s="4">
        <v>11249.500022340566</v>
      </c>
      <c r="D2094" s="4">
        <v>0</v>
      </c>
      <c r="E2094" s="3">
        <f>(R2094-#REF!*(1000-T2094)/(1000-U2094))*AO2094</f>
      </c>
      <c r="F2094" s="4">
        <f>IF(AZ2094&lt;&gt;0,1/(1/AZ2094-1/N2094),0)</f>
        <v>0.8174266306884966</v>
      </c>
      <c r="G2094" s="3">
        <f>((BC2094-AP2094/2)*S2094-E2094)/(BC2094+AP2094/2)</f>
      </c>
      <c r="H2094" s="4">
        <f>AP2094*1000</f>
        <v>6.558765029393516</v>
      </c>
      <c r="I2094" s="4">
        <f>(AU2094-BA2094)</f>
        <v>1.021342095050844</v>
      </c>
      <c r="J2094" s="4">
        <f>(P2094+AT2094*D2094)</f>
        <v>25.09479141235352</v>
      </c>
      <c r="K2094" s="4">
        <v>6</v>
      </c>
      <c r="L2094" s="4">
        <f>(K2094*AI2094+AJ2094)</f>
        <v>1.420000016689301</v>
      </c>
      <c r="M2094" s="4">
        <v>1</v>
      </c>
      <c r="N2094" s="4">
        <f>L2094*(M2094+1)*(M2094+1)/(M2094*M2094+1)</f>
        <v>2.840000033378601</v>
      </c>
      <c r="O2094" s="4">
        <v>22.86343765258789</v>
      </c>
      <c r="P2094" s="4">
        <v>25.09479141235352</v>
      </c>
      <c r="Q2094" s="4">
        <v>22.05239677429199</v>
      </c>
      <c r="R2094" s="4">
        <v>399.9164428710938</v>
      </c>
      <c r="S2094" s="4">
        <v>372.1318664550781</v>
      </c>
      <c r="T2094" s="4">
        <v>13.72623538970947</v>
      </c>
      <c r="U2094" s="4">
        <v>21.4357795715332</v>
      </c>
      <c r="V2094" s="4">
        <v>49.83201599121094</v>
      </c>
      <c r="W2094" s="4">
        <v>77.83758544921875</v>
      </c>
      <c r="X2094" s="4">
        <v>499.4982299804688</v>
      </c>
      <c r="Y2094" s="4">
        <v>1999.009521484375</v>
      </c>
      <c r="Z2094" s="4">
        <v>513.7500610351562</v>
      </c>
      <c r="AA2094" s="4">
        <v>101.5288238525391</v>
      </c>
      <c r="AB2094" s="4">
        <v>11.29150295257568</v>
      </c>
      <c r="AC2094" s="4">
        <v>0.3424232304096222</v>
      </c>
      <c r="AD2094" s="4">
        <v>0.3483929038047791</v>
      </c>
      <c r="AE2094" s="4">
        <v>0.0004306553164497018</v>
      </c>
      <c r="AF2094" s="4">
        <v>0.3922660350799561</v>
      </c>
      <c r="AG2094" s="4">
        <v>0.003508769907057285</v>
      </c>
      <c r="AH2094" s="4">
        <v>1</v>
      </c>
      <c r="AI2094" s="4">
        <v>-0.2195652425289154</v>
      </c>
      <c r="AJ2094" s="4">
        <v>2.737391471862793</v>
      </c>
      <c r="AK2094" s="4">
        <v>1</v>
      </c>
      <c r="AL2094" s="4">
        <v>0</v>
      </c>
      <c r="AM2094" s="4">
        <v>0.1599999964237213</v>
      </c>
      <c r="AN2094" s="4">
        <v>111115</v>
      </c>
      <c r="AO2094" s="4">
        <f>X2094*0.000001/(K2094*0.0001)</f>
        <v>0.8324970499674478</v>
      </c>
      <c r="AP2094" s="4">
        <f>(U2094-T2094)/(1000-U2094)*AO2094</f>
        <v>0.006558765029393517</v>
      </c>
      <c r="AQ2094" s="4">
        <f>(P2094+273.15)</f>
        <v>298.2447914123535</v>
      </c>
      <c r="AR2094" s="4">
        <f>(O2094+273.15)</f>
        <v>296.0134376525879</v>
      </c>
      <c r="AS2094" s="4">
        <f>(Y2094*AK2094+Z2094*AL2094)*AM2094</f>
        <v>319.8415162884849</v>
      </c>
      <c r="AT2094" s="4">
        <f>((AS2094+0.00000010773*(AR2094^4-AQ2094^4))-AP2094*44100)/(L2094*0.92*2*29.3+0.00000043092*AQ2094^3)</f>
        <v>0.06110449503826657</v>
      </c>
      <c r="AU2094" s="4">
        <f>0.61365*EXP(17.502*J2094/(240.97+J2094))</f>
        <v>3.197691583310894</v>
      </c>
      <c r="AV2094" s="4">
        <f>AU2094*1000/AA2094</f>
        <v>31.49540654538889</v>
      </c>
      <c r="AW2094" s="4">
        <f>(AV2094-U2094)</f>
        <v>10.05962697385569</v>
      </c>
      <c r="AX2094" s="4">
        <f>IF(D2094,P2094,(O2094+P2094)/2)</f>
        <v>23.9791145324707</v>
      </c>
      <c r="AY2094" s="4">
        <f>0.61365*EXP(17.502*AX2094/(240.97+AX2094))</f>
        <v>2.991219078300294</v>
      </c>
      <c r="AZ2094" s="4">
        <f>IF(AW2094&lt;&gt;0,(1000-(AV2094+U2094)/2)/AW2094*AP2094,0)</f>
        <v>0.6347336178323707</v>
      </c>
      <c r="BA2094" s="4">
        <f>U2094*AA2094/1000</f>
        <v>2.17634948826005</v>
      </c>
      <c r="BB2094" s="4">
        <f>(AY2094-BA2094)</f>
        <v>0.8148695900402441</v>
      </c>
      <c r="BC2094" s="4">
        <f>1/(1.6/F2094+1.37/N2094)</f>
        <v>0.4098769566822861</v>
      </c>
      <c r="BD2094" s="3">
        <f>G2094*AA2094*0.001</f>
      </c>
      <c r="BE2094" s="3">
        <f>G2094/S2094</f>
      </c>
      <c r="BF2094" s="4">
        <f>(1-AP2094*AA2094/AU2094/F2094)*100</f>
        <v>74.52430320368441</v>
      </c>
      <c r="BG2094" s="3">
        <f>(S2094-E2094/(N2094/1.35))</f>
      </c>
      <c r="BH2094" s="3">
        <f>E2094*BF2094/100/BG2094</f>
      </c>
    </row>
    <row r="2095" ht="16" customHeight="1">
      <c r="A2095" s="4">
        <v>1941</v>
      </c>
      <c r="B2095" t="s" s="2">
        <v>2122</v>
      </c>
      <c r="C2095" s="4">
        <v>11255.000022217631</v>
      </c>
      <c r="D2095" s="4">
        <v>0</v>
      </c>
      <c r="E2095" s="3">
        <f>(R2095-#REF!*(1000-T2095)/(1000-U2095))*AO2095</f>
      </c>
      <c r="F2095" s="4">
        <f>IF(AZ2095&lt;&gt;0,1/(1/AZ2095-1/N2095),0)</f>
        <v>0.8101198502138968</v>
      </c>
      <c r="G2095" s="3">
        <f>((BC2095-AP2095/2)*S2095-E2095)/(BC2095+AP2095/2)</f>
      </c>
      <c r="H2095" s="4">
        <f>AP2095*1000</f>
        <v>6.537531091781044</v>
      </c>
      <c r="I2095" s="4">
        <f>(AU2095-BA2095)</f>
        <v>1.025146108977495</v>
      </c>
      <c r="J2095" s="4">
        <f>(P2095+AT2095*D2095)</f>
        <v>25.10444068908691</v>
      </c>
      <c r="K2095" s="4">
        <v>6</v>
      </c>
      <c r="L2095" s="4">
        <f>(K2095*AI2095+AJ2095)</f>
        <v>1.420000016689301</v>
      </c>
      <c r="M2095" s="4">
        <v>1</v>
      </c>
      <c r="N2095" s="4">
        <f>L2095*(M2095+1)*(M2095+1)/(M2095*M2095+1)</f>
        <v>2.840000033378601</v>
      </c>
      <c r="O2095" s="4">
        <v>22.86495399475098</v>
      </c>
      <c r="P2095" s="4">
        <v>25.10444068908691</v>
      </c>
      <c r="Q2095" s="4">
        <v>22.05242156982422</v>
      </c>
      <c r="R2095" s="4">
        <v>399.8822631835938</v>
      </c>
      <c r="S2095" s="4">
        <v>372.1748046875</v>
      </c>
      <c r="T2095" s="4">
        <v>13.73200035095215</v>
      </c>
      <c r="U2095" s="4">
        <v>21.41682815551758</v>
      </c>
      <c r="V2095" s="4">
        <v>49.84700393676758</v>
      </c>
      <c r="W2095" s="4">
        <v>77.76188659667969</v>
      </c>
      <c r="X2095" s="4">
        <v>499.4920959472656</v>
      </c>
      <c r="Y2095" s="4">
        <v>1998.865356445312</v>
      </c>
      <c r="Z2095" s="4">
        <v>548.7672729492188</v>
      </c>
      <c r="AA2095" s="4">
        <v>101.5269012451172</v>
      </c>
      <c r="AB2095" s="4">
        <v>11.29150295257568</v>
      </c>
      <c r="AC2095" s="4">
        <v>0.3424232304096222</v>
      </c>
      <c r="AD2095" s="4">
        <v>0.3483929038047791</v>
      </c>
      <c r="AE2095" s="4">
        <v>0.0004306553164497018</v>
      </c>
      <c r="AF2095" s="4">
        <v>0.3922660350799561</v>
      </c>
      <c r="AG2095" s="4">
        <v>0.003508769907057285</v>
      </c>
      <c r="AH2095" s="4">
        <v>0.6666666865348816</v>
      </c>
      <c r="AI2095" s="4">
        <v>-0.2195652425289154</v>
      </c>
      <c r="AJ2095" s="4">
        <v>2.737391471862793</v>
      </c>
      <c r="AK2095" s="4">
        <v>1</v>
      </c>
      <c r="AL2095" s="4">
        <v>0</v>
      </c>
      <c r="AM2095" s="4">
        <v>0.1599999964237213</v>
      </c>
      <c r="AN2095" s="4">
        <v>111115</v>
      </c>
      <c r="AO2095" s="4">
        <f>X2095*0.000001/(K2095*0.0001)</f>
        <v>0.8324868265787759</v>
      </c>
      <c r="AP2095" s="4">
        <f>(U2095-T2095)/(1000-U2095)*AO2095</f>
        <v>0.006537531091781044</v>
      </c>
      <c r="AQ2095" s="4">
        <f>(P2095+273.15)</f>
        <v>298.2544406890869</v>
      </c>
      <c r="AR2095" s="4">
        <f>(O2095+273.15)</f>
        <v>296.014953994751</v>
      </c>
      <c r="AS2095" s="4">
        <f>(Y2095*AK2095+Z2095*AL2095)*AM2095</f>
        <v>319.8184498827504</v>
      </c>
      <c r="AT2095" s="4">
        <f>((AS2095+0.00000010773*(AR2095^4-AQ2095^4))-AP2095*44100)/(L2095*0.92*2*29.3+0.00000043092*AQ2095^3)</f>
        <v>0.07042300593406041</v>
      </c>
      <c r="AU2095" s="4">
        <f>0.61365*EXP(17.502*J2095/(240.97+J2095))</f>
        <v>3.199530306106374</v>
      </c>
      <c r="AV2095" s="4">
        <f>AU2095*1000/AA2095</f>
        <v>31.51411366709324</v>
      </c>
      <c r="AW2095" s="4">
        <f>(AV2095-U2095)</f>
        <v>10.09728551157567</v>
      </c>
      <c r="AX2095" s="4">
        <f>IF(D2095,P2095,(O2095+P2095)/2)</f>
        <v>23.98469734191895</v>
      </c>
      <c r="AY2095" s="4">
        <f>0.61365*EXP(17.502*AX2095/(240.97+AX2095))</f>
        <v>2.992222516020374</v>
      </c>
      <c r="AZ2095" s="4">
        <f>IF(AW2095&lt;&gt;0,(1000-(AV2095+U2095)/2)/AW2095*AP2095,0)</f>
        <v>0.6303191333495912</v>
      </c>
      <c r="BA2095" s="4">
        <f>U2095*AA2095/1000</f>
        <v>2.174384197128878</v>
      </c>
      <c r="BB2095" s="4">
        <f>(AY2095-BA2095)</f>
        <v>0.8178383188914955</v>
      </c>
      <c r="BC2095" s="4">
        <f>1/(1.6/F2095+1.37/N2095)</f>
        <v>0.4069323741512012</v>
      </c>
      <c r="BD2095" s="3">
        <f>G2095*AA2095*0.001</f>
      </c>
      <c r="BE2095" s="3">
        <f>G2095/S2095</f>
      </c>
      <c r="BF2095" s="4">
        <f>(1-AP2095*AA2095/AU2095/F2095)*100</f>
        <v>74.39295902115805</v>
      </c>
      <c r="BG2095" s="3">
        <f>(S2095-E2095/(N2095/1.35))</f>
      </c>
      <c r="BH2095" s="3">
        <f>E2095*BF2095/100/BG2095</f>
      </c>
    </row>
    <row r="2096" ht="16" customHeight="1">
      <c r="A2096" s="4">
        <v>1942</v>
      </c>
      <c r="B2096" t="s" s="2">
        <v>2123</v>
      </c>
      <c r="C2096" s="4">
        <v>11260.000022105873</v>
      </c>
      <c r="D2096" s="4">
        <v>0</v>
      </c>
      <c r="E2096" s="3">
        <f>(R2096-#REF!*(1000-T2096)/(1000-U2096))*AO2096</f>
      </c>
      <c r="F2096" s="4">
        <f>IF(AZ2096&lt;&gt;0,1/(1/AZ2096-1/N2096),0)</f>
        <v>0.8020520070906215</v>
      </c>
      <c r="G2096" s="3">
        <f>((BC2096-AP2096/2)*S2096-E2096)/(BC2096+AP2096/2)</f>
      </c>
      <c r="H2096" s="4">
        <f>AP2096*1000</f>
        <v>6.517293725547231</v>
      </c>
      <c r="I2096" s="4">
        <f>(AU2096-BA2096)</f>
        <v>1.029958748460705</v>
      </c>
      <c r="J2096" s="4">
        <f>(P2096+AT2096*D2096)</f>
        <v>25.11941719055176</v>
      </c>
      <c r="K2096" s="4">
        <v>6</v>
      </c>
      <c r="L2096" s="4">
        <f>(K2096*AI2096+AJ2096)</f>
        <v>1.420000016689301</v>
      </c>
      <c r="M2096" s="4">
        <v>1</v>
      </c>
      <c r="N2096" s="4">
        <f>L2096*(M2096+1)*(M2096+1)/(M2096*M2096+1)</f>
        <v>2.840000033378601</v>
      </c>
      <c r="O2096" s="4">
        <v>22.86635780334473</v>
      </c>
      <c r="P2096" s="4">
        <v>25.11941719055176</v>
      </c>
      <c r="Q2096" s="4">
        <v>22.05223274230957</v>
      </c>
      <c r="R2096" s="4">
        <v>399.8917846679688</v>
      </c>
      <c r="S2096" s="4">
        <v>372.2167358398438</v>
      </c>
      <c r="T2096" s="4">
        <v>13.736572265625</v>
      </c>
      <c r="U2096" s="4">
        <v>21.39770889282227</v>
      </c>
      <c r="V2096" s="4">
        <v>49.85855484008789</v>
      </c>
      <c r="W2096" s="4">
        <v>77.68610382080078</v>
      </c>
      <c r="X2096" s="4">
        <v>499.4954833984375</v>
      </c>
      <c r="Y2096" s="4">
        <v>1998.735229492188</v>
      </c>
      <c r="Z2096" s="4">
        <v>594.244628906250</v>
      </c>
      <c r="AA2096" s="4">
        <v>101.5261611938477</v>
      </c>
      <c r="AB2096" s="4">
        <v>11.29150295257568</v>
      </c>
      <c r="AC2096" s="4">
        <v>0.3424232304096222</v>
      </c>
      <c r="AD2096" s="4">
        <v>0.3483929038047791</v>
      </c>
      <c r="AE2096" s="4">
        <v>0.0004306553164497018</v>
      </c>
      <c r="AF2096" s="4">
        <v>0.3922660350799561</v>
      </c>
      <c r="AG2096" s="4">
        <v>0.003508769907057285</v>
      </c>
      <c r="AH2096" s="4">
        <v>1</v>
      </c>
      <c r="AI2096" s="4">
        <v>-0.2195652425289154</v>
      </c>
      <c r="AJ2096" s="4">
        <v>2.737391471862793</v>
      </c>
      <c r="AK2096" s="4">
        <v>1</v>
      </c>
      <c r="AL2096" s="4">
        <v>0</v>
      </c>
      <c r="AM2096" s="4">
        <v>0.1599999964237213</v>
      </c>
      <c r="AN2096" s="4">
        <v>111115</v>
      </c>
      <c r="AO2096" s="4">
        <f>X2096*0.000001/(K2096*0.0001)</f>
        <v>0.832492472330729</v>
      </c>
      <c r="AP2096" s="4">
        <f>(U2096-T2096)/(1000-U2096)*AO2096</f>
        <v>0.00651729372554723</v>
      </c>
      <c r="AQ2096" s="4">
        <f>(P2096+273.15)</f>
        <v>298.2694171905517</v>
      </c>
      <c r="AR2096" s="4">
        <f>(O2096+273.15)</f>
        <v>296.0163578033447</v>
      </c>
      <c r="AS2096" s="4">
        <f>(Y2096*AK2096+Z2096*AL2096)*AM2096</f>
        <v>319.7976295707158</v>
      </c>
      <c r="AT2096" s="4">
        <f>((AS2096+0.00000010773*(AR2096^4-AQ2096^4))-AP2096*44100)/(L2096*0.92*2*29.3+0.00000043092*AQ2096^3)</f>
        <v>0.07856008470720699</v>
      </c>
      <c r="AU2096" s="4">
        <f>0.61365*EXP(17.502*J2096/(240.97+J2096))</f>
        <v>3.202385990692406</v>
      </c>
      <c r="AV2096" s="4">
        <f>AU2096*1000/AA2096</f>
        <v>31.54247095561874</v>
      </c>
      <c r="AW2096" s="4">
        <f>(AV2096-U2096)</f>
        <v>10.14476206279647</v>
      </c>
      <c r="AX2096" s="4">
        <f>IF(D2096,P2096,(O2096+P2096)/2)</f>
        <v>23.99288749694824</v>
      </c>
      <c r="AY2096" s="4">
        <f>0.61365*EXP(17.502*AX2096/(240.97+AX2096))</f>
        <v>2.993695122953501</v>
      </c>
      <c r="AZ2096" s="4">
        <f>IF(AW2096&lt;&gt;0,(1000-(AV2096+U2096)/2)/AW2096*AP2096,0)</f>
        <v>0.6254242667590428</v>
      </c>
      <c r="BA2096" s="4">
        <f>U2096*AA2096/1000</f>
        <v>2.172427242231701</v>
      </c>
      <c r="BB2096" s="4">
        <f>(AY2096-BA2096)</f>
        <v>0.8212678807218001</v>
      </c>
      <c r="BC2096" s="4">
        <f>1/(1.6/F2096+1.37/N2096)</f>
        <v>0.4036689523268884</v>
      </c>
      <c r="BD2096" s="3">
        <f>G2096*AA2096*0.001</f>
      </c>
      <c r="BE2096" s="3">
        <f>G2096/S2096</f>
      </c>
      <c r="BF2096" s="4">
        <f>(1-AP2096*AA2096/AU2096/F2096)*100</f>
        <v>74.23862421931995</v>
      </c>
      <c r="BG2096" s="3">
        <f>(S2096-E2096/(N2096/1.35))</f>
      </c>
      <c r="BH2096" s="3">
        <f>E2096*BF2096/100/BG2096</f>
      </c>
    </row>
    <row r="2097" ht="16" customHeight="1">
      <c r="A2097" s="4">
        <v>1943</v>
      </c>
      <c r="B2097" t="s" s="2">
        <v>2124</v>
      </c>
      <c r="C2097" s="4">
        <v>11265.000021994114</v>
      </c>
      <c r="D2097" s="4">
        <v>0</v>
      </c>
      <c r="E2097" s="3">
        <f>(R2097-#REF!*(1000-T2097)/(1000-U2097))*AO2097</f>
      </c>
      <c r="F2097" s="4">
        <f>IF(AZ2097&lt;&gt;0,1/(1/AZ2097-1/N2097),0)</f>
        <v>0.7941826625156961</v>
      </c>
      <c r="G2097" s="3">
        <f>((BC2097-AP2097/2)*S2097-E2097)/(BC2097+AP2097/2)</f>
      </c>
      <c r="H2097" s="4">
        <f>AP2097*1000</f>
        <v>6.496369335062401</v>
      </c>
      <c r="I2097" s="4">
        <f>(AU2097-BA2097)</f>
        <v>1.034584856127976</v>
      </c>
      <c r="J2097" s="4">
        <f>(P2097+AT2097*D2097)</f>
        <v>25.13277626037598</v>
      </c>
      <c r="K2097" s="4">
        <v>6</v>
      </c>
      <c r="L2097" s="4">
        <f>(K2097*AI2097+AJ2097)</f>
        <v>1.420000016689301</v>
      </c>
      <c r="M2097" s="4">
        <v>1</v>
      </c>
      <c r="N2097" s="4">
        <f>L2097*(M2097+1)*(M2097+1)/(M2097*M2097+1)</f>
        <v>2.840000033378601</v>
      </c>
      <c r="O2097" s="4">
        <v>22.86844825744629</v>
      </c>
      <c r="P2097" s="4">
        <v>25.13277626037598</v>
      </c>
      <c r="Q2097" s="4">
        <v>22.05205154418945</v>
      </c>
      <c r="R2097" s="4">
        <v>399.8899536132812</v>
      </c>
      <c r="S2097" s="4">
        <v>372.2210998535156</v>
      </c>
      <c r="T2097" s="4">
        <v>13.74072360992432</v>
      </c>
      <c r="U2097" s="4">
        <v>21.37719535827637</v>
      </c>
      <c r="V2097" s="4">
        <v>49.86806869506836</v>
      </c>
      <c r="W2097" s="4">
        <v>77.60334777832031</v>
      </c>
      <c r="X2097" s="4">
        <v>499.5104064941406</v>
      </c>
      <c r="Y2097" s="4">
        <v>1998.724487304688</v>
      </c>
      <c r="Z2097" s="4">
        <v>676.901611328125</v>
      </c>
      <c r="AA2097" s="4">
        <v>101.5264282226562</v>
      </c>
      <c r="AB2097" s="4">
        <v>11.29150295257568</v>
      </c>
      <c r="AC2097" s="4">
        <v>0.3424232304096222</v>
      </c>
      <c r="AD2097" s="4">
        <v>0.3483929038047791</v>
      </c>
      <c r="AE2097" s="4">
        <v>0.0004306553164497018</v>
      </c>
      <c r="AF2097" s="4">
        <v>0.3922660350799561</v>
      </c>
      <c r="AG2097" s="4">
        <v>0.003508769907057285</v>
      </c>
      <c r="AH2097" s="4">
        <v>1</v>
      </c>
      <c r="AI2097" s="4">
        <v>-0.2195652425289154</v>
      </c>
      <c r="AJ2097" s="4">
        <v>2.737391471862793</v>
      </c>
      <c r="AK2097" s="4">
        <v>1</v>
      </c>
      <c r="AL2097" s="4">
        <v>0</v>
      </c>
      <c r="AM2097" s="4">
        <v>0.1599999964237213</v>
      </c>
      <c r="AN2097" s="4">
        <v>111115</v>
      </c>
      <c r="AO2097" s="4">
        <f>X2097*0.000001/(K2097*0.0001)</f>
        <v>0.832517344156901</v>
      </c>
      <c r="AP2097" s="4">
        <f>(U2097-T2097)/(1000-U2097)*AO2097</f>
        <v>0.006496369335062401</v>
      </c>
      <c r="AQ2097" s="4">
        <f>(P2097+273.15)</f>
        <v>298.282776260376</v>
      </c>
      <c r="AR2097" s="4">
        <f>(O2097+273.15)</f>
        <v>296.0184482574463</v>
      </c>
      <c r="AS2097" s="4">
        <f>(Y2097*AK2097+Z2097*AL2097)*AM2097</f>
        <v>319.7959108207542</v>
      </c>
      <c r="AT2097" s="4">
        <f>((AS2097+0.00000010773*(AR2097^4-AQ2097^4))-AP2097*44100)/(L2097*0.92*2*29.3+0.00000043092*AQ2097^3)</f>
        <v>0.08755559385415919</v>
      </c>
      <c r="AU2097" s="4">
        <f>0.61365*EXP(17.502*J2097/(240.97+J2097))</f>
        <v>3.204935146271722</v>
      </c>
      <c r="AV2097" s="4">
        <f>AU2097*1000/AA2097</f>
        <v>31.56749629015828</v>
      </c>
      <c r="AW2097" s="4">
        <f>(AV2097-U2097)</f>
        <v>10.19030093188191</v>
      </c>
      <c r="AX2097" s="4">
        <f>IF(D2097,P2097,(O2097+P2097)/2)</f>
        <v>24.00061225891113</v>
      </c>
      <c r="AY2097" s="4">
        <f>0.61365*EXP(17.502*AX2097/(240.97+AX2097))</f>
        <v>2.995084631888332</v>
      </c>
      <c r="AZ2097" s="4">
        <f>IF(AW2097&lt;&gt;0,(1000-(AV2097+U2097)/2)/AW2097*AP2097,0)</f>
        <v>0.6206288942494281</v>
      </c>
      <c r="BA2097" s="4">
        <f>U2097*AA2097/1000</f>
        <v>2.170350290143746</v>
      </c>
      <c r="BB2097" s="4">
        <f>(AY2097-BA2097)</f>
        <v>0.8247343417445863</v>
      </c>
      <c r="BC2097" s="4">
        <f>1/(1.6/F2097+1.37/N2097)</f>
        <v>0.4004734824725426</v>
      </c>
      <c r="BD2097" s="3">
        <f>G2097*AA2097*0.001</f>
      </c>
      <c r="BE2097" s="3">
        <f>G2097/S2097</f>
      </c>
      <c r="BF2097" s="4">
        <f>(1-AP2097*AA2097/AU2097/F2097)*100</f>
        <v>74.0874491318051</v>
      </c>
      <c r="BG2097" s="3">
        <f>(S2097-E2097/(N2097/1.35))</f>
      </c>
      <c r="BH2097" s="3">
        <f>E2097*BF2097/100/BG2097</f>
      </c>
    </row>
    <row r="2098" ht="16" customHeight="1">
      <c r="A2098" s="4">
        <v>1944</v>
      </c>
      <c r="B2098" t="s" s="2">
        <v>2125</v>
      </c>
      <c r="C2098" s="4">
        <v>11270.500021871179</v>
      </c>
      <c r="D2098" s="4">
        <v>0</v>
      </c>
      <c r="E2098" s="3">
        <f>(R2098-#REF!*(1000-T2098)/(1000-U2098))*AO2098</f>
      </c>
      <c r="F2098" s="4">
        <f>IF(AZ2098&lt;&gt;0,1/(1/AZ2098-1/N2098),0)</f>
        <v>0.7858076852754298</v>
      </c>
      <c r="G2098" s="3">
        <f>((BC2098-AP2098/2)*S2098-E2098)/(BC2098+AP2098/2)</f>
      </c>
      <c r="H2098" s="4">
        <f>AP2098*1000</f>
        <v>6.472822827066376</v>
      </c>
      <c r="I2098" s="4">
        <f>(AU2098-BA2098)</f>
        <v>1.03942427529775</v>
      </c>
      <c r="J2098" s="4">
        <f>(P2098+AT2098*D2098)</f>
        <v>25.14615821838379</v>
      </c>
      <c r="K2098" s="4">
        <v>6</v>
      </c>
      <c r="L2098" s="4">
        <f>(K2098*AI2098+AJ2098)</f>
        <v>1.420000016689301</v>
      </c>
      <c r="M2098" s="4">
        <v>1</v>
      </c>
      <c r="N2098" s="4">
        <f>L2098*(M2098+1)*(M2098+1)/(M2098*M2098+1)</f>
        <v>2.840000033378601</v>
      </c>
      <c r="O2098" s="4">
        <v>22.87176704406738</v>
      </c>
      <c r="P2098" s="4">
        <v>25.14615821838379</v>
      </c>
      <c r="Q2098" s="4">
        <v>22.0529670715332</v>
      </c>
      <c r="R2098" s="4">
        <v>399.9588928222656</v>
      </c>
      <c r="S2098" s="4">
        <v>372.1943359375</v>
      </c>
      <c r="T2098" s="4">
        <v>13.74577808380127</v>
      </c>
      <c r="U2098" s="4">
        <v>21.35459327697754</v>
      </c>
      <c r="V2098" s="4">
        <v>49.8773193359375</v>
      </c>
      <c r="W2098" s="4">
        <v>77.50778961181641</v>
      </c>
      <c r="X2098" s="4">
        <v>499.5204772949219</v>
      </c>
      <c r="Y2098" s="4">
        <v>1998.655761718750</v>
      </c>
      <c r="Z2098" s="4">
        <v>713.104736328125</v>
      </c>
      <c r="AA2098" s="4">
        <v>101.5269241333008</v>
      </c>
      <c r="AB2098" s="4">
        <v>11.29150295257568</v>
      </c>
      <c r="AC2098" s="4">
        <v>0.3424232304096222</v>
      </c>
      <c r="AD2098" s="4">
        <v>0.3483929038047791</v>
      </c>
      <c r="AE2098" s="4">
        <v>0.0004306553164497018</v>
      </c>
      <c r="AF2098" s="4">
        <v>0.3922660350799561</v>
      </c>
      <c r="AG2098" s="4">
        <v>0.003508769907057285</v>
      </c>
      <c r="AH2098" s="4">
        <v>1</v>
      </c>
      <c r="AI2098" s="4">
        <v>-0.2195652425289154</v>
      </c>
      <c r="AJ2098" s="4">
        <v>2.737391471862793</v>
      </c>
      <c r="AK2098" s="4">
        <v>1</v>
      </c>
      <c r="AL2098" s="4">
        <v>0</v>
      </c>
      <c r="AM2098" s="4">
        <v>0.1599999964237213</v>
      </c>
      <c r="AN2098" s="4">
        <v>111115</v>
      </c>
      <c r="AO2098" s="4">
        <f>X2098*0.000001/(K2098*0.0001)</f>
        <v>0.8325341288248697</v>
      </c>
      <c r="AP2098" s="4">
        <f>(U2098-T2098)/(1000-U2098)*AO2098</f>
        <v>0.006472822827066376</v>
      </c>
      <c r="AQ2098" s="4">
        <f>(P2098+273.15)</f>
        <v>298.2961582183838</v>
      </c>
      <c r="AR2098" s="4">
        <f>(O2098+273.15)</f>
        <v>296.0217670440674</v>
      </c>
      <c r="AS2098" s="4">
        <f>(Y2098*AK2098+Z2098*AL2098)*AM2098</f>
        <v>319.784914727250</v>
      </c>
      <c r="AT2098" s="4">
        <f>((AS2098+0.00000010773*(AR2098^4-AQ2098^4))-AP2098*44100)/(L2098*0.92*2*29.3+0.00000043092*AQ2098^3)</f>
        <v>0.09791233573987779</v>
      </c>
      <c r="AU2098" s="4">
        <f>0.61365*EXP(17.502*J2098/(240.97+J2098))</f>
        <v>3.207490446826944</v>
      </c>
      <c r="AV2098" s="4">
        <f>AU2098*1000/AA2098</f>
        <v>31.59251079660049</v>
      </c>
      <c r="AW2098" s="4">
        <f>(AV2098-U2098)</f>
        <v>10.23791751962295</v>
      </c>
      <c r="AX2098" s="4">
        <f>IF(D2098,P2098,(O2098+P2098)/2)</f>
        <v>24.00896263122559</v>
      </c>
      <c r="AY2098" s="4">
        <f>0.61365*EXP(17.502*AX2098/(240.97+AX2098))</f>
        <v>2.996587308108578</v>
      </c>
      <c r="AZ2098" s="4">
        <f>IF(AW2098&lt;&gt;0,(1000-(AV2098+U2098)/2)/AW2098*AP2098,0)</f>
        <v>0.6155025378013783</v>
      </c>
      <c r="BA2098" s="4">
        <f>U2098*AA2098/1000</f>
        <v>2.168066171529194</v>
      </c>
      <c r="BB2098" s="4">
        <f>(AY2098-BA2098)</f>
        <v>0.8285211365793841</v>
      </c>
      <c r="BC2098" s="4">
        <f>1/(1.6/F2098+1.37/N2098)</f>
        <v>0.3970592270996601</v>
      </c>
      <c r="BD2098" s="3">
        <f>G2098*AA2098*0.001</f>
      </c>
      <c r="BE2098" s="3">
        <f>G2098/S2098</f>
      </c>
      <c r="BF2098" s="4">
        <f>(1-AP2098*AA2098/AU2098/F2098)*100</f>
        <v>73.92686188312101</v>
      </c>
      <c r="BG2098" s="3">
        <f>(S2098-E2098/(N2098/1.35))</f>
      </c>
      <c r="BH2098" s="3">
        <f>E2098*BF2098/100/BG2098</f>
      </c>
    </row>
    <row r="2099" ht="16" customHeight="1">
      <c r="A2099" s="4">
        <v>1945</v>
      </c>
      <c r="B2099" t="s" s="2">
        <v>2126</v>
      </c>
      <c r="C2099" s="4">
        <v>11275.500021759421</v>
      </c>
      <c r="D2099" s="4">
        <v>0</v>
      </c>
      <c r="E2099" s="3">
        <f>(R2099-#REF!*(1000-T2099)/(1000-U2099))*AO2099</f>
      </c>
      <c r="F2099" s="4">
        <f>IF(AZ2099&lt;&gt;0,1/(1/AZ2099-1/N2099),0)</f>
        <v>0.7796258165394686</v>
      </c>
      <c r="G2099" s="3">
        <f>((BC2099-AP2099/2)*S2099-E2099)/(BC2099+AP2099/2)</f>
      </c>
      <c r="H2099" s="4">
        <f>AP2099*1000</f>
        <v>6.44881215542459</v>
      </c>
      <c r="I2099" s="4">
        <f>(AU2099-BA2099)</f>
        <v>1.04201153570024</v>
      </c>
      <c r="J2099" s="4">
        <f>(P2099+AT2099*D2099)</f>
        <v>25.14757919311523</v>
      </c>
      <c r="K2099" s="4">
        <v>6</v>
      </c>
      <c r="L2099" s="4">
        <f>(K2099*AI2099+AJ2099)</f>
        <v>1.420000016689301</v>
      </c>
      <c r="M2099" s="4">
        <v>1</v>
      </c>
      <c r="N2099" s="4">
        <f>L2099*(M2099+1)*(M2099+1)/(M2099*M2099+1)</f>
        <v>2.840000033378601</v>
      </c>
      <c r="O2099" s="4">
        <v>22.87508201599121</v>
      </c>
      <c r="P2099" s="4">
        <v>25.14757919311523</v>
      </c>
      <c r="Q2099" s="4">
        <v>22.05205917358398</v>
      </c>
      <c r="R2099" s="4">
        <v>399.9547119140625</v>
      </c>
      <c r="S2099" s="4">
        <v>372.2129821777344</v>
      </c>
      <c r="T2099" s="4">
        <v>13.75075721740723</v>
      </c>
      <c r="U2099" s="4">
        <v>21.33177375793457</v>
      </c>
      <c r="V2099" s="4">
        <v>49.88487243652344</v>
      </c>
      <c r="W2099" s="4">
        <v>77.41073608398438</v>
      </c>
      <c r="X2099" s="4">
        <v>499.5040588378906</v>
      </c>
      <c r="Y2099" s="4">
        <v>1998.7958984375</v>
      </c>
      <c r="Z2099" s="4">
        <v>663.1864624023438</v>
      </c>
      <c r="AA2099" s="4">
        <v>101.526969909668</v>
      </c>
      <c r="AB2099" s="4">
        <v>11.29150295257568</v>
      </c>
      <c r="AC2099" s="4">
        <v>0.3424232304096222</v>
      </c>
      <c r="AD2099" s="4">
        <v>0.3483929038047791</v>
      </c>
      <c r="AE2099" s="4">
        <v>0.0004306553164497018</v>
      </c>
      <c r="AF2099" s="4">
        <v>0.3922660350799561</v>
      </c>
      <c r="AG2099" s="4">
        <v>0.003508769907057285</v>
      </c>
      <c r="AH2099" s="4">
        <v>1</v>
      </c>
      <c r="AI2099" s="4">
        <v>-0.2195652425289154</v>
      </c>
      <c r="AJ2099" s="4">
        <v>2.737391471862793</v>
      </c>
      <c r="AK2099" s="4">
        <v>1</v>
      </c>
      <c r="AL2099" s="4">
        <v>0</v>
      </c>
      <c r="AM2099" s="4">
        <v>0.1599999964237213</v>
      </c>
      <c r="AN2099" s="4">
        <v>111115</v>
      </c>
      <c r="AO2099" s="4">
        <f>X2099*0.000001/(K2099*0.0001)</f>
        <v>0.8325067647298177</v>
      </c>
      <c r="AP2099" s="4">
        <f>(U2099-T2099)/(1000-U2099)*AO2099</f>
        <v>0.00644881215542459</v>
      </c>
      <c r="AQ2099" s="4">
        <f>(P2099+273.15)</f>
        <v>298.2975791931152</v>
      </c>
      <c r="AR2099" s="4">
        <f>(O2099+273.15)</f>
        <v>296.0250820159912</v>
      </c>
      <c r="AS2099" s="4">
        <f>(Y2099*AK2099+Z2099*AL2099)*AM2099</f>
        <v>319.8073366017488</v>
      </c>
      <c r="AT2099" s="4">
        <f>((AS2099+0.00000010773*(AR2099^4-AQ2099^4))-AP2099*44100)/(L2099*0.92*2*29.3+0.00000043092*AQ2099^3)</f>
        <v>0.1104369709155092</v>
      </c>
      <c r="AU2099" s="4">
        <f>0.61365*EXP(17.502*J2099/(240.97+J2099))</f>
        <v>3.207761888141908</v>
      </c>
      <c r="AV2099" s="4">
        <f>AU2099*1000/AA2099</f>
        <v>31.59517014046577</v>
      </c>
      <c r="AW2099" s="4">
        <f>(AV2099-U2099)</f>
        <v>10.2633963825312</v>
      </c>
      <c r="AX2099" s="4">
        <f>IF(D2099,P2099,(O2099+P2099)/2)</f>
        <v>24.01133060455322</v>
      </c>
      <c r="AY2099" s="4">
        <f>0.61365*EXP(17.502*AX2099/(240.97+AX2099))</f>
        <v>2.997013552436639</v>
      </c>
      <c r="AZ2099" s="4">
        <f>IF(AW2099&lt;&gt;0,(1000-(AV2099+U2099)/2)/AW2099*AP2099,0)</f>
        <v>0.6117033739951402</v>
      </c>
      <c r="BA2099" s="4">
        <f>U2099*AA2099/1000</f>
        <v>2.165750352441668</v>
      </c>
      <c r="BB2099" s="4">
        <f>(AY2099-BA2099)</f>
        <v>0.8312631999949707</v>
      </c>
      <c r="BC2099" s="4">
        <f>1/(1.6/F2099+1.37/N2099)</f>
        <v>0.3945300880898022</v>
      </c>
      <c r="BD2099" s="3">
        <f>G2099*AA2099*0.001</f>
      </c>
      <c r="BE2099" s="3">
        <f>G2099/S2099</f>
      </c>
      <c r="BF2099" s="4">
        <f>(1-AP2099*AA2099/AU2099/F2099)*100</f>
        <v>73.81980865133258</v>
      </c>
      <c r="BG2099" s="3">
        <f>(S2099-E2099/(N2099/1.35))</f>
      </c>
      <c r="BH2099" s="3">
        <f>E2099*BF2099/100/BG2099</f>
      </c>
    </row>
    <row r="2100" ht="16" customHeight="1">
      <c r="A2100" s="4">
        <v>1946</v>
      </c>
      <c r="B2100" t="s" s="2">
        <v>2127</v>
      </c>
      <c r="C2100" s="4">
        <v>11280.500021647662</v>
      </c>
      <c r="D2100" s="4">
        <v>0</v>
      </c>
      <c r="E2100" s="3">
        <f>(R2100-#REF!*(1000-T2100)/(1000-U2100))*AO2100</f>
      </c>
      <c r="F2100" s="4">
        <f>IF(AZ2100&lt;&gt;0,1/(1/AZ2100-1/N2100),0)</f>
        <v>0.7732554298228511</v>
      </c>
      <c r="G2100" s="3">
        <f>((BC2100-AP2100/2)*S2100-E2100)/(BC2100+AP2100/2)</f>
      </c>
      <c r="H2100" s="4">
        <f>AP2100*1000</f>
        <v>6.42057374197092</v>
      </c>
      <c r="I2100" s="4">
        <f>(AU2100-BA2100)</f>
        <v>1.044175863081642</v>
      </c>
      <c r="J2100" s="4">
        <f>(P2100+AT2100*D2100)</f>
        <v>25.14392852783203</v>
      </c>
      <c r="K2100" s="4">
        <v>6</v>
      </c>
      <c r="L2100" s="4">
        <f>(K2100*AI2100+AJ2100)</f>
        <v>1.420000016689301</v>
      </c>
      <c r="M2100" s="4">
        <v>1</v>
      </c>
      <c r="N2100" s="4">
        <f>L2100*(M2100+1)*(M2100+1)/(M2100*M2100+1)</f>
        <v>2.840000033378601</v>
      </c>
      <c r="O2100" s="4">
        <v>22.87435531616211</v>
      </c>
      <c r="P2100" s="4">
        <v>25.14392852783203</v>
      </c>
      <c r="Q2100" s="4">
        <v>22.02079963684082</v>
      </c>
      <c r="R2100" s="4">
        <v>399.9403686523438</v>
      </c>
      <c r="S2100" s="4">
        <v>372.2532958984375</v>
      </c>
      <c r="T2100" s="4">
        <v>13.75531768798828</v>
      </c>
      <c r="U2100" s="4">
        <v>21.30354118347168</v>
      </c>
      <c r="V2100" s="4">
        <v>49.90199661254883</v>
      </c>
      <c r="W2100" s="4">
        <v>77.31160736083984</v>
      </c>
      <c r="X2100" s="4">
        <v>499.4917907714844</v>
      </c>
      <c r="Y2100" s="4">
        <v>1998.844116210938</v>
      </c>
      <c r="Z2100" s="4">
        <v>572.9530029296875</v>
      </c>
      <c r="AA2100" s="4">
        <v>101.5271911621094</v>
      </c>
      <c r="AB2100" s="4">
        <v>11.29150295257568</v>
      </c>
      <c r="AC2100" s="4">
        <v>0.3424232304096222</v>
      </c>
      <c r="AD2100" s="4">
        <v>0.3483929038047791</v>
      </c>
      <c r="AE2100" s="4">
        <v>0.0004306553164497018</v>
      </c>
      <c r="AF2100" s="4">
        <v>0.3922660350799561</v>
      </c>
      <c r="AG2100" s="4">
        <v>0.003508769907057285</v>
      </c>
      <c r="AH2100" s="4">
        <v>1</v>
      </c>
      <c r="AI2100" s="4">
        <v>-0.2195652425289154</v>
      </c>
      <c r="AJ2100" s="4">
        <v>2.737391471862793</v>
      </c>
      <c r="AK2100" s="4">
        <v>1</v>
      </c>
      <c r="AL2100" s="4">
        <v>0</v>
      </c>
      <c r="AM2100" s="4">
        <v>0.1599999964237213</v>
      </c>
      <c r="AN2100" s="4">
        <v>111115</v>
      </c>
      <c r="AO2100" s="4">
        <f>X2100*0.000001/(K2100*0.0001)</f>
        <v>0.8324863179524739</v>
      </c>
      <c r="AP2100" s="4">
        <f>(U2100-T2100)/(1000-U2100)*AO2100</f>
        <v>0.00642057374197092</v>
      </c>
      <c r="AQ2100" s="4">
        <f>(P2100+273.15)</f>
        <v>298.293928527832</v>
      </c>
      <c r="AR2100" s="4">
        <f>(O2100+273.15)</f>
        <v>296.0243553161621</v>
      </c>
      <c r="AS2100" s="4">
        <f>(Y2100*AK2100+Z2100*AL2100)*AM2100</f>
        <v>319.8150514453264</v>
      </c>
      <c r="AT2100" s="4">
        <f>((AS2100+0.00000010773*(AR2100^4-AQ2100^4))-AP2100*44100)/(L2100*0.92*2*29.3+0.00000043092*AQ2100^3)</f>
        <v>0.1250598864834469</v>
      </c>
      <c r="AU2100" s="4">
        <f>0.61365*EXP(17.502*J2100/(240.97+J2100))</f>
        <v>3.207064561245841</v>
      </c>
      <c r="AV2100" s="4">
        <f>AU2100*1000/AA2100</f>
        <v>31.58823291117246</v>
      </c>
      <c r="AW2100" s="4">
        <f>(AV2100-U2100)</f>
        <v>10.28469172770078</v>
      </c>
      <c r="AX2100" s="4">
        <f>IF(D2100,P2100,(O2100+P2100)/2)</f>
        <v>24.00914192199707</v>
      </c>
      <c r="AY2100" s="4">
        <f>0.61365*EXP(17.502*AX2100/(240.97+AX2100))</f>
        <v>2.996619579283879</v>
      </c>
      <c r="AZ2100" s="4">
        <f>IF(AW2100&lt;&gt;0,(1000-(AV2100+U2100)/2)/AW2100*AP2100,0)</f>
        <v>0.6077747529540355</v>
      </c>
      <c r="BA2100" s="4">
        <f>U2100*AA2100/1000</f>
        <v>2.162888698164199</v>
      </c>
      <c r="BB2100" s="4">
        <f>(AY2100-BA2100)</f>
        <v>0.83373088111968</v>
      </c>
      <c r="BC2100" s="4">
        <f>1/(1.6/F2100+1.37/N2100)</f>
        <v>0.3919158236378365</v>
      </c>
      <c r="BD2100" s="3">
        <f>G2100*AA2100*0.001</f>
      </c>
      <c r="BE2100" s="3">
        <f>G2100/S2100</f>
      </c>
      <c r="BF2100" s="4">
        <f>(1-AP2100*AA2100/AU2100/F2100)*100</f>
        <v>73.71393796778776</v>
      </c>
      <c r="BG2100" s="3">
        <f>(S2100-E2100/(N2100/1.35))</f>
      </c>
      <c r="BH2100" s="3">
        <f>E2100*BF2100/100/BG2100</f>
      </c>
    </row>
    <row r="2101" ht="16" customHeight="1">
      <c r="A2101" s="4">
        <v>1946</v>
      </c>
      <c r="B2101" t="s" s="2">
        <v>2127</v>
      </c>
      <c r="C2101" s="4">
        <v>11280.500021647662</v>
      </c>
      <c r="D2101" s="4">
        <v>0</v>
      </c>
      <c r="E2101" s="3">
        <f>(R2101-#REF!*(1000-T2101)/(1000-U2101))*AO2101</f>
      </c>
      <c r="F2101" s="4">
        <f>IF(AZ2101&lt;&gt;0,1/(1/AZ2101-1/N2101),0)</f>
        <v>0.7732554298228511</v>
      </c>
      <c r="G2101" s="3">
        <f>((BC2101-AP2101/2)*S2101-E2101)/(BC2101+AP2101/2)</f>
      </c>
      <c r="H2101" s="4">
        <f>AP2101*1000</f>
        <v>6.42057374197092</v>
      </c>
      <c r="I2101" s="4">
        <f>(AU2101-BA2101)</f>
        <v>1.044175863081642</v>
      </c>
      <c r="J2101" s="4">
        <f>(P2101+AT2101*D2101)</f>
        <v>25.14392852783203</v>
      </c>
      <c r="K2101" s="4">
        <v>6</v>
      </c>
      <c r="L2101" s="4">
        <f>(K2101*AI2101+AJ2101)</f>
        <v>1.420000016689301</v>
      </c>
      <c r="M2101" s="4">
        <v>1</v>
      </c>
      <c r="N2101" s="4">
        <f>L2101*(M2101+1)*(M2101+1)/(M2101*M2101+1)</f>
        <v>2.840000033378601</v>
      </c>
      <c r="O2101" s="4">
        <v>22.87435531616211</v>
      </c>
      <c r="P2101" s="4">
        <v>25.14392852783203</v>
      </c>
      <c r="Q2101" s="4">
        <v>22.02079963684082</v>
      </c>
      <c r="R2101" s="4">
        <v>399.9403686523438</v>
      </c>
      <c r="S2101" s="4">
        <v>372.2532958984375</v>
      </c>
      <c r="T2101" s="4">
        <v>13.75531768798828</v>
      </c>
      <c r="U2101" s="4">
        <v>21.30354118347168</v>
      </c>
      <c r="V2101" s="4">
        <v>49.90199661254883</v>
      </c>
      <c r="W2101" s="4">
        <v>77.31160736083984</v>
      </c>
      <c r="X2101" s="4">
        <v>499.4917907714844</v>
      </c>
      <c r="Y2101" s="4">
        <v>1998.844116210938</v>
      </c>
      <c r="Z2101" s="4">
        <v>572.9530029296875</v>
      </c>
      <c r="AA2101" s="4">
        <v>101.5271911621094</v>
      </c>
      <c r="AB2101" s="4">
        <v>11.29150295257568</v>
      </c>
      <c r="AC2101" s="4">
        <v>0.3424232304096222</v>
      </c>
      <c r="AD2101" s="4">
        <v>0.3483929038047791</v>
      </c>
      <c r="AE2101" s="4">
        <v>0.0004306553164497018</v>
      </c>
      <c r="AF2101" s="4">
        <v>0.3922660350799561</v>
      </c>
      <c r="AG2101" s="4">
        <v>0.003508769907057285</v>
      </c>
      <c r="AH2101" s="4">
        <v>1</v>
      </c>
      <c r="AI2101" s="4">
        <v>-0.2195652425289154</v>
      </c>
      <c r="AJ2101" s="4">
        <v>2.737391471862793</v>
      </c>
      <c r="AK2101" s="4">
        <v>1</v>
      </c>
      <c r="AL2101" s="4">
        <v>0</v>
      </c>
      <c r="AM2101" s="4">
        <v>0.1599999964237213</v>
      </c>
      <c r="AN2101" s="4">
        <v>111115</v>
      </c>
      <c r="AO2101" s="4">
        <f>X2101*0.000001/(K2101*0.0001)</f>
        <v>0.8324863179524739</v>
      </c>
      <c r="AP2101" s="4">
        <f>(U2101-T2101)/(1000-U2101)*AO2101</f>
        <v>0.00642057374197092</v>
      </c>
      <c r="AQ2101" s="4">
        <f>(P2101+273.15)</f>
        <v>298.293928527832</v>
      </c>
      <c r="AR2101" s="4">
        <f>(O2101+273.15)</f>
        <v>296.0243553161621</v>
      </c>
      <c r="AS2101" s="4">
        <f>(Y2101*AK2101+Z2101*AL2101)*AM2101</f>
        <v>319.8150514453264</v>
      </c>
      <c r="AT2101" s="4">
        <f>((AS2101+0.00000010773*(AR2101^4-AQ2101^4))-AP2101*44100)/(L2101*0.92*2*29.3+0.00000043092*AQ2101^3)</f>
        <v>0.1250598864834469</v>
      </c>
      <c r="AU2101" s="4">
        <f>0.61365*EXP(17.502*J2101/(240.97+J2101))</f>
        <v>3.207064561245841</v>
      </c>
      <c r="AV2101" s="4">
        <f>AU2101*1000/AA2101</f>
        <v>31.58823291117246</v>
      </c>
      <c r="AW2101" s="4">
        <f>(AV2101-U2101)</f>
        <v>10.28469172770078</v>
      </c>
      <c r="AX2101" s="4">
        <f>IF(D2101,P2101,(O2101+P2101)/2)</f>
        <v>24.00914192199707</v>
      </c>
      <c r="AY2101" s="4">
        <f>0.61365*EXP(17.502*AX2101/(240.97+AX2101))</f>
        <v>2.996619579283879</v>
      </c>
      <c r="AZ2101" s="4">
        <f>IF(AW2101&lt;&gt;0,(1000-(AV2101+U2101)/2)/AW2101*AP2101,0)</f>
        <v>0.6077747529540355</v>
      </c>
      <c r="BA2101" s="4">
        <f>U2101*AA2101/1000</f>
        <v>2.162888698164199</v>
      </c>
      <c r="BB2101" s="4">
        <f>(AY2101-BA2101)</f>
        <v>0.83373088111968</v>
      </c>
      <c r="BC2101" s="4">
        <f>1/(1.6/F2101+1.37/N2101)</f>
        <v>0.3919158236378365</v>
      </c>
      <c r="BD2101" s="3">
        <f>G2101*AA2101*0.001</f>
      </c>
      <c r="BE2101" s="3">
        <f>G2101/S2101</f>
      </c>
      <c r="BF2101" s="4">
        <f>(1-AP2101*AA2101/AU2101/F2101)*100</f>
        <v>73.71393796778776</v>
      </c>
      <c r="BG2101" s="3">
        <f>(S2101-E2101/(N2101/1.35))</f>
      </c>
      <c r="BH2101" s="3">
        <f>E2101*BF2101/100/BG2101</f>
      </c>
    </row>
    <row r="2102" ht="16" customHeight="1">
      <c r="A2102" s="4">
        <v>1947</v>
      </c>
      <c r="B2102" t="s" s="2">
        <v>2129</v>
      </c>
      <c r="C2102" s="4">
        <v>11305.000032566488</v>
      </c>
      <c r="D2102" s="4">
        <v>0</v>
      </c>
      <c r="E2102" s="3">
        <f>(R2102-#REF!*(1000-T2102)/(1000-U2102))*AO2102</f>
      </c>
      <c r="F2102" s="4">
        <f>IF(AZ2102&lt;&gt;0,1/(1/AZ2102-1/N2102),0)</f>
        <v>0.7539991837333028</v>
      </c>
      <c r="G2102" s="3">
        <f>((BC2102-AP2102/2)*S2102-E2102)/(BC2102+AP2102/2)</f>
      </c>
      <c r="H2102" s="4">
        <f>AP2102*1000</f>
        <v>6.308998232721024</v>
      </c>
      <c r="I2102" s="4">
        <f>(AU2102-BA2102)</f>
        <v>1.046634789608927</v>
      </c>
      <c r="J2102" s="4">
        <f>(P2102+AT2102*D2102)</f>
        <v>25.14587211608887</v>
      </c>
      <c r="K2102" s="4">
        <v>6</v>
      </c>
      <c r="L2102" s="4">
        <f>(K2102*AI2102+AJ2102)</f>
        <v>1.420000016689301</v>
      </c>
      <c r="M2102" s="4">
        <v>1</v>
      </c>
      <c r="N2102" s="4">
        <f>L2102*(M2102+1)*(M2102+1)/(M2102*M2102+1)</f>
        <v>2.840000033378601</v>
      </c>
      <c r="O2102" s="4">
        <v>22.86797523498535</v>
      </c>
      <c r="P2102" s="4">
        <v>25.14587211608887</v>
      </c>
      <c r="Q2102" s="4">
        <v>21.98706245422363</v>
      </c>
      <c r="R2102" s="4">
        <v>399.6014099121094</v>
      </c>
      <c r="S2102" s="4">
        <v>372.2568359375</v>
      </c>
      <c r="T2102" s="4">
        <v>13.86568260192871</v>
      </c>
      <c r="U2102" s="4">
        <v>21.28298950195312</v>
      </c>
      <c r="V2102" s="4">
        <v>50.82246398925781</v>
      </c>
      <c r="W2102" s="4">
        <v>77.27357482910156</v>
      </c>
      <c r="X2102" s="4">
        <v>499.485107421875</v>
      </c>
      <c r="Y2102" s="4">
        <v>1998.819458007812</v>
      </c>
      <c r="Z2102" s="4">
        <v>511.753662109375</v>
      </c>
      <c r="AA2102" s="4">
        <v>101.5271377563477</v>
      </c>
      <c r="AB2102" s="4">
        <v>7.360103607177734</v>
      </c>
      <c r="AC2102" s="4">
        <v>0.3764924705028534</v>
      </c>
      <c r="AD2102" s="4">
        <v>0.1364883184432983</v>
      </c>
      <c r="AE2102" s="4">
        <v>0.02235547080636024</v>
      </c>
      <c r="AF2102" s="4">
        <v>0.1905839890241623</v>
      </c>
      <c r="AG2102" s="4">
        <v>0.01724213920533657</v>
      </c>
      <c r="AH2102" s="4">
        <v>1</v>
      </c>
      <c r="AI2102" s="4">
        <v>-0.2195652425289154</v>
      </c>
      <c r="AJ2102" s="4">
        <v>2.737391471862793</v>
      </c>
      <c r="AK2102" s="4">
        <v>1</v>
      </c>
      <c r="AL2102" s="4">
        <v>0</v>
      </c>
      <c r="AM2102" s="4">
        <v>0.1599999964237213</v>
      </c>
      <c r="AN2102" s="4">
        <v>111115</v>
      </c>
      <c r="AO2102" s="4">
        <f>X2102*0.000001/(K2102*0.0001)</f>
        <v>0.8324751790364583</v>
      </c>
      <c r="AP2102" s="4">
        <f>(U2102-T2102)/(1000-U2102)*AO2102</f>
        <v>0.006308998232721024</v>
      </c>
      <c r="AQ2102" s="4">
        <f>(P2102+273.15)</f>
        <v>298.2958721160888</v>
      </c>
      <c r="AR2102" s="4">
        <f>(O2102+273.15)</f>
        <v>296.0179752349853</v>
      </c>
      <c r="AS2102" s="4">
        <f>(Y2102*AK2102+Z2102*AL2102)*AM2102</f>
        <v>319.8111061329146</v>
      </c>
      <c r="AT2102" s="4">
        <f>((AS2102+0.00000010773*(AR2102^4-AQ2102^4))-AP2102*44100)/(L2102*0.92*2*29.3+0.00000043092*AQ2102^3)</f>
        <v>0.1798707773241567</v>
      </c>
      <c r="AU2102" s="4">
        <f>0.61365*EXP(17.502*J2102/(240.97+J2102))</f>
        <v>3.207435796640623</v>
      </c>
      <c r="AV2102" s="4">
        <f>AU2102*1000/AA2102</f>
        <v>31.59190604129967</v>
      </c>
      <c r="AW2102" s="4">
        <f>(AV2102-U2102)</f>
        <v>10.30891653934654</v>
      </c>
      <c r="AX2102" s="4">
        <f>IF(D2102,P2102,(O2102+P2102)/2)</f>
        <v>24.00692367553711</v>
      </c>
      <c r="AY2102" s="4">
        <f>0.61365*EXP(17.502*AX2102/(240.97+AX2102))</f>
        <v>2.996220330693774</v>
      </c>
      <c r="AZ2102" s="4">
        <f>IF(AW2102&lt;&gt;0,(1000-(AV2102+U2102)/2)/AW2102*AP2102,0)</f>
        <v>0.5958147394063119</v>
      </c>
      <c r="BA2102" s="4">
        <f>U2102*AA2102/1000</f>
        <v>2.160801007031696</v>
      </c>
      <c r="BB2102" s="4">
        <f>(AY2102-BA2102)</f>
        <v>0.8354193236620779</v>
      </c>
      <c r="BC2102" s="4">
        <f>1/(1.6/F2102+1.37/N2102)</f>
        <v>0.3839637430733444</v>
      </c>
      <c r="BD2102" s="3">
        <f>G2102*AA2102*0.001</f>
      </c>
      <c r="BE2102" s="3">
        <f>G2102/S2102</f>
      </c>
      <c r="BF2102" s="4">
        <f>(1-AP2102*AA2102/AU2102/F2102)*100</f>
        <v>73.51416306167326</v>
      </c>
      <c r="BG2102" s="3">
        <f>(S2102-E2102/(N2102/1.35))</f>
      </c>
      <c r="BH2102" s="3">
        <f>E2102*BF2102/100/BG2102</f>
      </c>
    </row>
    <row r="2103" ht="16" customHeight="1">
      <c r="A2103" s="4">
        <v>1948</v>
      </c>
      <c r="B2103" t="s" s="2">
        <v>2130</v>
      </c>
      <c r="C2103" s="4">
        <v>11310.500032443553</v>
      </c>
      <c r="D2103" s="4">
        <v>0</v>
      </c>
      <c r="E2103" s="3">
        <f>(R2103-#REF!*(1000-T2103)/(1000-U2103))*AO2103</f>
      </c>
      <c r="F2103" s="4">
        <f>IF(AZ2103&lt;&gt;0,1/(1/AZ2103-1/N2103),0)</f>
        <v>0.6989334687533396</v>
      </c>
      <c r="G2103" s="3">
        <f>((BC2103-AP2103/2)*S2103-E2103)/(BC2103+AP2103/2)</f>
      </c>
      <c r="H2103" s="4">
        <f>AP2103*1000</f>
        <v>6.012781601451648</v>
      </c>
      <c r="I2103" s="4">
        <f>(AU2103-BA2103)</f>
        <v>1.059609869168878</v>
      </c>
      <c r="J2103" s="4">
        <f>(P2103+AT2103*D2103)</f>
        <v>25.1677131652832</v>
      </c>
      <c r="K2103" s="4">
        <v>6</v>
      </c>
      <c r="L2103" s="4">
        <f>(K2103*AI2103+AJ2103)</f>
        <v>1.420000016689301</v>
      </c>
      <c r="M2103" s="4">
        <v>1</v>
      </c>
      <c r="N2103" s="4">
        <f>L2103*(M2103+1)*(M2103+1)/(M2103*M2103+1)</f>
        <v>2.840000033378601</v>
      </c>
      <c r="O2103" s="4">
        <v>22.82743835449219</v>
      </c>
      <c r="P2103" s="4">
        <v>25.1677131652832</v>
      </c>
      <c r="Q2103" s="4">
        <v>21.91231155395508</v>
      </c>
      <c r="R2103" s="4">
        <v>398.8740539550781</v>
      </c>
      <c r="S2103" s="4">
        <v>371.8352661132812</v>
      </c>
      <c r="T2103" s="4">
        <v>14.12722587585449</v>
      </c>
      <c r="U2103" s="4">
        <v>21.19648742675781</v>
      </c>
      <c r="V2103" s="4">
        <v>51.91316604614258</v>
      </c>
      <c r="W2103" s="4">
        <v>77.14913940429688</v>
      </c>
      <c r="X2103" s="4">
        <v>499.5145568847656</v>
      </c>
      <c r="Y2103" s="4">
        <v>1998.478515625</v>
      </c>
      <c r="Z2103" s="4">
        <v>409.258544921875</v>
      </c>
      <c r="AA2103" s="4">
        <v>101.5262680053711</v>
      </c>
      <c r="AB2103" s="4">
        <v>7.360103607177734</v>
      </c>
      <c r="AC2103" s="4">
        <v>0.3764924705028534</v>
      </c>
      <c r="AD2103" s="4">
        <v>0.1364883184432983</v>
      </c>
      <c r="AE2103" s="4">
        <v>0.02235547080636024</v>
      </c>
      <c r="AF2103" s="4">
        <v>0.1905839890241623</v>
      </c>
      <c r="AG2103" s="4">
        <v>0.01724213920533657</v>
      </c>
      <c r="AH2103" s="4">
        <v>0.6666666865348816</v>
      </c>
      <c r="AI2103" s="4">
        <v>-0.2195652425289154</v>
      </c>
      <c r="AJ2103" s="4">
        <v>2.737391471862793</v>
      </c>
      <c r="AK2103" s="4">
        <v>1</v>
      </c>
      <c r="AL2103" s="4">
        <v>0</v>
      </c>
      <c r="AM2103" s="4">
        <v>0.1599999964237213</v>
      </c>
      <c r="AN2103" s="4">
        <v>111115</v>
      </c>
      <c r="AO2103" s="4">
        <f>X2103*0.000001/(K2103*0.0001)</f>
        <v>0.8325242614746092</v>
      </c>
      <c r="AP2103" s="4">
        <f>(U2103-T2103)/(1000-U2103)*AO2103</f>
        <v>0.006012781601451648</v>
      </c>
      <c r="AQ2103" s="4">
        <f>(P2103+273.15)</f>
        <v>298.3177131652832</v>
      </c>
      <c r="AR2103" s="4">
        <f>(O2103+273.15)</f>
        <v>295.9774383544922</v>
      </c>
      <c r="AS2103" s="4">
        <f>(Y2103*AK2103+Z2103*AL2103)*AM2103</f>
        <v>319.7565553528839</v>
      </c>
      <c r="AT2103" s="4">
        <f>((AS2103+0.00000010773*(AR2103^4-AQ2103^4))-AP2103*44100)/(L2103*0.92*2*29.3+0.00000043092*AQ2103^3)</f>
        <v>0.3197112616715849</v>
      </c>
      <c r="AU2103" s="4">
        <f>0.61365*EXP(17.502*J2103/(240.97+J2103))</f>
        <v>3.21161013243037</v>
      </c>
      <c r="AV2103" s="4">
        <f>AU2103*1000/AA2103</f>
        <v>31.63329250180322</v>
      </c>
      <c r="AW2103" s="4">
        <f>(AV2103-U2103)</f>
        <v>10.43680507504541</v>
      </c>
      <c r="AX2103" s="4">
        <f>IF(D2103,P2103,(O2103+P2103)/2)</f>
        <v>23.9975757598877</v>
      </c>
      <c r="AY2103" s="4">
        <f>0.61365*EXP(17.502*AX2103/(240.97+AX2103))</f>
        <v>2.994538367546481</v>
      </c>
      <c r="AZ2103" s="4">
        <f>IF(AW2103&lt;&gt;0,(1000-(AV2103+U2103)/2)/AW2103*AP2103,0)</f>
        <v>0.5608952735034751</v>
      </c>
      <c r="BA2103" s="4">
        <f>U2103*AA2103/1000</f>
        <v>2.152000263261492</v>
      </c>
      <c r="BB2103" s="4">
        <f>(AY2103-BA2103)</f>
        <v>0.8425381042849884</v>
      </c>
      <c r="BC2103" s="4">
        <f>1/(1.6/F2103+1.37/N2103)</f>
        <v>0.3608028787307475</v>
      </c>
      <c r="BD2103" s="3">
        <f>G2103*AA2103*0.001</f>
      </c>
      <c r="BE2103" s="3">
        <f>G2103/S2103</f>
      </c>
      <c r="BF2103" s="4">
        <f>(1-AP2103*AA2103/AU2103/F2103)*100</f>
        <v>72.80461602657709</v>
      </c>
      <c r="BG2103" s="3">
        <f>(S2103-E2103/(N2103/1.35))</f>
      </c>
      <c r="BH2103" s="3">
        <f>E2103*BF2103/100/BG2103</f>
      </c>
    </row>
    <row r="2104" ht="16" customHeight="1">
      <c r="A2104" s="4">
        <v>1949</v>
      </c>
      <c r="B2104" t="s" s="2">
        <v>2131</v>
      </c>
      <c r="C2104" s="4">
        <v>11315.500032331795</v>
      </c>
      <c r="D2104" s="4">
        <v>0</v>
      </c>
      <c r="E2104" s="3">
        <f>(R2104-#REF!*(1000-T2104)/(1000-U2104))*AO2104</f>
      </c>
      <c r="F2104" s="4">
        <f>IF(AZ2104&lt;&gt;0,1/(1/AZ2104-1/N2104),0)</f>
        <v>0.6736772062253622</v>
      </c>
      <c r="G2104" s="3">
        <f>((BC2104-AP2104/2)*S2104-E2104)/(BC2104+AP2104/2)</f>
      </c>
      <c r="H2104" s="4">
        <f>AP2104*1000</f>
        <v>5.933648807573598</v>
      </c>
      <c r="I2104" s="4">
        <f>(AU2104-BA2104)</f>
        <v>1.077101593778444</v>
      </c>
      <c r="J2104" s="4">
        <f>(P2104+AT2104*D2104)</f>
        <v>25.21629524230957</v>
      </c>
      <c r="K2104" s="4">
        <v>6</v>
      </c>
      <c r="L2104" s="4">
        <f>(K2104*AI2104+AJ2104)</f>
        <v>1.420000016689301</v>
      </c>
      <c r="M2104" s="4">
        <v>1</v>
      </c>
      <c r="N2104" s="4">
        <f>L2104*(M2104+1)*(M2104+1)/(M2104*M2104+1)</f>
        <v>2.840000033378601</v>
      </c>
      <c r="O2104" s="4">
        <v>22.78915405273438</v>
      </c>
      <c r="P2104" s="4">
        <v>25.21629524230957</v>
      </c>
      <c r="Q2104" s="4">
        <v>21.85676383972168</v>
      </c>
      <c r="R2104" s="4">
        <v>398.9046630859375</v>
      </c>
      <c r="S2104" s="4">
        <v>371.0418090820312</v>
      </c>
      <c r="T2104" s="4">
        <v>14.13938331604004</v>
      </c>
      <c r="U2104" s="4">
        <v>21.11614227294922</v>
      </c>
      <c r="V2104" s="4">
        <v>52.12625503540039</v>
      </c>
      <c r="W2104" s="4">
        <v>77.03594207763672</v>
      </c>
      <c r="X2104" s="4">
        <v>499.5173034667969</v>
      </c>
      <c r="Y2104" s="4">
        <v>1998.867309570312</v>
      </c>
      <c r="Z2104" s="4">
        <v>345.5082092285156</v>
      </c>
      <c r="AA2104" s="4">
        <v>101.5247344970703</v>
      </c>
      <c r="AB2104" s="4">
        <v>7.360103607177734</v>
      </c>
      <c r="AC2104" s="4">
        <v>0.3764924705028534</v>
      </c>
      <c r="AD2104" s="4">
        <v>0.1364883184432983</v>
      </c>
      <c r="AE2104" s="4">
        <v>0.02235547080636024</v>
      </c>
      <c r="AF2104" s="4">
        <v>0.1905839890241623</v>
      </c>
      <c r="AG2104" s="4">
        <v>0.01724213920533657</v>
      </c>
      <c r="AH2104" s="4">
        <v>0.6666666865348816</v>
      </c>
      <c r="AI2104" s="4">
        <v>-0.2195652425289154</v>
      </c>
      <c r="AJ2104" s="4">
        <v>2.737391471862793</v>
      </c>
      <c r="AK2104" s="4">
        <v>1</v>
      </c>
      <c r="AL2104" s="4">
        <v>0</v>
      </c>
      <c r="AM2104" s="4">
        <v>0.1599999964237213</v>
      </c>
      <c r="AN2104" s="4">
        <v>111115</v>
      </c>
      <c r="AO2104" s="4">
        <f>X2104*0.000001/(K2104*0.0001)</f>
        <v>0.8325288391113279</v>
      </c>
      <c r="AP2104" s="4">
        <f>(U2104-T2104)/(1000-U2104)*AO2104</f>
        <v>0.005933648807573598</v>
      </c>
      <c r="AQ2104" s="4">
        <f>(P2104+273.15)</f>
        <v>298.3662952423095</v>
      </c>
      <c r="AR2104" s="4">
        <f>(O2104+273.15)</f>
        <v>295.9391540527344</v>
      </c>
      <c r="AS2104" s="4">
        <f>(Y2104*AK2104+Z2104*AL2104)*AM2104</f>
        <v>319.8187623827434</v>
      </c>
      <c r="AT2104" s="4">
        <f>((AS2104+0.00000010773*(AR2104^4-AQ2104^4))-AP2104*44100)/(L2104*0.92*2*29.3+0.00000043092*AQ2104^3)</f>
        <v>0.348876680277806</v>
      </c>
      <c r="AU2104" s="4">
        <f>0.61365*EXP(17.502*J2104/(240.97+J2104))</f>
        <v>3.220912331641976</v>
      </c>
      <c r="AV2104" s="4">
        <f>AU2104*1000/AA2104</f>
        <v>31.72539527040006</v>
      </c>
      <c r="AW2104" s="4">
        <f>(AV2104-U2104)</f>
        <v>10.60925299745084</v>
      </c>
      <c r="AX2104" s="4">
        <f>IF(D2104,P2104,(O2104+P2104)/2)</f>
        <v>24.00272464752197</v>
      </c>
      <c r="AY2104" s="4">
        <f>0.61365*EXP(17.502*AX2104/(240.97+AX2104))</f>
        <v>2.995464700711737</v>
      </c>
      <c r="AZ2104" s="4">
        <f>IF(AW2104&lt;&gt;0,(1000-(AV2104+U2104)/2)/AW2104*AP2104,0)</f>
        <v>0.5445131005778091</v>
      </c>
      <c r="BA2104" s="4">
        <f>U2104*AA2104/1000</f>
        <v>2.143810737863532</v>
      </c>
      <c r="BB2104" s="4">
        <f>(AY2104-BA2104)</f>
        <v>0.8516539628482045</v>
      </c>
      <c r="BC2104" s="4">
        <f>1/(1.6/F2104+1.37/N2104)</f>
        <v>0.3499661691944311</v>
      </c>
      <c r="BD2104" s="3">
        <f>G2104*AA2104*0.001</f>
      </c>
      <c r="BE2104" s="3">
        <f>G2104/S2104</f>
      </c>
      <c r="BF2104" s="4">
        <f>(1-AP2104*AA2104/AU2104/F2104)*100</f>
        <v>72.23722053268348</v>
      </c>
      <c r="BG2104" s="3">
        <f>(S2104-E2104/(N2104/1.35))</f>
      </c>
      <c r="BH2104" s="3">
        <f>E2104*BF2104/100/BG2104</f>
      </c>
    </row>
    <row r="2105" ht="16" customHeight="1">
      <c r="A2105" s="4">
        <v>1950</v>
      </c>
      <c r="B2105" t="s" s="2">
        <v>2132</v>
      </c>
      <c r="C2105" s="4">
        <v>11320.500032220036</v>
      </c>
      <c r="D2105" s="4">
        <v>0</v>
      </c>
      <c r="E2105" s="3">
        <f>(R2105-#REF!*(1000-T2105)/(1000-U2105))*AO2105</f>
      </c>
      <c r="F2105" s="4">
        <f>IF(AZ2105&lt;&gt;0,1/(1/AZ2105-1/N2105),0)</f>
        <v>0.66883530037035</v>
      </c>
      <c r="G2105" s="3">
        <f>((BC2105-AP2105/2)*S2105-E2105)/(BC2105+AP2105/2)</f>
      </c>
      <c r="H2105" s="4">
        <f>AP2105*1000</f>
        <v>6.011874433184508</v>
      </c>
      <c r="I2105" s="4">
        <f>(AU2105-BA2105)</f>
        <v>1.097639607382733</v>
      </c>
      <c r="J2105" s="4">
        <f>(P2105+AT2105*D2105)</f>
        <v>25.28392028808594</v>
      </c>
      <c r="K2105" s="4">
        <v>6</v>
      </c>
      <c r="L2105" s="4">
        <f>(K2105*AI2105+AJ2105)</f>
        <v>1.420000016689301</v>
      </c>
      <c r="M2105" s="4">
        <v>1</v>
      </c>
      <c r="N2105" s="4">
        <f>L2105*(M2105+1)*(M2105+1)/(M2105*M2105+1)</f>
        <v>2.840000033378601</v>
      </c>
      <c r="O2105" s="4">
        <v>22.76141357421875</v>
      </c>
      <c r="P2105" s="4">
        <v>25.28392028808594</v>
      </c>
      <c r="Q2105" s="4">
        <v>21.84892463684082</v>
      </c>
      <c r="R2105" s="4">
        <v>399.4209899902344</v>
      </c>
      <c r="S2105" s="4">
        <v>370.0851745605469</v>
      </c>
      <c r="T2105" s="4">
        <v>13.97269439697266</v>
      </c>
      <c r="U2105" s="4">
        <v>21.04209327697754</v>
      </c>
      <c r="V2105" s="4">
        <v>51.38811111450195</v>
      </c>
      <c r="W2105" s="4">
        <v>76.89109802246094</v>
      </c>
      <c r="X2105" s="4">
        <v>499.5082702636719</v>
      </c>
      <c r="Y2105" s="4">
        <v>1999.584228515625</v>
      </c>
      <c r="Z2105" s="4">
        <v>323.7193908691406</v>
      </c>
      <c r="AA2105" s="4">
        <v>101.5231857299805</v>
      </c>
      <c r="AB2105" s="4">
        <v>7.360103607177734</v>
      </c>
      <c r="AC2105" s="4">
        <v>0.3764924705028534</v>
      </c>
      <c r="AD2105" s="4">
        <v>0.1364883184432983</v>
      </c>
      <c r="AE2105" s="4">
        <v>0.02235547080636024</v>
      </c>
      <c r="AF2105" s="4">
        <v>0.1905839890241623</v>
      </c>
      <c r="AG2105" s="4">
        <v>0.01724213920533657</v>
      </c>
      <c r="AH2105" s="4">
        <v>0.6666666865348816</v>
      </c>
      <c r="AI2105" s="4">
        <v>-0.2195652425289154</v>
      </c>
      <c r="AJ2105" s="4">
        <v>2.737391471862793</v>
      </c>
      <c r="AK2105" s="4">
        <v>1</v>
      </c>
      <c r="AL2105" s="4">
        <v>0</v>
      </c>
      <c r="AM2105" s="4">
        <v>0.1599999964237213</v>
      </c>
      <c r="AN2105" s="4">
        <v>111115</v>
      </c>
      <c r="AO2105" s="4">
        <f>X2105*0.000001/(K2105*0.0001)</f>
        <v>0.8325137837727864</v>
      </c>
      <c r="AP2105" s="4">
        <f>(U2105-T2105)/(1000-U2105)*AO2105</f>
        <v>0.006011874433184509</v>
      </c>
      <c r="AQ2105" s="4">
        <f>(P2105+273.15)</f>
        <v>298.4339202880859</v>
      </c>
      <c r="AR2105" s="4">
        <f>(O2105+273.15)</f>
        <v>295.9114135742187</v>
      </c>
      <c r="AS2105" s="4">
        <f>(Y2105*AK2105+Z2105*AL2105)*AM2105</f>
        <v>319.9334694114295</v>
      </c>
      <c r="AT2105" s="4">
        <f>((AS2105+0.00000010773*(AR2105^4-AQ2105^4))-AP2105*44100)/(L2105*0.92*2*29.3+0.00000043092*AQ2105^3)</f>
        <v>0.2986335691351745</v>
      </c>
      <c r="AU2105" s="4">
        <f>0.61365*EXP(17.502*J2105/(240.97+J2105))</f>
        <v>3.233899951288897</v>
      </c>
      <c r="AV2105" s="4">
        <f>AU2105*1000/AA2105</f>
        <v>31.85380687215674</v>
      </c>
      <c r="AW2105" s="4">
        <f>(AV2105-U2105)</f>
        <v>10.8117135951792</v>
      </c>
      <c r="AX2105" s="4">
        <f>IF(D2105,P2105,(O2105+P2105)/2)</f>
        <v>24.02266693115234</v>
      </c>
      <c r="AY2105" s="4">
        <f>0.61365*EXP(17.502*AX2105/(240.97+AX2105))</f>
        <v>2.999054869385868</v>
      </c>
      <c r="AZ2105" s="4">
        <f>IF(AW2105&lt;&gt;0,(1000-(AV2105+U2105)/2)/AW2105*AP2105,0)</f>
        <v>0.5413455163047229</v>
      </c>
      <c r="BA2105" s="4">
        <f>U2105*AA2105/1000</f>
        <v>2.136260343906164</v>
      </c>
      <c r="BB2105" s="4">
        <f>(AY2105-BA2105)</f>
        <v>0.8627945254797038</v>
      </c>
      <c r="BC2105" s="4">
        <f>1/(1.6/F2105+1.37/N2105)</f>
        <v>0.347872962941169</v>
      </c>
      <c r="BD2105" s="3">
        <f>G2105*AA2105*0.001</f>
      </c>
      <c r="BE2105" s="3">
        <f>G2105/S2105</f>
      </c>
      <c r="BF2105" s="4">
        <f>(1-AP2105*AA2105/AU2105/F2105)*100</f>
        <v>71.78179580011505</v>
      </c>
      <c r="BG2105" s="3">
        <f>(S2105-E2105/(N2105/1.35))</f>
      </c>
      <c r="BH2105" s="3">
        <f>E2105*BF2105/100/BG2105</f>
      </c>
    </row>
    <row r="2106" ht="16" customHeight="1">
      <c r="A2106" s="4">
        <v>1951</v>
      </c>
      <c r="B2106" t="s" s="2">
        <v>2133</v>
      </c>
      <c r="C2106" s="4">
        <v>11326.0000320971</v>
      </c>
      <c r="D2106" s="4">
        <v>0</v>
      </c>
      <c r="E2106" s="3">
        <f>(R2106-#REF!*(1000-T2106)/(1000-U2106))*AO2106</f>
      </c>
      <c r="F2106" s="4">
        <f>IF(AZ2106&lt;&gt;0,1/(1/AZ2106-1/N2106),0)</f>
        <v>0.6752260246494279</v>
      </c>
      <c r="G2106" s="3">
        <f>((BC2106-AP2106/2)*S2106-E2106)/(BC2106+AP2106/2)</f>
      </c>
      <c r="H2106" s="4">
        <f>AP2106*1000</f>
        <v>6.127017245320745</v>
      </c>
      <c r="I2106" s="4">
        <f>(AU2106-BA2106)</f>
        <v>1.110068866812677</v>
      </c>
      <c r="J2106" s="4">
        <f>(P2106+AT2106*D2106)</f>
        <v>25.32393074035645</v>
      </c>
      <c r="K2106" s="4">
        <v>6</v>
      </c>
      <c r="L2106" s="4">
        <f>(K2106*AI2106+AJ2106)</f>
        <v>1.420000016689301</v>
      </c>
      <c r="M2106" s="4">
        <v>1</v>
      </c>
      <c r="N2106" s="4">
        <f>L2106*(M2106+1)*(M2106+1)/(M2106*M2106+1)</f>
        <v>2.840000033378601</v>
      </c>
      <c r="O2106" s="4">
        <v>22.7585391998291</v>
      </c>
      <c r="P2106" s="4">
        <v>25.32393074035645</v>
      </c>
      <c r="Q2106" s="4">
        <v>21.85122871398926</v>
      </c>
      <c r="R2106" s="4">
        <v>399.8776245117188</v>
      </c>
      <c r="S2106" s="4">
        <v>369.3863220214844</v>
      </c>
      <c r="T2106" s="4">
        <v>13.79003524780273</v>
      </c>
      <c r="U2106" s="4">
        <v>20.99569702148438</v>
      </c>
      <c r="V2106" s="4">
        <v>50.47528839111328</v>
      </c>
      <c r="W2106" s="4">
        <v>76.73881530761719</v>
      </c>
      <c r="X2106" s="4">
        <v>499.471923828125</v>
      </c>
      <c r="Y2106" s="4">
        <v>2000.390991210938</v>
      </c>
      <c r="Z2106" s="4">
        <v>325.5213012695312</v>
      </c>
      <c r="AA2106" s="4">
        <v>101.5225524902344</v>
      </c>
      <c r="AB2106" s="4">
        <v>7.360103607177734</v>
      </c>
      <c r="AC2106" s="4">
        <v>0.3764924705028534</v>
      </c>
      <c r="AD2106" s="4">
        <v>0.1364883184432983</v>
      </c>
      <c r="AE2106" s="4">
        <v>0.02235547080636024</v>
      </c>
      <c r="AF2106" s="4">
        <v>0.1905839890241623</v>
      </c>
      <c r="AG2106" s="4">
        <v>0.01724213920533657</v>
      </c>
      <c r="AH2106" s="4">
        <v>0.6666666865348816</v>
      </c>
      <c r="AI2106" s="4">
        <v>-0.2195652425289154</v>
      </c>
      <c r="AJ2106" s="4">
        <v>2.737391471862793</v>
      </c>
      <c r="AK2106" s="4">
        <v>1</v>
      </c>
      <c r="AL2106" s="4">
        <v>0</v>
      </c>
      <c r="AM2106" s="4">
        <v>0.1599999964237213</v>
      </c>
      <c r="AN2106" s="4">
        <v>111115</v>
      </c>
      <c r="AO2106" s="4">
        <f>X2106*0.000001/(K2106*0.0001)</f>
        <v>0.8324532063802083</v>
      </c>
      <c r="AP2106" s="4">
        <f>(U2106-T2106)/(1000-U2106)*AO2106</f>
        <v>0.006127017245320745</v>
      </c>
      <c r="AQ2106" s="4">
        <f>(P2106+273.15)</f>
        <v>298.4739307403564</v>
      </c>
      <c r="AR2106" s="4">
        <f>(O2106+273.15)</f>
        <v>295.9085391998291</v>
      </c>
      <c r="AS2106" s="4">
        <f>(Y2106*AK2106+Z2106*AL2106)*AM2106</f>
        <v>320.0625514397943</v>
      </c>
      <c r="AT2106" s="4">
        <f>((AS2106+0.00000010773*(AR2106^4-AQ2106^4))-AP2106*44100)/(L2106*0.92*2*29.3+0.00000043092*AQ2106^3)</f>
        <v>0.2368185359905702</v>
      </c>
      <c r="AU2106" s="4">
        <f>0.61365*EXP(17.502*J2106/(240.97+J2106))</f>
        <v>3.241605619745382</v>
      </c>
      <c r="AV2106" s="4">
        <f>AU2106*1000/AA2106</f>
        <v>31.92990660924524</v>
      </c>
      <c r="AW2106" s="4">
        <f>(AV2106-U2106)</f>
        <v>10.93420958776087</v>
      </c>
      <c r="AX2106" s="4">
        <f>IF(D2106,P2106,(O2106+P2106)/2)</f>
        <v>24.04123497009277</v>
      </c>
      <c r="AY2106" s="4">
        <f>0.61365*EXP(17.502*AX2106/(240.97+AX2106))</f>
        <v>3.002401017271138</v>
      </c>
      <c r="AZ2106" s="4">
        <f>IF(AW2106&lt;&gt;0,(1000-(AV2106+U2106)/2)/AW2106*AP2106,0)</f>
        <v>0.5455244985348777</v>
      </c>
      <c r="BA2106" s="4">
        <f>U2106*AA2106/1000</f>
        <v>2.131536752932705</v>
      </c>
      <c r="BB2106" s="4">
        <f>(AY2106-BA2106)</f>
        <v>0.870864264338433</v>
      </c>
      <c r="BC2106" s="4">
        <f>1/(1.6/F2106+1.37/N2106)</f>
        <v>0.3506346676059331</v>
      </c>
      <c r="BD2106" s="3">
        <f>G2106*AA2106*0.001</f>
      </c>
      <c r="BE2106" s="3">
        <f>G2106/S2106</f>
      </c>
      <c r="BF2106" s="4">
        <f>(1-AP2106*AA2106/AU2106/F2106)*100</f>
        <v>71.58142600404646</v>
      </c>
      <c r="BG2106" s="3">
        <f>(S2106-E2106/(N2106/1.35))</f>
      </c>
      <c r="BH2106" s="3">
        <f>E2106*BF2106/100/BG2106</f>
      </c>
    </row>
    <row r="2107" ht="16" customHeight="1">
      <c r="A2107" s="4">
        <v>1952</v>
      </c>
      <c r="B2107" t="s" s="2">
        <v>2134</v>
      </c>
      <c r="C2107" s="4">
        <v>11331.000031985343</v>
      </c>
      <c r="D2107" s="4">
        <v>0</v>
      </c>
      <c r="E2107" s="3">
        <f>(R2107-#REF!*(1000-T2107)/(1000-U2107))*AO2107</f>
      </c>
      <c r="F2107" s="4">
        <f>IF(AZ2107&lt;&gt;0,1/(1/AZ2107-1/N2107),0)</f>
        <v>0.6644322846025039</v>
      </c>
      <c r="G2107" s="3">
        <f>((BC2107-AP2107/2)*S2107-E2107)/(BC2107+AP2107/2)</f>
      </c>
      <c r="H2107" s="4">
        <f>AP2107*1000</f>
        <v>6.08855670907818</v>
      </c>
      <c r="I2107" s="4">
        <f>(AU2107-BA2107)</f>
        <v>1.117587767285498</v>
      </c>
      <c r="J2107" s="4">
        <f>(P2107+AT2107*D2107)</f>
        <v>25.33905601501465</v>
      </c>
      <c r="K2107" s="4">
        <v>6</v>
      </c>
      <c r="L2107" s="4">
        <f>(K2107*AI2107+AJ2107)</f>
        <v>1.420000016689301</v>
      </c>
      <c r="M2107" s="4">
        <v>1</v>
      </c>
      <c r="N2107" s="4">
        <f>L2107*(M2107+1)*(M2107+1)/(M2107*M2107+1)</f>
        <v>2.840000033378601</v>
      </c>
      <c r="O2107" s="4">
        <v>22.75799560546875</v>
      </c>
      <c r="P2107" s="4">
        <v>25.33905601501465</v>
      </c>
      <c r="Q2107" s="4">
        <v>21.85398483276367</v>
      </c>
      <c r="R2107" s="4">
        <v>399.7957763671875</v>
      </c>
      <c r="S2107" s="4">
        <v>369.115722656250</v>
      </c>
      <c r="T2107" s="4">
        <v>13.78971862792969</v>
      </c>
      <c r="U2107" s="4">
        <v>20.95037460327148</v>
      </c>
      <c r="V2107" s="4">
        <v>50.41847229003906</v>
      </c>
      <c r="W2107" s="4">
        <v>76.57829284667969</v>
      </c>
      <c r="X2107" s="4">
        <v>499.4793090820312</v>
      </c>
      <c r="Y2107" s="4">
        <v>2000.347045898438</v>
      </c>
      <c r="Z2107" s="4">
        <v>327.5841369628906</v>
      </c>
      <c r="AA2107" s="4">
        <v>101.5225296020508</v>
      </c>
      <c r="AB2107" s="4">
        <v>7.360103607177734</v>
      </c>
      <c r="AC2107" s="4">
        <v>0.3764924705028534</v>
      </c>
      <c r="AD2107" s="4">
        <v>0.1364883184432983</v>
      </c>
      <c r="AE2107" s="4">
        <v>0.02235547080636024</v>
      </c>
      <c r="AF2107" s="4">
        <v>0.1905839890241623</v>
      </c>
      <c r="AG2107" s="4">
        <v>0.01724213920533657</v>
      </c>
      <c r="AH2107" s="4">
        <v>0.6666666865348816</v>
      </c>
      <c r="AI2107" s="4">
        <v>-0.2195652425289154</v>
      </c>
      <c r="AJ2107" s="4">
        <v>2.737391471862793</v>
      </c>
      <c r="AK2107" s="4">
        <v>1</v>
      </c>
      <c r="AL2107" s="4">
        <v>0</v>
      </c>
      <c r="AM2107" s="4">
        <v>0.1599999964237213</v>
      </c>
      <c r="AN2107" s="4">
        <v>111115</v>
      </c>
      <c r="AO2107" s="4">
        <f>X2107*0.000001/(K2107*0.0001)</f>
        <v>0.8324655151367185</v>
      </c>
      <c r="AP2107" s="4">
        <f>(U2107-T2107)/(1000-U2107)*AO2107</f>
        <v>0.00608855670907818</v>
      </c>
      <c r="AQ2107" s="4">
        <f>(P2107+273.15)</f>
        <v>298.4890560150146</v>
      </c>
      <c r="AR2107" s="4">
        <f>(O2107+273.15)</f>
        <v>295.9079956054687</v>
      </c>
      <c r="AS2107" s="4">
        <f>(Y2107*AK2107+Z2107*AL2107)*AM2107</f>
        <v>320.0555201899515</v>
      </c>
      <c r="AT2107" s="4">
        <f>((AS2107+0.00000010773*(AR2107^4-AQ2107^4))-AP2107*44100)/(L2107*0.92*2*29.3+0.00000043092*AQ2107^3)</f>
        <v>0.2539664726243394</v>
      </c>
      <c r="AU2107" s="4">
        <f>0.61365*EXP(17.502*J2107/(240.97+J2107))</f>
        <v>3.24452279312018</v>
      </c>
      <c r="AV2107" s="4">
        <f>AU2107*1000/AA2107</f>
        <v>31.95864805416196</v>
      </c>
      <c r="AW2107" s="4">
        <f>(AV2107-U2107)</f>
        <v>11.00827345089048</v>
      </c>
      <c r="AX2107" s="4">
        <f>IF(D2107,P2107,(O2107+P2107)/2)</f>
        <v>24.0485258102417</v>
      </c>
      <c r="AY2107" s="4">
        <f>0.61365*EXP(17.502*AX2107/(240.97+AX2107))</f>
        <v>3.003715792416494</v>
      </c>
      <c r="AZ2107" s="4">
        <f>IF(AW2107&lt;&gt;0,(1000-(AV2107+U2107)/2)/AW2107*AP2107,0)</f>
        <v>0.5384574559385471</v>
      </c>
      <c r="BA2107" s="4">
        <f>U2107*AA2107/1000</f>
        <v>2.126935025834682</v>
      </c>
      <c r="BB2107" s="4">
        <f>(AY2107-BA2107)</f>
        <v>0.8767807665818119</v>
      </c>
      <c r="BC2107" s="4">
        <f>1/(1.6/F2107+1.37/N2107)</f>
        <v>0.3459650733284211</v>
      </c>
      <c r="BD2107" s="3">
        <f>G2107*AA2107*0.001</f>
      </c>
      <c r="BE2107" s="3">
        <f>G2107/S2107</f>
      </c>
      <c r="BF2107" s="4">
        <f>(1-AP2107*AA2107/AU2107/F2107)*100</f>
        <v>71.32686167796149</v>
      </c>
      <c r="BG2107" s="3">
        <f>(S2107-E2107/(N2107/1.35))</f>
      </c>
      <c r="BH2107" s="3">
        <f>E2107*BF2107/100/BG2107</f>
      </c>
    </row>
    <row r="2108" ht="16" customHeight="1">
      <c r="A2108" s="4">
        <v>1953</v>
      </c>
      <c r="B2108" t="s" s="2">
        <v>2135</v>
      </c>
      <c r="C2108" s="4">
        <v>11336.000031873584</v>
      </c>
      <c r="D2108" s="4">
        <v>0</v>
      </c>
      <c r="E2108" s="3">
        <f>(R2108-#REF!*(1000-T2108)/(1000-U2108))*AO2108</f>
      </c>
      <c r="F2108" s="4">
        <f>IF(AZ2108&lt;&gt;0,1/(1/AZ2108-1/N2108),0)</f>
        <v>0.6577992687011701</v>
      </c>
      <c r="G2108" s="3">
        <f>((BC2108-AP2108/2)*S2108-E2108)/(BC2108+AP2108/2)</f>
      </c>
      <c r="H2108" s="4">
        <f>AP2108*1000</f>
        <v>6.046450434892714</v>
      </c>
      <c r="I2108" s="4">
        <f>(AU2108-BA2108)</f>
        <v>1.118976119353788</v>
      </c>
      <c r="J2108" s="4">
        <f>(P2108+AT2108*D2108)</f>
        <v>25.32182884216309</v>
      </c>
      <c r="K2108" s="4">
        <v>6</v>
      </c>
      <c r="L2108" s="4">
        <f>(K2108*AI2108+AJ2108)</f>
        <v>1.420000016689301</v>
      </c>
      <c r="M2108" s="4">
        <v>1</v>
      </c>
      <c r="N2108" s="4">
        <f>L2108*(M2108+1)*(M2108+1)/(M2108*M2108+1)</f>
        <v>2.840000033378601</v>
      </c>
      <c r="O2108" s="4">
        <v>22.75827598571777</v>
      </c>
      <c r="P2108" s="4">
        <v>25.32182884216309</v>
      </c>
      <c r="Q2108" s="4">
        <v>21.85454559326172</v>
      </c>
      <c r="R2108" s="4">
        <v>399.7428588867188</v>
      </c>
      <c r="S2108" s="4">
        <v>369.039306640625</v>
      </c>
      <c r="T2108" s="4">
        <v>13.79246997833252</v>
      </c>
      <c r="U2108" s="4">
        <v>20.90393447875977</v>
      </c>
      <c r="V2108" s="4">
        <v>50.39454650878906</v>
      </c>
      <c r="W2108" s="4">
        <v>76.40956115722656</v>
      </c>
      <c r="X2108" s="4">
        <v>499.4798889160156</v>
      </c>
      <c r="Y2108" s="4">
        <v>2000.172485351562</v>
      </c>
      <c r="Z2108" s="4">
        <v>329.656982421875</v>
      </c>
      <c r="AA2108" s="4">
        <v>101.5227203369141</v>
      </c>
      <c r="AB2108" s="4">
        <v>7.360103607177734</v>
      </c>
      <c r="AC2108" s="4">
        <v>0.3764924705028534</v>
      </c>
      <c r="AD2108" s="4">
        <v>0.1364883184432983</v>
      </c>
      <c r="AE2108" s="4">
        <v>0.02235547080636024</v>
      </c>
      <c r="AF2108" s="4">
        <v>0.1905839890241623</v>
      </c>
      <c r="AG2108" s="4">
        <v>0.01724213920533657</v>
      </c>
      <c r="AH2108" s="4">
        <v>1</v>
      </c>
      <c r="AI2108" s="4">
        <v>-0.2195652425289154</v>
      </c>
      <c r="AJ2108" s="4">
        <v>2.737391471862793</v>
      </c>
      <c r="AK2108" s="4">
        <v>1</v>
      </c>
      <c r="AL2108" s="4">
        <v>0</v>
      </c>
      <c r="AM2108" s="4">
        <v>0.1599999964237213</v>
      </c>
      <c r="AN2108" s="4">
        <v>111115</v>
      </c>
      <c r="AO2108" s="4">
        <f>X2108*0.000001/(K2108*0.0001)</f>
        <v>0.8324664815266926</v>
      </c>
      <c r="AP2108" s="4">
        <f>(U2108-T2108)/(1000-U2108)*AO2108</f>
        <v>0.006046450434892714</v>
      </c>
      <c r="AQ2108" s="4">
        <f>(P2108+273.15)</f>
        <v>298.4718288421631</v>
      </c>
      <c r="AR2108" s="4">
        <f>(O2108+273.15)</f>
        <v>295.9082759857178</v>
      </c>
      <c r="AS2108" s="4">
        <f>(Y2108*AK2108+Z2108*AL2108)*AM2108</f>
        <v>320.0275905030758</v>
      </c>
      <c r="AT2108" s="4">
        <f>((AS2108+0.00000010773*(AR2108^4-AQ2108^4))-AP2108*44100)/(L2108*0.92*2*29.3+0.00000043092*AQ2108^3)</f>
        <v>0.2770312111074999</v>
      </c>
      <c r="AU2108" s="4">
        <f>0.61365*EXP(17.502*J2108/(240.97+J2108))</f>
        <v>3.241200413382091</v>
      </c>
      <c r="AV2108" s="4">
        <f>AU2108*1000/AA2108</f>
        <v>31.92586253230625</v>
      </c>
      <c r="AW2108" s="4">
        <f>(AV2108-U2108)</f>
        <v>11.02192805354649</v>
      </c>
      <c r="AX2108" s="4">
        <f>IF(D2108,P2108,(O2108+P2108)/2)</f>
        <v>24.04005241394043</v>
      </c>
      <c r="AY2108" s="4">
        <f>0.61365*EXP(17.502*AX2108/(240.97+AX2108))</f>
        <v>3.002187811442551</v>
      </c>
      <c r="AZ2108" s="4">
        <f>IF(AW2108&lt;&gt;0,(1000-(AV2108+U2108)/2)/AW2108*AP2108,0)</f>
        <v>0.5340929492315215</v>
      </c>
      <c r="BA2108" s="4">
        <f>U2108*AA2108/1000</f>
        <v>2.122224294028303</v>
      </c>
      <c r="BB2108" s="4">
        <f>(AY2108-BA2108)</f>
        <v>0.8799635174142479</v>
      </c>
      <c r="BC2108" s="4">
        <f>1/(1.6/F2108+1.37/N2108)</f>
        <v>0.3430829122224364</v>
      </c>
      <c r="BD2108" s="3">
        <f>G2108*AA2108*0.001</f>
      </c>
      <c r="BE2108" s="3">
        <f>G2108/S2108</f>
      </c>
      <c r="BF2108" s="4">
        <f>(1-AP2108*AA2108/AU2108/F2108)*100</f>
        <v>71.2084880763866</v>
      </c>
      <c r="BG2108" s="3">
        <f>(S2108-E2108/(N2108/1.35))</f>
      </c>
      <c r="BH2108" s="3">
        <f>E2108*BF2108/100/BG2108</f>
      </c>
    </row>
    <row r="2109" ht="16" customHeight="1">
      <c r="A2109" s="4">
        <v>1954</v>
      </c>
      <c r="B2109" t="s" s="2">
        <v>2136</v>
      </c>
      <c r="C2109" s="4">
        <v>11341.500031750649</v>
      </c>
      <c r="D2109" s="4">
        <v>0</v>
      </c>
      <c r="E2109" s="3">
        <f>(R2109-#REF!*(1000-T2109)/(1000-U2109))*AO2109</f>
      </c>
      <c r="F2109" s="4">
        <f>IF(AZ2109&lt;&gt;0,1/(1/AZ2109-1/N2109),0)</f>
        <v>0.6513761967598131</v>
      </c>
      <c r="G2109" s="3">
        <f>((BC2109-AP2109/2)*S2109-E2109)/(BC2109+AP2109/2)</f>
      </c>
      <c r="H2109" s="4">
        <f>AP2109*1000</f>
        <v>5.993993023855851</v>
      </c>
      <c r="I2109" s="4">
        <f>(AU2109-BA2109)</f>
        <v>1.118222567529584</v>
      </c>
      <c r="J2109" s="4">
        <f>(P2109+AT2109*D2109)</f>
        <v>25.28762054443359</v>
      </c>
      <c r="K2109" s="4">
        <v>6</v>
      </c>
      <c r="L2109" s="4">
        <f>(K2109*AI2109+AJ2109)</f>
        <v>1.420000016689301</v>
      </c>
      <c r="M2109" s="4">
        <v>1</v>
      </c>
      <c r="N2109" s="4">
        <f>L2109*(M2109+1)*(M2109+1)/(M2109*M2109+1)</f>
        <v>2.840000033378601</v>
      </c>
      <c r="O2109" s="4">
        <v>22.7557544708252</v>
      </c>
      <c r="P2109" s="4">
        <v>25.28762054443359</v>
      </c>
      <c r="Q2109" s="4">
        <v>21.82892799377441</v>
      </c>
      <c r="R2109" s="4">
        <v>399.7953186035156</v>
      </c>
      <c r="S2109" s="4">
        <v>369.0948486328125</v>
      </c>
      <c r="T2109" s="4">
        <v>13.79629993438721</v>
      </c>
      <c r="U2109" s="4">
        <v>20.84640693664551</v>
      </c>
      <c r="V2109" s="4">
        <v>50.41042709350586</v>
      </c>
      <c r="W2109" s="4">
        <v>76.21211242675781</v>
      </c>
      <c r="X2109" s="4">
        <v>499.4851684570312</v>
      </c>
      <c r="Y2109" s="4">
        <v>2000.084106445312</v>
      </c>
      <c r="Z2109" s="4">
        <v>349.7091064453125</v>
      </c>
      <c r="AA2109" s="4">
        <v>101.5229797363281</v>
      </c>
      <c r="AB2109" s="4">
        <v>7.360103607177734</v>
      </c>
      <c r="AC2109" s="4">
        <v>0.3764924705028534</v>
      </c>
      <c r="AD2109" s="4">
        <v>0.1364883184432983</v>
      </c>
      <c r="AE2109" s="4">
        <v>0.02235547080636024</v>
      </c>
      <c r="AF2109" s="4">
        <v>0.1905839890241623</v>
      </c>
      <c r="AG2109" s="4">
        <v>0.01724213920533657</v>
      </c>
      <c r="AH2109" s="4">
        <v>0.6666666865348816</v>
      </c>
      <c r="AI2109" s="4">
        <v>-0.2195652425289154</v>
      </c>
      <c r="AJ2109" s="4">
        <v>2.737391471862793</v>
      </c>
      <c r="AK2109" s="4">
        <v>1</v>
      </c>
      <c r="AL2109" s="4">
        <v>0</v>
      </c>
      <c r="AM2109" s="4">
        <v>0.1599999964237213</v>
      </c>
      <c r="AN2109" s="4">
        <v>111115</v>
      </c>
      <c r="AO2109" s="4">
        <f>X2109*0.000001/(K2109*0.0001)</f>
        <v>0.8324752807617186</v>
      </c>
      <c r="AP2109" s="4">
        <f>(U2109-T2109)/(1000-U2109)*AO2109</f>
        <v>0.005993993023855851</v>
      </c>
      <c r="AQ2109" s="4">
        <f>(P2109+273.15)</f>
        <v>298.4376205444336</v>
      </c>
      <c r="AR2109" s="4">
        <f>(O2109+273.15)</f>
        <v>295.9057544708252</v>
      </c>
      <c r="AS2109" s="4">
        <f>(Y2109*AK2109+Z2109*AL2109)*AM2109</f>
        <v>320.0134498783918</v>
      </c>
      <c r="AT2109" s="4">
        <f>((AS2109+0.00000010773*(AR2109^4-AQ2109^4))-AP2109*44100)/(L2109*0.92*2*29.3+0.00000043092*AQ2109^3)</f>
        <v>0.3073014962075732</v>
      </c>
      <c r="AU2109" s="4">
        <f>0.61365*EXP(17.502*J2109/(240.97+J2109))</f>
        <v>3.234611916533896</v>
      </c>
      <c r="AV2109" s="4">
        <f>AU2109*1000/AA2109</f>
        <v>31.86088435283041</v>
      </c>
      <c r="AW2109" s="4">
        <f>(AV2109-U2109)</f>
        <v>11.01447741618491</v>
      </c>
      <c r="AX2109" s="4">
        <f>IF(D2109,P2109,(O2109+P2109)/2)</f>
        <v>24.02168750762939</v>
      </c>
      <c r="AY2109" s="4">
        <f>0.61365*EXP(17.502*AX2109/(240.97+AX2109))</f>
        <v>2.99887845795654</v>
      </c>
      <c r="AZ2109" s="4">
        <f>IF(AW2109&lt;&gt;0,(1000-(AV2109+U2109)/2)/AW2109*AP2109,0)</f>
        <v>0.5298507804948184</v>
      </c>
      <c r="BA2109" s="4">
        <f>U2109*AA2109/1000</f>
        <v>2.116389349004312</v>
      </c>
      <c r="BB2109" s="4">
        <f>(AY2109-BA2109)</f>
        <v>0.8824891089522282</v>
      </c>
      <c r="BC2109" s="4">
        <f>1/(1.6/F2109+1.37/N2109)</f>
        <v>0.3402827926657048</v>
      </c>
      <c r="BD2109" s="3">
        <f>G2109*AA2109*0.001</f>
      </c>
      <c r="BE2109" s="3">
        <f>G2109/S2109</f>
      </c>
      <c r="BF2109" s="4">
        <f>(1-AP2109*AA2109/AU2109/F2109)*100</f>
        <v>71.11804926590611</v>
      </c>
      <c r="BG2109" s="3">
        <f>(S2109-E2109/(N2109/1.35))</f>
      </c>
      <c r="BH2109" s="3">
        <f>E2109*BF2109/100/BG2109</f>
      </c>
    </row>
    <row r="2110" ht="16" customHeight="1">
      <c r="A2110" s="4">
        <v>1955</v>
      </c>
      <c r="B2110" t="s" s="2">
        <v>2137</v>
      </c>
      <c r="C2110" s="4">
        <v>11346.500031638891</v>
      </c>
      <c r="D2110" s="4">
        <v>0</v>
      </c>
      <c r="E2110" s="3">
        <f>(R2110-#REF!*(1000-T2110)/(1000-U2110))*AO2110</f>
      </c>
      <c r="F2110" s="4">
        <f>IF(AZ2110&lt;&gt;0,1/(1/AZ2110-1/N2110),0)</f>
        <v>0.6429445609314554</v>
      </c>
      <c r="G2110" s="3">
        <f>((BC2110-AP2110/2)*S2110-E2110)/(BC2110+AP2110/2)</f>
      </c>
      <c r="H2110" s="4">
        <f>AP2110*1000</f>
        <v>5.941219057235947</v>
      </c>
      <c r="I2110" s="4">
        <f>(AU2110-BA2110)</f>
        <v>1.12025611187787</v>
      </c>
      <c r="J2110" s="4">
        <f>(P2110+AT2110*D2110)</f>
        <v>25.26722717285156</v>
      </c>
      <c r="K2110" s="4">
        <v>6</v>
      </c>
      <c r="L2110" s="4">
        <f>(K2110*AI2110+AJ2110)</f>
        <v>1.420000016689301</v>
      </c>
      <c r="M2110" s="4">
        <v>1</v>
      </c>
      <c r="N2110" s="4">
        <f>L2110*(M2110+1)*(M2110+1)/(M2110*M2110+1)</f>
        <v>2.840000033378601</v>
      </c>
      <c r="O2110" s="4">
        <v>22.74007797241211</v>
      </c>
      <c r="P2110" s="4">
        <v>25.26722717285156</v>
      </c>
      <c r="Q2110" s="4">
        <v>21.73080444335938</v>
      </c>
      <c r="R2110" s="4">
        <v>400.0298156738281</v>
      </c>
      <c r="S2110" s="4">
        <v>369.3569641113281</v>
      </c>
      <c r="T2110" s="4">
        <v>13.79925441741943</v>
      </c>
      <c r="U2110" s="4">
        <v>20.78775405883789</v>
      </c>
      <c r="V2110" s="4">
        <v>50.46113967895508</v>
      </c>
      <c r="W2110" s="4">
        <v>76.06340026855469</v>
      </c>
      <c r="X2110" s="4">
        <v>499.4818420410156</v>
      </c>
      <c r="Y2110" s="4">
        <v>2000.014038085938</v>
      </c>
      <c r="Z2110" s="4">
        <v>390.8323669433594</v>
      </c>
      <c r="AA2110" s="4">
        <v>101.5229263305664</v>
      </c>
      <c r="AB2110" s="4">
        <v>7.360103607177734</v>
      </c>
      <c r="AC2110" s="4">
        <v>0.3764924705028534</v>
      </c>
      <c r="AD2110" s="4">
        <v>0.1364883184432983</v>
      </c>
      <c r="AE2110" s="4">
        <v>0.02235547080636024</v>
      </c>
      <c r="AF2110" s="4">
        <v>0.1905839890241623</v>
      </c>
      <c r="AG2110" s="4">
        <v>0.01724213920533657</v>
      </c>
      <c r="AH2110" s="4">
        <v>0.6666666865348816</v>
      </c>
      <c r="AI2110" s="4">
        <v>-0.2195652425289154</v>
      </c>
      <c r="AJ2110" s="4">
        <v>2.737391471862793</v>
      </c>
      <c r="AK2110" s="4">
        <v>1</v>
      </c>
      <c r="AL2110" s="4">
        <v>0</v>
      </c>
      <c r="AM2110" s="4">
        <v>0.1599999964237213</v>
      </c>
      <c r="AN2110" s="4">
        <v>111115</v>
      </c>
      <c r="AO2110" s="4">
        <f>X2110*0.000001/(K2110*0.0001)</f>
        <v>0.8324697367350259</v>
      </c>
      <c r="AP2110" s="4">
        <f>(U2110-T2110)/(1000-U2110)*AO2110</f>
        <v>0.005941219057235947</v>
      </c>
      <c r="AQ2110" s="4">
        <f>(P2110+273.15)</f>
        <v>298.4172271728515</v>
      </c>
      <c r="AR2110" s="4">
        <f>(O2110+273.15)</f>
        <v>295.8900779724121</v>
      </c>
      <c r="AS2110" s="4">
        <f>(Y2110*AK2110+Z2110*AL2110)*AM2110</f>
        <v>320.0022389411424</v>
      </c>
      <c r="AT2110" s="4">
        <f>((AS2110+0.00000010773*(AR2110^4-AQ2110^4))-AP2110*44100)/(L2110*0.92*2*29.3+0.00000043092*AQ2110^3)</f>
        <v>0.3342925202258847</v>
      </c>
      <c r="AU2110" s="4">
        <f>0.61365*EXP(17.502*J2110/(240.97+J2110))</f>
        <v>3.230689735771203</v>
      </c>
      <c r="AV2110" s="4">
        <f>AU2110*1000/AA2110</f>
        <v>31.82226766446655</v>
      </c>
      <c r="AW2110" s="4">
        <f>(AV2110-U2110)</f>
        <v>11.03451360562866</v>
      </c>
      <c r="AX2110" s="4">
        <f>IF(D2110,P2110,(O2110+P2110)/2)</f>
        <v>24.00365257263184</v>
      </c>
      <c r="AY2110" s="4">
        <f>0.61365*EXP(17.502*AX2110/(240.97+AX2110))</f>
        <v>2.995631669782439</v>
      </c>
      <c r="AZ2110" s="4">
        <f>IF(AW2110&lt;&gt;0,(1000-(AV2110+U2110)/2)/AW2110*AP2110,0)</f>
        <v>0.5242582892328874</v>
      </c>
      <c r="BA2110" s="4">
        <f>U2110*AA2110/1000</f>
        <v>2.110433623893332</v>
      </c>
      <c r="BB2110" s="4">
        <f>(AY2110-BA2110)</f>
        <v>0.8851980458891067</v>
      </c>
      <c r="BC2110" s="4">
        <f>1/(1.6/F2110+1.37/N2110)</f>
        <v>0.3365932561647375</v>
      </c>
      <c r="BD2110" s="3">
        <f>G2110*AA2110*0.001</f>
      </c>
      <c r="BE2110" s="3">
        <f>G2110/S2110</f>
      </c>
      <c r="BF2110" s="4">
        <f>(1-AP2110*AA2110/AU2110/F2110)*100</f>
        <v>70.96171827672973</v>
      </c>
      <c r="BG2110" s="3">
        <f>(S2110-E2110/(N2110/1.35))</f>
      </c>
      <c r="BH2110" s="3">
        <f>E2110*BF2110/100/BG2110</f>
      </c>
    </row>
    <row r="2111" ht="16" customHeight="1">
      <c r="A2111" s="4">
        <v>1956</v>
      </c>
      <c r="B2111" t="s" s="2">
        <v>2138</v>
      </c>
      <c r="C2111" s="4">
        <v>11351.500031527132</v>
      </c>
      <c r="D2111" s="4">
        <v>0</v>
      </c>
      <c r="E2111" s="3">
        <f>(R2111-#REF!*(1000-T2111)/(1000-U2111))*AO2111</f>
      </c>
      <c r="F2111" s="4">
        <f>IF(AZ2111&lt;&gt;0,1/(1/AZ2111-1/N2111),0)</f>
        <v>0.6323770324780047</v>
      </c>
      <c r="G2111" s="3">
        <f>((BC2111-AP2111/2)*S2111-E2111)/(BC2111+AP2111/2)</f>
      </c>
      <c r="H2111" s="4">
        <f>AP2111*1000</f>
        <v>5.885707484937378</v>
      </c>
      <c r="I2111" s="4">
        <f>(AU2111-BA2111)</f>
        <v>1.124948472555687</v>
      </c>
      <c r="J2111" s="4">
        <f>(P2111+AT2111*D2111)</f>
        <v>25.25847244262695</v>
      </c>
      <c r="K2111" s="4">
        <v>6</v>
      </c>
      <c r="L2111" s="4">
        <f>(K2111*AI2111+AJ2111)</f>
        <v>1.420000016689301</v>
      </c>
      <c r="M2111" s="4">
        <v>1</v>
      </c>
      <c r="N2111" s="4">
        <f>L2111*(M2111+1)*(M2111+1)/(M2111*M2111+1)</f>
        <v>2.840000033378601</v>
      </c>
      <c r="O2111" s="4">
        <v>22.70196723937988</v>
      </c>
      <c r="P2111" s="4">
        <v>25.25847244262695</v>
      </c>
      <c r="Q2111" s="4">
        <v>21.59657287597656</v>
      </c>
      <c r="R2111" s="4">
        <v>400.2374877929688</v>
      </c>
      <c r="S2111" s="4">
        <v>369.6908569335938</v>
      </c>
      <c r="T2111" s="4">
        <v>13.80175018310547</v>
      </c>
      <c r="U2111" s="4">
        <v>20.72511291503906</v>
      </c>
      <c r="V2111" s="4">
        <v>50.57364273071289</v>
      </c>
      <c r="W2111" s="4">
        <v>75.99363708496094</v>
      </c>
      <c r="X2111" s="4">
        <v>499.5022583007812</v>
      </c>
      <c r="Y2111" s="4">
        <v>1999.954467773438</v>
      </c>
      <c r="Z2111" s="4">
        <v>428.7114868164062</v>
      </c>
      <c r="AA2111" s="4">
        <v>101.5221862792969</v>
      </c>
      <c r="AB2111" s="4">
        <v>7.360103607177734</v>
      </c>
      <c r="AC2111" s="4">
        <v>0.3764924705028534</v>
      </c>
      <c r="AD2111" s="4">
        <v>0.1364883184432983</v>
      </c>
      <c r="AE2111" s="4">
        <v>0.02235547080636024</v>
      </c>
      <c r="AF2111" s="4">
        <v>0.1905839890241623</v>
      </c>
      <c r="AG2111" s="4">
        <v>0.01724213920533657</v>
      </c>
      <c r="AH2111" s="4">
        <v>0.6666666865348816</v>
      </c>
      <c r="AI2111" s="4">
        <v>-0.2195652425289154</v>
      </c>
      <c r="AJ2111" s="4">
        <v>2.737391471862793</v>
      </c>
      <c r="AK2111" s="4">
        <v>1</v>
      </c>
      <c r="AL2111" s="4">
        <v>0</v>
      </c>
      <c r="AM2111" s="4">
        <v>0.1599999964237213</v>
      </c>
      <c r="AN2111" s="4">
        <v>111115</v>
      </c>
      <c r="AO2111" s="4">
        <f>X2111*0.000001/(K2111*0.0001)</f>
        <v>0.8325037638346353</v>
      </c>
      <c r="AP2111" s="4">
        <f>(U2111-T2111)/(1000-U2111)*AO2111</f>
        <v>0.005885707484937378</v>
      </c>
      <c r="AQ2111" s="4">
        <f>(P2111+273.15)</f>
        <v>298.4084724426269</v>
      </c>
      <c r="AR2111" s="4">
        <f>(O2111+273.15)</f>
        <v>295.8519672393799</v>
      </c>
      <c r="AS2111" s="4">
        <f>(Y2111*AK2111+Z2111*AL2111)*AM2111</f>
        <v>319.9927076913555</v>
      </c>
      <c r="AT2111" s="4">
        <f>((AS2111+0.00000010773*(AR2111^4-AQ2111^4))-AP2111*44100)/(L2111*0.92*2*29.3+0.00000043092*AQ2111^3)</f>
        <v>0.3583110018270802</v>
      </c>
      <c r="AU2111" s="4">
        <f>0.61365*EXP(17.502*J2111/(240.97+J2111))</f>
        <v>3.229007246575744</v>
      </c>
      <c r="AV2111" s="4">
        <f>AU2111*1000/AA2111</f>
        <v>31.80592700882592</v>
      </c>
      <c r="AW2111" s="4">
        <f>(AV2111-U2111)</f>
        <v>11.08081409378686</v>
      </c>
      <c r="AX2111" s="4">
        <f>IF(D2111,P2111,(O2111+P2111)/2)</f>
        <v>23.98021984100342</v>
      </c>
      <c r="AY2111" s="4">
        <f>0.61365*EXP(17.502*AX2111/(240.97+AX2111))</f>
        <v>2.991417719836547</v>
      </c>
      <c r="AZ2111" s="4">
        <f>IF(AW2111&lt;&gt;0,(1000-(AV2111+U2111)/2)/AW2111*AP2111,0)</f>
        <v>0.5172107634866977</v>
      </c>
      <c r="BA2111" s="4">
        <f>U2111*AA2111/1000</f>
        <v>2.104058774020057</v>
      </c>
      <c r="BB2111" s="4">
        <f>(AY2111-BA2111)</f>
        <v>0.8873589458164899</v>
      </c>
      <c r="BC2111" s="4">
        <f>1/(1.6/F2111+1.37/N2111)</f>
        <v>0.331946843829433</v>
      </c>
      <c r="BD2111" s="3">
        <f>G2111*AA2111*0.001</f>
      </c>
      <c r="BE2111" s="3">
        <f>G2111/S2111</f>
      </c>
      <c r="BF2111" s="4">
        <f>(1-AP2111*AA2111/AU2111/F2111)*100</f>
        <v>70.73729103601455</v>
      </c>
      <c r="BG2111" s="3">
        <f>(S2111-E2111/(N2111/1.35))</f>
      </c>
      <c r="BH2111" s="3">
        <f>E2111*BF2111/100/BG2111</f>
      </c>
    </row>
    <row r="2112" ht="16" customHeight="1">
      <c r="A2112" s="4">
        <v>1957</v>
      </c>
      <c r="B2112" t="s" s="2">
        <v>2139</v>
      </c>
      <c r="C2112" s="4">
        <v>11357.0000314042</v>
      </c>
      <c r="D2112" s="4">
        <v>0</v>
      </c>
      <c r="E2112" s="3">
        <f>(R2112-#REF!*(1000-T2112)/(1000-U2112))*AO2112</f>
      </c>
      <c r="F2112" s="4">
        <f>IF(AZ2112&lt;&gt;0,1/(1/AZ2112-1/N2112),0)</f>
        <v>0.6167648317991472</v>
      </c>
      <c r="G2112" s="3">
        <f>((BC2112-AP2112/2)*S2112-E2112)/(BC2112+AP2112/2)</f>
      </c>
      <c r="H2112" s="4">
        <f>AP2112*1000</f>
        <v>5.826683232513695</v>
      </c>
      <c r="I2112" s="4">
        <f>(AU2112-BA2112)</f>
        <v>1.136723460924257</v>
      </c>
      <c r="J2112" s="4">
        <f>(P2112+AT2112*D2112)</f>
        <v>25.28507041931152</v>
      </c>
      <c r="K2112" s="4">
        <v>6</v>
      </c>
      <c r="L2112" s="4">
        <f>(K2112*AI2112+AJ2112)</f>
        <v>1.420000016689301</v>
      </c>
      <c r="M2112" s="4">
        <v>1</v>
      </c>
      <c r="N2112" s="4">
        <f>L2112*(M2112+1)*(M2112+1)/(M2112*M2112+1)</f>
        <v>2.840000033378601</v>
      </c>
      <c r="O2112" s="4">
        <v>22.6442813873291</v>
      </c>
      <c r="P2112" s="4">
        <v>25.28507041931152</v>
      </c>
      <c r="Q2112" s="4">
        <v>21.48841667175293</v>
      </c>
      <c r="R2112" s="4">
        <v>400.3558349609375</v>
      </c>
      <c r="S2112" s="4">
        <v>370.0191345214844</v>
      </c>
      <c r="T2112" s="4">
        <v>13.80518913269043</v>
      </c>
      <c r="U2112" s="4">
        <v>20.65965843200684</v>
      </c>
      <c r="V2112" s="4">
        <v>50.75357055664062</v>
      </c>
      <c r="W2112" s="4">
        <v>76.001953125</v>
      </c>
      <c r="X2112" s="4">
        <v>499.4965209960938</v>
      </c>
      <c r="Y2112" s="4">
        <v>1999.886596679688</v>
      </c>
      <c r="Z2112" s="4">
        <v>466.6424255371094</v>
      </c>
      <c r="AA2112" s="4">
        <v>101.5214157104492</v>
      </c>
      <c r="AB2112" s="4">
        <v>7.360103607177734</v>
      </c>
      <c r="AC2112" s="4">
        <v>0.3764924705028534</v>
      </c>
      <c r="AD2112" s="4">
        <v>0.1364883184432983</v>
      </c>
      <c r="AE2112" s="4">
        <v>0.02235547080636024</v>
      </c>
      <c r="AF2112" s="4">
        <v>0.1905839890241623</v>
      </c>
      <c r="AG2112" s="4">
        <v>0.01724213920533657</v>
      </c>
      <c r="AH2112" s="4">
        <v>0.6666666865348816</v>
      </c>
      <c r="AI2112" s="4">
        <v>-0.2195652425289154</v>
      </c>
      <c r="AJ2112" s="4">
        <v>2.737391471862793</v>
      </c>
      <c r="AK2112" s="4">
        <v>1</v>
      </c>
      <c r="AL2112" s="4">
        <v>0</v>
      </c>
      <c r="AM2112" s="4">
        <v>0.1599999964237213</v>
      </c>
      <c r="AN2112" s="4">
        <v>111115</v>
      </c>
      <c r="AO2112" s="4">
        <f>X2112*0.000001/(K2112*0.0001)</f>
        <v>0.8324942016601561</v>
      </c>
      <c r="AP2112" s="4">
        <f>(U2112-T2112)/(1000-U2112)*AO2112</f>
        <v>0.005826683232513696</v>
      </c>
      <c r="AQ2112" s="4">
        <f>(P2112+273.15)</f>
        <v>298.4350704193115</v>
      </c>
      <c r="AR2112" s="4">
        <f>(O2112+273.15)</f>
        <v>295.7942813873291</v>
      </c>
      <c r="AS2112" s="4">
        <f>(Y2112*AK2112+Z2112*AL2112)*AM2112</f>
        <v>319.9818483165982</v>
      </c>
      <c r="AT2112" s="4">
        <f>((AS2112+0.00000010773*(AR2112^4-AQ2112^4))-AP2112*44100)/(L2112*0.92*2*29.3+0.00000043092*AQ2112^3)</f>
        <v>0.3769783239922468</v>
      </c>
      <c r="AU2112" s="4">
        <f>0.61365*EXP(17.502*J2112/(240.97+J2112))</f>
        <v>3.234121233035911</v>
      </c>
      <c r="AV2112" s="4">
        <f>AU2112*1000/AA2112</f>
        <v>31.85654189713033</v>
      </c>
      <c r="AW2112" s="4">
        <f>(AV2112-U2112)</f>
        <v>11.19688346512349</v>
      </c>
      <c r="AX2112" s="4">
        <f>IF(D2112,P2112,(O2112+P2112)/2)</f>
        <v>23.96467590332031</v>
      </c>
      <c r="AY2112" s="4">
        <f>0.61365*EXP(17.502*AX2112/(240.97+AX2112))</f>
        <v>2.988625285979996</v>
      </c>
      <c r="AZ2112" s="4">
        <f>IF(AW2112&lt;&gt;0,(1000-(AV2112+U2112)/2)/AW2112*AP2112,0)</f>
        <v>0.506720072441565</v>
      </c>
      <c r="BA2112" s="4">
        <f>U2112*AA2112/1000</f>
        <v>2.097397772111654</v>
      </c>
      <c r="BB2112" s="4">
        <f>(AY2112-BA2112)</f>
        <v>0.8912275138683428</v>
      </c>
      <c r="BC2112" s="4">
        <f>1/(1.6/F2112+1.37/N2112)</f>
        <v>0.3250366645683441</v>
      </c>
      <c r="BD2112" s="3">
        <f>G2112*AA2112*0.001</f>
      </c>
      <c r="BE2112" s="3">
        <f>G2112/S2112</f>
      </c>
      <c r="BF2112" s="4">
        <f>(1-AP2112*AA2112/AU2112/F2112)*100</f>
        <v>70.34464167956685</v>
      </c>
      <c r="BG2112" s="3">
        <f>(S2112-E2112/(N2112/1.35))</f>
      </c>
      <c r="BH2112" s="3">
        <f>E2112*BF2112/100/BG2112</f>
      </c>
    </row>
    <row r="2113" ht="16" customHeight="1">
      <c r="A2113" s="4">
        <v>1958</v>
      </c>
      <c r="B2113" t="s" s="2">
        <v>2140</v>
      </c>
      <c r="C2113" s="4">
        <v>11362.000031292439</v>
      </c>
      <c r="D2113" s="4">
        <v>0</v>
      </c>
      <c r="E2113" s="3">
        <f>(R2113-#REF!*(1000-T2113)/(1000-U2113))*AO2113</f>
      </c>
      <c r="F2113" s="4">
        <f>IF(AZ2113&lt;&gt;0,1/(1/AZ2113-1/N2113),0)</f>
        <v>0.6028953907354244</v>
      </c>
      <c r="G2113" s="3">
        <f>((BC2113-AP2113/2)*S2113-E2113)/(BC2113+AP2113/2)</f>
      </c>
      <c r="H2113" s="4">
        <f>AP2113*1000</f>
        <v>5.775404724658178</v>
      </c>
      <c r="I2113" s="4">
        <f>(AU2113-BA2113)</f>
        <v>1.148016588272083</v>
      </c>
      <c r="J2113" s="4">
        <f>(P2113+AT2113*D2113)</f>
        <v>25.3144474029541</v>
      </c>
      <c r="K2113" s="4">
        <v>6</v>
      </c>
      <c r="L2113" s="4">
        <f>(K2113*AI2113+AJ2113)</f>
        <v>1.420000016689301</v>
      </c>
      <c r="M2113" s="4">
        <v>1</v>
      </c>
      <c r="N2113" s="4">
        <f>L2113*(M2113+1)*(M2113+1)/(M2113*M2113+1)</f>
        <v>2.840000033378601</v>
      </c>
      <c r="O2113" s="4">
        <v>22.59847450256348</v>
      </c>
      <c r="P2113" s="4">
        <v>25.3144474029541</v>
      </c>
      <c r="Q2113" s="4">
        <v>21.48335456848145</v>
      </c>
      <c r="R2113" s="4">
        <v>400.2094116210938</v>
      </c>
      <c r="S2113" s="4">
        <v>370.0962219238281</v>
      </c>
      <c r="T2113" s="4">
        <v>13.80943298339844</v>
      </c>
      <c r="U2113" s="4">
        <v>20.60410308837891</v>
      </c>
      <c r="V2113" s="4">
        <v>50.91238021850586</v>
      </c>
      <c r="W2113" s="4">
        <v>76.01074981689453</v>
      </c>
      <c r="X2113" s="4">
        <v>499.4862976074219</v>
      </c>
      <c r="Y2113" s="4">
        <v>1999.828613281250</v>
      </c>
      <c r="Z2113" s="4">
        <v>463.2984619140625</v>
      </c>
      <c r="AA2113" s="4">
        <v>101.5215835571289</v>
      </c>
      <c r="AB2113" s="4">
        <v>7.360103607177734</v>
      </c>
      <c r="AC2113" s="4">
        <v>0.3764924705028534</v>
      </c>
      <c r="AD2113" s="4">
        <v>0.1364883184432983</v>
      </c>
      <c r="AE2113" s="4">
        <v>0.02235547080636024</v>
      </c>
      <c r="AF2113" s="4">
        <v>0.1905839890241623</v>
      </c>
      <c r="AG2113" s="4">
        <v>0.01724213920533657</v>
      </c>
      <c r="AH2113" s="4">
        <v>1</v>
      </c>
      <c r="AI2113" s="4">
        <v>-0.2195652425289154</v>
      </c>
      <c r="AJ2113" s="4">
        <v>2.737391471862793</v>
      </c>
      <c r="AK2113" s="4">
        <v>1</v>
      </c>
      <c r="AL2113" s="4">
        <v>0</v>
      </c>
      <c r="AM2113" s="4">
        <v>0.1599999964237213</v>
      </c>
      <c r="AN2113" s="4">
        <v>111115</v>
      </c>
      <c r="AO2113" s="4">
        <f>X2113*0.000001/(K2113*0.0001)</f>
        <v>0.8324771626790363</v>
      </c>
      <c r="AP2113" s="4">
        <f>(U2113-T2113)/(1000-U2113)*AO2113</f>
        <v>0.005775404724658178</v>
      </c>
      <c r="AQ2113" s="4">
        <f>(P2113+273.15)</f>
        <v>298.4644474029541</v>
      </c>
      <c r="AR2113" s="4">
        <f>(O2113+273.15)</f>
        <v>295.7484745025635</v>
      </c>
      <c r="AS2113" s="4">
        <f>(Y2113*AK2113+Z2113*AL2113)*AM2113</f>
        <v>319.9725709730556</v>
      </c>
      <c r="AT2113" s="4">
        <f>((AS2113+0.00000010773*(AR2113^4-AQ2113^4))-AP2113*44100)/(L2113*0.92*2*29.3+0.00000043092*AQ2113^3)</f>
        <v>0.3929257749649055</v>
      </c>
      <c r="AU2113" s="4">
        <f>0.61365*EXP(17.502*J2113/(240.97+J2113))</f>
        <v>3.23977776157864</v>
      </c>
      <c r="AV2113" s="4">
        <f>AU2113*1000/AA2113</f>
        <v>31.9122067255337</v>
      </c>
      <c r="AW2113" s="4">
        <f>(AV2113-U2113)</f>
        <v>11.30810363715479</v>
      </c>
      <c r="AX2113" s="4">
        <f>IF(D2113,P2113,(O2113+P2113)/2)</f>
        <v>23.95646095275879</v>
      </c>
      <c r="AY2113" s="4">
        <f>0.61365*EXP(17.502*AX2113/(240.97+AX2113))</f>
        <v>2.98715040915372</v>
      </c>
      <c r="AZ2113" s="4">
        <f>IF(AW2113&lt;&gt;0,(1000-(AV2113+U2113)/2)/AW2113*AP2113,0)</f>
        <v>0.4973206324595303</v>
      </c>
      <c r="BA2113" s="4">
        <f>U2113*AA2113/1000</f>
        <v>2.091761173306557</v>
      </c>
      <c r="BB2113" s="4">
        <f>(AY2113-BA2113)</f>
        <v>0.8953892358471633</v>
      </c>
      <c r="BC2113" s="4">
        <f>1/(1.6/F2113+1.37/N2113)</f>
        <v>0.318851682538108</v>
      </c>
      <c r="BD2113" s="3">
        <f>G2113*AA2113*0.001</f>
      </c>
      <c r="BE2113" s="3">
        <f>G2113/S2113</f>
      </c>
      <c r="BF2113" s="4">
        <f>(1-AP2113*AA2113/AU2113/F2113)*100</f>
        <v>69.98187072718667</v>
      </c>
      <c r="BG2113" s="3">
        <f>(S2113-E2113/(N2113/1.35))</f>
      </c>
      <c r="BH2113" s="3">
        <f>E2113*BF2113/100/BG2113</f>
      </c>
    </row>
    <row r="2114" ht="16" customHeight="1">
      <c r="A2114" s="4">
        <v>1959</v>
      </c>
      <c r="B2114" t="s" s="2">
        <v>2141</v>
      </c>
      <c r="C2114" s="4">
        <v>11367.000031180680</v>
      </c>
      <c r="D2114" s="4">
        <v>0</v>
      </c>
      <c r="E2114" s="3">
        <f>(R2114-#REF!*(1000-T2114)/(1000-U2114))*AO2114</f>
      </c>
      <c r="F2114" s="4">
        <f>IF(AZ2114&lt;&gt;0,1/(1/AZ2114-1/N2114),0)</f>
        <v>0.5902360072569929</v>
      </c>
      <c r="G2114" s="3">
        <f>((BC2114-AP2114/2)*S2114-E2114)/(BC2114+AP2114/2)</f>
      </c>
      <c r="H2114" s="4">
        <f>AP2114*1000</f>
        <v>5.72554591659143</v>
      </c>
      <c r="I2114" s="4">
        <f>(AU2114-BA2114)</f>
        <v>1.158246776215601</v>
      </c>
      <c r="J2114" s="4">
        <f>(P2114+AT2114*D2114)</f>
        <v>25.33942031860352</v>
      </c>
      <c r="K2114" s="4">
        <v>6</v>
      </c>
      <c r="L2114" s="4">
        <f>(K2114*AI2114+AJ2114)</f>
        <v>1.420000016689301</v>
      </c>
      <c r="M2114" s="4">
        <v>1</v>
      </c>
      <c r="N2114" s="4">
        <f>L2114*(M2114+1)*(M2114+1)/(M2114*M2114+1)</f>
        <v>2.840000033378601</v>
      </c>
      <c r="O2114" s="4">
        <v>22.5728645324707</v>
      </c>
      <c r="P2114" s="4">
        <v>25.33942031860352</v>
      </c>
      <c r="Q2114" s="4">
        <v>21.51711463928223</v>
      </c>
      <c r="R2114" s="4">
        <v>400.0090942382812</v>
      </c>
      <c r="S2114" s="4">
        <v>370.0618591308594</v>
      </c>
      <c r="T2114" s="4">
        <v>13.81396675109863</v>
      </c>
      <c r="U2114" s="4">
        <v>20.55073356628418</v>
      </c>
      <c r="V2114" s="4">
        <v>51.01956939697266</v>
      </c>
      <c r="W2114" s="4">
        <v>75.94707489013672</v>
      </c>
      <c r="X2114" s="4">
        <v>499.4575500488281</v>
      </c>
      <c r="Y2114" s="4">
        <v>1999.710693359375</v>
      </c>
      <c r="Z2114" s="4">
        <v>435.2919311523438</v>
      </c>
      <c r="AA2114" s="4">
        <v>101.5217437744141</v>
      </c>
      <c r="AB2114" s="4">
        <v>7.360103607177734</v>
      </c>
      <c r="AC2114" s="4">
        <v>0.3764924705028534</v>
      </c>
      <c r="AD2114" s="4">
        <v>0.1364883184432983</v>
      </c>
      <c r="AE2114" s="4">
        <v>0.02235547080636024</v>
      </c>
      <c r="AF2114" s="4">
        <v>0.1905839890241623</v>
      </c>
      <c r="AG2114" s="4">
        <v>0.01724213920533657</v>
      </c>
      <c r="AH2114" s="4">
        <v>1</v>
      </c>
      <c r="AI2114" s="4">
        <v>-0.2195652425289154</v>
      </c>
      <c r="AJ2114" s="4">
        <v>2.737391471862793</v>
      </c>
      <c r="AK2114" s="4">
        <v>1</v>
      </c>
      <c r="AL2114" s="4">
        <v>0</v>
      </c>
      <c r="AM2114" s="4">
        <v>0.1599999964237213</v>
      </c>
      <c r="AN2114" s="4">
        <v>111115</v>
      </c>
      <c r="AO2114" s="4">
        <f>X2114*0.000001/(K2114*0.0001)</f>
        <v>0.8324292500813801</v>
      </c>
      <c r="AP2114" s="4">
        <f>(U2114-T2114)/(1000-U2114)*AO2114</f>
        <v>0.00572554591659143</v>
      </c>
      <c r="AQ2114" s="4">
        <f>(P2114+273.15)</f>
        <v>298.4894203186035</v>
      </c>
      <c r="AR2114" s="4">
        <f>(O2114+273.15)</f>
        <v>295.7228645324707</v>
      </c>
      <c r="AS2114" s="4">
        <f>(Y2114*AK2114+Z2114*AL2114)*AM2114</f>
        <v>319.9537037859773</v>
      </c>
      <c r="AT2114" s="4">
        <f>((AS2114+0.00000010773*(AR2114^4-AQ2114^4))-AP2114*44100)/(L2114*0.92*2*29.3+0.00000043092*AQ2114^3)</f>
        <v>0.4111860904651281</v>
      </c>
      <c r="AU2114" s="4">
        <f>0.61365*EXP(17.502*J2114/(240.97+J2114))</f>
        <v>3.244593083708154</v>
      </c>
      <c r="AV2114" s="4">
        <f>AU2114*1000/AA2114</f>
        <v>31.95958779941553</v>
      </c>
      <c r="AW2114" s="4">
        <f>(AV2114-U2114)</f>
        <v>11.40885423313135</v>
      </c>
      <c r="AX2114" s="4">
        <f>IF(D2114,P2114,(O2114+P2114)/2)</f>
        <v>23.95614242553711</v>
      </c>
      <c r="AY2114" s="4">
        <f>0.61365*EXP(17.502*AX2114/(240.97+AX2114))</f>
        <v>2.987093234967551</v>
      </c>
      <c r="AZ2114" s="4">
        <f>IF(AW2114&lt;&gt;0,(1000-(AV2114+U2114)/2)/AW2114*AP2114,0)</f>
        <v>0.4886749076312875</v>
      </c>
      <c r="BA2114" s="4">
        <f>U2114*AA2114/1000</f>
        <v>2.086346307492553</v>
      </c>
      <c r="BB2114" s="4">
        <f>(AY2114-BA2114)</f>
        <v>0.9007469274749975</v>
      </c>
      <c r="BC2114" s="4">
        <f>1/(1.6/F2114+1.37/N2114)</f>
        <v>0.3131679851651873</v>
      </c>
      <c r="BD2114" s="3">
        <f>G2114*AA2114*0.001</f>
      </c>
      <c r="BE2114" s="3">
        <f>G2114/S2114</f>
      </c>
      <c r="BF2114" s="4">
        <f>(1-AP2114*AA2114/AU2114/F2114)*100</f>
        <v>69.64780997644424</v>
      </c>
      <c r="BG2114" s="3">
        <f>(S2114-E2114/(N2114/1.35))</f>
      </c>
      <c r="BH2114" s="3">
        <f>E2114*BF2114/100/BG2114</f>
      </c>
    </row>
    <row r="2115" ht="16" customHeight="1">
      <c r="A2115" s="4">
        <v>1960</v>
      </c>
      <c r="B2115" t="s" s="2">
        <v>2142</v>
      </c>
      <c r="C2115" s="4">
        <v>11372.500031057745</v>
      </c>
      <c r="D2115" s="4">
        <v>0</v>
      </c>
      <c r="E2115" s="3">
        <f>(R2115-#REF!*(1000-T2115)/(1000-U2115))*AO2115</f>
      </c>
      <c r="F2115" s="4">
        <f>IF(AZ2115&lt;&gt;0,1/(1/AZ2115-1/N2115),0)</f>
        <v>0.5792057276021914</v>
      </c>
      <c r="G2115" s="3">
        <f>((BC2115-AP2115/2)*S2115-E2115)/(BC2115+AP2115/2)</f>
      </c>
      <c r="H2115" s="4">
        <f>AP2115*1000</f>
        <v>5.671078542186817</v>
      </c>
      <c r="I2115" s="4">
        <f>(AU2115-BA2115)</f>
        <v>1.165338721876835</v>
      </c>
      <c r="J2115" s="4">
        <f>(P2115+AT2115*D2115)</f>
        <v>25.34499931335449</v>
      </c>
      <c r="K2115" s="4">
        <v>6</v>
      </c>
      <c r="L2115" s="4">
        <f>(K2115*AI2115+AJ2115)</f>
        <v>1.420000016689301</v>
      </c>
      <c r="M2115" s="4">
        <v>1</v>
      </c>
      <c r="N2115" s="4">
        <f>L2115*(M2115+1)*(M2115+1)/(M2115*M2115+1)</f>
        <v>2.840000033378601</v>
      </c>
      <c r="O2115" s="4">
        <v>22.56257820129395</v>
      </c>
      <c r="P2115" s="4">
        <v>25.34499931335449</v>
      </c>
      <c r="Q2115" s="4">
        <v>21.54227638244629</v>
      </c>
      <c r="R2115" s="4">
        <v>399.8668823242188</v>
      </c>
      <c r="S2115" s="4">
        <v>370.0250549316406</v>
      </c>
      <c r="T2115" s="4">
        <v>13.81862831115723</v>
      </c>
      <c r="U2115" s="4">
        <v>20.49160194396973</v>
      </c>
      <c r="V2115" s="4">
        <v>51.07865905761719</v>
      </c>
      <c r="W2115" s="4">
        <v>75.79100799560547</v>
      </c>
      <c r="X2115" s="4">
        <v>499.4656982421875</v>
      </c>
      <c r="Y2115" s="4">
        <v>1999.556518554688</v>
      </c>
      <c r="Z2115" s="4">
        <v>369.8611450195312</v>
      </c>
      <c r="AA2115" s="4">
        <v>101.5211486816406</v>
      </c>
      <c r="AB2115" s="4">
        <v>7.360103607177734</v>
      </c>
      <c r="AC2115" s="4">
        <v>0.3764924705028534</v>
      </c>
      <c r="AD2115" s="4">
        <v>0.1364883184432983</v>
      </c>
      <c r="AE2115" s="4">
        <v>0.02235547080636024</v>
      </c>
      <c r="AF2115" s="4">
        <v>0.1905839890241623</v>
      </c>
      <c r="AG2115" s="4">
        <v>0.01724213920533657</v>
      </c>
      <c r="AH2115" s="4">
        <v>1</v>
      </c>
      <c r="AI2115" s="4">
        <v>-0.2195652425289154</v>
      </c>
      <c r="AJ2115" s="4">
        <v>2.737391471862793</v>
      </c>
      <c r="AK2115" s="4">
        <v>1</v>
      </c>
      <c r="AL2115" s="4">
        <v>0</v>
      </c>
      <c r="AM2115" s="4">
        <v>0.1599999964237213</v>
      </c>
      <c r="AN2115" s="4">
        <v>111115</v>
      </c>
      <c r="AO2115" s="4">
        <f>X2115*0.000001/(K2115*0.0001)</f>
        <v>0.8324428304036458</v>
      </c>
      <c r="AP2115" s="4">
        <f>(U2115-T2115)/(1000-U2115)*AO2115</f>
        <v>0.005671078542186817</v>
      </c>
      <c r="AQ2115" s="4">
        <f>(P2115+273.15)</f>
        <v>298.4949993133545</v>
      </c>
      <c r="AR2115" s="4">
        <f>(O2115+273.15)</f>
        <v>295.7125782012939</v>
      </c>
      <c r="AS2115" s="4">
        <f>(Y2115*AK2115+Z2115*AL2115)*AM2115</f>
        <v>319.9290358177786</v>
      </c>
      <c r="AT2115" s="4">
        <f>((AS2115+0.00000010773*(AR2115^4-AQ2115^4))-AP2115*44100)/(L2115*0.92*2*29.3+0.00000043092*AQ2115^3)</f>
        <v>0.4361647666714238</v>
      </c>
      <c r="AU2115" s="4">
        <f>0.61365*EXP(17.502*J2115/(240.97+J2115))</f>
        <v>3.245669689555581</v>
      </c>
      <c r="AV2115" s="4">
        <f>AU2115*1000/AA2115</f>
        <v>31.97037988344332</v>
      </c>
      <c r="AW2115" s="4">
        <f>(AV2115-U2115)</f>
        <v>11.47877793947359</v>
      </c>
      <c r="AX2115" s="4">
        <f>IF(D2115,P2115,(O2115+P2115)/2)</f>
        <v>23.95378875732422</v>
      </c>
      <c r="AY2115" s="4">
        <f>0.61365*EXP(17.502*AX2115/(240.97+AX2115))</f>
        <v>2.986670791894769</v>
      </c>
      <c r="AZ2115" s="4">
        <f>IF(AW2115&lt;&gt;0,(1000-(AV2115+U2115)/2)/AW2115*AP2115,0)</f>
        <v>0.4810895865042797</v>
      </c>
      <c r="BA2115" s="4">
        <f>U2115*AA2115/1000</f>
        <v>2.080330967678746</v>
      </c>
      <c r="BB2115" s="4">
        <f>(AY2115-BA2115)</f>
        <v>0.9063398242160225</v>
      </c>
      <c r="BC2115" s="4">
        <f>1/(1.6/F2115+1.37/N2115)</f>
        <v>0.3081855959244351</v>
      </c>
      <c r="BD2115" s="3">
        <f>G2115*AA2115*0.001</f>
      </c>
      <c r="BE2115" s="3">
        <f>G2115/S2115</f>
      </c>
      <c r="BF2115" s="4">
        <f>(1-AP2115*AA2115/AU2115/F2115)*100</f>
        <v>69.37437097138132</v>
      </c>
      <c r="BG2115" s="3">
        <f>(S2115-E2115/(N2115/1.35))</f>
      </c>
      <c r="BH2115" s="3">
        <f>E2115*BF2115/100/BG2115</f>
      </c>
    </row>
    <row r="2116" ht="16" customHeight="1">
      <c r="A2116" s="4">
        <v>1961</v>
      </c>
      <c r="B2116" t="s" s="2">
        <v>2143</v>
      </c>
      <c r="C2116" s="4">
        <v>11377.500030945987</v>
      </c>
      <c r="D2116" s="4">
        <v>0</v>
      </c>
      <c r="E2116" s="3">
        <f>(R2116-#REF!*(1000-T2116)/(1000-U2116))*AO2116</f>
      </c>
      <c r="F2116" s="4">
        <f>IF(AZ2116&lt;&gt;0,1/(1/AZ2116-1/N2116),0)</f>
        <v>0.5707316257647298</v>
      </c>
      <c r="G2116" s="3">
        <f>((BC2116-AP2116/2)*S2116-E2116)/(BC2116+AP2116/2)</f>
      </c>
      <c r="H2116" s="4">
        <f>AP2116*1000</f>
        <v>5.621487694304279</v>
      </c>
      <c r="I2116" s="4">
        <f>(AU2116-BA2116)</f>
        <v>1.169425834572669</v>
      </c>
      <c r="J2116" s="4">
        <f>(P2116+AT2116*D2116)</f>
        <v>25.33758163452148</v>
      </c>
      <c r="K2116" s="4">
        <v>6</v>
      </c>
      <c r="L2116" s="4">
        <f>(K2116*AI2116+AJ2116)</f>
        <v>1.420000016689301</v>
      </c>
      <c r="M2116" s="4">
        <v>1</v>
      </c>
      <c r="N2116" s="4">
        <f>L2116*(M2116+1)*(M2116+1)/(M2116*M2116+1)</f>
        <v>2.840000033378601</v>
      </c>
      <c r="O2116" s="4">
        <v>22.55898094177246</v>
      </c>
      <c r="P2116" s="4">
        <v>25.33758163452148</v>
      </c>
      <c r="Q2116" s="4">
        <v>21.54394340515137</v>
      </c>
      <c r="R2116" s="4">
        <v>399.8267822265625</v>
      </c>
      <c r="S2116" s="4">
        <v>370.0497436523438</v>
      </c>
      <c r="T2116" s="4">
        <v>13.82261276245117</v>
      </c>
      <c r="U2116" s="4">
        <v>20.43740844726562</v>
      </c>
      <c r="V2116" s="4">
        <v>51.10812377929688</v>
      </c>
      <c r="W2116" s="4">
        <v>75.61258697509766</v>
      </c>
      <c r="X2116" s="4">
        <v>499.4801940917969</v>
      </c>
      <c r="Y2116" s="4">
        <v>1999.396484375</v>
      </c>
      <c r="Z2116" s="4">
        <v>324.1153259277344</v>
      </c>
      <c r="AA2116" s="4">
        <v>101.5203323364258</v>
      </c>
      <c r="AB2116" s="4">
        <v>7.360103607177734</v>
      </c>
      <c r="AC2116" s="4">
        <v>0.3764924705028534</v>
      </c>
      <c r="AD2116" s="4">
        <v>0.1364883184432983</v>
      </c>
      <c r="AE2116" s="4">
        <v>0.02235547080636024</v>
      </c>
      <c r="AF2116" s="4">
        <v>0.1905839890241623</v>
      </c>
      <c r="AG2116" s="4">
        <v>0.01724213920533657</v>
      </c>
      <c r="AH2116" s="4">
        <v>1</v>
      </c>
      <c r="AI2116" s="4">
        <v>-0.2195652425289154</v>
      </c>
      <c r="AJ2116" s="4">
        <v>2.737391471862793</v>
      </c>
      <c r="AK2116" s="4">
        <v>1</v>
      </c>
      <c r="AL2116" s="4">
        <v>0</v>
      </c>
      <c r="AM2116" s="4">
        <v>0.1599999964237213</v>
      </c>
      <c r="AN2116" s="4">
        <v>111115</v>
      </c>
      <c r="AO2116" s="4">
        <f>X2116*0.000001/(K2116*0.0001)</f>
        <v>0.8324669901529946</v>
      </c>
      <c r="AP2116" s="4">
        <f>(U2116-T2116)/(1000-U2116)*AO2116</f>
        <v>0.005621487694304279</v>
      </c>
      <c r="AQ2116" s="4">
        <f>(P2116+273.15)</f>
        <v>298.4875816345215</v>
      </c>
      <c r="AR2116" s="4">
        <f>(O2116+273.15)</f>
        <v>295.7089809417724</v>
      </c>
      <c r="AS2116" s="4">
        <f>(Y2116*AK2116+Z2116*AL2116)*AM2116</f>
        <v>319.903430349601</v>
      </c>
      <c r="AT2116" s="4">
        <f>((AS2116+0.00000010773*(AR2116^4-AQ2116^4))-AP2116*44100)/(L2116*0.92*2*29.3+0.00000043092*AQ2116^3)</f>
        <v>0.461236091917373</v>
      </c>
      <c r="AU2116" s="4">
        <f>0.61365*EXP(17.502*J2116/(240.97+J2116))</f>
        <v>3.244238332234351</v>
      </c>
      <c r="AV2116" s="4">
        <f>AU2116*1000/AA2116</f>
        <v>31.95653774539811</v>
      </c>
      <c r="AW2116" s="4">
        <f>(AV2116-U2116)</f>
        <v>11.51912929813248</v>
      </c>
      <c r="AX2116" s="4">
        <f>IF(D2116,P2116,(O2116+P2116)/2)</f>
        <v>23.94828128814697</v>
      </c>
      <c r="AY2116" s="4">
        <f>0.61365*EXP(17.502*AX2116/(240.97+AX2116))</f>
        <v>2.985682499764972</v>
      </c>
      <c r="AZ2116" s="4">
        <f>IF(AW2116&lt;&gt;0,(1000-(AV2116+U2116)/2)/AW2116*AP2116,0)</f>
        <v>0.475228777343677</v>
      </c>
      <c r="BA2116" s="4">
        <f>U2116*AA2116/1000</f>
        <v>2.074812497661682</v>
      </c>
      <c r="BB2116" s="4">
        <f>(AY2116-BA2116)</f>
        <v>0.9108700021032905</v>
      </c>
      <c r="BC2116" s="4">
        <f>1/(1.6/F2116+1.37/N2116)</f>
        <v>0.3043386304065099</v>
      </c>
      <c r="BD2116" s="3">
        <f>G2116*AA2116*0.001</f>
      </c>
      <c r="BE2116" s="3">
        <f>G2116/S2116</f>
      </c>
      <c r="BF2116" s="4">
        <f>(1-AP2116*AA2116/AU2116/F2116)*100</f>
        <v>69.17808594670561</v>
      </c>
      <c r="BG2116" s="3">
        <f>(S2116-E2116/(N2116/1.35))</f>
      </c>
      <c r="BH2116" s="3">
        <f>E2116*BF2116/100/BG2116</f>
      </c>
    </row>
    <row r="2117" ht="29" customHeight="1">
      <c r="A2117" t="s" s="2">
        <v>9</v>
      </c>
      <c r="B2117" t="s" s="5">
        <v>2144</v>
      </c>
      <c r="C2117" s="3"/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3"/>
      <c r="AJ2117" s="3"/>
      <c r="AK2117" s="3"/>
      <c r="AL2117" s="3"/>
      <c r="AM2117" s="3"/>
      <c r="AN2117" s="3"/>
      <c r="AO2117" s="3"/>
      <c r="AP2117" s="3"/>
      <c r="AQ2117" s="3"/>
      <c r="AR2117" s="3"/>
      <c r="AS2117" s="3"/>
      <c r="AT2117" s="3"/>
      <c r="AU2117" s="3"/>
      <c r="AV2117" s="3"/>
      <c r="AW2117" s="3"/>
      <c r="AX2117" s="3"/>
      <c r="AY2117" s="3"/>
      <c r="AZ2117" s="3"/>
      <c r="BA2117" s="3"/>
      <c r="BB2117" s="3"/>
      <c r="BC2117" s="3"/>
      <c r="BD2117" s="3"/>
      <c r="BE2117" s="3"/>
      <c r="BF2117" s="3"/>
      <c r="BG2117" s="3"/>
      <c r="BH2117" s="3"/>
    </row>
    <row r="2118" ht="16" customHeight="1">
      <c r="A2118" s="4">
        <v>1962</v>
      </c>
      <c r="B2118" t="s" s="2">
        <v>2145</v>
      </c>
      <c r="C2118" s="4">
        <v>11382.500030834228</v>
      </c>
      <c r="D2118" s="4">
        <v>0</v>
      </c>
      <c r="E2118" s="3">
        <f>(R2118-#REF!*(1000-T2118)/(1000-U2118))*AO2118</f>
      </c>
      <c r="F2118" s="4">
        <f>IF(AZ2118&lt;&gt;0,1/(1/AZ2118-1/N2118),0)</f>
        <v>0.5649882001150913</v>
      </c>
      <c r="G2118" s="3">
        <f>((BC2118-AP2118/2)*S2118-E2118)/(BC2118+AP2118/2)</f>
      </c>
      <c r="H2118" s="4">
        <f>AP2118*1000</f>
        <v>5.568487911433144</v>
      </c>
      <c r="I2118" s="4">
        <f>(AU2118-BA2118)</f>
        <v>1.168280805461185</v>
      </c>
      <c r="J2118" s="4">
        <f>(P2118+AT2118*D2118)</f>
        <v>25.30037307739258</v>
      </c>
      <c r="K2118" s="4">
        <v>6</v>
      </c>
      <c r="L2118" s="4">
        <f>(K2118*AI2118+AJ2118)</f>
        <v>1.420000016689301</v>
      </c>
      <c r="M2118" s="4">
        <v>1</v>
      </c>
      <c r="N2118" s="4">
        <f>L2118*(M2118+1)*(M2118+1)/(M2118*M2118+1)</f>
        <v>2.840000033378601</v>
      </c>
      <c r="O2118" s="4">
        <v>22.55069732666016</v>
      </c>
      <c r="P2118" s="4">
        <v>25.30037307739258</v>
      </c>
      <c r="Q2118" s="4">
        <v>21.4972972869873</v>
      </c>
      <c r="R2118" s="4">
        <v>399.5285339355469</v>
      </c>
      <c r="S2118" s="4">
        <v>370.172119140625</v>
      </c>
      <c r="T2118" s="4">
        <v>13.82553386688232</v>
      </c>
      <c r="U2118" s="4">
        <v>20.37809371948242</v>
      </c>
      <c r="V2118" s="4">
        <v>51.14340972900391</v>
      </c>
      <c r="W2118" s="4">
        <v>75.43193817138672</v>
      </c>
      <c r="X2118" s="4">
        <v>499.5006103515625</v>
      </c>
      <c r="Y2118" s="4">
        <v>1999.271240234375</v>
      </c>
      <c r="Z2118" s="4">
        <v>294.6897277832031</v>
      </c>
      <c r="AA2118" s="4">
        <v>101.5200881958008</v>
      </c>
      <c r="AB2118" s="4">
        <v>7.360103607177734</v>
      </c>
      <c r="AC2118" s="4">
        <v>0.3764924705028534</v>
      </c>
      <c r="AD2118" s="4">
        <v>0.1364883184432983</v>
      </c>
      <c r="AE2118" s="4">
        <v>0.02235547080636024</v>
      </c>
      <c r="AF2118" s="4">
        <v>0.1905839890241623</v>
      </c>
      <c r="AG2118" s="4">
        <v>0.01724213920533657</v>
      </c>
      <c r="AH2118" s="4">
        <v>0.6666666865348816</v>
      </c>
      <c r="AI2118" s="4">
        <v>-0.2195652425289154</v>
      </c>
      <c r="AJ2118" s="4">
        <v>2.737391471862793</v>
      </c>
      <c r="AK2118" s="4">
        <v>1</v>
      </c>
      <c r="AL2118" s="4">
        <v>0</v>
      </c>
      <c r="AM2118" s="4">
        <v>0.1599999964237213</v>
      </c>
      <c r="AN2118" s="4">
        <v>111115</v>
      </c>
      <c r="AO2118" s="4">
        <f>X2118*0.000001/(K2118*0.0001)</f>
        <v>0.8325010172526042</v>
      </c>
      <c r="AP2118" s="4">
        <f>(U2118-T2118)/(1000-U2118)*AO2118</f>
        <v>0.005568487911433145</v>
      </c>
      <c r="AQ2118" s="4">
        <f>(P2118+273.15)</f>
        <v>298.4503730773926</v>
      </c>
      <c r="AR2118" s="4">
        <f>(O2118+273.15)</f>
        <v>295.7006973266601</v>
      </c>
      <c r="AS2118" s="4">
        <f>(Y2118*AK2118+Z2118*AL2118)*AM2118</f>
        <v>319.8833912875489</v>
      </c>
      <c r="AT2118" s="4">
        <f>((AS2118+0.00000010773*(AR2118^4-AQ2118^4))-AP2118*44100)/(L2118*0.92*2*29.3+0.00000043092*AQ2118^3)</f>
        <v>0.4913830722163739</v>
      </c>
      <c r="AU2118" s="4">
        <f>0.61365*EXP(17.502*J2118/(240.97+J2118))</f>
        <v>3.237066677125334</v>
      </c>
      <c r="AV2118" s="4">
        <f>AU2118*1000/AA2118</f>
        <v>31.88597187664018</v>
      </c>
      <c r="AW2118" s="4">
        <f>(AV2118-U2118)</f>
        <v>11.50787815715776</v>
      </c>
      <c r="AX2118" s="4">
        <f>IF(D2118,P2118,(O2118+P2118)/2)</f>
        <v>23.92553520202637</v>
      </c>
      <c r="AY2118" s="4">
        <f>0.61365*EXP(17.502*AX2118/(240.97+AX2118))</f>
        <v>2.98160383901401</v>
      </c>
      <c r="AZ2118" s="4">
        <f>IF(AW2118&lt;&gt;0,(1000-(AV2118+U2118)/2)/AW2118*AP2118,0)</f>
        <v>0.4712399565442866</v>
      </c>
      <c r="BA2118" s="4">
        <f>U2118*AA2118/1000</f>
        <v>2.068785871664149</v>
      </c>
      <c r="BB2118" s="4">
        <f>(AY2118-BA2118)</f>
        <v>0.9128179673498602</v>
      </c>
      <c r="BC2118" s="4">
        <f>1/(1.6/F2118+1.37/N2118)</f>
        <v>0.3017217530218747</v>
      </c>
      <c r="BD2118" s="3">
        <f>G2118*AA2118*0.001</f>
      </c>
      <c r="BE2118" s="3">
        <f>G2118/S2118</f>
      </c>
      <c r="BF2118" s="4">
        <f>(1-AP2118*AA2118/AU2118/F2118)*100</f>
        <v>69.09005410398163</v>
      </c>
      <c r="BG2118" s="3">
        <f>(S2118-E2118/(N2118/1.35))</f>
      </c>
      <c r="BH2118" s="3">
        <f>E2118*BF2118/100/BG2118</f>
      </c>
    </row>
    <row r="2119" ht="16" customHeight="1">
      <c r="A2119" s="4">
        <v>1963</v>
      </c>
      <c r="B2119" t="s" s="2">
        <v>2146</v>
      </c>
      <c r="C2119" s="4">
        <v>11388.000030711293</v>
      </c>
      <c r="D2119" s="4">
        <v>0</v>
      </c>
      <c r="E2119" s="3">
        <f>(R2119-#REF!*(1000-T2119)/(1000-U2119))*AO2119</f>
      </c>
      <c r="F2119" s="4">
        <f>IF(AZ2119&lt;&gt;0,1/(1/AZ2119-1/N2119),0)</f>
        <v>0.5539840000351676</v>
      </c>
      <c r="G2119" s="3">
        <f>((BC2119-AP2119/2)*S2119-E2119)/(BC2119+AP2119/2)</f>
      </c>
      <c r="H2119" s="4">
        <f>AP2119*1000</f>
        <v>5.504012106321929</v>
      </c>
      <c r="I2119" s="4">
        <f>(AU2119-BA2119)</f>
        <v>1.173939748255237</v>
      </c>
      <c r="J2119" s="4">
        <f>(P2119+AT2119*D2119)</f>
        <v>25.29074859619141</v>
      </c>
      <c r="K2119" s="4">
        <v>6</v>
      </c>
      <c r="L2119" s="4">
        <f>(K2119*AI2119+AJ2119)</f>
        <v>1.420000016689301</v>
      </c>
      <c r="M2119" s="4">
        <v>1</v>
      </c>
      <c r="N2119" s="4">
        <f>L2119*(M2119+1)*(M2119+1)/(M2119*M2119+1)</f>
        <v>2.840000033378601</v>
      </c>
      <c r="O2119" s="4">
        <v>22.51976776123047</v>
      </c>
      <c r="P2119" s="4">
        <v>25.29074859619141</v>
      </c>
      <c r="Q2119" s="4">
        <v>21.36081695556641</v>
      </c>
      <c r="R2119" s="4">
        <v>378.6120910644531</v>
      </c>
      <c r="S2119" s="4">
        <v>365.2152709960938</v>
      </c>
      <c r="T2119" s="4">
        <v>13.82675933837891</v>
      </c>
      <c r="U2119" s="4">
        <v>20.30412101745605</v>
      </c>
      <c r="V2119" s="4">
        <v>51.23410034179688</v>
      </c>
      <c r="W2119" s="4">
        <v>75.28765869140625</v>
      </c>
      <c r="X2119" s="4">
        <v>499.4865112304688</v>
      </c>
      <c r="Y2119" s="4">
        <v>1999.111083984375</v>
      </c>
      <c r="Z2119" s="4">
        <v>279.6150512695312</v>
      </c>
      <c r="AA2119" s="4">
        <v>101.5199890136719</v>
      </c>
      <c r="AB2119" s="4">
        <v>7.360103607177734</v>
      </c>
      <c r="AC2119" s="4">
        <v>0.3764924705028534</v>
      </c>
      <c r="AD2119" s="4">
        <v>0.1364883184432983</v>
      </c>
      <c r="AE2119" s="4">
        <v>0.02235547080636024</v>
      </c>
      <c r="AF2119" s="4">
        <v>0.1905839890241623</v>
      </c>
      <c r="AG2119" s="4">
        <v>0.01724213920533657</v>
      </c>
      <c r="AH2119" s="4">
        <v>0.6666666865348816</v>
      </c>
      <c r="AI2119" s="4">
        <v>-0.2195652425289154</v>
      </c>
      <c r="AJ2119" s="4">
        <v>2.737391471862793</v>
      </c>
      <c r="AK2119" s="4">
        <v>1</v>
      </c>
      <c r="AL2119" s="4">
        <v>0</v>
      </c>
      <c r="AM2119" s="4">
        <v>0.1599999964237213</v>
      </c>
      <c r="AN2119" s="4">
        <v>111115</v>
      </c>
      <c r="AO2119" s="4">
        <f>X2119*0.000001/(K2119*0.0001)</f>
        <v>0.8324775187174478</v>
      </c>
      <c r="AP2119" s="4">
        <f>(U2119-T2119)/(1000-U2119)*AO2119</f>
        <v>0.00550401210632193</v>
      </c>
      <c r="AQ2119" s="4">
        <f>(P2119+273.15)</f>
        <v>298.4407485961914</v>
      </c>
      <c r="AR2119" s="4">
        <f>(O2119+273.15)</f>
        <v>295.6697677612304</v>
      </c>
      <c r="AS2119" s="4">
        <f>(Y2119*AK2119+Z2119*AL2119)*AM2119</f>
        <v>319.8577662881216</v>
      </c>
      <c r="AT2119" s="4">
        <f>((AS2119+0.00000010773*(AR2119^4-AQ2119^4))-AP2119*44100)/(L2119*0.92*2*29.3+0.00000043092*AQ2119^3)</f>
        <v>0.5207435087040092</v>
      </c>
      <c r="AU2119" s="4">
        <f>0.61365*EXP(17.502*J2119/(240.97+J2119))</f>
        <v>3.23521389087964</v>
      </c>
      <c r="AV2119" s="4">
        <f>AU2119*1000/AA2119</f>
        <v>31.86775257081586</v>
      </c>
      <c r="AW2119" s="4">
        <f>(AV2119-U2119)</f>
        <v>11.56363155335981</v>
      </c>
      <c r="AX2119" s="4">
        <f>IF(D2119,P2119,(O2119+P2119)/2)</f>
        <v>23.90525817871094</v>
      </c>
      <c r="AY2119" s="4">
        <f>0.61365*EXP(17.502*AX2119/(240.97+AX2119))</f>
        <v>2.9779720205756</v>
      </c>
      <c r="AZ2119" s="4">
        <f>IF(AW2119&lt;&gt;0,(1000-(AV2119+U2119)/2)/AW2119*AP2119,0)</f>
        <v>0.4635598055564807</v>
      </c>
      <c r="BA2119" s="4">
        <f>U2119*AA2119/1000</f>
        <v>2.061274142624403</v>
      </c>
      <c r="BB2119" s="4">
        <f>(AY2119-BA2119)</f>
        <v>0.9166978779511967</v>
      </c>
      <c r="BC2119" s="4">
        <f>1/(1.6/F2119+1.37/N2119)</f>
        <v>0.2966862153155168</v>
      </c>
      <c r="BD2119" s="3">
        <f>G2119*AA2119*0.001</f>
      </c>
      <c r="BE2119" s="3">
        <f>G2119/S2119</f>
      </c>
      <c r="BF2119" s="4">
        <f>(1-AP2119*AA2119/AU2119/F2119)*100</f>
        <v>68.82325849227406</v>
      </c>
      <c r="BG2119" s="3">
        <f>(S2119-E2119/(N2119/1.35))</f>
      </c>
      <c r="BH2119" s="3">
        <f>E2119*BF2119/100/BG2119</f>
      </c>
    </row>
    <row r="2120" ht="16" customHeight="1">
      <c r="A2120" s="4">
        <v>1964</v>
      </c>
      <c r="B2120" t="s" s="2">
        <v>2147</v>
      </c>
      <c r="C2120" s="4">
        <v>11393.000030599535</v>
      </c>
      <c r="D2120" s="4">
        <v>0</v>
      </c>
      <c r="E2120" s="3">
        <f>(R2120-#REF!*(1000-T2120)/(1000-U2120))*AO2120</f>
      </c>
      <c r="F2120" s="4">
        <f>IF(AZ2120&lt;&gt;0,1/(1/AZ2120-1/N2120),0)</f>
        <v>0.5417897057510834</v>
      </c>
      <c r="G2120" s="3">
        <f>((BC2120-AP2120/2)*S2120-E2120)/(BC2120+AP2120/2)</f>
      </c>
      <c r="H2120" s="4">
        <f>AP2120*1000</f>
        <v>5.443743608256128</v>
      </c>
      <c r="I2120" s="4">
        <f>(AU2120-BA2120)</f>
        <v>1.182977973869648</v>
      </c>
      <c r="J2120" s="4">
        <f>(P2120+AT2120*D2120)</f>
        <v>25.30145454406738</v>
      </c>
      <c r="K2120" s="4">
        <v>6</v>
      </c>
      <c r="L2120" s="4">
        <f>(K2120*AI2120+AJ2120)</f>
        <v>1.420000016689301</v>
      </c>
      <c r="M2120" s="4">
        <v>1</v>
      </c>
      <c r="N2120" s="4">
        <f>L2120*(M2120+1)*(M2120+1)/(M2120*M2120+1)</f>
        <v>2.840000033378601</v>
      </c>
      <c r="O2120" s="4">
        <v>22.46719169616699</v>
      </c>
      <c r="P2120" s="4">
        <v>25.30145454406738</v>
      </c>
      <c r="Q2120" s="4">
        <v>21.21305847167969</v>
      </c>
      <c r="R2120" s="4">
        <v>345.6903076171875</v>
      </c>
      <c r="S2120" s="4">
        <v>347.2728881835938</v>
      </c>
      <c r="T2120" s="4">
        <v>13.82849788665771</v>
      </c>
      <c r="U2120" s="4">
        <v>20.2354621887207</v>
      </c>
      <c r="V2120" s="4">
        <v>51.39020156860352</v>
      </c>
      <c r="W2120" s="4">
        <v>75.25461578369141</v>
      </c>
      <c r="X2120" s="4">
        <v>499.4802551269531</v>
      </c>
      <c r="Y2120" s="4">
        <v>1999.017700195312</v>
      </c>
      <c r="Z2120" s="4">
        <v>271.5277709960938</v>
      </c>
      <c r="AA2120" s="4">
        <v>101.519645690918</v>
      </c>
      <c r="AB2120" s="4">
        <v>7.360103607177734</v>
      </c>
      <c r="AC2120" s="4">
        <v>0.3764924705028534</v>
      </c>
      <c r="AD2120" s="4">
        <v>0.1364883184432983</v>
      </c>
      <c r="AE2120" s="4">
        <v>0.02235547080636024</v>
      </c>
      <c r="AF2120" s="4">
        <v>0.1905839890241623</v>
      </c>
      <c r="AG2120" s="4">
        <v>0.01724213920533657</v>
      </c>
      <c r="AH2120" s="4">
        <v>0.6666666865348816</v>
      </c>
      <c r="AI2120" s="4">
        <v>-0.2195652425289154</v>
      </c>
      <c r="AJ2120" s="4">
        <v>2.737391471862793</v>
      </c>
      <c r="AK2120" s="4">
        <v>1</v>
      </c>
      <c r="AL2120" s="4">
        <v>0</v>
      </c>
      <c r="AM2120" s="4">
        <v>0.1599999964237213</v>
      </c>
      <c r="AN2120" s="4">
        <v>111115</v>
      </c>
      <c r="AO2120" s="4">
        <f>X2120*0.000001/(K2120*0.0001)</f>
        <v>0.8324670918782552</v>
      </c>
      <c r="AP2120" s="4">
        <f>(U2120-T2120)/(1000-U2120)*AO2120</f>
        <v>0.005443743608256128</v>
      </c>
      <c r="AQ2120" s="4">
        <f>(P2120+273.15)</f>
        <v>298.4514545440674</v>
      </c>
      <c r="AR2120" s="4">
        <f>(O2120+273.15)</f>
        <v>295.617191696167</v>
      </c>
      <c r="AS2120" s="4">
        <f>(Y2120*AK2120+Z2120*AL2120)*AM2120</f>
        <v>319.8428248822056</v>
      </c>
      <c r="AT2120" s="4">
        <f>((AS2120+0.00000010773*(AR2120^4-AQ2120^4))-AP2120*44100)/(L2120*0.92*2*29.3+0.00000043092*AQ2120^3)</f>
        <v>0.5427200700542599</v>
      </c>
      <c r="AU2120" s="4">
        <f>0.61365*EXP(17.502*J2120/(240.97+J2120))</f>
        <v>3.237274925660541</v>
      </c>
      <c r="AV2120" s="4">
        <f>AU2120*1000/AA2120</f>
        <v>31.88816217421206</v>
      </c>
      <c r="AW2120" s="4">
        <f>(AV2120-U2120)</f>
        <v>11.65269998549136</v>
      </c>
      <c r="AX2120" s="4">
        <f>IF(D2120,P2120,(O2120+P2120)/2)</f>
        <v>23.88432312011719</v>
      </c>
      <c r="AY2120" s="4">
        <f>0.61365*EXP(17.502*AX2120/(240.97+AX2120))</f>
        <v>2.974226400483005</v>
      </c>
      <c r="AZ2120" s="4">
        <f>IF(AW2120&lt;&gt;0,(1000-(AV2120+U2120)/2)/AW2120*AP2120,0)</f>
        <v>0.4549906709496507</v>
      </c>
      <c r="BA2120" s="4">
        <f>U2120*AA2120/1000</f>
        <v>2.054296951790893</v>
      </c>
      <c r="BB2120" s="4">
        <f>(AY2120-BA2120)</f>
        <v>0.9199294486921121</v>
      </c>
      <c r="BC2120" s="4">
        <f>1/(1.6/F2120+1.37/N2120)</f>
        <v>0.2910725400317662</v>
      </c>
      <c r="BD2120" s="3">
        <f>G2120*AA2120*0.001</f>
      </c>
      <c r="BE2120" s="3">
        <f>G2120/S2120</f>
      </c>
      <c r="BF2120" s="4">
        <f>(1-AP2120*AA2120/AU2120/F2120)*100</f>
        <v>68.49079662280205</v>
      </c>
      <c r="BG2120" s="3">
        <f>(S2120-E2120/(N2120/1.35))</f>
      </c>
      <c r="BH2120" s="3">
        <f>E2120*BF2120/100/BG2120</f>
      </c>
    </row>
    <row r="2121" ht="16" customHeight="1">
      <c r="A2121" s="4">
        <v>1965</v>
      </c>
      <c r="B2121" t="s" s="2">
        <v>2148</v>
      </c>
      <c r="C2121" s="4">
        <v>11398.000030487776</v>
      </c>
      <c r="D2121" s="4">
        <v>0</v>
      </c>
      <c r="E2121" s="3">
        <f>(R2121-#REF!*(1000-T2121)/(1000-U2121))*AO2121</f>
      </c>
      <c r="F2121" s="4">
        <f>IF(AZ2121&lt;&gt;0,1/(1/AZ2121-1/N2121),0)</f>
        <v>0.5263896091942719</v>
      </c>
      <c r="G2121" s="3">
        <f>((BC2121-AP2121/2)*S2121-E2121)/(BC2121+AP2121/2)</f>
      </c>
      <c r="H2121" s="4">
        <f>AP2121*1000</f>
        <v>5.386256261736333</v>
      </c>
      <c r="I2121" s="4">
        <f>(AU2121-BA2121)</f>
        <v>1.199219214781161</v>
      </c>
      <c r="J2121" s="4">
        <f>(P2121+AT2121*D2121)</f>
        <v>25.35184478759766</v>
      </c>
      <c r="K2121" s="4">
        <v>6</v>
      </c>
      <c r="L2121" s="4">
        <f>(K2121*AI2121+AJ2121)</f>
        <v>1.420000016689301</v>
      </c>
      <c r="M2121" s="4">
        <v>1</v>
      </c>
      <c r="N2121" s="4">
        <f>L2121*(M2121+1)*(M2121+1)/(M2121*M2121+1)</f>
        <v>2.840000033378601</v>
      </c>
      <c r="O2121" s="4">
        <v>22.40396690368652</v>
      </c>
      <c r="P2121" s="4">
        <v>25.35184478759766</v>
      </c>
      <c r="Q2121" s="4">
        <v>21.12152671813965</v>
      </c>
      <c r="R2121" s="4">
        <v>312.9043884277344</v>
      </c>
      <c r="S2121" s="4">
        <v>321.9075622558594</v>
      </c>
      <c r="T2121" s="4">
        <v>13.83157634735107</v>
      </c>
      <c r="U2121" s="4">
        <v>20.17126274108887</v>
      </c>
      <c r="V2121" s="4">
        <v>51.589599609375</v>
      </c>
      <c r="W2121" s="4">
        <v>75.28933715820312</v>
      </c>
      <c r="X2121" s="4">
        <v>499.4829406738281</v>
      </c>
      <c r="Y2121" s="4">
        <v>1998.885253906250</v>
      </c>
      <c r="Z2121" s="4">
        <v>266.2096557617188</v>
      </c>
      <c r="AA2121" s="4">
        <v>101.5192718505859</v>
      </c>
      <c r="AB2121" s="4">
        <v>7.360103607177734</v>
      </c>
      <c r="AC2121" s="4">
        <v>0.3764924705028534</v>
      </c>
      <c r="AD2121" s="4">
        <v>0.1364883184432983</v>
      </c>
      <c r="AE2121" s="4">
        <v>0.02235547080636024</v>
      </c>
      <c r="AF2121" s="4">
        <v>0.1905839890241623</v>
      </c>
      <c r="AG2121" s="4">
        <v>0.01724213920533657</v>
      </c>
      <c r="AH2121" s="4">
        <v>0.6666666865348816</v>
      </c>
      <c r="AI2121" s="4">
        <v>-0.2195652425289154</v>
      </c>
      <c r="AJ2121" s="4">
        <v>2.737391471862793</v>
      </c>
      <c r="AK2121" s="4">
        <v>1</v>
      </c>
      <c r="AL2121" s="4">
        <v>0</v>
      </c>
      <c r="AM2121" s="4">
        <v>0.1599999964237213</v>
      </c>
      <c r="AN2121" s="4">
        <v>111115</v>
      </c>
      <c r="AO2121" s="4">
        <f>X2121*0.000001/(K2121*0.0001)</f>
        <v>0.8324715677897134</v>
      </c>
      <c r="AP2121" s="4">
        <f>(U2121-T2121)/(1000-U2121)*AO2121</f>
        <v>0.005386256261736334</v>
      </c>
      <c r="AQ2121" s="4">
        <f>(P2121+273.15)</f>
        <v>298.5018447875976</v>
      </c>
      <c r="AR2121" s="4">
        <f>(O2121+273.15)</f>
        <v>295.5539669036865</v>
      </c>
      <c r="AS2121" s="4">
        <f>(Y2121*AK2121+Z2121*AL2121)*AM2121</f>
        <v>319.8216334764293</v>
      </c>
      <c r="AT2121" s="4">
        <f>((AS2121+0.00000010773*(AR2121^4-AQ2121^4))-AP2121*44100)/(L2121*0.92*2*29.3+0.00000043092*AQ2121^3)</f>
        <v>0.5566929305769478</v>
      </c>
      <c r="AU2121" s="4">
        <f>0.61365*EXP(17.502*J2121/(240.97+J2121))</f>
        <v>3.246991120563357</v>
      </c>
      <c r="AV2121" s="4">
        <f>AU2121*1000/AA2121</f>
        <v>31.98398748704792</v>
      </c>
      <c r="AW2121" s="4">
        <f>(AV2121-U2121)</f>
        <v>11.81272474595906</v>
      </c>
      <c r="AX2121" s="4">
        <f>IF(D2121,P2121,(O2121+P2121)/2)</f>
        <v>23.87790584564209</v>
      </c>
      <c r="AY2121" s="4">
        <f>0.61365*EXP(17.502*AX2121/(240.97+AX2121))</f>
        <v>2.973079071650881</v>
      </c>
      <c r="AZ2121" s="4">
        <f>IF(AW2121&lt;&gt;0,(1000-(AV2121+U2121)/2)/AW2121*AP2121,0)</f>
        <v>0.4440800579873812</v>
      </c>
      <c r="BA2121" s="4">
        <f>U2121*AA2121/1000</f>
        <v>2.047771905782196</v>
      </c>
      <c r="BB2121" s="4">
        <f>(AY2121-BA2121)</f>
        <v>0.9253071658686856</v>
      </c>
      <c r="BC2121" s="4">
        <f>1/(1.6/F2121+1.37/N2121)</f>
        <v>0.2839321621660052</v>
      </c>
      <c r="BD2121" s="3">
        <f>G2121*AA2121*0.001</f>
      </c>
      <c r="BE2121" s="3">
        <f>G2121/S2121</f>
      </c>
      <c r="BF2121" s="4">
        <f>(1-AP2121*AA2121/AU2121/F2121)*100</f>
        <v>68.00757965634622</v>
      </c>
      <c r="BG2121" s="3">
        <f>(S2121-E2121/(N2121/1.35))</f>
      </c>
      <c r="BH2121" s="3">
        <f>E2121*BF2121/100/BG2121</f>
      </c>
    </row>
    <row r="2122" ht="16" customHeight="1">
      <c r="A2122" s="4">
        <v>1966</v>
      </c>
      <c r="B2122" t="s" s="2">
        <v>2149</v>
      </c>
      <c r="C2122" s="4">
        <v>11403.500030364841</v>
      </c>
      <c r="D2122" s="4">
        <v>0</v>
      </c>
      <c r="E2122" s="3">
        <f>(R2122-#REF!*(1000-T2122)/(1000-U2122))*AO2122</f>
      </c>
      <c r="F2122" s="4">
        <f>IF(AZ2122&lt;&gt;0,1/(1/AZ2122-1/N2122),0)</f>
        <v>0.5130859443384215</v>
      </c>
      <c r="G2122" s="3">
        <f>((BC2122-AP2122/2)*S2122-E2122)/(BC2122+AP2122/2)</f>
      </c>
      <c r="H2122" s="4">
        <f>AP2122*1000</f>
        <v>5.321865358097997</v>
      </c>
      <c r="I2122" s="4">
        <f>(AU2122-BA2122)</f>
        <v>1.21081328220976</v>
      </c>
      <c r="J2122" s="4">
        <f>(P2122+AT2122*D2122)</f>
        <v>25.37465667724609</v>
      </c>
      <c r="K2122" s="4">
        <v>6</v>
      </c>
      <c r="L2122" s="4">
        <f>(K2122*AI2122+AJ2122)</f>
        <v>1.420000016689301</v>
      </c>
      <c r="M2122" s="4">
        <v>1</v>
      </c>
      <c r="N2122" s="4">
        <f>L2122*(M2122+1)*(M2122+1)/(M2122*M2122+1)</f>
        <v>2.840000033378601</v>
      </c>
      <c r="O2122" s="4">
        <v>22.33971977233887</v>
      </c>
      <c r="P2122" s="4">
        <v>25.37465667724609</v>
      </c>
      <c r="Q2122" s="4">
        <v>21.04638290405273</v>
      </c>
      <c r="R2122" s="4">
        <v>299.5752868652344</v>
      </c>
      <c r="S2122" s="4">
        <v>297.0271301269531</v>
      </c>
      <c r="T2122" s="4">
        <v>13.83632946014404</v>
      </c>
      <c r="U2122" s="4">
        <v>20.10055160522461</v>
      </c>
      <c r="V2122" s="4">
        <v>51.80941009521484</v>
      </c>
      <c r="W2122" s="4">
        <v>75.31951904296875</v>
      </c>
      <c r="X2122" s="4">
        <v>499.4931030273438</v>
      </c>
      <c r="Y2122" s="4">
        <v>1998.786621093750</v>
      </c>
      <c r="Z2122" s="4">
        <v>261.8358764648438</v>
      </c>
      <c r="AA2122" s="4">
        <v>101.5188446044922</v>
      </c>
      <c r="AB2122" s="4">
        <v>7.360103607177734</v>
      </c>
      <c r="AC2122" s="4">
        <v>0.3764924705028534</v>
      </c>
      <c r="AD2122" s="4">
        <v>0.1364883184432983</v>
      </c>
      <c r="AE2122" s="4">
        <v>0.02235547080636024</v>
      </c>
      <c r="AF2122" s="4">
        <v>0.1905839890241623</v>
      </c>
      <c r="AG2122" s="4">
        <v>0.01724213920533657</v>
      </c>
      <c r="AH2122" s="4">
        <v>0.6666666865348816</v>
      </c>
      <c r="AI2122" s="4">
        <v>-0.2195652425289154</v>
      </c>
      <c r="AJ2122" s="4">
        <v>2.737391471862793</v>
      </c>
      <c r="AK2122" s="4">
        <v>1</v>
      </c>
      <c r="AL2122" s="4">
        <v>0</v>
      </c>
      <c r="AM2122" s="4">
        <v>0.1599999964237213</v>
      </c>
      <c r="AN2122" s="4">
        <v>111115</v>
      </c>
      <c r="AO2122" s="4">
        <f>X2122*0.000001/(K2122*0.0001)</f>
        <v>0.8324885050455728</v>
      </c>
      <c r="AP2122" s="4">
        <f>(U2122-T2122)/(1000-U2122)*AO2122</f>
        <v>0.005321865358097998</v>
      </c>
      <c r="AQ2122" s="4">
        <f>(P2122+273.15)</f>
        <v>298.5246566772461</v>
      </c>
      <c r="AR2122" s="4">
        <f>(O2122+273.15)</f>
        <v>295.4897197723388</v>
      </c>
      <c r="AS2122" s="4">
        <f>(Y2122*AK2122+Z2122*AL2122)*AM2122</f>
        <v>319.805852226782</v>
      </c>
      <c r="AT2122" s="4">
        <f>((AS2122+0.00000010773*(AR2122^4-AQ2122^4))-AP2122*44100)/(L2122*0.92*2*29.3+0.00000043092*AQ2122^3)</f>
        <v>0.5776699829812271</v>
      </c>
      <c r="AU2122" s="4">
        <f>0.61365*EXP(17.502*J2122/(240.97+J2122))</f>
        <v>3.251398057085133</v>
      </c>
      <c r="AV2122" s="4">
        <f>AU2122*1000/AA2122</f>
        <v>32.02753212718557</v>
      </c>
      <c r="AW2122" s="4">
        <f>(AV2122-U2122)</f>
        <v>11.92698052196096</v>
      </c>
      <c r="AX2122" s="4">
        <f>IF(D2122,P2122,(O2122+P2122)/2)</f>
        <v>23.85718822479248</v>
      </c>
      <c r="AY2122" s="4">
        <f>0.61365*EXP(17.502*AX2122/(240.97+AX2122))</f>
        <v>2.969377659881208</v>
      </c>
      <c r="AZ2122" s="4">
        <f>IF(AW2122&lt;&gt;0,(1000-(AV2122+U2122)/2)/AW2122*AP2122,0)</f>
        <v>0.4345740338096939</v>
      </c>
      <c r="BA2122" s="4">
        <f>U2122*AA2122/1000</f>
        <v>2.040584774875373</v>
      </c>
      <c r="BB2122" s="4">
        <f>(AY2122-BA2122)</f>
        <v>0.9287928850058345</v>
      </c>
      <c r="BC2122" s="4">
        <f>1/(1.6/F2122+1.37/N2122)</f>
        <v>0.2777175816749127</v>
      </c>
      <c r="BD2122" s="3">
        <f>G2122*AA2122*0.001</f>
      </c>
      <c r="BE2122" s="3">
        <f>G2122/S2122</f>
      </c>
      <c r="BF2122" s="4">
        <f>(1-AP2122*AA2122/AU2122/F2122)*100</f>
        <v>67.61452362509731</v>
      </c>
      <c r="BG2122" s="3">
        <f>(S2122-E2122/(N2122/1.35))</f>
      </c>
      <c r="BH2122" s="3">
        <f>E2122*BF2122/100/BG2122</f>
      </c>
    </row>
    <row r="2123" ht="16" customHeight="1">
      <c r="A2123" s="4">
        <v>1967</v>
      </c>
      <c r="B2123" t="s" s="2">
        <v>2150</v>
      </c>
      <c r="C2123" s="4">
        <v>11408.500030253083</v>
      </c>
      <c r="D2123" s="4">
        <v>0</v>
      </c>
      <c r="E2123" s="3">
        <f>(R2123-#REF!*(1000-T2123)/(1000-U2123))*AO2123</f>
      </c>
      <c r="F2123" s="4">
        <f>IF(AZ2123&lt;&gt;0,1/(1/AZ2123-1/N2123),0)</f>
        <v>0.5036815959391944</v>
      </c>
      <c r="G2123" s="3">
        <f>((BC2123-AP2123/2)*S2123-E2123)/(BC2123+AP2123/2)</f>
      </c>
      <c r="H2123" s="4">
        <f>AP2123*1000</f>
        <v>5.261100308782679</v>
      </c>
      <c r="I2123" s="4">
        <f>(AU2123-BA2123)</f>
        <v>1.215967533197768</v>
      </c>
      <c r="J2123" s="4">
        <f>(P2123+AT2123*D2123)</f>
        <v>25.36547660827637</v>
      </c>
      <c r="K2123" s="4">
        <v>6</v>
      </c>
      <c r="L2123" s="4">
        <f>(K2123*AI2123+AJ2123)</f>
        <v>1.420000016689301</v>
      </c>
      <c r="M2123" s="4">
        <v>1</v>
      </c>
      <c r="N2123" s="4">
        <f>L2123*(M2123+1)*(M2123+1)/(M2123*M2123+1)</f>
        <v>2.840000033378601</v>
      </c>
      <c r="O2123" s="4">
        <v>22.2773609161377</v>
      </c>
      <c r="P2123" s="4">
        <v>25.36547660827637</v>
      </c>
      <c r="Q2123" s="4">
        <v>20.90366172790527</v>
      </c>
      <c r="R2123" s="4">
        <v>298.9956970214844</v>
      </c>
      <c r="S2123" s="4">
        <v>286.6307373046875</v>
      </c>
      <c r="T2123" s="4">
        <v>13.8392333984375</v>
      </c>
      <c r="U2123" s="4">
        <v>20.03236198425293</v>
      </c>
      <c r="V2123" s="4">
        <v>52.01568603515625</v>
      </c>
      <c r="W2123" s="4">
        <v>75.34940338134766</v>
      </c>
      <c r="X2123" s="4">
        <v>499.4930725097656</v>
      </c>
      <c r="Y2123" s="4">
        <v>1999.019042968750</v>
      </c>
      <c r="Z2123" s="4">
        <v>258.6781005859375</v>
      </c>
      <c r="AA2123" s="4">
        <v>101.5185546875</v>
      </c>
      <c r="AB2123" s="4">
        <v>7.360103607177734</v>
      </c>
      <c r="AC2123" s="4">
        <v>0.3764924705028534</v>
      </c>
      <c r="AD2123" s="4">
        <v>0.1364883184432983</v>
      </c>
      <c r="AE2123" s="4">
        <v>0.02235547080636024</v>
      </c>
      <c r="AF2123" s="4">
        <v>0.1905839890241623</v>
      </c>
      <c r="AG2123" s="4">
        <v>0.01724213920533657</v>
      </c>
      <c r="AH2123" s="4">
        <v>0.6666666865348816</v>
      </c>
      <c r="AI2123" s="4">
        <v>-0.2195652425289154</v>
      </c>
      <c r="AJ2123" s="4">
        <v>2.737391471862793</v>
      </c>
      <c r="AK2123" s="4">
        <v>1</v>
      </c>
      <c r="AL2123" s="4">
        <v>0</v>
      </c>
      <c r="AM2123" s="4">
        <v>0.1599999964237213</v>
      </c>
      <c r="AN2123" s="4">
        <v>111115</v>
      </c>
      <c r="AO2123" s="4">
        <f>X2123*0.000001/(K2123*0.0001)</f>
        <v>0.8324884541829426</v>
      </c>
      <c r="AP2123" s="4">
        <f>(U2123-T2123)/(1000-U2123)*AO2123</f>
        <v>0.005261100308782679</v>
      </c>
      <c r="AQ2123" s="4">
        <f>(P2123+273.15)</f>
        <v>298.5154766082763</v>
      </c>
      <c r="AR2123" s="4">
        <f>(O2123+273.15)</f>
        <v>295.4273609161377</v>
      </c>
      <c r="AS2123" s="4">
        <f>(Y2123*AK2123+Z2123*AL2123)*AM2123</f>
        <v>319.8430397259508</v>
      </c>
      <c r="AT2123" s="4">
        <f>((AS2123+0.00000010773*(AR2123^4-AQ2123^4))-AP2123*44100)/(L2123*0.92*2*29.3+0.00000043092*AQ2123^3)</f>
        <v>0.6018660657648779</v>
      </c>
      <c r="AU2123" s="4">
        <f>0.61365*EXP(17.502*J2123/(240.97+J2123))</f>
        <v>3.249623968815945</v>
      </c>
      <c r="AV2123" s="4">
        <f>AU2123*1000/AA2123</f>
        <v>32.01014808395487</v>
      </c>
      <c r="AW2123" s="4">
        <f>(AV2123-U2123)</f>
        <v>11.97778609970194</v>
      </c>
      <c r="AX2123" s="4">
        <f>IF(D2123,P2123,(O2123+P2123)/2)</f>
        <v>23.82141876220703</v>
      </c>
      <c r="AY2123" s="4">
        <f>0.61365*EXP(17.502*AX2123/(240.97+AX2123))</f>
        <v>2.962996568372951</v>
      </c>
      <c r="AZ2123" s="4">
        <f>IF(AW2123&lt;&gt;0,(1000-(AV2123+U2123)/2)/AW2123*AP2123,0)</f>
        <v>0.4278085977854753</v>
      </c>
      <c r="BA2123" s="4">
        <f>U2123*AA2123/1000</f>
        <v>2.033656435618177</v>
      </c>
      <c r="BB2123" s="4">
        <f>(AY2123-BA2123)</f>
        <v>0.9293401327547741</v>
      </c>
      <c r="BC2123" s="4">
        <f>1/(1.6/F2123+1.37/N2123)</f>
        <v>0.2732983889799736</v>
      </c>
      <c r="BD2123" s="3">
        <f>G2123*AA2123*0.001</f>
      </c>
      <c r="BE2123" s="3">
        <f>G2123/S2123</f>
      </c>
      <c r="BF2123" s="4">
        <f>(1-AP2123*AA2123/AU2123/F2123)*100</f>
        <v>67.36881717606991</v>
      </c>
      <c r="BG2123" s="3">
        <f>(S2123-E2123/(N2123/1.35))</f>
      </c>
      <c r="BH2123" s="3">
        <f>E2123*BF2123/100/BG2123</f>
      </c>
    </row>
    <row r="2124" ht="16" customHeight="1">
      <c r="A2124" s="4">
        <v>1968</v>
      </c>
      <c r="B2124" t="s" s="2">
        <v>2151</v>
      </c>
      <c r="C2124" s="4">
        <v>11414.000030130148</v>
      </c>
      <c r="D2124" s="4">
        <v>0</v>
      </c>
      <c r="E2124" s="3">
        <f>(R2124-#REF!*(1000-T2124)/(1000-U2124))*AO2124</f>
      </c>
      <c r="F2124" s="4">
        <f>IF(AZ2124&lt;&gt;0,1/(1/AZ2124-1/N2124),0)</f>
        <v>0.4956110580356219</v>
      </c>
      <c r="G2124" s="3">
        <f>((BC2124-AP2124/2)*S2124-E2124)/(BC2124+AP2124/2)</f>
      </c>
      <c r="H2124" s="4">
        <f>AP2124*1000</f>
        <v>5.190042983556277</v>
      </c>
      <c r="I2124" s="4">
        <f>(AU2124-BA2124)</f>
        <v>1.216233209059296</v>
      </c>
      <c r="J2124" s="4">
        <f>(P2124+AT2124*D2124)</f>
        <v>25.32445526123047</v>
      </c>
      <c r="K2124" s="4">
        <v>6</v>
      </c>
      <c r="L2124" s="4">
        <f>(K2124*AI2124+AJ2124)</f>
        <v>1.420000016689301</v>
      </c>
      <c r="M2124" s="4">
        <v>1</v>
      </c>
      <c r="N2124" s="4">
        <f>L2124*(M2124+1)*(M2124+1)/(M2124*M2124+1)</f>
        <v>2.840000033378601</v>
      </c>
      <c r="O2124" s="4">
        <v>22.18426513671875</v>
      </c>
      <c r="P2124" s="4">
        <v>25.32445526123047</v>
      </c>
      <c r="Q2124" s="4">
        <v>20.6623363494873</v>
      </c>
      <c r="R2124" s="4">
        <v>298.7882690429688</v>
      </c>
      <c r="S2124" s="4">
        <v>282.3915710449219</v>
      </c>
      <c r="T2124" s="4">
        <v>13.84181785583496</v>
      </c>
      <c r="U2124" s="4">
        <v>19.9517765045166</v>
      </c>
      <c r="V2124" s="4">
        <v>52.30857086181641</v>
      </c>
      <c r="W2124" s="4">
        <v>75.45641326904297</v>
      </c>
      <c r="X2124" s="4">
        <v>499.4952697753906</v>
      </c>
      <c r="Y2124" s="4">
        <v>1999.3623046875</v>
      </c>
      <c r="Z2124" s="4">
        <v>255.8403625488281</v>
      </c>
      <c r="AA2124" s="4">
        <v>101.5184555053711</v>
      </c>
      <c r="AB2124" s="4">
        <v>7.360103607177734</v>
      </c>
      <c r="AC2124" s="4">
        <v>0.3764924705028534</v>
      </c>
      <c r="AD2124" s="4">
        <v>0.1364883184432983</v>
      </c>
      <c r="AE2124" s="4">
        <v>0.02235547080636024</v>
      </c>
      <c r="AF2124" s="4">
        <v>0.1905839890241623</v>
      </c>
      <c r="AG2124" s="4">
        <v>0.01724213920533657</v>
      </c>
      <c r="AH2124" s="4">
        <v>0.6666666865348816</v>
      </c>
      <c r="AI2124" s="4">
        <v>-0.2195652425289154</v>
      </c>
      <c r="AJ2124" s="4">
        <v>2.737391471862793</v>
      </c>
      <c r="AK2124" s="4">
        <v>1</v>
      </c>
      <c r="AL2124" s="4">
        <v>0</v>
      </c>
      <c r="AM2124" s="4">
        <v>0.1599999964237213</v>
      </c>
      <c r="AN2124" s="4">
        <v>111115</v>
      </c>
      <c r="AO2124" s="4">
        <f>X2124*0.000001/(K2124*0.0001)</f>
        <v>0.8324921162923176</v>
      </c>
      <c r="AP2124" s="4">
        <f>(U2124-T2124)/(1000-U2124)*AO2124</f>
        <v>0.005190042983556277</v>
      </c>
      <c r="AQ2124" s="4">
        <f>(P2124+273.15)</f>
        <v>298.4744552612304</v>
      </c>
      <c r="AR2124" s="4">
        <f>(O2124+273.15)</f>
        <v>295.3342651367187</v>
      </c>
      <c r="AS2124" s="4">
        <f>(Y2124*AK2124+Z2124*AL2124)*AM2124</f>
        <v>319.8979615997232</v>
      </c>
      <c r="AT2124" s="4">
        <f>((AS2124+0.00000010773*(AR2124^4-AQ2124^4))-AP2124*44100)/(L2124*0.92*2*29.3+0.00000043092*AQ2124^3)</f>
        <v>0.6317210503294367</v>
      </c>
      <c r="AU2124" s="4">
        <f>0.61365*EXP(17.502*J2124/(240.97+J2124))</f>
        <v>3.241706744386173</v>
      </c>
      <c r="AV2124" s="4">
        <f>AU2124*1000/AA2124</f>
        <v>31.93219132667619</v>
      </c>
      <c r="AW2124" s="4">
        <f>(AV2124-U2124)</f>
        <v>11.98041482215959</v>
      </c>
      <c r="AX2124" s="4">
        <f>IF(D2124,P2124,(O2124+P2124)/2)</f>
        <v>23.75436019897461</v>
      </c>
      <c r="AY2124" s="4">
        <f>0.61365*EXP(17.502*AX2124/(240.97+AX2124))</f>
        <v>2.951065964811374</v>
      </c>
      <c r="AZ2124" s="4">
        <f>IF(AW2124&lt;&gt;0,(1000-(AV2124+U2124)/2)/AW2124*AP2124,0)</f>
        <v>0.4219722811771822</v>
      </c>
      <c r="BA2124" s="4">
        <f>U2124*AA2124/1000</f>
        <v>2.025473535326877</v>
      </c>
      <c r="BB2124" s="4">
        <f>(AY2124-BA2124)</f>
        <v>0.9255924294844973</v>
      </c>
      <c r="BC2124" s="4">
        <f>1/(1.6/F2124+1.37/N2124)</f>
        <v>0.2694885831959398</v>
      </c>
      <c r="BD2124" s="3">
        <f>G2124*AA2124*0.001</f>
      </c>
      <c r="BE2124" s="3">
        <f>G2124/S2124</f>
      </c>
      <c r="BF2124" s="4">
        <f>(1-AP2124*AA2124/AU2124/F2124)*100</f>
        <v>67.20548260831599</v>
      </c>
      <c r="BG2124" s="3">
        <f>(S2124-E2124/(N2124/1.35))</f>
      </c>
      <c r="BH2124" s="3">
        <f>E2124*BF2124/100/BG2124</f>
      </c>
    </row>
    <row r="2125" ht="16" customHeight="1">
      <c r="A2125" s="4">
        <v>1969</v>
      </c>
      <c r="B2125" t="s" s="2">
        <v>2152</v>
      </c>
      <c r="C2125" s="4">
        <v>11419.000030018389</v>
      </c>
      <c r="D2125" s="4">
        <v>0</v>
      </c>
      <c r="E2125" s="3">
        <f>(R2125-#REF!*(1000-T2125)/(1000-U2125))*AO2125</f>
      </c>
      <c r="F2125" s="4">
        <f>IF(AZ2125&lt;&gt;0,1/(1/AZ2125-1/N2125),0)</f>
        <v>0.4892211158442052</v>
      </c>
      <c r="G2125" s="3">
        <f>((BC2125-AP2125/2)*S2125-E2125)/(BC2125+AP2125/2)</f>
      </c>
      <c r="H2125" s="4">
        <f>AP2125*1000</f>
        <v>5.127904553941022</v>
      </c>
      <c r="I2125" s="4">
        <f>(AU2125-BA2125)</f>
        <v>1.215134600155997</v>
      </c>
      <c r="J2125" s="4">
        <f>(P2125+AT2125*D2125)</f>
        <v>25.2812671661377</v>
      </c>
      <c r="K2125" s="4">
        <v>6</v>
      </c>
      <c r="L2125" s="4">
        <f>(K2125*AI2125+AJ2125)</f>
        <v>1.420000016689301</v>
      </c>
      <c r="M2125" s="4">
        <v>1</v>
      </c>
      <c r="N2125" s="4">
        <f>L2125*(M2125+1)*(M2125+1)/(M2125*M2125+1)</f>
        <v>2.840000033378601</v>
      </c>
      <c r="O2125" s="4">
        <v>22.07521057128906</v>
      </c>
      <c r="P2125" s="4">
        <v>25.2812671661377</v>
      </c>
      <c r="Q2125" s="4">
        <v>20.45928192138672</v>
      </c>
      <c r="R2125" s="4">
        <v>298.6754150390625</v>
      </c>
      <c r="S2125" s="4">
        <v>281.0246276855469</v>
      </c>
      <c r="T2125" s="4">
        <v>13.84340190887451</v>
      </c>
      <c r="U2125" s="4">
        <v>19.88060760498047</v>
      </c>
      <c r="V2125" s="4">
        <v>52.64952087402344</v>
      </c>
      <c r="W2125" s="4">
        <v>75.66744995117188</v>
      </c>
      <c r="X2125" s="4">
        <v>499.4985046386719</v>
      </c>
      <c r="Y2125" s="4">
        <v>1999.584716796875</v>
      </c>
      <c r="Z2125" s="4">
        <v>253.7334136962891</v>
      </c>
      <c r="AA2125" s="4">
        <v>101.5187759399414</v>
      </c>
      <c r="AB2125" s="4">
        <v>7.360103607177734</v>
      </c>
      <c r="AC2125" s="4">
        <v>0.3764924705028534</v>
      </c>
      <c r="AD2125" s="4">
        <v>0.1364883184432983</v>
      </c>
      <c r="AE2125" s="4">
        <v>0.02235547080636024</v>
      </c>
      <c r="AF2125" s="4">
        <v>0.1905839890241623</v>
      </c>
      <c r="AG2125" s="4">
        <v>0.01724213920533657</v>
      </c>
      <c r="AH2125" s="4">
        <v>0.6666666865348816</v>
      </c>
      <c r="AI2125" s="4">
        <v>-0.2195652425289154</v>
      </c>
      <c r="AJ2125" s="4">
        <v>2.737391471862793</v>
      </c>
      <c r="AK2125" s="4">
        <v>1</v>
      </c>
      <c r="AL2125" s="4">
        <v>0</v>
      </c>
      <c r="AM2125" s="4">
        <v>0.1599999964237213</v>
      </c>
      <c r="AN2125" s="4">
        <v>111115</v>
      </c>
      <c r="AO2125" s="4">
        <f>X2125*0.000001/(K2125*0.0001)</f>
        <v>0.8324975077311196</v>
      </c>
      <c r="AP2125" s="4">
        <f>(U2125-T2125)/(1000-U2125)*AO2125</f>
        <v>0.005127904553941022</v>
      </c>
      <c r="AQ2125" s="4">
        <f>(P2125+273.15)</f>
        <v>298.4312671661377</v>
      </c>
      <c r="AR2125" s="4">
        <f>(O2125+273.15)</f>
        <v>295.225210571289</v>
      </c>
      <c r="AS2125" s="4">
        <f>(Y2125*AK2125+Z2125*AL2125)*AM2125</f>
        <v>319.9335475364278</v>
      </c>
      <c r="AT2125" s="4">
        <f>((AS2125+0.00000010773*(AR2125^4-AQ2125^4))-AP2125*44100)/(L2125*0.92*2*29.3+0.00000043092*AQ2125^3)</f>
        <v>0.6551723246753295</v>
      </c>
      <c r="AU2125" s="4">
        <f>0.61365*EXP(17.502*J2125/(240.97+J2125))</f>
        <v>3.233389549155905</v>
      </c>
      <c r="AV2125" s="4">
        <f>AU2125*1000/AA2125</f>
        <v>31.85016288089191</v>
      </c>
      <c r="AW2125" s="4">
        <f>(AV2125-U2125)</f>
        <v>11.96955527591144</v>
      </c>
      <c r="AX2125" s="4">
        <f>IF(D2125,P2125,(O2125+P2125)/2)</f>
        <v>23.67823886871338</v>
      </c>
      <c r="AY2125" s="4">
        <f>0.61365*EXP(17.502*AX2125/(240.97+AX2125))</f>
        <v>2.937573902135282</v>
      </c>
      <c r="AZ2125" s="4">
        <f>IF(AW2125&lt;&gt;0,(1000-(AV2125+U2125)/2)/AW2125*AP2125,0)</f>
        <v>0.4173312384644097</v>
      </c>
      <c r="BA2125" s="4">
        <f>U2125*AA2125/1000</f>
        <v>2.018254948999907</v>
      </c>
      <c r="BB2125" s="4">
        <f>(AY2125-BA2125)</f>
        <v>0.9193189531353751</v>
      </c>
      <c r="BC2125" s="4">
        <f>1/(1.6/F2125+1.37/N2125)</f>
        <v>0.2664606645106617</v>
      </c>
      <c r="BD2125" s="3">
        <f>G2125*AA2125*0.001</f>
      </c>
      <c r="BE2125" s="3">
        <f>G2125/S2125</f>
      </c>
      <c r="BF2125" s="4">
        <f>(1-AP2125*AA2125/AU2125/F2125)*100</f>
        <v>67.0903637911745</v>
      </c>
      <c r="BG2125" s="3">
        <f>(S2125-E2125/(N2125/1.35))</f>
      </c>
      <c r="BH2125" s="3">
        <f>E2125*BF2125/100/BG2125</f>
      </c>
    </row>
    <row r="2126" ht="16" customHeight="1">
      <c r="A2126" s="4">
        <v>1970</v>
      </c>
      <c r="B2126" t="s" s="2">
        <v>2153</v>
      </c>
      <c r="C2126" s="4">
        <v>11424.000029906631</v>
      </c>
      <c r="D2126" s="4">
        <v>0</v>
      </c>
      <c r="E2126" s="3">
        <f>(R2126-#REF!*(1000-T2126)/(1000-U2126))*AO2126</f>
      </c>
      <c r="F2126" s="4">
        <f>IF(AZ2126&lt;&gt;0,1/(1/AZ2126-1/N2126),0)</f>
        <v>0.4848294015994589</v>
      </c>
      <c r="G2126" s="3">
        <f>((BC2126-AP2126/2)*S2126-E2126)/(BC2126+AP2126/2)</f>
      </c>
      <c r="H2126" s="4">
        <f>AP2126*1000</f>
        <v>5.068321889851608</v>
      </c>
      <c r="I2126" s="4">
        <f>(AU2126-BA2126)</f>
        <v>1.210411566748885</v>
      </c>
      <c r="J2126" s="4">
        <f>(P2126+AT2126*D2126)</f>
        <v>25.22061920166016</v>
      </c>
      <c r="K2126" s="4">
        <v>6</v>
      </c>
      <c r="L2126" s="4">
        <f>(K2126*AI2126+AJ2126)</f>
        <v>1.420000016689301</v>
      </c>
      <c r="M2126" s="4">
        <v>1</v>
      </c>
      <c r="N2126" s="4">
        <f>L2126*(M2126+1)*(M2126+1)/(M2126*M2126+1)</f>
        <v>2.840000033378601</v>
      </c>
      <c r="O2126" s="4">
        <v>21.96186256408691</v>
      </c>
      <c r="P2126" s="4">
        <v>25.22061920166016</v>
      </c>
      <c r="Q2126" s="4">
        <v>20.32172775268555</v>
      </c>
      <c r="R2126" s="4">
        <v>298.8902893066406</v>
      </c>
      <c r="S2126" s="4">
        <v>280.5944519042969</v>
      </c>
      <c r="T2126" s="4">
        <v>13.84478569030762</v>
      </c>
      <c r="U2126" s="4">
        <v>19.81236267089844</v>
      </c>
      <c r="V2126" s="4">
        <v>53.01598358154297</v>
      </c>
      <c r="W2126" s="4">
        <v>75.92283630371094</v>
      </c>
      <c r="X2126" s="4">
        <v>499.4898071289062</v>
      </c>
      <c r="Y2126" s="4">
        <v>1999.548461914062</v>
      </c>
      <c r="Z2126" s="4">
        <v>251.9044189453125</v>
      </c>
      <c r="AA2126" s="4">
        <v>101.518928527832</v>
      </c>
      <c r="AB2126" s="4">
        <v>7.360103607177734</v>
      </c>
      <c r="AC2126" s="4">
        <v>0.3764924705028534</v>
      </c>
      <c r="AD2126" s="4">
        <v>0.1364883184432983</v>
      </c>
      <c r="AE2126" s="4">
        <v>0.02235547080636024</v>
      </c>
      <c r="AF2126" s="4">
        <v>0.1905839890241623</v>
      </c>
      <c r="AG2126" s="4">
        <v>0.01724213920533657</v>
      </c>
      <c r="AH2126" s="4">
        <v>0.6666666865348816</v>
      </c>
      <c r="AI2126" s="4">
        <v>-0.2195652425289154</v>
      </c>
      <c r="AJ2126" s="4">
        <v>2.737391471862793</v>
      </c>
      <c r="AK2126" s="4">
        <v>1</v>
      </c>
      <c r="AL2126" s="4">
        <v>0</v>
      </c>
      <c r="AM2126" s="4">
        <v>0.1599999964237213</v>
      </c>
      <c r="AN2126" s="4">
        <v>111115</v>
      </c>
      <c r="AO2126" s="4">
        <f>X2126*0.000001/(K2126*0.0001)</f>
        <v>0.8324830118815103</v>
      </c>
      <c r="AP2126" s="4">
        <f>(U2126-T2126)/(1000-U2126)*AO2126</f>
        <v>0.005068321889851609</v>
      </c>
      <c r="AQ2126" s="4">
        <f>(P2126+273.15)</f>
        <v>298.3706192016601</v>
      </c>
      <c r="AR2126" s="4">
        <f>(O2126+273.15)</f>
        <v>295.1118625640869</v>
      </c>
      <c r="AS2126" s="4">
        <f>(Y2126*AK2126+Z2126*AL2126)*AM2126</f>
        <v>319.9277467553075</v>
      </c>
      <c r="AT2126" s="4">
        <f>((AS2126+0.00000010773*(AR2126^4-AQ2126^4))-AP2126*44100)/(L2126*0.92*2*29.3+0.00000043092*AQ2126^3)</f>
        <v>0.6786342952099551</v>
      </c>
      <c r="AU2126" s="4">
        <f>0.61365*EXP(17.502*J2126/(240.97+J2126))</f>
        <v>3.221741396703311</v>
      </c>
      <c r="AV2126" s="4">
        <f>AU2126*1000/AA2126</f>
        <v>31.73537628325195</v>
      </c>
      <c r="AW2126" s="4">
        <f>(AV2126-U2126)</f>
        <v>11.92301361235351</v>
      </c>
      <c r="AX2126" s="4">
        <f>IF(D2126,P2126,(O2126+P2126)/2)</f>
        <v>23.59124088287354</v>
      </c>
      <c r="AY2126" s="4">
        <f>0.61365*EXP(17.502*AX2126/(240.97+AX2126))</f>
        <v>2.922220098313251</v>
      </c>
      <c r="AZ2126" s="4">
        <f>IF(AW2126&lt;&gt;0,(1000-(AV2126+U2126)/2)/AW2126*AP2126,0)</f>
        <v>0.4141311738400428</v>
      </c>
      <c r="BA2126" s="4">
        <f>U2126*AA2126/1000</f>
        <v>2.011329829954426</v>
      </c>
      <c r="BB2126" s="4">
        <f>(AY2126-BA2126)</f>
        <v>0.9108902683588251</v>
      </c>
      <c r="BC2126" s="4">
        <f>1/(1.6/F2126+1.37/N2126)</f>
        <v>0.2643737180890934</v>
      </c>
      <c r="BD2126" s="3">
        <f>G2126*AA2126*0.001</f>
      </c>
      <c r="BE2126" s="3">
        <f>G2126/S2126</f>
      </c>
      <c r="BF2126" s="4">
        <f>(1-AP2126*AA2126/AU2126/F2126)*100</f>
        <v>67.05939372286468</v>
      </c>
      <c r="BG2126" s="3">
        <f>(S2126-E2126/(N2126/1.35))</f>
      </c>
      <c r="BH2126" s="3">
        <f>E2126*BF2126/100/BG2126</f>
      </c>
    </row>
    <row r="2127" ht="16" customHeight="1">
      <c r="A2127" s="4">
        <v>1971</v>
      </c>
      <c r="B2127" t="s" s="2">
        <v>2154</v>
      </c>
      <c r="C2127" s="4">
        <v>11429.5000297837</v>
      </c>
      <c r="D2127" s="4">
        <v>0</v>
      </c>
      <c r="E2127" s="3">
        <f>(R2127-#REF!*(1000-T2127)/(1000-U2127))*AO2127</f>
      </c>
      <c r="F2127" s="4">
        <f>IF(AZ2127&lt;&gt;0,1/(1/AZ2127-1/N2127),0)</f>
        <v>0.4781262723043645</v>
      </c>
      <c r="G2127" s="3">
        <f>((BC2127-AP2127/2)*S2127-E2127)/(BC2127+AP2127/2)</f>
      </c>
      <c r="H2127" s="4">
        <f>AP2127*1000</f>
        <v>5.009961474978604</v>
      </c>
      <c r="I2127" s="4">
        <f>(AU2127-BA2127)</f>
        <v>1.210886107931639</v>
      </c>
      <c r="J2127" s="4">
        <f>(P2127+AT2127*D2127)</f>
        <v>25.18781089782715</v>
      </c>
      <c r="K2127" s="4">
        <v>6</v>
      </c>
      <c r="L2127" s="4">
        <f>(K2127*AI2127+AJ2127)</f>
        <v>1.420000016689301</v>
      </c>
      <c r="M2127" s="4">
        <v>1</v>
      </c>
      <c r="N2127" s="4">
        <f>L2127*(M2127+1)*(M2127+1)/(M2127*M2127+1)</f>
        <v>2.840000033378601</v>
      </c>
      <c r="O2127" s="4">
        <v>21.85444831848145</v>
      </c>
      <c r="P2127" s="4">
        <v>25.18781089782715</v>
      </c>
      <c r="Q2127" s="4">
        <v>20.24944496154785</v>
      </c>
      <c r="R2127" s="4">
        <v>299.3304138183594</v>
      </c>
      <c r="S2127" s="4">
        <v>280.6369018554688</v>
      </c>
      <c r="T2127" s="4">
        <v>13.8464879989624</v>
      </c>
      <c r="U2127" s="4">
        <v>19.74570274353027</v>
      </c>
      <c r="V2127" s="4">
        <v>53.37974166870117</v>
      </c>
      <c r="W2127" s="4">
        <v>76.17189788818359</v>
      </c>
      <c r="X2127" s="4">
        <v>499.493896484375</v>
      </c>
      <c r="Y2127" s="4">
        <v>1999.523803710938</v>
      </c>
      <c r="Z2127" s="4">
        <v>250.0974426269531</v>
      </c>
      <c r="AA2127" s="4">
        <v>101.5192718505859</v>
      </c>
      <c r="AB2127" s="4">
        <v>7.360103607177734</v>
      </c>
      <c r="AC2127" s="4">
        <v>0.3764924705028534</v>
      </c>
      <c r="AD2127" s="4">
        <v>0.1364883184432983</v>
      </c>
      <c r="AE2127" s="4">
        <v>0.02235547080636024</v>
      </c>
      <c r="AF2127" s="4">
        <v>0.1905839890241623</v>
      </c>
      <c r="AG2127" s="4">
        <v>0.01724213920533657</v>
      </c>
      <c r="AH2127" s="4">
        <v>0.6666666865348816</v>
      </c>
      <c r="AI2127" s="4">
        <v>-0.2195652425289154</v>
      </c>
      <c r="AJ2127" s="4">
        <v>2.737391471862793</v>
      </c>
      <c r="AK2127" s="4">
        <v>1</v>
      </c>
      <c r="AL2127" s="4">
        <v>0</v>
      </c>
      <c r="AM2127" s="4">
        <v>0.1599999964237213</v>
      </c>
      <c r="AN2127" s="4">
        <v>111115</v>
      </c>
      <c r="AO2127" s="4">
        <f>X2127*0.000001/(K2127*0.0001)</f>
        <v>0.8324898274739582</v>
      </c>
      <c r="AP2127" s="4">
        <f>(U2127-T2127)/(1000-U2127)*AO2127</f>
        <v>0.005009961474978604</v>
      </c>
      <c r="AQ2127" s="4">
        <f>(P2127+273.15)</f>
        <v>298.3378108978271</v>
      </c>
      <c r="AR2127" s="4">
        <f>(O2127+273.15)</f>
        <v>295.0044483184814</v>
      </c>
      <c r="AS2127" s="4">
        <f>(Y2127*AK2127+Z2127*AL2127)*AM2127</f>
        <v>319.9238014428956</v>
      </c>
      <c r="AT2127" s="4">
        <f>((AS2127+0.00000010773*(AR2127^4-AQ2127^4))-AP2127*44100)/(L2127*0.92*2*29.3+0.00000043092*AQ2127^3)</f>
        <v>0.6986210295534185</v>
      </c>
      <c r="AU2127" s="4">
        <f>0.61365*EXP(17.502*J2127/(240.97+J2127))</f>
        <v>3.21545547263295</v>
      </c>
      <c r="AV2127" s="4">
        <f>AU2127*1000/AA2127</f>
        <v>31.6733504291224</v>
      </c>
      <c r="AW2127" s="4">
        <f>(AV2127-U2127)</f>
        <v>11.92764768559213</v>
      </c>
      <c r="AX2127" s="4">
        <f>IF(D2127,P2127,(O2127+P2127)/2)</f>
        <v>23.5211296081543</v>
      </c>
      <c r="AY2127" s="4">
        <f>0.61365*EXP(17.502*AX2127/(240.97+AX2127))</f>
        <v>2.909897654908624</v>
      </c>
      <c r="AZ2127" s="4">
        <f>IF(AW2127&lt;&gt;0,(1000-(AV2127+U2127)/2)/AW2127*AP2127,0)</f>
        <v>0.4092305428452009</v>
      </c>
      <c r="BA2127" s="4">
        <f>U2127*AA2127/1000</f>
        <v>2.004569364701311</v>
      </c>
      <c r="BB2127" s="4">
        <f>(AY2127-BA2127)</f>
        <v>0.9053282902073136</v>
      </c>
      <c r="BC2127" s="4">
        <f>1/(1.6/F2127+1.37/N2127)</f>
        <v>0.2611790725637798</v>
      </c>
      <c r="BD2127" s="3">
        <f>G2127*AA2127*0.001</f>
      </c>
      <c r="BE2127" s="3">
        <f>G2127/S2127</f>
      </c>
      <c r="BF2127" s="4">
        <f>(1-AP2127*AA2127/AU2127/F2127)*100</f>
        <v>66.91754180641377</v>
      </c>
      <c r="BG2127" s="3">
        <f>(S2127-E2127/(N2127/1.35))</f>
      </c>
      <c r="BH2127" s="3">
        <f>E2127*BF2127/100/BG2127</f>
      </c>
    </row>
    <row r="2128" ht="16" customHeight="1">
      <c r="A2128" s="4">
        <v>1972</v>
      </c>
      <c r="B2128" t="s" s="2">
        <v>2155</v>
      </c>
      <c r="C2128" s="4">
        <v>11434.500029671937</v>
      </c>
      <c r="D2128" s="4">
        <v>0</v>
      </c>
      <c r="E2128" s="3">
        <f>(R2128-#REF!*(1000-T2128)/(1000-U2128))*AO2128</f>
      </c>
      <c r="F2128" s="4">
        <f>IF(AZ2128&lt;&gt;0,1/(1/AZ2128-1/N2128),0)</f>
        <v>0.4719709153643596</v>
      </c>
      <c r="G2128" s="3">
        <f>((BC2128-AP2128/2)*S2128-E2128)/(BC2128+AP2128/2)</f>
      </c>
      <c r="H2128" s="4">
        <f>AP2128*1000</f>
        <v>4.961892710953856</v>
      </c>
      <c r="I2128" s="4">
        <f>(AU2128-BA2128)</f>
        <v>1.212714805374723</v>
      </c>
      <c r="J2128" s="4">
        <f>(P2128+AT2128*D2128)</f>
        <v>25.16920280456543</v>
      </c>
      <c r="K2128" s="4">
        <v>6</v>
      </c>
      <c r="L2128" s="4">
        <f>(K2128*AI2128+AJ2128)</f>
        <v>1.420000016689301</v>
      </c>
      <c r="M2128" s="4">
        <v>1</v>
      </c>
      <c r="N2128" s="4">
        <f>L2128*(M2128+1)*(M2128+1)/(M2128*M2128+1)</f>
        <v>2.840000033378601</v>
      </c>
      <c r="O2128" s="4">
        <v>21.78438758850098</v>
      </c>
      <c r="P2128" s="4">
        <v>25.16920280456543</v>
      </c>
      <c r="Q2128" s="4">
        <v>20.25312423706055</v>
      </c>
      <c r="R2128" s="4">
        <v>299.6816101074219</v>
      </c>
      <c r="S2128" s="4">
        <v>280.8428039550781</v>
      </c>
      <c r="T2128" s="4">
        <v>13.84961128234863</v>
      </c>
      <c r="U2128" s="4">
        <v>19.69253921508789</v>
      </c>
      <c r="V2128" s="4">
        <v>53.63601684570312</v>
      </c>
      <c r="W2128" s="4">
        <v>76.31194305419922</v>
      </c>
      <c r="X2128" s="4">
        <v>499.494140625</v>
      </c>
      <c r="Y2128" s="4">
        <v>1999.538208007812</v>
      </c>
      <c r="Z2128" s="4">
        <v>248.6367797851562</v>
      </c>
      <c r="AA2128" s="4">
        <v>101.5196762084961</v>
      </c>
      <c r="AB2128" s="4">
        <v>7.360103607177734</v>
      </c>
      <c r="AC2128" s="4">
        <v>0.3764924705028534</v>
      </c>
      <c r="AD2128" s="4">
        <v>0.1364883184432983</v>
      </c>
      <c r="AE2128" s="4">
        <v>0.02235547080636024</v>
      </c>
      <c r="AF2128" s="4">
        <v>0.1905839890241623</v>
      </c>
      <c r="AG2128" s="4">
        <v>0.01724213920533657</v>
      </c>
      <c r="AH2128" s="4">
        <v>0.6666666865348816</v>
      </c>
      <c r="AI2128" s="4">
        <v>-0.2195652425289154</v>
      </c>
      <c r="AJ2128" s="4">
        <v>2.737391471862793</v>
      </c>
      <c r="AK2128" s="4">
        <v>1</v>
      </c>
      <c r="AL2128" s="4">
        <v>0</v>
      </c>
      <c r="AM2128" s="4">
        <v>0.1599999964237213</v>
      </c>
      <c r="AN2128" s="4">
        <v>111115</v>
      </c>
      <c r="AO2128" s="4">
        <f>X2128*0.000001/(K2128*0.0001)</f>
        <v>0.8324902343749999</v>
      </c>
      <c r="AP2128" s="4">
        <f>(U2128-T2128)/(1000-U2128)*AO2128</f>
        <v>0.004961892710953856</v>
      </c>
      <c r="AQ2128" s="4">
        <f>(P2128+273.15)</f>
        <v>298.3192028045654</v>
      </c>
      <c r="AR2128" s="4">
        <f>(O2128+273.15)</f>
        <v>294.934387588501</v>
      </c>
      <c r="AS2128" s="4">
        <f>(Y2128*AK2128+Z2128*AL2128)*AM2128</f>
        <v>319.9261061303441</v>
      </c>
      <c r="AT2128" s="4">
        <f>((AS2128+0.00000010773*(AR2128^4-AQ2128^4))-AP2128*44100)/(L2128*0.92*2*29.3+0.00000043092*AQ2128^3)</f>
        <v>0.7163687014661715</v>
      </c>
      <c r="AU2128" s="4">
        <f>0.61365*EXP(17.502*J2128/(240.97+J2128))</f>
        <v>3.211895010213557</v>
      </c>
      <c r="AV2128" s="4">
        <f>AU2128*1000/AA2128</f>
        <v>31.63815262390245</v>
      </c>
      <c r="AW2128" s="4">
        <f>(AV2128-U2128)</f>
        <v>11.94561340881456</v>
      </c>
      <c r="AX2128" s="4">
        <f>IF(D2128,P2128,(O2128+P2128)/2)</f>
        <v>23.4767951965332</v>
      </c>
      <c r="AY2128" s="4">
        <f>0.61365*EXP(17.502*AX2128/(240.97+AX2128))</f>
        <v>2.902129112549181</v>
      </c>
      <c r="AZ2128" s="4">
        <f>IF(AW2128&lt;&gt;0,(1000-(AV2128+U2128)/2)/AW2128*AP2128,0)</f>
        <v>0.4047129144949928</v>
      </c>
      <c r="BA2128" s="4">
        <f>U2128*AA2128/1000</f>
        <v>1.999180204838835</v>
      </c>
      <c r="BB2128" s="4">
        <f>(AY2128-BA2128)</f>
        <v>0.9029489077103461</v>
      </c>
      <c r="BC2128" s="4">
        <f>1/(1.6/F2128+1.37/N2128)</f>
        <v>0.2582355338142555</v>
      </c>
      <c r="BD2128" s="3">
        <f>G2128*AA2128*0.001</f>
      </c>
      <c r="BE2128" s="3">
        <f>G2128/S2128</f>
      </c>
      <c r="BF2128" s="4">
        <f>(1-AP2128*AA2128/AU2128/F2128)*100</f>
        <v>66.77071350783315</v>
      </c>
      <c r="BG2128" s="3">
        <f>(S2128-E2128/(N2128/1.35))</f>
      </c>
      <c r="BH2128" s="3">
        <f>E2128*BF2128/100/BG2128</f>
      </c>
    </row>
    <row r="2129" ht="16" customHeight="1">
      <c r="A2129" s="4">
        <v>1973</v>
      </c>
      <c r="B2129" t="s" s="2">
        <v>2156</v>
      </c>
      <c r="C2129" s="4">
        <v>11439.500029560179</v>
      </c>
      <c r="D2129" s="4">
        <v>0</v>
      </c>
      <c r="E2129" s="3">
        <f>(R2129-#REF!*(1000-T2129)/(1000-U2129))*AO2129</f>
      </c>
      <c r="F2129" s="4">
        <f>IF(AZ2129&lt;&gt;0,1/(1/AZ2129-1/N2129),0)</f>
        <v>0.4643365385998563</v>
      </c>
      <c r="G2129" s="3">
        <f>((BC2129-AP2129/2)*S2129-E2129)/(BC2129+AP2129/2)</f>
      </c>
      <c r="H2129" s="4">
        <f>AP2129*1000</f>
        <v>4.915906342517959</v>
      </c>
      <c r="I2129" s="4">
        <f>(AU2129-BA2129)</f>
        <v>1.218444263661051</v>
      </c>
      <c r="J2129" s="4">
        <f>(P2129+AT2129*D2129)</f>
        <v>25.1729679107666</v>
      </c>
      <c r="K2129" s="4">
        <v>6</v>
      </c>
      <c r="L2129" s="4">
        <f>(K2129*AI2129+AJ2129)</f>
        <v>1.420000016689301</v>
      </c>
      <c r="M2129" s="4">
        <v>1</v>
      </c>
      <c r="N2129" s="4">
        <f>L2129*(M2129+1)*(M2129+1)/(M2129*M2129+1)</f>
        <v>2.840000033378601</v>
      </c>
      <c r="O2129" s="4">
        <v>21.74182891845703</v>
      </c>
      <c r="P2129" s="4">
        <v>25.1729679107666</v>
      </c>
      <c r="Q2129" s="4">
        <v>20.29752922058105</v>
      </c>
      <c r="R2129" s="4">
        <v>299.7744140625</v>
      </c>
      <c r="S2129" s="4">
        <v>281.064697265625</v>
      </c>
      <c r="T2129" s="4">
        <v>13.85407161712646</v>
      </c>
      <c r="U2129" s="4">
        <v>19.64314270019531</v>
      </c>
      <c r="V2129" s="4">
        <v>53.81029891967773</v>
      </c>
      <c r="W2129" s="4">
        <v>76.34129333496094</v>
      </c>
      <c r="X2129" s="4">
        <v>499.4938659667969</v>
      </c>
      <c r="Y2129" s="4">
        <v>1999.506958007812</v>
      </c>
      <c r="Z2129" s="4">
        <v>247.3553314208984</v>
      </c>
      <c r="AA2129" s="4">
        <v>101.5199508666992</v>
      </c>
      <c r="AB2129" s="4">
        <v>7.360103607177734</v>
      </c>
      <c r="AC2129" s="4">
        <v>0.3764924705028534</v>
      </c>
      <c r="AD2129" s="4">
        <v>0.1364883184432983</v>
      </c>
      <c r="AE2129" s="4">
        <v>0.02235547080636024</v>
      </c>
      <c r="AF2129" s="4">
        <v>0.1905839890241623</v>
      </c>
      <c r="AG2129" s="4">
        <v>0.01724213920533657</v>
      </c>
      <c r="AH2129" s="4">
        <v>0.6666666865348816</v>
      </c>
      <c r="AI2129" s="4">
        <v>-0.2195652425289154</v>
      </c>
      <c r="AJ2129" s="4">
        <v>2.737391471862793</v>
      </c>
      <c r="AK2129" s="4">
        <v>1</v>
      </c>
      <c r="AL2129" s="4">
        <v>0</v>
      </c>
      <c r="AM2129" s="4">
        <v>0.1599999964237213</v>
      </c>
      <c r="AN2129" s="4">
        <v>111115</v>
      </c>
      <c r="AO2129" s="4">
        <f>X2129*0.000001/(K2129*0.0001)</f>
        <v>0.8324897766113279</v>
      </c>
      <c r="AP2129" s="4">
        <f>(U2129-T2129)/(1000-U2129)*AO2129</f>
        <v>0.004915906342517959</v>
      </c>
      <c r="AQ2129" s="4">
        <f>(P2129+273.15)</f>
        <v>298.3229679107666</v>
      </c>
      <c r="AR2129" s="4">
        <f>(O2129+273.15)</f>
        <v>294.891828918457</v>
      </c>
      <c r="AS2129" s="4">
        <f>(Y2129*AK2129+Z2129*AL2129)*AM2129</f>
        <v>319.9211061304559</v>
      </c>
      <c r="AT2129" s="4">
        <f>((AS2129+0.00000010773*(AR2129^4-AQ2129^4))-AP2129*44100)/(L2129*0.92*2*29.3+0.00000043092*AQ2129^3)</f>
        <v>0.733519668381613</v>
      </c>
      <c r="AU2129" s="4">
        <f>0.61365*EXP(17.502*J2129/(240.97+J2129))</f>
        <v>3.212615145452441</v>
      </c>
      <c r="AV2129" s="4">
        <f>AU2129*1000/AA2129</f>
        <v>31.64516056228953</v>
      </c>
      <c r="AW2129" s="4">
        <f>(AV2129-U2129)</f>
        <v>12.00201786209421</v>
      </c>
      <c r="AX2129" s="4">
        <f>IF(D2129,P2129,(O2129+P2129)/2)</f>
        <v>23.45739841461182</v>
      </c>
      <c r="AY2129" s="4">
        <f>0.61365*EXP(17.502*AX2129/(240.97+AX2129))</f>
        <v>2.898735999717705</v>
      </c>
      <c r="AZ2129" s="4">
        <f>IF(AW2129&lt;&gt;0,(1000-(AV2129+U2129)/2)/AW2129*AP2129,0)</f>
        <v>0.3990863994623043</v>
      </c>
      <c r="BA2129" s="4">
        <f>U2129*AA2129/1000</f>
        <v>1.994170881791389</v>
      </c>
      <c r="BB2129" s="4">
        <f>(AY2129-BA2129)</f>
        <v>0.9045651179263159</v>
      </c>
      <c r="BC2129" s="4">
        <f>1/(1.6/F2129+1.37/N2129)</f>
        <v>0.2545714019737811</v>
      </c>
      <c r="BD2129" s="3">
        <f>G2129*AA2129*0.001</f>
      </c>
      <c r="BE2129" s="3">
        <f>G2129/S2129</f>
      </c>
      <c r="BF2129" s="4">
        <f>(1-AP2129*AA2129/AU2129/F2129)*100</f>
        <v>66.54481490668391</v>
      </c>
      <c r="BG2129" s="3">
        <f>(S2129-E2129/(N2129/1.35))</f>
      </c>
      <c r="BH2129" s="3">
        <f>E2129*BF2129/100/BG2129</f>
      </c>
    </row>
    <row r="2130" ht="16" customHeight="1">
      <c r="A2130" s="4">
        <v>1973</v>
      </c>
      <c r="B2130" t="s" s="2">
        <v>2156</v>
      </c>
      <c r="C2130" s="4">
        <v>11439.500029560179</v>
      </c>
      <c r="D2130" s="4">
        <v>0</v>
      </c>
      <c r="E2130" s="3">
        <f>(R2130-#REF!*(1000-T2130)/(1000-U2130))*AO2130</f>
      </c>
      <c r="F2130" s="4">
        <f>IF(AZ2130&lt;&gt;0,1/(1/AZ2130-1/N2130),0)</f>
        <v>0.4643365385998563</v>
      </c>
      <c r="G2130" s="3">
        <f>((BC2130-AP2130/2)*S2130-E2130)/(BC2130+AP2130/2)</f>
      </c>
      <c r="H2130" s="4">
        <f>AP2130*1000</f>
        <v>4.915906342517959</v>
      </c>
      <c r="I2130" s="4">
        <f>(AU2130-BA2130)</f>
        <v>1.218444263661051</v>
      </c>
      <c r="J2130" s="4">
        <f>(P2130+AT2130*D2130)</f>
        <v>25.1729679107666</v>
      </c>
      <c r="K2130" s="4">
        <v>6</v>
      </c>
      <c r="L2130" s="4">
        <f>(K2130*AI2130+AJ2130)</f>
        <v>1.420000016689301</v>
      </c>
      <c r="M2130" s="4">
        <v>1</v>
      </c>
      <c r="N2130" s="4">
        <f>L2130*(M2130+1)*(M2130+1)/(M2130*M2130+1)</f>
        <v>2.840000033378601</v>
      </c>
      <c r="O2130" s="4">
        <v>21.74182891845703</v>
      </c>
      <c r="P2130" s="4">
        <v>25.1729679107666</v>
      </c>
      <c r="Q2130" s="4">
        <v>20.29752922058105</v>
      </c>
      <c r="R2130" s="4">
        <v>299.7744140625</v>
      </c>
      <c r="S2130" s="4">
        <v>281.064697265625</v>
      </c>
      <c r="T2130" s="4">
        <v>13.85407161712646</v>
      </c>
      <c r="U2130" s="4">
        <v>19.64314270019531</v>
      </c>
      <c r="V2130" s="4">
        <v>53.81029891967773</v>
      </c>
      <c r="W2130" s="4">
        <v>76.34129333496094</v>
      </c>
      <c r="X2130" s="4">
        <v>499.4938659667969</v>
      </c>
      <c r="Y2130" s="4">
        <v>1999.506958007812</v>
      </c>
      <c r="Z2130" s="4">
        <v>247.3553314208984</v>
      </c>
      <c r="AA2130" s="4">
        <v>101.5199508666992</v>
      </c>
      <c r="AB2130" s="4">
        <v>7.360103607177734</v>
      </c>
      <c r="AC2130" s="4">
        <v>0.3764924705028534</v>
      </c>
      <c r="AD2130" s="4">
        <v>0.1364883184432983</v>
      </c>
      <c r="AE2130" s="4">
        <v>0.02235547080636024</v>
      </c>
      <c r="AF2130" s="4">
        <v>0.1905839890241623</v>
      </c>
      <c r="AG2130" s="4">
        <v>0.01724213920533657</v>
      </c>
      <c r="AH2130" s="4">
        <v>0.6666666865348816</v>
      </c>
      <c r="AI2130" s="4">
        <v>-0.2195652425289154</v>
      </c>
      <c r="AJ2130" s="4">
        <v>2.737391471862793</v>
      </c>
      <c r="AK2130" s="4">
        <v>1</v>
      </c>
      <c r="AL2130" s="4">
        <v>0</v>
      </c>
      <c r="AM2130" s="4">
        <v>0.1599999964237213</v>
      </c>
      <c r="AN2130" s="4">
        <v>111115</v>
      </c>
      <c r="AO2130" s="4">
        <f>X2130*0.000001/(K2130*0.0001)</f>
        <v>0.8324897766113279</v>
      </c>
      <c r="AP2130" s="4">
        <f>(U2130-T2130)/(1000-U2130)*AO2130</f>
        <v>0.004915906342517959</v>
      </c>
      <c r="AQ2130" s="4">
        <f>(P2130+273.15)</f>
        <v>298.3229679107666</v>
      </c>
      <c r="AR2130" s="4">
        <f>(O2130+273.15)</f>
        <v>294.891828918457</v>
      </c>
      <c r="AS2130" s="4">
        <f>(Y2130*AK2130+Z2130*AL2130)*AM2130</f>
        <v>319.9211061304559</v>
      </c>
      <c r="AT2130" s="4">
        <f>((AS2130+0.00000010773*(AR2130^4-AQ2130^4))-AP2130*44100)/(L2130*0.92*2*29.3+0.00000043092*AQ2130^3)</f>
        <v>0.733519668381613</v>
      </c>
      <c r="AU2130" s="4">
        <f>0.61365*EXP(17.502*J2130/(240.97+J2130))</f>
        <v>3.212615145452441</v>
      </c>
      <c r="AV2130" s="4">
        <f>AU2130*1000/AA2130</f>
        <v>31.64516056228953</v>
      </c>
      <c r="AW2130" s="4">
        <f>(AV2130-U2130)</f>
        <v>12.00201786209421</v>
      </c>
      <c r="AX2130" s="4">
        <f>IF(D2130,P2130,(O2130+P2130)/2)</f>
        <v>23.45739841461182</v>
      </c>
      <c r="AY2130" s="4">
        <f>0.61365*EXP(17.502*AX2130/(240.97+AX2130))</f>
        <v>2.898735999717705</v>
      </c>
      <c r="AZ2130" s="4">
        <f>IF(AW2130&lt;&gt;0,(1000-(AV2130+U2130)/2)/AW2130*AP2130,0)</f>
        <v>0.3990863994623043</v>
      </c>
      <c r="BA2130" s="4">
        <f>U2130*AA2130/1000</f>
        <v>1.994170881791389</v>
      </c>
      <c r="BB2130" s="4">
        <f>(AY2130-BA2130)</f>
        <v>0.9045651179263159</v>
      </c>
      <c r="BC2130" s="4">
        <f>1/(1.6/F2130+1.37/N2130)</f>
        <v>0.2545714019737811</v>
      </c>
      <c r="BD2130" s="3">
        <f>G2130*AA2130*0.001</f>
      </c>
      <c r="BE2130" s="3">
        <f>G2130/S2130</f>
      </c>
      <c r="BF2130" s="4">
        <f>(1-AP2130*AA2130/AU2130/F2130)*100</f>
        <v>66.54481490668391</v>
      </c>
      <c r="BG2130" s="3">
        <f>(S2130-E2130/(N2130/1.35))</f>
      </c>
      <c r="BH2130" s="3">
        <f>E2130*BF2130/100/BG2130</f>
      </c>
    </row>
    <row r="2131" ht="16" customHeight="1">
      <c r="A2131" s="4">
        <v>1973</v>
      </c>
      <c r="B2131" t="s" s="2">
        <v>2156</v>
      </c>
      <c r="C2131" s="4">
        <v>11439.500029560179</v>
      </c>
      <c r="D2131" s="4">
        <v>0</v>
      </c>
      <c r="E2131" s="3">
        <f>(R2131-#REF!*(1000-T2131)/(1000-U2131))*AO2131</f>
      </c>
      <c r="F2131" s="4">
        <f>IF(AZ2131&lt;&gt;0,1/(1/AZ2131-1/N2131),0)</f>
        <v>0.4643365385998563</v>
      </c>
      <c r="G2131" s="3">
        <f>((BC2131-AP2131/2)*S2131-E2131)/(BC2131+AP2131/2)</f>
      </c>
      <c r="H2131" s="4">
        <f>AP2131*1000</f>
        <v>4.915906342517959</v>
      </c>
      <c r="I2131" s="4">
        <f>(AU2131-BA2131)</f>
        <v>1.218444263661051</v>
      </c>
      <c r="J2131" s="4">
        <f>(P2131+AT2131*D2131)</f>
        <v>25.1729679107666</v>
      </c>
      <c r="K2131" s="4">
        <v>6</v>
      </c>
      <c r="L2131" s="4">
        <f>(K2131*AI2131+AJ2131)</f>
        <v>1.420000016689301</v>
      </c>
      <c r="M2131" s="4">
        <v>1</v>
      </c>
      <c r="N2131" s="4">
        <f>L2131*(M2131+1)*(M2131+1)/(M2131*M2131+1)</f>
        <v>2.840000033378601</v>
      </c>
      <c r="O2131" s="4">
        <v>21.74182891845703</v>
      </c>
      <c r="P2131" s="4">
        <v>25.1729679107666</v>
      </c>
      <c r="Q2131" s="4">
        <v>20.29752922058105</v>
      </c>
      <c r="R2131" s="4">
        <v>299.7744140625</v>
      </c>
      <c r="S2131" s="4">
        <v>281.064697265625</v>
      </c>
      <c r="T2131" s="4">
        <v>13.85407161712646</v>
      </c>
      <c r="U2131" s="4">
        <v>19.64314270019531</v>
      </c>
      <c r="V2131" s="4">
        <v>53.81029891967773</v>
      </c>
      <c r="W2131" s="4">
        <v>76.34129333496094</v>
      </c>
      <c r="X2131" s="4">
        <v>499.4938659667969</v>
      </c>
      <c r="Y2131" s="4">
        <v>1999.506958007812</v>
      </c>
      <c r="Z2131" s="4">
        <v>247.3553314208984</v>
      </c>
      <c r="AA2131" s="4">
        <v>101.5199508666992</v>
      </c>
      <c r="AB2131" s="4">
        <v>7.360103607177734</v>
      </c>
      <c r="AC2131" s="4">
        <v>0.3764924705028534</v>
      </c>
      <c r="AD2131" s="4">
        <v>0.1364883184432983</v>
      </c>
      <c r="AE2131" s="4">
        <v>0.02235547080636024</v>
      </c>
      <c r="AF2131" s="4">
        <v>0.1905839890241623</v>
      </c>
      <c r="AG2131" s="4">
        <v>0.01724213920533657</v>
      </c>
      <c r="AH2131" s="4">
        <v>0.6666666865348816</v>
      </c>
      <c r="AI2131" s="4">
        <v>-0.2195652425289154</v>
      </c>
      <c r="AJ2131" s="4">
        <v>2.737391471862793</v>
      </c>
      <c r="AK2131" s="4">
        <v>1</v>
      </c>
      <c r="AL2131" s="4">
        <v>0</v>
      </c>
      <c r="AM2131" s="4">
        <v>0.1599999964237213</v>
      </c>
      <c r="AN2131" s="4">
        <v>111115</v>
      </c>
      <c r="AO2131" s="4">
        <f>X2131*0.000001/(K2131*0.0001)</f>
        <v>0.8324897766113279</v>
      </c>
      <c r="AP2131" s="4">
        <f>(U2131-T2131)/(1000-U2131)*AO2131</f>
        <v>0.004915906342517959</v>
      </c>
      <c r="AQ2131" s="4">
        <f>(P2131+273.15)</f>
        <v>298.3229679107666</v>
      </c>
      <c r="AR2131" s="4">
        <f>(O2131+273.15)</f>
        <v>294.891828918457</v>
      </c>
      <c r="AS2131" s="4">
        <f>(Y2131*AK2131+Z2131*AL2131)*AM2131</f>
        <v>319.9211061304559</v>
      </c>
      <c r="AT2131" s="4">
        <f>((AS2131+0.00000010773*(AR2131^4-AQ2131^4))-AP2131*44100)/(L2131*0.92*2*29.3+0.00000043092*AQ2131^3)</f>
        <v>0.733519668381613</v>
      </c>
      <c r="AU2131" s="4">
        <f>0.61365*EXP(17.502*J2131/(240.97+J2131))</f>
        <v>3.212615145452441</v>
      </c>
      <c r="AV2131" s="4">
        <f>AU2131*1000/AA2131</f>
        <v>31.64516056228953</v>
      </c>
      <c r="AW2131" s="4">
        <f>(AV2131-U2131)</f>
        <v>12.00201786209421</v>
      </c>
      <c r="AX2131" s="4">
        <f>IF(D2131,P2131,(O2131+P2131)/2)</f>
        <v>23.45739841461182</v>
      </c>
      <c r="AY2131" s="4">
        <f>0.61365*EXP(17.502*AX2131/(240.97+AX2131))</f>
        <v>2.898735999717705</v>
      </c>
      <c r="AZ2131" s="4">
        <f>IF(AW2131&lt;&gt;0,(1000-(AV2131+U2131)/2)/AW2131*AP2131,0)</f>
        <v>0.3990863994623043</v>
      </c>
      <c r="BA2131" s="4">
        <f>U2131*AA2131/1000</f>
        <v>1.994170881791389</v>
      </c>
      <c r="BB2131" s="4">
        <f>(AY2131-BA2131)</f>
        <v>0.9045651179263159</v>
      </c>
      <c r="BC2131" s="4">
        <f>1/(1.6/F2131+1.37/N2131)</f>
        <v>0.2545714019737811</v>
      </c>
      <c r="BD2131" s="3">
        <f>G2131*AA2131*0.001</f>
      </c>
      <c r="BE2131" s="3">
        <f>G2131/S2131</f>
      </c>
      <c r="BF2131" s="4">
        <f>(1-AP2131*AA2131/AU2131/F2131)*100</f>
        <v>66.54481490668391</v>
      </c>
      <c r="BG2131" s="3">
        <f>(S2131-E2131/(N2131/1.35))</f>
      </c>
      <c r="BH2131" s="3">
        <f>E2131*BF2131/100/BG2131</f>
      </c>
    </row>
    <row r="2132" ht="16" customHeight="1">
      <c r="A2132" s="4">
        <v>1974</v>
      </c>
      <c r="B2132" t="s" s="2">
        <v>2158</v>
      </c>
      <c r="C2132" s="4">
        <v>11467.000032566488</v>
      </c>
      <c r="D2132" s="4">
        <v>0</v>
      </c>
      <c r="E2132" s="3">
        <f>(R2132-#REF!*(1000-T2132)/(1000-U2132))*AO2132</f>
      </c>
      <c r="F2132" s="4">
        <f>IF(AZ2132&lt;&gt;0,1/(1/AZ2132-1/N2132),0)</f>
        <v>0.4474910506076818</v>
      </c>
      <c r="G2132" s="3">
        <f>((BC2132-AP2132/2)*S2132-E2132)/(BC2132+AP2132/2)</f>
      </c>
      <c r="H2132" s="4">
        <f>AP2132*1000</f>
        <v>4.79032985538672</v>
      </c>
      <c r="I2132" s="4">
        <f>(AU2132-BA2132)</f>
        <v>1.225765047952109</v>
      </c>
      <c r="J2132" s="4">
        <f>(P2132+AT2132*D2132)</f>
        <v>25.17984008789062</v>
      </c>
      <c r="K2132" s="4">
        <v>6</v>
      </c>
      <c r="L2132" s="4">
        <f>(K2132*AI2132+AJ2132)</f>
        <v>1.420000016689301</v>
      </c>
      <c r="M2132" s="4">
        <v>1</v>
      </c>
      <c r="N2132" s="4">
        <f>L2132*(M2132+1)*(M2132+1)/(M2132*M2132+1)</f>
        <v>2.840000033378601</v>
      </c>
      <c r="O2132" s="4">
        <v>21.71805572509766</v>
      </c>
      <c r="P2132" s="4">
        <v>25.17984008789062</v>
      </c>
      <c r="Q2132" s="4">
        <v>20.34558296203613</v>
      </c>
      <c r="R2132" s="4">
        <v>299.6260986328125</v>
      </c>
      <c r="S2132" s="4">
        <v>281.2958068847656</v>
      </c>
      <c r="T2132" s="4">
        <v>13.94221782684326</v>
      </c>
      <c r="U2132" s="4">
        <v>19.58395385742188</v>
      </c>
      <c r="V2132" s="4">
        <v>54.64028930664062</v>
      </c>
      <c r="W2132" s="4">
        <v>76.24541473388672</v>
      </c>
      <c r="X2132" s="4">
        <v>499.4756469726562</v>
      </c>
      <c r="Y2132" s="4">
        <v>1999.460449218750</v>
      </c>
      <c r="Z2132" s="4">
        <v>246.1828765869141</v>
      </c>
      <c r="AA2132" s="4">
        <v>101.5200958251953</v>
      </c>
      <c r="AB2132" s="4">
        <v>6.404773712158203</v>
      </c>
      <c r="AC2132" s="4">
        <v>0.3929486870765686</v>
      </c>
      <c r="AD2132" s="4">
        <v>0.164797306060791</v>
      </c>
      <c r="AE2132" s="4">
        <v>0.021493935957551</v>
      </c>
      <c r="AF2132" s="4">
        <v>0.2101263999938965</v>
      </c>
      <c r="AG2132" s="4">
        <v>0.01980778761208057</v>
      </c>
      <c r="AH2132" s="4">
        <v>0.6666666865348816</v>
      </c>
      <c r="AI2132" s="4">
        <v>-0.2195652425289154</v>
      </c>
      <c r="AJ2132" s="4">
        <v>2.737391471862793</v>
      </c>
      <c r="AK2132" s="4">
        <v>1</v>
      </c>
      <c r="AL2132" s="4">
        <v>0</v>
      </c>
      <c r="AM2132" s="4">
        <v>0.1599999964237213</v>
      </c>
      <c r="AN2132" s="4">
        <v>111115</v>
      </c>
      <c r="AO2132" s="4">
        <f>X2132*0.000001/(K2132*0.0001)</f>
        <v>0.8324594116210936</v>
      </c>
      <c r="AP2132" s="4">
        <f>(U2132-T2132)/(1000-U2132)*AO2132</f>
        <v>0.00479032985538672</v>
      </c>
      <c r="AQ2132" s="4">
        <f>(P2132+273.15)</f>
        <v>298.3298400878906</v>
      </c>
      <c r="AR2132" s="4">
        <f>(O2132+273.15)</f>
        <v>294.8680557250976</v>
      </c>
      <c r="AS2132" s="4">
        <f>(Y2132*AK2132+Z2132*AL2132)*AM2132</f>
        <v>319.9136647243722</v>
      </c>
      <c r="AT2132" s="4">
        <f>((AS2132+0.00000010773*(AR2132^4-AQ2132^4))-AP2132*44100)/(L2132*0.92*2*29.3+0.00000043092*AQ2132^3)</f>
        <v>0.7924832836038882</v>
      </c>
      <c r="AU2132" s="4">
        <f>0.61365*EXP(17.502*J2132/(240.97+J2132))</f>
        <v>3.213929920193781</v>
      </c>
      <c r="AV2132" s="4">
        <f>AU2132*1000/AA2132</f>
        <v>31.65806625840621</v>
      </c>
      <c r="AW2132" s="4">
        <f>(AV2132-U2132)</f>
        <v>12.07411240098434</v>
      </c>
      <c r="AX2132" s="4">
        <f>IF(D2132,P2132,(O2132+P2132)/2)</f>
        <v>23.44894790649414</v>
      </c>
      <c r="AY2132" s="4">
        <f>0.61365*EXP(17.502*AX2132/(240.97+AX2132))</f>
        <v>2.897258823050352</v>
      </c>
      <c r="AZ2132" s="4">
        <f>IF(AW2132&lt;&gt;0,(1000-(AV2132+U2132)/2)/AW2132*AP2132,0)</f>
        <v>0.3865788731269892</v>
      </c>
      <c r="BA2132" s="4">
        <f>U2132*AA2132/1000</f>
        <v>1.988164872241672</v>
      </c>
      <c r="BB2132" s="4">
        <f>(AY2132-BA2132)</f>
        <v>0.9090939508086802</v>
      </c>
      <c r="BC2132" s="4">
        <f>1/(1.6/F2132+1.37/N2132)</f>
        <v>0.2464338034533869</v>
      </c>
      <c r="BD2132" s="3">
        <f>G2132*AA2132*0.001</f>
      </c>
      <c r="BE2132" s="3">
        <f>G2132/S2132</f>
      </c>
      <c r="BF2132" s="4">
        <f>(1-AP2132*AA2132/AU2132/F2132)*100</f>
        <v>66.18598964050267</v>
      </c>
      <c r="BG2132" s="3">
        <f>(S2132-E2132/(N2132/1.35))</f>
      </c>
      <c r="BH2132" s="3">
        <f>E2132*BF2132/100/BG2132</f>
      </c>
    </row>
    <row r="2133" ht="16" customHeight="1">
      <c r="A2133" s="4">
        <v>1975</v>
      </c>
      <c r="B2133" t="s" s="2">
        <v>2159</v>
      </c>
      <c r="C2133" s="4">
        <v>11472.000032454729</v>
      </c>
      <c r="D2133" s="4">
        <v>0</v>
      </c>
      <c r="E2133" s="3">
        <f>(R2133-#REF!*(1000-T2133)/(1000-U2133))*AO2133</f>
      </c>
      <c r="F2133" s="4">
        <f>IF(AZ2133&lt;&gt;0,1/(1/AZ2133-1/N2133),0)</f>
        <v>0.4155036224425537</v>
      </c>
      <c r="G2133" s="3">
        <f>((BC2133-AP2133/2)*S2133-E2133)/(BC2133+AP2133/2)</f>
      </c>
      <c r="H2133" s="4">
        <f>AP2133*1000</f>
        <v>4.531980674390945</v>
      </c>
      <c r="I2133" s="4">
        <f>(AU2133-BA2133)</f>
        <v>1.236837745544143</v>
      </c>
      <c r="J2133" s="4">
        <f>(P2133+AT2133*D2133)</f>
        <v>25.18553352355957</v>
      </c>
      <c r="K2133" s="4">
        <v>6</v>
      </c>
      <c r="L2133" s="4">
        <f>(K2133*AI2133+AJ2133)</f>
        <v>1.420000016689301</v>
      </c>
      <c r="M2133" s="4">
        <v>1</v>
      </c>
      <c r="N2133" s="4">
        <f>L2133*(M2133+1)*(M2133+1)/(M2133*M2133+1)</f>
        <v>2.840000033378601</v>
      </c>
      <c r="O2133" s="4">
        <v>21.69513320922852</v>
      </c>
      <c r="P2133" s="4">
        <v>25.18553352355957</v>
      </c>
      <c r="Q2133" s="4">
        <v>20.3620719909668</v>
      </c>
      <c r="R2133" s="4">
        <v>299.3028259277344</v>
      </c>
      <c r="S2133" s="4">
        <v>281.7840881347656</v>
      </c>
      <c r="T2133" s="4">
        <v>14.14765357971191</v>
      </c>
      <c r="U2133" s="4">
        <v>19.48560905456543</v>
      </c>
      <c r="V2133" s="4">
        <v>55.53996276855469</v>
      </c>
      <c r="W2133" s="4">
        <v>75.99144744873047</v>
      </c>
      <c r="X2133" s="4">
        <v>499.4802551269531</v>
      </c>
      <c r="Y2133" s="4">
        <v>1999.386230468750</v>
      </c>
      <c r="Z2133" s="4">
        <v>245.4783630371094</v>
      </c>
      <c r="AA2133" s="4">
        <v>101.5201416015625</v>
      </c>
      <c r="AB2133" s="4">
        <v>6.404773712158203</v>
      </c>
      <c r="AC2133" s="4">
        <v>0.3929486870765686</v>
      </c>
      <c r="AD2133" s="4">
        <v>0.164797306060791</v>
      </c>
      <c r="AE2133" s="4">
        <v>0.021493935957551</v>
      </c>
      <c r="AF2133" s="4">
        <v>0.2101263999938965</v>
      </c>
      <c r="AG2133" s="4">
        <v>0.01980778761208057</v>
      </c>
      <c r="AH2133" s="4">
        <v>0.6666666865348816</v>
      </c>
      <c r="AI2133" s="4">
        <v>-0.2195652425289154</v>
      </c>
      <c r="AJ2133" s="4">
        <v>2.737391471862793</v>
      </c>
      <c r="AK2133" s="4">
        <v>1</v>
      </c>
      <c r="AL2133" s="4">
        <v>0</v>
      </c>
      <c r="AM2133" s="4">
        <v>0.1599999964237213</v>
      </c>
      <c r="AN2133" s="4">
        <v>111115</v>
      </c>
      <c r="AO2133" s="4">
        <f>X2133*0.000001/(K2133*0.0001)</f>
        <v>0.8324670918782552</v>
      </c>
      <c r="AP2133" s="4">
        <f>(U2133-T2133)/(1000-U2133)*AO2133</f>
        <v>0.004531980674390945</v>
      </c>
      <c r="AQ2133" s="4">
        <f>(P2133+273.15)</f>
        <v>298.3355335235595</v>
      </c>
      <c r="AR2133" s="4">
        <f>(O2133+273.15)</f>
        <v>294.8451332092285</v>
      </c>
      <c r="AS2133" s="4">
        <f>(Y2133*AK2133+Z2133*AL2133)*AM2133</f>
        <v>319.9017897246376</v>
      </c>
      <c r="AT2133" s="4">
        <f>((AS2133+0.00000010773*(AR2133^4-AQ2133^4))-AP2133*44100)/(L2133*0.92*2*29.3+0.00000043092*AQ2133^3)</f>
        <v>0.9181967459655649</v>
      </c>
      <c r="AU2133" s="4">
        <f>0.61365*EXP(17.502*J2133/(240.97+J2133))</f>
        <v>3.215019535956313</v>
      </c>
      <c r="AV2133" s="4">
        <f>AU2133*1000/AA2133</f>
        <v>31.6687849843073</v>
      </c>
      <c r="AW2133" s="4">
        <f>(AV2133-U2133)</f>
        <v>12.18317592974187</v>
      </c>
      <c r="AX2133" s="4">
        <f>IF(D2133,P2133,(O2133+P2133)/2)</f>
        <v>23.44033336639404</v>
      </c>
      <c r="AY2133" s="4">
        <f>0.61365*EXP(17.502*AX2133/(240.97+AX2133))</f>
        <v>2.895753650755878</v>
      </c>
      <c r="AZ2133" s="4">
        <f>IF(AW2133&lt;&gt;0,(1000-(AV2133+U2133)/2)/AW2133*AP2133,0)</f>
        <v>0.3624724240428279</v>
      </c>
      <c r="BA2133" s="4">
        <f>U2133*AA2133/1000</f>
        <v>1.978181790412171</v>
      </c>
      <c r="BB2133" s="4">
        <f>(AY2133-BA2133)</f>
        <v>0.9175718603437073</v>
      </c>
      <c r="BC2133" s="4">
        <f>1/(1.6/F2133+1.37/N2133)</f>
        <v>0.2307793684392322</v>
      </c>
      <c r="BD2133" s="3">
        <f>G2133*AA2133*0.001</f>
      </c>
      <c r="BE2133" s="3">
        <f>G2133/S2133</f>
      </c>
      <c r="BF2133" s="4">
        <f>(1-AP2133*AA2133/AU2133/F2133)*100</f>
        <v>65.55851777919823</v>
      </c>
      <c r="BG2133" s="3">
        <f>(S2133-E2133/(N2133/1.35))</f>
      </c>
      <c r="BH2133" s="3">
        <f>E2133*BF2133/100/BG2133</f>
      </c>
    </row>
    <row r="2134" ht="16" customHeight="1">
      <c r="A2134" s="4">
        <v>1976</v>
      </c>
      <c r="B2134" t="s" s="2">
        <v>2160</v>
      </c>
      <c r="C2134" s="4">
        <v>11477.000032342970</v>
      </c>
      <c r="D2134" s="4">
        <v>0</v>
      </c>
      <c r="E2134" s="3">
        <f>(R2134-#REF!*(1000-T2134)/(1000-U2134))*AO2134</f>
      </c>
      <c r="F2134" s="4">
        <f>IF(AZ2134&lt;&gt;0,1/(1/AZ2134-1/N2134),0)</f>
        <v>0.4027024095134214</v>
      </c>
      <c r="G2134" s="3">
        <f>((BC2134-AP2134/2)*S2134-E2134)/(BC2134+AP2134/2)</f>
      </c>
      <c r="H2134" s="4">
        <f>AP2134*1000</f>
        <v>4.444191221703071</v>
      </c>
      <c r="I2134" s="4">
        <f>(AU2134-BA2134)</f>
        <v>1.246568790821372</v>
      </c>
      <c r="J2134" s="4">
        <f>(P2134+AT2134*D2134)</f>
        <v>25.18730735778809</v>
      </c>
      <c r="K2134" s="4">
        <v>6</v>
      </c>
      <c r="L2134" s="4">
        <f>(K2134*AI2134+AJ2134)</f>
        <v>1.420000016689301</v>
      </c>
      <c r="M2134" s="4">
        <v>1</v>
      </c>
      <c r="N2134" s="4">
        <f>L2134*(M2134+1)*(M2134+1)/(M2134*M2134+1)</f>
        <v>2.840000033378601</v>
      </c>
      <c r="O2134" s="4">
        <v>21.67483901977539</v>
      </c>
      <c r="P2134" s="4">
        <v>25.18730735778809</v>
      </c>
      <c r="Q2134" s="4">
        <v>20.36117935180664</v>
      </c>
      <c r="R2134" s="4">
        <v>299.3864440917969</v>
      </c>
      <c r="S2134" s="4">
        <v>281.9720153808594</v>
      </c>
      <c r="T2134" s="4">
        <v>14.15809631347656</v>
      </c>
      <c r="U2134" s="4">
        <v>19.39312362670898</v>
      </c>
      <c r="V2134" s="4">
        <v>55.69704055786133</v>
      </c>
      <c r="W2134" s="4">
        <v>75.73471832275391</v>
      </c>
      <c r="X2134" s="4">
        <v>499.4821472167969</v>
      </c>
      <c r="Y2134" s="4">
        <v>1999.426635742188</v>
      </c>
      <c r="Z2134" s="4">
        <v>245.3484039306641</v>
      </c>
      <c r="AA2134" s="4">
        <v>101.520019531250</v>
      </c>
      <c r="AB2134" s="4">
        <v>6.404773712158203</v>
      </c>
      <c r="AC2134" s="4">
        <v>0.3929486870765686</v>
      </c>
      <c r="AD2134" s="4">
        <v>0.164797306060791</v>
      </c>
      <c r="AE2134" s="4">
        <v>0.021493935957551</v>
      </c>
      <c r="AF2134" s="4">
        <v>0.2101263999938965</v>
      </c>
      <c r="AG2134" s="4">
        <v>0.01980778761208057</v>
      </c>
      <c r="AH2134" s="4">
        <v>0.6666666865348816</v>
      </c>
      <c r="AI2134" s="4">
        <v>-0.2195652425289154</v>
      </c>
      <c r="AJ2134" s="4">
        <v>2.737391471862793</v>
      </c>
      <c r="AK2134" s="4">
        <v>1</v>
      </c>
      <c r="AL2134" s="4">
        <v>0</v>
      </c>
      <c r="AM2134" s="4">
        <v>0.1599999964237213</v>
      </c>
      <c r="AN2134" s="4">
        <v>111115</v>
      </c>
      <c r="AO2134" s="4">
        <f>X2134*0.000001/(K2134*0.0001)</f>
        <v>0.8324702453613281</v>
      </c>
      <c r="AP2134" s="4">
        <f>(U2134-T2134)/(1000-U2134)*AO2134</f>
        <v>0.004444191221703071</v>
      </c>
      <c r="AQ2134" s="4">
        <f>(P2134+273.15)</f>
        <v>298.3373073577881</v>
      </c>
      <c r="AR2134" s="4">
        <f>(O2134+273.15)</f>
        <v>294.8248390197754</v>
      </c>
      <c r="AS2134" s="4">
        <f>(Y2134*AK2134+Z2134*AL2134)*AM2134</f>
        <v>319.9082545682431</v>
      </c>
      <c r="AT2134" s="4">
        <f>((AS2134+0.00000010773*(AR2134^4-AQ2134^4))-AP2134*44100)/(L2134*0.92*2*29.3+0.00000043092*AQ2134^3)</f>
        <v>0.9594861312707477</v>
      </c>
      <c r="AU2134" s="4">
        <f>0.61365*EXP(17.502*J2134/(240.97+J2134))</f>
        <v>3.215359080176813</v>
      </c>
      <c r="AV2134" s="4">
        <f>AU2134*1000/AA2134</f>
        <v>31.6721676672556</v>
      </c>
      <c r="AW2134" s="4">
        <f>(AV2134-U2134)</f>
        <v>12.27904404054662</v>
      </c>
      <c r="AX2134" s="4">
        <f>IF(D2134,P2134,(O2134+P2134)/2)</f>
        <v>23.43107318878174</v>
      </c>
      <c r="AY2134" s="4">
        <f>0.61365*EXP(17.502*AX2134/(240.97+AX2134))</f>
        <v>2.89413643245023</v>
      </c>
      <c r="AZ2134" s="4">
        <f>IF(AW2134&lt;&gt;0,(1000-(AV2134+U2134)/2)/AW2134*AP2134,0)</f>
        <v>0.3526918909771342</v>
      </c>
      <c r="BA2134" s="4">
        <f>U2134*AA2134/1000</f>
        <v>1.968790289355442</v>
      </c>
      <c r="BB2134" s="4">
        <f>(AY2134-BA2134)</f>
        <v>0.9253461430947885</v>
      </c>
      <c r="BC2134" s="4">
        <f>1/(1.6/F2134+1.37/N2134)</f>
        <v>0.2244391012091672</v>
      </c>
      <c r="BD2134" s="3">
        <f>G2134*AA2134*0.001</f>
      </c>
      <c r="BE2134" s="3">
        <f>G2134/S2134</f>
      </c>
      <c r="BF2134" s="4">
        <f>(1-AP2134*AA2134/AU2134/F2134)*100</f>
        <v>65.15578207927875</v>
      </c>
      <c r="BG2134" s="3">
        <f>(S2134-E2134/(N2134/1.35))</f>
      </c>
      <c r="BH2134" s="3">
        <f>E2134*BF2134/100/BG2134</f>
      </c>
    </row>
    <row r="2135" ht="16" customHeight="1">
      <c r="A2135" s="4">
        <v>1977</v>
      </c>
      <c r="B2135" t="s" s="2">
        <v>2161</v>
      </c>
      <c r="C2135" s="4">
        <v>11482.000032231212</v>
      </c>
      <c r="D2135" s="4">
        <v>0</v>
      </c>
      <c r="E2135" s="3">
        <f>(R2135-#REF!*(1000-T2135)/(1000-U2135))*AO2135</f>
      </c>
      <c r="F2135" s="4">
        <f>IF(AZ2135&lt;&gt;0,1/(1/AZ2135-1/N2135),0)</f>
        <v>0.3997663121492038</v>
      </c>
      <c r="G2135" s="3">
        <f>((BC2135-AP2135/2)*S2135-E2135)/(BC2135+AP2135/2)</f>
      </c>
      <c r="H2135" s="4">
        <f>AP2135*1000</f>
        <v>4.437192415368211</v>
      </c>
      <c r="I2135" s="4">
        <f>(AU2135-BA2135)</f>
        <v>1.252675125878238</v>
      </c>
      <c r="J2135" s="4">
        <f>(P2135+AT2135*D2135)</f>
        <v>25.17493629455566</v>
      </c>
      <c r="K2135" s="4">
        <v>6</v>
      </c>
      <c r="L2135" s="4">
        <f>(K2135*AI2135+AJ2135)</f>
        <v>1.420000016689301</v>
      </c>
      <c r="M2135" s="4">
        <v>1</v>
      </c>
      <c r="N2135" s="4">
        <f>L2135*(M2135+1)*(M2135+1)/(M2135*M2135+1)</f>
        <v>2.840000033378601</v>
      </c>
      <c r="O2135" s="4">
        <v>21.65528869628906</v>
      </c>
      <c r="P2135" s="4">
        <v>25.17493629455566</v>
      </c>
      <c r="Q2135" s="4">
        <v>20.35930824279785</v>
      </c>
      <c r="R2135" s="4">
        <v>299.5794982910156</v>
      </c>
      <c r="S2135" s="4">
        <v>281.9400024414062</v>
      </c>
      <c r="T2135" s="4">
        <v>14.0825138092041</v>
      </c>
      <c r="U2135" s="4">
        <v>19.30973052978516</v>
      </c>
      <c r="V2135" s="4">
        <v>55.12219619750977</v>
      </c>
      <c r="W2135" s="4">
        <v>75.50624084472656</v>
      </c>
      <c r="X2135" s="4">
        <v>499.4831848144531</v>
      </c>
      <c r="Y2135" s="4">
        <v>1999.488037109375</v>
      </c>
      <c r="Z2135" s="4">
        <v>245.8572845458984</v>
      </c>
      <c r="AA2135" s="4">
        <v>101.5196228027344</v>
      </c>
      <c r="AB2135" s="4">
        <v>6.404773712158203</v>
      </c>
      <c r="AC2135" s="4">
        <v>0.3929486870765686</v>
      </c>
      <c r="AD2135" s="4">
        <v>0.164797306060791</v>
      </c>
      <c r="AE2135" s="4">
        <v>0.021493935957551</v>
      </c>
      <c r="AF2135" s="4">
        <v>0.2101263999938965</v>
      </c>
      <c r="AG2135" s="4">
        <v>0.01980778761208057</v>
      </c>
      <c r="AH2135" s="4">
        <v>0.6666666865348816</v>
      </c>
      <c r="AI2135" s="4">
        <v>-0.2195652425289154</v>
      </c>
      <c r="AJ2135" s="4">
        <v>2.737391471862793</v>
      </c>
      <c r="AK2135" s="4">
        <v>1</v>
      </c>
      <c r="AL2135" s="4">
        <v>0</v>
      </c>
      <c r="AM2135" s="4">
        <v>0.1599999964237213</v>
      </c>
      <c r="AN2135" s="4">
        <v>111115</v>
      </c>
      <c r="AO2135" s="4">
        <f>X2135*0.000001/(K2135*0.0001)</f>
        <v>0.8324719746907552</v>
      </c>
      <c r="AP2135" s="4">
        <f>(U2135-T2135)/(1000-U2135)*AO2135</f>
        <v>0.004437192415368211</v>
      </c>
      <c r="AQ2135" s="4">
        <f>(P2135+273.15)</f>
        <v>298.3249362945556</v>
      </c>
      <c r="AR2135" s="4">
        <f>(O2135+273.15)</f>
        <v>294.805288696289</v>
      </c>
      <c r="AS2135" s="4">
        <f>(Y2135*AK2135+Z2135*AL2135)*AM2135</f>
        <v>319.9180787867735</v>
      </c>
      <c r="AT2135" s="4">
        <f>((AS2135+0.00000010773*(AR2135^4-AQ2135^4))-AP2135*44100)/(L2135*0.92*2*29.3+0.00000043092*AQ2135^3)</f>
        <v>0.9622761446635695</v>
      </c>
      <c r="AU2135" s="4">
        <f>0.61365*EXP(17.502*J2135/(240.97+J2135))</f>
        <v>3.212991685684472</v>
      </c>
      <c r="AV2135" s="4">
        <f>AU2135*1000/AA2135</f>
        <v>31.64897186357485</v>
      </c>
      <c r="AW2135" s="4">
        <f>(AV2135-U2135)</f>
        <v>12.33924133378969</v>
      </c>
      <c r="AX2135" s="4">
        <f>IF(D2135,P2135,(O2135+P2135)/2)</f>
        <v>23.41511249542236</v>
      </c>
      <c r="AY2135" s="4">
        <f>0.61365*EXP(17.502*AX2135/(240.97+AX2135))</f>
        <v>2.891350875018829</v>
      </c>
      <c r="AZ2135" s="4">
        <f>IF(AW2135&lt;&gt;0,(1000-(AV2135+U2135)/2)/AW2135*AP2135,0)</f>
        <v>0.3504377225890394</v>
      </c>
      <c r="BA2135" s="4">
        <f>U2135*AA2135/1000</f>
        <v>1.960316559806233</v>
      </c>
      <c r="BB2135" s="4">
        <f>(AY2135-BA2135)</f>
        <v>0.9310343152125962</v>
      </c>
      <c r="BC2135" s="4">
        <f>1/(1.6/F2135+1.37/N2135)</f>
        <v>0.2229787343099108</v>
      </c>
      <c r="BD2135" s="3">
        <f>G2135*AA2135*0.001</f>
      </c>
      <c r="BE2135" s="3">
        <f>G2135/S2135</f>
      </c>
      <c r="BF2135" s="4">
        <f>(1-AP2135*AA2135/AU2135/F2135)*100</f>
        <v>64.92945928260421</v>
      </c>
      <c r="BG2135" s="3">
        <f>(S2135-E2135/(N2135/1.35))</f>
      </c>
      <c r="BH2135" s="3">
        <f>E2135*BF2135/100/BG2135</f>
      </c>
    </row>
    <row r="2136" ht="16" customHeight="1">
      <c r="A2136" s="4">
        <v>1978</v>
      </c>
      <c r="B2136" t="s" s="2">
        <v>2162</v>
      </c>
      <c r="C2136" s="4">
        <v>11487.500032108277</v>
      </c>
      <c r="D2136" s="4">
        <v>0</v>
      </c>
      <c r="E2136" s="3">
        <f>(R2136-#REF!*(1000-T2136)/(1000-U2136))*AO2136</f>
      </c>
      <c r="F2136" s="4">
        <f>IF(AZ2136&lt;&gt;0,1/(1/AZ2136-1/N2136),0)</f>
        <v>0.4131917613656284</v>
      </c>
      <c r="G2136" s="3">
        <f>((BC2136-AP2136/2)*S2136-E2136)/(BC2136+AP2136/2)</f>
      </c>
      <c r="H2136" s="4">
        <f>AP2136*1000</f>
        <v>4.570902149307502</v>
      </c>
      <c r="I2136" s="4">
        <f>(AU2136-BA2136)</f>
        <v>1.253705837590897</v>
      </c>
      <c r="J2136" s="4">
        <f>(P2136+AT2136*D2136)</f>
        <v>25.16045379638672</v>
      </c>
      <c r="K2136" s="4">
        <v>6</v>
      </c>
      <c r="L2136" s="4">
        <f>(K2136*AI2136+AJ2136)</f>
        <v>1.420000016689301</v>
      </c>
      <c r="M2136" s="4">
        <v>1</v>
      </c>
      <c r="N2136" s="4">
        <f>L2136*(M2136+1)*(M2136+1)/(M2136*M2136+1)</f>
        <v>2.840000033378601</v>
      </c>
      <c r="O2136" s="4">
        <v>21.64725875854492</v>
      </c>
      <c r="P2136" s="4">
        <v>25.16045379638672</v>
      </c>
      <c r="Q2136" s="4">
        <v>20.36483383178711</v>
      </c>
      <c r="R2136" s="4">
        <v>299.7810668945312</v>
      </c>
      <c r="S2136" s="4">
        <v>281.4495849609375</v>
      </c>
      <c r="T2136" s="4">
        <v>13.88741683959961</v>
      </c>
      <c r="U2136" s="4">
        <v>19.27235794067383</v>
      </c>
      <c r="V2136" s="4">
        <v>54.36338806152344</v>
      </c>
      <c r="W2136" s="4">
        <v>75.36708068847656</v>
      </c>
      <c r="X2136" s="4">
        <v>499.482910156250</v>
      </c>
      <c r="Y2136" s="4">
        <v>1999.586181640625</v>
      </c>
      <c r="Z2136" s="4">
        <v>246.9674072265625</v>
      </c>
      <c r="AA2136" s="4">
        <v>101.5193023681641</v>
      </c>
      <c r="AB2136" s="4">
        <v>6.404773712158203</v>
      </c>
      <c r="AC2136" s="4">
        <v>0.3929486870765686</v>
      </c>
      <c r="AD2136" s="4">
        <v>0.164797306060791</v>
      </c>
      <c r="AE2136" s="4">
        <v>0.021493935957551</v>
      </c>
      <c r="AF2136" s="4">
        <v>0.2101263999938965</v>
      </c>
      <c r="AG2136" s="4">
        <v>0.01980778761208057</v>
      </c>
      <c r="AH2136" s="4">
        <v>0.6666666865348816</v>
      </c>
      <c r="AI2136" s="4">
        <v>-0.2195652425289154</v>
      </c>
      <c r="AJ2136" s="4">
        <v>2.737391471862793</v>
      </c>
      <c r="AK2136" s="4">
        <v>1</v>
      </c>
      <c r="AL2136" s="4">
        <v>0</v>
      </c>
      <c r="AM2136" s="4">
        <v>0.1599999964237213</v>
      </c>
      <c r="AN2136" s="4">
        <v>111115</v>
      </c>
      <c r="AO2136" s="4">
        <f>X2136*0.000001/(K2136*0.0001)</f>
        <v>0.8324715169270832</v>
      </c>
      <c r="AP2136" s="4">
        <f>(U2136-T2136)/(1000-U2136)*AO2136</f>
        <v>0.004570902149307502</v>
      </c>
      <c r="AQ2136" s="4">
        <f>(P2136+273.15)</f>
        <v>298.3104537963867</v>
      </c>
      <c r="AR2136" s="4">
        <f>(O2136+273.15)</f>
        <v>294.7972587585449</v>
      </c>
      <c r="AS2136" s="4">
        <f>(Y2136*AK2136+Z2136*AL2136)*AM2136</f>
        <v>319.9337819114226</v>
      </c>
      <c r="AT2136" s="4">
        <f>((AS2136+0.00000010773*(AR2136^4-AQ2136^4))-AP2136*44100)/(L2136*0.92*2*29.3+0.00000043092*AQ2136^3)</f>
        <v>0.8963371397549116</v>
      </c>
      <c r="AU2136" s="4">
        <f>0.61365*EXP(17.502*J2136/(240.97+J2136))</f>
        <v>3.210222170717651</v>
      </c>
      <c r="AV2136" s="4">
        <f>AU2136*1000/AA2136</f>
        <v>31.62179108634577</v>
      </c>
      <c r="AW2136" s="4">
        <f>(AV2136-U2136)</f>
        <v>12.34943314567194</v>
      </c>
      <c r="AX2136" s="4">
        <f>IF(D2136,P2136,(O2136+P2136)/2)</f>
        <v>23.40385627746582</v>
      </c>
      <c r="AY2136" s="4">
        <f>0.61365*EXP(17.502*AX2136/(240.97+AX2136))</f>
        <v>2.889387781577951</v>
      </c>
      <c r="AZ2136" s="4">
        <f>IF(AW2136&lt;&gt;0,(1000-(AV2136+U2136)/2)/AW2136*AP2136,0)</f>
        <v>0.3607117840288316</v>
      </c>
      <c r="BA2136" s="4">
        <f>U2136*AA2136/1000</f>
        <v>1.956516333126754</v>
      </c>
      <c r="BB2136" s="4">
        <f>(AY2136-BA2136)</f>
        <v>0.9328714484511964</v>
      </c>
      <c r="BC2136" s="4">
        <f>1/(1.6/F2136+1.37/N2136)</f>
        <v>0.2296375550204221</v>
      </c>
      <c r="BD2136" s="3">
        <f>G2136*AA2136*0.001</f>
      </c>
      <c r="BE2136" s="3">
        <f>G2136/S2136</f>
      </c>
      <c r="BF2136" s="4">
        <f>(1-AP2136*AA2136/AU2136/F2136)*100</f>
        <v>65.01645582367593</v>
      </c>
      <c r="BG2136" s="3">
        <f>(S2136-E2136/(N2136/1.35))</f>
      </c>
      <c r="BH2136" s="3">
        <f>E2136*BF2136/100/BG2136</f>
      </c>
    </row>
    <row r="2137" ht="16" customHeight="1">
      <c r="A2137" s="4">
        <v>1979</v>
      </c>
      <c r="B2137" t="s" s="2">
        <v>2163</v>
      </c>
      <c r="C2137" s="4">
        <v>11492.500031996518</v>
      </c>
      <c r="D2137" s="4">
        <v>0</v>
      </c>
      <c r="E2137" s="3">
        <f>(R2137-#REF!*(1000-T2137)/(1000-U2137))*AO2137</f>
      </c>
      <c r="F2137" s="4">
        <f>IF(AZ2137&lt;&gt;0,1/(1/AZ2137-1/N2137),0)</f>
        <v>0.409472701578211</v>
      </c>
      <c r="G2137" s="3">
        <f>((BC2137-AP2137/2)*S2137-E2137)/(BC2137+AP2137/2)</f>
      </c>
      <c r="H2137" s="4">
        <f>AP2137*1000</f>
        <v>4.542704032959307</v>
      </c>
      <c r="I2137" s="4">
        <f>(AU2137-BA2137)</f>
        <v>1.255884061148405</v>
      </c>
      <c r="J2137" s="4">
        <f>(P2137+AT2137*D2137)</f>
        <v>25.15417671203613</v>
      </c>
      <c r="K2137" s="4">
        <v>6</v>
      </c>
      <c r="L2137" s="4">
        <f>(K2137*AI2137+AJ2137)</f>
        <v>1.420000016689301</v>
      </c>
      <c r="M2137" s="4">
        <v>1</v>
      </c>
      <c r="N2137" s="4">
        <f>L2137*(M2137+1)*(M2137+1)/(M2137*M2137+1)</f>
        <v>2.840000033378601</v>
      </c>
      <c r="O2137" s="4">
        <v>21.64155578613281</v>
      </c>
      <c r="P2137" s="4">
        <v>25.15417671203613</v>
      </c>
      <c r="Q2137" s="4">
        <v>20.36976051330566</v>
      </c>
      <c r="R2137" s="4">
        <v>299.4985656738281</v>
      </c>
      <c r="S2137" s="4">
        <v>281.1850280761719</v>
      </c>
      <c r="T2137" s="4">
        <v>13.88711166381836</v>
      </c>
      <c r="U2137" s="4">
        <v>19.23902320861816</v>
      </c>
      <c r="V2137" s="4">
        <v>54.33340454101562</v>
      </c>
      <c r="W2137" s="4">
        <v>75.25772094726562</v>
      </c>
      <c r="X2137" s="4">
        <v>499.4821166992188</v>
      </c>
      <c r="Y2137" s="4">
        <v>1999.611938476562</v>
      </c>
      <c r="Z2137" s="4">
        <v>248.2695922851562</v>
      </c>
      <c r="AA2137" s="4">
        <v>101.5196228027344</v>
      </c>
      <c r="AB2137" s="4">
        <v>6.404773712158203</v>
      </c>
      <c r="AC2137" s="4">
        <v>0.3929486870765686</v>
      </c>
      <c r="AD2137" s="4">
        <v>0.164797306060791</v>
      </c>
      <c r="AE2137" s="4">
        <v>0.021493935957551</v>
      </c>
      <c r="AF2137" s="4">
        <v>0.2101263999938965</v>
      </c>
      <c r="AG2137" s="4">
        <v>0.01980778761208057</v>
      </c>
      <c r="AH2137" s="4">
        <v>0.6666666865348816</v>
      </c>
      <c r="AI2137" s="4">
        <v>-0.2195652425289154</v>
      </c>
      <c r="AJ2137" s="4">
        <v>2.737391471862793</v>
      </c>
      <c r="AK2137" s="4">
        <v>1</v>
      </c>
      <c r="AL2137" s="4">
        <v>0</v>
      </c>
      <c r="AM2137" s="4">
        <v>0.1599999964237213</v>
      </c>
      <c r="AN2137" s="4">
        <v>111115</v>
      </c>
      <c r="AO2137" s="4">
        <f>X2137*0.000001/(K2137*0.0001)</f>
        <v>0.8324701944986979</v>
      </c>
      <c r="AP2137" s="4">
        <f>(U2137-T2137)/(1000-U2137)*AO2137</f>
        <v>0.004542704032959307</v>
      </c>
      <c r="AQ2137" s="4">
        <f>(P2137+273.15)</f>
        <v>298.3041767120361</v>
      </c>
      <c r="AR2137" s="4">
        <f>(O2137+273.15)</f>
        <v>294.7915557861328</v>
      </c>
      <c r="AS2137" s="4">
        <f>(Y2137*AK2137+Z2137*AL2137)*AM2137</f>
        <v>319.9379030050804</v>
      </c>
      <c r="AT2137" s="4">
        <f>((AS2137+0.00000010773*(AR2137^4-AQ2137^4))-AP2137*44100)/(L2137*0.92*2*29.3+0.00000043092*AQ2137^3)</f>
        <v>0.9106239624161186</v>
      </c>
      <c r="AU2137" s="4">
        <f>0.61365*EXP(17.502*J2137/(240.97+J2137))</f>
        <v>3.209022440380374</v>
      </c>
      <c r="AV2137" s="4">
        <f>AU2137*1000/AA2137</f>
        <v>31.60987355731134</v>
      </c>
      <c r="AW2137" s="4">
        <f>(AV2137-U2137)</f>
        <v>12.37085034869317</v>
      </c>
      <c r="AX2137" s="4">
        <f>IF(D2137,P2137,(O2137+P2137)/2)</f>
        <v>23.39786624908447</v>
      </c>
      <c r="AY2137" s="4">
        <f>0.61365*EXP(17.502*AX2137/(240.97+AX2137))</f>
        <v>2.888343591141466</v>
      </c>
      <c r="AZ2137" s="4">
        <f>IF(AW2137&lt;&gt;0,(1000-(AV2137+U2137)/2)/AW2137*AP2137,0)</f>
        <v>0.3578742094493066</v>
      </c>
      <c r="BA2137" s="4">
        <f>U2137*AA2137/1000</f>
        <v>1.953138379231969</v>
      </c>
      <c r="BB2137" s="4">
        <f>(AY2137-BA2137)</f>
        <v>0.9352052119094973</v>
      </c>
      <c r="BC2137" s="4">
        <f>1/(1.6/F2137+1.37/N2137)</f>
        <v>0.227797762270161</v>
      </c>
      <c r="BD2137" s="3">
        <f>G2137*AA2137*0.001</f>
      </c>
      <c r="BE2137" s="3">
        <f>G2137/S2137</f>
      </c>
      <c r="BF2137" s="4">
        <f>(1-AP2137*AA2137/AU2137/F2137)*100</f>
        <v>64.90326390844211</v>
      </c>
      <c r="BG2137" s="3">
        <f>(S2137-E2137/(N2137/1.35))</f>
      </c>
      <c r="BH2137" s="3">
        <f>E2137*BF2137/100/BG2137</f>
      </c>
    </row>
    <row r="2138" ht="16" customHeight="1">
      <c r="A2138" s="4">
        <v>1980</v>
      </c>
      <c r="B2138" t="s" s="2">
        <v>2164</v>
      </c>
      <c r="C2138" s="4">
        <v>11497.500031884760</v>
      </c>
      <c r="D2138" s="4">
        <v>0</v>
      </c>
      <c r="E2138" s="3">
        <f>(R2138-#REF!*(1000-T2138)/(1000-U2138))*AO2138</f>
      </c>
      <c r="F2138" s="4">
        <f>IF(AZ2138&lt;&gt;0,1/(1/AZ2138-1/N2138),0)</f>
        <v>0.4065295449007509</v>
      </c>
      <c r="G2138" s="3">
        <f>((BC2138-AP2138/2)*S2138-E2138)/(BC2138+AP2138/2)</f>
      </c>
      <c r="H2138" s="4">
        <f>AP2138*1000</f>
        <v>4.51528757372774</v>
      </c>
      <c r="I2138" s="4">
        <f>(AU2138-BA2138)</f>
        <v>1.256247323601818</v>
      </c>
      <c r="J2138" s="4">
        <f>(P2138+AT2138*D2138)</f>
        <v>25.13985061645508</v>
      </c>
      <c r="K2138" s="4">
        <v>6</v>
      </c>
      <c r="L2138" s="4">
        <f>(K2138*AI2138+AJ2138)</f>
        <v>1.420000016689301</v>
      </c>
      <c r="M2138" s="4">
        <v>1</v>
      </c>
      <c r="N2138" s="4">
        <f>L2138*(M2138+1)*(M2138+1)/(M2138*M2138+1)</f>
        <v>2.840000033378601</v>
      </c>
      <c r="O2138" s="4">
        <v>21.63619613647461</v>
      </c>
      <c r="P2138" s="4">
        <v>25.13985061645508</v>
      </c>
      <c r="Q2138" s="4">
        <v>20.37091255187988</v>
      </c>
      <c r="R2138" s="4">
        <v>299.2307739257812</v>
      </c>
      <c r="S2138" s="4">
        <v>280.9764099121094</v>
      </c>
      <c r="T2138" s="4">
        <v>13.88861751556396</v>
      </c>
      <c r="U2138" s="4">
        <v>19.2083797454834</v>
      </c>
      <c r="V2138" s="4">
        <v>54.32953262329102</v>
      </c>
      <c r="W2138" s="4">
        <v>75.16107940673828</v>
      </c>
      <c r="X2138" s="4">
        <v>499.4835510253906</v>
      </c>
      <c r="Y2138" s="4">
        <v>1999.627685546875</v>
      </c>
      <c r="Z2138" s="4">
        <v>249.9020385742188</v>
      </c>
      <c r="AA2138" s="4">
        <v>101.5201950073242</v>
      </c>
      <c r="AB2138" s="4">
        <v>6.404773712158203</v>
      </c>
      <c r="AC2138" s="4">
        <v>0.3929486870765686</v>
      </c>
      <c r="AD2138" s="4">
        <v>0.164797306060791</v>
      </c>
      <c r="AE2138" s="4">
        <v>0.021493935957551</v>
      </c>
      <c r="AF2138" s="4">
        <v>0.2101263999938965</v>
      </c>
      <c r="AG2138" s="4">
        <v>0.01980778761208057</v>
      </c>
      <c r="AH2138" s="4">
        <v>0.6666666865348816</v>
      </c>
      <c r="AI2138" s="4">
        <v>-0.2195652425289154</v>
      </c>
      <c r="AJ2138" s="4">
        <v>2.737391471862793</v>
      </c>
      <c r="AK2138" s="4">
        <v>1</v>
      </c>
      <c r="AL2138" s="4">
        <v>0</v>
      </c>
      <c r="AM2138" s="4">
        <v>0.1599999964237213</v>
      </c>
      <c r="AN2138" s="4">
        <v>111115</v>
      </c>
      <c r="AO2138" s="4">
        <f>X2138*0.000001/(K2138*0.0001)</f>
        <v>0.8324725850423176</v>
      </c>
      <c r="AP2138" s="4">
        <f>(U2138-T2138)/(1000-U2138)*AO2138</f>
        <v>0.00451528757372774</v>
      </c>
      <c r="AQ2138" s="4">
        <f>(P2138+273.15)</f>
        <v>298.2898506164551</v>
      </c>
      <c r="AR2138" s="4">
        <f>(O2138+273.15)</f>
        <v>294.7861961364746</v>
      </c>
      <c r="AS2138" s="4">
        <f>(Y2138*AK2138+Z2138*AL2138)*AM2138</f>
        <v>319.9404225362741</v>
      </c>
      <c r="AT2138" s="4">
        <f>((AS2138+0.00000010773*(AR2138^4-AQ2138^4))-AP2138*44100)/(L2138*0.92*2*29.3+0.00000043092*AQ2138^3)</f>
        <v>0.9256000919878961</v>
      </c>
      <c r="AU2138" s="4">
        <f>0.61365*EXP(17.502*J2138/(240.97+J2138))</f>
        <v>3.206285781138029</v>
      </c>
      <c r="AV2138" s="4">
        <f>AU2138*1000/AA2138</f>
        <v>31.58273859606663</v>
      </c>
      <c r="AW2138" s="4">
        <f>(AV2138-U2138)</f>
        <v>12.37435885058323</v>
      </c>
      <c r="AX2138" s="4">
        <f>IF(D2138,P2138,(O2138+P2138)/2)</f>
        <v>23.38802337646484</v>
      </c>
      <c r="AY2138" s="4">
        <f>0.61365*EXP(17.502*AX2138/(240.97+AX2138))</f>
        <v>2.886628484059199</v>
      </c>
      <c r="AZ2138" s="4">
        <f>IF(AW2138&lt;&gt;0,(1000-(AV2138+U2138)/2)/AW2138*AP2138,0)</f>
        <v>0.3556240265950152</v>
      </c>
      <c r="BA2138" s="4">
        <f>U2138*AA2138/1000</f>
        <v>1.950038457536211</v>
      </c>
      <c r="BB2138" s="4">
        <f>(AY2138-BA2138)</f>
        <v>0.9365900265229881</v>
      </c>
      <c r="BC2138" s="4">
        <f>1/(1.6/F2138+1.37/N2138)</f>
        <v>0.2263391981575766</v>
      </c>
      <c r="BD2138" s="3">
        <f>G2138*AA2138*0.001</f>
      </c>
      <c r="BE2138" s="3">
        <f>G2138/S2138</f>
      </c>
      <c r="BF2138" s="4">
        <f>(1-AP2138*AA2138/AU2138/F2138)*100</f>
        <v>64.83233646339454</v>
      </c>
      <c r="BG2138" s="3">
        <f>(S2138-E2138/(N2138/1.35))</f>
      </c>
      <c r="BH2138" s="3">
        <f>E2138*BF2138/100/BG2138</f>
      </c>
    </row>
    <row r="2139" ht="16" customHeight="1">
      <c r="A2139" s="4">
        <v>1981</v>
      </c>
      <c r="B2139" t="s" s="2">
        <v>2165</v>
      </c>
      <c r="C2139" s="4">
        <v>11503.000031761825</v>
      </c>
      <c r="D2139" s="4">
        <v>0</v>
      </c>
      <c r="E2139" s="3">
        <f>(R2139-#REF!*(1000-T2139)/(1000-U2139))*AO2139</f>
      </c>
      <c r="F2139" s="4">
        <f>IF(AZ2139&lt;&gt;0,1/(1/AZ2139-1/N2139),0)</f>
        <v>0.4030277499978681</v>
      </c>
      <c r="G2139" s="3">
        <f>((BC2139-AP2139/2)*S2139-E2139)/(BC2139+AP2139/2)</f>
      </c>
      <c r="H2139" s="4">
        <f>AP2139*1000</f>
        <v>4.486045478729388</v>
      </c>
      <c r="I2139" s="4">
        <f>(AU2139-BA2139)</f>
        <v>1.257636190519059</v>
      </c>
      <c r="J2139" s="4">
        <f>(P2139+AT2139*D2139)</f>
        <v>25.1302318572998</v>
      </c>
      <c r="K2139" s="4">
        <v>6</v>
      </c>
      <c r="L2139" s="4">
        <f>(K2139*AI2139+AJ2139)</f>
        <v>1.420000016689301</v>
      </c>
      <c r="M2139" s="4">
        <v>1</v>
      </c>
      <c r="N2139" s="4">
        <f>L2139*(M2139+1)*(M2139+1)/(M2139*M2139+1)</f>
        <v>2.840000033378601</v>
      </c>
      <c r="O2139" s="4">
        <v>21.6302490234375</v>
      </c>
      <c r="P2139" s="4">
        <v>25.1302318572998</v>
      </c>
      <c r="Q2139" s="4">
        <v>20.37053871154785</v>
      </c>
      <c r="R2139" s="4">
        <v>299.2208862304688</v>
      </c>
      <c r="S2139" s="4">
        <v>280.9076538085938</v>
      </c>
      <c r="T2139" s="4">
        <v>13.89100456237793</v>
      </c>
      <c r="U2139" s="4">
        <v>19.17652320861816</v>
      </c>
      <c r="V2139" s="4">
        <v>54.35494232177734</v>
      </c>
      <c r="W2139" s="4">
        <v>75.06137847900391</v>
      </c>
      <c r="X2139" s="4">
        <v>499.4800720214844</v>
      </c>
      <c r="Y2139" s="4">
        <v>1999.587158203125</v>
      </c>
      <c r="Z2139" s="4">
        <v>252.0564117431641</v>
      </c>
      <c r="AA2139" s="4">
        <v>101.5206604003906</v>
      </c>
      <c r="AB2139" s="4">
        <v>6.404773712158203</v>
      </c>
      <c r="AC2139" s="4">
        <v>0.3929486870765686</v>
      </c>
      <c r="AD2139" s="4">
        <v>0.164797306060791</v>
      </c>
      <c r="AE2139" s="4">
        <v>0.021493935957551</v>
      </c>
      <c r="AF2139" s="4">
        <v>0.2101263999938965</v>
      </c>
      <c r="AG2139" s="4">
        <v>0.01980778761208057</v>
      </c>
      <c r="AH2139" s="4">
        <v>1</v>
      </c>
      <c r="AI2139" s="4">
        <v>-0.2195652425289154</v>
      </c>
      <c r="AJ2139" s="4">
        <v>2.737391471862793</v>
      </c>
      <c r="AK2139" s="4">
        <v>1</v>
      </c>
      <c r="AL2139" s="4">
        <v>0</v>
      </c>
      <c r="AM2139" s="4">
        <v>0.1599999964237213</v>
      </c>
      <c r="AN2139" s="4">
        <v>111115</v>
      </c>
      <c r="AO2139" s="4">
        <f>X2139*0.000001/(K2139*0.0001)</f>
        <v>0.8324667867024738</v>
      </c>
      <c r="AP2139" s="4">
        <f>(U2139-T2139)/(1000-U2139)*AO2139</f>
        <v>0.004486045478729388</v>
      </c>
      <c r="AQ2139" s="4">
        <f>(P2139+273.15)</f>
        <v>298.2802318572998</v>
      </c>
      <c r="AR2139" s="4">
        <f>(O2139+273.15)</f>
        <v>294.7802490234375</v>
      </c>
      <c r="AS2139" s="4">
        <f>(Y2139*AK2139+Z2139*AL2139)*AM2139</f>
        <v>319.9339381614191</v>
      </c>
      <c r="AT2139" s="4">
        <f>((AS2139+0.00000010773*(AR2139^4-AQ2139^4))-AP2139*44100)/(L2139*0.92*2*29.3+0.00000043092*AQ2139^3)</f>
        <v>0.9406979435697055</v>
      </c>
      <c r="AU2139" s="4">
        <f>0.61365*EXP(17.502*J2139/(240.97+J2139))</f>
        <v>3.204449490841393</v>
      </c>
      <c r="AV2139" s="4">
        <f>AU2139*1000/AA2139</f>
        <v>31.56450596561587</v>
      </c>
      <c r="AW2139" s="4">
        <f>(AV2139-U2139)</f>
        <v>12.38798275699771</v>
      </c>
      <c r="AX2139" s="4">
        <f>IF(D2139,P2139,(O2139+P2139)/2)</f>
        <v>23.38024044036865</v>
      </c>
      <c r="AY2139" s="4">
        <f>0.61365*EXP(17.502*AX2139/(240.97+AX2139))</f>
        <v>2.885272948800727</v>
      </c>
      <c r="AZ2139" s="4">
        <f>IF(AW2139&lt;&gt;0,(1000-(AV2139+U2139)/2)/AW2139*AP2139,0)</f>
        <v>0.3529414176818282</v>
      </c>
      <c r="BA2139" s="4">
        <f>U2139*AA2139/1000</f>
        <v>1.946813300322334</v>
      </c>
      <c r="BB2139" s="4">
        <f>(AY2139-BA2139)</f>
        <v>0.9384596484783931</v>
      </c>
      <c r="BC2139" s="4">
        <f>1/(1.6/F2139+1.37/N2139)</f>
        <v>0.2246007783764551</v>
      </c>
      <c r="BD2139" s="3">
        <f>G2139*AA2139*0.001</f>
      </c>
      <c r="BE2139" s="3">
        <f>G2139/S2139</f>
      </c>
      <c r="BF2139" s="4">
        <f>(1-AP2139*AA2139/AU2139/F2139)*100</f>
        <v>64.73614998039605</v>
      </c>
      <c r="BG2139" s="3">
        <f>(S2139-E2139/(N2139/1.35))</f>
      </c>
      <c r="BH2139" s="3">
        <f>E2139*BF2139/100/BG2139</f>
      </c>
    </row>
    <row r="2140" ht="16" customHeight="1">
      <c r="A2140" s="4">
        <v>1982</v>
      </c>
      <c r="B2140" t="s" s="2">
        <v>2166</v>
      </c>
      <c r="C2140" s="4">
        <v>11508.000031650066</v>
      </c>
      <c r="D2140" s="4">
        <v>0</v>
      </c>
      <c r="E2140" s="3">
        <f>(R2140-#REF!*(1000-T2140)/(1000-U2140))*AO2140</f>
      </c>
      <c r="F2140" s="4">
        <f>IF(AZ2140&lt;&gt;0,1/(1/AZ2140-1/N2140),0)</f>
        <v>0.4003209410063246</v>
      </c>
      <c r="G2140" s="3">
        <f>((BC2140-AP2140/2)*S2140-E2140)/(BC2140+AP2140/2)</f>
      </c>
      <c r="H2140" s="4">
        <f>AP2140*1000</f>
        <v>4.461686308729226</v>
      </c>
      <c r="I2140" s="4">
        <f>(AU2140-BA2140)</f>
        <v>1.258244026070478</v>
      </c>
      <c r="J2140" s="4">
        <f>(P2140+AT2140*D2140)</f>
        <v>25.11978340148926</v>
      </c>
      <c r="K2140" s="4">
        <v>6</v>
      </c>
      <c r="L2140" s="4">
        <f>(K2140*AI2140+AJ2140)</f>
        <v>1.420000016689301</v>
      </c>
      <c r="M2140" s="4">
        <v>1</v>
      </c>
      <c r="N2140" s="4">
        <f>L2140*(M2140+1)*(M2140+1)/(M2140*M2140+1)</f>
        <v>2.840000033378601</v>
      </c>
      <c r="O2140" s="4">
        <v>21.62390327453613</v>
      </c>
      <c r="P2140" s="4">
        <v>25.11978340148926</v>
      </c>
      <c r="Q2140" s="4">
        <v>20.37118148803711</v>
      </c>
      <c r="R2140" s="4">
        <v>299.4995727539062</v>
      </c>
      <c r="S2140" s="4">
        <v>281.0454711914062</v>
      </c>
      <c r="T2140" s="4">
        <v>13.89398670196533</v>
      </c>
      <c r="U2140" s="4">
        <v>19.15088081359863</v>
      </c>
      <c r="V2140" s="4">
        <v>54.38613510131836</v>
      </c>
      <c r="W2140" s="4">
        <v>74.98834991455078</v>
      </c>
      <c r="X2140" s="4">
        <v>499.4859313964844</v>
      </c>
      <c r="Y2140" s="4">
        <v>1999.576538085938</v>
      </c>
      <c r="Z2140" s="4">
        <v>254.3719482421875</v>
      </c>
      <c r="AA2140" s="4">
        <v>101.520751953125</v>
      </c>
      <c r="AB2140" s="4">
        <v>6.404773712158203</v>
      </c>
      <c r="AC2140" s="4">
        <v>0.3929486870765686</v>
      </c>
      <c r="AD2140" s="4">
        <v>0.164797306060791</v>
      </c>
      <c r="AE2140" s="4">
        <v>0.021493935957551</v>
      </c>
      <c r="AF2140" s="4">
        <v>0.2101263999938965</v>
      </c>
      <c r="AG2140" s="4">
        <v>0.01980778761208057</v>
      </c>
      <c r="AH2140" s="4">
        <v>0.6666666865348816</v>
      </c>
      <c r="AI2140" s="4">
        <v>-0.2195652425289154</v>
      </c>
      <c r="AJ2140" s="4">
        <v>2.737391471862793</v>
      </c>
      <c r="AK2140" s="4">
        <v>1</v>
      </c>
      <c r="AL2140" s="4">
        <v>0</v>
      </c>
      <c r="AM2140" s="4">
        <v>0.1599999964237213</v>
      </c>
      <c r="AN2140" s="4">
        <v>111115</v>
      </c>
      <c r="AO2140" s="4">
        <f>X2140*0.000001/(K2140*0.0001)</f>
        <v>0.8324765523274739</v>
      </c>
      <c r="AP2140" s="4">
        <f>(U2140-T2140)/(1000-U2140)*AO2140</f>
        <v>0.004461686308729227</v>
      </c>
      <c r="AQ2140" s="4">
        <f>(P2140+273.15)</f>
        <v>298.2697834014892</v>
      </c>
      <c r="AR2140" s="4">
        <f>(O2140+273.15)</f>
        <v>294.7739032745361</v>
      </c>
      <c r="AS2140" s="4">
        <f>(Y2140*AK2140+Z2140*AL2140)*AM2140</f>
        <v>319.932238942707</v>
      </c>
      <c r="AT2140" s="4">
        <f>((AS2140+0.00000010773*(AR2140^4-AQ2140^4))-AP2140*44100)/(L2140*0.92*2*29.3+0.00000043092*AQ2140^3)</f>
        <v>0.9534620401453546</v>
      </c>
      <c r="AU2140" s="4">
        <f>0.61365*EXP(17.502*J2140/(240.97+J2140))</f>
        <v>3.202455846831686</v>
      </c>
      <c r="AV2140" s="4">
        <f>AU2140*1000/AA2140</f>
        <v>31.54483970243198</v>
      </c>
      <c r="AW2140" s="4">
        <f>(AV2140-U2140)</f>
        <v>12.39395888883334</v>
      </c>
      <c r="AX2140" s="4">
        <f>IF(D2140,P2140,(O2140+P2140)/2)</f>
        <v>23.3718433380127</v>
      </c>
      <c r="AY2140" s="4">
        <f>0.61365*EXP(17.502*AX2140/(240.97+AX2140))</f>
        <v>2.883811070097721</v>
      </c>
      <c r="AZ2140" s="4">
        <f>IF(AW2140&lt;&gt;0,(1000-(AV2140+U2140)/2)/AW2140*AP2140,0)</f>
        <v>0.3508638479976269</v>
      </c>
      <c r="BA2140" s="4">
        <f>U2140*AA2140/1000</f>
        <v>1.944211820761208</v>
      </c>
      <c r="BB2140" s="4">
        <f>(AY2140-BA2140)</f>
        <v>0.9395992493365131</v>
      </c>
      <c r="BC2140" s="4">
        <f>1/(1.6/F2140+1.37/N2140)</f>
        <v>0.2232547743889708</v>
      </c>
      <c r="BD2140" s="3">
        <f>G2140*AA2140*0.001</f>
      </c>
      <c r="BE2140" s="3">
        <f>G2140/S2140</f>
      </c>
      <c r="BF2140" s="4">
        <f>(1-AP2140*AA2140/AU2140/F2140)*100</f>
        <v>64.66847370644557</v>
      </c>
      <c r="BG2140" s="3">
        <f>(S2140-E2140/(N2140/1.35))</f>
      </c>
      <c r="BH2140" s="3">
        <f>E2140*BF2140/100/BG2140</f>
      </c>
    </row>
    <row r="2141" ht="16" customHeight="1">
      <c r="A2141" s="4">
        <v>1983</v>
      </c>
      <c r="B2141" t="s" s="2">
        <v>2167</v>
      </c>
      <c r="C2141" s="4">
        <v>11513.500031527132</v>
      </c>
      <c r="D2141" s="4">
        <v>0</v>
      </c>
      <c r="E2141" s="3">
        <f>(R2141-#REF!*(1000-T2141)/(1000-U2141))*AO2141</f>
      </c>
      <c r="F2141" s="4">
        <f>IF(AZ2141&lt;&gt;0,1/(1/AZ2141-1/N2141),0)</f>
        <v>0.3968782527532695</v>
      </c>
      <c r="G2141" s="3">
        <f>((BC2141-AP2141/2)*S2141-E2141)/(BC2141+AP2141/2)</f>
      </c>
      <c r="H2141" s="4">
        <f>AP2141*1000</f>
        <v>4.436756900805948</v>
      </c>
      <c r="I2141" s="4">
        <f>(AU2141-BA2141)</f>
        <v>1.260743249717921</v>
      </c>
      <c r="J2141" s="4">
        <f>(P2141+AT2141*D2141)</f>
        <v>25.11941146850586</v>
      </c>
      <c r="K2141" s="4">
        <v>6</v>
      </c>
      <c r="L2141" s="4">
        <f>(K2141*AI2141+AJ2141)</f>
        <v>1.420000016689301</v>
      </c>
      <c r="M2141" s="4">
        <v>1</v>
      </c>
      <c r="N2141" s="4">
        <f>L2141*(M2141+1)*(M2141+1)/(M2141*M2141+1)</f>
        <v>2.840000033378601</v>
      </c>
      <c r="O2141" s="4">
        <v>21.61756706237793</v>
      </c>
      <c r="P2141" s="4">
        <v>25.11941146850586</v>
      </c>
      <c r="Q2141" s="4">
        <v>20.37212753295898</v>
      </c>
      <c r="R2141" s="4">
        <v>299.8650207519531</v>
      </c>
      <c r="S2141" s="4">
        <v>281.3268737792969</v>
      </c>
      <c r="T2141" s="4">
        <v>13.89779281616211</v>
      </c>
      <c r="U2141" s="4">
        <v>19.12556266784668</v>
      </c>
      <c r="V2141" s="4">
        <v>54.4212532043457</v>
      </c>
      <c r="W2141" s="4">
        <v>74.91556549072266</v>
      </c>
      <c r="X2141" s="4">
        <v>499.475097656250</v>
      </c>
      <c r="Y2141" s="4">
        <v>1999.557006835938</v>
      </c>
      <c r="Z2141" s="4">
        <v>258.1471252441406</v>
      </c>
      <c r="AA2141" s="4">
        <v>101.5207595825195</v>
      </c>
      <c r="AB2141" s="4">
        <v>6.404773712158203</v>
      </c>
      <c r="AC2141" s="4">
        <v>0.3929486870765686</v>
      </c>
      <c r="AD2141" s="4">
        <v>0.164797306060791</v>
      </c>
      <c r="AE2141" s="4">
        <v>0.021493935957551</v>
      </c>
      <c r="AF2141" s="4">
        <v>0.2101263999938965</v>
      </c>
      <c r="AG2141" s="4">
        <v>0.01980778761208057</v>
      </c>
      <c r="AH2141" s="4">
        <v>0.6666666865348816</v>
      </c>
      <c r="AI2141" s="4">
        <v>-0.2195652425289154</v>
      </c>
      <c r="AJ2141" s="4">
        <v>2.737391471862793</v>
      </c>
      <c r="AK2141" s="4">
        <v>1</v>
      </c>
      <c r="AL2141" s="4">
        <v>0</v>
      </c>
      <c r="AM2141" s="4">
        <v>0.1599999964237213</v>
      </c>
      <c r="AN2141" s="4">
        <v>111115</v>
      </c>
      <c r="AO2141" s="4">
        <f>X2141*0.000001/(K2141*0.0001)</f>
        <v>0.8324584960937498</v>
      </c>
      <c r="AP2141" s="4">
        <f>(U2141-T2141)/(1000-U2141)*AO2141</f>
        <v>0.004436756900805948</v>
      </c>
      <c r="AQ2141" s="4">
        <f>(P2141+273.15)</f>
        <v>298.2694114685058</v>
      </c>
      <c r="AR2141" s="4">
        <f>(O2141+273.15)</f>
        <v>294.7675670623779</v>
      </c>
      <c r="AS2141" s="4">
        <f>(Y2141*AK2141+Z2141*AL2141)*AM2141</f>
        <v>319.9291139427769</v>
      </c>
      <c r="AT2141" s="4">
        <f>((AS2141+0.00000010773*(AR2141^4-AQ2141^4))-AP2141*44100)/(L2141*0.92*2*29.3+0.00000043092*AQ2141^3)</f>
        <v>0.9651750380300956</v>
      </c>
      <c r="AU2141" s="4">
        <f>0.61365*EXP(17.502*J2141/(240.97+J2141))</f>
        <v>3.202384899200795</v>
      </c>
      <c r="AV2141" s="4">
        <f>AU2141*1000/AA2141</f>
        <v>31.54413848329994</v>
      </c>
      <c r="AW2141" s="4">
        <f>(AV2141-U2141)</f>
        <v>12.41857581545326</v>
      </c>
      <c r="AX2141" s="4">
        <f>IF(D2141,P2141,(O2141+P2141)/2)</f>
        <v>23.36848926544189</v>
      </c>
      <c r="AY2141" s="4">
        <f>0.61365*EXP(17.502*AX2141/(240.97+AX2141))</f>
        <v>2.883227329846775</v>
      </c>
      <c r="AZ2141" s="4">
        <f>IF(AW2141&lt;&gt;0,(1000-(AV2141+U2141)/2)/AW2141*AP2141,0)</f>
        <v>0.3482164454238632</v>
      </c>
      <c r="BA2141" s="4">
        <f>U2141*AA2141/1000</f>
        <v>1.941641649482874</v>
      </c>
      <c r="BB2141" s="4">
        <f>(AY2141-BA2141)</f>
        <v>0.9415856803639009</v>
      </c>
      <c r="BC2141" s="4">
        <f>1/(1.6/F2141+1.37/N2141)</f>
        <v>0.2215400078851615</v>
      </c>
      <c r="BD2141" s="3">
        <f>G2141*AA2141*0.001</f>
      </c>
      <c r="BE2141" s="3">
        <f>G2141/S2141</f>
      </c>
      <c r="BF2141" s="4">
        <f>(1-AP2141*AA2141/AU2141/F2141)*100</f>
        <v>64.56033069678753</v>
      </c>
      <c r="BG2141" s="3">
        <f>(S2141-E2141/(N2141/1.35))</f>
      </c>
      <c r="BH2141" s="3">
        <f>E2141*BF2141/100/BG2141</f>
      </c>
    </row>
    <row r="2142" ht="16" customHeight="1">
      <c r="A2142" t="s" s="2">
        <v>2424</v>
      </c>
      <c r="B2142" s="3"/>
      <c r="C2142" s="3"/>
      <c r="D2142" s="3"/>
      <c r="E2142" s="3">
        <f>AVERAGE(E2136:E2141)</f>
      </c>
      <c r="F2142" s="4">
        <f>AVERAGE(F2136:F2141)</f>
        <v>0.4049034919336754</v>
      </c>
      <c r="G2142" s="3">
        <f>AVERAGE(G2136:G2141)</f>
      </c>
      <c r="H2142" s="4">
        <f>AVERAGE(H2136:H2141)</f>
        <v>4.502230407376518</v>
      </c>
      <c r="I2142" s="4">
        <f>AVERAGE(I2136:I2141)</f>
        <v>1.25707678144143</v>
      </c>
      <c r="J2142" s="4">
        <f>AVERAGE(J2136:J2141)</f>
        <v>25.13731797536214</v>
      </c>
      <c r="K2142" s="4">
        <f>AVERAGE(K2136:K2141)</f>
        <v>6</v>
      </c>
      <c r="L2142" s="4">
        <f>AVERAGE(L2136:L2141)</f>
        <v>1.420000016689301</v>
      </c>
      <c r="M2142" s="4">
        <f>AVERAGE(M2136:M2141)</f>
        <v>1</v>
      </c>
      <c r="N2142" s="4">
        <f>AVERAGE(N2136:N2141)</f>
        <v>2.840000033378601</v>
      </c>
      <c r="O2142" s="4">
        <f>AVERAGE(O2136:O2141)</f>
        <v>21.63278834025065</v>
      </c>
      <c r="P2142" s="4">
        <f>AVERAGE(P2136:P2141)</f>
        <v>25.13731797536214</v>
      </c>
      <c r="Q2142" s="4">
        <f>AVERAGE(Q2136:Q2141)</f>
        <v>20.36989243825277</v>
      </c>
      <c r="R2142" s="4">
        <f>AVERAGE(R2136:R2141)</f>
        <v>299.5159810384114</v>
      </c>
      <c r="S2142" s="4">
        <f>AVERAGE(S2136:S2141)</f>
        <v>281.1485036214193</v>
      </c>
      <c r="T2142" s="4">
        <f>AVERAGE(T2136:T2141)</f>
        <v>13.89098834991455</v>
      </c>
      <c r="U2142" s="4">
        <f>AVERAGE(U2136:U2141)</f>
        <v>19.19545459747314</v>
      </c>
      <c r="V2142" s="4">
        <f>AVERAGE(V2136:V2141)</f>
        <v>54.36477597554525</v>
      </c>
      <c r="W2142" s="4">
        <f>AVERAGE(W2136:W2141)</f>
        <v>75.1251958211263</v>
      </c>
      <c r="X2142" s="4">
        <f>AVERAGE(X2136:X2141)</f>
        <v>499.4816131591797</v>
      </c>
      <c r="Y2142" s="4">
        <f>AVERAGE(Y2136:Y2141)</f>
        <v>1999.591084798177</v>
      </c>
      <c r="Z2142" s="4">
        <f>AVERAGE(Z2136:Z2141)</f>
        <v>251.6190872192383</v>
      </c>
      <c r="AA2142" s="4">
        <f>AVERAGE(AA2136:AA2141)</f>
        <v>101.5202153523763</v>
      </c>
      <c r="AB2142" s="4">
        <f>AVERAGE(AB2136:AB2141)</f>
        <v>6.404773712158203</v>
      </c>
      <c r="AC2142" s="4">
        <f>AVERAGE(AC2136:AC2141)</f>
        <v>0.3929486870765686</v>
      </c>
      <c r="AD2142" s="4">
        <f>AVERAGE(AD2136:AD2141)</f>
        <v>0.164797306060791</v>
      </c>
      <c r="AE2142" s="4">
        <f>AVERAGE(AE2136:AE2141)</f>
        <v>0.021493935957551</v>
      </c>
      <c r="AF2142" s="4">
        <f>AVERAGE(AF2136:AF2141)</f>
        <v>0.2101263999938965</v>
      </c>
      <c r="AG2142" s="4">
        <f>AVERAGE(AG2136:AG2141)</f>
        <v>0.01980778761208057</v>
      </c>
      <c r="AH2142" s="4">
        <f>AVERAGE(AH2136:AH2141)</f>
        <v>0.722222238779068</v>
      </c>
      <c r="AI2142" s="4">
        <f>AVERAGE(AI2136:AI2141)</f>
        <v>-0.2195652425289154</v>
      </c>
      <c r="AJ2142" s="4">
        <f>AVERAGE(AJ2136:AJ2141)</f>
        <v>2.737391471862793</v>
      </c>
      <c r="AK2142" s="4">
        <f>AVERAGE(AK2136:AK2141)</f>
        <v>1</v>
      </c>
      <c r="AL2142" s="4">
        <f>AVERAGE(AL2136:AL2141)</f>
        <v>0</v>
      </c>
      <c r="AM2142" s="4">
        <f>AVERAGE(AM2136:AM2141)</f>
        <v>0.1599999964237213</v>
      </c>
      <c r="AN2142" s="4">
        <f>AVERAGE(AN2136:AN2141)</f>
        <v>111115</v>
      </c>
      <c r="AO2142" s="4">
        <f>AVERAGE(AO2136:AO2141)</f>
        <v>0.8324693552652995</v>
      </c>
      <c r="AP2142" s="4">
        <f>AVERAGE(AP2136:AP2141)</f>
        <v>0.004502230407376518</v>
      </c>
      <c r="AQ2142" s="4">
        <f>AVERAGE(AQ2136:AQ2141)</f>
        <v>298.2873179753622</v>
      </c>
      <c r="AR2142" s="4">
        <f>AVERAGE(AR2136:AR2141)</f>
        <v>294.7827883402506</v>
      </c>
      <c r="AS2142" s="4">
        <f>AVERAGE(AS2136:AS2141)</f>
        <v>319.9345664166133</v>
      </c>
      <c r="AT2142" s="4">
        <f>AVERAGE(AT2136:AT2141)</f>
        <v>0.9319827026506804</v>
      </c>
      <c r="AU2142" s="4">
        <f>AVERAGE(AU2136:AU2141)</f>
        <v>3.205803438184988</v>
      </c>
      <c r="AV2142" s="4">
        <f>AVERAGE(AV2136:AV2141)</f>
        <v>31.57798123184525</v>
      </c>
      <c r="AW2142" s="4">
        <f>AVERAGE(AW2136:AW2141)</f>
        <v>12.38252663437211</v>
      </c>
      <c r="AX2142" s="4">
        <f>AVERAGE(AX2136:AX2141)</f>
        <v>23.3850531578064</v>
      </c>
      <c r="AY2142" s="4">
        <f>AVERAGE(AY2136:AY2141)</f>
        <v>2.886111867587307</v>
      </c>
      <c r="AZ2142" s="4">
        <f>AVERAGE(AZ2136:AZ2141)</f>
        <v>0.3543719551960786</v>
      </c>
      <c r="BA2142" s="4">
        <f>AVERAGE(BA2136:BA2141)</f>
        <v>1.948726656743558</v>
      </c>
      <c r="BB2142" s="4">
        <f>AVERAGE(BB2136:BB2141)</f>
        <v>0.9373852108437482</v>
      </c>
      <c r="BC2142" s="4">
        <f>AVERAGE(BC2136:BC2141)</f>
        <v>0.2255283460164579</v>
      </c>
      <c r="BD2142" s="3">
        <f>AVERAGE(BD2136:BD2141)</f>
      </c>
      <c r="BE2142" s="3">
        <f>AVERAGE(BE2136:BE2141)</f>
      </c>
      <c r="BF2142" s="4">
        <f>AVERAGE(BF2136:BF2141)</f>
        <v>64.78616842985696</v>
      </c>
      <c r="BG2142" s="3">
        <f>AVERAGE(BG2136:BG2141)</f>
      </c>
      <c r="BH2142" s="3">
        <f>AVERAGE(BH2136:BH2141)</f>
      </c>
    </row>
    <row r="2143" ht="29" customHeight="1">
      <c r="A2143" t="s" s="2">
        <v>9</v>
      </c>
      <c r="B2143" t="s" s="5">
        <v>2168</v>
      </c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3"/>
      <c r="AK2143" s="3"/>
      <c r="AL2143" s="3"/>
      <c r="AM2143" s="3"/>
      <c r="AN2143" s="3"/>
      <c r="AO2143" s="3"/>
      <c r="AP2143" s="3"/>
      <c r="AQ2143" s="3"/>
      <c r="AR2143" s="3"/>
      <c r="AS2143" s="3"/>
      <c r="AT2143" s="3"/>
      <c r="AU2143" s="3"/>
      <c r="AV2143" s="3"/>
      <c r="AW2143" s="3"/>
      <c r="AX2143" s="3"/>
      <c r="AY2143" s="3"/>
      <c r="AZ2143" s="3"/>
      <c r="BA2143" s="3"/>
      <c r="BB2143" s="3"/>
      <c r="BC2143" s="3"/>
      <c r="BD2143" s="3"/>
      <c r="BE2143" s="3"/>
      <c r="BF2143" s="3"/>
      <c r="BG2143" s="3"/>
      <c r="BH2143" s="3"/>
    </row>
    <row r="2144" ht="16" customHeight="1">
      <c r="A2144" s="4">
        <v>1984</v>
      </c>
      <c r="B2144" t="s" s="2">
        <v>2169</v>
      </c>
      <c r="C2144" s="4">
        <v>11518.500031415373</v>
      </c>
      <c r="D2144" s="4">
        <v>0</v>
      </c>
      <c r="E2144" s="3">
        <f>(R2144-#REF!*(1000-T2144)/(1000-U2144))*AO2144</f>
      </c>
      <c r="F2144" s="4">
        <f>IF(AZ2144&lt;&gt;0,1/(1/AZ2144-1/N2144),0)</f>
        <v>0.3935484855431551</v>
      </c>
      <c r="G2144" s="3">
        <f>((BC2144-AP2144/2)*S2144-E2144)/(BC2144+AP2144/2)</f>
      </c>
      <c r="H2144" s="4">
        <f>AP2144*1000</f>
        <v>4.415659034413174</v>
      </c>
      <c r="I2144" s="4">
        <f>(AU2144-BA2144)</f>
        <v>1.264066802767798</v>
      </c>
      <c r="J2144" s="4">
        <f>(P2144+AT2144*D2144)</f>
        <v>25.12560081481934</v>
      </c>
      <c r="K2144" s="4">
        <v>6</v>
      </c>
      <c r="L2144" s="4">
        <f>(K2144*AI2144+AJ2144)</f>
        <v>1.420000016689301</v>
      </c>
      <c r="M2144" s="4">
        <v>1</v>
      </c>
      <c r="N2144" s="4">
        <f>L2144*(M2144+1)*(M2144+1)/(M2144*M2144+1)</f>
        <v>2.840000033378601</v>
      </c>
      <c r="O2144" s="4">
        <v>21.61178398132324</v>
      </c>
      <c r="P2144" s="4">
        <v>25.12560081481934</v>
      </c>
      <c r="Q2144" s="4">
        <v>20.37386512756348</v>
      </c>
      <c r="R2144" s="4">
        <v>300.0817565917969</v>
      </c>
      <c r="S2144" s="4">
        <v>281.5607299804688</v>
      </c>
      <c r="T2144" s="4">
        <v>13.90145015716553</v>
      </c>
      <c r="U2144" s="4">
        <v>19.1044864654541</v>
      </c>
      <c r="V2144" s="4">
        <v>54.45479583740234</v>
      </c>
      <c r="W2144" s="4">
        <v>74.85784912109375</v>
      </c>
      <c r="X2144" s="4">
        <v>499.4737548828125</v>
      </c>
      <c r="Y2144" s="4">
        <v>1999.601074218750</v>
      </c>
      <c r="Z2144" s="4">
        <v>262.0367736816406</v>
      </c>
      <c r="AA2144" s="4">
        <v>101.5205993652344</v>
      </c>
      <c r="AB2144" s="4">
        <v>6.404773712158203</v>
      </c>
      <c r="AC2144" s="4">
        <v>0.3929486870765686</v>
      </c>
      <c r="AD2144" s="4">
        <v>0.164797306060791</v>
      </c>
      <c r="AE2144" s="4">
        <v>0.021493935957551</v>
      </c>
      <c r="AF2144" s="4">
        <v>0.2101263999938965</v>
      </c>
      <c r="AG2144" s="4">
        <v>0.01980778761208057</v>
      </c>
      <c r="AH2144" s="4">
        <v>0.6666666865348816</v>
      </c>
      <c r="AI2144" s="4">
        <v>-0.2195652425289154</v>
      </c>
      <c r="AJ2144" s="4">
        <v>2.737391471862793</v>
      </c>
      <c r="AK2144" s="4">
        <v>1</v>
      </c>
      <c r="AL2144" s="4">
        <v>0</v>
      </c>
      <c r="AM2144" s="4">
        <v>0.1599999964237213</v>
      </c>
      <c r="AN2144" s="4">
        <v>111115</v>
      </c>
      <c r="AO2144" s="4">
        <f>X2144*0.000001/(K2144*0.0001)</f>
        <v>0.8324562581380207</v>
      </c>
      <c r="AP2144" s="4">
        <f>(U2144-T2144)/(1000-U2144)*AO2144</f>
        <v>0.004415659034413174</v>
      </c>
      <c r="AQ2144" s="4">
        <f>(P2144+273.15)</f>
        <v>298.2756008148193</v>
      </c>
      <c r="AR2144" s="4">
        <f>(O2144+273.15)</f>
        <v>294.7617839813232</v>
      </c>
      <c r="AS2144" s="4">
        <f>(Y2144*AK2144+Z2144*AL2144)*AM2144</f>
        <v>319.9361647238693</v>
      </c>
      <c r="AT2144" s="4">
        <f>((AS2144+0.00000010773*(AR2144^4-AQ2144^4))-AP2144*44100)/(L2144*0.92*2*29.3+0.00000043092*AQ2144^3)</f>
        <v>0.9742917221463419</v>
      </c>
      <c r="AU2144" s="4">
        <f>0.61365*EXP(17.502*J2144/(240.97+J2144))</f>
        <v>3.203565719305706</v>
      </c>
      <c r="AV2144" s="4">
        <f>AU2144*1000/AA2144</f>
        <v>31.5558196005171</v>
      </c>
      <c r="AW2144" s="4">
        <f>(AV2144-U2144)</f>
        <v>12.451333135063</v>
      </c>
      <c r="AX2144" s="4">
        <f>IF(D2144,P2144,(O2144+P2144)/2)</f>
        <v>23.36869239807129</v>
      </c>
      <c r="AY2144" s="4">
        <f>0.61365*EXP(17.502*AX2144/(240.97+AX2144))</f>
        <v>2.883262679955564</v>
      </c>
      <c r="AZ2144" s="4">
        <f>IF(AW2144&lt;&gt;0,(1000-(AV2144+U2144)/2)/AW2144*AP2144,0)</f>
        <v>0.3456505153822012</v>
      </c>
      <c r="BA2144" s="4">
        <f>U2144*AA2144/1000</f>
        <v>1.939498916537908</v>
      </c>
      <c r="BB2144" s="4">
        <f>(AY2144-BA2144)</f>
        <v>0.9437637634176552</v>
      </c>
      <c r="BC2144" s="4">
        <f>1/(1.6/F2144+1.37/N2144)</f>
        <v>0.2198784588654291</v>
      </c>
      <c r="BD2144" s="3">
        <f>G2144*AA2144*0.001</f>
      </c>
      <c r="BE2144" s="3">
        <f>G2144/S2144</f>
      </c>
      <c r="BF2144" s="4">
        <f>(1-AP2144*AA2144/AU2144/F2144)*100</f>
        <v>64.4435969215384</v>
      </c>
      <c r="BG2144" s="3">
        <f>(S2144-E2144/(N2144/1.35))</f>
      </c>
      <c r="BH2144" s="3">
        <f>E2144*BF2144/100/BG2144</f>
      </c>
    </row>
    <row r="2145" ht="16" customHeight="1">
      <c r="A2145" s="4">
        <v>1985</v>
      </c>
      <c r="B2145" t="s" s="2">
        <v>2170</v>
      </c>
      <c r="C2145" s="4">
        <v>11523.500031303614</v>
      </c>
      <c r="D2145" s="4">
        <v>0</v>
      </c>
      <c r="E2145" s="3">
        <f>(R2145-#REF!*(1000-T2145)/(1000-U2145))*AO2145</f>
      </c>
      <c r="F2145" s="4">
        <f>IF(AZ2145&lt;&gt;0,1/(1/AZ2145-1/N2145),0)</f>
        <v>0.391042455044097</v>
      </c>
      <c r="G2145" s="3">
        <f>((BC2145-AP2145/2)*S2145-E2145)/(BC2145+AP2145/2)</f>
      </c>
      <c r="H2145" s="4">
        <f>AP2145*1000</f>
        <v>4.396202987614733</v>
      </c>
      <c r="I2145" s="4">
        <f>(AU2145-BA2145)</f>
        <v>1.265599415465686</v>
      </c>
      <c r="J2145" s="4">
        <f>(P2145+AT2145*D2145)</f>
        <v>25.12256050109863</v>
      </c>
      <c r="K2145" s="4">
        <v>6</v>
      </c>
      <c r="L2145" s="4">
        <f>(K2145*AI2145+AJ2145)</f>
        <v>1.420000016689301</v>
      </c>
      <c r="M2145" s="4">
        <v>1</v>
      </c>
      <c r="N2145" s="4">
        <f>L2145*(M2145+1)*(M2145+1)/(M2145*M2145+1)</f>
        <v>2.840000033378601</v>
      </c>
      <c r="O2145" s="4">
        <v>21.60633850097656</v>
      </c>
      <c r="P2145" s="4">
        <v>25.12256050109863</v>
      </c>
      <c r="Q2145" s="4">
        <v>20.37541389465332</v>
      </c>
      <c r="R2145" s="4">
        <v>297.9865417480469</v>
      </c>
      <c r="S2145" s="4">
        <v>281.5125732421875</v>
      </c>
      <c r="T2145" s="4">
        <v>13.90349388122559</v>
      </c>
      <c r="U2145" s="4">
        <v>19.08365440368652</v>
      </c>
      <c r="V2145" s="4">
        <v>54.48218536376953</v>
      </c>
      <c r="W2145" s="4">
        <v>74.80126190185547</v>
      </c>
      <c r="X2145" s="4">
        <v>499.4795837402344</v>
      </c>
      <c r="Y2145" s="4">
        <v>1999.663818359375</v>
      </c>
      <c r="Z2145" s="4">
        <v>264.4048461914062</v>
      </c>
      <c r="AA2145" s="4">
        <v>101.5207138061523</v>
      </c>
      <c r="AB2145" s="4">
        <v>6.404773712158203</v>
      </c>
      <c r="AC2145" s="4">
        <v>0.3929486870765686</v>
      </c>
      <c r="AD2145" s="4">
        <v>0.164797306060791</v>
      </c>
      <c r="AE2145" s="4">
        <v>0.021493935957551</v>
      </c>
      <c r="AF2145" s="4">
        <v>0.2101263999938965</v>
      </c>
      <c r="AG2145" s="4">
        <v>0.01980778761208057</v>
      </c>
      <c r="AH2145" s="4">
        <v>0.6666666865348816</v>
      </c>
      <c r="AI2145" s="4">
        <v>-0.2195652425289154</v>
      </c>
      <c r="AJ2145" s="4">
        <v>2.737391471862793</v>
      </c>
      <c r="AK2145" s="4">
        <v>1</v>
      </c>
      <c r="AL2145" s="4">
        <v>0</v>
      </c>
      <c r="AM2145" s="4">
        <v>0.1599999964237213</v>
      </c>
      <c r="AN2145" s="4">
        <v>111115</v>
      </c>
      <c r="AO2145" s="4">
        <f>X2145*0.000001/(K2145*0.0001)</f>
        <v>0.8324659729003905</v>
      </c>
      <c r="AP2145" s="4">
        <f>(U2145-T2145)/(1000-U2145)*AO2145</f>
        <v>0.004396202987614733</v>
      </c>
      <c r="AQ2145" s="4">
        <f>(P2145+273.15)</f>
        <v>298.2725605010986</v>
      </c>
      <c r="AR2145" s="4">
        <f>(O2145+273.15)</f>
        <v>294.7563385009765</v>
      </c>
      <c r="AS2145" s="4">
        <f>(Y2145*AK2145+Z2145*AL2145)*AM2145</f>
        <v>319.9462037861449</v>
      </c>
      <c r="AT2145" s="4">
        <f>((AS2145+0.00000010773*(AR2145^4-AQ2145^4))-AP2145*44100)/(L2145*0.92*2*29.3+0.00000043092*AQ2145^3)</f>
        <v>0.9838730726078146</v>
      </c>
      <c r="AU2145" s="4">
        <f>0.61365*EXP(17.502*J2145/(240.97+J2145))</f>
        <v>3.202985632557864</v>
      </c>
      <c r="AV2145" s="4">
        <f>AU2145*1000/AA2145</f>
        <v>31.55007005441049</v>
      </c>
      <c r="AW2145" s="4">
        <f>(AV2145-U2145)</f>
        <v>12.46641565072396</v>
      </c>
      <c r="AX2145" s="4">
        <f>IF(D2145,P2145,(O2145+P2145)/2)</f>
        <v>23.3644495010376</v>
      </c>
      <c r="AY2145" s="4">
        <f>0.61365*EXP(17.502*AX2145/(240.97+AX2145))</f>
        <v>2.882524389510788</v>
      </c>
      <c r="AZ2145" s="4">
        <f>IF(AW2145&lt;&gt;0,(1000-(AV2145+U2145)/2)/AW2145*AP2145,0)</f>
        <v>0.3437158716906348</v>
      </c>
      <c r="BA2145" s="4">
        <f>U2145*AA2145/1000</f>
        <v>1.937386217092179</v>
      </c>
      <c r="BB2145" s="4">
        <f>(AY2145-BA2145)</f>
        <v>0.9451381724186092</v>
      </c>
      <c r="BC2145" s="4">
        <f>1/(1.6/F2145+1.37/N2145)</f>
        <v>0.2186259850873976</v>
      </c>
      <c r="BD2145" s="3">
        <f>G2145*AA2145*0.001</f>
      </c>
      <c r="BE2145" s="3">
        <f>G2145/S2145</f>
      </c>
      <c r="BF2145" s="4">
        <f>(1-AP2145*AA2145/AU2145/F2145)*100</f>
        <v>64.36690888581246</v>
      </c>
      <c r="BG2145" s="3">
        <f>(S2145-E2145/(N2145/1.35))</f>
      </c>
      <c r="BH2145" s="3">
        <f>E2145*BF2145/100/BG2145</f>
      </c>
    </row>
    <row r="2146" ht="16" customHeight="1">
      <c r="A2146" s="4">
        <v>1986</v>
      </c>
      <c r="B2146" t="s" s="2">
        <v>2171</v>
      </c>
      <c r="C2146" s="4">
        <v>11529.000031180680</v>
      </c>
      <c r="D2146" s="4">
        <v>0</v>
      </c>
      <c r="E2146" s="3">
        <f>(R2146-#REF!*(1000-T2146)/(1000-U2146))*AO2146</f>
      </c>
      <c r="F2146" s="4">
        <f>IF(AZ2146&lt;&gt;0,1/(1/AZ2146-1/N2146),0)</f>
        <v>0.3886321676175596</v>
      </c>
      <c r="G2146" s="3">
        <f>((BC2146-AP2146/2)*S2146-E2146)/(BC2146+AP2146/2)</f>
      </c>
      <c r="H2146" s="4">
        <f>AP2146*1000</f>
        <v>4.375033555494015</v>
      </c>
      <c r="I2146" s="4">
        <f>(AU2146-BA2146)</f>
        <v>1.266402953646859</v>
      </c>
      <c r="J2146" s="4">
        <f>(P2146+AT2146*D2146)</f>
        <v>25.11429405212402</v>
      </c>
      <c r="K2146" s="4">
        <v>6</v>
      </c>
      <c r="L2146" s="4">
        <f>(K2146*AI2146+AJ2146)</f>
        <v>1.420000016689301</v>
      </c>
      <c r="M2146" s="4">
        <v>1</v>
      </c>
      <c r="N2146" s="4">
        <f>L2146*(M2146+1)*(M2146+1)/(M2146*M2146+1)</f>
        <v>2.840000033378601</v>
      </c>
      <c r="O2146" s="4">
        <v>21.60068321228027</v>
      </c>
      <c r="P2146" s="4">
        <v>25.11429405212402</v>
      </c>
      <c r="Q2146" s="4">
        <v>20.37682723999023</v>
      </c>
      <c r="R2146" s="4">
        <v>270.3186645507812</v>
      </c>
      <c r="S2146" s="4">
        <v>272.9393920898438</v>
      </c>
      <c r="T2146" s="4">
        <v>13.90495681762695</v>
      </c>
      <c r="U2146" s="4">
        <v>19.06011199951172</v>
      </c>
      <c r="V2146" s="4">
        <v>54.50782775878906</v>
      </c>
      <c r="W2146" s="4">
        <v>74.73560333251953</v>
      </c>
      <c r="X2146" s="4">
        <v>499.4974670410156</v>
      </c>
      <c r="Y2146" s="4">
        <v>1999.779541015625</v>
      </c>
      <c r="Z2146" s="4">
        <v>265.1226501464844</v>
      </c>
      <c r="AA2146" s="4">
        <v>101.5212249755859</v>
      </c>
      <c r="AB2146" s="4">
        <v>6.404773712158203</v>
      </c>
      <c r="AC2146" s="4">
        <v>0.3929486870765686</v>
      </c>
      <c r="AD2146" s="4">
        <v>0.164797306060791</v>
      </c>
      <c r="AE2146" s="4">
        <v>0.021493935957551</v>
      </c>
      <c r="AF2146" s="4">
        <v>0.2101263999938965</v>
      </c>
      <c r="AG2146" s="4">
        <v>0.01980778761208057</v>
      </c>
      <c r="AH2146" s="4">
        <v>0.6666666865348816</v>
      </c>
      <c r="AI2146" s="4">
        <v>-0.2195652425289154</v>
      </c>
      <c r="AJ2146" s="4">
        <v>2.737391471862793</v>
      </c>
      <c r="AK2146" s="4">
        <v>1</v>
      </c>
      <c r="AL2146" s="4">
        <v>0</v>
      </c>
      <c r="AM2146" s="4">
        <v>0.1599999964237213</v>
      </c>
      <c r="AN2146" s="4">
        <v>111115</v>
      </c>
      <c r="AO2146" s="4">
        <f>X2146*0.000001/(K2146*0.0001)</f>
        <v>0.8324957784016925</v>
      </c>
      <c r="AP2146" s="4">
        <f>(U2146-T2146)/(1000-U2146)*AO2146</f>
        <v>0.004375033555494015</v>
      </c>
      <c r="AQ2146" s="4">
        <f>(P2146+273.15)</f>
        <v>298.264294052124</v>
      </c>
      <c r="AR2146" s="4">
        <f>(O2146+273.15)</f>
        <v>294.7506832122803</v>
      </c>
      <c r="AS2146" s="4">
        <f>(Y2146*AK2146+Z2146*AL2146)*AM2146</f>
        <v>319.964719410731</v>
      </c>
      <c r="AT2146" s="4">
        <f>((AS2146+0.00000010773*(AR2146^4-AQ2146^4))-AP2146*44100)/(L2146*0.92*2*29.3+0.00000043092*AQ2146^3)</f>
        <v>0.9950692283466241</v>
      </c>
      <c r="AU2146" s="4">
        <f>0.61365*EXP(17.502*J2146/(240.97+J2146))</f>
        <v>3.201408872009153</v>
      </c>
      <c r="AV2146" s="4">
        <f>AU2146*1000/AA2146</f>
        <v>31.53437985779856</v>
      </c>
      <c r="AW2146" s="4">
        <f>(AV2146-U2146)</f>
        <v>12.47426785828684</v>
      </c>
      <c r="AX2146" s="4">
        <f>IF(D2146,P2146,(O2146+P2146)/2)</f>
        <v>23.35748863220215</v>
      </c>
      <c r="AY2146" s="4">
        <f>0.61365*EXP(17.502*AX2146/(240.97+AX2146))</f>
        <v>2.881313513241838</v>
      </c>
      <c r="AZ2146" s="4">
        <f>IF(AW2146&lt;&gt;0,(1000-(AV2146+U2146)/2)/AW2146*AP2146,0)</f>
        <v>0.3418523078179445</v>
      </c>
      <c r="BA2146" s="4">
        <f>U2146*AA2146/1000</f>
        <v>1.935005918362294</v>
      </c>
      <c r="BB2146" s="4">
        <f>(AY2146-BA2146)</f>
        <v>0.9463075948795441</v>
      </c>
      <c r="BC2146" s="4">
        <f>1/(1.6/F2146+1.37/N2146)</f>
        <v>0.2174197638760309</v>
      </c>
      <c r="BD2146" s="3">
        <f>G2146*AA2146*0.001</f>
      </c>
      <c r="BE2146" s="3">
        <f>G2146/S2146</f>
      </c>
      <c r="BF2146" s="4">
        <f>(1-AP2146*AA2146/AU2146/F2146)*100</f>
        <v>64.3008111186021</v>
      </c>
      <c r="BG2146" s="3">
        <f>(S2146-E2146/(N2146/1.35))</f>
      </c>
      <c r="BH2146" s="3">
        <f>E2146*BF2146/100/BG2146</f>
      </c>
    </row>
    <row r="2147" ht="16" customHeight="1">
      <c r="A2147" s="4">
        <v>1987</v>
      </c>
      <c r="B2147" t="s" s="2">
        <v>2172</v>
      </c>
      <c r="C2147" s="4">
        <v>11534.000031068921</v>
      </c>
      <c r="D2147" s="4">
        <v>0</v>
      </c>
      <c r="E2147" s="3">
        <f>(R2147-#REF!*(1000-T2147)/(1000-U2147))*AO2147</f>
      </c>
      <c r="F2147" s="4">
        <f>IF(AZ2147&lt;&gt;0,1/(1/AZ2147-1/N2147),0)</f>
        <v>0.3866206068223325</v>
      </c>
      <c r="G2147" s="3">
        <f>((BC2147-AP2147/2)*S2147-E2147)/(BC2147+AP2147/2)</f>
      </c>
      <c r="H2147" s="4">
        <f>AP2147*1000</f>
        <v>4.356488653278293</v>
      </c>
      <c r="I2147" s="4">
        <f>(AU2147-BA2147)</f>
        <v>1.266835609019177</v>
      </c>
      <c r="J2147" s="4">
        <f>(P2147+AT2147*D2147)</f>
        <v>25.1066780090332</v>
      </c>
      <c r="K2147" s="4">
        <v>6</v>
      </c>
      <c r="L2147" s="4">
        <f>(K2147*AI2147+AJ2147)</f>
        <v>1.420000016689301</v>
      </c>
      <c r="M2147" s="4">
        <v>1</v>
      </c>
      <c r="N2147" s="4">
        <f>L2147*(M2147+1)*(M2147+1)/(M2147*M2147+1)</f>
        <v>2.840000033378601</v>
      </c>
      <c r="O2147" s="4">
        <v>21.5971736907959</v>
      </c>
      <c r="P2147" s="4">
        <v>25.1066780090332</v>
      </c>
      <c r="Q2147" s="4">
        <v>20.37595748901367</v>
      </c>
      <c r="R2147" s="4">
        <v>237.0791931152344</v>
      </c>
      <c r="S2147" s="4">
        <v>252.3680572509766</v>
      </c>
      <c r="T2147" s="4">
        <v>13.90793228149414</v>
      </c>
      <c r="U2147" s="4">
        <v>19.04142951965332</v>
      </c>
      <c r="V2147" s="4">
        <v>54.53146362304688</v>
      </c>
      <c r="W2147" s="4">
        <v>74.6785888671875</v>
      </c>
      <c r="X2147" s="4">
        <v>499.4881286621094</v>
      </c>
      <c r="Y2147" s="4">
        <v>1999.8134765625</v>
      </c>
      <c r="Z2147" s="4">
        <v>265.3175659179688</v>
      </c>
      <c r="AA2147" s="4">
        <v>101.5218505859375</v>
      </c>
      <c r="AB2147" s="4">
        <v>6.404773712158203</v>
      </c>
      <c r="AC2147" s="4">
        <v>0.3929486870765686</v>
      </c>
      <c r="AD2147" s="4">
        <v>0.164797306060791</v>
      </c>
      <c r="AE2147" s="4">
        <v>0.021493935957551</v>
      </c>
      <c r="AF2147" s="4">
        <v>0.2101263999938965</v>
      </c>
      <c r="AG2147" s="4">
        <v>0.01980778761208057</v>
      </c>
      <c r="AH2147" s="4">
        <v>0.6666666865348816</v>
      </c>
      <c r="AI2147" s="4">
        <v>-0.2195652425289154</v>
      </c>
      <c r="AJ2147" s="4">
        <v>2.737391471862793</v>
      </c>
      <c r="AK2147" s="4">
        <v>1</v>
      </c>
      <c r="AL2147" s="4">
        <v>0</v>
      </c>
      <c r="AM2147" s="4">
        <v>0.1599999964237213</v>
      </c>
      <c r="AN2147" s="4">
        <v>111115</v>
      </c>
      <c r="AO2147" s="4">
        <f>X2147*0.000001/(K2147*0.0001)</f>
        <v>0.8324802144368488</v>
      </c>
      <c r="AP2147" s="4">
        <f>(U2147-T2147)/(1000-U2147)*AO2147</f>
        <v>0.004356488653278293</v>
      </c>
      <c r="AQ2147" s="4">
        <f>(P2147+273.15)</f>
        <v>298.2566780090332</v>
      </c>
      <c r="AR2147" s="4">
        <f>(O2147+273.15)</f>
        <v>294.7471736907959</v>
      </c>
      <c r="AS2147" s="4">
        <f>(Y2147*AK2147+Z2147*AL2147)*AM2147</f>
        <v>319.9701490981097</v>
      </c>
      <c r="AT2147" s="4">
        <f>((AS2147+0.00000010773*(AR2147^4-AQ2147^4))-AP2147*44100)/(L2147*0.92*2*29.3+0.00000043092*AQ2147^3)</f>
        <v>1.004985151831273</v>
      </c>
      <c r="AU2147" s="4">
        <f>0.61365*EXP(17.502*J2147/(240.97+J2147))</f>
        <v>3.199956771656081</v>
      </c>
      <c r="AV2147" s="4">
        <f>AU2147*1000/AA2147</f>
        <v>31.51988220454415</v>
      </c>
      <c r="AW2147" s="4">
        <f>(AV2147-U2147)</f>
        <v>12.47845268489083</v>
      </c>
      <c r="AX2147" s="4">
        <f>IF(D2147,P2147,(O2147+P2147)/2)</f>
        <v>23.35192584991455</v>
      </c>
      <c r="AY2147" s="4">
        <f>0.61365*EXP(17.502*AX2147/(240.97+AX2147))</f>
        <v>2.88034616064255</v>
      </c>
      <c r="AZ2147" s="4">
        <f>IF(AW2147&lt;&gt;0,(1000-(AV2147+U2147)/2)/AW2147*AP2147,0)</f>
        <v>0.3402948963383258</v>
      </c>
      <c r="BA2147" s="4">
        <f>U2147*AA2147/1000</f>
        <v>1.933121162636904</v>
      </c>
      <c r="BB2147" s="4">
        <f>(AY2147-BA2147)</f>
        <v>0.9472249980056457</v>
      </c>
      <c r="BC2147" s="4">
        <f>1/(1.6/F2147+1.37/N2147)</f>
        <v>0.2164118822581062</v>
      </c>
      <c r="BD2147" s="3">
        <f>G2147*AA2147*0.001</f>
      </c>
      <c r="BE2147" s="3">
        <f>G2147/S2147</f>
      </c>
      <c r="BF2147" s="4">
        <f>(1-AP2147*AA2147/AU2147/F2147)*100</f>
        <v>64.25074437520941</v>
      </c>
      <c r="BG2147" s="3">
        <f>(S2147-E2147/(N2147/1.35))</f>
      </c>
      <c r="BH2147" s="3">
        <f>E2147*BF2147/100/BG2147</f>
      </c>
    </row>
    <row r="2148" ht="16" customHeight="1">
      <c r="A2148" s="4">
        <v>1988</v>
      </c>
      <c r="B2148" t="s" s="2">
        <v>2173</v>
      </c>
      <c r="C2148" s="4">
        <v>11539.000030957162</v>
      </c>
      <c r="D2148" s="4">
        <v>0</v>
      </c>
      <c r="E2148" s="3">
        <f>(R2148-#REF!*(1000-T2148)/(1000-U2148))*AO2148</f>
      </c>
      <c r="F2148" s="4">
        <f>IF(AZ2148&lt;&gt;0,1/(1/AZ2148-1/N2148),0)</f>
        <v>0.3839451009047733</v>
      </c>
      <c r="G2148" s="3">
        <f>((BC2148-AP2148/2)*S2148-E2148)/(BC2148+AP2148/2)</f>
      </c>
      <c r="H2148" s="4">
        <f>AP2148*1000</f>
        <v>4.338009947010598</v>
      </c>
      <c r="I2148" s="4">
        <f>(AU2148-BA2148)</f>
        <v>1.269212644966895</v>
      </c>
      <c r="J2148" s="4">
        <f>(P2148+AT2148*D2148)</f>
        <v>25.11037254333496</v>
      </c>
      <c r="K2148" s="4">
        <v>6</v>
      </c>
      <c r="L2148" s="4">
        <f>(K2148*AI2148+AJ2148)</f>
        <v>1.420000016689301</v>
      </c>
      <c r="M2148" s="4">
        <v>1</v>
      </c>
      <c r="N2148" s="4">
        <f>L2148*(M2148+1)*(M2148+1)/(M2148*M2148+1)</f>
        <v>2.840000033378601</v>
      </c>
      <c r="O2148" s="4">
        <v>21.59430694580078</v>
      </c>
      <c r="P2148" s="4">
        <v>25.11037254333496</v>
      </c>
      <c r="Q2148" s="4">
        <v>20.37473297119141</v>
      </c>
      <c r="R2148" s="4">
        <v>206.9221343994141</v>
      </c>
      <c r="S2148" s="4">
        <v>226.3491516113281</v>
      </c>
      <c r="T2148" s="4">
        <v>13.91300201416016</v>
      </c>
      <c r="U2148" s="4">
        <v>19.02484893798828</v>
      </c>
      <c r="V2148" s="4">
        <v>54.56015777587891</v>
      </c>
      <c r="W2148" s="4">
        <v>74.62556457519531</v>
      </c>
      <c r="X2148" s="4">
        <v>499.4844360351562</v>
      </c>
      <c r="Y2148" s="4">
        <v>1999.827514648438</v>
      </c>
      <c r="Z2148" s="4">
        <v>266.5918884277344</v>
      </c>
      <c r="AA2148" s="4">
        <v>101.5224075317383</v>
      </c>
      <c r="AB2148" s="4">
        <v>6.404773712158203</v>
      </c>
      <c r="AC2148" s="4">
        <v>0.3929486870765686</v>
      </c>
      <c r="AD2148" s="4">
        <v>0.164797306060791</v>
      </c>
      <c r="AE2148" s="4">
        <v>0.021493935957551</v>
      </c>
      <c r="AF2148" s="4">
        <v>0.2101263999938965</v>
      </c>
      <c r="AG2148" s="4">
        <v>0.01980778761208057</v>
      </c>
      <c r="AH2148" s="4">
        <v>0.6666666865348816</v>
      </c>
      <c r="AI2148" s="4">
        <v>-0.2195652425289154</v>
      </c>
      <c r="AJ2148" s="4">
        <v>2.737391471862793</v>
      </c>
      <c r="AK2148" s="4">
        <v>1</v>
      </c>
      <c r="AL2148" s="4">
        <v>0</v>
      </c>
      <c r="AM2148" s="4">
        <v>0.1599999964237213</v>
      </c>
      <c r="AN2148" s="4">
        <v>111115</v>
      </c>
      <c r="AO2148" s="4">
        <f>X2148*0.000001/(K2148*0.0001)</f>
        <v>0.8324740600585937</v>
      </c>
      <c r="AP2148" s="4">
        <f>(U2148-T2148)/(1000-U2148)*AO2148</f>
        <v>0.004338009947010599</v>
      </c>
      <c r="AQ2148" s="4">
        <f>(P2148+273.15)</f>
        <v>298.2603725433349</v>
      </c>
      <c r="AR2148" s="4">
        <f>(O2148+273.15)</f>
        <v>294.7443069458008</v>
      </c>
      <c r="AS2148" s="4">
        <f>(Y2148*AK2148+Z2148*AL2148)*AM2148</f>
        <v>319.9723951918095</v>
      </c>
      <c r="AT2148" s="4">
        <f>((AS2148+0.00000010773*(AR2148^4-AQ2148^4))-AP2148*44100)/(L2148*0.92*2*29.3+0.00000043092*AQ2148^3)</f>
        <v>1.013427795894439</v>
      </c>
      <c r="AU2148" s="4">
        <f>0.61365*EXP(17.502*J2148/(240.97+J2148))</f>
        <v>3.2006611120791</v>
      </c>
      <c r="AV2148" s="4">
        <f>AU2148*1000/AA2148</f>
        <v>31.52664707127338</v>
      </c>
      <c r="AW2148" s="4">
        <f>(AV2148-U2148)</f>
        <v>12.5017981332851</v>
      </c>
      <c r="AX2148" s="4">
        <f>IF(D2148,P2148,(O2148+P2148)/2)</f>
        <v>23.35233974456787</v>
      </c>
      <c r="AY2148" s="4">
        <f>0.61365*EXP(17.502*AX2148/(240.97+AX2148))</f>
        <v>2.880418126006048</v>
      </c>
      <c r="AZ2148" s="4">
        <f>IF(AW2148&lt;&gt;0,(1000-(AV2148+U2148)/2)/AW2148*AP2148,0)</f>
        <v>0.3382204268272959</v>
      </c>
      <c r="BA2148" s="4">
        <f>U2148*AA2148/1000</f>
        <v>1.931448467112205</v>
      </c>
      <c r="BB2148" s="4">
        <f>(AY2148-BA2148)</f>
        <v>0.9489696588938439</v>
      </c>
      <c r="BC2148" s="4">
        <f>1/(1.6/F2148+1.37/N2148)</f>
        <v>0.2150696367049725</v>
      </c>
      <c r="BD2148" s="3">
        <f>G2148*AA2148*0.001</f>
      </c>
      <c r="BE2148" s="3">
        <f>G2148/S2148</f>
      </c>
      <c r="BF2148" s="4">
        <f>(1-AP2148*AA2148/AU2148/F2148)*100</f>
        <v>64.16201130983323</v>
      </c>
      <c r="BG2148" s="3">
        <f>(S2148-E2148/(N2148/1.35))</f>
      </c>
      <c r="BH2148" s="3">
        <f>E2148*BF2148/100/BG2148</f>
      </c>
    </row>
    <row r="2149" ht="16" customHeight="1">
      <c r="A2149" s="4">
        <v>1989</v>
      </c>
      <c r="B2149" t="s" s="2">
        <v>2174</v>
      </c>
      <c r="C2149" s="4">
        <v>11544.500030834228</v>
      </c>
      <c r="D2149" s="4">
        <v>0</v>
      </c>
      <c r="E2149" s="3">
        <f>(R2149-#REF!*(1000-T2149)/(1000-U2149))*AO2149</f>
      </c>
      <c r="F2149" s="4">
        <f>IF(AZ2149&lt;&gt;0,1/(1/AZ2149-1/N2149),0)</f>
        <v>0.381498370427554</v>
      </c>
      <c r="G2149" s="3">
        <f>((BC2149-AP2149/2)*S2149-E2149)/(BC2149+AP2149/2)</f>
      </c>
      <c r="H2149" s="4">
        <f>AP2149*1000</f>
        <v>4.321275718981257</v>
      </c>
      <c r="I2149" s="4">
        <f>(AU2149-BA2149)</f>
        <v>1.271464850851495</v>
      </c>
      <c r="J2149" s="4">
        <f>(P2149+AT2149*D2149)</f>
        <v>25.11455154418945</v>
      </c>
      <c r="K2149" s="4">
        <v>6</v>
      </c>
      <c r="L2149" s="4">
        <f>(K2149*AI2149+AJ2149)</f>
        <v>1.420000016689301</v>
      </c>
      <c r="M2149" s="4">
        <v>1</v>
      </c>
      <c r="N2149" s="4">
        <f>L2149*(M2149+1)*(M2149+1)/(M2149*M2149+1)</f>
        <v>2.840000033378601</v>
      </c>
      <c r="O2149" s="4">
        <v>21.59111022949219</v>
      </c>
      <c r="P2149" s="4">
        <v>25.11455154418945</v>
      </c>
      <c r="Q2149" s="4">
        <v>20.37376976013184</v>
      </c>
      <c r="R2149" s="4">
        <v>199.8389739990234</v>
      </c>
      <c r="S2149" s="4">
        <v>204.9017181396484</v>
      </c>
      <c r="T2149" s="4">
        <v>13.91818523406982</v>
      </c>
      <c r="U2149" s="4">
        <v>19.010498046875</v>
      </c>
      <c r="V2149" s="4">
        <v>54.59116363525391</v>
      </c>
      <c r="W2149" s="4">
        <v>74.58182525634766</v>
      </c>
      <c r="X2149" s="4">
        <v>499.4735717773438</v>
      </c>
      <c r="Y2149" s="4">
        <v>1999.830078125</v>
      </c>
      <c r="Z2149" s="4">
        <v>268.4249877929688</v>
      </c>
      <c r="AA2149" s="4">
        <v>101.5224914550781</v>
      </c>
      <c r="AB2149" s="4">
        <v>6.404773712158203</v>
      </c>
      <c r="AC2149" s="4">
        <v>0.3929486870765686</v>
      </c>
      <c r="AD2149" s="4">
        <v>0.164797306060791</v>
      </c>
      <c r="AE2149" s="4">
        <v>0.021493935957551</v>
      </c>
      <c r="AF2149" s="4">
        <v>0.2101263999938965</v>
      </c>
      <c r="AG2149" s="4">
        <v>0.01980778761208057</v>
      </c>
      <c r="AH2149" s="4">
        <v>0.6666666865348816</v>
      </c>
      <c r="AI2149" s="4">
        <v>-0.2195652425289154</v>
      </c>
      <c r="AJ2149" s="4">
        <v>2.737391471862793</v>
      </c>
      <c r="AK2149" s="4">
        <v>1</v>
      </c>
      <c r="AL2149" s="4">
        <v>0</v>
      </c>
      <c r="AM2149" s="4">
        <v>0.1599999964237213</v>
      </c>
      <c r="AN2149" s="4">
        <v>111115</v>
      </c>
      <c r="AO2149" s="4">
        <f>X2149*0.000001/(K2149*0.0001)</f>
        <v>0.8324559529622395</v>
      </c>
      <c r="AP2149" s="4">
        <f>(U2149-T2149)/(1000-U2149)*AO2149</f>
        <v>0.004321275718981257</v>
      </c>
      <c r="AQ2149" s="4">
        <f>(P2149+273.15)</f>
        <v>298.2645515441894</v>
      </c>
      <c r="AR2149" s="4">
        <f>(O2149+273.15)</f>
        <v>294.7411102294922</v>
      </c>
      <c r="AS2149" s="4">
        <f>(Y2149*AK2149+Z2149*AL2149)*AM2149</f>
        <v>319.9728053480503</v>
      </c>
      <c r="AT2149" s="4">
        <f>((AS2149+0.00000010773*(AR2149^4-AQ2149^4))-AP2149*44100)/(L2149*0.92*2*29.3+0.00000043092*AQ2149^3)</f>
        <v>1.020870175430962</v>
      </c>
      <c r="AU2149" s="4">
        <f>0.61365*EXP(17.502*J2149/(240.97+J2149))</f>
        <v>3.201457976372141</v>
      </c>
      <c r="AV2149" s="4">
        <f>AU2149*1000/AA2149</f>
        <v>31.53447015027925</v>
      </c>
      <c r="AW2149" s="4">
        <f>(AV2149-U2149)</f>
        <v>12.52397210340425</v>
      </c>
      <c r="AX2149" s="4">
        <f>IF(D2149,P2149,(O2149+P2149)/2)</f>
        <v>23.35283088684082</v>
      </c>
      <c r="AY2149" s="4">
        <f>0.61365*EXP(17.502*AX2149/(240.97+AX2149))</f>
        <v>2.880503524733484</v>
      </c>
      <c r="AZ2149" s="4">
        <f>IF(AW2149&lt;&gt;0,(1000-(AV2149+U2149)/2)/AW2149*AP2149,0)</f>
        <v>0.3363203233216095</v>
      </c>
      <c r="BA2149" s="4">
        <f>U2149*AA2149/1000</f>
        <v>1.929993125520647</v>
      </c>
      <c r="BB2149" s="4">
        <f>(AY2149-BA2149)</f>
        <v>0.9505103992128372</v>
      </c>
      <c r="BC2149" s="4">
        <f>1/(1.6/F2149+1.37/N2149)</f>
        <v>0.21384046293456</v>
      </c>
      <c r="BD2149" s="3">
        <f>G2149*AA2149*0.001</f>
      </c>
      <c r="BE2149" s="3">
        <f>G2149/S2149</f>
      </c>
      <c r="BF2149" s="4">
        <f>(1-AP2149*AA2149/AU2149/F2149)*100</f>
        <v>64.08021306701185</v>
      </c>
      <c r="BG2149" s="3">
        <f>(S2149-E2149/(N2149/1.35))</f>
      </c>
      <c r="BH2149" s="3">
        <f>E2149*BF2149/100/BG2149</f>
      </c>
    </row>
    <row r="2150" ht="16" customHeight="1">
      <c r="A2150" s="4">
        <v>1990</v>
      </c>
      <c r="B2150" t="s" s="2">
        <v>2175</v>
      </c>
      <c r="C2150" s="4">
        <v>11549.500030722469</v>
      </c>
      <c r="D2150" s="4">
        <v>0</v>
      </c>
      <c r="E2150" s="3">
        <f>(R2150-#REF!*(1000-T2150)/(1000-U2150))*AO2150</f>
      </c>
      <c r="F2150" s="4">
        <f>IF(AZ2150&lt;&gt;0,1/(1/AZ2150-1/N2150),0)</f>
        <v>0.3781899572363225</v>
      </c>
      <c r="G2150" s="3">
        <f>((BC2150-AP2150/2)*S2150-E2150)/(BC2150+AP2150/2)</f>
      </c>
      <c r="H2150" s="4">
        <f>AP2150*1000</f>
        <v>4.308527571617518</v>
      </c>
      <c r="I2150" s="4">
        <f>(AU2150-BA2150)</f>
        <v>1.277468311515014</v>
      </c>
      <c r="J2150" s="4">
        <f>(P2150+AT2150*D2150)</f>
        <v>25.13936805725098</v>
      </c>
      <c r="K2150" s="4">
        <v>6</v>
      </c>
      <c r="L2150" s="4">
        <f>(K2150*AI2150+AJ2150)</f>
        <v>1.420000016689301</v>
      </c>
      <c r="M2150" s="4">
        <v>1</v>
      </c>
      <c r="N2150" s="4">
        <f>L2150*(M2150+1)*(M2150+1)/(M2150*M2150+1)</f>
        <v>2.840000033378601</v>
      </c>
      <c r="O2150" s="4">
        <v>21.58700370788574</v>
      </c>
      <c r="P2150" s="4">
        <v>25.13936805725098</v>
      </c>
      <c r="Q2150" s="4">
        <v>20.37400054931641</v>
      </c>
      <c r="R2150" s="4">
        <v>199.7457427978516</v>
      </c>
      <c r="S2150" s="4">
        <v>196.8302459716797</v>
      </c>
      <c r="T2150" s="4">
        <v>13.92077255249023</v>
      </c>
      <c r="U2150" s="4">
        <v>18.99800872802734</v>
      </c>
      <c r="V2150" s="4">
        <v>54.61569595336914</v>
      </c>
      <c r="W2150" s="4">
        <v>74.55006408691406</v>
      </c>
      <c r="X2150" s="4">
        <v>499.4852294921875</v>
      </c>
      <c r="Y2150" s="4">
        <v>1999.869262695312</v>
      </c>
      <c r="Z2150" s="4">
        <v>270.4711303710938</v>
      </c>
      <c r="AA2150" s="4">
        <v>101.5224990844727</v>
      </c>
      <c r="AB2150" s="4">
        <v>6.404773712158203</v>
      </c>
      <c r="AC2150" s="4">
        <v>0.3929486870765686</v>
      </c>
      <c r="AD2150" s="4">
        <v>0.164797306060791</v>
      </c>
      <c r="AE2150" s="4">
        <v>0.021493935957551</v>
      </c>
      <c r="AF2150" s="4">
        <v>0.2101263999938965</v>
      </c>
      <c r="AG2150" s="4">
        <v>0.01980778761208057</v>
      </c>
      <c r="AH2150" s="4">
        <v>0.6666666865348816</v>
      </c>
      <c r="AI2150" s="4">
        <v>-0.2195652425289154</v>
      </c>
      <c r="AJ2150" s="4">
        <v>2.737391471862793</v>
      </c>
      <c r="AK2150" s="4">
        <v>1</v>
      </c>
      <c r="AL2150" s="4">
        <v>0</v>
      </c>
      <c r="AM2150" s="4">
        <v>0.1599999964237213</v>
      </c>
      <c r="AN2150" s="4">
        <v>111115</v>
      </c>
      <c r="AO2150" s="4">
        <f>X2150*0.000001/(K2150*0.0001)</f>
        <v>0.8324753824869789</v>
      </c>
      <c r="AP2150" s="4">
        <f>(U2150-T2150)/(1000-U2150)*AO2150</f>
        <v>0.004308527571617518</v>
      </c>
      <c r="AQ2150" s="4">
        <f>(P2150+273.15)</f>
        <v>298.289368057251</v>
      </c>
      <c r="AR2150" s="4">
        <f>(O2150+273.15)</f>
        <v>294.7370037078857</v>
      </c>
      <c r="AS2150" s="4">
        <f>(Y2150*AK2150+Z2150*AL2150)*AM2150</f>
        <v>319.9790748791602</v>
      </c>
      <c r="AT2150" s="4">
        <f>((AS2150+0.00000010773*(AR2150^4-AQ2150^4))-AP2150*44100)/(L2150*0.92*2*29.3+0.00000043092*AQ2150^3)</f>
        <v>1.023557356552663</v>
      </c>
      <c r="AU2150" s="4">
        <f>0.61365*EXP(17.502*J2150/(240.97+J2150))</f>
        <v>3.206193635212974</v>
      </c>
      <c r="AV2150" s="4">
        <f>AU2150*1000/AA2150</f>
        <v>31.58111417790488</v>
      </c>
      <c r="AW2150" s="4">
        <f>(AV2150-U2150)</f>
        <v>12.58310544987753</v>
      </c>
      <c r="AX2150" s="4">
        <f>IF(D2150,P2150,(O2150+P2150)/2)</f>
        <v>23.36318588256836</v>
      </c>
      <c r="AY2150" s="4">
        <f>0.61365*EXP(17.502*AX2150/(240.97+AX2150))</f>
        <v>2.882304544003957</v>
      </c>
      <c r="AZ2150" s="4">
        <f>IF(AW2150&lt;&gt;0,(1000-(AV2150+U2150)/2)/AW2150*AP2150,0)</f>
        <v>0.3337464519828983</v>
      </c>
      <c r="BA2150" s="4">
        <f>U2150*AA2150/1000</f>
        <v>1.92872532369796</v>
      </c>
      <c r="BB2150" s="4">
        <f>(AY2150-BA2150)</f>
        <v>0.953579220305997</v>
      </c>
      <c r="BC2150" s="4">
        <f>1/(1.6/F2150+1.37/N2150)</f>
        <v>0.2121758134182981</v>
      </c>
      <c r="BD2150" s="3">
        <f>G2150*AA2150*0.001</f>
      </c>
      <c r="BE2150" s="3">
        <f>G2150/S2150</f>
      </c>
      <c r="BF2150" s="4">
        <f>(1-AP2150*AA2150/AU2150/F2150)*100</f>
        <v>63.9262379194927</v>
      </c>
      <c r="BG2150" s="3">
        <f>(S2150-E2150/(N2150/1.35))</f>
      </c>
      <c r="BH2150" s="3">
        <f>E2150*BF2150/100/BG2150</f>
      </c>
    </row>
    <row r="2151" ht="16" customHeight="1">
      <c r="A2151" s="4">
        <v>1990</v>
      </c>
      <c r="B2151" t="s" s="2">
        <v>2175</v>
      </c>
      <c r="C2151" s="4">
        <v>11549.500030722469</v>
      </c>
      <c r="D2151" s="4">
        <v>0</v>
      </c>
      <c r="E2151" s="3">
        <f>(R2151-#REF!*(1000-T2151)/(1000-U2151))*AO2151</f>
      </c>
      <c r="F2151" s="4">
        <f>IF(AZ2151&lt;&gt;0,1/(1/AZ2151-1/N2151),0)</f>
        <v>0.3781899572363225</v>
      </c>
      <c r="G2151" s="3">
        <f>((BC2151-AP2151/2)*S2151-E2151)/(BC2151+AP2151/2)</f>
      </c>
      <c r="H2151" s="4">
        <f>AP2151*1000</f>
        <v>4.308527571617518</v>
      </c>
      <c r="I2151" s="4">
        <f>(AU2151-BA2151)</f>
        <v>1.277468311515014</v>
      </c>
      <c r="J2151" s="4">
        <f>(P2151+AT2151*D2151)</f>
        <v>25.13936805725098</v>
      </c>
      <c r="K2151" s="4">
        <v>6</v>
      </c>
      <c r="L2151" s="4">
        <f>(K2151*AI2151+AJ2151)</f>
        <v>1.420000016689301</v>
      </c>
      <c r="M2151" s="4">
        <v>1</v>
      </c>
      <c r="N2151" s="4">
        <f>L2151*(M2151+1)*(M2151+1)/(M2151*M2151+1)</f>
        <v>2.840000033378601</v>
      </c>
      <c r="O2151" s="4">
        <v>21.58700370788574</v>
      </c>
      <c r="P2151" s="4">
        <v>25.13936805725098</v>
      </c>
      <c r="Q2151" s="4">
        <v>20.37400054931641</v>
      </c>
      <c r="R2151" s="4">
        <v>199.7457427978516</v>
      </c>
      <c r="S2151" s="4">
        <v>196.8302459716797</v>
      </c>
      <c r="T2151" s="4">
        <v>13.92077255249023</v>
      </c>
      <c r="U2151" s="4">
        <v>18.99800872802734</v>
      </c>
      <c r="V2151" s="4">
        <v>54.61569595336914</v>
      </c>
      <c r="W2151" s="4">
        <v>74.55006408691406</v>
      </c>
      <c r="X2151" s="4">
        <v>499.4852294921875</v>
      </c>
      <c r="Y2151" s="4">
        <v>1999.869262695312</v>
      </c>
      <c r="Z2151" s="4">
        <v>270.4711303710938</v>
      </c>
      <c r="AA2151" s="4">
        <v>101.5224990844727</v>
      </c>
      <c r="AB2151" s="4">
        <v>6.404773712158203</v>
      </c>
      <c r="AC2151" s="4">
        <v>0.3929486870765686</v>
      </c>
      <c r="AD2151" s="4">
        <v>0.164797306060791</v>
      </c>
      <c r="AE2151" s="4">
        <v>0.021493935957551</v>
      </c>
      <c r="AF2151" s="4">
        <v>0.2101263999938965</v>
      </c>
      <c r="AG2151" s="4">
        <v>0.01980778761208057</v>
      </c>
      <c r="AH2151" s="4">
        <v>0.6666666865348816</v>
      </c>
      <c r="AI2151" s="4">
        <v>-0.2195652425289154</v>
      </c>
      <c r="AJ2151" s="4">
        <v>2.737391471862793</v>
      </c>
      <c r="AK2151" s="4">
        <v>1</v>
      </c>
      <c r="AL2151" s="4">
        <v>0</v>
      </c>
      <c r="AM2151" s="4">
        <v>0.1599999964237213</v>
      </c>
      <c r="AN2151" s="4">
        <v>111115</v>
      </c>
      <c r="AO2151" s="4">
        <f>X2151*0.000001/(K2151*0.0001)</f>
        <v>0.8324753824869789</v>
      </c>
      <c r="AP2151" s="4">
        <f>(U2151-T2151)/(1000-U2151)*AO2151</f>
        <v>0.004308527571617518</v>
      </c>
      <c r="AQ2151" s="4">
        <f>(P2151+273.15)</f>
        <v>298.289368057251</v>
      </c>
      <c r="AR2151" s="4">
        <f>(O2151+273.15)</f>
        <v>294.7370037078857</v>
      </c>
      <c r="AS2151" s="4">
        <f>(Y2151*AK2151+Z2151*AL2151)*AM2151</f>
        <v>319.9790748791602</v>
      </c>
      <c r="AT2151" s="4">
        <f>((AS2151+0.00000010773*(AR2151^4-AQ2151^4))-AP2151*44100)/(L2151*0.92*2*29.3+0.00000043092*AQ2151^3)</f>
        <v>1.023557356552663</v>
      </c>
      <c r="AU2151" s="4">
        <f>0.61365*EXP(17.502*J2151/(240.97+J2151))</f>
        <v>3.206193635212974</v>
      </c>
      <c r="AV2151" s="4">
        <f>AU2151*1000/AA2151</f>
        <v>31.58111417790488</v>
      </c>
      <c r="AW2151" s="4">
        <f>(AV2151-U2151)</f>
        <v>12.58310544987753</v>
      </c>
      <c r="AX2151" s="4">
        <f>IF(D2151,P2151,(O2151+P2151)/2)</f>
        <v>23.36318588256836</v>
      </c>
      <c r="AY2151" s="4">
        <f>0.61365*EXP(17.502*AX2151/(240.97+AX2151))</f>
        <v>2.882304544003957</v>
      </c>
      <c r="AZ2151" s="4">
        <f>IF(AW2151&lt;&gt;0,(1000-(AV2151+U2151)/2)/AW2151*AP2151,0)</f>
        <v>0.3337464519828983</v>
      </c>
      <c r="BA2151" s="4">
        <f>U2151*AA2151/1000</f>
        <v>1.92872532369796</v>
      </c>
      <c r="BB2151" s="4">
        <f>(AY2151-BA2151)</f>
        <v>0.953579220305997</v>
      </c>
      <c r="BC2151" s="4">
        <f>1/(1.6/F2151+1.37/N2151)</f>
        <v>0.2121758134182981</v>
      </c>
      <c r="BD2151" s="3">
        <f>G2151*AA2151*0.001</f>
      </c>
      <c r="BE2151" s="3">
        <f>G2151/S2151</f>
      </c>
      <c r="BF2151" s="4">
        <f>(1-AP2151*AA2151/AU2151/F2151)*100</f>
        <v>63.9262379194927</v>
      </c>
      <c r="BG2151" s="3">
        <f>(S2151-E2151/(N2151/1.35))</f>
      </c>
      <c r="BH2151" s="3">
        <f>E2151*BF2151/100/BG2151</f>
      </c>
    </row>
    <row r="2152" ht="16" customHeight="1">
      <c r="A2152" s="4">
        <v>1991</v>
      </c>
      <c r="B2152" t="s" s="2">
        <v>2177</v>
      </c>
      <c r="C2152" s="4">
        <v>11574.000032566488</v>
      </c>
      <c r="D2152" s="4">
        <v>0</v>
      </c>
      <c r="E2152" s="3">
        <f>(R2152-#REF!*(1000-T2152)/(1000-U2152))*AO2152</f>
      </c>
      <c r="F2152" s="4">
        <f>IF(AZ2152&lt;&gt;0,1/(1/AZ2152-1/N2152),0)</f>
        <v>0.370560512502879</v>
      </c>
      <c r="G2152" s="3">
        <f>((BC2152-AP2152/2)*S2152-E2152)/(BC2152+AP2152/2)</f>
      </c>
      <c r="H2152" s="4">
        <f>AP2152*1000</f>
        <v>4.234006006643797</v>
      </c>
      <c r="I2152" s="4">
        <f>(AU2152-BA2152)</f>
        <v>1.278184898215174</v>
      </c>
      <c r="J2152" s="4">
        <f>(P2152+AT2152*D2152)</f>
        <v>25.13759613037109</v>
      </c>
      <c r="K2152" s="4">
        <v>6</v>
      </c>
      <c r="L2152" s="4">
        <f>(K2152*AI2152+AJ2152)</f>
        <v>1.420000016689301</v>
      </c>
      <c r="M2152" s="4">
        <v>1</v>
      </c>
      <c r="N2152" s="4">
        <f>L2152*(M2152+1)*(M2152+1)/(M2152*M2152+1)</f>
        <v>2.840000033378601</v>
      </c>
      <c r="O2152" s="4">
        <v>21.57933616638184</v>
      </c>
      <c r="P2152" s="4">
        <v>25.13759613037109</v>
      </c>
      <c r="Q2152" s="4">
        <v>20.36009979248047</v>
      </c>
      <c r="R2152" s="4">
        <v>199.7168731689453</v>
      </c>
      <c r="S2152" s="4">
        <v>194.4005432128906</v>
      </c>
      <c r="T2152" s="4">
        <v>13.99825859069824</v>
      </c>
      <c r="U2152" s="4">
        <v>18.98770904541016</v>
      </c>
      <c r="V2152" s="4">
        <v>55.30791854858398</v>
      </c>
      <c r="W2152" s="4">
        <v>74.54524230957031</v>
      </c>
      <c r="X2152" s="4">
        <v>499.4873046875</v>
      </c>
      <c r="Y2152" s="4">
        <v>1999.902709960938</v>
      </c>
      <c r="Z2152" s="4">
        <v>272.5707702636719</v>
      </c>
      <c r="AA2152" s="4">
        <v>101.5220108032227</v>
      </c>
      <c r="AB2152" s="4">
        <v>5.183080196380615</v>
      </c>
      <c r="AC2152" s="4">
        <v>0.3883030414581299</v>
      </c>
      <c r="AD2152" s="4">
        <v>0.1091661304235458</v>
      </c>
      <c r="AE2152" s="4">
        <v>0.004192000720649958</v>
      </c>
      <c r="AF2152" s="4">
        <v>0.136406198143959</v>
      </c>
      <c r="AG2152" s="4">
        <v>0.0008982098079286516</v>
      </c>
      <c r="AH2152" s="4">
        <v>0.6666666865348816</v>
      </c>
      <c r="AI2152" s="4">
        <v>-0.2195652425289154</v>
      </c>
      <c r="AJ2152" s="4">
        <v>2.737391471862793</v>
      </c>
      <c r="AK2152" s="4">
        <v>1</v>
      </c>
      <c r="AL2152" s="4">
        <v>0</v>
      </c>
      <c r="AM2152" s="4">
        <v>0.1599999964237213</v>
      </c>
      <c r="AN2152" s="4">
        <v>111115</v>
      </c>
      <c r="AO2152" s="4">
        <f>X2152*0.000001/(K2152*0.0001)</f>
        <v>0.8324788411458333</v>
      </c>
      <c r="AP2152" s="4">
        <f>(U2152-T2152)/(1000-U2152)*AO2152</f>
        <v>0.004234006006643797</v>
      </c>
      <c r="AQ2152" s="4">
        <f>(P2152+273.15)</f>
        <v>298.2875961303711</v>
      </c>
      <c r="AR2152" s="4">
        <f>(O2152+273.15)</f>
        <v>294.7293361663818</v>
      </c>
      <c r="AS2152" s="4">
        <f>(Y2152*AK2152+Z2152*AL2152)*AM2152</f>
        <v>319.9844264415406</v>
      </c>
      <c r="AT2152" s="4">
        <f>((AS2152+0.00000010773*(AR2152^4-AQ2152^4))-AP2152*44100)/(L2152*0.92*2*29.3+0.00000043092*AQ2152^3)</f>
        <v>1.06023842345719</v>
      </c>
      <c r="AU2152" s="4">
        <f>0.61365*EXP(17.502*J2152/(240.97+J2152))</f>
        <v>3.205855301051753</v>
      </c>
      <c r="AV2152" s="4">
        <f>AU2152*1000/AA2152</f>
        <v>31.57793345194447</v>
      </c>
      <c r="AW2152" s="4">
        <f>(AV2152-U2152)</f>
        <v>12.59022440653432</v>
      </c>
      <c r="AX2152" s="4">
        <f>IF(D2152,P2152,(O2152+P2152)/2)</f>
        <v>23.35846614837646</v>
      </c>
      <c r="AY2152" s="4">
        <f>0.61365*EXP(17.502*AX2152/(240.97+AX2152))</f>
        <v>2.881483529977161</v>
      </c>
      <c r="AZ2152" s="4">
        <f>IF(AW2152&lt;&gt;0,(1000-(AV2152+U2152)/2)/AW2152*AP2152,0)</f>
        <v>0.3277906935058367</v>
      </c>
      <c r="BA2152" s="4">
        <f>U2152*AA2152/1000</f>
        <v>1.927670402836579</v>
      </c>
      <c r="BB2152" s="4">
        <f>(AY2152-BA2152)</f>
        <v>0.9538131271405825</v>
      </c>
      <c r="BC2152" s="4">
        <f>1/(1.6/F2152+1.37/N2152)</f>
        <v>0.2083256217827909</v>
      </c>
      <c r="BD2152" s="3">
        <f>G2152*AA2152*0.001</f>
      </c>
      <c r="BE2152" s="3">
        <f>G2152/S2152</f>
      </c>
      <c r="BF2152" s="4">
        <f>(1-AP2152*AA2152/AU2152/F2152)*100</f>
        <v>63.81666223340863</v>
      </c>
      <c r="BG2152" s="3">
        <f>(S2152-E2152/(N2152/1.35))</f>
      </c>
      <c r="BH2152" s="3">
        <f>E2152*BF2152/100/BG2152</f>
      </c>
    </row>
    <row r="2153" ht="16" customHeight="1">
      <c r="A2153" s="4">
        <v>1992</v>
      </c>
      <c r="B2153" t="s" s="2">
        <v>2178</v>
      </c>
      <c r="C2153" s="4">
        <v>11579.000032454729</v>
      </c>
      <c r="D2153" s="4">
        <v>0</v>
      </c>
      <c r="E2153" s="3">
        <f>(R2153-#REF!*(1000-T2153)/(1000-U2153))*AO2153</f>
      </c>
      <c r="F2153" s="4">
        <f>IF(AZ2153&lt;&gt;0,1/(1/AZ2153-1/N2153),0)</f>
        <v>0.3535793133272019</v>
      </c>
      <c r="G2153" s="3">
        <f>((BC2153-AP2153/2)*S2153-E2153)/(BC2153+AP2153/2)</f>
      </c>
      <c r="H2153" s="4">
        <f>AP2153*1000</f>
        <v>4.052443786707851</v>
      </c>
      <c r="I2153" s="4">
        <f>(AU2153-BA2153)</f>
        <v>1.275395686391272</v>
      </c>
      <c r="J2153" s="4">
        <f>(P2153+AT2153*D2153)</f>
        <v>25.10850715637207</v>
      </c>
      <c r="K2153" s="4">
        <v>6</v>
      </c>
      <c r="L2153" s="4">
        <f>(K2153*AI2153+AJ2153)</f>
        <v>1.420000016689301</v>
      </c>
      <c r="M2153" s="4">
        <v>1</v>
      </c>
      <c r="N2153" s="4">
        <f>L2153*(M2153+1)*(M2153+1)/(M2153*M2153+1)</f>
        <v>2.840000033378601</v>
      </c>
      <c r="O2153" s="4">
        <v>21.52947998046875</v>
      </c>
      <c r="P2153" s="4">
        <v>25.10850715637207</v>
      </c>
      <c r="Q2153" s="4">
        <v>20.29455757141113</v>
      </c>
      <c r="R2153" s="4">
        <v>199.5884552001953</v>
      </c>
      <c r="S2153" s="4">
        <v>193.0278930664062</v>
      </c>
      <c r="T2153" s="4">
        <v>14.18511581420898</v>
      </c>
      <c r="U2153" s="4">
        <v>18.96058654785156</v>
      </c>
      <c r="V2153" s="4">
        <v>56.2155876159668</v>
      </c>
      <c r="W2153" s="4">
        <v>74.65138244628906</v>
      </c>
      <c r="X2153" s="4">
        <v>499.5034790039062</v>
      </c>
      <c r="Y2153" s="4">
        <v>1999.908325195312</v>
      </c>
      <c r="Z2153" s="4">
        <v>280.042724609375</v>
      </c>
      <c r="AA2153" s="4">
        <v>101.5216369628906</v>
      </c>
      <c r="AB2153" s="4">
        <v>5.183080196380615</v>
      </c>
      <c r="AC2153" s="4">
        <v>0.3883030414581299</v>
      </c>
      <c r="AD2153" s="4">
        <v>0.1091661304235458</v>
      </c>
      <c r="AE2153" s="4">
        <v>0.004192000720649958</v>
      </c>
      <c r="AF2153" s="4">
        <v>0.136406198143959</v>
      </c>
      <c r="AG2153" s="4">
        <v>0.0008982098079286516</v>
      </c>
      <c r="AH2153" s="4">
        <v>0.6666666865348816</v>
      </c>
      <c r="AI2153" s="4">
        <v>-0.2195652425289154</v>
      </c>
      <c r="AJ2153" s="4">
        <v>2.737391471862793</v>
      </c>
      <c r="AK2153" s="4">
        <v>1</v>
      </c>
      <c r="AL2153" s="4">
        <v>0</v>
      </c>
      <c r="AM2153" s="4">
        <v>0.1599999964237213</v>
      </c>
      <c r="AN2153" s="4">
        <v>111115</v>
      </c>
      <c r="AO2153" s="4">
        <f>X2153*0.000001/(K2153*0.0001)</f>
        <v>0.8325057983398436</v>
      </c>
      <c r="AP2153" s="4">
        <f>(U2153-T2153)/(1000-U2153)*AO2153</f>
        <v>0.004052443786707851</v>
      </c>
      <c r="AQ2153" s="4">
        <f>(P2153+273.15)</f>
        <v>298.258507156372</v>
      </c>
      <c r="AR2153" s="4">
        <f>(O2153+273.15)</f>
        <v>294.6794799804687</v>
      </c>
      <c r="AS2153" s="4">
        <f>(Y2153*AK2153+Z2153*AL2153)*AM2153</f>
        <v>319.9853248790205</v>
      </c>
      <c r="AT2153" s="4">
        <f>((AS2153+0.00000010773*(AR2153^4-AQ2153^4))-AP2153*44100)/(L2153*0.92*2*29.3+0.00000043092*AQ2153^3)</f>
        <v>1.148819202504019</v>
      </c>
      <c r="AU2153" s="4">
        <f>0.61365*EXP(17.502*J2153/(240.97+J2153))</f>
        <v>3.200305470505726</v>
      </c>
      <c r="AV2153" s="4">
        <f>AU2153*1000/AA2153</f>
        <v>31.52338325351806</v>
      </c>
      <c r="AW2153" s="4">
        <f>(AV2153-U2153)</f>
        <v>12.5627967056665</v>
      </c>
      <c r="AX2153" s="4">
        <f>IF(D2153,P2153,(O2153+P2153)/2)</f>
        <v>23.31899356842041</v>
      </c>
      <c r="AY2153" s="4">
        <f>0.61365*EXP(17.502*AX2153/(240.97+AX2153))</f>
        <v>2.874625143714304</v>
      </c>
      <c r="AZ2153" s="4">
        <f>IF(AW2153&lt;&gt;0,(1000-(AV2153+U2153)/2)/AW2153*AP2153,0)</f>
        <v>0.3144325387396555</v>
      </c>
      <c r="BA2153" s="4">
        <f>U2153*AA2153/1000</f>
        <v>1.924909784114454</v>
      </c>
      <c r="BB2153" s="4">
        <f>(AY2153-BA2153)</f>
        <v>0.9497153595998495</v>
      </c>
      <c r="BC2153" s="4">
        <f>1/(1.6/F2153+1.37/N2153)</f>
        <v>0.1996986159091099</v>
      </c>
      <c r="BD2153" s="3">
        <f>G2153*AA2153*0.001</f>
      </c>
      <c r="BE2153" s="3">
        <f>G2153/S2153</f>
      </c>
      <c r="BF2153" s="4">
        <f>(1-AP2153*AA2153/AU2153/F2153)*100</f>
        <v>63.64222236586055</v>
      </c>
      <c r="BG2153" s="3">
        <f>(S2153-E2153/(N2153/1.35))</f>
      </c>
      <c r="BH2153" s="3">
        <f>E2153*BF2153/100/BG2153</f>
      </c>
    </row>
    <row r="2154" ht="16" customHeight="1">
      <c r="A2154" s="4">
        <v>1993</v>
      </c>
      <c r="B2154" t="s" s="2">
        <v>2179</v>
      </c>
      <c r="C2154" s="4">
        <v>11584.000032342970</v>
      </c>
      <c r="D2154" s="4">
        <v>0</v>
      </c>
      <c r="E2154" s="3">
        <f>(R2154-#REF!*(1000-T2154)/(1000-U2154))*AO2154</f>
      </c>
      <c r="F2154" s="4">
        <f>IF(AZ2154&lt;&gt;0,1/(1/AZ2154-1/N2154),0)</f>
        <v>0.351934197315492</v>
      </c>
      <c r="G2154" s="3">
        <f>((BC2154-AP2154/2)*S2154-E2154)/(BC2154+AP2154/2)</f>
      </c>
      <c r="H2154" s="4">
        <f>AP2154*1000</f>
        <v>4.016805296723609</v>
      </c>
      <c r="I2154" s="4">
        <f>(AU2154-BA2154)</f>
        <v>1.269505179147774</v>
      </c>
      <c r="J2154" s="4">
        <f>(P2154+AT2154*D2154)</f>
        <v>25.06145477294922</v>
      </c>
      <c r="K2154" s="4">
        <v>6</v>
      </c>
      <c r="L2154" s="4">
        <f>(K2154*AI2154+AJ2154)</f>
        <v>1.420000016689301</v>
      </c>
      <c r="M2154" s="4">
        <v>1</v>
      </c>
      <c r="N2154" s="4">
        <f>L2154*(M2154+1)*(M2154+1)/(M2154*M2154+1)</f>
        <v>2.840000033378601</v>
      </c>
      <c r="O2154" s="4">
        <v>21.4787769317627</v>
      </c>
      <c r="P2154" s="4">
        <v>25.06145477294922</v>
      </c>
      <c r="Q2154" s="4">
        <v>20.22734451293945</v>
      </c>
      <c r="R2154" s="4">
        <v>199.5426177978516</v>
      </c>
      <c r="S2154" s="4">
        <v>192.2947540283203</v>
      </c>
      <c r="T2154" s="4">
        <v>14.19678020477295</v>
      </c>
      <c r="U2154" s="4">
        <v>18.93045425415039</v>
      </c>
      <c r="V2154" s="4">
        <v>56.46549606323242</v>
      </c>
      <c r="W2154" s="4">
        <v>74.75479125976562</v>
      </c>
      <c r="X2154" s="4">
        <v>499.4976806640625</v>
      </c>
      <c r="Y2154" s="4">
        <v>1999.890258789062</v>
      </c>
      <c r="Z2154" s="4">
        <v>300.4560241699219</v>
      </c>
      <c r="AA2154" s="4">
        <v>101.521125793457</v>
      </c>
      <c r="AB2154" s="4">
        <v>5.183080196380615</v>
      </c>
      <c r="AC2154" s="4">
        <v>0.3883030414581299</v>
      </c>
      <c r="AD2154" s="4">
        <v>0.1091661304235458</v>
      </c>
      <c r="AE2154" s="4">
        <v>0.004192000720649958</v>
      </c>
      <c r="AF2154" s="4">
        <v>0.136406198143959</v>
      </c>
      <c r="AG2154" s="4">
        <v>0.0008982098079286516</v>
      </c>
      <c r="AH2154" s="4">
        <v>0.6666666865348816</v>
      </c>
      <c r="AI2154" s="4">
        <v>-0.2195652425289154</v>
      </c>
      <c r="AJ2154" s="4">
        <v>2.737391471862793</v>
      </c>
      <c r="AK2154" s="4">
        <v>1</v>
      </c>
      <c r="AL2154" s="4">
        <v>0</v>
      </c>
      <c r="AM2154" s="4">
        <v>0.1599999964237213</v>
      </c>
      <c r="AN2154" s="4">
        <v>111115</v>
      </c>
      <c r="AO2154" s="4">
        <f>X2154*0.000001/(K2154*0.0001)</f>
        <v>0.832496134440104</v>
      </c>
      <c r="AP2154" s="4">
        <f>(U2154-T2154)/(1000-U2154)*AO2154</f>
        <v>0.004016805296723609</v>
      </c>
      <c r="AQ2154" s="4">
        <f>(P2154+273.15)</f>
        <v>298.2114547729492</v>
      </c>
      <c r="AR2154" s="4">
        <f>(O2154+273.15)</f>
        <v>294.6287769317627</v>
      </c>
      <c r="AS2154" s="4">
        <f>(Y2154*AK2154+Z2154*AL2154)*AM2154</f>
        <v>319.9824342540851</v>
      </c>
      <c r="AT2154" s="4">
        <f>((AS2154+0.00000010773*(AR2154^4-AQ2154^4))-AP2154*44100)/(L2154*0.92*2*29.3+0.00000043092*AQ2154^3)</f>
        <v>1.166480328640954</v>
      </c>
      <c r="AU2154" s="4">
        <f>0.61365*EXP(17.502*J2154/(240.97+J2154))</f>
        <v>3.19134620681066</v>
      </c>
      <c r="AV2154" s="4">
        <f>AU2154*1000/AA2154</f>
        <v>31.43529173724293</v>
      </c>
      <c r="AW2154" s="4">
        <f>(AV2154-U2154)</f>
        <v>12.50483748309254</v>
      </c>
      <c r="AX2154" s="4">
        <f>IF(D2154,P2154,(O2154+P2154)/2)</f>
        <v>23.27011585235596</v>
      </c>
      <c r="AY2154" s="4">
        <f>0.61365*EXP(17.502*AX2154/(240.97+AX2154))</f>
        <v>2.866152398628954</v>
      </c>
      <c r="AZ2154" s="4">
        <f>IF(AW2154&lt;&gt;0,(1000-(AV2154+U2154)/2)/AW2154*AP2154,0)</f>
        <v>0.3131308667051471</v>
      </c>
      <c r="BA2154" s="4">
        <f>U2154*AA2154/1000</f>
        <v>1.921841027662886</v>
      </c>
      <c r="BB2154" s="4">
        <f>(AY2154-BA2154)</f>
        <v>0.9443113709660687</v>
      </c>
      <c r="BC2154" s="4">
        <f>1/(1.6/F2154+1.37/N2154)</f>
        <v>0.1988585997766852</v>
      </c>
      <c r="BD2154" s="3">
        <f>G2154*AA2154*0.001</f>
      </c>
      <c r="BE2154" s="3">
        <f>G2154/S2154</f>
      </c>
      <c r="BF2154" s="4">
        <f>(1-AP2154*AA2154/AU2154/F2154)*100</f>
        <v>63.6920426413413</v>
      </c>
      <c r="BG2154" s="3">
        <f>(S2154-E2154/(N2154/1.35))</f>
      </c>
      <c r="BH2154" s="3">
        <f>E2154*BF2154/100/BG2154</f>
      </c>
    </row>
    <row r="2155" ht="16" customHeight="1">
      <c r="A2155" s="4">
        <v>1994</v>
      </c>
      <c r="B2155" t="s" s="2">
        <v>2180</v>
      </c>
      <c r="C2155" s="4">
        <v>11589.500032220036</v>
      </c>
      <c r="D2155" s="4">
        <v>0</v>
      </c>
      <c r="E2155" s="3">
        <f>(R2155-#REF!*(1000-T2155)/(1000-U2155))*AO2155</f>
      </c>
      <c r="F2155" s="4">
        <f>IF(AZ2155&lt;&gt;0,1/(1/AZ2155-1/N2155),0)</f>
        <v>0.359321260394985</v>
      </c>
      <c r="G2155" s="3">
        <f>((BC2155-AP2155/2)*S2155-E2155)/(BC2155+AP2155/2)</f>
      </c>
      <c r="H2155" s="4">
        <f>AP2155*1000</f>
        <v>4.088544890949803</v>
      </c>
      <c r="I2155" s="4">
        <f>(AU2155-BA2155)</f>
        <v>1.268590389663316</v>
      </c>
      <c r="J2155" s="4">
        <f>(P2155+AT2155*D2155)</f>
        <v>25.04122543334961</v>
      </c>
      <c r="K2155" s="4">
        <v>6</v>
      </c>
      <c r="L2155" s="4">
        <f>(K2155*AI2155+AJ2155)</f>
        <v>1.420000016689301</v>
      </c>
      <c r="M2155" s="4">
        <v>1</v>
      </c>
      <c r="N2155" s="4">
        <f>L2155*(M2155+1)*(M2155+1)/(M2155*M2155+1)</f>
        <v>2.840000033378601</v>
      </c>
      <c r="O2155" s="4">
        <v>21.43349075317383</v>
      </c>
      <c r="P2155" s="4">
        <v>25.04122543334961</v>
      </c>
      <c r="Q2155" s="4">
        <v>20.17716026306152</v>
      </c>
      <c r="R2155" s="4">
        <v>199.6076354980469</v>
      </c>
      <c r="S2155" s="4">
        <v>191.6505889892578</v>
      </c>
      <c r="T2155" s="4">
        <v>14.08315658569336</v>
      </c>
      <c r="U2155" s="4">
        <v>18.90152168273926</v>
      </c>
      <c r="V2155" s="4">
        <v>56.03084945678711</v>
      </c>
      <c r="W2155" s="4">
        <v>74.85630798339844</v>
      </c>
      <c r="X2155" s="4">
        <v>499.4970397949219</v>
      </c>
      <c r="Y2155" s="4">
        <v>1999.918212890625</v>
      </c>
      <c r="Z2155" s="4">
        <v>347.2019348144531</v>
      </c>
      <c r="AA2155" s="4">
        <v>101.5214920043945</v>
      </c>
      <c r="AB2155" s="4">
        <v>5.183080196380615</v>
      </c>
      <c r="AC2155" s="4">
        <v>0.3883030414581299</v>
      </c>
      <c r="AD2155" s="4">
        <v>0.1091661304235458</v>
      </c>
      <c r="AE2155" s="4">
        <v>0.004192000720649958</v>
      </c>
      <c r="AF2155" s="4">
        <v>0.136406198143959</v>
      </c>
      <c r="AG2155" s="4">
        <v>0.0008982098079286516</v>
      </c>
      <c r="AH2155" s="4">
        <v>0.6666666865348816</v>
      </c>
      <c r="AI2155" s="4">
        <v>-0.2195652425289154</v>
      </c>
      <c r="AJ2155" s="4">
        <v>2.737391471862793</v>
      </c>
      <c r="AK2155" s="4">
        <v>1</v>
      </c>
      <c r="AL2155" s="4">
        <v>0</v>
      </c>
      <c r="AM2155" s="4">
        <v>0.1599999964237213</v>
      </c>
      <c r="AN2155" s="4">
        <v>111115</v>
      </c>
      <c r="AO2155" s="4">
        <f>X2155*0.000001/(K2155*0.0001)</f>
        <v>0.8324950663248696</v>
      </c>
      <c r="AP2155" s="4">
        <f>(U2155-T2155)/(1000-U2155)*AO2155</f>
        <v>0.004088544890949802</v>
      </c>
      <c r="AQ2155" s="4">
        <f>(P2155+273.15)</f>
        <v>298.1912254333496</v>
      </c>
      <c r="AR2155" s="4">
        <f>(O2155+273.15)</f>
        <v>294.5834907531738</v>
      </c>
      <c r="AS2155" s="4">
        <f>(Y2155*AK2155+Z2155*AL2155)*AM2155</f>
        <v>319.9869069102351</v>
      </c>
      <c r="AT2155" s="4">
        <f>((AS2155+0.00000010773*(AR2155^4-AQ2155^4))-AP2155*44100)/(L2155*0.92*2*29.3+0.00000043092*AQ2155^3)</f>
        <v>1.127558622003143</v>
      </c>
      <c r="AU2155" s="4">
        <f>0.61365*EXP(17.502*J2155/(240.97+J2155))</f>
        <v>3.187501072048419</v>
      </c>
      <c r="AV2155" s="4">
        <f>AU2155*1000/AA2155</f>
        <v>31.397303261761</v>
      </c>
      <c r="AW2155" s="4">
        <f>(AV2155-U2155)</f>
        <v>12.49578157902174</v>
      </c>
      <c r="AX2155" s="4">
        <f>IF(D2155,P2155,(O2155+P2155)/2)</f>
        <v>23.23735809326172</v>
      </c>
      <c r="AY2155" s="4">
        <f>0.61365*EXP(17.502*AX2155/(240.97+AX2155))</f>
        <v>2.860486212688893</v>
      </c>
      <c r="AZ2155" s="4">
        <f>IF(AW2155&lt;&gt;0,(1000-(AV2155+U2155)/2)/AW2155*AP2155,0)</f>
        <v>0.3189652735101686</v>
      </c>
      <c r="BA2155" s="4">
        <f>U2155*AA2155/1000</f>
        <v>1.918910682385103</v>
      </c>
      <c r="BB2155" s="4">
        <f>(AY2155-BA2155)</f>
        <v>0.94157553030379</v>
      </c>
      <c r="BC2155" s="4">
        <f>1/(1.6/F2155+1.37/N2155)</f>
        <v>0.2026246319226731</v>
      </c>
      <c r="BD2155" s="3">
        <f>G2155*AA2155*0.001</f>
      </c>
      <c r="BE2155" s="3">
        <f>G2155/S2155</f>
      </c>
      <c r="BF2155" s="4">
        <f>(1-AP2155*AA2155/AU2155/F2155)*100</f>
        <v>63.75955612092285</v>
      </c>
      <c r="BG2155" s="3">
        <f>(S2155-E2155/(N2155/1.35))</f>
      </c>
      <c r="BH2155" s="3">
        <f>E2155*BF2155/100/BG2155</f>
      </c>
    </row>
    <row r="2156" ht="16" customHeight="1">
      <c r="A2156" s="4">
        <v>1995</v>
      </c>
      <c r="B2156" t="s" s="2">
        <v>2181</v>
      </c>
      <c r="C2156" s="4">
        <v>11594.500032108277</v>
      </c>
      <c r="D2156" s="4">
        <v>0</v>
      </c>
      <c r="E2156" s="3">
        <f>(R2156-#REF!*(1000-T2156)/(1000-U2156))*AO2156</f>
      </c>
      <c r="F2156" s="4">
        <f>IF(AZ2156&lt;&gt;0,1/(1/AZ2156-1/N2156),0)</f>
        <v>0.369146850392656</v>
      </c>
      <c r="G2156" s="3">
        <f>((BC2156-AP2156/2)*S2156-E2156)/(BC2156+AP2156/2)</f>
      </c>
      <c r="H2156" s="4">
        <f>AP2156*1000</f>
        <v>4.187122248219399</v>
      </c>
      <c r="I2156" s="4">
        <f>(AU2156-BA2156)</f>
        <v>1.268502022940803</v>
      </c>
      <c r="J2156" s="4">
        <f>(P2156+AT2156*D2156)</f>
        <v>25.03353118896484</v>
      </c>
      <c r="K2156" s="4">
        <v>6</v>
      </c>
      <c r="L2156" s="4">
        <f>(K2156*AI2156+AJ2156)</f>
        <v>1.420000016689301</v>
      </c>
      <c r="M2156" s="4">
        <v>1</v>
      </c>
      <c r="N2156" s="4">
        <f>L2156*(M2156+1)*(M2156+1)/(M2156*M2156+1)</f>
        <v>2.840000033378601</v>
      </c>
      <c r="O2156" s="4">
        <v>21.4289493560791</v>
      </c>
      <c r="P2156" s="4">
        <v>25.03353118896484</v>
      </c>
      <c r="Q2156" s="4">
        <v>20.17865562438965</v>
      </c>
      <c r="R2156" s="4">
        <v>199.8747253417969</v>
      </c>
      <c r="S2156" s="4">
        <v>191.1008758544922</v>
      </c>
      <c r="T2156" s="4">
        <v>13.95328807830811</v>
      </c>
      <c r="U2156" s="4">
        <v>18.88794708251953</v>
      </c>
      <c r="V2156" s="4">
        <v>55.34601974487305</v>
      </c>
      <c r="W2156" s="4">
        <v>74.83213806152344</v>
      </c>
      <c r="X2156" s="4">
        <v>499.4917907714844</v>
      </c>
      <c r="Y2156" s="4">
        <v>2000.022338867188</v>
      </c>
      <c r="Z2156" s="4">
        <v>378.2501525878906</v>
      </c>
      <c r="AA2156" s="4">
        <v>101.5217590332031</v>
      </c>
      <c r="AB2156" s="4">
        <v>5.183080196380615</v>
      </c>
      <c r="AC2156" s="4">
        <v>0.3883030414581299</v>
      </c>
      <c r="AD2156" s="4">
        <v>0.1091661304235458</v>
      </c>
      <c r="AE2156" s="4">
        <v>0.004192000720649958</v>
      </c>
      <c r="AF2156" s="4">
        <v>0.136406198143959</v>
      </c>
      <c r="AG2156" s="4">
        <v>0.0008982098079286516</v>
      </c>
      <c r="AH2156" s="4">
        <v>0.6666666865348816</v>
      </c>
      <c r="AI2156" s="4">
        <v>-0.2195652425289154</v>
      </c>
      <c r="AJ2156" s="4">
        <v>2.737391471862793</v>
      </c>
      <c r="AK2156" s="4">
        <v>1</v>
      </c>
      <c r="AL2156" s="4">
        <v>0</v>
      </c>
      <c r="AM2156" s="4">
        <v>0.1599999964237213</v>
      </c>
      <c r="AN2156" s="4">
        <v>111115</v>
      </c>
      <c r="AO2156" s="4">
        <f>X2156*0.000001/(K2156*0.0001)</f>
        <v>0.8324863179524739</v>
      </c>
      <c r="AP2156" s="4">
        <f>(U2156-T2156)/(1000-U2156)*AO2156</f>
        <v>0.0041871222482194</v>
      </c>
      <c r="AQ2156" s="4">
        <f>(P2156+273.15)</f>
        <v>298.1835311889648</v>
      </c>
      <c r="AR2156" s="4">
        <f>(O2156+273.15)</f>
        <v>294.5789493560791</v>
      </c>
      <c r="AS2156" s="4">
        <f>(Y2156*AK2156+Z2156*AL2156)*AM2156</f>
        <v>320.0035670661127</v>
      </c>
      <c r="AT2156" s="4">
        <f>((AS2156+0.00000010773*(AR2156^4-AQ2156^4))-AP2156*44100)/(L2156*0.92*2*29.3+0.00000043092*AQ2156^3)</f>
        <v>1.078777861329234</v>
      </c>
      <c r="AU2156" s="4">
        <f>0.61365*EXP(17.502*J2156/(240.97+J2156))</f>
        <v>3.186039635284243</v>
      </c>
      <c r="AV2156" s="4">
        <f>AU2156*1000/AA2156</f>
        <v>31.38282537285662</v>
      </c>
      <c r="AW2156" s="4">
        <f>(AV2156-U2156)</f>
        <v>12.49487829033709</v>
      </c>
      <c r="AX2156" s="4">
        <f>IF(D2156,P2156,(O2156+P2156)/2)</f>
        <v>23.23124027252197</v>
      </c>
      <c r="AY2156" s="4">
        <f>0.61365*EXP(17.502*AX2156/(240.97+AX2156))</f>
        <v>2.859429085503941</v>
      </c>
      <c r="AZ2156" s="4">
        <f>IF(AW2156&lt;&gt;0,(1000-(AV2156+U2156)/2)/AW2156*AP2156,0)</f>
        <v>0.3266840395303873</v>
      </c>
      <c r="BA2156" s="4">
        <f>U2156*AA2156/1000</f>
        <v>1.91753761234344</v>
      </c>
      <c r="BB2156" s="4">
        <f>(AY2156-BA2156)</f>
        <v>0.9418914731605015</v>
      </c>
      <c r="BC2156" s="4">
        <f>1/(1.6/F2156+1.37/N2156)</f>
        <v>0.2076104683464011</v>
      </c>
      <c r="BD2156" s="3">
        <f>G2156*AA2156*0.001</f>
      </c>
      <c r="BE2156" s="3">
        <f>G2156/S2156</f>
      </c>
      <c r="BF2156" s="4">
        <f>(1-AP2156*AA2156/AU2156/F2156)*100</f>
        <v>63.85698039622056</v>
      </c>
      <c r="BG2156" s="3">
        <f>(S2156-E2156/(N2156/1.35))</f>
      </c>
      <c r="BH2156" s="3">
        <f>E2156*BF2156/100/BG2156</f>
      </c>
    </row>
    <row r="2157" ht="16" customHeight="1">
      <c r="A2157" s="4">
        <v>1996</v>
      </c>
      <c r="B2157" t="s" s="2">
        <v>2182</v>
      </c>
      <c r="C2157" s="4">
        <v>11599.500031996518</v>
      </c>
      <c r="D2157" s="4">
        <v>0</v>
      </c>
      <c r="E2157" s="3">
        <f>(R2157-#REF!*(1000-T2157)/(1000-U2157))*AO2157</f>
      </c>
      <c r="F2157" s="4">
        <f>IF(AZ2157&lt;&gt;0,1/(1/AZ2157-1/N2157),0)</f>
        <v>0.3678657949181701</v>
      </c>
      <c r="G2157" s="3">
        <f>((BC2157-AP2157/2)*S2157-E2157)/(BC2157+AP2157/2)</f>
      </c>
      <c r="H2157" s="4">
        <f>AP2157*1000</f>
        <v>4.177594323279774</v>
      </c>
      <c r="I2157" s="4">
        <f>(AU2157-BA2157)</f>
        <v>1.269524184498273</v>
      </c>
      <c r="J2157" s="4">
        <f>(P2157+AT2157*D2157)</f>
        <v>25.0331859588623</v>
      </c>
      <c r="K2157" s="4">
        <v>6</v>
      </c>
      <c r="L2157" s="4">
        <f>(K2157*AI2157+AJ2157)</f>
        <v>1.420000016689301</v>
      </c>
      <c r="M2157" s="4">
        <v>1</v>
      </c>
      <c r="N2157" s="4">
        <f>L2157*(M2157+1)*(M2157+1)/(M2157*M2157+1)</f>
        <v>2.840000033378601</v>
      </c>
      <c r="O2157" s="4">
        <v>21.42368316650391</v>
      </c>
      <c r="P2157" s="4">
        <v>25.0331859588623</v>
      </c>
      <c r="Q2157" s="4">
        <v>20.18036651611328</v>
      </c>
      <c r="R2157" s="4">
        <v>200.0731658935547</v>
      </c>
      <c r="S2157" s="4">
        <v>190.9914398193359</v>
      </c>
      <c r="T2157" s="4">
        <v>13.95376396179199</v>
      </c>
      <c r="U2157" s="4">
        <v>18.87722015380859</v>
      </c>
      <c r="V2157" s="4">
        <v>55.32383728027344</v>
      </c>
      <c r="W2157" s="4">
        <v>74.8167724609375</v>
      </c>
      <c r="X2157" s="4">
        <v>499.4945983886719</v>
      </c>
      <c r="Y2157" s="4">
        <v>2000.174072265625</v>
      </c>
      <c r="Z2157" s="4">
        <v>404.9028625488281</v>
      </c>
      <c r="AA2157" s="4">
        <v>101.5218276977539</v>
      </c>
      <c r="AB2157" s="4">
        <v>5.183080196380615</v>
      </c>
      <c r="AC2157" s="4">
        <v>0.3883030414581299</v>
      </c>
      <c r="AD2157" s="4">
        <v>0.1091661304235458</v>
      </c>
      <c r="AE2157" s="4">
        <v>0.004192000720649958</v>
      </c>
      <c r="AF2157" s="4">
        <v>0.136406198143959</v>
      </c>
      <c r="AG2157" s="4">
        <v>0.0008982098079286516</v>
      </c>
      <c r="AH2157" s="4">
        <v>1</v>
      </c>
      <c r="AI2157" s="4">
        <v>-0.2195652425289154</v>
      </c>
      <c r="AJ2157" s="4">
        <v>2.737391471862793</v>
      </c>
      <c r="AK2157" s="4">
        <v>1</v>
      </c>
      <c r="AL2157" s="4">
        <v>0</v>
      </c>
      <c r="AM2157" s="4">
        <v>0.1599999964237213</v>
      </c>
      <c r="AN2157" s="4">
        <v>111115</v>
      </c>
      <c r="AO2157" s="4">
        <f>X2157*0.000001/(K2157*0.0001)</f>
        <v>0.8324909973144531</v>
      </c>
      <c r="AP2157" s="4">
        <f>(U2157-T2157)/(1000-U2157)*AO2157</f>
        <v>0.004177594323279773</v>
      </c>
      <c r="AQ2157" s="4">
        <f>(P2157+273.15)</f>
        <v>298.1831859588623</v>
      </c>
      <c r="AR2157" s="4">
        <f>(O2157+273.15)</f>
        <v>294.5736831665039</v>
      </c>
      <c r="AS2157" s="4">
        <f>(Y2157*AK2157+Z2157*AL2157)*AM2157</f>
        <v>320.0278444093201</v>
      </c>
      <c r="AT2157" s="4">
        <f>((AS2157+0.00000010773*(AR2157^4-AQ2157^4))-AP2157*44100)/(L2157*0.92*2*29.3+0.00000043092*AQ2157^3)</f>
        <v>1.083215676493152</v>
      </c>
      <c r="AU2157" s="4">
        <f>0.61365*EXP(17.502*J2157/(240.97+J2157))</f>
        <v>3.185974076365797</v>
      </c>
      <c r="AV2157" s="4">
        <f>AU2157*1000/AA2157</f>
        <v>31.38215838519901</v>
      </c>
      <c r="AW2157" s="4">
        <f>(AV2157-U2157)</f>
        <v>12.50493823139041</v>
      </c>
      <c r="AX2157" s="4">
        <f>IF(D2157,P2157,(O2157+P2157)/2)</f>
        <v>23.22843456268311</v>
      </c>
      <c r="AY2157" s="4">
        <f>0.61365*EXP(17.502*AX2157/(240.97+AX2157))</f>
        <v>2.858944387936928</v>
      </c>
      <c r="AZ2157" s="4">
        <f>IF(AW2157&lt;&gt;0,(1000-(AV2157+U2157)/2)/AW2157*AP2157,0)</f>
        <v>0.3256803512886188</v>
      </c>
      <c r="BA2157" s="4">
        <f>U2157*AA2157/1000</f>
        <v>1.916449891867523</v>
      </c>
      <c r="BB2157" s="4">
        <f>(AY2157-BA2157)</f>
        <v>0.9424944960694042</v>
      </c>
      <c r="BC2157" s="4">
        <f>1/(1.6/F2157+1.37/N2157)</f>
        <v>0.2069619249413903</v>
      </c>
      <c r="BD2157" s="3">
        <f>G2157*AA2157*0.001</f>
      </c>
      <c r="BE2157" s="3">
        <f>G2157/S2157</f>
      </c>
      <c r="BF2157" s="4">
        <f>(1-AP2157*AA2157/AU2157/F2157)*100</f>
        <v>63.81287784301251</v>
      </c>
      <c r="BG2157" s="3">
        <f>(S2157-E2157/(N2157/1.35))</f>
      </c>
      <c r="BH2157" s="3">
        <f>E2157*BF2157/100/BG2157</f>
      </c>
    </row>
    <row r="2158" ht="16" customHeight="1">
      <c r="A2158" s="4">
        <v>1997</v>
      </c>
      <c r="B2158" t="s" s="2">
        <v>2183</v>
      </c>
      <c r="C2158" s="4">
        <v>11605.000031873584</v>
      </c>
      <c r="D2158" s="4">
        <v>0</v>
      </c>
      <c r="E2158" s="3">
        <f>(R2158-#REF!*(1000-T2158)/(1000-U2158))*AO2158</f>
      </c>
      <c r="F2158" s="4">
        <f>IF(AZ2158&lt;&gt;0,1/(1/AZ2158-1/N2158),0)</f>
        <v>0.3675098373310911</v>
      </c>
      <c r="G2158" s="3">
        <f>((BC2158-AP2158/2)*S2158-E2158)/(BC2158+AP2158/2)</f>
      </c>
      <c r="H2158" s="4">
        <f>AP2158*1000</f>
        <v>4.166368834123796</v>
      </c>
      <c r="I2158" s="4">
        <f>(AU2158-BA2158)</f>
        <v>1.267221979391781</v>
      </c>
      <c r="J2158" s="4">
        <f>(P2158+AT2158*D2158)</f>
        <v>25.01576042175293</v>
      </c>
      <c r="K2158" s="4">
        <v>6</v>
      </c>
      <c r="L2158" s="4">
        <f>(K2158*AI2158+AJ2158)</f>
        <v>1.420000016689301</v>
      </c>
      <c r="M2158" s="4">
        <v>1</v>
      </c>
      <c r="N2158" s="4">
        <f>L2158*(M2158+1)*(M2158+1)/(M2158*M2158+1)</f>
        <v>2.840000033378601</v>
      </c>
      <c r="O2158" s="4">
        <v>21.41780662536621</v>
      </c>
      <c r="P2158" s="4">
        <v>25.01576042175293</v>
      </c>
      <c r="Q2158" s="4">
        <v>20.18033790588379</v>
      </c>
      <c r="R2158" s="4">
        <v>200.2500305175781</v>
      </c>
      <c r="S2158" s="4">
        <v>191.0801849365234</v>
      </c>
      <c r="T2158" s="4">
        <v>13.95715045928955</v>
      </c>
      <c r="U2158" s="4">
        <v>18.86737823486328</v>
      </c>
      <c r="V2158" s="4">
        <v>55.33080291748047</v>
      </c>
      <c r="W2158" s="4">
        <v>74.80310821533203</v>
      </c>
      <c r="X2158" s="4">
        <v>499.4994812011719</v>
      </c>
      <c r="Y2158" s="4">
        <v>2000.2822265625</v>
      </c>
      <c r="Z2158" s="4">
        <v>452.3080749511719</v>
      </c>
      <c r="AA2158" s="4">
        <v>101.5214996337891</v>
      </c>
      <c r="AB2158" s="4">
        <v>5.183080196380615</v>
      </c>
      <c r="AC2158" s="4">
        <v>0.3883030414581299</v>
      </c>
      <c r="AD2158" s="4">
        <v>0.1091661304235458</v>
      </c>
      <c r="AE2158" s="4">
        <v>0.004192000720649958</v>
      </c>
      <c r="AF2158" s="4">
        <v>0.136406198143959</v>
      </c>
      <c r="AG2158" s="4">
        <v>0.0008982098079286516</v>
      </c>
      <c r="AH2158" s="4">
        <v>0.6666666865348816</v>
      </c>
      <c r="AI2158" s="4">
        <v>-0.2195652425289154</v>
      </c>
      <c r="AJ2158" s="4">
        <v>2.737391471862793</v>
      </c>
      <c r="AK2158" s="4">
        <v>1</v>
      </c>
      <c r="AL2158" s="4">
        <v>0</v>
      </c>
      <c r="AM2158" s="4">
        <v>0.1599999964237213</v>
      </c>
      <c r="AN2158" s="4">
        <v>111115</v>
      </c>
      <c r="AO2158" s="4">
        <f>X2158*0.000001/(K2158*0.0001)</f>
        <v>0.8324991353352863</v>
      </c>
      <c r="AP2158" s="4">
        <f>(U2158-T2158)/(1000-U2158)*AO2158</f>
        <v>0.004166368834123796</v>
      </c>
      <c r="AQ2158" s="4">
        <f>(P2158+273.15)</f>
        <v>298.1657604217529</v>
      </c>
      <c r="AR2158" s="4">
        <f>(O2158+273.15)</f>
        <v>294.5678066253662</v>
      </c>
      <c r="AS2158" s="4">
        <f>(Y2158*AK2158+Z2158*AL2158)*AM2158</f>
        <v>320.0451490964333</v>
      </c>
      <c r="AT2158" s="4">
        <f>((AS2158+0.00000010773*(AR2158^4-AQ2158^4))-AP2158*44100)/(L2158*0.92*2*29.3+0.00000043092*AQ2158^3)</f>
        <v>1.090590899293645</v>
      </c>
      <c r="AU2158" s="4">
        <f>0.61365*EXP(17.502*J2158/(240.97+J2158))</f>
        <v>3.182666511953014</v>
      </c>
      <c r="AV2158" s="4">
        <f>AU2158*1000/AA2158</f>
        <v>31.34967985533714</v>
      </c>
      <c r="AW2158" s="4">
        <f>(AV2158-U2158)</f>
        <v>12.48230162047386</v>
      </c>
      <c r="AX2158" s="4">
        <f>IF(D2158,P2158,(O2158+P2158)/2)</f>
        <v>23.21678352355957</v>
      </c>
      <c r="AY2158" s="4">
        <f>0.61365*EXP(17.502*AX2158/(240.97+AX2158))</f>
        <v>2.856932393225611</v>
      </c>
      <c r="AZ2158" s="4">
        <f>IF(AW2158&lt;&gt;0,(1000-(AV2158+U2158)/2)/AW2158*AP2158,0)</f>
        <v>0.3254013213859037</v>
      </c>
      <c r="BA2158" s="4">
        <f>U2158*AA2158/1000</f>
        <v>1.915444532561232</v>
      </c>
      <c r="BB2158" s="4">
        <f>(AY2158-BA2158)</f>
        <v>0.9414878606643784</v>
      </c>
      <c r="BC2158" s="4">
        <f>1/(1.6/F2158+1.37/N2158)</f>
        <v>0.2067816388229942</v>
      </c>
      <c r="BD2158" s="3">
        <f>G2158*AA2158*0.001</f>
      </c>
      <c r="BE2158" s="3">
        <f>G2158/S2158</f>
      </c>
      <c r="BF2158" s="4">
        <f>(1-AP2158*AA2158/AU2158/F2158)*100</f>
        <v>63.83773410352476</v>
      </c>
      <c r="BG2158" s="3">
        <f>(S2158-E2158/(N2158/1.35))</f>
      </c>
      <c r="BH2158" s="3">
        <f>E2158*BF2158/100/BG2158</f>
      </c>
    </row>
    <row r="2159" ht="16" customHeight="1">
      <c r="A2159" s="4">
        <v>1998</v>
      </c>
      <c r="B2159" t="s" s="2">
        <v>2184</v>
      </c>
      <c r="C2159" s="4">
        <v>11610.000031761825</v>
      </c>
      <c r="D2159" s="4">
        <v>0</v>
      </c>
      <c r="E2159" s="3">
        <f>(R2159-#REF!*(1000-T2159)/(1000-U2159))*AO2159</f>
      </c>
      <c r="F2159" s="4">
        <f>IF(AZ2159&lt;&gt;0,1/(1/AZ2159-1/N2159),0)</f>
        <v>0.366146595787595</v>
      </c>
      <c r="G2159" s="3">
        <f>((BC2159-AP2159/2)*S2159-E2159)/(BC2159+AP2159/2)</f>
      </c>
      <c r="H2159" s="4">
        <f>AP2159*1000</f>
        <v>4.157643805669286</v>
      </c>
      <c r="I2159" s="4">
        <f>(AU2159-BA2159)</f>
        <v>1.268734309001925</v>
      </c>
      <c r="J2159" s="4">
        <f>(P2159+AT2159*D2159)</f>
        <v>25.0203742980957</v>
      </c>
      <c r="K2159" s="4">
        <v>6</v>
      </c>
      <c r="L2159" s="4">
        <f>(K2159*AI2159+AJ2159)</f>
        <v>1.420000016689301</v>
      </c>
      <c r="M2159" s="4">
        <v>1</v>
      </c>
      <c r="N2159" s="4">
        <f>L2159*(M2159+1)*(M2159+1)/(M2159*M2159+1)</f>
        <v>2.840000033378601</v>
      </c>
      <c r="O2159" s="4">
        <v>21.41384124755859</v>
      </c>
      <c r="P2159" s="4">
        <v>25.0203742980957</v>
      </c>
      <c r="Q2159" s="4">
        <v>20.18111038208008</v>
      </c>
      <c r="R2159" s="4">
        <v>200.2289733886719</v>
      </c>
      <c r="S2159" s="4">
        <v>191.1341552734375</v>
      </c>
      <c r="T2159" s="4">
        <v>13.96100997924805</v>
      </c>
      <c r="U2159" s="4">
        <v>18.86112213134766</v>
      </c>
      <c r="V2159" s="4">
        <v>55.35717010498047</v>
      </c>
      <c r="W2159" s="4">
        <v>74.79528045654297</v>
      </c>
      <c r="X2159" s="4">
        <v>499.4856262207031</v>
      </c>
      <c r="Y2159" s="4">
        <v>2000.397094726562</v>
      </c>
      <c r="Z2159" s="4">
        <v>538.4441528320312</v>
      </c>
      <c r="AA2159" s="4">
        <v>101.5214080810547</v>
      </c>
      <c r="AB2159" s="4">
        <v>5.183080196380615</v>
      </c>
      <c r="AC2159" s="4">
        <v>0.3883030414581299</v>
      </c>
      <c r="AD2159" s="4">
        <v>0.1091661304235458</v>
      </c>
      <c r="AE2159" s="4">
        <v>0.004192000720649958</v>
      </c>
      <c r="AF2159" s="4">
        <v>0.136406198143959</v>
      </c>
      <c r="AG2159" s="4">
        <v>0.0008982098079286516</v>
      </c>
      <c r="AH2159" s="4">
        <v>1</v>
      </c>
      <c r="AI2159" s="4">
        <v>-0.2195652425289154</v>
      </c>
      <c r="AJ2159" s="4">
        <v>2.737391471862793</v>
      </c>
      <c r="AK2159" s="4">
        <v>1</v>
      </c>
      <c r="AL2159" s="4">
        <v>0</v>
      </c>
      <c r="AM2159" s="4">
        <v>0.1599999964237213</v>
      </c>
      <c r="AN2159" s="4">
        <v>111115</v>
      </c>
      <c r="AO2159" s="4">
        <f>X2159*0.000001/(K2159*0.0001)</f>
        <v>0.8324760437011718</v>
      </c>
      <c r="AP2159" s="4">
        <f>(U2159-T2159)/(1000-U2159)*AO2159</f>
        <v>0.004157643805669286</v>
      </c>
      <c r="AQ2159" s="4">
        <f>(P2159+273.15)</f>
        <v>298.1703742980957</v>
      </c>
      <c r="AR2159" s="4">
        <f>(O2159+273.15)</f>
        <v>294.5638412475586</v>
      </c>
      <c r="AS2159" s="4">
        <f>(Y2159*AK2159+Z2159*AL2159)*AM2159</f>
        <v>320.0635280022725</v>
      </c>
      <c r="AT2159" s="4">
        <f>((AS2159+0.00000010773*(AR2159^4-AQ2159^4))-AP2159*44100)/(L2159*0.92*2*29.3+0.00000043092*AQ2159^3)</f>
        <v>1.094071251874641</v>
      </c>
      <c r="AU2159" s="4">
        <f>0.61365*EXP(17.502*J2159/(240.97+J2159))</f>
        <v>3.183541985765083</v>
      </c>
      <c r="AV2159" s="4">
        <f>AU2159*1000/AA2159</f>
        <v>31.35833166560636</v>
      </c>
      <c r="AW2159" s="4">
        <f>(AV2159-U2159)</f>
        <v>12.4972095342587</v>
      </c>
      <c r="AX2159" s="4">
        <f>IF(D2159,P2159,(O2159+P2159)/2)</f>
        <v>23.21710777282715</v>
      </c>
      <c r="AY2159" s="4">
        <f>0.61365*EXP(17.502*AX2159/(240.97+AX2159))</f>
        <v>2.85698837042561</v>
      </c>
      <c r="AZ2159" s="4">
        <f>IF(AW2159&lt;&gt;0,(1000-(AV2159+U2159)/2)/AW2159*AP2159,0)</f>
        <v>0.324332123427761</v>
      </c>
      <c r="BA2159" s="4">
        <f>U2159*AA2159/1000</f>
        <v>1.914807676763157</v>
      </c>
      <c r="BB2159" s="4">
        <f>(AY2159-BA2159)</f>
        <v>0.9421806936624531</v>
      </c>
      <c r="BC2159" s="4">
        <f>1/(1.6/F2159+1.37/N2159)</f>
        <v>0.2060908591833387</v>
      </c>
      <c r="BD2159" s="3">
        <f>G2159*AA2159*0.001</f>
      </c>
      <c r="BE2159" s="3">
        <f>G2159/S2159</f>
      </c>
      <c r="BF2159" s="4">
        <f>(1-AP2159*AA2159/AU2159/F2159)*100</f>
        <v>63.78909910713433</v>
      </c>
      <c r="BG2159" s="3">
        <f>(S2159-E2159/(N2159/1.35))</f>
      </c>
      <c r="BH2159" s="3">
        <f>E2159*BF2159/100/BG2159</f>
      </c>
    </row>
    <row r="2160" ht="16" customHeight="1">
      <c r="A2160" s="4">
        <v>1999</v>
      </c>
      <c r="B2160" t="s" s="2">
        <v>2185</v>
      </c>
      <c r="C2160" s="4">
        <v>11615.000031650066</v>
      </c>
      <c r="D2160" s="4">
        <v>0</v>
      </c>
      <c r="E2160" s="3">
        <f>(R2160-#REF!*(1000-T2160)/(1000-U2160))*AO2160</f>
      </c>
      <c r="F2160" s="4">
        <f>IF(AZ2160&lt;&gt;0,1/(1/AZ2160-1/N2160),0)</f>
        <v>0.366105619925579</v>
      </c>
      <c r="G2160" s="3">
        <f>((BC2160-AP2160/2)*S2160-E2160)/(BC2160+AP2160/2)</f>
      </c>
      <c r="H2160" s="4">
        <f>AP2160*1000</f>
        <v>4.150757765580444</v>
      </c>
      <c r="I2160" s="4">
        <f>(AU2160-BA2160)</f>
        <v>1.266781318368384</v>
      </c>
      <c r="J2160" s="4">
        <f>(P2160+AT2160*D2160)</f>
        <v>25.0079460144043</v>
      </c>
      <c r="K2160" s="4">
        <v>6</v>
      </c>
      <c r="L2160" s="4">
        <f>(K2160*AI2160+AJ2160)</f>
        <v>1.420000016689301</v>
      </c>
      <c r="M2160" s="4">
        <v>1</v>
      </c>
      <c r="N2160" s="4">
        <f>L2160*(M2160+1)*(M2160+1)/(M2160*M2160+1)</f>
        <v>2.840000033378601</v>
      </c>
      <c r="O2160" s="4">
        <v>21.41122055053711</v>
      </c>
      <c r="P2160" s="4">
        <v>25.0079460144043</v>
      </c>
      <c r="Q2160" s="4">
        <v>20.18179130554199</v>
      </c>
      <c r="R2160" s="4">
        <v>200.1427917480469</v>
      </c>
      <c r="S2160" s="4">
        <v>191.1112365722656</v>
      </c>
      <c r="T2160" s="4">
        <v>13.96498584747314</v>
      </c>
      <c r="U2160" s="4">
        <v>18.8570613861084</v>
      </c>
      <c r="V2160" s="4">
        <v>55.3820686340332</v>
      </c>
      <c r="W2160" s="4">
        <v>74.7908935546875</v>
      </c>
      <c r="X2160" s="4">
        <v>499.4796142578125</v>
      </c>
      <c r="Y2160" s="4">
        <v>2000.463378906250</v>
      </c>
      <c r="Z2160" s="4">
        <v>578.1583251953125</v>
      </c>
      <c r="AA2160" s="4">
        <v>101.5218048095703</v>
      </c>
      <c r="AB2160" s="4">
        <v>5.183080196380615</v>
      </c>
      <c r="AC2160" s="4">
        <v>0.3883030414581299</v>
      </c>
      <c r="AD2160" s="4">
        <v>0.1091661304235458</v>
      </c>
      <c r="AE2160" s="4">
        <v>0.004192000720649958</v>
      </c>
      <c r="AF2160" s="4">
        <v>0.136406198143959</v>
      </c>
      <c r="AG2160" s="4">
        <v>0.0008982098079286516</v>
      </c>
      <c r="AH2160" s="4">
        <v>1</v>
      </c>
      <c r="AI2160" s="4">
        <v>-0.2195652425289154</v>
      </c>
      <c r="AJ2160" s="4">
        <v>2.737391471862793</v>
      </c>
      <c r="AK2160" s="4">
        <v>1</v>
      </c>
      <c r="AL2160" s="4">
        <v>0</v>
      </c>
      <c r="AM2160" s="4">
        <v>0.1599999964237213</v>
      </c>
      <c r="AN2160" s="4">
        <v>111115</v>
      </c>
      <c r="AO2160" s="4">
        <f>X2160*0.000001/(K2160*0.0001)</f>
        <v>0.8324660237630208</v>
      </c>
      <c r="AP2160" s="4">
        <f>(U2160-T2160)/(1000-U2160)*AO2160</f>
        <v>0.004150757765580444</v>
      </c>
      <c r="AQ2160" s="4">
        <f>(P2160+273.15)</f>
        <v>298.1579460144043</v>
      </c>
      <c r="AR2160" s="4">
        <f>(O2160+273.15)</f>
        <v>294.5612205505371</v>
      </c>
      <c r="AS2160" s="4">
        <f>(Y2160*AK2160+Z2160*AL2160)*AM2160</f>
        <v>320.0741334707855</v>
      </c>
      <c r="AT2160" s="4">
        <f>((AS2160+0.00000010773*(AR2160^4-AQ2160^4))-AP2160*44100)/(L2160*0.92*2*29.3+0.00000043092*AQ2160^3)</f>
        <v>1.098946873300096</v>
      </c>
      <c r="AU2160" s="4">
        <f>0.61365*EXP(17.502*J2160/(240.97+J2160))</f>
        <v>3.181184223690966</v>
      </c>
      <c r="AV2160" s="4">
        <f>AU2160*1000/AA2160</f>
        <v>31.33498492917928</v>
      </c>
      <c r="AW2160" s="4">
        <f>(AV2160-U2160)</f>
        <v>12.47792354307088</v>
      </c>
      <c r="AX2160" s="4">
        <f>IF(D2160,P2160,(O2160+P2160)/2)</f>
        <v>23.2095832824707</v>
      </c>
      <c r="AY2160" s="4">
        <f>0.61365*EXP(17.502*AX2160/(240.97+AX2160))</f>
        <v>2.855689617265771</v>
      </c>
      <c r="AZ2160" s="4">
        <f>IF(AW2160&lt;&gt;0,(1000-(AV2160+U2160)/2)/AW2160*AP2160,0)</f>
        <v>0.3242999717545778</v>
      </c>
      <c r="BA2160" s="4">
        <f>U2160*AA2160/1000</f>
        <v>1.914402905322582</v>
      </c>
      <c r="BB2160" s="4">
        <f>(AY2160-BA2160)</f>
        <v>0.9412867119431887</v>
      </c>
      <c r="BC2160" s="4">
        <f>1/(1.6/F2160+1.37/N2160)</f>
        <v>0.2060700880414951</v>
      </c>
      <c r="BD2160" s="3">
        <f>G2160*AA2160*0.001</f>
      </c>
      <c r="BE2160" s="3">
        <f>G2160/S2160</f>
      </c>
      <c r="BF2160" s="4">
        <f>(1-AP2160*AA2160/AU2160/F2160)*100</f>
        <v>63.81808880713704</v>
      </c>
      <c r="BG2160" s="3">
        <f>(S2160-E2160/(N2160/1.35))</f>
      </c>
      <c r="BH2160" s="3">
        <f>E2160*BF2160/100/BG2160</f>
      </c>
    </row>
    <row r="2161" ht="16" customHeight="1">
      <c r="A2161" s="4">
        <v>2000</v>
      </c>
      <c r="B2161" t="s" s="2">
        <v>2186</v>
      </c>
      <c r="C2161" s="4">
        <v>11620.500031527132</v>
      </c>
      <c r="D2161" s="4">
        <v>0</v>
      </c>
      <c r="E2161" s="3">
        <f>(R2161-#REF!*(1000-T2161)/(1000-U2161))*AO2161</f>
      </c>
      <c r="F2161" s="4">
        <f>IF(AZ2161&lt;&gt;0,1/(1/AZ2161-1/N2161),0)</f>
        <v>0.3658758558106942</v>
      </c>
      <c r="G2161" s="3">
        <f>((BC2161-AP2161/2)*S2161-E2161)/(BC2161+AP2161/2)</f>
      </c>
      <c r="H2161" s="4">
        <f>AP2161*1000</f>
        <v>4.143627861262601</v>
      </c>
      <c r="I2161" s="4">
        <f>(AU2161-BA2161)</f>
        <v>1.265328714808115</v>
      </c>
      <c r="J2161" s="4">
        <f>(P2161+AT2161*D2161)</f>
        <v>24.99839019775391</v>
      </c>
      <c r="K2161" s="4">
        <v>6</v>
      </c>
      <c r="L2161" s="4">
        <f>(K2161*AI2161+AJ2161)</f>
        <v>1.420000016689301</v>
      </c>
      <c r="M2161" s="4">
        <v>1</v>
      </c>
      <c r="N2161" s="4">
        <f>L2161*(M2161+1)*(M2161+1)/(M2161*M2161+1)</f>
        <v>2.840000033378601</v>
      </c>
      <c r="O2161" s="4">
        <v>21.40778923034668</v>
      </c>
      <c r="P2161" s="4">
        <v>24.99839019775391</v>
      </c>
      <c r="Q2161" s="4">
        <v>20.18270492553711</v>
      </c>
      <c r="R2161" s="4">
        <v>200.0806121826172</v>
      </c>
      <c r="S2161" s="4">
        <v>191.0840454101562</v>
      </c>
      <c r="T2161" s="4">
        <v>13.96964645385742</v>
      </c>
      <c r="U2161" s="4">
        <v>18.85343551635742</v>
      </c>
      <c r="V2161" s="4">
        <v>55.41182708740234</v>
      </c>
      <c r="W2161" s="4">
        <v>74.79105377197266</v>
      </c>
      <c r="X2161" s="4">
        <v>499.4695129394531</v>
      </c>
      <c r="Y2161" s="4">
        <v>2000.466064453125</v>
      </c>
      <c r="Z2161" s="4">
        <v>553.5181884765625</v>
      </c>
      <c r="AA2161" s="4">
        <v>101.5222778320312</v>
      </c>
      <c r="AB2161" s="4">
        <v>5.183080196380615</v>
      </c>
      <c r="AC2161" s="4">
        <v>0.3883030414581299</v>
      </c>
      <c r="AD2161" s="4">
        <v>0.1091661304235458</v>
      </c>
      <c r="AE2161" s="4">
        <v>0.004192000720649958</v>
      </c>
      <c r="AF2161" s="4">
        <v>0.136406198143959</v>
      </c>
      <c r="AG2161" s="4">
        <v>0.0008982098079286516</v>
      </c>
      <c r="AH2161" s="4">
        <v>1</v>
      </c>
      <c r="AI2161" s="4">
        <v>-0.2195652425289154</v>
      </c>
      <c r="AJ2161" s="4">
        <v>2.737391471862793</v>
      </c>
      <c r="AK2161" s="4">
        <v>1</v>
      </c>
      <c r="AL2161" s="4">
        <v>0</v>
      </c>
      <c r="AM2161" s="4">
        <v>0.1599999964237213</v>
      </c>
      <c r="AN2161" s="4">
        <v>111115</v>
      </c>
      <c r="AO2161" s="4">
        <f>X2161*0.000001/(K2161*0.0001)</f>
        <v>0.8324491882324216</v>
      </c>
      <c r="AP2161" s="4">
        <f>(U2161-T2161)/(1000-U2161)*AO2161</f>
        <v>0.004143627861262602</v>
      </c>
      <c r="AQ2161" s="4">
        <f>(P2161+273.15)</f>
        <v>298.1483901977539</v>
      </c>
      <c r="AR2161" s="4">
        <f>(O2161+273.15)</f>
        <v>294.5577892303467</v>
      </c>
      <c r="AS2161" s="4">
        <f>(Y2161*AK2161+Z2161*AL2161)*AM2161</f>
        <v>320.0745631582759</v>
      </c>
      <c r="AT2161" s="4">
        <f>((AS2161+0.00000010773*(AR2161^4-AQ2161^4))-AP2161*44100)/(L2161*0.92*2*29.3+0.00000043092*AQ2161^3)</f>
        <v>1.103350528354689</v>
      </c>
      <c r="AU2161" s="4">
        <f>0.61365*EXP(17.502*J2161/(240.97+J2161))</f>
        <v>3.179372433388039</v>
      </c>
      <c r="AV2161" s="4">
        <f>AU2161*1000/AA2161</f>
        <v>31.31699269640418</v>
      </c>
      <c r="AW2161" s="4">
        <f>(AV2161-U2161)</f>
        <v>12.46355718004676</v>
      </c>
      <c r="AX2161" s="4">
        <f>IF(D2161,P2161,(O2161+P2161)/2)</f>
        <v>23.20308971405029</v>
      </c>
      <c r="AY2161" s="4">
        <f>0.61365*EXP(17.502*AX2161/(240.97+AX2161))</f>
        <v>2.854569219987892</v>
      </c>
      <c r="AZ2161" s="4">
        <f>IF(AW2161&lt;&gt;0,(1000-(AV2161+U2161)/2)/AW2161*AP2161,0)</f>
        <v>0.324119672323797</v>
      </c>
      <c r="BA2161" s="4">
        <f>U2161*AA2161/1000</f>
        <v>1.914043718579924</v>
      </c>
      <c r="BB2161" s="4">
        <f>(AY2161-BA2161)</f>
        <v>0.9405255014079688</v>
      </c>
      <c r="BC2161" s="4">
        <f>1/(1.6/F2161+1.37/N2161)</f>
        <v>0.2059536093722204</v>
      </c>
      <c r="BD2161" s="3">
        <f>G2161*AA2161*0.001</f>
      </c>
      <c r="BE2161" s="3">
        <f>G2161/S2161</f>
      </c>
      <c r="BF2161" s="4">
        <f>(1-AP2161*AA2161/AU2161/F2161)*100</f>
        <v>63.83679258927485</v>
      </c>
      <c r="BG2161" s="3">
        <f>(S2161-E2161/(N2161/1.35))</f>
      </c>
      <c r="BH2161" s="3">
        <f>E2161*BF2161/100/BG2161</f>
      </c>
    </row>
    <row r="2162" ht="16" customHeight="1">
      <c r="A2162" t="s" s="2">
        <v>2424</v>
      </c>
      <c r="B2162" s="3"/>
      <c r="C2162" s="3"/>
      <c r="D2162" s="3"/>
      <c r="E2162" s="3">
        <f>AVERAGE(E2156:E2161)</f>
      </c>
      <c r="F2162" s="4">
        <f>AVERAGE(F2156:F2161)</f>
        <v>0.3671084256942976</v>
      </c>
      <c r="G2162" s="3">
        <f>AVERAGE(G2156:G2161)</f>
      </c>
      <c r="H2162" s="4">
        <f>AVERAGE(H2156:H2161)</f>
        <v>4.16385247302255</v>
      </c>
      <c r="I2162" s="4">
        <f>AVERAGE(I2156:I2161)</f>
        <v>1.267682088168214</v>
      </c>
      <c r="J2162" s="4">
        <f>AVERAGE(J2156:J2161)</f>
        <v>25.01819801330566</v>
      </c>
      <c r="K2162" s="4">
        <f>AVERAGE(K2156:K2161)</f>
        <v>6</v>
      </c>
      <c r="L2162" s="4">
        <f>AVERAGE(L2156:L2161)</f>
        <v>1.420000016689301</v>
      </c>
      <c r="M2162" s="4">
        <f>AVERAGE(M2156:M2161)</f>
        <v>1</v>
      </c>
      <c r="N2162" s="4">
        <f>AVERAGE(N2156:N2161)</f>
        <v>2.840000033378601</v>
      </c>
      <c r="O2162" s="4">
        <f>AVERAGE(O2156:O2161)</f>
        <v>21.4172150293986</v>
      </c>
      <c r="P2162" s="4">
        <f>AVERAGE(P2156:P2161)</f>
        <v>25.01819801330566</v>
      </c>
      <c r="Q2162" s="4">
        <f>AVERAGE(Q2156:Q2161)</f>
        <v>20.18082777659098</v>
      </c>
      <c r="R2162" s="4">
        <f>AVERAGE(R2156:R2161)</f>
        <v>200.1083831787109</v>
      </c>
      <c r="S2162" s="4">
        <f>AVERAGE(S2156:S2161)</f>
        <v>191.0836563110352</v>
      </c>
      <c r="T2162" s="4">
        <f>AVERAGE(T2156:T2161)</f>
        <v>13.95997412999471</v>
      </c>
      <c r="U2162" s="4">
        <f>AVERAGE(U2156:U2161)</f>
        <v>18.86736075083415</v>
      </c>
      <c r="V2162" s="4">
        <f>AVERAGE(V2156:V2161)</f>
        <v>55.35862096150716</v>
      </c>
      <c r="W2162" s="4">
        <f>AVERAGE(W2156:W2161)</f>
        <v>74.80487442016602</v>
      </c>
      <c r="X2162" s="4">
        <f>AVERAGE(X2156:X2161)</f>
        <v>499.4867706298828</v>
      </c>
      <c r="Y2162" s="4">
        <f>AVERAGE(Y2156:Y2161)</f>
        <v>2000.300862630208</v>
      </c>
      <c r="Z2162" s="4">
        <f>AVERAGE(Z2156:Z2161)</f>
        <v>484.2636260986328</v>
      </c>
      <c r="AA2162" s="4">
        <f>AVERAGE(AA2156:AA2161)</f>
        <v>101.5217628479004</v>
      </c>
      <c r="AB2162" s="4">
        <f>AVERAGE(AB2156:AB2161)</f>
        <v>5.183080196380615</v>
      </c>
      <c r="AC2162" s="4">
        <f>AVERAGE(AC2156:AC2161)</f>
        <v>0.3883030414581299</v>
      </c>
      <c r="AD2162" s="4">
        <f>AVERAGE(AD2156:AD2161)</f>
        <v>0.1091661304235458</v>
      </c>
      <c r="AE2162" s="4">
        <f>AVERAGE(AE2156:AE2161)</f>
        <v>0.004192000720649958</v>
      </c>
      <c r="AF2162" s="4">
        <f>AVERAGE(AF2156:AF2161)</f>
        <v>0.136406198143959</v>
      </c>
      <c r="AG2162" s="4">
        <f>AVERAGE(AG2156:AG2161)</f>
        <v>0.0008982098079286516</v>
      </c>
      <c r="AH2162" s="4">
        <f>AVERAGE(AH2156:AH2161)</f>
        <v>0.8888888955116272</v>
      </c>
      <c r="AI2162" s="4">
        <f>AVERAGE(AI2156:AI2161)</f>
        <v>-0.2195652425289154</v>
      </c>
      <c r="AJ2162" s="4">
        <f>AVERAGE(AJ2156:AJ2161)</f>
        <v>2.737391471862793</v>
      </c>
      <c r="AK2162" s="4">
        <f>AVERAGE(AK2156:AK2161)</f>
        <v>1</v>
      </c>
      <c r="AL2162" s="4">
        <f>AVERAGE(AL2156:AL2161)</f>
        <v>0</v>
      </c>
      <c r="AM2162" s="4">
        <f>AVERAGE(AM2156:AM2161)</f>
        <v>0.1599999964237213</v>
      </c>
      <c r="AN2162" s="4">
        <f>AVERAGE(AN2156:AN2161)</f>
        <v>111115</v>
      </c>
      <c r="AO2162" s="4">
        <f>AVERAGE(AO2156:AO2161)</f>
        <v>0.8324779510498045</v>
      </c>
      <c r="AP2162" s="4">
        <f>AVERAGE(AP2156:AP2161)</f>
        <v>0.00416385247302255</v>
      </c>
      <c r="AQ2162" s="4">
        <f>AVERAGE(AQ2156:AQ2161)</f>
        <v>298.1681980133057</v>
      </c>
      <c r="AR2162" s="4">
        <f>AVERAGE(AR2156:AR2161)</f>
        <v>294.5672150293986</v>
      </c>
      <c r="AS2162" s="4">
        <f>AVERAGE(AS2156:AS2161)</f>
        <v>320.0481308672</v>
      </c>
      <c r="AT2162" s="4">
        <f>AVERAGE(AT2156:AT2161)</f>
        <v>1.091492181774243</v>
      </c>
      <c r="AU2162" s="4">
        <f>AVERAGE(AU2156:AU2161)</f>
        <v>3.183129811074524</v>
      </c>
      <c r="AV2162" s="4">
        <f>AVERAGE(AV2156:AV2161)</f>
        <v>31.35416215076377</v>
      </c>
      <c r="AW2162" s="4">
        <f>AVERAGE(AW2156:AW2161)</f>
        <v>12.48680139992962</v>
      </c>
      <c r="AX2162" s="4">
        <f>AVERAGE(AX2156:AX2161)</f>
        <v>23.21770652135213</v>
      </c>
      <c r="AY2162" s="4">
        <f>AVERAGE(AY2156:AY2161)</f>
        <v>2.857092179057626</v>
      </c>
      <c r="AZ2162" s="4">
        <f>AVERAGE(AZ2156:AZ2161)</f>
        <v>0.3250862466185076</v>
      </c>
      <c r="BA2162" s="4">
        <f>AVERAGE(BA2156:BA2161)</f>
        <v>1.91544772290631</v>
      </c>
      <c r="BB2162" s="4">
        <f>AVERAGE(BB2156:BB2161)</f>
        <v>0.9416444561513156</v>
      </c>
      <c r="BC2162" s="4">
        <f>AVERAGE(BC2156:BC2161)</f>
        <v>0.2065780981179733</v>
      </c>
      <c r="BD2162" s="3">
        <f>AVERAGE(BD2156:BD2161)</f>
      </c>
      <c r="BE2162" s="3">
        <f>AVERAGE(BE2156:BE2161)</f>
      </c>
      <c r="BF2162" s="4">
        <f>AVERAGE(BF2156:BF2161)</f>
        <v>63.82526214105067</v>
      </c>
      <c r="BG2162" s="3">
        <f>AVERAGE(BG2156:BG2161)</f>
      </c>
      <c r="BH2162" s="3">
        <f>AVERAGE(BH2156:BH2161)</f>
      </c>
    </row>
    <row r="2163" ht="29" customHeight="1">
      <c r="A2163" t="s" s="2">
        <v>9</v>
      </c>
      <c r="B2163" t="s" s="5">
        <v>2187</v>
      </c>
      <c r="C2163" s="3"/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3"/>
      <c r="AJ2163" s="3"/>
      <c r="AK2163" s="3"/>
      <c r="AL2163" s="3"/>
      <c r="AM2163" s="3"/>
      <c r="AN2163" s="3"/>
      <c r="AO2163" s="3"/>
      <c r="AP2163" s="3"/>
      <c r="AQ2163" s="3"/>
      <c r="AR2163" s="3"/>
      <c r="AS2163" s="3"/>
      <c r="AT2163" s="3"/>
      <c r="AU2163" s="3"/>
      <c r="AV2163" s="3"/>
      <c r="AW2163" s="3"/>
      <c r="AX2163" s="3"/>
      <c r="AY2163" s="3"/>
      <c r="AZ2163" s="3"/>
      <c r="BA2163" s="3"/>
      <c r="BB2163" s="3"/>
      <c r="BC2163" s="3"/>
      <c r="BD2163" s="3"/>
      <c r="BE2163" s="3"/>
      <c r="BF2163" s="3"/>
      <c r="BG2163" s="3"/>
      <c r="BH2163" s="3"/>
    </row>
    <row r="2164" ht="16" customHeight="1">
      <c r="A2164" s="4">
        <v>2001</v>
      </c>
      <c r="B2164" t="s" s="2">
        <v>2188</v>
      </c>
      <c r="C2164" s="4">
        <v>11626.0000314042</v>
      </c>
      <c r="D2164" s="4">
        <v>0</v>
      </c>
      <c r="E2164" s="3">
        <f>(R2164-#REF!*(1000-T2164)/(1000-U2164))*AO2164</f>
      </c>
      <c r="F2164" s="4">
        <f>IF(AZ2164&lt;&gt;0,1/(1/AZ2164-1/N2164),0)</f>
        <v>0.3669369501303912</v>
      </c>
      <c r="G2164" s="3">
        <f>((BC2164-AP2164/2)*S2164-E2164)/(BC2164+AP2164/2)</f>
      </c>
      <c r="H2164" s="4">
        <f>AP2164*1000</f>
        <v>4.137292407826101</v>
      </c>
      <c r="I2164" s="4">
        <f>(AU2164-BA2164)</f>
        <v>1.260198783111647</v>
      </c>
      <c r="J2164" s="4">
        <f>(P2164+AT2164*D2164)</f>
        <v>24.96966171264648</v>
      </c>
      <c r="K2164" s="4">
        <v>6</v>
      </c>
      <c r="L2164" s="4">
        <f>(K2164*AI2164+AJ2164)</f>
        <v>1.420000016689301</v>
      </c>
      <c r="M2164" s="4">
        <v>1</v>
      </c>
      <c r="N2164" s="4">
        <f>L2164*(M2164+1)*(M2164+1)/(M2164*M2164+1)</f>
        <v>2.840000033378601</v>
      </c>
      <c r="O2164" s="4">
        <v>21.40351104736328</v>
      </c>
      <c r="P2164" s="4">
        <v>24.96966171264648</v>
      </c>
      <c r="Q2164" s="4">
        <v>20.18217086791992</v>
      </c>
      <c r="R2164" s="4">
        <v>199.9020690917969</v>
      </c>
      <c r="S2164" s="4">
        <v>191.0872802734375</v>
      </c>
      <c r="T2164" s="4">
        <v>13.97401237487793</v>
      </c>
      <c r="U2164" s="4">
        <v>18.85029983520508</v>
      </c>
      <c r="V2164" s="4">
        <v>55.4434928894043</v>
      </c>
      <c r="W2164" s="4">
        <v>74.79816436767578</v>
      </c>
      <c r="X2164" s="4">
        <v>499.4746398925781</v>
      </c>
      <c r="Y2164" s="4">
        <v>2000.349365234375</v>
      </c>
      <c r="Z2164" s="4">
        <v>472.5076293945312</v>
      </c>
      <c r="AA2164" s="4">
        <v>101.5226364135742</v>
      </c>
      <c r="AB2164" s="4">
        <v>5.183080196380615</v>
      </c>
      <c r="AC2164" s="4">
        <v>0.3883030414581299</v>
      </c>
      <c r="AD2164" s="4">
        <v>0.1091661304235458</v>
      </c>
      <c r="AE2164" s="4">
        <v>0.004192000720649958</v>
      </c>
      <c r="AF2164" s="4">
        <v>0.136406198143959</v>
      </c>
      <c r="AG2164" s="4">
        <v>0.0008982098079286516</v>
      </c>
      <c r="AH2164" s="4">
        <v>1</v>
      </c>
      <c r="AI2164" s="4">
        <v>-0.2195652425289154</v>
      </c>
      <c r="AJ2164" s="4">
        <v>2.737391471862793</v>
      </c>
      <c r="AK2164" s="4">
        <v>1</v>
      </c>
      <c r="AL2164" s="4">
        <v>0</v>
      </c>
      <c r="AM2164" s="4">
        <v>0.1599999964237213</v>
      </c>
      <c r="AN2164" s="4">
        <v>111115</v>
      </c>
      <c r="AO2164" s="4">
        <f>X2164*0.000001/(K2164*0.0001)</f>
        <v>0.8324577331542968</v>
      </c>
      <c r="AP2164" s="4">
        <f>(U2164-T2164)/(1000-U2164)*AO2164</f>
        <v>0.004137292407826101</v>
      </c>
      <c r="AQ2164" s="4">
        <f>(P2164+273.15)</f>
        <v>298.1196617126465</v>
      </c>
      <c r="AR2164" s="4">
        <f>(O2164+273.15)</f>
        <v>294.5535110473633</v>
      </c>
      <c r="AS2164" s="4">
        <f>(Y2164*AK2164+Z2164*AL2164)*AM2164</f>
        <v>320.0558912836932</v>
      </c>
      <c r="AT2164" s="4">
        <f>((AS2164+0.00000010773*(AR2164^4-AQ2164^4))-AP2164*44100)/(L2164*0.92*2*29.3+0.00000043092*AQ2164^3)</f>
        <v>1.109549080471565</v>
      </c>
      <c r="AU2164" s="4">
        <f>0.61365*EXP(17.502*J2164/(240.97+J2164))</f>
        <v>3.173930919568031</v>
      </c>
      <c r="AV2164" s="4">
        <f>AU2164*1000/AA2164</f>
        <v>31.26328306367402</v>
      </c>
      <c r="AW2164" s="4">
        <f>(AV2164-U2164)</f>
        <v>12.41298322846895</v>
      </c>
      <c r="AX2164" s="4">
        <f>IF(D2164,P2164,(O2164+P2164)/2)</f>
        <v>23.18658638000488</v>
      </c>
      <c r="AY2164" s="4">
        <f>0.61365*EXP(17.502*AX2164/(240.97+AX2164))</f>
        <v>2.851723472634282</v>
      </c>
      <c r="AZ2164" s="4">
        <f>IF(AW2164&lt;&gt;0,(1000-(AV2164+U2164)/2)/AW2164*AP2164,0)</f>
        <v>0.3249521134892706</v>
      </c>
      <c r="BA2164" s="4">
        <f>U2164*AA2164/1000</f>
        <v>1.913732136456383</v>
      </c>
      <c r="BB2164" s="4">
        <f>(AY2164-BA2164)</f>
        <v>0.9379913361778991</v>
      </c>
      <c r="BC2164" s="4">
        <f>1/(1.6/F2164+1.37/N2164)</f>
        <v>0.206491408592704</v>
      </c>
      <c r="BD2164" s="3">
        <f>G2164*AA2164*0.001</f>
      </c>
      <c r="BE2164" s="3">
        <f>G2164/S2164</f>
      </c>
      <c r="BF2164" s="4">
        <f>(1-AP2164*AA2164/AU2164/F2164)*100</f>
        <v>63.93464706871498</v>
      </c>
      <c r="BG2164" s="3">
        <f>(S2164-E2164/(N2164/1.35))</f>
      </c>
      <c r="BH2164" s="3">
        <f>E2164*BF2164/100/BG2164</f>
      </c>
    </row>
    <row r="2165" ht="16" customHeight="1">
      <c r="A2165" s="4">
        <v>2002</v>
      </c>
      <c r="B2165" t="s" s="2">
        <v>2189</v>
      </c>
      <c r="C2165" s="4">
        <v>11631.000031292439</v>
      </c>
      <c r="D2165" s="4">
        <v>0</v>
      </c>
      <c r="E2165" s="3">
        <f>(R2165-#REF!*(1000-T2165)/(1000-U2165))*AO2165</f>
      </c>
      <c r="F2165" s="4">
        <f>IF(AZ2165&lt;&gt;0,1/(1/AZ2165-1/N2165),0)</f>
        <v>0.3678664180923146</v>
      </c>
      <c r="G2165" s="3">
        <f>((BC2165-AP2165/2)*S2165-E2165)/(BC2165+AP2165/2)</f>
      </c>
      <c r="H2165" s="4">
        <f>AP2165*1000</f>
        <v>4.131539780445134</v>
      </c>
      <c r="I2165" s="4">
        <f>(AU2165-BA2165)</f>
        <v>1.255665220051388</v>
      </c>
      <c r="J2165" s="4">
        <f>(P2165+AT2165*D2165)</f>
        <v>24.9441089630127</v>
      </c>
      <c r="K2165" s="4">
        <v>6</v>
      </c>
      <c r="L2165" s="4">
        <f>(K2165*AI2165+AJ2165)</f>
        <v>1.420000016689301</v>
      </c>
      <c r="M2165" s="4">
        <v>1</v>
      </c>
      <c r="N2165" s="4">
        <f>L2165*(M2165+1)*(M2165+1)/(M2165*M2165+1)</f>
        <v>2.840000033378601</v>
      </c>
      <c r="O2165" s="4">
        <v>21.39978981018066</v>
      </c>
      <c r="P2165" s="4">
        <v>24.9441089630127</v>
      </c>
      <c r="Q2165" s="4">
        <v>20.18313407897949</v>
      </c>
      <c r="R2165" s="4">
        <v>185.0547485351562</v>
      </c>
      <c r="S2165" s="4">
        <v>188.1101989746094</v>
      </c>
      <c r="T2165" s="4">
        <v>13.97786808013916</v>
      </c>
      <c r="U2165" s="4">
        <v>18.84732055664062</v>
      </c>
      <c r="V2165" s="4">
        <v>55.47167587280273</v>
      </c>
      <c r="W2165" s="4">
        <v>74.80303955078125</v>
      </c>
      <c r="X2165" s="4">
        <v>499.4817810058594</v>
      </c>
      <c r="Y2165" s="4">
        <v>2000.1982421875</v>
      </c>
      <c r="Z2165" s="4">
        <v>410.9277954101562</v>
      </c>
      <c r="AA2165" s="4">
        <v>101.5227890014648</v>
      </c>
      <c r="AB2165" s="4">
        <v>5.183080196380615</v>
      </c>
      <c r="AC2165" s="4">
        <v>0.3883030414581299</v>
      </c>
      <c r="AD2165" s="4">
        <v>0.1091661304235458</v>
      </c>
      <c r="AE2165" s="4">
        <v>0.004192000720649958</v>
      </c>
      <c r="AF2165" s="4">
        <v>0.136406198143959</v>
      </c>
      <c r="AG2165" s="4">
        <v>0.0008982098079286516</v>
      </c>
      <c r="AH2165" s="4">
        <v>0.6666666865348816</v>
      </c>
      <c r="AI2165" s="4">
        <v>-0.2195652425289154</v>
      </c>
      <c r="AJ2165" s="4">
        <v>2.737391471862793</v>
      </c>
      <c r="AK2165" s="4">
        <v>1</v>
      </c>
      <c r="AL2165" s="4">
        <v>0</v>
      </c>
      <c r="AM2165" s="4">
        <v>0.1599999964237213</v>
      </c>
      <c r="AN2165" s="4">
        <v>111115</v>
      </c>
      <c r="AO2165" s="4">
        <f>X2165*0.000001/(K2165*0.0001)</f>
        <v>0.8324696350097655</v>
      </c>
      <c r="AP2165" s="4">
        <f>(U2165-T2165)/(1000-U2165)*AO2165</f>
        <v>0.004131539780445135</v>
      </c>
      <c r="AQ2165" s="4">
        <f>(P2165+273.15)</f>
        <v>298.0941089630127</v>
      </c>
      <c r="AR2165" s="4">
        <f>(O2165+273.15)</f>
        <v>294.5497898101806</v>
      </c>
      <c r="AS2165" s="4">
        <f>(Y2165*AK2165+Z2165*AL2165)*AM2165</f>
        <v>320.0317115967337</v>
      </c>
      <c r="AT2165" s="4">
        <f>((AS2165+0.00000010773*(AR2165^4-AQ2165^4))-AP2165*44100)/(L2165*0.92*2*29.3+0.00000043092*AQ2165^3)</f>
        <v>1.1150452790292</v>
      </c>
      <c r="AU2165" s="4">
        <f>0.61365*EXP(17.502*J2165/(240.97+J2165))</f>
        <v>3.169097768166185</v>
      </c>
      <c r="AV2165" s="4">
        <f>AU2165*1000/AA2165</f>
        <v>31.21562950876437</v>
      </c>
      <c r="AW2165" s="4">
        <f>(AV2165-U2165)</f>
        <v>12.36830895212375</v>
      </c>
      <c r="AX2165" s="4">
        <f>IF(D2165,P2165,(O2165+P2165)/2)</f>
        <v>23.17194938659668</v>
      </c>
      <c r="AY2165" s="4">
        <f>0.61365*EXP(17.502*AX2165/(240.97+AX2165))</f>
        <v>2.849201623958791</v>
      </c>
      <c r="AZ2165" s="4">
        <f>IF(AW2165&lt;&gt;0,(1000-(AV2165+U2165)/2)/AW2165*AP2165,0)</f>
        <v>0.3256808397313394</v>
      </c>
      <c r="BA2165" s="4">
        <f>U2165*AA2165/1000</f>
        <v>1.913432548114797</v>
      </c>
      <c r="BB2165" s="4">
        <f>(AY2165-BA2165)</f>
        <v>0.935769075843994</v>
      </c>
      <c r="BC2165" s="4">
        <f>1/(1.6/F2165+1.37/N2165)</f>
        <v>0.2069622405373463</v>
      </c>
      <c r="BD2165" s="3">
        <f>G2165*AA2165*0.001</f>
      </c>
      <c r="BE2165" s="3">
        <f>G2165/S2165</f>
      </c>
      <c r="BF2165" s="4">
        <f>(1-AP2165*AA2165/AU2165/F2165)*100</f>
        <v>64.02094953569805</v>
      </c>
      <c r="BG2165" s="3">
        <f>(S2165-E2165/(N2165/1.35))</f>
      </c>
      <c r="BH2165" s="3">
        <f>E2165*BF2165/100/BG2165</f>
      </c>
    </row>
    <row r="2166" ht="16" customHeight="1">
      <c r="A2166" s="4">
        <v>2003</v>
      </c>
      <c r="B2166" t="s" s="2">
        <v>2190</v>
      </c>
      <c r="C2166" s="4">
        <v>11636.5000311695</v>
      </c>
      <c r="D2166" s="4">
        <v>0</v>
      </c>
      <c r="E2166" s="3">
        <f>(R2166-#REF!*(1000-T2166)/(1000-U2166))*AO2166</f>
      </c>
      <c r="F2166" s="4">
        <f>IF(AZ2166&lt;&gt;0,1/(1/AZ2166-1/N2166),0)</f>
        <v>0.3665226870212204</v>
      </c>
      <c r="G2166" s="3">
        <f>((BC2166-AP2166/2)*S2166-E2166)/(BC2166+AP2166/2)</f>
      </c>
      <c r="H2166" s="4">
        <f>AP2166*1000</f>
        <v>4.126057687781373</v>
      </c>
      <c r="I2166" s="4">
        <f>(AU2166-BA2166)</f>
        <v>1.25806376984084</v>
      </c>
      <c r="J2166" s="4">
        <f>(P2166+AT2166*D2166)</f>
        <v>24.95527267456055</v>
      </c>
      <c r="K2166" s="4">
        <v>6</v>
      </c>
      <c r="L2166" s="4">
        <f>(K2166*AI2166+AJ2166)</f>
        <v>1.420000016689301</v>
      </c>
      <c r="M2166" s="4">
        <v>1</v>
      </c>
      <c r="N2166" s="4">
        <f>L2166*(M2166+1)*(M2166+1)/(M2166*M2166+1)</f>
        <v>2.840000033378601</v>
      </c>
      <c r="O2166" s="4">
        <v>21.39763832092285</v>
      </c>
      <c r="P2166" s="4">
        <v>24.95527267456055</v>
      </c>
      <c r="Q2166" s="4">
        <v>20.18356895446777</v>
      </c>
      <c r="R2166" s="4">
        <v>149.8546905517578</v>
      </c>
      <c r="S2166" s="4">
        <v>170.5010986328125</v>
      </c>
      <c r="T2166" s="4">
        <v>13.98139381408691</v>
      </c>
      <c r="U2166" s="4">
        <v>18.84439659118652</v>
      </c>
      <c r="V2166" s="4">
        <v>55.4947624206543</v>
      </c>
      <c r="W2166" s="4">
        <v>74.80306243896484</v>
      </c>
      <c r="X2166" s="4">
        <v>499.4820861816406</v>
      </c>
      <c r="Y2166" s="4">
        <v>2000.0419921875</v>
      </c>
      <c r="Z2166" s="4">
        <v>349.8266296386719</v>
      </c>
      <c r="AA2166" s="4">
        <v>101.5232696533203</v>
      </c>
      <c r="AB2166" s="4">
        <v>5.183080196380615</v>
      </c>
      <c r="AC2166" s="4">
        <v>0.3883030414581299</v>
      </c>
      <c r="AD2166" s="4">
        <v>0.1091661304235458</v>
      </c>
      <c r="AE2166" s="4">
        <v>0.004192000720649958</v>
      </c>
      <c r="AF2166" s="4">
        <v>0.136406198143959</v>
      </c>
      <c r="AG2166" s="4">
        <v>0.0008982098079286516</v>
      </c>
      <c r="AH2166" s="4">
        <v>0.6666666865348816</v>
      </c>
      <c r="AI2166" s="4">
        <v>-0.2195652425289154</v>
      </c>
      <c r="AJ2166" s="4">
        <v>2.737391471862793</v>
      </c>
      <c r="AK2166" s="4">
        <v>1</v>
      </c>
      <c r="AL2166" s="4">
        <v>0</v>
      </c>
      <c r="AM2166" s="4">
        <v>0.1599999964237213</v>
      </c>
      <c r="AN2166" s="4">
        <v>111115</v>
      </c>
      <c r="AO2166" s="4">
        <f>X2166*0.000001/(K2166*0.0001)</f>
        <v>0.8324701436360675</v>
      </c>
      <c r="AP2166" s="4">
        <f>(U2166-T2166)/(1000-U2166)*AO2166</f>
        <v>0.004126057687781373</v>
      </c>
      <c r="AQ2166" s="4">
        <f>(P2166+273.15)</f>
        <v>298.1052726745605</v>
      </c>
      <c r="AR2166" s="4">
        <f>(O2166+273.15)</f>
        <v>294.5476383209228</v>
      </c>
      <c r="AS2166" s="4">
        <f>(Y2166*AK2166+Z2166*AL2166)*AM2166</f>
        <v>320.0067115972925</v>
      </c>
      <c r="AT2166" s="4">
        <f>((AS2166+0.00000010773*(AR2166^4-AQ2166^4))-AP2166*44100)/(L2166*0.92*2*29.3+0.00000043092*AQ2166^3)</f>
        <v>1.115775096480194</v>
      </c>
      <c r="AU2166" s="4">
        <f>0.61365*EXP(17.502*J2166/(240.97+J2166))</f>
        <v>3.17120852642198</v>
      </c>
      <c r="AV2166" s="4">
        <f>AU2166*1000/AA2166</f>
        <v>31.23627260283245</v>
      </c>
      <c r="AW2166" s="4">
        <f>(AV2166-U2166)</f>
        <v>12.39187601164592</v>
      </c>
      <c r="AX2166" s="4">
        <f>IF(D2166,P2166,(O2166+P2166)/2)</f>
        <v>23.1764554977417</v>
      </c>
      <c r="AY2166" s="4">
        <f>0.61365*EXP(17.502*AX2166/(240.97+AX2166))</f>
        <v>2.849977786574982</v>
      </c>
      <c r="AZ2166" s="4">
        <f>IF(AW2166&lt;&gt;0,(1000-(AV2166+U2166)/2)/AW2166*AP2166,0)</f>
        <v>0.3246271846919854</v>
      </c>
      <c r="BA2166" s="4">
        <f>U2166*AA2166/1000</f>
        <v>1.913144756581139</v>
      </c>
      <c r="BB2166" s="4">
        <f>(AY2166-BA2166)</f>
        <v>0.936833029993843</v>
      </c>
      <c r="BC2166" s="4">
        <f>1/(1.6/F2166+1.37/N2166)</f>
        <v>0.2062814826242634</v>
      </c>
      <c r="BD2166" s="3">
        <f>G2166*AA2166*0.001</f>
      </c>
      <c r="BE2166" s="3">
        <f>G2166/S2166</f>
      </c>
      <c r="BF2166" s="4">
        <f>(1-AP2166*AA2166/AU2166/F2166)*100</f>
        <v>63.96079272338879</v>
      </c>
      <c r="BG2166" s="3">
        <f>(S2166-E2166/(N2166/1.35))</f>
      </c>
      <c r="BH2166" s="3">
        <f>E2166*BF2166/100/BG2166</f>
      </c>
    </row>
    <row r="2167" ht="16" customHeight="1">
      <c r="A2167" s="4">
        <v>2004</v>
      </c>
      <c r="B2167" t="s" s="2">
        <v>2191</v>
      </c>
      <c r="C2167" s="4">
        <v>11641.500031057745</v>
      </c>
      <c r="D2167" s="4">
        <v>0</v>
      </c>
      <c r="E2167" s="3">
        <f>(R2167-#REF!*(1000-T2167)/(1000-U2167))*AO2167</f>
      </c>
      <c r="F2167" s="4">
        <f>IF(AZ2167&lt;&gt;0,1/(1/AZ2167-1/N2167),0)</f>
        <v>0.3646717168785176</v>
      </c>
      <c r="G2167" s="3">
        <f>((BC2167-AP2167/2)*S2167-E2167)/(BC2167+AP2167/2)</f>
      </c>
      <c r="H2167" s="4">
        <f>AP2167*1000</f>
        <v>4.12295090543582</v>
      </c>
      <c r="I2167" s="4">
        <f>(AU2167-BA2167)</f>
        <v>1.262742152809483</v>
      </c>
      <c r="J2167" s="4">
        <f>(P2167+AT2167*D2167)</f>
        <v>24.97954750061035</v>
      </c>
      <c r="K2167" s="4">
        <v>6</v>
      </c>
      <c r="L2167" s="4">
        <f>(K2167*AI2167+AJ2167)</f>
        <v>1.420000016689301</v>
      </c>
      <c r="M2167" s="4">
        <v>1</v>
      </c>
      <c r="N2167" s="4">
        <f>L2167*(M2167+1)*(M2167+1)/(M2167*M2167+1)</f>
        <v>2.840000033378601</v>
      </c>
      <c r="O2167" s="4">
        <v>21.39755439758301</v>
      </c>
      <c r="P2167" s="4">
        <v>24.97954750061035</v>
      </c>
      <c r="Q2167" s="4">
        <v>20.18339920043945</v>
      </c>
      <c r="R2167" s="4">
        <v>117.0739212036133</v>
      </c>
      <c r="S2167" s="4">
        <v>145.9308013916016</v>
      </c>
      <c r="T2167" s="4">
        <v>13.98420715332031</v>
      </c>
      <c r="U2167" s="4">
        <v>18.84352111816406</v>
      </c>
      <c r="V2167" s="4">
        <v>55.50803756713867</v>
      </c>
      <c r="W2167" s="4">
        <v>74.80012512207031</v>
      </c>
      <c r="X2167" s="4">
        <v>499.4853210449219</v>
      </c>
      <c r="Y2167" s="4">
        <v>1999.938964843750</v>
      </c>
      <c r="Z2167" s="4">
        <v>319.1828002929688</v>
      </c>
      <c r="AA2167" s="4">
        <v>101.5235061645508</v>
      </c>
      <c r="AB2167" s="4">
        <v>5.183080196380615</v>
      </c>
      <c r="AC2167" s="4">
        <v>0.3883030414581299</v>
      </c>
      <c r="AD2167" s="4">
        <v>0.1091661304235458</v>
      </c>
      <c r="AE2167" s="4">
        <v>0.004192000720649958</v>
      </c>
      <c r="AF2167" s="4">
        <v>0.136406198143959</v>
      </c>
      <c r="AG2167" s="4">
        <v>0.0008982098079286516</v>
      </c>
      <c r="AH2167" s="4">
        <v>0.6666666865348816</v>
      </c>
      <c r="AI2167" s="4">
        <v>-0.2195652425289154</v>
      </c>
      <c r="AJ2167" s="4">
        <v>2.737391471862793</v>
      </c>
      <c r="AK2167" s="4">
        <v>1</v>
      </c>
      <c r="AL2167" s="4">
        <v>0</v>
      </c>
      <c r="AM2167" s="4">
        <v>0.1599999964237213</v>
      </c>
      <c r="AN2167" s="4">
        <v>111115</v>
      </c>
      <c r="AO2167" s="4">
        <f>X2167*0.000001/(K2167*0.0001)</f>
        <v>0.8324755350748696</v>
      </c>
      <c r="AP2167" s="4">
        <f>(U2167-T2167)/(1000-U2167)*AO2167</f>
        <v>0.00412295090543582</v>
      </c>
      <c r="AQ2167" s="4">
        <f>(P2167+273.15)</f>
        <v>298.1295475006103</v>
      </c>
      <c r="AR2167" s="4">
        <f>(O2167+273.15)</f>
        <v>294.547554397583</v>
      </c>
      <c r="AS2167" s="4">
        <f>(Y2167*AK2167+Z2167*AL2167)*AM2167</f>
        <v>319.9902272226609</v>
      </c>
      <c r="AT2167" s="4">
        <f>((AS2167+0.00000010773*(AR2167^4-AQ2167^4))-AP2167*44100)/(L2167*0.92*2*29.3+0.00000043092*AQ2167^3)</f>
        <v>1.113948852536523</v>
      </c>
      <c r="AU2167" s="4">
        <f>0.61365*EXP(17.502*J2167/(240.97+J2167))</f>
        <v>3.175802485211255</v>
      </c>
      <c r="AV2167" s="4">
        <f>AU2167*1000/AA2167</f>
        <v>31.28145003250644</v>
      </c>
      <c r="AW2167" s="4">
        <f>(AV2167-U2167)</f>
        <v>12.43792891434238</v>
      </c>
      <c r="AX2167" s="4">
        <f>IF(D2167,P2167,(O2167+P2167)/2)</f>
        <v>23.18855094909668</v>
      </c>
      <c r="AY2167" s="4">
        <f>0.61365*EXP(17.502*AX2167/(240.97+AX2167))</f>
        <v>2.85206210233074</v>
      </c>
      <c r="AZ2167" s="4">
        <f>IF(AW2167&lt;&gt;0,(1000-(AV2167+U2167)/2)/AW2167*AP2167,0)</f>
        <v>0.3231743432144423</v>
      </c>
      <c r="BA2167" s="4">
        <f>U2167*AA2167/1000</f>
        <v>1.913060332401772</v>
      </c>
      <c r="BB2167" s="4">
        <f>(AY2167-BA2167)</f>
        <v>0.9390017699289674</v>
      </c>
      <c r="BC2167" s="4">
        <f>1/(1.6/F2167+1.37/N2167)</f>
        <v>0.2053429346833476</v>
      </c>
      <c r="BD2167" s="3">
        <f>G2167*AA2167*0.001</f>
      </c>
      <c r="BE2167" s="3">
        <f>G2167/S2167</f>
      </c>
      <c r="BF2167" s="4">
        <f>(1-AP2167*AA2167/AU2167/F2167)*100</f>
        <v>63.85741547216954</v>
      </c>
      <c r="BG2167" s="3">
        <f>(S2167-E2167/(N2167/1.35))</f>
      </c>
      <c r="BH2167" s="3">
        <f>E2167*BF2167/100/BG2167</f>
      </c>
    </row>
    <row r="2168" ht="16" customHeight="1">
      <c r="A2168" s="4">
        <v>2005</v>
      </c>
      <c r="B2168" t="s" s="2">
        <v>2192</v>
      </c>
      <c r="C2168" s="4">
        <v>11646.500030945987</v>
      </c>
      <c r="D2168" s="4">
        <v>0</v>
      </c>
      <c r="E2168" s="3">
        <f>(R2168-#REF!*(1000-T2168)/(1000-U2168))*AO2168</f>
      </c>
      <c r="F2168" s="4">
        <f>IF(AZ2168&lt;&gt;0,1/(1/AZ2168-1/N2168),0)</f>
        <v>0.3619689185592791</v>
      </c>
      <c r="G2168" s="3">
        <f>((BC2168-AP2168/2)*S2168-E2168)/(BC2168+AP2168/2)</f>
      </c>
      <c r="H2168" s="4">
        <f>AP2168*1000</f>
        <v>4.121148263785366</v>
      </c>
      <c r="I2168" s="4">
        <f>(AU2168-BA2168)</f>
        <v>1.270491943140521</v>
      </c>
      <c r="J2168" s="4">
        <f>(P2168+AT2168*D2168)</f>
        <v>25.02079200744629</v>
      </c>
      <c r="K2168" s="4">
        <v>6</v>
      </c>
      <c r="L2168" s="4">
        <f>(K2168*AI2168+AJ2168)</f>
        <v>1.420000016689301</v>
      </c>
      <c r="M2168" s="4">
        <v>1</v>
      </c>
      <c r="N2168" s="4">
        <f>L2168*(M2168+1)*(M2168+1)/(M2168*M2168+1)</f>
        <v>2.840000033378601</v>
      </c>
      <c r="O2168" s="4">
        <v>21.39799499511719</v>
      </c>
      <c r="P2168" s="4">
        <v>25.02079200744629</v>
      </c>
      <c r="Q2168" s="4">
        <v>20.18179893493652</v>
      </c>
      <c r="R2168" s="4">
        <v>101.4126129150391</v>
      </c>
      <c r="S2168" s="4">
        <v>122.1178588867188</v>
      </c>
      <c r="T2168" s="4">
        <v>13.98686695098877</v>
      </c>
      <c r="U2168" s="4">
        <v>18.84419631958008</v>
      </c>
      <c r="V2168" s="4">
        <v>55.5175666809082</v>
      </c>
      <c r="W2168" s="4">
        <v>74.80036163330078</v>
      </c>
      <c r="X2168" s="4">
        <v>499.4705810546875</v>
      </c>
      <c r="Y2168" s="4">
        <v>1999.912841796875</v>
      </c>
      <c r="Z2168" s="4">
        <v>313.7569580078125</v>
      </c>
      <c r="AA2168" s="4">
        <v>101.5235290527344</v>
      </c>
      <c r="AB2168" s="4">
        <v>5.183080196380615</v>
      </c>
      <c r="AC2168" s="4">
        <v>0.3883030414581299</v>
      </c>
      <c r="AD2168" s="4">
        <v>0.1091661304235458</v>
      </c>
      <c r="AE2168" s="4">
        <v>0.004192000720649958</v>
      </c>
      <c r="AF2168" s="4">
        <v>0.136406198143959</v>
      </c>
      <c r="AG2168" s="4">
        <v>0.0008982098079286516</v>
      </c>
      <c r="AH2168" s="4">
        <v>0.6666666865348816</v>
      </c>
      <c r="AI2168" s="4">
        <v>-0.2195652425289154</v>
      </c>
      <c r="AJ2168" s="4">
        <v>2.737391471862793</v>
      </c>
      <c r="AK2168" s="4">
        <v>1</v>
      </c>
      <c r="AL2168" s="4">
        <v>0</v>
      </c>
      <c r="AM2168" s="4">
        <v>0.1599999964237213</v>
      </c>
      <c r="AN2168" s="4">
        <v>111115</v>
      </c>
      <c r="AO2168" s="4">
        <f>X2168*0.000001/(K2168*0.0001)</f>
        <v>0.832450968424479</v>
      </c>
      <c r="AP2168" s="4">
        <f>(U2168-T2168)/(1000-U2168)*AO2168</f>
        <v>0.004121148263785366</v>
      </c>
      <c r="AQ2168" s="4">
        <f>(P2168+273.15)</f>
        <v>298.1707920074463</v>
      </c>
      <c r="AR2168" s="4">
        <f>(O2168+273.15)</f>
        <v>294.5479949951172</v>
      </c>
      <c r="AS2168" s="4">
        <f>(Y2168*AK2168+Z2168*AL2168)*AM2168</f>
        <v>319.9860475352543</v>
      </c>
      <c r="AT2168" s="4">
        <f>((AS2168+0.00000010773*(AR2168^4-AQ2168^4))-AP2168*44100)/(L2168*0.92*2*29.3+0.00000043092*AQ2168^3)</f>
        <v>1.109445901522467</v>
      </c>
      <c r="AU2168" s="4">
        <f>0.61365*EXP(17.502*J2168/(240.97+J2168))</f>
        <v>3.18362125566684</v>
      </c>
      <c r="AV2168" s="4">
        <f>AU2168*1000/AA2168</f>
        <v>31.35845734847506</v>
      </c>
      <c r="AW2168" s="4">
        <f>(AV2168-U2168)</f>
        <v>12.51426102889499</v>
      </c>
      <c r="AX2168" s="4">
        <f>IF(D2168,P2168,(O2168+P2168)/2)</f>
        <v>23.20939350128174</v>
      </c>
      <c r="AY2168" s="4">
        <f>0.61365*EXP(17.502*AX2168/(240.97+AX2168))</f>
        <v>2.855656867051715</v>
      </c>
      <c r="AZ2168" s="4">
        <f>IF(AW2168&lt;&gt;0,(1000-(AV2168+U2168)/2)/AW2168*AP2168,0)</f>
        <v>0.3210498778160271</v>
      </c>
      <c r="BA2168" s="4">
        <f>U2168*AA2168/1000</f>
        <v>1.913129312526318</v>
      </c>
      <c r="BB2168" s="4">
        <f>(AY2168-BA2168)</f>
        <v>0.9425275545253964</v>
      </c>
      <c r="BC2168" s="4">
        <f>1/(1.6/F2168+1.37/N2168)</f>
        <v>0.2039707645911097</v>
      </c>
      <c r="BD2168" s="3">
        <f>G2168*AA2168*0.001</f>
      </c>
      <c r="BE2168" s="3">
        <f>G2168/S2168</f>
      </c>
      <c r="BF2168" s="4">
        <f>(1-AP2168*AA2168/AU2168/F2168)*100</f>
        <v>63.69284083800291</v>
      </c>
      <c r="BG2168" s="3">
        <f>(S2168-E2168/(N2168/1.35))</f>
      </c>
      <c r="BH2168" s="3">
        <f>E2168*BF2168/100/BG2168</f>
      </c>
    </row>
    <row r="2169" ht="16" customHeight="1">
      <c r="A2169" s="4">
        <v>2006</v>
      </c>
      <c r="B2169" t="s" s="2">
        <v>2193</v>
      </c>
      <c r="C2169" s="4">
        <v>11652.000030823052</v>
      </c>
      <c r="D2169" s="4">
        <v>0</v>
      </c>
      <c r="E2169" s="3">
        <f>(R2169-#REF!*(1000-T2169)/(1000-U2169))*AO2169</f>
      </c>
      <c r="F2169" s="4">
        <f>IF(AZ2169&lt;&gt;0,1/(1/AZ2169-1/N2169),0)</f>
        <v>0.3599744583587166</v>
      </c>
      <c r="G2169" s="3">
        <f>((BC2169-AP2169/2)*S2169-E2169)/(BC2169+AP2169/2)</f>
      </c>
      <c r="H2169" s="4">
        <f>AP2169*1000</f>
        <v>4.11999964243915</v>
      </c>
      <c r="I2169" s="4">
        <f>(AU2169-BA2169)</f>
        <v>1.276333450794832</v>
      </c>
      <c r="J2169" s="4">
        <f>(P2169+AT2169*D2169)</f>
        <v>25.05259323120117</v>
      </c>
      <c r="K2169" s="4">
        <v>6</v>
      </c>
      <c r="L2169" s="4">
        <f>(K2169*AI2169+AJ2169)</f>
        <v>1.420000016689301</v>
      </c>
      <c r="M2169" s="4">
        <v>1</v>
      </c>
      <c r="N2169" s="4">
        <f>L2169*(M2169+1)*(M2169+1)/(M2169*M2169+1)</f>
        <v>2.840000033378601</v>
      </c>
      <c r="O2169" s="4">
        <v>21.39687728881836</v>
      </c>
      <c r="P2169" s="4">
        <v>25.05259323120117</v>
      </c>
      <c r="Q2169" s="4">
        <v>20.18019104003906</v>
      </c>
      <c r="R2169" s="4">
        <v>100.4975280761719</v>
      </c>
      <c r="S2169" s="4">
        <v>109.0803146362305</v>
      </c>
      <c r="T2169" s="4">
        <v>13.99014472961426</v>
      </c>
      <c r="U2169" s="4">
        <v>18.84623718261719</v>
      </c>
      <c r="V2169" s="4">
        <v>55.53314971923828</v>
      </c>
      <c r="W2169" s="4">
        <v>74.81143951416016</v>
      </c>
      <c r="X2169" s="4">
        <v>499.457519531250</v>
      </c>
      <c r="Y2169" s="4">
        <v>1999.845336914062</v>
      </c>
      <c r="Z2169" s="4">
        <v>321.7152404785156</v>
      </c>
      <c r="AA2169" s="4">
        <v>101.5230712890625</v>
      </c>
      <c r="AB2169" s="4">
        <v>5.183080196380615</v>
      </c>
      <c r="AC2169" s="4">
        <v>0.3883030414581299</v>
      </c>
      <c r="AD2169" s="4">
        <v>0.1091661304235458</v>
      </c>
      <c r="AE2169" s="4">
        <v>0.004192000720649958</v>
      </c>
      <c r="AF2169" s="4">
        <v>0.136406198143959</v>
      </c>
      <c r="AG2169" s="4">
        <v>0.0008982098079286516</v>
      </c>
      <c r="AH2169" s="4">
        <v>0.6666666865348816</v>
      </c>
      <c r="AI2169" s="4">
        <v>-0.2195652425289154</v>
      </c>
      <c r="AJ2169" s="4">
        <v>2.737391471862793</v>
      </c>
      <c r="AK2169" s="4">
        <v>1</v>
      </c>
      <c r="AL2169" s="4">
        <v>0</v>
      </c>
      <c r="AM2169" s="4">
        <v>0.1599999964237213</v>
      </c>
      <c r="AN2169" s="4">
        <v>111115</v>
      </c>
      <c r="AO2169" s="4">
        <f>X2169*0.000001/(K2169*0.0001)</f>
        <v>0.8324291992187499</v>
      </c>
      <c r="AP2169" s="4">
        <f>(U2169-T2169)/(1000-U2169)*AO2169</f>
        <v>0.00411999964243915</v>
      </c>
      <c r="AQ2169" s="4">
        <f>(P2169+273.15)</f>
        <v>298.2025932312011</v>
      </c>
      <c r="AR2169" s="4">
        <f>(O2169+273.15)</f>
        <v>294.5468772888183</v>
      </c>
      <c r="AS2169" s="4">
        <f>(Y2169*AK2169+Z2169*AL2169)*AM2169</f>
        <v>319.9752467542457</v>
      </c>
      <c r="AT2169" s="4">
        <f>((AS2169+0.00000010773*(AR2169^4-AQ2169^4))-AP2169*44100)/(L2169*0.92*2*29.3+0.00000043092*AQ2169^3)</f>
        <v>1.105583253745154</v>
      </c>
      <c r="AU2169" s="4">
        <f>0.61365*EXP(17.502*J2169/(240.97+J2169))</f>
        <v>3.189661331816257</v>
      </c>
      <c r="AV2169" s="4">
        <f>AU2169*1000/AA2169</f>
        <v>31.41809335864617</v>
      </c>
      <c r="AW2169" s="4">
        <f>(AV2169-U2169)</f>
        <v>12.57185617602899</v>
      </c>
      <c r="AX2169" s="4">
        <f>IF(D2169,P2169,(O2169+P2169)/2)</f>
        <v>23.22473526000977</v>
      </c>
      <c r="AY2169" s="4">
        <f>0.61365*EXP(17.502*AX2169/(240.97+AX2169))</f>
        <v>2.85830542848887</v>
      </c>
      <c r="AZ2169" s="4">
        <f>IF(AW2169&lt;&gt;0,(1000-(AV2169+U2169)/2)/AW2169*AP2169,0)</f>
        <v>0.3194798822284239</v>
      </c>
      <c r="BA2169" s="4">
        <f>U2169*AA2169/1000</f>
        <v>1.913327881021425</v>
      </c>
      <c r="BB2169" s="4">
        <f>(AY2169-BA2169)</f>
        <v>0.9449775474674447</v>
      </c>
      <c r="BC2169" s="4">
        <f>1/(1.6/F2169+1.37/N2169)</f>
        <v>0.2029569135220566</v>
      </c>
      <c r="BD2169" s="3">
        <f>G2169*AA2169*0.001</f>
      </c>
      <c r="BE2169" s="3">
        <f>G2169/S2169</f>
      </c>
      <c r="BF2169" s="4">
        <f>(1-AP2169*AA2169/AU2169/F2169)*100</f>
        <v>63.57113288180469</v>
      </c>
      <c r="BG2169" s="3">
        <f>(S2169-E2169/(N2169/1.35))</f>
      </c>
      <c r="BH2169" s="3">
        <f>E2169*BF2169/100/BG2169</f>
      </c>
    </row>
    <row r="2170" ht="16" customHeight="1">
      <c r="A2170" s="4">
        <v>2007</v>
      </c>
      <c r="B2170" t="s" s="2">
        <v>2194</v>
      </c>
      <c r="C2170" s="4">
        <v>11657.000030711293</v>
      </c>
      <c r="D2170" s="4">
        <v>0</v>
      </c>
      <c r="E2170" s="3">
        <f>(R2170-#REF!*(1000-T2170)/(1000-U2170))*AO2170</f>
      </c>
      <c r="F2170" s="4">
        <f>IF(AZ2170&lt;&gt;0,1/(1/AZ2170-1/N2170),0)</f>
        <v>0.3578644840969766</v>
      </c>
      <c r="G2170" s="3">
        <f>((BC2170-AP2170/2)*S2170-E2170)/(BC2170+AP2170/2)</f>
      </c>
      <c r="H2170" s="4">
        <f>AP2170*1000</f>
        <v>4.117356325529466</v>
      </c>
      <c r="I2170" s="4">
        <f>(AU2170-BA2170)</f>
        <v>1.282148110614229</v>
      </c>
      <c r="J2170" s="4">
        <f>(P2170+AT2170*D2170)</f>
        <v>25.08339691162109</v>
      </c>
      <c r="K2170" s="4">
        <v>6</v>
      </c>
      <c r="L2170" s="4">
        <f>(K2170*AI2170+AJ2170)</f>
        <v>1.420000016689301</v>
      </c>
      <c r="M2170" s="4">
        <v>1</v>
      </c>
      <c r="N2170" s="4">
        <f>L2170*(M2170+1)*(M2170+1)/(M2170*M2170+1)</f>
        <v>2.840000033378601</v>
      </c>
      <c r="O2170" s="4">
        <v>21.39334487915039</v>
      </c>
      <c r="P2170" s="4">
        <v>25.08339691162109</v>
      </c>
      <c r="Q2170" s="4">
        <v>20.1772518157959</v>
      </c>
      <c r="R2170" s="4">
        <v>100.4725952148438</v>
      </c>
      <c r="S2170" s="4">
        <v>104.6625595092773</v>
      </c>
      <c r="T2170" s="4">
        <v>13.993821144104</v>
      </c>
      <c r="U2170" s="4">
        <v>18.84672355651855</v>
      </c>
      <c r="V2170" s="4">
        <v>55.55732345581055</v>
      </c>
      <c r="W2170" s="4">
        <v>74.82828521728516</v>
      </c>
      <c r="X2170" s="4">
        <v>499.4649353027344</v>
      </c>
      <c r="Y2170" s="4">
        <v>1999.760253906250</v>
      </c>
      <c r="Z2170" s="4">
        <v>328.0702209472656</v>
      </c>
      <c r="AA2170" s="4">
        <v>101.5228652954102</v>
      </c>
      <c r="AB2170" s="4">
        <v>5.183080196380615</v>
      </c>
      <c r="AC2170" s="4">
        <v>0.3883030414581299</v>
      </c>
      <c r="AD2170" s="4">
        <v>0.1091661304235458</v>
      </c>
      <c r="AE2170" s="4">
        <v>0.004192000720649958</v>
      </c>
      <c r="AF2170" s="4">
        <v>0.136406198143959</v>
      </c>
      <c r="AG2170" s="4">
        <v>0.0008982098079286516</v>
      </c>
      <c r="AH2170" s="4">
        <v>0.6666666865348816</v>
      </c>
      <c r="AI2170" s="4">
        <v>-0.2195652425289154</v>
      </c>
      <c r="AJ2170" s="4">
        <v>2.737391471862793</v>
      </c>
      <c r="AK2170" s="4">
        <v>1</v>
      </c>
      <c r="AL2170" s="4">
        <v>0</v>
      </c>
      <c r="AM2170" s="4">
        <v>0.1599999964237213</v>
      </c>
      <c r="AN2170" s="4">
        <v>111115</v>
      </c>
      <c r="AO2170" s="4">
        <f>X2170*0.000001/(K2170*0.0001)</f>
        <v>0.8324415588378905</v>
      </c>
      <c r="AP2170" s="4">
        <f>(U2170-T2170)/(1000-U2170)*AO2170</f>
        <v>0.004117356325529465</v>
      </c>
      <c r="AQ2170" s="4">
        <f>(P2170+273.15)</f>
        <v>298.2333969116211</v>
      </c>
      <c r="AR2170" s="4">
        <f>(O2170+273.15)</f>
        <v>294.5433448791504</v>
      </c>
      <c r="AS2170" s="4">
        <f>(Y2170*AK2170+Z2170*AL2170)*AM2170</f>
        <v>319.9616334733</v>
      </c>
      <c r="AT2170" s="4">
        <f>((AS2170+0.00000010773*(AR2170^4-AQ2170^4))-AP2170*44100)/(L2170*0.92*2*29.3+0.00000043092*AQ2170^3)</f>
        <v>1.102265627142102</v>
      </c>
      <c r="AU2170" s="4">
        <f>0.61365*EXP(17.502*J2170/(240.97+J2170))</f>
        <v>3.195521487502496</v>
      </c>
      <c r="AV2170" s="4">
        <f>AU2170*1000/AA2170</f>
        <v>31.4758796277489</v>
      </c>
      <c r="AW2170" s="4">
        <f>(AV2170-U2170)</f>
        <v>12.62915607123034</v>
      </c>
      <c r="AX2170" s="4">
        <f>IF(D2170,P2170,(O2170+P2170)/2)</f>
        <v>23.23837089538574</v>
      </c>
      <c r="AY2170" s="4">
        <f>0.61365*EXP(17.502*AX2170/(240.97+AX2170))</f>
        <v>2.860661252535976</v>
      </c>
      <c r="AZ2170" s="4">
        <f>IF(AW2170&lt;&gt;0,(1000-(AV2170+U2170)/2)/AW2170*AP2170,0)</f>
        <v>0.3178168247048606</v>
      </c>
      <c r="BA2170" s="4">
        <f>U2170*AA2170/1000</f>
        <v>1.913373376888267</v>
      </c>
      <c r="BB2170" s="4">
        <f>(AY2170-BA2170)</f>
        <v>0.9472878756477094</v>
      </c>
      <c r="BC2170" s="4">
        <f>1/(1.6/F2170+1.37/N2170)</f>
        <v>0.2018831447612535</v>
      </c>
      <c r="BD2170" s="3">
        <f>G2170*AA2170*0.001</f>
      </c>
      <c r="BE2170" s="3">
        <f>G2170/S2170</f>
      </c>
      <c r="BF2170" s="4">
        <f>(1-AP2170*AA2170/AU2170/F2170)*100</f>
        <v>63.4470882192299</v>
      </c>
      <c r="BG2170" s="3">
        <f>(S2170-E2170/(N2170/1.35))</f>
      </c>
      <c r="BH2170" s="3">
        <f>E2170*BF2170/100/BG2170</f>
      </c>
    </row>
    <row r="2171" ht="16" customHeight="1">
      <c r="A2171" s="4">
        <v>2008</v>
      </c>
      <c r="B2171" t="s" s="2">
        <v>2195</v>
      </c>
      <c r="C2171" s="4">
        <v>11662.000030599535</v>
      </c>
      <c r="D2171" s="4">
        <v>0</v>
      </c>
      <c r="E2171" s="3">
        <f>(R2171-#REF!*(1000-T2171)/(1000-U2171))*AO2171</f>
      </c>
      <c r="F2171" s="4">
        <f>IF(AZ2171&lt;&gt;0,1/(1/AZ2171-1/N2171),0)</f>
        <v>0.3564672140366809</v>
      </c>
      <c r="G2171" s="3">
        <f>((BC2171-AP2171/2)*S2171-E2171)/(BC2171+AP2171/2)</f>
      </c>
      <c r="H2171" s="4">
        <f>AP2171*1000</f>
        <v>4.109938439580389</v>
      </c>
      <c r="I2171" s="4">
        <f>(AU2171-BA2171)</f>
        <v>1.284283691452091</v>
      </c>
      <c r="J2171" s="4">
        <f>(P2171+AT2171*D2171)</f>
        <v>25.09206962585449</v>
      </c>
      <c r="K2171" s="4">
        <v>6</v>
      </c>
      <c r="L2171" s="4">
        <f>(K2171*AI2171+AJ2171)</f>
        <v>1.420000016689301</v>
      </c>
      <c r="M2171" s="4">
        <v>1</v>
      </c>
      <c r="N2171" s="4">
        <f>L2171*(M2171+1)*(M2171+1)/(M2171*M2171+1)</f>
        <v>2.840000033378601</v>
      </c>
      <c r="O2171" s="4">
        <v>21.38397789001465</v>
      </c>
      <c r="P2171" s="4">
        <v>25.09206962585449</v>
      </c>
      <c r="Q2171" s="4">
        <v>20.12067985534668</v>
      </c>
      <c r="R2171" s="4">
        <v>100.4407577514648</v>
      </c>
      <c r="S2171" s="4">
        <v>102.9566040039062</v>
      </c>
      <c r="T2171" s="4">
        <v>13.99801826477051</v>
      </c>
      <c r="U2171" s="4">
        <v>18.84198760986328</v>
      </c>
      <c r="V2171" s="4">
        <v>55.60103988647461</v>
      </c>
      <c r="W2171" s="4">
        <v>74.84937286376953</v>
      </c>
      <c r="X2171" s="4">
        <v>499.4869384765625</v>
      </c>
      <c r="Y2171" s="4">
        <v>1999.616088867188</v>
      </c>
      <c r="Z2171" s="4">
        <v>329.740722656250</v>
      </c>
      <c r="AA2171" s="4">
        <v>101.5226974487305</v>
      </c>
      <c r="AB2171" s="4">
        <v>5.183080196380615</v>
      </c>
      <c r="AC2171" s="4">
        <v>0.3883030414581299</v>
      </c>
      <c r="AD2171" s="4">
        <v>0.1091661304235458</v>
      </c>
      <c r="AE2171" s="4">
        <v>0.004192000720649958</v>
      </c>
      <c r="AF2171" s="4">
        <v>0.136406198143959</v>
      </c>
      <c r="AG2171" s="4">
        <v>0.0008982098079286516</v>
      </c>
      <c r="AH2171" s="4">
        <v>0.6666666865348816</v>
      </c>
      <c r="AI2171" s="4">
        <v>-0.2195652425289154</v>
      </c>
      <c r="AJ2171" s="4">
        <v>2.737391471862793</v>
      </c>
      <c r="AK2171" s="4">
        <v>1</v>
      </c>
      <c r="AL2171" s="4">
        <v>0</v>
      </c>
      <c r="AM2171" s="4">
        <v>0.1599999964237213</v>
      </c>
      <c r="AN2171" s="4">
        <v>111115</v>
      </c>
      <c r="AO2171" s="4">
        <f>X2171*0.000001/(K2171*0.0001)</f>
        <v>0.8324782307942707</v>
      </c>
      <c r="AP2171" s="4">
        <f>(U2171-T2171)/(1000-U2171)*AO2171</f>
        <v>0.004109938439580389</v>
      </c>
      <c r="AQ2171" s="4">
        <f>(P2171+273.15)</f>
        <v>298.2420696258545</v>
      </c>
      <c r="AR2171" s="4">
        <f>(O2171+273.15)</f>
        <v>294.5339778900146</v>
      </c>
      <c r="AS2171" s="4">
        <f>(Y2171*AK2171+Z2171*AL2171)*AM2171</f>
        <v>319.9385670675656</v>
      </c>
      <c r="AT2171" s="4">
        <f>((AS2171+0.00000010773*(AR2171^4-AQ2171^4))-AP2171*44100)/(L2171*0.92*2*29.3+0.00000043092*AQ2171^3)</f>
        <v>1.103409962829798</v>
      </c>
      <c r="AU2171" s="4">
        <f>0.61365*EXP(17.502*J2171/(240.97+J2171))</f>
        <v>3.197173098900969</v>
      </c>
      <c r="AV2171" s="4">
        <f>AU2171*1000/AA2171</f>
        <v>31.49220006211477</v>
      </c>
      <c r="AW2171" s="4">
        <f>(AV2171-U2171)</f>
        <v>12.65021245225149</v>
      </c>
      <c r="AX2171" s="4">
        <f>IF(D2171,P2171,(O2171+P2171)/2)</f>
        <v>23.23802375793457</v>
      </c>
      <c r="AY2171" s="4">
        <f>0.61365*EXP(17.502*AX2171/(240.97+AX2171))</f>
        <v>2.860601256655532</v>
      </c>
      <c r="AZ2171" s="4">
        <f>IF(AW2171&lt;&gt;0,(1000-(AV2171+U2171)/2)/AW2171*AP2171,0)</f>
        <v>0.3167143040746523</v>
      </c>
      <c r="BA2171" s="4">
        <f>U2171*AA2171/1000</f>
        <v>1.912889407448878</v>
      </c>
      <c r="BB2171" s="4">
        <f>(AY2171-BA2171)</f>
        <v>0.9477118492066539</v>
      </c>
      <c r="BC2171" s="4">
        <f>1/(1.6/F2171+1.37/N2171)</f>
        <v>0.2011713931982794</v>
      </c>
      <c r="BD2171" s="3">
        <f>G2171*AA2171*0.001</f>
      </c>
      <c r="BE2171" s="3">
        <f>G2171/S2171</f>
      </c>
      <c r="BF2171" s="4">
        <f>(1-AP2171*AA2171/AU2171/F2171)*100</f>
        <v>63.3889045923724</v>
      </c>
      <c r="BG2171" s="3">
        <f>(S2171-E2171/(N2171/1.35))</f>
      </c>
      <c r="BH2171" s="3">
        <f>E2171*BF2171/100/BG2171</f>
      </c>
    </row>
    <row r="2172" ht="16" customHeight="1">
      <c r="A2172" s="4">
        <v>2009</v>
      </c>
      <c r="B2172" t="s" s="2">
        <v>2196</v>
      </c>
      <c r="C2172" s="4">
        <v>11667.5000304766</v>
      </c>
      <c r="D2172" s="4">
        <v>0</v>
      </c>
      <c r="E2172" s="3">
        <f>(R2172-#REF!*(1000-T2172)/(1000-U2172))*AO2172</f>
      </c>
      <c r="F2172" s="4">
        <f>IF(AZ2172&lt;&gt;0,1/(1/AZ2172-1/N2172),0)</f>
        <v>0.3551428080311528</v>
      </c>
      <c r="G2172" s="3">
        <f>((BC2172-AP2172/2)*S2172-E2172)/(BC2172+AP2172/2)</f>
      </c>
      <c r="H2172" s="4">
        <f>AP2172*1000</f>
        <v>4.096423485279158</v>
      </c>
      <c r="I2172" s="4">
        <f>(AU2172-BA2172)</f>
        <v>1.284317387713696</v>
      </c>
      <c r="J2172" s="4">
        <f>(P2172+AT2172*D2172)</f>
        <v>25.08572387695312</v>
      </c>
      <c r="K2172" s="4">
        <v>6</v>
      </c>
      <c r="L2172" s="4">
        <f>(K2172*AI2172+AJ2172)</f>
        <v>1.420000016689301</v>
      </c>
      <c r="M2172" s="4">
        <v>1</v>
      </c>
      <c r="N2172" s="4">
        <f>L2172*(M2172+1)*(M2172+1)/(M2172*M2172+1)</f>
        <v>2.840000033378601</v>
      </c>
      <c r="O2172" s="4">
        <v>21.34931182861328</v>
      </c>
      <c r="P2172" s="4">
        <v>25.08572387695312</v>
      </c>
      <c r="Q2172" s="4">
        <v>19.95553207397461</v>
      </c>
      <c r="R2172" s="4">
        <v>100.3352584838867</v>
      </c>
      <c r="S2172" s="4">
        <v>102.2394180297852</v>
      </c>
      <c r="T2172" s="4">
        <v>14.00174522399902</v>
      </c>
      <c r="U2172" s="4">
        <v>18.82975578308105</v>
      </c>
      <c r="V2172" s="4">
        <v>55.72042846679688</v>
      </c>
      <c r="W2172" s="4">
        <v>74.94605255126953</v>
      </c>
      <c r="X2172" s="4">
        <v>499.4962768554688</v>
      </c>
      <c r="Y2172" s="4">
        <v>1999.480590820312</v>
      </c>
      <c r="Z2172" s="4">
        <v>324.7422485351562</v>
      </c>
      <c r="AA2172" s="4">
        <v>101.5226745605469</v>
      </c>
      <c r="AB2172" s="4">
        <v>5.183080196380615</v>
      </c>
      <c r="AC2172" s="4">
        <v>0.3883030414581299</v>
      </c>
      <c r="AD2172" s="4">
        <v>0.1091661304235458</v>
      </c>
      <c r="AE2172" s="4">
        <v>0.004192000720649958</v>
      </c>
      <c r="AF2172" s="4">
        <v>0.136406198143959</v>
      </c>
      <c r="AG2172" s="4">
        <v>0.0008982098079286516</v>
      </c>
      <c r="AH2172" s="4">
        <v>0.6666666865348816</v>
      </c>
      <c r="AI2172" s="4">
        <v>-0.2195652425289154</v>
      </c>
      <c r="AJ2172" s="4">
        <v>2.737391471862793</v>
      </c>
      <c r="AK2172" s="4">
        <v>1</v>
      </c>
      <c r="AL2172" s="4">
        <v>0</v>
      </c>
      <c r="AM2172" s="4">
        <v>0.1599999964237213</v>
      </c>
      <c r="AN2172" s="4">
        <v>111115</v>
      </c>
      <c r="AO2172" s="4">
        <f>X2172*0.000001/(K2172*0.0001)</f>
        <v>0.8324937947591146</v>
      </c>
      <c r="AP2172" s="4">
        <f>(U2172-T2172)/(1000-U2172)*AO2172</f>
        <v>0.004096423485279158</v>
      </c>
      <c r="AQ2172" s="4">
        <f>(P2172+273.15)</f>
        <v>298.2357238769531</v>
      </c>
      <c r="AR2172" s="4">
        <f>(O2172+273.15)</f>
        <v>294.4993118286133</v>
      </c>
      <c r="AS2172" s="4">
        <f>(Y2172*AK2172+Z2172*AL2172)*AM2172</f>
        <v>319.9168873805502</v>
      </c>
      <c r="AT2172" s="4">
        <f>((AS2172+0.00000010773*(AR2172^4-AQ2172^4))-AP2172*44100)/(L2172*0.92*2*29.3+0.00000043092*AQ2172^3)</f>
        <v>1.106433796294021</v>
      </c>
      <c r="AU2172" s="4">
        <f>0.61365*EXP(17.502*J2172/(240.97+J2172))</f>
        <v>3.195964556134009</v>
      </c>
      <c r="AV2172" s="4">
        <f>AU2172*1000/AA2172</f>
        <v>31.48030299603637</v>
      </c>
      <c r="AW2172" s="4">
        <f>(AV2172-U2172)</f>
        <v>12.65054721295531</v>
      </c>
      <c r="AX2172" s="4">
        <f>IF(D2172,P2172,(O2172+P2172)/2)</f>
        <v>23.2175178527832</v>
      </c>
      <c r="AY2172" s="4">
        <f>0.61365*EXP(17.502*AX2172/(240.97+AX2172))</f>
        <v>2.857059166493647</v>
      </c>
      <c r="AZ2172" s="4">
        <f>IF(AW2172&lt;&gt;0,(1000-(AV2172+U2172)/2)/AW2172*AP2172,0)</f>
        <v>0.31566838689992</v>
      </c>
      <c r="BA2172" s="4">
        <f>U2172*AA2172/1000</f>
        <v>1.911647168420313</v>
      </c>
      <c r="BB2172" s="4">
        <f>(AY2172-BA2172)</f>
        <v>0.945411998073334</v>
      </c>
      <c r="BC2172" s="4">
        <f>1/(1.6/F2172+1.37/N2172)</f>
        <v>0.2004962576089415</v>
      </c>
      <c r="BD2172" s="3">
        <f>G2172*AA2172*0.001</f>
      </c>
      <c r="BE2172" s="3">
        <f>G2172/S2172</f>
      </c>
      <c r="BF2172" s="4">
        <f>(1-AP2172*AA2172/AU2172/F2172)*100</f>
        <v>63.35937109633954</v>
      </c>
      <c r="BG2172" s="3">
        <f>(S2172-E2172/(N2172/1.35))</f>
      </c>
      <c r="BH2172" s="3">
        <f>E2172*BF2172/100/BG2172</f>
      </c>
    </row>
    <row r="2173" ht="16" customHeight="1">
      <c r="A2173" s="4">
        <v>2010</v>
      </c>
      <c r="B2173" t="s" s="2">
        <v>2197</v>
      </c>
      <c r="C2173" s="4">
        <v>11672.500030364841</v>
      </c>
      <c r="D2173" s="4">
        <v>0</v>
      </c>
      <c r="E2173" s="3">
        <f>(R2173-#REF!*(1000-T2173)/(1000-U2173))*AO2173</f>
      </c>
      <c r="F2173" s="4">
        <f>IF(AZ2173&lt;&gt;0,1/(1/AZ2173-1/N2173),0)</f>
        <v>0.3550515347854237</v>
      </c>
      <c r="G2173" s="3">
        <f>((BC2173-AP2173/2)*S2173-E2173)/(BC2173+AP2173/2)</f>
      </c>
      <c r="H2173" s="4">
        <f>AP2173*1000</f>
        <v>4.081532938094449</v>
      </c>
      <c r="I2173" s="4">
        <f>(AU2173-BA2173)</f>
        <v>1.279988067876271</v>
      </c>
      <c r="J2173" s="4">
        <f>(P2173+AT2173*D2173)</f>
        <v>25.0551700592041</v>
      </c>
      <c r="K2173" s="4">
        <v>6</v>
      </c>
      <c r="L2173" s="4">
        <f>(K2173*AI2173+AJ2173)</f>
        <v>1.420000016689301</v>
      </c>
      <c r="M2173" s="4">
        <v>1</v>
      </c>
      <c r="N2173" s="4">
        <f>L2173*(M2173+1)*(M2173+1)/(M2173*M2173+1)</f>
        <v>2.840000033378601</v>
      </c>
      <c r="O2173" s="4">
        <v>21.28583526611328</v>
      </c>
      <c r="P2173" s="4">
        <v>25.0551700592041</v>
      </c>
      <c r="Q2173" s="4">
        <v>19.75019264221191</v>
      </c>
      <c r="R2173" s="4">
        <v>100.1872711181641</v>
      </c>
      <c r="S2173" s="4">
        <v>101.935905456543</v>
      </c>
      <c r="T2173" s="4">
        <v>14.0045051574707</v>
      </c>
      <c r="U2173" s="4">
        <v>18.81514358520508</v>
      </c>
      <c r="V2173" s="4">
        <v>55.92881774902344</v>
      </c>
      <c r="W2173" s="4">
        <v>75.15515899658203</v>
      </c>
      <c r="X2173" s="4">
        <v>499.4852600097656</v>
      </c>
      <c r="Y2173" s="4">
        <v>1999.465332031250</v>
      </c>
      <c r="Z2173" s="4">
        <v>323.4170837402344</v>
      </c>
      <c r="AA2173" s="4">
        <v>101.5226440429688</v>
      </c>
      <c r="AB2173" s="4">
        <v>5.183080196380615</v>
      </c>
      <c r="AC2173" s="4">
        <v>0.3883030414581299</v>
      </c>
      <c r="AD2173" s="4">
        <v>0.1091661304235458</v>
      </c>
      <c r="AE2173" s="4">
        <v>0.004192000720649958</v>
      </c>
      <c r="AF2173" s="4">
        <v>0.136406198143959</v>
      </c>
      <c r="AG2173" s="4">
        <v>0.0008982098079286516</v>
      </c>
      <c r="AH2173" s="4">
        <v>0.6666666865348816</v>
      </c>
      <c r="AI2173" s="4">
        <v>-0.2195652425289154</v>
      </c>
      <c r="AJ2173" s="4">
        <v>2.737391471862793</v>
      </c>
      <c r="AK2173" s="4">
        <v>1</v>
      </c>
      <c r="AL2173" s="4">
        <v>0</v>
      </c>
      <c r="AM2173" s="4">
        <v>0.1599999964237213</v>
      </c>
      <c r="AN2173" s="4">
        <v>111115</v>
      </c>
      <c r="AO2173" s="4">
        <f>X2173*0.000001/(K2173*0.0001)</f>
        <v>0.8324754333496093</v>
      </c>
      <c r="AP2173" s="4">
        <f>(U2173-T2173)/(1000-U2173)*AO2173</f>
        <v>0.004081532938094448</v>
      </c>
      <c r="AQ2173" s="4">
        <f>(P2173+273.15)</f>
        <v>298.2051700592041</v>
      </c>
      <c r="AR2173" s="4">
        <f>(O2173+273.15)</f>
        <v>294.4358352661133</v>
      </c>
      <c r="AS2173" s="4">
        <f>(Y2173*AK2173+Z2173*AL2173)*AM2173</f>
        <v>319.9144459743547</v>
      </c>
      <c r="AT2173" s="4">
        <f>((AS2173+0.00000010773*(AR2173^4-AQ2173^4))-AP2173*44100)/(L2173*0.92*2*29.3+0.00000043092*AQ2173^3)</f>
        <v>1.109944606985664</v>
      </c>
      <c r="AU2173" s="4">
        <f>0.61365*EXP(17.502*J2173/(240.97+J2173))</f>
        <v>3.190151192694393</v>
      </c>
      <c r="AV2173" s="4">
        <f>AU2173*1000/AA2173</f>
        <v>31.42305071708124</v>
      </c>
      <c r="AW2173" s="4">
        <f>(AV2173-U2173)</f>
        <v>12.60790713187616</v>
      </c>
      <c r="AX2173" s="4">
        <f>IF(D2173,P2173,(O2173+P2173)/2)</f>
        <v>23.17050266265869</v>
      </c>
      <c r="AY2173" s="4">
        <f>0.61365*EXP(17.502*AX2173/(240.97+AX2173))</f>
        <v>2.848952469800552</v>
      </c>
      <c r="AZ2173" s="4">
        <f>IF(AW2173&lt;&gt;0,(1000-(AV2173+U2173)/2)/AW2173*AP2173,0)</f>
        <v>0.3155962741537702</v>
      </c>
      <c r="BA2173" s="4">
        <f>U2173*AA2173/1000</f>
        <v>1.910163124818122</v>
      </c>
      <c r="BB2173" s="4">
        <f>(AY2173-BA2173)</f>
        <v>0.9387893449824298</v>
      </c>
      <c r="BC2173" s="4">
        <f>1/(1.6/F2173+1.37/N2173)</f>
        <v>0.200449711780394</v>
      </c>
      <c r="BD2173" s="3">
        <f>G2173*AA2173*0.001</f>
      </c>
      <c r="BE2173" s="3">
        <f>G2173/S2173</f>
      </c>
      <c r="BF2173" s="4">
        <f>(1-AP2173*AA2173/AU2173/F2173)*100</f>
        <v>63.41664217628248</v>
      </c>
      <c r="BG2173" s="3">
        <f>(S2173-E2173/(N2173/1.35))</f>
      </c>
      <c r="BH2173" s="3">
        <f>E2173*BF2173/100/BG2173</f>
      </c>
    </row>
    <row r="2174" ht="16" customHeight="1">
      <c r="A2174" s="4">
        <v>2010</v>
      </c>
      <c r="B2174" t="s" s="2">
        <v>2197</v>
      </c>
      <c r="C2174" s="4">
        <v>11672.500030364841</v>
      </c>
      <c r="D2174" s="4">
        <v>0</v>
      </c>
      <c r="E2174" s="3">
        <f>(R2174-#REF!*(1000-T2174)/(1000-U2174))*AO2174</f>
      </c>
      <c r="F2174" s="4">
        <f>IF(AZ2174&lt;&gt;0,1/(1/AZ2174-1/N2174),0)</f>
        <v>0.3550515347854237</v>
      </c>
      <c r="G2174" s="3">
        <f>((BC2174-AP2174/2)*S2174-E2174)/(BC2174+AP2174/2)</f>
      </c>
      <c r="H2174" s="4">
        <f>AP2174*1000</f>
        <v>4.081532938094449</v>
      </c>
      <c r="I2174" s="4">
        <f>(AU2174-BA2174)</f>
        <v>1.279988067876271</v>
      </c>
      <c r="J2174" s="4">
        <f>(P2174+AT2174*D2174)</f>
        <v>25.0551700592041</v>
      </c>
      <c r="K2174" s="4">
        <v>6</v>
      </c>
      <c r="L2174" s="4">
        <f>(K2174*AI2174+AJ2174)</f>
        <v>1.420000016689301</v>
      </c>
      <c r="M2174" s="4">
        <v>1</v>
      </c>
      <c r="N2174" s="4">
        <f>L2174*(M2174+1)*(M2174+1)/(M2174*M2174+1)</f>
        <v>2.840000033378601</v>
      </c>
      <c r="O2174" s="4">
        <v>21.28583526611328</v>
      </c>
      <c r="P2174" s="4">
        <v>25.0551700592041</v>
      </c>
      <c r="Q2174" s="4">
        <v>19.75019264221191</v>
      </c>
      <c r="R2174" s="4">
        <v>100.1872711181641</v>
      </c>
      <c r="S2174" s="4">
        <v>101.935905456543</v>
      </c>
      <c r="T2174" s="4">
        <v>14.0045051574707</v>
      </c>
      <c r="U2174" s="4">
        <v>18.81514358520508</v>
      </c>
      <c r="V2174" s="4">
        <v>55.92881774902344</v>
      </c>
      <c r="W2174" s="4">
        <v>75.15515899658203</v>
      </c>
      <c r="X2174" s="4">
        <v>499.4852600097656</v>
      </c>
      <c r="Y2174" s="4">
        <v>1999.465332031250</v>
      </c>
      <c r="Z2174" s="4">
        <v>323.4170837402344</v>
      </c>
      <c r="AA2174" s="4">
        <v>101.5226440429688</v>
      </c>
      <c r="AB2174" s="4">
        <v>5.183080196380615</v>
      </c>
      <c r="AC2174" s="4">
        <v>0.3883030414581299</v>
      </c>
      <c r="AD2174" s="4">
        <v>0.1091661304235458</v>
      </c>
      <c r="AE2174" s="4">
        <v>0.004192000720649958</v>
      </c>
      <c r="AF2174" s="4">
        <v>0.136406198143959</v>
      </c>
      <c r="AG2174" s="4">
        <v>0.0008982098079286516</v>
      </c>
      <c r="AH2174" s="4">
        <v>0.6666666865348816</v>
      </c>
      <c r="AI2174" s="4">
        <v>-0.2195652425289154</v>
      </c>
      <c r="AJ2174" s="4">
        <v>2.737391471862793</v>
      </c>
      <c r="AK2174" s="4">
        <v>1</v>
      </c>
      <c r="AL2174" s="4">
        <v>0</v>
      </c>
      <c r="AM2174" s="4">
        <v>0.1599999964237213</v>
      </c>
      <c r="AN2174" s="4">
        <v>111115</v>
      </c>
      <c r="AO2174" s="4">
        <f>X2174*0.000001/(K2174*0.0001)</f>
        <v>0.8324754333496093</v>
      </c>
      <c r="AP2174" s="4">
        <f>(U2174-T2174)/(1000-U2174)*AO2174</f>
        <v>0.004081532938094448</v>
      </c>
      <c r="AQ2174" s="4">
        <f>(P2174+273.15)</f>
        <v>298.2051700592041</v>
      </c>
      <c r="AR2174" s="4">
        <f>(O2174+273.15)</f>
        <v>294.4358352661133</v>
      </c>
      <c r="AS2174" s="4">
        <f>(Y2174*AK2174+Z2174*AL2174)*AM2174</f>
        <v>319.9144459743547</v>
      </c>
      <c r="AT2174" s="4">
        <f>((AS2174+0.00000010773*(AR2174^4-AQ2174^4))-AP2174*44100)/(L2174*0.92*2*29.3+0.00000043092*AQ2174^3)</f>
        <v>1.109944606985664</v>
      </c>
      <c r="AU2174" s="4">
        <f>0.61365*EXP(17.502*J2174/(240.97+J2174))</f>
        <v>3.190151192694393</v>
      </c>
      <c r="AV2174" s="4">
        <f>AU2174*1000/AA2174</f>
        <v>31.42305071708124</v>
      </c>
      <c r="AW2174" s="4">
        <f>(AV2174-U2174)</f>
        <v>12.60790713187616</v>
      </c>
      <c r="AX2174" s="4">
        <f>IF(D2174,P2174,(O2174+P2174)/2)</f>
        <v>23.17050266265869</v>
      </c>
      <c r="AY2174" s="4">
        <f>0.61365*EXP(17.502*AX2174/(240.97+AX2174))</f>
        <v>2.848952469800552</v>
      </c>
      <c r="AZ2174" s="4">
        <f>IF(AW2174&lt;&gt;0,(1000-(AV2174+U2174)/2)/AW2174*AP2174,0)</f>
        <v>0.3155962741537702</v>
      </c>
      <c r="BA2174" s="4">
        <f>U2174*AA2174/1000</f>
        <v>1.910163124818122</v>
      </c>
      <c r="BB2174" s="4">
        <f>(AY2174-BA2174)</f>
        <v>0.9387893449824298</v>
      </c>
      <c r="BC2174" s="4">
        <f>1/(1.6/F2174+1.37/N2174)</f>
        <v>0.200449711780394</v>
      </c>
      <c r="BD2174" s="3">
        <f>G2174*AA2174*0.001</f>
      </c>
      <c r="BE2174" s="3">
        <f>G2174/S2174</f>
      </c>
      <c r="BF2174" s="4">
        <f>(1-AP2174*AA2174/AU2174/F2174)*100</f>
        <v>63.41664217628248</v>
      </c>
      <c r="BG2174" s="3">
        <f>(S2174-E2174/(N2174/1.35))</f>
      </c>
      <c r="BH2174" s="3">
        <f>E2174*BF2174/100/BG2174</f>
      </c>
    </row>
    <row r="2175" ht="16" customHeight="1">
      <c r="A2175" s="4">
        <v>2011</v>
      </c>
      <c r="B2175" t="s" s="2">
        <v>2199</v>
      </c>
      <c r="C2175" s="4">
        <v>11695.000032566488</v>
      </c>
      <c r="D2175" s="4">
        <v>0</v>
      </c>
      <c r="E2175" s="3">
        <f>(R2175-#REF!*(1000-T2175)/(1000-U2175))*AO2175</f>
      </c>
      <c r="F2175" s="4">
        <f>IF(AZ2175&lt;&gt;0,1/(1/AZ2175-1/N2175),0)</f>
        <v>0.3494044687472765</v>
      </c>
      <c r="G2175" s="3">
        <f>((BC2175-AP2175/2)*S2175-E2175)/(BC2175+AP2175/2)</f>
      </c>
      <c r="H2175" s="4">
        <f>AP2175*1000</f>
        <v>4.014788312333389</v>
      </c>
      <c r="I2175" s="4">
        <f>(AU2175-BA2175)</f>
        <v>1.277168766855325</v>
      </c>
      <c r="J2175" s="4">
        <f>(P2175+AT2175*D2175)</f>
        <v>25.03910064697266</v>
      </c>
      <c r="K2175" s="4">
        <v>6</v>
      </c>
      <c r="L2175" s="4">
        <f>(K2175*AI2175+AJ2175)</f>
        <v>1.420000016689301</v>
      </c>
      <c r="M2175" s="4">
        <v>1</v>
      </c>
      <c r="N2175" s="4">
        <f>L2175*(M2175+1)*(M2175+1)/(M2175*M2175+1)</f>
        <v>2.840000033378601</v>
      </c>
      <c r="O2175" s="4">
        <v>21.25514793395996</v>
      </c>
      <c r="P2175" s="4">
        <v>25.03910064697266</v>
      </c>
      <c r="Q2175" s="4">
        <v>19.68976402282715</v>
      </c>
      <c r="R2175" s="4">
        <v>100.1730880737305</v>
      </c>
      <c r="S2175" s="4">
        <v>101.9058990478516</v>
      </c>
      <c r="T2175" s="4">
        <v>14.08067607879639</v>
      </c>
      <c r="U2175" s="4">
        <v>18.81278610229492</v>
      </c>
      <c r="V2175" s="4">
        <v>56.6737174987793</v>
      </c>
      <c r="W2175" s="4">
        <v>75.26676177978516</v>
      </c>
      <c r="X2175" s="4">
        <v>499.4717712402344</v>
      </c>
      <c r="Y2175" s="4">
        <v>1999.494140625</v>
      </c>
      <c r="Z2175" s="4">
        <v>326.6336059570312</v>
      </c>
      <c r="AA2175" s="4">
        <v>101.5229034423828</v>
      </c>
      <c r="AB2175" s="4">
        <v>4.11871337890625</v>
      </c>
      <c r="AC2175" s="4">
        <v>0.4081602692604065</v>
      </c>
      <c r="AD2175" s="4">
        <v>0.2136809527873993</v>
      </c>
      <c r="AE2175" s="4">
        <v>0.002162055810913444</v>
      </c>
      <c r="AF2175" s="4">
        <v>0.2474867701530457</v>
      </c>
      <c r="AG2175" s="4">
        <v>0.004543042741715908</v>
      </c>
      <c r="AH2175" s="4">
        <v>1</v>
      </c>
      <c r="AI2175" s="4">
        <v>-0.2195652425289154</v>
      </c>
      <c r="AJ2175" s="4">
        <v>2.737391471862793</v>
      </c>
      <c r="AK2175" s="4">
        <v>1</v>
      </c>
      <c r="AL2175" s="4">
        <v>0</v>
      </c>
      <c r="AM2175" s="4">
        <v>0.1599999964237213</v>
      </c>
      <c r="AN2175" s="4">
        <v>111115</v>
      </c>
      <c r="AO2175" s="4">
        <f>X2175*0.000001/(K2175*0.0001)</f>
        <v>0.8324529520670572</v>
      </c>
      <c r="AP2175" s="4">
        <f>(U2175-T2175)/(1000-U2175)*AO2175</f>
        <v>0.004014788312333388</v>
      </c>
      <c r="AQ2175" s="4">
        <f>(P2175+273.15)</f>
        <v>298.1891006469726</v>
      </c>
      <c r="AR2175" s="4">
        <f>(O2175+273.15)</f>
        <v>294.4051479339599</v>
      </c>
      <c r="AS2175" s="4">
        <f>(Y2175*AK2175+Z2175*AL2175)*AM2175</f>
        <v>319.9190553492517</v>
      </c>
      <c r="AT2175" s="4">
        <f>((AS2175+0.00000010773*(AR2175^4-AQ2175^4))-AP2175*44100)/(L2175*0.92*2*29.3+0.00000043092*AQ2175^3)</f>
        <v>1.141726927711998</v>
      </c>
      <c r="AU2175" s="4">
        <f>0.61365*EXP(17.502*J2175/(240.97+J2175))</f>
        <v>3.187097433800814</v>
      </c>
      <c r="AV2175" s="4">
        <f>AU2175*1000/AA2175</f>
        <v>31.39289092150112</v>
      </c>
      <c r="AW2175" s="4">
        <f>(AV2175-U2175)</f>
        <v>12.5801048192062</v>
      </c>
      <c r="AX2175" s="4">
        <f>IF(D2175,P2175,(O2175+P2175)/2)</f>
        <v>23.14712429046631</v>
      </c>
      <c r="AY2175" s="4">
        <f>0.61365*EXP(17.502*AX2175/(240.97+AX2175))</f>
        <v>2.844928898404106</v>
      </c>
      <c r="AZ2175" s="4">
        <f>IF(AW2175&lt;&gt;0,(1000-(AV2175+U2175)/2)/AW2175*AP2175,0)</f>
        <v>0.3111266389206764</v>
      </c>
      <c r="BA2175" s="4">
        <f>U2175*AA2175/1000</f>
        <v>1.909928666945489</v>
      </c>
      <c r="BB2175" s="4">
        <f>(AY2175-BA2175)</f>
        <v>0.9350002314586174</v>
      </c>
      <c r="BC2175" s="4">
        <f>1/(1.6/F2175+1.37/N2175)</f>
        <v>0.197565418850654</v>
      </c>
      <c r="BD2175" s="3">
        <f>G2175*AA2175*0.001</f>
      </c>
      <c r="BE2175" s="3">
        <f>G2175/S2175</f>
      </c>
      <c r="BF2175" s="4">
        <f>(1-AP2175*AA2175/AU2175/F2175)*100</f>
        <v>63.39816279966131</v>
      </c>
      <c r="BG2175" s="3">
        <f>(S2175-E2175/(N2175/1.35))</f>
      </c>
      <c r="BH2175" s="3">
        <f>E2175*BF2175/100/BG2175</f>
      </c>
    </row>
    <row r="2176" ht="16" customHeight="1">
      <c r="A2176" s="4">
        <v>2012</v>
      </c>
      <c r="B2176" t="s" s="2">
        <v>2200</v>
      </c>
      <c r="C2176" s="4">
        <v>11700.000032454729</v>
      </c>
      <c r="D2176" s="4">
        <v>0</v>
      </c>
      <c r="E2176" s="3">
        <f>(R2176-#REF!*(1000-T2176)/(1000-U2176))*AO2176</f>
      </c>
      <c r="F2176" s="4">
        <f>IF(AZ2176&lt;&gt;0,1/(1/AZ2176-1/N2176),0)</f>
        <v>0.3377565296313115</v>
      </c>
      <c r="G2176" s="3">
        <f>((BC2176-AP2176/2)*S2176-E2176)/(BC2176+AP2176/2)</f>
      </c>
      <c r="H2176" s="4">
        <f>AP2176*1000</f>
        <v>3.864399413404311</v>
      </c>
      <c r="I2176" s="4">
        <f>(AU2176-BA2176)</f>
        <v>1.267129847609662</v>
      </c>
      <c r="J2176" s="4">
        <f>(P2176+AT2176*D2176)</f>
        <v>24.99345207214355</v>
      </c>
      <c r="K2176" s="4">
        <v>6</v>
      </c>
      <c r="L2176" s="4">
        <f>(K2176*AI2176+AJ2176)</f>
        <v>1.420000016689301</v>
      </c>
      <c r="M2176" s="4">
        <v>1</v>
      </c>
      <c r="N2176" s="4">
        <f>L2176*(M2176+1)*(M2176+1)/(M2176*M2176+1)</f>
        <v>2.840000033378601</v>
      </c>
      <c r="O2176" s="4">
        <v>21.2000789642334</v>
      </c>
      <c r="P2176" s="4">
        <v>24.99345207214355</v>
      </c>
      <c r="Q2176" s="4">
        <v>19.70756530761719</v>
      </c>
      <c r="R2176" s="4">
        <v>100.1204605102539</v>
      </c>
      <c r="S2176" s="4">
        <v>102.0658264160156</v>
      </c>
      <c r="T2176" s="4">
        <v>14.27147197723389</v>
      </c>
      <c r="U2176" s="4">
        <v>18.82628440856934</v>
      </c>
      <c r="V2176" s="4">
        <v>57.64558029174805</v>
      </c>
      <c r="W2176" s="4">
        <v>75.5660400390625</v>
      </c>
      <c r="X2176" s="4">
        <v>499.4691467285156</v>
      </c>
      <c r="Y2176" s="4">
        <v>1999.586791992188</v>
      </c>
      <c r="Z2176" s="4">
        <v>372.8258972167969</v>
      </c>
      <c r="AA2176" s="4">
        <v>101.523307800293</v>
      </c>
      <c r="AB2176" s="4">
        <v>4.11871337890625</v>
      </c>
      <c r="AC2176" s="4">
        <v>0.4081602692604065</v>
      </c>
      <c r="AD2176" s="4">
        <v>0.2136809527873993</v>
      </c>
      <c r="AE2176" s="4">
        <v>0.002162055810913444</v>
      </c>
      <c r="AF2176" s="4">
        <v>0.2474867701530457</v>
      </c>
      <c r="AG2176" s="4">
        <v>0.004543042741715908</v>
      </c>
      <c r="AH2176" s="4">
        <v>0.6666666865348816</v>
      </c>
      <c r="AI2176" s="4">
        <v>-0.2195652425289154</v>
      </c>
      <c r="AJ2176" s="4">
        <v>2.737391471862793</v>
      </c>
      <c r="AK2176" s="4">
        <v>1</v>
      </c>
      <c r="AL2176" s="4">
        <v>0</v>
      </c>
      <c r="AM2176" s="4">
        <v>0.1599999964237213</v>
      </c>
      <c r="AN2176" s="4">
        <v>111115</v>
      </c>
      <c r="AO2176" s="4">
        <f>X2176*0.000001/(K2176*0.0001)</f>
        <v>0.8324485778808592</v>
      </c>
      <c r="AP2176" s="4">
        <f>(U2176-T2176)/(1000-U2176)*AO2176</f>
        <v>0.003864399413404311</v>
      </c>
      <c r="AQ2176" s="4">
        <f>(P2176+273.15)</f>
        <v>298.1434520721435</v>
      </c>
      <c r="AR2176" s="4">
        <f>(O2176+273.15)</f>
        <v>294.3500789642334</v>
      </c>
      <c r="AS2176" s="4">
        <f>(Y2176*AK2176+Z2176*AL2176)*AM2176</f>
        <v>319.9338795676704</v>
      </c>
      <c r="AT2176" s="4">
        <f>((AS2176+0.00000010773*(AR2176^4-AQ2176^4))-AP2176*44100)/(L2176*0.92*2*29.3+0.00000043092*AQ2176^3)</f>
        <v>1.216396064210724</v>
      </c>
      <c r="AU2176" s="4">
        <f>0.61365*EXP(17.502*J2176/(240.97+J2176))</f>
        <v>3.178436514356703</v>
      </c>
      <c r="AV2176" s="4">
        <f>AU2176*1000/AA2176</f>
        <v>31.30745622088105</v>
      </c>
      <c r="AW2176" s="4">
        <f>(AV2176-U2176)</f>
        <v>12.48117181231171</v>
      </c>
      <c r="AX2176" s="4">
        <f>IF(D2176,P2176,(O2176+P2176)/2)</f>
        <v>23.09676551818848</v>
      </c>
      <c r="AY2176" s="4">
        <f>0.61365*EXP(17.502*AX2176/(240.97+AX2176))</f>
        <v>2.836278705088597</v>
      </c>
      <c r="AZ2176" s="4">
        <f>IF(AW2176&lt;&gt;0,(1000-(AV2176+U2176)/2)/AW2176*AP2176,0)</f>
        <v>0.301857155010704</v>
      </c>
      <c r="BA2176" s="4">
        <f>U2176*AA2176/1000</f>
        <v>1.911306666747041</v>
      </c>
      <c r="BB2176" s="4">
        <f>(AY2176-BA2176)</f>
        <v>0.9249720383415558</v>
      </c>
      <c r="BC2176" s="4">
        <f>1/(1.6/F2176+1.37/N2176)</f>
        <v>0.191587967830523</v>
      </c>
      <c r="BD2176" s="3">
        <f>G2176*AA2176*0.001</f>
      </c>
      <c r="BE2176" s="3">
        <f>G2176/S2176</f>
      </c>
      <c r="BF2176" s="4">
        <f>(1-AP2176*AA2176/AU2176/F2176)*100</f>
        <v>63.45478915595829</v>
      </c>
      <c r="BG2176" s="3">
        <f>(S2176-E2176/(N2176/1.35))</f>
      </c>
      <c r="BH2176" s="3">
        <f>E2176*BF2176/100/BG2176</f>
      </c>
    </row>
    <row r="2177" ht="16" customHeight="1">
      <c r="A2177" s="4">
        <v>2013</v>
      </c>
      <c r="B2177" t="s" s="2">
        <v>2201</v>
      </c>
      <c r="C2177" s="4">
        <v>11705.500032331795</v>
      </c>
      <c r="D2177" s="4">
        <v>0</v>
      </c>
      <c r="E2177" s="3">
        <f>(R2177-#REF!*(1000-T2177)/(1000-U2177))*AO2177</f>
      </c>
      <c r="F2177" s="4">
        <f>IF(AZ2177&lt;&gt;0,1/(1/AZ2177-1/N2177),0)</f>
        <v>0.3413321681515544</v>
      </c>
      <c r="G2177" s="3">
        <f>((BC2177-AP2177/2)*S2177-E2177)/(BC2177+AP2177/2)</f>
      </c>
      <c r="H2177" s="4">
        <f>AP2177*1000</f>
        <v>3.866638587795761</v>
      </c>
      <c r="I2177" s="4">
        <f>(AU2177-BA2177)</f>
        <v>1.256039393091574</v>
      </c>
      <c r="J2177" s="4">
        <f>(P2177+AT2177*D2177)</f>
        <v>24.94520568847656</v>
      </c>
      <c r="K2177" s="4">
        <v>6</v>
      </c>
      <c r="L2177" s="4">
        <f>(K2177*AI2177+AJ2177)</f>
        <v>1.420000016689301</v>
      </c>
      <c r="M2177" s="4">
        <v>1</v>
      </c>
      <c r="N2177" s="4">
        <f>L2177*(M2177+1)*(M2177+1)/(M2177*M2177+1)</f>
        <v>2.840000033378601</v>
      </c>
      <c r="O2177" s="4">
        <v>21.1726131439209</v>
      </c>
      <c r="P2177" s="4">
        <v>24.94520568847656</v>
      </c>
      <c r="Q2177" s="4">
        <v>19.80783271789551</v>
      </c>
      <c r="R2177" s="4">
        <v>100.0300598144531</v>
      </c>
      <c r="S2177" s="4">
        <v>101.8339462280273</v>
      </c>
      <c r="T2177" s="4">
        <v>14.28834342956543</v>
      </c>
      <c r="U2177" s="4">
        <v>18.84558486938477</v>
      </c>
      <c r="V2177" s="4">
        <v>57.87048721313477</v>
      </c>
      <c r="W2177" s="4">
        <v>75.78754425048828</v>
      </c>
      <c r="X2177" s="4">
        <v>499.4823608398438</v>
      </c>
      <c r="Y2177" s="4">
        <v>1999.806030273438</v>
      </c>
      <c r="Z2177" s="4">
        <v>471.1567687988281</v>
      </c>
      <c r="AA2177" s="4">
        <v>101.5232849121094</v>
      </c>
      <c r="AB2177" s="4">
        <v>4.11871337890625</v>
      </c>
      <c r="AC2177" s="4">
        <v>0.4081602692604065</v>
      </c>
      <c r="AD2177" s="4">
        <v>0.2136809527873993</v>
      </c>
      <c r="AE2177" s="4">
        <v>0.002162055810913444</v>
      </c>
      <c r="AF2177" s="4">
        <v>0.2474867701530457</v>
      </c>
      <c r="AG2177" s="4">
        <v>0.004543042741715908</v>
      </c>
      <c r="AH2177" s="4">
        <v>1</v>
      </c>
      <c r="AI2177" s="4">
        <v>-0.2195652425289154</v>
      </c>
      <c r="AJ2177" s="4">
        <v>2.737391471862793</v>
      </c>
      <c r="AK2177" s="4">
        <v>1</v>
      </c>
      <c r="AL2177" s="4">
        <v>0</v>
      </c>
      <c r="AM2177" s="4">
        <v>0.1599999964237213</v>
      </c>
      <c r="AN2177" s="4">
        <v>111115</v>
      </c>
      <c r="AO2177" s="4">
        <f>X2177*0.000001/(K2177*0.0001)</f>
        <v>0.8324706013997395</v>
      </c>
      <c r="AP2177" s="4">
        <f>(U2177-T2177)/(1000-U2177)*AO2177</f>
        <v>0.00386663858779576</v>
      </c>
      <c r="AQ2177" s="4">
        <f>(P2177+273.15)</f>
        <v>298.0952056884765</v>
      </c>
      <c r="AR2177" s="4">
        <f>(O2177+273.15)</f>
        <v>294.3226131439209</v>
      </c>
      <c r="AS2177" s="4">
        <f>(Y2177*AK2177+Z2177*AL2177)*AM2177</f>
        <v>319.9689576918863</v>
      </c>
      <c r="AT2177" s="4">
        <f>((AS2177+0.00000010773*(AR2177^4-AQ2177^4))-AP2177*44100)/(L2177*0.92*2*29.3+0.00000043092*AQ2177^3)</f>
        <v>1.2185800010759</v>
      </c>
      <c r="AU2177" s="4">
        <f>0.61365*EXP(17.502*J2177/(240.97+J2177))</f>
        <v>3.169305075121461</v>
      </c>
      <c r="AV2177" s="4">
        <f>AU2177*1000/AA2177</f>
        <v>31.21751899443747</v>
      </c>
      <c r="AW2177" s="4">
        <f>(AV2177-U2177)</f>
        <v>12.3719341250527</v>
      </c>
      <c r="AX2177" s="4">
        <f>IF(D2177,P2177,(O2177+P2177)/2)</f>
        <v>23.05890941619873</v>
      </c>
      <c r="AY2177" s="4">
        <f>0.61365*EXP(17.502*AX2177/(240.97+AX2177))</f>
        <v>2.829791269325741</v>
      </c>
      <c r="AZ2177" s="4">
        <f>IF(AW2177&lt;&gt;0,(1000-(AV2177+U2177)/2)/AW2177*AP2177,0)</f>
        <v>0.3047098848958154</v>
      </c>
      <c r="BA2177" s="4">
        <f>U2177*AA2177/1000</f>
        <v>1.913265682029887</v>
      </c>
      <c r="BB2177" s="4">
        <f>(AY2177-BA2177)</f>
        <v>0.916525587295854</v>
      </c>
      <c r="BC2177" s="4">
        <f>1/(1.6/F2177+1.37/N2177)</f>
        <v>0.1934269513386367</v>
      </c>
      <c r="BD2177" s="3">
        <f>G2177*AA2177*0.001</f>
      </c>
      <c r="BE2177" s="3">
        <f>G2177/S2177</f>
      </c>
      <c r="BF2177" s="4">
        <f>(1-AP2177*AA2177/AU2177/F2177)*100</f>
        <v>63.71242247197932</v>
      </c>
      <c r="BG2177" s="3">
        <f>(S2177-E2177/(N2177/1.35))</f>
      </c>
      <c r="BH2177" s="3">
        <f>E2177*BF2177/100/BG2177</f>
      </c>
    </row>
    <row r="2178" ht="16" customHeight="1">
      <c r="A2178" s="4">
        <v>2014</v>
      </c>
      <c r="B2178" t="s" s="2">
        <v>2202</v>
      </c>
      <c r="C2178" s="4">
        <v>11710.500032220036</v>
      </c>
      <c r="D2178" s="4">
        <v>0</v>
      </c>
      <c r="E2178" s="3">
        <f>(R2178-#REF!*(1000-T2178)/(1000-U2178))*AO2178</f>
      </c>
      <c r="F2178" s="4">
        <f>IF(AZ2178&lt;&gt;0,1/(1/AZ2178-1/N2178),0)</f>
        <v>0.3527376967643379</v>
      </c>
      <c r="G2178" s="3">
        <f>((BC2178-AP2178/2)*S2178-E2178)/(BC2178+AP2178/2)</f>
      </c>
      <c r="H2178" s="4">
        <f>AP2178*1000</f>
        <v>3.973027700184249</v>
      </c>
      <c r="I2178" s="4">
        <f>(AU2178-BA2178)</f>
        <v>1.253340898262616</v>
      </c>
      <c r="J2178" s="4">
        <f>(P2178+AT2178*D2178)</f>
        <v>24.93954658508301</v>
      </c>
      <c r="K2178" s="4">
        <v>6</v>
      </c>
      <c r="L2178" s="4">
        <f>(K2178*AI2178+AJ2178)</f>
        <v>1.420000016689301</v>
      </c>
      <c r="M2178" s="4">
        <v>1</v>
      </c>
      <c r="N2178" s="4">
        <f>L2178*(M2178+1)*(M2178+1)/(M2178*M2178+1)</f>
        <v>2.840000033378601</v>
      </c>
      <c r="O2178" s="4">
        <v>21.17710113525391</v>
      </c>
      <c r="P2178" s="4">
        <v>24.93954658508301</v>
      </c>
      <c r="Q2178" s="4">
        <v>19.90777206420898</v>
      </c>
      <c r="R2178" s="4">
        <v>99.90685272216797</v>
      </c>
      <c r="S2178" s="4">
        <v>101.3585586547852</v>
      </c>
      <c r="T2178" s="4">
        <v>14.17920780181885</v>
      </c>
      <c r="U2178" s="4">
        <v>18.86164665222168</v>
      </c>
      <c r="V2178" s="4">
        <v>57.3170280456543</v>
      </c>
      <c r="W2178" s="4">
        <v>75.87696838378906</v>
      </c>
      <c r="X2178" s="4">
        <v>499.4948120117188</v>
      </c>
      <c r="Y2178" s="4">
        <v>1999.9306640625</v>
      </c>
      <c r="Z2178" s="4">
        <v>543.1878051757812</v>
      </c>
      <c r="AA2178" s="4">
        <v>101.523193359375</v>
      </c>
      <c r="AB2178" s="4">
        <v>4.11871337890625</v>
      </c>
      <c r="AC2178" s="4">
        <v>0.4081602692604065</v>
      </c>
      <c r="AD2178" s="4">
        <v>0.2136809527873993</v>
      </c>
      <c r="AE2178" s="4">
        <v>0.002162055810913444</v>
      </c>
      <c r="AF2178" s="4">
        <v>0.2474867701530457</v>
      </c>
      <c r="AG2178" s="4">
        <v>0.004543042741715908</v>
      </c>
      <c r="AH2178" s="4">
        <v>0.6666666865348816</v>
      </c>
      <c r="AI2178" s="4">
        <v>-0.2195652425289154</v>
      </c>
      <c r="AJ2178" s="4">
        <v>2.737391471862793</v>
      </c>
      <c r="AK2178" s="4">
        <v>1</v>
      </c>
      <c r="AL2178" s="4">
        <v>0</v>
      </c>
      <c r="AM2178" s="4">
        <v>0.1599999964237213</v>
      </c>
      <c r="AN2178" s="4">
        <v>111115</v>
      </c>
      <c r="AO2178" s="4">
        <f>X2178*0.000001/(K2178*0.0001)</f>
        <v>0.8324913533528644</v>
      </c>
      <c r="AP2178" s="4">
        <f>(U2178-T2178)/(1000-U2178)*AO2178</f>
        <v>0.003973027700184249</v>
      </c>
      <c r="AQ2178" s="4">
        <f>(P2178+273.15)</f>
        <v>298.089546585083</v>
      </c>
      <c r="AR2178" s="4">
        <f>(O2178+273.15)</f>
        <v>294.3271011352539</v>
      </c>
      <c r="AS2178" s="4">
        <f>(Y2178*AK2178+Z2178*AL2178)*AM2178</f>
        <v>319.9888990976906</v>
      </c>
      <c r="AT2178" s="4">
        <f>((AS2178+0.00000010773*(AR2178^4-AQ2178^4))-AP2178*44100)/(L2178*0.92*2*29.3+0.00000043092*AQ2178^3)</f>
        <v>1.166776281427921</v>
      </c>
      <c r="AU2178" s="4">
        <f>0.61365*EXP(17.502*J2178/(240.97+J2178))</f>
        <v>3.168235498412325</v>
      </c>
      <c r="AV2178" s="4">
        <f>AU2178*1000/AA2178</f>
        <v>31.20701185193521</v>
      </c>
      <c r="AW2178" s="4">
        <f>(AV2178-U2178)</f>
        <v>12.34536519971353</v>
      </c>
      <c r="AX2178" s="4">
        <f>IF(D2178,P2178,(O2178+P2178)/2)</f>
        <v>23.05832386016846</v>
      </c>
      <c r="AY2178" s="4">
        <f>0.61365*EXP(17.502*AX2178/(240.97+AX2178))</f>
        <v>2.829691024070886</v>
      </c>
      <c r="AZ2178" s="4">
        <f>IF(AW2178&lt;&gt;0,(1000-(AV2178+U2178)/2)/AW2178*AP2178,0)</f>
        <v>0.3137667905280027</v>
      </c>
      <c r="BA2178" s="4">
        <f>U2178*AA2178/1000</f>
        <v>1.91489460014971</v>
      </c>
      <c r="BB2178" s="4">
        <f>(AY2178-BA2178)</f>
        <v>0.9147964239211759</v>
      </c>
      <c r="BC2178" s="4">
        <f>1/(1.6/F2178+1.37/N2178)</f>
        <v>0.199268970411312</v>
      </c>
      <c r="BD2178" s="3">
        <f>G2178*AA2178*0.001</f>
      </c>
      <c r="BE2178" s="3">
        <f>G2178/S2178</f>
      </c>
      <c r="BF2178" s="4">
        <f>(1-AP2178*AA2178/AU2178/F2178)*100</f>
        <v>63.90745286712929</v>
      </c>
      <c r="BG2178" s="3">
        <f>(S2178-E2178/(N2178/1.35))</f>
      </c>
      <c r="BH2178" s="3">
        <f>E2178*BF2178/100/BG2178</f>
      </c>
    </row>
    <row r="2179" ht="16" customHeight="1">
      <c r="A2179" s="4">
        <v>2015</v>
      </c>
      <c r="B2179" t="s" s="2">
        <v>2203</v>
      </c>
      <c r="C2179" s="4">
        <v>11715.500032108277</v>
      </c>
      <c r="D2179" s="4">
        <v>0</v>
      </c>
      <c r="E2179" s="3">
        <f>(R2179-#REF!*(1000-T2179)/(1000-U2179))*AO2179</f>
      </c>
      <c r="F2179" s="4">
        <f>IF(AZ2179&lt;&gt;0,1/(1/AZ2179-1/N2179),0)</f>
        <v>0.3633714461176734</v>
      </c>
      <c r="G2179" s="3">
        <f>((BC2179-AP2179/2)*S2179-E2179)/(BC2179+AP2179/2)</f>
      </c>
      <c r="H2179" s="4">
        <f>AP2179*1000</f>
        <v>4.081381984857088</v>
      </c>
      <c r="I2179" s="4">
        <f>(AU2179-BA2179)</f>
        <v>1.254003939553465</v>
      </c>
      <c r="J2179" s="4">
        <f>(P2179+AT2179*D2179)</f>
        <v>24.94331169128418</v>
      </c>
      <c r="K2179" s="4">
        <v>6</v>
      </c>
      <c r="L2179" s="4">
        <f>(K2179*AI2179+AJ2179)</f>
        <v>1.420000016689301</v>
      </c>
      <c r="M2179" s="4">
        <v>1</v>
      </c>
      <c r="N2179" s="4">
        <f>L2179*(M2179+1)*(M2179+1)/(M2179*M2179+1)</f>
        <v>2.840000033378601</v>
      </c>
      <c r="O2179" s="4">
        <v>21.17586326599121</v>
      </c>
      <c r="P2179" s="4">
        <v>24.94331169128418</v>
      </c>
      <c r="Q2179" s="4">
        <v>19.90449142456055</v>
      </c>
      <c r="R2179" s="4">
        <v>99.95301818847656</v>
      </c>
      <c r="S2179" s="4">
        <v>100.6963653564453</v>
      </c>
      <c r="T2179" s="4">
        <v>14.0519905090332</v>
      </c>
      <c r="U2179" s="4">
        <v>18.86210060119629</v>
      </c>
      <c r="V2179" s="4">
        <v>56.6136360168457</v>
      </c>
      <c r="W2179" s="4">
        <v>75.89268493652344</v>
      </c>
      <c r="X2179" s="4">
        <v>499.4977416992188</v>
      </c>
      <c r="Y2179" s="4">
        <v>1999.973022460938</v>
      </c>
      <c r="Z2179" s="4">
        <v>575.996582031250</v>
      </c>
      <c r="AA2179" s="4">
        <v>101.523323059082</v>
      </c>
      <c r="AB2179" s="4">
        <v>4.11871337890625</v>
      </c>
      <c r="AC2179" s="4">
        <v>0.4081602692604065</v>
      </c>
      <c r="AD2179" s="4">
        <v>0.2136809527873993</v>
      </c>
      <c r="AE2179" s="4">
        <v>0.002162055810913444</v>
      </c>
      <c r="AF2179" s="4">
        <v>0.2474867701530457</v>
      </c>
      <c r="AG2179" s="4">
        <v>0.004543042741715908</v>
      </c>
      <c r="AH2179" s="4">
        <v>0.6666666865348816</v>
      </c>
      <c r="AI2179" s="4">
        <v>-0.2195652425289154</v>
      </c>
      <c r="AJ2179" s="4">
        <v>2.737391471862793</v>
      </c>
      <c r="AK2179" s="4">
        <v>1</v>
      </c>
      <c r="AL2179" s="4">
        <v>0</v>
      </c>
      <c r="AM2179" s="4">
        <v>0.1599999964237213</v>
      </c>
      <c r="AN2179" s="4">
        <v>111115</v>
      </c>
      <c r="AO2179" s="4">
        <f>X2179*0.000001/(K2179*0.0001)</f>
        <v>0.8324962361653645</v>
      </c>
      <c r="AP2179" s="4">
        <f>(U2179-T2179)/(1000-U2179)*AO2179</f>
        <v>0.004081381984857088</v>
      </c>
      <c r="AQ2179" s="4">
        <f>(P2179+273.15)</f>
        <v>298.0933116912842</v>
      </c>
      <c r="AR2179" s="4">
        <f>(O2179+273.15)</f>
        <v>294.3258632659912</v>
      </c>
      <c r="AS2179" s="4">
        <f>(Y2179*AK2179+Z2179*AL2179)*AM2179</f>
        <v>319.9956764412891</v>
      </c>
      <c r="AT2179" s="4">
        <f>((AS2179+0.00000010773*(AR2179^4-AQ2179^4))-AP2179*44100)/(L2179*0.92*2*29.3+0.00000043092*AQ2179^3)</f>
        <v>1.111885320315613</v>
      </c>
      <c r="AU2179" s="4">
        <f>0.61365*EXP(17.502*J2179/(240.97+J2179))</f>
        <v>3.168947072461622</v>
      </c>
      <c r="AV2179" s="4">
        <f>AU2179*1000/AA2179</f>
        <v>31.21398095507016</v>
      </c>
      <c r="AW2179" s="4">
        <f>(AV2179-U2179)</f>
        <v>12.35188035387387</v>
      </c>
      <c r="AX2179" s="4">
        <f>IF(D2179,P2179,(O2179+P2179)/2)</f>
        <v>23.0595874786377</v>
      </c>
      <c r="AY2179" s="4">
        <f>0.61365*EXP(17.502*AX2179/(240.97+AX2179))</f>
        <v>2.829907355253275</v>
      </c>
      <c r="AZ2179" s="4">
        <f>IF(AW2179&lt;&gt;0,(1000-(AV2179+U2179)/2)/AW2179*AP2179,0)</f>
        <v>0.3221527461639571</v>
      </c>
      <c r="BA2179" s="4">
        <f>U2179*AA2179/1000</f>
        <v>1.914943132908156</v>
      </c>
      <c r="BB2179" s="4">
        <f>(AY2179-BA2179)</f>
        <v>0.9149642223451184</v>
      </c>
      <c r="BC2179" s="4">
        <f>1/(1.6/F2179+1.37/N2179)</f>
        <v>0.2046830583350892</v>
      </c>
      <c r="BD2179" s="3">
        <f>G2179*AA2179*0.001</f>
      </c>
      <c r="BE2179" s="3">
        <f>G2179/S2179</f>
      </c>
      <c r="BF2179" s="4">
        <f>(1-AP2179*AA2179/AU2179/F2179)*100</f>
        <v>64.01617840859191</v>
      </c>
      <c r="BG2179" s="3">
        <f>(S2179-E2179/(N2179/1.35))</f>
      </c>
      <c r="BH2179" s="3">
        <f>E2179*BF2179/100/BG2179</f>
      </c>
    </row>
    <row r="2180" ht="16" customHeight="1">
      <c r="A2180" s="4">
        <v>2016</v>
      </c>
      <c r="B2180" t="s" s="2">
        <v>2204</v>
      </c>
      <c r="C2180" s="4">
        <v>11721.000031985343</v>
      </c>
      <c r="D2180" s="4">
        <v>0</v>
      </c>
      <c r="E2180" s="3">
        <f>(R2180-#REF!*(1000-T2180)/(1000-U2180))*AO2180</f>
      </c>
      <c r="F2180" s="4">
        <f>IF(AZ2180&lt;&gt;0,1/(1/AZ2180-1/N2180),0)</f>
        <v>0.3637347610708999</v>
      </c>
      <c r="G2180" s="3">
        <f>((BC2180-AP2180/2)*S2180-E2180)/(BC2180+AP2180/2)</f>
      </c>
      <c r="H2180" s="4">
        <f>AP2180*1000</f>
        <v>4.080541772015194</v>
      </c>
      <c r="I2180" s="4">
        <f>(AU2180-BA2180)</f>
        <v>1.2526494922152</v>
      </c>
      <c r="J2180" s="4">
        <f>(P2180+AT2180*D2180)</f>
        <v>24.93817329406738</v>
      </c>
      <c r="K2180" s="4">
        <v>6</v>
      </c>
      <c r="L2180" s="4">
        <f>(K2180*AI2180+AJ2180)</f>
        <v>1.420000016689301</v>
      </c>
      <c r="M2180" s="4">
        <v>1</v>
      </c>
      <c r="N2180" s="4">
        <f>L2180*(M2180+1)*(M2180+1)/(M2180*M2180+1)</f>
        <v>2.840000033378601</v>
      </c>
      <c r="O2180" s="4">
        <v>21.17418670654297</v>
      </c>
      <c r="P2180" s="4">
        <v>24.93817329406738</v>
      </c>
      <c r="Q2180" s="4">
        <v>19.9086799621582</v>
      </c>
      <c r="R2180" s="4">
        <v>100.0827713012695</v>
      </c>
      <c r="S2180" s="4">
        <v>100.4653701782227</v>
      </c>
      <c r="T2180" s="4">
        <v>14.05648040771484</v>
      </c>
      <c r="U2180" s="4">
        <v>18.86572647094727</v>
      </c>
      <c r="V2180" s="4">
        <v>56.59181213378906</v>
      </c>
      <c r="W2180" s="4">
        <v>75.91683197021484</v>
      </c>
      <c r="X2180" s="4">
        <v>499.4827880859375</v>
      </c>
      <c r="Y2180" s="4">
        <v>1999.991943359375</v>
      </c>
      <c r="Z2180" s="4">
        <v>624.3513793945312</v>
      </c>
      <c r="AA2180" s="4">
        <v>101.5241317749023</v>
      </c>
      <c r="AB2180" s="4">
        <v>4.11871337890625</v>
      </c>
      <c r="AC2180" s="4">
        <v>0.4081602692604065</v>
      </c>
      <c r="AD2180" s="4">
        <v>0.2136809527873993</v>
      </c>
      <c r="AE2180" s="4">
        <v>0.002162055810913444</v>
      </c>
      <c r="AF2180" s="4">
        <v>0.2474867701530457</v>
      </c>
      <c r="AG2180" s="4">
        <v>0.004543042741715908</v>
      </c>
      <c r="AH2180" s="4">
        <v>1</v>
      </c>
      <c r="AI2180" s="4">
        <v>-0.2195652425289154</v>
      </c>
      <c r="AJ2180" s="4">
        <v>2.737391471862793</v>
      </c>
      <c r="AK2180" s="4">
        <v>1</v>
      </c>
      <c r="AL2180" s="4">
        <v>0</v>
      </c>
      <c r="AM2180" s="4">
        <v>0.1599999964237213</v>
      </c>
      <c r="AN2180" s="4">
        <v>111115</v>
      </c>
      <c r="AO2180" s="4">
        <f>X2180*0.000001/(K2180*0.0001)</f>
        <v>0.8324713134765623</v>
      </c>
      <c r="AP2180" s="4">
        <f>(U2180-T2180)/(1000-U2180)*AO2180</f>
        <v>0.004080541772015194</v>
      </c>
      <c r="AQ2180" s="4">
        <f>(P2180+273.15)</f>
        <v>298.0881732940674</v>
      </c>
      <c r="AR2180" s="4">
        <f>(O2180+273.15)</f>
        <v>294.3241867065429</v>
      </c>
      <c r="AS2180" s="4">
        <f>(Y2180*AK2180+Z2180*AL2180)*AM2180</f>
        <v>319.9987037849714</v>
      </c>
      <c r="AT2180" s="4">
        <f>((AS2180+0.00000010773*(AR2180^4-AQ2180^4))-AP2180*44100)/(L2180*0.92*2*29.3+0.00000043092*AQ2180^3)</f>
        <v>1.112805725013221</v>
      </c>
      <c r="AU2180" s="4">
        <f>0.61365*EXP(17.502*J2180/(240.97+J2180))</f>
        <v>3.167975992480914</v>
      </c>
      <c r="AV2180" s="4">
        <f>AU2180*1000/AA2180</f>
        <v>31.20416729595776</v>
      </c>
      <c r="AW2180" s="4">
        <f>(AV2180-U2180)</f>
        <v>12.33844082501049</v>
      </c>
      <c r="AX2180" s="4">
        <f>IF(D2180,P2180,(O2180+P2180)/2)</f>
        <v>23.05618000030518</v>
      </c>
      <c r="AY2180" s="4">
        <f>0.61365*EXP(17.502*AX2180/(240.97+AX2180))</f>
        <v>2.829324028863577</v>
      </c>
      <c r="AZ2180" s="4">
        <f>IF(AW2180&lt;&gt;0,(1000-(AV2180+U2180)/2)/AW2180*AP2180,0)</f>
        <v>0.3224382790273422</v>
      </c>
      <c r="BA2180" s="4">
        <f>U2180*AA2180/1000</f>
        <v>1.915326500265714</v>
      </c>
      <c r="BB2180" s="4">
        <f>(AY2180-BA2180)</f>
        <v>0.913997528597863</v>
      </c>
      <c r="BC2180" s="4">
        <f>1/(1.6/F2180+1.37/N2180)</f>
        <v>0.204867484520399</v>
      </c>
      <c r="BD2180" s="3">
        <f>G2180*AA2180*0.001</f>
      </c>
      <c r="BE2180" s="3">
        <f>G2180/S2180</f>
      </c>
      <c r="BF2180" s="4">
        <f>(1-AP2180*AA2180/AU2180/F2180)*100</f>
        <v>64.04821788042206</v>
      </c>
      <c r="BG2180" s="3">
        <f>(S2180-E2180/(N2180/1.35))</f>
      </c>
      <c r="BH2180" s="3">
        <f>E2180*BF2180/100/BG2180</f>
      </c>
    </row>
    <row r="2181" ht="16" customHeight="1">
      <c r="A2181" s="4">
        <v>2017</v>
      </c>
      <c r="B2181" t="s" s="2">
        <v>2205</v>
      </c>
      <c r="C2181" s="4">
        <v>11726.000031873584</v>
      </c>
      <c r="D2181" s="4">
        <v>0</v>
      </c>
      <c r="E2181" s="3">
        <f>(R2181-#REF!*(1000-T2181)/(1000-U2181))*AO2181</f>
      </c>
      <c r="F2181" s="4">
        <f>IF(AZ2181&lt;&gt;0,1/(1/AZ2181-1/N2181),0)</f>
        <v>0.3649638094021437</v>
      </c>
      <c r="G2181" s="3">
        <f>((BC2181-AP2181/2)*S2181-E2181)/(BC2181+AP2181/2)</f>
      </c>
      <c r="H2181" s="4">
        <f>AP2181*1000</f>
        <v>4.07858925192709</v>
      </c>
      <c r="I2181" s="4">
        <f>(AU2181-BA2181)</f>
        <v>1.248341114911625</v>
      </c>
      <c r="J2181" s="4">
        <f>(P2181+AT2181*D2181)</f>
        <v>24.91774940490723</v>
      </c>
      <c r="K2181" s="4">
        <v>6</v>
      </c>
      <c r="L2181" s="4">
        <f>(K2181*AI2181+AJ2181)</f>
        <v>1.420000016689301</v>
      </c>
      <c r="M2181" s="4">
        <v>1</v>
      </c>
      <c r="N2181" s="4">
        <f>L2181*(M2181+1)*(M2181+1)/(M2181*M2181+1)</f>
        <v>2.840000033378601</v>
      </c>
      <c r="O2181" s="4">
        <v>21.17351531982422</v>
      </c>
      <c r="P2181" s="4">
        <v>24.91774940490723</v>
      </c>
      <c r="Q2181" s="4">
        <v>19.91233062744141</v>
      </c>
      <c r="R2181" s="4">
        <v>100.2229995727539</v>
      </c>
      <c r="S2181" s="4">
        <v>100.4625930786133</v>
      </c>
      <c r="T2181" s="4">
        <v>14.06310081481934</v>
      </c>
      <c r="U2181" s="4">
        <v>18.87006378173828</v>
      </c>
      <c r="V2181" s="4">
        <v>56.59449768066406</v>
      </c>
      <c r="W2181" s="4">
        <v>75.93790435791016</v>
      </c>
      <c r="X2181" s="4">
        <v>499.4786987304688</v>
      </c>
      <c r="Y2181" s="4">
        <v>2000.034423828125</v>
      </c>
      <c r="Z2181" s="4">
        <v>709.9757690429688</v>
      </c>
      <c r="AA2181" s="4">
        <v>101.5247039794922</v>
      </c>
      <c r="AB2181" s="4">
        <v>4.11871337890625</v>
      </c>
      <c r="AC2181" s="4">
        <v>0.4081602692604065</v>
      </c>
      <c r="AD2181" s="4">
        <v>0.2136809527873993</v>
      </c>
      <c r="AE2181" s="4">
        <v>0.002162055810913444</v>
      </c>
      <c r="AF2181" s="4">
        <v>0.2474867701530457</v>
      </c>
      <c r="AG2181" s="4">
        <v>0.004543042741715908</v>
      </c>
      <c r="AH2181" s="4">
        <v>1</v>
      </c>
      <c r="AI2181" s="4">
        <v>-0.2195652425289154</v>
      </c>
      <c r="AJ2181" s="4">
        <v>2.737391471862793</v>
      </c>
      <c r="AK2181" s="4">
        <v>1</v>
      </c>
      <c r="AL2181" s="4">
        <v>0</v>
      </c>
      <c r="AM2181" s="4">
        <v>0.1599999964237213</v>
      </c>
      <c r="AN2181" s="4">
        <v>111115</v>
      </c>
      <c r="AO2181" s="4">
        <f>X2181*0.000001/(K2181*0.0001)</f>
        <v>0.8324644978841145</v>
      </c>
      <c r="AP2181" s="4">
        <f>(U2181-T2181)/(1000-U2181)*AO2181</f>
        <v>0.00407858925192709</v>
      </c>
      <c r="AQ2181" s="4">
        <f>(P2181+273.15)</f>
        <v>298.0677494049072</v>
      </c>
      <c r="AR2181" s="4">
        <f>(O2181+273.15)</f>
        <v>294.3235153198242</v>
      </c>
      <c r="AS2181" s="4">
        <f>(Y2181*AK2181+Z2181*AL2181)*AM2181</f>
        <v>320.0055006598195</v>
      </c>
      <c r="AT2181" s="4">
        <f>((AS2181+0.00000010773*(AR2181^4-AQ2181^4))-AP2181*44100)/(L2181*0.92*2*29.3+0.00000043092*AQ2181^3)</f>
        <v>1.116457429742438</v>
      </c>
      <c r="AU2181" s="4">
        <f>0.61365*EXP(17.502*J2181/(240.97+J2181))</f>
        <v>3.164118754426741</v>
      </c>
      <c r="AV2181" s="4">
        <f>AU2181*1000/AA2181</f>
        <v>31.16599832751925</v>
      </c>
      <c r="AW2181" s="4">
        <f>(AV2181-U2181)</f>
        <v>12.29593454578097</v>
      </c>
      <c r="AX2181" s="4">
        <f>IF(D2181,P2181,(O2181+P2181)/2)</f>
        <v>23.04563236236572</v>
      </c>
      <c r="AY2181" s="4">
        <f>0.61365*EXP(17.502*AX2181/(240.97+AX2181))</f>
        <v>2.827519044861034</v>
      </c>
      <c r="AZ2181" s="4">
        <f>IF(AW2181&lt;&gt;0,(1000-(AV2181+U2181)/2)/AW2181*AP2181,0)</f>
        <v>0.3234037205189704</v>
      </c>
      <c r="BA2181" s="4">
        <f>U2181*AA2181/1000</f>
        <v>1.915777639515116</v>
      </c>
      <c r="BB2181" s="4">
        <f>(AY2181-BA2181)</f>
        <v>0.9117414053459183</v>
      </c>
      <c r="BC2181" s="4">
        <f>1/(1.6/F2181+1.37/N2181)</f>
        <v>0.2054911050422985</v>
      </c>
      <c r="BD2181" s="3">
        <f>G2181*AA2181*0.001</f>
      </c>
      <c r="BE2181" s="3">
        <f>G2181/S2181</f>
      </c>
      <c r="BF2181" s="4">
        <f>(1-AP2181*AA2181/AU2181/F2181)*100</f>
        <v>64.14257271472943</v>
      </c>
      <c r="BG2181" s="3">
        <f>(S2181-E2181/(N2181/1.35))</f>
      </c>
      <c r="BH2181" s="3">
        <f>E2181*BF2181/100/BG2181</f>
      </c>
    </row>
    <row r="2182" ht="16" customHeight="1">
      <c r="A2182" s="4">
        <v>2018</v>
      </c>
      <c r="B2182" t="s" s="2">
        <v>2206</v>
      </c>
      <c r="C2182" s="4">
        <v>11731.000031761825</v>
      </c>
      <c r="D2182" s="4">
        <v>0</v>
      </c>
      <c r="E2182" s="3">
        <f>(R2182-#REF!*(1000-T2182)/(1000-U2182))*AO2182</f>
      </c>
      <c r="F2182" s="4">
        <f>IF(AZ2182&lt;&gt;0,1/(1/AZ2182-1/N2182),0)</f>
        <v>0.3666755162963005</v>
      </c>
      <c r="G2182" s="3">
        <f>((BC2182-AP2182/2)*S2182-E2182)/(BC2182+AP2182/2)</f>
      </c>
      <c r="H2182" s="4">
        <f>AP2182*1000</f>
        <v>4.07638351585228</v>
      </c>
      <c r="I2182" s="4">
        <f>(AU2182-BA2182)</f>
        <v>1.24254458810758</v>
      </c>
      <c r="J2182" s="4">
        <f>(P2182+AT2182*D2182)</f>
        <v>24.88971328735352</v>
      </c>
      <c r="K2182" s="4">
        <v>6</v>
      </c>
      <c r="L2182" s="4">
        <f>(K2182*AI2182+AJ2182)</f>
        <v>1.420000016689301</v>
      </c>
      <c r="M2182" s="4">
        <v>1</v>
      </c>
      <c r="N2182" s="4">
        <f>L2182*(M2182+1)*(M2182+1)/(M2182*M2182+1)</f>
        <v>2.840000033378601</v>
      </c>
      <c r="O2182" s="4">
        <v>21.17238807678223</v>
      </c>
      <c r="P2182" s="4">
        <v>24.88971328735352</v>
      </c>
      <c r="Q2182" s="4">
        <v>19.91339492797852</v>
      </c>
      <c r="R2182" s="4">
        <v>100.2382659912109</v>
      </c>
      <c r="S2182" s="4">
        <v>100.5578765869141</v>
      </c>
      <c r="T2182" s="4">
        <v>14.07044887542725</v>
      </c>
      <c r="U2182" s="4">
        <v>18.87492752075195</v>
      </c>
      <c r="V2182" s="4">
        <v>56.62538909912109</v>
      </c>
      <c r="W2182" s="4">
        <v>75.96286010742188</v>
      </c>
      <c r="X2182" s="4">
        <v>499.4642333984375</v>
      </c>
      <c r="Y2182" s="4">
        <v>2000.089477539062</v>
      </c>
      <c r="Z2182" s="4">
        <v>794.7413330078125</v>
      </c>
      <c r="AA2182" s="4">
        <v>101.5254745483398</v>
      </c>
      <c r="AB2182" s="4">
        <v>4.11871337890625</v>
      </c>
      <c r="AC2182" s="4">
        <v>0.4081602692604065</v>
      </c>
      <c r="AD2182" s="4">
        <v>0.2136809527873993</v>
      </c>
      <c r="AE2182" s="4">
        <v>0.002162055810913444</v>
      </c>
      <c r="AF2182" s="4">
        <v>0.2474867701530457</v>
      </c>
      <c r="AG2182" s="4">
        <v>0.004543042741715908</v>
      </c>
      <c r="AH2182" s="4">
        <v>0.6666666865348816</v>
      </c>
      <c r="AI2182" s="4">
        <v>-0.2195652425289154</v>
      </c>
      <c r="AJ2182" s="4">
        <v>2.737391471862793</v>
      </c>
      <c r="AK2182" s="4">
        <v>1</v>
      </c>
      <c r="AL2182" s="4">
        <v>0</v>
      </c>
      <c r="AM2182" s="4">
        <v>0.1599999964237213</v>
      </c>
      <c r="AN2182" s="4">
        <v>111115</v>
      </c>
      <c r="AO2182" s="4">
        <f>X2182*0.000001/(K2182*0.0001)</f>
        <v>0.8324403889973957</v>
      </c>
      <c r="AP2182" s="4">
        <f>(U2182-T2182)/(1000-U2182)*AO2182</f>
        <v>0.00407638351585228</v>
      </c>
      <c r="AQ2182" s="4">
        <f>(P2182+273.15)</f>
        <v>298.0397132873535</v>
      </c>
      <c r="AR2182" s="4">
        <f>(O2182+273.15)</f>
        <v>294.3223880767822</v>
      </c>
      <c r="AS2182" s="4">
        <f>(Y2182*AK2182+Z2182*AL2182)*AM2182</f>
        <v>320.0143092533726</v>
      </c>
      <c r="AT2182" s="4">
        <f>((AS2182+0.00000010773*(AR2182^4-AQ2182^4))-AP2182*44100)/(L2182*0.92*2*29.3+0.00000043092*AQ2182^3)</f>
        <v>1.121200087120743</v>
      </c>
      <c r="AU2182" s="4">
        <f>0.61365*EXP(17.502*J2182/(240.97+J2182))</f>
        <v>3.158830561717441</v>
      </c>
      <c r="AV2182" s="4">
        <f>AU2182*1000/AA2182</f>
        <v>31.113674432651</v>
      </c>
      <c r="AW2182" s="4">
        <f>(AV2182-U2182)</f>
        <v>12.23874691189905</v>
      </c>
      <c r="AX2182" s="4">
        <f>IF(D2182,P2182,(O2182+P2182)/2)</f>
        <v>23.03105068206787</v>
      </c>
      <c r="AY2182" s="4">
        <f>0.61365*EXP(17.502*AX2182/(240.97+AX2182))</f>
        <v>2.825025386848927</v>
      </c>
      <c r="AZ2182" s="4">
        <f>IF(AW2182&lt;&gt;0,(1000-(AV2182+U2182)/2)/AW2182*AP2182,0)</f>
        <v>0.3247470666703976</v>
      </c>
      <c r="BA2182" s="4">
        <f>U2182*AA2182/1000</f>
        <v>1.916285973609862</v>
      </c>
      <c r="BB2182" s="4">
        <f>(AY2182-BA2182)</f>
        <v>0.9087394132390656</v>
      </c>
      <c r="BC2182" s="4">
        <f>1/(1.6/F2182+1.37/N2182)</f>
        <v>0.2063589336691331</v>
      </c>
      <c r="BD2182" s="3">
        <f>G2182*AA2182*0.001</f>
      </c>
      <c r="BE2182" s="3">
        <f>G2182/S2182</f>
      </c>
      <c r="BF2182" s="4">
        <f>(1-AP2182*AA2182/AU2182/F2182)*100</f>
        <v>64.26927556686601</v>
      </c>
      <c r="BG2182" s="3">
        <f>(S2182-E2182/(N2182/1.35))</f>
      </c>
      <c r="BH2182" s="3">
        <f>E2182*BF2182/100/BG2182</f>
      </c>
    </row>
    <row r="2183" ht="16" customHeight="1">
      <c r="A2183" s="4">
        <v>2019</v>
      </c>
      <c r="B2183" t="s" s="2">
        <v>2207</v>
      </c>
      <c r="C2183" s="4">
        <v>11736.500031638891</v>
      </c>
      <c r="D2183" s="4">
        <v>0</v>
      </c>
      <c r="E2183" s="3">
        <f>(R2183-#REF!*(1000-T2183)/(1000-U2183))*AO2183</f>
      </c>
      <c r="F2183" s="4">
        <f>IF(AZ2183&lt;&gt;0,1/(1/AZ2183-1/N2183),0)</f>
        <v>0.3677381059659794</v>
      </c>
      <c r="G2183" s="3">
        <f>((BC2183-AP2183/2)*S2183-E2183)/(BC2183+AP2183/2)</f>
      </c>
      <c r="H2183" s="4">
        <f>AP2183*1000</f>
        <v>4.074707821861207</v>
      </c>
      <c r="I2183" s="4">
        <f>(AU2183-BA2183)</f>
        <v>1.238868797649619</v>
      </c>
      <c r="J2183" s="4">
        <f>(P2183+AT2183*D2183)</f>
        <v>24.87382888793945</v>
      </c>
      <c r="K2183" s="4">
        <v>6</v>
      </c>
      <c r="L2183" s="4">
        <f>(K2183*AI2183+AJ2183)</f>
        <v>1.420000016689301</v>
      </c>
      <c r="M2183" s="4">
        <v>1</v>
      </c>
      <c r="N2183" s="4">
        <f>L2183*(M2183+1)*(M2183+1)/(M2183*M2183+1)</f>
        <v>2.840000033378601</v>
      </c>
      <c r="O2183" s="4">
        <v>21.1727123260498</v>
      </c>
      <c r="P2183" s="4">
        <v>24.87382888793945</v>
      </c>
      <c r="Q2183" s="4">
        <v>19.91365623474121</v>
      </c>
      <c r="R2183" s="4">
        <v>100.2652206420898</v>
      </c>
      <c r="S2183" s="4">
        <v>100.6694259643555</v>
      </c>
      <c r="T2183" s="4">
        <v>14.07922458648682</v>
      </c>
      <c r="U2183" s="4">
        <v>18.88166999816895</v>
      </c>
      <c r="V2183" s="4">
        <v>56.65835952758789</v>
      </c>
      <c r="W2183" s="4">
        <v>75.98838806152344</v>
      </c>
      <c r="X2183" s="4">
        <v>499.4668579101562</v>
      </c>
      <c r="Y2183" s="4">
        <v>2000.049560546875</v>
      </c>
      <c r="Z2183" s="4">
        <v>824.0821533203125</v>
      </c>
      <c r="AA2183" s="4">
        <v>101.5253982543945</v>
      </c>
      <c r="AB2183" s="4">
        <v>4.11871337890625</v>
      </c>
      <c r="AC2183" s="4">
        <v>0.4081602692604065</v>
      </c>
      <c r="AD2183" s="4">
        <v>0.2136809527873993</v>
      </c>
      <c r="AE2183" s="4">
        <v>0.002162055810913444</v>
      </c>
      <c r="AF2183" s="4">
        <v>0.2474867701530457</v>
      </c>
      <c r="AG2183" s="4">
        <v>0.004543042741715908</v>
      </c>
      <c r="AH2183" s="4">
        <v>0.6666666865348816</v>
      </c>
      <c r="AI2183" s="4">
        <v>-0.2195652425289154</v>
      </c>
      <c r="AJ2183" s="4">
        <v>2.737391471862793</v>
      </c>
      <c r="AK2183" s="4">
        <v>1</v>
      </c>
      <c r="AL2183" s="4">
        <v>0</v>
      </c>
      <c r="AM2183" s="4">
        <v>0.1599999964237213</v>
      </c>
      <c r="AN2183" s="4">
        <v>111115</v>
      </c>
      <c r="AO2183" s="4">
        <f>X2183*0.000001/(K2183*0.0001)</f>
        <v>0.8324447631835937</v>
      </c>
      <c r="AP2183" s="4">
        <f>(U2183-T2183)/(1000-U2183)*AO2183</f>
        <v>0.004074707821861207</v>
      </c>
      <c r="AQ2183" s="4">
        <f>(P2183+273.15)</f>
        <v>298.0238288879394</v>
      </c>
      <c r="AR2183" s="4">
        <f>(O2183+273.15)</f>
        <v>294.3227123260498</v>
      </c>
      <c r="AS2183" s="4">
        <f>(Y2183*AK2183+Z2183*AL2183)*AM2183</f>
        <v>320.0079225347654</v>
      </c>
      <c r="AT2183" s="4">
        <f>((AS2183+0.00000010773*(AR2183^4-AQ2183^4))-AP2183*44100)/(L2183*0.92*2*29.3+0.00000043092*AQ2183^3)</f>
        <v>1.124091325363604</v>
      </c>
      <c r="AU2183" s="4">
        <f>0.61365*EXP(17.502*J2183/(240.97+J2183))</f>
        <v>3.155837863921774</v>
      </c>
      <c r="AV2183" s="4">
        <f>AU2183*1000/AA2183</f>
        <v>31.08422048258425</v>
      </c>
      <c r="AW2183" s="4">
        <f>(AV2183-U2183)</f>
        <v>12.2025504844153</v>
      </c>
      <c r="AX2183" s="4">
        <f>IF(D2183,P2183,(O2183+P2183)/2)</f>
        <v>23.02327060699463</v>
      </c>
      <c r="AY2183" s="4">
        <f>0.61365*EXP(17.502*AX2183/(240.97+AX2183))</f>
        <v>2.823695679529988</v>
      </c>
      <c r="AZ2183" s="4">
        <f>IF(AW2183&lt;&gt;0,(1000-(AV2183+U2183)/2)/AW2183*AP2183,0)</f>
        <v>0.3255802649250405</v>
      </c>
      <c r="BA2183" s="4">
        <f>U2183*AA2183/1000</f>
        <v>1.916969066272155</v>
      </c>
      <c r="BB2183" s="4">
        <f>(AY2183-BA2183)</f>
        <v>0.9067266132578327</v>
      </c>
      <c r="BC2183" s="4">
        <f>1/(1.6/F2183+1.37/N2183)</f>
        <v>0.2068972567893717</v>
      </c>
      <c r="BD2183" s="3">
        <f>G2183*AA2183*0.001</f>
      </c>
      <c r="BE2183" s="3">
        <f>G2183/S2183</f>
      </c>
      <c r="BF2183" s="4">
        <f>(1-AP2183*AA2183/AU2183/F2183)*100</f>
        <v>64.35342097418764</v>
      </c>
      <c r="BG2183" s="3">
        <f>(S2183-E2183/(N2183/1.35))</f>
      </c>
      <c r="BH2183" s="3">
        <f>E2183*BF2183/100/BG2183</f>
      </c>
    </row>
    <row r="2184" ht="16" customHeight="1">
      <c r="A2184" s="4">
        <v>2020</v>
      </c>
      <c r="B2184" t="s" s="2">
        <v>2208</v>
      </c>
      <c r="C2184" s="4">
        <v>11741.500031527132</v>
      </c>
      <c r="D2184" s="4">
        <v>0</v>
      </c>
      <c r="E2184" s="3">
        <f>(R2184-#REF!*(1000-T2184)/(1000-U2184))*AO2184</f>
      </c>
      <c r="F2184" s="4">
        <f>IF(AZ2184&lt;&gt;0,1/(1/AZ2184-1/N2184),0)</f>
        <v>0.3667401659890611</v>
      </c>
      <c r="G2184" s="3">
        <f>((BC2184-AP2184/2)*S2184-E2184)/(BC2184+AP2184/2)</f>
      </c>
      <c r="H2184" s="4">
        <f>AP2184*1000</f>
        <v>4.076918898280112</v>
      </c>
      <c r="I2184" s="4">
        <f>(AU2184-BA2184)</f>
        <v>1.242485888914912</v>
      </c>
      <c r="J2184" s="4">
        <f>(P2184+AT2184*D2184)</f>
        <v>24.89870643615723</v>
      </c>
      <c r="K2184" s="4">
        <v>6</v>
      </c>
      <c r="L2184" s="4">
        <f>(K2184*AI2184+AJ2184)</f>
        <v>1.420000016689301</v>
      </c>
      <c r="M2184" s="4">
        <v>1</v>
      </c>
      <c r="N2184" s="4">
        <f>L2184*(M2184+1)*(M2184+1)/(M2184*M2184+1)</f>
        <v>2.840000033378601</v>
      </c>
      <c r="O2184" s="4">
        <v>21.17536544799805</v>
      </c>
      <c r="P2184" s="4">
        <v>24.89870643615723</v>
      </c>
      <c r="Q2184" s="4">
        <v>19.92922782897949</v>
      </c>
      <c r="R2184" s="4">
        <v>100.2585983276367</v>
      </c>
      <c r="S2184" s="4">
        <v>100.750129699707</v>
      </c>
      <c r="T2184" s="4">
        <v>14.08726406097412</v>
      </c>
      <c r="U2184" s="4">
        <v>18.89229774475098</v>
      </c>
      <c r="V2184" s="4">
        <v>56.6834602355957</v>
      </c>
      <c r="W2184" s="4">
        <v>76.0181884765625</v>
      </c>
      <c r="X2184" s="4">
        <v>499.4632873535156</v>
      </c>
      <c r="Y2184" s="4">
        <v>1999.887573242188</v>
      </c>
      <c r="Z2184" s="4">
        <v>776.2037353515625</v>
      </c>
      <c r="AA2184" s="4">
        <v>101.5249786376953</v>
      </c>
      <c r="AB2184" s="4">
        <v>4.11871337890625</v>
      </c>
      <c r="AC2184" s="4">
        <v>0.4081602692604065</v>
      </c>
      <c r="AD2184" s="4">
        <v>0.2136809527873993</v>
      </c>
      <c r="AE2184" s="4">
        <v>0.002162055810913444</v>
      </c>
      <c r="AF2184" s="4">
        <v>0.2474867701530457</v>
      </c>
      <c r="AG2184" s="4">
        <v>0.004543042741715908</v>
      </c>
      <c r="AH2184" s="4">
        <v>1</v>
      </c>
      <c r="AI2184" s="4">
        <v>-0.2195652425289154</v>
      </c>
      <c r="AJ2184" s="4">
        <v>2.737391471862793</v>
      </c>
      <c r="AK2184" s="4">
        <v>1</v>
      </c>
      <c r="AL2184" s="4">
        <v>0</v>
      </c>
      <c r="AM2184" s="4">
        <v>0.1599999964237213</v>
      </c>
      <c r="AN2184" s="4">
        <v>111115</v>
      </c>
      <c r="AO2184" s="4">
        <f>X2184*0.000001/(K2184*0.0001)</f>
        <v>0.8324388122558591</v>
      </c>
      <c r="AP2184" s="4">
        <f>(U2184-T2184)/(1000-U2184)*AO2184</f>
        <v>0.004076918898280111</v>
      </c>
      <c r="AQ2184" s="4">
        <f>(P2184+273.15)</f>
        <v>298.0487064361572</v>
      </c>
      <c r="AR2184" s="4">
        <f>(O2184+273.15)</f>
        <v>294.325365447998</v>
      </c>
      <c r="AS2184" s="4">
        <f>(Y2184*AK2184+Z2184*AL2184)*AM2184</f>
        <v>319.9820045665947</v>
      </c>
      <c r="AT2184" s="4">
        <f>((AS2184+0.00000010773*(AR2184^4-AQ2184^4))-AP2184*44100)/(L2184*0.92*2*29.3+0.00000043092*AQ2184^3)</f>
        <v>1.119756754547131</v>
      </c>
      <c r="AU2184" s="4">
        <f>0.61365*EXP(17.502*J2184/(240.97+J2184))</f>
        <v>3.160526013867734</v>
      </c>
      <c r="AV2184" s="4">
        <f>AU2184*1000/AA2184</f>
        <v>31.13052626335899</v>
      </c>
      <c r="AW2184" s="4">
        <f>(AV2184-U2184)</f>
        <v>12.23822851860801</v>
      </c>
      <c r="AX2184" s="4">
        <f>IF(D2184,P2184,(O2184+P2184)/2)</f>
        <v>23.03703594207764</v>
      </c>
      <c r="AY2184" s="4">
        <f>0.61365*EXP(17.502*AX2184/(240.97+AX2184))</f>
        <v>2.826048711706732</v>
      </c>
      <c r="AZ2184" s="4">
        <f>IF(AW2184&lt;&gt;0,(1000-(AV2184+U2184)/2)/AW2184*AP2184,0)</f>
        <v>0.3247977755901738</v>
      </c>
      <c r="BA2184" s="4">
        <f>U2184*AA2184/1000</f>
        <v>1.918040124952822</v>
      </c>
      <c r="BB2184" s="4">
        <f>(AY2184-BA2184)</f>
        <v>0.9080085867539096</v>
      </c>
      <c r="BC2184" s="4">
        <f>1/(1.6/F2184+1.37/N2184)</f>
        <v>0.20639169500117</v>
      </c>
      <c r="BD2184" s="3">
        <f>G2184*AA2184*0.001</f>
      </c>
      <c r="BE2184" s="3">
        <f>G2184/S2184</f>
      </c>
      <c r="BF2184" s="4">
        <f>(1-AP2184*AA2184/AU2184/F2184)*100</f>
        <v>64.29022346814901</v>
      </c>
      <c r="BG2184" s="3">
        <f>(S2184-E2184/(N2184/1.35))</f>
      </c>
      <c r="BH2184" s="3">
        <f>E2184*BF2184/100/BG2184</f>
      </c>
    </row>
    <row r="2185" ht="16" customHeight="1">
      <c r="A2185" s="4">
        <v>2021</v>
      </c>
      <c r="B2185" t="s" s="2">
        <v>2209</v>
      </c>
      <c r="C2185" s="4">
        <v>11746.500031415373</v>
      </c>
      <c r="D2185" s="4">
        <v>0</v>
      </c>
      <c r="E2185" s="3">
        <f>(R2185-#REF!*(1000-T2185)/(1000-U2185))*AO2185</f>
      </c>
      <c r="F2185" s="4">
        <f>IF(AZ2185&lt;&gt;0,1/(1/AZ2185-1/N2185),0)</f>
        <v>0.3663574039741271</v>
      </c>
      <c r="G2185" s="3">
        <f>((BC2185-AP2185/2)*S2185-E2185)/(BC2185+AP2185/2)</f>
      </c>
      <c r="H2185" s="4">
        <f>AP2185*1000</f>
        <v>4.083652091045105</v>
      </c>
      <c r="I2185" s="4">
        <f>(AU2185-BA2185)</f>
        <v>1.245644816272223</v>
      </c>
      <c r="J2185" s="4">
        <f>(P2185+AT2185*D2185)</f>
        <v>24.92361450195312</v>
      </c>
      <c r="K2185" s="4">
        <v>6</v>
      </c>
      <c r="L2185" s="4">
        <f>(K2185*AI2185+AJ2185)</f>
        <v>1.420000016689301</v>
      </c>
      <c r="M2185" s="4">
        <v>1</v>
      </c>
      <c r="N2185" s="4">
        <f>L2185*(M2185+1)*(M2185+1)/(M2185*M2185+1)</f>
        <v>2.840000033378601</v>
      </c>
      <c r="O2185" s="4">
        <v>21.18790245056152</v>
      </c>
      <c r="P2185" s="4">
        <v>24.92361450195312</v>
      </c>
      <c r="Q2185" s="4">
        <v>19.99261283874512</v>
      </c>
      <c r="R2185" s="4">
        <v>100.1418762207031</v>
      </c>
      <c r="S2185" s="4">
        <v>100.7378616333008</v>
      </c>
      <c r="T2185" s="4">
        <v>14.09476757049561</v>
      </c>
      <c r="U2185" s="4">
        <v>18.90755653381348</v>
      </c>
      <c r="V2185" s="4">
        <v>56.67618942260742</v>
      </c>
      <c r="W2185" s="4">
        <v>76.02531433105469</v>
      </c>
      <c r="X2185" s="4">
        <v>499.4742431640625</v>
      </c>
      <c r="Y2185" s="4">
        <v>1999.649536132812</v>
      </c>
      <c r="Z2185" s="4">
        <v>664.4254760742188</v>
      </c>
      <c r="AA2185" s="4">
        <v>101.5245513916016</v>
      </c>
      <c r="AB2185" s="4">
        <v>4.11871337890625</v>
      </c>
      <c r="AC2185" s="4">
        <v>0.4081602692604065</v>
      </c>
      <c r="AD2185" s="4">
        <v>0.2136809527873993</v>
      </c>
      <c r="AE2185" s="4">
        <v>0.002162055810913444</v>
      </c>
      <c r="AF2185" s="4">
        <v>0.2474867701530457</v>
      </c>
      <c r="AG2185" s="4">
        <v>0.004543042741715908</v>
      </c>
      <c r="AH2185" s="4">
        <v>1</v>
      </c>
      <c r="AI2185" s="4">
        <v>-0.2195652425289154</v>
      </c>
      <c r="AJ2185" s="4">
        <v>2.737391471862793</v>
      </c>
      <c r="AK2185" s="4">
        <v>1</v>
      </c>
      <c r="AL2185" s="4">
        <v>0</v>
      </c>
      <c r="AM2185" s="4">
        <v>0.1599999964237213</v>
      </c>
      <c r="AN2185" s="4">
        <v>111115</v>
      </c>
      <c r="AO2185" s="4">
        <f>X2185*0.000001/(K2185*0.0001)</f>
        <v>0.8324570719401041</v>
      </c>
      <c r="AP2185" s="4">
        <f>(U2185-T2185)/(1000-U2185)*AO2185</f>
        <v>0.004083652091045105</v>
      </c>
      <c r="AQ2185" s="4">
        <f>(P2185+273.15)</f>
        <v>298.0736145019531</v>
      </c>
      <c r="AR2185" s="4">
        <f>(O2185+273.15)</f>
        <v>294.3379024505615</v>
      </c>
      <c r="AS2185" s="4">
        <f>(Y2185*AK2185+Z2185*AL2185)*AM2185</f>
        <v>319.943918629946</v>
      </c>
      <c r="AT2185" s="4">
        <f>((AS2185+0.00000010773*(AR2185^4-AQ2185^4))-AP2185*44100)/(L2185*0.92*2*29.3+0.00000043092*AQ2185^3)</f>
        <v>1.114246872983472</v>
      </c>
      <c r="AU2185" s="4">
        <f>0.61365*EXP(17.502*J2185/(240.97+J2185))</f>
        <v>3.165226011278981</v>
      </c>
      <c r="AV2185" s="4">
        <f>AU2185*1000/AA2185</f>
        <v>31.17695146536563</v>
      </c>
      <c r="AW2185" s="4">
        <f>(AV2185-U2185)</f>
        <v>12.26939493155216</v>
      </c>
      <c r="AX2185" s="4">
        <f>IF(D2185,P2185,(O2185+P2185)/2)</f>
        <v>23.05575847625732</v>
      </c>
      <c r="AY2185" s="4">
        <f>0.61365*EXP(17.502*AX2185/(240.97+AX2185))</f>
        <v>2.829251875451681</v>
      </c>
      <c r="AZ2185" s="4">
        <f>IF(AW2185&lt;&gt;0,(1000-(AV2185+U2185)/2)/AW2185*AP2185,0)</f>
        <v>0.3244975208921348</v>
      </c>
      <c r="BA2185" s="4">
        <f>U2185*AA2185/1000</f>
        <v>1.919581195006758</v>
      </c>
      <c r="BB2185" s="4">
        <f>(AY2185-BA2185)</f>
        <v>0.9096706804449224</v>
      </c>
      <c r="BC2185" s="4">
        <f>1/(1.6/F2185+1.37/N2185)</f>
        <v>0.2061977130039557</v>
      </c>
      <c r="BD2185" s="3">
        <f>G2185*AA2185*0.001</f>
      </c>
      <c r="BE2185" s="3">
        <f>G2185/S2185</f>
      </c>
      <c r="BF2185" s="4">
        <f>(1-AP2185*AA2185/AU2185/F2185)*100</f>
        <v>64.24719541064911</v>
      </c>
      <c r="BG2185" s="3">
        <f>(S2185-E2185/(N2185/1.35))</f>
      </c>
      <c r="BH2185" s="3">
        <f>E2185*BF2185/100/BG2185</f>
      </c>
    </row>
    <row r="2186" ht="16" customHeight="1">
      <c r="A2186" t="s" s="2">
        <v>2424</v>
      </c>
      <c r="B2186" s="3"/>
      <c r="C2186" s="3"/>
      <c r="D2186" s="3"/>
      <c r="E2186" s="3">
        <f>AVERAGE(E2180:E2185)</f>
      </c>
      <c r="F2186" s="4">
        <f>AVERAGE(F2180:F2185)</f>
        <v>0.366034960449752</v>
      </c>
      <c r="G2186" s="3">
        <f>AVERAGE(G2180:G2185)</f>
      </c>
      <c r="H2186" s="4">
        <f>AVERAGE(H2180:H2185)</f>
        <v>4.078465558496831</v>
      </c>
      <c r="I2186" s="4">
        <f>AVERAGE(I2180:I2185)</f>
        <v>1.245089116345193</v>
      </c>
      <c r="J2186" s="4">
        <f>AVERAGE(J2180:J2185)</f>
        <v>24.90696430206299</v>
      </c>
      <c r="K2186" s="4">
        <f>AVERAGE(K2180:K2185)</f>
        <v>6</v>
      </c>
      <c r="L2186" s="4">
        <f>AVERAGE(L2180:L2185)</f>
        <v>1.420000016689301</v>
      </c>
      <c r="M2186" s="4">
        <f>AVERAGE(M2180:M2185)</f>
        <v>1</v>
      </c>
      <c r="N2186" s="4">
        <f>AVERAGE(N2180:N2185)</f>
        <v>2.840000033378601</v>
      </c>
      <c r="O2186" s="4">
        <f>AVERAGE(O2180:O2185)</f>
        <v>21.17601172129313</v>
      </c>
      <c r="P2186" s="4">
        <f>AVERAGE(P2180:P2185)</f>
        <v>24.90696430206299</v>
      </c>
      <c r="Q2186" s="4">
        <f>AVERAGE(Q2180:Q2185)</f>
        <v>19.92831707000732</v>
      </c>
      <c r="R2186" s="4">
        <f>AVERAGE(R2180:R2185)</f>
        <v>100.2016220092773</v>
      </c>
      <c r="S2186" s="4">
        <f>AVERAGE(S2180:S2185)</f>
        <v>100.6072095235189</v>
      </c>
      <c r="T2186" s="4">
        <f>AVERAGE(T2180:T2185)</f>
        <v>14.07521438598633</v>
      </c>
      <c r="U2186" s="4">
        <f>AVERAGE(U2180:U2185)</f>
        <v>18.88204034169515</v>
      </c>
      <c r="V2186" s="4">
        <f>AVERAGE(V2180:V2185)</f>
        <v>56.63828468322754</v>
      </c>
      <c r="W2186" s="4">
        <f>AVERAGE(W2180:W2185)</f>
        <v>75.97491455078125</v>
      </c>
      <c r="X2186" s="4">
        <f>AVERAGE(X2180:X2185)</f>
        <v>499.471684773763</v>
      </c>
      <c r="Y2186" s="4">
        <f>AVERAGE(Y2180:Y2185)</f>
        <v>1999.950419108073</v>
      </c>
      <c r="Z2186" s="4">
        <f>AVERAGE(Z2180:Z2185)</f>
        <v>732.296641031901</v>
      </c>
      <c r="AA2186" s="4">
        <f>AVERAGE(AA2180:AA2185)</f>
        <v>101.5248730977376</v>
      </c>
      <c r="AB2186" s="4">
        <f>AVERAGE(AB2180:AB2185)</f>
        <v>4.11871337890625</v>
      </c>
      <c r="AC2186" s="4">
        <f>AVERAGE(AC2180:AC2185)</f>
        <v>0.4081602692604065</v>
      </c>
      <c r="AD2186" s="4">
        <f>AVERAGE(AD2180:AD2185)</f>
        <v>0.2136809527873993</v>
      </c>
      <c r="AE2186" s="4">
        <f>AVERAGE(AE2180:AE2185)</f>
        <v>0.002162055810913444</v>
      </c>
      <c r="AF2186" s="4">
        <f>AVERAGE(AF2180:AF2185)</f>
        <v>0.2474867701530457</v>
      </c>
      <c r="AG2186" s="4">
        <f>AVERAGE(AG2180:AG2185)</f>
        <v>0.004543042741715908</v>
      </c>
      <c r="AH2186" s="4">
        <f>AVERAGE(AH2180:AH2185)</f>
        <v>0.8888888955116272</v>
      </c>
      <c r="AI2186" s="4">
        <f>AVERAGE(AI2180:AI2185)</f>
        <v>-0.2195652425289154</v>
      </c>
      <c r="AJ2186" s="4">
        <f>AVERAGE(AJ2180:AJ2185)</f>
        <v>2.737391471862793</v>
      </c>
      <c r="AK2186" s="4">
        <f>AVERAGE(AK2180:AK2185)</f>
        <v>1</v>
      </c>
      <c r="AL2186" s="4">
        <f>AVERAGE(AL2180:AL2185)</f>
        <v>0</v>
      </c>
      <c r="AM2186" s="4">
        <f>AVERAGE(AM2180:AM2185)</f>
        <v>0.1599999964237213</v>
      </c>
      <c r="AN2186" s="4">
        <f>AVERAGE(AN2180:AN2185)</f>
        <v>111115</v>
      </c>
      <c r="AO2186" s="4">
        <f>AVERAGE(AO2180:AO2185)</f>
        <v>0.8324528079562716</v>
      </c>
      <c r="AP2186" s="4">
        <f>AVERAGE(AP2180:AP2185)</f>
        <v>0.004078465558496831</v>
      </c>
      <c r="AQ2186" s="4">
        <f>AVERAGE(AQ2180:AQ2185)</f>
        <v>298.056964302063</v>
      </c>
      <c r="AR2186" s="4">
        <f>AVERAGE(AR2180:AR2185)</f>
        <v>294.3260117212931</v>
      </c>
      <c r="AS2186" s="4">
        <f>AVERAGE(AS2180:AS2185)</f>
        <v>319.9920599049116</v>
      </c>
      <c r="AT2186" s="4">
        <f>AVERAGE(AT2180:AT2185)</f>
        <v>1.118093032461768</v>
      </c>
      <c r="AU2186" s="4">
        <f>AVERAGE(AU2180:AU2185)</f>
        <v>3.162085866282264</v>
      </c>
      <c r="AV2186" s="4">
        <f>AVERAGE(AV2180:AV2185)</f>
        <v>31.14592304457281</v>
      </c>
      <c r="AW2186" s="4">
        <f>AVERAGE(AW2180:AW2185)</f>
        <v>12.26388270287766</v>
      </c>
      <c r="AX2186" s="4">
        <f>AVERAGE(AX2180:AX2185)</f>
        <v>23.04148801167806</v>
      </c>
      <c r="AY2186" s="4">
        <f>AVERAGE(AY2180:AY2185)</f>
        <v>2.82681078787699</v>
      </c>
      <c r="AZ2186" s="4">
        <f>AVERAGE(AZ2180:AZ2185)</f>
        <v>0.3242441046040099</v>
      </c>
      <c r="BA2186" s="4">
        <f>AVERAGE(BA2180:BA2185)</f>
        <v>1.916996749937071</v>
      </c>
      <c r="BB2186" s="4">
        <f>AVERAGE(BB2180:BB2185)</f>
        <v>0.9098140379399187</v>
      </c>
      <c r="BC2186" s="4">
        <f>AVERAGE(BC2180:BC2185)</f>
        <v>0.2060340313377214</v>
      </c>
      <c r="BD2186" s="3">
        <f>AVERAGE(BD2180:BD2185)</f>
      </c>
      <c r="BE2186" s="3">
        <f>AVERAGE(BE2180:BE2185)</f>
      </c>
      <c r="BF2186" s="4">
        <f>AVERAGE(BF2180:BF2185)</f>
        <v>64.22515100250054</v>
      </c>
      <c r="BG2186" s="3">
        <f>AVERAGE(BG2180:BG2185)</f>
      </c>
      <c r="BH2186" s="3">
        <f>AVERAGE(BH2180:BH2185)</f>
      </c>
    </row>
    <row r="2187" ht="29" customHeight="1">
      <c r="A2187" t="s" s="2">
        <v>9</v>
      </c>
      <c r="B2187" t="s" s="5">
        <v>2210</v>
      </c>
      <c r="C2187" s="3"/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3"/>
      <c r="AK2187" s="3"/>
      <c r="AL2187" s="3"/>
      <c r="AM2187" s="3"/>
      <c r="AN2187" s="3"/>
      <c r="AO2187" s="3"/>
      <c r="AP2187" s="3"/>
      <c r="AQ2187" s="3"/>
      <c r="AR2187" s="3"/>
      <c r="AS2187" s="3"/>
      <c r="AT2187" s="3"/>
      <c r="AU2187" s="3"/>
      <c r="AV2187" s="3"/>
      <c r="AW2187" s="3"/>
      <c r="AX2187" s="3"/>
      <c r="AY2187" s="3"/>
      <c r="AZ2187" s="3"/>
      <c r="BA2187" s="3"/>
      <c r="BB2187" s="3"/>
      <c r="BC2187" s="3"/>
      <c r="BD2187" s="3"/>
      <c r="BE2187" s="3"/>
      <c r="BF2187" s="3"/>
      <c r="BG2187" s="3"/>
      <c r="BH2187" s="3"/>
    </row>
    <row r="2188" ht="16" customHeight="1">
      <c r="A2188" s="4">
        <v>2022</v>
      </c>
      <c r="B2188" t="s" s="2">
        <v>2211</v>
      </c>
      <c r="C2188" s="4">
        <v>11752.000031292439</v>
      </c>
      <c r="D2188" s="4">
        <v>0</v>
      </c>
      <c r="E2188" s="3">
        <f>(R2188-#REF!*(1000-T2188)/(1000-U2188))*AO2188</f>
      </c>
      <c r="F2188" s="4">
        <f>IF(AZ2188&lt;&gt;0,1/(1/AZ2188-1/N2188),0)</f>
        <v>0.3661070900100732</v>
      </c>
      <c r="G2188" s="3">
        <f>((BC2188-AP2188/2)*S2188-E2188)/(BC2188+AP2188/2)</f>
      </c>
      <c r="H2188" s="4">
        <f>AP2188*1000</f>
        <v>4.092832835837903</v>
      </c>
      <c r="I2188" s="4">
        <f>(AU2188-BA2188)</f>
        <v>1.249160941454387</v>
      </c>
      <c r="J2188" s="4">
        <f>(P2188+AT2188*D2188)</f>
        <v>24.95193862915039</v>
      </c>
      <c r="K2188" s="4">
        <v>6</v>
      </c>
      <c r="L2188" s="4">
        <f>(K2188*AI2188+AJ2188)</f>
        <v>1.420000016689301</v>
      </c>
      <c r="M2188" s="4">
        <v>1</v>
      </c>
      <c r="N2188" s="4">
        <f>L2188*(M2188+1)*(M2188+1)/(M2188*M2188+1)</f>
        <v>2.840000033378601</v>
      </c>
      <c r="O2188" s="4">
        <v>21.21699523925781</v>
      </c>
      <c r="P2188" s="4">
        <v>24.95193862915039</v>
      </c>
      <c r="Q2188" s="4">
        <v>20.08681297302246</v>
      </c>
      <c r="R2188" s="4">
        <v>100.0317230224609</v>
      </c>
      <c r="S2188" s="4">
        <v>100.6335830688477</v>
      </c>
      <c r="T2188" s="4">
        <v>14.10201644897461</v>
      </c>
      <c r="U2188" s="4">
        <v>18.92556571960449</v>
      </c>
      <c r="V2188" s="4">
        <v>56.614746093750</v>
      </c>
      <c r="W2188" s="4">
        <v>75.97315979003906</v>
      </c>
      <c r="X2188" s="4">
        <v>499.4712524414062</v>
      </c>
      <c r="Y2188" s="4">
        <v>1999.401977539062</v>
      </c>
      <c r="Z2188" s="4">
        <v>622.9161376953125</v>
      </c>
      <c r="AA2188" s="4">
        <v>101.5249481201172</v>
      </c>
      <c r="AB2188" s="4">
        <v>4.11871337890625</v>
      </c>
      <c r="AC2188" s="4">
        <v>0.4081602692604065</v>
      </c>
      <c r="AD2188" s="4">
        <v>0.2136809527873993</v>
      </c>
      <c r="AE2188" s="4">
        <v>0.002162055810913444</v>
      </c>
      <c r="AF2188" s="4">
        <v>0.2474867701530457</v>
      </c>
      <c r="AG2188" s="4">
        <v>0.004543042741715908</v>
      </c>
      <c r="AH2188" s="4">
        <v>0.6666666865348816</v>
      </c>
      <c r="AI2188" s="4">
        <v>-0.2195652425289154</v>
      </c>
      <c r="AJ2188" s="4">
        <v>2.737391471862793</v>
      </c>
      <c r="AK2188" s="4">
        <v>1</v>
      </c>
      <c r="AL2188" s="4">
        <v>0</v>
      </c>
      <c r="AM2188" s="4">
        <v>0.1599999964237213</v>
      </c>
      <c r="AN2188" s="4">
        <v>111115</v>
      </c>
      <c r="AO2188" s="4">
        <f>X2188*0.000001/(K2188*0.0001)</f>
        <v>0.8324520874023437</v>
      </c>
      <c r="AP2188" s="4">
        <f>(U2188-T2188)/(1000-U2188)*AO2188</f>
        <v>0.004092832835837903</v>
      </c>
      <c r="AQ2188" s="4">
        <f>(P2188+273.15)</f>
        <v>298.1019386291504</v>
      </c>
      <c r="AR2188" s="4">
        <f>(O2188+273.15)</f>
        <v>294.3669952392578</v>
      </c>
      <c r="AS2188" s="4">
        <f>(Y2188*AK2188+Z2188*AL2188)*AM2188</f>
        <v>319.9043092558313</v>
      </c>
      <c r="AT2188" s="4">
        <f>((AS2188+0.00000010773*(AR2188^4-AQ2188^4))-AP2188*44100)/(L2188*0.92*2*29.3+0.00000043092*AQ2188^3)</f>
        <v>1.109112654388987</v>
      </c>
      <c r="AU2188" s="4">
        <f>0.61365*EXP(17.502*J2188/(240.97+J2188))</f>
        <v>3.170578019281101</v>
      </c>
      <c r="AV2188" s="4">
        <f>AU2188*1000/AA2188</f>
        <v>31.22954582089415</v>
      </c>
      <c r="AW2188" s="4">
        <f>(AV2188-U2188)</f>
        <v>12.30398010128966</v>
      </c>
      <c r="AX2188" s="4">
        <f>IF(D2188,P2188,(O2188+P2188)/2)</f>
        <v>23.0844669342041</v>
      </c>
      <c r="AY2188" s="4">
        <f>0.61365*EXP(17.502*AX2188/(240.97+AX2188))</f>
        <v>2.834169659885192</v>
      </c>
      <c r="AZ2188" s="4">
        <f>IF(AW2188&lt;&gt;0,(1000-(AV2188+U2188)/2)/AW2188*AP2188,0)</f>
        <v>0.3243011252692641</v>
      </c>
      <c r="BA2188" s="4">
        <f>U2188*AA2188/1000</f>
        <v>1.921417077826714</v>
      </c>
      <c r="BB2188" s="4">
        <f>(AY2188-BA2188)</f>
        <v>0.9127525820584772</v>
      </c>
      <c r="BC2188" s="4">
        <f>1/(1.6/F2188+1.37/N2188)</f>
        <v>0.206070833252446</v>
      </c>
      <c r="BD2188" s="3">
        <f>G2188*AA2188*0.001</f>
      </c>
      <c r="BE2188" s="3">
        <f>G2188/S2188</f>
      </c>
      <c r="BF2188" s="4">
        <f>(1-AP2188*AA2188/AU2188/F2188)*100</f>
        <v>64.20270593546667</v>
      </c>
      <c r="BG2188" s="3">
        <f>(S2188-E2188/(N2188/1.35))</f>
      </c>
      <c r="BH2188" s="3">
        <f>E2188*BF2188/100/BG2188</f>
      </c>
    </row>
    <row r="2189" ht="16" customHeight="1">
      <c r="A2189" s="4">
        <v>2023</v>
      </c>
      <c r="B2189" t="s" s="2">
        <v>2212</v>
      </c>
      <c r="C2189" s="4">
        <v>11757.000031180680</v>
      </c>
      <c r="D2189" s="4">
        <v>0</v>
      </c>
      <c r="E2189" s="3">
        <f>(R2189-#REF!*(1000-T2189)/(1000-U2189))*AO2189</f>
      </c>
      <c r="F2189" s="4">
        <f>IF(AZ2189&lt;&gt;0,1/(1/AZ2189-1/N2189),0)</f>
        <v>0.3676056593379074</v>
      </c>
      <c r="G2189" s="3">
        <f>((BC2189-AP2189/2)*S2189-E2189)/(BC2189+AP2189/2)</f>
      </c>
      <c r="H2189" s="4">
        <f>AP2189*1000</f>
        <v>4.099451505068305</v>
      </c>
      <c r="I2189" s="4">
        <f>(AU2189-BA2189)</f>
        <v>1.24666464415882</v>
      </c>
      <c r="J2189" s="4">
        <f>(P2189+AT2189*D2189)</f>
        <v>24.94573974609375</v>
      </c>
      <c r="K2189" s="4">
        <v>6</v>
      </c>
      <c r="L2189" s="4">
        <f>(K2189*AI2189+AJ2189)</f>
        <v>1.420000016689301</v>
      </c>
      <c r="M2189" s="4">
        <v>1</v>
      </c>
      <c r="N2189" s="4">
        <f>L2189*(M2189+1)*(M2189+1)/(M2189*M2189+1)</f>
        <v>2.840000033378601</v>
      </c>
      <c r="O2189" s="4">
        <v>21.25136947631836</v>
      </c>
      <c r="P2189" s="4">
        <v>24.94573974609375</v>
      </c>
      <c r="Q2189" s="4">
        <v>20.14458274841309</v>
      </c>
      <c r="R2189" s="4">
        <v>97.70006561279297</v>
      </c>
      <c r="S2189" s="4">
        <v>100.1839828491211</v>
      </c>
      <c r="T2189" s="4">
        <v>14.10736179351807</v>
      </c>
      <c r="U2189" s="4">
        <v>18.93857002258301</v>
      </c>
      <c r="V2189" s="4">
        <v>56.52347946166992</v>
      </c>
      <c r="W2189" s="4">
        <v>75.87608337402344</v>
      </c>
      <c r="X2189" s="4">
        <v>499.479248046875</v>
      </c>
      <c r="Y2189" s="4">
        <v>1999.262084960938</v>
      </c>
      <c r="Z2189" s="4">
        <v>672.1893920898438</v>
      </c>
      <c r="AA2189" s="4">
        <v>101.5251617431641</v>
      </c>
      <c r="AB2189" s="4">
        <v>4.11871337890625</v>
      </c>
      <c r="AC2189" s="4">
        <v>0.4081602692604065</v>
      </c>
      <c r="AD2189" s="4">
        <v>0.2136809527873993</v>
      </c>
      <c r="AE2189" s="4">
        <v>0.002162055810913444</v>
      </c>
      <c r="AF2189" s="4">
        <v>0.2474867701530457</v>
      </c>
      <c r="AG2189" s="4">
        <v>0.004543042741715908</v>
      </c>
      <c r="AH2189" s="4">
        <v>0.6666666865348816</v>
      </c>
      <c r="AI2189" s="4">
        <v>-0.2195652425289154</v>
      </c>
      <c r="AJ2189" s="4">
        <v>2.737391471862793</v>
      </c>
      <c r="AK2189" s="4">
        <v>1</v>
      </c>
      <c r="AL2189" s="4">
        <v>0</v>
      </c>
      <c r="AM2189" s="4">
        <v>0.1599999964237213</v>
      </c>
      <c r="AN2189" s="4">
        <v>111115</v>
      </c>
      <c r="AO2189" s="4">
        <f>X2189*0.000001/(K2189*0.0001)</f>
        <v>0.8324654134114582</v>
      </c>
      <c r="AP2189" s="4">
        <f>(U2189-T2189)/(1000-U2189)*AO2189</f>
        <v>0.004099451505068305</v>
      </c>
      <c r="AQ2189" s="4">
        <f>(P2189+273.15)</f>
        <v>298.0957397460937</v>
      </c>
      <c r="AR2189" s="4">
        <f>(O2189+273.15)</f>
        <v>294.4013694763183</v>
      </c>
      <c r="AS2189" s="4">
        <f>(Y2189*AK2189+Z2189*AL2189)*AM2189</f>
        <v>319.8819264438316</v>
      </c>
      <c r="AT2189" s="4">
        <f>((AS2189+0.00000010773*(AR2189^4-AQ2189^4))-AP2189*44100)/(L2189*0.92*2*29.3+0.00000043092*AQ2189^3)</f>
        <v>1.110649329993731</v>
      </c>
      <c r="AU2189" s="4">
        <f>0.61365*EXP(17.502*J2189/(240.97+J2189))</f>
        <v>3.169406028885798</v>
      </c>
      <c r="AV2189" s="4">
        <f>AU2189*1000/AA2189</f>
        <v>31.21793626789471</v>
      </c>
      <c r="AW2189" s="4">
        <f>(AV2189-U2189)</f>
        <v>12.2793662453117</v>
      </c>
      <c r="AX2189" s="4">
        <f>IF(D2189,P2189,(O2189+P2189)/2)</f>
        <v>23.09855461120605</v>
      </c>
      <c r="AY2189" s="4">
        <f>0.61365*EXP(17.502*AX2189/(240.97+AX2189))</f>
        <v>2.836585625339735</v>
      </c>
      <c r="AZ2189" s="4">
        <f>IF(AW2189&lt;&gt;0,(1000-(AV2189+U2189)/2)/AW2189*AP2189,0)</f>
        <v>0.3254764409355004</v>
      </c>
      <c r="BA2189" s="4">
        <f>U2189*AA2189/1000</f>
        <v>1.922741384726978</v>
      </c>
      <c r="BB2189" s="4">
        <f>(AY2189-BA2189)</f>
        <v>0.9138442406127569</v>
      </c>
      <c r="BC2189" s="4">
        <f>1/(1.6/F2189+1.37/N2189)</f>
        <v>0.2068301743733408</v>
      </c>
      <c r="BD2189" s="3">
        <f>G2189*AA2189*0.001</f>
      </c>
      <c r="BE2189" s="3">
        <f>G2189/S2189</f>
      </c>
      <c r="BF2189" s="4">
        <f>(1-AP2189*AA2189/AU2189/F2189)*100</f>
        <v>64.27770317579797</v>
      </c>
      <c r="BG2189" s="3">
        <f>(S2189-E2189/(N2189/1.35))</f>
      </c>
      <c r="BH2189" s="3">
        <f>E2189*BF2189/100/BG2189</f>
      </c>
    </row>
    <row r="2190" ht="16" customHeight="1">
      <c r="A2190" s="4">
        <v>2024</v>
      </c>
      <c r="B2190" t="s" s="2">
        <v>2213</v>
      </c>
      <c r="C2190" s="4">
        <v>11762.000031068921</v>
      </c>
      <c r="D2190" s="4">
        <v>0</v>
      </c>
      <c r="E2190" s="3">
        <f>(R2190-#REF!*(1000-T2190)/(1000-U2190))*AO2190</f>
      </c>
      <c r="F2190" s="4">
        <f>IF(AZ2190&lt;&gt;0,1/(1/AZ2190-1/N2190),0)</f>
        <v>0.367422900623353</v>
      </c>
      <c r="G2190" s="3">
        <f>((BC2190-AP2190/2)*S2190-E2190)/(BC2190+AP2190/2)</f>
      </c>
      <c r="H2190" s="4">
        <f>AP2190*1000</f>
        <v>4.103297876253079</v>
      </c>
      <c r="I2190" s="4">
        <f>(AU2190-BA2190)</f>
        <v>1.24834880726504</v>
      </c>
      <c r="J2190" s="4">
        <f>(P2190+AT2190*D2190)</f>
        <v>24.95973968505859</v>
      </c>
      <c r="K2190" s="4">
        <v>6</v>
      </c>
      <c r="L2190" s="4">
        <f>(K2190*AI2190+AJ2190)</f>
        <v>1.420000016689301</v>
      </c>
      <c r="M2190" s="4">
        <v>1</v>
      </c>
      <c r="N2190" s="4">
        <f>L2190*(M2190+1)*(M2190+1)/(M2190*M2190+1)</f>
        <v>2.840000033378601</v>
      </c>
      <c r="O2190" s="4">
        <v>21.27970314025879</v>
      </c>
      <c r="P2190" s="4">
        <v>24.95973968505859</v>
      </c>
      <c r="Q2190" s="4">
        <v>20.14385986328125</v>
      </c>
      <c r="R2190" s="4">
        <v>88.97422790527344</v>
      </c>
      <c r="S2190" s="4">
        <v>96.64454650878906</v>
      </c>
      <c r="T2190" s="4">
        <v>14.11237716674805</v>
      </c>
      <c r="U2190" s="4">
        <v>18.94824028015137</v>
      </c>
      <c r="V2190" s="4">
        <v>56.44242858886719</v>
      </c>
      <c r="W2190" s="4">
        <v>75.78048706054688</v>
      </c>
      <c r="X2190" s="4">
        <v>499.4617309570312</v>
      </c>
      <c r="Y2190" s="4">
        <v>1999.080444335938</v>
      </c>
      <c r="Z2190" s="4">
        <v>748.0829467773438</v>
      </c>
      <c r="AA2190" s="4">
        <v>101.5241851806641</v>
      </c>
      <c r="AB2190" s="4">
        <v>4.11871337890625</v>
      </c>
      <c r="AC2190" s="4">
        <v>0.4081602692604065</v>
      </c>
      <c r="AD2190" s="4">
        <v>0.2136809527873993</v>
      </c>
      <c r="AE2190" s="4">
        <v>0.002162055810913444</v>
      </c>
      <c r="AF2190" s="4">
        <v>0.2474867701530457</v>
      </c>
      <c r="AG2190" s="4">
        <v>0.004543042741715908</v>
      </c>
      <c r="AH2190" s="4">
        <v>0.6666666865348816</v>
      </c>
      <c r="AI2190" s="4">
        <v>-0.2195652425289154</v>
      </c>
      <c r="AJ2190" s="4">
        <v>2.737391471862793</v>
      </c>
      <c r="AK2190" s="4">
        <v>1</v>
      </c>
      <c r="AL2190" s="4">
        <v>0</v>
      </c>
      <c r="AM2190" s="4">
        <v>0.1599999964237213</v>
      </c>
      <c r="AN2190" s="4">
        <v>111115</v>
      </c>
      <c r="AO2190" s="4">
        <f>X2190*0.000001/(K2190*0.0001)</f>
        <v>0.8324362182617187</v>
      </c>
      <c r="AP2190" s="4">
        <f>(U2190-T2190)/(1000-U2190)*AO2190</f>
        <v>0.004103297876253079</v>
      </c>
      <c r="AQ2190" s="4">
        <f>(P2190+273.15)</f>
        <v>298.1097396850586</v>
      </c>
      <c r="AR2190" s="4">
        <f>(O2190+273.15)</f>
        <v>294.4297031402588</v>
      </c>
      <c r="AS2190" s="4">
        <f>(Y2190*AK2190+Z2190*AL2190)*AM2190</f>
        <v>319.8528639444812</v>
      </c>
      <c r="AT2190" s="4">
        <f>((AS2190+0.00000010773*(AR2190^4-AQ2190^4))-AP2190*44100)/(L2190*0.92*2*29.3+0.00000043092*AQ2190^3)</f>
        <v>1.11009572554598</v>
      </c>
      <c r="AU2190" s="4">
        <f>0.61365*EXP(17.502*J2190/(240.97+J2190))</f>
        <v>3.172053462314845</v>
      </c>
      <c r="AV2190" s="4">
        <f>AU2190*1000/AA2190</f>
        <v>31.24431342807746</v>
      </c>
      <c r="AW2190" s="4">
        <f>(AV2190-U2190)</f>
        <v>12.29607314792609</v>
      </c>
      <c r="AX2190" s="4">
        <f>IF(D2190,P2190,(O2190+P2190)/2)</f>
        <v>23.11972141265869</v>
      </c>
      <c r="AY2190" s="4">
        <f>0.61365*EXP(17.502*AX2190/(240.97+AX2190))</f>
        <v>2.840219011855371</v>
      </c>
      <c r="AZ2190" s="4">
        <f>IF(AW2190&lt;&gt;0,(1000-(AV2190+U2190)/2)/AW2190*AP2190,0)</f>
        <v>0.3253331635726681</v>
      </c>
      <c r="BA2190" s="4">
        <f>U2190*AA2190/1000</f>
        <v>1.923704655049805</v>
      </c>
      <c r="BB2190" s="4">
        <f>(AY2190-BA2190)</f>
        <v>0.9165143568055654</v>
      </c>
      <c r="BC2190" s="4">
        <f>1/(1.6/F2190+1.37/N2190)</f>
        <v>0.2067376016502316</v>
      </c>
      <c r="BD2190" s="3">
        <f>G2190*AA2190*0.001</f>
      </c>
      <c r="BE2190" s="3">
        <f>G2190/S2190</f>
      </c>
      <c r="BF2190" s="4">
        <f>(1-AP2190*AA2190/AU2190/F2190)*100</f>
        <v>64.25660189572173</v>
      </c>
      <c r="BG2190" s="3">
        <f>(S2190-E2190/(N2190/1.35))</f>
      </c>
      <c r="BH2190" s="3">
        <f>E2190*BF2190/100/BG2190</f>
      </c>
    </row>
    <row r="2191" ht="16" customHeight="1">
      <c r="A2191" s="4">
        <v>2025</v>
      </c>
      <c r="B2191" t="s" s="2">
        <v>2214</v>
      </c>
      <c r="C2191" s="4">
        <v>11767.500030945987</v>
      </c>
      <c r="D2191" s="4">
        <v>0</v>
      </c>
      <c r="E2191" s="3">
        <f>(R2191-#REF!*(1000-T2191)/(1000-U2191))*AO2191</f>
      </c>
      <c r="F2191" s="4">
        <f>IF(AZ2191&lt;&gt;0,1/(1/AZ2191-1/N2191),0)</f>
        <v>0.3683830552028788</v>
      </c>
      <c r="G2191" s="3">
        <f>((BC2191-AP2191/2)*S2191-E2191)/(BC2191+AP2191/2)</f>
      </c>
      <c r="H2191" s="4">
        <f>AP2191*1000</f>
        <v>4.107176796119425</v>
      </c>
      <c r="I2191" s="4">
        <f>(AU2191-BA2191)</f>
        <v>1.246622440016286</v>
      </c>
      <c r="J2191" s="4">
        <f>(P2191+AT2191*D2191)</f>
        <v>24.95625686645508</v>
      </c>
      <c r="K2191" s="4">
        <v>6</v>
      </c>
      <c r="L2191" s="4">
        <f>(K2191*AI2191+AJ2191)</f>
        <v>1.420000016689301</v>
      </c>
      <c r="M2191" s="4">
        <v>1</v>
      </c>
      <c r="N2191" s="4">
        <f>L2191*(M2191+1)*(M2191+1)/(M2191*M2191+1)</f>
        <v>2.840000033378601</v>
      </c>
      <c r="O2191" s="4">
        <v>21.29595184326172</v>
      </c>
      <c r="P2191" s="4">
        <v>24.95625686645508</v>
      </c>
      <c r="Q2191" s="4">
        <v>20.1185188293457</v>
      </c>
      <c r="R2191" s="4">
        <v>78.32215881347656</v>
      </c>
      <c r="S2191" s="4">
        <v>89.34703826904297</v>
      </c>
      <c r="T2191" s="4">
        <v>14.11886215209961</v>
      </c>
      <c r="U2191" s="4">
        <v>18.95905494689941</v>
      </c>
      <c r="V2191" s="4">
        <v>56.40127563476562</v>
      </c>
      <c r="W2191" s="4">
        <v>75.73566436767578</v>
      </c>
      <c r="X2191" s="4">
        <v>499.4811706542969</v>
      </c>
      <c r="Y2191" s="4">
        <v>1998.883911132812</v>
      </c>
      <c r="Z2191" s="4">
        <v>736.1700439453125</v>
      </c>
      <c r="AA2191" s="4">
        <v>101.5225830078125</v>
      </c>
      <c r="AB2191" s="4">
        <v>4.11871337890625</v>
      </c>
      <c r="AC2191" s="4">
        <v>0.4081602692604065</v>
      </c>
      <c r="AD2191" s="4">
        <v>0.2136809527873993</v>
      </c>
      <c r="AE2191" s="4">
        <v>0.002162055810913444</v>
      </c>
      <c r="AF2191" s="4">
        <v>0.2474867701530457</v>
      </c>
      <c r="AG2191" s="4">
        <v>0.004543042741715908</v>
      </c>
      <c r="AH2191" s="4">
        <v>0.6666666865348816</v>
      </c>
      <c r="AI2191" s="4">
        <v>-0.2195652425289154</v>
      </c>
      <c r="AJ2191" s="4">
        <v>2.737391471862793</v>
      </c>
      <c r="AK2191" s="4">
        <v>1</v>
      </c>
      <c r="AL2191" s="4">
        <v>0</v>
      </c>
      <c r="AM2191" s="4">
        <v>0.1599999964237213</v>
      </c>
      <c r="AN2191" s="4">
        <v>111115</v>
      </c>
      <c r="AO2191" s="4">
        <f>X2191*0.000001/(K2191*0.0001)</f>
        <v>0.8324686177571614</v>
      </c>
      <c r="AP2191" s="4">
        <f>(U2191-T2191)/(1000-U2191)*AO2191</f>
        <v>0.004107176796119424</v>
      </c>
      <c r="AQ2191" s="4">
        <f>(P2191+273.15)</f>
        <v>298.1062568664551</v>
      </c>
      <c r="AR2191" s="4">
        <f>(O2191+273.15)</f>
        <v>294.4459518432617</v>
      </c>
      <c r="AS2191" s="4">
        <f>(Y2191*AK2191+Z2191*AL2191)*AM2191</f>
        <v>319.8214186326841</v>
      </c>
      <c r="AT2191" s="4">
        <f>((AS2191+0.00000010773*(AR2191^4-AQ2191^4))-AP2191*44100)/(L2191*0.92*2*29.3+0.00000043092*AQ2191^3)</f>
        <v>1.110282470787264</v>
      </c>
      <c r="AU2191" s="4">
        <f>0.61365*EXP(17.502*J2191/(240.97+J2191))</f>
        <v>3.17139466961256</v>
      </c>
      <c r="AV2191" s="4">
        <f>AU2191*1000/AA2191</f>
        <v>31.23831738371462</v>
      </c>
      <c r="AW2191" s="4">
        <f>(AV2191-U2191)</f>
        <v>12.27926243681521</v>
      </c>
      <c r="AX2191" s="4">
        <f>IF(D2191,P2191,(O2191+P2191)/2)</f>
        <v>23.1261043548584</v>
      </c>
      <c r="AY2191" s="4">
        <f>0.61365*EXP(17.502*AX2191/(240.97+AX2191))</f>
        <v>2.841315474200025</v>
      </c>
      <c r="AZ2191" s="4">
        <f>IF(AW2191&lt;&gt;0,(1000-(AV2191+U2191)/2)/AW2191*AP2191,0)</f>
        <v>0.326085713640526</v>
      </c>
      <c r="BA2191" s="4">
        <f>U2191*AA2191/1000</f>
        <v>1.924772229596274</v>
      </c>
      <c r="BB2191" s="4">
        <f>(AY2191-BA2191)</f>
        <v>0.9165432446037509</v>
      </c>
      <c r="BC2191" s="4">
        <f>1/(1.6/F2191+1.37/N2191)</f>
        <v>0.2072238458981579</v>
      </c>
      <c r="BD2191" s="3">
        <f>G2191*AA2191*0.001</f>
      </c>
      <c r="BE2191" s="3">
        <f>G2191/S2191</f>
      </c>
      <c r="BF2191" s="4">
        <f>(1-AP2191*AA2191/AU2191/F2191)*100</f>
        <v>64.30921342704153</v>
      </c>
      <c r="BG2191" s="3">
        <f>(S2191-E2191/(N2191/1.35))</f>
      </c>
      <c r="BH2191" s="3">
        <f>E2191*BF2191/100/BG2191</f>
      </c>
    </row>
    <row r="2192" ht="16" customHeight="1">
      <c r="A2192" s="4">
        <v>2026</v>
      </c>
      <c r="B2192" t="s" s="2">
        <v>2215</v>
      </c>
      <c r="C2192" s="4">
        <v>11772.500030834228</v>
      </c>
      <c r="D2192" s="4">
        <v>0</v>
      </c>
      <c r="E2192" s="3">
        <f>(R2192-#REF!*(1000-T2192)/(1000-U2192))*AO2192</f>
      </c>
      <c r="F2192" s="4">
        <f>IF(AZ2192&lt;&gt;0,1/(1/AZ2192-1/N2192),0)</f>
        <v>0.3688612679171522</v>
      </c>
      <c r="G2192" s="3">
        <f>((BC2192-AP2192/2)*S2192-E2192)/(BC2192+AP2192/2)</f>
      </c>
      <c r="H2192" s="4">
        <f>AP2192*1000</f>
        <v>4.111345747426862</v>
      </c>
      <c r="I2192" s="4">
        <f>(AU2192-BA2192)</f>
        <v>1.246431534479841</v>
      </c>
      <c r="J2192" s="4">
        <f>(P2192+AT2192*D2192)</f>
        <v>24.96147537231445</v>
      </c>
      <c r="K2192" s="4">
        <v>6</v>
      </c>
      <c r="L2192" s="4">
        <f>(K2192*AI2192+AJ2192)</f>
        <v>1.420000016689301</v>
      </c>
      <c r="M2192" s="4">
        <v>1</v>
      </c>
      <c r="N2192" s="4">
        <f>L2192*(M2192+1)*(M2192+1)/(M2192*M2192+1)</f>
        <v>2.840000033378601</v>
      </c>
      <c r="O2192" s="4">
        <v>21.30123329162598</v>
      </c>
      <c r="P2192" s="4">
        <v>24.96147537231445</v>
      </c>
      <c r="Q2192" s="4">
        <v>20.10600852966309</v>
      </c>
      <c r="R2192" s="4">
        <v>71.50289154052734</v>
      </c>
      <c r="S2192" s="4">
        <v>81.89698028564453</v>
      </c>
      <c r="T2192" s="4">
        <v>14.12568950653076</v>
      </c>
      <c r="U2192" s="4">
        <v>18.97081565856934</v>
      </c>
      <c r="V2192" s="4">
        <v>56.40361404418945</v>
      </c>
      <c r="W2192" s="4">
        <v>75.74762725830078</v>
      </c>
      <c r="X2192" s="4">
        <v>499.4730834960938</v>
      </c>
      <c r="Y2192" s="4">
        <v>1998.712158203125</v>
      </c>
      <c r="Z2192" s="4">
        <v>729.386230468750</v>
      </c>
      <c r="AA2192" s="4">
        <v>101.5217437744141</v>
      </c>
      <c r="AB2192" s="4">
        <v>4.11871337890625</v>
      </c>
      <c r="AC2192" s="4">
        <v>0.4081602692604065</v>
      </c>
      <c r="AD2192" s="4">
        <v>0.2136809527873993</v>
      </c>
      <c r="AE2192" s="4">
        <v>0.002162055810913444</v>
      </c>
      <c r="AF2192" s="4">
        <v>0.2474867701530457</v>
      </c>
      <c r="AG2192" s="4">
        <v>0.004543042741715908</v>
      </c>
      <c r="AH2192" s="4">
        <v>0.6666666865348816</v>
      </c>
      <c r="AI2192" s="4">
        <v>-0.2195652425289154</v>
      </c>
      <c r="AJ2192" s="4">
        <v>2.737391471862793</v>
      </c>
      <c r="AK2192" s="4">
        <v>1</v>
      </c>
      <c r="AL2192" s="4">
        <v>0</v>
      </c>
      <c r="AM2192" s="4">
        <v>0.1599999964237213</v>
      </c>
      <c r="AN2192" s="4">
        <v>111115</v>
      </c>
      <c r="AO2192" s="4">
        <f>X2192*0.000001/(K2192*0.0001)</f>
        <v>0.8324551391601562</v>
      </c>
      <c r="AP2192" s="4">
        <f>(U2192-T2192)/(1000-U2192)*AO2192</f>
        <v>0.004111345747426861</v>
      </c>
      <c r="AQ2192" s="4">
        <f>(P2192+273.15)</f>
        <v>298.1114753723144</v>
      </c>
      <c r="AR2192" s="4">
        <f>(O2192+273.15)</f>
        <v>294.451233291626</v>
      </c>
      <c r="AS2192" s="4">
        <f>(Y2192*AK2192+Z2192*AL2192)*AM2192</f>
        <v>319.7939381645483</v>
      </c>
      <c r="AT2192" s="4">
        <f>((AS2192+0.00000010773*(AR2192^4-AQ2192^4))-AP2192*44100)/(L2192*0.92*2*29.3+0.00000043092*AQ2192^3)</f>
        <v>1.107855866773105</v>
      </c>
      <c r="AU2192" s="4">
        <f>0.61365*EXP(17.502*J2192/(240.97+J2192))</f>
        <v>3.172381820960759</v>
      </c>
      <c r="AV2192" s="4">
        <f>AU2192*1000/AA2192</f>
        <v>31.24829916249209</v>
      </c>
      <c r="AW2192" s="4">
        <f>(AV2192-U2192)</f>
        <v>12.27748350392275</v>
      </c>
      <c r="AX2192" s="4">
        <f>IF(D2192,P2192,(O2192+P2192)/2)</f>
        <v>23.13135433197021</v>
      </c>
      <c r="AY2192" s="4">
        <f>0.61365*EXP(17.502*AX2192/(240.97+AX2192))</f>
        <v>2.842217593212124</v>
      </c>
      <c r="AZ2192" s="4">
        <f>IF(AW2192&lt;&gt;0,(1000-(AV2192+U2192)/2)/AW2192*AP2192,0)</f>
        <v>0.3264603592476163</v>
      </c>
      <c r="BA2192" s="4">
        <f>U2192*AA2192/1000</f>
        <v>1.925950286480918</v>
      </c>
      <c r="BB2192" s="4">
        <f>(AY2192-BA2192)</f>
        <v>0.9162673067312057</v>
      </c>
      <c r="BC2192" s="4">
        <f>1/(1.6/F2192+1.37/N2192)</f>
        <v>0.2074659292457264</v>
      </c>
      <c r="BD2192" s="3">
        <f>G2192*AA2192*0.001</f>
      </c>
      <c r="BE2192" s="3">
        <f>G2192/S2192</f>
      </c>
      <c r="BF2192" s="4">
        <f>(1-AP2192*AA2192/AU2192/F2192)*100</f>
        <v>64.3307019988993</v>
      </c>
      <c r="BG2192" s="3">
        <f>(S2192-E2192/(N2192/1.35))</f>
      </c>
      <c r="BH2192" s="3">
        <f>E2192*BF2192/100/BG2192</f>
      </c>
    </row>
    <row r="2193" ht="16" customHeight="1">
      <c r="A2193" s="4">
        <v>2027</v>
      </c>
      <c r="B2193" t="s" s="2">
        <v>2216</v>
      </c>
      <c r="C2193" s="4">
        <v>11777.500030722469</v>
      </c>
      <c r="D2193" s="4">
        <v>0</v>
      </c>
      <c r="E2193" s="3">
        <f>(R2193-#REF!*(1000-T2193)/(1000-U2193))*AO2193</f>
      </c>
      <c r="F2193" s="4">
        <f>IF(AZ2193&lt;&gt;0,1/(1/AZ2193-1/N2193),0)</f>
        <v>0.3697674232897153</v>
      </c>
      <c r="G2193" s="3">
        <f>((BC2193-AP2193/2)*S2193-E2193)/(BC2193+AP2193/2)</f>
      </c>
      <c r="H2193" s="4">
        <f>AP2193*1000</f>
        <v>4.116713053795507</v>
      </c>
      <c r="I2193" s="4">
        <f>(AU2193-BA2193)</f>
        <v>1.24534447019151</v>
      </c>
      <c r="J2193" s="4">
        <f>(P2193+AT2193*D2193)</f>
        <v>24.96289443969727</v>
      </c>
      <c r="K2193" s="4">
        <v>6</v>
      </c>
      <c r="L2193" s="4">
        <f>(K2193*AI2193+AJ2193)</f>
        <v>1.420000016689301</v>
      </c>
      <c r="M2193" s="4">
        <v>1</v>
      </c>
      <c r="N2193" s="4">
        <f>L2193*(M2193+1)*(M2193+1)/(M2193*M2193+1)</f>
        <v>2.840000033378601</v>
      </c>
      <c r="O2193" s="4">
        <v>21.30382537841797</v>
      </c>
      <c r="P2193" s="4">
        <v>24.96289443969727</v>
      </c>
      <c r="Q2193" s="4">
        <v>20.10508918762207</v>
      </c>
      <c r="R2193" s="4">
        <v>70.76174926757812</v>
      </c>
      <c r="S2193" s="4">
        <v>77.34181213378906</v>
      </c>
      <c r="T2193" s="4">
        <v>14.13285160064697</v>
      </c>
      <c r="U2193" s="4">
        <v>18.9841251373291</v>
      </c>
      <c r="V2193" s="4">
        <v>56.419433593750</v>
      </c>
      <c r="W2193" s="4">
        <v>75.78351593017578</v>
      </c>
      <c r="X2193" s="4">
        <v>499.484619140625</v>
      </c>
      <c r="Y2193" s="4">
        <v>1998.629638671875</v>
      </c>
      <c r="Z2193" s="4">
        <v>747.620605468750</v>
      </c>
      <c r="AA2193" s="4">
        <v>101.521972656250</v>
      </c>
      <c r="AB2193" s="4">
        <v>4.11871337890625</v>
      </c>
      <c r="AC2193" s="4">
        <v>0.4081602692604065</v>
      </c>
      <c r="AD2193" s="4">
        <v>0.2136809527873993</v>
      </c>
      <c r="AE2193" s="4">
        <v>0.002162055810913444</v>
      </c>
      <c r="AF2193" s="4">
        <v>0.2474867701530457</v>
      </c>
      <c r="AG2193" s="4">
        <v>0.004543042741715908</v>
      </c>
      <c r="AH2193" s="4">
        <v>0.6666666865348816</v>
      </c>
      <c r="AI2193" s="4">
        <v>-0.2195652425289154</v>
      </c>
      <c r="AJ2193" s="4">
        <v>2.737391471862793</v>
      </c>
      <c r="AK2193" s="4">
        <v>1</v>
      </c>
      <c r="AL2193" s="4">
        <v>0</v>
      </c>
      <c r="AM2193" s="4">
        <v>0.1599999964237213</v>
      </c>
      <c r="AN2193" s="4">
        <v>111115</v>
      </c>
      <c r="AO2193" s="4">
        <f>X2193*0.000001/(K2193*0.0001)</f>
        <v>0.8324743652343749</v>
      </c>
      <c r="AP2193" s="4">
        <f>(U2193-T2193)/(1000-U2193)*AO2193</f>
        <v>0.004116713053795506</v>
      </c>
      <c r="AQ2193" s="4">
        <f>(P2193+273.15)</f>
        <v>298.1128944396972</v>
      </c>
      <c r="AR2193" s="4">
        <f>(O2193+273.15)</f>
        <v>294.4538253784179</v>
      </c>
      <c r="AS2193" s="4">
        <f>(Y2193*AK2193+Z2193*AL2193)*AM2193</f>
        <v>319.7807350398434</v>
      </c>
      <c r="AT2193" s="4">
        <f>((AS2193+0.00000010773*(AR2193^4-AQ2193^4))-AP2193*44100)/(L2193*0.92*2*29.3+0.00000043092*AQ2193^3)</f>
        <v>1.105153104132599</v>
      </c>
      <c r="AU2193" s="4">
        <f>0.61365*EXP(17.502*J2193/(240.97+J2193))</f>
        <v>3.172650303286264</v>
      </c>
      <c r="AV2193" s="4">
        <f>AU2193*1000/AA2193</f>
        <v>31.25087328660123</v>
      </c>
      <c r="AW2193" s="4">
        <f>(AV2193-U2193)</f>
        <v>12.26674814927213</v>
      </c>
      <c r="AX2193" s="4">
        <f>IF(D2193,P2193,(O2193+P2193)/2)</f>
        <v>23.13335990905762</v>
      </c>
      <c r="AY2193" s="4">
        <f>0.61365*EXP(17.502*AX2193/(240.97+AX2193))</f>
        <v>2.842562283557009</v>
      </c>
      <c r="AZ2193" s="4">
        <f>IF(AW2193&lt;&gt;0,(1000-(AV2193+U2193)/2)/AW2193*AP2193,0)</f>
        <v>0.3271699612703836</v>
      </c>
      <c r="BA2193" s="4">
        <f>U2193*AA2193/1000</f>
        <v>1.927305833094753</v>
      </c>
      <c r="BB2193" s="4">
        <f>(AY2193-BA2193)</f>
        <v>0.9152564504622562</v>
      </c>
      <c r="BC2193" s="4">
        <f>1/(1.6/F2193+1.37/N2193)</f>
        <v>0.2079244757124072</v>
      </c>
      <c r="BD2193" s="3">
        <f>G2193*AA2193*0.001</f>
      </c>
      <c r="BE2193" s="3">
        <f>G2193/S2193</f>
      </c>
      <c r="BF2193" s="4">
        <f>(1-AP2193*AA2193/AU2193/F2193)*100</f>
        <v>64.37459652331847</v>
      </c>
      <c r="BG2193" s="3">
        <f>(S2193-E2193/(N2193/1.35))</f>
      </c>
      <c r="BH2193" s="3">
        <f>E2193*BF2193/100/BG2193</f>
      </c>
    </row>
    <row r="2194" ht="16" customHeight="1">
      <c r="A2194" s="4">
        <v>2028</v>
      </c>
      <c r="B2194" t="s" s="2">
        <v>2217</v>
      </c>
      <c r="C2194" s="4">
        <v>11783.000030599535</v>
      </c>
      <c r="D2194" s="4">
        <v>0</v>
      </c>
      <c r="E2194" s="3">
        <f>(R2194-#REF!*(1000-T2194)/(1000-U2194))*AO2194</f>
      </c>
      <c r="F2194" s="4">
        <f>IF(AZ2194&lt;&gt;0,1/(1/AZ2194-1/N2194),0)</f>
        <v>0.3700024869946696</v>
      </c>
      <c r="G2194" s="3">
        <f>((BC2194-AP2194/2)*S2194-E2194)/(BC2194+AP2194/2)</f>
      </c>
      <c r="H2194" s="4">
        <f>AP2194*1000</f>
        <v>4.122939181731517</v>
      </c>
      <c r="I2194" s="4">
        <f>(AU2194-BA2194)</f>
        <v>1.246498314328511</v>
      </c>
      <c r="J2194" s="4">
        <f>(P2194+AT2194*D2194)</f>
        <v>24.97694396972656</v>
      </c>
      <c r="K2194" s="4">
        <v>6</v>
      </c>
      <c r="L2194" s="4">
        <f>(K2194*AI2194+AJ2194)</f>
        <v>1.420000016689301</v>
      </c>
      <c r="M2194" s="4">
        <v>1</v>
      </c>
      <c r="N2194" s="4">
        <f>L2194*(M2194+1)*(M2194+1)/(M2194*M2194+1)</f>
        <v>2.840000033378601</v>
      </c>
      <c r="O2194" s="4">
        <v>21.30698204040527</v>
      </c>
      <c r="P2194" s="4">
        <v>24.97694396972656</v>
      </c>
      <c r="Q2194" s="4">
        <v>20.10921096801758</v>
      </c>
      <c r="R2194" s="4">
        <v>70.72876739501953</v>
      </c>
      <c r="S2194" s="4">
        <v>75.39606475830078</v>
      </c>
      <c r="T2194" s="4">
        <v>14.14031600952148</v>
      </c>
      <c r="U2194" s="4">
        <v>18.99898719787598</v>
      </c>
      <c r="V2194" s="4">
        <v>56.43822860717773</v>
      </c>
      <c r="W2194" s="4">
        <v>75.82761383056641</v>
      </c>
      <c r="X2194" s="4">
        <v>499.4708251953125</v>
      </c>
      <c r="Y2194" s="4">
        <v>1998.834472656250</v>
      </c>
      <c r="Z2194" s="4">
        <v>791.9580078125</v>
      </c>
      <c r="AA2194" s="4">
        <v>101.5217895507812</v>
      </c>
      <c r="AB2194" s="4">
        <v>4.11871337890625</v>
      </c>
      <c r="AC2194" s="4">
        <v>0.4081602692604065</v>
      </c>
      <c r="AD2194" s="4">
        <v>0.2136809527873993</v>
      </c>
      <c r="AE2194" s="4">
        <v>0.002162055810913444</v>
      </c>
      <c r="AF2194" s="4">
        <v>0.2474867701530457</v>
      </c>
      <c r="AG2194" s="4">
        <v>0.004543042741715908</v>
      </c>
      <c r="AH2194" s="4">
        <v>0.6666666865348816</v>
      </c>
      <c r="AI2194" s="4">
        <v>-0.2195652425289154</v>
      </c>
      <c r="AJ2194" s="4">
        <v>2.737391471862793</v>
      </c>
      <c r="AK2194" s="4">
        <v>1</v>
      </c>
      <c r="AL2194" s="4">
        <v>0</v>
      </c>
      <c r="AM2194" s="4">
        <v>0.1599999964237213</v>
      </c>
      <c r="AN2194" s="4">
        <v>111115</v>
      </c>
      <c r="AO2194" s="4">
        <f>X2194*0.000001/(K2194*0.0001)</f>
        <v>0.8324513753255207</v>
      </c>
      <c r="AP2194" s="4">
        <f>(U2194-T2194)/(1000-U2194)*AO2194</f>
        <v>0.004122939181731517</v>
      </c>
      <c r="AQ2194" s="4">
        <f>(P2194+273.15)</f>
        <v>298.1269439697265</v>
      </c>
      <c r="AR2194" s="4">
        <f>(O2194+273.15)</f>
        <v>294.4569820404053</v>
      </c>
      <c r="AS2194" s="4">
        <f>(Y2194*AK2194+Z2194*AL2194)*AM2194</f>
        <v>319.8135084766109</v>
      </c>
      <c r="AT2194" s="4">
        <f>((AS2194+0.00000010773*(AR2194^4-AQ2194^4))-AP2194*44100)/(L2194*0.92*2*29.3+0.00000043092*AQ2194^3)</f>
        <v>1.100955643917396</v>
      </c>
      <c r="AU2194" s="4">
        <f>0.61365*EXP(17.502*J2194/(240.97+J2194))</f>
        <v>3.175309494309263</v>
      </c>
      <c r="AV2194" s="4">
        <f>AU2194*1000/AA2194</f>
        <v>31.27712295419075</v>
      </c>
      <c r="AW2194" s="4">
        <f>(AV2194-U2194)</f>
        <v>12.27813575631477</v>
      </c>
      <c r="AX2194" s="4">
        <f>IF(D2194,P2194,(O2194+P2194)/2)</f>
        <v>23.14196300506592</v>
      </c>
      <c r="AY2194" s="4">
        <f>0.61365*EXP(17.502*AX2194/(240.97+AX2194))</f>
        <v>2.844041277428744</v>
      </c>
      <c r="AZ2194" s="4">
        <f>IF(AW2194&lt;&gt;0,(1000-(AV2194+U2194)/2)/AW2194*AP2194,0)</f>
        <v>0.3273539720750236</v>
      </c>
      <c r="BA2194" s="4">
        <f>U2194*AA2194/1000</f>
        <v>1.928811179980752</v>
      </c>
      <c r="BB2194" s="4">
        <f>(AY2194-BA2194)</f>
        <v>0.9152300974479917</v>
      </c>
      <c r="BC2194" s="4">
        <f>1/(1.6/F2194+1.37/N2194)</f>
        <v>0.2080433893885198</v>
      </c>
      <c r="BD2194" s="3">
        <f>G2194*AA2194*0.001</f>
      </c>
      <c r="BE2194" s="3">
        <f>G2194/S2194</f>
      </c>
      <c r="BF2194" s="4">
        <f>(1-AP2194*AA2194/AU2194/F2194)*100</f>
        <v>64.37330892943997</v>
      </c>
      <c r="BG2194" s="3">
        <f>(S2194-E2194/(N2194/1.35))</f>
      </c>
      <c r="BH2194" s="3">
        <f>E2194*BF2194/100/BG2194</f>
      </c>
    </row>
    <row r="2195" ht="16" customHeight="1">
      <c r="A2195" s="4">
        <v>2029</v>
      </c>
      <c r="B2195" t="s" s="2">
        <v>2218</v>
      </c>
      <c r="C2195" s="4">
        <v>11788.000030487776</v>
      </c>
      <c r="D2195" s="4">
        <v>0</v>
      </c>
      <c r="E2195" s="3">
        <f>(R2195-#REF!*(1000-T2195)/(1000-U2195))*AO2195</f>
      </c>
      <c r="F2195" s="4">
        <f>IF(AZ2195&lt;&gt;0,1/(1/AZ2195-1/N2195),0)</f>
        <v>0.3706039799841718</v>
      </c>
      <c r="G2195" s="3">
        <f>((BC2195-AP2195/2)*S2195-E2195)/(BC2195+AP2195/2)</f>
      </c>
      <c r="H2195" s="4">
        <f>AP2195*1000</f>
        <v>4.128948121044671</v>
      </c>
      <c r="I2195" s="4">
        <f>(AU2195-BA2195)</f>
        <v>1.246493147494655</v>
      </c>
      <c r="J2195" s="4">
        <f>(P2195+AT2195*D2195)</f>
        <v>24.98404693603516</v>
      </c>
      <c r="K2195" s="4">
        <v>6</v>
      </c>
      <c r="L2195" s="4">
        <f>(K2195*AI2195+AJ2195)</f>
        <v>1.420000016689301</v>
      </c>
      <c r="M2195" s="4">
        <v>1</v>
      </c>
      <c r="N2195" s="4">
        <f>L2195*(M2195+1)*(M2195+1)/(M2195*M2195+1)</f>
        <v>2.840000033378601</v>
      </c>
      <c r="O2195" s="4">
        <v>21.31085395812988</v>
      </c>
      <c r="P2195" s="4">
        <v>24.98404693603516</v>
      </c>
      <c r="Q2195" s="4">
        <v>20.1109447479248</v>
      </c>
      <c r="R2195" s="4">
        <v>70.71768188476562</v>
      </c>
      <c r="S2195" s="4">
        <v>74.73174285888672</v>
      </c>
      <c r="T2195" s="4">
        <v>14.14666175842285</v>
      </c>
      <c r="U2195" s="4">
        <v>19.01247215270996</v>
      </c>
      <c r="V2195" s="4">
        <v>56.45056915283203</v>
      </c>
      <c r="W2195" s="4">
        <v>75.86346435546875</v>
      </c>
      <c r="X2195" s="4">
        <v>499.4580078125</v>
      </c>
      <c r="Y2195" s="4">
        <v>1999.0029296875</v>
      </c>
      <c r="Z2195" s="4">
        <v>807.489746093750</v>
      </c>
      <c r="AA2195" s="4">
        <v>101.5208053588867</v>
      </c>
      <c r="AB2195" s="4">
        <v>4.11871337890625</v>
      </c>
      <c r="AC2195" s="4">
        <v>0.4081602692604065</v>
      </c>
      <c r="AD2195" s="4">
        <v>0.2136809527873993</v>
      </c>
      <c r="AE2195" s="4">
        <v>0.002162055810913444</v>
      </c>
      <c r="AF2195" s="4">
        <v>0.2474867701530457</v>
      </c>
      <c r="AG2195" s="4">
        <v>0.004543042741715908</v>
      </c>
      <c r="AH2195" s="4">
        <v>0.6666666865348816</v>
      </c>
      <c r="AI2195" s="4">
        <v>-0.2195652425289154</v>
      </c>
      <c r="AJ2195" s="4">
        <v>2.737391471862793</v>
      </c>
      <c r="AK2195" s="4">
        <v>1</v>
      </c>
      <c r="AL2195" s="4">
        <v>0</v>
      </c>
      <c r="AM2195" s="4">
        <v>0.1599999964237213</v>
      </c>
      <c r="AN2195" s="4">
        <v>111135</v>
      </c>
      <c r="AO2195" s="4">
        <f>X2195*0.000001/(K2195*0.0001)</f>
        <v>0.8324300130208332</v>
      </c>
      <c r="AP2195" s="4">
        <f>(U2195-T2195)/(1000-U2195)*AO2195</f>
        <v>0.00412894812104467</v>
      </c>
      <c r="AQ2195" s="4">
        <f>(P2195+273.15)</f>
        <v>298.1340469360351</v>
      </c>
      <c r="AR2195" s="4">
        <f>(O2195+273.15)</f>
        <v>294.4608539581299</v>
      </c>
      <c r="AS2195" s="4">
        <f>(Y2195*AK2195+Z2195*AL2195)*AM2195</f>
        <v>319.8404616010084</v>
      </c>
      <c r="AT2195" s="4">
        <f>((AS2195+0.00000010773*(AR2195^4-AQ2195^4))-AP2195*44100)/(L2195*0.92*2*29.3+0.00000043092*AQ2195^3)</f>
        <v>1.097801905562812</v>
      </c>
      <c r="AU2195" s="4">
        <f>0.61365*EXP(17.502*J2195/(240.97+J2195))</f>
        <v>3.176654632301177</v>
      </c>
      <c r="AV2195" s="4">
        <f>AU2195*1000/AA2195</f>
        <v>31.29067604488921</v>
      </c>
      <c r="AW2195" s="4">
        <f>(AV2195-U2195)</f>
        <v>12.27820389217925</v>
      </c>
      <c r="AX2195" s="4">
        <f>IF(D2195,P2195,(O2195+P2195)/2)</f>
        <v>23.14745044708252</v>
      </c>
      <c r="AY2195" s="4">
        <f>0.61365*EXP(17.502*AX2195/(240.97+AX2195))</f>
        <v>2.844984997891419</v>
      </c>
      <c r="AZ2195" s="4">
        <f>IF(AW2195&lt;&gt;0,(1000-(AV2195+U2195)/2)/AW2195*AP2195,0)</f>
        <v>0.327824705614471</v>
      </c>
      <c r="BA2195" s="4">
        <f>U2195*AA2195/1000</f>
        <v>1.930161484806522</v>
      </c>
      <c r="BB2195" s="4">
        <f>(AY2195-BA2195)</f>
        <v>0.9148235130848972</v>
      </c>
      <c r="BC2195" s="4">
        <f>1/(1.6/F2195+1.37/N2195)</f>
        <v>0.2083476027316442</v>
      </c>
      <c r="BD2195" s="3">
        <f>G2195*AA2195*0.001</f>
      </c>
      <c r="BE2195" s="3">
        <f>G2195/S2195</f>
      </c>
      <c r="BF2195" s="4">
        <f>(1-AP2195*AA2195/AU2195/F2195)*100</f>
        <v>64.39472037476501</v>
      </c>
      <c r="BG2195" s="3">
        <f>(S2195-E2195/(N2195/1.35))</f>
      </c>
      <c r="BH2195" s="3">
        <f>E2195*BF2195/100/BG2195</f>
      </c>
    </row>
    <row r="2196" ht="16" customHeight="1">
      <c r="A2196" s="4">
        <v>2030</v>
      </c>
      <c r="B2196" t="s" s="2">
        <v>2219</v>
      </c>
      <c r="C2196" s="4">
        <v>11793.000030376017</v>
      </c>
      <c r="D2196" s="4">
        <v>0</v>
      </c>
      <c r="E2196" s="3">
        <f>(R2196-#REF!*(1000-T2196)/(1000-U2196))*AO2196</f>
      </c>
      <c r="F2196" s="4">
        <f>IF(AZ2196&lt;&gt;0,1/(1/AZ2196-1/N2196),0)</f>
        <v>0.3711312863269193</v>
      </c>
      <c r="G2196" s="3">
        <f>((BC2196-AP2196/2)*S2196-E2196)/(BC2196+AP2196/2)</f>
      </c>
      <c r="H2196" s="4">
        <f>AP2196*1000</f>
        <v>4.135173126600646</v>
      </c>
      <c r="I2196" s="4">
        <f>(AU2196-BA2196)</f>
        <v>1.246765836129586</v>
      </c>
      <c r="J2196" s="4">
        <f>(P2196+AT2196*D2196)</f>
        <v>24.99312210083008</v>
      </c>
      <c r="K2196" s="4">
        <v>6</v>
      </c>
      <c r="L2196" s="4">
        <f>(K2196*AI2196+AJ2196)</f>
        <v>1.420000016689301</v>
      </c>
      <c r="M2196" s="4">
        <v>1</v>
      </c>
      <c r="N2196" s="4">
        <f>L2196*(M2196+1)*(M2196+1)/(M2196*M2196+1)</f>
        <v>2.840000033378601</v>
      </c>
      <c r="O2196" s="4">
        <v>21.31517601013184</v>
      </c>
      <c r="P2196" s="4">
        <v>24.99312210083008</v>
      </c>
      <c r="Q2196" s="4">
        <v>20.11147880554199</v>
      </c>
      <c r="R2196" s="4">
        <v>67.71443176269531</v>
      </c>
      <c r="S2196" s="4">
        <v>73.89026641845703</v>
      </c>
      <c r="T2196" s="4">
        <v>14.1537036895752</v>
      </c>
      <c r="U2196" s="4">
        <v>19.02698516845703</v>
      </c>
      <c r="V2196" s="4">
        <v>56.4631233215332</v>
      </c>
      <c r="W2196" s="4">
        <v>75.89957427978516</v>
      </c>
      <c r="X2196" s="4">
        <v>499.436767578125</v>
      </c>
      <c r="Y2196" s="4">
        <v>1999.080688476562</v>
      </c>
      <c r="Z2196" s="4">
        <v>817.3713989257812</v>
      </c>
      <c r="AA2196" s="4">
        <v>101.519401550293</v>
      </c>
      <c r="AB2196" s="4">
        <v>4.11871337890625</v>
      </c>
      <c r="AC2196" s="4">
        <v>0.4081602692604065</v>
      </c>
      <c r="AD2196" s="4">
        <v>0.2136809527873993</v>
      </c>
      <c r="AE2196" s="4">
        <v>0.002162055810913444</v>
      </c>
      <c r="AF2196" s="4">
        <v>0.2474867701530457</v>
      </c>
      <c r="AG2196" s="4">
        <v>0.004543042741715908</v>
      </c>
      <c r="AH2196" s="4">
        <v>0.6666666865348816</v>
      </c>
      <c r="AI2196" s="4">
        <v>-0.2195652425289154</v>
      </c>
      <c r="AJ2196" s="4">
        <v>2.737391471862793</v>
      </c>
      <c r="AK2196" s="4">
        <v>1</v>
      </c>
      <c r="AL2196" s="4">
        <v>0</v>
      </c>
      <c r="AM2196" s="4">
        <v>0.1599999964237213</v>
      </c>
      <c r="AN2196" s="4">
        <v>111135</v>
      </c>
      <c r="AO2196" s="4">
        <f>X2196*0.000001/(K2196*0.0001)</f>
        <v>0.8323946126302082</v>
      </c>
      <c r="AP2196" s="4">
        <f>(U2196-T2196)/(1000-U2196)*AO2196</f>
        <v>0.004135173126600646</v>
      </c>
      <c r="AQ2196" s="4">
        <f>(P2196+273.15)</f>
        <v>298.1431221008301</v>
      </c>
      <c r="AR2196" s="4">
        <f>(O2196+273.15)</f>
        <v>294.4651760101318</v>
      </c>
      <c r="AS2196" s="4">
        <f>(Y2196*AK2196+Z2196*AL2196)*AM2196</f>
        <v>319.8529030069803</v>
      </c>
      <c r="AT2196" s="4">
        <f>((AS2196+0.00000010773*(AR2196^4-AQ2196^4))-AP2196*44100)/(L2196*0.92*2*29.3+0.00000043092*AQ2196^3)</f>
        <v>1.094172382996947</v>
      </c>
      <c r="AU2196" s="4">
        <f>0.61365*EXP(17.502*J2196/(240.97+J2196))</f>
        <v>3.178373983737644</v>
      </c>
      <c r="AV2196" s="4">
        <f>AU2196*1000/AA2196</f>
        <v>31.30804491753302</v>
      </c>
      <c r="AW2196" s="4">
        <f>(AV2196-U2196)</f>
        <v>12.28105974907599</v>
      </c>
      <c r="AX2196" s="4">
        <f>IF(D2196,P2196,(O2196+P2196)/2)</f>
        <v>23.15414905548096</v>
      </c>
      <c r="AY2196" s="4">
        <f>0.61365*EXP(17.502*AX2196/(240.97+AX2196))</f>
        <v>2.846137383862816</v>
      </c>
      <c r="AZ2196" s="4">
        <f>IF(AW2196&lt;&gt;0,(1000-(AV2196+U2196)/2)/AW2196*AP2196,0)</f>
        <v>0.3282372349857536</v>
      </c>
      <c r="BA2196" s="4">
        <f>U2196*AA2196/1000</f>
        <v>1.931608147608058</v>
      </c>
      <c r="BB2196" s="4">
        <f>(AY2196-BA2196)</f>
        <v>0.9145292362547583</v>
      </c>
      <c r="BC2196" s="4">
        <f>1/(1.6/F2196+1.37/N2196)</f>
        <v>0.208614213529668</v>
      </c>
      <c r="BD2196" s="3">
        <f>G2196*AA2196*0.001</f>
      </c>
      <c r="BE2196" s="3">
        <f>G2196/S2196</f>
      </c>
      <c r="BF2196" s="4">
        <f>(1-AP2196*AA2196/AU2196/F2196)*100</f>
        <v>64.4114591785187</v>
      </c>
      <c r="BG2196" s="3">
        <f>(S2196-E2196/(N2196/1.35))</f>
      </c>
      <c r="BH2196" s="3">
        <f>E2196*BF2196/100/BG2196</f>
      </c>
    </row>
    <row r="2197" ht="16" customHeight="1">
      <c r="A2197" s="4">
        <v>2031</v>
      </c>
      <c r="B2197" t="s" s="2">
        <v>2220</v>
      </c>
      <c r="C2197" s="4">
        <v>11798.500030253083</v>
      </c>
      <c r="D2197" s="4">
        <v>0</v>
      </c>
      <c r="E2197" s="3">
        <f>(R2197-#REF!*(1000-T2197)/(1000-U2197))*AO2197</f>
      </c>
      <c r="F2197" s="4">
        <f>IF(AZ2197&lt;&gt;0,1/(1/AZ2197-1/N2197),0)</f>
        <v>0.3722083340772215</v>
      </c>
      <c r="G2197" s="3">
        <f>((BC2197-AP2197/2)*S2197-E2197)/(BC2197+AP2197/2)</f>
      </c>
      <c r="H2197" s="4">
        <f>AP2197*1000</f>
        <v>4.143076169420605</v>
      </c>
      <c r="I2197" s="4">
        <f>(AU2197-BA2197)</f>
        <v>1.245929257620173</v>
      </c>
      <c r="J2197" s="4">
        <f>(P2197+AT2197*D2197)</f>
        <v>24.99732971191406</v>
      </c>
      <c r="K2197" s="4">
        <v>6</v>
      </c>
      <c r="L2197" s="4">
        <f>(K2197*AI2197+AJ2197)</f>
        <v>1.420000016689301</v>
      </c>
      <c r="M2197" s="4">
        <v>1</v>
      </c>
      <c r="N2197" s="4">
        <f>L2197*(M2197+1)*(M2197+1)/(M2197*M2197+1)</f>
        <v>2.840000033378601</v>
      </c>
      <c r="O2197" s="4">
        <v>21.3192253112793</v>
      </c>
      <c r="P2197" s="4">
        <v>24.99732971191406</v>
      </c>
      <c r="Q2197" s="4">
        <v>20.1102180480957</v>
      </c>
      <c r="R2197" s="4">
        <v>60.0101203918457</v>
      </c>
      <c r="S2197" s="4">
        <v>70.02569580078125</v>
      </c>
      <c r="T2197" s="4">
        <v>14.16061210632324</v>
      </c>
      <c r="U2197" s="4">
        <v>19.04318809509277</v>
      </c>
      <c r="V2197" s="4">
        <v>56.47639465332031</v>
      </c>
      <c r="W2197" s="4">
        <v>75.94440460205078</v>
      </c>
      <c r="X2197" s="4">
        <v>499.4304809570312</v>
      </c>
      <c r="Y2197" s="4">
        <v>1998.800903320312</v>
      </c>
      <c r="Z2197" s="4">
        <v>825.0274047851562</v>
      </c>
      <c r="AA2197" s="4">
        <v>101.5188293457031</v>
      </c>
      <c r="AB2197" s="4">
        <v>4.11871337890625</v>
      </c>
      <c r="AC2197" s="4">
        <v>0.4081602692604065</v>
      </c>
      <c r="AD2197" s="4">
        <v>0.2136809527873993</v>
      </c>
      <c r="AE2197" s="4">
        <v>0.002162055810913444</v>
      </c>
      <c r="AF2197" s="4">
        <v>0.2474867701530457</v>
      </c>
      <c r="AG2197" s="4">
        <v>0.004543042741715908</v>
      </c>
      <c r="AH2197" s="4">
        <v>0.6666666865348816</v>
      </c>
      <c r="AI2197" s="4">
        <v>-0.2195652425289154</v>
      </c>
      <c r="AJ2197" s="4">
        <v>2.737391471862793</v>
      </c>
      <c r="AK2197" s="4">
        <v>1</v>
      </c>
      <c r="AL2197" s="4">
        <v>0</v>
      </c>
      <c r="AM2197" s="4">
        <v>0.1599999964237213</v>
      </c>
      <c r="AN2197" s="4">
        <v>111135</v>
      </c>
      <c r="AO2197" s="4">
        <f>X2197*0.000001/(K2197*0.0001)</f>
        <v>0.8323841349283853</v>
      </c>
      <c r="AP2197" s="4">
        <f>(U2197-T2197)/(1000-U2197)*AO2197</f>
        <v>0.004143076169420605</v>
      </c>
      <c r="AQ2197" s="4">
        <f>(P2197+273.15)</f>
        <v>298.147329711914</v>
      </c>
      <c r="AR2197" s="4">
        <f>(O2197+273.15)</f>
        <v>294.4692253112793</v>
      </c>
      <c r="AS2197" s="4">
        <f>(Y2197*AK2197+Z2197*AL2197)*AM2197</f>
        <v>319.8081373829809</v>
      </c>
      <c r="AT2197" s="4">
        <f>((AS2197+0.00000010773*(AR2197^4-AQ2197^4))-AP2197*44100)/(L2197*0.92*2*29.3+0.00000043092*AQ2197^3)</f>
        <v>1.08965616470229</v>
      </c>
      <c r="AU2197" s="4">
        <f>0.61365*EXP(17.502*J2197/(240.97+J2197))</f>
        <v>3.179171420044022</v>
      </c>
      <c r="AV2197" s="4">
        <f>AU2197*1000/AA2197</f>
        <v>31.31607644152353</v>
      </c>
      <c r="AW2197" s="4">
        <f>(AV2197-U2197)</f>
        <v>12.27288834643076</v>
      </c>
      <c r="AX2197" s="4">
        <f>IF(D2197,P2197,(O2197+P2197)/2)</f>
        <v>23.15827751159668</v>
      </c>
      <c r="AY2197" s="4">
        <f>0.61365*EXP(17.502*AX2197/(240.97+AX2197))</f>
        <v>2.846847820544117</v>
      </c>
      <c r="AZ2197" s="4">
        <f>IF(AW2197&lt;&gt;0,(1000-(AV2197+U2197)/2)/AW2197*AP2197,0)</f>
        <v>0.3290794245830133</v>
      </c>
      <c r="BA2197" s="4">
        <f>U2197*AA2197/1000</f>
        <v>1.933242162423849</v>
      </c>
      <c r="BB2197" s="4">
        <f>(AY2197-BA2197)</f>
        <v>0.9136056581202678</v>
      </c>
      <c r="BC2197" s="4">
        <f>1/(1.6/F2197+1.37/N2197)</f>
        <v>0.2091585416622288</v>
      </c>
      <c r="BD2197" s="3">
        <f>G2197*AA2197*0.001</f>
      </c>
      <c r="BE2197" s="3">
        <f>G2197/S2197</f>
      </c>
      <c r="BF2197" s="4">
        <f>(1-AP2197*AA2197/AU2197/F2197)*100</f>
        <v>64.45573974649949</v>
      </c>
      <c r="BG2197" s="3">
        <f>(S2197-E2197/(N2197/1.35))</f>
      </c>
      <c r="BH2197" s="3">
        <f>E2197*BF2197/100/BG2197</f>
      </c>
    </row>
    <row r="2198" ht="16" customHeight="1">
      <c r="A2198" s="4">
        <v>2032</v>
      </c>
      <c r="B2198" t="s" s="2">
        <v>2221</v>
      </c>
      <c r="C2198" s="4">
        <v>11803.500030141324</v>
      </c>
      <c r="D2198" s="4">
        <v>0</v>
      </c>
      <c r="E2198" s="3">
        <f>(R2198-#REF!*(1000-T2198)/(1000-U2198))*AO2198</f>
      </c>
      <c r="F2198" s="4">
        <f>IF(AZ2198&lt;&gt;0,1/(1/AZ2198-1/N2198),0)</f>
        <v>0.3723777661005903</v>
      </c>
      <c r="G2198" s="3">
        <f>((BC2198-AP2198/2)*S2198-E2198)/(BC2198+AP2198/2)</f>
      </c>
      <c r="H2198" s="4">
        <f>AP2198*1000</f>
        <v>4.150179065637315</v>
      </c>
      <c r="I2198" s="4">
        <f>(AU2198-BA2198)</f>
        <v>1.247529043964389</v>
      </c>
      <c r="J2198" s="4">
        <f>(P2198+AT2198*D2198)</f>
        <v>25.01403045654297</v>
      </c>
      <c r="K2198" s="4">
        <v>6</v>
      </c>
      <c r="L2198" s="4">
        <f>(K2198*AI2198+AJ2198)</f>
        <v>1.420000016689301</v>
      </c>
      <c r="M2198" s="4">
        <v>1</v>
      </c>
      <c r="N2198" s="4">
        <f>L2198*(M2198+1)*(M2198+1)/(M2198*M2198+1)</f>
        <v>2.840000033378601</v>
      </c>
      <c r="O2198" s="4">
        <v>21.32296371459961</v>
      </c>
      <c r="P2198" s="4">
        <v>25.01403045654297</v>
      </c>
      <c r="Q2198" s="4">
        <v>20.11014747619629</v>
      </c>
      <c r="R2198" s="4">
        <v>52.8134880065918</v>
      </c>
      <c r="S2198" s="4">
        <v>64.66920471191406</v>
      </c>
      <c r="T2198" s="4">
        <v>14.16800022125244</v>
      </c>
      <c r="U2198" s="4">
        <v>19.05868911743164</v>
      </c>
      <c r="V2198" s="4">
        <v>56.49243927001953</v>
      </c>
      <c r="W2198" s="4">
        <v>75.98782348632812</v>
      </c>
      <c r="X2198" s="4">
        <v>499.4489135742188</v>
      </c>
      <c r="Y2198" s="4">
        <v>1998.886230468750</v>
      </c>
      <c r="Z2198" s="4">
        <v>835.781738281250</v>
      </c>
      <c r="AA2198" s="4">
        <v>101.5184860229492</v>
      </c>
      <c r="AB2198" s="4">
        <v>4.11871337890625</v>
      </c>
      <c r="AC2198" s="4">
        <v>0.4081602692604065</v>
      </c>
      <c r="AD2198" s="4">
        <v>0.2136809527873993</v>
      </c>
      <c r="AE2198" s="4">
        <v>0.002162055810913444</v>
      </c>
      <c r="AF2198" s="4">
        <v>0.2474867701530457</v>
      </c>
      <c r="AG2198" s="4">
        <v>0.004543042741715908</v>
      </c>
      <c r="AH2198" s="4">
        <v>0.6666666865348816</v>
      </c>
      <c r="AI2198" s="4">
        <v>-0.2195652425289154</v>
      </c>
      <c r="AJ2198" s="4">
        <v>2.737391471862793</v>
      </c>
      <c r="AK2198" s="4">
        <v>1</v>
      </c>
      <c r="AL2198" s="4">
        <v>0</v>
      </c>
      <c r="AM2198" s="4">
        <v>0.1599999964237213</v>
      </c>
      <c r="AN2198" s="4">
        <v>111135</v>
      </c>
      <c r="AO2198" s="4">
        <f>X2198*0.000001/(K2198*0.0001)</f>
        <v>0.8324148559570312</v>
      </c>
      <c r="AP2198" s="4">
        <f>(U2198-T2198)/(1000-U2198)*AO2198</f>
        <v>0.004150179065637315</v>
      </c>
      <c r="AQ2198" s="4">
        <f>(P2198+273.15)</f>
        <v>298.1640304565429</v>
      </c>
      <c r="AR2198" s="4">
        <f>(O2198+273.15)</f>
        <v>294.4729637145996</v>
      </c>
      <c r="AS2198" s="4">
        <f>(Y2198*AK2198+Z2198*AL2198)*AM2198</f>
        <v>319.8217897264258</v>
      </c>
      <c r="AT2198" s="4">
        <f>((AS2198+0.00000010773*(AR2198^4-AQ2198^4))-AP2198*44100)/(L2198*0.92*2*29.3+0.00000043092*AQ2198^3)</f>
        <v>1.084526555402296</v>
      </c>
      <c r="AU2198" s="4">
        <f>0.61365*EXP(17.502*J2198/(240.97+J2198))</f>
        <v>3.182338308748108</v>
      </c>
      <c r="AV2198" s="4">
        <f>AU2198*1000/AA2198</f>
        <v>31.34737754096047</v>
      </c>
      <c r="AW2198" s="4">
        <f>(AV2198-U2198)</f>
        <v>12.28868842352883</v>
      </c>
      <c r="AX2198" s="4">
        <f>IF(D2198,P2198,(O2198+P2198)/2)</f>
        <v>23.16849708557129</v>
      </c>
      <c r="AY2198" s="4">
        <f>0.61365*EXP(17.502*AX2198/(240.97+AX2198))</f>
        <v>2.848607101723389</v>
      </c>
      <c r="AZ2198" s="4">
        <f>IF(AW2198&lt;&gt;0,(1000-(AV2198+U2198)/2)/AW2198*AP2198,0)</f>
        <v>0.3292118593045256</v>
      </c>
      <c r="BA2198" s="4">
        <f>U2198*AA2198/1000</f>
        <v>1.934809264783718</v>
      </c>
      <c r="BB2198" s="4">
        <f>(AY2198-BA2198)</f>
        <v>0.9137978369396704</v>
      </c>
      <c r="BC2198" s="4">
        <f>1/(1.6/F2198+1.37/N2198)</f>
        <v>0.2092441418185014</v>
      </c>
      <c r="BD2198" s="3">
        <f>G2198*AA2198*0.001</f>
      </c>
      <c r="BE2198" s="3">
        <f>G2198/S2198</f>
      </c>
      <c r="BF2198" s="4">
        <f>(1-AP2198*AA2198/AU2198/F2198)*100</f>
        <v>64.44653944672632</v>
      </c>
      <c r="BG2198" s="3">
        <f>(S2198-E2198/(N2198/1.35))</f>
      </c>
      <c r="BH2198" s="3">
        <f>E2198*BF2198/100/BG2198</f>
      </c>
    </row>
    <row r="2199" ht="16" customHeight="1">
      <c r="A2199" s="4">
        <v>2033</v>
      </c>
      <c r="B2199" t="s" s="2">
        <v>2222</v>
      </c>
      <c r="C2199" s="4">
        <v>11808.500030029565</v>
      </c>
      <c r="D2199" s="4">
        <v>0</v>
      </c>
      <c r="E2199" s="3">
        <f>(R2199-#REF!*(1000-T2199)/(1000-U2199))*AO2199</f>
      </c>
      <c r="F2199" s="4">
        <f>IF(AZ2199&lt;&gt;0,1/(1/AZ2199-1/N2199),0)</f>
        <v>0.374112255417436</v>
      </c>
      <c r="G2199" s="3">
        <f>((BC2199-AP2199/2)*S2199-E2199)/(BC2199+AP2199/2)</f>
      </c>
      <c r="H2199" s="4">
        <f>AP2199*1000</f>
        <v>4.158435063079909</v>
      </c>
      <c r="I2199" s="4">
        <f>(AU2199-BA2199)</f>
        <v>1.244887166729703</v>
      </c>
      <c r="J2199" s="4">
        <f>(P2199+AT2199*D2199)</f>
        <v>25.00883674621582</v>
      </c>
      <c r="K2199" s="4">
        <v>6</v>
      </c>
      <c r="L2199" s="4">
        <f>(K2199*AI2199+AJ2199)</f>
        <v>1.420000016689301</v>
      </c>
      <c r="M2199" s="4">
        <v>1</v>
      </c>
      <c r="N2199" s="4">
        <f>L2199*(M2199+1)*(M2199+1)/(M2199*M2199+1)</f>
        <v>2.840000033378601</v>
      </c>
      <c r="O2199" s="4">
        <v>21.32672119140625</v>
      </c>
      <c r="P2199" s="4">
        <v>25.00883674621582</v>
      </c>
      <c r="Q2199" s="4">
        <v>20.1102237701416</v>
      </c>
      <c r="R2199" s="4">
        <v>49.12266159057617</v>
      </c>
      <c r="S2199" s="4">
        <v>59.38983917236328</v>
      </c>
      <c r="T2199" s="4">
        <v>14.17481136322021</v>
      </c>
      <c r="U2199" s="4">
        <v>19.0749454498291</v>
      </c>
      <c r="V2199" s="4">
        <v>56.50621032714844</v>
      </c>
      <c r="W2199" s="4">
        <v>76.03524780273438</v>
      </c>
      <c r="X2199" s="4">
        <v>499.4695739746094</v>
      </c>
      <c r="Y2199" s="4">
        <v>1999.068969726562</v>
      </c>
      <c r="Z2199" s="4">
        <v>847.9247436523438</v>
      </c>
      <c r="AA2199" s="4">
        <v>101.5188217163086</v>
      </c>
      <c r="AB2199" s="4">
        <v>4.11871337890625</v>
      </c>
      <c r="AC2199" s="4">
        <v>0.4081602692604065</v>
      </c>
      <c r="AD2199" s="4">
        <v>0.2136809527873993</v>
      </c>
      <c r="AE2199" s="4">
        <v>0.002162055810913444</v>
      </c>
      <c r="AF2199" s="4">
        <v>0.2474867701530457</v>
      </c>
      <c r="AG2199" s="4">
        <v>0.004543042741715908</v>
      </c>
      <c r="AH2199" s="4">
        <v>0.6666666865348816</v>
      </c>
      <c r="AI2199" s="4">
        <v>-0.2195652425289154</v>
      </c>
      <c r="AJ2199" s="4">
        <v>2.737391471862793</v>
      </c>
      <c r="AK2199" s="4">
        <v>1</v>
      </c>
      <c r="AL2199" s="4">
        <v>0</v>
      </c>
      <c r="AM2199" s="4">
        <v>0.1599999964237213</v>
      </c>
      <c r="AN2199" s="4">
        <v>111135</v>
      </c>
      <c r="AO2199" s="4">
        <f>X2199*0.000001/(K2199*0.0001)</f>
        <v>0.8324492899576822</v>
      </c>
      <c r="AP2199" s="4">
        <f>(U2199-T2199)/(1000-U2199)*AO2199</f>
        <v>0.00415843506307991</v>
      </c>
      <c r="AQ2199" s="4">
        <f>(P2199+273.15)</f>
        <v>298.1588367462158</v>
      </c>
      <c r="AR2199" s="4">
        <f>(O2199+273.15)</f>
        <v>294.4767211914062</v>
      </c>
      <c r="AS2199" s="4">
        <f>(Y2199*AK2199+Z2199*AL2199)*AM2199</f>
        <v>319.8510280070223</v>
      </c>
      <c r="AT2199" s="4">
        <f>((AS2199+0.00000010773*(AR2199^4-AQ2199^4))-AP2199*44100)/(L2199*0.92*2*29.3+0.00000043092*AQ2199^3)</f>
        <v>1.081872068903365</v>
      </c>
      <c r="AU2199" s="4">
        <f>0.61365*EXP(17.502*J2199/(240.97+J2199))</f>
        <v>3.181353153099216</v>
      </c>
      <c r="AV2199" s="4">
        <f>AU2199*1000/AA2199</f>
        <v>31.3375697167705</v>
      </c>
      <c r="AW2199" s="4">
        <f>(AV2199-U2199)</f>
        <v>12.2626242669414</v>
      </c>
      <c r="AX2199" s="4">
        <f>IF(D2199,P2199,(O2199+P2199)/2)</f>
        <v>23.16777896881104</v>
      </c>
      <c r="AY2199" s="4">
        <f>0.61365*EXP(17.502*AX2199/(240.97+AX2199))</f>
        <v>2.848483448163913</v>
      </c>
      <c r="AZ2199" s="4">
        <f>IF(AW2199&lt;&gt;0,(1000-(AV2199+U2199)/2)/AW2199*AP2199,0)</f>
        <v>0.3305668011589141</v>
      </c>
      <c r="BA2199" s="4">
        <f>U2199*AA2199/1000</f>
        <v>1.936465986369512</v>
      </c>
      <c r="BB2199" s="4">
        <f>(AY2199-BA2199)</f>
        <v>0.9120174617944006</v>
      </c>
      <c r="BC2199" s="4">
        <f>1/(1.6/F2199+1.37/N2199)</f>
        <v>0.2101199855064465</v>
      </c>
      <c r="BD2199" s="3">
        <f>G2199*AA2199*0.001</f>
      </c>
      <c r="BE2199" s="3">
        <f>G2199/S2199</f>
      </c>
      <c r="BF2199" s="4">
        <f>(1-AP2199*AA2199/AU2199/F2199)*100</f>
        <v>64.52987854417043</v>
      </c>
      <c r="BG2199" s="3">
        <f>(S2199-E2199/(N2199/1.35))</f>
      </c>
      <c r="BH2199" s="3">
        <f>E2199*BF2199/100/BG2199</f>
      </c>
    </row>
    <row r="2200" ht="16" customHeight="1">
      <c r="A2200" s="4">
        <v>2034</v>
      </c>
      <c r="B2200" t="s" s="2">
        <v>2223</v>
      </c>
      <c r="C2200" s="4">
        <v>11814.000029906631</v>
      </c>
      <c r="D2200" s="4">
        <v>0</v>
      </c>
      <c r="E2200" s="3">
        <f>(R2200-#REF!*(1000-T2200)/(1000-U2200))*AO2200</f>
      </c>
      <c r="F2200" s="4">
        <f>IF(AZ2200&lt;&gt;0,1/(1/AZ2200-1/N2200),0)</f>
        <v>0.3753847755707806</v>
      </c>
      <c r="G2200" s="3">
        <f>((BC2200-AP2200/2)*S2200-E2200)/(BC2200+AP2200/2)</f>
      </c>
      <c r="H2200" s="4">
        <f>AP2200*1000</f>
        <v>4.166908772044736</v>
      </c>
      <c r="I2200" s="4">
        <f>(AU2200-BA2200)</f>
        <v>1.243672661826706</v>
      </c>
      <c r="J2200" s="4">
        <f>(P2200+AT2200*D2200)</f>
        <v>25.01223754882812</v>
      </c>
      <c r="K2200" s="4">
        <v>6</v>
      </c>
      <c r="L2200" s="4">
        <f>(K2200*AI2200+AJ2200)</f>
        <v>1.420000016689301</v>
      </c>
      <c r="M2200" s="4">
        <v>1</v>
      </c>
      <c r="N2200" s="4">
        <f>L2200*(M2200+1)*(M2200+1)/(M2200*M2200+1)</f>
        <v>2.840000033378601</v>
      </c>
      <c r="O2200" s="4">
        <v>21.33091354370117</v>
      </c>
      <c r="P2200" s="4">
        <v>25.01223754882812</v>
      </c>
      <c r="Q2200" s="4">
        <v>20.11081695556641</v>
      </c>
      <c r="R2200" s="4">
        <v>48.88603210449219</v>
      </c>
      <c r="S2200" s="4">
        <v>56.45993804931641</v>
      </c>
      <c r="T2200" s="4">
        <v>14.18318271636963</v>
      </c>
      <c r="U2200" s="4">
        <v>19.09324836730957</v>
      </c>
      <c r="V2200" s="4">
        <v>56.52492904663086</v>
      </c>
      <c r="W2200" s="4">
        <v>76.08742523193359</v>
      </c>
      <c r="X2200" s="4">
        <v>499.4656982421875</v>
      </c>
      <c r="Y2200" s="4">
        <v>1999.213012695312</v>
      </c>
      <c r="Z2200" s="4">
        <v>856.5491943359375</v>
      </c>
      <c r="AA2200" s="4">
        <v>101.5188980102539</v>
      </c>
      <c r="AB2200" s="4">
        <v>4.11871337890625</v>
      </c>
      <c r="AC2200" s="4">
        <v>0.4081602692604065</v>
      </c>
      <c r="AD2200" s="4">
        <v>0.2136809527873993</v>
      </c>
      <c r="AE2200" s="4">
        <v>0.002162055810913444</v>
      </c>
      <c r="AF2200" s="4">
        <v>0.2474867701530457</v>
      </c>
      <c r="AG2200" s="4">
        <v>0.004543042741715908</v>
      </c>
      <c r="AH2200" s="4">
        <v>0.6666666865348816</v>
      </c>
      <c r="AI2200" s="4">
        <v>-0.2195652425289154</v>
      </c>
      <c r="AJ2200" s="4">
        <v>2.737391471862793</v>
      </c>
      <c r="AK2200" s="4">
        <v>1</v>
      </c>
      <c r="AL2200" s="4">
        <v>0</v>
      </c>
      <c r="AM2200" s="4">
        <v>0.1599999964237213</v>
      </c>
      <c r="AN2200" s="4">
        <v>111135</v>
      </c>
      <c r="AO2200" s="4">
        <f>X2200*0.000001/(K2200*0.0001)</f>
        <v>0.8324428304036458</v>
      </c>
      <c r="AP2200" s="4">
        <f>(U2200-T2200)/(1000-U2200)*AO2200</f>
        <v>0.004166908772044736</v>
      </c>
      <c r="AQ2200" s="4">
        <f>(P2200+273.15)</f>
        <v>298.1622375488281</v>
      </c>
      <c r="AR2200" s="4">
        <f>(O2200+273.15)</f>
        <v>294.4809135437011</v>
      </c>
      <c r="AS2200" s="4">
        <f>(Y2200*AK2200+Z2200*AL2200)*AM2200</f>
        <v>319.8740748815071</v>
      </c>
      <c r="AT2200" s="4">
        <f>((AS2200+0.00000010773*(AR2200^4-AQ2200^4))-AP2200*44100)/(L2200*0.92*2*29.3+0.00000043092*AQ2200^3)</f>
        <v>1.077964502301602</v>
      </c>
      <c r="AU2200" s="4">
        <f>0.61365*EXP(17.502*J2200/(240.97+J2200))</f>
        <v>3.181998195512053</v>
      </c>
      <c r="AV2200" s="4">
        <f>AU2200*1000/AA2200</f>
        <v>31.34390008046242</v>
      </c>
      <c r="AW2200" s="4">
        <f>(AV2200-U2200)</f>
        <v>12.25065171315285</v>
      </c>
      <c r="AX2200" s="4">
        <f>IF(D2200,P2200,(O2200+P2200)/2)</f>
        <v>23.17157554626465</v>
      </c>
      <c r="AY2200" s="4">
        <f>0.61365*EXP(17.502*AX2200/(240.97+AX2200))</f>
        <v>2.849137239515556</v>
      </c>
      <c r="AZ2200" s="4">
        <f>IF(AW2200&lt;&gt;0,(1000-(AV2200+U2200)/2)/AW2200*AP2200,0)</f>
        <v>0.331559934034514</v>
      </c>
      <c r="BA2200" s="4">
        <f>U2200*AA2200/1000</f>
        <v>1.938325533685347</v>
      </c>
      <c r="BB2200" s="4">
        <f>(AY2200-BA2200)</f>
        <v>0.9108117058302085</v>
      </c>
      <c r="BC2200" s="4">
        <f>1/(1.6/F2200+1.37/N2200)</f>
        <v>0.2107620309948627</v>
      </c>
      <c r="BD2200" s="3">
        <f>G2200*AA2200*0.001</f>
      </c>
      <c r="BE2200" s="3">
        <f>G2200/S2200</f>
      </c>
      <c r="BF2200" s="4">
        <f>(1-AP2200*AA2200/AU2200/F2200)*100</f>
        <v>64.58523998767501</v>
      </c>
      <c r="BG2200" s="3">
        <f>(S2200-E2200/(N2200/1.35))</f>
      </c>
      <c r="BH2200" s="3">
        <f>E2200*BF2200/100/BG2200</f>
      </c>
    </row>
    <row r="2201" ht="16" customHeight="1">
      <c r="A2201" s="4">
        <v>2035</v>
      </c>
      <c r="B2201" t="s" s="2">
        <v>2224</v>
      </c>
      <c r="C2201" s="4">
        <v>11819.000029794872</v>
      </c>
      <c r="D2201" s="4">
        <v>0</v>
      </c>
      <c r="E2201" s="3">
        <f>(R2201-#REF!*(1000-T2201)/(1000-U2201))*AO2201</f>
      </c>
      <c r="F2201" s="4">
        <f>IF(AZ2201&lt;&gt;0,1/(1/AZ2201-1/N2201),0)</f>
        <v>0.3770531257829798</v>
      </c>
      <c r="G2201" s="3">
        <f>((BC2201-AP2201/2)*S2201-E2201)/(BC2201+AP2201/2)</f>
      </c>
      <c r="H2201" s="4">
        <f>AP2201*1000</f>
        <v>4.174826896798467</v>
      </c>
      <c r="I2201" s="4">
        <f>(AU2201-BA2201)</f>
        <v>1.241163664379328</v>
      </c>
      <c r="J2201" s="4">
        <f>(P2201+AT2201*D2201)</f>
        <v>25.00747680664062</v>
      </c>
      <c r="K2201" s="4">
        <v>6</v>
      </c>
      <c r="L2201" s="4">
        <f>(K2201*AI2201+AJ2201)</f>
        <v>1.420000016689301</v>
      </c>
      <c r="M2201" s="4">
        <v>1</v>
      </c>
      <c r="N2201" s="4">
        <f>L2201*(M2201+1)*(M2201+1)/(M2201*M2201+1)</f>
        <v>2.840000033378601</v>
      </c>
      <c r="O2201" s="4">
        <v>21.33292388916016</v>
      </c>
      <c r="P2201" s="4">
        <v>25.00747680664062</v>
      </c>
      <c r="Q2201" s="4">
        <v>20.11099433898926</v>
      </c>
      <c r="R2201" s="4">
        <v>48.86524200439453</v>
      </c>
      <c r="S2201" s="4">
        <v>55.48774337768555</v>
      </c>
      <c r="T2201" s="4">
        <v>14.18972206115723</v>
      </c>
      <c r="U2201" s="4">
        <v>19.10904121398926</v>
      </c>
      <c r="V2201" s="4">
        <v>56.54328918457031</v>
      </c>
      <c r="W2201" s="4">
        <v>76.14036560058594</v>
      </c>
      <c r="X2201" s="4">
        <v>499.4654541015625</v>
      </c>
      <c r="Y2201" s="4">
        <v>1999.002197265625</v>
      </c>
      <c r="Z2201" s="4">
        <v>858.3449096679688</v>
      </c>
      <c r="AA2201" s="4">
        <v>101.519042968750</v>
      </c>
      <c r="AB2201" s="4">
        <v>4.11871337890625</v>
      </c>
      <c r="AC2201" s="4">
        <v>0.4081602692604065</v>
      </c>
      <c r="AD2201" s="4">
        <v>0.2136809527873993</v>
      </c>
      <c r="AE2201" s="4">
        <v>0.002162055810913444</v>
      </c>
      <c r="AF2201" s="4">
        <v>0.2474867701530457</v>
      </c>
      <c r="AG2201" s="4">
        <v>0.004543042741715908</v>
      </c>
      <c r="AH2201" s="4">
        <v>0.6666666865348816</v>
      </c>
      <c r="AI2201" s="4">
        <v>-0.2195652425289154</v>
      </c>
      <c r="AJ2201" s="4">
        <v>2.737391471862793</v>
      </c>
      <c r="AK2201" s="4">
        <v>1</v>
      </c>
      <c r="AL2201" s="4">
        <v>0</v>
      </c>
      <c r="AM2201" s="4">
        <v>0.1599999964237213</v>
      </c>
      <c r="AN2201" s="4">
        <v>111135</v>
      </c>
      <c r="AO2201" s="4">
        <f>X2201*0.000001/(K2201*0.0001)</f>
        <v>0.8324424235026041</v>
      </c>
      <c r="AP2201" s="4">
        <f>(U2201-T2201)/(1000-U2201)*AO2201</f>
        <v>0.004174826896798467</v>
      </c>
      <c r="AQ2201" s="4">
        <f>(P2201+273.15)</f>
        <v>298.1574768066406</v>
      </c>
      <c r="AR2201" s="4">
        <f>(O2201+273.15)</f>
        <v>294.4829238891601</v>
      </c>
      <c r="AS2201" s="4">
        <f>(Y2201*AK2201+Z2201*AL2201)*AM2201</f>
        <v>319.840344413511</v>
      </c>
      <c r="AT2201" s="4">
        <f>((AS2201+0.00000010773*(AR2201^4-AQ2201^4))-AP2201*44100)/(L2201*0.92*2*29.3+0.00000043092*AQ2201^3)</f>
        <v>1.074488250579729</v>
      </c>
      <c r="AU2201" s="4">
        <f>0.61365*EXP(17.502*J2201/(240.97+J2201))</f>
        <v>3.181095240473918</v>
      </c>
      <c r="AV2201" s="4">
        <f>AU2201*1000/AA2201</f>
        <v>31.33496088466019</v>
      </c>
      <c r="AW2201" s="4">
        <f>(AV2201-U2201)</f>
        <v>12.22591967067093</v>
      </c>
      <c r="AX2201" s="4">
        <f>IF(D2201,P2201,(O2201+P2201)/2)</f>
        <v>23.17020034790039</v>
      </c>
      <c r="AY2201" s="4">
        <f>0.61365*EXP(17.502*AX2201/(240.97+AX2201))</f>
        <v>2.848900407693745</v>
      </c>
      <c r="AZ2201" s="4">
        <f>IF(AW2201&lt;&gt;0,(1000-(AV2201+U2201)/2)/AW2201*AP2201,0)</f>
        <v>0.3328608004998728</v>
      </c>
      <c r="BA2201" s="4">
        <f>U2201*AA2201/1000</f>
        <v>1.93993157609459</v>
      </c>
      <c r="BB2201" s="4">
        <f>(AY2201-BA2201)</f>
        <v>0.9089688315991549</v>
      </c>
      <c r="BC2201" s="4">
        <f>1/(1.6/F2201+1.37/N2201)</f>
        <v>0.2116031209510765</v>
      </c>
      <c r="BD2201" s="3">
        <f>G2201*AA2201*0.001</f>
      </c>
      <c r="BE2201" s="3">
        <f>G2201/S2201</f>
      </c>
      <c r="BF2201" s="4">
        <f>(1-AP2201*AA2201/AU2201/F2201)*100</f>
        <v>64.6648637363419</v>
      </c>
      <c r="BG2201" s="3">
        <f>(S2201-E2201/(N2201/1.35))</f>
      </c>
      <c r="BH2201" s="3">
        <f>E2201*BF2201/100/BG2201</f>
      </c>
    </row>
    <row r="2202" ht="16" customHeight="1">
      <c r="A2202" s="4">
        <v>2036</v>
      </c>
      <c r="B2202" t="s" s="2">
        <v>2225</v>
      </c>
      <c r="C2202" s="4">
        <v>11824.000029683113</v>
      </c>
      <c r="D2202" s="4">
        <v>0</v>
      </c>
      <c r="E2202" s="3">
        <f>(R2202-#REF!*(1000-T2202)/(1000-U2202))*AO2202</f>
      </c>
      <c r="F2202" s="4">
        <f>IF(AZ2202&lt;&gt;0,1/(1/AZ2202-1/N2202),0)</f>
        <v>0.3775288319378605</v>
      </c>
      <c r="G2202" s="3">
        <f>((BC2202-AP2202/2)*S2202-E2202)/(BC2202+AP2202/2)</f>
      </c>
      <c r="H2202" s="4">
        <f>AP2202*1000</f>
        <v>4.183101599544702</v>
      </c>
      <c r="I2202" s="4">
        <f>(AU2202-BA2202)</f>
        <v>1.242214759694899</v>
      </c>
      <c r="J2202" s="4">
        <f>(P2202+AT2202*D2202)</f>
        <v>25.02191352844238</v>
      </c>
      <c r="K2202" s="4">
        <v>6</v>
      </c>
      <c r="L2202" s="4">
        <f>(K2202*AI2202+AJ2202)</f>
        <v>1.420000016689301</v>
      </c>
      <c r="M2202" s="4">
        <v>1</v>
      </c>
      <c r="N2202" s="4">
        <f>L2202*(M2202+1)*(M2202+1)/(M2202*M2202+1)</f>
        <v>2.840000033378601</v>
      </c>
      <c r="O2202" s="4">
        <v>21.33532524108887</v>
      </c>
      <c r="P2202" s="4">
        <v>25.02191352844238</v>
      </c>
      <c r="Q2202" s="4">
        <v>20.11101913452148</v>
      </c>
      <c r="R2202" s="4">
        <v>48.88823699951172</v>
      </c>
      <c r="S2202" s="4">
        <v>55.11509704589844</v>
      </c>
      <c r="T2202" s="4">
        <v>14.1966495513916</v>
      </c>
      <c r="U2202" s="4">
        <v>19.12563323974609</v>
      </c>
      <c r="V2202" s="4">
        <v>56.56314086914062</v>
      </c>
      <c r="W2202" s="4">
        <v>76.19485473632812</v>
      </c>
      <c r="X2202" s="4">
        <v>499.4656982421875</v>
      </c>
      <c r="Y2202" s="4">
        <v>1998.729125976562</v>
      </c>
      <c r="Z2202" s="4">
        <v>858.6241455078125</v>
      </c>
      <c r="AA2202" s="4">
        <v>101.5192184448242</v>
      </c>
      <c r="AB2202" s="4">
        <v>4.11871337890625</v>
      </c>
      <c r="AC2202" s="4">
        <v>0.4081602692604065</v>
      </c>
      <c r="AD2202" s="4">
        <v>0.2136809527873993</v>
      </c>
      <c r="AE2202" s="4">
        <v>0.002162055810913444</v>
      </c>
      <c r="AF2202" s="4">
        <v>0.2474867701530457</v>
      </c>
      <c r="AG2202" s="4">
        <v>0.004543042741715908</v>
      </c>
      <c r="AH2202" s="4">
        <v>0.6666666865348816</v>
      </c>
      <c r="AI2202" s="4">
        <v>-0.2195652425289154</v>
      </c>
      <c r="AJ2202" s="4">
        <v>2.737391471862793</v>
      </c>
      <c r="AK2202" s="4">
        <v>1</v>
      </c>
      <c r="AL2202" s="4">
        <v>0</v>
      </c>
      <c r="AM2202" s="4">
        <v>0.1599999964237213</v>
      </c>
      <c r="AN2202" s="4">
        <v>111135</v>
      </c>
      <c r="AO2202" s="4">
        <f>X2202*0.000001/(K2202*0.0001)</f>
        <v>0.8324428304036458</v>
      </c>
      <c r="AP2202" s="4">
        <f>(U2202-T2202)/(1000-U2202)*AO2202</f>
        <v>0.004183101599544702</v>
      </c>
      <c r="AQ2202" s="4">
        <f>(P2202+273.15)</f>
        <v>298.1719135284424</v>
      </c>
      <c r="AR2202" s="4">
        <f>(O2202+273.15)</f>
        <v>294.4853252410888</v>
      </c>
      <c r="AS2202" s="4">
        <f>(Y2202*AK2202+Z2202*AL2202)*AM2202</f>
        <v>319.7966530082376</v>
      </c>
      <c r="AT2202" s="4">
        <f>((AS2202+0.00000010773*(AR2202^4-AQ2202^4))-AP2202*44100)/(L2202*0.92*2*29.3+0.00000043092*AQ2202^3)</f>
        <v>1.068249597544256</v>
      </c>
      <c r="AU2202" s="4">
        <f>0.61365*EXP(17.502*J2202/(240.97+J2202))</f>
        <v>3.183834098456273</v>
      </c>
      <c r="AV2202" s="4">
        <f>AU2202*1000/AA2202</f>
        <v>31.36188543636878</v>
      </c>
      <c r="AW2202" s="4">
        <f>(AV2202-U2202)</f>
        <v>12.23625219662268</v>
      </c>
      <c r="AX2202" s="4">
        <f>IF(D2202,P2202,(O2202+P2202)/2)</f>
        <v>23.17861938476562</v>
      </c>
      <c r="AY2202" s="4">
        <f>0.61365*EXP(17.502*AX2202/(240.97+AX2202))</f>
        <v>2.850350574626831</v>
      </c>
      <c r="AZ2202" s="4">
        <f>IF(AW2202&lt;&gt;0,(1000-(AV2202+U2202)/2)/AW2202*AP2202,0)</f>
        <v>0.3332314767592467</v>
      </c>
      <c r="BA2202" s="4">
        <f>U2202*AA2202/1000</f>
        <v>1.941619338761375</v>
      </c>
      <c r="BB2202" s="4">
        <f>(AY2202-BA2202)</f>
        <v>0.9087312358654565</v>
      </c>
      <c r="BC2202" s="4">
        <f>1/(1.6/F2202+1.37/N2202)</f>
        <v>0.2118428065127868</v>
      </c>
      <c r="BD2202" s="3">
        <f>G2202*AA2202*0.001</f>
      </c>
      <c r="BE2202" s="3">
        <f>G2202/S2202</f>
      </c>
      <c r="BF2202" s="4">
        <f>(1-AP2202*AA2202/AU2202/F2202)*100</f>
        <v>64.66979767622813</v>
      </c>
      <c r="BG2202" s="3">
        <f>(S2202-E2202/(N2202/1.35))</f>
      </c>
      <c r="BH2202" s="3">
        <f>E2202*BF2202/100/BG2202</f>
      </c>
    </row>
    <row r="2203" ht="16" customHeight="1">
      <c r="A2203" s="4">
        <v>2037</v>
      </c>
      <c r="B2203" t="s" s="2">
        <v>2226</v>
      </c>
      <c r="C2203" s="4">
        <v>11829.500029560179</v>
      </c>
      <c r="D2203" s="4">
        <v>0</v>
      </c>
      <c r="E2203" s="3">
        <f>(R2203-#REF!*(1000-T2203)/(1000-U2203))*AO2203</f>
      </c>
      <c r="F2203" s="4">
        <f>IF(AZ2203&lt;&gt;0,1/(1/AZ2203-1/N2203),0)</f>
        <v>0.378515415072601</v>
      </c>
      <c r="G2203" s="3">
        <f>((BC2203-AP2203/2)*S2203-E2203)/(BC2203+AP2203/2)</f>
      </c>
      <c r="H2203" s="4">
        <f>AP2203*1000</f>
        <v>4.194400102031682</v>
      </c>
      <c r="I2203" s="4">
        <f>(AU2203-BA2203)</f>
        <v>1.242675948269284</v>
      </c>
      <c r="J2203" s="4">
        <f>(P2203+AT2203*D2203)</f>
        <v>25.03509140014648</v>
      </c>
      <c r="K2203" s="4">
        <v>6</v>
      </c>
      <c r="L2203" s="4">
        <f>(K2203*AI2203+AJ2203)</f>
        <v>1.420000016689301</v>
      </c>
      <c r="M2203" s="4">
        <v>1</v>
      </c>
      <c r="N2203" s="4">
        <f>L2203*(M2203+1)*(M2203+1)/(M2203*M2203+1)</f>
        <v>2.840000033378601</v>
      </c>
      <c r="O2203" s="4">
        <v>21.33933067321777</v>
      </c>
      <c r="P2203" s="4">
        <v>25.03509140014648</v>
      </c>
      <c r="Q2203" s="4">
        <v>20.11112022399902</v>
      </c>
      <c r="R2203" s="4">
        <v>48.90036392211914</v>
      </c>
      <c r="S2203" s="4">
        <v>54.97407150268555</v>
      </c>
      <c r="T2203" s="4">
        <v>14.20382118225098</v>
      </c>
      <c r="U2203" s="4">
        <v>19.14573287963867</v>
      </c>
      <c r="V2203" s="4">
        <v>56.57902145385742</v>
      </c>
      <c r="W2203" s="4">
        <v>76.25637817382812</v>
      </c>
      <c r="X2203" s="4">
        <v>499.494384765625</v>
      </c>
      <c r="Y2203" s="4">
        <v>1998.762939453125</v>
      </c>
      <c r="Z2203" s="4">
        <v>857.3876953125</v>
      </c>
      <c r="AA2203" s="4">
        <v>101.5192260742188</v>
      </c>
      <c r="AB2203" s="4">
        <v>4.11871337890625</v>
      </c>
      <c r="AC2203" s="4">
        <v>0.4081602692604065</v>
      </c>
      <c r="AD2203" s="4">
        <v>0.2136809527873993</v>
      </c>
      <c r="AE2203" s="4">
        <v>0.002162055810913444</v>
      </c>
      <c r="AF2203" s="4">
        <v>0.2474867701530457</v>
      </c>
      <c r="AG2203" s="4">
        <v>0.004543042741715908</v>
      </c>
      <c r="AH2203" s="4">
        <v>1</v>
      </c>
      <c r="AI2203" s="4">
        <v>-0.2195652425289154</v>
      </c>
      <c r="AJ2203" s="4">
        <v>2.737391471862793</v>
      </c>
      <c r="AK2203" s="4">
        <v>1</v>
      </c>
      <c r="AL2203" s="4">
        <v>0</v>
      </c>
      <c r="AM2203" s="4">
        <v>0.1599999964237213</v>
      </c>
      <c r="AN2203" s="4">
        <v>111115</v>
      </c>
      <c r="AO2203" s="4">
        <f>X2203*0.000001/(K2203*0.0001)</f>
        <v>0.8324906412760417</v>
      </c>
      <c r="AP2203" s="4">
        <f>(U2203-T2203)/(1000-U2203)*AO2203</f>
        <v>0.004194400102031682</v>
      </c>
      <c r="AQ2203" s="4">
        <f>(P2203+273.15)</f>
        <v>298.1850914001465</v>
      </c>
      <c r="AR2203" s="4">
        <f>(O2203+273.15)</f>
        <v>294.4893306732178</v>
      </c>
      <c r="AS2203" s="4">
        <f>(Y2203*AK2203+Z2203*AL2203)*AM2203</f>
        <v>319.8020631643667</v>
      </c>
      <c r="AT2203" s="4">
        <f>((AS2203+0.00000010773*(AR2203^4-AQ2203^4))-AP2203*44100)/(L2203*0.92*2*29.3+0.00000043092*AQ2203^3)</f>
        <v>1.061419203881854</v>
      </c>
      <c r="AU2203" s="4">
        <f>0.61365*EXP(17.502*J2203/(240.97+J2203))</f>
        <v>3.186335932833926</v>
      </c>
      <c r="AV2203" s="4">
        <f>AU2203*1000/AA2203</f>
        <v>31.38652702596902</v>
      </c>
      <c r="AW2203" s="4">
        <f>(AV2203-U2203)</f>
        <v>12.24079414633035</v>
      </c>
      <c r="AX2203" s="4">
        <f>IF(D2203,P2203,(O2203+P2203)/2)</f>
        <v>23.18721103668213</v>
      </c>
      <c r="AY2203" s="4">
        <f>0.61365*EXP(17.502*AX2203/(240.97+AX2203))</f>
        <v>2.851831139913423</v>
      </c>
      <c r="AZ2203" s="4">
        <f>IF(AW2203&lt;&gt;0,(1000-(AV2203+U2203)/2)/AW2203*AP2203,0)</f>
        <v>0.3339998855552488</v>
      </c>
      <c r="BA2203" s="4">
        <f>U2203*AA2203/1000</f>
        <v>1.943659984564641</v>
      </c>
      <c r="BB2203" s="4">
        <f>(AY2203-BA2203)</f>
        <v>0.9081711553487819</v>
      </c>
      <c r="BC2203" s="4">
        <f>1/(1.6/F2203+1.37/N2203)</f>
        <v>0.2123397018244002</v>
      </c>
      <c r="BD2203" s="3">
        <f>G2203*AA2203*0.001</f>
      </c>
      <c r="BE2203" s="3">
        <f>G2203/S2203</f>
      </c>
      <c r="BF2203" s="4">
        <f>(1-AP2203*AA2203/AU2203/F2203)*100</f>
        <v>64.69444674574062</v>
      </c>
      <c r="BG2203" s="3">
        <f>(S2203-E2203/(N2203/1.35))</f>
      </c>
      <c r="BH2203" s="3">
        <f>E2203*BF2203/100/BG2203</f>
      </c>
    </row>
    <row r="2204" ht="16" customHeight="1">
      <c r="A2204" s="4">
        <v>2038</v>
      </c>
      <c r="B2204" t="s" s="2">
        <v>2227</v>
      </c>
      <c r="C2204" s="4">
        <v>11834.500029448420</v>
      </c>
      <c r="D2204" s="4">
        <v>0</v>
      </c>
      <c r="E2204" s="3">
        <f>(R2204-#REF!*(1000-T2204)/(1000-U2204))*AO2204</f>
      </c>
      <c r="F2204" s="4">
        <f>IF(AZ2204&lt;&gt;0,1/(1/AZ2204-1/N2204),0)</f>
        <v>0.379653521739122</v>
      </c>
      <c r="G2204" s="3">
        <f>((BC2204-AP2204/2)*S2204-E2204)/(BC2204+AP2204/2)</f>
      </c>
      <c r="H2204" s="4">
        <f>AP2204*1000</f>
        <v>4.205111819433202</v>
      </c>
      <c r="I2204" s="4">
        <f>(AU2204-BA2204)</f>
        <v>1.242528921325722</v>
      </c>
      <c r="J2204" s="4">
        <f>(P2204+AT2204*D2204)</f>
        <v>25.04485321044922</v>
      </c>
      <c r="K2204" s="4">
        <v>6</v>
      </c>
      <c r="L2204" s="4">
        <f>(K2204*AI2204+AJ2204)</f>
        <v>1.420000016689301</v>
      </c>
      <c r="M2204" s="4">
        <v>1</v>
      </c>
      <c r="N2204" s="4">
        <f>L2204*(M2204+1)*(M2204+1)/(M2204*M2204+1)</f>
        <v>2.840000033378601</v>
      </c>
      <c r="O2204" s="4">
        <v>21.34528732299805</v>
      </c>
      <c r="P2204" s="4">
        <v>25.04485321044922</v>
      </c>
      <c r="Q2204" s="4">
        <v>20.11143684387207</v>
      </c>
      <c r="R2204" s="4">
        <v>49.13476181030273</v>
      </c>
      <c r="S2204" s="4">
        <v>54.97193908691406</v>
      </c>
      <c r="T2204" s="4">
        <v>14.2111930847168</v>
      </c>
      <c r="U2204" s="4">
        <v>19.16546058654785</v>
      </c>
      <c r="V2204" s="4">
        <v>56.58866119384766</v>
      </c>
      <c r="W2204" s="4">
        <v>76.30795288085938</v>
      </c>
      <c r="X2204" s="4">
        <v>499.5110473632812</v>
      </c>
      <c r="Y2204" s="4">
        <v>1998.850830078125</v>
      </c>
      <c r="Z2204" s="4">
        <v>858.4722290039062</v>
      </c>
      <c r="AA2204" s="4">
        <v>101.519157409668</v>
      </c>
      <c r="AB2204" s="4">
        <v>4.11871337890625</v>
      </c>
      <c r="AC2204" s="4">
        <v>0.4081602692604065</v>
      </c>
      <c r="AD2204" s="4">
        <v>0.2136809527873993</v>
      </c>
      <c r="AE2204" s="4">
        <v>0.002162055810913444</v>
      </c>
      <c r="AF2204" s="4">
        <v>0.2474867701530457</v>
      </c>
      <c r="AG2204" s="4">
        <v>0.004543042741715908</v>
      </c>
      <c r="AH2204" s="4">
        <v>1</v>
      </c>
      <c r="AI2204" s="4">
        <v>-0.2195652425289154</v>
      </c>
      <c r="AJ2204" s="4">
        <v>2.737391471862793</v>
      </c>
      <c r="AK2204" s="4">
        <v>1</v>
      </c>
      <c r="AL2204" s="4">
        <v>0</v>
      </c>
      <c r="AM2204" s="4">
        <v>0.1599999964237213</v>
      </c>
      <c r="AN2204" s="4">
        <v>111115</v>
      </c>
      <c r="AO2204" s="4">
        <f>X2204*0.000001/(K2204*0.0001)</f>
        <v>0.8325184122721354</v>
      </c>
      <c r="AP2204" s="4">
        <f>(U2204-T2204)/(1000-U2204)*AO2204</f>
        <v>0.004205111819433202</v>
      </c>
      <c r="AQ2204" s="4">
        <f>(P2204+273.15)</f>
        <v>298.1948532104492</v>
      </c>
      <c r="AR2204" s="4">
        <f>(O2204+273.15)</f>
        <v>294.495287322998</v>
      </c>
      <c r="AS2204" s="4">
        <f>(Y2204*AK2204+Z2204*AL2204)*AM2204</f>
        <v>319.8161256640524</v>
      </c>
      <c r="AT2204" s="4">
        <f>((AS2204+0.00000010773*(AR2204^4-AQ2204^4))-AP2204*44100)/(L2204*0.92*2*29.3+0.00000043092*AQ2204^3)</f>
        <v>1.055673746685304</v>
      </c>
      <c r="AU2204" s="4">
        <f>0.61365*EXP(17.502*J2204/(240.97+J2204))</f>
        <v>3.188190331440261</v>
      </c>
      <c r="AV2204" s="4">
        <f>AU2204*1000/AA2204</f>
        <v>31.40481474422324</v>
      </c>
      <c r="AW2204" s="4">
        <f>(AV2204-U2204)</f>
        <v>12.23935415767539</v>
      </c>
      <c r="AX2204" s="4">
        <f>IF(D2204,P2204,(O2204+P2204)/2)</f>
        <v>23.19507026672363</v>
      </c>
      <c r="AY2204" s="4">
        <f>0.61365*EXP(17.502*AX2204/(240.97+AX2204))</f>
        <v>2.853186078938067</v>
      </c>
      <c r="AZ2204" s="4">
        <f>IF(AW2204&lt;&gt;0,(1000-(AV2204+U2204)/2)/AW2204*AP2204,0)</f>
        <v>0.334885724800284</v>
      </c>
      <c r="BA2204" s="4">
        <f>U2204*AA2204/1000</f>
        <v>1.945661410114539</v>
      </c>
      <c r="BB2204" s="4">
        <f>(AY2204-BA2204)</f>
        <v>0.9075246688235281</v>
      </c>
      <c r="BC2204" s="4">
        <f>1/(1.6/F2204+1.37/N2204)</f>
        <v>0.2129125829023473</v>
      </c>
      <c r="BD2204" s="3">
        <f>G2204*AA2204*0.001</f>
      </c>
      <c r="BE2204" s="3">
        <f>G2204/S2204</f>
      </c>
      <c r="BF2204" s="4">
        <f>(1-AP2204*AA2204/AU2204/F2204)*100</f>
        <v>64.73094039311059</v>
      </c>
      <c r="BG2204" s="3">
        <f>(S2204-E2204/(N2204/1.35))</f>
      </c>
      <c r="BH2204" s="3">
        <f>E2204*BF2204/100/BG2204</f>
      </c>
    </row>
    <row r="2205" ht="16" customHeight="1">
      <c r="A2205" s="4">
        <v>2039</v>
      </c>
      <c r="B2205" t="s" s="2">
        <v>2228</v>
      </c>
      <c r="C2205" s="4">
        <v>11839.500029336661</v>
      </c>
      <c r="D2205" s="4">
        <v>0</v>
      </c>
      <c r="E2205" s="3">
        <f>(R2205-#REF!*(1000-T2205)/(1000-U2205))*AO2205</f>
      </c>
      <c r="F2205" s="4">
        <f>IF(AZ2205&lt;&gt;0,1/(1/AZ2205-1/N2205),0)</f>
        <v>0.3830759745617441</v>
      </c>
      <c r="G2205" s="3">
        <f>((BC2205-AP2205/2)*S2205-E2205)/(BC2205+AP2205/2)</f>
      </c>
      <c r="H2205" s="4">
        <f>AP2205*1000</f>
        <v>4.214796879603599</v>
      </c>
      <c r="I2205" s="4">
        <f>(AU2205-BA2205)</f>
        <v>1.235580601191858</v>
      </c>
      <c r="J2205" s="4">
        <f>(P2205+AT2205*D2205)</f>
        <v>25.01838684082031</v>
      </c>
      <c r="K2205" s="4">
        <v>6</v>
      </c>
      <c r="L2205" s="4">
        <f>(K2205*AI2205+AJ2205)</f>
        <v>1.420000016689301</v>
      </c>
      <c r="M2205" s="4">
        <v>1</v>
      </c>
      <c r="N2205" s="4">
        <f>L2205*(M2205+1)*(M2205+1)/(M2205*M2205+1)</f>
        <v>2.840000033378601</v>
      </c>
      <c r="O2205" s="4">
        <v>21.35122299194336</v>
      </c>
      <c r="P2205" s="4">
        <v>25.01838684082031</v>
      </c>
      <c r="Q2205" s="4">
        <v>20.11149215698242</v>
      </c>
      <c r="R2205" s="4">
        <v>49.56169509887695</v>
      </c>
      <c r="S2205" s="4">
        <v>55.17341232299805</v>
      </c>
      <c r="T2205" s="4">
        <v>14.21898651123047</v>
      </c>
      <c r="U2205" s="4">
        <v>19.18462753295898</v>
      </c>
      <c r="V2205" s="4">
        <v>56.59815979003906</v>
      </c>
      <c r="W2205" s="4">
        <v>76.35614013671875</v>
      </c>
      <c r="X2205" s="4">
        <v>499.5050048828125</v>
      </c>
      <c r="Y2205" s="4">
        <v>1998.9228515625</v>
      </c>
      <c r="Z2205" s="4">
        <v>858.6856079101562</v>
      </c>
      <c r="AA2205" s="4">
        <v>101.5179595947266</v>
      </c>
      <c r="AB2205" s="4">
        <v>4.11871337890625</v>
      </c>
      <c r="AC2205" s="4">
        <v>0.4081602692604065</v>
      </c>
      <c r="AD2205" s="4">
        <v>0.2136809527873993</v>
      </c>
      <c r="AE2205" s="4">
        <v>0.002162055810913444</v>
      </c>
      <c r="AF2205" s="4">
        <v>0.2474867701530457</v>
      </c>
      <c r="AG2205" s="4">
        <v>0.004543042741715908</v>
      </c>
      <c r="AH2205" s="4">
        <v>0.6666666865348816</v>
      </c>
      <c r="AI2205" s="4">
        <v>-0.2195652425289154</v>
      </c>
      <c r="AJ2205" s="4">
        <v>2.737391471862793</v>
      </c>
      <c r="AK2205" s="4">
        <v>1</v>
      </c>
      <c r="AL2205" s="4">
        <v>0</v>
      </c>
      <c r="AM2205" s="4">
        <v>0.1599999964237213</v>
      </c>
      <c r="AN2205" s="4">
        <v>111115</v>
      </c>
      <c r="AO2205" s="4">
        <f>X2205*0.000001/(K2205*0.0001)</f>
        <v>0.8325083414713541</v>
      </c>
      <c r="AP2205" s="4">
        <f>(U2205-T2205)/(1000-U2205)*AO2205</f>
        <v>0.0042147968796036</v>
      </c>
      <c r="AQ2205" s="4">
        <f>(P2205+273.15)</f>
        <v>298.1683868408203</v>
      </c>
      <c r="AR2205" s="4">
        <f>(O2205+273.15)</f>
        <v>294.5012229919433</v>
      </c>
      <c r="AS2205" s="4">
        <f>(Y2205*AK2205+Z2205*AL2205)*AM2205</f>
        <v>319.8276491012948</v>
      </c>
      <c r="AT2205" s="4">
        <f>((AS2205+0.00000010773*(AR2205^4-AQ2205^4))-AP2205*44100)/(L2205*0.92*2*29.3+0.00000043092*AQ2205^3)</f>
        <v>1.055165898602865</v>
      </c>
      <c r="AU2205" s="4">
        <f>0.61365*EXP(17.502*J2205/(240.97+J2205))</f>
        <v>3.183164843922667</v>
      </c>
      <c r="AV2205" s="4">
        <f>AU2205*1000/AA2205</f>
        <v>31.35568185797166</v>
      </c>
      <c r="AW2205" s="4">
        <f>(AV2205-U2205)</f>
        <v>12.17105432501267</v>
      </c>
      <c r="AX2205" s="4">
        <f>IF(D2205,P2205,(O2205+P2205)/2)</f>
        <v>23.18480491638184</v>
      </c>
      <c r="AY2205" s="4">
        <f>0.61365*EXP(17.502*AX2205/(240.97+AX2205))</f>
        <v>2.851416434946483</v>
      </c>
      <c r="AZ2205" s="4">
        <f>IF(AW2205&lt;&gt;0,(1000-(AV2205+U2205)/2)/AW2205*AP2205,0)</f>
        <v>0.3375458034069513</v>
      </c>
      <c r="BA2205" s="4">
        <f>U2205*AA2205/1000</f>
        <v>1.947584242730809</v>
      </c>
      <c r="BB2205" s="4">
        <f>(AY2205-BA2205)</f>
        <v>0.9038321922156742</v>
      </c>
      <c r="BC2205" s="4">
        <f>1/(1.6/F2205+1.37/N2205)</f>
        <v>0.2146331964051779</v>
      </c>
      <c r="BD2205" s="3">
        <f>G2205*AA2205*0.001</f>
      </c>
      <c r="BE2205" s="3">
        <f>G2205/S2205</f>
      </c>
      <c r="BF2205" s="4">
        <f>(1-AP2205*AA2205/AU2205/F2205)*100</f>
        <v>64.91063690862894</v>
      </c>
      <c r="BG2205" s="3">
        <f>(S2205-E2205/(N2205/1.35))</f>
      </c>
      <c r="BH2205" s="3">
        <f>E2205*BF2205/100/BG2205</f>
      </c>
    </row>
    <row r="2206" ht="16" customHeight="1">
      <c r="A2206" s="4">
        <v>2040</v>
      </c>
      <c r="B2206" t="s" s="2">
        <v>2229</v>
      </c>
      <c r="C2206" s="4">
        <v>11845.000029213727</v>
      </c>
      <c r="D2206" s="4">
        <v>0</v>
      </c>
      <c r="E2206" s="3">
        <f>(R2206-#REF!*(1000-T2206)/(1000-U2206))*AO2206</f>
      </c>
      <c r="F2206" s="4">
        <f>IF(AZ2206&lt;&gt;0,1/(1/AZ2206-1/N2206),0)</f>
        <v>0.3882014237558326</v>
      </c>
      <c r="G2206" s="3">
        <f>((BC2206-AP2206/2)*S2206-E2206)/(BC2206+AP2206/2)</f>
      </c>
      <c r="H2206" s="4">
        <f>AP2206*1000</f>
        <v>4.225053466514812</v>
      </c>
      <c r="I2206" s="4">
        <f>(AU2206-BA2206)</f>
        <v>1.224206009698821</v>
      </c>
      <c r="J2206" s="4">
        <f>(P2206+AT2206*D2206)</f>
        <v>24.9694766998291</v>
      </c>
      <c r="K2206" s="4">
        <v>6</v>
      </c>
      <c r="L2206" s="4">
        <f>(K2206*AI2206+AJ2206)</f>
        <v>1.420000016689301</v>
      </c>
      <c r="M2206" s="4">
        <v>1</v>
      </c>
      <c r="N2206" s="4">
        <f>L2206*(M2206+1)*(M2206+1)/(M2206*M2206+1)</f>
        <v>2.840000033378601</v>
      </c>
      <c r="O2206" s="4">
        <v>21.35655403137207</v>
      </c>
      <c r="P2206" s="4">
        <v>24.9694766998291</v>
      </c>
      <c r="Q2206" s="4">
        <v>20.11139869689941</v>
      </c>
      <c r="R2206" s="4">
        <v>50.00715255737305</v>
      </c>
      <c r="S2206" s="4">
        <v>55.49997329711914</v>
      </c>
      <c r="T2206" s="4">
        <v>14.2276668548584</v>
      </c>
      <c r="U2206" s="4">
        <v>19.20561599731445</v>
      </c>
      <c r="V2206" s="4">
        <v>56.61275100708008</v>
      </c>
      <c r="W2206" s="4">
        <v>76.41293334960938</v>
      </c>
      <c r="X2206" s="4">
        <v>499.4718017578125</v>
      </c>
      <c r="Y2206" s="4">
        <v>1998.777221679688</v>
      </c>
      <c r="Z2206" s="4">
        <v>856.7316284179688</v>
      </c>
      <c r="AA2206" s="4">
        <v>101.5166549682617</v>
      </c>
      <c r="AB2206" s="4">
        <v>4.11871337890625</v>
      </c>
      <c r="AC2206" s="4">
        <v>0.4081602692604065</v>
      </c>
      <c r="AD2206" s="4">
        <v>0.2136809527873993</v>
      </c>
      <c r="AE2206" s="4">
        <v>0.002162055810913444</v>
      </c>
      <c r="AF2206" s="4">
        <v>0.2474867701530457</v>
      </c>
      <c r="AG2206" s="4">
        <v>0.004543042741715908</v>
      </c>
      <c r="AH2206" s="4">
        <v>0.6666666865348816</v>
      </c>
      <c r="AI2206" s="4">
        <v>-0.2195652425289154</v>
      </c>
      <c r="AJ2206" s="4">
        <v>2.737391471862793</v>
      </c>
      <c r="AK2206" s="4">
        <v>1</v>
      </c>
      <c r="AL2206" s="4">
        <v>0</v>
      </c>
      <c r="AM2206" s="4">
        <v>0.1599999964237213</v>
      </c>
      <c r="AN2206" s="4">
        <v>111115</v>
      </c>
      <c r="AO2206" s="4">
        <f>X2206*0.000001/(K2206*0.0001)</f>
        <v>0.8324530029296875</v>
      </c>
      <c r="AP2206" s="4">
        <f>(U2206-T2206)/(1000-U2206)*AO2206</f>
        <v>0.004225053466514811</v>
      </c>
      <c r="AQ2206" s="4">
        <f>(P2206+273.15)</f>
        <v>298.1194766998291</v>
      </c>
      <c r="AR2206" s="4">
        <f>(O2206+273.15)</f>
        <v>294.506554031372</v>
      </c>
      <c r="AS2206" s="4">
        <f>(Y2206*AK2206+Z2206*AL2206)*AM2206</f>
        <v>319.8043483205656</v>
      </c>
      <c r="AT2206" s="4">
        <f>((AS2206+0.00000010773*(AR2206^4-AQ2206^4))-AP2206*44100)/(L2206*0.92*2*29.3+0.00000043092*AQ2206^3)</f>
        <v>1.056843216570004</v>
      </c>
      <c r="AU2206" s="4">
        <f>0.61365*EXP(17.502*J2206/(240.97+J2206))</f>
        <v>3.17389590235112</v>
      </c>
      <c r="AV2206" s="4">
        <f>AU2206*1000/AA2206</f>
        <v>31.26478018157129</v>
      </c>
      <c r="AW2206" s="4">
        <f>(AV2206-U2206)</f>
        <v>12.05916418425684</v>
      </c>
      <c r="AX2206" s="4">
        <f>IF(D2206,P2206,(O2206+P2206)/2)</f>
        <v>23.16301536560059</v>
      </c>
      <c r="AY2206" s="4">
        <f>0.61365*EXP(17.502*AX2206/(240.97+AX2206))</f>
        <v>2.847663315333568</v>
      </c>
      <c r="AZ2206" s="4">
        <f>IF(AW2206&lt;&gt;0,(1000-(AV2206+U2206)/2)/AW2206*AP2206,0)</f>
        <v>0.3415189761430906</v>
      </c>
      <c r="BA2206" s="4">
        <f>U2206*AA2206/1000</f>
        <v>1.949689892652299</v>
      </c>
      <c r="BB2206" s="4">
        <f>(AY2206-BA2206)</f>
        <v>0.897973422681269</v>
      </c>
      <c r="BC2206" s="4">
        <f>1/(1.6/F2206+1.37/N2206)</f>
        <v>0.2172040340873813</v>
      </c>
      <c r="BD2206" s="3">
        <f>G2206*AA2206*0.001</f>
      </c>
      <c r="BE2206" s="3">
        <f>G2206/S2206</f>
      </c>
      <c r="BF2206" s="4">
        <f>(1-AP2206*AA2206/AU2206/F2206)*100</f>
        <v>65.18874298189483</v>
      </c>
      <c r="BG2206" s="3">
        <f>(S2206-E2206/(N2206/1.35))</f>
      </c>
      <c r="BH2206" s="3">
        <f>E2206*BF2206/100/BG2206</f>
      </c>
    </row>
    <row r="2207" ht="16" customHeight="1">
      <c r="A2207" s="4">
        <v>2040</v>
      </c>
      <c r="B2207" t="s" s="2">
        <v>2229</v>
      </c>
      <c r="C2207" s="4">
        <v>11845.000029213727</v>
      </c>
      <c r="D2207" s="4">
        <v>0</v>
      </c>
      <c r="E2207" s="3">
        <f>(R2207-#REF!*(1000-T2207)/(1000-U2207))*AO2207</f>
      </c>
      <c r="F2207" s="4">
        <f>IF(AZ2207&lt;&gt;0,1/(1/AZ2207-1/N2207),0)</f>
        <v>0.3882014237558326</v>
      </c>
      <c r="G2207" s="3">
        <f>((BC2207-AP2207/2)*S2207-E2207)/(BC2207+AP2207/2)</f>
      </c>
      <c r="H2207" s="4">
        <f>AP2207*1000</f>
        <v>4.225053466514812</v>
      </c>
      <c r="I2207" s="4">
        <f>(AU2207-BA2207)</f>
        <v>1.224206009698821</v>
      </c>
      <c r="J2207" s="4">
        <f>(P2207+AT2207*D2207)</f>
        <v>24.9694766998291</v>
      </c>
      <c r="K2207" s="4">
        <v>6</v>
      </c>
      <c r="L2207" s="4">
        <f>(K2207*AI2207+AJ2207)</f>
        <v>1.420000016689301</v>
      </c>
      <c r="M2207" s="4">
        <v>1</v>
      </c>
      <c r="N2207" s="4">
        <f>L2207*(M2207+1)*(M2207+1)/(M2207*M2207+1)</f>
        <v>2.840000033378601</v>
      </c>
      <c r="O2207" s="4">
        <v>21.35655403137207</v>
      </c>
      <c r="P2207" s="4">
        <v>24.9694766998291</v>
      </c>
      <c r="Q2207" s="4">
        <v>20.11139869689941</v>
      </c>
      <c r="R2207" s="4">
        <v>50.00715255737305</v>
      </c>
      <c r="S2207" s="4">
        <v>55.49997329711914</v>
      </c>
      <c r="T2207" s="4">
        <v>14.2276668548584</v>
      </c>
      <c r="U2207" s="4">
        <v>19.20561599731445</v>
      </c>
      <c r="V2207" s="4">
        <v>56.61275100708008</v>
      </c>
      <c r="W2207" s="4">
        <v>76.41293334960938</v>
      </c>
      <c r="X2207" s="4">
        <v>499.4718017578125</v>
      </c>
      <c r="Y2207" s="4">
        <v>1998.777221679688</v>
      </c>
      <c r="Z2207" s="4">
        <v>856.7316284179688</v>
      </c>
      <c r="AA2207" s="4">
        <v>101.5166549682617</v>
      </c>
      <c r="AB2207" s="4">
        <v>4.11871337890625</v>
      </c>
      <c r="AC2207" s="4">
        <v>0.4081602692604065</v>
      </c>
      <c r="AD2207" s="4">
        <v>0.2136809527873993</v>
      </c>
      <c r="AE2207" s="4">
        <v>0.002162055810913444</v>
      </c>
      <c r="AF2207" s="4">
        <v>0.2474867701530457</v>
      </c>
      <c r="AG2207" s="4">
        <v>0.004543042741715908</v>
      </c>
      <c r="AH2207" s="4">
        <v>0.6666666865348816</v>
      </c>
      <c r="AI2207" s="4">
        <v>-0.2195652425289154</v>
      </c>
      <c r="AJ2207" s="4">
        <v>2.737391471862793</v>
      </c>
      <c r="AK2207" s="4">
        <v>1</v>
      </c>
      <c r="AL2207" s="4">
        <v>0</v>
      </c>
      <c r="AM2207" s="4">
        <v>0.1599999964237213</v>
      </c>
      <c r="AN2207" s="4">
        <v>111115</v>
      </c>
      <c r="AO2207" s="4">
        <f>X2207*0.000001/(K2207*0.0001)</f>
        <v>0.8324530029296875</v>
      </c>
      <c r="AP2207" s="4">
        <f>(U2207-T2207)/(1000-U2207)*AO2207</f>
        <v>0.004225053466514811</v>
      </c>
      <c r="AQ2207" s="4">
        <f>(P2207+273.15)</f>
        <v>298.1194766998291</v>
      </c>
      <c r="AR2207" s="4">
        <f>(O2207+273.15)</f>
        <v>294.506554031372</v>
      </c>
      <c r="AS2207" s="4">
        <f>(Y2207*AK2207+Z2207*AL2207)*AM2207</f>
        <v>319.8043483205656</v>
      </c>
      <c r="AT2207" s="4">
        <f>((AS2207+0.00000010773*(AR2207^4-AQ2207^4))-AP2207*44100)/(L2207*0.92*2*29.3+0.00000043092*AQ2207^3)</f>
        <v>1.056843216570004</v>
      </c>
      <c r="AU2207" s="4">
        <f>0.61365*EXP(17.502*J2207/(240.97+J2207))</f>
        <v>3.17389590235112</v>
      </c>
      <c r="AV2207" s="4">
        <f>AU2207*1000/AA2207</f>
        <v>31.26478018157129</v>
      </c>
      <c r="AW2207" s="4">
        <f>(AV2207-U2207)</f>
        <v>12.05916418425684</v>
      </c>
      <c r="AX2207" s="4">
        <f>IF(D2207,P2207,(O2207+P2207)/2)</f>
        <v>23.16301536560059</v>
      </c>
      <c r="AY2207" s="4">
        <f>0.61365*EXP(17.502*AX2207/(240.97+AX2207))</f>
        <v>2.847663315333568</v>
      </c>
      <c r="AZ2207" s="4">
        <f>IF(AW2207&lt;&gt;0,(1000-(AV2207+U2207)/2)/AW2207*AP2207,0)</f>
        <v>0.3415189761430906</v>
      </c>
      <c r="BA2207" s="4">
        <f>U2207*AA2207/1000</f>
        <v>1.949689892652299</v>
      </c>
      <c r="BB2207" s="4">
        <f>(AY2207-BA2207)</f>
        <v>0.897973422681269</v>
      </c>
      <c r="BC2207" s="4">
        <f>1/(1.6/F2207+1.37/N2207)</f>
        <v>0.2172040340873813</v>
      </c>
      <c r="BD2207" s="3">
        <f>G2207*AA2207*0.001</f>
      </c>
      <c r="BE2207" s="3">
        <f>G2207/S2207</f>
      </c>
      <c r="BF2207" s="4">
        <f>(1-AP2207*AA2207/AU2207/F2207)*100</f>
        <v>65.18874298189483</v>
      </c>
      <c r="BG2207" s="3">
        <f>(S2207-E2207/(N2207/1.35))</f>
      </c>
      <c r="BH2207" s="3">
        <f>E2207*BF2207/100/BG2207</f>
      </c>
    </row>
    <row r="2208" ht="16" customHeight="1">
      <c r="A2208" s="4">
        <v>2041</v>
      </c>
      <c r="B2208" t="s" s="2">
        <v>2231</v>
      </c>
      <c r="C2208" s="4">
        <v>11866.000032566488</v>
      </c>
      <c r="D2208" s="4">
        <v>0</v>
      </c>
      <c r="E2208" s="3">
        <f>(R2208-#REF!*(1000-T2208)/(1000-U2208))*AO2208</f>
      </c>
      <c r="F2208" s="4">
        <f>IF(AZ2208&lt;&gt;0,1/(1/AZ2208-1/N2208),0)</f>
        <v>0.3819933178842676</v>
      </c>
      <c r="G2208" s="3">
        <f>((BC2208-AP2208/2)*S2208-E2208)/(BC2208+AP2208/2)</f>
      </c>
      <c r="H2208" s="4">
        <f>AP2208*1000</f>
        <v>4.161156020118094</v>
      </c>
      <c r="I2208" s="4">
        <f>(AU2208-BA2208)</f>
        <v>1.222928449738285</v>
      </c>
      <c r="J2208" s="4">
        <f>(P2208+AT2208*D2208)</f>
        <v>24.9658374786377</v>
      </c>
      <c r="K2208" s="4">
        <v>6</v>
      </c>
      <c r="L2208" s="4">
        <f>(K2208*AI2208+AJ2208)</f>
        <v>1.420000016689301</v>
      </c>
      <c r="M2208" s="4">
        <v>1</v>
      </c>
      <c r="N2208" s="4">
        <f>L2208*(M2208+1)*(M2208+1)/(M2208*M2208+1)</f>
        <v>2.840000033378601</v>
      </c>
      <c r="O2208" s="4">
        <v>21.35787773132324</v>
      </c>
      <c r="P2208" s="4">
        <v>24.9658374786377</v>
      </c>
      <c r="Q2208" s="4">
        <v>20.11152267456055</v>
      </c>
      <c r="R2208" s="4">
        <v>50.14577865600586</v>
      </c>
      <c r="S2208" s="4">
        <v>55.61795043945312</v>
      </c>
      <c r="T2208" s="4">
        <v>14.3088436126709</v>
      </c>
      <c r="U2208" s="4">
        <v>19.21145248413086</v>
      </c>
      <c r="V2208" s="4">
        <v>57.28796005249023</v>
      </c>
      <c r="W2208" s="4">
        <v>76.42933654785156</v>
      </c>
      <c r="X2208" s="4">
        <v>499.4745788574219</v>
      </c>
      <c r="Y2208" s="4">
        <v>1998.744506835938</v>
      </c>
      <c r="Z2208" s="4">
        <v>856.3536987304688</v>
      </c>
      <c r="AA2208" s="4">
        <v>101.5164642333984</v>
      </c>
      <c r="AB2208" s="4">
        <v>3.508862733840942</v>
      </c>
      <c r="AC2208" s="4">
        <v>0.4029053449630737</v>
      </c>
      <c r="AD2208" s="4">
        <v>0.300432026386261</v>
      </c>
      <c r="AE2208" s="4">
        <v>0.01514174696058035</v>
      </c>
      <c r="AF2208" s="4">
        <v>0.3494498133659363</v>
      </c>
      <c r="AG2208" s="4">
        <v>0.01699995249509811</v>
      </c>
      <c r="AH2208" s="4">
        <v>0.6666666865348816</v>
      </c>
      <c r="AI2208" s="4">
        <v>-0.2195652425289154</v>
      </c>
      <c r="AJ2208" s="4">
        <v>2.737391471862793</v>
      </c>
      <c r="AK2208" s="4">
        <v>1</v>
      </c>
      <c r="AL2208" s="4">
        <v>0</v>
      </c>
      <c r="AM2208" s="4">
        <v>0.1599999964237213</v>
      </c>
      <c r="AN2208" s="4">
        <v>111115</v>
      </c>
      <c r="AO2208" s="4">
        <f>X2208*0.000001/(K2208*0.0001)</f>
        <v>0.8324576314290363</v>
      </c>
      <c r="AP2208" s="4">
        <f>(U2208-T2208)/(1000-U2208)*AO2208</f>
        <v>0.004161156020118094</v>
      </c>
      <c r="AQ2208" s="4">
        <f>(P2208+273.15)</f>
        <v>298.1158374786377</v>
      </c>
      <c r="AR2208" s="4">
        <f>(O2208+273.15)</f>
        <v>294.5078777313232</v>
      </c>
      <c r="AS2208" s="4">
        <f>(Y2208*AK2208+Z2208*AL2208)*AM2208</f>
        <v>319.7991139456826</v>
      </c>
      <c r="AT2208" s="4">
        <f>((AS2208+0.00000010773*(AR2208^4-AQ2208^4))-AP2208*44100)/(L2208*0.92*2*29.3+0.00000043092*AQ2208^3)</f>
        <v>1.089458184462402</v>
      </c>
      <c r="AU2208" s="4">
        <f>0.61365*EXP(17.502*J2208/(240.97+J2208))</f>
        <v>3.173207178715189</v>
      </c>
      <c r="AV2208" s="4">
        <f>AU2208*1000/AA2208</f>
        <v>31.25805456954852</v>
      </c>
      <c r="AW2208" s="4">
        <f>(AV2208-U2208)</f>
        <v>12.04660208541766</v>
      </c>
      <c r="AX2208" s="4">
        <f>IF(D2208,P2208,(O2208+P2208)/2)</f>
        <v>23.16185760498047</v>
      </c>
      <c r="AY2208" s="4">
        <f>0.61365*EXP(17.502*AX2208/(240.97+AX2208))</f>
        <v>2.847464018959018</v>
      </c>
      <c r="AZ2208" s="4">
        <f>IF(AW2208&lt;&gt;0,(1000-(AV2208+U2208)/2)/AW2208*AP2208,0)</f>
        <v>0.3367049268169682</v>
      </c>
      <c r="BA2208" s="4">
        <f>U2208*AA2208/1000</f>
        <v>1.950278728976904</v>
      </c>
      <c r="BB2208" s="4">
        <f>(AY2208-BA2208)</f>
        <v>0.8971852899821144</v>
      </c>
      <c r="BC2208" s="4">
        <f>1/(1.6/F2208+1.37/N2208)</f>
        <v>0.2140892428745234</v>
      </c>
      <c r="BD2208" s="3">
        <f>G2208*AA2208*0.001</f>
      </c>
      <c r="BE2208" s="3">
        <f>G2208/S2208</f>
      </c>
      <c r="BF2208" s="4">
        <f>(1-AP2208*AA2208/AU2208/F2208)*100</f>
        <v>65.15052108434894</v>
      </c>
      <c r="BG2208" s="3">
        <f>(S2208-E2208/(N2208/1.35))</f>
      </c>
      <c r="BH2208" s="3">
        <f>E2208*BF2208/100/BG2208</f>
      </c>
    </row>
    <row r="2209" ht="16" customHeight="1">
      <c r="A2209" s="4">
        <v>2042</v>
      </c>
      <c r="B2209" t="s" s="2">
        <v>2232</v>
      </c>
      <c r="C2209" s="4">
        <v>11871.000032454729</v>
      </c>
      <c r="D2209" s="4">
        <v>0</v>
      </c>
      <c r="E2209" s="3">
        <f>(R2209-#REF!*(1000-T2209)/(1000-U2209))*AO2209</f>
      </c>
      <c r="F2209" s="4">
        <f>IF(AZ2209&lt;&gt;0,1/(1/AZ2209-1/N2209),0)</f>
        <v>0.3719234441062659</v>
      </c>
      <c r="G2209" s="3">
        <f>((BC2209-AP2209/2)*S2209-E2209)/(BC2209+AP2209/2)</f>
      </c>
      <c r="H2209" s="4">
        <f>AP2209*1000</f>
        <v>4.028438563043049</v>
      </c>
      <c r="I2209" s="4">
        <f>(AU2209-BA2209)</f>
        <v>1.21215887016504</v>
      </c>
      <c r="J2209" s="4">
        <f>(P2209+AT2209*D2209)</f>
        <v>24.93842506408691</v>
      </c>
      <c r="K2209" s="4">
        <v>6</v>
      </c>
      <c r="L2209" s="4">
        <f>(K2209*AI2209+AJ2209)</f>
        <v>1.420000016689301</v>
      </c>
      <c r="M2209" s="4">
        <v>1</v>
      </c>
      <c r="N2209" s="4">
        <f>L2209*(M2209+1)*(M2209+1)/(M2209*M2209+1)</f>
        <v>2.840000033378601</v>
      </c>
      <c r="O2209" s="4">
        <v>21.36911201477051</v>
      </c>
      <c r="P2209" s="4">
        <v>24.93842506408691</v>
      </c>
      <c r="Q2209" s="4">
        <v>20.1108341217041</v>
      </c>
      <c r="R2209" s="4">
        <v>50.48292541503906</v>
      </c>
      <c r="S2209" s="4">
        <v>56.49286270141602</v>
      </c>
      <c r="T2209" s="4">
        <v>14.52091693878174</v>
      </c>
      <c r="U2209" s="4">
        <v>19.26674270629883</v>
      </c>
      <c r="V2209" s="4">
        <v>58.10528564453125</v>
      </c>
      <c r="W2209" s="4">
        <v>76.5845947265625</v>
      </c>
      <c r="X2209" s="4">
        <v>499.4903564453125</v>
      </c>
      <c r="Y2209" s="4">
        <v>1998.542358398438</v>
      </c>
      <c r="Z2209" s="4">
        <v>850.8006591796875</v>
      </c>
      <c r="AA2209" s="4">
        <v>101.5150680541992</v>
      </c>
      <c r="AB2209" s="4">
        <v>3.508862733840942</v>
      </c>
      <c r="AC2209" s="4">
        <v>0.4029053449630737</v>
      </c>
      <c r="AD2209" s="4">
        <v>0.300432026386261</v>
      </c>
      <c r="AE2209" s="4">
        <v>0.01514174696058035</v>
      </c>
      <c r="AF2209" s="4">
        <v>0.3494498133659363</v>
      </c>
      <c r="AG2209" s="4">
        <v>0.01699995249509811</v>
      </c>
      <c r="AH2209" s="4">
        <v>0.6666666865348816</v>
      </c>
      <c r="AI2209" s="4">
        <v>-0.2195652425289154</v>
      </c>
      <c r="AJ2209" s="4">
        <v>2.737391471862793</v>
      </c>
      <c r="AK2209" s="4">
        <v>1</v>
      </c>
      <c r="AL2209" s="4">
        <v>0</v>
      </c>
      <c r="AM2209" s="4">
        <v>0.1599999964237213</v>
      </c>
      <c r="AN2209" s="4">
        <v>111115</v>
      </c>
      <c r="AO2209" s="4">
        <f>X2209*0.000001/(K2209*0.0001)</f>
        <v>0.8324839274088541</v>
      </c>
      <c r="AP2209" s="4">
        <f>(U2209-T2209)/(1000-U2209)*AO2209</f>
        <v>0.004028438563043049</v>
      </c>
      <c r="AQ2209" s="4">
        <f>(P2209+273.15)</f>
        <v>298.0884250640869</v>
      </c>
      <c r="AR2209" s="4">
        <f>(O2209+273.15)</f>
        <v>294.5191120147705</v>
      </c>
      <c r="AS2209" s="4">
        <f>(Y2209*AK2209+Z2209*AL2209)*AM2209</f>
        <v>319.7667701964056</v>
      </c>
      <c r="AT2209" s="4">
        <f>((AS2209+0.00000010773*(AR2209^4-AQ2209^4))-AP2209*44100)/(L2209*0.92*2*29.3+0.00000043092*AQ2209^3)</f>
        <v>1.160625611456427</v>
      </c>
      <c r="AU2209" s="4">
        <f>0.61365*EXP(17.502*J2209/(240.97+J2209))</f>
        <v>3.168023567177712</v>
      </c>
      <c r="AV2209" s="4">
        <f>AU2209*1000/AA2209</f>
        <v>31.20742199065752</v>
      </c>
      <c r="AW2209" s="4">
        <f>(AV2209-U2209)</f>
        <v>11.94067928435869</v>
      </c>
      <c r="AX2209" s="4">
        <f>IF(D2209,P2209,(O2209+P2209)/2)</f>
        <v>23.15376853942871</v>
      </c>
      <c r="AY2209" s="4">
        <f>0.61365*EXP(17.502*AX2209/(240.97+AX2209))</f>
        <v>2.846071911365281</v>
      </c>
      <c r="AZ2209" s="4">
        <f>IF(AW2209&lt;&gt;0,(1000-(AV2209+U2209)/2)/AW2209*AP2209,0)</f>
        <v>0.3288567118987523</v>
      </c>
      <c r="BA2209" s="4">
        <f>U2209*AA2209/1000</f>
        <v>1.955864697012672</v>
      </c>
      <c r="BB2209" s="4">
        <f>(AY2209-BA2209)</f>
        <v>0.8902072143526092</v>
      </c>
      <c r="BC2209" s="4">
        <f>1/(1.6/F2209+1.37/N2209)</f>
        <v>0.2090145923122766</v>
      </c>
      <c r="BD2209" s="3">
        <f>G2209*AA2209*0.001</f>
      </c>
      <c r="BE2209" s="3">
        <f>G2209/S2209</f>
      </c>
      <c r="BF2209" s="4">
        <f>(1-AP2209*AA2209/AU2209/F2209)*100</f>
        <v>65.29234305021747</v>
      </c>
      <c r="BG2209" s="3">
        <f>(S2209-E2209/(N2209/1.35))</f>
      </c>
      <c r="BH2209" s="3">
        <f>E2209*BF2209/100/BG2209</f>
      </c>
    </row>
    <row r="2210" ht="16" customHeight="1">
      <c r="A2210" s="4">
        <v>2043</v>
      </c>
      <c r="B2210" t="s" s="2">
        <v>2233</v>
      </c>
      <c r="C2210" s="4">
        <v>11876.000032342970</v>
      </c>
      <c r="D2210" s="4">
        <v>0</v>
      </c>
      <c r="E2210" s="3">
        <f>(R2210-#REF!*(1000-T2210)/(1000-U2210))*AO2210</f>
      </c>
      <c r="F2210" s="4">
        <f>IF(AZ2210&lt;&gt;0,1/(1/AZ2210-1/N2210),0)</f>
        <v>0.3758239667186148</v>
      </c>
      <c r="G2210" s="3">
        <f>((BC2210-AP2210/2)*S2210-E2210)/(BC2210+AP2210/2)</f>
      </c>
      <c r="H2210" s="4">
        <f>AP2210*1000</f>
        <v>4.052832106264068</v>
      </c>
      <c r="I2210" s="4">
        <f>(AU2210-BA2210)</f>
        <v>1.208264461057697</v>
      </c>
      <c r="J2210" s="4">
        <f>(P2210+AT2210*D2210)</f>
        <v>24.94572830200195</v>
      </c>
      <c r="K2210" s="4">
        <v>6</v>
      </c>
      <c r="L2210" s="4">
        <f>(K2210*AI2210+AJ2210)</f>
        <v>1.420000016689301</v>
      </c>
      <c r="M2210" s="4">
        <v>1</v>
      </c>
      <c r="N2210" s="4">
        <f>L2210*(M2210+1)*(M2210+1)/(M2210*M2210+1)</f>
        <v>2.840000033378601</v>
      </c>
      <c r="O2210" s="4">
        <v>21.38005065917969</v>
      </c>
      <c r="P2210" s="4">
        <v>24.94572830200195</v>
      </c>
      <c r="Q2210" s="4">
        <v>20.1101245880127</v>
      </c>
      <c r="R2210" s="4">
        <v>50.4566764831543</v>
      </c>
      <c r="S2210" s="4">
        <v>56.74103927612305</v>
      </c>
      <c r="T2210" s="4">
        <v>14.54459667205811</v>
      </c>
      <c r="U2210" s="4">
        <v>19.31874465942383</v>
      </c>
      <c r="V2210" s="4">
        <v>58.20701217651367</v>
      </c>
      <c r="W2210" s="4">
        <v>76.73355865478516</v>
      </c>
      <c r="X2210" s="4">
        <v>499.507324218750</v>
      </c>
      <c r="Y2210" s="4">
        <v>1998.621459960938</v>
      </c>
      <c r="Z2210" s="4">
        <v>842.6666259765625</v>
      </c>
      <c r="AA2210" s="4">
        <v>101.5148468017578</v>
      </c>
      <c r="AB2210" s="4">
        <v>3.508862733840942</v>
      </c>
      <c r="AC2210" s="4">
        <v>0.4029053449630737</v>
      </c>
      <c r="AD2210" s="4">
        <v>0.300432026386261</v>
      </c>
      <c r="AE2210" s="4">
        <v>0.01514174696058035</v>
      </c>
      <c r="AF2210" s="4">
        <v>0.3494498133659363</v>
      </c>
      <c r="AG2210" s="4">
        <v>0.01699995249509811</v>
      </c>
      <c r="AH2210" s="4">
        <v>0.6666666865348816</v>
      </c>
      <c r="AI2210" s="4">
        <v>-0.2195652425289154</v>
      </c>
      <c r="AJ2210" s="4">
        <v>2.737391471862793</v>
      </c>
      <c r="AK2210" s="4">
        <v>1</v>
      </c>
      <c r="AL2210" s="4">
        <v>0</v>
      </c>
      <c r="AM2210" s="4">
        <v>0.1599999964237213</v>
      </c>
      <c r="AN2210" s="4">
        <v>111115</v>
      </c>
      <c r="AO2210" s="4">
        <f>X2210*0.000001/(K2210*0.0001)</f>
        <v>0.83251220703125</v>
      </c>
      <c r="AP2210" s="4">
        <f>(U2210-T2210)/(1000-U2210)*AO2210</f>
        <v>0.004052832106264068</v>
      </c>
      <c r="AQ2210" s="4">
        <f>(P2210+273.15)</f>
        <v>298.0957283020019</v>
      </c>
      <c r="AR2210" s="4">
        <f>(O2210+273.15)</f>
        <v>294.5300506591797</v>
      </c>
      <c r="AS2210" s="4">
        <f>(Y2210*AK2210+Z2210*AL2210)*AM2210</f>
        <v>319.7794264461227</v>
      </c>
      <c r="AT2210" s="4">
        <f>((AS2210+0.00000010773*(AR2210^4-AQ2210^4))-AP2210*44100)/(L2210*0.92*2*29.3+0.00000043092*AQ2210^3)</f>
        <v>1.148951066153137</v>
      </c>
      <c r="AU2210" s="4">
        <f>0.61365*EXP(17.502*J2210/(240.97+J2210))</f>
        <v>3.169403865561384</v>
      </c>
      <c r="AV2210" s="4">
        <f>AU2210*1000/AA2210</f>
        <v>31.22108701745589</v>
      </c>
      <c r="AW2210" s="4">
        <f>(AV2210-U2210)</f>
        <v>11.90234235803206</v>
      </c>
      <c r="AX2210" s="4">
        <f>IF(D2210,P2210,(O2210+P2210)/2)</f>
        <v>23.16288948059082</v>
      </c>
      <c r="AY2210" s="4">
        <f>0.61365*EXP(17.502*AX2210/(240.97+AX2210))</f>
        <v>2.847641644955338</v>
      </c>
      <c r="AZ2210" s="4">
        <f>IF(AW2210&lt;&gt;0,(1000-(AV2210+U2210)/2)/AW2210*AP2210,0)</f>
        <v>0.331902516429095</v>
      </c>
      <c r="BA2210" s="4">
        <f>U2210*AA2210/1000</f>
        <v>1.961139404503687</v>
      </c>
      <c r="BB2210" s="4">
        <f>(AY2210-BA2210)</f>
        <v>0.8865022404516512</v>
      </c>
      <c r="BC2210" s="4">
        <f>1/(1.6/F2210+1.37/N2210)</f>
        <v>0.2109835205972568</v>
      </c>
      <c r="BD2210" s="3">
        <f>G2210*AA2210*0.001</f>
      </c>
      <c r="BE2210" s="3">
        <f>G2210/S2210</f>
      </c>
      <c r="BF2210" s="4">
        <f>(1-AP2210*AA2210/AU2210/F2210)*100</f>
        <v>65.45969874513908</v>
      </c>
      <c r="BG2210" s="3">
        <f>(S2210-E2210/(N2210/1.35))</f>
      </c>
      <c r="BH2210" s="3">
        <f>E2210*BF2210/100/BG2210</f>
      </c>
    </row>
    <row r="2211" ht="16" customHeight="1">
      <c r="A2211" s="4">
        <v>2044</v>
      </c>
      <c r="B2211" t="s" s="2">
        <v>2234</v>
      </c>
      <c r="C2211" s="4">
        <v>11881.500032220036</v>
      </c>
      <c r="D2211" s="4">
        <v>0</v>
      </c>
      <c r="E2211" s="3">
        <f>(R2211-#REF!*(1000-T2211)/(1000-U2211))*AO2211</f>
      </c>
      <c r="F2211" s="4">
        <f>IF(AZ2211&lt;&gt;0,1/(1/AZ2211-1/N2211),0)</f>
        <v>0.3904447614970659</v>
      </c>
      <c r="G2211" s="3">
        <f>((BC2211-AP2211/2)*S2211-E2211)/(BC2211+AP2211/2)</f>
      </c>
      <c r="H2211" s="4">
        <f>AP2211*1000</f>
        <v>4.185545908926488</v>
      </c>
      <c r="I2211" s="4">
        <f>(AU2211-BA2211)</f>
        <v>1.206516644073403</v>
      </c>
      <c r="J2211" s="4">
        <f>(P2211+AT2211*D2211)</f>
        <v>24.96195602416992</v>
      </c>
      <c r="K2211" s="4">
        <v>6</v>
      </c>
      <c r="L2211" s="4">
        <f>(K2211*AI2211+AJ2211)</f>
        <v>1.420000016689301</v>
      </c>
      <c r="M2211" s="4">
        <v>1</v>
      </c>
      <c r="N2211" s="4">
        <f>L2211*(M2211+1)*(M2211+1)/(M2211*M2211+1)</f>
        <v>2.840000033378601</v>
      </c>
      <c r="O2211" s="4">
        <v>21.38970947265625</v>
      </c>
      <c r="P2211" s="4">
        <v>24.96195602416992</v>
      </c>
      <c r="Q2211" s="4">
        <v>20.10998725891113</v>
      </c>
      <c r="R2211" s="4">
        <v>50.29441833496094</v>
      </c>
      <c r="S2211" s="4">
        <v>56.52473449707031</v>
      </c>
      <c r="T2211" s="4">
        <v>14.43598747253418</v>
      </c>
      <c r="U2211" s="4">
        <v>19.36618423461914</v>
      </c>
      <c r="V2211" s="4">
        <v>57.61221313476562</v>
      </c>
      <c r="W2211" s="4">
        <v>76.8863525390625</v>
      </c>
      <c r="X2211" s="4">
        <v>499.5120544433594</v>
      </c>
      <c r="Y2211" s="4">
        <v>1998.670532226562</v>
      </c>
      <c r="Z2211" s="4">
        <v>835.6356811523438</v>
      </c>
      <c r="AA2211" s="4">
        <v>101.514892578125</v>
      </c>
      <c r="AB2211" s="4">
        <v>3.508862733840942</v>
      </c>
      <c r="AC2211" s="4">
        <v>0.4029053449630737</v>
      </c>
      <c r="AD2211" s="4">
        <v>0.300432026386261</v>
      </c>
      <c r="AE2211" s="4">
        <v>0.01514174696058035</v>
      </c>
      <c r="AF2211" s="4">
        <v>0.3494498133659363</v>
      </c>
      <c r="AG2211" s="4">
        <v>0.01699995249509811</v>
      </c>
      <c r="AH2211" s="4">
        <v>0.6666666865348816</v>
      </c>
      <c r="AI2211" s="4">
        <v>-0.2195652425289154</v>
      </c>
      <c r="AJ2211" s="4">
        <v>2.737391471862793</v>
      </c>
      <c r="AK2211" s="4">
        <v>1</v>
      </c>
      <c r="AL2211" s="4">
        <v>0</v>
      </c>
      <c r="AM2211" s="4">
        <v>0.1599999964237213</v>
      </c>
      <c r="AN2211" s="4">
        <v>111115</v>
      </c>
      <c r="AO2211" s="4">
        <f>X2211*0.000001/(K2211*0.0001)</f>
        <v>0.8325200907389322</v>
      </c>
      <c r="AP2211" s="4">
        <f>(U2211-T2211)/(1000-U2211)*AO2211</f>
        <v>0.004185545908926488</v>
      </c>
      <c r="AQ2211" s="4">
        <f>(P2211+273.15)</f>
        <v>298.1119560241699</v>
      </c>
      <c r="AR2211" s="4">
        <f>(O2211+273.15)</f>
        <v>294.5397094726562</v>
      </c>
      <c r="AS2211" s="4">
        <f>(Y2211*AK2211+Z2211*AL2211)*AM2211</f>
        <v>319.7872780084472</v>
      </c>
      <c r="AT2211" s="4">
        <f>((AS2211+0.00000010773*(AR2211^4-AQ2211^4))-AP2211*44100)/(L2211*0.92*2*29.3+0.00000043092*AQ2211^3)</f>
        <v>1.081589884428918</v>
      </c>
      <c r="AU2211" s="4">
        <f>0.61365*EXP(17.502*J2211/(240.97+J2211))</f>
        <v>3.172472756298943</v>
      </c>
      <c r="AV2211" s="4">
        <f>AU2211*1000/AA2211</f>
        <v>31.25130387994485</v>
      </c>
      <c r="AW2211" s="4">
        <f>(AV2211-U2211)</f>
        <v>11.88511964532571</v>
      </c>
      <c r="AX2211" s="4">
        <f>IF(D2211,P2211,(O2211+P2211)/2)</f>
        <v>23.17583274841309</v>
      </c>
      <c r="AY2211" s="4">
        <f>0.61365*EXP(17.502*AX2211/(240.97+AX2211))</f>
        <v>2.849870509067262</v>
      </c>
      <c r="AZ2211" s="4">
        <f>IF(AW2211&lt;&gt;0,(1000-(AV2211+U2211)/2)/AW2211*AP2211,0)</f>
        <v>0.3432540117828711</v>
      </c>
      <c r="BA2211" s="4">
        <f>U2211*AA2211/1000</f>
        <v>1.96595611222554</v>
      </c>
      <c r="BB2211" s="4">
        <f>(AY2211-BA2211)</f>
        <v>0.8839143968417218</v>
      </c>
      <c r="BC2211" s="4">
        <f>1/(1.6/F2211+1.37/N2211)</f>
        <v>0.2183270173672779</v>
      </c>
      <c r="BD2211" s="3">
        <f>G2211*AA2211*0.001</f>
      </c>
      <c r="BE2211" s="3">
        <f>G2211/S2211</f>
      </c>
      <c r="BF2211" s="4">
        <f>(1-AP2211*AA2211/AU2211/F2211)*100</f>
        <v>65.69761100721976</v>
      </c>
      <c r="BG2211" s="3">
        <f>(S2211-E2211/(N2211/1.35))</f>
      </c>
      <c r="BH2211" s="3">
        <f>E2211*BF2211/100/BG2211</f>
      </c>
    </row>
    <row r="2212" ht="16" customHeight="1">
      <c r="A2212" s="4">
        <v>2045</v>
      </c>
      <c r="B2212" t="s" s="2">
        <v>2235</v>
      </c>
      <c r="C2212" s="4">
        <v>11886.500032108277</v>
      </c>
      <c r="D2212" s="4">
        <v>0</v>
      </c>
      <c r="E2212" s="3">
        <f>(R2212-#REF!*(1000-T2212)/(1000-U2212))*AO2212</f>
      </c>
      <c r="F2212" s="4">
        <f>IF(AZ2212&lt;&gt;0,1/(1/AZ2212-1/N2212),0)</f>
        <v>0.4034682500869295</v>
      </c>
      <c r="G2212" s="3">
        <f>((BC2212-AP2212/2)*S2212-E2212)/(BC2212+AP2212/2)</f>
      </c>
      <c r="H2212" s="4">
        <f>AP2212*1000</f>
        <v>4.311841654452438</v>
      </c>
      <c r="I2212" s="4">
        <f>(AU2212-BA2212)</f>
        <v>1.207628019627971</v>
      </c>
      <c r="J2212" s="4">
        <f>(P2212+AT2212*D2212)</f>
        <v>24.97580718994141</v>
      </c>
      <c r="K2212" s="4">
        <v>6</v>
      </c>
      <c r="L2212" s="4">
        <f>(K2212*AI2212+AJ2212)</f>
        <v>1.420000016689301</v>
      </c>
      <c r="M2212" s="4">
        <v>1</v>
      </c>
      <c r="N2212" s="4">
        <f>L2212*(M2212+1)*(M2212+1)/(M2212*M2212+1)</f>
        <v>2.840000033378601</v>
      </c>
      <c r="O2212" s="4">
        <v>21.39222145080566</v>
      </c>
      <c r="P2212" s="4">
        <v>24.97580718994141</v>
      </c>
      <c r="Q2212" s="4">
        <v>20.11099433898926</v>
      </c>
      <c r="R2212" s="4">
        <v>50.39066696166992</v>
      </c>
      <c r="S2212" s="4">
        <v>55.94170761108398</v>
      </c>
      <c r="T2212" s="4">
        <v>14.30197143554688</v>
      </c>
      <c r="U2212" s="4">
        <v>19.38103103637695</v>
      </c>
      <c r="V2212" s="4">
        <v>56.86172103881836</v>
      </c>
      <c r="W2212" s="4">
        <v>76.93796539306641</v>
      </c>
      <c r="X2212" s="4">
        <v>499.494873046875</v>
      </c>
      <c r="Y2212" s="4">
        <v>1998.690673828125</v>
      </c>
      <c r="Z2212" s="4">
        <v>833.63671875</v>
      </c>
      <c r="AA2212" s="4">
        <v>101.5150451660156</v>
      </c>
      <c r="AB2212" s="4">
        <v>3.508862733840942</v>
      </c>
      <c r="AC2212" s="4">
        <v>0.4029053449630737</v>
      </c>
      <c r="AD2212" s="4">
        <v>0.300432026386261</v>
      </c>
      <c r="AE2212" s="4">
        <v>0.01514174696058035</v>
      </c>
      <c r="AF2212" s="4">
        <v>0.3494498133659363</v>
      </c>
      <c r="AG2212" s="4">
        <v>0.01699995249509811</v>
      </c>
      <c r="AH2212" s="4">
        <v>0.6666666865348816</v>
      </c>
      <c r="AI2212" s="4">
        <v>-0.2195652425289154</v>
      </c>
      <c r="AJ2212" s="4">
        <v>2.737391471862793</v>
      </c>
      <c r="AK2212" s="4">
        <v>1</v>
      </c>
      <c r="AL2212" s="4">
        <v>0</v>
      </c>
      <c r="AM2212" s="4">
        <v>0.1599999964237213</v>
      </c>
      <c r="AN2212" s="4">
        <v>111115</v>
      </c>
      <c r="AO2212" s="4">
        <f>X2212*0.000001/(K2212*0.0001)</f>
        <v>0.8324914550781249</v>
      </c>
      <c r="AP2212" s="4">
        <f>(U2212-T2212)/(1000-U2212)*AO2212</f>
        <v>0.004311841654452438</v>
      </c>
      <c r="AQ2212" s="4">
        <f>(P2212+273.15)</f>
        <v>298.1258071899414</v>
      </c>
      <c r="AR2212" s="4">
        <f>(O2212+273.15)</f>
        <v>294.5422214508056</v>
      </c>
      <c r="AS2212" s="4">
        <f>(Y2212*AK2212+Z2212*AL2212)*AM2212</f>
        <v>319.7905006646251</v>
      </c>
      <c r="AT2212" s="4">
        <f>((AS2212+0.00000010773*(AR2212^4-AQ2212^4))-AP2212*44100)/(L2212*0.92*2*29.3+0.00000043092*AQ2212^3)</f>
        <v>1.016813044424486</v>
      </c>
      <c r="AU2212" s="4">
        <f>0.61365*EXP(17.502*J2212/(240.97+J2212))</f>
        <v>3.175094260649728</v>
      </c>
      <c r="AV2212" s="4">
        <f>AU2212*1000/AA2212</f>
        <v>31.27708070717246</v>
      </c>
      <c r="AW2212" s="4">
        <f>(AV2212-U2212)</f>
        <v>11.89604967079551</v>
      </c>
      <c r="AX2212" s="4">
        <f>IF(D2212,P2212,(O2212+P2212)/2)</f>
        <v>23.18401432037354</v>
      </c>
      <c r="AY2212" s="4">
        <f>0.61365*EXP(17.502*AX2212/(240.97+AX2212))</f>
        <v>2.851280183909349</v>
      </c>
      <c r="AZ2212" s="4">
        <f>IF(AW2212&lt;&gt;0,(1000-(AV2212+U2212)/2)/AW2212*AP2212,0)</f>
        <v>0.3532791886868046</v>
      </c>
      <c r="BA2212" s="4">
        <f>U2212*AA2212/1000</f>
        <v>1.967466241021757</v>
      </c>
      <c r="BB2212" s="4">
        <f>(AY2212-BA2212)</f>
        <v>0.8838139428875922</v>
      </c>
      <c r="BC2212" s="4">
        <f>1/(1.6/F2212+1.37/N2212)</f>
        <v>0.2248196387676734</v>
      </c>
      <c r="BD2212" s="3">
        <f>G2212*AA2212*0.001</f>
      </c>
      <c r="BE2212" s="3">
        <f>G2212/S2212</f>
      </c>
      <c r="BF2212" s="4">
        <f>(1-AP2212*AA2212/AU2212/F2212)*100</f>
        <v>65.83139657359789</v>
      </c>
      <c r="BG2212" s="3">
        <f>(S2212-E2212/(N2212/1.35))</f>
      </c>
      <c r="BH2212" s="3">
        <f>E2212*BF2212/100/BG2212</f>
      </c>
    </row>
    <row r="2213" ht="16" customHeight="1">
      <c r="A2213" s="4">
        <v>2046</v>
      </c>
      <c r="B2213" t="s" s="2">
        <v>2236</v>
      </c>
      <c r="C2213" s="4">
        <v>11891.500031996518</v>
      </c>
      <c r="D2213" s="4">
        <v>0</v>
      </c>
      <c r="E2213" s="3">
        <f>(R2213-#REF!*(1000-T2213)/(1000-U2213))*AO2213</f>
      </c>
      <c r="F2213" s="4">
        <f>IF(AZ2213&lt;&gt;0,1/(1/AZ2213-1/N2213),0)</f>
        <v>0.4045151235844022</v>
      </c>
      <c r="G2213" s="3">
        <f>((BC2213-AP2213/2)*S2213-E2213)/(BC2213+AP2213/2)</f>
      </c>
      <c r="H2213" s="4">
        <f>AP2213*1000</f>
        <v>4.322074922787386</v>
      </c>
      <c r="I2213" s="4">
        <f>(AU2213-BA2213)</f>
        <v>1.207722665538429</v>
      </c>
      <c r="J2213" s="4">
        <f>(P2213+AT2213*D2213)</f>
        <v>24.98587608337402</v>
      </c>
      <c r="K2213" s="4">
        <v>6</v>
      </c>
      <c r="L2213" s="4">
        <f>(K2213*AI2213+AJ2213)</f>
        <v>1.420000016689301</v>
      </c>
      <c r="M2213" s="4">
        <v>1</v>
      </c>
      <c r="N2213" s="4">
        <f>L2213*(M2213+1)*(M2213+1)/(M2213*M2213+1)</f>
        <v>2.840000033378601</v>
      </c>
      <c r="O2213" s="4">
        <v>21.39387512207031</v>
      </c>
      <c r="P2213" s="4">
        <v>24.98587608337402</v>
      </c>
      <c r="Q2213" s="4">
        <v>20.1124324798584</v>
      </c>
      <c r="R2213" s="4">
        <v>50.71525573730469</v>
      </c>
      <c r="S2213" s="4">
        <v>55.91279983520508</v>
      </c>
      <c r="T2213" s="4">
        <v>14.30793762207031</v>
      </c>
      <c r="U2213" s="4">
        <v>19.39897155761719</v>
      </c>
      <c r="V2213" s="4">
        <v>56.8301887512207</v>
      </c>
      <c r="W2213" s="4">
        <v>77.00238800048828</v>
      </c>
      <c r="X2213" s="4">
        <v>499.4935607910156</v>
      </c>
      <c r="Y2213" s="4">
        <v>1998.790161132812</v>
      </c>
      <c r="Z2213" s="4">
        <v>833.5858154296875</v>
      </c>
      <c r="AA2213" s="4">
        <v>101.5145797729492</v>
      </c>
      <c r="AB2213" s="4">
        <v>3.508862733840942</v>
      </c>
      <c r="AC2213" s="4">
        <v>0.4029053449630737</v>
      </c>
      <c r="AD2213" s="4">
        <v>0.300432026386261</v>
      </c>
      <c r="AE2213" s="4">
        <v>0.01514174696058035</v>
      </c>
      <c r="AF2213" s="4">
        <v>0.3494498133659363</v>
      </c>
      <c r="AG2213" s="4">
        <v>0.01699995249509811</v>
      </c>
      <c r="AH2213" s="4">
        <v>0.6666666865348816</v>
      </c>
      <c r="AI2213" s="4">
        <v>-0.2195652425289154</v>
      </c>
      <c r="AJ2213" s="4">
        <v>2.737391471862793</v>
      </c>
      <c r="AK2213" s="4">
        <v>1</v>
      </c>
      <c r="AL2213" s="4">
        <v>0</v>
      </c>
      <c r="AM2213" s="4">
        <v>0.1599999964237213</v>
      </c>
      <c r="AN2213" s="4">
        <v>111115</v>
      </c>
      <c r="AO2213" s="4">
        <f>X2213*0.000001/(K2213*0.0001)</f>
        <v>0.8324892679850259</v>
      </c>
      <c r="AP2213" s="4">
        <f>(U2213-T2213)/(1000-U2213)*AO2213</f>
        <v>0.004322074922787386</v>
      </c>
      <c r="AQ2213" s="4">
        <f>(P2213+273.15)</f>
        <v>298.135876083374</v>
      </c>
      <c r="AR2213" s="4">
        <f>(O2213+273.15)</f>
        <v>294.5438751220703</v>
      </c>
      <c r="AS2213" s="4">
        <f>(Y2213*AK2213+Z2213*AL2213)*AM2213</f>
        <v>319.8064186330193</v>
      </c>
      <c r="AT2213" s="4">
        <f>((AS2213+0.00000010773*(AR2213^4-AQ2213^4))-AP2213*44100)/(L2213*0.92*2*29.3+0.00000043092*AQ2213^3)</f>
        <v>1.010750933785133</v>
      </c>
      <c r="AU2213" s="4">
        <f>0.61365*EXP(17.502*J2213/(240.97+J2213))</f>
        <v>3.177001111237332</v>
      </c>
      <c r="AV2213" s="4">
        <f>AU2213*1000/AA2213</f>
        <v>31.29600810389123</v>
      </c>
      <c r="AW2213" s="4">
        <f>(AV2213-U2213)</f>
        <v>11.89703654627404</v>
      </c>
      <c r="AX2213" s="4">
        <f>IF(D2213,P2213,(O2213+P2213)/2)</f>
        <v>23.18987560272217</v>
      </c>
      <c r="AY2213" s="4">
        <f>0.61365*EXP(17.502*AX2213/(240.97+AX2213))</f>
        <v>2.852290450654347</v>
      </c>
      <c r="AZ2213" s="4">
        <f>IF(AW2213&lt;&gt;0,(1000-(AV2213+U2213)/2)/AW2213*AP2213,0)</f>
        <v>0.3540815526832662</v>
      </c>
      <c r="BA2213" s="4">
        <f>U2213*AA2213/1000</f>
        <v>1.969278445698903</v>
      </c>
      <c r="BB2213" s="4">
        <f>(AY2213-BA2213)</f>
        <v>0.8830120049554437</v>
      </c>
      <c r="BC2213" s="4">
        <f>1/(1.6/F2213+1.37/N2213)</f>
        <v>0.2253395650331001</v>
      </c>
      <c r="BD2213" s="3">
        <f>G2213*AA2213*0.001</f>
      </c>
      <c r="BE2213" s="3">
        <f>G2213/S2213</f>
      </c>
      <c r="BF2213" s="4">
        <f>(1-AP2213*AA2213/AU2213/F2213)*100</f>
        <v>65.85960179509743</v>
      </c>
      <c r="BG2213" s="3">
        <f>(S2213-E2213/(N2213/1.35))</f>
      </c>
      <c r="BH2213" s="3">
        <f>E2213*BF2213/100/BG2213</f>
      </c>
    </row>
    <row r="2214" ht="16" customHeight="1">
      <c r="A2214" s="4">
        <v>2047</v>
      </c>
      <c r="B2214" t="s" s="2">
        <v>2237</v>
      </c>
      <c r="C2214" s="4">
        <v>11897.000031873584</v>
      </c>
      <c r="D2214" s="4">
        <v>0</v>
      </c>
      <c r="E2214" s="3">
        <f>(R2214-#REF!*(1000-T2214)/(1000-U2214))*AO2214</f>
      </c>
      <c r="F2214" s="4">
        <f>IF(AZ2214&lt;&gt;0,1/(1/AZ2214-1/N2214),0)</f>
        <v>0.4042578218448405</v>
      </c>
      <c r="G2214" s="3">
        <f>((BC2214-AP2214/2)*S2214-E2214)/(BC2214+AP2214/2)</f>
      </c>
      <c r="H2214" s="4">
        <f>AP2214*1000</f>
        <v>4.333976389317892</v>
      </c>
      <c r="I2214" s="4">
        <f>(AU2214-BA2214)</f>
        <v>1.211658372801334</v>
      </c>
      <c r="J2214" s="4">
        <f>(P2214+AT2214*D2214)</f>
        <v>25.01854133605957</v>
      </c>
      <c r="K2214" s="4">
        <v>6</v>
      </c>
      <c r="L2214" s="4">
        <f>(K2214*AI2214+AJ2214)</f>
        <v>1.420000016689301</v>
      </c>
      <c r="M2214" s="4">
        <v>1</v>
      </c>
      <c r="N2214" s="4">
        <f>L2214*(M2214+1)*(M2214+1)/(M2214*M2214+1)</f>
        <v>2.840000033378601</v>
      </c>
      <c r="O2214" s="4">
        <v>21.39746475219727</v>
      </c>
      <c r="P2214" s="4">
        <v>25.01854133605957</v>
      </c>
      <c r="Q2214" s="4">
        <v>20.11260223388672</v>
      </c>
      <c r="R2214" s="4">
        <v>51.00074005126953</v>
      </c>
      <c r="S2214" s="4">
        <v>56.09859085083008</v>
      </c>
      <c r="T2214" s="4">
        <v>14.3164701461792</v>
      </c>
      <c r="U2214" s="4">
        <v>19.42140960693359</v>
      </c>
      <c r="V2214" s="4">
        <v>56.82422256469727</v>
      </c>
      <c r="W2214" s="4">
        <v>77.07274627685547</v>
      </c>
      <c r="X2214" s="4">
        <v>499.4932250976562</v>
      </c>
      <c r="Y2214" s="4">
        <v>1998.879272460938</v>
      </c>
      <c r="Z2214" s="4">
        <v>829.2900390625</v>
      </c>
      <c r="AA2214" s="4">
        <v>101.5135269165039</v>
      </c>
      <c r="AB2214" s="4">
        <v>3.508862733840942</v>
      </c>
      <c r="AC2214" s="4">
        <v>0.4029053449630737</v>
      </c>
      <c r="AD2214" s="4">
        <v>0.300432026386261</v>
      </c>
      <c r="AE2214" s="4">
        <v>0.01514174696058035</v>
      </c>
      <c r="AF2214" s="4">
        <v>0.3494498133659363</v>
      </c>
      <c r="AG2214" s="4">
        <v>0.01699995249509811</v>
      </c>
      <c r="AH2214" s="4">
        <v>0.6666666865348816</v>
      </c>
      <c r="AI2214" s="4">
        <v>-0.2195652425289154</v>
      </c>
      <c r="AJ2214" s="4">
        <v>2.737391471862793</v>
      </c>
      <c r="AK2214" s="4">
        <v>1</v>
      </c>
      <c r="AL2214" s="4">
        <v>0</v>
      </c>
      <c r="AM2214" s="4">
        <v>0.1599999964237213</v>
      </c>
      <c r="AN2214" s="4">
        <v>111115</v>
      </c>
      <c r="AO2214" s="4">
        <f>X2214*0.000001/(K2214*0.0001)</f>
        <v>0.8324887084960937</v>
      </c>
      <c r="AP2214" s="4">
        <f>(U2214-T2214)/(1000-U2214)*AO2214</f>
        <v>0.004333976389317893</v>
      </c>
      <c r="AQ2214" s="4">
        <f>(P2214+273.15)</f>
        <v>298.1685413360595</v>
      </c>
      <c r="AR2214" s="4">
        <f>(O2214+273.15)</f>
        <v>294.5474647521972</v>
      </c>
      <c r="AS2214" s="4">
        <f>(Y2214*AK2214+Z2214*AL2214)*AM2214</f>
        <v>319.8206764452007</v>
      </c>
      <c r="AT2214" s="4">
        <f>((AS2214+0.00000010773*(AR2214^4-AQ2214^4))-AP2214*44100)/(L2214*0.92*2*29.3+0.00000043092*AQ2214^3)</f>
        <v>1.001112867514932</v>
      </c>
      <c r="AU2214" s="4">
        <f>0.61365*EXP(17.502*J2214/(240.97+J2214))</f>
        <v>3.183194159691235</v>
      </c>
      <c r="AV2214" s="4">
        <f>AU2214*1000/AA2214</f>
        <v>31.35733981846035</v>
      </c>
      <c r="AW2214" s="4">
        <f>(AV2214-U2214)</f>
        <v>11.93593021152676</v>
      </c>
      <c r="AX2214" s="4">
        <f>IF(D2214,P2214,(O2214+P2214)/2)</f>
        <v>23.20800304412842</v>
      </c>
      <c r="AY2214" s="4">
        <f>0.61365*EXP(17.502*AX2214/(240.97+AX2214))</f>
        <v>2.855416928268513</v>
      </c>
      <c r="AZ2214" s="4">
        <f>IF(AW2214&lt;&gt;0,(1000-(AV2214+U2214)/2)/AW2214*AP2214,0)</f>
        <v>0.3538843947574676</v>
      </c>
      <c r="BA2214" s="4">
        <f>U2214*AA2214/1000</f>
        <v>1.971535786889901</v>
      </c>
      <c r="BB2214" s="4">
        <f>(AY2214-BA2214)</f>
        <v>0.8838811413786118</v>
      </c>
      <c r="BC2214" s="4">
        <f>1/(1.6/F2214+1.37/N2214)</f>
        <v>0.2252118040892853</v>
      </c>
      <c r="BD2214" s="3">
        <f>G2214*AA2214*0.001</f>
      </c>
      <c r="BE2214" s="3">
        <f>G2214/S2214</f>
      </c>
      <c r="BF2214" s="4">
        <f>(1-AP2214*AA2214/AU2214/F2214)*100</f>
        <v>65.81080329582369</v>
      </c>
      <c r="BG2214" s="3">
        <f>(S2214-E2214/(N2214/1.35))</f>
      </c>
      <c r="BH2214" s="3">
        <f>E2214*BF2214/100/BG2214</f>
      </c>
    </row>
    <row r="2215" ht="16" customHeight="1">
      <c r="A2215" s="4">
        <v>2048</v>
      </c>
      <c r="B2215" t="s" s="2">
        <v>2238</v>
      </c>
      <c r="C2215" s="4">
        <v>11902.000031761825</v>
      </c>
      <c r="D2215" s="4">
        <v>0</v>
      </c>
      <c r="E2215" s="3">
        <f>(R2215-#REF!*(1000-T2215)/(1000-U2215))*AO2215</f>
      </c>
      <c r="F2215" s="4">
        <f>IF(AZ2215&lt;&gt;0,1/(1/AZ2215-1/N2215),0)</f>
        <v>0.4004480395486652</v>
      </c>
      <c r="G2215" s="3">
        <f>((BC2215-AP2215/2)*S2215-E2215)/(BC2215+AP2215/2)</f>
      </c>
      <c r="H2215" s="4">
        <f>AP2215*1000</f>
        <v>4.342413900664372</v>
      </c>
      <c r="I2215" s="4">
        <f>(AU2215-BA2215)</f>
        <v>1.22401913047184</v>
      </c>
      <c r="J2215" s="4">
        <f>(P2215+AT2215*D2215)</f>
        <v>25.0936279296875</v>
      </c>
      <c r="K2215" s="4">
        <v>6</v>
      </c>
      <c r="L2215" s="4">
        <f>(K2215*AI2215+AJ2215)</f>
        <v>1.420000016689301</v>
      </c>
      <c r="M2215" s="4">
        <v>1</v>
      </c>
      <c r="N2215" s="4">
        <f>L2215*(M2215+1)*(M2215+1)/(M2215*M2215+1)</f>
        <v>2.840000033378601</v>
      </c>
      <c r="O2215" s="4">
        <v>21.40097808837891</v>
      </c>
      <c r="P2215" s="4">
        <v>25.0936279296875</v>
      </c>
      <c r="Q2215" s="4">
        <v>20.09605026245117</v>
      </c>
      <c r="R2215" s="4">
        <v>51.0064697265625</v>
      </c>
      <c r="S2215" s="4">
        <v>56.21460723876953</v>
      </c>
      <c r="T2215" s="4">
        <v>14.32539176940918</v>
      </c>
      <c r="U2215" s="4">
        <v>19.44040870666504</v>
      </c>
      <c r="V2215" s="4">
        <v>56.84345626831055</v>
      </c>
      <c r="W2215" s="4">
        <v>77.13198852539062</v>
      </c>
      <c r="X2215" s="4">
        <v>499.469970703125</v>
      </c>
      <c r="Y2215" s="4">
        <v>1998.940551757812</v>
      </c>
      <c r="Z2215" s="4">
        <v>818.4448852539062</v>
      </c>
      <c r="AA2215" s="4">
        <v>101.512825012207</v>
      </c>
      <c r="AB2215" s="4">
        <v>3.508862733840942</v>
      </c>
      <c r="AC2215" s="4">
        <v>0.4029053449630737</v>
      </c>
      <c r="AD2215" s="4">
        <v>0.300432026386261</v>
      </c>
      <c r="AE2215" s="4">
        <v>0.01514174696058035</v>
      </c>
      <c r="AF2215" s="4">
        <v>0.3494498133659363</v>
      </c>
      <c r="AG2215" s="4">
        <v>0.01699995249509811</v>
      </c>
      <c r="AH2215" s="4">
        <v>1</v>
      </c>
      <c r="AI2215" s="4">
        <v>-0.2195652425289154</v>
      </c>
      <c r="AJ2215" s="4">
        <v>2.737391471862793</v>
      </c>
      <c r="AK2215" s="4">
        <v>1</v>
      </c>
      <c r="AL2215" s="4">
        <v>0</v>
      </c>
      <c r="AM2215" s="4">
        <v>0.1599999964237213</v>
      </c>
      <c r="AN2215" s="4">
        <v>111115</v>
      </c>
      <c r="AO2215" s="4">
        <f>X2215*0.000001/(K2215*0.0001)</f>
        <v>0.8324499511718749</v>
      </c>
      <c r="AP2215" s="4">
        <f>(U2215-T2215)/(1000-U2215)*AO2215</f>
        <v>0.004342413900664372</v>
      </c>
      <c r="AQ2215" s="4">
        <f>(P2215+273.15)</f>
        <v>298.2436279296875</v>
      </c>
      <c r="AR2215" s="4">
        <f>(O2215+273.15)</f>
        <v>294.5509780883789</v>
      </c>
      <c r="AS2215" s="4">
        <f>(Y2215*AK2215+Z2215*AL2215)*AM2215</f>
        <v>319.8304811324815</v>
      </c>
      <c r="AT2215" s="4">
        <f>((AS2215+0.00000010773*(AR2215^4-AQ2215^4))-AP2215*44100)/(L2215*0.92*2*29.3+0.00000043092*AQ2215^3)</f>
        <v>0.9875848718816583</v>
      </c>
      <c r="AU2215" s="4">
        <f>0.61365*EXP(17.502*J2215/(240.97+J2215))</f>
        <v>3.197469937677314</v>
      </c>
      <c r="AV2215" s="4">
        <f>AU2215*1000/AA2215</f>
        <v>31.49818692655647</v>
      </c>
      <c r="AW2215" s="4">
        <f>(AV2215-U2215)</f>
        <v>12.05777821989143</v>
      </c>
      <c r="AX2215" s="4">
        <f>IF(D2215,P2215,(O2215+P2215)/2)</f>
        <v>23.2473030090332</v>
      </c>
      <c r="AY2215" s="4">
        <f>0.61365*EXP(17.502*AX2215/(240.97+AX2215))</f>
        <v>2.862205371252422</v>
      </c>
      <c r="AZ2215" s="4">
        <f>IF(AW2215&lt;&gt;0,(1000-(AV2215+U2215)/2)/AW2215*AP2215,0)</f>
        <v>0.3509614781937384</v>
      </c>
      <c r="BA2215" s="4">
        <f>U2215*AA2215/1000</f>
        <v>1.973450807205474</v>
      </c>
      <c r="BB2215" s="4">
        <f>(AY2215-BA2215)</f>
        <v>0.8887545640469479</v>
      </c>
      <c r="BC2215" s="4">
        <f>1/(1.6/F2215+1.37/N2215)</f>
        <v>0.2233180200295402</v>
      </c>
      <c r="BD2215" s="3">
        <f>G2215*AA2215*0.001</f>
      </c>
      <c r="BE2215" s="3">
        <f>G2215/S2215</f>
      </c>
      <c r="BF2215" s="4">
        <f>(1-AP2215*AA2215/AU2215/F2215)*100</f>
        <v>65.57297551873454</v>
      </c>
      <c r="BG2215" s="3">
        <f>(S2215-E2215/(N2215/1.35))</f>
      </c>
      <c r="BH2215" s="3">
        <f>E2215*BF2215/100/BG2215</f>
      </c>
    </row>
    <row r="2216" ht="16" customHeight="1">
      <c r="A2216" s="4">
        <v>2049</v>
      </c>
      <c r="B2216" t="s" s="2">
        <v>2239</v>
      </c>
      <c r="C2216" s="4">
        <v>11907.000031650066</v>
      </c>
      <c r="D2216" s="4">
        <v>0</v>
      </c>
      <c r="E2216" s="3">
        <f>(R2216-#REF!*(1000-T2216)/(1000-U2216))*AO2216</f>
      </c>
      <c r="F2216" s="4">
        <f>IF(AZ2216&lt;&gt;0,1/(1/AZ2216-1/N2216),0)</f>
        <v>0.394930836878181</v>
      </c>
      <c r="G2216" s="3">
        <f>((BC2216-AP2216/2)*S2216-E2216)/(BC2216+AP2216/2)</f>
      </c>
      <c r="H2216" s="4">
        <f>AP2216*1000</f>
        <v>4.347345175408742</v>
      </c>
      <c r="I2216" s="4">
        <f>(AU2216-BA2216)</f>
        <v>1.240293557391752</v>
      </c>
      <c r="J2216" s="4">
        <f>(P2216+AT2216*D2216)</f>
        <v>25.18640899658203</v>
      </c>
      <c r="K2216" s="4">
        <v>6</v>
      </c>
      <c r="L2216" s="4">
        <f>(K2216*AI2216+AJ2216)</f>
        <v>1.420000016689301</v>
      </c>
      <c r="M2216" s="4">
        <v>1</v>
      </c>
      <c r="N2216" s="4">
        <f>L2216*(M2216+1)*(M2216+1)/(M2216*M2216+1)</f>
        <v>2.840000033378601</v>
      </c>
      <c r="O2216" s="4">
        <v>21.39653587341309</v>
      </c>
      <c r="P2216" s="4">
        <v>25.18640899658203</v>
      </c>
      <c r="Q2216" s="4">
        <v>20.02020454406738</v>
      </c>
      <c r="R2216" s="4">
        <v>50.73369216918945</v>
      </c>
      <c r="S2216" s="4">
        <v>56.16823196411133</v>
      </c>
      <c r="T2216" s="4">
        <v>14.3338098526001</v>
      </c>
      <c r="U2216" s="4">
        <v>19.45460510253906</v>
      </c>
      <c r="V2216" s="4">
        <v>56.88608551025391</v>
      </c>
      <c r="W2216" s="4">
        <v>77.20574951171875</v>
      </c>
      <c r="X2216" s="4">
        <v>499.4656982421875</v>
      </c>
      <c r="Y2216" s="4">
        <v>1998.90625</v>
      </c>
      <c r="Z2216" s="4">
        <v>801.1586303710938</v>
      </c>
      <c r="AA2216" s="4">
        <v>101.5129089355469</v>
      </c>
      <c r="AB2216" s="4">
        <v>3.508862733840942</v>
      </c>
      <c r="AC2216" s="4">
        <v>0.4029053449630737</v>
      </c>
      <c r="AD2216" s="4">
        <v>0.300432026386261</v>
      </c>
      <c r="AE2216" s="4">
        <v>0.01514174696058035</v>
      </c>
      <c r="AF2216" s="4">
        <v>0.3494498133659363</v>
      </c>
      <c r="AG2216" s="4">
        <v>0.01699995249509811</v>
      </c>
      <c r="AH2216" s="4">
        <v>0.6666666865348816</v>
      </c>
      <c r="AI2216" s="4">
        <v>-0.2195652425289154</v>
      </c>
      <c r="AJ2216" s="4">
        <v>2.737391471862793</v>
      </c>
      <c r="AK2216" s="4">
        <v>1</v>
      </c>
      <c r="AL2216" s="4">
        <v>0</v>
      </c>
      <c r="AM2216" s="4">
        <v>0.1599999964237213</v>
      </c>
      <c r="AN2216" s="4">
        <v>111115</v>
      </c>
      <c r="AO2216" s="4">
        <f>X2216*0.000001/(K2216*0.0001)</f>
        <v>0.8324428304036458</v>
      </c>
      <c r="AP2216" s="4">
        <f>(U2216-T2216)/(1000-U2216)*AO2216</f>
        <v>0.004347345175408742</v>
      </c>
      <c r="AQ2216" s="4">
        <f>(P2216+273.15)</f>
        <v>298.336408996582</v>
      </c>
      <c r="AR2216" s="4">
        <f>(O2216+273.15)</f>
        <v>294.5465358734131</v>
      </c>
      <c r="AS2216" s="4">
        <f>(Y2216*AK2216+Z2216*AL2216)*AM2216</f>
        <v>319.8249928513542</v>
      </c>
      <c r="AT2216" s="4">
        <f>((AS2216+0.00000010773*(AR2216^4-AQ2216^4))-AP2216*44100)/(L2216*0.92*2*29.3+0.00000043092*AQ2216^3)</f>
        <v>0.9723167621423427</v>
      </c>
      <c r="AU2216" s="4">
        <f>0.61365*EXP(17.502*J2216/(240.97+J2216))</f>
        <v>3.215187113542826</v>
      </c>
      <c r="AV2216" s="4">
        <f>AU2216*1000/AA2216</f>
        <v>31.6726921458258</v>
      </c>
      <c r="AW2216" s="4">
        <f>(AV2216-U2216)</f>
        <v>12.21808704328674</v>
      </c>
      <c r="AX2216" s="4">
        <f>IF(D2216,P2216,(O2216+P2216)/2)</f>
        <v>23.29147243499756</v>
      </c>
      <c r="AY2216" s="4">
        <f>0.61365*EXP(17.502*AX2216/(240.97+AX2216))</f>
        <v>2.86985178097226</v>
      </c>
      <c r="AZ2216" s="4">
        <f>IF(AW2216&lt;&gt;0,(1000-(AV2216+U2216)/2)/AW2216*AP2216,0)</f>
        <v>0.3467164013391242</v>
      </c>
      <c r="BA2216" s="4">
        <f>U2216*AA2216/1000</f>
        <v>1.974893556151073</v>
      </c>
      <c r="BB2216" s="4">
        <f>(AY2216-BA2216)</f>
        <v>0.8949582248211869</v>
      </c>
      <c r="BC2216" s="4">
        <f>1/(1.6/F2216+1.37/N2216)</f>
        <v>0.220568612091979</v>
      </c>
      <c r="BD2216" s="3">
        <f>G2216*AA2216*0.001</f>
      </c>
      <c r="BE2216" s="3">
        <f>G2216/S2216</f>
      </c>
      <c r="BF2216" s="4">
        <f>(1-AP2216*AA2216/AU2216/F2216)*100</f>
        <v>65.24493547648397</v>
      </c>
      <c r="BG2216" s="3">
        <f>(S2216-E2216/(N2216/1.35))</f>
      </c>
      <c r="BH2216" s="3">
        <f>E2216*BF2216/100/BG2216</f>
      </c>
    </row>
    <row r="2217" ht="16" customHeight="1">
      <c r="A2217" s="4">
        <v>2050</v>
      </c>
      <c r="B2217" t="s" s="2">
        <v>2240</v>
      </c>
      <c r="C2217" s="4">
        <v>11912.500031527132</v>
      </c>
      <c r="D2217" s="4">
        <v>0</v>
      </c>
      <c r="E2217" s="3">
        <f>(R2217-#REF!*(1000-T2217)/(1000-U2217))*AO2217</f>
      </c>
      <c r="F2217" s="4">
        <f>IF(AZ2217&lt;&gt;0,1/(1/AZ2217-1/N2217),0)</f>
        <v>0.3919414176605335</v>
      </c>
      <c r="G2217" s="3">
        <f>((BC2217-AP2217/2)*S2217-E2217)/(BC2217+AP2217/2)</f>
      </c>
      <c r="H2217" s="4">
        <f>AP2217*1000</f>
        <v>4.351061584838723</v>
      </c>
      <c r="I2217" s="4">
        <f>(AU2217-BA2217)</f>
        <v>1.249593058865346</v>
      </c>
      <c r="J2217" s="4">
        <f>(P2217+AT2217*D2217)</f>
        <v>25.2420654296875</v>
      </c>
      <c r="K2217" s="4">
        <v>6</v>
      </c>
      <c r="L2217" s="4">
        <f>(K2217*AI2217+AJ2217)</f>
        <v>1.420000016689301</v>
      </c>
      <c r="M2217" s="4">
        <v>1</v>
      </c>
      <c r="N2217" s="4">
        <f>L2217*(M2217+1)*(M2217+1)/(M2217*M2217+1)</f>
        <v>2.840000033378601</v>
      </c>
      <c r="O2217" s="4">
        <v>21.36990737915039</v>
      </c>
      <c r="P2217" s="4">
        <v>25.2420654296875</v>
      </c>
      <c r="Q2217" s="4">
        <v>19.88727569580078</v>
      </c>
      <c r="R2217" s="4">
        <v>50.39395523071289</v>
      </c>
      <c r="S2217" s="4">
        <v>55.97435760498047</v>
      </c>
      <c r="T2217" s="4">
        <v>14.34286975860596</v>
      </c>
      <c r="U2217" s="4">
        <v>19.46805000305176</v>
      </c>
      <c r="V2217" s="4">
        <v>57.00241088867188</v>
      </c>
      <c r="W2217" s="4">
        <v>77.37080383300781</v>
      </c>
      <c r="X2217" s="4">
        <v>499.4581298828125</v>
      </c>
      <c r="Y2217" s="4">
        <v>1998.885986328125</v>
      </c>
      <c r="Z2217" s="4">
        <v>786.9859619140625</v>
      </c>
      <c r="AA2217" s="4">
        <v>101.5131530761719</v>
      </c>
      <c r="AB2217" s="4">
        <v>3.508862733840942</v>
      </c>
      <c r="AC2217" s="4">
        <v>0.4029053449630737</v>
      </c>
      <c r="AD2217" s="4">
        <v>0.300432026386261</v>
      </c>
      <c r="AE2217" s="4">
        <v>0.01514174696058035</v>
      </c>
      <c r="AF2217" s="4">
        <v>0.3494498133659363</v>
      </c>
      <c r="AG2217" s="4">
        <v>0.01699995249509811</v>
      </c>
      <c r="AH2217" s="4">
        <v>0.6666666865348816</v>
      </c>
      <c r="AI2217" s="4">
        <v>-0.2195652425289154</v>
      </c>
      <c r="AJ2217" s="4">
        <v>2.737391471862793</v>
      </c>
      <c r="AK2217" s="4">
        <v>1</v>
      </c>
      <c r="AL2217" s="4">
        <v>0</v>
      </c>
      <c r="AM2217" s="4">
        <v>0.1599999964237213</v>
      </c>
      <c r="AN2217" s="4">
        <v>111115</v>
      </c>
      <c r="AO2217" s="4">
        <f>X2217*0.000001/(K2217*0.0001)</f>
        <v>0.832430216471354</v>
      </c>
      <c r="AP2217" s="4">
        <f>(U2217-T2217)/(1000-U2217)*AO2217</f>
        <v>0.004351061584838722</v>
      </c>
      <c r="AQ2217" s="4">
        <f>(P2217+273.15)</f>
        <v>298.3920654296875</v>
      </c>
      <c r="AR2217" s="4">
        <f>(O2217+273.15)</f>
        <v>294.5199073791504</v>
      </c>
      <c r="AS2217" s="4">
        <f>(Y2217*AK2217+Z2217*AL2217)*AM2217</f>
        <v>319.8217506639267</v>
      </c>
      <c r="AT2217" s="4">
        <f>((AS2217+0.00000010773*(AR2217^4-AQ2217^4))-AP2217*44100)/(L2217*0.92*2*29.3+0.00000043092*AQ2217^3)</f>
        <v>0.9597767298869971</v>
      </c>
      <c r="AU2217" s="4">
        <f>0.61365*EXP(17.502*J2217/(240.97+J2217))</f>
        <v>3.225856198919708</v>
      </c>
      <c r="AV2217" s="4">
        <f>AU2217*1000/AA2217</f>
        <v>31.77771649452303</v>
      </c>
      <c r="AW2217" s="4">
        <f>(AV2217-U2217)</f>
        <v>12.30966649147127</v>
      </c>
      <c r="AX2217" s="4">
        <f>IF(D2217,P2217,(O2217+P2217)/2)</f>
        <v>23.30598640441895</v>
      </c>
      <c r="AY2217" s="4">
        <f>0.61365*EXP(17.502*AX2217/(240.97+AX2217))</f>
        <v>2.872368270432672</v>
      </c>
      <c r="AZ2217" s="4">
        <f>IF(AW2217&lt;&gt;0,(1000-(AV2217+U2217)/2)/AW2217*AP2217,0)</f>
        <v>0.3444102116641014</v>
      </c>
      <c r="BA2217" s="4">
        <f>U2217*AA2217/1000</f>
        <v>1.976263140054361</v>
      </c>
      <c r="BB2217" s="4">
        <f>(AY2217-BA2217)</f>
        <v>0.8961051303783103</v>
      </c>
      <c r="BC2217" s="4">
        <f>1/(1.6/F2217+1.37/N2217)</f>
        <v>0.219075466844306</v>
      </c>
      <c r="BD2217" s="3">
        <f>G2217*AA2217*0.001</f>
      </c>
      <c r="BE2217" s="3">
        <f>G2217/S2217</f>
      </c>
      <c r="BF2217" s="4">
        <f>(1-AP2217*AA2217/AU2217/F2217)*100</f>
        <v>65.06575312348185</v>
      </c>
      <c r="BG2217" s="3">
        <f>(S2217-E2217/(N2217/1.35))</f>
      </c>
      <c r="BH2217" s="3">
        <f>E2217*BF2217/100/BG2217</f>
      </c>
    </row>
    <row r="2218" ht="16" customHeight="1">
      <c r="A2218" s="4">
        <v>2051</v>
      </c>
      <c r="B2218" t="s" s="2">
        <v>2241</v>
      </c>
      <c r="C2218" s="4">
        <v>11917.500031415373</v>
      </c>
      <c r="D2218" s="4">
        <v>0</v>
      </c>
      <c r="E2218" s="3">
        <f>(R2218-#REF!*(1000-T2218)/(1000-U2218))*AO2218</f>
      </c>
      <c r="F2218" s="4">
        <f>IF(AZ2218&lt;&gt;0,1/(1/AZ2218-1/N2218),0)</f>
        <v>0.3965854854592504</v>
      </c>
      <c r="G2218" s="3">
        <f>((BC2218-AP2218/2)*S2218-E2218)/(BC2218+AP2218/2)</f>
      </c>
      <c r="H2218" s="4">
        <f>AP2218*1000</f>
        <v>4.357181256909208</v>
      </c>
      <c r="I2218" s="4">
        <f>(AU2218-BA2218)</f>
        <v>1.238528416225023</v>
      </c>
      <c r="J2218" s="4">
        <f>(P2218+AT2218*D2218)</f>
        <v>25.19223594665527</v>
      </c>
      <c r="K2218" s="4">
        <v>6</v>
      </c>
      <c r="L2218" s="4">
        <f>(K2218*AI2218+AJ2218)</f>
        <v>1.420000016689301</v>
      </c>
      <c r="M2218" s="4">
        <v>1</v>
      </c>
      <c r="N2218" s="4">
        <f>L2218*(M2218+1)*(M2218+1)/(M2218*M2218+1)</f>
        <v>2.840000033378601</v>
      </c>
      <c r="O2218" s="4">
        <v>21.32755661010742</v>
      </c>
      <c r="P2218" s="4">
        <v>25.19223594665527</v>
      </c>
      <c r="Q2218" s="4">
        <v>19.77560806274414</v>
      </c>
      <c r="R2218" s="4">
        <v>50.09834671020508</v>
      </c>
      <c r="S2218" s="4">
        <v>55.71091461181641</v>
      </c>
      <c r="T2218" s="4">
        <v>14.35068702697754</v>
      </c>
      <c r="U2218" s="4">
        <v>19.48287582397461</v>
      </c>
      <c r="V2218" s="4">
        <v>57.16986465454102</v>
      </c>
      <c r="W2218" s="4">
        <v>77.61180114746094</v>
      </c>
      <c r="X2218" s="4">
        <v>499.4700317382812</v>
      </c>
      <c r="Y2218" s="4">
        <v>1998.831787109375</v>
      </c>
      <c r="Z2218" s="4">
        <v>782.4905395507812</v>
      </c>
      <c r="AA2218" s="4">
        <v>101.5134658813477</v>
      </c>
      <c r="AB2218" s="4">
        <v>3.508862733840942</v>
      </c>
      <c r="AC2218" s="4">
        <v>0.4029053449630737</v>
      </c>
      <c r="AD2218" s="4">
        <v>0.300432026386261</v>
      </c>
      <c r="AE2218" s="4">
        <v>0.01514174696058035</v>
      </c>
      <c r="AF2218" s="4">
        <v>0.3494498133659363</v>
      </c>
      <c r="AG2218" s="4">
        <v>0.01699995249509811</v>
      </c>
      <c r="AH2218" s="4">
        <v>0.6666666865348816</v>
      </c>
      <c r="AI2218" s="4">
        <v>-0.2195652425289154</v>
      </c>
      <c r="AJ2218" s="4">
        <v>2.737391471862793</v>
      </c>
      <c r="AK2218" s="4">
        <v>1</v>
      </c>
      <c r="AL2218" s="4">
        <v>0</v>
      </c>
      <c r="AM2218" s="4">
        <v>0.1599999964237213</v>
      </c>
      <c r="AN2218" s="4">
        <v>111115</v>
      </c>
      <c r="AO2218" s="4">
        <f>X2218*0.000001/(K2218*0.0001)</f>
        <v>0.8324500528971353</v>
      </c>
      <c r="AP2218" s="4">
        <f>(U2218-T2218)/(1000-U2218)*AO2218</f>
        <v>0.004357181256909208</v>
      </c>
      <c r="AQ2218" s="4">
        <f>(P2218+273.15)</f>
        <v>298.3422359466553</v>
      </c>
      <c r="AR2218" s="4">
        <f>(O2218+273.15)</f>
        <v>294.4775566101074</v>
      </c>
      <c r="AS2218" s="4">
        <f>(Y2218*AK2218+Z2218*AL2218)*AM2218</f>
        <v>319.8130787891205</v>
      </c>
      <c r="AT2218" s="4">
        <f>((AS2218+0.00000010773*(AR2218^4-AQ2218^4))-AP2218*44100)/(L2218*0.92*2*29.3+0.00000043092*AQ2218^3)</f>
        <v>0.9578581219471276</v>
      </c>
      <c r="AU2218" s="4">
        <f>0.61365*EXP(17.502*J2218/(240.97+J2218))</f>
        <v>3.216302666452602</v>
      </c>
      <c r="AV2218" s="4">
        <f>AU2218*1000/AA2218</f>
        <v>31.68350758717986</v>
      </c>
      <c r="AW2218" s="4">
        <f>(AV2218-U2218)</f>
        <v>12.20063176320525</v>
      </c>
      <c r="AX2218" s="4">
        <f>IF(D2218,P2218,(O2218+P2218)/2)</f>
        <v>23.25989627838135</v>
      </c>
      <c r="AY2218" s="4">
        <f>0.61365*EXP(17.502*AX2218/(240.97+AX2218))</f>
        <v>2.864383642400182</v>
      </c>
      <c r="AZ2218" s="4">
        <f>IF(AW2218&lt;&gt;0,(1000-(AV2218+U2218)/2)/AW2218*AP2218,0)</f>
        <v>0.3479910496374454</v>
      </c>
      <c r="BA2218" s="4">
        <f>U2218*AA2218/1000</f>
        <v>1.97777425022758</v>
      </c>
      <c r="BB2218" s="4">
        <f>(AY2218-BA2218)</f>
        <v>0.8866093921726024</v>
      </c>
      <c r="BC2218" s="4">
        <f>1/(1.6/F2218+1.37/N2218)</f>
        <v>0.221394036909828</v>
      </c>
      <c r="BD2218" s="3">
        <f>G2218*AA2218*0.001</f>
      </c>
      <c r="BE2218" s="3">
        <f>G2218/S2218</f>
      </c>
      <c r="BF2218" s="4">
        <f>(1-AP2218*AA2218/AU2218/F2218)*100</f>
        <v>65.32347606080118</v>
      </c>
      <c r="BG2218" s="3">
        <f>(S2218-E2218/(N2218/1.35))</f>
      </c>
      <c r="BH2218" s="3">
        <f>E2218*BF2218/100/BG2218</f>
      </c>
    </row>
    <row r="2219" ht="16" customHeight="1">
      <c r="A2219" t="s" s="2">
        <v>2424</v>
      </c>
      <c r="B2219" s="3"/>
      <c r="C2219" s="3"/>
      <c r="D2219" s="3"/>
      <c r="E2219" s="3">
        <f>AVERAGE(E2213:E2218)</f>
      </c>
      <c r="F2219" s="4">
        <f>AVERAGE(F2213:F2218)</f>
        <v>0.3987797874959788</v>
      </c>
      <c r="G2219" s="3">
        <f>AVERAGE(G2213:G2218)</f>
      </c>
      <c r="H2219" s="4">
        <f>AVERAGE(H2213:H2218)</f>
        <v>4.34234220498772</v>
      </c>
      <c r="I2219" s="4">
        <f>AVERAGE(I2213:I2218)</f>
        <v>1.228635866882287</v>
      </c>
      <c r="J2219" s="4">
        <f>AVERAGE(J2213:J2218)</f>
        <v>25.11979262034098</v>
      </c>
      <c r="K2219" s="4">
        <f>AVERAGE(K2213:K2218)</f>
        <v>6</v>
      </c>
      <c r="L2219" s="4">
        <f>AVERAGE(L2213:L2218)</f>
        <v>1.420000016689301</v>
      </c>
      <c r="M2219" s="4">
        <f>AVERAGE(M2213:M2218)</f>
        <v>1</v>
      </c>
      <c r="N2219" s="4">
        <f>AVERAGE(N2213:N2218)</f>
        <v>2.840000033378601</v>
      </c>
      <c r="O2219" s="4">
        <f>AVERAGE(O2213:O2218)</f>
        <v>21.38105297088623</v>
      </c>
      <c r="P2219" s="4">
        <f>AVERAGE(P2213:P2218)</f>
        <v>25.11979262034098</v>
      </c>
      <c r="Q2219" s="4">
        <f>AVERAGE(Q2213:Q2218)</f>
        <v>20.0006955464681</v>
      </c>
      <c r="R2219" s="4">
        <f>AVERAGE(R2213:R2218)</f>
        <v>50.65807660420736</v>
      </c>
      <c r="S2219" s="4">
        <f>AVERAGE(S2213:S2218)</f>
        <v>56.01325035095215</v>
      </c>
      <c r="T2219" s="4">
        <f>AVERAGE(T2213:T2218)</f>
        <v>14.32952769597371</v>
      </c>
      <c r="U2219" s="4">
        <f>AVERAGE(U2213:U2218)</f>
        <v>19.44438680013021</v>
      </c>
      <c r="V2219" s="4">
        <f>AVERAGE(V2213:V2218)</f>
        <v>56.92603810628255</v>
      </c>
      <c r="W2219" s="4">
        <f>AVERAGE(W2213:W2218)</f>
        <v>77.23257954915364</v>
      </c>
      <c r="X2219" s="4">
        <f>AVERAGE(X2213:X2218)</f>
        <v>499.475102742513</v>
      </c>
      <c r="Y2219" s="4">
        <f>AVERAGE(Y2213:Y2218)</f>
        <v>1998.872334798177</v>
      </c>
      <c r="Z2219" s="4">
        <f>AVERAGE(Z2213:Z2218)</f>
        <v>808.6593119303385</v>
      </c>
      <c r="AA2219" s="4">
        <f>AVERAGE(AA2213:AA2218)</f>
        <v>101.5134099324544</v>
      </c>
      <c r="AB2219" s="4">
        <f>AVERAGE(AB2213:AB2218)</f>
        <v>3.508862733840942</v>
      </c>
      <c r="AC2219" s="4">
        <f>AVERAGE(AC2213:AC2218)</f>
        <v>0.4029053449630737</v>
      </c>
      <c r="AD2219" s="4">
        <f>AVERAGE(AD2213:AD2218)</f>
        <v>0.300432026386261</v>
      </c>
      <c r="AE2219" s="4">
        <f>AVERAGE(AE2213:AE2218)</f>
        <v>0.01514174696058035</v>
      </c>
      <c r="AF2219" s="4">
        <f>AVERAGE(AF2213:AF2218)</f>
        <v>0.3494498133659363</v>
      </c>
      <c r="AG2219" s="4">
        <f>AVERAGE(AG2213:AG2218)</f>
        <v>0.01699995249509811</v>
      </c>
      <c r="AH2219" s="4">
        <f>AVERAGE(AH2213:AH2218)</f>
        <v>0.722222238779068</v>
      </c>
      <c r="AI2219" s="4">
        <f>AVERAGE(AI2213:AI2218)</f>
        <v>-0.2195652425289154</v>
      </c>
      <c r="AJ2219" s="4">
        <f>AVERAGE(AJ2213:AJ2218)</f>
        <v>2.737391471862793</v>
      </c>
      <c r="AK2219" s="4">
        <f>AVERAGE(AK2213:AK2218)</f>
        <v>1</v>
      </c>
      <c r="AL2219" s="4">
        <f>AVERAGE(AL2213:AL2218)</f>
        <v>0</v>
      </c>
      <c r="AM2219" s="4">
        <f>AVERAGE(AM2213:AM2218)</f>
        <v>0.1599999964237213</v>
      </c>
      <c r="AN2219" s="4">
        <f>AVERAGE(AN2213:AN2218)</f>
        <v>111115</v>
      </c>
      <c r="AO2219" s="4">
        <f>AVERAGE(AO2213:AO2218)</f>
        <v>0.8324585045708549</v>
      </c>
      <c r="AP2219" s="4">
        <f>AVERAGE(AP2213:AP2218)</f>
        <v>0.00434234220498772</v>
      </c>
      <c r="AQ2219" s="4">
        <f>AVERAGE(AQ2213:AQ2218)</f>
        <v>298.269792620341</v>
      </c>
      <c r="AR2219" s="4">
        <f>AVERAGE(AR2213:AR2218)</f>
        <v>294.5310529708863</v>
      </c>
      <c r="AS2219" s="4">
        <f>AVERAGE(AS2213:AS2218)</f>
        <v>319.8195664191838</v>
      </c>
      <c r="AT2219" s="4">
        <f>AVERAGE(AT2213:AT2218)</f>
        <v>0.9815667145263651</v>
      </c>
      <c r="AU2219" s="4">
        <f>AVERAGE(AU2213:AU2218)</f>
        <v>3.202501864586836</v>
      </c>
      <c r="AV2219" s="4">
        <f>AVERAGE(AV2213:AV2218)</f>
        <v>31.54757517940612</v>
      </c>
      <c r="AW2219" s="4">
        <f>AVERAGE(AW2213:AW2218)</f>
        <v>12.10318837927591</v>
      </c>
      <c r="AX2219" s="4">
        <f>AVERAGE(AX2213:AX2218)</f>
        <v>23.25042279561361</v>
      </c>
      <c r="AY2219" s="4">
        <f>AVERAGE(AY2213:AY2218)</f>
        <v>2.862752740663399</v>
      </c>
      <c r="AZ2219" s="4">
        <f>AVERAGE(AZ2213:AZ2218)</f>
        <v>0.3496741813791905</v>
      </c>
      <c r="BA2219" s="4">
        <f>AVERAGE(BA2213:BA2218)</f>
        <v>1.973865997704549</v>
      </c>
      <c r="BB2219" s="4">
        <f>AVERAGE(BB2213:BB2218)</f>
        <v>0.8888867429588506</v>
      </c>
      <c r="BC2219" s="4">
        <f>AVERAGE(BC2213:BC2218)</f>
        <v>0.2224845841663398</v>
      </c>
      <c r="BD2219" s="3">
        <f>AVERAGE(BD2213:BD2218)</f>
      </c>
      <c r="BE2219" s="3">
        <f>AVERAGE(BE2213:BE2218)</f>
      </c>
      <c r="BF2219" s="4">
        <f>AVERAGE(BF2213:BF2218)</f>
        <v>65.47959087840378</v>
      </c>
      <c r="BG2219" s="3">
        <f>AVERAGE(BG2213:BG2218)</f>
      </c>
      <c r="BH2219" s="3">
        <f>AVERAGE(BH2213:BH2218)</f>
      </c>
    </row>
    <row r="2220" ht="29" customHeight="1">
      <c r="A2220" t="s" s="2">
        <v>9</v>
      </c>
      <c r="B2220" t="s" s="5">
        <v>2242</v>
      </c>
      <c r="C2220" s="3"/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3"/>
      <c r="AJ2220" s="3"/>
      <c r="AK2220" s="3"/>
      <c r="AL2220" s="3"/>
      <c r="AM2220" s="3"/>
      <c r="AN2220" s="3"/>
      <c r="AO2220" s="3"/>
      <c r="AP2220" s="3"/>
      <c r="AQ2220" s="3"/>
      <c r="AR2220" s="3"/>
      <c r="AS2220" s="3"/>
      <c r="AT2220" s="3"/>
      <c r="AU2220" s="3"/>
      <c r="AV2220" s="3"/>
      <c r="AW2220" s="3"/>
      <c r="AX2220" s="3"/>
      <c r="AY2220" s="3"/>
      <c r="AZ2220" s="3"/>
      <c r="BA2220" s="3"/>
      <c r="BB2220" s="3"/>
      <c r="BC2220" s="3"/>
      <c r="BD2220" s="3"/>
      <c r="BE2220" s="3"/>
      <c r="BF2220" s="3"/>
      <c r="BG2220" s="3"/>
      <c r="BH2220" s="3"/>
    </row>
    <row r="2221" ht="16" customHeight="1">
      <c r="A2221" s="4">
        <v>2052</v>
      </c>
      <c r="B2221" t="s" s="2">
        <v>2243</v>
      </c>
      <c r="C2221" s="4">
        <v>11923.000031292439</v>
      </c>
      <c r="D2221" s="4">
        <v>0</v>
      </c>
      <c r="E2221" s="3">
        <f>(R2221-#REF!*(1000-T2221)/(1000-U2221))*AO2221</f>
      </c>
      <c r="F2221" s="4">
        <f>IF(AZ2221&lt;&gt;0,1/(1/AZ2221-1/N2221),0)</f>
        <v>0.4033822410121724</v>
      </c>
      <c r="G2221" s="3">
        <f>((BC2221-AP2221/2)*S2221-E2221)/(BC2221+AP2221/2)</f>
      </c>
      <c r="H2221" s="4">
        <f>AP2221*1000</f>
        <v>4.371863759285787</v>
      </c>
      <c r="I2221" s="4">
        <f>(AU2221-BA2221)</f>
        <v>1.224378585091593</v>
      </c>
      <c r="J2221" s="4">
        <f>(P2221+AT2221*D2221)</f>
        <v>25.13234901428223</v>
      </c>
      <c r="K2221" s="4">
        <v>6</v>
      </c>
      <c r="L2221" s="4">
        <f>(K2221*AI2221+AJ2221)</f>
        <v>1.420000016689301</v>
      </c>
      <c r="M2221" s="4">
        <v>1</v>
      </c>
      <c r="N2221" s="4">
        <f>L2221*(M2221+1)*(M2221+1)/(M2221*M2221+1)</f>
        <v>2.840000033378601</v>
      </c>
      <c r="O2221" s="4">
        <v>21.28113746643066</v>
      </c>
      <c r="P2221" s="4">
        <v>25.13234901428223</v>
      </c>
      <c r="Q2221" s="4">
        <v>19.75090408325195</v>
      </c>
      <c r="R2221" s="4">
        <v>50.02138519287109</v>
      </c>
      <c r="S2221" s="4">
        <v>55.46564102172852</v>
      </c>
      <c r="T2221" s="4">
        <v>14.36005878448486</v>
      </c>
      <c r="U2221" s="4">
        <v>19.50954818725586</v>
      </c>
      <c r="V2221" s="4">
        <v>57.36882781982422</v>
      </c>
      <c r="W2221" s="4">
        <v>77.93120574951172</v>
      </c>
      <c r="X2221" s="4">
        <v>499.455810546875</v>
      </c>
      <c r="Y2221" s="4">
        <v>1998.606079101562</v>
      </c>
      <c r="Z2221" s="4">
        <v>772.1944580078125</v>
      </c>
      <c r="AA2221" s="4">
        <v>101.5131149291992</v>
      </c>
      <c r="AB2221" s="4">
        <v>3.508862733840942</v>
      </c>
      <c r="AC2221" s="4">
        <v>0.4029053449630737</v>
      </c>
      <c r="AD2221" s="4">
        <v>0.300432026386261</v>
      </c>
      <c r="AE2221" s="4">
        <v>0.01514174696058035</v>
      </c>
      <c r="AF2221" s="4">
        <v>0.3494498133659363</v>
      </c>
      <c r="AG2221" s="4">
        <v>0.01699995249509811</v>
      </c>
      <c r="AH2221" s="4">
        <v>0.6666666865348816</v>
      </c>
      <c r="AI2221" s="4">
        <v>-0.2195652425289154</v>
      </c>
      <c r="AJ2221" s="4">
        <v>2.737391471862793</v>
      </c>
      <c r="AK2221" s="4">
        <v>1</v>
      </c>
      <c r="AL2221" s="4">
        <v>0</v>
      </c>
      <c r="AM2221" s="4">
        <v>0.1599999964237213</v>
      </c>
      <c r="AN2221" s="4">
        <v>111125</v>
      </c>
      <c r="AO2221" s="4">
        <f>X2221*0.000001/(K2221*0.0001)</f>
        <v>0.8324263509114581</v>
      </c>
      <c r="AP2221" s="4">
        <f>(U2221-T2221)/(1000-U2221)*AO2221</f>
        <v>0.004371863759285787</v>
      </c>
      <c r="AQ2221" s="4">
        <f>(P2221+273.15)</f>
        <v>298.2823490142822</v>
      </c>
      <c r="AR2221" s="4">
        <f>(O2221+273.15)</f>
        <v>294.4311374664306</v>
      </c>
      <c r="AS2221" s="4">
        <f>(Y2221*AK2221+Z2221*AL2221)*AM2221</f>
        <v>319.7769655086777</v>
      </c>
      <c r="AT2221" s="4">
        <f>((AS2221+0.00000010773*(AR2221^4-AQ2221^4))-AP2221*44100)/(L2221*0.92*2*29.3+0.00000043092*AQ2221^3)</f>
        <v>0.9521460760122419</v>
      </c>
      <c r="AU2221" s="4">
        <f>0.61365*EXP(17.502*J2221/(240.97+J2221))</f>
        <v>3.204853592441248</v>
      </c>
      <c r="AV2221" s="4">
        <f>AU2221*1000/AA2221</f>
        <v>31.57083293795572</v>
      </c>
      <c r="AW2221" s="4">
        <f>(AV2221-U2221)</f>
        <v>12.06128475069987</v>
      </c>
      <c r="AX2221" s="4">
        <f>IF(D2221,P2221,(O2221+P2221)/2)</f>
        <v>23.20674324035645</v>
      </c>
      <c r="AY2221" s="4">
        <f>0.61365*EXP(17.502*AX2221/(240.97+AX2221))</f>
        <v>2.855199550400519</v>
      </c>
      <c r="AZ2221" s="4">
        <f>IF(AW2221&lt;&gt;0,(1000-(AV2221+U2221)/2)/AW2221*AP2221,0)</f>
        <v>0.3532132450079729</v>
      </c>
      <c r="BA2221" s="4">
        <f>U2221*AA2221/1000</f>
        <v>1.980475007349654</v>
      </c>
      <c r="BB2221" s="4">
        <f>(AY2221-BA2221)</f>
        <v>0.8747245430508648</v>
      </c>
      <c r="BC2221" s="4">
        <f>1/(1.6/F2221+1.37/N2221)</f>
        <v>0.2247769096366233</v>
      </c>
      <c r="BD2221" s="3">
        <f>G2221*AA2221*0.001</f>
      </c>
      <c r="BE2221" s="3">
        <f>G2221/S2221</f>
      </c>
      <c r="BF2221" s="4">
        <f>(1-AP2221*AA2221/AU2221/F2221)*100</f>
        <v>65.67079034023996</v>
      </c>
      <c r="BG2221" s="3">
        <f>(S2221-E2221/(N2221/1.35))</f>
      </c>
      <c r="BH2221" s="3">
        <f>E2221*BF2221/100/BG2221</f>
      </c>
    </row>
    <row r="2222" ht="16" customHeight="1">
      <c r="A2222" s="4">
        <v>2053</v>
      </c>
      <c r="B2222" t="s" s="2">
        <v>2244</v>
      </c>
      <c r="C2222" s="4">
        <v>11928.5000311695</v>
      </c>
      <c r="D2222" s="4">
        <v>0</v>
      </c>
      <c r="E2222" s="3">
        <f>(R2222-#REF!*(1000-T2222)/(1000-U2222))*AO2222</f>
      </c>
      <c r="F2222" s="4">
        <f>IF(AZ2222&lt;&gt;0,1/(1/AZ2222-1/N2222),0)</f>
        <v>0.4084105764673605</v>
      </c>
      <c r="G2222" s="3">
        <f>((BC2222-AP2222/2)*S2222-E2222)/(BC2222+AP2222/2)</f>
      </c>
      <c r="H2222" s="4">
        <f>AP2222*1000</f>
        <v>4.392395103227475</v>
      </c>
      <c r="I2222" s="4">
        <f>(AU2222-BA2222)</f>
        <v>1.21687003168226</v>
      </c>
      <c r="J2222" s="4">
        <f>(P2222+AT2222*D2222)</f>
        <v>25.1112174987793</v>
      </c>
      <c r="K2222" s="4">
        <v>6</v>
      </c>
      <c r="L2222" s="4">
        <f>(K2222*AI2222+AJ2222)</f>
        <v>1.420000016689301</v>
      </c>
      <c r="M2222" s="4">
        <v>1</v>
      </c>
      <c r="N2222" s="4">
        <f>L2222*(M2222+1)*(M2222+1)/(M2222*M2222+1)</f>
        <v>2.840000033378601</v>
      </c>
      <c r="O2222" s="4">
        <v>21.26220321655273</v>
      </c>
      <c r="P2222" s="4">
        <v>25.1112174987793</v>
      </c>
      <c r="Q2222" s="4">
        <v>19.83858489990234</v>
      </c>
      <c r="R2222" s="4">
        <v>51.05956268310547</v>
      </c>
      <c r="S2222" s="4">
        <v>55.41288757324219</v>
      </c>
      <c r="T2222" s="4">
        <v>14.37057495117188</v>
      </c>
      <c r="U2222" s="4">
        <v>19.5438060760498</v>
      </c>
      <c r="V2222" s="4">
        <v>57.49141311645508</v>
      </c>
      <c r="W2222" s="4">
        <v>78.17385101318359</v>
      </c>
      <c r="X2222" s="4">
        <v>499.4809875488281</v>
      </c>
      <c r="Y2222" s="4">
        <v>1998.693359375</v>
      </c>
      <c r="Z2222" s="4">
        <v>746.7965698242188</v>
      </c>
      <c r="AA2222" s="4">
        <v>101.5130920410156</v>
      </c>
      <c r="AB2222" s="4">
        <v>3.508862733840942</v>
      </c>
      <c r="AC2222" s="4">
        <v>0.4029053449630737</v>
      </c>
      <c r="AD2222" s="4">
        <v>0.300432026386261</v>
      </c>
      <c r="AE2222" s="4">
        <v>0.01514174696058035</v>
      </c>
      <c r="AF2222" s="4">
        <v>0.3494498133659363</v>
      </c>
      <c r="AG2222" s="4">
        <v>0.01699995249509811</v>
      </c>
      <c r="AH2222" s="4">
        <v>0.6666666865348816</v>
      </c>
      <c r="AI2222" s="4">
        <v>-0.2195652425289154</v>
      </c>
      <c r="AJ2222" s="4">
        <v>2.737391471862793</v>
      </c>
      <c r="AK2222" s="4">
        <v>1</v>
      </c>
      <c r="AL2222" s="4">
        <v>0</v>
      </c>
      <c r="AM2222" s="4">
        <v>0.1599999964237213</v>
      </c>
      <c r="AN2222" s="4">
        <v>111125</v>
      </c>
      <c r="AO2222" s="4">
        <f>X2222*0.000001/(K2222*0.0001)</f>
        <v>0.8324683125813802</v>
      </c>
      <c r="AP2222" s="4">
        <f>(U2222-T2222)/(1000-U2222)*AO2222</f>
        <v>0.004392395103227475</v>
      </c>
      <c r="AQ2222" s="4">
        <f>(P2222+273.15)</f>
        <v>298.2612174987793</v>
      </c>
      <c r="AR2222" s="4">
        <f>(O2222+273.15)</f>
        <v>294.4122032165527</v>
      </c>
      <c r="AS2222" s="4">
        <f>(Y2222*AK2222+Z2222*AL2222)*AM2222</f>
        <v>319.7909303521155</v>
      </c>
      <c r="AT2222" s="4">
        <f>((AS2222+0.00000010773*(AR2222^4-AQ2222^4))-AP2222*44100)/(L2222*0.92*2*29.3+0.00000043092*AQ2222^3)</f>
        <v>0.9424203855662102</v>
      </c>
      <c r="AU2222" s="4">
        <f>0.61365*EXP(17.502*J2222/(240.97+J2222))</f>
        <v>3.200822216712064</v>
      </c>
      <c r="AV2222" s="4">
        <f>AU2222*1000/AA2222</f>
        <v>31.53112719114885</v>
      </c>
      <c r="AW2222" s="4">
        <f>(AV2222-U2222)</f>
        <v>11.98732111509905</v>
      </c>
      <c r="AX2222" s="4">
        <f>IF(D2222,P2222,(O2222+P2222)/2)</f>
        <v>23.18671035766602</v>
      </c>
      <c r="AY2222" s="4">
        <f>0.61365*EXP(17.502*AX2222/(240.97+AX2222))</f>
        <v>2.851744841429761</v>
      </c>
      <c r="AZ2222" s="4">
        <f>IF(AW2222&lt;&gt;0,(1000-(AV2222+U2222)/2)/AW2222*AP2222,0)</f>
        <v>0.3570626346570388</v>
      </c>
      <c r="BA2222" s="4">
        <f>U2222*AA2222/1000</f>
        <v>1.983952185029804</v>
      </c>
      <c r="BB2222" s="4">
        <f>(AY2222-BA2222)</f>
        <v>0.8677926563999572</v>
      </c>
      <c r="BC2222" s="4">
        <f>1/(1.6/F2222+1.37/N2222)</f>
        <v>0.2272716620704736</v>
      </c>
      <c r="BD2222" s="3">
        <f>G2222*AA2222*0.001</f>
      </c>
      <c r="BE2222" s="3">
        <f>G2222/S2222</f>
      </c>
      <c r="BF2222" s="4">
        <f>(1-AP2222*AA2222/AU2222/F2222)*100</f>
        <v>65.89131926552224</v>
      </c>
      <c r="BG2222" s="3">
        <f>(S2222-E2222/(N2222/1.35))</f>
      </c>
      <c r="BH2222" s="3">
        <f>E2222*BF2222/100/BG2222</f>
      </c>
    </row>
    <row r="2223" ht="16" customHeight="1">
      <c r="A2223" s="4">
        <v>2054</v>
      </c>
      <c r="B2223" t="s" s="2">
        <v>2245</v>
      </c>
      <c r="C2223" s="4">
        <v>11933.500031057745</v>
      </c>
      <c r="D2223" s="4">
        <v>0</v>
      </c>
      <c r="E2223" s="3">
        <f>(R2223-#REF!*(1000-T2223)/(1000-U2223))*AO2223</f>
      </c>
      <c r="F2223" s="4">
        <f>IF(AZ2223&lt;&gt;0,1/(1/AZ2223-1/N2223),0)</f>
        <v>0.4099190330900903</v>
      </c>
      <c r="G2223" s="3">
        <f>((BC2223-AP2223/2)*S2223-E2223)/(BC2223+AP2223/2)</f>
      </c>
      <c r="H2223" s="4">
        <f>AP2223*1000</f>
        <v>4.411433732359864</v>
      </c>
      <c r="I2223" s="4">
        <f>(AU2223-BA2223)</f>
        <v>1.218162337156323</v>
      </c>
      <c r="J2223" s="4">
        <f>(P2223+AT2223*D2223)</f>
        <v>25.13506698608398</v>
      </c>
      <c r="K2223" s="4">
        <v>6</v>
      </c>
      <c r="L2223" s="4">
        <f>(K2223*AI2223+AJ2223)</f>
        <v>1.420000016689301</v>
      </c>
      <c r="M2223" s="4">
        <v>1</v>
      </c>
      <c r="N2223" s="4">
        <f>L2223*(M2223+1)*(M2223+1)/(M2223*M2223+1)</f>
        <v>2.840000033378601</v>
      </c>
      <c r="O2223" s="4">
        <v>21.27619552612305</v>
      </c>
      <c r="P2223" s="4">
        <v>25.13506698608398</v>
      </c>
      <c r="Q2223" s="4">
        <v>19.94878196716309</v>
      </c>
      <c r="R2223" s="4">
        <v>65.38233184814453</v>
      </c>
      <c r="S2223" s="4">
        <v>59.06178665161133</v>
      </c>
      <c r="T2223" s="4">
        <v>14.38055992126465</v>
      </c>
      <c r="U2223" s="4">
        <v>19.5759334564209</v>
      </c>
      <c r="V2223" s="4">
        <v>57.50302886962891</v>
      </c>
      <c r="W2223" s="4">
        <v>78.26150512695312</v>
      </c>
      <c r="X2223" s="4">
        <v>499.4916076660156</v>
      </c>
      <c r="Y2223" s="4">
        <v>1998.729370117188</v>
      </c>
      <c r="Z2223" s="4">
        <v>715.9700317382812</v>
      </c>
      <c r="AA2223" s="4">
        <v>101.5129165649414</v>
      </c>
      <c r="AB2223" s="4">
        <v>3.508862733840942</v>
      </c>
      <c r="AC2223" s="4">
        <v>0.4029053449630737</v>
      </c>
      <c r="AD2223" s="4">
        <v>0.300432026386261</v>
      </c>
      <c r="AE2223" s="4">
        <v>0.01514174696058035</v>
      </c>
      <c r="AF2223" s="4">
        <v>0.3494498133659363</v>
      </c>
      <c r="AG2223" s="4">
        <v>0.01699995249509811</v>
      </c>
      <c r="AH2223" s="4">
        <v>0.6666666865348816</v>
      </c>
      <c r="AI2223" s="4">
        <v>-0.2195652425289154</v>
      </c>
      <c r="AJ2223" s="4">
        <v>2.737391471862793</v>
      </c>
      <c r="AK2223" s="4">
        <v>1</v>
      </c>
      <c r="AL2223" s="4">
        <v>0</v>
      </c>
      <c r="AM2223" s="4">
        <v>0.1599999964237213</v>
      </c>
      <c r="AN2223" s="4">
        <v>111125</v>
      </c>
      <c r="AO2223" s="4">
        <f>X2223*0.000001/(K2223*0.0001)</f>
        <v>0.8324860127766927</v>
      </c>
      <c r="AP2223" s="4">
        <f>(U2223-T2223)/(1000-U2223)*AO2223</f>
        <v>0.004411433732359864</v>
      </c>
      <c r="AQ2223" s="4">
        <f>(P2223+273.15)</f>
        <v>298.285066986084</v>
      </c>
      <c r="AR2223" s="4">
        <f>(O2223+273.15)</f>
        <v>294.426195526123</v>
      </c>
      <c r="AS2223" s="4">
        <f>(Y2223*AK2223+Z2223*AL2223)*AM2223</f>
        <v>319.7966920707368</v>
      </c>
      <c r="AT2223" s="4">
        <f>((AS2223+0.00000010773*(AR2223^4-AQ2223^4))-AP2223*44100)/(L2223*0.92*2*29.3+0.00000043092*AQ2223^3)</f>
        <v>0.9315640310136889</v>
      </c>
      <c r="AU2223" s="4">
        <f>0.61365*EXP(17.502*J2223/(240.97+J2223))</f>
        <v>3.205372436798823</v>
      </c>
      <c r="AV2223" s="4">
        <f>AU2223*1000/AA2223</f>
        <v>31.57600574650254</v>
      </c>
      <c r="AW2223" s="4">
        <f>(AV2223-U2223)</f>
        <v>12.00007229008164</v>
      </c>
      <c r="AX2223" s="4">
        <f>IF(D2223,P2223,(O2223+P2223)/2)</f>
        <v>23.20563125610352</v>
      </c>
      <c r="AY2223" s="4">
        <f>0.61365*EXP(17.502*AX2223/(240.97+AX2223))</f>
        <v>2.855007690668679</v>
      </c>
      <c r="AZ2223" s="4">
        <f>IF(AW2223&lt;&gt;0,(1000-(AV2223+U2223)/2)/AW2223*AP2223,0)</f>
        <v>0.3582150951603076</v>
      </c>
      <c r="BA2223" s="4">
        <f>U2223*AA2223/1000</f>
        <v>1.9872100996425</v>
      </c>
      <c r="BB2223" s="4">
        <f>(AY2223-BA2223)</f>
        <v>0.867797591026179</v>
      </c>
      <c r="BC2223" s="4">
        <f>1/(1.6/F2223+1.37/N2223)</f>
        <v>0.2280187532336488</v>
      </c>
      <c r="BD2223" s="3">
        <f>G2223*AA2223*0.001</f>
      </c>
      <c r="BE2223" s="3">
        <f>G2223/S2223</f>
      </c>
      <c r="BF2223" s="4">
        <f>(1-AP2223*AA2223/AU2223/F2223)*100</f>
        <v>65.91804618083154</v>
      </c>
      <c r="BG2223" s="3">
        <f>(S2223-E2223/(N2223/1.35))</f>
      </c>
      <c r="BH2223" s="3">
        <f>E2223*BF2223/100/BG2223</f>
      </c>
    </row>
    <row r="2224" ht="16" customHeight="1">
      <c r="A2224" s="4">
        <v>2055</v>
      </c>
      <c r="B2224" t="s" s="2">
        <v>2246</v>
      </c>
      <c r="C2224" s="4">
        <v>11938.500030945987</v>
      </c>
      <c r="D2224" s="4">
        <v>0</v>
      </c>
      <c r="E2224" s="3">
        <f>(R2224-#REF!*(1000-T2224)/(1000-U2224))*AO2224</f>
      </c>
      <c r="F2224" s="4">
        <f>IF(AZ2224&lt;&gt;0,1/(1/AZ2224-1/N2224),0)</f>
        <v>0.4126797757265007</v>
      </c>
      <c r="G2224" s="3">
        <f>((BC2224-AP2224/2)*S2224-E2224)/(BC2224+AP2224/2)</f>
      </c>
      <c r="H2224" s="4">
        <f>AP2224*1000</f>
        <v>4.424854063051696</v>
      </c>
      <c r="I2224" s="4">
        <f>(AU2224-BA2224)</f>
        <v>1.214713396319715</v>
      </c>
      <c r="J2224" s="4">
        <f>(P2224+AT2224*D2224)</f>
        <v>25.13101005554199</v>
      </c>
      <c r="K2224" s="4">
        <v>6</v>
      </c>
      <c r="L2224" s="4">
        <f>(K2224*AI2224+AJ2224)</f>
        <v>1.420000016689301</v>
      </c>
      <c r="M2224" s="4">
        <v>1</v>
      </c>
      <c r="N2224" s="4">
        <f>L2224*(M2224+1)*(M2224+1)/(M2224*M2224+1)</f>
        <v>2.840000033378601</v>
      </c>
      <c r="O2224" s="4">
        <v>21.30881690979004</v>
      </c>
      <c r="P2224" s="4">
        <v>25.13101005554199</v>
      </c>
      <c r="Q2224" s="4">
        <v>20.02157020568848</v>
      </c>
      <c r="R2224" s="4">
        <v>103.0325241088867</v>
      </c>
      <c r="S2224" s="4">
        <v>74.90312957763672</v>
      </c>
      <c r="T2224" s="4">
        <v>14.39110851287842</v>
      </c>
      <c r="U2224" s="4">
        <v>19.60228157043457</v>
      </c>
      <c r="V2224" s="4">
        <v>57.44417953491211</v>
      </c>
      <c r="W2224" s="4">
        <v>78.23507690429688</v>
      </c>
      <c r="X2224" s="4">
        <v>499.4787292480469</v>
      </c>
      <c r="Y2224" s="4">
        <v>1998.804321289062</v>
      </c>
      <c r="Z2224" s="4">
        <v>715.116943359375</v>
      </c>
      <c r="AA2224" s="4">
        <v>101.5129089355469</v>
      </c>
      <c r="AB2224" s="4">
        <v>3.508862733840942</v>
      </c>
      <c r="AC2224" s="4">
        <v>0.4029053449630737</v>
      </c>
      <c r="AD2224" s="4">
        <v>0.300432026386261</v>
      </c>
      <c r="AE2224" s="4">
        <v>0.01514174696058035</v>
      </c>
      <c r="AF2224" s="4">
        <v>0.3494498133659363</v>
      </c>
      <c r="AG2224" s="4">
        <v>0.01699995249509811</v>
      </c>
      <c r="AH2224" s="4">
        <v>0.6666666865348816</v>
      </c>
      <c r="AI2224" s="4">
        <v>-0.2195652425289154</v>
      </c>
      <c r="AJ2224" s="4">
        <v>2.737391471862793</v>
      </c>
      <c r="AK2224" s="4">
        <v>1</v>
      </c>
      <c r="AL2224" s="4">
        <v>0</v>
      </c>
      <c r="AM2224" s="4">
        <v>0.1599999964237213</v>
      </c>
      <c r="AN2224" s="4">
        <v>111115</v>
      </c>
      <c r="AO2224" s="4">
        <f>X2224*0.000001/(K2224*0.0001)</f>
        <v>0.8324645487467447</v>
      </c>
      <c r="AP2224" s="4">
        <f>(U2224-T2224)/(1000-U2224)*AO2224</f>
        <v>0.004424854063051696</v>
      </c>
      <c r="AQ2224" s="4">
        <f>(P2224+273.15)</f>
        <v>298.281010055542</v>
      </c>
      <c r="AR2224" s="4">
        <f>(O2224+273.15)</f>
        <v>294.458816909790</v>
      </c>
      <c r="AS2224" s="4">
        <f>(Y2224*AK2224+Z2224*AL2224)*AM2224</f>
        <v>319.8086842579687</v>
      </c>
      <c r="AT2224" s="4">
        <f>((AS2224+0.00000010773*(AR2224^4-AQ2224^4))-AP2224*44100)/(L2224*0.92*2*29.3+0.00000043092*AQ2224^3)</f>
        <v>0.9295845788906602</v>
      </c>
      <c r="AU2224" s="4">
        <f>0.61365*EXP(17.502*J2224/(240.97+J2224))</f>
        <v>3.204598020308188</v>
      </c>
      <c r="AV2224" s="4">
        <f>AU2224*1000/AA2224</f>
        <v>31.5683793707741</v>
      </c>
      <c r="AW2224" s="4">
        <f>(AV2224-U2224)</f>
        <v>11.96609780033953</v>
      </c>
      <c r="AX2224" s="4">
        <f>IF(D2224,P2224,(O2224+P2224)/2)</f>
        <v>23.21991348266602</v>
      </c>
      <c r="AY2224" s="4">
        <f>0.61365*EXP(17.502*AX2224/(240.97+AX2224))</f>
        <v>2.857472777912516</v>
      </c>
      <c r="AZ2224" s="4">
        <f>IF(AW2224&lt;&gt;0,(1000-(AV2224+U2224)/2)/AW2224*AP2224,0)</f>
        <v>0.3603215335112824</v>
      </c>
      <c r="BA2224" s="4">
        <f>U2224*AA2224/1000</f>
        <v>1.989884623988473</v>
      </c>
      <c r="BB2224" s="4">
        <f>(AY2224-BA2224)</f>
        <v>0.8675881539240429</v>
      </c>
      <c r="BC2224" s="4">
        <f>1/(1.6/F2224+1.37/N2224)</f>
        <v>0.2293844971203396</v>
      </c>
      <c r="BD2224" s="3">
        <f>G2224*AA2224*0.001</f>
      </c>
      <c r="BE2224" s="3">
        <f>G2224/S2224</f>
      </c>
      <c r="BF2224" s="4">
        <f>(1-AP2224*AA2224/AU2224/F2224)*100</f>
        <v>66.03485454172771</v>
      </c>
      <c r="BG2224" s="3">
        <f>(S2224-E2224/(N2224/1.35))</f>
      </c>
      <c r="BH2224" s="3">
        <f>E2224*BF2224/100/BG2224</f>
      </c>
    </row>
    <row r="2225" ht="16" customHeight="1">
      <c r="A2225" s="4">
        <v>2056</v>
      </c>
      <c r="B2225" t="s" s="2">
        <v>2247</v>
      </c>
      <c r="C2225" s="4">
        <v>11944.000030823052</v>
      </c>
      <c r="D2225" s="4">
        <v>0</v>
      </c>
      <c r="E2225" s="3">
        <f>(R2225-#REF!*(1000-T2225)/(1000-U2225))*AO2225</f>
      </c>
      <c r="F2225" s="4">
        <f>IF(AZ2225&lt;&gt;0,1/(1/AZ2225-1/N2225),0)</f>
        <v>0.4162262808610009</v>
      </c>
      <c r="G2225" s="3">
        <f>((BC2225-AP2225/2)*S2225-E2225)/(BC2225+AP2225/2)</f>
      </c>
      <c r="H2225" s="4">
        <f>AP2225*1000</f>
        <v>4.435392529519944</v>
      </c>
      <c r="I2225" s="4">
        <f>(AU2225-BA2225)</f>
        <v>1.208557329173388</v>
      </c>
      <c r="J2225" s="4">
        <f>(P2225+AT2225*D2225)</f>
        <v>25.1114501953125</v>
      </c>
      <c r="K2225" s="4">
        <v>6</v>
      </c>
      <c r="L2225" s="4">
        <f>(K2225*AI2225+AJ2225)</f>
        <v>1.420000016689301</v>
      </c>
      <c r="M2225" s="4">
        <v>1</v>
      </c>
      <c r="N2225" s="4">
        <f>L2225*(M2225+1)*(M2225+1)/(M2225*M2225+1)</f>
        <v>2.840000033378601</v>
      </c>
      <c r="O2225" s="4">
        <v>21.34318161010742</v>
      </c>
      <c r="P2225" s="4">
        <v>25.1114501953125</v>
      </c>
      <c r="Q2225" s="4">
        <v>20.0280933380127</v>
      </c>
      <c r="R2225" s="4">
        <v>169.4822845458984</v>
      </c>
      <c r="S2225" s="4">
        <v>113.0320053100586</v>
      </c>
      <c r="T2225" s="4">
        <v>14.40231609344482</v>
      </c>
      <c r="U2225" s="4">
        <v>19.62614440917969</v>
      </c>
      <c r="V2225" s="4">
        <v>57.36893844604492</v>
      </c>
      <c r="W2225" s="4">
        <v>78.16993713378906</v>
      </c>
      <c r="X2225" s="4">
        <v>499.4432373046875</v>
      </c>
      <c r="Y2225" s="4">
        <v>1998.833740234375</v>
      </c>
      <c r="Z2225" s="4">
        <v>736.4459228515625</v>
      </c>
      <c r="AA2225" s="4">
        <v>101.5130233764648</v>
      </c>
      <c r="AB2225" s="4">
        <v>3.508862733840942</v>
      </c>
      <c r="AC2225" s="4">
        <v>0.4029053449630737</v>
      </c>
      <c r="AD2225" s="4">
        <v>0.300432026386261</v>
      </c>
      <c r="AE2225" s="4">
        <v>0.01514174696058035</v>
      </c>
      <c r="AF2225" s="4">
        <v>0.3494498133659363</v>
      </c>
      <c r="AG2225" s="4">
        <v>0.01699995249509811</v>
      </c>
      <c r="AH2225" s="4">
        <v>0.6666666865348816</v>
      </c>
      <c r="AI2225" s="4">
        <v>-0.2195652425289154</v>
      </c>
      <c r="AJ2225" s="4">
        <v>2.737391471862793</v>
      </c>
      <c r="AK2225" s="4">
        <v>1</v>
      </c>
      <c r="AL2225" s="4">
        <v>0</v>
      </c>
      <c r="AM2225" s="4">
        <v>0.1599999964237213</v>
      </c>
      <c r="AN2225" s="4">
        <v>111115</v>
      </c>
      <c r="AO2225" s="4">
        <f>X2225*0.000001/(K2225*0.0001)</f>
        <v>0.8324053955078123</v>
      </c>
      <c r="AP2225" s="4">
        <f>(U2225-T2225)/(1000-U2225)*AO2225</f>
        <v>0.004435392529519943</v>
      </c>
      <c r="AQ2225" s="4">
        <f>(P2225+273.15)</f>
        <v>298.2614501953125</v>
      </c>
      <c r="AR2225" s="4">
        <f>(O2225+273.15)</f>
        <v>294.4931816101074</v>
      </c>
      <c r="AS2225" s="4">
        <f>(Y2225*AK2225+Z2225*AL2225)*AM2225</f>
        <v>319.8133912891135</v>
      </c>
      <c r="AT2225" s="4">
        <f>((AS2225+0.00000010773*(AR2225^4-AQ2225^4))-AP2225*44100)/(L2225*0.92*2*29.3+0.00000043092*AQ2225^3)</f>
        <v>0.9312195779207362</v>
      </c>
      <c r="AU2225" s="4">
        <f>0.61365*EXP(17.502*J2225/(240.97+J2225))</f>
        <v>3.20086658537232</v>
      </c>
      <c r="AV2225" s="4">
        <f>AU2225*1000/AA2225</f>
        <v>31.5315855927351</v>
      </c>
      <c r="AW2225" s="4">
        <f>(AV2225-U2225)</f>
        <v>11.90544118355541</v>
      </c>
      <c r="AX2225" s="4">
        <f>IF(D2225,P2225,(O2225+P2225)/2)</f>
        <v>23.22731590270996</v>
      </c>
      <c r="AY2225" s="4">
        <f>0.61365*EXP(17.502*AX2225/(240.97+AX2225))</f>
        <v>2.858751155004192</v>
      </c>
      <c r="AZ2225" s="4">
        <f>IF(AW2225&lt;&gt;0,(1000-(AV2225+U2225)/2)/AW2225*AP2225,0)</f>
        <v>0.3630222648742198</v>
      </c>
      <c r="BA2225" s="4">
        <f>U2225*AA2225/1000</f>
        <v>1.992309256198932</v>
      </c>
      <c r="BB2225" s="4">
        <f>(AY2225-BA2225)</f>
        <v>0.8664418988052596</v>
      </c>
      <c r="BC2225" s="4">
        <f>1/(1.6/F2225+1.37/N2225)</f>
        <v>0.2311359946833773</v>
      </c>
      <c r="BD2225" s="3">
        <f>G2225*AA2225*0.001</f>
      </c>
      <c r="BE2225" s="3">
        <f>G2225/S2225</f>
      </c>
      <c r="BF2225" s="4">
        <f>(1-AP2225*AA2225/AU2225/F2225)*100</f>
        <v>66.20466529090375</v>
      </c>
      <c r="BG2225" s="3">
        <f>(S2225-E2225/(N2225/1.35))</f>
      </c>
      <c r="BH2225" s="3">
        <f>E2225*BF2225/100/BG2225</f>
      </c>
    </row>
    <row r="2226" ht="16" customHeight="1">
      <c r="A2226" s="4">
        <v>2057</v>
      </c>
      <c r="B2226" t="s" s="2">
        <v>2248</v>
      </c>
      <c r="C2226" s="4">
        <v>11949.000030711293</v>
      </c>
      <c r="D2226" s="4">
        <v>0</v>
      </c>
      <c r="E2226" s="3">
        <f>(R2226-#REF!*(1000-T2226)/(1000-U2226))*AO2226</f>
      </c>
      <c r="F2226" s="4">
        <f>IF(AZ2226&lt;&gt;0,1/(1/AZ2226-1/N2226),0)</f>
        <v>0.4197487902487737</v>
      </c>
      <c r="G2226" s="3">
        <f>((BC2226-AP2226/2)*S2226-E2226)/(BC2226+AP2226/2)</f>
      </c>
      <c r="H2226" s="4">
        <f>AP2226*1000</f>
        <v>4.445694113923849</v>
      </c>
      <c r="I2226" s="4">
        <f>(AU2226-BA2226)</f>
        <v>1.202511040012332</v>
      </c>
      <c r="J2226" s="4">
        <f>(P2226+AT2226*D2226)</f>
        <v>25.09133338928223</v>
      </c>
      <c r="K2226" s="4">
        <v>6</v>
      </c>
      <c r="L2226" s="4">
        <f>(K2226*AI2226+AJ2226)</f>
        <v>1.420000016689301</v>
      </c>
      <c r="M2226" s="4">
        <v>1</v>
      </c>
      <c r="N2226" s="4">
        <f>L2226*(M2226+1)*(M2226+1)/(M2226*M2226+1)</f>
        <v>2.840000033378601</v>
      </c>
      <c r="O2226" s="4">
        <v>21.36104202270508</v>
      </c>
      <c r="P2226" s="4">
        <v>25.09133338928223</v>
      </c>
      <c r="Q2226" s="4">
        <v>20.00858497619629</v>
      </c>
      <c r="R2226" s="4">
        <v>222.8307495117188</v>
      </c>
      <c r="S2226" s="4">
        <v>159.4989776611328</v>
      </c>
      <c r="T2226" s="4">
        <v>14.41195201873779</v>
      </c>
      <c r="U2226" s="4">
        <v>19.64789009094238</v>
      </c>
      <c r="V2226" s="4">
        <v>57.33673858642578</v>
      </c>
      <c r="W2226" s="4">
        <v>78.16065979003906</v>
      </c>
      <c r="X2226" s="4">
        <v>499.4343566894531</v>
      </c>
      <c r="Y2226" s="4">
        <v>1998.9072265625</v>
      </c>
      <c r="Z2226" s="4">
        <v>748.0147705078125</v>
      </c>
      <c r="AA2226" s="4">
        <v>101.5132827758789</v>
      </c>
      <c r="AB2226" s="4">
        <v>3.508862733840942</v>
      </c>
      <c r="AC2226" s="4">
        <v>0.4029053449630737</v>
      </c>
      <c r="AD2226" s="4">
        <v>0.300432026386261</v>
      </c>
      <c r="AE2226" s="4">
        <v>0.01514174696058035</v>
      </c>
      <c r="AF2226" s="4">
        <v>0.3494498133659363</v>
      </c>
      <c r="AG2226" s="4">
        <v>0.01699995249509811</v>
      </c>
      <c r="AH2226" s="4">
        <v>0.6666666865348816</v>
      </c>
      <c r="AI2226" s="4">
        <v>-0.2195652425289154</v>
      </c>
      <c r="AJ2226" s="4">
        <v>2.737391471862793</v>
      </c>
      <c r="AK2226" s="4">
        <v>1</v>
      </c>
      <c r="AL2226" s="4">
        <v>0</v>
      </c>
      <c r="AM2226" s="4">
        <v>0.1599999964237213</v>
      </c>
      <c r="AN2226" s="4">
        <v>111115</v>
      </c>
      <c r="AO2226" s="4">
        <f>X2226*0.000001/(K2226*0.0001)</f>
        <v>0.8323905944824218</v>
      </c>
      <c r="AP2226" s="4">
        <f>(U2226-T2226)/(1000-U2226)*AO2226</f>
        <v>0.00444569411392385</v>
      </c>
      <c r="AQ2226" s="4">
        <f>(P2226+273.15)</f>
        <v>298.2413333892822</v>
      </c>
      <c r="AR2226" s="4">
        <f>(O2226+273.15)</f>
        <v>294.5110420227051</v>
      </c>
      <c r="AS2226" s="4">
        <f>(Y2226*AK2226+Z2226*AL2226)*AM2226</f>
        <v>319.8251491013507</v>
      </c>
      <c r="AT2226" s="4">
        <f>((AS2226+0.00000010773*(AR2226^4-AQ2226^4))-AP2226*44100)/(L2226*0.92*2*29.3+0.00000043092*AQ2226^3)</f>
        <v>0.9310625702160347</v>
      </c>
      <c r="AU2226" s="4">
        <f>0.61365*EXP(17.502*J2226/(240.97+J2226))</f>
        <v>3.197032862763555</v>
      </c>
      <c r="AV2226" s="4">
        <f>AU2226*1000/AA2226</f>
        <v>31.49373929539808</v>
      </c>
      <c r="AW2226" s="4">
        <f>(AV2226-U2226)</f>
        <v>11.8458492044557</v>
      </c>
      <c r="AX2226" s="4">
        <f>IF(D2226,P2226,(O2226+P2226)/2)</f>
        <v>23.22618770599365</v>
      </c>
      <c r="AY2226" s="4">
        <f>0.61365*EXP(17.502*AX2226/(240.97+AX2226))</f>
        <v>2.858556286302575</v>
      </c>
      <c r="AZ2226" s="4">
        <f>IF(AW2226&lt;&gt;0,(1000-(AV2226+U2226)/2)/AW2226*AP2226,0)</f>
        <v>0.3656989059023933</v>
      </c>
      <c r="BA2226" s="4">
        <f>U2226*AA2226/1000</f>
        <v>1.994521822751223</v>
      </c>
      <c r="BB2226" s="4">
        <f>(AY2226-BA2226)</f>
        <v>0.8640344635513515</v>
      </c>
      <c r="BC2226" s="4">
        <f>1/(1.6/F2226+1.37/N2226)</f>
        <v>0.2328723503952724</v>
      </c>
      <c r="BD2226" s="3">
        <f>G2226*AA2226*0.001</f>
      </c>
      <c r="BE2226" s="3">
        <f>G2226/S2226</f>
      </c>
      <c r="BF2226" s="4">
        <f>(1-AP2226*AA2226/AU2226/F2226)*100</f>
        <v>66.37007517380766</v>
      </c>
      <c r="BG2226" s="3">
        <f>(S2226-E2226/(N2226/1.35))</f>
      </c>
      <c r="BH2226" s="3">
        <f>E2226*BF2226/100/BG2226</f>
      </c>
    </row>
    <row r="2227" ht="16" customHeight="1">
      <c r="A2227" s="4">
        <v>2058</v>
      </c>
      <c r="B2227" t="s" s="2">
        <v>2249</v>
      </c>
      <c r="C2227" s="4">
        <v>11954.000030599535</v>
      </c>
      <c r="D2227" s="4">
        <v>0</v>
      </c>
      <c r="E2227" s="3">
        <f>(R2227-#REF!*(1000-T2227)/(1000-U2227))*AO2227</f>
      </c>
      <c r="F2227" s="4">
        <f>IF(AZ2227&lt;&gt;0,1/(1/AZ2227-1/N2227),0)</f>
        <v>0.4222528792454567</v>
      </c>
      <c r="G2227" s="3">
        <f>((BC2227-AP2227/2)*S2227-E2227)/(BC2227+AP2227/2)</f>
      </c>
      <c r="H2227" s="4">
        <f>AP2227*1000</f>
        <v>4.456790481113919</v>
      </c>
      <c r="I2227" s="4">
        <f>(AU2227-BA2227)</f>
        <v>1.19927757943163</v>
      </c>
      <c r="J2227" s="4">
        <f>(P2227+AT2227*D2227)</f>
        <v>25.08626174926758</v>
      </c>
      <c r="K2227" s="4">
        <v>6</v>
      </c>
      <c r="L2227" s="4">
        <f>(K2227*AI2227+AJ2227)</f>
        <v>1.420000016689301</v>
      </c>
      <c r="M2227" s="4">
        <v>1</v>
      </c>
      <c r="N2227" s="4">
        <f>L2227*(M2227+1)*(M2227+1)/(M2227*M2227+1)</f>
        <v>2.840000033378601</v>
      </c>
      <c r="O2227" s="4">
        <v>21.36801338195801</v>
      </c>
      <c r="P2227" s="4">
        <v>25.08626174926758</v>
      </c>
      <c r="Q2227" s="4">
        <v>19.99464416503906</v>
      </c>
      <c r="R2227" s="4">
        <v>252.7708129882812</v>
      </c>
      <c r="S2227" s="4">
        <v>200.1673583984375</v>
      </c>
      <c r="T2227" s="4">
        <v>14.42149925231934</v>
      </c>
      <c r="U2227" s="4">
        <v>19.67020416259766</v>
      </c>
      <c r="V2227" s="4">
        <v>57.34296035766602</v>
      </c>
      <c r="W2227" s="4">
        <v>78.20521545410156</v>
      </c>
      <c r="X2227" s="4">
        <v>499.4517211914062</v>
      </c>
      <c r="Y2227" s="4">
        <v>1998.848144531250</v>
      </c>
      <c r="Z2227" s="4">
        <v>676.9777221679688</v>
      </c>
      <c r="AA2227" s="4">
        <v>101.5134048461914</v>
      </c>
      <c r="AB2227" s="4">
        <v>3.508862733840942</v>
      </c>
      <c r="AC2227" s="4">
        <v>0.4029053449630737</v>
      </c>
      <c r="AD2227" s="4">
        <v>0.300432026386261</v>
      </c>
      <c r="AE2227" s="4">
        <v>0.01514174696058035</v>
      </c>
      <c r="AF2227" s="4">
        <v>0.3494498133659363</v>
      </c>
      <c r="AG2227" s="4">
        <v>0.01699995249509811</v>
      </c>
      <c r="AH2227" s="4">
        <v>0.6666666865348816</v>
      </c>
      <c r="AI2227" s="4">
        <v>-0.2195652425289154</v>
      </c>
      <c r="AJ2227" s="4">
        <v>2.737391471862793</v>
      </c>
      <c r="AK2227" s="4">
        <v>1</v>
      </c>
      <c r="AL2227" s="4">
        <v>0</v>
      </c>
      <c r="AM2227" s="4">
        <v>0.1599999964237213</v>
      </c>
      <c r="AN2227" s="4">
        <v>111115</v>
      </c>
      <c r="AO2227" s="4">
        <f>X2227*0.000001/(K2227*0.0001)</f>
        <v>0.8324195353190103</v>
      </c>
      <c r="AP2227" s="4">
        <f>(U2227-T2227)/(1000-U2227)*AO2227</f>
        <v>0.004456790481113919</v>
      </c>
      <c r="AQ2227" s="4">
        <f>(P2227+273.15)</f>
        <v>298.2362617492676</v>
      </c>
      <c r="AR2227" s="4">
        <f>(O2227+273.15)</f>
        <v>294.518013381958</v>
      </c>
      <c r="AS2227" s="4">
        <f>(Y2227*AK2227+Z2227*AL2227)*AM2227</f>
        <v>319.815695976562</v>
      </c>
      <c r="AT2227" s="4">
        <f>((AS2227+0.00000010773*(AR2227^4-AQ2227^4))-AP2227*44100)/(L2227*0.92*2*29.3+0.00000043092*AQ2227^3)</f>
        <v>0.9269307345913741</v>
      </c>
      <c r="AU2227" s="4">
        <f>0.61365*EXP(17.502*J2227/(240.97+J2227))</f>
        <v>3.196066977996645</v>
      </c>
      <c r="AV2227" s="4">
        <f>AU2227*1000/AA2227</f>
        <v>31.48418657456307</v>
      </c>
      <c r="AW2227" s="4">
        <f>(AV2227-U2227)</f>
        <v>11.81398241196541</v>
      </c>
      <c r="AX2227" s="4">
        <f>IF(D2227,P2227,(O2227+P2227)/2)</f>
        <v>23.22713756561279</v>
      </c>
      <c r="AY2227" s="4">
        <f>0.61365*EXP(17.502*AX2227/(240.97+AX2227))</f>
        <v>2.858720350809857</v>
      </c>
      <c r="AZ2227" s="4">
        <f>IF(AW2227&lt;&gt;0,(1000-(AV2227+U2227)/2)/AW2227*AP2227,0)</f>
        <v>0.3675981670552663</v>
      </c>
      <c r="BA2227" s="4">
        <f>U2227*AA2227/1000</f>
        <v>1.996789398565015</v>
      </c>
      <c r="BB2227" s="4">
        <f>(AY2227-BA2227)</f>
        <v>0.8619309522448413</v>
      </c>
      <c r="BC2227" s="4">
        <f>1/(1.6/F2227+1.37/N2227)</f>
        <v>0.2341047051321781</v>
      </c>
      <c r="BD2227" s="3">
        <f>G2227*AA2227*0.001</f>
      </c>
      <c r="BE2227" s="3">
        <f>G2227/S2227</f>
      </c>
      <c r="BF2227" s="4">
        <f>(1-AP2227*AA2227/AU2227/F2227)*100</f>
        <v>66.47590050438679</v>
      </c>
      <c r="BG2227" s="3">
        <f>(S2227-E2227/(N2227/1.35))</f>
      </c>
      <c r="BH2227" s="3">
        <f>E2227*BF2227/100/BG2227</f>
      </c>
    </row>
    <row r="2228" ht="16" customHeight="1">
      <c r="A2228" s="4">
        <v>2059</v>
      </c>
      <c r="B2228" t="s" s="2">
        <v>2250</v>
      </c>
      <c r="C2228" s="4">
        <v>11959.5000304766</v>
      </c>
      <c r="D2228" s="4">
        <v>0</v>
      </c>
      <c r="E2228" s="3">
        <f>(R2228-#REF!*(1000-T2228)/(1000-U2228))*AO2228</f>
      </c>
      <c r="F2228" s="4">
        <f>IF(AZ2228&lt;&gt;0,1/(1/AZ2228-1/N2228),0)</f>
        <v>0.4249306842840642</v>
      </c>
      <c r="G2228" s="3">
        <f>((BC2228-AP2228/2)*S2228-E2228)/(BC2228+AP2228/2)</f>
      </c>
      <c r="H2228" s="4">
        <f>AP2228*1000</f>
        <v>4.468807677093972</v>
      </c>
      <c r="I2228" s="4">
        <f>(AU2228-BA2228)</f>
        <v>1.195901115205403</v>
      </c>
      <c r="J2228" s="4">
        <f>(P2228+AT2228*D2228)</f>
        <v>25.08148574829102</v>
      </c>
      <c r="K2228" s="4">
        <v>6</v>
      </c>
      <c r="L2228" s="4">
        <f>(K2228*AI2228+AJ2228)</f>
        <v>1.420000016689301</v>
      </c>
      <c r="M2228" s="4">
        <v>1</v>
      </c>
      <c r="N2228" s="4">
        <f>L2228*(M2228+1)*(M2228+1)/(M2228*M2228+1)</f>
        <v>2.840000033378601</v>
      </c>
      <c r="O2228" s="4">
        <v>21.3703498840332</v>
      </c>
      <c r="P2228" s="4">
        <v>25.08148574829102</v>
      </c>
      <c r="Q2228" s="4">
        <v>19.99151420593262</v>
      </c>
      <c r="R2228" s="4">
        <v>260.145019531250</v>
      </c>
      <c r="S2228" s="4">
        <v>226.9422302246094</v>
      </c>
      <c r="T2228" s="4">
        <v>14.43216133117676</v>
      </c>
      <c r="U2228" s="4">
        <v>19.69456672668457</v>
      </c>
      <c r="V2228" s="4">
        <v>57.37314605712891</v>
      </c>
      <c r="W2228" s="4">
        <v>78.2857666015625</v>
      </c>
      <c r="X2228" s="4">
        <v>499.4822082519531</v>
      </c>
      <c r="Y2228" s="4">
        <v>1998.764038085938</v>
      </c>
      <c r="Z2228" s="4">
        <v>563.5977783203125</v>
      </c>
      <c r="AA2228" s="4">
        <v>101.5130996704102</v>
      </c>
      <c r="AB2228" s="4">
        <v>3.508862733840942</v>
      </c>
      <c r="AC2228" s="4">
        <v>0.4029053449630737</v>
      </c>
      <c r="AD2228" s="4">
        <v>0.300432026386261</v>
      </c>
      <c r="AE2228" s="4">
        <v>0.01514174696058035</v>
      </c>
      <c r="AF2228" s="4">
        <v>0.3494498133659363</v>
      </c>
      <c r="AG2228" s="4">
        <v>0.01699995249509811</v>
      </c>
      <c r="AH2228" s="4">
        <v>0.6666666865348816</v>
      </c>
      <c r="AI2228" s="4">
        <v>-0.2195652425289154</v>
      </c>
      <c r="AJ2228" s="4">
        <v>2.737391471862793</v>
      </c>
      <c r="AK2228" s="4">
        <v>1</v>
      </c>
      <c r="AL2228" s="4">
        <v>0</v>
      </c>
      <c r="AM2228" s="4">
        <v>0.1599999964237213</v>
      </c>
      <c r="AN2228" s="4">
        <v>111125</v>
      </c>
      <c r="AO2228" s="4">
        <f>X2228*0.000001/(K2228*0.0001)</f>
        <v>0.8324703470865884</v>
      </c>
      <c r="AP2228" s="4">
        <f>(U2228-T2228)/(1000-U2228)*AO2228</f>
        <v>0.004468807677093972</v>
      </c>
      <c r="AQ2228" s="4">
        <f>(P2228+273.15)</f>
        <v>298.231485748291</v>
      </c>
      <c r="AR2228" s="4">
        <f>(O2228+273.15)</f>
        <v>294.5203498840332</v>
      </c>
      <c r="AS2228" s="4">
        <f>(Y2228*AK2228+Z2228*AL2228)*AM2228</f>
        <v>319.8022389456128</v>
      </c>
      <c r="AT2228" s="4">
        <f>((AS2228+0.00000010773*(AR2228^4-AQ2228^4))-AP2228*44100)/(L2228*0.92*2*29.3+0.00000043092*AQ2228^3)</f>
        <v>0.9216731302637715</v>
      </c>
      <c r="AU2228" s="4">
        <f>0.61365*EXP(17.502*J2228/(240.97+J2228))</f>
        <v>3.195157630296877</v>
      </c>
      <c r="AV2228" s="4">
        <f>AU2228*1000/AA2228</f>
        <v>31.47532329000714</v>
      </c>
      <c r="AW2228" s="4">
        <f>(AV2228-U2228)</f>
        <v>11.78075656332257</v>
      </c>
      <c r="AX2228" s="4">
        <f>IF(D2228,P2228,(O2228+P2228)/2)</f>
        <v>23.22591781616211</v>
      </c>
      <c r="AY2228" s="4">
        <f>0.61365*EXP(17.502*AX2228/(240.97+AX2228))</f>
        <v>2.858509671082709</v>
      </c>
      <c r="AZ2228" s="4">
        <f>IF(AW2228&lt;&gt;0,(1000-(AV2228+U2228)/2)/AW2228*AP2228,0)</f>
        <v>0.3696259620523505</v>
      </c>
      <c r="BA2228" s="4">
        <f>U2228*AA2228/1000</f>
        <v>1.999256515091474</v>
      </c>
      <c r="BB2228" s="4">
        <f>(AY2228-BA2228)</f>
        <v>0.8592531559912349</v>
      </c>
      <c r="BC2228" s="4">
        <f>1/(1.6/F2228+1.37/N2228)</f>
        <v>0.2354207268716011</v>
      </c>
      <c r="BD2228" s="3">
        <f>G2228*AA2228*0.001</f>
      </c>
      <c r="BE2228" s="3">
        <f>G2228/S2228</f>
      </c>
      <c r="BF2228" s="4">
        <f>(1-AP2228*AA2228/AU2228/F2228)*100</f>
        <v>66.58793079730269</v>
      </c>
      <c r="BG2228" s="3">
        <f>(S2228-E2228/(N2228/1.35))</f>
      </c>
      <c r="BH2228" s="3">
        <f>E2228*BF2228/100/BG2228</f>
      </c>
    </row>
    <row r="2229" ht="16" customHeight="1">
      <c r="A2229" s="4">
        <v>2060</v>
      </c>
      <c r="B2229" t="s" s="2">
        <v>2251</v>
      </c>
      <c r="C2229" s="4">
        <v>11964.500030364841</v>
      </c>
      <c r="D2229" s="4">
        <v>0</v>
      </c>
      <c r="E2229" s="3">
        <f>(R2229-#REF!*(1000-T2229)/(1000-U2229))*AO2229</f>
      </c>
      <c r="F2229" s="4">
        <f>IF(AZ2229&lt;&gt;0,1/(1/AZ2229-1/N2229),0)</f>
        <v>0.4266592818090665</v>
      </c>
      <c r="G2229" s="3">
        <f>((BC2229-AP2229/2)*S2229-E2229)/(BC2229+AP2229/2)</f>
      </c>
      <c r="H2229" s="4">
        <f>AP2229*1000</f>
        <v>4.478510864227819</v>
      </c>
      <c r="I2229" s="4">
        <f>(AU2229-BA2229)</f>
        <v>1.194255093066558</v>
      </c>
      <c r="J2229" s="4">
        <f>(P2229+AT2229*D2229)</f>
        <v>25.08402061462402</v>
      </c>
      <c r="K2229" s="4">
        <v>6</v>
      </c>
      <c r="L2229" s="4">
        <f>(K2229*AI2229+AJ2229)</f>
        <v>1.420000016689301</v>
      </c>
      <c r="M2229" s="4">
        <v>1</v>
      </c>
      <c r="N2229" s="4">
        <f>L2229*(M2229+1)*(M2229+1)/(M2229*M2229+1)</f>
        <v>2.840000033378601</v>
      </c>
      <c r="O2229" s="4">
        <v>21.37220573425293</v>
      </c>
      <c r="P2229" s="4">
        <v>25.08402061462402</v>
      </c>
      <c r="Q2229" s="4">
        <v>19.993652343750</v>
      </c>
      <c r="R2229" s="4">
        <v>265.8412780761719</v>
      </c>
      <c r="S2229" s="4">
        <v>237.8123626708984</v>
      </c>
      <c r="T2229" s="4">
        <v>14.44192600250244</v>
      </c>
      <c r="U2229" s="4">
        <v>19.7155876159668</v>
      </c>
      <c r="V2229" s="4">
        <v>57.40469360351562</v>
      </c>
      <c r="W2229" s="4">
        <v>78.36000061035156</v>
      </c>
      <c r="X2229" s="4">
        <v>499.4876098632812</v>
      </c>
      <c r="Y2229" s="4">
        <v>1998.7021484375</v>
      </c>
      <c r="Z2229" s="4">
        <v>502.3161315917969</v>
      </c>
      <c r="AA2229" s="4">
        <v>101.5128326416016</v>
      </c>
      <c r="AB2229" s="4">
        <v>3.508862733840942</v>
      </c>
      <c r="AC2229" s="4">
        <v>0.4029053449630737</v>
      </c>
      <c r="AD2229" s="4">
        <v>0.300432026386261</v>
      </c>
      <c r="AE2229" s="4">
        <v>0.01514174696058035</v>
      </c>
      <c r="AF2229" s="4">
        <v>0.3494498133659363</v>
      </c>
      <c r="AG2229" s="4">
        <v>0.01699995249509811</v>
      </c>
      <c r="AH2229" s="4">
        <v>0.6666666865348816</v>
      </c>
      <c r="AI2229" s="4">
        <v>-0.2195652425289154</v>
      </c>
      <c r="AJ2229" s="4">
        <v>2.737391471862793</v>
      </c>
      <c r="AK2229" s="4">
        <v>1</v>
      </c>
      <c r="AL2229" s="4">
        <v>0</v>
      </c>
      <c r="AM2229" s="4">
        <v>0.1599999964237213</v>
      </c>
      <c r="AN2229" s="4">
        <v>111125</v>
      </c>
      <c r="AO2229" s="4">
        <f>X2229*0.000001/(K2229*0.0001)</f>
        <v>0.8324793497721353</v>
      </c>
      <c r="AP2229" s="4">
        <f>(U2229-T2229)/(1000-U2229)*AO2229</f>
        <v>0.004478510864227819</v>
      </c>
      <c r="AQ2229" s="4">
        <f>(P2229+273.15)</f>
        <v>298.234020614624</v>
      </c>
      <c r="AR2229" s="4">
        <f>(O2229+273.15)</f>
        <v>294.5222057342529</v>
      </c>
      <c r="AS2229" s="4">
        <f>(Y2229*AK2229+Z2229*AL2229)*AM2229</f>
        <v>319.7923366020841</v>
      </c>
      <c r="AT2229" s="4">
        <f>((AS2229+0.00000010773*(AR2229^4-AQ2229^4))-AP2229*44100)/(L2229*0.92*2*29.3+0.00000043092*AQ2229^3)</f>
        <v>0.9165970149423059</v>
      </c>
      <c r="AU2229" s="4">
        <f>0.61365*EXP(17.502*J2229/(240.97+J2229))</f>
        <v>3.195640239157028</v>
      </c>
      <c r="AV2229" s="4">
        <f>AU2229*1000/AA2229</f>
        <v>31.48016025165476</v>
      </c>
      <c r="AW2229" s="4">
        <f>(AV2229-U2229)</f>
        <v>11.76457263568797</v>
      </c>
      <c r="AX2229" s="4">
        <f>IF(D2229,P2229,(O2229+P2229)/2)</f>
        <v>23.22811317443848</v>
      </c>
      <c r="AY2229" s="4">
        <f>0.61365*EXP(17.502*AX2229/(240.97+AX2229))</f>
        <v>2.858888871423451</v>
      </c>
      <c r="AZ2229" s="4">
        <f>IF(AW2229&lt;&gt;0,(1000-(AV2229+U2229)/2)/AW2229*AP2229,0)</f>
        <v>0.3709331943326409</v>
      </c>
      <c r="BA2229" s="4">
        <f>U2229*AA2229/1000</f>
        <v>2.00138514609047</v>
      </c>
      <c r="BB2229" s="4">
        <f>(AY2229-BA2229)</f>
        <v>0.8575037253329816</v>
      </c>
      <c r="BC2229" s="4">
        <f>1/(1.6/F2229+1.37/N2229)</f>
        <v>0.2362692554773005</v>
      </c>
      <c r="BD2229" s="3">
        <f>G2229*AA2229*0.001</f>
      </c>
      <c r="BE2229" s="3">
        <f>G2229/S2229</f>
      </c>
      <c r="BF2229" s="4">
        <f>(1-AP2229*AA2229/AU2229/F2229)*100</f>
        <v>66.65616873107207</v>
      </c>
      <c r="BG2229" s="3">
        <f>(S2229-E2229/(N2229/1.35))</f>
      </c>
      <c r="BH2229" s="3">
        <f>E2229*BF2229/100/BG2229</f>
      </c>
    </row>
    <row r="2230" ht="16" customHeight="1">
      <c r="A2230" s="4">
        <v>2061</v>
      </c>
      <c r="B2230" t="s" s="2">
        <v>2252</v>
      </c>
      <c r="C2230" s="4">
        <v>11969.500030253083</v>
      </c>
      <c r="D2230" s="4">
        <v>0</v>
      </c>
      <c r="E2230" s="3">
        <f>(R2230-#REF!*(1000-T2230)/(1000-U2230))*AO2230</f>
      </c>
      <c r="F2230" s="4">
        <f>IF(AZ2230&lt;&gt;0,1/(1/AZ2230-1/N2230),0)</f>
        <v>0.4280349391512716</v>
      </c>
      <c r="G2230" s="3">
        <f>((BC2230-AP2230/2)*S2230-E2230)/(BC2230+AP2230/2)</f>
      </c>
      <c r="H2230" s="4">
        <f>AP2230*1000</f>
        <v>4.488563060491054</v>
      </c>
      <c r="I2230" s="4">
        <f>(AU2230-BA2230)</f>
        <v>1.193569768665962</v>
      </c>
      <c r="J2230" s="4">
        <f>(P2230+AT2230*D2230)</f>
        <v>25.09173393249512</v>
      </c>
      <c r="K2230" s="4">
        <v>6</v>
      </c>
      <c r="L2230" s="4">
        <f>(K2230*AI2230+AJ2230)</f>
        <v>1.420000016689301</v>
      </c>
      <c r="M2230" s="4">
        <v>1</v>
      </c>
      <c r="N2230" s="4">
        <f>L2230*(M2230+1)*(M2230+1)/(M2230*M2230+1)</f>
        <v>2.840000033378601</v>
      </c>
      <c r="O2230" s="4">
        <v>21.37579917907715</v>
      </c>
      <c r="P2230" s="4">
        <v>25.09173393249512</v>
      </c>
      <c r="Q2230" s="4">
        <v>19.99562644958496</v>
      </c>
      <c r="R2230" s="4">
        <v>294.6780090332031</v>
      </c>
      <c r="S2230" s="4">
        <v>251.0869598388672</v>
      </c>
      <c r="T2230" s="4">
        <v>14.45121479034424</v>
      </c>
      <c r="U2230" s="4">
        <v>19.73680305480957</v>
      </c>
      <c r="V2230" s="4">
        <v>57.42972946166992</v>
      </c>
      <c r="W2230" s="4">
        <v>78.42821502685547</v>
      </c>
      <c r="X2230" s="4">
        <v>499.4683227539062</v>
      </c>
      <c r="Y2230" s="4">
        <v>1998.528808593750</v>
      </c>
      <c r="Z2230" s="4">
        <v>477.5697326660156</v>
      </c>
      <c r="AA2230" s="4">
        <v>101.5128631591797</v>
      </c>
      <c r="AB2230" s="4">
        <v>3.508862733840942</v>
      </c>
      <c r="AC2230" s="4">
        <v>0.4029053449630737</v>
      </c>
      <c r="AD2230" s="4">
        <v>0.300432026386261</v>
      </c>
      <c r="AE2230" s="4">
        <v>0.01514174696058035</v>
      </c>
      <c r="AF2230" s="4">
        <v>0.3494498133659363</v>
      </c>
      <c r="AG2230" s="4">
        <v>0.01699995249509811</v>
      </c>
      <c r="AH2230" s="4">
        <v>0.6666666865348816</v>
      </c>
      <c r="AI2230" s="4">
        <v>-0.2195652425289154</v>
      </c>
      <c r="AJ2230" s="4">
        <v>2.737391471862793</v>
      </c>
      <c r="AK2230" s="4">
        <v>1</v>
      </c>
      <c r="AL2230" s="4">
        <v>0</v>
      </c>
      <c r="AM2230" s="4">
        <v>0.1599999964237213</v>
      </c>
      <c r="AN2230" s="4">
        <v>111115</v>
      </c>
      <c r="AO2230" s="4">
        <f>X2230*0.000001/(K2230*0.0001)</f>
        <v>0.8324472045898437</v>
      </c>
      <c r="AP2230" s="4">
        <f>(U2230-T2230)/(1000-U2230)*AO2230</f>
        <v>0.004488563060491054</v>
      </c>
      <c r="AQ2230" s="4">
        <f>(P2230+273.15)</f>
        <v>298.2417339324951</v>
      </c>
      <c r="AR2230" s="4">
        <f>(O2230+273.15)</f>
        <v>294.5257991790771</v>
      </c>
      <c r="AS2230" s="4">
        <f>(Y2230*AK2230+Z2230*AL2230)*AM2230</f>
        <v>319.764602227704</v>
      </c>
      <c r="AT2230" s="4">
        <f>((AS2230+0.00000010773*(AR2230^4-AQ2230^4))-AP2230*44100)/(L2230*0.92*2*29.3+0.00000043092*AQ2230^3)</f>
        <v>0.910681800414024</v>
      </c>
      <c r="AU2230" s="4">
        <f>0.61365*EXP(17.502*J2230/(240.97+J2230))</f>
        <v>3.197109156368525</v>
      </c>
      <c r="AV2230" s="4">
        <f>AU2230*1000/AA2230</f>
        <v>31.49462104477559</v>
      </c>
      <c r="AW2230" s="4">
        <f>(AV2230-U2230)</f>
        <v>11.75781798996602</v>
      </c>
      <c r="AX2230" s="4">
        <f>IF(D2230,P2230,(O2230+P2230)/2)</f>
        <v>23.23376655578613</v>
      </c>
      <c r="AY2230" s="4">
        <f>0.61365*EXP(17.502*AX2230/(240.97+AX2230))</f>
        <v>2.859865572511306</v>
      </c>
      <c r="AZ2230" s="4">
        <f>IF(AW2230&lt;&gt;0,(1000-(AV2230+U2230)/2)/AW2230*AP2230,0)</f>
        <v>0.3719725314125924</v>
      </c>
      <c r="BA2230" s="4">
        <f>U2230*AA2230/1000</f>
        <v>2.003539387702563</v>
      </c>
      <c r="BB2230" s="4">
        <f>(AY2230-BA2230)</f>
        <v>0.8563261848087431</v>
      </c>
      <c r="BC2230" s="4">
        <f>1/(1.6/F2230+1.37/N2230)</f>
        <v>0.2369439741287919</v>
      </c>
      <c r="BD2230" s="3">
        <f>G2230*AA2230*0.001</f>
      </c>
      <c r="BE2230" s="3">
        <f>G2230/S2230</f>
      </c>
      <c r="BF2230" s="4">
        <f>(1-AP2230*AA2230/AU2230/F2230)*100</f>
        <v>66.70402602969736</v>
      </c>
      <c r="BG2230" s="3">
        <f>(S2230-E2230/(N2230/1.35))</f>
      </c>
      <c r="BH2230" s="3">
        <f>E2230*BF2230/100/BG2230</f>
      </c>
    </row>
    <row r="2231" ht="16" customHeight="1">
      <c r="A2231" s="4">
        <v>2062</v>
      </c>
      <c r="B2231" t="s" s="2">
        <v>2253</v>
      </c>
      <c r="C2231" s="4">
        <v>11975.000030130148</v>
      </c>
      <c r="D2231" s="4">
        <v>0</v>
      </c>
      <c r="E2231" s="3">
        <f>(R2231-#REF!*(1000-T2231)/(1000-U2231))*AO2231</f>
      </c>
      <c r="F2231" s="4">
        <f>IF(AZ2231&lt;&gt;0,1/(1/AZ2231-1/N2231),0)</f>
        <v>0.4293754781762962</v>
      </c>
      <c r="G2231" s="3">
        <f>((BC2231-AP2231/2)*S2231-E2231)/(BC2231+AP2231/2)</f>
      </c>
      <c r="H2231" s="4">
        <f>AP2231*1000</f>
        <v>4.499424108601358</v>
      </c>
      <c r="I2231" s="4">
        <f>(AU2231-BA2231)</f>
        <v>1.193182323221926</v>
      </c>
      <c r="J2231" s="4">
        <f>(P2231+AT2231*D2231)</f>
        <v>25.1016960144043</v>
      </c>
      <c r="K2231" s="4">
        <v>6</v>
      </c>
      <c r="L2231" s="4">
        <f>(K2231*AI2231+AJ2231)</f>
        <v>1.420000016689301</v>
      </c>
      <c r="M2231" s="4">
        <v>1</v>
      </c>
      <c r="N2231" s="4">
        <f>L2231*(M2231+1)*(M2231+1)/(M2231*M2231+1)</f>
        <v>2.840000033378601</v>
      </c>
      <c r="O2231" s="4">
        <v>21.38144111633301</v>
      </c>
      <c r="P2231" s="4">
        <v>25.1016960144043</v>
      </c>
      <c r="Q2231" s="4">
        <v>19.99552917480469</v>
      </c>
      <c r="R2231" s="4">
        <v>347.9481811523438</v>
      </c>
      <c r="S2231" s="4">
        <v>281.945556640625</v>
      </c>
      <c r="T2231" s="4">
        <v>14.46084213256836</v>
      </c>
      <c r="U2231" s="4">
        <v>19.75938415527344</v>
      </c>
      <c r="V2231" s="4">
        <v>57.44973754882812</v>
      </c>
      <c r="W2231" s="4">
        <v>78.49200439453125</v>
      </c>
      <c r="X2231" s="4">
        <v>499.4413452148438</v>
      </c>
      <c r="Y2231" s="4">
        <v>1998.854003906250</v>
      </c>
      <c r="Z2231" s="4">
        <v>427.4285278320312</v>
      </c>
      <c r="AA2231" s="4">
        <v>101.5125198364258</v>
      </c>
      <c r="AB2231" s="4">
        <v>3.508862733840942</v>
      </c>
      <c r="AC2231" s="4">
        <v>0.4029053449630737</v>
      </c>
      <c r="AD2231" s="4">
        <v>0.300432026386261</v>
      </c>
      <c r="AE2231" s="4">
        <v>0.01514174696058035</v>
      </c>
      <c r="AF2231" s="4">
        <v>0.3494498133659363</v>
      </c>
      <c r="AG2231" s="4">
        <v>0.01699995249509811</v>
      </c>
      <c r="AH2231" s="4">
        <v>0.6666666865348816</v>
      </c>
      <c r="AI2231" s="4">
        <v>-0.2195652425289154</v>
      </c>
      <c r="AJ2231" s="4">
        <v>2.737391471862793</v>
      </c>
      <c r="AK2231" s="4">
        <v>1</v>
      </c>
      <c r="AL2231" s="4">
        <v>0</v>
      </c>
      <c r="AM2231" s="4">
        <v>0.1599999964237213</v>
      </c>
      <c r="AN2231" s="4">
        <v>111115</v>
      </c>
      <c r="AO2231" s="4">
        <f>X2231*0.000001/(K2231*0.0001)</f>
        <v>0.8324022420247393</v>
      </c>
      <c r="AP2231" s="4">
        <f>(U2231-T2231)/(1000-U2231)*AO2231</f>
        <v>0.004499424108601357</v>
      </c>
      <c r="AQ2231" s="4">
        <f>(P2231+273.15)</f>
        <v>298.2516960144043</v>
      </c>
      <c r="AR2231" s="4">
        <f>(O2231+273.15)</f>
        <v>294.531441116333</v>
      </c>
      <c r="AS2231" s="4">
        <f>(Y2231*AK2231+Z2231*AL2231)*AM2231</f>
        <v>319.816633476541</v>
      </c>
      <c r="AT2231" s="4">
        <f>((AS2231+0.00000010773*(AR2231^4-AQ2231^4))-AP2231*44100)/(L2231*0.92*2*29.3+0.00000043092*AQ2231^3)</f>
        <v>0.9052292790144185</v>
      </c>
      <c r="AU2231" s="4">
        <f>0.61365*EXP(17.502*J2231/(240.97+J2231))</f>
        <v>3.199007199239678</v>
      </c>
      <c r="AV2231" s="4">
        <f>AU2231*1000/AA2231</f>
        <v>31.51342518533145</v>
      </c>
      <c r="AW2231" s="4">
        <f>(AV2231-U2231)</f>
        <v>11.75404103005801</v>
      </c>
      <c r="AX2231" s="4">
        <f>IF(D2231,P2231,(O2231+P2231)/2)</f>
        <v>23.24156856536865</v>
      </c>
      <c r="AY2231" s="4">
        <f>0.61365*EXP(17.502*AX2231/(240.97+AX2231))</f>
        <v>2.861213958663928</v>
      </c>
      <c r="AZ2231" s="4">
        <f>IF(AW2231&lt;&gt;0,(1000-(AV2231+U2231)/2)/AW2231*AP2231,0)</f>
        <v>0.3729844944524838</v>
      </c>
      <c r="BA2231" s="4">
        <f>U2231*AA2231/1000</f>
        <v>2.005824876017752</v>
      </c>
      <c r="BB2231" s="4">
        <f>(AY2231-BA2231)</f>
        <v>0.8553890826461759</v>
      </c>
      <c r="BC2231" s="4">
        <f>1/(1.6/F2231+1.37/N2231)</f>
        <v>0.2376009915761698</v>
      </c>
      <c r="BD2231" s="3">
        <f>G2231*AA2231*0.001</f>
      </c>
      <c r="BE2231" s="3">
        <f>G2231/S2231</f>
      </c>
      <c r="BF2231" s="4">
        <f>(1-AP2231*AA2231/AU2231/F2231)*100</f>
        <v>66.74751671213069</v>
      </c>
      <c r="BG2231" s="3">
        <f>(S2231-E2231/(N2231/1.35))</f>
      </c>
      <c r="BH2231" s="3">
        <f>E2231*BF2231/100/BG2231</f>
      </c>
    </row>
    <row r="2232" ht="16" customHeight="1">
      <c r="A2232" s="4">
        <v>2063</v>
      </c>
      <c r="B2232" t="s" s="2">
        <v>2254</v>
      </c>
      <c r="C2232" s="4">
        <v>11980.000030018389</v>
      </c>
      <c r="D2232" s="4">
        <v>0</v>
      </c>
      <c r="E2232" s="3">
        <f>(R2232-#REF!*(1000-T2232)/(1000-U2232))*AO2232</f>
      </c>
      <c r="F2232" s="4">
        <f>IF(AZ2232&lt;&gt;0,1/(1/AZ2232-1/N2232),0)</f>
        <v>0.4305229322456106</v>
      </c>
      <c r="G2232" s="3">
        <f>((BC2232-AP2232/2)*S2232-E2232)/(BC2232+AP2232/2)</f>
      </c>
      <c r="H2232" s="4">
        <f>AP2232*1000</f>
        <v>4.510011460080768</v>
      </c>
      <c r="I2232" s="4">
        <f>(AU2232-BA2232)</f>
        <v>1.193188755540482</v>
      </c>
      <c r="J2232" s="4">
        <f>(P2232+AT2232*D2232)</f>
        <v>25.11235237121582</v>
      </c>
      <c r="K2232" s="4">
        <v>6</v>
      </c>
      <c r="L2232" s="4">
        <f>(K2232*AI2232+AJ2232)</f>
        <v>1.420000016689301</v>
      </c>
      <c r="M2232" s="4">
        <v>1</v>
      </c>
      <c r="N2232" s="4">
        <f>L2232*(M2232+1)*(M2232+1)/(M2232*M2232+1)</f>
        <v>2.840000033378601</v>
      </c>
      <c r="O2232" s="4">
        <v>21.38671493530273</v>
      </c>
      <c r="P2232" s="4">
        <v>25.11235237121582</v>
      </c>
      <c r="Q2232" s="4">
        <v>19.99417304992676</v>
      </c>
      <c r="R2232" s="4">
        <v>392.0099182128906</v>
      </c>
      <c r="S2232" s="4">
        <v>319.6620483398438</v>
      </c>
      <c r="T2232" s="4">
        <v>14.46849250793457</v>
      </c>
      <c r="U2232" s="4">
        <v>19.77945709228516</v>
      </c>
      <c r="V2232" s="4">
        <v>57.46177291870117</v>
      </c>
      <c r="W2232" s="4">
        <v>78.54677581787109</v>
      </c>
      <c r="X2232" s="4">
        <v>499.4353637695312</v>
      </c>
      <c r="Y2232" s="4">
        <v>1999.188964843750</v>
      </c>
      <c r="Z2232" s="4">
        <v>350.0650634765625</v>
      </c>
      <c r="AA2232" s="4">
        <v>101.5118789672852</v>
      </c>
      <c r="AB2232" s="4">
        <v>3.508862733840942</v>
      </c>
      <c r="AC2232" s="4">
        <v>0.4029053449630737</v>
      </c>
      <c r="AD2232" s="4">
        <v>0.300432026386261</v>
      </c>
      <c r="AE2232" s="4">
        <v>0.01514174696058035</v>
      </c>
      <c r="AF2232" s="4">
        <v>0.3494498133659363</v>
      </c>
      <c r="AG2232" s="4">
        <v>0.01699995249509811</v>
      </c>
      <c r="AH2232" s="4">
        <v>0.6666666865348816</v>
      </c>
      <c r="AI2232" s="4">
        <v>-0.2195652425289154</v>
      </c>
      <c r="AJ2232" s="4">
        <v>2.737391471862793</v>
      </c>
      <c r="AK2232" s="4">
        <v>1</v>
      </c>
      <c r="AL2232" s="4">
        <v>0</v>
      </c>
      <c r="AM2232" s="4">
        <v>0.1599999964237213</v>
      </c>
      <c r="AN2232" s="4">
        <v>111115</v>
      </c>
      <c r="AO2232" s="4">
        <f>X2232*0.000001/(K2232*0.0001)</f>
        <v>0.8323922729492186</v>
      </c>
      <c r="AP2232" s="4">
        <f>(U2232-T2232)/(1000-U2232)*AO2232</f>
        <v>0.004510011460080767</v>
      </c>
      <c r="AQ2232" s="4">
        <f>(P2232+273.15)</f>
        <v>298.2623523712158</v>
      </c>
      <c r="AR2232" s="4">
        <f>(O2232+273.15)</f>
        <v>294.5367149353027</v>
      </c>
      <c r="AS2232" s="4">
        <f>(Y2232*AK2232+Z2232*AL2232)*AM2232</f>
        <v>319.8702272253431</v>
      </c>
      <c r="AT2232" s="4">
        <f>((AS2232+0.00000010773*(AR2232^4-AQ2232^4))-AP2232*44100)/(L2232*0.92*2*29.3+0.00000043092*AQ2232^3)</f>
        <v>0.899794644126473</v>
      </c>
      <c r="AU2232" s="4">
        <f>0.61365*EXP(17.502*J2232/(240.97+J2232))</f>
        <v>3.201038609931143</v>
      </c>
      <c r="AV2232" s="4">
        <f>AU2232*1000/AA2232</f>
        <v>31.53363569363898</v>
      </c>
      <c r="AW2232" s="4">
        <f>(AV2232-U2232)</f>
        <v>11.75417860135382</v>
      </c>
      <c r="AX2232" s="4">
        <f>IF(D2232,P2232,(O2232+P2232)/2)</f>
        <v>23.24953365325928</v>
      </c>
      <c r="AY2232" s="4">
        <f>0.61365*EXP(17.502*AX2232/(240.97+AX2232))</f>
        <v>2.862591102519489</v>
      </c>
      <c r="AZ2232" s="4">
        <f>IF(AW2232&lt;&gt;0,(1000-(AV2232+U2232)/2)/AW2232*AP2232,0)</f>
        <v>0.3738500401309445</v>
      </c>
      <c r="BA2232" s="4">
        <f>U2232*AA2232/1000</f>
        <v>2.007849854390661</v>
      </c>
      <c r="BB2232" s="4">
        <f>(AY2232-BA2232)</f>
        <v>0.8547412481288288</v>
      </c>
      <c r="BC2232" s="4">
        <f>1/(1.6/F2232+1.37/N2232)</f>
        <v>0.2381630019214764</v>
      </c>
      <c r="BD2232" s="3">
        <f>G2232*AA2232*0.001</f>
      </c>
      <c r="BE2232" s="3">
        <f>G2232/S2232</f>
      </c>
      <c r="BF2232" s="4">
        <f>(1-AP2232*AA2232/AU2232/F2232)*100</f>
        <v>66.77941239661651</v>
      </c>
      <c r="BG2232" s="3">
        <f>(S2232-E2232/(N2232/1.35))</f>
      </c>
      <c r="BH2232" s="3">
        <f>E2232*BF2232/100/BG2232</f>
      </c>
    </row>
    <row r="2233" ht="16" customHeight="1">
      <c r="A2233" s="4">
        <v>2064</v>
      </c>
      <c r="B2233" t="s" s="2">
        <v>2255</v>
      </c>
      <c r="C2233" s="4">
        <v>11985.000029906631</v>
      </c>
      <c r="D2233" s="4">
        <v>0</v>
      </c>
      <c r="E2233" s="3">
        <f>(R2233-#REF!*(1000-T2233)/(1000-U2233))*AO2233</f>
      </c>
      <c r="F2233" s="4">
        <f>IF(AZ2233&lt;&gt;0,1/(1/AZ2233-1/N2233),0)</f>
        <v>0.4320149547765244</v>
      </c>
      <c r="G2233" s="3">
        <f>((BC2233-AP2233/2)*S2233-E2233)/(BC2233+AP2233/2)</f>
      </c>
      <c r="H2233" s="4">
        <f>AP2233*1000</f>
        <v>4.519750427469108</v>
      </c>
      <c r="I2233" s="4">
        <f>(AU2233-BA2233)</f>
        <v>1.192150812148505</v>
      </c>
      <c r="J2233" s="4">
        <f>(P2233+AT2233*D2233)</f>
        <v>25.11687278747559</v>
      </c>
      <c r="K2233" s="4">
        <v>6</v>
      </c>
      <c r="L2233" s="4">
        <f>(K2233*AI2233+AJ2233)</f>
        <v>1.420000016689301</v>
      </c>
      <c r="M2233" s="4">
        <v>1</v>
      </c>
      <c r="N2233" s="4">
        <f>L2233*(M2233+1)*(M2233+1)/(M2233*M2233+1)</f>
        <v>2.840000033378601</v>
      </c>
      <c r="O2233" s="4">
        <v>21.3908863067627</v>
      </c>
      <c r="P2233" s="4">
        <v>25.11687278747559</v>
      </c>
      <c r="Q2233" s="4">
        <v>19.99262046813965</v>
      </c>
      <c r="R2233" s="4">
        <v>411.6597290039062</v>
      </c>
      <c r="S2233" s="4">
        <v>351.8952331542969</v>
      </c>
      <c r="T2233" s="4">
        <v>14.4763879776001</v>
      </c>
      <c r="U2233" s="4">
        <v>19.79836463928223</v>
      </c>
      <c r="V2233" s="4">
        <v>57.47800064086914</v>
      </c>
      <c r="W2233" s="4">
        <v>78.60113525390625</v>
      </c>
      <c r="X2233" s="4">
        <v>499.4685668945312</v>
      </c>
      <c r="Y2233" s="4">
        <v>1999.489624023438</v>
      </c>
      <c r="Z2233" s="4">
        <v>310.0410766601562</v>
      </c>
      <c r="AA2233" s="4">
        <v>101.5109024047852</v>
      </c>
      <c r="AB2233" s="4">
        <v>3.508862733840942</v>
      </c>
      <c r="AC2233" s="4">
        <v>0.4029053449630737</v>
      </c>
      <c r="AD2233" s="4">
        <v>0.300432026386261</v>
      </c>
      <c r="AE2233" s="4">
        <v>0.01514174696058035</v>
      </c>
      <c r="AF2233" s="4">
        <v>0.3494498133659363</v>
      </c>
      <c r="AG2233" s="4">
        <v>0.01699995249509811</v>
      </c>
      <c r="AH2233" s="4">
        <v>0.6666666865348816</v>
      </c>
      <c r="AI2233" s="4">
        <v>-0.2195652425289154</v>
      </c>
      <c r="AJ2233" s="4">
        <v>2.737391471862793</v>
      </c>
      <c r="AK2233" s="4">
        <v>1</v>
      </c>
      <c r="AL2233" s="4">
        <v>0</v>
      </c>
      <c r="AM2233" s="4">
        <v>0.1599999964237213</v>
      </c>
      <c r="AN2233" s="4">
        <v>111115</v>
      </c>
      <c r="AO2233" s="4">
        <f>X2233*0.000001/(K2233*0.0001)</f>
        <v>0.8324476114908852</v>
      </c>
      <c r="AP2233" s="4">
        <f>(U2233-T2233)/(1000-U2233)*AO2233</f>
        <v>0.004519750427469108</v>
      </c>
      <c r="AQ2233" s="4">
        <f>(P2233+273.15)</f>
        <v>298.2668727874756</v>
      </c>
      <c r="AR2233" s="4">
        <f>(O2233+273.15)</f>
        <v>294.5408863067627</v>
      </c>
      <c r="AS2233" s="4">
        <f>(Y2233*AK2233+Z2233*AL2233)*AM2233</f>
        <v>319.9183326930179</v>
      </c>
      <c r="AT2233" s="4">
        <f>((AS2233+0.00000010773*(AR2233^4-AQ2233^4))-AP2233*44100)/(L2233*0.92*2*29.3+0.00000043092*AQ2233^3)</f>
        <v>0.8953894889165338</v>
      </c>
      <c r="AU2233" s="4">
        <f>0.61365*EXP(17.502*J2233/(240.97+J2233))</f>
        <v>3.201900672821032</v>
      </c>
      <c r="AV2233" s="4">
        <f>AU2233*1000/AA2233</f>
        <v>31.54243137405206</v>
      </c>
      <c r="AW2233" s="4">
        <f>(AV2233-U2233)</f>
        <v>11.74406673476984</v>
      </c>
      <c r="AX2233" s="4">
        <f>IF(D2233,P2233,(O2233+P2233)/2)</f>
        <v>23.25387954711914</v>
      </c>
      <c r="AY2233" s="4">
        <f>0.61365*EXP(17.502*AX2233/(240.97+AX2233))</f>
        <v>2.863342741186427</v>
      </c>
      <c r="AZ2233" s="4">
        <f>IF(AW2233&lt;&gt;0,(1000-(AV2233+U2233)/2)/AW2233*AP2233,0)</f>
        <v>0.3749745922396172</v>
      </c>
      <c r="BA2233" s="4">
        <f>U2233*AA2233/1000</f>
        <v>2.009749860672528</v>
      </c>
      <c r="BB2233" s="4">
        <f>(AY2233-BA2233)</f>
        <v>0.853592880513899</v>
      </c>
      <c r="BC2233" s="4">
        <f>1/(1.6/F2233+1.37/N2233)</f>
        <v>0.2388932635696304</v>
      </c>
      <c r="BD2233" s="3">
        <f>G2233*AA2233*0.001</f>
      </c>
      <c r="BE2233" s="3">
        <f>G2233/S2233</f>
      </c>
      <c r="BF2233" s="4">
        <f>(1-AP2233*AA2233/AU2233/F2233)*100</f>
        <v>66.83190666178831</v>
      </c>
      <c r="BG2233" s="3">
        <f>(S2233-E2233/(N2233/1.35))</f>
      </c>
      <c r="BH2233" s="3">
        <f>E2233*BF2233/100/BG2233</f>
      </c>
    </row>
    <row r="2234" ht="16" customHeight="1">
      <c r="A2234" s="4">
        <v>2065</v>
      </c>
      <c r="B2234" t="s" s="2">
        <v>2256</v>
      </c>
      <c r="C2234" s="4">
        <v>11990.5000297837</v>
      </c>
      <c r="D2234" s="4">
        <v>0</v>
      </c>
      <c r="E2234" s="3">
        <f>(R2234-#REF!*(1000-T2234)/(1000-U2234))*AO2234</f>
      </c>
      <c r="F2234" s="4">
        <f>IF(AZ2234&lt;&gt;0,1/(1/AZ2234-1/N2234),0)</f>
        <v>0.434020074417988</v>
      </c>
      <c r="G2234" s="3">
        <f>((BC2234-AP2234/2)*S2234-E2234)/(BC2234+AP2234/2)</f>
      </c>
      <c r="H2234" s="4">
        <f>AP2234*1000</f>
        <v>4.530865359045222</v>
      </c>
      <c r="I2234" s="4">
        <f>(AU2234-BA2234)</f>
        <v>1.190265813504588</v>
      </c>
      <c r="J2234" s="4">
        <f>(P2234+AT2234*D2234)</f>
        <v>25.11827278137207</v>
      </c>
      <c r="K2234" s="4">
        <v>6</v>
      </c>
      <c r="L2234" s="4">
        <f>(K2234*AI2234+AJ2234)</f>
        <v>1.420000016689301</v>
      </c>
      <c r="M2234" s="4">
        <v>1</v>
      </c>
      <c r="N2234" s="4">
        <f>L2234*(M2234+1)*(M2234+1)/(M2234*M2234+1)</f>
        <v>2.840000033378601</v>
      </c>
      <c r="O2234" s="4">
        <v>21.39451789855957</v>
      </c>
      <c r="P2234" s="4">
        <v>25.11827278137207</v>
      </c>
      <c r="Q2234" s="4">
        <v>19.99132537841797</v>
      </c>
      <c r="R2234" s="4">
        <v>413.6176452636719</v>
      </c>
      <c r="S2234" s="4">
        <v>370.141845703125</v>
      </c>
      <c r="T2234" s="4">
        <v>14.48495578765869</v>
      </c>
      <c r="U2234" s="4">
        <v>19.81972694396973</v>
      </c>
      <c r="V2234" s="4">
        <v>57.49784469604492</v>
      </c>
      <c r="W2234" s="4">
        <v>78.66713714599609</v>
      </c>
      <c r="X2234" s="4">
        <v>499.4851379394531</v>
      </c>
      <c r="Y2234" s="4">
        <v>1999.255981445312</v>
      </c>
      <c r="Z2234" s="4">
        <v>305.7167663574219</v>
      </c>
      <c r="AA2234" s="4">
        <v>101.5100708007812</v>
      </c>
      <c r="AB2234" s="4">
        <v>3.508862733840942</v>
      </c>
      <c r="AC2234" s="4">
        <v>0.4029053449630737</v>
      </c>
      <c r="AD2234" s="4">
        <v>0.300432026386261</v>
      </c>
      <c r="AE2234" s="4">
        <v>0.01514174696058035</v>
      </c>
      <c r="AF2234" s="4">
        <v>0.3494498133659363</v>
      </c>
      <c r="AG2234" s="4">
        <v>0.01699995249509811</v>
      </c>
      <c r="AH2234" s="4">
        <v>0.6666666865348816</v>
      </c>
      <c r="AI2234" s="4">
        <v>-0.2195652425289154</v>
      </c>
      <c r="AJ2234" s="4">
        <v>2.737391471862793</v>
      </c>
      <c r="AK2234" s="4">
        <v>1</v>
      </c>
      <c r="AL2234" s="4">
        <v>0</v>
      </c>
      <c r="AM2234" s="4">
        <v>0.1599999964237213</v>
      </c>
      <c r="AN2234" s="4">
        <v>111115</v>
      </c>
      <c r="AO2234" s="4">
        <f>X2234*0.000001/(K2234*0.0001)</f>
        <v>0.8324752298990884</v>
      </c>
      <c r="AP2234" s="4">
        <f>(U2234-T2234)/(1000-U2234)*AO2234</f>
        <v>0.004530865359045223</v>
      </c>
      <c r="AQ2234" s="4">
        <f>(P2234+273.15)</f>
        <v>298.268272781372</v>
      </c>
      <c r="AR2234" s="4">
        <f>(O2234+273.15)</f>
        <v>294.5445178985595</v>
      </c>
      <c r="AS2234" s="4">
        <f>(Y2234*AK2234+Z2234*AL2234)*AM2234</f>
        <v>319.8809498813534</v>
      </c>
      <c r="AT2234" s="4">
        <f>((AS2234+0.00000010773*(AR2234^4-AQ2234^4))-AP2234*44100)/(L2234*0.92*2*29.3+0.00000043092*AQ2234^3)</f>
        <v>0.8896647778828101</v>
      </c>
      <c r="AU2234" s="4">
        <f>0.61365*EXP(17.502*J2234/(240.97+J2234))</f>
        <v>3.202167698839106</v>
      </c>
      <c r="AV2234" s="4">
        <f>AU2234*1000/AA2234</f>
        <v>31.5453203172671</v>
      </c>
      <c r="AW2234" s="4">
        <f>(AV2234-U2234)</f>
        <v>11.72559337329737</v>
      </c>
      <c r="AX2234" s="4">
        <f>IF(D2234,P2234,(O2234+P2234)/2)</f>
        <v>23.25639533996582</v>
      </c>
      <c r="AY2234" s="4">
        <f>0.61365*EXP(17.502*AX2234/(240.97+AX2234))</f>
        <v>2.863777935896698</v>
      </c>
      <c r="AZ2234" s="4">
        <f>IF(AW2234&lt;&gt;0,(1000-(AV2234+U2234)/2)/AW2234*AP2234,0)</f>
        <v>0.3764842564340933</v>
      </c>
      <c r="BA2234" s="4">
        <f>U2234*AA2234/1000</f>
        <v>2.011901885334519</v>
      </c>
      <c r="BB2234" s="4">
        <f>(AY2234-BA2234)</f>
        <v>0.8518760505621796</v>
      </c>
      <c r="BC2234" s="4">
        <f>1/(1.6/F2234+1.37/N2234)</f>
        <v>0.239873742556722</v>
      </c>
      <c r="BD2234" s="3">
        <f>G2234*AA2234*0.001</f>
      </c>
      <c r="BE2234" s="3">
        <f>G2234/S2234</f>
      </c>
      <c r="BF2234" s="4">
        <f>(1-AP2234*AA2234/AU2234/F2234)*100</f>
        <v>66.90698029192916</v>
      </c>
      <c r="BG2234" s="3">
        <f>(S2234-E2234/(N2234/1.35))</f>
      </c>
      <c r="BH2234" s="3">
        <f>E2234*BF2234/100/BG2234</f>
      </c>
    </row>
    <row r="2235" ht="16" customHeight="1">
      <c r="A2235" s="4">
        <v>2066</v>
      </c>
      <c r="B2235" t="s" s="2">
        <v>2257</v>
      </c>
      <c r="C2235" s="4">
        <v>11995.500029671937</v>
      </c>
      <c r="D2235" s="4">
        <v>0</v>
      </c>
      <c r="E2235" s="3">
        <f>(R2235-#REF!*(1000-T2235)/(1000-U2235))*AO2235</f>
      </c>
      <c r="F2235" s="4">
        <f>IF(AZ2235&lt;&gt;0,1/(1/AZ2235-1/N2235),0)</f>
        <v>0.4359843598844857</v>
      </c>
      <c r="G2235" s="3">
        <f>((BC2235-AP2235/2)*S2235-E2235)/(BC2235+AP2235/2)</f>
      </c>
      <c r="H2235" s="4">
        <f>AP2235*1000</f>
        <v>4.54047551399494</v>
      </c>
      <c r="I2235" s="4">
        <f>(AU2235-BA2235)</f>
        <v>1.188116378352247</v>
      </c>
      <c r="J2235" s="4">
        <f>(P2235+AT2235*D2235)</f>
        <v>25.11726760864258</v>
      </c>
      <c r="K2235" s="4">
        <v>6</v>
      </c>
      <c r="L2235" s="4">
        <f>(K2235*AI2235+AJ2235)</f>
        <v>1.420000016689301</v>
      </c>
      <c r="M2235" s="4">
        <v>1</v>
      </c>
      <c r="N2235" s="4">
        <f>L2235*(M2235+1)*(M2235+1)/(M2235*M2235+1)</f>
        <v>2.840000033378601</v>
      </c>
      <c r="O2235" s="4">
        <v>21.39699935913086</v>
      </c>
      <c r="P2235" s="4">
        <v>25.11726760864258</v>
      </c>
      <c r="Q2235" s="4">
        <v>19.99074554443359</v>
      </c>
      <c r="R2235" s="4">
        <v>410.5932006835938</v>
      </c>
      <c r="S2235" s="4">
        <v>375.57421875</v>
      </c>
      <c r="T2235" s="4">
        <v>14.49295902252197</v>
      </c>
      <c r="U2235" s="4">
        <v>19.83904266357422</v>
      </c>
      <c r="V2235" s="4">
        <v>57.520019531250</v>
      </c>
      <c r="W2235" s="4">
        <v>78.73027801513672</v>
      </c>
      <c r="X2235" s="4">
        <v>499.4755554199219</v>
      </c>
      <c r="Y2235" s="4">
        <v>1999.040893554688</v>
      </c>
      <c r="Z2235" s="4">
        <v>307.0392761230469</v>
      </c>
      <c r="AA2235" s="4">
        <v>101.5099182128906</v>
      </c>
      <c r="AB2235" s="4">
        <v>3.508862733840942</v>
      </c>
      <c r="AC2235" s="4">
        <v>0.4029053449630737</v>
      </c>
      <c r="AD2235" s="4">
        <v>0.300432026386261</v>
      </c>
      <c r="AE2235" s="4">
        <v>0.01514174696058035</v>
      </c>
      <c r="AF2235" s="4">
        <v>0.3494498133659363</v>
      </c>
      <c r="AG2235" s="4">
        <v>0.01699995249509811</v>
      </c>
      <c r="AH2235" s="4">
        <v>0.6666666865348816</v>
      </c>
      <c r="AI2235" s="4">
        <v>-0.2195652425289154</v>
      </c>
      <c r="AJ2235" s="4">
        <v>2.737391471862793</v>
      </c>
      <c r="AK2235" s="4">
        <v>1</v>
      </c>
      <c r="AL2235" s="4">
        <v>0</v>
      </c>
      <c r="AM2235" s="4">
        <v>0.1599999964237213</v>
      </c>
      <c r="AN2235" s="4">
        <v>111115</v>
      </c>
      <c r="AO2235" s="4">
        <f>X2235*0.000001/(K2235*0.0001)</f>
        <v>0.8324592590332029</v>
      </c>
      <c r="AP2235" s="4">
        <f>(U2235-T2235)/(1000-U2235)*AO2235</f>
        <v>0.00454047551399494</v>
      </c>
      <c r="AQ2235" s="4">
        <f>(P2235+273.15)</f>
        <v>298.2672676086426</v>
      </c>
      <c r="AR2235" s="4">
        <f>(O2235+273.15)</f>
        <v>294.5469993591308</v>
      </c>
      <c r="AS2235" s="4">
        <f>(Y2235*AK2235+Z2235*AL2235)*AM2235</f>
        <v>319.8465358196227</v>
      </c>
      <c r="AT2235" s="4">
        <f>((AS2235+0.00000010773*(AR2235^4-AQ2235^4))-AP2235*44100)/(L2235*0.92*2*29.3+0.00000043092*AQ2235^3)</f>
        <v>0.8848994300042171</v>
      </c>
      <c r="AU2235" s="4">
        <f>0.61365*EXP(17.502*J2235/(240.97+J2235))</f>
        <v>3.201975976553714</v>
      </c>
      <c r="AV2235" s="4">
        <f>AU2235*1000/AA2235</f>
        <v>31.54347903067366</v>
      </c>
      <c r="AW2235" s="4">
        <f>(AV2235-U2235)</f>
        <v>11.70443636709944</v>
      </c>
      <c r="AX2235" s="4">
        <f>IF(D2235,P2235,(O2235+P2235)/2)</f>
        <v>23.25713348388672</v>
      </c>
      <c r="AY2235" s="4">
        <f>0.61365*EXP(17.502*AX2235/(240.97+AX2235))</f>
        <v>2.863905634783872</v>
      </c>
      <c r="AZ2235" s="4">
        <f>IF(AW2235&lt;&gt;0,(1000-(AV2235+U2235)/2)/AW2235*AP2235,0)</f>
        <v>0.3779613844225816</v>
      </c>
      <c r="BA2235" s="4">
        <f>U2235*AA2235/1000</f>
        <v>2.013859598201467</v>
      </c>
      <c r="BB2235" s="4">
        <f>(AY2235-BA2235)</f>
        <v>0.850046036582405</v>
      </c>
      <c r="BC2235" s="4">
        <f>1/(1.6/F2235+1.37/N2235)</f>
        <v>0.2408332381735324</v>
      </c>
      <c r="BD2235" s="3">
        <f>G2235*AA2235*0.001</f>
      </c>
      <c r="BE2235" s="3">
        <f>G2235/S2235</f>
      </c>
      <c r="BF2235" s="4">
        <f>(1-AP2235*AA2235/AU2235/F2235)*100</f>
        <v>66.98427514847897</v>
      </c>
      <c r="BG2235" s="3">
        <f>(S2235-E2235/(N2235/1.35))</f>
      </c>
      <c r="BH2235" s="3">
        <f>E2235*BF2235/100/BG2235</f>
      </c>
    </row>
    <row r="2236" ht="16" customHeight="1">
      <c r="A2236" s="4">
        <v>2067</v>
      </c>
      <c r="B2236" t="s" s="2">
        <v>2258</v>
      </c>
      <c r="C2236" s="4">
        <v>12000.500029560179</v>
      </c>
      <c r="D2236" s="4">
        <v>0</v>
      </c>
      <c r="E2236" s="3">
        <f>(R2236-#REF!*(1000-T2236)/(1000-U2236))*AO2236</f>
      </c>
      <c r="F2236" s="4">
        <f>IF(AZ2236&lt;&gt;0,1/(1/AZ2236-1/N2236),0)</f>
        <v>0.436153827091382</v>
      </c>
      <c r="G2236" s="3">
        <f>((BC2236-AP2236/2)*S2236-E2236)/(BC2236+AP2236/2)</f>
      </c>
      <c r="H2236" s="4">
        <f>AP2236*1000</f>
        <v>4.550653520273143</v>
      </c>
      <c r="I2236" s="4">
        <f>(AU2236-BA2236)</f>
        <v>1.190342211916371</v>
      </c>
      <c r="J2236" s="4">
        <f>(P2236+AT2236*D2236)</f>
        <v>25.13933181762695</v>
      </c>
      <c r="K2236" s="4">
        <v>6</v>
      </c>
      <c r="L2236" s="4">
        <f>(K2236*AI2236+AJ2236)</f>
        <v>1.420000016689301</v>
      </c>
      <c r="M2236" s="4">
        <v>1</v>
      </c>
      <c r="N2236" s="4">
        <f>L2236*(M2236+1)*(M2236+1)/(M2236*M2236+1)</f>
        <v>2.840000033378601</v>
      </c>
      <c r="O2236" s="4">
        <v>21.39876937866211</v>
      </c>
      <c r="P2236" s="4">
        <v>25.13933181762695</v>
      </c>
      <c r="Q2236" s="4">
        <v>19.99055862426758</v>
      </c>
      <c r="R2236" s="4">
        <v>406.0904541015625</v>
      </c>
      <c r="S2236" s="4">
        <v>375.4054870605469</v>
      </c>
      <c r="T2236" s="4">
        <v>14.50044536590576</v>
      </c>
      <c r="U2236" s="4">
        <v>19.85858154296875</v>
      </c>
      <c r="V2236" s="4">
        <v>57.54290008544922</v>
      </c>
      <c r="W2236" s="4">
        <v>78.79866790771484</v>
      </c>
      <c r="X2236" s="4">
        <v>499.4591979980469</v>
      </c>
      <c r="Y2236" s="4">
        <v>1998.850097656250</v>
      </c>
      <c r="Z2236" s="4">
        <v>300.4140625</v>
      </c>
      <c r="AA2236" s="4">
        <v>101.5099945068359</v>
      </c>
      <c r="AB2236" s="4">
        <v>3.508862733840942</v>
      </c>
      <c r="AC2236" s="4">
        <v>0.4029053449630737</v>
      </c>
      <c r="AD2236" s="4">
        <v>0.300432026386261</v>
      </c>
      <c r="AE2236" s="4">
        <v>0.01514174696058035</v>
      </c>
      <c r="AF2236" s="4">
        <v>0.3494498133659363</v>
      </c>
      <c r="AG2236" s="4">
        <v>0.01699995249509811</v>
      </c>
      <c r="AH2236" s="4">
        <v>0.6666666865348816</v>
      </c>
      <c r="AI2236" s="4">
        <v>-0.2195652425289154</v>
      </c>
      <c r="AJ2236" s="4">
        <v>2.737391471862793</v>
      </c>
      <c r="AK2236" s="4">
        <v>1</v>
      </c>
      <c r="AL2236" s="4">
        <v>0</v>
      </c>
      <c r="AM2236" s="4">
        <v>0.1599999964237213</v>
      </c>
      <c r="AN2236" s="4">
        <v>111115</v>
      </c>
      <c r="AO2236" s="4">
        <f>X2236*0.000001/(K2236*0.0001)</f>
        <v>0.8324319966634113</v>
      </c>
      <c r="AP2236" s="4">
        <f>(U2236-T2236)/(1000-U2236)*AO2236</f>
        <v>0.004550653520273143</v>
      </c>
      <c r="AQ2236" s="4">
        <f>(P2236+273.15)</f>
        <v>298.2893318176269</v>
      </c>
      <c r="AR2236" s="4">
        <f>(O2236+273.15)</f>
        <v>294.5487693786621</v>
      </c>
      <c r="AS2236" s="4">
        <f>(Y2236*AK2236+Z2236*AL2236)*AM2236</f>
        <v>319.816008476555</v>
      </c>
      <c r="AT2236" s="4">
        <f>((AS2236+0.00000010773*(AR2236^4-AQ2236^4))-AP2236*44100)/(L2236*0.92*2*29.3+0.00000043092*AQ2236^3)</f>
        <v>0.8767799317988763</v>
      </c>
      <c r="AU2236" s="4">
        <f>0.61365*EXP(17.502*J2236/(240.97+J2236))</f>
        <v>3.206186715256683</v>
      </c>
      <c r="AV2236" s="4">
        <f>AU2236*1000/AA2236</f>
        <v>31.58493634871362</v>
      </c>
      <c r="AW2236" s="4">
        <f>(AV2236-U2236)</f>
        <v>11.72635480574487</v>
      </c>
      <c r="AX2236" s="4">
        <f>IF(D2236,P2236,(O2236+P2236)/2)</f>
        <v>23.26905059814453</v>
      </c>
      <c r="AY2236" s="4">
        <f>0.61365*EXP(17.502*AX2236/(240.97+AX2236))</f>
        <v>2.865967984805364</v>
      </c>
      <c r="AZ2236" s="4">
        <f>IF(AW2236&lt;&gt;0,(1000-(AV2236+U2236)/2)/AW2236*AP2236,0)</f>
        <v>0.3780887394952916</v>
      </c>
      <c r="BA2236" s="4">
        <f>U2236*AA2236/1000</f>
        <v>2.015844503340311</v>
      </c>
      <c r="BB2236" s="4">
        <f>(AY2236-BA2236)</f>
        <v>0.8501234814650527</v>
      </c>
      <c r="BC2236" s="4">
        <f>1/(1.6/F2236+1.37/N2236)</f>
        <v>0.240915970849749</v>
      </c>
      <c r="BD2236" s="3">
        <f>G2236*AA2236*0.001</f>
      </c>
      <c r="BE2236" s="3">
        <f>G2236/S2236</f>
      </c>
      <c r="BF2236" s="4">
        <f>(1-AP2236*AA2236/AU2236/F2236)*100</f>
        <v>66.96653912091021</v>
      </c>
      <c r="BG2236" s="3">
        <f>(S2236-E2236/(N2236/1.35))</f>
      </c>
      <c r="BH2236" s="3">
        <f>E2236*BF2236/100/BG2236</f>
      </c>
    </row>
    <row r="2237" ht="16" customHeight="1">
      <c r="A2237" s="4">
        <v>2067</v>
      </c>
      <c r="B2237" t="s" s="2">
        <v>2258</v>
      </c>
      <c r="C2237" s="4">
        <v>12000.500029560179</v>
      </c>
      <c r="D2237" s="4">
        <v>0</v>
      </c>
      <c r="E2237" s="3">
        <f>(R2237-#REF!*(1000-T2237)/(1000-U2237))*AO2237</f>
      </c>
      <c r="F2237" s="4">
        <f>IF(AZ2237&lt;&gt;0,1/(1/AZ2237-1/N2237),0)</f>
        <v>0.436153827091382</v>
      </c>
      <c r="G2237" s="3">
        <f>((BC2237-AP2237/2)*S2237-E2237)/(BC2237+AP2237/2)</f>
      </c>
      <c r="H2237" s="4">
        <f>AP2237*1000</f>
        <v>4.550653520273143</v>
      </c>
      <c r="I2237" s="4">
        <f>(AU2237-BA2237)</f>
        <v>1.190342211916371</v>
      </c>
      <c r="J2237" s="4">
        <f>(P2237+AT2237*D2237)</f>
        <v>25.13933181762695</v>
      </c>
      <c r="K2237" s="4">
        <v>6</v>
      </c>
      <c r="L2237" s="4">
        <f>(K2237*AI2237+AJ2237)</f>
        <v>1.420000016689301</v>
      </c>
      <c r="M2237" s="4">
        <v>1</v>
      </c>
      <c r="N2237" s="4">
        <f>L2237*(M2237+1)*(M2237+1)/(M2237*M2237+1)</f>
        <v>2.840000033378601</v>
      </c>
      <c r="O2237" s="4">
        <v>21.39876937866211</v>
      </c>
      <c r="P2237" s="4">
        <v>25.13933181762695</v>
      </c>
      <c r="Q2237" s="4">
        <v>19.99055862426758</v>
      </c>
      <c r="R2237" s="4">
        <v>406.0904541015625</v>
      </c>
      <c r="S2237" s="4">
        <v>375.4054870605469</v>
      </c>
      <c r="T2237" s="4">
        <v>14.50044536590576</v>
      </c>
      <c r="U2237" s="4">
        <v>19.85858154296875</v>
      </c>
      <c r="V2237" s="4">
        <v>57.54290008544922</v>
      </c>
      <c r="W2237" s="4">
        <v>78.79866790771484</v>
      </c>
      <c r="X2237" s="4">
        <v>499.4591979980469</v>
      </c>
      <c r="Y2237" s="4">
        <v>1998.850097656250</v>
      </c>
      <c r="Z2237" s="4">
        <v>300.4140625</v>
      </c>
      <c r="AA2237" s="4">
        <v>101.5099945068359</v>
      </c>
      <c r="AB2237" s="4">
        <v>3.508862733840942</v>
      </c>
      <c r="AC2237" s="4">
        <v>0.4029053449630737</v>
      </c>
      <c r="AD2237" s="4">
        <v>0.300432026386261</v>
      </c>
      <c r="AE2237" s="4">
        <v>0.01514174696058035</v>
      </c>
      <c r="AF2237" s="4">
        <v>0.3494498133659363</v>
      </c>
      <c r="AG2237" s="4">
        <v>0.01699995249509811</v>
      </c>
      <c r="AH2237" s="4">
        <v>0.6666666865348816</v>
      </c>
      <c r="AI2237" s="4">
        <v>-0.2195652425289154</v>
      </c>
      <c r="AJ2237" s="4">
        <v>2.737391471862793</v>
      </c>
      <c r="AK2237" s="4">
        <v>1</v>
      </c>
      <c r="AL2237" s="4">
        <v>0</v>
      </c>
      <c r="AM2237" s="4">
        <v>0.1599999964237213</v>
      </c>
      <c r="AN2237" s="4">
        <v>111115</v>
      </c>
      <c r="AO2237" s="4">
        <f>X2237*0.000001/(K2237*0.0001)</f>
        <v>0.8324319966634113</v>
      </c>
      <c r="AP2237" s="4">
        <f>(U2237-T2237)/(1000-U2237)*AO2237</f>
        <v>0.004550653520273143</v>
      </c>
      <c r="AQ2237" s="4">
        <f>(P2237+273.15)</f>
        <v>298.2893318176269</v>
      </c>
      <c r="AR2237" s="4">
        <f>(O2237+273.15)</f>
        <v>294.5487693786621</v>
      </c>
      <c r="AS2237" s="4">
        <f>(Y2237*AK2237+Z2237*AL2237)*AM2237</f>
        <v>319.816008476555</v>
      </c>
      <c r="AT2237" s="4">
        <f>((AS2237+0.00000010773*(AR2237^4-AQ2237^4))-AP2237*44100)/(L2237*0.92*2*29.3+0.00000043092*AQ2237^3)</f>
        <v>0.8767799317988763</v>
      </c>
      <c r="AU2237" s="4">
        <f>0.61365*EXP(17.502*J2237/(240.97+J2237))</f>
        <v>3.206186715256683</v>
      </c>
      <c r="AV2237" s="4">
        <f>AU2237*1000/AA2237</f>
        <v>31.58493634871362</v>
      </c>
      <c r="AW2237" s="4">
        <f>(AV2237-U2237)</f>
        <v>11.72635480574487</v>
      </c>
      <c r="AX2237" s="4">
        <f>IF(D2237,P2237,(O2237+P2237)/2)</f>
        <v>23.26905059814453</v>
      </c>
      <c r="AY2237" s="4">
        <f>0.61365*EXP(17.502*AX2237/(240.97+AX2237))</f>
        <v>2.865967984805364</v>
      </c>
      <c r="AZ2237" s="4">
        <f>IF(AW2237&lt;&gt;0,(1000-(AV2237+U2237)/2)/AW2237*AP2237,0)</f>
        <v>0.3780887394952916</v>
      </c>
      <c r="BA2237" s="4">
        <f>U2237*AA2237/1000</f>
        <v>2.015844503340311</v>
      </c>
      <c r="BB2237" s="4">
        <f>(AY2237-BA2237)</f>
        <v>0.8501234814650527</v>
      </c>
      <c r="BC2237" s="4">
        <f>1/(1.6/F2237+1.37/N2237)</f>
        <v>0.240915970849749</v>
      </c>
      <c r="BD2237" s="3">
        <f>G2237*AA2237*0.001</f>
      </c>
      <c r="BE2237" s="3">
        <f>G2237/S2237</f>
      </c>
      <c r="BF2237" s="4">
        <f>(1-AP2237*AA2237/AU2237/F2237)*100</f>
        <v>66.96653912091021</v>
      </c>
      <c r="BG2237" s="3">
        <f>(S2237-E2237/(N2237/1.35))</f>
      </c>
      <c r="BH2237" s="3">
        <f>E2237*BF2237/100/BG2237</f>
      </c>
    </row>
    <row r="2238" ht="16" customHeight="1">
      <c r="A2238" s="4">
        <v>2068</v>
      </c>
      <c r="B2238" t="s" s="2">
        <v>2260</v>
      </c>
      <c r="C2238" s="4">
        <v>12025.000032566488</v>
      </c>
      <c r="D2238" s="4">
        <v>0</v>
      </c>
      <c r="E2238" s="3">
        <f>(R2238-#REF!*(1000-T2238)/(1000-U2238))*AO2238</f>
      </c>
      <c r="F2238" s="4">
        <f>IF(AZ2238&lt;&gt;0,1/(1/AZ2238-1/N2238),0)</f>
        <v>0.4278832194683037</v>
      </c>
      <c r="G2238" s="3">
        <f>((BC2238-AP2238/2)*S2238-E2238)/(BC2238+AP2238/2)</f>
      </c>
      <c r="H2238" s="4">
        <f>AP2238*1000</f>
        <v>4.483304666978129</v>
      </c>
      <c r="I2238" s="4">
        <f>(AU2238-BA2238)</f>
        <v>1.192348533073115</v>
      </c>
      <c r="J2238" s="4">
        <f>(P2238+AT2238*D2238)</f>
        <v>25.15954399108887</v>
      </c>
      <c r="K2238" s="4">
        <v>6</v>
      </c>
      <c r="L2238" s="4">
        <f>(K2238*AI2238+AJ2238)</f>
        <v>1.420000016689301</v>
      </c>
      <c r="M2238" s="4">
        <v>1</v>
      </c>
      <c r="N2238" s="4">
        <f>L2238*(M2238+1)*(M2238+1)/(M2238*M2238+1)</f>
        <v>2.840000033378601</v>
      </c>
      <c r="O2238" s="4">
        <v>21.40028762817383</v>
      </c>
      <c r="P2238" s="4">
        <v>25.15954399108887</v>
      </c>
      <c r="Q2238" s="4">
        <v>19.9904670715332</v>
      </c>
      <c r="R2238" s="4">
        <v>402.5723876953125</v>
      </c>
      <c r="S2238" s="4">
        <v>373.9043273925781</v>
      </c>
      <c r="T2238" s="4">
        <v>14.59799385070801</v>
      </c>
      <c r="U2238" s="4">
        <v>19.87673377990723</v>
      </c>
      <c r="V2238" s="4">
        <v>58.29037857055664</v>
      </c>
      <c r="W2238" s="4">
        <v>78.86039733886719</v>
      </c>
      <c r="X2238" s="4">
        <v>499.4591064453125</v>
      </c>
      <c r="Y2238" s="4">
        <v>1998.650878906250</v>
      </c>
      <c r="Z2238" s="4">
        <v>291.3987426757812</v>
      </c>
      <c r="AA2238" s="4">
        <v>101.510627746582</v>
      </c>
      <c r="AB2238" s="4">
        <v>8.065479278564453</v>
      </c>
      <c r="AC2238" s="4">
        <v>0.4420592188835144</v>
      </c>
      <c r="AD2238" s="4">
        <v>0.01984334364533424</v>
      </c>
      <c r="AE2238" s="4">
        <v>0.01495630014687777</v>
      </c>
      <c r="AF2238" s="4">
        <v>0.02582970075309277</v>
      </c>
      <c r="AG2238" s="4">
        <v>0.0176729578524828</v>
      </c>
      <c r="AH2238" s="4">
        <v>0.6666666865348816</v>
      </c>
      <c r="AI2238" s="4">
        <v>-0.2195652425289154</v>
      </c>
      <c r="AJ2238" s="4">
        <v>2.737391471862793</v>
      </c>
      <c r="AK2238" s="4">
        <v>1</v>
      </c>
      <c r="AL2238" s="4">
        <v>0</v>
      </c>
      <c r="AM2238" s="4">
        <v>0.1599999964237213</v>
      </c>
      <c r="AN2238" s="4">
        <v>111115</v>
      </c>
      <c r="AO2238" s="4">
        <f>X2238*0.000001/(K2238*0.0001)</f>
        <v>0.8324318440755207</v>
      </c>
      <c r="AP2238" s="4">
        <f>(U2238-T2238)/(1000-U2238)*AO2238</f>
        <v>0.004483304666978129</v>
      </c>
      <c r="AQ2238" s="4">
        <f>(P2238+273.15)</f>
        <v>298.3095439910888</v>
      </c>
      <c r="AR2238" s="4">
        <f>(O2238+273.15)</f>
        <v>294.5502876281738</v>
      </c>
      <c r="AS2238" s="4">
        <f>(Y2238*AK2238+Z2238*AL2238)*AM2238</f>
        <v>319.7841334772675</v>
      </c>
      <c r="AT2238" s="4">
        <f>((AS2238+0.00000010773*(AR2238^4-AQ2238^4))-AP2238*44100)/(L2238*0.92*2*29.3+0.00000043092*AQ2238^3)</f>
        <v>0.9077103553756033</v>
      </c>
      <c r="AU2238" s="4">
        <f>0.61365*EXP(17.502*J2238/(240.97+J2238))</f>
        <v>3.21004825662319</v>
      </c>
      <c r="AV2238" s="4">
        <f>AU2238*1000/AA2238</f>
        <v>31.6227800761608</v>
      </c>
      <c r="AW2238" s="4">
        <f>(AV2238-U2238)</f>
        <v>11.74604629625358</v>
      </c>
      <c r="AX2238" s="4">
        <f>IF(D2238,P2238,(O2238+P2238)/2)</f>
        <v>23.27991580963135</v>
      </c>
      <c r="AY2238" s="4">
        <f>0.61365*EXP(17.502*AX2238/(240.97+AX2238))</f>
        <v>2.867849426790352</v>
      </c>
      <c r="AZ2238" s="4">
        <f>IF(AW2238&lt;&gt;0,(1000-(AV2238+U2238)/2)/AW2238*AP2238,0)</f>
        <v>0.371857947040636</v>
      </c>
      <c r="BA2238" s="4">
        <f>U2238*AA2238/1000</f>
        <v>2.017699723550075</v>
      </c>
      <c r="BB2238" s="4">
        <f>(AY2238-BA2238)</f>
        <v>0.8501497032402776</v>
      </c>
      <c r="BC2238" s="4">
        <f>1/(1.6/F2238+1.37/N2238)</f>
        <v>0.23686958449849</v>
      </c>
      <c r="BD2238" s="3">
        <f>G2238*AA2238*0.001</f>
      </c>
      <c r="BE2238" s="3">
        <f>G2238/S2238</f>
      </c>
      <c r="BF2238" s="4">
        <f>(1-AP2238*AA2238/AU2238/F2238)*100</f>
        <v>66.86607001784964</v>
      </c>
      <c r="BG2238" s="3">
        <f>(S2238-E2238/(N2238/1.35))</f>
      </c>
      <c r="BH2238" s="3">
        <f>E2238*BF2238/100/BG2238</f>
      </c>
    </row>
    <row r="2239" ht="16" customHeight="1">
      <c r="A2239" s="4">
        <v>2069</v>
      </c>
      <c r="B2239" t="s" s="2">
        <v>2261</v>
      </c>
      <c r="C2239" s="4">
        <v>12030.000032454729</v>
      </c>
      <c r="D2239" s="4">
        <v>0</v>
      </c>
      <c r="E2239" s="3">
        <f>(R2239-#REF!*(1000-T2239)/(1000-U2239))*AO2239</f>
      </c>
      <c r="F2239" s="4">
        <f>IF(AZ2239&lt;&gt;0,1/(1/AZ2239-1/N2239),0)</f>
        <v>0.4121132819284629</v>
      </c>
      <c r="G2239" s="3">
        <f>((BC2239-AP2239/2)*S2239-E2239)/(BC2239+AP2239/2)</f>
      </c>
      <c r="H2239" s="4">
        <f>AP2239*1000</f>
        <v>4.326828434959851</v>
      </c>
      <c r="I2239" s="4">
        <f>(AU2239-BA2239)</f>
        <v>1.188953588204842</v>
      </c>
      <c r="J2239" s="4">
        <f>(P2239+AT2239*D2239)</f>
        <v>25.17608070373535</v>
      </c>
      <c r="K2239" s="4">
        <v>6</v>
      </c>
      <c r="L2239" s="4">
        <f>(K2239*AI2239+AJ2239)</f>
        <v>1.420000016689301</v>
      </c>
      <c r="M2239" s="4">
        <v>1</v>
      </c>
      <c r="N2239" s="4">
        <f>L2239*(M2239+1)*(M2239+1)/(M2239*M2239+1)</f>
        <v>2.840000033378601</v>
      </c>
      <c r="O2239" s="4">
        <v>21.40442276000977</v>
      </c>
      <c r="P2239" s="4">
        <v>25.17608070373535</v>
      </c>
      <c r="Q2239" s="4">
        <v>19.98992347717285</v>
      </c>
      <c r="R2239" s="4">
        <v>399.3077697753906</v>
      </c>
      <c r="S2239" s="4">
        <v>372.5892639160156</v>
      </c>
      <c r="T2239" s="4">
        <v>14.84737491607666</v>
      </c>
      <c r="U2239" s="4">
        <v>19.94116020202637</v>
      </c>
      <c r="V2239" s="4">
        <v>59.27877426147461</v>
      </c>
      <c r="W2239" s="4">
        <v>79.08055877685547</v>
      </c>
      <c r="X2239" s="4">
        <v>499.4964904785156</v>
      </c>
      <c r="Y2239" s="4">
        <v>1998.534667968750</v>
      </c>
      <c r="Z2239" s="4">
        <v>271.7538146972656</v>
      </c>
      <c r="AA2239" s="4">
        <v>101.5114974975586</v>
      </c>
      <c r="AB2239" s="4">
        <v>8.065479278564453</v>
      </c>
      <c r="AC2239" s="4">
        <v>0.4420592188835144</v>
      </c>
      <c r="AD2239" s="4">
        <v>0.01984334364533424</v>
      </c>
      <c r="AE2239" s="4">
        <v>0.01495630014687777</v>
      </c>
      <c r="AF2239" s="4">
        <v>0.02582970075309277</v>
      </c>
      <c r="AG2239" s="4">
        <v>0.0176729578524828</v>
      </c>
      <c r="AH2239" s="4">
        <v>0.6666666865348816</v>
      </c>
      <c r="AI2239" s="4">
        <v>-0.2195652425289154</v>
      </c>
      <c r="AJ2239" s="4">
        <v>2.737391471862793</v>
      </c>
      <c r="AK2239" s="4">
        <v>1</v>
      </c>
      <c r="AL2239" s="4">
        <v>0</v>
      </c>
      <c r="AM2239" s="4">
        <v>0.1599999964237213</v>
      </c>
      <c r="AN2239" s="4">
        <v>111115</v>
      </c>
      <c r="AO2239" s="4">
        <f>X2239*0.000001/(K2239*0.0001)</f>
        <v>0.832494150797526</v>
      </c>
      <c r="AP2239" s="4">
        <f>(U2239-T2239)/(1000-U2239)*AO2239</f>
        <v>0.004326828434959852</v>
      </c>
      <c r="AQ2239" s="4">
        <f>(P2239+273.15)</f>
        <v>298.3260807037353</v>
      </c>
      <c r="AR2239" s="4">
        <f>(O2239+273.15)</f>
        <v>294.5544227600097</v>
      </c>
      <c r="AS2239" s="4">
        <f>(Y2239*AK2239+Z2239*AL2239)*AM2239</f>
        <v>319.7655397276831</v>
      </c>
      <c r="AT2239" s="4">
        <f>((AS2239+0.00000010773*(AR2239^4-AQ2239^4))-AP2239*44100)/(L2239*0.92*2*29.3+0.00000043092*AQ2239^3)</f>
        <v>0.9842663312427022</v>
      </c>
      <c r="AU2239" s="4">
        <f>0.61365*EXP(17.502*J2239/(240.97+J2239))</f>
        <v>3.213210622151256</v>
      </c>
      <c r="AV2239" s="4">
        <f>AU2239*1000/AA2239</f>
        <v>31.65366191379982</v>
      </c>
      <c r="AW2239" s="4">
        <f>(AV2239-U2239)</f>
        <v>11.71250171177345</v>
      </c>
      <c r="AX2239" s="4">
        <f>IF(D2239,P2239,(O2239+P2239)/2)</f>
        <v>23.29025173187256</v>
      </c>
      <c r="AY2239" s="4">
        <f>0.61365*EXP(17.502*AX2239/(240.97+AX2239))</f>
        <v>2.869640218575881</v>
      </c>
      <c r="AZ2239" s="4">
        <f>IF(AW2239&lt;&gt;0,(1000-(AV2239+U2239)/2)/AW2239*AP2239,0)</f>
        <v>0.3598895920765572</v>
      </c>
      <c r="BA2239" s="4">
        <f>U2239*AA2239/1000</f>
        <v>2.024257033946415</v>
      </c>
      <c r="BB2239" s="4">
        <f>(AY2239-BA2239)</f>
        <v>0.8453831846294664</v>
      </c>
      <c r="BC2239" s="4">
        <f>1/(1.6/F2239+1.37/N2239)</f>
        <v>0.2291044166228084</v>
      </c>
      <c r="BD2239" s="3">
        <f>G2239*AA2239*0.001</f>
      </c>
      <c r="BE2239" s="3">
        <f>G2239/S2239</f>
      </c>
      <c r="BF2239" s="4">
        <f>(1-AP2239*AA2239/AU2239/F2239)*100</f>
        <v>66.83125006361301</v>
      </c>
      <c r="BG2239" s="3">
        <f>(S2239-E2239/(N2239/1.35))</f>
      </c>
      <c r="BH2239" s="3">
        <f>E2239*BF2239/100/BG2239</f>
      </c>
    </row>
    <row r="2240" ht="16" customHeight="1">
      <c r="A2240" s="4">
        <v>2070</v>
      </c>
      <c r="B2240" t="s" s="2">
        <v>2262</v>
      </c>
      <c r="C2240" s="4">
        <v>12035.000032342970</v>
      </c>
      <c r="D2240" s="4">
        <v>0</v>
      </c>
      <c r="E2240" s="3">
        <f>(R2240-#REF!*(1000-T2240)/(1000-U2240))*AO2240</f>
      </c>
      <c r="F2240" s="4">
        <f>IF(AZ2240&lt;&gt;0,1/(1/AZ2240-1/N2240),0)</f>
        <v>0.4174736919031052</v>
      </c>
      <c r="G2240" s="3">
        <f>((BC2240-AP2240/2)*S2240-E2240)/(BC2240+AP2240/2)</f>
      </c>
      <c r="H2240" s="4">
        <f>AP2240*1000</f>
        <v>4.35874843359831</v>
      </c>
      <c r="I2240" s="4">
        <f>(AU2240-BA2240)</f>
        <v>1.184248713160371</v>
      </c>
      <c r="J2240" s="4">
        <f>(P2240+AT2240*D2240)</f>
        <v>25.18484687805176</v>
      </c>
      <c r="K2240" s="4">
        <v>6</v>
      </c>
      <c r="L2240" s="4">
        <f>(K2240*AI2240+AJ2240)</f>
        <v>1.420000016689301</v>
      </c>
      <c r="M2240" s="4">
        <v>1</v>
      </c>
      <c r="N2240" s="4">
        <f>L2240*(M2240+1)*(M2240+1)/(M2240*M2240+1)</f>
        <v>2.840000033378601</v>
      </c>
      <c r="O2240" s="4">
        <v>21.40837097167969</v>
      </c>
      <c r="P2240" s="4">
        <v>25.18484687805176</v>
      </c>
      <c r="Q2240" s="4">
        <v>19.98712539672852</v>
      </c>
      <c r="R2240" s="4">
        <v>399.1635131835938</v>
      </c>
      <c r="S2240" s="4">
        <v>372.4606018066406</v>
      </c>
      <c r="T2240" s="4">
        <v>14.87293243408203</v>
      </c>
      <c r="U2240" s="4">
        <v>20.00399589538574</v>
      </c>
      <c r="V2240" s="4">
        <v>59.41754150390625</v>
      </c>
      <c r="W2240" s="4">
        <v>79.30015563964844</v>
      </c>
      <c r="X2240" s="4">
        <v>499.493652343750</v>
      </c>
      <c r="Y2240" s="4">
        <v>1998.796020507812</v>
      </c>
      <c r="Z2240" s="4">
        <v>258.198486328125</v>
      </c>
      <c r="AA2240" s="4">
        <v>101.5116882324219</v>
      </c>
      <c r="AB2240" s="4">
        <v>8.065479278564453</v>
      </c>
      <c r="AC2240" s="4">
        <v>0.4420592188835144</v>
      </c>
      <c r="AD2240" s="4">
        <v>0.01984334364533424</v>
      </c>
      <c r="AE2240" s="4">
        <v>0.01495630014687777</v>
      </c>
      <c r="AF2240" s="4">
        <v>0.02582970075309277</v>
      </c>
      <c r="AG2240" s="4">
        <v>0.0176729578524828</v>
      </c>
      <c r="AH2240" s="4">
        <v>0.6666666865348816</v>
      </c>
      <c r="AI2240" s="4">
        <v>-0.2195652425289154</v>
      </c>
      <c r="AJ2240" s="4">
        <v>2.737391471862793</v>
      </c>
      <c r="AK2240" s="4">
        <v>1</v>
      </c>
      <c r="AL2240" s="4">
        <v>0</v>
      </c>
      <c r="AM2240" s="4">
        <v>0.1599999964237213</v>
      </c>
      <c r="AN2240" s="4">
        <v>111115</v>
      </c>
      <c r="AO2240" s="4">
        <f>X2240*0.000001/(K2240*0.0001)</f>
        <v>0.8324894205729164</v>
      </c>
      <c r="AP2240" s="4">
        <f>(U2240-T2240)/(1000-U2240)*AO2240</f>
        <v>0.004358748433598309</v>
      </c>
      <c r="AQ2240" s="4">
        <f>(P2240+273.15)</f>
        <v>298.3348468780517</v>
      </c>
      <c r="AR2240" s="4">
        <f>(O2240+273.15)</f>
        <v>294.5583709716797</v>
      </c>
      <c r="AS2240" s="4">
        <f>(Y2240*AK2240+Z2240*AL2240)*AM2240</f>
        <v>319.8073561329984</v>
      </c>
      <c r="AT2240" s="4">
        <f>((AS2240+0.00000010773*(AR2240^4-AQ2240^4))-AP2240*44100)/(L2240*0.92*2*29.3+0.00000043092*AQ2240^3)</f>
        <v>0.968087789186549</v>
      </c>
      <c r="AU2240" s="4">
        <f>0.61365*EXP(17.502*J2240/(240.97+J2240))</f>
        <v>3.214888107895415</v>
      </c>
      <c r="AV2240" s="4">
        <f>AU2240*1000/AA2240</f>
        <v>31.67012748851723</v>
      </c>
      <c r="AW2240" s="4">
        <f>(AV2240-U2240)</f>
        <v>11.66613159313149</v>
      </c>
      <c r="AX2240" s="4">
        <f>IF(D2240,P2240,(O2240+P2240)/2)</f>
        <v>23.29660892486572</v>
      </c>
      <c r="AY2240" s="4">
        <f>0.61365*EXP(17.502*AX2240/(240.97+AX2240))</f>
        <v>2.87074214535506</v>
      </c>
      <c r="AZ2240" s="4">
        <f>IF(AW2240&lt;&gt;0,(1000-(AV2240+U2240)/2)/AW2240*AP2240,0)</f>
        <v>0.3639707942193682</v>
      </c>
      <c r="BA2240" s="4">
        <f>U2240*AA2240/1000</f>
        <v>2.030639394735045</v>
      </c>
      <c r="BB2240" s="4">
        <f>(AY2240-BA2240)</f>
        <v>0.8401027506200158</v>
      </c>
      <c r="BC2240" s="4">
        <f>1/(1.6/F2240+1.37/N2240)</f>
        <v>0.2317512574559042</v>
      </c>
      <c r="BD2240" s="3">
        <f>G2240*AA2240*0.001</f>
      </c>
      <c r="BE2240" s="3">
        <f>G2240/S2240</f>
      </c>
      <c r="BF2240" s="4">
        <f>(1-AP2240*AA2240/AU2240/F2240)*100</f>
        <v>67.03273796063085</v>
      </c>
      <c r="BG2240" s="3">
        <f>(S2240-E2240/(N2240/1.35))</f>
      </c>
      <c r="BH2240" s="3">
        <f>E2240*BF2240/100/BG2240</f>
      </c>
    </row>
    <row r="2241" ht="16" customHeight="1">
      <c r="A2241" s="4">
        <v>2071</v>
      </c>
      <c r="B2241" t="s" s="2">
        <v>2263</v>
      </c>
      <c r="C2241" s="4">
        <v>12040.500032220036</v>
      </c>
      <c r="D2241" s="4">
        <v>0</v>
      </c>
      <c r="E2241" s="3">
        <f>(R2241-#REF!*(1000-T2241)/(1000-U2241))*AO2241</f>
      </c>
      <c r="F2241" s="4">
        <f>IF(AZ2241&lt;&gt;0,1/(1/AZ2241-1/N2241),0)</f>
        <v>0.4372323773497939</v>
      </c>
      <c r="G2241" s="3">
        <f>((BC2241-AP2241/2)*S2241-E2241)/(BC2241+AP2241/2)</f>
      </c>
      <c r="H2241" s="4">
        <f>AP2241*1000</f>
        <v>4.517788324778518</v>
      </c>
      <c r="I2241" s="4">
        <f>(AU2241-BA2241)</f>
        <v>1.17905987697364</v>
      </c>
      <c r="J2241" s="4">
        <f>(P2241+AT2241*D2241)</f>
        <v>25.18904495239258</v>
      </c>
      <c r="K2241" s="4">
        <v>6</v>
      </c>
      <c r="L2241" s="4">
        <f>(K2241*AI2241+AJ2241)</f>
        <v>1.420000016689301</v>
      </c>
      <c r="M2241" s="4">
        <v>1</v>
      </c>
      <c r="N2241" s="4">
        <f>L2241*(M2241+1)*(M2241+1)/(M2241*M2241+1)</f>
        <v>2.840000033378601</v>
      </c>
      <c r="O2241" s="4">
        <v>21.4120044708252</v>
      </c>
      <c r="P2241" s="4">
        <v>25.18904495239258</v>
      </c>
      <c r="Q2241" s="4">
        <v>19.98696708679199</v>
      </c>
      <c r="R2241" s="4">
        <v>399.7159118652344</v>
      </c>
      <c r="S2241" s="4">
        <v>373.1199340820312</v>
      </c>
      <c r="T2241" s="4">
        <v>14.74481678009033</v>
      </c>
      <c r="U2241" s="4">
        <v>20.06299781799316</v>
      </c>
      <c r="V2241" s="4">
        <v>58.7987060546875</v>
      </c>
      <c r="W2241" s="4">
        <v>79.53147125244141</v>
      </c>
      <c r="X2241" s="4">
        <v>499.4731750488281</v>
      </c>
      <c r="Y2241" s="4">
        <v>1999.186767578125</v>
      </c>
      <c r="Z2241" s="4">
        <v>249.3323822021484</v>
      </c>
      <c r="AA2241" s="4">
        <v>101.5118408203125</v>
      </c>
      <c r="AB2241" s="4">
        <v>8.065479278564453</v>
      </c>
      <c r="AC2241" s="4">
        <v>0.4420592188835144</v>
      </c>
      <c r="AD2241" s="4">
        <v>0.01984334364533424</v>
      </c>
      <c r="AE2241" s="4">
        <v>0.01495630014687777</v>
      </c>
      <c r="AF2241" s="4">
        <v>0.02582970075309277</v>
      </c>
      <c r="AG2241" s="4">
        <v>0.0176729578524828</v>
      </c>
      <c r="AH2241" s="4">
        <v>0.6666666865348816</v>
      </c>
      <c r="AI2241" s="4">
        <v>-0.2195652425289154</v>
      </c>
      <c r="AJ2241" s="4">
        <v>2.737391471862793</v>
      </c>
      <c r="AK2241" s="4">
        <v>1</v>
      </c>
      <c r="AL2241" s="4">
        <v>0</v>
      </c>
      <c r="AM2241" s="4">
        <v>0.1599999964237213</v>
      </c>
      <c r="AN2241" s="4">
        <v>111115</v>
      </c>
      <c r="AO2241" s="4">
        <f>X2241*0.000001/(K2241*0.0001)</f>
        <v>0.8324552917480468</v>
      </c>
      <c r="AP2241" s="4">
        <f>(U2241-T2241)/(1000-U2241)*AO2241</f>
        <v>0.004517788324778518</v>
      </c>
      <c r="AQ2241" s="4">
        <f>(P2241+273.15)</f>
        <v>298.3390449523926</v>
      </c>
      <c r="AR2241" s="4">
        <f>(O2241+273.15)</f>
        <v>294.5620044708252</v>
      </c>
      <c r="AS2241" s="4">
        <f>(Y2241*AK2241+Z2241*AL2241)*AM2241</f>
        <v>319.869875662851</v>
      </c>
      <c r="AT2241" s="4">
        <f>((AS2241+0.00000010773*(AR2241^4-AQ2241^4))-AP2241*44100)/(L2241*0.92*2*29.3+0.00000043092*AQ2241^3)</f>
        <v>0.8889990570700497</v>
      </c>
      <c r="AU2241" s="4">
        <f>0.61365*EXP(17.502*J2241/(240.97+J2241))</f>
        <v>3.21569171785204</v>
      </c>
      <c r="AV2241" s="4">
        <f>AU2241*1000/AA2241</f>
        <v>31.67799629940885</v>
      </c>
      <c r="AW2241" s="4">
        <f>(AV2241-U2241)</f>
        <v>11.61499848141569</v>
      </c>
      <c r="AX2241" s="4">
        <f>IF(D2241,P2241,(O2241+P2241)/2)</f>
        <v>23.30052471160889</v>
      </c>
      <c r="AY2241" s="4">
        <f>0.61365*EXP(17.502*AX2241/(240.97+AX2241))</f>
        <v>2.871421074113895</v>
      </c>
      <c r="AZ2241" s="4">
        <f>IF(AW2241&lt;&gt;0,(1000-(AV2241+U2241)/2)/AW2241*AP2241,0)</f>
        <v>0.3788989643220426</v>
      </c>
      <c r="BA2241" s="4">
        <f>U2241*AA2241/1000</f>
        <v>2.036631840878399</v>
      </c>
      <c r="BB2241" s="4">
        <f>(AY2241-BA2241)</f>
        <v>0.834789233235496</v>
      </c>
      <c r="BC2241" s="4">
        <f>1/(1.6/F2241+1.37/N2241)</f>
        <v>0.2414423363109149</v>
      </c>
      <c r="BD2241" s="3">
        <f>G2241*AA2241*0.001</f>
      </c>
      <c r="BE2241" s="3">
        <f>G2241/S2241</f>
      </c>
      <c r="BF2241" s="4">
        <f>(1-AP2241*AA2241/AU2241/F2241)*100</f>
        <v>67.3821102285014</v>
      </c>
      <c r="BG2241" s="3">
        <f>(S2241-E2241/(N2241/1.35))</f>
      </c>
      <c r="BH2241" s="3">
        <f>E2241*BF2241/100/BG2241</f>
      </c>
    </row>
    <row r="2242" ht="16" customHeight="1">
      <c r="A2242" s="4">
        <v>2072</v>
      </c>
      <c r="B2242" t="s" s="2">
        <v>2264</v>
      </c>
      <c r="C2242" s="4">
        <v>12045.500032108277</v>
      </c>
      <c r="D2242" s="4">
        <v>0</v>
      </c>
      <c r="E2242" s="3">
        <f>(R2242-#REF!*(1000-T2242)/(1000-U2242))*AO2242</f>
      </c>
      <c r="F2242" s="4">
        <f>IF(AZ2242&lt;&gt;0,1/(1/AZ2242-1/N2242),0)</f>
        <v>0.4544549639795096</v>
      </c>
      <c r="G2242" s="3">
        <f>((BC2242-AP2242/2)*S2242-E2242)/(BC2242+AP2242/2)</f>
      </c>
      <c r="H2242" s="4">
        <f>AP2242*1000</f>
        <v>4.669072084511032</v>
      </c>
      <c r="I2242" s="4">
        <f>(AU2242-BA2242)</f>
        <v>1.178512571292182</v>
      </c>
      <c r="J2242" s="4">
        <f>(P2242+AT2242*D2242)</f>
        <v>25.19445419311523</v>
      </c>
      <c r="K2242" s="4">
        <v>6</v>
      </c>
      <c r="L2242" s="4">
        <f>(K2242*AI2242+AJ2242)</f>
        <v>1.420000016689301</v>
      </c>
      <c r="M2242" s="4">
        <v>1</v>
      </c>
      <c r="N2242" s="4">
        <f>L2242*(M2242+1)*(M2242+1)/(M2242*M2242+1)</f>
        <v>2.840000033378601</v>
      </c>
      <c r="O2242" s="4">
        <v>21.41219139099121</v>
      </c>
      <c r="P2242" s="4">
        <v>25.19445419311523</v>
      </c>
      <c r="Q2242" s="4">
        <v>19.98847389221191</v>
      </c>
      <c r="R2242" s="4">
        <v>400.1859130859375</v>
      </c>
      <c r="S2242" s="4">
        <v>372.8095703125</v>
      </c>
      <c r="T2242" s="4">
        <v>14.58200645446777</v>
      </c>
      <c r="U2242" s="4">
        <v>20.07851982116699</v>
      </c>
      <c r="V2242" s="4">
        <v>57.91263580322266</v>
      </c>
      <c r="W2242" s="4">
        <v>79.60240173339844</v>
      </c>
      <c r="X2242" s="4">
        <v>499.442871093750</v>
      </c>
      <c r="Y2242" s="4">
        <v>1999.4423828125</v>
      </c>
      <c r="Z2242" s="4">
        <v>247.2484283447266</v>
      </c>
      <c r="AA2242" s="4">
        <v>101.512207031250</v>
      </c>
      <c r="AB2242" s="4">
        <v>8.065479278564453</v>
      </c>
      <c r="AC2242" s="4">
        <v>0.4420592188835144</v>
      </c>
      <c r="AD2242" s="4">
        <v>0.01984334364533424</v>
      </c>
      <c r="AE2242" s="4">
        <v>0.01495630014687777</v>
      </c>
      <c r="AF2242" s="4">
        <v>0.02582970075309277</v>
      </c>
      <c r="AG2242" s="4">
        <v>0.0176729578524828</v>
      </c>
      <c r="AH2242" s="4">
        <v>0.6666666865348816</v>
      </c>
      <c r="AI2242" s="4">
        <v>-0.2195652425289154</v>
      </c>
      <c r="AJ2242" s="4">
        <v>2.737391471862793</v>
      </c>
      <c r="AK2242" s="4">
        <v>1</v>
      </c>
      <c r="AL2242" s="4">
        <v>0</v>
      </c>
      <c r="AM2242" s="4">
        <v>0.1599999964237213</v>
      </c>
      <c r="AN2242" s="4">
        <v>111115</v>
      </c>
      <c r="AO2242" s="4">
        <f>X2242*0.000001/(K2242*0.0001)</f>
        <v>0.8324047851562499</v>
      </c>
      <c r="AP2242" s="4">
        <f>(U2242-T2242)/(1000-U2242)*AO2242</f>
        <v>0.004669072084511032</v>
      </c>
      <c r="AQ2242" s="4">
        <f>(P2242+273.15)</f>
        <v>298.3444541931152</v>
      </c>
      <c r="AR2242" s="4">
        <f>(O2242+273.15)</f>
        <v>294.5621913909912</v>
      </c>
      <c r="AS2242" s="4">
        <f>(Y2242*AK2242+Z2242*AL2242)*AM2242</f>
        <v>319.9107740994368</v>
      </c>
      <c r="AT2242" s="4">
        <f>((AS2242+0.00000010773*(AR2242^4-AQ2242^4))-AP2242*44100)/(L2242*0.92*2*29.3+0.00000043092*AQ2242^3)</f>
        <v>0.8129622908833198</v>
      </c>
      <c r="AU2242" s="4">
        <f>0.61365*EXP(17.502*J2242/(240.97+J2242))</f>
        <v>3.216727432259542</v>
      </c>
      <c r="AV2242" s="4">
        <f>AU2242*1000/AA2242</f>
        <v>31.6880848750465</v>
      </c>
      <c r="AW2242" s="4">
        <f>(AV2242-U2242)</f>
        <v>11.60956505387951</v>
      </c>
      <c r="AX2242" s="4">
        <f>IF(D2242,P2242,(O2242+P2242)/2)</f>
        <v>23.30332279205322</v>
      </c>
      <c r="AY2242" s="4">
        <f>0.61365*EXP(17.502*AX2242/(240.97+AX2242))</f>
        <v>2.871906298228679</v>
      </c>
      <c r="AZ2242" s="4">
        <f>IF(AW2242&lt;&gt;0,(1000-(AV2242+U2242)/2)/AW2242*AP2242,0)</f>
        <v>0.3917649850751879</v>
      </c>
      <c r="BA2242" s="4">
        <f>U2242*AA2242/1000</f>
        <v>2.03821486096736</v>
      </c>
      <c r="BB2242" s="4">
        <f>(AY2242-BA2242)</f>
        <v>0.8336914372613187</v>
      </c>
      <c r="BC2242" s="4">
        <f>1/(1.6/F2242+1.37/N2242)</f>
        <v>0.249806695893781</v>
      </c>
      <c r="BD2242" s="3">
        <f>G2242*AA2242*0.001</f>
      </c>
      <c r="BE2242" s="3">
        <f>G2242/S2242</f>
      </c>
      <c r="BF2242" s="4">
        <f>(1-AP2242*AA2242/AU2242/F2242)*100</f>
        <v>67.57770636066283</v>
      </c>
      <c r="BG2242" s="3">
        <f>(S2242-E2242/(N2242/1.35))</f>
      </c>
      <c r="BH2242" s="3">
        <f>E2242*BF2242/100/BG2242</f>
      </c>
    </row>
    <row r="2243" ht="16" customHeight="1">
      <c r="A2243" s="4">
        <v>2073</v>
      </c>
      <c r="B2243" t="s" s="2">
        <v>2265</v>
      </c>
      <c r="C2243" s="4">
        <v>12050.500031996518</v>
      </c>
      <c r="D2243" s="4">
        <v>0</v>
      </c>
      <c r="E2243" s="3">
        <f>(R2243-#REF!*(1000-T2243)/(1000-U2243))*AO2243</f>
      </c>
      <c r="F2243" s="4">
        <f>IF(AZ2243&lt;&gt;0,1/(1/AZ2243-1/N2243),0)</f>
        <v>0.4556893937899422</v>
      </c>
      <c r="G2243" s="3">
        <f>((BC2243-AP2243/2)*S2243-E2243)/(BC2243+AP2243/2)</f>
      </c>
      <c r="H2243" s="4">
        <f>AP2243*1000</f>
        <v>4.678802909280868</v>
      </c>
      <c r="I2243" s="4">
        <f>(AU2243-BA2243)</f>
        <v>1.178202953650683</v>
      </c>
      <c r="J2243" s="4">
        <f>(P2243+AT2243*D2243)</f>
        <v>25.2012939453125</v>
      </c>
      <c r="K2243" s="4">
        <v>6</v>
      </c>
      <c r="L2243" s="4">
        <f>(K2243*AI2243+AJ2243)</f>
        <v>1.420000016689301</v>
      </c>
      <c r="M2243" s="4">
        <v>1</v>
      </c>
      <c r="N2243" s="4">
        <f>L2243*(M2243+1)*(M2243+1)/(M2243*M2243+1)</f>
        <v>2.840000033378601</v>
      </c>
      <c r="O2243" s="4">
        <v>21.41374778747559</v>
      </c>
      <c r="P2243" s="4">
        <v>25.2012939453125</v>
      </c>
      <c r="Q2243" s="4">
        <v>19.99163436889648</v>
      </c>
      <c r="R2243" s="4">
        <v>400.1351318359375</v>
      </c>
      <c r="S2243" s="4">
        <v>372.6414794921875</v>
      </c>
      <c r="T2243" s="4">
        <v>14.58644199371338</v>
      </c>
      <c r="U2243" s="4">
        <v>20.09431648254395</v>
      </c>
      <c r="V2243" s="4">
        <v>57.87068176269531</v>
      </c>
      <c r="W2243" s="4">
        <v>79.66517639160156</v>
      </c>
      <c r="X2243" s="4">
        <v>499.443359375</v>
      </c>
      <c r="Y2243" s="4">
        <v>1999.328857421875</v>
      </c>
      <c r="Z2243" s="4">
        <v>245.5659027099609</v>
      </c>
      <c r="AA2243" s="4">
        <v>101.5130081176758</v>
      </c>
      <c r="AB2243" s="4">
        <v>8.065479278564453</v>
      </c>
      <c r="AC2243" s="4">
        <v>0.4420592188835144</v>
      </c>
      <c r="AD2243" s="4">
        <v>0.01984334364533424</v>
      </c>
      <c r="AE2243" s="4">
        <v>0.01495630014687777</v>
      </c>
      <c r="AF2243" s="4">
        <v>0.02582970075309277</v>
      </c>
      <c r="AG2243" s="4">
        <v>0.0176729578524828</v>
      </c>
      <c r="AH2243" s="4">
        <v>0.6666666865348816</v>
      </c>
      <c r="AI2243" s="4">
        <v>-0.2195652425289154</v>
      </c>
      <c r="AJ2243" s="4">
        <v>2.737391471862793</v>
      </c>
      <c r="AK2243" s="4">
        <v>1</v>
      </c>
      <c r="AL2243" s="4">
        <v>0</v>
      </c>
      <c r="AM2243" s="4">
        <v>0.1599999964237213</v>
      </c>
      <c r="AN2243" s="4">
        <v>111115</v>
      </c>
      <c r="AO2243" s="4">
        <f>X2243*0.000001/(K2243*0.0001)</f>
        <v>0.8324055989583331</v>
      </c>
      <c r="AP2243" s="4">
        <f>(U2243-T2243)/(1000-U2243)*AO2243</f>
        <v>0.004678802909280868</v>
      </c>
      <c r="AQ2243" s="4">
        <f>(P2243+273.15)</f>
        <v>298.3512939453125</v>
      </c>
      <c r="AR2243" s="4">
        <f>(O2243+273.15)</f>
        <v>294.5637477874756</v>
      </c>
      <c r="AS2243" s="4">
        <f>(Y2243*AK2243+Z2243*AL2243)*AM2243</f>
        <v>319.8926100373428</v>
      </c>
      <c r="AT2243" s="4">
        <f>((AS2243+0.00000010773*(AR2243^4-AQ2243^4))-AP2243*44100)/(L2243*0.92*2*29.3+0.00000043092*AQ2243^3)</f>
        <v>0.807177418926183</v>
      </c>
      <c r="AU2243" s="4">
        <f>0.61365*EXP(17.502*J2243/(240.97+J2243))</f>
        <v>3.218037465862313</v>
      </c>
      <c r="AV2243" s="4">
        <f>AU2243*1000/AA2243</f>
        <v>31.70073989071335</v>
      </c>
      <c r="AW2243" s="4">
        <f>(AV2243-U2243)</f>
        <v>11.60642340816941</v>
      </c>
      <c r="AX2243" s="4">
        <f>IF(D2243,P2243,(O2243+P2243)/2)</f>
        <v>23.30752086639404</v>
      </c>
      <c r="AY2243" s="4">
        <f>0.61365*EXP(17.502*AX2243/(240.97+AX2243))</f>
        <v>2.872634434302892</v>
      </c>
      <c r="AZ2243" s="4">
        <f>IF(AW2243&lt;&gt;0,(1000-(AV2243+U2243)/2)/AW2243*AP2243,0)</f>
        <v>0.3926819933046823</v>
      </c>
      <c r="BA2243" s="4">
        <f>U2243*AA2243/1000</f>
        <v>2.03983451221163</v>
      </c>
      <c r="BB2243" s="4">
        <f>(AY2243-BA2243)</f>
        <v>0.8327999220912621</v>
      </c>
      <c r="BC2243" s="4">
        <f>1/(1.6/F2243+1.37/N2243)</f>
        <v>0.2504032786521705</v>
      </c>
      <c r="BD2243" s="3">
        <f>G2243*AA2243*0.001</f>
      </c>
      <c r="BE2243" s="3">
        <f>G2243/S2243</f>
      </c>
      <c r="BF2243" s="4">
        <f>(1-AP2243*AA2243/AU2243/F2243)*100</f>
        <v>67.61108258799624</v>
      </c>
      <c r="BG2243" s="3">
        <f>(S2243-E2243/(N2243/1.35))</f>
      </c>
      <c r="BH2243" s="3">
        <f>E2243*BF2243/100/BG2243</f>
      </c>
    </row>
    <row r="2244" ht="16" customHeight="1">
      <c r="A2244" s="4">
        <v>2074</v>
      </c>
      <c r="B2244" t="s" s="2">
        <v>2266</v>
      </c>
      <c r="C2244" s="4">
        <v>12056.000031873584</v>
      </c>
      <c r="D2244" s="4">
        <v>0</v>
      </c>
      <c r="E2244" s="3">
        <f>(R2244-#REF!*(1000-T2244)/(1000-U2244))*AO2244</f>
      </c>
      <c r="F2244" s="4">
        <f>IF(AZ2244&lt;&gt;0,1/(1/AZ2244-1/N2244),0)</f>
        <v>0.4558955790519925</v>
      </c>
      <c r="G2244" s="3">
        <f>((BC2244-AP2244/2)*S2244-E2244)/(BC2244+AP2244/2)</f>
      </c>
      <c r="H2244" s="4">
        <f>AP2244*1000</f>
        <v>4.686317812614917</v>
      </c>
      <c r="I2244" s="4">
        <f>(AU2244-BA2244)</f>
        <v>1.179604717564582</v>
      </c>
      <c r="J2244" s="4">
        <f>(P2244+AT2244*D2244)</f>
        <v>25.21754264831543</v>
      </c>
      <c r="K2244" s="4">
        <v>6</v>
      </c>
      <c r="L2244" s="4">
        <f>(K2244*AI2244+AJ2244)</f>
        <v>1.420000016689301</v>
      </c>
      <c r="M2244" s="4">
        <v>1</v>
      </c>
      <c r="N2244" s="4">
        <f>L2244*(M2244+1)*(M2244+1)/(M2244*M2244+1)</f>
        <v>2.840000033378601</v>
      </c>
      <c r="O2244" s="4">
        <v>21.41706466674805</v>
      </c>
      <c r="P2244" s="4">
        <v>25.21754264831543</v>
      </c>
      <c r="Q2244" s="4">
        <v>19.99167442321777</v>
      </c>
      <c r="R2244" s="4">
        <v>400.1033325195312</v>
      </c>
      <c r="S2244" s="4">
        <v>372.5131530761719</v>
      </c>
      <c r="T2244" s="4">
        <v>14.59464263916016</v>
      </c>
      <c r="U2244" s="4">
        <v>20.11121559143066</v>
      </c>
      <c r="V2244" s="4">
        <v>57.85915374755859</v>
      </c>
      <c r="W2244" s="4">
        <v>79.71849822998047</v>
      </c>
      <c r="X2244" s="4">
        <v>499.4481506347656</v>
      </c>
      <c r="Y2244" s="4">
        <v>1999.221191406250</v>
      </c>
      <c r="Z2244" s="4">
        <v>244.1798095703125</v>
      </c>
      <c r="AA2244" s="4">
        <v>101.5128479003906</v>
      </c>
      <c r="AB2244" s="4">
        <v>8.065479278564453</v>
      </c>
      <c r="AC2244" s="4">
        <v>0.4420592188835144</v>
      </c>
      <c r="AD2244" s="4">
        <v>0.01984334364533424</v>
      </c>
      <c r="AE2244" s="4">
        <v>0.01495630014687777</v>
      </c>
      <c r="AF2244" s="4">
        <v>0.02582970075309277</v>
      </c>
      <c r="AG2244" s="4">
        <v>0.0176729578524828</v>
      </c>
      <c r="AH2244" s="4">
        <v>0.6666666865348816</v>
      </c>
      <c r="AI2244" s="4">
        <v>-0.2195652425289154</v>
      </c>
      <c r="AJ2244" s="4">
        <v>2.737391471862793</v>
      </c>
      <c r="AK2244" s="4">
        <v>1</v>
      </c>
      <c r="AL2244" s="4">
        <v>0</v>
      </c>
      <c r="AM2244" s="4">
        <v>0.1599999964237213</v>
      </c>
      <c r="AN2244" s="4">
        <v>111115</v>
      </c>
      <c r="AO2244" s="4">
        <f>X2244*0.000001/(K2244*0.0001)</f>
        <v>0.832413584391276</v>
      </c>
      <c r="AP2244" s="4">
        <f>(U2244-T2244)/(1000-U2244)*AO2244</f>
        <v>0.004686317812614917</v>
      </c>
      <c r="AQ2244" s="4">
        <f>(P2244+273.15)</f>
        <v>298.3675426483154</v>
      </c>
      <c r="AR2244" s="4">
        <f>(O2244+273.15)</f>
        <v>294.567064666748</v>
      </c>
      <c r="AS2244" s="4">
        <f>(Y2244*AK2244+Z2244*AL2244)*AM2244</f>
        <v>319.8753834752279</v>
      </c>
      <c r="AT2244" s="4">
        <f>((AS2244+0.00000010773*(AR2244^4-AQ2244^4))-AP2244*44100)/(L2244*0.92*2*29.3+0.00000043092*AQ2244^3)</f>
        <v>0.8015004622297786</v>
      </c>
      <c r="AU2244" s="4">
        <f>0.61365*EXP(17.502*J2244/(240.97+J2244))</f>
        <v>3.221151486989447</v>
      </c>
      <c r="AV2244" s="4">
        <f>AU2244*1000/AA2244</f>
        <v>31.73146605196417</v>
      </c>
      <c r="AW2244" s="4">
        <f>(AV2244-U2244)</f>
        <v>11.62025046053351</v>
      </c>
      <c r="AX2244" s="4">
        <f>IF(D2244,P2244,(O2244+P2244)/2)</f>
        <v>23.31730365753174</v>
      </c>
      <c r="AY2244" s="4">
        <f>0.61365*EXP(17.502*AX2244/(240.97+AX2244))</f>
        <v>2.874331839605341</v>
      </c>
      <c r="AZ2244" s="4">
        <f>IF(AW2244&lt;&gt;0,(1000-(AV2244+U2244)/2)/AW2244*AP2244,0)</f>
        <v>0.3928350930902186</v>
      </c>
      <c r="BA2244" s="4">
        <f>U2244*AA2244/1000</f>
        <v>2.041546769424865</v>
      </c>
      <c r="BB2244" s="4">
        <f>(AY2244-BA2244)</f>
        <v>0.8327850701804751</v>
      </c>
      <c r="BC2244" s="4">
        <f>1/(1.6/F2244+1.37/N2244)</f>
        <v>0.2505028870711848</v>
      </c>
      <c r="BD2244" s="3">
        <f>G2244*AA2244*0.001</f>
      </c>
      <c r="BE2244" s="3">
        <f>G2244/S2244</f>
      </c>
      <c r="BF2244" s="4">
        <f>(1-AP2244*AA2244/AU2244/F2244)*100</f>
        <v>67.60513164978596</v>
      </c>
      <c r="BG2244" s="3">
        <f>(S2244-E2244/(N2244/1.35))</f>
      </c>
      <c r="BH2244" s="3">
        <f>E2244*BF2244/100/BG2244</f>
      </c>
    </row>
    <row r="2245" ht="16" customHeight="1">
      <c r="A2245" s="4">
        <v>2075</v>
      </c>
      <c r="B2245" t="s" s="2">
        <v>2267</v>
      </c>
      <c r="C2245" s="4">
        <v>12061.000031761825</v>
      </c>
      <c r="D2245" s="4">
        <v>0</v>
      </c>
      <c r="E2245" s="3">
        <f>(R2245-#REF!*(1000-T2245)/(1000-U2245))*AO2245</f>
      </c>
      <c r="F2245" s="4">
        <f>IF(AZ2245&lt;&gt;0,1/(1/AZ2245-1/N2245),0)</f>
        <v>0.4548727539258015</v>
      </c>
      <c r="G2245" s="3">
        <f>((BC2245-AP2245/2)*S2245-E2245)/(BC2245+AP2245/2)</f>
      </c>
      <c r="H2245" s="4">
        <f>AP2245*1000</f>
        <v>4.694151935218132</v>
      </c>
      <c r="I2245" s="4">
        <f>(AU2245-BA2245)</f>
        <v>1.183819827667502</v>
      </c>
      <c r="J2245" s="4">
        <f>(P2245+AT2245*D2245)</f>
        <v>25.24800872802734</v>
      </c>
      <c r="K2245" s="4">
        <v>6</v>
      </c>
      <c r="L2245" s="4">
        <f>(K2245*AI2245+AJ2245)</f>
        <v>1.420000016689301</v>
      </c>
      <c r="M2245" s="4">
        <v>1</v>
      </c>
      <c r="N2245" s="4">
        <f>L2245*(M2245+1)*(M2245+1)/(M2245*M2245+1)</f>
        <v>2.840000033378601</v>
      </c>
      <c r="O2245" s="4">
        <v>21.42217254638672</v>
      </c>
      <c r="P2245" s="4">
        <v>25.24800872802734</v>
      </c>
      <c r="Q2245" s="4">
        <v>19.9910831451416</v>
      </c>
      <c r="R2245" s="4">
        <v>400.0820617675781</v>
      </c>
      <c r="S2245" s="4">
        <v>372.443359375</v>
      </c>
      <c r="T2245" s="4">
        <v>14.6016960144043</v>
      </c>
      <c r="U2245" s="4">
        <v>20.12730407714844</v>
      </c>
      <c r="V2245" s="4">
        <v>57.86757659912109</v>
      </c>
      <c r="W2245" s="4">
        <v>79.75907897949219</v>
      </c>
      <c r="X2245" s="4">
        <v>499.4568481445312</v>
      </c>
      <c r="Y2245" s="4">
        <v>1999.139892578125</v>
      </c>
      <c r="Z2245" s="4">
        <v>242.8028869628906</v>
      </c>
      <c r="AA2245" s="4">
        <v>101.5127258300781</v>
      </c>
      <c r="AB2245" s="4">
        <v>8.065479278564453</v>
      </c>
      <c r="AC2245" s="4">
        <v>0.4420592188835144</v>
      </c>
      <c r="AD2245" s="4">
        <v>0.01984334364533424</v>
      </c>
      <c r="AE2245" s="4">
        <v>0.01495630014687777</v>
      </c>
      <c r="AF2245" s="4">
        <v>0.02582970075309277</v>
      </c>
      <c r="AG2245" s="4">
        <v>0.0176729578524828</v>
      </c>
      <c r="AH2245" s="4">
        <v>1</v>
      </c>
      <c r="AI2245" s="4">
        <v>-0.2195652425289154</v>
      </c>
      <c r="AJ2245" s="4">
        <v>2.737391471862793</v>
      </c>
      <c r="AK2245" s="4">
        <v>1</v>
      </c>
      <c r="AL2245" s="4">
        <v>0</v>
      </c>
      <c r="AM2245" s="4">
        <v>0.1599999964237213</v>
      </c>
      <c r="AN2245" s="4">
        <v>111115</v>
      </c>
      <c r="AO2245" s="4">
        <f>X2245*0.000001/(K2245*0.0001)</f>
        <v>0.8324280802408852</v>
      </c>
      <c r="AP2245" s="4">
        <f>(U2245-T2245)/(1000-U2245)*AO2245</f>
        <v>0.004694151935218132</v>
      </c>
      <c r="AQ2245" s="4">
        <f>(P2245+273.15)</f>
        <v>298.3980087280273</v>
      </c>
      <c r="AR2245" s="4">
        <f>(O2245+273.15)</f>
        <v>294.5721725463867</v>
      </c>
      <c r="AS2245" s="4">
        <f>(Y2245*AK2245+Z2245*AL2245)*AM2245</f>
        <v>319.8623756630186</v>
      </c>
      <c r="AT2245" s="4">
        <f>((AS2245+0.00000010773*(AR2245^4-AQ2245^4))-AP2245*44100)/(L2245*0.92*2*29.3+0.00000043092*AQ2245^3)</f>
        <v>0.7940711907155221</v>
      </c>
      <c r="AU2245" s="4">
        <f>0.61365*EXP(17.502*J2245/(240.97+J2245))</f>
        <v>3.226997328149685</v>
      </c>
      <c r="AV2245" s="4">
        <f>AU2245*1000/AA2245</f>
        <v>31.78909148347909</v>
      </c>
      <c r="AW2245" s="4">
        <f>(AV2245-U2245)</f>
        <v>11.66178740633065</v>
      </c>
      <c r="AX2245" s="4">
        <f>IF(D2245,P2245,(O2245+P2245)/2)</f>
        <v>23.33509063720703</v>
      </c>
      <c r="AY2245" s="4">
        <f>0.61365*EXP(17.502*AX2245/(240.97+AX2245))</f>
        <v>2.877420293786476</v>
      </c>
      <c r="AZ2245" s="4">
        <f>IF(AW2245&lt;&gt;0,(1000-(AV2245+U2245)/2)/AW2245*AP2245,0)</f>
        <v>0.3920754213364243</v>
      </c>
      <c r="BA2245" s="4">
        <f>U2245*AA2245/1000</f>
        <v>2.043177500482183</v>
      </c>
      <c r="BB2245" s="4">
        <f>(AY2245-BA2245)</f>
        <v>0.8342427933042935</v>
      </c>
      <c r="BC2245" s="4">
        <f>1/(1.6/F2245+1.37/N2245)</f>
        <v>0.2500086516820083</v>
      </c>
      <c r="BD2245" s="3">
        <f>G2245*AA2245*0.001</f>
      </c>
      <c r="BE2245" s="3">
        <f>G2245/S2245</f>
      </c>
      <c r="BF2245" s="4">
        <f>(1-AP2245*AA2245/AU2245/F2245)*100</f>
        <v>67.53696634824043</v>
      </c>
      <c r="BG2245" s="3">
        <f>(S2245-E2245/(N2245/1.35))</f>
      </c>
      <c r="BH2245" s="3">
        <f>E2245*BF2245/100/BG2245</f>
      </c>
    </row>
    <row r="2246" ht="16" customHeight="1">
      <c r="A2246" s="4">
        <v>2076</v>
      </c>
      <c r="B2246" t="s" s="2">
        <v>2268</v>
      </c>
      <c r="C2246" s="4">
        <v>12066.000031650066</v>
      </c>
      <c r="D2246" s="4">
        <v>0</v>
      </c>
      <c r="E2246" s="3">
        <f>(R2246-#REF!*(1000-T2246)/(1000-U2246))*AO2246</f>
      </c>
      <c r="F2246" s="4">
        <f>IF(AZ2246&lt;&gt;0,1/(1/AZ2246-1/N2246),0)</f>
        <v>0.4545469501559724</v>
      </c>
      <c r="G2246" s="3">
        <f>((BC2246-AP2246/2)*S2246-E2246)/(BC2246+AP2246/2)</f>
      </c>
      <c r="H2246" s="4">
        <f>AP2246*1000</f>
        <v>4.702321434604211</v>
      </c>
      <c r="I2246" s="4">
        <f>(AU2246-BA2246)</f>
        <v>1.18656909126363</v>
      </c>
      <c r="J2246" s="4">
        <f>(P2246+AT2246*D2246)</f>
        <v>25.2706413269043</v>
      </c>
      <c r="K2246" s="4">
        <v>6</v>
      </c>
      <c r="L2246" s="4">
        <f>(K2246*AI2246+AJ2246)</f>
        <v>1.420000016689301</v>
      </c>
      <c r="M2246" s="4">
        <v>1</v>
      </c>
      <c r="N2246" s="4">
        <f>L2246*(M2246+1)*(M2246+1)/(M2246*M2246+1)</f>
        <v>2.840000033378601</v>
      </c>
      <c r="O2246" s="4">
        <v>21.42575073242188</v>
      </c>
      <c r="P2246" s="4">
        <v>25.2706413269043</v>
      </c>
      <c r="Q2246" s="4">
        <v>19.9901065826416</v>
      </c>
      <c r="R2246" s="4">
        <v>400.111328125</v>
      </c>
      <c r="S2246" s="4">
        <v>372.3953552246094</v>
      </c>
      <c r="T2246" s="4">
        <v>14.60815620422363</v>
      </c>
      <c r="U2246" s="4">
        <v>20.14319229125977</v>
      </c>
      <c r="V2246" s="4">
        <v>57.87799835205078</v>
      </c>
      <c r="W2246" s="4">
        <v>79.80265808105469</v>
      </c>
      <c r="X2246" s="4">
        <v>499.4657592773438</v>
      </c>
      <c r="Y2246" s="4">
        <v>1999.128662109375</v>
      </c>
      <c r="Z2246" s="4">
        <v>241.3060150146484</v>
      </c>
      <c r="AA2246" s="4">
        <v>101.5120620727539</v>
      </c>
      <c r="AB2246" s="4">
        <v>8.065479278564453</v>
      </c>
      <c r="AC2246" s="4">
        <v>0.4420592188835144</v>
      </c>
      <c r="AD2246" s="4">
        <v>0.01984334364533424</v>
      </c>
      <c r="AE2246" s="4">
        <v>0.01495630014687777</v>
      </c>
      <c r="AF2246" s="4">
        <v>0.02582970075309277</v>
      </c>
      <c r="AG2246" s="4">
        <v>0.0176729578524828</v>
      </c>
      <c r="AH2246" s="4">
        <v>1</v>
      </c>
      <c r="AI2246" s="4">
        <v>-0.2195652425289154</v>
      </c>
      <c r="AJ2246" s="4">
        <v>2.737391471862793</v>
      </c>
      <c r="AK2246" s="4">
        <v>1</v>
      </c>
      <c r="AL2246" s="4">
        <v>0</v>
      </c>
      <c r="AM2246" s="4">
        <v>0.1599999964237213</v>
      </c>
      <c r="AN2246" s="4">
        <v>111115</v>
      </c>
      <c r="AO2246" s="4">
        <f>X2246*0.000001/(K2246*0.0001)</f>
        <v>0.8324429321289062</v>
      </c>
      <c r="AP2246" s="4">
        <f>(U2246-T2246)/(1000-U2246)*AO2246</f>
        <v>0.004702321434604211</v>
      </c>
      <c r="AQ2246" s="4">
        <f>(P2246+273.15)</f>
        <v>298.4206413269043</v>
      </c>
      <c r="AR2246" s="4">
        <f>(O2246+273.15)</f>
        <v>294.5757507324219</v>
      </c>
      <c r="AS2246" s="4">
        <f>(Y2246*AK2246+Z2246*AL2246)*AM2246</f>
        <v>319.8605787880588</v>
      </c>
      <c r="AT2246" s="4">
        <f>((AS2246+0.00000010773*(AR2246^4-AQ2246^4))-AP2246*44100)/(L2246*0.92*2*29.3+0.00000043092*AQ2246^3)</f>
        <v>0.7874366393427251</v>
      </c>
      <c r="AU2246" s="4">
        <f>0.61365*EXP(17.502*J2246/(240.97+J2246))</f>
        <v>3.231346077477409</v>
      </c>
      <c r="AV2246" s="4">
        <f>AU2246*1000/AA2246</f>
        <v>31.8321390729064</v>
      </c>
      <c r="AW2246" s="4">
        <f>(AV2246-U2246)</f>
        <v>11.68894678164664</v>
      </c>
      <c r="AX2246" s="4">
        <f>IF(D2246,P2246,(O2246+P2246)/2)</f>
        <v>23.34819602966309</v>
      </c>
      <c r="AY2246" s="4">
        <f>0.61365*EXP(17.502*AX2246/(240.97+AX2246))</f>
        <v>2.87969771421446</v>
      </c>
      <c r="AZ2246" s="4">
        <f>IF(AW2246&lt;&gt;0,(1000-(AV2246+U2246)/2)/AW2246*AP2246,0)</f>
        <v>0.39183334159956</v>
      </c>
      <c r="BA2246" s="4">
        <f>U2246*AA2246/1000</f>
        <v>2.044776986213779</v>
      </c>
      <c r="BB2246" s="4">
        <f>(AY2246-BA2246)</f>
        <v>0.834920728000681</v>
      </c>
      <c r="BC2246" s="4">
        <f>1/(1.6/F2246+1.37/N2246)</f>
        <v>0.249851165000346</v>
      </c>
      <c r="BD2246" s="3">
        <f>G2246*AA2246*0.001</f>
      </c>
      <c r="BE2246" s="3">
        <f>G2246/S2246</f>
      </c>
      <c r="BF2246" s="4">
        <f>(1-AP2246*AA2246/AU2246/F2246)*100</f>
        <v>67.50116888596402</v>
      </c>
      <c r="BG2246" s="3">
        <f>(S2246-E2246/(N2246/1.35))</f>
      </c>
      <c r="BH2246" s="3">
        <f>E2246*BF2246/100/BG2246</f>
      </c>
    </row>
    <row r="2247" ht="16" customHeight="1">
      <c r="A2247" s="4">
        <v>2077</v>
      </c>
      <c r="B2247" t="s" s="2">
        <v>2269</v>
      </c>
      <c r="C2247" s="4">
        <v>12071.500031527132</v>
      </c>
      <c r="D2247" s="4">
        <v>0</v>
      </c>
      <c r="E2247" s="3">
        <f>(R2247-#REF!*(1000-T2247)/(1000-U2247))*AO2247</f>
      </c>
      <c r="F2247" s="4">
        <f>IF(AZ2247&lt;&gt;0,1/(1/AZ2247-1/N2247),0)</f>
        <v>0.4539626655786671</v>
      </c>
      <c r="G2247" s="3">
        <f>((BC2247-AP2247/2)*S2247-E2247)/(BC2247+AP2247/2)</f>
      </c>
      <c r="H2247" s="4">
        <f>AP2247*1000</f>
        <v>4.706263872322975</v>
      </c>
      <c r="I2247" s="4">
        <f>(AU2247-BA2247)</f>
        <v>1.188845024300257</v>
      </c>
      <c r="J2247" s="4">
        <f>(P2247+AT2247*D2247)</f>
        <v>25.28820991516113</v>
      </c>
      <c r="K2247" s="4">
        <v>6</v>
      </c>
      <c r="L2247" s="4">
        <f>(K2247*AI2247+AJ2247)</f>
        <v>1.420000016689301</v>
      </c>
      <c r="M2247" s="4">
        <v>1</v>
      </c>
      <c r="N2247" s="4">
        <f>L2247*(M2247+1)*(M2247+1)/(M2247*M2247+1)</f>
        <v>2.840000033378601</v>
      </c>
      <c r="O2247" s="4">
        <v>21.42523002624512</v>
      </c>
      <c r="P2247" s="4">
        <v>25.28820991516113</v>
      </c>
      <c r="Q2247" s="4">
        <v>19.97338485717773</v>
      </c>
      <c r="R2247" s="4">
        <v>400.169189453125</v>
      </c>
      <c r="S2247" s="4">
        <v>372.3147583007812</v>
      </c>
      <c r="T2247" s="4">
        <v>14.61475563049316</v>
      </c>
      <c r="U2247" s="4">
        <v>20.15421867370605</v>
      </c>
      <c r="V2247" s="4">
        <v>57.90324020385742</v>
      </c>
      <c r="W2247" s="4">
        <v>79.84780883789062</v>
      </c>
      <c r="X2247" s="4">
        <v>499.4794006347656</v>
      </c>
      <c r="Y2247" s="4">
        <v>1999.081420898438</v>
      </c>
      <c r="Z2247" s="4">
        <v>239.6279602050781</v>
      </c>
      <c r="AA2247" s="4">
        <v>101.5112686157227</v>
      </c>
      <c r="AB2247" s="4">
        <v>8.065479278564453</v>
      </c>
      <c r="AC2247" s="4">
        <v>0.4420592188835144</v>
      </c>
      <c r="AD2247" s="4">
        <v>0.01984334364533424</v>
      </c>
      <c r="AE2247" s="4">
        <v>0.01495630014687777</v>
      </c>
      <c r="AF2247" s="4">
        <v>0.02582970075309277</v>
      </c>
      <c r="AG2247" s="4">
        <v>0.0176729578524828</v>
      </c>
      <c r="AH2247" s="4">
        <v>0.6666666865348816</v>
      </c>
      <c r="AI2247" s="4">
        <v>-0.2195652425289154</v>
      </c>
      <c r="AJ2247" s="4">
        <v>2.737391471862793</v>
      </c>
      <c r="AK2247" s="4">
        <v>1</v>
      </c>
      <c r="AL2247" s="4">
        <v>0</v>
      </c>
      <c r="AM2247" s="4">
        <v>0.1599999964237213</v>
      </c>
      <c r="AN2247" s="4">
        <v>111115</v>
      </c>
      <c r="AO2247" s="4">
        <f>X2247*0.000001/(K2247*0.0001)</f>
        <v>0.8324656677246093</v>
      </c>
      <c r="AP2247" s="4">
        <f>(U2247-T2247)/(1000-U2247)*AO2247</f>
        <v>0.004706263872322976</v>
      </c>
      <c r="AQ2247" s="4">
        <f>(P2247+273.15)</f>
        <v>298.4382099151611</v>
      </c>
      <c r="AR2247" s="4">
        <f>(O2247+273.15)</f>
        <v>294.5752300262451</v>
      </c>
      <c r="AS2247" s="4">
        <f>(Y2247*AK2247+Z2247*AL2247)*AM2247</f>
        <v>319.8530201944777</v>
      </c>
      <c r="AT2247" s="4">
        <f>((AS2247+0.00000010773*(AR2247^4-AQ2247^4))-AP2247*44100)/(L2247*0.92*2*29.3+0.00000043092*AQ2247^3)</f>
        <v>0.7830057051510273</v>
      </c>
      <c r="AU2247" s="4">
        <f>0.61365*EXP(17.502*J2247/(240.97+J2247))</f>
        <v>3.234725329826845</v>
      </c>
      <c r="AV2247" s="4">
        <f>AU2247*1000/AA2247</f>
        <v>31.86567731777743</v>
      </c>
      <c r="AW2247" s="4">
        <f>(AV2247-U2247)</f>
        <v>11.71145864407138</v>
      </c>
      <c r="AX2247" s="4">
        <f>IF(D2247,P2247,(O2247+P2247)/2)</f>
        <v>23.35671997070312</v>
      </c>
      <c r="AY2247" s="4">
        <f>0.61365*EXP(17.502*AX2247/(240.97+AX2247))</f>
        <v>2.881179828195811</v>
      </c>
      <c r="AZ2247" s="4">
        <f>IF(AW2247&lt;&gt;0,(1000-(AV2247+U2247)/2)/AW2247*AP2247,0)</f>
        <v>0.3913990846964289</v>
      </c>
      <c r="BA2247" s="4">
        <f>U2247*AA2247/1000</f>
        <v>2.045880305526589</v>
      </c>
      <c r="BB2247" s="4">
        <f>(AY2247-BA2247)</f>
        <v>0.8352995226692221</v>
      </c>
      <c r="BC2247" s="4">
        <f>1/(1.6/F2247+1.37/N2247)</f>
        <v>0.2495686659733515</v>
      </c>
      <c r="BD2247" s="3">
        <f>G2247*AA2247*0.001</f>
      </c>
      <c r="BE2247" s="3">
        <f>G2247/S2247</f>
      </c>
      <c r="BF2247" s="4">
        <f>(1-AP2247*AA2247/AU2247/F2247)*100</f>
        <v>67.46633561314663</v>
      </c>
      <c r="BG2247" s="3">
        <f>(S2247-E2247/(N2247/1.35))</f>
      </c>
      <c r="BH2247" s="3">
        <f>E2247*BF2247/100/BG2247</f>
      </c>
    </row>
    <row r="2248" ht="16" customHeight="1">
      <c r="A2248" s="4">
        <v>2078</v>
      </c>
      <c r="B2248" t="s" s="2">
        <v>2270</v>
      </c>
      <c r="C2248" s="4">
        <v>12076.500031415373</v>
      </c>
      <c r="D2248" s="4">
        <v>0</v>
      </c>
      <c r="E2248" s="3">
        <f>(R2248-#REF!*(1000-T2248)/(1000-U2248))*AO2248</f>
      </c>
      <c r="F2248" s="4">
        <f>IF(AZ2248&lt;&gt;0,1/(1/AZ2248-1/N2248),0)</f>
        <v>0.4523674893453942</v>
      </c>
      <c r="G2248" s="3">
        <f>((BC2248-AP2248/2)*S2248-E2248)/(BC2248+AP2248/2)</f>
      </c>
      <c r="H2248" s="4">
        <f>AP2248*1000</f>
        <v>4.703016864589513</v>
      </c>
      <c r="I2248" s="4">
        <f>(AU2248-BA2248)</f>
        <v>1.191604345661941</v>
      </c>
      <c r="J2248" s="4">
        <f>(P2248+AT2248*D2248)</f>
        <v>25.30399513244629</v>
      </c>
      <c r="K2248" s="4">
        <v>6</v>
      </c>
      <c r="L2248" s="4">
        <f>(K2248*AI2248+AJ2248)</f>
        <v>1.420000016689301</v>
      </c>
      <c r="M2248" s="4">
        <v>1</v>
      </c>
      <c r="N2248" s="4">
        <f>L2248*(M2248+1)*(M2248+1)/(M2248*M2248+1)</f>
        <v>2.840000033378601</v>
      </c>
      <c r="O2248" s="4">
        <v>21.41507148742676</v>
      </c>
      <c r="P2248" s="4">
        <v>25.30399513244629</v>
      </c>
      <c r="Q2248" s="4">
        <v>19.91140556335449</v>
      </c>
      <c r="R2248" s="4">
        <v>400.275634765625</v>
      </c>
      <c r="S2248" s="4">
        <v>372.2506408691406</v>
      </c>
      <c r="T2248" s="4">
        <v>14.62155723571777</v>
      </c>
      <c r="U2248" s="4">
        <v>20.15717697143555</v>
      </c>
      <c r="V2248" s="4">
        <v>57.95873641967773</v>
      </c>
      <c r="W2248" s="4">
        <v>79.90509796142578</v>
      </c>
      <c r="X2248" s="4">
        <v>499.4798278808594</v>
      </c>
      <c r="Y2248" s="4">
        <v>1999.051635742188</v>
      </c>
      <c r="Z2248" s="4">
        <v>238.4860229492188</v>
      </c>
      <c r="AA2248" s="4">
        <v>101.5102386474609</v>
      </c>
      <c r="AB2248" s="4">
        <v>8.065479278564453</v>
      </c>
      <c r="AC2248" s="4">
        <v>0.4420592188835144</v>
      </c>
      <c r="AD2248" s="4">
        <v>0.01984334364533424</v>
      </c>
      <c r="AE2248" s="4">
        <v>0.01495630014687777</v>
      </c>
      <c r="AF2248" s="4">
        <v>0.02582970075309277</v>
      </c>
      <c r="AG2248" s="4">
        <v>0.0176729578524828</v>
      </c>
      <c r="AH2248" s="4">
        <v>1</v>
      </c>
      <c r="AI2248" s="4">
        <v>-0.2195652425289154</v>
      </c>
      <c r="AJ2248" s="4">
        <v>2.737391471862793</v>
      </c>
      <c r="AK2248" s="4">
        <v>1</v>
      </c>
      <c r="AL2248" s="4">
        <v>0</v>
      </c>
      <c r="AM2248" s="4">
        <v>0.1599999964237213</v>
      </c>
      <c r="AN2248" s="4">
        <v>111115</v>
      </c>
      <c r="AO2248" s="4">
        <f>X2248*0.000001/(K2248*0.0001)</f>
        <v>0.8324663798014322</v>
      </c>
      <c r="AP2248" s="4">
        <f>(U2248-T2248)/(1000-U2248)*AO2248</f>
        <v>0.004703016864589513</v>
      </c>
      <c r="AQ2248" s="4">
        <f>(P2248+273.15)</f>
        <v>298.4539951324463</v>
      </c>
      <c r="AR2248" s="4">
        <f>(O2248+273.15)</f>
        <v>294.5650714874267</v>
      </c>
      <c r="AS2248" s="4">
        <f>(Y2248*AK2248+Z2248*AL2248)*AM2248</f>
        <v>319.8482545695842</v>
      </c>
      <c r="AT2248" s="4">
        <f>((AS2248+0.00000010773*(AR2248^4-AQ2248^4))-AP2248*44100)/(L2248*0.92*2*29.3+0.00000043092*AQ2248^3)</f>
        <v>0.7812365398988923</v>
      </c>
      <c r="AU2248" s="4">
        <f>0.61365*EXP(17.502*J2248/(240.97+J2248))</f>
        <v>3.237764190491467</v>
      </c>
      <c r="AV2248" s="4">
        <f>AU2248*1000/AA2248</f>
        <v>31.89593713532711</v>
      </c>
      <c r="AW2248" s="4">
        <f>(AV2248-U2248)</f>
        <v>11.73876016389157</v>
      </c>
      <c r="AX2248" s="4">
        <f>IF(D2248,P2248,(O2248+P2248)/2)</f>
        <v>23.35953330993652</v>
      </c>
      <c r="AY2248" s="4">
        <f>0.61365*EXP(17.502*AX2248/(240.97+AX2248))</f>
        <v>2.881669148509617</v>
      </c>
      <c r="AZ2248" s="4">
        <f>IF(AW2248&lt;&gt;0,(1000-(AV2248+U2248)/2)/AW2248*AP2248,0)</f>
        <v>0.3902127195621757</v>
      </c>
      <c r="BA2248" s="4">
        <f>U2248*AA2248/1000</f>
        <v>2.046159844829526</v>
      </c>
      <c r="BB2248" s="4">
        <f>(AY2248-BA2248)</f>
        <v>0.8355093036800905</v>
      </c>
      <c r="BC2248" s="4">
        <f>1/(1.6/F2248+1.37/N2248)</f>
        <v>0.2487969592999126</v>
      </c>
      <c r="BD2248" s="3">
        <f>G2248*AA2248*0.001</f>
      </c>
      <c r="BE2248" s="3">
        <f>G2248/S2248</f>
      </c>
      <c r="BF2248" s="4">
        <f>(1-AP2248*AA2248/AU2248/F2248)*100</f>
        <v>67.40509018067964</v>
      </c>
      <c r="BG2248" s="3">
        <f>(S2248-E2248/(N2248/1.35))</f>
      </c>
      <c r="BH2248" s="3">
        <f>E2248*BF2248/100/BG2248</f>
      </c>
    </row>
    <row r="2249" ht="16" customHeight="1">
      <c r="A2249" s="4">
        <v>2079</v>
      </c>
      <c r="B2249" t="s" s="2">
        <v>2271</v>
      </c>
      <c r="C2249" s="4">
        <v>12081.500031303614</v>
      </c>
      <c r="D2249" s="4">
        <v>0</v>
      </c>
      <c r="E2249" s="3">
        <f>(R2249-#REF!*(1000-T2249)/(1000-U2249))*AO2249</f>
      </c>
      <c r="F2249" s="4">
        <f>IF(AZ2249&lt;&gt;0,1/(1/AZ2249-1/N2249),0)</f>
        <v>0.4512713454630725</v>
      </c>
      <c r="G2249" s="3">
        <f>((BC2249-AP2249/2)*S2249-E2249)/(BC2249+AP2249/2)</f>
      </c>
      <c r="H2249" s="4">
        <f>AP2249*1000</f>
        <v>4.695593144685965</v>
      </c>
      <c r="I2249" s="4">
        <f>(AU2249-BA2249)</f>
        <v>1.192226808139785</v>
      </c>
      <c r="J2249" s="4">
        <f>(P2249+AT2249*D2249)</f>
        <v>25.30626678466797</v>
      </c>
      <c r="K2249" s="4">
        <v>6</v>
      </c>
      <c r="L2249" s="4">
        <f>(K2249*AI2249+AJ2249)</f>
        <v>1.420000016689301</v>
      </c>
      <c r="M2249" s="4">
        <v>1</v>
      </c>
      <c r="N2249" s="4">
        <f>L2249*(M2249+1)*(M2249+1)/(M2249*M2249+1)</f>
        <v>2.840000033378601</v>
      </c>
      <c r="O2249" s="4">
        <v>21.38918685913086</v>
      </c>
      <c r="P2249" s="4">
        <v>25.30626678466797</v>
      </c>
      <c r="Q2249" s="4">
        <v>19.81340408325195</v>
      </c>
      <c r="R2249" s="4">
        <v>400.296630859375</v>
      </c>
      <c r="S2249" s="4">
        <v>372.1753540039062</v>
      </c>
      <c r="T2249" s="4">
        <v>14.62836265563965</v>
      </c>
      <c r="U2249" s="4">
        <v>20.15515518188477</v>
      </c>
      <c r="V2249" s="4">
        <v>58.06768417358398</v>
      </c>
      <c r="W2249" s="4">
        <v>80.01486968994141</v>
      </c>
      <c r="X2249" s="4">
        <v>499.4889221191406</v>
      </c>
      <c r="Y2249" s="4">
        <v>1999.048217773438</v>
      </c>
      <c r="Z2249" s="4">
        <v>237.6254425048828</v>
      </c>
      <c r="AA2249" s="4">
        <v>101.5112457275391</v>
      </c>
      <c r="AB2249" s="4">
        <v>8.065479278564453</v>
      </c>
      <c r="AC2249" s="4">
        <v>0.4420592188835144</v>
      </c>
      <c r="AD2249" s="4">
        <v>0.01984334364533424</v>
      </c>
      <c r="AE2249" s="4">
        <v>0.01495630014687777</v>
      </c>
      <c r="AF2249" s="4">
        <v>0.02582970075309277</v>
      </c>
      <c r="AG2249" s="4">
        <v>0.0176729578524828</v>
      </c>
      <c r="AH2249" s="4">
        <v>1</v>
      </c>
      <c r="AI2249" s="4">
        <v>-0.2195652425289154</v>
      </c>
      <c r="AJ2249" s="4">
        <v>2.737391471862793</v>
      </c>
      <c r="AK2249" s="4">
        <v>1</v>
      </c>
      <c r="AL2249" s="4">
        <v>0</v>
      </c>
      <c r="AM2249" s="4">
        <v>0.1599999964237213</v>
      </c>
      <c r="AN2249" s="4">
        <v>111115</v>
      </c>
      <c r="AO2249" s="4">
        <f>X2249*0.000001/(K2249*0.0001)</f>
        <v>0.8324815368652342</v>
      </c>
      <c r="AP2249" s="4">
        <f>(U2249-T2249)/(1000-U2249)*AO2249</f>
        <v>0.004695593144685965</v>
      </c>
      <c r="AQ2249" s="4">
        <f>(P2249+273.15)</f>
        <v>298.4562667846679</v>
      </c>
      <c r="AR2249" s="4">
        <f>(O2249+273.15)</f>
        <v>294.5391868591308</v>
      </c>
      <c r="AS2249" s="4">
        <f>(Y2249*AK2249+Z2249*AL2249)*AM2249</f>
        <v>319.8477076945965</v>
      </c>
      <c r="AT2249" s="4">
        <f>((AS2249+0.00000010773*(AR2249^4-AQ2249^4))-AP2249*44100)/(L2249*0.92*2*29.3+0.00000043092*AQ2249^3)</f>
        <v>0.7814133136007164</v>
      </c>
      <c r="AU2249" s="4">
        <f>0.61365*EXP(17.502*J2249/(240.97+J2249))</f>
        <v>3.238201718484772</v>
      </c>
      <c r="AV2249" s="4">
        <f>AU2249*1000/AA2249</f>
        <v>31.89993084289653</v>
      </c>
      <c r="AW2249" s="4">
        <f>(AV2249-U2249)</f>
        <v>11.74477566101177</v>
      </c>
      <c r="AX2249" s="4">
        <f>IF(D2249,P2249,(O2249+P2249)/2)</f>
        <v>23.34772682189941</v>
      </c>
      <c r="AY2249" s="4">
        <f>0.61365*EXP(17.502*AX2249/(240.97+AX2249))</f>
        <v>2.879616149326211</v>
      </c>
      <c r="AZ2249" s="4">
        <f>IF(AW2249&lt;&gt;0,(1000-(AV2249+U2249)/2)/AW2249*AP2249,0)</f>
        <v>0.3893968283554244</v>
      </c>
      <c r="BA2249" s="4">
        <f>U2249*AA2249/1000</f>
        <v>2.045974910344987</v>
      </c>
      <c r="BB2249" s="4">
        <f>(AY2249-BA2249)</f>
        <v>0.8336412389812247</v>
      </c>
      <c r="BC2249" s="4">
        <f>1/(1.6/F2249+1.37/N2249)</f>
        <v>0.2482662933378384</v>
      </c>
      <c r="BD2249" s="3">
        <f>G2249*AA2249*0.001</f>
      </c>
      <c r="BE2249" s="3">
        <f>G2249/S2249</f>
      </c>
      <c r="BF2249" s="4">
        <f>(1-AP2249*AA2249/AU2249/F2249)*100</f>
        <v>67.38157699187596</v>
      </c>
      <c r="BG2249" s="3">
        <f>(S2249-E2249/(N2249/1.35))</f>
      </c>
      <c r="BH2249" s="3">
        <f>E2249*BF2249/100/BG2249</f>
      </c>
    </row>
    <row r="2250" ht="16" customHeight="1">
      <c r="A2250" s="4">
        <v>2080</v>
      </c>
      <c r="B2250" t="s" s="2">
        <v>2272</v>
      </c>
      <c r="C2250" s="4">
        <v>12087.000031180680</v>
      </c>
      <c r="D2250" s="4">
        <v>0</v>
      </c>
      <c r="E2250" s="3">
        <f>(R2250-#REF!*(1000-T2250)/(1000-U2250))*AO2250</f>
      </c>
      <c r="F2250" s="4">
        <f>IF(AZ2250&lt;&gt;0,1/(1/AZ2250-1/N2250),0)</f>
        <v>0.4508007647134451</v>
      </c>
      <c r="G2250" s="3">
        <f>((BC2250-AP2250/2)*S2250-E2250)/(BC2250+AP2250/2)</f>
      </c>
      <c r="H2250" s="4">
        <f>AP2250*1000</f>
        <v>4.688815420361028</v>
      </c>
      <c r="I2250" s="4">
        <f>(AU2250-BA2250)</f>
        <v>1.191602591486663</v>
      </c>
      <c r="J2250" s="4">
        <f>(P2250+AT2250*D2250)</f>
        <v>25.30319976806641</v>
      </c>
      <c r="K2250" s="4">
        <v>6</v>
      </c>
      <c r="L2250" s="4">
        <f>(K2250*AI2250+AJ2250)</f>
        <v>1.420000016689301</v>
      </c>
      <c r="M2250" s="4">
        <v>1</v>
      </c>
      <c r="N2250" s="4">
        <f>L2250*(M2250+1)*(M2250+1)/(M2250*M2250+1)</f>
        <v>2.840000033378601</v>
      </c>
      <c r="O2250" s="4">
        <v>21.34406661987305</v>
      </c>
      <c r="P2250" s="4">
        <v>25.30319976806641</v>
      </c>
      <c r="Q2250" s="4">
        <v>19.69772911071777</v>
      </c>
      <c r="R2250" s="4">
        <v>400.1564331054688</v>
      </c>
      <c r="S2250" s="4">
        <v>372.0299072265625</v>
      </c>
      <c r="T2250" s="4">
        <v>14.63608741760254</v>
      </c>
      <c r="U2250" s="4">
        <v>20.1551399230957</v>
      </c>
      <c r="V2250" s="4">
        <v>58.2483024597168</v>
      </c>
      <c r="W2250" s="4">
        <v>80.22063446044922</v>
      </c>
      <c r="X2250" s="4">
        <v>499.4674377441406</v>
      </c>
      <c r="Y2250" s="4">
        <v>1999.1171875</v>
      </c>
      <c r="Z2250" s="4">
        <v>236.7040405273438</v>
      </c>
      <c r="AA2250" s="4">
        <v>101.5129852294922</v>
      </c>
      <c r="AB2250" s="4">
        <v>8.065479278564453</v>
      </c>
      <c r="AC2250" s="4">
        <v>0.4420592188835144</v>
      </c>
      <c r="AD2250" s="4">
        <v>0.01984334364533424</v>
      </c>
      <c r="AE2250" s="4">
        <v>0.01495630014687777</v>
      </c>
      <c r="AF2250" s="4">
        <v>0.02582970075309277</v>
      </c>
      <c r="AG2250" s="4">
        <v>0.0176729578524828</v>
      </c>
      <c r="AH2250" s="4">
        <v>0.6666666865348816</v>
      </c>
      <c r="AI2250" s="4">
        <v>-0.2195652425289154</v>
      </c>
      <c r="AJ2250" s="4">
        <v>2.737391471862793</v>
      </c>
      <c r="AK2250" s="4">
        <v>1</v>
      </c>
      <c r="AL2250" s="4">
        <v>0</v>
      </c>
      <c r="AM2250" s="4">
        <v>0.1599999964237213</v>
      </c>
      <c r="AN2250" s="4">
        <v>111115</v>
      </c>
      <c r="AO2250" s="4">
        <f>X2250*0.000001/(K2250*0.0001)</f>
        <v>0.8324457295735675</v>
      </c>
      <c r="AP2250" s="4">
        <f>(U2250-T2250)/(1000-U2250)*AO2250</f>
        <v>0.004688815420361028</v>
      </c>
      <c r="AQ2250" s="4">
        <f>(P2250+273.15)</f>
        <v>298.4531997680664</v>
      </c>
      <c r="AR2250" s="4">
        <f>(O2250+273.15)</f>
        <v>294.494066619873</v>
      </c>
      <c r="AS2250" s="4">
        <f>(Y2250*AK2250+Z2250*AL2250)*AM2250</f>
        <v>319.8587428505998</v>
      </c>
      <c r="AT2250" s="4">
        <f>((AS2250+0.00000010773*(AR2250^4-AQ2250^4))-AP2250*44100)/(L2250*0.92*2*29.3+0.00000043092*AQ2250^3)</f>
        <v>0.7796935324882908</v>
      </c>
      <c r="AU2250" s="4">
        <f>0.61365*EXP(17.502*J2250/(240.97+J2250))</f>
        <v>3.237611012798225</v>
      </c>
      <c r="AV2250" s="4">
        <f>AU2250*1000/AA2250</f>
        <v>31.89356519738732</v>
      </c>
      <c r="AW2250" s="4">
        <f>(AV2250-U2250)</f>
        <v>11.73842527429162</v>
      </c>
      <c r="AX2250" s="4">
        <f>IF(D2250,P2250,(O2250+P2250)/2)</f>
        <v>23.32363319396973</v>
      </c>
      <c r="AY2250" s="4">
        <f>0.61365*EXP(17.502*AX2250/(240.97+AX2250))</f>
        <v>2.875430540444643</v>
      </c>
      <c r="AZ2250" s="4">
        <f>IF(AW2250&lt;&gt;0,(1000-(AV2250+U2250)/2)/AW2250*AP2250,0)</f>
        <v>0.3890463949004648</v>
      </c>
      <c r="BA2250" s="4">
        <f>U2250*AA2250/1000</f>
        <v>2.046008421311563</v>
      </c>
      <c r="BB2250" s="4">
        <f>(AY2250-BA2250)</f>
        <v>0.8294221191330804</v>
      </c>
      <c r="BC2250" s="4">
        <f>1/(1.6/F2250+1.37/N2250)</f>
        <v>0.2480383807115772</v>
      </c>
      <c r="BD2250" s="3">
        <f>G2250*AA2250*0.001</f>
      </c>
      <c r="BE2250" s="3">
        <f>G2250/S2250</f>
      </c>
      <c r="BF2250" s="4">
        <f>(1-AP2250*AA2250/AU2250/F2250)*100</f>
        <v>67.38815095718242</v>
      </c>
      <c r="BG2250" s="3">
        <f>(S2250-E2250/(N2250/1.35))</f>
      </c>
      <c r="BH2250" s="3">
        <f>E2250*BF2250/100/BG2250</f>
      </c>
    </row>
    <row r="2251" ht="16" customHeight="1">
      <c r="A2251" s="4">
        <v>2081</v>
      </c>
      <c r="B2251" t="s" s="2">
        <v>2273</v>
      </c>
      <c r="C2251" s="4">
        <v>12092.000031068921</v>
      </c>
      <c r="D2251" s="4">
        <v>0</v>
      </c>
      <c r="E2251" s="3">
        <f>(R2251-#REF!*(1000-T2251)/(1000-U2251))*AO2251</f>
      </c>
      <c r="F2251" s="4">
        <f>IF(AZ2251&lt;&gt;0,1/(1/AZ2251-1/N2251),0)</f>
        <v>0.4512017551793231</v>
      </c>
      <c r="G2251" s="3">
        <f>((BC2251-AP2251/2)*S2251-E2251)/(BC2251+AP2251/2)</f>
      </c>
      <c r="H2251" s="4">
        <f>AP2251*1000</f>
        <v>4.685924294700245</v>
      </c>
      <c r="I2251" s="4">
        <f>(AU2251-BA2251)</f>
        <v>1.189968285531979</v>
      </c>
      <c r="J2251" s="4">
        <f>(P2251+AT2251*D2251)</f>
        <v>25.29648780822754</v>
      </c>
      <c r="K2251" s="4">
        <v>6</v>
      </c>
      <c r="L2251" s="4">
        <f>(K2251*AI2251+AJ2251)</f>
        <v>1.420000016689301</v>
      </c>
      <c r="M2251" s="4">
        <v>1</v>
      </c>
      <c r="N2251" s="4">
        <f>L2251*(M2251+1)*(M2251+1)/(M2251*M2251+1)</f>
        <v>2.840000033378601</v>
      </c>
      <c r="O2251" s="4">
        <v>21.29701805114746</v>
      </c>
      <c r="P2251" s="4">
        <v>25.29648780822754</v>
      </c>
      <c r="Q2251" s="4">
        <v>19.62240600585938</v>
      </c>
      <c r="R2251" s="4">
        <v>400.0890197753906</v>
      </c>
      <c r="S2251" s="4">
        <v>371.834228515625</v>
      </c>
      <c r="T2251" s="4">
        <v>14.64271354675293</v>
      </c>
      <c r="U2251" s="4">
        <v>20.15837478637695</v>
      </c>
      <c r="V2251" s="4">
        <v>58.43879699707031</v>
      </c>
      <c r="W2251" s="4">
        <v>80.45755004882812</v>
      </c>
      <c r="X2251" s="4">
        <v>499.4647216796875</v>
      </c>
      <c r="Y2251" s="4">
        <v>1999.1689453125</v>
      </c>
      <c r="Z2251" s="4">
        <v>235.987548828125</v>
      </c>
      <c r="AA2251" s="4">
        <v>101.5136566162109</v>
      </c>
      <c r="AB2251" s="4">
        <v>8.065479278564453</v>
      </c>
      <c r="AC2251" s="4">
        <v>0.4420592188835144</v>
      </c>
      <c r="AD2251" s="4">
        <v>0.01984334364533424</v>
      </c>
      <c r="AE2251" s="4">
        <v>0.01495630014687777</v>
      </c>
      <c r="AF2251" s="4">
        <v>0.02582970075309277</v>
      </c>
      <c r="AG2251" s="4">
        <v>0.0176729578524828</v>
      </c>
      <c r="AH2251" s="4">
        <v>0.6666666865348816</v>
      </c>
      <c r="AI2251" s="4">
        <v>-0.2195652425289154</v>
      </c>
      <c r="AJ2251" s="4">
        <v>2.737391471862793</v>
      </c>
      <c r="AK2251" s="4">
        <v>1</v>
      </c>
      <c r="AL2251" s="4">
        <v>0</v>
      </c>
      <c r="AM2251" s="4">
        <v>0.1599999964237213</v>
      </c>
      <c r="AN2251" s="4">
        <v>111115</v>
      </c>
      <c r="AO2251" s="4">
        <f>X2251*0.000001/(K2251*0.0001)</f>
        <v>0.8324412027994791</v>
      </c>
      <c r="AP2251" s="4">
        <f>(U2251-T2251)/(1000-U2251)*AO2251</f>
        <v>0.004685924294700244</v>
      </c>
      <c r="AQ2251" s="4">
        <f>(P2251+273.15)</f>
        <v>298.4464878082275</v>
      </c>
      <c r="AR2251" s="4">
        <f>(O2251+273.15)</f>
        <v>294.4470180511474</v>
      </c>
      <c r="AS2251" s="4">
        <f>(Y2251*AK2251+Z2251*AL2251)*AM2251</f>
        <v>319.8670241004147</v>
      </c>
      <c r="AT2251" s="4">
        <f>((AS2251+0.00000010773*(AR2251^4-AQ2251^4))-AP2251*44100)/(L2251*0.92*2*29.3+0.00000043092*AQ2251^3)</f>
        <v>0.7762346340715899</v>
      </c>
      <c r="AU2251" s="4">
        <f>0.61365*EXP(17.502*J2251/(240.97+J2251))</f>
        <v>3.236318621537134</v>
      </c>
      <c r="AV2251" s="4">
        <f>AU2251*1000/AA2251</f>
        <v>31.88062305520693</v>
      </c>
      <c r="AW2251" s="4">
        <f>(AV2251-U2251)</f>
        <v>11.72224826882998</v>
      </c>
      <c r="AX2251" s="4">
        <f>IF(D2251,P2251,(O2251+P2251)/2)</f>
        <v>23.2967529296875</v>
      </c>
      <c r="AY2251" s="4">
        <f>0.61365*EXP(17.502*AX2251/(240.97+AX2251))</f>
        <v>2.870767110778953</v>
      </c>
      <c r="AZ2251" s="4">
        <f>IF(AW2251&lt;&gt;0,(1000-(AV2251+U2251)/2)/AW2251*AP2251,0)</f>
        <v>0.3893450119724278</v>
      </c>
      <c r="BA2251" s="4">
        <f>U2251*AA2251/1000</f>
        <v>2.046350336005155</v>
      </c>
      <c r="BB2251" s="4">
        <f>(AY2251-BA2251)</f>
        <v>0.8244167747737978</v>
      </c>
      <c r="BC2251" s="4">
        <f>1/(1.6/F2251+1.37/N2251)</f>
        <v>0.2482325928168009</v>
      </c>
      <c r="BD2251" s="3">
        <f>G2251*AA2251*0.001</f>
      </c>
      <c r="BE2251" s="3">
        <f>G2251/S2251</f>
      </c>
      <c r="BF2251" s="4">
        <f>(1-AP2251*AA2251/AU2251/F2251)*100</f>
        <v>67.42400519043883</v>
      </c>
      <c r="BG2251" s="3">
        <f>(S2251-E2251/(N2251/1.35))</f>
      </c>
      <c r="BH2251" s="3">
        <f>E2251*BF2251/100/BG2251</f>
      </c>
    </row>
    <row r="2252" ht="16" customHeight="1">
      <c r="A2252" s="4">
        <v>2082</v>
      </c>
      <c r="B2252" t="s" s="2">
        <v>2274</v>
      </c>
      <c r="C2252" s="4">
        <v>12097.000030957162</v>
      </c>
      <c r="D2252" s="4">
        <v>0</v>
      </c>
      <c r="E2252" s="3">
        <f>(R2252-#REF!*(1000-T2252)/(1000-U2252))*AO2252</f>
      </c>
      <c r="F2252" s="4">
        <f>IF(AZ2252&lt;&gt;0,1/(1/AZ2252-1/N2252),0)</f>
        <v>0.4520669298869825</v>
      </c>
      <c r="G2252" s="3">
        <f>((BC2252-AP2252/2)*S2252-E2252)/(BC2252+AP2252/2)</f>
      </c>
      <c r="H2252" s="4">
        <f>AP2252*1000</f>
        <v>4.68380614103024</v>
      </c>
      <c r="I2252" s="4">
        <f>(AU2252-BA2252)</f>
        <v>1.187478295778571</v>
      </c>
      <c r="J2252" s="4">
        <f>(P2252+AT2252*D2252)</f>
        <v>25.28605461120605</v>
      </c>
      <c r="K2252" s="4">
        <v>6</v>
      </c>
      <c r="L2252" s="4">
        <f>(K2252*AI2252+AJ2252)</f>
        <v>1.420000016689301</v>
      </c>
      <c r="M2252" s="4">
        <v>1</v>
      </c>
      <c r="N2252" s="4">
        <f>L2252*(M2252+1)*(M2252+1)/(M2252*M2252+1)</f>
        <v>2.840000033378601</v>
      </c>
      <c r="O2252" s="4">
        <v>21.25297927856445</v>
      </c>
      <c r="P2252" s="4">
        <v>25.28605461120605</v>
      </c>
      <c r="Q2252" s="4">
        <v>19.56962013244629</v>
      </c>
      <c r="R2252" s="4">
        <v>400.0785217285156</v>
      </c>
      <c r="S2252" s="4">
        <v>371.661376953125</v>
      </c>
      <c r="T2252" s="4">
        <v>14.64981174468994</v>
      </c>
      <c r="U2252" s="4">
        <v>20.16307258605957</v>
      </c>
      <c r="V2252" s="4">
        <v>58.6263542175293</v>
      </c>
      <c r="W2252" s="4">
        <v>80.69412994384766</v>
      </c>
      <c r="X2252" s="4">
        <v>499.4539184570312</v>
      </c>
      <c r="Y2252" s="4">
        <v>1999.224975585938</v>
      </c>
      <c r="Z2252" s="4">
        <v>235.3080444335938</v>
      </c>
      <c r="AA2252" s="4">
        <v>101.5139083862305</v>
      </c>
      <c r="AB2252" s="4">
        <v>8.065479278564453</v>
      </c>
      <c r="AC2252" s="4">
        <v>0.4420592188835144</v>
      </c>
      <c r="AD2252" s="4">
        <v>0.01984334364533424</v>
      </c>
      <c r="AE2252" s="4">
        <v>0.01495630014687777</v>
      </c>
      <c r="AF2252" s="4">
        <v>0.02582970075309277</v>
      </c>
      <c r="AG2252" s="4">
        <v>0.0176729578524828</v>
      </c>
      <c r="AH2252" s="4">
        <v>0.6666666865348816</v>
      </c>
      <c r="AI2252" s="4">
        <v>-0.2195652425289154</v>
      </c>
      <c r="AJ2252" s="4">
        <v>2.737391471862793</v>
      </c>
      <c r="AK2252" s="4">
        <v>1</v>
      </c>
      <c r="AL2252" s="4">
        <v>0</v>
      </c>
      <c r="AM2252" s="4">
        <v>0.1599999964237213</v>
      </c>
      <c r="AN2252" s="4">
        <v>111115</v>
      </c>
      <c r="AO2252" s="4">
        <f>X2252*0.000001/(K2252*0.0001)</f>
        <v>0.8324231974283852</v>
      </c>
      <c r="AP2252" s="4">
        <f>(U2252-T2252)/(1000-U2252)*AO2252</f>
        <v>0.00468380614103024</v>
      </c>
      <c r="AQ2252" s="4">
        <f>(P2252+273.15)</f>
        <v>298.436054611206</v>
      </c>
      <c r="AR2252" s="4">
        <f>(O2252+273.15)</f>
        <v>294.4029792785644</v>
      </c>
      <c r="AS2252" s="4">
        <f>(Y2252*AK2252+Z2252*AL2252)*AM2252</f>
        <v>319.8759889439643</v>
      </c>
      <c r="AT2252" s="4">
        <f>((AS2252+0.00000010773*(AR2252^4-AQ2252^4))-AP2252*44100)/(L2252*0.92*2*29.3+0.00000043092*AQ2252^3)</f>
        <v>0.7732629786544228</v>
      </c>
      <c r="AU2252" s="4">
        <f>0.61365*EXP(17.502*J2252/(240.97+J2252))</f>
        <v>3.234310599064737</v>
      </c>
      <c r="AV2252" s="4">
        <f>AU2252*1000/AA2252</f>
        <v>31.860763224278</v>
      </c>
      <c r="AW2252" s="4">
        <f>(AV2252-U2252)</f>
        <v>11.69769063821843</v>
      </c>
      <c r="AX2252" s="4">
        <f>IF(D2252,P2252,(O2252+P2252)/2)</f>
        <v>23.26951694488525</v>
      </c>
      <c r="AY2252" s="4">
        <f>0.61365*EXP(17.502*AX2252/(240.97+AX2252))</f>
        <v>2.866048716168843</v>
      </c>
      <c r="AZ2252" s="4">
        <f>IF(AW2252&lt;&gt;0,(1000-(AV2252+U2252)/2)/AW2252*AP2252,0)</f>
        <v>0.3899890586353232</v>
      </c>
      <c r="BA2252" s="4">
        <f>U2252*AA2252/1000</f>
        <v>2.046832303286166</v>
      </c>
      <c r="BB2252" s="4">
        <f>(AY2252-BA2252)</f>
        <v>0.8192164128826764</v>
      </c>
      <c r="BC2252" s="4">
        <f>1/(1.6/F2252+1.37/N2252)</f>
        <v>0.2486514829551844</v>
      </c>
      <c r="BD2252" s="3">
        <f>G2252*AA2252*0.001</f>
      </c>
      <c r="BE2252" s="3">
        <f>G2252/S2252</f>
      </c>
      <c r="BF2252" s="4">
        <f>(1-AP2252*AA2252/AU2252/F2252)*100</f>
        <v>67.48078911794676</v>
      </c>
      <c r="BG2252" s="3">
        <f>(S2252-E2252/(N2252/1.35))</f>
      </c>
      <c r="BH2252" s="3">
        <f>E2252*BF2252/100/BG2252</f>
      </c>
    </row>
    <row r="2253" ht="16" customHeight="1">
      <c r="A2253" t="s" s="2">
        <v>2424</v>
      </c>
      <c r="B2253" s="3"/>
      <c r="C2253" s="3"/>
      <c r="D2253" s="3"/>
      <c r="E2253" s="3">
        <f>AVERAGE(E2247:E2252)</f>
      </c>
      <c r="F2253" s="4">
        <f>AVERAGE(F2247:F2252)</f>
        <v>0.4519451583611474</v>
      </c>
      <c r="G2253" s="3">
        <f>AVERAGE(G2247:G2252)</f>
      </c>
      <c r="H2253" s="4">
        <f>AVERAGE(H2247:H2252)</f>
        <v>4.693903289614994</v>
      </c>
      <c r="I2253" s="4">
        <f>AVERAGE(I2247:I2252)</f>
        <v>1.190287558483199</v>
      </c>
      <c r="J2253" s="4">
        <f>AVERAGE(J2247:J2252)</f>
        <v>25.2973690032959</v>
      </c>
      <c r="K2253" s="4">
        <f>AVERAGE(K2247:K2252)</f>
        <v>6</v>
      </c>
      <c r="L2253" s="4">
        <f>AVERAGE(L2247:L2252)</f>
        <v>1.420000016689301</v>
      </c>
      <c r="M2253" s="4">
        <f>AVERAGE(M2247:M2252)</f>
        <v>1</v>
      </c>
      <c r="N2253" s="4">
        <f>AVERAGE(N2247:N2252)</f>
        <v>2.840000033378601</v>
      </c>
      <c r="O2253" s="4">
        <f>AVERAGE(O2247:O2252)</f>
        <v>21.35392538706462</v>
      </c>
      <c r="P2253" s="4">
        <f>AVERAGE(P2247:P2252)</f>
        <v>25.2973690032959</v>
      </c>
      <c r="Q2253" s="4">
        <f>AVERAGE(Q2247:Q2252)</f>
        <v>19.7646582921346</v>
      </c>
      <c r="R2253" s="4">
        <f>AVERAGE(R2247:R2252)</f>
        <v>400.1775716145833</v>
      </c>
      <c r="S2253" s="4">
        <f>AVERAGE(S2247:S2252)</f>
        <v>372.0443776448568</v>
      </c>
      <c r="T2253" s="4">
        <f>AVERAGE(T2247:T2252)</f>
        <v>14.63221470514933</v>
      </c>
      <c r="U2253" s="4">
        <f>AVERAGE(U2247:U2252)</f>
        <v>20.1571896870931</v>
      </c>
      <c r="V2253" s="4">
        <f>AVERAGE(V2247:V2252)</f>
        <v>58.20718574523926</v>
      </c>
      <c r="W2253" s="4">
        <f>AVERAGE(W2247:W2252)</f>
        <v>80.1900151570638</v>
      </c>
      <c r="X2253" s="4">
        <f>AVERAGE(X2247:X2252)</f>
        <v>499.4723714192708</v>
      </c>
      <c r="Y2253" s="4">
        <f>AVERAGE(Y2247:Y2252)</f>
        <v>1999.115397135417</v>
      </c>
      <c r="Z2253" s="4">
        <f>AVERAGE(Z2247:Z2252)</f>
        <v>237.2898432413737</v>
      </c>
      <c r="AA2253" s="4">
        <f>AVERAGE(AA2247:AA2252)</f>
        <v>101.512217203776</v>
      </c>
      <c r="AB2253" s="4">
        <f>AVERAGE(AB2247:AB2252)</f>
        <v>8.065479278564453</v>
      </c>
      <c r="AC2253" s="4">
        <f>AVERAGE(AC2247:AC2252)</f>
        <v>0.4420592188835144</v>
      </c>
      <c r="AD2253" s="4">
        <f>AVERAGE(AD2247:AD2252)</f>
        <v>0.01984334364533424</v>
      </c>
      <c r="AE2253" s="4">
        <f>AVERAGE(AE2247:AE2252)</f>
        <v>0.01495630014687777</v>
      </c>
      <c r="AF2253" s="4">
        <f>AVERAGE(AF2247:AF2252)</f>
        <v>0.02582970075309277</v>
      </c>
      <c r="AG2253" s="4">
        <f>AVERAGE(AG2247:AG2252)</f>
        <v>0.0176729578524828</v>
      </c>
      <c r="AH2253" s="4">
        <f>AVERAGE(AH2247:AH2252)</f>
        <v>0.7777777910232544</v>
      </c>
      <c r="AI2253" s="4">
        <f>AVERAGE(AI2247:AI2252)</f>
        <v>-0.2195652425289154</v>
      </c>
      <c r="AJ2253" s="4">
        <f>AVERAGE(AJ2247:AJ2252)</f>
        <v>2.737391471862793</v>
      </c>
      <c r="AK2253" s="4">
        <f>AVERAGE(AK2247:AK2252)</f>
        <v>1</v>
      </c>
      <c r="AL2253" s="4">
        <f>AVERAGE(AL2247:AL2252)</f>
        <v>0</v>
      </c>
      <c r="AM2253" s="4">
        <f>AVERAGE(AM2247:AM2252)</f>
        <v>0.1599999964237213</v>
      </c>
      <c r="AN2253" s="4">
        <f>AVERAGE(AN2247:AN2252)</f>
        <v>111115</v>
      </c>
      <c r="AO2253" s="4">
        <f>AVERAGE(AO2247:AO2252)</f>
        <v>0.8324539523654512</v>
      </c>
      <c r="AP2253" s="4">
        <f>AVERAGE(AP2247:AP2252)</f>
        <v>0.004693903289614994</v>
      </c>
      <c r="AQ2253" s="4">
        <f>AVERAGE(AQ2247:AQ2252)</f>
        <v>298.4473690032959</v>
      </c>
      <c r="AR2253" s="4">
        <f>AVERAGE(AR2247:AR2252)</f>
        <v>294.5039253870646</v>
      </c>
      <c r="AS2253" s="4">
        <f>AVERAGE(AS2247:AS2252)</f>
        <v>319.8584563922729</v>
      </c>
      <c r="AT2253" s="4">
        <f>AVERAGE(AT2247:AT2252)</f>
        <v>0.7791411173108233</v>
      </c>
      <c r="AU2253" s="4">
        <f>AVERAGE(AU2247:AU2252)</f>
        <v>3.236488578700531</v>
      </c>
      <c r="AV2253" s="4">
        <f>AVERAGE(AV2247:AV2252)</f>
        <v>31.88274946214555</v>
      </c>
      <c r="AW2253" s="4">
        <f>AVERAGE(AW2247:AW2252)</f>
        <v>11.72555977505245</v>
      </c>
      <c r="AX2253" s="4">
        <f>AVERAGE(AX2247:AX2252)</f>
        <v>23.32564719518026</v>
      </c>
      <c r="AY2253" s="4">
        <f>AVERAGE(AY2247:AY2252)</f>
        <v>2.875785248904013</v>
      </c>
      <c r="AZ2253" s="4">
        <f>AVERAGE(AZ2247:AZ2252)</f>
        <v>0.3898981830203741</v>
      </c>
      <c r="BA2253" s="4">
        <f>AVERAGE(BA2247:BA2252)</f>
        <v>2.046201020217331</v>
      </c>
      <c r="BB2253" s="4">
        <f>AVERAGE(BB2247:BB2252)</f>
        <v>0.829584228686682</v>
      </c>
      <c r="BC2253" s="4">
        <f>AVERAGE(BC2247:BC2252)</f>
        <v>0.2485923958491109</v>
      </c>
      <c r="BD2253" s="3">
        <f>AVERAGE(BD2247:BD2252)</f>
      </c>
      <c r="BE2253" s="3">
        <f>AVERAGE(BE2247:BE2252)</f>
      </c>
      <c r="BF2253" s="4">
        <f>AVERAGE(BF2247:BF2252)</f>
        <v>67.42432467521171</v>
      </c>
      <c r="BG2253" s="3">
        <f>AVERAGE(BG2247:BG2252)</f>
      </c>
      <c r="BH2253" s="3">
        <f>AVERAGE(BH2247:BH2252)</f>
      </c>
    </row>
    <row r="2254" ht="29" customHeight="1">
      <c r="A2254" t="s" s="2">
        <v>9</v>
      </c>
      <c r="B2254" t="s" s="5">
        <v>2275</v>
      </c>
      <c r="C2254" s="3"/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3"/>
      <c r="AI2254" s="3"/>
      <c r="AJ2254" s="3"/>
      <c r="AK2254" s="3"/>
      <c r="AL2254" s="3"/>
      <c r="AM2254" s="3"/>
      <c r="AN2254" s="3"/>
      <c r="AO2254" s="3"/>
      <c r="AP2254" s="3"/>
      <c r="AQ2254" s="3"/>
      <c r="AR2254" s="3"/>
      <c r="AS2254" s="3"/>
      <c r="AT2254" s="3"/>
      <c r="AU2254" s="3"/>
      <c r="AV2254" s="3"/>
      <c r="AW2254" s="3"/>
      <c r="AX2254" s="3"/>
      <c r="AY2254" s="3"/>
      <c r="AZ2254" s="3"/>
      <c r="BA2254" s="3"/>
      <c r="BB2254" s="3"/>
      <c r="BC2254" s="3"/>
      <c r="BD2254" s="3"/>
      <c r="BE2254" s="3"/>
      <c r="BF2254" s="3"/>
      <c r="BG2254" s="3"/>
      <c r="BH2254" s="3"/>
    </row>
    <row r="2255" ht="16" customHeight="1">
      <c r="A2255" s="4">
        <v>2083</v>
      </c>
      <c r="B2255" t="s" s="2">
        <v>2276</v>
      </c>
      <c r="C2255" s="4">
        <v>12102.500030834228</v>
      </c>
      <c r="D2255" s="4">
        <v>0</v>
      </c>
      <c r="E2255" s="3">
        <f>(R2255-#REF!*(1000-T2255)/(1000-U2255))*AO2255</f>
      </c>
      <c r="F2255" s="4">
        <f>IF(AZ2255&lt;&gt;0,1/(1/AZ2255-1/N2255),0)</f>
        <v>0.4535244043492604</v>
      </c>
      <c r="G2255" s="3">
        <f>((BC2255-AP2255/2)*S2255-E2255)/(BC2255+AP2255/2)</f>
      </c>
      <c r="H2255" s="4">
        <f>AP2255*1000</f>
        <v>4.680773538378152</v>
      </c>
      <c r="I2255" s="4">
        <f>(AU2255-BA2255)</f>
        <v>1.183433564557644</v>
      </c>
      <c r="J2255" s="4">
        <f>(P2255+AT2255*D2255)</f>
        <v>25.2664737701416</v>
      </c>
      <c r="K2255" s="4">
        <v>6</v>
      </c>
      <c r="L2255" s="4">
        <f>(K2255*AI2255+AJ2255)</f>
        <v>1.420000016689301</v>
      </c>
      <c r="M2255" s="4">
        <v>1</v>
      </c>
      <c r="N2255" s="4">
        <f>L2255*(M2255+1)*(M2255+1)/(M2255*M2255+1)</f>
        <v>2.840000033378601</v>
      </c>
      <c r="O2255" s="4">
        <v>21.20913505554199</v>
      </c>
      <c r="P2255" s="4">
        <v>25.2664737701416</v>
      </c>
      <c r="Q2255" s="4">
        <v>19.52660751342773</v>
      </c>
      <c r="R2255" s="4">
        <v>400.1871948242188</v>
      </c>
      <c r="S2255" s="4">
        <v>371.536621093750</v>
      </c>
      <c r="T2255" s="4">
        <v>14.65643119812012</v>
      </c>
      <c r="U2255" s="4">
        <v>20.16593360900879</v>
      </c>
      <c r="V2255" s="4">
        <v>58.81367874145508</v>
      </c>
      <c r="W2255" s="4">
        <v>80.92722320556641</v>
      </c>
      <c r="X2255" s="4">
        <v>499.4695739746094</v>
      </c>
      <c r="Y2255" s="4">
        <v>1999.321411132812</v>
      </c>
      <c r="Z2255" s="4">
        <v>234.7597808837891</v>
      </c>
      <c r="AA2255" s="4">
        <v>101.5133438110352</v>
      </c>
      <c r="AB2255" s="4">
        <v>8.065479278564453</v>
      </c>
      <c r="AC2255" s="4">
        <v>0.4420592188835144</v>
      </c>
      <c r="AD2255" s="4">
        <v>0.01984334364533424</v>
      </c>
      <c r="AE2255" s="4">
        <v>0.01495630014687777</v>
      </c>
      <c r="AF2255" s="4">
        <v>0.02582970075309277</v>
      </c>
      <c r="AG2255" s="4">
        <v>0.0176729578524828</v>
      </c>
      <c r="AH2255" s="4">
        <v>1</v>
      </c>
      <c r="AI2255" s="4">
        <v>-0.2195652425289154</v>
      </c>
      <c r="AJ2255" s="4">
        <v>2.737391471862793</v>
      </c>
      <c r="AK2255" s="4">
        <v>1</v>
      </c>
      <c r="AL2255" s="4">
        <v>0</v>
      </c>
      <c r="AM2255" s="4">
        <v>0.1599999964237213</v>
      </c>
      <c r="AN2255" s="4">
        <v>111125</v>
      </c>
      <c r="AO2255" s="4">
        <f>X2255*0.000001/(K2255*0.0001)</f>
        <v>0.8324492899576822</v>
      </c>
      <c r="AP2255" s="4">
        <f>(U2255-T2255)/(1000-U2255)*AO2255</f>
        <v>0.004680773538378152</v>
      </c>
      <c r="AQ2255" s="4">
        <f>(P2255+273.15)</f>
        <v>298.4164737701416</v>
      </c>
      <c r="AR2255" s="4">
        <f>(O2255+273.15)</f>
        <v>294.359135055542</v>
      </c>
      <c r="AS2255" s="4">
        <f>(Y2255*AK2255+Z2255*AL2255)*AM2255</f>
        <v>319.8914186311194</v>
      </c>
      <c r="AT2255" s="4">
        <f>((AS2255+0.00000010773*(AR2255^4-AQ2255^4))-AP2255*44100)/(L2255*0.92*2*29.3+0.00000043092*AQ2255^3)</f>
        <v>0.7720491320164324</v>
      </c>
      <c r="AU2255" s="4">
        <f>0.61365*EXP(17.502*J2255/(240.97+J2255))</f>
        <v>3.230544916279462</v>
      </c>
      <c r="AV2255" s="4">
        <f>AU2255*1000/AA2255</f>
        <v>31.8238449744405</v>
      </c>
      <c r="AW2255" s="4">
        <f>(AV2255-U2255)</f>
        <v>11.65791136543171</v>
      </c>
      <c r="AX2255" s="4">
        <f>IF(D2255,P2255,(O2255+P2255)/2)</f>
        <v>23.2378044128418</v>
      </c>
      <c r="AY2255" s="4">
        <f>0.61365*EXP(17.502*AX2255/(240.97+AX2255))</f>
        <v>2.860563347738079</v>
      </c>
      <c r="AZ2255" s="4">
        <f>IF(AW2255&lt;&gt;0,(1000-(AV2255+U2255)/2)/AW2255*AP2255,0)</f>
        <v>0.3910732553660608</v>
      </c>
      <c r="BA2255" s="4">
        <f>U2255*AA2255/1000</f>
        <v>2.047111351721818</v>
      </c>
      <c r="BB2255" s="4">
        <f>(AY2255-BA2255)</f>
        <v>0.8134519960162612</v>
      </c>
      <c r="BC2255" s="4">
        <f>1/(1.6/F2255+1.37/N2255)</f>
        <v>0.2493567111250948</v>
      </c>
      <c r="BD2255" s="3">
        <f>G2255*AA2255*0.001</f>
      </c>
      <c r="BE2255" s="3">
        <f>G2255/S2255</f>
      </c>
      <c r="BF2255" s="4">
        <f>(1-AP2255*AA2255/AU2255/F2255)*100</f>
        <v>67.5687029460851</v>
      </c>
      <c r="BG2255" s="3">
        <f>(S2255-E2255/(N2255/1.35))</f>
      </c>
      <c r="BH2255" s="3">
        <f>E2255*BF2255/100/BG2255</f>
      </c>
    </row>
    <row r="2256" ht="16" customHeight="1">
      <c r="A2256" s="4">
        <v>2084</v>
      </c>
      <c r="B2256" t="s" s="2">
        <v>2277</v>
      </c>
      <c r="C2256" s="4">
        <v>12107.500030722469</v>
      </c>
      <c r="D2256" s="4">
        <v>0</v>
      </c>
      <c r="E2256" s="3">
        <f>(R2256-#REF!*(1000-T2256)/(1000-U2256))*AO2256</f>
      </c>
      <c r="F2256" s="4">
        <f>IF(AZ2256&lt;&gt;0,1/(1/AZ2256-1/N2256),0)</f>
        <v>0.4552513332157589</v>
      </c>
      <c r="G2256" s="3">
        <f>((BC2256-AP2256/2)*S2256-E2256)/(BC2256+AP2256/2)</f>
      </c>
      <c r="H2256" s="4">
        <f>AP2256*1000</f>
        <v>4.676654673022096</v>
      </c>
      <c r="I2256" s="4">
        <f>(AU2256-BA2256)</f>
        <v>1.178555381375411</v>
      </c>
      <c r="J2256" s="4">
        <f>(P2256+AT2256*D2256)</f>
        <v>25.24203681945801</v>
      </c>
      <c r="K2256" s="4">
        <v>6</v>
      </c>
      <c r="L2256" s="4">
        <f>(K2256*AI2256+AJ2256)</f>
        <v>1.420000016689301</v>
      </c>
      <c r="M2256" s="4">
        <v>1</v>
      </c>
      <c r="N2256" s="4">
        <f>L2256*(M2256+1)*(M2256+1)/(M2256*M2256+1)</f>
        <v>2.840000033378601</v>
      </c>
      <c r="O2256" s="4">
        <v>21.17352867126465</v>
      </c>
      <c r="P2256" s="4">
        <v>25.24203681945801</v>
      </c>
      <c r="Q2256" s="4">
        <v>19.49457359313965</v>
      </c>
      <c r="R2256" s="4">
        <v>406.8683471679688</v>
      </c>
      <c r="S2256" s="4">
        <v>372.5965576171875</v>
      </c>
      <c r="T2256" s="4">
        <v>14.66306114196777</v>
      </c>
      <c r="U2256" s="4">
        <v>20.16768074035645</v>
      </c>
      <c r="V2256" s="4">
        <v>58.97223663330078</v>
      </c>
      <c r="W2256" s="4">
        <v>81.1168212890625</v>
      </c>
      <c r="X2256" s="4">
        <v>499.4718322753906</v>
      </c>
      <c r="Y2256" s="4">
        <v>1999.428833007812</v>
      </c>
      <c r="Z2256" s="4">
        <v>234.313232421875</v>
      </c>
      <c r="AA2256" s="4">
        <v>101.513671875</v>
      </c>
      <c r="AB2256" s="4">
        <v>8.065479278564453</v>
      </c>
      <c r="AC2256" s="4">
        <v>0.4420592188835144</v>
      </c>
      <c r="AD2256" s="4">
        <v>0.01984334364533424</v>
      </c>
      <c r="AE2256" s="4">
        <v>0.01495630014687777</v>
      </c>
      <c r="AF2256" s="4">
        <v>0.02582970075309277</v>
      </c>
      <c r="AG2256" s="4">
        <v>0.0176729578524828</v>
      </c>
      <c r="AH2256" s="4">
        <v>0.6666666865348816</v>
      </c>
      <c r="AI2256" s="4">
        <v>-0.2195652425289154</v>
      </c>
      <c r="AJ2256" s="4">
        <v>2.737391471862793</v>
      </c>
      <c r="AK2256" s="4">
        <v>1</v>
      </c>
      <c r="AL2256" s="4">
        <v>0</v>
      </c>
      <c r="AM2256" s="4">
        <v>0.1599999964237213</v>
      </c>
      <c r="AN2256" s="4">
        <v>111125</v>
      </c>
      <c r="AO2256" s="4">
        <f>X2256*0.000001/(K2256*0.0001)</f>
        <v>0.8324530537923175</v>
      </c>
      <c r="AP2256" s="4">
        <f>(U2256-T2256)/(1000-U2256)*AO2256</f>
        <v>0.004676654673022096</v>
      </c>
      <c r="AQ2256" s="4">
        <f>(P2256+273.15)</f>
        <v>298.392036819458</v>
      </c>
      <c r="AR2256" s="4">
        <f>(O2256+273.15)</f>
        <v>294.3235286712646</v>
      </c>
      <c r="AS2256" s="4">
        <f>(Y2256*AK2256+Z2256*AL2256)*AM2256</f>
        <v>319.9086061307353</v>
      </c>
      <c r="AT2256" s="4">
        <f>((AS2256+0.00000010773*(AR2256^4-AQ2256^4))-AP2256*44100)/(L2256*0.92*2*29.3+0.00000043092*AQ2256^3)</f>
        <v>0.7730665515707373</v>
      </c>
      <c r="AU2256" s="4">
        <f>0.61365*EXP(17.502*J2256/(240.97+J2256))</f>
        <v>3.225850706531712</v>
      </c>
      <c r="AV2256" s="4">
        <f>AU2256*1000/AA2256</f>
        <v>31.77749998545909</v>
      </c>
      <c r="AW2256" s="4">
        <f>(AV2256-U2256)</f>
        <v>11.60981924510265</v>
      </c>
      <c r="AX2256" s="4">
        <f>IF(D2256,P2256,(O2256+P2256)/2)</f>
        <v>23.20778274536133</v>
      </c>
      <c r="AY2256" s="4">
        <f>0.61365*EXP(17.502*AX2256/(240.97+AX2256))</f>
        <v>2.855378914894465</v>
      </c>
      <c r="AZ2256" s="4">
        <f>IF(AW2256&lt;&gt;0,(1000-(AV2256+U2256)/2)/AW2256*AP2256,0)</f>
        <v>0.392356654377063</v>
      </c>
      <c r="BA2256" s="4">
        <f>U2256*AA2256/1000</f>
        <v>2.047295325156301</v>
      </c>
      <c r="BB2256" s="4">
        <f>(AY2256-BA2256)</f>
        <v>0.8080835897381644</v>
      </c>
      <c r="BC2256" s="4">
        <f>1/(1.6/F2256+1.37/N2256)</f>
        <v>0.250191614766233</v>
      </c>
      <c r="BD2256" s="3">
        <f>G2256*AA2256*0.001</f>
      </c>
      <c r="BE2256" s="3">
        <f>G2256/S2256</f>
      </c>
      <c r="BF2256" s="4">
        <f>(1-AP2256*AA2256/AU2256/F2256)*100</f>
        <v>67.67307847002178</v>
      </c>
      <c r="BG2256" s="3">
        <f>(S2256-E2256/(N2256/1.35))</f>
      </c>
      <c r="BH2256" s="3">
        <f>E2256*BF2256/100/BG2256</f>
      </c>
    </row>
    <row r="2257" ht="16" customHeight="1">
      <c r="A2257" s="4">
        <v>2085</v>
      </c>
      <c r="B2257" t="s" s="2">
        <v>2278</v>
      </c>
      <c r="C2257" s="4">
        <v>12112.500030610710</v>
      </c>
      <c r="D2257" s="4">
        <v>0</v>
      </c>
      <c r="E2257" s="3">
        <f>(R2257-#REF!*(1000-T2257)/(1000-U2257))*AO2257</f>
      </c>
      <c r="F2257" s="4">
        <f>IF(AZ2257&lt;&gt;0,1/(1/AZ2257-1/N2257),0)</f>
        <v>0.4564816444440509</v>
      </c>
      <c r="G2257" s="3">
        <f>((BC2257-AP2257/2)*S2257-E2257)/(BC2257+AP2257/2)</f>
      </c>
      <c r="H2257" s="4">
        <f>AP2257*1000</f>
        <v>4.672910215268514</v>
      </c>
      <c r="I2257" s="4">
        <f>(AU2257-BA2257)</f>
        <v>1.174897759138103</v>
      </c>
      <c r="J2257" s="4">
        <f>(P2257+AT2257*D2257)</f>
        <v>25.22370338439941</v>
      </c>
      <c r="K2257" s="4">
        <v>6</v>
      </c>
      <c r="L2257" s="4">
        <f>(K2257*AI2257+AJ2257)</f>
        <v>1.420000016689301</v>
      </c>
      <c r="M2257" s="4">
        <v>1</v>
      </c>
      <c r="N2257" s="4">
        <f>L2257*(M2257+1)*(M2257+1)/(M2257*M2257+1)</f>
        <v>2.840000033378601</v>
      </c>
      <c r="O2257" s="4">
        <v>21.14141845703125</v>
      </c>
      <c r="P2257" s="4">
        <v>25.22370338439941</v>
      </c>
      <c r="Q2257" s="4">
        <v>19.46597099304199</v>
      </c>
      <c r="R2257" s="4">
        <v>439.8942260742188</v>
      </c>
      <c r="S2257" s="4">
        <v>383.7348937988281</v>
      </c>
      <c r="T2257" s="4">
        <v>14.66878128051758</v>
      </c>
      <c r="U2257" s="4">
        <v>20.16903495788574</v>
      </c>
      <c r="V2257" s="4">
        <v>59.11438751220703</v>
      </c>
      <c r="W2257" s="4">
        <v>81.28604888916016</v>
      </c>
      <c r="X2257" s="4">
        <v>499.4673767089844</v>
      </c>
      <c r="Y2257" s="4">
        <v>1999.509155273438</v>
      </c>
      <c r="Z2257" s="4">
        <v>233.9375915527344</v>
      </c>
      <c r="AA2257" s="4">
        <v>101.513786315918</v>
      </c>
      <c r="AB2257" s="4">
        <v>8.065479278564453</v>
      </c>
      <c r="AC2257" s="4">
        <v>0.4420592188835144</v>
      </c>
      <c r="AD2257" s="4">
        <v>0.01984334364533424</v>
      </c>
      <c r="AE2257" s="4">
        <v>0.01495630014687777</v>
      </c>
      <c r="AF2257" s="4">
        <v>0.02582970075309277</v>
      </c>
      <c r="AG2257" s="4">
        <v>0.0176729578524828</v>
      </c>
      <c r="AH2257" s="4">
        <v>0.6666666865348816</v>
      </c>
      <c r="AI2257" s="4">
        <v>-0.2195652425289154</v>
      </c>
      <c r="AJ2257" s="4">
        <v>2.737391471862793</v>
      </c>
      <c r="AK2257" s="4">
        <v>1</v>
      </c>
      <c r="AL2257" s="4">
        <v>0</v>
      </c>
      <c r="AM2257" s="4">
        <v>0.1599999964237213</v>
      </c>
      <c r="AN2257" s="4">
        <v>111115</v>
      </c>
      <c r="AO2257" s="4">
        <f>X2257*0.000001/(K2257*0.0001)</f>
        <v>0.8324456278483072</v>
      </c>
      <c r="AP2257" s="4">
        <f>(U2257-T2257)/(1000-U2257)*AO2257</f>
        <v>0.004672910215268514</v>
      </c>
      <c r="AQ2257" s="4">
        <f>(P2257+273.15)</f>
        <v>298.3737033843994</v>
      </c>
      <c r="AR2257" s="4">
        <f>(O2257+273.15)</f>
        <v>294.2914184570312</v>
      </c>
      <c r="AS2257" s="4">
        <f>(Y2257*AK2257+Z2257*AL2257)*AM2257</f>
        <v>319.921457692948</v>
      </c>
      <c r="AT2257" s="4">
        <f>((AS2257+0.00000010773*(AR2257^4-AQ2257^4))-AP2257*44100)/(L2257*0.92*2*29.3+0.00000043092*AQ2257^3)</f>
        <v>0.7734842485783824</v>
      </c>
      <c r="AU2257" s="4">
        <f>0.61365*EXP(17.502*J2257/(240.97+J2257))</f>
        <v>3.222332864051196</v>
      </c>
      <c r="AV2257" s="4">
        <f>AU2257*1000/AA2257</f>
        <v>31.74281032157615</v>
      </c>
      <c r="AW2257" s="4">
        <f>(AV2257-U2257)</f>
        <v>11.57377536369041</v>
      </c>
      <c r="AX2257" s="4">
        <f>IF(D2257,P2257,(O2257+P2257)/2)</f>
        <v>23.18256092071533</v>
      </c>
      <c r="AY2257" s="4">
        <f>0.61365*EXP(17.502*AX2257/(240.97+AX2257))</f>
        <v>2.851029720383051</v>
      </c>
      <c r="AZ2257" s="4">
        <f>IF(AW2257&lt;&gt;0,(1000-(AV2257+U2257)/2)/AW2257*AP2257,0)</f>
        <v>0.3932701626038186</v>
      </c>
      <c r="BA2257" s="4">
        <f>U2257*AA2257/1000</f>
        <v>2.047435104913093</v>
      </c>
      <c r="BB2257" s="4">
        <f>(AY2257-BA2257)</f>
        <v>0.8035946154699576</v>
      </c>
      <c r="BC2257" s="4">
        <f>1/(1.6/F2257+1.37/N2257)</f>
        <v>0.250785956721685</v>
      </c>
      <c r="BD2257" s="3">
        <f>G2257*AA2257*0.001</f>
      </c>
      <c r="BE2257" s="3">
        <f>G2257/S2257</f>
      </c>
      <c r="BF2257" s="4">
        <f>(1-AP2257*AA2257/AU2257/F2257)*100</f>
        <v>67.75081498856493</v>
      </c>
      <c r="BG2257" s="3">
        <f>(S2257-E2257/(N2257/1.35))</f>
      </c>
      <c r="BH2257" s="3">
        <f>E2257*BF2257/100/BG2257</f>
      </c>
    </row>
    <row r="2258" ht="16" customHeight="1">
      <c r="A2258" s="4">
        <v>2086</v>
      </c>
      <c r="B2258" t="s" s="2">
        <v>2279</v>
      </c>
      <c r="C2258" s="4">
        <v>12118.000030487776</v>
      </c>
      <c r="D2258" s="4">
        <v>0</v>
      </c>
      <c r="E2258" s="3">
        <f>(R2258-#REF!*(1000-T2258)/(1000-U2258))*AO2258</f>
      </c>
      <c r="F2258" s="4">
        <f>IF(AZ2258&lt;&gt;0,1/(1/AZ2258-1/N2258),0)</f>
        <v>0.4563564922661952</v>
      </c>
      <c r="G2258" s="3">
        <f>((BC2258-AP2258/2)*S2258-E2258)/(BC2258+AP2258/2)</f>
      </c>
      <c r="H2258" s="4">
        <f>AP2258*1000</f>
        <v>4.667719429511224</v>
      </c>
      <c r="I2258" s="4">
        <f>(AU2258-BA2258)</f>
        <v>1.173883024507829</v>
      </c>
      <c r="J2258" s="4">
        <f>(P2258+AT2258*D2258)</f>
        <v>25.21900749206543</v>
      </c>
      <c r="K2258" s="4">
        <v>6</v>
      </c>
      <c r="L2258" s="4">
        <f>(K2258*AI2258+AJ2258)</f>
        <v>1.420000016689301</v>
      </c>
      <c r="M2258" s="4">
        <v>1</v>
      </c>
      <c r="N2258" s="4">
        <f>L2258*(M2258+1)*(M2258+1)/(M2258*M2258+1)</f>
        <v>2.840000033378601</v>
      </c>
      <c r="O2258" s="4">
        <v>21.11142539978027</v>
      </c>
      <c r="P2258" s="4">
        <v>25.21900749206543</v>
      </c>
      <c r="Q2258" s="4">
        <v>19.43669128417969</v>
      </c>
      <c r="R2258" s="4">
        <v>510.8082885742188</v>
      </c>
      <c r="S2258" s="4">
        <v>420.0309448242188</v>
      </c>
      <c r="T2258" s="4">
        <v>14.67535305023193</v>
      </c>
      <c r="U2258" s="4">
        <v>20.17001914978027</v>
      </c>
      <c r="V2258" s="4">
        <v>59.25397491455078</v>
      </c>
      <c r="W2258" s="4">
        <v>81.44566345214844</v>
      </c>
      <c r="X2258" s="4">
        <v>499.4194030761719</v>
      </c>
      <c r="Y2258" s="4">
        <v>1999.629760742188</v>
      </c>
      <c r="Z2258" s="4">
        <v>233.4619293212891</v>
      </c>
      <c r="AA2258" s="4">
        <v>101.5144958496094</v>
      </c>
      <c r="AB2258" s="4">
        <v>8.065479278564453</v>
      </c>
      <c r="AC2258" s="4">
        <v>0.4420592188835144</v>
      </c>
      <c r="AD2258" s="4">
        <v>0.01984334364533424</v>
      </c>
      <c r="AE2258" s="4">
        <v>0.01495630014687777</v>
      </c>
      <c r="AF2258" s="4">
        <v>0.02582970075309277</v>
      </c>
      <c r="AG2258" s="4">
        <v>0.0176729578524828</v>
      </c>
      <c r="AH2258" s="4">
        <v>0.6666666865348816</v>
      </c>
      <c r="AI2258" s="4">
        <v>-0.2195652425289154</v>
      </c>
      <c r="AJ2258" s="4">
        <v>2.737391471862793</v>
      </c>
      <c r="AK2258" s="4">
        <v>1</v>
      </c>
      <c r="AL2258" s="4">
        <v>0</v>
      </c>
      <c r="AM2258" s="4">
        <v>0.1599999964237213</v>
      </c>
      <c r="AN2258" s="4">
        <v>111115</v>
      </c>
      <c r="AO2258" s="4">
        <f>X2258*0.000001/(K2258*0.0001)</f>
        <v>0.8323656717936196</v>
      </c>
      <c r="AP2258" s="4">
        <f>(U2258-T2258)/(1000-U2258)*AO2258</f>
        <v>0.004667719429511224</v>
      </c>
      <c r="AQ2258" s="4">
        <f>(P2258+273.15)</f>
        <v>298.3690074920654</v>
      </c>
      <c r="AR2258" s="4">
        <f>(O2258+273.15)</f>
        <v>294.2614253997803</v>
      </c>
      <c r="AS2258" s="4">
        <f>(Y2258*AK2258+Z2258*AL2258)*AM2258</f>
        <v>319.9407545675167</v>
      </c>
      <c r="AT2258" s="4">
        <f>((AS2258+0.00000010773*(AR2258^4-AQ2258^4))-AP2258*44100)/(L2258*0.92*2*29.3+0.00000043092*AQ2258^3)</f>
        <v>0.7731775445463629</v>
      </c>
      <c r="AU2258" s="4">
        <f>0.61365*EXP(17.502*J2258/(240.97+J2258))</f>
        <v>3.22143234977474</v>
      </c>
      <c r="AV2258" s="4">
        <f>AU2258*1000/AA2258</f>
        <v>31.73371766084711</v>
      </c>
      <c r="AW2258" s="4">
        <f>(AV2258-U2258)</f>
        <v>11.56369851106684</v>
      </c>
      <c r="AX2258" s="4">
        <f>IF(D2258,P2258,(O2258+P2258)/2)</f>
        <v>23.16521644592285</v>
      </c>
      <c r="AY2258" s="4">
        <f>0.61365*EXP(17.502*AX2258/(240.97+AX2258))</f>
        <v>2.848042241926032</v>
      </c>
      <c r="AZ2258" s="4">
        <f>IF(AW2258&lt;&gt;0,(1000-(AV2258+U2258)/2)/AW2258*AP2258,0)</f>
        <v>0.3931772680490064</v>
      </c>
      <c r="BA2258" s="4">
        <f>U2258*AA2258/1000</f>
        <v>2.047549325266911</v>
      </c>
      <c r="BB2258" s="4">
        <f>(AY2258-BA2258)</f>
        <v>0.8004929166591204</v>
      </c>
      <c r="BC2258" s="4">
        <f>1/(1.6/F2258+1.37/N2258)</f>
        <v>0.2507255155898215</v>
      </c>
      <c r="BD2258" s="3">
        <f>G2258*AA2258*0.001</f>
      </c>
      <c r="BE2258" s="3">
        <f>G2258/S2258</f>
      </c>
      <c r="BF2258" s="4">
        <f>(1-AP2258*AA2258/AU2258/F2258)*100</f>
        <v>67.76857130587058</v>
      </c>
      <c r="BG2258" s="3">
        <f>(S2258-E2258/(N2258/1.35))</f>
      </c>
      <c r="BH2258" s="3">
        <f>E2258*BF2258/100/BG2258</f>
      </c>
    </row>
    <row r="2259" ht="16" customHeight="1">
      <c r="A2259" s="4">
        <v>2087</v>
      </c>
      <c r="B2259" t="s" s="2">
        <v>2280</v>
      </c>
      <c r="C2259" s="4">
        <v>12123.000030376017</v>
      </c>
      <c r="D2259" s="4">
        <v>0</v>
      </c>
      <c r="E2259" s="3">
        <f>(R2259-#REF!*(1000-T2259)/(1000-U2259))*AO2259</f>
      </c>
      <c r="F2259" s="4">
        <f>IF(AZ2259&lt;&gt;0,1/(1/AZ2259-1/N2259),0)</f>
        <v>0.4556429838898616</v>
      </c>
      <c r="G2259" s="3">
        <f>((BC2259-AP2259/2)*S2259-E2259)/(BC2259+AP2259/2)</f>
      </c>
      <c r="H2259" s="4">
        <f>AP2259*1000</f>
        <v>4.662063814240513</v>
      </c>
      <c r="I2259" s="4">
        <f>(AU2259-BA2259)</f>
        <v>1.174043269258141</v>
      </c>
      <c r="J2259" s="4">
        <f>(P2259+AT2259*D2259)</f>
        <v>25.21921348571777</v>
      </c>
      <c r="K2259" s="4">
        <v>6</v>
      </c>
      <c r="L2259" s="4">
        <f>(K2259*AI2259+AJ2259)</f>
        <v>1.420000016689301</v>
      </c>
      <c r="M2259" s="4">
        <v>1</v>
      </c>
      <c r="N2259" s="4">
        <f>L2259*(M2259+1)*(M2259+1)/(M2259*M2259+1)</f>
        <v>2.840000033378601</v>
      </c>
      <c r="O2259" s="4">
        <v>21.08560752868652</v>
      </c>
      <c r="P2259" s="4">
        <v>25.21921348571777</v>
      </c>
      <c r="Q2259" s="4">
        <v>19.41046905517578</v>
      </c>
      <c r="R2259" s="4">
        <v>578.7463989257812</v>
      </c>
      <c r="S2259" s="4">
        <v>472.5167541503906</v>
      </c>
      <c r="T2259" s="4">
        <v>14.68072509765625</v>
      </c>
      <c r="U2259" s="4">
        <v>20.16882514953613</v>
      </c>
      <c r="V2259" s="4">
        <v>59.37141799926758</v>
      </c>
      <c r="W2259" s="4">
        <v>81.57310485839844</v>
      </c>
      <c r="X2259" s="4">
        <v>499.4116821289062</v>
      </c>
      <c r="Y2259" s="4">
        <v>1999.783447265625</v>
      </c>
      <c r="Z2259" s="4">
        <v>232.9268341064453</v>
      </c>
      <c r="AA2259" s="4">
        <v>101.514518737793</v>
      </c>
      <c r="AB2259" s="4">
        <v>8.065479278564453</v>
      </c>
      <c r="AC2259" s="4">
        <v>0.4420592188835144</v>
      </c>
      <c r="AD2259" s="4">
        <v>0.01984334364533424</v>
      </c>
      <c r="AE2259" s="4">
        <v>0.01495630014687777</v>
      </c>
      <c r="AF2259" s="4">
        <v>0.02582970075309277</v>
      </c>
      <c r="AG2259" s="4">
        <v>0.0176729578524828</v>
      </c>
      <c r="AH2259" s="4">
        <v>0.6666666865348816</v>
      </c>
      <c r="AI2259" s="4">
        <v>-0.2195652425289154</v>
      </c>
      <c r="AJ2259" s="4">
        <v>2.737391471862793</v>
      </c>
      <c r="AK2259" s="4">
        <v>1</v>
      </c>
      <c r="AL2259" s="4">
        <v>0</v>
      </c>
      <c r="AM2259" s="4">
        <v>0.1599999964237213</v>
      </c>
      <c r="AN2259" s="4">
        <v>111115</v>
      </c>
      <c r="AO2259" s="4">
        <f>X2259*0.000001/(K2259*0.0001)</f>
        <v>0.832352803548177</v>
      </c>
      <c r="AP2259" s="4">
        <f>(U2259-T2259)/(1000-U2259)*AO2259</f>
        <v>0.004662063814240513</v>
      </c>
      <c r="AQ2259" s="4">
        <f>(P2259+273.15)</f>
        <v>298.3692134857178</v>
      </c>
      <c r="AR2259" s="4">
        <f>(O2259+273.15)</f>
        <v>294.2356075286865</v>
      </c>
      <c r="AS2259" s="4">
        <f>(Y2259*AK2259+Z2259*AL2259)*AM2259</f>
        <v>319.9653444107171</v>
      </c>
      <c r="AT2259" s="4">
        <f>((AS2259+0.00000010773*(AR2259^4-AQ2259^4))-AP2259*44100)/(L2259*0.92*2*29.3+0.00000043092*AQ2259^3)</f>
        <v>0.7730433089586343</v>
      </c>
      <c r="AU2259" s="4">
        <f>0.61365*EXP(17.502*J2259/(240.97+J2259))</f>
        <v>3.221471847819997</v>
      </c>
      <c r="AV2259" s="4">
        <f>AU2259*1000/AA2259</f>
        <v>31.73409959358523</v>
      </c>
      <c r="AW2259" s="4">
        <f>(AV2259-U2259)</f>
        <v>11.5652744440491</v>
      </c>
      <c r="AX2259" s="4">
        <f>IF(D2259,P2259,(O2259+P2259)/2)</f>
        <v>23.15241050720215</v>
      </c>
      <c r="AY2259" s="4">
        <f>0.61365*EXP(17.502*AX2259/(240.97+AX2259))</f>
        <v>2.845838255849801</v>
      </c>
      <c r="AZ2259" s="4">
        <f>IF(AW2259&lt;&gt;0,(1000-(AV2259+U2259)/2)/AW2259*AP2259,0)</f>
        <v>0.3926475296855615</v>
      </c>
      <c r="BA2259" s="4">
        <f>U2259*AA2259/1000</f>
        <v>2.047428578561856</v>
      </c>
      <c r="BB2259" s="4">
        <f>(AY2259-BA2259)</f>
        <v>0.7984096772879452</v>
      </c>
      <c r="BC2259" s="4">
        <f>1/(1.6/F2259+1.37/N2259)</f>
        <v>0.2503808564564078</v>
      </c>
      <c r="BD2259" s="3">
        <f>G2259*AA2259*0.001</f>
      </c>
      <c r="BE2259" s="3">
        <f>G2259/S2259</f>
      </c>
      <c r="BF2259" s="4">
        <f>(1-AP2259*AA2259/AU2259/F2259)*100</f>
        <v>67.75760114104486</v>
      </c>
      <c r="BG2259" s="3">
        <f>(S2259-E2259/(N2259/1.35))</f>
      </c>
      <c r="BH2259" s="3">
        <f>E2259*BF2259/100/BG2259</f>
      </c>
    </row>
    <row r="2260" ht="16" customHeight="1">
      <c r="A2260" s="4">
        <v>2088</v>
      </c>
      <c r="B2260" t="s" s="2">
        <v>2281</v>
      </c>
      <c r="C2260" s="4">
        <v>12128.500030253083</v>
      </c>
      <c r="D2260" s="4">
        <v>0</v>
      </c>
      <c r="E2260" s="3">
        <f>(R2260-#REF!*(1000-T2260)/(1000-U2260))*AO2260</f>
      </c>
      <c r="F2260" s="4">
        <f>IF(AZ2260&lt;&gt;0,1/(1/AZ2260-1/N2260),0)</f>
        <v>0.453682242510067</v>
      </c>
      <c r="G2260" s="3">
        <f>((BC2260-AP2260/2)*S2260-E2260)/(BC2260+AP2260/2)</f>
      </c>
      <c r="H2260" s="4">
        <f>AP2260*1000</f>
        <v>4.652619007101374</v>
      </c>
      <c r="I2260" s="4">
        <f>(AU2260-BA2260)</f>
        <v>1.176009429837125</v>
      </c>
      <c r="J2260" s="4">
        <f>(P2260+AT2260*D2260)</f>
        <v>25.22682762145996</v>
      </c>
      <c r="K2260" s="4">
        <v>6</v>
      </c>
      <c r="L2260" s="4">
        <f>(K2260*AI2260+AJ2260)</f>
        <v>1.420000016689301</v>
      </c>
      <c r="M2260" s="4">
        <v>1</v>
      </c>
      <c r="N2260" s="4">
        <f>L2260*(M2260+1)*(M2260+1)/(M2260*M2260+1)</f>
        <v>2.840000033378601</v>
      </c>
      <c r="O2260" s="4">
        <v>21.05716133117676</v>
      </c>
      <c r="P2260" s="4">
        <v>25.22682762145996</v>
      </c>
      <c r="Q2260" s="4">
        <v>19.38233947753906</v>
      </c>
      <c r="R2260" s="4">
        <v>621.9193725585938</v>
      </c>
      <c r="S2260" s="4">
        <v>528.0414428710938</v>
      </c>
      <c r="T2260" s="4">
        <v>14.68729496002197</v>
      </c>
      <c r="U2260" s="4">
        <v>20.16406440734863</v>
      </c>
      <c r="V2260" s="4">
        <v>59.50185394287109</v>
      </c>
      <c r="W2260" s="4">
        <v>81.69868469238281</v>
      </c>
      <c r="X2260" s="4">
        <v>499.4334716796875</v>
      </c>
      <c r="Y2260" s="4">
        <v>2000.000732421875</v>
      </c>
      <c r="Z2260" s="4">
        <v>232.2581024169922</v>
      </c>
      <c r="AA2260" s="4">
        <v>101.5133972167969</v>
      </c>
      <c r="AB2260" s="4">
        <v>8.065479278564453</v>
      </c>
      <c r="AC2260" s="4">
        <v>0.4420592188835144</v>
      </c>
      <c r="AD2260" s="4">
        <v>0.01984334364533424</v>
      </c>
      <c r="AE2260" s="4">
        <v>0.01495630014687777</v>
      </c>
      <c r="AF2260" s="4">
        <v>0.02582970075309277</v>
      </c>
      <c r="AG2260" s="4">
        <v>0.0176729578524828</v>
      </c>
      <c r="AH2260" s="4">
        <v>0.6666666865348816</v>
      </c>
      <c r="AI2260" s="4">
        <v>-0.2195652425289154</v>
      </c>
      <c r="AJ2260" s="4">
        <v>2.737391471862793</v>
      </c>
      <c r="AK2260" s="4">
        <v>1</v>
      </c>
      <c r="AL2260" s="4">
        <v>0</v>
      </c>
      <c r="AM2260" s="4">
        <v>0.1599999964237213</v>
      </c>
      <c r="AN2260" s="4">
        <v>111115</v>
      </c>
      <c r="AO2260" s="4">
        <f>X2260*0.000001/(K2260*0.0001)</f>
        <v>0.8323891194661457</v>
      </c>
      <c r="AP2260" s="4">
        <f>(U2260-T2260)/(1000-U2260)*AO2260</f>
        <v>0.004652619007101374</v>
      </c>
      <c r="AQ2260" s="4">
        <f>(P2260+273.15)</f>
        <v>298.3768276214599</v>
      </c>
      <c r="AR2260" s="4">
        <f>(O2260+273.15)</f>
        <v>294.2071613311767</v>
      </c>
      <c r="AS2260" s="4">
        <f>(Y2260*AK2260+Z2260*AL2260)*AM2260</f>
        <v>320.000110034940</v>
      </c>
      <c r="AT2260" s="4">
        <f>((AS2260+0.00000010773*(AR2260^4-AQ2260^4))-AP2260*44100)/(L2260*0.92*2*29.3+0.00000043092*AQ2260^3)</f>
        <v>0.7736255771426164</v>
      </c>
      <c r="AU2260" s="4">
        <f>0.61365*EXP(17.502*J2260/(240.97+J2260))</f>
        <v>3.222932109525382</v>
      </c>
      <c r="AV2260" s="4">
        <f>AU2260*1000/AA2260</f>
        <v>31.7488351083585</v>
      </c>
      <c r="AW2260" s="4">
        <f>(AV2260-U2260)</f>
        <v>11.58477070100986</v>
      </c>
      <c r="AX2260" s="4">
        <f>IF(D2260,P2260,(O2260+P2260)/2)</f>
        <v>23.14199447631836</v>
      </c>
      <c r="AY2260" s="4">
        <f>0.61365*EXP(17.502*AX2260/(240.97+AX2260))</f>
        <v>2.844046689017605</v>
      </c>
      <c r="AZ2260" s="4">
        <f>IF(AW2260&lt;&gt;0,(1000-(AV2260+U2260)/2)/AW2260*AP2260,0)</f>
        <v>0.3911906115850929</v>
      </c>
      <c r="BA2260" s="4">
        <f>U2260*AA2260/1000</f>
        <v>2.046922679688258</v>
      </c>
      <c r="BB2260" s="4">
        <f>(AY2260-BA2260)</f>
        <v>0.7971240093293477</v>
      </c>
      <c r="BC2260" s="4">
        <f>1/(1.6/F2260+1.37/N2260)</f>
        <v>0.2494330515570351</v>
      </c>
      <c r="BD2260" s="3">
        <f>G2260*AA2260*0.001</f>
      </c>
      <c r="BE2260" s="3">
        <f>G2260/S2260</f>
      </c>
      <c r="BF2260" s="4">
        <f>(1-AP2260*AA2260/AU2260/F2260)*100</f>
        <v>67.69885522477514</v>
      </c>
      <c r="BG2260" s="3">
        <f>(S2260-E2260/(N2260/1.35))</f>
      </c>
      <c r="BH2260" s="3">
        <f>E2260*BF2260/100/BG2260</f>
      </c>
    </row>
    <row r="2261" ht="16" customHeight="1">
      <c r="A2261" s="4">
        <v>2089</v>
      </c>
      <c r="B2261" t="s" s="2">
        <v>2282</v>
      </c>
      <c r="C2261" s="4">
        <v>12133.500030141324</v>
      </c>
      <c r="D2261" s="4">
        <v>0</v>
      </c>
      <c r="E2261" s="3">
        <f>(R2261-#REF!*(1000-T2261)/(1000-U2261))*AO2261</f>
      </c>
      <c r="F2261" s="4">
        <f>IF(AZ2261&lt;&gt;0,1/(1/AZ2261-1/N2261),0)</f>
        <v>0.454217588148159</v>
      </c>
      <c r="G2261" s="3">
        <f>((BC2261-AP2261/2)*S2261-E2261)/(BC2261+AP2261/2)</f>
      </c>
      <c r="H2261" s="4">
        <f>AP2261*1000</f>
        <v>4.64320015667499</v>
      </c>
      <c r="I2261" s="4">
        <f>(AU2261-BA2261)</f>
        <v>1.172445651467986</v>
      </c>
      <c r="J2261" s="4">
        <f>(P2261+AT2261*D2261)</f>
        <v>25.20519828796387</v>
      </c>
      <c r="K2261" s="4">
        <v>6</v>
      </c>
      <c r="L2261" s="4">
        <f>(K2261*AI2261+AJ2261)</f>
        <v>1.420000016689301</v>
      </c>
      <c r="M2261" s="4">
        <v>1</v>
      </c>
      <c r="N2261" s="4">
        <f>L2261*(M2261+1)*(M2261+1)/(M2261*M2261+1)</f>
        <v>2.840000033378601</v>
      </c>
      <c r="O2261" s="4">
        <v>21.03133773803711</v>
      </c>
      <c r="P2261" s="4">
        <v>25.20519828796387</v>
      </c>
      <c r="Q2261" s="4">
        <v>19.35624885559082</v>
      </c>
      <c r="R2261" s="4">
        <v>631.2442626953125</v>
      </c>
      <c r="S2261" s="4">
        <v>560.0294189453125</v>
      </c>
      <c r="T2261" s="4">
        <v>14.69315433502197</v>
      </c>
      <c r="U2261" s="4">
        <v>20.15863037109375</v>
      </c>
      <c r="V2261" s="4">
        <v>59.61838912963867</v>
      </c>
      <c r="W2261" s="4">
        <v>81.80634307861328</v>
      </c>
      <c r="X2261" s="4">
        <v>499.455078125</v>
      </c>
      <c r="Y2261" s="4">
        <v>2000.2099609375</v>
      </c>
      <c r="Z2261" s="4">
        <v>231.6191711425781</v>
      </c>
      <c r="AA2261" s="4">
        <v>101.511848449707</v>
      </c>
      <c r="AB2261" s="4">
        <v>8.065479278564453</v>
      </c>
      <c r="AC2261" s="4">
        <v>0.4420592188835144</v>
      </c>
      <c r="AD2261" s="4">
        <v>0.01984334364533424</v>
      </c>
      <c r="AE2261" s="4">
        <v>0.01495630014687777</v>
      </c>
      <c r="AF2261" s="4">
        <v>0.02582970075309277</v>
      </c>
      <c r="AG2261" s="4">
        <v>0.0176729578524828</v>
      </c>
      <c r="AH2261" s="4">
        <v>0.6666666865348816</v>
      </c>
      <c r="AI2261" s="4">
        <v>-0.2195652425289154</v>
      </c>
      <c r="AJ2261" s="4">
        <v>2.737391471862793</v>
      </c>
      <c r="AK2261" s="4">
        <v>1</v>
      </c>
      <c r="AL2261" s="4">
        <v>0</v>
      </c>
      <c r="AM2261" s="4">
        <v>0.1599999964237213</v>
      </c>
      <c r="AN2261" s="4">
        <v>111115</v>
      </c>
      <c r="AO2261" s="4">
        <f>X2261*0.000001/(K2261*0.0001)</f>
        <v>0.8324251302083332</v>
      </c>
      <c r="AP2261" s="4">
        <f>(U2261-T2261)/(1000-U2261)*AO2261</f>
        <v>0.00464320015667499</v>
      </c>
      <c r="AQ2261" s="4">
        <f>(P2261+273.15)</f>
        <v>298.3551982879638</v>
      </c>
      <c r="AR2261" s="4">
        <f>(O2261+273.15)</f>
        <v>294.1813377380371</v>
      </c>
      <c r="AS2261" s="4">
        <f>(Y2261*AK2261+Z2261*AL2261)*AM2261</f>
        <v>320.0335865966917</v>
      </c>
      <c r="AT2261" s="4">
        <f>((AS2261+0.00000010773*(AR2261^4-AQ2261^4))-AP2261*44100)/(L2261*0.92*2*29.3+0.00000043092*AQ2261^3)</f>
        <v>0.7783414255122261</v>
      </c>
      <c r="AU2261" s="4">
        <f>0.61365*EXP(17.502*J2261/(240.97+J2261))</f>
        <v>3.218785482652117</v>
      </c>
      <c r="AV2261" s="4">
        <f>AU2261*1000/AA2261</f>
        <v>31.70847080227122</v>
      </c>
      <c r="AW2261" s="4">
        <f>(AV2261-U2261)</f>
        <v>11.54984043117747</v>
      </c>
      <c r="AX2261" s="4">
        <f>IF(D2261,P2261,(O2261+P2261)/2)</f>
        <v>23.11826801300049</v>
      </c>
      <c r="AY2261" s="4">
        <f>0.61365*EXP(17.502*AX2261/(240.97+AX2261))</f>
        <v>2.83996939848199</v>
      </c>
      <c r="AZ2261" s="4">
        <f>IF(AW2261&lt;&gt;0,(1000-(AV2261+U2261)/2)/AW2261*AP2261,0)</f>
        <v>0.3915885693380686</v>
      </c>
      <c r="BA2261" s="4">
        <f>U2261*AA2261/1000</f>
        <v>2.04633983118413</v>
      </c>
      <c r="BB2261" s="4">
        <f>(AY2261-BA2261)</f>
        <v>0.7936295672978595</v>
      </c>
      <c r="BC2261" s="4">
        <f>1/(1.6/F2261+1.37/N2261)</f>
        <v>0.2496919306811767</v>
      </c>
      <c r="BD2261" s="3">
        <f>G2261*AA2261*0.001</f>
      </c>
      <c r="BE2261" s="3">
        <f>G2261/S2261</f>
      </c>
      <c r="BF2261" s="4">
        <f>(1-AP2261*AA2261/AU2261/F2261)*100</f>
        <v>67.76125251318462</v>
      </c>
      <c r="BG2261" s="3">
        <f>(S2261-E2261/(N2261/1.35))</f>
      </c>
      <c r="BH2261" s="3">
        <f>E2261*BF2261/100/BG2261</f>
      </c>
    </row>
    <row r="2262" ht="16" customHeight="1">
      <c r="A2262" s="4">
        <v>2090</v>
      </c>
      <c r="B2262" t="s" s="2">
        <v>2283</v>
      </c>
      <c r="C2262" s="4">
        <v>12138.500030029565</v>
      </c>
      <c r="D2262" s="4">
        <v>0</v>
      </c>
      <c r="E2262" s="3">
        <f>(R2262-#REF!*(1000-T2262)/(1000-U2262))*AO2262</f>
      </c>
      <c r="F2262" s="4">
        <f>IF(AZ2262&lt;&gt;0,1/(1/AZ2262-1/N2262),0)</f>
        <v>0.4536553644650249</v>
      </c>
      <c r="G2262" s="3">
        <f>((BC2262-AP2262/2)*S2262-E2262)/(BC2262+AP2262/2)</f>
      </c>
      <c r="H2262" s="4">
        <f>AP2262*1000</f>
        <v>4.632340183704769</v>
      </c>
      <c r="I2262" s="4">
        <f>(AU2262-BA2262)</f>
        <v>1.170960650466061</v>
      </c>
      <c r="J2262" s="4">
        <f>(P2262+AT2262*D2262)</f>
        <v>25.19360542297363</v>
      </c>
      <c r="K2262" s="4">
        <v>6</v>
      </c>
      <c r="L2262" s="4">
        <f>(K2262*AI2262+AJ2262)</f>
        <v>1.420000016689301</v>
      </c>
      <c r="M2262" s="4">
        <v>1</v>
      </c>
      <c r="N2262" s="4">
        <f>L2262*(M2262+1)*(M2262+1)/(M2262*M2262+1)</f>
        <v>2.840000033378601</v>
      </c>
      <c r="O2262" s="4">
        <v>21.00639152526855</v>
      </c>
      <c r="P2262" s="4">
        <v>25.19360542297363</v>
      </c>
      <c r="Q2262" s="4">
        <v>19.33049201965332</v>
      </c>
      <c r="R2262" s="4">
        <v>632.1802368164062</v>
      </c>
      <c r="S2262" s="4">
        <v>574.8087158203125</v>
      </c>
      <c r="T2262" s="4">
        <v>14.69884395599365</v>
      </c>
      <c r="U2262" s="4">
        <v>20.15155220031738</v>
      </c>
      <c r="V2262" s="4">
        <v>59.73391342163086</v>
      </c>
      <c r="W2262" s="4">
        <v>81.90497589111328</v>
      </c>
      <c r="X2262" s="4">
        <v>499.457275390625</v>
      </c>
      <c r="Y2262" s="4">
        <v>2000.384887695312</v>
      </c>
      <c r="Z2262" s="4">
        <v>231.2296447753906</v>
      </c>
      <c r="AA2262" s="4">
        <v>101.5110015869141</v>
      </c>
      <c r="AB2262" s="4">
        <v>8.065479278564453</v>
      </c>
      <c r="AC2262" s="4">
        <v>0.4420592188835144</v>
      </c>
      <c r="AD2262" s="4">
        <v>0.01984334364533424</v>
      </c>
      <c r="AE2262" s="4">
        <v>0.01495630014687777</v>
      </c>
      <c r="AF2262" s="4">
        <v>0.02582970075309277</v>
      </c>
      <c r="AG2262" s="4">
        <v>0.0176729578524828</v>
      </c>
      <c r="AH2262" s="4">
        <v>0.6666666865348816</v>
      </c>
      <c r="AI2262" s="4">
        <v>-0.2195652425289154</v>
      </c>
      <c r="AJ2262" s="4">
        <v>2.737391471862793</v>
      </c>
      <c r="AK2262" s="4">
        <v>1</v>
      </c>
      <c r="AL2262" s="4">
        <v>0</v>
      </c>
      <c r="AM2262" s="4">
        <v>0.1599999964237213</v>
      </c>
      <c r="AN2262" s="4">
        <v>111115</v>
      </c>
      <c r="AO2262" s="4">
        <f>X2262*0.000001/(K2262*0.0001)</f>
        <v>0.8324287923177082</v>
      </c>
      <c r="AP2262" s="4">
        <f>(U2262-T2262)/(1000-U2262)*AO2262</f>
        <v>0.004632340183704769</v>
      </c>
      <c r="AQ2262" s="4">
        <f>(P2262+273.15)</f>
        <v>298.3436054229736</v>
      </c>
      <c r="AR2262" s="4">
        <f>(O2262+273.15)</f>
        <v>294.1563915252685</v>
      </c>
      <c r="AS2262" s="4">
        <f>(Y2262*AK2262+Z2262*AL2262)*AM2262</f>
        <v>320.0615748773162</v>
      </c>
      <c r="AT2262" s="4">
        <f>((AS2262+0.00000010773*(AR2262^4-AQ2262^4))-AP2262*44100)/(L2262*0.92*2*29.3+0.00000043092*AQ2262^3)</f>
        <v>0.7825116343969107</v>
      </c>
      <c r="AU2262" s="4">
        <f>0.61365*EXP(17.502*J2262/(240.97+J2262))</f>
        <v>3.21656489785126</v>
      </c>
      <c r="AV2262" s="4">
        <f>AU2262*1000/AA2262</f>
        <v>31.68686002075575</v>
      </c>
      <c r="AW2262" s="4">
        <f>(AV2262-U2262)</f>
        <v>11.53530782043837</v>
      </c>
      <c r="AX2262" s="4">
        <f>IF(D2262,P2262,(O2262+P2262)/2)</f>
        <v>23.09999847412109</v>
      </c>
      <c r="AY2262" s="4">
        <f>0.61365*EXP(17.502*AX2262/(240.97+AX2262))</f>
        <v>2.836833342292014</v>
      </c>
      <c r="AZ2262" s="4">
        <f>IF(AW2262&lt;&gt;0,(1000-(AV2262+U2262)/2)/AW2262*AP2262,0)</f>
        <v>0.3911706279492876</v>
      </c>
      <c r="BA2262" s="4">
        <f>U2262*AA2262/1000</f>
        <v>2.045604247385199</v>
      </c>
      <c r="BB2262" s="4">
        <f>(AY2262-BA2262)</f>
        <v>0.7912290949068148</v>
      </c>
      <c r="BC2262" s="4">
        <f>1/(1.6/F2262+1.37/N2262)</f>
        <v>0.2494200521005727</v>
      </c>
      <c r="BD2262" s="3">
        <f>G2262*AA2262*0.001</f>
      </c>
      <c r="BE2262" s="3">
        <f>G2262/S2262</f>
      </c>
      <c r="BF2262" s="4">
        <f>(1-AP2262*AA2262/AU2262/F2262)*100</f>
        <v>67.77483208898434</v>
      </c>
      <c r="BG2262" s="3">
        <f>(S2262-E2262/(N2262/1.35))</f>
      </c>
      <c r="BH2262" s="3">
        <f>E2262*BF2262/100/BG2262</f>
      </c>
    </row>
    <row r="2263" ht="16" customHeight="1">
      <c r="A2263" s="4">
        <v>2091</v>
      </c>
      <c r="B2263" t="s" s="2">
        <v>2284</v>
      </c>
      <c r="C2263" s="4">
        <v>12144.000029906631</v>
      </c>
      <c r="D2263" s="4">
        <v>0</v>
      </c>
      <c r="E2263" s="3">
        <f>(R2263-#REF!*(1000-T2263)/(1000-U2263))*AO2263</f>
      </c>
      <c r="F2263" s="4">
        <f>IF(AZ2263&lt;&gt;0,1/(1/AZ2263-1/N2263),0)</f>
        <v>0.454015721782061</v>
      </c>
      <c r="G2263" s="3">
        <f>((BC2263-AP2263/2)*S2263-E2263)/(BC2263+AP2263/2)</f>
      </c>
      <c r="H2263" s="4">
        <f>AP2263*1000</f>
        <v>4.62053272055339</v>
      </c>
      <c r="I2263" s="4">
        <f>(AU2263-BA2263)</f>
        <v>1.167215942816881</v>
      </c>
      <c r="J2263" s="4">
        <f>(P2263+AT2263*D2263)</f>
        <v>25.17012023925781</v>
      </c>
      <c r="K2263" s="4">
        <v>6</v>
      </c>
      <c r="L2263" s="4">
        <f>(K2263*AI2263+AJ2263)</f>
        <v>1.420000016689301</v>
      </c>
      <c r="M2263" s="4">
        <v>1</v>
      </c>
      <c r="N2263" s="4">
        <f>L2263*(M2263+1)*(M2263+1)/(M2263*M2263+1)</f>
        <v>2.840000033378601</v>
      </c>
      <c r="O2263" s="4">
        <v>20.9799690246582</v>
      </c>
      <c r="P2263" s="4">
        <v>25.17012023925781</v>
      </c>
      <c r="Q2263" s="4">
        <v>19.3013801574707</v>
      </c>
      <c r="R2263" s="4">
        <v>632.6764526367188</v>
      </c>
      <c r="S2263" s="4">
        <v>581.7236938476562</v>
      </c>
      <c r="T2263" s="4">
        <v>14.70498752593994</v>
      </c>
      <c r="U2263" s="4">
        <v>20.1440258026123</v>
      </c>
      <c r="V2263" s="4">
        <v>59.85616683959961</v>
      </c>
      <c r="W2263" s="4">
        <v>82.00834655761719</v>
      </c>
      <c r="X2263" s="4">
        <v>499.4401245117188</v>
      </c>
      <c r="Y2263" s="4">
        <v>2000.539184570312</v>
      </c>
      <c r="Z2263" s="4">
        <v>230.9359130859375</v>
      </c>
      <c r="AA2263" s="4">
        <v>101.5117111206055</v>
      </c>
      <c r="AB2263" s="4">
        <v>8.065479278564453</v>
      </c>
      <c r="AC2263" s="4">
        <v>0.4420592188835144</v>
      </c>
      <c r="AD2263" s="4">
        <v>0.01984334364533424</v>
      </c>
      <c r="AE2263" s="4">
        <v>0.01495630014687777</v>
      </c>
      <c r="AF2263" s="4">
        <v>0.02582970075309277</v>
      </c>
      <c r="AG2263" s="4">
        <v>0.0176729578524828</v>
      </c>
      <c r="AH2263" s="4">
        <v>0.6666666865348816</v>
      </c>
      <c r="AI2263" s="4">
        <v>-0.2195652425289154</v>
      </c>
      <c r="AJ2263" s="4">
        <v>2.737391471862793</v>
      </c>
      <c r="AK2263" s="4">
        <v>1</v>
      </c>
      <c r="AL2263" s="4">
        <v>0</v>
      </c>
      <c r="AM2263" s="4">
        <v>0.1599999964237213</v>
      </c>
      <c r="AN2263" s="4">
        <v>111115</v>
      </c>
      <c r="AO2263" s="4">
        <f>X2263*0.000001/(K2263*0.0001)</f>
        <v>0.8324002075195311</v>
      </c>
      <c r="AP2263" s="4">
        <f>(U2263-T2263)/(1000-U2263)*AO2263</f>
        <v>0.004620532720553391</v>
      </c>
      <c r="AQ2263" s="4">
        <f>(P2263+273.15)</f>
        <v>298.3201202392578</v>
      </c>
      <c r="AR2263" s="4">
        <f>(O2263+273.15)</f>
        <v>294.1299690246582</v>
      </c>
      <c r="AS2263" s="4">
        <f>(Y2263*AK2263+Z2263*AL2263)*AM2263</f>
        <v>320.0862623767644</v>
      </c>
      <c r="AT2263" s="4">
        <f>((AS2263+0.00000010773*(AR2263^4-AQ2263^4))-AP2263*44100)/(L2263*0.92*2*29.3+0.00000043092*AQ2263^3)</f>
        <v>0.7884944270640046</v>
      </c>
      <c r="AU2263" s="4">
        <f>0.61365*EXP(17.502*J2263/(240.97+J2263))</f>
        <v>3.212070470897684</v>
      </c>
      <c r="AV2263" s="4">
        <f>AU2263*1000/AA2263</f>
        <v>31.64236357991682</v>
      </c>
      <c r="AW2263" s="4">
        <f>(AV2263-U2263)</f>
        <v>11.49833777730451</v>
      </c>
      <c r="AX2263" s="4">
        <f>IF(D2263,P2263,(O2263+P2263)/2)</f>
        <v>23.07504463195801</v>
      </c>
      <c r="AY2263" s="4">
        <f>0.61365*EXP(17.502*AX2263/(240.97+AX2263))</f>
        <v>2.832554787396592</v>
      </c>
      <c r="AZ2263" s="4">
        <f>IF(AW2263&lt;&gt;0,(1000-(AV2263+U2263)/2)/AW2263*AP2263,0)</f>
        <v>0.39143852393401</v>
      </c>
      <c r="BA2263" s="4">
        <f>U2263*AA2263/1000</f>
        <v>2.044854528080803</v>
      </c>
      <c r="BB2263" s="4">
        <f>(AY2263-BA2263)</f>
        <v>0.7877002593157894</v>
      </c>
      <c r="BC2263" s="4">
        <f>1/(1.6/F2263+1.37/N2263)</f>
        <v>0.2495943220285726</v>
      </c>
      <c r="BD2263" s="3">
        <f>G2263*AA2263*0.001</f>
      </c>
      <c r="BE2263" s="3">
        <f>G2263/S2263</f>
      </c>
      <c r="BF2263" s="4">
        <f>(1-AP2263*AA2263/AU2263/F2263)*100</f>
        <v>67.83731911798728</v>
      </c>
      <c r="BG2263" s="3">
        <f>(S2263-E2263/(N2263/1.35))</f>
      </c>
      <c r="BH2263" s="3">
        <f>E2263*BF2263/100/BG2263</f>
      </c>
    </row>
    <row r="2264" ht="16" customHeight="1">
      <c r="A2264" s="4">
        <v>2092</v>
      </c>
      <c r="B2264" t="s" s="2">
        <v>2285</v>
      </c>
      <c r="C2264" s="4">
        <v>12149.000029794872</v>
      </c>
      <c r="D2264" s="4">
        <v>0</v>
      </c>
      <c r="E2264" s="3">
        <f>(R2264-#REF!*(1000-T2264)/(1000-U2264))*AO2264</f>
      </c>
      <c r="F2264" s="4">
        <f>IF(AZ2264&lt;&gt;0,1/(1/AZ2264-1/N2264),0)</f>
        <v>0.4532204621232601</v>
      </c>
      <c r="G2264" s="3">
        <f>((BC2264-AP2264/2)*S2264-E2264)/(BC2264+AP2264/2)</f>
      </c>
      <c r="H2264" s="4">
        <f>AP2264*1000</f>
        <v>4.609998862688527</v>
      </c>
      <c r="I2264" s="4">
        <f>(AU2264-BA2264)</f>
        <v>1.166351593933437</v>
      </c>
      <c r="J2264" s="4">
        <f>(P2264+AT2264*D2264)</f>
        <v>25.1626091003418</v>
      </c>
      <c r="K2264" s="4">
        <v>6</v>
      </c>
      <c r="L2264" s="4">
        <f>(K2264*AI2264+AJ2264)</f>
        <v>1.420000016689301</v>
      </c>
      <c r="M2264" s="4">
        <v>1</v>
      </c>
      <c r="N2264" s="4">
        <f>L2264*(M2264+1)*(M2264+1)/(M2264*M2264+1)</f>
        <v>2.840000033378601</v>
      </c>
      <c r="O2264" s="4">
        <v>20.95459365844727</v>
      </c>
      <c r="P2264" s="4">
        <v>25.1626091003418</v>
      </c>
      <c r="Q2264" s="4">
        <v>19.27511787414551</v>
      </c>
      <c r="R2264" s="4">
        <v>632.5901489257812</v>
      </c>
      <c r="S2264" s="4">
        <v>584.5770874023438</v>
      </c>
      <c r="T2264" s="4">
        <v>14.71141147613525</v>
      </c>
      <c r="U2264" s="4">
        <v>20.13800430297852</v>
      </c>
      <c r="V2264" s="4">
        <v>59.97645950317383</v>
      </c>
      <c r="W2264" s="4">
        <v>82.11180877685547</v>
      </c>
      <c r="X2264" s="4">
        <v>499.4473876953125</v>
      </c>
      <c r="Y2264" s="4">
        <v>2000.622558593750</v>
      </c>
      <c r="Z2264" s="4">
        <v>230.8196411132812</v>
      </c>
      <c r="AA2264" s="4">
        <v>101.5136642456055</v>
      </c>
      <c r="AB2264" s="4">
        <v>8.065479278564453</v>
      </c>
      <c r="AC2264" s="4">
        <v>0.4420592188835144</v>
      </c>
      <c r="AD2264" s="4">
        <v>0.01984334364533424</v>
      </c>
      <c r="AE2264" s="4">
        <v>0.01495630014687777</v>
      </c>
      <c r="AF2264" s="4">
        <v>0.02582970075309277</v>
      </c>
      <c r="AG2264" s="4">
        <v>0.0176729578524828</v>
      </c>
      <c r="AH2264" s="4">
        <v>0.6666666865348816</v>
      </c>
      <c r="AI2264" s="4">
        <v>-0.2195652425289154</v>
      </c>
      <c r="AJ2264" s="4">
        <v>2.737391471862793</v>
      </c>
      <c r="AK2264" s="4">
        <v>1</v>
      </c>
      <c r="AL2264" s="4">
        <v>0</v>
      </c>
      <c r="AM2264" s="4">
        <v>0.1599999964237213</v>
      </c>
      <c r="AN2264" s="4">
        <v>111115</v>
      </c>
      <c r="AO2264" s="4">
        <f>X2264*0.000001/(K2264*0.0001)</f>
        <v>0.8324123128255206</v>
      </c>
      <c r="AP2264" s="4">
        <f>(U2264-T2264)/(1000-U2264)*AO2264</f>
        <v>0.004609998862688527</v>
      </c>
      <c r="AQ2264" s="4">
        <f>(P2264+273.15)</f>
        <v>298.3126091003418</v>
      </c>
      <c r="AR2264" s="4">
        <f>(O2264+273.15)</f>
        <v>294.1045936584472</v>
      </c>
      <c r="AS2264" s="4">
        <f>(Y2264*AK2264+Z2264*AL2264)*AM2264</f>
        <v>320.0996022202162</v>
      </c>
      <c r="AT2264" s="4">
        <f>((AS2264+0.00000010773*(AR2264^4-AQ2264^4))-AP2264*44100)/(L2264*0.92*2*29.3+0.00000043092*AQ2264^3)</f>
        <v>0.7917478461722895</v>
      </c>
      <c r="AU2264" s="4">
        <f>0.61365*EXP(17.502*J2264/(240.97+J2264))</f>
        <v>3.210634201322556</v>
      </c>
      <c r="AV2264" s="4">
        <f>AU2264*1000/AA2264</f>
        <v>31.62760624574287</v>
      </c>
      <c r="AW2264" s="4">
        <f>(AV2264-U2264)</f>
        <v>11.48960194276436</v>
      </c>
      <c r="AX2264" s="4">
        <f>IF(D2264,P2264,(O2264+P2264)/2)</f>
        <v>23.05860137939453</v>
      </c>
      <c r="AY2264" s="4">
        <f>0.61365*EXP(17.502*AX2264/(240.97+AX2264))</f>
        <v>2.829738534056844</v>
      </c>
      <c r="AZ2264" s="4">
        <f>IF(AW2264&lt;&gt;0,(1000-(AV2264+U2264)/2)/AW2264*AP2264,0)</f>
        <v>0.390847235803375</v>
      </c>
      <c r="BA2264" s="4">
        <f>U2264*AA2264/1000</f>
        <v>2.044282607389119</v>
      </c>
      <c r="BB2264" s="4">
        <f>(AY2264-BA2264)</f>
        <v>0.7854559266677246</v>
      </c>
      <c r="BC2264" s="4">
        <f>1/(1.6/F2264+1.37/N2264)</f>
        <v>0.2492096875992544</v>
      </c>
      <c r="BD2264" s="3">
        <f>G2264*AA2264*0.001</f>
      </c>
      <c r="BE2264" s="3">
        <f>G2264/S2264</f>
      </c>
      <c r="BF2264" s="4">
        <f>(1-AP2264*AA2264/AU2264/F2264)*100</f>
        <v>67.83933756383578</v>
      </c>
      <c r="BG2264" s="3">
        <f>(S2264-E2264/(N2264/1.35))</f>
      </c>
      <c r="BH2264" s="3">
        <f>E2264*BF2264/100/BG2264</f>
      </c>
    </row>
    <row r="2265" ht="16" customHeight="1">
      <c r="A2265" s="4">
        <v>2093</v>
      </c>
      <c r="B2265" t="s" s="2">
        <v>2286</v>
      </c>
      <c r="C2265" s="4">
        <v>12154.000029683113</v>
      </c>
      <c r="D2265" s="4">
        <v>0</v>
      </c>
      <c r="E2265" s="3">
        <f>(R2265-#REF!*(1000-T2265)/(1000-U2265))*AO2265</f>
      </c>
      <c r="F2265" s="4">
        <f>IF(AZ2265&lt;&gt;0,1/(1/AZ2265-1/N2265),0)</f>
        <v>0.4539745224105073</v>
      </c>
      <c r="G2265" s="3">
        <f>((BC2265-AP2265/2)*S2265-E2265)/(BC2265+AP2265/2)</f>
      </c>
      <c r="H2265" s="4">
        <f>AP2265*1000</f>
        <v>4.601662257270091</v>
      </c>
      <c r="I2265" s="4">
        <f>(AU2265-BA2265)</f>
        <v>1.162618264592006</v>
      </c>
      <c r="J2265" s="4">
        <f>(P2265+AT2265*D2265)</f>
        <v>25.14071464538574</v>
      </c>
      <c r="K2265" s="4">
        <v>6</v>
      </c>
      <c r="L2265" s="4">
        <f>(K2265*AI2265+AJ2265)</f>
        <v>1.420000016689301</v>
      </c>
      <c r="M2265" s="4">
        <v>1</v>
      </c>
      <c r="N2265" s="4">
        <f>L2265*(M2265+1)*(M2265+1)/(M2265*M2265+1)</f>
        <v>2.840000033378601</v>
      </c>
      <c r="O2265" s="4">
        <v>20.9276180267334</v>
      </c>
      <c r="P2265" s="4">
        <v>25.14071464538574</v>
      </c>
      <c r="Q2265" s="4">
        <v>19.24862098693848</v>
      </c>
      <c r="R2265" s="4">
        <v>626.3936767578125</v>
      </c>
      <c r="S2265" s="4">
        <v>584.3626098632812</v>
      </c>
      <c r="T2265" s="4">
        <v>14.71656894683838</v>
      </c>
      <c r="U2265" s="4">
        <v>20.1332950592041</v>
      </c>
      <c r="V2265" s="4">
        <v>60.09715270996094</v>
      </c>
      <c r="W2265" s="4">
        <v>82.22721099853516</v>
      </c>
      <c r="X2265" s="4">
        <v>499.4547119140625</v>
      </c>
      <c r="Y2265" s="4">
        <v>2000.790405273438</v>
      </c>
      <c r="Z2265" s="4">
        <v>230.559326171875</v>
      </c>
      <c r="AA2265" s="4">
        <v>101.5150527954102</v>
      </c>
      <c r="AB2265" s="4">
        <v>8.065479278564453</v>
      </c>
      <c r="AC2265" s="4">
        <v>0.4420592188835144</v>
      </c>
      <c r="AD2265" s="4">
        <v>0.01984334364533424</v>
      </c>
      <c r="AE2265" s="4">
        <v>0.01495630014687777</v>
      </c>
      <c r="AF2265" s="4">
        <v>0.02582970075309277</v>
      </c>
      <c r="AG2265" s="4">
        <v>0.0176729578524828</v>
      </c>
      <c r="AH2265" s="4">
        <v>0.6666666865348816</v>
      </c>
      <c r="AI2265" s="4">
        <v>-0.2195652425289154</v>
      </c>
      <c r="AJ2265" s="4">
        <v>2.737391471862793</v>
      </c>
      <c r="AK2265" s="4">
        <v>1</v>
      </c>
      <c r="AL2265" s="4">
        <v>0</v>
      </c>
      <c r="AM2265" s="4">
        <v>0.1599999964237213</v>
      </c>
      <c r="AN2265" s="4">
        <v>111115</v>
      </c>
      <c r="AO2265" s="4">
        <f>X2265*0.000001/(K2265*0.0001)</f>
        <v>0.8324245198567708</v>
      </c>
      <c r="AP2265" s="4">
        <f>(U2265-T2265)/(1000-U2265)*AO2265</f>
        <v>0.004601662257270091</v>
      </c>
      <c r="AQ2265" s="4">
        <f>(P2265+273.15)</f>
        <v>298.2907146453857</v>
      </c>
      <c r="AR2265" s="4">
        <f>(O2265+273.15)</f>
        <v>294.0776180267334</v>
      </c>
      <c r="AS2265" s="4">
        <f>(Y2265*AK2265+Z2265*AL2265)*AM2265</f>
        <v>320.1264576883659</v>
      </c>
      <c r="AT2265" s="4">
        <f>((AS2265+0.00000010773*(AR2265^4-AQ2265^4))-AP2265*44100)/(L2265*0.92*2*29.3+0.00000043092*AQ2265^3)</f>
        <v>0.7957397474870828</v>
      </c>
      <c r="AU2265" s="4">
        <f>0.61365*EXP(17.502*J2265/(240.97+J2265))</f>
        <v>3.206450775472681</v>
      </c>
      <c r="AV2265" s="4">
        <f>AU2265*1000/AA2265</f>
        <v>31.5859637283039</v>
      </c>
      <c r="AW2265" s="4">
        <f>(AV2265-U2265)</f>
        <v>11.4526686690998</v>
      </c>
      <c r="AX2265" s="4">
        <f>IF(D2265,P2265,(O2265+P2265)/2)</f>
        <v>23.03416633605957</v>
      </c>
      <c r="AY2265" s="4">
        <f>0.61365*EXP(17.502*AX2265/(240.97+AX2265))</f>
        <v>2.825558042742959</v>
      </c>
      <c r="AZ2265" s="4">
        <f>IF(AW2265&lt;&gt;0,(1000-(AV2265+U2265)/2)/AW2265*AP2265,0)</f>
        <v>0.3914078985622316</v>
      </c>
      <c r="BA2265" s="4">
        <f>U2265*AA2265/1000</f>
        <v>2.043832510880675</v>
      </c>
      <c r="BB2265" s="4">
        <f>(AY2265-BA2265)</f>
        <v>0.7817255318622838</v>
      </c>
      <c r="BC2265" s="4">
        <f>1/(1.6/F2265+1.37/N2265)</f>
        <v>0.2495743995697392</v>
      </c>
      <c r="BD2265" s="3">
        <f>G2265*AA2265*0.001</f>
      </c>
      <c r="BE2265" s="3">
        <f>G2265/S2265</f>
      </c>
      <c r="BF2265" s="4">
        <f>(1-AP2265*AA2265/AU2265/F2265)*100</f>
        <v>67.90856574337371</v>
      </c>
      <c r="BG2265" s="3">
        <f>(S2265-E2265/(N2265/1.35))</f>
      </c>
      <c r="BH2265" s="3">
        <f>E2265*BF2265/100/BG2265</f>
      </c>
    </row>
    <row r="2266" ht="16" customHeight="1">
      <c r="A2266" s="4">
        <v>2094</v>
      </c>
      <c r="B2266" t="s" s="2">
        <v>2287</v>
      </c>
      <c r="C2266" s="4">
        <v>12159.500029560179</v>
      </c>
      <c r="D2266" s="4">
        <v>0</v>
      </c>
      <c r="E2266" s="3">
        <f>(R2266-#REF!*(1000-T2266)/(1000-U2266))*AO2266</f>
      </c>
      <c r="F2266" s="4">
        <f>IF(AZ2266&lt;&gt;0,1/(1/AZ2266-1/N2266),0)</f>
        <v>0.4544768902135662</v>
      </c>
      <c r="G2266" s="3">
        <f>((BC2266-AP2266/2)*S2266-E2266)/(BC2266+AP2266/2)</f>
      </c>
      <c r="H2266" s="4">
        <f>AP2266*1000</f>
        <v>4.594244259307465</v>
      </c>
      <c r="I2266" s="4">
        <f>(AU2266-BA2266)</f>
        <v>1.159664740838461</v>
      </c>
      <c r="J2266" s="4">
        <f>(P2266+AT2266*D2266)</f>
        <v>25.12360954284668</v>
      </c>
      <c r="K2266" s="4">
        <v>6</v>
      </c>
      <c r="L2266" s="4">
        <f>(K2266*AI2266+AJ2266)</f>
        <v>1.420000016689301</v>
      </c>
      <c r="M2266" s="4">
        <v>1</v>
      </c>
      <c r="N2266" s="4">
        <f>L2266*(M2266+1)*(M2266+1)/(M2266*M2266+1)</f>
        <v>2.840000033378601</v>
      </c>
      <c r="O2266" s="4">
        <v>20.89909934997559</v>
      </c>
      <c r="P2266" s="4">
        <v>25.12360954284668</v>
      </c>
      <c r="Q2266" s="4">
        <v>19.2192440032959</v>
      </c>
      <c r="R2266" s="4">
        <v>615.1080322265625</v>
      </c>
      <c r="S2266" s="4">
        <v>578.509277343750</v>
      </c>
      <c r="T2266" s="4">
        <v>14.72208023071289</v>
      </c>
      <c r="U2266" s="4">
        <v>20.130126953125</v>
      </c>
      <c r="V2266" s="4">
        <v>60.22626495361328</v>
      </c>
      <c r="W2266" s="4">
        <v>82.3580322265625</v>
      </c>
      <c r="X2266" s="4">
        <v>499.4514770507812</v>
      </c>
      <c r="Y2266" s="4">
        <v>2000.996948242188</v>
      </c>
      <c r="Z2266" s="4">
        <v>230.2768402099609</v>
      </c>
      <c r="AA2266" s="4">
        <v>101.5155563354492</v>
      </c>
      <c r="AB2266" s="4">
        <v>8.065479278564453</v>
      </c>
      <c r="AC2266" s="4">
        <v>0.4420592188835144</v>
      </c>
      <c r="AD2266" s="4">
        <v>0.01984334364533424</v>
      </c>
      <c r="AE2266" s="4">
        <v>0.01495630014687777</v>
      </c>
      <c r="AF2266" s="4">
        <v>0.02582970075309277</v>
      </c>
      <c r="AG2266" s="4">
        <v>0.0176729578524828</v>
      </c>
      <c r="AH2266" s="4">
        <v>0.6666666865348816</v>
      </c>
      <c r="AI2266" s="4">
        <v>-0.2195652425289154</v>
      </c>
      <c r="AJ2266" s="4">
        <v>2.737391471862793</v>
      </c>
      <c r="AK2266" s="4">
        <v>1</v>
      </c>
      <c r="AL2266" s="4">
        <v>0</v>
      </c>
      <c r="AM2266" s="4">
        <v>0.1599999964237213</v>
      </c>
      <c r="AN2266" s="4">
        <v>111115</v>
      </c>
      <c r="AO2266" s="4">
        <f>X2266*0.000001/(K2266*0.0001)</f>
        <v>0.8324191284179686</v>
      </c>
      <c r="AP2266" s="4">
        <f>(U2266-T2266)/(1000-U2266)*AO2266</f>
        <v>0.004594244259307465</v>
      </c>
      <c r="AQ2266" s="4">
        <f>(P2266+273.15)</f>
        <v>298.2736095428467</v>
      </c>
      <c r="AR2266" s="4">
        <f>(O2266+273.15)</f>
        <v>294.0490993499756</v>
      </c>
      <c r="AS2266" s="4">
        <f>(Y2266*AK2266+Z2266*AL2266)*AM2266</f>
        <v>320.1595045626273</v>
      </c>
      <c r="AT2266" s="4">
        <f>((AS2266+0.00000010773*(AR2266^4-AQ2266^4))-AP2266*44100)/(L2266*0.92*2*29.3+0.00000043092*AQ2266^3)</f>
        <v>0.7985225919374265</v>
      </c>
      <c r="AU2266" s="4">
        <f>0.61365*EXP(17.502*J2266/(240.97+J2266))</f>
        <v>3.203185777588167</v>
      </c>
      <c r="AV2266" s="4">
        <f>AU2266*1000/AA2266</f>
        <v>31.55364451733409</v>
      </c>
      <c r="AW2266" s="4">
        <f>(AV2266-U2266)</f>
        <v>11.42351756420909</v>
      </c>
      <c r="AX2266" s="4">
        <f>IF(D2266,P2266,(O2266+P2266)/2)</f>
        <v>23.01135444641113</v>
      </c>
      <c r="AY2266" s="4">
        <f>0.61365*EXP(17.502*AX2266/(240.97+AX2266))</f>
        <v>2.821660127537428</v>
      </c>
      <c r="AZ2266" s="4">
        <f>IF(AW2266&lt;&gt;0,(1000-(AV2266+U2266)/2)/AW2266*AP2266,0)</f>
        <v>0.3917812791867994</v>
      </c>
      <c r="BA2266" s="4">
        <f>U2266*AA2266/1000</f>
        <v>2.043521036749706</v>
      </c>
      <c r="BB2266" s="4">
        <f>(AY2266-BA2266)</f>
        <v>0.7781390907877221</v>
      </c>
      <c r="BC2266" s="4">
        <f>1/(1.6/F2266+1.37/N2266)</f>
        <v>0.2498172959446793</v>
      </c>
      <c r="BD2266" s="3">
        <f>G2266*AA2266*0.001</f>
      </c>
      <c r="BE2266" s="3">
        <f>G2266/S2266</f>
      </c>
      <c r="BF2266" s="4">
        <f>(1-AP2266*AA2266/AU2266/F2266)*100</f>
        <v>67.96293308949947</v>
      </c>
      <c r="BG2266" s="3">
        <f>(S2266-E2266/(N2266/1.35))</f>
      </c>
      <c r="BH2266" s="3">
        <f>E2266*BF2266/100/BG2266</f>
      </c>
    </row>
    <row r="2267" ht="16" customHeight="1">
      <c r="A2267" s="4">
        <v>2095</v>
      </c>
      <c r="B2267" t="s" s="2">
        <v>2288</v>
      </c>
      <c r="C2267" s="4">
        <v>12164.500029448420</v>
      </c>
      <c r="D2267" s="4">
        <v>0</v>
      </c>
      <c r="E2267" s="3">
        <f>(R2267-#REF!*(1000-T2267)/(1000-U2267))*AO2267</f>
      </c>
      <c r="F2267" s="4">
        <f>IF(AZ2267&lt;&gt;0,1/(1/AZ2267-1/N2267),0)</f>
        <v>0.4538865547230855</v>
      </c>
      <c r="G2267" s="3">
        <f>((BC2267-AP2267/2)*S2267-E2267)/(BC2267+AP2267/2)</f>
      </c>
      <c r="H2267" s="4">
        <f>AP2267*1000</f>
        <v>4.589535507384134</v>
      </c>
      <c r="I2267" s="4">
        <f>(AU2267-BA2267)</f>
        <v>1.159772001746053</v>
      </c>
      <c r="J2267" s="4">
        <f>(P2267+AT2267*D2267)</f>
        <v>25.12325668334961</v>
      </c>
      <c r="K2267" s="4">
        <v>6</v>
      </c>
      <c r="L2267" s="4">
        <f>(K2267*AI2267+AJ2267)</f>
        <v>1.420000016689301</v>
      </c>
      <c r="M2267" s="4">
        <v>1</v>
      </c>
      <c r="N2267" s="4">
        <f>L2267*(M2267+1)*(M2267+1)/(M2267*M2267+1)</f>
        <v>2.840000033378601</v>
      </c>
      <c r="O2267" s="4">
        <v>20.87616539001465</v>
      </c>
      <c r="P2267" s="4">
        <v>25.12325668334961</v>
      </c>
      <c r="Q2267" s="4">
        <v>19.19400596618652</v>
      </c>
      <c r="R2267" s="4">
        <v>605.079833984375</v>
      </c>
      <c r="S2267" s="4">
        <v>570.3789672851562</v>
      </c>
      <c r="T2267" s="4">
        <v>14.72604942321777</v>
      </c>
      <c r="U2267" s="4">
        <v>20.12848281860352</v>
      </c>
      <c r="V2267" s="4">
        <v>60.33010101318359</v>
      </c>
      <c r="W2267" s="4">
        <v>82.46920776367188</v>
      </c>
      <c r="X2267" s="4">
        <v>499.4588317871094</v>
      </c>
      <c r="Y2267" s="4">
        <v>2001.1982421875</v>
      </c>
      <c r="Z2267" s="4">
        <v>229.8712463378906</v>
      </c>
      <c r="AA2267" s="4">
        <v>101.5151748657227</v>
      </c>
      <c r="AB2267" s="4">
        <v>8.065479278564453</v>
      </c>
      <c r="AC2267" s="4">
        <v>0.4420592188835144</v>
      </c>
      <c r="AD2267" s="4">
        <v>0.01984334364533424</v>
      </c>
      <c r="AE2267" s="4">
        <v>0.01495630014687777</v>
      </c>
      <c r="AF2267" s="4">
        <v>0.02582970075309277</v>
      </c>
      <c r="AG2267" s="4">
        <v>0.0176729578524828</v>
      </c>
      <c r="AH2267" s="4">
        <v>0.6666666865348816</v>
      </c>
      <c r="AI2267" s="4">
        <v>-0.2195652425289154</v>
      </c>
      <c r="AJ2267" s="4">
        <v>2.737391471862793</v>
      </c>
      <c r="AK2267" s="4">
        <v>1</v>
      </c>
      <c r="AL2267" s="4">
        <v>0</v>
      </c>
      <c r="AM2267" s="4">
        <v>0.1599999964237213</v>
      </c>
      <c r="AN2267" s="4">
        <v>111115</v>
      </c>
      <c r="AO2267" s="4">
        <f>X2267*0.000001/(K2267*0.0001)</f>
        <v>0.8324313863118489</v>
      </c>
      <c r="AP2267" s="4">
        <f>(U2267-T2267)/(1000-U2267)*AO2267</f>
        <v>0.004589535507384134</v>
      </c>
      <c r="AQ2267" s="4">
        <f>(P2267+273.15)</f>
        <v>298.2732566833496</v>
      </c>
      <c r="AR2267" s="4">
        <f>(O2267+273.15)</f>
        <v>294.0261653900146</v>
      </c>
      <c r="AS2267" s="4">
        <f>(Y2267*AK2267+Z2267*AL2267)*AM2267</f>
        <v>320.1917115931574</v>
      </c>
      <c r="AT2267" s="4">
        <f>((AS2267+0.00000010773*(AR2267^4-AQ2267^4))-AP2267*44100)/(L2267*0.92*2*29.3+0.00000043092*AQ2267^3)</f>
        <v>0.7984395472877475</v>
      </c>
      <c r="AU2267" s="4">
        <f>0.61365*EXP(17.502*J2267/(240.97+J2267))</f>
        <v>3.203118454858283</v>
      </c>
      <c r="AV2267" s="4">
        <f>AU2267*1000/AA2267</f>
        <v>31.55309990939925</v>
      </c>
      <c r="AW2267" s="4">
        <f>(AV2267-U2267)</f>
        <v>11.42461709079573</v>
      </c>
      <c r="AX2267" s="4">
        <f>IF(D2267,P2267,(O2267+P2267)/2)</f>
        <v>22.99971103668213</v>
      </c>
      <c r="AY2267" s="4">
        <f>0.61365*EXP(17.502*AX2267/(240.97+AX2267))</f>
        <v>2.81967240768788</v>
      </c>
      <c r="AZ2267" s="4">
        <f>IF(AW2267&lt;&gt;0,(1000-(AV2267+U2267)/2)/AW2267*AP2267,0)</f>
        <v>0.3913425056041628</v>
      </c>
      <c r="BA2267" s="4">
        <f>U2267*AA2267/1000</f>
        <v>2.04334645311223</v>
      </c>
      <c r="BB2267" s="4">
        <f>(AY2267-BA2267)</f>
        <v>0.7763259545756496</v>
      </c>
      <c r="BC2267" s="4">
        <f>1/(1.6/F2267+1.37/N2267)</f>
        <v>0.2495318602639332</v>
      </c>
      <c r="BD2267" s="3">
        <f>G2267*AA2267*0.001</f>
      </c>
      <c r="BE2267" s="3">
        <f>G2267/S2267</f>
      </c>
      <c r="BF2267" s="4">
        <f>(1-AP2267*AA2267/AU2267/F2267)*100</f>
        <v>67.95359008699671</v>
      </c>
      <c r="BG2267" s="3">
        <f>(S2267-E2267/(N2267/1.35))</f>
      </c>
      <c r="BH2267" s="3">
        <f>E2267*BF2267/100/BG2267</f>
      </c>
    </row>
    <row r="2268" ht="16" customHeight="1">
      <c r="A2268" s="4">
        <v>2096</v>
      </c>
      <c r="B2268" t="s" s="2">
        <v>2289</v>
      </c>
      <c r="C2268" s="4">
        <v>12169.500029336661</v>
      </c>
      <c r="D2268" s="4">
        <v>0</v>
      </c>
      <c r="E2268" s="3">
        <f>(R2268-#REF!*(1000-T2268)/(1000-U2268))*AO2268</f>
      </c>
      <c r="F2268" s="4">
        <f>IF(AZ2268&lt;&gt;0,1/(1/AZ2268-1/N2268),0)</f>
        <v>0.4540962190649129</v>
      </c>
      <c r="G2268" s="3">
        <f>((BC2268-AP2268/2)*S2268-E2268)/(BC2268+AP2268/2)</f>
      </c>
      <c r="H2268" s="4">
        <f>AP2268*1000</f>
        <v>4.584689709855894</v>
      </c>
      <c r="I2268" s="4">
        <f>(AU2268-BA2268)</f>
        <v>1.158095320524146</v>
      </c>
      <c r="J2268" s="4">
        <f>(P2268+AT2268*D2268)</f>
        <v>25.11380577087402</v>
      </c>
      <c r="K2268" s="4">
        <v>6</v>
      </c>
      <c r="L2268" s="4">
        <f>(K2268*AI2268+AJ2268)</f>
        <v>1.420000016689301</v>
      </c>
      <c r="M2268" s="4">
        <v>1</v>
      </c>
      <c r="N2268" s="4">
        <f>L2268*(M2268+1)*(M2268+1)/(M2268*M2268+1)</f>
        <v>2.840000033378601</v>
      </c>
      <c r="O2268" s="4">
        <v>20.85498809814453</v>
      </c>
      <c r="P2268" s="4">
        <v>25.11380577087402</v>
      </c>
      <c r="Q2268" s="4">
        <v>19.16935348510742</v>
      </c>
      <c r="R2268" s="4">
        <v>601.5697631835938</v>
      </c>
      <c r="S2268" s="4">
        <v>563.0274658203125</v>
      </c>
      <c r="T2268" s="4">
        <v>14.73039627075195</v>
      </c>
      <c r="U2268" s="4">
        <v>20.12727928161621</v>
      </c>
      <c r="V2268" s="4">
        <v>60.42792892456055</v>
      </c>
      <c r="W2268" s="4">
        <v>82.57365417480469</v>
      </c>
      <c r="X2268" s="4">
        <v>499.4452209472656</v>
      </c>
      <c r="Y2268" s="4">
        <v>2001.3369140625</v>
      </c>
      <c r="Z2268" s="4">
        <v>229.4469146728516</v>
      </c>
      <c r="AA2268" s="4">
        <v>101.5149841308594</v>
      </c>
      <c r="AB2268" s="4">
        <v>8.065479278564453</v>
      </c>
      <c r="AC2268" s="4">
        <v>0.4420592188835144</v>
      </c>
      <c r="AD2268" s="4">
        <v>0.01984334364533424</v>
      </c>
      <c r="AE2268" s="4">
        <v>0.01495630014687777</v>
      </c>
      <c r="AF2268" s="4">
        <v>0.02582970075309277</v>
      </c>
      <c r="AG2268" s="4">
        <v>0.0176729578524828</v>
      </c>
      <c r="AH2268" s="4">
        <v>0.6666666865348816</v>
      </c>
      <c r="AI2268" s="4">
        <v>-0.2195652425289154</v>
      </c>
      <c r="AJ2268" s="4">
        <v>2.737391471862793</v>
      </c>
      <c r="AK2268" s="4">
        <v>1</v>
      </c>
      <c r="AL2268" s="4">
        <v>0</v>
      </c>
      <c r="AM2268" s="4">
        <v>0.1599999964237213</v>
      </c>
      <c r="AN2268" s="4">
        <v>111115</v>
      </c>
      <c r="AO2268" s="4">
        <f>X2268*0.000001/(K2268*0.0001)</f>
        <v>0.832408701578776</v>
      </c>
      <c r="AP2268" s="4">
        <f>(U2268-T2268)/(1000-U2268)*AO2268</f>
        <v>0.004584689709855894</v>
      </c>
      <c r="AQ2268" s="4">
        <f>(P2268+273.15)</f>
        <v>298.263805770874</v>
      </c>
      <c r="AR2268" s="4">
        <f>(O2268+273.15)</f>
        <v>294.0049880981445</v>
      </c>
      <c r="AS2268" s="4">
        <f>(Y2268*AK2268+Z2268*AL2268)*AM2268</f>
        <v>320.2138990926614</v>
      </c>
      <c r="AT2268" s="4">
        <f>((AS2268+0.00000010773*(AR2268^4-AQ2268^4))-AP2268*44100)/(L2268*0.92*2*29.3+0.00000043092*AQ2268^3)</f>
        <v>0.7997224413969294</v>
      </c>
      <c r="AU2268" s="4">
        <f>0.61365*EXP(17.502*J2268/(240.97+J2268))</f>
        <v>3.201315757394791</v>
      </c>
      <c r="AV2268" s="4">
        <f>AU2268*1000/AA2268</f>
        <v>31.53540124941642</v>
      </c>
      <c r="AW2268" s="4">
        <f>(AV2268-U2268)</f>
        <v>11.40812196780021</v>
      </c>
      <c r="AX2268" s="4">
        <f>IF(D2268,P2268,(O2268+P2268)/2)</f>
        <v>22.98439693450928</v>
      </c>
      <c r="AY2268" s="4">
        <f>0.61365*EXP(17.502*AX2268/(240.97+AX2268))</f>
        <v>2.817059905976133</v>
      </c>
      <c r="AZ2268" s="4">
        <f>IF(AW2268&lt;&gt;0,(1000-(AV2268+U2268)/2)/AW2268*AP2268,0)</f>
        <v>0.3914983590248212</v>
      </c>
      <c r="BA2268" s="4">
        <f>U2268*AA2268/1000</f>
        <v>2.043220436870644</v>
      </c>
      <c r="BB2268" s="4">
        <f>(AY2268-BA2268)</f>
        <v>0.7738394691054884</v>
      </c>
      <c r="BC2268" s="4">
        <f>1/(1.6/F2268+1.37/N2268)</f>
        <v>0.2496332462157016</v>
      </c>
      <c r="BD2268" s="3">
        <f>G2268*AA2268*0.001</f>
      </c>
      <c r="BE2268" s="3">
        <f>G2268/S2268</f>
      </c>
      <c r="BF2268" s="4">
        <f>(1-AP2268*AA2268/AU2268/F2268)*100</f>
        <v>67.98424845400135</v>
      </c>
      <c r="BG2268" s="3">
        <f>(S2268-E2268/(N2268/1.35))</f>
      </c>
      <c r="BH2268" s="3">
        <f>E2268*BF2268/100/BG2268</f>
      </c>
    </row>
    <row r="2269" ht="16" customHeight="1">
      <c r="A2269" s="4">
        <v>2097</v>
      </c>
      <c r="B2269" t="s" s="2">
        <v>2290</v>
      </c>
      <c r="C2269" s="4">
        <v>12175.000029213727</v>
      </c>
      <c r="D2269" s="4">
        <v>0</v>
      </c>
      <c r="E2269" s="3">
        <f>(R2269-#REF!*(1000-T2269)/(1000-U2269))*AO2269</f>
      </c>
      <c r="F2269" s="4">
        <f>IF(AZ2269&lt;&gt;0,1/(1/AZ2269-1/N2269),0)</f>
        <v>0.4542538633917926</v>
      </c>
      <c r="G2269" s="3">
        <f>((BC2269-AP2269/2)*S2269-E2269)/(BC2269+AP2269/2)</f>
      </c>
      <c r="H2269" s="4">
        <f>AP2269*1000</f>
        <v>4.576384309314411</v>
      </c>
      <c r="I2269" s="4">
        <f>(AU2269-BA2269)</f>
        <v>1.155669683544523</v>
      </c>
      <c r="J2269" s="4">
        <f>(P2269+AT2269*D2269)</f>
        <v>25.09887886047363</v>
      </c>
      <c r="K2269" s="4">
        <v>6</v>
      </c>
      <c r="L2269" s="4">
        <f>(K2269*AI2269+AJ2269)</f>
        <v>1.420000016689301</v>
      </c>
      <c r="M2269" s="4">
        <v>1</v>
      </c>
      <c r="N2269" s="4">
        <f>L2269*(M2269+1)*(M2269+1)/(M2269*M2269+1)</f>
        <v>2.840000033378601</v>
      </c>
      <c r="O2269" s="4">
        <v>20.83105278015137</v>
      </c>
      <c r="P2269" s="4">
        <v>25.09887886047363</v>
      </c>
      <c r="Q2269" s="4">
        <v>19.14322471618652</v>
      </c>
      <c r="R2269" s="4">
        <v>601.1197509765625</v>
      </c>
      <c r="S2269" s="4">
        <v>559.021240234375</v>
      </c>
      <c r="T2269" s="4">
        <v>14.73620986938477</v>
      </c>
      <c r="U2269" s="4">
        <v>20.12315940856934</v>
      </c>
      <c r="V2269" s="4">
        <v>60.53974533081055</v>
      </c>
      <c r="W2269" s="4">
        <v>82.67957305908203</v>
      </c>
      <c r="X2269" s="4">
        <v>499.4618530273438</v>
      </c>
      <c r="Y2269" s="4">
        <v>2001.184692382812</v>
      </c>
      <c r="Z2269" s="4">
        <v>228.993408203125</v>
      </c>
      <c r="AA2269" s="4">
        <v>101.5149078369141</v>
      </c>
      <c r="AB2269" s="4">
        <v>8.065479278564453</v>
      </c>
      <c r="AC2269" s="4">
        <v>0.4420592188835144</v>
      </c>
      <c r="AD2269" s="4">
        <v>0.01984334364533424</v>
      </c>
      <c r="AE2269" s="4">
        <v>0.01495630014687777</v>
      </c>
      <c r="AF2269" s="4">
        <v>0.02582970075309277</v>
      </c>
      <c r="AG2269" s="4">
        <v>0.0176729578524828</v>
      </c>
      <c r="AH2269" s="4">
        <v>0.6666666865348816</v>
      </c>
      <c r="AI2269" s="4">
        <v>-0.2195652425289154</v>
      </c>
      <c r="AJ2269" s="4">
        <v>2.737391471862793</v>
      </c>
      <c r="AK2269" s="4">
        <v>1</v>
      </c>
      <c r="AL2269" s="4">
        <v>0</v>
      </c>
      <c r="AM2269" s="4">
        <v>0.1599999964237213</v>
      </c>
      <c r="AN2269" s="4">
        <v>111115</v>
      </c>
      <c r="AO2269" s="4">
        <f>X2269*0.000001/(K2269*0.0001)</f>
        <v>0.8324364217122394</v>
      </c>
      <c r="AP2269" s="4">
        <f>(U2269-T2269)/(1000-U2269)*AO2269</f>
        <v>0.00457638430931441</v>
      </c>
      <c r="AQ2269" s="4">
        <f>(P2269+273.15)</f>
        <v>298.2488788604736</v>
      </c>
      <c r="AR2269" s="4">
        <f>(O2269+273.15)</f>
        <v>293.9810527801513</v>
      </c>
      <c r="AS2269" s="4">
        <f>(Y2269*AK2269+Z2269*AL2269)*AM2269</f>
        <v>320.1895436244558</v>
      </c>
      <c r="AT2269" s="4">
        <f>((AS2269+0.00000010773*(AR2269^4-AQ2269^4))-AP2269*44100)/(L2269*0.92*2*29.3+0.00000043092*AQ2269^3)</f>
        <v>0.802584889505184</v>
      </c>
      <c r="AU2269" s="4">
        <f>0.61365*EXP(17.502*J2269/(240.97+J2269))</f>
        <v>3.198470356292969</v>
      </c>
      <c r="AV2269" s="4">
        <f>AU2269*1000/AA2269</f>
        <v>31.50739555840786</v>
      </c>
      <c r="AW2269" s="4">
        <f>(AV2269-U2269)</f>
        <v>11.38423614983852</v>
      </c>
      <c r="AX2269" s="4">
        <f>IF(D2269,P2269,(O2269+P2269)/2)</f>
        <v>22.9649658203125</v>
      </c>
      <c r="AY2269" s="4">
        <f>0.61365*EXP(17.502*AX2269/(240.97+AX2269))</f>
        <v>2.813748112805594</v>
      </c>
      <c r="AZ2269" s="4">
        <f>IF(AW2269&lt;&gt;0,(1000-(AV2269+U2269)/2)/AW2269*AP2269,0)</f>
        <v>0.3916155304422083</v>
      </c>
      <c r="BA2269" s="4">
        <f>U2269*AA2269/1000</f>
        <v>2.042800672748446</v>
      </c>
      <c r="BB2269" s="4">
        <f>(AY2269-BA2269)</f>
        <v>0.7709474400571477</v>
      </c>
      <c r="BC2269" s="4">
        <f>1/(1.6/F2269+1.37/N2269)</f>
        <v>0.2497094697795517</v>
      </c>
      <c r="BD2269" s="3">
        <f>G2269*AA2269*0.001</f>
      </c>
      <c r="BE2269" s="3">
        <f>G2269/S2269</f>
      </c>
      <c r="BF2269" s="4">
        <f>(1-AP2269*AA2269/AU2269/F2269)*100</f>
        <v>68.02494111485686</v>
      </c>
      <c r="BG2269" s="3">
        <f>(S2269-E2269/(N2269/1.35))</f>
      </c>
      <c r="BH2269" s="3">
        <f>E2269*BF2269/100/BG2269</f>
      </c>
    </row>
    <row r="2270" ht="16" customHeight="1">
      <c r="A2270" s="4">
        <v>2098</v>
      </c>
      <c r="B2270" t="s" s="2">
        <v>2291</v>
      </c>
      <c r="C2270" s="4">
        <v>12180.500029090792</v>
      </c>
      <c r="D2270" s="4">
        <v>0</v>
      </c>
      <c r="E2270" s="3">
        <f>(R2270-#REF!*(1000-T2270)/(1000-U2270))*AO2270</f>
      </c>
      <c r="F2270" s="4">
        <f>IF(AZ2270&lt;&gt;0,1/(1/AZ2270-1/N2270),0)</f>
        <v>0.4564034868971566</v>
      </c>
      <c r="G2270" s="3">
        <f>((BC2270-AP2270/2)*S2270-E2270)/(BC2270+AP2270/2)</f>
      </c>
      <c r="H2270" s="4">
        <f>AP2270*1000</f>
        <v>4.564721370989401</v>
      </c>
      <c r="I2270" s="4">
        <f>(AU2270-BA2270)</f>
        <v>1.148102691842937</v>
      </c>
      <c r="J2270" s="4">
        <f>(P2270+AT2270*D2270)</f>
        <v>25.05526351928711</v>
      </c>
      <c r="K2270" s="4">
        <v>6</v>
      </c>
      <c r="L2270" s="4">
        <f>(K2270*AI2270+AJ2270)</f>
        <v>1.420000016689301</v>
      </c>
      <c r="M2270" s="4">
        <v>1</v>
      </c>
      <c r="N2270" s="4">
        <f>L2270*(M2270+1)*(M2270+1)/(M2270*M2270+1)</f>
        <v>2.840000033378601</v>
      </c>
      <c r="O2270" s="4">
        <v>20.80620002746582</v>
      </c>
      <c r="P2270" s="4">
        <v>25.05526351928711</v>
      </c>
      <c r="Q2270" s="4">
        <v>19.11560249328613</v>
      </c>
      <c r="R2270" s="4">
        <v>600.6705322265625</v>
      </c>
      <c r="S2270" s="4">
        <v>557.1448364257812</v>
      </c>
      <c r="T2270" s="4">
        <v>14.74248504638672</v>
      </c>
      <c r="U2270" s="4">
        <v>20.11581611633301</v>
      </c>
      <c r="V2270" s="4">
        <v>60.65726852416992</v>
      </c>
      <c r="W2270" s="4">
        <v>82.77757263183594</v>
      </c>
      <c r="X2270" s="4">
        <v>499.4553527832031</v>
      </c>
      <c r="Y2270" s="4">
        <v>2001.009521484375</v>
      </c>
      <c r="Z2270" s="4">
        <v>228.7276000976562</v>
      </c>
      <c r="AA2270" s="4">
        <v>101.5154571533203</v>
      </c>
      <c r="AB2270" s="4">
        <v>8.065479278564453</v>
      </c>
      <c r="AC2270" s="4">
        <v>0.4420592188835144</v>
      </c>
      <c r="AD2270" s="4">
        <v>0.01984334364533424</v>
      </c>
      <c r="AE2270" s="4">
        <v>0.01495630014687777</v>
      </c>
      <c r="AF2270" s="4">
        <v>0.02582970075309277</v>
      </c>
      <c r="AG2270" s="4">
        <v>0.0176729578524828</v>
      </c>
      <c r="AH2270" s="4">
        <v>0.6666666865348816</v>
      </c>
      <c r="AI2270" s="4">
        <v>-0.2195652425289154</v>
      </c>
      <c r="AJ2270" s="4">
        <v>2.737391471862793</v>
      </c>
      <c r="AK2270" s="4">
        <v>1</v>
      </c>
      <c r="AL2270" s="4">
        <v>0</v>
      </c>
      <c r="AM2270" s="4">
        <v>0.1599999964237213</v>
      </c>
      <c r="AN2270" s="4">
        <v>111115</v>
      </c>
      <c r="AO2270" s="4">
        <f>X2270*0.000001/(K2270*0.0001)</f>
        <v>0.8324255879720052</v>
      </c>
      <c r="AP2270" s="4">
        <f>(U2270-T2270)/(1000-U2270)*AO2270</f>
        <v>0.004564721370989401</v>
      </c>
      <c r="AQ2270" s="4">
        <f>(P2270+273.15)</f>
        <v>298.2052635192871</v>
      </c>
      <c r="AR2270" s="4">
        <f>(O2270+273.15)</f>
        <v>293.9562000274658</v>
      </c>
      <c r="AS2270" s="4">
        <f>(Y2270*AK2270+Z2270*AL2270)*AM2270</f>
        <v>320.1615162813323</v>
      </c>
      <c r="AT2270" s="4">
        <f>((AS2270+0.00000010773*(AR2270^4-AQ2270^4))-AP2270*44100)/(L2270*0.92*2*29.3+0.00000043092*AQ2270^3)</f>
        <v>0.8107317638642253</v>
      </c>
      <c r="AU2270" s="4">
        <f>0.61365*EXP(17.502*J2270/(240.97+J2270))</f>
        <v>3.190168960904611</v>
      </c>
      <c r="AV2270" s="4">
        <f>AU2270*1000/AA2270</f>
        <v>31.4254503733993</v>
      </c>
      <c r="AW2270" s="4">
        <f>(AV2270-U2270)</f>
        <v>11.3096342570663</v>
      </c>
      <c r="AX2270" s="4">
        <f>IF(D2270,P2270,(O2270+P2270)/2)</f>
        <v>22.93073177337646</v>
      </c>
      <c r="AY2270" s="4">
        <f>0.61365*EXP(17.502*AX2270/(240.97+AX2270))</f>
        <v>2.807921628878637</v>
      </c>
      <c r="AZ2270" s="4">
        <f>IF(AW2270&lt;&gt;0,(1000-(AV2270+U2270)/2)/AW2270*AP2270,0)</f>
        <v>0.3932121507726103</v>
      </c>
      <c r="BA2270" s="4">
        <f>U2270*AA2270/1000</f>
        <v>2.042066269061674</v>
      </c>
      <c r="BB2270" s="4">
        <f>(AY2270-BA2270)</f>
        <v>0.7658553598169635</v>
      </c>
      <c r="BC2270" s="4">
        <f>1/(1.6/F2270+1.37/N2270)</f>
        <v>0.2507482116992416</v>
      </c>
      <c r="BD2270" s="3">
        <f>G2270*AA2270*0.001</f>
      </c>
      <c r="BE2270" s="3">
        <f>G2270/S2270</f>
      </c>
      <c r="BF2270" s="4">
        <f>(1-AP2270*AA2270/AU2270/F2270)*100</f>
        <v>68.17387169601135</v>
      </c>
      <c r="BG2270" s="3">
        <f>(S2270-E2270/(N2270/1.35))</f>
      </c>
      <c r="BH2270" s="3">
        <f>E2270*BF2270/100/BG2270</f>
      </c>
    </row>
    <row r="2271" ht="16" customHeight="1">
      <c r="A2271" s="4">
        <v>2099</v>
      </c>
      <c r="B2271" t="s" s="2">
        <v>2292</v>
      </c>
      <c r="C2271" s="4">
        <v>12185.500028979033</v>
      </c>
      <c r="D2271" s="4">
        <v>0</v>
      </c>
      <c r="E2271" s="3">
        <f>(R2271-#REF!*(1000-T2271)/(1000-U2271))*AO2271</f>
      </c>
      <c r="F2271" s="4">
        <f>IF(AZ2271&lt;&gt;0,1/(1/AZ2271-1/N2271),0)</f>
        <v>0.4578951177390209</v>
      </c>
      <c r="G2271" s="3">
        <f>((BC2271-AP2271/2)*S2271-E2271)/(BC2271+AP2271/2)</f>
      </c>
      <c r="H2271" s="4">
        <f>AP2271*1000</f>
        <v>4.554892315000567</v>
      </c>
      <c r="I2271" s="4">
        <f>(AU2271-BA2271)</f>
        <v>1.142449528799343</v>
      </c>
      <c r="J2271" s="4">
        <f>(P2271+AT2271*D2271)</f>
        <v>25.02182769775391</v>
      </c>
      <c r="K2271" s="4">
        <v>6</v>
      </c>
      <c r="L2271" s="4">
        <f>(K2271*AI2271+AJ2271)</f>
        <v>1.420000016689301</v>
      </c>
      <c r="M2271" s="4">
        <v>1</v>
      </c>
      <c r="N2271" s="4">
        <f>L2271*(M2271+1)*(M2271+1)/(M2271*M2271+1)</f>
        <v>2.840000033378601</v>
      </c>
      <c r="O2271" s="4">
        <v>20.78325462341309</v>
      </c>
      <c r="P2271" s="4">
        <v>25.02182769775391</v>
      </c>
      <c r="Q2271" s="4">
        <v>19.09053421020508</v>
      </c>
      <c r="R2271" s="4">
        <v>600.3417358398438</v>
      </c>
      <c r="S2271" s="4">
        <v>556.1676025390625</v>
      </c>
      <c r="T2271" s="4">
        <v>14.74718570709229</v>
      </c>
      <c r="U2271" s="4">
        <v>20.10905075073242</v>
      </c>
      <c r="V2271" s="4">
        <v>60.76290512084961</v>
      </c>
      <c r="W2271" s="4">
        <v>82.86696624755859</v>
      </c>
      <c r="X2271" s="4">
        <v>499.4490966796875</v>
      </c>
      <c r="Y2271" s="4">
        <v>2000.859741210938</v>
      </c>
      <c r="Z2271" s="4">
        <v>228.6642456054688</v>
      </c>
      <c r="AA2271" s="4">
        <v>101.5149002075195</v>
      </c>
      <c r="AB2271" s="4">
        <v>8.065479278564453</v>
      </c>
      <c r="AC2271" s="4">
        <v>0.4420592188835144</v>
      </c>
      <c r="AD2271" s="4">
        <v>0.01984334364533424</v>
      </c>
      <c r="AE2271" s="4">
        <v>0.01495630014687777</v>
      </c>
      <c r="AF2271" s="4">
        <v>0.02582970075309277</v>
      </c>
      <c r="AG2271" s="4">
        <v>0.0176729578524828</v>
      </c>
      <c r="AH2271" s="4">
        <v>0.6666666865348816</v>
      </c>
      <c r="AI2271" s="4">
        <v>-0.2195652425289154</v>
      </c>
      <c r="AJ2271" s="4">
        <v>2.737391471862793</v>
      </c>
      <c r="AK2271" s="4">
        <v>1</v>
      </c>
      <c r="AL2271" s="4">
        <v>0</v>
      </c>
      <c r="AM2271" s="4">
        <v>0.1599999964237213</v>
      </c>
      <c r="AN2271" s="4">
        <v>111115</v>
      </c>
      <c r="AO2271" s="4">
        <f>X2271*0.000001/(K2271*0.0001)</f>
        <v>0.8324151611328124</v>
      </c>
      <c r="AP2271" s="4">
        <f>(U2271-T2271)/(1000-U2271)*AO2271</f>
        <v>0.004554892315000567</v>
      </c>
      <c r="AQ2271" s="4">
        <f>(P2271+273.15)</f>
        <v>298.1718276977539</v>
      </c>
      <c r="AR2271" s="4">
        <f>(O2271+273.15)</f>
        <v>293.9332546234131</v>
      </c>
      <c r="AS2271" s="4">
        <f>(Y2271*AK2271+Z2271*AL2271)*AM2271</f>
        <v>320.137551438118</v>
      </c>
      <c r="AT2271" s="4">
        <f>((AS2271+0.00000010773*(AR2271^4-AQ2271^4))-AP2271*44100)/(L2271*0.92*2*29.3+0.00000043092*AQ2271^3)</f>
        <v>0.8169094544641496</v>
      </c>
      <c r="AU2271" s="4">
        <f>0.61365*EXP(17.502*J2271/(240.97+J2271))</f>
        <v>3.18381780902789</v>
      </c>
      <c r="AV2271" s="4">
        <f>AU2271*1000/AA2271</f>
        <v>31.3630590437408</v>
      </c>
      <c r="AW2271" s="4">
        <f>(AV2271-U2271)</f>
        <v>11.25400829300838</v>
      </c>
      <c r="AX2271" s="4">
        <f>IF(D2271,P2271,(O2271+P2271)/2)</f>
        <v>22.9025411605835</v>
      </c>
      <c r="AY2271" s="4">
        <f>0.61365*EXP(17.502*AX2271/(240.97+AX2271))</f>
        <v>2.803131638179986</v>
      </c>
      <c r="AZ2271" s="4">
        <f>IF(AW2271&lt;&gt;0,(1000-(AV2271+U2271)/2)/AW2271*AP2271,0)</f>
        <v>0.3943188276382948</v>
      </c>
      <c r="BA2271" s="4">
        <f>U2271*AA2271/1000</f>
        <v>2.041368280228547</v>
      </c>
      <c r="BB2271" s="4">
        <f>(AY2271-BA2271)</f>
        <v>0.7617633579514385</v>
      </c>
      <c r="BC2271" s="4">
        <f>1/(1.6/F2271+1.37/N2271)</f>
        <v>0.2514683028362917</v>
      </c>
      <c r="BD2271" s="3">
        <f>G2271*AA2271*0.001</f>
      </c>
      <c r="BE2271" s="3">
        <f>G2271/S2271</f>
      </c>
      <c r="BF2271" s="4">
        <f>(1-AP2271*AA2271/AU2271/F2271)*100</f>
        <v>68.28288437462724</v>
      </c>
      <c r="BG2271" s="3">
        <f>(S2271-E2271/(N2271/1.35))</f>
      </c>
      <c r="BH2271" s="3">
        <f>E2271*BF2271/100/BG2271</f>
      </c>
    </row>
    <row r="2272" ht="16" customHeight="1">
      <c r="A2272" s="4">
        <v>2100</v>
      </c>
      <c r="B2272" t="s" s="2">
        <v>2293</v>
      </c>
      <c r="C2272" s="4">
        <v>12191.0000288561</v>
      </c>
      <c r="D2272" s="4">
        <v>0</v>
      </c>
      <c r="E2272" s="3">
        <f>(R2272-#REF!*(1000-T2272)/(1000-U2272))*AO2272</f>
      </c>
      <c r="F2272" s="4">
        <f>IF(AZ2272&lt;&gt;0,1/(1/AZ2272-1/N2272),0)</f>
        <v>0.459521995607803</v>
      </c>
      <c r="G2272" s="3">
        <f>((BC2272-AP2272/2)*S2272-E2272)/(BC2272+AP2272/2)</f>
      </c>
      <c r="H2272" s="4">
        <f>AP2272*1000</f>
        <v>4.545345359780024</v>
      </c>
      <c r="I2272" s="4">
        <f>(AU2272-BA2272)</f>
        <v>1.136611762769985</v>
      </c>
      <c r="J2272" s="4">
        <f>(P2272+AT2272*D2272)</f>
        <v>24.9871711730957</v>
      </c>
      <c r="K2272" s="4">
        <v>6</v>
      </c>
      <c r="L2272" s="4">
        <f>(K2272*AI2272+AJ2272)</f>
        <v>1.420000016689301</v>
      </c>
      <c r="M2272" s="4">
        <v>1</v>
      </c>
      <c r="N2272" s="4">
        <f>L2272*(M2272+1)*(M2272+1)/(M2272*M2272+1)</f>
        <v>2.840000033378601</v>
      </c>
      <c r="O2272" s="4">
        <v>20.75883483886719</v>
      </c>
      <c r="P2272" s="4">
        <v>24.9871711730957</v>
      </c>
      <c r="Q2272" s="4">
        <v>19.0629825592041</v>
      </c>
      <c r="R2272" s="4">
        <v>600.297607421875</v>
      </c>
      <c r="S2272" s="4">
        <v>555.5115356445312</v>
      </c>
      <c r="T2272" s="4">
        <v>14.75116634368896</v>
      </c>
      <c r="U2272" s="4">
        <v>20.10198593139648</v>
      </c>
      <c r="V2272" s="4">
        <v>60.87136459350586</v>
      </c>
      <c r="W2272" s="4">
        <v>82.96097564697266</v>
      </c>
      <c r="X2272" s="4">
        <v>499.4346923828125</v>
      </c>
      <c r="Y2272" s="4">
        <v>2001.073120117188</v>
      </c>
      <c r="Z2272" s="4">
        <v>228.7767791748047</v>
      </c>
      <c r="AA2272" s="4">
        <v>101.5140838623047</v>
      </c>
      <c r="AB2272" s="4">
        <v>8.065479278564453</v>
      </c>
      <c r="AC2272" s="4">
        <v>0.4420592188835144</v>
      </c>
      <c r="AD2272" s="4">
        <v>0.01984334364533424</v>
      </c>
      <c r="AE2272" s="4">
        <v>0.01495630014687777</v>
      </c>
      <c r="AF2272" s="4">
        <v>0.02582970075309277</v>
      </c>
      <c r="AG2272" s="4">
        <v>0.0176729578524828</v>
      </c>
      <c r="AH2272" s="4">
        <v>0.6666666865348816</v>
      </c>
      <c r="AI2272" s="4">
        <v>-0.2195652425289154</v>
      </c>
      <c r="AJ2272" s="4">
        <v>2.737391471862793</v>
      </c>
      <c r="AK2272" s="4">
        <v>1</v>
      </c>
      <c r="AL2272" s="4">
        <v>0</v>
      </c>
      <c r="AM2272" s="4">
        <v>0.1599999964237213</v>
      </c>
      <c r="AN2272" s="4">
        <v>111115</v>
      </c>
      <c r="AO2272" s="4">
        <f>X2272*0.000001/(K2272*0.0001)</f>
        <v>0.8323911539713541</v>
      </c>
      <c r="AP2272" s="4">
        <f>(U2272-T2272)/(1000-U2272)*AO2272</f>
        <v>0.004545345359780024</v>
      </c>
      <c r="AQ2272" s="4">
        <f>(P2272+273.15)</f>
        <v>298.1371711730957</v>
      </c>
      <c r="AR2272" s="4">
        <f>(O2272+273.15)</f>
        <v>293.9088348388672</v>
      </c>
      <c r="AS2272" s="4">
        <f>(Y2272*AK2272+Z2272*AL2272)*AM2272</f>
        <v>320.1716920623549</v>
      </c>
      <c r="AT2272" s="4">
        <f>((AS2272+0.00000010773*(AR2272^4-AQ2272^4))-AP2272*44100)/(L2272*0.92*2*29.3+0.00000043092*AQ2272^3)</f>
        <v>0.8235823650095395</v>
      </c>
      <c r="AU2272" s="4">
        <f>0.61365*EXP(17.502*J2272/(240.97+J2272))</f>
        <v>3.177246448408637</v>
      </c>
      <c r="AV2272" s="4">
        <f>AU2272*1000/AA2272</f>
        <v>31.29857776895573</v>
      </c>
      <c r="AW2272" s="4">
        <f>(AV2272-U2272)</f>
        <v>11.19659183755925</v>
      </c>
      <c r="AX2272" s="4">
        <f>IF(D2272,P2272,(O2272+P2272)/2)</f>
        <v>22.87300300598145</v>
      </c>
      <c r="AY2272" s="4">
        <f>0.61365*EXP(17.502*AX2272/(240.97+AX2272))</f>
        <v>2.798120351648106</v>
      </c>
      <c r="AZ2272" s="4">
        <f>IF(AW2272&lt;&gt;0,(1000-(AV2272+U2272)/2)/AW2272*AP2272,0)</f>
        <v>0.395524706730103</v>
      </c>
      <c r="BA2272" s="4">
        <f>U2272*AA2272/1000</f>
        <v>2.040634685638652</v>
      </c>
      <c r="BB2272" s="4">
        <f>(AY2272-BA2272)</f>
        <v>0.7574856660094542</v>
      </c>
      <c r="BC2272" s="4">
        <f>1/(1.6/F2272+1.37/N2272)</f>
        <v>0.2522530364759669</v>
      </c>
      <c r="BD2272" s="3">
        <f>G2272*AA2272*0.001</f>
      </c>
      <c r="BE2272" s="3">
        <f>G2272/S2272</f>
      </c>
      <c r="BF2272" s="4">
        <f>(1-AP2272*AA2272/AU2272/F2272)*100</f>
        <v>68.39644199273751</v>
      </c>
      <c r="BG2272" s="3">
        <f>(S2272-E2272/(N2272/1.35))</f>
      </c>
      <c r="BH2272" s="3">
        <f>E2272*BF2272/100/BG2272</f>
      </c>
    </row>
    <row r="2273" ht="16" customHeight="1">
      <c r="A2273" s="4">
        <v>2100</v>
      </c>
      <c r="B2273" t="s" s="2">
        <v>2293</v>
      </c>
      <c r="C2273" s="4">
        <v>12191.0000288561</v>
      </c>
      <c r="D2273" s="4">
        <v>0</v>
      </c>
      <c r="E2273" s="3">
        <f>(R2273-#REF!*(1000-T2273)/(1000-U2273))*AO2273</f>
      </c>
      <c r="F2273" s="4">
        <f>IF(AZ2273&lt;&gt;0,1/(1/AZ2273-1/N2273),0)</f>
        <v>0.459521995607803</v>
      </c>
      <c r="G2273" s="3">
        <f>((BC2273-AP2273/2)*S2273-E2273)/(BC2273+AP2273/2)</f>
      </c>
      <c r="H2273" s="4">
        <f>AP2273*1000</f>
        <v>4.545345359780024</v>
      </c>
      <c r="I2273" s="4">
        <f>(AU2273-BA2273)</f>
        <v>1.136611762769985</v>
      </c>
      <c r="J2273" s="4">
        <f>(P2273+AT2273*D2273)</f>
        <v>24.9871711730957</v>
      </c>
      <c r="K2273" s="4">
        <v>6</v>
      </c>
      <c r="L2273" s="4">
        <f>(K2273*AI2273+AJ2273)</f>
        <v>1.420000016689301</v>
      </c>
      <c r="M2273" s="4">
        <v>1</v>
      </c>
      <c r="N2273" s="4">
        <f>L2273*(M2273+1)*(M2273+1)/(M2273*M2273+1)</f>
        <v>2.840000033378601</v>
      </c>
      <c r="O2273" s="4">
        <v>20.75883483886719</v>
      </c>
      <c r="P2273" s="4">
        <v>24.9871711730957</v>
      </c>
      <c r="Q2273" s="4">
        <v>19.0629825592041</v>
      </c>
      <c r="R2273" s="4">
        <v>600.297607421875</v>
      </c>
      <c r="S2273" s="4">
        <v>555.5115356445312</v>
      </c>
      <c r="T2273" s="4">
        <v>14.75116634368896</v>
      </c>
      <c r="U2273" s="4">
        <v>20.10198593139648</v>
      </c>
      <c r="V2273" s="4">
        <v>60.87136459350586</v>
      </c>
      <c r="W2273" s="4">
        <v>82.96097564697266</v>
      </c>
      <c r="X2273" s="4">
        <v>499.4346923828125</v>
      </c>
      <c r="Y2273" s="4">
        <v>2001.073120117188</v>
      </c>
      <c r="Z2273" s="4">
        <v>228.7767791748047</v>
      </c>
      <c r="AA2273" s="4">
        <v>101.5140838623047</v>
      </c>
      <c r="AB2273" s="4">
        <v>8.065479278564453</v>
      </c>
      <c r="AC2273" s="4">
        <v>0.4420592188835144</v>
      </c>
      <c r="AD2273" s="4">
        <v>0.01984334364533424</v>
      </c>
      <c r="AE2273" s="4">
        <v>0.01495630014687777</v>
      </c>
      <c r="AF2273" s="4">
        <v>0.02582970075309277</v>
      </c>
      <c r="AG2273" s="4">
        <v>0.0176729578524828</v>
      </c>
      <c r="AH2273" s="4">
        <v>0.6666666865348816</v>
      </c>
      <c r="AI2273" s="4">
        <v>-0.2195652425289154</v>
      </c>
      <c r="AJ2273" s="4">
        <v>2.737391471862793</v>
      </c>
      <c r="AK2273" s="4">
        <v>1</v>
      </c>
      <c r="AL2273" s="4">
        <v>0</v>
      </c>
      <c r="AM2273" s="4">
        <v>0.1599999964237213</v>
      </c>
      <c r="AN2273" s="4">
        <v>111115</v>
      </c>
      <c r="AO2273" s="4">
        <f>X2273*0.000001/(K2273*0.0001)</f>
        <v>0.8323911539713541</v>
      </c>
      <c r="AP2273" s="4">
        <f>(U2273-T2273)/(1000-U2273)*AO2273</f>
        <v>0.004545345359780024</v>
      </c>
      <c r="AQ2273" s="4">
        <f>(P2273+273.15)</f>
        <v>298.1371711730957</v>
      </c>
      <c r="AR2273" s="4">
        <f>(O2273+273.15)</f>
        <v>293.9088348388672</v>
      </c>
      <c r="AS2273" s="4">
        <f>(Y2273*AK2273+Z2273*AL2273)*AM2273</f>
        <v>320.1716920623549</v>
      </c>
      <c r="AT2273" s="4">
        <f>((AS2273+0.00000010773*(AR2273^4-AQ2273^4))-AP2273*44100)/(L2273*0.92*2*29.3+0.00000043092*AQ2273^3)</f>
        <v>0.8235823650095395</v>
      </c>
      <c r="AU2273" s="4">
        <f>0.61365*EXP(17.502*J2273/(240.97+J2273))</f>
        <v>3.177246448408637</v>
      </c>
      <c r="AV2273" s="4">
        <f>AU2273*1000/AA2273</f>
        <v>31.29857776895573</v>
      </c>
      <c r="AW2273" s="4">
        <f>(AV2273-U2273)</f>
        <v>11.19659183755925</v>
      </c>
      <c r="AX2273" s="4">
        <f>IF(D2273,P2273,(O2273+P2273)/2)</f>
        <v>22.87300300598145</v>
      </c>
      <c r="AY2273" s="4">
        <f>0.61365*EXP(17.502*AX2273/(240.97+AX2273))</f>
        <v>2.798120351648106</v>
      </c>
      <c r="AZ2273" s="4">
        <f>IF(AW2273&lt;&gt;0,(1000-(AV2273+U2273)/2)/AW2273*AP2273,0)</f>
        <v>0.395524706730103</v>
      </c>
      <c r="BA2273" s="4">
        <f>U2273*AA2273/1000</f>
        <v>2.040634685638652</v>
      </c>
      <c r="BB2273" s="4">
        <f>(AY2273-BA2273)</f>
        <v>0.7574856660094542</v>
      </c>
      <c r="BC2273" s="4">
        <f>1/(1.6/F2273+1.37/N2273)</f>
        <v>0.2522530364759669</v>
      </c>
      <c r="BD2273" s="3">
        <f>G2273*AA2273*0.001</f>
      </c>
      <c r="BE2273" s="3">
        <f>G2273/S2273</f>
      </c>
      <c r="BF2273" s="4">
        <f>(1-AP2273*AA2273/AU2273/F2273)*100</f>
        <v>68.39644199273751</v>
      </c>
      <c r="BG2273" s="3">
        <f>(S2273-E2273/(N2273/1.35))</f>
      </c>
      <c r="BH2273" s="3">
        <f>E2273*BF2273/100/BG2273</f>
      </c>
    </row>
    <row r="2274" ht="16" customHeight="1">
      <c r="A2274" s="4">
        <v>2101</v>
      </c>
      <c r="B2274" t="s" s="2">
        <v>2295</v>
      </c>
      <c r="C2274" s="4">
        <v>12216.000032566488</v>
      </c>
      <c r="D2274" s="4">
        <v>0</v>
      </c>
      <c r="E2274" s="3">
        <f>(R2274-#REF!*(1000-T2274)/(1000-U2274))*AO2274</f>
      </c>
      <c r="F2274" s="4">
        <f>IF(AZ2274&lt;&gt;0,1/(1/AZ2274-1/N2274),0)</f>
        <v>0.4504024658084022</v>
      </c>
      <c r="G2274" s="3">
        <f>((BC2274-AP2274/2)*S2274-E2274)/(BC2274+AP2274/2)</f>
      </c>
      <c r="H2274" s="4">
        <f>AP2274*1000</f>
        <v>4.452658456839504</v>
      </c>
      <c r="I2274" s="4">
        <f>(AU2274-BA2274)</f>
        <v>1.132849186826001</v>
      </c>
      <c r="J2274" s="4">
        <f>(P2274+AT2274*D2274)</f>
        <v>24.96744918823242</v>
      </c>
      <c r="K2274" s="4">
        <v>6</v>
      </c>
      <c r="L2274" s="4">
        <f>(K2274*AI2274+AJ2274)</f>
        <v>1.420000016689301</v>
      </c>
      <c r="M2274" s="4">
        <v>1</v>
      </c>
      <c r="N2274" s="4">
        <f>L2274*(M2274+1)*(M2274+1)/(M2274*M2274+1)</f>
        <v>2.840000033378601</v>
      </c>
      <c r="O2274" s="4">
        <v>20.73882293701172</v>
      </c>
      <c r="P2274" s="4">
        <v>24.96744918823242</v>
      </c>
      <c r="Q2274" s="4">
        <v>19.04538917541504</v>
      </c>
      <c r="R2274" s="4">
        <v>599.7093505859375</v>
      </c>
      <c r="S2274" s="4">
        <v>555.3501586914062</v>
      </c>
      <c r="T2274" s="4">
        <v>14.8606653213501</v>
      </c>
      <c r="U2274" s="4">
        <v>20.10245513916016</v>
      </c>
      <c r="V2274" s="4">
        <v>61.70733642578125</v>
      </c>
      <c r="W2274" s="4">
        <v>83.05934906005859</v>
      </c>
      <c r="X2274" s="4">
        <v>499.4266357421875</v>
      </c>
      <c r="Y2274" s="4">
        <v>2001.275024414062</v>
      </c>
      <c r="Z2274" s="4">
        <v>229.1025543212891</v>
      </c>
      <c r="AA2274" s="4">
        <v>101.5131225585938</v>
      </c>
      <c r="AB2274" s="4">
        <v>11.45952796936035</v>
      </c>
      <c r="AC2274" s="4">
        <v>0.5304868817329407</v>
      </c>
      <c r="AD2274" s="4">
        <v>0.06686980277299881</v>
      </c>
      <c r="AE2274" s="4">
        <v>0.004923287779092789</v>
      </c>
      <c r="AF2274" s="4">
        <v>0.02356128394603729</v>
      </c>
      <c r="AG2274" s="4">
        <v>0.01368905231356621</v>
      </c>
      <c r="AH2274" s="4">
        <v>0.6666666865348816</v>
      </c>
      <c r="AI2274" s="4">
        <v>-0.2195652425289154</v>
      </c>
      <c r="AJ2274" s="4">
        <v>2.737391471862793</v>
      </c>
      <c r="AK2274" s="4">
        <v>1</v>
      </c>
      <c r="AL2274" s="4">
        <v>0</v>
      </c>
      <c r="AM2274" s="4">
        <v>0.1599999964237213</v>
      </c>
      <c r="AN2274" s="4">
        <v>111115</v>
      </c>
      <c r="AO2274" s="4">
        <f>X2274*0.000001/(K2274*0.0001)</f>
        <v>0.832377726236979</v>
      </c>
      <c r="AP2274" s="4">
        <f>(U2274-T2274)/(1000-U2274)*AO2274</f>
        <v>0.004452658456839504</v>
      </c>
      <c r="AQ2274" s="4">
        <f>(P2274+273.15)</f>
        <v>298.1174491882324</v>
      </c>
      <c r="AR2274" s="4">
        <f>(O2274+273.15)</f>
        <v>293.8888229370117</v>
      </c>
      <c r="AS2274" s="4">
        <f>(Y2274*AK2274+Z2274*AL2274)*AM2274</f>
        <v>320.2039967491328</v>
      </c>
      <c r="AT2274" s="4">
        <f>((AS2274+0.00000010773*(AR2274^4-AQ2274^4))-AP2274*44100)/(L2274*0.92*2*29.3+0.00000043092*AQ2274^3)</f>
        <v>0.870505571129546</v>
      </c>
      <c r="AU2274" s="4">
        <f>0.61365*EXP(17.502*J2274/(240.97+J2274))</f>
        <v>3.173512179096198</v>
      </c>
      <c r="AV2274" s="4">
        <f>AU2274*1000/AA2274</f>
        <v>31.26208808387739</v>
      </c>
      <c r="AW2274" s="4">
        <f>(AV2274-U2274)</f>
        <v>11.15963294471723</v>
      </c>
      <c r="AX2274" s="4">
        <f>IF(D2274,P2274,(O2274+P2274)/2)</f>
        <v>22.85313606262207</v>
      </c>
      <c r="AY2274" s="4">
        <f>0.61365*EXP(17.502*AX2274/(240.97+AX2274))</f>
        <v>2.794754241801505</v>
      </c>
      <c r="AZ2274" s="4">
        <f>IF(AW2274&lt;&gt;0,(1000-(AV2274+U2274)/2)/AW2274*AP2274,0)</f>
        <v>0.3887497101785324</v>
      </c>
      <c r="BA2274" s="4">
        <f>U2274*AA2274/1000</f>
        <v>2.040662992270198</v>
      </c>
      <c r="BB2274" s="4">
        <f>(AY2274-BA2274)</f>
        <v>0.754091249531307</v>
      </c>
      <c r="BC2274" s="4">
        <f>1/(1.6/F2274+1.37/N2274)</f>
        <v>0.2478454312830237</v>
      </c>
      <c r="BD2274" s="3">
        <f>G2274*AA2274*0.001</f>
      </c>
      <c r="BE2274" s="3">
        <f>G2274/S2274</f>
      </c>
      <c r="BF2274" s="4">
        <f>(1-AP2274*AA2274/AU2274/F2274)*100</f>
        <v>68.37717666857827</v>
      </c>
      <c r="BG2274" s="3">
        <f>(S2274-E2274/(N2274/1.35))</f>
      </c>
      <c r="BH2274" s="3">
        <f>E2274*BF2274/100/BG2274</f>
      </c>
    </row>
    <row r="2275" ht="16" customHeight="1">
      <c r="A2275" s="4">
        <v>2102</v>
      </c>
      <c r="B2275" t="s" s="2">
        <v>2296</v>
      </c>
      <c r="C2275" s="4">
        <v>12221.000032454729</v>
      </c>
      <c r="D2275" s="4">
        <v>0</v>
      </c>
      <c r="E2275" s="3">
        <f>(R2275-#REF!*(1000-T2275)/(1000-U2275))*AO2275</f>
      </c>
      <c r="F2275" s="4">
        <f>IF(AZ2275&lt;&gt;0,1/(1/AZ2275-1/N2275),0)</f>
        <v>0.428457345123179</v>
      </c>
      <c r="G2275" s="3">
        <f>((BC2275-AP2275/2)*S2275-E2275)/(BC2275+AP2275/2)</f>
      </c>
      <c r="H2275" s="4">
        <f>AP2275*1000</f>
        <v>4.214382646450571</v>
      </c>
      <c r="I2275" s="4">
        <f>(AU2275-BA2275)</f>
        <v>1.119655473951402</v>
      </c>
      <c r="J2275" s="4">
        <f>(P2275+AT2275*D2275)</f>
        <v>24.91501235961914</v>
      </c>
      <c r="K2275" s="4">
        <v>6</v>
      </c>
      <c r="L2275" s="4">
        <f>(K2275*AI2275+AJ2275)</f>
        <v>1.420000016689301</v>
      </c>
      <c r="M2275" s="4">
        <v>1</v>
      </c>
      <c r="N2275" s="4">
        <f>L2275*(M2275+1)*(M2275+1)/(M2275*M2275+1)</f>
        <v>2.840000033378601</v>
      </c>
      <c r="O2275" s="4">
        <v>20.70077514648438</v>
      </c>
      <c r="P2275" s="4">
        <v>24.91501235961914</v>
      </c>
      <c r="Q2275" s="4">
        <v>19.03418350219727</v>
      </c>
      <c r="R2275" s="4">
        <v>598.4374389648438</v>
      </c>
      <c r="S2275" s="4">
        <v>556.090576171875</v>
      </c>
      <c r="T2275" s="4">
        <v>15.17416954040527</v>
      </c>
      <c r="U2275" s="4">
        <v>20.13497352600098</v>
      </c>
      <c r="V2275" s="4">
        <v>63.15899658203125</v>
      </c>
      <c r="W2275" s="4">
        <v>83.36685180664062</v>
      </c>
      <c r="X2275" s="4">
        <v>499.458496093750</v>
      </c>
      <c r="Y2275" s="4">
        <v>2001.701904296875</v>
      </c>
      <c r="Z2275" s="4">
        <v>230.9507446289062</v>
      </c>
      <c r="AA2275" s="4">
        <v>101.5122604370117</v>
      </c>
      <c r="AB2275" s="4">
        <v>11.45952796936035</v>
      </c>
      <c r="AC2275" s="4">
        <v>0.5304868817329407</v>
      </c>
      <c r="AD2275" s="4">
        <v>0.06686980277299881</v>
      </c>
      <c r="AE2275" s="4">
        <v>0.004923287779092789</v>
      </c>
      <c r="AF2275" s="4">
        <v>0.02356128394603729</v>
      </c>
      <c r="AG2275" s="4">
        <v>0.01368905231356621</v>
      </c>
      <c r="AH2275" s="4">
        <v>0.6666666865348816</v>
      </c>
      <c r="AI2275" s="4">
        <v>-0.2195652425289154</v>
      </c>
      <c r="AJ2275" s="4">
        <v>2.737391471862793</v>
      </c>
      <c r="AK2275" s="4">
        <v>1</v>
      </c>
      <c r="AL2275" s="4">
        <v>0</v>
      </c>
      <c r="AM2275" s="4">
        <v>0.1599999964237213</v>
      </c>
      <c r="AN2275" s="4">
        <v>111115</v>
      </c>
      <c r="AO2275" s="4">
        <f>X2275*0.000001/(K2275*0.0001)</f>
        <v>0.8324308268229166</v>
      </c>
      <c r="AP2275" s="4">
        <f>(U2275-T2275)/(1000-U2275)*AO2275</f>
        <v>0.004214382646450571</v>
      </c>
      <c r="AQ2275" s="4">
        <f>(P2275+273.15)</f>
        <v>298.0650123596191</v>
      </c>
      <c r="AR2275" s="4">
        <f>(O2275+273.15)</f>
        <v>293.8507751464844</v>
      </c>
      <c r="AS2275" s="4">
        <f>(Y2275*AK2275+Z2275*AL2275)*AM2275</f>
        <v>320.2722975288561</v>
      </c>
      <c r="AT2275" s="4">
        <f>((AS2275+0.00000010773*(AR2275^4-AQ2275^4))-AP2275*44100)/(L2275*0.92*2*29.3+0.00000043092*AQ2275^3)</f>
        <v>0.9928700376588292</v>
      </c>
      <c r="AU2275" s="4">
        <f>0.61365*EXP(17.502*J2275/(240.97+J2275))</f>
        <v>3.163602150415149</v>
      </c>
      <c r="AV2275" s="4">
        <f>AU2275*1000/AA2275</f>
        <v>31.16472962769026</v>
      </c>
      <c r="AW2275" s="4">
        <f>(AV2275-U2275)</f>
        <v>11.02975610168928</v>
      </c>
      <c r="AX2275" s="4">
        <f>IF(D2275,P2275,(O2275+P2275)/2)</f>
        <v>22.80789375305176</v>
      </c>
      <c r="AY2275" s="4">
        <f>0.61365*EXP(17.502*AX2275/(240.97+AX2275))</f>
        <v>2.787101932354809</v>
      </c>
      <c r="AZ2275" s="4">
        <f>IF(AW2275&lt;&gt;0,(1000-(AV2275+U2275)/2)/AW2275*AP2275,0)</f>
        <v>0.3722914921438901</v>
      </c>
      <c r="BA2275" s="4">
        <f>U2275*AA2275/1000</f>
        <v>2.043946676463747</v>
      </c>
      <c r="BB2275" s="4">
        <f>(AY2275-BA2275)</f>
        <v>0.7431552558910619</v>
      </c>
      <c r="BC2275" s="4">
        <f>1/(1.6/F2275+1.37/N2275)</f>
        <v>0.2371510521199712</v>
      </c>
      <c r="BD2275" s="3">
        <f>G2275*AA2275*0.001</f>
      </c>
      <c r="BE2275" s="3">
        <f>G2275/S2275</f>
      </c>
      <c r="BF2275" s="4">
        <f>(1-AP2275*AA2275/AU2275/F2275)*100</f>
        <v>68.4381094768749</v>
      </c>
      <c r="BG2275" s="3">
        <f>(S2275-E2275/(N2275/1.35))</f>
      </c>
      <c r="BH2275" s="3">
        <f>E2275*BF2275/100/BG2275</f>
      </c>
    </row>
    <row r="2276" ht="16" customHeight="1">
      <c r="A2276" s="4">
        <v>2103</v>
      </c>
      <c r="B2276" t="s" s="2">
        <v>2297</v>
      </c>
      <c r="C2276" s="4">
        <v>12226.500032331795</v>
      </c>
      <c r="D2276" s="4">
        <v>0</v>
      </c>
      <c r="E2276" s="3">
        <f>(R2276-#REF!*(1000-T2276)/(1000-U2276))*AO2276</f>
      </c>
      <c r="F2276" s="4">
        <f>IF(AZ2276&lt;&gt;0,1/(1/AZ2276-1/N2276),0)</f>
        <v>0.4373508199541261</v>
      </c>
      <c r="G2276" s="3">
        <f>((BC2276-AP2276/2)*S2276-E2276)/(BC2276+AP2276/2)</f>
      </c>
      <c r="H2276" s="4">
        <f>AP2276*1000</f>
        <v>4.229572858944886</v>
      </c>
      <c r="I2276" s="4">
        <f>(AU2276-BA2276)</f>
        <v>1.10387321270505</v>
      </c>
      <c r="J2276" s="4">
        <f>(P2276+AT2276*D2276)</f>
        <v>24.85092735290527</v>
      </c>
      <c r="K2276" s="4">
        <v>6</v>
      </c>
      <c r="L2276" s="4">
        <f>(K2276*AI2276+AJ2276)</f>
        <v>1.420000016689301</v>
      </c>
      <c r="M2276" s="4">
        <v>1</v>
      </c>
      <c r="N2276" s="4">
        <f>L2276*(M2276+1)*(M2276+1)/(M2276*M2276+1)</f>
        <v>2.840000033378601</v>
      </c>
      <c r="O2276" s="4">
        <v>20.6652946472168</v>
      </c>
      <c r="P2276" s="4">
        <v>24.85092735290527</v>
      </c>
      <c r="Q2276" s="4">
        <v>19.0356502532959</v>
      </c>
      <c r="R2276" s="4">
        <v>598.1996459960938</v>
      </c>
      <c r="S2276" s="4">
        <v>556.9738159179688</v>
      </c>
      <c r="T2276" s="4">
        <v>15.19331645965576</v>
      </c>
      <c r="U2276" s="4">
        <v>20.17167282104492</v>
      </c>
      <c r="V2276" s="4">
        <v>63.43595886230469</v>
      </c>
      <c r="W2276" s="4">
        <v>83.68898773193359</v>
      </c>
      <c r="X2276" s="4">
        <v>499.4727172851562</v>
      </c>
      <c r="Y2276" s="4">
        <v>2001.294921875</v>
      </c>
      <c r="Z2276" s="4">
        <v>233.4121704101562</v>
      </c>
      <c r="AA2276" s="4">
        <v>101.5113754272461</v>
      </c>
      <c r="AB2276" s="4">
        <v>11.45952796936035</v>
      </c>
      <c r="AC2276" s="4">
        <v>0.5304868817329407</v>
      </c>
      <c r="AD2276" s="4">
        <v>0.06686980277299881</v>
      </c>
      <c r="AE2276" s="4">
        <v>0.004923287779092789</v>
      </c>
      <c r="AF2276" s="4">
        <v>0.02356128394603729</v>
      </c>
      <c r="AG2276" s="4">
        <v>0.01368905231356621</v>
      </c>
      <c r="AH2276" s="4">
        <v>0.6666666865348816</v>
      </c>
      <c r="AI2276" s="4">
        <v>-0.2195652425289154</v>
      </c>
      <c r="AJ2276" s="4">
        <v>2.737391471862793</v>
      </c>
      <c r="AK2276" s="4">
        <v>1</v>
      </c>
      <c r="AL2276" s="4">
        <v>0</v>
      </c>
      <c r="AM2276" s="4">
        <v>0.1599999964237213</v>
      </c>
      <c r="AN2276" s="4">
        <v>111115</v>
      </c>
      <c r="AO2276" s="4">
        <f>X2276*0.000001/(K2276*0.0001)</f>
        <v>0.8324545288085936</v>
      </c>
      <c r="AP2276" s="4">
        <f>(U2276-T2276)/(1000-U2276)*AO2276</f>
        <v>0.004229572858944886</v>
      </c>
      <c r="AQ2276" s="4">
        <f>(P2276+273.15)</f>
        <v>298.0009273529053</v>
      </c>
      <c r="AR2276" s="4">
        <f>(O2276+273.15)</f>
        <v>293.8152946472168</v>
      </c>
      <c r="AS2276" s="4">
        <f>(Y2276*AK2276+Z2276*AL2276)*AM2276</f>
        <v>320.2071803428116</v>
      </c>
      <c r="AT2276" s="4">
        <f>((AS2276+0.00000010773*(AR2276^4-AQ2276^4))-AP2276*44100)/(L2276*0.92*2*29.3+0.00000043092*AQ2276^3)</f>
        <v>0.9884984143856584</v>
      </c>
      <c r="AU2276" s="4">
        <f>0.61365*EXP(17.502*J2276/(240.97+J2276))</f>
        <v>3.151527465437717</v>
      </c>
      <c r="AV2276" s="4">
        <f>AU2276*1000/AA2276</f>
        <v>31.04605224954753</v>
      </c>
      <c r="AW2276" s="4">
        <f>(AV2276-U2276)</f>
        <v>10.87437942850261</v>
      </c>
      <c r="AX2276" s="4">
        <f>IF(D2276,P2276,(O2276+P2276)/2)</f>
        <v>22.75811100006104</v>
      </c>
      <c r="AY2276" s="4">
        <f>0.61365*EXP(17.502*AX2276/(240.97+AX2276))</f>
        <v>2.778702839358386</v>
      </c>
      <c r="AZ2276" s="4">
        <f>IF(AW2276&lt;&gt;0,(1000-(AV2276+U2276)/2)/AW2276*AP2276,0)</f>
        <v>0.3789879078722417</v>
      </c>
      <c r="BA2276" s="4">
        <f>U2276*AA2276/1000</f>
        <v>2.047654252732667</v>
      </c>
      <c r="BB2276" s="4">
        <f>(AY2276-BA2276)</f>
        <v>0.7310485866257186</v>
      </c>
      <c r="BC2276" s="4">
        <f>1/(1.6/F2276+1.37/N2276)</f>
        <v>0.2415001214881834</v>
      </c>
      <c r="BD2276" s="3">
        <f>G2276*AA2276*0.001</f>
      </c>
      <c r="BE2276" s="3">
        <f>G2276/S2276</f>
      </c>
      <c r="BF2276" s="4">
        <f>(1-AP2276*AA2276/AU2276/F2276)*100</f>
        <v>68.84984719452025</v>
      </c>
      <c r="BG2276" s="3">
        <f>(S2276-E2276/(N2276/1.35))</f>
      </c>
      <c r="BH2276" s="3">
        <f>E2276*BF2276/100/BG2276</f>
      </c>
    </row>
    <row r="2277" ht="16" customHeight="1">
      <c r="A2277" s="4">
        <v>2104</v>
      </c>
      <c r="B2277" t="s" s="2">
        <v>2298</v>
      </c>
      <c r="C2277" s="4">
        <v>12231.500032220036</v>
      </c>
      <c r="D2277" s="4">
        <v>0</v>
      </c>
      <c r="E2277" s="3">
        <f>(R2277-#REF!*(1000-T2277)/(1000-U2277))*AO2277</f>
      </c>
      <c r="F2277" s="4">
        <f>IF(AZ2277&lt;&gt;0,1/(1/AZ2277-1/N2277),0)</f>
        <v>0.4627300476256147</v>
      </c>
      <c r="G2277" s="3">
        <f>((BC2277-AP2277/2)*S2277-E2277)/(BC2277+AP2277/2)</f>
      </c>
      <c r="H2277" s="4">
        <f>AP2277*1000</f>
        <v>4.395783739593192</v>
      </c>
      <c r="I2277" s="4">
        <f>(AU2277-BA2277)</f>
        <v>1.092753263872979</v>
      </c>
      <c r="J2277" s="4">
        <f>(P2277+AT2277*D2277)</f>
        <v>24.80496597290039</v>
      </c>
      <c r="K2277" s="4">
        <v>6</v>
      </c>
      <c r="L2277" s="4">
        <f>(K2277*AI2277+AJ2277)</f>
        <v>1.420000016689301</v>
      </c>
      <c r="M2277" s="4">
        <v>1</v>
      </c>
      <c r="N2277" s="4">
        <f>L2277*(M2277+1)*(M2277+1)/(M2277*M2277+1)</f>
        <v>2.840000033378601</v>
      </c>
      <c r="O2277" s="4">
        <v>20.64451217651367</v>
      </c>
      <c r="P2277" s="4">
        <v>24.80496597290039</v>
      </c>
      <c r="Q2277" s="4">
        <v>19.04366874694824</v>
      </c>
      <c r="R2277" s="4">
        <v>598.9343872070312</v>
      </c>
      <c r="S2277" s="4">
        <v>557.6123046875</v>
      </c>
      <c r="T2277" s="4">
        <v>15.0223503112793</v>
      </c>
      <c r="U2277" s="4">
        <v>20.1962776184082</v>
      </c>
      <c r="V2277" s="4">
        <v>62.86328887939453</v>
      </c>
      <c r="W2277" s="4">
        <v>83.92788696289062</v>
      </c>
      <c r="X2277" s="4">
        <v>499.4664611816406</v>
      </c>
      <c r="Y2277" s="4">
        <v>2000.666870117188</v>
      </c>
      <c r="Z2277" s="4">
        <v>235.8986968994141</v>
      </c>
      <c r="AA2277" s="4">
        <v>101.5107421875</v>
      </c>
      <c r="AB2277" s="4">
        <v>11.45952796936035</v>
      </c>
      <c r="AC2277" s="4">
        <v>0.5304868817329407</v>
      </c>
      <c r="AD2277" s="4">
        <v>0.06686980277299881</v>
      </c>
      <c r="AE2277" s="4">
        <v>0.004923287779092789</v>
      </c>
      <c r="AF2277" s="4">
        <v>0.02356128394603729</v>
      </c>
      <c r="AG2277" s="4">
        <v>0.01368905231356621</v>
      </c>
      <c r="AH2277" s="4">
        <v>0.6666666865348816</v>
      </c>
      <c r="AI2277" s="4">
        <v>-0.2195652425289154</v>
      </c>
      <c r="AJ2277" s="4">
        <v>2.737391471862793</v>
      </c>
      <c r="AK2277" s="4">
        <v>1</v>
      </c>
      <c r="AL2277" s="4">
        <v>0</v>
      </c>
      <c r="AM2277" s="4">
        <v>0.1599999964237213</v>
      </c>
      <c r="AN2277" s="4">
        <v>111115</v>
      </c>
      <c r="AO2277" s="4">
        <f>X2277*0.000001/(K2277*0.0001)</f>
        <v>0.8324441019694009</v>
      </c>
      <c r="AP2277" s="4">
        <f>(U2277-T2277)/(1000-U2277)*AO2277</f>
        <v>0.004395783739593192</v>
      </c>
      <c r="AQ2277" s="4">
        <f>(P2277+273.15)</f>
        <v>297.9549659729004</v>
      </c>
      <c r="AR2277" s="4">
        <f>(O2277+273.15)</f>
        <v>293.7945121765136</v>
      </c>
      <c r="AS2277" s="4">
        <f>(Y2277*AK2277+Z2277*AL2277)*AM2277</f>
        <v>320.1066920638077</v>
      </c>
      <c r="AT2277" s="4">
        <f>((AS2277+0.00000010773*(AR2277^4-AQ2277^4))-AP2277*44100)/(L2277*0.92*2*29.3+0.00000043092*AQ2277^3)</f>
        <v>0.9074523714696464</v>
      </c>
      <c r="AU2277" s="4">
        <f>0.61365*EXP(17.502*J2277/(240.97+J2277))</f>
        <v>3.142892394342391</v>
      </c>
      <c r="AV2277" s="4">
        <f>AU2277*1000/AA2277</f>
        <v>30.96118033042423</v>
      </c>
      <c r="AW2277" s="4">
        <f>(AV2277-U2277)</f>
        <v>10.76490271201603</v>
      </c>
      <c r="AX2277" s="4">
        <f>IF(D2277,P2277,(O2277+P2277)/2)</f>
        <v>22.72473907470703</v>
      </c>
      <c r="AY2277" s="4">
        <f>0.61365*EXP(17.502*AX2277/(240.97+AX2277))</f>
        <v>2.773084903957162</v>
      </c>
      <c r="AZ2277" s="4">
        <f>IF(AW2277&lt;&gt;0,(1000-(AV2277+U2277)/2)/AW2277*AP2277,0)</f>
        <v>0.3978991072447709</v>
      </c>
      <c r="BA2277" s="4">
        <f>U2277*AA2277/1000</f>
        <v>2.050139130469411</v>
      </c>
      <c r="BB2277" s="4">
        <f>(AY2277-BA2277)</f>
        <v>0.7229457734877505</v>
      </c>
      <c r="BC2277" s="4">
        <f>1/(1.6/F2277+1.37/N2277)</f>
        <v>0.2537984787788707</v>
      </c>
      <c r="BD2277" s="3">
        <f>G2277*AA2277*0.001</f>
      </c>
      <c r="BE2277" s="3">
        <f>G2277/S2277</f>
      </c>
      <c r="BF2277" s="4">
        <f>(1-AP2277*AA2277/AU2277/F2277)*100</f>
        <v>69.31747422445336</v>
      </c>
      <c r="BG2277" s="3">
        <f>(S2277-E2277/(N2277/1.35))</f>
      </c>
      <c r="BH2277" s="3">
        <f>E2277*BF2277/100/BG2277</f>
      </c>
    </row>
    <row r="2278" ht="16" customHeight="1">
      <c r="A2278" s="4">
        <v>2105</v>
      </c>
      <c r="B2278" t="s" s="2">
        <v>2299</v>
      </c>
      <c r="C2278" s="4">
        <v>12236.500032108277</v>
      </c>
      <c r="D2278" s="4">
        <v>0</v>
      </c>
      <c r="E2278" s="3">
        <f>(R2278-#REF!*(1000-T2278)/(1000-U2278))*AO2278</f>
      </c>
      <c r="F2278" s="4">
        <f>IF(AZ2278&lt;&gt;0,1/(1/AZ2278-1/N2278),0)</f>
        <v>0.4876238501716318</v>
      </c>
      <c r="G2278" s="3">
        <f>((BC2278-AP2278/2)*S2278-E2278)/(BC2278+AP2278/2)</f>
      </c>
      <c r="H2278" s="4">
        <f>AP2278*1000</f>
        <v>4.584389510323747</v>
      </c>
      <c r="I2278" s="4">
        <f>(AU2278-BA2278)</f>
        <v>1.089636012891657</v>
      </c>
      <c r="J2278" s="4">
        <f>(P2278+AT2278*D2278)</f>
        <v>24.78545188903809</v>
      </c>
      <c r="K2278" s="4">
        <v>6</v>
      </c>
      <c r="L2278" s="4">
        <f>(K2278*AI2278+AJ2278)</f>
        <v>1.420000016689301</v>
      </c>
      <c r="M2278" s="4">
        <v>1</v>
      </c>
      <c r="N2278" s="4">
        <f>L2278*(M2278+1)*(M2278+1)/(M2278*M2278+1)</f>
        <v>2.840000033378601</v>
      </c>
      <c r="O2278" s="4">
        <v>20.64239501953125</v>
      </c>
      <c r="P2278" s="4">
        <v>24.78545188903809</v>
      </c>
      <c r="Q2278" s="4">
        <v>19.04780387878418</v>
      </c>
      <c r="R2278" s="4">
        <v>599.715332031250</v>
      </c>
      <c r="S2278" s="4">
        <v>557.4834594726562</v>
      </c>
      <c r="T2278" s="4">
        <v>14.79469203948975</v>
      </c>
      <c r="U2278" s="4">
        <v>20.19088554382324</v>
      </c>
      <c r="V2278" s="4">
        <v>61.62553024291992</v>
      </c>
      <c r="W2278" s="4">
        <v>83.93637084960938</v>
      </c>
      <c r="X2278" s="4">
        <v>499.4439086914062</v>
      </c>
      <c r="Y2278" s="4">
        <v>1999.973022460938</v>
      </c>
      <c r="Z2278" s="4">
        <v>237.7547912597656</v>
      </c>
      <c r="AA2278" s="4">
        <v>101.5109710693359</v>
      </c>
      <c r="AB2278" s="4">
        <v>11.45952796936035</v>
      </c>
      <c r="AC2278" s="4">
        <v>0.5304868817329407</v>
      </c>
      <c r="AD2278" s="4">
        <v>0.06686980277299881</v>
      </c>
      <c r="AE2278" s="4">
        <v>0.004923287779092789</v>
      </c>
      <c r="AF2278" s="4">
        <v>0.02356128394603729</v>
      </c>
      <c r="AG2278" s="4">
        <v>0.01368905231356621</v>
      </c>
      <c r="AH2278" s="4">
        <v>0.6666666865348816</v>
      </c>
      <c r="AI2278" s="4">
        <v>-0.2195652425289154</v>
      </c>
      <c r="AJ2278" s="4">
        <v>2.737391471862793</v>
      </c>
      <c r="AK2278" s="4">
        <v>1</v>
      </c>
      <c r="AL2278" s="4">
        <v>0</v>
      </c>
      <c r="AM2278" s="4">
        <v>0.1599999964237213</v>
      </c>
      <c r="AN2278" s="4">
        <v>111115</v>
      </c>
      <c r="AO2278" s="4">
        <f>X2278*0.000001/(K2278*0.0001)</f>
        <v>0.8324065144856769</v>
      </c>
      <c r="AP2278" s="4">
        <f>(U2278-T2278)/(1000-U2278)*AO2278</f>
        <v>0.004584389510323746</v>
      </c>
      <c r="AQ2278" s="4">
        <f>(P2278+273.15)</f>
        <v>297.9354518890381</v>
      </c>
      <c r="AR2278" s="4">
        <f>(O2278+273.15)</f>
        <v>293.7923950195312</v>
      </c>
      <c r="AS2278" s="4">
        <f>(Y2278*AK2278+Z2278*AL2278)*AM2278</f>
        <v>319.9956764412891</v>
      </c>
      <c r="AT2278" s="4">
        <f>((AS2278+0.00000010773*(AR2278^4-AQ2278^4))-AP2278*44100)/(L2278*0.92*2*29.3+0.00000043092*AQ2278^3)</f>
        <v>0.8139094535332851</v>
      </c>
      <c r="AU2278" s="4">
        <f>0.61365*EXP(17.502*J2278/(240.97+J2278))</f>
        <v>3.139232411194972</v>
      </c>
      <c r="AV2278" s="4">
        <f>AU2278*1000/AA2278</f>
        <v>30.92505547061267</v>
      </c>
      <c r="AW2278" s="4">
        <f>(AV2278-U2278)</f>
        <v>10.73416992678942</v>
      </c>
      <c r="AX2278" s="4">
        <f>IF(D2278,P2278,(O2278+P2278)/2)</f>
        <v>22.71392345428467</v>
      </c>
      <c r="AY2278" s="4">
        <f>0.61365*EXP(17.502*AX2278/(240.97+AX2278))</f>
        <v>2.771266301814628</v>
      </c>
      <c r="AZ2278" s="4">
        <f>IF(AW2278&lt;&gt;0,(1000-(AV2278+U2278)/2)/AW2278*AP2278,0)</f>
        <v>0.4161683529227893</v>
      </c>
      <c r="BA2278" s="4">
        <f>U2278*AA2278/1000</f>
        <v>2.049596398303315</v>
      </c>
      <c r="BB2278" s="4">
        <f>(AY2278-BA2278)</f>
        <v>0.7216699035113137</v>
      </c>
      <c r="BC2278" s="4">
        <f>1/(1.6/F2278+1.37/N2278)</f>
        <v>0.2657021999996542</v>
      </c>
      <c r="BD2278" s="3">
        <f>G2278*AA2278*0.001</f>
      </c>
      <c r="BE2278" s="3">
        <f>G2278/S2278</f>
      </c>
      <c r="BF2278" s="4">
        <f>(1-AP2278*AA2278/AU2278/F2278)*100</f>
        <v>69.59912500627313</v>
      </c>
      <c r="BG2278" s="3">
        <f>(S2278-E2278/(N2278/1.35))</f>
      </c>
      <c r="BH2278" s="3">
        <f>E2278*BF2278/100/BG2278</f>
      </c>
    </row>
    <row r="2279" ht="16" customHeight="1">
      <c r="A2279" s="4">
        <v>2106</v>
      </c>
      <c r="B2279" t="s" s="2">
        <v>2300</v>
      </c>
      <c r="C2279" s="4">
        <v>12242.000031985343</v>
      </c>
      <c r="D2279" s="4">
        <v>0</v>
      </c>
      <c r="E2279" s="3">
        <f>(R2279-#REF!*(1000-T2279)/(1000-U2279))*AO2279</f>
      </c>
      <c r="F2279" s="4">
        <f>IF(AZ2279&lt;&gt;0,1/(1/AZ2279-1/N2279),0)</f>
        <v>0.4878275107205033</v>
      </c>
      <c r="G2279" s="3">
        <f>((BC2279-AP2279/2)*S2279-E2279)/(BC2279+AP2279/2)</f>
      </c>
      <c r="H2279" s="4">
        <f>AP2279*1000</f>
        <v>4.591352074307958</v>
      </c>
      <c r="I2279" s="4">
        <f>(AU2279-BA2279)</f>
        <v>1.090892008508176</v>
      </c>
      <c r="J2279" s="4">
        <f>(P2279+AT2279*D2279)</f>
        <v>24.79496765136719</v>
      </c>
      <c r="K2279" s="4">
        <v>6</v>
      </c>
      <c r="L2279" s="4">
        <f>(K2279*AI2279+AJ2279)</f>
        <v>1.420000016689301</v>
      </c>
      <c r="M2279" s="4">
        <v>1</v>
      </c>
      <c r="N2279" s="4">
        <f>L2279*(M2279+1)*(M2279+1)/(M2279*M2279+1)</f>
        <v>2.840000033378601</v>
      </c>
      <c r="O2279" s="4">
        <v>20.64109992980957</v>
      </c>
      <c r="P2279" s="4">
        <v>24.79496765136719</v>
      </c>
      <c r="Q2279" s="4">
        <v>19.06395149230957</v>
      </c>
      <c r="R2279" s="4">
        <v>599.6707153320312</v>
      </c>
      <c r="S2279" s="4">
        <v>557.3056030273438</v>
      </c>
      <c r="T2279" s="4">
        <v>14.79150485992432</v>
      </c>
      <c r="U2279" s="4">
        <v>20.19604110717773</v>
      </c>
      <c r="V2279" s="4">
        <v>61.55068206787109</v>
      </c>
      <c r="W2279" s="4">
        <v>83.96643829345703</v>
      </c>
      <c r="X2279" s="4">
        <v>499.4276733398438</v>
      </c>
      <c r="Y2279" s="4">
        <v>2000.100830078125</v>
      </c>
      <c r="Z2279" s="4">
        <v>240.8952178955078</v>
      </c>
      <c r="AA2279" s="4">
        <v>101.5112152099609</v>
      </c>
      <c r="AB2279" s="4">
        <v>11.45952796936035</v>
      </c>
      <c r="AC2279" s="4">
        <v>0.5304868817329407</v>
      </c>
      <c r="AD2279" s="4">
        <v>0.06686980277299881</v>
      </c>
      <c r="AE2279" s="4">
        <v>0.004923287779092789</v>
      </c>
      <c r="AF2279" s="4">
        <v>0.02356128394603729</v>
      </c>
      <c r="AG2279" s="4">
        <v>0.01368905231356621</v>
      </c>
      <c r="AH2279" s="4">
        <v>0.6666666865348816</v>
      </c>
      <c r="AI2279" s="4">
        <v>-0.2195652425289154</v>
      </c>
      <c r="AJ2279" s="4">
        <v>2.737391471862793</v>
      </c>
      <c r="AK2279" s="4">
        <v>1</v>
      </c>
      <c r="AL2279" s="4">
        <v>0</v>
      </c>
      <c r="AM2279" s="4">
        <v>0.1599999964237213</v>
      </c>
      <c r="AN2279" s="4">
        <v>111115</v>
      </c>
      <c r="AO2279" s="4">
        <f>X2279*0.000001/(K2279*0.0001)</f>
        <v>0.8323794555664061</v>
      </c>
      <c r="AP2279" s="4">
        <f>(U2279-T2279)/(1000-U2279)*AO2279</f>
        <v>0.004591352074307957</v>
      </c>
      <c r="AQ2279" s="4">
        <f>(P2279+273.15)</f>
        <v>297.9449676513672</v>
      </c>
      <c r="AR2279" s="4">
        <f>(O2279+273.15)</f>
        <v>293.7910999298095</v>
      </c>
      <c r="AS2279" s="4">
        <f>(Y2279*AK2279+Z2279*AL2279)*AM2279</f>
        <v>320.016125659582</v>
      </c>
      <c r="AT2279" s="4">
        <f>((AS2279+0.00000010773*(AR2279^4-AQ2279^4))-AP2279*44100)/(L2279*0.92*2*29.3+0.00000043092*AQ2279^3)</f>
        <v>0.8092468179149945</v>
      </c>
      <c r="AU2279" s="4">
        <f>0.61365*EXP(17.502*J2279/(240.97+J2279))</f>
        <v>3.141016683728112</v>
      </c>
      <c r="AV2279" s="4">
        <f>AU2279*1000/AA2279</f>
        <v>30.94255819153956</v>
      </c>
      <c r="AW2279" s="4">
        <f>(AV2279-U2279)</f>
        <v>10.74651708436183</v>
      </c>
      <c r="AX2279" s="4">
        <f>IF(D2279,P2279,(O2279+P2279)/2)</f>
        <v>22.71803379058838</v>
      </c>
      <c r="AY2279" s="4">
        <f>0.61365*EXP(17.502*AX2279/(240.97+AX2279))</f>
        <v>2.771957315010284</v>
      </c>
      <c r="AZ2279" s="4">
        <f>IF(AW2279&lt;&gt;0,(1000-(AV2279+U2279)/2)/AW2279*AP2279,0)</f>
        <v>0.4163166896030627</v>
      </c>
      <c r="BA2279" s="4">
        <f>U2279*AA2279/1000</f>
        <v>2.050124675219937</v>
      </c>
      <c r="BB2279" s="4">
        <f>(AY2279-BA2279)</f>
        <v>0.7218326397903474</v>
      </c>
      <c r="BC2279" s="4">
        <f>1/(1.6/F2279+1.37/N2279)</f>
        <v>0.265798944005568</v>
      </c>
      <c r="BD2279" s="3">
        <f>G2279*AA2279*0.001</f>
      </c>
      <c r="BE2279" s="3">
        <f>G2279/S2279</f>
      </c>
      <c r="BF2279" s="4">
        <f>(1-AP2279*AA2279/AU2279/F2279)*100</f>
        <v>69.58287995008412</v>
      </c>
      <c r="BG2279" s="3">
        <f>(S2279-E2279/(N2279/1.35))</f>
      </c>
      <c r="BH2279" s="3">
        <f>E2279*BF2279/100/BG2279</f>
      </c>
    </row>
    <row r="2280" ht="16" customHeight="1">
      <c r="A2280" s="4">
        <v>2107</v>
      </c>
      <c r="B2280" t="s" s="2">
        <v>2301</v>
      </c>
      <c r="C2280" s="4">
        <v>12247.000031873584</v>
      </c>
      <c r="D2280" s="4">
        <v>0</v>
      </c>
      <c r="E2280" s="3">
        <f>(R2280-#REF!*(1000-T2280)/(1000-U2280))*AO2280</f>
      </c>
      <c r="F2280" s="4">
        <f>IF(AZ2280&lt;&gt;0,1/(1/AZ2280-1/N2280),0)</f>
        <v>0.4908555778148874</v>
      </c>
      <c r="G2280" s="3">
        <f>((BC2280-AP2280/2)*S2280-E2280)/(BC2280+AP2280/2)</f>
      </c>
      <c r="H2280" s="4">
        <f>AP2280*1000</f>
        <v>4.609657109220243</v>
      </c>
      <c r="I2280" s="4">
        <f>(AU2280-BA2280)</f>
        <v>1.089456919938674</v>
      </c>
      <c r="J2280" s="4">
        <f>(P2280+AT2280*D2280)</f>
        <v>24.80042457580566</v>
      </c>
      <c r="K2280" s="4">
        <v>6</v>
      </c>
      <c r="L2280" s="4">
        <f>(K2280*AI2280+AJ2280)</f>
        <v>1.420000016689301</v>
      </c>
      <c r="M2280" s="4">
        <v>1</v>
      </c>
      <c r="N2280" s="4">
        <f>L2280*(M2280+1)*(M2280+1)/(M2280*M2280+1)</f>
        <v>2.840000033378601</v>
      </c>
      <c r="O2280" s="4">
        <v>20.64828681945801</v>
      </c>
      <c r="P2280" s="4">
        <v>24.80042457580566</v>
      </c>
      <c r="Q2280" s="4">
        <v>19.14697647094727</v>
      </c>
      <c r="R2280" s="4">
        <v>599.5074462890625</v>
      </c>
      <c r="S2280" s="4">
        <v>557.0758056640625</v>
      </c>
      <c r="T2280" s="4">
        <v>14.79449367523193</v>
      </c>
      <c r="U2280" s="4">
        <v>20.22024536132812</v>
      </c>
      <c r="V2280" s="4">
        <v>61.49654388427734</v>
      </c>
      <c r="W2280" s="4">
        <v>84.02716827392578</v>
      </c>
      <c r="X2280" s="4">
        <v>499.4458618164062</v>
      </c>
      <c r="Y2280" s="4">
        <v>2000.351196289062</v>
      </c>
      <c r="Z2280" s="4">
        <v>244.7897186279297</v>
      </c>
      <c r="AA2280" s="4">
        <v>101.5112991333008</v>
      </c>
      <c r="AB2280" s="4">
        <v>11.45952796936035</v>
      </c>
      <c r="AC2280" s="4">
        <v>0.5304868817329407</v>
      </c>
      <c r="AD2280" s="4">
        <v>0.06686980277299881</v>
      </c>
      <c r="AE2280" s="4">
        <v>0.004923287779092789</v>
      </c>
      <c r="AF2280" s="4">
        <v>0.02356128394603729</v>
      </c>
      <c r="AG2280" s="4">
        <v>0.01368905231356621</v>
      </c>
      <c r="AH2280" s="4">
        <v>0.6666666865348816</v>
      </c>
      <c r="AI2280" s="4">
        <v>-0.2195652425289154</v>
      </c>
      <c r="AJ2280" s="4">
        <v>2.737391471862793</v>
      </c>
      <c r="AK2280" s="4">
        <v>1</v>
      </c>
      <c r="AL2280" s="4">
        <v>0</v>
      </c>
      <c r="AM2280" s="4">
        <v>0.1599999964237213</v>
      </c>
      <c r="AN2280" s="4">
        <v>111115</v>
      </c>
      <c r="AO2280" s="4">
        <f>X2280*0.000001/(K2280*0.0001)</f>
        <v>0.8324097696940104</v>
      </c>
      <c r="AP2280" s="4">
        <f>(U2280-T2280)/(1000-U2280)*AO2280</f>
        <v>0.004609657109220243</v>
      </c>
      <c r="AQ2280" s="4">
        <f>(P2280+273.15)</f>
        <v>297.9504245758056</v>
      </c>
      <c r="AR2280" s="4">
        <f>(O2280+273.15)</f>
        <v>293.798286819458</v>
      </c>
      <c r="AS2280" s="4">
        <f>(Y2280*AK2280+Z2280*AL2280)*AM2280</f>
        <v>320.0561842524367</v>
      </c>
      <c r="AT2280" s="4">
        <f>((AS2280+0.00000010773*(AR2280^4-AQ2280^4))-AP2280*44100)/(L2280*0.92*2*29.3+0.00000043092*AQ2280^3)</f>
        <v>0.8007040726403047</v>
      </c>
      <c r="AU2280" s="4">
        <f>0.61365*EXP(17.502*J2280/(240.97+J2280))</f>
        <v>3.142040295361191</v>
      </c>
      <c r="AV2280" s="4">
        <f>AU2280*1000/AA2280</f>
        <v>30.95261633126361</v>
      </c>
      <c r="AW2280" s="4">
        <f>(AV2280-U2280)</f>
        <v>10.73237096993548</v>
      </c>
      <c r="AX2280" s="4">
        <f>IF(D2280,P2280,(O2280+P2280)/2)</f>
        <v>22.72435569763184</v>
      </c>
      <c r="AY2280" s="4">
        <f>0.61365*EXP(17.502*AX2280/(240.97+AX2280))</f>
        <v>2.773020422830815</v>
      </c>
      <c r="AZ2280" s="4">
        <f>IF(AW2280&lt;&gt;0,(1000-(AV2280+U2280)/2)/AW2280*AP2280,0)</f>
        <v>0.4185200501317599</v>
      </c>
      <c r="BA2280" s="4">
        <f>U2280*AA2280/1000</f>
        <v>2.052583375422517</v>
      </c>
      <c r="BB2280" s="4">
        <f>(AY2280-BA2280)</f>
        <v>0.7204370474082982</v>
      </c>
      <c r="BC2280" s="4">
        <f>1/(1.6/F2280+1.37/N2280)</f>
        <v>0.2672361330155817</v>
      </c>
      <c r="BD2280" s="3">
        <f>G2280*AA2280*0.001</f>
      </c>
      <c r="BE2280" s="3">
        <f>G2280/S2280</f>
      </c>
      <c r="BF2280" s="4">
        <f>(1-AP2280*AA2280/AU2280/F2280)*100</f>
        <v>69.65986376792968</v>
      </c>
      <c r="BG2280" s="3">
        <f>(S2280-E2280/(N2280/1.35))</f>
      </c>
      <c r="BH2280" s="3">
        <f>E2280*BF2280/100/BG2280</f>
      </c>
    </row>
    <row r="2281" ht="16" customHeight="1">
      <c r="A2281" s="4">
        <v>2108</v>
      </c>
      <c r="B2281" t="s" s="2">
        <v>2302</v>
      </c>
      <c r="C2281" s="4">
        <v>12252.000031761825</v>
      </c>
      <c r="D2281" s="4">
        <v>0</v>
      </c>
      <c r="E2281" s="3">
        <f>(R2281-#REF!*(1000-T2281)/(1000-U2281))*AO2281</f>
      </c>
      <c r="F2281" s="4">
        <f>IF(AZ2281&lt;&gt;0,1/(1/AZ2281-1/N2281),0)</f>
        <v>0.4941677890240267</v>
      </c>
      <c r="G2281" s="3">
        <f>((BC2281-AP2281/2)*S2281-E2281)/(BC2281+AP2281/2)</f>
      </c>
      <c r="H2281" s="4">
        <f>AP2281*1000</f>
        <v>4.627848218448686</v>
      </c>
      <c r="I2281" s="4">
        <f>(AU2281-BA2281)</f>
        <v>1.087486108524125</v>
      </c>
      <c r="J2281" s="4">
        <f>(P2281+AT2281*D2281)</f>
        <v>24.80326843261719</v>
      </c>
      <c r="K2281" s="4">
        <v>6</v>
      </c>
      <c r="L2281" s="4">
        <f>(K2281*AI2281+AJ2281)</f>
        <v>1.420000016689301</v>
      </c>
      <c r="M2281" s="4">
        <v>1</v>
      </c>
      <c r="N2281" s="4">
        <f>L2281*(M2281+1)*(M2281+1)/(M2281*M2281+1)</f>
        <v>2.840000033378601</v>
      </c>
      <c r="O2281" s="4">
        <v>20.67471122741699</v>
      </c>
      <c r="P2281" s="4">
        <v>24.80326843261719</v>
      </c>
      <c r="Q2281" s="4">
        <v>19.27337646484375</v>
      </c>
      <c r="R2281" s="4">
        <v>599.4353637695312</v>
      </c>
      <c r="S2281" s="4">
        <v>556.8899536132812</v>
      </c>
      <c r="T2281" s="4">
        <v>14.79797554016113</v>
      </c>
      <c r="U2281" s="4">
        <v>20.24496650695801</v>
      </c>
      <c r="V2281" s="4">
        <v>61.41839218139648</v>
      </c>
      <c r="W2281" s="4">
        <v>84.00425720214844</v>
      </c>
      <c r="X2281" s="4">
        <v>499.4490661621094</v>
      </c>
      <c r="Y2281" s="4">
        <v>2000.633422851562</v>
      </c>
      <c r="Z2281" s="4">
        <v>249.9368743896484</v>
      </c>
      <c r="AA2281" s="4">
        <v>101.5110473632812</v>
      </c>
      <c r="AB2281" s="4">
        <v>11.45952796936035</v>
      </c>
      <c r="AC2281" s="4">
        <v>0.5304868817329407</v>
      </c>
      <c r="AD2281" s="4">
        <v>0.06686980277299881</v>
      </c>
      <c r="AE2281" s="4">
        <v>0.004923287779092789</v>
      </c>
      <c r="AF2281" s="4">
        <v>0.02356128394603729</v>
      </c>
      <c r="AG2281" s="4">
        <v>0.01368905231356621</v>
      </c>
      <c r="AH2281" s="4">
        <v>0.6666666865348816</v>
      </c>
      <c r="AI2281" s="4">
        <v>-0.2195652425289154</v>
      </c>
      <c r="AJ2281" s="4">
        <v>2.737391471862793</v>
      </c>
      <c r="AK2281" s="4">
        <v>1</v>
      </c>
      <c r="AL2281" s="4">
        <v>0</v>
      </c>
      <c r="AM2281" s="4">
        <v>0.1599999964237213</v>
      </c>
      <c r="AN2281" s="4">
        <v>111115</v>
      </c>
      <c r="AO2281" s="4">
        <f>X2281*0.000001/(K2281*0.0001)</f>
        <v>0.8324151102701821</v>
      </c>
      <c r="AP2281" s="4">
        <f>(U2281-T2281)/(1000-U2281)*AO2281</f>
        <v>0.004627848218448686</v>
      </c>
      <c r="AQ2281" s="4">
        <f>(P2281+273.15)</f>
        <v>297.9532684326172</v>
      </c>
      <c r="AR2281" s="4">
        <f>(O2281+273.15)</f>
        <v>293.824711227417</v>
      </c>
      <c r="AS2281" s="4">
        <f>(Y2281*AK2281+Z2281*AL2281)*AM2281</f>
        <v>320.1013405014273</v>
      </c>
      <c r="AT2281" s="4">
        <f>((AS2281+0.00000010773*(AR2281^4-AQ2281^4))-AP2281*44100)/(L2281*0.92*2*29.3+0.00000043092*AQ2281^3)</f>
        <v>0.7950085503715093</v>
      </c>
      <c r="AU2281" s="4">
        <f>0.61365*EXP(17.502*J2281/(240.97+J2281))</f>
        <v>3.142573862479981</v>
      </c>
      <c r="AV2281" s="4">
        <f>AU2281*1000/AA2281</f>
        <v>30.95794934745909</v>
      </c>
      <c r="AW2281" s="4">
        <f>(AV2281-U2281)</f>
        <v>10.71298284050108</v>
      </c>
      <c r="AX2281" s="4">
        <f>IF(D2281,P2281,(O2281+P2281)/2)</f>
        <v>22.73898983001709</v>
      </c>
      <c r="AY2281" s="4">
        <f>0.61365*EXP(17.502*AX2281/(240.97+AX2281))</f>
        <v>2.775482704197256</v>
      </c>
      <c r="AZ2281" s="4">
        <f>IF(AW2281&lt;&gt;0,(1000-(AV2281+U2281)/2)/AW2281*AP2281,0)</f>
        <v>0.420925583857245</v>
      </c>
      <c r="BA2281" s="4">
        <f>U2281*AA2281/1000</f>
        <v>2.055087753955857</v>
      </c>
      <c r="BB2281" s="4">
        <f>(AY2281-BA2281)</f>
        <v>0.7203949502413991</v>
      </c>
      <c r="BC2281" s="4">
        <f>1/(1.6/F2281+1.37/N2281)</f>
        <v>0.2688055678217406</v>
      </c>
      <c r="BD2281" s="3">
        <f>G2281*AA2281*0.001</f>
      </c>
      <c r="BE2281" s="3">
        <f>G2281/S2281</f>
      </c>
      <c r="BF2281" s="4">
        <f>(1-AP2281*AA2281/AU2281/F2281)*100</f>
        <v>69.74950484780804</v>
      </c>
      <c r="BG2281" s="3">
        <f>(S2281-E2281/(N2281/1.35))</f>
      </c>
      <c r="BH2281" s="3">
        <f>E2281*BF2281/100/BG2281</f>
      </c>
    </row>
    <row r="2282" ht="16" customHeight="1">
      <c r="A2282" s="4">
        <v>2109</v>
      </c>
      <c r="B2282" t="s" s="2">
        <v>2303</v>
      </c>
      <c r="C2282" s="4">
        <v>12257.500031638891</v>
      </c>
      <c r="D2282" s="4">
        <v>0</v>
      </c>
      <c r="E2282" s="3">
        <f>(R2282-#REF!*(1000-T2282)/(1000-U2282))*AO2282</f>
      </c>
      <c r="F2282" s="4">
        <f>IF(AZ2282&lt;&gt;0,1/(1/AZ2282-1/N2282),0)</f>
        <v>0.4990908310725377</v>
      </c>
      <c r="G2282" s="3">
        <f>((BC2282-AP2282/2)*S2282-E2282)/(BC2282+AP2282/2)</f>
      </c>
      <c r="H2282" s="4">
        <f>AP2282*1000</f>
        <v>4.633509991710128</v>
      </c>
      <c r="I2282" s="4">
        <f>(AU2282-BA2282)</f>
        <v>1.079700403565256</v>
      </c>
      <c r="J2282" s="4">
        <f>(P2282+AT2282*D2282)</f>
        <v>24.76712417602539</v>
      </c>
      <c r="K2282" s="4">
        <v>6</v>
      </c>
      <c r="L2282" s="4">
        <f>(K2282*AI2282+AJ2282)</f>
        <v>1.420000016689301</v>
      </c>
      <c r="M2282" s="4">
        <v>1</v>
      </c>
      <c r="N2282" s="4">
        <f>L2282*(M2282+1)*(M2282+1)/(M2282*M2282+1)</f>
        <v>2.840000033378601</v>
      </c>
      <c r="O2282" s="4">
        <v>20.72054100036621</v>
      </c>
      <c r="P2282" s="4">
        <v>24.76712417602539</v>
      </c>
      <c r="Q2282" s="4">
        <v>19.39196014404297</v>
      </c>
      <c r="R2282" s="4">
        <v>599.7020263671875</v>
      </c>
      <c r="S2282" s="4">
        <v>556.948486328125</v>
      </c>
      <c r="T2282" s="4">
        <v>14.80146408081055</v>
      </c>
      <c r="U2282" s="4">
        <v>20.25490570068359</v>
      </c>
      <c r="V2282" s="4">
        <v>61.27178192138672</v>
      </c>
      <c r="W2282" s="4">
        <v>83.84227752685547</v>
      </c>
      <c r="X2282" s="4">
        <v>499.4635314941406</v>
      </c>
      <c r="Y2282" s="4">
        <v>2000.949096679688</v>
      </c>
      <c r="Z2282" s="4">
        <v>263.1661071777344</v>
      </c>
      <c r="AA2282" s="4">
        <v>101.5111083984375</v>
      </c>
      <c r="AB2282" s="4">
        <v>11.45952796936035</v>
      </c>
      <c r="AC2282" s="4">
        <v>0.5304868817329407</v>
      </c>
      <c r="AD2282" s="4">
        <v>0.06686980277299881</v>
      </c>
      <c r="AE2282" s="4">
        <v>0.004923287779092789</v>
      </c>
      <c r="AF2282" s="4">
        <v>0.02356128394603729</v>
      </c>
      <c r="AG2282" s="4">
        <v>0.01368905231356621</v>
      </c>
      <c r="AH2282" s="4">
        <v>0.6666666865348816</v>
      </c>
      <c r="AI2282" s="4">
        <v>-0.2195652425289154</v>
      </c>
      <c r="AJ2282" s="4">
        <v>2.737391471862793</v>
      </c>
      <c r="AK2282" s="4">
        <v>1</v>
      </c>
      <c r="AL2282" s="4">
        <v>0</v>
      </c>
      <c r="AM2282" s="4">
        <v>0.1599999964237213</v>
      </c>
      <c r="AN2282" s="4">
        <v>111115</v>
      </c>
      <c r="AO2282" s="4">
        <f>X2282*0.000001/(K2282*0.0001)</f>
        <v>0.8324392191569009</v>
      </c>
      <c r="AP2282" s="4">
        <f>(U2282-T2282)/(1000-U2282)*AO2282</f>
        <v>0.004633509991710128</v>
      </c>
      <c r="AQ2282" s="4">
        <f>(P2282+273.15)</f>
        <v>297.9171241760254</v>
      </c>
      <c r="AR2282" s="4">
        <f>(O2282+273.15)</f>
        <v>293.8705410003662</v>
      </c>
      <c r="AS2282" s="4">
        <f>(Y2282*AK2282+Z2282*AL2282)*AM2282</f>
        <v>320.1518483127984</v>
      </c>
      <c r="AT2282" s="4">
        <f>((AS2282+0.00000010773*(AR2282^4-AQ2282^4))-AP2282*44100)/(L2282*0.92*2*29.3+0.00000043092*AQ2282^3)</f>
        <v>0.803162284481498</v>
      </c>
      <c r="AU2282" s="4">
        <f>0.61365*EXP(17.502*J2282/(240.97+J2282))</f>
        <v>3.135798331747478</v>
      </c>
      <c r="AV2282" s="4">
        <f>AU2282*1000/AA2282</f>
        <v>30.89118404105363</v>
      </c>
      <c r="AW2282" s="4">
        <f>(AV2282-U2282)</f>
        <v>10.63627834037004</v>
      </c>
      <c r="AX2282" s="4">
        <f>IF(D2282,P2282,(O2282+P2282)/2)</f>
        <v>22.7438325881958</v>
      </c>
      <c r="AY2282" s="4">
        <f>0.61365*EXP(17.502*AX2282/(240.97+AX2282))</f>
        <v>2.776297948730325</v>
      </c>
      <c r="AZ2282" s="4">
        <f>IF(AW2282&lt;&gt;0,(1000-(AV2282+U2282)/2)/AW2282*AP2282,0)</f>
        <v>0.4244921849821982</v>
      </c>
      <c r="BA2282" s="4">
        <f>U2282*AA2282/1000</f>
        <v>2.056097928182222</v>
      </c>
      <c r="BB2282" s="4">
        <f>(AY2282-BA2282)</f>
        <v>0.7202000205481029</v>
      </c>
      <c r="BC2282" s="4">
        <f>1/(1.6/F2282+1.37/N2282)</f>
        <v>0.271133233031652</v>
      </c>
      <c r="BD2282" s="3">
        <f>G2282*AA2282*0.001</f>
      </c>
      <c r="BE2282" s="3">
        <f>G2282/S2282</f>
      </c>
      <c r="BF2282" s="4">
        <f>(1-AP2282*AA2282/AU2282/F2282)*100</f>
        <v>69.94643766269692</v>
      </c>
      <c r="BG2282" s="3">
        <f>(S2282-E2282/(N2282/1.35))</f>
      </c>
      <c r="BH2282" s="3">
        <f>E2282*BF2282/100/BG2282</f>
      </c>
    </row>
    <row r="2283" ht="16" customHeight="1">
      <c r="A2283" s="4">
        <v>2110</v>
      </c>
      <c r="B2283" t="s" s="2">
        <v>2304</v>
      </c>
      <c r="C2283" s="4">
        <v>12262.500031527132</v>
      </c>
      <c r="D2283" s="4">
        <v>0</v>
      </c>
      <c r="E2283" s="3">
        <f>(R2283-#REF!*(1000-T2283)/(1000-U2283))*AO2283</f>
      </c>
      <c r="F2283" s="4">
        <f>IF(AZ2283&lt;&gt;0,1/(1/AZ2283-1/N2283),0)</f>
        <v>0.4997966636688966</v>
      </c>
      <c r="G2283" s="3">
        <f>((BC2283-AP2283/2)*S2283-E2283)/(BC2283+AP2283/2)</f>
      </c>
      <c r="H2283" s="4">
        <f>AP2283*1000</f>
        <v>4.632343597170464</v>
      </c>
      <c r="I2283" s="4">
        <f>(AU2283-BA2283)</f>
        <v>1.0781381481093</v>
      </c>
      <c r="J2283" s="4">
        <f>(P2283+AT2283*D2283)</f>
        <v>24.75967979431152</v>
      </c>
      <c r="K2283" s="4">
        <v>6</v>
      </c>
      <c r="L2283" s="4">
        <f>(K2283*AI2283+AJ2283)</f>
        <v>1.420000016689301</v>
      </c>
      <c r="M2283" s="4">
        <v>1</v>
      </c>
      <c r="N2283" s="4">
        <f>L2283*(M2283+1)*(M2283+1)/(M2283*M2283+1)</f>
        <v>2.840000033378601</v>
      </c>
      <c r="O2283" s="4">
        <v>20.76226997375488</v>
      </c>
      <c r="P2283" s="4">
        <v>24.75967979431152</v>
      </c>
      <c r="Q2283" s="4">
        <v>19.44534683227539</v>
      </c>
      <c r="R2283" s="4">
        <v>600.0538330078125</v>
      </c>
      <c r="S2283" s="4">
        <v>557.1713256835938</v>
      </c>
      <c r="T2283" s="4">
        <v>14.80452442169189</v>
      </c>
      <c r="U2283" s="4">
        <v>20.2565746307373</v>
      </c>
      <c r="V2283" s="4">
        <v>61.12773513793945</v>
      </c>
      <c r="W2283" s="4">
        <v>83.63946533203125</v>
      </c>
      <c r="X2283" s="4">
        <v>499.4643859863281</v>
      </c>
      <c r="Y2283" s="4">
        <v>2001.216674804688</v>
      </c>
      <c r="Z2283" s="4">
        <v>311.5393981933594</v>
      </c>
      <c r="AA2283" s="4">
        <v>101.5110549926758</v>
      </c>
      <c r="AB2283" s="4">
        <v>11.45952796936035</v>
      </c>
      <c r="AC2283" s="4">
        <v>0.5304868817329407</v>
      </c>
      <c r="AD2283" s="4">
        <v>0.06686980277299881</v>
      </c>
      <c r="AE2283" s="4">
        <v>0.004923287779092789</v>
      </c>
      <c r="AF2283" s="4">
        <v>0.02356128394603729</v>
      </c>
      <c r="AG2283" s="4">
        <v>0.01368905231356621</v>
      </c>
      <c r="AH2283" s="4">
        <v>0.6666666865348816</v>
      </c>
      <c r="AI2283" s="4">
        <v>-0.2195652425289154</v>
      </c>
      <c r="AJ2283" s="4">
        <v>2.737391471862793</v>
      </c>
      <c r="AK2283" s="4">
        <v>1</v>
      </c>
      <c r="AL2283" s="4">
        <v>0</v>
      </c>
      <c r="AM2283" s="4">
        <v>0.1599999964237213</v>
      </c>
      <c r="AN2283" s="4">
        <v>111115</v>
      </c>
      <c r="AO2283" s="4">
        <f>X2283*0.000001/(K2283*0.0001)</f>
        <v>0.8324406433105468</v>
      </c>
      <c r="AP2283" s="4">
        <f>(U2283-T2283)/(1000-U2283)*AO2283</f>
        <v>0.004632343597170464</v>
      </c>
      <c r="AQ2283" s="4">
        <f>(P2283+273.15)</f>
        <v>297.9096797943115</v>
      </c>
      <c r="AR2283" s="4">
        <f>(O2283+273.15)</f>
        <v>293.9122699737549</v>
      </c>
      <c r="AS2283" s="4">
        <f>(Y2283*AK2283+Z2283*AL2283)*AM2283</f>
        <v>320.1946608118415</v>
      </c>
      <c r="AT2283" s="4">
        <f>((AS2283+0.00000010773*(AR2283^4-AQ2283^4))-AP2283*44100)/(L2283*0.92*2*29.3+0.00000043092*AQ2283^3)</f>
        <v>0.8103961634978323</v>
      </c>
      <c r="AU2283" s="4">
        <f>0.61365*EXP(17.502*J2283/(240.97+J2283))</f>
        <v>3.134404409413316</v>
      </c>
      <c r="AV2283" s="4">
        <f>AU2283*1000/AA2283</f>
        <v>30.87746856378815</v>
      </c>
      <c r="AW2283" s="4">
        <f>(AV2283-U2283)</f>
        <v>10.62089393305084</v>
      </c>
      <c r="AX2283" s="4">
        <f>IF(D2283,P2283,(O2283+P2283)/2)</f>
        <v>22.7609748840332</v>
      </c>
      <c r="AY2283" s="4">
        <f>0.61365*EXP(17.502*AX2283/(240.97+AX2283))</f>
        <v>2.779185418254954</v>
      </c>
      <c r="AZ2283" s="4">
        <f>IF(AW2283&lt;&gt;0,(1000-(AV2283+U2283)/2)/AW2283*AP2283,0)</f>
        <v>0.4250026783836875</v>
      </c>
      <c r="BA2283" s="4">
        <f>U2283*AA2283/1000</f>
        <v>2.056266261304016</v>
      </c>
      <c r="BB2283" s="4">
        <f>(AY2283-BA2283)</f>
        <v>0.7229191569509381</v>
      </c>
      <c r="BC2283" s="4">
        <f>1/(1.6/F2283+1.37/N2283)</f>
        <v>0.2714664657922532</v>
      </c>
      <c r="BD2283" s="3">
        <f>G2283*AA2283*0.001</f>
      </c>
      <c r="BE2283" s="3">
        <f>G2283/S2283</f>
      </c>
      <c r="BF2283" s="4">
        <f>(1-AP2283*AA2283/AU2283/F2283)*100</f>
        <v>69.98310789940092</v>
      </c>
      <c r="BG2283" s="3">
        <f>(S2283-E2283/(N2283/1.35))</f>
      </c>
      <c r="BH2283" s="3">
        <f>E2283*BF2283/100/BG2283</f>
      </c>
    </row>
    <row r="2284" ht="16" customHeight="1">
      <c r="A2284" s="4">
        <v>2111</v>
      </c>
      <c r="B2284" t="s" s="2">
        <v>2305</v>
      </c>
      <c r="C2284" s="4">
        <v>12267.500031415373</v>
      </c>
      <c r="D2284" s="4">
        <v>0</v>
      </c>
      <c r="E2284" s="3">
        <f>(R2284-#REF!*(1000-T2284)/(1000-U2284))*AO2284</f>
      </c>
      <c r="F2284" s="4">
        <f>IF(AZ2284&lt;&gt;0,1/(1/AZ2284-1/N2284),0)</f>
        <v>0.501056286771826</v>
      </c>
      <c r="G2284" s="3">
        <f>((BC2284-AP2284/2)*S2284-E2284)/(BC2284+AP2284/2)</f>
      </c>
      <c r="H2284" s="4">
        <f>AP2284*1000</f>
        <v>4.64222688591191</v>
      </c>
      <c r="I2284" s="4">
        <f>(AU2284-BA2284)</f>
        <v>1.078110337963153</v>
      </c>
      <c r="J2284" s="4">
        <f>(P2284+AT2284*D2284)</f>
        <v>24.76759147644043</v>
      </c>
      <c r="K2284" s="4">
        <v>6</v>
      </c>
      <c r="L2284" s="4">
        <f>(K2284*AI2284+AJ2284)</f>
        <v>1.420000016689301</v>
      </c>
      <c r="M2284" s="4">
        <v>1</v>
      </c>
      <c r="N2284" s="4">
        <f>L2284*(M2284+1)*(M2284+1)/(M2284*M2284+1)</f>
        <v>2.840000033378601</v>
      </c>
      <c r="O2284" s="4">
        <v>20.80268096923828</v>
      </c>
      <c r="P2284" s="4">
        <v>24.76759147644043</v>
      </c>
      <c r="Q2284" s="4">
        <v>19.53560829162598</v>
      </c>
      <c r="R2284" s="4">
        <v>600.2637939453125</v>
      </c>
      <c r="S2284" s="4">
        <v>557.4177856445312</v>
      </c>
      <c r="T2284" s="4">
        <v>14.8078556060791</v>
      </c>
      <c r="U2284" s="4">
        <v>20.27148056030273</v>
      </c>
      <c r="V2284" s="4">
        <v>60.989013671875</v>
      </c>
      <c r="W2284" s="4">
        <v>83.48500823974609</v>
      </c>
      <c r="X2284" s="4">
        <v>499.4620361328125</v>
      </c>
      <c r="Y2284" s="4">
        <v>2001.207763671875</v>
      </c>
      <c r="Z2284" s="4">
        <v>415.7214965820312</v>
      </c>
      <c r="AA2284" s="4">
        <v>101.5108642578125</v>
      </c>
      <c r="AB2284" s="4">
        <v>11.45952796936035</v>
      </c>
      <c r="AC2284" s="4">
        <v>0.5304868817329407</v>
      </c>
      <c r="AD2284" s="4">
        <v>0.06686980277299881</v>
      </c>
      <c r="AE2284" s="4">
        <v>0.004923287779092789</v>
      </c>
      <c r="AF2284" s="4">
        <v>0.02356128394603729</v>
      </c>
      <c r="AG2284" s="4">
        <v>0.01368905231356621</v>
      </c>
      <c r="AH2284" s="4">
        <v>0.6666666865348816</v>
      </c>
      <c r="AI2284" s="4">
        <v>-0.2195652425289154</v>
      </c>
      <c r="AJ2284" s="4">
        <v>2.737391471862793</v>
      </c>
      <c r="AK2284" s="4">
        <v>1</v>
      </c>
      <c r="AL2284" s="4">
        <v>0</v>
      </c>
      <c r="AM2284" s="4">
        <v>0.1599999964237213</v>
      </c>
      <c r="AN2284" s="4">
        <v>111115</v>
      </c>
      <c r="AO2284" s="4">
        <f>X2284*0.000001/(K2284*0.0001)</f>
        <v>0.8324367268880206</v>
      </c>
      <c r="AP2284" s="4">
        <f>(U2284-T2284)/(1000-U2284)*AO2284</f>
        <v>0.00464222688591191</v>
      </c>
      <c r="AQ2284" s="4">
        <f>(P2284+273.15)</f>
        <v>297.9175914764404</v>
      </c>
      <c r="AR2284" s="4">
        <f>(O2284+273.15)</f>
        <v>293.9526809692383</v>
      </c>
      <c r="AS2284" s="4">
        <f>(Y2284*AK2284+Z2284*AL2284)*AM2284</f>
        <v>320.1932350306233</v>
      </c>
      <c r="AT2284" s="4">
        <f>((AS2284+0.00000010773*(AR2284^4-AQ2284^4))-AP2284*44100)/(L2284*0.92*2*29.3+0.00000043092*AQ2284^3)</f>
        <v>0.8094190336115966</v>
      </c>
      <c r="AU2284" s="4">
        <f>0.61365*EXP(17.502*J2284/(240.97+J2284))</f>
        <v>3.135885849424929</v>
      </c>
      <c r="AV2284" s="4">
        <f>AU2284*1000/AA2284</f>
        <v>30.8921204873259</v>
      </c>
      <c r="AW2284" s="4">
        <f>(AV2284-U2284)</f>
        <v>10.62063992702317</v>
      </c>
      <c r="AX2284" s="4">
        <f>IF(D2284,P2284,(O2284+P2284)/2)</f>
        <v>22.78513622283936</v>
      </c>
      <c r="AY2284" s="4">
        <f>0.61365*EXP(17.502*AX2284/(240.97+AX2284))</f>
        <v>2.783259645496027</v>
      </c>
      <c r="AZ2284" s="4">
        <f>IF(AW2284&lt;&gt;0,(1000-(AV2284+U2284)/2)/AW2284*AP2284,0)</f>
        <v>0.4259131648198241</v>
      </c>
      <c r="BA2284" s="4">
        <f>U2284*AA2284/1000</f>
        <v>2.057775511461776</v>
      </c>
      <c r="BB2284" s="4">
        <f>(AY2284-BA2284)</f>
        <v>0.7254841340342506</v>
      </c>
      <c r="BC2284" s="4">
        <f>1/(1.6/F2284+1.37/N2284)</f>
        <v>0.2720608441147393</v>
      </c>
      <c r="BD2284" s="3">
        <f>G2284*AA2284*0.001</f>
      </c>
      <c r="BE2284" s="3">
        <f>G2284/S2284</f>
      </c>
      <c r="BF2284" s="4">
        <f>(1-AP2284*AA2284/AU2284/F2284)*100</f>
        <v>70.00891851021562</v>
      </c>
      <c r="BG2284" s="3">
        <f>(S2284-E2284/(N2284/1.35))</f>
      </c>
      <c r="BH2284" s="3">
        <f>E2284*BF2284/100/BG2284</f>
      </c>
    </row>
    <row r="2285" ht="16" customHeight="1">
      <c r="A2285" t="s" s="2">
        <v>2424</v>
      </c>
      <c r="B2285" s="3"/>
      <c r="C2285" s="3"/>
      <c r="D2285" s="3"/>
      <c r="E2285" s="3">
        <f>AVERAGE(E2279:E2284)</f>
      </c>
      <c r="F2285" s="4">
        <f>AVERAGE(F2279:F2284)</f>
        <v>0.4954657765121129</v>
      </c>
      <c r="G2285" s="3">
        <f>AVERAGE(G2279:G2284)</f>
      </c>
      <c r="H2285" s="4">
        <f>AVERAGE(H2279:H2284)</f>
        <v>4.622822979461565</v>
      </c>
      <c r="I2285" s="4">
        <f>AVERAGE(I2279:I2284)</f>
        <v>1.083963987768114</v>
      </c>
      <c r="J2285" s="4">
        <f>AVERAGE(J2279:J2284)</f>
        <v>24.78217601776123</v>
      </c>
      <c r="K2285" s="4">
        <f>AVERAGE(K2279:K2284)</f>
        <v>6</v>
      </c>
      <c r="L2285" s="4">
        <f>AVERAGE(L2279:L2284)</f>
        <v>1.420000016689301</v>
      </c>
      <c r="M2285" s="4">
        <f>AVERAGE(M2279:M2284)</f>
        <v>1</v>
      </c>
      <c r="N2285" s="4">
        <f>AVERAGE(N2279:N2284)</f>
        <v>2.840000033378601</v>
      </c>
      <c r="O2285" s="4">
        <f>AVERAGE(O2279:O2284)</f>
        <v>20.70826498667399</v>
      </c>
      <c r="P2285" s="4">
        <f>AVERAGE(P2279:P2284)</f>
        <v>24.78217601776123</v>
      </c>
      <c r="Q2285" s="4">
        <f>AVERAGE(Q2279:Q2284)</f>
        <v>19.30953661600749</v>
      </c>
      <c r="R2285" s="4">
        <f>AVERAGE(R2279:R2284)</f>
        <v>599.7721964518229</v>
      </c>
      <c r="S2285" s="4">
        <f>AVERAGE(S2279:S2284)</f>
        <v>557.1348266601562</v>
      </c>
      <c r="T2285" s="4">
        <f>AVERAGE(T2279:T2284)</f>
        <v>14.79963636398315</v>
      </c>
      <c r="U2285" s="4">
        <f>AVERAGE(U2279:U2284)</f>
        <v>20.24070231119792</v>
      </c>
      <c r="V2285" s="4">
        <f>AVERAGE(V2279:V2284)</f>
        <v>61.30902481079102</v>
      </c>
      <c r="W2285" s="4">
        <f>AVERAGE(W2279:W2284)</f>
        <v>83.82743581136067</v>
      </c>
      <c r="X2285" s="4">
        <f>AVERAGE(X2279:X2284)</f>
        <v>499.4520924886068</v>
      </c>
      <c r="Y2285" s="4">
        <f>AVERAGE(Y2279:Y2284)</f>
        <v>2000.7431640625</v>
      </c>
      <c r="Z2285" s="4">
        <f>AVERAGE(Z2279:Z2284)</f>
        <v>287.6748021443685</v>
      </c>
      <c r="AA2285" s="4">
        <f>AVERAGE(AA2279:AA2284)</f>
        <v>101.5110982259115</v>
      </c>
      <c r="AB2285" s="4">
        <f>AVERAGE(AB2279:AB2284)</f>
        <v>11.45952796936035</v>
      </c>
      <c r="AC2285" s="4">
        <f>AVERAGE(AC2279:AC2284)</f>
        <v>0.5304868817329407</v>
      </c>
      <c r="AD2285" s="4">
        <f>AVERAGE(AD2279:AD2284)</f>
        <v>0.06686980277299881</v>
      </c>
      <c r="AE2285" s="4">
        <f>AVERAGE(AE2279:AE2284)</f>
        <v>0.004923287779092789</v>
      </c>
      <c r="AF2285" s="4">
        <f>AVERAGE(AF2279:AF2284)</f>
        <v>0.02356128394603729</v>
      </c>
      <c r="AG2285" s="4">
        <f>AVERAGE(AG2279:AG2284)</f>
        <v>0.01368905231356621</v>
      </c>
      <c r="AH2285" s="4">
        <f>AVERAGE(AH2279:AH2284)</f>
        <v>0.6666666865348816</v>
      </c>
      <c r="AI2285" s="4">
        <f>AVERAGE(AI2279:AI2284)</f>
        <v>-0.2195652425289154</v>
      </c>
      <c r="AJ2285" s="4">
        <f>AVERAGE(AJ2279:AJ2284)</f>
        <v>2.737391471862793</v>
      </c>
      <c r="AK2285" s="4">
        <f>AVERAGE(AK2279:AK2284)</f>
        <v>1</v>
      </c>
      <c r="AL2285" s="4">
        <f>AVERAGE(AL2279:AL2284)</f>
        <v>0</v>
      </c>
      <c r="AM2285" s="4">
        <f>AVERAGE(AM2279:AM2284)</f>
        <v>0.1599999964237213</v>
      </c>
      <c r="AN2285" s="4">
        <f>AVERAGE(AN2279:AN2284)</f>
        <v>111115</v>
      </c>
      <c r="AO2285" s="4">
        <f>AVERAGE(AO2279:AO2284)</f>
        <v>0.8324201541476778</v>
      </c>
      <c r="AP2285" s="4">
        <f>AVERAGE(AP2279:AP2284)</f>
        <v>0.004622822979461564</v>
      </c>
      <c r="AQ2285" s="4">
        <f>AVERAGE(AQ2279:AQ2284)</f>
        <v>297.9321760177613</v>
      </c>
      <c r="AR2285" s="4">
        <f>AVERAGE(AR2279:AR2284)</f>
        <v>293.858264986674</v>
      </c>
      <c r="AS2285" s="4">
        <f>AVERAGE(AS2279:AS2284)</f>
        <v>320.1188990947849</v>
      </c>
      <c r="AT2285" s="4">
        <f>AVERAGE(AT2279:AT2284)</f>
        <v>0.8046561537529558</v>
      </c>
      <c r="AU2285" s="4">
        <f>AVERAGE(AU2279:AU2284)</f>
        <v>3.138619905359168</v>
      </c>
      <c r="AV2285" s="4">
        <f>AVERAGE(AV2279:AV2284)</f>
        <v>30.91898282707166</v>
      </c>
      <c r="AW2285" s="4">
        <f>AVERAGE(AW2279:AW2284)</f>
        <v>10.67828051587374</v>
      </c>
      <c r="AX2285" s="4">
        <f>AVERAGE(AX2279:AX2284)</f>
        <v>22.74522050221761</v>
      </c>
      <c r="AY2285" s="4">
        <f>AVERAGE(AY2279:AY2284)</f>
        <v>2.776533909086611</v>
      </c>
      <c r="AZ2285" s="4">
        <f>AVERAGE(AZ2279:AZ2284)</f>
        <v>0.4218617252962962</v>
      </c>
      <c r="BA2285" s="4">
        <f>AVERAGE(BA2279:BA2284)</f>
        <v>2.054655917591054</v>
      </c>
      <c r="BB2285" s="4">
        <f>AVERAGE(BB2279:BB2284)</f>
        <v>0.721877991495556</v>
      </c>
      <c r="BC2285" s="4">
        <f>AVERAGE(BC2279:BC2284)</f>
        <v>0.2694168646302558</v>
      </c>
      <c r="BD2285" s="3">
        <f>AVERAGE(BD2279:BD2284)</f>
      </c>
      <c r="BE2285" s="3">
        <f>AVERAGE(BE2279:BE2284)</f>
      </c>
      <c r="BF2285" s="4">
        <f>AVERAGE(BF2279:BF2284)</f>
        <v>69.82178543968922</v>
      </c>
      <c r="BG2285" s="3">
        <f>AVERAGE(BG2279:BG2284)</f>
      </c>
      <c r="BH2285" s="3">
        <f>AVERAGE(BH2279:BH2284)</f>
      </c>
    </row>
    <row r="2286" ht="29" customHeight="1">
      <c r="A2286" t="s" s="2">
        <v>9</v>
      </c>
      <c r="B2286" t="s" s="5">
        <v>2306</v>
      </c>
      <c r="C2286" s="3"/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3"/>
      <c r="AJ2286" s="3"/>
      <c r="AK2286" s="3"/>
      <c r="AL2286" s="3"/>
      <c r="AM2286" s="3"/>
      <c r="AN2286" s="3"/>
      <c r="AO2286" s="3"/>
      <c r="AP2286" s="3"/>
      <c r="AQ2286" s="3"/>
      <c r="AR2286" s="3"/>
      <c r="AS2286" s="3"/>
      <c r="AT2286" s="3"/>
      <c r="AU2286" s="3"/>
      <c r="AV2286" s="3"/>
      <c r="AW2286" s="3"/>
      <c r="AX2286" s="3"/>
      <c r="AY2286" s="3"/>
      <c r="AZ2286" s="3"/>
      <c r="BA2286" s="3"/>
      <c r="BB2286" s="3"/>
      <c r="BC2286" s="3"/>
      <c r="BD2286" s="3"/>
      <c r="BE2286" s="3"/>
      <c r="BF2286" s="3"/>
      <c r="BG2286" s="3"/>
      <c r="BH2286" s="3"/>
    </row>
    <row r="2287" ht="16" customHeight="1">
      <c r="A2287" s="4">
        <v>2112</v>
      </c>
      <c r="B2287" t="s" s="2">
        <v>2307</v>
      </c>
      <c r="C2287" s="4">
        <v>12273.000031292439</v>
      </c>
      <c r="D2287" s="4">
        <v>0</v>
      </c>
      <c r="E2287" s="3">
        <f>(R2287-#REF!*(1000-T2287)/(1000-U2287))*AO2287</f>
      </c>
      <c r="F2287" s="4">
        <f>IF(AZ2287&lt;&gt;0,1/(1/AZ2287-1/N2287),0)</f>
        <v>0.5014081292321282</v>
      </c>
      <c r="G2287" s="3">
        <f>((BC2287-AP2287/2)*S2287-E2287)/(BC2287+AP2287/2)</f>
      </c>
      <c r="H2287" s="4">
        <f>AP2287*1000</f>
        <v>4.655683285612247</v>
      </c>
      <c r="I2287" s="4">
        <f>(AU2287-BA2287)</f>
        <v>1.080550716166938</v>
      </c>
      <c r="J2287" s="4">
        <f>(P2287+AT2287*D2287)</f>
        <v>24.79171371459961</v>
      </c>
      <c r="K2287" s="4">
        <v>6</v>
      </c>
      <c r="L2287" s="4">
        <f>(K2287*AI2287+AJ2287)</f>
        <v>1.420000016689301</v>
      </c>
      <c r="M2287" s="4">
        <v>1</v>
      </c>
      <c r="N2287" s="4">
        <f>L2287*(M2287+1)*(M2287+1)/(M2287*M2287+1)</f>
        <v>2.840000033378601</v>
      </c>
      <c r="O2287" s="4">
        <v>20.86132431030273</v>
      </c>
      <c r="P2287" s="4">
        <v>24.79171371459961</v>
      </c>
      <c r="Q2287" s="4">
        <v>19.67556762695312</v>
      </c>
      <c r="R2287" s="4">
        <v>600.328613281250</v>
      </c>
      <c r="S2287" s="4">
        <v>557.642089843750</v>
      </c>
      <c r="T2287" s="4">
        <v>14.81268405914307</v>
      </c>
      <c r="U2287" s="4">
        <v>20.29204177856445</v>
      </c>
      <c r="V2287" s="4">
        <v>60.79708099365234</v>
      </c>
      <c r="W2287" s="4">
        <v>83.27462768554688</v>
      </c>
      <c r="X2287" s="4">
        <v>499.4610900878906</v>
      </c>
      <c r="Y2287" s="4">
        <v>2001.214721679688</v>
      </c>
      <c r="Z2287" s="4">
        <v>524.7256469726562</v>
      </c>
      <c r="AA2287" s="4">
        <v>101.5105209350586</v>
      </c>
      <c r="AB2287" s="4">
        <v>11.45952796936035</v>
      </c>
      <c r="AC2287" s="4">
        <v>0.5304868817329407</v>
      </c>
      <c r="AD2287" s="4">
        <v>0.06686980277299881</v>
      </c>
      <c r="AE2287" s="4">
        <v>0.004923287779092789</v>
      </c>
      <c r="AF2287" s="4">
        <v>0.02356128394603729</v>
      </c>
      <c r="AG2287" s="4">
        <v>0.01368905231356621</v>
      </c>
      <c r="AH2287" s="4">
        <v>0.6666666865348816</v>
      </c>
      <c r="AI2287" s="4">
        <v>-0.2195652425289154</v>
      </c>
      <c r="AJ2287" s="4">
        <v>2.737391471862793</v>
      </c>
      <c r="AK2287" s="4">
        <v>1</v>
      </c>
      <c r="AL2287" s="4">
        <v>0</v>
      </c>
      <c r="AM2287" s="4">
        <v>0.1599999964237213</v>
      </c>
      <c r="AN2287" s="4">
        <v>111125</v>
      </c>
      <c r="AO2287" s="4">
        <f>X2287*0.000001/(K2287*0.0001)</f>
        <v>0.8324351501464842</v>
      </c>
      <c r="AP2287" s="4">
        <f>(U2287-T2287)/(1000-U2287)*AO2287</f>
        <v>0.004655683285612247</v>
      </c>
      <c r="AQ2287" s="4">
        <f>(P2287+273.15)</f>
        <v>297.9417137145996</v>
      </c>
      <c r="AR2287" s="4">
        <f>(O2287+273.15)</f>
        <v>294.0113243103027</v>
      </c>
      <c r="AS2287" s="4">
        <f>(Y2287*AK2287+Z2287*AL2287)*AM2287</f>
        <v>320.1943483118484</v>
      </c>
      <c r="AT2287" s="4">
        <f>((AS2287+0.00000010773*(AR2287^4-AQ2287^4))-AP2287*44100)/(L2287*0.92*2*29.3+0.00000043092*AQ2287^3)</f>
        <v>0.8068337694421254</v>
      </c>
      <c r="AU2287" s="4">
        <f>0.61365*EXP(17.502*J2287/(240.97+J2287))</f>
        <v>3.140406447944989</v>
      </c>
      <c r="AV2287" s="4">
        <f>AU2287*1000/AA2287</f>
        <v>30.93675826916567</v>
      </c>
      <c r="AW2287" s="4">
        <f>(AV2287-U2287)</f>
        <v>10.64471649060121</v>
      </c>
      <c r="AX2287" s="4">
        <f>IF(D2287,P2287,(O2287+P2287)/2)</f>
        <v>22.82651901245117</v>
      </c>
      <c r="AY2287" s="4">
        <f>0.61365*EXP(17.502*AX2287/(240.97+AX2287))</f>
        <v>2.790249996246355</v>
      </c>
      <c r="AZ2287" s="4">
        <f>IF(AW2287&lt;&gt;0,(1000-(AV2287+U2287)/2)/AW2287*AP2287,0)</f>
        <v>0.4261673625178848</v>
      </c>
      <c r="BA2287" s="4">
        <f>U2287*AA2287/1000</f>
        <v>2.05985573177805</v>
      </c>
      <c r="BB2287" s="4">
        <f>(AY2287-BA2287)</f>
        <v>0.730394264468305</v>
      </c>
      <c r="BC2287" s="4">
        <f>1/(1.6/F2287+1.37/N2287)</f>
        <v>0.2722267979375985</v>
      </c>
      <c r="BD2287" s="3">
        <f>G2287*AA2287*0.001</f>
      </c>
      <c r="BE2287" s="3">
        <f>G2287/S2287</f>
      </c>
      <c r="BF2287" s="4">
        <f>(1-AP2287*AA2287/AU2287/F2287)*100</f>
        <v>69.98645779409426</v>
      </c>
      <c r="BG2287" s="3">
        <f>(S2287-E2287/(N2287/1.35))</f>
      </c>
      <c r="BH2287" s="3">
        <f>E2287*BF2287/100/BG2287</f>
      </c>
    </row>
    <row r="2288" ht="16" customHeight="1">
      <c r="A2288" s="4">
        <v>2113</v>
      </c>
      <c r="B2288" t="s" s="2">
        <v>2308</v>
      </c>
      <c r="C2288" s="4">
        <v>12278.000031180680</v>
      </c>
      <c r="D2288" s="4">
        <v>0</v>
      </c>
      <c r="E2288" s="3">
        <f>(R2288-#REF!*(1000-T2288)/(1000-U2288))*AO2288</f>
      </c>
      <c r="F2288" s="4">
        <f>IF(AZ2288&lt;&gt;0,1/(1/AZ2288-1/N2288),0)</f>
        <v>0.5010780442369088</v>
      </c>
      <c r="G2288" s="3">
        <f>((BC2288-AP2288/2)*S2288-E2288)/(BC2288+AP2288/2)</f>
      </c>
      <c r="H2288" s="4">
        <f>AP2288*1000</f>
        <v>4.657738342155272</v>
      </c>
      <c r="I2288" s="4">
        <f>(AU2288-BA2288)</f>
        <v>1.081621387711436</v>
      </c>
      <c r="J2288" s="4">
        <f>(P2288+AT2288*D2288)</f>
        <v>24.80060958862305</v>
      </c>
      <c r="K2288" s="4">
        <v>6</v>
      </c>
      <c r="L2288" s="4">
        <f>(K2288*AI2288+AJ2288)</f>
        <v>1.420000016689301</v>
      </c>
      <c r="M2288" s="4">
        <v>1</v>
      </c>
      <c r="N2288" s="4">
        <f>L2288*(M2288+1)*(M2288+1)/(M2288*M2288+1)</f>
        <v>2.840000033378601</v>
      </c>
      <c r="O2288" s="4">
        <v>20.92485809326172</v>
      </c>
      <c r="P2288" s="4">
        <v>24.80060958862305</v>
      </c>
      <c r="Q2288" s="4">
        <v>19.77030372619629</v>
      </c>
      <c r="R2288" s="4">
        <v>608.753173828125</v>
      </c>
      <c r="S2288" s="4">
        <v>559.3387451171875</v>
      </c>
      <c r="T2288" s="4">
        <v>14.81586074829102</v>
      </c>
      <c r="U2288" s="4">
        <v>20.29791641235352</v>
      </c>
      <c r="V2288" s="4">
        <v>60.58135986328125</v>
      </c>
      <c r="W2288" s="4">
        <v>82.99625396728516</v>
      </c>
      <c r="X2288" s="4">
        <v>499.4326477050781</v>
      </c>
      <c r="Y2288" s="4">
        <v>2001.227172851562</v>
      </c>
      <c r="Z2288" s="4">
        <v>570.5345458984375</v>
      </c>
      <c r="AA2288" s="4">
        <v>101.5105972290039</v>
      </c>
      <c r="AB2288" s="4">
        <v>11.45952796936035</v>
      </c>
      <c r="AC2288" s="4">
        <v>0.5304868817329407</v>
      </c>
      <c r="AD2288" s="4">
        <v>0.06686980277299881</v>
      </c>
      <c r="AE2288" s="4">
        <v>0.004923287779092789</v>
      </c>
      <c r="AF2288" s="4">
        <v>0.02356128394603729</v>
      </c>
      <c r="AG2288" s="4">
        <v>0.01368905231356621</v>
      </c>
      <c r="AH2288" s="4">
        <v>0.6666666865348816</v>
      </c>
      <c r="AI2288" s="4">
        <v>-0.2195652425289154</v>
      </c>
      <c r="AJ2288" s="4">
        <v>2.737391471862793</v>
      </c>
      <c r="AK2288" s="4">
        <v>1</v>
      </c>
      <c r="AL2288" s="4">
        <v>0</v>
      </c>
      <c r="AM2288" s="4">
        <v>0.1599999964237213</v>
      </c>
      <c r="AN2288" s="4">
        <v>111115</v>
      </c>
      <c r="AO2288" s="4">
        <f>X2288*0.000001/(K2288*0.0001)</f>
        <v>0.8323877461751301</v>
      </c>
      <c r="AP2288" s="4">
        <f>(U2288-T2288)/(1000-U2288)*AO2288</f>
        <v>0.004657738342155273</v>
      </c>
      <c r="AQ2288" s="4">
        <f>(P2288+273.15)</f>
        <v>297.950609588623</v>
      </c>
      <c r="AR2288" s="4">
        <f>(O2288+273.15)</f>
        <v>294.0748580932617</v>
      </c>
      <c r="AS2288" s="4">
        <f>(Y2288*AK2288+Z2288*AL2288)*AM2288</f>
        <v>320.1963404993039</v>
      </c>
      <c r="AT2288" s="4">
        <f>((AS2288+0.00000010773*(AR2288^4-AQ2288^4))-AP2288*44100)/(L2288*0.92*2*29.3+0.00000043092*AQ2288^3)</f>
        <v>0.8125776268751164</v>
      </c>
      <c r="AU2288" s="4">
        <f>0.61365*EXP(17.502*J2288/(240.97+J2288))</f>
        <v>3.142075005233841</v>
      </c>
      <c r="AV2288" s="4">
        <f>AU2288*1000/AA2288</f>
        <v>30.95317228944525</v>
      </c>
      <c r="AW2288" s="4">
        <f>(AV2288-U2288)</f>
        <v>10.65525587709173</v>
      </c>
      <c r="AX2288" s="4">
        <f>IF(D2288,P2288,(O2288+P2288)/2)</f>
        <v>22.86273384094238</v>
      </c>
      <c r="AY2288" s="4">
        <f>0.61365*EXP(17.502*AX2288/(240.97+AX2288))</f>
        <v>2.796379976689864</v>
      </c>
      <c r="AZ2288" s="4">
        <f>IF(AW2288&lt;&gt;0,(1000-(AV2288+U2288)/2)/AW2288*AP2288,0)</f>
        <v>0.4259288856169828</v>
      </c>
      <c r="BA2288" s="4">
        <f>U2288*AA2288/1000</f>
        <v>2.060453617522406</v>
      </c>
      <c r="BB2288" s="4">
        <f>(AY2288-BA2288)</f>
        <v>0.735926359167459</v>
      </c>
      <c r="BC2288" s="4">
        <f>1/(1.6/F2288+1.37/N2288)</f>
        <v>0.2720711073634669</v>
      </c>
      <c r="BD2288" s="3">
        <f>G2288*AA2288*0.001</f>
      </c>
      <c r="BE2288" s="3">
        <f>G2288/S2288</f>
      </c>
      <c r="BF2288" s="4">
        <f>(1-AP2288*AA2288/AU2288/F2288)*100</f>
        <v>69.96936269622994</v>
      </c>
      <c r="BG2288" s="3">
        <f>(S2288-E2288/(N2288/1.35))</f>
      </c>
      <c r="BH2288" s="3">
        <f>E2288*BF2288/100/BG2288</f>
      </c>
    </row>
    <row r="2289" ht="16" customHeight="1">
      <c r="A2289" s="4">
        <v>2114</v>
      </c>
      <c r="B2289" t="s" s="2">
        <v>2309</v>
      </c>
      <c r="C2289" s="4">
        <v>12283.500031057745</v>
      </c>
      <c r="D2289" s="4">
        <v>0</v>
      </c>
      <c r="E2289" s="3">
        <f>(R2289-#REF!*(1000-T2289)/(1000-U2289))*AO2289</f>
      </c>
      <c r="F2289" s="4">
        <f>IF(AZ2289&lt;&gt;0,1/(1/AZ2289-1/N2289),0)</f>
        <v>0.4990226869112981</v>
      </c>
      <c r="G2289" s="3">
        <f>((BC2289-AP2289/2)*S2289-E2289)/(BC2289+AP2289/2)</f>
      </c>
      <c r="H2289" s="4">
        <f>AP2289*1000</f>
        <v>4.658075490587735</v>
      </c>
      <c r="I2289" s="4">
        <f>(AU2289-BA2289)</f>
        <v>1.085461603822317</v>
      </c>
      <c r="J2289" s="4">
        <f>(P2289+AT2289*D2289)</f>
        <v>24.82317543029785</v>
      </c>
      <c r="K2289" s="4">
        <v>6</v>
      </c>
      <c r="L2289" s="4">
        <f>(K2289*AI2289+AJ2289)</f>
        <v>1.420000016689301</v>
      </c>
      <c r="M2289" s="4">
        <v>1</v>
      </c>
      <c r="N2289" s="4">
        <f>L2289*(M2289+1)*(M2289+1)/(M2289*M2289+1)</f>
        <v>2.840000033378601</v>
      </c>
      <c r="O2289" s="4">
        <v>20.98535537719727</v>
      </c>
      <c r="P2289" s="4">
        <v>24.82317543029785</v>
      </c>
      <c r="Q2289" s="4">
        <v>19.79705810546875</v>
      </c>
      <c r="R2289" s="4">
        <v>645.234619140625</v>
      </c>
      <c r="S2289" s="4">
        <v>574.0245361328125</v>
      </c>
      <c r="T2289" s="4">
        <v>14.81940364837646</v>
      </c>
      <c r="U2289" s="4">
        <v>20.30181121826172</v>
      </c>
      <c r="V2289" s="4">
        <v>60.3655891418457</v>
      </c>
      <c r="W2289" s="4">
        <v>82.69746398925781</v>
      </c>
      <c r="X2289" s="4">
        <v>499.4347534179688</v>
      </c>
      <c r="Y2289" s="4">
        <v>2001.368286132812</v>
      </c>
      <c r="Z2289" s="4">
        <v>539.9525756835938</v>
      </c>
      <c r="AA2289" s="4">
        <v>101.5106201171875</v>
      </c>
      <c r="AB2289" s="4">
        <v>11.45952796936035</v>
      </c>
      <c r="AC2289" s="4">
        <v>0.5304868817329407</v>
      </c>
      <c r="AD2289" s="4">
        <v>0.06686980277299881</v>
      </c>
      <c r="AE2289" s="4">
        <v>0.004923287779092789</v>
      </c>
      <c r="AF2289" s="4">
        <v>0.02356128394603729</v>
      </c>
      <c r="AG2289" s="4">
        <v>0.01368905231356621</v>
      </c>
      <c r="AH2289" s="4">
        <v>0.6666666865348816</v>
      </c>
      <c r="AI2289" s="4">
        <v>-0.2195652425289154</v>
      </c>
      <c r="AJ2289" s="4">
        <v>2.737391471862793</v>
      </c>
      <c r="AK2289" s="4">
        <v>1</v>
      </c>
      <c r="AL2289" s="4">
        <v>0</v>
      </c>
      <c r="AM2289" s="4">
        <v>0.1599999964237213</v>
      </c>
      <c r="AN2289" s="4">
        <v>111115</v>
      </c>
      <c r="AO2289" s="4">
        <f>X2289*0.000001/(K2289*0.0001)</f>
        <v>0.8323912556966144</v>
      </c>
      <c r="AP2289" s="4">
        <f>(U2289-T2289)/(1000-U2289)*AO2289</f>
        <v>0.004658075490587735</v>
      </c>
      <c r="AQ2289" s="4">
        <f>(P2289+273.15)</f>
        <v>297.9731754302978</v>
      </c>
      <c r="AR2289" s="4">
        <f>(O2289+273.15)</f>
        <v>294.1353553771972</v>
      </c>
      <c r="AS2289" s="4">
        <f>(Y2289*AK2289+Z2289*AL2289)*AM2289</f>
        <v>320.2189186237993</v>
      </c>
      <c r="AT2289" s="4">
        <f>((AS2289+0.00000010773*(AR2289^4-AQ2289^4))-AP2289*44100)/(L2289*0.92*2*29.3+0.00000043092*AQ2289^3)</f>
        <v>0.8172568442556137</v>
      </c>
      <c r="AU2289" s="4">
        <f>0.61365*EXP(17.502*J2289/(240.97+J2289))</f>
        <v>3.146311050090138</v>
      </c>
      <c r="AV2289" s="4">
        <f>AU2289*1000/AA2289</f>
        <v>30.99489537604955</v>
      </c>
      <c r="AW2289" s="4">
        <f>(AV2289-U2289)</f>
        <v>10.69308415778783</v>
      </c>
      <c r="AX2289" s="4">
        <f>IF(D2289,P2289,(O2289+P2289)/2)</f>
        <v>22.90426540374756</v>
      </c>
      <c r="AY2289" s="4">
        <f>0.61365*EXP(17.502*AX2289/(240.97+AX2289))</f>
        <v>2.803424406516469</v>
      </c>
      <c r="AZ2289" s="4">
        <f>IF(AW2289&lt;&gt;0,(1000-(AV2289+U2289)/2)/AW2289*AP2289,0)</f>
        <v>0.4244428882956868</v>
      </c>
      <c r="BA2289" s="4">
        <f>U2289*AA2289/1000</f>
        <v>2.060849446267821</v>
      </c>
      <c r="BB2289" s="4">
        <f>(AY2289-BA2289)</f>
        <v>0.742574960248648</v>
      </c>
      <c r="BC2289" s="4">
        <f>1/(1.6/F2289+1.37/N2289)</f>
        <v>0.27110105476018</v>
      </c>
      <c r="BD2289" s="3">
        <f>G2289*AA2289*0.001</f>
      </c>
      <c r="BE2289" s="3">
        <f>G2289/S2289</f>
      </c>
      <c r="BF2289" s="4">
        <f>(1-AP2289*AA2289/AU2289/F2289)*100</f>
        <v>69.88408535289877</v>
      </c>
      <c r="BG2289" s="3">
        <f>(S2289-E2289/(N2289/1.35))</f>
      </c>
      <c r="BH2289" s="3">
        <f>E2289*BF2289/100/BG2289</f>
      </c>
    </row>
    <row r="2290" ht="16" customHeight="1">
      <c r="A2290" s="4">
        <v>2115</v>
      </c>
      <c r="B2290" t="s" s="2">
        <v>2310</v>
      </c>
      <c r="C2290" s="4">
        <v>12288.500030945987</v>
      </c>
      <c r="D2290" s="4">
        <v>0</v>
      </c>
      <c r="E2290" s="3">
        <f>(R2290-#REF!*(1000-T2290)/(1000-U2290))*AO2290</f>
      </c>
      <c r="F2290" s="4">
        <f>IF(AZ2290&lt;&gt;0,1/(1/AZ2290-1/N2290),0)</f>
        <v>0.4980624545750947</v>
      </c>
      <c r="G2290" s="3">
        <f>((BC2290-AP2290/2)*S2290-E2290)/(BC2290+AP2290/2)</f>
      </c>
      <c r="H2290" s="4">
        <f>AP2290*1000</f>
        <v>4.665546750435828</v>
      </c>
      <c r="I2290" s="4">
        <f>(AU2290-BA2290)</f>
        <v>1.088956316528277</v>
      </c>
      <c r="J2290" s="4">
        <f>(P2290+AT2290*D2290)</f>
        <v>24.84872436523438</v>
      </c>
      <c r="K2290" s="4">
        <v>6</v>
      </c>
      <c r="L2290" s="4">
        <f>(K2290*AI2290+AJ2290)</f>
        <v>1.420000016689301</v>
      </c>
      <c r="M2290" s="4">
        <v>1</v>
      </c>
      <c r="N2290" s="4">
        <f>L2290*(M2290+1)*(M2290+1)/(M2290*M2290+1)</f>
        <v>2.840000033378601</v>
      </c>
      <c r="O2290" s="4">
        <v>21.02553367614746</v>
      </c>
      <c r="P2290" s="4">
        <v>24.84872436523438</v>
      </c>
      <c r="Q2290" s="4">
        <v>19.83359336853027</v>
      </c>
      <c r="R2290" s="4">
        <v>685.4185791015625</v>
      </c>
      <c r="S2290" s="4">
        <v>601.212646484375</v>
      </c>
      <c r="T2290" s="4">
        <v>14.82359409332275</v>
      </c>
      <c r="U2290" s="4">
        <v>20.31460762023926</v>
      </c>
      <c r="V2290" s="4">
        <v>60.22357177734375</v>
      </c>
      <c r="W2290" s="4">
        <v>82.5274658203125</v>
      </c>
      <c r="X2290" s="4">
        <v>499.4452819824219</v>
      </c>
      <c r="Y2290" s="4">
        <v>2001.140625</v>
      </c>
      <c r="Z2290" s="4">
        <v>520.793212890625</v>
      </c>
      <c r="AA2290" s="4">
        <v>101.5110321044922</v>
      </c>
      <c r="AB2290" s="4">
        <v>11.45952796936035</v>
      </c>
      <c r="AC2290" s="4">
        <v>0.5304868817329407</v>
      </c>
      <c r="AD2290" s="4">
        <v>0.06686980277299881</v>
      </c>
      <c r="AE2290" s="4">
        <v>0.004923287779092789</v>
      </c>
      <c r="AF2290" s="4">
        <v>0.02356128394603729</v>
      </c>
      <c r="AG2290" s="4">
        <v>0.01368905231356621</v>
      </c>
      <c r="AH2290" s="4">
        <v>0.6666666865348816</v>
      </c>
      <c r="AI2290" s="4">
        <v>-0.2195652425289154</v>
      </c>
      <c r="AJ2290" s="4">
        <v>2.737391471862793</v>
      </c>
      <c r="AK2290" s="4">
        <v>1</v>
      </c>
      <c r="AL2290" s="4">
        <v>0</v>
      </c>
      <c r="AM2290" s="4">
        <v>0.1599999964237213</v>
      </c>
      <c r="AN2290" s="4">
        <v>111115</v>
      </c>
      <c r="AO2290" s="4">
        <f>X2290*0.000001/(K2290*0.0001)</f>
        <v>0.8324088033040363</v>
      </c>
      <c r="AP2290" s="4">
        <f>(U2290-T2290)/(1000-U2290)*AO2290</f>
        <v>0.004665546750435829</v>
      </c>
      <c r="AQ2290" s="4">
        <f>(P2290+273.15)</f>
        <v>297.9987243652344</v>
      </c>
      <c r="AR2290" s="4">
        <f>(O2290+273.15)</f>
        <v>294.1755336761474</v>
      </c>
      <c r="AS2290" s="4">
        <f>(Y2290*AK2290+Z2290*AL2290)*AM2290</f>
        <v>320.1824928433634</v>
      </c>
      <c r="AT2290" s="4">
        <f>((AS2290+0.00000010773*(AR2290^4-AQ2290^4))-AP2290*44100)/(L2290*0.92*2*29.3+0.00000043092*AQ2290^3)</f>
        <v>0.8147677105818092</v>
      </c>
      <c r="AU2290" s="4">
        <f>0.61365*EXP(17.502*J2290/(240.97+J2290))</f>
        <v>3.151113102856546</v>
      </c>
      <c r="AV2290" s="4">
        <f>AU2290*1000/AA2290</f>
        <v>31.04207530480916</v>
      </c>
      <c r="AW2290" s="4">
        <f>(AV2290-U2290)</f>
        <v>10.7274676845699</v>
      </c>
      <c r="AX2290" s="4">
        <f>IF(D2290,P2290,(O2290+P2290)/2)</f>
        <v>22.93712902069092</v>
      </c>
      <c r="AY2290" s="4">
        <f>0.61365*EXP(17.502*AX2290/(240.97+AX2290))</f>
        <v>2.80900960956885</v>
      </c>
      <c r="AZ2290" s="4">
        <f>IF(AW2290&lt;&gt;0,(1000-(AV2290+U2290)/2)/AW2290*AP2290,0)</f>
        <v>0.4237480253058457</v>
      </c>
      <c r="BA2290" s="4">
        <f>U2290*AA2290/1000</f>
        <v>2.062156786328269</v>
      </c>
      <c r="BB2290" s="4">
        <f>(AY2290-BA2290)</f>
        <v>0.7468528232405807</v>
      </c>
      <c r="BC2290" s="4">
        <f>1/(1.6/F2290+1.37/N2290)</f>
        <v>0.2706475023849439</v>
      </c>
      <c r="BD2290" s="3">
        <f>G2290*AA2290*0.001</f>
      </c>
      <c r="BE2290" s="3">
        <f>G2290/S2290</f>
      </c>
      <c r="BF2290" s="4">
        <f>(1-AP2290*AA2290/AU2290/F2290)*100</f>
        <v>69.82356073880015</v>
      </c>
      <c r="BG2290" s="3">
        <f>(S2290-E2290/(N2290/1.35))</f>
      </c>
      <c r="BH2290" s="3">
        <f>E2290*BF2290/100/BG2290</f>
      </c>
    </row>
    <row r="2291" ht="16" customHeight="1">
      <c r="A2291" s="4">
        <v>2116</v>
      </c>
      <c r="B2291" t="s" s="2">
        <v>2311</v>
      </c>
      <c r="C2291" s="4">
        <v>12293.500030834228</v>
      </c>
      <c r="D2291" s="4">
        <v>0</v>
      </c>
      <c r="E2291" s="3">
        <f>(R2291-#REF!*(1000-T2291)/(1000-U2291))*AO2291</f>
      </c>
      <c r="F2291" s="4">
        <f>IF(AZ2291&lt;&gt;0,1/(1/AZ2291-1/N2291),0)</f>
        <v>0.4988439269205833</v>
      </c>
      <c r="G2291" s="3">
        <f>((BC2291-AP2291/2)*S2291-E2291)/(BC2291+AP2291/2)</f>
      </c>
      <c r="H2291" s="4">
        <f>AP2291*1000</f>
        <v>4.67403370832683</v>
      </c>
      <c r="I2291" s="4">
        <f>(AU2291-BA2291)</f>
        <v>1.089464881337975</v>
      </c>
      <c r="J2291" s="4">
        <f>(P2291+AT2291*D2291)</f>
        <v>24.85963439941406</v>
      </c>
      <c r="K2291" s="4">
        <v>6</v>
      </c>
      <c r="L2291" s="4">
        <f>(K2291*AI2291+AJ2291)</f>
        <v>1.420000016689301</v>
      </c>
      <c r="M2291" s="4">
        <v>1</v>
      </c>
      <c r="N2291" s="4">
        <f>L2291*(M2291+1)*(M2291+1)/(M2291*M2291+1)</f>
        <v>2.840000033378601</v>
      </c>
      <c r="O2291" s="4">
        <v>21.06113433837891</v>
      </c>
      <c r="P2291" s="4">
        <v>24.85963439941406</v>
      </c>
      <c r="Q2291" s="4">
        <v>19.89670753479004</v>
      </c>
      <c r="R2291" s="4">
        <v>715.4629516601562</v>
      </c>
      <c r="S2291" s="4">
        <v>632.7545166015625</v>
      </c>
      <c r="T2291" s="4">
        <v>14.8290319442749</v>
      </c>
      <c r="U2291" s="4">
        <v>20.32979011535645</v>
      </c>
      <c r="V2291" s="4">
        <v>60.10896301269531</v>
      </c>
      <c r="W2291" s="4">
        <v>82.39912414550781</v>
      </c>
      <c r="X2291" s="4">
        <v>499.4596862792969</v>
      </c>
      <c r="Y2291" s="4">
        <v>2000.853149414062</v>
      </c>
      <c r="Z2291" s="4">
        <v>474.4260559082031</v>
      </c>
      <c r="AA2291" s="4">
        <v>101.5111694335938</v>
      </c>
      <c r="AB2291" s="4">
        <v>11.45952796936035</v>
      </c>
      <c r="AC2291" s="4">
        <v>0.5304868817329407</v>
      </c>
      <c r="AD2291" s="4">
        <v>0.06686980277299881</v>
      </c>
      <c r="AE2291" s="4">
        <v>0.004923287779092789</v>
      </c>
      <c r="AF2291" s="4">
        <v>0.02356128394603729</v>
      </c>
      <c r="AG2291" s="4">
        <v>0.01368905231356621</v>
      </c>
      <c r="AH2291" s="4">
        <v>0.6666666865348816</v>
      </c>
      <c r="AI2291" s="4">
        <v>-0.2195652425289154</v>
      </c>
      <c r="AJ2291" s="4">
        <v>2.737391471862793</v>
      </c>
      <c r="AK2291" s="4">
        <v>1</v>
      </c>
      <c r="AL2291" s="4">
        <v>0</v>
      </c>
      <c r="AM2291" s="4">
        <v>0.1599999964237213</v>
      </c>
      <c r="AN2291" s="4">
        <v>111115</v>
      </c>
      <c r="AO2291" s="4">
        <f>X2291*0.000001/(K2291*0.0001)</f>
        <v>0.8324328104654948</v>
      </c>
      <c r="AP2291" s="4">
        <f>(U2291-T2291)/(1000-U2291)*AO2291</f>
        <v>0.00467403370832683</v>
      </c>
      <c r="AQ2291" s="4">
        <f>(P2291+273.15)</f>
        <v>298.009634399414</v>
      </c>
      <c r="AR2291" s="4">
        <f>(O2291+273.15)</f>
        <v>294.2111343383789</v>
      </c>
      <c r="AS2291" s="4">
        <f>(Y2291*AK2291+Z2291*AL2291)*AM2291</f>
        <v>320.1364967506415</v>
      </c>
      <c r="AT2291" s="4">
        <f>((AS2291+0.00000010773*(AR2291^4-AQ2291^4))-AP2291*44100)/(L2291*0.92*2*29.3+0.00000043092*AQ2291^3)</f>
        <v>0.8130044912435512</v>
      </c>
      <c r="AU2291" s="4">
        <f>0.61365*EXP(17.502*J2291/(240.97+J2291))</f>
        <v>3.153165650287323</v>
      </c>
      <c r="AV2291" s="4">
        <f>AU2291*1000/AA2291</f>
        <v>31.06225322672547</v>
      </c>
      <c r="AW2291" s="4">
        <f>(AV2291-U2291)</f>
        <v>10.73246311136902</v>
      </c>
      <c r="AX2291" s="4">
        <f>IF(D2291,P2291,(O2291+P2291)/2)</f>
        <v>22.96038436889648</v>
      </c>
      <c r="AY2291" s="4">
        <f>0.61365*EXP(17.502*AX2291/(240.97+AX2291))</f>
        <v>2.81296775745885</v>
      </c>
      <c r="AZ2291" s="4">
        <f>IF(AW2291&lt;&gt;0,(1000-(AV2291+U2291)/2)/AW2291*AP2291,0)</f>
        <v>0.4243135606068338</v>
      </c>
      <c r="BA2291" s="4">
        <f>U2291*AA2291/1000</f>
        <v>2.063700768949348</v>
      </c>
      <c r="BB2291" s="4">
        <f>(AY2291-BA2291)</f>
        <v>0.7492669885095022</v>
      </c>
      <c r="BC2291" s="4">
        <f>1/(1.6/F2291+1.37/N2291)</f>
        <v>0.271016637260268</v>
      </c>
      <c r="BD2291" s="3">
        <f>G2291*AA2291*0.001</f>
      </c>
      <c r="BE2291" s="3">
        <f>G2291/S2291</f>
      </c>
      <c r="BF2291" s="4">
        <f>(1-AP2291*AA2291/AU2291/F2291)*100</f>
        <v>69.83563446861199</v>
      </c>
      <c r="BG2291" s="3">
        <f>(S2291-E2291/(N2291/1.35))</f>
      </c>
      <c r="BH2291" s="3">
        <f>E2291*BF2291/100/BG2291</f>
      </c>
    </row>
    <row r="2292" ht="16" customHeight="1">
      <c r="A2292" s="4">
        <v>2117</v>
      </c>
      <c r="B2292" t="s" s="2">
        <v>2312</v>
      </c>
      <c r="C2292" s="4">
        <v>12299.000030711293</v>
      </c>
      <c r="D2292" s="4">
        <v>0</v>
      </c>
      <c r="E2292" s="3">
        <f>(R2292-#REF!*(1000-T2292)/(1000-U2292))*AO2292</f>
      </c>
      <c r="F2292" s="4">
        <f>IF(AZ2292&lt;&gt;0,1/(1/AZ2292-1/N2292),0)</f>
        <v>0.5004372403408645</v>
      </c>
      <c r="G2292" s="3">
        <f>((BC2292-AP2292/2)*S2292-E2292)/(BC2292+AP2292/2)</f>
      </c>
      <c r="H2292" s="4">
        <f>AP2292*1000</f>
        <v>4.677202998864326</v>
      </c>
      <c r="I2292" s="4">
        <f>(AU2292-BA2292)</f>
        <v>1.087253247765988</v>
      </c>
      <c r="J2292" s="4">
        <f>(P2292+AT2292*D2292)</f>
        <v>24.85202026367188</v>
      </c>
      <c r="K2292" s="4">
        <v>6</v>
      </c>
      <c r="L2292" s="4">
        <f>(K2292*AI2292+AJ2292)</f>
        <v>1.420000016689301</v>
      </c>
      <c r="M2292" s="4">
        <v>1</v>
      </c>
      <c r="N2292" s="4">
        <f>L2292*(M2292+1)*(M2292+1)/(M2292*M2292+1)</f>
        <v>2.840000033378601</v>
      </c>
      <c r="O2292" s="4">
        <v>21.09929656982422</v>
      </c>
      <c r="P2292" s="4">
        <v>24.85202026367188</v>
      </c>
      <c r="Q2292" s="4">
        <v>19.94793701171875</v>
      </c>
      <c r="R2292" s="4">
        <v>722.0618286132812</v>
      </c>
      <c r="S2292" s="4">
        <v>656.554931640625</v>
      </c>
      <c r="T2292" s="4">
        <v>14.83316326141357</v>
      </c>
      <c r="U2292" s="4">
        <v>20.33749198913574</v>
      </c>
      <c r="V2292" s="4">
        <v>59.98453521728516</v>
      </c>
      <c r="W2292" s="4">
        <v>82.24198150634766</v>
      </c>
      <c r="X2292" s="4">
        <v>499.470214843750</v>
      </c>
      <c r="Y2292" s="4">
        <v>2000.577758789062</v>
      </c>
      <c r="Z2292" s="4">
        <v>395.4334106445312</v>
      </c>
      <c r="AA2292" s="4">
        <v>101.5110321044922</v>
      </c>
      <c r="AB2292" s="4">
        <v>11.45952796936035</v>
      </c>
      <c r="AC2292" s="4">
        <v>0.5304868817329407</v>
      </c>
      <c r="AD2292" s="4">
        <v>0.06686980277299881</v>
      </c>
      <c r="AE2292" s="4">
        <v>0.004923287779092789</v>
      </c>
      <c r="AF2292" s="4">
        <v>0.02356128394603729</v>
      </c>
      <c r="AG2292" s="4">
        <v>0.01368905231356621</v>
      </c>
      <c r="AH2292" s="4">
        <v>0.6666666865348816</v>
      </c>
      <c r="AI2292" s="4">
        <v>-0.2195652425289154</v>
      </c>
      <c r="AJ2292" s="4">
        <v>2.737391471862793</v>
      </c>
      <c r="AK2292" s="4">
        <v>1</v>
      </c>
      <c r="AL2292" s="4">
        <v>0</v>
      </c>
      <c r="AM2292" s="4">
        <v>0.1599999964237213</v>
      </c>
      <c r="AN2292" s="4">
        <v>111125</v>
      </c>
      <c r="AO2292" s="4">
        <f>X2292*0.000001/(K2292*0.0001)</f>
        <v>0.8324503580729166</v>
      </c>
      <c r="AP2292" s="4">
        <f>(U2292-T2292)/(1000-U2292)*AO2292</f>
        <v>0.004677202998864326</v>
      </c>
      <c r="AQ2292" s="4">
        <f>(P2292+273.15)</f>
        <v>298.0020202636719</v>
      </c>
      <c r="AR2292" s="4">
        <f>(O2292+273.15)</f>
        <v>294.2492965698242</v>
      </c>
      <c r="AS2292" s="4">
        <f>(Y2292*AK2292+Z2292*AL2292)*AM2292</f>
        <v>320.0924342516264</v>
      </c>
      <c r="AT2292" s="4">
        <f>((AS2292+0.00000010773*(AR2292^4-AQ2292^4))-AP2292*44100)/(L2292*0.92*2*29.3+0.00000043092*AQ2292^3)</f>
        <v>0.8166721030168558</v>
      </c>
      <c r="AU2292" s="4">
        <f>0.61365*EXP(17.502*J2292/(240.97+J2292))</f>
        <v>3.151733049999999</v>
      </c>
      <c r="AV2292" s="4">
        <f>AU2292*1000/AA2292</f>
        <v>31.04818249464459</v>
      </c>
      <c r="AW2292" s="4">
        <f>(AV2292-U2292)</f>
        <v>10.71069050550884</v>
      </c>
      <c r="AX2292" s="4">
        <f>IF(D2292,P2292,(O2292+P2292)/2)</f>
        <v>22.97565841674805</v>
      </c>
      <c r="AY2292" s="4">
        <f>0.61365*EXP(17.502*AX2292/(240.97+AX2292))</f>
        <v>2.815570111957299</v>
      </c>
      <c r="AZ2292" s="4">
        <f>IF(AW2292&lt;&gt;0,(1000-(AV2292+U2292)/2)/AW2292*AP2292,0)</f>
        <v>0.4254657887018022</v>
      </c>
      <c r="BA2292" s="4">
        <f>U2292*AA2292/1000</f>
        <v>2.064479802234011</v>
      </c>
      <c r="BB2292" s="4">
        <f>(AY2292-BA2292)</f>
        <v>0.7510903097232875</v>
      </c>
      <c r="BC2292" s="4">
        <f>1/(1.6/F2292+1.37/N2292)</f>
        <v>0.2717687837101403</v>
      </c>
      <c r="BD2292" s="3">
        <f>G2292*AA2292*0.001</f>
      </c>
      <c r="BE2292" s="3">
        <f>G2292/S2292</f>
      </c>
      <c r="BF2292" s="4">
        <f>(1-AP2292*AA2292/AU2292/F2292)*100</f>
        <v>69.89764892284805</v>
      </c>
      <c r="BG2292" s="3">
        <f>(S2292-E2292/(N2292/1.35))</f>
      </c>
      <c r="BH2292" s="3">
        <f>E2292*BF2292/100/BG2292</f>
      </c>
    </row>
    <row r="2293" ht="16" customHeight="1">
      <c r="A2293" s="4">
        <v>2118</v>
      </c>
      <c r="B2293" t="s" s="2">
        <v>2313</v>
      </c>
      <c r="C2293" s="4">
        <v>12304.000030599535</v>
      </c>
      <c r="D2293" s="4">
        <v>0</v>
      </c>
      <c r="E2293" s="3">
        <f>(R2293-#REF!*(1000-T2293)/(1000-U2293))*AO2293</f>
      </c>
      <c r="F2293" s="4">
        <f>IF(AZ2293&lt;&gt;0,1/(1/AZ2293-1/N2293),0)</f>
        <v>0.5019020892991947</v>
      </c>
      <c r="G2293" s="3">
        <f>((BC2293-AP2293/2)*S2293-E2293)/(BC2293+AP2293/2)</f>
      </c>
      <c r="H2293" s="4">
        <f>AP2293*1000</f>
        <v>4.681004274405292</v>
      </c>
      <c r="I2293" s="4">
        <f>(AU2293-BA2293)</f>
        <v>1.085433025608482</v>
      </c>
      <c r="J2293" s="4">
        <f>(P2293+AT2293*D2293)</f>
        <v>24.84590148925781</v>
      </c>
      <c r="K2293" s="4">
        <v>6</v>
      </c>
      <c r="L2293" s="4">
        <f>(K2293*AI2293+AJ2293)</f>
        <v>1.420000016689301</v>
      </c>
      <c r="M2293" s="4">
        <v>1</v>
      </c>
      <c r="N2293" s="4">
        <f>L2293*(M2293+1)*(M2293+1)/(M2293*M2293+1)</f>
        <v>2.840000033378601</v>
      </c>
      <c r="O2293" s="4">
        <v>21.12983512878418</v>
      </c>
      <c r="P2293" s="4">
        <v>24.84590148925781</v>
      </c>
      <c r="Q2293" s="4">
        <v>19.96862411499023</v>
      </c>
      <c r="R2293" s="4">
        <v>727.4413452148438</v>
      </c>
      <c r="S2293" s="4">
        <v>666.882568359375</v>
      </c>
      <c r="T2293" s="4">
        <v>14.83520889282227</v>
      </c>
      <c r="U2293" s="4">
        <v>20.34420394897461</v>
      </c>
      <c r="V2293" s="4">
        <v>59.87903594970703</v>
      </c>
      <c r="W2293" s="4">
        <v>82.11081695556641</v>
      </c>
      <c r="X2293" s="4">
        <v>499.4493103027344</v>
      </c>
      <c r="Y2293" s="4">
        <v>2000.624877929688</v>
      </c>
      <c r="Z2293" s="4">
        <v>318.2864990234375</v>
      </c>
      <c r="AA2293" s="4">
        <v>101.5104446411133</v>
      </c>
      <c r="AB2293" s="4">
        <v>11.45952796936035</v>
      </c>
      <c r="AC2293" s="4">
        <v>0.5304868817329407</v>
      </c>
      <c r="AD2293" s="4">
        <v>0.06686980277299881</v>
      </c>
      <c r="AE2293" s="4">
        <v>0.004923287779092789</v>
      </c>
      <c r="AF2293" s="4">
        <v>0.02356128394603729</v>
      </c>
      <c r="AG2293" s="4">
        <v>0.01368905231356621</v>
      </c>
      <c r="AH2293" s="4">
        <v>0.6666666865348816</v>
      </c>
      <c r="AI2293" s="4">
        <v>-0.2195652425289154</v>
      </c>
      <c r="AJ2293" s="4">
        <v>2.737391471862793</v>
      </c>
      <c r="AK2293" s="4">
        <v>1</v>
      </c>
      <c r="AL2293" s="4">
        <v>0</v>
      </c>
      <c r="AM2293" s="4">
        <v>0.1599999964237213</v>
      </c>
      <c r="AN2293" s="4">
        <v>111115</v>
      </c>
      <c r="AO2293" s="4">
        <f>X2293*0.000001/(K2293*0.0001)</f>
        <v>0.8324155171712239</v>
      </c>
      <c r="AP2293" s="4">
        <f>(U2293-T2293)/(1000-U2293)*AO2293</f>
        <v>0.004681004274405292</v>
      </c>
      <c r="AQ2293" s="4">
        <f>(P2293+273.15)</f>
        <v>297.9959014892578</v>
      </c>
      <c r="AR2293" s="4">
        <f>(O2293+273.15)</f>
        <v>294.2798351287842</v>
      </c>
      <c r="AS2293" s="4">
        <f>(Y2293*AK2293+Z2293*AL2293)*AM2293</f>
        <v>320.0999733139579</v>
      </c>
      <c r="AT2293" s="4">
        <f>((AS2293+0.00000010773*(AR2293^4-AQ2293^4))-AP2293*44100)/(L2293*0.92*2*29.3+0.00000043092*AQ2293^3)</f>
        <v>0.8194640190997985</v>
      </c>
      <c r="AU2293" s="4">
        <f>0.61365*EXP(17.502*J2293/(240.97+J2293))</f>
        <v>3.150582214338387</v>
      </c>
      <c r="AV2293" s="4">
        <f>AU2293*1000/AA2293</f>
        <v>31.03702506158024</v>
      </c>
      <c r="AW2293" s="4">
        <f>(AV2293-U2293)</f>
        <v>10.69282111260564</v>
      </c>
      <c r="AX2293" s="4">
        <f>IF(D2293,P2293,(O2293+P2293)/2)</f>
        <v>22.987868309021</v>
      </c>
      <c r="AY2293" s="4">
        <f>0.61365*EXP(17.502*AX2293/(240.97+AX2293))</f>
        <v>2.817651917726589</v>
      </c>
      <c r="AZ2293" s="4">
        <f>IF(AW2293&lt;&gt;0,(1000-(AV2293+U2293)/2)/AW2293*AP2293,0)</f>
        <v>0.4265241464403984</v>
      </c>
      <c r="BA2293" s="4">
        <f>U2293*AA2293/1000</f>
        <v>2.065149188729905</v>
      </c>
      <c r="BB2293" s="4">
        <f>(AY2293-BA2293)</f>
        <v>0.7525027289966832</v>
      </c>
      <c r="BC2293" s="4">
        <f>1/(1.6/F2293+1.37/N2293)</f>
        <v>0.272459732884781</v>
      </c>
      <c r="BD2293" s="3">
        <f>G2293*AA2293*0.001</f>
      </c>
      <c r="BE2293" s="3">
        <f>G2293/S2293</f>
      </c>
      <c r="BF2293" s="4">
        <f>(1-AP2293*AA2293/AU2293/F2293)*100</f>
        <v>69.95031337839028</v>
      </c>
      <c r="BG2293" s="3">
        <f>(S2293-E2293/(N2293/1.35))</f>
      </c>
      <c r="BH2293" s="3">
        <f>E2293*BF2293/100/BG2293</f>
      </c>
    </row>
    <row r="2294" ht="16" customHeight="1">
      <c r="A2294" s="4">
        <v>2119</v>
      </c>
      <c r="B2294" t="s" s="2">
        <v>2314</v>
      </c>
      <c r="C2294" s="4">
        <v>12309.000030487776</v>
      </c>
      <c r="D2294" s="4">
        <v>0</v>
      </c>
      <c r="E2294" s="3">
        <f>(R2294-#REF!*(1000-T2294)/(1000-U2294))*AO2294</f>
      </c>
      <c r="F2294" s="4">
        <f>IF(AZ2294&lt;&gt;0,1/(1/AZ2294-1/N2294),0)</f>
        <v>0.5044103951902386</v>
      </c>
      <c r="G2294" s="3">
        <f>((BC2294-AP2294/2)*S2294-E2294)/(BC2294+AP2294/2)</f>
      </c>
      <c r="H2294" s="4">
        <f>AP2294*1000</f>
        <v>4.689755950137314</v>
      </c>
      <c r="I2294" s="4">
        <f>(AU2294-BA2294)</f>
        <v>1.082859866856974</v>
      </c>
      <c r="J2294" s="4">
        <f>(P2294+AT2294*D2294)</f>
        <v>24.83883476257324</v>
      </c>
      <c r="K2294" s="4">
        <v>6</v>
      </c>
      <c r="L2294" s="4">
        <f>(K2294*AI2294+AJ2294)</f>
        <v>1.420000016689301</v>
      </c>
      <c r="M2294" s="4">
        <v>1</v>
      </c>
      <c r="N2294" s="4">
        <f>L2294*(M2294+1)*(M2294+1)/(M2294*M2294+1)</f>
        <v>2.840000033378601</v>
      </c>
      <c r="O2294" s="4">
        <v>21.1584415435791</v>
      </c>
      <c r="P2294" s="4">
        <v>24.83883476257324</v>
      </c>
      <c r="Q2294" s="4">
        <v>20.00819969177246</v>
      </c>
      <c r="R2294" s="4">
        <v>749.3419799804688</v>
      </c>
      <c r="S2294" s="4">
        <v>679.3700561523438</v>
      </c>
      <c r="T2294" s="4">
        <v>14.83756542205811</v>
      </c>
      <c r="U2294" s="4">
        <v>20.35659980773926</v>
      </c>
      <c r="V2294" s="4">
        <v>59.78059768676758</v>
      </c>
      <c r="W2294" s="4">
        <v>82.00971984863281</v>
      </c>
      <c r="X2294" s="4">
        <v>499.466552734375</v>
      </c>
      <c r="Y2294" s="4">
        <v>2000.742431640625</v>
      </c>
      <c r="Z2294" s="4">
        <v>314.515869140625</v>
      </c>
      <c r="AA2294" s="4">
        <v>101.509765625</v>
      </c>
      <c r="AB2294" s="4">
        <v>11.45952796936035</v>
      </c>
      <c r="AC2294" s="4">
        <v>0.5304868817329407</v>
      </c>
      <c r="AD2294" s="4">
        <v>0.06686980277299881</v>
      </c>
      <c r="AE2294" s="4">
        <v>0.004923287779092789</v>
      </c>
      <c r="AF2294" s="4">
        <v>0.02356128394603729</v>
      </c>
      <c r="AG2294" s="4">
        <v>0.01368905231356621</v>
      </c>
      <c r="AH2294" s="4">
        <v>0.6666666865348816</v>
      </c>
      <c r="AI2294" s="4">
        <v>-0.2195652425289154</v>
      </c>
      <c r="AJ2294" s="4">
        <v>2.737391471862793</v>
      </c>
      <c r="AK2294" s="4">
        <v>1</v>
      </c>
      <c r="AL2294" s="4">
        <v>0</v>
      </c>
      <c r="AM2294" s="4">
        <v>0.1599999964237213</v>
      </c>
      <c r="AN2294" s="4">
        <v>111115</v>
      </c>
      <c r="AO2294" s="4">
        <f>X2294*0.000001/(K2294*0.0001)</f>
        <v>0.8324442545572914</v>
      </c>
      <c r="AP2294" s="4">
        <f>(U2294-T2294)/(1000-U2294)*AO2294</f>
        <v>0.004689755950137315</v>
      </c>
      <c r="AQ2294" s="4">
        <f>(P2294+273.15)</f>
        <v>297.9888347625732</v>
      </c>
      <c r="AR2294" s="4">
        <f>(O2294+273.15)</f>
        <v>294.3084415435791</v>
      </c>
      <c r="AS2294" s="4">
        <f>(Y2294*AK2294+Z2294*AL2294)*AM2294</f>
        <v>320.1187819072875</v>
      </c>
      <c r="AT2294" s="4">
        <f>((AS2294+0.00000010773*(AR2294^4-AQ2294^4))-AP2294*44100)/(L2294*0.92*2*29.3+0.00000043092*AQ2294^3)</f>
        <v>0.819785812597883</v>
      </c>
      <c r="AU2294" s="4">
        <f>0.61365*EXP(17.502*J2294/(240.97+J2294))</f>
        <v>3.149253542262506</v>
      </c>
      <c r="AV2294" s="4">
        <f>AU2294*1000/AA2294</f>
        <v>31.02414356759092</v>
      </c>
      <c r="AW2294" s="4">
        <f>(AV2294-U2294)</f>
        <v>10.66754375985166</v>
      </c>
      <c r="AX2294" s="4">
        <f>IF(D2294,P2294,(O2294+P2294)/2)</f>
        <v>22.99863815307617</v>
      </c>
      <c r="AY2294" s="4">
        <f>0.61365*EXP(17.502*AX2294/(240.97+AX2294))</f>
        <v>2.81948931061939</v>
      </c>
      <c r="AZ2294" s="4">
        <f>IF(AW2294&lt;&gt;0,(1000-(AV2294+U2294)/2)/AW2294*AP2294,0)</f>
        <v>0.4283342519625516</v>
      </c>
      <c r="BA2294" s="4">
        <f>U2294*AA2294/1000</f>
        <v>2.066393675405532</v>
      </c>
      <c r="BB2294" s="4">
        <f>(AY2294-BA2294)</f>
        <v>0.753095635213858</v>
      </c>
      <c r="BC2294" s="4">
        <f>1/(1.6/F2294+1.37/N2294)</f>
        <v>0.273641636208984</v>
      </c>
      <c r="BD2294" s="3">
        <f>G2294*AA2294*0.001</f>
      </c>
      <c r="BE2294" s="3">
        <f>G2294/S2294</f>
      </c>
      <c r="BF2294" s="4">
        <f>(1-AP2294*AA2294/AU2294/F2294)*100</f>
        <v>70.03140287758492</v>
      </c>
      <c r="BG2294" s="3">
        <f>(S2294-E2294/(N2294/1.35))</f>
      </c>
      <c r="BH2294" s="3">
        <f>E2294*BF2294/100/BG2294</f>
      </c>
    </row>
    <row r="2295" ht="16" customHeight="1">
      <c r="A2295" s="4">
        <v>2120</v>
      </c>
      <c r="B2295" t="s" s="2">
        <v>2315</v>
      </c>
      <c r="C2295" s="4">
        <v>12314.500030364841</v>
      </c>
      <c r="D2295" s="4">
        <v>0</v>
      </c>
      <c r="E2295" s="3">
        <f>(R2295-#REF!*(1000-T2295)/(1000-U2295))*AO2295</f>
      </c>
      <c r="F2295" s="4">
        <f>IF(AZ2295&lt;&gt;0,1/(1/AZ2295-1/N2295),0)</f>
        <v>0.5068853585297838</v>
      </c>
      <c r="G2295" s="3">
        <f>((BC2295-AP2295/2)*S2295-E2295)/(BC2295+AP2295/2)</f>
      </c>
      <c r="H2295" s="4">
        <f>AP2295*1000</f>
        <v>4.699273168865573</v>
      </c>
      <c r="I2295" s="4">
        <f>(AU2295-BA2295)</f>
        <v>1.080553440432087</v>
      </c>
      <c r="J2295" s="4">
        <f>(P2295+AT2295*D2295)</f>
        <v>24.83489036560059</v>
      </c>
      <c r="K2295" s="4">
        <v>6</v>
      </c>
      <c r="L2295" s="4">
        <f>(K2295*AI2295+AJ2295)</f>
        <v>1.420000016689301</v>
      </c>
      <c r="M2295" s="4">
        <v>1</v>
      </c>
      <c r="N2295" s="4">
        <f>L2295*(M2295+1)*(M2295+1)/(M2295*M2295+1)</f>
        <v>2.840000033378601</v>
      </c>
      <c r="O2295" s="4">
        <v>21.19297981262207</v>
      </c>
      <c r="P2295" s="4">
        <v>24.83489036560059</v>
      </c>
      <c r="Q2295" s="4">
        <v>20.06871032714844</v>
      </c>
      <c r="R2295" s="4">
        <v>777.6339111328125</v>
      </c>
      <c r="S2295" s="4">
        <v>700.7780151367188</v>
      </c>
      <c r="T2295" s="4">
        <v>14.8418607711792</v>
      </c>
      <c r="U2295" s="4">
        <v>20.37202644348145</v>
      </c>
      <c r="V2295" s="4">
        <v>59.67209625244141</v>
      </c>
      <c r="W2295" s="4">
        <v>81.89889526367188</v>
      </c>
      <c r="X2295" s="4">
        <v>499.4649047851562</v>
      </c>
      <c r="Y2295" s="4">
        <v>2000.847290039062</v>
      </c>
      <c r="Z2295" s="4">
        <v>338.056884765625</v>
      </c>
      <c r="AA2295" s="4">
        <v>101.5097198486328</v>
      </c>
      <c r="AB2295" s="4">
        <v>11.45952796936035</v>
      </c>
      <c r="AC2295" s="4">
        <v>0.5304868817329407</v>
      </c>
      <c r="AD2295" s="4">
        <v>0.06686980277299881</v>
      </c>
      <c r="AE2295" s="4">
        <v>0.004923287779092789</v>
      </c>
      <c r="AF2295" s="4">
        <v>0.02356128394603729</v>
      </c>
      <c r="AG2295" s="4">
        <v>0.01368905231356621</v>
      </c>
      <c r="AH2295" s="4">
        <v>0.6666666865348816</v>
      </c>
      <c r="AI2295" s="4">
        <v>-0.2195652425289154</v>
      </c>
      <c r="AJ2295" s="4">
        <v>2.737391471862793</v>
      </c>
      <c r="AK2295" s="4">
        <v>1</v>
      </c>
      <c r="AL2295" s="4">
        <v>0</v>
      </c>
      <c r="AM2295" s="4">
        <v>0.1599999964237213</v>
      </c>
      <c r="AN2295" s="4">
        <v>111115</v>
      </c>
      <c r="AO2295" s="4">
        <f>X2295*0.000001/(K2295*0.0001)</f>
        <v>0.8324415079752603</v>
      </c>
      <c r="AP2295" s="4">
        <f>(U2295-T2295)/(1000-U2295)*AO2295</f>
        <v>0.004699273168865573</v>
      </c>
      <c r="AQ2295" s="4">
        <f>(P2295+273.15)</f>
        <v>297.9848903656006</v>
      </c>
      <c r="AR2295" s="4">
        <f>(O2295+273.15)</f>
        <v>294.342979812622</v>
      </c>
      <c r="AS2295" s="4">
        <f>(Y2295*AK2295+Z2295*AL2295)*AM2295</f>
        <v>320.1355592506625</v>
      </c>
      <c r="AT2295" s="4">
        <f>((AS2295+0.00000010773*(AR2295^4-AQ2295^4))-AP2295*44100)/(L2295*0.92*2*29.3+0.00000043092*AQ2295^3)</f>
        <v>0.8200346585822036</v>
      </c>
      <c r="AU2295" s="4">
        <f>0.61365*EXP(17.502*J2295/(240.97+J2295))</f>
        <v>3.148512137458828</v>
      </c>
      <c r="AV2295" s="4">
        <f>AU2295*1000/AA2295</f>
        <v>31.01685377670002</v>
      </c>
      <c r="AW2295" s="4">
        <f>(AV2295-U2295)</f>
        <v>10.64482733321858</v>
      </c>
      <c r="AX2295" s="4">
        <f>IF(D2295,P2295,(O2295+P2295)/2)</f>
        <v>23.01393508911133</v>
      </c>
      <c r="AY2295" s="4">
        <f>0.61365*EXP(17.502*AX2295/(240.97+AX2295))</f>
        <v>2.822100851232806</v>
      </c>
      <c r="AZ2295" s="4">
        <f>IF(AW2295&lt;&gt;0,(1000-(AV2295+U2295)/2)/AW2295*AP2295,0)</f>
        <v>0.4301176367210113</v>
      </c>
      <c r="BA2295" s="4">
        <f>U2295*AA2295/1000</f>
        <v>2.067958697026741</v>
      </c>
      <c r="BB2295" s="4">
        <f>(AY2295-BA2295)</f>
        <v>0.7541421542060647</v>
      </c>
      <c r="BC2295" s="4">
        <f>1/(1.6/F2295+1.37/N2295)</f>
        <v>0.274806308800739</v>
      </c>
      <c r="BD2295" s="3">
        <f>G2295*AA2295*0.001</f>
      </c>
      <c r="BE2295" s="3">
        <f>G2295/S2295</f>
      </c>
      <c r="BF2295" s="4">
        <f>(1-AP2295*AA2295/AU2295/F2295)*100</f>
        <v>70.11018672766598</v>
      </c>
      <c r="BG2295" s="3">
        <f>(S2295-E2295/(N2295/1.35))</f>
      </c>
      <c r="BH2295" s="3">
        <f>E2295*BF2295/100/BG2295</f>
      </c>
    </row>
    <row r="2296" ht="16" customHeight="1">
      <c r="A2296" s="4">
        <v>2120</v>
      </c>
      <c r="B2296" t="s" s="2">
        <v>2315</v>
      </c>
      <c r="C2296" s="4">
        <v>12314.500030364841</v>
      </c>
      <c r="D2296" s="4">
        <v>0</v>
      </c>
      <c r="E2296" s="3">
        <f>(R2296-#REF!*(1000-T2296)/(1000-U2296))*AO2296</f>
      </c>
      <c r="F2296" s="4">
        <f>IF(AZ2296&lt;&gt;0,1/(1/AZ2296-1/N2296),0)</f>
        <v>0.5068853585297838</v>
      </c>
      <c r="G2296" s="3">
        <f>((BC2296-AP2296/2)*S2296-E2296)/(BC2296+AP2296/2)</f>
      </c>
      <c r="H2296" s="4">
        <f>AP2296*1000</f>
        <v>4.699273168865573</v>
      </c>
      <c r="I2296" s="4">
        <f>(AU2296-BA2296)</f>
        <v>1.080553440432087</v>
      </c>
      <c r="J2296" s="4">
        <f>(P2296+AT2296*D2296)</f>
        <v>24.83489036560059</v>
      </c>
      <c r="K2296" s="4">
        <v>6</v>
      </c>
      <c r="L2296" s="4">
        <f>(K2296*AI2296+AJ2296)</f>
        <v>1.420000016689301</v>
      </c>
      <c r="M2296" s="4">
        <v>1</v>
      </c>
      <c r="N2296" s="4">
        <f>L2296*(M2296+1)*(M2296+1)/(M2296*M2296+1)</f>
        <v>2.840000033378601</v>
      </c>
      <c r="O2296" s="4">
        <v>21.19297981262207</v>
      </c>
      <c r="P2296" s="4">
        <v>24.83489036560059</v>
      </c>
      <c r="Q2296" s="4">
        <v>20.06871032714844</v>
      </c>
      <c r="R2296" s="4">
        <v>777.6339111328125</v>
      </c>
      <c r="S2296" s="4">
        <v>700.7780151367188</v>
      </c>
      <c r="T2296" s="4">
        <v>14.8418607711792</v>
      </c>
      <c r="U2296" s="4">
        <v>20.37202644348145</v>
      </c>
      <c r="V2296" s="4">
        <v>59.67209625244141</v>
      </c>
      <c r="W2296" s="4">
        <v>81.89889526367188</v>
      </c>
      <c r="X2296" s="4">
        <v>499.4649047851562</v>
      </c>
      <c r="Y2296" s="4">
        <v>2000.847290039062</v>
      </c>
      <c r="Z2296" s="4">
        <v>338.056884765625</v>
      </c>
      <c r="AA2296" s="4">
        <v>101.5097198486328</v>
      </c>
      <c r="AB2296" s="4">
        <v>11.45952796936035</v>
      </c>
      <c r="AC2296" s="4">
        <v>0.5304868817329407</v>
      </c>
      <c r="AD2296" s="4">
        <v>0.06686980277299881</v>
      </c>
      <c r="AE2296" s="4">
        <v>0.004923287779092789</v>
      </c>
      <c r="AF2296" s="4">
        <v>0.02356128394603729</v>
      </c>
      <c r="AG2296" s="4">
        <v>0.01368905231356621</v>
      </c>
      <c r="AH2296" s="4">
        <v>0.6666666865348816</v>
      </c>
      <c r="AI2296" s="4">
        <v>-0.2195652425289154</v>
      </c>
      <c r="AJ2296" s="4">
        <v>2.737391471862793</v>
      </c>
      <c r="AK2296" s="4">
        <v>1</v>
      </c>
      <c r="AL2296" s="4">
        <v>0</v>
      </c>
      <c r="AM2296" s="4">
        <v>0.1599999964237213</v>
      </c>
      <c r="AN2296" s="4">
        <v>111115</v>
      </c>
      <c r="AO2296" s="4">
        <f>X2296*0.000001/(K2296*0.0001)</f>
        <v>0.8324415079752603</v>
      </c>
      <c r="AP2296" s="4">
        <f>(U2296-T2296)/(1000-U2296)*AO2296</f>
        <v>0.004699273168865573</v>
      </c>
      <c r="AQ2296" s="4">
        <f>(P2296+273.15)</f>
        <v>297.9848903656006</v>
      </c>
      <c r="AR2296" s="4">
        <f>(O2296+273.15)</f>
        <v>294.342979812622</v>
      </c>
      <c r="AS2296" s="4">
        <f>(Y2296*AK2296+Z2296*AL2296)*AM2296</f>
        <v>320.1355592506625</v>
      </c>
      <c r="AT2296" s="4">
        <f>((AS2296+0.00000010773*(AR2296^4-AQ2296^4))-AP2296*44100)/(L2296*0.92*2*29.3+0.00000043092*AQ2296^3)</f>
        <v>0.8200346585822036</v>
      </c>
      <c r="AU2296" s="4">
        <f>0.61365*EXP(17.502*J2296/(240.97+J2296))</f>
        <v>3.148512137458828</v>
      </c>
      <c r="AV2296" s="4">
        <f>AU2296*1000/AA2296</f>
        <v>31.01685377670002</v>
      </c>
      <c r="AW2296" s="4">
        <f>(AV2296-U2296)</f>
        <v>10.64482733321858</v>
      </c>
      <c r="AX2296" s="4">
        <f>IF(D2296,P2296,(O2296+P2296)/2)</f>
        <v>23.01393508911133</v>
      </c>
      <c r="AY2296" s="4">
        <f>0.61365*EXP(17.502*AX2296/(240.97+AX2296))</f>
        <v>2.822100851232806</v>
      </c>
      <c r="AZ2296" s="4">
        <f>IF(AW2296&lt;&gt;0,(1000-(AV2296+U2296)/2)/AW2296*AP2296,0)</f>
        <v>0.4301176367210113</v>
      </c>
      <c r="BA2296" s="4">
        <f>U2296*AA2296/1000</f>
        <v>2.067958697026741</v>
      </c>
      <c r="BB2296" s="4">
        <f>(AY2296-BA2296)</f>
        <v>0.7541421542060647</v>
      </c>
      <c r="BC2296" s="4">
        <f>1/(1.6/F2296+1.37/N2296)</f>
        <v>0.274806308800739</v>
      </c>
      <c r="BD2296" s="3">
        <f>G2296*AA2296*0.001</f>
      </c>
      <c r="BE2296" s="3">
        <f>G2296/S2296</f>
      </c>
      <c r="BF2296" s="4">
        <f>(1-AP2296*AA2296/AU2296/F2296)*100</f>
        <v>70.11018672766598</v>
      </c>
      <c r="BG2296" s="3">
        <f>(S2296-E2296/(N2296/1.35))</f>
      </c>
      <c r="BH2296" s="3">
        <f>E2296*BF2296/100/BG2296</f>
      </c>
    </row>
    <row r="2297" ht="16" customHeight="1">
      <c r="A2297" s="4">
        <v>2121</v>
      </c>
      <c r="B2297" t="s" s="2">
        <v>2317</v>
      </c>
      <c r="C2297" s="4">
        <v>12340.000032566488</v>
      </c>
      <c r="D2297" s="4">
        <v>0</v>
      </c>
      <c r="E2297" s="3">
        <f>(R2297-#REF!*(1000-T2297)/(1000-U2297))*AO2297</f>
      </c>
      <c r="F2297" s="4">
        <f>IF(AZ2297&lt;&gt;0,1/(1/AZ2297-1/N2297),0)</f>
        <v>0.4972520770553447</v>
      </c>
      <c r="G2297" s="3">
        <f>((BC2297-AP2297/2)*S2297-E2297)/(BC2297+AP2297/2)</f>
      </c>
      <c r="H2297" s="4">
        <f>AP2297*1000</f>
        <v>4.623021169343415</v>
      </c>
      <c r="I2297" s="4">
        <f>(AU2297-BA2297)</f>
        <v>1.080483515706932</v>
      </c>
      <c r="J2297" s="4">
        <f>(P2297+AT2297*D2297)</f>
        <v>24.84000778198242</v>
      </c>
      <c r="K2297" s="4">
        <v>6</v>
      </c>
      <c r="L2297" s="4">
        <f>(K2297*AI2297+AJ2297)</f>
        <v>1.420000016689301</v>
      </c>
      <c r="M2297" s="4">
        <v>1</v>
      </c>
      <c r="N2297" s="4">
        <f>L2297*(M2297+1)*(M2297+1)/(M2297*M2297+1)</f>
        <v>2.840000033378601</v>
      </c>
      <c r="O2297" s="4">
        <v>21.23059844970703</v>
      </c>
      <c r="P2297" s="4">
        <v>24.84000778198242</v>
      </c>
      <c r="Q2297" s="4">
        <v>20.10616302490234</v>
      </c>
      <c r="R2297" s="4">
        <v>796.3016357421875</v>
      </c>
      <c r="S2297" s="4">
        <v>722.708740234375</v>
      </c>
      <c r="T2297" s="4">
        <v>14.94196128845215</v>
      </c>
      <c r="U2297" s="4">
        <v>20.3822021484375</v>
      </c>
      <c r="V2297" s="4">
        <v>60.289794921875</v>
      </c>
      <c r="W2297" s="4">
        <v>81.75555419921875</v>
      </c>
      <c r="X2297" s="4">
        <v>499.4772033691406</v>
      </c>
      <c r="Y2297" s="4">
        <v>2000.911743164062</v>
      </c>
      <c r="Z2297" s="4">
        <v>331.7584533691406</v>
      </c>
      <c r="AA2297" s="4">
        <v>101.5096664428711</v>
      </c>
      <c r="AB2297" s="4">
        <v>12.34442806243896</v>
      </c>
      <c r="AC2297" s="4">
        <v>0.5042716860771179</v>
      </c>
      <c r="AD2297" s="4">
        <v>0.4753329157829285</v>
      </c>
      <c r="AE2297" s="4">
        <v>0.003291374770924449</v>
      </c>
      <c r="AF2297" s="4">
        <v>0.4051147997379303</v>
      </c>
      <c r="AG2297" s="4">
        <v>0.00517123332247138</v>
      </c>
      <c r="AH2297" s="4">
        <v>0.6666666865348816</v>
      </c>
      <c r="AI2297" s="4">
        <v>-0.2195652425289154</v>
      </c>
      <c r="AJ2297" s="4">
        <v>2.737391471862793</v>
      </c>
      <c r="AK2297" s="4">
        <v>1</v>
      </c>
      <c r="AL2297" s="4">
        <v>0</v>
      </c>
      <c r="AM2297" s="4">
        <v>0.1599999964237213</v>
      </c>
      <c r="AN2297" s="4">
        <v>111115</v>
      </c>
      <c r="AO2297" s="4">
        <f>X2297*0.000001/(K2297*0.0001)</f>
        <v>0.8324620056152342</v>
      </c>
      <c r="AP2297" s="4">
        <f>(U2297-T2297)/(1000-U2297)*AO2297</f>
        <v>0.004623021169343416</v>
      </c>
      <c r="AQ2297" s="4">
        <f>(P2297+273.15)</f>
        <v>297.9900077819824</v>
      </c>
      <c r="AR2297" s="4">
        <f>(O2297+273.15)</f>
        <v>294.380598449707</v>
      </c>
      <c r="AS2297" s="4">
        <f>(Y2297*AK2297+Z2297*AL2297)*AM2297</f>
        <v>320.145871750432</v>
      </c>
      <c r="AT2297" s="4">
        <f>((AS2297+0.00000010773*(AR2297^4-AQ2297^4))-AP2297*44100)/(L2297*0.92*2*29.3+0.00000043092*AQ2297^3)</f>
        <v>0.8624149025006043</v>
      </c>
      <c r="AU2297" s="4">
        <f>0.61365*EXP(17.502*J2297/(240.97+J2297))</f>
        <v>3.149474057165993</v>
      </c>
      <c r="AV2297" s="4">
        <f>AU2297*1000/AA2297</f>
        <v>31.02634623411451</v>
      </c>
      <c r="AW2297" s="4">
        <f>(AV2297-U2297)</f>
        <v>10.64414408567701</v>
      </c>
      <c r="AX2297" s="4">
        <f>IF(D2297,P2297,(O2297+P2297)/2)</f>
        <v>23.03530311584473</v>
      </c>
      <c r="AY2297" s="4">
        <f>0.61365*EXP(17.502*AX2297/(240.97+AX2297))</f>
        <v>2.825752409835304</v>
      </c>
      <c r="AZ2297" s="4">
        <f>IF(AW2297&lt;&gt;0,(1000-(AV2297+U2297)/2)/AW2297*AP2297,0)</f>
        <v>0.4231612921959104</v>
      </c>
      <c r="BA2297" s="4">
        <f>U2297*AA2297/1000</f>
        <v>2.068990541459061</v>
      </c>
      <c r="BB2297" s="4">
        <f>(AY2297-BA2297)</f>
        <v>0.7567618683762425</v>
      </c>
      <c r="BC2297" s="4">
        <f>1/(1.6/F2297+1.37/N2297)</f>
        <v>0.270264554150556</v>
      </c>
      <c r="BD2297" s="3">
        <f>G2297*AA2297*0.001</f>
      </c>
      <c r="BE2297" s="3">
        <f>G2297/S2297</f>
      </c>
      <c r="BF2297" s="4">
        <f>(1-AP2297*AA2297/AU2297/F2297)*100</f>
        <v>70.03469920027754</v>
      </c>
      <c r="BG2297" s="3">
        <f>(S2297-E2297/(N2297/1.35))</f>
      </c>
      <c r="BH2297" s="3">
        <f>E2297*BF2297/100/BG2297</f>
      </c>
    </row>
    <row r="2298" ht="16" customHeight="1">
      <c r="A2298" s="4">
        <v>2122</v>
      </c>
      <c r="B2298" t="s" s="2">
        <v>2318</v>
      </c>
      <c r="C2298" s="4">
        <v>12345.000032454729</v>
      </c>
      <c r="D2298" s="4">
        <v>0</v>
      </c>
      <c r="E2298" s="3">
        <f>(R2298-#REF!*(1000-T2298)/(1000-U2298))*AO2298</f>
      </c>
      <c r="F2298" s="4">
        <f>IF(AZ2298&lt;&gt;0,1/(1/AZ2298-1/N2298),0)</f>
        <v>0.4710180450532494</v>
      </c>
      <c r="G2298" s="3">
        <f>((BC2298-AP2298/2)*S2298-E2298)/(BC2298+AP2298/2)</f>
      </c>
      <c r="H2298" s="4">
        <f>AP2298*1000</f>
        <v>4.420637880898492</v>
      </c>
      <c r="I2298" s="4">
        <f>(AU2298-BA2298)</f>
        <v>1.082117305091653</v>
      </c>
      <c r="J2298" s="4">
        <f>(P2298+AT2298*D2298)</f>
        <v>24.85715103149414</v>
      </c>
      <c r="K2298" s="4">
        <v>6</v>
      </c>
      <c r="L2298" s="4">
        <f>(K2298*AI2298+AJ2298)</f>
        <v>1.420000016689301</v>
      </c>
      <c r="M2298" s="4">
        <v>1</v>
      </c>
      <c r="N2298" s="4">
        <f>L2298*(M2298+1)*(M2298+1)/(M2298*M2298+1)</f>
        <v>2.840000033378601</v>
      </c>
      <c r="O2298" s="4">
        <v>21.29784202575684</v>
      </c>
      <c r="P2298" s="4">
        <v>24.85715103149414</v>
      </c>
      <c r="Q2298" s="4">
        <v>20.15118026733398</v>
      </c>
      <c r="R2298" s="4">
        <v>798.0609741210938</v>
      </c>
      <c r="S2298" s="4">
        <v>738.7520751953125</v>
      </c>
      <c r="T2298" s="4">
        <v>15.19597816467285</v>
      </c>
      <c r="U2298" s="4">
        <v>20.39804840087891</v>
      </c>
      <c r="V2298" s="4">
        <v>61.07929229736328</v>
      </c>
      <c r="W2298" s="4">
        <v>81.49424743652344</v>
      </c>
      <c r="X2298" s="4">
        <v>499.4702453613281</v>
      </c>
      <c r="Y2298" s="4">
        <v>2001.042602539062</v>
      </c>
      <c r="Z2298" s="4">
        <v>289.9937133789062</v>
      </c>
      <c r="AA2298" s="4">
        <v>101.5087814331055</v>
      </c>
      <c r="AB2298" s="4">
        <v>12.34442806243896</v>
      </c>
      <c r="AC2298" s="4">
        <v>0.5042716860771179</v>
      </c>
      <c r="AD2298" s="4">
        <v>0.4753329157829285</v>
      </c>
      <c r="AE2298" s="4">
        <v>0.003291374770924449</v>
      </c>
      <c r="AF2298" s="4">
        <v>0.4051147997379303</v>
      </c>
      <c r="AG2298" s="4">
        <v>0.00517123332247138</v>
      </c>
      <c r="AH2298" s="4">
        <v>0.6666666865348816</v>
      </c>
      <c r="AI2298" s="4">
        <v>-0.2195652425289154</v>
      </c>
      <c r="AJ2298" s="4">
        <v>2.737391471862793</v>
      </c>
      <c r="AK2298" s="4">
        <v>1</v>
      </c>
      <c r="AL2298" s="4">
        <v>0</v>
      </c>
      <c r="AM2298" s="4">
        <v>0.1599999964237213</v>
      </c>
      <c r="AN2298" s="4">
        <v>111115</v>
      </c>
      <c r="AO2298" s="4">
        <f>X2298*0.000001/(K2298*0.0001)</f>
        <v>0.8324504089355467</v>
      </c>
      <c r="AP2298" s="4">
        <f>(U2298-T2298)/(1000-U2298)*AO2298</f>
        <v>0.004420637880898492</v>
      </c>
      <c r="AQ2298" s="4">
        <f>(P2298+273.15)</f>
        <v>298.0071510314941</v>
      </c>
      <c r="AR2298" s="4">
        <f>(O2298+273.15)</f>
        <v>294.4478420257568</v>
      </c>
      <c r="AS2298" s="4">
        <f>(Y2298*AK2298+Z2298*AL2298)*AM2298</f>
        <v>320.166809249964</v>
      </c>
      <c r="AT2298" s="4">
        <f>((AS2298+0.00000010773*(AR2298^4-AQ2298^4))-AP2298*44100)/(L2298*0.92*2*29.3+0.00000043092*AQ2298^3)</f>
        <v>0.9702863606512658</v>
      </c>
      <c r="AU2298" s="4">
        <f>0.61365*EXP(17.502*J2298/(240.97+J2298))</f>
        <v>3.152698341878376</v>
      </c>
      <c r="AV2298" s="4">
        <f>AU2298*1000/AA2298</f>
        <v>31.05838034274909</v>
      </c>
      <c r="AW2298" s="4">
        <f>(AV2298-U2298)</f>
        <v>10.66033194187018</v>
      </c>
      <c r="AX2298" s="4">
        <f>IF(D2298,P2298,(O2298+P2298)/2)</f>
        <v>23.07749652862549</v>
      </c>
      <c r="AY2298" s="4">
        <f>0.61365*EXP(17.502*AX2298/(240.97+AX2298))</f>
        <v>2.832974936335213</v>
      </c>
      <c r="AZ2298" s="4">
        <f>IF(AW2298&lt;&gt;0,(1000-(AV2298+U2298)/2)/AW2298*AP2298,0)</f>
        <v>0.4040120687914525</v>
      </c>
      <c r="BA2298" s="4">
        <f>U2298*AA2298/1000</f>
        <v>2.070581036786723</v>
      </c>
      <c r="BB2298" s="4">
        <f>(AY2298-BA2298)</f>
        <v>0.7623938995484902</v>
      </c>
      <c r="BC2298" s="4">
        <f>1/(1.6/F2298+1.37/N2298)</f>
        <v>0.2577790088326544</v>
      </c>
      <c r="BD2298" s="3">
        <f>G2298*AA2298*0.001</f>
      </c>
      <c r="BE2298" s="3">
        <f>G2298/S2298</f>
      </c>
      <c r="BF2298" s="4">
        <f>(1-AP2298*AA2298/AU2298/F2298)*100</f>
        <v>69.78180000160556</v>
      </c>
      <c r="BG2298" s="3">
        <f>(S2298-E2298/(N2298/1.35))</f>
      </c>
      <c r="BH2298" s="3">
        <f>E2298*BF2298/100/BG2298</f>
      </c>
    </row>
    <row r="2299" ht="16" customHeight="1">
      <c r="A2299" s="4">
        <v>2123</v>
      </c>
      <c r="B2299" t="s" s="2">
        <v>2319</v>
      </c>
      <c r="C2299" s="4">
        <v>12350.000032342970</v>
      </c>
      <c r="D2299" s="4">
        <v>0</v>
      </c>
      <c r="E2299" s="3">
        <f>(R2299-#REF!*(1000-T2299)/(1000-U2299))*AO2299</f>
      </c>
      <c r="F2299" s="4">
        <f>IF(AZ2299&lt;&gt;0,1/(1/AZ2299-1/N2299),0)</f>
        <v>0.4704817829685021</v>
      </c>
      <c r="G2299" s="3">
        <f>((BC2299-AP2299/2)*S2299-E2299)/(BC2299+AP2299/2)</f>
      </c>
      <c r="H2299" s="4">
        <f>AP2299*1000</f>
        <v>4.422441717258587</v>
      </c>
      <c r="I2299" s="4">
        <f>(AU2299-BA2299)</f>
        <v>1.083576701737015</v>
      </c>
      <c r="J2299" s="4">
        <f>(P2299+AT2299*D2299)</f>
        <v>24.87338829040527</v>
      </c>
      <c r="K2299" s="4">
        <v>6</v>
      </c>
      <c r="L2299" s="4">
        <f>(K2299*AI2299+AJ2299)</f>
        <v>1.420000016689301</v>
      </c>
      <c r="M2299" s="4">
        <v>1</v>
      </c>
      <c r="N2299" s="4">
        <f>L2299*(M2299+1)*(M2299+1)/(M2299*M2299+1)</f>
        <v>2.840000033378601</v>
      </c>
      <c r="O2299" s="4">
        <v>21.35421943664551</v>
      </c>
      <c r="P2299" s="4">
        <v>24.87338829040527</v>
      </c>
      <c r="Q2299" s="4">
        <v>20.18809127807617</v>
      </c>
      <c r="R2299" s="4">
        <v>798.0936279296875</v>
      </c>
      <c r="S2299" s="4">
        <v>746.0901489257812</v>
      </c>
      <c r="T2299" s="4">
        <v>15.20980358123779</v>
      </c>
      <c r="U2299" s="4">
        <v>20.41405868530273</v>
      </c>
      <c r="V2299" s="4">
        <v>60.99267959594727</v>
      </c>
      <c r="W2299" s="4">
        <v>81.28376007080078</v>
      </c>
      <c r="X2299" s="4">
        <v>499.4561157226562</v>
      </c>
      <c r="Y2299" s="4">
        <v>2001.169677734375</v>
      </c>
      <c r="Z2299" s="4">
        <v>261.8600463867188</v>
      </c>
      <c r="AA2299" s="4">
        <v>101.5074081420898</v>
      </c>
      <c r="AB2299" s="4">
        <v>12.34442806243896</v>
      </c>
      <c r="AC2299" s="4">
        <v>0.5042716860771179</v>
      </c>
      <c r="AD2299" s="4">
        <v>0.4753329157829285</v>
      </c>
      <c r="AE2299" s="4">
        <v>0.003291374770924449</v>
      </c>
      <c r="AF2299" s="4">
        <v>0.4051147997379303</v>
      </c>
      <c r="AG2299" s="4">
        <v>0.00517123332247138</v>
      </c>
      <c r="AH2299" s="4">
        <v>0.6666666865348816</v>
      </c>
      <c r="AI2299" s="4">
        <v>-0.2195652425289154</v>
      </c>
      <c r="AJ2299" s="4">
        <v>2.737391471862793</v>
      </c>
      <c r="AK2299" s="4">
        <v>1</v>
      </c>
      <c r="AL2299" s="4">
        <v>0</v>
      </c>
      <c r="AM2299" s="4">
        <v>0.1599999964237213</v>
      </c>
      <c r="AN2299" s="4">
        <v>111115</v>
      </c>
      <c r="AO2299" s="4">
        <f>X2299*0.000001/(K2299*0.0001)</f>
        <v>0.8324268595377602</v>
      </c>
      <c r="AP2299" s="4">
        <f>(U2299-T2299)/(1000-U2299)*AO2299</f>
        <v>0.004422441717258587</v>
      </c>
      <c r="AQ2299" s="4">
        <f>(P2299+273.15)</f>
        <v>298.0233882904053</v>
      </c>
      <c r="AR2299" s="4">
        <f>(O2299+273.15)</f>
        <v>294.5042194366455</v>
      </c>
      <c r="AS2299" s="4">
        <f>(Y2299*AK2299+Z2299*AL2299)*AM2299</f>
        <v>320.1871412807595</v>
      </c>
      <c r="AT2299" s="4">
        <f>((AS2299+0.00000010773*(AR2299^4-AQ2299^4))-AP2299*44100)/(L2299*0.92*2*29.3+0.00000043092*AQ2299^3)</f>
        <v>0.9745399532743619</v>
      </c>
      <c r="AU2299" s="4">
        <f>0.61365*EXP(17.502*J2299/(240.97+J2299))</f>
        <v>3.155754888542614</v>
      </c>
      <c r="AV2299" s="4">
        <f>AU2299*1000/AA2299</f>
        <v>31.0889120932454</v>
      </c>
      <c r="AW2299" s="4">
        <f>(AV2299-U2299)</f>
        <v>10.67485340794267</v>
      </c>
      <c r="AX2299" s="4">
        <f>IF(D2299,P2299,(O2299+P2299)/2)</f>
        <v>23.11380386352539</v>
      </c>
      <c r="AY2299" s="4">
        <f>0.61365*EXP(17.502*AX2299/(240.97+AX2299))</f>
        <v>2.839202825425628</v>
      </c>
      <c r="AZ2299" s="4">
        <f>IF(AW2299&lt;&gt;0,(1000-(AV2299+U2299)/2)/AW2299*AP2299,0)</f>
        <v>0.4036174652090198</v>
      </c>
      <c r="BA2299" s="4">
        <f>U2299*AA2299/1000</f>
        <v>2.072178186805599</v>
      </c>
      <c r="BB2299" s="4">
        <f>(AY2299-BA2299)</f>
        <v>0.7670246386200295</v>
      </c>
      <c r="BC2299" s="4">
        <f>1/(1.6/F2299+1.37/N2299)</f>
        <v>0.2575219819359824</v>
      </c>
      <c r="BD2299" s="3">
        <f>G2299*AA2299*0.001</f>
      </c>
      <c r="BE2299" s="3">
        <f>G2299/S2299</f>
      </c>
      <c r="BF2299" s="4">
        <f>(1-AP2299*AA2299/AU2299/F2299)*100</f>
        <v>69.76473488575311</v>
      </c>
      <c r="BG2299" s="3">
        <f>(S2299-E2299/(N2299/1.35))</f>
      </c>
      <c r="BH2299" s="3">
        <f>E2299*BF2299/100/BG2299</f>
      </c>
    </row>
    <row r="2300" ht="16" customHeight="1">
      <c r="A2300" s="4">
        <v>2124</v>
      </c>
      <c r="B2300" t="s" s="2">
        <v>2320</v>
      </c>
      <c r="C2300" s="4">
        <v>12355.500032220036</v>
      </c>
      <c r="D2300" s="4">
        <v>0</v>
      </c>
      <c r="E2300" s="3">
        <f>(R2300-#REF!*(1000-T2300)/(1000-U2300))*AO2300</f>
      </c>
      <c r="F2300" s="4">
        <f>IF(AZ2300&lt;&gt;0,1/(1/AZ2300-1/N2300),0)</f>
        <v>0.4891704831881622</v>
      </c>
      <c r="G2300" s="3">
        <f>((BC2300-AP2300/2)*S2300-E2300)/(BC2300+AP2300/2)</f>
      </c>
      <c r="H2300" s="4">
        <f>AP2300*1000</f>
        <v>4.562633093761827</v>
      </c>
      <c r="I2300" s="4">
        <f>(AU2300-BA2300)</f>
        <v>1.081271409427279</v>
      </c>
      <c r="J2300" s="4">
        <f>(P2300+AT2300*D2300)</f>
        <v>24.86938095092773</v>
      </c>
      <c r="K2300" s="4">
        <v>6</v>
      </c>
      <c r="L2300" s="4">
        <f>(K2300*AI2300+AJ2300)</f>
        <v>1.420000016689301</v>
      </c>
      <c r="M2300" s="4">
        <v>1</v>
      </c>
      <c r="N2300" s="4">
        <f>L2300*(M2300+1)*(M2300+1)/(M2300*M2300+1)</f>
        <v>2.840000033378601</v>
      </c>
      <c r="O2300" s="4">
        <v>21.3974494934082</v>
      </c>
      <c r="P2300" s="4">
        <v>24.86938095092773</v>
      </c>
      <c r="Q2300" s="4">
        <v>20.22512435913086</v>
      </c>
      <c r="R2300" s="4">
        <v>799.0545654296875</v>
      </c>
      <c r="S2300" s="4">
        <v>749.085449218750</v>
      </c>
      <c r="T2300" s="4">
        <v>15.0602970123291</v>
      </c>
      <c r="U2300" s="4">
        <v>20.42951965332031</v>
      </c>
      <c r="V2300" s="4">
        <v>60.14698028564453</v>
      </c>
      <c r="W2300" s="4">
        <v>81.10182189941406</v>
      </c>
      <c r="X2300" s="4">
        <v>499.4489135742188</v>
      </c>
      <c r="Y2300" s="4">
        <v>2001.271606445312</v>
      </c>
      <c r="Z2300" s="4">
        <v>252.5791931152344</v>
      </c>
      <c r="AA2300" s="4">
        <v>101.5064926147461</v>
      </c>
      <c r="AB2300" s="4">
        <v>12.34442806243896</v>
      </c>
      <c r="AC2300" s="4">
        <v>0.5042716860771179</v>
      </c>
      <c r="AD2300" s="4">
        <v>0.4753329157829285</v>
      </c>
      <c r="AE2300" s="4">
        <v>0.003291374770924449</v>
      </c>
      <c r="AF2300" s="4">
        <v>0.4051147997379303</v>
      </c>
      <c r="AG2300" s="4">
        <v>0.00517123332247138</v>
      </c>
      <c r="AH2300" s="4">
        <v>0.6666666865348816</v>
      </c>
      <c r="AI2300" s="4">
        <v>-0.2195652425289154</v>
      </c>
      <c r="AJ2300" s="4">
        <v>2.737391471862793</v>
      </c>
      <c r="AK2300" s="4">
        <v>1</v>
      </c>
      <c r="AL2300" s="4">
        <v>0</v>
      </c>
      <c r="AM2300" s="4">
        <v>0.1599999964237213</v>
      </c>
      <c r="AN2300" s="4">
        <v>111115</v>
      </c>
      <c r="AO2300" s="4">
        <f>X2300*0.000001/(K2300*0.0001)</f>
        <v>0.8324148559570312</v>
      </c>
      <c r="AP2300" s="4">
        <f>(U2300-T2300)/(1000-U2300)*AO2300</f>
        <v>0.004562633093761826</v>
      </c>
      <c r="AQ2300" s="4">
        <f>(P2300+273.15)</f>
        <v>298.0193809509277</v>
      </c>
      <c r="AR2300" s="4">
        <f>(O2300+273.15)</f>
        <v>294.5474494934082</v>
      </c>
      <c r="AS2300" s="4">
        <f>(Y2300*AK2300+Z2300*AL2300)*AM2300</f>
        <v>320.203449874145</v>
      </c>
      <c r="AT2300" s="4">
        <f>((AS2300+0.00000010773*(AR2300^4-AQ2300^4))-AP2300*44100)/(L2300*0.92*2*29.3+0.00000043092*AQ2300^3)</f>
        <v>0.9103747359578969</v>
      </c>
      <c r="AU2300" s="4">
        <f>0.61365*EXP(17.502*J2300/(240.97+J2300))</f>
        <v>3.155000295239847</v>
      </c>
      <c r="AV2300" s="4">
        <f>AU2300*1000/AA2300</f>
        <v>31.08175855523071</v>
      </c>
      <c r="AW2300" s="4">
        <f>(AV2300-U2300)</f>
        <v>10.6522389019104</v>
      </c>
      <c r="AX2300" s="4">
        <f>IF(D2300,P2300,(O2300+P2300)/2)</f>
        <v>23.13341522216797</v>
      </c>
      <c r="AY2300" s="4">
        <f>0.61365*EXP(17.502*AX2300/(240.97+AX2300))</f>
        <v>2.842571790513568</v>
      </c>
      <c r="AZ2300" s="4">
        <f>IF(AW2300&lt;&gt;0,(1000-(AV2300+U2300)/2)/AW2300*AP2300,0)</f>
        <v>0.417294392602899</v>
      </c>
      <c r="BA2300" s="4">
        <f>U2300*AA2300/1000</f>
        <v>2.073728885812569</v>
      </c>
      <c r="BB2300" s="4">
        <f>(AY2300-BA2300)</f>
        <v>0.7688429047009997</v>
      </c>
      <c r="BC2300" s="4">
        <f>1/(1.6/F2300+1.37/N2300)</f>
        <v>0.2664366312722009</v>
      </c>
      <c r="BD2300" s="3">
        <f>G2300*AA2300*0.001</f>
      </c>
      <c r="BE2300" s="3">
        <f>G2300/S2300</f>
      </c>
      <c r="BF2300" s="4">
        <f>(1-AP2300*AA2300/AU2300/F2300)*100</f>
        <v>69.99112461343897</v>
      </c>
      <c r="BG2300" s="3">
        <f>(S2300-E2300/(N2300/1.35))</f>
      </c>
      <c r="BH2300" s="3">
        <f>E2300*BF2300/100/BG2300</f>
      </c>
    </row>
    <row r="2301" ht="16" customHeight="1">
      <c r="A2301" s="4">
        <v>2125</v>
      </c>
      <c r="B2301" t="s" s="2">
        <v>2321</v>
      </c>
      <c r="C2301" s="4">
        <v>12360.500032108277</v>
      </c>
      <c r="D2301" s="4">
        <v>0</v>
      </c>
      <c r="E2301" s="3">
        <f>(R2301-#REF!*(1000-T2301)/(1000-U2301))*AO2301</f>
      </c>
      <c r="F2301" s="4">
        <f>IF(AZ2301&lt;&gt;0,1/(1/AZ2301-1/N2301),0)</f>
        <v>0.5101852099968157</v>
      </c>
      <c r="G2301" s="3">
        <f>((BC2301-AP2301/2)*S2301-E2301)/(BC2301+AP2301/2)</f>
      </c>
      <c r="H2301" s="4">
        <f>AP2301*1000</f>
        <v>4.721624392988767</v>
      </c>
      <c r="I2301" s="4">
        <f>(AU2301-BA2301)</f>
        <v>1.079636747524737</v>
      </c>
      <c r="J2301" s="4">
        <f>(P2301+AT2301*D2301)</f>
        <v>24.86384963989258</v>
      </c>
      <c r="K2301" s="4">
        <v>6</v>
      </c>
      <c r="L2301" s="4">
        <f>(K2301*AI2301+AJ2301)</f>
        <v>1.420000016689301</v>
      </c>
      <c r="M2301" s="4">
        <v>1</v>
      </c>
      <c r="N2301" s="4">
        <f>L2301*(M2301+1)*(M2301+1)/(M2301*M2301+1)</f>
        <v>2.840000033378601</v>
      </c>
      <c r="O2301" s="4">
        <v>21.40119171142578</v>
      </c>
      <c r="P2301" s="4">
        <v>24.86384963989258</v>
      </c>
      <c r="Q2301" s="4">
        <v>20.22467613220215</v>
      </c>
      <c r="R2301" s="4">
        <v>800.055908203125</v>
      </c>
      <c r="S2301" s="4">
        <v>749.2908935546875</v>
      </c>
      <c r="T2301" s="4">
        <v>14.87906074523926</v>
      </c>
      <c r="U2301" s="4">
        <v>20.43532371520996</v>
      </c>
      <c r="V2301" s="4">
        <v>59.14781951904297</v>
      </c>
      <c r="W2301" s="4">
        <v>81.09356689453125</v>
      </c>
      <c r="X2301" s="4">
        <v>499.4511413574219</v>
      </c>
      <c r="Y2301" s="4">
        <v>2001.293823242188</v>
      </c>
      <c r="Z2301" s="4">
        <v>252.3598785400391</v>
      </c>
      <c r="AA2301" s="4">
        <v>101.5066986083984</v>
      </c>
      <c r="AB2301" s="4">
        <v>12.34442806243896</v>
      </c>
      <c r="AC2301" s="4">
        <v>0.5042716860771179</v>
      </c>
      <c r="AD2301" s="4">
        <v>0.4753329157829285</v>
      </c>
      <c r="AE2301" s="4">
        <v>0.003291374770924449</v>
      </c>
      <c r="AF2301" s="4">
        <v>0.4051147997379303</v>
      </c>
      <c r="AG2301" s="4">
        <v>0.00517123332247138</v>
      </c>
      <c r="AH2301" s="4">
        <v>0.6666666865348816</v>
      </c>
      <c r="AI2301" s="4">
        <v>-0.2195652425289154</v>
      </c>
      <c r="AJ2301" s="4">
        <v>2.737391471862793</v>
      </c>
      <c r="AK2301" s="4">
        <v>1</v>
      </c>
      <c r="AL2301" s="4">
        <v>0</v>
      </c>
      <c r="AM2301" s="4">
        <v>0.1599999964237213</v>
      </c>
      <c r="AN2301" s="4">
        <v>111115</v>
      </c>
      <c r="AO2301" s="4">
        <f>X2301*0.000001/(K2301*0.0001)</f>
        <v>0.8324185689290364</v>
      </c>
      <c r="AP2301" s="4">
        <f>(U2301-T2301)/(1000-U2301)*AO2301</f>
        <v>0.004721624392988767</v>
      </c>
      <c r="AQ2301" s="4">
        <f>(P2301+273.15)</f>
        <v>298.0138496398926</v>
      </c>
      <c r="AR2301" s="4">
        <f>(O2301+273.15)</f>
        <v>294.5511917114258</v>
      </c>
      <c r="AS2301" s="4">
        <f>(Y2301*AK2301+Z2301*AL2301)*AM2301</f>
        <v>320.2070045615656</v>
      </c>
      <c r="AT2301" s="4">
        <f>((AS2301+0.00000010773*(AR2301^4-AQ2301^4))-AP2301*44100)/(L2301*0.92*2*29.3+0.00000043092*AQ2301^3)</f>
        <v>0.8318951937699947</v>
      </c>
      <c r="AU2301" s="4">
        <f>0.61365*EXP(17.502*J2301/(240.97+J2301))</f>
        <v>3.153958992849611</v>
      </c>
      <c r="AV2301" s="4">
        <f>AU2301*1000/AA2301</f>
        <v>31.07143701931667</v>
      </c>
      <c r="AW2301" s="4">
        <f>(AV2301-U2301)</f>
        <v>10.63611330410671</v>
      </c>
      <c r="AX2301" s="4">
        <f>IF(D2301,P2301,(O2301+P2301)/2)</f>
        <v>23.13252067565918</v>
      </c>
      <c r="AY2301" s="4">
        <f>0.61365*EXP(17.502*AX2301/(240.97+AX2301))</f>
        <v>2.842418043490543</v>
      </c>
      <c r="AZ2301" s="4">
        <f>IF(AW2301&lt;&gt;0,(1000-(AV2301+U2301)/2)/AW2301*AP2301,0)</f>
        <v>0.4324913126178022</v>
      </c>
      <c r="BA2301" s="4">
        <f>U2301*AA2301/1000</f>
        <v>2.074322245324875</v>
      </c>
      <c r="BB2301" s="4">
        <f>(AY2301-BA2301)</f>
        <v>0.7680957981656689</v>
      </c>
      <c r="BC2301" s="4">
        <f>1/(1.6/F2301+1.37/N2301)</f>
        <v>0.2763568154805053</v>
      </c>
      <c r="BD2301" s="3">
        <f>G2301*AA2301*0.001</f>
      </c>
      <c r="BE2301" s="3">
        <f>G2301/S2301</f>
      </c>
      <c r="BF2301" s="4">
        <f>(1-AP2301*AA2301/AU2301/F2301)*100</f>
        <v>70.21468262934181</v>
      </c>
      <c r="BG2301" s="3">
        <f>(S2301-E2301/(N2301/1.35))</f>
      </c>
      <c r="BH2301" s="3">
        <f>E2301*BF2301/100/BG2301</f>
      </c>
    </row>
    <row r="2302" ht="16" customHeight="1">
      <c r="A2302" s="4">
        <v>2126</v>
      </c>
      <c r="B2302" t="s" s="2">
        <v>2322</v>
      </c>
      <c r="C2302" s="4">
        <v>12365.500031996518</v>
      </c>
      <c r="D2302" s="4">
        <v>0</v>
      </c>
      <c r="E2302" s="3">
        <f>(R2302-#REF!*(1000-T2302)/(1000-U2302))*AO2302</f>
      </c>
      <c r="F2302" s="4">
        <f>IF(AZ2302&lt;&gt;0,1/(1/AZ2302-1/N2302),0)</f>
        <v>0.5127689091335133</v>
      </c>
      <c r="G2302" s="3">
        <f>((BC2302-AP2302/2)*S2302-E2302)/(BC2302+AP2302/2)</f>
      </c>
      <c r="H2302" s="4">
        <f>AP2302*1000</f>
        <v>4.728325192214776</v>
      </c>
      <c r="I2302" s="4">
        <f>(AU2302-BA2302)</f>
        <v>1.076568289929468</v>
      </c>
      <c r="J2302" s="4">
        <f>(P2302+AT2302*D2302)</f>
        <v>24.85074424743652</v>
      </c>
      <c r="K2302" s="4">
        <v>6</v>
      </c>
      <c r="L2302" s="4">
        <f>(K2302*AI2302+AJ2302)</f>
        <v>1.420000016689301</v>
      </c>
      <c r="M2302" s="4">
        <v>1</v>
      </c>
      <c r="N2302" s="4">
        <f>L2302*(M2302+1)*(M2302+1)/(M2302*M2302+1)</f>
        <v>2.840000033378601</v>
      </c>
      <c r="O2302" s="4">
        <v>21.40427017211914</v>
      </c>
      <c r="P2302" s="4">
        <v>24.85074424743652</v>
      </c>
      <c r="Q2302" s="4">
        <v>20.22511100769043</v>
      </c>
      <c r="R2302" s="4">
        <v>800.1224975585938</v>
      </c>
      <c r="S2302" s="4">
        <v>749.4208374023438</v>
      </c>
      <c r="T2302" s="4">
        <v>14.87708377838135</v>
      </c>
      <c r="U2302" s="4">
        <v>20.44112396240234</v>
      </c>
      <c r="V2302" s="4">
        <v>59.06382369995117</v>
      </c>
      <c r="W2302" s="4">
        <v>81.09481811523438</v>
      </c>
      <c r="X2302" s="4">
        <v>499.4578857421875</v>
      </c>
      <c r="Y2302" s="4">
        <v>2001.336181640625</v>
      </c>
      <c r="Z2302" s="4">
        <v>254.9457550048828</v>
      </c>
      <c r="AA2302" s="4">
        <v>101.5073699951172</v>
      </c>
      <c r="AB2302" s="4">
        <v>12.34442806243896</v>
      </c>
      <c r="AC2302" s="4">
        <v>0.5042716860771179</v>
      </c>
      <c r="AD2302" s="4">
        <v>0.4753329157829285</v>
      </c>
      <c r="AE2302" s="4">
        <v>0.003291374770924449</v>
      </c>
      <c r="AF2302" s="4">
        <v>0.4051147997379303</v>
      </c>
      <c r="AG2302" s="4">
        <v>0.00517123332247138</v>
      </c>
      <c r="AH2302" s="4">
        <v>0.6666666865348816</v>
      </c>
      <c r="AI2302" s="4">
        <v>-0.2195652425289154</v>
      </c>
      <c r="AJ2302" s="4">
        <v>2.737391471862793</v>
      </c>
      <c r="AK2302" s="4">
        <v>1</v>
      </c>
      <c r="AL2302" s="4">
        <v>0</v>
      </c>
      <c r="AM2302" s="4">
        <v>0.1599999964237213</v>
      </c>
      <c r="AN2302" s="4">
        <v>111115</v>
      </c>
      <c r="AO2302" s="4">
        <f>X2302*0.000001/(K2302*0.0001)</f>
        <v>0.8324298095703124</v>
      </c>
      <c r="AP2302" s="4">
        <f>(U2302-T2302)/(1000-U2302)*AO2302</f>
        <v>0.004728325192214776</v>
      </c>
      <c r="AQ2302" s="4">
        <f>(P2302+273.15)</f>
        <v>298.0007442474365</v>
      </c>
      <c r="AR2302" s="4">
        <f>(O2302+273.15)</f>
        <v>294.5542701721191</v>
      </c>
      <c r="AS2302" s="4">
        <f>(Y2302*AK2302+Z2302*AL2302)*AM2302</f>
        <v>320.2137819051641</v>
      </c>
      <c r="AT2302" s="4">
        <f>((AS2302+0.00000010773*(AR2302^4-AQ2302^4))-AP2302*44100)/(L2302*0.92*2*29.3+0.00000043092*AQ2302^3)</f>
        <v>0.8307115277274425</v>
      </c>
      <c r="AU2302" s="4">
        <f>0.61365*EXP(17.502*J2302/(240.97+J2302))</f>
        <v>3.151493023097099</v>
      </c>
      <c r="AV2302" s="4">
        <f>AU2302*1000/AA2302</f>
        <v>31.04693800310948</v>
      </c>
      <c r="AW2302" s="4">
        <f>(AV2302-U2302)</f>
        <v>10.60581404070714</v>
      </c>
      <c r="AX2302" s="4">
        <f>IF(D2302,P2302,(O2302+P2302)/2)</f>
        <v>23.12750720977783</v>
      </c>
      <c r="AY2302" s="4">
        <f>0.61365*EXP(17.502*AX2302/(240.97+AX2302))</f>
        <v>2.841556506362072</v>
      </c>
      <c r="AZ2302" s="4">
        <f>IF(AW2302&lt;&gt;0,(1000-(AV2302+U2302)/2)/AW2302*AP2302,0)</f>
        <v>0.4343465786113964</v>
      </c>
      <c r="BA2302" s="4">
        <f>U2302*AA2302/1000</f>
        <v>2.074924733167631</v>
      </c>
      <c r="BB2302" s="4">
        <f>(AY2302-BA2302)</f>
        <v>0.7666317731944412</v>
      </c>
      <c r="BC2302" s="4">
        <f>1/(1.6/F2302+1.37/N2302)</f>
        <v>0.2775689573345678</v>
      </c>
      <c r="BD2302" s="3">
        <f>G2302*AA2302*0.001</f>
      </c>
      <c r="BE2302" s="3">
        <f>G2302/S2302</f>
      </c>
      <c r="BF2302" s="4">
        <f>(1-AP2302*AA2302/AU2302/F2302)*100</f>
        <v>70.29928676536444</v>
      </c>
      <c r="BG2302" s="3">
        <f>(S2302-E2302/(N2302/1.35))</f>
      </c>
      <c r="BH2302" s="3">
        <f>E2302*BF2302/100/BG2302</f>
      </c>
    </row>
    <row r="2303" ht="16" customHeight="1">
      <c r="A2303" s="4">
        <v>2127</v>
      </c>
      <c r="B2303" t="s" s="2">
        <v>2323</v>
      </c>
      <c r="C2303" s="4">
        <v>12371.000031873584</v>
      </c>
      <c r="D2303" s="4">
        <v>0</v>
      </c>
      <c r="E2303" s="3">
        <f>(R2303-#REF!*(1000-T2303)/(1000-U2303))*AO2303</f>
      </c>
      <c r="F2303" s="4">
        <f>IF(AZ2303&lt;&gt;0,1/(1/AZ2303-1/N2303),0)</f>
        <v>0.5137241411736641</v>
      </c>
      <c r="G2303" s="3">
        <f>((BC2303-AP2303/2)*S2303-E2303)/(BC2303+AP2303/2)</f>
      </c>
      <c r="H2303" s="4">
        <f>AP2303*1000</f>
        <v>4.732869339093508</v>
      </c>
      <c r="I2303" s="4">
        <f>(AU2303-BA2303)</f>
        <v>1.075911175062334</v>
      </c>
      <c r="J2303" s="4">
        <f>(P2303+AT2303*D2303)</f>
        <v>24.85116386413574</v>
      </c>
      <c r="K2303" s="4">
        <v>6</v>
      </c>
      <c r="L2303" s="4">
        <f>(K2303*AI2303+AJ2303)</f>
        <v>1.420000016689301</v>
      </c>
      <c r="M2303" s="4">
        <v>1</v>
      </c>
      <c r="N2303" s="4">
        <f>L2303*(M2303+1)*(M2303+1)/(M2303*M2303+1)</f>
        <v>2.840000033378601</v>
      </c>
      <c r="O2303" s="4">
        <v>21.40841674804688</v>
      </c>
      <c r="P2303" s="4">
        <v>24.85116386413574</v>
      </c>
      <c r="Q2303" s="4">
        <v>20.22529602050781</v>
      </c>
      <c r="R2303" s="4">
        <v>800.1823120117188</v>
      </c>
      <c r="S2303" s="4">
        <v>749.4893188476562</v>
      </c>
      <c r="T2303" s="4">
        <v>14.8788423538208</v>
      </c>
      <c r="U2303" s="4">
        <v>20.44819068908691</v>
      </c>
      <c r="V2303" s="4">
        <v>59.02111434936523</v>
      </c>
      <c r="W2303" s="4">
        <v>81.10301208496094</v>
      </c>
      <c r="X2303" s="4">
        <v>499.4577941894531</v>
      </c>
      <c r="Y2303" s="4">
        <v>2001.039428710938</v>
      </c>
      <c r="Z2303" s="4">
        <v>259.2974548339844</v>
      </c>
      <c r="AA2303" s="4">
        <v>101.5082855224609</v>
      </c>
      <c r="AB2303" s="4">
        <v>12.34442806243896</v>
      </c>
      <c r="AC2303" s="4">
        <v>0.5042716860771179</v>
      </c>
      <c r="AD2303" s="4">
        <v>0.4753329157829285</v>
      </c>
      <c r="AE2303" s="4">
        <v>0.003291374770924449</v>
      </c>
      <c r="AF2303" s="4">
        <v>0.4051147997379303</v>
      </c>
      <c r="AG2303" s="4">
        <v>0.00517123332247138</v>
      </c>
      <c r="AH2303" s="4">
        <v>1</v>
      </c>
      <c r="AI2303" s="4">
        <v>-0.2195652425289154</v>
      </c>
      <c r="AJ2303" s="4">
        <v>2.737391471862793</v>
      </c>
      <c r="AK2303" s="4">
        <v>1</v>
      </c>
      <c r="AL2303" s="4">
        <v>0</v>
      </c>
      <c r="AM2303" s="4">
        <v>0.1599999964237213</v>
      </c>
      <c r="AN2303" s="4">
        <v>111115</v>
      </c>
      <c r="AO2303" s="4">
        <f>X2303*0.000001/(K2303*0.0001)</f>
        <v>0.8324296569824217</v>
      </c>
      <c r="AP2303" s="4">
        <f>(U2303-T2303)/(1000-U2303)*AO2303</f>
        <v>0.004732869339093508</v>
      </c>
      <c r="AQ2303" s="4">
        <f>(P2303+273.15)</f>
        <v>298.0011638641357</v>
      </c>
      <c r="AR2303" s="4">
        <f>(O2303+273.15)</f>
        <v>294.5584167480469</v>
      </c>
      <c r="AS2303" s="4">
        <f>(Y2303*AK2303+Z2303*AL2303)*AM2303</f>
        <v>320.1663014374753</v>
      </c>
      <c r="AT2303" s="4">
        <f>((AS2303+0.00000010773*(AR2303^4-AQ2303^4))-AP2303*44100)/(L2303*0.92*2*29.3+0.00000043092*AQ2303^3)</f>
        <v>0.828357737113491</v>
      </c>
      <c r="AU2303" s="4">
        <f>0.61365*EXP(17.502*J2303/(240.97+J2303))</f>
        <v>3.151571953947896</v>
      </c>
      <c r="AV2303" s="4">
        <f>AU2303*1000/AA2303</f>
        <v>31.04743556377516</v>
      </c>
      <c r="AW2303" s="4">
        <f>(AV2303-U2303)</f>
        <v>10.59924487468824</v>
      </c>
      <c r="AX2303" s="4">
        <f>IF(D2303,P2303,(O2303+P2303)/2)</f>
        <v>23.12979030609131</v>
      </c>
      <c r="AY2303" s="4">
        <f>0.61365*EXP(17.502*AX2303/(240.97+AX2303))</f>
        <v>2.841948815845202</v>
      </c>
      <c r="AZ2303" s="4">
        <f>IF(AW2303&lt;&gt;0,(1000-(AV2303+U2303)/2)/AW2303*AP2303,0)</f>
        <v>0.4350317742738572</v>
      </c>
      <c r="BA2303" s="4">
        <f>U2303*AA2303/1000</f>
        <v>2.075660778885562</v>
      </c>
      <c r="BB2303" s="4">
        <f>(AY2303-BA2303)</f>
        <v>0.7662880369596405</v>
      </c>
      <c r="BC2303" s="4">
        <f>1/(1.6/F2303+1.37/N2303)</f>
        <v>0.2780166901922517</v>
      </c>
      <c r="BD2303" s="3">
        <f>G2303*AA2303*0.001</f>
      </c>
      <c r="BE2303" s="3">
        <f>G2303/S2303</f>
      </c>
      <c r="BF2303" s="4">
        <f>(1-AP2303*AA2303/AU2303/F2303)*100</f>
        <v>70.3264978622818</v>
      </c>
      <c r="BG2303" s="3">
        <f>(S2303-E2303/(N2303/1.35))</f>
      </c>
      <c r="BH2303" s="3">
        <f>E2303*BF2303/100/BG2303</f>
      </c>
    </row>
    <row r="2304" ht="16" customHeight="1">
      <c r="A2304" s="4">
        <v>2128</v>
      </c>
      <c r="B2304" t="s" s="2">
        <v>2324</v>
      </c>
      <c r="C2304" s="4">
        <v>12376.000031761825</v>
      </c>
      <c r="D2304" s="4">
        <v>0</v>
      </c>
      <c r="E2304" s="3">
        <f>(R2304-#REF!*(1000-T2304)/(1000-U2304))*AO2304</f>
      </c>
      <c r="F2304" s="4">
        <f>IF(AZ2304&lt;&gt;0,1/(1/AZ2304-1/N2304),0)</f>
        <v>0.514002004067257</v>
      </c>
      <c r="G2304" s="3">
        <f>((BC2304-AP2304/2)*S2304-E2304)/(BC2304+AP2304/2)</f>
      </c>
      <c r="H2304" s="4">
        <f>AP2304*1000</f>
        <v>4.736817892718842</v>
      </c>
      <c r="I2304" s="4">
        <f>(AU2304-BA2304)</f>
        <v>1.076309910417209</v>
      </c>
      <c r="J2304" s="4">
        <f>(P2304+AT2304*D2304)</f>
        <v>24.85666465759277</v>
      </c>
      <c r="K2304" s="4">
        <v>6</v>
      </c>
      <c r="L2304" s="4">
        <f>(K2304*AI2304+AJ2304)</f>
        <v>1.420000016689301</v>
      </c>
      <c r="M2304" s="4">
        <v>1</v>
      </c>
      <c r="N2304" s="4">
        <f>L2304*(M2304+1)*(M2304+1)/(M2304*M2304+1)</f>
        <v>2.840000033378601</v>
      </c>
      <c r="O2304" s="4">
        <v>21.41135406494141</v>
      </c>
      <c r="P2304" s="4">
        <v>24.85666465759277</v>
      </c>
      <c r="Q2304" s="4">
        <v>20.22525596618652</v>
      </c>
      <c r="R2304" s="4">
        <v>800.1827392578125</v>
      </c>
      <c r="S2304" s="4">
        <v>749.4155883789062</v>
      </c>
      <c r="T2304" s="4">
        <v>14.88039302825928</v>
      </c>
      <c r="U2304" s="4">
        <v>20.45439910888672</v>
      </c>
      <c r="V2304" s="4">
        <v>59.01162719726562</v>
      </c>
      <c r="W2304" s="4">
        <v>81.11148834228516</v>
      </c>
      <c r="X2304" s="4">
        <v>499.453613281250</v>
      </c>
      <c r="Y2304" s="4">
        <v>2000.705200195312</v>
      </c>
      <c r="Z2304" s="4">
        <v>267.8162841796875</v>
      </c>
      <c r="AA2304" s="4">
        <v>101.5085754394531</v>
      </c>
      <c r="AB2304" s="4">
        <v>12.34442806243896</v>
      </c>
      <c r="AC2304" s="4">
        <v>0.5042716860771179</v>
      </c>
      <c r="AD2304" s="4">
        <v>0.4753329157829285</v>
      </c>
      <c r="AE2304" s="4">
        <v>0.003291374770924449</v>
      </c>
      <c r="AF2304" s="4">
        <v>0.4051147997379303</v>
      </c>
      <c r="AG2304" s="4">
        <v>0.00517123332247138</v>
      </c>
      <c r="AH2304" s="4">
        <v>0.6666666865348816</v>
      </c>
      <c r="AI2304" s="4">
        <v>-0.2195652425289154</v>
      </c>
      <c r="AJ2304" s="4">
        <v>2.737391471862793</v>
      </c>
      <c r="AK2304" s="4">
        <v>1</v>
      </c>
      <c r="AL2304" s="4">
        <v>0</v>
      </c>
      <c r="AM2304" s="4">
        <v>0.1599999964237213</v>
      </c>
      <c r="AN2304" s="4">
        <v>111115</v>
      </c>
      <c r="AO2304" s="4">
        <f>X2304*0.000001/(K2304*0.0001)</f>
        <v>0.8324226888020831</v>
      </c>
      <c r="AP2304" s="4">
        <f>(U2304-T2304)/(1000-U2304)*AO2304</f>
        <v>0.004736817892718842</v>
      </c>
      <c r="AQ2304" s="4">
        <f>(P2304+273.15)</f>
        <v>298.0066646575928</v>
      </c>
      <c r="AR2304" s="4">
        <f>(O2304+273.15)</f>
        <v>294.5613540649414</v>
      </c>
      <c r="AS2304" s="4">
        <f>(Y2304*AK2304+Z2304*AL2304)*AM2304</f>
        <v>320.1128248761706</v>
      </c>
      <c r="AT2304" s="4">
        <f>((AS2304+0.00000010773*(AR2304^4-AQ2304^4))-AP2304*44100)/(L2304*0.92*2*29.3+0.00000043092*AQ2304^3)</f>
        <v>0.8254187347420645</v>
      </c>
      <c r="AU2304" s="4">
        <f>0.61365*EXP(17.502*J2304/(240.97+J2304))</f>
        <v>3.15260682543032</v>
      </c>
      <c r="AV2304" s="4">
        <f>AU2304*1000/AA2304</f>
        <v>31.05754180651227</v>
      </c>
      <c r="AW2304" s="4">
        <f>(AV2304-U2304)</f>
        <v>10.60314269762555</v>
      </c>
      <c r="AX2304" s="4">
        <f>IF(D2304,P2304,(O2304+P2304)/2)</f>
        <v>23.13400936126709</v>
      </c>
      <c r="AY2304" s="4">
        <f>0.61365*EXP(17.502*AX2304/(240.97+AX2304))</f>
        <v>2.842673910093981</v>
      </c>
      <c r="AZ2304" s="4">
        <f>IF(AW2304&lt;&gt;0,(1000-(AV2304+U2304)/2)/AW2304*AP2304,0)</f>
        <v>0.4352310142957813</v>
      </c>
      <c r="BA2304" s="4">
        <f>U2304*AA2304/1000</f>
        <v>2.07629691501311</v>
      </c>
      <c r="BB2304" s="4">
        <f>(AY2304-BA2304)</f>
        <v>0.7663769950808708</v>
      </c>
      <c r="BC2304" s="4">
        <f>1/(1.6/F2304+1.37/N2304)</f>
        <v>0.2781468871457699</v>
      </c>
      <c r="BD2304" s="3">
        <f>G2304*AA2304*0.001</f>
      </c>
      <c r="BE2304" s="3">
        <f>G2304/S2304</f>
      </c>
      <c r="BF2304" s="4">
        <f>(1-AP2304*AA2304/AU2304/F2304)*100</f>
        <v>70.32745495654484</v>
      </c>
      <c r="BG2304" s="3">
        <f>(S2304-E2304/(N2304/1.35))</f>
      </c>
      <c r="BH2304" s="3">
        <f>E2304*BF2304/100/BG2304</f>
      </c>
    </row>
    <row r="2305" ht="16" customHeight="1">
      <c r="A2305" s="4">
        <v>2129</v>
      </c>
      <c r="B2305" t="s" s="2">
        <v>2325</v>
      </c>
      <c r="C2305" s="4">
        <v>12381.000031650066</v>
      </c>
      <c r="D2305" s="4">
        <v>0</v>
      </c>
      <c r="E2305" s="3">
        <f>(R2305-#REF!*(1000-T2305)/(1000-U2305))*AO2305</f>
      </c>
      <c r="F2305" s="4">
        <f>IF(AZ2305&lt;&gt;0,1/(1/AZ2305-1/N2305),0)</f>
        <v>0.514436933974841</v>
      </c>
      <c r="G2305" s="3">
        <f>((BC2305-AP2305/2)*S2305-E2305)/(BC2305+AP2305/2)</f>
      </c>
      <c r="H2305" s="4">
        <f>AP2305*1000</f>
        <v>4.740348327668283</v>
      </c>
      <c r="I2305" s="4">
        <f>(AU2305-BA2305)</f>
        <v>1.076335379336875</v>
      </c>
      <c r="J2305" s="4">
        <f>(P2305+AT2305*D2305)</f>
        <v>24.85984992980957</v>
      </c>
      <c r="K2305" s="4">
        <v>6</v>
      </c>
      <c r="L2305" s="4">
        <f>(K2305*AI2305+AJ2305)</f>
        <v>1.420000016689301</v>
      </c>
      <c r="M2305" s="4">
        <v>1</v>
      </c>
      <c r="N2305" s="4">
        <f>L2305*(M2305+1)*(M2305+1)/(M2305*M2305+1)</f>
        <v>2.840000033378601</v>
      </c>
      <c r="O2305" s="4">
        <v>21.41397476196289</v>
      </c>
      <c r="P2305" s="4">
        <v>24.85984992980957</v>
      </c>
      <c r="Q2305" s="4">
        <v>20.22424697875977</v>
      </c>
      <c r="R2305" s="4">
        <v>800.1730346679688</v>
      </c>
      <c r="S2305" s="4">
        <v>749.3471069335938</v>
      </c>
      <c r="T2305" s="4">
        <v>14.88195610046387</v>
      </c>
      <c r="U2305" s="4">
        <v>20.46003913879395</v>
      </c>
      <c r="V2305" s="4">
        <v>59.00769805908203</v>
      </c>
      <c r="W2305" s="4">
        <v>81.1217041015625</v>
      </c>
      <c r="X2305" s="4">
        <v>499.4576721191406</v>
      </c>
      <c r="Y2305" s="4">
        <v>2000.424438476562</v>
      </c>
      <c r="Z2305" s="4">
        <v>280.4704284667969</v>
      </c>
      <c r="AA2305" s="4">
        <v>101.5086441040039</v>
      </c>
      <c r="AB2305" s="4">
        <v>12.34442806243896</v>
      </c>
      <c r="AC2305" s="4">
        <v>0.5042716860771179</v>
      </c>
      <c r="AD2305" s="4">
        <v>0.4753329157829285</v>
      </c>
      <c r="AE2305" s="4">
        <v>0.003291374770924449</v>
      </c>
      <c r="AF2305" s="4">
        <v>0.4051147997379303</v>
      </c>
      <c r="AG2305" s="4">
        <v>0.00517123332247138</v>
      </c>
      <c r="AH2305" s="4">
        <v>1</v>
      </c>
      <c r="AI2305" s="4">
        <v>-0.2195652425289154</v>
      </c>
      <c r="AJ2305" s="4">
        <v>2.737391471862793</v>
      </c>
      <c r="AK2305" s="4">
        <v>1</v>
      </c>
      <c r="AL2305" s="4">
        <v>0</v>
      </c>
      <c r="AM2305" s="4">
        <v>0.1599999964237213</v>
      </c>
      <c r="AN2305" s="4">
        <v>111115</v>
      </c>
      <c r="AO2305" s="4">
        <f>X2305*0.000001/(K2305*0.0001)</f>
        <v>0.832429453531901</v>
      </c>
      <c r="AP2305" s="4">
        <f>(U2305-T2305)/(1000-U2305)*AO2305</f>
        <v>0.004740348327668282</v>
      </c>
      <c r="AQ2305" s="4">
        <f>(P2305+273.15)</f>
        <v>298.0098499298095</v>
      </c>
      <c r="AR2305" s="4">
        <f>(O2305+273.15)</f>
        <v>294.5639747619629</v>
      </c>
      <c r="AS2305" s="4">
        <f>(Y2305*AK2305+Z2305*AL2305)*AM2305</f>
        <v>320.0679030021747</v>
      </c>
      <c r="AT2305" s="4">
        <f>((AS2305+0.00000010773*(AR2305^4-AQ2305^4))-AP2305*44100)/(L2305*0.92*2*29.3+0.00000043092*AQ2305^3)</f>
        <v>0.823049705928061</v>
      </c>
      <c r="AU2305" s="4">
        <f>0.61365*EXP(17.502*J2305/(240.97+J2305))</f>
        <v>3.1532062106307</v>
      </c>
      <c r="AV2305" s="4">
        <f>AU2305*1000/AA2305</f>
        <v>31.06342556797411</v>
      </c>
      <c r="AW2305" s="4">
        <f>(AV2305-U2305)</f>
        <v>10.60338642918017</v>
      </c>
      <c r="AX2305" s="4">
        <f>IF(D2305,P2305,(O2305+P2305)/2)</f>
        <v>23.13691234588623</v>
      </c>
      <c r="AY2305" s="4">
        <f>0.61365*EXP(17.502*AX2305/(240.97+AX2305))</f>
        <v>2.843172916118403</v>
      </c>
      <c r="AZ2305" s="4">
        <f>IF(AW2305&lt;&gt;0,(1000-(AV2305+U2305)/2)/AW2305*AP2305,0)</f>
        <v>0.4355428120661403</v>
      </c>
      <c r="BA2305" s="4">
        <f>U2305*AA2305/1000</f>
        <v>2.076870831293825</v>
      </c>
      <c r="BB2305" s="4">
        <f>(AY2305-BA2305)</f>
        <v>0.7663020848245772</v>
      </c>
      <c r="BC2305" s="4">
        <f>1/(1.6/F2305+1.37/N2305)</f>
        <v>0.278350642361007</v>
      </c>
      <c r="BD2305" s="3">
        <f>G2305*AA2305*0.001</f>
      </c>
      <c r="BE2305" s="3">
        <f>G2305/S2305</f>
      </c>
      <c r="BF2305" s="4">
        <f>(1-AP2305*AA2305/AU2305/F2305)*100</f>
        <v>70.33606453036552</v>
      </c>
      <c r="BG2305" s="3">
        <f>(S2305-E2305/(N2305/1.35))</f>
      </c>
      <c r="BH2305" s="3">
        <f>E2305*BF2305/100/BG2305</f>
      </c>
    </row>
    <row r="2306" ht="16" customHeight="1">
      <c r="A2306" s="4">
        <v>2130</v>
      </c>
      <c r="B2306" t="s" s="2">
        <v>2326</v>
      </c>
      <c r="C2306" s="4">
        <v>12386.500031527132</v>
      </c>
      <c r="D2306" s="4">
        <v>0</v>
      </c>
      <c r="E2306" s="3">
        <f>(R2306-#REF!*(1000-T2306)/(1000-U2306))*AO2306</f>
      </c>
      <c r="F2306" s="4">
        <f>IF(AZ2306&lt;&gt;0,1/(1/AZ2306-1/N2306),0)</f>
        <v>0.5163543603721299</v>
      </c>
      <c r="G2306" s="3">
        <f>((BC2306-AP2306/2)*S2306-E2306)/(BC2306+AP2306/2)</f>
      </c>
      <c r="H2306" s="4">
        <f>AP2306*1000</f>
        <v>4.746462529291269</v>
      </c>
      <c r="I2306" s="4">
        <f>(AU2306-BA2306)</f>
        <v>1.074332955706621</v>
      </c>
      <c r="J2306" s="4">
        <f>(P2306+AT2306*D2306)</f>
        <v>24.85422325134277</v>
      </c>
      <c r="K2306" s="4">
        <v>6</v>
      </c>
      <c r="L2306" s="4">
        <f>(K2306*AI2306+AJ2306)</f>
        <v>1.420000016689301</v>
      </c>
      <c r="M2306" s="4">
        <v>1</v>
      </c>
      <c r="N2306" s="4">
        <f>L2306*(M2306+1)*(M2306+1)/(M2306*M2306+1)</f>
        <v>2.840000033378601</v>
      </c>
      <c r="O2306" s="4">
        <v>21.41843414306641</v>
      </c>
      <c r="P2306" s="4">
        <v>24.85422325134277</v>
      </c>
      <c r="Q2306" s="4">
        <v>20.23700714111328</v>
      </c>
      <c r="R2306" s="4">
        <v>800.1691284179688</v>
      </c>
      <c r="S2306" s="4">
        <v>749.2994995117188</v>
      </c>
      <c r="T2306" s="4">
        <v>14.88442325592041</v>
      </c>
      <c r="U2306" s="4">
        <v>20.46939277648926</v>
      </c>
      <c r="V2306" s="4">
        <v>59.00117111206055</v>
      </c>
      <c r="W2306" s="4">
        <v>81.13510894775391</v>
      </c>
      <c r="X2306" s="4">
        <v>499.48046875</v>
      </c>
      <c r="Y2306" s="4">
        <v>2000.498168945312</v>
      </c>
      <c r="Z2306" s="4">
        <v>285.9602355957031</v>
      </c>
      <c r="AA2306" s="4">
        <v>101.5083618164062</v>
      </c>
      <c r="AB2306" s="4">
        <v>12.34442806243896</v>
      </c>
      <c r="AC2306" s="4">
        <v>0.5042716860771179</v>
      </c>
      <c r="AD2306" s="4">
        <v>0.4753329157829285</v>
      </c>
      <c r="AE2306" s="4">
        <v>0.003291374770924449</v>
      </c>
      <c r="AF2306" s="4">
        <v>0.4051147997379303</v>
      </c>
      <c r="AG2306" s="4">
        <v>0.00517123332247138</v>
      </c>
      <c r="AH2306" s="4">
        <v>1</v>
      </c>
      <c r="AI2306" s="4">
        <v>-0.2195652425289154</v>
      </c>
      <c r="AJ2306" s="4">
        <v>2.737391471862793</v>
      </c>
      <c r="AK2306" s="4">
        <v>1</v>
      </c>
      <c r="AL2306" s="4">
        <v>0</v>
      </c>
      <c r="AM2306" s="4">
        <v>0.1599999964237213</v>
      </c>
      <c r="AN2306" s="4">
        <v>111115</v>
      </c>
      <c r="AO2306" s="4">
        <f>X2306*0.000001/(K2306*0.0001)</f>
        <v>0.8324674479166665</v>
      </c>
      <c r="AP2306" s="4">
        <f>(U2306-T2306)/(1000-U2306)*AO2306</f>
        <v>0.004746462529291269</v>
      </c>
      <c r="AQ2306" s="4">
        <f>(P2306+273.15)</f>
        <v>298.0042232513428</v>
      </c>
      <c r="AR2306" s="4">
        <f>(O2306+273.15)</f>
        <v>294.5684341430664</v>
      </c>
      <c r="AS2306" s="4">
        <f>(Y2306*AK2306+Z2306*AL2306)*AM2306</f>
        <v>320.079699876911</v>
      </c>
      <c r="AT2306" s="4">
        <f>((AS2306+0.00000010773*(AR2306^4-AQ2306^4))-AP2306*44100)/(L2306*0.92*2*29.3+0.00000043092*AQ2306^3)</f>
        <v>0.8214123263134472</v>
      </c>
      <c r="AU2306" s="4">
        <f>0.61365*EXP(17.502*J2306/(240.97+J2306))</f>
        <v>3.152147483824625</v>
      </c>
      <c r="AV2306" s="4">
        <f>AU2306*1000/AA2306</f>
        <v>31.05308200644373</v>
      </c>
      <c r="AW2306" s="4">
        <f>(AV2306-U2306)</f>
        <v>10.58368922995447</v>
      </c>
      <c r="AX2306" s="4">
        <f>IF(D2306,P2306,(O2306+P2306)/2)</f>
        <v>23.13632869720459</v>
      </c>
      <c r="AY2306" s="4">
        <f>0.61365*EXP(17.502*AX2306/(240.97+AX2306))</f>
        <v>2.843072584180578</v>
      </c>
      <c r="AZ2306" s="4">
        <f>IF(AW2306&lt;&gt;0,(1000-(AV2306+U2306)/2)/AW2306*AP2306,0)</f>
        <v>0.4369164363043556</v>
      </c>
      <c r="BA2306" s="4">
        <f>U2306*AA2306/1000</f>
        <v>2.077814528118004</v>
      </c>
      <c r="BB2306" s="4">
        <f>(AY2306-BA2306)</f>
        <v>0.7652580560625739</v>
      </c>
      <c r="BC2306" s="4">
        <f>1/(1.6/F2306+1.37/N2306)</f>
        <v>0.2792483637228269</v>
      </c>
      <c r="BD2306" s="3">
        <f>G2306*AA2306*0.001</f>
      </c>
      <c r="BE2306" s="3">
        <f>G2306/S2306</f>
      </c>
      <c r="BF2306" s="4">
        <f>(1-AP2306*AA2306/AU2306/F2306)*100</f>
        <v>70.39824241958901</v>
      </c>
      <c r="BG2306" s="3">
        <f>(S2306-E2306/(N2306/1.35))</f>
      </c>
      <c r="BH2306" s="3">
        <f>E2306*BF2306/100/BG2306</f>
      </c>
    </row>
    <row r="2307" ht="16" customHeight="1">
      <c r="A2307" s="4">
        <v>2131</v>
      </c>
      <c r="B2307" t="s" s="2">
        <v>2327</v>
      </c>
      <c r="C2307" s="4">
        <v>12391.500031415373</v>
      </c>
      <c r="D2307" s="4">
        <v>0</v>
      </c>
      <c r="E2307" s="3">
        <f>(R2307-#REF!*(1000-T2307)/(1000-U2307))*AO2307</f>
      </c>
      <c r="F2307" s="4">
        <f>IF(AZ2307&lt;&gt;0,1/(1/AZ2307-1/N2307),0)</f>
        <v>0.5188185572688955</v>
      </c>
      <c r="G2307" s="3">
        <f>((BC2307-AP2307/2)*S2307-E2307)/(BC2307+AP2307/2)</f>
      </c>
      <c r="H2307" s="4">
        <f>AP2307*1000</f>
        <v>4.754989218271509</v>
      </c>
      <c r="I2307" s="4">
        <f>(AU2307-BA2307)</f>
        <v>1.071940083697136</v>
      </c>
      <c r="J2307" s="4">
        <f>(P2307+AT2307*D2307)</f>
        <v>24.8484992980957</v>
      </c>
      <c r="K2307" s="4">
        <v>6</v>
      </c>
      <c r="L2307" s="4">
        <f>(K2307*AI2307+AJ2307)</f>
        <v>1.420000016689301</v>
      </c>
      <c r="M2307" s="4">
        <v>1</v>
      </c>
      <c r="N2307" s="4">
        <f>L2307*(M2307+1)*(M2307+1)/(M2307*M2307+1)</f>
        <v>2.840000033378601</v>
      </c>
      <c r="O2307" s="4">
        <v>21.42939376831055</v>
      </c>
      <c r="P2307" s="4">
        <v>24.8484992980957</v>
      </c>
      <c r="Q2307" s="4">
        <v>20.2878589630127</v>
      </c>
      <c r="R2307" s="4">
        <v>800.0880737304688</v>
      </c>
      <c r="S2307" s="4">
        <v>749.263916015625</v>
      </c>
      <c r="T2307" s="4">
        <v>14.8875093460083</v>
      </c>
      <c r="U2307" s="4">
        <v>20.48228645324707</v>
      </c>
      <c r="V2307" s="4">
        <v>58.97822952270508</v>
      </c>
      <c r="W2307" s="4">
        <v>81.13612365722656</v>
      </c>
      <c r="X2307" s="4">
        <v>499.4940185546875</v>
      </c>
      <c r="Y2307" s="4">
        <v>2000.593139648438</v>
      </c>
      <c r="Z2307" s="4">
        <v>286.3112182617188</v>
      </c>
      <c r="AA2307" s="4">
        <v>101.5087203979492</v>
      </c>
      <c r="AB2307" s="4">
        <v>12.34442806243896</v>
      </c>
      <c r="AC2307" s="4">
        <v>0.5042716860771179</v>
      </c>
      <c r="AD2307" s="4">
        <v>0.4753329157829285</v>
      </c>
      <c r="AE2307" s="4">
        <v>0.003291374770924449</v>
      </c>
      <c r="AF2307" s="4">
        <v>0.4051147997379303</v>
      </c>
      <c r="AG2307" s="4">
        <v>0.00517123332247138</v>
      </c>
      <c r="AH2307" s="4">
        <v>1</v>
      </c>
      <c r="AI2307" s="4">
        <v>-0.2195652425289154</v>
      </c>
      <c r="AJ2307" s="4">
        <v>2.737391471862793</v>
      </c>
      <c r="AK2307" s="4">
        <v>1</v>
      </c>
      <c r="AL2307" s="4">
        <v>0</v>
      </c>
      <c r="AM2307" s="4">
        <v>0.1599999964237213</v>
      </c>
      <c r="AN2307" s="4">
        <v>111115</v>
      </c>
      <c r="AO2307" s="4">
        <f>X2307*0.000001/(K2307*0.0001)</f>
        <v>0.832490030924479</v>
      </c>
      <c r="AP2307" s="4">
        <f>(U2307-T2307)/(1000-U2307)*AO2307</f>
        <v>0.004754989218271509</v>
      </c>
      <c r="AQ2307" s="4">
        <f>(P2307+273.15)</f>
        <v>297.9984992980957</v>
      </c>
      <c r="AR2307" s="4">
        <f>(O2307+273.15)</f>
        <v>294.5793937683105</v>
      </c>
      <c r="AS2307" s="4">
        <f>(Y2307*AK2307+Z2307*AL2307)*AM2307</f>
        <v>320.0948951890714</v>
      </c>
      <c r="AT2307" s="4">
        <f>((AS2307+0.00000010773*(AR2307^4-AQ2307^4))-AP2307*44100)/(L2307*0.92*2*29.3+0.00000043092*AQ2307^3)</f>
        <v>0.8194307349132501</v>
      </c>
      <c r="AU2307" s="4">
        <f>0.61365*EXP(17.502*J2307/(240.97+J2307))</f>
        <v>3.151070772390496</v>
      </c>
      <c r="AV2307" s="4">
        <f>AU2307*1000/AA2307</f>
        <v>31.04236522770863</v>
      </c>
      <c r="AW2307" s="4">
        <f>(AV2307-U2307)</f>
        <v>10.56007877446156</v>
      </c>
      <c r="AX2307" s="4">
        <f>IF(D2307,P2307,(O2307+P2307)/2)</f>
        <v>23.13894653320312</v>
      </c>
      <c r="AY2307" s="4">
        <f>0.61365*EXP(17.502*AX2307/(240.97+AX2307))</f>
        <v>2.843522626640566</v>
      </c>
      <c r="AZ2307" s="4">
        <f>IF(AW2307&lt;&gt;0,(1000-(AV2307+U2307)/2)/AW2307*AP2307,0)</f>
        <v>0.4386794583261662</v>
      </c>
      <c r="BA2307" s="4">
        <f>U2307*AA2307/1000</f>
        <v>2.07913068869336</v>
      </c>
      <c r="BB2307" s="4">
        <f>(AY2307-BA2307)</f>
        <v>0.7643919379472059</v>
      </c>
      <c r="BC2307" s="4">
        <f>1/(1.6/F2307+1.37/N2307)</f>
        <v>0.2804007600408144</v>
      </c>
      <c r="BD2307" s="3">
        <f>G2307*AA2307*0.001</f>
      </c>
      <c r="BE2307" s="3">
        <f>G2307/S2307</f>
      </c>
      <c r="BF2307" s="4">
        <f>(1-AP2307*AA2307/AU2307/F2307)*100</f>
        <v>70.47572576668308</v>
      </c>
      <c r="BG2307" s="3">
        <f>(S2307-E2307/(N2307/1.35))</f>
      </c>
      <c r="BH2307" s="3">
        <f>E2307*BF2307/100/BG2307</f>
      </c>
    </row>
    <row r="2308" ht="16" customHeight="1">
      <c r="A2308" t="s" s="2">
        <v>2424</v>
      </c>
      <c r="B2308" s="3"/>
      <c r="C2308" s="3"/>
      <c r="D2308" s="3"/>
      <c r="E2308" s="3">
        <f>AVERAGE(E2302:E2307)</f>
      </c>
      <c r="F2308" s="4">
        <f>AVERAGE(F2302:F2307)</f>
        <v>0.5150174843317168</v>
      </c>
      <c r="G2308" s="3">
        <f>AVERAGE(G2302:G2307)</f>
      </c>
      <c r="H2308" s="4">
        <f>AVERAGE(H2302:H2307)</f>
        <v>4.739968749876364</v>
      </c>
      <c r="I2308" s="4">
        <f>AVERAGE(I2302:I2307)</f>
        <v>1.075232965691607</v>
      </c>
      <c r="J2308" s="4">
        <f>AVERAGE(J2302:J2307)</f>
        <v>24.85352420806885</v>
      </c>
      <c r="K2308" s="4">
        <f>AVERAGE(K2302:K2307)</f>
        <v>6</v>
      </c>
      <c r="L2308" s="4">
        <f>AVERAGE(L2302:L2307)</f>
        <v>1.420000016689301</v>
      </c>
      <c r="M2308" s="4">
        <f>AVERAGE(M2302:M2307)</f>
        <v>1</v>
      </c>
      <c r="N2308" s="4">
        <f>AVERAGE(N2302:N2307)</f>
        <v>2.840000033378601</v>
      </c>
      <c r="O2308" s="4">
        <f>AVERAGE(O2302:O2307)</f>
        <v>21.41430727640788</v>
      </c>
      <c r="P2308" s="4">
        <f>AVERAGE(P2302:P2307)</f>
        <v>24.85352420806885</v>
      </c>
      <c r="Q2308" s="4">
        <f>AVERAGE(Q2302:Q2307)</f>
        <v>20.23746267954509</v>
      </c>
      <c r="R2308" s="4">
        <f>AVERAGE(R2302:R2307)</f>
        <v>800.1529642740885</v>
      </c>
      <c r="S2308" s="4">
        <f>AVERAGE(S2302:S2307)</f>
        <v>749.3727111816406</v>
      </c>
      <c r="T2308" s="4">
        <f>AVERAGE(T2302:T2307)</f>
        <v>14.88170131047567</v>
      </c>
      <c r="U2308" s="4">
        <f>AVERAGE(U2302:U2307)</f>
        <v>20.45923868815104</v>
      </c>
      <c r="V2308" s="4">
        <f>AVERAGE(V2302:V2307)</f>
        <v>59.01394399007162</v>
      </c>
      <c r="W2308" s="4">
        <f>AVERAGE(W2302:W2307)</f>
        <v>81.11704254150391</v>
      </c>
      <c r="X2308" s="4">
        <f>AVERAGE(X2302:X2307)</f>
        <v>499.4669087727864</v>
      </c>
      <c r="Y2308" s="4">
        <f>AVERAGE(Y2302:Y2307)</f>
        <v>2000.766092936198</v>
      </c>
      <c r="Z2308" s="4">
        <f>AVERAGE(Z2302:Z2307)</f>
        <v>272.4668960571289</v>
      </c>
      <c r="AA2308" s="4">
        <f>AVERAGE(AA2302:AA2307)</f>
        <v>101.5083262125651</v>
      </c>
      <c r="AB2308" s="4">
        <f>AVERAGE(AB2302:AB2307)</f>
        <v>12.34442806243896</v>
      </c>
      <c r="AC2308" s="4">
        <f>AVERAGE(AC2302:AC2307)</f>
        <v>0.5042716860771179</v>
      </c>
      <c r="AD2308" s="4">
        <f>AVERAGE(AD2302:AD2307)</f>
        <v>0.4753329157829285</v>
      </c>
      <c r="AE2308" s="4">
        <f>AVERAGE(AE2302:AE2307)</f>
        <v>0.003291374770924449</v>
      </c>
      <c r="AF2308" s="4">
        <f>AVERAGE(AF2302:AF2307)</f>
        <v>0.4051147997379303</v>
      </c>
      <c r="AG2308" s="4">
        <f>AVERAGE(AG2302:AG2307)</f>
        <v>0.00517123332247138</v>
      </c>
      <c r="AH2308" s="4">
        <f>AVERAGE(AH2302:AH2307)</f>
        <v>0.8888888955116272</v>
      </c>
      <c r="AI2308" s="4">
        <f>AVERAGE(AI2302:AI2307)</f>
        <v>-0.2195652425289154</v>
      </c>
      <c r="AJ2308" s="4">
        <f>AVERAGE(AJ2302:AJ2307)</f>
        <v>2.737391471862793</v>
      </c>
      <c r="AK2308" s="4">
        <f>AVERAGE(AK2302:AK2307)</f>
        <v>1</v>
      </c>
      <c r="AL2308" s="4">
        <f>AVERAGE(AL2302:AL2307)</f>
        <v>0</v>
      </c>
      <c r="AM2308" s="4">
        <f>AVERAGE(AM2302:AM2307)</f>
        <v>0.1599999964237213</v>
      </c>
      <c r="AN2308" s="4">
        <f>AVERAGE(AN2302:AN2307)</f>
        <v>111115</v>
      </c>
      <c r="AO2308" s="4">
        <f>AVERAGE(AO2302:AO2307)</f>
        <v>0.832444847954644</v>
      </c>
      <c r="AP2308" s="4">
        <f>AVERAGE(AP2302:AP2307)</f>
        <v>0.004739968749876365</v>
      </c>
      <c r="AQ2308" s="4">
        <f>AVERAGE(AQ2302:AQ2307)</f>
        <v>298.0035242080689</v>
      </c>
      <c r="AR2308" s="4">
        <f>AVERAGE(AR2302:AR2307)</f>
        <v>294.5643072764079</v>
      </c>
      <c r="AS2308" s="4">
        <f>AVERAGE(AS2302:AS2307)</f>
        <v>320.1225677144946</v>
      </c>
      <c r="AT2308" s="4">
        <f>AVERAGE(AT2302:AT2307)</f>
        <v>0.8247301277896261</v>
      </c>
      <c r="AU2308" s="4">
        <f>AVERAGE(AU2302:AU2307)</f>
        <v>3.152016044886856</v>
      </c>
      <c r="AV2308" s="4">
        <f>AVERAGE(AV2302:AV2307)</f>
        <v>31.05179802925389</v>
      </c>
      <c r="AW2308" s="4">
        <f>AVERAGE(AW2302:AW2307)</f>
        <v>10.59255934110285</v>
      </c>
      <c r="AX2308" s="4">
        <f>AVERAGE(AX2302:AX2307)</f>
        <v>23.13391574223836</v>
      </c>
      <c r="AY2308" s="4">
        <f>AVERAGE(AY2302:AY2307)</f>
        <v>2.842657893206801</v>
      </c>
      <c r="AZ2308" s="4">
        <f>AVERAGE(AZ2302:AZ2307)</f>
        <v>0.4359580123129494</v>
      </c>
      <c r="BA2308" s="4">
        <f>AVERAGE(BA2302:BA2307)</f>
        <v>2.076783079195249</v>
      </c>
      <c r="BB2308" s="4">
        <f>AVERAGE(BB2302:BB2307)</f>
        <v>0.7658748140115517</v>
      </c>
      <c r="BC2308" s="4">
        <f>AVERAGE(BC2302:BC2307)</f>
        <v>0.2786220501328729</v>
      </c>
      <c r="BD2308" s="3">
        <f>AVERAGE(BD2302:BD2307)</f>
      </c>
      <c r="BE2308" s="3">
        <f>AVERAGE(BE2302:BE2307)</f>
      </c>
      <c r="BF2308" s="4">
        <f>AVERAGE(BF2302:BF2307)</f>
        <v>70.36054538347143</v>
      </c>
      <c r="BG2308" s="3">
        <f>AVERAGE(BG2302:BG2307)</f>
      </c>
      <c r="BH2308" s="3">
        <f>AVERAGE(BH2302:BH2307)</f>
      </c>
    </row>
    <row r="2309" ht="29" customHeight="1">
      <c r="A2309" t="s" s="2">
        <v>9</v>
      </c>
      <c r="B2309" t="s" s="5">
        <v>2328</v>
      </c>
      <c r="C2309" s="3"/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  <c r="AI2309" s="3"/>
      <c r="AJ2309" s="3"/>
      <c r="AK2309" s="3"/>
      <c r="AL2309" s="3"/>
      <c r="AM2309" s="3"/>
      <c r="AN2309" s="3"/>
      <c r="AO2309" s="3"/>
      <c r="AP2309" s="3"/>
      <c r="AQ2309" s="3"/>
      <c r="AR2309" s="3"/>
      <c r="AS2309" s="3"/>
      <c r="AT2309" s="3"/>
      <c r="AU2309" s="3"/>
      <c r="AV2309" s="3"/>
      <c r="AW2309" s="3"/>
      <c r="AX2309" s="3"/>
      <c r="AY2309" s="3"/>
      <c r="AZ2309" s="3"/>
      <c r="BA2309" s="3"/>
      <c r="BB2309" s="3"/>
      <c r="BC2309" s="3"/>
      <c r="BD2309" s="3"/>
      <c r="BE2309" s="3"/>
      <c r="BF2309" s="3"/>
      <c r="BG2309" s="3"/>
      <c r="BH2309" s="3"/>
    </row>
    <row r="2310" ht="16" customHeight="1">
      <c r="A2310" s="4">
        <v>2132</v>
      </c>
      <c r="B2310" t="s" s="2">
        <v>2329</v>
      </c>
      <c r="C2310" s="4">
        <v>12396.500031303614</v>
      </c>
      <c r="D2310" s="4">
        <v>0</v>
      </c>
      <c r="E2310" s="3">
        <f>(R2310-#REF!*(1000-T2310)/(1000-U2310))*AO2310</f>
      </c>
      <c r="F2310" s="4">
        <f>IF(AZ2310&lt;&gt;0,1/(1/AZ2310-1/N2310),0)</f>
        <v>0.5199192308105459</v>
      </c>
      <c r="G2310" s="3">
        <f>((BC2310-AP2310/2)*S2310-E2310)/(BC2310+AP2310/2)</f>
      </c>
      <c r="H2310" s="4">
        <f>AP2310*1000</f>
        <v>4.763004955166275</v>
      </c>
      <c r="I2310" s="4">
        <f>(AU2310-BA2310)</f>
        <v>1.071808556138849</v>
      </c>
      <c r="J2310" s="4">
        <f>(P2310+AT2310*D2310)</f>
        <v>24.85423469543457</v>
      </c>
      <c r="K2310" s="4">
        <v>6</v>
      </c>
      <c r="L2310" s="4">
        <f>(K2310*AI2310+AJ2310)</f>
        <v>1.420000016689301</v>
      </c>
      <c r="M2310" s="4">
        <v>1</v>
      </c>
      <c r="N2310" s="4">
        <f>L2310*(M2310+1)*(M2310+1)/(M2310*M2310+1)</f>
        <v>2.840000033378601</v>
      </c>
      <c r="O2310" s="4">
        <v>21.45052909851074</v>
      </c>
      <c r="P2310" s="4">
        <v>24.85423469543457</v>
      </c>
      <c r="Q2310" s="4">
        <v>20.35536766052246</v>
      </c>
      <c r="R2310" s="4">
        <v>800.0643310546875</v>
      </c>
      <c r="S2310" s="4">
        <v>749.2073364257812</v>
      </c>
      <c r="T2310" s="4">
        <v>14.89026165008545</v>
      </c>
      <c r="U2310" s="4">
        <v>20.49428749084473</v>
      </c>
      <c r="V2310" s="4">
        <v>58.91905975341797</v>
      </c>
      <c r="W2310" s="4">
        <v>81.08647155761719</v>
      </c>
      <c r="X2310" s="4">
        <v>499.5041809082031</v>
      </c>
      <c r="Y2310" s="4">
        <v>2000.735595703125</v>
      </c>
      <c r="Z2310" s="4">
        <v>280.3255920410156</v>
      </c>
      <c r="AA2310" s="4">
        <v>101.5083389282227</v>
      </c>
      <c r="AB2310" s="4">
        <v>12.34442806243896</v>
      </c>
      <c r="AC2310" s="4">
        <v>0.5042716860771179</v>
      </c>
      <c r="AD2310" s="4">
        <v>0.4753329157829285</v>
      </c>
      <c r="AE2310" s="4">
        <v>0.003291374770924449</v>
      </c>
      <c r="AF2310" s="4">
        <v>0.4051147997379303</v>
      </c>
      <c r="AG2310" s="4">
        <v>0.00517123332247138</v>
      </c>
      <c r="AH2310" s="4">
        <v>1</v>
      </c>
      <c r="AI2310" s="4">
        <v>-0.2195652425289154</v>
      </c>
      <c r="AJ2310" s="4">
        <v>2.737391471862793</v>
      </c>
      <c r="AK2310" s="4">
        <v>1</v>
      </c>
      <c r="AL2310" s="4">
        <v>0</v>
      </c>
      <c r="AM2310" s="4">
        <v>0.1599999964237213</v>
      </c>
      <c r="AN2310" s="4">
        <v>111125</v>
      </c>
      <c r="AO2310" s="4">
        <f>X2310*0.000001/(K2310*0.0001)</f>
        <v>0.8325069681803385</v>
      </c>
      <c r="AP2310" s="4">
        <f>(U2310-T2310)/(1000-U2310)*AO2310</f>
        <v>0.004763004955166275</v>
      </c>
      <c r="AQ2310" s="4">
        <f>(P2310+273.15)</f>
        <v>298.0042346954345</v>
      </c>
      <c r="AR2310" s="4">
        <f>(O2310+273.15)</f>
        <v>294.6005290985107</v>
      </c>
      <c r="AS2310" s="4">
        <f>(Y2310*AK2310+Z2310*AL2310)*AM2310</f>
        <v>320.1176881573119</v>
      </c>
      <c r="AT2310" s="4">
        <f>((AS2310+0.00000010773*(AR2310^4-AQ2310^4))-AP2310*44100)/(L2310*0.92*2*29.3+0.00000043092*AQ2310^3)</f>
        <v>0.8175684498036552</v>
      </c>
      <c r="AU2310" s="4">
        <f>0.61365*EXP(17.502*J2310/(240.97+J2310))</f>
        <v>3.152149636851949</v>
      </c>
      <c r="AV2310" s="4">
        <f>AU2310*1000/AA2310</f>
        <v>31.05311021866745</v>
      </c>
      <c r="AW2310" s="4">
        <f>(AV2310-U2310)</f>
        <v>10.55882272782272</v>
      </c>
      <c r="AX2310" s="4">
        <f>IF(D2310,P2310,(O2310+P2310)/2)</f>
        <v>23.15238189697266</v>
      </c>
      <c r="AY2310" s="4">
        <f>0.61365*EXP(17.502*AX2310/(240.97+AX2310))</f>
        <v>2.845833333512402</v>
      </c>
      <c r="AZ2310" s="4">
        <f>IF(AW2310&lt;&gt;0,(1000-(AV2310+U2310)/2)/AW2310*AP2310,0)</f>
        <v>0.4394661052108553</v>
      </c>
      <c r="BA2310" s="4">
        <f>U2310*AA2310/1000</f>
        <v>2.0803410807131</v>
      </c>
      <c r="BB2310" s="4">
        <f>(AY2310-BA2310)</f>
        <v>0.765492252799302</v>
      </c>
      <c r="BC2310" s="4">
        <f>1/(1.6/F2310+1.37/N2310)</f>
        <v>0.2809150182948335</v>
      </c>
      <c r="BD2310" s="3">
        <f>G2310*AA2310*0.001</f>
      </c>
      <c r="BE2310" s="3">
        <f>G2310/S2310</f>
      </c>
      <c r="BF2310" s="4">
        <f>(1-AP2310*AA2310/AU2310/F2310)*100</f>
        <v>70.49877518751654</v>
      </c>
      <c r="BG2310" s="3">
        <f>(S2310-E2310/(N2310/1.35))</f>
      </c>
      <c r="BH2310" s="3">
        <f>E2310*BF2310/100/BG2310</f>
      </c>
    </row>
    <row r="2311" ht="16" customHeight="1">
      <c r="A2311" s="4">
        <v>2133</v>
      </c>
      <c r="B2311" t="s" s="2">
        <v>2330</v>
      </c>
      <c r="C2311" s="4">
        <v>12402.000031180680</v>
      </c>
      <c r="D2311" s="4">
        <v>0</v>
      </c>
      <c r="E2311" s="3">
        <f>(R2311-#REF!*(1000-T2311)/(1000-U2311))*AO2311</f>
      </c>
      <c r="F2311" s="4">
        <f>IF(AZ2311&lt;&gt;0,1/(1/AZ2311-1/N2311),0)</f>
        <v>0.5211788056167772</v>
      </c>
      <c r="G2311" s="3">
        <f>((BC2311-AP2311/2)*S2311-E2311)/(BC2311+AP2311/2)</f>
      </c>
      <c r="H2311" s="4">
        <f>AP2311*1000</f>
        <v>4.767673609628312</v>
      </c>
      <c r="I2311" s="4">
        <f>(AU2311-BA2311)</f>
        <v>1.070655337476123</v>
      </c>
      <c r="J2311" s="4">
        <f>(P2311+AT2311*D2311)</f>
        <v>24.8520679473877</v>
      </c>
      <c r="K2311" s="4">
        <v>6</v>
      </c>
      <c r="L2311" s="4">
        <f>(K2311*AI2311+AJ2311)</f>
        <v>1.420000016689301</v>
      </c>
      <c r="M2311" s="4">
        <v>1</v>
      </c>
      <c r="N2311" s="4">
        <f>L2311*(M2311+1)*(M2311+1)/(M2311*M2311+1)</f>
        <v>2.840000033378601</v>
      </c>
      <c r="O2311" s="4">
        <v>21.47845077514648</v>
      </c>
      <c r="P2311" s="4">
        <v>24.8520679473877</v>
      </c>
      <c r="Q2311" s="4">
        <v>20.40673637390137</v>
      </c>
      <c r="R2311" s="4">
        <v>808.459228515625</v>
      </c>
      <c r="S2311" s="4">
        <v>750.7329711914062</v>
      </c>
      <c r="T2311" s="4">
        <v>14.89218616485596</v>
      </c>
      <c r="U2311" s="4">
        <v>20.5018253326416</v>
      </c>
      <c r="V2311" s="4">
        <v>58.8307991027832</v>
      </c>
      <c r="W2311" s="4">
        <v>80.98764038085938</v>
      </c>
      <c r="X2311" s="4">
        <v>499.4896240234375</v>
      </c>
      <c r="Y2311" s="4">
        <v>2000.906494140625</v>
      </c>
      <c r="Z2311" s="4">
        <v>271.8754272460938</v>
      </c>
      <c r="AA2311" s="4">
        <v>101.5073852539062</v>
      </c>
      <c r="AB2311" s="4">
        <v>12.34442806243896</v>
      </c>
      <c r="AC2311" s="4">
        <v>0.5042716860771179</v>
      </c>
      <c r="AD2311" s="4">
        <v>0.4753329157829285</v>
      </c>
      <c r="AE2311" s="4">
        <v>0.003291374770924449</v>
      </c>
      <c r="AF2311" s="4">
        <v>0.4051147997379303</v>
      </c>
      <c r="AG2311" s="4">
        <v>0.00517123332247138</v>
      </c>
      <c r="AH2311" s="4">
        <v>0.6666666865348816</v>
      </c>
      <c r="AI2311" s="4">
        <v>-0.2195652425289154</v>
      </c>
      <c r="AJ2311" s="4">
        <v>2.737391471862793</v>
      </c>
      <c r="AK2311" s="4">
        <v>1</v>
      </c>
      <c r="AL2311" s="4">
        <v>0</v>
      </c>
      <c r="AM2311" s="4">
        <v>0.1599999964237213</v>
      </c>
      <c r="AN2311" s="4">
        <v>111125</v>
      </c>
      <c r="AO2311" s="4">
        <f>X2311*0.000001/(K2311*0.0001)</f>
        <v>0.8324827067057291</v>
      </c>
      <c r="AP2311" s="4">
        <f>(U2311-T2311)/(1000-U2311)*AO2311</f>
        <v>0.004767673609628311</v>
      </c>
      <c r="AQ2311" s="4">
        <f>(P2311+273.15)</f>
        <v>298.0020679473877</v>
      </c>
      <c r="AR2311" s="4">
        <f>(O2311+273.15)</f>
        <v>294.6284507751465</v>
      </c>
      <c r="AS2311" s="4">
        <f>(Y2311*AK2311+Z2311*AL2311)*AM2311</f>
        <v>320.1450319067008</v>
      </c>
      <c r="AT2311" s="4">
        <f>((AS2311+0.00000010773*(AR2311^4-AQ2311^4))-AP2311*44100)/(L2311*0.92*2*29.3+0.00000043092*AQ2311^3)</f>
        <v>0.819319834696525</v>
      </c>
      <c r="AU2311" s="4">
        <f>0.61365*EXP(17.502*J2311/(240.97+J2311))</f>
        <v>3.151742019924868</v>
      </c>
      <c r="AV2311" s="4">
        <f>AU2311*1000/AA2311</f>
        <v>31.0493863283074</v>
      </c>
      <c r="AW2311" s="4">
        <f>(AV2311-U2311)</f>
        <v>10.54756099566579</v>
      </c>
      <c r="AX2311" s="4">
        <f>IF(D2311,P2311,(O2311+P2311)/2)</f>
        <v>23.16525936126709</v>
      </c>
      <c r="AY2311" s="4">
        <f>0.61365*EXP(17.502*AX2311/(240.97+AX2311))</f>
        <v>2.848049630447849</v>
      </c>
      <c r="AZ2311" s="4">
        <f>IF(AW2311&lt;&gt;0,(1000-(AV2311+U2311)/2)/AW2311*AP2311,0)</f>
        <v>0.4403656860431347</v>
      </c>
      <c r="BA2311" s="4">
        <f>U2311*AA2311/1000</f>
        <v>2.081086682448746</v>
      </c>
      <c r="BB2311" s="4">
        <f>(AY2311-BA2311)</f>
        <v>0.7669629479991031</v>
      </c>
      <c r="BC2311" s="4">
        <f>1/(1.6/F2311+1.37/N2311)</f>
        <v>0.2815031567110312</v>
      </c>
      <c r="BD2311" s="3">
        <f>G2311*AA2311*0.001</f>
      </c>
      <c r="BE2311" s="3">
        <f>G2311/S2311</f>
      </c>
      <c r="BF2311" s="4">
        <f>(1-AP2311*AA2311/AU2311/F2311)*100</f>
        <v>70.53769310440036</v>
      </c>
      <c r="BG2311" s="3">
        <f>(S2311-E2311/(N2311/1.35))</f>
      </c>
      <c r="BH2311" s="3">
        <f>E2311*BF2311/100/BG2311</f>
      </c>
    </row>
    <row r="2312" ht="16" customHeight="1">
      <c r="A2312" s="4">
        <v>2134</v>
      </c>
      <c r="B2312" t="s" s="2">
        <v>2331</v>
      </c>
      <c r="C2312" s="4">
        <v>12407.000031068921</v>
      </c>
      <c r="D2312" s="4">
        <v>0</v>
      </c>
      <c r="E2312" s="3">
        <f>(R2312-#REF!*(1000-T2312)/(1000-U2312))*AO2312</f>
      </c>
      <c r="F2312" s="4">
        <f>IF(AZ2312&lt;&gt;0,1/(1/AZ2312-1/N2312),0)</f>
        <v>0.5214192840130265</v>
      </c>
      <c r="G2312" s="3">
        <f>((BC2312-AP2312/2)*S2312-E2312)/(BC2312+AP2312/2)</f>
      </c>
      <c r="H2312" s="4">
        <f>AP2312*1000</f>
        <v>4.771881497833704</v>
      </c>
      <c r="I2312" s="4">
        <f>(AU2312-BA2312)</f>
        <v>1.071155013611906</v>
      </c>
      <c r="J2312" s="4">
        <f>(P2312+AT2312*D2312)</f>
        <v>24.85813903808594</v>
      </c>
      <c r="K2312" s="4">
        <v>6</v>
      </c>
      <c r="L2312" s="4">
        <f>(K2312*AI2312+AJ2312)</f>
        <v>1.420000016689301</v>
      </c>
      <c r="M2312" s="4">
        <v>1</v>
      </c>
      <c r="N2312" s="4">
        <f>L2312*(M2312+1)*(M2312+1)/(M2312*M2312+1)</f>
        <v>2.840000033378601</v>
      </c>
      <c r="O2312" s="4">
        <v>21.49993133544922</v>
      </c>
      <c r="P2312" s="4">
        <v>24.85813903808594</v>
      </c>
      <c r="Q2312" s="4">
        <v>20.42727470397949</v>
      </c>
      <c r="R2312" s="4">
        <v>846.1466064453125</v>
      </c>
      <c r="S2312" s="4">
        <v>764.197021484375</v>
      </c>
      <c r="T2312" s="4">
        <v>14.89366340637207</v>
      </c>
      <c r="U2312" s="4">
        <v>20.50849151611328</v>
      </c>
      <c r="V2312" s="4">
        <v>58.75659561157227</v>
      </c>
      <c r="W2312" s="4">
        <v>80.90305328369141</v>
      </c>
      <c r="X2312" s="4">
        <v>499.4650573730469</v>
      </c>
      <c r="Y2312" s="4">
        <v>2001.051513671875</v>
      </c>
      <c r="Z2312" s="4">
        <v>268.5400390625</v>
      </c>
      <c r="AA2312" s="4">
        <v>101.5057220458984</v>
      </c>
      <c r="AB2312" s="4">
        <v>12.34442806243896</v>
      </c>
      <c r="AC2312" s="4">
        <v>0.5042716860771179</v>
      </c>
      <c r="AD2312" s="4">
        <v>0.4753329157829285</v>
      </c>
      <c r="AE2312" s="4">
        <v>0.003291374770924449</v>
      </c>
      <c r="AF2312" s="4">
        <v>0.4051147997379303</v>
      </c>
      <c r="AG2312" s="4">
        <v>0.00517123332247138</v>
      </c>
      <c r="AH2312" s="4">
        <v>0.6666666865348816</v>
      </c>
      <c r="AI2312" s="4">
        <v>-0.2195652425289154</v>
      </c>
      <c r="AJ2312" s="4">
        <v>2.737391471862793</v>
      </c>
      <c r="AK2312" s="4">
        <v>1</v>
      </c>
      <c r="AL2312" s="4">
        <v>0</v>
      </c>
      <c r="AM2312" s="4">
        <v>0.1599999964237213</v>
      </c>
      <c r="AN2312" s="4">
        <v>111115</v>
      </c>
      <c r="AO2312" s="4">
        <f>X2312*0.000001/(K2312*0.0001)</f>
        <v>0.8324417622884114</v>
      </c>
      <c r="AP2312" s="4">
        <f>(U2312-T2312)/(1000-U2312)*AO2312</f>
        <v>0.004771881497833703</v>
      </c>
      <c r="AQ2312" s="4">
        <f>(P2312+273.15)</f>
        <v>298.0081390380859</v>
      </c>
      <c r="AR2312" s="4">
        <f>(O2312+273.15)</f>
        <v>294.6499313354492</v>
      </c>
      <c r="AS2312" s="4">
        <f>(Y2312*AK2312+Z2312*AL2312)*AM2312</f>
        <v>320.1682350311821</v>
      </c>
      <c r="AT2312" s="4">
        <f>((AS2312+0.00000010773*(AR2312^4-AQ2312^4))-AP2312*44100)/(L2312*0.92*2*29.3+0.00000043092*AQ2312^3)</f>
        <v>0.8193720264573142</v>
      </c>
      <c r="AU2312" s="4">
        <f>0.61365*EXP(17.502*J2312/(240.97+J2312))</f>
        <v>3.152884253027167</v>
      </c>
      <c r="AV2312" s="4">
        <f>AU2312*1000/AA2312</f>
        <v>31.06114797746584</v>
      </c>
      <c r="AW2312" s="4">
        <f>(AV2312-U2312)</f>
        <v>10.55265646135256</v>
      </c>
      <c r="AX2312" s="4">
        <f>IF(D2312,P2312,(O2312+P2312)/2)</f>
        <v>23.17903518676758</v>
      </c>
      <c r="AY2312" s="4">
        <f>0.61365*EXP(17.502*AX2312/(240.97+AX2312))</f>
        <v>2.850422212650394</v>
      </c>
      <c r="AZ2312" s="4">
        <f>IF(AW2312&lt;&gt;0,(1000-(AV2312+U2312)/2)/AW2312*AP2312,0)</f>
        <v>0.4405373576392508</v>
      </c>
      <c r="BA2312" s="4">
        <f>U2312*AA2312/1000</f>
        <v>2.081729239415261</v>
      </c>
      <c r="BB2312" s="4">
        <f>(AY2312-BA2312)</f>
        <v>0.7686929732351326</v>
      </c>
      <c r="BC2312" s="4">
        <f>1/(1.6/F2312+1.37/N2312)</f>
        <v>0.281615400387831</v>
      </c>
      <c r="BD2312" s="3">
        <f>G2312*AA2312*0.001</f>
      </c>
      <c r="BE2312" s="3">
        <f>G2312/S2312</f>
      </c>
      <c r="BF2312" s="4">
        <f>(1-AP2312*AA2312/AU2312/F2312)*100</f>
        <v>70.53645097160519</v>
      </c>
      <c r="BG2312" s="3">
        <f>(S2312-E2312/(N2312/1.35))</f>
      </c>
      <c r="BH2312" s="3">
        <f>E2312*BF2312/100/BG2312</f>
      </c>
    </row>
    <row r="2313" ht="16" customHeight="1">
      <c r="A2313" s="4">
        <v>2135</v>
      </c>
      <c r="B2313" t="s" s="2">
        <v>2332</v>
      </c>
      <c r="C2313" s="4">
        <v>12412.000030957162</v>
      </c>
      <c r="D2313" s="4">
        <v>0</v>
      </c>
      <c r="E2313" s="3">
        <f>(R2313-#REF!*(1000-T2313)/(1000-U2313))*AO2313</f>
      </c>
      <c r="F2313" s="4">
        <f>IF(AZ2313&lt;&gt;0,1/(1/AZ2313-1/N2313),0)</f>
        <v>0.5226904917817145</v>
      </c>
      <c r="G2313" s="3">
        <f>((BC2313-AP2313/2)*S2313-E2313)/(BC2313+AP2313/2)</f>
      </c>
      <c r="H2313" s="4">
        <f>AP2313*1000</f>
        <v>4.780184135862981</v>
      </c>
      <c r="I2313" s="4">
        <f>(AU2313-BA2313)</f>
        <v>1.07078914608618</v>
      </c>
      <c r="J2313" s="4">
        <f>(P2313+AT2313*D2313)</f>
        <v>24.86262321472168</v>
      </c>
      <c r="K2313" s="4">
        <v>6</v>
      </c>
      <c r="L2313" s="4">
        <f>(K2313*AI2313+AJ2313)</f>
        <v>1.420000016689301</v>
      </c>
      <c r="M2313" s="4">
        <v>1</v>
      </c>
      <c r="N2313" s="4">
        <f>L2313*(M2313+1)*(M2313+1)/(M2313*M2313+1)</f>
        <v>2.840000033378601</v>
      </c>
      <c r="O2313" s="4">
        <v>21.52130126953125</v>
      </c>
      <c r="P2313" s="4">
        <v>24.86262321472168</v>
      </c>
      <c r="Q2313" s="4">
        <v>20.47929573059082</v>
      </c>
      <c r="R2313" s="4">
        <v>911.5633544921875</v>
      </c>
      <c r="S2313" s="4">
        <v>800.1259765625</v>
      </c>
      <c r="T2313" s="4">
        <v>14.89583015441895</v>
      </c>
      <c r="U2313" s="4">
        <v>20.52066421508789</v>
      </c>
      <c r="V2313" s="4">
        <v>58.68708038330078</v>
      </c>
      <c r="W2313" s="4">
        <v>80.84105682373047</v>
      </c>
      <c r="X2313" s="4">
        <v>499.4378356933594</v>
      </c>
      <c r="Y2313" s="4">
        <v>2001.134277343750</v>
      </c>
      <c r="Z2313" s="4">
        <v>268.6159057617188</v>
      </c>
      <c r="AA2313" s="4">
        <v>101.5044631958008</v>
      </c>
      <c r="AB2313" s="4">
        <v>12.34442806243896</v>
      </c>
      <c r="AC2313" s="4">
        <v>0.5042716860771179</v>
      </c>
      <c r="AD2313" s="4">
        <v>0.4753329157829285</v>
      </c>
      <c r="AE2313" s="4">
        <v>0.003291374770924449</v>
      </c>
      <c r="AF2313" s="4">
        <v>0.4051147997379303</v>
      </c>
      <c r="AG2313" s="4">
        <v>0.00517123332247138</v>
      </c>
      <c r="AH2313" s="4">
        <v>0.6666666865348816</v>
      </c>
      <c r="AI2313" s="4">
        <v>-0.2195652425289154</v>
      </c>
      <c r="AJ2313" s="4">
        <v>2.737391471862793</v>
      </c>
      <c r="AK2313" s="4">
        <v>1</v>
      </c>
      <c r="AL2313" s="4">
        <v>0</v>
      </c>
      <c r="AM2313" s="4">
        <v>0.1599999964237213</v>
      </c>
      <c r="AN2313" s="4">
        <v>111115</v>
      </c>
      <c r="AO2313" s="4">
        <f>X2313*0.000001/(K2313*0.0001)</f>
        <v>0.8323963928222655</v>
      </c>
      <c r="AP2313" s="4">
        <f>(U2313-T2313)/(1000-U2313)*AO2313</f>
        <v>0.00478018413586298</v>
      </c>
      <c r="AQ2313" s="4">
        <f>(P2313+273.15)</f>
        <v>298.0126232147217</v>
      </c>
      <c r="AR2313" s="4">
        <f>(O2313+273.15)</f>
        <v>294.6713012695312</v>
      </c>
      <c r="AS2313" s="4">
        <f>(Y2313*AK2313+Z2313*AL2313)*AM2313</f>
        <v>320.1814772183861</v>
      </c>
      <c r="AT2313" s="4">
        <f>((AS2313+0.00000010773*(AR2313^4-AQ2313^4))-AP2313*44100)/(L2313*0.92*2*29.3+0.00000043092*AQ2313^3)</f>
        <v>0.8174521523718805</v>
      </c>
      <c r="AU2313" s="4">
        <f>0.61365*EXP(17.502*J2313/(240.97+J2313))</f>
        <v>3.153728151659955</v>
      </c>
      <c r="AV2313" s="4">
        <f>AU2313*1000/AA2313</f>
        <v>31.069847101959</v>
      </c>
      <c r="AW2313" s="4">
        <f>(AV2313-U2313)</f>
        <v>10.54918288687111</v>
      </c>
      <c r="AX2313" s="4">
        <f>IF(D2313,P2313,(O2313+P2313)/2)</f>
        <v>23.19196224212646</v>
      </c>
      <c r="AY2313" s="4">
        <f>0.61365*EXP(17.502*AX2313/(240.97+AX2313))</f>
        <v>2.852650185130449</v>
      </c>
      <c r="AZ2313" s="4">
        <f>IF(AW2313&lt;&gt;0,(1000-(AV2313+U2313)/2)/AW2313*AP2313,0)</f>
        <v>0.4414444335569584</v>
      </c>
      <c r="BA2313" s="4">
        <f>U2313*AA2313/1000</f>
        <v>2.082939005573775</v>
      </c>
      <c r="BB2313" s="4">
        <f>(AY2313-BA2313)</f>
        <v>0.769711179556674</v>
      </c>
      <c r="BC2313" s="4">
        <f>1/(1.6/F2313+1.37/N2313)</f>
        <v>0.2822085050407377</v>
      </c>
      <c r="BD2313" s="3">
        <f>G2313*AA2313*0.001</f>
      </c>
      <c r="BE2313" s="3">
        <f>G2313/S2313</f>
      </c>
      <c r="BF2313" s="4">
        <f>(1-AP2313*AA2313/AU2313/F2313)*100</f>
        <v>70.56521213377761</v>
      </c>
      <c r="BG2313" s="3">
        <f>(S2313-E2313/(N2313/1.35))</f>
      </c>
      <c r="BH2313" s="3">
        <f>E2313*BF2313/100/BG2313</f>
      </c>
    </row>
    <row r="2314" ht="16" customHeight="1">
      <c r="A2314" s="4">
        <v>2136</v>
      </c>
      <c r="B2314" t="s" s="2">
        <v>2333</v>
      </c>
      <c r="C2314" s="4">
        <v>12417.500030834228</v>
      </c>
      <c r="D2314" s="4">
        <v>0</v>
      </c>
      <c r="E2314" s="3">
        <f>(R2314-#REF!*(1000-T2314)/(1000-U2314))*AO2314</f>
      </c>
      <c r="F2314" s="4">
        <f>IF(AZ2314&lt;&gt;0,1/(1/AZ2314-1/N2314),0)</f>
        <v>0.5219484166444059</v>
      </c>
      <c r="G2314" s="3">
        <f>((BC2314-AP2314/2)*S2314-E2314)/(BC2314+AP2314/2)</f>
      </c>
      <c r="H2314" s="4">
        <f>AP2314*1000</f>
        <v>4.789739061209667</v>
      </c>
      <c r="I2314" s="4">
        <f>(AU2314-BA2314)</f>
        <v>1.074179025841029</v>
      </c>
      <c r="J2314" s="4">
        <f>(P2314+AT2314*D2314)</f>
        <v>24.88839721679688</v>
      </c>
      <c r="K2314" s="4">
        <v>6</v>
      </c>
      <c r="L2314" s="4">
        <f>(K2314*AI2314+AJ2314)</f>
        <v>1.420000016689301</v>
      </c>
      <c r="M2314" s="4">
        <v>1</v>
      </c>
      <c r="N2314" s="4">
        <f>L2314*(M2314+1)*(M2314+1)/(M2314*M2314+1)</f>
        <v>2.840000033378601</v>
      </c>
      <c r="O2314" s="4">
        <v>21.5554141998291</v>
      </c>
      <c r="P2314" s="4">
        <v>24.88839721679688</v>
      </c>
      <c r="Q2314" s="4">
        <v>20.56141662597656</v>
      </c>
      <c r="R2314" s="4">
        <v>980.0360717773438</v>
      </c>
      <c r="S2314" s="4">
        <v>858.654541015625</v>
      </c>
      <c r="T2314" s="4">
        <v>14.89920043945312</v>
      </c>
      <c r="U2314" s="4">
        <v>20.53517532348633</v>
      </c>
      <c r="V2314" s="4">
        <v>58.58344650268555</v>
      </c>
      <c r="W2314" s="4">
        <v>80.73601531982422</v>
      </c>
      <c r="X2314" s="4">
        <v>499.4395141601562</v>
      </c>
      <c r="Y2314" s="4">
        <v>2001.177246093750</v>
      </c>
      <c r="Z2314" s="4">
        <v>271.2102355957031</v>
      </c>
      <c r="AA2314" s="4">
        <v>101.5040512084961</v>
      </c>
      <c r="AB2314" s="4">
        <v>12.34442806243896</v>
      </c>
      <c r="AC2314" s="4">
        <v>0.5042716860771179</v>
      </c>
      <c r="AD2314" s="4">
        <v>0.4753329157829285</v>
      </c>
      <c r="AE2314" s="4">
        <v>0.003291374770924449</v>
      </c>
      <c r="AF2314" s="4">
        <v>0.4051147997379303</v>
      </c>
      <c r="AG2314" s="4">
        <v>0.00517123332247138</v>
      </c>
      <c r="AH2314" s="4">
        <v>0.6666666865348816</v>
      </c>
      <c r="AI2314" s="4">
        <v>-0.2195652425289154</v>
      </c>
      <c r="AJ2314" s="4">
        <v>2.737391471862793</v>
      </c>
      <c r="AK2314" s="4">
        <v>1</v>
      </c>
      <c r="AL2314" s="4">
        <v>0</v>
      </c>
      <c r="AM2314" s="4">
        <v>0.1599999964237213</v>
      </c>
      <c r="AN2314" s="4">
        <v>111115</v>
      </c>
      <c r="AO2314" s="4">
        <f>X2314*0.000001/(K2314*0.0001)</f>
        <v>0.832399190266927</v>
      </c>
      <c r="AP2314" s="4">
        <f>(U2314-T2314)/(1000-U2314)*AO2314</f>
        <v>0.004789739061209667</v>
      </c>
      <c r="AQ2314" s="4">
        <f>(P2314+273.15)</f>
        <v>298.0383972167969</v>
      </c>
      <c r="AR2314" s="4">
        <f>(O2314+273.15)</f>
        <v>294.7054141998291</v>
      </c>
      <c r="AS2314" s="4">
        <f>(Y2314*AK2314+Z2314*AL2314)*AM2314</f>
        <v>320.1883522182325</v>
      </c>
      <c r="AT2314" s="4">
        <f>((AS2314+0.00000010773*(AR2314^4-AQ2314^4))-AP2314*44100)/(L2314*0.92*2*29.3+0.00000043092*AQ2314^3)</f>
        <v>0.8136468889801</v>
      </c>
      <c r="AU2314" s="4">
        <f>0.61365*EXP(17.502*J2314/(240.97+J2314))</f>
        <v>3.158582513451631</v>
      </c>
      <c r="AV2314" s="4">
        <f>AU2314*1000/AA2314</f>
        <v>31.11779752478738</v>
      </c>
      <c r="AW2314" s="4">
        <f>(AV2314-U2314)</f>
        <v>10.58262220130105</v>
      </c>
      <c r="AX2314" s="4">
        <f>IF(D2314,P2314,(O2314+P2314)/2)</f>
        <v>23.22190570831299</v>
      </c>
      <c r="AY2314" s="4">
        <f>0.61365*EXP(17.502*AX2314/(240.97+AX2314))</f>
        <v>2.857816780481397</v>
      </c>
      <c r="AZ2314" s="4">
        <f>IF(AW2314&lt;&gt;0,(1000-(AV2314+U2314)/2)/AW2314*AP2314,0)</f>
        <v>0.4409150059043519</v>
      </c>
      <c r="BA2314" s="4">
        <f>U2314*AA2314/1000</f>
        <v>2.084403487610602</v>
      </c>
      <c r="BB2314" s="4">
        <f>(AY2314-BA2314)</f>
        <v>0.7734132928707957</v>
      </c>
      <c r="BC2314" s="4">
        <f>1/(1.6/F2314+1.37/N2314)</f>
        <v>0.2818623243768227</v>
      </c>
      <c r="BD2314" s="3">
        <f>G2314*AA2314*0.001</f>
      </c>
      <c r="BE2314" s="3">
        <f>G2314/S2314</f>
      </c>
      <c r="BF2314" s="4">
        <f>(1-AP2314*AA2314/AU2314/F2314)*100</f>
        <v>70.50995609373679</v>
      </c>
      <c r="BG2314" s="3">
        <f>(S2314-E2314/(N2314/1.35))</f>
      </c>
      <c r="BH2314" s="3">
        <f>E2314*BF2314/100/BG2314</f>
      </c>
    </row>
    <row r="2315" ht="16" customHeight="1">
      <c r="A2315" s="4">
        <v>2137</v>
      </c>
      <c r="B2315" t="s" s="2">
        <v>2334</v>
      </c>
      <c r="C2315" s="4">
        <v>12422.500030722469</v>
      </c>
      <c r="D2315" s="4">
        <v>0</v>
      </c>
      <c r="E2315" s="3">
        <f>(R2315-#REF!*(1000-T2315)/(1000-U2315))*AO2315</f>
      </c>
      <c r="F2315" s="4">
        <f>IF(AZ2315&lt;&gt;0,1/(1/AZ2315-1/N2315),0)</f>
        <v>0.5215239121498059</v>
      </c>
      <c r="G2315" s="3">
        <f>((BC2315-AP2315/2)*S2315-E2315)/(BC2315+AP2315/2)</f>
      </c>
      <c r="H2315" s="4">
        <f>AP2315*1000</f>
        <v>4.794082356771389</v>
      </c>
      <c r="I2315" s="4">
        <f>(AU2315-BA2315)</f>
        <v>1.075880952697808</v>
      </c>
      <c r="J2315" s="4">
        <f>(P2315+AT2315*D2315)</f>
        <v>24.90182876586914</v>
      </c>
      <c r="K2315" s="4">
        <v>6</v>
      </c>
      <c r="L2315" s="4">
        <f>(K2315*AI2315+AJ2315)</f>
        <v>1.420000016689301</v>
      </c>
      <c r="M2315" s="4">
        <v>1</v>
      </c>
      <c r="N2315" s="4">
        <f>L2315*(M2315+1)*(M2315+1)/(M2315*M2315+1)</f>
        <v>2.840000033378601</v>
      </c>
      <c r="O2315" s="4">
        <v>21.59447479248047</v>
      </c>
      <c r="P2315" s="4">
        <v>24.90182876586914</v>
      </c>
      <c r="Q2315" s="4">
        <v>20.61003494262695</v>
      </c>
      <c r="R2315" s="4">
        <v>1011.235717773438</v>
      </c>
      <c r="S2315" s="4">
        <v>907.386230468750</v>
      </c>
      <c r="T2315" s="4">
        <v>14.90234375</v>
      </c>
      <c r="U2315" s="4">
        <v>20.54322814941406</v>
      </c>
      <c r="V2315" s="4">
        <v>58.46144485473633</v>
      </c>
      <c r="W2315" s="4">
        <v>80.58682250976562</v>
      </c>
      <c r="X2315" s="4">
        <v>499.4532165527344</v>
      </c>
      <c r="Y2315" s="4">
        <v>2001.222900390625</v>
      </c>
      <c r="Z2315" s="4">
        <v>262.5556640625</v>
      </c>
      <c r="AA2315" s="4">
        <v>101.5046844482422</v>
      </c>
      <c r="AB2315" s="4">
        <v>12.34442806243896</v>
      </c>
      <c r="AC2315" s="4">
        <v>0.5042716860771179</v>
      </c>
      <c r="AD2315" s="4">
        <v>0.4753329157829285</v>
      </c>
      <c r="AE2315" s="4">
        <v>0.003291374770924449</v>
      </c>
      <c r="AF2315" s="4">
        <v>0.4051147997379303</v>
      </c>
      <c r="AG2315" s="4">
        <v>0.00517123332247138</v>
      </c>
      <c r="AH2315" s="4">
        <v>0.6666666865348816</v>
      </c>
      <c r="AI2315" s="4">
        <v>-0.2195652425289154</v>
      </c>
      <c r="AJ2315" s="4">
        <v>2.737391471862793</v>
      </c>
      <c r="AK2315" s="4">
        <v>1</v>
      </c>
      <c r="AL2315" s="4">
        <v>0</v>
      </c>
      <c r="AM2315" s="4">
        <v>0.1599999964237213</v>
      </c>
      <c r="AN2315" s="4">
        <v>111115</v>
      </c>
      <c r="AO2315" s="4">
        <f>X2315*0.000001/(K2315*0.0001)</f>
        <v>0.8324220275878905</v>
      </c>
      <c r="AP2315" s="4">
        <f>(U2315-T2315)/(1000-U2315)*AO2315</f>
        <v>0.004794082356771389</v>
      </c>
      <c r="AQ2315" s="4">
        <f>(P2315+273.15)</f>
        <v>298.0518287658691</v>
      </c>
      <c r="AR2315" s="4">
        <f>(O2315+273.15)</f>
        <v>294.7444747924804</v>
      </c>
      <c r="AS2315" s="4">
        <f>(Y2315*AK2315+Z2315*AL2315)*AM2315</f>
        <v>320.1956569055692</v>
      </c>
      <c r="AT2315" s="4">
        <f>((AS2315+0.00000010773*(AR2315^4-AQ2315^4))-AP2315*44100)/(L2315*0.92*2*29.3+0.00000043092*AQ2315^3)</f>
        <v>0.8146948224804447</v>
      </c>
      <c r="AU2315" s="4">
        <f>0.61365*EXP(17.502*J2315/(240.97+J2315))</f>
        <v>3.161114843552329</v>
      </c>
      <c r="AV2315" s="4">
        <f>AU2315*1000/AA2315</f>
        <v>31.14255130918809</v>
      </c>
      <c r="AW2315" s="4">
        <f>(AV2315-U2315)</f>
        <v>10.59932315977403</v>
      </c>
      <c r="AX2315" s="4">
        <f>IF(D2315,P2315,(O2315+P2315)/2)</f>
        <v>23.2481517791748</v>
      </c>
      <c r="AY2315" s="4">
        <f>0.61365*EXP(17.502*AX2315/(240.97+AX2315))</f>
        <v>2.862352138372343</v>
      </c>
      <c r="AZ2315" s="4">
        <f>IF(AW2315&lt;&gt;0,(1000-(AV2315+U2315)/2)/AW2315*AP2315,0)</f>
        <v>0.4406120414175317</v>
      </c>
      <c r="BA2315" s="4">
        <f>U2315*AA2315/1000</f>
        <v>2.085233890854521</v>
      </c>
      <c r="BB2315" s="4">
        <f>(AY2315-BA2315)</f>
        <v>0.7771182475178224</v>
      </c>
      <c r="BC2315" s="4">
        <f>1/(1.6/F2315+1.37/N2315)</f>
        <v>0.2816642313474966</v>
      </c>
      <c r="BD2315" s="3">
        <f>G2315*AA2315*0.001</f>
      </c>
      <c r="BE2315" s="3">
        <f>G2315/S2315</f>
      </c>
      <c r="BF2315" s="4">
        <f>(1-AP2315*AA2315/AU2315/F2315)*100</f>
        <v>70.48266964230865</v>
      </c>
      <c r="BG2315" s="3">
        <f>(S2315-E2315/(N2315/1.35))</f>
      </c>
      <c r="BH2315" s="3">
        <f>E2315*BF2315/100/BG2315</f>
      </c>
    </row>
    <row r="2316" ht="16" customHeight="1">
      <c r="A2316" s="4">
        <v>2138</v>
      </c>
      <c r="B2316" t="s" s="2">
        <v>2335</v>
      </c>
      <c r="C2316" s="4">
        <v>12427.500030610710</v>
      </c>
      <c r="D2316" s="4">
        <v>0</v>
      </c>
      <c r="E2316" s="3">
        <f>(R2316-#REF!*(1000-T2316)/(1000-U2316))*AO2316</f>
      </c>
      <c r="F2316" s="4">
        <f>IF(AZ2316&lt;&gt;0,1/(1/AZ2316-1/N2316),0)</f>
        <v>0.5219050647491058</v>
      </c>
      <c r="G2316" s="3">
        <f>((BC2316-AP2316/2)*S2316-E2316)/(BC2316+AP2316/2)</f>
      </c>
      <c r="H2316" s="4">
        <f>AP2316*1000</f>
        <v>4.79687067418007</v>
      </c>
      <c r="I2316" s="4">
        <f>(AU2316-BA2316)</f>
        <v>1.07584784514201</v>
      </c>
      <c r="J2316" s="4">
        <f>(P2316+AT2316*D2316)</f>
        <v>24.9045524597168</v>
      </c>
      <c r="K2316" s="4">
        <v>6</v>
      </c>
      <c r="L2316" s="4">
        <f>(K2316*AI2316+AJ2316)</f>
        <v>1.420000016689301</v>
      </c>
      <c r="M2316" s="4">
        <v>1</v>
      </c>
      <c r="N2316" s="4">
        <f>L2316*(M2316+1)*(M2316+1)/(M2316*M2316+1)</f>
        <v>2.840000033378601</v>
      </c>
      <c r="O2316" s="4">
        <v>21.62822532653809</v>
      </c>
      <c r="P2316" s="4">
        <v>24.9045524597168</v>
      </c>
      <c r="Q2316" s="4">
        <v>20.60573959350586</v>
      </c>
      <c r="R2316" s="4">
        <v>1016.367858886719</v>
      </c>
      <c r="S2316" s="4">
        <v>937.049560546875</v>
      </c>
      <c r="T2316" s="4">
        <v>14.90433692932129</v>
      </c>
      <c r="U2316" s="4">
        <v>20.54840850830078</v>
      </c>
      <c r="V2316" s="4">
        <v>58.34700012207031</v>
      </c>
      <c r="W2316" s="4">
        <v>80.43964385986328</v>
      </c>
      <c r="X2316" s="4">
        <v>499.4588623046875</v>
      </c>
      <c r="Y2316" s="4">
        <v>2001.283081054688</v>
      </c>
      <c r="Z2316" s="4">
        <v>252.9634552001953</v>
      </c>
      <c r="AA2316" s="4">
        <v>101.5057067871094</v>
      </c>
      <c r="AB2316" s="4">
        <v>12.34442806243896</v>
      </c>
      <c r="AC2316" s="4">
        <v>0.5042716860771179</v>
      </c>
      <c r="AD2316" s="4">
        <v>0.4753329157829285</v>
      </c>
      <c r="AE2316" s="4">
        <v>0.003291374770924449</v>
      </c>
      <c r="AF2316" s="4">
        <v>0.4051147997379303</v>
      </c>
      <c r="AG2316" s="4">
        <v>0.00517123332247138</v>
      </c>
      <c r="AH2316" s="4">
        <v>0.6666666865348816</v>
      </c>
      <c r="AI2316" s="4">
        <v>-0.2195652425289154</v>
      </c>
      <c r="AJ2316" s="4">
        <v>2.737391471862793</v>
      </c>
      <c r="AK2316" s="4">
        <v>1</v>
      </c>
      <c r="AL2316" s="4">
        <v>0</v>
      </c>
      <c r="AM2316" s="4">
        <v>0.1599999964237213</v>
      </c>
      <c r="AN2316" s="4">
        <v>111115</v>
      </c>
      <c r="AO2316" s="4">
        <f>X2316*0.000001/(K2316*0.0001)</f>
        <v>0.832431437174479</v>
      </c>
      <c r="AP2316" s="4">
        <f>(U2316-T2316)/(1000-U2316)*AO2316</f>
        <v>0.00479687067418007</v>
      </c>
      <c r="AQ2316" s="4">
        <f>(P2316+273.15)</f>
        <v>298.0545524597168</v>
      </c>
      <c r="AR2316" s="4">
        <f>(O2316+273.15)</f>
        <v>294.7782253265381</v>
      </c>
      <c r="AS2316" s="4">
        <f>(Y2316*AK2316+Z2316*AL2316)*AM2316</f>
        <v>320.205285811604</v>
      </c>
      <c r="AT2316" s="4">
        <f>((AS2316+0.00000010773*(AR2316^4-AQ2316^4))-AP2316*44100)/(L2316*0.92*2*29.3+0.00000043092*AQ2316^3)</f>
        <v>0.8172844938248647</v>
      </c>
      <c r="AU2316" s="4">
        <f>0.61365*EXP(17.502*J2316/(240.97+J2316))</f>
        <v>3.161628574127333</v>
      </c>
      <c r="AV2316" s="4">
        <f>AU2316*1000/AA2316</f>
        <v>31.14729874999344</v>
      </c>
      <c r="AW2316" s="4">
        <f>(AV2316-U2316)</f>
        <v>10.59889024169266</v>
      </c>
      <c r="AX2316" s="4">
        <f>IF(D2316,P2316,(O2316+P2316)/2)</f>
        <v>23.26638889312744</v>
      </c>
      <c r="AY2316" s="4">
        <f>0.61365*EXP(17.502*AX2316/(240.97+AX2316))</f>
        <v>2.865507243256842</v>
      </c>
      <c r="AZ2316" s="4">
        <f>IF(AW2316&lt;&gt;0,(1000-(AV2316+U2316)/2)/AW2316*AP2316,0)</f>
        <v>0.4408840696108244</v>
      </c>
      <c r="BA2316" s="4">
        <f>U2316*AA2316/1000</f>
        <v>2.085780728985323</v>
      </c>
      <c r="BB2316" s="4">
        <f>(AY2316-BA2316)</f>
        <v>0.7797265142715197</v>
      </c>
      <c r="BC2316" s="4">
        <f>1/(1.6/F2316+1.37/N2316)</f>
        <v>0.2818420964270997</v>
      </c>
      <c r="BD2316" s="3">
        <f>G2316*AA2316*0.001</f>
      </c>
      <c r="BE2316" s="3">
        <f>G2316/S2316</f>
      </c>
      <c r="BF2316" s="4">
        <f>(1-AP2316*AA2316/AU2316/F2316)*100</f>
        <v>70.49156955325554</v>
      </c>
      <c r="BG2316" s="3">
        <f>(S2316-E2316/(N2316/1.35))</f>
      </c>
      <c r="BH2316" s="3">
        <f>E2316*BF2316/100/BG2316</f>
      </c>
    </row>
    <row r="2317" ht="16" customHeight="1">
      <c r="A2317" s="4">
        <v>2139</v>
      </c>
      <c r="B2317" t="s" s="2">
        <v>2336</v>
      </c>
      <c r="C2317" s="4">
        <v>12433.000030487776</v>
      </c>
      <c r="D2317" s="4">
        <v>0</v>
      </c>
      <c r="E2317" s="3">
        <f>(R2317-#REF!*(1000-T2317)/(1000-U2317))*AO2317</f>
      </c>
      <c r="F2317" s="4">
        <f>IF(AZ2317&lt;&gt;0,1/(1/AZ2317-1/N2317),0)</f>
        <v>0.5233845208327911</v>
      </c>
      <c r="G2317" s="3">
        <f>((BC2317-AP2317/2)*S2317-E2317)/(BC2317+AP2317/2)</f>
      </c>
      <c r="H2317" s="4">
        <f>AP2317*1000</f>
        <v>4.801616130641721</v>
      </c>
      <c r="I2317" s="4">
        <f>(AU2317-BA2317)</f>
        <v>1.074343961366784</v>
      </c>
      <c r="J2317" s="4">
        <f>(P2317+AT2317*D2317)</f>
        <v>24.90055084228516</v>
      </c>
      <c r="K2317" s="4">
        <v>6</v>
      </c>
      <c r="L2317" s="4">
        <f>(K2317*AI2317+AJ2317)</f>
        <v>1.420000016689301</v>
      </c>
      <c r="M2317" s="4">
        <v>1</v>
      </c>
      <c r="N2317" s="4">
        <f>L2317*(M2317+1)*(M2317+1)/(M2317*M2317+1)</f>
        <v>2.840000033378601</v>
      </c>
      <c r="O2317" s="4">
        <v>21.649658203125</v>
      </c>
      <c r="P2317" s="4">
        <v>24.90055084228516</v>
      </c>
      <c r="Q2317" s="4">
        <v>20.58332824707031</v>
      </c>
      <c r="R2317" s="4">
        <v>1016.342529296875</v>
      </c>
      <c r="S2317" s="4">
        <v>951.6334838867188</v>
      </c>
      <c r="T2317" s="4">
        <v>14.90609645843506</v>
      </c>
      <c r="U2317" s="4">
        <v>20.55572700500488</v>
      </c>
      <c r="V2317" s="4">
        <v>58.2684440612793</v>
      </c>
      <c r="W2317" s="4">
        <v>80.34879302978516</v>
      </c>
      <c r="X2317" s="4">
        <v>499.4573059082031</v>
      </c>
      <c r="Y2317" s="4">
        <v>2001.31640625</v>
      </c>
      <c r="Z2317" s="4">
        <v>248.7355041503906</v>
      </c>
      <c r="AA2317" s="4">
        <v>101.5060119628906</v>
      </c>
      <c r="AB2317" s="4">
        <v>12.34442806243896</v>
      </c>
      <c r="AC2317" s="4">
        <v>0.5042716860771179</v>
      </c>
      <c r="AD2317" s="4">
        <v>0.4753329157829285</v>
      </c>
      <c r="AE2317" s="4">
        <v>0.003291374770924449</v>
      </c>
      <c r="AF2317" s="4">
        <v>0.4051147997379303</v>
      </c>
      <c r="AG2317" s="4">
        <v>0.00517123332247138</v>
      </c>
      <c r="AH2317" s="4">
        <v>0.6666666865348816</v>
      </c>
      <c r="AI2317" s="4">
        <v>-0.2195652425289154</v>
      </c>
      <c r="AJ2317" s="4">
        <v>2.737391471862793</v>
      </c>
      <c r="AK2317" s="4">
        <v>1</v>
      </c>
      <c r="AL2317" s="4">
        <v>0</v>
      </c>
      <c r="AM2317" s="4">
        <v>0.1599999964237213</v>
      </c>
      <c r="AN2317" s="4">
        <v>111115</v>
      </c>
      <c r="AO2317" s="4">
        <f>X2317*0.000001/(K2317*0.0001)</f>
        <v>0.8324288431803384</v>
      </c>
      <c r="AP2317" s="4">
        <f>(U2317-T2317)/(1000-U2317)*AO2317</f>
        <v>0.00480161613064172</v>
      </c>
      <c r="AQ2317" s="4">
        <f>(P2317+273.15)</f>
        <v>298.0505508422851</v>
      </c>
      <c r="AR2317" s="4">
        <f>(O2317+273.15)</f>
        <v>294.799658203125</v>
      </c>
      <c r="AS2317" s="4">
        <f>(Y2317*AK2317+Z2317*AL2317)*AM2317</f>
        <v>320.2106178427348</v>
      </c>
      <c r="AT2317" s="4">
        <f>((AS2317+0.00000010773*(AR2317^4-AQ2317^4))-AP2317*44100)/(L2317*0.92*2*29.3+0.00000043092*AQ2317^3)</f>
        <v>0.8181790376470236</v>
      </c>
      <c r="AU2317" s="4">
        <f>0.61365*EXP(17.502*J2317/(240.97+J2317))</f>
        <v>3.160873832642723</v>
      </c>
      <c r="AV2317" s="4">
        <f>AU2317*1000/AA2317</f>
        <v>31.13976966998074</v>
      </c>
      <c r="AW2317" s="4">
        <f>(AV2317-U2317)</f>
        <v>10.58404266497585</v>
      </c>
      <c r="AX2317" s="4">
        <f>IF(D2317,P2317,(O2317+P2317)/2)</f>
        <v>23.27510452270508</v>
      </c>
      <c r="AY2317" s="4">
        <f>0.61365*EXP(17.502*AX2317/(240.97+AX2317))</f>
        <v>2.867016161385337</v>
      </c>
      <c r="AZ2317" s="4">
        <f>IF(AW2317&lt;&gt;0,(1000-(AV2317+U2317)/2)/AW2317*AP2317,0)</f>
        <v>0.4419393716884945</v>
      </c>
      <c r="BA2317" s="4">
        <f>U2317*AA2317/1000</f>
        <v>2.086529871275939</v>
      </c>
      <c r="BB2317" s="4">
        <f>(AY2317-BA2317)</f>
        <v>0.7804862901093976</v>
      </c>
      <c r="BC2317" s="4">
        <f>1/(1.6/F2317+1.37/N2317)</f>
        <v>0.2825321509575872</v>
      </c>
      <c r="BD2317" s="3">
        <f>G2317*AA2317*0.001</f>
      </c>
      <c r="BE2317" s="3">
        <f>G2317/S2317</f>
      </c>
      <c r="BF2317" s="4">
        <f>(1-AP2317*AA2317/AU2317/F2317)*100</f>
        <v>70.53875016589181</v>
      </c>
      <c r="BG2317" s="3">
        <f>(S2317-E2317/(N2317/1.35))</f>
      </c>
      <c r="BH2317" s="3">
        <f>E2317*BF2317/100/BG2317</f>
      </c>
    </row>
    <row r="2318" ht="16" customHeight="1">
      <c r="A2318" s="4">
        <v>2140</v>
      </c>
      <c r="B2318" t="s" s="2">
        <v>2337</v>
      </c>
      <c r="C2318" s="4">
        <v>12438.000030376017</v>
      </c>
      <c r="D2318" s="4">
        <v>0</v>
      </c>
      <c r="E2318" s="3">
        <f>(R2318-#REF!*(1000-T2318)/(1000-U2318))*AO2318</f>
      </c>
      <c r="F2318" s="4">
        <f>IF(AZ2318&lt;&gt;0,1/(1/AZ2318-1/N2318),0)</f>
        <v>0.5248682945143449</v>
      </c>
      <c r="G2318" s="3">
        <f>((BC2318-AP2318/2)*S2318-E2318)/(BC2318+AP2318/2)</f>
      </c>
      <c r="H2318" s="4">
        <f>AP2318*1000</f>
        <v>4.807950433277016</v>
      </c>
      <c r="I2318" s="4">
        <f>(AU2318-BA2318)</f>
        <v>1.073189220358945</v>
      </c>
      <c r="J2318" s="4">
        <f>(P2318+AT2318*D2318)</f>
        <v>24.8990650177002</v>
      </c>
      <c r="K2318" s="4">
        <v>6</v>
      </c>
      <c r="L2318" s="4">
        <f>(K2318*AI2318+AJ2318)</f>
        <v>1.420000016689301</v>
      </c>
      <c r="M2318" s="4">
        <v>1</v>
      </c>
      <c r="N2318" s="4">
        <f>L2318*(M2318+1)*(M2318+1)/(M2318*M2318+1)</f>
        <v>2.840000033378601</v>
      </c>
      <c r="O2318" s="4">
        <v>21.65841484069824</v>
      </c>
      <c r="P2318" s="4">
        <v>24.8990650177002</v>
      </c>
      <c r="Q2318" s="4">
        <v>20.57337760925293</v>
      </c>
      <c r="R2318" s="4">
        <v>1016.105224609375</v>
      </c>
      <c r="S2318" s="4">
        <v>957.281982421875</v>
      </c>
      <c r="T2318" s="4">
        <v>14.9073429107666</v>
      </c>
      <c r="U2318" s="4">
        <v>20.56435966491699</v>
      </c>
      <c r="V2318" s="4">
        <v>58.23508453369141</v>
      </c>
      <c r="W2318" s="4">
        <v>80.32869720458984</v>
      </c>
      <c r="X2318" s="4">
        <v>499.4588012695312</v>
      </c>
      <c r="Y2318" s="4">
        <v>2001.009643554688</v>
      </c>
      <c r="Z2318" s="4">
        <v>247.7409210205078</v>
      </c>
      <c r="AA2318" s="4">
        <v>101.5059280395508</v>
      </c>
      <c r="AB2318" s="4">
        <v>12.34442806243896</v>
      </c>
      <c r="AC2318" s="4">
        <v>0.5042716860771179</v>
      </c>
      <c r="AD2318" s="4">
        <v>0.4753329157829285</v>
      </c>
      <c r="AE2318" s="4">
        <v>0.003291374770924449</v>
      </c>
      <c r="AF2318" s="4">
        <v>0.4051147997379303</v>
      </c>
      <c r="AG2318" s="4">
        <v>0.00517123332247138</v>
      </c>
      <c r="AH2318" s="4">
        <v>0.6666666865348816</v>
      </c>
      <c r="AI2318" s="4">
        <v>-0.2195652425289154</v>
      </c>
      <c r="AJ2318" s="4">
        <v>2.737391471862793</v>
      </c>
      <c r="AK2318" s="4">
        <v>1</v>
      </c>
      <c r="AL2318" s="4">
        <v>0</v>
      </c>
      <c r="AM2318" s="4">
        <v>0.1599999964237213</v>
      </c>
      <c r="AN2318" s="4">
        <v>111115</v>
      </c>
      <c r="AO2318" s="4">
        <f>X2318*0.000001/(K2318*0.0001)</f>
        <v>0.8324313354492187</v>
      </c>
      <c r="AP2318" s="4">
        <f>(U2318-T2318)/(1000-U2318)*AO2318</f>
        <v>0.004807950433277016</v>
      </c>
      <c r="AQ2318" s="4">
        <f>(P2318+273.15)</f>
        <v>298.0490650177002</v>
      </c>
      <c r="AR2318" s="4">
        <f>(O2318+273.15)</f>
        <v>294.8084148406982</v>
      </c>
      <c r="AS2318" s="4">
        <f>(Y2318*AK2318+Z2318*AL2318)*AM2318</f>
        <v>320.1615358125819</v>
      </c>
      <c r="AT2318" s="4">
        <f>((AS2318+0.00000010773*(AR2318^4-AQ2318^4))-AP2318*44100)/(L2318*0.92*2*29.3+0.00000043092*AQ2318^3)</f>
        <v>0.8157388073913987</v>
      </c>
      <c r="AU2318" s="4">
        <f>0.61365*EXP(17.502*J2318/(240.97+J2318))</f>
        <v>3.16059363268545</v>
      </c>
      <c r="AV2318" s="4">
        <f>AU2318*1000/AA2318</f>
        <v>31.1370349863109</v>
      </c>
      <c r="AW2318" s="4">
        <f>(AV2318-U2318)</f>
        <v>10.57267532139391</v>
      </c>
      <c r="AX2318" s="4">
        <f>IF(D2318,P2318,(O2318+P2318)/2)</f>
        <v>23.27873992919922</v>
      </c>
      <c r="AY2318" s="4">
        <f>0.61365*EXP(17.502*AX2318/(240.97+AX2318))</f>
        <v>2.867645756838199</v>
      </c>
      <c r="AZ2318" s="4">
        <f>IF(AW2318&lt;&gt;0,(1000-(AV2318+U2318)/2)/AW2318*AP2318,0)</f>
        <v>0.4429968214754861</v>
      </c>
      <c r="BA2318" s="4">
        <f>U2318*AA2318/1000</f>
        <v>2.087404412326505</v>
      </c>
      <c r="BB2318" s="4">
        <f>(AY2318-BA2318)</f>
        <v>0.780241344511694</v>
      </c>
      <c r="BC2318" s="4">
        <f>1/(1.6/F2318+1.37/N2318)</f>
        <v>0.2832236855002532</v>
      </c>
      <c r="BD2318" s="3">
        <f>G2318*AA2318*0.001</f>
      </c>
      <c r="BE2318" s="3">
        <f>G2318/S2318</f>
      </c>
      <c r="BF2318" s="4">
        <f>(1-AP2318*AA2318/AU2318/F2318)*100</f>
        <v>70.58069642331677</v>
      </c>
      <c r="BG2318" s="3">
        <f>(S2318-E2318/(N2318/1.35))</f>
      </c>
      <c r="BH2318" s="3">
        <f>E2318*BF2318/100/BG2318</f>
      </c>
    </row>
    <row r="2319" ht="16" customHeight="1">
      <c r="A2319" s="4">
        <v>2141</v>
      </c>
      <c r="B2319" t="s" s="2">
        <v>2338</v>
      </c>
      <c r="C2319" s="4">
        <v>12443.000030264258</v>
      </c>
      <c r="D2319" s="4">
        <v>0</v>
      </c>
      <c r="E2319" s="3">
        <f>(R2319-#REF!*(1000-T2319)/(1000-U2319))*AO2319</f>
      </c>
      <c r="F2319" s="4">
        <f>IF(AZ2319&lt;&gt;0,1/(1/AZ2319-1/N2319),0)</f>
        <v>0.5246946684544047</v>
      </c>
      <c r="G2319" s="3">
        <f>((BC2319-AP2319/2)*S2319-E2319)/(BC2319+AP2319/2)</f>
      </c>
      <c r="H2319" s="4">
        <f>AP2319*1000</f>
        <v>4.814026209562459</v>
      </c>
      <c r="I2319" s="4">
        <f>(AU2319-BA2319)</f>
        <v>1.074825447484375</v>
      </c>
      <c r="J2319" s="4">
        <f>(P2319+AT2319*D2319)</f>
        <v>24.91225814819336</v>
      </c>
      <c r="K2319" s="4">
        <v>6</v>
      </c>
      <c r="L2319" s="4">
        <f>(K2319*AI2319+AJ2319)</f>
        <v>1.420000016689301</v>
      </c>
      <c r="M2319" s="4">
        <v>1</v>
      </c>
      <c r="N2319" s="4">
        <f>L2319*(M2319+1)*(M2319+1)/(M2319*M2319+1)</f>
        <v>2.840000033378601</v>
      </c>
      <c r="O2319" s="4">
        <v>21.66340637207031</v>
      </c>
      <c r="P2319" s="4">
        <v>24.91225814819336</v>
      </c>
      <c r="Q2319" s="4">
        <v>20.5727424621582</v>
      </c>
      <c r="R2319" s="4">
        <v>1015.961486816406</v>
      </c>
      <c r="S2319" s="4">
        <v>959.5504760742188</v>
      </c>
      <c r="T2319" s="4">
        <v>14.90862083435059</v>
      </c>
      <c r="U2319" s="4">
        <v>20.57279396057129</v>
      </c>
      <c r="V2319" s="4">
        <v>58.21883010864258</v>
      </c>
      <c r="W2319" s="4">
        <v>80.33174133300781</v>
      </c>
      <c r="X2319" s="4">
        <v>499.4538269042969</v>
      </c>
      <c r="Y2319" s="4">
        <v>2000.726440429688</v>
      </c>
      <c r="Z2319" s="4">
        <v>246.4403533935547</v>
      </c>
      <c r="AA2319" s="4">
        <v>101.5057525634766</v>
      </c>
      <c r="AB2319" s="4">
        <v>12.34442806243896</v>
      </c>
      <c r="AC2319" s="4">
        <v>0.5042716860771179</v>
      </c>
      <c r="AD2319" s="4">
        <v>0.4753329157829285</v>
      </c>
      <c r="AE2319" s="4">
        <v>0.003291374770924449</v>
      </c>
      <c r="AF2319" s="4">
        <v>0.4051147997379303</v>
      </c>
      <c r="AG2319" s="4">
        <v>0.00517123332247138</v>
      </c>
      <c r="AH2319" s="4">
        <v>0.6666666865348816</v>
      </c>
      <c r="AI2319" s="4">
        <v>-0.2195652425289154</v>
      </c>
      <c r="AJ2319" s="4">
        <v>2.737391471862793</v>
      </c>
      <c r="AK2319" s="4">
        <v>1</v>
      </c>
      <c r="AL2319" s="4">
        <v>0</v>
      </c>
      <c r="AM2319" s="4">
        <v>0.1599999964237213</v>
      </c>
      <c r="AN2319" s="4">
        <v>111115</v>
      </c>
      <c r="AO2319" s="4">
        <f>X2319*0.000001/(K2319*0.0001)</f>
        <v>0.8324230448404947</v>
      </c>
      <c r="AP2319" s="4">
        <f>(U2319-T2319)/(1000-U2319)*AO2319</f>
        <v>0.004814026209562459</v>
      </c>
      <c r="AQ2319" s="4">
        <f>(P2319+273.15)</f>
        <v>298.0622581481933</v>
      </c>
      <c r="AR2319" s="4">
        <f>(O2319+273.15)</f>
        <v>294.8134063720703</v>
      </c>
      <c r="AS2319" s="4">
        <f>(Y2319*AK2319+Z2319*AL2319)*AM2319</f>
        <v>320.1162233135947</v>
      </c>
      <c r="AT2319" s="4">
        <f>((AS2319+0.00000010773*(AR2319^4-AQ2319^4))-AP2319*44100)/(L2319*0.92*2*29.3+0.00000043092*AQ2319^3)</f>
        <v>0.81107892086466</v>
      </c>
      <c r="AU2319" s="4">
        <f>0.61365*EXP(17.502*J2319/(240.97+J2319))</f>
        <v>3.16308238078551</v>
      </c>
      <c r="AV2319" s="4">
        <f>AU2319*1000/AA2319</f>
        <v>31.16160710997614</v>
      </c>
      <c r="AW2319" s="4">
        <f>(AV2319-U2319)</f>
        <v>10.58881314940485</v>
      </c>
      <c r="AX2319" s="4">
        <f>IF(D2319,P2319,(O2319+P2319)/2)</f>
        <v>23.28783226013184</v>
      </c>
      <c r="AY2319" s="4">
        <f>0.61365*EXP(17.502*AX2319/(240.97+AX2319))</f>
        <v>2.869220935609027</v>
      </c>
      <c r="AZ2319" s="4">
        <f>IF(AW2319&lt;&gt;0,(1000-(AV2319+U2319)/2)/AW2319*AP2319,0)</f>
        <v>0.442873130543551</v>
      </c>
      <c r="BA2319" s="4">
        <f>U2319*AA2319/1000</f>
        <v>2.088256933301134</v>
      </c>
      <c r="BB2319" s="4">
        <f>(AY2319-BA2319)</f>
        <v>0.780964002307893</v>
      </c>
      <c r="BC2319" s="4">
        <f>1/(1.6/F2319+1.37/N2319)</f>
        <v>0.2831427921202139</v>
      </c>
      <c r="BD2319" s="3">
        <f>G2319*AA2319*0.001</f>
      </c>
      <c r="BE2319" s="3">
        <f>G2319/S2319</f>
      </c>
      <c r="BF2319" s="4">
        <f>(1-AP2319*AA2319/AU2319/F2319)*100</f>
        <v>70.55700728188069</v>
      </c>
      <c r="BG2319" s="3">
        <f>(S2319-E2319/(N2319/1.35))</f>
      </c>
      <c r="BH2319" s="3">
        <f>E2319*BF2319/100/BG2319</f>
      </c>
    </row>
    <row r="2320" ht="16" customHeight="1">
      <c r="A2320" s="4">
        <v>2142</v>
      </c>
      <c r="B2320" t="s" s="2">
        <v>2339</v>
      </c>
      <c r="C2320" s="4">
        <v>12448.500030141324</v>
      </c>
      <c r="D2320" s="4">
        <v>0</v>
      </c>
      <c r="E2320" s="3">
        <f>(R2320-#REF!*(1000-T2320)/(1000-U2320))*AO2320</f>
      </c>
      <c r="F2320" s="4">
        <f>IF(AZ2320&lt;&gt;0,1/(1/AZ2320-1/N2320),0)</f>
        <v>0.5242647164613039</v>
      </c>
      <c r="G2320" s="3">
        <f>((BC2320-AP2320/2)*S2320-E2320)/(BC2320+AP2320/2)</f>
      </c>
      <c r="H2320" s="4">
        <f>AP2320*1000</f>
        <v>4.819834505294415</v>
      </c>
      <c r="I2320" s="4">
        <f>(AU2320-BA2320)</f>
        <v>1.076848945000315</v>
      </c>
      <c r="J2320" s="4">
        <f>(P2320+AT2320*D2320)</f>
        <v>24.92729187011719</v>
      </c>
      <c r="K2320" s="4">
        <v>6</v>
      </c>
      <c r="L2320" s="4">
        <f>(K2320*AI2320+AJ2320)</f>
        <v>1.420000016689301</v>
      </c>
      <c r="M2320" s="4">
        <v>1</v>
      </c>
      <c r="N2320" s="4">
        <f>L2320*(M2320+1)*(M2320+1)/(M2320*M2320+1)</f>
        <v>2.840000033378601</v>
      </c>
      <c r="O2320" s="4">
        <v>21.66729736328125</v>
      </c>
      <c r="P2320" s="4">
        <v>24.92729187011719</v>
      </c>
      <c r="Q2320" s="4">
        <v>20.57485198974609</v>
      </c>
      <c r="R2320" s="4">
        <v>1013.385498046875</v>
      </c>
      <c r="S2320" s="4">
        <v>959.5001831054688</v>
      </c>
      <c r="T2320" s="4">
        <v>14.90970516204834</v>
      </c>
      <c r="U2320" s="4">
        <v>20.58078765869141</v>
      </c>
      <c r="V2320" s="4">
        <v>58.20798492431641</v>
      </c>
      <c r="W2320" s="4">
        <v>80.34291839599609</v>
      </c>
      <c r="X2320" s="4">
        <v>499.443115234375</v>
      </c>
      <c r="Y2320" s="4">
        <v>2000.579956054688</v>
      </c>
      <c r="Z2320" s="4">
        <v>243.5025329589844</v>
      </c>
      <c r="AA2320" s="4">
        <v>101.5059051513672</v>
      </c>
      <c r="AB2320" s="4">
        <v>12.34442806243896</v>
      </c>
      <c r="AC2320" s="4">
        <v>0.5042716860771179</v>
      </c>
      <c r="AD2320" s="4">
        <v>0.4753329157829285</v>
      </c>
      <c r="AE2320" s="4">
        <v>0.003291374770924449</v>
      </c>
      <c r="AF2320" s="4">
        <v>0.4051147997379303</v>
      </c>
      <c r="AG2320" s="4">
        <v>0.00517123332247138</v>
      </c>
      <c r="AH2320" s="4">
        <v>0.6666666865348816</v>
      </c>
      <c r="AI2320" s="4">
        <v>-0.2195652425289154</v>
      </c>
      <c r="AJ2320" s="4">
        <v>2.737391471862793</v>
      </c>
      <c r="AK2320" s="4">
        <v>1</v>
      </c>
      <c r="AL2320" s="4">
        <v>0</v>
      </c>
      <c r="AM2320" s="4">
        <v>0.1599999964237213</v>
      </c>
      <c r="AN2320" s="4">
        <v>111115</v>
      </c>
      <c r="AO2320" s="4">
        <f>X2320*0.000001/(K2320*0.0001)</f>
        <v>0.8324051920572916</v>
      </c>
      <c r="AP2320" s="4">
        <f>(U2320-T2320)/(1000-U2320)*AO2320</f>
        <v>0.004819834505294415</v>
      </c>
      <c r="AQ2320" s="4">
        <f>(P2320+273.15)</f>
        <v>298.0772918701172</v>
      </c>
      <c r="AR2320" s="4">
        <f>(O2320+273.15)</f>
        <v>294.8172973632812</v>
      </c>
      <c r="AS2320" s="4">
        <f>(Y2320*AK2320+Z2320*AL2320)*AM2320</f>
        <v>320.0927858141185</v>
      </c>
      <c r="AT2320" s="4">
        <f>((AS2320+0.00000010773*(AR2320^4-AQ2320^4))-AP2320*44100)/(L2320*0.92*2*29.3+0.00000043092*AQ2320^3)</f>
        <v>0.8064228891467846</v>
      </c>
      <c r="AU2320" s="4">
        <f>0.61365*EXP(17.502*J2320/(240.97+J2320))</f>
        <v>3.165920425023873</v>
      </c>
      <c r="AV2320" s="4">
        <f>AU2320*1000/AA2320</f>
        <v>31.18951966688838</v>
      </c>
      <c r="AW2320" s="4">
        <f>(AV2320-U2320)</f>
        <v>10.60873200819697</v>
      </c>
      <c r="AX2320" s="4">
        <f>IF(D2320,P2320,(O2320+P2320)/2)</f>
        <v>23.29729461669922</v>
      </c>
      <c r="AY2320" s="4">
        <f>0.61365*EXP(17.502*AX2320/(240.97+AX2320))</f>
        <v>2.870861022153636</v>
      </c>
      <c r="AZ2320" s="4">
        <f>IF(AW2320&lt;&gt;0,(1000-(AV2320+U2320)/2)/AW2320*AP2320,0)</f>
        <v>0.4425667784677703</v>
      </c>
      <c r="BA2320" s="4">
        <f>U2320*AA2320/1000</f>
        <v>2.089071480023558</v>
      </c>
      <c r="BB2320" s="4">
        <f>(AY2320-BA2320)</f>
        <v>0.781789542130078</v>
      </c>
      <c r="BC2320" s="4">
        <f>1/(1.6/F2320+1.37/N2320)</f>
        <v>0.2829424435359365</v>
      </c>
      <c r="BD2320" s="3">
        <f>G2320*AA2320*0.001</f>
      </c>
      <c r="BE2320" s="3">
        <f>G2320/S2320</f>
      </c>
      <c r="BF2320" s="4">
        <f>(1-AP2320*AA2320/AU2320/F2320)*100</f>
        <v>70.52371073823429</v>
      </c>
      <c r="BG2320" s="3">
        <f>(S2320-E2320/(N2320/1.35))</f>
      </c>
      <c r="BH2320" s="3">
        <f>E2320*BF2320/100/BG2320</f>
      </c>
    </row>
    <row r="2321" ht="16" customHeight="1">
      <c r="A2321" s="4">
        <v>2143</v>
      </c>
      <c r="B2321" t="s" s="2">
        <v>2340</v>
      </c>
      <c r="C2321" s="4">
        <v>12453.500030029565</v>
      </c>
      <c r="D2321" s="4">
        <v>0</v>
      </c>
      <c r="E2321" s="3">
        <f>(R2321-#REF!*(1000-T2321)/(1000-U2321))*AO2321</f>
      </c>
      <c r="F2321" s="4">
        <f>IF(AZ2321&lt;&gt;0,1/(1/AZ2321-1/N2321),0)</f>
        <v>0.5248648628446354</v>
      </c>
      <c r="G2321" s="3">
        <f>((BC2321-AP2321/2)*S2321-E2321)/(BC2321+AP2321/2)</f>
      </c>
      <c r="H2321" s="4">
        <f>AP2321*1000</f>
        <v>4.823617977227833</v>
      </c>
      <c r="I2321" s="4">
        <f>(AU2321-BA2321)</f>
        <v>1.076650057915032</v>
      </c>
      <c r="J2321" s="4">
        <f>(P2321+AT2321*D2321)</f>
        <v>24.92880821228027</v>
      </c>
      <c r="K2321" s="4">
        <v>6</v>
      </c>
      <c r="L2321" s="4">
        <f>(K2321*AI2321+AJ2321)</f>
        <v>1.420000016689301</v>
      </c>
      <c r="M2321" s="4">
        <v>1</v>
      </c>
      <c r="N2321" s="4">
        <f>L2321*(M2321+1)*(M2321+1)/(M2321*M2321+1)</f>
        <v>2.840000033378601</v>
      </c>
      <c r="O2321" s="4">
        <v>21.66966247558594</v>
      </c>
      <c r="P2321" s="4">
        <v>24.92880821228027</v>
      </c>
      <c r="Q2321" s="4">
        <v>20.57510757446289</v>
      </c>
      <c r="R2321" s="4">
        <v>1008.434631347656</v>
      </c>
      <c r="S2321" s="4">
        <v>956.611328125</v>
      </c>
      <c r="T2321" s="4">
        <v>14.91009426116943</v>
      </c>
      <c r="U2321" s="4">
        <v>20.58556365966797</v>
      </c>
      <c r="V2321" s="4">
        <v>58.20017623901367</v>
      </c>
      <c r="W2321" s="4">
        <v>80.35005950927734</v>
      </c>
      <c r="X2321" s="4">
        <v>499.4463806152344</v>
      </c>
      <c r="Y2321" s="4">
        <v>2000.760375976562</v>
      </c>
      <c r="Z2321" s="4">
        <v>241.9394073486328</v>
      </c>
      <c r="AA2321" s="4">
        <v>101.5059280395508</v>
      </c>
      <c r="AB2321" s="4">
        <v>12.34442806243896</v>
      </c>
      <c r="AC2321" s="4">
        <v>0.5042716860771179</v>
      </c>
      <c r="AD2321" s="4">
        <v>0.4753329157829285</v>
      </c>
      <c r="AE2321" s="4">
        <v>0.003291374770924449</v>
      </c>
      <c r="AF2321" s="4">
        <v>0.4051147997379303</v>
      </c>
      <c r="AG2321" s="4">
        <v>0.00517123332247138</v>
      </c>
      <c r="AH2321" s="4">
        <v>0.6666666865348816</v>
      </c>
      <c r="AI2321" s="4">
        <v>-0.2195652425289154</v>
      </c>
      <c r="AJ2321" s="4">
        <v>2.737391471862793</v>
      </c>
      <c r="AK2321" s="4">
        <v>1</v>
      </c>
      <c r="AL2321" s="4">
        <v>0</v>
      </c>
      <c r="AM2321" s="4">
        <v>0.1599999964237213</v>
      </c>
      <c r="AN2321" s="4">
        <v>111115</v>
      </c>
      <c r="AO2321" s="4">
        <f>X2321*0.000001/(K2321*0.0001)</f>
        <v>0.8324106343587239</v>
      </c>
      <c r="AP2321" s="4">
        <f>(U2321-T2321)/(1000-U2321)*AO2321</f>
        <v>0.004823617977227833</v>
      </c>
      <c r="AQ2321" s="4">
        <f>(P2321+273.15)</f>
        <v>298.0788082122803</v>
      </c>
      <c r="AR2321" s="4">
        <f>(O2321+273.15)</f>
        <v>294.8196624755859</v>
      </c>
      <c r="AS2321" s="4">
        <f>(Y2321*AK2321+Z2321*AL2321)*AM2321</f>
        <v>320.1216530009733</v>
      </c>
      <c r="AT2321" s="4">
        <f>((AS2321+0.00000010773*(AR2321^4-AQ2321^4))-AP2321*44100)/(L2321*0.92*2*29.3+0.00000043092*AQ2321^3)</f>
        <v>0.804952879179725</v>
      </c>
      <c r="AU2321" s="4">
        <f>0.61365*EXP(17.502*J2321/(240.97+J2321))</f>
        <v>3.16620680140688</v>
      </c>
      <c r="AV2321" s="4">
        <f>AU2321*1000/AA2321</f>
        <v>31.19233391150514</v>
      </c>
      <c r="AW2321" s="4">
        <f>(AV2321-U2321)</f>
        <v>10.60677025183717</v>
      </c>
      <c r="AX2321" s="4">
        <f>IF(D2321,P2321,(O2321+P2321)/2)</f>
        <v>23.29923534393311</v>
      </c>
      <c r="AY2321" s="4">
        <f>0.61365*EXP(17.502*AX2321/(240.97+AX2321))</f>
        <v>2.871197504860658</v>
      </c>
      <c r="AZ2321" s="4">
        <f>IF(AW2321&lt;&gt;0,(1000-(AV2321+U2321)/2)/AW2321*AP2321,0)</f>
        <v>0.4429943768830375</v>
      </c>
      <c r="BA2321" s="4">
        <f>U2321*AA2321/1000</f>
        <v>2.089556743491849</v>
      </c>
      <c r="BB2321" s="4">
        <f>(AY2321-BA2321)</f>
        <v>0.7816407613688097</v>
      </c>
      <c r="BC2321" s="4">
        <f>1/(1.6/F2321+1.37/N2321)</f>
        <v>0.2832220867364285</v>
      </c>
      <c r="BD2321" s="3">
        <f>G2321*AA2321*0.001</f>
      </c>
      <c r="BE2321" s="3">
        <f>G2321/S2321</f>
      </c>
      <c r="BF2321" s="4">
        <f>(1-AP2321*AA2321/AU2321/F2321)*100</f>
        <v>70.53696145392081</v>
      </c>
      <c r="BG2321" s="3">
        <f>(S2321-E2321/(N2321/1.35))</f>
      </c>
      <c r="BH2321" s="3">
        <f>E2321*BF2321/100/BG2321</f>
      </c>
    </row>
    <row r="2322" ht="16" customHeight="1">
      <c r="A2322" s="4">
        <v>2144</v>
      </c>
      <c r="B2322" t="s" s="2">
        <v>2341</v>
      </c>
      <c r="C2322" s="4">
        <v>12458.500029917806</v>
      </c>
      <c r="D2322" s="4">
        <v>0</v>
      </c>
      <c r="E2322" s="3">
        <f>(R2322-#REF!*(1000-T2322)/(1000-U2322))*AO2322</f>
      </c>
      <c r="F2322" s="4">
        <f>IF(AZ2322&lt;&gt;0,1/(1/AZ2322-1/N2322),0)</f>
        <v>0.5270905965525444</v>
      </c>
      <c r="G2322" s="3">
        <f>((BC2322-AP2322/2)*S2322-E2322)/(BC2322+AP2322/2)</f>
      </c>
      <c r="H2322" s="4">
        <f>AP2322*1000</f>
        <v>4.825139957088708</v>
      </c>
      <c r="I2322" s="4">
        <f>(AU2322-BA2322)</f>
        <v>1.07316402530515</v>
      </c>
      <c r="J2322" s="4">
        <f>(P2322+AT2322*D2322)</f>
        <v>24.91190338134766</v>
      </c>
      <c r="K2322" s="4">
        <v>6</v>
      </c>
      <c r="L2322" s="4">
        <f>(K2322*AI2322+AJ2322)</f>
        <v>1.420000016689301</v>
      </c>
      <c r="M2322" s="4">
        <v>1</v>
      </c>
      <c r="N2322" s="4">
        <f>L2322*(M2322+1)*(M2322+1)/(M2322*M2322+1)</f>
        <v>2.840000033378601</v>
      </c>
      <c r="O2322" s="4">
        <v>21.67066955566406</v>
      </c>
      <c r="P2322" s="4">
        <v>24.91190338134766</v>
      </c>
      <c r="Q2322" s="4">
        <v>20.57419776916504</v>
      </c>
      <c r="R2322" s="4">
        <v>1003.412719726562</v>
      </c>
      <c r="S2322" s="4">
        <v>952.3504028320312</v>
      </c>
      <c r="T2322" s="4">
        <v>14.91138076782227</v>
      </c>
      <c r="U2322" s="4">
        <v>20.58852386474609</v>
      </c>
      <c r="V2322" s="4">
        <v>58.20011520385742</v>
      </c>
      <c r="W2322" s="4">
        <v>80.35698699951172</v>
      </c>
      <c r="X2322" s="4">
        <v>499.4551696777344</v>
      </c>
      <c r="Y2322" s="4">
        <v>2000.954223632812</v>
      </c>
      <c r="Z2322" s="4">
        <v>241.1938629150391</v>
      </c>
      <c r="AA2322" s="4">
        <v>101.5056457519531</v>
      </c>
      <c r="AB2322" s="4">
        <v>12.34442806243896</v>
      </c>
      <c r="AC2322" s="4">
        <v>0.5042716860771179</v>
      </c>
      <c r="AD2322" s="4">
        <v>0.4753329157829285</v>
      </c>
      <c r="AE2322" s="4">
        <v>0.003291374770924449</v>
      </c>
      <c r="AF2322" s="4">
        <v>0.4051147997379303</v>
      </c>
      <c r="AG2322" s="4">
        <v>0.00517123332247138</v>
      </c>
      <c r="AH2322" s="4">
        <v>0.6666666865348816</v>
      </c>
      <c r="AI2322" s="4">
        <v>-0.2195652425289154</v>
      </c>
      <c r="AJ2322" s="4">
        <v>2.737391471862793</v>
      </c>
      <c r="AK2322" s="4">
        <v>1</v>
      </c>
      <c r="AL2322" s="4">
        <v>0</v>
      </c>
      <c r="AM2322" s="4">
        <v>0.1599999964237213</v>
      </c>
      <c r="AN2322" s="4">
        <v>111115</v>
      </c>
      <c r="AO2322" s="4">
        <f>X2322*0.000001/(K2322*0.0001)</f>
        <v>0.8324252827962237</v>
      </c>
      <c r="AP2322" s="4">
        <f>(U2322-T2322)/(1000-U2322)*AO2322</f>
        <v>0.004825139957088708</v>
      </c>
      <c r="AQ2322" s="4">
        <f>(P2322+273.15)</f>
        <v>298.0619033813476</v>
      </c>
      <c r="AR2322" s="4">
        <f>(O2322+273.15)</f>
        <v>294.820669555664</v>
      </c>
      <c r="AS2322" s="4">
        <f>(Y2322*AK2322+Z2322*AL2322)*AM2322</f>
        <v>320.1526686252801</v>
      </c>
      <c r="AT2322" s="4">
        <f>((AS2322+0.00000010773*(AR2322^4-AQ2322^4))-AP2322*44100)/(L2322*0.92*2*29.3+0.00000043092*AQ2322^3)</f>
        <v>0.8068796950538711</v>
      </c>
      <c r="AU2322" s="4">
        <f>0.61365*EXP(17.502*J2322/(240.97+J2322))</f>
        <v>3.1630154352757</v>
      </c>
      <c r="AV2322" s="4">
        <f>AU2322*1000/AA2322</f>
        <v>31.16098037546683</v>
      </c>
      <c r="AW2322" s="4">
        <f>(AV2322-U2322)</f>
        <v>10.57245651072074</v>
      </c>
      <c r="AX2322" s="4">
        <f>IF(D2322,P2322,(O2322+P2322)/2)</f>
        <v>23.29128646850586</v>
      </c>
      <c r="AY2322" s="4">
        <f>0.61365*EXP(17.502*AX2322/(240.97+AX2322))</f>
        <v>2.869819549882589</v>
      </c>
      <c r="AZ2322" s="4">
        <f>IF(AW2322&lt;&gt;0,(1000-(AV2322+U2322)/2)/AW2322*AP2322,0)</f>
        <v>0.444578859415312</v>
      </c>
      <c r="BA2322" s="4">
        <f>U2322*AA2322/1000</f>
        <v>2.08985140997055</v>
      </c>
      <c r="BB2322" s="4">
        <f>(AY2322-BA2322)</f>
        <v>0.7799681399120391</v>
      </c>
      <c r="BC2322" s="4">
        <f>1/(1.6/F2322+1.37/N2322)</f>
        <v>0.284258423437997</v>
      </c>
      <c r="BD2322" s="3">
        <f>G2322*AA2322*0.001</f>
      </c>
      <c r="BE2322" s="3">
        <f>G2322/S2322</f>
      </c>
      <c r="BF2322" s="4">
        <f>(1-AP2322*AA2322/AU2322/F2322)*100</f>
        <v>70.62258801789244</v>
      </c>
      <c r="BG2322" s="3">
        <f>(S2322-E2322/(N2322/1.35))</f>
      </c>
      <c r="BH2322" s="3">
        <f>E2322*BF2322/100/BG2322</f>
      </c>
    </row>
    <row r="2323" ht="16" customHeight="1">
      <c r="A2323" s="4">
        <v>2145</v>
      </c>
      <c r="B2323" t="s" s="2">
        <v>2342</v>
      </c>
      <c r="C2323" s="4">
        <v>12464.000029794872</v>
      </c>
      <c r="D2323" s="4">
        <v>0</v>
      </c>
      <c r="E2323" s="3">
        <f>(R2323-#REF!*(1000-T2323)/(1000-U2323))*AO2323</f>
      </c>
      <c r="F2323" s="4">
        <f>IF(AZ2323&lt;&gt;0,1/(1/AZ2323-1/N2323),0)</f>
        <v>0.5282091795369932</v>
      </c>
      <c r="G2323" s="3">
        <f>((BC2323-AP2323/2)*S2323-E2323)/(BC2323+AP2323/2)</f>
      </c>
      <c r="H2323" s="4">
        <f>AP2323*1000</f>
        <v>4.826365840847174</v>
      </c>
      <c r="I2323" s="4">
        <f>(AU2323-BA2323)</f>
        <v>1.071516798817499</v>
      </c>
      <c r="J2323" s="4">
        <f>(P2323+AT2323*D2323)</f>
        <v>24.90452575683594</v>
      </c>
      <c r="K2323" s="4">
        <v>6</v>
      </c>
      <c r="L2323" s="4">
        <f>(K2323*AI2323+AJ2323)</f>
        <v>1.420000016689301</v>
      </c>
      <c r="M2323" s="4">
        <v>1</v>
      </c>
      <c r="N2323" s="4">
        <f>L2323*(M2323+1)*(M2323+1)/(M2323*M2323+1)</f>
        <v>2.840000033378601</v>
      </c>
      <c r="O2323" s="4">
        <v>21.67031669616699</v>
      </c>
      <c r="P2323" s="4">
        <v>24.90452575683594</v>
      </c>
      <c r="Q2323" s="4">
        <v>20.57687377929688</v>
      </c>
      <c r="R2323" s="4">
        <v>1000.875732421875</v>
      </c>
      <c r="S2323" s="4">
        <v>948.0291137695312</v>
      </c>
      <c r="T2323" s="4">
        <v>14.91270160675049</v>
      </c>
      <c r="U2323" s="4">
        <v>20.59120178222656</v>
      </c>
      <c r="V2323" s="4">
        <v>58.20505905151367</v>
      </c>
      <c r="W2323" s="4">
        <v>80.36715698242188</v>
      </c>
      <c r="X2323" s="4">
        <v>499.4613037109375</v>
      </c>
      <c r="Y2323" s="4">
        <v>2001.085449218750</v>
      </c>
      <c r="Z2323" s="4">
        <v>240.7292175292969</v>
      </c>
      <c r="AA2323" s="4">
        <v>101.5048446655273</v>
      </c>
      <c r="AB2323" s="4">
        <v>12.34442806243896</v>
      </c>
      <c r="AC2323" s="4">
        <v>0.5042716860771179</v>
      </c>
      <c r="AD2323" s="4">
        <v>0.4753329157829285</v>
      </c>
      <c r="AE2323" s="4">
        <v>0.003291374770924449</v>
      </c>
      <c r="AF2323" s="4">
        <v>0.4051147997379303</v>
      </c>
      <c r="AG2323" s="4">
        <v>0.00517123332247138</v>
      </c>
      <c r="AH2323" s="4">
        <v>0.6666666865348816</v>
      </c>
      <c r="AI2323" s="4">
        <v>-0.2195652425289154</v>
      </c>
      <c r="AJ2323" s="4">
        <v>2.737391471862793</v>
      </c>
      <c r="AK2323" s="4">
        <v>1</v>
      </c>
      <c r="AL2323" s="4">
        <v>0</v>
      </c>
      <c r="AM2323" s="4">
        <v>0.1599999964237213</v>
      </c>
      <c r="AN2323" s="4">
        <v>111115</v>
      </c>
      <c r="AO2323" s="4">
        <f>X2323*0.000001/(K2323*0.0001)</f>
        <v>0.8324355061848957</v>
      </c>
      <c r="AP2323" s="4">
        <f>(U2323-T2323)/(1000-U2323)*AO2323</f>
        <v>0.004826365840847174</v>
      </c>
      <c r="AQ2323" s="4">
        <f>(P2323+273.15)</f>
        <v>298.0545257568359</v>
      </c>
      <c r="AR2323" s="4">
        <f>(O2323+273.15)</f>
        <v>294.820316696167</v>
      </c>
      <c r="AS2323" s="4">
        <f>(Y2323*AK2323+Z2323*AL2323)*AM2323</f>
        <v>320.1736647185608</v>
      </c>
      <c r="AT2323" s="4">
        <f>((AS2323+0.00000010773*(AR2323^4-AQ2323^4))-AP2323*44100)/(L2323*0.92*2*29.3+0.00000043092*AQ2323^3)</f>
        <v>0.8074242671770734</v>
      </c>
      <c r="AU2323" s="4">
        <f>0.61365*EXP(17.502*J2323/(240.97+J2323))</f>
        <v>3.161623537198936</v>
      </c>
      <c r="AV2323" s="4">
        <f>AU2323*1000/AA2323</f>
        <v>31.14751367402145</v>
      </c>
      <c r="AW2323" s="4">
        <f>(AV2323-U2323)</f>
        <v>10.55631189179488</v>
      </c>
      <c r="AX2323" s="4">
        <f>IF(D2323,P2323,(O2323+P2323)/2)</f>
        <v>23.28742122650146</v>
      </c>
      <c r="AY2323" s="4">
        <f>0.61365*EXP(17.502*AX2323/(240.97+AX2323))</f>
        <v>2.869149710757279</v>
      </c>
      <c r="AZ2323" s="4">
        <f>IF(AW2323&lt;&gt;0,(1000-(AV2323+U2323)/2)/AW2323*AP2323,0)</f>
        <v>0.4453743792884567</v>
      </c>
      <c r="BA2323" s="4">
        <f>U2323*AA2323/1000</f>
        <v>2.090106738381437</v>
      </c>
      <c r="BB2323" s="4">
        <f>(AY2323-BA2323)</f>
        <v>0.7790429723758421</v>
      </c>
      <c r="BC2323" s="4">
        <f>1/(1.6/F2323+1.37/N2323)</f>
        <v>0.2847788002998493</v>
      </c>
      <c r="BD2323" s="3">
        <f>G2323*AA2323*0.001</f>
      </c>
      <c r="BE2323" s="3">
        <f>G2323/S2323</f>
      </c>
      <c r="BF2323" s="4">
        <f>(1-AP2323*AA2323/AU2323/F2323)*100</f>
        <v>70.66467466327886</v>
      </c>
      <c r="BG2323" s="3">
        <f>(S2323-E2323/(N2323/1.35))</f>
      </c>
      <c r="BH2323" s="3">
        <f>E2323*BF2323/100/BG2323</f>
      </c>
    </row>
    <row r="2324" ht="16" customHeight="1">
      <c r="A2324" s="4">
        <v>2146</v>
      </c>
      <c r="B2324" t="s" s="2">
        <v>2343</v>
      </c>
      <c r="C2324" s="4">
        <v>12469.000029683113</v>
      </c>
      <c r="D2324" s="4">
        <v>0</v>
      </c>
      <c r="E2324" s="3">
        <f>(R2324-#REF!*(1000-T2324)/(1000-U2324))*AO2324</f>
      </c>
      <c r="F2324" s="4">
        <f>IF(AZ2324&lt;&gt;0,1/(1/AZ2324-1/N2324),0)</f>
        <v>0.5301725758549943</v>
      </c>
      <c r="G2324" s="3">
        <f>((BC2324-AP2324/2)*S2324-E2324)/(BC2324+AP2324/2)</f>
      </c>
      <c r="H2324" s="4">
        <f>AP2324*1000</f>
        <v>4.83139547567053</v>
      </c>
      <c r="I2324" s="4">
        <f>(AU2324-BA2324)</f>
        <v>1.069285433128435</v>
      </c>
      <c r="J2324" s="4">
        <f>(P2324+AT2324*D2324)</f>
        <v>24.89726257324219</v>
      </c>
      <c r="K2324" s="4">
        <v>6</v>
      </c>
      <c r="L2324" s="4">
        <f>(K2324*AI2324+AJ2324)</f>
        <v>1.420000016689301</v>
      </c>
      <c r="M2324" s="4">
        <v>1</v>
      </c>
      <c r="N2324" s="4">
        <f>L2324*(M2324+1)*(M2324+1)/(M2324*M2324+1)</f>
        <v>2.840000033378601</v>
      </c>
      <c r="O2324" s="4">
        <v>21.67455101013184</v>
      </c>
      <c r="P2324" s="4">
        <v>24.89726257324219</v>
      </c>
      <c r="Q2324" s="4">
        <v>20.61824798583984</v>
      </c>
      <c r="R2324" s="4">
        <v>1000.648498535156</v>
      </c>
      <c r="S2324" s="4">
        <v>946.0513916015625</v>
      </c>
      <c r="T2324" s="4">
        <v>14.91530609130859</v>
      </c>
      <c r="U2324" s="4">
        <v>20.59971618652344</v>
      </c>
      <c r="V2324" s="4">
        <v>58.20243453979492</v>
      </c>
      <c r="W2324" s="4">
        <v>80.38033294677734</v>
      </c>
      <c r="X2324" s="4">
        <v>499.4576416015625</v>
      </c>
      <c r="Y2324" s="4">
        <v>2001.2421875</v>
      </c>
      <c r="Z2324" s="4">
        <v>240.5679931640625</v>
      </c>
      <c r="AA2324" s="4">
        <v>101.5047149658203</v>
      </c>
      <c r="AB2324" s="4">
        <v>12.34442806243896</v>
      </c>
      <c r="AC2324" s="4">
        <v>0.5042716860771179</v>
      </c>
      <c r="AD2324" s="4">
        <v>0.4753329157829285</v>
      </c>
      <c r="AE2324" s="4">
        <v>0.003291374770924449</v>
      </c>
      <c r="AF2324" s="4">
        <v>0.4051147997379303</v>
      </c>
      <c r="AG2324" s="4">
        <v>0.00517123332247138</v>
      </c>
      <c r="AH2324" s="4">
        <v>0.6666666865348816</v>
      </c>
      <c r="AI2324" s="4">
        <v>-0.2195652425289154</v>
      </c>
      <c r="AJ2324" s="4">
        <v>2.737391471862793</v>
      </c>
      <c r="AK2324" s="4">
        <v>1</v>
      </c>
      <c r="AL2324" s="4">
        <v>0</v>
      </c>
      <c r="AM2324" s="4">
        <v>0.1599999964237213</v>
      </c>
      <c r="AN2324" s="4">
        <v>111115</v>
      </c>
      <c r="AO2324" s="4">
        <f>X2324*0.000001/(K2324*0.0001)</f>
        <v>0.8324294026692707</v>
      </c>
      <c r="AP2324" s="4">
        <f>(U2324-T2324)/(1000-U2324)*AO2324</f>
        <v>0.00483139547567053</v>
      </c>
      <c r="AQ2324" s="4">
        <f>(P2324+273.15)</f>
        <v>298.0472625732422</v>
      </c>
      <c r="AR2324" s="4">
        <f>(O2324+273.15)</f>
        <v>294.8245510101318</v>
      </c>
      <c r="AS2324" s="4">
        <f>(Y2324*AK2324+Z2324*AL2324)*AM2324</f>
        <v>320.1987428430002</v>
      </c>
      <c r="AT2324" s="4">
        <f>((AS2324+0.00000010773*(AR2324^4-AQ2324^4))-AP2324*44100)/(L2324*0.92*2*29.3+0.00000043092*AQ2324^3)</f>
        <v>0.8066691054812279</v>
      </c>
      <c r="AU2324" s="4">
        <f>0.61365*EXP(17.502*J2324/(240.97+J2324))</f>
        <v>3.160253753018292</v>
      </c>
      <c r="AV2324" s="4">
        <f>AU2324*1000/AA2324</f>
        <v>31.13405868961303</v>
      </c>
      <c r="AW2324" s="4">
        <f>(AV2324-U2324)</f>
        <v>10.53434250308959</v>
      </c>
      <c r="AX2324" s="4">
        <f>IF(D2324,P2324,(O2324+P2324)/2)</f>
        <v>23.28590679168701</v>
      </c>
      <c r="AY2324" s="4">
        <f>0.61365*EXP(17.502*AX2324/(240.97+AX2324))</f>
        <v>2.868887299359346</v>
      </c>
      <c r="AZ2324" s="4">
        <f>IF(AW2324&lt;&gt;0,(1000-(AV2324+U2324)/2)/AW2324*AP2324,0)</f>
        <v>0.4467694411257497</v>
      </c>
      <c r="BA2324" s="4">
        <f>U2324*AA2324/1000</f>
        <v>2.090968319889857</v>
      </c>
      <c r="BB2324" s="4">
        <f>(AY2324-BA2324)</f>
        <v>0.7779189794694892</v>
      </c>
      <c r="BC2324" s="4">
        <f>1/(1.6/F2324+1.37/N2324)</f>
        <v>0.2856914616692119</v>
      </c>
      <c r="BD2324" s="3">
        <f>G2324*AA2324*0.001</f>
      </c>
      <c r="BE2324" s="3">
        <f>G2324/S2324</f>
      </c>
      <c r="BF2324" s="4">
        <f>(1-AP2324*AA2324/AU2324/F2324)*100</f>
        <v>70.73021116713923</v>
      </c>
      <c r="BG2324" s="3">
        <f>(S2324-E2324/(N2324/1.35))</f>
      </c>
      <c r="BH2324" s="3">
        <f>E2324*BF2324/100/BG2324</f>
      </c>
    </row>
    <row r="2325" ht="16" customHeight="1">
      <c r="A2325" s="4">
        <v>2147</v>
      </c>
      <c r="B2325" t="s" s="2">
        <v>2344</v>
      </c>
      <c r="C2325" s="4">
        <v>12474.000029571354</v>
      </c>
      <c r="D2325" s="4">
        <v>0</v>
      </c>
      <c r="E2325" s="3">
        <f>(R2325-#REF!*(1000-T2325)/(1000-U2325))*AO2325</f>
      </c>
      <c r="F2325" s="4">
        <f>IF(AZ2325&lt;&gt;0,1/(1/AZ2325-1/N2325),0)</f>
        <v>0.5312804906551183</v>
      </c>
      <c r="G2325" s="3">
        <f>((BC2325-AP2325/2)*S2325-E2325)/(BC2325+AP2325/2)</f>
      </c>
      <c r="H2325" s="4">
        <f>AP2325*1000</f>
        <v>4.840221783426766</v>
      </c>
      <c r="I2325" s="4">
        <f>(AU2325-BA2325)</f>
        <v>1.069342293713436</v>
      </c>
      <c r="J2325" s="4">
        <f>(P2325+AT2325*D2325)</f>
        <v>24.90387153625488</v>
      </c>
      <c r="K2325" s="4">
        <v>6</v>
      </c>
      <c r="L2325" s="4">
        <f>(K2325*AI2325+AJ2325)</f>
        <v>1.420000016689301</v>
      </c>
      <c r="M2325" s="4">
        <v>1</v>
      </c>
      <c r="N2325" s="4">
        <f>L2325*(M2325+1)*(M2325+1)/(M2325*M2325+1)</f>
        <v>2.840000033378601</v>
      </c>
      <c r="O2325" s="4">
        <v>21.69281768798828</v>
      </c>
      <c r="P2325" s="4">
        <v>24.90387153625488</v>
      </c>
      <c r="Q2325" s="4">
        <v>20.69825744628906</v>
      </c>
      <c r="R2325" s="4">
        <v>1000.451843261719</v>
      </c>
      <c r="S2325" s="4">
        <v>945.0928344726562</v>
      </c>
      <c r="T2325" s="4">
        <v>14.916672706604</v>
      </c>
      <c r="U2325" s="4">
        <v>20.61145210266113</v>
      </c>
      <c r="V2325" s="4">
        <v>58.15199661254883</v>
      </c>
      <c r="W2325" s="4">
        <v>80.34532928466797</v>
      </c>
      <c r="X2325" s="4">
        <v>499.4530029296875</v>
      </c>
      <c r="Y2325" s="4">
        <v>2001.335327148438</v>
      </c>
      <c r="Z2325" s="4">
        <v>240.8966674804688</v>
      </c>
      <c r="AA2325" s="4">
        <v>101.5046310424805</v>
      </c>
      <c r="AB2325" s="4">
        <v>12.34442806243896</v>
      </c>
      <c r="AC2325" s="4">
        <v>0.5042716860771179</v>
      </c>
      <c r="AD2325" s="4">
        <v>0.4753329157829285</v>
      </c>
      <c r="AE2325" s="4">
        <v>0.003291374770924449</v>
      </c>
      <c r="AF2325" s="4">
        <v>0.4051147997379303</v>
      </c>
      <c r="AG2325" s="4">
        <v>0.00517123332247138</v>
      </c>
      <c r="AH2325" s="4">
        <v>0.6666666865348816</v>
      </c>
      <c r="AI2325" s="4">
        <v>-0.2195652425289154</v>
      </c>
      <c r="AJ2325" s="4">
        <v>2.737391471862793</v>
      </c>
      <c r="AK2325" s="4">
        <v>1</v>
      </c>
      <c r="AL2325" s="4">
        <v>0</v>
      </c>
      <c r="AM2325" s="4">
        <v>0.1599999964237213</v>
      </c>
      <c r="AN2325" s="4">
        <v>111115</v>
      </c>
      <c r="AO2325" s="4">
        <f>X2325*0.000001/(K2325*0.0001)</f>
        <v>0.8324216715494791</v>
      </c>
      <c r="AP2325" s="4">
        <f>(U2325-T2325)/(1000-U2325)*AO2325</f>
        <v>0.004840221783426766</v>
      </c>
      <c r="AQ2325" s="4">
        <f>(P2325+273.15)</f>
        <v>298.0538715362549</v>
      </c>
      <c r="AR2325" s="4">
        <f>(O2325+273.15)</f>
        <v>294.8428176879883</v>
      </c>
      <c r="AS2325" s="4">
        <f>(Y2325*AK2325+Z2325*AL2325)*AM2325</f>
        <v>320.2136451864171</v>
      </c>
      <c r="AT2325" s="4">
        <f>((AS2325+0.00000010773*(AR2325^4-AQ2325^4))-AP2325*44100)/(L2325*0.92*2*29.3+0.00000043092*AQ2325^3)</f>
        <v>0.8038427843049604</v>
      </c>
      <c r="AU2325" s="4">
        <f>0.61365*EXP(17.502*J2325/(240.97+J2325))</f>
        <v>3.161500134643813</v>
      </c>
      <c r="AV2325" s="4">
        <f>AU2325*1000/AA2325</f>
        <v>31.14636349272281</v>
      </c>
      <c r="AW2325" s="4">
        <f>(AV2325-U2325)</f>
        <v>10.53491139006168</v>
      </c>
      <c r="AX2325" s="4">
        <f>IF(D2325,P2325,(O2325+P2325)/2)</f>
        <v>23.29834461212158</v>
      </c>
      <c r="AY2325" s="4">
        <f>0.61365*EXP(17.502*AX2325/(240.97+AX2325))</f>
        <v>2.871043065763091</v>
      </c>
      <c r="AZ2325" s="4">
        <f>IF(AW2325&lt;&gt;0,(1000-(AV2325+U2325)/2)/AW2325*AP2325,0)</f>
        <v>0.4475559362199324</v>
      </c>
      <c r="BA2325" s="4">
        <f>U2325*AA2325/1000</f>
        <v>2.092157840930377</v>
      </c>
      <c r="BB2325" s="4">
        <f>(AY2325-BA2325)</f>
        <v>0.7788852248327141</v>
      </c>
      <c r="BC2325" s="4">
        <f>1/(1.6/F2325+1.37/N2325)</f>
        <v>0.2862060516099854</v>
      </c>
      <c r="BD2325" s="3">
        <f>G2325*AA2325*0.001</f>
      </c>
      <c r="BE2325" s="3">
        <f>G2325/S2325</f>
      </c>
      <c r="BF2325" s="4">
        <f>(1-AP2325*AA2325/AU2325/F2325)*100</f>
        <v>70.74944937482337</v>
      </c>
      <c r="BG2325" s="3">
        <f>(S2325-E2325/(N2325/1.35))</f>
      </c>
      <c r="BH2325" s="3">
        <f>E2325*BF2325/100/BG2325</f>
      </c>
    </row>
    <row r="2326" ht="16" customHeight="1">
      <c r="A2326" s="4">
        <v>2148</v>
      </c>
      <c r="B2326" t="s" s="2">
        <v>2345</v>
      </c>
      <c r="C2326" s="4">
        <v>12479.500029448420</v>
      </c>
      <c r="D2326" s="4">
        <v>0</v>
      </c>
      <c r="E2326" s="3">
        <f>(R2326-#REF!*(1000-T2326)/(1000-U2326))*AO2326</f>
      </c>
      <c r="F2326" s="4">
        <f>IF(AZ2326&lt;&gt;0,1/(1/AZ2326-1/N2326),0)</f>
        <v>0.5345410913859358</v>
      </c>
      <c r="G2326" s="3">
        <f>((BC2326-AP2326/2)*S2326-E2326)/(BC2326+AP2326/2)</f>
      </c>
      <c r="H2326" s="4">
        <f>AP2326*1000</f>
        <v>4.847616026643562</v>
      </c>
      <c r="I2326" s="4">
        <f>(AU2326-BA2326)</f>
        <v>1.065488744533365</v>
      </c>
      <c r="J2326" s="4">
        <f>(P2326+AT2326*D2326)</f>
        <v>24.88900184631348</v>
      </c>
      <c r="K2326" s="4">
        <v>6</v>
      </c>
      <c r="L2326" s="4">
        <f>(K2326*AI2326+AJ2326)</f>
        <v>1.420000016689301</v>
      </c>
      <c r="M2326" s="4">
        <v>1</v>
      </c>
      <c r="N2326" s="4">
        <f>L2326*(M2326+1)*(M2326+1)/(M2326*M2326+1)</f>
        <v>2.840000033378601</v>
      </c>
      <c r="O2326" s="4">
        <v>21.72842979431152</v>
      </c>
      <c r="P2326" s="4">
        <v>24.88900184631348</v>
      </c>
      <c r="Q2326" s="4">
        <v>20.78343772888184</v>
      </c>
      <c r="R2326" s="4">
        <v>1000.271789550781</v>
      </c>
      <c r="S2326" s="4">
        <v>944.446777343750</v>
      </c>
      <c r="T2326" s="4">
        <v>14.91828918457031</v>
      </c>
      <c r="U2326" s="4">
        <v>20.62166976928711</v>
      </c>
      <c r="V2326" s="4">
        <v>58.04315185546875</v>
      </c>
      <c r="W2326" s="4">
        <v>80.22695159912109</v>
      </c>
      <c r="X2326" s="4">
        <v>499.4564208984375</v>
      </c>
      <c r="Y2326" s="4">
        <v>2001.264770507812</v>
      </c>
      <c r="Z2326" s="4">
        <v>241.4261016845703</v>
      </c>
      <c r="AA2326" s="4">
        <v>101.5052490234375</v>
      </c>
      <c r="AB2326" s="4">
        <v>12.34442806243896</v>
      </c>
      <c r="AC2326" s="4">
        <v>0.5042716860771179</v>
      </c>
      <c r="AD2326" s="4">
        <v>0.4753329157829285</v>
      </c>
      <c r="AE2326" s="4">
        <v>0.003291374770924449</v>
      </c>
      <c r="AF2326" s="4">
        <v>0.4051147997379303</v>
      </c>
      <c r="AG2326" s="4">
        <v>0.00517123332247138</v>
      </c>
      <c r="AH2326" s="4">
        <v>0.6666666865348816</v>
      </c>
      <c r="AI2326" s="4">
        <v>-0.2195652425289154</v>
      </c>
      <c r="AJ2326" s="4">
        <v>2.737391471862793</v>
      </c>
      <c r="AK2326" s="4">
        <v>1</v>
      </c>
      <c r="AL2326" s="4">
        <v>0</v>
      </c>
      <c r="AM2326" s="4">
        <v>0.1599999964237213</v>
      </c>
      <c r="AN2326" s="4">
        <v>111115</v>
      </c>
      <c r="AO2326" s="4">
        <f>X2326*0.000001/(K2326*0.0001)</f>
        <v>0.8324273681640623</v>
      </c>
      <c r="AP2326" s="4">
        <f>(U2326-T2326)/(1000-U2326)*AO2326</f>
        <v>0.004847616026643561</v>
      </c>
      <c r="AQ2326" s="4">
        <f>(P2326+273.15)</f>
        <v>298.0390018463135</v>
      </c>
      <c r="AR2326" s="4">
        <f>(O2326+273.15)</f>
        <v>294.8784297943115</v>
      </c>
      <c r="AS2326" s="4">
        <f>(Y2326*AK2326+Z2326*AL2326)*AM2326</f>
        <v>320.2023561241695</v>
      </c>
      <c r="AT2326" s="4">
        <f>((AS2326+0.00000010773*(AR2326^4-AQ2326^4))-AP2326*44100)/(L2326*0.92*2*29.3+0.00000043092*AQ2326^3)</f>
        <v>0.8064240386818209</v>
      </c>
      <c r="AU2326" s="4">
        <f>0.61365*EXP(17.502*J2326/(240.97+J2326))</f>
        <v>3.158696469743946</v>
      </c>
      <c r="AV2326" s="4">
        <f>AU2326*1000/AA2326</f>
        <v>31.11855298256157</v>
      </c>
      <c r="AW2326" s="4">
        <f>(AV2326-U2326)</f>
        <v>10.49688321327446</v>
      </c>
      <c r="AX2326" s="4">
        <f>IF(D2326,P2326,(O2326+P2326)/2)</f>
        <v>23.3087158203125</v>
      </c>
      <c r="AY2326" s="4">
        <f>0.61365*EXP(17.502*AX2326/(240.97+AX2326))</f>
        <v>2.872841722910255</v>
      </c>
      <c r="AZ2326" s="4">
        <f>IF(AW2326&lt;&gt;0,(1000-(AV2326+U2326)/2)/AW2326*AP2326,0)</f>
        <v>0.4498676001419952</v>
      </c>
      <c r="BA2326" s="4">
        <f>U2326*AA2326/1000</f>
        <v>2.093207725210581</v>
      </c>
      <c r="BB2326" s="4">
        <f>(AY2326-BA2326)</f>
        <v>0.779633997699674</v>
      </c>
      <c r="BC2326" s="4">
        <f>1/(1.6/F2326+1.37/N2326)</f>
        <v>0.2877187754646151</v>
      </c>
      <c r="BD2326" s="3">
        <f>G2326*AA2326*0.001</f>
      </c>
      <c r="BE2326" s="3">
        <f>G2326/S2326</f>
      </c>
      <c r="BF2326" s="4">
        <f>(1-AP2326*AA2326/AU2326/F2326)*100</f>
        <v>70.85743843825409</v>
      </c>
      <c r="BG2326" s="3">
        <f>(S2326-E2326/(N2326/1.35))</f>
      </c>
      <c r="BH2326" s="3">
        <f>E2326*BF2326/100/BG2326</f>
      </c>
    </row>
    <row r="2327" ht="16" customHeight="1">
      <c r="A2327" s="4">
        <v>2149</v>
      </c>
      <c r="B2327" t="s" s="2">
        <v>2346</v>
      </c>
      <c r="C2327" s="4">
        <v>12484.500029336661</v>
      </c>
      <c r="D2327" s="4">
        <v>0</v>
      </c>
      <c r="E2327" s="3">
        <f>(R2327-#REF!*(1000-T2327)/(1000-U2327))*AO2327</f>
      </c>
      <c r="F2327" s="4">
        <f>IF(AZ2327&lt;&gt;0,1/(1/AZ2327-1/N2327),0)</f>
        <v>0.5351692606510828</v>
      </c>
      <c r="G2327" s="3">
        <f>((BC2327-AP2327/2)*S2327-E2327)/(BC2327+AP2327/2)</f>
      </c>
      <c r="H2327" s="4">
        <f>AP2327*1000</f>
        <v>4.85099650654629</v>
      </c>
      <c r="I2327" s="4">
        <f>(AU2327-BA2327)</f>
        <v>1.065174154235087</v>
      </c>
      <c r="J2327" s="4">
        <f>(P2327+AT2327*D2327)</f>
        <v>24.88941192626953</v>
      </c>
      <c r="K2327" s="4">
        <v>6</v>
      </c>
      <c r="L2327" s="4">
        <f>(K2327*AI2327+AJ2327)</f>
        <v>1.420000016689301</v>
      </c>
      <c r="M2327" s="4">
        <v>1</v>
      </c>
      <c r="N2327" s="4">
        <f>L2327*(M2327+1)*(M2327+1)/(M2327*M2327+1)</f>
        <v>2.840000033378601</v>
      </c>
      <c r="O2327" s="4">
        <v>21.76215362548828</v>
      </c>
      <c r="P2327" s="4">
        <v>24.88941192626953</v>
      </c>
      <c r="Q2327" s="4">
        <v>20.80666351318359</v>
      </c>
      <c r="R2327" s="4">
        <v>1000.291503906250</v>
      </c>
      <c r="S2327" s="4">
        <v>944.0735473632812</v>
      </c>
      <c r="T2327" s="4">
        <v>14.9183406829834</v>
      </c>
      <c r="U2327" s="4">
        <v>20.62556457519531</v>
      </c>
      <c r="V2327" s="4">
        <v>57.92536544799805</v>
      </c>
      <c r="W2327" s="4">
        <v>80.08273315429688</v>
      </c>
      <c r="X2327" s="4">
        <v>499.4661560058594</v>
      </c>
      <c r="Y2327" s="4">
        <v>2000.956665039062</v>
      </c>
      <c r="Z2327" s="4">
        <v>242.0003204345703</v>
      </c>
      <c r="AA2327" s="4">
        <v>101.5050811767578</v>
      </c>
      <c r="AB2327" s="4">
        <v>12.34442806243896</v>
      </c>
      <c r="AC2327" s="4">
        <v>0.5042716860771179</v>
      </c>
      <c r="AD2327" s="4">
        <v>0.4753329157829285</v>
      </c>
      <c r="AE2327" s="4">
        <v>0.003291374770924449</v>
      </c>
      <c r="AF2327" s="4">
        <v>0.4051147997379303</v>
      </c>
      <c r="AG2327" s="4">
        <v>0.00517123332247138</v>
      </c>
      <c r="AH2327" s="4">
        <v>0.6666666865348816</v>
      </c>
      <c r="AI2327" s="4">
        <v>-0.2195652425289154</v>
      </c>
      <c r="AJ2327" s="4">
        <v>2.737391471862793</v>
      </c>
      <c r="AK2327" s="4">
        <v>1</v>
      </c>
      <c r="AL2327" s="4">
        <v>0</v>
      </c>
      <c r="AM2327" s="4">
        <v>0.1599999964237213</v>
      </c>
      <c r="AN2327" s="4">
        <v>111115</v>
      </c>
      <c r="AO2327" s="4">
        <f>X2327*0.000001/(K2327*0.0001)</f>
        <v>0.8324435933430988</v>
      </c>
      <c r="AP2327" s="4">
        <f>(U2327-T2327)/(1000-U2327)*AO2327</f>
        <v>0.00485099650654629</v>
      </c>
      <c r="AQ2327" s="4">
        <f>(P2327+273.15)</f>
        <v>298.0394119262695</v>
      </c>
      <c r="AR2327" s="4">
        <f>(O2327+273.15)</f>
        <v>294.9121536254883</v>
      </c>
      <c r="AS2327" s="4">
        <f>(Y2327*AK2327+Z2327*AL2327)*AM2327</f>
        <v>320.1530592502713</v>
      </c>
      <c r="AT2327" s="4">
        <f>((AS2327+0.00000010773*(AR2327^4-AQ2327^4))-AP2327*44100)/(L2327*0.92*2*29.3+0.00000043092*AQ2327^3)</f>
        <v>0.8083519864403843</v>
      </c>
      <c r="AU2327" s="4">
        <f>0.61365*EXP(17.502*J2327/(240.97+J2327))</f>
        <v>3.158773760756748</v>
      </c>
      <c r="AV2327" s="4">
        <f>AU2327*1000/AA2327</f>
        <v>31.1193658892421</v>
      </c>
      <c r="AW2327" s="4">
        <f>(AV2327-U2327)</f>
        <v>10.49380131404679</v>
      </c>
      <c r="AX2327" s="4">
        <f>IF(D2327,P2327,(O2327+P2327)/2)</f>
        <v>23.32578277587891</v>
      </c>
      <c r="AY2327" s="4">
        <f>0.61365*EXP(17.502*AX2327/(240.97+AX2327))</f>
        <v>2.875803755182435</v>
      </c>
      <c r="AZ2327" s="4">
        <f>IF(AW2327&lt;&gt;0,(1000-(AV2327+U2327)/2)/AW2327*AP2327,0)</f>
        <v>0.4503124393791992</v>
      </c>
      <c r="BA2327" s="4">
        <f>U2327*AA2327/1000</f>
        <v>2.093599606521661</v>
      </c>
      <c r="BB2327" s="4">
        <f>(AY2327-BA2327)</f>
        <v>0.7822041486607745</v>
      </c>
      <c r="BC2327" s="4">
        <f>1/(1.6/F2327+1.37/N2327)</f>
        <v>0.2880099142401221</v>
      </c>
      <c r="BD2327" s="3">
        <f>G2327*AA2327*0.001</f>
      </c>
      <c r="BE2327" s="3">
        <f>G2327/S2327</f>
      </c>
      <c r="BF2327" s="4">
        <f>(1-AP2327*AA2327/AU2327/F2327)*100</f>
        <v>70.87210752560819</v>
      </c>
      <c r="BG2327" s="3">
        <f>(S2327-E2327/(N2327/1.35))</f>
      </c>
      <c r="BH2327" s="3">
        <f>E2327*BF2327/100/BG2327</f>
      </c>
    </row>
    <row r="2328" ht="16" customHeight="1">
      <c r="A2328" s="4">
        <v>2150</v>
      </c>
      <c r="B2328" t="s" s="2">
        <v>2347</v>
      </c>
      <c r="C2328" s="4">
        <v>12489.5000292249</v>
      </c>
      <c r="D2328" s="4">
        <v>0</v>
      </c>
      <c r="E2328" s="3">
        <f>(R2328-#REF!*(1000-T2328)/(1000-U2328))*AO2328</f>
      </c>
      <c r="F2328" s="4">
        <f>IF(AZ2328&lt;&gt;0,1/(1/AZ2328-1/N2328),0)</f>
        <v>0.5364214437224131</v>
      </c>
      <c r="G2328" s="3">
        <f>((BC2328-AP2328/2)*S2328-E2328)/(BC2328+AP2328/2)</f>
      </c>
      <c r="H2328" s="4">
        <f>AP2328*1000</f>
        <v>4.852380276306312</v>
      </c>
      <c r="I2328" s="4">
        <f>(AU2328-BA2328)</f>
        <v>1.0633933833262</v>
      </c>
      <c r="J2328" s="4">
        <f>(P2328+AT2328*D2328)</f>
        <v>24.88133430480957</v>
      </c>
      <c r="K2328" s="4">
        <v>6</v>
      </c>
      <c r="L2328" s="4">
        <f>(K2328*AI2328+AJ2328)</f>
        <v>1.420000016689301</v>
      </c>
      <c r="M2328" s="4">
        <v>1</v>
      </c>
      <c r="N2328" s="4">
        <f>L2328*(M2328+1)*(M2328+1)/(M2328*M2328+1)</f>
        <v>2.840000033378601</v>
      </c>
      <c r="O2328" s="4">
        <v>21.78410911560059</v>
      </c>
      <c r="P2328" s="4">
        <v>24.88133430480957</v>
      </c>
      <c r="Q2328" s="4">
        <v>20.78860282897949</v>
      </c>
      <c r="R2328" s="4">
        <v>1000.223022460938</v>
      </c>
      <c r="S2328" s="4">
        <v>943.8314208984375</v>
      </c>
      <c r="T2328" s="4">
        <v>14.91933155059814</v>
      </c>
      <c r="U2328" s="4">
        <v>20.62808609008789</v>
      </c>
      <c r="V2328" s="4">
        <v>57.84487915039062</v>
      </c>
      <c r="W2328" s="4">
        <v>79.97634887695312</v>
      </c>
      <c r="X2328" s="4">
        <v>499.473388671875</v>
      </c>
      <c r="Y2328" s="4">
        <v>2000.662963867188</v>
      </c>
      <c r="Z2328" s="4">
        <v>242.5194549560547</v>
      </c>
      <c r="AA2328" s="4">
        <v>101.5052108764648</v>
      </c>
      <c r="AB2328" s="4">
        <v>12.34442806243896</v>
      </c>
      <c r="AC2328" s="4">
        <v>0.5042716860771179</v>
      </c>
      <c r="AD2328" s="4">
        <v>0.4753329157829285</v>
      </c>
      <c r="AE2328" s="4">
        <v>0.003291374770924449</v>
      </c>
      <c r="AF2328" s="4">
        <v>0.4051147997379303</v>
      </c>
      <c r="AG2328" s="4">
        <v>0.00517123332247138</v>
      </c>
      <c r="AH2328" s="4">
        <v>0.6666666865348816</v>
      </c>
      <c r="AI2328" s="4">
        <v>-0.2195652425289154</v>
      </c>
      <c r="AJ2328" s="4">
        <v>2.737391471862793</v>
      </c>
      <c r="AK2328" s="4">
        <v>1</v>
      </c>
      <c r="AL2328" s="4">
        <v>0</v>
      </c>
      <c r="AM2328" s="4">
        <v>0.1599999964237213</v>
      </c>
      <c r="AN2328" s="4">
        <v>111115</v>
      </c>
      <c r="AO2328" s="4">
        <f>X2328*0.000001/(K2328*0.0001)</f>
        <v>0.8324556477864583</v>
      </c>
      <c r="AP2328" s="4">
        <f>(U2328-T2328)/(1000-U2328)*AO2328</f>
        <v>0.004852380276306312</v>
      </c>
      <c r="AQ2328" s="4">
        <f>(P2328+273.15)</f>
        <v>298.0313343048095</v>
      </c>
      <c r="AR2328" s="4">
        <f>(O2328+273.15)</f>
        <v>294.9341091156006</v>
      </c>
      <c r="AS2328" s="4">
        <f>(Y2328*AK2328+Z2328*AL2328)*AM2328</f>
        <v>320.1060670638217</v>
      </c>
      <c r="AT2328" s="4">
        <f>((AS2328+0.00000010773*(AR2328^4-AQ2328^4))-AP2328*44100)/(L2328*0.92*2*29.3+0.00000043092*AQ2328^3)</f>
        <v>0.8109392180025491</v>
      </c>
      <c r="AU2328" s="4">
        <f>0.61365*EXP(17.502*J2328/(240.97+J2328))</f>
        <v>3.157251611878442</v>
      </c>
      <c r="AV2328" s="4">
        <f>AU2328*1000/AA2328</f>
        <v>31.104330355226</v>
      </c>
      <c r="AW2328" s="4">
        <f>(AV2328-U2328)</f>
        <v>10.47624426513811</v>
      </c>
      <c r="AX2328" s="4">
        <f>IF(D2328,P2328,(O2328+P2328)/2)</f>
        <v>23.33272171020508</v>
      </c>
      <c r="AY2328" s="4">
        <f>0.61365*EXP(17.502*AX2328/(240.97+AX2328))</f>
        <v>2.877008796080523</v>
      </c>
      <c r="AZ2328" s="4">
        <f>IF(AW2328&lt;&gt;0,(1000-(AV2328+U2328)/2)/AW2328*AP2328,0)</f>
        <v>0.4511986813283361</v>
      </c>
      <c r="BA2328" s="4">
        <f>U2328*AA2328/1000</f>
        <v>2.093858228552242</v>
      </c>
      <c r="BB2328" s="4">
        <f>(AY2328-BA2328)</f>
        <v>0.7831505675282808</v>
      </c>
      <c r="BC2328" s="4">
        <f>1/(1.6/F2328+1.37/N2328)</f>
        <v>0.2885899826433842</v>
      </c>
      <c r="BD2328" s="3">
        <f>G2328*AA2328*0.001</f>
      </c>
      <c r="BE2328" s="3">
        <f>G2328/S2328</f>
      </c>
      <c r="BF2328" s="4">
        <f>(1-AP2328*AA2328/AU2328/F2328)*100</f>
        <v>70.91776079590093</v>
      </c>
      <c r="BG2328" s="3">
        <f>(S2328-E2328/(N2328/1.35))</f>
      </c>
      <c r="BH2328" s="3">
        <f>E2328*BF2328/100/BG2328</f>
      </c>
    </row>
    <row r="2329" ht="16" customHeight="1">
      <c r="A2329" s="4">
        <v>2150</v>
      </c>
      <c r="B2329" t="s" s="2">
        <v>2347</v>
      </c>
      <c r="C2329" s="4">
        <v>12489.5000292249</v>
      </c>
      <c r="D2329" s="4">
        <v>0</v>
      </c>
      <c r="E2329" s="3">
        <f>(R2329-#REF!*(1000-T2329)/(1000-U2329))*AO2329</f>
      </c>
      <c r="F2329" s="4">
        <f>IF(AZ2329&lt;&gt;0,1/(1/AZ2329-1/N2329),0)</f>
        <v>0.5364214437224131</v>
      </c>
      <c r="G2329" s="3">
        <f>((BC2329-AP2329/2)*S2329-E2329)/(BC2329+AP2329/2)</f>
      </c>
      <c r="H2329" s="4">
        <f>AP2329*1000</f>
        <v>4.852380276306312</v>
      </c>
      <c r="I2329" s="4">
        <f>(AU2329-BA2329)</f>
        <v>1.0633933833262</v>
      </c>
      <c r="J2329" s="4">
        <f>(P2329+AT2329*D2329)</f>
        <v>24.88133430480957</v>
      </c>
      <c r="K2329" s="4">
        <v>6</v>
      </c>
      <c r="L2329" s="4">
        <f>(K2329*AI2329+AJ2329)</f>
        <v>1.420000016689301</v>
      </c>
      <c r="M2329" s="4">
        <v>1</v>
      </c>
      <c r="N2329" s="4">
        <f>L2329*(M2329+1)*(M2329+1)/(M2329*M2329+1)</f>
        <v>2.840000033378601</v>
      </c>
      <c r="O2329" s="4">
        <v>21.78410911560059</v>
      </c>
      <c r="P2329" s="4">
        <v>24.88133430480957</v>
      </c>
      <c r="Q2329" s="4">
        <v>20.78860282897949</v>
      </c>
      <c r="R2329" s="4">
        <v>1000.223022460938</v>
      </c>
      <c r="S2329" s="4">
        <v>943.8314208984375</v>
      </c>
      <c r="T2329" s="4">
        <v>14.91933155059814</v>
      </c>
      <c r="U2329" s="4">
        <v>20.62808609008789</v>
      </c>
      <c r="V2329" s="4">
        <v>57.84487915039062</v>
      </c>
      <c r="W2329" s="4">
        <v>79.97634887695312</v>
      </c>
      <c r="X2329" s="4">
        <v>499.473388671875</v>
      </c>
      <c r="Y2329" s="4">
        <v>2000.662963867188</v>
      </c>
      <c r="Z2329" s="4">
        <v>242.5194549560547</v>
      </c>
      <c r="AA2329" s="4">
        <v>101.5052108764648</v>
      </c>
      <c r="AB2329" s="4">
        <v>12.34442806243896</v>
      </c>
      <c r="AC2329" s="4">
        <v>0.5042716860771179</v>
      </c>
      <c r="AD2329" s="4">
        <v>0.4753329157829285</v>
      </c>
      <c r="AE2329" s="4">
        <v>0.003291374770924449</v>
      </c>
      <c r="AF2329" s="4">
        <v>0.4051147997379303</v>
      </c>
      <c r="AG2329" s="4">
        <v>0.00517123332247138</v>
      </c>
      <c r="AH2329" s="4">
        <v>0.6666666865348816</v>
      </c>
      <c r="AI2329" s="4">
        <v>-0.2195652425289154</v>
      </c>
      <c r="AJ2329" s="4">
        <v>2.737391471862793</v>
      </c>
      <c r="AK2329" s="4">
        <v>1</v>
      </c>
      <c r="AL2329" s="4">
        <v>0</v>
      </c>
      <c r="AM2329" s="4">
        <v>0.1599999964237213</v>
      </c>
      <c r="AN2329" s="4">
        <v>111115</v>
      </c>
      <c r="AO2329" s="4">
        <f>X2329*0.000001/(K2329*0.0001)</f>
        <v>0.8324556477864583</v>
      </c>
      <c r="AP2329" s="4">
        <f>(U2329-T2329)/(1000-U2329)*AO2329</f>
        <v>0.004852380276306312</v>
      </c>
      <c r="AQ2329" s="4">
        <f>(P2329+273.15)</f>
        <v>298.0313343048095</v>
      </c>
      <c r="AR2329" s="4">
        <f>(O2329+273.15)</f>
        <v>294.9341091156006</v>
      </c>
      <c r="AS2329" s="4">
        <f>(Y2329*AK2329+Z2329*AL2329)*AM2329</f>
        <v>320.1060670638217</v>
      </c>
      <c r="AT2329" s="4">
        <f>((AS2329+0.00000010773*(AR2329^4-AQ2329^4))-AP2329*44100)/(L2329*0.92*2*29.3+0.00000043092*AQ2329^3)</f>
        <v>0.8109392180025491</v>
      </c>
      <c r="AU2329" s="4">
        <f>0.61365*EXP(17.502*J2329/(240.97+J2329))</f>
        <v>3.157251611878442</v>
      </c>
      <c r="AV2329" s="4">
        <f>AU2329*1000/AA2329</f>
        <v>31.104330355226</v>
      </c>
      <c r="AW2329" s="4">
        <f>(AV2329-U2329)</f>
        <v>10.47624426513811</v>
      </c>
      <c r="AX2329" s="4">
        <f>IF(D2329,P2329,(O2329+P2329)/2)</f>
        <v>23.33272171020508</v>
      </c>
      <c r="AY2329" s="4">
        <f>0.61365*EXP(17.502*AX2329/(240.97+AX2329))</f>
        <v>2.877008796080523</v>
      </c>
      <c r="AZ2329" s="4">
        <f>IF(AW2329&lt;&gt;0,(1000-(AV2329+U2329)/2)/AW2329*AP2329,0)</f>
        <v>0.4511986813283361</v>
      </c>
      <c r="BA2329" s="4">
        <f>U2329*AA2329/1000</f>
        <v>2.093858228552242</v>
      </c>
      <c r="BB2329" s="4">
        <f>(AY2329-BA2329)</f>
        <v>0.7831505675282808</v>
      </c>
      <c r="BC2329" s="4">
        <f>1/(1.6/F2329+1.37/N2329)</f>
        <v>0.2885899826433842</v>
      </c>
      <c r="BD2329" s="3">
        <f>G2329*AA2329*0.001</f>
      </c>
      <c r="BE2329" s="3">
        <f>G2329/S2329</f>
      </c>
      <c r="BF2329" s="4">
        <f>(1-AP2329*AA2329/AU2329/F2329)*100</f>
        <v>70.91776079590093</v>
      </c>
      <c r="BG2329" s="3">
        <f>(S2329-E2329/(N2329/1.35))</f>
      </c>
      <c r="BH2329" s="3">
        <f>E2329*BF2329/100/BG2329</f>
      </c>
    </row>
    <row r="2330" ht="16" customHeight="1">
      <c r="A2330" s="4">
        <v>2151</v>
      </c>
      <c r="B2330" t="s" s="2">
        <v>2349</v>
      </c>
      <c r="C2330" s="4">
        <v>12515.000032566488</v>
      </c>
      <c r="D2330" s="4">
        <v>0</v>
      </c>
      <c r="E2330" s="3">
        <f>(R2330-#REF!*(1000-T2330)/(1000-U2330))*AO2330</f>
      </c>
      <c r="F2330" s="4">
        <f>IF(AZ2330&lt;&gt;0,1/(1/AZ2330-1/N2330),0)</f>
        <v>0.5256286781653069</v>
      </c>
      <c r="G2330" s="3">
        <f>((BC2330-AP2330/2)*S2330-E2330)/(BC2330+AP2330/2)</f>
      </c>
      <c r="H2330" s="4">
        <f>AP2330*1000</f>
        <v>4.774689680204153</v>
      </c>
      <c r="I2330" s="4">
        <f>(AU2330-BA2330)</f>
        <v>1.064430789938361</v>
      </c>
      <c r="J2330" s="4">
        <f>(P2330+AT2330*D2330)</f>
        <v>24.88848876953125</v>
      </c>
      <c r="K2330" s="4">
        <v>6</v>
      </c>
      <c r="L2330" s="4">
        <f>(K2330*AI2330+AJ2330)</f>
        <v>1.420000016689301</v>
      </c>
      <c r="M2330" s="4">
        <v>1</v>
      </c>
      <c r="N2330" s="4">
        <f>L2330*(M2330+1)*(M2330+1)/(M2330*M2330+1)</f>
        <v>2.840000033378601</v>
      </c>
      <c r="O2330" s="4">
        <v>21.79459190368652</v>
      </c>
      <c r="P2330" s="4">
        <v>24.88848876953125</v>
      </c>
      <c r="Q2330" s="4">
        <v>20.77165031433105</v>
      </c>
      <c r="R2330" s="4">
        <v>999.3712768554688</v>
      </c>
      <c r="S2330" s="4">
        <v>943.5929565429688</v>
      </c>
      <c r="T2330" s="4">
        <v>15.01378536224365</v>
      </c>
      <c r="U2330" s="4">
        <v>20.63113975524902</v>
      </c>
      <c r="V2330" s="4">
        <v>58.54388809204102</v>
      </c>
      <c r="W2330" s="4">
        <v>79.93633270263672</v>
      </c>
      <c r="X2330" s="4">
        <v>499.4716796875</v>
      </c>
      <c r="Y2330" s="4">
        <v>2000.594360351562</v>
      </c>
      <c r="Z2330" s="4">
        <v>243.3800506591797</v>
      </c>
      <c r="AA2330" s="4">
        <v>101.5052490234375</v>
      </c>
      <c r="AB2330" s="4">
        <v>12.7815465927124</v>
      </c>
      <c r="AC2330" s="4">
        <v>0.4553371369838715</v>
      </c>
      <c r="AD2330" s="4">
        <v>0.1022561937570572</v>
      </c>
      <c r="AE2330" s="4">
        <v>0.000894650409463793</v>
      </c>
      <c r="AF2330" s="4">
        <v>0.1100961863994598</v>
      </c>
      <c r="AG2330" s="4">
        <v>0.003407171228900552</v>
      </c>
      <c r="AH2330" s="4">
        <v>0.6666666865348816</v>
      </c>
      <c r="AI2330" s="4">
        <v>-0.2195652425289154</v>
      </c>
      <c r="AJ2330" s="4">
        <v>2.737391471862793</v>
      </c>
      <c r="AK2330" s="4">
        <v>1</v>
      </c>
      <c r="AL2330" s="4">
        <v>0</v>
      </c>
      <c r="AM2330" s="4">
        <v>0.1599999964237213</v>
      </c>
      <c r="AN2330" s="4">
        <v>111115</v>
      </c>
      <c r="AO2330" s="4">
        <f>X2330*0.000001/(K2330*0.0001)</f>
        <v>0.8324527994791666</v>
      </c>
      <c r="AP2330" s="4">
        <f>(U2330-T2330)/(1000-U2330)*AO2330</f>
        <v>0.004774689680204153</v>
      </c>
      <c r="AQ2330" s="4">
        <f>(P2330+273.15)</f>
        <v>298.0384887695312</v>
      </c>
      <c r="AR2330" s="4">
        <f>(O2330+273.15)</f>
        <v>294.9445919036865</v>
      </c>
      <c r="AS2330" s="4">
        <f>(Y2330*AK2330+Z2330*AL2330)*AM2330</f>
        <v>320.095090501567</v>
      </c>
      <c r="AT2330" s="4">
        <f>((AS2330+0.00000010773*(AR2330^4-AQ2330^4))-AP2330*44100)/(L2330*0.92*2*29.3+0.00000043092*AQ2330^3)</f>
        <v>0.8501464692651997</v>
      </c>
      <c r="AU2330" s="4">
        <f>0.61365*EXP(17.502*J2330/(240.97+J2330))</f>
        <v>3.158599768432254</v>
      </c>
      <c r="AV2330" s="4">
        <f>AU2330*1000/AA2330</f>
        <v>31.11760030954592</v>
      </c>
      <c r="AW2330" s="4">
        <f>(AV2330-U2330)</f>
        <v>10.48646055429689</v>
      </c>
      <c r="AX2330" s="4">
        <f>IF(D2330,P2330,(O2330+P2330)/2)</f>
        <v>23.34154033660889</v>
      </c>
      <c r="AY2330" s="4">
        <f>0.61365*EXP(17.502*AX2330/(240.97+AX2330))</f>
        <v>2.878540908536434</v>
      </c>
      <c r="AZ2330" s="4">
        <f>IF(AW2330&lt;&gt;0,(1000-(AV2330+U2330)/2)/AW2330*AP2330,0)</f>
        <v>0.4435383672637612</v>
      </c>
      <c r="BA2330" s="4">
        <f>U2330*AA2330/1000</f>
        <v>2.094168978493894</v>
      </c>
      <c r="BB2330" s="4">
        <f>(AY2330-BA2330)</f>
        <v>0.78437193004254</v>
      </c>
      <c r="BC2330" s="4">
        <f>1/(1.6/F2330+1.37/N2330)</f>
        <v>0.283577866502246</v>
      </c>
      <c r="BD2330" s="3">
        <f>G2330*AA2330*0.001</f>
      </c>
      <c r="BE2330" s="3">
        <f>G2330/S2330</f>
      </c>
      <c r="BF2330" s="4">
        <f>(1-AP2330*AA2330/AU2330/F2330)*100</f>
        <v>70.80825877555519</v>
      </c>
      <c r="BG2330" s="3">
        <f>(S2330-E2330/(N2330/1.35))</f>
      </c>
      <c r="BH2330" s="3">
        <f>E2330*BF2330/100/BG2330</f>
      </c>
    </row>
    <row r="2331" ht="16" customHeight="1">
      <c r="A2331" s="4">
        <v>2152</v>
      </c>
      <c r="B2331" t="s" s="2">
        <v>2350</v>
      </c>
      <c r="C2331" s="4">
        <v>12520.000032454729</v>
      </c>
      <c r="D2331" s="4">
        <v>0</v>
      </c>
      <c r="E2331" s="3">
        <f>(R2331-#REF!*(1000-T2331)/(1000-U2331))*AO2331</f>
      </c>
      <c r="F2331" s="4">
        <f>IF(AZ2331&lt;&gt;0,1/(1/AZ2331-1/N2331),0)</f>
        <v>0.4978379985062397</v>
      </c>
      <c r="G2331" s="3">
        <f>((BC2331-AP2331/2)*S2331-E2331)/(BC2331+AP2331/2)</f>
      </c>
      <c r="H2331" s="4">
        <f>AP2331*1000</f>
        <v>4.567798831129241</v>
      </c>
      <c r="I2331" s="4">
        <f>(AU2331-BA2331)</f>
        <v>1.066278264855586</v>
      </c>
      <c r="J2331" s="4">
        <f>(P2331+AT2331*D2331)</f>
        <v>24.89427375793457</v>
      </c>
      <c r="K2331" s="4">
        <v>6</v>
      </c>
      <c r="L2331" s="4">
        <f>(K2331*AI2331+AJ2331)</f>
        <v>1.420000016689301</v>
      </c>
      <c r="M2331" s="4">
        <v>1</v>
      </c>
      <c r="N2331" s="4">
        <f>L2331*(M2331+1)*(M2331+1)/(M2331*M2331+1)</f>
        <v>2.840000033378601</v>
      </c>
      <c r="O2331" s="4">
        <v>21.80530548095703</v>
      </c>
      <c r="P2331" s="4">
        <v>24.89427375793457</v>
      </c>
      <c r="Q2331" s="4">
        <v>20.7667350769043</v>
      </c>
      <c r="R2331" s="4">
        <v>997.7523193359375</v>
      </c>
      <c r="S2331" s="4">
        <v>943.0376586914062</v>
      </c>
      <c r="T2331" s="4">
        <v>15.25004005432129</v>
      </c>
      <c r="U2331" s="4">
        <v>20.62359046936035</v>
      </c>
      <c r="V2331" s="4">
        <v>59.43210220336914</v>
      </c>
      <c r="W2331" s="4">
        <v>79.85208129882812</v>
      </c>
      <c r="X2331" s="4">
        <v>499.5126953125</v>
      </c>
      <c r="Y2331" s="4">
        <v>2000.788696289062</v>
      </c>
      <c r="Z2331" s="4">
        <v>246.3372344970703</v>
      </c>
      <c r="AA2331" s="4">
        <v>101.5056991577148</v>
      </c>
      <c r="AB2331" s="4">
        <v>12.7815465927124</v>
      </c>
      <c r="AC2331" s="4">
        <v>0.4553371369838715</v>
      </c>
      <c r="AD2331" s="4">
        <v>0.1022561937570572</v>
      </c>
      <c r="AE2331" s="4">
        <v>0.000894650409463793</v>
      </c>
      <c r="AF2331" s="4">
        <v>0.1100961863994598</v>
      </c>
      <c r="AG2331" s="4">
        <v>0.003407171228900552</v>
      </c>
      <c r="AH2331" s="4">
        <v>0.6666666865348816</v>
      </c>
      <c r="AI2331" s="4">
        <v>-0.2195652425289154</v>
      </c>
      <c r="AJ2331" s="4">
        <v>2.737391471862793</v>
      </c>
      <c r="AK2331" s="4">
        <v>1</v>
      </c>
      <c r="AL2331" s="4">
        <v>0</v>
      </c>
      <c r="AM2331" s="4">
        <v>0.1599999964237213</v>
      </c>
      <c r="AN2331" s="4">
        <v>111115</v>
      </c>
      <c r="AO2331" s="4">
        <f>X2331*0.000001/(K2331*0.0001)</f>
        <v>0.8325211588541666</v>
      </c>
      <c r="AP2331" s="4">
        <f>(U2331-T2331)/(1000-U2331)*AO2331</f>
        <v>0.004567798831129241</v>
      </c>
      <c r="AQ2331" s="4">
        <f>(P2331+273.15)</f>
        <v>298.0442737579345</v>
      </c>
      <c r="AR2331" s="4">
        <f>(O2331+273.15)</f>
        <v>294.955305480957</v>
      </c>
      <c r="AS2331" s="4">
        <f>(Y2331*AK2331+Z2331*AL2331)*AM2331</f>
        <v>320.126184250872</v>
      </c>
      <c r="AT2331" s="4">
        <f>((AS2331+0.00000010773*(AR2331^4-AQ2331^4))-AP2331*44100)/(L2331*0.92*2*29.3+0.00000043092*AQ2331^3)</f>
        <v>0.9548131310822147</v>
      </c>
      <c r="AU2331" s="4">
        <f>0.61365*EXP(17.502*J2331/(240.97+J2331))</f>
        <v>3.159690234590392</v>
      </c>
      <c r="AV2331" s="4">
        <f>AU2331*1000/AA2331</f>
        <v>31.12820522206356</v>
      </c>
      <c r="AW2331" s="4">
        <f>(AV2331-U2331)</f>
        <v>10.50461475270321</v>
      </c>
      <c r="AX2331" s="4">
        <f>IF(D2331,P2331,(O2331+P2331)/2)</f>
        <v>23.3497896194458</v>
      </c>
      <c r="AY2331" s="4">
        <f>0.61365*EXP(17.502*AX2331/(240.97+AX2331))</f>
        <v>2.879974751512836</v>
      </c>
      <c r="AZ2331" s="4">
        <f>IF(AW2331&lt;&gt;0,(1000-(AV2331+U2331)/2)/AW2331*AP2331,0)</f>
        <v>0.423585542158996</v>
      </c>
      <c r="BA2331" s="4">
        <f>U2331*AA2331/1000</f>
        <v>2.093411969734807</v>
      </c>
      <c r="BB2331" s="4">
        <f>(AY2331-BA2331)</f>
        <v>0.786562781778029</v>
      </c>
      <c r="BC2331" s="4">
        <f>1/(1.6/F2331+1.37/N2331)</f>
        <v>0.270541450760126</v>
      </c>
      <c r="BD2331" s="3">
        <f>G2331*AA2331*0.001</f>
      </c>
      <c r="BE2331" s="3">
        <f>G2331/S2331</f>
      </c>
      <c r="BF2331" s="4">
        <f>(1-AP2331*AA2331/AU2331/F2331)*100</f>
        <v>70.52425124270015</v>
      </c>
      <c r="BG2331" s="3">
        <f>(S2331-E2331/(N2331/1.35))</f>
      </c>
      <c r="BH2331" s="3">
        <f>E2331*BF2331/100/BG2331</f>
      </c>
    </row>
    <row r="2332" ht="16" customHeight="1">
      <c r="A2332" s="4">
        <v>2153</v>
      </c>
      <c r="B2332" t="s" s="2">
        <v>2351</v>
      </c>
      <c r="C2332" s="4">
        <v>12525.500032331795</v>
      </c>
      <c r="D2332" s="4">
        <v>0</v>
      </c>
      <c r="E2332" s="3">
        <f>(R2332-#REF!*(1000-T2332)/(1000-U2332))*AO2332</f>
      </c>
      <c r="F2332" s="4">
        <f>IF(AZ2332&lt;&gt;0,1/(1/AZ2332-1/N2332),0)</f>
        <v>0.4954464486151261</v>
      </c>
      <c r="G2332" s="3">
        <f>((BC2332-AP2332/2)*S2332-E2332)/(BC2332+AP2332/2)</f>
      </c>
      <c r="H2332" s="4">
        <f>AP2332*1000</f>
        <v>4.552958685173309</v>
      </c>
      <c r="I2332" s="4">
        <f>(AU2332-BA2332)</f>
        <v>1.067188317110736</v>
      </c>
      <c r="J2332" s="4">
        <f>(P2332+AT2332*D2332)</f>
        <v>24.89409065246582</v>
      </c>
      <c r="K2332" s="4">
        <v>6</v>
      </c>
      <c r="L2332" s="4">
        <f>(K2332*AI2332+AJ2332)</f>
        <v>1.420000016689301</v>
      </c>
      <c r="M2332" s="4">
        <v>1</v>
      </c>
      <c r="N2332" s="4">
        <f>L2332*(M2332+1)*(M2332+1)/(M2332*M2332+1)</f>
        <v>2.840000033378601</v>
      </c>
      <c r="O2332" s="4">
        <v>21.81288528442383</v>
      </c>
      <c r="P2332" s="4">
        <v>24.89409065246582</v>
      </c>
      <c r="Q2332" s="4">
        <v>20.76906967163086</v>
      </c>
      <c r="R2332" s="4">
        <v>997.7496948242188</v>
      </c>
      <c r="S2332" s="4">
        <v>942.8798217773438</v>
      </c>
      <c r="T2332" s="4">
        <v>15.2580623626709</v>
      </c>
      <c r="U2332" s="4">
        <v>20.61421203613281</v>
      </c>
      <c r="V2332" s="4">
        <v>59.48733139038086</v>
      </c>
      <c r="W2332" s="4">
        <v>79.77772521972656</v>
      </c>
      <c r="X2332" s="4">
        <v>499.5121459960938</v>
      </c>
      <c r="Y2332" s="4">
        <v>2001.019775390625</v>
      </c>
      <c r="Z2332" s="4">
        <v>249.9682922363281</v>
      </c>
      <c r="AA2332" s="4">
        <v>101.5060577392578</v>
      </c>
      <c r="AB2332" s="4">
        <v>12.7815465927124</v>
      </c>
      <c r="AC2332" s="4">
        <v>0.4553371369838715</v>
      </c>
      <c r="AD2332" s="4">
        <v>0.1022561937570572</v>
      </c>
      <c r="AE2332" s="4">
        <v>0.000894650409463793</v>
      </c>
      <c r="AF2332" s="4">
        <v>0.1100961863994598</v>
      </c>
      <c r="AG2332" s="4">
        <v>0.003407171228900552</v>
      </c>
      <c r="AH2332" s="4">
        <v>0.6666666865348816</v>
      </c>
      <c r="AI2332" s="4">
        <v>-0.2195652425289154</v>
      </c>
      <c r="AJ2332" s="4">
        <v>2.737391471862793</v>
      </c>
      <c r="AK2332" s="4">
        <v>1</v>
      </c>
      <c r="AL2332" s="4">
        <v>0</v>
      </c>
      <c r="AM2332" s="4">
        <v>0.1599999964237213</v>
      </c>
      <c r="AN2332" s="4">
        <v>111115</v>
      </c>
      <c r="AO2332" s="4">
        <f>X2332*0.000001/(K2332*0.0001)</f>
        <v>0.8325202433268227</v>
      </c>
      <c r="AP2332" s="4">
        <f>(U2332-T2332)/(1000-U2332)*AO2332</f>
        <v>0.00455295868517331</v>
      </c>
      <c r="AQ2332" s="4">
        <f>(P2332+273.15)</f>
        <v>298.0440906524658</v>
      </c>
      <c r="AR2332" s="4">
        <f>(O2332+273.15)</f>
        <v>294.9628852844238</v>
      </c>
      <c r="AS2332" s="4">
        <f>(Y2332*AK2332+Z2332*AL2332)*AM2332</f>
        <v>320.1631569062956</v>
      </c>
      <c r="AT2332" s="4">
        <f>((AS2332+0.00000010773*(AR2332^4-AQ2332^4))-AP2332*44100)/(L2332*0.92*2*29.3+0.00000043092*AQ2332^3)</f>
        <v>0.9636502975395828</v>
      </c>
      <c r="AU2332" s="4">
        <f>0.61365*EXP(17.502*J2332/(240.97+J2332))</f>
        <v>3.159655714299737</v>
      </c>
      <c r="AV2332" s="4">
        <f>AU2332*1000/AA2332</f>
        <v>31.12775517709549</v>
      </c>
      <c r="AW2332" s="4">
        <f>(AV2332-U2332)</f>
        <v>10.51354314096268</v>
      </c>
      <c r="AX2332" s="4">
        <f>IF(D2332,P2332,(O2332+P2332)/2)</f>
        <v>23.35348796844482</v>
      </c>
      <c r="AY2332" s="4">
        <f>0.61365*EXP(17.502*AX2332/(240.97+AX2332))</f>
        <v>2.880617780086447</v>
      </c>
      <c r="AZ2332" s="4">
        <f>IF(AW2332&lt;&gt;0,(1000-(AV2332+U2332)/2)/AW2332*AP2332,0)</f>
        <v>0.4218529477838324</v>
      </c>
      <c r="BA2332" s="4">
        <f>U2332*AA2332/1000</f>
        <v>2.092467397189</v>
      </c>
      <c r="BB2332" s="4">
        <f>(AY2332-BA2332)</f>
        <v>0.7881503828974465</v>
      </c>
      <c r="BC2332" s="4">
        <f>1/(1.6/F2332+1.37/N2332)</f>
        <v>0.2694107092488846</v>
      </c>
      <c r="BD2332" s="3">
        <f>G2332*AA2332*0.001</f>
      </c>
      <c r="BE2332" s="3">
        <f>G2332/S2332</f>
      </c>
      <c r="BF2332" s="4">
        <f>(1-AP2332*AA2332/AU2332/F2332)*100</f>
        <v>70.47776807796966</v>
      </c>
      <c r="BG2332" s="3">
        <f>(S2332-E2332/(N2332/1.35))</f>
      </c>
      <c r="BH2332" s="3">
        <f>E2332*BF2332/100/BG2332</f>
      </c>
    </row>
    <row r="2333" ht="16" customHeight="1">
      <c r="A2333" s="4">
        <v>2154</v>
      </c>
      <c r="B2333" t="s" s="2">
        <v>2352</v>
      </c>
      <c r="C2333" s="4">
        <v>12530.500032220036</v>
      </c>
      <c r="D2333" s="4">
        <v>0</v>
      </c>
      <c r="E2333" s="3">
        <f>(R2333-#REF!*(1000-T2333)/(1000-U2333))*AO2333</f>
      </c>
      <c r="F2333" s="4">
        <f>IF(AZ2333&lt;&gt;0,1/(1/AZ2333-1/N2333),0)</f>
        <v>0.5103271227387475</v>
      </c>
      <c r="G2333" s="3">
        <f>((BC2333-AP2333/2)*S2333-E2333)/(BC2333+AP2333/2)</f>
      </c>
      <c r="H2333" s="4">
        <f>AP2333*1000</f>
        <v>4.675198995957363</v>
      </c>
      <c r="I2333" s="4">
        <f>(AU2333-BA2333)</f>
        <v>1.068633824982863</v>
      </c>
      <c r="J2333" s="4">
        <f>(P2333+AT2333*D2333)</f>
        <v>24.89794158935547</v>
      </c>
      <c r="K2333" s="4">
        <v>6</v>
      </c>
      <c r="L2333" s="4">
        <f>(K2333*AI2333+AJ2333)</f>
        <v>1.420000016689301</v>
      </c>
      <c r="M2333" s="4">
        <v>1</v>
      </c>
      <c r="N2333" s="4">
        <f>L2333*(M2333+1)*(M2333+1)/(M2333*M2333+1)</f>
        <v>2.840000033378601</v>
      </c>
      <c r="O2333" s="4">
        <v>21.81792068481445</v>
      </c>
      <c r="P2333" s="4">
        <v>24.89794158935547</v>
      </c>
      <c r="Q2333" s="4">
        <v>20.77060508728027</v>
      </c>
      <c r="R2333" s="4">
        <v>998.9367065429688</v>
      </c>
      <c r="S2333" s="4">
        <v>943.0819091796875</v>
      </c>
      <c r="T2333" s="4">
        <v>15.10715293884277</v>
      </c>
      <c r="U2333" s="4">
        <v>20.60711669921875</v>
      </c>
      <c r="V2333" s="4">
        <v>58.7755241394043</v>
      </c>
      <c r="W2333" s="4">
        <v>79.71591186523438</v>
      </c>
      <c r="X2333" s="4">
        <v>499.5149230957031</v>
      </c>
      <c r="Y2333" s="4">
        <v>2001.231079101562</v>
      </c>
      <c r="Z2333" s="4">
        <v>252.9228210449219</v>
      </c>
      <c r="AA2333" s="4">
        <v>101.5060958862305</v>
      </c>
      <c r="AB2333" s="4">
        <v>12.7815465927124</v>
      </c>
      <c r="AC2333" s="4">
        <v>0.4553371369838715</v>
      </c>
      <c r="AD2333" s="4">
        <v>0.1022561937570572</v>
      </c>
      <c r="AE2333" s="4">
        <v>0.000894650409463793</v>
      </c>
      <c r="AF2333" s="4">
        <v>0.1100961863994598</v>
      </c>
      <c r="AG2333" s="4">
        <v>0.003407171228900552</v>
      </c>
      <c r="AH2333" s="4">
        <v>0.6666666865348816</v>
      </c>
      <c r="AI2333" s="4">
        <v>-0.2195652425289154</v>
      </c>
      <c r="AJ2333" s="4">
        <v>2.737391471862793</v>
      </c>
      <c r="AK2333" s="4">
        <v>1</v>
      </c>
      <c r="AL2333" s="4">
        <v>0</v>
      </c>
      <c r="AM2333" s="4">
        <v>0.1599999964237213</v>
      </c>
      <c r="AN2333" s="4">
        <v>111115</v>
      </c>
      <c r="AO2333" s="4">
        <f>X2333*0.000001/(K2333*0.0001)</f>
        <v>0.8325248718261717</v>
      </c>
      <c r="AP2333" s="4">
        <f>(U2333-T2333)/(1000-U2333)*AO2333</f>
        <v>0.004675198995957363</v>
      </c>
      <c r="AQ2333" s="4">
        <f>(P2333+273.15)</f>
        <v>298.0479415893554</v>
      </c>
      <c r="AR2333" s="4">
        <f>(O2333+273.15)</f>
        <v>294.9679206848144</v>
      </c>
      <c r="AS2333" s="4">
        <f>(Y2333*AK2333+Z2333*AL2333)*AM2333</f>
        <v>320.1969654992899</v>
      </c>
      <c r="AT2333" s="4">
        <f>((AS2333+0.00000010773*(AR2333^4-AQ2333^4))-AP2333*44100)/(L2333*0.92*2*29.3+0.00000043092*AQ2333^3)</f>
        <v>0.9028794094228807</v>
      </c>
      <c r="AU2333" s="4">
        <f>0.61365*EXP(17.502*J2333/(240.97+J2333))</f>
        <v>3.160381788592503</v>
      </c>
      <c r="AV2333" s="4">
        <f>AU2333*1000/AA2333</f>
        <v>31.13489649069653</v>
      </c>
      <c r="AW2333" s="4">
        <f>(AV2333-U2333)</f>
        <v>10.52777979147778</v>
      </c>
      <c r="AX2333" s="4">
        <f>IF(D2333,P2333,(O2333+P2333)/2)</f>
        <v>23.35793113708496</v>
      </c>
      <c r="AY2333" s="4">
        <f>0.61365*EXP(17.502*AX2333/(240.97+AX2333))</f>
        <v>2.881390475828224</v>
      </c>
      <c r="AZ2333" s="4">
        <f>IF(AW2333&lt;&gt;0,(1000-(AV2333+U2333)/2)/AW2333*AP2333,0)</f>
        <v>0.432593289573445</v>
      </c>
      <c r="BA2333" s="4">
        <f>U2333*AA2333/1000</f>
        <v>2.091747963609639</v>
      </c>
      <c r="BB2333" s="4">
        <f>(AY2333-BA2333)</f>
        <v>0.7896425122185851</v>
      </c>
      <c r="BC2333" s="4">
        <f>1/(1.6/F2333+1.37/N2333)</f>
        <v>0.2764234362891342</v>
      </c>
      <c r="BD2333" s="3">
        <f>G2333*AA2333*0.001</f>
      </c>
      <c r="BE2333" s="3">
        <f>G2333/S2333</f>
      </c>
      <c r="BF2333" s="4">
        <f>(1-AP2333*AA2333/AU2333/F2333)*100</f>
        <v>70.57584334905609</v>
      </c>
      <c r="BG2333" s="3">
        <f>(S2333-E2333/(N2333/1.35))</f>
      </c>
      <c r="BH2333" s="3">
        <f>E2333*BF2333/100/BG2333</f>
      </c>
    </row>
    <row r="2334" ht="16" customHeight="1">
      <c r="A2334" s="4">
        <v>2155</v>
      </c>
      <c r="B2334" t="s" s="2">
        <v>2353</v>
      </c>
      <c r="C2334" s="4">
        <v>12536.0000320971</v>
      </c>
      <c r="D2334" s="4">
        <v>0</v>
      </c>
      <c r="E2334" s="3">
        <f>(R2334-#REF!*(1000-T2334)/(1000-U2334))*AO2334</f>
      </c>
      <c r="F2334" s="4">
        <f>IF(AZ2334&lt;&gt;0,1/(1/AZ2334-1/N2334),0)</f>
        <v>0.529930945059614</v>
      </c>
      <c r="G2334" s="3">
        <f>((BC2334-AP2334/2)*S2334-E2334)/(BC2334+AP2334/2)</f>
      </c>
      <c r="H2334" s="4">
        <f>AP2334*1000</f>
        <v>4.825020747743851</v>
      </c>
      <c r="I2334" s="4">
        <f>(AU2334-BA2334)</f>
        <v>1.068293313871642</v>
      </c>
      <c r="J2334" s="4">
        <f>(P2334+AT2334*D2334)</f>
        <v>24.89717483520508</v>
      </c>
      <c r="K2334" s="4">
        <v>6</v>
      </c>
      <c r="L2334" s="4">
        <f>(K2334*AI2334+AJ2334)</f>
        <v>1.420000016689301</v>
      </c>
      <c r="M2334" s="4">
        <v>1</v>
      </c>
      <c r="N2334" s="4">
        <f>L2334*(M2334+1)*(M2334+1)/(M2334*M2334+1)</f>
        <v>2.840000033378601</v>
      </c>
      <c r="O2334" s="4">
        <v>21.81873512268066</v>
      </c>
      <c r="P2334" s="4">
        <v>24.89717483520508</v>
      </c>
      <c r="Q2334" s="4">
        <v>20.76930618286133</v>
      </c>
      <c r="R2334" s="4">
        <v>999.9632568359375</v>
      </c>
      <c r="S2334" s="4">
        <v>943.6915283203125</v>
      </c>
      <c r="T2334" s="4">
        <v>14.93239402770996</v>
      </c>
      <c r="U2334" s="4">
        <v>20.60907173156738</v>
      </c>
      <c r="V2334" s="4">
        <v>57.85262680053711</v>
      </c>
      <c r="W2334" s="4">
        <v>79.71629333496094</v>
      </c>
      <c r="X2334" s="4">
        <v>499.4732971191406</v>
      </c>
      <c r="Y2334" s="4">
        <v>2001.323974609375</v>
      </c>
      <c r="Z2334" s="4">
        <v>254.4996032714844</v>
      </c>
      <c r="AA2334" s="4">
        <v>101.505973815918</v>
      </c>
      <c r="AB2334" s="4">
        <v>12.7815465927124</v>
      </c>
      <c r="AC2334" s="4">
        <v>0.4553371369838715</v>
      </c>
      <c r="AD2334" s="4">
        <v>0.1022561937570572</v>
      </c>
      <c r="AE2334" s="4">
        <v>0.000894650409463793</v>
      </c>
      <c r="AF2334" s="4">
        <v>0.1100961863994598</v>
      </c>
      <c r="AG2334" s="4">
        <v>0.003407171228900552</v>
      </c>
      <c r="AH2334" s="4">
        <v>0.6666666865348816</v>
      </c>
      <c r="AI2334" s="4">
        <v>-0.2195652425289154</v>
      </c>
      <c r="AJ2334" s="4">
        <v>2.737391471862793</v>
      </c>
      <c r="AK2334" s="4">
        <v>1</v>
      </c>
      <c r="AL2334" s="4">
        <v>0</v>
      </c>
      <c r="AM2334" s="4">
        <v>0.1599999964237213</v>
      </c>
      <c r="AN2334" s="4">
        <v>111115</v>
      </c>
      <c r="AO2334" s="4">
        <f>X2334*0.000001/(K2334*0.0001)</f>
        <v>0.8324554951985675</v>
      </c>
      <c r="AP2334" s="4">
        <f>(U2334-T2334)/(1000-U2334)*AO2334</f>
        <v>0.004825020747743851</v>
      </c>
      <c r="AQ2334" s="4">
        <f>(P2334+273.15)</f>
        <v>298.0471748352051</v>
      </c>
      <c r="AR2334" s="4">
        <f>(O2334+273.15)</f>
        <v>294.9687351226806</v>
      </c>
      <c r="AS2334" s="4">
        <f>(Y2334*AK2334+Z2334*AL2334)*AM2334</f>
        <v>320.2118287802077</v>
      </c>
      <c r="AT2334" s="4">
        <f>((AS2334+0.00000010773*(AR2334^4-AQ2334^4))-AP2334*44100)/(L2334*0.92*2*29.3+0.00000043092*AQ2334^3)</f>
        <v>0.8281393983031586</v>
      </c>
      <c r="AU2334" s="4">
        <f>0.61365*EXP(17.502*J2334/(240.97+J2334))</f>
        <v>3.160237209426496</v>
      </c>
      <c r="AV2334" s="4">
        <f>AU2334*1000/AA2334</f>
        <v>31.13350959183561</v>
      </c>
      <c r="AW2334" s="4">
        <f>(AV2334-U2334)</f>
        <v>10.52443786026823</v>
      </c>
      <c r="AX2334" s="4">
        <f>IF(D2334,P2334,(O2334+P2334)/2)</f>
        <v>23.35795497894287</v>
      </c>
      <c r="AY2334" s="4">
        <f>0.61365*EXP(17.502*AX2334/(240.97+AX2334))</f>
        <v>2.881394622570349</v>
      </c>
      <c r="AZ2334" s="4">
        <f>IF(AW2334&lt;&gt;0,(1000-(AV2334+U2334)/2)/AW2334*AP2334,0)</f>
        <v>0.4465978417027245</v>
      </c>
      <c r="BA2334" s="4">
        <f>U2334*AA2334/1000</f>
        <v>2.091943895554854</v>
      </c>
      <c r="BB2334" s="4">
        <f>(AY2334-BA2334)</f>
        <v>0.7894507270154953</v>
      </c>
      <c r="BC2334" s="4">
        <f>1/(1.6/F2334+1.37/N2334)</f>
        <v>0.2855791927481912</v>
      </c>
      <c r="BD2334" s="3">
        <f>G2334*AA2334*0.001</f>
      </c>
      <c r="BE2334" s="3">
        <f>G2334/S2334</f>
      </c>
      <c r="BF2334" s="4">
        <f>(1-AP2334*AA2334/AU2334/F2334)*100</f>
        <v>70.75498662825316</v>
      </c>
      <c r="BG2334" s="3">
        <f>(S2334-E2334/(N2334/1.35))</f>
      </c>
      <c r="BH2334" s="3">
        <f>E2334*BF2334/100/BG2334</f>
      </c>
    </row>
    <row r="2335" ht="16" customHeight="1">
      <c r="A2335" s="4">
        <v>2156</v>
      </c>
      <c r="B2335" t="s" s="2">
        <v>2354</v>
      </c>
      <c r="C2335" s="4">
        <v>12541.000031985343</v>
      </c>
      <c r="D2335" s="4">
        <v>0</v>
      </c>
      <c r="E2335" s="3">
        <f>(R2335-#REF!*(1000-T2335)/(1000-U2335))*AO2335</f>
      </c>
      <c r="F2335" s="4">
        <f>IF(AZ2335&lt;&gt;0,1/(1/AZ2335-1/N2335),0)</f>
        <v>0.5302474321625107</v>
      </c>
      <c r="G2335" s="3">
        <f>((BC2335-AP2335/2)*S2335-E2335)/(BC2335+AP2335/2)</f>
      </c>
      <c r="H2335" s="4">
        <f>AP2335*1000</f>
        <v>4.829062758497217</v>
      </c>
      <c r="I2335" s="4">
        <f>(AU2335-BA2335)</f>
        <v>1.068647000032172</v>
      </c>
      <c r="J2335" s="4">
        <f>(P2335+AT2335*D2335)</f>
        <v>24.89943313598633</v>
      </c>
      <c r="K2335" s="4">
        <v>6</v>
      </c>
      <c r="L2335" s="4">
        <f>(K2335*AI2335+AJ2335)</f>
        <v>1.420000016689301</v>
      </c>
      <c r="M2335" s="4">
        <v>1</v>
      </c>
      <c r="N2335" s="4">
        <f>L2335*(M2335+1)*(M2335+1)/(M2335*M2335+1)</f>
        <v>2.840000033378601</v>
      </c>
      <c r="O2335" s="4">
        <v>21.82095909118652</v>
      </c>
      <c r="P2335" s="4">
        <v>24.89943313598633</v>
      </c>
      <c r="Q2335" s="4">
        <v>20.768066406250</v>
      </c>
      <c r="R2335" s="4">
        <v>999.9041137695312</v>
      </c>
      <c r="S2335" s="4">
        <v>943.915527343750</v>
      </c>
      <c r="T2335" s="4">
        <v>14.92833042144775</v>
      </c>
      <c r="U2335" s="4">
        <v>20.60979652404785</v>
      </c>
      <c r="V2335" s="4">
        <v>57.7741813659668</v>
      </c>
      <c r="W2335" s="4">
        <v>79.70811462402344</v>
      </c>
      <c r="X2335" s="4">
        <v>499.4700317382812</v>
      </c>
      <c r="Y2335" s="4">
        <v>2001.351928710938</v>
      </c>
      <c r="Z2335" s="4">
        <v>255.9636383056641</v>
      </c>
      <c r="AA2335" s="4">
        <v>101.5059051513672</v>
      </c>
      <c r="AB2335" s="4">
        <v>12.7815465927124</v>
      </c>
      <c r="AC2335" s="4">
        <v>0.4553371369838715</v>
      </c>
      <c r="AD2335" s="4">
        <v>0.1022561937570572</v>
      </c>
      <c r="AE2335" s="4">
        <v>0.000894650409463793</v>
      </c>
      <c r="AF2335" s="4">
        <v>0.1100961863994598</v>
      </c>
      <c r="AG2335" s="4">
        <v>0.003407171228900552</v>
      </c>
      <c r="AH2335" s="4">
        <v>0.6666666865348816</v>
      </c>
      <c r="AI2335" s="4">
        <v>-0.2195652425289154</v>
      </c>
      <c r="AJ2335" s="4">
        <v>2.737391471862793</v>
      </c>
      <c r="AK2335" s="4">
        <v>1</v>
      </c>
      <c r="AL2335" s="4">
        <v>0</v>
      </c>
      <c r="AM2335" s="4">
        <v>0.1599999964237213</v>
      </c>
      <c r="AN2335" s="4">
        <v>111115</v>
      </c>
      <c r="AO2335" s="4">
        <f>X2335*0.000001/(K2335*0.0001)</f>
        <v>0.8324500528971353</v>
      </c>
      <c r="AP2335" s="4">
        <f>(U2335-T2335)/(1000-U2335)*AO2335</f>
        <v>0.004829062758497218</v>
      </c>
      <c r="AQ2335" s="4">
        <f>(P2335+273.15)</f>
        <v>298.0494331359863</v>
      </c>
      <c r="AR2335" s="4">
        <f>(O2335+273.15)</f>
        <v>294.9709590911865</v>
      </c>
      <c r="AS2335" s="4">
        <f>(Y2335*AK2335+Z2335*AL2335)*AM2335</f>
        <v>320.2163014363578</v>
      </c>
      <c r="AT2335" s="4">
        <f>((AS2335+0.00000010773*(AR2335^4-AQ2335^4))-AP2335*44100)/(L2335*0.92*2*29.3+0.00000043092*AQ2335^3)</f>
        <v>0.8261480856598239</v>
      </c>
      <c r="AU2335" s="4">
        <f>0.61365*EXP(17.502*J2335/(240.97+J2335))</f>
        <v>3.16066305119115</v>
      </c>
      <c r="AV2335" s="4">
        <f>AU2335*1000/AA2335</f>
        <v>31.13772589366028</v>
      </c>
      <c r="AW2335" s="4">
        <f>(AV2335-U2335)</f>
        <v>10.52792936961243</v>
      </c>
      <c r="AX2335" s="4">
        <f>IF(D2335,P2335,(O2335+P2335)/2)</f>
        <v>23.36019611358643</v>
      </c>
      <c r="AY2335" s="4">
        <f>0.61365*EXP(17.502*AX2335/(240.97+AX2335))</f>
        <v>2.881784439636901</v>
      </c>
      <c r="AZ2335" s="4">
        <f>IF(AW2335&lt;&gt;0,(1000-(AV2335+U2335)/2)/AW2335*AP2335,0)</f>
        <v>0.4468225969865589</v>
      </c>
      <c r="BA2335" s="4">
        <f>U2335*AA2335/1000</f>
        <v>2.092016051158978</v>
      </c>
      <c r="BB2335" s="4">
        <f>(AY2335-BA2335)</f>
        <v>0.7897683884779223</v>
      </c>
      <c r="BC2335" s="4">
        <f>1/(1.6/F2335+1.37/N2335)</f>
        <v>0.2857262392954732</v>
      </c>
      <c r="BD2335" s="3">
        <f>G2335*AA2335*0.001</f>
      </c>
      <c r="BE2335" s="3">
        <f>G2335/S2335</f>
      </c>
      <c r="BF2335" s="4">
        <f>(1-AP2335*AA2335/AU2335/F2335)*100</f>
        <v>70.75191849574823</v>
      </c>
      <c r="BG2335" s="3">
        <f>(S2335-E2335/(N2335/1.35))</f>
      </c>
      <c r="BH2335" s="3">
        <f>E2335*BF2335/100/BG2335</f>
      </c>
    </row>
    <row r="2336" ht="16" customHeight="1">
      <c r="A2336" s="4">
        <v>2157</v>
      </c>
      <c r="B2336" t="s" s="2">
        <v>2355</v>
      </c>
      <c r="C2336" s="4">
        <v>12546.000031873584</v>
      </c>
      <c r="D2336" s="4">
        <v>0</v>
      </c>
      <c r="E2336" s="3">
        <f>(R2336-#REF!*(1000-T2336)/(1000-U2336))*AO2336</f>
      </c>
      <c r="F2336" s="4">
        <f>IF(AZ2336&lt;&gt;0,1/(1/AZ2336-1/N2336),0)</f>
        <v>0.5312837858970406</v>
      </c>
      <c r="G2336" s="3">
        <f>((BC2336-AP2336/2)*S2336-E2336)/(BC2336+AP2336/2)</f>
      </c>
      <c r="H2336" s="4">
        <f>AP2336*1000</f>
        <v>4.831388044768679</v>
      </c>
      <c r="I2336" s="4">
        <f>(AU2336-BA2336)</f>
        <v>1.06740583858521</v>
      </c>
      <c r="J2336" s="4">
        <f>(P2336+AT2336*D2336)</f>
        <v>24.89352226257324</v>
      </c>
      <c r="K2336" s="4">
        <v>6</v>
      </c>
      <c r="L2336" s="4">
        <f>(K2336*AI2336+AJ2336)</f>
        <v>1.420000016689301</v>
      </c>
      <c r="M2336" s="4">
        <v>1</v>
      </c>
      <c r="N2336" s="4">
        <f>L2336*(M2336+1)*(M2336+1)/(M2336*M2336+1)</f>
        <v>2.840000033378601</v>
      </c>
      <c r="O2336" s="4">
        <v>21.82390213012695</v>
      </c>
      <c r="P2336" s="4">
        <v>24.89352226257324</v>
      </c>
      <c r="Q2336" s="4">
        <v>20.76778984069824</v>
      </c>
      <c r="R2336" s="4">
        <v>999.8475341796875</v>
      </c>
      <c r="S2336" s="4">
        <v>944.057128906250</v>
      </c>
      <c r="T2336" s="4">
        <v>14.92679023742676</v>
      </c>
      <c r="U2336" s="4">
        <v>20.61111259460449</v>
      </c>
      <c r="V2336" s="4">
        <v>57.72472763061523</v>
      </c>
      <c r="W2336" s="4">
        <v>79.69792938232422</v>
      </c>
      <c r="X2336" s="4">
        <v>499.4587707519531</v>
      </c>
      <c r="Y2336" s="4">
        <v>2001.017333984375</v>
      </c>
      <c r="Z2336" s="4">
        <v>257.5886840820312</v>
      </c>
      <c r="AA2336" s="4">
        <v>101.5055694580078</v>
      </c>
      <c r="AB2336" s="4">
        <v>12.7815465927124</v>
      </c>
      <c r="AC2336" s="4">
        <v>0.4553371369838715</v>
      </c>
      <c r="AD2336" s="4">
        <v>0.1022561937570572</v>
      </c>
      <c r="AE2336" s="4">
        <v>0.000894650409463793</v>
      </c>
      <c r="AF2336" s="4">
        <v>0.1100961863994598</v>
      </c>
      <c r="AG2336" s="4">
        <v>0.003407171228900552</v>
      </c>
      <c r="AH2336" s="4">
        <v>1</v>
      </c>
      <c r="AI2336" s="4">
        <v>-0.2195652425289154</v>
      </c>
      <c r="AJ2336" s="4">
        <v>2.737391471862793</v>
      </c>
      <c r="AK2336" s="4">
        <v>1</v>
      </c>
      <c r="AL2336" s="4">
        <v>0</v>
      </c>
      <c r="AM2336" s="4">
        <v>0.1599999964237213</v>
      </c>
      <c r="AN2336" s="4">
        <v>111115</v>
      </c>
      <c r="AO2336" s="4">
        <f>X2336*0.000001/(K2336*0.0001)</f>
        <v>0.8324312845865884</v>
      </c>
      <c r="AP2336" s="4">
        <f>(U2336-T2336)/(1000-U2336)*AO2336</f>
        <v>0.004831388044768679</v>
      </c>
      <c r="AQ2336" s="4">
        <f>(P2336+273.15)</f>
        <v>298.0435222625732</v>
      </c>
      <c r="AR2336" s="4">
        <f>(O2336+273.15)</f>
        <v>294.9739021301269</v>
      </c>
      <c r="AS2336" s="4">
        <f>(Y2336*AK2336+Z2336*AL2336)*AM2336</f>
        <v>320.1627662813044</v>
      </c>
      <c r="AT2336" s="4">
        <f>((AS2336+0.00000010773*(AR2336^4-AQ2336^4))-AP2336*44100)/(L2336*0.92*2*29.3+0.00000043092*AQ2336^3)</f>
        <v>0.8255167660076209</v>
      </c>
      <c r="AU2336" s="4">
        <f>0.61365*EXP(17.502*J2336/(240.97+J2336))</f>
        <v>3.159548559663655</v>
      </c>
      <c r="AV2336" s="4">
        <f>AU2336*1000/AA2336</f>
        <v>31.12684926092395</v>
      </c>
      <c r="AW2336" s="4">
        <f>(AV2336-U2336)</f>
        <v>10.51573666631946</v>
      </c>
      <c r="AX2336" s="4">
        <f>IF(D2336,P2336,(O2336+P2336)/2)</f>
        <v>23.3587121963501</v>
      </c>
      <c r="AY2336" s="4">
        <f>0.61365*EXP(17.502*AX2336/(240.97+AX2336))</f>
        <v>2.881526325815721</v>
      </c>
      <c r="AZ2336" s="4">
        <f>IF(AW2336&lt;&gt;0,(1000-(AV2336+U2336)/2)/AW2336*AP2336,0)</f>
        <v>0.4475582747006147</v>
      </c>
      <c r="BA2336" s="4">
        <f>U2336*AA2336/1000</f>
        <v>2.092142721078446</v>
      </c>
      <c r="BB2336" s="4">
        <f>(AY2336-BA2336)</f>
        <v>0.7893836047372753</v>
      </c>
      <c r="BC2336" s="4">
        <f>1/(1.6/F2336+1.37/N2336)</f>
        <v>0.2862075816993728</v>
      </c>
      <c r="BD2336" s="3">
        <f>G2336*AA2336*0.001</f>
      </c>
      <c r="BE2336" s="3">
        <f>G2336/S2336</f>
      </c>
      <c r="BF2336" s="4">
        <f>(1-AP2336*AA2336/AU2336/F2336)*100</f>
        <v>70.78471039064034</v>
      </c>
      <c r="BG2336" s="3">
        <f>(S2336-E2336/(N2336/1.35))</f>
      </c>
      <c r="BH2336" s="3">
        <f>E2336*BF2336/100/BG2336</f>
      </c>
    </row>
    <row r="2337" ht="16" customHeight="1">
      <c r="A2337" s="4">
        <v>2158</v>
      </c>
      <c r="B2337" t="s" s="2">
        <v>2356</v>
      </c>
      <c r="C2337" s="4">
        <v>12551.500031750649</v>
      </c>
      <c r="D2337" s="4">
        <v>0</v>
      </c>
      <c r="E2337" s="3">
        <f>(R2337-#REF!*(1000-T2337)/(1000-U2337))*AO2337</f>
      </c>
      <c r="F2337" s="4">
        <f>IF(AZ2337&lt;&gt;0,1/(1/AZ2337-1/N2337),0)</f>
        <v>0.5319388585299371</v>
      </c>
      <c r="G2337" s="3">
        <f>((BC2337-AP2337/2)*S2337-E2337)/(BC2337+AP2337/2)</f>
      </c>
      <c r="H2337" s="4">
        <f>AP2337*1000</f>
        <v>4.833429978370936</v>
      </c>
      <c r="I2337" s="4">
        <f>(AU2337-BA2337)</f>
        <v>1.066746115448353</v>
      </c>
      <c r="J2337" s="4">
        <f>(P2337+AT2337*D2337)</f>
        <v>24.89080047607422</v>
      </c>
      <c r="K2337" s="4">
        <v>6</v>
      </c>
      <c r="L2337" s="4">
        <f>(K2337*AI2337+AJ2337)</f>
        <v>1.420000016689301</v>
      </c>
      <c r="M2337" s="4">
        <v>1</v>
      </c>
      <c r="N2337" s="4">
        <f>L2337*(M2337+1)*(M2337+1)/(M2337*M2337+1)</f>
        <v>2.840000033378601</v>
      </c>
      <c r="O2337" s="4">
        <v>21.8266716003418</v>
      </c>
      <c r="P2337" s="4">
        <v>24.89080047607422</v>
      </c>
      <c r="Q2337" s="4">
        <v>20.76788902282715</v>
      </c>
      <c r="R2337" s="4">
        <v>999.8570556640625</v>
      </c>
      <c r="S2337" s="4">
        <v>944.1246948242188</v>
      </c>
      <c r="T2337" s="4">
        <v>14.92576885223389</v>
      </c>
      <c r="U2337" s="4">
        <v>20.61265182495117</v>
      </c>
      <c r="V2337" s="4">
        <v>57.70764923095703</v>
      </c>
      <c r="W2337" s="4">
        <v>79.69042205810547</v>
      </c>
      <c r="X2337" s="4">
        <v>499.444091796875</v>
      </c>
      <c r="Y2337" s="4">
        <v>2000.647583007812</v>
      </c>
      <c r="Z2337" s="4">
        <v>259.3702697753906</v>
      </c>
      <c r="AA2337" s="4">
        <v>101.5051040649414</v>
      </c>
      <c r="AB2337" s="4">
        <v>12.7815465927124</v>
      </c>
      <c r="AC2337" s="4">
        <v>0.4553371369838715</v>
      </c>
      <c r="AD2337" s="4">
        <v>0.1022561937570572</v>
      </c>
      <c r="AE2337" s="4">
        <v>0.000894650409463793</v>
      </c>
      <c r="AF2337" s="4">
        <v>0.1100961863994598</v>
      </c>
      <c r="AG2337" s="4">
        <v>0.003407171228900552</v>
      </c>
      <c r="AH2337" s="4">
        <v>1</v>
      </c>
      <c r="AI2337" s="4">
        <v>-0.2195652425289154</v>
      </c>
      <c r="AJ2337" s="4">
        <v>2.737391471862793</v>
      </c>
      <c r="AK2337" s="4">
        <v>1</v>
      </c>
      <c r="AL2337" s="4">
        <v>0</v>
      </c>
      <c r="AM2337" s="4">
        <v>0.1599999964237213</v>
      </c>
      <c r="AN2337" s="4">
        <v>111115</v>
      </c>
      <c r="AO2337" s="4">
        <f>X2337*0.000001/(K2337*0.0001)</f>
        <v>0.8324068196614581</v>
      </c>
      <c r="AP2337" s="4">
        <f>(U2337-T2337)/(1000-U2337)*AO2337</f>
        <v>0.004833429978370936</v>
      </c>
      <c r="AQ2337" s="4">
        <f>(P2337+273.15)</f>
        <v>298.0408004760742</v>
      </c>
      <c r="AR2337" s="4">
        <f>(O2337+273.15)</f>
        <v>294.9766716003418</v>
      </c>
      <c r="AS2337" s="4">
        <f>(Y2337*AK2337+Z2337*AL2337)*AM2337</f>
        <v>320.1036061263767</v>
      </c>
      <c r="AT2337" s="4">
        <f>((AS2337+0.00000010773*(AR2337^4-AQ2337^4))-AP2337*44100)/(L2337*0.92*2*29.3+0.00000043092*AQ2337^3)</f>
        <v>0.8245246536869514</v>
      </c>
      <c r="AU2337" s="4">
        <f>0.61365*EXP(17.502*J2337/(240.97+J2337))</f>
        <v>3.159035483994426</v>
      </c>
      <c r="AV2337" s="4">
        <f>AU2337*1000/AA2337</f>
        <v>31.12193729660455</v>
      </c>
      <c r="AW2337" s="4">
        <f>(AV2337-U2337)</f>
        <v>10.50928547165338</v>
      </c>
      <c r="AX2337" s="4">
        <f>IF(D2337,P2337,(O2337+P2337)/2)</f>
        <v>23.35873603820801</v>
      </c>
      <c r="AY2337" s="4">
        <f>0.61365*EXP(17.502*AX2337/(240.97+AX2337))</f>
        <v>2.881530472728847</v>
      </c>
      <c r="AZ2337" s="4">
        <f>IF(AW2337&lt;&gt;0,(1000-(AV2337+U2337)/2)/AW2337*AP2337,0)</f>
        <v>0.4480230586638322</v>
      </c>
      <c r="BA2337" s="4">
        <f>U2337*AA2337/1000</f>
        <v>2.092289368546073</v>
      </c>
      <c r="BB2337" s="4">
        <f>(AY2337-BA2337)</f>
        <v>0.789241104182774</v>
      </c>
      <c r="BC2337" s="4">
        <f>1/(1.6/F2337+1.37/N2337)</f>
        <v>0.2865117014724299</v>
      </c>
      <c r="BD2337" s="3">
        <f>G2337*AA2337*0.001</f>
      </c>
      <c r="BE2337" s="3">
        <f>G2337/S2337</f>
      </c>
      <c r="BF2337" s="4">
        <f>(1-AP2337*AA2337/AU2337/F2337)*100</f>
        <v>70.80374884124809</v>
      </c>
      <c r="BG2337" s="3">
        <f>(S2337-E2337/(N2337/1.35))</f>
      </c>
      <c r="BH2337" s="3">
        <f>E2337*BF2337/100/BG2337</f>
      </c>
    </row>
    <row r="2338" ht="16" customHeight="1">
      <c r="A2338" s="4">
        <v>2159</v>
      </c>
      <c r="B2338" t="s" s="2">
        <v>2357</v>
      </c>
      <c r="C2338" s="4">
        <v>12556.500031638891</v>
      </c>
      <c r="D2338" s="4">
        <v>0</v>
      </c>
      <c r="E2338" s="3">
        <f>(R2338-#REF!*(1000-T2338)/(1000-U2338))*AO2338</f>
      </c>
      <c r="F2338" s="4">
        <f>IF(AZ2338&lt;&gt;0,1/(1/AZ2338-1/N2338),0)</f>
        <v>0.5331369666799194</v>
      </c>
      <c r="G2338" s="3">
        <f>((BC2338-AP2338/2)*S2338-E2338)/(BC2338+AP2338/2)</f>
      </c>
      <c r="H2338" s="4">
        <f>AP2338*1000</f>
        <v>4.836597067783878</v>
      </c>
      <c r="I2338" s="4">
        <f>(AU2338-BA2338)</f>
        <v>1.065425044315534</v>
      </c>
      <c r="J2338" s="4">
        <f>(P2338+AT2338*D2338)</f>
        <v>24.88565826416016</v>
      </c>
      <c r="K2338" s="4">
        <v>6</v>
      </c>
      <c r="L2338" s="4">
        <f>(K2338*AI2338+AJ2338)</f>
        <v>1.420000016689301</v>
      </c>
      <c r="M2338" s="4">
        <v>1</v>
      </c>
      <c r="N2338" s="4">
        <f>L2338*(M2338+1)*(M2338+1)/(M2338*M2338+1)</f>
        <v>2.840000033378601</v>
      </c>
      <c r="O2338" s="4">
        <v>21.82911491394043</v>
      </c>
      <c r="P2338" s="4">
        <v>24.88565826416016</v>
      </c>
      <c r="Q2338" s="4">
        <v>20.76825523376465</v>
      </c>
      <c r="R2338" s="4">
        <v>999.935058593750</v>
      </c>
      <c r="S2338" s="4">
        <v>944.2401733398438</v>
      </c>
      <c r="T2338" s="4">
        <v>14.92566585540771</v>
      </c>
      <c r="U2338" s="4">
        <v>20.61617469787598</v>
      </c>
      <c r="V2338" s="4">
        <v>57.69582366943359</v>
      </c>
      <c r="W2338" s="4">
        <v>79.68928527832031</v>
      </c>
      <c r="X2338" s="4">
        <v>499.4511108398438</v>
      </c>
      <c r="Y2338" s="4">
        <v>2000.410400390625</v>
      </c>
      <c r="Z2338" s="4">
        <v>261.0934448242188</v>
      </c>
      <c r="AA2338" s="4">
        <v>101.5048294067383</v>
      </c>
      <c r="AB2338" s="4">
        <v>12.7815465927124</v>
      </c>
      <c r="AC2338" s="4">
        <v>0.4553371369838715</v>
      </c>
      <c r="AD2338" s="4">
        <v>0.1022561937570572</v>
      </c>
      <c r="AE2338" s="4">
        <v>0.000894650409463793</v>
      </c>
      <c r="AF2338" s="4">
        <v>0.1100961863994598</v>
      </c>
      <c r="AG2338" s="4">
        <v>0.003407171228900552</v>
      </c>
      <c r="AH2338" s="4">
        <v>0.6666666865348816</v>
      </c>
      <c r="AI2338" s="4">
        <v>-0.2195652425289154</v>
      </c>
      <c r="AJ2338" s="4">
        <v>2.737391471862793</v>
      </c>
      <c r="AK2338" s="4">
        <v>1</v>
      </c>
      <c r="AL2338" s="4">
        <v>0</v>
      </c>
      <c r="AM2338" s="4">
        <v>0.1599999964237213</v>
      </c>
      <c r="AN2338" s="4">
        <v>111115</v>
      </c>
      <c r="AO2338" s="4">
        <f>X2338*0.000001/(K2338*0.0001)</f>
        <v>0.8324185180664062</v>
      </c>
      <c r="AP2338" s="4">
        <f>(U2338-T2338)/(1000-U2338)*AO2338</f>
        <v>0.004836597067783878</v>
      </c>
      <c r="AQ2338" s="4">
        <f>(P2338+273.15)</f>
        <v>298.0356582641601</v>
      </c>
      <c r="AR2338" s="4">
        <f>(O2338+273.15)</f>
        <v>294.9791149139404</v>
      </c>
      <c r="AS2338" s="4">
        <f>(Y2338*AK2338+Z2338*AL2338)*AM2338</f>
        <v>320.0656569084749</v>
      </c>
      <c r="AT2338" s="4">
        <f>((AS2338+0.00000010773*(AR2338^4-AQ2338^4))-AP2338*44100)/(L2338*0.92*2*29.3+0.00000043092*AQ2338^3)</f>
        <v>0.823485071869706</v>
      </c>
      <c r="AU2338" s="4">
        <f>0.61365*EXP(17.502*J2338/(240.97+J2338))</f>
        <v>3.158066340042949</v>
      </c>
      <c r="AV2338" s="4">
        <f>AU2338*1000/AA2338</f>
        <v>31.11247374633098</v>
      </c>
      <c r="AW2338" s="4">
        <f>(AV2338-U2338)</f>
        <v>10.496299048455</v>
      </c>
      <c r="AX2338" s="4">
        <f>IF(D2338,P2338,(O2338+P2338)/2)</f>
        <v>23.35738658905029</v>
      </c>
      <c r="AY2338" s="4">
        <f>0.61365*EXP(17.502*AX2338/(240.97+AX2338))</f>
        <v>2.881295765659152</v>
      </c>
      <c r="AZ2338" s="4">
        <f>IF(AW2338&lt;&gt;0,(1000-(AV2338+U2338)/2)/AW2338*AP2338,0)</f>
        <v>0.4488726675317572</v>
      </c>
      <c r="BA2338" s="4">
        <f>U2338*AA2338/1000</f>
        <v>2.092641295727415</v>
      </c>
      <c r="BB2338" s="4">
        <f>(AY2338-BA2338)</f>
        <v>0.7886544699317368</v>
      </c>
      <c r="BC2338" s="4">
        <f>1/(1.6/F2338+1.37/N2338)</f>
        <v>0.2870676596514817</v>
      </c>
      <c r="BD2338" s="3">
        <f>G2338*AA2338*0.001</f>
      </c>
      <c r="BE2338" s="3">
        <f>G2338/S2338</f>
      </c>
      <c r="BF2338" s="4">
        <f>(1-AP2338*AA2338/AU2338/F2338)*100</f>
        <v>70.84140670397403</v>
      </c>
      <c r="BG2338" s="3">
        <f>(S2338-E2338/(N2338/1.35))</f>
      </c>
      <c r="BH2338" s="3">
        <f>E2338*BF2338/100/BG2338</f>
      </c>
    </row>
    <row r="2339" ht="16" customHeight="1">
      <c r="A2339" s="4">
        <v>2160</v>
      </c>
      <c r="B2339" t="s" s="2">
        <v>2358</v>
      </c>
      <c r="C2339" s="4">
        <v>12561.500031527132</v>
      </c>
      <c r="D2339" s="4">
        <v>0</v>
      </c>
      <c r="E2339" s="3">
        <f>(R2339-#REF!*(1000-T2339)/(1000-U2339))*AO2339</f>
      </c>
      <c r="F2339" s="4">
        <f>IF(AZ2339&lt;&gt;0,1/(1/AZ2339-1/N2339),0)</f>
        <v>0.5338348394806357</v>
      </c>
      <c r="G2339" s="3">
        <f>((BC2339-AP2339/2)*S2339-E2339)/(BC2339+AP2339/2)</f>
      </c>
      <c r="H2339" s="4">
        <f>AP2339*1000</f>
        <v>4.838640231957145</v>
      </c>
      <c r="I2339" s="4">
        <f>(AU2339-BA2339)</f>
        <v>1.064700535237352</v>
      </c>
      <c r="J2339" s="4">
        <f>(P2339+AT2339*D2339)</f>
        <v>24.88346290588379</v>
      </c>
      <c r="K2339" s="4">
        <v>6</v>
      </c>
      <c r="L2339" s="4">
        <f>(K2339*AI2339+AJ2339)</f>
        <v>1.420000016689301</v>
      </c>
      <c r="M2339" s="4">
        <v>1</v>
      </c>
      <c r="N2339" s="4">
        <f>L2339*(M2339+1)*(M2339+1)/(M2339*M2339+1)</f>
        <v>2.840000033378601</v>
      </c>
      <c r="O2339" s="4">
        <v>21.83062934875488</v>
      </c>
      <c r="P2339" s="4">
        <v>24.88346290588379</v>
      </c>
      <c r="Q2339" s="4">
        <v>20.76801681518555</v>
      </c>
      <c r="R2339" s="4">
        <v>1000.0625</v>
      </c>
      <c r="S2339" s="4">
        <v>944.324707031250</v>
      </c>
      <c r="T2339" s="4">
        <v>14.92642116546631</v>
      </c>
      <c r="U2339" s="4">
        <v>20.6192741394043</v>
      </c>
      <c r="V2339" s="4">
        <v>57.6924934387207</v>
      </c>
      <c r="W2339" s="4">
        <v>79.69412231445312</v>
      </c>
      <c r="X2339" s="4">
        <v>499.4547729492188</v>
      </c>
      <c r="Y2339" s="4">
        <v>2000.525756835938</v>
      </c>
      <c r="Z2339" s="4">
        <v>262.8932800292969</v>
      </c>
      <c r="AA2339" s="4">
        <v>101.5046463012695</v>
      </c>
      <c r="AB2339" s="4">
        <v>12.7815465927124</v>
      </c>
      <c r="AC2339" s="4">
        <v>0.4553371369838715</v>
      </c>
      <c r="AD2339" s="4">
        <v>0.1022561937570572</v>
      </c>
      <c r="AE2339" s="4">
        <v>0.000894650409463793</v>
      </c>
      <c r="AF2339" s="4">
        <v>0.1100961863994598</v>
      </c>
      <c r="AG2339" s="4">
        <v>0.003407171228900552</v>
      </c>
      <c r="AH2339" s="4">
        <v>0.6666666865348816</v>
      </c>
      <c r="AI2339" s="4">
        <v>-0.2195652425289154</v>
      </c>
      <c r="AJ2339" s="4">
        <v>2.737391471862793</v>
      </c>
      <c r="AK2339" s="4">
        <v>1</v>
      </c>
      <c r="AL2339" s="4">
        <v>0</v>
      </c>
      <c r="AM2339" s="4">
        <v>0.1599999964237213</v>
      </c>
      <c r="AN2339" s="4">
        <v>111115</v>
      </c>
      <c r="AO2339" s="4">
        <f>X2339*0.000001/(K2339*0.0001)</f>
        <v>0.8324246215820311</v>
      </c>
      <c r="AP2339" s="4">
        <f>(U2339-T2339)/(1000-U2339)*AO2339</f>
        <v>0.004838640231957145</v>
      </c>
      <c r="AQ2339" s="4">
        <f>(P2339+273.15)</f>
        <v>298.0334629058838</v>
      </c>
      <c r="AR2339" s="4">
        <f>(O2339+273.15)</f>
        <v>294.9806293487549</v>
      </c>
      <c r="AS2339" s="4">
        <f>(Y2339*AK2339+Z2339*AL2339)*AM2339</f>
        <v>320.0841139393124</v>
      </c>
      <c r="AT2339" s="4">
        <f>((AS2339+0.00000010773*(AR2339^4-AQ2339^4))-AP2339*44100)/(L2339*0.92*2*29.3+0.00000043092*AQ2339^3)</f>
        <v>0.8231480575367597</v>
      </c>
      <c r="AU2339" s="4">
        <f>0.61365*EXP(17.502*J2339/(240.97+J2339))</f>
        <v>3.157652663746499</v>
      </c>
      <c r="AV2339" s="4">
        <f>AU2339*1000/AA2339</f>
        <v>31.10845442852408</v>
      </c>
      <c r="AW2339" s="4">
        <f>(AV2339-U2339)</f>
        <v>10.48918028911979</v>
      </c>
      <c r="AX2339" s="4">
        <f>IF(D2339,P2339,(O2339+P2339)/2)</f>
        <v>23.35704612731934</v>
      </c>
      <c r="AY2339" s="4">
        <f>0.61365*EXP(17.502*AX2339/(240.97+AX2339))</f>
        <v>2.881236552453467</v>
      </c>
      <c r="AZ2339" s="4">
        <f>IF(AW2339&lt;&gt;0,(1000-(AV2339+U2339)/2)/AW2339*AP2339,0)</f>
        <v>0.4493672687243339</v>
      </c>
      <c r="BA2339" s="4">
        <f>U2339*AA2339/1000</f>
        <v>2.092952128509147</v>
      </c>
      <c r="BB2339" s="4">
        <f>(AY2339-BA2339)</f>
        <v>0.7882844239443205</v>
      </c>
      <c r="BC2339" s="4">
        <f>1/(1.6/F2339+1.37/N2339)</f>
        <v>0.287391334148485</v>
      </c>
      <c r="BD2339" s="3">
        <f>G2339*AA2339*0.001</f>
      </c>
      <c r="BE2339" s="3">
        <f>G2339/S2339</f>
      </c>
      <c r="BF2339" s="4">
        <f>(1-AP2339*AA2339/AU2339/F2339)*100</f>
        <v>70.86345955555736</v>
      </c>
      <c r="BG2339" s="3">
        <f>(S2339-E2339/(N2339/1.35))</f>
      </c>
      <c r="BH2339" s="3">
        <f>E2339*BF2339/100/BG2339</f>
      </c>
    </row>
    <row r="2340" ht="16" customHeight="1">
      <c r="A2340" s="4">
        <v>2161</v>
      </c>
      <c r="B2340" t="s" s="2">
        <v>2359</v>
      </c>
      <c r="C2340" s="4">
        <v>12567.0000314042</v>
      </c>
      <c r="D2340" s="4">
        <v>0</v>
      </c>
      <c r="E2340" s="3">
        <f>(R2340-#REF!*(1000-T2340)/(1000-U2340))*AO2340</f>
      </c>
      <c r="F2340" s="4">
        <f>IF(AZ2340&lt;&gt;0,1/(1/AZ2340-1/N2340),0)</f>
        <v>0.5344605868713184</v>
      </c>
      <c r="G2340" s="3">
        <f>((BC2340-AP2340/2)*S2340-E2340)/(BC2340+AP2340/2)</f>
      </c>
      <c r="H2340" s="4">
        <f>AP2340*1000</f>
        <v>4.841025786941703</v>
      </c>
      <c r="I2340" s="4">
        <f>(AU2340-BA2340)</f>
        <v>1.064170164396978</v>
      </c>
      <c r="J2340" s="4">
        <f>(P2340+AT2340*D2340)</f>
        <v>24.88248062133789</v>
      </c>
      <c r="K2340" s="4">
        <v>6</v>
      </c>
      <c r="L2340" s="4">
        <f>(K2340*AI2340+AJ2340)</f>
        <v>1.420000016689301</v>
      </c>
      <c r="M2340" s="4">
        <v>1</v>
      </c>
      <c r="N2340" s="4">
        <f>L2340*(M2340+1)*(M2340+1)/(M2340*M2340+1)</f>
        <v>2.840000033378601</v>
      </c>
      <c r="O2340" s="4">
        <v>21.83211708068848</v>
      </c>
      <c r="P2340" s="4">
        <v>24.88248062133789</v>
      </c>
      <c r="Q2340" s="4">
        <v>20.7672004699707</v>
      </c>
      <c r="R2340" s="4">
        <v>1000.144653320312</v>
      </c>
      <c r="S2340" s="4">
        <v>944.3781127929688</v>
      </c>
      <c r="T2340" s="4">
        <v>14.92718315124512</v>
      </c>
      <c r="U2340" s="4">
        <v>20.62276268005371</v>
      </c>
      <c r="V2340" s="4">
        <v>57.68909072875977</v>
      </c>
      <c r="W2340" s="4">
        <v>79.69889068603516</v>
      </c>
      <c r="X2340" s="4">
        <v>499.4600219726562</v>
      </c>
      <c r="Y2340" s="4">
        <v>2000.626708984375</v>
      </c>
      <c r="Z2340" s="4">
        <v>265.0752563476562</v>
      </c>
      <c r="AA2340" s="4">
        <v>101.5042190551758</v>
      </c>
      <c r="AB2340" s="4">
        <v>12.7815465927124</v>
      </c>
      <c r="AC2340" s="4">
        <v>0.4553371369838715</v>
      </c>
      <c r="AD2340" s="4">
        <v>0.1022561937570572</v>
      </c>
      <c r="AE2340" s="4">
        <v>0.000894650409463793</v>
      </c>
      <c r="AF2340" s="4">
        <v>0.1100961863994598</v>
      </c>
      <c r="AG2340" s="4">
        <v>0.003407171228900552</v>
      </c>
      <c r="AH2340" s="4">
        <v>1</v>
      </c>
      <c r="AI2340" s="4">
        <v>-0.2195652425289154</v>
      </c>
      <c r="AJ2340" s="4">
        <v>2.737391471862793</v>
      </c>
      <c r="AK2340" s="4">
        <v>1</v>
      </c>
      <c r="AL2340" s="4">
        <v>0</v>
      </c>
      <c r="AM2340" s="4">
        <v>0.1599999964237213</v>
      </c>
      <c r="AN2340" s="4">
        <v>111115</v>
      </c>
      <c r="AO2340" s="4">
        <f>X2340*0.000001/(K2340*0.0001)</f>
        <v>0.832433369954427</v>
      </c>
      <c r="AP2340" s="4">
        <f>(U2340-T2340)/(1000-U2340)*AO2340</f>
        <v>0.004841025786941703</v>
      </c>
      <c r="AQ2340" s="4">
        <f>(P2340+273.15)</f>
        <v>298.0324806213379</v>
      </c>
      <c r="AR2340" s="4">
        <f>(O2340+273.15)</f>
        <v>294.9821170806885</v>
      </c>
      <c r="AS2340" s="4">
        <f>(Y2340*AK2340+Z2340*AL2340)*AM2340</f>
        <v>320.1002662827013</v>
      </c>
      <c r="AT2340" s="4">
        <f>((AS2340+0.00000010773*(AR2340^4-AQ2340^4))-AP2340*44100)/(L2340*0.92*2*29.3+0.00000043092*AQ2340^3)</f>
        <v>0.8224512020497736</v>
      </c>
      <c r="AU2340" s="4">
        <f>0.61365*EXP(17.502*J2340/(240.97+J2340))</f>
        <v>3.157467584996053</v>
      </c>
      <c r="AV2340" s="4">
        <f>AU2340*1000/AA2340</f>
        <v>31.10676200838227</v>
      </c>
      <c r="AW2340" s="4">
        <f>(AV2340-U2340)</f>
        <v>10.48399932832856</v>
      </c>
      <c r="AX2340" s="4">
        <f>IF(D2340,P2340,(O2340+P2340)/2)</f>
        <v>23.35729885101318</v>
      </c>
      <c r="AY2340" s="4">
        <f>0.61365*EXP(17.502*AX2340/(240.97+AX2340))</f>
        <v>2.881280506131796</v>
      </c>
      <c r="AZ2340" s="4">
        <f>IF(AW2340&lt;&gt;0,(1000-(AV2340+U2340)/2)/AW2340*AP2340,0)</f>
        <v>0.4498105787471524</v>
      </c>
      <c r="BA2340" s="4">
        <f>U2340*AA2340/1000</f>
        <v>2.093297420599076</v>
      </c>
      <c r="BB2340" s="4">
        <f>(AY2340-BA2340)</f>
        <v>0.7879830855327201</v>
      </c>
      <c r="BC2340" s="4">
        <f>1/(1.6/F2340+1.37/N2340)</f>
        <v>0.2876814570220135</v>
      </c>
      <c r="BD2340" s="3">
        <f>G2340*AA2340*0.001</f>
      </c>
      <c r="BE2340" s="3">
        <f>G2340/S2340</f>
      </c>
      <c r="BF2340" s="4">
        <f>(1-AP2340*AA2340/AU2340/F2340)*100</f>
        <v>70.88164038650756</v>
      </c>
      <c r="BG2340" s="3">
        <f>(S2340-E2340/(N2340/1.35))</f>
      </c>
      <c r="BH2340" s="3">
        <f>E2340*BF2340/100/BG2340</f>
      </c>
    </row>
    <row r="2341" ht="16" customHeight="1">
      <c r="A2341" t="s" s="2">
        <v>2424</v>
      </c>
      <c r="B2341" s="3"/>
      <c r="C2341" s="3"/>
      <c r="D2341" s="3"/>
      <c r="E2341" s="3">
        <f>AVERAGE(E2335:E2340)</f>
      </c>
      <c r="F2341" s="4">
        <f>AVERAGE(F2335:F2340)</f>
        <v>0.5324837449368937</v>
      </c>
      <c r="G2341" s="3">
        <f>AVERAGE(G2335:G2340)</f>
      </c>
      <c r="H2341" s="4">
        <f>AVERAGE(H2335:H2340)</f>
        <v>4.835023978053259</v>
      </c>
      <c r="I2341" s="4">
        <f>AVERAGE(I2335:I2340)</f>
        <v>1.066182449669266</v>
      </c>
      <c r="J2341" s="4">
        <f>AVERAGE(J2335:J2340)</f>
        <v>24.88922627766927</v>
      </c>
      <c r="K2341" s="4">
        <f>AVERAGE(K2335:K2340)</f>
        <v>6</v>
      </c>
      <c r="L2341" s="4">
        <f>AVERAGE(L2335:L2340)</f>
        <v>1.420000016689301</v>
      </c>
      <c r="M2341" s="4">
        <f>AVERAGE(M2335:M2340)</f>
        <v>1</v>
      </c>
      <c r="N2341" s="4">
        <f>AVERAGE(N2335:N2340)</f>
        <v>2.840000033378601</v>
      </c>
      <c r="O2341" s="4">
        <f>AVERAGE(O2335:O2340)</f>
        <v>21.82723236083984</v>
      </c>
      <c r="P2341" s="4">
        <f>AVERAGE(P2335:P2340)</f>
        <v>24.88922627766927</v>
      </c>
      <c r="Q2341" s="4">
        <f>AVERAGE(Q2335:Q2340)</f>
        <v>20.76786963144938</v>
      </c>
      <c r="R2341" s="4">
        <f>AVERAGE(R2335:R2340)</f>
        <v>999.958485921224</v>
      </c>
      <c r="S2341" s="4">
        <f>AVERAGE(S2335:S2340)</f>
        <v>944.1733907063802</v>
      </c>
      <c r="T2341" s="4">
        <f>AVERAGE(T2335:T2340)</f>
        <v>14.92669328053792</v>
      </c>
      <c r="U2341" s="4">
        <f>AVERAGE(U2335:U2340)</f>
        <v>20.61529541015625</v>
      </c>
      <c r="V2341" s="4">
        <f>AVERAGE(V2335:V2340)</f>
        <v>57.71399434407552</v>
      </c>
      <c r="W2341" s="4">
        <f>AVERAGE(W2335:W2340)</f>
        <v>79.69646072387695</v>
      </c>
      <c r="X2341" s="4">
        <f>AVERAGE(X2335:X2340)</f>
        <v>499.4564666748047</v>
      </c>
      <c r="Y2341" s="4">
        <f>AVERAGE(Y2335:Y2340)</f>
        <v>2000.763285319010</v>
      </c>
      <c r="Z2341" s="4">
        <f>AVERAGE(Z2335:Z2340)</f>
        <v>260.3307622273763</v>
      </c>
      <c r="AA2341" s="4">
        <f>AVERAGE(AA2335:AA2340)</f>
        <v>101.5050455729167</v>
      </c>
      <c r="AB2341" s="4">
        <f>AVERAGE(AB2335:AB2340)</f>
        <v>12.7815465927124</v>
      </c>
      <c r="AC2341" s="4">
        <f>AVERAGE(AC2335:AC2340)</f>
        <v>0.4553371369838715</v>
      </c>
      <c r="AD2341" s="4">
        <f>AVERAGE(AD2335:AD2340)</f>
        <v>0.1022561937570572</v>
      </c>
      <c r="AE2341" s="4">
        <f>AVERAGE(AE2335:AE2340)</f>
        <v>0.000894650409463793</v>
      </c>
      <c r="AF2341" s="4">
        <f>AVERAGE(AF2335:AF2340)</f>
        <v>0.1100961863994598</v>
      </c>
      <c r="AG2341" s="4">
        <f>AVERAGE(AG2335:AG2340)</f>
        <v>0.003407171228900552</v>
      </c>
      <c r="AH2341" s="4">
        <f>AVERAGE(AH2335:AH2340)</f>
        <v>0.8333333432674408</v>
      </c>
      <c r="AI2341" s="4">
        <f>AVERAGE(AI2335:AI2340)</f>
        <v>-0.2195652425289154</v>
      </c>
      <c r="AJ2341" s="4">
        <f>AVERAGE(AJ2335:AJ2340)</f>
        <v>2.737391471862793</v>
      </c>
      <c r="AK2341" s="4">
        <f>AVERAGE(AK2335:AK2340)</f>
        <v>1</v>
      </c>
      <c r="AL2341" s="4">
        <f>AVERAGE(AL2335:AL2340)</f>
        <v>0</v>
      </c>
      <c r="AM2341" s="4">
        <f>AVERAGE(AM2335:AM2340)</f>
        <v>0.1599999964237213</v>
      </c>
      <c r="AN2341" s="4">
        <f>AVERAGE(AN2335:AN2340)</f>
        <v>111115</v>
      </c>
      <c r="AO2341" s="4">
        <f>AVERAGE(AO2335:AO2340)</f>
        <v>0.8324274444580078</v>
      </c>
      <c r="AP2341" s="4">
        <f>AVERAGE(AP2335:AP2340)</f>
        <v>0.00483502397805326</v>
      </c>
      <c r="AQ2341" s="4">
        <f>AVERAGE(AQ2335:AQ2340)</f>
        <v>298.0392262776693</v>
      </c>
      <c r="AR2341" s="4">
        <f>AVERAGE(AR2335:AR2340)</f>
        <v>294.9772323608399</v>
      </c>
      <c r="AS2341" s="4">
        <f>AVERAGE(AS2335:AS2340)</f>
        <v>320.1221184957546</v>
      </c>
      <c r="AT2341" s="4">
        <f>AVERAGE(AT2335:AT2340)</f>
        <v>0.8242123061351059</v>
      </c>
      <c r="AU2341" s="4">
        <f>AVERAGE(AU2335:AU2340)</f>
        <v>3.158738947272456</v>
      </c>
      <c r="AV2341" s="4">
        <f>AVERAGE(AV2335:AV2340)</f>
        <v>31.11903377240435</v>
      </c>
      <c r="AW2341" s="4">
        <f>AVERAGE(AW2335:AW2340)</f>
        <v>10.5037383622481</v>
      </c>
      <c r="AX2341" s="4">
        <f>AVERAGE(AX2335:AX2340)</f>
        <v>23.35822931925456</v>
      </c>
      <c r="AY2341" s="4">
        <f>AVERAGE(AY2335:AY2340)</f>
        <v>2.881442343737648</v>
      </c>
      <c r="AZ2341" s="4">
        <f>AVERAGE(AZ2335:AZ2340)</f>
        <v>0.4484090742257081</v>
      </c>
      <c r="BA2341" s="4">
        <f>AVERAGE(BA2335:BA2340)</f>
        <v>2.092556497603189</v>
      </c>
      <c r="BB2341" s="4">
        <f>AVERAGE(BB2335:BB2340)</f>
        <v>0.7888858461344581</v>
      </c>
      <c r="BC2341" s="4">
        <f>AVERAGE(BC2335:BC2340)</f>
        <v>0.2867643288815427</v>
      </c>
      <c r="BD2341" s="3">
        <f>AVERAGE(BD2335:BD2340)</f>
      </c>
      <c r="BE2341" s="3">
        <f>AVERAGE(BE2335:BE2340)</f>
      </c>
      <c r="BF2341" s="4">
        <f>AVERAGE(BF2335:BF2340)</f>
        <v>70.82114739561261</v>
      </c>
      <c r="BG2341" s="3">
        <f>AVERAGE(BG2335:BG2340)</f>
      </c>
      <c r="BH2341" s="3">
        <f>AVERAGE(BH2335:BH2340)</f>
      </c>
    </row>
    <row r="2342" ht="29" customHeight="1">
      <c r="A2342" t="s" s="2">
        <v>9</v>
      </c>
      <c r="B2342" t="s" s="5">
        <v>2360</v>
      </c>
      <c r="C2342" s="3"/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  <c r="AI2342" s="3"/>
      <c r="AJ2342" s="3"/>
      <c r="AK2342" s="3"/>
      <c r="AL2342" s="3"/>
      <c r="AM2342" s="3"/>
      <c r="AN2342" s="3"/>
      <c r="AO2342" s="3"/>
      <c r="AP2342" s="3"/>
      <c r="AQ2342" s="3"/>
      <c r="AR2342" s="3"/>
      <c r="AS2342" s="3"/>
      <c r="AT2342" s="3"/>
      <c r="AU2342" s="3"/>
      <c r="AV2342" s="3"/>
      <c r="AW2342" s="3"/>
      <c r="AX2342" s="3"/>
      <c r="AY2342" s="3"/>
      <c r="AZ2342" s="3"/>
      <c r="BA2342" s="3"/>
      <c r="BB2342" s="3"/>
      <c r="BC2342" s="3"/>
      <c r="BD2342" s="3"/>
      <c r="BE2342" s="3"/>
      <c r="BF2342" s="3"/>
      <c r="BG2342" s="3"/>
      <c r="BH2342" s="3"/>
    </row>
    <row r="2343" ht="16" customHeight="1">
      <c r="A2343" s="4">
        <v>2162</v>
      </c>
      <c r="B2343" t="s" s="2">
        <v>2361</v>
      </c>
      <c r="C2343" s="4">
        <v>12572.500031281263</v>
      </c>
      <c r="D2343" s="4">
        <v>0</v>
      </c>
      <c r="E2343" s="3">
        <f>(R2343-#REF!*(1000-T2343)/(1000-U2343))*AO2343</f>
      </c>
      <c r="F2343" s="4">
        <f>IF(AZ2343&lt;&gt;0,1/(1/AZ2343-1/N2343),0)</f>
        <v>0.5347157574804565</v>
      </c>
      <c r="G2343" s="3">
        <f>((BC2343-AP2343/2)*S2343-E2343)/(BC2343+AP2343/2)</f>
      </c>
      <c r="H2343" s="4">
        <f>AP2343*1000</f>
        <v>4.843257241251806</v>
      </c>
      <c r="I2343" s="4">
        <f>(AU2343-BA2343)</f>
        <v>1.064230960003726</v>
      </c>
      <c r="J2343" s="4">
        <f>(P2343+AT2343*D2343)</f>
        <v>24.88414001464844</v>
      </c>
      <c r="K2343" s="4">
        <v>6</v>
      </c>
      <c r="L2343" s="4">
        <f>(K2343*AI2343+AJ2343)</f>
        <v>1.420000016689301</v>
      </c>
      <c r="M2343" s="4">
        <v>1</v>
      </c>
      <c r="N2343" s="4">
        <f>L2343*(M2343+1)*(M2343+1)/(M2343*M2343+1)</f>
        <v>2.840000033378601</v>
      </c>
      <c r="O2343" s="4">
        <v>21.83212089538574</v>
      </c>
      <c r="P2343" s="4">
        <v>24.88414001464844</v>
      </c>
      <c r="Q2343" s="4">
        <v>20.7658519744873</v>
      </c>
      <c r="R2343" s="4">
        <v>1000.312927246094</v>
      </c>
      <c r="S2343" s="4">
        <v>944.352294921875</v>
      </c>
      <c r="T2343" s="4">
        <v>14.92717742919922</v>
      </c>
      <c r="U2343" s="4">
        <v>20.6252269744873</v>
      </c>
      <c r="V2343" s="4">
        <v>57.68904113769531</v>
      </c>
      <c r="W2343" s="4">
        <v>79.70803070068359</v>
      </c>
      <c r="X2343" s="4">
        <v>499.4723815917969</v>
      </c>
      <c r="Y2343" s="4">
        <v>2000.715332031250</v>
      </c>
      <c r="Z2343" s="4">
        <v>267.4486083984375</v>
      </c>
      <c r="AA2343" s="4">
        <v>101.5043029785156</v>
      </c>
      <c r="AB2343" s="4">
        <v>12.7815465927124</v>
      </c>
      <c r="AC2343" s="4">
        <v>0.4553371369838715</v>
      </c>
      <c r="AD2343" s="4">
        <v>0.1022561937570572</v>
      </c>
      <c r="AE2343" s="4">
        <v>0.000894650409463793</v>
      </c>
      <c r="AF2343" s="4">
        <v>0.1100961863994598</v>
      </c>
      <c r="AG2343" s="4">
        <v>0.003407171228900552</v>
      </c>
      <c r="AH2343" s="4">
        <v>1</v>
      </c>
      <c r="AI2343" s="4">
        <v>-0.2195652425289154</v>
      </c>
      <c r="AJ2343" s="4">
        <v>2.737391471862793</v>
      </c>
      <c r="AK2343" s="4">
        <v>1</v>
      </c>
      <c r="AL2343" s="4">
        <v>0</v>
      </c>
      <c r="AM2343" s="4">
        <v>0.1599999964237213</v>
      </c>
      <c r="AN2343" s="4">
        <v>111125</v>
      </c>
      <c r="AO2343" s="4">
        <f>X2343*0.000001/(K2343*0.0001)</f>
        <v>0.8324539693196613</v>
      </c>
      <c r="AP2343" s="4">
        <f>(U2343-T2343)/(1000-U2343)*AO2343</f>
        <v>0.004843257241251806</v>
      </c>
      <c r="AQ2343" s="4">
        <f>(P2343+273.15)</f>
        <v>298.0341400146484</v>
      </c>
      <c r="AR2343" s="4">
        <f>(O2343+273.15)</f>
        <v>294.9821208953857</v>
      </c>
      <c r="AS2343" s="4">
        <f>(Y2343*AK2343+Z2343*AL2343)*AM2343</f>
        <v>320.1144459698844</v>
      </c>
      <c r="AT2343" s="4">
        <f>((AS2343+0.00000010773*(AR2343^4-AQ2343^4))-AP2343*44100)/(L2343*0.92*2*29.3+0.00000043092*AQ2343^3)</f>
        <v>0.8212771637361824</v>
      </c>
      <c r="AU2343" s="4">
        <f>0.61365*EXP(17.502*J2343/(240.97+J2343))</f>
        <v>3.157780247822738</v>
      </c>
      <c r="AV2343" s="4">
        <f>AU2343*1000/AA2343</f>
        <v>31.10981658079178</v>
      </c>
      <c r="AW2343" s="4">
        <f>(AV2343-U2343)</f>
        <v>10.48458960630448</v>
      </c>
      <c r="AX2343" s="4">
        <f>IF(D2343,P2343,(O2343+P2343)/2)</f>
        <v>23.35813045501709</v>
      </c>
      <c r="AY2343" s="4">
        <f>0.61365*EXP(17.502*AX2343/(240.97+AX2343))</f>
        <v>2.881425142752975</v>
      </c>
      <c r="AZ2343" s="4">
        <f>IF(AW2343&lt;&gt;0,(1000-(AV2343+U2343)/2)/AW2343*AP2343,0)</f>
        <v>0.4499913068845398</v>
      </c>
      <c r="BA2343" s="4">
        <f>U2343*AA2343/1000</f>
        <v>2.093549287819013</v>
      </c>
      <c r="BB2343" s="4">
        <f>(AY2343-BA2343)</f>
        <v>0.7878758549339624</v>
      </c>
      <c r="BC2343" s="4">
        <f>1/(1.6/F2343+1.37/N2343)</f>
        <v>0.2877997378156623</v>
      </c>
      <c r="BD2343" s="3">
        <f>G2343*AA2343*0.001</f>
      </c>
      <c r="BE2343" s="3">
        <f>G2343/S2343</f>
      </c>
      <c r="BF2343" s="4">
        <f>(1-AP2343*AA2343/AU2343/F2343)*100</f>
        <v>70.88497928632546</v>
      </c>
      <c r="BG2343" s="3">
        <f>(S2343-E2343/(N2343/1.35))</f>
      </c>
      <c r="BH2343" s="3">
        <f>E2343*BF2343/100/BG2343</f>
      </c>
    </row>
    <row r="2344" ht="16" customHeight="1">
      <c r="A2344" s="4">
        <v>2163</v>
      </c>
      <c r="B2344" t="s" s="2">
        <v>2362</v>
      </c>
      <c r="C2344" s="4">
        <v>12577.5000311695</v>
      </c>
      <c r="D2344" s="4">
        <v>0</v>
      </c>
      <c r="E2344" s="3">
        <f>(R2344-#REF!*(1000-T2344)/(1000-U2344))*AO2344</f>
      </c>
      <c r="F2344" s="4">
        <f>IF(AZ2344&lt;&gt;0,1/(1/AZ2344-1/N2344),0)</f>
        <v>0.5347850001936126</v>
      </c>
      <c r="G2344" s="3">
        <f>((BC2344-AP2344/2)*S2344-E2344)/(BC2344+AP2344/2)</f>
      </c>
      <c r="H2344" s="4">
        <f>AP2344*1000</f>
        <v>4.845884380832988</v>
      </c>
      <c r="I2344" s="4">
        <f>(AU2344-BA2344)</f>
        <v>1.06468735914563</v>
      </c>
      <c r="J2344" s="4">
        <f>(P2344+AT2344*D2344)</f>
        <v>24.88753890991211</v>
      </c>
      <c r="K2344" s="4">
        <v>6</v>
      </c>
      <c r="L2344" s="4">
        <f>(K2344*AI2344+AJ2344)</f>
        <v>1.420000016689301</v>
      </c>
      <c r="M2344" s="4">
        <v>1</v>
      </c>
      <c r="N2344" s="4">
        <f>L2344*(M2344+1)*(M2344+1)/(M2344*M2344+1)</f>
        <v>2.840000033378601</v>
      </c>
      <c r="O2344" s="4">
        <v>21.83145141601562</v>
      </c>
      <c r="P2344" s="4">
        <v>24.88753890991211</v>
      </c>
      <c r="Q2344" s="4">
        <v>20.76423835754395</v>
      </c>
      <c r="R2344" s="4">
        <v>1010.801879882812</v>
      </c>
      <c r="S2344" s="4">
        <v>946.4288330078125</v>
      </c>
      <c r="T2344" s="4">
        <v>14.92601871490479</v>
      </c>
      <c r="U2344" s="4">
        <v>20.62704849243164</v>
      </c>
      <c r="V2344" s="4">
        <v>57.68675994873047</v>
      </c>
      <c r="W2344" s="4">
        <v>79.71736145019531</v>
      </c>
      <c r="X2344" s="4">
        <v>499.4811401367188</v>
      </c>
      <c r="Y2344" s="4">
        <v>2000.827636718750</v>
      </c>
      <c r="Z2344" s="4">
        <v>269.8154602050781</v>
      </c>
      <c r="AA2344" s="4">
        <v>101.504264831543</v>
      </c>
      <c r="AB2344" s="4">
        <v>12.7815465927124</v>
      </c>
      <c r="AC2344" s="4">
        <v>0.4553371369838715</v>
      </c>
      <c r="AD2344" s="4">
        <v>0.1022561937570572</v>
      </c>
      <c r="AE2344" s="4">
        <v>0.000894650409463793</v>
      </c>
      <c r="AF2344" s="4">
        <v>0.1100961863994598</v>
      </c>
      <c r="AG2344" s="4">
        <v>0.003407171228900552</v>
      </c>
      <c r="AH2344" s="4">
        <v>0.6666666865348816</v>
      </c>
      <c r="AI2344" s="4">
        <v>-0.2195652425289154</v>
      </c>
      <c r="AJ2344" s="4">
        <v>2.737391471862793</v>
      </c>
      <c r="AK2344" s="4">
        <v>1</v>
      </c>
      <c r="AL2344" s="4">
        <v>0</v>
      </c>
      <c r="AM2344" s="4">
        <v>0.1599999964237213</v>
      </c>
      <c r="AN2344" s="4">
        <v>111125</v>
      </c>
      <c r="AO2344" s="4">
        <f>X2344*0.000001/(K2344*0.0001)</f>
        <v>0.8324685668945311</v>
      </c>
      <c r="AP2344" s="4">
        <f>(U2344-T2344)/(1000-U2344)*AO2344</f>
        <v>0.004845884380832988</v>
      </c>
      <c r="AQ2344" s="4">
        <f>(P2344+273.15)</f>
        <v>298.0375389099121</v>
      </c>
      <c r="AR2344" s="4">
        <f>(O2344+273.15)</f>
        <v>294.9814514160156</v>
      </c>
      <c r="AS2344" s="4">
        <f>(Y2344*AK2344+Z2344*AL2344)*AM2344</f>
        <v>320.1324147194828</v>
      </c>
      <c r="AT2344" s="4">
        <f>((AS2344+0.00000010773*(AR2344^4-AQ2344^4))-AP2344*44100)/(L2344*0.92*2*29.3+0.00000043092*AQ2344^3)</f>
        <v>0.8196357074511372</v>
      </c>
      <c r="AU2344" s="4">
        <f>0.61365*EXP(17.502*J2344/(240.97+J2344))</f>
        <v>3.15842075201449</v>
      </c>
      <c r="AV2344" s="4">
        <f>AU2344*1000/AA2344</f>
        <v>31.11613839335936</v>
      </c>
      <c r="AW2344" s="4">
        <f>(AV2344-U2344)</f>
        <v>10.48908990092772</v>
      </c>
      <c r="AX2344" s="4">
        <f>IF(D2344,P2344,(O2344+P2344)/2)</f>
        <v>23.35949516296387</v>
      </c>
      <c r="AY2344" s="4">
        <f>0.61365*EXP(17.502*AX2344/(240.97+AX2344))</f>
        <v>2.881662513171832</v>
      </c>
      <c r="AZ2344" s="4">
        <f>IF(AW2344&lt;&gt;0,(1000-(AV2344+U2344)/2)/AW2344*AP2344,0)</f>
        <v>0.4500403442860462</v>
      </c>
      <c r="BA2344" s="4">
        <f>U2344*AA2344/1000</f>
        <v>2.09373339286886</v>
      </c>
      <c r="BB2344" s="4">
        <f>(AY2344-BA2344)</f>
        <v>0.7879291203029712</v>
      </c>
      <c r="BC2344" s="4">
        <f>1/(1.6/F2344+1.37/N2344)</f>
        <v>0.2878318316106862</v>
      </c>
      <c r="BD2344" s="3">
        <f>G2344*AA2344*0.001</f>
      </c>
      <c r="BE2344" s="3">
        <f>G2344/S2344</f>
      </c>
      <c r="BF2344" s="4">
        <f>(1-AP2344*AA2344/AU2344/F2344)*100</f>
        <v>70.87887583713459</v>
      </c>
      <c r="BG2344" s="3">
        <f>(S2344-E2344/(N2344/1.35))</f>
      </c>
      <c r="BH2344" s="3">
        <f>E2344*BF2344/100/BG2344</f>
      </c>
    </row>
    <row r="2345" ht="16" customHeight="1">
      <c r="A2345" s="4">
        <v>2164</v>
      </c>
      <c r="B2345" t="s" s="2">
        <v>2363</v>
      </c>
      <c r="C2345" s="4">
        <v>12583.000031046569</v>
      </c>
      <c r="D2345" s="4">
        <v>0</v>
      </c>
      <c r="E2345" s="3">
        <f>(R2345-#REF!*(1000-T2345)/(1000-U2345))*AO2345</f>
      </c>
      <c r="F2345" s="4">
        <f>IF(AZ2345&lt;&gt;0,1/(1/AZ2345-1/N2345),0)</f>
        <v>0.533278281646106</v>
      </c>
      <c r="G2345" s="3">
        <f>((BC2345-AP2345/2)*S2345-E2345)/(BC2345+AP2345/2)</f>
      </c>
      <c r="H2345" s="4">
        <f>AP2345*1000</f>
        <v>4.848573328578667</v>
      </c>
      <c r="I2345" s="4">
        <f>(AU2345-BA2345)</f>
        <v>1.067789520144685</v>
      </c>
      <c r="J2345" s="4">
        <f>(P2345+AT2345*D2345)</f>
        <v>24.90539360046387</v>
      </c>
      <c r="K2345" s="4">
        <v>6</v>
      </c>
      <c r="L2345" s="4">
        <f>(K2345*AI2345+AJ2345)</f>
        <v>1.420000016689301</v>
      </c>
      <c r="M2345" s="4">
        <v>1</v>
      </c>
      <c r="N2345" s="4">
        <f>L2345*(M2345+1)*(M2345+1)/(M2345*M2345+1)</f>
        <v>2.840000033378601</v>
      </c>
      <c r="O2345" s="4">
        <v>21.83020210266113</v>
      </c>
      <c r="P2345" s="4">
        <v>24.90539360046387</v>
      </c>
      <c r="Q2345" s="4">
        <v>20.76391220092773</v>
      </c>
      <c r="R2345" s="4">
        <v>1057.604125976562</v>
      </c>
      <c r="S2345" s="4">
        <v>964.6517333984375</v>
      </c>
      <c r="T2345" s="4">
        <v>14.92528629302979</v>
      </c>
      <c r="U2345" s="4">
        <v>20.62968826293945</v>
      </c>
      <c r="V2345" s="4">
        <v>57.6878547668457</v>
      </c>
      <c r="W2345" s="4">
        <v>79.733642578125</v>
      </c>
      <c r="X2345" s="4">
        <v>499.4615173339844</v>
      </c>
      <c r="Y2345" s="4">
        <v>2000.987548828125</v>
      </c>
      <c r="Z2345" s="4">
        <v>272.8491821289062</v>
      </c>
      <c r="AA2345" s="4">
        <v>101.5040893554688</v>
      </c>
      <c r="AB2345" s="4">
        <v>12.7815465927124</v>
      </c>
      <c r="AC2345" s="4">
        <v>0.4553371369838715</v>
      </c>
      <c r="AD2345" s="4">
        <v>0.1022561937570572</v>
      </c>
      <c r="AE2345" s="4">
        <v>0.000894650409463793</v>
      </c>
      <c r="AF2345" s="4">
        <v>0.1100961863994598</v>
      </c>
      <c r="AG2345" s="4">
        <v>0.003407171228900552</v>
      </c>
      <c r="AH2345" s="4">
        <v>0.6666666865348816</v>
      </c>
      <c r="AI2345" s="4">
        <v>-0.2195652425289154</v>
      </c>
      <c r="AJ2345" s="4">
        <v>2.737391471862793</v>
      </c>
      <c r="AK2345" s="4">
        <v>1</v>
      </c>
      <c r="AL2345" s="4">
        <v>0</v>
      </c>
      <c r="AM2345" s="4">
        <v>0.1599999964237213</v>
      </c>
      <c r="AN2345" s="4">
        <v>111115</v>
      </c>
      <c r="AO2345" s="4">
        <f>X2345*0.000001/(K2345*0.0001)</f>
        <v>0.8324358622233071</v>
      </c>
      <c r="AP2345" s="4">
        <f>(U2345-T2345)/(1000-U2345)*AO2345</f>
        <v>0.004848573328578667</v>
      </c>
      <c r="AQ2345" s="4">
        <f>(P2345+273.15)</f>
        <v>298.0553936004638</v>
      </c>
      <c r="AR2345" s="4">
        <f>(O2345+273.15)</f>
        <v>294.9802021026611</v>
      </c>
      <c r="AS2345" s="4">
        <f>(Y2345*AK2345+Z2345*AL2345)*AM2345</f>
        <v>320.1580006564109</v>
      </c>
      <c r="AT2345" s="4">
        <f>((AS2345+0.00000010773*(AR2345^4-AQ2345^4))-AP2345*44100)/(L2345*0.92*2*29.3+0.00000043092*AQ2345^3)</f>
        <v>0.8160865722413256</v>
      </c>
      <c r="AU2345" s="4">
        <f>0.61365*EXP(17.502*J2345/(240.97+J2345))</f>
        <v>3.161787240961556</v>
      </c>
      <c r="AV2345" s="4">
        <f>AU2345*1000/AA2345</f>
        <v>31.14935822820825</v>
      </c>
      <c r="AW2345" s="4">
        <f>(AV2345-U2345)</f>
        <v>10.5196699652688</v>
      </c>
      <c r="AX2345" s="4">
        <f>IF(D2345,P2345,(O2345+P2345)/2)</f>
        <v>23.3677978515625</v>
      </c>
      <c r="AY2345" s="4">
        <f>0.61365*EXP(17.502*AX2345/(240.97+AX2345))</f>
        <v>2.883107009547579</v>
      </c>
      <c r="AZ2345" s="4">
        <f>IF(AW2345&lt;&gt;0,(1000-(AV2345+U2345)/2)/AW2345*AP2345,0)</f>
        <v>0.4489728377671474</v>
      </c>
      <c r="BA2345" s="4">
        <f>U2345*AA2345/1000</f>
        <v>2.093997720816871</v>
      </c>
      <c r="BB2345" s="4">
        <f>(AY2345-BA2345)</f>
        <v>0.7891092887307085</v>
      </c>
      <c r="BC2345" s="4">
        <f>1/(1.6/F2345+1.37/N2345)</f>
        <v>0.2871332112285622</v>
      </c>
      <c r="BD2345" s="3">
        <f>G2345*AA2345*0.001</f>
      </c>
      <c r="BE2345" s="3">
        <f>G2345/S2345</f>
      </c>
      <c r="BF2345" s="4">
        <f>(1-AP2345*AA2345/AU2345/F2345)*100</f>
        <v>70.81155438418784</v>
      </c>
      <c r="BG2345" s="3">
        <f>(S2345-E2345/(N2345/1.35))</f>
      </c>
      <c r="BH2345" s="3">
        <f>E2345*BF2345/100/BG2345</f>
      </c>
    </row>
    <row r="2346" ht="16" customHeight="1">
      <c r="A2346" s="4">
        <v>2165</v>
      </c>
      <c r="B2346" t="s" s="2">
        <v>2364</v>
      </c>
      <c r="C2346" s="4">
        <v>12588.000030934811</v>
      </c>
      <c r="D2346" s="4">
        <v>0</v>
      </c>
      <c r="E2346" s="3">
        <f>(R2346-#REF!*(1000-T2346)/(1000-U2346))*AO2346</f>
      </c>
      <c r="F2346" s="4">
        <f>IF(AZ2346&lt;&gt;0,1/(1/AZ2346-1/N2346),0)</f>
        <v>0.5319028497708536</v>
      </c>
      <c r="G2346" s="3">
        <f>((BC2346-AP2346/2)*S2346-E2346)/(BC2346+AP2346/2)</f>
      </c>
      <c r="H2346" s="4">
        <f>AP2346*1000</f>
        <v>4.85018875270759</v>
      </c>
      <c r="I2346" s="4">
        <f>(AU2346-BA2346)</f>
        <v>1.070445679072063</v>
      </c>
      <c r="J2346" s="4">
        <f>(P2346+AT2346*D2346)</f>
        <v>24.92047882080078</v>
      </c>
      <c r="K2346" s="4">
        <v>6</v>
      </c>
      <c r="L2346" s="4">
        <f>(K2346*AI2346+AJ2346)</f>
        <v>1.420000016689301</v>
      </c>
      <c r="M2346" s="4">
        <v>1</v>
      </c>
      <c r="N2346" s="4">
        <f>L2346*(M2346+1)*(M2346+1)/(M2346*M2346+1)</f>
        <v>2.840000033378601</v>
      </c>
      <c r="O2346" s="4">
        <v>21.82917785644531</v>
      </c>
      <c r="P2346" s="4">
        <v>24.92047882080078</v>
      </c>
      <c r="Q2346" s="4">
        <v>20.76508331298828</v>
      </c>
      <c r="R2346" s="4">
        <v>1128.033935546875</v>
      </c>
      <c r="S2346" s="4">
        <v>1005.871154785156</v>
      </c>
      <c r="T2346" s="4">
        <v>14.92512798309326</v>
      </c>
      <c r="U2346" s="4">
        <v>20.63172721862793</v>
      </c>
      <c r="V2346" s="4">
        <v>57.69021987915039</v>
      </c>
      <c r="W2346" s="4">
        <v>79.7459716796875</v>
      </c>
      <c r="X2346" s="4">
        <v>499.4345092773438</v>
      </c>
      <c r="Y2346" s="4">
        <v>2001.049926757812</v>
      </c>
      <c r="Z2346" s="4">
        <v>275.1163024902344</v>
      </c>
      <c r="AA2346" s="4">
        <v>101.5032958984375</v>
      </c>
      <c r="AB2346" s="4">
        <v>12.7815465927124</v>
      </c>
      <c r="AC2346" s="4">
        <v>0.4553371369838715</v>
      </c>
      <c r="AD2346" s="4">
        <v>0.1022561937570572</v>
      </c>
      <c r="AE2346" s="4">
        <v>0.000894650409463793</v>
      </c>
      <c r="AF2346" s="4">
        <v>0.1100961863994598</v>
      </c>
      <c r="AG2346" s="4">
        <v>0.003407171228900552</v>
      </c>
      <c r="AH2346" s="4">
        <v>0.6666666865348816</v>
      </c>
      <c r="AI2346" s="4">
        <v>-0.2195652425289154</v>
      </c>
      <c r="AJ2346" s="4">
        <v>2.737391471862793</v>
      </c>
      <c r="AK2346" s="4">
        <v>1</v>
      </c>
      <c r="AL2346" s="4">
        <v>0</v>
      </c>
      <c r="AM2346" s="4">
        <v>0.1599999964237213</v>
      </c>
      <c r="AN2346" s="4">
        <v>111115</v>
      </c>
      <c r="AO2346" s="4">
        <f>X2346*0.000001/(K2346*0.0001)</f>
        <v>0.8323908487955728</v>
      </c>
      <c r="AP2346" s="4">
        <f>(U2346-T2346)/(1000-U2346)*AO2346</f>
        <v>0.00485018875270759</v>
      </c>
      <c r="AQ2346" s="4">
        <f>(P2346+273.15)</f>
        <v>298.0704788208008</v>
      </c>
      <c r="AR2346" s="4">
        <f>(O2346+273.15)</f>
        <v>294.9791778564453</v>
      </c>
      <c r="AS2346" s="4">
        <f>(Y2346*AK2346+Z2346*AL2346)*AM2346</f>
        <v>320.1679811249378</v>
      </c>
      <c r="AT2346" s="4">
        <f>((AS2346+0.00000010773*(AR2346^4-AQ2346^4))-AP2346*44100)/(L2346*0.92*2*29.3+0.00000043092*AQ2346^3)</f>
        <v>0.8132884891657695</v>
      </c>
      <c r="AU2346" s="4">
        <f>0.61365*EXP(17.502*J2346/(240.97+J2346))</f>
        <v>3.1646339918403</v>
      </c>
      <c r="AV2346" s="4">
        <f>AU2346*1000/AA2346</f>
        <v>31.17764762049481</v>
      </c>
      <c r="AW2346" s="4">
        <f>(AV2346-U2346)</f>
        <v>10.54592040186688</v>
      </c>
      <c r="AX2346" s="4">
        <f>IF(D2346,P2346,(O2346+P2346)/2)</f>
        <v>23.37482833862305</v>
      </c>
      <c r="AY2346" s="4">
        <f>0.61365*EXP(17.502*AX2346/(240.97+AX2346))</f>
        <v>2.884330664274863</v>
      </c>
      <c r="AZ2346" s="4">
        <f>IF(AW2346&lt;&gt;0,(1000-(AV2346+U2346)/2)/AW2346*AP2346,0)</f>
        <v>0.4479975145940292</v>
      </c>
      <c r="BA2346" s="4">
        <f>U2346*AA2346/1000</f>
        <v>2.094188312768237</v>
      </c>
      <c r="BB2346" s="4">
        <f>(AY2346-BA2346)</f>
        <v>0.7901423515066259</v>
      </c>
      <c r="BC2346" s="4">
        <f>1/(1.6/F2346+1.37/N2346)</f>
        <v>0.2864949869683874</v>
      </c>
      <c r="BD2346" s="3">
        <f>G2346*AA2346*0.001</f>
      </c>
      <c r="BE2346" s="3">
        <f>G2346/S2346</f>
      </c>
      <c r="BF2346" s="4">
        <f>(1-AP2346*AA2346/AU2346/F2346)*100</f>
        <v>70.75288863201533</v>
      </c>
      <c r="BG2346" s="3">
        <f>(S2346-E2346/(N2346/1.35))</f>
      </c>
      <c r="BH2346" s="3">
        <f>E2346*BF2346/100/BG2346</f>
      </c>
    </row>
    <row r="2347" ht="16" customHeight="1">
      <c r="A2347" s="4">
        <v>2166</v>
      </c>
      <c r="B2347" t="s" s="2">
        <v>2365</v>
      </c>
      <c r="C2347" s="4">
        <v>12593.000030823052</v>
      </c>
      <c r="D2347" s="4">
        <v>0</v>
      </c>
      <c r="E2347" s="3">
        <f>(R2347-#REF!*(1000-T2347)/(1000-U2347))*AO2347</f>
      </c>
      <c r="F2347" s="4">
        <f>IF(AZ2347&lt;&gt;0,1/(1/AZ2347-1/N2347),0)</f>
        <v>0.5314402631590733</v>
      </c>
      <c r="G2347" s="3">
        <f>((BC2347-AP2347/2)*S2347-E2347)/(BC2347+AP2347/2)</f>
      </c>
      <c r="H2347" s="4">
        <f>AP2347*1000</f>
        <v>4.851374685508663</v>
      </c>
      <c r="I2347" s="4">
        <f>(AU2347-BA2347)</f>
        <v>1.071481790617305</v>
      </c>
      <c r="J2347" s="4">
        <f>(P2347+AT2347*D2347)</f>
        <v>24.92702674865723</v>
      </c>
      <c r="K2347" s="4">
        <v>6</v>
      </c>
      <c r="L2347" s="4">
        <f>(K2347*AI2347+AJ2347)</f>
        <v>1.420000016689301</v>
      </c>
      <c r="M2347" s="4">
        <v>1</v>
      </c>
      <c r="N2347" s="4">
        <f>L2347*(M2347+1)*(M2347+1)/(M2347*M2347+1)</f>
        <v>2.840000033378601</v>
      </c>
      <c r="O2347" s="4">
        <v>21.82889366149902</v>
      </c>
      <c r="P2347" s="4">
        <v>24.92702674865723</v>
      </c>
      <c r="Q2347" s="4">
        <v>20.76651763916016</v>
      </c>
      <c r="R2347" s="4">
        <v>1191.365844726562</v>
      </c>
      <c r="S2347" s="4">
        <v>1062.736083984375</v>
      </c>
      <c r="T2347" s="4">
        <v>14.92575645446777</v>
      </c>
      <c r="U2347" s="4">
        <v>20.63375282287598</v>
      </c>
      <c r="V2347" s="4">
        <v>57.69326400756836</v>
      </c>
      <c r="W2347" s="4">
        <v>79.75554656982422</v>
      </c>
      <c r="X2347" s="4">
        <v>499.4333190917969</v>
      </c>
      <c r="Y2347" s="4">
        <v>2001.102661132812</v>
      </c>
      <c r="Z2347" s="4">
        <v>277.0510864257812</v>
      </c>
      <c r="AA2347" s="4">
        <v>101.5030364990234</v>
      </c>
      <c r="AB2347" s="4">
        <v>12.7815465927124</v>
      </c>
      <c r="AC2347" s="4">
        <v>0.4553371369838715</v>
      </c>
      <c r="AD2347" s="4">
        <v>0.1022561937570572</v>
      </c>
      <c r="AE2347" s="4">
        <v>0.000894650409463793</v>
      </c>
      <c r="AF2347" s="4">
        <v>0.1100961863994598</v>
      </c>
      <c r="AG2347" s="4">
        <v>0.003407171228900552</v>
      </c>
      <c r="AH2347" s="4">
        <v>0.6666666865348816</v>
      </c>
      <c r="AI2347" s="4">
        <v>-0.2195652425289154</v>
      </c>
      <c r="AJ2347" s="4">
        <v>2.737391471862793</v>
      </c>
      <c r="AK2347" s="4">
        <v>1</v>
      </c>
      <c r="AL2347" s="4">
        <v>0</v>
      </c>
      <c r="AM2347" s="4">
        <v>0.1599999964237213</v>
      </c>
      <c r="AN2347" s="4">
        <v>111115</v>
      </c>
      <c r="AO2347" s="4">
        <f>X2347*0.000001/(K2347*0.0001)</f>
        <v>0.8323888651529948</v>
      </c>
      <c r="AP2347" s="4">
        <f>(U2347-T2347)/(1000-U2347)*AO2347</f>
        <v>0.004851374685508663</v>
      </c>
      <c r="AQ2347" s="4">
        <f>(P2347+273.15)</f>
        <v>298.0770267486572</v>
      </c>
      <c r="AR2347" s="4">
        <f>(O2347+273.15)</f>
        <v>294.978893661499</v>
      </c>
      <c r="AS2347" s="4">
        <f>(Y2347*AK2347+Z2347*AL2347)*AM2347</f>
        <v>320.1764186247492</v>
      </c>
      <c r="AT2347" s="4">
        <f>((AS2347+0.00000010773*(AR2347^4-AQ2347^4))-AP2347*44100)/(L2347*0.92*2*29.3+0.00000043092*AQ2347^3)</f>
        <v>0.8118977141555507</v>
      </c>
      <c r="AU2347" s="4">
        <f>0.61365*EXP(17.502*J2347/(240.97+J2347))</f>
        <v>3.165870356509513</v>
      </c>
      <c r="AV2347" s="4">
        <f>AU2347*1000/AA2347</f>
        <v>31.18990786585949</v>
      </c>
      <c r="AW2347" s="4">
        <f>(AV2347-U2347)</f>
        <v>10.55615504298351</v>
      </c>
      <c r="AX2347" s="4">
        <f>IF(D2347,P2347,(O2347+P2347)/2)</f>
        <v>23.37796020507812</v>
      </c>
      <c r="AY2347" s="4">
        <f>0.61365*EXP(17.502*AX2347/(240.97+AX2347))</f>
        <v>2.884875911172693</v>
      </c>
      <c r="AZ2347" s="4">
        <f>IF(AW2347&lt;&gt;0,(1000-(AV2347+U2347)/2)/AW2347*AP2347,0)</f>
        <v>0.4476693141090108</v>
      </c>
      <c r="BA2347" s="4">
        <f>U2347*AA2347/1000</f>
        <v>2.094388565892208</v>
      </c>
      <c r="BB2347" s="4">
        <f>(AY2347-BA2347)</f>
        <v>0.7904873452804848</v>
      </c>
      <c r="BC2347" s="4">
        <f>1/(1.6/F2347+1.37/N2347)</f>
        <v>0.2862802362307033</v>
      </c>
      <c r="BD2347" s="3">
        <f>G2347*AA2347*0.001</f>
      </c>
      <c r="BE2347" s="3">
        <f>G2347/S2347</f>
      </c>
      <c r="BF2347" s="4">
        <f>(1-AP2347*AA2347/AU2347/F2347)*100</f>
        <v>70.73178265918035</v>
      </c>
      <c r="BG2347" s="3">
        <f>(S2347-E2347/(N2347/1.35))</f>
      </c>
      <c r="BH2347" s="3">
        <f>E2347*BF2347/100/BG2347</f>
      </c>
    </row>
    <row r="2348" ht="16" customHeight="1">
      <c r="A2348" s="4">
        <v>2167</v>
      </c>
      <c r="B2348" t="s" s="2">
        <v>2366</v>
      </c>
      <c r="C2348" s="4">
        <v>12598.500030700117</v>
      </c>
      <c r="D2348" s="4">
        <v>0</v>
      </c>
      <c r="E2348" s="3">
        <f>(R2348-#REF!*(1000-T2348)/(1000-U2348))*AO2348</f>
      </c>
      <c r="F2348" s="4">
        <f>IF(AZ2348&lt;&gt;0,1/(1/AZ2348-1/N2348),0)</f>
        <v>0.5297000156558326</v>
      </c>
      <c r="G2348" s="3">
        <f>((BC2348-AP2348/2)*S2348-E2348)/(BC2348+AP2348/2)</f>
      </c>
      <c r="H2348" s="4">
        <f>AP2348*1000</f>
        <v>4.851775838151628</v>
      </c>
      <c r="I2348" s="4">
        <f>(AU2348-BA2348)</f>
        <v>1.074519482610728</v>
      </c>
      <c r="J2348" s="4">
        <f>(P2348+AT2348*D2348)</f>
        <v>24.94332122802734</v>
      </c>
      <c r="K2348" s="4">
        <v>6</v>
      </c>
      <c r="L2348" s="4">
        <f>(K2348*AI2348+AJ2348)</f>
        <v>1.420000016689301</v>
      </c>
      <c r="M2348" s="4">
        <v>1</v>
      </c>
      <c r="N2348" s="4">
        <f>L2348*(M2348+1)*(M2348+1)/(M2348*M2348+1)</f>
        <v>2.840000033378601</v>
      </c>
      <c r="O2348" s="4">
        <v>21.82869720458984</v>
      </c>
      <c r="P2348" s="4">
        <v>24.94332122802734</v>
      </c>
      <c r="Q2348" s="4">
        <v>20.76621437072754</v>
      </c>
      <c r="R2348" s="4">
        <v>1224.951416015625</v>
      </c>
      <c r="S2348" s="4">
        <v>1117.674926757812</v>
      </c>
      <c r="T2348" s="4">
        <v>14.9260368347168</v>
      </c>
      <c r="U2348" s="4">
        <v>20.63414573669434</v>
      </c>
      <c r="V2348" s="4">
        <v>57.69540023803711</v>
      </c>
      <c r="W2348" s="4">
        <v>79.75957489013672</v>
      </c>
      <c r="X2348" s="4">
        <v>499.4645690917969</v>
      </c>
      <c r="Y2348" s="4">
        <v>2001.164550781250</v>
      </c>
      <c r="Z2348" s="4">
        <v>278.6197509765625</v>
      </c>
      <c r="AA2348" s="4">
        <v>101.5030822753906</v>
      </c>
      <c r="AB2348" s="4">
        <v>12.7815465927124</v>
      </c>
      <c r="AC2348" s="4">
        <v>0.4553371369838715</v>
      </c>
      <c r="AD2348" s="4">
        <v>0.1022561937570572</v>
      </c>
      <c r="AE2348" s="4">
        <v>0.000894650409463793</v>
      </c>
      <c r="AF2348" s="4">
        <v>0.1100961863994598</v>
      </c>
      <c r="AG2348" s="4">
        <v>0.003407171228900552</v>
      </c>
      <c r="AH2348" s="4">
        <v>0.6666666865348816</v>
      </c>
      <c r="AI2348" s="4">
        <v>-0.2195652425289154</v>
      </c>
      <c r="AJ2348" s="4">
        <v>2.737391471862793</v>
      </c>
      <c r="AK2348" s="4">
        <v>1</v>
      </c>
      <c r="AL2348" s="4">
        <v>0</v>
      </c>
      <c r="AM2348" s="4">
        <v>0.1599999964237213</v>
      </c>
      <c r="AN2348" s="4">
        <v>111115</v>
      </c>
      <c r="AO2348" s="4">
        <f>X2348*0.000001/(K2348*0.0001)</f>
        <v>0.832440948486328</v>
      </c>
      <c r="AP2348" s="4">
        <f>(U2348-T2348)/(1000-U2348)*AO2348</f>
        <v>0.004851775838151628</v>
      </c>
      <c r="AQ2348" s="4">
        <f>(P2348+273.15)</f>
        <v>298.0933212280273</v>
      </c>
      <c r="AR2348" s="4">
        <f>(O2348+273.15)</f>
        <v>294.9786972045898</v>
      </c>
      <c r="AS2348" s="4">
        <f>(Y2348*AK2348+Z2348*AL2348)*AM2348</f>
        <v>320.1863209682779</v>
      </c>
      <c r="AT2348" s="4">
        <f>((AS2348+0.00000010773*(AR2348^4-AQ2348^4))-AP2348*44100)/(L2348*0.92*2*29.3+0.00000043092*AQ2348^3)</f>
        <v>0.8096530985818698</v>
      </c>
      <c r="AU2348" s="4">
        <f>0.61365*EXP(17.502*J2348/(240.97+J2348))</f>
        <v>3.168948875004814</v>
      </c>
      <c r="AV2348" s="4">
        <f>AU2348*1000/AA2348</f>
        <v>31.22022311014219</v>
      </c>
      <c r="AW2348" s="4">
        <f>(AV2348-U2348)</f>
        <v>10.58607737344785</v>
      </c>
      <c r="AX2348" s="4">
        <f>IF(D2348,P2348,(O2348+P2348)/2)</f>
        <v>23.38600921630859</v>
      </c>
      <c r="AY2348" s="4">
        <f>0.61365*EXP(17.502*AX2348/(240.97+AX2348))</f>
        <v>2.886277629218323</v>
      </c>
      <c r="AZ2348" s="4">
        <f>IF(AW2348&lt;&gt;0,(1000-(AV2348+U2348)/2)/AW2348*AP2348,0)</f>
        <v>0.4464338191092918</v>
      </c>
      <c r="BA2348" s="4">
        <f>U2348*AA2348/1000</f>
        <v>2.094429392394086</v>
      </c>
      <c r="BB2348" s="4">
        <f>(AY2348-BA2348)</f>
        <v>0.7918482368242366</v>
      </c>
      <c r="BC2348" s="4">
        <f>1/(1.6/F2348+1.37/N2348)</f>
        <v>0.2854718828330146</v>
      </c>
      <c r="BD2348" s="3">
        <f>G2348*AA2348*0.001</f>
      </c>
      <c r="BE2348" s="3">
        <f>G2348/S2348</f>
      </c>
      <c r="BF2348" s="4">
        <f>(1-AP2348*AA2348/AU2348/F2348)*100</f>
        <v>70.66171390969787</v>
      </c>
      <c r="BG2348" s="3">
        <f>(S2348-E2348/(N2348/1.35))</f>
      </c>
      <c r="BH2348" s="3">
        <f>E2348*BF2348/100/BG2348</f>
      </c>
    </row>
    <row r="2349" ht="16" customHeight="1">
      <c r="A2349" s="4">
        <v>2168</v>
      </c>
      <c r="B2349" t="s" s="2">
        <v>2367</v>
      </c>
      <c r="C2349" s="4">
        <v>12603.500030588359</v>
      </c>
      <c r="D2349" s="4">
        <v>0</v>
      </c>
      <c r="E2349" s="3">
        <f>(R2349-#REF!*(1000-T2349)/(1000-U2349))*AO2349</f>
      </c>
      <c r="F2349" s="4">
        <f>IF(AZ2349&lt;&gt;0,1/(1/AZ2349-1/N2349),0)</f>
        <v>0.5289717462919824</v>
      </c>
      <c r="G2349" s="3">
        <f>((BC2349-AP2349/2)*S2349-E2349)/(BC2349+AP2349/2)</f>
      </c>
      <c r="H2349" s="4">
        <f>AP2349*1000</f>
        <v>4.853088153094506</v>
      </c>
      <c r="I2349" s="4">
        <f>(AU2349-BA2349)</f>
        <v>1.076050595227255</v>
      </c>
      <c r="J2349" s="4">
        <f>(P2349+AT2349*D2349)</f>
        <v>24.95222854614258</v>
      </c>
      <c r="K2349" s="4">
        <v>6</v>
      </c>
      <c r="L2349" s="4">
        <f>(K2349*AI2349+AJ2349)</f>
        <v>1.420000016689301</v>
      </c>
      <c r="M2349" s="4">
        <v>1</v>
      </c>
      <c r="N2349" s="4">
        <f>L2349*(M2349+1)*(M2349+1)/(M2349*M2349+1)</f>
        <v>2.840000033378601</v>
      </c>
      <c r="O2349" s="4">
        <v>21.82840728759766</v>
      </c>
      <c r="P2349" s="4">
        <v>24.95222854614258</v>
      </c>
      <c r="Q2349" s="4">
        <v>20.76532173156738</v>
      </c>
      <c r="R2349" s="4">
        <v>1229.277099609375</v>
      </c>
      <c r="S2349" s="4">
        <v>1146.627319335938</v>
      </c>
      <c r="T2349" s="4">
        <v>14.92603588104248</v>
      </c>
      <c r="U2349" s="4">
        <v>20.63558959960938</v>
      </c>
      <c r="V2349" s="4">
        <v>57.69691467285156</v>
      </c>
      <c r="W2349" s="4">
        <v>79.76622772216797</v>
      </c>
      <c r="X2349" s="4">
        <v>499.4725036621094</v>
      </c>
      <c r="Y2349" s="4">
        <v>2001.291137695312</v>
      </c>
      <c r="Z2349" s="4">
        <v>280.3336181640625</v>
      </c>
      <c r="AA2349" s="4">
        <v>101.5033874511719</v>
      </c>
      <c r="AB2349" s="4">
        <v>12.7815465927124</v>
      </c>
      <c r="AC2349" s="4">
        <v>0.4553371369838715</v>
      </c>
      <c r="AD2349" s="4">
        <v>0.1022561937570572</v>
      </c>
      <c r="AE2349" s="4">
        <v>0.000894650409463793</v>
      </c>
      <c r="AF2349" s="4">
        <v>0.1100961863994598</v>
      </c>
      <c r="AG2349" s="4">
        <v>0.003407171228900552</v>
      </c>
      <c r="AH2349" s="4">
        <v>0.6666666865348816</v>
      </c>
      <c r="AI2349" s="4">
        <v>-0.2195652425289154</v>
      </c>
      <c r="AJ2349" s="4">
        <v>2.737391471862793</v>
      </c>
      <c r="AK2349" s="4">
        <v>1</v>
      </c>
      <c r="AL2349" s="4">
        <v>0</v>
      </c>
      <c r="AM2349" s="4">
        <v>0.1599999964237213</v>
      </c>
      <c r="AN2349" s="4">
        <v>111115</v>
      </c>
      <c r="AO2349" s="4">
        <f>X2349*0.000001/(K2349*0.0001)</f>
        <v>0.8324541727701822</v>
      </c>
      <c r="AP2349" s="4">
        <f>(U2349-T2349)/(1000-U2349)*AO2349</f>
        <v>0.004853088153094506</v>
      </c>
      <c r="AQ2349" s="4">
        <f>(P2349+273.15)</f>
        <v>298.1022285461426</v>
      </c>
      <c r="AR2349" s="4">
        <f>(O2349+273.15)</f>
        <v>294.9784072875976</v>
      </c>
      <c r="AS2349" s="4">
        <f>(Y2349*AK2349+Z2349*AL2349)*AM2349</f>
        <v>320.2065748740752</v>
      </c>
      <c r="AT2349" s="4">
        <f>((AS2349+0.00000010773*(AR2349^4-AQ2349^4))-AP2349*44100)/(L2349*0.92*2*29.3+0.00000043092*AQ2349^3)</f>
        <v>0.8080237955357789</v>
      </c>
      <c r="AU2349" s="4">
        <f>0.61365*EXP(17.502*J2349/(240.97+J2349))</f>
        <v>3.170632841639778</v>
      </c>
      <c r="AV2349" s="4">
        <f>AU2349*1000/AA2349</f>
        <v>31.23671949534698</v>
      </c>
      <c r="AW2349" s="4">
        <f>(AV2349-U2349)</f>
        <v>10.6011298957376</v>
      </c>
      <c r="AX2349" s="4">
        <f>IF(D2349,P2349,(O2349+P2349)/2)</f>
        <v>23.39031791687012</v>
      </c>
      <c r="AY2349" s="4">
        <f>0.61365*EXP(17.502*AX2349/(240.97+AX2349))</f>
        <v>2.887028224941827</v>
      </c>
      <c r="AZ2349" s="4">
        <f>IF(AW2349&lt;&gt;0,(1000-(AV2349+U2349)/2)/AW2349*AP2349,0)</f>
        <v>0.4459164028000434</v>
      </c>
      <c r="BA2349" s="4">
        <f>U2349*AA2349/1000</f>
        <v>2.094582246412523</v>
      </c>
      <c r="BB2349" s="4">
        <f>(AY2349-BA2349)</f>
        <v>0.7924459785293037</v>
      </c>
      <c r="BC2349" s="4">
        <f>1/(1.6/F2349+1.37/N2349)</f>
        <v>0.2851333810464675</v>
      </c>
      <c r="BD2349" s="3">
        <f>G2349*AA2349*0.001</f>
      </c>
      <c r="BE2349" s="3">
        <f>G2349/S2349</f>
      </c>
      <c r="BF2349" s="4">
        <f>(1-AP2349*AA2349/AU2349/F2349)*100</f>
        <v>70.62889495657005</v>
      </c>
      <c r="BG2349" s="3">
        <f>(S2349-E2349/(N2349/1.35))</f>
      </c>
      <c r="BH2349" s="3">
        <f>E2349*BF2349/100/BG2349</f>
      </c>
    </row>
    <row r="2350" ht="16" customHeight="1">
      <c r="A2350" s="4">
        <v>2169</v>
      </c>
      <c r="B2350" t="s" s="2">
        <v>2368</v>
      </c>
      <c r="C2350" s="4">
        <v>12608.5000304766</v>
      </c>
      <c r="D2350" s="4">
        <v>0</v>
      </c>
      <c r="E2350" s="3">
        <f>(R2350-#REF!*(1000-T2350)/(1000-U2350))*AO2350</f>
      </c>
      <c r="F2350" s="4">
        <f>IF(AZ2350&lt;&gt;0,1/(1/AZ2350-1/N2350),0)</f>
        <v>0.5292201106781278</v>
      </c>
      <c r="G2350" s="3">
        <f>((BC2350-AP2350/2)*S2350-E2350)/(BC2350+AP2350/2)</f>
      </c>
      <c r="H2350" s="4">
        <f>AP2350*1000</f>
        <v>4.854092728479761</v>
      </c>
      <c r="I2350" s="4">
        <f>(AU2350-BA2350)</f>
        <v>1.075847936230243</v>
      </c>
      <c r="J2350" s="4">
        <f>(P2350+AT2350*D2350)</f>
        <v>24.95150184631348</v>
      </c>
      <c r="K2350" s="4">
        <v>6</v>
      </c>
      <c r="L2350" s="4">
        <f>(K2350*AI2350+AJ2350)</f>
        <v>1.420000016689301</v>
      </c>
      <c r="M2350" s="4">
        <v>1</v>
      </c>
      <c r="N2350" s="4">
        <f>L2350*(M2350+1)*(M2350+1)/(M2350*M2350+1)</f>
        <v>2.840000033378601</v>
      </c>
      <c r="O2350" s="4">
        <v>21.8287181854248</v>
      </c>
      <c r="P2350" s="4">
        <v>24.95150184631348</v>
      </c>
      <c r="Q2350" s="4">
        <v>20.76480674743652</v>
      </c>
      <c r="R2350" s="4">
        <v>1229.491821289062</v>
      </c>
      <c r="S2350" s="4">
        <v>1159.951293945312</v>
      </c>
      <c r="T2350" s="4">
        <v>14.92549705505371</v>
      </c>
      <c r="U2350" s="4">
        <v>20.63623237609863</v>
      </c>
      <c r="V2350" s="4">
        <v>57.69397354125977</v>
      </c>
      <c r="W2350" s="4">
        <v>79.76746368408203</v>
      </c>
      <c r="X2350" s="4">
        <v>499.4721984863281</v>
      </c>
      <c r="Y2350" s="4">
        <v>2001.060668945312</v>
      </c>
      <c r="Z2350" s="4">
        <v>282.2785034179688</v>
      </c>
      <c r="AA2350" s="4">
        <v>101.5033874511719</v>
      </c>
      <c r="AB2350" s="4">
        <v>12.7815465927124</v>
      </c>
      <c r="AC2350" s="4">
        <v>0.4553371369838715</v>
      </c>
      <c r="AD2350" s="4">
        <v>0.1022561937570572</v>
      </c>
      <c r="AE2350" s="4">
        <v>0.000894650409463793</v>
      </c>
      <c r="AF2350" s="4">
        <v>0.1100961863994598</v>
      </c>
      <c r="AG2350" s="4">
        <v>0.003407171228900552</v>
      </c>
      <c r="AH2350" s="4">
        <v>0.6666666865348816</v>
      </c>
      <c r="AI2350" s="4">
        <v>-0.2195652425289154</v>
      </c>
      <c r="AJ2350" s="4">
        <v>2.737391471862793</v>
      </c>
      <c r="AK2350" s="4">
        <v>1</v>
      </c>
      <c r="AL2350" s="4">
        <v>0</v>
      </c>
      <c r="AM2350" s="4">
        <v>0.1599999964237213</v>
      </c>
      <c r="AN2350" s="4">
        <v>111115</v>
      </c>
      <c r="AO2350" s="4">
        <f>X2350*0.000001/(K2350*0.0001)</f>
        <v>0.8324536641438801</v>
      </c>
      <c r="AP2350" s="4">
        <f>(U2350-T2350)/(1000-U2350)*AO2350</f>
        <v>0.004854092728479762</v>
      </c>
      <c r="AQ2350" s="4">
        <f>(P2350+273.15)</f>
        <v>298.1015018463135</v>
      </c>
      <c r="AR2350" s="4">
        <f>(O2350+273.15)</f>
        <v>294.9787181854248</v>
      </c>
      <c r="AS2350" s="4">
        <f>(Y2350*AK2350+Z2350*AL2350)*AM2350</f>
        <v>320.1696998748994</v>
      </c>
      <c r="AT2350" s="4">
        <f>((AS2350+0.00000010773*(AR2350^4-AQ2350^4))-AP2350*44100)/(L2350*0.92*2*29.3+0.00000043092*AQ2350^3)</f>
        <v>0.8072351764980962</v>
      </c>
      <c r="AU2350" s="4">
        <f>0.61365*EXP(17.502*J2350/(240.97+J2350))</f>
        <v>3.170495426633799</v>
      </c>
      <c r="AV2350" s="4">
        <f>AU2350*1000/AA2350</f>
        <v>31.23536569810503</v>
      </c>
      <c r="AW2350" s="4">
        <f>(AV2350-U2350)</f>
        <v>10.5991333220064</v>
      </c>
      <c r="AX2350" s="4">
        <f>IF(D2350,P2350,(O2350+P2350)/2)</f>
        <v>23.39011001586914</v>
      </c>
      <c r="AY2350" s="4">
        <f>0.61365*EXP(17.502*AX2350/(240.97+AX2350))</f>
        <v>2.886992003698527</v>
      </c>
      <c r="AZ2350" s="4">
        <f>IF(AW2350&lt;&gt;0,(1000-(AV2350+U2350)/2)/AW2350*AP2350,0)</f>
        <v>0.446092884325698</v>
      </c>
      <c r="BA2350" s="4">
        <f>U2350*AA2350/1000</f>
        <v>2.094647490403557</v>
      </c>
      <c r="BB2350" s="4">
        <f>(AY2350-BA2350)</f>
        <v>0.7923445132949709</v>
      </c>
      <c r="BC2350" s="4">
        <f>1/(1.6/F2350+1.37/N2350)</f>
        <v>0.2852488359633941</v>
      </c>
      <c r="BD2350" s="3">
        <f>G2350*AA2350*0.001</f>
      </c>
      <c r="BE2350" s="3">
        <f>G2350/S2350</f>
      </c>
      <c r="BF2350" s="4">
        <f>(1-AP2350*AA2350/AU2350/F2350)*100</f>
        <v>70.63532934882251</v>
      </c>
      <c r="BG2350" s="3">
        <f>(S2350-E2350/(N2350/1.35))</f>
      </c>
      <c r="BH2350" s="3">
        <f>E2350*BF2350/100/BG2350</f>
      </c>
    </row>
    <row r="2351" ht="16" customHeight="1">
      <c r="A2351" s="4">
        <v>2170</v>
      </c>
      <c r="B2351" t="s" s="2">
        <v>2369</v>
      </c>
      <c r="C2351" s="4">
        <v>12614.000030353665</v>
      </c>
      <c r="D2351" s="4">
        <v>0</v>
      </c>
      <c r="E2351" s="3">
        <f>(R2351-#REF!*(1000-T2351)/(1000-U2351))*AO2351</f>
      </c>
      <c r="F2351" s="4">
        <f>IF(AZ2351&lt;&gt;0,1/(1/AZ2351-1/N2351),0)</f>
        <v>0.5308915415314965</v>
      </c>
      <c r="G2351" s="3">
        <f>((BC2351-AP2351/2)*S2351-E2351)/(BC2351+AP2351/2)</f>
      </c>
      <c r="H2351" s="4">
        <f>AP2351*1000</f>
        <v>4.854509048541942</v>
      </c>
      <c r="I2351" s="4">
        <f>(AU2351-BA2351)</f>
        <v>1.073098006649583</v>
      </c>
      <c r="J2351" s="4">
        <f>(P2351+AT2351*D2351)</f>
        <v>24.93696975708008</v>
      </c>
      <c r="K2351" s="4">
        <v>6</v>
      </c>
      <c r="L2351" s="4">
        <f>(K2351*AI2351+AJ2351)</f>
        <v>1.420000016689301</v>
      </c>
      <c r="M2351" s="4">
        <v>1</v>
      </c>
      <c r="N2351" s="4">
        <f>L2351*(M2351+1)*(M2351+1)/(M2351*M2351+1)</f>
        <v>2.840000033378601</v>
      </c>
      <c r="O2351" s="4">
        <v>21.82896995544434</v>
      </c>
      <c r="P2351" s="4">
        <v>24.93696975708008</v>
      </c>
      <c r="Q2351" s="4">
        <v>20.76526641845703</v>
      </c>
      <c r="R2351" s="4">
        <v>1229.5869140625</v>
      </c>
      <c r="S2351" s="4">
        <v>1166.285522460938</v>
      </c>
      <c r="T2351" s="4">
        <v>14.92494773864746</v>
      </c>
      <c r="U2351" s="4">
        <v>20.63629531860352</v>
      </c>
      <c r="V2351" s="4">
        <v>57.69150543212891</v>
      </c>
      <c r="W2351" s="4">
        <v>79.76776123046875</v>
      </c>
      <c r="X2351" s="4">
        <v>499.4614562988281</v>
      </c>
      <c r="Y2351" s="4">
        <v>2000.789428710938</v>
      </c>
      <c r="Z2351" s="4">
        <v>284.571777343750</v>
      </c>
      <c r="AA2351" s="4">
        <v>101.5032272338867</v>
      </c>
      <c r="AB2351" s="4">
        <v>12.7815465927124</v>
      </c>
      <c r="AC2351" s="4">
        <v>0.4553371369838715</v>
      </c>
      <c r="AD2351" s="4">
        <v>0.1022561937570572</v>
      </c>
      <c r="AE2351" s="4">
        <v>0.000894650409463793</v>
      </c>
      <c r="AF2351" s="4">
        <v>0.1100961863994598</v>
      </c>
      <c r="AG2351" s="4">
        <v>0.003407171228900552</v>
      </c>
      <c r="AH2351" s="4">
        <v>0.6666666865348816</v>
      </c>
      <c r="AI2351" s="4">
        <v>-0.2195652425289154</v>
      </c>
      <c r="AJ2351" s="4">
        <v>2.737391471862793</v>
      </c>
      <c r="AK2351" s="4">
        <v>1</v>
      </c>
      <c r="AL2351" s="4">
        <v>0</v>
      </c>
      <c r="AM2351" s="4">
        <v>0.1599999964237213</v>
      </c>
      <c r="AN2351" s="4">
        <v>111115</v>
      </c>
      <c r="AO2351" s="4">
        <f>X2351*0.000001/(K2351*0.0001)</f>
        <v>0.8324357604980468</v>
      </c>
      <c r="AP2351" s="4">
        <f>(U2351-T2351)/(1000-U2351)*AO2351</f>
        <v>0.004854509048541942</v>
      </c>
      <c r="AQ2351" s="4">
        <f>(P2351+273.15)</f>
        <v>298.0869697570801</v>
      </c>
      <c r="AR2351" s="4">
        <f>(O2351+273.15)</f>
        <v>294.9789699554443</v>
      </c>
      <c r="AS2351" s="4">
        <f>(Y2351*AK2351+Z2351*AL2351)*AM2351</f>
        <v>320.1263014383694</v>
      </c>
      <c r="AT2351" s="4">
        <f>((AS2351+0.00000010773*(AR2351^4-AQ2351^4))-AP2351*44100)/(L2351*0.92*2*29.3+0.00000043092*AQ2351^3)</f>
        <v>0.8084657367886251</v>
      </c>
      <c r="AU2351" s="4">
        <f>0.61365*EXP(17.502*J2351/(240.97+J2351))</f>
        <v>3.167748579639389</v>
      </c>
      <c r="AV2351" s="4">
        <f>AU2351*1000/AA2351</f>
        <v>31.20835332989137</v>
      </c>
      <c r="AW2351" s="4">
        <f>(AV2351-U2351)</f>
        <v>10.57205801128785</v>
      </c>
      <c r="AX2351" s="4">
        <f>IF(D2351,P2351,(O2351+P2351)/2)</f>
        <v>23.38296985626221</v>
      </c>
      <c r="AY2351" s="4">
        <f>0.61365*EXP(17.502*AX2351/(240.97+AX2351))</f>
        <v>2.885748261199825</v>
      </c>
      <c r="AZ2351" s="4">
        <f>IF(AW2351&lt;&gt;0,(1000-(AV2351+U2351)/2)/AW2351*AP2351,0)</f>
        <v>0.447279884909997</v>
      </c>
      <c r="BA2351" s="4">
        <f>U2351*AA2351/1000</f>
        <v>2.094650572989806</v>
      </c>
      <c r="BB2351" s="4">
        <f>(AY2351-BA2351)</f>
        <v>0.7910976882100198</v>
      </c>
      <c r="BC2351" s="4">
        <f>1/(1.6/F2351+1.37/N2351)</f>
        <v>0.2860254313067095</v>
      </c>
      <c r="BD2351" s="3">
        <f>G2351*AA2351*0.001</f>
      </c>
      <c r="BE2351" s="3">
        <f>G2351/S2351</f>
      </c>
      <c r="BF2351" s="4">
        <f>(1-AP2351*AA2351/AU2351/F2351)*100</f>
        <v>70.69993021708723</v>
      </c>
      <c r="BG2351" s="3">
        <f>(S2351-E2351/(N2351/1.35))</f>
      </c>
      <c r="BH2351" s="3">
        <f>E2351*BF2351/100/BG2351</f>
      </c>
    </row>
    <row r="2352" ht="16" customHeight="1">
      <c r="A2352" s="4">
        <v>2171</v>
      </c>
      <c r="B2352" t="s" s="2">
        <v>2370</v>
      </c>
      <c r="C2352" s="4">
        <v>12619.000030241907</v>
      </c>
      <c r="D2352" s="4">
        <v>0</v>
      </c>
      <c r="E2352" s="3">
        <f>(R2352-#REF!*(1000-T2352)/(1000-U2352))*AO2352</f>
      </c>
      <c r="F2352" s="4">
        <f>IF(AZ2352&lt;&gt;0,1/(1/AZ2352-1/N2352),0)</f>
        <v>0.5319130125107046</v>
      </c>
      <c r="G2352" s="3">
        <f>((BC2352-AP2352/2)*S2352-E2352)/(BC2352+AP2352/2)</f>
      </c>
      <c r="H2352" s="4">
        <f>AP2352*1000</f>
        <v>4.853949353708959</v>
      </c>
      <c r="I2352" s="4">
        <f>(AU2352-BA2352)</f>
        <v>1.071248532415808</v>
      </c>
      <c r="J2352" s="4">
        <f>(P2352+AT2352*D2352)</f>
        <v>24.92666625976562</v>
      </c>
      <c r="K2352" s="4">
        <v>6</v>
      </c>
      <c r="L2352" s="4">
        <f>(K2352*AI2352+AJ2352)</f>
        <v>1.420000016689301</v>
      </c>
      <c r="M2352" s="4">
        <v>1</v>
      </c>
      <c r="N2352" s="4">
        <f>L2352*(M2352+1)*(M2352+1)/(M2352*M2352+1)</f>
        <v>2.840000033378601</v>
      </c>
      <c r="O2352" s="4">
        <v>21.8287296295166</v>
      </c>
      <c r="P2352" s="4">
        <v>24.92666625976562</v>
      </c>
      <c r="Q2352" s="4">
        <v>20.76565551757812</v>
      </c>
      <c r="R2352" s="4">
        <v>1229.447265625</v>
      </c>
      <c r="S2352" s="4">
        <v>1168.546997070312</v>
      </c>
      <c r="T2352" s="4">
        <v>14.92466163635254</v>
      </c>
      <c r="U2352" s="4">
        <v>20.63535690307617</v>
      </c>
      <c r="V2352" s="4">
        <v>57.68999481201172</v>
      </c>
      <c r="W2352" s="4">
        <v>79.76464080810547</v>
      </c>
      <c r="X2352" s="4">
        <v>499.4613952636719</v>
      </c>
      <c r="Y2352" s="4">
        <v>2000.490844726562</v>
      </c>
      <c r="Z2352" s="4">
        <v>286.8604736328125</v>
      </c>
      <c r="AA2352" s="4">
        <v>101.5031509399414</v>
      </c>
      <c r="AB2352" s="4">
        <v>12.7815465927124</v>
      </c>
      <c r="AC2352" s="4">
        <v>0.4553371369838715</v>
      </c>
      <c r="AD2352" s="4">
        <v>0.1022561937570572</v>
      </c>
      <c r="AE2352" s="4">
        <v>0.000894650409463793</v>
      </c>
      <c r="AF2352" s="4">
        <v>0.1100961863994598</v>
      </c>
      <c r="AG2352" s="4">
        <v>0.003407171228900552</v>
      </c>
      <c r="AH2352" s="4">
        <v>0.6666666865348816</v>
      </c>
      <c r="AI2352" s="4">
        <v>-0.2195652425289154</v>
      </c>
      <c r="AJ2352" s="4">
        <v>2.737391471862793</v>
      </c>
      <c r="AK2352" s="4">
        <v>1</v>
      </c>
      <c r="AL2352" s="4">
        <v>0</v>
      </c>
      <c r="AM2352" s="4">
        <v>0.1599999964237213</v>
      </c>
      <c r="AN2352" s="4">
        <v>111115</v>
      </c>
      <c r="AO2352" s="4">
        <f>X2352*0.000001/(K2352*0.0001)</f>
        <v>0.8324356587727862</v>
      </c>
      <c r="AP2352" s="4">
        <f>(U2352-T2352)/(1000-U2352)*AO2352</f>
        <v>0.004853949353708959</v>
      </c>
      <c r="AQ2352" s="4">
        <f>(P2352+273.15)</f>
        <v>298.0766662597656</v>
      </c>
      <c r="AR2352" s="4">
        <f>(O2352+273.15)</f>
        <v>294.9787296295166</v>
      </c>
      <c r="AS2352" s="4">
        <f>(Y2352*AK2352+Z2352*AL2352)*AM2352</f>
        <v>320.0785280019372</v>
      </c>
      <c r="AT2352" s="4">
        <f>((AS2352+0.00000010773*(AR2352^4-AQ2352^4))-AP2352*44100)/(L2352*0.92*2*29.3+0.00000043092*AQ2352^3)</f>
        <v>0.8095207004283494</v>
      </c>
      <c r="AU2352" s="4">
        <f>0.61365*EXP(17.502*J2352/(240.97+J2352))</f>
        <v>3.16580227884831</v>
      </c>
      <c r="AV2352" s="4">
        <f>AU2352*1000/AA2352</f>
        <v>31.18920200537902</v>
      </c>
      <c r="AW2352" s="4">
        <f>(AV2352-U2352)</f>
        <v>10.55384510230285</v>
      </c>
      <c r="AX2352" s="4">
        <f>IF(D2352,P2352,(O2352+P2352)/2)</f>
        <v>23.37769794464111</v>
      </c>
      <c r="AY2352" s="4">
        <f>0.61365*EXP(17.502*AX2352/(240.97+AX2352))</f>
        <v>2.884830249097837</v>
      </c>
      <c r="AZ2352" s="4">
        <f>IF(AW2352&lt;&gt;0,(1000-(AV2352+U2352)/2)/AW2352*AP2352,0)</f>
        <v>0.4480047239434373</v>
      </c>
      <c r="BA2352" s="4">
        <f>U2352*AA2352/1000</f>
        <v>2.094553746432502</v>
      </c>
      <c r="BB2352" s="4">
        <f>(AY2352-BA2352)</f>
        <v>0.7902765026653342</v>
      </c>
      <c r="BC2352" s="4">
        <f>1/(1.6/F2352+1.37/N2352)</f>
        <v>0.286499704328868</v>
      </c>
      <c r="BD2352" s="3">
        <f>G2352*AA2352*0.001</f>
      </c>
      <c r="BE2352" s="3">
        <f>G2352/S2352</f>
      </c>
      <c r="BF2352" s="4">
        <f>(1-AP2352*AA2352/AU2352/F2352)*100</f>
        <v>70.74161417982332</v>
      </c>
      <c r="BG2352" s="3">
        <f>(S2352-E2352/(N2352/1.35))</f>
      </c>
      <c r="BH2352" s="3">
        <f>E2352*BF2352/100/BG2352</f>
      </c>
    </row>
    <row r="2353" ht="16" customHeight="1">
      <c r="A2353" s="4">
        <v>2172</v>
      </c>
      <c r="B2353" t="s" s="2">
        <v>2371</v>
      </c>
      <c r="C2353" s="4">
        <v>12624.000030130148</v>
      </c>
      <c r="D2353" s="4">
        <v>0</v>
      </c>
      <c r="E2353" s="3">
        <f>(R2353-#REF!*(1000-T2353)/(1000-U2353))*AO2353</f>
      </c>
      <c r="F2353" s="4">
        <f>IF(AZ2353&lt;&gt;0,1/(1/AZ2353-1/N2353),0)</f>
        <v>0.5315500453323597</v>
      </c>
      <c r="G2353" s="3">
        <f>((BC2353-AP2353/2)*S2353-E2353)/(BC2353+AP2353/2)</f>
      </c>
      <c r="H2353" s="4">
        <f>AP2353*1000</f>
        <v>4.853652960390489</v>
      </c>
      <c r="I2353" s="4">
        <f>(AU2353-BA2353)</f>
        <v>1.071797579350717</v>
      </c>
      <c r="J2353" s="4">
        <f>(P2353+AT2353*D2353)</f>
        <v>24.92934989929199</v>
      </c>
      <c r="K2353" s="4">
        <v>6</v>
      </c>
      <c r="L2353" s="4">
        <f>(K2353*AI2353+AJ2353)</f>
        <v>1.420000016689301</v>
      </c>
      <c r="M2353" s="4">
        <v>1</v>
      </c>
      <c r="N2353" s="4">
        <f>L2353*(M2353+1)*(M2353+1)/(M2353*M2353+1)</f>
        <v>2.840000033378601</v>
      </c>
      <c r="O2353" s="4">
        <v>21.82671737670898</v>
      </c>
      <c r="P2353" s="4">
        <v>24.92934989929199</v>
      </c>
      <c r="Q2353" s="4">
        <v>20.76619911193848</v>
      </c>
      <c r="R2353" s="4">
        <v>1223.999267578125</v>
      </c>
      <c r="S2353" s="4">
        <v>1167.869262695312</v>
      </c>
      <c r="T2353" s="4">
        <v>14.92458915710449</v>
      </c>
      <c r="U2353" s="4">
        <v>20.63492393493652</v>
      </c>
      <c r="V2353" s="4">
        <v>57.69612121582031</v>
      </c>
      <c r="W2353" s="4">
        <v>79.77162170410156</v>
      </c>
      <c r="X2353" s="4">
        <v>499.462646484375</v>
      </c>
      <c r="Y2353" s="4">
        <v>2000.480712890625</v>
      </c>
      <c r="Z2353" s="4">
        <v>289.0424499511719</v>
      </c>
      <c r="AA2353" s="4">
        <v>101.5032348632812</v>
      </c>
      <c r="AB2353" s="4">
        <v>12.7815465927124</v>
      </c>
      <c r="AC2353" s="4">
        <v>0.4553371369838715</v>
      </c>
      <c r="AD2353" s="4">
        <v>0.1022561937570572</v>
      </c>
      <c r="AE2353" s="4">
        <v>0.000894650409463793</v>
      </c>
      <c r="AF2353" s="4">
        <v>0.1100961863994598</v>
      </c>
      <c r="AG2353" s="4">
        <v>0.003407171228900552</v>
      </c>
      <c r="AH2353" s="4">
        <v>0.6666666865348816</v>
      </c>
      <c r="AI2353" s="4">
        <v>-0.2195652425289154</v>
      </c>
      <c r="AJ2353" s="4">
        <v>2.737391471862793</v>
      </c>
      <c r="AK2353" s="4">
        <v>1</v>
      </c>
      <c r="AL2353" s="4">
        <v>0</v>
      </c>
      <c r="AM2353" s="4">
        <v>0.1599999964237213</v>
      </c>
      <c r="AN2353" s="4">
        <v>111115</v>
      </c>
      <c r="AO2353" s="4">
        <f>X2353*0.000001/(K2353*0.0001)</f>
        <v>0.8324377441406248</v>
      </c>
      <c r="AP2353" s="4">
        <f>(U2353-T2353)/(1000-U2353)*AO2353</f>
        <v>0.004853652960390489</v>
      </c>
      <c r="AQ2353" s="4">
        <f>(P2353+273.15)</f>
        <v>298.079349899292</v>
      </c>
      <c r="AR2353" s="4">
        <f>(O2353+273.15)</f>
        <v>294.976717376709</v>
      </c>
      <c r="AS2353" s="4">
        <f>(Y2353*AK2353+Z2353*AL2353)*AM2353</f>
        <v>320.0769069082235</v>
      </c>
      <c r="AT2353" s="4">
        <f>((AS2353+0.00000010773*(AR2353^4-AQ2353^4))-AP2353*44100)/(L2353*0.92*2*29.3+0.00000043092*AQ2353^3)</f>
        <v>0.8090468556348381</v>
      </c>
      <c r="AU2353" s="4">
        <f>0.61365*EXP(17.502*J2353/(240.97+J2353))</f>
        <v>3.166309109904522</v>
      </c>
      <c r="AV2353" s="4">
        <f>AU2353*1000/AA2353</f>
        <v>31.1941694682869</v>
      </c>
      <c r="AW2353" s="4">
        <f>(AV2353-U2353)</f>
        <v>10.55924553335037</v>
      </c>
      <c r="AX2353" s="4">
        <f>IF(D2353,P2353,(O2353+P2353)/2)</f>
        <v>23.37803363800049</v>
      </c>
      <c r="AY2353" s="4">
        <f>0.61365*EXP(17.502*AX2353/(240.97+AX2353))</f>
        <v>2.884888696666934</v>
      </c>
      <c r="AZ2353" s="4">
        <f>IF(AW2353&lt;&gt;0,(1000-(AV2353+U2353)/2)/AW2353*AP2353,0)</f>
        <v>0.447747211592201</v>
      </c>
      <c r="BA2353" s="4">
        <f>U2353*AA2353/1000</f>
        <v>2.094511530553806</v>
      </c>
      <c r="BB2353" s="4">
        <f>(AY2353-BA2353)</f>
        <v>0.790377166113128</v>
      </c>
      <c r="BC2353" s="4">
        <f>1/(1.6/F2353+1.37/N2353)</f>
        <v>0.2863312060673959</v>
      </c>
      <c r="BD2353" s="3">
        <f>G2353*AA2353*0.001</f>
      </c>
      <c r="BE2353" s="3">
        <f>G2353/S2353</f>
      </c>
      <c r="BF2353" s="4">
        <f>(1-AP2353*AA2353/AU2353/F2353)*100</f>
        <v>70.72808509196649</v>
      </c>
      <c r="BG2353" s="3">
        <f>(S2353-E2353/(N2353/1.35))</f>
      </c>
      <c r="BH2353" s="3">
        <f>E2353*BF2353/100/BG2353</f>
      </c>
    </row>
    <row r="2354" ht="16" customHeight="1">
      <c r="A2354" s="4">
        <v>2173</v>
      </c>
      <c r="B2354" t="s" s="2">
        <v>2372</v>
      </c>
      <c r="C2354" s="4">
        <v>12629.500030007213</v>
      </c>
      <c r="D2354" s="4">
        <v>0</v>
      </c>
      <c r="E2354" s="3">
        <f>(R2354-#REF!*(1000-T2354)/(1000-U2354))*AO2354</f>
      </c>
      <c r="F2354" s="4">
        <f>IF(AZ2354&lt;&gt;0,1/(1/AZ2354-1/N2354),0)</f>
        <v>0.5302515547111951</v>
      </c>
      <c r="G2354" s="3">
        <f>((BC2354-AP2354/2)*S2354-E2354)/(BC2354+AP2354/2)</f>
      </c>
      <c r="H2354" s="4">
        <f>AP2354*1000</f>
        <v>4.854630471268136</v>
      </c>
      <c r="I2354" s="4">
        <f>(AU2354-BA2354)</f>
        <v>1.074212257760785</v>
      </c>
      <c r="J2354" s="4">
        <f>(P2354+AT2354*D2354)</f>
        <v>24.94278335571289</v>
      </c>
      <c r="K2354" s="4">
        <v>6</v>
      </c>
      <c r="L2354" s="4">
        <f>(K2354*AI2354+AJ2354)</f>
        <v>1.420000016689301</v>
      </c>
      <c r="M2354" s="4">
        <v>1</v>
      </c>
      <c r="N2354" s="4">
        <f>L2354*(M2354+1)*(M2354+1)/(M2354*M2354+1)</f>
        <v>2.840000033378601</v>
      </c>
      <c r="O2354" s="4">
        <v>21.82563972473145</v>
      </c>
      <c r="P2354" s="4">
        <v>24.94278335571289</v>
      </c>
      <c r="Q2354" s="4">
        <v>20.76645851135254</v>
      </c>
      <c r="R2354" s="4">
        <v>1214.036254882812</v>
      </c>
      <c r="S2354" s="4">
        <v>1162.227905273438</v>
      </c>
      <c r="T2354" s="4">
        <v>14.92459297180176</v>
      </c>
      <c r="U2354" s="4">
        <v>20.6361026763916</v>
      </c>
      <c r="V2354" s="4">
        <v>57.69998931884766</v>
      </c>
      <c r="W2354" s="4">
        <v>79.78108978271484</v>
      </c>
      <c r="X2354" s="4">
        <v>499.4598693847656</v>
      </c>
      <c r="Y2354" s="4">
        <v>2000.529296875</v>
      </c>
      <c r="Z2354" s="4">
        <v>291.4158935546875</v>
      </c>
      <c r="AA2354" s="4">
        <v>101.503417968750</v>
      </c>
      <c r="AB2354" s="4">
        <v>12.7815465927124</v>
      </c>
      <c r="AC2354" s="4">
        <v>0.4553371369838715</v>
      </c>
      <c r="AD2354" s="4">
        <v>0.1022561937570572</v>
      </c>
      <c r="AE2354" s="4">
        <v>0.000894650409463793</v>
      </c>
      <c r="AF2354" s="4">
        <v>0.1100961863994598</v>
      </c>
      <c r="AG2354" s="4">
        <v>0.003407171228900552</v>
      </c>
      <c r="AH2354" s="4">
        <v>0.6666666865348816</v>
      </c>
      <c r="AI2354" s="4">
        <v>-0.2195652425289154</v>
      </c>
      <c r="AJ2354" s="4">
        <v>2.737391471862793</v>
      </c>
      <c r="AK2354" s="4">
        <v>1</v>
      </c>
      <c r="AL2354" s="4">
        <v>0</v>
      </c>
      <c r="AM2354" s="4">
        <v>0.1599999964237213</v>
      </c>
      <c r="AN2354" s="4">
        <v>111115</v>
      </c>
      <c r="AO2354" s="4">
        <f>X2354*0.000001/(K2354*0.0001)</f>
        <v>0.832433115641276</v>
      </c>
      <c r="AP2354" s="4">
        <f>(U2354-T2354)/(1000-U2354)*AO2354</f>
        <v>0.004854630471268136</v>
      </c>
      <c r="AQ2354" s="4">
        <f>(P2354+273.15)</f>
        <v>298.0927833557129</v>
      </c>
      <c r="AR2354" s="4">
        <f>(O2354+273.15)</f>
        <v>294.9756397247314</v>
      </c>
      <c r="AS2354" s="4">
        <f>(Y2354*AK2354+Z2354*AL2354)*AM2354</f>
        <v>320.0846803455497</v>
      </c>
      <c r="AT2354" s="4">
        <f>((AS2354+0.00000010773*(AR2354^4-AQ2354^4))-AP2354*44100)/(L2354*0.92*2*29.3+0.00000043092*AQ2354^3)</f>
        <v>0.8067525817163429</v>
      </c>
      <c r="AU2354" s="4">
        <f>0.61365*EXP(17.502*J2354/(240.97+J2354))</f>
        <v>3.168847212968603</v>
      </c>
      <c r="AV2354" s="4">
        <f>AU2354*1000/AA2354</f>
        <v>31.21911829554548</v>
      </c>
      <c r="AW2354" s="4">
        <f>(AV2354-U2354)</f>
        <v>10.58301561915388</v>
      </c>
      <c r="AX2354" s="4">
        <f>IF(D2354,P2354,(O2354+P2354)/2)</f>
        <v>23.38421154022217</v>
      </c>
      <c r="AY2354" s="4">
        <f>0.61365*EXP(17.502*AX2354/(240.97+AX2354))</f>
        <v>2.885964516129107</v>
      </c>
      <c r="AZ2354" s="4">
        <f>IF(AW2354&lt;&gt;0,(1000-(AV2354+U2354)/2)/AW2354*AP2354,0)</f>
        <v>0.4468255243616329</v>
      </c>
      <c r="BA2354" s="4">
        <f>U2354*AA2354/1000</f>
        <v>2.094634955207817</v>
      </c>
      <c r="BB2354" s="4">
        <f>(AY2354-BA2354)</f>
        <v>0.7913295609212891</v>
      </c>
      <c r="BC2354" s="4">
        <f>1/(1.6/F2354+1.37/N2354)</f>
        <v>0.285728154558445</v>
      </c>
      <c r="BD2354" s="3">
        <f>G2354*AA2354*0.001</f>
      </c>
      <c r="BE2354" s="3">
        <f>G2354/S2354</f>
      </c>
      <c r="BF2354" s="4">
        <f>(1-AP2354*AA2354/AU2354/F2354)*100</f>
        <v>70.67394845279236</v>
      </c>
      <c r="BG2354" s="3">
        <f>(S2354-E2354/(N2354/1.35))</f>
      </c>
      <c r="BH2354" s="3">
        <f>E2354*BF2354/100/BG2354</f>
      </c>
    </row>
    <row r="2355" ht="16" customHeight="1">
      <c r="A2355" s="4">
        <v>2174</v>
      </c>
      <c r="B2355" t="s" s="2">
        <v>2373</v>
      </c>
      <c r="C2355" s="4">
        <v>12634.500029895455</v>
      </c>
      <c r="D2355" s="4">
        <v>0</v>
      </c>
      <c r="E2355" s="3">
        <f>(R2355-#REF!*(1000-T2355)/(1000-U2355))*AO2355</f>
      </c>
      <c r="F2355" s="4">
        <f>IF(AZ2355&lt;&gt;0,1/(1/AZ2355-1/N2355),0)</f>
        <v>0.5288552555815217</v>
      </c>
      <c r="G2355" s="3">
        <f>((BC2355-AP2355/2)*S2355-E2355)/(BC2355+AP2355/2)</f>
      </c>
      <c r="H2355" s="4">
        <f>AP2355*1000</f>
        <v>4.855822132596274</v>
      </c>
      <c r="I2355" s="4">
        <f>(AU2355-BA2355)</f>
        <v>1.076851512736292</v>
      </c>
      <c r="J2355" s="4">
        <f>(P2355+AT2355*D2355)</f>
        <v>24.95775413513184</v>
      </c>
      <c r="K2355" s="4">
        <v>6</v>
      </c>
      <c r="L2355" s="4">
        <f>(K2355*AI2355+AJ2355)</f>
        <v>1.420000016689301</v>
      </c>
      <c r="M2355" s="4">
        <v>1</v>
      </c>
      <c r="N2355" s="4">
        <f>L2355*(M2355+1)*(M2355+1)/(M2355*M2355+1)</f>
        <v>2.840000033378601</v>
      </c>
      <c r="O2355" s="4">
        <v>21.82594299316406</v>
      </c>
      <c r="P2355" s="4">
        <v>24.95775413513184</v>
      </c>
      <c r="Q2355" s="4">
        <v>20.76636123657227</v>
      </c>
      <c r="R2355" s="4">
        <v>1205.194458007812</v>
      </c>
      <c r="S2355" s="4">
        <v>1154.853149414062</v>
      </c>
      <c r="T2355" s="4">
        <v>14.92507457733154</v>
      </c>
      <c r="U2355" s="4">
        <v>20.63796043395996</v>
      </c>
      <c r="V2355" s="4">
        <v>57.70176315307617</v>
      </c>
      <c r="W2355" s="4">
        <v>79.78758239746094</v>
      </c>
      <c r="X2355" s="4">
        <v>499.461181640625</v>
      </c>
      <c r="Y2355" s="4">
        <v>2000.618652343750</v>
      </c>
      <c r="Z2355" s="4">
        <v>293.5591430664062</v>
      </c>
      <c r="AA2355" s="4">
        <v>101.5035552978516</v>
      </c>
      <c r="AB2355" s="4">
        <v>12.7815465927124</v>
      </c>
      <c r="AC2355" s="4">
        <v>0.4553371369838715</v>
      </c>
      <c r="AD2355" s="4">
        <v>0.1022561937570572</v>
      </c>
      <c r="AE2355" s="4">
        <v>0.000894650409463793</v>
      </c>
      <c r="AF2355" s="4">
        <v>0.1100961863994598</v>
      </c>
      <c r="AG2355" s="4">
        <v>0.003407171228900552</v>
      </c>
      <c r="AH2355" s="4">
        <v>0.6666666865348816</v>
      </c>
      <c r="AI2355" s="4">
        <v>-0.2195652425289154</v>
      </c>
      <c r="AJ2355" s="4">
        <v>2.737391471862793</v>
      </c>
      <c r="AK2355" s="4">
        <v>1</v>
      </c>
      <c r="AL2355" s="4">
        <v>0</v>
      </c>
      <c r="AM2355" s="4">
        <v>0.1599999964237213</v>
      </c>
      <c r="AN2355" s="4">
        <v>111115</v>
      </c>
      <c r="AO2355" s="4">
        <f>X2355*0.000001/(K2355*0.0001)</f>
        <v>0.8324353027343748</v>
      </c>
      <c r="AP2355" s="4">
        <f>(U2355-T2355)/(1000-U2355)*AO2355</f>
        <v>0.004855822132596274</v>
      </c>
      <c r="AQ2355" s="4">
        <f>(P2355+273.15)</f>
        <v>298.1077541351318</v>
      </c>
      <c r="AR2355" s="4">
        <f>(O2355+273.15)</f>
        <v>294.975942993164</v>
      </c>
      <c r="AS2355" s="4">
        <f>(Y2355*AK2355+Z2355*AL2355)*AM2355</f>
        <v>320.0989772202302</v>
      </c>
      <c r="AT2355" s="4">
        <f>((AS2355+0.00000010773*(AR2355^4-AQ2355^4))-AP2355*44100)/(L2355*0.92*2*29.3+0.00000043092*AQ2355^3)</f>
        <v>0.8043974533450906</v>
      </c>
      <c r="AU2355" s="4">
        <f>0.61365*EXP(17.502*J2355/(240.97+J2355))</f>
        <v>3.171677870879619</v>
      </c>
      <c r="AV2355" s="4">
        <f>AU2355*1000/AA2355</f>
        <v>31.24696333613796</v>
      </c>
      <c r="AW2355" s="4">
        <f>(AV2355-U2355)</f>
        <v>10.609002902178</v>
      </c>
      <c r="AX2355" s="4">
        <f>IF(D2355,P2355,(O2355+P2355)/2)</f>
        <v>23.39184856414795</v>
      </c>
      <c r="AY2355" s="4">
        <f>0.61365*EXP(17.502*AX2355/(240.97+AX2355))</f>
        <v>2.887294911927672</v>
      </c>
      <c r="AZ2355" s="4">
        <f>IF(AW2355&lt;&gt;0,(1000-(AV2355+U2355)/2)/AW2355*AP2355,0)</f>
        <v>0.4458336184477614</v>
      </c>
      <c r="BA2355" s="4">
        <f>U2355*AA2355/1000</f>
        <v>2.094826358143328</v>
      </c>
      <c r="BB2355" s="4">
        <f>(AY2355-BA2355)</f>
        <v>0.7924685537843446</v>
      </c>
      <c r="BC2355" s="4">
        <f>1/(1.6/F2355+1.37/N2355)</f>
        <v>0.2850792239206381</v>
      </c>
      <c r="BD2355" s="3">
        <f>G2355*AA2355*0.001</f>
      </c>
      <c r="BE2355" s="3">
        <f>G2355/S2355</f>
      </c>
      <c r="BF2355" s="4">
        <f>(1-AP2355*AA2355/AU2355/F2355)*100</f>
        <v>70.61551200220488</v>
      </c>
      <c r="BG2355" s="3">
        <f>(S2355-E2355/(N2355/1.35))</f>
      </c>
      <c r="BH2355" s="3">
        <f>E2355*BF2355/100/BG2355</f>
      </c>
    </row>
    <row r="2356" ht="16" customHeight="1">
      <c r="A2356" s="4">
        <v>2175</v>
      </c>
      <c r="B2356" t="s" s="2">
        <v>2374</v>
      </c>
      <c r="C2356" s="4">
        <v>12639.5000297837</v>
      </c>
      <c r="D2356" s="4">
        <v>0</v>
      </c>
      <c r="E2356" s="3">
        <f>(R2356-#REF!*(1000-T2356)/(1000-U2356))*AO2356</f>
      </c>
      <c r="F2356" s="4">
        <f>IF(AZ2356&lt;&gt;0,1/(1/AZ2356-1/N2356),0)</f>
        <v>0.529140344671913</v>
      </c>
      <c r="G2356" s="3">
        <f>((BC2356-AP2356/2)*S2356-E2356)/(BC2356+AP2356/2)</f>
      </c>
      <c r="H2356" s="4">
        <f>AP2356*1000</f>
        <v>4.857363391922481</v>
      </c>
      <c r="I2356" s="4">
        <f>(AU2356-BA2356)</f>
        <v>1.076699685621471</v>
      </c>
      <c r="J2356" s="4">
        <f>(P2356+AT2356*D2356)</f>
        <v>24.95822143554688</v>
      </c>
      <c r="K2356" s="4">
        <v>6</v>
      </c>
      <c r="L2356" s="4">
        <f>(K2356*AI2356+AJ2356)</f>
        <v>1.420000016689301</v>
      </c>
      <c r="M2356" s="4">
        <v>1</v>
      </c>
      <c r="N2356" s="4">
        <f>L2356*(M2356+1)*(M2356+1)/(M2356*M2356+1)</f>
        <v>2.840000033378601</v>
      </c>
      <c r="O2356" s="4">
        <v>21.82656860351562</v>
      </c>
      <c r="P2356" s="4">
        <v>24.95822143554688</v>
      </c>
      <c r="Q2356" s="4">
        <v>20.76628112792969</v>
      </c>
      <c r="R2356" s="4">
        <v>1202.128662109375</v>
      </c>
      <c r="S2356" s="4">
        <v>1148.373657226562</v>
      </c>
      <c r="T2356" s="4">
        <v>14.92577457427979</v>
      </c>
      <c r="U2356" s="4">
        <v>20.6403751373291</v>
      </c>
      <c r="V2356" s="4">
        <v>57.7018928527832</v>
      </c>
      <c r="W2356" s="4">
        <v>79.79354095458984</v>
      </c>
      <c r="X2356" s="4">
        <v>499.4685668945312</v>
      </c>
      <c r="Y2356" s="4">
        <v>2000.689575195312</v>
      </c>
      <c r="Z2356" s="4">
        <v>295.7618103027344</v>
      </c>
      <c r="AA2356" s="4">
        <v>101.5033187866211</v>
      </c>
      <c r="AB2356" s="4">
        <v>12.7815465927124</v>
      </c>
      <c r="AC2356" s="4">
        <v>0.4553371369838715</v>
      </c>
      <c r="AD2356" s="4">
        <v>0.1022561937570572</v>
      </c>
      <c r="AE2356" s="4">
        <v>0.000894650409463793</v>
      </c>
      <c r="AF2356" s="4">
        <v>0.1100961863994598</v>
      </c>
      <c r="AG2356" s="4">
        <v>0.003407171228900552</v>
      </c>
      <c r="AH2356" s="4">
        <v>0.6666666865348816</v>
      </c>
      <c r="AI2356" s="4">
        <v>-0.2195652425289154</v>
      </c>
      <c r="AJ2356" s="4">
        <v>2.737391471862793</v>
      </c>
      <c r="AK2356" s="4">
        <v>1</v>
      </c>
      <c r="AL2356" s="4">
        <v>0</v>
      </c>
      <c r="AM2356" s="4">
        <v>0.1599999964237213</v>
      </c>
      <c r="AN2356" s="4">
        <v>111115</v>
      </c>
      <c r="AO2356" s="4">
        <f>X2356*0.000001/(K2356*0.0001)</f>
        <v>0.8324476114908852</v>
      </c>
      <c r="AP2356" s="4">
        <f>(U2356-T2356)/(1000-U2356)*AO2356</f>
        <v>0.004857363391922481</v>
      </c>
      <c r="AQ2356" s="4">
        <f>(P2356+273.15)</f>
        <v>298.1082214355469</v>
      </c>
      <c r="AR2356" s="4">
        <f>(O2356+273.15)</f>
        <v>294.9765686035156</v>
      </c>
      <c r="AS2356" s="4">
        <f>(Y2356*AK2356+Z2356*AL2356)*AM2356</f>
        <v>320.1103248762265</v>
      </c>
      <c r="AT2356" s="4">
        <f>((AS2356+0.00000010773*(AR2356^4-AQ2356^4))-AP2356*44100)/(L2356*0.92*2*29.3+0.00000043092*AQ2356^3)</f>
        <v>0.8037713331910693</v>
      </c>
      <c r="AU2356" s="4">
        <f>0.61365*EXP(17.502*J2356/(240.97+J2356))</f>
        <v>3.171766263061235</v>
      </c>
      <c r="AV2356" s="4">
        <f>AU2356*1000/AA2356</f>
        <v>31.24790697463675</v>
      </c>
      <c r="AW2356" s="4">
        <f>(AV2356-U2356)</f>
        <v>10.60753183730765</v>
      </c>
      <c r="AX2356" s="4">
        <f>IF(D2356,P2356,(O2356+P2356)/2)</f>
        <v>23.39239501953125</v>
      </c>
      <c r="AY2356" s="4">
        <f>0.61365*EXP(17.502*AX2356/(240.97+AX2356))</f>
        <v>2.887390126893176</v>
      </c>
      <c r="AZ2356" s="4">
        <f>IF(AW2356&lt;&gt;0,(1000-(AV2356+U2356)/2)/AW2356*AP2356,0)</f>
        <v>0.4460362074315641</v>
      </c>
      <c r="BA2356" s="4">
        <f>U2356*AA2356/1000</f>
        <v>2.095066577439764</v>
      </c>
      <c r="BB2356" s="4">
        <f>(AY2356-BA2356)</f>
        <v>0.7923235494534122</v>
      </c>
      <c r="BC2356" s="4">
        <f>1/(1.6/F2356+1.37/N2356)</f>
        <v>0.2852117574834961</v>
      </c>
      <c r="BD2356" s="3">
        <f>G2356*AA2356*0.001</f>
      </c>
      <c r="BE2356" s="3">
        <f>G2356/S2356</f>
      </c>
      <c r="BF2356" s="4">
        <f>(1-AP2356*AA2356/AU2356/F2356)*100</f>
        <v>70.62290914180271</v>
      </c>
      <c r="BG2356" s="3">
        <f>(S2356-E2356/(N2356/1.35))</f>
      </c>
      <c r="BH2356" s="3">
        <f>E2356*BF2356/100/BG2356</f>
      </c>
    </row>
    <row r="2357" ht="16" customHeight="1">
      <c r="A2357" s="4">
        <v>2176</v>
      </c>
      <c r="B2357" t="s" s="2">
        <v>2375</v>
      </c>
      <c r="C2357" s="4">
        <v>12645.000029660761</v>
      </c>
      <c r="D2357" s="4">
        <v>0</v>
      </c>
      <c r="E2357" s="3">
        <f>(R2357-#REF!*(1000-T2357)/(1000-U2357))*AO2357</f>
      </c>
      <c r="F2357" s="4">
        <f>IF(AZ2357&lt;&gt;0,1/(1/AZ2357-1/N2357),0)</f>
        <v>0.5275357711796228</v>
      </c>
      <c r="G2357" s="3">
        <f>((BC2357-AP2357/2)*S2357-E2357)/(BC2357+AP2357/2)</f>
      </c>
      <c r="H2357" s="4">
        <f>AP2357*1000</f>
        <v>4.85801303137371</v>
      </c>
      <c r="I2357" s="4">
        <f>(AU2357-BA2357)</f>
        <v>1.079580559190585</v>
      </c>
      <c r="J2357" s="4">
        <f>(P2357+AT2357*D2357)</f>
        <v>24.97406196594238</v>
      </c>
      <c r="K2357" s="4">
        <v>6</v>
      </c>
      <c r="L2357" s="4">
        <f>(K2357*AI2357+AJ2357)</f>
        <v>1.420000016689301</v>
      </c>
      <c r="M2357" s="4">
        <v>1</v>
      </c>
      <c r="N2357" s="4">
        <f>L2357*(M2357+1)*(M2357+1)/(M2357*M2357+1)</f>
        <v>2.840000033378601</v>
      </c>
      <c r="O2357" s="4">
        <v>21.82537841796875</v>
      </c>
      <c r="P2357" s="4">
        <v>24.97406196594238</v>
      </c>
      <c r="Q2357" s="4">
        <v>20.76591873168945</v>
      </c>
      <c r="R2357" s="4">
        <v>1201.626953125</v>
      </c>
      <c r="S2357" s="4">
        <v>1144.935424804688</v>
      </c>
      <c r="T2357" s="4">
        <v>14.92636585235596</v>
      </c>
      <c r="U2357" s="4">
        <v>20.64165687561035</v>
      </c>
      <c r="V2357" s="4">
        <v>57.70759582519531</v>
      </c>
      <c r="W2357" s="4">
        <v>79.80307006835938</v>
      </c>
      <c r="X2357" s="4">
        <v>499.474365234375</v>
      </c>
      <c r="Y2357" s="4">
        <v>2000.730712890625</v>
      </c>
      <c r="Z2357" s="4">
        <v>298.5659790039062</v>
      </c>
      <c r="AA2357" s="4">
        <v>101.5026702880859</v>
      </c>
      <c r="AB2357" s="4">
        <v>12.7815465927124</v>
      </c>
      <c r="AC2357" s="4">
        <v>0.4553371369838715</v>
      </c>
      <c r="AD2357" s="4">
        <v>0.1022561937570572</v>
      </c>
      <c r="AE2357" s="4">
        <v>0.000894650409463793</v>
      </c>
      <c r="AF2357" s="4">
        <v>0.1100961863994598</v>
      </c>
      <c r="AG2357" s="4">
        <v>0.003407171228900552</v>
      </c>
      <c r="AH2357" s="4">
        <v>0.6666666865348816</v>
      </c>
      <c r="AI2357" s="4">
        <v>-0.2195652425289154</v>
      </c>
      <c r="AJ2357" s="4">
        <v>2.737391471862793</v>
      </c>
      <c r="AK2357" s="4">
        <v>1</v>
      </c>
      <c r="AL2357" s="4">
        <v>0</v>
      </c>
      <c r="AM2357" s="4">
        <v>0.1599999964237213</v>
      </c>
      <c r="AN2357" s="4">
        <v>111115</v>
      </c>
      <c r="AO2357" s="4">
        <f>X2357*0.000001/(K2357*0.0001)</f>
        <v>0.8324572753906249</v>
      </c>
      <c r="AP2357" s="4">
        <f>(U2357-T2357)/(1000-U2357)*AO2357</f>
        <v>0.00485801303137371</v>
      </c>
      <c r="AQ2357" s="4">
        <f>(P2357+273.15)</f>
        <v>298.1240619659424</v>
      </c>
      <c r="AR2357" s="4">
        <f>(O2357+273.15)</f>
        <v>294.9753784179687</v>
      </c>
      <c r="AS2357" s="4">
        <f>(Y2357*AK2357+Z2357*AL2357)*AM2357</f>
        <v>320.1169069073294</v>
      </c>
      <c r="AT2357" s="4">
        <f>((AS2357+0.00000010773*(AR2357^4-AQ2357^4))-AP2357*44100)/(L2357*0.92*2*29.3+0.00000043092*AQ2357^3)</f>
        <v>0.8012984694905072</v>
      </c>
      <c r="AU2357" s="4">
        <f>0.61365*EXP(17.502*J2357/(240.97+J2357))</f>
        <v>3.174763851235465</v>
      </c>
      <c r="AV2357" s="4">
        <f>AU2357*1000/AA2357</f>
        <v>31.2776387283686</v>
      </c>
      <c r="AW2357" s="4">
        <f>(AV2357-U2357)</f>
        <v>10.63598185275825</v>
      </c>
      <c r="AX2357" s="4">
        <f>IF(D2357,P2357,(O2357+P2357)/2)</f>
        <v>23.39972019195557</v>
      </c>
      <c r="AY2357" s="4">
        <f>0.61365*EXP(17.502*AX2357/(240.97+AX2357))</f>
        <v>2.888666737878662</v>
      </c>
      <c r="AZ2357" s="4">
        <f>IF(AW2357&lt;&gt;0,(1000-(AV2357+U2357)/2)/AW2357*AP2357,0)</f>
        <v>0.4448955244159844</v>
      </c>
      <c r="BA2357" s="4">
        <f>U2357*AA2357/1000</f>
        <v>2.09518329204488</v>
      </c>
      <c r="BB2357" s="4">
        <f>(AY2357-BA2357)</f>
        <v>0.7934834458337821</v>
      </c>
      <c r="BC2357" s="4">
        <f>1/(1.6/F2357+1.37/N2357)</f>
        <v>0.2844655597507736</v>
      </c>
      <c r="BD2357" s="3">
        <f>G2357*AA2357*0.001</f>
      </c>
      <c r="BE2357" s="3">
        <f>G2357/S2357</f>
      </c>
      <c r="BF2357" s="4">
        <f>(1-AP2357*AA2357/AU2357/F2357)*100</f>
        <v>70.55762751661956</v>
      </c>
      <c r="BG2357" s="3">
        <f>(S2357-E2357/(N2357/1.35))</f>
      </c>
      <c r="BH2357" s="3">
        <f>E2357*BF2357/100/BG2357</f>
      </c>
    </row>
    <row r="2358" ht="16" customHeight="1">
      <c r="A2358" s="4">
        <v>2177</v>
      </c>
      <c r="B2358" t="s" s="2">
        <v>2376</v>
      </c>
      <c r="C2358" s="4">
        <v>12650.000029549</v>
      </c>
      <c r="D2358" s="4">
        <v>0</v>
      </c>
      <c r="E2358" s="3">
        <f>(R2358-#REF!*(1000-T2358)/(1000-U2358))*AO2358</f>
      </c>
      <c r="F2358" s="4">
        <f>IF(AZ2358&lt;&gt;0,1/(1/AZ2358-1/N2358),0)</f>
        <v>0.5237089115988198</v>
      </c>
      <c r="G2358" s="3">
        <f>((BC2358-AP2358/2)*S2358-E2358)/(BC2358+AP2358/2)</f>
      </c>
      <c r="H2358" s="4">
        <f>AP2358*1000</f>
        <v>4.858470086711803</v>
      </c>
      <c r="I2358" s="4">
        <f>(AU2358-BA2358)</f>
        <v>1.086286608825437</v>
      </c>
      <c r="J2358" s="4">
        <f>(P2358+AT2358*D2358)</f>
        <v>25.00925445556641</v>
      </c>
      <c r="K2358" s="4">
        <v>6</v>
      </c>
      <c r="L2358" s="4">
        <f>(K2358*AI2358+AJ2358)</f>
        <v>1.420000016689301</v>
      </c>
      <c r="M2358" s="4">
        <v>1</v>
      </c>
      <c r="N2358" s="4">
        <f>L2358*(M2358+1)*(M2358+1)/(M2358*M2358+1)</f>
        <v>2.840000033378601</v>
      </c>
      <c r="O2358" s="4">
        <v>21.82292175292969</v>
      </c>
      <c r="P2358" s="4">
        <v>25.00925445556641</v>
      </c>
      <c r="Q2358" s="4">
        <v>20.76564407348633</v>
      </c>
      <c r="R2358" s="4">
        <v>1201.034667968750</v>
      </c>
      <c r="S2358" s="4">
        <v>1143.313232421875</v>
      </c>
      <c r="T2358" s="4">
        <v>14.92557144165039</v>
      </c>
      <c r="U2358" s="4">
        <v>20.64152145385742</v>
      </c>
      <c r="V2358" s="4">
        <v>57.71208572387695</v>
      </c>
      <c r="W2358" s="4">
        <v>79.81350708007812</v>
      </c>
      <c r="X2358" s="4">
        <v>499.4638366699219</v>
      </c>
      <c r="Y2358" s="4">
        <v>2000.768798828125</v>
      </c>
      <c r="Z2358" s="4">
        <v>301.5684814453125</v>
      </c>
      <c r="AA2358" s="4">
        <v>101.5015182495117</v>
      </c>
      <c r="AB2358" s="4">
        <v>12.7815465927124</v>
      </c>
      <c r="AC2358" s="4">
        <v>0.4553371369838715</v>
      </c>
      <c r="AD2358" s="4">
        <v>0.1022561937570572</v>
      </c>
      <c r="AE2358" s="4">
        <v>0.000894650409463793</v>
      </c>
      <c r="AF2358" s="4">
        <v>0.1100961863994598</v>
      </c>
      <c r="AG2358" s="4">
        <v>0.003407171228900552</v>
      </c>
      <c r="AH2358" s="4">
        <v>0.6666666865348816</v>
      </c>
      <c r="AI2358" s="4">
        <v>-0.2195652425289154</v>
      </c>
      <c r="AJ2358" s="4">
        <v>2.737391471862793</v>
      </c>
      <c r="AK2358" s="4">
        <v>1</v>
      </c>
      <c r="AL2358" s="4">
        <v>0</v>
      </c>
      <c r="AM2358" s="4">
        <v>0.1599999964237213</v>
      </c>
      <c r="AN2358" s="4">
        <v>111115</v>
      </c>
      <c r="AO2358" s="4">
        <f>X2358*0.000001/(K2358*0.0001)</f>
        <v>0.832439727783203</v>
      </c>
      <c r="AP2358" s="4">
        <f>(U2358-T2358)/(1000-U2358)*AO2358</f>
        <v>0.004858470086711803</v>
      </c>
      <c r="AQ2358" s="4">
        <f>(P2358+273.15)</f>
        <v>298.1592544555664</v>
      </c>
      <c r="AR2358" s="4">
        <f>(O2358+273.15)</f>
        <v>294.9729217529297</v>
      </c>
      <c r="AS2358" s="4">
        <f>(Y2358*AK2358+Z2358*AL2358)*AM2358</f>
        <v>320.1230006571932</v>
      </c>
      <c r="AT2358" s="4">
        <f>((AS2358+0.00000010773*(AR2358^4-AQ2358^4))-AP2358*44100)/(L2358*0.92*2*29.3+0.00000043092*AQ2358^3)</f>
        <v>0.7962247580391392</v>
      </c>
      <c r="AU2358" s="4">
        <f>0.61365*EXP(17.502*J2358/(240.97+J2358))</f>
        <v>3.181432375371834</v>
      </c>
      <c r="AV2358" s="4">
        <f>AU2358*1000/AA2358</f>
        <v>31.34369249089669</v>
      </c>
      <c r="AW2358" s="4">
        <f>(AV2358-U2358)</f>
        <v>10.70217103703927</v>
      </c>
      <c r="AX2358" s="4">
        <f>IF(D2358,P2358,(O2358+P2358)/2)</f>
        <v>23.41608810424805</v>
      </c>
      <c r="AY2358" s="4">
        <f>0.61365*EXP(17.502*AX2358/(240.97+AX2358))</f>
        <v>2.891521076902554</v>
      </c>
      <c r="AZ2358" s="4">
        <f>IF(AW2358&lt;&gt;0,(1000-(AV2358+U2358)/2)/AW2358*AP2358,0)</f>
        <v>0.4421706368626679</v>
      </c>
      <c r="BA2358" s="4">
        <f>U2358*AA2358/1000</f>
        <v>2.095145766546397</v>
      </c>
      <c r="BB2358" s="4">
        <f>(AY2358-BA2358)</f>
        <v>0.7963753103561575</v>
      </c>
      <c r="BC2358" s="4">
        <f>1/(1.6/F2358+1.37/N2358)</f>
        <v>0.2826833836850418</v>
      </c>
      <c r="BD2358" s="3">
        <f>G2358*AA2358*0.001</f>
      </c>
      <c r="BE2358" s="3">
        <f>G2358/S2358</f>
      </c>
      <c r="BF2358" s="4">
        <f>(1-AP2358*AA2358/AU2358/F2358)*100</f>
        <v>70.40220136200995</v>
      </c>
      <c r="BG2358" s="3">
        <f>(S2358-E2358/(N2358/1.35))</f>
      </c>
      <c r="BH2358" s="3">
        <f>E2358*BF2358/100/BG2358</f>
      </c>
    </row>
    <row r="2359" ht="16" customHeight="1">
      <c r="A2359" s="4">
        <v>2178</v>
      </c>
      <c r="B2359" t="s" s="2">
        <v>2377</v>
      </c>
      <c r="C2359" s="4">
        <v>12655.000029437244</v>
      </c>
      <c r="D2359" s="4">
        <v>0</v>
      </c>
      <c r="E2359" s="3">
        <f>(R2359-#REF!*(1000-T2359)/(1000-U2359))*AO2359</f>
      </c>
      <c r="F2359" s="4">
        <f>IF(AZ2359&lt;&gt;0,1/(1/AZ2359-1/N2359),0)</f>
        <v>0.5236110013180956</v>
      </c>
      <c r="G2359" s="3">
        <f>((BC2359-AP2359/2)*S2359-E2359)/(BC2359+AP2359/2)</f>
      </c>
      <c r="H2359" s="4">
        <f>AP2359*1000</f>
        <v>4.858941856234591</v>
      </c>
      <c r="I2359" s="4">
        <f>(AU2359-BA2359)</f>
        <v>1.086555504346912</v>
      </c>
      <c r="J2359" s="4">
        <f>(P2359+AT2359*D2359)</f>
        <v>25.01051139831543</v>
      </c>
      <c r="K2359" s="4">
        <v>6</v>
      </c>
      <c r="L2359" s="4">
        <f>(K2359*AI2359+AJ2359)</f>
        <v>1.420000016689301</v>
      </c>
      <c r="M2359" s="4">
        <v>1</v>
      </c>
      <c r="N2359" s="4">
        <f>L2359*(M2359+1)*(M2359+1)/(M2359*M2359+1)</f>
        <v>2.840000033378601</v>
      </c>
      <c r="O2359" s="4">
        <v>21.82075500488281</v>
      </c>
      <c r="P2359" s="4">
        <v>25.01051139831543</v>
      </c>
      <c r="Q2359" s="4">
        <v>20.76521301269531</v>
      </c>
      <c r="R2359" s="4">
        <v>1200.461303710938</v>
      </c>
      <c r="S2359" s="4">
        <v>1142.080566406250</v>
      </c>
      <c r="T2359" s="4">
        <v>14.92486190795898</v>
      </c>
      <c r="U2359" s="4">
        <v>20.64134979248047</v>
      </c>
      <c r="V2359" s="4">
        <v>57.71706008911133</v>
      </c>
      <c r="W2359" s="4">
        <v>79.8231201171875</v>
      </c>
      <c r="X2359" s="4">
        <v>499.4654235839844</v>
      </c>
      <c r="Y2359" s="4">
        <v>2000.816040039062</v>
      </c>
      <c r="Z2359" s="4">
        <v>305.1890869140625</v>
      </c>
      <c r="AA2359" s="4">
        <v>101.5008850097656</v>
      </c>
      <c r="AB2359" s="4">
        <v>12.7815465927124</v>
      </c>
      <c r="AC2359" s="4">
        <v>0.4553371369838715</v>
      </c>
      <c r="AD2359" s="4">
        <v>0.1022561937570572</v>
      </c>
      <c r="AE2359" s="4">
        <v>0.000894650409463793</v>
      </c>
      <c r="AF2359" s="4">
        <v>0.1100961863994598</v>
      </c>
      <c r="AG2359" s="4">
        <v>0.003407171228900552</v>
      </c>
      <c r="AH2359" s="4">
        <v>0.6666666865348816</v>
      </c>
      <c r="AI2359" s="4">
        <v>-0.2195652425289154</v>
      </c>
      <c r="AJ2359" s="4">
        <v>2.737391471862793</v>
      </c>
      <c r="AK2359" s="4">
        <v>1</v>
      </c>
      <c r="AL2359" s="4">
        <v>0</v>
      </c>
      <c r="AM2359" s="4">
        <v>0.1599999964237213</v>
      </c>
      <c r="AN2359" s="4">
        <v>111115</v>
      </c>
      <c r="AO2359" s="4">
        <f>X2359*0.000001/(K2359*0.0001)</f>
        <v>0.8324423726399738</v>
      </c>
      <c r="AP2359" s="4">
        <f>(U2359-T2359)/(1000-U2359)*AO2359</f>
        <v>0.004858941856234591</v>
      </c>
      <c r="AQ2359" s="4">
        <f>(P2359+273.15)</f>
        <v>298.1605113983154</v>
      </c>
      <c r="AR2359" s="4">
        <f>(O2359+273.15)</f>
        <v>294.9707550048828</v>
      </c>
      <c r="AS2359" s="4">
        <f>(Y2359*AK2359+Z2359*AL2359)*AM2359</f>
        <v>320.1305592507742</v>
      </c>
      <c r="AT2359" s="4">
        <f>((AS2359+0.00000010773*(AR2359^4-AQ2359^4))-AP2359*44100)/(L2359*0.92*2*29.3+0.00000043092*AQ2359^3)</f>
        <v>0.7956373143025904</v>
      </c>
      <c r="AU2359" s="4">
        <f>0.61365*EXP(17.502*J2359/(240.97+J2359))</f>
        <v>3.181670776079821</v>
      </c>
      <c r="AV2359" s="4">
        <f>AU2359*1000/AA2359</f>
        <v>31.34623679166645</v>
      </c>
      <c r="AW2359" s="4">
        <f>(AV2359-U2359)</f>
        <v>10.70488699918598</v>
      </c>
      <c r="AX2359" s="4">
        <f>IF(D2359,P2359,(O2359+P2359)/2)</f>
        <v>23.41563320159912</v>
      </c>
      <c r="AY2359" s="4">
        <f>0.61365*EXP(17.502*AX2359/(240.97+AX2359))</f>
        <v>2.891441714816567</v>
      </c>
      <c r="AZ2359" s="4">
        <f>IF(AW2359&lt;&gt;0,(1000-(AV2359+U2359)/2)/AW2359*AP2359,0)</f>
        <v>0.4421008392115959</v>
      </c>
      <c r="BA2359" s="4">
        <f>U2359*AA2359/1000</f>
        <v>2.09511527173291</v>
      </c>
      <c r="BB2359" s="4">
        <f>(AY2359-BA2359)</f>
        <v>0.796326443083657</v>
      </c>
      <c r="BC2359" s="4">
        <f>1/(1.6/F2359+1.37/N2359)</f>
        <v>0.2826377400751716</v>
      </c>
      <c r="BD2359" s="3">
        <f>G2359*AA2359*0.001</f>
      </c>
      <c r="BE2359" s="3">
        <f>G2359/S2359</f>
      </c>
      <c r="BF2359" s="4">
        <f>(1-AP2359*AA2359/AU2359/F2359)*100</f>
        <v>70.39619536440746</v>
      </c>
      <c r="BG2359" s="3">
        <f>(S2359-E2359/(N2359/1.35))</f>
      </c>
      <c r="BH2359" s="3">
        <f>E2359*BF2359/100/BG2359</f>
      </c>
    </row>
    <row r="2360" ht="16" customHeight="1">
      <c r="A2360" s="4">
        <v>2179</v>
      </c>
      <c r="B2360" t="s" s="2">
        <v>2378</v>
      </c>
      <c r="C2360" s="4">
        <v>12660.500029314309</v>
      </c>
      <c r="D2360" s="4">
        <v>0</v>
      </c>
      <c r="E2360" s="3">
        <f>(R2360-#REF!*(1000-T2360)/(1000-U2360))*AO2360</f>
      </c>
      <c r="F2360" s="4">
        <f>IF(AZ2360&lt;&gt;0,1/(1/AZ2360-1/N2360),0)</f>
        <v>0.5266646974036553</v>
      </c>
      <c r="G2360" s="3">
        <f>((BC2360-AP2360/2)*S2360-E2360)/(BC2360+AP2360/2)</f>
      </c>
      <c r="H2360" s="4">
        <f>AP2360*1000</f>
        <v>4.860635458299619</v>
      </c>
      <c r="I2360" s="4">
        <f>(AU2360-BA2360)</f>
        <v>1.081637392579298</v>
      </c>
      <c r="J2360" s="4">
        <f>(P2360+AT2360*D2360)</f>
        <v>24.98507690429688</v>
      </c>
      <c r="K2360" s="4">
        <v>6</v>
      </c>
      <c r="L2360" s="4">
        <f>(K2360*AI2360+AJ2360)</f>
        <v>1.420000016689301</v>
      </c>
      <c r="M2360" s="4">
        <v>1</v>
      </c>
      <c r="N2360" s="4">
        <f>L2360*(M2360+1)*(M2360+1)/(M2360*M2360+1)</f>
        <v>2.840000033378601</v>
      </c>
      <c r="O2360" s="4">
        <v>21.81906700134277</v>
      </c>
      <c r="P2360" s="4">
        <v>24.98507690429688</v>
      </c>
      <c r="Q2360" s="4">
        <v>20.76515579223633</v>
      </c>
      <c r="R2360" s="4">
        <v>1200.293212890625</v>
      </c>
      <c r="S2360" s="4">
        <v>1141.111816406250</v>
      </c>
      <c r="T2360" s="4">
        <v>14.92393970489502</v>
      </c>
      <c r="U2360" s="4">
        <v>20.642333984375</v>
      </c>
      <c r="V2360" s="4">
        <v>57.71984481811523</v>
      </c>
      <c r="W2360" s="4">
        <v>79.83512878417969</v>
      </c>
      <c r="X2360" s="4">
        <v>499.4724426269531</v>
      </c>
      <c r="Y2360" s="4">
        <v>2000.876831054688</v>
      </c>
      <c r="Z2360" s="4">
        <v>310.0740356445312</v>
      </c>
      <c r="AA2360" s="4">
        <v>101.5007476806641</v>
      </c>
      <c r="AB2360" s="4">
        <v>12.7815465927124</v>
      </c>
      <c r="AC2360" s="4">
        <v>0.4553371369838715</v>
      </c>
      <c r="AD2360" s="4">
        <v>0.1022561937570572</v>
      </c>
      <c r="AE2360" s="4">
        <v>0.000894650409463793</v>
      </c>
      <c r="AF2360" s="4">
        <v>0.1100961863994598</v>
      </c>
      <c r="AG2360" s="4">
        <v>0.003407171228900552</v>
      </c>
      <c r="AH2360" s="4">
        <v>0.6666666865348816</v>
      </c>
      <c r="AI2360" s="4">
        <v>-0.2195652425289154</v>
      </c>
      <c r="AJ2360" s="4">
        <v>2.737391471862793</v>
      </c>
      <c r="AK2360" s="4">
        <v>1</v>
      </c>
      <c r="AL2360" s="4">
        <v>0</v>
      </c>
      <c r="AM2360" s="4">
        <v>0.1599999964237213</v>
      </c>
      <c r="AN2360" s="4">
        <v>111115</v>
      </c>
      <c r="AO2360" s="4">
        <f>X2360*0.000001/(K2360*0.0001)</f>
        <v>0.8324540710449219</v>
      </c>
      <c r="AP2360" s="4">
        <f>(U2360-T2360)/(1000-U2360)*AO2360</f>
        <v>0.004860635458299619</v>
      </c>
      <c r="AQ2360" s="4">
        <f>(P2360+273.15)</f>
        <v>298.1350769042969</v>
      </c>
      <c r="AR2360" s="4">
        <f>(O2360+273.15)</f>
        <v>294.9690670013428</v>
      </c>
      <c r="AS2360" s="4">
        <f>(Y2360*AK2360+Z2360*AL2360)*AM2360</f>
        <v>320.1402858130568</v>
      </c>
      <c r="AT2360" s="4">
        <f>((AS2360+0.00000010773*(AR2360^4-AQ2360^4))-AP2360*44100)/(L2360*0.92*2*29.3+0.00000043092*AQ2360^3)</f>
        <v>0.7980149973451971</v>
      </c>
      <c r="AU2360" s="4">
        <f>0.61365*EXP(17.502*J2360/(240.97+J2360))</f>
        <v>3.176849725867342</v>
      </c>
      <c r="AV2360" s="4">
        <f>AU2360*1000/AA2360</f>
        <v>31.29878152092207</v>
      </c>
      <c r="AW2360" s="4">
        <f>(AV2360-U2360)</f>
        <v>10.65644753654707</v>
      </c>
      <c r="AX2360" s="4">
        <f>IF(D2360,P2360,(O2360+P2360)/2)</f>
        <v>23.40207195281982</v>
      </c>
      <c r="AY2360" s="4">
        <f>0.61365*EXP(17.502*AX2360/(240.97+AX2360))</f>
        <v>2.889076700995884</v>
      </c>
      <c r="AZ2360" s="4">
        <f>IF(AW2360&lt;&gt;0,(1000-(AV2360+U2360)/2)/AW2360*AP2360,0)</f>
        <v>0.4442758272096117</v>
      </c>
      <c r="BA2360" s="4">
        <f>U2360*AA2360/1000</f>
        <v>2.095212333288044</v>
      </c>
      <c r="BB2360" s="4">
        <f>(AY2360-BA2360)</f>
        <v>0.7938643677078399</v>
      </c>
      <c r="BC2360" s="4">
        <f>1/(1.6/F2360+1.37/N2360)</f>
        <v>0.2840602109438528</v>
      </c>
      <c r="BD2360" s="3">
        <f>G2360*AA2360*0.001</f>
      </c>
      <c r="BE2360" s="3">
        <f>G2360/S2360</f>
      </c>
      <c r="BF2360" s="4">
        <f>(1-AP2360*AA2360/AU2360/F2360)*100</f>
        <v>70.51294418589428</v>
      </c>
      <c r="BG2360" s="3">
        <f>(S2360-E2360/(N2360/1.35))</f>
      </c>
      <c r="BH2360" s="3">
        <f>E2360*BF2360/100/BG2360</f>
      </c>
    </row>
    <row r="2361" ht="16" customHeight="1">
      <c r="A2361" s="4">
        <v>2180</v>
      </c>
      <c r="B2361" t="s" s="2">
        <v>2379</v>
      </c>
      <c r="C2361" s="4">
        <v>12665.500029202551</v>
      </c>
      <c r="D2361" s="4">
        <v>0</v>
      </c>
      <c r="E2361" s="3">
        <f>(R2361-#REF!*(1000-T2361)/(1000-U2361))*AO2361</f>
      </c>
      <c r="F2361" s="4">
        <f>IF(AZ2361&lt;&gt;0,1/(1/AZ2361-1/N2361),0)</f>
        <v>0.528080843528791</v>
      </c>
      <c r="G2361" s="3">
        <f>((BC2361-AP2361/2)*S2361-E2361)/(BC2361+AP2361/2)</f>
      </c>
      <c r="H2361" s="4">
        <f>AP2361*1000</f>
        <v>4.862585789177194</v>
      </c>
      <c r="I2361" s="4">
        <f>(AU2361-BA2361)</f>
        <v>1.079638716254133</v>
      </c>
      <c r="J2361" s="4">
        <f>(P2361+AT2361*D2361)</f>
        <v>24.9756965637207</v>
      </c>
      <c r="K2361" s="4">
        <v>6</v>
      </c>
      <c r="L2361" s="4">
        <f>(K2361*AI2361+AJ2361)</f>
        <v>1.420000016689301</v>
      </c>
      <c r="M2361" s="4">
        <v>1</v>
      </c>
      <c r="N2361" s="4">
        <f>L2361*(M2361+1)*(M2361+1)/(M2361*M2361+1)</f>
        <v>2.840000033378601</v>
      </c>
      <c r="O2361" s="4">
        <v>21.81909561157227</v>
      </c>
      <c r="P2361" s="4">
        <v>24.9756965637207</v>
      </c>
      <c r="Q2361" s="4">
        <v>20.76560401916504</v>
      </c>
      <c r="R2361" s="4">
        <v>1200.269897460938</v>
      </c>
      <c r="S2361" s="4">
        <v>1140.660888671875</v>
      </c>
      <c r="T2361" s="4">
        <v>14.9236946105957</v>
      </c>
      <c r="U2361" s="4">
        <v>20.64439964294434</v>
      </c>
      <c r="V2361" s="4">
        <v>57.71966552734375</v>
      </c>
      <c r="W2361" s="4">
        <v>79.84309387207031</v>
      </c>
      <c r="X2361" s="4">
        <v>499.469970703125</v>
      </c>
      <c r="Y2361" s="4">
        <v>2000.935180664062</v>
      </c>
      <c r="Z2361" s="4">
        <v>315.6101379394531</v>
      </c>
      <c r="AA2361" s="4">
        <v>101.5013580322266</v>
      </c>
      <c r="AB2361" s="4">
        <v>12.7815465927124</v>
      </c>
      <c r="AC2361" s="4">
        <v>0.4553371369838715</v>
      </c>
      <c r="AD2361" s="4">
        <v>0.1022561937570572</v>
      </c>
      <c r="AE2361" s="4">
        <v>0.000894650409463793</v>
      </c>
      <c r="AF2361" s="4">
        <v>0.1100961863994598</v>
      </c>
      <c r="AG2361" s="4">
        <v>0.003407171228900552</v>
      </c>
      <c r="AH2361" s="4">
        <v>0.6666666865348816</v>
      </c>
      <c r="AI2361" s="4">
        <v>-0.2195652425289154</v>
      </c>
      <c r="AJ2361" s="4">
        <v>2.737391471862793</v>
      </c>
      <c r="AK2361" s="4">
        <v>1</v>
      </c>
      <c r="AL2361" s="4">
        <v>0</v>
      </c>
      <c r="AM2361" s="4">
        <v>0.1599999964237213</v>
      </c>
      <c r="AN2361" s="4">
        <v>111115</v>
      </c>
      <c r="AO2361" s="4">
        <f>X2361*0.000001/(K2361*0.0001)</f>
        <v>0.8324499511718749</v>
      </c>
      <c r="AP2361" s="4">
        <f>(U2361-T2361)/(1000-U2361)*AO2361</f>
        <v>0.004862585789177194</v>
      </c>
      <c r="AQ2361" s="4">
        <f>(P2361+273.15)</f>
        <v>298.1256965637207</v>
      </c>
      <c r="AR2361" s="4">
        <f>(O2361+273.15)</f>
        <v>294.9690956115722</v>
      </c>
      <c r="AS2361" s="4">
        <f>(Y2361*AK2361+Z2361*AL2361)*AM2361</f>
        <v>320.1496217503482</v>
      </c>
      <c r="AT2361" s="4">
        <f>((AS2361+0.00000010773*(AR2361^4-AQ2361^4))-AP2361*44100)/(L2361*0.92*2*29.3+0.00000043092*AQ2361^3)</f>
        <v>0.7983743552621596</v>
      </c>
      <c r="AU2361" s="4">
        <f>0.61365*EXP(17.502*J2361/(240.97+J2361))</f>
        <v>3.175073315772997</v>
      </c>
      <c r="AV2361" s="4">
        <f>AU2361*1000/AA2361</f>
        <v>31.28109197085733</v>
      </c>
      <c r="AW2361" s="4">
        <f>(AV2361-U2361)</f>
        <v>10.63669232791299</v>
      </c>
      <c r="AX2361" s="4">
        <f>IF(D2361,P2361,(O2361+P2361)/2)</f>
        <v>23.39739608764648</v>
      </c>
      <c r="AY2361" s="4">
        <f>0.61365*EXP(17.502*AX2361/(240.97+AX2361))</f>
        <v>2.888261645888946</v>
      </c>
      <c r="AZ2361" s="4">
        <f>IF(AW2361&lt;&gt;0,(1000-(AV2361+U2361)/2)/AW2361*AP2361,0)</f>
        <v>0.4452831354291742</v>
      </c>
      <c r="BA2361" s="4">
        <f>U2361*AA2361/1000</f>
        <v>2.095434599518863</v>
      </c>
      <c r="BB2361" s="4">
        <f>(AY2361-BA2361)</f>
        <v>0.7928270463700824</v>
      </c>
      <c r="BC2361" s="4">
        <f>1/(1.6/F2361+1.37/N2361)</f>
        <v>0.2847191123820652</v>
      </c>
      <c r="BD2361" s="3">
        <f>G2361*AA2361*0.001</f>
      </c>
      <c r="BE2361" s="3">
        <f>G2361/S2361</f>
      </c>
      <c r="BF2361" s="4">
        <f>(1-AP2361*AA2361/AU2361/F2361)*100</f>
        <v>70.56358223068003</v>
      </c>
      <c r="BG2361" s="3">
        <f>(S2361-E2361/(N2361/1.35))</f>
      </c>
      <c r="BH2361" s="3">
        <f>E2361*BF2361/100/BG2361</f>
      </c>
    </row>
    <row r="2362" ht="16" customHeight="1">
      <c r="A2362" s="4">
        <v>2180</v>
      </c>
      <c r="B2362" t="s" s="2">
        <v>2379</v>
      </c>
      <c r="C2362" s="4">
        <v>12665.500029202551</v>
      </c>
      <c r="D2362" s="4">
        <v>0</v>
      </c>
      <c r="E2362" s="3">
        <f>(R2362-#REF!*(1000-T2362)/(1000-U2362))*AO2362</f>
      </c>
      <c r="F2362" s="4">
        <f>IF(AZ2362&lt;&gt;0,1/(1/AZ2362-1/N2362),0)</f>
        <v>0.528080843528791</v>
      </c>
      <c r="G2362" s="3">
        <f>((BC2362-AP2362/2)*S2362-E2362)/(BC2362+AP2362/2)</f>
      </c>
      <c r="H2362" s="4">
        <f>AP2362*1000</f>
        <v>4.862585789177194</v>
      </c>
      <c r="I2362" s="4">
        <f>(AU2362-BA2362)</f>
        <v>1.079638716254133</v>
      </c>
      <c r="J2362" s="4">
        <f>(P2362+AT2362*D2362)</f>
        <v>24.9756965637207</v>
      </c>
      <c r="K2362" s="4">
        <v>6</v>
      </c>
      <c r="L2362" s="4">
        <f>(K2362*AI2362+AJ2362)</f>
        <v>1.420000016689301</v>
      </c>
      <c r="M2362" s="4">
        <v>1</v>
      </c>
      <c r="N2362" s="4">
        <f>L2362*(M2362+1)*(M2362+1)/(M2362*M2362+1)</f>
        <v>2.840000033378601</v>
      </c>
      <c r="O2362" s="4">
        <v>21.81909561157227</v>
      </c>
      <c r="P2362" s="4">
        <v>24.9756965637207</v>
      </c>
      <c r="Q2362" s="4">
        <v>20.76560401916504</v>
      </c>
      <c r="R2362" s="4">
        <v>1200.269897460938</v>
      </c>
      <c r="S2362" s="4">
        <v>1140.660888671875</v>
      </c>
      <c r="T2362" s="4">
        <v>14.9236946105957</v>
      </c>
      <c r="U2362" s="4">
        <v>20.64439964294434</v>
      </c>
      <c r="V2362" s="4">
        <v>57.71966552734375</v>
      </c>
      <c r="W2362" s="4">
        <v>79.84309387207031</v>
      </c>
      <c r="X2362" s="4">
        <v>499.469970703125</v>
      </c>
      <c r="Y2362" s="4">
        <v>2000.935180664062</v>
      </c>
      <c r="Z2362" s="4">
        <v>315.6101379394531</v>
      </c>
      <c r="AA2362" s="4">
        <v>101.5013580322266</v>
      </c>
      <c r="AB2362" s="4">
        <v>12.7815465927124</v>
      </c>
      <c r="AC2362" s="4">
        <v>0.4553371369838715</v>
      </c>
      <c r="AD2362" s="4">
        <v>0.1022561937570572</v>
      </c>
      <c r="AE2362" s="4">
        <v>0.000894650409463793</v>
      </c>
      <c r="AF2362" s="4">
        <v>0.1100961863994598</v>
      </c>
      <c r="AG2362" s="4">
        <v>0.003407171228900552</v>
      </c>
      <c r="AH2362" s="4">
        <v>0.6666666865348816</v>
      </c>
      <c r="AI2362" s="4">
        <v>-0.2195652425289154</v>
      </c>
      <c r="AJ2362" s="4">
        <v>2.737391471862793</v>
      </c>
      <c r="AK2362" s="4">
        <v>1</v>
      </c>
      <c r="AL2362" s="4">
        <v>0</v>
      </c>
      <c r="AM2362" s="4">
        <v>0.1599999964237213</v>
      </c>
      <c r="AN2362" s="4">
        <v>111115</v>
      </c>
      <c r="AO2362" s="4">
        <f>X2362*0.000001/(K2362*0.0001)</f>
        <v>0.8324499511718749</v>
      </c>
      <c r="AP2362" s="4">
        <f>(U2362-T2362)/(1000-U2362)*AO2362</f>
        <v>0.004862585789177194</v>
      </c>
      <c r="AQ2362" s="4">
        <f>(P2362+273.15)</f>
        <v>298.1256965637207</v>
      </c>
      <c r="AR2362" s="4">
        <f>(O2362+273.15)</f>
        <v>294.9690956115722</v>
      </c>
      <c r="AS2362" s="4">
        <f>(Y2362*AK2362+Z2362*AL2362)*AM2362</f>
        <v>320.1496217503482</v>
      </c>
      <c r="AT2362" s="4">
        <f>((AS2362+0.00000010773*(AR2362^4-AQ2362^4))-AP2362*44100)/(L2362*0.92*2*29.3+0.00000043092*AQ2362^3)</f>
        <v>0.7983743552621596</v>
      </c>
      <c r="AU2362" s="4">
        <f>0.61365*EXP(17.502*J2362/(240.97+J2362))</f>
        <v>3.175073315772997</v>
      </c>
      <c r="AV2362" s="4">
        <f>AU2362*1000/AA2362</f>
        <v>31.28109197085733</v>
      </c>
      <c r="AW2362" s="4">
        <f>(AV2362-U2362)</f>
        <v>10.63669232791299</v>
      </c>
      <c r="AX2362" s="4">
        <f>IF(D2362,P2362,(O2362+P2362)/2)</f>
        <v>23.39739608764648</v>
      </c>
      <c r="AY2362" s="4">
        <f>0.61365*EXP(17.502*AX2362/(240.97+AX2362))</f>
        <v>2.888261645888946</v>
      </c>
      <c r="AZ2362" s="4">
        <f>IF(AW2362&lt;&gt;0,(1000-(AV2362+U2362)/2)/AW2362*AP2362,0)</f>
        <v>0.4452831354291742</v>
      </c>
      <c r="BA2362" s="4">
        <f>U2362*AA2362/1000</f>
        <v>2.095434599518863</v>
      </c>
      <c r="BB2362" s="4">
        <f>(AY2362-BA2362)</f>
        <v>0.7928270463700824</v>
      </c>
      <c r="BC2362" s="4">
        <f>1/(1.6/F2362+1.37/N2362)</f>
        <v>0.2847191123820652</v>
      </c>
      <c r="BD2362" s="3">
        <f>G2362*AA2362*0.001</f>
      </c>
      <c r="BE2362" s="3">
        <f>G2362/S2362</f>
      </c>
      <c r="BF2362" s="4">
        <f>(1-AP2362*AA2362/AU2362/F2362)*100</f>
        <v>70.56358223068003</v>
      </c>
      <c r="BG2362" s="3">
        <f>(S2362-E2362/(N2362/1.35))</f>
      </c>
      <c r="BH2362" s="3">
        <f>E2362*BF2362/100/BG2362</f>
      </c>
    </row>
    <row r="2363" ht="16" customHeight="1">
      <c r="A2363" s="4">
        <v>2181</v>
      </c>
      <c r="B2363" t="s" s="2">
        <v>2381</v>
      </c>
      <c r="C2363" s="4">
        <v>12691.000032566488</v>
      </c>
      <c r="D2363" s="4">
        <v>0</v>
      </c>
      <c r="E2363" s="3">
        <f>(R2363-#REF!*(1000-T2363)/(1000-U2363))*AO2363</f>
      </c>
      <c r="F2363" s="4">
        <f>IF(AZ2363&lt;&gt;0,1/(1/AZ2363-1/N2363),0)</f>
        <v>0.5212118174141774</v>
      </c>
      <c r="G2363" s="3">
        <f>((BC2363-AP2363/2)*S2363-E2363)/(BC2363+AP2363/2)</f>
      </c>
      <c r="H2363" s="4">
        <f>AP2363*1000</f>
        <v>4.812684103206132</v>
      </c>
      <c r="I2363" s="4">
        <f>(AU2363-BA2363)</f>
        <v>1.080431271864632</v>
      </c>
      <c r="J2363" s="4">
        <f>(P2363+AT2363*D2363)</f>
        <v>24.98054504394531</v>
      </c>
      <c r="K2363" s="4">
        <v>6</v>
      </c>
      <c r="L2363" s="4">
        <f>(K2363*AI2363+AJ2363)</f>
        <v>1.420000016689301</v>
      </c>
      <c r="M2363" s="4">
        <v>1</v>
      </c>
      <c r="N2363" s="4">
        <f>L2363*(M2363+1)*(M2363+1)/(M2363*M2363+1)</f>
        <v>2.840000033378601</v>
      </c>
      <c r="O2363" s="4">
        <v>21.81931495666504</v>
      </c>
      <c r="P2363" s="4">
        <v>24.98054504394531</v>
      </c>
      <c r="Q2363" s="4">
        <v>20.76553344726562</v>
      </c>
      <c r="R2363" s="4">
        <v>1199.811279296875</v>
      </c>
      <c r="S2363" s="4">
        <v>1140.431762695312</v>
      </c>
      <c r="T2363" s="4">
        <v>14.98359489440918</v>
      </c>
      <c r="U2363" s="4">
        <v>20.64557266235352</v>
      </c>
      <c r="V2363" s="4">
        <v>58.45620346069336</v>
      </c>
      <c r="W2363" s="4">
        <v>79.84740447998047</v>
      </c>
      <c r="X2363" s="4">
        <v>499.4710693359375</v>
      </c>
      <c r="Y2363" s="4">
        <v>2000.965332031250</v>
      </c>
      <c r="Z2363" s="4">
        <v>321.3219604492188</v>
      </c>
      <c r="AA2363" s="4">
        <v>101.5016708374023</v>
      </c>
      <c r="AB2363" s="4">
        <v>13.74918556213379</v>
      </c>
      <c r="AC2363" s="4">
        <v>0.4528156220912933</v>
      </c>
      <c r="AD2363" s="4">
        <v>0.321806013584137</v>
      </c>
      <c r="AE2363" s="4">
        <v>0.001632886123843491</v>
      </c>
      <c r="AF2363" s="4">
        <v>0.3893192410469055</v>
      </c>
      <c r="AG2363" s="4">
        <v>0.004241948947310448</v>
      </c>
      <c r="AH2363" s="4">
        <v>0.6666666865348816</v>
      </c>
      <c r="AI2363" s="4">
        <v>-0.2195652425289154</v>
      </c>
      <c r="AJ2363" s="4">
        <v>2.737391471862793</v>
      </c>
      <c r="AK2363" s="4">
        <v>1</v>
      </c>
      <c r="AL2363" s="4">
        <v>0</v>
      </c>
      <c r="AM2363" s="4">
        <v>0.1599999964237213</v>
      </c>
      <c r="AN2363" s="4">
        <v>111115</v>
      </c>
      <c r="AO2363" s="4">
        <f>X2363*0.000001/(K2363*0.0001)</f>
        <v>0.8324517822265625</v>
      </c>
      <c r="AP2363" s="4">
        <f>(U2363-T2363)/(1000-U2363)*AO2363</f>
        <v>0.004812684103206132</v>
      </c>
      <c r="AQ2363" s="4">
        <f>(P2363+273.15)</f>
        <v>298.1305450439453</v>
      </c>
      <c r="AR2363" s="4">
        <f>(O2363+273.15)</f>
        <v>294.969314956665</v>
      </c>
      <c r="AS2363" s="4">
        <f>(Y2363*AK2363+Z2363*AL2363)*AM2363</f>
        <v>320.1544459689903</v>
      </c>
      <c r="AT2363" s="4">
        <f>((AS2363+0.00000010773*(AR2363^4-AQ2363^4))-AP2363*44100)/(L2363*0.92*2*29.3+0.00000043092*AQ2363^3)</f>
        <v>0.8228374284372819</v>
      </c>
      <c r="AU2363" s="4">
        <f>0.61365*EXP(17.502*J2363/(240.97+J2363))</f>
        <v>3.175991392488511</v>
      </c>
      <c r="AV2363" s="4">
        <f>AU2363*1000/AA2363</f>
        <v>31.29004051151235</v>
      </c>
      <c r="AW2363" s="4">
        <f>(AV2363-U2363)</f>
        <v>10.64446784915883</v>
      </c>
      <c r="AX2363" s="4">
        <f>IF(D2363,P2363,(O2363+P2363)/2)</f>
        <v>23.39993000030518</v>
      </c>
      <c r="AY2363" s="4">
        <f>0.61365*EXP(17.502*AX2363/(240.97+AX2363))</f>
        <v>2.88870330997433</v>
      </c>
      <c r="AZ2363" s="4">
        <f>IF(AW2363&lt;&gt;0,(1000-(AV2363+U2363)/2)/AW2363*AP2363,0)</f>
        <v>0.4403892538057231</v>
      </c>
      <c r="BA2363" s="4">
        <f>U2363*AA2363/1000</f>
        <v>2.095560120623879</v>
      </c>
      <c r="BB2363" s="4">
        <f>(AY2363-BA2363)</f>
        <v>0.793143189350451</v>
      </c>
      <c r="BC2363" s="4">
        <f>1/(1.6/F2363+1.37/N2363)</f>
        <v>0.2815185658532771</v>
      </c>
      <c r="BD2363" s="3">
        <f>G2363*AA2363*0.001</f>
      </c>
      <c r="BE2363" s="3">
        <f>G2363/S2363</f>
      </c>
      <c r="BF2363" s="4">
        <f>(1-AP2363*AA2363/AU2363/F2363)*100</f>
        <v>70.49015170310211</v>
      </c>
      <c r="BG2363" s="3">
        <f>(S2363-E2363/(N2363/1.35))</f>
      </c>
      <c r="BH2363" s="3">
        <f>E2363*BF2363/100/BG2363</f>
      </c>
    </row>
    <row r="2364" ht="16" customHeight="1">
      <c r="A2364" s="4">
        <v>2182</v>
      </c>
      <c r="B2364" t="s" s="2">
        <v>2382</v>
      </c>
      <c r="C2364" s="4">
        <v>12696.000032454729</v>
      </c>
      <c r="D2364" s="4">
        <v>0</v>
      </c>
      <c r="E2364" s="3">
        <f>(R2364-#REF!*(1000-T2364)/(1000-U2364))*AO2364</f>
      </c>
      <c r="F2364" s="4">
        <f>IF(AZ2364&lt;&gt;0,1/(1/AZ2364-1/N2364),0)</f>
        <v>0.5068708853606458</v>
      </c>
      <c r="G2364" s="3">
        <f>((BC2364-AP2364/2)*S2364-E2364)/(BC2364+AP2364/2)</f>
      </c>
      <c r="H2364" s="4">
        <f>AP2364*1000</f>
        <v>4.682830472911525</v>
      </c>
      <c r="I2364" s="4">
        <f>(AU2364-BA2364)</f>
        <v>1.076437522425073</v>
      </c>
      <c r="J2364" s="4">
        <f>(P2364+AT2364*D2364)</f>
        <v>24.95932006835938</v>
      </c>
      <c r="K2364" s="4">
        <v>6</v>
      </c>
      <c r="L2364" s="4">
        <f>(K2364*AI2364+AJ2364)</f>
        <v>1.420000016689301</v>
      </c>
      <c r="M2364" s="4">
        <v>1</v>
      </c>
      <c r="N2364" s="4">
        <f>L2364*(M2364+1)*(M2364+1)/(M2364*M2364+1)</f>
        <v>2.840000033378601</v>
      </c>
      <c r="O2364" s="4">
        <v>21.81962013244629</v>
      </c>
      <c r="P2364" s="4">
        <v>24.95932006835938</v>
      </c>
      <c r="Q2364" s="4">
        <v>20.76205635070801</v>
      </c>
      <c r="R2364" s="4">
        <v>1198.953857421875</v>
      </c>
      <c r="S2364" s="4">
        <v>1139.652587890625</v>
      </c>
      <c r="T2364" s="4">
        <v>15.13631916046143</v>
      </c>
      <c r="U2364" s="4">
        <v>20.64525985717773</v>
      </c>
      <c r="V2364" s="4">
        <v>59.06658935546875</v>
      </c>
      <c r="W2364" s="4">
        <v>79.84660339355469</v>
      </c>
      <c r="X2364" s="4">
        <v>499.4955444335938</v>
      </c>
      <c r="Y2364" s="4">
        <v>2001.110839843750</v>
      </c>
      <c r="Z2364" s="4">
        <v>339.4794006347656</v>
      </c>
      <c r="AA2364" s="4">
        <v>101.502067565918</v>
      </c>
      <c r="AB2364" s="4">
        <v>13.74918556213379</v>
      </c>
      <c r="AC2364" s="4">
        <v>0.4528156220912933</v>
      </c>
      <c r="AD2364" s="4">
        <v>0.321806013584137</v>
      </c>
      <c r="AE2364" s="4">
        <v>0.001632886123843491</v>
      </c>
      <c r="AF2364" s="4">
        <v>0.3893192410469055</v>
      </c>
      <c r="AG2364" s="4">
        <v>0.004241948947310448</v>
      </c>
      <c r="AH2364" s="4">
        <v>0.6666666865348816</v>
      </c>
      <c r="AI2364" s="4">
        <v>-0.2195652425289154</v>
      </c>
      <c r="AJ2364" s="4">
        <v>2.737391471862793</v>
      </c>
      <c r="AK2364" s="4">
        <v>1</v>
      </c>
      <c r="AL2364" s="4">
        <v>0</v>
      </c>
      <c r="AM2364" s="4">
        <v>0.1599999964237213</v>
      </c>
      <c r="AN2364" s="4">
        <v>111115</v>
      </c>
      <c r="AO2364" s="4">
        <f>X2364*0.000001/(K2364*0.0001)</f>
        <v>0.8324925740559895</v>
      </c>
      <c r="AP2364" s="4">
        <f>(U2364-T2364)/(1000-U2364)*AO2364</f>
        <v>0.004682830472911525</v>
      </c>
      <c r="AQ2364" s="4">
        <f>(P2364+273.15)</f>
        <v>298.1093200683594</v>
      </c>
      <c r="AR2364" s="4">
        <f>(O2364+273.15)</f>
        <v>294.9696201324463</v>
      </c>
      <c r="AS2364" s="4">
        <f>(Y2364*AK2364+Z2364*AL2364)*AM2364</f>
        <v>320.177727218470</v>
      </c>
      <c r="AT2364" s="4">
        <f>((AS2364+0.00000010773*(AR2364^4-AQ2364^4))-AP2364*44100)/(L2364*0.92*2*29.3+0.00000043092*AQ2364^3)</f>
        <v>0.8910135756692193</v>
      </c>
      <c r="AU2364" s="4">
        <f>0.61365*EXP(17.502*J2364/(240.97+J2364))</f>
        <v>3.171974083364261</v>
      </c>
      <c r="AV2364" s="4">
        <f>AU2364*1000/AA2364</f>
        <v>31.2503396180014</v>
      </c>
      <c r="AW2364" s="4">
        <f>(AV2364-U2364)</f>
        <v>10.60507976082367</v>
      </c>
      <c r="AX2364" s="4">
        <f>IF(D2364,P2364,(O2364+P2364)/2)</f>
        <v>23.38947010040283</v>
      </c>
      <c r="AY2364" s="4">
        <f>0.61365*EXP(17.502*AX2364/(240.97+AX2364))</f>
        <v>2.886880517870752</v>
      </c>
      <c r="AZ2364" s="4">
        <f>IF(AW2364&lt;&gt;0,(1000-(AV2364+U2364)/2)/AW2364*AP2364,0)</f>
        <v>0.4301072154539902</v>
      </c>
      <c r="BA2364" s="4">
        <f>U2364*AA2364/1000</f>
        <v>2.095536560939188</v>
      </c>
      <c r="BB2364" s="4">
        <f>(AY2364-BA2364)</f>
        <v>0.7913439569315637</v>
      </c>
      <c r="BC2364" s="4">
        <f>1/(1.6/F2364+1.37/N2364)</f>
        <v>0.2747995023741007</v>
      </c>
      <c r="BD2364" s="3">
        <f>G2364*AA2364*0.001</f>
      </c>
      <c r="BE2364" s="3">
        <f>G2364/S2364</f>
      </c>
      <c r="BF2364" s="4">
        <f>(1-AP2364*AA2364/AU2364/F2364)*100</f>
        <v>70.43646598447712</v>
      </c>
      <c r="BG2364" s="3">
        <f>(S2364-E2364/(N2364/1.35))</f>
      </c>
      <c r="BH2364" s="3">
        <f>E2364*BF2364/100/BG2364</f>
      </c>
    </row>
    <row r="2365" ht="16" customHeight="1">
      <c r="A2365" s="4">
        <v>2183</v>
      </c>
      <c r="B2365" t="s" s="2">
        <v>2383</v>
      </c>
      <c r="C2365" s="4">
        <v>12701.500032331795</v>
      </c>
      <c r="D2365" s="4">
        <v>0</v>
      </c>
      <c r="E2365" s="3">
        <f>(R2365-#REF!*(1000-T2365)/(1000-U2365))*AO2365</f>
      </c>
      <c r="F2365" s="4">
        <f>IF(AZ2365&lt;&gt;0,1/(1/AZ2365-1/N2365),0)</f>
        <v>0.5124852246883669</v>
      </c>
      <c r="G2365" s="3">
        <f>((BC2365-AP2365/2)*S2365-E2365)/(BC2365+AP2365/2)</f>
      </c>
      <c r="H2365" s="4">
        <f>AP2365*1000</f>
        <v>4.679619766200392</v>
      </c>
      <c r="I2365" s="4">
        <f>(AU2365-BA2365)</f>
        <v>1.065758915514405</v>
      </c>
      <c r="J2365" s="4">
        <f>(P2365+AT2365*D2365)</f>
        <v>24.90240478515625</v>
      </c>
      <c r="K2365" s="4">
        <v>6</v>
      </c>
      <c r="L2365" s="4">
        <f>(K2365*AI2365+AJ2365)</f>
        <v>1.420000016689301</v>
      </c>
      <c r="M2365" s="4">
        <v>1</v>
      </c>
      <c r="N2365" s="4">
        <f>L2365*(M2365+1)*(M2365+1)/(M2365*M2365+1)</f>
        <v>2.840000033378601</v>
      </c>
      <c r="O2365" s="4">
        <v>21.81856536865234</v>
      </c>
      <c r="P2365" s="4">
        <v>24.90240478515625</v>
      </c>
      <c r="Q2365" s="4">
        <v>20.75700187683105</v>
      </c>
      <c r="R2365" s="4">
        <v>1198.972045898438</v>
      </c>
      <c r="S2365" s="4">
        <v>1139.4736328125</v>
      </c>
      <c r="T2365" s="4">
        <v>15.13940238952637</v>
      </c>
      <c r="U2365" s="4">
        <v>20.64453506469727</v>
      </c>
      <c r="V2365" s="4">
        <v>59.12627410888672</v>
      </c>
      <c r="W2365" s="4">
        <v>79.84869384765625</v>
      </c>
      <c r="X2365" s="4">
        <v>499.4987182617188</v>
      </c>
      <c r="Y2365" s="4">
        <v>2001.273559570312</v>
      </c>
      <c r="Z2365" s="4">
        <v>420.2727966308594</v>
      </c>
      <c r="AA2365" s="4">
        <v>101.5021438598633</v>
      </c>
      <c r="AB2365" s="4">
        <v>13.74918556213379</v>
      </c>
      <c r="AC2365" s="4">
        <v>0.4528156220912933</v>
      </c>
      <c r="AD2365" s="4">
        <v>0.321806013584137</v>
      </c>
      <c r="AE2365" s="4">
        <v>0.001632886123843491</v>
      </c>
      <c r="AF2365" s="4">
        <v>0.3893192410469055</v>
      </c>
      <c r="AG2365" s="4">
        <v>0.004241948947310448</v>
      </c>
      <c r="AH2365" s="4">
        <v>0.6666666865348816</v>
      </c>
      <c r="AI2365" s="4">
        <v>-0.2195652425289154</v>
      </c>
      <c r="AJ2365" s="4">
        <v>2.737391471862793</v>
      </c>
      <c r="AK2365" s="4">
        <v>1</v>
      </c>
      <c r="AL2365" s="4">
        <v>0</v>
      </c>
      <c r="AM2365" s="4">
        <v>0.1599999964237213</v>
      </c>
      <c r="AN2365" s="4">
        <v>111115</v>
      </c>
      <c r="AO2365" s="4">
        <f>X2365*0.000001/(K2365*0.0001)</f>
        <v>0.8324978637695311</v>
      </c>
      <c r="AP2365" s="4">
        <f>(U2365-T2365)/(1000-U2365)*AO2365</f>
        <v>0.004679619766200392</v>
      </c>
      <c r="AQ2365" s="4">
        <f>(P2365+273.15)</f>
        <v>298.0524047851562</v>
      </c>
      <c r="AR2365" s="4">
        <f>(O2365+273.15)</f>
        <v>294.9685653686523</v>
      </c>
      <c r="AS2365" s="4">
        <f>(Y2365*AK2365+Z2365*AL2365)*AM2365</f>
        <v>320.203762374138</v>
      </c>
      <c r="AT2365" s="4">
        <f>((AS2365+0.00000010773*(AR2365^4-AQ2365^4))-AP2365*44100)/(L2365*0.92*2*29.3+0.00000043092*AQ2365^3)</f>
        <v>0.9002372735169114</v>
      </c>
      <c r="AU2365" s="4">
        <f>0.61365*EXP(17.502*J2365/(240.97+J2365))</f>
        <v>3.161223483571299</v>
      </c>
      <c r="AV2365" s="4">
        <f>AU2365*1000/AA2365</f>
        <v>31.14440112650008</v>
      </c>
      <c r="AW2365" s="4">
        <f>(AV2365-U2365)</f>
        <v>10.49986606180282</v>
      </c>
      <c r="AX2365" s="4">
        <f>IF(D2365,P2365,(O2365+P2365)/2)</f>
        <v>23.3604850769043</v>
      </c>
      <c r="AY2365" s="4">
        <f>0.61365*EXP(17.502*AX2365/(240.97+AX2365))</f>
        <v>2.881834704513513</v>
      </c>
      <c r="AZ2365" s="4">
        <f>IF(AW2365&lt;&gt;0,(1000-(AV2365+U2365)/2)/AW2365*AP2365,0)</f>
        <v>0.4341430142664413</v>
      </c>
      <c r="BA2365" s="4">
        <f>U2365*AA2365/1000</f>
        <v>2.095464568056894</v>
      </c>
      <c r="BB2365" s="4">
        <f>(AY2365-BA2365)</f>
        <v>0.7863701364566196</v>
      </c>
      <c r="BC2365" s="4">
        <f>1/(1.6/F2365+1.37/N2365)</f>
        <v>0.2774359467820243</v>
      </c>
      <c r="BD2365" s="3">
        <f>G2365*AA2365*0.001</f>
      </c>
      <c r="BE2365" s="3">
        <f>G2365/S2365</f>
      </c>
      <c r="BF2365" s="4">
        <f>(1-AP2365*AA2365/AU2365/F2365)*100</f>
        <v>70.6809945949239</v>
      </c>
      <c r="BG2365" s="3">
        <f>(S2365-E2365/(N2365/1.35))</f>
      </c>
      <c r="BH2365" s="3">
        <f>E2365*BF2365/100/BG2365</f>
      </c>
    </row>
    <row r="2366" ht="16" customHeight="1">
      <c r="A2366" s="4">
        <v>2184</v>
      </c>
      <c r="B2366" t="s" s="2">
        <v>2384</v>
      </c>
      <c r="C2366" s="4">
        <v>12706.500032220036</v>
      </c>
      <c r="D2366" s="4">
        <v>0</v>
      </c>
      <c r="E2366" s="3">
        <f>(R2366-#REF!*(1000-T2366)/(1000-U2366))*AO2366</f>
      </c>
      <c r="F2366" s="4">
        <f>IF(AZ2366&lt;&gt;0,1/(1/AZ2366-1/N2366),0)</f>
        <v>0.5287936131927931</v>
      </c>
      <c r="G2366" s="3">
        <f>((BC2366-AP2366/2)*S2366-E2366)/(BC2366+AP2366/2)</f>
      </c>
      <c r="H2366" s="4">
        <f>AP2366*1000</f>
        <v>4.763414328495456</v>
      </c>
      <c r="I2366" s="4">
        <f>(AU2366-BA2366)</f>
        <v>1.056544221749842</v>
      </c>
      <c r="J2366" s="4">
        <f>(P2366+AT2366*D2366)</f>
        <v>24.85323524475098</v>
      </c>
      <c r="K2366" s="4">
        <v>6</v>
      </c>
      <c r="L2366" s="4">
        <f>(K2366*AI2366+AJ2366)</f>
        <v>1.420000016689301</v>
      </c>
      <c r="M2366" s="4">
        <v>1</v>
      </c>
      <c r="N2366" s="4">
        <f>L2366*(M2366+1)*(M2366+1)/(M2366*M2366+1)</f>
        <v>2.840000033378601</v>
      </c>
      <c r="O2366" s="4">
        <v>21.81733703613281</v>
      </c>
      <c r="P2366" s="4">
        <v>24.85323524475098</v>
      </c>
      <c r="Q2366" s="4">
        <v>20.75672912597656</v>
      </c>
      <c r="R2366" s="4">
        <v>1199.638916015625</v>
      </c>
      <c r="S2366" s="4">
        <v>1139.831298828125</v>
      </c>
      <c r="T2366" s="4">
        <v>15.04040431976318</v>
      </c>
      <c r="U2366" s="4">
        <v>20.64417266845703</v>
      </c>
      <c r="V2366" s="4">
        <v>58.41452407836914</v>
      </c>
      <c r="W2366" s="4">
        <v>79.85291290283203</v>
      </c>
      <c r="X2366" s="4">
        <v>499.4936218261719</v>
      </c>
      <c r="Y2366" s="4">
        <v>2001.157836914062</v>
      </c>
      <c r="Z2366" s="4">
        <v>497.8333129882812</v>
      </c>
      <c r="AA2366" s="4">
        <v>101.5016403198242</v>
      </c>
      <c r="AB2366" s="4">
        <v>13.74918556213379</v>
      </c>
      <c r="AC2366" s="4">
        <v>0.4528156220912933</v>
      </c>
      <c r="AD2366" s="4">
        <v>0.321806013584137</v>
      </c>
      <c r="AE2366" s="4">
        <v>0.001632886123843491</v>
      </c>
      <c r="AF2366" s="4">
        <v>0.3893192410469055</v>
      </c>
      <c r="AG2366" s="4">
        <v>0.004241948947310448</v>
      </c>
      <c r="AH2366" s="4">
        <v>0.6666666865348816</v>
      </c>
      <c r="AI2366" s="4">
        <v>-0.2195652425289154</v>
      </c>
      <c r="AJ2366" s="4">
        <v>2.737391471862793</v>
      </c>
      <c r="AK2366" s="4">
        <v>1</v>
      </c>
      <c r="AL2366" s="4">
        <v>0</v>
      </c>
      <c r="AM2366" s="4">
        <v>0.1599999964237213</v>
      </c>
      <c r="AN2366" s="4">
        <v>111115</v>
      </c>
      <c r="AO2366" s="4">
        <f>X2366*0.000001/(K2366*0.0001)</f>
        <v>0.8324893697102864</v>
      </c>
      <c r="AP2366" s="4">
        <f>(U2366-T2366)/(1000-U2366)*AO2366</f>
        <v>0.004763414328495456</v>
      </c>
      <c r="AQ2366" s="4">
        <f>(P2366+273.15)</f>
        <v>298.003235244751</v>
      </c>
      <c r="AR2366" s="4">
        <f>(O2366+273.15)</f>
        <v>294.9673370361328</v>
      </c>
      <c r="AS2366" s="4">
        <f>(Y2366*AK2366+Z2366*AL2366)*AM2366</f>
        <v>320.1852467495519</v>
      </c>
      <c r="AT2366" s="4">
        <f>((AS2366+0.00000010773*(AR2366^4-AQ2366^4))-AP2366*44100)/(L2366*0.92*2*29.3+0.00000043092*AQ2366^3)</f>
        <v>0.8642945898703521</v>
      </c>
      <c r="AU2366" s="4">
        <f>0.61365*EXP(17.502*J2366/(240.97+J2366))</f>
        <v>3.151961610643913</v>
      </c>
      <c r="AV2366" s="4">
        <f>AU2366*1000/AA2366</f>
        <v>31.05330712599633</v>
      </c>
      <c r="AW2366" s="4">
        <f>(AV2366-U2366)</f>
        <v>10.4091344575393</v>
      </c>
      <c r="AX2366" s="4">
        <f>IF(D2366,P2366,(O2366+P2366)/2)</f>
        <v>23.33528614044189</v>
      </c>
      <c r="AY2366" s="4">
        <f>0.61365*EXP(17.502*AX2366/(240.97+AX2366))</f>
        <v>2.877454256242815</v>
      </c>
      <c r="AZ2366" s="4">
        <f>IF(AW2366&lt;&gt;0,(1000-(AV2366+U2366)/2)/AW2366*AP2366,0)</f>
        <v>0.4457898098467268</v>
      </c>
      <c r="BA2366" s="4">
        <f>U2366*AA2366/1000</f>
        <v>2.095417388894071</v>
      </c>
      <c r="BB2366" s="4">
        <f>(AY2366-BA2366)</f>
        <v>0.7820368673487432</v>
      </c>
      <c r="BC2366" s="4">
        <f>1/(1.6/F2366+1.37/N2366)</f>
        <v>0.2850505647320377</v>
      </c>
      <c r="BD2366" s="3">
        <f>G2366*AA2366*0.001</f>
      </c>
      <c r="BE2366" s="3">
        <f>G2366/S2366</f>
      </c>
      <c r="BF2366" s="4">
        <f>(1-AP2366*AA2366/AU2366/F2366)*100</f>
        <v>70.99156502092578</v>
      </c>
      <c r="BG2366" s="3">
        <f>(S2366-E2366/(N2366/1.35))</f>
      </c>
      <c r="BH2366" s="3">
        <f>E2366*BF2366/100/BG2366</f>
      </c>
    </row>
    <row r="2367" ht="16" customHeight="1">
      <c r="A2367" s="4">
        <v>2185</v>
      </c>
      <c r="B2367" t="s" s="2">
        <v>2385</v>
      </c>
      <c r="C2367" s="4">
        <v>12711.500032108277</v>
      </c>
      <c r="D2367" s="4">
        <v>0</v>
      </c>
      <c r="E2367" s="3">
        <f>(R2367-#REF!*(1000-T2367)/(1000-U2367))*AO2367</f>
      </c>
      <c r="F2367" s="4">
        <f>IF(AZ2367&lt;&gt;0,1/(1/AZ2367-1/N2367),0)</f>
        <v>0.5445896105420172</v>
      </c>
      <c r="G2367" s="3">
        <f>((BC2367-AP2367/2)*S2367-E2367)/(BC2367+AP2367/2)</f>
      </c>
      <c r="H2367" s="4">
        <f>AP2367*1000</f>
        <v>4.862676318034135</v>
      </c>
      <c r="I2367" s="4">
        <f>(AU2367-BA2367)</f>
        <v>1.052200910817771</v>
      </c>
      <c r="J2367" s="4">
        <f>(P2367+AT2367*D2367)</f>
        <v>24.83149909973145</v>
      </c>
      <c r="K2367" s="4">
        <v>6</v>
      </c>
      <c r="L2367" s="4">
        <f>(K2367*AI2367+AJ2367)</f>
        <v>1.420000016689301</v>
      </c>
      <c r="M2367" s="4">
        <v>1</v>
      </c>
      <c r="N2367" s="4">
        <f>L2367*(M2367+1)*(M2367+1)/(M2367*M2367+1)</f>
        <v>2.840000033378601</v>
      </c>
      <c r="O2367" s="4">
        <v>21.81757545471191</v>
      </c>
      <c r="P2367" s="4">
        <v>24.83149909973145</v>
      </c>
      <c r="Q2367" s="4">
        <v>20.7624568939209</v>
      </c>
      <c r="R2367" s="4">
        <v>1200.126708984375</v>
      </c>
      <c r="S2367" s="4">
        <v>1140.683959960938</v>
      </c>
      <c r="T2367" s="4">
        <v>14.92594242095947</v>
      </c>
      <c r="U2367" s="4">
        <v>20.6468334197998</v>
      </c>
      <c r="V2367" s="4">
        <v>57.80621337890625</v>
      </c>
      <c r="W2367" s="4">
        <v>79.86022186279297</v>
      </c>
      <c r="X2367" s="4">
        <v>499.4617919921875</v>
      </c>
      <c r="Y2367" s="4">
        <v>2000.8740234375</v>
      </c>
      <c r="Z2367" s="4">
        <v>521.6610717773438</v>
      </c>
      <c r="AA2367" s="4">
        <v>101.5009841918945</v>
      </c>
      <c r="AB2367" s="4">
        <v>13.74918556213379</v>
      </c>
      <c r="AC2367" s="4">
        <v>0.4528156220912933</v>
      </c>
      <c r="AD2367" s="4">
        <v>0.321806013584137</v>
      </c>
      <c r="AE2367" s="4">
        <v>0.001632886123843491</v>
      </c>
      <c r="AF2367" s="4">
        <v>0.3893192410469055</v>
      </c>
      <c r="AG2367" s="4">
        <v>0.004241948947310448</v>
      </c>
      <c r="AH2367" s="4">
        <v>0.6666666865348816</v>
      </c>
      <c r="AI2367" s="4">
        <v>-0.2195652425289154</v>
      </c>
      <c r="AJ2367" s="4">
        <v>2.737391471862793</v>
      </c>
      <c r="AK2367" s="4">
        <v>1</v>
      </c>
      <c r="AL2367" s="4">
        <v>0</v>
      </c>
      <c r="AM2367" s="4">
        <v>0.1599999964237213</v>
      </c>
      <c r="AN2367" s="4">
        <v>111115</v>
      </c>
      <c r="AO2367" s="4">
        <f>X2367*0.000001/(K2367*0.0001)</f>
        <v>0.8324363199869791</v>
      </c>
      <c r="AP2367" s="4">
        <f>(U2367-T2367)/(1000-U2367)*AO2367</f>
        <v>0.004862676318034135</v>
      </c>
      <c r="AQ2367" s="4">
        <f>(P2367+273.15)</f>
        <v>297.9814990997314</v>
      </c>
      <c r="AR2367" s="4">
        <f>(O2367+273.15)</f>
        <v>294.9675754547119</v>
      </c>
      <c r="AS2367" s="4">
        <f>(Y2367*AK2367+Z2367*AL2367)*AM2367</f>
        <v>320.1398365943169</v>
      </c>
      <c r="AT2367" s="4">
        <f>((AS2367+0.00000010773*(AR2367^4-AQ2367^4))-AP2367*44100)/(L2367*0.92*2*29.3+0.00000043092*AQ2367^3)</f>
        <v>0.8168823778680617</v>
      </c>
      <c r="AU2367" s="4">
        <f>0.61365*EXP(17.502*J2367/(240.97+J2367))</f>
        <v>3.147874823373551</v>
      </c>
      <c r="AV2367" s="4">
        <f>AU2367*1000/AA2367</f>
        <v>31.01324433881625</v>
      </c>
      <c r="AW2367" s="4">
        <f>(AV2367-U2367)</f>
        <v>10.36641091901644</v>
      </c>
      <c r="AX2367" s="4">
        <f>IF(D2367,P2367,(O2367+P2367)/2)</f>
        <v>23.32453727722168</v>
      </c>
      <c r="AY2367" s="4">
        <f>0.61365*EXP(17.502*AX2367/(240.97+AX2367))</f>
        <v>2.875587504036325</v>
      </c>
      <c r="AZ2367" s="4">
        <f>IF(AW2367&lt;&gt;0,(1000-(AV2367+U2367)/2)/AW2367*AP2367,0)</f>
        <v>0.4569636720643593</v>
      </c>
      <c r="BA2367" s="4">
        <f>U2367*AA2367/1000</f>
        <v>2.09567391255578</v>
      </c>
      <c r="BB2367" s="4">
        <f>(AY2367-BA2367)</f>
        <v>0.7799135914805451</v>
      </c>
      <c r="BC2367" s="4">
        <f>1/(1.6/F2367+1.37/N2367)</f>
        <v>0.292364619414071</v>
      </c>
      <c r="BD2367" s="3">
        <f>G2367*AA2367*0.001</f>
      </c>
      <c r="BE2367" s="3">
        <f>G2367/S2367</f>
      </c>
      <c r="BF2367" s="4">
        <f>(1-AP2367*AA2367/AU2367/F2367)*100</f>
        <v>71.20886344626376</v>
      </c>
      <c r="BG2367" s="3">
        <f>(S2367-E2367/(N2367/1.35))</f>
      </c>
      <c r="BH2367" s="3">
        <f>E2367*BF2367/100/BG2367</f>
      </c>
    </row>
    <row r="2368" ht="16" customHeight="1">
      <c r="A2368" s="4">
        <v>2186</v>
      </c>
      <c r="B2368" t="s" s="2">
        <v>2386</v>
      </c>
      <c r="C2368" s="4">
        <v>12717.000031985343</v>
      </c>
      <c r="D2368" s="4">
        <v>0</v>
      </c>
      <c r="E2368" s="3">
        <f>(R2368-#REF!*(1000-T2368)/(1000-U2368))*AO2368</f>
      </c>
      <c r="F2368" s="4">
        <f>IF(AZ2368&lt;&gt;0,1/(1/AZ2368-1/N2368),0)</f>
        <v>0.5466636718017078</v>
      </c>
      <c r="G2368" s="3">
        <f>((BC2368-AP2368/2)*S2368-E2368)/(BC2368+AP2368/2)</f>
      </c>
      <c r="H2368" s="4">
        <f>AP2368*1000</f>
        <v>4.870475306638212</v>
      </c>
      <c r="I2368" s="4">
        <f>(AU2368-BA2368)</f>
        <v>1.050526910989045</v>
      </c>
      <c r="J2368" s="4">
        <f>(P2368+AT2368*D2368)</f>
        <v>24.8265380859375</v>
      </c>
      <c r="K2368" s="4">
        <v>6</v>
      </c>
      <c r="L2368" s="4">
        <f>(K2368*AI2368+AJ2368)</f>
        <v>1.420000016689301</v>
      </c>
      <c r="M2368" s="4">
        <v>1</v>
      </c>
      <c r="N2368" s="4">
        <f>L2368*(M2368+1)*(M2368+1)/(M2368*M2368+1)</f>
        <v>2.840000033378601</v>
      </c>
      <c r="O2368" s="4">
        <v>21.82054901123047</v>
      </c>
      <c r="P2368" s="4">
        <v>24.8265380859375</v>
      </c>
      <c r="Q2368" s="4">
        <v>20.78569030761719</v>
      </c>
      <c r="R2368" s="4">
        <v>1199.927368164062</v>
      </c>
      <c r="S2368" s="4">
        <v>1140.954833984375</v>
      </c>
      <c r="T2368" s="4">
        <v>14.9243049621582</v>
      </c>
      <c r="U2368" s="4">
        <v>20.6542854309082</v>
      </c>
      <c r="V2368" s="4">
        <v>57.74368667602539</v>
      </c>
      <c r="W2368" s="4">
        <v>79.87354278564453</v>
      </c>
      <c r="X2368" s="4">
        <v>499.4654846191406</v>
      </c>
      <c r="Y2368" s="4">
        <v>2000.494750976562</v>
      </c>
      <c r="Z2368" s="4">
        <v>450.1012268066406</v>
      </c>
      <c r="AA2368" s="4">
        <v>101.5002822875977</v>
      </c>
      <c r="AB2368" s="4">
        <v>13.74918556213379</v>
      </c>
      <c r="AC2368" s="4">
        <v>0.4528156220912933</v>
      </c>
      <c r="AD2368" s="4">
        <v>0.321806013584137</v>
      </c>
      <c r="AE2368" s="4">
        <v>0.001632886123843491</v>
      </c>
      <c r="AF2368" s="4">
        <v>0.3893192410469055</v>
      </c>
      <c r="AG2368" s="4">
        <v>0.004241948947310448</v>
      </c>
      <c r="AH2368" s="4">
        <v>1</v>
      </c>
      <c r="AI2368" s="4">
        <v>-0.2195652425289154</v>
      </c>
      <c r="AJ2368" s="4">
        <v>2.737391471862793</v>
      </c>
      <c r="AK2368" s="4">
        <v>1</v>
      </c>
      <c r="AL2368" s="4">
        <v>0</v>
      </c>
      <c r="AM2368" s="4">
        <v>0.1599999964237213</v>
      </c>
      <c r="AN2368" s="4">
        <v>111115</v>
      </c>
      <c r="AO2368" s="4">
        <f>X2368*0.000001/(K2368*0.0001)</f>
        <v>0.8324424743652343</v>
      </c>
      <c r="AP2368" s="4">
        <f>(U2368-T2368)/(1000-U2368)*AO2368</f>
        <v>0.004870475306638211</v>
      </c>
      <c r="AQ2368" s="4">
        <f>(P2368+273.15)</f>
        <v>297.9765380859375</v>
      </c>
      <c r="AR2368" s="4">
        <f>(O2368+273.15)</f>
        <v>294.9705490112304</v>
      </c>
      <c r="AS2368" s="4">
        <f>(Y2368*AK2368+Z2368*AL2368)*AM2368</f>
        <v>320.0791530019233</v>
      </c>
      <c r="AT2368" s="4">
        <f>((AS2368+0.00000010773*(AR2368^4-AQ2368^4))-AP2368*44100)/(L2368*0.92*2*29.3+0.00000043092*AQ2368^3)</f>
        <v>0.8133043795519566</v>
      </c>
      <c r="AU2368" s="4">
        <f>0.61365*EXP(17.502*J2368/(240.97+J2368))</f>
        <v>3.146942712674843</v>
      </c>
      <c r="AV2368" s="4">
        <f>AU2368*1000/AA2368</f>
        <v>31.00427547342269</v>
      </c>
      <c r="AW2368" s="4">
        <f>(AV2368-U2368)</f>
        <v>10.34999004251448</v>
      </c>
      <c r="AX2368" s="4">
        <f>IF(D2368,P2368,(O2368+P2368)/2)</f>
        <v>23.32354354858398</v>
      </c>
      <c r="AY2368" s="4">
        <f>0.61365*EXP(17.502*AX2368/(240.97+AX2368))</f>
        <v>2.875414976952588</v>
      </c>
      <c r="AZ2368" s="4">
        <f>IF(AW2368&lt;&gt;0,(1000-(AV2368+U2368)/2)/AW2368*AP2368,0)</f>
        <v>0.4584230916665702</v>
      </c>
      <c r="BA2368" s="4">
        <f>U2368*AA2368/1000</f>
        <v>2.096415801685798</v>
      </c>
      <c r="BB2368" s="4">
        <f>(AY2368-BA2368)</f>
        <v>0.7789991752667902</v>
      </c>
      <c r="BC2368" s="4">
        <f>1/(1.6/F2368+1.37/N2368)</f>
        <v>0.2933205344199681</v>
      </c>
      <c r="BD2368" s="3">
        <f>G2368*AA2368*0.001</f>
      </c>
      <c r="BE2368" s="3">
        <f>G2368/S2368</f>
      </c>
      <c r="BF2368" s="4">
        <f>(1-AP2368*AA2368/AU2368/F2368)*100</f>
        <v>71.26378629287503</v>
      </c>
      <c r="BG2368" s="3">
        <f>(S2368-E2368/(N2368/1.35))</f>
      </c>
      <c r="BH2368" s="3">
        <f>E2368*BF2368/100/BG2368</f>
      </c>
    </row>
    <row r="2369" ht="16" customHeight="1">
      <c r="A2369" s="4">
        <v>2187</v>
      </c>
      <c r="B2369" t="s" s="2">
        <v>2387</v>
      </c>
      <c r="C2369" s="4">
        <v>12722.000031873584</v>
      </c>
      <c r="D2369" s="4">
        <v>0</v>
      </c>
      <c r="E2369" s="3">
        <f>(R2369-#REF!*(1000-T2369)/(1000-U2369))*AO2369</f>
      </c>
      <c r="F2369" s="4">
        <f>IF(AZ2369&lt;&gt;0,1/(1/AZ2369-1/N2369),0)</f>
        <v>0.5492645123415759</v>
      </c>
      <c r="G2369" s="3">
        <f>((BC2369-AP2369/2)*S2369-E2369)/(BC2369+AP2369/2)</f>
      </c>
      <c r="H2369" s="4">
        <f>AP2369*1000</f>
        <v>4.879420439546518</v>
      </c>
      <c r="I2369" s="4">
        <f>(AU2369-BA2369)</f>
        <v>1.048272166281938</v>
      </c>
      <c r="J2369" s="4">
        <f>(P2369+AT2369*D2369)</f>
        <v>24.82067489624023</v>
      </c>
      <c r="K2369" s="4">
        <v>6</v>
      </c>
      <c r="L2369" s="4">
        <f>(K2369*AI2369+AJ2369)</f>
        <v>1.420000016689301</v>
      </c>
      <c r="M2369" s="4">
        <v>1</v>
      </c>
      <c r="N2369" s="4">
        <f>L2369*(M2369+1)*(M2369+1)/(M2369*M2369+1)</f>
        <v>2.840000033378601</v>
      </c>
      <c r="O2369" s="4">
        <v>21.83237838745117</v>
      </c>
      <c r="P2369" s="4">
        <v>24.82067489624023</v>
      </c>
      <c r="Q2369" s="4">
        <v>20.86141967773438</v>
      </c>
      <c r="R2369" s="4">
        <v>1199.841186523438</v>
      </c>
      <c r="S2369" s="4">
        <v>1140.861083984375</v>
      </c>
      <c r="T2369" s="4">
        <v>14.92540740966797</v>
      </c>
      <c r="U2369" s="4">
        <v>20.66574096679688</v>
      </c>
      <c r="V2369" s="4">
        <v>57.68963623046875</v>
      </c>
      <c r="W2369" s="4">
        <v>79.86482238769531</v>
      </c>
      <c r="X2369" s="4">
        <v>499.4744873046875</v>
      </c>
      <c r="Y2369" s="4">
        <v>2000.366333007812</v>
      </c>
      <c r="Z2369" s="4">
        <v>381.2915954589844</v>
      </c>
      <c r="AA2369" s="4">
        <v>101.4998321533203</v>
      </c>
      <c r="AB2369" s="4">
        <v>13.74918556213379</v>
      </c>
      <c r="AC2369" s="4">
        <v>0.4528156220912933</v>
      </c>
      <c r="AD2369" s="4">
        <v>0.321806013584137</v>
      </c>
      <c r="AE2369" s="4">
        <v>0.001632886123843491</v>
      </c>
      <c r="AF2369" s="4">
        <v>0.3893192410469055</v>
      </c>
      <c r="AG2369" s="4">
        <v>0.004241948947310448</v>
      </c>
      <c r="AH2369" s="4">
        <v>0.6666666865348816</v>
      </c>
      <c r="AI2369" s="4">
        <v>-0.2195652425289154</v>
      </c>
      <c r="AJ2369" s="4">
        <v>2.737391471862793</v>
      </c>
      <c r="AK2369" s="4">
        <v>1</v>
      </c>
      <c r="AL2369" s="4">
        <v>0</v>
      </c>
      <c r="AM2369" s="4">
        <v>0.1599999964237213</v>
      </c>
      <c r="AN2369" s="4">
        <v>111115</v>
      </c>
      <c r="AO2369" s="4">
        <f>X2369*0.000001/(K2369*0.0001)</f>
        <v>0.8324574788411457</v>
      </c>
      <c r="AP2369" s="4">
        <f>(U2369-T2369)/(1000-U2369)*AO2369</f>
        <v>0.004879420439546518</v>
      </c>
      <c r="AQ2369" s="4">
        <f>(P2369+273.15)</f>
        <v>297.9706748962402</v>
      </c>
      <c r="AR2369" s="4">
        <f>(O2369+273.15)</f>
        <v>294.9823783874511</v>
      </c>
      <c r="AS2369" s="4">
        <f>(Y2369*AK2369+Z2369*AL2369)*AM2369</f>
        <v>320.0586061273825</v>
      </c>
      <c r="AT2369" s="4">
        <f>((AS2369+0.00000010773*(AR2369^4-AQ2369^4))-AP2369*44100)/(L2369*0.92*2*29.3+0.00000043092*AQ2369^3)</f>
        <v>0.8108394740997128</v>
      </c>
      <c r="AU2369" s="4">
        <f>0.61365*EXP(17.502*J2369/(240.97+J2369))</f>
        <v>3.145841405735816</v>
      </c>
      <c r="AV2369" s="4">
        <f>AU2369*1000/AA2369</f>
        <v>30.99356263943248</v>
      </c>
      <c r="AW2369" s="4">
        <f>(AV2369-U2369)</f>
        <v>10.3278216726356</v>
      </c>
      <c r="AX2369" s="4">
        <f>IF(D2369,P2369,(O2369+P2369)/2)</f>
        <v>23.3265266418457</v>
      </c>
      <c r="AY2369" s="4">
        <f>0.61365*EXP(17.502*AX2369/(240.97+AX2369))</f>
        <v>2.875932916556492</v>
      </c>
      <c r="AZ2369" s="4">
        <f>IF(AW2369&lt;&gt;0,(1000-(AV2369+U2369)/2)/AW2369*AP2369,0)</f>
        <v>0.4602506568433992</v>
      </c>
      <c r="BA2369" s="4">
        <f>U2369*AA2369/1000</f>
        <v>2.097569239453878</v>
      </c>
      <c r="BB2369" s="4">
        <f>(AY2369-BA2369)</f>
        <v>0.7783636771026141</v>
      </c>
      <c r="BC2369" s="4">
        <f>1/(1.6/F2369+1.37/N2369)</f>
        <v>0.2945177874668974</v>
      </c>
      <c r="BD2369" s="3">
        <f>G2369*AA2369*0.001</f>
      </c>
      <c r="BE2369" s="3">
        <f>G2369/S2369</f>
      </c>
      <c r="BF2369" s="4">
        <f>(1-AP2369*AA2369/AU2369/F2369)*100</f>
        <v>71.3374252463812</v>
      </c>
      <c r="BG2369" s="3">
        <f>(S2369-E2369/(N2369/1.35))</f>
      </c>
      <c r="BH2369" s="3">
        <f>E2369*BF2369/100/BG2369</f>
      </c>
    </row>
    <row r="2370" ht="16" customHeight="1">
      <c r="A2370" s="4">
        <v>2188</v>
      </c>
      <c r="B2370" t="s" s="2">
        <v>2388</v>
      </c>
      <c r="C2370" s="4">
        <v>12727.000031761825</v>
      </c>
      <c r="D2370" s="4">
        <v>0</v>
      </c>
      <c r="E2370" s="3">
        <f>(R2370-#REF!*(1000-T2370)/(1000-U2370))*AO2370</f>
      </c>
      <c r="F2370" s="4">
        <f>IF(AZ2370&lt;&gt;0,1/(1/AZ2370-1/N2370),0)</f>
        <v>0.5484879373403517</v>
      </c>
      <c r="G2370" s="3">
        <f>((BC2370-AP2370/2)*S2370-E2370)/(BC2370+AP2370/2)</f>
      </c>
      <c r="H2370" s="4">
        <f>AP2370*1000</f>
        <v>4.888698378061394</v>
      </c>
      <c r="I2370" s="4">
        <f>(AU2370-BA2370)</f>
        <v>1.051477419387884</v>
      </c>
      <c r="J2370" s="4">
        <f>(P2370+AT2370*D2370)</f>
        <v>24.84354019165039</v>
      </c>
      <c r="K2370" s="4">
        <v>6</v>
      </c>
      <c r="L2370" s="4">
        <f>(K2370*AI2370+AJ2370)</f>
        <v>1.420000016689301</v>
      </c>
      <c r="M2370" s="4">
        <v>1</v>
      </c>
      <c r="N2370" s="4">
        <f>L2370*(M2370+1)*(M2370+1)/(M2370*M2370+1)</f>
        <v>2.840000033378601</v>
      </c>
      <c r="O2370" s="4">
        <v>21.85997581481934</v>
      </c>
      <c r="P2370" s="4">
        <v>24.84354019165039</v>
      </c>
      <c r="Q2370" s="4">
        <v>20.96118927001953</v>
      </c>
      <c r="R2370" s="4">
        <v>1199.880126953125</v>
      </c>
      <c r="S2370" s="4">
        <v>1140.801513671875</v>
      </c>
      <c r="T2370" s="4">
        <v>14.92542552947998</v>
      </c>
      <c r="U2370" s="4">
        <v>20.67659759521484</v>
      </c>
      <c r="V2370" s="4">
        <v>57.60097503662109</v>
      </c>
      <c r="W2370" s="4">
        <v>79.78530120849609</v>
      </c>
      <c r="X2370" s="4">
        <v>499.4755859375</v>
      </c>
      <c r="Y2370" s="4">
        <v>2000.3544921875</v>
      </c>
      <c r="Z2370" s="4">
        <v>352.6446228027344</v>
      </c>
      <c r="AA2370" s="4">
        <v>101.4993286132812</v>
      </c>
      <c r="AB2370" s="4">
        <v>13.74918556213379</v>
      </c>
      <c r="AC2370" s="4">
        <v>0.4528156220912933</v>
      </c>
      <c r="AD2370" s="4">
        <v>0.321806013584137</v>
      </c>
      <c r="AE2370" s="4">
        <v>0.001632886123843491</v>
      </c>
      <c r="AF2370" s="4">
        <v>0.3893192410469055</v>
      </c>
      <c r="AG2370" s="4">
        <v>0.004241948947310448</v>
      </c>
      <c r="AH2370" s="4">
        <v>1</v>
      </c>
      <c r="AI2370" s="4">
        <v>-0.2195652425289154</v>
      </c>
      <c r="AJ2370" s="4">
        <v>2.737391471862793</v>
      </c>
      <c r="AK2370" s="4">
        <v>1</v>
      </c>
      <c r="AL2370" s="4">
        <v>0</v>
      </c>
      <c r="AM2370" s="4">
        <v>0.1599999964237213</v>
      </c>
      <c r="AN2370" s="4">
        <v>111115</v>
      </c>
      <c r="AO2370" s="4">
        <f>X2370*0.000001/(K2370*0.0001)</f>
        <v>0.8324593098958333</v>
      </c>
      <c r="AP2370" s="4">
        <f>(U2370-T2370)/(1000-U2370)*AO2370</f>
        <v>0.004888698378061393</v>
      </c>
      <c r="AQ2370" s="4">
        <f>(P2370+273.15)</f>
        <v>297.9935401916504</v>
      </c>
      <c r="AR2370" s="4">
        <f>(O2370+273.15)</f>
        <v>295.0099758148193</v>
      </c>
      <c r="AS2370" s="4">
        <f>(Y2370*AK2370+Z2370*AL2370)*AM2370</f>
        <v>320.0567115961749</v>
      </c>
      <c r="AT2370" s="4">
        <f>((AS2370+0.00000010773*(AR2370^4-AQ2370^4))-AP2370*44100)/(L2370*0.92*2*29.3+0.00000043092*AQ2370^3)</f>
        <v>0.8066489472799627</v>
      </c>
      <c r="AU2370" s="4">
        <f>0.61365*EXP(17.502*J2370/(240.97+J2370))</f>
        <v>3.150138193309176</v>
      </c>
      <c r="AV2370" s="4">
        <f>AU2370*1000/AA2370</f>
        <v>31.0360495615828</v>
      </c>
      <c r="AW2370" s="4">
        <f>(AV2370-U2370)</f>
        <v>10.35945196636796</v>
      </c>
      <c r="AX2370" s="4">
        <f>IF(D2370,P2370,(O2370+P2370)/2)</f>
        <v>23.35175800323486</v>
      </c>
      <c r="AY2370" s="4">
        <f>0.61365*EXP(17.502*AX2370/(240.97+AX2370))</f>
        <v>2.880316976980198</v>
      </c>
      <c r="AZ2370" s="4">
        <f>IF(AW2370&lt;&gt;0,(1000-(AV2370+U2370)/2)/AW2370*AP2370,0)</f>
        <v>0.4597052649485583</v>
      </c>
      <c r="BA2370" s="4">
        <f>U2370*AA2370/1000</f>
        <v>2.098660773921292</v>
      </c>
      <c r="BB2370" s="4">
        <f>(AY2370-BA2370)</f>
        <v>0.781656203058906</v>
      </c>
      <c r="BC2370" s="4">
        <f>1/(1.6/F2370+1.37/N2370)</f>
        <v>0.2941604729903718</v>
      </c>
      <c r="BD2370" s="3">
        <f>G2370*AA2370*0.001</f>
      </c>
      <c r="BE2370" s="3">
        <f>G2370/S2370</f>
      </c>
      <c r="BF2370" s="4">
        <f>(1-AP2370*AA2370/AU2370/F2370)*100</f>
        <v>71.2816340305897</v>
      </c>
      <c r="BG2370" s="3">
        <f>(S2370-E2370/(N2370/1.35))</f>
      </c>
      <c r="BH2370" s="3">
        <f>E2370*BF2370/100/BG2370</f>
      </c>
    </row>
    <row r="2371" ht="16" customHeight="1">
      <c r="A2371" s="4">
        <v>2189</v>
      </c>
      <c r="B2371" t="s" s="2">
        <v>2389</v>
      </c>
      <c r="C2371" s="4">
        <v>12732.500031638891</v>
      </c>
      <c r="D2371" s="4">
        <v>0</v>
      </c>
      <c r="E2371" s="3">
        <f>(R2371-#REF!*(1000-T2371)/(1000-U2371))*AO2371</f>
      </c>
      <c r="F2371" s="4">
        <f>IF(AZ2371&lt;&gt;0,1/(1/AZ2371-1/N2371),0)</f>
        <v>0.5438872322784011</v>
      </c>
      <c r="G2371" s="3">
        <f>((BC2371-AP2371/2)*S2371-E2371)/(BC2371+AP2371/2)</f>
      </c>
      <c r="H2371" s="4">
        <f>AP2371*1000</f>
        <v>4.895989309206298</v>
      </c>
      <c r="I2371" s="4">
        <f>(AU2371-BA2371)</f>
        <v>1.06045007776215</v>
      </c>
      <c r="J2371" s="4">
        <f>(P2371+AT2371*D2371)</f>
        <v>24.89540100097656</v>
      </c>
      <c r="K2371" s="4">
        <v>6</v>
      </c>
      <c r="L2371" s="4">
        <f>(K2371*AI2371+AJ2371)</f>
        <v>1.420000016689301</v>
      </c>
      <c r="M2371" s="4">
        <v>1</v>
      </c>
      <c r="N2371" s="4">
        <f>L2371*(M2371+1)*(M2371+1)/(M2371*M2371+1)</f>
        <v>2.840000033378601</v>
      </c>
      <c r="O2371" s="4">
        <v>21.90289878845215</v>
      </c>
      <c r="P2371" s="4">
        <v>24.89540100097656</v>
      </c>
      <c r="Q2371" s="4">
        <v>21.03906631469727</v>
      </c>
      <c r="R2371" s="4">
        <v>1200.050659179688</v>
      </c>
      <c r="S2371" s="4">
        <v>1140.921875</v>
      </c>
      <c r="T2371" s="4">
        <v>14.92483997344971</v>
      </c>
      <c r="U2371" s="4">
        <v>20.68448829650879</v>
      </c>
      <c r="V2371" s="4">
        <v>57.45591735839844</v>
      </c>
      <c r="W2371" s="4">
        <v>79.62293243408203</v>
      </c>
      <c r="X2371" s="4">
        <v>499.4803161621094</v>
      </c>
      <c r="Y2371" s="4">
        <v>2000.3515625</v>
      </c>
      <c r="Z2371" s="4">
        <v>350.7820434570312</v>
      </c>
      <c r="AA2371" s="4">
        <v>101.498893737793</v>
      </c>
      <c r="AB2371" s="4">
        <v>13.74918556213379</v>
      </c>
      <c r="AC2371" s="4">
        <v>0.4528156220912933</v>
      </c>
      <c r="AD2371" s="4">
        <v>0.321806013584137</v>
      </c>
      <c r="AE2371" s="4">
        <v>0.001632886123843491</v>
      </c>
      <c r="AF2371" s="4">
        <v>0.3893192410469055</v>
      </c>
      <c r="AG2371" s="4">
        <v>0.004241948947310448</v>
      </c>
      <c r="AH2371" s="4">
        <v>0.6666666865348816</v>
      </c>
      <c r="AI2371" s="4">
        <v>-0.2195652425289154</v>
      </c>
      <c r="AJ2371" s="4">
        <v>2.737391471862793</v>
      </c>
      <c r="AK2371" s="4">
        <v>1</v>
      </c>
      <c r="AL2371" s="4">
        <v>0</v>
      </c>
      <c r="AM2371" s="4">
        <v>0.1599999964237213</v>
      </c>
      <c r="AN2371" s="4">
        <v>111115</v>
      </c>
      <c r="AO2371" s="4">
        <f>X2371*0.000001/(K2371*0.0001)</f>
        <v>0.8324671936035155</v>
      </c>
      <c r="AP2371" s="4">
        <f>(U2371-T2371)/(1000-U2371)*AO2371</f>
        <v>0.004895989309206298</v>
      </c>
      <c r="AQ2371" s="4">
        <f>(P2371+273.15)</f>
        <v>298.0454010009765</v>
      </c>
      <c r="AR2371" s="4">
        <f>(O2371+273.15)</f>
        <v>295.0528987884521</v>
      </c>
      <c r="AS2371" s="4">
        <f>(Y2371*AK2371+Z2371*AL2371)*AM2371</f>
        <v>320.0562428461853</v>
      </c>
      <c r="AT2371" s="4">
        <f>((AS2371+0.00000010773*(AR2371^4-AQ2371^4))-AP2371*44100)/(L2371*0.92*2*29.3+0.00000043092*AQ2371^3)</f>
        <v>0.8016090973368629</v>
      </c>
      <c r="AU2371" s="4">
        <f>0.61365*EXP(17.502*J2371/(240.97+J2371))</f>
        <v>3.159902757390118</v>
      </c>
      <c r="AV2371" s="4">
        <f>AU2371*1000/AA2371</f>
        <v>31.13238618691992</v>
      </c>
      <c r="AW2371" s="4">
        <f>(AV2371-U2371)</f>
        <v>10.44789789041113</v>
      </c>
      <c r="AX2371" s="4">
        <f>IF(D2371,P2371,(O2371+P2371)/2)</f>
        <v>23.39914989471436</v>
      </c>
      <c r="AY2371" s="4">
        <f>0.61365*EXP(17.502*AX2371/(240.97+AX2371))</f>
        <v>2.888567330319605</v>
      </c>
      <c r="AZ2371" s="4">
        <f>IF(AW2371&lt;&gt;0,(1000-(AV2371+U2371)/2)/AW2371*AP2371,0)</f>
        <v>0.4564690359224934</v>
      </c>
      <c r="BA2371" s="4">
        <f>U2371*AA2371/1000</f>
        <v>2.099452679627968</v>
      </c>
      <c r="BB2371" s="4">
        <f>(AY2371-BA2371)</f>
        <v>0.7891146506916371</v>
      </c>
      <c r="BC2371" s="4">
        <f>1/(1.6/F2371+1.37/N2371)</f>
        <v>0.2920406671816</v>
      </c>
      <c r="BD2371" s="3">
        <f>G2371*AA2371*0.001</f>
      </c>
      <c r="BE2371" s="3">
        <f>G2371/S2371</f>
      </c>
      <c r="BF2371" s="4">
        <f>(1-AP2371*AA2371/AU2371/F2371)*100</f>
        <v>71.08526690195689</v>
      </c>
      <c r="BG2371" s="3">
        <f>(S2371-E2371/(N2371/1.35))</f>
      </c>
      <c r="BH2371" s="3">
        <f>E2371*BF2371/100/BG2371</f>
      </c>
    </row>
    <row r="2372" ht="16" customHeight="1">
      <c r="A2372" s="4">
        <v>2190</v>
      </c>
      <c r="B2372" t="s" s="2">
        <v>2390</v>
      </c>
      <c r="C2372" s="4">
        <v>12737.500031527132</v>
      </c>
      <c r="D2372" s="4">
        <v>0</v>
      </c>
      <c r="E2372" s="3">
        <f>(R2372-#REF!*(1000-T2372)/(1000-U2372))*AO2372</f>
      </c>
      <c r="F2372" s="4">
        <f>IF(AZ2372&lt;&gt;0,1/(1/AZ2372-1/N2372),0)</f>
        <v>0.540790379921515</v>
      </c>
      <c r="G2372" s="3">
        <f>((BC2372-AP2372/2)*S2372-E2372)/(BC2372+AP2372/2)</f>
      </c>
      <c r="H2372" s="4">
        <f>AP2372*1000</f>
        <v>4.891419676210986</v>
      </c>
      <c r="I2372" s="4">
        <f>(AU2372-BA2372)</f>
        <v>1.064533295308641</v>
      </c>
      <c r="J2372" s="4">
        <f>(P2372+AT2372*D2372)</f>
        <v>24.91314697265625</v>
      </c>
      <c r="K2372" s="4">
        <v>6</v>
      </c>
      <c r="L2372" s="4">
        <f>(K2372*AI2372+AJ2372)</f>
        <v>1.420000016689301</v>
      </c>
      <c r="M2372" s="4">
        <v>1</v>
      </c>
      <c r="N2372" s="4">
        <f>L2372*(M2372+1)*(M2372+1)/(M2372*M2372+1)</f>
        <v>2.840000033378601</v>
      </c>
      <c r="O2372" s="4">
        <v>21.93278503417969</v>
      </c>
      <c r="P2372" s="4">
        <v>24.91314697265625</v>
      </c>
      <c r="Q2372" s="4">
        <v>20.99591064453125</v>
      </c>
      <c r="R2372" s="4">
        <v>1200.264404296875</v>
      </c>
      <c r="S2372" s="4">
        <v>1141.232543945312</v>
      </c>
      <c r="T2372" s="4">
        <v>14.92284870147705</v>
      </c>
      <c r="U2372" s="4">
        <v>20.67733001708984</v>
      </c>
      <c r="V2372" s="4">
        <v>57.33797836303711</v>
      </c>
      <c r="W2372" s="4">
        <v>79.45018768310547</v>
      </c>
      <c r="X2372" s="4">
        <v>499.4658508300781</v>
      </c>
      <c r="Y2372" s="4">
        <v>2000.385131835938</v>
      </c>
      <c r="Z2372" s="4">
        <v>353.8580017089844</v>
      </c>
      <c r="AA2372" s="4">
        <v>101.4984436035156</v>
      </c>
      <c r="AB2372" s="4">
        <v>13.74918556213379</v>
      </c>
      <c r="AC2372" s="4">
        <v>0.4528156220912933</v>
      </c>
      <c r="AD2372" s="4">
        <v>0.321806013584137</v>
      </c>
      <c r="AE2372" s="4">
        <v>0.001632886123843491</v>
      </c>
      <c r="AF2372" s="4">
        <v>0.3893192410469055</v>
      </c>
      <c r="AG2372" s="4">
        <v>0.004241948947310448</v>
      </c>
      <c r="AH2372" s="4">
        <v>0.6666666865348816</v>
      </c>
      <c r="AI2372" s="4">
        <v>-0.2195652425289154</v>
      </c>
      <c r="AJ2372" s="4">
        <v>2.737391471862793</v>
      </c>
      <c r="AK2372" s="4">
        <v>1</v>
      </c>
      <c r="AL2372" s="4">
        <v>0</v>
      </c>
      <c r="AM2372" s="4">
        <v>0.1599999964237213</v>
      </c>
      <c r="AN2372" s="4">
        <v>111115</v>
      </c>
      <c r="AO2372" s="4">
        <f>X2372*0.000001/(K2372*0.0001)</f>
        <v>0.8324430847167967</v>
      </c>
      <c r="AP2372" s="4">
        <f>(U2372-T2372)/(1000-U2372)*AO2372</f>
        <v>0.004891419676210986</v>
      </c>
      <c r="AQ2372" s="4">
        <f>(P2372+273.15)</f>
        <v>298.0631469726562</v>
      </c>
      <c r="AR2372" s="4">
        <f>(O2372+273.15)</f>
        <v>295.0827850341797</v>
      </c>
      <c r="AS2372" s="4">
        <f>(Y2372*AK2372+Z2372*AL2372)*AM2372</f>
        <v>320.0616139398153</v>
      </c>
      <c r="AT2372" s="4">
        <f>((AS2372+0.00000010773*(AR2372^4-AQ2372^4))-AP2372*44100)/(L2372*0.92*2*29.3+0.00000043092*AQ2372^3)</f>
        <v>0.8054018129971546</v>
      </c>
      <c r="AU2372" s="4">
        <f>0.61365*EXP(17.502*J2372/(240.97+J2372))</f>
        <v>3.163250109919515</v>
      </c>
      <c r="AV2372" s="4">
        <f>AU2372*1000/AA2372</f>
        <v>31.1655036039385</v>
      </c>
      <c r="AW2372" s="4">
        <f>(AV2372-U2372)</f>
        <v>10.48817358684866</v>
      </c>
      <c r="AX2372" s="4">
        <f>IF(D2372,P2372,(O2372+P2372)/2)</f>
        <v>23.42296600341797</v>
      </c>
      <c r="AY2372" s="4">
        <f>0.61365*EXP(17.502*AX2372/(240.97+AX2372))</f>
        <v>2.892721223895627</v>
      </c>
      <c r="AZ2372" s="4">
        <f>IF(AW2372&lt;&gt;0,(1000-(AV2372+U2372)/2)/AW2372*AP2372,0)</f>
        <v>0.4542856874492653</v>
      </c>
      <c r="BA2372" s="4">
        <f>U2372*AA2372/1000</f>
        <v>2.098716814610874</v>
      </c>
      <c r="BB2372" s="4">
        <f>(AY2372-BA2372)</f>
        <v>0.7940044092847529</v>
      </c>
      <c r="BC2372" s="4">
        <f>1/(1.6/F2372+1.37/N2372)</f>
        <v>0.2906109243429758</v>
      </c>
      <c r="BD2372" s="3">
        <f>G2372*AA2372*0.001</f>
      </c>
      <c r="BE2372" s="3">
        <f>G2372/S2372</f>
      </c>
      <c r="BF2372" s="4">
        <f>(1-AP2372*AA2372/AU2372/F2372)*100</f>
        <v>70.97770048523644</v>
      </c>
      <c r="BG2372" s="3">
        <f>(S2372-E2372/(N2372/1.35))</f>
      </c>
      <c r="BH2372" s="3">
        <f>E2372*BF2372/100/BG2372</f>
      </c>
    </row>
    <row r="2373" ht="16" customHeight="1">
      <c r="A2373" s="4">
        <v>2191</v>
      </c>
      <c r="B2373" t="s" s="2">
        <v>2391</v>
      </c>
      <c r="C2373" s="4">
        <v>12742.500031415373</v>
      </c>
      <c r="D2373" s="4">
        <v>0</v>
      </c>
      <c r="E2373" s="3">
        <f>(R2373-#REF!*(1000-T2373)/(1000-U2373))*AO2373</f>
      </c>
      <c r="F2373" s="4">
        <f>IF(AZ2373&lt;&gt;0,1/(1/AZ2373-1/N2373),0)</f>
        <v>0.5400950937632434</v>
      </c>
      <c r="G2373" s="3">
        <f>((BC2373-AP2373/2)*S2373-E2373)/(BC2373+AP2373/2)</f>
      </c>
      <c r="H2373" s="4">
        <f>AP2373*1000</f>
        <v>4.876697754029084</v>
      </c>
      <c r="I2373" s="4">
        <f>(AU2373-BA2373)</f>
        <v>1.062508485222657</v>
      </c>
      <c r="J2373" s="4">
        <f>(P2373+AT2373*D2373)</f>
        <v>24.89175033569336</v>
      </c>
      <c r="K2373" s="4">
        <v>6</v>
      </c>
      <c r="L2373" s="4">
        <f>(K2373*AI2373+AJ2373)</f>
        <v>1.420000016689301</v>
      </c>
      <c r="M2373" s="4">
        <v>1</v>
      </c>
      <c r="N2373" s="4">
        <f>L2373*(M2373+1)*(M2373+1)/(M2373*M2373+1)</f>
        <v>2.840000033378601</v>
      </c>
      <c r="O2373" s="4">
        <v>21.92568016052246</v>
      </c>
      <c r="P2373" s="4">
        <v>24.89175033569336</v>
      </c>
      <c r="Q2373" s="4">
        <v>20.8099250793457</v>
      </c>
      <c r="R2373" s="4">
        <v>1200.532714843750</v>
      </c>
      <c r="S2373" s="4">
        <v>1141.615844726562</v>
      </c>
      <c r="T2373" s="4">
        <v>14.92030334472656</v>
      </c>
      <c r="U2373" s="4">
        <v>20.65753936767578</v>
      </c>
      <c r="V2373" s="4">
        <v>57.32970809936523</v>
      </c>
      <c r="W2373" s="4">
        <v>79.38508605957031</v>
      </c>
      <c r="X2373" s="4">
        <v>499.469482421875</v>
      </c>
      <c r="Y2373" s="4">
        <v>2000.406005859375</v>
      </c>
      <c r="Z2373" s="4">
        <v>352.2864379882812</v>
      </c>
      <c r="AA2373" s="4">
        <v>101.4983444213867</v>
      </c>
      <c r="AB2373" s="4">
        <v>13.74918556213379</v>
      </c>
      <c r="AC2373" s="4">
        <v>0.4528156220912933</v>
      </c>
      <c r="AD2373" s="4">
        <v>0.321806013584137</v>
      </c>
      <c r="AE2373" s="4">
        <v>0.001632886123843491</v>
      </c>
      <c r="AF2373" s="4">
        <v>0.3893192410469055</v>
      </c>
      <c r="AG2373" s="4">
        <v>0.004241948947310448</v>
      </c>
      <c r="AH2373" s="4">
        <v>0.6666666865348816</v>
      </c>
      <c r="AI2373" s="4">
        <v>-0.2195652425289154</v>
      </c>
      <c r="AJ2373" s="4">
        <v>2.737391471862793</v>
      </c>
      <c r="AK2373" s="4">
        <v>1</v>
      </c>
      <c r="AL2373" s="4">
        <v>0</v>
      </c>
      <c r="AM2373" s="4">
        <v>0.1599999964237213</v>
      </c>
      <c r="AN2373" s="4">
        <v>111115</v>
      </c>
      <c r="AO2373" s="4">
        <f>X2373*0.000001/(K2373*0.0001)</f>
        <v>0.8324491373697916</v>
      </c>
      <c r="AP2373" s="4">
        <f>(U2373-T2373)/(1000-U2373)*AO2373</f>
        <v>0.004876697754029083</v>
      </c>
      <c r="AQ2373" s="4">
        <f>(P2373+273.15)</f>
        <v>298.0417503356933</v>
      </c>
      <c r="AR2373" s="4">
        <f>(O2373+273.15)</f>
        <v>295.0756801605224</v>
      </c>
      <c r="AS2373" s="4">
        <f>(Y2373*AK2373+Z2373*AL2373)*AM2373</f>
        <v>320.0649537834906</v>
      </c>
      <c r="AT2373" s="4">
        <f>((AS2373+0.00000010773*(AR2373^4-AQ2373^4))-AP2373*44100)/(L2373*0.92*2*29.3+0.00000043092*AQ2373^3)</f>
        <v>0.8147241139602213</v>
      </c>
      <c r="AU2373" s="4">
        <f>0.61365*EXP(17.502*J2373/(240.97+J2373))</f>
        <v>3.159214530861368</v>
      </c>
      <c r="AV2373" s="4">
        <f>AU2373*1000/AA2373</f>
        <v>31.12577401011962</v>
      </c>
      <c r="AW2373" s="4">
        <f>(AV2373-U2373)</f>
        <v>10.46823464244384</v>
      </c>
      <c r="AX2373" s="4">
        <f>IF(D2373,P2373,(O2373+P2373)/2)</f>
        <v>23.40871524810791</v>
      </c>
      <c r="AY2373" s="4">
        <f>0.61365*EXP(17.502*AX2373/(240.97+AX2373))</f>
        <v>2.890235046911962</v>
      </c>
      <c r="AZ2373" s="4">
        <f>IF(AW2373&lt;&gt;0,(1000-(AV2373+U2373)/2)/AW2373*AP2373,0)</f>
        <v>0.4537949455914415</v>
      </c>
      <c r="BA2373" s="4">
        <f>U2373*AA2373/1000</f>
        <v>2.096706045638712</v>
      </c>
      <c r="BB2373" s="4">
        <f>(AY2373-BA2373)</f>
        <v>0.7935290012732503</v>
      </c>
      <c r="BC2373" s="4">
        <f>1/(1.6/F2373+1.37/N2373)</f>
        <v>0.2902896117055508</v>
      </c>
      <c r="BD2373" s="3">
        <f>G2373*AA2373*0.001</f>
      </c>
      <c r="BE2373" s="3">
        <f>G2373/S2373</f>
      </c>
      <c r="BF2373" s="4">
        <f>(1-AP2373*AA2373/AU2373/F2373)*100</f>
        <v>70.9908203329164</v>
      </c>
      <c r="BG2373" s="3">
        <f>(S2373-E2373/(N2373/1.35))</f>
      </c>
      <c r="BH2373" s="3">
        <f>E2373*BF2373/100/BG2373</f>
      </c>
    </row>
    <row r="2374" ht="16" customHeight="1">
      <c r="A2374" s="4">
        <v>2192</v>
      </c>
      <c r="B2374" t="s" s="2">
        <v>2392</v>
      </c>
      <c r="C2374" s="4">
        <v>12748.000031292439</v>
      </c>
      <c r="D2374" s="4">
        <v>0</v>
      </c>
      <c r="E2374" s="3">
        <f>(R2374-#REF!*(1000-T2374)/(1000-U2374))*AO2374</f>
      </c>
      <c r="F2374" s="4">
        <f>IF(AZ2374&lt;&gt;0,1/(1/AZ2374-1/N2374),0)</f>
        <v>0.5405251099525359</v>
      </c>
      <c r="G2374" s="3">
        <f>((BC2374-AP2374/2)*S2374-E2374)/(BC2374+AP2374/2)</f>
      </c>
      <c r="H2374" s="4">
        <f>AP2374*1000</f>
        <v>4.856844128215464</v>
      </c>
      <c r="I2374" s="4">
        <f>(AU2374-BA2374)</f>
        <v>1.057531357807183</v>
      </c>
      <c r="J2374" s="4">
        <f>(P2374+AT2374*D2374)</f>
        <v>24.85119438171387</v>
      </c>
      <c r="K2374" s="4">
        <v>6</v>
      </c>
      <c r="L2374" s="4">
        <f>(K2374*AI2374+AJ2374)</f>
        <v>1.420000016689301</v>
      </c>
      <c r="M2374" s="4">
        <v>1</v>
      </c>
      <c r="N2374" s="4">
        <f>L2374*(M2374+1)*(M2374+1)/(M2374*M2374+1)</f>
        <v>2.840000033378601</v>
      </c>
      <c r="O2374" s="4">
        <v>21.86171722412109</v>
      </c>
      <c r="P2374" s="4">
        <v>24.85119438171387</v>
      </c>
      <c r="Q2374" s="4">
        <v>20.54095077514648</v>
      </c>
      <c r="R2374" s="4">
        <v>1200.590576171875</v>
      </c>
      <c r="S2374" s="4">
        <v>1141.865844726562</v>
      </c>
      <c r="T2374" s="4">
        <v>14.91714859008789</v>
      </c>
      <c r="U2374" s="4">
        <v>20.63132095336914</v>
      </c>
      <c r="V2374" s="4">
        <v>57.50862884521484</v>
      </c>
      <c r="W2374" s="4">
        <v>79.55283355712891</v>
      </c>
      <c r="X2374" s="4">
        <v>499.4572143554688</v>
      </c>
      <c r="Y2374" s="4">
        <v>2000.467285156250</v>
      </c>
      <c r="Z2374" s="4">
        <v>343.5049743652344</v>
      </c>
      <c r="AA2374" s="4">
        <v>101.4984130859375</v>
      </c>
      <c r="AB2374" s="4">
        <v>13.74918556213379</v>
      </c>
      <c r="AC2374" s="4">
        <v>0.4528156220912933</v>
      </c>
      <c r="AD2374" s="4">
        <v>0.321806013584137</v>
      </c>
      <c r="AE2374" s="4">
        <v>0.001632886123843491</v>
      </c>
      <c r="AF2374" s="4">
        <v>0.3893192410469055</v>
      </c>
      <c r="AG2374" s="4">
        <v>0.004241948947310448</v>
      </c>
      <c r="AH2374" s="4">
        <v>0.6666666865348816</v>
      </c>
      <c r="AI2374" s="4">
        <v>-0.2195652425289154</v>
      </c>
      <c r="AJ2374" s="4">
        <v>2.737391471862793</v>
      </c>
      <c r="AK2374" s="4">
        <v>1</v>
      </c>
      <c r="AL2374" s="4">
        <v>0</v>
      </c>
      <c r="AM2374" s="4">
        <v>0.1599999964237213</v>
      </c>
      <c r="AN2374" s="4">
        <v>111115</v>
      </c>
      <c r="AO2374" s="4">
        <f>X2374*0.000001/(K2374*0.0001)</f>
        <v>0.8324286905924478</v>
      </c>
      <c r="AP2374" s="4">
        <f>(U2374-T2374)/(1000-U2374)*AO2374</f>
        <v>0.004856844128215463</v>
      </c>
      <c r="AQ2374" s="4">
        <f>(P2374+273.15)</f>
        <v>298.0011943817138</v>
      </c>
      <c r="AR2374" s="4">
        <f>(O2374+273.15)</f>
        <v>295.0117172241211</v>
      </c>
      <c r="AS2374" s="4">
        <f>(Y2374*AK2374+Z2374*AL2374)*AM2374</f>
        <v>320.0747584707715</v>
      </c>
      <c r="AT2374" s="4">
        <f>((AS2374+0.00000010773*(AR2374^4-AQ2374^4))-AP2374*44100)/(L2374*0.92*2*29.3+0.00000043092*AQ2374^3)</f>
        <v>0.8220435706976448</v>
      </c>
      <c r="AU2374" s="4">
        <f>0.61365*EXP(17.502*J2374/(240.97+J2374))</f>
        <v>3.151577694440801</v>
      </c>
      <c r="AV2374" s="4">
        <f>AU2374*1000/AA2374</f>
        <v>31.0505120092114</v>
      </c>
      <c r="AW2374" s="4">
        <f>(AV2374-U2374)</f>
        <v>10.41919105584225</v>
      </c>
      <c r="AX2374" s="4">
        <f>IF(D2374,P2374,(O2374+P2374)/2)</f>
        <v>23.35645580291748</v>
      </c>
      <c r="AY2374" s="4">
        <f>0.61365*EXP(17.502*AX2374/(240.97+AX2374))</f>
        <v>2.881133885580269</v>
      </c>
      <c r="AZ2374" s="4">
        <f>IF(AW2374&lt;&gt;0,(1000-(AV2374+U2374)/2)/AW2374*AP2374,0)</f>
        <v>0.4540984803309316</v>
      </c>
      <c r="BA2374" s="4">
        <f>U2374*AA2374/1000</f>
        <v>2.094046336633619</v>
      </c>
      <c r="BB2374" s="4">
        <f>(AY2374-BA2374)</f>
        <v>0.7870875489466505</v>
      </c>
      <c r="BC2374" s="4">
        <f>1/(1.6/F2374+1.37/N2374)</f>
        <v>0.2904883487813423</v>
      </c>
      <c r="BD2374" s="3">
        <f>G2374*AA2374*0.001</f>
      </c>
      <c r="BE2374" s="3">
        <f>G2374/S2374</f>
      </c>
      <c r="BF2374" s="4">
        <f>(1-AP2374*AA2374/AU2374/F2374)*100</f>
        <v>71.06193244877591</v>
      </c>
      <c r="BG2374" s="3">
        <f>(S2374-E2374/(N2374/1.35))</f>
      </c>
      <c r="BH2374" s="3">
        <f>E2374*BF2374/100/BG2374</f>
      </c>
    </row>
    <row r="2375" ht="16" customHeight="1">
      <c r="A2375" s="4">
        <v>2193</v>
      </c>
      <c r="B2375" t="s" s="2">
        <v>2393</v>
      </c>
      <c r="C2375" s="4">
        <v>12753.000031180680</v>
      </c>
      <c r="D2375" s="4">
        <v>0</v>
      </c>
      <c r="E2375" s="3">
        <f>(R2375-#REF!*(1000-T2375)/(1000-U2375))*AO2375</f>
      </c>
      <c r="F2375" s="4">
        <f>IF(AZ2375&lt;&gt;0,1/(1/AZ2375-1/N2375),0)</f>
        <v>0.5370542302362643</v>
      </c>
      <c r="G2375" s="3">
        <f>((BC2375-AP2375/2)*S2375-E2375)/(BC2375+AP2375/2)</f>
      </c>
      <c r="H2375" s="4">
        <f>AP2375*1000</f>
        <v>4.847872118525912</v>
      </c>
      <c r="I2375" s="4">
        <f>(AU2375-BA2375)</f>
        <v>1.061303700701718</v>
      </c>
      <c r="J2375" s="4">
        <f>(P2375+AT2375*D2375)</f>
        <v>24.86448669433594</v>
      </c>
      <c r="K2375" s="4">
        <v>6</v>
      </c>
      <c r="L2375" s="4">
        <f>(K2375*AI2375+AJ2375)</f>
        <v>1.420000016689301</v>
      </c>
      <c r="M2375" s="4">
        <v>1</v>
      </c>
      <c r="N2375" s="4">
        <f>L2375*(M2375+1)*(M2375+1)/(M2375*M2375+1)</f>
        <v>2.840000033378601</v>
      </c>
      <c r="O2375" s="4">
        <v>21.77169227600098</v>
      </c>
      <c r="P2375" s="4">
        <v>24.86448669433594</v>
      </c>
      <c r="Q2375" s="4">
        <v>20.36470413208008</v>
      </c>
      <c r="R2375" s="4">
        <v>1200.123779296875</v>
      </c>
      <c r="S2375" s="4">
        <v>1141.620605468750</v>
      </c>
      <c r="T2375" s="4">
        <v>14.91503715515137</v>
      </c>
      <c r="U2375" s="4">
        <v>20.61877250671387</v>
      </c>
      <c r="V2375" s="4">
        <v>57.79344940185547</v>
      </c>
      <c r="W2375" s="4">
        <v>79.9019775390625</v>
      </c>
      <c r="X2375" s="4">
        <v>499.4532165527344</v>
      </c>
      <c r="Y2375" s="4">
        <v>2000.497924804688</v>
      </c>
      <c r="Z2375" s="4">
        <v>331.739501953125</v>
      </c>
      <c r="AA2375" s="4">
        <v>101.498535156250</v>
      </c>
      <c r="AB2375" s="4">
        <v>13.74918556213379</v>
      </c>
      <c r="AC2375" s="4">
        <v>0.4528156220912933</v>
      </c>
      <c r="AD2375" s="4">
        <v>0.321806013584137</v>
      </c>
      <c r="AE2375" s="4">
        <v>0.001632886123843491</v>
      </c>
      <c r="AF2375" s="4">
        <v>0.3893192410469055</v>
      </c>
      <c r="AG2375" s="4">
        <v>0.004241948947310448</v>
      </c>
      <c r="AH2375" s="4">
        <v>0.6666666865348816</v>
      </c>
      <c r="AI2375" s="4">
        <v>-0.2195652425289154</v>
      </c>
      <c r="AJ2375" s="4">
        <v>2.737391471862793</v>
      </c>
      <c r="AK2375" s="4">
        <v>1</v>
      </c>
      <c r="AL2375" s="4">
        <v>0</v>
      </c>
      <c r="AM2375" s="4">
        <v>0.1599999964237213</v>
      </c>
      <c r="AN2375" s="4">
        <v>111115</v>
      </c>
      <c r="AO2375" s="4">
        <f>X2375*0.000001/(K2375*0.0001)</f>
        <v>0.8324220275878905</v>
      </c>
      <c r="AP2375" s="4">
        <f>(U2375-T2375)/(1000-U2375)*AO2375</f>
        <v>0.004847872118525913</v>
      </c>
      <c r="AQ2375" s="4">
        <f>(P2375+273.15)</f>
        <v>298.0144866943359</v>
      </c>
      <c r="AR2375" s="4">
        <f>(O2375+273.15)</f>
        <v>294.921692276001</v>
      </c>
      <c r="AS2375" s="4">
        <f>(Y2375*AK2375+Z2375*AL2375)*AM2375</f>
        <v>320.0796608144119</v>
      </c>
      <c r="AT2375" s="4">
        <f>((AS2375+0.00000010773*(AR2375^4-AQ2375^4))-AP2375*44100)/(L2375*0.92*2*29.3+0.00000043092*AQ2375^3)</f>
        <v>0.8135412744149932</v>
      </c>
      <c r="AU2375" s="4">
        <f>0.61365*EXP(17.502*J2375/(240.97+J2375))</f>
        <v>3.154078906853136</v>
      </c>
      <c r="AV2375" s="4">
        <f>AU2375*1000/AA2375</f>
        <v>31.07511750783052</v>
      </c>
      <c r="AW2375" s="4">
        <f>(AV2375-U2375)</f>
        <v>10.45634500111666</v>
      </c>
      <c r="AX2375" s="4">
        <f>IF(D2375,P2375,(O2375+P2375)/2)</f>
        <v>23.31808948516846</v>
      </c>
      <c r="AY2375" s="4">
        <f>0.61365*EXP(17.502*AX2375/(240.97+AX2375))</f>
        <v>2.87446822607033</v>
      </c>
      <c r="AZ2375" s="4">
        <f>IF(AW2375&lt;&gt;0,(1000-(AV2375+U2375)/2)/AW2375*AP2375,0)</f>
        <v>0.4516462907422959</v>
      </c>
      <c r="BA2375" s="4">
        <f>U2375*AA2375/1000</f>
        <v>2.092775206151418</v>
      </c>
      <c r="BB2375" s="4">
        <f>(AY2375-BA2375)</f>
        <v>0.7816930199189116</v>
      </c>
      <c r="BC2375" s="4">
        <f>1/(1.6/F2375+1.37/N2375)</f>
        <v>0.2888829748879347</v>
      </c>
      <c r="BD2375" s="3">
        <f>G2375*AA2375*0.001</f>
      </c>
      <c r="BE2375" s="3">
        <f>G2375/S2375</f>
      </c>
      <c r="BF2375" s="4">
        <f>(1-AP2375*AA2375/AU2375/F2375)*100</f>
        <v>70.95173259872148</v>
      </c>
      <c r="BG2375" s="3">
        <f>(S2375-E2375/(N2375/1.35))</f>
      </c>
      <c r="BH2375" s="3">
        <f>E2375*BF2375/100/BG2375</f>
      </c>
    </row>
    <row r="2376" ht="16" customHeight="1">
      <c r="A2376" t="s" s="2">
        <v>2424</v>
      </c>
      <c r="B2376" s="3"/>
      <c r="C2376" s="3"/>
      <c r="D2376" s="3"/>
      <c r="E2376" s="3">
        <f>AVERAGE(E2370:E2375)</f>
      </c>
      <c r="F2376" s="4">
        <f>AVERAGE(F2370:F2375)</f>
        <v>0.5418066639153852</v>
      </c>
      <c r="G2376" s="3">
        <f>AVERAGE(G2370:G2375)</f>
      </c>
      <c r="H2376" s="4">
        <f>AVERAGE(H2370:H2375)</f>
        <v>4.87625356070819</v>
      </c>
      <c r="I2376" s="4">
        <f>AVERAGE(I2370:I2375)</f>
        <v>1.059634056031705</v>
      </c>
      <c r="J2376" s="4">
        <f>AVERAGE(J2370:J2375)</f>
        <v>24.87658659617106</v>
      </c>
      <c r="K2376" s="4">
        <f>AVERAGE(K2370:K2375)</f>
        <v>6</v>
      </c>
      <c r="L2376" s="4">
        <f>AVERAGE(L2370:L2375)</f>
        <v>1.420000016689301</v>
      </c>
      <c r="M2376" s="4">
        <f>AVERAGE(M2370:M2375)</f>
        <v>1</v>
      </c>
      <c r="N2376" s="4">
        <f>AVERAGE(N2370:N2375)</f>
        <v>2.840000033378601</v>
      </c>
      <c r="O2376" s="4">
        <f>AVERAGE(O2370:O2375)</f>
        <v>21.87579154968262</v>
      </c>
      <c r="P2376" s="4">
        <f>AVERAGE(P2370:P2375)</f>
        <v>24.87658659617106</v>
      </c>
      <c r="Q2376" s="4">
        <f>AVERAGE(Q2370:Q2375)</f>
        <v>20.78529103597005</v>
      </c>
      <c r="R2376" s="4">
        <f>AVERAGE(R2370:R2375)</f>
        <v>1200.240376790365</v>
      </c>
      <c r="S2376" s="4">
        <f>AVERAGE(S2370:S2375)</f>
        <v>1141.343037923177</v>
      </c>
      <c r="T2376" s="4">
        <f>AVERAGE(T2370:T2375)</f>
        <v>14.92093388239543</v>
      </c>
      <c r="U2376" s="4">
        <f>AVERAGE(U2370:U2375)</f>
        <v>20.65767478942871</v>
      </c>
      <c r="V2376" s="4">
        <f>AVERAGE(V2370:V2375)</f>
        <v>57.5044428507487</v>
      </c>
      <c r="W2376" s="4">
        <f>AVERAGE(W2370:W2375)</f>
        <v>79.61638641357422</v>
      </c>
      <c r="X2376" s="4">
        <f>AVERAGE(X2370:X2375)</f>
        <v>499.4669443766276</v>
      </c>
      <c r="Y2376" s="4">
        <f>AVERAGE(Y2370:Y2375)</f>
        <v>2000.410400390625</v>
      </c>
      <c r="Z2376" s="4">
        <f>AVERAGE(Z2370:Z2375)</f>
        <v>347.4692637125651</v>
      </c>
      <c r="AA2376" s="4">
        <f>AVERAGE(AA2370:AA2375)</f>
        <v>101.498659769694</v>
      </c>
      <c r="AB2376" s="4">
        <f>AVERAGE(AB2370:AB2375)</f>
        <v>13.74918556213379</v>
      </c>
      <c r="AC2376" s="4">
        <f>AVERAGE(AC2370:AC2375)</f>
        <v>0.4528156220912933</v>
      </c>
      <c r="AD2376" s="4">
        <f>AVERAGE(AD2370:AD2375)</f>
        <v>0.321806013584137</v>
      </c>
      <c r="AE2376" s="4">
        <f>AVERAGE(AE2370:AE2375)</f>
        <v>0.001632886123843491</v>
      </c>
      <c r="AF2376" s="4">
        <f>AVERAGE(AF2370:AF2375)</f>
        <v>0.3893192410469055</v>
      </c>
      <c r="AG2376" s="4">
        <f>AVERAGE(AG2370:AG2375)</f>
        <v>0.004241948947310448</v>
      </c>
      <c r="AH2376" s="4">
        <f>AVERAGE(AH2370:AH2375)</f>
        <v>0.722222238779068</v>
      </c>
      <c r="AI2376" s="4">
        <f>AVERAGE(AI2370:AI2375)</f>
        <v>-0.2195652425289154</v>
      </c>
      <c r="AJ2376" s="4">
        <f>AVERAGE(AJ2370:AJ2375)</f>
        <v>2.737391471862793</v>
      </c>
      <c r="AK2376" s="4">
        <f>AVERAGE(AK2370:AK2375)</f>
        <v>1</v>
      </c>
      <c r="AL2376" s="4">
        <f>AVERAGE(AL2370:AL2375)</f>
        <v>0</v>
      </c>
      <c r="AM2376" s="4">
        <f>AVERAGE(AM2370:AM2375)</f>
        <v>0.1599999964237213</v>
      </c>
      <c r="AN2376" s="4">
        <f>AVERAGE(AN2370:AN2375)</f>
        <v>111115</v>
      </c>
      <c r="AO2376" s="4">
        <f>AVERAGE(AO2370:AO2375)</f>
        <v>0.8324449072943793</v>
      </c>
      <c r="AP2376" s="4">
        <f>AVERAGE(AP2370:AP2375)</f>
        <v>0.00487625356070819</v>
      </c>
      <c r="AQ2376" s="4">
        <f>AVERAGE(AQ2370:AQ2375)</f>
        <v>298.0265865961711</v>
      </c>
      <c r="AR2376" s="4">
        <f>AVERAGE(AR2370:AR2375)</f>
        <v>295.0257915496827</v>
      </c>
      <c r="AS2376" s="4">
        <f>AVERAGE(AS2370:AS2375)</f>
        <v>320.0656569084749</v>
      </c>
      <c r="AT2376" s="4">
        <f>AVERAGE(AT2370:AT2375)</f>
        <v>0.8106614694478065</v>
      </c>
      <c r="AU2376" s="4">
        <f>AVERAGE(AU2370:AU2375)</f>
        <v>3.156360365462353</v>
      </c>
      <c r="AV2376" s="4">
        <f>AVERAGE(AV2370:AV2375)</f>
        <v>31.09755714660046</v>
      </c>
      <c r="AW2376" s="4">
        <f>AVERAGE(AW2370:AW2375)</f>
        <v>10.43988235717175</v>
      </c>
      <c r="AX2376" s="4">
        <f>AVERAGE(AX2370:AX2375)</f>
        <v>23.37618907292684</v>
      </c>
      <c r="AY2376" s="4">
        <f>AVERAGE(AY2370:AY2375)</f>
        <v>2.884573781626332</v>
      </c>
      <c r="AZ2376" s="4">
        <f>AVERAGE(AZ2370:AZ2375)</f>
        <v>0.4549999508308309</v>
      </c>
      <c r="BA2376" s="4">
        <f>AVERAGE(BA2370:BA2375)</f>
        <v>2.096726309430647</v>
      </c>
      <c r="BB2376" s="4">
        <f>AVERAGE(BB2370:BB2375)</f>
        <v>0.7878474721956849</v>
      </c>
      <c r="BC2376" s="4">
        <f>AVERAGE(BC2370:BC2375)</f>
        <v>0.2910788333149626</v>
      </c>
      <c r="BD2376" s="3">
        <f>AVERAGE(BD2370:BD2375)</f>
      </c>
      <c r="BE2376" s="3">
        <f>AVERAGE(BE2370:BE2375)</f>
      </c>
      <c r="BF2376" s="4">
        <f>AVERAGE(BF2370:BF2375)</f>
        <v>71.0581811330328</v>
      </c>
      <c r="BG2376" s="3">
        <f>AVERAGE(BG2370:BG2375)</f>
      </c>
      <c r="BH2376" s="3">
        <f>AVERAGE(BH2370:BH2375)</f>
      </c>
    </row>
    <row r="2377" ht="29" customHeight="1">
      <c r="A2377" t="s" s="2">
        <v>9</v>
      </c>
      <c r="B2377" t="s" s="5">
        <v>2394</v>
      </c>
      <c r="C2377" s="3"/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  <c r="AI2377" s="3"/>
      <c r="AJ2377" s="3"/>
      <c r="AK2377" s="3"/>
      <c r="AL2377" s="3"/>
      <c r="AM2377" s="3"/>
      <c r="AN2377" s="3"/>
      <c r="AO2377" s="3"/>
      <c r="AP2377" s="3"/>
      <c r="AQ2377" s="3"/>
      <c r="AR2377" s="3"/>
      <c r="AS2377" s="3"/>
      <c r="AT2377" s="3"/>
      <c r="AU2377" s="3"/>
      <c r="AV2377" s="3"/>
      <c r="AW2377" s="3"/>
      <c r="AX2377" s="3"/>
      <c r="AY2377" s="3"/>
      <c r="AZ2377" s="3"/>
      <c r="BA2377" s="3"/>
      <c r="BB2377" s="3"/>
      <c r="BC2377" s="3"/>
      <c r="BD2377" s="3"/>
      <c r="BE2377" s="3"/>
      <c r="BF2377" s="3"/>
      <c r="BG2377" s="3"/>
      <c r="BH2377" s="3"/>
    </row>
    <row r="2378" ht="16" customHeight="1">
      <c r="A2378" s="4">
        <v>2194</v>
      </c>
      <c r="B2378" t="s" s="2">
        <v>2395</v>
      </c>
      <c r="C2378" s="4">
        <v>12758.000031068921</v>
      </c>
      <c r="D2378" s="4">
        <v>0</v>
      </c>
      <c r="E2378" s="3">
        <f>(R2378-#REF!*(1000-T2378)/(1000-U2378))*AO2378</f>
      </c>
      <c r="F2378" s="4">
        <f>IF(AZ2378&lt;&gt;0,1/(1/AZ2378-1/N2378),0)</f>
        <v>0.5376237443118971</v>
      </c>
      <c r="G2378" s="3">
        <f>((BC2378-AP2378/2)*S2378-E2378)/(BC2378+AP2378/2)</f>
      </c>
      <c r="H2378" s="4">
        <f>AP2378*1000</f>
        <v>4.849277781616306</v>
      </c>
      <c r="I2378" s="4">
        <f>(AU2378-BA2378)</f>
        <v>1.060670100039329</v>
      </c>
      <c r="J2378" s="4">
        <f>(P2378+AT2378*D2378)</f>
        <v>24.86102485656738</v>
      </c>
      <c r="K2378" s="4">
        <v>6</v>
      </c>
      <c r="L2378" s="4">
        <f>(K2378*AI2378+AJ2378)</f>
        <v>1.420000016689301</v>
      </c>
      <c r="M2378" s="4">
        <v>1</v>
      </c>
      <c r="N2378" s="4">
        <f>L2378*(M2378+1)*(M2378+1)/(M2378*M2378+1)</f>
        <v>2.840000033378601</v>
      </c>
      <c r="O2378" s="4">
        <v>21.6904411315918</v>
      </c>
      <c r="P2378" s="4">
        <v>24.86102485656738</v>
      </c>
      <c r="Q2378" s="4">
        <v>20.3382453918457</v>
      </c>
      <c r="R2378" s="4">
        <v>1199.131713867188</v>
      </c>
      <c r="S2378" s="4">
        <v>1140.994873046875</v>
      </c>
      <c r="T2378" s="4">
        <v>14.91330146789551</v>
      </c>
      <c r="U2378" s="4">
        <v>20.61857986450195</v>
      </c>
      <c r="V2378" s="4">
        <v>58.07561111450195</v>
      </c>
      <c r="W2378" s="4">
        <v>80.29286193847656</v>
      </c>
      <c r="X2378" s="4">
        <v>499.4630126953125</v>
      </c>
      <c r="Y2378" s="4">
        <v>2000.531860351562</v>
      </c>
      <c r="Z2378" s="4">
        <v>323.4688415527344</v>
      </c>
      <c r="AA2378" s="4">
        <v>101.4986114501953</v>
      </c>
      <c r="AB2378" s="4">
        <v>13.74918556213379</v>
      </c>
      <c r="AC2378" s="4">
        <v>0.4528156220912933</v>
      </c>
      <c r="AD2378" s="4">
        <v>0.321806013584137</v>
      </c>
      <c r="AE2378" s="4">
        <v>0.001632886123843491</v>
      </c>
      <c r="AF2378" s="4">
        <v>0.3893192410469055</v>
      </c>
      <c r="AG2378" s="4">
        <v>0.004241948947310448</v>
      </c>
      <c r="AH2378" s="4">
        <v>0.6666666865348816</v>
      </c>
      <c r="AI2378" s="4">
        <v>-0.2195652425289154</v>
      </c>
      <c r="AJ2378" s="4">
        <v>2.737391471862793</v>
      </c>
      <c r="AK2378" s="4">
        <v>1</v>
      </c>
      <c r="AL2378" s="4">
        <v>0</v>
      </c>
      <c r="AM2378" s="4">
        <v>0.1599999964237213</v>
      </c>
      <c r="AN2378" s="4">
        <v>111105</v>
      </c>
      <c r="AO2378" s="4">
        <f>X2378*0.000001/(K2378*0.0001)</f>
        <v>0.8324383544921874</v>
      </c>
      <c r="AP2378" s="4">
        <f>(U2378-T2378)/(1000-U2378)*AO2378</f>
        <v>0.004849277781616305</v>
      </c>
      <c r="AQ2378" s="4">
        <f>(P2378+273.15)</f>
        <v>298.0110248565674</v>
      </c>
      <c r="AR2378" s="4">
        <f>(O2378+273.15)</f>
        <v>294.8404411315918</v>
      </c>
      <c r="AS2378" s="4">
        <f>(Y2378*AK2378+Z2378*AL2378)*AM2378</f>
        <v>320.0850905017905</v>
      </c>
      <c r="AT2378" s="4">
        <f>((AS2378+0.00000010773*(AR2378^4-AQ2378^4))-AP2378*44100)/(L2378*0.92*2*29.3+0.00000043092*AQ2378^3)</f>
        <v>0.803144190585398</v>
      </c>
      <c r="AU2378" s="4">
        <f>0.61365*EXP(17.502*J2378/(240.97+J2378))</f>
        <v>3.153427326361233</v>
      </c>
      <c r="AV2378" s="4">
        <f>AU2378*1000/AA2378</f>
        <v>31.06867454939124</v>
      </c>
      <c r="AW2378" s="4">
        <f>(AV2378-U2378)</f>
        <v>10.45009468488929</v>
      </c>
      <c r="AX2378" s="4">
        <f>IF(D2378,P2378,(O2378+P2378)/2)</f>
        <v>23.27573299407959</v>
      </c>
      <c r="AY2378" s="4">
        <f>0.61365*EXP(17.502*AX2378/(240.97+AX2378))</f>
        <v>2.867124994136833</v>
      </c>
      <c r="AZ2378" s="4">
        <f>IF(AW2378&lt;&gt;0,(1000-(AV2378+U2378)/2)/AW2378*AP2378,0)</f>
        <v>0.4520490002101194</v>
      </c>
      <c r="BA2378" s="4">
        <f>U2378*AA2378/1000</f>
        <v>2.092757226321905</v>
      </c>
      <c r="BB2378" s="4">
        <f>(AY2378-BA2378)</f>
        <v>0.7743677678149288</v>
      </c>
      <c r="BC2378" s="4">
        <f>1/(1.6/F2378+1.37/N2378)</f>
        <v>0.2891465885306067</v>
      </c>
      <c r="BD2378" s="3">
        <f>G2378*AA2378*0.001</f>
      </c>
      <c r="BE2378" s="3">
        <f>G2378/S2378</f>
      </c>
      <c r="BF2378" s="4">
        <f>(1-AP2378*AA2378/AU2378/F2378)*100</f>
        <v>70.96807083566979</v>
      </c>
      <c r="BG2378" s="3">
        <f>(S2378-E2378/(N2378/1.35))</f>
      </c>
      <c r="BH2378" s="3">
        <f>E2378*BF2378/100/BG2378</f>
      </c>
    </row>
    <row r="2379" ht="16" customHeight="1">
      <c r="A2379" s="4">
        <v>2195</v>
      </c>
      <c r="B2379" t="s" s="2">
        <v>2396</v>
      </c>
      <c r="C2379" s="4">
        <v>12763.500030945987</v>
      </c>
      <c r="D2379" s="4">
        <v>0</v>
      </c>
      <c r="E2379" s="3">
        <f>(R2379-#REF!*(1000-T2379)/(1000-U2379))*AO2379</f>
      </c>
      <c r="F2379" s="4">
        <f>IF(AZ2379&lt;&gt;0,1/(1/AZ2379-1/N2379),0)</f>
        <v>0.5426392746515665</v>
      </c>
      <c r="G2379" s="3">
        <f>((BC2379-AP2379/2)*S2379-E2379)/(BC2379+AP2379/2)</f>
      </c>
      <c r="H2379" s="4">
        <f>AP2379*1000</f>
        <v>4.851748046614006</v>
      </c>
      <c r="I2379" s="4">
        <f>(AU2379-BA2379)</f>
        <v>1.052998947764604</v>
      </c>
      <c r="J2379" s="4">
        <f>(P2379+AT2379*D2379)</f>
        <v>24.82144546508789</v>
      </c>
      <c r="K2379" s="4">
        <v>6</v>
      </c>
      <c r="L2379" s="4">
        <f>(K2379*AI2379+AJ2379)</f>
        <v>1.420000016689301</v>
      </c>
      <c r="M2379" s="4">
        <v>1</v>
      </c>
      <c r="N2379" s="4">
        <f>L2379*(M2379+1)*(M2379+1)/(M2379*M2379+1)</f>
        <v>2.840000033378601</v>
      </c>
      <c r="O2379" s="4">
        <v>21.63910484313965</v>
      </c>
      <c r="P2379" s="4">
        <v>24.82144546508789</v>
      </c>
      <c r="Q2379" s="4">
        <v>20.39755058288574</v>
      </c>
      <c r="R2379" s="4">
        <v>1006.470336914062</v>
      </c>
      <c r="S2379" s="4">
        <v>1101.722167968750</v>
      </c>
      <c r="T2379" s="4">
        <v>14.91301345825195</v>
      </c>
      <c r="U2379" s="4">
        <v>20.62089347839355</v>
      </c>
      <c r="V2379" s="4">
        <v>58.27810668945312</v>
      </c>
      <c r="W2379" s="4">
        <v>80.58219909667969</v>
      </c>
      <c r="X2379" s="4">
        <v>499.4884948730469</v>
      </c>
      <c r="Y2379" s="4">
        <v>2000.508056640625</v>
      </c>
      <c r="Z2379" s="4">
        <v>318.4923095703125</v>
      </c>
      <c r="AA2379" s="4">
        <v>101.4983749389648</v>
      </c>
      <c r="AB2379" s="4">
        <v>13.74918556213379</v>
      </c>
      <c r="AC2379" s="4">
        <v>0.4528156220912933</v>
      </c>
      <c r="AD2379" s="4">
        <v>0.321806013584137</v>
      </c>
      <c r="AE2379" s="4">
        <v>0.001632886123843491</v>
      </c>
      <c r="AF2379" s="4">
        <v>0.3893192410469055</v>
      </c>
      <c r="AG2379" s="4">
        <v>0.004241948947310448</v>
      </c>
      <c r="AH2379" s="4">
        <v>0.6666666865348816</v>
      </c>
      <c r="AI2379" s="4">
        <v>-0.2195652425289154</v>
      </c>
      <c r="AJ2379" s="4">
        <v>2.737391471862793</v>
      </c>
      <c r="AK2379" s="4">
        <v>1</v>
      </c>
      <c r="AL2379" s="4">
        <v>0</v>
      </c>
      <c r="AM2379" s="4">
        <v>0.1599999964237213</v>
      </c>
      <c r="AN2379" s="4">
        <v>111105</v>
      </c>
      <c r="AO2379" s="4">
        <f>X2379*0.000001/(K2379*0.0001)</f>
        <v>0.8324808247884112</v>
      </c>
      <c r="AP2379" s="4">
        <f>(U2379-T2379)/(1000-U2379)*AO2379</f>
        <v>0.004851748046614006</v>
      </c>
      <c r="AQ2379" s="4">
        <f>(P2379+273.15)</f>
        <v>297.9714454650879</v>
      </c>
      <c r="AR2379" s="4">
        <f>(O2379+273.15)</f>
        <v>294.7891048431396</v>
      </c>
      <c r="AS2379" s="4">
        <f>(Y2379*AK2379+Z2379*AL2379)*AM2379</f>
        <v>320.0812819081257</v>
      </c>
      <c r="AT2379" s="4">
        <f>((AS2379+0.00000010773*(AR2379^4-AQ2379^4))-AP2379*44100)/(L2379*0.92*2*29.3+0.00000043092*AQ2379^3)</f>
        <v>0.8005901961188644</v>
      </c>
      <c r="AU2379" s="4">
        <f>0.61365*EXP(17.502*J2379/(240.97+J2379))</f>
        <v>3.145986125611048</v>
      </c>
      <c r="AV2379" s="4">
        <f>AU2379*1000/AA2379</f>
        <v>30.99543344908585</v>
      </c>
      <c r="AW2379" s="4">
        <f>(AV2379-U2379)</f>
        <v>10.3745399706923</v>
      </c>
      <c r="AX2379" s="4">
        <f>IF(D2379,P2379,(O2379+P2379)/2)</f>
        <v>23.23027515411377</v>
      </c>
      <c r="AY2379" s="4">
        <f>0.61365*EXP(17.502*AX2379/(240.97+AX2379))</f>
        <v>2.859262349339529</v>
      </c>
      <c r="AZ2379" s="4">
        <f>IF(AW2379&lt;&gt;0,(1000-(AV2379+U2379)/2)/AW2379*AP2379,0)</f>
        <v>0.4555896794744055</v>
      </c>
      <c r="BA2379" s="4">
        <f>U2379*AA2379/1000</f>
        <v>2.092987177846444</v>
      </c>
      <c r="BB2379" s="4">
        <f>(AY2379-BA2379)</f>
        <v>0.7662751714930849</v>
      </c>
      <c r="BC2379" s="4">
        <f>1/(1.6/F2379+1.37/N2379)</f>
        <v>0.2914647909341335</v>
      </c>
      <c r="BD2379" s="3">
        <f>G2379*AA2379*0.001</f>
      </c>
      <c r="BE2379" s="3">
        <f>G2379/S2379</f>
      </c>
      <c r="BF2379" s="4">
        <f>(1-AP2379*AA2379/AU2379/F2379)*100</f>
        <v>71.15375404844062</v>
      </c>
      <c r="BG2379" s="3">
        <f>(S2379-E2379/(N2379/1.35))</f>
      </c>
      <c r="BH2379" s="3">
        <f>E2379*BF2379/100/BG2379</f>
      </c>
    </row>
    <row r="2380" ht="29" customHeight="1">
      <c r="A2380" t="s" s="2">
        <v>9</v>
      </c>
      <c r="B2380" t="s" s="5">
        <v>2397</v>
      </c>
      <c r="C2380" s="3"/>
      <c r="D2380" s="3"/>
      <c r="E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3"/>
      <c r="AI2380" s="3"/>
      <c r="AJ2380" s="3"/>
      <c r="AK2380" s="3"/>
      <c r="AL2380" s="3"/>
      <c r="AM2380" s="3"/>
      <c r="AN2380" s="3"/>
      <c r="AO2380" s="3"/>
      <c r="AP2380" s="3"/>
      <c r="AQ2380" s="3"/>
      <c r="AR2380" s="3"/>
      <c r="AS2380" s="3"/>
      <c r="AT2380" s="3"/>
      <c r="AU2380" s="3"/>
      <c r="AV2380" s="3"/>
      <c r="AW2380" s="3"/>
      <c r="AX2380" s="3"/>
      <c r="AY2380" s="3"/>
      <c r="AZ2380" s="3"/>
      <c r="BA2380" s="3"/>
      <c r="BB2380" s="3"/>
      <c r="BC2380" s="3"/>
      <c r="BD2380" s="3"/>
      <c r="BE2380" s="3"/>
      <c r="BF2380" s="3"/>
      <c r="BG2380" s="3"/>
      <c r="BH2380" s="3"/>
    </row>
    <row r="2381" ht="29" customHeight="1">
      <c r="A2381" t="s" s="2">
        <v>9</v>
      </c>
      <c r="B2381" t="s" s="5">
        <v>2398</v>
      </c>
      <c r="C2381" s="3"/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3"/>
      <c r="AI2381" s="3"/>
      <c r="AJ2381" s="3"/>
      <c r="AK2381" s="3"/>
      <c r="AL2381" s="3"/>
      <c r="AM2381" s="3"/>
      <c r="AN2381" s="3"/>
      <c r="AO2381" s="3"/>
      <c r="AP2381" s="3"/>
      <c r="AQ2381" s="3"/>
      <c r="AR2381" s="3"/>
      <c r="AS2381" s="3"/>
      <c r="AT2381" s="3"/>
      <c r="AU2381" s="3"/>
      <c r="AV2381" s="3"/>
      <c r="AW2381" s="3"/>
      <c r="AX2381" s="3"/>
      <c r="AY2381" s="3"/>
      <c r="AZ2381" s="3"/>
      <c r="BA2381" s="3"/>
      <c r="BB2381" s="3"/>
      <c r="BC2381" s="3"/>
      <c r="BD2381" s="3"/>
      <c r="BE2381" s="3"/>
      <c r="BF2381" s="3"/>
      <c r="BG2381" s="3"/>
      <c r="BH2381" s="3"/>
    </row>
    <row r="2382" ht="16" customHeight="1">
      <c r="A2382" s="4">
        <v>2196</v>
      </c>
      <c r="B2382" t="s" s="2">
        <v>2399</v>
      </c>
      <c r="C2382" s="4">
        <v>12768.500030834228</v>
      </c>
      <c r="D2382" s="4">
        <v>0</v>
      </c>
      <c r="E2382" s="3">
        <f>(R2382-#REF!*(1000-T2382)/(1000-U2382))*AO2382</f>
      </c>
      <c r="F2382" s="4">
        <f>IF(AZ2382&lt;&gt;0,1/(1/AZ2382-1/N2382),0)</f>
        <v>0.5480834202082695</v>
      </c>
      <c r="G2382" s="3">
        <f>((BC2382-AP2382/2)*S2382-E2382)/(BC2382+AP2382/2)</f>
      </c>
      <c r="H2382" s="4">
        <f>AP2382*1000</f>
        <v>4.843739487989255</v>
      </c>
      <c r="I2382" s="4">
        <f>(AU2382-BA2382)</f>
        <v>1.042552723268257</v>
      </c>
      <c r="J2382" s="4">
        <f>(P2382+AT2382*D2382)</f>
        <v>24.76142120361328</v>
      </c>
      <c r="K2382" s="4">
        <v>6</v>
      </c>
      <c r="L2382" s="4">
        <f>(K2382*AI2382+AJ2382)</f>
        <v>1.420000016689301</v>
      </c>
      <c r="M2382" s="4">
        <v>1</v>
      </c>
      <c r="N2382" s="4">
        <f>L2382*(M2382+1)*(M2382+1)/(M2382*M2382+1)</f>
        <v>2.840000033378601</v>
      </c>
      <c r="O2382" s="4">
        <v>21.62383270263672</v>
      </c>
      <c r="P2382" s="4">
        <v>24.76142120361328</v>
      </c>
      <c r="Q2382" s="4">
        <v>20.44455528259277</v>
      </c>
      <c r="R2382" s="4">
        <v>621.9332885742188</v>
      </c>
      <c r="S2382" s="4">
        <v>907.4057006835938</v>
      </c>
      <c r="T2382" s="4">
        <v>14.9146089553833</v>
      </c>
      <c r="U2382" s="4">
        <v>20.61300659179688</v>
      </c>
      <c r="V2382" s="4">
        <v>58.35822296142578</v>
      </c>
      <c r="W2382" s="4">
        <v>80.66645812988281</v>
      </c>
      <c r="X2382" s="4">
        <v>499.4978332519531</v>
      </c>
      <c r="Y2382" s="4">
        <v>1641.104003906250</v>
      </c>
      <c r="Z2382" s="4">
        <v>315.2301025390625</v>
      </c>
      <c r="AA2382" s="4">
        <v>101.4979400634766</v>
      </c>
      <c r="AB2382" s="4">
        <v>13.74918556213379</v>
      </c>
      <c r="AC2382" s="4">
        <v>0.4528156220912933</v>
      </c>
      <c r="AD2382" s="4">
        <v>0.321806013584137</v>
      </c>
      <c r="AE2382" s="4">
        <v>0.001632886123843491</v>
      </c>
      <c r="AF2382" s="4">
        <v>0.3893192410469055</v>
      </c>
      <c r="AG2382" s="4">
        <v>0.004241948947310448</v>
      </c>
      <c r="AH2382" s="4">
        <v>0.6666666865348816</v>
      </c>
      <c r="AI2382" s="4">
        <v>-0.2195652425289154</v>
      </c>
      <c r="AJ2382" s="4">
        <v>2.737391471862793</v>
      </c>
      <c r="AK2382" s="4">
        <v>1</v>
      </c>
      <c r="AL2382" s="4">
        <v>0</v>
      </c>
      <c r="AM2382" s="4">
        <v>0.1599999964237213</v>
      </c>
      <c r="AN2382" s="4">
        <v>111105</v>
      </c>
      <c r="AO2382" s="4">
        <f>X2382*0.000001/(K2382*0.0001)</f>
        <v>0.8324963887532552</v>
      </c>
      <c r="AP2382" s="4">
        <f>(U2382-T2382)/(1000-U2382)*AO2382</f>
        <v>0.004843739487989255</v>
      </c>
      <c r="AQ2382" s="4">
        <f>(P2382+273.15)</f>
        <v>297.9114212036133</v>
      </c>
      <c r="AR2382" s="4">
        <f>(O2382+273.15)</f>
        <v>294.7738327026367</v>
      </c>
      <c r="AS2382" s="4">
        <f>(Y2382*AK2382+Z2382*AL2382)*AM2382</f>
        <v>262.5766347559547</v>
      </c>
      <c r="AT2382" s="4">
        <f>((AS2382+0.00000010773*(AR2382^4-AQ2382^4))-AP2382*44100)/(L2382*0.92*2*29.3+0.00000043092*AQ2382^3)</f>
        <v>0.1566861556317517</v>
      </c>
      <c r="AU2382" s="4">
        <f>0.61365*EXP(17.502*J2382/(240.97+J2382))</f>
        <v>3.134730430850503</v>
      </c>
      <c r="AV2382" s="4">
        <f>AU2382*1000/AA2382</f>
        <v>30.88467045626788</v>
      </c>
      <c r="AW2382" s="4">
        <f>(AV2382-U2382)</f>
        <v>10.27166386447101</v>
      </c>
      <c r="AX2382" s="4">
        <f>IF(D2382,P2382,(O2382+P2382)/2)</f>
        <v>23.192626953125</v>
      </c>
      <c r="AY2382" s="4">
        <f>0.61365*EXP(17.502*AX2382/(240.97+AX2382))</f>
        <v>2.852764788953954</v>
      </c>
      <c r="AZ2382" s="4">
        <f>IF(AW2382&lt;&gt;0,(1000-(AV2382+U2382)/2)/AW2382*AP2382,0)</f>
        <v>0.4594210718268641</v>
      </c>
      <c r="BA2382" s="4">
        <f>U2382*AA2382/1000</f>
        <v>2.092177707582247</v>
      </c>
      <c r="BB2382" s="4">
        <f>(AY2382-BA2382)</f>
        <v>0.7605870813717073</v>
      </c>
      <c r="BC2382" s="4">
        <f>1/(1.6/F2382+1.37/N2382)</f>
        <v>0.2939742913621136</v>
      </c>
      <c r="BD2382" s="3">
        <f>G2382*AA2382*0.001</f>
      </c>
      <c r="BE2382" s="3">
        <f>G2382/S2382</f>
      </c>
      <c r="BF2382" s="4">
        <f>(1-AP2382*AA2382/AU2382/F2382)*100</f>
        <v>71.38517192072133</v>
      </c>
      <c r="BG2382" s="3">
        <f>(S2382-E2382/(N2382/1.35))</f>
      </c>
      <c r="BH2382" s="3">
        <f>E2382*BF2382/100/BG2382</f>
      </c>
    </row>
    <row r="2383" ht="16" customHeight="1">
      <c r="A2383" s="4">
        <v>2197</v>
      </c>
      <c r="B2383" t="s" s="2">
        <v>2400</v>
      </c>
      <c r="C2383" s="4">
        <v>12773.500030722469</v>
      </c>
      <c r="D2383" s="4">
        <v>0</v>
      </c>
      <c r="E2383" s="3">
        <f>(R2383-#REF!*(1000-T2383)/(1000-U2383))*AO2383</f>
      </c>
      <c r="F2383" s="4">
        <f>IF(AZ2383&lt;&gt;0,1/(1/AZ2383-1/N2383),0)</f>
        <v>0.5611998391744353</v>
      </c>
      <c r="G2383" s="3">
        <f>((BC2383-AP2383/2)*S2383-E2383)/(BC2383+AP2383/2)</f>
      </c>
      <c r="H2383" s="4">
        <f>AP2383*1000</f>
        <v>4.780228750499186</v>
      </c>
      <c r="I2383" s="4">
        <f>(AU2383-BA2383)</f>
        <v>1.008962391919471</v>
      </c>
      <c r="J2383" s="4">
        <f>(P2383+AT2383*D2383)</f>
        <v>24.54162979125977</v>
      </c>
      <c r="K2383" s="4">
        <v>6</v>
      </c>
      <c r="L2383" s="4">
        <f>(K2383*AI2383+AJ2383)</f>
        <v>1.420000016689301</v>
      </c>
      <c r="M2383" s="4">
        <v>1</v>
      </c>
      <c r="N2383" s="4">
        <f>L2383*(M2383+1)*(M2383+1)/(M2383*M2383+1)</f>
        <v>2.840000033378601</v>
      </c>
      <c r="O2383" s="4">
        <v>21.62240982055664</v>
      </c>
      <c r="P2383" s="4">
        <v>24.54162979125977</v>
      </c>
      <c r="Q2383" s="4">
        <v>20.49005508422852</v>
      </c>
      <c r="R2383" s="4">
        <v>225.2384338378906</v>
      </c>
      <c r="S2383" s="4">
        <v>609.2017822265625</v>
      </c>
      <c r="T2383" s="4">
        <v>14.91688442230225</v>
      </c>
      <c r="U2383" s="4">
        <v>20.54102516174316</v>
      </c>
      <c r="V2383" s="4">
        <v>58.38394165039062</v>
      </c>
      <c r="W2383" s="4">
        <v>80.45245361328125</v>
      </c>
      <c r="X2383" s="4">
        <v>499.4936828613281</v>
      </c>
      <c r="Y2383" s="4">
        <v>974.0703125</v>
      </c>
      <c r="Z2383" s="4">
        <v>312.7525634765625</v>
      </c>
      <c r="AA2383" s="4">
        <v>101.4970169067383</v>
      </c>
      <c r="AB2383" s="4">
        <v>13.74918556213379</v>
      </c>
      <c r="AC2383" s="4">
        <v>0.4528156220912933</v>
      </c>
      <c r="AD2383" s="4">
        <v>0.321806013584137</v>
      </c>
      <c r="AE2383" s="4">
        <v>0.001632886123843491</v>
      </c>
      <c r="AF2383" s="4">
        <v>0.3893192410469055</v>
      </c>
      <c r="AG2383" s="4">
        <v>0.004241948947310448</v>
      </c>
      <c r="AH2383" s="4">
        <v>0.3333333432674408</v>
      </c>
      <c r="AI2383" s="4">
        <v>-0.2195652425289154</v>
      </c>
      <c r="AJ2383" s="4">
        <v>2.737391471862793</v>
      </c>
      <c r="AK2383" s="4">
        <v>1</v>
      </c>
      <c r="AL2383" s="4">
        <v>0</v>
      </c>
      <c r="AM2383" s="4">
        <v>0.1599999964237213</v>
      </c>
      <c r="AN2383" s="4">
        <v>111105</v>
      </c>
      <c r="AO2383" s="4">
        <f>X2383*0.000001/(K2383*0.0001)</f>
        <v>0.8324894714355467</v>
      </c>
      <c r="AP2383" s="4">
        <f>(U2383-T2383)/(1000-U2383)*AO2383</f>
        <v>0.004780228750499186</v>
      </c>
      <c r="AQ2383" s="4">
        <f>(P2383+273.15)</f>
        <v>297.6916297912597</v>
      </c>
      <c r="AR2383" s="4">
        <f>(O2383+273.15)</f>
        <v>294.7724098205566</v>
      </c>
      <c r="AS2383" s="4">
        <f>(Y2383*AK2383+Z2383*AL2383)*AM2383</f>
        <v>155.8512465164531</v>
      </c>
      <c r="AT2383" s="4">
        <f>((AS2383+0.00000010773*(AR2383^4-AQ2383^4))-AP2383*44100)/(L2383*0.92*2*29.3+0.00000043092*AQ2383^3)</f>
        <v>-0.9969877256662572</v>
      </c>
      <c r="AU2383" s="4">
        <f>0.61365*EXP(17.502*J2383/(240.97+J2383))</f>
        <v>3.093815170042653</v>
      </c>
      <c r="AV2383" s="4">
        <f>AU2383*1000/AA2383</f>
        <v>30.48183349945586</v>
      </c>
      <c r="AW2383" s="4">
        <f>(AV2383-U2383)</f>
        <v>9.940808337712696</v>
      </c>
      <c r="AX2383" s="4">
        <f>IF(D2383,P2383,(O2383+P2383)/2)</f>
        <v>23.0820198059082</v>
      </c>
      <c r="AY2383" s="4">
        <f>0.61365*EXP(17.502*AX2383/(240.97+AX2383))</f>
        <v>2.833750173291492</v>
      </c>
      <c r="AZ2383" s="4">
        <f>IF(AW2383&lt;&gt;0,(1000-(AV2383+U2383)/2)/AW2383*AP2383,0)</f>
        <v>0.4686015587761106</v>
      </c>
      <c r="BA2383" s="4">
        <f>U2383*AA2383/1000</f>
        <v>2.084852778123182</v>
      </c>
      <c r="BB2383" s="4">
        <f>(AY2383-BA2383)</f>
        <v>0.74889739516831</v>
      </c>
      <c r="BC2383" s="4">
        <f>1/(1.6/F2383+1.37/N2383)</f>
        <v>0.2999914192970108</v>
      </c>
      <c r="BD2383" s="3">
        <f>G2383*AA2383*0.001</f>
      </c>
      <c r="BE2383" s="3">
        <f>G2383/S2383</f>
      </c>
      <c r="BF2383" s="4">
        <f>(1-AP2383*AA2383/AU2383/F2383)*100</f>
        <v>72.05590460650298</v>
      </c>
      <c r="BG2383" s="3">
        <f>(S2383-E2383/(N2383/1.35))</f>
      </c>
      <c r="BH2383" s="3">
        <f>E2383*BF2383/100/BG2383</f>
      </c>
    </row>
    <row r="2384" ht="16" customHeight="1">
      <c r="A2384" s="4">
        <v>2198</v>
      </c>
      <c r="B2384" t="s" s="2">
        <v>2401</v>
      </c>
      <c r="C2384" s="4">
        <v>12779.000030599535</v>
      </c>
      <c r="D2384" s="4">
        <v>0</v>
      </c>
      <c r="E2384" s="3">
        <f>(R2384-#REF!*(1000-T2384)/(1000-U2384))*AO2384</f>
      </c>
      <c r="F2384" s="4">
        <f>IF(AZ2384&lt;&gt;0,1/(1/AZ2384-1/N2384),0)</f>
        <v>0.5784142275273821</v>
      </c>
      <c r="G2384" s="3">
        <f>((BC2384-AP2384/2)*S2384-E2384)/(BC2384+AP2384/2)</f>
      </c>
      <c r="H2384" s="4">
        <f>AP2384*1000</f>
        <v>4.631250685846324</v>
      </c>
      <c r="I2384" s="4">
        <f>(AU2384-BA2384)</f>
        <v>0.9536559250454943</v>
      </c>
      <c r="J2384" s="4">
        <f>(P2384+AT2384*D2384)</f>
        <v>24.14457511901855</v>
      </c>
      <c r="K2384" s="4">
        <v>6</v>
      </c>
      <c r="L2384" s="4">
        <f>(K2384*AI2384+AJ2384)</f>
        <v>1.420000016689301</v>
      </c>
      <c r="M2384" s="4">
        <v>1</v>
      </c>
      <c r="N2384" s="4">
        <f>L2384*(M2384+1)*(M2384+1)/(M2384*M2384+1)</f>
        <v>2.840000033378601</v>
      </c>
      <c r="O2384" s="4">
        <v>21.64632987976074</v>
      </c>
      <c r="P2384" s="4">
        <v>24.14457511901855</v>
      </c>
      <c r="Q2384" s="4">
        <v>20.69479370117188</v>
      </c>
      <c r="R2384" s="4">
        <v>13.20648956298828</v>
      </c>
      <c r="S2384" s="4">
        <v>283.5011596679688</v>
      </c>
      <c r="T2384" s="4">
        <v>14.91963481903076</v>
      </c>
      <c r="U2384" s="4">
        <v>20.36943054199219</v>
      </c>
      <c r="V2384" s="4">
        <v>58.32741928100586</v>
      </c>
      <c r="W2384" s="4">
        <v>79.756103515625</v>
      </c>
      <c r="X2384" s="4">
        <v>499.4955749511719</v>
      </c>
      <c r="Y2384" s="4">
        <v>240.5237426757812</v>
      </c>
      <c r="Z2384" s="4">
        <v>309.1279907226562</v>
      </c>
      <c r="AA2384" s="4">
        <v>101.4965896606445</v>
      </c>
      <c r="AB2384" s="4">
        <v>13.74918556213379</v>
      </c>
      <c r="AC2384" s="4">
        <v>0.4528156220912933</v>
      </c>
      <c r="AD2384" s="4">
        <v>0.321806013584137</v>
      </c>
      <c r="AE2384" s="4">
        <v>0.001632886123843491</v>
      </c>
      <c r="AF2384" s="4">
        <v>0.3893192410469055</v>
      </c>
      <c r="AG2384" s="4">
        <v>0.004241948947310448</v>
      </c>
      <c r="AH2384" s="4">
        <v>0.3333333432674408</v>
      </c>
      <c r="AI2384" s="4">
        <v>-0.2195652425289154</v>
      </c>
      <c r="AJ2384" s="4">
        <v>2.737391471862793</v>
      </c>
      <c r="AK2384" s="4">
        <v>1</v>
      </c>
      <c r="AL2384" s="4">
        <v>0</v>
      </c>
      <c r="AM2384" s="4">
        <v>0.1599999964237213</v>
      </c>
      <c r="AN2384" s="4">
        <v>111105</v>
      </c>
      <c r="AO2384" s="4">
        <f>X2384*0.000001/(K2384*0.0001)</f>
        <v>0.8324926249186196</v>
      </c>
      <c r="AP2384" s="4">
        <f>(U2384-T2384)/(1000-U2384)*AO2384</f>
        <v>0.004631250685846324</v>
      </c>
      <c r="AQ2384" s="4">
        <f>(P2384+273.15)</f>
        <v>297.2945751190185</v>
      </c>
      <c r="AR2384" s="4">
        <f>(O2384+273.15)</f>
        <v>294.7963298797607</v>
      </c>
      <c r="AS2384" s="4">
        <f>(Y2384*AK2384+Z2384*AL2384)*AM2384</f>
        <v>38.48379796794507</v>
      </c>
      <c r="AT2384" s="4">
        <f>((AS2384+0.00000010773*(AR2384^4-AQ2384^4))-AP2384*44100)/(L2384*0.92*2*29.3+0.00000043092*AQ2384^3)</f>
        <v>-2.204047678052599</v>
      </c>
      <c r="AU2384" s="4">
        <f>0.61365*EXP(17.502*J2384/(240.97+J2384))</f>
        <v>3.021083658387075</v>
      </c>
      <c r="AV2384" s="4">
        <f>AU2384*1000/AA2384</f>
        <v>29.76537111727711</v>
      </c>
      <c r="AW2384" s="4">
        <f>(AV2384-U2384)</f>
        <v>9.395940575284925</v>
      </c>
      <c r="AX2384" s="4">
        <f>IF(D2384,P2384,(O2384+P2384)/2)</f>
        <v>22.89545249938965</v>
      </c>
      <c r="AY2384" s="4">
        <f>0.61365*EXP(17.502*AX2384/(240.97+AX2384))</f>
        <v>2.801928298040919</v>
      </c>
      <c r="AZ2384" s="4">
        <f>IF(AW2384&lt;&gt;0,(1000-(AV2384+U2384)/2)/AW2384*AP2384,0)</f>
        <v>0.4805434040779654</v>
      </c>
      <c r="BA2384" s="4">
        <f>U2384*AA2384/1000</f>
        <v>2.067427733341581</v>
      </c>
      <c r="BB2384" s="4">
        <f>(AY2384-BA2384)</f>
        <v>0.7345005646993381</v>
      </c>
      <c r="BC2384" s="4">
        <f>1/(1.6/F2384+1.37/N2384)</f>
        <v>0.3078269894223804</v>
      </c>
      <c r="BD2384" s="3">
        <f>G2384*AA2384*0.001</f>
      </c>
      <c r="BE2384" s="3">
        <f>G2384/S2384</f>
      </c>
      <c r="BF2384" s="4">
        <f>(1-AP2384*AA2384/AU2384/F2384)*100</f>
        <v>73.1002638036223</v>
      </c>
      <c r="BG2384" s="3">
        <f>(S2384-E2384/(N2384/1.35))</f>
      </c>
      <c r="BH2384" s="3">
        <f>E2384*BF2384/100/BG2384</f>
      </c>
    </row>
    <row r="2385" ht="16" customHeight="1">
      <c r="A2385" s="4">
        <v>2199</v>
      </c>
      <c r="B2385" t="s" s="2">
        <v>2402</v>
      </c>
      <c r="C2385" s="4">
        <v>12784.000030487776</v>
      </c>
      <c r="D2385" s="4">
        <v>0</v>
      </c>
      <c r="E2385" s="3">
        <f>(R2385-#REF!*(1000-T2385)/(1000-U2385))*AO2385</f>
      </c>
      <c r="F2385" s="4">
        <f>IF(AZ2385&lt;&gt;0,1/(1/AZ2385-1/N2385),0)</f>
        <v>0.5963872309363708</v>
      </c>
      <c r="G2385" s="3">
        <f>((BC2385-AP2385/2)*S2385-E2385)/(BC2385+AP2385/2)</f>
      </c>
      <c r="H2385" s="4">
        <f>AP2385*1000</f>
        <v>4.507032989276714</v>
      </c>
      <c r="I2385" s="4">
        <f>(AU2385-BA2385)</f>
        <v>0.9051924967849994</v>
      </c>
      <c r="J2385" s="4">
        <f>(P2385+AT2385*D2385)</f>
        <v>23.79353141784668</v>
      </c>
      <c r="K2385" s="4">
        <v>6</v>
      </c>
      <c r="L2385" s="4">
        <f>(K2385*AI2385+AJ2385)</f>
        <v>1.420000016689301</v>
      </c>
      <c r="M2385" s="4">
        <v>1</v>
      </c>
      <c r="N2385" s="4">
        <f>L2385*(M2385+1)*(M2385+1)/(M2385*M2385+1)</f>
        <v>2.840000033378601</v>
      </c>
      <c r="O2385" s="4">
        <v>21.71628379821777</v>
      </c>
      <c r="P2385" s="4">
        <v>23.79353141784668</v>
      </c>
      <c r="Q2385" s="4">
        <v>21.03332138061523</v>
      </c>
      <c r="R2385" s="4">
        <v>3.042776107788086</v>
      </c>
      <c r="S2385" s="4">
        <v>168.6936340332031</v>
      </c>
      <c r="T2385" s="4">
        <v>14.92163944244385</v>
      </c>
      <c r="U2385" s="4">
        <v>20.22575187683105</v>
      </c>
      <c r="V2385" s="4">
        <v>58.11874008178711</v>
      </c>
      <c r="W2385" s="4">
        <v>78.87602233886719</v>
      </c>
      <c r="X2385" s="4">
        <v>499.5227661132812</v>
      </c>
      <c r="Y2385" s="4">
        <v>1.924019813537598</v>
      </c>
      <c r="Z2385" s="4">
        <v>300.9093627929688</v>
      </c>
      <c r="AA2385" s="4">
        <v>101.496223449707</v>
      </c>
      <c r="AB2385" s="4">
        <v>13.74918556213379</v>
      </c>
      <c r="AC2385" s="4">
        <v>0.4528156220912933</v>
      </c>
      <c r="AD2385" s="4">
        <v>0.321806013584137</v>
      </c>
      <c r="AE2385" s="4">
        <v>0.001632886123843491</v>
      </c>
      <c r="AF2385" s="4">
        <v>0.3893192410469055</v>
      </c>
      <c r="AG2385" s="4">
        <v>0.004241948947310448</v>
      </c>
      <c r="AH2385" s="4">
        <v>0.3333333432674408</v>
      </c>
      <c r="AI2385" s="4">
        <v>-0.2195652425289154</v>
      </c>
      <c r="AJ2385" s="4">
        <v>2.737391471862793</v>
      </c>
      <c r="AK2385" s="4">
        <v>1</v>
      </c>
      <c r="AL2385" s="4">
        <v>0</v>
      </c>
      <c r="AM2385" s="4">
        <v>0.1599999964237213</v>
      </c>
      <c r="AN2385" s="4">
        <v>111105</v>
      </c>
      <c r="AO2385" s="4">
        <f>X2385*0.000001/(K2385*0.0001)</f>
        <v>0.8325379435221352</v>
      </c>
      <c r="AP2385" s="4">
        <f>(U2385-T2385)/(1000-U2385)*AO2385</f>
        <v>0.004507032989276715</v>
      </c>
      <c r="AQ2385" s="4">
        <f>(P2385+273.15)</f>
        <v>296.9435314178467</v>
      </c>
      <c r="AR2385" s="4">
        <f>(O2385+273.15)</f>
        <v>294.8662837982178</v>
      </c>
      <c r="AS2385" s="4">
        <f>(Y2385*AK2385+Z2385*AL2385)*AM2385</f>
        <v>0.3078431632851846</v>
      </c>
      <c r="AT2385" s="4">
        <f>((AS2385+0.00000010773*(AR2385^4-AQ2385^4))-AP2385*44100)/(L2385*0.92*2*29.3+0.00000043092*AQ2385^3)</f>
        <v>-2.523339343394505</v>
      </c>
      <c r="AU2385" s="4">
        <f>0.61365*EXP(17.502*J2385/(240.97+J2385))</f>
        <v>2.958029928714176</v>
      </c>
      <c r="AV2385" s="4">
        <f>AU2385*1000/AA2385</f>
        <v>29.14423638806547</v>
      </c>
      <c r="AW2385" s="4">
        <f>(AV2385-U2385)</f>
        <v>8.918484511234418</v>
      </c>
      <c r="AX2385" s="4">
        <f>IF(D2385,P2385,(O2385+P2385)/2)</f>
        <v>22.75490760803223</v>
      </c>
      <c r="AY2385" s="4">
        <f>0.61365*EXP(17.502*AX2385/(240.97+AX2385))</f>
        <v>2.778163138510646</v>
      </c>
      <c r="AZ2385" s="4">
        <f>IF(AW2385&lt;&gt;0,(1000-(AV2385+U2385)/2)/AW2385*AP2385,0)</f>
        <v>0.4928838415141502</v>
      </c>
      <c r="BA2385" s="4">
        <f>U2385*AA2385/1000</f>
        <v>2.052837431929176</v>
      </c>
      <c r="BB2385" s="4">
        <f>(AY2385-BA2385)</f>
        <v>0.72532570658147</v>
      </c>
      <c r="BC2385" s="4">
        <f>1/(1.6/F2385+1.37/N2385)</f>
        <v>0.3159342999803114</v>
      </c>
      <c r="BD2385" s="3">
        <f>G2385*AA2385*0.001</f>
      </c>
      <c r="BE2385" s="3">
        <f>G2385/S2385</f>
      </c>
      <c r="BF2385" s="4">
        <f>(1-AP2385*AA2385/AU2385/F2385)*100</f>
        <v>74.06956993369167</v>
      </c>
      <c r="BG2385" s="3">
        <f>(S2385-E2385/(N2385/1.35))</f>
      </c>
      <c r="BH2385" s="3">
        <f>E2385*BF2385/100/BG2385</f>
      </c>
    </row>
    <row r="2386" ht="16" customHeight="1">
      <c r="A2386" s="4">
        <v>2200</v>
      </c>
      <c r="B2386" t="s" s="2">
        <v>2403</v>
      </c>
      <c r="C2386" s="4">
        <v>12789.000030376017</v>
      </c>
      <c r="D2386" s="4">
        <v>0</v>
      </c>
      <c r="E2386" s="3">
        <f>(R2386-#REF!*(1000-T2386)/(1000-U2386))*AO2386</f>
      </c>
      <c r="F2386" s="4">
        <f>IF(AZ2386&lt;&gt;0,1/(1/AZ2386-1/N2386),0)</f>
        <v>0.5430955690688477</v>
      </c>
      <c r="G2386" s="3">
        <f>((BC2386-AP2386/2)*S2386-E2386)/(BC2386+AP2386/2)</f>
      </c>
      <c r="H2386" s="4">
        <f>AP2386*1000</f>
        <v>4.352316730234032</v>
      </c>
      <c r="I2386" s="4">
        <f>(AU2386-BA2386)</f>
        <v>0.9449858810098073</v>
      </c>
      <c r="J2386" s="4">
        <f>(P2386+AT2386*D2386)</f>
        <v>23.9146614074707</v>
      </c>
      <c r="K2386" s="4">
        <v>6</v>
      </c>
      <c r="L2386" s="4">
        <f>(K2386*AI2386+AJ2386)</f>
        <v>1.420000016689301</v>
      </c>
      <c r="M2386" s="4">
        <v>1</v>
      </c>
      <c r="N2386" s="4">
        <f>L2386*(M2386+1)*(M2386+1)/(M2386*M2386+1)</f>
        <v>2.840000033378601</v>
      </c>
      <c r="O2386" s="4">
        <v>21.84334373474121</v>
      </c>
      <c r="P2386" s="4">
        <v>23.9146614074707</v>
      </c>
      <c r="Q2386" s="4">
        <v>21.44234466552734</v>
      </c>
      <c r="R2386" s="4">
        <v>2.649188041687012</v>
      </c>
      <c r="S2386" s="4">
        <v>228.1484680175781</v>
      </c>
      <c r="T2386" s="4">
        <v>14.92370128631592</v>
      </c>
      <c r="U2386" s="4">
        <v>20.04684638977051</v>
      </c>
      <c r="V2386" s="4">
        <v>57.72047805786133</v>
      </c>
      <c r="W2386" s="4">
        <v>77.71635437011719</v>
      </c>
      <c r="X2386" s="4">
        <v>499.5056457519531</v>
      </c>
      <c r="Y2386" s="4">
        <v>3.867911338806152</v>
      </c>
      <c r="Z2386" s="4">
        <v>296.3889770507812</v>
      </c>
      <c r="AA2386" s="4">
        <v>101.4957580566406</v>
      </c>
      <c r="AB2386" s="4">
        <v>13.74918556213379</v>
      </c>
      <c r="AC2386" s="4">
        <v>0.4528156220912933</v>
      </c>
      <c r="AD2386" s="4">
        <v>0.321806013584137</v>
      </c>
      <c r="AE2386" s="4">
        <v>0.001632886123843491</v>
      </c>
      <c r="AF2386" s="4">
        <v>0.3893192410469055</v>
      </c>
      <c r="AG2386" s="4">
        <v>0.004241948947310448</v>
      </c>
      <c r="AH2386" s="4">
        <v>0.3333333432674408</v>
      </c>
      <c r="AI2386" s="4">
        <v>-0.2195652425289154</v>
      </c>
      <c r="AJ2386" s="4">
        <v>2.737391471862793</v>
      </c>
      <c r="AK2386" s="4">
        <v>1</v>
      </c>
      <c r="AL2386" s="4">
        <v>0</v>
      </c>
      <c r="AM2386" s="4">
        <v>0.1599999964237213</v>
      </c>
      <c r="AN2386" s="4">
        <v>111105</v>
      </c>
      <c r="AO2386" s="4">
        <f>X2386*0.000001/(K2386*0.0001)</f>
        <v>0.8325094095865885</v>
      </c>
      <c r="AP2386" s="4">
        <f>(U2386-T2386)/(1000-U2386)*AO2386</f>
        <v>0.004352316730234032</v>
      </c>
      <c r="AQ2386" s="4">
        <f>(P2386+273.15)</f>
        <v>297.0646614074707</v>
      </c>
      <c r="AR2386" s="4">
        <f>(O2386+273.15)</f>
        <v>294.9933437347412</v>
      </c>
      <c r="AS2386" s="4">
        <f>(Y2386*AK2386+Z2386*AL2386)*AM2386</f>
        <v>0.6188658003762555</v>
      </c>
      <c r="AT2386" s="4">
        <f>((AS2386+0.00000010773*(AR2386^4-AQ2386^4))-AP2386*44100)/(L2386*0.92*2*29.3+0.00000043092*AQ2386^3)</f>
        <v>-2.441315117100605</v>
      </c>
      <c r="AU2386" s="4">
        <f>0.61365*EXP(17.502*J2386/(240.97+J2386))</f>
        <v>2.979655751984594</v>
      </c>
      <c r="AV2386" s="4">
        <f>AU2386*1000/AA2386</f>
        <v>29.35744122746263</v>
      </c>
      <c r="AW2386" s="4">
        <f>(AV2386-U2386)</f>
        <v>9.310594837692125</v>
      </c>
      <c r="AX2386" s="4">
        <f>IF(D2386,P2386,(O2386+P2386)/2)</f>
        <v>22.87900257110596</v>
      </c>
      <c r="AY2386" s="4">
        <f>0.61365*EXP(17.502*AX2386/(240.97+AX2386))</f>
        <v>2.799137571226052</v>
      </c>
      <c r="AZ2386" s="4">
        <f>IF(AW2386&lt;&gt;0,(1000-(AV2386+U2386)/2)/AW2386*AP2386,0)</f>
        <v>0.4559112763965282</v>
      </c>
      <c r="BA2386" s="4">
        <f>U2386*AA2386/1000</f>
        <v>2.034669870974787</v>
      </c>
      <c r="BB2386" s="4">
        <f>(AY2386-BA2386)</f>
        <v>0.7644677002512648</v>
      </c>
      <c r="BC2386" s="4">
        <f>1/(1.6/F2386+1.37/N2386)</f>
        <v>0.2916753934458914</v>
      </c>
      <c r="BD2386" s="3">
        <f>G2386*AA2386*0.001</f>
      </c>
      <c r="BE2386" s="3">
        <f>G2386/S2386</f>
      </c>
      <c r="BF2386" s="4">
        <f>(1-AP2386*AA2386/AU2386/F2386)*100</f>
        <v>72.70230148242889</v>
      </c>
      <c r="BG2386" s="3">
        <f>(S2386-E2386/(N2386/1.35))</f>
      </c>
      <c r="BH2386" s="3">
        <f>E2386*BF2386/100/BG2386</f>
      </c>
    </row>
    <row r="2387" ht="16" customHeight="1">
      <c r="A2387" s="4">
        <v>2201</v>
      </c>
      <c r="B2387" t="s" s="2">
        <v>2404</v>
      </c>
      <c r="C2387" s="4">
        <v>12794.500030253083</v>
      </c>
      <c r="D2387" s="4">
        <v>0</v>
      </c>
      <c r="E2387" s="3">
        <f>(R2387-#REF!*(1000-T2387)/(1000-U2387))*AO2387</f>
      </c>
      <c r="F2387" s="4">
        <f>IF(AZ2387&lt;&gt;0,1/(1/AZ2387-1/N2387),0)</f>
        <v>0.3980466078207907</v>
      </c>
      <c r="G2387" s="3">
        <f>((BC2387-AP2387/2)*S2387-E2387)/(BC2387+AP2387/2)</f>
      </c>
      <c r="H2387" s="4">
        <f>AP2387*1000</f>
        <v>3.792894155011962</v>
      </c>
      <c r="I2387" s="4">
        <f>(AU2387-BA2387)</f>
        <v>1.075445950288951</v>
      </c>
      <c r="J2387" s="4">
        <f>(P2387+AT2387*D2387)</f>
        <v>24.2691535949707</v>
      </c>
      <c r="K2387" s="4">
        <v>6</v>
      </c>
      <c r="L2387" s="4">
        <f>(K2387*AI2387+AJ2387)</f>
        <v>1.420000016689301</v>
      </c>
      <c r="M2387" s="4">
        <v>1</v>
      </c>
      <c r="N2387" s="4">
        <f>L2387*(M2387+1)*(M2387+1)/(M2387*M2387+1)</f>
        <v>2.840000033378601</v>
      </c>
      <c r="O2387" s="4">
        <v>22.02540016174316</v>
      </c>
      <c r="P2387" s="4">
        <v>24.2691535949707</v>
      </c>
      <c r="Q2387" s="4">
        <v>21.80818748474121</v>
      </c>
      <c r="R2387" s="4">
        <v>2.540430545806885</v>
      </c>
      <c r="S2387" s="4">
        <v>256.3917846679688</v>
      </c>
      <c r="T2387" s="4">
        <v>14.92535495758057</v>
      </c>
      <c r="U2387" s="4">
        <v>19.39301681518555</v>
      </c>
      <c r="V2387" s="4">
        <v>57.11801528930664</v>
      </c>
      <c r="W2387" s="4">
        <v>74.63198852539062</v>
      </c>
      <c r="X2387" s="4">
        <v>499.5013427734375</v>
      </c>
      <c r="Y2387" s="4">
        <v>3.867164373397827</v>
      </c>
      <c r="Z2387" s="4">
        <v>298.9320373535156</v>
      </c>
      <c r="AA2387" s="4">
        <v>101.4950408935547</v>
      </c>
      <c r="AB2387" s="4">
        <v>13.74918556213379</v>
      </c>
      <c r="AC2387" s="4">
        <v>0.4528156220912933</v>
      </c>
      <c r="AD2387" s="4">
        <v>0.321806013584137</v>
      </c>
      <c r="AE2387" s="4">
        <v>0.001632886123843491</v>
      </c>
      <c r="AF2387" s="4">
        <v>0.3893192410469055</v>
      </c>
      <c r="AG2387" s="4">
        <v>0.004241948947310448</v>
      </c>
      <c r="AH2387" s="4">
        <v>0.3333333432674408</v>
      </c>
      <c r="AI2387" s="4">
        <v>-0.2195652425289154</v>
      </c>
      <c r="AJ2387" s="4">
        <v>2.737391471862793</v>
      </c>
      <c r="AK2387" s="4">
        <v>1</v>
      </c>
      <c r="AL2387" s="4">
        <v>0</v>
      </c>
      <c r="AM2387" s="4">
        <v>0.1599999964237213</v>
      </c>
      <c r="AN2387" s="4">
        <v>111105</v>
      </c>
      <c r="AO2387" s="4">
        <f>X2387*0.000001/(K2387*0.0001)</f>
        <v>0.8325022379557291</v>
      </c>
      <c r="AP2387" s="4">
        <f>(U2387-T2387)/(1000-U2387)*AO2387</f>
        <v>0.003792894155011962</v>
      </c>
      <c r="AQ2387" s="4">
        <f>(P2387+273.15)</f>
        <v>297.4191535949707</v>
      </c>
      <c r="AR2387" s="4">
        <f>(O2387+273.15)</f>
        <v>295.1754001617431</v>
      </c>
      <c r="AS2387" s="4">
        <f>(Y2387*AK2387+Z2387*AL2387)*AM2387</f>
        <v>0.6187462859135948</v>
      </c>
      <c r="AT2387" s="4">
        <f>((AS2387+0.00000010773*(AR2387^4-AQ2387^4))-AP2387*44100)/(L2387*0.92*2*29.3+0.00000043092*AQ2387^3)</f>
        <v>-2.182210285413986</v>
      </c>
      <c r="AU2387" s="4">
        <f>0.61365*EXP(17.502*J2387/(240.97+J2387))</f>
        <v>3.043740984995602</v>
      </c>
      <c r="AV2387" s="4">
        <f>AU2387*1000/AA2387</f>
        <v>29.98906112258033</v>
      </c>
      <c r="AW2387" s="4">
        <f>(AV2387-U2387)</f>
        <v>10.59604430739479</v>
      </c>
      <c r="AX2387" s="4">
        <f>IF(D2387,P2387,(O2387+P2387)/2)</f>
        <v>23.14727687835693</v>
      </c>
      <c r="AY2387" s="4">
        <f>0.61365*EXP(17.502*AX2387/(240.97+AX2387))</f>
        <v>2.844955143657829</v>
      </c>
      <c r="AZ2387" s="4">
        <f>IF(AW2387&lt;&gt;0,(1000-(AV2387+U2387)/2)/AW2387*AP2387,0)</f>
        <v>0.3491155331470328</v>
      </c>
      <c r="BA2387" s="4">
        <f>U2387*AA2387/1000</f>
        <v>1.968295034706651</v>
      </c>
      <c r="BB2387" s="4">
        <f>(AY2387-BA2387)</f>
        <v>0.8766601089511785</v>
      </c>
      <c r="BC2387" s="4">
        <f>1/(1.6/F2387+1.37/N2387)</f>
        <v>0.2221223094363952</v>
      </c>
      <c r="BD2387" s="3">
        <f>G2387*AA2387*0.001</f>
      </c>
      <c r="BE2387" s="3">
        <f>G2387/S2387</f>
      </c>
      <c r="BF2387" s="4">
        <f>(1-AP2387*AA2387/AU2387/F2387)*100</f>
        <v>68.22585106811255</v>
      </c>
      <c r="BG2387" s="3">
        <f>(S2387-E2387/(N2387/1.35))</f>
      </c>
      <c r="BH2387" s="3">
        <f>E2387*BF2387/100/BG2387</f>
      </c>
    </row>
    <row r="2388" ht="16" customHeight="1">
      <c r="A2388" s="4">
        <v>2202</v>
      </c>
      <c r="B2388" t="s" s="2">
        <v>2405</v>
      </c>
      <c r="C2388" s="4">
        <v>12799.500030141324</v>
      </c>
      <c r="D2388" s="4">
        <v>0</v>
      </c>
      <c r="E2388" s="3">
        <f>(R2388-#REF!*(1000-T2388)/(1000-U2388))*AO2388</f>
      </c>
      <c r="F2388" s="4">
        <f>IF(AZ2388&lt;&gt;0,1/(1/AZ2388-1/N2388),0)</f>
        <v>0.2619834963731773</v>
      </c>
      <c r="G2388" s="3">
        <f>((BC2388-AP2388/2)*S2388-E2388)/(BC2388+AP2388/2)</f>
      </c>
      <c r="H2388" s="4">
        <f>AP2388*1000</f>
        <v>2.986934205799798</v>
      </c>
      <c r="I2388" s="4">
        <f>(AU2388-BA2388)</f>
        <v>1.232914522241606</v>
      </c>
      <c r="J2388" s="4">
        <f>(P2388+AT2388*D2388)</f>
        <v>24.60358619689941</v>
      </c>
      <c r="K2388" s="4">
        <v>6</v>
      </c>
      <c r="L2388" s="4">
        <f>(K2388*AI2388+AJ2388)</f>
        <v>1.420000016689301</v>
      </c>
      <c r="M2388" s="4">
        <v>1</v>
      </c>
      <c r="N2388" s="4">
        <f>L2388*(M2388+1)*(M2388+1)/(M2388*M2388+1)</f>
        <v>2.840000033378601</v>
      </c>
      <c r="O2388" s="4">
        <v>22.19853782653809</v>
      </c>
      <c r="P2388" s="4">
        <v>24.60358619689941</v>
      </c>
      <c r="Q2388" s="4">
        <v>22.06155014038086</v>
      </c>
      <c r="R2388" s="4">
        <v>2.467253923416138</v>
      </c>
      <c r="S2388" s="4">
        <v>215.4682464599609</v>
      </c>
      <c r="T2388" s="4">
        <v>14.92625999450684</v>
      </c>
      <c r="U2388" s="4">
        <v>18.44815444946289</v>
      </c>
      <c r="V2388" s="4">
        <v>56.53011322021484</v>
      </c>
      <c r="W2388" s="4">
        <v>70.67372131347656</v>
      </c>
      <c r="X2388" s="4">
        <v>499.4750671386719</v>
      </c>
      <c r="Y2388" s="4">
        <v>0.8052905797958374</v>
      </c>
      <c r="Z2388" s="4">
        <v>308.3131408691406</v>
      </c>
      <c r="AA2388" s="4">
        <v>101.4945220947266</v>
      </c>
      <c r="AB2388" s="4">
        <v>13.74918556213379</v>
      </c>
      <c r="AC2388" s="4">
        <v>0.4528156220912933</v>
      </c>
      <c r="AD2388" s="4">
        <v>0.321806013584137</v>
      </c>
      <c r="AE2388" s="4">
        <v>0.001632886123843491</v>
      </c>
      <c r="AF2388" s="4">
        <v>0.3893192410469055</v>
      </c>
      <c r="AG2388" s="4">
        <v>0.004241948947310448</v>
      </c>
      <c r="AH2388" s="4">
        <v>0.3333333432674408</v>
      </c>
      <c r="AI2388" s="4">
        <v>-0.2195652425289154</v>
      </c>
      <c r="AJ2388" s="4">
        <v>2.737391471862793</v>
      </c>
      <c r="AK2388" s="4">
        <v>1</v>
      </c>
      <c r="AL2388" s="4">
        <v>0</v>
      </c>
      <c r="AM2388" s="4">
        <v>0.1599999964237213</v>
      </c>
      <c r="AN2388" s="4">
        <v>111105</v>
      </c>
      <c r="AO2388" s="4">
        <f>X2388*0.000001/(K2388*0.0001)</f>
        <v>0.8324584452311198</v>
      </c>
      <c r="AP2388" s="4">
        <f>(U2388-T2388)/(1000-U2388)*AO2388</f>
        <v>0.002986934205799798</v>
      </c>
      <c r="AQ2388" s="4">
        <f>(P2388+273.15)</f>
        <v>297.7535861968994</v>
      </c>
      <c r="AR2388" s="4">
        <f>(O2388+273.15)</f>
        <v>295.3485378265381</v>
      </c>
      <c r="AS2388" s="4">
        <f>(Y2388*AK2388+Z2388*AL2388)*AM2388</f>
        <v>0.1288464898873904</v>
      </c>
      <c r="AT2388" s="4">
        <f>((AS2388+0.00000010773*(AR2388^4-AQ2388^4))-AP2388*44100)/(L2388*0.92*2*29.3+0.00000043092*AQ2388^3)</f>
        <v>-1.803967548227585</v>
      </c>
      <c r="AU2388" s="4">
        <f>0.61365*EXP(17.502*J2388/(240.97+J2388))</f>
        <v>3.105301141619546</v>
      </c>
      <c r="AV2388" s="4">
        <f>AU2388*1000/AA2388</f>
        <v>30.59575115513442</v>
      </c>
      <c r="AW2388" s="4">
        <f>(AV2388-U2388)</f>
        <v>12.14759670567153</v>
      </c>
      <c r="AX2388" s="4">
        <f>IF(D2388,P2388,(O2388+P2388)/2)</f>
        <v>23.40106201171875</v>
      </c>
      <c r="AY2388" s="4">
        <f>0.61365*EXP(17.502*AX2388/(240.97+AX2388))</f>
        <v>2.888900640041314</v>
      </c>
      <c r="AZ2388" s="4">
        <f>IF(AW2388&lt;&gt;0,(1000-(AV2388+U2388)/2)/AW2388*AP2388,0)</f>
        <v>0.2398572175861952</v>
      </c>
      <c r="BA2388" s="4">
        <f>U2388*AA2388/1000</f>
        <v>1.872386619377939</v>
      </c>
      <c r="BB2388" s="4">
        <f>(AY2388-BA2388)</f>
        <v>1.016514020663375</v>
      </c>
      <c r="BC2388" s="4">
        <f>1/(1.6/F2388+1.37/N2388)</f>
        <v>0.1517531443325483</v>
      </c>
      <c r="BD2388" s="3">
        <f>G2388*AA2388*0.001</f>
      </c>
      <c r="BE2388" s="3">
        <f>G2388/S2388</f>
      </c>
      <c r="BF2388" s="4">
        <f>(1-AP2388*AA2388/AU2388/F2388)*100</f>
        <v>62.73590292876956</v>
      </c>
      <c r="BG2388" s="3">
        <f>(S2388-E2388/(N2388/1.35))</f>
      </c>
      <c r="BH2388" s="3">
        <f>E2388*BF2388/100/BG2388</f>
      </c>
    </row>
    <row r="2389" ht="16" customHeight="1">
      <c r="A2389" s="4">
        <v>2203</v>
      </c>
      <c r="B2389" t="s" s="2">
        <v>2406</v>
      </c>
      <c r="C2389" s="4">
        <v>12804.500030029565</v>
      </c>
      <c r="D2389" s="4">
        <v>0</v>
      </c>
      <c r="E2389" s="3">
        <f>(R2389-#REF!*(1000-T2389)/(1000-U2389))*AO2389</f>
      </c>
      <c r="F2389" s="4">
        <f>IF(AZ2389&lt;&gt;0,1/(1/AZ2389-1/N2389),0)</f>
        <v>0.1679875759214774</v>
      </c>
      <c r="G2389" s="3">
        <f>((BC2389-AP2389/2)*S2389-E2389)/(BC2389+AP2389/2)</f>
      </c>
      <c r="H2389" s="4">
        <f>AP2389*1000</f>
        <v>2.152591346119677</v>
      </c>
      <c r="I2389" s="4">
        <f>(AU2389-BA2389)</f>
        <v>1.344295639632568</v>
      </c>
      <c r="J2389" s="4">
        <f>(P2389+AT2389*D2389)</f>
        <v>24.66754913330078</v>
      </c>
      <c r="K2389" s="4">
        <v>6</v>
      </c>
      <c r="L2389" s="4">
        <f>(K2389*AI2389+AJ2389)</f>
        <v>1.420000016689301</v>
      </c>
      <c r="M2389" s="4">
        <v>1</v>
      </c>
      <c r="N2389" s="4">
        <f>L2389*(M2389+1)*(M2389+1)/(M2389*M2389+1)</f>
        <v>2.840000033378601</v>
      </c>
      <c r="O2389" s="4">
        <v>22.36486625671387</v>
      </c>
      <c r="P2389" s="4">
        <v>24.66754913330078</v>
      </c>
      <c r="Q2389" s="4">
        <v>22.26658248901367</v>
      </c>
      <c r="R2389" s="4">
        <v>2.414653539657593</v>
      </c>
      <c r="S2389" s="4">
        <v>101.3423843383789</v>
      </c>
      <c r="T2389" s="4">
        <v>14.92734527587891</v>
      </c>
      <c r="U2389" s="4">
        <v>17.46794319152832</v>
      </c>
      <c r="V2389" s="4">
        <v>55.96259689331055</v>
      </c>
      <c r="W2389" s="4">
        <v>66.23282623291016</v>
      </c>
      <c r="X2389" s="4">
        <v>499.4863586425781</v>
      </c>
      <c r="Y2389" s="4">
        <v>-0.6008048057556152</v>
      </c>
      <c r="Z2389" s="4">
        <v>313.0115356445312</v>
      </c>
      <c r="AA2389" s="4">
        <v>101.4946365356445</v>
      </c>
      <c r="AB2389" s="4">
        <v>13.74918556213379</v>
      </c>
      <c r="AC2389" s="4">
        <v>0.4528156220912933</v>
      </c>
      <c r="AD2389" s="4">
        <v>0.321806013584137</v>
      </c>
      <c r="AE2389" s="4">
        <v>0.001632886123843491</v>
      </c>
      <c r="AF2389" s="4">
        <v>0.3893192410469055</v>
      </c>
      <c r="AG2389" s="4">
        <v>0.004241948947310448</v>
      </c>
      <c r="AH2389" s="4">
        <v>0.3333333432674408</v>
      </c>
      <c r="AI2389" s="4">
        <v>-0.2195652425289154</v>
      </c>
      <c r="AJ2389" s="4">
        <v>2.737391471862793</v>
      </c>
      <c r="AK2389" s="4">
        <v>1</v>
      </c>
      <c r="AL2389" s="4">
        <v>0</v>
      </c>
      <c r="AM2389" s="4">
        <v>0.1599999964237213</v>
      </c>
      <c r="AN2389" s="4">
        <v>111105</v>
      </c>
      <c r="AO2389" s="4">
        <f>X2389*0.000001/(K2389*0.0001)</f>
        <v>0.8324772644042968</v>
      </c>
      <c r="AP2389" s="4">
        <f>(U2389-T2389)/(1000-U2389)*AO2389</f>
        <v>0.002152591346119676</v>
      </c>
      <c r="AQ2389" s="4">
        <f>(P2389+273.15)</f>
        <v>297.8175491333008</v>
      </c>
      <c r="AR2389" s="4">
        <f>(O2389+273.15)</f>
        <v>295.5148662567138</v>
      </c>
      <c r="AS2389" s="4">
        <f>(Y2389*AK2389+Z2389*AL2389)*AM2389</f>
        <v>-0.09612876677225302</v>
      </c>
      <c r="AT2389" s="4">
        <f>((AS2389+0.00000010773*(AR2389^4-AQ2389^4))-AP2389*44100)/(L2389*0.92*2*29.3+0.00000043092*AQ2389^3)</f>
        <v>-1.375220512367534</v>
      </c>
      <c r="AU2389" s="4">
        <f>0.61365*EXP(17.502*J2389/(240.97+J2389))</f>
        <v>3.117198184882022</v>
      </c>
      <c r="AV2389" s="4">
        <f>AU2389*1000/AA2389</f>
        <v>30.71293509965203</v>
      </c>
      <c r="AW2389" s="4">
        <f>(AV2389-U2389)</f>
        <v>13.2449919081237</v>
      </c>
      <c r="AX2389" s="4">
        <f>IF(D2389,P2389,(O2389+P2389)/2)</f>
        <v>23.51620769500732</v>
      </c>
      <c r="AY2389" s="4">
        <f>0.61365*EXP(17.502*AX2389/(240.97+AX2389))</f>
        <v>2.909034311172028</v>
      </c>
      <c r="AZ2389" s="4">
        <f>IF(AW2389&lt;&gt;0,(1000-(AV2389+U2389)/2)/AW2389*AP2389,0)</f>
        <v>0.1586059462974974</v>
      </c>
      <c r="BA2389" s="4">
        <f>U2389*AA2389/1000</f>
        <v>1.772902545249453</v>
      </c>
      <c r="BB2389" s="4">
        <f>(AY2389-BA2389)</f>
        <v>1.136131765922575</v>
      </c>
      <c r="BC2389" s="4">
        <f>1/(1.6/F2389+1.37/N2389)</f>
        <v>0.0999309651982786</v>
      </c>
      <c r="BD2389" s="3">
        <f>G2389*AA2389*0.001</f>
      </c>
      <c r="BE2389" s="3">
        <f>G2389/S2389</f>
      </c>
      <c r="BF2389" s="4">
        <f>(1-AP2389*AA2389/AU2389/F2389)*100</f>
        <v>58.27819348269432</v>
      </c>
      <c r="BG2389" s="3">
        <f>(S2389-E2389/(N2389/1.35))</f>
      </c>
      <c r="BH2389" s="3">
        <f>E2389*BF2389/100/BG2389</f>
      </c>
    </row>
    <row r="2390" ht="29" customHeight="1">
      <c r="A2390" t="s" s="2">
        <v>9</v>
      </c>
      <c r="B2390" t="s" s="5">
        <v>2407</v>
      </c>
      <c r="C2390" s="3"/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3"/>
      <c r="AJ2390" s="3"/>
      <c r="AK2390" s="3"/>
      <c r="AL2390" s="3"/>
      <c r="AM2390" s="3"/>
      <c r="AN2390" s="3"/>
      <c r="AO2390" s="3"/>
      <c r="AP2390" s="3"/>
      <c r="AQ2390" s="3"/>
      <c r="AR2390" s="3"/>
      <c r="AS2390" s="3"/>
      <c r="AT2390" s="3"/>
      <c r="AU2390" s="3"/>
      <c r="AV2390" s="3"/>
      <c r="AW2390" s="3"/>
      <c r="AX2390" s="3"/>
      <c r="AY2390" s="3"/>
      <c r="AZ2390" s="3"/>
      <c r="BA2390" s="3"/>
      <c r="BB2390" s="3"/>
      <c r="BC2390" s="3"/>
      <c r="BD2390" s="3"/>
      <c r="BE2390" s="3"/>
      <c r="BF2390" s="3"/>
      <c r="BG2390" s="3"/>
      <c r="BH2390" s="3"/>
    </row>
    <row r="2391" ht="29" customHeight="1">
      <c r="A2391" t="s" s="2">
        <v>9</v>
      </c>
      <c r="B2391" t="s" s="5">
        <v>2408</v>
      </c>
      <c r="C2391" s="3"/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3"/>
      <c r="AJ2391" s="3"/>
      <c r="AK2391" s="3"/>
      <c r="AL2391" s="3"/>
      <c r="AM2391" s="3"/>
      <c r="AN2391" s="3"/>
      <c r="AO2391" s="3"/>
      <c r="AP2391" s="3"/>
      <c r="AQ2391" s="3"/>
      <c r="AR2391" s="3"/>
      <c r="AS2391" s="3"/>
      <c r="AT2391" s="3"/>
      <c r="AU2391" s="3"/>
      <c r="AV2391" s="3"/>
      <c r="AW2391" s="3"/>
      <c r="AX2391" s="3"/>
      <c r="AY2391" s="3"/>
      <c r="AZ2391" s="3"/>
      <c r="BA2391" s="3"/>
      <c r="BB2391" s="3"/>
      <c r="BC2391" s="3"/>
      <c r="BD2391" s="3"/>
      <c r="BE2391" s="3"/>
      <c r="BF2391" s="3"/>
      <c r="BG2391" s="3"/>
      <c r="BH2391" s="3"/>
    </row>
    <row r="2392" ht="29" customHeight="1">
      <c r="A2392" t="s" s="2">
        <v>9</v>
      </c>
      <c r="B2392" t="s" s="5">
        <v>2409</v>
      </c>
      <c r="C2392" s="3"/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3"/>
      <c r="AJ2392" s="3"/>
      <c r="AK2392" s="3"/>
      <c r="AL2392" s="3"/>
      <c r="AM2392" s="3"/>
      <c r="AN2392" s="3"/>
      <c r="AO2392" s="3"/>
      <c r="AP2392" s="3"/>
      <c r="AQ2392" s="3"/>
      <c r="AR2392" s="3"/>
      <c r="AS2392" s="3"/>
      <c r="AT2392" s="3"/>
      <c r="AU2392" s="3"/>
      <c r="AV2392" s="3"/>
      <c r="AW2392" s="3"/>
      <c r="AX2392" s="3"/>
      <c r="AY2392" s="3"/>
      <c r="AZ2392" s="3"/>
      <c r="BA2392" s="3"/>
      <c r="BB2392" s="3"/>
      <c r="BC2392" s="3"/>
      <c r="BD2392" s="3"/>
      <c r="BE2392" s="3"/>
      <c r="BF2392" s="3"/>
      <c r="BG2392" s="3"/>
      <c r="BH2392" s="3"/>
    </row>
    <row r="2393" ht="29" customHeight="1">
      <c r="A2393" t="s" s="2">
        <v>9</v>
      </c>
      <c r="B2393" t="s" s="5">
        <v>2410</v>
      </c>
      <c r="C2393" s="3"/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3"/>
      <c r="AI2393" s="3"/>
      <c r="AJ2393" s="3"/>
      <c r="AK2393" s="3"/>
      <c r="AL2393" s="3"/>
      <c r="AM2393" s="3"/>
      <c r="AN2393" s="3"/>
      <c r="AO2393" s="3"/>
      <c r="AP2393" s="3"/>
      <c r="AQ2393" s="3"/>
      <c r="AR2393" s="3"/>
      <c r="AS2393" s="3"/>
      <c r="AT2393" s="3"/>
      <c r="AU2393" s="3"/>
      <c r="AV2393" s="3"/>
      <c r="AW2393" s="3"/>
      <c r="AX2393" s="3"/>
      <c r="AY2393" s="3"/>
      <c r="AZ2393" s="3"/>
      <c r="BA2393" s="3"/>
      <c r="BB2393" s="3"/>
      <c r="BC2393" s="3"/>
      <c r="BD2393" s="3"/>
      <c r="BE2393" s="3"/>
      <c r="BF2393" s="3"/>
      <c r="BG2393" s="3"/>
      <c r="BH2393" s="3"/>
    </row>
  </sheetData>
  <pageMargins left="0.75" right="0.75" top="1" bottom="1" header="0.5" footer="0.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4.xml><?xml version="1.0" encoding="utf-8"?>
<worksheet xmlns:r="http://schemas.openxmlformats.org/officeDocument/2006/relationships" xmlns="http://schemas.openxmlformats.org/spreadsheetml/2006/main">
  <dimension ref="A1:J35"/>
  <sheetViews>
    <sheetView workbookViewId="0" showGridLines="0" defaultGridColor="1"/>
  </sheetViews>
  <sheetFormatPr defaultColWidth="8.83333" defaultRowHeight="18" customHeight="1" outlineLevelRow="0" outlineLevelCol="0"/>
  <cols>
    <col min="1" max="1" width="8.85156" style="10" customWidth="1"/>
    <col min="2" max="2" width="8.85156" style="10" customWidth="1"/>
    <col min="3" max="3" width="8.85156" style="10" customWidth="1"/>
    <col min="4" max="4" width="8.85156" style="10" customWidth="1"/>
    <col min="5" max="5" width="8.85156" style="10" customWidth="1"/>
    <col min="6" max="6" width="8.85156" style="10" customWidth="1"/>
    <col min="7" max="7" width="8.85156" style="10" customWidth="1"/>
    <col min="8" max="8" width="8.85156" style="10" customWidth="1"/>
    <col min="9" max="9" width="8.85156" style="10" customWidth="1"/>
    <col min="10" max="10" width="8.85156" style="10" customWidth="1"/>
    <col min="11" max="256" width="8.85156" style="10" customWidth="1"/>
  </cols>
  <sheetData>
    <row r="1" ht="18" customHeight="1">
      <c r="A1" t="s" s="2">
        <v>2426</v>
      </c>
      <c r="B1" s="3"/>
      <c r="C1" t="s" s="2">
        <v>2427</v>
      </c>
      <c r="D1" s="3"/>
      <c r="E1" s="3"/>
      <c r="F1" s="3"/>
      <c r="G1" s="3"/>
      <c r="H1" s="3"/>
      <c r="I1" s="3"/>
      <c r="J1" s="3"/>
    </row>
    <row r="2" ht="18" customHeight="1">
      <c r="A2" t="s" s="2">
        <v>2428</v>
      </c>
      <c r="B2" t="s" s="2">
        <v>16</v>
      </c>
      <c r="C2" t="s" s="2">
        <v>2428</v>
      </c>
      <c r="D2" t="s" s="2">
        <v>16</v>
      </c>
      <c r="E2" s="3"/>
      <c r="F2" s="3"/>
      <c r="G2" s="3"/>
      <c r="H2" s="3"/>
      <c r="I2" s="3"/>
      <c r="J2" s="3"/>
    </row>
    <row r="3" ht="18" customHeight="1">
      <c r="A3" s="4">
        <v>13.20327239769357</v>
      </c>
      <c r="B3" s="4">
        <v>159.180248426257</v>
      </c>
      <c r="C3" s="4">
        <v>25.61917078474006</v>
      </c>
      <c r="D3" s="4">
        <v>280.0115944805718</v>
      </c>
      <c r="E3" s="3"/>
      <c r="F3" s="3"/>
      <c r="G3" s="3"/>
      <c r="H3" s="3"/>
      <c r="I3" s="3"/>
      <c r="J3" s="3"/>
    </row>
    <row r="4" ht="18" customHeight="1">
      <c r="A4" s="4">
        <v>9.778494171726706</v>
      </c>
      <c r="B4" s="4">
        <v>135.6796003541777</v>
      </c>
      <c r="C4" s="4">
        <v>18.56586731928077</v>
      </c>
      <c r="D4" s="4">
        <v>198.0199637096937</v>
      </c>
      <c r="E4" s="3"/>
      <c r="F4" s="3"/>
      <c r="G4" s="3"/>
      <c r="H4" s="3"/>
      <c r="I4" s="3"/>
      <c r="J4" s="3"/>
    </row>
    <row r="5" ht="18" customHeight="1">
      <c r="A5" s="4">
        <v>6.379113732480366</v>
      </c>
      <c r="B5" s="4">
        <v>105.2463976871151</v>
      </c>
      <c r="C5" s="4">
        <v>11.49746079606835</v>
      </c>
      <c r="D5" s="4">
        <v>135.4112955188047</v>
      </c>
      <c r="E5" s="3"/>
      <c r="F5" s="3"/>
      <c r="G5" s="3"/>
      <c r="H5" s="3"/>
      <c r="I5" s="3"/>
      <c r="J5" s="3"/>
    </row>
    <row r="6" ht="18" customHeight="1">
      <c r="A6" s="4">
        <v>2.425681313336979</v>
      </c>
      <c r="B6" s="4">
        <v>69.68716649643481</v>
      </c>
      <c r="C6" s="4">
        <v>4.224083822883246</v>
      </c>
      <c r="D6" s="4">
        <v>80.24774845360524</v>
      </c>
      <c r="E6" s="3"/>
      <c r="F6" s="3"/>
      <c r="G6" s="3"/>
      <c r="H6" s="3"/>
      <c r="I6" s="3"/>
      <c r="J6" s="3"/>
    </row>
    <row r="7" ht="18" customHeight="1">
      <c r="A7" s="4">
        <v>0.1792221971698762</v>
      </c>
      <c r="B7" s="4">
        <v>53.14800900338273</v>
      </c>
      <c r="C7" s="4">
        <v>0.576147169443468</v>
      </c>
      <c r="D7" s="4">
        <v>52.52498954636243</v>
      </c>
      <c r="E7" s="3"/>
      <c r="F7" s="3"/>
      <c r="G7" s="3"/>
      <c r="H7" s="3"/>
      <c r="I7" s="3"/>
      <c r="J7" s="3"/>
    </row>
    <row r="8" ht="18" customHeight="1">
      <c r="A8" s="4">
        <v>16.27000998478621</v>
      </c>
      <c r="B8" s="4">
        <v>204.3385961807445</v>
      </c>
      <c r="C8" s="4">
        <v>25.62602013884391</v>
      </c>
      <c r="D8" s="4">
        <v>256.4372078549938</v>
      </c>
      <c r="E8" s="3"/>
      <c r="F8" s="3"/>
      <c r="G8" s="3"/>
      <c r="H8" s="3"/>
      <c r="I8" s="3"/>
      <c r="J8" s="3"/>
    </row>
    <row r="9" ht="18" customHeight="1">
      <c r="A9" s="4">
        <v>25.38043493703751</v>
      </c>
      <c r="B9" s="4">
        <v>305.9845558459401</v>
      </c>
      <c r="C9" s="4">
        <v>35.68019791562169</v>
      </c>
      <c r="D9" s="4">
        <v>402.3103286348772</v>
      </c>
      <c r="E9" s="3"/>
      <c r="F9" s="3"/>
      <c r="G9" s="3"/>
      <c r="H9" s="3"/>
      <c r="I9" s="3"/>
      <c r="J9" s="3"/>
    </row>
    <row r="10" ht="18" customHeight="1">
      <c r="A10" s="4">
        <v>32.08062594582886</v>
      </c>
      <c r="B10" s="4">
        <v>442.7922365472486</v>
      </c>
      <c r="C10" s="4">
        <v>41.13845121081423</v>
      </c>
      <c r="D10" s="4">
        <v>581.1985239381895</v>
      </c>
      <c r="E10" s="3"/>
      <c r="F10" s="3"/>
      <c r="G10" s="3"/>
      <c r="H10" s="3"/>
      <c r="I10" s="3"/>
      <c r="J10" s="3"/>
    </row>
    <row r="11" ht="18" customHeight="1">
      <c r="A11" s="4">
        <v>36.13442536518202</v>
      </c>
      <c r="B11" s="4">
        <v>603.1331321361341</v>
      </c>
      <c r="C11" s="4">
        <v>42.41870715667225</v>
      </c>
      <c r="D11" s="4">
        <v>775.0921512034806</v>
      </c>
      <c r="E11" s="3"/>
      <c r="F11" s="3"/>
      <c r="G11" s="3"/>
      <c r="H11" s="3"/>
      <c r="I11" s="3"/>
      <c r="J11" s="3"/>
    </row>
    <row r="12" ht="18" customHeight="1">
      <c r="A12" s="4">
        <v>36.84505866902065</v>
      </c>
      <c r="B12" s="4">
        <v>796.6709904955675</v>
      </c>
      <c r="C12" s="4">
        <v>41.51377045554324</v>
      </c>
      <c r="D12" s="4">
        <v>972.8739314081112</v>
      </c>
      <c r="E12" s="3"/>
      <c r="F12" s="3"/>
      <c r="G12" s="3"/>
      <c r="H12" s="3"/>
      <c r="I12" s="3"/>
      <c r="J12" s="3"/>
    </row>
    <row r="13" ht="18" customHeight="1">
      <c r="A13" s="3"/>
      <c r="B13" s="3"/>
      <c r="C13" s="3"/>
      <c r="D13" s="3"/>
      <c r="E13" s="3"/>
      <c r="F13" s="3"/>
      <c r="G13" s="3"/>
      <c r="H13" s="3"/>
      <c r="I13" s="3"/>
      <c r="J13" s="3"/>
    </row>
    <row r="14" ht="18" customHeight="1">
      <c r="A14" s="4">
        <v>7.913054790539121</v>
      </c>
      <c r="B14" s="4">
        <v>259.6625180615727</v>
      </c>
      <c r="C14" s="4">
        <v>24.07105152671872</v>
      </c>
      <c r="D14" s="4">
        <v>278.2979401655491</v>
      </c>
      <c r="E14" s="3"/>
      <c r="F14" s="3"/>
      <c r="G14" s="3"/>
      <c r="H14" s="3"/>
      <c r="I14" s="3"/>
      <c r="J14" s="3"/>
    </row>
    <row r="15" ht="18" customHeight="1">
      <c r="A15" s="4">
        <v>6.294626824353948</v>
      </c>
      <c r="B15" s="4">
        <v>188.3006711523916</v>
      </c>
      <c r="C15" s="4">
        <v>14.03054015271451</v>
      </c>
      <c r="D15" s="4">
        <v>184.6000934708053</v>
      </c>
      <c r="E15" s="3"/>
      <c r="F15" s="3"/>
      <c r="G15" s="3"/>
      <c r="H15" s="3"/>
      <c r="I15" s="3"/>
      <c r="J15" s="3"/>
    </row>
    <row r="16" ht="18" customHeight="1">
      <c r="A16" s="4">
        <v>3.981758324518882</v>
      </c>
      <c r="B16" s="4">
        <v>134.1816433685956</v>
      </c>
      <c r="C16" s="4">
        <v>8.885363787248659</v>
      </c>
      <c r="D16" s="4">
        <v>127.8901774976199</v>
      </c>
      <c r="E16" s="3"/>
      <c r="F16" s="3"/>
      <c r="G16" s="3"/>
      <c r="H16" s="3"/>
      <c r="I16" s="3"/>
      <c r="J16" s="3"/>
    </row>
    <row r="17" ht="18" customHeight="1">
      <c r="A17" s="4">
        <v>1.076346870429963</v>
      </c>
      <c r="B17" s="4">
        <v>87.4119116029636</v>
      </c>
      <c r="C17" s="4">
        <v>3.618667012131157</v>
      </c>
      <c r="D17" s="4">
        <v>76.27845845764323</v>
      </c>
      <c r="E17" s="3"/>
      <c r="F17" s="3"/>
      <c r="G17" s="3"/>
      <c r="H17" s="3"/>
      <c r="I17" s="3"/>
      <c r="J17" s="3"/>
    </row>
    <row r="18" ht="18" customHeight="1">
      <c r="A18" s="4">
        <v>-0.5610018076193636</v>
      </c>
      <c r="B18" s="4">
        <v>63.59310522940697</v>
      </c>
      <c r="C18" s="4">
        <v>0.4753563579427114</v>
      </c>
      <c r="D18" s="4">
        <v>52.30996827382251</v>
      </c>
      <c r="E18" s="3"/>
      <c r="F18" s="3"/>
      <c r="G18" s="3"/>
      <c r="H18" s="3"/>
      <c r="I18" s="3"/>
      <c r="J18" s="3"/>
    </row>
    <row r="19" ht="18" customHeight="1">
      <c r="A19" s="4">
        <v>10.47926923691746</v>
      </c>
      <c r="B19" s="4">
        <v>260.5297399111064</v>
      </c>
      <c r="C19" s="4">
        <v>23.79929030137259</v>
      </c>
      <c r="D19" s="4">
        <v>273.5109561386891</v>
      </c>
      <c r="E19" s="3"/>
      <c r="F19" s="3"/>
      <c r="G19" s="3"/>
      <c r="H19" s="3"/>
      <c r="I19" s="3"/>
      <c r="J19" s="3"/>
    </row>
    <row r="20" ht="18" customHeight="1">
      <c r="A20" s="4">
        <v>15.70081101385518</v>
      </c>
      <c r="B20" s="4">
        <v>394.2924883661094</v>
      </c>
      <c r="C20" s="4">
        <v>35.42339869818796</v>
      </c>
      <c r="D20" s="4">
        <v>434.1952438655726</v>
      </c>
      <c r="E20" s="3"/>
      <c r="F20" s="3"/>
      <c r="G20" s="3"/>
      <c r="H20" s="3"/>
      <c r="I20" s="3"/>
      <c r="J20" s="3"/>
    </row>
    <row r="21" ht="18" customHeight="1">
      <c r="A21" s="4">
        <v>19.15965264348115</v>
      </c>
      <c r="B21" s="4">
        <v>545.2413680630979</v>
      </c>
      <c r="C21" s="4">
        <v>41.74997644291679</v>
      </c>
      <c r="D21" s="4">
        <v>615.0435221010829</v>
      </c>
      <c r="E21" s="3"/>
      <c r="F21" s="3"/>
      <c r="G21" s="3"/>
      <c r="H21" s="3"/>
      <c r="I21" s="3"/>
      <c r="J21" s="3"/>
    </row>
    <row r="22" ht="18" customHeight="1">
      <c r="A22" s="4">
        <v>21.1373122257596</v>
      </c>
      <c r="B22" s="4">
        <v>706.8488130772956</v>
      </c>
      <c r="C22" s="4">
        <v>43.06567088477069</v>
      </c>
      <c r="D22" s="4">
        <v>806.988488664242</v>
      </c>
      <c r="E22" s="3"/>
      <c r="F22" s="3"/>
      <c r="G22" s="3"/>
      <c r="H22" s="3"/>
      <c r="I22" s="3"/>
      <c r="J22" s="3"/>
    </row>
    <row r="23" ht="18" customHeight="1">
      <c r="A23" s="4">
        <v>21.92935514242189</v>
      </c>
      <c r="B23" s="4">
        <v>873.4284288536546</v>
      </c>
      <c r="C23" s="4">
        <v>43.35315544623979</v>
      </c>
      <c r="D23" s="4">
        <v>995.3533777401058</v>
      </c>
      <c r="E23" s="3"/>
      <c r="F23" s="3"/>
      <c r="G23" s="3"/>
      <c r="H23" s="3"/>
      <c r="I23" s="3"/>
      <c r="J23" s="3"/>
    </row>
    <row r="24" ht="18" customHeight="1">
      <c r="A24" s="3"/>
      <c r="B24" s="3"/>
      <c r="C24" s="3"/>
      <c r="D24" s="3"/>
      <c r="E24" s="3"/>
      <c r="F24" s="3"/>
      <c r="G24" s="3"/>
      <c r="H24" s="3"/>
      <c r="I24" s="3"/>
      <c r="J24" s="3"/>
    </row>
    <row r="25" ht="18" customHeight="1">
      <c r="A25" s="4">
        <v>8.898970607084864</v>
      </c>
      <c r="B25" s="4">
        <v>224.9289274651454</v>
      </c>
      <c r="C25" s="4">
        <v>25.57474253191644</v>
      </c>
      <c r="D25" s="4">
        <v>280.0122083998726</v>
      </c>
      <c r="E25" s="3"/>
      <c r="F25" s="3"/>
      <c r="G25" s="3"/>
      <c r="H25" s="3"/>
      <c r="I25" s="3"/>
      <c r="J25" s="3"/>
    </row>
    <row r="26" ht="18" customHeight="1">
      <c r="A26" s="4">
        <v>6.477732057160505</v>
      </c>
      <c r="B26" s="4">
        <v>177.331296593996</v>
      </c>
      <c r="C26" s="4">
        <v>17.26120387710926</v>
      </c>
      <c r="D26" s="4">
        <v>199.7959779876468</v>
      </c>
      <c r="E26" s="3"/>
      <c r="F26" s="3"/>
      <c r="G26" s="3"/>
      <c r="H26" s="3"/>
      <c r="I26" s="3"/>
      <c r="J26" s="3"/>
    </row>
    <row r="27" ht="18" customHeight="1">
      <c r="A27" s="4">
        <v>3.963802050666434</v>
      </c>
      <c r="B27" s="4">
        <v>130.3224467371207</v>
      </c>
      <c r="C27" s="4">
        <v>10.61755994716123</v>
      </c>
      <c r="D27" s="4">
        <v>136.3848734392287</v>
      </c>
      <c r="E27" s="3"/>
      <c r="F27" s="3"/>
      <c r="G27" s="3"/>
      <c r="H27" s="3"/>
      <c r="I27" s="3"/>
      <c r="J27" s="3"/>
    </row>
    <row r="28" ht="18" customHeight="1">
      <c r="A28" s="4">
        <v>0.8108770363879549</v>
      </c>
      <c r="B28" s="4">
        <v>89.51841018332254</v>
      </c>
      <c r="C28" s="4">
        <v>3.75252161360836</v>
      </c>
      <c r="D28" s="4">
        <v>80.59988664166038</v>
      </c>
      <c r="E28" s="3"/>
      <c r="F28" s="3"/>
      <c r="G28" s="3"/>
      <c r="H28" s="3"/>
      <c r="I28" s="3"/>
      <c r="J28" s="3"/>
    </row>
    <row r="29" ht="18" customHeight="1">
      <c r="A29" s="4">
        <v>-0.7329478643568134</v>
      </c>
      <c r="B29" s="4">
        <v>66.09697590531952</v>
      </c>
      <c r="C29" s="4">
        <v>0.1828869315191108</v>
      </c>
      <c r="D29" s="4">
        <v>54.12302298708647</v>
      </c>
      <c r="E29" s="3"/>
      <c r="F29" s="3"/>
      <c r="G29" s="3"/>
      <c r="H29" s="3"/>
      <c r="I29" s="3"/>
      <c r="J29" s="3"/>
    </row>
    <row r="30" ht="18" customHeight="1">
      <c r="A30" s="4">
        <v>12.23915337140384</v>
      </c>
      <c r="B30" s="4">
        <v>222.6794472477181</v>
      </c>
      <c r="C30" s="4">
        <v>24.22997112049026</v>
      </c>
      <c r="D30" s="4">
        <v>268.5269520447323</v>
      </c>
      <c r="E30" s="3"/>
      <c r="F30" s="3"/>
      <c r="G30" s="3"/>
      <c r="H30" s="3"/>
      <c r="I30" s="3"/>
      <c r="J30" s="3"/>
    </row>
    <row r="31" ht="18" customHeight="1">
      <c r="A31" s="4">
        <v>19.02842099559489</v>
      </c>
      <c r="B31" s="4">
        <v>345.8346884726607</v>
      </c>
      <c r="C31" s="4">
        <v>33.88037577799624</v>
      </c>
      <c r="D31" s="4">
        <v>422.9669862452652</v>
      </c>
      <c r="E31" s="3"/>
      <c r="F31" s="3"/>
      <c r="G31" s="3"/>
      <c r="H31" s="3"/>
      <c r="I31" s="3"/>
      <c r="J31" s="3"/>
    </row>
    <row r="32" ht="18" customHeight="1">
      <c r="A32" s="4">
        <v>23.8129133960034</v>
      </c>
      <c r="B32" s="4">
        <v>496.9516507821927</v>
      </c>
      <c r="C32" s="4">
        <v>38.19351588782992</v>
      </c>
      <c r="D32" s="4">
        <v>600.8067343633234</v>
      </c>
      <c r="E32" s="3"/>
      <c r="F32" s="3"/>
      <c r="G32" s="3"/>
      <c r="H32" s="3"/>
      <c r="I32" s="3"/>
      <c r="J32" s="3"/>
    </row>
    <row r="33" ht="18" customHeight="1">
      <c r="A33" s="4">
        <v>25.53934927858225</v>
      </c>
      <c r="B33" s="4">
        <v>672.5240714162231</v>
      </c>
      <c r="C33" s="4">
        <v>39.8998697691629</v>
      </c>
      <c r="D33" s="4">
        <v>790.4107835686387</v>
      </c>
      <c r="E33" s="3"/>
      <c r="F33" s="3"/>
      <c r="G33" s="3"/>
      <c r="H33" s="3"/>
      <c r="I33" s="3"/>
      <c r="J33" s="3"/>
    </row>
    <row r="34" ht="18" customHeight="1">
      <c r="A34" s="4">
        <v>27.43636311040751</v>
      </c>
      <c r="B34" s="4">
        <v>836.4367344853291</v>
      </c>
      <c r="C34" s="4">
        <v>39.97437709075519</v>
      </c>
      <c r="D34" s="4">
        <v>986.1884660853716</v>
      </c>
      <c r="E34" s="3"/>
      <c r="F34" s="3"/>
      <c r="G34" s="3"/>
      <c r="H34" s="3"/>
      <c r="I34" s="3"/>
      <c r="J34" s="3"/>
    </row>
    <row r="35" ht="18" customHeight="1">
      <c r="A35" s="3"/>
      <c r="B35" s="3"/>
      <c r="C35" s="3"/>
      <c r="D35" s="3"/>
      <c r="E35" s="3"/>
      <c r="F35" s="3"/>
      <c r="G35" s="3"/>
      <c r="H35" s="3"/>
      <c r="I35" s="3"/>
      <c r="J35" s="3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